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01.xml" ContentType="application/vnd.openxmlformats-officedocument.spreadsheetml.externalLink+xml"/>
  <Override PartName="/xl/externalLinks/externalLink202.xml" ContentType="application/vnd.openxmlformats-officedocument.spreadsheetml.externalLink+xml"/>
  <Override PartName="/xl/externalLinks/externalLink203.xml" ContentType="application/vnd.openxmlformats-officedocument.spreadsheetml.externalLink+xml"/>
  <Override PartName="/xl/externalLinks/externalLink204.xml" ContentType="application/vnd.openxmlformats-officedocument.spreadsheetml.externalLink+xml"/>
  <Override PartName="/xl/externalLinks/externalLink205.xml" ContentType="application/vnd.openxmlformats-officedocument.spreadsheetml.externalLink+xml"/>
  <Override PartName="/xl/externalLinks/externalLink206.xml" ContentType="application/vnd.openxmlformats-officedocument.spreadsheetml.externalLink+xml"/>
  <Override PartName="/xl/externalLinks/externalLink207.xml" ContentType="application/vnd.openxmlformats-officedocument.spreadsheetml.externalLink+xml"/>
  <Override PartName="/xl/externalLinks/externalLink208.xml" ContentType="application/vnd.openxmlformats-officedocument.spreadsheetml.externalLink+xml"/>
  <Override PartName="/xl/externalLinks/externalLink209.xml" ContentType="application/vnd.openxmlformats-officedocument.spreadsheetml.externalLink+xml"/>
  <Override PartName="/xl/externalLinks/externalLink210.xml" ContentType="application/vnd.openxmlformats-officedocument.spreadsheetml.externalLink+xml"/>
  <Override PartName="/xl/externalLinks/externalLink211.xml" ContentType="application/vnd.openxmlformats-officedocument.spreadsheetml.externalLink+xml"/>
  <Override PartName="/xl/externalLinks/externalLink212.xml" ContentType="application/vnd.openxmlformats-officedocument.spreadsheetml.externalLink+xml"/>
  <Override PartName="/xl/externalLinks/externalLink213.xml" ContentType="application/vnd.openxmlformats-officedocument.spreadsheetml.externalLink+xml"/>
  <Override PartName="/xl/externalLinks/externalLink214.xml" ContentType="application/vnd.openxmlformats-officedocument.spreadsheetml.externalLink+xml"/>
  <Override PartName="/xl/externalLinks/externalLink215.xml" ContentType="application/vnd.openxmlformats-officedocument.spreadsheetml.externalLink+xml"/>
  <Override PartName="/xl/externalLinks/externalLink216.xml" ContentType="application/vnd.openxmlformats-officedocument.spreadsheetml.externalLink+xml"/>
  <Override PartName="/xl/externalLinks/externalLink217.xml" ContentType="application/vnd.openxmlformats-officedocument.spreadsheetml.externalLink+xml"/>
  <Override PartName="/xl/externalLinks/externalLink218.xml" ContentType="application/vnd.openxmlformats-officedocument.spreadsheetml.externalLink+xml"/>
  <Override PartName="/xl/externalLinks/externalLink219.xml" ContentType="application/vnd.openxmlformats-officedocument.spreadsheetml.externalLink+xml"/>
  <Override PartName="/xl/externalLinks/externalLink220.xml" ContentType="application/vnd.openxmlformats-officedocument.spreadsheetml.externalLink+xml"/>
  <Override PartName="/xl/externalLinks/externalLink221.xml" ContentType="application/vnd.openxmlformats-officedocument.spreadsheetml.externalLink+xml"/>
  <Override PartName="/xl/externalLinks/externalLink222.xml" ContentType="application/vnd.openxmlformats-officedocument.spreadsheetml.externalLink+xml"/>
  <Override PartName="/xl/externalLinks/externalLink223.xml" ContentType="application/vnd.openxmlformats-officedocument.spreadsheetml.externalLink+xml"/>
  <Override PartName="/xl/externalLinks/externalLink224.xml" ContentType="application/vnd.openxmlformats-officedocument.spreadsheetml.externalLink+xml"/>
  <Override PartName="/xl/externalLinks/externalLink225.xml" ContentType="application/vnd.openxmlformats-officedocument.spreadsheetml.externalLink+xml"/>
  <Override PartName="/xl/externalLinks/externalLink226.xml" ContentType="application/vnd.openxmlformats-officedocument.spreadsheetml.externalLink+xml"/>
  <Override PartName="/xl/externalLinks/externalLink227.xml" ContentType="application/vnd.openxmlformats-officedocument.spreadsheetml.externalLink+xml"/>
  <Override PartName="/xl/externalLinks/externalLink228.xml" ContentType="application/vnd.openxmlformats-officedocument.spreadsheetml.externalLink+xml"/>
  <Override PartName="/xl/externalLinks/externalLink229.xml" ContentType="application/vnd.openxmlformats-officedocument.spreadsheetml.externalLink+xml"/>
  <Override PartName="/xl/externalLinks/externalLink230.xml" ContentType="application/vnd.openxmlformats-officedocument.spreadsheetml.externalLink+xml"/>
  <Override PartName="/xl/externalLinks/externalLink231.xml" ContentType="application/vnd.openxmlformats-officedocument.spreadsheetml.externalLink+xml"/>
  <Override PartName="/xl/externalLinks/externalLink232.xml" ContentType="application/vnd.openxmlformats-officedocument.spreadsheetml.externalLink+xml"/>
  <Override PartName="/xl/externalLinks/externalLink233.xml" ContentType="application/vnd.openxmlformats-officedocument.spreadsheetml.externalLink+xml"/>
  <Override PartName="/xl/externalLinks/externalLink234.xml" ContentType="application/vnd.openxmlformats-officedocument.spreadsheetml.externalLink+xml"/>
  <Override PartName="/xl/externalLinks/externalLink235.xml" ContentType="application/vnd.openxmlformats-officedocument.spreadsheetml.externalLink+xml"/>
  <Override PartName="/xl/externalLinks/externalLink236.xml" ContentType="application/vnd.openxmlformats-officedocument.spreadsheetml.externalLink+xml"/>
  <Override PartName="/xl/externalLinks/externalLink237.xml" ContentType="application/vnd.openxmlformats-officedocument.spreadsheetml.externalLink+xml"/>
  <Override PartName="/xl/externalLinks/externalLink238.xml" ContentType="application/vnd.openxmlformats-officedocument.spreadsheetml.externalLink+xml"/>
  <Override PartName="/xl/externalLinks/externalLink239.xml" ContentType="application/vnd.openxmlformats-officedocument.spreadsheetml.externalLink+xml"/>
  <Override PartName="/xl/externalLinks/externalLink240.xml" ContentType="application/vnd.openxmlformats-officedocument.spreadsheetml.externalLink+xml"/>
  <Override PartName="/xl/externalLinks/externalLink241.xml" ContentType="application/vnd.openxmlformats-officedocument.spreadsheetml.externalLink+xml"/>
  <Override PartName="/xl/externalLinks/externalLink242.xml" ContentType="application/vnd.openxmlformats-officedocument.spreadsheetml.externalLink+xml"/>
  <Override PartName="/xl/externalLinks/externalLink243.xml" ContentType="application/vnd.openxmlformats-officedocument.spreadsheetml.externalLink+xml"/>
  <Override PartName="/xl/externalLinks/externalLink244.xml" ContentType="application/vnd.openxmlformats-officedocument.spreadsheetml.externalLink+xml"/>
  <Override PartName="/xl/externalLinks/externalLink245.xml" ContentType="application/vnd.openxmlformats-officedocument.spreadsheetml.externalLink+xml"/>
  <Override PartName="/xl/externalLinks/externalLink246.xml" ContentType="application/vnd.openxmlformats-officedocument.spreadsheetml.externalLink+xml"/>
  <Override PartName="/xl/externalLinks/externalLink247.xml" ContentType="application/vnd.openxmlformats-officedocument.spreadsheetml.externalLink+xml"/>
  <Override PartName="/xl/externalLinks/externalLink248.xml" ContentType="application/vnd.openxmlformats-officedocument.spreadsheetml.externalLink+xml"/>
  <Override PartName="/xl/externalLinks/externalLink249.xml" ContentType="application/vnd.openxmlformats-officedocument.spreadsheetml.externalLink+xml"/>
  <Override PartName="/xl/externalLinks/externalLink250.xml" ContentType="application/vnd.openxmlformats-officedocument.spreadsheetml.externalLink+xml"/>
  <Override PartName="/xl/externalLinks/externalLink251.xml" ContentType="application/vnd.openxmlformats-officedocument.spreadsheetml.externalLink+xml"/>
  <Override PartName="/xl/externalLinks/externalLink252.xml" ContentType="application/vnd.openxmlformats-officedocument.spreadsheetml.externalLink+xml"/>
  <Override PartName="/xl/externalLinks/externalLink253.xml" ContentType="application/vnd.openxmlformats-officedocument.spreadsheetml.externalLink+xml"/>
  <Override PartName="/xl/externalLinks/externalLink254.xml" ContentType="application/vnd.openxmlformats-officedocument.spreadsheetml.externalLink+xml"/>
  <Override PartName="/xl/externalLinks/externalLink255.xml" ContentType="application/vnd.openxmlformats-officedocument.spreadsheetml.externalLink+xml"/>
  <Override PartName="/xl/externalLinks/externalLink256.xml" ContentType="application/vnd.openxmlformats-officedocument.spreadsheetml.externalLink+xml"/>
  <Override PartName="/xl/externalLinks/externalLink257.xml" ContentType="application/vnd.openxmlformats-officedocument.spreadsheetml.externalLink+xml"/>
  <Override PartName="/xl/externalLinks/externalLink258.xml" ContentType="application/vnd.openxmlformats-officedocument.spreadsheetml.externalLink+xml"/>
  <Override PartName="/xl/externalLinks/externalLink259.xml" ContentType="application/vnd.openxmlformats-officedocument.spreadsheetml.externalLink+xml"/>
  <Override PartName="/xl/externalLinks/externalLink260.xml" ContentType="application/vnd.openxmlformats-officedocument.spreadsheetml.externalLink+xml"/>
  <Override PartName="/xl/externalLinks/externalLink261.xml" ContentType="application/vnd.openxmlformats-officedocument.spreadsheetml.externalLink+xml"/>
  <Override PartName="/xl/externalLinks/externalLink262.xml" ContentType="application/vnd.openxmlformats-officedocument.spreadsheetml.externalLink+xml"/>
  <Override PartName="/xl/externalLinks/externalLink263.xml" ContentType="application/vnd.openxmlformats-officedocument.spreadsheetml.externalLink+xml"/>
  <Override PartName="/xl/externalLinks/externalLink264.xml" ContentType="application/vnd.openxmlformats-officedocument.spreadsheetml.externalLink+xml"/>
  <Override PartName="/xl/externalLinks/externalLink265.xml" ContentType="application/vnd.openxmlformats-officedocument.spreadsheetml.externalLink+xml"/>
  <Override PartName="/xl/externalLinks/externalLink26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!Документы с диска С\1. ЕДСО\2. Ярославль\!2 ЭТАП\7. Согласованные сметы\ССР_05.09.2024 корр.1\ССР_06.09.2024\!!!ССР _06.09.2024 корр\Excel\"/>
    </mc:Choice>
  </mc:AlternateContent>
  <bookViews>
    <workbookView xWindow="0" yWindow="0" windowWidth="11835" windowHeight="14130" tabRatio="982" activeTab="1"/>
  </bookViews>
  <sheets>
    <sheet name="ОСР-01-03 - ОС по Методике 2020" sheetId="32" r:id="rId1"/>
    <sheet name="ОСР-01-03_баз - ОС по Методике " sheetId="33" r:id="rId2"/>
    <sheet name="ОСР-01-05 - ОС по Методике 2020" sheetId="34" r:id="rId3"/>
    <sheet name="ОСР-01-05_база - ОС по Методике" sheetId="35" r:id="rId4"/>
    <sheet name="ОСР-02-01 - ОС по Методике 2020" sheetId="36" r:id="rId5"/>
    <sheet name="ОСР-02-01_база - ОС по Методике" sheetId="37" r:id="rId6"/>
    <sheet name="ОСР-09-01 - ОС по Методике 2020" sheetId="38" r:id="rId7"/>
    <sheet name="ОСР-09-01_база - ОС по Методике" sheetId="39" r:id="rId8"/>
    <sheet name="ЛСР-01-01-01" sheetId="31" r:id="rId9"/>
    <sheet name="ЛСР-01-02-01 ПОДД на период стр" sheetId="30" r:id="rId10"/>
    <sheet name="ЛСР-01-03-01 Защита инженерных " sheetId="29" r:id="rId11"/>
    <sheet name="ЛСР-01-03-02 Защита инженерных " sheetId="28" r:id="rId12"/>
    <sheet name="ЛСР-01-03-03 Защита инженерных " sheetId="27" r:id="rId13"/>
    <sheet name="ЛСР-01-03-04 Защита инженерных " sheetId="26" r:id="rId14"/>
    <sheet name="ЛСР-01-03-05_Защита инженерных " sheetId="25" r:id="rId15"/>
    <sheet name="ЛСР-01-04-01 Валка и выкорчевка" sheetId="24" r:id="rId16"/>
    <sheet name="ЛСР-01-05-01 Демонтаж рельсошпа" sheetId="23" r:id="rId17"/>
    <sheet name="ЛСР-01-05-02 Демонтажные работы" sheetId="22" r:id="rId18"/>
    <sheet name="ЛСР-01-05-03 Демонтаж остановоч" sheetId="21" r:id="rId19"/>
    <sheet name="ЛСР-02-01-01 ТКР1 Трамвайные пу" sheetId="20" r:id="rId20"/>
    <sheet name="ЛСР-02-01-02 Контактная сеть(ре" sheetId="19" r:id="rId21"/>
    <sheet name="ЛСР-02-01-03 Водоотведение от т" sheetId="18" r:id="rId22"/>
    <sheet name="ЛСР-02-01-04 Остановочные компл" sheetId="17" r:id="rId23"/>
    <sheet name="ЛСР-02-01-05 ОДИ" sheetId="16" r:id="rId24"/>
    <sheet name="ЛСР-02-02-01 ПОС ЭЭ " sheetId="15" r:id="rId25"/>
    <sheet name="ЛСР-04-01-01 Электроснабжение и" sheetId="14" r:id="rId26"/>
    <sheet name="ЛСР-04-02-01 Этап 2  ЭС " sheetId="13" r:id="rId27"/>
    <sheet name="ЛСР-05-01-01 Внешние каналы свя" sheetId="12" r:id="rId28"/>
    <sheet name="ЛСР-05-02-01 Система управления" sheetId="11" r:id="rId29"/>
    <sheet name="ЛСР-05-03-01 Автоматизация и об" sheetId="40" r:id="rId30"/>
    <sheet name="ЛСР-05-04-01 ПОДД на период экс" sheetId="9" r:id="rId31"/>
    <sheet name="ЛСР-07-01-01 Наружное освещение" sheetId="8" r:id="rId32"/>
    <sheet name="ЛСР-07-02-01 Благоустройство те" sheetId="7" r:id="rId33"/>
    <sheet name="ЛСР-08-02-01 Временные покрытие" sheetId="6" r:id="rId34"/>
    <sheet name="ЛСР-09-01-01 ПНР-Система управл" sheetId="5" r:id="rId35"/>
    <sheet name="ЛСР-09-01-02 ПНР-Электроснабжен" sheetId="4" r:id="rId36"/>
    <sheet name="ЛСР-09-01-03 ПНР-Автоматизация " sheetId="3" r:id="rId37"/>
    <sheet name="ЛСР-09-01-04 ПНР-Наружное освещ" sheetId="2" r:id="rId38"/>
    <sheet name="ЛСР-09-01-05 -Этап 2 ЭС -ПНР - " sheetId="1" r:id="rId39"/>
  </sheets>
  <externalReferences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  <externalReference r:id="rId238"/>
    <externalReference r:id="rId239"/>
    <externalReference r:id="rId240"/>
    <externalReference r:id="rId241"/>
    <externalReference r:id="rId242"/>
    <externalReference r:id="rId243"/>
    <externalReference r:id="rId244"/>
    <externalReference r:id="rId245"/>
    <externalReference r:id="rId246"/>
    <externalReference r:id="rId247"/>
    <externalReference r:id="rId248"/>
    <externalReference r:id="rId249"/>
    <externalReference r:id="rId250"/>
    <externalReference r:id="rId251"/>
    <externalReference r:id="rId252"/>
    <externalReference r:id="rId253"/>
    <externalReference r:id="rId254"/>
    <externalReference r:id="rId255"/>
    <externalReference r:id="rId256"/>
    <externalReference r:id="rId257"/>
    <externalReference r:id="rId258"/>
    <externalReference r:id="rId259"/>
    <externalReference r:id="rId260"/>
    <externalReference r:id="rId261"/>
    <externalReference r:id="rId262"/>
    <externalReference r:id="rId263"/>
    <externalReference r:id="rId264"/>
    <externalReference r:id="rId265"/>
    <externalReference r:id="rId266"/>
    <externalReference r:id="rId267"/>
    <externalReference r:id="rId268"/>
    <externalReference r:id="rId269"/>
    <externalReference r:id="rId270"/>
    <externalReference r:id="rId271"/>
    <externalReference r:id="rId272"/>
    <externalReference r:id="rId273"/>
    <externalReference r:id="rId274"/>
    <externalReference r:id="rId275"/>
    <externalReference r:id="rId276"/>
    <externalReference r:id="rId277"/>
    <externalReference r:id="rId278"/>
    <externalReference r:id="rId279"/>
    <externalReference r:id="rId280"/>
    <externalReference r:id="rId281"/>
    <externalReference r:id="rId282"/>
    <externalReference r:id="rId283"/>
    <externalReference r:id="rId284"/>
    <externalReference r:id="rId285"/>
    <externalReference r:id="rId286"/>
    <externalReference r:id="rId287"/>
    <externalReference r:id="rId288"/>
    <externalReference r:id="rId289"/>
    <externalReference r:id="rId290"/>
    <externalReference r:id="rId291"/>
    <externalReference r:id="rId292"/>
    <externalReference r:id="rId293"/>
    <externalReference r:id="rId294"/>
    <externalReference r:id="rId295"/>
    <externalReference r:id="rId296"/>
    <externalReference r:id="rId297"/>
    <externalReference r:id="rId298"/>
    <externalReference r:id="rId299"/>
    <externalReference r:id="rId300"/>
    <externalReference r:id="rId301"/>
    <externalReference r:id="rId302"/>
    <externalReference r:id="rId303"/>
    <externalReference r:id="rId304"/>
    <externalReference r:id="rId305"/>
  </externalReferences>
  <definedNames>
    <definedName name="\0">#N/A</definedName>
    <definedName name="\AUTOEXEC">#REF!</definedName>
    <definedName name="\f">#N/A</definedName>
    <definedName name="\g">#N/A</definedName>
    <definedName name="\k">#REF!</definedName>
    <definedName name="\m">#REF!</definedName>
    <definedName name="\m1">#REF!</definedName>
    <definedName name="\n">#REF!</definedName>
    <definedName name="\s">#REF!</definedName>
    <definedName name="\z">#REF!</definedName>
    <definedName name="_">#REF!</definedName>
    <definedName name="______________________________________________Me11">#REF!</definedName>
    <definedName name="______________________________________________Me12">#REF!</definedName>
    <definedName name="______________________________________________Me13">#REF!</definedName>
    <definedName name="______________________________________________Me21">#REF!</definedName>
    <definedName name="______________________________________________Me22">#REF!</definedName>
    <definedName name="______________________________________________Me31">#REF!</definedName>
    <definedName name="______________________________________________Me32">#REF!</definedName>
    <definedName name="______________________________________________Me33">#REF!</definedName>
    <definedName name="______________________________________________Me34">#REF!</definedName>
    <definedName name="______________________________________________Me35">#REF!</definedName>
    <definedName name="______________________________________________Me41">#REF!</definedName>
    <definedName name="______________________________________________Me51">#REF!</definedName>
    <definedName name="______________________________________________Me71">#REF!</definedName>
    <definedName name="______________________________________________Me81">#REF!</definedName>
    <definedName name="___________________________________________Me11">#REF!</definedName>
    <definedName name="___________________________________________Me12">#REF!</definedName>
    <definedName name="___________________________________________Me13">#REF!</definedName>
    <definedName name="___________________________________________Me21">#REF!</definedName>
    <definedName name="___________________________________________Me22">#REF!</definedName>
    <definedName name="___________________________________________Me31">#REF!</definedName>
    <definedName name="___________________________________________Me32">#REF!</definedName>
    <definedName name="___________________________________________Me33">#REF!</definedName>
    <definedName name="___________________________________________Me34">#REF!</definedName>
    <definedName name="___________________________________________Me35">#REF!</definedName>
    <definedName name="___________________________________________Me41">#REF!</definedName>
    <definedName name="___________________________________________Me51">#REF!</definedName>
    <definedName name="___________________________________________Me71">#REF!</definedName>
    <definedName name="___________________________________________Me81">#REF!</definedName>
    <definedName name="__________________________________________Me11">#REF!</definedName>
    <definedName name="__________________________________________Me12">#REF!</definedName>
    <definedName name="__________________________________________Me13">#REF!</definedName>
    <definedName name="__________________________________________Me21">#REF!</definedName>
    <definedName name="__________________________________________Me22">#REF!</definedName>
    <definedName name="__________________________________________Me31">#REF!</definedName>
    <definedName name="__________________________________________Me32">#REF!</definedName>
    <definedName name="__________________________________________Me33">#REF!</definedName>
    <definedName name="__________________________________________Me34">#REF!</definedName>
    <definedName name="__________________________________________Me35">#REF!</definedName>
    <definedName name="__________________________________________Me41">#REF!</definedName>
    <definedName name="__________________________________________Me51">#REF!</definedName>
    <definedName name="__________________________________________Me61">#REF!</definedName>
    <definedName name="__________________________________________Me62">#REF!</definedName>
    <definedName name="__________________________________________Me63">#REF!</definedName>
    <definedName name="__________________________________________Me71">#REF!</definedName>
    <definedName name="__________________________________________Me81">#REF!</definedName>
    <definedName name="__________________________________________yx45">#REF!</definedName>
    <definedName name="_________________________________________Me61">#REF!</definedName>
    <definedName name="_________________________________________Me62">#REF!</definedName>
    <definedName name="_________________________________________Me63">#REF!</definedName>
    <definedName name="_________________________________________yx45">#REF!</definedName>
    <definedName name="________________________________________Me11">#REF!</definedName>
    <definedName name="________________________________________Me12">#REF!</definedName>
    <definedName name="________________________________________Me13">#REF!</definedName>
    <definedName name="________________________________________Me21">#REF!</definedName>
    <definedName name="________________________________________Me22">#REF!</definedName>
    <definedName name="________________________________________Me31">#REF!</definedName>
    <definedName name="________________________________________Me32">#REF!</definedName>
    <definedName name="________________________________________Me33">#REF!</definedName>
    <definedName name="________________________________________Me34">#REF!</definedName>
    <definedName name="________________________________________Me35">#REF!</definedName>
    <definedName name="________________________________________Me41">#REF!</definedName>
    <definedName name="________________________________________Me51">#REF!</definedName>
    <definedName name="________________________________________Me61">#REF!</definedName>
    <definedName name="________________________________________Me62">#REF!</definedName>
    <definedName name="________________________________________Me63">#REF!</definedName>
    <definedName name="________________________________________Me71">#REF!</definedName>
    <definedName name="________________________________________Me81">#REF!</definedName>
    <definedName name="________________________________________yx45">#REF!</definedName>
    <definedName name="_______________________________________Me11">#REF!</definedName>
    <definedName name="_______________________________________Me12">#REF!</definedName>
    <definedName name="_______________________________________Me13">#REF!</definedName>
    <definedName name="_______________________________________Me21">#REF!</definedName>
    <definedName name="_______________________________________Me22">#REF!</definedName>
    <definedName name="_______________________________________Me31">#REF!</definedName>
    <definedName name="_______________________________________Me32">#REF!</definedName>
    <definedName name="_______________________________________Me33">#REF!</definedName>
    <definedName name="_______________________________________Me34">#REF!</definedName>
    <definedName name="_______________________________________Me35">#REF!</definedName>
    <definedName name="_______________________________________Me41">#REF!</definedName>
    <definedName name="_______________________________________Me51">#REF!</definedName>
    <definedName name="_______________________________________Me61">#REF!</definedName>
    <definedName name="_______________________________________Me62">#REF!</definedName>
    <definedName name="_______________________________________Me63">#REF!</definedName>
    <definedName name="_______________________________________Me71">#REF!</definedName>
    <definedName name="_______________________________________Me81">#REF!</definedName>
    <definedName name="_______________________________________yx45">#REF!</definedName>
    <definedName name="______________________________________Me11">#REF!</definedName>
    <definedName name="______________________________________Me12">#REF!</definedName>
    <definedName name="______________________________________Me13">#REF!</definedName>
    <definedName name="______________________________________Me21">#REF!</definedName>
    <definedName name="______________________________________Me22">#REF!</definedName>
    <definedName name="______________________________________Me31">#REF!</definedName>
    <definedName name="______________________________________Me32">#REF!</definedName>
    <definedName name="______________________________________Me33">#REF!</definedName>
    <definedName name="______________________________________Me34">#REF!</definedName>
    <definedName name="______________________________________Me35">#REF!</definedName>
    <definedName name="______________________________________Me41">#REF!</definedName>
    <definedName name="______________________________________Me51">#REF!</definedName>
    <definedName name="______________________________________Me61">#REF!</definedName>
    <definedName name="______________________________________Me62">#REF!</definedName>
    <definedName name="______________________________________Me63">#REF!</definedName>
    <definedName name="______________________________________Me71">#REF!</definedName>
    <definedName name="______________________________________Me81">#REF!</definedName>
    <definedName name="______________________________________yx45">#REF!</definedName>
    <definedName name="_____________________________________Me11">#REF!</definedName>
    <definedName name="_____________________________________Me12">#REF!</definedName>
    <definedName name="_____________________________________Me13">#REF!</definedName>
    <definedName name="_____________________________________Me21">#REF!</definedName>
    <definedName name="_____________________________________Me22">#REF!</definedName>
    <definedName name="_____________________________________Me31">#REF!</definedName>
    <definedName name="_____________________________________Me32">#REF!</definedName>
    <definedName name="_____________________________________Me33">#REF!</definedName>
    <definedName name="_____________________________________Me34">#REF!</definedName>
    <definedName name="_____________________________________Me35">#REF!</definedName>
    <definedName name="_____________________________________Me41">#REF!</definedName>
    <definedName name="_____________________________________Me51">#REF!</definedName>
    <definedName name="_____________________________________Me61">#REF!</definedName>
    <definedName name="_____________________________________Me62">#REF!</definedName>
    <definedName name="_____________________________________Me63">#REF!</definedName>
    <definedName name="_____________________________________Me71">#REF!</definedName>
    <definedName name="_____________________________________Me81">#REF!</definedName>
    <definedName name="_____________________________________yx45">#REF!</definedName>
    <definedName name="____________________________________Me11">#REF!</definedName>
    <definedName name="____________________________________Me12">#REF!</definedName>
    <definedName name="____________________________________Me13">#REF!</definedName>
    <definedName name="____________________________________Me21">#REF!</definedName>
    <definedName name="____________________________________Me22">#REF!</definedName>
    <definedName name="____________________________________Me31">#REF!</definedName>
    <definedName name="____________________________________Me32">#REF!</definedName>
    <definedName name="____________________________________Me33">#REF!</definedName>
    <definedName name="____________________________________Me34">#REF!</definedName>
    <definedName name="____________________________________Me35">#REF!</definedName>
    <definedName name="____________________________________Me41">#REF!</definedName>
    <definedName name="____________________________________Me51">#REF!</definedName>
    <definedName name="____________________________________Me61">#REF!</definedName>
    <definedName name="____________________________________Me62">#REF!</definedName>
    <definedName name="____________________________________Me63">#REF!</definedName>
    <definedName name="____________________________________Me71">#REF!</definedName>
    <definedName name="____________________________________Me81">#REF!</definedName>
    <definedName name="____________________________________yx45">#REF!</definedName>
    <definedName name="___________________________________Me11">#REF!</definedName>
    <definedName name="___________________________________Me12">#REF!</definedName>
    <definedName name="___________________________________Me13">#REF!</definedName>
    <definedName name="___________________________________Me21">#REF!</definedName>
    <definedName name="___________________________________Me22">#REF!</definedName>
    <definedName name="___________________________________Me31">#REF!</definedName>
    <definedName name="___________________________________Me32">#REF!</definedName>
    <definedName name="___________________________________Me33">#REF!</definedName>
    <definedName name="___________________________________Me34">#REF!</definedName>
    <definedName name="___________________________________Me35">#REF!</definedName>
    <definedName name="___________________________________Me41">#REF!</definedName>
    <definedName name="___________________________________Me51">#REF!</definedName>
    <definedName name="___________________________________Me61">#REF!</definedName>
    <definedName name="___________________________________Me62">#REF!</definedName>
    <definedName name="___________________________________Me63">#REF!</definedName>
    <definedName name="___________________________________Me71">#REF!</definedName>
    <definedName name="___________________________________Me81">#REF!</definedName>
    <definedName name="___________________________________yx45">#REF!</definedName>
    <definedName name="__________________________________Me11">#REF!</definedName>
    <definedName name="__________________________________Me12">#REF!</definedName>
    <definedName name="__________________________________Me13">#REF!</definedName>
    <definedName name="__________________________________Me21">#REF!</definedName>
    <definedName name="__________________________________Me22">#REF!</definedName>
    <definedName name="__________________________________Me31">#REF!</definedName>
    <definedName name="__________________________________Me32">#REF!</definedName>
    <definedName name="__________________________________Me33">#REF!</definedName>
    <definedName name="__________________________________Me34">#REF!</definedName>
    <definedName name="__________________________________Me35">#REF!</definedName>
    <definedName name="__________________________________Me41">#REF!</definedName>
    <definedName name="__________________________________Me51">#REF!</definedName>
    <definedName name="__________________________________Me61">#REF!</definedName>
    <definedName name="__________________________________Me62">#REF!</definedName>
    <definedName name="__________________________________Me63">#REF!</definedName>
    <definedName name="__________________________________Me71">#REF!</definedName>
    <definedName name="__________________________________Me81">#REF!</definedName>
    <definedName name="__________________________________yx45">#REF!</definedName>
    <definedName name="_________________________________Me11">#REF!</definedName>
    <definedName name="_________________________________Me12">#REF!</definedName>
    <definedName name="_________________________________Me13">#REF!</definedName>
    <definedName name="_________________________________Me21">#REF!</definedName>
    <definedName name="_________________________________Me22">#REF!</definedName>
    <definedName name="_________________________________Me31">#REF!</definedName>
    <definedName name="_________________________________Me32">#REF!</definedName>
    <definedName name="_________________________________Me33">#REF!</definedName>
    <definedName name="_________________________________Me34">#REF!</definedName>
    <definedName name="_________________________________Me35">#REF!</definedName>
    <definedName name="_________________________________Me41">#REF!</definedName>
    <definedName name="_________________________________Me51">#REF!</definedName>
    <definedName name="_________________________________Me61">#REF!</definedName>
    <definedName name="_________________________________Me62">#REF!</definedName>
    <definedName name="_________________________________Me63">#REF!</definedName>
    <definedName name="_________________________________Me71">#REF!</definedName>
    <definedName name="_________________________________Me81">#REF!</definedName>
    <definedName name="_________________________________yx45">#REF!</definedName>
    <definedName name="________________________________Me11">#REF!</definedName>
    <definedName name="________________________________Me12">#REF!</definedName>
    <definedName name="________________________________Me13">#REF!</definedName>
    <definedName name="________________________________Me21">#REF!</definedName>
    <definedName name="________________________________Me22">#REF!</definedName>
    <definedName name="________________________________Me31">#REF!</definedName>
    <definedName name="________________________________Me32">#REF!</definedName>
    <definedName name="________________________________Me33">#REF!</definedName>
    <definedName name="________________________________Me34">#REF!</definedName>
    <definedName name="________________________________Me35">#REF!</definedName>
    <definedName name="________________________________Me41">#REF!</definedName>
    <definedName name="________________________________Me51">#REF!</definedName>
    <definedName name="________________________________Me61">#REF!</definedName>
    <definedName name="________________________________Me62">#REF!</definedName>
    <definedName name="________________________________Me63">#REF!</definedName>
    <definedName name="________________________________Me71">#REF!</definedName>
    <definedName name="________________________________Me81">#REF!</definedName>
    <definedName name="________________________________yx45">#REF!</definedName>
    <definedName name="_______________________________Me11">#REF!</definedName>
    <definedName name="_______________________________Me12">#REF!</definedName>
    <definedName name="_______________________________Me13">#REF!</definedName>
    <definedName name="_______________________________Me21">#REF!</definedName>
    <definedName name="_______________________________Me22">#REF!</definedName>
    <definedName name="_______________________________Me31">#REF!</definedName>
    <definedName name="_______________________________Me32">#REF!</definedName>
    <definedName name="_______________________________Me33">#REF!</definedName>
    <definedName name="_______________________________Me34">#REF!</definedName>
    <definedName name="_______________________________Me35">#REF!</definedName>
    <definedName name="_______________________________Me41">#REF!</definedName>
    <definedName name="_______________________________Me51">#REF!</definedName>
    <definedName name="_______________________________Me61">#REF!</definedName>
    <definedName name="_______________________________Me62">#REF!</definedName>
    <definedName name="_______________________________Me63">#REF!</definedName>
    <definedName name="_______________________________Me71">#REF!</definedName>
    <definedName name="_______________________________Me81">#REF!</definedName>
    <definedName name="_______________________________yx45">#REF!</definedName>
    <definedName name="______________________________Me11">#REF!</definedName>
    <definedName name="______________________________Me12">#REF!</definedName>
    <definedName name="______________________________Me13">#REF!</definedName>
    <definedName name="______________________________Me21">#REF!</definedName>
    <definedName name="______________________________Me22">#REF!</definedName>
    <definedName name="______________________________Me31">#REF!</definedName>
    <definedName name="______________________________Me32">#REF!</definedName>
    <definedName name="______________________________Me33">#REF!</definedName>
    <definedName name="______________________________Me34">#REF!</definedName>
    <definedName name="______________________________Me35">#REF!</definedName>
    <definedName name="______________________________Me41">#REF!</definedName>
    <definedName name="______________________________Me51">#REF!</definedName>
    <definedName name="______________________________Me61">#REF!</definedName>
    <definedName name="______________________________Me62">#REF!</definedName>
    <definedName name="______________________________Me63">#REF!</definedName>
    <definedName name="______________________________Me71">#REF!</definedName>
    <definedName name="______________________________Me81">#REF!</definedName>
    <definedName name="______________________________yx45">#REF!</definedName>
    <definedName name="_____________________________Me11">#REF!</definedName>
    <definedName name="_____________________________Me12">#REF!</definedName>
    <definedName name="_____________________________Me13">#REF!</definedName>
    <definedName name="_____________________________Me21">#REF!</definedName>
    <definedName name="_____________________________Me22">#REF!</definedName>
    <definedName name="_____________________________Me31">#REF!</definedName>
    <definedName name="_____________________________Me32">#REF!</definedName>
    <definedName name="_____________________________Me33">#REF!</definedName>
    <definedName name="_____________________________Me34">#REF!</definedName>
    <definedName name="_____________________________Me35">#REF!</definedName>
    <definedName name="_____________________________Me41">#REF!</definedName>
    <definedName name="_____________________________Me51">#REF!</definedName>
    <definedName name="_____________________________Me61">#REF!</definedName>
    <definedName name="_____________________________Me62">#REF!</definedName>
    <definedName name="_____________________________Me63">#REF!</definedName>
    <definedName name="_____________________________Me71">#REF!</definedName>
    <definedName name="_____________________________Me81">#REF!</definedName>
    <definedName name="_____________________________yx45">#REF!</definedName>
    <definedName name="____________________________Me11">#REF!</definedName>
    <definedName name="____________________________Me12">#REF!</definedName>
    <definedName name="____________________________Me13">#REF!</definedName>
    <definedName name="____________________________Me21">#REF!</definedName>
    <definedName name="____________________________Me22">#REF!</definedName>
    <definedName name="____________________________Me31">#REF!</definedName>
    <definedName name="____________________________Me32">#REF!</definedName>
    <definedName name="____________________________Me33">#REF!</definedName>
    <definedName name="____________________________Me34">#REF!</definedName>
    <definedName name="____________________________Me35">#REF!</definedName>
    <definedName name="____________________________Me41">#REF!</definedName>
    <definedName name="____________________________Me51">#REF!</definedName>
    <definedName name="____________________________Me61">#REF!</definedName>
    <definedName name="____________________________Me62">#REF!</definedName>
    <definedName name="____________________________Me63">#REF!</definedName>
    <definedName name="____________________________Me71">#REF!</definedName>
    <definedName name="____________________________Me81">#REF!</definedName>
    <definedName name="____________________________yx45">#REF!</definedName>
    <definedName name="___________________________k116">'[1]Зап-3- СЦБ'!#REF!</definedName>
    <definedName name="___________________________k121">'[1]Зап-3- СЦБ'!#REF!</definedName>
    <definedName name="___________________________Me11">#REF!</definedName>
    <definedName name="___________________________Me12">#REF!</definedName>
    <definedName name="___________________________Me13">#REF!</definedName>
    <definedName name="___________________________Me21">#REF!</definedName>
    <definedName name="___________________________Me22">#REF!</definedName>
    <definedName name="___________________________Me31">#REF!</definedName>
    <definedName name="___________________________Me32">#REF!</definedName>
    <definedName name="___________________________Me33">#REF!</definedName>
    <definedName name="___________________________Me34">#REF!</definedName>
    <definedName name="___________________________Me35">#REF!</definedName>
    <definedName name="___________________________Me41">#REF!</definedName>
    <definedName name="___________________________Me51">#REF!</definedName>
    <definedName name="___________________________Me61">#REF!</definedName>
    <definedName name="___________________________Me62">#REF!</definedName>
    <definedName name="___________________________Me63">#REF!</definedName>
    <definedName name="___________________________Me71">#REF!</definedName>
    <definedName name="___________________________Me81">#REF!</definedName>
    <definedName name="___________________________yx45">#REF!</definedName>
    <definedName name="__________________________k116">'[1]Зап-3- СЦБ'!#REF!</definedName>
    <definedName name="__________________________k121">'[1]Зап-3- СЦБ'!#REF!</definedName>
    <definedName name="__________________________Me11">#REF!</definedName>
    <definedName name="__________________________Me12">#REF!</definedName>
    <definedName name="__________________________Me13">#REF!</definedName>
    <definedName name="__________________________Me21">#REF!</definedName>
    <definedName name="__________________________Me22">#REF!</definedName>
    <definedName name="__________________________Me31">#REF!</definedName>
    <definedName name="__________________________Me32">#REF!</definedName>
    <definedName name="__________________________Me33">#REF!</definedName>
    <definedName name="__________________________Me34">#REF!</definedName>
    <definedName name="__________________________Me35">#REF!</definedName>
    <definedName name="__________________________Me41">#REF!</definedName>
    <definedName name="__________________________Me51">#REF!</definedName>
    <definedName name="__________________________Me61">#REF!</definedName>
    <definedName name="__________________________Me62">#REF!</definedName>
    <definedName name="__________________________Me63">#REF!</definedName>
    <definedName name="__________________________Me71">#REF!</definedName>
    <definedName name="__________________________Me81">#REF!</definedName>
    <definedName name="__________________________yx45">#REF!</definedName>
    <definedName name="_________________________Me11">#REF!</definedName>
    <definedName name="_________________________Me12">#REF!</definedName>
    <definedName name="_________________________Me13">#REF!</definedName>
    <definedName name="_________________________Me21">#REF!</definedName>
    <definedName name="_________________________Me22">#REF!</definedName>
    <definedName name="_________________________Me31">#REF!</definedName>
    <definedName name="_________________________Me32">#REF!</definedName>
    <definedName name="_________________________Me33">#REF!</definedName>
    <definedName name="_________________________Me34">#REF!</definedName>
    <definedName name="_________________________Me35">#REF!</definedName>
    <definedName name="_________________________Me41">#REF!</definedName>
    <definedName name="_________________________Me51">#REF!</definedName>
    <definedName name="_________________________Me61">#REF!</definedName>
    <definedName name="_________________________Me62">#REF!</definedName>
    <definedName name="_________________________Me63">#REF!</definedName>
    <definedName name="_________________________Me71">#REF!</definedName>
    <definedName name="_________________________Me81">#REF!</definedName>
    <definedName name="_________________________yx45">#REF!</definedName>
    <definedName name="________________________k116">'[1]Зап-3- СЦБ'!#REF!</definedName>
    <definedName name="________________________k121">'[1]Зап-3- СЦБ'!#REF!</definedName>
    <definedName name="________________________Me11">#REF!</definedName>
    <definedName name="________________________Me12">#REF!</definedName>
    <definedName name="________________________Me13">#REF!</definedName>
    <definedName name="________________________Me21">#REF!</definedName>
    <definedName name="________________________Me22">#REF!</definedName>
    <definedName name="________________________Me31">#REF!</definedName>
    <definedName name="________________________Me32">#REF!</definedName>
    <definedName name="________________________Me33">#REF!</definedName>
    <definedName name="________________________Me34">#REF!</definedName>
    <definedName name="________________________Me35">#REF!</definedName>
    <definedName name="________________________Me41">#REF!</definedName>
    <definedName name="________________________Me51">#REF!</definedName>
    <definedName name="________________________Me61">#REF!</definedName>
    <definedName name="________________________Me62">#REF!</definedName>
    <definedName name="________________________Me63">#REF!</definedName>
    <definedName name="________________________Me71">#REF!</definedName>
    <definedName name="________________________Me81">#REF!</definedName>
    <definedName name="________________________yx45">#REF!</definedName>
    <definedName name="_______________________Me11">#REF!</definedName>
    <definedName name="_______________________Me12">#REF!</definedName>
    <definedName name="_______________________Me13">#REF!</definedName>
    <definedName name="_______________________Me21">#REF!</definedName>
    <definedName name="_______________________Me22">#REF!</definedName>
    <definedName name="_______________________Me31">#REF!</definedName>
    <definedName name="_______________________Me32">#REF!</definedName>
    <definedName name="_______________________Me33">#REF!</definedName>
    <definedName name="_______________________Me34">#REF!</definedName>
    <definedName name="_______________________Me35">#REF!</definedName>
    <definedName name="_______________________Me41">#REF!</definedName>
    <definedName name="_______________________Me51">#REF!</definedName>
    <definedName name="_______________________Me61">#REF!</definedName>
    <definedName name="_______________________Me62">#REF!</definedName>
    <definedName name="_______________________Me63">#REF!</definedName>
    <definedName name="_______________________Me71">#REF!</definedName>
    <definedName name="_______________________Me81">#REF!</definedName>
    <definedName name="_______________________yx45">#REF!</definedName>
    <definedName name="______________________k116">'[1]Зап-3- СЦБ'!#REF!</definedName>
    <definedName name="______________________k121">'[1]Зап-3- СЦБ'!#REF!</definedName>
    <definedName name="______________________Me11">#REF!</definedName>
    <definedName name="______________________Me12">#REF!</definedName>
    <definedName name="______________________Me13">#REF!</definedName>
    <definedName name="______________________Me21">#REF!</definedName>
    <definedName name="______________________Me22">#REF!</definedName>
    <definedName name="______________________Me31">#REF!</definedName>
    <definedName name="______________________Me32">#REF!</definedName>
    <definedName name="______________________Me33">#REF!</definedName>
    <definedName name="______________________Me34">#REF!</definedName>
    <definedName name="______________________Me35">#REF!</definedName>
    <definedName name="______________________Me41">#REF!</definedName>
    <definedName name="______________________Me51">#REF!</definedName>
    <definedName name="______________________Me61">#REF!</definedName>
    <definedName name="______________________Me62">#REF!</definedName>
    <definedName name="______________________Me63">#REF!</definedName>
    <definedName name="______________________Me71">#REF!</definedName>
    <definedName name="______________________Me81">#REF!</definedName>
    <definedName name="______________________yx45">#REF!</definedName>
    <definedName name="_____________________Me11">#REF!</definedName>
    <definedName name="_____________________Me12">#REF!</definedName>
    <definedName name="_____________________Me13">#REF!</definedName>
    <definedName name="_____________________Me21">#REF!</definedName>
    <definedName name="_____________________Me22">#REF!</definedName>
    <definedName name="_____________________Me31">#REF!</definedName>
    <definedName name="_____________________Me32">#REF!</definedName>
    <definedName name="_____________________Me33">#REF!</definedName>
    <definedName name="_____________________Me34">#REF!</definedName>
    <definedName name="_____________________Me35">#REF!</definedName>
    <definedName name="_____________________Me41">#REF!</definedName>
    <definedName name="_____________________Me51">#REF!</definedName>
    <definedName name="_____________________Me61">#REF!</definedName>
    <definedName name="_____________________Me62">#REF!</definedName>
    <definedName name="_____________________Me63">#REF!</definedName>
    <definedName name="_____________________Me71">#REF!</definedName>
    <definedName name="_____________________Me81">#REF!</definedName>
    <definedName name="_____________________yx45">#REF!</definedName>
    <definedName name="____________________k116">'[1]Зап-3- СЦБ'!#REF!</definedName>
    <definedName name="____________________k121">'[1]Зап-3- СЦБ'!#REF!</definedName>
    <definedName name="____________________Me11">#REF!</definedName>
    <definedName name="____________________Me12">#REF!</definedName>
    <definedName name="____________________Me13">#REF!</definedName>
    <definedName name="____________________Me21">#REF!</definedName>
    <definedName name="____________________Me22">#REF!</definedName>
    <definedName name="____________________Me31">#REF!</definedName>
    <definedName name="____________________Me32">#REF!</definedName>
    <definedName name="____________________Me33">#REF!</definedName>
    <definedName name="____________________Me34">#REF!</definedName>
    <definedName name="____________________Me35">#REF!</definedName>
    <definedName name="____________________Me41">#REF!</definedName>
    <definedName name="____________________Me51">#REF!</definedName>
    <definedName name="____________________Me61">#REF!</definedName>
    <definedName name="____________________Me62">#REF!</definedName>
    <definedName name="____________________Me63">#REF!</definedName>
    <definedName name="____________________Me71">#REF!</definedName>
    <definedName name="____________________Me81">#REF!</definedName>
    <definedName name="____________________tut6" hidden="1">{#N/A,#N/A,FALSE,"накладная04";#N/A,#N/A,FALSE,"накладная03";#N/A,#N/A,FALSE,"накладная02";#N/A,#N/A,FALSE,"накладная01"}</definedName>
    <definedName name="____________________yx45">#REF!</definedName>
    <definedName name="___________________k116">'[1]Зап-3- СЦБ'!#REF!</definedName>
    <definedName name="___________________k121">'[1]Зап-3- СЦБ'!#REF!</definedName>
    <definedName name="___________________Me11">#REF!</definedName>
    <definedName name="___________________Me12">#REF!</definedName>
    <definedName name="___________________Me13">#REF!</definedName>
    <definedName name="___________________Me21">#REF!</definedName>
    <definedName name="___________________Me22">#REF!</definedName>
    <definedName name="___________________Me31">#REF!</definedName>
    <definedName name="___________________Me32">#REF!</definedName>
    <definedName name="___________________Me33">#REF!</definedName>
    <definedName name="___________________Me34">#REF!</definedName>
    <definedName name="___________________Me35">#REF!</definedName>
    <definedName name="___________________Me41">#REF!</definedName>
    <definedName name="___________________Me51">#REF!</definedName>
    <definedName name="___________________Me61">#REF!</definedName>
    <definedName name="___________________Me62">#REF!</definedName>
    <definedName name="___________________Me63">#REF!</definedName>
    <definedName name="___________________Me71">#REF!</definedName>
    <definedName name="___________________Me81">#REF!</definedName>
    <definedName name="___________________tut6" hidden="1">{#N/A,#N/A,FALSE,"накладная04";#N/A,#N/A,FALSE,"накладная03";#N/A,#N/A,FALSE,"накладная02";#N/A,#N/A,FALSE,"накладная01"}</definedName>
    <definedName name="___________________yx45">#REF!</definedName>
    <definedName name="__________________k116">'[1]Зап-3- СЦБ'!#REF!</definedName>
    <definedName name="__________________k121">'[1]Зап-3- СЦБ'!#REF!</definedName>
    <definedName name="__________________Me11">#REF!</definedName>
    <definedName name="__________________Me12">#REF!</definedName>
    <definedName name="__________________Me13">#REF!</definedName>
    <definedName name="__________________Me21">#REF!</definedName>
    <definedName name="__________________Me22">#REF!</definedName>
    <definedName name="__________________Me31">#REF!</definedName>
    <definedName name="__________________Me32">#REF!</definedName>
    <definedName name="__________________Me33">#REF!</definedName>
    <definedName name="__________________Me34">#REF!</definedName>
    <definedName name="__________________Me35">#REF!</definedName>
    <definedName name="__________________Me41">#REF!</definedName>
    <definedName name="__________________Me51">#REF!</definedName>
    <definedName name="__________________Me61">#REF!</definedName>
    <definedName name="__________________Me62">#REF!</definedName>
    <definedName name="__________________Me63">#REF!</definedName>
    <definedName name="__________________Me71">#REF!</definedName>
    <definedName name="__________________Me81">#REF!</definedName>
    <definedName name="__________________tut6" hidden="1">{#N/A,#N/A,FALSE,"накладная04";#N/A,#N/A,FALSE,"накладная03";#N/A,#N/A,FALSE,"накладная02";#N/A,#N/A,FALSE,"накладная01"}</definedName>
    <definedName name="__________________yx45">#REF!</definedName>
    <definedName name="_________________k116">'[1]Зап-3- СЦБ'!#REF!</definedName>
    <definedName name="_________________k121">'[1]Зап-3- СЦБ'!#REF!</definedName>
    <definedName name="_________________Me11">#REF!</definedName>
    <definedName name="_________________Me12">#REF!</definedName>
    <definedName name="_________________Me13">#REF!</definedName>
    <definedName name="_________________Me21">#REF!</definedName>
    <definedName name="_________________Me22">#REF!</definedName>
    <definedName name="_________________Me31">#REF!</definedName>
    <definedName name="_________________Me32">#REF!</definedName>
    <definedName name="_________________Me33">#REF!</definedName>
    <definedName name="_________________Me34">#REF!</definedName>
    <definedName name="_________________Me35">#REF!</definedName>
    <definedName name="_________________Me41">#REF!</definedName>
    <definedName name="_________________Me51">#REF!</definedName>
    <definedName name="_________________Me61">#REF!</definedName>
    <definedName name="_________________Me62">#REF!</definedName>
    <definedName name="_________________Me63">#REF!</definedName>
    <definedName name="_________________Me71">#REF!</definedName>
    <definedName name="_________________Me81">#REF!</definedName>
    <definedName name="_________________tut6" hidden="1">{#N/A,#N/A,FALSE,"накладная04";#N/A,#N/A,FALSE,"накладная03";#N/A,#N/A,FALSE,"накладная02";#N/A,#N/A,FALSE,"накладная01"}</definedName>
    <definedName name="_________________yx45">#REF!</definedName>
    <definedName name="________________k116">'[1]Зап-3- СЦБ'!#REF!</definedName>
    <definedName name="________________k121">'[1]Зап-3- СЦБ'!#REF!</definedName>
    <definedName name="________________Me11">#REF!</definedName>
    <definedName name="________________Me12">#REF!</definedName>
    <definedName name="________________Me13">#REF!</definedName>
    <definedName name="________________Me21">#REF!</definedName>
    <definedName name="________________Me22">#REF!</definedName>
    <definedName name="________________Me31">#REF!</definedName>
    <definedName name="________________Me32">#REF!</definedName>
    <definedName name="________________Me33">#REF!</definedName>
    <definedName name="________________Me34">#REF!</definedName>
    <definedName name="________________Me35">#REF!</definedName>
    <definedName name="________________Me41">#REF!</definedName>
    <definedName name="________________Me51">#REF!</definedName>
    <definedName name="________________Me61">#REF!</definedName>
    <definedName name="________________Me62">#REF!</definedName>
    <definedName name="________________Me63">#REF!</definedName>
    <definedName name="________________Me71">#REF!</definedName>
    <definedName name="________________Me81">#REF!</definedName>
    <definedName name="________________tut6" hidden="1">{#N/A,#N/A,FALSE,"накладная04";#N/A,#N/A,FALSE,"накладная03";#N/A,#N/A,FALSE,"накладная02";#N/A,#N/A,FALSE,"накладная01"}</definedName>
    <definedName name="________________yx45">#REF!</definedName>
    <definedName name="_______________dFF10">[2]списки!$J$1:$J$15</definedName>
    <definedName name="_______________dFF2">[2]списки!$B$1:$B$7</definedName>
    <definedName name="_______________dFF5">[2]списки!$E$1:$E$9</definedName>
    <definedName name="_______________dFF6">[2]списки!$F$1:$F$5</definedName>
    <definedName name="_______________dFF7">[2]списки!$G$1:$G$8</definedName>
    <definedName name="_______________dFF8">[2]списки!$H$1:$H$6</definedName>
    <definedName name="_______________dFF9">[2]списки!$I$1:$I$15</definedName>
    <definedName name="_______________k116">'[1]Зап-3- СЦБ'!#REF!</definedName>
    <definedName name="_______________k121">'[1]Зап-3- СЦБ'!#REF!</definedName>
    <definedName name="_______________Me11">#REF!</definedName>
    <definedName name="_______________Me12">#REF!</definedName>
    <definedName name="_______________Me13">#REF!</definedName>
    <definedName name="_______________Me21">#REF!</definedName>
    <definedName name="_______________Me22">#REF!</definedName>
    <definedName name="_______________Me31">#REF!</definedName>
    <definedName name="_______________Me32">#REF!</definedName>
    <definedName name="_______________Me33">#REF!</definedName>
    <definedName name="_______________Me34">#REF!</definedName>
    <definedName name="_______________Me35">#REF!</definedName>
    <definedName name="_______________Me41">#REF!</definedName>
    <definedName name="_______________Me51">#REF!</definedName>
    <definedName name="_______________Me61">#REF!</definedName>
    <definedName name="_______________Me62">#REF!</definedName>
    <definedName name="_______________Me63">#REF!</definedName>
    <definedName name="_______________Me71">#REF!</definedName>
    <definedName name="_______________Me81">#REF!</definedName>
    <definedName name="_______________tut6" hidden="1">{#N/A,#N/A,FALSE,"накладная04";#N/A,#N/A,FALSE,"накладная03";#N/A,#N/A,FALSE,"накладная02";#N/A,#N/A,FALSE,"накладная01"}</definedName>
    <definedName name="_______________yx45">#REF!</definedName>
    <definedName name="______________dFF10">[2]списки!$J$1:$J$15</definedName>
    <definedName name="______________dFF2">[2]списки!$B$1:$B$7</definedName>
    <definedName name="______________dFF5">[2]списки!$E$1:$E$9</definedName>
    <definedName name="______________dFF6">[2]списки!$F$1:$F$5</definedName>
    <definedName name="______________dFF7">[2]списки!$G$1:$G$8</definedName>
    <definedName name="______________dFF8">[2]списки!$H$1:$H$6</definedName>
    <definedName name="______________dFF9">[2]списки!$I$1:$I$15</definedName>
    <definedName name="______________dog2">'[3]исх-данные'!$E$8</definedName>
    <definedName name="______________k116">'[1]Зап-3- СЦБ'!#REF!</definedName>
    <definedName name="______________k121">'[1]Зап-3- СЦБ'!#REF!</definedName>
    <definedName name="______________Me11">#REF!</definedName>
    <definedName name="______________Me12">#REF!</definedName>
    <definedName name="______________Me13">#REF!</definedName>
    <definedName name="______________Me21">#REF!</definedName>
    <definedName name="______________Me22">#REF!</definedName>
    <definedName name="______________Me31">#REF!</definedName>
    <definedName name="______________Me32">#REF!</definedName>
    <definedName name="______________Me33">#REF!</definedName>
    <definedName name="______________Me34">#REF!</definedName>
    <definedName name="______________Me35">#REF!</definedName>
    <definedName name="______________Me41">#REF!</definedName>
    <definedName name="______________Me51">#REF!</definedName>
    <definedName name="______________Me61">#REF!</definedName>
    <definedName name="______________Me62">#REF!</definedName>
    <definedName name="______________Me63">#REF!</definedName>
    <definedName name="______________Me71">#REF!</definedName>
    <definedName name="______________Me81">#REF!</definedName>
    <definedName name="______________tut6" hidden="1">{#N/A,#N/A,FALSE,"накладная04";#N/A,#N/A,FALSE,"накладная03";#N/A,#N/A,FALSE,"накладная02";#N/A,#N/A,FALSE,"накладная01"}</definedName>
    <definedName name="______________yx45">#REF!</definedName>
    <definedName name="_____________dFF10">[4]списки!$J$1:$J$15</definedName>
    <definedName name="_____________dFF2">[4]списки!$B$1:$B$7</definedName>
    <definedName name="_____________dFF5">[4]списки!$E$1:$E$9</definedName>
    <definedName name="_____________dFF6">[4]списки!$F$1:$F$5</definedName>
    <definedName name="_____________dFF7">[4]списки!$G$1:$G$8</definedName>
    <definedName name="_____________dFF8">[4]списки!$H$1:$H$6</definedName>
    <definedName name="_____________dFF9">[4]списки!$I$1:$I$15</definedName>
    <definedName name="_____________dog2">'[5]исх-данные'!$E$8</definedName>
    <definedName name="_____________k116">'[1]Зап-3- СЦБ'!#REF!</definedName>
    <definedName name="_____________k121">'[1]Зап-3- СЦБ'!#REF!</definedName>
    <definedName name="_____________Me11">#REF!</definedName>
    <definedName name="_____________Me12">#REF!</definedName>
    <definedName name="_____________Me13">#REF!</definedName>
    <definedName name="_____________Me21">#REF!</definedName>
    <definedName name="_____________Me22">#REF!</definedName>
    <definedName name="_____________Me31">#REF!</definedName>
    <definedName name="_____________Me32">#REF!</definedName>
    <definedName name="_____________Me33">#REF!</definedName>
    <definedName name="_____________Me34">#REF!</definedName>
    <definedName name="_____________Me35">#REF!</definedName>
    <definedName name="_____________Me41">#REF!</definedName>
    <definedName name="_____________Me51">#REF!</definedName>
    <definedName name="_____________Me61">#REF!</definedName>
    <definedName name="_____________Me62">#REF!</definedName>
    <definedName name="_____________Me63">#REF!</definedName>
    <definedName name="_____________Me71">#REF!</definedName>
    <definedName name="_____________Me81">#REF!</definedName>
    <definedName name="_____________tut6" hidden="1">{#N/A,#N/A,FALSE,"накладная04";#N/A,#N/A,FALSE,"накладная03";#N/A,#N/A,FALSE,"накладная02";#N/A,#N/A,FALSE,"накладная01"}</definedName>
    <definedName name="_____________yx45">#REF!</definedName>
    <definedName name="____________all2">#REF!</definedName>
    <definedName name="____________big2">#REF!</definedName>
    <definedName name="____________dFF10">[4]списки!$J$1:$J$15</definedName>
    <definedName name="____________dFF2">[4]списки!$B$1:$B$7</definedName>
    <definedName name="____________dFF5">[4]списки!$E$1:$E$9</definedName>
    <definedName name="____________dFF6">[4]списки!$F$1:$F$5</definedName>
    <definedName name="____________dFF7">[4]списки!$G$1:$G$8</definedName>
    <definedName name="____________dFF8">[4]списки!$H$1:$H$6</definedName>
    <definedName name="____________dFF9">[4]списки!$I$1:$I$15</definedName>
    <definedName name="____________dog2">'[5]исх-данные'!$E$8</definedName>
    <definedName name="____________k116">'[1]Зап-3- СЦБ'!#REF!</definedName>
    <definedName name="____________k121">'[1]Зап-3- СЦБ'!#REF!</definedName>
    <definedName name="____________Me11">#REF!</definedName>
    <definedName name="____________Me12">#REF!</definedName>
    <definedName name="____________Me13">#REF!</definedName>
    <definedName name="____________Me21">#REF!</definedName>
    <definedName name="____________Me22">#REF!</definedName>
    <definedName name="____________Me31">#REF!</definedName>
    <definedName name="____________Me32">#REF!</definedName>
    <definedName name="____________Me33">#REF!</definedName>
    <definedName name="____________Me34">#REF!</definedName>
    <definedName name="____________Me35">#REF!</definedName>
    <definedName name="____________Me41">#REF!</definedName>
    <definedName name="____________Me51">#REF!</definedName>
    <definedName name="____________Me61">#REF!</definedName>
    <definedName name="____________Me62">#REF!</definedName>
    <definedName name="____________Me63">#REF!</definedName>
    <definedName name="____________Me71">#REF!</definedName>
    <definedName name="____________Me81">#REF!</definedName>
    <definedName name="____________tut6" hidden="1">{#N/A,#N/A,FALSE,"накладная04";#N/A,#N/A,FALSE,"накладная03";#N/A,#N/A,FALSE,"накладная02";#N/A,#N/A,FALSE,"накладная01"}</definedName>
    <definedName name="____________yx45">#REF!</definedName>
    <definedName name="___________all2">#REF!</definedName>
    <definedName name="___________big2">#REF!</definedName>
    <definedName name="___________dFF10">#REF!</definedName>
    <definedName name="___________dFF2">#REF!</definedName>
    <definedName name="___________dFF5">#REF!</definedName>
    <definedName name="___________dFF6">#REF!</definedName>
    <definedName name="___________dFF7">#REF!</definedName>
    <definedName name="___________dFF8">#REF!</definedName>
    <definedName name="___________dFF9">#REF!</definedName>
    <definedName name="___________dog2">'[5]исх-данные'!$E$8</definedName>
    <definedName name="___________k116">'[1]Зап-3- СЦБ'!#REF!</definedName>
    <definedName name="___________k121">'[1]Зап-3- СЦБ'!#REF!</definedName>
    <definedName name="___________Me11">#REF!</definedName>
    <definedName name="___________Me12">#REF!</definedName>
    <definedName name="___________Me13">#REF!</definedName>
    <definedName name="___________Me21">#REF!</definedName>
    <definedName name="___________Me22">#REF!</definedName>
    <definedName name="___________Me31">#REF!</definedName>
    <definedName name="___________Me32">#REF!</definedName>
    <definedName name="___________Me33">#REF!</definedName>
    <definedName name="___________Me34">#REF!</definedName>
    <definedName name="___________Me35">#REF!</definedName>
    <definedName name="___________Me41">#REF!</definedName>
    <definedName name="___________Me51">#REF!</definedName>
    <definedName name="___________Me61">#REF!</definedName>
    <definedName name="___________Me62">#REF!</definedName>
    <definedName name="___________Me63">#REF!</definedName>
    <definedName name="___________Me71">#REF!</definedName>
    <definedName name="___________Me81">#REF!</definedName>
    <definedName name="___________qs1">#REF!</definedName>
    <definedName name="___________qs4">#REF!</definedName>
    <definedName name="___________tut6" hidden="1">{#N/A,#N/A,FALSE,"накладная04";#N/A,#N/A,FALSE,"накладная03";#N/A,#N/A,FALSE,"накладная02";#N/A,#N/A,FALSE,"накладная01"}</definedName>
    <definedName name="___________yx45">#REF!</definedName>
    <definedName name="__________all2">#REF!</definedName>
    <definedName name="__________big2">#REF!</definedName>
    <definedName name="__________dFF10">[6]списки!$J$1:$J$15</definedName>
    <definedName name="__________dFF2">[6]списки!$B$1:$B$7</definedName>
    <definedName name="__________dFF5">[6]списки!$E$1:$E$9</definedName>
    <definedName name="__________dFF6">[6]списки!$F$1:$F$5</definedName>
    <definedName name="__________dFF7">[6]списки!$G$1:$G$8</definedName>
    <definedName name="__________dFF8">[6]списки!$H$1:$H$6</definedName>
    <definedName name="__________dFF9">[6]списки!$I$1:$I$15</definedName>
    <definedName name="__________dog2">'[5]исх-данные'!$E$8</definedName>
    <definedName name="__________k116">'[1]Зап-3- СЦБ'!#REF!</definedName>
    <definedName name="__________k121">'[1]Зап-3- СЦБ'!#REF!</definedName>
    <definedName name="__________Me11">#REF!</definedName>
    <definedName name="__________Me12">#REF!</definedName>
    <definedName name="__________Me13">#REF!</definedName>
    <definedName name="__________Me21">#REF!</definedName>
    <definedName name="__________Me22">#REF!</definedName>
    <definedName name="__________Me31">#REF!</definedName>
    <definedName name="__________Me32">#REF!</definedName>
    <definedName name="__________Me33">#REF!</definedName>
    <definedName name="__________Me34">#REF!</definedName>
    <definedName name="__________Me35">#REF!</definedName>
    <definedName name="__________Me41">#REF!</definedName>
    <definedName name="__________Me51">#REF!</definedName>
    <definedName name="__________Me61">#REF!</definedName>
    <definedName name="__________Me62">#REF!</definedName>
    <definedName name="__________Me63">#REF!</definedName>
    <definedName name="__________Me71">#REF!</definedName>
    <definedName name="__________Me81">#REF!</definedName>
    <definedName name="__________qs1">[6]списки!$L$1:$L$2</definedName>
    <definedName name="__________qs4">[6]списки!$K$1:$K$5</definedName>
    <definedName name="__________tut6" hidden="1">{#N/A,#N/A,FALSE,"накладная04";#N/A,#N/A,FALSE,"накладная03";#N/A,#N/A,FALSE,"накладная02";#N/A,#N/A,FALSE,"накладная01"}</definedName>
    <definedName name="__________yx45">#REF!</definedName>
    <definedName name="_________123">'[7]исх-данные'!$E$8</definedName>
    <definedName name="_________all2">#REF!</definedName>
    <definedName name="_________big2">#REF!</definedName>
    <definedName name="_________dFF10">[6]списки!$J$1:$J$15</definedName>
    <definedName name="_________dFF2">[6]списки!$B$1:$B$7</definedName>
    <definedName name="_________dFF5">[6]списки!$E$1:$E$9</definedName>
    <definedName name="_________dFF6">[6]списки!$F$1:$F$5</definedName>
    <definedName name="_________dFF7">[6]списки!$G$1:$G$8</definedName>
    <definedName name="_________dFF8">[6]списки!$H$1:$H$6</definedName>
    <definedName name="_________dFF9">[6]списки!$I$1:$I$15</definedName>
    <definedName name="_________dog2">'[5]исх-данные'!$E$8</definedName>
    <definedName name="_________k116">'[1]Зап-3- СЦБ'!#REF!</definedName>
    <definedName name="_________k121">'[1]Зап-3- СЦБ'!#REF!</definedName>
    <definedName name="_________Me11">#REF!</definedName>
    <definedName name="_________Me12">#REF!</definedName>
    <definedName name="_________Me13">#REF!</definedName>
    <definedName name="_________Me21">#REF!</definedName>
    <definedName name="_________Me22">#REF!</definedName>
    <definedName name="_________Me31">#REF!</definedName>
    <definedName name="_________Me32">#REF!</definedName>
    <definedName name="_________Me33">#REF!</definedName>
    <definedName name="_________Me34">#REF!</definedName>
    <definedName name="_________Me35">#REF!</definedName>
    <definedName name="_________Me41">#REF!</definedName>
    <definedName name="_________Me51">#REF!</definedName>
    <definedName name="_________Me61">#REF!</definedName>
    <definedName name="_________Me62">#REF!</definedName>
    <definedName name="_________Me63">#REF!</definedName>
    <definedName name="_________Me71">#REF!</definedName>
    <definedName name="_________Me81">#REF!</definedName>
    <definedName name="_________qs1">[6]списки!$L$1:$L$2</definedName>
    <definedName name="_________qs2">#REF!</definedName>
    <definedName name="_________qs3">#REF!</definedName>
    <definedName name="_________qs4">[6]списки!$K$1:$K$5</definedName>
    <definedName name="_________tut6" hidden="1">{#N/A,#N/A,FALSE,"накладная04";#N/A,#N/A,FALSE,"накладная03";#N/A,#N/A,FALSE,"накладная02";#N/A,#N/A,FALSE,"накладная01"}</definedName>
    <definedName name="_________yx45">#REF!</definedName>
    <definedName name="________all2">#REF!</definedName>
    <definedName name="________big2">#REF!</definedName>
    <definedName name="________dFF10">#REF!</definedName>
    <definedName name="________dFF2">#REF!</definedName>
    <definedName name="________dFF5">#REF!</definedName>
    <definedName name="________dFF6">#REF!</definedName>
    <definedName name="________dFF7">#REF!</definedName>
    <definedName name="________dFF8">#REF!</definedName>
    <definedName name="________dFF9">#REF!</definedName>
    <definedName name="________dog2">'[8]исх-данные'!$E$8</definedName>
    <definedName name="________k116">'[1]Зап-3- СЦБ'!#REF!</definedName>
    <definedName name="________k121">'[1]Зап-3- СЦБ'!#REF!</definedName>
    <definedName name="________Me11">#REF!</definedName>
    <definedName name="________Me12">#REF!</definedName>
    <definedName name="________Me13">#REF!</definedName>
    <definedName name="________Me21">#REF!</definedName>
    <definedName name="________Me22">#REF!</definedName>
    <definedName name="________Me31">#REF!</definedName>
    <definedName name="________Me32">#REF!</definedName>
    <definedName name="________Me33">#REF!</definedName>
    <definedName name="________Me34">#REF!</definedName>
    <definedName name="________Me35">#REF!</definedName>
    <definedName name="________Me41">#REF!</definedName>
    <definedName name="________Me51">#REF!</definedName>
    <definedName name="________Me61">#REF!</definedName>
    <definedName name="________Me62">#REF!</definedName>
    <definedName name="________Me63">#REF!</definedName>
    <definedName name="________Me71">#REF!</definedName>
    <definedName name="________Me81">#REF!</definedName>
    <definedName name="________qs1">#REF!</definedName>
    <definedName name="________qs2">#REF!</definedName>
    <definedName name="________qs3">#REF!</definedName>
    <definedName name="________qs4">#REF!</definedName>
    <definedName name="________tut6" hidden="1">{#N/A,#N/A,FALSE,"накладная04";#N/A,#N/A,FALSE,"накладная03";#N/A,#N/A,FALSE,"накладная02";#N/A,#N/A,FALSE,"накладная01"}</definedName>
    <definedName name="________yx45">#REF!</definedName>
    <definedName name="_______all2">#REF!</definedName>
    <definedName name="_______big2">#REF!</definedName>
    <definedName name="_______dFF10">#REF!</definedName>
    <definedName name="_______dFF2">#REF!</definedName>
    <definedName name="_______dFF5">#REF!</definedName>
    <definedName name="_______dFF6">#REF!</definedName>
    <definedName name="_______dFF7">#REF!</definedName>
    <definedName name="_______dFF8">#REF!</definedName>
    <definedName name="_______dFF9">#REF!</definedName>
    <definedName name="_______dog2">'[9]исх-данные'!$E$8</definedName>
    <definedName name="_______k116">'[1]Зап-3- СЦБ'!#REF!</definedName>
    <definedName name="_______k121">'[1]Зап-3- СЦБ'!#REF!</definedName>
    <definedName name="_______Me11">#REF!</definedName>
    <definedName name="_______Me12">#REF!</definedName>
    <definedName name="_______Me13">#REF!</definedName>
    <definedName name="_______Me21">#REF!</definedName>
    <definedName name="_______Me22">#REF!</definedName>
    <definedName name="_______Me31">#REF!</definedName>
    <definedName name="_______Me32">#REF!</definedName>
    <definedName name="_______Me33">#REF!</definedName>
    <definedName name="_______Me34">#REF!</definedName>
    <definedName name="_______Me35">#REF!</definedName>
    <definedName name="_______Me41">#REF!</definedName>
    <definedName name="_______Me51">#REF!</definedName>
    <definedName name="_______Me61">#REF!</definedName>
    <definedName name="_______Me62">#REF!</definedName>
    <definedName name="_______Me63">#REF!</definedName>
    <definedName name="_______Me71">#REF!</definedName>
    <definedName name="_______Me81">#REF!</definedName>
    <definedName name="_______qs1">#REF!</definedName>
    <definedName name="_______qs2">#REF!</definedName>
    <definedName name="_______qs3">#REF!</definedName>
    <definedName name="_______qs4">#REF!</definedName>
    <definedName name="_______qw1">#REF!</definedName>
    <definedName name="_______qw2">#REF!</definedName>
    <definedName name="_______tut6" hidden="1">{#N/A,#N/A,FALSE,"накладная04";#N/A,#N/A,FALSE,"накладная03";#N/A,#N/A,FALSE,"накладная02";#N/A,#N/A,FALSE,"накладная01"}</definedName>
    <definedName name="_______yx45">#REF!</definedName>
    <definedName name="______a2">#REF!</definedName>
    <definedName name="______all2">#REF!</definedName>
    <definedName name="______big2">#REF!</definedName>
    <definedName name="______dFF10">#REF!</definedName>
    <definedName name="______dFF2">#REF!</definedName>
    <definedName name="______dFF5">#REF!</definedName>
    <definedName name="______dFF6">#REF!</definedName>
    <definedName name="______dFF7">#REF!</definedName>
    <definedName name="______dFF8">#REF!</definedName>
    <definedName name="______dFF9">#REF!</definedName>
    <definedName name="______dog2">'[9]исх-данные'!$E$8</definedName>
    <definedName name="______k116">'[1]Зап-3- СЦБ'!#REF!</definedName>
    <definedName name="______k121">'[1]Зап-3- СЦБ'!#REF!</definedName>
    <definedName name="______Me11">#REF!</definedName>
    <definedName name="______Me12">#REF!</definedName>
    <definedName name="______Me13">#REF!</definedName>
    <definedName name="______Me21">#REF!</definedName>
    <definedName name="______Me22">#REF!</definedName>
    <definedName name="______Me31">#REF!</definedName>
    <definedName name="______Me32">#REF!</definedName>
    <definedName name="______Me33">#REF!</definedName>
    <definedName name="______Me34">#REF!</definedName>
    <definedName name="______Me35">#REF!</definedName>
    <definedName name="______Me41">#REF!</definedName>
    <definedName name="______Me51">#REF!</definedName>
    <definedName name="______Me61">#REF!</definedName>
    <definedName name="______Me62">#REF!</definedName>
    <definedName name="______Me63">#REF!</definedName>
    <definedName name="______Me71">#REF!</definedName>
    <definedName name="______Me81">#REF!</definedName>
    <definedName name="______qs1">#REF!</definedName>
    <definedName name="______qs2">#REF!</definedName>
    <definedName name="______qs3">#REF!</definedName>
    <definedName name="______qs4">#REF!</definedName>
    <definedName name="______qw1">#REF!</definedName>
    <definedName name="______qw2">#REF!</definedName>
    <definedName name="______tut6" hidden="1">{#N/A,#N/A,FALSE,"накладная04";#N/A,#N/A,FALSE,"накладная03";#N/A,#N/A,FALSE,"накладная02";#N/A,#N/A,FALSE,"накладная01"}</definedName>
    <definedName name="______yx45">#REF!</definedName>
    <definedName name="_____a2">#REF!</definedName>
    <definedName name="_____all2">#REF!</definedName>
    <definedName name="_____big2">#REF!</definedName>
    <definedName name="_____dFF10">#REF!</definedName>
    <definedName name="_____dFF2">#REF!</definedName>
    <definedName name="_____dFF5">#REF!</definedName>
    <definedName name="_____dFF6">#REF!</definedName>
    <definedName name="_____dFF7">#REF!</definedName>
    <definedName name="_____dFF8">#REF!</definedName>
    <definedName name="_____dFF9">#REF!</definedName>
    <definedName name="_____dog2">'[9]исх-данные'!$E$8</definedName>
    <definedName name="_____k116">'[1]Зап-3- СЦБ'!#REF!</definedName>
    <definedName name="_____k121">'[1]Зап-3- СЦБ'!#REF!</definedName>
    <definedName name="_____Me11">#REF!</definedName>
    <definedName name="_____Me12">#REF!</definedName>
    <definedName name="_____Me13">#REF!</definedName>
    <definedName name="_____Me21">#REF!</definedName>
    <definedName name="_____Me22">#REF!</definedName>
    <definedName name="_____Me31">#REF!</definedName>
    <definedName name="_____Me32">#REF!</definedName>
    <definedName name="_____Me33">#REF!</definedName>
    <definedName name="_____Me34">#REF!</definedName>
    <definedName name="_____Me35">#REF!</definedName>
    <definedName name="_____Me41">#REF!</definedName>
    <definedName name="_____Me51">#REF!</definedName>
    <definedName name="_____Me61">#REF!</definedName>
    <definedName name="_____Me62">#REF!</definedName>
    <definedName name="_____Me63">#REF!</definedName>
    <definedName name="_____Me71">#REF!</definedName>
    <definedName name="_____Me81">#REF!</definedName>
    <definedName name="_____qs1">#REF!</definedName>
    <definedName name="_____qs2">#REF!</definedName>
    <definedName name="_____qs3">#REF!</definedName>
    <definedName name="_____qs4">#REF!</definedName>
    <definedName name="_____qw1">#REF!</definedName>
    <definedName name="_____qw2">#REF!</definedName>
    <definedName name="_____tut6" hidden="1">{#N/A,#N/A,FALSE,"накладная04";#N/A,#N/A,FALSE,"накладная03";#N/A,#N/A,FALSE,"накладная02";#N/A,#N/A,FALSE,"накладная01"}</definedName>
    <definedName name="_____yx45">#REF!</definedName>
    <definedName name="____a2">#REF!</definedName>
    <definedName name="____all2">#REF!</definedName>
    <definedName name="____all3">'[10]исх-данные'!$E$38</definedName>
    <definedName name="____big2">#REF!</definedName>
    <definedName name="____dFF10">#REF!</definedName>
    <definedName name="____dFF2">#REF!</definedName>
    <definedName name="____dFF5">#REF!</definedName>
    <definedName name="____dFF6">#REF!</definedName>
    <definedName name="____dFF7">#REF!</definedName>
    <definedName name="____dFF8">#REF!</definedName>
    <definedName name="____dFF9">#REF!</definedName>
    <definedName name="____dog2">'[9]исх-данные'!$E$8</definedName>
    <definedName name="____k116">'[1]Зап-3- СЦБ'!#REF!</definedName>
    <definedName name="____k121">'[1]Зап-3- СЦБ'!#REF!</definedName>
    <definedName name="____Me11">#REF!</definedName>
    <definedName name="____Me12">#REF!</definedName>
    <definedName name="____Me13">#REF!</definedName>
    <definedName name="____Me21">#REF!</definedName>
    <definedName name="____Me22">#REF!</definedName>
    <definedName name="____Me31">#REF!</definedName>
    <definedName name="____Me32">#REF!</definedName>
    <definedName name="____Me33">#REF!</definedName>
    <definedName name="____Me34">#REF!</definedName>
    <definedName name="____Me35">#REF!</definedName>
    <definedName name="____Me41">#REF!</definedName>
    <definedName name="____Me51">#REF!</definedName>
    <definedName name="____Me61">#REF!</definedName>
    <definedName name="____Me62">#REF!</definedName>
    <definedName name="____Me63">#REF!</definedName>
    <definedName name="____Me71">#REF!</definedName>
    <definedName name="____Me81">#REF!</definedName>
    <definedName name="____qs1">#REF!</definedName>
    <definedName name="____qs2">#REF!</definedName>
    <definedName name="____qs3">#REF!</definedName>
    <definedName name="____qs4">#REF!</definedName>
    <definedName name="____qw1">#REF!</definedName>
    <definedName name="____qw2">#REF!</definedName>
    <definedName name="____tut6" hidden="1">{#N/A,#N/A,FALSE,"накладная04";#N/A,#N/A,FALSE,"накладная03";#N/A,#N/A,FALSE,"накладная02";#N/A,#N/A,FALSE,"накладная01"}</definedName>
    <definedName name="____yx45">#REF!</definedName>
    <definedName name="___a2">#REF!</definedName>
    <definedName name="___all2">#REF!</definedName>
    <definedName name="___all3">'[10]исх-данные'!$E$38</definedName>
    <definedName name="___big2">#REF!</definedName>
    <definedName name="___dFF10">[6]списки!$J$1:$J$15</definedName>
    <definedName name="___dFF2">[6]списки!$B$1:$B$7</definedName>
    <definedName name="___dFF5">[6]списки!$E$1:$E$9</definedName>
    <definedName name="___dFF6">[6]списки!$F$1:$F$5</definedName>
    <definedName name="___dFF7">[6]списки!$G$1:$G$8</definedName>
    <definedName name="___dFF8">[6]списки!$H$1:$H$6</definedName>
    <definedName name="___dFF9">[6]списки!$I$1:$I$15</definedName>
    <definedName name="___dog2">'[11]исх-данные'!$E$8</definedName>
    <definedName name="___k116">'[1]Зап-3- СЦБ'!#REF!</definedName>
    <definedName name="___k121">'[1]Зап-3- СЦБ'!#REF!</definedName>
    <definedName name="___Me11">#REF!</definedName>
    <definedName name="___Me12">#REF!</definedName>
    <definedName name="___Me13">#REF!</definedName>
    <definedName name="___Me21">#REF!</definedName>
    <definedName name="___Me22">#REF!</definedName>
    <definedName name="___Me31">#REF!</definedName>
    <definedName name="___Me32">#REF!</definedName>
    <definedName name="___Me33">#REF!</definedName>
    <definedName name="___Me34">#REF!</definedName>
    <definedName name="___Me35">#REF!</definedName>
    <definedName name="___Me41">#REF!</definedName>
    <definedName name="___Me51">#REF!</definedName>
    <definedName name="___Me61">#REF!</definedName>
    <definedName name="___Me62">#REF!</definedName>
    <definedName name="___Me63">#REF!</definedName>
    <definedName name="___Me71">#REF!</definedName>
    <definedName name="___Me81">#REF!</definedName>
    <definedName name="___qs1">[6]списки!$L$1:$L$2</definedName>
    <definedName name="___qs2">#REF!</definedName>
    <definedName name="___qs3">#REF!</definedName>
    <definedName name="___qs4">[6]списки!$K$1:$K$5</definedName>
    <definedName name="___qw1">#REF!</definedName>
    <definedName name="___qw2">#REF!</definedName>
    <definedName name="___tut6" hidden="1">{#N/A,#N/A,FALSE,"накладная04";#N/A,#N/A,FALSE,"накладная03";#N/A,#N/A,FALSE,"накладная02";#N/A,#N/A,FALSE,"накладная01"}</definedName>
    <definedName name="___xlnm.Print_Area_2">#REF!</definedName>
    <definedName name="___yx45">#REF!</definedName>
    <definedName name="__a2">#REF!</definedName>
    <definedName name="__all2">#REF!</definedName>
    <definedName name="__all3">'[10]исх-данные'!$E$38</definedName>
    <definedName name="__big2">#REF!</definedName>
    <definedName name="__dFF10">[12]списки!$J$1:$J$15</definedName>
    <definedName name="__dFF2">[12]списки!$B$1:$B$7</definedName>
    <definedName name="__dFF5">[12]списки!$E$1:$E$9</definedName>
    <definedName name="__dFF6">[12]списки!$F$1:$F$5</definedName>
    <definedName name="__dFF7">[12]списки!$G$1:$G$8</definedName>
    <definedName name="__dFF8">[12]списки!$H$1:$H$6</definedName>
    <definedName name="__dFF9">[12]списки!$I$1:$I$15</definedName>
    <definedName name="__dog2">'[11]исх-данные'!$E$8</definedName>
    <definedName name="__k116">'[1]Зап-3- СЦБ'!#REF!</definedName>
    <definedName name="__k121">'[1]Зап-3- СЦБ'!#REF!</definedName>
    <definedName name="__Me11">#REF!</definedName>
    <definedName name="__Me12">#REF!</definedName>
    <definedName name="__Me13">#REF!</definedName>
    <definedName name="__Me21">#REF!</definedName>
    <definedName name="__Me22">#REF!</definedName>
    <definedName name="__Me31">#REF!</definedName>
    <definedName name="__Me32">#REF!</definedName>
    <definedName name="__Me33">#REF!</definedName>
    <definedName name="__Me34">#REF!</definedName>
    <definedName name="__Me35">#REF!</definedName>
    <definedName name="__Me41">#REF!</definedName>
    <definedName name="__Me51">#REF!</definedName>
    <definedName name="__Me61">#REF!</definedName>
    <definedName name="__Me62">#REF!</definedName>
    <definedName name="__Me63">#REF!</definedName>
    <definedName name="__Me71">#REF!</definedName>
    <definedName name="__Me81">#REF!</definedName>
    <definedName name="__qs1">[12]списки!$L$1:$L$2</definedName>
    <definedName name="__qs2">#REF!</definedName>
    <definedName name="__qs3">#REF!</definedName>
    <definedName name="__qs4">[12]списки!$K$1:$K$5</definedName>
    <definedName name="__qw1">#REF!</definedName>
    <definedName name="__qw2">#REF!</definedName>
    <definedName name="__tut6" hidden="1">{#N/A,#N/A,FALSE,"накладная04";#N/A,#N/A,FALSE,"накладная03";#N/A,#N/A,FALSE,"накладная02";#N/A,#N/A,FALSE,"накладная01"}</definedName>
    <definedName name="__xlfn.BAHTTEXT" hidden="1">#NAME?</definedName>
    <definedName name="__xlnm.Print_Area_1">"#N/A"</definedName>
    <definedName name="__xlnm.Print_Area_2">"#REF!"</definedName>
    <definedName name="__xlnm.Print_Area_3">"#REF!"</definedName>
    <definedName name="__xlnm.Print_Area_4">"#REF!"</definedName>
    <definedName name="__xlnm.Print_Area_5">#REF!</definedName>
    <definedName name="__xlnm.Print_Area_6">"#REF!"</definedName>
    <definedName name="__xlnm.Print_Area_8">"#REF!"</definedName>
    <definedName name="__yx45">#REF!</definedName>
    <definedName name="_1">#REF!</definedName>
    <definedName name="_1_0TOPB">[13]GD!#REF!</definedName>
    <definedName name="_11">[14]списки!$E$1:$E$9</definedName>
    <definedName name="_1Excel_BuiltIn_Print_Area_1_1">#REF!</definedName>
    <definedName name="_1M">#N/A</definedName>
    <definedName name="_1YRL">#N/A</definedName>
    <definedName name="_2">#REF!</definedName>
    <definedName name="_2_0TOPB">[13]GD!#REF!</definedName>
    <definedName name="_2_5__8_2_6">[15]Лист1!#REF!</definedName>
    <definedName name="_2_5__8_2_6_23">[16]Лист1!#REF!</definedName>
    <definedName name="_2_5__8_2_6_26">[15]Лист1!#REF!</definedName>
    <definedName name="_2_5__8_2_6_29">[16]Лист1!#REF!</definedName>
    <definedName name="_2_5__8_2_6_30">[16]Лист1!#REF!</definedName>
    <definedName name="_2_5__8_2_6_32">[16]Лист1!#REF!</definedName>
    <definedName name="_2_5__8_2_6_33">[15]Лист1!#REF!</definedName>
    <definedName name="_2_5__8_2_6_45">[16]Лист1!#REF!</definedName>
    <definedName name="_2_5__8_2_6_46">[15]Лист1!#REF!</definedName>
    <definedName name="_2_5__8_2_6_47">[15]Лист1!#REF!</definedName>
    <definedName name="_2_5__8_2_6_48">[15]Лист1!#REF!</definedName>
    <definedName name="_2_5__8_2_6_9">[16]Лист1!#REF!</definedName>
    <definedName name="_21">#REF!</definedName>
    <definedName name="_250K">#N/A</definedName>
    <definedName name="_2Excel_BuiltIn_Print_Area_1_1_1_1">#REF!</definedName>
    <definedName name="_2M">#N/A</definedName>
    <definedName name="_2YRL">#N/A</definedName>
    <definedName name="_3_0TOPB">[13]GD!#REF!</definedName>
    <definedName name="_38.40___16">#REF!</definedName>
    <definedName name="_3Excel_BuiltIn_Print_Area_1_1_1_1_1">#REF!</definedName>
    <definedName name="_3YRL">#N/A</definedName>
    <definedName name="_4Excel_BuiltIn_Print_Area_1_1_1_1_1_1">#REF!</definedName>
    <definedName name="_500K">#N/A</definedName>
    <definedName name="_5Excel_BuiltIn_Print_Area_1_1_1_1_1_1_1">#REF!</definedName>
    <definedName name="_750K">#N/A</definedName>
    <definedName name="_a2">#REF!</definedName>
    <definedName name="_A65560">[17]График!#REF!</definedName>
    <definedName name="_all2">#REF!</definedName>
    <definedName name="_all3">'[10]исх-данные'!$E$38</definedName>
    <definedName name="_AUTOEXEC">#REF!</definedName>
    <definedName name="_AUTOEXEC___0">#REF!</definedName>
    <definedName name="_AUTOEXEC___1">#REF!</definedName>
    <definedName name="_AUTOEXEC___8">#REF!</definedName>
    <definedName name="_AUTOEXEC___9">#REF!</definedName>
    <definedName name="_big2">#REF!</definedName>
    <definedName name="_dFF10">[18]списки!$H$1:$H$15</definedName>
    <definedName name="_dFF2">[18]списки!$B$1:$B$7</definedName>
    <definedName name="_dFF5">[18]списки!$C$1:$C$9</definedName>
    <definedName name="_dFF6">[18]списки!$D$1:$D$5</definedName>
    <definedName name="_dFF7">[18]списки!$E$1:$E$8</definedName>
    <definedName name="_dFF8">[18]списки!$F$1:$F$6</definedName>
    <definedName name="_dFF9">[18]списки!$G$1:$G$15</definedName>
    <definedName name="_dog2">'[9]исх-данные'!$E$8</definedName>
    <definedName name="_E65560">[17]График!#REF!</definedName>
    <definedName name="_Fill" hidden="1">#REF!</definedName>
    <definedName name="_FilterDatabase" hidden="1">#REF!</definedName>
    <definedName name="_Hlt440565644_1">#REF!</definedName>
    <definedName name="_k">#REF!</definedName>
    <definedName name="_k___0">#REF!</definedName>
    <definedName name="_k___1">#REF!</definedName>
    <definedName name="_k___8">#REF!</definedName>
    <definedName name="_k___9">#REF!</definedName>
    <definedName name="_k116">'[1]Зап-3- СЦБ'!#REF!</definedName>
    <definedName name="_K12">#REF!</definedName>
    <definedName name="_k121">'[1]Зап-3- СЦБ'!#REF!</definedName>
    <definedName name="_m">#REF!</definedName>
    <definedName name="_m___0">#REF!</definedName>
    <definedName name="_m___1">#REF!</definedName>
    <definedName name="_m___8">#REF!</definedName>
    <definedName name="_m___9">#REF!</definedName>
    <definedName name="_Me11">#REF!</definedName>
    <definedName name="_Me12">#REF!</definedName>
    <definedName name="_Me13">#REF!</definedName>
    <definedName name="_Me21">#REF!</definedName>
    <definedName name="_Me22">#REF!</definedName>
    <definedName name="_Me31">#REF!</definedName>
    <definedName name="_Me32">#REF!</definedName>
    <definedName name="_Me33">#REF!</definedName>
    <definedName name="_Me34">#REF!</definedName>
    <definedName name="_Me35">#REF!</definedName>
    <definedName name="_Me41">#REF!</definedName>
    <definedName name="_Me51">#REF!</definedName>
    <definedName name="_Me61">#REF!</definedName>
    <definedName name="_Me62">#REF!</definedName>
    <definedName name="_Me63">#REF!</definedName>
    <definedName name="_Me71">#REF!</definedName>
    <definedName name="_Me81">#REF!</definedName>
    <definedName name="_qs1">[18]списки!$J$1:$J$2</definedName>
    <definedName name="_qs2">#REF!</definedName>
    <definedName name="_qs3">#REF!</definedName>
    <definedName name="_qs4">[18]списки!$I$1:$I$5</definedName>
    <definedName name="_qw1">#REF!</definedName>
    <definedName name="_qw2">#REF!</definedName>
    <definedName name="_s">#REF!</definedName>
    <definedName name="_s___0">#REF!</definedName>
    <definedName name="_s___1">#REF!</definedName>
    <definedName name="_s___8">#REF!</definedName>
    <definedName name="_s___9">#REF!</definedName>
    <definedName name="_tut6" hidden="1">{#N/A,#N/A,FALSE,"накладная04";#N/A,#N/A,FALSE,"накладная03";#N/A,#N/A,FALSE,"накладная02";#N/A,#N/A,FALSE,"накладная01"}</definedName>
    <definedName name="_yx45">#REF!</definedName>
    <definedName name="_z">#REF!</definedName>
    <definedName name="_z___0">#REF!</definedName>
    <definedName name="_z___1">#REF!</definedName>
    <definedName name="_z___8">#REF!</definedName>
    <definedName name="_z___9">#REF!</definedName>
    <definedName name="_а2">#REF!</definedName>
    <definedName name="_Восемь">'[19]Таблица 4 АСУТП'!$B$84:$B$86</definedName>
    <definedName name="_два_1">'[20]Таблица 4 АСУТП'!$B$16:$B$23</definedName>
    <definedName name="_два_2">'[19]Таблица 4 АСУТП'!$B$24:$B$25</definedName>
    <definedName name="_Девять">'[19]Таблица 4 АСУТП'!$B$88:$B$90</definedName>
    <definedName name="_пять">'[19]Таблица 4 АСУТП'!$B$42:$B$47</definedName>
    <definedName name="_Раз">'[19]Таблица 4 АСУТП'!$B$8:$B$14</definedName>
    <definedName name="_Разд">#REF!</definedName>
    <definedName name="_семь_1">'[19]Таблица 4 АСУТП'!$B$66:$B$79</definedName>
    <definedName name="_семь_2">'[19]Таблица 4 АСУТП'!$B$80:$B$81</definedName>
    <definedName name="_три">'[19]Таблица 4 АСУТП'!$B$27:$B$31</definedName>
    <definedName name="_четыре">'[19]Таблица 4 АСУТП'!$B$33:$B$40</definedName>
    <definedName name="_шесть_1">'[19]Таблица 4 АСУТП'!$B$49:$B$62</definedName>
    <definedName name="_шесть_2">'[19]Таблица 4 АСУТП'!$B$63:$B$64</definedName>
    <definedName name="a">#REF!</definedName>
    <definedName name="aaa">#REF!</definedName>
    <definedName name="ab">#REF!</definedName>
    <definedName name="ACSFOB">#REF!</definedName>
    <definedName name="adm">#REF!</definedName>
    <definedName name="adress">#REF!</definedName>
    <definedName name="AllFiled">'[21]Исходные данные'!$C$2:$C$9+'[21]Исходные данные'!$E$13:$E$21+'[21]Исходные данные'!$L$7:$L$11+'[21]Исходные данные'!$O$7:$O$13</definedName>
    <definedName name="AllNodes">'[22]исх-данные'!#REF!</definedName>
    <definedName name="AllNodes_10">[23]data!$B$4</definedName>
    <definedName name="AllNodes_11">[23]data!$B$4</definedName>
    <definedName name="AllNodes_12">[23]data!$B$4</definedName>
    <definedName name="AllNodes_14">#REF!</definedName>
    <definedName name="AllNodes_15">#REF!</definedName>
    <definedName name="AllNodes_19">[24]data!$B$4</definedName>
    <definedName name="AllNodes_2">[25]data!$B$4</definedName>
    <definedName name="AllNodes_23">[26]data!$B$4</definedName>
    <definedName name="AllNodes_3">[25]data!$B$4</definedName>
    <definedName name="AllNodes_45">[26]data!$B$4</definedName>
    <definedName name="AllNodes_5">[23]data!$B$4</definedName>
    <definedName name="AllNodes_7">[23]data!$B$4</definedName>
    <definedName name="AllNodes_8">[23]data!$B$4</definedName>
    <definedName name="AllNodes_9">[23]data!$B$4</definedName>
    <definedName name="APPLICATION">[27]GD!#REF!</definedName>
    <definedName name="asd">#REF!</definedName>
    <definedName name="asdas">#REF!</definedName>
    <definedName name="AUTO">#N/A</definedName>
    <definedName name="AUTO_MENU">#N/A</definedName>
    <definedName name="B">#N/A</definedName>
    <definedName name="B_1">#REF!</definedName>
    <definedName name="BcjaShapka">#REF!</definedName>
    <definedName name="bigNodes">'[22]исх-данные'!#REF!</definedName>
    <definedName name="bigNodes_10">[23]data!$B$5</definedName>
    <definedName name="bigNodes_11">[23]data!$B$5</definedName>
    <definedName name="bigNodes_12">[23]data!$B$5</definedName>
    <definedName name="bigNodes_14">#REF!</definedName>
    <definedName name="bigNodes_15">#REF!</definedName>
    <definedName name="bigNodes_19">[24]data!$B$5</definedName>
    <definedName name="bigNodes_2">[25]data!$B$5</definedName>
    <definedName name="bigNodes_23">[26]data!$B$5</definedName>
    <definedName name="bigNodes_3">[25]data!$B$5</definedName>
    <definedName name="bigNodes_45">[26]data!$B$5</definedName>
    <definedName name="bigNodes_5">[23]data!$B$5</definedName>
    <definedName name="bigNodes_7">[23]data!$B$5</definedName>
    <definedName name="bigNodes_8">[23]data!$B$5</definedName>
    <definedName name="bigNodes_9">[23]data!$B$5</definedName>
    <definedName name="bjbkl">[28]топография!#REF!</definedName>
    <definedName name="C_">#N/A</definedName>
    <definedName name="CABLE">#N/A</definedName>
    <definedName name="CHANGE">#N/A</definedName>
    <definedName name="CHK_SCREEN">[27]GD!#REF!</definedName>
    <definedName name="CHKYN">#N/A</definedName>
    <definedName name="Cisco_FOB">[29]Коэф!$A$2</definedName>
    <definedName name="CiscoFOB">[30]Коэф!$A$2</definedName>
    <definedName name="CITY">[27]GD!#REF!</definedName>
    <definedName name="CITYLOC">#N/A</definedName>
    <definedName name="CnfName">[31]Лист1!#REF!</definedName>
    <definedName name="CnfName_1">[31]Обновление!#REF!</definedName>
    <definedName name="CNTR1">#N/A</definedName>
    <definedName name="coast">'[10]исх-данные'!$E$38</definedName>
    <definedName name="coast_10">[32]исх_данные!$E$38</definedName>
    <definedName name="coast_11">[32]исх_данные!$E$38</definedName>
    <definedName name="coast_12">[32]исх_данные!$E$38</definedName>
    <definedName name="coast_13">[32]исх_данные!$E$38</definedName>
    <definedName name="coast_19">'[33]исх-данные'!$E$38</definedName>
    <definedName name="coast_23">'[34]исх-данные'!$E$38</definedName>
    <definedName name="coast_45">'[34]исх-данные'!$E$38</definedName>
    <definedName name="coast_5">[32]исх_данные!$E$38</definedName>
    <definedName name="coast_7">[32]исх_данные!$E$38</definedName>
    <definedName name="coast_8">[32]исх_данные!$E$38</definedName>
    <definedName name="coast_9">[32]исх_данные!$E$38</definedName>
    <definedName name="ConfName">[31]Лист1!#REF!</definedName>
    <definedName name="ConfName_1">[31]Обновление!#REF!</definedName>
    <definedName name="Core">'[35]2-stage'!#REF!</definedName>
    <definedName name="csdf" hidden="1">{#N/A,#N/A,FALSE,"накладная04";#N/A,#N/A,FALSE,"накладная03";#N/A,#N/A,FALSE,"накладная02";#N/A,#N/A,FALSE,"накладная01"}</definedName>
    <definedName name="D">#N/A</definedName>
    <definedName name="d_0">#REF!</definedName>
    <definedName name="d_01">#REF!</definedName>
    <definedName name="d_02">#REF!</definedName>
    <definedName name="d_03">#REF!</definedName>
    <definedName name="DATE">[27]GD!#REF!</definedName>
    <definedName name="DateColJournal">#REF!</definedName>
    <definedName name="days">'[22]исх-данные'!#REF!</definedName>
    <definedName name="days_10">[36]исх_данные!$E$37</definedName>
    <definedName name="days_11">[37]исх_данные!#REF!</definedName>
    <definedName name="days_12">[36]исх_данные!$E$37</definedName>
    <definedName name="days_13">[38]исх_данные!$B$28</definedName>
    <definedName name="days_14">#REF!</definedName>
    <definedName name="days_15">#REF!</definedName>
    <definedName name="days_19">'[39]исх-данные'!$E$37</definedName>
    <definedName name="days_23">'[40]исх-данные'!$E$37</definedName>
    <definedName name="days_3">[37]исх_данные!#REF!</definedName>
    <definedName name="days_45">'[40]исх-данные'!$E$37</definedName>
    <definedName name="days_5">[36]исх_данные!$E$37</definedName>
    <definedName name="days_7">[37]исх_данные!#REF!</definedName>
    <definedName name="days_8">[36]исх_данные!$E$37</definedName>
    <definedName name="days_9">[36]исх_данные!$E$37</definedName>
    <definedName name="days2">'[10]исх-данные'!$F$35</definedName>
    <definedName name="days2_10">[32]исх_данные!$F$35</definedName>
    <definedName name="days2_11">[32]исх_данные!$F$35</definedName>
    <definedName name="days2_12">[32]исх_данные!$F$35</definedName>
    <definedName name="days2_13">[32]исх_данные!$F$35</definedName>
    <definedName name="days2_19">'[33]исх-данные'!$F$35</definedName>
    <definedName name="days2_23">'[34]исх-данные'!$F$35</definedName>
    <definedName name="days2_45">'[34]исх-данные'!$F$35</definedName>
    <definedName name="days2_5">[32]исх_данные!$F$35</definedName>
    <definedName name="days2_7">[32]исх_данные!$F$35</definedName>
    <definedName name="days2_8">[32]исх_данные!$F$35</definedName>
    <definedName name="days2_9">[32]исх_данные!$F$35</definedName>
    <definedName name="dck">[41]топография!#REF!</definedName>
    <definedName name="DD">#REF!</definedName>
    <definedName name="ddduy">#REF!</definedName>
    <definedName name="dest">'[22]исх-данные'!#REF!</definedName>
    <definedName name="dest_10">#REF!</definedName>
    <definedName name="dest_11">[42]исх_данные!$B$33</definedName>
    <definedName name="dest_12">[42]исх_данные!$B$33</definedName>
    <definedName name="dest_13">[38]исх_данные!$B$31</definedName>
    <definedName name="dest_14">#REF!</definedName>
    <definedName name="dest_15">#REF!</definedName>
    <definedName name="dest_19">#REF!</definedName>
    <definedName name="dest_23">#REF!</definedName>
    <definedName name="dest_45">#REF!</definedName>
    <definedName name="dest_5">[42]исх_данные!$B$33</definedName>
    <definedName name="dest_7">[42]исх_данные!$B$33</definedName>
    <definedName name="dest_8">[42]исх_данные!$B$33</definedName>
    <definedName name="dest_9">[42]исх_данные!$B$33</definedName>
    <definedName name="dest2">'[22]исх-данные'!#REF!</definedName>
    <definedName name="dest2_11">[42]исх_данные!$D$33</definedName>
    <definedName name="dest2_12">[42]исх_данные!$D$33</definedName>
    <definedName name="dest2_19">'[43]исх-данные'!$D$33</definedName>
    <definedName name="dest2_43">'[44]исх-данные'!$D$33</definedName>
    <definedName name="dest2_44">'[44]исх-данные'!$D$33</definedName>
    <definedName name="dest2_5">[42]исх_данные!$D$33</definedName>
    <definedName name="dest2_7">[42]исх_данные!$D$33</definedName>
    <definedName name="dest2_8">[42]исх_данные!$D$33</definedName>
    <definedName name="dest2_9">[42]исх_данные!$D$33</definedName>
    <definedName name="dest3">'[22]исх-данные'!#REF!</definedName>
    <definedName name="dest3_19">'[45]исх-данные'!$D$34</definedName>
    <definedName name="dest3_43">'[46]исх-данные'!$D$34</definedName>
    <definedName name="dest3_44">'[46]исх-данные'!$D$34</definedName>
    <definedName name="dest4">'[22]исх-данные'!#REF!</definedName>
    <definedName name="dest5">'[22]исх-данные'!#REF!</definedName>
    <definedName name="dest5_11">[42]исх_данные!$D$36</definedName>
    <definedName name="dest5_12">[42]исх_данные!$D$36</definedName>
    <definedName name="dest5_19">'[43]исх-данные'!$D$36</definedName>
    <definedName name="dest5_43">'[44]исх-данные'!$D$36</definedName>
    <definedName name="dest5_44">'[44]исх-данные'!$D$36</definedName>
    <definedName name="dest5_5">[42]исх_данные!$D$36</definedName>
    <definedName name="dest5_7">[42]исх_данные!$D$36</definedName>
    <definedName name="dest5_8">[42]исх_данные!$D$36</definedName>
    <definedName name="dest5_9">[42]исх_данные!$D$36</definedName>
    <definedName name="dfgh">'[47]исх-данные'!$B$31</definedName>
    <definedName name="dfgh_19">'[48]исх-данные'!$B$31</definedName>
    <definedName name="dfgh_23">'[49]исх-данные'!$B$31</definedName>
    <definedName name="dfgh_45">'[49]исх-данные'!$B$31</definedName>
    <definedName name="dfgh_9">'[50]исх-данные'!$B$31</definedName>
    <definedName name="DISC">#N/A</definedName>
    <definedName name="DISC_MENU">#N/A</definedName>
    <definedName name="DISCLABEL">[27]GD!#REF!</definedName>
    <definedName name="DISCLAIMER">#N/A</definedName>
    <definedName name="DIVIDE">#N/A</definedName>
    <definedName name="DM">#REF!</definedName>
    <definedName name="DNa">#REF!</definedName>
    <definedName name="DNu">#REF!</definedName>
    <definedName name="dog">'[51]исх-данные'!$B$8</definedName>
    <definedName name="dog_10">[52]исх_данные!$D$8</definedName>
    <definedName name="dog_11">[52]исх_данные!$D$8</definedName>
    <definedName name="dog_12">[52]исх_данные!$D$8</definedName>
    <definedName name="dog_13">[38]исх_данные!$B$8</definedName>
    <definedName name="dog_14">[53]исх_данные!$D$8</definedName>
    <definedName name="dog_15">[53]исх_данные!$D$8</definedName>
    <definedName name="dog_19">'[54]исх-данные'!$D$8</definedName>
    <definedName name="dog_23">'[55]исх-данные'!$D$8</definedName>
    <definedName name="dog_45">'[55]исх-данные'!$D$8</definedName>
    <definedName name="dog_5">[52]исх_данные!$D$8</definedName>
    <definedName name="dog_7">[52]исх_данные!$D$8</definedName>
    <definedName name="dog_8">[52]исх_данные!$D$8</definedName>
    <definedName name="dog_9">[52]исх_данные!$D$8</definedName>
    <definedName name="dogovor">'[56]исх-данные'!$D$9</definedName>
    <definedName name="dogovor_19">'[57]исх-данные'!$D$9</definedName>
    <definedName name="dogovor_23">'[58]исх-данные'!$D$9</definedName>
    <definedName name="dogovor_45">'[58]исх-данные'!$D$9</definedName>
    <definedName name="dogovor_9">'[59]исх-данные'!$D$9</definedName>
    <definedName name="drfvfsd" hidden="1">{#N/A,#N/A,FALSE,"накладная04";#N/A,#N/A,FALSE,"накладная03";#N/A,#N/A,FALSE,"накладная02";#N/A,#N/A,FALSE,"накладная01"}</definedName>
    <definedName name="DS">#REF!</definedName>
    <definedName name="Ds_2">#REF!</definedName>
    <definedName name="DTLABEL">#N/A</definedName>
    <definedName name="e" hidden="1">{#N/A,#N/A,FALSE,"накладная04";#N/A,#N/A,FALSE,"накладная03";#N/A,#N/A,FALSE,"накладная02";#N/A,#N/A,FALSE,"накладная01"}</definedName>
    <definedName name="efsd" hidden="1">{#N/A,#N/A,FALSE,"накладная04";#N/A,#N/A,FALSE,"накладная03";#N/A,#N/A,FALSE,"накладная02";#N/A,#N/A,FALSE,"накладная01"}</definedName>
    <definedName name="EILName">[31]Лист1!#REF!</definedName>
    <definedName name="EILName_1">[31]Обновление!#REF!</definedName>
    <definedName name="EL_0">#REF!</definedName>
    <definedName name="eng">#REF!</definedName>
    <definedName name="Excel_BuiltIn_Database">#REF!</definedName>
    <definedName name="Excel_BuiltIn_Print_Area_1_1">#REF!</definedName>
    <definedName name="Excel_BuiltIn_Print_Area_1_1_1">#REF!</definedName>
    <definedName name="Excel_BuiltIn_Print_Area_1_1_1_1">#REF!</definedName>
    <definedName name="Excel_BuiltIn_Print_Area_1_1_1_1_1">#REF!</definedName>
    <definedName name="Excel_BuiltIn_Print_Area_1_1_1_1_1_1">#REF!</definedName>
    <definedName name="Excel_BuiltIn_Print_Area_11_1">#REF!</definedName>
    <definedName name="Excel_BuiltIn_Print_Area_13">"$#ССЫЛ!.$A$2:$E$8"</definedName>
    <definedName name="Excel_BuiltIn_Print_Area_13_1">#REF!</definedName>
    <definedName name="Excel_BuiltIn_Print_Area_14_1">"$#ССЫЛ!.$#ССЫЛ!$#ССЫЛ!:$#ССЫЛ!$#ССЫЛ!"</definedName>
    <definedName name="Excel_BuiltIn_Print_Area_15">#REF!</definedName>
    <definedName name="Excel_BuiltIn_Print_Area_2">#REF!</definedName>
    <definedName name="Excel_BuiltIn_Print_Area_2_1">#REF!</definedName>
    <definedName name="Excel_BuiltIn_Print_Area_2_1_1">#REF!</definedName>
    <definedName name="Excel_BuiltIn_Print_Area_25_1">"$#ССЫЛ!.$#ССЫЛ!$#ССЫЛ!:$#ССЫЛ!$#ССЫЛ!"</definedName>
    <definedName name="Excel_BuiltIn_Print_Area_28_1">"$#ССЫЛ!.$#ССЫЛ!$#ССЫЛ!:$#ССЫЛ!$#ССЫЛ!"</definedName>
    <definedName name="Excel_BuiltIn_Print_Area_3_1">"$#ССЫЛ!.$A$2:$E$4"</definedName>
    <definedName name="Excel_BuiltIn_Print_Area_32">"$#ССЫЛ!.$#ССЫЛ!$#ССЫЛ!:$#ССЫЛ!$#ССЫЛ!"</definedName>
    <definedName name="Excel_BuiltIn_Print_Area_43">"$#ССЫЛ!.$#ССЫЛ!$#ССЫЛ!:$#ССЫЛ!$#ССЫЛ!"</definedName>
    <definedName name="Excel_BuiltIn_Print_Area_5">#REF!</definedName>
    <definedName name="Excel_BuiltIn_Print_Area_6">#REF!</definedName>
    <definedName name="Excel_BuiltIn_Print_Area_7">"$#ССЫЛ!.$A$2:$E$5"</definedName>
    <definedName name="Excel_BuiltIn_Print_Area_9">#REF!</definedName>
    <definedName name="Excel_BuiltIn_Print_Titles_1">#REF!</definedName>
    <definedName name="Excel_BuiltIn_Print_Titles_13_1">#REF!</definedName>
    <definedName name="Excel_BuiltIn_Print_Titles_2">#REF!</definedName>
    <definedName name="Excel_BuiltIn_Print_Titles_3">#REF!</definedName>
    <definedName name="Excel_BuiltIn_Print_Titles_3_1">#REF!</definedName>
    <definedName name="Excel_BuiltIn_Print_Titles_5_1">#REF!</definedName>
    <definedName name="Excel_BuiltIn_Print_Titles_8">#REF!</definedName>
    <definedName name="Excel_BuiltIn_Print_Titles_9_1">#REF!</definedName>
    <definedName name="ExF">#REF!</definedName>
    <definedName name="EXTLEASE">[27]GD!#REF!</definedName>
    <definedName name="EXTMAINTLABEL">[27]GD!#REF!</definedName>
    <definedName name="EXTPURCH">[27]GD!#REF!</definedName>
    <definedName name="Factor">#REF!</definedName>
    <definedName name="fdf" hidden="1">{#N/A,#N/A,FALSE,"накладная04";#N/A,#N/A,FALSE,"накладная03";#N/A,#N/A,FALSE,"накладная02";#N/A,#N/A,FALSE,"накладная01"}</definedName>
    <definedName name="fdftg" hidden="1">{#N/A,#N/A,FALSE,"накладная04";#N/A,#N/A,FALSE,"накладная03";#N/A,#N/A,FALSE,"накладная02";#N/A,#N/A,FALSE,"накладная01"}</definedName>
    <definedName name="ff">'[60]Табл38-7'!#REF!</definedName>
    <definedName name="ffffffff" hidden="1">{#N/A,#N/A,FALSE,"Шаблон_Спец1"}</definedName>
    <definedName name="fg" hidden="1">{#N/A,#N/A,FALSE,"накладная04";#N/A,#N/A,FALSE,"накладная03";#N/A,#N/A,FALSE,"накладная02";#N/A,#N/A,FALSE,"накладная01"}</definedName>
    <definedName name="FINR">#N/A</definedName>
    <definedName name="FOB">[61]Ханты:Тобольск!$G$92</definedName>
    <definedName name="FormatFile">"WEB.HEAD.958.FMT"</definedName>
    <definedName name="g">[62]СПЕЦИФИКАЦИЯ!#REF!</definedName>
    <definedName name="GDCFOB">#REF!</definedName>
    <definedName name="gg">'[60]Табл38-7'!#REF!</definedName>
    <definedName name="ggggggg">#REF!</definedName>
    <definedName name="gh" hidden="1">{#N/A,#N/A,FALSE,"накладная04";#N/A,#N/A,FALSE,"накладная03";#N/A,#N/A,FALSE,"накладная02";#N/A,#N/A,FALSE,"накладная01"}</definedName>
    <definedName name="gip">'[63]исх-данные'!$B$17</definedName>
    <definedName name="gip_10">[52]исх_данные!$D$17</definedName>
    <definedName name="gip_11">[52]исх_данные!$D$17</definedName>
    <definedName name="gip_12">[52]исх_данные!$D$17</definedName>
    <definedName name="gip_13">[38]исх_данные!$B$17</definedName>
    <definedName name="gip_14">[53]исх_данные!$D$17</definedName>
    <definedName name="gip_15">[53]исх_данные!$D$17</definedName>
    <definedName name="gip_19">'[54]исх-данные'!$D$17</definedName>
    <definedName name="gip_23">'[55]исх-данные'!$D$17</definedName>
    <definedName name="gip_45">'[55]исх-данные'!$D$17</definedName>
    <definedName name="gip_5">[52]исх_данные!$D$17</definedName>
    <definedName name="gip_7">[52]исх_данные!$D$17</definedName>
    <definedName name="gip_8">[52]исх_данные!$D$17</definedName>
    <definedName name="gip_9">[52]исх_данные!$D$17</definedName>
    <definedName name="GO">#N/A</definedName>
    <definedName name="grt" hidden="1">{#N/A,#N/A,FALSE,"накладная04";#N/A,#N/A,FALSE,"накладная03";#N/A,#N/A,FALSE,"накладная02";#N/A,#N/A,FALSE,"накладная01"}</definedName>
    <definedName name="GSA">#N/A</definedName>
    <definedName name="GSR">'[35]2-stage'!#REF!</definedName>
    <definedName name="gt">{#N/A,#N/A,FALSE,"накладная04";#N/A,#N/A,FALSE,"накладная03";#N/A,#N/A,FALSE,"накладная02";#N/A,#N/A,FALSE,"накладная01"}</definedName>
    <definedName name="gпреане" hidden="1">{#N/A,#N/A,FALSE,"накладная04";#N/A,#N/A,FALSE,"накладная03";#N/A,#N/A,FALSE,"накладная02";#N/A,#N/A,FALSE,"накладная01"}</definedName>
    <definedName name="hfcxtn" hidden="1">#REF!</definedName>
    <definedName name="hg" hidden="1">{#N/A,#N/A,FALSE,"накладная04";#N/A,#N/A,FALSE,"накладная03";#N/A,#N/A,FALSE,"накладная02";#N/A,#N/A,FALSE,"накладная01"}</definedName>
    <definedName name="hghg">'[60]Табл38-7'!#REF!</definedName>
    <definedName name="hgrt" hidden="1">{#N/A,#N/A,FALSE,"накладная04";#N/A,#N/A,FALSE,"накладная03";#N/A,#N/A,FALSE,"накладная02";#N/A,#N/A,FALSE,"накладная01"}</definedName>
    <definedName name="hjk" hidden="1">{#N/A,#N/A,FALSE,"накладная04";#N/A,#N/A,FALSE,"накладная03";#N/A,#N/A,FALSE,"накладная02";#N/A,#N/A,FALSE,"накладная01"}</definedName>
    <definedName name="hPriceRange">[31]Лист1!#REF!</definedName>
    <definedName name="hPriceRange_1">[31]Цена!#REF!</definedName>
    <definedName name="HTML_CodePage" hidden="1">1252</definedName>
    <definedName name="HTML_Con" hidden="1">{"'Hosting'!$A$2:$I$61"}</definedName>
    <definedName name="HTML_cont" hidden="1">{"'Hosting'!$A$2:$I$61"}</definedName>
    <definedName name="HTML_Control" hidden="1">{"'Hosting'!$A$2:$I$61"}</definedName>
    <definedName name="HTML_Description" hidden="1">""</definedName>
    <definedName name="HTML_Email" hidden="1">""</definedName>
    <definedName name="HTML_Header" hidden="1">""</definedName>
    <definedName name="HTML_LastUpdate" hidden="1">"21.03.00"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"C:\Data\PROJECT\GTS\Network.drw\campus.htm"</definedName>
    <definedName name="HTML_Title" hidden="1">"Corporate Campus"</definedName>
    <definedName name="i1c">#REF!</definedName>
    <definedName name="idPriceColumn">[31]Лист1!#REF!</definedName>
    <definedName name="idPriceColumn_1">[31]Цена!#REF!</definedName>
    <definedName name="il" hidden="1">{#N/A,#N/A,FALSE,"накладная04";#N/A,#N/A,FALSE,"накладная03";#N/A,#N/A,FALSE,"накладная02";#N/A,#N/A,FALSE,"накладная01"}</definedName>
    <definedName name="infl">[64]ПДР!#REF!</definedName>
    <definedName name="ioi" hidden="1">{#N/A,#N/A,FALSE,"накладная04";#N/A,#N/A,FALSE,"накладная03";#N/A,#N/A,FALSE,"накладная02";#N/A,#N/A,FALSE,"накладная01"}</definedName>
    <definedName name="Itog">#REF!</definedName>
    <definedName name="iu" hidden="1">{#N/A,#N/A,FALSE,"накладная04";#N/A,#N/A,FALSE,"накладная03";#N/A,#N/A,FALSE,"накладная02";#N/A,#N/A,FALSE,"накладная01"}</definedName>
    <definedName name="iuk" hidden="1">{#N/A,#N/A,FALSE,"накладная04";#N/A,#N/A,FALSE,"накладная03";#N/A,#N/A,FALSE,"накладная02";#N/A,#N/A,FALSE,"накладная01"}</definedName>
    <definedName name="Iквартал2014">[65]Индексы!$A$2:$A$18</definedName>
    <definedName name="j" hidden="1">{#N/A,#N/A,FALSE,"накладная04";#N/A,#N/A,FALSE,"накладная03";#N/A,#N/A,FALSE,"накладная02";#N/A,#N/A,FALSE,"накладная01"}</definedName>
    <definedName name="jh">{#N/A,#N/A,FALSE,"накладная04";#N/A,#N/A,FALSE,"накладная03";#N/A,#N/A,FALSE,"накладная02";#N/A,#N/A,FALSE,"накладная01"}</definedName>
    <definedName name="k">[66]СПЕЦИФИКАЦИЯ!#REF!</definedName>
    <definedName name="k_">[67]СПЕЦИФИКАЦИЯ!#REF!</definedName>
    <definedName name="K_012">#REF!</definedName>
    <definedName name="K_1">#REF!</definedName>
    <definedName name="K_10">#REF!</definedName>
    <definedName name="K_101">'[68]Тр.(пут)'!$P$20</definedName>
    <definedName name="K_102">'[68]Тр.(пут)'!$P$23</definedName>
    <definedName name="K_103">'[68]Тр.(пут)'!$P$26</definedName>
    <definedName name="K_104">'[68]Тр.(пут)'!$P$29</definedName>
    <definedName name="K_105">'[69]Тр.(пут)'!$P$32</definedName>
    <definedName name="K_106">'[68]Тр.(пут)'!$P$35</definedName>
    <definedName name="K_107">'[68]Тр.(пут)'!$P$38</definedName>
    <definedName name="K_108">'[68]Тр.(пут)'!$P$17</definedName>
    <definedName name="K_109">'[68]Тр.(пут)'!$P$41</definedName>
    <definedName name="K_11">#REF!</definedName>
    <definedName name="K_12">#REF!</definedName>
    <definedName name="K_122">#REF!</definedName>
    <definedName name="K_13">#REF!</definedName>
    <definedName name="K_14">#REF!</definedName>
    <definedName name="K_15">#REF!</definedName>
    <definedName name="K_16">#REF!</definedName>
    <definedName name="K_2">'[70]Исходные данные'!$C$3</definedName>
    <definedName name="K_20">#REF!</definedName>
    <definedName name="K_3">'[70]Исходные данные'!$C$4</definedName>
    <definedName name="K_31">'[71]ТрМ. '!#REF!</definedName>
    <definedName name="K_4">'[70]Исходные данные'!$C$5</definedName>
    <definedName name="K_400">#REF!</definedName>
    <definedName name="K_44">#REF!</definedName>
    <definedName name="K_48">'[72]Тр.(ж.д.)'!$F$43</definedName>
    <definedName name="K_49">#REF!</definedName>
    <definedName name="K_5">[73]Тр.!$H$36</definedName>
    <definedName name="K_55">#REF!</definedName>
    <definedName name="K_58">'[74]Тр.  (мост)'!$P$30</definedName>
    <definedName name="K_6">#REF!</definedName>
    <definedName name="K_6а">#REF!</definedName>
    <definedName name="K_7">#REF!</definedName>
    <definedName name="K_7а">'[71]ТрМ. '!#REF!</definedName>
    <definedName name="K_8">#REF!</definedName>
    <definedName name="K_80">#REF!</definedName>
    <definedName name="K_81">#REF!</definedName>
    <definedName name="K_85">'[75]тр '!#REF!</definedName>
    <definedName name="K_9">#REF!</definedName>
    <definedName name="K_91">#REF!</definedName>
    <definedName name="K_izisk">'[51]исх-данные'!$D$10</definedName>
    <definedName name="K_izisk_19">'[48]исх-данные'!$D$10</definedName>
    <definedName name="K_izisk_23">'[49]исх-данные'!$D$10</definedName>
    <definedName name="K_izisk_45">'[49]исх-данные'!$D$10</definedName>
    <definedName name="K_izisk_7">[76]исх_данные!$D$10</definedName>
    <definedName name="K_izisk_9">'[50]исх-данные'!$D$10</definedName>
    <definedName name="K_proekt">'[51]исх-данные'!$C$10</definedName>
    <definedName name="K_proekt_10">[77]исх_данные!$G$10</definedName>
    <definedName name="K_proekt_11">[77]исх_данные!$G$10</definedName>
    <definedName name="K_proekt_12">[77]исх_данные!$G$10</definedName>
    <definedName name="K_proekt_14">[78]исх_данные!$G$10</definedName>
    <definedName name="K_proekt_15">[78]исх_данные!$G$10</definedName>
    <definedName name="K_proekt_19">'[79]исх-данные'!$G$10</definedName>
    <definedName name="K_proekt_23">'[80]исх-данные'!$G$10</definedName>
    <definedName name="K_proekt_45">'[80]исх-данные'!$G$10</definedName>
    <definedName name="K_proekt_5">[77]исх_данные!$G$10</definedName>
    <definedName name="K_proekt_7">[77]исх_данные!$G$10</definedName>
    <definedName name="K_proekt_8">[77]исх_данные!$G$10</definedName>
    <definedName name="K_proekt_9">[77]исх_данные!$G$10</definedName>
    <definedName name="K_proekt1">'[81]исх-данные'!$C$10</definedName>
    <definedName name="K_proekt1_19">'[43]исх-данные'!$C$10</definedName>
    <definedName name="K_proekt1_23">'[82]исх-данные'!$C$10</definedName>
    <definedName name="K_proekt1_45">'[82]исх-данные'!$C$10</definedName>
    <definedName name="K_proekt1_9">'[83]исх-данные'!$C$10</definedName>
    <definedName name="K_proekt2">'[84]исх-данные'!$G$10</definedName>
    <definedName name="K_proekt2_10">[85]исх_данные!$G$10</definedName>
    <definedName name="K_proekt2_11">[85]исх_данные!$G$10</definedName>
    <definedName name="K_proekt2_12">[85]исх_данные!$G$10</definedName>
    <definedName name="K_proekt2_13">[85]исх_данные!$G$10</definedName>
    <definedName name="K_proekt2_19">'[86]исх-данные'!$G$10</definedName>
    <definedName name="K_proekt2_23">'[87]исх-данные'!$G$10</definedName>
    <definedName name="K_proekt2_45">'[87]исх-данные'!$G$10</definedName>
    <definedName name="K_proekt2_5">[85]исх_данные!$G$10</definedName>
    <definedName name="K_proekt2_7">[85]исх_данные!$G$10</definedName>
    <definedName name="K_proekt2_8">[85]исх_данные!$G$10</definedName>
    <definedName name="K_proekt2_9">[85]исх_данные!$G$10</definedName>
    <definedName name="K_proekt3">'[88]исх-данные'!$G$10</definedName>
    <definedName name="K_proekt3_10">[89]исх_данные!$G$10</definedName>
    <definedName name="K_proekt3_11">[89]исх_данные!$G$10</definedName>
    <definedName name="K_proekt3_12">[89]исх_данные!$G$10</definedName>
    <definedName name="K_proekt3_13">[89]исх_данные!$G$10</definedName>
    <definedName name="K_proekt3_19">'[90]исх-данные'!$G$10</definedName>
    <definedName name="K_proekt3_23">'[91]исх-данные'!$G$10</definedName>
    <definedName name="K_proekt3_45">'[91]исх-данные'!$G$10</definedName>
    <definedName name="K_proekt3_5">[89]исх_данные!$G$10</definedName>
    <definedName name="K_proekt3_7">[89]исх_данные!$G$10</definedName>
    <definedName name="K_proekt3_8">[89]исх_данные!$G$10</definedName>
    <definedName name="K_proekt3_9">[89]исх_данные!$G$10</definedName>
    <definedName name="K_proektМВ">'[92]исх-данные'!#REF!</definedName>
    <definedName name="kiuk">{#N/A,#N/A,FALSE,"накладная04";#N/A,#N/A,FALSE,"накладная03";#N/A,#N/A,FALSE,"накладная02";#N/A,#N/A,FALSE,"накладная01"}</definedName>
    <definedName name="kjbkvkiv">'[93]исх-данные'!$B$27</definedName>
    <definedName name="kjbkvkiv_7">[94]исх_данные!$B$27</definedName>
    <definedName name="kjg">'[93]исх-данные'!$B$30</definedName>
    <definedName name="kjg_7">[94]исх_данные!$B$30</definedName>
    <definedName name="kp">[64]ПДР!#REF!</definedName>
    <definedName name="KPlan">#REF!</definedName>
    <definedName name="kurs">#REF!</definedName>
    <definedName name="L_1">#REF!</definedName>
    <definedName name="L_2">#REF!</definedName>
    <definedName name="l89j99jhh">#REF!</definedName>
    <definedName name="LASTROW">#N/A</definedName>
    <definedName name="LASTRUN">#N/A</definedName>
    <definedName name="LEASE">#N/A</definedName>
    <definedName name="LEASE_MENU">#N/A</definedName>
    <definedName name="life">'[10]исх-данные'!$E$39</definedName>
    <definedName name="life_10">[32]исх_данные!$E$39</definedName>
    <definedName name="life_11">[32]исх_данные!$E$39</definedName>
    <definedName name="life_12">[32]исх_данные!$E$39</definedName>
    <definedName name="life_13">[32]исх_данные!$E$39</definedName>
    <definedName name="life_19">'[33]исх-данные'!$E$39</definedName>
    <definedName name="life_23">'[34]исх-данные'!$E$39</definedName>
    <definedName name="life_45">'[34]исх-данные'!$E$39</definedName>
    <definedName name="life_5">[32]исх_данные!$E$39</definedName>
    <definedName name="life_7">[32]исх_данные!$E$39</definedName>
    <definedName name="life_8">[32]исх_данные!$E$39</definedName>
    <definedName name="life_9">[32]исх_данные!$E$39</definedName>
    <definedName name="lk" hidden="1">{#N/A,#N/A,FALSE,"накладная04";#N/A,#N/A,FALSE,"накладная03";#N/A,#N/A,FALSE,"накладная02";#N/A,#N/A,FALSE,"накладная01"}</definedName>
    <definedName name="LOC">[27]GD!#REF!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HEDR">#N/A</definedName>
    <definedName name="LOOP">#N/A</definedName>
    <definedName name="M__1">#REF!</definedName>
    <definedName name="M__66">#REF!</definedName>
    <definedName name="M__92">#REF!</definedName>
    <definedName name="M_1">#REF!</definedName>
    <definedName name="M_10">#REF!</definedName>
    <definedName name="M_100">[95]К.С.М.!#REF!</definedName>
    <definedName name="M_101">#REF!</definedName>
    <definedName name="M_107">#REF!</definedName>
    <definedName name="M_11">#REF!</definedName>
    <definedName name="M_119">[96]К.С.М.!#REF!</definedName>
    <definedName name="M_12">#REF!</definedName>
    <definedName name="M_122">'[97]К.С.М. (2)'!$P$49</definedName>
    <definedName name="M_12а">#REF!</definedName>
    <definedName name="M_12б">#REF!</definedName>
    <definedName name="M_13">#REF!</definedName>
    <definedName name="M_13а">#REF!</definedName>
    <definedName name="M_14">#REF!</definedName>
    <definedName name="M_15">#REF!</definedName>
    <definedName name="M_152">[98]К.С.М.!#REF!</definedName>
    <definedName name="M_16">#REF!</definedName>
    <definedName name="M_17">#REF!</definedName>
    <definedName name="M_17a">#REF!</definedName>
    <definedName name="M_17б">#REF!</definedName>
    <definedName name="M_18">[99]К.С.М.!$P$42</definedName>
    <definedName name="M_188">#REF!</definedName>
    <definedName name="M_19">#REF!</definedName>
    <definedName name="M_1д">#REF!</definedName>
    <definedName name="M_2">#REF!</definedName>
    <definedName name="M_20">#REF!</definedName>
    <definedName name="M_20a">#REF!</definedName>
    <definedName name="M_21">#REF!</definedName>
    <definedName name="M_22">#REF!</definedName>
    <definedName name="M_222">#REF!</definedName>
    <definedName name="M_23">#REF!</definedName>
    <definedName name="M_24">#REF!</definedName>
    <definedName name="M_25">#REF!</definedName>
    <definedName name="M_25а">[100]К.С.М.!#REF!</definedName>
    <definedName name="M_25Х">[95]К.С.М.!#REF!</definedName>
    <definedName name="M_26">#REF!</definedName>
    <definedName name="M_27">#REF!</definedName>
    <definedName name="M_27а">#REF!</definedName>
    <definedName name="M_27б">'[71]К.С.М. м'!#REF!</definedName>
    <definedName name="M_28">#REF!</definedName>
    <definedName name="M_29">#REF!</definedName>
    <definedName name="M_2а">#REF!</definedName>
    <definedName name="M_2б">#REF!</definedName>
    <definedName name="M_2в">#REF!</definedName>
    <definedName name="M_2д">#REF!</definedName>
    <definedName name="M_3">#REF!</definedName>
    <definedName name="M_30">#REF!</definedName>
    <definedName name="M_308">#REF!</definedName>
    <definedName name="M_31">#REF!</definedName>
    <definedName name="M_37">[100]К.С.М.!#REF!</definedName>
    <definedName name="M_37а">#REF!</definedName>
    <definedName name="M_3д">#REF!</definedName>
    <definedName name="M_4">#REF!</definedName>
    <definedName name="M_42">#REF!</definedName>
    <definedName name="M_421">[101]К.С.М.!$P$18</definedName>
    <definedName name="M_4а">#REF!</definedName>
    <definedName name="M_4д">#REF!</definedName>
    <definedName name="M_5">#REF!</definedName>
    <definedName name="M_50">[98]К.С.М.!#REF!</definedName>
    <definedName name="M_6">#REF!</definedName>
    <definedName name="M_61">#REF!</definedName>
    <definedName name="M_62">#REF!</definedName>
    <definedName name="M_63">#REF!</definedName>
    <definedName name="M_633">#REF!</definedName>
    <definedName name="M_634">#REF!</definedName>
    <definedName name="M_64">#REF!</definedName>
    <definedName name="M_66">#REF!</definedName>
    <definedName name="M_666">'[71]К.С.М. м'!#REF!</definedName>
    <definedName name="M_66б">[102]К.С.М.!#REF!</definedName>
    <definedName name="M_67">[100]К.С.М.!#REF!</definedName>
    <definedName name="M_69">#REF!</definedName>
    <definedName name="M_6a">#REF!</definedName>
    <definedName name="M_6а">[103]К.С.М.!$P$113</definedName>
    <definedName name="M_6б">[104]К.С.М.!$P$192</definedName>
    <definedName name="M_6бс">#REF!</definedName>
    <definedName name="M_7">#REF!</definedName>
    <definedName name="M_76a">[100]К.С.М.!#REF!</definedName>
    <definedName name="M_77">#REF!</definedName>
    <definedName name="M_78">#REF!</definedName>
    <definedName name="M_7а">#REF!</definedName>
    <definedName name="M_7б">[100]К.С.М.!#REF!</definedName>
    <definedName name="M_7к">[105]К.С.М.!#REF!</definedName>
    <definedName name="M_8">#REF!</definedName>
    <definedName name="M_81">#REF!</definedName>
    <definedName name="M_87">#REF!</definedName>
    <definedName name="M_88">#REF!</definedName>
    <definedName name="M_89">#REF!</definedName>
    <definedName name="M_8а">[75]К.С.М.!#REF!</definedName>
    <definedName name="M_8б">#REF!</definedName>
    <definedName name="M_8в">[75]К.С.М.!#REF!</definedName>
    <definedName name="M_8г">[75]К.С.М.!#REF!</definedName>
    <definedName name="M_9">#REF!</definedName>
    <definedName name="M_90">[75]К.С.М.!#REF!</definedName>
    <definedName name="M_91">#REF!</definedName>
    <definedName name="M_92">#REF!</definedName>
    <definedName name="M_9a">#REF!</definedName>
    <definedName name="margin">#REF!</definedName>
    <definedName name="money">#REF!</definedName>
    <definedName name="money_10">#REF!</definedName>
    <definedName name="money_14">#REF!</definedName>
    <definedName name="money_15">#REF!</definedName>
    <definedName name="money_19">#REF!</definedName>
    <definedName name="money_23">#REF!</definedName>
    <definedName name="money_45">#REF!</definedName>
    <definedName name="money_9">#REF!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_узлов_ПА">'[106]Исх. данные'!$E$28</definedName>
    <definedName name="n0">"000000000000"&amp;MID(1/2,2,1)&amp;"00"</definedName>
    <definedName name="n0x">IF(n_3=1,n_2,n_3&amp;n_1)</definedName>
    <definedName name="n1x">IF(n_3=1,n_2,n_3&amp;n_5)</definedName>
    <definedName name="NEXT">#N/A</definedName>
    <definedName name="njgj">#REF!</definedName>
    <definedName name="njuhfabx">#REF!</definedName>
    <definedName name="nnn">#REF!</definedName>
    <definedName name="NOPRINT">#N/A</definedName>
    <definedName name="Nt_0">#REF!</definedName>
    <definedName name="NumColJournal">#REF!</definedName>
    <definedName name="№_письма">'[106]Исх. данные'!$I$4</definedName>
    <definedName name="№17.ИнжСоп">#REF!</definedName>
    <definedName name="№17ИП">#REF!</definedName>
    <definedName name="№пп">'[106]Исх. данные'!$F$28</definedName>
    <definedName name="OELName">[31]Лист1!#REF!</definedName>
    <definedName name="OELName_1">[31]Обновление!#REF!</definedName>
    <definedName name="ojk" hidden="1">{#N/A,#N/A,FALSE,"накладная04";#N/A,#N/A,FALSE,"накладная03";#N/A,#N/A,FALSE,"накладная02";#N/A,#N/A,FALSE,"накладная01"}</definedName>
    <definedName name="olj" hidden="1">{#N/A,#N/A,FALSE,"накладная04";#N/A,#N/A,FALSE,"накладная03";#N/A,#N/A,FALSE,"накладная02";#N/A,#N/A,FALSE,"накладная01"}</definedName>
    <definedName name="OOPS">#N/A</definedName>
    <definedName name="OOPS_MSG">#N/A</definedName>
    <definedName name="OPENNAME">#N/A</definedName>
    <definedName name="OPLName">[31]Лист1!#REF!</definedName>
    <definedName name="OPLName_1">[31]Обновление!#REF!</definedName>
    <definedName name="ot">'[107]исх-данные'!$B$9</definedName>
    <definedName name="p">[31]Лист1!#REF!</definedName>
    <definedName name="P_03">[68]Фм!$H$24</definedName>
    <definedName name="P_04">[68]Фм!$H$26</definedName>
    <definedName name="P_05">[68]Фм!$H$28</definedName>
    <definedName name="P_06">[68]Фм!$H$30</definedName>
    <definedName name="P_07">[68]Фм!$H$32</definedName>
    <definedName name="P_08">[68]Фм!$H$34</definedName>
    <definedName name="P_09">[68]Фм!$H$36</definedName>
    <definedName name="P_091">[68]Фм!$H$38</definedName>
    <definedName name="P_092">[68]Фм!$H$40</definedName>
    <definedName name="P_093">[68]Фм!$H$42</definedName>
    <definedName name="p_1">[31]Product!#REF!</definedName>
    <definedName name="P_10">#REF!</definedName>
    <definedName name="P_100">#REF!</definedName>
    <definedName name="P_1000">#REF!</definedName>
    <definedName name="P_1001">#REF!</definedName>
    <definedName name="P_1002">#REF!</definedName>
    <definedName name="P_101">#REF!</definedName>
    <definedName name="P_103">[105]Ф!#REF!</definedName>
    <definedName name="P_104">[105]Ф!#REF!</definedName>
    <definedName name="P_10а">#REF!</definedName>
    <definedName name="P_10б">#REF!</definedName>
    <definedName name="P_10в">#REF!</definedName>
    <definedName name="P_10г">#REF!</definedName>
    <definedName name="P_11">#REF!</definedName>
    <definedName name="P_111">#REF!</definedName>
    <definedName name="P_112">#REF!</definedName>
    <definedName name="P_113">#REF!</definedName>
    <definedName name="P_113а">#REF!</definedName>
    <definedName name="P_114">#REF!</definedName>
    <definedName name="P_11а">#REF!</definedName>
    <definedName name="P_12">#REF!</definedName>
    <definedName name="P_122">[108]Ф!#REF!</definedName>
    <definedName name="P_129">#REF!</definedName>
    <definedName name="P_129а">#REF!</definedName>
    <definedName name="P_129б">#REF!</definedName>
    <definedName name="P_129в">#REF!</definedName>
    <definedName name="P_12а">#REF!</definedName>
    <definedName name="P_13">#REF!</definedName>
    <definedName name="P_133">#REF!</definedName>
    <definedName name="P_133а">#REF!</definedName>
    <definedName name="P_137">[95]Ф!#REF!</definedName>
    <definedName name="P_13a">#REF!</definedName>
    <definedName name="P_14">#REF!</definedName>
    <definedName name="P_140">[102]Ф!#REF!</definedName>
    <definedName name="P_141">#REF!</definedName>
    <definedName name="P_144">#REF!</definedName>
    <definedName name="P_14а">#REF!</definedName>
    <definedName name="P_14б">#REF!</definedName>
    <definedName name="P_15">#REF!</definedName>
    <definedName name="P_150">[105]Ф!#REF!</definedName>
    <definedName name="P_155">#REF!</definedName>
    <definedName name="P_157">[95]Ф!#REF!</definedName>
    <definedName name="P_159">#REF!</definedName>
    <definedName name="P_16">#REF!</definedName>
    <definedName name="P_17">#REF!</definedName>
    <definedName name="P_18">#REF!</definedName>
    <definedName name="P_19">#REF!</definedName>
    <definedName name="P_190">#REF!</definedName>
    <definedName name="P_1а">#REF!</definedName>
    <definedName name="P_2">#REF!</definedName>
    <definedName name="P_20">#REF!</definedName>
    <definedName name="P_21">#REF!</definedName>
    <definedName name="P_22">#REF!</definedName>
    <definedName name="P_22а">[71]Ф!#REF!</definedName>
    <definedName name="P_23">#REF!</definedName>
    <definedName name="P_23а">[71]Ф!#REF!</definedName>
    <definedName name="P_24">#REF!</definedName>
    <definedName name="P_24а">#REF!</definedName>
    <definedName name="P_25">[105]Ф!#REF!</definedName>
    <definedName name="P_26">#REF!</definedName>
    <definedName name="P_27">#REF!</definedName>
    <definedName name="P_28">#REF!</definedName>
    <definedName name="P_289">#REF!</definedName>
    <definedName name="P_28а">#REF!</definedName>
    <definedName name="P_29">#REF!</definedName>
    <definedName name="P_2a">#REF!</definedName>
    <definedName name="P_2ab">[109]Ф!$H$48</definedName>
    <definedName name="P_2aб">#REF!</definedName>
    <definedName name="P_2б">#REF!</definedName>
    <definedName name="P_3">#REF!</definedName>
    <definedName name="P_30">#REF!</definedName>
    <definedName name="P_302">#REF!</definedName>
    <definedName name="P_303">#REF!</definedName>
    <definedName name="P_304">#REF!</definedName>
    <definedName name="P_305">#REF!</definedName>
    <definedName name="P_306">#REF!</definedName>
    <definedName name="P_307">#REF!</definedName>
    <definedName name="P_308">#REF!</definedName>
    <definedName name="P_31">#REF!</definedName>
    <definedName name="P_310">#REF!</definedName>
    <definedName name="P_311">#REF!</definedName>
    <definedName name="P_313">#REF!</definedName>
    <definedName name="P_318">#REF!</definedName>
    <definedName name="P_32">#REF!</definedName>
    <definedName name="P_33">#REF!</definedName>
    <definedName name="P_330">[110]Ф!#REF!</definedName>
    <definedName name="P_334">[111]Ф!#REF!</definedName>
    <definedName name="P_337">[112]Ф!#REF!</definedName>
    <definedName name="P_339">[112]Ф!#REF!</definedName>
    <definedName name="P_34">#REF!</definedName>
    <definedName name="P_342">[112]Ф!#REF!</definedName>
    <definedName name="P_344">[111]Ф!#REF!</definedName>
    <definedName name="P_346">[113]Ф!$H$97</definedName>
    <definedName name="P_347">[112]Ф!#REF!</definedName>
    <definedName name="P_35">#REF!</definedName>
    <definedName name="P_36">#REF!</definedName>
    <definedName name="P_366">[95]Ф!#REF!</definedName>
    <definedName name="P_3666">[102]Ф!#REF!</definedName>
    <definedName name="P_36а">#REF!</definedName>
    <definedName name="P_37">#REF!</definedName>
    <definedName name="P_37а">#REF!</definedName>
    <definedName name="P_37б">#REF!</definedName>
    <definedName name="P_38">#REF!</definedName>
    <definedName name="P_39">#REF!</definedName>
    <definedName name="P_4">#REF!</definedName>
    <definedName name="P_40">#REF!</definedName>
    <definedName name="P_40а">#REF!</definedName>
    <definedName name="P_41">#REF!</definedName>
    <definedName name="P_418">[95]Ф!#REF!</definedName>
    <definedName name="P_419">[95]Ф!#REF!</definedName>
    <definedName name="P_42">#REF!</definedName>
    <definedName name="P_44">[105]Ф!#REF!</definedName>
    <definedName name="P_44а">[71]Ф!#REF!</definedName>
    <definedName name="P_46">#REF!</definedName>
    <definedName name="P_460">[102]Ф!#REF!</definedName>
    <definedName name="P_461">[102]Ф!#REF!</definedName>
    <definedName name="P_462">[102]Ф!#REF!</definedName>
    <definedName name="P_463">[102]Ф!#REF!</definedName>
    <definedName name="P_466">#REF!</definedName>
    <definedName name="P_467">[102]Ф!#REF!</definedName>
    <definedName name="P_468">[102]Ф!#REF!</definedName>
    <definedName name="P_469">[95]Ф!#REF!</definedName>
    <definedName name="P_49">[95]Ф!#REF!</definedName>
    <definedName name="P_4a">#REF!</definedName>
    <definedName name="P_4b">#REF!</definedName>
    <definedName name="P_4а">[114]Ф!$H$28</definedName>
    <definedName name="P_4б">[71]Ф!#REF!</definedName>
    <definedName name="P_4к">[95]Ф!#REF!</definedName>
    <definedName name="P_5">#REF!</definedName>
    <definedName name="P_50">[95]Ф!#REF!</definedName>
    <definedName name="P_51">#REF!</definedName>
    <definedName name="P_533">[98]Ф!#REF!</definedName>
    <definedName name="P_55">[105]Ф!#REF!</definedName>
    <definedName name="P_55a">[95]Ф!#REF!</definedName>
    <definedName name="P_55а">[95]Ф!#REF!</definedName>
    <definedName name="P_56">[95]Ф!#REF!</definedName>
    <definedName name="P_569">[95]Ф!#REF!</definedName>
    <definedName name="P_57">[95]Ф!#REF!</definedName>
    <definedName name="P_57а">#REF!</definedName>
    <definedName name="P_5а">#REF!</definedName>
    <definedName name="P_6">#REF!</definedName>
    <definedName name="P_600">#REF!</definedName>
    <definedName name="P_62">[95]Ф!#REF!</definedName>
    <definedName name="P_63">[95]Ф!#REF!</definedName>
    <definedName name="P_66">#REF!</definedName>
    <definedName name="P_6а">#REF!</definedName>
    <definedName name="P_7">#REF!</definedName>
    <definedName name="P_71">[95]Ф!#REF!</definedName>
    <definedName name="P_72">[96]Ф!#REF!</definedName>
    <definedName name="P_73">[96]Ф!#REF!</definedName>
    <definedName name="P_73а">[96]Ф!#REF!</definedName>
    <definedName name="P_74">[98]Ф!#REF!</definedName>
    <definedName name="P_76">#REF!</definedName>
    <definedName name="P_78">#REF!</definedName>
    <definedName name="P_8">#REF!</definedName>
    <definedName name="P_82">#REF!</definedName>
    <definedName name="P_88">#REF!</definedName>
    <definedName name="P_9">#REF!</definedName>
    <definedName name="P_91">[95]Ф!#REF!</definedName>
    <definedName name="P_910">[95]Ф!#REF!</definedName>
    <definedName name="P_911">#REF!</definedName>
    <definedName name="P_91а">[75]Ф!#REF!</definedName>
    <definedName name="P_92">[95]Ф!#REF!</definedName>
    <definedName name="P_93">[115]Ф!$H$77</definedName>
    <definedName name="P_98">#REF!</definedName>
    <definedName name="P_98а">#REF!</definedName>
    <definedName name="P_9a">#REF!</definedName>
    <definedName name="PDC">[27]GD!#REF!</definedName>
    <definedName name="PDC_A_REV">#N/A</definedName>
    <definedName name="PDC_B_REV">#N/A</definedName>
    <definedName name="pj" hidden="1">{#N/A,#N/A,FALSE,"накладная04";#N/A,#N/A,FALSE,"накладная03";#N/A,#N/A,FALSE,"накладная02";#N/A,#N/A,FALSE,"накладная01"}</definedName>
    <definedName name="PO">#REF!</definedName>
    <definedName name="point">'[116]исх-данные'!$E$39</definedName>
    <definedName name="point_10">[36]исх_данные!$E$39</definedName>
    <definedName name="point_11">[37]исх_данные!#REF!</definedName>
    <definedName name="point_12">[36]исх_данные!$E$39</definedName>
    <definedName name="point_13">[36]исх_данные!$E$39</definedName>
    <definedName name="point_14">[117]исх_данные!#REF!</definedName>
    <definedName name="point_15">[117]исх_данные!#REF!</definedName>
    <definedName name="point_19">'[39]исх-данные'!$E$39</definedName>
    <definedName name="point_23">'[40]исх-данные'!$E$39</definedName>
    <definedName name="point_3">[37]исх_данные!#REF!</definedName>
    <definedName name="point_45">'[40]исх-данные'!$E$39</definedName>
    <definedName name="point_5">[36]исх_данные!$E$39</definedName>
    <definedName name="point_7">[37]исх_данные!#REF!</definedName>
    <definedName name="point_8">[36]исх_данные!$E$39</definedName>
    <definedName name="point_9">[36]исх_данные!$E$39</definedName>
    <definedName name="point1">'[118]исх-данные'!$E$39</definedName>
    <definedName name="point1_10">[119]исх_данные!$E$39</definedName>
    <definedName name="point1_11">[119]исх_данные!$E$39</definedName>
    <definedName name="point1_12">[119]исх_данные!$E$39</definedName>
    <definedName name="point1_13">[119]исх_данные!$E$39</definedName>
    <definedName name="point1_19">'[120]исх-данные'!$E$39</definedName>
    <definedName name="point1_23">'[121]исх-данные'!$E$39</definedName>
    <definedName name="point1_45">'[121]исх-данные'!$E$39</definedName>
    <definedName name="point1_5">[119]исх_данные!$E$39</definedName>
    <definedName name="point1_7">[119]исх_данные!$E$39</definedName>
    <definedName name="point1_8">[119]исх_данные!$E$39</definedName>
    <definedName name="point1_9">[119]исх_данные!$E$39</definedName>
    <definedName name="pol" hidden="1">{#N/A,#N/A,FALSE,"накладная04";#N/A,#N/A,FALSE,"накладная03";#N/A,#N/A,FALSE,"накладная02";#N/A,#N/A,FALSE,"накладная01"}</definedName>
    <definedName name="poo" hidden="1">{#N/A,#N/A,FALSE,"накладная04";#N/A,#N/A,FALSE,"накладная03";#N/A,#N/A,FALSE,"накладная02";#N/A,#N/A,FALSE,"накладная01"}</definedName>
    <definedName name="Ports">'[35]2-stage'!#REF!</definedName>
    <definedName name="PriceRange">[31]Лист1!#REF!</definedName>
    <definedName name="PriceRange_1">[31]Цена!#REF!</definedName>
    <definedName name="Print_Titles">#REF!</definedName>
    <definedName name="PrntSnbUser">#REF!</definedName>
    <definedName name="proekt">'[51]исх-данные'!$B$4</definedName>
    <definedName name="proekt_10">[77]исх_данные!$D$4</definedName>
    <definedName name="proekt_11">[77]исх_данные!$D$4</definedName>
    <definedName name="proekt_12">[77]исх_данные!$D$4</definedName>
    <definedName name="proekt_13">[38]исх_данные!$B$4</definedName>
    <definedName name="proekt_14">[78]исх_данные!$D$4</definedName>
    <definedName name="proekt_15">[78]исх_данные!$D$4</definedName>
    <definedName name="proekt_19">'[79]исх-данные'!$D$4</definedName>
    <definedName name="proekt_23">'[80]исх-данные'!$D$4</definedName>
    <definedName name="proekt_45">'[80]исх-данные'!$D$4</definedName>
    <definedName name="proekt_5">[77]исх_данные!$D$4</definedName>
    <definedName name="proekt_7">[77]исх_данные!$D$4</definedName>
    <definedName name="proekt_8">[77]исх_данные!$D$4</definedName>
    <definedName name="proekt_9">[77]исх_данные!$D$4</definedName>
    <definedName name="prog">'[116]исх-данные'!$E$41</definedName>
    <definedName name="prog_10">[36]исх_данные!$E$41</definedName>
    <definedName name="prog_11">[37]исх_данные!#REF!</definedName>
    <definedName name="prog_12">[36]исх_данные!$E$41</definedName>
    <definedName name="prog_13">[36]исх_данные!$E$41</definedName>
    <definedName name="prog_14">[117]исх_данные!#REF!</definedName>
    <definedName name="prog_15">[117]исх_данные!#REF!</definedName>
    <definedName name="prog_19">'[39]исх-данные'!$E$41</definedName>
    <definedName name="prog_23">'[40]исх-данные'!$E$41</definedName>
    <definedName name="prog_3">[37]исх_данные!#REF!</definedName>
    <definedName name="prog_45">'[40]исх-данные'!$E$41</definedName>
    <definedName name="prog_5">[36]исх_данные!$E$41</definedName>
    <definedName name="prog_7">[37]исх_данные!#REF!</definedName>
    <definedName name="prog_8">[36]исх_данные!$E$41</definedName>
    <definedName name="prog_9">[36]исх_данные!$E$41</definedName>
    <definedName name="propis">#REF!</definedName>
    <definedName name="q">#REF!</definedName>
    <definedName name="qip">'[47]исх-данные'!$B$17</definedName>
    <definedName name="qip_19">'[48]исх-данные'!$B$17</definedName>
    <definedName name="qip_23">'[49]исх-данные'!$B$17</definedName>
    <definedName name="qip_45">'[49]исх-данные'!$B$17</definedName>
    <definedName name="qip_9">'[50]исх-данные'!$B$17</definedName>
    <definedName name="qsd" hidden="1">{#N/A,#N/A,FALSE,"накладная04";#N/A,#N/A,FALSE,"накладная03";#N/A,#N/A,FALSE,"накладная02";#N/A,#N/A,FALSE,"накладная01"}</definedName>
    <definedName name="R_1">#REF!</definedName>
    <definedName name="R_1a">#REF!</definedName>
    <definedName name="R_1b">#REF!</definedName>
    <definedName name="R_2">#REF!</definedName>
    <definedName name="RADFOB">#REF!</definedName>
    <definedName name="Rate">#REF!</definedName>
    <definedName name="REF_F_DISC64351640">#REF!</definedName>
    <definedName name="RESUME">#N/A</definedName>
    <definedName name="RittalFOB">#REF!</definedName>
    <definedName name="rr">'[122]Пример расчета'!#REF!</definedName>
    <definedName name="rrd" hidden="1">{#N/A,#N/A,FALSE,"накладная04";#N/A,#N/A,FALSE,"накладная03";#N/A,#N/A,FALSE,"накладная02";#N/A,#N/A,FALSE,"накладная01"}</definedName>
    <definedName name="rsdd" hidden="1">{#N/A,#N/A,FALSE,"накладная04";#N/A,#N/A,FALSE,"накладная03";#N/A,#N/A,FALSE,"накладная02";#N/A,#N/A,FALSE,"накладная01"}</definedName>
    <definedName name="rt" hidden="1">{#N/A,#N/A,FALSE,"накладная04";#N/A,#N/A,FALSE,"накладная03";#N/A,#N/A,FALSE,"накладная02";#N/A,#N/A,FALSE,"накладная01"}</definedName>
    <definedName name="S">#N/A</definedName>
    <definedName name="S_0">#REF!</definedName>
    <definedName name="S_01">#REF!</definedName>
    <definedName name="S_02">#REF!</definedName>
    <definedName name="scale">#REF!</definedName>
    <definedName name="scale_12">#REF!</definedName>
    <definedName name="scale_13">#REF!</definedName>
    <definedName name="scale_14">#REF!</definedName>
    <definedName name="scale_15">#REF!</definedName>
    <definedName name="scale_5">#REF!</definedName>
    <definedName name="scale_7">#REF!</definedName>
    <definedName name="scale_8">#REF!</definedName>
    <definedName name="scale_9">#REF!</definedName>
    <definedName name="sd" hidden="1">{#N/A,#N/A,FALSE,"накладная04";#N/A,#N/A,FALSE,"накладная03";#N/A,#N/A,FALSE,"накладная02";#N/A,#N/A,FALSE,"накладная01"}</definedName>
    <definedName name="ses" hidden="1">{#N/A,#N/A,FALSE,"накладная04";#N/A,#N/A,FALSE,"накладная03";#N/A,#N/A,FALSE,"накладная02";#N/A,#N/A,FALSE,"накладная01"}</definedName>
    <definedName name="ShapkaBepx">#REF!</definedName>
    <definedName name="ShapkaBepxVezde">#REF!</definedName>
    <definedName name="ShapkaNiz">#REF!</definedName>
    <definedName name="ShapkaNizVezde">#REF!</definedName>
    <definedName name="SKIP">#N/A</definedName>
    <definedName name="SM">#REF!</definedName>
    <definedName name="SM_SM">#REF!</definedName>
    <definedName name="SM_STO">#REF!</definedName>
    <definedName name="SM_STO_1">'[123]СМЕТА проект'!#REF!</definedName>
    <definedName name="SM_STO1">#REF!</definedName>
    <definedName name="SM_STO2">#REF!</definedName>
    <definedName name="SM_STO3">#REF!</definedName>
    <definedName name="Smmmmmmmmmmmmmmm">#REF!</definedName>
    <definedName name="Soglasovano">#REF!</definedName>
    <definedName name="sostav">'[124]исх-данные'!$B$19</definedName>
    <definedName name="Sp_0">#REF!</definedName>
    <definedName name="Sp_01">#REF!</definedName>
    <definedName name="Sp_1">#REF!</definedName>
    <definedName name="SPD">'[35]2-stage'!#REF!</definedName>
    <definedName name="SPLIT">#N/A</definedName>
    <definedName name="Ss_0">#REF!</definedName>
    <definedName name="sss">#REF!</definedName>
    <definedName name="ssss">#REF!</definedName>
    <definedName name="st_0">#REF!</definedName>
    <definedName name="st_01">#REF!</definedName>
    <definedName name="st_02">#REF!</definedName>
    <definedName name="stoim">'[116]исх-данные'!$E$40</definedName>
    <definedName name="stoim_10">[36]исх_данные!$E$40</definedName>
    <definedName name="stoim_11">[37]исх_данные!#REF!</definedName>
    <definedName name="stoim_12">[36]исх_данные!$E$40</definedName>
    <definedName name="stoim_13">[36]исх_данные!$E$40</definedName>
    <definedName name="stoim_14">[117]исх_данные!#REF!</definedName>
    <definedName name="stoim_15">[117]исх_данные!#REF!</definedName>
    <definedName name="stoim_19">'[39]исх-данные'!$E$40</definedName>
    <definedName name="stoim_23">'[40]исх-данные'!$E$40</definedName>
    <definedName name="stoim_3">[37]исх_данные!#REF!</definedName>
    <definedName name="stoim_45">'[40]исх-данные'!$E$40</definedName>
    <definedName name="stoim_5">[36]исх_данные!$E$40</definedName>
    <definedName name="stoim_7">[37]исх_данные!#REF!</definedName>
    <definedName name="stoim_8">[36]исх_данные!$E$40</definedName>
    <definedName name="stoim_9">[36]исх_данные!$E$40</definedName>
    <definedName name="su">#REF!</definedName>
    <definedName name="submoney">[125]data!$B$11</definedName>
    <definedName name="submoney_14">#REF!</definedName>
    <definedName name="submoney_15">#REF!</definedName>
    <definedName name="submoney_19">[126]data!$B$11</definedName>
    <definedName name="submoney_2">[127]data!$B$11</definedName>
    <definedName name="submoney_23">[128]data!$B$11</definedName>
    <definedName name="submoney_3">[127]data!$B$11</definedName>
    <definedName name="submoney_45">[128]data!$B$11</definedName>
    <definedName name="submoney_9">[129]data!$B$11</definedName>
    <definedName name="SUBTALLY">#N/A</definedName>
    <definedName name="subvolume">#REF!</definedName>
    <definedName name="subvolume_12">#REF!</definedName>
    <definedName name="subvolume_13">#REF!</definedName>
    <definedName name="subvolume_14">#REF!</definedName>
    <definedName name="subvolume_15">#REF!</definedName>
    <definedName name="subvolume_5">#REF!</definedName>
    <definedName name="subvolume_7">#REF!</definedName>
    <definedName name="subvolume_8">#REF!</definedName>
    <definedName name="subvolume_9">#REF!</definedName>
    <definedName name="SUM_">#REF!</definedName>
    <definedName name="SUM_1">#REF!</definedName>
    <definedName name="sum_2">#REF!</definedName>
    <definedName name="SUM_3">#REF!</definedName>
    <definedName name="sum_4">#REF!</definedName>
    <definedName name="sum_5">#REF!</definedName>
    <definedName name="sum_5FO">#REF!</definedName>
    <definedName name="sum_7">#REF!</definedName>
    <definedName name="sum_FO">#REF!</definedName>
    <definedName name="sum_FTP">#REF!</definedName>
    <definedName name="SUMARY">[27]GD!#REF!</definedName>
    <definedName name="sut">'[10]исх-данные'!$E$36</definedName>
    <definedName name="sut_10">[32]исх_данные!$E$36</definedName>
    <definedName name="sut_11">[32]исх_данные!$E$36</definedName>
    <definedName name="sut_12">[32]исх_данные!$E$36</definedName>
    <definedName name="sut_13">[32]исх_данные!$E$36</definedName>
    <definedName name="sut_19">'[33]исх-данные'!$E$36</definedName>
    <definedName name="sut_23">'[34]исх-данные'!$E$36</definedName>
    <definedName name="sut_45">'[34]исх-данные'!$E$36</definedName>
    <definedName name="sut_5">[32]исх_данные!$E$36</definedName>
    <definedName name="sut_7">[32]исх_данные!$E$36</definedName>
    <definedName name="sut_8">[32]исх_данные!$E$36</definedName>
    <definedName name="sut_9">[32]исх_данные!$E$36</definedName>
    <definedName name="SV">#REF!</definedName>
    <definedName name="SV_STO">#REF!</definedName>
    <definedName name="Sw">'[35]2-stage'!#REF!</definedName>
    <definedName name="swdd">#REF!</definedName>
    <definedName name="t_0">#REF!</definedName>
    <definedName name="TALLY">#N/A</definedName>
    <definedName name="tech">#REF!</definedName>
    <definedName name="TEST">#N/A</definedName>
    <definedName name="ticket">'[22]исх-данные'!#REF!</definedName>
    <definedName name="ticket_10">#REF!</definedName>
    <definedName name="ticket_11">[42]исх_данные!$B$32</definedName>
    <definedName name="ticket_12">[42]исх_данные!$B$32</definedName>
    <definedName name="ticket_13">[38]исх_данные!$B$30</definedName>
    <definedName name="ticket_14">#REF!</definedName>
    <definedName name="ticket_15">#REF!</definedName>
    <definedName name="ticket_19">#REF!</definedName>
    <definedName name="ticket_23">#REF!</definedName>
    <definedName name="ticket_45">#REF!</definedName>
    <definedName name="ticket_5">[42]исх_данные!$B$32</definedName>
    <definedName name="ticket_7">[42]исх_данные!$B$32</definedName>
    <definedName name="ticket_8">[42]исх_данные!$B$32</definedName>
    <definedName name="ticket_9">[42]исх_данные!$B$32</definedName>
    <definedName name="ticket3">'[130]исх-данные'!$E$34</definedName>
    <definedName name="ticket3_19">'[45]исх-данные'!$E$34</definedName>
    <definedName name="ticket3_43">'[46]исх-данные'!$E$34</definedName>
    <definedName name="ticket3_44">'[46]исх-данные'!$E$34</definedName>
    <definedName name="ticket4">'[131]исх-данные'!$E$35</definedName>
    <definedName name="Times">#REF!</definedName>
    <definedName name="Timesasfd">#REF!</definedName>
    <definedName name="Titul">'[51]исх-данные'!$A$1</definedName>
    <definedName name="titul_10">[52]исх_данные!$A$1</definedName>
    <definedName name="titul_11">[52]исх_данные!$A$1</definedName>
    <definedName name="titul_12">[52]исх_данные!$A$1</definedName>
    <definedName name="Titul_13">[38]исх_данные!$A$1</definedName>
    <definedName name="titul_14">#REF!</definedName>
    <definedName name="titul_15">#REF!</definedName>
    <definedName name="titul_19">'[54]исх-данные'!$A$1</definedName>
    <definedName name="titul_23">'[55]исх-данные'!$A$1</definedName>
    <definedName name="titul_45">'[55]исх-данные'!$A$1</definedName>
    <definedName name="titul_5">[52]исх_данные!$A$1</definedName>
    <definedName name="titul_7">[52]исх_данные!$A$1</definedName>
    <definedName name="titul_8">[52]исх_данные!$A$1</definedName>
    <definedName name="titul_9">[52]исх_данные!$A$1</definedName>
    <definedName name="titul2">#REF!</definedName>
    <definedName name="titul2_10">#REF!</definedName>
    <definedName name="titul2_14">#REF!</definedName>
    <definedName name="titul2_15">#REF!</definedName>
    <definedName name="titul2_19">#REF!</definedName>
    <definedName name="titul2_23">#REF!</definedName>
    <definedName name="titul2_45">#REF!</definedName>
    <definedName name="titul2_9">#REF!</definedName>
    <definedName name="TOPBORD">[27]GD!#REF!</definedName>
    <definedName name="TOTINST">[27]GD!#REF!</definedName>
    <definedName name="TOTMAINT">[27]GD!#REF!</definedName>
    <definedName name="TOTPRICE">[27]GD!#REF!</definedName>
    <definedName name="trhh" hidden="1">{#N/A,#N/A,FALSE,"накладная04";#N/A,#N/A,FALSE,"накладная03";#N/A,#N/A,FALSE,"накладная02";#N/A,#N/A,FALSE,"накладная01"}</definedName>
    <definedName name="trip">'[22]исх-данные'!#REF!</definedName>
    <definedName name="trip_10">#REF!</definedName>
    <definedName name="trip_11">[42]исх_данные!$B$31</definedName>
    <definedName name="trip_12">[42]исх_данные!$B$31</definedName>
    <definedName name="trip_13">[38]исх_данные!$B$29</definedName>
    <definedName name="trip_14">#REF!</definedName>
    <definedName name="trip_15">#REF!</definedName>
    <definedName name="trip_19">#REF!</definedName>
    <definedName name="trip_23">#REF!</definedName>
    <definedName name="trip_45">#REF!</definedName>
    <definedName name="trip_5">[42]исх_данные!$B$31</definedName>
    <definedName name="trip_7">[42]исх_данные!$B$31</definedName>
    <definedName name="trip_8">[42]исх_данные!$B$31</definedName>
    <definedName name="trip_9">[42]исх_данные!$B$31</definedName>
    <definedName name="ty" hidden="1">{#N/A,#N/A,FALSE,"накладная04";#N/A,#N/A,FALSE,"накладная03";#N/A,#N/A,FALSE,"накладная02";#N/A,#N/A,FALSE,"накладная01"}</definedName>
    <definedName name="uiy" hidden="1">{#N/A,#N/A,FALSE,"накладная04";#N/A,#N/A,FALSE,"накладная03";#N/A,#N/A,FALSE,"накладная02";#N/A,#N/A,FALSE,"накладная01"}</definedName>
    <definedName name="ukh" hidden="1">{#N/A,#N/A,FALSE,"накладная04";#N/A,#N/A,FALSE,"накладная03";#N/A,#N/A,FALSE,"накладная02";#N/A,#N/A,FALSE,"накладная01"}</definedName>
    <definedName name="USA">[132]Шкаф!#REF!</definedName>
    <definedName name="USA_1">#REF!</definedName>
    <definedName name="USDkurs">'[133]Расчет курса'!$D$9</definedName>
    <definedName name="USER">#N/A</definedName>
    <definedName name="Utverzhdau">#REF!</definedName>
    <definedName name="uyu" hidden="1">{#N/A,#N/A,FALSE,"накладная04";#N/A,#N/A,FALSE,"накладная03";#N/A,#N/A,FALSE,"накладная02";#N/A,#N/A,FALSE,"накладная01"}</definedName>
    <definedName name="uzels">'[53]исх-данные'!$D$21</definedName>
    <definedName name="uzels_14">[53]исх_данные!$D$21</definedName>
    <definedName name="uzels_15">[53]исх_данные!$D$21</definedName>
    <definedName name="uzels_19">'[54]исх-данные'!$D$21</definedName>
    <definedName name="uzels_23">'[55]исх-данные'!$D$21</definedName>
    <definedName name="uzels_45">'[55]исх-данные'!$D$21</definedName>
    <definedName name="uzels_9">'[134]исх-данные'!$D$21</definedName>
    <definedName name="v_0">#REF!</definedName>
    <definedName name="VALIDATE">#N/A</definedName>
    <definedName name="vfdcvfgd">#REF!</definedName>
    <definedName name="vi">#REF!</definedName>
    <definedName name="VIP">'[35]2-stage'!#REF!</definedName>
    <definedName name="VoIP">'[35]2-stage'!#REF!</definedName>
    <definedName name="volume">'[22]исх-данные'!#REF!</definedName>
    <definedName name="volume_10">[23]data!$B$6</definedName>
    <definedName name="volume_11">[23]data!$B$6</definedName>
    <definedName name="volume_12">[23]data!$B$6</definedName>
    <definedName name="volume_14">#REF!</definedName>
    <definedName name="volume_15">#REF!</definedName>
    <definedName name="volume_19">[24]data!$B$6</definedName>
    <definedName name="volume_2">[25]data!$B$6</definedName>
    <definedName name="volume_23">[26]data!$B$6</definedName>
    <definedName name="volume_3">[25]data!$B$6</definedName>
    <definedName name="volume_45">[26]data!$B$6</definedName>
    <definedName name="volume_5">[23]data!$B$6</definedName>
    <definedName name="volume_7">[23]data!$B$6</definedName>
    <definedName name="volume_8">[23]data!$B$6</definedName>
    <definedName name="volume_9">[23]data!$B$6</definedName>
    <definedName name="vp">[135]РабПр!#REF!</definedName>
    <definedName name="VR_0">'[136]зим '!#REF!</definedName>
    <definedName name="Vr_1">#REF!</definedName>
    <definedName name="Vrt_1">#REF!</definedName>
    <definedName name="w" hidden="1">{#N/A,#N/A,FALSE,"накладная04";#N/A,#N/A,FALSE,"накладная03";#N/A,#N/A,FALSE,"накладная02";#N/A,#N/A,FALSE,"накладная01"}</definedName>
    <definedName name="w_0">#REF!</definedName>
    <definedName name="wew" hidden="1">{#N/A,#N/A,FALSE,"накладная04";#N/A,#N/A,FALSE,"накладная03";#N/A,#N/A,FALSE,"накладная02";#N/A,#N/A,FALSE,"накладная01"}</definedName>
    <definedName name="wewe" hidden="1">{#N/A,#N/A,FALSE,"накладная04";#N/A,#N/A,FALSE,"накладная03";#N/A,#N/A,FALSE,"накладная02";#N/A,#N/A,FALSE,"накладная01"}</definedName>
    <definedName name="wrn" hidden="1">{#N/A,#N/A,FALSE,"накладная04";#N/A,#N/A,FALSE,"накладная03";#N/A,#N/A,FALSE,"накладная02";#N/A,#N/A,FALSE,"накладная01"}</definedName>
    <definedName name="wrn.1." hidden="1">{#N/A,#N/A,FALSE,"Шаблон_Спец1"}</definedName>
    <definedName name="wrn.2" hidden="1">{#N/A,#N/A,FALSE,"Шаблон_Спец1"}</definedName>
    <definedName name="wrn.2." hidden="1">{#N/A,#N/A,FALSE,"Шаблон_Спец1"}</definedName>
    <definedName name="wrn.ооо." hidden="1">{#N/A,#N/A,FALSE,"накладная04";#N/A,#N/A,FALSE,"накладная03";#N/A,#N/A,FALSE,"накладная02";#N/A,#N/A,FALSE,"накладная01"}</definedName>
    <definedName name="ww" hidden="1">{#N/A,#N/A,FALSE,"накладная04";#N/A,#N/A,FALSE,"накладная03";#N/A,#N/A,FALSE,"накладная02";#N/A,#N/A,FALSE,"накладная01"}</definedName>
    <definedName name="www" hidden="1">{#N/A,#N/A,FALSE,"накладная04";#N/A,#N/A,FALSE,"накладная03";#N/A,#N/A,FALSE,"накладная02";#N/A,#N/A,FALSE,"накладная01"}</definedName>
    <definedName name="Xcgg">#REF!</definedName>
    <definedName name="Xcgg1">#REF!</definedName>
    <definedName name="xFF2">#REF!</definedName>
    <definedName name="xFF5">#REF!</definedName>
    <definedName name="xFF6">#REF!</definedName>
    <definedName name="YN">#N/A</definedName>
    <definedName name="yuyt" hidden="1">{#N/A,#N/A,FALSE,"накладная04";#N/A,#N/A,FALSE,"накладная03";#N/A,#N/A,FALSE,"накладная02";#N/A,#N/A,FALSE,"накладная01"}</definedName>
    <definedName name="yuyttu" hidden="1">{#N/A,#N/A,FALSE,"накладная04";#N/A,#N/A,FALSE,"накладная03";#N/A,#N/A,FALSE,"накладная02";#N/A,#N/A,FALSE,"накладная01"}</definedName>
    <definedName name="yx">[13]GD!#REF!</definedName>
    <definedName name="yyy">#REF!</definedName>
    <definedName name="Z">[27]GD!#REF!</definedName>
    <definedName name="z_0">#REF!</definedName>
    <definedName name="z_01">#REF!</definedName>
    <definedName name="Z_1">#REF!</definedName>
    <definedName name="Z_3">#REF!</definedName>
    <definedName name="Z_4">#REF!</definedName>
    <definedName name="ZAK1">#REF!</definedName>
    <definedName name="ZAK2">#REF!</definedName>
    <definedName name="zakaz">'[22]исх-данные'!$B$6</definedName>
    <definedName name="zakaz_10">[77]исх_данные!$D$6</definedName>
    <definedName name="zakaz_11">[77]исх_данные!$D$6</definedName>
    <definedName name="zakaz_12">[77]исх_данные!$D$6</definedName>
    <definedName name="zakaz_13">[38]исх_данные!$B$6</definedName>
    <definedName name="zakaz_14">[78]исх_данные!$D$6</definedName>
    <definedName name="zakaz_15">[78]исх_данные!$D$6</definedName>
    <definedName name="zakaz_19">'[79]исх-данные'!$D$6</definedName>
    <definedName name="zakaz_23">'[80]исх-данные'!$D$6</definedName>
    <definedName name="zakaz_45">'[80]исх-данные'!$D$6</definedName>
    <definedName name="zakaz_5">[77]исх_данные!$D$6</definedName>
    <definedName name="zakaz_7">[77]исх_данные!$D$6</definedName>
    <definedName name="zakaz_8">[77]исх_данные!$D$6</definedName>
    <definedName name="zakaz_9">[77]исх_данные!$D$6</definedName>
    <definedName name="zakazchik">'[137]исх-данные'!$D$7</definedName>
    <definedName name="zakazchik_10">[138]исх_данные!$D$7</definedName>
    <definedName name="zakazchik_11">[138]исх_данные!$D$7</definedName>
    <definedName name="zakazchik_12">[138]исх_данные!$D$7</definedName>
    <definedName name="zakazchik_13">[138]исх_данные!$D$7</definedName>
    <definedName name="zakazchik_19">'[139]исх-данные'!$D$7</definedName>
    <definedName name="zakazchik_23">'[140]исх-данные'!$D$7</definedName>
    <definedName name="zakazchik_45">'[140]исх-данные'!$D$7</definedName>
    <definedName name="zakazchik_5">[138]исх_данные!$D$7</definedName>
    <definedName name="zakazchik_7">[138]исх_данные!$D$7</definedName>
    <definedName name="zakazchik_8">[138]исх_данные!$D$7</definedName>
    <definedName name="zakazchik_9">[138]исх_данные!$D$7</definedName>
    <definedName name="ZERO">#N/A</definedName>
    <definedName name="ZIM_0">'[141]зим '!$F$31</definedName>
    <definedName name="ZIM_03">'[141]зим '!$F$31</definedName>
    <definedName name="zim_04">'[142]зим '!$F$31</definedName>
    <definedName name="ZIM_1">#REF!</definedName>
    <definedName name="Zm_1">[143]Зима!#REF!</definedName>
    <definedName name="Zmt_1">#REF!</definedName>
    <definedName name="ZO">#REF!</definedName>
    <definedName name="zzz">#REF!</definedName>
    <definedName name="zzzz">#REF!</definedName>
    <definedName name="а">#REF!</definedName>
    <definedName name="А_па">'[106]Исх. данные'!$G$28</definedName>
    <definedName name="А1">#REF!</definedName>
    <definedName name="А12">#REF!</definedName>
    <definedName name="А123">#REF!</definedName>
    <definedName name="а124">#REF!</definedName>
    <definedName name="А2">#REF!</definedName>
    <definedName name="а36">#REF!</definedName>
    <definedName name="а36___0">#REF!</definedName>
    <definedName name="а36___7">#REF!</definedName>
    <definedName name="АА">#REF!</definedName>
    <definedName name="ААА">#REF!</definedName>
    <definedName name="аааааа">[13]GD!#REF!</definedName>
    <definedName name="ааааааааыфффф">#REF!</definedName>
    <definedName name="аб">'[144]C.с '!$D$52</definedName>
    <definedName name="абс">'[145]C.с  (2)'!$H$44</definedName>
    <definedName name="ав">#REF!</definedName>
    <definedName name="ава">#REF!</definedName>
    <definedName name="авап">#REF!</definedName>
    <definedName name="аварвапрв" hidden="1">{#N/A,#N/A,FALSE,"накладная04";#N/A,#N/A,FALSE,"накладная03";#N/A,#N/A,FALSE,"накладная02";#N/A,#N/A,FALSE,"накладная01"}</definedName>
    <definedName name="авжддд">#REF!</definedName>
    <definedName name="авмиви">#REF!</definedName>
    <definedName name="авс">#REF!</definedName>
    <definedName name="авт">#REF!</definedName>
    <definedName name="Автоб.ост.">'[146]Обстановка дороги'!$AJ$103</definedName>
    <definedName name="Автомат">[147]Смета!#REF!</definedName>
    <definedName name="Автопав.">[146]Автопавильон!$AJ$133</definedName>
    <definedName name="авторск">#REF!</definedName>
    <definedName name="ага">[148]Ф2П!#REF!</definedName>
    <definedName name="АКСТ">'[149]Лист опроса'!$B$22</definedName>
    <definedName name="АКСТ_43">'[150]Лист опроса'!$B$22</definedName>
    <definedName name="АКСТ_44">'[150]Лист опроса'!$B$22</definedName>
    <definedName name="АЛ1">#REF!</definedName>
    <definedName name="анна_крА">#REF!</definedName>
    <definedName name="анна_крБ">#REF!</definedName>
    <definedName name="анна_крВ">#REF!</definedName>
    <definedName name="анна_крГ">#REF!</definedName>
    <definedName name="анна_крД">#REF!</definedName>
    <definedName name="анна_крЕ">#REF!</definedName>
    <definedName name="анна_крЖ">#REF!</definedName>
    <definedName name="аолрмб">[151]Вспомогательный!$D$77</definedName>
    <definedName name="АП">#REF!</definedName>
    <definedName name="апап">[135]РабПр!#REF!</definedName>
    <definedName name="апиаоп">[152]Смета!#REF!</definedName>
    <definedName name="апр">[153]топография!#REF!</definedName>
    <definedName name="аренд">#REF!</definedName>
    <definedName name="Асф.покр.">'[146]Дорожная одежда'!$AJ$30</definedName>
    <definedName name="АФС">[28]топография!#REF!</definedName>
    <definedName name="Б_1">#REF!</definedName>
    <definedName name="_xlnm.Database">#REF!</definedName>
    <definedName name="Билет">'[154]Лист опроса'!$D$28</definedName>
    <definedName name="Бланк_сметы">#REF!</definedName>
    <definedName name="Блпанк1">#REF!</definedName>
    <definedName name="бобров_крА">#REF!</definedName>
    <definedName name="бобров_крБ">#REF!</definedName>
    <definedName name="бобров_крВ">#REF!</definedName>
    <definedName name="бобров_крГ">#REF!</definedName>
    <definedName name="бобров_крД">#REF!</definedName>
    <definedName name="бобров_крЕ">#REF!</definedName>
    <definedName name="бобров_крЖ">#REF!</definedName>
    <definedName name="богучар_крА">#REF!</definedName>
    <definedName name="богучар_крБ">#REF!</definedName>
    <definedName name="богучар_крВ">#REF!</definedName>
    <definedName name="богучар_крГ">#REF!</definedName>
    <definedName name="богучар_крД">#REF!</definedName>
    <definedName name="богучар_крЕ">#REF!</definedName>
    <definedName name="богучар_крЖ">#REF!</definedName>
    <definedName name="борис_крА">#REF!</definedName>
    <definedName name="борис_крБ">#REF!</definedName>
    <definedName name="борис_крВ">#REF!</definedName>
    <definedName name="борис_крГ">#REF!</definedName>
    <definedName name="борис_крД">#REF!</definedName>
    <definedName name="борис_крЕ">#REF!</definedName>
    <definedName name="борис_крЖ">#REF!</definedName>
    <definedName name="БСИР">#REF!</definedName>
    <definedName name="БСИР1">#REF!</definedName>
    <definedName name="бутур_крА">#REF!</definedName>
    <definedName name="бутур_крБ">#REF!</definedName>
    <definedName name="бутур_крВ">#REF!</definedName>
    <definedName name="бутур_крГ">#REF!</definedName>
    <definedName name="бутур_крД">#REF!</definedName>
    <definedName name="бутур_крЕ">#REF!</definedName>
    <definedName name="бутур_крЖ">#REF!</definedName>
    <definedName name="быч">'[155]свод 2'!$A$7</definedName>
    <definedName name="бюроиро">[156]Вспомогательный!$D$77</definedName>
    <definedName name="В">#REF!</definedName>
    <definedName name="В_1">#REF!</definedName>
    <definedName name="В_договоре_в_раздел__Приложения___включить_Сводную_смету__Приложение_№2________________которая_должна_включать_в_себя________________________________________________________________________________________________________1__Сбор_исходных_данных_и_согласов">#REF!</definedName>
    <definedName name="В_ПА">'[106]Исх. данные'!$H$28</definedName>
    <definedName name="В123">#REF!</definedName>
    <definedName name="В124">#REF!</definedName>
    <definedName name="ва">#N/A</definedName>
    <definedName name="вав" hidden="1">{#N/A,#N/A,FALSE,"накладная04";#N/A,#N/A,FALSE,"накладная03";#N/A,#N/A,FALSE,"накладная02";#N/A,#N/A,FALSE,"накладная01"}</definedName>
    <definedName name="вап">#REF!</definedName>
    <definedName name="вах">[98]вах!$F$17</definedName>
    <definedName name="вах.т.">'[157]вах(б)'!$E$37</definedName>
    <definedName name="вахт">#REF!</definedName>
    <definedName name="ВВ">#REF!</definedName>
    <definedName name="ВВ_1">#REF!</definedName>
    <definedName name="вв1">'[158]геология от 29.08.11'!#REF!</definedName>
    <definedName name="ввв">#REF!</definedName>
    <definedName name="вввв">#REF!</definedName>
    <definedName name="ввод">#REF!</definedName>
    <definedName name="Вед.инж.">'[154]Лист опроса'!#REF!</definedName>
    <definedName name="Вед.инж.1">'[159]Лист опроса'!#REF!</definedName>
    <definedName name="ВедИн">#REF!</definedName>
    <definedName name="Верт.план.">[146]Вертик.планировка!$AJ$32</definedName>
    <definedName name="Верхняя_часть">#REF!</definedName>
    <definedName name="вика">#REF!</definedName>
    <definedName name="Вмамон_крА">#REF!</definedName>
    <definedName name="Вмамон_крБ">#REF!</definedName>
    <definedName name="Вмамон_крВ">#REF!</definedName>
    <definedName name="Вмамон_крГ">#REF!</definedName>
    <definedName name="Вмамон_крД">#REF!</definedName>
    <definedName name="Вмамон_крЕ">#REF!</definedName>
    <definedName name="Вмамон_крЖ">#REF!</definedName>
    <definedName name="ВНИИСТ1">#REF!</definedName>
    <definedName name="Внут_Т">#REF!</definedName>
    <definedName name="во">'[160]C.с '!#REF!</definedName>
    <definedName name="Водоотвод">'[146]Дорожная одежда'!$AJ$75</definedName>
    <definedName name="Возм.убытков">'[146] Подготовительные работы'!$AJ$26</definedName>
    <definedName name="вороб_крА">#REF!</definedName>
    <definedName name="вороб_крБ">#REF!</definedName>
    <definedName name="вороб_крВ">#REF!</definedName>
    <definedName name="вороб_крГ">#REF!</definedName>
    <definedName name="вороб_крД">#REF!</definedName>
    <definedName name="вороб_крЕ">#REF!</definedName>
    <definedName name="вороб_крЖ">#REF!</definedName>
    <definedName name="Восст.трассы">'[146] Подготовительные работы'!$AJ$15</definedName>
    <definedName name="впвпвппвпвенег5">#REF!</definedName>
    <definedName name="впкиаи" hidden="1">{#N/A,#N/A,FALSE,"накладная04";#N/A,#N/A,FALSE,"накладная03";#N/A,#N/A,FALSE,"накладная02";#N/A,#N/A,FALSE,"накладная01"}</definedName>
    <definedName name="вр">[161]зим!$H$48</definedName>
    <definedName name="вравар">#REF!</definedName>
    <definedName name="врем">#REF!</definedName>
    <definedName name="Врем.здан.">[146]Врем.здания!$G$11</definedName>
    <definedName name="вс">#REF!</definedName>
    <definedName name="всг1">'[162]сводка 2000+2018'!#REF!</definedName>
    <definedName name="ВСЕГО">#REF!</definedName>
    <definedName name="Всего.1">[163]Лист1!#REF!</definedName>
    <definedName name="Всего.2">[163]Лист1!#REF!</definedName>
    <definedName name="Всего_по_смете">#REF!</definedName>
    <definedName name="всего1">[164]Лист1!#REF!</definedName>
    <definedName name="Всего2">[164]Лист1!#REF!</definedName>
    <definedName name="Всего3">[164]Лист1!#REF!</definedName>
    <definedName name="Вспом">#REF!</definedName>
    <definedName name="Вспомогательные_работы">#REF!</definedName>
    <definedName name="ВТ">#REF!</definedName>
    <definedName name="ВУКЕП">#REF!</definedName>
    <definedName name="вуые3">'[22]исх-данные'!#REF!</definedName>
    <definedName name="Вхава_крА">#REF!</definedName>
    <definedName name="Вхава_крБ">#REF!</definedName>
    <definedName name="Вхава_крВ">#REF!</definedName>
    <definedName name="Вхава_крГ">#REF!</definedName>
    <definedName name="Вхава_крД">#REF!</definedName>
    <definedName name="Вхава_крЕ">#REF!</definedName>
    <definedName name="Вхава_крЖ">#REF!</definedName>
    <definedName name="Вычислительная_техника">[132]Коэфф1.!#REF!</definedName>
    <definedName name="Вычислительная_техника_1">#REF!</definedName>
    <definedName name="ВЮ1">#REF!</definedName>
    <definedName name="г">#REF!</definedName>
    <definedName name="гuiu" hidden="1">{#N/A,#N/A,FALSE,"накладная04";#N/A,#N/A,FALSE,"накладная03";#N/A,#N/A,FALSE,"накладная02";#N/A,#N/A,FALSE,"накладная01"}</definedName>
    <definedName name="газ">'[165]свод 3'!$D$13</definedName>
    <definedName name="ггггггггггггггггггггггггггггггггггггггггггггггг">[166]топография!#REF!</definedName>
    <definedName name="гд">#REF!</definedName>
    <definedName name="гелог">#REF!</definedName>
    <definedName name="гео">#REF!</definedName>
    <definedName name="геодез1">[167]геолог!$L$81</definedName>
    <definedName name="геодезия">#REF!</definedName>
    <definedName name="геол">[168]Смета!#REF!</definedName>
    <definedName name="геол.1">#REF!</definedName>
    <definedName name="Геол_Лазаревск">[41]топография!#REF!</definedName>
    <definedName name="геол1">#REF!</definedName>
    <definedName name="Геолог">#REF!</definedName>
    <definedName name="геология">#REF!</definedName>
    <definedName name="геоф">#REF!</definedName>
    <definedName name="геофиз">#REF!</definedName>
    <definedName name="геофизика">#REF!</definedName>
    <definedName name="ги">#REF!</definedName>
    <definedName name="гид">[169]Смета!#REF!</definedName>
    <definedName name="Гидр">[170]топография!#REF!</definedName>
    <definedName name="Гидро">[171]топография!#REF!</definedName>
    <definedName name="гидро1">#REF!</definedName>
    <definedName name="гидро1___0">#REF!</definedName>
    <definedName name="гидрол">#REF!</definedName>
    <definedName name="гидролог">#REF!</definedName>
    <definedName name="Гидрология_7.03.08">[172]топография!#REF!</definedName>
    <definedName name="ГИП">#REF!</definedName>
    <definedName name="го">#REF!</definedName>
    <definedName name="год">'[106]Исх. данные'!$I$15</definedName>
    <definedName name="гол" hidden="1">{#N/A,#N/A,FALSE,"накладная04";#N/A,#N/A,FALSE,"накладная03";#N/A,#N/A,FALSE,"накладная02";#N/A,#N/A,FALSE,"накладная01"}</definedName>
    <definedName name="гриб_крА">#REF!</definedName>
    <definedName name="гриб_крБ">#REF!</definedName>
    <definedName name="гриб_крВ">#REF!</definedName>
    <definedName name="гриб_крГ">#REF!</definedName>
    <definedName name="гриб_крД">#REF!</definedName>
    <definedName name="гриб_крЕ">#REF!</definedName>
    <definedName name="гриб_крЖ">#REF!</definedName>
    <definedName name="гшшг">NA()</definedName>
    <definedName name="д" hidden="1">{#N/A,#N/A,FALSE,"накладная04";#N/A,#N/A,FALSE,"накладная03";#N/A,#N/A,FALSE,"накладная02";#N/A,#N/A,FALSE,"накладная01"}</definedName>
    <definedName name="Д_1">#REF!</definedName>
    <definedName name="Д_зак">#REF!</definedName>
    <definedName name="Д_пр">[173]Данные!$B$8</definedName>
    <definedName name="д1">#REF!</definedName>
    <definedName name="д10">#REF!</definedName>
    <definedName name="Д12">#REF!</definedName>
    <definedName name="д2">#REF!</definedName>
    <definedName name="д3">#REF!</definedName>
    <definedName name="д4">#REF!</definedName>
    <definedName name="Д44">#REF!</definedName>
    <definedName name="д5">#REF!</definedName>
    <definedName name="д6">#REF!</definedName>
    <definedName name="д7">#REF!</definedName>
    <definedName name="д8">#REF!</definedName>
    <definedName name="д88">#REF!</definedName>
    <definedName name="д9">#REF!</definedName>
    <definedName name="Дат">#REF!</definedName>
    <definedName name="дататек">'[162]сводка 2000+2018'!#REF!</definedName>
    <definedName name="дд">[174]Смета!#REF!</definedName>
    <definedName name="ддд">'[175]СметаСводная Рыб'!$C$13</definedName>
    <definedName name="ддддд">#REF!</definedName>
    <definedName name="дес">{"","двадцать ","тридцать ","сорок ","пятьдесят ","шестьдесят ","семьдесят ","восемьдесят ","девяносто "}</definedName>
    <definedName name="Дефлятор">#REF!</definedName>
    <definedName name="дж">[151]Вспомогательный!$D$36</definedName>
    <definedName name="дж1">[151]Вспомогательный!$D$38</definedName>
    <definedName name="дир">'[162]сводка 2000+2018'!#REF!</definedName>
    <definedName name="Директор">'[106]Исх. данные'!$I$11</definedName>
    <definedName name="дирекц">#REF!</definedName>
    <definedName name="Диск">#REF!</definedName>
    <definedName name="Дисконт">'[176]Расклад '!$C$4</definedName>
    <definedName name="Длинна_границы">#REF!</definedName>
    <definedName name="Длинна_трассы">#REF!</definedName>
    <definedName name="ДЛО">#REF!</definedName>
    <definedName name="ДН">'[177]Лист опроса'!#REF!</definedName>
    <definedName name="до">'[178]C.с'!$D$87</definedName>
    <definedName name="ДОГ">'[179]ДКСС от МПС'!#REF!</definedName>
    <definedName name="Доп._оборудование">[132]Коэфф1.!#REF!</definedName>
    <definedName name="Доп._оборудование_1">#REF!</definedName>
    <definedName name="Доп_оборуд">#REF!</definedName>
    <definedName name="Дор.знаки">'[146]Обстановка дороги'!$AJ$42</definedName>
    <definedName name="Дорога">[132]Шкаф!#REF!</definedName>
    <definedName name="Дорога_1">#REF!</definedName>
    <definedName name="дп">#REF!</definedName>
    <definedName name="ДС">#REF!</definedName>
    <definedName name="ДСК">[171]топография!#REF!</definedName>
    <definedName name="ДСК1">[172]топография!#REF!</definedName>
    <definedName name="дтр">#REF!</definedName>
    <definedName name="дтс">'[175]СметаСводная Рыб'!$C$13</definedName>
    <definedName name="ДЦ">[180]Данные!$B$8:$F$13</definedName>
    <definedName name="дщ">#REF!</definedName>
    <definedName name="дэ">#REF!</definedName>
    <definedName name="е" hidden="1">{#N/A,#N/A,FALSE,"накладная04";#N/A,#N/A,FALSE,"накладная03";#N/A,#N/A,FALSE,"накладная02";#N/A,#N/A,FALSE,"накладная01"}</definedName>
    <definedName name="Е_1">#REF!</definedName>
    <definedName name="Е_2">#REF!</definedName>
    <definedName name="Е_3">[98]вр!$G$33</definedName>
    <definedName name="ед">{"","один ","два ","три ","четыре ","пять ","шесть ","семь ","восемь ","девять "}</definedName>
    <definedName name="едж">{"","одна ","две ","три ","четыре ","пять ","шесть ","семь ","восемь ","девять "}</definedName>
    <definedName name="ее">'[175]СметаСводная Рыб'!$C$9</definedName>
    <definedName name="екрег6роен" hidden="1">{#N/A,#N/A,FALSE,"накладная04";#N/A,#N/A,FALSE,"накладная03";#N/A,#N/A,FALSE,"накладная02";#N/A,#N/A,FALSE,"накладная01"}</definedName>
    <definedName name="енг">#REF!</definedName>
    <definedName name="енговенгое">#REF!</definedName>
    <definedName name="ж">#REF!</definedName>
    <definedName name="жд">#REF!</definedName>
    <definedName name="жж">[151]Вспомогательный!$D$80</definedName>
    <definedName name="жжж">#REF!</definedName>
    <definedName name="жпф">#REF!</definedName>
    <definedName name="з">[161]зим!$F$51</definedName>
    <definedName name="з_1">#REF!</definedName>
    <definedName name="Зависимые">#REF!</definedName>
    <definedName name="_xlnm.Print_Titles" localSheetId="8">'ЛСР-01-01-01'!$18:$18</definedName>
    <definedName name="_xlnm.Print_Titles" localSheetId="9">'ЛСР-01-02-01 ПОДД на период стр'!$38:$38</definedName>
    <definedName name="_xlnm.Print_Titles" localSheetId="10">'ЛСР-01-03-01 Защита инженерных '!$38:$38</definedName>
    <definedName name="_xlnm.Print_Titles" localSheetId="11">'ЛСР-01-03-02 Защита инженерных '!$38:$38</definedName>
    <definedName name="_xlnm.Print_Titles" localSheetId="12">'ЛСР-01-03-03 Защита инженерных '!$38:$38</definedName>
    <definedName name="_xlnm.Print_Titles" localSheetId="13">'ЛСР-01-03-04 Защита инженерных '!$38:$38</definedName>
    <definedName name="_xlnm.Print_Titles" localSheetId="14">'ЛСР-01-03-05_Защита инженерных '!$38:$38</definedName>
    <definedName name="_xlnm.Print_Titles" localSheetId="15">'ЛСР-01-04-01 Валка и выкорчевка'!$38:$38</definedName>
    <definedName name="_xlnm.Print_Titles" localSheetId="16">'ЛСР-01-05-01 Демонтаж рельсошпа'!$38:$38</definedName>
    <definedName name="_xlnm.Print_Titles" localSheetId="17">'ЛСР-01-05-02 Демонтажные работы'!$38:$38</definedName>
    <definedName name="_xlnm.Print_Titles" localSheetId="18">'ЛСР-01-05-03 Демонтаж остановоч'!$38:$38</definedName>
    <definedName name="_xlnm.Print_Titles" localSheetId="19">'ЛСР-02-01-01 ТКР1 Трамвайные пу'!$38:$38</definedName>
    <definedName name="_xlnm.Print_Titles" localSheetId="20">'ЛСР-02-01-02 Контактная сеть(ре'!$38:$38</definedName>
    <definedName name="_xlnm.Print_Titles" localSheetId="21">'ЛСР-02-01-03 Водоотведение от т'!$38:$38</definedName>
    <definedName name="_xlnm.Print_Titles" localSheetId="22">'ЛСР-02-01-04 Остановочные компл'!$38:$38</definedName>
    <definedName name="_xlnm.Print_Titles" localSheetId="23">'ЛСР-02-01-05 ОДИ'!$38:$38</definedName>
    <definedName name="_xlnm.Print_Titles" localSheetId="24">'ЛСР-02-02-01 ПОС ЭЭ '!$38:$38</definedName>
    <definedName name="_xlnm.Print_Titles" localSheetId="25">'ЛСР-04-01-01 Электроснабжение и'!$38:$38</definedName>
    <definedName name="_xlnm.Print_Titles" localSheetId="26">'ЛСР-04-02-01 Этап 2  ЭС '!$38:$38</definedName>
    <definedName name="_xlnm.Print_Titles" localSheetId="27">'ЛСР-05-01-01 Внешние каналы свя'!$38:$38</definedName>
    <definedName name="_xlnm.Print_Titles" localSheetId="28">'ЛСР-05-02-01 Система управления'!$38:$38</definedName>
    <definedName name="_xlnm.Print_Titles" localSheetId="29">'ЛСР-05-03-01 Автоматизация и об'!$38:$38</definedName>
    <definedName name="_xlnm.Print_Titles" localSheetId="30">'ЛСР-05-04-01 ПОДД на период экс'!$38:$38</definedName>
    <definedName name="_xlnm.Print_Titles" localSheetId="31">'ЛСР-07-01-01 Наружное освещение'!$38:$38</definedName>
    <definedName name="_xlnm.Print_Titles" localSheetId="32">'ЛСР-07-02-01 Благоустройство те'!$38:$38</definedName>
    <definedName name="_xlnm.Print_Titles" localSheetId="33">'ЛСР-08-02-01 Временные покрытие'!$38:$38</definedName>
    <definedName name="_xlnm.Print_Titles" localSheetId="34">'ЛСР-09-01-01 ПНР-Система управл'!$38:$38</definedName>
    <definedName name="_xlnm.Print_Titles" localSheetId="35">'ЛСР-09-01-02 ПНР-Электроснабжен'!$38:$38</definedName>
    <definedName name="_xlnm.Print_Titles" localSheetId="36">'ЛСР-09-01-03 ПНР-Автоматизация '!$38:$38</definedName>
    <definedName name="_xlnm.Print_Titles" localSheetId="37">'ЛСР-09-01-04 ПНР-Наружное освещ'!$38:$38</definedName>
    <definedName name="_xlnm.Print_Titles" localSheetId="38">'ЛСР-09-01-05 -Этап 2 ЭС -ПНР - '!$38:$38</definedName>
    <definedName name="_xlnm.Print_Titles" localSheetId="0">'ОСР-01-03 - ОС по Методике 2020'!$27:$27</definedName>
    <definedName name="_xlnm.Print_Titles" localSheetId="1">'ОСР-01-03_баз - ОС по Методике '!$27:$27</definedName>
    <definedName name="_xlnm.Print_Titles" localSheetId="2">'ОСР-01-05 - ОС по Методике 2020'!$27:$27</definedName>
    <definedName name="_xlnm.Print_Titles" localSheetId="3">'ОСР-01-05_база - ОС по Методике'!$27:$27</definedName>
    <definedName name="_xlnm.Print_Titles" localSheetId="4">'ОСР-02-01 - ОС по Методике 2020'!$27:$27</definedName>
    <definedName name="_xlnm.Print_Titles" localSheetId="5">'ОСР-02-01_база - ОС по Методике'!$27:$27</definedName>
    <definedName name="_xlnm.Print_Titles" localSheetId="6">'ОСР-09-01 - ОС по Методике 2020'!$27:$27</definedName>
    <definedName name="_xlnm.Print_Titles" localSheetId="7">'ОСР-09-01_база - ОС по Методике'!$27:$27</definedName>
    <definedName name="_xlnm.Print_Titles">#REF!</definedName>
    <definedName name="Заголовок_раздела">#REF!</definedName>
    <definedName name="зак">#REF!</definedName>
    <definedName name="Заказ">#REF!</definedName>
    <definedName name="Заказчик">#REF!</definedName>
    <definedName name="Земработы">'[146]Земляное полотно'!$AJ$49</definedName>
    <definedName name="зим">#REF!</definedName>
    <definedName name="Зима">[146]Зима!$E$16</definedName>
    <definedName name="ЗИП_Всего">'[132]Прайс лист'!#REF!</definedName>
    <definedName name="ЗИП_Всего_1">#REF!</definedName>
    <definedName name="зп1">#REF!</definedName>
    <definedName name="и">'[175]СметаСводная Рыб'!$C$9</definedName>
    <definedName name="и1">#REF!</definedName>
    <definedName name="изыск">#REF!</definedName>
    <definedName name="ии">#REF!</definedName>
    <definedName name="ИИИИИ">[23]data!$B$6</definedName>
    <definedName name="ИИИИИ_19">[24]data!$B$6</definedName>
    <definedName name="ИИИИИ_43">[181]data!$B$6</definedName>
    <definedName name="ИИИИИ_44">[181]data!$B$6</definedName>
    <definedName name="ииип" hidden="1">{#N/A,#N/A,FALSE,"накладная04";#N/A,#N/A,FALSE,"накладная03";#N/A,#N/A,FALSE,"накладная02";#N/A,#N/A,FALSE,"накладная01"}</definedName>
    <definedName name="ик">#REF!</definedName>
    <definedName name="ил1">#REF!</definedName>
    <definedName name="имяПК">'[177]Лист опроса'!$M$11</definedName>
    <definedName name="имясм1">#REF!</definedName>
    <definedName name="имясм10">#REF!</definedName>
    <definedName name="имясм10_П">[182]ЭЦ_П!$G$8</definedName>
    <definedName name="имясм11">[177]Ф3П!#REF!</definedName>
    <definedName name="имясм11_П">[182]САУТ_П!$G$8</definedName>
    <definedName name="имясм12">[177]Ф3П!#REF!</definedName>
    <definedName name="имясм13">#REF!</definedName>
    <definedName name="имясм14">[177]Ф2П!#REF!</definedName>
    <definedName name="имясм14_1">[177]Ф2П!#REF!</definedName>
    <definedName name="имясм14_2">[177]Ф2П!#REF!</definedName>
    <definedName name="имясм14_3">[177]Ф2П!#REF!</definedName>
    <definedName name="имясм15">[177]Ф2П!#REF!</definedName>
    <definedName name="имясм16">#REF!</definedName>
    <definedName name="имясм17">[177]Ф2П!#REF!</definedName>
    <definedName name="имясм18">#REF!</definedName>
    <definedName name="имясм19">#REF!</definedName>
    <definedName name="имясм2">[177]Ф3П!#REF!</definedName>
    <definedName name="имясм20">#REF!</definedName>
    <definedName name="имясм21">[177]Ф2П!#REF!</definedName>
    <definedName name="имясм22">[177]Ф2П!#REF!</definedName>
    <definedName name="имясм23">[177]Ф2П!#REF!</definedName>
    <definedName name="имясм24">[177]Ф2П!#REF!</definedName>
    <definedName name="имясм25">[177]Ф2П!#REF!</definedName>
    <definedName name="имясм26">[177]Ф2П!#REF!</definedName>
    <definedName name="имясм27">[177]Ф2П!#REF!</definedName>
    <definedName name="имясм28">[177]Ф2П!#REF!</definedName>
    <definedName name="имясм29">[177]Ф2П!#REF!</definedName>
    <definedName name="имясм3">[177]Ф3П!#REF!</definedName>
    <definedName name="имясм30">[177]Ф2П!#REF!</definedName>
    <definedName name="имясм31">[177]Ф3П!#REF!</definedName>
    <definedName name="имясм32">[177]Ф3П!#REF!</definedName>
    <definedName name="имясм33">[177]Ф3П!#REF!</definedName>
    <definedName name="имясм34">[177]Ф2П!#REF!</definedName>
    <definedName name="имясм35">[177]Ф2П!#REF!</definedName>
    <definedName name="имясм36">[177]Ф2П!#REF!</definedName>
    <definedName name="имясм37">[177]Ф2П!#REF!</definedName>
    <definedName name="имясм38">[177]Ф2П!#REF!</definedName>
    <definedName name="имясм39">[177]Ф2П!#REF!</definedName>
    <definedName name="имясм4">#REF!</definedName>
    <definedName name="имясм40">#REF!</definedName>
    <definedName name="имясм41">#REF!</definedName>
    <definedName name="имясм43">[182]Вст25смП!$G$6</definedName>
    <definedName name="имясм44">[182]Вст25смП!$G$14</definedName>
    <definedName name="имясм45">[182]Вст25смП!$G$22</definedName>
    <definedName name="имясм46">[182]Вст25смП!$G$30</definedName>
    <definedName name="имясм47">[182]Вст25смП!$G$38</definedName>
    <definedName name="имясм48">[182]Вст25смП!$G$46</definedName>
    <definedName name="имясм49">[182]Вст25смП!$G$54</definedName>
    <definedName name="имясм5">[177]Ф2П!#REF!</definedName>
    <definedName name="имясм50">[182]Вст25смП!$G$62</definedName>
    <definedName name="имясм51">[182]Вст25смП!$G$70</definedName>
    <definedName name="имясм52">[182]Вст25смП!$G$78</definedName>
    <definedName name="имясм53">[182]Вст25смП!$G$86</definedName>
    <definedName name="имясм54">[182]Вст25смП!$G$94</definedName>
    <definedName name="имясм55">[182]Вст25смП!$G$102</definedName>
    <definedName name="имясм56">[182]Вст25смП!$G$110</definedName>
    <definedName name="имясм57">[182]Вст25смП!$G$118</definedName>
    <definedName name="имясм58">[182]Вст25смП!$G$126</definedName>
    <definedName name="имясм59">[182]Вст25смП!$G$134</definedName>
    <definedName name="имясм6">#REF!</definedName>
    <definedName name="имясм6_П">[182]ДЦ_П!$G$8</definedName>
    <definedName name="имясм60">[182]Вст25смП!$G$142</definedName>
    <definedName name="имясм61">[182]Вст25смП!$G$150</definedName>
    <definedName name="имясм62">[182]Вст25смП!$G$158</definedName>
    <definedName name="имясм63">[182]Вст25смП!$G$166</definedName>
    <definedName name="имясм64">[182]Вст25смП!$G$174</definedName>
    <definedName name="имясм65">[182]Вст25смП!$G$182</definedName>
    <definedName name="имясм66">[182]Вст25смП!$G$190</definedName>
    <definedName name="имясм67">[182]Вст25смП!$G$198</definedName>
    <definedName name="имясм68">'[182]68-96_Р'!$G$8</definedName>
    <definedName name="имясм69">'[182]68-96_Р'!$G$16</definedName>
    <definedName name="имясм7">[177]Ф2П!#REF!</definedName>
    <definedName name="имясм7_П">[182]АПК_П!$G$8</definedName>
    <definedName name="имясм70">'[182]68-96_Р'!$G$24</definedName>
    <definedName name="имясм71">'[182]68-96_Р'!$G$32</definedName>
    <definedName name="имясм72">'[182]68-96_Р'!$G$40</definedName>
    <definedName name="имясм73">'[182]68-96_Р'!$G$48</definedName>
    <definedName name="имясм74">'[182]68-96_Р'!$G$56</definedName>
    <definedName name="имясм75">'[182]68-96_Р'!$G$64</definedName>
    <definedName name="имясм76">'[182]68-96_Р'!$G$72</definedName>
    <definedName name="имясм77">'[182]68-96_Р'!$G$80</definedName>
    <definedName name="имясм78">'[182]68-96_Р'!$G$88</definedName>
    <definedName name="имясм79">'[182]68-96_Р'!$G$96</definedName>
    <definedName name="имясм8">#REF!</definedName>
    <definedName name="имясм8_П">[182]АБ_П!$G$8</definedName>
    <definedName name="имясм80">'[182]68-96_Р'!$G$104</definedName>
    <definedName name="имясм81">'[182]68-96_Р'!$G$112</definedName>
    <definedName name="имясм82">'[182]68-96_Р'!$G$120</definedName>
    <definedName name="имясм83">'[182]68-96_Р'!$G$128</definedName>
    <definedName name="имясм84">'[182]68-96_Р'!$G$136</definedName>
    <definedName name="имясм85">'[182]68-96_Р'!$G$144</definedName>
    <definedName name="имясм86">'[182]68-96_Р'!$G$152</definedName>
    <definedName name="имясм87">'[182]68-96_Р'!$G$160</definedName>
    <definedName name="имясм88">'[182]68-96_Р'!$G$168</definedName>
    <definedName name="имясм89">'[182]68-96_Р'!$G$176</definedName>
    <definedName name="имясм9">#REF!</definedName>
    <definedName name="имясм90">'[182]68-96_Р'!$G$184</definedName>
    <definedName name="имясм91">'[182]68-96_Р'!$G$192</definedName>
    <definedName name="имясм92">'[182]68-96_Р'!$G$200</definedName>
    <definedName name="имясм93">'[182]68-96_Р'!$G$208</definedName>
    <definedName name="имясм94">'[182]68-96_Р'!$G$216</definedName>
    <definedName name="имясм95">'[182]68-96_Р'!$G$224</definedName>
    <definedName name="имясм96">'[182]68-96_Р'!$G$232</definedName>
    <definedName name="имясм97">[183]Команд!$L$8</definedName>
    <definedName name="имясм98">[183]ДЭ!$G$8</definedName>
    <definedName name="имяСтад">'[182]Лист опроса'!$B$57</definedName>
    <definedName name="имяСтРекЭЦ">'[177]Лист опроса'!$M$12</definedName>
    <definedName name="имяСтРекЭЦ2">'[177]Лист опроса'!$M$13</definedName>
    <definedName name="Ин1к">#REF!</definedName>
    <definedName name="инж">#REF!</definedName>
    <definedName name="Инж.">'[154]Лист опроса'!#REF!</definedName>
    <definedName name="Инж.1">'[159]Лист опроса'!#REF!</definedName>
    <definedName name="Инж.1кат.">'[154]Лист опроса'!#REF!</definedName>
    <definedName name="Инж.2кат.">'[154]Лист опроса'!#REF!</definedName>
    <definedName name="Инж.3кат.">'[154]Лист опроса'!#REF!</definedName>
    <definedName name="Инж.5">'[159]Лист опроса'!#REF!</definedName>
    <definedName name="Инж.6">'[159]Лист опроса'!#REF!</definedName>
    <definedName name="Инж.7">'[159]Лист опроса'!#REF!</definedName>
    <definedName name="ИнжСопр">#REF!</definedName>
    <definedName name="инфл">#REF!</definedName>
    <definedName name="ИО_П">'[106]АСУ ТП'!$L$27</definedName>
    <definedName name="ио1">#REF!</definedName>
    <definedName name="ип">#REF!</definedName>
    <definedName name="ИПусто">#REF!</definedName>
    <definedName name="ис">'[178]C.с'!$D$92</definedName>
    <definedName name="ИТОГ">'[158]геология от 29.08.11'!#REF!</definedName>
    <definedName name="Итого.3">[163]Лист1!#REF!</definedName>
    <definedName name="итого_1991П_МПА">'[106]АСУ ТП'!$P$31</definedName>
    <definedName name="итого_2001_П">'[106]РУ+ПА'!$F$15</definedName>
    <definedName name="итого_Куст_П">'[184]смета 5_1'!$R$46</definedName>
    <definedName name="Итого_по_разделу_V">#REF!</definedName>
    <definedName name="Итого_по_смете">#REF!</definedName>
    <definedName name="итого_текП">'[106]РУ+ПА'!$F$16</definedName>
    <definedName name="итого_текП_МПА">'[106]АСУ ТП'!$P$32</definedName>
    <definedName name="Итого1">#REF!</definedName>
    <definedName name="Итого1.1">#REF!</definedName>
    <definedName name="Итого1.2">#REF!</definedName>
    <definedName name="Итого2">[164]Лист1!#REF!</definedName>
    <definedName name="Итого3">#REF!</definedName>
    <definedName name="Итого4">[164]Лист1!#REF!</definedName>
    <definedName name="Итого5">#REF!</definedName>
    <definedName name="Итого6">[164]Лист1!#REF!</definedName>
    <definedName name="Итого7">#REF!</definedName>
    <definedName name="Итого8">[164]Лист1!#REF!</definedName>
    <definedName name="ить">#REF!</definedName>
    <definedName name="ищо" hidden="1">{#N/A,#N/A,FALSE,"накладная04";#N/A,#N/A,FALSE,"накладная03";#N/A,#N/A,FALSE,"накладная02";#N/A,#N/A,FALSE,"накладная01"}</definedName>
    <definedName name="й">#REF!</definedName>
    <definedName name="й1" hidden="1">{"'Hosting'!$A$2:$I$61"}</definedName>
    <definedName name="й2" hidden="1">{"'Hosting'!$A$2:$I$61"}</definedName>
    <definedName name="й3" hidden="1">{"'Hosting'!$A$2:$I$61"}</definedName>
    <definedName name="йц">#REF!</definedName>
    <definedName name="йц2">#REF!</definedName>
    <definedName name="йцйу3йк">#REF!</definedName>
    <definedName name="йцйц">NA()</definedName>
    <definedName name="йцу">#REF!</definedName>
    <definedName name="к" hidden="1">{#N/A,#N/A,FALSE,"накладная04";#N/A,#N/A,FALSE,"накладная03";#N/A,#N/A,FALSE,"накладная02";#N/A,#N/A,FALSE,"накладная01"}</definedName>
    <definedName name="К_1">#REF!</definedName>
    <definedName name="К_10">#REF!</definedName>
    <definedName name="К_13">#REF!</definedName>
    <definedName name="К_15">#REF!</definedName>
    <definedName name="К_16">#REF!</definedName>
    <definedName name="К_17">[185]Тр.!$H$35</definedName>
    <definedName name="К_19">#REF!</definedName>
    <definedName name="К_2">[186]Тр.!$H$18</definedName>
    <definedName name="к_200">'[187]Тр. (2)'!#REF!</definedName>
    <definedName name="К_21">#REF!</definedName>
    <definedName name="К_22">#REF!</definedName>
    <definedName name="К_221">#REF!</definedName>
    <definedName name="К_23">[72]Тр.!$H$39</definedName>
    <definedName name="К_24">#REF!</definedName>
    <definedName name="К_25">#REF!</definedName>
    <definedName name="К_26">[72]Тр.!$H$42</definedName>
    <definedName name="К_27">#REF!</definedName>
    <definedName name="К_28">#REF!</definedName>
    <definedName name="К_29">[72]Тр.!$H$47</definedName>
    <definedName name="К_3">[186]Тр.!$H$21</definedName>
    <definedName name="К_31">#REF!</definedName>
    <definedName name="К_32">[72]Тр.!$H$50</definedName>
    <definedName name="К_34">#REF!</definedName>
    <definedName name="К_344">#REF!</definedName>
    <definedName name="К_35">[72]Тр.!$H$53</definedName>
    <definedName name="К_37">#REF!</definedName>
    <definedName name="К_38">[72]Тр.!$H$56</definedName>
    <definedName name="К_39">#REF!</definedName>
    <definedName name="К_4">#REF!</definedName>
    <definedName name="К_40">#REF!</definedName>
    <definedName name="К_41">[72]Тр.!$H$59</definedName>
    <definedName name="К_44">[72]Тр.!$H$62</definedName>
    <definedName name="К_47">[72]Тр.!$H$65</definedName>
    <definedName name="К_5">[186]Тр.!$H$27</definedName>
    <definedName name="К_6">[186]Тр.!$H$30</definedName>
    <definedName name="К_7">#REF!</definedName>
    <definedName name="К_78">[188]Тр.!$H$27</definedName>
    <definedName name="К_8">#REF!</definedName>
    <definedName name="К_88">#REF!</definedName>
    <definedName name="К_89">[189]Тр.!#REF!</definedName>
    <definedName name="К_9">[186]Тр.!$H$39</definedName>
    <definedName name="К_91">[190]Тр.!$H$31</definedName>
    <definedName name="К_МПА_пов">'[106]Исх. данные'!$I$71</definedName>
    <definedName name="К_пер_1995">'[106]Исх. данные'!$J$3</definedName>
    <definedName name="К_пер_2000">'[106]Исх. данные'!$I$3</definedName>
    <definedName name="К_проект_ПА">'[106]Исх. данные'!$I$28</definedName>
    <definedName name="К0">#REF!</definedName>
    <definedName name="К1">#REF!</definedName>
    <definedName name="К10">#REF!</definedName>
    <definedName name="к101">#REF!</definedName>
    <definedName name="К105">#REF!</definedName>
    <definedName name="К11">'[191]Зап-3- СЦБ'!#REF!</definedName>
    <definedName name="К114">'[192]Зап-3- СЦБ'!#REF!</definedName>
    <definedName name="К115">'[192]Зап-3- СЦБ'!#REF!</definedName>
    <definedName name="К12">'[191]Зап-3- СЦБ'!#REF!</definedName>
    <definedName name="к122">'[193]Зап-3- СЦБ'!#REF!</definedName>
    <definedName name="К125">'[192]Зап-3- СЦБ'!#REF!</definedName>
    <definedName name="К128">'[192]Зап-3- СЦБ'!#REF!</definedName>
    <definedName name="К129">'[192]Зап-3- СЦБ'!#REF!</definedName>
    <definedName name="К13">#REF!</definedName>
    <definedName name="К14">'[191]Зап-3- СЦБ'!#REF!</definedName>
    <definedName name="К15">'[191]Зап-3- СЦБ'!#REF!</definedName>
    <definedName name="К16">'[191]Зап-3- СЦБ'!#REF!</definedName>
    <definedName name="К17">#REF!</definedName>
    <definedName name="к18">#REF!</definedName>
    <definedName name="К19">'[194]См3 СЦБ-зап'!#REF!</definedName>
    <definedName name="К2">#REF!</definedName>
    <definedName name="К20">'[191]Зап-3- СЦБ'!#REF!</definedName>
    <definedName name="К21">'[191]Зап-3- СЦБ'!#REF!</definedName>
    <definedName name="К22">#REF!</definedName>
    <definedName name="К23">'[194]См3 СЦБ-зап'!#REF!</definedName>
    <definedName name="к231">#REF!</definedName>
    <definedName name="К24">#REF!</definedName>
    <definedName name="К25">'[192]Зап-3- СЦБ'!#REF!</definedName>
    <definedName name="К2500">'[191]Зап-3- СЦБ'!#REF!</definedName>
    <definedName name="к26">#REF!</definedName>
    <definedName name="К27">'[191]Зап-3- СЦБ'!#REF!</definedName>
    <definedName name="К28">'[191]Зап-3- СЦБ'!#REF!</definedName>
    <definedName name="К29">'[191]Зап-3- СЦБ'!#REF!</definedName>
    <definedName name="к2п">#REF!</definedName>
    <definedName name="К3">#REF!</definedName>
    <definedName name="к30">#REF!</definedName>
    <definedName name="к3п">#REF!</definedName>
    <definedName name="К4">#REF!</definedName>
    <definedName name="К5">#REF!</definedName>
    <definedName name="К6">#REF!</definedName>
    <definedName name="К7">#REF!</definedName>
    <definedName name="К8">#REF!</definedName>
    <definedName name="К9">'[191]Зап-3- СЦБ'!#REF!</definedName>
    <definedName name="КаА1">[177]Дог_рас!$H$299</definedName>
    <definedName name="КАапк">[195]Дог_рас!$H$30</definedName>
    <definedName name="КАБ">#REF!</definedName>
    <definedName name="Кабели">[132]Коэфф1.!#REF!</definedName>
    <definedName name="Кабели_1">#REF!</definedName>
    <definedName name="КАдц">#REF!</definedName>
    <definedName name="кака">#REF!</definedName>
    <definedName name="калач_крА">#REF!</definedName>
    <definedName name="калач_крБ">#REF!</definedName>
    <definedName name="калач_крВ">#REF!</definedName>
    <definedName name="калач_крГ">#REF!</definedName>
    <definedName name="калач_крД">#REF!</definedName>
    <definedName name="калач_крЕ">#REF!</definedName>
    <definedName name="калач_крЖ">#REF!</definedName>
    <definedName name="калплан">#REF!</definedName>
    <definedName name="Кам_стац">#REF!</definedName>
    <definedName name="камен_крА">#REF!</definedName>
    <definedName name="камен_крБ">#REF!</definedName>
    <definedName name="камен_крВ">#REF!</definedName>
    <definedName name="камен_крГ">#REF!</definedName>
    <definedName name="камен_крД">#REF!</definedName>
    <definedName name="камен_крЕ">#REF!</definedName>
    <definedName name="камен_крЖ">#REF!</definedName>
    <definedName name="Камер_эксп_усл">#REF!</definedName>
    <definedName name="Камеральных">#REF!</definedName>
    <definedName name="кантем_крА">#REF!</definedName>
    <definedName name="кантем_крБ">#REF!</definedName>
    <definedName name="кантем_крВ">#REF!</definedName>
    <definedName name="кантем_крГ">#REF!</definedName>
    <definedName name="кантем_крД">#REF!</definedName>
    <definedName name="кантем_крЕ">#REF!</definedName>
    <definedName name="кантем_крЖ">#REF!</definedName>
    <definedName name="КАТ1">'[196]Смета-Т'!#REF!</definedName>
    <definedName name="Категория_сложности">#REF!</definedName>
    <definedName name="катя">#REF!</definedName>
    <definedName name="кашира_крА">#REF!</definedName>
    <definedName name="кашира_крБ">#REF!</definedName>
    <definedName name="кашира_крВ">#REF!</definedName>
    <definedName name="кашира_крГ">#REF!</definedName>
    <definedName name="кашира_крД">#REF!</definedName>
    <definedName name="кашира_крЕ">#REF!</definedName>
    <definedName name="кашира_крЖ">#REF!</definedName>
    <definedName name="КбА1">[177]Дог_рас!$I$299</definedName>
    <definedName name="КВапк">[195]Дог_рас!$I$30</definedName>
    <definedName name="Кварт">#REF!</definedName>
    <definedName name="Квартал">#REF!</definedName>
    <definedName name="КВАРТАЛ2">#REF!</definedName>
    <definedName name="Квартира">'[154]Лист опроса'!$C$30</definedName>
    <definedName name="КВдц">#REF!</definedName>
    <definedName name="кгкг">#REF!</definedName>
    <definedName name="кеке">#REF!</definedName>
    <definedName name="кенроолтьб">#REF!</definedName>
    <definedName name="Ки">#REF!</definedName>
    <definedName name="Ки1">#REF!</definedName>
    <definedName name="Киз">#REF!</definedName>
    <definedName name="КИП">#REF!</definedName>
    <definedName name="КИПиавтом">#REF!</definedName>
    <definedName name="кк">#REF!</definedName>
    <definedName name="КК1">#REF!</definedName>
    <definedName name="КК2">#REF!</definedName>
    <definedName name="КК3">#REF!</definedName>
    <definedName name="КК4">#REF!</definedName>
    <definedName name="КК5">#REF!</definedName>
    <definedName name="КК6">#REF!</definedName>
    <definedName name="КК8">#REF!</definedName>
    <definedName name="КК9">#REF!</definedName>
    <definedName name="ккее">#REF!</definedName>
    <definedName name="ккк">#REF!</definedName>
    <definedName name="книга">#REF!</definedName>
    <definedName name="ко">[197]Показатели!#REF!,[197]Показатели!#REF!,[197]Показатели!#REF!</definedName>
    <definedName name="КобрАПК">[195]Дог_рас!$E$44</definedName>
    <definedName name="КобрДС">[198]Дог_рас!$E$44</definedName>
    <definedName name="КобрДС_1">#REF!</definedName>
    <definedName name="КобрДС_2">#REF!</definedName>
    <definedName name="КобрДС_3">#REF!</definedName>
    <definedName name="КобрДС_43">[199]Дог_рас!$E$44</definedName>
    <definedName name="КобрДС_44">[199]Дог_рас!$E$44</definedName>
    <definedName name="КобрДСапк">#REF!</definedName>
    <definedName name="КобрДСдц">#REF!</definedName>
    <definedName name="КобрДЦ">#REF!</definedName>
    <definedName name="КобрПУ">#REF!</definedName>
    <definedName name="Количество_землепользователей">#REF!</definedName>
    <definedName name="Количество_контуров">#REF!</definedName>
    <definedName name="Количество_культур">#REF!</definedName>
    <definedName name="Количество_переменных__контролируемых_и_регистрируемых0">#REF!</definedName>
    <definedName name="Количество_планшетов">#REF!</definedName>
    <definedName name="Количество_предприятий">#REF!</definedName>
    <definedName name="Количество_согласований">#REF!</definedName>
    <definedName name="Колп">'[200]СметаСводная Колпино'!$C$5</definedName>
    <definedName name="КолП1">#REF!</definedName>
    <definedName name="КолП2">#REF!</definedName>
    <definedName name="КолП3">#REF!</definedName>
    <definedName name="КолП4">#REF!</definedName>
    <definedName name="КолП5">#REF!</definedName>
    <definedName name="КолП6">#REF!</definedName>
    <definedName name="КолП7">#REF!</definedName>
    <definedName name="КолПЗД1">#REF!</definedName>
    <definedName name="КолПЗД2">#REF!</definedName>
    <definedName name="КолПЗД3">#REF!</definedName>
    <definedName name="КолПЗД4">#REF!</definedName>
    <definedName name="КолПЗД5">#REF!</definedName>
    <definedName name="КолПЗД6">#REF!</definedName>
    <definedName name="КолПЗД7">#REF!</definedName>
    <definedName name="КолПОД1">#REF!</definedName>
    <definedName name="КолПОД2">#REF!</definedName>
    <definedName name="КолПОД3">#REF!</definedName>
    <definedName name="КолПОД4">#REF!</definedName>
    <definedName name="КолПОД5">#REF!</definedName>
    <definedName name="КолПОД6">#REF!</definedName>
    <definedName name="КолПОД7">#REF!</definedName>
    <definedName name="КолПОД8">#REF!</definedName>
    <definedName name="КолПОД9">#REF!</definedName>
    <definedName name="КолПутА1">'[177]Лист опроса'!$O$10</definedName>
    <definedName name="КолУКСП1">#REF!</definedName>
    <definedName name="КолУКСП2">#REF!</definedName>
    <definedName name="КолУКСП3">#REF!</definedName>
    <definedName name="КолУКСП4">#REF!</definedName>
    <definedName name="КолУКСП5">#REF!</definedName>
    <definedName name="КолУКСП6">#REF!</definedName>
    <definedName name="КолУКСП7">#REF!</definedName>
    <definedName name="ком">[201]топография!#REF!</definedName>
    <definedName name="ком___0">[201]топография!#REF!</definedName>
    <definedName name="команд.">#REF!</definedName>
    <definedName name="командиров.">#REF!</definedName>
    <definedName name="Командировочные_расходы">#REF!</definedName>
    <definedName name="КОН_ИО_РД">'[184]смета 5_1'!$N$33</definedName>
    <definedName name="КОН_МО_РД">'[184]смета 5_1'!$P$33</definedName>
    <definedName name="КОН_ОО_РД">'[184]смета 5_1'!$M$33</definedName>
    <definedName name="КОН_ОР_РД">'[184]смета 5_1'!$L$33</definedName>
    <definedName name="КОН_ПО_РД">'[184]смета 5_1'!$Q$33</definedName>
    <definedName name="КОН_ТО_РД">'[184]смета 5_1'!$O$33</definedName>
    <definedName name="конкурс">#REF!</definedName>
    <definedName name="конкурсная">#REF!</definedName>
    <definedName name="Контроллер">[132]Коэфф1.!#REF!</definedName>
    <definedName name="Контроллер_1">#REF!</definedName>
    <definedName name="КОП">#REF!</definedName>
    <definedName name="Корнеева">#REF!</definedName>
    <definedName name="КОЭФ">[202]Показатели!#REF!</definedName>
    <definedName name="Коэф._перевода_в_цены_1991_г.">#REF!</definedName>
    <definedName name="Коэф.1_на_ремонт">#REF!</definedName>
    <definedName name="Коэф.2_на_ремонт">#REF!</definedName>
    <definedName name="КОЭФ3">#REF!</definedName>
    <definedName name="КОЭФ4">#REF!</definedName>
    <definedName name="КОЭФФ">[202]Показатели!#REF!</definedName>
    <definedName name="КОЭФФ1">[202]Показатели!$A$72:$A$76</definedName>
    <definedName name="КОЭФФ1.1">[203]Показатели!#REF!</definedName>
    <definedName name="КОЭФФ2">[202]Показатели!#REF!,[202]Показатели!#REF!,[202]Показатели!#REF!</definedName>
    <definedName name="КОЭФФ2.1">[203]Показатели!#REF!,[203]Показатели!#REF!,[203]Показатели!#REF!</definedName>
    <definedName name="КОЭФФ3">[203]Показатели!$A$72:$A$76</definedName>
    <definedName name="Коэффициент">#REF!</definedName>
    <definedName name="кп">#REF!</definedName>
    <definedName name="КП1">#REF!</definedName>
    <definedName name="КП2">#REF!</definedName>
    <definedName name="КпАПК">#REF!</definedName>
    <definedName name="Кпер">#REF!</definedName>
    <definedName name="Кпер2">#REF!</definedName>
    <definedName name="КперИР">#REF!</definedName>
    <definedName name="КперЭЦ">#REF!</definedName>
    <definedName name="КпирАПК">'[154]Лист опроса'!#REF!</definedName>
    <definedName name="КпирДС">'[154]Лист опроса'!#REF!</definedName>
    <definedName name="КпирДЦ">'[154]Лист опроса'!#REF!</definedName>
    <definedName name="КпирПУ">'[154]Лист опроса'!#REF!</definedName>
    <definedName name="Кпн">#REF!</definedName>
    <definedName name="кпнек" hidden="1">{#N/A,#N/A,FALSE,"накладная04";#N/A,#N/A,FALSE,"накладная03";#N/A,#N/A,FALSE,"накладная02";#N/A,#N/A,FALSE,"накладная01"}</definedName>
    <definedName name="Кпр">#REF!</definedName>
    <definedName name="Кра">[204]СметаСводная!$E$6</definedName>
    <definedName name="Крд">#REF!</definedName>
    <definedName name="Крек">'[149]Лист опроса'!$B$17</definedName>
    <definedName name="Крек_1">'[205]Лист опроса'!$B$17</definedName>
    <definedName name="Крек_2">'[205]Лист опроса'!$B$17</definedName>
    <definedName name="Крек_3">'[205]Лист опроса'!$B$17</definedName>
    <definedName name="Крек_43">'[150]Лист опроса'!$B$17</definedName>
    <definedName name="Крек_44">'[150]Лист опроса'!$B$17</definedName>
    <definedName name="Крек2">#REF!</definedName>
    <definedName name="КрекПЕРЕ">#REF!</definedName>
    <definedName name="КрекПерег">'[177]Лист опроса'!$B$31</definedName>
    <definedName name="КрекПерег2">#REF!</definedName>
    <definedName name="КрекПУ">#REF!</definedName>
    <definedName name="КрекПУ2">#REF!</definedName>
    <definedName name="КрекСВ">#REF!</definedName>
    <definedName name="Крп">'[149]Лист опроса'!$B$19</definedName>
    <definedName name="Крп_1">'[205]Лист опроса'!$B$19</definedName>
    <definedName name="Крп_2">'[205]Лист опроса'!$B$19</definedName>
    <definedName name="Крп_3">'[205]Лист опроса'!$B$19</definedName>
    <definedName name="Крп_43">'[150]Лист опроса'!$B$19</definedName>
    <definedName name="Крп_44">'[150]Лист опроса'!$B$19</definedName>
    <definedName name="Крп2">#REF!</definedName>
    <definedName name="КрпЭЦ">#REF!</definedName>
    <definedName name="КС_ф3П">'[206]Лист опроса'!$C$12</definedName>
    <definedName name="Кс_ф3п1">'[154]Лист опроса'!$C$12</definedName>
    <definedName name="КСТ">#REF!</definedName>
    <definedName name="КТМ">#REF!</definedName>
    <definedName name="куен">[135]РабПр!#REF!</definedName>
    <definedName name="куку">#REF!</definedName>
    <definedName name="КУРС">#REF!</definedName>
    <definedName name="Курс_1">#REF!</definedName>
    <definedName name="курс_дол">#REF!</definedName>
    <definedName name="Курс_доллара">'[207]Курс доллара'!$A$2</definedName>
    <definedName name="Курс_доллара_США">#REF!</definedName>
    <definedName name="Кустр">'[106]Исх. данные'!$I$72</definedName>
    <definedName name="куу" hidden="1">{#N/A,#N/A,FALSE,"накладная04";#N/A,#N/A,FALSE,"накладная03";#N/A,#N/A,FALSE,"накладная02";#N/A,#N/A,FALSE,"накладная01"}</definedName>
    <definedName name="Кцукс">'[208]Лист опроса'!$B$12</definedName>
    <definedName name="Кэл">'[149]Лист опроса'!$B$20</definedName>
    <definedName name="Кэл_1">'[205]Лист опроса'!$B$20</definedName>
    <definedName name="Кэл_2">'[205]Лист опроса'!$B$20</definedName>
    <definedName name="Кэл_3">'[205]Лист опроса'!$B$20</definedName>
    <definedName name="Кэл_43">'[150]Лист опроса'!$B$20</definedName>
    <definedName name="Кэл_44">'[150]Лист опроса'!$B$20</definedName>
    <definedName name="Кэл2">#REF!</definedName>
    <definedName name="КэлЭЦ">#REF!</definedName>
    <definedName name="КЭФ1">[203]Показатели!#REF!</definedName>
    <definedName name="л" hidden="1">{#N/A,#N/A,FALSE,"накладная04";#N/A,#N/A,FALSE,"накладная03";#N/A,#N/A,FALSE,"накладная02";#N/A,#N/A,FALSE,"накладная01"}</definedName>
    <definedName name="л6" hidden="1">{#N/A,#N/A,FALSE,"накладная04";#N/A,#N/A,FALSE,"накладная03";#N/A,#N/A,FALSE,"накладная02";#N/A,#N/A,FALSE,"накладная01"}</definedName>
    <definedName name="лаб_иссл">#REF!</definedName>
    <definedName name="Лаб_стац">#REF!</definedName>
    <definedName name="Лаб_эксп_усл">#REF!</definedName>
    <definedName name="лдолд" hidden="1">{#N/A,#N/A,FALSE,"накладная04";#N/A,#N/A,FALSE,"накладная03";#N/A,#N/A,FALSE,"накладная02";#N/A,#N/A,FALSE,"накладная01"}</definedName>
    <definedName name="ленин">#REF!</definedName>
    <definedName name="Ли">'[60]Табл38-7'!#REF!</definedName>
    <definedName name="лиодилджои">#REF!</definedName>
    <definedName name="Лис">#REF!</definedName>
    <definedName name="лиски_крА">#REF!</definedName>
    <definedName name="лиски_крБ">#REF!</definedName>
    <definedName name="лиски_крВ">#REF!</definedName>
    <definedName name="лиски_крГ">#REF!</definedName>
    <definedName name="лиски_крД">#REF!</definedName>
    <definedName name="лиски_крЕ">#REF!</definedName>
    <definedName name="лиски_крЖ">#REF!</definedName>
    <definedName name="лист4444">#REF!</definedName>
    <definedName name="лл">#REF!</definedName>
    <definedName name="ллдж">#REF!</definedName>
    <definedName name="ло">#REF!</definedName>
    <definedName name="лол">#REF!</definedName>
    <definedName name="лоошлр">'[209]Лист опроса'!$B$1</definedName>
    <definedName name="м">'[178]C.с'!$D$101</definedName>
    <definedName name="М_01">'[68]К.С.М. (ПУТ)'!$P$106</definedName>
    <definedName name="М_02">'[68]К.С.М. (ПУТ)'!$P$110</definedName>
    <definedName name="М_03">'[68]К.С.М. (ПУТ)'!$P$113</definedName>
    <definedName name="М_04">'[68]К.С.М. (ПУТ)'!$P$86</definedName>
    <definedName name="М_05">'[68]К.С.М. (ПУТ)'!$P$90</definedName>
    <definedName name="М_06">'[68]К.С.М. (ПУТ)'!$P$94</definedName>
    <definedName name="М_07">'[68]К.С.М. (ПУТ)'!$P$98</definedName>
    <definedName name="М_08">'[68]К.С.М. (ПУТ)'!$P$102</definedName>
    <definedName name="М_1">#REF!</definedName>
    <definedName name="М_10">#REF!</definedName>
    <definedName name="М_100">#REF!</definedName>
    <definedName name="М_101">#REF!</definedName>
    <definedName name="М_102">'[210]К.С.М. (ПУТ)'!#REF!</definedName>
    <definedName name="М_103">#REF!</definedName>
    <definedName name="М_1033">#REF!</definedName>
    <definedName name="М_105">#REF!</definedName>
    <definedName name="М_106">#REF!</definedName>
    <definedName name="М_108">'[210]К.С.М. (ПУТ)'!#REF!</definedName>
    <definedName name="М_10а">[189]К.С.М.!#REF!</definedName>
    <definedName name="М_11">#REF!</definedName>
    <definedName name="М_110">#REF!</definedName>
    <definedName name="М_112">'[210]К.С.М. (ПУТ)'!#REF!</definedName>
    <definedName name="М_114">#REF!</definedName>
    <definedName name="М_116">'[210]К.С.М. (ПУТ)'!#REF!</definedName>
    <definedName name="М_119">#REF!</definedName>
    <definedName name="М_120">#REF!</definedName>
    <definedName name="М_121">#REF!</definedName>
    <definedName name="М_122">#REF!</definedName>
    <definedName name="М_123">#REF!</definedName>
    <definedName name="М_124">#REF!</definedName>
    <definedName name="М_126">#REF!</definedName>
    <definedName name="М_127">#REF!</definedName>
    <definedName name="М_13">#REF!</definedName>
    <definedName name="М_131">#REF!</definedName>
    <definedName name="М_136">'[210]К.С.М. (ПУТ)'!#REF!</definedName>
    <definedName name="М_14">#REF!</definedName>
    <definedName name="М_140">#REF!</definedName>
    <definedName name="М_144">#REF!</definedName>
    <definedName name="М_149">#REF!</definedName>
    <definedName name="М_15">#REF!</definedName>
    <definedName name="М_153">#REF!</definedName>
    <definedName name="М_154">'[210]К.С.М. (ПУТ)'!#REF!</definedName>
    <definedName name="М_155">[211]К.С.М.!$P$159</definedName>
    <definedName name="М_156">[211]К.С.М.!$P$163</definedName>
    <definedName name="М_157">[211]К.С.М.!$P$167</definedName>
    <definedName name="М_158">'[210]К.С.М. (ПУТ)'!#REF!</definedName>
    <definedName name="М_16">#REF!</definedName>
    <definedName name="М_161">#REF!</definedName>
    <definedName name="М_162">'[210]К.С.М. (ПУТ)'!#REF!</definedName>
    <definedName name="М_165">#REF!</definedName>
    <definedName name="М_166">'[210]К.С.М. (ПУТ)'!#REF!</definedName>
    <definedName name="М_169">#REF!</definedName>
    <definedName name="М_1691">#REF!</definedName>
    <definedName name="М_17">'[210]К.С.М. (ПУТ)'!#REF!</definedName>
    <definedName name="М_170">'[210]К.С.М. (ПУТ)'!#REF!</definedName>
    <definedName name="М_173">#REF!</definedName>
    <definedName name="М_174">'[210]К.С.М. (ПУТ)'!#REF!</definedName>
    <definedName name="М_177">#REF!</definedName>
    <definedName name="М_178">'[210]К.С.М. (ПУТ)'!#REF!</definedName>
    <definedName name="М_18">[212]К.С.М.!$P$33</definedName>
    <definedName name="М_181">#REF!</definedName>
    <definedName name="М_182">'[210]К.С.М. (ПУТ)'!#REF!</definedName>
    <definedName name="М_185">#REF!</definedName>
    <definedName name="М_186">'[210]К.С.М. (ПУТ)'!#REF!</definedName>
    <definedName name="М_19">#REF!</definedName>
    <definedName name="М_190">'[210]К.С.М. (ПУТ)'!#REF!</definedName>
    <definedName name="М_195">'[210]К.С.М. (ПУТ)'!#REF!</definedName>
    <definedName name="М_196">#REF!</definedName>
    <definedName name="М_2">#REF!</definedName>
    <definedName name="М_20">#REF!</definedName>
    <definedName name="М_200">'[210]К.С.М. (ПУТ)'!#REF!</definedName>
    <definedName name="М_202">[100]К.С.М.!#REF!</definedName>
    <definedName name="М_203">[100]К.С.М.!#REF!</definedName>
    <definedName name="М_204">[100]К.С.М.!#REF!</definedName>
    <definedName name="М_205">'[210]К.С.М. (ПУТ)'!#REF!</definedName>
    <definedName name="М_208">#REF!</definedName>
    <definedName name="М_209">'[210]К.С.М. (ПУТ)'!#REF!</definedName>
    <definedName name="М_21">#REF!</definedName>
    <definedName name="М_212">#REF!</definedName>
    <definedName name="М_213">'[210]К.С.М. (ПУТ)'!#REF!</definedName>
    <definedName name="М_216">#REF!</definedName>
    <definedName name="М_217">'[210]К.С.М. (ПУТ)'!#REF!</definedName>
    <definedName name="М_22">#REF!</definedName>
    <definedName name="М_221">'[210]К.С.М. (ПУТ)'!#REF!</definedName>
    <definedName name="М_222">#REF!</definedName>
    <definedName name="М_225">'[210]К.С.М. (ПУТ)'!#REF!</definedName>
    <definedName name="М_226">#REF!</definedName>
    <definedName name="М_227">#REF!</definedName>
    <definedName name="М_228">#REF!</definedName>
    <definedName name="М_229">'[210]К.С.М. (ПУТ)'!#REF!</definedName>
    <definedName name="М_230">#REF!</definedName>
    <definedName name="М_231">#REF!</definedName>
    <definedName name="М_233">'[210]К.С.М. (ПУТ)'!#REF!</definedName>
    <definedName name="М_237">'[210]К.С.М. (ПУТ)'!#REF!</definedName>
    <definedName name="М_24">#REF!</definedName>
    <definedName name="М_241">'[210]К.С.М. (ПУТ)'!#REF!</definedName>
    <definedName name="М_245">'[210]К.С.М. (ПУТ)'!#REF!</definedName>
    <definedName name="М_249">'[210]К.С.М. (ПУТ)'!#REF!</definedName>
    <definedName name="М_25">#REF!</definedName>
    <definedName name="М_253">'[210]К.С.М. (ПУТ)'!#REF!</definedName>
    <definedName name="М_257">'[210]К.С.М. (ПУТ)'!#REF!</definedName>
    <definedName name="М_25ш">#REF!</definedName>
    <definedName name="М_261">'[210]К.С.М. (ПУТ)'!#REF!</definedName>
    <definedName name="М_265">'[210]К.С.М. (ПУТ)'!#REF!</definedName>
    <definedName name="М_269">'[210]К.С.М. (ПУТ)'!#REF!</definedName>
    <definedName name="М_27">[213]К.С.М.!#REF!</definedName>
    <definedName name="М_273">'[210]К.С.М. (ПУТ)'!#REF!</definedName>
    <definedName name="М_277">'[210]К.С.М. (ПУТ)'!#REF!</definedName>
    <definedName name="М_281">#REF!</definedName>
    <definedName name="М_282">'[210]К.С.М. (ПУТ)'!#REF!</definedName>
    <definedName name="М_282а">'[210]К.С.М. (ПУТ)'!#REF!</definedName>
    <definedName name="М_285">'[210]К.С.М. (ПУТ)'!#REF!</definedName>
    <definedName name="М_289">#REF!</definedName>
    <definedName name="М_29">#REF!</definedName>
    <definedName name="М_293">'[210]К.С.М. (ПУТ)'!#REF!</definedName>
    <definedName name="М_297">[214]К.С.М.!$P$319</definedName>
    <definedName name="М_3">[215]К.С.М.!#REF!</definedName>
    <definedName name="М_30">#REF!</definedName>
    <definedName name="М_301">'[210]К.С.М. (ПУТ)'!#REF!</definedName>
    <definedName name="М_305">'[210]К.С.М. (ПУТ)'!#REF!</definedName>
    <definedName name="М_309">'[210]К.С.М. (ПУТ)'!#REF!</definedName>
    <definedName name="М_31">#REF!</definedName>
    <definedName name="М_313">'[210]К.С.М. (ПУТ)'!#REF!</definedName>
    <definedName name="М_317">'[210]К.С.М. (ПУТ)'!#REF!</definedName>
    <definedName name="М_32">[213]К.С.М.!#REF!</definedName>
    <definedName name="М_320">'[210]К.С.М. (ПУТ)'!#REF!</definedName>
    <definedName name="М_323">'[210]К.С.М. (ПУТ)'!#REF!</definedName>
    <definedName name="М_326">'[210]К.С.М. (ПУТ)'!#REF!</definedName>
    <definedName name="М_33">#REF!</definedName>
    <definedName name="М_330">[216]К.С.М.!$P$354</definedName>
    <definedName name="М_334">'[210]К.С.М. (ПУТ)'!#REF!</definedName>
    <definedName name="М_33Б">#REF!</definedName>
    <definedName name="М_34">#REF!</definedName>
    <definedName name="М_35">#REF!</definedName>
    <definedName name="М_36">[213]К.С.М.!#REF!</definedName>
    <definedName name="М_37">[217]К.С.М.!$P$51</definedName>
    <definedName name="М_38">#REF!</definedName>
    <definedName name="М_4">#REF!</definedName>
    <definedName name="М_40">#REF!</definedName>
    <definedName name="М_41">#REF!</definedName>
    <definedName name="М_42">#REF!</definedName>
    <definedName name="М_45">[218]ф9!#REF!</definedName>
    <definedName name="М_46">#REF!</definedName>
    <definedName name="М_47">'[210]К.С.М. (ПУТ)'!#REF!</definedName>
    <definedName name="М_49">[212]К.С.М.!$P$64</definedName>
    <definedName name="М_5">#REF!</definedName>
    <definedName name="М_50">#REF!</definedName>
    <definedName name="М_51">#REF!</definedName>
    <definedName name="М_52">#REF!</definedName>
    <definedName name="М_522">[110]К.С.М.!#REF!</definedName>
    <definedName name="М_53">[212]К.С.М.!$P$68</definedName>
    <definedName name="М_54">#REF!</definedName>
    <definedName name="М_55">[219]К.С.М.!#REF!</definedName>
    <definedName name="М_57">#REF!</definedName>
    <definedName name="М_577">#REF!</definedName>
    <definedName name="М_6">#REF!</definedName>
    <definedName name="М_60">[219]К.С.М.!#REF!</definedName>
    <definedName name="М_61">#REF!</definedName>
    <definedName name="М_62">#REF!</definedName>
    <definedName name="М_63">'[210]К.С.М. (ПУТ)'!#REF!</definedName>
    <definedName name="М_64">[217]К.С.М.!$P$78</definedName>
    <definedName name="М_65">[160]К.С.М.!#REF!</definedName>
    <definedName name="М_69">[160]К.С.М.!#REF!</definedName>
    <definedName name="М_7">#REF!</definedName>
    <definedName name="М_70">#REF!</definedName>
    <definedName name="М_71">#REF!</definedName>
    <definedName name="М_72">#REF!</definedName>
    <definedName name="М_73">[160]К.С.М.!#REF!</definedName>
    <definedName name="М_74">#REF!</definedName>
    <definedName name="М_75">'[210]К.С.М. (ПУТ)'!#REF!</definedName>
    <definedName name="М_77">#REF!</definedName>
    <definedName name="М_771">#REF!</definedName>
    <definedName name="М_78">[219]К.С.М.!#REF!</definedName>
    <definedName name="М_79">#REF!</definedName>
    <definedName name="М_80">[212]К.С.М.!$P$83</definedName>
    <definedName name="М_81">#REF!</definedName>
    <definedName name="М_83">#REF!</definedName>
    <definedName name="М_84">[212]К.С.М.!$P$87</definedName>
    <definedName name="М_85">#REF!</definedName>
    <definedName name="М_86">'[210]К.С.М. (ПУТ)'!#REF!</definedName>
    <definedName name="М_87">#REF!</definedName>
    <definedName name="М_88">[212]К.С.М.!$P$91</definedName>
    <definedName name="М_89">#REF!</definedName>
    <definedName name="М_9">#REF!</definedName>
    <definedName name="М_91">'[210]К.С.М. (ПУТ)'!#REF!</definedName>
    <definedName name="М_93">#REF!</definedName>
    <definedName name="М_97">#REF!</definedName>
    <definedName name="м123">#REF!</definedName>
    <definedName name="Мак">[220]сводная!$D$7</definedName>
    <definedName name="Ме58">#REF!</definedName>
    <definedName name="мж1">'[221]СметаСводная 1 оч'!$D$6</definedName>
    <definedName name="мил">{0,"миллионов ";1,"миллион ";2,"миллиона ";5,"миллионов "}</definedName>
    <definedName name="мин">[222]свод1!$D$10</definedName>
    <definedName name="Министерство_транспорта__связи_и_автомобильных_дорог_Самарской_области">#REF!</definedName>
    <definedName name="мит">#REF!</definedName>
    <definedName name="митюгов">#REF!</definedName>
    <definedName name="мичм">[223]сводная!$D$7</definedName>
    <definedName name="мм">#REF!</definedName>
    <definedName name="МММММММММ">#REF!</definedName>
    <definedName name="мнр1">'[162]сводка 2000+2018'!#REF!</definedName>
    <definedName name="МО_П">'[106]АСУ ТП'!$L$29</definedName>
    <definedName name="Монтаж">#REF!</definedName>
    <definedName name="мост">#REF!</definedName>
    <definedName name="мп">#REF!</definedName>
    <definedName name="н" hidden="1">{#N/A,#N/A,FALSE,"накладная04";#N/A,#N/A,FALSE,"накладная03";#N/A,#N/A,FALSE,"накладная02";#N/A,#N/A,FALSE,"накладная01"}</definedName>
    <definedName name="Название_проекта">#REF!</definedName>
    <definedName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">#REF!</definedName>
    <definedName name="Наименование__строительства__стадии_проектирования__Разработка_проекта_реконструкции_автомобильной_дороги__М_10__Скандинавия__от_Санкт_Петербурга_через_Выборг_до_госграницы_с_Финляндией__на_участках_км_196_000___таможенный_пункт__Торфяновка__км_198_000">[224]свод!$A$7</definedName>
    <definedName name="Наименование_объекта">#REF!</definedName>
    <definedName name="Наименование_организации_заказчика">#REF!</definedName>
    <definedName name="Наименование_проектной_организации">#REF!</definedName>
    <definedName name="Наименование_строительства">#REF!</definedName>
    <definedName name="Накладные_расходы_1">#REF!</definedName>
    <definedName name="Накладные_расходы_2">#REF!</definedName>
    <definedName name="налпольз">#REF!</definedName>
    <definedName name="нап">[13]GD!#REF!</definedName>
    <definedName name="Напк">'[195]Лист опроса'!$B$45</definedName>
    <definedName name="Напк2">#REF!</definedName>
    <definedName name="нат">#REF!</definedName>
    <definedName name="натаа">#REF!</definedName>
    <definedName name="НАЧ_ИО_РД">'[184]смета 5_1'!$N$27</definedName>
    <definedName name="НАЧ_МО_РД">'[184]смета 5_1'!$P$27</definedName>
    <definedName name="НАЧ_ОО_РД">'[184]смета 5_1'!$M$27</definedName>
    <definedName name="НАЧ_ОР_РД">'[184]смета 5_1'!$L$27</definedName>
    <definedName name="НАЧ_ПО_РД">'[184]смета 5_1'!$Q$27</definedName>
    <definedName name="НАЧ_ТО_РД">'[184]смета 5_1'!$O$27</definedName>
    <definedName name="нг">#REF!</definedName>
    <definedName name="Ндевицк_крА">#REF!</definedName>
    <definedName name="Ндевицк_крБ">#REF!</definedName>
    <definedName name="Ндевицк_крВ">#REF!</definedName>
    <definedName name="Ндевицк_крГ">#REF!</definedName>
    <definedName name="Ндевицк_крД">#REF!</definedName>
    <definedName name="Ндевицк_крЕ">#REF!</definedName>
    <definedName name="Ндевицк_крЖ">#REF!</definedName>
    <definedName name="НДог">'[154]Лист опроса'!$C$6</definedName>
    <definedName name="НДоговора">'[154]Лист опроса'!$C$6</definedName>
    <definedName name="ндс">#REF!</definedName>
    <definedName name="Ндц">#REF!</definedName>
    <definedName name="Ндц2">#REF!</definedName>
    <definedName name="Нзак">#REF!</definedName>
    <definedName name="Нижняя_часть">#REF!</definedName>
    <definedName name="НК">'[225]См 1 наруж.водопровод'!$D$6</definedName>
    <definedName name="Номер">#REF!</definedName>
    <definedName name="Номер_договора">#REF!</definedName>
    <definedName name="Номер_пп">#REF!</definedName>
    <definedName name="Номер_раздела">#REF!</definedName>
    <definedName name="номсм1">#REF!</definedName>
    <definedName name="номсм10">#REF!</definedName>
    <definedName name="номсм10_П">[182]ЭЦ_П!$G$5</definedName>
    <definedName name="номсм11">[177]Ф3П!#REF!</definedName>
    <definedName name="номсм11_П">[182]САУТ_П!$G$5</definedName>
    <definedName name="номсм12">[177]Ф3П!#REF!</definedName>
    <definedName name="номсм13">#REF!</definedName>
    <definedName name="номсм14">[177]Ф2П!#REF!</definedName>
    <definedName name="номсм14_1">[177]Ф2П!#REF!</definedName>
    <definedName name="номсм14_2">[177]Ф2П!#REF!</definedName>
    <definedName name="номсм14_3">[177]Ф2П!#REF!</definedName>
    <definedName name="номсм15">[177]Ф2П!#REF!</definedName>
    <definedName name="номсм16">#REF!</definedName>
    <definedName name="номсм17">[177]Ф2П!#REF!</definedName>
    <definedName name="номсм18">#REF!</definedName>
    <definedName name="номсм19">#REF!</definedName>
    <definedName name="номсм2">[177]Ф3П!#REF!</definedName>
    <definedName name="номсм20">#REF!</definedName>
    <definedName name="номсм21">[177]Ф2П!#REF!</definedName>
    <definedName name="номсм22">[177]Ф2П!#REF!</definedName>
    <definedName name="номсм23">[177]Ф2П!#REF!</definedName>
    <definedName name="номсм24">[177]Ф2П!#REF!</definedName>
    <definedName name="номсм25">[177]Ф2П!#REF!</definedName>
    <definedName name="номсм26">[177]Ф2П!#REF!</definedName>
    <definedName name="номсм27">[177]Ф2П!#REF!</definedName>
    <definedName name="номсм28">[177]Ф2П!#REF!</definedName>
    <definedName name="номсм29">[177]Ф2П!#REF!</definedName>
    <definedName name="номсм3">[177]Ф3П!#REF!</definedName>
    <definedName name="номсм30">[177]Ф2П!#REF!</definedName>
    <definedName name="номсм31">[177]Ф3П!#REF!</definedName>
    <definedName name="номсм32">[177]Ф3П!#REF!</definedName>
    <definedName name="номсм33">[177]Ф3П!#REF!</definedName>
    <definedName name="номсм34">[177]Ф2П!#REF!</definedName>
    <definedName name="номсм35">[177]Ф2П!#REF!</definedName>
    <definedName name="номсм36">[177]Ф2П!#REF!</definedName>
    <definedName name="номсм37">[177]Ф2П!#REF!</definedName>
    <definedName name="номсм38">[177]Ф2П!#REF!</definedName>
    <definedName name="номсм39">[177]Ф2П!#REF!</definedName>
    <definedName name="номсм4">#REF!</definedName>
    <definedName name="номсм40">#REF!</definedName>
    <definedName name="номсм41">#REF!</definedName>
    <definedName name="номсм43">[182]Вст25смП!$G$4</definedName>
    <definedName name="номсм44">[182]Вст25смП!$G$12</definedName>
    <definedName name="номсм45">[182]Вст25смП!$G$20</definedName>
    <definedName name="номсм46">[182]Вст25смП!$G$28</definedName>
    <definedName name="номсм47">[182]Вст25смП!$G$36</definedName>
    <definedName name="номсм48">[182]Вст25смП!$G$44</definedName>
    <definedName name="номсм49">[182]Вст25смП!$G$52</definedName>
    <definedName name="номсм5">[177]Ф2П!#REF!</definedName>
    <definedName name="номсм50">[182]Вст25смП!$G$60</definedName>
    <definedName name="номсм51">[182]Вст25смП!$G$68</definedName>
    <definedName name="номсм52">[182]Вст25смП!$G$76</definedName>
    <definedName name="номсм53">[182]Вст25смП!$G$84</definedName>
    <definedName name="номсм54">[182]Вст25смП!$G$92</definedName>
    <definedName name="номсм55">[182]Вст25смП!$G$100</definedName>
    <definedName name="номсм56">[182]Вст25смП!$G$108</definedName>
    <definedName name="номсм57">[182]Вст25смП!$G$116</definedName>
    <definedName name="номсм58">[182]Вст25смП!$G$124</definedName>
    <definedName name="номсм59">[182]Вст25смП!$G$132</definedName>
    <definedName name="номсм6">#REF!</definedName>
    <definedName name="номсм6_П">[182]ДЦ_П!$G$5</definedName>
    <definedName name="номсм60">[182]Вст25смП!$G$140</definedName>
    <definedName name="номсм61">[182]Вст25смП!$G$148</definedName>
    <definedName name="номсм62">[182]Вст25смП!$G$156</definedName>
    <definedName name="номсм63">[182]Вст25смП!$G$164</definedName>
    <definedName name="номсм64">[182]Вст25смП!$G$172</definedName>
    <definedName name="номсм65">[182]Вст25смП!$G$180</definedName>
    <definedName name="номсм66">[182]Вст25смП!$G$188</definedName>
    <definedName name="номсм67">[182]Вст25смП!$G$196</definedName>
    <definedName name="номсм68">'[182]68-96_Р'!$G$6</definedName>
    <definedName name="номсм69">'[182]68-96_Р'!$G$14</definedName>
    <definedName name="номсм7">[177]Ф2П!#REF!</definedName>
    <definedName name="номсм7_П">[182]АПК_П!$G$5</definedName>
    <definedName name="номсм70">'[182]68-96_Р'!$G$22</definedName>
    <definedName name="номсм71">'[182]68-96_Р'!$G$30</definedName>
    <definedName name="номсм72">'[182]68-96_Р'!$G$38</definedName>
    <definedName name="номсм73">'[182]68-96_Р'!$G$46</definedName>
    <definedName name="номсм74">'[182]68-96_Р'!$G$54</definedName>
    <definedName name="номсм75">'[182]68-96_Р'!$G$62</definedName>
    <definedName name="номсм76">'[182]68-96_Р'!$G$70</definedName>
    <definedName name="номсм77">'[182]68-96_Р'!$G$78</definedName>
    <definedName name="номсм78">'[182]68-96_Р'!$G$86</definedName>
    <definedName name="номсм79">'[182]68-96_Р'!$G$94</definedName>
    <definedName name="номсм8">#REF!</definedName>
    <definedName name="номсм8_П">[182]АБ_П!$G$5</definedName>
    <definedName name="номсм80">'[182]68-96_Р'!$G$102</definedName>
    <definedName name="номсм81">'[182]68-96_Р'!$G$110</definedName>
    <definedName name="номсм82">'[182]68-96_Р'!$G$118</definedName>
    <definedName name="номсм83">'[182]68-96_Р'!$G$126</definedName>
    <definedName name="номсм84">'[182]68-96_Р'!$G$134</definedName>
    <definedName name="номсм85">'[182]68-96_Р'!$G$142</definedName>
    <definedName name="номсм86">'[182]68-96_Р'!$G$150</definedName>
    <definedName name="номсм87">'[182]68-96_Р'!$G$158</definedName>
    <definedName name="номсм88">'[182]68-96_Р'!$G$166</definedName>
    <definedName name="номсм89">'[182]68-96_Р'!$G$174</definedName>
    <definedName name="номсм9">#REF!</definedName>
    <definedName name="номсм90">'[182]68-96_Р'!$G$182</definedName>
    <definedName name="номсм91">'[182]68-96_Р'!$G$190</definedName>
    <definedName name="номсм92">'[182]68-96_Р'!$G$198</definedName>
    <definedName name="номсм93">'[182]68-96_Р'!$G$206</definedName>
    <definedName name="номсм94">'[182]68-96_Р'!$G$214</definedName>
    <definedName name="номсм95">'[182]68-96_Р'!$G$222</definedName>
    <definedName name="номсм96">'[182]68-96_Р'!$G$230</definedName>
    <definedName name="номсм97">[183]Команд!$L$6</definedName>
    <definedName name="номсм98">[183]ДЭ!$G$5</definedName>
    <definedName name="Нпоапк">'[177]Лист опроса'!#REF!</definedName>
    <definedName name="Нпокп">#REF!</definedName>
    <definedName name="НПроекта">'[154]Лист опроса'!$C$6</definedName>
    <definedName name="НПсв">#REF!</definedName>
    <definedName name="НПсв2">#REF!</definedName>
    <definedName name="Нпудц">#REF!</definedName>
    <definedName name="Нпудц2">#REF!</definedName>
    <definedName name="Нсапк">'[149]Лист опроса'!$B$34</definedName>
    <definedName name="Нсапк_1">'[205]Лист опроса'!$B$34</definedName>
    <definedName name="Нсапк_2">'[205]Лист опроса'!$B$34</definedName>
    <definedName name="Нсапк_3">'[205]Лист опроса'!$B$34</definedName>
    <definedName name="Нсапк_43">'[150]Лист опроса'!$B$34</definedName>
    <definedName name="Нсапк_44">'[150]Лист опроса'!$B$34</definedName>
    <definedName name="Нсдц">'[177]Лист опроса'!#REF!</definedName>
    <definedName name="Нспоапк">'[177]Лист опроса'!#REF!</definedName>
    <definedName name="Нспокп">'[177]Лист опроса'!#REF!</definedName>
    <definedName name="Нспу">'[205]Лист опроса'!$B$28</definedName>
    <definedName name="Нсстр">'[149]Лист опроса'!$B$32</definedName>
    <definedName name="Нсстр_1">'[205]Лист опроса'!$B$32</definedName>
    <definedName name="Нсстр_2">'[205]Лист опроса'!$B$32</definedName>
    <definedName name="Нсстр_3">'[205]Лист опроса'!$B$32</definedName>
    <definedName name="Нсстр_43">'[150]Лист опроса'!$B$32</definedName>
    <definedName name="Нсстр_44">'[150]Лист опроса'!$B$32</definedName>
    <definedName name="Нстр">#REF!</definedName>
    <definedName name="Нстр2">#REF!</definedName>
    <definedName name="Нусмань_крА">#REF!</definedName>
    <definedName name="Нусмань_крБ">#REF!</definedName>
    <definedName name="Нусмань_крВ">#REF!</definedName>
    <definedName name="Нусмань_крГ">#REF!</definedName>
    <definedName name="Нусмань_крД">#REF!</definedName>
    <definedName name="Нусмань_крЕ">#REF!</definedName>
    <definedName name="Нусмань_крЖ">#REF!</definedName>
    <definedName name="Нхопер_крА">#REF!</definedName>
    <definedName name="Нхопер_крБ">#REF!</definedName>
    <definedName name="Нхопер_крВ">#REF!</definedName>
    <definedName name="Нхопер_крГ">#REF!</definedName>
    <definedName name="Нхопер_крД">#REF!</definedName>
    <definedName name="Нхопер_крЕ">#REF!</definedName>
    <definedName name="Нхопер_крЖ">#REF!</definedName>
    <definedName name="ншу5ншу">'[60]Табл38-7'!#REF!</definedName>
    <definedName name="о">#REF!</definedName>
    <definedName name="О_1">#REF!</definedName>
    <definedName name="об">'[144]C.с '!$F$36</definedName>
    <definedName name="об.2">'[106]Исх. данные'!$D$23</definedName>
    <definedName name="обделка">'[1]Зап-3- СЦБ'!#REF!</definedName>
    <definedName name="_xlnm.Print_Area">#REF!</definedName>
    <definedName name="обр1">'[162]сводка 2000+2018'!$E$16</definedName>
    <definedName name="обсм1">#REF!</definedName>
    <definedName name="обсм10">#REF!</definedName>
    <definedName name="обсм10_П">#REF!</definedName>
    <definedName name="обсм11">[177]КП_СС!#REF!</definedName>
    <definedName name="обсм11_П">#REF!</definedName>
    <definedName name="обсм12">[177]КП_СС!#REF!</definedName>
    <definedName name="обсм13">#REF!</definedName>
    <definedName name="обсм14">[177]КП_СС!#REF!</definedName>
    <definedName name="обсм14_1">[177]КП_СС!#REF!</definedName>
    <definedName name="обсм14_2">[177]КП_СС!#REF!</definedName>
    <definedName name="обсм14_3">[177]КП_СС!#REF!</definedName>
    <definedName name="обсм15">[177]КП_СС!#REF!</definedName>
    <definedName name="обсм16">#REF!</definedName>
    <definedName name="обсм17">[177]КП_СС!#REF!</definedName>
    <definedName name="обсм18">#REF!</definedName>
    <definedName name="обсм19">#REF!</definedName>
    <definedName name="обсм2">[177]КП_СС!#REF!</definedName>
    <definedName name="обсм20">#REF!</definedName>
    <definedName name="обсм21">[177]КП_СС!#REF!</definedName>
    <definedName name="обсм22">[177]КП_СС!#REF!</definedName>
    <definedName name="обсм23">[177]КП_СС!#REF!</definedName>
    <definedName name="обсм24">[177]КП_СС!#REF!</definedName>
    <definedName name="обсм25">[177]КП_СС!#REF!</definedName>
    <definedName name="обсм26">[177]КП_СС!#REF!</definedName>
    <definedName name="обсм27">[177]КП_СС!#REF!</definedName>
    <definedName name="обсм28">[177]КП_СС!#REF!</definedName>
    <definedName name="обсм29">[177]КП_СС!#REF!</definedName>
    <definedName name="обсм3">[177]КП_СС!#REF!</definedName>
    <definedName name="обсм30">[177]КП_СС!#REF!</definedName>
    <definedName name="обсм31">[177]КП_СС!#REF!</definedName>
    <definedName name="обсм32">[177]КП_СС!#REF!</definedName>
    <definedName name="обсм33">[177]КП_СС!#REF!</definedName>
    <definedName name="обсм34">[177]КП_СС!#REF!</definedName>
    <definedName name="обсм35">[177]КП_СС!#REF!</definedName>
    <definedName name="обсм36">[177]КП_СС!#REF!</definedName>
    <definedName name="обсм37">[177]КП_СС!#REF!</definedName>
    <definedName name="обсм38">[177]КП_СС!#REF!</definedName>
    <definedName name="обсм39">[177]КП_СС!#REF!</definedName>
    <definedName name="обсм4">[177]КП_СС!$B$81</definedName>
    <definedName name="обсм4_1">[177]КП_СС!$B$80</definedName>
    <definedName name="обсм43">#REF!</definedName>
    <definedName name="обсм44">#REF!</definedName>
    <definedName name="обсм45">#REF!</definedName>
    <definedName name="обсм46">#REF!</definedName>
    <definedName name="обсм47">#REF!</definedName>
    <definedName name="обсм48">#REF!</definedName>
    <definedName name="обсм49">#REF!</definedName>
    <definedName name="обсм5">[177]КП_СС!#REF!</definedName>
    <definedName name="обсм50">#REF!</definedName>
    <definedName name="обсм51">#REF!</definedName>
    <definedName name="обсм52">#REF!</definedName>
    <definedName name="обсм53">#REF!</definedName>
    <definedName name="обсм54">#REF!</definedName>
    <definedName name="обсм55">#REF!</definedName>
    <definedName name="обсм56">#REF!</definedName>
    <definedName name="обсм57">#REF!</definedName>
    <definedName name="обсм58">#REF!</definedName>
    <definedName name="обсм59">#REF!</definedName>
    <definedName name="обсм6">[195]КП_СС!$B$82</definedName>
    <definedName name="обсм6_П">#REF!</definedName>
    <definedName name="обсм60">#REF!</definedName>
    <definedName name="обсм61">#REF!</definedName>
    <definedName name="обсм62">#REF!</definedName>
    <definedName name="обсм63">#REF!</definedName>
    <definedName name="обсм64">#REF!</definedName>
    <definedName name="обсм65">#REF!</definedName>
    <definedName name="обсм66">#REF!</definedName>
    <definedName name="обсм67">#REF!</definedName>
    <definedName name="обсм68">#REF!</definedName>
    <definedName name="обсм69">#REF!</definedName>
    <definedName name="обсм7">[177]КП_СС!#REF!</definedName>
    <definedName name="обсм7_П">#REF!</definedName>
    <definedName name="обсм70">#REF!</definedName>
    <definedName name="обсм71">#REF!</definedName>
    <definedName name="обсм72">#REF!</definedName>
    <definedName name="обсм73">#REF!</definedName>
    <definedName name="обсм74">#REF!</definedName>
    <definedName name="обсм75">#REF!</definedName>
    <definedName name="обсм76">#REF!</definedName>
    <definedName name="обсм77">#REF!</definedName>
    <definedName name="обсм78">#REF!</definedName>
    <definedName name="обсм79">#REF!</definedName>
    <definedName name="обсм8">[177]КП_СС!#REF!</definedName>
    <definedName name="обсм8_П">#REF!</definedName>
    <definedName name="обсм80">#REF!</definedName>
    <definedName name="обсм81">#REF!</definedName>
    <definedName name="обсм82">#REF!</definedName>
    <definedName name="обсм83">#REF!</definedName>
    <definedName name="обсм84">#REF!</definedName>
    <definedName name="обсм85">#REF!</definedName>
    <definedName name="обсм86">#REF!</definedName>
    <definedName name="обсм87">#REF!</definedName>
    <definedName name="обсм88">#REF!</definedName>
    <definedName name="обсм89">#REF!</definedName>
    <definedName name="обсм9">[177]КП_СС!#REF!</definedName>
    <definedName name="обсм90">#REF!</definedName>
    <definedName name="обсм91">#REF!</definedName>
    <definedName name="обсм92">#REF!</definedName>
    <definedName name="обсм93">#REF!</definedName>
    <definedName name="обсм94">#REF!</definedName>
    <definedName name="обсм95">#REF!</definedName>
    <definedName name="обсм96">#REF!</definedName>
    <definedName name="обсм97">#REF!</definedName>
    <definedName name="обсм98">#REF!</definedName>
    <definedName name="общая">[226]топография!#REF!</definedName>
    <definedName name="Объездн.дор.">'[146]Объездные дороги'!$AJ$41</definedName>
    <definedName name="Объект">'[70]Исходные данные'!$B$10</definedName>
    <definedName name="объем">#N/A</definedName>
    <definedName name="объем___0">NA()</definedName>
    <definedName name="объем___0___0">#REF!</definedName>
    <definedName name="объем___0___0___0">#REF!</definedName>
    <definedName name="объем___0___0___0___0">#REF!</definedName>
    <definedName name="объем___0___0___0___0___0">#REF!</definedName>
    <definedName name="объем___0___0___0___1">#REF!</definedName>
    <definedName name="объем___0___0___0___3">#REF!</definedName>
    <definedName name="объем___0___0___0___5">#REF!</definedName>
    <definedName name="объем___0___0___0_1">#REF!</definedName>
    <definedName name="объем___0___0___0_5">#REF!</definedName>
    <definedName name="объем___0___0___1">#REF!</definedName>
    <definedName name="объем___0___0___2">#REF!</definedName>
    <definedName name="объем___0___0___3">#REF!</definedName>
    <definedName name="объем___0___0___3___0">#REF!</definedName>
    <definedName name="объем___0___0___4">#REF!</definedName>
    <definedName name="объем___0___0___5">#REF!</definedName>
    <definedName name="объем___0___0___6">#REF!</definedName>
    <definedName name="объем___0___0___7">#REF!</definedName>
    <definedName name="объем___0___0___8">#REF!</definedName>
    <definedName name="объем___0___0___9">#REF!</definedName>
    <definedName name="объем___0___0_1">#REF!</definedName>
    <definedName name="объем___0___0_3">#REF!</definedName>
    <definedName name="объем___0___0_5">#REF!</definedName>
    <definedName name="объем___0___1">#REF!</definedName>
    <definedName name="объем___0___1___0">#REF!</definedName>
    <definedName name="объем___0___10">#REF!</definedName>
    <definedName name="объем___0___12">#REF!</definedName>
    <definedName name="объем___0___2">#REF!</definedName>
    <definedName name="объем___0___2___0">#REF!</definedName>
    <definedName name="объем___0___2___0___0">#REF!</definedName>
    <definedName name="объем___0___2___5">#REF!</definedName>
    <definedName name="объем___0___2_1">#REF!</definedName>
    <definedName name="объем___0___2_3">#REF!</definedName>
    <definedName name="объем___0___2_5">#REF!</definedName>
    <definedName name="объем___0___3">#REF!</definedName>
    <definedName name="объем___0___3___0">#REF!</definedName>
    <definedName name="объем___0___3___3">#REF!</definedName>
    <definedName name="объем___0___3___5">#REF!</definedName>
    <definedName name="объем___0___3_1">#REF!</definedName>
    <definedName name="объем___0___3_5">#REF!</definedName>
    <definedName name="объем___0___4">#REF!</definedName>
    <definedName name="объем___0___4___0">#REF!</definedName>
    <definedName name="объем___0___4___5">#REF!</definedName>
    <definedName name="объем___0___4_1">#REF!</definedName>
    <definedName name="объем___0___4_3">#REF!</definedName>
    <definedName name="объем___0___4_5">#REF!</definedName>
    <definedName name="объем___0___5">#REF!</definedName>
    <definedName name="объем___0___5___0">#REF!</definedName>
    <definedName name="объем___0___6">#REF!</definedName>
    <definedName name="объем___0___6___0">#REF!</definedName>
    <definedName name="объем___0___7">#REF!</definedName>
    <definedName name="объем___0___8">#REF!</definedName>
    <definedName name="объем___0___8___0">#REF!</definedName>
    <definedName name="объем___0___9">"$#ССЫЛ!.$M$1:$M$32000"</definedName>
    <definedName name="объем___0_1">#REF!</definedName>
    <definedName name="объем___0_3">#REF!</definedName>
    <definedName name="объем___0_5">#REF!</definedName>
    <definedName name="объем___1">#REF!</definedName>
    <definedName name="объем___1___0">#REF!</definedName>
    <definedName name="объем___1___0___0">#REF!</definedName>
    <definedName name="объем___1___1">#REF!</definedName>
    <definedName name="объем___1___5">#REF!</definedName>
    <definedName name="объем___1_1">#REF!</definedName>
    <definedName name="объем___1_3">#REF!</definedName>
    <definedName name="объем___1_5">#REF!</definedName>
    <definedName name="объем___10">NA()</definedName>
    <definedName name="объем___10___0">#REF!</definedName>
    <definedName name="объем___10___0___0">#REF!</definedName>
    <definedName name="объем___10___0___0___0">#REF!</definedName>
    <definedName name="объем___10___0___1">NA()</definedName>
    <definedName name="объем___10___0___5">NA()</definedName>
    <definedName name="объем___10___0_1">NA()</definedName>
    <definedName name="объем___10___0_3">NA()</definedName>
    <definedName name="объем___10___0_5">NA()</definedName>
    <definedName name="объем___10___1">#REF!</definedName>
    <definedName name="объем___10___10">#REF!</definedName>
    <definedName name="объем___10___12">#REF!</definedName>
    <definedName name="объем___10___2">NA()</definedName>
    <definedName name="объем___10___4">NA()</definedName>
    <definedName name="объем___10___5">#REF!</definedName>
    <definedName name="объем___10___6">NA()</definedName>
    <definedName name="объем___10___6___0">NA()</definedName>
    <definedName name="объем___10___8">NA()</definedName>
    <definedName name="объем___10___8___0">NA()</definedName>
    <definedName name="объем___10___9">"$#ССЫЛ!.$M$1:$M$32000"</definedName>
    <definedName name="объем___10_1">NA()</definedName>
    <definedName name="объем___10_3">#REF!</definedName>
    <definedName name="объем___10_5">#REF!</definedName>
    <definedName name="объем___11">#REF!</definedName>
    <definedName name="объем___11___0">NA()</definedName>
    <definedName name="объем___11___10">#REF!</definedName>
    <definedName name="объем___11___2">#REF!</definedName>
    <definedName name="объем___11___4">#REF!</definedName>
    <definedName name="объем___11___6">#REF!</definedName>
    <definedName name="объем___11___8">#REF!</definedName>
    <definedName name="объем___12">NA()</definedName>
    <definedName name="объем___2">#REF!</definedName>
    <definedName name="объем___2___0">#REF!</definedName>
    <definedName name="объем___2___0___0">#REF!</definedName>
    <definedName name="объем___2___0___0___0">#REF!</definedName>
    <definedName name="объем___2___0___0___0___0">#REF!</definedName>
    <definedName name="объем___2___0___0___1">#REF!</definedName>
    <definedName name="объем___2___0___0___3">#REF!</definedName>
    <definedName name="объем___2___0___0___5">#REF!</definedName>
    <definedName name="объем___2___0___0_1">#REF!</definedName>
    <definedName name="объем___2___0___0_5">#REF!</definedName>
    <definedName name="объем___2___0___1">#REF!</definedName>
    <definedName name="объем___2___0___3">#REF!</definedName>
    <definedName name="объем___2___0___5">#REF!</definedName>
    <definedName name="объем___2___0___6">#REF!</definedName>
    <definedName name="объем___2___0___7">#REF!</definedName>
    <definedName name="объем___2___0___8">#REF!</definedName>
    <definedName name="объем___2___0___9">#REF!</definedName>
    <definedName name="объем___2___0_1">#REF!</definedName>
    <definedName name="объем___2___0_3">#REF!</definedName>
    <definedName name="объем___2___0_5">#REF!</definedName>
    <definedName name="объем___2___1">#REF!</definedName>
    <definedName name="объем___2___1___0">#REF!</definedName>
    <definedName name="объем___2___10">#REF!</definedName>
    <definedName name="объем___2___12">#REF!</definedName>
    <definedName name="объем___2___2">#REF!</definedName>
    <definedName name="объем___2___3">#REF!</definedName>
    <definedName name="объем___2___4">#REF!</definedName>
    <definedName name="объем___2___4___0">#REF!</definedName>
    <definedName name="объем___2___4___5">#REF!</definedName>
    <definedName name="объем___2___4_1">#REF!</definedName>
    <definedName name="объем___2___4_3">#REF!</definedName>
    <definedName name="объем___2___4_5">#REF!</definedName>
    <definedName name="объем___2___5">#REF!</definedName>
    <definedName name="объем___2___6">#REF!</definedName>
    <definedName name="объем___2___6___0">#REF!</definedName>
    <definedName name="объем___2___7">#REF!</definedName>
    <definedName name="объем___2___8">#REF!</definedName>
    <definedName name="объем___2___8___0">#REF!</definedName>
    <definedName name="объем___2___9">"$#ССЫЛ!.$M$1:$M$32000"</definedName>
    <definedName name="объем___2_1">#REF!</definedName>
    <definedName name="объем___2_3">#REF!</definedName>
    <definedName name="объем___2_5">#REF!</definedName>
    <definedName name="объем___3">#REF!</definedName>
    <definedName name="объем___3___0">#REF!</definedName>
    <definedName name="объем___3___0___0">NA()</definedName>
    <definedName name="объем___3___0___0___0">NA()</definedName>
    <definedName name="объем___3___0___1">NA()</definedName>
    <definedName name="объем___3___0___3">NA()</definedName>
    <definedName name="объем___3___0___5">#REF!</definedName>
    <definedName name="объем___3___0_1">NA()</definedName>
    <definedName name="объем___3___0_3">#REF!</definedName>
    <definedName name="объем___3___0_5">#REF!</definedName>
    <definedName name="объем___3___1">#REF!</definedName>
    <definedName name="объем___3___10">#REF!</definedName>
    <definedName name="объем___3___2">#REF!</definedName>
    <definedName name="объем___3___3">#REF!</definedName>
    <definedName name="объем___3___4">#REF!</definedName>
    <definedName name="объем___3___4___0">#REF!</definedName>
    <definedName name="объем___3___5">#REF!</definedName>
    <definedName name="объем___3___6">#REF!</definedName>
    <definedName name="объем___3___8">#REF!</definedName>
    <definedName name="объем___3___8___0">#REF!</definedName>
    <definedName name="объем___3___9">#REF!</definedName>
    <definedName name="объем___3_1">#REF!</definedName>
    <definedName name="объем___3_3">NA()</definedName>
    <definedName name="объем___3_5">#REF!</definedName>
    <definedName name="объем___4">#REF!</definedName>
    <definedName name="объем___4___0">#REF!</definedName>
    <definedName name="объем___4___0___0">#REF!</definedName>
    <definedName name="объем___4___0___0___0">#REF!</definedName>
    <definedName name="объем___4___0___0___0___0">#REF!</definedName>
    <definedName name="объем___4___0___0___1">#REF!</definedName>
    <definedName name="объем___4___0___0___3">#REF!</definedName>
    <definedName name="объем___4___0___0___5">#REF!</definedName>
    <definedName name="объем___4___0___0_1">#REF!</definedName>
    <definedName name="объем___4___0___0_5">#REF!</definedName>
    <definedName name="объем___4___0___1">#REF!</definedName>
    <definedName name="объем___4___0___3">#REF!</definedName>
    <definedName name="объем___4___0___5">NA()</definedName>
    <definedName name="объем___4___0___6">NA()</definedName>
    <definedName name="объем___4___0___7">NA()</definedName>
    <definedName name="объем___4___0___8">NA()</definedName>
    <definedName name="объем___4___0___9">NA()</definedName>
    <definedName name="объем___4___0_1">#REF!</definedName>
    <definedName name="объем___4___0_3">#REF!</definedName>
    <definedName name="объем___4___0_5">NA()</definedName>
    <definedName name="объем___4___1">#REF!</definedName>
    <definedName name="объем___4___10">#REF!</definedName>
    <definedName name="объем___4___12">#REF!</definedName>
    <definedName name="объем___4___2">#REF!</definedName>
    <definedName name="объем___4___3">#REF!</definedName>
    <definedName name="объем___4___3___0">#REF!</definedName>
    <definedName name="объем___4___4">#REF!</definedName>
    <definedName name="объем___4___5">#REF!</definedName>
    <definedName name="объем___4___6">#REF!</definedName>
    <definedName name="объем___4___6___0">#REF!</definedName>
    <definedName name="объем___4___7">#REF!</definedName>
    <definedName name="объем___4___8">#REF!</definedName>
    <definedName name="объем___4___8___0">#REF!</definedName>
    <definedName name="объем___4___9">"$#ССЫЛ!.$M$1:$M$32000"</definedName>
    <definedName name="объем___4_1">#REF!</definedName>
    <definedName name="объем___4_3">#REF!</definedName>
    <definedName name="объем___4_5">#REF!</definedName>
    <definedName name="объем___5">#REF!</definedName>
    <definedName name="объем___5___0">#REF!</definedName>
    <definedName name="объем___5___0___0">#REF!</definedName>
    <definedName name="объем___5___0___0___0">#REF!</definedName>
    <definedName name="объем___5___0___0___0___0">#REF!</definedName>
    <definedName name="объем___5___0___1">#REF!</definedName>
    <definedName name="объем___5___0___5">#REF!</definedName>
    <definedName name="объем___5___0_1">#REF!</definedName>
    <definedName name="объем___5___0_3">#REF!</definedName>
    <definedName name="объем___5___0_5">#REF!</definedName>
    <definedName name="объем___5___1">#REF!</definedName>
    <definedName name="объем___5___3">NA()</definedName>
    <definedName name="объем___5___5">NA()</definedName>
    <definedName name="объем___5_1">#REF!</definedName>
    <definedName name="объем___5_3">NA()</definedName>
    <definedName name="объем___5_5">NA()</definedName>
    <definedName name="объем___6">#REF!</definedName>
    <definedName name="объем___6___0">#REF!</definedName>
    <definedName name="объем___6___0___0">#REF!</definedName>
    <definedName name="объем___6___0___0___0">#REF!</definedName>
    <definedName name="объем___6___0___0___0___0">#REF!</definedName>
    <definedName name="объем___6___0___1">#REF!</definedName>
    <definedName name="объем___6___0___3">#REF!</definedName>
    <definedName name="объем___6___0___5">#REF!</definedName>
    <definedName name="объем___6___0_1">#REF!</definedName>
    <definedName name="объем___6___0_3">#REF!</definedName>
    <definedName name="объем___6___0_5">#REF!</definedName>
    <definedName name="объем___6___1">#REF!</definedName>
    <definedName name="объем___6___10">#REF!</definedName>
    <definedName name="объем___6___12">#REF!</definedName>
    <definedName name="объем___6___2">#REF!</definedName>
    <definedName name="объем___6___3">#REF!</definedName>
    <definedName name="объем___6___4">#REF!</definedName>
    <definedName name="объем___6___5">NA()</definedName>
    <definedName name="объем___6___6">#REF!</definedName>
    <definedName name="объем___6___6___0">#REF!</definedName>
    <definedName name="объем___6___7">NA()</definedName>
    <definedName name="объем___6___8">#REF!</definedName>
    <definedName name="объем___6___8___0">#REF!</definedName>
    <definedName name="объем___6___9">"$#ССЫЛ!.$M$1:$M$32000"</definedName>
    <definedName name="объем___6_1">#REF!</definedName>
    <definedName name="объем___6_3">#REF!</definedName>
    <definedName name="объем___6_5">NA()</definedName>
    <definedName name="объем___7">#REF!</definedName>
    <definedName name="объем___7___0">#REF!</definedName>
    <definedName name="объем___7___0___0">#REF!</definedName>
    <definedName name="объем___7___10">#REF!</definedName>
    <definedName name="объем___7___2">#REF!</definedName>
    <definedName name="объем___7___4">#REF!</definedName>
    <definedName name="объем___7___6">#REF!</definedName>
    <definedName name="объем___7___8">#REF!</definedName>
    <definedName name="объем___8">#REF!</definedName>
    <definedName name="объем___8___0">#REF!</definedName>
    <definedName name="объем___8___0___0">#REF!</definedName>
    <definedName name="объем___8___0___0___0">#REF!</definedName>
    <definedName name="объем___8___0___0___0___0">#REF!</definedName>
    <definedName name="объем___8___0___1">#REF!</definedName>
    <definedName name="объем___8___0___5">#REF!</definedName>
    <definedName name="объем___8___0_1">#REF!</definedName>
    <definedName name="объем___8___0_3">#REF!</definedName>
    <definedName name="объем___8___0_5">#REF!</definedName>
    <definedName name="объем___8___1">#REF!</definedName>
    <definedName name="объем___8___10">#REF!</definedName>
    <definedName name="объем___8___12">#REF!</definedName>
    <definedName name="объем___8___2">#REF!</definedName>
    <definedName name="объем___8___4">#REF!</definedName>
    <definedName name="объем___8___5">#REF!</definedName>
    <definedName name="объем___8___6">#REF!</definedName>
    <definedName name="объем___8___6___0">#REF!</definedName>
    <definedName name="объем___8___7">#REF!</definedName>
    <definedName name="объем___8___8">#REF!</definedName>
    <definedName name="объем___8___8___0">#REF!</definedName>
    <definedName name="объем___8___9">"$#ССЫЛ!.$M$1:$M$32000"</definedName>
    <definedName name="объем___8_1">#REF!</definedName>
    <definedName name="объем___8_3">#REF!</definedName>
    <definedName name="объем___8_5">#REF!</definedName>
    <definedName name="объем___9">#REF!</definedName>
    <definedName name="объем___9___0">#REF!</definedName>
    <definedName name="объем___9___0___0">#REF!</definedName>
    <definedName name="объем___9___0___0___0">#REF!</definedName>
    <definedName name="объем___9___0___0___0___0">#REF!</definedName>
    <definedName name="объем___9___0___5">#REF!</definedName>
    <definedName name="объем___9___0_5">#REF!</definedName>
    <definedName name="объем___9___10">#REF!</definedName>
    <definedName name="объем___9___2">#REF!</definedName>
    <definedName name="объем___9___4">#REF!</definedName>
    <definedName name="объем___9___5">#REF!</definedName>
    <definedName name="объем___9___6">#REF!</definedName>
    <definedName name="объем___9___8">#REF!</definedName>
    <definedName name="объем___9_1">#REF!</definedName>
    <definedName name="объем___9_3">#REF!</definedName>
    <definedName name="объем___9_5">#REF!</definedName>
    <definedName name="объем_1">NA()</definedName>
    <definedName name="объем_3">NA()</definedName>
    <definedName name="объем_4">NA()</definedName>
    <definedName name="объем_5">NA()</definedName>
    <definedName name="объем1">#REF!</definedName>
    <definedName name="одд">#REF!</definedName>
    <definedName name="оз">#REF!</definedName>
    <definedName name="Озел.">[146]Озеленение!$AJ$40</definedName>
    <definedName name="ок">#REF!</definedName>
    <definedName name="окно.б.">#REF!</definedName>
    <definedName name="ОКРУГЛ">[227]ИГ1!$P$99</definedName>
    <definedName name="олдж" hidden="1">{#N/A,#N/A,FALSE,"накладная04";#N/A,#N/A,FALSE,"накладная03";#N/A,#N/A,FALSE,"накладная02";#N/A,#N/A,FALSE,"накладная01"}</definedName>
    <definedName name="олпрол">#REF!</definedName>
    <definedName name="олролрт">#REF!</definedName>
    <definedName name="ольхов_крА">#REF!</definedName>
    <definedName name="ольхов_крБ">#REF!</definedName>
    <definedName name="ольхов_крВ">#REF!</definedName>
    <definedName name="ольхов_крГ">#REF!</definedName>
    <definedName name="ольхов_крД">#REF!</definedName>
    <definedName name="ольхов_крЕ">#REF!</definedName>
    <definedName name="ольхов_крЖ">#REF!</definedName>
    <definedName name="ОЛЯ">#REF!</definedName>
    <definedName name="оо">'[228]свод 2'!$D$10</definedName>
    <definedName name="ОО_П">'[106]АСУ ТП'!$L$26</definedName>
    <definedName name="ооо">#REF!</definedName>
    <definedName name="оооо">#REF!</definedName>
    <definedName name="ооооооооооо">#REF!</definedName>
    <definedName name="ООР">#REF!</definedName>
    <definedName name="ООР2">#REF!</definedName>
    <definedName name="ООРЭЦ1">#REF!</definedName>
    <definedName name="ООРЭЦ2">#REF!</definedName>
    <definedName name="ООРЭЦ3">#REF!</definedName>
    <definedName name="ООРЭЦ4">#REF!</definedName>
    <definedName name="ООРЭЦ5">#REF!</definedName>
    <definedName name="ООРЭЦ6">#REF!</definedName>
    <definedName name="ООРЭЦ7">#REF!</definedName>
    <definedName name="ор">#REF!</definedName>
    <definedName name="ОР_П">'[106]АСУ ТП'!$L$25</definedName>
    <definedName name="орп">[229]Смета!#REF!</definedName>
    <definedName name="орппапаа">#REF!</definedName>
    <definedName name="ОРУ">#REF!</definedName>
    <definedName name="ос22" hidden="1">{#N/A,#N/A,FALSE,"накладная04";#N/A,#N/A,FALSE,"накладная03";#N/A,#N/A,FALSE,"накладная02";#N/A,#N/A,FALSE,"накладная01"}</definedName>
    <definedName name="ОС31" hidden="1">{#N/A,#N/A,FALSE,"накладная04";#N/A,#N/A,FALSE,"накладная03";#N/A,#N/A,FALSE,"накладная02";#N/A,#N/A,FALSE,"накладная01"}</definedName>
    <definedName name="ОсКпер">'[177]Лист опроса'!$A$27</definedName>
    <definedName name="Осн_Камер">#REF!</definedName>
    <definedName name="острог_крА">#REF!</definedName>
    <definedName name="острог_крБ">#REF!</definedName>
    <definedName name="острог_крВ">#REF!</definedName>
    <definedName name="острог_крГ">#REF!</definedName>
    <definedName name="острог_крД">#REF!</definedName>
    <definedName name="острог_крЕ">#REF!</definedName>
    <definedName name="острог_крЖ">#REF!</definedName>
    <definedName name="Отбой">#REF!</definedName>
    <definedName name="Отчет">[230]ГИДРОЛОГИЯ!$L$88</definedName>
    <definedName name="Оформл.отвода">'[146] Подготовительные работы'!$AJ$20</definedName>
    <definedName name="п">#REF!</definedName>
    <definedName name="П_1">#REF!</definedName>
    <definedName name="п_Ф10">'[106]Исх. данные'!$I$66</definedName>
    <definedName name="п_Ф2">'[106]Исх. данные'!$I$60</definedName>
    <definedName name="п_Ф5">'[106]Исх. данные'!$I$61</definedName>
    <definedName name="п_Ф7">'[106]Исх. данные'!$I$63</definedName>
    <definedName name="п_Ф8">'[106]Исх. данные'!$I$64</definedName>
    <definedName name="п_Ф9">'[106]Исх. данные'!$I$65</definedName>
    <definedName name="павлов_крА">#REF!</definedName>
    <definedName name="павлов_крБ">#REF!</definedName>
    <definedName name="павлов_крВ">#REF!</definedName>
    <definedName name="павлов_крГ">#REF!</definedName>
    <definedName name="павлов_крД">#REF!</definedName>
    <definedName name="павлов_крЕ">#REF!</definedName>
    <definedName name="павлов_крЖ">#REF!</definedName>
    <definedName name="павод">#REF!</definedName>
    <definedName name="панино_крА">#REF!</definedName>
    <definedName name="панино_крБ">#REF!</definedName>
    <definedName name="панино_крВ">#REF!</definedName>
    <definedName name="панино_крГ">#REF!</definedName>
    <definedName name="панино_крД">#REF!</definedName>
    <definedName name="панино_крЕ">#REF!</definedName>
    <definedName name="панино_крЖ">#REF!</definedName>
    <definedName name="паша">#REF!</definedName>
    <definedName name="паыо">#REF!</definedName>
    <definedName name="ПБ">#REF!</definedName>
    <definedName name="пд">'[178]C.с'!$D$123</definedName>
    <definedName name="певрол">#REF!</definedName>
    <definedName name="ПЕР">[180]Данные!$B$20:$F$21</definedName>
    <definedName name="ПЕР2">#REF!</definedName>
    <definedName name="перевозка">#REF!</definedName>
    <definedName name="Пересеч.">'[146]Пересечения и примыкания'!$AJ$58</definedName>
    <definedName name="ПересСтр">#REF!</definedName>
    <definedName name="петроп_крА">#REF!</definedName>
    <definedName name="петроп_крБ">#REF!</definedName>
    <definedName name="петроп_крВ">#REF!</definedName>
    <definedName name="петроп_крГ">#REF!</definedName>
    <definedName name="петроп_крД">#REF!</definedName>
    <definedName name="петроп_крЕ">#REF!</definedName>
    <definedName name="петроп_крЖ">#REF!</definedName>
    <definedName name="Пеш.дорожки">'[146]Обстановка дороги'!$AJ$66</definedName>
    <definedName name="Пи">#REF!</definedName>
    <definedName name="Пи_">#REF!</definedName>
    <definedName name="ПИР">[231]ПИР!$F$20</definedName>
    <definedName name="ПИСС_стац">#REF!</definedName>
    <definedName name="ПИСС_эксп">#REF!</definedName>
    <definedName name="Пкр">'[149]Лист опроса'!$B$41</definedName>
    <definedName name="Пкр_1">'[232]Лист опроса'!$B$41</definedName>
    <definedName name="Пкр_2">'[232]Лист опроса'!$B$41</definedName>
    <definedName name="Пкр_3">'[232]Лист опроса'!$B$41</definedName>
    <definedName name="Пкр_43">'[150]Лист опроса'!$B$41</definedName>
    <definedName name="Пкр_44">'[150]Лист опроса'!$B$41</definedName>
    <definedName name="план">[172]топография!#REF!</definedName>
    <definedName name="Площадь">#REF!</definedName>
    <definedName name="Площадь_нелинейных_объектов">#REF!</definedName>
    <definedName name="Площадь_планшетов">#REF!</definedName>
    <definedName name="плс">'[160]C.с '!#REF!</definedName>
    <definedName name="пм">'[178]C.с'!$D$39</definedName>
    <definedName name="ПНсм11">[177]КП_СС!#REF!</definedName>
    <definedName name="ПНсм12">[177]КП_СС!#REF!</definedName>
    <definedName name="ПНсм14">[177]КП_СС!#REF!</definedName>
    <definedName name="ПНсм14_1">[177]КП_СС!#REF!</definedName>
    <definedName name="ПНсм14_2">[177]КП_СС!#REF!</definedName>
    <definedName name="ПНсм14_3">[177]КП_СС!#REF!</definedName>
    <definedName name="ПНсм15">[177]КП_СС!#REF!</definedName>
    <definedName name="ПНсм17">[177]КП_СС!#REF!</definedName>
    <definedName name="ПНсм2">[177]КП_СС!#REF!</definedName>
    <definedName name="ПНсм21">[177]КП_СС!#REF!</definedName>
    <definedName name="ПНсм22">[177]КП_СС!#REF!</definedName>
    <definedName name="ПНсм23">[177]КП_СС!#REF!</definedName>
    <definedName name="ПНсм24">[177]КП_СС!#REF!</definedName>
    <definedName name="ПНсм25">[177]КП_СС!#REF!</definedName>
    <definedName name="ПНсм26">[177]КП_СС!#REF!</definedName>
    <definedName name="ПНсм27">[177]КП_СС!#REF!</definedName>
    <definedName name="ПНсм28">[177]КП_СС!#REF!</definedName>
    <definedName name="ПНсм29">[177]КП_СС!#REF!</definedName>
    <definedName name="ПНсм3">[177]КП_СС!#REF!</definedName>
    <definedName name="ПНсм30">[177]КП_СС!#REF!</definedName>
    <definedName name="ПНсм31">[177]КП_СС!#REF!</definedName>
    <definedName name="ПНсм32">[177]КП_СС!#REF!</definedName>
    <definedName name="ПНсм33">[177]КП_СС!#REF!</definedName>
    <definedName name="ПНсм34">[177]КП_СС!#REF!</definedName>
    <definedName name="ПНсм35">[177]КП_СС!#REF!</definedName>
    <definedName name="ПНсм36">[177]КП_СС!#REF!</definedName>
    <definedName name="ПНсм37">[177]КП_СС!#REF!</definedName>
    <definedName name="ПНсм38">[177]КП_СС!#REF!</definedName>
    <definedName name="ПНсм39">[177]КП_СС!#REF!</definedName>
    <definedName name="ПНсм4_1">[177]КП_СС!$C$80</definedName>
    <definedName name="ПНсм5">[177]КП_СС!#REF!</definedName>
    <definedName name="ПНсм7">[177]КП_СС!#REF!</definedName>
    <definedName name="ПНсм8">[177]КП_СС!#REF!</definedName>
    <definedName name="ПНсм9">[177]КП_СС!#REF!</definedName>
    <definedName name="ПО_П">'[106]АСУ ТП'!$L$30</definedName>
    <definedName name="по_сетунь">[177]Ф2П!#REF!</definedName>
    <definedName name="по_тракт">#REF!</definedName>
    <definedName name="ПОапкднц">'[177]Лист опроса'!#REF!</definedName>
    <definedName name="повор_крА">#REF!</definedName>
    <definedName name="повор_крБ">#REF!</definedName>
    <definedName name="повор_крВ">#REF!</definedName>
    <definedName name="повор_крГ">#REF!</definedName>
    <definedName name="повор_крД">#REF!</definedName>
    <definedName name="повор_крЕ">#REF!</definedName>
    <definedName name="повор_крЖ">#REF!</definedName>
    <definedName name="пог">#REF!</definedName>
    <definedName name="под">[98]зим.!$C$39</definedName>
    <definedName name="подгор_крА">#REF!</definedName>
    <definedName name="подгор_крБ">#REF!</definedName>
    <definedName name="подгор_крВ">#REF!</definedName>
    <definedName name="подгор_крГ">#REF!</definedName>
    <definedName name="подгор_крД">#REF!</definedName>
    <definedName name="подгор_крЕ">#REF!</definedName>
    <definedName name="подгор_крЖ">#REF!</definedName>
    <definedName name="Подзаголовок">#REF!</definedName>
    <definedName name="Подпись1">#REF!</definedName>
    <definedName name="Подпись2">#REF!</definedName>
    <definedName name="Подпись3">#REF!</definedName>
    <definedName name="Подпись4">#REF!</definedName>
    <definedName name="Подпись5">#REF!</definedName>
    <definedName name="Подряд">#REF!</definedName>
    <definedName name="подста">#REF!</definedName>
    <definedName name="пожар">#REF!</definedName>
    <definedName name="Покупное_ПО">#REF!</definedName>
    <definedName name="Покупные">#REF!</definedName>
    <definedName name="Покупные_изделия">#REF!</definedName>
    <definedName name="Полевые">#REF!</definedName>
    <definedName name="попр">#REF!</definedName>
    <definedName name="Поправочные_коэффициенты_по_письму_Госстроя_от_25.12.90">#N/A</definedName>
    <definedName name="Поправочные_коэффициенты_по_письму_Госстроя_от_25.12.90___0">NA()</definedName>
    <definedName name="Поправочные_коэффициенты_по_письму_Госстроя_от_25.12.90___0___0">#REF!</definedName>
    <definedName name="Поправочные_коэффициенты_по_письму_Госстроя_от_25.12.90___0___0___0">#REF!</definedName>
    <definedName name="Поправочные_коэффициенты_по_письму_Госстроя_от_25.12.90___0___0___0___0">#REF!</definedName>
    <definedName name="Поправочные_коэффициенты_по_письму_Госстроя_от_25.12.90___0___0___0___0___0">#REF!</definedName>
    <definedName name="Поправочные_коэффициенты_по_письму_Госстроя_от_25.12.90___0___0___0___1">#REF!</definedName>
    <definedName name="Поправочные_коэффициенты_по_письму_Госстроя_от_25.12.90___0___0___0___3">#REF!</definedName>
    <definedName name="Поправочные_коэффициенты_по_письму_Госстроя_от_25.12.90___0___0___0___5">#REF!</definedName>
    <definedName name="Поправочные_коэффициенты_по_письму_Госстроя_от_25.12.90___0___0___0_1">#REF!</definedName>
    <definedName name="Поправочные_коэффициенты_по_письму_Госстроя_от_25.12.90___0___0___0_5">#REF!</definedName>
    <definedName name="Поправочные_коэффициенты_по_письму_Госстроя_от_25.12.90___0___0___1">#REF!</definedName>
    <definedName name="Поправочные_коэффициенты_по_письму_Госстроя_от_25.12.90___0___0___2">#REF!</definedName>
    <definedName name="Поправочные_коэффициенты_по_письму_Госстроя_от_25.12.90___0___0___3">#REF!</definedName>
    <definedName name="Поправочные_коэффициенты_по_письму_Госстроя_от_25.12.90___0___0___4">#REF!</definedName>
    <definedName name="Поправочные_коэффициенты_по_письму_Госстроя_от_25.12.90___0___0___5">#REF!</definedName>
    <definedName name="Поправочные_коэффициенты_по_письму_Госстроя_от_25.12.90___0___0___6">#REF!</definedName>
    <definedName name="Поправочные_коэффициенты_по_письму_Госстроя_от_25.12.90___0___0___7">#REF!</definedName>
    <definedName name="Поправочные_коэффициенты_по_письму_Госстроя_от_25.12.90___0___0___8">#REF!</definedName>
    <definedName name="Поправочные_коэффициенты_по_письму_Госстроя_от_25.12.90___0___0___9">#REF!</definedName>
    <definedName name="Поправочные_коэффициенты_по_письму_Госстроя_от_25.12.90___0___0_1">#REF!</definedName>
    <definedName name="Поправочные_коэффициенты_по_письму_Госстроя_от_25.12.90___0___0_3">#REF!</definedName>
    <definedName name="Поправочные_коэффициенты_по_письму_Госстроя_от_25.12.90___0___0_5">#REF!</definedName>
    <definedName name="Поправочные_коэффициенты_по_письму_Госстроя_от_25.12.90___0___1">#REF!</definedName>
    <definedName name="Поправочные_коэффициенты_по_письму_Госстроя_от_25.12.90___0___1___0">#REF!</definedName>
    <definedName name="Поправочные_коэффициенты_по_письму_Госстроя_от_25.12.90___0___10">#REF!</definedName>
    <definedName name="Поправочные_коэффициенты_по_письму_Госстроя_от_25.12.90___0___12">#REF!</definedName>
    <definedName name="Поправочные_коэффициенты_по_письму_Госстроя_от_25.12.90___0___2">#REF!</definedName>
    <definedName name="Поправочные_коэффициенты_по_письму_Госстроя_от_25.12.90___0___2___0">#REF!</definedName>
    <definedName name="Поправочные_коэффициенты_по_письму_Госстроя_от_25.12.90___0___2___0___0">#REF!</definedName>
    <definedName name="Поправочные_коэффициенты_по_письму_Госстроя_от_25.12.90___0___2___5">#REF!</definedName>
    <definedName name="Поправочные_коэффициенты_по_письму_Госстроя_от_25.12.90___0___2_1">#REF!</definedName>
    <definedName name="Поправочные_коэффициенты_по_письму_Госстроя_от_25.12.90___0___2_3">#REF!</definedName>
    <definedName name="Поправочные_коэффициенты_по_письму_Госстроя_от_25.12.90___0___2_5">#REF!</definedName>
    <definedName name="Поправочные_коэффициенты_по_письму_Госстроя_от_25.12.90___0___3">#REF!</definedName>
    <definedName name="Поправочные_коэффициенты_по_письму_Госстроя_от_25.12.90___0___3___0">#REF!</definedName>
    <definedName name="Поправочные_коэффициенты_по_письму_Госстроя_от_25.12.90___0___3___0___0">#REF!</definedName>
    <definedName name="Поправочные_коэффициенты_по_письму_Госстроя_от_25.12.90___0___3___0___1">#REF!</definedName>
    <definedName name="Поправочные_коэффициенты_по_письму_Госстроя_от_25.12.90___0___3___0___3">#REF!</definedName>
    <definedName name="Поправочные_коэффициенты_по_письму_Госстроя_от_25.12.90___0___3___0___5">#REF!</definedName>
    <definedName name="Поправочные_коэффициенты_по_письму_Госстроя_от_25.12.90___0___3___0_1">#REF!</definedName>
    <definedName name="Поправочные_коэффициенты_по_письму_Госстроя_от_25.12.90___0___3___0_5">#REF!</definedName>
    <definedName name="Поправочные_коэффициенты_по_письму_Госстроя_от_25.12.90___0___3___3">#REF!</definedName>
    <definedName name="Поправочные_коэффициенты_по_письму_Госстроя_от_25.12.90___0___3___5">#REF!</definedName>
    <definedName name="Поправочные_коэффициенты_по_письму_Госстроя_от_25.12.90___0___3_1">#REF!</definedName>
    <definedName name="Поправочные_коэффициенты_по_письму_Госстроя_от_25.12.90___0___3_5">#REF!</definedName>
    <definedName name="Поправочные_коэффициенты_по_письму_Госстроя_от_25.12.90___0___4">#REF!</definedName>
    <definedName name="Поправочные_коэффициенты_по_письму_Госстроя_от_25.12.90___0___4___0">#REF!</definedName>
    <definedName name="Поправочные_коэффициенты_по_письму_Госстроя_от_25.12.90___0___4___5">#REF!</definedName>
    <definedName name="Поправочные_коэффициенты_по_письму_Госстроя_от_25.12.90___0___4_1">#REF!</definedName>
    <definedName name="Поправочные_коэффициенты_по_письму_Госстроя_от_25.12.90___0___4_3">#REF!</definedName>
    <definedName name="Поправочные_коэффициенты_по_письму_Госстроя_от_25.12.90___0___4_5">#REF!</definedName>
    <definedName name="Поправочные_коэффициенты_по_письму_Госстроя_от_25.12.90___0___5">#REF!</definedName>
    <definedName name="Поправочные_коэффициенты_по_письму_Госстроя_от_25.12.90___0___5___0">#REF!</definedName>
    <definedName name="Поправочные_коэффициенты_по_письму_Госстроя_от_25.12.90___0___6">#REF!</definedName>
    <definedName name="Поправочные_коэффициенты_по_письму_Госстроя_от_25.12.90___0___6___0">#REF!</definedName>
    <definedName name="Поправочные_коэффициенты_по_письму_Госстроя_от_25.12.90___0___7">#REF!</definedName>
    <definedName name="Поправочные_коэффициенты_по_письму_Госстроя_от_25.12.90___0___8">#REF!</definedName>
    <definedName name="Поправочные_коэффициенты_по_письму_Госстроя_от_25.12.90___0___8___0">#REF!</definedName>
    <definedName name="Поправочные_коэффициенты_по_письму_Госстроя_от_25.12.90___0___9">"$#ССЫЛ!.$AC$21:$AN$30"</definedName>
    <definedName name="Поправочные_коэффициенты_по_письму_Госстроя_от_25.12.90___0_1">#REF!</definedName>
    <definedName name="Поправочные_коэффициенты_по_письму_Госстроя_от_25.12.90___0_3">#REF!</definedName>
    <definedName name="Поправочные_коэффициенты_по_письму_Госстроя_от_25.12.90___0_5">#REF!</definedName>
    <definedName name="Поправочные_коэффициенты_по_письму_Госстроя_от_25.12.90___1">#REF!</definedName>
    <definedName name="Поправочные_коэффициенты_по_письму_Госстроя_от_25.12.90___1___0">#REF!</definedName>
    <definedName name="Поправочные_коэффициенты_по_письму_Госстроя_от_25.12.90___1___0___0">#REF!</definedName>
    <definedName name="Поправочные_коэффициенты_по_письму_Госстроя_от_25.12.90___1___1">#REF!</definedName>
    <definedName name="Поправочные_коэффициенты_по_письму_Госстроя_от_25.12.90___1___3">#REF!</definedName>
    <definedName name="Поправочные_коэффициенты_по_письму_Госстроя_от_25.12.90___1___3___0">#REF!</definedName>
    <definedName name="Поправочные_коэффициенты_по_письму_Госстроя_от_25.12.90___1___5">#REF!</definedName>
    <definedName name="Поправочные_коэффициенты_по_письму_Госстроя_от_25.12.90___1_1">#REF!</definedName>
    <definedName name="Поправочные_коэффициенты_по_письму_Госстроя_от_25.12.90___1_5">#REF!</definedName>
    <definedName name="Поправочные_коэффициенты_по_письму_Госстроя_от_25.12.90___10">NA()</definedName>
    <definedName name="Поправочные_коэффициенты_по_письму_Госстроя_от_25.12.90___10___0">#REF!</definedName>
    <definedName name="Поправочные_коэффициенты_по_письму_Госстроя_от_25.12.90___10___0___0">#REF!</definedName>
    <definedName name="Поправочные_коэффициенты_по_письму_Госстроя_от_25.12.90___10___0___0___0">#REF!</definedName>
    <definedName name="Поправочные_коэффициенты_по_письму_Госстроя_от_25.12.90___10___0___1">NA()</definedName>
    <definedName name="Поправочные_коэффициенты_по_письму_Госстроя_от_25.12.90___10___0___5">NA()</definedName>
    <definedName name="Поправочные_коэффициенты_по_письму_Госстроя_от_25.12.90___10___0_1">NA()</definedName>
    <definedName name="Поправочные_коэффициенты_по_письму_Госстроя_от_25.12.90___10___0_3">NA()</definedName>
    <definedName name="Поправочные_коэффициенты_по_письму_Госстроя_от_25.12.90___10___0_5">NA()</definedName>
    <definedName name="Поправочные_коэффициенты_по_письму_Госстроя_от_25.12.90___10___1">#REF!</definedName>
    <definedName name="Поправочные_коэффициенты_по_письму_Госстроя_от_25.12.90___10___10">#REF!</definedName>
    <definedName name="Поправочные_коэффициенты_по_письму_Госстроя_от_25.12.90___10___12">#REF!</definedName>
    <definedName name="Поправочные_коэффициенты_по_письму_Госстроя_от_25.12.90___10___2">NA()</definedName>
    <definedName name="Поправочные_коэффициенты_по_письму_Госстроя_от_25.12.90___10___4">NA()</definedName>
    <definedName name="Поправочные_коэффициенты_по_письму_Госстроя_от_25.12.90___10___5">#REF!</definedName>
    <definedName name="Поправочные_коэффициенты_по_письму_Госстроя_от_25.12.90___10___6">NA()</definedName>
    <definedName name="Поправочные_коэффициенты_по_письму_Госстроя_от_25.12.90___10___6___0">NA()</definedName>
    <definedName name="Поправочные_коэффициенты_по_письму_Госстроя_от_25.12.90___10___8">NA()</definedName>
    <definedName name="Поправочные_коэффициенты_по_письму_Госстроя_от_25.12.90___10___8___0">NA()</definedName>
    <definedName name="Поправочные_коэффициенты_по_письму_Госстроя_от_25.12.90___10___9">"$#ССЫЛ!.$AC$21:$AN$30"</definedName>
    <definedName name="Поправочные_коэффициенты_по_письму_Госстроя_от_25.12.90___10_1">NA()</definedName>
    <definedName name="Поправочные_коэффициенты_по_письму_Госстроя_от_25.12.90___10_3">#REF!</definedName>
    <definedName name="Поправочные_коэффициенты_по_письму_Госстроя_от_25.12.90___10_5">#REF!</definedName>
    <definedName name="Поправочные_коэффициенты_по_письму_Госстроя_от_25.12.90___11">#REF!</definedName>
    <definedName name="Поправочные_коэффициенты_по_письму_Госстроя_от_25.12.90___11___0">NA()</definedName>
    <definedName name="Поправочные_коэффициенты_по_письму_Госстроя_от_25.12.90___11___0___0">NA()</definedName>
    <definedName name="Поправочные_коэффициенты_по_письму_Госстроя_от_25.12.90___11___10">#REF!</definedName>
    <definedName name="Поправочные_коэффициенты_по_письму_Госстроя_от_25.12.90___11___2">#REF!</definedName>
    <definedName name="Поправочные_коэффициенты_по_письму_Госстроя_от_25.12.90___11___4">#REF!</definedName>
    <definedName name="Поправочные_коэффициенты_по_письму_Госстроя_от_25.12.90___11___6">#REF!</definedName>
    <definedName name="Поправочные_коэффициенты_по_письму_Госстроя_от_25.12.90___11___6___0">#REF!</definedName>
    <definedName name="Поправочные_коэффициенты_по_письму_Госстроя_от_25.12.90___11___8">#REF!</definedName>
    <definedName name="Поправочные_коэффициенты_по_письму_Госстроя_от_25.12.90___12">NA()</definedName>
    <definedName name="Поправочные_коэффициенты_по_письму_Госстроя_от_25.12.90___2">#REF!</definedName>
    <definedName name="Поправочные_коэффициенты_по_письму_Госстроя_от_25.12.90___2___0">#REF!</definedName>
    <definedName name="Поправочные_коэффициенты_по_письму_Госстроя_от_25.12.90___2___0___0">#REF!</definedName>
    <definedName name="Поправочные_коэффициенты_по_письму_Госстроя_от_25.12.90___2___0___0___0">#REF!</definedName>
    <definedName name="Поправочные_коэффициенты_по_письму_Госстроя_от_25.12.90___2___0___0___0___0">#REF!</definedName>
    <definedName name="Поправочные_коэффициенты_по_письму_Госстроя_от_25.12.90___2___0___0___1">#REF!</definedName>
    <definedName name="Поправочные_коэффициенты_по_письму_Госстроя_от_25.12.90___2___0___0___3">#REF!</definedName>
    <definedName name="Поправочные_коэффициенты_по_письму_Госстроя_от_25.12.90___2___0___0___5">#REF!</definedName>
    <definedName name="Поправочные_коэффициенты_по_письму_Госстроя_от_25.12.90___2___0___0_1">#REF!</definedName>
    <definedName name="Поправочные_коэффициенты_по_письму_Госстроя_от_25.12.90___2___0___0_5">#REF!</definedName>
    <definedName name="Поправочные_коэффициенты_по_письму_Госстроя_от_25.12.90___2___0___1">#REF!</definedName>
    <definedName name="Поправочные_коэффициенты_по_письму_Госстроя_от_25.12.90___2___0___3">#REF!</definedName>
    <definedName name="Поправочные_коэффициенты_по_письму_Госстроя_от_25.12.90___2___0___5">#REF!</definedName>
    <definedName name="Поправочные_коэффициенты_по_письму_Госстроя_от_25.12.90___2___0___6">#REF!</definedName>
    <definedName name="Поправочные_коэффициенты_по_письму_Госстроя_от_25.12.90___2___0___7">#REF!</definedName>
    <definedName name="Поправочные_коэффициенты_по_письму_Госстроя_от_25.12.90___2___0___8">#REF!</definedName>
    <definedName name="Поправочные_коэффициенты_по_письму_Госстроя_от_25.12.90___2___0___9">#REF!</definedName>
    <definedName name="Поправочные_коэффициенты_по_письму_Госстроя_от_25.12.90___2___0_1">#REF!</definedName>
    <definedName name="Поправочные_коэффициенты_по_письму_Госстроя_от_25.12.90___2___0_3">#REF!</definedName>
    <definedName name="Поправочные_коэффициенты_по_письму_Госстроя_от_25.12.90___2___0_5">#REF!</definedName>
    <definedName name="Поправочные_коэффициенты_по_письму_Госстроя_от_25.12.90___2___1">#REF!</definedName>
    <definedName name="Поправочные_коэффициенты_по_письму_Госстроя_от_25.12.90___2___1___0">#REF!</definedName>
    <definedName name="Поправочные_коэффициенты_по_письму_Госстроя_от_25.12.90___2___10">#REF!</definedName>
    <definedName name="Поправочные_коэффициенты_по_письму_Госстроя_от_25.12.90___2___12">#REF!</definedName>
    <definedName name="Поправочные_коэффициенты_по_письму_Госстроя_от_25.12.90___2___2">#REF!</definedName>
    <definedName name="Поправочные_коэффициенты_по_письму_Госстроя_от_25.12.90___2___3">#REF!</definedName>
    <definedName name="Поправочные_коэффициенты_по_письму_Госстроя_от_25.12.90___2___4">#REF!</definedName>
    <definedName name="Поправочные_коэффициенты_по_письму_Госстроя_от_25.12.90___2___4___0">#REF!</definedName>
    <definedName name="Поправочные_коэффициенты_по_письму_Госстроя_от_25.12.90___2___4___5">#REF!</definedName>
    <definedName name="Поправочные_коэффициенты_по_письму_Госстроя_от_25.12.90___2___4_1">#REF!</definedName>
    <definedName name="Поправочные_коэффициенты_по_письму_Госстроя_от_25.12.90___2___4_3">#REF!</definedName>
    <definedName name="Поправочные_коэффициенты_по_письму_Госстроя_от_25.12.90___2___4_5">#REF!</definedName>
    <definedName name="Поправочные_коэффициенты_по_письму_Госстроя_от_25.12.90___2___5">#REF!</definedName>
    <definedName name="Поправочные_коэффициенты_по_письму_Госстроя_от_25.12.90___2___6">#REF!</definedName>
    <definedName name="Поправочные_коэффициенты_по_письму_Госстроя_от_25.12.90___2___6___0">#REF!</definedName>
    <definedName name="Поправочные_коэффициенты_по_письму_Госстроя_от_25.12.90___2___7">#REF!</definedName>
    <definedName name="Поправочные_коэффициенты_по_письму_Госстроя_от_25.12.90___2___8">#REF!</definedName>
    <definedName name="Поправочные_коэффициенты_по_письму_Госстроя_от_25.12.90___2___8___0">#REF!</definedName>
    <definedName name="Поправочные_коэффициенты_по_письму_Госстроя_от_25.12.90___2___9">"$#ССЫЛ!.$AC$21:$AN$30"</definedName>
    <definedName name="Поправочные_коэффициенты_по_письму_Госстроя_от_25.12.90___2_1">#REF!</definedName>
    <definedName name="Поправочные_коэффициенты_по_письму_Госстроя_от_25.12.90___2_3">#REF!</definedName>
    <definedName name="Поправочные_коэффициенты_по_письму_Госстроя_от_25.12.90___2_5">#REF!</definedName>
    <definedName name="Поправочные_коэффициенты_по_письму_Госстроя_от_25.12.90___3">#REF!</definedName>
    <definedName name="Поправочные_коэффициенты_по_письму_Госстроя_от_25.12.90___3___0">#REF!</definedName>
    <definedName name="Поправочные_коэффициенты_по_письму_Госстроя_от_25.12.90___3___0___0">#REF!</definedName>
    <definedName name="Поправочные_коэффициенты_по_письму_Госстроя_от_25.12.90___3___0___0___0">#REF!</definedName>
    <definedName name="Поправочные_коэффициенты_по_письму_Госстроя_от_25.12.90___3___0___0___1">#REF!</definedName>
    <definedName name="Поправочные_коэффициенты_по_письму_Госстроя_от_25.12.90___3___0___0___3">#REF!</definedName>
    <definedName name="Поправочные_коэффициенты_по_письму_Госстроя_от_25.12.90___3___0___0___5">NA()</definedName>
    <definedName name="Поправочные_коэффициенты_по_письму_Госстроя_от_25.12.90___3___0___0_1">#REF!</definedName>
    <definedName name="Поправочные_коэффициенты_по_письму_Госстроя_от_25.12.90___3___0___0_5">NA()</definedName>
    <definedName name="Поправочные_коэффициенты_по_письму_Госстроя_от_25.12.90___3___0___1">#REF!</definedName>
    <definedName name="Поправочные_коэффициенты_по_письму_Госстроя_от_25.12.90___3___0___2">#REF!</definedName>
    <definedName name="Поправочные_коэффициенты_по_письму_Госстроя_от_25.12.90___3___0___3">NA()</definedName>
    <definedName name="Поправочные_коэффициенты_по_письму_Госстроя_от_25.12.90___3___0___3___0">NA()</definedName>
    <definedName name="Поправочные_коэффициенты_по_письму_Госстроя_от_25.12.90___3___0___5">#REF!</definedName>
    <definedName name="Поправочные_коэффициенты_по_письму_Госстроя_от_25.12.90___3___0_1">#REF!</definedName>
    <definedName name="Поправочные_коэффициенты_по_письму_Госстроя_от_25.12.90___3___0_3">#REF!</definedName>
    <definedName name="Поправочные_коэффициенты_по_письму_Госстроя_от_25.12.90___3___0_5">#REF!</definedName>
    <definedName name="Поправочные_коэффициенты_по_письму_Госстроя_от_25.12.90___3___1">#REF!</definedName>
    <definedName name="Поправочные_коэффициенты_по_письму_Госстроя_от_25.12.90___3___10">#REF!</definedName>
    <definedName name="Поправочные_коэффициенты_по_письму_Госстроя_от_25.12.90___3___2">#REF!</definedName>
    <definedName name="Поправочные_коэффициенты_по_письму_Госстроя_от_25.12.90___3___3">#REF!</definedName>
    <definedName name="Поправочные_коэффициенты_по_письму_Госстроя_от_25.12.90___3___4">#REF!</definedName>
    <definedName name="Поправочные_коэффициенты_по_письму_Госстроя_от_25.12.90___3___4___0">#REF!</definedName>
    <definedName name="Поправочные_коэффициенты_по_письму_Госстроя_от_25.12.90___3___5">#REF!</definedName>
    <definedName name="Поправочные_коэффициенты_по_письму_Госстроя_от_25.12.90___3___6">#REF!</definedName>
    <definedName name="Поправочные_коэффициенты_по_письму_Госстроя_от_25.12.90___3___8">#REF!</definedName>
    <definedName name="Поправочные_коэффициенты_по_письму_Госстроя_от_25.12.90___3___8___0">#REF!</definedName>
    <definedName name="Поправочные_коэффициенты_по_письму_Госстроя_от_25.12.90___3___9">#REF!</definedName>
    <definedName name="Поправочные_коэффициенты_по_письму_Госстроя_от_25.12.90___3_1">#REF!</definedName>
    <definedName name="Поправочные_коэффициенты_по_письму_Госстроя_от_25.12.90___3_3">NA()</definedName>
    <definedName name="Поправочные_коэффициенты_по_письму_Госстроя_от_25.12.90___3_5">#REF!</definedName>
    <definedName name="Поправочные_коэффициенты_по_письму_Госстроя_от_25.12.90___4">#REF!</definedName>
    <definedName name="Поправочные_коэффициенты_по_письму_Госстроя_от_25.12.90___4___0">#REF!</definedName>
    <definedName name="Поправочные_коэффициенты_по_письму_Госстроя_от_25.12.90___4___0___0">#REF!</definedName>
    <definedName name="Поправочные_коэффициенты_по_письму_Госстроя_от_25.12.90___4___0___0___0">#REF!</definedName>
    <definedName name="Поправочные_коэффициенты_по_письму_Госстроя_от_25.12.90___4___0___0___0___0">#REF!</definedName>
    <definedName name="Поправочные_коэффициенты_по_письму_Госстроя_от_25.12.90___4___0___0___1">#REF!</definedName>
    <definedName name="Поправочные_коэффициенты_по_письму_Госстроя_от_25.12.90___4___0___0___3">#REF!</definedName>
    <definedName name="Поправочные_коэффициенты_по_письму_Госстроя_от_25.12.90___4___0___0___5">#REF!</definedName>
    <definedName name="Поправочные_коэффициенты_по_письму_Госстроя_от_25.12.90___4___0___0_1">#REF!</definedName>
    <definedName name="Поправочные_коэффициенты_по_письму_Госстроя_от_25.12.90___4___0___0_5">#REF!</definedName>
    <definedName name="Поправочные_коэффициенты_по_письму_Госстроя_от_25.12.90___4___0___1">#REF!</definedName>
    <definedName name="Поправочные_коэффициенты_по_письму_Госстроя_от_25.12.90___4___0___2">#REF!</definedName>
    <definedName name="Поправочные_коэффициенты_по_письму_Госстроя_от_25.12.90___4___0___3">#REF!</definedName>
    <definedName name="Поправочные_коэффициенты_по_письму_Госстроя_от_25.12.90___4___0___4">#REF!</definedName>
    <definedName name="Поправочные_коэффициенты_по_письму_Госстроя_от_25.12.90___4___0___5">NA()</definedName>
    <definedName name="Поправочные_коэффициенты_по_письму_Госстроя_от_25.12.90___4___0___6">NA()</definedName>
    <definedName name="Поправочные_коэффициенты_по_письму_Госстроя_от_25.12.90___4___0___7">NA()</definedName>
    <definedName name="Поправочные_коэффициенты_по_письму_Госстроя_от_25.12.90___4___0___8">NA()</definedName>
    <definedName name="Поправочные_коэффициенты_по_письму_Госстроя_от_25.12.90___4___0___9">NA()</definedName>
    <definedName name="Поправочные_коэффициенты_по_письму_Госстроя_от_25.12.90___4___0_1">#REF!</definedName>
    <definedName name="Поправочные_коэффициенты_по_письму_Госстроя_от_25.12.90___4___0_3">NA()</definedName>
    <definedName name="Поправочные_коэффициенты_по_письму_Госстроя_от_25.12.90___4___0_5">NA()</definedName>
    <definedName name="Поправочные_коэффициенты_по_письму_Госстроя_от_25.12.90___4___1">NA()</definedName>
    <definedName name="Поправочные_коэффициенты_по_письму_Госстроя_от_25.12.90___4___10">#REF!</definedName>
    <definedName name="Поправочные_коэффициенты_по_письму_Госстроя_от_25.12.90___4___12">#REF!</definedName>
    <definedName name="Поправочные_коэффициенты_по_письму_Госстроя_от_25.12.90___4___2">#REF!</definedName>
    <definedName name="Поправочные_коэффициенты_по_письму_Госстроя_от_25.12.90___4___3">#REF!</definedName>
    <definedName name="Поправочные_коэффициенты_по_письму_Госстроя_от_25.12.90___4___3___0">#REF!</definedName>
    <definedName name="Поправочные_коэффициенты_по_письму_Госстроя_от_25.12.90___4___3___0___0">#REF!</definedName>
    <definedName name="Поправочные_коэффициенты_по_письму_Госстроя_от_25.12.90___4___3___3">#REF!</definedName>
    <definedName name="Поправочные_коэффициенты_по_письму_Госстроя_от_25.12.90___4___3___5">#REF!</definedName>
    <definedName name="Поправочные_коэффициенты_по_письму_Госстроя_от_25.12.90___4___3_1">#REF!</definedName>
    <definedName name="Поправочные_коэффициенты_по_письму_Госстроя_от_25.12.90___4___3_5">#REF!</definedName>
    <definedName name="Поправочные_коэффициенты_по_письму_Госстроя_от_25.12.90___4___4">#REF!</definedName>
    <definedName name="Поправочные_коэффициенты_по_письму_Госстроя_от_25.12.90___4___5">#REF!</definedName>
    <definedName name="Поправочные_коэффициенты_по_письму_Госстроя_от_25.12.90___4___6">#REF!</definedName>
    <definedName name="Поправочные_коэффициенты_по_письму_Госстроя_от_25.12.90___4___6___0">#REF!</definedName>
    <definedName name="Поправочные_коэффициенты_по_письму_Госстроя_от_25.12.90___4___7">#REF!</definedName>
    <definedName name="Поправочные_коэффициенты_по_письму_Госстроя_от_25.12.90___4___8">#REF!</definedName>
    <definedName name="Поправочные_коэффициенты_по_письму_Госстроя_от_25.12.90___4___8___0">#REF!</definedName>
    <definedName name="Поправочные_коэффициенты_по_письму_Госстроя_от_25.12.90___4___9">"$#ССЫЛ!.$AC$21:$AN$30"</definedName>
    <definedName name="Поправочные_коэффициенты_по_письму_Госстроя_от_25.12.90___4_1">NA()</definedName>
    <definedName name="Поправочные_коэффициенты_по_письму_Госстроя_от_25.12.90___4_3">#REF!</definedName>
    <definedName name="Поправочные_коэффициенты_по_письму_Госстроя_от_25.12.90___4_5">#REF!</definedName>
    <definedName name="Поправочные_коэффициенты_по_письму_Госстроя_от_25.12.90___5">#REF!</definedName>
    <definedName name="Поправочные_коэффициенты_по_письму_Госстроя_от_25.12.90___5___0">#REF!</definedName>
    <definedName name="Поправочные_коэффициенты_по_письму_Госстроя_от_25.12.90___5___0___0">#REF!</definedName>
    <definedName name="Поправочные_коэффициенты_по_письму_Госстроя_от_25.12.90___5___0___0___0">#REF!</definedName>
    <definedName name="Поправочные_коэффициенты_по_письму_Госстроя_от_25.12.90___5___0___0___0___0">#REF!</definedName>
    <definedName name="Поправочные_коэффициенты_по_письму_Госстроя_от_25.12.90___5___0___1">#REF!</definedName>
    <definedName name="Поправочные_коэффициенты_по_письму_Госстроя_от_25.12.90___5___0___5">#REF!</definedName>
    <definedName name="Поправочные_коэффициенты_по_письму_Госстроя_от_25.12.90___5___0_1">#REF!</definedName>
    <definedName name="Поправочные_коэффициенты_по_письму_Госстроя_от_25.12.90___5___0_3">#REF!</definedName>
    <definedName name="Поправочные_коэффициенты_по_письму_Госстроя_от_25.12.90___5___0_5">#REF!</definedName>
    <definedName name="Поправочные_коэффициенты_по_письму_Госстроя_от_25.12.90___5___1">#REF!</definedName>
    <definedName name="Поправочные_коэффициенты_по_письму_Госстроя_от_25.12.90___5___3">NA()</definedName>
    <definedName name="Поправочные_коэффициенты_по_письму_Госстроя_от_25.12.90___5___5">NA()</definedName>
    <definedName name="Поправочные_коэффициенты_по_письму_Госстроя_от_25.12.90___5_1">#REF!</definedName>
    <definedName name="Поправочные_коэффициенты_по_письму_Госстроя_от_25.12.90___5_3">NA()</definedName>
    <definedName name="Поправочные_коэффициенты_по_письму_Госстроя_от_25.12.90___5_5">NA()</definedName>
    <definedName name="Поправочные_коэффициенты_по_письму_Госстроя_от_25.12.90___6">#REF!</definedName>
    <definedName name="Поправочные_коэффициенты_по_письму_Госстроя_от_25.12.90___6___0">#REF!</definedName>
    <definedName name="Поправочные_коэффициенты_по_письму_Госстроя_от_25.12.90___6___0___0">#REF!</definedName>
    <definedName name="Поправочные_коэффициенты_по_письму_Госстроя_от_25.12.90___6___0___0___0">#REF!</definedName>
    <definedName name="Поправочные_коэффициенты_по_письму_Госстроя_от_25.12.90___6___0___0___0___0">#REF!</definedName>
    <definedName name="Поправочные_коэффициенты_по_письму_Госстроя_от_25.12.90___6___0___1">#REF!</definedName>
    <definedName name="Поправочные_коэффициенты_по_письму_Госстроя_от_25.12.90___6___0___3">#REF!</definedName>
    <definedName name="Поправочные_коэффициенты_по_письму_Госстроя_от_25.12.90___6___0___5">#REF!</definedName>
    <definedName name="Поправочные_коэффициенты_по_письму_Госстроя_от_25.12.90___6___0_1">#REF!</definedName>
    <definedName name="Поправочные_коэффициенты_по_письму_Госстроя_от_25.12.90___6___0_3">#REF!</definedName>
    <definedName name="Поправочные_коэффициенты_по_письму_Госстроя_от_25.12.90___6___0_5">#REF!</definedName>
    <definedName name="Поправочные_коэффициенты_по_письму_Госстроя_от_25.12.90___6___1">#REF!</definedName>
    <definedName name="Поправочные_коэффициенты_по_письму_Госстроя_от_25.12.90___6___10">#REF!</definedName>
    <definedName name="Поправочные_коэффициенты_по_письму_Госстроя_от_25.12.90___6___12">#REF!</definedName>
    <definedName name="Поправочные_коэффициенты_по_письму_Госстроя_от_25.12.90___6___2">#REF!</definedName>
    <definedName name="Поправочные_коэффициенты_по_письму_Госстроя_от_25.12.90___6___3">#REF!</definedName>
    <definedName name="Поправочные_коэффициенты_по_письму_Госстроя_от_25.12.90___6___4">#REF!</definedName>
    <definedName name="Поправочные_коэффициенты_по_письму_Госстроя_от_25.12.90___6___5">NA()</definedName>
    <definedName name="Поправочные_коэффициенты_по_письму_Госстроя_от_25.12.90___6___6">#REF!</definedName>
    <definedName name="Поправочные_коэффициенты_по_письму_Госстроя_от_25.12.90___6___6___0">#REF!</definedName>
    <definedName name="Поправочные_коэффициенты_по_письму_Госстроя_от_25.12.90___6___7">NA()</definedName>
    <definedName name="Поправочные_коэффициенты_по_письму_Госстроя_от_25.12.90___6___8">#REF!</definedName>
    <definedName name="Поправочные_коэффициенты_по_письму_Госстроя_от_25.12.90___6___8___0">#REF!</definedName>
    <definedName name="Поправочные_коэффициенты_по_письму_Госстроя_от_25.12.90___6___9">"$#ССЫЛ!.$AC$21:$AN$30"</definedName>
    <definedName name="Поправочные_коэффициенты_по_письму_Госстроя_от_25.12.90___6_1">#REF!</definedName>
    <definedName name="Поправочные_коэффициенты_по_письму_Госстроя_от_25.12.90___6_3">#REF!</definedName>
    <definedName name="Поправочные_коэффициенты_по_письму_Госстроя_от_25.12.90___6_5">NA()</definedName>
    <definedName name="Поправочные_коэффициенты_по_письму_Госстроя_от_25.12.90___7">#REF!</definedName>
    <definedName name="Поправочные_коэффициенты_по_письму_Госстроя_от_25.12.90___7___0">#REF!</definedName>
    <definedName name="Поправочные_коэффициенты_по_письму_Госстроя_от_25.12.90___7___0___0">#REF!</definedName>
    <definedName name="Поправочные_коэффициенты_по_письму_Госстроя_от_25.12.90___7___10">#REF!</definedName>
    <definedName name="Поправочные_коэффициенты_по_письму_Госстроя_от_25.12.90___7___2">#REF!</definedName>
    <definedName name="Поправочные_коэффициенты_по_письму_Госстроя_от_25.12.90___7___4">#REF!</definedName>
    <definedName name="Поправочные_коэффициенты_по_письму_Госстроя_от_25.12.90___7___6">#REF!</definedName>
    <definedName name="Поправочные_коэффициенты_по_письму_Госстроя_от_25.12.90___7___8">#REF!</definedName>
    <definedName name="Поправочные_коэффициенты_по_письму_Госстроя_от_25.12.90___8">#REF!</definedName>
    <definedName name="Поправочные_коэффициенты_по_письму_Госстроя_от_25.12.90___8___0">#REF!</definedName>
    <definedName name="Поправочные_коэффициенты_по_письму_Госстроя_от_25.12.90___8___0___0">#REF!</definedName>
    <definedName name="Поправочные_коэффициенты_по_письму_Госстроя_от_25.12.90___8___0___0___0">#REF!</definedName>
    <definedName name="Поправочные_коэффициенты_по_письму_Госстроя_от_25.12.90___8___0___0___0___0">#REF!</definedName>
    <definedName name="Поправочные_коэффициенты_по_письму_Госстроя_от_25.12.90___8___0___1">#REF!</definedName>
    <definedName name="Поправочные_коэффициенты_по_письму_Госстроя_от_25.12.90___8___0___5">#REF!</definedName>
    <definedName name="Поправочные_коэффициенты_по_письму_Госстроя_от_25.12.90___8___0_1">#REF!</definedName>
    <definedName name="Поправочные_коэффициенты_по_письму_Госстроя_от_25.12.90___8___0_3">#REF!</definedName>
    <definedName name="Поправочные_коэффициенты_по_письму_Госстроя_от_25.12.90___8___0_5">#REF!</definedName>
    <definedName name="Поправочные_коэффициенты_по_письму_Госстроя_от_25.12.90___8___1">#REF!</definedName>
    <definedName name="Поправочные_коэффициенты_по_письму_Госстроя_от_25.12.90___8___10">#REF!</definedName>
    <definedName name="Поправочные_коэффициенты_по_письму_Госстроя_от_25.12.90___8___12">#REF!</definedName>
    <definedName name="Поправочные_коэффициенты_по_письму_Госстроя_от_25.12.90___8___2">#REF!</definedName>
    <definedName name="Поправочные_коэффициенты_по_письму_Госстроя_от_25.12.90___8___4">#REF!</definedName>
    <definedName name="Поправочные_коэффициенты_по_письму_Госстроя_от_25.12.90___8___5">#REF!</definedName>
    <definedName name="Поправочные_коэффициенты_по_письму_Госстроя_от_25.12.90___8___6">#REF!</definedName>
    <definedName name="Поправочные_коэффициенты_по_письму_Госстроя_от_25.12.90___8___6___0">#REF!</definedName>
    <definedName name="Поправочные_коэффициенты_по_письму_Госстроя_от_25.12.90___8___7">#REF!</definedName>
    <definedName name="Поправочные_коэффициенты_по_письму_Госстроя_от_25.12.90___8___8">#REF!</definedName>
    <definedName name="Поправочные_коэффициенты_по_письму_Госстроя_от_25.12.90___8___8___0">#REF!</definedName>
    <definedName name="Поправочные_коэффициенты_по_письму_Госстроя_от_25.12.90___8___9">"$#ССЫЛ!.$AC$21:$AN$30"</definedName>
    <definedName name="Поправочные_коэффициенты_по_письму_Госстроя_от_25.12.90___8_1">#REF!</definedName>
    <definedName name="Поправочные_коэффициенты_по_письму_Госстроя_от_25.12.90___8_3">#REF!</definedName>
    <definedName name="Поправочные_коэффициенты_по_письму_Госстроя_от_25.12.90___8_5">#REF!</definedName>
    <definedName name="Поправочные_коэффициенты_по_письму_Госстроя_от_25.12.90___9">#REF!</definedName>
    <definedName name="Поправочные_коэффициенты_по_письму_Госстроя_от_25.12.90___9___0">#REF!</definedName>
    <definedName name="Поправочные_коэффициенты_по_письму_Госстроя_от_25.12.90___9___0___0">#REF!</definedName>
    <definedName name="Поправочные_коэффициенты_по_письму_Госстроя_от_25.12.90___9___0___0___0">#REF!</definedName>
    <definedName name="Поправочные_коэффициенты_по_письму_Госстроя_от_25.12.90___9___0___0___0___0">#REF!</definedName>
    <definedName name="Поправочные_коэффициенты_по_письму_Госстроя_от_25.12.90___9___0___5">#REF!</definedName>
    <definedName name="Поправочные_коэффициенты_по_письму_Госстроя_от_25.12.90___9___0_5">#REF!</definedName>
    <definedName name="Поправочные_коэффициенты_по_письму_Госстроя_от_25.12.90___9___10">#REF!</definedName>
    <definedName name="Поправочные_коэффициенты_по_письму_Госстроя_от_25.12.90___9___2">#REF!</definedName>
    <definedName name="Поправочные_коэффициенты_по_письму_Госстроя_от_25.12.90___9___4">#REF!</definedName>
    <definedName name="Поправочные_коэффициенты_по_письму_Госстроя_от_25.12.90___9___5">#REF!</definedName>
    <definedName name="Поправочные_коэффициенты_по_письму_Госстроя_от_25.12.90___9___6">#REF!</definedName>
    <definedName name="Поправочные_коэффициенты_по_письму_Госстроя_от_25.12.90___9___8">#REF!</definedName>
    <definedName name="Поправочные_коэффициенты_по_письму_Госстроя_от_25.12.90___9_1">#REF!</definedName>
    <definedName name="Поправочные_коэффициенты_по_письму_Госстроя_от_25.12.90___9_3">#REF!</definedName>
    <definedName name="Поправочные_коэффициенты_по_письму_Госстроя_от_25.12.90___9_5">#REF!</definedName>
    <definedName name="Поправочные_коэффициенты_по_письму_Госстроя_от_25.12.90_1">#REF!</definedName>
    <definedName name="Поправочные_коэффициенты_по_письму_Госстроя_от_25.12.90_3">NA()</definedName>
    <definedName name="Поправочные_коэффициенты_по_письму_Госстроя_от_25.12.90_4">NA()</definedName>
    <definedName name="Поправочные_коэффициенты_по_письму_Госстроя_от_25.12.90_5">NA()</definedName>
    <definedName name="пор">#REF!</definedName>
    <definedName name="порлвп">#REF!</definedName>
    <definedName name="Посад.площ.">'[146]Обстановка дороги'!$AJ$121</definedName>
    <definedName name="ПОсапкднц">'[177]Лист опроса'!#REF!</definedName>
    <definedName name="пп">'[144]C.с '!$D$23</definedName>
    <definedName name="ппп">#REF!</definedName>
    <definedName name="пппп">#REF!</definedName>
    <definedName name="ппроо" hidden="1">{#N/A,#N/A,FALSE,"накладная04";#N/A,#N/A,FALSE,"накладная03";#N/A,#N/A,FALSE,"накладная02";#N/A,#N/A,FALSE,"накладная01"}</definedName>
    <definedName name="пр">[233]Общий!$B$5</definedName>
    <definedName name="пр1">'[98]C.с'!$E$58</definedName>
    <definedName name="прапоалад">[234]топография!#REF!</definedName>
    <definedName name="приб">[235]сводная!$E$10</definedName>
    <definedName name="Прикладное_ПО">#REF!</definedName>
    <definedName name="прим">[236]СметаСводная!$C$7</definedName>
    <definedName name="про">#REF!</definedName>
    <definedName name="пробная">#REF!</definedName>
    <definedName name="Проезд">#REF!</definedName>
    <definedName name="проект">#REF!</definedName>
    <definedName name="проект1">#REF!</definedName>
    <definedName name="Проектировщик">'[106]Исх. данные'!$I$9</definedName>
    <definedName name="прол">'[145]C.с  (2)'!$I$80</definedName>
    <definedName name="промбез">[237]топография!#REF!</definedName>
    <definedName name="Промбезоп">#REF!</definedName>
    <definedName name="Прот">'[149]Лист опроса'!$B$6</definedName>
    <definedName name="Прот_1">'[205]Лист опроса'!$B$6</definedName>
    <definedName name="Прот_2">'[205]Лист опроса'!$B$6</definedName>
    <definedName name="Прот_3">'[205]Лист опроса'!$B$6</definedName>
    <definedName name="Прот_43">'[150]Лист опроса'!$B$6</definedName>
    <definedName name="Прот_44">'[150]Лист опроса'!$B$6</definedName>
    <definedName name="Прот2">#REF!</definedName>
    <definedName name="ПротА1">'[177]Лист опроса'!$N$10</definedName>
    <definedName name="Протр">#REF!</definedName>
    <definedName name="Прочие_работы">#REF!</definedName>
    <definedName name="прпр">[132]Коэфф1.!#REF!</definedName>
    <definedName name="прпр_1">#REF!</definedName>
    <definedName name="прч1">'[162]сводка 2000+2018'!#REF!</definedName>
    <definedName name="пс">#REF!</definedName>
    <definedName name="пс1">'[238]исх-данные'!#REF!</definedName>
    <definedName name="Пс3">'[239]Лист опроса'!$B$61</definedName>
    <definedName name="псков">[240]свод!$E$10</definedName>
    <definedName name="пунктА1">[177]Дог_рас!$H$300</definedName>
    <definedName name="пунктАБ">[195]Дог_рас!$H$31</definedName>
    <definedName name="пунктДЦ">#REF!</definedName>
    <definedName name="пут">#REF!</definedName>
    <definedName name="пуч">#REF!</definedName>
    <definedName name="пэс" hidden="1">REPT([0]!LOCAL_YEAR_FORMAT,4)&amp;[0]!LOCAL_DATE_SEPARATOR&amp;REPT([0]!LOCAL_MONTH_FORMAT,2)&amp;[0]!LOCAL_DATE_SEPARATOR&amp;REPT([0]!LOCAL_DAY_FORMAT,2)&amp;" "&amp;REPT([0]!LOCAL_HOUR_FORMAT,2)&amp;[0]!LOCAL_TIME_SEPARATOR&amp;REPT([0]!LOCAL_MINUTE_FORMAT,2)&amp;[0]!LOCAL_TIME_SEPARATOR&amp;REPT([0]!LOCAL_SECOND_FORMAT,2)</definedName>
    <definedName name="р" hidden="1">{#N/A,#N/A,FALSE,"накладная04";#N/A,#N/A,FALSE,"накладная03";#N/A,#N/A,FALSE,"накладная02";#N/A,#N/A,FALSE,"накладная01"}</definedName>
    <definedName name="Р_01">[68]Фм!$H$17</definedName>
    <definedName name="Р_02">[68]Фм!$H$22</definedName>
    <definedName name="Р_1">#REF!</definedName>
    <definedName name="Р_10">#REF!</definedName>
    <definedName name="Р_100">[102]Ф!#REF!</definedName>
    <definedName name="Р_101">#REF!</definedName>
    <definedName name="Р_11">#REF!</definedName>
    <definedName name="Р_111">[110]Ф!#REF!</definedName>
    <definedName name="Р_11а">[95]Ф!#REF!</definedName>
    <definedName name="Р_13">#REF!</definedName>
    <definedName name="Р_14">#REF!</definedName>
    <definedName name="Р_15">[241]Ф!#REF!</definedName>
    <definedName name="Р_150">[95]Ф!#REF!</definedName>
    <definedName name="Р_151">#REF!</definedName>
    <definedName name="Р_152">#REF!</definedName>
    <definedName name="Р_153">#REF!</definedName>
    <definedName name="Р_154">#REF!</definedName>
    <definedName name="Р_15а">[102]Ф!#REF!</definedName>
    <definedName name="Р_16">#REF!</definedName>
    <definedName name="Р_17">[241]Ф!#REF!</definedName>
    <definedName name="Р_17а">[102]Ф!#REF!</definedName>
    <definedName name="Р_18">[213]Ф!#REF!</definedName>
    <definedName name="Р_19">#REF!</definedName>
    <definedName name="Р_190">#REF!</definedName>
    <definedName name="Р_2">#REF!</definedName>
    <definedName name="Р_20">#REF!</definedName>
    <definedName name="Р_21">#REF!</definedName>
    <definedName name="Р_210">#REF!</definedName>
    <definedName name="Р_211">[75]Ф!#REF!</definedName>
    <definedName name="Р_211а">[75]Ф!#REF!</definedName>
    <definedName name="Р_212">[75]Ф!#REF!</definedName>
    <definedName name="Р_22">#REF!</definedName>
    <definedName name="Р_23">#REF!</definedName>
    <definedName name="Р_233">#REF!</definedName>
    <definedName name="Р_24">#REF!</definedName>
    <definedName name="Р_241">#REF!</definedName>
    <definedName name="Р_25">#REF!</definedName>
    <definedName name="Р_26">#REF!</definedName>
    <definedName name="Р_29">#REF!</definedName>
    <definedName name="Р_3">#REF!</definedName>
    <definedName name="Р_300">#REF!</definedName>
    <definedName name="Р_301">#REF!</definedName>
    <definedName name="Р_31">[219]Ф!#REF!</definedName>
    <definedName name="Р_311">#REF!</definedName>
    <definedName name="Р_32">[241]Ф!#REF!</definedName>
    <definedName name="Р_33">#REF!</definedName>
    <definedName name="Р_333">#REF!</definedName>
    <definedName name="Р_34">[219]Ф!#REF!</definedName>
    <definedName name="Р_35">[241]Ф!#REF!</definedName>
    <definedName name="Р_36">#REF!</definedName>
    <definedName name="Р_37">#REF!</definedName>
    <definedName name="Р_38">#REF!</definedName>
    <definedName name="Р_39">[185]Ф!$H$52</definedName>
    <definedName name="Р_4">#REF!</definedName>
    <definedName name="Р_40">#REF!</definedName>
    <definedName name="Р_401">#REF!</definedName>
    <definedName name="Р_402">#REF!</definedName>
    <definedName name="Р_41">[214]Ф!$H$57</definedName>
    <definedName name="Р_411">#REF!</definedName>
    <definedName name="Р_43">[219]Ф!#REF!</definedName>
    <definedName name="Р_44">[241]Ф!#REF!</definedName>
    <definedName name="Р_44а">[75]Ф!#REF!</definedName>
    <definedName name="Р_45">#REF!</definedName>
    <definedName name="Р_46">#REF!</definedName>
    <definedName name="Р_47">#REF!</definedName>
    <definedName name="Р_48">#REF!</definedName>
    <definedName name="Р_49">[241]Ф!#REF!</definedName>
    <definedName name="Р_49а">[241]Ф!#REF!</definedName>
    <definedName name="Р_5">#REF!</definedName>
    <definedName name="Р_50">#REF!</definedName>
    <definedName name="Р_51">#REF!</definedName>
    <definedName name="Р_52">#REF!</definedName>
    <definedName name="Р_53">[241]Ф!#REF!</definedName>
    <definedName name="Р_532">[215]Ф!#REF!</definedName>
    <definedName name="Р_54">#REF!</definedName>
    <definedName name="Р_55">#REF!</definedName>
    <definedName name="Р_57">#REF!</definedName>
    <definedName name="Р_58">#REF!</definedName>
    <definedName name="Р_59">#REF!</definedName>
    <definedName name="Р_59а">[241]Ф!#REF!</definedName>
    <definedName name="Р_6">[242]Ф!#REF!</definedName>
    <definedName name="Р_60">#REF!</definedName>
    <definedName name="Р_63">#REF!</definedName>
    <definedName name="Р_64">#REF!</definedName>
    <definedName name="Р_68">#REF!</definedName>
    <definedName name="Р_69">#REF!</definedName>
    <definedName name="Р_69а">[95]Ф!#REF!</definedName>
    <definedName name="Р_7">#REF!</definedName>
    <definedName name="Р_72">#REF!</definedName>
    <definedName name="Р_720">#REF!</definedName>
    <definedName name="Р_74">#REF!</definedName>
    <definedName name="Р_79">#REF!</definedName>
    <definedName name="Р_790">#REF!</definedName>
    <definedName name="Р_791">#REF!</definedName>
    <definedName name="Р_8">#REF!</definedName>
    <definedName name="Р_83">#REF!</definedName>
    <definedName name="Р_88">#REF!</definedName>
    <definedName name="Р_9">#REF!</definedName>
    <definedName name="Р_900">[95]Ф!#REF!</definedName>
    <definedName name="Р_901">[95]Ф!#REF!</definedName>
    <definedName name="Р_9а">[95]Ф!#REF!</definedName>
    <definedName name="разборка">#REF!</definedName>
    <definedName name="Раздел">#REF!</definedName>
    <definedName name="разраб">{#N/A,#N/A,FALSE,"накладная04";#N/A,#N/A,FALSE,"накладная03";#N/A,#N/A,FALSE,"накладная02";#N/A,#N/A,FALSE,"накладная01"}</definedName>
    <definedName name="Разработка">#REF!</definedName>
    <definedName name="Разработка_">#REF!</definedName>
    <definedName name="рамонь_крА">#REF!</definedName>
    <definedName name="рамонь_крБ">#REF!</definedName>
    <definedName name="рамонь_крВ">#REF!</definedName>
    <definedName name="рамонь_крГ">#REF!</definedName>
    <definedName name="рамонь_крД">#REF!</definedName>
    <definedName name="рамонь_крЕ">#REF!</definedName>
    <definedName name="рамонь_крЖ">#REF!</definedName>
    <definedName name="рас1">[243]data!$B$6</definedName>
    <definedName name="расст">#REF!</definedName>
    <definedName name="расходы">#REF!</definedName>
    <definedName name="Расчет">#REF!</definedName>
    <definedName name="Расчёт1">'[244]Смета 7'!$F$1</definedName>
    <definedName name="ргл">#REF!</definedName>
    <definedName name="РД">#REF!</definedName>
    <definedName name="Регулярная_часть">#REF!</definedName>
    <definedName name="регцентр">#REF!</definedName>
    <definedName name="Рекульт.БЭ">[146]Рекультивация!$AJ$51</definedName>
    <definedName name="Рекульт.ТЭ">[146]Рекультивация!$AJ$24</definedName>
    <definedName name="репьев_крА">#REF!</definedName>
    <definedName name="репьев_крБ">#REF!</definedName>
    <definedName name="репьев_крВ">#REF!</definedName>
    <definedName name="репьев_крГ">#REF!</definedName>
    <definedName name="репьев_крД">#REF!</definedName>
    <definedName name="репьев_крЕ">#REF!</definedName>
    <definedName name="репьев_крЖ">#REF!</definedName>
    <definedName name="рига">'[245]СметаСводная снег'!$E$7</definedName>
    <definedName name="рл">[246]топография!#REF!</definedName>
    <definedName name="рм">'[144]C.с '!$D$28</definedName>
    <definedName name="рмп">'[144]C.с '!$D$25</definedName>
    <definedName name="ро">#REF!</definedName>
    <definedName name="рол">[234]топография!#REF!</definedName>
    <definedName name="ролл">#REF!</definedName>
    <definedName name="роло">#REF!</definedName>
    <definedName name="рооо">#REF!</definedName>
    <definedName name="ропгнлпеглн">#REF!</definedName>
    <definedName name="россошь_крА">#REF!</definedName>
    <definedName name="россошь_крБ">#REF!</definedName>
    <definedName name="россошь_крВ">#REF!</definedName>
    <definedName name="россошь_крГ">#REF!</definedName>
    <definedName name="россошь_крД">#REF!</definedName>
    <definedName name="россошь_крЕ">#REF!</definedName>
    <definedName name="россошь_крЖ">#REF!</definedName>
    <definedName name="рпв">#REF!</definedName>
    <definedName name="рпвапролд" hidden="1">{#N/A,#N/A,FALSE,"накладная04";#N/A,#N/A,FALSE,"накладная03";#N/A,#N/A,FALSE,"накладная02";#N/A,#N/A,FALSE,"накладная01"}</definedName>
    <definedName name="рпп">'[144]C.с '!$D$49</definedName>
    <definedName name="рр">'[98]C.с'!#REF!</definedName>
    <definedName name="Рр_1">#REF!</definedName>
    <definedName name="РРК">#REF!</definedName>
    <definedName name="ррлол" hidden="1">{"'Hosting'!$A$2:$I$61"}</definedName>
    <definedName name="ррп">'[160]C.с '!#REF!</definedName>
    <definedName name="РСЛ">#REF!</definedName>
    <definedName name="рсп">'[160]C.с '!#REF!</definedName>
    <definedName name="руб">{0,"рублей";1,"рубль";2,"рубля";5,"рублей"}</definedName>
    <definedName name="Рубка_леса">'[146] Подготовительные работы'!$AJ$71</definedName>
    <definedName name="Рук.гр.">'[154]Лист опроса'!#REF!</definedName>
    <definedName name="РукГр">#REF!</definedName>
    <definedName name="Руководитель">#REF!</definedName>
    <definedName name="ручей">#REF!</definedName>
    <definedName name="С">'[144]C.с '!$D$71</definedName>
    <definedName name="С_ИО">'[106]АСУ ТП'!$K$27</definedName>
    <definedName name="С_ИО_П">'[106]АСУ ТП'!$P$27</definedName>
    <definedName name="С_МО">'[106]АСУ ТП'!$K$29</definedName>
    <definedName name="С_МО_П">'[106]АСУ ТП'!$P$29</definedName>
    <definedName name="С_ОО">'[106]АСУ ТП'!$K$26</definedName>
    <definedName name="С_ОО_П">'[106]АСУ ТП'!$P$26</definedName>
    <definedName name="С_ОР">'[106]АСУ ТП'!$K$25</definedName>
    <definedName name="С_ОР_П">'[106]АСУ ТП'!$P$25</definedName>
    <definedName name="С_ПО">'[106]АСУ ТП'!$K$30</definedName>
    <definedName name="С_ПО_П">'[106]АСУ ТП'!$P$30</definedName>
    <definedName name="С_ТО">'[106]АСУ ТП'!$K$28</definedName>
    <definedName name="С_ТО_П">'[106]АСУ ТП'!$P$28</definedName>
    <definedName name="с1">#REF!</definedName>
    <definedName name="с10">#REF!</definedName>
    <definedName name="С123">'[158]геология от 29.08.11'!#REF!</definedName>
    <definedName name="с2">#REF!</definedName>
    <definedName name="с3">#REF!</definedName>
    <definedName name="с4">#REF!</definedName>
    <definedName name="с5">#REF!</definedName>
    <definedName name="с6">#REF!</definedName>
    <definedName name="с7">#REF!</definedName>
    <definedName name="с8">#REF!</definedName>
    <definedName name="с9">#REF!</definedName>
    <definedName name="савепр">#REF!</definedName>
    <definedName name="Савин">#REF!</definedName>
    <definedName name="сам">[247]свод1!$A$7</definedName>
    <definedName name="сас">#REF!</definedName>
    <definedName name="свод1">[248]топография!#REF!</definedName>
    <definedName name="сводная">#REF!</definedName>
    <definedName name="Сводная_смета">#REF!</definedName>
    <definedName name="сврд">[249]топография!#REF!</definedName>
    <definedName name="СВсм">[151]Вспомогательный!$D$36</definedName>
    <definedName name="Связь">#REF!</definedName>
    <definedName name="СвязьЦ">#REF!</definedName>
    <definedName name="сег1">#REF!</definedName>
    <definedName name="Сегодня">#REF!</definedName>
    <definedName name="семил_крА">#REF!</definedName>
    <definedName name="семил_крБ">#REF!</definedName>
    <definedName name="семил_крВ">#REF!</definedName>
    <definedName name="семил_крГ">#REF!</definedName>
    <definedName name="семил_крД">#REF!</definedName>
    <definedName name="семил_крЕ">#REF!</definedName>
    <definedName name="семил_крЖ">#REF!</definedName>
    <definedName name="Сервис">#REF!</definedName>
    <definedName name="Сервис_Всего">'[132]Прайс лист'!#REF!</definedName>
    <definedName name="Сервис_Всего_1">#REF!</definedName>
    <definedName name="Сервисное_оборудование">[132]Коэфф1.!#REF!</definedName>
    <definedName name="Сервисное_оборудование_1">#REF!</definedName>
    <definedName name="Сет">'[154]Лист опроса'!#REF!</definedName>
    <definedName name="си">'[98]C.с'!$I$28</definedName>
    <definedName name="Сигн.столбики">'[146]Обстановка дороги'!$AJ$24</definedName>
    <definedName name="см">#REF!</definedName>
    <definedName name="см.4">'[106]Исх. данные'!$D$113</definedName>
    <definedName name="см___0">#REF!</definedName>
    <definedName name="см_конк">#REF!</definedName>
    <definedName name="см1">#REF!</definedName>
    <definedName name="см10">#REF!</definedName>
    <definedName name="см10_П">[182]ЭЦ_П!$E$73</definedName>
    <definedName name="см11">[177]Ф3П!#REF!</definedName>
    <definedName name="см11_П">[182]САУТ_П!$E$23</definedName>
    <definedName name="см12">[177]Ф3П!#REF!</definedName>
    <definedName name="см13">#REF!</definedName>
    <definedName name="см14">[177]Ф2П!#REF!</definedName>
    <definedName name="см14_1">[177]Ф2П!#REF!</definedName>
    <definedName name="см14_2">[177]Ф2П!#REF!</definedName>
    <definedName name="см14_3">[177]Ф2П!#REF!</definedName>
    <definedName name="см15">[177]Ф2П!#REF!</definedName>
    <definedName name="см16">#REF!</definedName>
    <definedName name="см17">[177]Ф2П!#REF!</definedName>
    <definedName name="см18">#REF!</definedName>
    <definedName name="см19">#REF!</definedName>
    <definedName name="см1сс">[250]Договор!#REF!</definedName>
    <definedName name="см2">[177]Ф3П!#REF!</definedName>
    <definedName name="см20">#REF!</definedName>
    <definedName name="см21">[177]Ф2П!#REF!</definedName>
    <definedName name="см22">[177]Ф2П!#REF!</definedName>
    <definedName name="см23">[177]Ф2П!#REF!</definedName>
    <definedName name="см24">[177]Ф2П!#REF!</definedName>
    <definedName name="см25">[177]Ф2П!#REF!</definedName>
    <definedName name="см26">[177]Ф2П!#REF!</definedName>
    <definedName name="см27">[177]Ф2П!#REF!</definedName>
    <definedName name="см28">[177]Ф2П!#REF!</definedName>
    <definedName name="см29">[177]Ф2П!#REF!</definedName>
    <definedName name="см2все">[250]Договор!#REF!</definedName>
    <definedName name="см2л">#REF!</definedName>
    <definedName name="см2л_14">#REF!</definedName>
    <definedName name="см2л_15">#REF!</definedName>
    <definedName name="см3">[177]Ф3П!#REF!</definedName>
    <definedName name="см30">#REF!</definedName>
    <definedName name="см31">[177]Ф3П!#REF!</definedName>
    <definedName name="см32">[177]Ф3П!#REF!</definedName>
    <definedName name="см33">[177]Ф3П!#REF!</definedName>
    <definedName name="см34">[177]Ф2П!#REF!</definedName>
    <definedName name="см35">[177]Ф2П!#REF!</definedName>
    <definedName name="см36">[177]Ф2П!#REF!</definedName>
    <definedName name="см37">[177]Ф2П!#REF!</definedName>
    <definedName name="см38">[177]Ф2П!#REF!</definedName>
    <definedName name="см39">[177]Ф2П!#REF!</definedName>
    <definedName name="см3все">[250]Договор!#REF!</definedName>
    <definedName name="см4">#REF!</definedName>
    <definedName name="см40">#REF!</definedName>
    <definedName name="см41">#REF!</definedName>
    <definedName name="см43">[182]Вст25смП!$E$8</definedName>
    <definedName name="см44">[182]Вст25смП!$E$16</definedName>
    <definedName name="см45">[182]Вст25смП!$E$24</definedName>
    <definedName name="см46">[182]Вст25смП!$E$32</definedName>
    <definedName name="см47">[182]Вст25смП!$E$40</definedName>
    <definedName name="см48">[182]Вст25смП!$E$48</definedName>
    <definedName name="см49">[182]Вст25смП!$E$56</definedName>
    <definedName name="см4все">[250]Договор!#REF!</definedName>
    <definedName name="см5">[177]Ф2П!#REF!</definedName>
    <definedName name="см50">[182]Вст25смП!$E$64</definedName>
    <definedName name="см51">[182]Вст25смП!$E$72</definedName>
    <definedName name="см52">[182]Вст25смП!$E$80</definedName>
    <definedName name="см53">[182]Вст25смП!$E$88</definedName>
    <definedName name="см54">[182]Вст25смП!$E$96</definedName>
    <definedName name="см55">[182]Вст25смП!$E$104</definedName>
    <definedName name="см56">[182]Вст25смП!$E$112</definedName>
    <definedName name="см57">[182]Вст25смП!$E$120</definedName>
    <definedName name="см58">[182]Вст25смП!$E$128</definedName>
    <definedName name="см59">[182]Вст25смП!$E$136</definedName>
    <definedName name="см6">#REF!</definedName>
    <definedName name="см6_П">[182]ДЦ_П!$E$37</definedName>
    <definedName name="см60">[182]Вст25смП!$E$144</definedName>
    <definedName name="см61">[182]Вст25смП!$E$152</definedName>
    <definedName name="см62">[182]Вст25смП!$E$160</definedName>
    <definedName name="см63">[182]Вст25смП!$E$168</definedName>
    <definedName name="см64">[182]Вст25смП!$E$176</definedName>
    <definedName name="см65">[182]Вст25смП!$E$184</definedName>
    <definedName name="см66">[182]Вст25смП!$E$192</definedName>
    <definedName name="см67">[182]Вст25смП!$E$200</definedName>
    <definedName name="см68">'[182]68-96_Р'!$E$10</definedName>
    <definedName name="см69">'[182]68-96_Р'!$E$18</definedName>
    <definedName name="см7">[177]Ф2П!#REF!</definedName>
    <definedName name="см7_П">[182]АПК_П!$E$63</definedName>
    <definedName name="см70">'[182]68-96_Р'!$E$26</definedName>
    <definedName name="см71">'[182]68-96_Р'!$E$34</definedName>
    <definedName name="см72">'[182]68-96_Р'!$E$42</definedName>
    <definedName name="см73">'[182]68-96_Р'!$E$50</definedName>
    <definedName name="см74">'[182]68-96_Р'!$E$58</definedName>
    <definedName name="см75">'[182]68-96_Р'!$E$66</definedName>
    <definedName name="см76">'[182]68-96_Р'!$E$74</definedName>
    <definedName name="см77">'[182]68-96_Р'!$E$82</definedName>
    <definedName name="см78">'[182]68-96_Р'!$E$90</definedName>
    <definedName name="см79">'[182]68-96_Р'!$E$98</definedName>
    <definedName name="см8">#REF!</definedName>
    <definedName name="см8_П">[182]АБ_П!$E$37</definedName>
    <definedName name="см80">'[182]68-96_Р'!$E$106</definedName>
    <definedName name="см81">'[182]68-96_Р'!$E$114</definedName>
    <definedName name="см82">'[182]68-96_Р'!$E$122</definedName>
    <definedName name="см83">'[182]68-96_Р'!$E$130</definedName>
    <definedName name="см84">'[182]68-96_Р'!$E$138</definedName>
    <definedName name="см85">'[182]68-96_Р'!$E$146</definedName>
    <definedName name="см86">'[182]68-96_Р'!$E$154</definedName>
    <definedName name="см87">'[182]68-96_Р'!$E$162</definedName>
    <definedName name="см88">'[182]68-96_Р'!$E$170</definedName>
    <definedName name="см89">'[182]68-96_Р'!$E$178</definedName>
    <definedName name="см9">#REF!</definedName>
    <definedName name="см90">'[182]68-96_Р'!$E$186</definedName>
    <definedName name="см91">'[182]68-96_Р'!$E$194</definedName>
    <definedName name="см92">'[182]68-96_Р'!$E$202</definedName>
    <definedName name="см93">'[182]68-96_Р'!$E$210</definedName>
    <definedName name="см94">'[182]68-96_Р'!$E$218</definedName>
    <definedName name="см95">'[182]68-96_Р'!$E$226</definedName>
    <definedName name="см96">'[182]68-96_Р'!$E$234</definedName>
    <definedName name="см97">[183]Команд!$F$42</definedName>
    <definedName name="см98">[183]ДЭ!$E$16</definedName>
    <definedName name="смета">#REF!</definedName>
    <definedName name="Смета_2">'[244]Смета 7'!$F$1</definedName>
    <definedName name="Смета0" hidden="1">{#N/A,#N/A,FALSE,"накладная04";#N/A,#N/A,FALSE,"накладная03";#N/A,#N/A,FALSE,"накладная02";#N/A,#N/A,FALSE,"накладная01"}</definedName>
    <definedName name="смета1">#REF!</definedName>
    <definedName name="Смета11">'[251]Смета 7'!$F$1</definedName>
    <definedName name="Смета21">'[252]Смета 7'!$F$1</definedName>
    <definedName name="Смета3">[151]Вспомогательный!$D$78</definedName>
    <definedName name="смета44">{#N/A,#N/A,FALSE,"накладная04";#N/A,#N/A,FALSE,"накладная03";#N/A,#N/A,FALSE,"накладная02";#N/A,#N/A,FALSE,"накладная01"}</definedName>
    <definedName name="сметта">#REF!</definedName>
    <definedName name="сми">#REF!</definedName>
    <definedName name="смр">#REF!</definedName>
    <definedName name="смхх">#REF!</definedName>
    <definedName name="Согласование">#REF!</definedName>
    <definedName name="Содерж_Осн_Базы">#REF!</definedName>
    <definedName name="сост">#REF!</definedName>
    <definedName name="Составил">'[19]Таблица 4 АСУТП'!$B$102:$B$104</definedName>
    <definedName name="Составитель">#REF!</definedName>
    <definedName name="Составитель_сметы">#REF!</definedName>
    <definedName name="сот">{"","сто ","двести ","триста ","четыреста ","пятьсот ","шестьсот ","семьсот ","восемьсот ","девятьсот "}</definedName>
    <definedName name="сп1">#REF!</definedName>
    <definedName name="сп2">#REF!</definedName>
    <definedName name="Специф1">#REF!</definedName>
    <definedName name="справочник">#REF!</definedName>
    <definedName name="сс">'[144]C.с '!$H$133</definedName>
    <definedName name="ссс">#REF!</definedName>
    <definedName name="СТАД">[202]Показатели!$A$79:$A$80</definedName>
    <definedName name="СТАД1">[203]Показатели!$A$79:$A$80</definedName>
    <definedName name="Стадия_проектирования">#REF!</definedName>
    <definedName name="Станц">'[177]Лист опроса'!$B$12</definedName>
    <definedName name="Станц10">'[149]Лист опроса'!$B$23</definedName>
    <definedName name="Станц10_1">'[205]Лист опроса'!$B$23</definedName>
    <definedName name="Станц10_2">'[205]Лист опроса'!$B$23</definedName>
    <definedName name="Станц10_3">'[205]Лист опроса'!$B$23</definedName>
    <definedName name="Станц10_43">'[150]Лист опроса'!$B$23</definedName>
    <definedName name="Станц10_44">'[150]Лист опроса'!$B$23</definedName>
    <definedName name="Станц102">#REF!</definedName>
    <definedName name="Станц2">#REF!</definedName>
    <definedName name="старость">#REF!</definedName>
    <definedName name="СтАУ">'[154]Лист опроса'!#REF!</definedName>
    <definedName name="СтАУ2">#REF!</definedName>
    <definedName name="СтДУ">'[154]Лист опроса'!#REF!</definedName>
    <definedName name="СтДУ2">#REF!</definedName>
    <definedName name="СТЕП">#REF!</definedName>
    <definedName name="Стоимость">#REF!</definedName>
    <definedName name="Стоимость__ж_д">'[208]Лист опроса'!$B$15</definedName>
    <definedName name="СтОф">OFFSET([253]шаблон!$E$3,0,0,COUNTA([253]шаблон!$E$1:$E$65536)-2)</definedName>
    <definedName name="СтПр">OFFSET([253]шаблон!$G$3,0,0,COUNTA([253]шаблон!$G$1:$G$65536)-2)</definedName>
    <definedName name="стр">#REF!</definedName>
    <definedName name="Стр10">'[149]Лист опроса'!$B$24</definedName>
    <definedName name="Стр10_1">'[205]Лист опроса'!$B$24</definedName>
    <definedName name="Стр10_2">'[205]Лист опроса'!$B$24</definedName>
    <definedName name="Стр10_3">'[205]Лист опроса'!$B$24</definedName>
    <definedName name="Стр10_43">'[150]Лист опроса'!$B$24</definedName>
    <definedName name="Стр10_44">'[150]Лист опроса'!$B$24</definedName>
    <definedName name="Стр102">#REF!</definedName>
    <definedName name="СтрАУ">'[149]Лист опроса'!$B$12</definedName>
    <definedName name="СтрАУ_43">'[150]Лист опроса'!$B$12</definedName>
    <definedName name="СтрАУ_44">'[150]Лист опроса'!$B$12</definedName>
    <definedName name="страх">#REF!</definedName>
    <definedName name="СтрДУ">'[149]Лист опроса'!$B$11</definedName>
    <definedName name="СтрДУ_43">'[150]Лист опроса'!$B$11</definedName>
    <definedName name="СтрДУ_44">'[150]Лист опроса'!$B$11</definedName>
    <definedName name="Стрелки">'[149]Лист опроса'!$B$10</definedName>
    <definedName name="Стрелки_1">'[205]Лист опроса'!$B$10</definedName>
    <definedName name="Стрелки_2">'[205]Лист опроса'!$B$10</definedName>
    <definedName name="Стрелки_3">'[205]Лист опроса'!$B$10</definedName>
    <definedName name="Стрелки_43">'[150]Лист опроса'!$B$10</definedName>
    <definedName name="Стрелки_44">'[150]Лист опроса'!$B$10</definedName>
    <definedName name="Стрелки2">#REF!</definedName>
    <definedName name="стрелкиПК">'[177]Лист опроса'!$N$11</definedName>
    <definedName name="Строительная_полоса">#REF!</definedName>
    <definedName name="СтрЭЦ1">#REF!</definedName>
    <definedName name="СтрЭЦ2">#REF!</definedName>
    <definedName name="СтрЭЦ3">#REF!</definedName>
    <definedName name="СтрЭЦ4">#REF!</definedName>
    <definedName name="СтрЭЦ5">#REF!</definedName>
    <definedName name="СтрЭЦ6">#REF!</definedName>
    <definedName name="СтрЭЦ7">#REF!</definedName>
    <definedName name="СтЭЦ1">#REF!</definedName>
    <definedName name="СтЭЦ2">#REF!</definedName>
    <definedName name="СтЭЦ3">#REF!</definedName>
    <definedName name="СтЭЦ4">#REF!</definedName>
    <definedName name="СтЭЦ5">#REF!</definedName>
    <definedName name="СтЭЦ6">#REF!</definedName>
    <definedName name="СтЭЦ7">#REF!</definedName>
    <definedName name="СумКор">#REF!</definedName>
    <definedName name="сумма_П">'[106]РУ+ПА'!$F$14</definedName>
    <definedName name="Сургут">NA()</definedName>
    <definedName name="Сут">#REF!</definedName>
    <definedName name="Сутки">'[206]Лист опроса'!$C$29</definedName>
    <definedName name="СЦИР">'[254]СЦПР-90-38'!$B$1:$E$6</definedName>
    <definedName name="СЦИР_82_т._135">[180]Данные!$B$1:$E$6</definedName>
    <definedName name="Сч_ИО">'[106]АСУ ТП'!$J$27</definedName>
    <definedName name="Сч_МО">'[106]АСУ ТП'!$J$29</definedName>
    <definedName name="Сч_ОО">'[106]АСУ ТП'!$J$26</definedName>
    <definedName name="Сч_ОР">'[106]АСУ ТП'!$J$25</definedName>
    <definedName name="Сч_ПО">'[106]АСУ ТП'!$J$30</definedName>
    <definedName name="Сч_ТО">'[106]АСУ ТП'!$J$28</definedName>
    <definedName name="т">'[175]СметаСводная Рыб'!$C$13</definedName>
    <definedName name="Т_1">#REF!</definedName>
    <definedName name="Т_10">#REF!</definedName>
    <definedName name="Т_13">#REF!</definedName>
    <definedName name="Т_16">#REF!</definedName>
    <definedName name="Т_25">#REF!</definedName>
    <definedName name="Т_28">#REF!</definedName>
    <definedName name="Т_31">#REF!</definedName>
    <definedName name="Т_35">#REF!</definedName>
    <definedName name="Т_351">#REF!</definedName>
    <definedName name="Т_352">#REF!</definedName>
    <definedName name="Т_353">#REF!</definedName>
    <definedName name="Т_354">#REF!</definedName>
    <definedName name="Т_355">#REF!</definedName>
    <definedName name="Т_372">#REF!</definedName>
    <definedName name="Т_39">#REF!</definedName>
    <definedName name="Т_4">#REF!</definedName>
    <definedName name="Т_40">#REF!</definedName>
    <definedName name="Т_43">#REF!</definedName>
    <definedName name="Т_44">#REF!</definedName>
    <definedName name="Т_46">#REF!</definedName>
    <definedName name="Т_461">#REF!</definedName>
    <definedName name="Т_49">#REF!</definedName>
    <definedName name="Т_52">#REF!</definedName>
    <definedName name="Т_56">#REF!</definedName>
    <definedName name="Т_59">#REF!</definedName>
    <definedName name="Т_590">#REF!</definedName>
    <definedName name="Т_5901">#REF!</definedName>
    <definedName name="Т_63">#REF!</definedName>
    <definedName name="Т_67">#REF!</definedName>
    <definedName name="Т_7">#REF!</definedName>
    <definedName name="Т_70">#REF!</definedName>
    <definedName name="Т_72">#REF!</definedName>
    <definedName name="Т_74">#REF!</definedName>
    <definedName name="т123">#REF!</definedName>
    <definedName name="ТАБЛ">'[206]Лист опроса'!$A$16:$C$26</definedName>
    <definedName name="талов_крА">#REF!</definedName>
    <definedName name="талов_крБ">#REF!</definedName>
    <definedName name="талов_крВ">#REF!</definedName>
    <definedName name="талов_крГ">#REF!</definedName>
    <definedName name="талов_крД">#REF!</definedName>
    <definedName name="талов_крЕ">#REF!</definedName>
    <definedName name="талов_крЖ">#REF!</definedName>
    <definedName name="таня">#REF!</definedName>
    <definedName name="тд_зак">[255]Данные!$B$6</definedName>
    <definedName name="ТекДата">#REF!</definedName>
    <definedName name="тернов_крА">#REF!</definedName>
    <definedName name="тернов_крБ">#REF!</definedName>
    <definedName name="тернов_крВ">#REF!</definedName>
    <definedName name="тернов_крГ">#REF!</definedName>
    <definedName name="тернов_крД">#REF!</definedName>
    <definedName name="тернов_крЕ">#REF!</definedName>
    <definedName name="тернов_крЖ">#REF!</definedName>
    <definedName name="Техн.">'[154]Лист опроса'!#REF!</definedName>
    <definedName name="Техн.1кат.">'[154]Лист опроса'!#REF!</definedName>
    <definedName name="Техн.2кат.">'[154]Лист опроса'!#REF!</definedName>
    <definedName name="Технический_директор">#REF!</definedName>
    <definedName name="техню2катю1">'[159]Лист опроса'!#REF!</definedName>
    <definedName name="тз">#REF!</definedName>
    <definedName name="тит">'[256]Смета 1свод'!$A$4</definedName>
    <definedName name="тит1">#REF!</definedName>
    <definedName name="Титул">'[154]Лист опроса'!$C$4</definedName>
    <definedName name="титул.1">'[159]Лист опроса'!$C$4</definedName>
    <definedName name="Титул1">#REF!</definedName>
    <definedName name="Титул2">#REF!</definedName>
    <definedName name="Титул3">#REF!</definedName>
    <definedName name="Титул4">'[177]Лист опроса'!#REF!</definedName>
    <definedName name="Титул5">#REF!</definedName>
    <definedName name="Титул6">#REF!</definedName>
    <definedName name="тльд" hidden="1">{#N/A,#N/A,FALSE,"накладная04";#N/A,#N/A,FALSE,"накладная03";#N/A,#N/A,FALSE,"накладная02";#N/A,#N/A,FALSE,"накладная01"}</definedName>
    <definedName name="ТО_П">'[106]АСУ ТП'!$L$28</definedName>
    <definedName name="Томск" hidden="1">{#N/A,#N/A,FALSE,"Шаблон_Спец1"}</definedName>
    <definedName name="топ1">#REF!</definedName>
    <definedName name="топ2">#REF!</definedName>
    <definedName name="топо">#REF!</definedName>
    <definedName name="топогр">[147]Смета!#REF!</definedName>
    <definedName name="топогр1">#REF!</definedName>
    <definedName name="топограф">#REF!</definedName>
    <definedName name="торг">#REF!</definedName>
    <definedName name="тошщз">'[1]Зап-3- СЦБ'!#REF!</definedName>
    <definedName name="Тощ.бет.">#REF!</definedName>
    <definedName name="Тп">[257]Бланк!$H$7</definedName>
    <definedName name="Тракт">'[154]Лист опроса'!#REF!</definedName>
    <definedName name="тракт.1">'[159]Лист опроса'!#REF!</definedName>
    <definedName name="Трубы">'[146]Искусственные сооружения'!$AJ$182</definedName>
    <definedName name="ТС">[180]Данные!$B$25:$F$26</definedName>
    <definedName name="ТС1">#REF!</definedName>
    <definedName name="ттттттттттттттттттттт">#REF!</definedName>
    <definedName name="тыс">{0,"тысяч ";1,"тысяча ";2,"тысячи ";5,"тысяч "}</definedName>
    <definedName name="тьбю">#REF!</definedName>
    <definedName name="тьмтиб">#REF!</definedName>
    <definedName name="у" hidden="1">{#N/A,#N/A,FALSE,"накладная04";#N/A,#N/A,FALSE,"накладная03";#N/A,#N/A,FALSE,"накладная02";#N/A,#N/A,FALSE,"накладная01"}</definedName>
    <definedName name="ук">#REF!</definedName>
    <definedName name="уке" hidden="1">{#N/A,#N/A,FALSE,"накладная04";#N/A,#N/A,FALSE,"накладная03";#N/A,#N/A,FALSE,"накладная02";#N/A,#N/A,FALSE,"накладная01"}</definedName>
    <definedName name="укевк" hidden="1">{#N/A,#N/A,FALSE,"накладная04";#N/A,#N/A,FALSE,"накладная03";#N/A,#N/A,FALSE,"накладная02";#N/A,#N/A,FALSE,"накладная01"}</definedName>
    <definedName name="Укр.обочин">'[146]Дорожная одежда'!$AJ$51</definedName>
    <definedName name="Укреп.оаботы">'[146]Земляное полотно'!$AJ$70</definedName>
    <definedName name="ура">#REF!</definedName>
    <definedName name="уу" hidden="1">{#N/A,#N/A,FALSE,"накладная04";#N/A,#N/A,FALSE,"накладная03";#N/A,#N/A,FALSE,"накладная02";#N/A,#N/A,FALSE,"накладная01"}</definedName>
    <definedName name="ууу">#REF!</definedName>
    <definedName name="уцуц">#REF!</definedName>
    <definedName name="УЧ">'[177]Лист опроса'!#REF!</definedName>
    <definedName name="Участок">#REF!</definedName>
    <definedName name="Ф">#REF!</definedName>
    <definedName name="Ф_10">[218]ф10!#REF!</definedName>
    <definedName name="Ф_11">[218]ф10!#REF!</definedName>
    <definedName name="Ф_12">[218]ф10!#REF!</definedName>
    <definedName name="Ф_13">[218]ф10!#REF!</definedName>
    <definedName name="Ф_14">[218]ф10!#REF!</definedName>
    <definedName name="Ф_15">[218]ф10!#REF!</definedName>
    <definedName name="Ф_16">[218]ф10!#REF!</definedName>
    <definedName name="Ф_160">[258]ф10!#REF!</definedName>
    <definedName name="Ф_193">[258]ф10!#REF!</definedName>
    <definedName name="Ф_2">[218]ф10!#REF!</definedName>
    <definedName name="Ф_3">[218]ф10!#REF!</definedName>
    <definedName name="Ф_31">[218]ф10!#REF!</definedName>
    <definedName name="Ф_32">[218]ф10!#REF!</definedName>
    <definedName name="Ф_38">[258]ф10!#REF!</definedName>
    <definedName name="Ф_4">[218]ф10!#REF!</definedName>
    <definedName name="Ф_5">[218]ф10!#REF!</definedName>
    <definedName name="Ф_6">[218]ф10!#REF!</definedName>
    <definedName name="Ф_7">[218]ф10!#REF!</definedName>
    <definedName name="Ф_8">[218]ф10!#REF!</definedName>
    <definedName name="Ф_83">[218]ф10!#REF!</definedName>
    <definedName name="Ф_9">[218]ф10!#REF!</definedName>
    <definedName name="Ф_98">[258]ф10!#REF!</definedName>
    <definedName name="ф1">#REF!</definedName>
    <definedName name="Ф10">[202]Показатели!$B$57:$B$69</definedName>
    <definedName name="Ф10_ИО">'[106]Исх. данные'!$E$66</definedName>
    <definedName name="Ф10_МО">'[106]Исх. данные'!$G$66</definedName>
    <definedName name="Ф10_ОО">'[106]Исх. данные'!$D$66</definedName>
    <definedName name="Ф10_ОР">'[106]Исх. данные'!$C$66</definedName>
    <definedName name="Ф10_ПО">'[106]Исх. данные'!$H$66</definedName>
    <definedName name="Ф10_ТО">'[106]Исх. данные'!$F$66</definedName>
    <definedName name="Ф100">#REF!</definedName>
    <definedName name="Ф11">[203]Показатели!$B$57:$B$69</definedName>
    <definedName name="Ф2">[202]Показатели!$B$5:$B$10</definedName>
    <definedName name="Ф2.1">[203]Показатели!$B$5:$B$10</definedName>
    <definedName name="Ф2.2">[203]Показатели!$B$5:$B$10</definedName>
    <definedName name="Ф2_ИО">'[106]Исх. данные'!$E$60</definedName>
    <definedName name="Ф2_МО">'[106]Исх. данные'!$G$60</definedName>
    <definedName name="Ф2_ОО">'[106]Исх. данные'!$D$60</definedName>
    <definedName name="Ф2_ОР">'[106]Исх. данные'!$C$60</definedName>
    <definedName name="Ф2_ПО">'[106]Исх. данные'!$H$60</definedName>
    <definedName name="Ф2_ТО">'[106]Исх. данные'!$F$60</definedName>
    <definedName name="Ф5">[202]Показатели!$B$12:$B$18</definedName>
    <definedName name="Ф5.1">#REF!</definedName>
    <definedName name="Ф5.2">[203]Показатели!$B$12:$B$18</definedName>
    <definedName name="Ф5.3">[203]Показатели!$B$12:$B$18</definedName>
    <definedName name="Ф5_ИО">'[106]Исх. данные'!$E$61</definedName>
    <definedName name="Ф5_МО">'[106]Исх. данные'!$G$61</definedName>
    <definedName name="Ф5_ОО">'[106]Исх. данные'!$D$61</definedName>
    <definedName name="Ф5_ОР">'[106]Исх. данные'!$C$61</definedName>
    <definedName name="Ф5_ПО">'[106]Исх. данные'!$H$61</definedName>
    <definedName name="Ф5_ТО">'[106]Исх. данные'!$F$61</definedName>
    <definedName name="Ф51">#REF!</definedName>
    <definedName name="Ф6">[202]Показатели!$B$22:$B$25</definedName>
    <definedName name="Ф6_ИО">'[106]Исх. данные'!$E$62</definedName>
    <definedName name="Ф6_МО">'[106]Исх. данные'!$G$62</definedName>
    <definedName name="Ф6_ОО">'[106]Исх. данные'!$D$62</definedName>
    <definedName name="Ф6_ОР">'[106]Исх. данные'!$C$62</definedName>
    <definedName name="Ф6_ПО">'[106]Исх. данные'!$H$62</definedName>
    <definedName name="Ф6_ТО">'[106]Исх. данные'!$F$62</definedName>
    <definedName name="Ф7">[202]Показатели!$B$27:$B$33</definedName>
    <definedName name="Ф7_ИО">'[106]Исх. данные'!$E$63</definedName>
    <definedName name="Ф7_МО">'[106]Исх. данные'!$G$63</definedName>
    <definedName name="Ф7_ОО">'[106]Исх. данные'!$D$63</definedName>
    <definedName name="Ф7_ОР">'[106]Исх. данные'!$C$63</definedName>
    <definedName name="Ф7_ПО">'[106]Исх. данные'!$H$63</definedName>
    <definedName name="Ф7_ТО">'[106]Исх. данные'!$F$63</definedName>
    <definedName name="Ф8">[202]Показатели!$B$35:$B$39</definedName>
    <definedName name="Ф8.1">[203]Показатели!$B$35:$B$39</definedName>
    <definedName name="Ф8_ИО">'[106]Исх. данные'!$E$64</definedName>
    <definedName name="Ф8_МО">'[106]Исх. данные'!$G$64</definedName>
    <definedName name="Ф8_ОО">'[106]Исх. данные'!$D$64</definedName>
    <definedName name="Ф8_ОР">'[106]Исх. данные'!$C$64</definedName>
    <definedName name="Ф8_ПО">'[106]Исх. данные'!$H$64</definedName>
    <definedName name="Ф8_ТО">'[106]Исх. данные'!$F$64</definedName>
    <definedName name="Ф9">[202]Показатели!$B$41:$B$53</definedName>
    <definedName name="Ф9.1">[203]Показатели!$B$41:$B$53</definedName>
    <definedName name="Ф9.2">[203]Показатели!$B$41:$B$53</definedName>
    <definedName name="Ф9_ИО">'[106]Исх. данные'!$E$65</definedName>
    <definedName name="Ф9_МО">'[106]Исх. данные'!$G$65</definedName>
    <definedName name="Ф9_ОО">'[106]Исх. данные'!$D$65</definedName>
    <definedName name="Ф9_ОР">'[106]Исх. данные'!$C$65</definedName>
    <definedName name="Ф9_ПО">'[106]Исх. данные'!$H$65</definedName>
    <definedName name="Ф9_ТО">'[106]Исх. данные'!$F$65</definedName>
    <definedName name="Ф90">#REF!</definedName>
    <definedName name="Ф91">#REF!</definedName>
    <definedName name="фед">'[259]свод 2'!$D$10</definedName>
    <definedName name="фиоГИП">'[177]Лист опроса'!$B$5</definedName>
    <definedName name="фиоСоСм">'[177]Лист опроса'!$B$6</definedName>
    <definedName name="форма">#REF!</definedName>
    <definedName name="фсм1">#REF!</definedName>
    <definedName name="фсм10">[177]Ф2П!$F$154</definedName>
    <definedName name="фсм10_П">[182]ЭЦ_П!$F$1</definedName>
    <definedName name="фсм11">[177]Ф3П!#REF!</definedName>
    <definedName name="фсм11_П">[182]САУТ_П!$F$1</definedName>
    <definedName name="фсм12">[177]Ф3П!#REF!</definedName>
    <definedName name="фсм13">#REF!</definedName>
    <definedName name="фсм14">[177]Ф2П!#REF!</definedName>
    <definedName name="фсм14_1">[177]Ф2П!#REF!</definedName>
    <definedName name="фсм14_2">[177]Ф2П!#REF!</definedName>
    <definedName name="фсм14_3">[177]Ф2П!#REF!</definedName>
    <definedName name="фсм15">[177]Ф2П!#REF!</definedName>
    <definedName name="фсм16">#REF!</definedName>
    <definedName name="фсм17">[177]Ф2П!#REF!</definedName>
    <definedName name="фсм18">#REF!</definedName>
    <definedName name="фсм19">#REF!</definedName>
    <definedName name="фсм2">[177]Ф3П!#REF!</definedName>
    <definedName name="фсм20">#REF!</definedName>
    <definedName name="фсм21">[177]Ф2П!#REF!</definedName>
    <definedName name="фсм22">[177]Ф2П!#REF!</definedName>
    <definedName name="фсм23">[177]Ф2П!#REF!</definedName>
    <definedName name="фсм24">[177]Ф2П!#REF!</definedName>
    <definedName name="фсм25">[177]Ф2П!#REF!</definedName>
    <definedName name="фсм26">[177]Ф2П!#REF!</definedName>
    <definedName name="фсм27">[177]Ф2П!#REF!</definedName>
    <definedName name="фсм28">[177]Ф2П!#REF!</definedName>
    <definedName name="фсм29">[177]Ф2П!#REF!</definedName>
    <definedName name="фсм3">[177]Ф3П!#REF!</definedName>
    <definedName name="фсм30">[177]Ф2П!#REF!</definedName>
    <definedName name="фсм31">[177]Ф3П!#REF!</definedName>
    <definedName name="фсм32">[177]Ф3П!#REF!</definedName>
    <definedName name="фсм33">[177]Ф3П!#REF!</definedName>
    <definedName name="фсм34">[177]Ф2П!#REF!</definedName>
    <definedName name="фсм35">[177]Ф2П!#REF!</definedName>
    <definedName name="фсм36">[177]Ф2П!#REF!</definedName>
    <definedName name="фсм37">[177]Ф2П!#REF!</definedName>
    <definedName name="фсм38">[177]Ф2П!#REF!</definedName>
    <definedName name="фсм39">[177]Ф2П!#REF!</definedName>
    <definedName name="фсм4">[177]Ф2П!$F$35</definedName>
    <definedName name="фсм40">#REF!</definedName>
    <definedName name="фсм41">#REF!</definedName>
    <definedName name="фсм43">[182]Вст25смП!$F$1</definedName>
    <definedName name="фсм44">[182]Вст25смП!$F$9</definedName>
    <definedName name="фсм45">[182]Вст25смП!$F$17</definedName>
    <definedName name="фсм46">[182]Вст25смП!$F$25</definedName>
    <definedName name="фсм47">[182]Вст25смП!$F$33</definedName>
    <definedName name="фсм48">[182]Вст25смП!$F$41</definedName>
    <definedName name="фсм49">[182]Вст25смП!$F$49</definedName>
    <definedName name="фсм5">[177]Ф2П!#REF!</definedName>
    <definedName name="фсм50">[182]Вст25смП!$F$57</definedName>
    <definedName name="фсм51">[182]Вст25смП!$F$65</definedName>
    <definedName name="фсм52">[182]Вст25смП!$F$73</definedName>
    <definedName name="фсм53">[182]Вст25смП!$F$81</definedName>
    <definedName name="фсм54">[182]Вст25смП!$F$89</definedName>
    <definedName name="фсм55">[182]Вст25смП!$F$97</definedName>
    <definedName name="фсм56">[182]Вст25смП!$F$105</definedName>
    <definedName name="фсм57">[182]Вст25смП!$F$113</definedName>
    <definedName name="фсм58">[182]Вст25смП!$F$121</definedName>
    <definedName name="фсм59">[182]Вст25смП!$F$129</definedName>
    <definedName name="фсм6">[195]Ф2П!$F$63</definedName>
    <definedName name="фсм6_П">[182]ДЦ_П!$F$1</definedName>
    <definedName name="фсм60">[182]Вст25смП!$F$137</definedName>
    <definedName name="фсм61">[182]Вст25смП!$F$145</definedName>
    <definedName name="фсм62">[182]Вст25смП!$F$153</definedName>
    <definedName name="фсм63">[182]Вст25смП!$F$161</definedName>
    <definedName name="фсм64">[182]Вст25смП!$F$169</definedName>
    <definedName name="фсм65">[182]Вст25смП!$F$177</definedName>
    <definedName name="фсм66">[182]Вст25смП!$F$185</definedName>
    <definedName name="фсм67">[182]Вст25смП!$F$193</definedName>
    <definedName name="фсм68">'[182]68-96_Р'!$F$3</definedName>
    <definedName name="фсм69">'[182]68-96_Р'!$F$11</definedName>
    <definedName name="фсм7">[177]Ф2П!#REF!</definedName>
    <definedName name="фсм7_П">[182]АПК_П!$F$1</definedName>
    <definedName name="фсм70">'[182]68-96_Р'!$F$19</definedName>
    <definedName name="фсм71">'[182]68-96_Р'!$F$27</definedName>
    <definedName name="фсм72">'[182]68-96_Р'!$F$35</definedName>
    <definedName name="фсм73">'[182]68-96_Р'!$F$43</definedName>
    <definedName name="фсм74">'[182]68-96_Р'!$F$51</definedName>
    <definedName name="фсм75">'[182]68-96_Р'!$F$59</definedName>
    <definedName name="фсм76">'[182]68-96_Р'!$F$67</definedName>
    <definedName name="фсм77">'[182]68-96_Р'!$F$75</definedName>
    <definedName name="фсм78">'[182]68-96_Р'!$F$83</definedName>
    <definedName name="фсм79">'[182]68-96_Р'!$F$91</definedName>
    <definedName name="фсм8">#REF!</definedName>
    <definedName name="фсм8_П">[182]АБ_П!$F$1</definedName>
    <definedName name="фсм80">'[182]68-96_Р'!$F$99</definedName>
    <definedName name="фсм81">'[182]68-96_Р'!$F$107</definedName>
    <definedName name="фсм82">'[182]68-96_Р'!$F$115</definedName>
    <definedName name="фсм83">'[182]68-96_Р'!$F$123</definedName>
    <definedName name="фсм84">'[182]68-96_Р'!$F$131</definedName>
    <definedName name="фсм85">'[182]68-96_Р'!$F$139</definedName>
    <definedName name="фсм86">'[182]68-96_Р'!$F$147</definedName>
    <definedName name="фсм87">'[182]68-96_Р'!$F$155</definedName>
    <definedName name="фсм88">'[182]68-96_Р'!$F$163</definedName>
    <definedName name="фсм89">'[182]68-96_Р'!$F$171</definedName>
    <definedName name="фсм9">#REF!</definedName>
    <definedName name="фсм90">'[182]68-96_Р'!$F$179</definedName>
    <definedName name="фсм91">'[182]68-96_Р'!$F$187</definedName>
    <definedName name="фсм92">'[182]68-96_Р'!$F$195</definedName>
    <definedName name="фсм93">'[182]68-96_Р'!$F$203</definedName>
    <definedName name="фсм94">'[182]68-96_Р'!$F$211</definedName>
    <definedName name="фсм95">'[182]68-96_Р'!$F$219</definedName>
    <definedName name="фсм96">'[182]68-96_Р'!$F$227</definedName>
    <definedName name="фсм97">[183]Команд!$K$1</definedName>
    <definedName name="фсм98">[183]ДЭ!$F$1</definedName>
    <definedName name="ффф" hidden="1">{#N/A,#N/A,FALSE,"накладная04";#N/A,#N/A,FALSE,"накладная03";#N/A,#N/A,FALSE,"накладная02";#N/A,#N/A,FALSE,"накладная01"}</definedName>
    <definedName name="ффыв">#REF!</definedName>
    <definedName name="фы">'[1]Зап-3- СЦБ'!#REF!</definedName>
    <definedName name="фыв">#REF!</definedName>
    <definedName name="х">#REF!</definedName>
    <definedName name="Характеристика">#REF!</definedName>
    <definedName name="хохол_крА">#REF!</definedName>
    <definedName name="хохол_крБ">#REF!</definedName>
    <definedName name="хохол_крВ">#REF!</definedName>
    <definedName name="хохол_крГ">#REF!</definedName>
    <definedName name="хохол_крД">#REF!</definedName>
    <definedName name="хохол_крЕ">#REF!</definedName>
    <definedName name="хохол_крЖ">#REF!</definedName>
    <definedName name="ххх">#REF!</definedName>
    <definedName name="ХХХХХ">#REF!</definedName>
    <definedName name="ХХХХХХ">#REF!</definedName>
    <definedName name="ц">#REF!</definedName>
    <definedName name="ц1" hidden="1">{#N/A,#N/A,FALSE,"Шаблон_Спец1"}</definedName>
    <definedName name="ц2" hidden="1">{"'Hosting'!$A$2:$I$61"}</definedName>
    <definedName name="цать">{"десять ","одиннадцать ","двенадцать ","тринадцать ","четырнадцать ","пятнадцать ","шестнадцать ","семнадцать ","восемнадцать ","девятнадцать "}</definedName>
    <definedName name="цена">#N/A</definedName>
    <definedName name="цена___0">NA()</definedName>
    <definedName name="цена___0___0">#REF!</definedName>
    <definedName name="цена___0___0___0">#REF!</definedName>
    <definedName name="цена___0___0___0___0">#REF!</definedName>
    <definedName name="цена___0___0___0___0___0">#REF!</definedName>
    <definedName name="цена___0___0___0___1">#REF!</definedName>
    <definedName name="цена___0___0___0___3">#REF!</definedName>
    <definedName name="цена___0___0___0___5">#REF!</definedName>
    <definedName name="цена___0___0___0_1">#REF!</definedName>
    <definedName name="цена___0___0___0_5">#REF!</definedName>
    <definedName name="цена___0___0___1">#REF!</definedName>
    <definedName name="цена___0___0___2">#REF!</definedName>
    <definedName name="цена___0___0___3">#REF!</definedName>
    <definedName name="цена___0___0___3___0">#REF!</definedName>
    <definedName name="цена___0___0___4">#REF!</definedName>
    <definedName name="цена___0___0___5">#REF!</definedName>
    <definedName name="цена___0___0___6">#REF!</definedName>
    <definedName name="цена___0___0___7">#REF!</definedName>
    <definedName name="цена___0___0___8">#REF!</definedName>
    <definedName name="цена___0___0___9">#REF!</definedName>
    <definedName name="цена___0___0_1">#REF!</definedName>
    <definedName name="цена___0___0_3">#REF!</definedName>
    <definedName name="цена___0___0_5">#REF!</definedName>
    <definedName name="цена___0___1">#REF!</definedName>
    <definedName name="цена___0___1___0">#REF!</definedName>
    <definedName name="цена___0___10">#REF!</definedName>
    <definedName name="цена___0___12">#REF!</definedName>
    <definedName name="цена___0___2">#REF!</definedName>
    <definedName name="цена___0___2___0">#REF!</definedName>
    <definedName name="цена___0___2___0___0">#REF!</definedName>
    <definedName name="цена___0___2___5">#REF!</definedName>
    <definedName name="цена___0___2_1">#REF!</definedName>
    <definedName name="цена___0___2_3">#REF!</definedName>
    <definedName name="цена___0___2_5">#REF!</definedName>
    <definedName name="цена___0___3">#REF!</definedName>
    <definedName name="цена___0___3___0">#REF!</definedName>
    <definedName name="цена___0___3___3">#REF!</definedName>
    <definedName name="цена___0___3___5">#REF!</definedName>
    <definedName name="цена___0___3_1">#REF!</definedName>
    <definedName name="цена___0___3_5">#REF!</definedName>
    <definedName name="цена___0___4">#REF!</definedName>
    <definedName name="цена___0___4___0">#REF!</definedName>
    <definedName name="цена___0___4___5">#REF!</definedName>
    <definedName name="цена___0___4_1">#REF!</definedName>
    <definedName name="цена___0___4_3">#REF!</definedName>
    <definedName name="цена___0___4_5">#REF!</definedName>
    <definedName name="цена___0___5">#REF!</definedName>
    <definedName name="цена___0___5___0">#REF!</definedName>
    <definedName name="цена___0___6">#REF!</definedName>
    <definedName name="цена___0___6___0">#REF!</definedName>
    <definedName name="цена___0___7">#REF!</definedName>
    <definedName name="цена___0___8">#REF!</definedName>
    <definedName name="цена___0___8___0">#REF!</definedName>
    <definedName name="цена___0___9">"$#ССЫЛ!.$L$1:$L$32000"</definedName>
    <definedName name="цена___0_1">#REF!</definedName>
    <definedName name="цена___0_3">#REF!</definedName>
    <definedName name="цена___0_5">#REF!</definedName>
    <definedName name="цена___1">#REF!</definedName>
    <definedName name="цена___1___0">#REF!</definedName>
    <definedName name="цена___1___0___0">#REF!</definedName>
    <definedName name="цена___1___1">#REF!</definedName>
    <definedName name="цена___1___5">#REF!</definedName>
    <definedName name="цена___1_1">#REF!</definedName>
    <definedName name="цена___1_3">#REF!</definedName>
    <definedName name="цена___1_5">#REF!</definedName>
    <definedName name="цена___10">NA()</definedName>
    <definedName name="цена___10___0">#REF!</definedName>
    <definedName name="цена___10___0___0">#REF!</definedName>
    <definedName name="цена___10___0___0___0">#REF!</definedName>
    <definedName name="цена___10___0___1">NA()</definedName>
    <definedName name="цена___10___0___5">NA()</definedName>
    <definedName name="цена___10___0_1">NA()</definedName>
    <definedName name="цена___10___0_3">NA()</definedName>
    <definedName name="цена___10___0_5">NA()</definedName>
    <definedName name="цена___10___1">#REF!</definedName>
    <definedName name="цена___10___10">#REF!</definedName>
    <definedName name="цена___10___12">#REF!</definedName>
    <definedName name="цена___10___2">NA()</definedName>
    <definedName name="цена___10___4">NA()</definedName>
    <definedName name="цена___10___5">#REF!</definedName>
    <definedName name="цена___10___6">NA()</definedName>
    <definedName name="цена___10___6___0">NA()</definedName>
    <definedName name="цена___10___8">NA()</definedName>
    <definedName name="цена___10___8___0">NA()</definedName>
    <definedName name="цена___10___9">"$#ССЫЛ!.$L$1:$L$32000"</definedName>
    <definedName name="цена___10_1">NA()</definedName>
    <definedName name="цена___10_3">#REF!</definedName>
    <definedName name="цена___10_5">#REF!</definedName>
    <definedName name="цена___11">#REF!</definedName>
    <definedName name="цена___11___0">NA()</definedName>
    <definedName name="цена___11___10">#REF!</definedName>
    <definedName name="цена___11___2">#REF!</definedName>
    <definedName name="цена___11___4">#REF!</definedName>
    <definedName name="цена___11___6">#REF!</definedName>
    <definedName name="цена___11___8">#REF!</definedName>
    <definedName name="цена___12">NA()</definedName>
    <definedName name="цена___2">#REF!</definedName>
    <definedName name="цена___2___0">#REF!</definedName>
    <definedName name="цена___2___0___0">#REF!</definedName>
    <definedName name="цена___2___0___0___0">#REF!</definedName>
    <definedName name="цена___2___0___0___0___0">#REF!</definedName>
    <definedName name="цена___2___0___0___1">#REF!</definedName>
    <definedName name="цена___2___0___0___3">#REF!</definedName>
    <definedName name="цена___2___0___0___5">#REF!</definedName>
    <definedName name="цена___2___0___0_1">#REF!</definedName>
    <definedName name="цена___2___0___0_5">#REF!</definedName>
    <definedName name="цена___2___0___1">#REF!</definedName>
    <definedName name="цена___2___0___3">#REF!</definedName>
    <definedName name="цена___2___0___5">#REF!</definedName>
    <definedName name="цена___2___0___6">#REF!</definedName>
    <definedName name="цена___2___0___7">#REF!</definedName>
    <definedName name="цена___2___0___8">#REF!</definedName>
    <definedName name="цена___2___0___9">#REF!</definedName>
    <definedName name="цена___2___0_1">#REF!</definedName>
    <definedName name="цена___2___0_3">#REF!</definedName>
    <definedName name="цена___2___0_5">#REF!</definedName>
    <definedName name="цена___2___1">#REF!</definedName>
    <definedName name="цена___2___1___0">#REF!</definedName>
    <definedName name="цена___2___10">#REF!</definedName>
    <definedName name="цена___2___12">#REF!</definedName>
    <definedName name="цена___2___2">#REF!</definedName>
    <definedName name="цена___2___3">#REF!</definedName>
    <definedName name="цена___2___4">#REF!</definedName>
    <definedName name="цена___2___4___0">#REF!</definedName>
    <definedName name="цена___2___4___5">#REF!</definedName>
    <definedName name="цена___2___4_1">#REF!</definedName>
    <definedName name="цена___2___4_3">#REF!</definedName>
    <definedName name="цена___2___4_5">#REF!</definedName>
    <definedName name="цена___2___5">#REF!</definedName>
    <definedName name="цена___2___6">#REF!</definedName>
    <definedName name="цена___2___6___0">#REF!</definedName>
    <definedName name="цена___2___7">#REF!</definedName>
    <definedName name="цена___2___8">#REF!</definedName>
    <definedName name="цена___2___8___0">#REF!</definedName>
    <definedName name="цена___2___9">"$#ССЫЛ!.$L$1:$L$32000"</definedName>
    <definedName name="цена___2_1">#REF!</definedName>
    <definedName name="цена___2_3">#REF!</definedName>
    <definedName name="цена___2_5">#REF!</definedName>
    <definedName name="цена___3">#REF!</definedName>
    <definedName name="цена___3___0">#REF!</definedName>
    <definedName name="цена___3___0___0">NA()</definedName>
    <definedName name="цена___3___0___0___0">NA()</definedName>
    <definedName name="цена___3___0___1">NA()</definedName>
    <definedName name="цена___3___0___3">NA()</definedName>
    <definedName name="цена___3___0___5">#REF!</definedName>
    <definedName name="цена___3___0_1">NA()</definedName>
    <definedName name="цена___3___0_3">#REF!</definedName>
    <definedName name="цена___3___0_5">#REF!</definedName>
    <definedName name="цена___3___1">#REF!</definedName>
    <definedName name="цена___3___10">#REF!</definedName>
    <definedName name="цена___3___2">#REF!</definedName>
    <definedName name="цена___3___3">#REF!</definedName>
    <definedName name="цена___3___4">#REF!</definedName>
    <definedName name="цена___3___4___0">#REF!</definedName>
    <definedName name="цена___3___5">#REF!</definedName>
    <definedName name="цена___3___6">#REF!</definedName>
    <definedName name="цена___3___8">#REF!</definedName>
    <definedName name="цена___3___8___0">#REF!</definedName>
    <definedName name="цена___3___9">#REF!</definedName>
    <definedName name="цена___3_1">#REF!</definedName>
    <definedName name="цена___3_3">NA()</definedName>
    <definedName name="цена___3_5">#REF!</definedName>
    <definedName name="цена___4">#REF!</definedName>
    <definedName name="цена___4___0">#REF!</definedName>
    <definedName name="цена___4___0___0">#REF!</definedName>
    <definedName name="цена___4___0___0___0">#REF!</definedName>
    <definedName name="цена___4___0___0___0___0">#REF!</definedName>
    <definedName name="цена___4___0___0___1">#REF!</definedName>
    <definedName name="цена___4___0___0___3">#REF!</definedName>
    <definedName name="цена___4___0___0___5">#REF!</definedName>
    <definedName name="цена___4___0___0_1">#REF!</definedName>
    <definedName name="цена___4___0___0_5">#REF!</definedName>
    <definedName name="цена___4___0___1">#REF!</definedName>
    <definedName name="цена___4___0___3">#REF!</definedName>
    <definedName name="цена___4___0___5">NA()</definedName>
    <definedName name="цена___4___0___6">NA()</definedName>
    <definedName name="цена___4___0___7">NA()</definedName>
    <definedName name="цена___4___0___8">NA()</definedName>
    <definedName name="цена___4___0___9">NA()</definedName>
    <definedName name="цена___4___0_1">#REF!</definedName>
    <definedName name="цена___4___0_3">#REF!</definedName>
    <definedName name="цена___4___0_5">NA()</definedName>
    <definedName name="цена___4___1">#REF!</definedName>
    <definedName name="цена___4___10">#REF!</definedName>
    <definedName name="цена___4___12">#REF!</definedName>
    <definedName name="цена___4___2">#REF!</definedName>
    <definedName name="цена___4___3">#REF!</definedName>
    <definedName name="цена___4___3___0">#REF!</definedName>
    <definedName name="цена___4___4">#REF!</definedName>
    <definedName name="цена___4___5">#REF!</definedName>
    <definedName name="цена___4___6">#REF!</definedName>
    <definedName name="цена___4___6___0">#REF!</definedName>
    <definedName name="цена___4___7">#REF!</definedName>
    <definedName name="цена___4___8">#REF!</definedName>
    <definedName name="цена___4___8___0">#REF!</definedName>
    <definedName name="цена___4___9">"$#ССЫЛ!.$L$1:$L$32000"</definedName>
    <definedName name="цена___4_1">#REF!</definedName>
    <definedName name="цена___4_3">#REF!</definedName>
    <definedName name="цена___4_5">#REF!</definedName>
    <definedName name="цена___5">#REF!</definedName>
    <definedName name="цена___5___0">#REF!</definedName>
    <definedName name="цена___5___0___0">#REF!</definedName>
    <definedName name="цена___5___0___0___0">#REF!</definedName>
    <definedName name="цена___5___0___0___0___0">#REF!</definedName>
    <definedName name="цена___5___0___1">#REF!</definedName>
    <definedName name="цена___5___0___5">#REF!</definedName>
    <definedName name="цена___5___0_1">#REF!</definedName>
    <definedName name="цена___5___0_3">#REF!</definedName>
    <definedName name="цена___5___0_5">#REF!</definedName>
    <definedName name="цена___5___1">#REF!</definedName>
    <definedName name="цена___5___3">NA()</definedName>
    <definedName name="цена___5___5">NA()</definedName>
    <definedName name="цена___5_1">#REF!</definedName>
    <definedName name="цена___5_3">NA()</definedName>
    <definedName name="цена___5_5">NA()</definedName>
    <definedName name="цена___6">#REF!</definedName>
    <definedName name="цена___6___0">#REF!</definedName>
    <definedName name="цена___6___0___0">#REF!</definedName>
    <definedName name="цена___6___0___0___0">#REF!</definedName>
    <definedName name="цена___6___0___0___0___0">#REF!</definedName>
    <definedName name="цена___6___0___1">#REF!</definedName>
    <definedName name="цена___6___0___3">#REF!</definedName>
    <definedName name="цена___6___0___5">#REF!</definedName>
    <definedName name="цена___6___0_1">#REF!</definedName>
    <definedName name="цена___6___0_3">#REF!</definedName>
    <definedName name="цена___6___0_5">#REF!</definedName>
    <definedName name="цена___6___1">#REF!</definedName>
    <definedName name="цена___6___10">#REF!</definedName>
    <definedName name="цена___6___12">#REF!</definedName>
    <definedName name="цена___6___2">#REF!</definedName>
    <definedName name="цена___6___3">#REF!</definedName>
    <definedName name="цена___6___4">#REF!</definedName>
    <definedName name="цена___6___5">NA()</definedName>
    <definedName name="цена___6___6">#REF!</definedName>
    <definedName name="цена___6___6___0">#REF!</definedName>
    <definedName name="цена___6___7">NA()</definedName>
    <definedName name="цена___6___8">#REF!</definedName>
    <definedName name="цена___6___8___0">#REF!</definedName>
    <definedName name="цена___6___9">"$#ССЫЛ!.$L$1:$L$32000"</definedName>
    <definedName name="цена___6_1">#REF!</definedName>
    <definedName name="цена___6_3">#REF!</definedName>
    <definedName name="цена___6_5">NA()</definedName>
    <definedName name="цена___7">#REF!</definedName>
    <definedName name="цена___7___0">#REF!</definedName>
    <definedName name="цена___7___0___0">#REF!</definedName>
    <definedName name="цена___7___10">#REF!</definedName>
    <definedName name="цена___7___2">#REF!</definedName>
    <definedName name="цена___7___4">#REF!</definedName>
    <definedName name="цена___7___6">#REF!</definedName>
    <definedName name="цена___7___8">#REF!</definedName>
    <definedName name="цена___8">#REF!</definedName>
    <definedName name="цена___8___0">#REF!</definedName>
    <definedName name="цена___8___0___0">#REF!</definedName>
    <definedName name="цена___8___0___0___0">#REF!</definedName>
    <definedName name="цена___8___0___0___0___0">#REF!</definedName>
    <definedName name="цена___8___0___1">#REF!</definedName>
    <definedName name="цена___8___0___5">#REF!</definedName>
    <definedName name="цена___8___0_1">#REF!</definedName>
    <definedName name="цена___8___0_3">#REF!</definedName>
    <definedName name="цена___8___0_5">#REF!</definedName>
    <definedName name="цена___8___1">#REF!</definedName>
    <definedName name="цена___8___10">#REF!</definedName>
    <definedName name="цена___8___12">#REF!</definedName>
    <definedName name="цена___8___2">#REF!</definedName>
    <definedName name="цена___8___4">#REF!</definedName>
    <definedName name="цена___8___5">#REF!</definedName>
    <definedName name="цена___8___6">#REF!</definedName>
    <definedName name="цена___8___6___0">#REF!</definedName>
    <definedName name="цена___8___7">#REF!</definedName>
    <definedName name="цена___8___8">#REF!</definedName>
    <definedName name="цена___8___8___0">#REF!</definedName>
    <definedName name="цена___8___9">"$#ССЫЛ!.$L$1:$L$32000"</definedName>
    <definedName name="цена___8_1">#REF!</definedName>
    <definedName name="цена___8_3">#REF!</definedName>
    <definedName name="цена___8_5">#REF!</definedName>
    <definedName name="цена___9">#REF!</definedName>
    <definedName name="цена___9___0">#REF!</definedName>
    <definedName name="цена___9___0___0">#REF!</definedName>
    <definedName name="цена___9___0___0___0">#REF!</definedName>
    <definedName name="цена___9___0___0___0___0">#REF!</definedName>
    <definedName name="цена___9___0___5">#REF!</definedName>
    <definedName name="цена___9___0_5">#REF!</definedName>
    <definedName name="цена___9___10">#REF!</definedName>
    <definedName name="цена___9___2">#REF!</definedName>
    <definedName name="цена___9___4">#REF!</definedName>
    <definedName name="цена___9___5">#REF!</definedName>
    <definedName name="цена___9___6">#REF!</definedName>
    <definedName name="цена___9___8">#REF!</definedName>
    <definedName name="цена___9_1">#REF!</definedName>
    <definedName name="цена___9_3">#REF!</definedName>
    <definedName name="цена___9_5">#REF!</definedName>
    <definedName name="цена_1">NA()</definedName>
    <definedName name="цена_3">NA()</definedName>
    <definedName name="цена_4">NA()</definedName>
    <definedName name="цена_5">NA()</definedName>
    <definedName name="ЦИФРЫ">#REF!</definedName>
    <definedName name="цкацу">#REF!</definedName>
    <definedName name="цу">[197]Показатели!#REF!</definedName>
    <definedName name="цук">#REF!</definedName>
    <definedName name="ЦУКСТ">#REF!</definedName>
    <definedName name="цц">#REF!</definedName>
    <definedName name="цы">#REF!</definedName>
    <definedName name="ч" hidden="1">{#N/A,#N/A,FALSE,"накладная04";#N/A,#N/A,FALSE,"накладная03";#N/A,#N/A,FALSE,"накладная02";#N/A,#N/A,FALSE,"накладная01"}</definedName>
    <definedName name="Ч_Щ_1">#REF!</definedName>
    <definedName name="Ч_Щ_2">'[72]ч. щ. 2'!$F$29</definedName>
    <definedName name="ч1">#REF!</definedName>
    <definedName name="ч2">#REF!</definedName>
    <definedName name="ч3">#REF!</definedName>
    <definedName name="ч4">#REF!</definedName>
    <definedName name="ч5">#REF!</definedName>
    <definedName name="ч6">#REF!</definedName>
    <definedName name="Части_и_главы">#REF!</definedName>
    <definedName name="Челдень">[164]Лист1!#REF!</definedName>
    <definedName name="челдень.1">[163]Лист1!#REF!</definedName>
    <definedName name="Черт.">'[154]Лист опроса'!#REF!</definedName>
    <definedName name="черт.1">'[159]Лист опроса'!#REF!</definedName>
    <definedName name="черт.констр.1">'[159]Лист опроса'!#REF!</definedName>
    <definedName name="Черт.костр.">'[154]Лист опроса'!#REF!</definedName>
    <definedName name="Чп">[257]Бланк!$E$24</definedName>
    <definedName name="чс">#REF!</definedName>
    <definedName name="Чспп">#REF!</definedName>
    <definedName name="чть">#REF!</definedName>
    <definedName name="ш">[13]GD!#REF!</definedName>
    <definedName name="Шапка">#REF!</definedName>
    <definedName name="Шапка2">#REF!</definedName>
    <definedName name="шкаф" hidden="1">{#N/A,#N/A,FALSE,"накладная04";#N/A,#N/A,FALSE,"накладная03";#N/A,#N/A,FALSE,"накладная02";#N/A,#N/A,FALSE,"накладная01"}</definedName>
    <definedName name="Шкафы_ТМ">#REF!</definedName>
    <definedName name="шлд">'[260]93-110'!#REF!</definedName>
    <definedName name="шщззхъх">#REF!</definedName>
    <definedName name="щщ">#REF!</definedName>
    <definedName name="ъхз">#REF!</definedName>
    <definedName name="ы">#REF!</definedName>
    <definedName name="ы2" hidden="1">{"'Hosting'!$A$2:$I$61"}</definedName>
    <definedName name="ЫВGGGGGGGGGGGGGGG">#REF!</definedName>
    <definedName name="ыва">[13]GD!#REF!</definedName>
    <definedName name="ывыв" hidden="1">{#N/A,#N/A,FALSE,"накладная04";#N/A,#N/A,FALSE,"накладная03";#N/A,#N/A,FALSE,"накладная02";#N/A,#N/A,FALSE,"накладная01"}</definedName>
    <definedName name="ыук">'[1]Зап-3- СЦБ'!#REF!</definedName>
    <definedName name="ыщыефм">'[261]исх-данные'!$B$16</definedName>
    <definedName name="ыщыефм_11">[262]исх_данные!$B$21</definedName>
    <definedName name="ыщыефм_12">[262]исх_данные!$B$21</definedName>
    <definedName name="ыщыефм_19">'[263]исх-данные'!$B$19</definedName>
    <definedName name="ыщыефм_23">'[264]исх-данные'!$B$19</definedName>
    <definedName name="ыщыефм_45">'[264]исх-данные'!$B$19</definedName>
    <definedName name="ыщыефм_5">[262]исх_данные!$B$21</definedName>
    <definedName name="ыщыефм_7">[262]исх_данные!$B$21</definedName>
    <definedName name="ыщыефм_8">[262]исх_данные!$B$21</definedName>
    <definedName name="ыщыефм_9">[262]исх_данные!$B$21</definedName>
    <definedName name="ыы">[224]свод!$A$7</definedName>
    <definedName name="ыыы">#REF!</definedName>
    <definedName name="ыыыыы">#REF!</definedName>
    <definedName name="ьлтлтдж" hidden="1">{#N/A,#N/A,FALSE,"накладная04";#N/A,#N/A,FALSE,"накладная03";#N/A,#N/A,FALSE,"накладная02";#N/A,#N/A,FALSE,"накладная01"}</definedName>
    <definedName name="ьощзт" hidden="1">{#N/A,#N/A,FALSE,"накладная04";#N/A,#N/A,FALSE,"накладная03";#N/A,#N/A,FALSE,"накладная02";#N/A,#N/A,FALSE,"накладная01"}</definedName>
    <definedName name="Э">#REF!</definedName>
    <definedName name="э1">#REF!</definedName>
    <definedName name="э10">#REF!</definedName>
    <definedName name="э11">#REF!</definedName>
    <definedName name="э12">#REF!</definedName>
    <definedName name="э13">#REF!</definedName>
    <definedName name="э14">#REF!</definedName>
    <definedName name="э15">#REF!</definedName>
    <definedName name="э16">#REF!</definedName>
    <definedName name="э2">#REF!</definedName>
    <definedName name="э3">#REF!</definedName>
    <definedName name="э4">'[158]геология от 29.08.11'!#REF!</definedName>
    <definedName name="э5">#REF!</definedName>
    <definedName name="э6">#REF!</definedName>
    <definedName name="э7">#REF!</definedName>
    <definedName name="э8">#REF!</definedName>
    <definedName name="э9">#REF!</definedName>
    <definedName name="эк">#REF!</definedName>
    <definedName name="эк1">#REF!</definedName>
    <definedName name="эко">#REF!</definedName>
    <definedName name="эко___0">#REF!</definedName>
    <definedName name="эко___4">#REF!</definedName>
    <definedName name="эко___5">#REF!</definedName>
    <definedName name="эко___6">#REF!</definedName>
    <definedName name="эко___7">#REF!</definedName>
    <definedName name="эко___8">#REF!</definedName>
    <definedName name="эко___9">#REF!</definedName>
    <definedName name="эко_5">#REF!</definedName>
    <definedName name="эко1">#REF!</definedName>
    <definedName name="экол.1">[234]топография!#REF!</definedName>
    <definedName name="экол1">#REF!</definedName>
    <definedName name="экол2">#REF!</definedName>
    <definedName name="Экол3">#REF!</definedName>
    <definedName name="эколог">#REF!</definedName>
    <definedName name="экология">NA()</definedName>
    <definedName name="экон">#REF!</definedName>
    <definedName name="Экопия" hidden="1">{#N/A,#N/A,FALSE,"Шаблон_Спец1"}</definedName>
    <definedName name="эксперт">#REF!</definedName>
    <definedName name="эл">'[144]C.с '!$I$39</definedName>
    <definedName name="электрика">'[265]зим '!$F$31</definedName>
    <definedName name="ЭлеСи">[266]Коэфф1.!$E$7</definedName>
    <definedName name="ЭлеСи_1">#REF!</definedName>
    <definedName name="ЭЛСИ_Т">#REF!</definedName>
    <definedName name="элт">#REF!</definedName>
    <definedName name="эмс">[226]топография!#REF!</definedName>
    <definedName name="эртиль_крА">#REF!</definedName>
    <definedName name="эртиль_крБ">#REF!</definedName>
    <definedName name="эртиль_крВ">#REF!</definedName>
    <definedName name="эртиль_крГ">#REF!</definedName>
    <definedName name="эртиль_крД">#REF!</definedName>
    <definedName name="эртиль_крЕ">#REF!</definedName>
    <definedName name="эртиль_крЖ">#REF!</definedName>
    <definedName name="ЭЦ1">#REF!</definedName>
    <definedName name="ЭЦ2">#REF!</definedName>
    <definedName name="ЭЦ3">#REF!</definedName>
    <definedName name="ЭЦ4">#REF!</definedName>
    <definedName name="ЭЦ5">#REF!</definedName>
    <definedName name="ЭЦ6">#REF!</definedName>
    <definedName name="ЭЦ7">#REF!</definedName>
    <definedName name="эээ">[224]свод!$A$7</definedName>
    <definedName name="ю1">#REF!</definedName>
    <definedName name="ю10">#REF!</definedName>
    <definedName name="ю101">#REF!</definedName>
    <definedName name="ю102">#REF!</definedName>
    <definedName name="ю103">'[158]геология от 29.08.11'!#REF!</definedName>
    <definedName name="ю104">#REF!</definedName>
    <definedName name="ю105">#REF!</definedName>
    <definedName name="ю106">#REF!</definedName>
    <definedName name="ю107">'[158]геология от 29.08.11'!#REF!</definedName>
    <definedName name="ю109">#REF!</definedName>
    <definedName name="ю11">#REF!</definedName>
    <definedName name="ю110">#REF!</definedName>
    <definedName name="ю12">#REF!</definedName>
    <definedName name="ю13">#REF!</definedName>
    <definedName name="ю14">#REF!</definedName>
    <definedName name="ю15">#REF!</definedName>
    <definedName name="ю16">#REF!</definedName>
    <definedName name="ю17">#REF!</definedName>
    <definedName name="ю18">#REF!</definedName>
    <definedName name="ю19">'[158]геология от 29.08.11'!#REF!</definedName>
    <definedName name="ю2">'[158]геология от 29.08.11'!#REF!</definedName>
    <definedName name="ю20">#REF!</definedName>
    <definedName name="ю23">#REF!</definedName>
    <definedName name="ю24">#REF!</definedName>
    <definedName name="ю25">#REF!</definedName>
    <definedName name="ю26">#REF!</definedName>
    <definedName name="ю27">#REF!</definedName>
    <definedName name="ю28">#REF!</definedName>
    <definedName name="ю29">#REF!</definedName>
    <definedName name="ю3">'[158]геология от 29.08.11'!#REF!</definedName>
    <definedName name="ю30">#REF!</definedName>
    <definedName name="ю31">#REF!</definedName>
    <definedName name="ю32">#REF!</definedName>
    <definedName name="ю33">#REF!</definedName>
    <definedName name="ю34">#REF!</definedName>
    <definedName name="ю35">#REF!</definedName>
    <definedName name="ю37">#REF!</definedName>
    <definedName name="ю38">#REF!</definedName>
    <definedName name="ю39">#REF!</definedName>
    <definedName name="ю4">#REF!</definedName>
    <definedName name="ю40">#REF!</definedName>
    <definedName name="ю41">#REF!</definedName>
    <definedName name="ю42">#REF!</definedName>
    <definedName name="ю43">#REF!</definedName>
    <definedName name="ю44">#REF!</definedName>
    <definedName name="ю45">#REF!</definedName>
    <definedName name="ю46">#REF!</definedName>
    <definedName name="ю47">'[158]геология от 29.08.11'!#REF!</definedName>
    <definedName name="ю48">#REF!</definedName>
    <definedName name="ю49">#REF!</definedName>
    <definedName name="ю5">#REF!</definedName>
    <definedName name="ю50">#REF!</definedName>
    <definedName name="ю51">#REF!</definedName>
    <definedName name="ю52">#REF!</definedName>
    <definedName name="ю55">#REF!</definedName>
    <definedName name="ю6">#REF!</definedName>
    <definedName name="ю7">#REF!</definedName>
    <definedName name="ю8">#REF!</definedName>
    <definedName name="ю9">#REF!</definedName>
    <definedName name="ЮФУ">#REF!</definedName>
    <definedName name="ЮФУ2">#REF!</definedName>
    <definedName name="я">'[191]Зап-3- СЦБ'!#REF!</definedName>
    <definedName name="я1">#REF!</definedName>
    <definedName name="я2">#REF!</definedName>
    <definedName name="я3">'[158]геология от 29.08.11'!#REF!</definedName>
    <definedName name="я4">#REF!</definedName>
    <definedName name="я5">#REF!</definedName>
    <definedName name="я6">#REF!</definedName>
    <definedName name="я7">'[158]геология от 29.08.11'!#REF!</definedName>
    <definedName name="я8">#REF!</definedName>
    <definedName name="я9">#REF!</definedName>
    <definedName name="ясело">#REF!</definedName>
    <definedName name="ЯЯЯЯ">#N/A</definedName>
  </definedNames>
  <calcPr calcId="162913"/>
</workbook>
</file>

<file path=xl/calcChain.xml><?xml version="1.0" encoding="utf-8"?>
<calcChain xmlns="http://schemas.openxmlformats.org/spreadsheetml/2006/main">
  <c r="D41" i="31" l="1"/>
  <c r="G41" i="31" s="1"/>
  <c r="G38" i="31"/>
  <c r="D32" i="31"/>
  <c r="D35" i="31" s="1"/>
  <c r="G35" i="31" s="1"/>
  <c r="D26" i="31"/>
  <c r="D29" i="31" s="1"/>
  <c r="G29" i="31" s="1"/>
  <c r="G23" i="31"/>
  <c r="D23" i="31"/>
  <c r="G20" i="31"/>
  <c r="G26" i="31" l="1"/>
  <c r="G44" i="31" s="1"/>
  <c r="G45" i="31" s="1"/>
  <c r="G32" i="31"/>
  <c r="H52" i="31" l="1"/>
  <c r="G48" i="31"/>
  <c r="G53" i="31"/>
  <c r="G52" i="31"/>
  <c r="G47" i="31"/>
  <c r="G49" i="31" s="1"/>
  <c r="G50" i="31" s="1"/>
  <c r="H53" i="31" l="1"/>
  <c r="G56" i="31"/>
  <c r="G57" i="31" s="1"/>
  <c r="G58" i="31" s="1"/>
  <c r="G59" i="31" s="1"/>
</calcChain>
</file>

<file path=xl/sharedStrings.xml><?xml version="1.0" encoding="utf-8"?>
<sst xmlns="http://schemas.openxmlformats.org/spreadsheetml/2006/main" count="72910" uniqueCount="4904">
  <si>
    <t>Приложение № 2</t>
  </si>
  <si>
    <t>Утверждено приказом Минстроя РФ № 421 от 4 августа 2020 г. в редакции приказа № 557 от 7 июля 2022 г.</t>
  </si>
  <si>
    <t>Наименование программного продукта</t>
  </si>
  <si>
    <t>ГРАНД-Смета, версия 2024.2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</si>
  <si>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</si>
  <si>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</si>
  <si>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</si>
  <si>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</si>
  <si>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</si>
  <si>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</si>
  <si>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</si>
  <si>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</si>
  <si>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</si>
  <si>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76. Ярославская область</t>
  </si>
  <si>
    <t xml:space="preserve">Наименование зоны субъекта Российской Федерации 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</si>
  <si>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области.</t>
  </si>
  <si>
    <t>(наименование стройки)</t>
  </si>
  <si>
    <t>2 этап: «Строительство трамвайных путей и контактной сети. Участок от разворотного круга ул. Александра Невского до разворотного круга «Больница № 9» (29-я линия)».</t>
  </si>
  <si>
    <t>(наименование объекта капитального строительства)</t>
  </si>
  <si>
    <t>ЛОКАЛЬНЫЙ СМЕТНЫЙ РАСЧЕТ (СМЕТА) № ЛСР-09-01-05</t>
  </si>
  <si>
    <t>Пусконаладочные работы. Электроснабжение от тяговых подстанций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</si>
  <si>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</si>
  <si>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</si>
  <si>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</si>
  <si>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</si>
  <si>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</si>
  <si>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0484ГП.09-2-ТКР10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</si>
  <si>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</si>
  <si>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</si>
  <si>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2024 года (01.01.2000)</t>
  </si>
  <si>
    <t xml:space="preserve">Сметная стоимость </t>
  </si>
  <si>
    <t>(0,45)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</si>
  <si>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</si>
  <si>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</si>
  <si>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</si>
  <si>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</si>
  <si>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</si>
  <si>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(0,21)</t>
  </si>
  <si>
    <t>монтажных работ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</si>
  <si>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</si>
  <si>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</si>
  <si>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</si>
  <si>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</si>
  <si>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</si>
  <si>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</si>
  <si>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</si>
  <si>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</si>
  <si>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</si>
  <si>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</si>
  <si>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</si>
  <si>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</si>
  <si>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</si>
  <si>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</si>
  <si>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</si>
  <si>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</si>
  <si>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</si>
  <si>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</si>
  <si>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ПНР</t>
  </si>
  <si>
    <t>1</t>
  </si>
  <si>
    <t>ФЕРп01-11-028-01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</si>
  <si>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</si>
  <si>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>шт</t>
  </si>
  <si>
    <t>ОТ</t>
  </si>
  <si>
    <t>ЗТ</t>
  </si>
  <si>
    <t>чел.-ч</t>
  </si>
  <si>
    <t>Итого по расценке</t>
  </si>
  <si>
    <t>ФОТ</t>
  </si>
  <si>
    <t>Пр/812-083.0-1</t>
  </si>
  <si>
    <t>НР Пусконаладочные работы: 'вхолостую' - 80%, 'под нагрузкой' - 20%</t>
  </si>
  <si>
    <t>%</t>
  </si>
  <si>
    <t>Пр/774-083.0</t>
  </si>
  <si>
    <t>СП Пусконаладочные работы: 'вхолостую' - 80%, 'под нагрузкой' - 20%</t>
  </si>
  <si>
    <t>Всего по позиции</t>
  </si>
  <si>
    <t>2</t>
  </si>
  <si>
    <t>ФЕРп01-11-011-01</t>
  </si>
  <si>
    <t>Проверка наличия цепи между заземлителями и заземленными элементами</t>
  </si>
  <si>
    <t>100 измерений</t>
  </si>
  <si>
    <t>Объем=8 / 100</t>
  </si>
  <si>
    <t>3</t>
  </si>
  <si>
    <t>ФЕРп01-11-027-01</t>
  </si>
  <si>
    <t>Измерение токов утечки: или пробивного напряжения разрядника</t>
  </si>
  <si>
    <t>измерение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</si>
  <si>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</si>
  <si>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</si>
  <si>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</si>
  <si>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</si>
  <si>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</si>
  <si>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</si>
  <si>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</si>
  <si>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</si>
  <si>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</si>
  <si>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</si>
  <si>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</si>
  <si>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</si>
  <si>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</si>
  <si>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</si>
  <si>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</si>
  <si>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(Бочкарев Д. П.)</t>
  </si>
  <si>
    <t>[должность, подпись (инициалы, фамилия)]</t>
  </si>
  <si>
    <t>Проверил:</t>
  </si>
  <si>
    <t>(Зражевский К. В.)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</si>
  <si>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</si>
  <si>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</si>
  <si>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</si>
  <si>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</t>
  </si>
  <si>
    <t>2 Этап: «Строительство трамвайных путей и контактной сети. Участок от Разворотного круга ул. Александра Невского до разворотного круга «Больница №9» (29-я линия)».</t>
  </si>
  <si>
    <t>ЛОКАЛЬНЫЙ СМЕТНЫЙ РАСЧЕТ (СМЕТА) № ЛСР-09-01-04</t>
  </si>
  <si>
    <t>Пусконаладочные работы. Наружное освещение.</t>
  </si>
  <si>
    <t>0484ГП.09-2-ТКР4</t>
  </si>
  <si>
    <t>(4,15)</t>
  </si>
  <si>
    <t>(1,98)</t>
  </si>
  <si>
    <t>Раздел 1. Пусконаладочные работы</t>
  </si>
  <si>
    <t>Испытание кабельных линий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</si>
  <si>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 ДО и ПОСЛЕ  МОНТАЖА (1(N1.1), 1(W1.1), 2(N1.2), 2(W1.2), 7(W2.1), 10(N2.1), 1(N2.2), 2(N3.1), 3(W3.1), 1(N3.2), 1(W3.2), 3(N4.1), 4(W4.1), 2(N4.2), 7(W4.2), 1(N5.2), 4(W5.2), 3(N5.1))</t>
  </si>
  <si>
    <t>ОП п.1.1.94</t>
  </si>
  <si>
    <t>Для двухпроводной линии ОЗП=0,7; ТЗ=0,7</t>
  </si>
  <si>
    <t>ФЕРп01-11-024-01</t>
  </si>
  <si>
    <t>Фазировка электрической линии или трансформатора с сетью напряжением: до 1 кВ (26 муфт + 5 точек подключения к сети 0,4 кВ)</t>
  </si>
  <si>
    <t>Объем=26+5</t>
  </si>
  <si>
    <t>Проверка системы заземления</t>
  </si>
  <si>
    <t>ФЕРп01-11-010-01</t>
  </si>
  <si>
    <t>Измерение сопротивления растеканию тока: заземлителя</t>
  </si>
  <si>
    <t>4</t>
  </si>
  <si>
    <t>Проверка наличия цепи между заземлителями и заземленными элементами (27 опор КС (точка подключения к ЗУ), 197 светильников, 5 коробок соединительных )</t>
  </si>
  <si>
    <t>Объем=229 / 100</t>
  </si>
  <si>
    <t>5</t>
  </si>
  <si>
    <t>ФЕРп01-12-027-07</t>
  </si>
  <si>
    <t>Испытание кабеля силового длиной до 500 м напряжением до 1 кВ</t>
  </si>
  <si>
    <t>испытание</t>
  </si>
  <si>
    <t>ЛОКАЛЬНЫЙ СМЕТНЫЙ РАСЧЕТ (СМЕТА) № ЛСР-09-01-03</t>
  </si>
  <si>
    <t>Пусконаладочные работы. Автоматизация и электрообограв стрелочных переводов.</t>
  </si>
  <si>
    <t>0484ГП.09-2-ТКР9</t>
  </si>
  <si>
    <t>(18,93)</t>
  </si>
  <si>
    <t>(9,01)</t>
  </si>
  <si>
    <t>ФЕРп01-13-010-08</t>
  </si>
  <si>
    <t>Агрегат, включающий в себя механизмы, связанные между собой блокировочными связями, смонтированные: на месте, в количестве до 10 шт. (прим. стрелочный привод)</t>
  </si>
  <si>
    <t>компл</t>
  </si>
  <si>
    <t>ФЕРп01-09-011-03</t>
  </si>
  <si>
    <t>Функциональная группа управления аналоговая бесконтактная с общим числом элементов и органов настройки: до 10 (прим. шкаф ШУО)</t>
  </si>
  <si>
    <t>ФЕРп01-09-011-04</t>
  </si>
  <si>
    <t>Функциональная группа управления аналоговая бесконтактная с общим числом элементов и органов настройки: до 20 (прим. шкаф ШУСП-М)</t>
  </si>
  <si>
    <t>ЛОКАЛЬНЫЙ СМЕТНЫЙ РАСЧЕТ (СМЕТА) № ЛСР-09-01-02</t>
  </si>
  <si>
    <t>Пусконаладочные работы. Электроснабжение и заземление остановочных комплексов.</t>
  </si>
  <si>
    <t>0484ГП.09-1-ТКР3</t>
  </si>
  <si>
    <t>(3,34)</t>
  </si>
  <si>
    <t>(1,59)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</si>
  <si>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 ДО и ПОСЛЕ  МОНТАЖА (1(W1), 1(N1.1), 1(N1.1), 2(N2.2), 2(W2.2), 1(N2.1), 4(W3.1), 3(N3.1), 2(N3.2), 3(W3.2), 3(W4.1), 4(N4.1), 21(остановка))</t>
  </si>
  <si>
    <t>Фазировка электрической линии или трансформатора с сетью напряжением: до 1 кВ (18 муфт + 4 точки подключения к сети 0,4 кВ)</t>
  </si>
  <si>
    <t>Проверка наличия цепи между заземлителями и заземленными элементами (21 остановка (2 точки подключения к ЗУ), 21 остановка (3 точки подключения внутри информационного пилона))</t>
  </si>
  <si>
    <t>ЛОКАЛЬНЫЙ СМЕТНЫЙ РАСЧЕТ (СМЕТА) № ЛСР-09-01-01</t>
  </si>
  <si>
    <t>Пусконаладочные работы. Система управления остановочными пунктами. Информационные пилоны и видеонаблюдение.</t>
  </si>
  <si>
    <t>0484ГП.09-2-ТКР7</t>
  </si>
  <si>
    <t>28.06.2024 (01.01.2000)</t>
  </si>
  <si>
    <t>(6,76)</t>
  </si>
  <si>
    <t>(3,22)</t>
  </si>
  <si>
    <t>Табло информационное</t>
  </si>
  <si>
    <t>ФЕРп02-02-001-01</t>
  </si>
  <si>
    <t>Инсталляция и базовая настройка общего и специального программного обеспечения</t>
  </si>
  <si>
    <t>ФЕРп02-02-003-01</t>
  </si>
  <si>
    <t>Функциональная настройка специального программного обеспечения АС, количество функций - 1</t>
  </si>
  <si>
    <t>ФЕРп02-02-005-01</t>
  </si>
  <si>
    <t>Комплексная наладка АС: I категории сложности</t>
  </si>
  <si>
    <t>система</t>
  </si>
  <si>
    <t>ЛОКАЛЬНЫЙ СМЕТНЫЙ РАСЧЕТ (СМЕТА) № ЛСР-08-02-01</t>
  </si>
  <si>
    <t>Временное покрытие путей</t>
  </si>
  <si>
    <t>0484ГП.09-2-ПОС1-ВР</t>
  </si>
  <si>
    <t>(447,88)</t>
  </si>
  <si>
    <t>(12,41)</t>
  </si>
  <si>
    <t>Раздел 1. Устройство временого покрытия из плит</t>
  </si>
  <si>
    <t>ФЕР27-12-010-01</t>
  </si>
  <si>
    <t>Устройство дорог из сборных железобетонных плит площадью: до 3 м2</t>
  </si>
  <si>
    <t>100 м3</t>
  </si>
  <si>
    <t>Объем=(5202*0,12) / 100</t>
  </si>
  <si>
    <t>Приказ от 04.09.2019 № 519/пр прил.2 табл.2 п.10</t>
  </si>
  <si>
    <t>Производство работ осуществляется в стесненных условиях застроенной части населенных пунктов ОЗП=1,15; ЭМ=1,15 к расх.; ЗПМ=1,15; ТЗ=1,15; ТЗМ=1,15</t>
  </si>
  <si>
    <t>ЭМ</t>
  </si>
  <si>
    <t>в т.ч. ОТм</t>
  </si>
  <si>
    <t>М</t>
  </si>
  <si>
    <t>ЗТм</t>
  </si>
  <si>
    <t>Пр/812-021.0-1</t>
  </si>
  <si>
    <t>НР Автомобильные дороги</t>
  </si>
  <si>
    <t>Пр/774-021.0</t>
  </si>
  <si>
    <t>СП Автомобильные дороги</t>
  </si>
  <si>
    <t>ФССЦ-02.3.01.02-1012</t>
  </si>
  <si>
    <t>Песок природный II класс, средний, круглые сита</t>
  </si>
  <si>
    <t>м3</t>
  </si>
  <si>
    <t>ФССЦ-05.1.08.06-0073</t>
  </si>
  <si>
    <t>Плиты железобетонные для покрытий трамвайных путей  (с  4-х кратной оборачиваемостью прим. П57-46-12)</t>
  </si>
  <si>
    <t>Объем=5202*0,12</t>
  </si>
  <si>
    <t>т.ч.</t>
  </si>
  <si>
    <t>коэф. оборачиваем. ПЗ=0,25 (ОЗП=0,25; ЭМ=0,25 к расх.; ЗПМ=0,25; МАТ=0,25 к расх.; ТЗ=0,25; ТЗМ=0,25)</t>
  </si>
  <si>
    <t>ФЕР27-12-010-03</t>
  </si>
  <si>
    <t>Разборка дорог из сборных железобетонных плит площадью: до 3 м2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</si>
  <si>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</si>
  <si>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</si>
  <si>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</si>
  <si>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</si>
  <si>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</si>
  <si>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>Письмо Минстроя России от 20.06.2024 № 34567-ИФ/09  - Прочие, (II квартал 2024 г.)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</si>
  <si>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</si>
  <si>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</si>
  <si>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</si>
  <si>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</si>
  <si>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</si>
  <si>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(Папин Е.Б.)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</si>
  <si>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области»»</t>
  </si>
  <si>
    <t>2 этап: «Строительство трамвайных путей и контактной сети. Участок от Разворотного круга ул. Александра Невского до разворотного круга «Больница №9» (29-я линия)».</t>
  </si>
  <si>
    <t>ЛОКАЛЬНЫЙ СМЕТНЫЙ РАСЧЕТ (СМЕТА) № ЛСР-07-02-01</t>
  </si>
  <si>
    <t>Благоустройство территории</t>
  </si>
  <si>
    <t>0484ГП.09-2-ИЛО</t>
  </si>
  <si>
    <t>(1412,22)</t>
  </si>
  <si>
    <t>(14,3)</t>
  </si>
  <si>
    <t>Раздел 1. Устройство ограждений</t>
  </si>
  <si>
    <t>ФЕР27-09-002-30</t>
  </si>
  <si>
    <t>Устройство дорожных пешеходных ограждений из оцинкованных трубчатых профилей высотой 1 м, шаг стоек 2 м ( применительно ограждение КРЕСТ  Оцинкован. )</t>
  </si>
  <si>
    <t>100 м</t>
  </si>
  <si>
    <t>Объем=446 / 100</t>
  </si>
  <si>
    <t>Приказ от 04.08.2020 № 421/пр прил.10 табл.1 п.5</t>
  </si>
  <si>
    <t>Производство работ осуществляется в стесненных условиях населенных пунктов ОЗП=1,15; ЭМ=1,15 к расх.; ЗПМ=1,15; ТЗ=1,15; ТЗМ=1,15</t>
  </si>
  <si>
    <t>04.1.02.05-0006</t>
  </si>
  <si>
    <t>Смеси бетонные тяжелого бетона (БСТ), класс B15 (М200)</t>
  </si>
  <si>
    <t>Смеси бетонные тяжелого бетона (БСТ), класс B15 (М200) надбавка до F200 W4</t>
  </si>
  <si>
    <t>Цена=515,43*0,01</t>
  </si>
  <si>
    <t>ТЦ_15.2.01.02_76_7716783919_27.03.2024_01</t>
  </si>
  <si>
    <t>Ограждения ПО1 "Крест" Оцинков. Стойка 60х60, H=1560, L=2м</t>
  </si>
  <si>
    <t>Объем=446/2</t>
  </si>
  <si>
    <t>ФЕР27-09-001-08</t>
  </si>
  <si>
    <t>Устройство металлических пешеходных ограждений</t>
  </si>
  <si>
    <t>Объем=554 / 100</t>
  </si>
  <si>
    <t>6</t>
  </si>
  <si>
    <t>Ограждения остановочной платформы h=1.20 м</t>
  </si>
  <si>
    <t>м</t>
  </si>
  <si>
    <t>7</t>
  </si>
  <si>
    <t>ФССЦ-04.1.02.03-0006</t>
  </si>
  <si>
    <t>Смеси бетонные тяжелого бетона (БСТ) для дорожных и аэродромных покрытий и оснований, класс B15 (М200)</t>
  </si>
  <si>
    <t>8</t>
  </si>
  <si>
    <t>ФССЦ-08.4.01.02-0001</t>
  </si>
  <si>
    <t>Детали закладные, вес до 1 кг</t>
  </si>
  <si>
    <t>т</t>
  </si>
  <si>
    <t>Итоги по разделу 1 Устройство ограждений :</t>
  </si>
  <si>
    <t xml:space="preserve">  Итого по разделу 1 Устройство ограждений</t>
  </si>
  <si>
    <t xml:space="preserve">               материальные ресурсы, отсутствующие в ФРСН</t>
  </si>
  <si>
    <t>Раздел 2. Благоустройство прилегающей территории остановочных платформ</t>
  </si>
  <si>
    <t>Тротуары</t>
  </si>
  <si>
    <t>9</t>
  </si>
  <si>
    <t>ФЕР27-04-001-01</t>
  </si>
  <si>
    <t>Устройство подстилающих и выравнивающих слоев оснований: из песка</t>
  </si>
  <si>
    <t>Объем=441,7 / 100</t>
  </si>
  <si>
    <t>10</t>
  </si>
  <si>
    <t>Объем=441,7*1,1</t>
  </si>
  <si>
    <t>11</t>
  </si>
  <si>
    <t>ФЕР27-04-001-04</t>
  </si>
  <si>
    <t>Устройство подстилающих и выравнивающих слоев оснований: из щебня</t>
  </si>
  <si>
    <t>Объем=331,3 / 100</t>
  </si>
  <si>
    <t>Прил.27.3 п.3.6</t>
  </si>
  <si>
    <t>Укатка катками каменных материалов с пределом прочности на сжатие, мПа (кгс/см2): до 68,6 (700) ЭМ=0,65 к расх.; ЗПМ=0,65; ТЗМ=0,65</t>
  </si>
  <si>
    <t>12</t>
  </si>
  <si>
    <t>02.2.05.04-1772</t>
  </si>
  <si>
    <t>Щебень М 600, фракция 20-40 мм, группа 2</t>
  </si>
  <si>
    <t>Объем=331,3*1,26</t>
  </si>
  <si>
    <t>13</t>
  </si>
  <si>
    <t>ФЕР27-07-006-01</t>
  </si>
  <si>
    <t>Устройство покрытия дорожек и тротуаров из горячих асфальтобетонных смесей асфальтоукладчиками первого типоразмера, толщина слоя 4 см</t>
  </si>
  <si>
    <t>1000 м2</t>
  </si>
  <si>
    <t>Объем=2189,9 / 1000</t>
  </si>
  <si>
    <t>Пр/812-021.1-1</t>
  </si>
  <si>
    <t>НР Устройство покрытий дорожек, тротуаров, мостовых и площадок и прочее</t>
  </si>
  <si>
    <t>Пр/774-021.1</t>
  </si>
  <si>
    <t>СП Устройство покрытий дорожек, тротуаров, мостовых и площадок и прочее</t>
  </si>
  <si>
    <t>14</t>
  </si>
  <si>
    <t>ФССЦ-01.2.01.01-0001</t>
  </si>
  <si>
    <t>Битумы нефтяные дорожные жидкие МГ, СГ</t>
  </si>
  <si>
    <t>15</t>
  </si>
  <si>
    <t>04.2.01.01-0049</t>
  </si>
  <si>
    <t>Смеси асфальтобетонные плотные мелкозернистые тип Б марка II</t>
  </si>
  <si>
    <t>Объем=2189,9*0,04*2,45</t>
  </si>
  <si>
    <t>16</t>
  </si>
  <si>
    <t>ФЕР27-02-010-02</t>
  </si>
  <si>
    <t>Установка бортовых камней бетонных: при других видах покрытий (для плитки тротуарной)</t>
  </si>
  <si>
    <t>Объем=855,8 / 100</t>
  </si>
  <si>
    <t>17</t>
  </si>
  <si>
    <t>ФССЦ-04.1.02.05-0006</t>
  </si>
  <si>
    <t>18</t>
  </si>
  <si>
    <t>04.3.01.09-0014</t>
  </si>
  <si>
    <t>Раствор готовый кладочный, цементный, М100</t>
  </si>
  <si>
    <t>19</t>
  </si>
  <si>
    <t>Объем=0,51348*0,33</t>
  </si>
  <si>
    <t>20</t>
  </si>
  <si>
    <t>Объем=50,4922*0,86</t>
  </si>
  <si>
    <t>21</t>
  </si>
  <si>
    <t>Цена=515,43*0,03</t>
  </si>
  <si>
    <t>22</t>
  </si>
  <si>
    <t>ФССЦ-05.2.03.03-0031</t>
  </si>
  <si>
    <t>Камни бортовые БР 100.20.8, бетон B22,5 (М300), объем 0,016 м3</t>
  </si>
  <si>
    <t>23</t>
  </si>
  <si>
    <t>Объем=242,7 / 100</t>
  </si>
  <si>
    <t>24</t>
  </si>
  <si>
    <t>25</t>
  </si>
  <si>
    <t>05.2.03.03-0032</t>
  </si>
  <si>
    <t>Камни бортовые БР 100.30.15, бетон B30 (М400), объем 0,043 м3</t>
  </si>
  <si>
    <t>Итоги по разделу 2 Благоустройство прилегающей территории остановочных платформ :</t>
  </si>
  <si>
    <t xml:space="preserve">  Итого по разделу 2 Благоустройство прилегающей территории остановочных платформ</t>
  </si>
  <si>
    <t>Раздел 3. Газон</t>
  </si>
  <si>
    <t>26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</si>
  <si>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</si>
  <si>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</si>
  <si>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100 м2</t>
  </si>
  <si>
    <t>Объем=13 / 100</t>
  </si>
  <si>
    <t>Пр/812-041.0-1</t>
  </si>
  <si>
    <t>НР Озеленение. Защитные лесонасаждения</t>
  </si>
  <si>
    <t>Пр/774-041.0</t>
  </si>
  <si>
    <t>СП Озеленение. Защитные лесонасаждения</t>
  </si>
  <si>
    <t>27</t>
  </si>
  <si>
    <t>ФЕР47-01-046-06</t>
  </si>
  <si>
    <t>Посев газонов партерных, мавританских и обыкновенных вручную</t>
  </si>
  <si>
    <t>28</t>
  </si>
  <si>
    <t>ФССЦ-16.2.02.07-0161</t>
  </si>
  <si>
    <t>Семена газонных трав (смесь)</t>
  </si>
  <si>
    <t>кг</t>
  </si>
  <si>
    <t>Итоги по разделу 3 Газон :</t>
  </si>
  <si>
    <t xml:space="preserve">  Итого по разделу 3 Газон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</si>
  <si>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области».</t>
  </si>
  <si>
    <t>ЛОКАЛЬНЫЙ СМЕТНЫЙ РАСЧЕТ (СМЕТА) № ЛСР-07-01-01</t>
  </si>
  <si>
    <t>Наружное освещение.</t>
  </si>
  <si>
    <t>(1362,24)</t>
  </si>
  <si>
    <t>(341,51)</t>
  </si>
  <si>
    <t>(23,57)</t>
  </si>
  <si>
    <t>(1020,73)</t>
  </si>
  <si>
    <t>Раздел 1. Земляные работы</t>
  </si>
  <si>
    <t>Участок наружного освещения №1</t>
  </si>
  <si>
    <t>Линия освещения W1.1  (в том числе земляные работы предусмотренные в ПОС1 лист 30-31)</t>
  </si>
  <si>
    <t>ФЕР01-01-022-23</t>
  </si>
  <si>
    <t>Разработка грунта с погрузкой на автомобили-самосвалы в траншеях экскаватором «обратная лопата» с ковшом вместимостью 0,25 м3, группа грунтов: 2 (ПОС1 лист 30-33)</t>
  </si>
  <si>
    <t>1000 м3</t>
  </si>
  <si>
    <t>Объем=6,12 / 1000</t>
  </si>
  <si>
    <t>Пр/812-001.1-1</t>
  </si>
  <si>
    <t>НР Земляные работы, выполняемые механизированным способом</t>
  </si>
  <si>
    <t>Пр/774-001.1</t>
  </si>
  <si>
    <t>СП Земляные работы, выполняемые механизированным способом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</si>
  <si>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</si>
  <si>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 (ПОС1 лист 30-33)</t>
  </si>
  <si>
    <t>1 т груза</t>
  </si>
  <si>
    <t>Объем=(6,12-1,7)*2,06</t>
  </si>
  <si>
    <t>ФЕР01-01-016-02</t>
  </si>
  <si>
    <t>Работа на отвале, группа грунтов: 2-3 (ПОС1 лист 30-33)</t>
  </si>
  <si>
    <t>Объем=(6,12-1,7) / 1000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</si>
  <si>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</si>
  <si>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 (ПОС1 лист 30-33)</t>
  </si>
  <si>
    <t>Перевозка грузов I класса автомобилями-самосвалами грузоподъемностью 10 т работающих вне карьера на расстояние до 1 км (перевозка из временного отвала для обратной засыпки, ПОС1 лист 30-33)</t>
  </si>
  <si>
    <t>Объем=0,00442*1000*2,06</t>
  </si>
  <si>
    <t>ФССЦпг-03-21-01-020</t>
  </si>
  <si>
    <t>Перевозка грузов I класса автомобилями-самосвалами грузоподъемностью 10 т работающих вне карьера на расстояние до 20 км  (ПОС1 лист 30-33)</t>
  </si>
  <si>
    <t>Объем=1.7*2,06</t>
  </si>
  <si>
    <t>ФЕР01-01-035-02</t>
  </si>
  <si>
    <t>Засыпка траншей и котлованов с перемещением грунта до 5 м бульдозерами мощностью: 132 кВт (180 л.с.), группа грунтов 2</t>
  </si>
  <si>
    <t>Объем=4,42 / 1000</t>
  </si>
  <si>
    <t>Объем=4,5 / 1000</t>
  </si>
  <si>
    <t>Объем=(4.5-0.9)*2,06</t>
  </si>
  <si>
    <t>Объем=(4,5-0.9) / 1000</t>
  </si>
  <si>
    <t>Объем=(4,5-0,9) / 1000</t>
  </si>
  <si>
    <t>Объем=(4,5-0.9)*2,06</t>
  </si>
  <si>
    <t>Объем=0.9*2,06</t>
  </si>
  <si>
    <t>Объем=3,60 / 1000</t>
  </si>
  <si>
    <t>Итоги по разделу 1 Земляные работы :</t>
  </si>
  <si>
    <t xml:space="preserve">               Перевозка</t>
  </si>
  <si>
    <t xml:space="preserve">          Строительные работы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</si>
  <si>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</si>
  <si>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</si>
  <si>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</si>
  <si>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Перевозка</t>
  </si>
  <si>
    <t xml:space="preserve">  Итого по разделу 1 Земляные работы</t>
  </si>
  <si>
    <t>Раздел 2. Линия освещения W1.2  (в том числе земляные работы предусмотренные в ПОС1 лист 30-31)</t>
  </si>
  <si>
    <t>Линия освещения W1.2  (в том числе земляные работы предусмотренные в ПОС1 лист 30-31)</t>
  </si>
  <si>
    <t>Объем=30,60 / 1000</t>
  </si>
  <si>
    <t>Объем=(30.6-8,5)*2,06</t>
  </si>
  <si>
    <t>Объем=(30.6-8.5) / 1000</t>
  </si>
  <si>
    <t>Объем=(30,6-8,5) / 1000</t>
  </si>
  <si>
    <t>Объем=(30,6-8,5)*2,06</t>
  </si>
  <si>
    <t>Объем=8,5*2,06</t>
  </si>
  <si>
    <t>Объем=22,10 / 1000</t>
  </si>
  <si>
    <t>Объем=5,67 / 1000</t>
  </si>
  <si>
    <t>Объем=(5.67-1.13)*2,06</t>
  </si>
  <si>
    <t>Объем=(5.67-1.13) / 1000</t>
  </si>
  <si>
    <t>Объем=(5,67-1,13) / 1000</t>
  </si>
  <si>
    <t>Объем=(5,67-1,13)*2,06</t>
  </si>
  <si>
    <t>Объем=1.13*2,06</t>
  </si>
  <si>
    <t>Объем=4,50 / 1000</t>
  </si>
  <si>
    <t>Итоги по разделу 2 Линия освещения W1.2  (в том числе земляные работы предусмотренные в ПОС1 лист 30-31) :</t>
  </si>
  <si>
    <t xml:space="preserve">  Итого по разделу 2 Линия освещения W1.2  (в том числе земляные работы предусмотренные в ПОС1 лист 30-31)</t>
  </si>
  <si>
    <t>Раздел 3. Участок наружного освещения №2</t>
  </si>
  <si>
    <t>Линия освещения W2.1  (в том числе земляные работы предусмотренные в ПОС1 лист 30-31)</t>
  </si>
  <si>
    <t>29</t>
  </si>
  <si>
    <t>Объем=33,12 / 1000</t>
  </si>
  <si>
    <t>30</t>
  </si>
  <si>
    <t>Объем=(33,12-9,20)*2,06</t>
  </si>
  <si>
    <t>31</t>
  </si>
  <si>
    <t>Объем=(33,12-9,20) / 1000</t>
  </si>
  <si>
    <t>32</t>
  </si>
  <si>
    <t>33</t>
  </si>
  <si>
    <t>Объем=0,02392*1000*2,06</t>
  </si>
  <si>
    <t>34</t>
  </si>
  <si>
    <t>Объем=9.2*2,06</t>
  </si>
  <si>
    <t>35</t>
  </si>
  <si>
    <t>Объем=23,92 / 1000</t>
  </si>
  <si>
    <t>36</t>
  </si>
  <si>
    <t>Разработка грунта с погрузкой на автомобили-самосвалы в траншеях экскаватором «обратная лопата» с ковшом вместимостью 0,25 м3, группа грунтов: 2  (ПОС1 лист 30-33)</t>
  </si>
  <si>
    <t>Объем=23,0 / 1000</t>
  </si>
  <si>
    <t>37</t>
  </si>
  <si>
    <t>Объем=(23-4.6)*2,06</t>
  </si>
  <si>
    <t>38</t>
  </si>
  <si>
    <t>Объем=(23-4.6) / 1000</t>
  </si>
  <si>
    <t>39</t>
  </si>
  <si>
    <t>Объем=(23-4,6) / 1000</t>
  </si>
  <si>
    <t>40</t>
  </si>
  <si>
    <t>41</t>
  </si>
  <si>
    <t>Объем=4.6*2,06</t>
  </si>
  <si>
    <t>42</t>
  </si>
  <si>
    <t>Объем=18,4 / 1000</t>
  </si>
  <si>
    <t>Итоги по разделу 3 Участок наружного освещения №2 :</t>
  </si>
  <si>
    <t xml:space="preserve">  Итого по разделу 3 Участок наружного освещения №2</t>
  </si>
  <si>
    <t>Раздел 4. Участок наружного освещения №4</t>
  </si>
  <si>
    <t>Линия освещения W4.1  (в том числе земляные работы предусмотренные в ПОС1 лист 30-31)</t>
  </si>
  <si>
    <t>43</t>
  </si>
  <si>
    <t>Объем=12,60 / 1000</t>
  </si>
  <si>
    <t>44</t>
  </si>
  <si>
    <t>Объем=(12.6-3.5)*2,06</t>
  </si>
  <si>
    <t>45</t>
  </si>
  <si>
    <t>Объем=(12.6-3.5) / 1000</t>
  </si>
  <si>
    <t>46</t>
  </si>
  <si>
    <t>Объем=(12,6-3,50) / 1000</t>
  </si>
  <si>
    <t>47</t>
  </si>
  <si>
    <t>Объем=(12,6-3,50)*2,06</t>
  </si>
  <si>
    <t>48</t>
  </si>
  <si>
    <t>Объем=3.5*2,06</t>
  </si>
  <si>
    <t>49</t>
  </si>
  <si>
    <t>Объем=9,1 / 1000</t>
  </si>
  <si>
    <t>50</t>
  </si>
  <si>
    <t>Объем=5,00 / 1000</t>
  </si>
  <si>
    <t>51</t>
  </si>
  <si>
    <t>Объем=(5-1)*2,06</t>
  </si>
  <si>
    <t>52</t>
  </si>
  <si>
    <t>Объем=(5-1) / 1000</t>
  </si>
  <si>
    <t>53</t>
  </si>
  <si>
    <t>Объем=(5-1,00) / 1000</t>
  </si>
  <si>
    <t>54</t>
  </si>
  <si>
    <t>55</t>
  </si>
  <si>
    <t>Объем=1*2,06</t>
  </si>
  <si>
    <t>56</t>
  </si>
  <si>
    <t>Объем=4 / 1000</t>
  </si>
  <si>
    <t>Итоги по разделу 4 Участок наружного освещения №4 :</t>
  </si>
  <si>
    <t xml:space="preserve">  Итого по разделу 4 Участок наружного освещения №4</t>
  </si>
  <si>
    <t>Раздел 5. Линия освещения W4.2  (в том числе земляные работы предусмотренные в ПОС1 лист 30-31)</t>
  </si>
  <si>
    <t>Линия освещения W4.2  (в том числе земляные работы предусмотренные в ПОС1 лист 30-31)</t>
  </si>
  <si>
    <t>57</t>
  </si>
  <si>
    <t>Объем=56,88 / 1000</t>
  </si>
  <si>
    <t>58</t>
  </si>
  <si>
    <t>Объем=(56.88-15,8)*2,06</t>
  </si>
  <si>
    <t>59</t>
  </si>
  <si>
    <t>Объем=(56.88-15,8) / 1000</t>
  </si>
  <si>
    <t>60</t>
  </si>
  <si>
    <t>Объем=(56,88-15,80) / 1000</t>
  </si>
  <si>
    <t>61</t>
  </si>
  <si>
    <t>62</t>
  </si>
  <si>
    <t>Объем=15.8*2,06</t>
  </si>
  <si>
    <t>63</t>
  </si>
  <si>
    <t>Объем=41,08 / 1000</t>
  </si>
  <si>
    <t>64</t>
  </si>
  <si>
    <t>Объем=17,00 / 1000</t>
  </si>
  <si>
    <t>65</t>
  </si>
  <si>
    <t>Объем=(17-3.4)*2,06</t>
  </si>
  <si>
    <t>66</t>
  </si>
  <si>
    <t>Объем=(17-3.4) / 1000</t>
  </si>
  <si>
    <t>67</t>
  </si>
  <si>
    <t>Объем=(17-3,40) / 1000</t>
  </si>
  <si>
    <t>68</t>
  </si>
  <si>
    <t>69</t>
  </si>
  <si>
    <t>Объем=3.4*2,06</t>
  </si>
  <si>
    <t>70</t>
  </si>
  <si>
    <t>Объем=13,6 / 1000</t>
  </si>
  <si>
    <t>71</t>
  </si>
  <si>
    <t>ФЕР27-03-008-04</t>
  </si>
  <si>
    <t>Разборка покрытий и оснований: асфальтобетонных</t>
  </si>
  <si>
    <t>Объем=0,58 / 100</t>
  </si>
  <si>
    <t>72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</si>
  <si>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</si>
  <si>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</si>
  <si>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Объем=0,58*1.9</t>
  </si>
  <si>
    <t>73</t>
  </si>
  <si>
    <t>Перевозка грузов I класса автомобилями-самосвалами грузоподъемностью 10 т работающих вне карьера на расстояние до 20 км</t>
  </si>
  <si>
    <t>74</t>
  </si>
  <si>
    <t>ФЕР27-03-008-02</t>
  </si>
  <si>
    <t>Разборка покрытий и оснований: щебеночных</t>
  </si>
  <si>
    <t>Объем=0,96 / 100</t>
  </si>
  <si>
    <t>75</t>
  </si>
  <si>
    <t>Объем=0,96*1,44</t>
  </si>
  <si>
    <t>76</t>
  </si>
  <si>
    <t>77</t>
  </si>
  <si>
    <t>Объем=4,44 / 1000</t>
  </si>
  <si>
    <t>78</t>
  </si>
  <si>
    <t>Объем=(4.44-1.2)*2,06</t>
  </si>
  <si>
    <t>79</t>
  </si>
  <si>
    <t>Объем=(4.44-1.2) / 1000</t>
  </si>
  <si>
    <t>80</t>
  </si>
  <si>
    <t>Объем=(4,44-1.2) / 1000</t>
  </si>
  <si>
    <t>81</t>
  </si>
  <si>
    <t>Перевозка грузов I класса автомобилями-самосвалами грузоподъемностью 10 т работающих вне карьера на расстояние до 1 км  (перевозка из временного отвала для обратной засыпки, ПОС1 лист 30-33)</t>
  </si>
  <si>
    <t>82</t>
  </si>
  <si>
    <t>Объем=1,2*2,06</t>
  </si>
  <si>
    <t>83</t>
  </si>
  <si>
    <t>Объем=3,24 / 1000</t>
  </si>
  <si>
    <t>84</t>
  </si>
  <si>
    <t>ФЕР27-07-016-01</t>
  </si>
  <si>
    <t>Устройство щебеночного основания при толщине слоя 10 см</t>
  </si>
  <si>
    <t>Объем=4,8 / 100</t>
  </si>
  <si>
    <t>85</t>
  </si>
  <si>
    <t>ФССЦ-02.2.05.04-1586</t>
  </si>
  <si>
    <t>Щебень М 1200, фракция 5(3)-10 мм, группа 1</t>
  </si>
  <si>
    <t>86</t>
  </si>
  <si>
    <t>ФССЦ-02.2.05.04-1827</t>
  </si>
  <si>
    <t>Щебень М 1200, фракция 40-80(70) мм, группа 2</t>
  </si>
  <si>
    <t>87</t>
  </si>
  <si>
    <t>ФЕР27-07-016-02</t>
  </si>
  <si>
    <t>На 1 см изменения толщины слоя щебеночного основания добавлять или исключать к расценке 27-07-016-01</t>
  </si>
  <si>
    <t>Толщина 20 см ПЗ=10 (ОЗП=10; ЭМ=10 к расх.; ЗПМ=10; МАТ=10 к расх.; ТЗ=10; ТЗМ=10)</t>
  </si>
  <si>
    <t>88</t>
  </si>
  <si>
    <t>89</t>
  </si>
  <si>
    <t>ФССЦ-02.2.05.04-1782</t>
  </si>
  <si>
    <t>Щебень М 1000, фракция 20-40 мм, группа 2</t>
  </si>
  <si>
    <t>Объем=0.96*1.26</t>
  </si>
  <si>
    <t>90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</si>
  <si>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</si>
  <si>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</si>
  <si>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91</t>
  </si>
  <si>
    <t>ФЕР27-07-001-02</t>
  </si>
  <si>
    <t>На каждые 0,5 см изменения толщины покрытия добавлять к расценке 27-07-001-01</t>
  </si>
  <si>
    <t>Толщина 12 см ПЗ=18 (ОЗП=18; ЭМ=18 к расх.; ЗПМ=18; МАТ=18 к расх.; ТЗ=18; ТЗМ=18)</t>
  </si>
  <si>
    <t>92</t>
  </si>
  <si>
    <t>ФССЦ-04.2.01.01-0049</t>
  </si>
  <si>
    <t>Объем=0.34272+1.04544</t>
  </si>
  <si>
    <t>93</t>
  </si>
  <si>
    <t>Объем=6,30 / 1000</t>
  </si>
  <si>
    <t>94</t>
  </si>
  <si>
    <t>Объем=(6.3-1.25)*2,06</t>
  </si>
  <si>
    <t>95</t>
  </si>
  <si>
    <t>Объем=(6.3-1.25) / 1000</t>
  </si>
  <si>
    <t>96</t>
  </si>
  <si>
    <t>Объем=(6,3-1,25) / 1000</t>
  </si>
  <si>
    <t>97</t>
  </si>
  <si>
    <t>98</t>
  </si>
  <si>
    <t>Объем=1,25*2,06</t>
  </si>
  <si>
    <t>99</t>
  </si>
  <si>
    <t>Итоги по разделу 5 Линия освещения W4.2  (в том числе земляные работы предусмотренные в ПОС1 лист 30-31) :</t>
  </si>
  <si>
    <t xml:space="preserve">  Итого по разделу 5 Линия освещения W4.2  (в том числе земляные работы предусмотренные в ПОС1 лист 30-31)</t>
  </si>
  <si>
    <t>Раздел 6. Участок наружного освещения №5</t>
  </si>
  <si>
    <t>Линия освещения W5.1  (в том числе земляные работы предусмотренные в ПОС1 лист 30-31)</t>
  </si>
  <si>
    <t>100</t>
  </si>
  <si>
    <t>101</t>
  </si>
  <si>
    <t>Объем=(33.12-9.2)*2,06</t>
  </si>
  <si>
    <t>102</t>
  </si>
  <si>
    <t>Объем=(33.12-9.2) / 1000</t>
  </si>
  <si>
    <t>103</t>
  </si>
  <si>
    <t>104</t>
  </si>
  <si>
    <t>105</t>
  </si>
  <si>
    <t>Объем=9,2*2,06</t>
  </si>
  <si>
    <t>106</t>
  </si>
  <si>
    <t>107</t>
  </si>
  <si>
    <t>Разработка грунта с погрузкой на автомобили-самосвалы в траншеях экскаватором «обратная лопата» с ковшом вместимостью 0,25 м3, группа грунтов: 2</t>
  </si>
  <si>
    <t>Объем=15 / 1000</t>
  </si>
  <si>
    <t>108</t>
  </si>
  <si>
    <t>Объем=(15-3)*2,06</t>
  </si>
  <si>
    <t>109</t>
  </si>
  <si>
    <t>Объем=(15-3) / 1000</t>
  </si>
  <si>
    <t>110</t>
  </si>
  <si>
    <t>111</t>
  </si>
  <si>
    <t>112</t>
  </si>
  <si>
    <t>Объем=3*2,06</t>
  </si>
  <si>
    <t>113</t>
  </si>
  <si>
    <t>Объем=12,00 / 1000</t>
  </si>
  <si>
    <t>114</t>
  </si>
  <si>
    <t>Объем=0,38 / 100</t>
  </si>
  <si>
    <t>115</t>
  </si>
  <si>
    <t>Объем=0,38*1.9</t>
  </si>
  <si>
    <t>116</t>
  </si>
  <si>
    <t>117</t>
  </si>
  <si>
    <t>Объем=0,64 / 100</t>
  </si>
  <si>
    <t>118</t>
  </si>
  <si>
    <t>Объем=0,64*1,44</t>
  </si>
  <si>
    <t>119</t>
  </si>
  <si>
    <t>120</t>
  </si>
  <si>
    <t>Объем=2,96 / 1000</t>
  </si>
  <si>
    <t>121</t>
  </si>
  <si>
    <t>Объем=(2.96-0.8)*2,06</t>
  </si>
  <si>
    <t>122</t>
  </si>
  <si>
    <t>Объем=(2.96-0.8) / 1000</t>
  </si>
  <si>
    <t>123</t>
  </si>
  <si>
    <t>Объем=(2,96-0,80) / 1000</t>
  </si>
  <si>
    <t>124</t>
  </si>
  <si>
    <t>125</t>
  </si>
  <si>
    <t>Объем=0,8*2.06</t>
  </si>
  <si>
    <t>126</t>
  </si>
  <si>
    <t>Объем=2,16 / 1000</t>
  </si>
  <si>
    <t>127</t>
  </si>
  <si>
    <t>Объем=3,2 / 100</t>
  </si>
  <si>
    <t>128</t>
  </si>
  <si>
    <t>129</t>
  </si>
  <si>
    <t>130</t>
  </si>
  <si>
    <t>131</t>
  </si>
  <si>
    <t>132</t>
  </si>
  <si>
    <t>Объем=0.64*1.26</t>
  </si>
  <si>
    <t>133</t>
  </si>
  <si>
    <t>134</t>
  </si>
  <si>
    <t>135</t>
  </si>
  <si>
    <t>Объем=0,22848+0,69696</t>
  </si>
  <si>
    <t>Итоги по разделу 6 Участок наружного освещения №5 :</t>
  </si>
  <si>
    <t xml:space="preserve">  Итого по разделу 6 Участок наружного освещения №5</t>
  </si>
  <si>
    <t>Раздел 7. Линия освещения W5.2  (в том числе земляные работы предусмотренные в ПОС1 лист 30-31)</t>
  </si>
  <si>
    <t>Линия освещения W5.2  (в том числе земляные работы предусмотренные в ПОС1 лист 30-31)</t>
  </si>
  <si>
    <t>136</t>
  </si>
  <si>
    <t>Объем=8,64 / 1000</t>
  </si>
  <si>
    <t>137</t>
  </si>
  <si>
    <t>Объем=(8,64-2.4)*2,06</t>
  </si>
  <si>
    <t>138</t>
  </si>
  <si>
    <t>Объем=(8,64-2.4) / 1000</t>
  </si>
  <si>
    <t>139</t>
  </si>
  <si>
    <t>Объем=(8,64-2,4) / 1000</t>
  </si>
  <si>
    <t>140</t>
  </si>
  <si>
    <t>Объем=(8,64-2,4)*2,06</t>
  </si>
  <si>
    <t>141</t>
  </si>
  <si>
    <t>Объем=2,4*2,06</t>
  </si>
  <si>
    <t>142</t>
  </si>
  <si>
    <t>Объем=6,24 / 1000</t>
  </si>
  <si>
    <t>143</t>
  </si>
  <si>
    <t>144</t>
  </si>
  <si>
    <t>145</t>
  </si>
  <si>
    <t>146</t>
  </si>
  <si>
    <t>147</t>
  </si>
  <si>
    <t>Объем=4*2,06</t>
  </si>
  <si>
    <t>148</t>
  </si>
  <si>
    <t>149</t>
  </si>
  <si>
    <t>Объем=4,00 / 1000</t>
  </si>
  <si>
    <t>Итоги по разделу 7 Линия освещения W5.2  (в том числе земляные работы предусмотренные в ПОС1 лист 30-31) :</t>
  </si>
  <si>
    <t xml:space="preserve">  Итого по разделу 7 Линия освещения W5.2  (в том числе земляные работы предусмотренные в ПОС1 лист 30-31)</t>
  </si>
  <si>
    <t>Раздел 8. Заземление опор контактной сети. Земляные работы.</t>
  </si>
  <si>
    <t>150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</si>
  <si>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</si>
  <si>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</si>
  <si>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Объем=8,19 / 100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</si>
  <si>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</si>
  <si>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</si>
  <si>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</si>
  <si>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</si>
  <si>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151</t>
  </si>
  <si>
    <t>ФЕР01-02-061-01</t>
  </si>
  <si>
    <t>Засыпка вручную траншей, пазух котлованов и ям, группа грунтов: 1</t>
  </si>
  <si>
    <t>Итоги по разделу 8 Заземление опор контактной сети. Земляные работы. :</t>
  </si>
  <si>
    <t xml:space="preserve">  Итого по разделу 8 Заземление опор контактной сети. Земляные работы.</t>
  </si>
  <si>
    <t>Раздел 9. Участок наружного освещения №1 Участок 1 (Количество опор на участок  = 47  шт ) ( общ. длина участка 22 м+223м+1055 м= 1300 м)</t>
  </si>
  <si>
    <t>Магистральный провод N1</t>
  </si>
  <si>
    <t>152</t>
  </si>
  <si>
    <t>ФЕР33-04-017-01</t>
  </si>
  <si>
    <t>Подвеска самонесущих изолированных проводов (СИП-2А) напряжением от 0,4 кВ до 1 кВ (со снятием напряжения) при количестве 29 опор: с использованием автогидроподъемника</t>
  </si>
  <si>
    <t>1000 м</t>
  </si>
  <si>
    <t>Объем=22 / 1000</t>
  </si>
  <si>
    <t>Пр/812-027.0-1</t>
  </si>
  <si>
    <t>НР Линии электропередачи</t>
  </si>
  <si>
    <t>Пр/774-027.0</t>
  </si>
  <si>
    <t>СП Линии электропередачи</t>
  </si>
  <si>
    <t>153</t>
  </si>
  <si>
    <t>ТЦ_21.2.01.02_76_7716783919_23.01.2024_01</t>
  </si>
  <si>
    <t>Провод СИП-2 3х50+1х54,6 (ГОСТ 31946-2012)</t>
  </si>
  <si>
    <t>Объем=22*1,02</t>
  </si>
  <si>
    <t>154</t>
  </si>
  <si>
    <t>ФССЦ-20.1.01.08-0013</t>
  </si>
  <si>
    <t>Зажим ответвительный с прокалыванием изоляции (СИП): N 640 (применительно зажим Р 70)</t>
  </si>
  <si>
    <t>100 шт</t>
  </si>
  <si>
    <t>Объем=4 / 100</t>
  </si>
  <si>
    <t>Линия освещения W1.1</t>
  </si>
  <si>
    <t>155</t>
  </si>
  <si>
    <t>ФЕРм08-02-148-01</t>
  </si>
  <si>
    <t>Кабель до 35 кВ в проложенных трубах, блоках и коробах, масса 1 м кабеля: до 1 кг</t>
  </si>
  <si>
    <t>Объем=30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</si>
  <si>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</si>
  <si>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</si>
  <si>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</si>
  <si>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</si>
  <si>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156</t>
  </si>
  <si>
    <t>ФССЦ-21.1.06.07-0013</t>
  </si>
  <si>
    <t>Кабель силовой с алюминиевыми жилами АВБбШв 4х16-660</t>
  </si>
  <si>
    <t>Объем=(30*1,02) / 1000</t>
  </si>
  <si>
    <t>157</t>
  </si>
  <si>
    <t>ФЕРм08-02-142-01</t>
  </si>
  <si>
    <t>Устройство постели при одном кабеле в траншее</t>
  </si>
  <si>
    <t>Объем=(17+9) / 100</t>
  </si>
  <si>
    <t>158</t>
  </si>
  <si>
    <t>ФЕРм08-02-142-02</t>
  </si>
  <si>
    <t>На каждый последующий кабель добавлять к расценке 08-02-142-01</t>
  </si>
  <si>
    <t>Объем=9 / 100</t>
  </si>
  <si>
    <t>159</t>
  </si>
  <si>
    <t>ФССЦ-02.3.01.02-1011</t>
  </si>
  <si>
    <t>Песок природный I класс, средний, круглые сита</t>
  </si>
  <si>
    <t>Объем=1,7+0,9</t>
  </si>
  <si>
    <t>160</t>
  </si>
  <si>
    <t>ФЕРм08-02-231-02</t>
  </si>
  <si>
    <t>Прокладка труб гофрированных ПВХ в земле для защиты одного кабеля диаметром: 63 мм</t>
  </si>
  <si>
    <t>Объем=28 / 100</t>
  </si>
  <si>
    <t>161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</si>
  <si>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</si>
  <si>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 ( По опоре контактной сети  труба ПНД ∅63 мм )</t>
  </si>
  <si>
    <t>Объем=2 / 100</t>
  </si>
  <si>
    <t>162</t>
  </si>
  <si>
    <t>ФССЦ-24.3.03.05-0026</t>
  </si>
  <si>
    <t>Трубы полиэтиленовые гибкие гофрированные тяжелые без протяжки, номинальный внутренний диаметр 50 мм (применительно труба ПНД гофрированная 63 мм)</t>
  </si>
  <si>
    <t>Объем=30*1.02</t>
  </si>
  <si>
    <t>163</t>
  </si>
  <si>
    <t>ФЕР22-01-021-03</t>
  </si>
  <si>
    <t>Укладка трубопроводов из полиэтиленовых труб диаметром: 110 мм (применительно для футляра)</t>
  </si>
  <si>
    <t>км</t>
  </si>
  <si>
    <t>Объем=9/1000</t>
  </si>
  <si>
    <t>Пр/812-018.0-1</t>
  </si>
  <si>
    <t>НР Наружные сети водопровода, канализации, теплоснабжения, газопровода</t>
  </si>
  <si>
    <t>Пр/774-018.0</t>
  </si>
  <si>
    <t>СП Наружные сети водопровода, канализации, теплоснабжения, газопровода</t>
  </si>
  <si>
    <t>164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</si>
  <si>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</si>
  <si>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</si>
  <si>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Объем=9*1.008</t>
  </si>
  <si>
    <t>165</t>
  </si>
  <si>
    <t>Укладка трубопроводов из полиэтиленовых труб диаметром: 110 мм (прим. Устройство резервного футляра под дорогой из ПНД трубы диаметром 110 мм)</t>
  </si>
  <si>
    <t>166</t>
  </si>
  <si>
    <t>167</t>
  </si>
  <si>
    <t>ФЕР22-05-005-01</t>
  </si>
  <si>
    <t>Протаскивание в футляр полиэтиленовых труб диаметром: 110 мм (прим. Протаскивание в футляр из ПНД трубы диаметром 110 мм трубы ПНД диаметром 63 мм с кабелем)</t>
  </si>
  <si>
    <t>100 м трубы, уложенной в футляр</t>
  </si>
  <si>
    <t>168</t>
  </si>
  <si>
    <t>ФЕРм08-02-147-10</t>
  </si>
  <si>
    <t>Кабель до 35 кВ по установленным конструкциям и лоткам с креплением по всей длине, масса 1 м кабеля: до 1 кг (прим. С креплением хомутами по опоре контактной сети, св. 2 до 8 м. Применен k на высоту.)</t>
  </si>
  <si>
    <t>Объем=10 / 100</t>
  </si>
  <si>
    <t>ОП п.1.8.3</t>
  </si>
  <si>
    <t>При производстве работ на высоте св. 2 до 8 м ОЗП=1,05; ТЗ=1,05</t>
  </si>
  <si>
    <t>169</t>
  </si>
  <si>
    <t>Кабель до 35 кВ по установленным конструкциям и лоткам с креплением по всей длине, масса 1 м кабеля: до 1 кг (прим. С креплением хомутами по опоре контактной сети, без k на высоту.)</t>
  </si>
  <si>
    <t>Объем=6 / 100</t>
  </si>
  <si>
    <t>170</t>
  </si>
  <si>
    <t>Объем=(16*1,02) / 1000</t>
  </si>
  <si>
    <t>171</t>
  </si>
  <si>
    <t>ФЕРм08-03-545-17</t>
  </si>
  <si>
    <t>Кожух металлический для защиты вводов и электрооборудования (Кожух из уголка стального, вес 1 м.п. уголка 75х75х5 = 5,8 кг)</t>
  </si>
  <si>
    <t>Объем=2*2,2*5,8</t>
  </si>
  <si>
    <t>172</t>
  </si>
  <si>
    <t>ФССЦ-08.3.08.02-0072</t>
  </si>
  <si>
    <t>Сталь угловая равнополочная, марка стали: Ст3пс, шириной полок 75-75 мм</t>
  </si>
  <si>
    <t>Объем=25,52/1000</t>
  </si>
  <si>
    <t>173</t>
  </si>
  <si>
    <t>ФЕРм08-02-200-01</t>
  </si>
  <si>
    <t>Монтаж термоусаживаемой манжеты из трубки для кабеля</t>
  </si>
  <si>
    <t>174</t>
  </si>
  <si>
    <t>ФССЦ-01.7.06.12-0007</t>
  </si>
  <si>
    <t>Лента покровная термоспекаемая однослойная, ширина 40 мм</t>
  </si>
  <si>
    <t>175</t>
  </si>
  <si>
    <t>ФССЦ-01.7.06.12-0005</t>
  </si>
  <si>
    <t>Лента клеевая термоспекаемая однослойная</t>
  </si>
  <si>
    <t>176</t>
  </si>
  <si>
    <t>ТЦ_20.2.09.02_76_7604368921_28.05.2024_01</t>
  </si>
  <si>
    <t>Уплотнитель термоусаживаемый УКПтО-130/28</t>
  </si>
  <si>
    <t>177</t>
  </si>
  <si>
    <t>178</t>
  </si>
  <si>
    <t>179</t>
  </si>
  <si>
    <t>180</t>
  </si>
  <si>
    <t>ТЦ_21.1.06.07_76_7716783919_23.01.2024_01</t>
  </si>
  <si>
    <t>Уплотнитель кабельных проходов УКПтО-75/22</t>
  </si>
  <si>
    <t>181</t>
  </si>
  <si>
    <t>ФЕРм08-02-167-01</t>
  </si>
  <si>
    <t>Муфта соединительная эпоксидная для 3-5-жильного кабеля напряжением: до 1 кВ, сечение одной жилы до 35 мм2</t>
  </si>
  <si>
    <t>182</t>
  </si>
  <si>
    <t>ТЦ_20.2.09.04_76_7716783919_23.01.2024_01</t>
  </si>
  <si>
    <t>Соединительная кабельная муфта 4ПСТ(б)-1-16/25</t>
  </si>
  <si>
    <t>Итоги по разделу 9 Участок наружного освещения №1 Участок 1 (Количество опор на участок  = 47  шт ) ( общ. длина участка 22 м+223м+1055 м= 1300 м) :</t>
  </si>
  <si>
    <t xml:space="preserve">     Монтажные работы</t>
  </si>
  <si>
    <t xml:space="preserve">  Итого по разделу 9 Участок наружного освещения №1 Участок 1 (Количество опор на участок  = 47  шт ) ( общ. длина участка 22 м+223м+1055 м= 1300 м)</t>
  </si>
  <si>
    <t>Раздел 10. Линия освещения N1.1</t>
  </si>
  <si>
    <t>Линия освещения N1.1</t>
  </si>
  <si>
    <t>183</t>
  </si>
  <si>
    <t>Объем=223 / 1000</t>
  </si>
  <si>
    <t>184</t>
  </si>
  <si>
    <t>ФССЦ-21.2.01.01-0015</t>
  </si>
  <si>
    <t>Провод самонесущий изолированный СИП-2 3х16+1х25-0,6/1</t>
  </si>
  <si>
    <t>Объем=(223*1,02) / 1000</t>
  </si>
  <si>
    <t>185</t>
  </si>
  <si>
    <t>Зажим ответвительный с прокалыванием изоляции (СИП): N 640 (прим. Р635)</t>
  </si>
  <si>
    <t>186</t>
  </si>
  <si>
    <t>ФССЦ-20.1.02.23-0121</t>
  </si>
  <si>
    <t>Проводник заземляющий П-750 (прим. ЗП6)</t>
  </si>
  <si>
    <t>187</t>
  </si>
  <si>
    <t>ФЕРм08-02-363-01</t>
  </si>
  <si>
    <t>Кронштейны специальные на опорах для светильников сварные металлические, количество рожков: 1</t>
  </si>
  <si>
    <t>Объем=8+2</t>
  </si>
  <si>
    <t>188</t>
  </si>
  <si>
    <t>ФССЦ-07.2.02.02-0089</t>
  </si>
  <si>
    <t>Кронштейн для консольных и подвесных светильников, серия 1 (Стандарт), марка: 1.К1-2,0-2,0-О3-ц (ТАНС.41.118.000)</t>
  </si>
  <si>
    <t>189</t>
  </si>
  <si>
    <t>ФССЦ-07.2.02.02-0090</t>
  </si>
  <si>
    <t>Кронштейн для консольных и подвесных светильников, серия 1 (Стандарт), марка: 1.К1-2,0-2,0-О4-ц (ТАНС.41.111.000)</t>
  </si>
  <si>
    <t>190</t>
  </si>
  <si>
    <t>Кабель АВВГнг(А)-LS 3х2,5</t>
  </si>
  <si>
    <t>Объем=50*1,02</t>
  </si>
  <si>
    <t>191</t>
  </si>
  <si>
    <t>ФЕРм08-02-369-03</t>
  </si>
  <si>
    <t>Светильник, устанавливаемый вне зданий с лампами: ртутными</t>
  </si>
  <si>
    <t>192</t>
  </si>
  <si>
    <t>ТЦ_20.3.03.07_76_7716783919_23.01.2024_01</t>
  </si>
  <si>
    <t>Светодиодный светильник PromLED Groza 150 M, 150Вт, 5000К PL-
2111.0000.0150-50.155070 PromLED</t>
  </si>
  <si>
    <t>193</t>
  </si>
  <si>
    <t>Светодиодный светильник PromLED Groza 70 M, 70Вт, 5000К PL-
2111.0000.0070-50.155070 PromLED</t>
  </si>
  <si>
    <t>194</t>
  </si>
  <si>
    <t>ФЕРм08-03-523-01</t>
  </si>
  <si>
    <t>Предохранитель, устанавливаемый на изоляционном основании, на ток: до 100 А</t>
  </si>
  <si>
    <t>При производстве работ на высоте св. 8 до 15 м ОЗП=1,1; ТЗ=1,1</t>
  </si>
  <si>
    <t>195</t>
  </si>
  <si>
    <t>ФССЦ-20.4.02.05-0032</t>
  </si>
  <si>
    <t>Предохранители плавкие ППТ-10 с плавкой вставкой ВТФ-6А</t>
  </si>
  <si>
    <t>Итоги по разделу 10 Линия освещения N1.1 :</t>
  </si>
  <si>
    <t xml:space="preserve">  Итого по разделу 10 Линия освещения N1.1</t>
  </si>
  <si>
    <t>Раздел 11. Линия освещения W1.2</t>
  </si>
  <si>
    <t>Линия освещения W1.2</t>
  </si>
  <si>
    <t>196</t>
  </si>
  <si>
    <t>ФЕРм08-02-148-03</t>
  </si>
  <si>
    <t>Кабель до 35 кВ в проложенных трубах, блоках и коробах, масса 1 м кабеля: до 3 кг</t>
  </si>
  <si>
    <t>Объем=102 / 100</t>
  </si>
  <si>
    <t>197</t>
  </si>
  <si>
    <t>ФССЦ-21.1.06.07-0016</t>
  </si>
  <si>
    <t>Кабель силовой с алюминиевыми жилами АВБбШв 4х50-660</t>
  </si>
  <si>
    <t>Объем=(102*1,02) / 1000</t>
  </si>
  <si>
    <t>198</t>
  </si>
  <si>
    <t>Объем=(85+9) / 100</t>
  </si>
  <si>
    <t>199</t>
  </si>
  <si>
    <t>200</t>
  </si>
  <si>
    <t>Объем=8,5+1,13</t>
  </si>
  <si>
    <t>201</t>
  </si>
  <si>
    <t>Объем=98 / 100</t>
  </si>
  <si>
    <t>202</t>
  </si>
  <si>
    <t>203</t>
  </si>
  <si>
    <t>Трубы полиэтиленовые гибкие гофрированные тяжелые без протяжки, номинальный внутренний диаметр 50 мм (применительно труба двустенная ПНД гофрированная 63 мм)</t>
  </si>
  <si>
    <t>Объем=102*1.02</t>
  </si>
  <si>
    <t>204</t>
  </si>
  <si>
    <t>Объем=18/1000</t>
  </si>
  <si>
    <t>205</t>
  </si>
  <si>
    <t>Объем=18*1.008</t>
  </si>
  <si>
    <t>206</t>
  </si>
  <si>
    <t>207</t>
  </si>
  <si>
    <t>208</t>
  </si>
  <si>
    <t>Объем=18 / 100</t>
  </si>
  <si>
    <t>209</t>
  </si>
  <si>
    <t>ФЕРм08-02-147-11</t>
  </si>
  <si>
    <t>Кабель до 35 кВ по установленным конструкциям и лоткам с креплением по всей длине, масса 1 м кабеля: до 2 кг (прим. С креплением хомутами по опоре контактной сети, св. 2 до 8 м. Применен k на высоту.)</t>
  </si>
  <si>
    <t>210</t>
  </si>
  <si>
    <t>Кабель до 35 кВ по установленным конструкциям и лоткам с креплением по всей длине, масса 1 м кабеля: до 2 кг (прим. С креплением хомутами по опоре контактной сети, без k на высоту.)</t>
  </si>
  <si>
    <t>211</t>
  </si>
  <si>
    <t>Объем=(16*1.02) / 1000</t>
  </si>
  <si>
    <t>212</t>
  </si>
  <si>
    <t>ФЕРм08-02-148-02</t>
  </si>
  <si>
    <t>Кабель до 35 кВ в проложенных трубах, блоках и коробах, масса 1 м кабеля: до 2 кг (прим. Прокладка кабеля, внутри опоры контактной сети)</t>
  </si>
  <si>
    <t>213</t>
  </si>
  <si>
    <t>Объем=(2*1.02) / 1000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</si>
  <si>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</si>
  <si>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</si>
  <si>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</si>
  <si>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</si>
  <si>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</si>
  <si>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</si>
  <si>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</si>
  <si>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</si>
  <si>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</si>
  <si>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</si>
  <si>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</si>
  <si>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</si>
  <si>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Соединительная кабельная муфта 4ПСТ(б)-1-25/50</t>
  </si>
  <si>
    <t>Итоги по разделу 11 Линия освещения W1.2 :</t>
  </si>
  <si>
    <t xml:space="preserve">  Итого по разделу 11 Линия освещения W1.2</t>
  </si>
  <si>
    <t>Раздел 12. Линия освещения N1.2 Подвеска провода СИП</t>
  </si>
  <si>
    <t>Линия освещения N1.2</t>
  </si>
  <si>
    <t>226</t>
  </si>
  <si>
    <t>Объем=1055 / 1000</t>
  </si>
  <si>
    <t>227</t>
  </si>
  <si>
    <t>Объем=1055*1,02</t>
  </si>
  <si>
    <t>228</t>
  </si>
  <si>
    <t>229</t>
  </si>
  <si>
    <t>ФЕРм08-02-370-02</t>
  </si>
  <si>
    <t>Щиток до трех групп, устанавливаемый в: нише цоколя (прим. Установка коробки соединительной внутри опоры освещения)</t>
  </si>
  <si>
    <t>230</t>
  </si>
  <si>
    <t>ФССЦ-20.5.02.09-0002</t>
  </si>
  <si>
    <t>Коробка соединительная СК 10 "Стромир", алюминиевый корпус, IP66</t>
  </si>
  <si>
    <t>231</t>
  </si>
  <si>
    <t>ФССЦ-20.5.03.03-0006</t>
  </si>
  <si>
    <t>Шины соединительные типа PI№ (штырь) двухрядные длиной 1000 мм 63А</t>
  </si>
  <si>
    <t>Объем=1 / 100</t>
  </si>
  <si>
    <t>232</t>
  </si>
  <si>
    <t>ФЕРм08-03-526-01</t>
  </si>
  <si>
    <t>Автомат одно-, двух-, трехполюсный, устанавливаемый на конструкции: на стене или колонне, на ток до 25 А</t>
  </si>
  <si>
    <t>233</t>
  </si>
  <si>
    <t>ТЦ_62.1.01.02_76_7716783919_23.01.2024_01</t>
  </si>
  <si>
    <t>Выключатель автоматический дифференциальный 1Р+N 16А 30мА тип AC х-ка С ДИФ-103 6кА 16204DEK Dekraft</t>
  </si>
  <si>
    <t>234</t>
  </si>
  <si>
    <t>Объем=20+5</t>
  </si>
  <si>
    <t>235</t>
  </si>
  <si>
    <t>236</t>
  </si>
  <si>
    <t>237</t>
  </si>
  <si>
    <t>ФЕРм08-02-363-02</t>
  </si>
  <si>
    <t>Кронштейны специальные на опорах для светильников сварные металлические, количество рожков: 2</t>
  </si>
  <si>
    <t>238</t>
  </si>
  <si>
    <t>ФССЦ-07.2.02.02-0136</t>
  </si>
  <si>
    <t>Кронштейн для консольных и подвесных светильников, серия 1 (Стандарт), марка: 1.К2-2,0-2,0-/90-О3-ц (ТАНС.41.144.000)</t>
  </si>
  <si>
    <t>239</t>
  </si>
  <si>
    <t>Объем=185*1,02</t>
  </si>
  <si>
    <t>240</t>
  </si>
  <si>
    <t>Объем=13+24</t>
  </si>
  <si>
    <t>241</t>
  </si>
  <si>
    <t>242</t>
  </si>
  <si>
    <t>243</t>
  </si>
  <si>
    <t>Кабель до 35 кВ в проложенных трубах, блоках и коробах, масса 1 м кабеля: до 1 кг (прим. Прокладка кабеля, внутри опоры контактной сети)</t>
  </si>
  <si>
    <t>244</t>
  </si>
  <si>
    <t>Объем=8*1,02</t>
  </si>
  <si>
    <t>245</t>
  </si>
  <si>
    <t>246</t>
  </si>
  <si>
    <t>При изменении количества опор на 1000 м на 1 участок:</t>
  </si>
  <si>
    <t>247</t>
  </si>
  <si>
    <t>ФЕР33-04-017-03</t>
  </si>
  <si>
    <t>При изменении количества опор на 1000 м добавлять или исключать: к расценке 33-04-017-01</t>
  </si>
  <si>
    <t>Объем=((47/1,278)-29)*1,278</t>
  </si>
  <si>
    <t>Арматура для крепления провода на участок №1. (Количество узлов на участок : У1-2 шт, У2-39 шт., У3-2 шт., У4- 4 шт.)</t>
  </si>
  <si>
    <t>Узел №1 (Стоимость комплекта промежуточной подвески,монтажной ленты,бугель  учтены внутри расценки ФЕР33-04-017-01 )</t>
  </si>
  <si>
    <t>248</t>
  </si>
  <si>
    <t>ФССЦ-25.2.02.04-0011</t>
  </si>
  <si>
    <t>Кронштейн анкерный (СИП), марка CA 1500 (кронштейн анкерный СА 2000)</t>
  </si>
  <si>
    <t>Объем=1*2</t>
  </si>
  <si>
    <t>249</t>
  </si>
  <si>
    <t>ФССЦ-25.2.01.06-0002</t>
  </si>
  <si>
    <t>Зажим клиновой для серьги с клином (КС-035) (Зажим анкерный DN 35 )</t>
  </si>
  <si>
    <t>250</t>
  </si>
  <si>
    <t>ФССЦ-25.2.02.09-0011</t>
  </si>
  <si>
    <t>Хомут стяжной, диаметр 10-45 мм, длина 175 мм, разрушающая нагрузка 0,3 кН (Стяжной ремешок Е260)</t>
  </si>
  <si>
    <t>Объем=(4*2) / 100</t>
  </si>
  <si>
    <t>251</t>
  </si>
  <si>
    <t>ФССЦ-20.2.02.04-0011</t>
  </si>
  <si>
    <t>Колпачок изолирующий (СИП) CECT 6-35</t>
  </si>
  <si>
    <t>Узел №2 (Стоимость комплекта промежуточной подвески,монтажной ленты,бугель  учтены внутри расценки ФЕР33-04-017-01 )</t>
  </si>
  <si>
    <t>252</t>
  </si>
  <si>
    <t>Объем=(3*39) / 100</t>
  </si>
  <si>
    <t>Узел №3 (Стоимость комплекта промежуточной подвески,монтажной ленты,бугель  учтены внутри расценки ФЕР33-04-017-01 )</t>
  </si>
  <si>
    <t>253</t>
  </si>
  <si>
    <t>254</t>
  </si>
  <si>
    <t>255</t>
  </si>
  <si>
    <t>Объем=(3*2) / 100</t>
  </si>
  <si>
    <t>256</t>
  </si>
  <si>
    <t>ФССЦ-20.5.04.04-0004</t>
  </si>
  <si>
    <t>Зажим натяжной болтовый НБ-3-6Б(Болтовой соединительный зажим (MET-50SR))</t>
  </si>
  <si>
    <t>Объем=4*2</t>
  </si>
  <si>
    <t>257</t>
  </si>
  <si>
    <t>ФССЦ-25.2.01.18-0011</t>
  </si>
  <si>
    <t>Фиксатор дистанционный SO70 (Фиксатор дистанции BIC-15.50)</t>
  </si>
  <si>
    <t>Объем=(1*2) / 100</t>
  </si>
  <si>
    <t>Узел №4 (Стоимость комплекта промежуточной подвески,монтажной ленты,бугель  учтены внутри расценки ФЕР33-04-017-01, муфта учтена в пп. 182,225 )</t>
  </si>
  <si>
    <t>258</t>
  </si>
  <si>
    <t>Объем=1*4</t>
  </si>
  <si>
    <t>259</t>
  </si>
  <si>
    <t>260</t>
  </si>
  <si>
    <t>Объем=(3*4) / 100</t>
  </si>
  <si>
    <t>261</t>
  </si>
  <si>
    <t>Объем=(1*4) / 100</t>
  </si>
  <si>
    <t>262</t>
  </si>
  <si>
    <t>Объем=(4*4) / 100</t>
  </si>
  <si>
    <t>Итоги по разделу 12 Линия освещения N1.2 Подвеска провода СИП :</t>
  </si>
  <si>
    <t xml:space="preserve">  Итого по разделу 12 Линия освещения N1.2 Подвеска провода СИП</t>
  </si>
  <si>
    <t>Раздел 13. Участок наружного освещения №2  (Количество опор на участок  = 74  шт ) ( общ. длина участка 27 м+1035 м+391 м= 1453 м)</t>
  </si>
  <si>
    <t>Магистральный провод N2</t>
  </si>
  <si>
    <t>263</t>
  </si>
  <si>
    <t>Объем=27 / 1000</t>
  </si>
  <si>
    <t>264</t>
  </si>
  <si>
    <t>Провод СИП-2 3х35+1х35 (ГОСТ 31946-2012)</t>
  </si>
  <si>
    <t>Объем=27*1,02</t>
  </si>
  <si>
    <t>265</t>
  </si>
  <si>
    <t>Зажим ответвительный с прокалыванием изоляции (СИП): N 640 (прим зажим 635)</t>
  </si>
  <si>
    <t>Линия освещения W2.1</t>
  </si>
  <si>
    <t>266</t>
  </si>
  <si>
    <t>Кабель до 35 кВ в проложенных трубах, блоках и коробах, масса 1 м кабеля: до 2 кг</t>
  </si>
  <si>
    <t>Объем=132 / 100</t>
  </si>
  <si>
    <t>267</t>
  </si>
  <si>
    <t>ФССЦ-21.1.06.07-0015</t>
  </si>
  <si>
    <t>Кабель силовой с алюминиевыми жилами АВБбШв 4х35-660</t>
  </si>
  <si>
    <t>Объем=(132*1,02) / 1000</t>
  </si>
  <si>
    <t>268</t>
  </si>
  <si>
    <t>Объем=(92+46) / 100</t>
  </si>
  <si>
    <t>269</t>
  </si>
  <si>
    <t>Объем=46 / 100</t>
  </si>
  <si>
    <t>270</t>
  </si>
  <si>
    <t>Объем=9,2+4,6</t>
  </si>
  <si>
    <t>271</t>
  </si>
  <si>
    <t>Объем=124 / 100</t>
  </si>
  <si>
    <t>272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</si>
  <si>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</si>
  <si>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273</t>
  </si>
  <si>
    <t>Объем=132*1.02</t>
  </si>
  <si>
    <t>274</t>
  </si>
  <si>
    <t>Укладка трубопроводов из полиэтиленовых труб диаметром: 110 мм  (прим. Устройство футляра под дорогой из ПНД трубы диаметром 110 мм.)</t>
  </si>
  <si>
    <t>Объем=46/1000</t>
  </si>
  <si>
    <t>275</t>
  </si>
  <si>
    <t>Объем=46*1.008</t>
  </si>
  <si>
    <t>276</t>
  </si>
  <si>
    <t>Укладка трубопроводов из полиэтиленовых труб диаметром: 110 мм  (прим. Устройство резервного футляра под дорогой из ПНД трубы диаметром 110 мм)</t>
  </si>
  <si>
    <t>277</t>
  </si>
  <si>
    <t>278</t>
  </si>
  <si>
    <t>279</t>
  </si>
  <si>
    <t>Кабель до 35 кВ по установленным конструкциям и лоткам с креплением по всей длине, масса 1 м кабеля: до 2 кг  (прим. С креплением хомутами по опоре контактной сети, св. 2 до 8 м. Применен k на высоту.)</t>
  </si>
  <si>
    <t>Объем=40 / 100</t>
  </si>
  <si>
    <t>280</t>
  </si>
  <si>
    <t>Объем=24 / 100</t>
  </si>
  <si>
    <t>281</t>
  </si>
  <si>
    <t>Объем=((24+40)*1,02) / 1000</t>
  </si>
  <si>
    <t>282</t>
  </si>
  <si>
    <t>Объем=8*2,2*5,8</t>
  </si>
  <si>
    <t>283</t>
  </si>
  <si>
    <t>Объем=102,08/1000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</si>
  <si>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</si>
  <si>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</si>
  <si>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</si>
  <si>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</si>
  <si>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</si>
  <si>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</si>
  <si>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</si>
  <si>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</si>
  <si>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</si>
  <si>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</si>
  <si>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</si>
  <si>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Объем=(24+2) / 100</t>
  </si>
  <si>
    <t>295</t>
  </si>
  <si>
    <t>Объем=(26*1,02) / 1000</t>
  </si>
  <si>
    <t>296</t>
  </si>
  <si>
    <t>297</t>
  </si>
  <si>
    <t>298</t>
  </si>
  <si>
    <t>Объем=26*1.02</t>
  </si>
  <si>
    <t>299</t>
  </si>
  <si>
    <t>300</t>
  </si>
  <si>
    <t>301</t>
  </si>
  <si>
    <t>302</t>
  </si>
  <si>
    <t>303</t>
  </si>
  <si>
    <t>304</t>
  </si>
  <si>
    <t>305</t>
  </si>
  <si>
    <t>306</t>
  </si>
  <si>
    <t>Объем=((10+6)*1,02) / 1000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</si>
  <si>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</si>
  <si>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</si>
  <si>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</si>
  <si>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</si>
  <si>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</si>
  <si>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</si>
  <si>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</si>
  <si>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</si>
  <si>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</si>
  <si>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</si>
  <si>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</si>
  <si>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</si>
  <si>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Итоги по разделу 13 Участок наружного освещения №2  (Количество опор на участок  = 74  шт ) ( общ. длина участка 27 м+1035 м+391 м= 1453 м) :</t>
  </si>
  <si>
    <t xml:space="preserve">  Итого по разделу 13 Участок наружного освещения №2  (Количество опор на участок  = 74  шт ) ( общ. длина участка 27 м+1035 м+391 м= 1453 м)</t>
  </si>
  <si>
    <t>Раздел 14. Линия освещения N2.1 Подвеска провода СИП</t>
  </si>
  <si>
    <t>Линия освещения N2.1</t>
  </si>
  <si>
    <t>319</t>
  </si>
  <si>
    <t>Объем=(575+460) / 1000</t>
  </si>
  <si>
    <t>320</t>
  </si>
  <si>
    <t>Объем=575*1,02</t>
  </si>
  <si>
    <t>321</t>
  </si>
  <si>
    <t>Провод СИП-2 3х16+1х25 (ГОСТ 31946-2012)</t>
  </si>
  <si>
    <t>Объем=460*1,02</t>
  </si>
  <si>
    <t>322</t>
  </si>
  <si>
    <t>323</t>
  </si>
  <si>
    <t>Объем=16+19</t>
  </si>
  <si>
    <t>324</t>
  </si>
  <si>
    <t>325</t>
  </si>
  <si>
    <t>326</t>
  </si>
  <si>
    <t>Объем=3+3</t>
  </si>
  <si>
    <t>327</t>
  </si>
  <si>
    <t>328</t>
  </si>
  <si>
    <t>ФССЦ-07.2.02.02-0131</t>
  </si>
  <si>
    <t>Кронштейн для консольных и подвесных светильников, серия 1 (Стандарт), марка: 1.К2-2,0-2,0-30.15/90-О4-ц (ТАНС.41.195.000)</t>
  </si>
  <si>
    <t>329</t>
  </si>
  <si>
    <t>Объем=235*1,02</t>
  </si>
  <si>
    <t>330</t>
  </si>
  <si>
    <t>Объем=10+37</t>
  </si>
  <si>
    <t>331</t>
  </si>
  <si>
    <t>332</t>
  </si>
  <si>
    <t>333</t>
  </si>
  <si>
    <t>334</t>
  </si>
  <si>
    <t>Итоги по разделу 14 Линия освещения N2.1 Подвеска провода СИП :</t>
  </si>
  <si>
    <t xml:space="preserve">  Итого по разделу 14 Линия освещения N2.1 Подвеска провода СИП</t>
  </si>
  <si>
    <t>Раздел 15. Линия освещения N2.2</t>
  </si>
  <si>
    <t>Линия освещения N2.2</t>
  </si>
  <si>
    <t>335</t>
  </si>
  <si>
    <t>Объем=391 / 1000</t>
  </si>
  <si>
    <t>336</t>
  </si>
  <si>
    <t>Объем=391*1,02</t>
  </si>
  <si>
    <t>337</t>
  </si>
  <si>
    <t>338</t>
  </si>
  <si>
    <t>339</t>
  </si>
  <si>
    <t>Объем=12+4</t>
  </si>
  <si>
    <t>340</t>
  </si>
  <si>
    <t>341</t>
  </si>
  <si>
    <t>342</t>
  </si>
  <si>
    <t>343</t>
  </si>
  <si>
    <t>344</t>
  </si>
  <si>
    <t>Объем=0,6*100*1,02</t>
  </si>
  <si>
    <t>345</t>
  </si>
  <si>
    <t>346</t>
  </si>
  <si>
    <t>При изменении количества опор на 1000 м на 2 участок:</t>
  </si>
  <si>
    <t>347</t>
  </si>
  <si>
    <t>Объем=((71/1,430)-29)*1,430</t>
  </si>
  <si>
    <t>Арматура для крепления провода на участок №2. (Количество узлов на участок : У1-2 шт, У2-66 шт., У3-2 шт., У4- 4 шт.)</t>
  </si>
  <si>
    <t>348</t>
  </si>
  <si>
    <t>349</t>
  </si>
  <si>
    <t>350</t>
  </si>
  <si>
    <t>351</t>
  </si>
  <si>
    <t>352</t>
  </si>
  <si>
    <t>Объем=(3*66) / 100</t>
  </si>
  <si>
    <t>353</t>
  </si>
  <si>
    <t>354</t>
  </si>
  <si>
    <t>355</t>
  </si>
  <si>
    <t>356</t>
  </si>
  <si>
    <t>357</t>
  </si>
  <si>
    <t>Узел №4 (Стоимость комплекта промежуточной подвески,монтажной ленты,бугель  учтены внутри расценки ФЕР33-04-017-01, (муфта учтена в пп. 293,318 )</t>
  </si>
  <si>
    <t>358</t>
  </si>
  <si>
    <t>359</t>
  </si>
  <si>
    <t>360</t>
  </si>
  <si>
    <t>361</t>
  </si>
  <si>
    <t>362</t>
  </si>
  <si>
    <t>Итоги по разделу 15 Линия освещения N2.2 :</t>
  </si>
  <si>
    <t xml:space="preserve">  Итого по разделу 15 Линия освещения N2.2</t>
  </si>
  <si>
    <t>Раздел 16. Участок наружного освещения №3  (Количество опор на участок  = 23  шт ) ( общ. длина участка 20 м+342 м+414 м= 776 м)</t>
  </si>
  <si>
    <t>Магистральный провод N3</t>
  </si>
  <si>
    <t>363</t>
  </si>
  <si>
    <t>Объем=20 / 1000</t>
  </si>
  <si>
    <t>364</t>
  </si>
  <si>
    <t>Провод СИП-2 3х25+1х25 (ГОСТ 31946-2012)</t>
  </si>
  <si>
    <t>Объем=20*1,02</t>
  </si>
  <si>
    <t>365</t>
  </si>
  <si>
    <t>Зажим ответвительный с прокалыванием изоляции (СИП): N 640</t>
  </si>
  <si>
    <t>Линия освещения N3.1</t>
  </si>
  <si>
    <t>366</t>
  </si>
  <si>
    <t>Объем=342 / 1000</t>
  </si>
  <si>
    <t>367</t>
  </si>
  <si>
    <t>Объем=342*1,02</t>
  </si>
  <si>
    <t>368</t>
  </si>
  <si>
    <t>369</t>
  </si>
  <si>
    <t>370</t>
  </si>
  <si>
    <t>371</t>
  </si>
  <si>
    <t>ФССЦ-07.2.02.02-0130</t>
  </si>
  <si>
    <t>Кронштейн для консольных и подвесных светильников, серия 1 (Стандарт), марка: 1.К2-2,0-2,0-30.15/90-О3-ц (ТАНС.41.095.000)</t>
  </si>
  <si>
    <t>372</t>
  </si>
  <si>
    <t>Объем=70*1,02</t>
  </si>
  <si>
    <t>373</t>
  </si>
  <si>
    <t>Объем=8+6</t>
  </si>
  <si>
    <t>374</t>
  </si>
  <si>
    <t>375</t>
  </si>
  <si>
    <t>376</t>
  </si>
  <si>
    <t>377</t>
  </si>
  <si>
    <t>Итоги по разделу 16 Участок наружного освещения №3  (Количество опор на участок  = 23  шт ) ( общ. длина участка 20 м+342 м+414 м= 776 м) :</t>
  </si>
  <si>
    <t xml:space="preserve">  Итого по разделу 16 Участок наружного освещения №3  (Количество опор на участок  = 23  шт ) ( общ. длина участка 20 м+342 м+414 м= 776 м)</t>
  </si>
  <si>
    <t>Раздел 17. Линия освещения N3.2. Подвеска провода СИП</t>
  </si>
  <si>
    <t>Линия освещения N3.2</t>
  </si>
  <si>
    <t>378</t>
  </si>
  <si>
    <t>Объем=414 / 1000</t>
  </si>
  <si>
    <t>379</t>
  </si>
  <si>
    <t>Объем=414*1,02</t>
  </si>
  <si>
    <t>380</t>
  </si>
  <si>
    <t>381</t>
  </si>
  <si>
    <t>Объем=5+4</t>
  </si>
  <si>
    <t>382</t>
  </si>
  <si>
    <t>383</t>
  </si>
  <si>
    <t>384</t>
  </si>
  <si>
    <t>385</t>
  </si>
  <si>
    <t>386</t>
  </si>
  <si>
    <t>Объем=65*1,02</t>
  </si>
  <si>
    <t>387</t>
  </si>
  <si>
    <t>Объем=9+4</t>
  </si>
  <si>
    <t>388</t>
  </si>
  <si>
    <t>389</t>
  </si>
  <si>
    <t>390</t>
  </si>
  <si>
    <t>391</t>
  </si>
  <si>
    <t>При изменении количества опор на 1000 м на 3 участок:</t>
  </si>
  <si>
    <t>392</t>
  </si>
  <si>
    <t>Объем=((23/0,776)-29)*0,776</t>
  </si>
  <si>
    <t>Арматура для крепления провода на участок №3. (Количество узлов на участок : У1-2 шт, У2-15 шт., У3-2 шт., У4- 4 шт.)</t>
  </si>
  <si>
    <t>393</t>
  </si>
  <si>
    <t>394</t>
  </si>
  <si>
    <t>395</t>
  </si>
  <si>
    <t>396</t>
  </si>
  <si>
    <t>397</t>
  </si>
  <si>
    <t>Объем=(3*15) / 100</t>
  </si>
  <si>
    <t>398</t>
  </si>
  <si>
    <t>399</t>
  </si>
  <si>
    <t>400</t>
  </si>
  <si>
    <t>401</t>
  </si>
  <si>
    <t>402</t>
  </si>
  <si>
    <t>Узел №4 (Стоимость комплекта промежуточной подвески,монтажной ленты,бугель  учтены внутри расценки ФЕР33-04-017-01)</t>
  </si>
  <si>
    <t>403</t>
  </si>
  <si>
    <t>404</t>
  </si>
  <si>
    <t>405</t>
  </si>
  <si>
    <t>406</t>
  </si>
  <si>
    <t>407</t>
  </si>
  <si>
    <t>Итоги по разделу 17 Линия освещения N3.2. Подвеска провода СИП :</t>
  </si>
  <si>
    <t xml:space="preserve">  Итого по разделу 17 Линия освещения N3.2. Подвеска провода СИП</t>
  </si>
  <si>
    <t>Раздел 18. Участок наружного освещения №4.  Подвеска провода СИП.  (Количество опор на участок  = 29  шт ) ( общ. длина участка 31 м+570 м+342 м= 943 м)</t>
  </si>
  <si>
    <t>Магистральный провод  №4</t>
  </si>
  <si>
    <t>408</t>
  </si>
  <si>
    <t>Объем=31 / 1000</t>
  </si>
  <si>
    <t>409</t>
  </si>
  <si>
    <t>Объем=31*1,02</t>
  </si>
  <si>
    <t>410</t>
  </si>
  <si>
    <t>Зажим ответвительный с прокалыванием изоляции (СИП): N 640 (прим. Зажим 635)</t>
  </si>
  <si>
    <t>Линия освещения W4.1</t>
  </si>
  <si>
    <t>411</t>
  </si>
  <si>
    <t>Объем=49 / 100</t>
  </si>
  <si>
    <t>412</t>
  </si>
  <si>
    <t>ФССЦ-21.1.06.07-0014</t>
  </si>
  <si>
    <t>Кабель силовой с алюминиевыми жилами АВБбШв 4х25-660</t>
  </si>
  <si>
    <t>Объем=(49*1.02) / 1000</t>
  </si>
  <si>
    <t>413</t>
  </si>
  <si>
    <t>Объем=(35+10) / 100</t>
  </si>
  <si>
    <t>414</t>
  </si>
  <si>
    <t>415</t>
  </si>
  <si>
    <t>Объем=3,5+1</t>
  </si>
  <si>
    <t>416</t>
  </si>
  <si>
    <t>Объем=47 / 100</t>
  </si>
  <si>
    <t>417</t>
  </si>
  <si>
    <t>418</t>
  </si>
  <si>
    <t>Объем=49*1.02</t>
  </si>
  <si>
    <t>419</t>
  </si>
  <si>
    <t>Объем=10/1000</t>
  </si>
  <si>
    <t>420</t>
  </si>
  <si>
    <t>Объем=10*1.008</t>
  </si>
  <si>
    <t>421</t>
  </si>
  <si>
    <t>422</t>
  </si>
  <si>
    <t>423</t>
  </si>
  <si>
    <t>424</t>
  </si>
  <si>
    <t>425</t>
  </si>
  <si>
    <t>Кабель до 35 кВ по установленным конструкциям и лоткам с креплением по всей длине, масса 1 м кабеля: до 1 кг  (прим. С креплением хомутами по опоре контактной сети, без k на высоту.)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</si>
  <si>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</si>
  <si>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</si>
  <si>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</si>
  <si>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</si>
  <si>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</si>
  <si>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</si>
  <si>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</si>
  <si>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</si>
  <si>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</si>
  <si>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</si>
  <si>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</si>
  <si>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</si>
  <si>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</si>
  <si>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Итоги по разделу 18 Участок наружного освещения №4.  Подвеска провода СИП.  (Количество опор на участок  = 29  шт ) ( общ. длина участка 31 м+570 м+342 м= 943 м) :</t>
  </si>
  <si>
    <t xml:space="preserve">  Итого по разделу 18 Участок наружного освещения №4.  Подвеска провода СИП.  (Количество опор на участок  = 29  шт ) ( общ. длина участка 31 м+570 м+342 м= 943 м)</t>
  </si>
  <si>
    <t>Раздел 19. Линия освещения N4.1. Подвеска провода СИП</t>
  </si>
  <si>
    <t>Линия освещения N4.1</t>
  </si>
  <si>
    <t>439</t>
  </si>
  <si>
    <t>Объем=570 / 1000</t>
  </si>
  <si>
    <t>440</t>
  </si>
  <si>
    <t>Объем=570*1,02</t>
  </si>
  <si>
    <t>441</t>
  </si>
  <si>
    <t>Объем=10+4</t>
  </si>
  <si>
    <t>442</t>
  </si>
  <si>
    <t>443</t>
  </si>
  <si>
    <t>444</t>
  </si>
  <si>
    <t>445</t>
  </si>
  <si>
    <t>446</t>
  </si>
  <si>
    <t>Объем=8+14</t>
  </si>
  <si>
    <t>447</t>
  </si>
  <si>
    <t>448</t>
  </si>
  <si>
    <t>449</t>
  </si>
  <si>
    <t>Объем=110*1,02</t>
  </si>
  <si>
    <t>450</t>
  </si>
  <si>
    <t>451</t>
  </si>
  <si>
    <t>Итоги по разделу 19 Линия освещения N4.1. Подвеска провода СИП :</t>
  </si>
  <si>
    <t xml:space="preserve">  Итого по разделу 19 Линия освещения N4.1. Подвеска провода СИП</t>
  </si>
  <si>
    <t>Раздел 20. Линия освещения W4.2</t>
  </si>
  <si>
    <t>Линия освещения W4.2</t>
  </si>
  <si>
    <t>452</t>
  </si>
  <si>
    <t>Объем=230 / 100</t>
  </si>
  <si>
    <t>453</t>
  </si>
  <si>
    <t>Объем=(230*1,02) / 1000</t>
  </si>
  <si>
    <t>454</t>
  </si>
  <si>
    <t>Объем=(158+34+12+10) / 100</t>
  </si>
  <si>
    <t>455</t>
  </si>
  <si>
    <t>Объем=(34+10+10) / 100</t>
  </si>
  <si>
    <t>456</t>
  </si>
  <si>
    <t>Объем=15,8+3,4+1,2+1,25</t>
  </si>
  <si>
    <t>457</t>
  </si>
  <si>
    <t>Объем=222 / 100</t>
  </si>
  <si>
    <t>458</t>
  </si>
  <si>
    <t>459</t>
  </si>
  <si>
    <t>Объем=230*1.02</t>
  </si>
  <si>
    <t>460</t>
  </si>
  <si>
    <t>Объем=44/1000</t>
  </si>
  <si>
    <t>461</t>
  </si>
  <si>
    <t>Объем=44*1.008</t>
  </si>
  <si>
    <t>462</t>
  </si>
  <si>
    <t>463</t>
  </si>
  <si>
    <t>464</t>
  </si>
  <si>
    <t>Объем=44 / 100</t>
  </si>
  <si>
    <t>465</t>
  </si>
  <si>
    <t>Кабель до 35 кВ по установленным конструкциям и лоткам с креплением по всей длине, масса 1 м кабеля: до 2 кг(прим. С креплением хомутами по опоре контактной сети, св. 2 до 8 м. Применен k на высоту.)</t>
  </si>
  <si>
    <t>466</t>
  </si>
  <si>
    <t>Кабель до 35 кВ по установленным конструкциям и лоткам с креплением по всей длине, масса 1 м кабеля: до 2 кг(прим. С креплением хомутами по опоре контактной сети, без k на высоту.)</t>
  </si>
  <si>
    <t>467</t>
  </si>
  <si>
    <t>Объем=((13+9)*1,02) / 1000</t>
  </si>
  <si>
    <t>468</t>
  </si>
  <si>
    <t>Объем=3*2,2*5,8</t>
  </si>
  <si>
    <t>469</t>
  </si>
  <si>
    <t>Объем=38,28/1000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</si>
  <si>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</si>
  <si>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</si>
  <si>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</si>
  <si>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</si>
  <si>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</si>
  <si>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</si>
  <si>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</si>
  <si>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</si>
  <si>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</si>
  <si>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</si>
  <si>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Итоги по разделу 20 Линия освещения W4.2 :</t>
  </si>
  <si>
    <t xml:space="preserve">  Итого по разделу 20 Линия освещения W4.2</t>
  </si>
  <si>
    <t>Раздел 21. Линия освещения N4.2. Подвеска провода СИП</t>
  </si>
  <si>
    <t>Линия освещения N4.2</t>
  </si>
  <si>
    <t>480</t>
  </si>
  <si>
    <t>481</t>
  </si>
  <si>
    <t>482</t>
  </si>
  <si>
    <t>483</t>
  </si>
  <si>
    <t>484</t>
  </si>
  <si>
    <t>485</t>
  </si>
  <si>
    <t>486</t>
  </si>
  <si>
    <t>487</t>
  </si>
  <si>
    <t>ТЦ_62.1.02.22_76_7716783919_23.01.2024_01</t>
  </si>
  <si>
    <t>Шина нулевая с изолятором BB-D-N-DIN-8-6х9-синий OptiKit</t>
  </si>
  <si>
    <t>488</t>
  </si>
  <si>
    <t>489</t>
  </si>
  <si>
    <t>490</t>
  </si>
  <si>
    <t>491</t>
  </si>
  <si>
    <t>492</t>
  </si>
  <si>
    <t>Объем=60*1,02</t>
  </si>
  <si>
    <t>493</t>
  </si>
  <si>
    <t>Объем=8+9</t>
  </si>
  <si>
    <t>494</t>
  </si>
  <si>
    <t>495</t>
  </si>
  <si>
    <t>496</t>
  </si>
  <si>
    <t>Кабель до 35 кВ в проложенных трубах, блоках и коробах, масса 1 м кабеля: до 1 кг (прим. Прокладка кабеля АВВГнг(A)-LS 3х2,5 мм2 внутри опоры контактной сети)</t>
  </si>
  <si>
    <t>Объем=65 / 100</t>
  </si>
  <si>
    <t>497</t>
  </si>
  <si>
    <t>Объем=0,65*100*1,02</t>
  </si>
  <si>
    <t>498</t>
  </si>
  <si>
    <t>499</t>
  </si>
  <si>
    <t>При изменении количества опор на 1000 м на 4 участок:</t>
  </si>
  <si>
    <t>500</t>
  </si>
  <si>
    <t>Объем=((29/0,912)-29)*0,912</t>
  </si>
  <si>
    <t>Арматура для крепления провода на участок №4. (Количество узлов на участок : У1-2 шт, У2-21 шт., У3-2 шт., У4- 4 шт.)</t>
  </si>
  <si>
    <t>Узел №4 (Стоимость комплекта промежуточной подвески,монтажной ленты,бугель  учтены внутри расценки ФЕР33-04-017-01 )</t>
  </si>
  <si>
    <t>501</t>
  </si>
  <si>
    <t>502</t>
  </si>
  <si>
    <t>503</t>
  </si>
  <si>
    <t>504</t>
  </si>
  <si>
    <t>505</t>
  </si>
  <si>
    <t>Объем=(3*21) / 100</t>
  </si>
  <si>
    <t>506</t>
  </si>
  <si>
    <t>507</t>
  </si>
  <si>
    <t>508</t>
  </si>
  <si>
    <t>509</t>
  </si>
  <si>
    <t>510</t>
  </si>
  <si>
    <t>Узел №4 (Стоимость комплекта промежуточной подвески,монтажной ленты,бугель  учтены внутри расценки ФЕР33-04-017-01, муфта учтена в пп. 440,482 )</t>
  </si>
  <si>
    <t>511</t>
  </si>
  <si>
    <t>512</t>
  </si>
  <si>
    <t>513</t>
  </si>
  <si>
    <t>514</t>
  </si>
  <si>
    <t>515</t>
  </si>
  <si>
    <t>Итоги по разделу 21 Линия освещения N4.2. Подвеска провода СИП :</t>
  </si>
  <si>
    <t xml:space="preserve">  Итого по разделу 21 Линия освещения N4.2. Подвеска провода СИП</t>
  </si>
  <si>
    <t>Раздел 22. Участок наружного освещения №5.  (Количество опор на участок  = 30  шт ) ( общ. длина участка 13 м+419 м+350 м= 782 м)</t>
  </si>
  <si>
    <t>Магистральный провод N5. Подвеска провода СИП</t>
  </si>
  <si>
    <t>516</t>
  </si>
  <si>
    <t>Объем=13 / 1000</t>
  </si>
  <si>
    <t>517</t>
  </si>
  <si>
    <t>Объем=13*1,02</t>
  </si>
  <si>
    <t>518</t>
  </si>
  <si>
    <t>Линия освещения W5.1</t>
  </si>
  <si>
    <t>519</t>
  </si>
  <si>
    <t>Объем=(172+8) / 100</t>
  </si>
  <si>
    <t>520</t>
  </si>
  <si>
    <t>Объем=(180*1,02) / 1000</t>
  </si>
  <si>
    <t>521</t>
  </si>
  <si>
    <t>Объем=(92+30+8) / 100</t>
  </si>
  <si>
    <t>522</t>
  </si>
  <si>
    <t>523</t>
  </si>
  <si>
    <t>Объем=9,2+3+0,8</t>
  </si>
  <si>
    <t>524</t>
  </si>
  <si>
    <t>Объем=172 / 100</t>
  </si>
  <si>
    <t>525</t>
  </si>
  <si>
    <t>526</t>
  </si>
  <si>
    <t>Объем=180*1.02</t>
  </si>
  <si>
    <t>527</t>
  </si>
  <si>
    <t>Объем=40/1000</t>
  </si>
  <si>
    <t>528</t>
  </si>
  <si>
    <t>Объем=40*1.008</t>
  </si>
  <si>
    <t>529</t>
  </si>
  <si>
    <t>530</t>
  </si>
  <si>
    <t>531</t>
  </si>
  <si>
    <t>532</t>
  </si>
  <si>
    <t>Объем=43 / 100</t>
  </si>
  <si>
    <t>533</t>
  </si>
  <si>
    <t>Объем=21 / 100</t>
  </si>
  <si>
    <t>534</t>
  </si>
  <si>
    <t>Объем=((43+21)*1,02) / 1000</t>
  </si>
  <si>
    <t>535</t>
  </si>
  <si>
    <t>Объем=7*2,2*5,8</t>
  </si>
  <si>
    <t>536</t>
  </si>
  <si>
    <t>Объем=89,32/1000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</si>
  <si>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</si>
  <si>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</si>
  <si>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</si>
  <si>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</si>
  <si>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</si>
  <si>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</si>
  <si>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</si>
  <si>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</si>
  <si>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</si>
  <si>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</si>
  <si>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Итоги по разделу 22 Участок наружного освещения №5.  (Количество опор на участок  = 30  шт ) ( общ. длина участка 13 м+419 м+350 м= 782 м) :</t>
  </si>
  <si>
    <t xml:space="preserve">  Итого по разделу 22 Участок наружного освещения №5.  (Количество опор на участок  = 30  шт ) ( общ. длина участка 13 м+419 м+350 м= 782 м)</t>
  </si>
  <si>
    <t>Раздел 23. Линия освещения N5.1. Подвеска провода СИП</t>
  </si>
  <si>
    <t>Линия освещения N5.1</t>
  </si>
  <si>
    <t>547</t>
  </si>
  <si>
    <t>Объем=419 / 1000</t>
  </si>
  <si>
    <t>548</t>
  </si>
  <si>
    <t>Объем=419*1,02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</si>
  <si>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</si>
  <si>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</si>
  <si>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</si>
  <si>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</si>
  <si>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</si>
  <si>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</si>
  <si>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</si>
  <si>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</si>
  <si>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</si>
  <si>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Объем=90*1,02</t>
  </si>
  <si>
    <t>558</t>
  </si>
  <si>
    <t>559</t>
  </si>
  <si>
    <t>560</t>
  </si>
  <si>
    <t>Объем=4+14</t>
  </si>
  <si>
    <t>561</t>
  </si>
  <si>
    <t>562</t>
  </si>
  <si>
    <t>563</t>
  </si>
  <si>
    <t>Кабель до 35 кВ в проложенных трубах, блоках и коробах, масса 1 м кабеля: до 1 кг (прим  внутри опоры)</t>
  </si>
  <si>
    <t>564</t>
  </si>
  <si>
    <t>Объем=0,08*100*1,02</t>
  </si>
  <si>
    <t>565</t>
  </si>
  <si>
    <t>566</t>
  </si>
  <si>
    <t>Итоги по разделу 23 Линия освещения N5.1. Подвеска провода СИП :</t>
  </si>
  <si>
    <t xml:space="preserve">  Итого по разделу 23 Линия освещения N5.1. Подвеска провода СИП</t>
  </si>
  <si>
    <t>Раздел 24. Линия освещения N5.2. Подвеска провода СИП</t>
  </si>
  <si>
    <t>Линия освещения N5.2</t>
  </si>
  <si>
    <t>567</t>
  </si>
  <si>
    <t>Объем=350 / 1000</t>
  </si>
  <si>
    <t>568</t>
  </si>
  <si>
    <t>Объем=350*1,02</t>
  </si>
  <si>
    <t>При изменении количества опор на 1000 м на 5 участок:</t>
  </si>
  <si>
    <t>569</t>
  </si>
  <si>
    <t>Объем=((30/0,769)-29)*0,769</t>
  </si>
  <si>
    <t>Арматура для крепления провода на участок №5. (Количество узлов на участок : У1-2 шт, У2-22 шт., У3-2 шт., У4- 4 шт.)</t>
  </si>
  <si>
    <t>570</t>
  </si>
  <si>
    <t>571</t>
  </si>
  <si>
    <t>572</t>
  </si>
  <si>
    <t>573</t>
  </si>
  <si>
    <t>574</t>
  </si>
  <si>
    <t>Объем=(3*22) / 100</t>
  </si>
  <si>
    <t>575</t>
  </si>
  <si>
    <t>576</t>
  </si>
  <si>
    <t>577</t>
  </si>
  <si>
    <t>578</t>
  </si>
  <si>
    <t>579</t>
  </si>
  <si>
    <t>Узел №4 (Стоимость комплекта промежуточной подвески,монтажной ленты,бугель  учтены внутри расценки ФЕР33-04-017-01, муфта учтена в пп. 550)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</si>
  <si>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</si>
  <si>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</si>
  <si>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</si>
  <si>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</si>
  <si>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</si>
  <si>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</si>
  <si>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</si>
  <si>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</si>
  <si>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</si>
  <si>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</si>
  <si>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</si>
  <si>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Объем=4+8</t>
  </si>
  <si>
    <t>591</t>
  </si>
  <si>
    <t>592</t>
  </si>
  <si>
    <t>593</t>
  </si>
  <si>
    <t>594</t>
  </si>
  <si>
    <t>Итоги по разделу 24 Линия освещения N5.2. Подвеска провода СИП :</t>
  </si>
  <si>
    <t xml:space="preserve">  Итого по разделу 24 Линия освещения N5.2. Подвеска провода СИП</t>
  </si>
  <si>
    <t>Раздел 25. Заземление опор контактной сети. Монтажные работы.</t>
  </si>
  <si>
    <t>595</t>
  </si>
  <si>
    <t>ФЕРм08-02-471-03</t>
  </si>
  <si>
    <t>Заземлитель вертикальный из круглой стали диаметром: 12 мм</t>
  </si>
  <si>
    <t>10 шт</t>
  </si>
  <si>
    <t>Объем=26 / 10</t>
  </si>
  <si>
    <t>596</t>
  </si>
  <si>
    <t>ФССЦ-08.3.04.02-0093</t>
  </si>
  <si>
    <t>Круг стальной горячекатаный, марка стали ВСт3пс5-1, диаметр 12 мм (вес 1 м.п. 0,89 кг)</t>
  </si>
  <si>
    <t>Объем=(26*3)*0,98/1000</t>
  </si>
  <si>
    <t>597</t>
  </si>
  <si>
    <t>ФЕРм08-02-472-01</t>
  </si>
  <si>
    <t>Заземлитель горизонтальный из стали: круглой диаметром 12 мм</t>
  </si>
  <si>
    <t>Объем=(26*3) / 100</t>
  </si>
  <si>
    <t>598</t>
  </si>
  <si>
    <t>599</t>
  </si>
  <si>
    <t>ФЕР13-03-004-26</t>
  </si>
  <si>
    <t>Окраска металлических огрунтованных поверхностей: эмалью ПФ-115</t>
  </si>
  <si>
    <t>Объем=0,014 / 100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</si>
  <si>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</si>
  <si>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</si>
  <si>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</si>
  <si>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</si>
  <si>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600</t>
  </si>
  <si>
    <t>ФЕРм08-02-472-10</t>
  </si>
  <si>
    <t>Проводник заземляющий из медного изолированного провода сечением 25 мм2 открыто по строительным основаниям 9прим. Прокладка провода заземления
сечением 1х6 мм2 по опоре контактной
сети)</t>
  </si>
  <si>
    <t>Объем=2,5 / 100</t>
  </si>
  <si>
    <t>601</t>
  </si>
  <si>
    <t>ФССЦ-21.2.03.09-0003</t>
  </si>
  <si>
    <t>Провод медный для заземления (Расчетная масса  - 0,184 килограмм в метре.)</t>
  </si>
  <si>
    <t>Объем=0,025*100*0,184</t>
  </si>
  <si>
    <t>Итоги по разделу 25 Заземление опор контактной сети. Монтажные работы. :</t>
  </si>
  <si>
    <t xml:space="preserve">  Итого по разделу 25 Заземление опор контактной сети. Монтажные работы.</t>
  </si>
  <si>
    <t>ЛОКАЛЬНЫЙ СМЕТНЫЙ РАСЧЕТ (СМЕТА) № ЛСР-05-04-01</t>
  </si>
  <si>
    <t>Проект организации дорожного движения на период эксплуатации.</t>
  </si>
  <si>
    <t>0484ГП.09-2-ПОС3</t>
  </si>
  <si>
    <t>(61,39)</t>
  </si>
  <si>
    <t>(2,37)</t>
  </si>
  <si>
    <t>Раздел 1. Разметка проезжей части</t>
  </si>
  <si>
    <t>ФЕР27-09-017-01</t>
  </si>
  <si>
    <t>Разметка проезжей части термопластиком линией шириной 0,1 м: сплошной</t>
  </si>
  <si>
    <t>Объем=32/1000</t>
  </si>
  <si>
    <t>ФЕР27-09-017-14</t>
  </si>
  <si>
    <t>Посыпка световозвращающим стеклонаполнителем одновременно с нанесением линий разметки из термопластика, добавлять к расценкам 27-09-017-01 по 27-09-017-13</t>
  </si>
  <si>
    <t>10 м2</t>
  </si>
  <si>
    <t>Объем=3,2 / 10</t>
  </si>
  <si>
    <t>ФССЦ-01.5.01.03-1020</t>
  </si>
  <si>
    <t>Стеклошарики световозвращающие 100-600 мкм, для посыпки разметочных красок</t>
  </si>
  <si>
    <t>ФЕР27-09-017-13</t>
  </si>
  <si>
    <t>Разметка мест парковки автомобилей термопластиком ( применительно переход-зебра)</t>
  </si>
  <si>
    <t>Объем=9,85 / 10</t>
  </si>
  <si>
    <t>01.5.01.03-1020</t>
  </si>
  <si>
    <t>Итоги по разделу 1 Разметка проезжей части :</t>
  </si>
  <si>
    <t xml:space="preserve">  Итого по разделу 1 Разметка проезжей части</t>
  </si>
  <si>
    <t>Раздел 2. Дорожные знаки</t>
  </si>
  <si>
    <t>Установка дорожных знаков на стойки ø 76мм (диаметр ямы 350 мм, глубина 1000 мм) - в грунте</t>
  </si>
  <si>
    <t>ФЕР27-09-008-01</t>
  </si>
  <si>
    <t>Установка дорожных знаков бесфундаментных: на металлических стойках</t>
  </si>
  <si>
    <t>Объем=(22+34) / 100</t>
  </si>
  <si>
    <t>ФССЦ-01.5.03.05-0012</t>
  </si>
  <si>
    <t>Стойка (опора) металлическая для дорожного знака, диаметр 76 мм</t>
  </si>
  <si>
    <t>ФЕР06-01-001-01</t>
  </si>
  <si>
    <t>Устройство бетонной подготовки  (применительно фундамент стойки В20)</t>
  </si>
  <si>
    <t>Объем=(0,09*56) / 100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</si>
  <si>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</si>
  <si>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</si>
  <si>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</si>
  <si>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</si>
  <si>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ФССЦ-01.7.07.12-0024</t>
  </si>
  <si>
    <t>Пленка полиэтиленовая, толщина 0,15 мм</t>
  </si>
  <si>
    <t>м2</t>
  </si>
  <si>
    <t>ФССЦ-04.1.02.05-0007</t>
  </si>
  <si>
    <t>Смеси бетонные тяжелого бетона (БСТ), класс B20 (М250)</t>
  </si>
  <si>
    <t>Установка Знаков дополнительных на стойках - свыше 22+34</t>
  </si>
  <si>
    <t>ФЕР27-09-012-01</t>
  </si>
  <si>
    <t>При установке дополнительных щитков добавлять к расценкам таблиц с 27-09-008 по 27-09-011</t>
  </si>
  <si>
    <t>Объем=(122-56-10) / 100</t>
  </si>
  <si>
    <t>ФССЦ-08.1.02.11-0001</t>
  </si>
  <si>
    <t>Поковки из квадратных заготовок, масса 1,8 кг</t>
  </si>
  <si>
    <t>Установка знаков на существующих опорах</t>
  </si>
  <si>
    <t>Объем=(122-56*2) / 100</t>
  </si>
  <si>
    <t>Знаки дорожные и хомуты</t>
  </si>
  <si>
    <t>ФССЦ-01.5.03.03-0046</t>
  </si>
  <si>
    <t>Знак дорожный на оцинкованной подоснове со световозвращающей пленкой предписывающий, диаметр круга 700 мм, тип 4.1.1-4.7 ( Знак 4.2.1)</t>
  </si>
  <si>
    <t>ФССЦ-01.5.03.03-0041</t>
  </si>
  <si>
    <t>Знак дорожный на оцинкованной подоснове со световозвращающей пленкой особых предписаний, размером 900х600 мм, тип 5.16-5.18, 5.21, 5.22, 5.27-5.34  ( Знак 5.16)</t>
  </si>
  <si>
    <t>Знак дорожный на оцинкованной подоснове со световозвращающей пленкой особых предписаний, размером 900х600 мм, тип 5.16-5.18, 5.21, 5.22, 5.27-5.34.( Знак 5,17)</t>
  </si>
  <si>
    <t>ФССЦ-01.5.03.03-0038</t>
  </si>
  <si>
    <t>Знак дорожный на оцинкованной подоснове со световозвращающей пленкой особых предписаний, размером 700х700 мм, тип 5.5, 5.6, 5.8-5.14, 5.15.2-5.15.6, 5.19.1, 5.19.2, 5.20</t>
  </si>
  <si>
    <t>ФССЦ-01.5.03.03-0025</t>
  </si>
  <si>
    <t>Знак дорожный на оцинкованной подоснове со световозвращающей пленкой дополнительной информации, размером 1700х500 мм, тип 8.22.1-8.22.3</t>
  </si>
  <si>
    <t>ФССЦ-27.2.01.08-0002</t>
  </si>
  <si>
    <t>Хомут из оцинкованной стали, диаметр 76 мм ( 2 хомута на 1 знак122*2)</t>
  </si>
  <si>
    <t>Объем=232+12</t>
  </si>
  <si>
    <t>Итоги по разделу 2 Дорожные знаки :</t>
  </si>
  <si>
    <t xml:space="preserve">  Итого по разделу 2 Дорожные знаки</t>
  </si>
  <si>
    <t>Раздел 3. Вывоз мусора после бурения ям для знаков- грунт+ асфальт</t>
  </si>
  <si>
    <t>ФССЦпг-01-01-01-041</t>
  </si>
  <si>
    <t>Погрузка при автомобильных перевозках мусора строительного с погрузкой вручную  (Погрузка вытесненого грунта )</t>
  </si>
  <si>
    <t>Объем=2,06*56*0,09</t>
  </si>
  <si>
    <t>Итоги по разделу 3 Вывоз мусора после бурения ям для знаков- грунт+ асфальт :</t>
  </si>
  <si>
    <t xml:space="preserve">  Итого по разделу 3 Вывоз мусора после бурения ям для знаков- грунт+ асфальт</t>
  </si>
  <si>
    <t>Письмо Минстроя России от 20.06.2024г. №34567-ИФ/09 , СМР - Прочие, (II квартал 2024 г.)</t>
  </si>
  <si>
    <t>Этап 2 «Строительство трамвайных путей и контактной сети. Участок от Разворотного круга ул. Александра Невского до разворотного круга «Больница №9» (29-я линия)».</t>
  </si>
  <si>
    <t>Автоматизация и электрообогрев стрелочных переводов</t>
  </si>
  <si>
    <t>0484ГП.09-2-ТКР9, 0484ГП.09-2-ПОС1</t>
  </si>
  <si>
    <t>(3919,93)</t>
  </si>
  <si>
    <t>(322,01)</t>
  </si>
  <si>
    <t>(16,56)</t>
  </si>
  <si>
    <t>(250,14)</t>
  </si>
  <si>
    <t>(3347,78)</t>
  </si>
  <si>
    <t>Раздел 1. Монтажные работы (в том числе земляные работы предусмотренные в ПОС1 лист 30-33)</t>
  </si>
  <si>
    <t>Объем=91,88 / 100</t>
  </si>
  <si>
    <t>Разработка грунта с погрузкой на автомобили-самосвалы в траншеях экскаватором «обратная лопата» с ковшом вместимостью 0,25 м3, группа грунтов: 2 (прим погрузка непригодного для засыпки грунта для тр-ки на полигон ТБО)</t>
  </si>
  <si>
    <t>Объем=(91,88-65,61) / 1000</t>
  </si>
  <si>
    <t>Перевозка грузов I класса автомобилями-самосвалами грузоподъемностью 10 т работающих вне карьера на расстояние до 20 км (прим. грунт вытесненный песком на полигон ТБО)</t>
  </si>
  <si>
    <t>Объем=26,27*2,06</t>
  </si>
  <si>
    <t>Работа на отвале, группа грунтов: 2-3 (прим. ПОС1 лист 30-33)</t>
  </si>
  <si>
    <t>Объем=(91,88-26,27) / 1000</t>
  </si>
  <si>
    <t>Разработка грунта с погрузкой на автомобили-самосвалы в траншеях экскаватором «обратная лопата» с ковшом вместимостью 0,25 м3, группа грунтов: 2  (прим погрузка пригодного для обратной засыпки грунта для транспортировки во временный отвал)</t>
  </si>
  <si>
    <t>Объем=65,61 / 1000</t>
  </si>
  <si>
    <t>Перевозка грузов I класса автомобилями-самосвалами грузоподъемностью 10 т работающих вне карьера на расстояние до 1 км (пригодного для обратной засыпки грунта во временный отвал ПОС1 лист 30-33 )</t>
  </si>
  <si>
    <t>Объем=65,61*2,06</t>
  </si>
  <si>
    <t>ФЕР34-02-003-02</t>
  </si>
  <si>
    <t>Устройство трубопроводов из полиэтиленовых труб: более 2 отверстий</t>
  </si>
  <si>
    <t>канал.км</t>
  </si>
  <si>
    <t>Объем=0,344-(4*5)/1000</t>
  </si>
  <si>
    <t>Пр/812-028.0-1</t>
  </si>
  <si>
    <t>НР Сооружения связи, радиовещания и телевидения</t>
  </si>
  <si>
    <t>Пр/774-028.0</t>
  </si>
  <si>
    <t>СП Сооружения связи, радиовещания и телевидения</t>
  </si>
  <si>
    <t>ФССЦ-24.3.03.13-0418</t>
  </si>
  <si>
    <t>Труба напорная полиэтиленовая ПНД, среднего типа, диаметр 110 мм</t>
  </si>
  <si>
    <t>ФЕР34-02-003-01</t>
  </si>
  <si>
    <t>Устройство трубопроводов из полиэтиленовых труб: до 2 отверстий</t>
  </si>
  <si>
    <t>ТЦ_24.3.04.06_76_7721838909_02.04.2024_01</t>
  </si>
  <si>
    <t>Труба ССД-Пайп OD - 50 мм, с протяжкой (ССД-Пайп OD=50 мм, 800N, SN22 (бухта 100 м))</t>
  </si>
  <si>
    <t>Объем=(344+116)</t>
  </si>
  <si>
    <t>ТЦ_24.3.05.07_76_7703435047_26.02.2024_01</t>
  </si>
  <si>
    <t>Муфта соединительная резьбовая ССД-Пайп 50 мм</t>
  </si>
  <si>
    <t>Разработка грунта с погрузкой на автомобили-самосвалы в траншеях экскаватором «обратная лопата» с ковшом вместимостью 0,25 м3, группа грунтов: 2  (прим погрузка пригодного для обратной засыпки грунта для вывоза из временного отвала)</t>
  </si>
  <si>
    <t>Перевозка грузов I класса автомобилями-самосвалами грузоподъемностью 10 т работающих вне карьера на расстояние до 1 км ( пригодного для обратной засыпки грунта из временного отвала ПОС1 лист 30-33 )</t>
  </si>
  <si>
    <t>Объем=65,61 / 100</t>
  </si>
  <si>
    <t>ФЕР23-01-003-01</t>
  </si>
  <si>
    <t>Укладка трубопроводов из хризотилцементных безнапорных труб диаметром: до 150 мм</t>
  </si>
  <si>
    <t>ФССЦ-24.2.05.01-0002</t>
  </si>
  <si>
    <t>Трубы хризотилцементные безнапорные, номинальный диаметр 150 мм</t>
  </si>
  <si>
    <t>Протаскивание в футляр полиэтиленовых труб диаметром: 110 мм (Применительно 50 мм)</t>
  </si>
  <si>
    <t>Объем=(4*5) / 100</t>
  </si>
  <si>
    <t>ФЕРм08-02-407-03</t>
  </si>
  <si>
    <t>Труба стальная по установленным конструкциям, по стенам с креплением скобами, диаметр: до 50 мм</t>
  </si>
  <si>
    <t>Объем=(10*3) / 100</t>
  </si>
  <si>
    <t>ФССЦ-23.3.09.01-0081</t>
  </si>
  <si>
    <t>Трубы электросварные из коррозионностойкой стали 08Х18Н10, наружный диаметр 57 мм, толщина стенки 2,0 мм</t>
  </si>
  <si>
    <t>10 м</t>
  </si>
  <si>
    <t>Объем=(10*3*1,03) / 10</t>
  </si>
  <si>
    <t>Итоги по разделу 1 Монтажные работы (в том числе земляные работы предусмотренные в ПОС1 лист 30-33) :</t>
  </si>
  <si>
    <t xml:space="preserve">  Итого по разделу 1 Монтажные работы (в том числе земляные работы предусмотренные в ПОС1 лист 30-33)</t>
  </si>
  <si>
    <t>Раздел 2. Новый Раздел</t>
  </si>
  <si>
    <t>Объем=(95+202+64+64+21+202) / 100</t>
  </si>
  <si>
    <t>ТЦ_21.1.08.04_76_7703435047_26.02.2024_01</t>
  </si>
  <si>
    <t>Кабель медный гибкий КГ ХЛ 1х25-0,66 кВ</t>
  </si>
  <si>
    <t>Объем=95*1,02</t>
  </si>
  <si>
    <t>ТЦ_21.1.08.04_76_7604368921_28.05.2024_01</t>
  </si>
  <si>
    <t>Кабель медный КГ-ХЛ 2х4</t>
  </si>
  <si>
    <t>Объем=202*1,02</t>
  </si>
  <si>
    <t>Кабель питания медный ПвВГ 5х1.5-1 кВ</t>
  </si>
  <si>
    <t>Объем=64*1,02</t>
  </si>
  <si>
    <t>Кабель контрольный экранированный КВВГЭ-ХЛ 27х0,75</t>
  </si>
  <si>
    <t>Кабель питаний медный ПбПНГ(А)-HF 3х2,5</t>
  </si>
  <si>
    <t>Объем=21*1,02</t>
  </si>
  <si>
    <t>Кабель контрольный F-CY-OZ (LiY-CY) 3x0,75</t>
  </si>
  <si>
    <t>Разработка грунта вручную в траншеях глубиной до 2 м без креплений с откосами, группа грунтов: 2 (для горизонтального заземлителя)</t>
  </si>
  <si>
    <t>Объем=20,58 / 100</t>
  </si>
  <si>
    <t>Разработка грунта с погрузкой на автомобили-самосвалы в траншеях экскаватором «обратная лопата» с ковшом вместимостью 0,25 м3, группа грунтов: 2(прим погрузка пригодного для обратной засыпки грунта для транспортировки во временный отвал)</t>
  </si>
  <si>
    <t>Объем=20,58 / 1000</t>
  </si>
  <si>
    <t>Перевозка грузов I класса автомобилями-самосвалами грузоподъемностью 10 т работающих вне карьера на расстояние до 1 км  (пригодного для обратной засыпки грунта во временный отвал ПОС1 лист 30-33 )</t>
  </si>
  <si>
    <t>Объем=20,58*2,06</t>
  </si>
  <si>
    <t>Перевозка грузов I класса автомобилями-самосвалами грузоподъемностью 10 т работающих вне карьера на расстояние до 1 км  ( пригодного для обратной засыпки грунта из временного отвала ПОС1 лист 30-33 )</t>
  </si>
  <si>
    <t>Итоги по разделу 2 Новый Раздел :</t>
  </si>
  <si>
    <t xml:space="preserve">  Итого по разделу 2 Новый Раздел</t>
  </si>
  <si>
    <t>Раздел 3. Новый Раздел</t>
  </si>
  <si>
    <t>ФЕРм08-02-471-04</t>
  </si>
  <si>
    <t>Заземлитель вертикальный из круглой стали диаметром: 16 мм (10 шт. по 3 м длина заземлителя * 6 к-тов)</t>
  </si>
  <si>
    <t>Объем=(20/2*6) / 10</t>
  </si>
  <si>
    <t>ТЦ_22.2.02.19_76_7703435047_26.02.2024_01</t>
  </si>
  <si>
    <t>Комплект модульного заземления омедненный D 16 мм - 30 метров</t>
  </si>
  <si>
    <t>к-т</t>
  </si>
  <si>
    <t>ТЦ_20.1.02.23_76_7703435047_26.02.2024_01</t>
  </si>
  <si>
    <t>Соединитель полоса-полоса для заземления</t>
  </si>
  <si>
    <t>ФЕРм08-02-472-02</t>
  </si>
  <si>
    <t>Заземлитель горизонтальный из стали: полосовой сечением 160 мм2</t>
  </si>
  <si>
    <t>Объем=54 / 100</t>
  </si>
  <si>
    <t>ФССЦ-08.3.07.01-0043</t>
  </si>
  <si>
    <t>Сталь полосовая: 40х5 мм, марка Ст3сп</t>
  </si>
  <si>
    <t>Объем=54*1,57/1000</t>
  </si>
  <si>
    <t>Проводник заземляющий из медного изолированного провода сечением 25 мм2 открыто по строительным основаниям</t>
  </si>
  <si>
    <t>Объем=16 / 100</t>
  </si>
  <si>
    <t>ФССЦ-21.2.03.05-0072</t>
  </si>
  <si>
    <t>Провод силовой установочный с медными жилами ПуГВ 1х10-450</t>
  </si>
  <si>
    <t>Объем=(16*1,03) / 1000</t>
  </si>
  <si>
    <t>ТЦ_20.2.10.04_76_7703435047_26.02.2024_01</t>
  </si>
  <si>
    <t>Наконечник кабельный медный луженый ТМЛ 16-8-6 КВТ</t>
  </si>
  <si>
    <t>ФЕРм08-02-315-01</t>
  </si>
  <si>
    <t>Электропривод на одну трамвайную стрелку</t>
  </si>
  <si>
    <t>45
О</t>
  </si>
  <si>
    <t>ТЦ_77.4.05.04_76_6450098526_23.01.2024_01</t>
  </si>
  <si>
    <t>Электропривод стрелочный трамвайного типа СПТ ЮКЛЯ.303341.049-01</t>
  </si>
  <si>
    <t>ФЕРм11-02-002-02</t>
  </si>
  <si>
    <t>Прибор, устанавливаемый на фланцевых соединениях, масса: до 5 кг (прим. Монтаж датчика температуры рельса)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</si>
  <si>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</si>
  <si>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</si>
  <si>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</si>
  <si>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</si>
  <si>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47
О</t>
  </si>
  <si>
    <t>ТЦ_89.1.77.05_76_7703435047_26.02.2024_01</t>
  </si>
  <si>
    <t>Датчик температуры рельса Термодатчик ТДР-074</t>
  </si>
  <si>
    <t>ФЕРм08-02-317-12</t>
  </si>
  <si>
    <t>Электрообогрев путевых трамвайных стрелок</t>
  </si>
  <si>
    <t>49
О</t>
  </si>
  <si>
    <t>ТЦ_63.3.01.02_76_7703435047_26.02.2024_01</t>
  </si>
  <si>
    <t>ТЭН электрообогрева 600 VDC</t>
  </si>
  <si>
    <t>Наконечник кабельный медный луженый ТМЛ 6-8-4 КВТ</t>
  </si>
  <si>
    <t>Итоги по разделу 3 Новый Раздел :</t>
  </si>
  <si>
    <t xml:space="preserve">     Оборудование</t>
  </si>
  <si>
    <t xml:space="preserve">          Оборудование</t>
  </si>
  <si>
    <t xml:space="preserve">          Инженерное оборудование</t>
  </si>
  <si>
    <t xml:space="preserve">  Итого по разделу 3 Новый Раздел</t>
  </si>
  <si>
    <t xml:space="preserve">               оборудование, отсутствующее в ФРСН</t>
  </si>
  <si>
    <t>Раздел 4. Новый Раздел</t>
  </si>
  <si>
    <t>ФЕРм08-02-305-01</t>
  </si>
  <si>
    <t>Хомут на опоре</t>
  </si>
  <si>
    <t>ТЦ_27.2.01.08_76_7703435047_26.02.2024_01</t>
  </si>
  <si>
    <t>Хомут на опору диаметр 245 мм</t>
  </si>
  <si>
    <t>ФЕРм08-02-306-01</t>
  </si>
  <si>
    <t>Изоляторы секционные для: трамвая</t>
  </si>
  <si>
    <t>ТЦ_22.2.01.03_76_6450098526_23.01.2024_01</t>
  </si>
  <si>
    <t>Изолятор натяжной подвесной НСКр-36/800-200-А-VII, И 95.00.000</t>
  </si>
  <si>
    <t>ФЕРм08-02-302-01</t>
  </si>
  <si>
    <t>Поперечины из троса, длина: до 30 м</t>
  </si>
  <si>
    <t>ФЕРм08-02-302-02</t>
  </si>
  <si>
    <t>Поперечины из троса, длина: до 60 м</t>
  </si>
  <si>
    <t>ТЦ_27.2.01.09_76_7721838909_02.04.2024_01</t>
  </si>
  <si>
    <t>Канат стальной, семижильный типа ЛК-0, диаметром 6,8 (6,8-Г-С-Н-1370, гост 3062-80)</t>
  </si>
  <si>
    <t>Объем=(787/(24+8)*24+787/(24+8)*8)/1000</t>
  </si>
  <si>
    <t>ТЦ_27.2.01.09_78_7802539985_17.07.2024_01</t>
  </si>
  <si>
    <t>Муфта натяжная закрытая МНЗ-100, И 151.00.000</t>
  </si>
  <si>
    <t>Объем=32/(24+8)*24+32/(24+8)*8</t>
  </si>
  <si>
    <t>ФЕРм08-02-315-03</t>
  </si>
  <si>
    <t>Салазка: сериесная для автоматической стрелки трамвая</t>
  </si>
  <si>
    <t>ТЦ_20.1.01.14_76_7604368921_28.05.2024_01</t>
  </si>
  <si>
    <t>Зажим для троса 8 мм стальной оцинкованный DIN 741</t>
  </si>
  <si>
    <t>ТЦ_25.3.18.01_76_7703435047_26.02.2024_01</t>
  </si>
  <si>
    <t>Система контактная ЖИПС.665213.003</t>
  </si>
  <si>
    <t>ФЕРм08-02-317-05</t>
  </si>
  <si>
    <t>Реле: блокировочное для автоматической стрелки трамвая</t>
  </si>
  <si>
    <t>Контакт воздушный блокирующий ЖИПС.665213.002</t>
  </si>
  <si>
    <t>ФЕРм08-02-308-05</t>
  </si>
  <si>
    <t>Дужка дополнительная длиной 2,5 м (ПРИМ.установка зажимов)</t>
  </si>
  <si>
    <t>Объем=64+7</t>
  </si>
  <si>
    <t>ТЦ_25.2.01.06_76_6450098526_18.07.2024_01</t>
  </si>
  <si>
    <t>Зажим концевой клиновой для  троса, И 143.00.000</t>
  </si>
  <si>
    <t>ТЦ_27.2.01.03_76_6450098526_18.07.2024_01</t>
  </si>
  <si>
    <t>Зажим ЗПО, И 89.00.000</t>
  </si>
  <si>
    <t>ФЕРм08-02-149-01</t>
  </si>
  <si>
    <t>Кабель до 35 кВ, подвешиваемый на тросе, масса 1 м кабеля: до 1 кг</t>
  </si>
  <si>
    <t>Объем=(61+689+158+937) / 100</t>
  </si>
  <si>
    <t>Кабель питания медный ППРСВМ 1х6 (масса 1 м.п 0,205 кг)</t>
  </si>
  <si>
    <t>Объем=61*1,02</t>
  </si>
  <si>
    <t>Кабель питания медный Кабель ППРСВМ 1х4 (масса 1 м.п. 0,13 кг)</t>
  </si>
  <si>
    <t>Объем=689*1,02</t>
  </si>
  <si>
    <t>ТЦ_21.1.08.04_76_7709484146_08.02.2024_01</t>
  </si>
  <si>
    <t>Кабель монтажный экранированный КИС-П 3х2х0,78</t>
  </si>
  <si>
    <t>Объем=158*1,02</t>
  </si>
  <si>
    <t>Кабель информационный КИС-П 5х2х0,78</t>
  </si>
  <si>
    <t>Объем=937*1,02</t>
  </si>
  <si>
    <t>ТЦ_20.1.02.10_76_7703435047_26.02.2024_01</t>
  </si>
  <si>
    <t>Подвес 15-0400 ПКТ-160 пластиковый для кабеля D троса=3-6мм D ка-беля=6-30мм (100 шт)</t>
  </si>
  <si>
    <t>уп</t>
  </si>
  <si>
    <t>Объем=168 / 100</t>
  </si>
  <si>
    <t>ТЦ_24.3.03.05_76_7703435047_26.02.2024_01</t>
  </si>
  <si>
    <t>Труба гофрированная ПНД, лёгкая, стойкая к ультрафиолету, д40</t>
  </si>
  <si>
    <t>Объем=1,68*100</t>
  </si>
  <si>
    <t>Объем=(105+208+48+372) / 100</t>
  </si>
  <si>
    <t>Объем=(105)*1,02</t>
  </si>
  <si>
    <t>Объем=(208)*1,02</t>
  </si>
  <si>
    <t>Объем=(48)*1,02</t>
  </si>
  <si>
    <t>Объем=(372)*1,02</t>
  </si>
  <si>
    <t>ФЕРм10-05-011-01</t>
  </si>
  <si>
    <t>Антенны приемо-передающие параболические на установленной башне (мачте) высотой до 10 м, диаметр антенны: до 1,8 м (прим. к БРП-Т, БРП-М)</t>
  </si>
  <si>
    <t>антенна</t>
  </si>
  <si>
    <t>Объем=9+3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</si>
  <si>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</si>
  <si>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</si>
  <si>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</si>
  <si>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</si>
  <si>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ФЕРм10-05-020-01</t>
  </si>
  <si>
    <t>Настройка приемо-передающего оборудования базовой станции</t>
  </si>
  <si>
    <t>станция</t>
  </si>
  <si>
    <t>82
О</t>
  </si>
  <si>
    <t>ТЦ_62.1.02.00_76_7703435047_26.02.2024_01</t>
  </si>
  <si>
    <t>Блок БРП-Т</t>
  </si>
  <si>
    <t>83
О</t>
  </si>
  <si>
    <t>Блок БРП-М</t>
  </si>
  <si>
    <t>ФЕРм08-02-317-09</t>
  </si>
  <si>
    <t>Сигнализация автоматическая безопасности движения со светофорами: одноочковыми</t>
  </si>
  <si>
    <t>85
О</t>
  </si>
  <si>
    <t>Устройство МПУ ЖИПС.468262.005-01</t>
  </si>
  <si>
    <t>ФЕРм08-01-102-01</t>
  </si>
  <si>
    <t>Шкаф управления и регулирования</t>
  </si>
  <si>
    <t>шкаф</t>
  </si>
  <si>
    <t>87
О</t>
  </si>
  <si>
    <t>Шкаф управления обогревом ШУО</t>
  </si>
  <si>
    <t>ФССЦ-20.1.02.18-1002</t>
  </si>
  <si>
    <t>Лента бандажная для устройства вертикальной разметки на опорах контактной сети, из нержавеющей стали 08Х18Н10, толщина 0,76 мм, ширина 19 мм</t>
  </si>
  <si>
    <t>Объем=15 / 10</t>
  </si>
  <si>
    <t>ТЦ_22.2.02.15_76_7703435047_26.02.2024_01</t>
  </si>
  <si>
    <t>Скрепа для ленты СОТ37</t>
  </si>
  <si>
    <t>ФЕРм08-02-315-02</t>
  </si>
  <si>
    <t>Шкаф переключения одной автоматической стрелкой трамвая (прим. Монтаж шкафа ШУСП)</t>
  </si>
  <si>
    <t>91
О</t>
  </si>
  <si>
    <t>Шкаф управления стрелочным переводом ШУСП ЖИПС.426469.017-01</t>
  </si>
  <si>
    <t>ТЦ_25.1.05.09_76_7703435047_26.02.2024_01</t>
  </si>
  <si>
    <t>Наконечник кабельный медный луженый ТМЛ 25-8-7</t>
  </si>
  <si>
    <t>ФЕРм10-04-067-10</t>
  </si>
  <si>
    <t>Шкаф связи и контроля</t>
  </si>
  <si>
    <t>96
О</t>
  </si>
  <si>
    <t>Шкаф связи ШС</t>
  </si>
  <si>
    <t>ФЕРм10-06-037-08</t>
  </si>
  <si>
    <t>Ящик для трубных проводок протяжной или коробка, размер: до 200х200 мм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</si>
  <si>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</si>
  <si>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</si>
  <si>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</si>
  <si>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</si>
  <si>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ТЦ_20.5.02.08_76_7703435047_26.02.2024_01</t>
  </si>
  <si>
    <t>Коробка распределительная герметичная 4-х вводная MG Box S-4 IP68</t>
  </si>
  <si>
    <t>Трубка термоусадочная ТТК -(3:1) - 25/8 черная</t>
  </si>
  <si>
    <t>Объем=0,25*12</t>
  </si>
  <si>
    <t>ФЕРм08-02-156-02</t>
  </si>
  <si>
    <t>Короб (кожух) для герметизации проходов кабелей через стены во взрывоопасных помещениях: разъемный</t>
  </si>
  <si>
    <t>ТЦ_22.2.01.03_76_7728522157_12.08.2024_01</t>
  </si>
  <si>
    <t>Кожух защитный ШУСП</t>
  </si>
  <si>
    <t>Кожух защитный ШУО</t>
  </si>
  <si>
    <t>ФЕРм10-02-016-06</t>
  </si>
  <si>
    <t>Отдельно устанавливаемый: преобразователь или блок питания</t>
  </si>
  <si>
    <t>105
О</t>
  </si>
  <si>
    <t>ТЦ_62.4.02.01_76_7703435047_26.02.2024_01</t>
  </si>
  <si>
    <t>Блок электропитания ПКС-600/220-3М</t>
  </si>
  <si>
    <t>Комплект монтажных частей установки шкафа ПКС</t>
  </si>
  <si>
    <t>ФЕРм08-03-573-04</t>
  </si>
  <si>
    <t>Шкаф (пульт) управления навесной, высота, ширина и глубина: до 600х600х350 мм</t>
  </si>
  <si>
    <t>108
О</t>
  </si>
  <si>
    <t>ТЦ_62.1.02.12_76_7604368921_28.05.2024_01</t>
  </si>
  <si>
    <t>Шкаф коммутации сети ШКС-1 с комплектом крепления на
опору</t>
  </si>
  <si>
    <t>ФЕРм08-02-397-01</t>
  </si>
  <si>
    <t>Профиль перфорированный монтажный длиной 2 м</t>
  </si>
  <si>
    <t>Объем=(2*3) / 100</t>
  </si>
  <si>
    <t>ФССЦ-20.2.08.05-0021</t>
  </si>
  <si>
    <t>Профиль монтажный перфорированный</t>
  </si>
  <si>
    <t>Итоги по разделу 4 Новый Раздел :</t>
  </si>
  <si>
    <t xml:space="preserve">  Итого по разделу 4 Новый Раздел</t>
  </si>
  <si>
    <t>ЛОКАЛЬНЫЙ СМЕТНЫЙ РАСЧЕТ (СМЕТА) № ЛСР-05-02-01</t>
  </si>
  <si>
    <t>Система управления остановочными пунктами. Информационные пилоны и видеонаблюдение.</t>
  </si>
  <si>
    <t>(5093,15)</t>
  </si>
  <si>
    <t>(61,98)</t>
  </si>
  <si>
    <t>(14,55)</t>
  </si>
  <si>
    <t>(273,72)</t>
  </si>
  <si>
    <t>(4757,44)</t>
  </si>
  <si>
    <t>Раздел 1. Строительные работы</t>
  </si>
  <si>
    <t>Земляные работы</t>
  </si>
  <si>
    <t>Объем=10,55 / 100</t>
  </si>
  <si>
    <t>ФЕР01-02-061-02</t>
  </si>
  <si>
    <t>Засыпка вручную траншей, пазух котлованов и ям, группа грунтов: 2</t>
  </si>
  <si>
    <t>Объем=2,331 / 100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</si>
  <si>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</si>
  <si>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</si>
  <si>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Объем=(764,4-60,49) / 1000</t>
  </si>
  <si>
    <t>Объем=(210,79+493,12) / 1000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</si>
  <si>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</si>
  <si>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Объем=60.49 / 1000</t>
  </si>
  <si>
    <t>Объем=3.78 / 100</t>
  </si>
  <si>
    <t>Объем=60.49*2.06</t>
  </si>
  <si>
    <t>Шурфование грунта</t>
  </si>
  <si>
    <t>Объем=((0,4*0,4*0,8)*10) / 100</t>
  </si>
  <si>
    <t>Железобетонные фундаменты под пилоны</t>
  </si>
  <si>
    <t>ФЕР08-01-002-01</t>
  </si>
  <si>
    <t>Устройство основания под фундаменты: песчаного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</si>
  <si>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</si>
  <si>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</si>
  <si>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</si>
  <si>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</si>
  <si>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ФЕР06-02-001-04</t>
  </si>
  <si>
    <t>Устройство железобетонных фундаментов общего назначения объемом: до 5 м3</t>
  </si>
  <si>
    <t>Объем=6,069 / 100</t>
  </si>
  <si>
    <t>ФССЦ-08.4.03.03-0034</t>
  </si>
  <si>
    <t>Сталь арматурная, горячекатаная, периодического профиля, класс А-III, диаметр 16-18 мм</t>
  </si>
  <si>
    <t>Объем=126*1,58/1000</t>
  </si>
  <si>
    <t>ФЕР06-03-004-09</t>
  </si>
  <si>
    <t>Установка закладных деталей весом: до 4 кг</t>
  </si>
  <si>
    <t>Объем=0.35*84/1000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</si>
  <si>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</si>
  <si>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</si>
  <si>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Объем=420 / 100</t>
  </si>
  <si>
    <t>ФССЦ-01.2.01.02-0001</t>
  </si>
  <si>
    <t>Битум горячий</t>
  </si>
  <si>
    <t>ФССЦ-01.2.03.03-0007</t>
  </si>
  <si>
    <t>Мастика битумная</t>
  </si>
  <si>
    <t>Итоги по разделу 1 Строительные работы :</t>
  </si>
  <si>
    <t xml:space="preserve">  Итого по разделу 1 Строительные работы</t>
  </si>
  <si>
    <t>Раздел 2. Монтажные работы. Оборудование.</t>
  </si>
  <si>
    <t>Информационные пилоны</t>
  </si>
  <si>
    <t>ФЕРм37-01-013-03</t>
  </si>
  <si>
    <t>Монтаж машин и механизмов на открытой площадке, масса машин и механизмов: 0,1 т (прим. Монтаж информационных пилонов)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</si>
  <si>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</si>
  <si>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</si>
  <si>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</si>
  <si>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</si>
  <si>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22
О</t>
  </si>
  <si>
    <t>ТЦ_59.1.15.02_76_9705154398_04.06.2024_01</t>
  </si>
  <si>
    <t>Информационный пилон ФГВТ.467200.002 ПС.</t>
  </si>
  <si>
    <t>Камеры видеонаблюдения</t>
  </si>
  <si>
    <t>ФЕРм10-10-001-01</t>
  </si>
  <si>
    <t>Камеры видеонаблюдения: фиксированные</t>
  </si>
  <si>
    <t>24
О</t>
  </si>
  <si>
    <t>ТЦ_61.3.01.01_76_9705154398_04.06.2024_01</t>
  </si>
  <si>
    <t>IP-камера с фиксированным объективом TRASSIR TR-D2251WDIR4
v2.</t>
  </si>
  <si>
    <t>ФЕРм11-01-001-01</t>
  </si>
  <si>
    <t>Конструкции для установки приборов, масса: до 1 кг</t>
  </si>
  <si>
    <t>ТЦ_20.1.02.21_76_9705154398_04.06.2024_01</t>
  </si>
  <si>
    <t>Крепление на столб КУ-1У исп2 SLT</t>
  </si>
  <si>
    <t>28
О</t>
  </si>
  <si>
    <t>IP-камера с фиксированным объективом IP-камера с фиксированным
объ-ективом TRASSIR TR-D9251WDIR3.</t>
  </si>
  <si>
    <t>ФЕРм10-01-051-34</t>
  </si>
  <si>
    <t>Разделка и включение концов жил провода одножильного при пайке и отпайке</t>
  </si>
  <si>
    <t>100 концов жил</t>
  </si>
  <si>
    <t>Объем=84 / 100</t>
  </si>
  <si>
    <t>ТЦ_22.1.02.01_76_9705154398_04.06.2024_01</t>
  </si>
  <si>
    <t>Разъём RJ-45 FTP для кабеля кат.5E.</t>
  </si>
  <si>
    <t>Объем=0,84*100</t>
  </si>
  <si>
    <t>Кабели</t>
  </si>
  <si>
    <t>Объем=(588-190)/1000</t>
  </si>
  <si>
    <t>ФССЦ-24.3.03.13-0415</t>
  </si>
  <si>
    <t>Трубы напорные полиэтиленовые, среднего типа, ПНД, номинальный наружный диаметр 63 мм</t>
  </si>
  <si>
    <t>Объем=588 / 100</t>
  </si>
  <si>
    <t>Объем=58,8*1,1</t>
  </si>
  <si>
    <t>Кабель ParLan F/UTP Cat5e PVC 4х2х0,52</t>
  </si>
  <si>
    <t>Объем=5,88*100*1,02</t>
  </si>
  <si>
    <t>ФЕРм08-02-143-05</t>
  </si>
  <si>
    <t>Покрытие кабеля, проложенного в траншее: лентой сигнальной</t>
  </si>
  <si>
    <t>ФССЦ-01.7.06.08-0009</t>
  </si>
  <si>
    <t>Лента сигнальная "Связь" ЛСС 50</t>
  </si>
  <si>
    <t>Объем=5,88*1,02</t>
  </si>
  <si>
    <t>Объем=514 / 100</t>
  </si>
  <si>
    <t>ТЦ_24.3.01.02_76_9705154398_04.06.2024_01</t>
  </si>
  <si>
    <t>Труба ПА 6 гофр. DN17мм, ПВ-0, Dвн 16,8 мм, Dнар 21,2 мм</t>
  </si>
  <si>
    <t>Объем=5,14*100*1,02</t>
  </si>
  <si>
    <t>Укладка трубопроводов из полиэтиленовых труб диаметром: 110 мм (прим. для футляра)</t>
  </si>
  <si>
    <t>Объем=190/1000</t>
  </si>
  <si>
    <t>Протаскивание в футляр полиэтиленовых труб диаметром: 110 мм (прим. Затяжка трубы ПНД трубе водопроводная Ø 63 мм стенка 7,1 мм с кабелем в трубу ПНД ПЭ100 SDR17 0110 ГОСТ 18599-2001)</t>
  </si>
  <si>
    <t>Объем=190 / 100</t>
  </si>
  <si>
    <t>ФССЦ-08.3.03.05-0019</t>
  </si>
  <si>
    <t>Проволока стальная низкоуглеродистая разного назначения оцинкованная диаметром: 5,0 мм</t>
  </si>
  <si>
    <t>Объем=0.002*100/1000</t>
  </si>
  <si>
    <t>ФССЦ-25.2.01.01-0014</t>
  </si>
  <si>
    <t>Бирки кабельные маркировочные пластмассовые У136</t>
  </si>
  <si>
    <t>Объем=100/100</t>
  </si>
  <si>
    <t>Заземление</t>
  </si>
  <si>
    <t>Заземлитель вертикальный из круглой стали диаметром: 16 мм</t>
  </si>
  <si>
    <t>Объем=63 / 10</t>
  </si>
  <si>
    <t>ТЦ_22.2.02.19_76_7604368921_28.05.2024_01</t>
  </si>
  <si>
    <t>Комплект заземления EZ – 9 (9 метров, 14 мм, 6 х 1500 мм)</t>
  </si>
  <si>
    <t>Объем=241,5 / 100</t>
  </si>
  <si>
    <t>Объем=241,5*1.57/1000</t>
  </si>
  <si>
    <t>ФЕР13-03-002-17</t>
  </si>
  <si>
    <t>Огрунтовка металлических поверхностей за один раз: грунтовкой цинконаполненной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</si>
  <si>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</si>
  <si>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</si>
  <si>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Итоги по разделу 2 Монтажные работы. Оборудование. :</t>
  </si>
  <si>
    <t xml:space="preserve">  Итого по разделу 2 Монтажные работы. Оборудование.</t>
  </si>
  <si>
    <t>ЛОКАЛЬНЫЙ СМЕТНЫЙ РАСЧЕТ (СМЕТА) № ЛСР-05-01-01</t>
  </si>
  <si>
    <t>Внешние каналы связи (Оптические линии по линейной части, поворотные камеры на опасных участках).</t>
  </si>
  <si>
    <t>0484ГП.09-2-ТКР8,  0484ГП.09-2-ПОС1-ТЧ</t>
  </si>
  <si>
    <t>(1339,25)</t>
  </si>
  <si>
    <t>(204,62)</t>
  </si>
  <si>
    <t>(43,73)</t>
  </si>
  <si>
    <t>(397,31)</t>
  </si>
  <si>
    <t>(737,32)</t>
  </si>
  <si>
    <t>Объем=686,4 / 1000</t>
  </si>
  <si>
    <t>Объем=635,7 / 100</t>
  </si>
  <si>
    <t>ФЕР01-01-022-13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</si>
  <si>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1</t>
  </si>
  <si>
    <t>Объем=635,7 / 1000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</si>
  <si>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</si>
  <si>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Объем=(686,4+635.7-115.42)*2.06</t>
  </si>
  <si>
    <t>Объем=(686,4+635.7-115.42) / 1000</t>
  </si>
  <si>
    <t>Объем=115.42*2,06</t>
  </si>
  <si>
    <t>Объем=(574,73+631,95) / 1000</t>
  </si>
  <si>
    <t>Объем=(0,45*0,45*10) / 100</t>
  </si>
  <si>
    <t>Раздел 2. Монтажные работы. Оборудование</t>
  </si>
  <si>
    <t>ФЕРм10-06-060-05</t>
  </si>
  <si>
    <t>Монтаж оптического кросса с учетом измерений на волоконно-оптическом кабеле с числом волокон: 24</t>
  </si>
  <si>
    <t>13
О</t>
  </si>
  <si>
    <t>ТЦ_61.1.04.10_76_9705154398_04.06.2024_01</t>
  </si>
  <si>
    <t>Уличный кросс УКС-ОВ-24SC на столб под ленту ССД</t>
  </si>
  <si>
    <t>ТЦ_20.2.01.08_76_9705154398_04.06.2024_01</t>
  </si>
  <si>
    <t>Гильза термоусаживаемая ССД КДЗС-4525</t>
  </si>
  <si>
    <t>Объем=76*10</t>
  </si>
  <si>
    <t>ТЦ_20.2.09.02_76_9705154398_04.06.2024_01</t>
  </si>
  <si>
    <t>УПМК-Панда комплект для крепления муфт МКО-П ССД</t>
  </si>
  <si>
    <t>ТЦ_20.2.06.01_76_9705154398_04.06.2024_01</t>
  </si>
  <si>
    <t>Кронштейн для крепления кабеля МКО-П1М/МКО-П1 к УПМК-Панда ССД</t>
  </si>
  <si>
    <t>ФЕРм11-04-008-01</t>
  </si>
  <si>
    <t>Съемные и выдвижные блоки (модули, ячейки, ТЭЗ), масса: до 5 кг</t>
  </si>
  <si>
    <t>19
О</t>
  </si>
  <si>
    <t>ТЦ_61.1.04.10_76_9705154398_04.02.2024_01</t>
  </si>
  <si>
    <t>Кросс ШКОС-С -1U/2 -24 -SC ~24 -SC/SM ~24 -SC/UPC</t>
  </si>
  <si>
    <t>ФЕРм10-10-001-02</t>
  </si>
  <si>
    <t>Камеры видеонаблюдения: на кронштейне</t>
  </si>
  <si>
    <t>21
О</t>
  </si>
  <si>
    <t>4 Мп 25х IP-камера PTZ TandemVu</t>
  </si>
  <si>
    <t>23
О</t>
  </si>
  <si>
    <t>ТЦ_62.1.02.14_76_9705154398_04.06.2024_01</t>
  </si>
  <si>
    <t>Настенный термошкаф 400x400x250 мм, IP54, с ИБП</t>
  </si>
  <si>
    <t>25
О</t>
  </si>
  <si>
    <t>ТЦ_89.1.61.01_76_9705154398_04.06.2024_01</t>
  </si>
  <si>
    <t>Промышленный коммутатор L2 уровня YN-SI1150H (2 × 1000BASEX SFP, 8 × 10/100/1000BASE-T RJ-45 PoE), питание 48 – 55B DC, -40…+85°C YN-SI1150H Yarus-networks</t>
  </si>
  <si>
    <t>ФЕРм10-06-068-15</t>
  </si>
  <si>
    <t>Настройка простых сетевых трактов: конфигурация и настройка сетевых компонентов (мост, маршрутизатор, модем и т.п.)</t>
  </si>
  <si>
    <t>Оптический приемопередатчик SFP+, 10G, 20км, SM, DDM, 1310нм</t>
  </si>
  <si>
    <t>ФЕРм11-04-028-01</t>
  </si>
  <si>
    <t>Включение в аппаратуру разъемов штепсельных, количество контактов в разъеме: до 14 шт.</t>
  </si>
  <si>
    <t>Объем=10*2</t>
  </si>
  <si>
    <t>ТЦ_21.2.02.03_76_9705154398_04.06.2024_01</t>
  </si>
  <si>
    <t>ITK Оптический коммутационный соединительный шнур (патч-корд), SM, 9/125 (OS2), LC/UPC-LC/UPC, (Duplex), 1м FPC09-LCU-SCU-C2L-1M ITK</t>
  </si>
  <si>
    <t>ТЦ_21.2.02.04_76_9705154398_04.06.2024_01</t>
  </si>
  <si>
    <t>ITK Коммутационный шнур (патч-корд) кат.5E UTP 1м, синий PC03-C5EU-1M</t>
  </si>
  <si>
    <t>Итоги по разделу 2 Монтажные работы. Оборудование :</t>
  </si>
  <si>
    <t xml:space="preserve">  Итого по разделу 2 Монтажные работы. Оборудование</t>
  </si>
  <si>
    <t>Раздел 3. Монтажные работы. Кабели и провода</t>
  </si>
  <si>
    <t>ФЕРм10-06-035-01</t>
  </si>
  <si>
    <t>Кабель на столбовой линии, масса 1 м: до 2 кг</t>
  </si>
  <si>
    <t>100 м кабеля</t>
  </si>
  <si>
    <t>Объем=(5925+1642) / 100</t>
  </si>
  <si>
    <t>ФССЦ-27.2.01.03-0011</t>
  </si>
  <si>
    <t>Зажим двухболтовой</t>
  </si>
  <si>
    <t>ФССЦ-22.2.02.06-0011</t>
  </si>
  <si>
    <t>Консоли для крепления и подвески стального каната КСП-2</t>
  </si>
  <si>
    <t>07.2.07.13-0201</t>
  </si>
  <si>
    <t>Стяжки винтовые</t>
  </si>
  <si>
    <t>ТЦ_21.1.01.01_77_9705154398_04.06.2024_01</t>
  </si>
  <si>
    <t>Кабель оптический ДПТ-П-24У (3х8)-10 кН</t>
  </si>
  <si>
    <t>ТЦ_21.1.01.01_76_9705154398_04.06.2024_01</t>
  </si>
  <si>
    <t>Кабель оптический 16 волокон, ДПТ-П-16У (2х8)-10 кН</t>
  </si>
  <si>
    <t>ТЦ_25.3.14.01_76_9705154398_04.06.2024_01</t>
  </si>
  <si>
    <t>Узел крепления УК-Н-01</t>
  </si>
  <si>
    <t>ТЦ_22.2.02.03_76_9705154398_04.06.2024_01</t>
  </si>
  <si>
    <t>Талреп Т-30-01</t>
  </si>
  <si>
    <t>ТЦ_25.2.01.11_76_9705154398_02.05.2024_01</t>
  </si>
  <si>
    <t>Коуш К-25.</t>
  </si>
  <si>
    <t>ТЦ_25.3.18.01_76_9705154398_04.06.2024_01</t>
  </si>
  <si>
    <t>Зажим спиральный натяжной НСО-8-10/11,1К(К-12)</t>
  </si>
  <si>
    <t>ТЦ_59.1.25.03_76_9725000981_04.06.2024_01</t>
  </si>
  <si>
    <t>Узел крепления УК-П-02</t>
  </si>
  <si>
    <t>Зажим спиральный поддерживающий ПСО-8-10/11,1</t>
  </si>
  <si>
    <t>ТЦ_20.1.02.18_76_9705154398_04.06.2024_01</t>
  </si>
  <si>
    <t>Хомут ленточный (1,5м х2 и 1 замок)</t>
  </si>
  <si>
    <t>ФЕРм10-06-066-05</t>
  </si>
  <si>
    <t>Измерение на кабельной площадке затухания зонового волоконно-оптического кабеля с числом волокон: 24</t>
  </si>
  <si>
    <t>участок</t>
  </si>
  <si>
    <t>ФЕРм10-06-066-04</t>
  </si>
  <si>
    <t>Измерение на кабельной площадке затухания зонового волоконно-оптического кабеля с числом волокон: 16</t>
  </si>
  <si>
    <t>ФЕРм08-02-407-02</t>
  </si>
  <si>
    <t>Труба стальная по установленным конструкциям, по стенам с креплением скобами, диаметр: до 40 мм (прим. Прокладка трубы стальной оцинкованной, ДУ 40 мм по опоре)</t>
  </si>
  <si>
    <t>Объем=78 / 100</t>
  </si>
  <si>
    <t>ФССЦ-23.3.06.02-0005</t>
  </si>
  <si>
    <t>Трубы стальные сварные оцинкованные водогазопроводные с резьбой, обыкновенные, номинальный диаметр 40 мм, толщина стенки 3,5 мм</t>
  </si>
  <si>
    <t>Объем=78*1.03</t>
  </si>
  <si>
    <t>Объем=(16+2) / 100</t>
  </si>
  <si>
    <t>Объем=16*1.02</t>
  </si>
  <si>
    <t>Объем=2*1.02</t>
  </si>
  <si>
    <t>Объем=50 / 100</t>
  </si>
  <si>
    <t>Шнур оптический армированный бронированный duplex SC/UPC-SC/UPC 9/125 (G.657A1) одномодовый SM (3.0 мм) LSZH, длина 5 м</t>
  </si>
  <si>
    <t>Объем=1017/1000</t>
  </si>
  <si>
    <t>24.3.03.13-0418</t>
  </si>
  <si>
    <t>ФССЦ-24.3.04.06-0015</t>
  </si>
  <si>
    <t>Труба защитная полимерная термостойкая электротехническая, класс кольцевой жесткости SDR17, размер 63х3,8 мм</t>
  </si>
  <si>
    <t>Укладка трубопроводов из полиэтиленовых труб диаметром: 110 мм (ФУТЛЯР)</t>
  </si>
  <si>
    <t>Объем=489/1000</t>
  </si>
  <si>
    <t>Протаскивание в футляр полиэтиленовых труб диаметром: 110 мм</t>
  </si>
  <si>
    <t>Объем=489 / 100</t>
  </si>
  <si>
    <t>ФЕРм10-06-048-08</t>
  </si>
  <si>
    <t>Прокладка волоконно-оптических кабелей в канализации: в полиэтиленовой трубе по свободному каналу трубопровода</t>
  </si>
  <si>
    <t>Объем=384 / 100</t>
  </si>
  <si>
    <t>Объем=3,84*100</t>
  </si>
  <si>
    <t>Объем=75 / 100</t>
  </si>
  <si>
    <t>Объем=0,75*100</t>
  </si>
  <si>
    <t>Объем=(115+12+223) / 100</t>
  </si>
  <si>
    <t>Шнур оптический армированный бронированный duplex SC/UPC-SC/UPC 9/125 (G.657A1) одномодовый SM (3.0 мм) LSZH, длина 70 м</t>
  </si>
  <si>
    <t>Объем=600 / 100</t>
  </si>
  <si>
    <t>ФССЦ-01.7.06.08-0003</t>
  </si>
  <si>
    <t>Лента полиэтиленовая сигнальная, ширина 200 мм, толщина 50 мкм</t>
  </si>
  <si>
    <t>Объем=582 / 100</t>
  </si>
  <si>
    <t>ФССЦ-24.3.01.02-0042</t>
  </si>
  <si>
    <t>Трубы из самозатухающего ПВХ гибкие гофрированные, тяжелые, с протяжкой, номинальный внутренний диаметр 20 мм</t>
  </si>
  <si>
    <t>Объем=(443+48+309) / 100</t>
  </si>
  <si>
    <t>Шнур оптический армированный бронированный duplex
SC/UPC‐SC/UPC 9/125 (G.657A1) одномодовый SM (3.0 мм)
LSZH, длина 50 м</t>
  </si>
  <si>
    <t>Объем=50*1.02</t>
  </si>
  <si>
    <t>ФЕРм10-06-066-01</t>
  </si>
  <si>
    <t>Измерение на кабельной площадке затухания зонового волоконно-оптического кабеля с числом волокон: 4</t>
  </si>
  <si>
    <t>ФЕРм10-06-032-01</t>
  </si>
  <si>
    <t>Комплекс измерений постоянным током смонтированных парных кабелей до и после включения в оконечные устройства</t>
  </si>
  <si>
    <t>100 пар</t>
  </si>
  <si>
    <t>Итоги по разделу 3 Монтажные работы. Кабели и провода :</t>
  </si>
  <si>
    <t xml:space="preserve">  Итого по разделу 3 Монтажные работы. Кабели и провода</t>
  </si>
  <si>
    <t>Раздел 4. Заземление</t>
  </si>
  <si>
    <t>Объем=10 / 10</t>
  </si>
  <si>
    <t>Объем=20 / 100</t>
  </si>
  <si>
    <t>Итоги по разделу 4 Заземление :</t>
  </si>
  <si>
    <t xml:space="preserve">  Итого по разделу 4 Заземление</t>
  </si>
  <si>
    <t>ЛОКАЛЬНЫЙ СМЕТНЫЙ РАСЧЕТ (СМЕТА) № ЛСР-04-02-01</t>
  </si>
  <si>
    <t>Электроснабжение от тяговых подстанций</t>
  </si>
  <si>
    <t>(375,86)</t>
  </si>
  <si>
    <t>(16,19)</t>
  </si>
  <si>
    <t>(4,78)</t>
  </si>
  <si>
    <t>(359,67)</t>
  </si>
  <si>
    <t>ФЕР01-02-055-02</t>
  </si>
  <si>
    <t>Разработка грунта вручную с креплениями в траншеях шириной до 2 м, глубиной до 2 м, группа грунтов 2</t>
  </si>
  <si>
    <t>Объем=57,6 / 100</t>
  </si>
  <si>
    <t>Приказ от 07.07.2022 № 557/пр прил.8 табл.1 п.5</t>
  </si>
  <si>
    <t>Объем=(160-40) / 100</t>
  </si>
  <si>
    <t>ФССЦ-02.3.01.02-0033</t>
  </si>
  <si>
    <t>Песок природный обогащенный для строительных работ средний</t>
  </si>
  <si>
    <t>Объем=40,3 / 100</t>
  </si>
  <si>
    <t>ФЕР01-02-027-02</t>
  </si>
  <si>
    <t>Планировка площадей механизированным способом, группа грунтов 2</t>
  </si>
  <si>
    <t>Объем=320 / 1000</t>
  </si>
  <si>
    <t>Пр/812-001.4-1</t>
  </si>
  <si>
    <t>НР Земляные работы, выполняемые по другим видам работ (подготовительным, сопутствующим, укрепительным)</t>
  </si>
  <si>
    <t>Пр/774-001.4</t>
  </si>
  <si>
    <t>СП Земляные работы, выполняемые по другим видам работ (подготовительным, сопутствующим, укрепительным)</t>
  </si>
  <si>
    <t>ФССЦпг-01-01-01-039</t>
  </si>
  <si>
    <t>Погрузка при автомобильных перевозках грунта растительного слоя (земля, перегной)</t>
  </si>
  <si>
    <t>Объем=1,75*17,3</t>
  </si>
  <si>
    <t>Раздел 2. Монтажные работы</t>
  </si>
  <si>
    <t>ФЕР22-01-021-05</t>
  </si>
  <si>
    <t>Укладка трубопроводов из полиэтиленовых труб диаметром: 160 мм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</si>
  <si>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</si>
  <si>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</si>
  <si>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ФЕРм08-02-148-05</t>
  </si>
  <si>
    <t>Кабель до 35 кВ в проложенных трубах, блоках и коробах, масса 1 м кабеля: до 9 кг</t>
  </si>
  <si>
    <t>ФЕРм08-02-141-05</t>
  </si>
  <si>
    <t>Кабель до 35 кВ в готовых траншеях без покрытий, масса 1 м: до 9 кг</t>
  </si>
  <si>
    <t>Объем=14 / 100</t>
  </si>
  <si>
    <t>ТЦ_21.1.06.10_76_7604322998_30.07.2024_02_3.1</t>
  </si>
  <si>
    <t>Кабель с медной жилой ВВГ 4х150</t>
  </si>
  <si>
    <t>Объем=54*1,02</t>
  </si>
  <si>
    <t>Объем=240 / 100</t>
  </si>
  <si>
    <t>ФЕРм08-02-395-01</t>
  </si>
  <si>
    <t>Лоток металлический штампованный по установленным конструкциям, ширина лотка: до 200 мм</t>
  </si>
  <si>
    <t>Объем=7,65*4*3/1000</t>
  </si>
  <si>
    <t>ТЦ_20.2.07.04_76_7604322998_30.07.2024_02_2.1</t>
  </si>
  <si>
    <t>Лоток стальной глухой 3000х200х100</t>
  </si>
  <si>
    <t>ФЕРм08-02-147-14</t>
  </si>
  <si>
    <t>Кабель до 35 кВ по установленным конструкциям и лоткам с креплением по всей длине, масса 1 м кабеля: до 9 кг</t>
  </si>
  <si>
    <t>Объем=12 / 100</t>
  </si>
  <si>
    <t>ФЕРм08-02-180-02</t>
  </si>
  <si>
    <t>Вывод по опорам или стенам одножильным кабелем напряжением 1 кВ сечением: до 800 мм2-по 7 м на каждую опору</t>
  </si>
  <si>
    <t>ТЦ_21.1.06.08_76_7604322998_30.07.2024_02_1.1</t>
  </si>
  <si>
    <t>Кабель ААБ2л-1-1х800</t>
  </si>
  <si>
    <t>Объем=(240+(7*4+12))*1,02</t>
  </si>
  <si>
    <t>ФЕРм08-02-158-03</t>
  </si>
  <si>
    <t>Заделка концевая сухая для одножильного кабеля напряжением до 1 кВ контактной сети городского транспорта, сечение: до 800 мм2</t>
  </si>
  <si>
    <t>ТЦ_20.2.09.08_76_7604322998_30.07.2024_02_4.1</t>
  </si>
  <si>
    <t>Муфта концевая термоусаживаемая наружной установки КТТО-800</t>
  </si>
  <si>
    <t>ТЦ_08.3.02.02_76_7604322998_30.07.2024_02_5.1</t>
  </si>
  <si>
    <t>Металлическая лента 20х0,7(0,8)х1000 мм F 20</t>
  </si>
  <si>
    <t>ТЦ_59.1.25.03_76_7604322998_30.07.2024_02_6.1</t>
  </si>
  <si>
    <t>Скрепа C20</t>
  </si>
  <si>
    <t>ТЦ_59.1.25.03_76_7604322998_30.07.2024_02_7.1</t>
  </si>
  <si>
    <t>Анкерный кронштейн СА 2000.1 (СА 2000)</t>
  </si>
  <si>
    <t>ТЦ_20.1.01.01_76_7604322998_30.07.2024_02_8.1</t>
  </si>
  <si>
    <t>Натяжной зажим PA 4x35-120(С)</t>
  </si>
  <si>
    <t>ТЦ_20.2.05.01_76_7604322998_30.07.2024_02_9.1</t>
  </si>
  <si>
    <t>Дистанционный бандаж типа BIC-50.90</t>
  </si>
  <si>
    <t>ТЦ_20.1.02.15_76_7604322998_30.07.2024_02_10.1</t>
  </si>
  <si>
    <t>Набор соединителей SMOE-81975 (SMOE-81974)</t>
  </si>
  <si>
    <t>ФЕРм08-02-155-01</t>
  </si>
  <si>
    <t>Герметизация проходов при вводе кабелей во взрывоопасные помещения уплотнительной массой</t>
  </si>
  <si>
    <t>ФССЦ-01.1.01.09-0024</t>
  </si>
  <si>
    <t>Шнур асбестовый общего назначения ШАОН, диаметр 3-5 мм</t>
  </si>
  <si>
    <t>ФССЦ-01.7.07.29-0111</t>
  </si>
  <si>
    <t>Пакля пропитанная</t>
  </si>
  <si>
    <t>ФССЦ-01.7.07.29-0221</t>
  </si>
  <si>
    <t>Состав уплотнительный</t>
  </si>
  <si>
    <t>ТЦ_59.1.24.03_76_7604322998_30.07.2024_02_11.1</t>
  </si>
  <si>
    <t>Термоусаживаемый уплотнитель кабельных каналов 225/75</t>
  </si>
  <si>
    <t>ТЦ_14.5.01.05_76_7604322998_30.07.2024_02_12.1</t>
  </si>
  <si>
    <t>Пена DF1201</t>
  </si>
  <si>
    <t>ФЕРм08-02-163-03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</si>
  <si>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240 мм2</t>
  </si>
  <si>
    <t>ТЦ_20.2.02.07_76_7604322998_30.07.2024_02_13.1</t>
  </si>
  <si>
    <t>Перчатка термоусаживаемая 4ТУП 150-240-1</t>
  </si>
  <si>
    <t>ТЦ_20.2.10.04_76_7604322998_30.07.2024_02_14.1</t>
  </si>
  <si>
    <t>Кабельный наконечник НС-625</t>
  </si>
  <si>
    <t>ФЕРм08-02-167-05</t>
  </si>
  <si>
    <t>Муфта соединительная эпоксидная для 3-5-жильного кабеля напряжением: до 1 кВ, сечение одной жилы до 240 мм2</t>
  </si>
  <si>
    <t>ТЦ_20.2.09.12_76_7604322998_30.07.2024_02_15.1</t>
  </si>
  <si>
    <t>Муфта соединительная термоусаживаемая СТТО-800-В-СЭТ</t>
  </si>
  <si>
    <t>ФЕРм08-02-181-04</t>
  </si>
  <si>
    <t>Бустер одножильного кабеля напряжением до 1 кВ, сечением до 800 мм2 для линии: двухпутной</t>
  </si>
  <si>
    <t>ТЦ_21.1.06.10_76_7604322998_30.07.2024_02_16.1</t>
  </si>
  <si>
    <t>Бустерная жила (L=1,5 м) выполненная кабелем ВВГ 1х150 (8 жил на один бустер)</t>
  </si>
  <si>
    <t>ТЦ_59.1.20.02_76_7604322998_30.07.2024_02_17.1</t>
  </si>
  <si>
    <t>Гильза соединительная ГСП150/300</t>
  </si>
  <si>
    <t>ТЦ_24.3.03.01_76_7604322998_30.07.2024_02_18.1</t>
  </si>
  <si>
    <t>Термоусаживаемая трубка ∅300 мм на ГСП150/300</t>
  </si>
  <si>
    <t>Объем=120 / 100</t>
  </si>
  <si>
    <t>ФЕРм08-03-573-05</t>
  </si>
  <si>
    <t>Шкаф (пульт) управления навесной, высота, ширина и глубина: до 900х600х500 мм</t>
  </si>
  <si>
    <t>ТЦ_20.4.04.02_76_760700998952_31.07.2024_02_20.1</t>
  </si>
  <si>
    <t>Шкаф антивандальный для разводки жилы отсасывающего кабеля</t>
  </si>
  <si>
    <t>Итоги по разделу 2 Монтажные работы :</t>
  </si>
  <si>
    <t xml:space="preserve">  Итого по разделу 2 Монтажные работы</t>
  </si>
  <si>
    <t>Письмо Минстроя от 20.06.2024г. №34567-ИФ/09</t>
  </si>
  <si>
    <t>Этап 2 «Строительство трамвайных путей и контактной сети.Участок от разворотного круга  ул. Александра Невского до  разворотного круга  "Больница " (29 линия)</t>
  </si>
  <si>
    <t>ЛОКАЛЬНЫЙ СМЕТНЫЙ РАСЧЕТ (СМЕТА) № ЛСР-04-01-01</t>
  </si>
  <si>
    <t>Электроснабжение и заземление остановок общественного транспорта.</t>
  </si>
  <si>
    <t>(600,51)</t>
  </si>
  <si>
    <t>(321,01)</t>
  </si>
  <si>
    <t>(14,07)</t>
  </si>
  <si>
    <t>(277,7)</t>
  </si>
  <si>
    <t>(1,8)</t>
  </si>
  <si>
    <t>Раздел 1. Прокладка магистрального кабеля электропитания. Земляные работы.</t>
  </si>
  <si>
    <t>Линия электроснабжения W1; W1.2 (в том числе земляные работы предусмотренные в ПОС1 лист 30-33)</t>
  </si>
  <si>
    <t>Разработка грунта с погрузкой на автомобили-самосвалы в траншеях экскаватором «обратная лопата» с ковшом вместимостью 0,25 м3, группа грунтов: 2 (прим. ПОС1 лист 30-33)</t>
  </si>
  <si>
    <t>Объем=36,72 / 1000</t>
  </si>
  <si>
    <t>Перевозка грузов I класса автомобилями-самосвалами грузоподъемностью 10 т работающих вне карьера на расстояние до 1 км (прим. ПОС1 лист 30-33)</t>
  </si>
  <si>
    <t>Объем=(36,72-10,2)*2,06</t>
  </si>
  <si>
    <t>Объем=(36,72-10,2) / 1000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</si>
  <si>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 (ПОС1 лист 30-31)</t>
  </si>
  <si>
    <t>Перевозка грузов I класса автомобилями-самосвалами грузоподъемностью 10 т работающих вне карьера на расстояние до 1 км (прим. Перевозка из временного отвала для обратной засыпки)</t>
  </si>
  <si>
    <t>Объем=26,52*2,06</t>
  </si>
  <si>
    <t>Перевозка грузов I класса автомобилями-самосвалами грузоподъемностью 10 т работающих вне карьера на расстояние до 20 км (прим. грунт вытесненный песком)</t>
  </si>
  <si>
    <t>Объем=10,2*2,06</t>
  </si>
  <si>
    <t>Объем=26,52 / 1000</t>
  </si>
  <si>
    <t>Объем=5,5 / 1000</t>
  </si>
  <si>
    <t>Объем=(5,5-1,1)*2,06</t>
  </si>
  <si>
    <t>Работа на отвале, группа грунтов: 2-3  (прим. ПОС1 лист 30-33)</t>
  </si>
  <si>
    <t>Объем=(5,5-1,1) / 1000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</si>
  <si>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  (прим. ПОС1 лист 30-33)</t>
  </si>
  <si>
    <t>Перевозка грузов I класса автомобилями-самосвалами грузоподъемностью 10 т работающих вне карьера на расстояние до 1 км (ПОС1 лист 30-31) (прим. Перевозка из временного отвала для обратной засыпки)</t>
  </si>
  <si>
    <t>Объем=4,4*2,06</t>
  </si>
  <si>
    <t>Объем=1,1*2,06</t>
  </si>
  <si>
    <t>Объем=4,4 / 1000</t>
  </si>
  <si>
    <t>Итоги по разделу 1 Прокладка магистрального кабеля электропитания. Земляные работы. :</t>
  </si>
  <si>
    <t xml:space="preserve">  Итого по разделу 1 Прокладка магистрального кабеля электропитания. Земляные работы.</t>
  </si>
  <si>
    <t>Линия электроснабжения W2.1; W2.2 (в том числе земляные работы предусмотренные в ПОС1 лист 30-33)</t>
  </si>
  <si>
    <t>Трасса L =71 м</t>
  </si>
  <si>
    <t>Объем=25,56 / 1000</t>
  </si>
  <si>
    <t>Перевозка грузов I класса автомобилями-самосвалами грузоподъемностью 10 т работающих вне карьера на расстояние до 1 км  (прим. ПОС1 лист 30-33)</t>
  </si>
  <si>
    <t>Объем=(25,56-7,1)*2,06</t>
  </si>
  <si>
    <t>Объем=(25,56-7,1) / 1000</t>
  </si>
  <si>
    <t>Объем=18,46*2,06</t>
  </si>
  <si>
    <t>Объем=7,1*2,06</t>
  </si>
  <si>
    <t>Объем=18,46 / 1000</t>
  </si>
  <si>
    <t>Трасса L =29 м</t>
  </si>
  <si>
    <t>Разработка грунта с погрузкой на автомобили-самосвалы в траншеях экскаватором «обратная лопата» с ковшом вместимостью 0,25 м3, группа грунтов: 2  (прим. ПОС1 лист 30-33)</t>
  </si>
  <si>
    <t>Объем=14,5 / 1000</t>
  </si>
  <si>
    <t>Объем=(14,5-2,9)*2,06</t>
  </si>
  <si>
    <t>Объем=(14.5-2.9) / 1000</t>
  </si>
  <si>
    <t>Объем=11.6*2,06</t>
  </si>
  <si>
    <t>Перевозка грузов I класса автомобилями-самосвалами грузоподъемностью 10 т работающих вне карьера на расстояние до 20 км  (прим. грунт вытесненный песком)</t>
  </si>
  <si>
    <t>Объем=2.9*2,06</t>
  </si>
  <si>
    <t>Объем=11,6 / 1000</t>
  </si>
  <si>
    <t>Раздел 3. Линия электроснабжения W3.1; W3.2 (в том числе земляные работы предусмотренные в ПОС1 лист 30-33)</t>
  </si>
  <si>
    <t>Линия электроснабжения W3.1; W3.2 (в том числе земляные работы предусмотренные в ПОС1 лист 30-33)</t>
  </si>
  <si>
    <t>Трасса L =98 м</t>
  </si>
  <si>
    <t>Объем=35,28 / 1000</t>
  </si>
  <si>
    <t>Перевозка грузов I класса автомобилями-самосвалами грузоподъемностью 10 т работающих вне карьера на расстояние до 1 км   (прим. ПОС1 лист 30-33)</t>
  </si>
  <si>
    <t>Объем=(35,28-9,8)*2,06</t>
  </si>
  <si>
    <t>Объем=(35,28-9,8) / 1000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</si>
  <si>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   (прим. ПОС1 лист 30-33)</t>
  </si>
  <si>
    <t>Перевозка грузов I класса автомобилями-самосвалами грузоподъемностью 10 т работающих вне карьера на расстояние до 1 км  (прим. ПОС1 лист 30-33) (прим. Перевозка из временного отвала для обратной засыпки)</t>
  </si>
  <si>
    <t>Объем=25,48*2,06</t>
  </si>
  <si>
    <t>Объем=9,8*2,06</t>
  </si>
  <si>
    <t>Объем=25,48 / 1000</t>
  </si>
  <si>
    <t>Трасса L =10 м</t>
  </si>
  <si>
    <t>Объем=5 / 1000</t>
  </si>
  <si>
    <t>Трасса L =14 м</t>
  </si>
  <si>
    <t>Объем=0,84 / 100</t>
  </si>
  <si>
    <t>Объем=1,40 / 100</t>
  </si>
  <si>
    <t>Объем=6,58 / 1000</t>
  </si>
  <si>
    <t>Объем=(6,58-1,82)*2,06</t>
  </si>
  <si>
    <t>Работа на отвале, группа грунтов: 2-3    (прим. ПОС1 лист 30-33)</t>
  </si>
  <si>
    <t>Объем=(6,58-1,82) / 1000</t>
  </si>
  <si>
    <t>Объем=4,76*2,06</t>
  </si>
  <si>
    <t>Объем=1,82*2,06</t>
  </si>
  <si>
    <t>Объем=4,76 / 1000</t>
  </si>
  <si>
    <t>Объем=(0,5*14) / 100</t>
  </si>
  <si>
    <t>ФССЦ-02.2.05.05-0002</t>
  </si>
  <si>
    <t>Щебень из пористых горных пород, фракция: 5-20 мм</t>
  </si>
  <si>
    <t>Объем=1,4*1.26</t>
  </si>
  <si>
    <t>ФЕР27-07-001-04</t>
  </si>
  <si>
    <t>Устройство асфальтобетонных покрытий дорожек и тротуаров двухслойных: верхний слой из горячей асфальтобетонной смеси толщиной 3 см</t>
  </si>
  <si>
    <t>ФССЦ-04.2.01.01-0056</t>
  </si>
  <si>
    <t>Смеси асфальтобетонные плотные тип Д марка II</t>
  </si>
  <si>
    <t>ФЕР27-07-001-03</t>
  </si>
  <si>
    <t>Устройство асфальтобетонных покрытий дорожек и тротуаров двухслойных: нижний слой из горячей асфальтобетонной смеси толщиной 4,5 см (толщина 4 см)</t>
  </si>
  <si>
    <t>Объем=(14*0,5) / 100</t>
  </si>
  <si>
    <t>Объем=0,749/4,5*4</t>
  </si>
  <si>
    <t>Погрузка при автомобильных перевозках мусора строительного с погрузкой экскаваторами емкостью ковша до 0,5 м3 ( а/б покрытия)</t>
  </si>
  <si>
    <t>Объем=0,84*1,9</t>
  </si>
  <si>
    <t>Перевозка грузов I класса автомобилями-самосвалами грузоподъемностью 10 т работающих вне карьера на расстояние до 20 км ( а/б покрытия)</t>
  </si>
  <si>
    <t>Погрузка при автомобильных перевозках мусора строительного с погрузкой экскаваторами емкостью ковша до 0,5 м3 (щеб.основания)</t>
  </si>
  <si>
    <t>Перевозка грузов I класса автомобилями-самосвалами грузоподъемностью 10 т работающих вне карьера на расстояние до 20 км  (щеб.основания)</t>
  </si>
  <si>
    <t>Итоги по разделу 3 Линия электроснабжения W3.1; W3.2 (в том числе земляные работы предусмотренные в ПОС1 лист 30-33) :</t>
  </si>
  <si>
    <t xml:space="preserve">  Итого по разделу 3 Линия электроснабжения W3.1; W3.2 (в том числе земляные работы предусмотренные в ПОС1 лист 30-33)</t>
  </si>
  <si>
    <t>Раздел 4. Линия электроснабжения W4.1 (в том числе земляные работы предусмотренные в ПОС1 лист 30-33)</t>
  </si>
  <si>
    <t>Линия электроснабжения W4.1 (в том числе земляные работы предусмотренные в ПОС1 лист 30-33)</t>
  </si>
  <si>
    <t>Трасса L =126 м</t>
  </si>
  <si>
    <t>Разработка грунта с погрузкой на автомобили-самосвалы в траншеях экскаватором «обратная лопата» с ковшом вместимостью 0,25 м3, группа грунтов: 2   (прим. ПОС1 лист 30-33)</t>
  </si>
  <si>
    <t>Объем=45,36 / 1000</t>
  </si>
  <si>
    <t>Объем=(45,36-12,6)*2,06</t>
  </si>
  <si>
    <t>Объем=(45,36-12,6) / 1000</t>
  </si>
  <si>
    <t>Объем=32,76*2,06</t>
  </si>
  <si>
    <t>Объем=12,6*2,06</t>
  </si>
  <si>
    <t>Объем=32,76 / 1000</t>
  </si>
  <si>
    <t>Объем=5,0 / 1000</t>
  </si>
  <si>
    <t>Работа на отвале, группа грунтов: 2-3   (прим. ПОС1 лист 30-33)</t>
  </si>
  <si>
    <t>Итоги по разделу 4 Линия электроснабжения W4.1 (в том числе земляные работы предусмотренные в ПОС1 лист 30-33) :</t>
  </si>
  <si>
    <t xml:space="preserve">  Итого по разделу 4 Линия электроснабжения W4.1 (в том числе земляные работы предусмотренные в ПОС1 лист 30-33)</t>
  </si>
  <si>
    <t>Раздел 5. Электропитание остановочных комплексов. Земляные работы.</t>
  </si>
  <si>
    <t>Остановочная платформа №1.1-№11.2 (в том числе земляные работы предусмотренные в ПОС1 лист 30-33)</t>
  </si>
  <si>
    <t>Длина трассы L =588 м</t>
  </si>
  <si>
    <t>Объем=211,68 / 1000</t>
  </si>
  <si>
    <t>Объем=(211,68-58,8)*2,06</t>
  </si>
  <si>
    <t>Объем=(211,68-58,8) / 1000</t>
  </si>
  <si>
    <t>Объем=152,88*2,06</t>
  </si>
  <si>
    <t>Объем=58,8*2,06</t>
  </si>
  <si>
    <t>Объем=152,88 / 1000</t>
  </si>
  <si>
    <t>Длина трассы L =128 м</t>
  </si>
  <si>
    <t>Объем=64,0 / 1000</t>
  </si>
  <si>
    <t>Объем=(64-12,8)*2,06</t>
  </si>
  <si>
    <t>Объем=(64,0-12,8) / 1000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</si>
  <si>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 (прим. ПОС1 лист 30-31)</t>
  </si>
  <si>
    <t>Перевозка грузов I класса автомобилями-самосвалами грузоподъемностью 10 т работающих вне карьера на расстояние до 1 км ( (прим. ПОС1 лист 30-33)) (прим. Перевозка из временного отвала для обратной засыпки)</t>
  </si>
  <si>
    <t>Объем=51,2*2,06</t>
  </si>
  <si>
    <t>Объем=12,8*2,06</t>
  </si>
  <si>
    <t>Объем=51,2 / 1000</t>
  </si>
  <si>
    <t>Итоги по разделу 5 Электропитание остановочных комплексов. Земляные работы. :</t>
  </si>
  <si>
    <t xml:space="preserve">  Итого по разделу 5 Электропитание остановочных комплексов. Земляные работы.</t>
  </si>
  <si>
    <t>Раздел 6. Заземление остановочных комплексов. Земляные работы.</t>
  </si>
  <si>
    <t>Остановочная платформа №1.1-11.2</t>
  </si>
  <si>
    <t>Длина трассы L =328 м</t>
  </si>
  <si>
    <t>Объем=91,84 / 100</t>
  </si>
  <si>
    <t>Т.Ч. Приложение 1.12, п.3.187</t>
  </si>
  <si>
    <t>Доработка вручную, зачистка дна и стенок с выкидкой грунта в котлованах и траншеях, разработанных механизированным способом (с 01-02-055  по  01-02-058) ОЗП=1,2</t>
  </si>
  <si>
    <t>Засыпка вручную траншей, пазух котлованов и ям, группа грунтов: 1 (сущ.грунтом)</t>
  </si>
  <si>
    <t>Итоги по разделу 6 Заземление остановочных комплексов. Земляные работы. :</t>
  </si>
  <si>
    <t xml:space="preserve">  Итого по разделу 6 Заземление остановочных комплексов. Земляные работы.</t>
  </si>
  <si>
    <t>Раздел 7. Прокладка магистрального кабеля электропитания. Монтажные работы.</t>
  </si>
  <si>
    <t>Линия электроснабжения W1</t>
  </si>
  <si>
    <t>Объем=(34+2+2) / 100</t>
  </si>
  <si>
    <t>Кабель АВБШвнг(А)-LS 4х35</t>
  </si>
  <si>
    <t>Объем=38*1,02</t>
  </si>
  <si>
    <t>Объем=34 / 100</t>
  </si>
  <si>
    <t>Труба гофрированная ПВХ для защиты проводов и кабелей по установленным конструкциям, по стенам, колоннам, потолкам, основанию пола (прим. По сущ. ж.б. опоре(точка ввода) в трубе ПНД ∅63 мм )</t>
  </si>
  <si>
    <t>Объем=(2+2) / 100</t>
  </si>
  <si>
    <t>Укладка трубопроводов из полиэтиленовых труб диаметром: 110 мм (прим. Устройство футляра под дорогой из ПНД трубы диаметром 110 мм.)</t>
  </si>
  <si>
    <t>Объем=11/1000</t>
  </si>
  <si>
    <t>Объем=(102+11) / 100</t>
  </si>
  <si>
    <t>Объем=11 / 100</t>
  </si>
  <si>
    <t>Объем=10,2+1,1</t>
  </si>
  <si>
    <t>Кабель до 35 кВ по установленным конструкциям и лоткам с креплением по всей длине, масса 1 м кабеля: до 2 кг (прим. высота от 2 до 8 м.)</t>
  </si>
  <si>
    <t>Кабель до 35 кВ по установленным конструкциям и лоткам с креплением по всей длине, масса 1 м кабеля: до 2 кг</t>
  </si>
  <si>
    <t>Объем=10*1,02</t>
  </si>
  <si>
    <t>Объем=((8-2)) / 100</t>
  </si>
  <si>
    <t>Объем=((8-6)) / 100</t>
  </si>
  <si>
    <t>01.7.06.12-0007</t>
  </si>
  <si>
    <t>01.7.06.12-0005</t>
  </si>
  <si>
    <t>Итоги по разделу 7 Прокладка магистрального кабеля электропитания. Монтажные работы. :</t>
  </si>
  <si>
    <t xml:space="preserve">  Итого по разделу 7 Прокладка магистрального кабеля электропитания. Монтажные работы.</t>
  </si>
  <si>
    <t>Раздел 8. Линия электроснабжения W1.2</t>
  </si>
  <si>
    <t>Линия электроснабжения W1.2</t>
  </si>
  <si>
    <t>Объем=(72+4) / 100</t>
  </si>
  <si>
    <t>Объем=76*1,02</t>
  </si>
  <si>
    <t>Объем=72 / 100</t>
  </si>
  <si>
    <t>Труба гофрированная ПВХ для защиты проводов и кабелей по установленным конструкциям, по стенам, колоннам, потолкам, основанию пола (прим. кабель в трубе ПНД ∅63 мм по опоре контактной сети )</t>
  </si>
  <si>
    <t>Кабель до 35 кВ по установленным конструкциям и лоткам с креплением по всей длине, масса 1 м кабеля: до 2 кг (прим. по опоре контактной сети, высота от 2 до 8 м.)</t>
  </si>
  <si>
    <t>Кабель до 35 кВ по установленным конструкциям и лоткам с креплением по всей длине, масса 1 м кабеля: до 2 кг (по опоре контактной сети)</t>
  </si>
  <si>
    <t>Кожух металлический для защиты вводов и электрооборудования (Кожух из уголка стального, вес 1 м.п. уголка 75х75х5 = 5,8 кг), L=2200</t>
  </si>
  <si>
    <t>Итоги по разделу 8 Линия электроснабжения W1.2 :</t>
  </si>
  <si>
    <t xml:space="preserve">  Итого по разделу 8 Линия электроснабжения W1.2</t>
  </si>
  <si>
    <t>Раздел 9. Участок 1 (Количество опор на участок  = 32 шт ) ( общ. длина участка 449 м+458 м = 907 м)</t>
  </si>
  <si>
    <t>Линия электроснабжения №1.1 (L = 449 м). Подвеска провода СИП</t>
  </si>
  <si>
    <t>Объем=449 / 1000</t>
  </si>
  <si>
    <t>Провод СИП-2 1(3х35+1х35)</t>
  </si>
  <si>
    <t>Объем=0,449*1000*1,02</t>
  </si>
  <si>
    <t>Линия электроснабжения №1.2</t>
  </si>
  <si>
    <t>Объем=458 / 1000</t>
  </si>
  <si>
    <t>Объем=0,458*1000*1,02</t>
  </si>
  <si>
    <t>Объем=((32/0,907)-29)*0,907</t>
  </si>
  <si>
    <t>Арматура для крепления провода на участок №1. (Количество узлов на участок : У1-2 шт, У2-24 шт., У3-4 шт., У4- 2 шт.)</t>
  </si>
  <si>
    <t>Объем=(3*24) / 100</t>
  </si>
  <si>
    <t>Объем=4*4</t>
  </si>
  <si>
    <t>Узел №4 (Стоимость комплекта промежуточной подвески,монтажной ленты,бугель  учтены внутри расценки ФЕР33-04-017-01, муфта учтена в пп. 130,147 )</t>
  </si>
  <si>
    <t>Итоги по разделу 9 Участок 1 (Количество опор на участок  = 32 шт ) ( общ. длина участка 449 м+458 м = 907 м) :</t>
  </si>
  <si>
    <t xml:space="preserve">  Итого по разделу 9 Участок 1 (Количество опор на участок  = 32 шт ) ( общ. длина участка 449 м+458 м = 907 м)</t>
  </si>
  <si>
    <t>Раздел 10. Линия электроснабжения W2.1</t>
  </si>
  <si>
    <t>Линия электроснабжения W2.1</t>
  </si>
  <si>
    <t>Объем=(34+4) / 100</t>
  </si>
  <si>
    <t>Объем=(71+29) / 100</t>
  </si>
  <si>
    <t>Объем=29 / 100</t>
  </si>
  <si>
    <t>Объем=7,1+2,9</t>
  </si>
  <si>
    <t>Объем=16*1,02</t>
  </si>
  <si>
    <t>Объем=2,2*2*5,8</t>
  </si>
  <si>
    <t>Итоги по разделу 10 Линия электроснабжения W2.1 :</t>
  </si>
  <si>
    <t xml:space="preserve">  Итого по разделу 10 Линия электроснабжения W2.1</t>
  </si>
  <si>
    <t>Раздел 11. Линия электроснабжения W2.2</t>
  </si>
  <si>
    <t>Линия электроснабжения W2.2</t>
  </si>
  <si>
    <t>Объем=(66+8) / 100</t>
  </si>
  <si>
    <t>Объем=74*1,02</t>
  </si>
  <si>
    <t>Объем=66 / 100</t>
  </si>
  <si>
    <t>Труба гофрированная ПВХ для защиты проводов и кабелей по установленным конструкциям, по стенам, колоннам, потолкам, основанию пола (прим. кабель в трубе по опоре контактной сети)</t>
  </si>
  <si>
    <t>Объем=19/1000</t>
  </si>
  <si>
    <t>Объем=19 / 100</t>
  </si>
  <si>
    <t>Объем=26 / 100</t>
  </si>
  <si>
    <t>Кабель до 35 кВ по установленным конструкциям и лоткам с креплением по всей длине, масса 1 м кабеля: до 2 кг (прим. по опоре контактной сети)</t>
  </si>
  <si>
    <t>Объем=32*1,02</t>
  </si>
  <si>
    <t>Объем=2,2*4*5,8</t>
  </si>
  <si>
    <t>Объем=51,04/1000</t>
  </si>
  <si>
    <t>Объем=32 / 100</t>
  </si>
  <si>
    <t>Итоги по разделу 11 Линия электроснабжения W2.2 :</t>
  </si>
  <si>
    <t xml:space="preserve">  Итого по разделу 11 Линия электроснабжения W2.2</t>
  </si>
  <si>
    <t>Раздел 12. Линия электроснабжения N2</t>
  </si>
  <si>
    <t>Линия электроснабжения N2. Подвеска провода СИП</t>
  </si>
  <si>
    <t>Объем=16 / 1000</t>
  </si>
  <si>
    <t>Объем=0,016*1000*1,02</t>
  </si>
  <si>
    <t>Итоги по разделу 12 Линия электроснабжения N2 :</t>
  </si>
  <si>
    <t xml:space="preserve">  Итого по разделу 12 Линия электроснабжения N2</t>
  </si>
  <si>
    <t>Раздел 13. Участок 2 (Количество опор на участок = 49 шт ), общ. длина участка:  16 м(линия 2) +769 м(линия 2.1)+318 м(линия 2.2) = 1103 м</t>
  </si>
  <si>
    <t>Линия электроснабжения №2.1. Подвеска провода СИП</t>
  </si>
  <si>
    <t>Объем=769 / 1000</t>
  </si>
  <si>
    <t>Объем=0,769*1000*1,02</t>
  </si>
  <si>
    <t>Итоги по разделу 13 Участок 2 (Количество опор на участок = 49 шт ), общ. длина участка:  16 м(линия 2) +769 м(линия 2.1)+318 м(линия 2.2) = 1103 м :</t>
  </si>
  <si>
    <t xml:space="preserve">  Итого по разделу 13 Участок 2 (Количество опор на участок = 49 шт ), общ. длина участка:  16 м(линия 2) +769 м(линия 2.1)+318 м(линия 2.2) = 1103 м</t>
  </si>
  <si>
    <t>Раздел 14. Линия электроснабжения N2.2</t>
  </si>
  <si>
    <t>Линия электроснабжения N2.2/  Подвеска провода СИП</t>
  </si>
  <si>
    <t>Объем=318 / 1000</t>
  </si>
  <si>
    <t>Объем=0,318*1000*1,02</t>
  </si>
  <si>
    <t>Объем=((49/1,103)-29)*1,103</t>
  </si>
  <si>
    <t>Арматура для крепления провода на участок №2. (Количество узлов на участок : У1-2 шт, У2-41 шт., У3-4 шт., У4- 2 шт.)</t>
  </si>
  <si>
    <t>Узел №1 (Стоимость комплекта промежуточной подвески,монтажной ленты,бугель  учтены внутри расценки ФЕР33-04-017-01 ). Кол-во узлов = 2 шт.</t>
  </si>
  <si>
    <t>Узел №2 (Стоимость комплекта промежуточной подвески,монтажной ленты,бугель  учтены внутри расценки ФЕР33-04-017-01 ) Кол-во узлов  =41 шт.</t>
  </si>
  <si>
    <t>Объем=(3*41) / 100</t>
  </si>
  <si>
    <t>Узел №3 (Стоимость комплекта промежуточной подвески,монтажной ленты,бугель  учтены внутри расценки ФЕР33-04-017-01 ) кол-во узлов = 4 шт.</t>
  </si>
  <si>
    <t>Узел №4 (Стоимость комплекта промежуточной подвески,монтажной ленты,бугель  учтены внутри расценки ФЕР33-04-017-01, муфта учтена в пп. 197,223 )</t>
  </si>
  <si>
    <t>Итоги по разделу 14 Линия электроснабжения N2.2 :</t>
  </si>
  <si>
    <t xml:space="preserve">  Итого по разделу 14 Линия электроснабжения N2.2</t>
  </si>
  <si>
    <t>Раздел 15. Линия электроснабжения W3.1</t>
  </si>
  <si>
    <t>Линия электроснабжения W3.1</t>
  </si>
  <si>
    <t>Объем=(43+4) / 100</t>
  </si>
  <si>
    <t>Объем=47*1,02</t>
  </si>
  <si>
    <t>Объем=(98+10+14) / 100</t>
  </si>
  <si>
    <t>Объем=(10+14) / 100</t>
  </si>
  <si>
    <t>Объем=9,8+1+1,4</t>
  </si>
  <si>
    <t>Кабель до 35 кВ по установленным конструкциям и лоткам с креплением по всей длине, масса 1 м кабеля: до 2 кг (прим по опоре контактной сети, высота от 2 до 8 м.)</t>
  </si>
  <si>
    <t>Линия электроснабжения W3.2</t>
  </si>
  <si>
    <t>Объем=(75+4) / 100</t>
  </si>
  <si>
    <t>Объем=79*1,02</t>
  </si>
  <si>
    <t>Итоги по разделу 15 Линия электроснабжения W3.1 :</t>
  </si>
  <si>
    <t xml:space="preserve">  Итого по разделу 15 Линия электроснабжения W3.1</t>
  </si>
  <si>
    <t>Раздел 16. Участок 3 (Количество опор на участок  = 28 шт ), общ. длина участка:  32 м(линия 3) +342 м(линия 3.1)+562 м(линия 3.2) = 936 м</t>
  </si>
  <si>
    <t>Линия электроснабжения N3. Подвеска провода СИП</t>
  </si>
  <si>
    <t>Объем=32 / 1000</t>
  </si>
  <si>
    <t>Линия электроснабжения N3.1. Подвеска провода СИП</t>
  </si>
  <si>
    <t>Объем=0,342*1000*1,02</t>
  </si>
  <si>
    <t>Линия электроснабжения №3.2. Подвеска провода СИП</t>
  </si>
  <si>
    <t>Объем=562 / 1000</t>
  </si>
  <si>
    <t>Объем=0,562*1000*1,02</t>
  </si>
  <si>
    <t>Объем=(28/0,936-29)*0,936</t>
  </si>
  <si>
    <t>Арматура для крепления провода на участок №3. (Количество узлов на участок : У1-2 шт, У2-20 шт., У3-4 шт., У4- 2 шт.)</t>
  </si>
  <si>
    <t>Узел №2 (Стоимость комплекта промежуточной подвески,монтажной ленты,бугель  учтены внутри расценки ФЕР33-04-017-01 ) Кол-во узлов  =20 шт.</t>
  </si>
  <si>
    <t>Объем=(3*20) / 100</t>
  </si>
  <si>
    <t>Узел №4 (Стоимость комплекта промежуточной подвески,монтажной ленты,бугель  учтены внутри расценки ФЕР33-04-017-01, муфта учтена в пп. 274,291 )</t>
  </si>
  <si>
    <t>Итоги по разделу 16 Участок 3 (Количество опор на участок  = 28 шт ), общ. длина участка:  32 м(линия 3) +342 м(линия 3.1)+562 м(линия 3.2) = 936 м :</t>
  </si>
  <si>
    <t xml:space="preserve">  Итого по разделу 16 Участок 3 (Количество опор на участок  = 28 шт ), общ. длина участка:  32 м(линия 3) +342 м(линия 3.1)+562 м(линия 3.2) = 936 м</t>
  </si>
  <si>
    <t>Раздел 17. Линия электроснабжения W4.1</t>
  </si>
  <si>
    <t>Линия электроснабжения W4.1</t>
  </si>
  <si>
    <t>Объем=(136+8) / 100</t>
  </si>
  <si>
    <t>Объем=144*1,02</t>
  </si>
  <si>
    <t>Объем=136 / 100</t>
  </si>
  <si>
    <t>Объем=(126+10) / 100</t>
  </si>
  <si>
    <t>Объем=4*2,2*5,8</t>
  </si>
  <si>
    <t>Участок 4 (Количество опор на участок  = 19 шт ), общ. длина участка:  19 м (линия 4) +520 м (линия 4.1) = 539 м</t>
  </si>
  <si>
    <t>Линия электроснабжения N4 Подвеска провода СИП.</t>
  </si>
  <si>
    <t>Объем=19 / 1000</t>
  </si>
  <si>
    <t>Объем=0,019*1000*1,02</t>
  </si>
  <si>
    <t>Линия электроснабжения №4.1. Подвеска провода СИП</t>
  </si>
  <si>
    <t>Объем=520 / 1000</t>
  </si>
  <si>
    <t>Объем=0,52*1000*1,02</t>
  </si>
  <si>
    <t>Объем=((19/0,539)-29)*0,539</t>
  </si>
  <si>
    <t>Арматура для крепления провода на участок №4. (Количество узлов на участок : У1-2 шт, У2-11 шт., У3- 4 шт., У4- 2 шт.)</t>
  </si>
  <si>
    <t>Узел №2 (Стоимость комплекта промежуточной подвески,монтажной ленты,бугель  учтены внутри расценки ФЕР33-04-017-01 ) Кол-во узлов  =11 шт.</t>
  </si>
  <si>
    <t>Объем=(3*11) / 100</t>
  </si>
  <si>
    <t>Узел №4 (Стоимость комплекта промежуточной подвески,монтажной ленты,бугель  учтены внутри расценки ФЕР33-04-017-01, муфта учтена в пп.342 )</t>
  </si>
  <si>
    <t>Итоги по разделу 17 Линия электроснабжения W4.1 :</t>
  </si>
  <si>
    <t xml:space="preserve">  Итого по разделу 17 Линия электроснабжения W4.1</t>
  </si>
  <si>
    <t>Раздел 18. Электропитание остановочных комплексов. Монтажные работы.</t>
  </si>
  <si>
    <t>Остановочная платформа №1.1</t>
  </si>
  <si>
    <t>ФЕРм08-02-412-03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</si>
  <si>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</si>
  <si>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Объем=(29+4) / 100</t>
  </si>
  <si>
    <t>ТЦ_21.1.08.04_76_7604368921_07.02.2024_01</t>
  </si>
  <si>
    <t>Кабель силовой с медными жилами ВВГнг(А)-LS, сечением 2х6
мм2</t>
  </si>
  <si>
    <t>Объем=33*1,02</t>
  </si>
  <si>
    <t>Трубы полиэтиленовые гибкие гофрированные тяжелые без протяжки, номинальный внутренний диаметр 50 мм (прим. труба гофрированная двустенная)</t>
  </si>
  <si>
    <t>Объем=27 / 100</t>
  </si>
  <si>
    <t>Кожух металлический для защиты вводов и электрооборудования (Желоб защитный 48х1000 мм тип ЖЗ-II без накладок,  масса 0,24 кг)</t>
  </si>
  <si>
    <t>Объем=0,24*2</t>
  </si>
  <si>
    <t>ФССЦ-20.2.02.07-0001</t>
  </si>
  <si>
    <t>Желоб металлический, размер 48х1000 мм</t>
  </si>
  <si>
    <t>Кабель до 35 кВ по установленным конструкциям и лоткам с креплением по всей длине, масса 1 м кабеля: до 1 кг</t>
  </si>
  <si>
    <t>Объем=7 / 100</t>
  </si>
  <si>
    <t>Объем=7*1,02</t>
  </si>
  <si>
    <t>Остановочная платформа №2.1</t>
  </si>
  <si>
    <t>Объем=(17+4) / 100</t>
  </si>
  <si>
    <t>Объем=17 / 100</t>
  </si>
  <si>
    <t>Остановочная платформа №2.2</t>
  </si>
  <si>
    <t>Объем=(32+4) / 100</t>
  </si>
  <si>
    <t>Объем=0,36*100*1,02</t>
  </si>
  <si>
    <t>Объем=36*1,02</t>
  </si>
  <si>
    <t>Объем=(19+11) / 100</t>
  </si>
  <si>
    <t>Объем=2,28+0,99</t>
  </si>
  <si>
    <t>Остановочная платформа №3.1</t>
  </si>
  <si>
    <t>Объем=(28+4) / 100</t>
  </si>
  <si>
    <t>Объем=0,32*100*1,02</t>
  </si>
  <si>
    <t>Объем=(46+14+6) / 100</t>
  </si>
  <si>
    <t>Объем=(14+6) / 100</t>
  </si>
  <si>
    <t>Объем=5,52+1,26+0,72</t>
  </si>
  <si>
    <t>Итоги по разделу 18 Электропитание остановочных комплексов. Монтажные работы. :</t>
  </si>
  <si>
    <t xml:space="preserve">  Итого по разделу 18 Электропитание остановочных комплексов. Монтажные работы.</t>
  </si>
  <si>
    <t>Раздел 19. Остановочная платформа №3.2</t>
  </si>
  <si>
    <t>Остановочная платформа №3.2</t>
  </si>
  <si>
    <t>Объем=(48+4) / 100</t>
  </si>
  <si>
    <t>Объем=52*1,02</t>
  </si>
  <si>
    <t>Объем=48 / 100</t>
  </si>
  <si>
    <t>Объем=14/1000</t>
  </si>
  <si>
    <t>Остановочная платформа №4.1</t>
  </si>
  <si>
    <t>Объем=(21+4) / 100</t>
  </si>
  <si>
    <t>Объем=0,25*100*1,02</t>
  </si>
  <si>
    <t>Объем=25*1,02</t>
  </si>
  <si>
    <t>Объем=(12+8) / 100</t>
  </si>
  <si>
    <t>Объем=1,44+0,72</t>
  </si>
  <si>
    <t>Объем=8/1000</t>
  </si>
  <si>
    <t>Объем=2*0,24</t>
  </si>
  <si>
    <t>Остановочная платформа №4.2</t>
  </si>
  <si>
    <t>Объем=(25+4) / 100</t>
  </si>
  <si>
    <t>Объем=29*1,02</t>
  </si>
  <si>
    <t>Объем=25 / 100</t>
  </si>
  <si>
    <t>Итоги по разделу 19 Остановочная платформа №3.2 :</t>
  </si>
  <si>
    <t xml:space="preserve">  Итого по разделу 19 Остановочная платформа №3.2</t>
  </si>
  <si>
    <t>Раздел 20. Остановочная платформа №5.1</t>
  </si>
  <si>
    <t>Остановочная платформа №5.1</t>
  </si>
  <si>
    <t>Объем=(30+4) / 100</t>
  </si>
  <si>
    <t>Объем=34*1,02</t>
  </si>
  <si>
    <t>Объем=(88+10) / 100</t>
  </si>
  <si>
    <t>Объем=(10+10+10) / 100</t>
  </si>
  <si>
    <t>Объем=10,56+0,9</t>
  </si>
  <si>
    <t>Остановочная платформа №5.2</t>
  </si>
  <si>
    <t>ФЕРм08-02-412-04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</si>
  <si>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</si>
  <si>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Объем=(74+4) / 100</t>
  </si>
  <si>
    <t>Кабель силовой с медными жилами ВВГнг(А)-LS, сечением
2х10 мм2</t>
  </si>
  <si>
    <t>Объем=78*1,02</t>
  </si>
  <si>
    <t>Объем=74 / 100</t>
  </si>
  <si>
    <t>Итоги по разделу 20 Остановочная платформа №5.1 :</t>
  </si>
  <si>
    <t xml:space="preserve">  Итого по разделу 20 Остановочная платформа №5.1</t>
  </si>
  <si>
    <t>Раздел 21. Остановочная платформа №6.1</t>
  </si>
  <si>
    <t>Остановочная платформа №6.1</t>
  </si>
  <si>
    <t>Объем=(38+4) / 100</t>
  </si>
  <si>
    <t>Объем=42*1,02</t>
  </si>
  <si>
    <t>Объем=38 / 100</t>
  </si>
  <si>
    <t>Объем=(25+12) / 100</t>
  </si>
  <si>
    <t>Объем=3+1,08</t>
  </si>
  <si>
    <t>Объем=12/1000</t>
  </si>
  <si>
    <t>Остановочная платформа №6.2</t>
  </si>
  <si>
    <t>Объем=(14+4) / 100</t>
  </si>
  <si>
    <t>Объем=18*1,02</t>
  </si>
  <si>
    <t>Итоги по разделу 21 Остановочная платформа №6.1 :</t>
  </si>
  <si>
    <t xml:space="preserve">  Итого по разделу 21 Остановочная платформа №6.1</t>
  </si>
  <si>
    <t>Раздел 22. Остановочная платформа №7.1</t>
  </si>
  <si>
    <t>Остановочная платформа №7.1</t>
  </si>
  <si>
    <t>Объем=(60+13) / 100</t>
  </si>
  <si>
    <t>Объем=13/1000</t>
  </si>
  <si>
    <t>Остановочная платформа №7.2</t>
  </si>
  <si>
    <t>Объем=(45+4) / 100</t>
  </si>
  <si>
    <t>Объем=49*1,02</t>
  </si>
  <si>
    <t>Объем=45 / 100</t>
  </si>
  <si>
    <t>Итоги по разделу 22 Остановочная платформа №7.1 :</t>
  </si>
  <si>
    <t xml:space="preserve">  Итого по разделу 22 Остановочная платформа №7.1</t>
  </si>
  <si>
    <t>Раздел 23. Остановочная платформа №8.1, № 8.2.</t>
  </si>
  <si>
    <t>Остановочная платформа №8.1</t>
  </si>
  <si>
    <t>Объем=(35+4) / 100</t>
  </si>
  <si>
    <t>Объем=39*1,02</t>
  </si>
  <si>
    <t>Объем=35 / 100</t>
  </si>
  <si>
    <t>Объем=(21+13) / 100</t>
  </si>
  <si>
    <t>Объем=2,52+1,17</t>
  </si>
  <si>
    <t>Остановочная платформа №8.2</t>
  </si>
  <si>
    <t>Объем=(30+11) / 100</t>
  </si>
  <si>
    <t>Объем=3,6+0,99</t>
  </si>
  <si>
    <t>602</t>
  </si>
  <si>
    <t>603</t>
  </si>
  <si>
    <t>604</t>
  </si>
  <si>
    <t>605</t>
  </si>
  <si>
    <t>606</t>
  </si>
  <si>
    <t>607</t>
  </si>
  <si>
    <t>608</t>
  </si>
  <si>
    <t>Итоги по разделу 23 Остановочная платформа №8.1, № 8.2. :</t>
  </si>
  <si>
    <t xml:space="preserve">  Итого по разделу 23 Остановочная платформа №8.1, № 8.2.</t>
  </si>
  <si>
    <t>Раздел 24. Остановочная платформа №9.1, 9.2</t>
  </si>
  <si>
    <t>Остановочная платформа №9.1</t>
  </si>
  <si>
    <t>609</t>
  </si>
  <si>
    <t>610</t>
  </si>
  <si>
    <t>611</t>
  </si>
  <si>
    <t>612</t>
  </si>
  <si>
    <t>613</t>
  </si>
  <si>
    <t>614</t>
  </si>
  <si>
    <t>Объем=(46+12) / 100</t>
  </si>
  <si>
    <t>615</t>
  </si>
  <si>
    <t>616</t>
  </si>
  <si>
    <t>Объем=5,52+1,08</t>
  </si>
  <si>
    <t>617</t>
  </si>
  <si>
    <t>618</t>
  </si>
  <si>
    <t>619</t>
  </si>
  <si>
    <t>620</t>
  </si>
  <si>
    <t>621</t>
  </si>
  <si>
    <t>622</t>
  </si>
  <si>
    <t>623</t>
  </si>
  <si>
    <t>624</t>
  </si>
  <si>
    <t>Остановочная платформа №9.2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</si>
  <si>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</si>
  <si>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</si>
  <si>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</si>
  <si>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</si>
  <si>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</si>
  <si>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</si>
  <si>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</si>
  <si>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</si>
  <si>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</si>
  <si>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</si>
  <si>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</si>
  <si>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</si>
  <si>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</si>
  <si>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</si>
  <si>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</si>
  <si>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</si>
  <si>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</si>
  <si>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</si>
  <si>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Итоги по разделу 24 Остановочная платформа №9.1, 9.2 :</t>
  </si>
  <si>
    <t xml:space="preserve">  Итого по разделу 24 Остановочная платформа №9.1, 9.2</t>
  </si>
  <si>
    <t>Раздел 25. Остановочная платформа №10.1, 10.2</t>
  </si>
  <si>
    <t>Остановочная платформа №10.1</t>
  </si>
  <si>
    <t>643</t>
  </si>
  <si>
    <t>644</t>
  </si>
  <si>
    <t>645</t>
  </si>
  <si>
    <t>646</t>
  </si>
  <si>
    <t>647</t>
  </si>
  <si>
    <t>648</t>
  </si>
  <si>
    <t>Объем=33 / 100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</si>
  <si>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</si>
  <si>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</si>
  <si>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</si>
  <si>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</si>
  <si>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</si>
  <si>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</si>
  <si>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</si>
  <si>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</si>
  <si>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</si>
  <si>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Остановочная платформа №10.2</t>
  </si>
  <si>
    <t>658</t>
  </si>
  <si>
    <t>659</t>
  </si>
  <si>
    <t>660</t>
  </si>
  <si>
    <t>661</t>
  </si>
  <si>
    <t>662</t>
  </si>
  <si>
    <t>663</t>
  </si>
  <si>
    <t>Объем=(20+11) / 100</t>
  </si>
  <si>
    <t>664</t>
  </si>
  <si>
    <t>665</t>
  </si>
  <si>
    <t>Объем=2,4+0,99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</si>
  <si>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</si>
  <si>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</si>
  <si>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</si>
  <si>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</si>
  <si>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</si>
  <si>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</si>
  <si>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</si>
  <si>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</si>
  <si>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</si>
  <si>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</si>
  <si>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</si>
  <si>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</si>
  <si>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</si>
  <si>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Итоги по разделу 25 Остановочная платформа №10.1, 10.2 :</t>
  </si>
  <si>
    <t xml:space="preserve">  Итого по разделу 25 Остановочная платформа №10.1, 10.2</t>
  </si>
  <si>
    <t>Раздел 26. Остановочная платформа №11.1, 11.2</t>
  </si>
  <si>
    <t>Остановочная платформа №11.1</t>
  </si>
  <si>
    <t>679</t>
  </si>
  <si>
    <t>Объем=(53+4) / 100</t>
  </si>
  <si>
    <t>680</t>
  </si>
  <si>
    <t>Объем=57*1,02</t>
  </si>
  <si>
    <t>681</t>
  </si>
  <si>
    <t>Объем=53 / 100</t>
  </si>
  <si>
    <t>682</t>
  </si>
  <si>
    <t>683</t>
  </si>
  <si>
    <t>684</t>
  </si>
  <si>
    <t>Объем=(72+13) / 100</t>
  </si>
  <si>
    <t>685</t>
  </si>
  <si>
    <t>686</t>
  </si>
  <si>
    <t>Объем=8,64+1,17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</si>
  <si>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</si>
  <si>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</si>
  <si>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</si>
  <si>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</si>
  <si>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</si>
  <si>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</si>
  <si>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</si>
  <si>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</si>
  <si>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</si>
  <si>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</si>
  <si>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</si>
  <si>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</si>
  <si>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</si>
  <si>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Остановочная платформа №11.2</t>
  </si>
  <si>
    <t>700</t>
  </si>
  <si>
    <t>Объем=(37+4) / 100</t>
  </si>
  <si>
    <t>701</t>
  </si>
  <si>
    <t>Объем=41*1,02</t>
  </si>
  <si>
    <t>702</t>
  </si>
  <si>
    <t>Объем=37 / 100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</si>
  <si>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</si>
  <si>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</si>
  <si>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</si>
  <si>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</si>
  <si>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</si>
  <si>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</si>
  <si>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</si>
  <si>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</si>
  <si>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</si>
  <si>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</si>
  <si>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Итоги по разделу 26 Остановочная платформа №11.1, 11.2 :</t>
  </si>
  <si>
    <t xml:space="preserve">  Итого по разделу 26 Остановочная платформа №11.1, 11.2</t>
  </si>
  <si>
    <t>Раздел 27. Заземление остановочных комплексов. Монтажные работы.</t>
  </si>
  <si>
    <t>713</t>
  </si>
  <si>
    <t>ФЕРм08-02-471-01</t>
  </si>
  <si>
    <t>Заземлитель вертикальный из угловой стали размером: 50х50х5 мм</t>
  </si>
  <si>
    <t>714</t>
  </si>
  <si>
    <t>ФССЦ-08.3.08.02-0031</t>
  </si>
  <si>
    <t>Сталь угловая равнополочная размером 50х50х5 мм</t>
  </si>
  <si>
    <t>Объем=63*3*3.77</t>
  </si>
  <si>
    <t>715</t>
  </si>
  <si>
    <t>716</t>
  </si>
  <si>
    <t>Объем=(250*1,57)/1000</t>
  </si>
  <si>
    <t>717</t>
  </si>
  <si>
    <t>ФССЦ-08.3.07.01-0035</t>
  </si>
  <si>
    <t>Сталь полосовая: 25х4 мм, марка Ст3сп</t>
  </si>
  <si>
    <t>Объем=(134*0,785)/1000</t>
  </si>
  <si>
    <t>718</t>
  </si>
  <si>
    <t>Объем=17,4 / 100</t>
  </si>
  <si>
    <t>Итоги по разделу 27 Заземление остановочных комплексов. Монтажные работы. :</t>
  </si>
  <si>
    <t xml:space="preserve">  Итого по разделу 27 Заземление остановочных комплексов. Монтажные работы.</t>
  </si>
  <si>
    <t>Раздел 28. Подключение к внешним сетям электроснабжения</t>
  </si>
  <si>
    <t>719</t>
  </si>
  <si>
    <t>720
О</t>
  </si>
  <si>
    <t>ФССЦ-62.1.01.09-0217</t>
  </si>
  <si>
    <t>Выключатели автоматические: АП50Б 3МТ У3 I-25А</t>
  </si>
  <si>
    <t>721</t>
  </si>
  <si>
    <t>ФЕРм08-03-527-02</t>
  </si>
  <si>
    <t>Ящик с трехполюсным рубильником и конденсаторами, устанавливаемый на конструкции на стене или колонне, на ток: до 160 А</t>
  </si>
  <si>
    <t>722
О</t>
  </si>
  <si>
    <t>ФССЦ-62.1.02.22-0115</t>
  </si>
  <si>
    <t>Ящики силовые серии ЯРВ типа: ЯРВ 6124 250 А</t>
  </si>
  <si>
    <t>Итоги по разделу 28 Подключение к внешним сетям электроснабжения :</t>
  </si>
  <si>
    <t xml:space="preserve">  Итого по разделу 28 Подключение к внешним сетям электроснабжения</t>
  </si>
  <si>
    <t>ЛОКАЛЬНЫЙ СМЕТНЫЙ РАСЧЕТ (СМЕТА) № ЛСР-02-02-01</t>
  </si>
  <si>
    <t>Эелктроэнаргия получаемая от ДЭС.</t>
  </si>
  <si>
    <t>0484ГП.09-2-ПОС1</t>
  </si>
  <si>
    <t>(39,48)</t>
  </si>
  <si>
    <t>Раздел 1. Электроэнергия получаемая от ДЭС (14,7 мес. = 294 дня)</t>
  </si>
  <si>
    <t>Тех . часть ФССЦ, прил. 15 , табл. 3, п. 23</t>
  </si>
  <si>
    <t>Электроэнергия, получаемая от передвижных электростанций мощностью 14 кВт</t>
  </si>
  <si>
    <t>кВт-ч</t>
  </si>
  <si>
    <t>ФССЦ-01.7.03.04-0001</t>
  </si>
  <si>
    <t>Электроэнергия</t>
  </si>
  <si>
    <t>ЛОКАЛЬНЫЙ СМЕТНЫЙ РАСЧЕТ (СМЕТА) № ЛСР-02-01-05</t>
  </si>
  <si>
    <t>Мероприятия по обеспечению доступа инвалидов.</t>
  </si>
  <si>
    <t>0484ГП.09-2-ОДИ</t>
  </si>
  <si>
    <t>(166,77)</t>
  </si>
  <si>
    <t>(4,43)</t>
  </si>
  <si>
    <t>Раздел 1. ОДИ</t>
  </si>
  <si>
    <t>Тактильная плитка</t>
  </si>
  <si>
    <t>ФЕР27-07-015-02</t>
  </si>
  <si>
    <t>Укладка наземных тактильных плит на слой сухой цементно-песчаной смеси с применением погрузчика, плита размером: 500х500х80 мм</t>
  </si>
  <si>
    <t>Объем=911 / 10</t>
  </si>
  <si>
    <t>ФССЦ-04.3.02.13-0004</t>
  </si>
  <si>
    <t>Смеси пескоцементные с содержанием цемента до 67 % (прим. ЦПС М-150)</t>
  </si>
  <si>
    <t>Объем=13,756/1,8</t>
  </si>
  <si>
    <t>Устройство подстилающих и выравнивающих слоев оснований: из песка (применительно  ЦПС, сверх 30мм, учтенных расценкой ФЕР27-07-015-02)</t>
  </si>
  <si>
    <t>Объем=((13,665-13,756/1,8)) / 100</t>
  </si>
  <si>
    <t>Объем=6*1,1</t>
  </si>
  <si>
    <t>ТЦ_05.2.02.21_76_7610094122_04.07.2023_01</t>
  </si>
  <si>
    <t>Наземный тактильный указатель (плитка) Т1.1 "Поле посадки в маршрутные транспортные средства". 500х500</t>
  </si>
  <si>
    <t>Объем=105 / 10</t>
  </si>
  <si>
    <t>Наземный тактильный указатель (плитка) Т1.2 "Внимание - прямо по ходу движения непреодолимое препятствие или зона, повышенной опасности". 600х600</t>
  </si>
  <si>
    <t>Объем=1,586/1,8</t>
  </si>
  <si>
    <t>Устройство подстилающих и выравнивающих слоев оснований: из песка  (применительно  ЦПС, сверх 30мм, учтенных расценкой ФЕР27-07-015-02)</t>
  </si>
  <si>
    <t>Объем=(1,578-1,586/1,8) / 100</t>
  </si>
  <si>
    <t>Объем=0,7*1,1</t>
  </si>
  <si>
    <t>Объем=394 / 10</t>
  </si>
  <si>
    <t>Объем=5,9494/1,8</t>
  </si>
  <si>
    <t>Наземный тактильный указатель (плитка) Т1.3 "Внимание -по ходу движения регулируемый или нерегулируемый наземный пешеходный переход". 500х500</t>
  </si>
  <si>
    <t>Объем=(0,5*0,5)*394</t>
  </si>
  <si>
    <t>Объем=(4,925-5,949/1,8) / 100</t>
  </si>
  <si>
    <t>Объем=1,6*1,1</t>
  </si>
  <si>
    <t>ШУЦ линия</t>
  </si>
  <si>
    <t>ФЕР27-07-014-01</t>
  </si>
  <si>
    <t>Устройство покрытий тротуаров из бетонной плитки типа "Брусчатка": рядовым или паркетным мощением ( шуц линия)</t>
  </si>
  <si>
    <t>Объем=45,6 / 100</t>
  </si>
  <si>
    <t>Объем=2,469/1,8</t>
  </si>
  <si>
    <t>Шуц линия желтая 630*100*55 мм вибропресс</t>
  </si>
  <si>
    <t>Объем=45,6/0,063</t>
  </si>
  <si>
    <t>Устройство подстилающих и выравнивающих слоев оснований: из песка (применительно ЦПС, сверх 30мм, учтенных расценкой ФЕР27-07-015-02)</t>
  </si>
  <si>
    <t>Объем=2,74-2,469/1,8</t>
  </si>
  <si>
    <t>ЛОКАЛЬНЫЙ СМЕТНЫЙ РАСЧЕТ (СМЕТА) № ЛСР-02-01-04</t>
  </si>
  <si>
    <t>Строительство остановочных комплексов.</t>
  </si>
  <si>
    <t>(7772,36)</t>
  </si>
  <si>
    <t>(53,68)</t>
  </si>
  <si>
    <t>ФЕР01-01-036-02</t>
  </si>
  <si>
    <t>Планировка площадей бульдозерами мощностью: 79 кВт (108 л.с.)</t>
  </si>
  <si>
    <t>Объем=930,2 / 1000</t>
  </si>
  <si>
    <t>Раздел 2. Установка остановочных комплексов</t>
  </si>
  <si>
    <t>Стандарт Тип 3.1.1-T.D.0</t>
  </si>
  <si>
    <t>Объем=2,45*13</t>
  </si>
  <si>
    <t>Устройство бетонной подготовки</t>
  </si>
  <si>
    <t>Объем=(1,224*13) / 100</t>
  </si>
  <si>
    <t>ФССЦ-04.1.02.05-0003</t>
  </si>
  <si>
    <t>Смеси бетонные тяжелого бетона (БСТ), класс B7,5 (М100)</t>
  </si>
  <si>
    <t>ФЕР06-01-001-16</t>
  </si>
  <si>
    <t>Устройство фундаментных плит железобетонных: плоских</t>
  </si>
  <si>
    <t>Объем=(1,617*13) / 100</t>
  </si>
  <si>
    <t>ФССЦ-08.4.03.03-0002</t>
  </si>
  <si>
    <t>Сталь арматурная рифленая свариваемая, класс А500С, диаметр 8 мм</t>
  </si>
  <si>
    <t>Объем=(91,43)/1000*13</t>
  </si>
  <si>
    <t>ФССЦ-08.4.03.03-0004</t>
  </si>
  <si>
    <t>Сталь арматурная рифленая свариваемая, класс А500С, диаметр 12 мм</t>
  </si>
  <si>
    <t>Объем=6,39*13/1000</t>
  </si>
  <si>
    <t>ФССЦ-08.3.08.02-0077</t>
  </si>
  <si>
    <t>Сталь угловая равнополочная, марка стали: Ст3сп, размером 20х20х3 мм</t>
  </si>
  <si>
    <t>Объем=26,57/1000*13</t>
  </si>
  <si>
    <t>ФССЦ-01.7.15.12-0045</t>
  </si>
  <si>
    <t>Шпильки оцинкованные стяжные, диаметр 16 мм, длина 200 мм</t>
  </si>
  <si>
    <t>Объем=10,3*13/1000</t>
  </si>
  <si>
    <t>04.1.02.05-0009</t>
  </si>
  <si>
    <t>Смеси бетонные тяжелого бетона (БСТ), класс B25 (М350)</t>
  </si>
  <si>
    <t>91.14.01-001</t>
  </si>
  <si>
    <t>Автобетоносмесители, объем барабана 4 м3</t>
  </si>
  <si>
    <t>маш.-ч</t>
  </si>
  <si>
    <t>Объем=6,2997835*0.6</t>
  </si>
  <si>
    <t>ФЕР27-07-003-02</t>
  </si>
  <si>
    <t>Устройство бетонных плитных тротуаров с заполнением швов: песком</t>
  </si>
  <si>
    <t>Объем=(10,78*13) / 100</t>
  </si>
  <si>
    <t>04.3.02.13-0107</t>
  </si>
  <si>
    <t>Смеси сухие монтажно-кладочные цементно-песчаные, B12,5 (М150), F100, крупность заполнителя не более 3,5 мм</t>
  </si>
  <si>
    <t>Объем=0,54*1,8*13</t>
  </si>
  <si>
    <t>ФССЦ-05.2.04.04-0014</t>
  </si>
  <si>
    <t>Плиты бетонные тротуарные, толщина 70 мм, цвет серый</t>
  </si>
  <si>
    <t>Объем=10,78*13</t>
  </si>
  <si>
    <t>ФЕР27-07-005-04</t>
  </si>
  <si>
    <t>Резка тротуарной плитки толщиной 70 мм: на отрезном станке</t>
  </si>
  <si>
    <t>м реза</t>
  </si>
  <si>
    <t>Объем=22*13</t>
  </si>
  <si>
    <t>ФЕР09-01-015-01</t>
  </si>
  <si>
    <t>Монтаж легких металлоконструкций из профильных труб павильонов при укрупнительной сборке элементов на болтовых соединениях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</si>
  <si>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</si>
  <si>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</si>
  <si>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</si>
  <si>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</si>
  <si>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</si>
  <si>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</si>
  <si>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ТЦ_15.2.01.05_76_7716783919_27.03.2024_01</t>
  </si>
  <si>
    <t>Остановочный павильон тип 3.1.1.D.0.Т1 "Стандарт трамвая без табло прибытия"</t>
  </si>
  <si>
    <t>Стандарт Тип 3.0.0-T.С.0</t>
  </si>
  <si>
    <t>Объем=1,84*8</t>
  </si>
  <si>
    <t>Объем=2,024*8</t>
  </si>
  <si>
    <t>Объем=(0,918*8) / 100</t>
  </si>
  <si>
    <t>Объем=0,93636*8</t>
  </si>
  <si>
    <t>Объем=(1,176*8) / 100</t>
  </si>
  <si>
    <t>Сталь арматурная рифленая свариваемая, класс А500С, диаметр 8 мм (сетка, гн-1, гн-2)</t>
  </si>
  <si>
    <t>Объем=23,55*2*8/1000+4*8*0,71/1000+32*8*0,35/1000</t>
  </si>
  <si>
    <t>Объем=4*8*1,69/1000</t>
  </si>
  <si>
    <t>Объем=(4*8*0,49/1000+16*8*0,15/1000+4*8*1,62/1000+4*8*0,38/1000+2*8*0,33/1000+2*8*0,13/1000)</t>
  </si>
  <si>
    <t>Объем=12*8*0,37/1000</t>
  </si>
  <si>
    <t>Объем=1,19364*8</t>
  </si>
  <si>
    <t>Объем=2,8194835*0.6</t>
  </si>
  <si>
    <t>Объем=(7,84*8) / 100</t>
  </si>
  <si>
    <t>Объем=0,39*1,8*8</t>
  </si>
  <si>
    <t>Объем=7,84*8</t>
  </si>
  <si>
    <t>Объем=14*8</t>
  </si>
  <si>
    <t>Остановочный павильон тип 3.0.0.С.0.Т1 "Стандарт трамвая без табло прибытия"</t>
  </si>
  <si>
    <t>Итоги по разделу 2 Установка остановочных комплексов :</t>
  </si>
  <si>
    <t xml:space="preserve">  Итого по разделу 2 Установка остановочных комплексов</t>
  </si>
  <si>
    <t>Раздел 3. Устройство остановочной платформы</t>
  </si>
  <si>
    <t>Устройство бетонной подготовки (Сверх учтенной расценкой 27-02-010-02, ФЕР27-09-002-30)</t>
  </si>
  <si>
    <t>Объем=(74,7-64,8174) / 100</t>
  </si>
  <si>
    <t>Смеси бетонные тяжелого бетона (БСТ), класс B15 (М200) надбавка до F100</t>
  </si>
  <si>
    <t>Объем=2,0456982*0.6</t>
  </si>
  <si>
    <t>Установка бортовых камней бетонных: при других видах покрытий</t>
  </si>
  <si>
    <t>Объем=1098,6 / 100</t>
  </si>
  <si>
    <t>05.2.03.03-0012</t>
  </si>
  <si>
    <t>Камни бортовые бетонные, марка 400 (БР 100-45-18)</t>
  </si>
  <si>
    <t>Объем=1098,6*0,081</t>
  </si>
  <si>
    <t>Объем=218,6 / 100</t>
  </si>
  <si>
    <t>Объем=218,6*1,1</t>
  </si>
  <si>
    <t>Объем=135,1 / 100</t>
  </si>
  <si>
    <t>ФЕР06-03-004-12</t>
  </si>
  <si>
    <t>Армирование подстилающих слоев и набетонок</t>
  </si>
  <si>
    <t>Объем=2*900,66/1000</t>
  </si>
  <si>
    <t>04.1.02.05-0003</t>
  </si>
  <si>
    <t>Смеси бетонные тяжелого бетона (БСТ), класс B7,5 (М100) Надбавка до f100</t>
  </si>
  <si>
    <t>Цена=483,31*0,02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</si>
  <si>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</si>
  <si>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</si>
  <si>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Устройство бетонных плитных тротуаров с заполнением швов: песком (За вычитом шуц-линий)</t>
  </si>
  <si>
    <t>Объем=683,54 / 100</t>
  </si>
  <si>
    <t>Объем=34,18*1,8</t>
  </si>
  <si>
    <t>Итоги по разделу 3 Устройство остановочной платформы :</t>
  </si>
  <si>
    <t xml:space="preserve">  Итого по разделу 3 Устройство остановочной платформы</t>
  </si>
  <si>
    <t>Раздел 4. Устройство пандуса остановочной платформы</t>
  </si>
  <si>
    <t>Бортовой камень</t>
  </si>
  <si>
    <t>Устройство бетонной подготовки исключать к расценке 27-06-002-17, ФЕР27-09-002-30</t>
  </si>
  <si>
    <t>Объем=(23,8-20,3432) / 100</t>
  </si>
  <si>
    <t>Объем=0,7155576*0.6</t>
  </si>
  <si>
    <t>Объем=344,8 / 100</t>
  </si>
  <si>
    <t>Камни бортовые бетонные, марка 400 (прим)</t>
  </si>
  <si>
    <t>Объем=344,8*0,081</t>
  </si>
  <si>
    <t>Устройство пандуса</t>
  </si>
  <si>
    <t>Смеси бетонные тяжелого бетона (БСТ), класс B7,5 (М100) (надбавка)</t>
  </si>
  <si>
    <t>Объем=9,108*0.6</t>
  </si>
  <si>
    <t>Объем=293,1*2/1000</t>
  </si>
  <si>
    <t>Объем=293,1 / 100</t>
  </si>
  <si>
    <t>Объем=16,464*1,8</t>
  </si>
  <si>
    <t>Объем=293,1*1,1</t>
  </si>
  <si>
    <t>Устройство дорожных пешеходных ограждений из оцинкованных трубчатых профилей высотой 1 м, шаг стоек 2 м ( Ограждение металлическое для инвалидов с двойным поручнем  для пандуса  Оцинкован. )</t>
  </si>
  <si>
    <t>Ограждения для инвалидов с двойным поручнем для пандуса (высота поручней по ГОСТ 700 и 900 мм)</t>
  </si>
  <si>
    <t>Установка малых архитектурных форм - Урны</t>
  </si>
  <si>
    <t>ФЕР07-05-007-10</t>
  </si>
  <si>
    <t>Укладка перемычек массой до 0,3 т (Применительно Урна опрокидывающаяся)</t>
  </si>
  <si>
    <t>Объем=42 / 100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</si>
  <si>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</si>
  <si>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</si>
  <si>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</si>
  <si>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</si>
  <si>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ФССЦ-15.2.03.06-0014</t>
  </si>
  <si>
    <t>Урна чугунная литая, размеры 630х380 мм(прим.Урна деревянная на ж / б основании     "КСИЛ " арт. 001312)</t>
  </si>
  <si>
    <t>Итоги по разделу 4 Устройство пандуса остановочной платформы :</t>
  </si>
  <si>
    <t xml:space="preserve">  Итого по разделу 4 Устройство пандуса остановочной платформы</t>
  </si>
  <si>
    <t>ЛОКАЛЬНЫЙ СМЕТНЫЙ РАСЧЕТ (СМЕТА) № ЛСР-02-01-03</t>
  </si>
  <si>
    <t>Защитные мероприятия по сохранению инженерных коммуникаций, находящихся в зоне строительства . Водоотведение от трамвайных путей</t>
  </si>
  <si>
    <t>0484ГП.09-2-ТКР5</t>
  </si>
  <si>
    <t>(2460,62)</t>
  </si>
  <si>
    <t>(40,17)</t>
  </si>
  <si>
    <t>Раздел 1. Канализация К1. Земляные работы  (в том числе земляные работы предусмотренные в ПОС1 лист 30-33)</t>
  </si>
  <si>
    <t>ФЕР01-01-022-15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</si>
  <si>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3</t>
  </si>
  <si>
    <t>ФЕР01-02-055-03</t>
  </si>
  <si>
    <t>Разработка грунта вручную с креплениями в траншеях шириной до 2 м, глубиной: до 2 м, группа грунтов 3</t>
  </si>
  <si>
    <t>Объем=14,9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</si>
  <si>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</si>
  <si>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</si>
  <si>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Объем=14,9*2,06</t>
  </si>
  <si>
    <t>Перевозка грузов I класса автомобилями-самосвалами грузоподъемностью 10 т работающих вне карьера на расстояние до 1 км ((Перевозка разработанного грунта, используемого для обратной засыпки на временный полигон) прим. ПОС1 лист 30-33)</t>
  </si>
  <si>
    <t>Объем=(497,2+14,9-153,24)*2,06</t>
  </si>
  <si>
    <t>Объем=358,86*2,06</t>
  </si>
  <si>
    <t>ФЕР23-01-001-01</t>
  </si>
  <si>
    <t>Устройство основания под трубопроводы: песчаного</t>
  </si>
  <si>
    <t>10 м3</t>
  </si>
  <si>
    <t>ФССЦ-02.3.01.02-0016</t>
  </si>
  <si>
    <t>Песок природный для строительных: работ средний с крупностью зерен размером свыше 5 мм - до 5% по массе</t>
  </si>
  <si>
    <t>Объем=89,56*1,015</t>
  </si>
  <si>
    <t>ФЕР01-01-035-03</t>
  </si>
  <si>
    <t>Засыпка траншей и котлованов с перемещением грунта до 5 м бульдозерами мощностью: 132 кВт (180 л.с.), группа грунтов 3</t>
  </si>
  <si>
    <t>Перевозка грузов I класса автомобилями-самосвалами грузоподъемностью 10 т работающих вне карьера на расстояние до 20 км (прим. Вывоз излишков грунта, полученного в результате земляных работ, не используемых для обратной засыпки)</t>
  </si>
  <si>
    <t>Объем=153,24*2,06</t>
  </si>
  <si>
    <t>Итоги по разделу 1 Канализация К1. Земляные работы  (в том числе земляные работы предусмотренные в ПОС1 лист 30-33) :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</si>
  <si>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</si>
  <si>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</si>
  <si>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</si>
  <si>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Дополнительная перевозка, относимая на стоимость строительных работ</t>
  </si>
  <si>
    <t xml:space="preserve">  Итого по разделу 1 Канализация К1. Земляные работы  (в том числе земляные работы предусмотренные в ПОС1 лист 30-33)</t>
  </si>
  <si>
    <t>Раздел 2. Дренаж Д. Земляные работы</t>
  </si>
  <si>
    <t>СМ. примечание в ВОР</t>
  </si>
  <si>
    <t>Объем=170,94 / 100</t>
  </si>
  <si>
    <t>Объем=170,94*2,06</t>
  </si>
  <si>
    <t>Засыпка траншей и котлованов с перемещением грунта до 5 м бульдозерами мощностью: 132 кВт (180 л.с.), группа грунтов 2 (Засыпка траншей и котлованов песком )</t>
  </si>
  <si>
    <t>Объем=2486,39 / 1000</t>
  </si>
  <si>
    <t>Объем=2486,39*1,015</t>
  </si>
  <si>
    <t>Перевозка грузов I класса автомобилями-самосвалами грузоподъемностью 10 т работающих вне карьера на расстояние до 20 км (Разработанный грунт 5698,23+170,94=5869,17 м3; засыпка траншей 2978,27 м3; Остаток для вывоза 5869,17-2978,27=2890,9м3)</t>
  </si>
  <si>
    <t>Объем=5869,17*2,06</t>
  </si>
  <si>
    <t>Итоги по разделу 2 Дренаж Д. Земляные работы :</t>
  </si>
  <si>
    <t xml:space="preserve">  Итого по разделу 2 Дренаж Д. Земляные работы</t>
  </si>
  <si>
    <t>Раздел 3. Канализация К2. Укладка</t>
  </si>
  <si>
    <t>ФЕР23-01-020-05</t>
  </si>
  <si>
    <t>Укладка канализационных безнапорных раструбных труб из поливинилхлорида (ПВХ) диаметром: 400 мм</t>
  </si>
  <si>
    <t>ТЦ_24.3.03.03_50_7728522157_12.08.2024_01_1.2</t>
  </si>
  <si>
    <t>Труба Корсис Протект DN/D 400 P SN24</t>
  </si>
  <si>
    <t>ФЕР22-05-005-03</t>
  </si>
  <si>
    <t>Протаскивание в футляр полиэтиленовых труб диаметром: 200 мм</t>
  </si>
  <si>
    <t>Объем=194,0 / 100</t>
  </si>
  <si>
    <t>Приказ от 30.01.2024 № 55/пр прил.5 табл.1 п.5</t>
  </si>
  <si>
    <t>ФЕР23-01-020-02</t>
  </si>
  <si>
    <t>Укладка канализационных безнапорных раструбных труб из поливинилхлорида (ПВХ) диаметром: 200 мм</t>
  </si>
  <si>
    <t>Объем=226,4 / 100</t>
  </si>
  <si>
    <t>ТЦ_24.3.04.03_76_7604368921_07.02.2024_01_7.1</t>
  </si>
  <si>
    <t>Труба Корсис Протект DN/ID 200 P SN</t>
  </si>
  <si>
    <t>ТЦ_24.1.01.00_50_7728522157_12.08.2024_01_2.2</t>
  </si>
  <si>
    <t>Уплотнительное кольцо для труб Корсис D=200</t>
  </si>
  <si>
    <t>ТЦ_24.3.05.00_50_7728522157_12.08.2024_01_3.3</t>
  </si>
  <si>
    <t>Резиновая муфта для прохода через стену колодца ∅200</t>
  </si>
  <si>
    <t>ФЕР46-03-010-03</t>
  </si>
  <si>
    <t>Пробивка в бетонных стенах и полах толщиной 100 мм отверстий площадью: свыше 100 см2 до 500 см2</t>
  </si>
  <si>
    <t>100 отверстий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</si>
  <si>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</si>
  <si>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</si>
  <si>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</si>
  <si>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</si>
  <si>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Итоги по разделу 3 Канализация К2. Укладка :</t>
  </si>
  <si>
    <t xml:space="preserve">  Итого по разделу 3 Канализация К2. Укладка</t>
  </si>
  <si>
    <t>Раздел 4. Дренаж Д. Укладка</t>
  </si>
  <si>
    <t>ФЕР27-02-021-01</t>
  </si>
  <si>
    <t>Устройство дренажа под дорожной конструкцией из полиэтиленовых дренажных гофрированных труб диаметром 110 мм: с укладкой геотекстиля</t>
  </si>
  <si>
    <t>Объем=5276,2 / 100</t>
  </si>
  <si>
    <t>ТЦ_24.3.01.03_76_7604368921_07.02.2024_01</t>
  </si>
  <si>
    <t>Труба Корсис Перфокор с ЗФП SN16DN/ID160 раструб (бухта 50 м)</t>
  </si>
  <si>
    <t>ФССЦ-01.7.12.05-0056</t>
  </si>
  <si>
    <t>Нетканый геотекстиль: Дорнит 350 г/м2</t>
  </si>
  <si>
    <t>ФССЦ-02.2.05.04-1787</t>
  </si>
  <si>
    <t>Щебень М 1200, фракция 20-40 мм, группа 2</t>
  </si>
  <si>
    <t>ТЦ_24.3.00.00_50_7728522157_12.08.2024_01_5.3</t>
  </si>
  <si>
    <t>Уплотнительное кольцо для труб Корсис D160</t>
  </si>
  <si>
    <t>ТЦ_24.3.05.00_50_7728522157_12.08.2024_01_6.2</t>
  </si>
  <si>
    <t>Резиновая муфта для прохода через стену колодца ∅160</t>
  </si>
  <si>
    <t>Объем=322 / 100</t>
  </si>
  <si>
    <t>ФЕР23-03-001-02</t>
  </si>
  <si>
    <t>Устройство круглых сборных железобетонных канализационных колодцев диаметром: 0,7 м в мокрых грунтах</t>
  </si>
  <si>
    <t>Объем=(0,1*324+0,06*162+0,027*162) / 10</t>
  </si>
  <si>
    <t>ФССЦ-01.7.15.10-0067</t>
  </si>
  <si>
    <t>Скобы ходовые</t>
  </si>
  <si>
    <t>ТЦ_05.1.01.09_76_7604368921_07.02.2024_01</t>
  </si>
  <si>
    <t>Кольцо стеновое для колодцев сборных железобетонных диаметром 600 мм (V=0.1 м3)</t>
  </si>
  <si>
    <t>ТЦ_05.1.01.11_76_7604368921_07.02.2024_01</t>
  </si>
  <si>
    <t>Плита днища ПН7 (Объём бетона 0,06 м³)</t>
  </si>
  <si>
    <t>ТЦ_05.1.06.04_76_7604368921_07.02.2024_01</t>
  </si>
  <si>
    <t>Плита перекрытия ПП-7-2 (Объём бетона 0,027 м³)</t>
  </si>
  <si>
    <t>ФССЦ-08.1.02.06-0043</t>
  </si>
  <si>
    <t>Люк чугунный тяжелый</t>
  </si>
  <si>
    <t>ТЦ_07.2.05.01_76_7604368921_07.02.2024_01</t>
  </si>
  <si>
    <t>Стремянка С-1-01</t>
  </si>
  <si>
    <t>Итоги по разделу 4 Дренаж Д. Укладка :</t>
  </si>
  <si>
    <t xml:space="preserve">  Итого по разделу 4 Дренаж Д. Укладка</t>
  </si>
  <si>
    <t>Письмо Минстроя России от 20.06.2024 № 34567-ИФ/09 Прочие, (II квартал 2024 г.);Письмо Минстроя России от 30.05.2024 № 30417-ИФ/09 , Оборудование - Транспорт, (II квартал 2024 г.)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</si>
  <si>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области». Этап 2 «Строительство трамвайных путей и контактной сети. Участок от Разворотного круга ул. Александра Невского до разворотного круга «Больница №9» (29-я линия)».</t>
  </si>
  <si>
    <t>ЛОКАЛЬНЫЙ СМЕТНЫЙ РАСЧЕТ (СМЕТА) № ЛСР-02-01-02</t>
  </si>
  <si>
    <t>Контактная сеть.</t>
  </si>
  <si>
    <t>0484ГП.09-2-ТКР2</t>
  </si>
  <si>
    <t>(20958,42)</t>
  </si>
  <si>
    <t>(2888,03)</t>
  </si>
  <si>
    <t>(123,82)</t>
  </si>
  <si>
    <t>(18070,39)</t>
  </si>
  <si>
    <t>ФЕРр68-12-4</t>
  </si>
  <si>
    <t>Разборка покрытий и оснований: асфальтобетонных с помощью молотков отбойных</t>
  </si>
  <si>
    <t>Объем=10,59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</si>
  <si>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</si>
  <si>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</si>
  <si>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</si>
  <si>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</si>
  <si>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Объем=10.59*1.9</t>
  </si>
  <si>
    <t>ФЕР01-01-018-05</t>
  </si>
  <si>
    <t>Разработка грунта с погрузкой на автомобили-самосвалы в котлованах объемом до 500 м3 экскаваторами с ковшом вместимостью 0,25 м3, группа грунтов: 2</t>
  </si>
  <si>
    <t>Объем=(279,38+1421,77+186,25) / 1000</t>
  </si>
  <si>
    <t>ФЕР01-02-067-02</t>
  </si>
  <si>
    <t>Крепление досками стенок котлованов и траншей шириной: от 2 до 3 м, глубиной до 3 м в грунтах устойчивых</t>
  </si>
  <si>
    <t>Объем=2493,3 / 100</t>
  </si>
  <si>
    <t>ФЕР01-02-056-02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</si>
  <si>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2 м, группа грунтов 2</t>
  </si>
  <si>
    <t>Объем=98.03 / 100</t>
  </si>
  <si>
    <t>Объем=98.03 / 1000</t>
  </si>
  <si>
    <t>Засыпка вручную траншей, пазух котлованов и ям, группа грунтов: 1 (прим. Засыпка пазух фундамента песком)</t>
  </si>
  <si>
    <t>Объем=605,2 / 100</t>
  </si>
  <si>
    <t>02.3.01.02-1012</t>
  </si>
  <si>
    <t>Объем=1985,43*2,06</t>
  </si>
  <si>
    <t>Объем=55.99*1,1</t>
  </si>
  <si>
    <t>ФЕР08-01-002-02</t>
  </si>
  <si>
    <t>Устройство основания под фундаменты: щебеночного</t>
  </si>
  <si>
    <t>ФССЦ-02.2.05.04-1792</t>
  </si>
  <si>
    <t>Щебень М 1400, фракция 20-40 мм, группа 2</t>
  </si>
  <si>
    <t>Объем=55.99*1.15</t>
  </si>
  <si>
    <t>ФЕР06-01-001-13</t>
  </si>
  <si>
    <t>Устройство фундаментов-столбов: бетонных</t>
  </si>
  <si>
    <t>Объем=1243,38 / 100</t>
  </si>
  <si>
    <t>ФСЭМ-91.14.01-001</t>
  </si>
  <si>
    <t>Автобетоносмесители, объем барабана 4 м3 (ТЧ ФЕР06 п.6.38, 6.39, 6.44; ПОС л.11)</t>
  </si>
  <si>
    <t>Объем=251,8031007*0,6</t>
  </si>
  <si>
    <t>Смеси бетонные тяжелого бетона (БСТ), класс B15 (М200)F150 W4</t>
  </si>
  <si>
    <t>Объем=1243.38*1.02</t>
  </si>
  <si>
    <t>Смеси бетонные тяжелого бетона (БСТ), класс B15 (М200)F150 W4 надбавка</t>
  </si>
  <si>
    <t>Цена=515.43*0.02</t>
  </si>
  <si>
    <t>ФЕР06-03-004-08</t>
  </si>
  <si>
    <t>Установка стальных конструкций, остающихся в теле бетона</t>
  </si>
  <si>
    <t>Объем=(142*165+8*165+47*218+1*218+5*253)/1000</t>
  </si>
  <si>
    <t>ТЦ_07.4.03.09_78_7802539985_17.07.2024_01</t>
  </si>
  <si>
    <t>Закладной фланец опоры ЗФ-30/8/Д360-3,0</t>
  </si>
  <si>
    <t>Объем=142+8</t>
  </si>
  <si>
    <t>Закладной фланец опоры ЗФ-24/12/Д396-2,5</t>
  </si>
  <si>
    <t>Объем=47+1</t>
  </si>
  <si>
    <t>Закладной фланец опоры ЗФД-0,325-3(Д565-470-12х34)</t>
  </si>
  <si>
    <t>ФЕР33-05-001-09</t>
  </si>
  <si>
    <t>Установка стальных опор массой до 1 т контактной сети с бурением котлованов под монолитные фундаменты: группа грунтов 1, при глубине бурения до 2 м</t>
  </si>
  <si>
    <t>Объем=142+4+4+47+1+5</t>
  </si>
  <si>
    <t>ФЕР33-05-002-01</t>
  </si>
  <si>
    <t>Бурение котлованов при установке опор контактной сети: в группе грунта 1 при глубине бурения 2 м</t>
  </si>
  <si>
    <t>опора</t>
  </si>
  <si>
    <t>Опора контактной сети оцинкованная ОСф-0,8-9,0</t>
  </si>
  <si>
    <t>Опора контактной сети оцинкованная ОСф-0,8-9,0 с лючком под кабель освещения</t>
  </si>
  <si>
    <t>Опора контактной сети оцинкованная ОСф-0,8-9,0-2В</t>
  </si>
  <si>
    <t>Опора контактной сети оцинкованная ОСф-1,5-9,0</t>
  </si>
  <si>
    <t>Опора контактной сети оцинкованная ОСф-1,5-9,0 с лючком под кабель освещения</t>
  </si>
  <si>
    <t>Опора контактной сети оцинкованная ОСф-1,0-11,0</t>
  </si>
  <si>
    <t>ФЕРр68-10-2</t>
  </si>
  <si>
    <t>Устройство выравнивающего слоя из асфальтобетонной смеси: без применения укладчиков асфальтобетона</t>
  </si>
  <si>
    <t>100 т</t>
  </si>
  <si>
    <t>Объем=(115.91*0,1*2,32) / 100</t>
  </si>
  <si>
    <t>ФЕРм08-02-409-08</t>
  </si>
  <si>
    <t>Труба винипластовая по установленным конструкциям, по основанию пола, диаметр: до 63 мм</t>
  </si>
  <si>
    <t>ФССЦ-24.3.03.13-0043</t>
  </si>
  <si>
    <t>Трубы напорные полиэтиленовые ПЭ100, стандартное размерное отношение SDR17, номинальный наружный диаметр 63 мм, толщина стенки 3,8 мм</t>
  </si>
  <si>
    <t>Раздел 2. Монтажные работы.</t>
  </si>
  <si>
    <t>ФЕРм08-02-310-02</t>
  </si>
  <si>
    <t>Провод одиночный на: прямой и кривой радиусом более 30 м</t>
  </si>
  <si>
    <t>ТЦ_21.2.01.02_78_7802539985_17.07.2024_01</t>
  </si>
  <si>
    <t>Провод медный контактный сечением 100 мм2</t>
  </si>
  <si>
    <t>Объем=10.7*1000*1,02</t>
  </si>
  <si>
    <t>Провод одиночный на: прямой и кривой радиусом более 30 м (прим. Провод МФ-85, вес 1 м.п. 0.755 кг)</t>
  </si>
  <si>
    <t>ФССЦ-21.2.01.02-0001</t>
  </si>
  <si>
    <t>Провода контактные медные фасонные марки МФ-85</t>
  </si>
  <si>
    <t>Объем=0,755*200*1,02/1000</t>
  </si>
  <si>
    <t>38.1</t>
  </si>
  <si>
    <t>ФССЦ-21.2.01.02-0001_ФССЦпг-03-21-01-030</t>
  </si>
  <si>
    <t>Перевозка грузов I класса автомобилями-самосвалами грузоподъемностью 10 т работающих вне карьера на расстояние до 30 км</t>
  </si>
  <si>
    <t>38.2</t>
  </si>
  <si>
    <t>ФССЦ-21.2.01.02-0001_ФССЦпг-03-21-01-200</t>
  </si>
  <si>
    <t>Перевозка грузов I класса автомобилями-самосвалами грузоподъемностью 10 т работающих вне карьера на расстояние до 200 км</t>
  </si>
  <si>
    <t>38.3</t>
  </si>
  <si>
    <t>ФССЦ-21.2.01.02-0001_ФССЦпг-03-21-01-201</t>
  </si>
  <si>
    <t>Свыше 200 км добавлять на каждый последующий 1 км</t>
  </si>
  <si>
    <t>Провод одиночный на: прямой и кривой радиусом более 30 м (прим. Провод усиливающий)</t>
  </si>
  <si>
    <t>ТЦ_21.2.01.02_76_7604368921_28.05.2024_01</t>
  </si>
  <si>
    <t>Провод медный неизолированный сечением 95 мм2, М95</t>
  </si>
  <si>
    <t>Объем=3.56*1000*1,02</t>
  </si>
  <si>
    <t>ФЕРм08-02-303-07</t>
  </si>
  <si>
    <t>Трос продольно-несущий</t>
  </si>
  <si>
    <t>ФЕРм08-02-303-01</t>
  </si>
  <si>
    <t>Элемент системы из троса с изоляцией, длина: до 30 м</t>
  </si>
  <si>
    <t>ФЕРм08-02-303-02</t>
  </si>
  <si>
    <t>Элемент системы из троса с изоляцией, длина: до 60 м</t>
  </si>
  <si>
    <t>Объем=7,5*1.02</t>
  </si>
  <si>
    <t>ФЕРм08-02-307-05</t>
  </si>
  <si>
    <t>Узел грузовой компенсации на металлической опоре: трубчатой</t>
  </si>
  <si>
    <t>узел</t>
  </si>
  <si>
    <t>Объем=26+4</t>
  </si>
  <si>
    <t>ТЦ_59.1.25.02_78_7802539985_17.07.2024_01</t>
  </si>
  <si>
    <t>Компенсатор пружинный DFYCZZ-085</t>
  </si>
  <si>
    <t>Пружинный компенсатор КП-12, И 147.00.000</t>
  </si>
  <si>
    <t>ТЦ_20.2.08.06_78_7802539985_17.07.2024_01</t>
  </si>
  <si>
    <t>Ролик И 125.00.000</t>
  </si>
  <si>
    <t>ФЕРм08-02-301-01</t>
  </si>
  <si>
    <t>Кронштейн: односторонний трамвайный и троллейбусный</t>
  </si>
  <si>
    <t>Объем=15+150</t>
  </si>
  <si>
    <t>ТЦ_25.2.02.04_78_7802539985_17.07.2024_01</t>
  </si>
  <si>
    <t>Кронштейн полимерный D68 8-ми метровый, И 92.00.000</t>
  </si>
  <si>
    <t>Кронштейн полимерный D68 6-и метровый, И93.00.000</t>
  </si>
  <si>
    <t>Кронштейн полимерный D68 7-и метровый, И 433.00.000</t>
  </si>
  <si>
    <t>Кронштейн полимерный D68 5-и метровый, И 432.00.000</t>
  </si>
  <si>
    <t>Кронштейн полимерный D68 4-х метровый, И 561.00.000</t>
  </si>
  <si>
    <t>Объем=334+280+292</t>
  </si>
  <si>
    <t>ТЦ_27.2.01.08_76_7604368921_03.07.2024_01</t>
  </si>
  <si>
    <t>Хомут для одиночной консоли d68 И 135.00.000</t>
  </si>
  <si>
    <t>ТЦ_27.2.01.08_78_7802539985_17.07.2024_01</t>
  </si>
  <si>
    <t>Хомут тяги И 246.00.000</t>
  </si>
  <si>
    <t>Хомут тяги фиксатора И 441.00.000</t>
  </si>
  <si>
    <t>ТЦ_27.2.02.03_78_7802539985_17.07.2024_01</t>
  </si>
  <si>
    <t>Изолятор секционный СИУ-ДУ, И 97.00.000</t>
  </si>
  <si>
    <t>ФЕРм08-02-307-01</t>
  </si>
  <si>
    <t>Подвес без деревянной подшивки</t>
  </si>
  <si>
    <t>ТЦ_20.1.02.10_78_7802539985_17.07.2024_01</t>
  </si>
  <si>
    <t>Дельта подвес ТМ, И 171.00.000</t>
  </si>
  <si>
    <t>Муфта натяжная закрытая МНЗ-300, И 103.00.000</t>
  </si>
  <si>
    <t>Дужка дополнительная длиной 2,5 м</t>
  </si>
  <si>
    <t>Объем=30+24+31</t>
  </si>
  <si>
    <t>ТЦ_27.2.01.02_78_7802539985_17.07.2024_01</t>
  </si>
  <si>
    <t>Дужка питающая трамвайная 1,0м, И 197.00.000</t>
  </si>
  <si>
    <t>Дужка питающая трамвайная 1,0 м. с армировкой КСУ-КСУ, И 439.00.000</t>
  </si>
  <si>
    <t>Дужка питающая трамвайная 5,0м, И 197.00.000</t>
  </si>
  <si>
    <t>Узел крепления ППСРВМ-95 к кронштейну d68 И 667.00.000</t>
  </si>
  <si>
    <t>ФЕРм08-02-313-04</t>
  </si>
  <si>
    <t>Пересечения контактных проводов: трамвая с контактными проводами троллейбуса</t>
  </si>
  <si>
    <t>ТЦ_27.2.01.04_78_7806586217_14.05.2024_01</t>
  </si>
  <si>
    <t>Пересечение ТМ-ТБ</t>
  </si>
  <si>
    <t>Комплект подвешивая провода ТМ на кривой, И 290.00.000</t>
  </si>
  <si>
    <t>ТЦ_59.1.25.01_78_7802539985_17.07.2024_01</t>
  </si>
  <si>
    <t>Фиксатор трамвайный ТМ, И 161.00.000</t>
  </si>
  <si>
    <t>Бугель, И 325.00.000</t>
  </si>
  <si>
    <t>ТЦ_59.1.25.03_78_7802539985_17.07.2024_01</t>
  </si>
  <si>
    <t>Подвеска провода ТМ в кривой на кронштейне, И 476.00.000</t>
  </si>
  <si>
    <t>ТЦ_25.2.02.04_76_7604368921_03.07.2024_01</t>
  </si>
  <si>
    <t>Крюк одинарный И 438.00.000</t>
  </si>
  <si>
    <t>ТЦ_27.2.01.03_78_7802539985_17.07.2024_01</t>
  </si>
  <si>
    <t>ФЕРм08-02-304-04</t>
  </si>
  <si>
    <t>Струнки для троллейбуса и трамвая: с изоляцией</t>
  </si>
  <si>
    <t>ТЦ_25.2.01.06_78_7802539985_17.07.2024_01</t>
  </si>
  <si>
    <t>Зажим струновой ДК, И 256.00.000</t>
  </si>
  <si>
    <t>ТЦ_22.2.01.08_78_7802539985_17.07.2024_01</t>
  </si>
  <si>
    <t>Канат стальной оцинкованный одножильный диаметром 4мм</t>
  </si>
  <si>
    <t>ФЕРм08-02-307-02</t>
  </si>
  <si>
    <t>Узел подвески продольно-несущего троса к гибкой поперечине</t>
  </si>
  <si>
    <t>ТЦ_25.2.01.21_76_7604368921_03.07.2024_01</t>
  </si>
  <si>
    <t>Устройство противоизломное И 128.00.000</t>
  </si>
  <si>
    <t>ФЕР28-03-027-01</t>
  </si>
  <si>
    <t>Установка указателей кабельных трасс (прим. Монтаж знака секционного изолятора)</t>
  </si>
  <si>
    <t>Пр/812-022.0-1</t>
  </si>
  <si>
    <t>НР Железные дороги</t>
  </si>
  <si>
    <t>Пр/774-022.0</t>
  </si>
  <si>
    <t>СП Железные дороги</t>
  </si>
  <si>
    <t>ФССЦ-25.1.06.03-0038</t>
  </si>
  <si>
    <t>Знак путевой и сигнальный железных дорог: Внимание! Токораздел с креплениями</t>
  </si>
  <si>
    <t>Подвес без деревянной подшивки (прим. Монтаж парной подвески)</t>
  </si>
  <si>
    <t>ФССЦ-27.2.01.05-0011</t>
  </si>
  <si>
    <t>Подвеска парная троллейбусная</t>
  </si>
  <si>
    <t>92.1</t>
  </si>
  <si>
    <t>ФССЦ-27.2.01.05-0011_ФССЦпг-03-21-01-030</t>
  </si>
  <si>
    <t>92.2</t>
  </si>
  <si>
    <t>ФССЦ-27.2.01.05-0011_ФССЦпг-03-21-01-200</t>
  </si>
  <si>
    <t>92.3</t>
  </si>
  <si>
    <t>ФССЦ-27.2.01.05-0011_ФССЦпг-03-21-01-201</t>
  </si>
  <si>
    <t>ФССЦ-27.2.01.05-0002</t>
  </si>
  <si>
    <t>Подвес скользящий троллейбусный с изолятором И-0,7 и зажимом ЗПВ-2</t>
  </si>
  <si>
    <t>94.1</t>
  </si>
  <si>
    <t>ФССЦ-27.2.01.05-0002_ФССЦпг-03-21-01-030</t>
  </si>
  <si>
    <t>94.2</t>
  </si>
  <si>
    <t>ФССЦ-27.2.01.05-0002_ФССЦпг-03-21-01-200</t>
  </si>
  <si>
    <t>94.3</t>
  </si>
  <si>
    <t>ФССЦ-27.2.01.05-0002_ФССЦпг-03-21-01-201</t>
  </si>
  <si>
    <t>ФЕРм20-02-003-01</t>
  </si>
  <si>
    <t>Анкеровка односторонняя несущего троса или контактного провода: жесткая</t>
  </si>
  <si>
    <t>Пр/812-062.0-1</t>
  </si>
  <si>
    <t>НР Оборудование контактной сети на железнодорожном транспорте</t>
  </si>
  <si>
    <t>Пр/774-062.0</t>
  </si>
  <si>
    <t>СП Оборудование контактной сети на железнодорожном транспорте</t>
  </si>
  <si>
    <t>Зажим стыковой ЗСТБ, И 91.00.000</t>
  </si>
  <si>
    <t>Зажим соединительный ЗС, И 90.00.000</t>
  </si>
  <si>
    <t>Зажим распорный, И 260.00.000</t>
  </si>
  <si>
    <t>Изолированный подвес КСУ для консоли d68 И465.00.000</t>
  </si>
  <si>
    <t>Изолированный подвес КСУ для консоли d68 в кривой И613.00.000</t>
  </si>
  <si>
    <t>Планка 12/16 И 479.00.000</t>
  </si>
  <si>
    <t>Изолятор натяжной подвесной НСКр-36/800-200-Б-VII, И 95.00.000</t>
  </si>
  <si>
    <t>Изолятор натяжной подвесной НСКр-51/800-400-А-VII, И 96.00.000</t>
  </si>
  <si>
    <t>Изолятор натяжной подвесной НСКр-51/800-400-Б-VII, И 96.00.000</t>
  </si>
  <si>
    <t>Изолятор натяжной подвесной НСКр-51/800-400-В-VII, И 96.00.000</t>
  </si>
  <si>
    <t>Тройник И 337.00.000</t>
  </si>
  <si>
    <t>Зажим питающий КСУ (ТТ) И 439.00.000</t>
  </si>
  <si>
    <t>Зажим троса, И 117.00.000</t>
  </si>
  <si>
    <t>Зажим троса с крюком d=10мм,d=11мм, И 124.00.000</t>
  </si>
  <si>
    <t>Итоги по разделу 2 Монтажные работы. :</t>
  </si>
  <si>
    <t xml:space="preserve">          Монтажные работы</t>
  </si>
  <si>
    <t xml:space="preserve">          Дополнительная перевозка, относимая на стоимость монтажных работ</t>
  </si>
  <si>
    <t xml:space="preserve">  Итого по разделу 2 Монтажные работы.</t>
  </si>
  <si>
    <t>Раздел 3. Демонтажные работы.</t>
  </si>
  <si>
    <t>Итоги по разделу 3 Демонтажные работы. :</t>
  </si>
  <si>
    <t xml:space="preserve">  Итого по разделу 3 Демонтажные работы.</t>
  </si>
  <si>
    <t>ЛОКАЛЬНЫЙ СМЕТНЫЙ РАСЧЕТ (СМЕТА) № ЛСР-02-01-01</t>
  </si>
  <si>
    <t>Трамвайные пути.</t>
  </si>
  <si>
    <t>0484ГП.09-2-ТКР1</t>
  </si>
  <si>
    <t>(123980,28)</t>
  </si>
  <si>
    <t>(123951,09)</t>
  </si>
  <si>
    <t>(1020,03)</t>
  </si>
  <si>
    <t>(29,19)</t>
  </si>
  <si>
    <t>Раздел 1. На трамвайном кольце «Больница № 9».</t>
  </si>
  <si>
    <t>УСТРОЙСТВО КОТЛОВАНА</t>
  </si>
  <si>
    <t>Почвенно-растительный слой (ИГЭ- 1А, плотностью 1,20 т/м3)</t>
  </si>
  <si>
    <t>ФЕР01-01-032-01</t>
  </si>
  <si>
    <t>Разработка грунта с перемещением до 10 м бульдозерами мощностью: 132 кВт (180 л.с.), группа грунтов 1</t>
  </si>
  <si>
    <t>Объем=136,54 / 1000</t>
  </si>
  <si>
    <t>Перевозка грузов I класса автомобилями-самосвалами грузоподъемностью 10 т работающих вне карьера на расстояние до 20 км (прим. на полигон для захоронения)</t>
  </si>
  <si>
    <t>Объем=136,54*1,2</t>
  </si>
  <si>
    <t>Разработка грунта (ИГЭ-1, плотностью 1,95т/м3)</t>
  </si>
  <si>
    <t>ФЕР01-01-032-02</t>
  </si>
  <si>
    <t>Разработка грунта с перемещением до 10 м бульдозерами мощностью: 132 кВт (180 л.с.), группа грунтов 2</t>
  </si>
  <si>
    <t>Объем=447,37 / 1000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</si>
  <si>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1 (Погрузка грунта)</t>
  </si>
  <si>
    <t>Перевозка грузов I класса автомобилями-самосвалами грузоподъемностью 10 т работающих вне карьера на расстояние до 20 км (прим На полигон для захоронения)</t>
  </si>
  <si>
    <t>Объем=447,37*1,95</t>
  </si>
  <si>
    <t>Планировка и рызление на глубину 0,3 м.</t>
  </si>
  <si>
    <t>ФЕР01-02-027-09</t>
  </si>
  <si>
    <t>Планировка откосов и полотна: выемок механизированным способом, группа грунтов 2</t>
  </si>
  <si>
    <t>Объем=766,98 / 1000</t>
  </si>
  <si>
    <t>Разработка грунта балластного слоя (ИГЭ-1, плотностью 1,95т/м3)</t>
  </si>
  <si>
    <t>Объем=4,56 / 1000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</si>
  <si>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1 (погрузка грунта)</t>
  </si>
  <si>
    <t>Перевозка грузов I класса автомобилями-самосвалами грузоподъемностью 10 т работающих вне карьера на расстояние до 20 км (на полигон зля захоронения)</t>
  </si>
  <si>
    <t>Объем=4,56*1,95</t>
  </si>
  <si>
    <t>УСТРОЙСТВО ПРИМЫКАНИЯ К ТРАМВАЙНЫМ ПУТЯМ</t>
  </si>
  <si>
    <t>Объем=2,2 / 1000</t>
  </si>
  <si>
    <t>ФЕР01-02-057-01</t>
  </si>
  <si>
    <t>Разработка грунта вручную в траншеях глубиной до 2 м без креплений с откосами, группа грунтов: 1(Применительно. Планировка грунта вручную под укладку)</t>
  </si>
  <si>
    <t>Объем=2,2 / 100</t>
  </si>
  <si>
    <t>УКЛАДКА ТРАМВАЙНОГО ПУТИ НА ШПАЛЬНО-ЩЕБЕНОЧНОЙ КОНСТРУКЦИИ</t>
  </si>
  <si>
    <t>ФЕР32-03-001-03</t>
  </si>
  <si>
    <t>Балластировка пути, стрелочных переводов и глухих пересечений балластом: песчаным</t>
  </si>
  <si>
    <t>Объем=263,27 / 100</t>
  </si>
  <si>
    <t>Пр/812-026.0-1</t>
  </si>
  <si>
    <t>НР Трамвайные пути</t>
  </si>
  <si>
    <t>Пр/774-026.0</t>
  </si>
  <si>
    <t>СП Трамвайные пути</t>
  </si>
  <si>
    <t>ФССЦ-02.2.04.01-0003</t>
  </si>
  <si>
    <t>Балласт песчаный</t>
  </si>
  <si>
    <t>ФЕР27-04-017-01</t>
  </si>
  <si>
    <t>Устройство теплоизоляционного слоя из пенопласта</t>
  </si>
  <si>
    <t>Объем=(766,98*0,05) / 100</t>
  </si>
  <si>
    <t>ТЦ_12.2.05.09_76_7604368921_28.05.2024_01_23</t>
  </si>
  <si>
    <t>Пенополистерол Экструдированный с прочностью  450 кПа ТЕХНОНИКОЛЬ CARBON SOLID тип Б СТО 72746455-3.3.1-2012 (Толщина 50 мм)</t>
  </si>
  <si>
    <t>ФЕР32-03-001-01</t>
  </si>
  <si>
    <t>Балластировка пути, стрелочных переводов и глухих пересечений балластом: щебеночным</t>
  </si>
  <si>
    <t>Объем=270,31 / 100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</si>
  <si>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</si>
  <si>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</si>
  <si>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Устройство подстилающих и выравнивающих слоев оснований: из щебня (прим. Укладка щебня фракции 5-20 мм, не менее М600 (ГОСТ 8267-93))</t>
  </si>
  <si>
    <t>Объем=0,92 / 100</t>
  </si>
  <si>
    <t>ФССЦ-02.2.05.04-1612</t>
  </si>
  <si>
    <t>Щебень М 600, фракция 5(3)-20 мм, группа 2</t>
  </si>
  <si>
    <t>Объем=0,92*1,26</t>
  </si>
  <si>
    <t>Устройство подстилающих и выравнивающих слоев оснований: из щебня (прим. Укладка щебня фракции 5-20 мм, не менее М600 (ГОСТ 8267-93) под боковую плиту)</t>
  </si>
  <si>
    <t>Объем=0,41 / 100</t>
  </si>
  <si>
    <t>Объем=0,41*1,26</t>
  </si>
  <si>
    <t>Устройство подстилающих и выравнивающих слоев оснований: из щебня (прим. Укладка щебня фракции 5-20 мм, не менее М600 (ГОСТ 8267-93) плитку трамвайную)</t>
  </si>
  <si>
    <t>Объем=0,51 / 100</t>
  </si>
  <si>
    <t>Объем=0,51*1,26</t>
  </si>
  <si>
    <t>Пути. Прямой участок 62,63 метра, ж/б шпалы ШТ-02, рельсы Р65.</t>
  </si>
  <si>
    <t>ФЕР32-04-002-08</t>
  </si>
  <si>
    <t>Укладка пути отдельными элементами на прямых участках рельсами трамвайного профиля со скреплением закладными болтами, на 1 км количество железобетонных шпал: 1680 шт.</t>
  </si>
  <si>
    <t>км пути</t>
  </si>
  <si>
    <t>Объем=62,63/1000</t>
  </si>
  <si>
    <t>ФССЦ-20.2.02.01-0021</t>
  </si>
  <si>
    <t>Втулки изолирующие текстолитовые</t>
  </si>
  <si>
    <t>1000 шт</t>
  </si>
  <si>
    <t>ФССЦ-25.1.04.01-0012</t>
  </si>
  <si>
    <t>Болты закладные для рельсовых скреплений железнодорожного пути с гайками, диаметр 22 мм, исполнение 1, класс 5/4.8 и 6/4.8</t>
  </si>
  <si>
    <t>ФССЦ-27.1.01.01-0001</t>
  </si>
  <si>
    <t>Клемма прижимная</t>
  </si>
  <si>
    <t>ФССЦ-27.1.01.04-0002</t>
  </si>
  <si>
    <t>Шайбы плоские для путевых болтов, диаметр 22 мм</t>
  </si>
  <si>
    <t>ТЦ_25.1.02.01_76_9717117506_11.01.2024_01_1</t>
  </si>
  <si>
    <t>Шпала железобетонная с анкерным скреплением ШТ-02
ТУ 5864-002-09874445-2014</t>
  </si>
  <si>
    <t>ФССЦ-25.3.03.01-1001</t>
  </si>
  <si>
    <t>Прокладка из композитных материалов, для рельсовых скреплений железнодорожного пути, условная прочность при растяжении не менее 8,0 Мпа</t>
  </si>
  <si>
    <t>Объем=0,21231*1000</t>
  </si>
  <si>
    <t>ТЦ_27.1.01.02_76_9717117506_11.01.2024_01_31</t>
  </si>
  <si>
    <t>Накладки двухголовые к рельсам Р65 на 4 отверстия (с Коборач.=8,3)</t>
  </si>
  <si>
    <t>Оборачиваемость  8,3  (1/8,3= МАТ=0,12 к расх.</t>
  </si>
  <si>
    <t>ТЦ_25.3.10.01_76_9717117506_11.01.2024_01_2</t>
  </si>
  <si>
    <t>Рельс Р-65 НТ-260</t>
  </si>
  <si>
    <t>Пути. Прямой участок 17.95 метров, ж/б шпалы ШРТ62Ф, рельсы РТ62 .</t>
  </si>
  <si>
    <t>Укладка пути отдельными элементами на прямых участках рельсами трамвайного профиля со скреплением закладными болтами, на 1 км количество железобетонных шпал: 1680 шт. (на 1 км количество железобетонных шпал: 1840 шт)</t>
  </si>
  <si>
    <t>Объем=17.95/1000</t>
  </si>
  <si>
    <t>ТЦ_25.1.02.01_76_9717117506_11.01.2024_01_3</t>
  </si>
  <si>
    <t>Шпала ШРТ-62Ф с упругим шурупно - дюбельным скреплением ТУ 23.61.12-004-29467306-2019/ ТУ 23.61.12-006-19487737-2019</t>
  </si>
  <si>
    <t>Объем=0,06066*1000</t>
  </si>
  <si>
    <t>ТЦ_27.1.01.02_76_9717117506_11.01.2024_01_32</t>
  </si>
  <si>
    <t>Накладки двухголовые к рельсам РТ62 на 4 отверстия(с Коборач.=8,3)</t>
  </si>
  <si>
    <t>ТЦ_25.3.10.01_76_9717117506_11.01.2024_01_4</t>
  </si>
  <si>
    <t>Рельс РТ62</t>
  </si>
  <si>
    <t>Пути. Кривой участок 159.10 метров, ж/б шпалы ШРТ62Ф, рельсы РТ62 .</t>
  </si>
  <si>
    <t>Укладка пути отдельными элементами на прямых участках рельсами трамвайного профиля со скреплением закладными болтами, на 1 км количество железобетонных шпал: 1680 шт. (Укладка пути на кривых участков на 1 км количество железобетонных шпал: 1840 шт)</t>
  </si>
  <si>
    <t>Объем=159,10/1000</t>
  </si>
  <si>
    <t>ТЦ_27.1.01.02_76_9717117506_11.01.2024_01_33</t>
  </si>
  <si>
    <t>Накладки переходные ТВ62/Р65(с Коборач.=8,3)</t>
  </si>
  <si>
    <t>Гнутье рельсов</t>
  </si>
  <si>
    <t>ФЕР32-04-002-02</t>
  </si>
  <si>
    <t>Укладка пути отдельными элементами на кривых участках рельсами трамвайного профиля с шурупным скреплением, на 1 км количество деревянных шпал: 1680 шт. (МАТ=0)</t>
  </si>
  <si>
    <t>проект</t>
  </si>
  <si>
    <t>МАТ=0 МАТ=0 к расх.</t>
  </si>
  <si>
    <t>ФЕР32-04-002-05</t>
  </si>
  <si>
    <t>Укладка пути отдельными элементами на прямых участках рельсами трамвайного профиля с шурупным скреплением, на 1 км количество деревянных шпал: 1680 шт.(МАТ=0)</t>
  </si>
  <si>
    <t>Объем=-159,10/1000</t>
  </si>
  <si>
    <t>Сварка стыков и контроль</t>
  </si>
  <si>
    <t>ФЕР32-09-001-02</t>
  </si>
  <si>
    <t>Сварка стыков термитная (прим. на прямых Р-65)</t>
  </si>
  <si>
    <t>ФССЦ-25.1.06.11-0003</t>
  </si>
  <si>
    <t>Компонент литейный для термитной сварки рельсов трамвайных путей АТ-ТРП65</t>
  </si>
  <si>
    <t>Объем=122,4/1000</t>
  </si>
  <si>
    <t>56.1</t>
  </si>
  <si>
    <t>ФССЦ-25.1.06.11-0003_ФССЦпг-03-02-01-030</t>
  </si>
  <si>
    <t>Перевозка грузов I класса автомобилями бортовыми грузоподъемностью до 5 т на расстояние до 30 км</t>
  </si>
  <si>
    <t>56.2</t>
  </si>
  <si>
    <t>ФССЦ-25.1.06.11-0003_ФССЦпг-03-02-01-200</t>
  </si>
  <si>
    <t>Перевозка грузов I класса автомобилями бортовыми грузоподъемностью до 5 т на расстояние до 200 км</t>
  </si>
  <si>
    <t>56.3</t>
  </si>
  <si>
    <t>ФССЦ-25.1.06.11-0003_ФССЦпг-03-02-01-201</t>
  </si>
  <si>
    <t>Сварка стыков термитная (прим. на прямых и кривых РТ-62)</t>
  </si>
  <si>
    <t>ФССЦ-25.1.06.11-0002</t>
  </si>
  <si>
    <t>Компонент литейный для термитной сварки рельсов трамвайных путей АТ-Т62</t>
  </si>
  <si>
    <t>Объем=30*12/1000</t>
  </si>
  <si>
    <t>58.1</t>
  </si>
  <si>
    <t>ФССЦ-25.1.06.11-0002_ФССЦпг-03-02-01-030</t>
  </si>
  <si>
    <t>58.2</t>
  </si>
  <si>
    <t>ФССЦ-25.1.06.11-0002_ФССЦпг-03-02-01-200</t>
  </si>
  <si>
    <t>58.3</t>
  </si>
  <si>
    <t>ФССЦ-25.1.06.11-0002_ФССЦпг-03-02-01-201</t>
  </si>
  <si>
    <t>Сварка стыков термитная (прим. в местах стыковки РТ62 и Р65)</t>
  </si>
  <si>
    <t>Компонент литейный для термитной сварки рельсов трамвайных путей АТ-Т62 (в местах стыковки РТ62 и Р65 НТ-260)</t>
  </si>
  <si>
    <t>Объем=50/1000</t>
  </si>
  <si>
    <t>60.1</t>
  </si>
  <si>
    <t>60.2</t>
  </si>
  <si>
    <t>60.3</t>
  </si>
  <si>
    <t>ФЕР09-05-004-04</t>
  </si>
  <si>
    <t>Ультразвуковой контроль качества сварных соединений, положение шва: нижнее и вертикальное толщиной металла до 40 мм</t>
  </si>
  <si>
    <t>м шва</t>
  </si>
  <si>
    <t>ПОКРЫТИЯ</t>
  </si>
  <si>
    <t>ФЕР32-10-001-02</t>
  </si>
  <si>
    <t>Укладка железобетонных плит покрытия трамвайных путей при толщине плиты 120 мм</t>
  </si>
  <si>
    <t>ТЦ_59.1.25.01_76_9717117506_11.01.2024_01_5</t>
  </si>
  <si>
    <t>Колейная (межколейная) ж/б плита (4,28 кв.м) 170 мм 1427х3000 с резиновой прокладкой (замок)</t>
  </si>
  <si>
    <t>Объем=1,427*3*8</t>
  </si>
  <si>
    <t>ТЦ_59.1.25.01_76_9717117506_11.01.2024_01_28</t>
  </si>
  <si>
    <t>Боковая ж/б плита (2,28 кв.м) 170 мм 760х3000 с резиновой прокладкой (замок)</t>
  </si>
  <si>
    <t>Объем=0,76*3*8</t>
  </si>
  <si>
    <t>ФЕР07-01-060-01</t>
  </si>
  <si>
    <t>Укладка резиновых прокладок толщиной: 30 мм</t>
  </si>
  <si>
    <t>Объем=((16+16)*0,077*0,044) / 100</t>
  </si>
  <si>
    <t>Пр/812-007.0-1</t>
  </si>
  <si>
    <t>НР Бетонные и железобетонные сборные конструкции и работы в строительстве</t>
  </si>
  <si>
    <t>Пр/774-007.0</t>
  </si>
  <si>
    <t>СП Бетонные и железобетонные сборные конструкции и работы в строительстве</t>
  </si>
  <si>
    <t>ФССЦ-01.7.19.04-0031</t>
  </si>
  <si>
    <t>Прокладки резиновые (пластина техническая прессованная)</t>
  </si>
  <si>
    <t>ТЦ_59.1.27.01_76_9717117506_11.01.2024_01_6</t>
  </si>
  <si>
    <t>Пробки резиновые</t>
  </si>
  <si>
    <t>Объем=16+16</t>
  </si>
  <si>
    <t>ФЕР07-01-060-02</t>
  </si>
  <si>
    <t>Укладка резиновых прокладок толщиной: 50 мм</t>
  </si>
  <si>
    <t>Объем=(((40)*0,217*0,057)+((80)*0,19*0,19)) / 100</t>
  </si>
  <si>
    <t>ТЦ_59.1.01.07_76_9717117506_11.01.2024_01_7</t>
  </si>
  <si>
    <t>Прокладки резиновые ПДШ-011 ТУ 22.19.73-003-68190779-2019</t>
  </si>
  <si>
    <t>Объем=8*10</t>
  </si>
  <si>
    <t>ТЦ_59.1.01.07_76_9717117506_11.01.2024_01_9</t>
  </si>
  <si>
    <t>Подкладка резиновая 250х50х15 мм (из 2х частей 250х50х15 мм
и 250х50х10 мм) ТУ 22.19.73-003-68190779-2019</t>
  </si>
  <si>
    <t>Объем=((48*0,17)+(24*0,17)) / 100</t>
  </si>
  <si>
    <t>ТЦ_59.1.25.01_76_9717117506_11.01.2024_01_10</t>
  </si>
  <si>
    <t>Фиксатор резиновый колейный 170 мм ТУ 22.19.73-003-68190779-2019</t>
  </si>
  <si>
    <t>ТЦ_59.1.25.01_76_9717117506_11.01.2024_01_11</t>
  </si>
  <si>
    <t>Фиксатор резиновый боковой 170 мм ТУ 22.19.73-003-68190779-2019</t>
  </si>
  <si>
    <t>ФССЦ-14.5.01.06-0011</t>
  </si>
  <si>
    <t>Герметик полиуретановый, однокомпонентный, инъекционный, гидрофобный, гидроактивный, эластичный, с низкой вязкостью, для заполнения и ремонта швов, ликвидации протечек в бетонных и каменных конструкциях (прим. герметик «Silkaflex Construction+»)</t>
  </si>
  <si>
    <t>Объем=(22*0,1269) / 100</t>
  </si>
  <si>
    <t>ТЦ_59.1.25.01_76_9717117506_11.01.2024_01_34</t>
  </si>
  <si>
    <t>профиль резиновый боковой по ТУ 22.19.73-003-68190779-2019</t>
  </si>
  <si>
    <t>Объем=(0.57*0.46*43) / 100</t>
  </si>
  <si>
    <t>Плиты железобетонные для покрытий трамвайных путей (прим. Плита П57)</t>
  </si>
  <si>
    <t>ФЕР28-01-103-02</t>
  </si>
  <si>
    <t>Установка соединителей рельсовых: электротяговых методом сверления</t>
  </si>
  <si>
    <t>ТЦ_20.1.02.15_76_9717117506_11.01.2024_01_21</t>
  </si>
  <si>
    <t>Электросоединитель межпутный 1858 мм</t>
  </si>
  <si>
    <t>ТЧ Приложение 15 табл.1,2</t>
  </si>
  <si>
    <t>Смеси бетонные тяжелого бетона (БСТ), класс В15 (М200), надбавка на морозостойкость W4, согласно ТЧ Приложение 15 табл.1,2</t>
  </si>
  <si>
    <t>Цена=515,43*0,02</t>
  </si>
  <si>
    <t>ФССЦ-05.2.03.03-0034</t>
  </si>
  <si>
    <t>Камни бортовые БР 100.30.18, бетон B30 (М400), объем 0,052 м3</t>
  </si>
  <si>
    <t>Послеосадочный ремонт трамвайных путей</t>
  </si>
  <si>
    <t>ФЕР32-11-001-01</t>
  </si>
  <si>
    <t>Послеосадочный ремонт трамвайных путей на железобетонных шпалах при балласте: щебеночном</t>
  </si>
  <si>
    <t>Объем=239,68/1000</t>
  </si>
  <si>
    <t>Объем=1,97+5,56</t>
  </si>
  <si>
    <t>Герметизация накладок</t>
  </si>
  <si>
    <t>Подсыпка</t>
  </si>
  <si>
    <t>Устройство подстилающих и выравнивающих слоев оснований: из щебня (прим. Подсыпка балласта в местах перехода к открытым участкам пути щебнем фракции 5-20 мм)</t>
  </si>
  <si>
    <t>Объем=1,6 / 100</t>
  </si>
  <si>
    <t>Объем=1,6*1,26</t>
  </si>
  <si>
    <t>УСТРОЙСТВО РЕЛЬСОСМАЗЫВАТЕЛЯ (лубрикактор) - 1 комплект</t>
  </si>
  <si>
    <t>ФЕРм08-03-572-07</t>
  </si>
  <si>
    <t>Блок управления шкафного исполнения или распределительный пункт (шкаф), устанавливаемый: на полу, высота и ширина до 1700х1100 мм</t>
  </si>
  <si>
    <t>ФЕРм08-01-087-03</t>
  </si>
  <si>
    <t>Металлические конструкции (стойка для шкафов)</t>
  </si>
  <si>
    <t>Объем=14,6/1000*1</t>
  </si>
  <si>
    <t>ФССЦ-07.2.07.04-0007</t>
  </si>
  <si>
    <t>Конструкции стальные индивидуальные решетчатые сварные, масса до 0,1 т</t>
  </si>
  <si>
    <t>ФЕРм37-01-013-02</t>
  </si>
  <si>
    <t>Монтаж машин и механизмов на открытой площадке, масса машин и механизмов: 0,05 т(прим. Кстановка главного распределителя смазки в защитном пластиковом шкафу)</t>
  </si>
  <si>
    <t>ФЕР32-08-002-01</t>
  </si>
  <si>
    <t>Установка путевых тяг на прямых участках пути из рельсов всех типов (прим. Установка смазочных шин)</t>
  </si>
  <si>
    <t>ФЕРм08-01-080-01</t>
  </si>
  <si>
    <t>Прибор измерения и защиты, количество подключаемых концов: до 2 (прим. установка датчика колесных осей)</t>
  </si>
  <si>
    <t>ФЕРм08-02-231-01</t>
  </si>
  <si>
    <t>Прокладка труб гофрированных ПВХ в земле для защиты одного кабеля диаметром: 50 мм (учтены в стоимости лубрикатора)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</si>
  <si>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</si>
  <si>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</si>
  <si>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ТЦ_25.1.06.23_76_6454059052_24.04.2024_01_24</t>
  </si>
  <si>
    <t>Рельсосмазыватель для установки на рельс СПР-ЛАЙТ</t>
  </si>
  <si>
    <t>Итоги по разделу 1 На трамвайном кольце «Больница № 9». :</t>
  </si>
  <si>
    <t xml:space="preserve">  Итого по разделу 1 На трамвайном кольце «Больница № 9».</t>
  </si>
  <si>
    <t>Раздел 2. На участке вдоль ул. Бабича, вдоль трамвайного кольца ТРК «Альтаир», ул. Волгоградской, ул. Труфанова, ул. Александра невского, ул. Урицкого и на примыкании к трамвайным путям на трамвайном кольце остановка «больница № 9»</t>
  </si>
  <si>
    <t>Резка покрытия</t>
  </si>
  <si>
    <t>ФЕР27-02-022-01</t>
  </si>
  <si>
    <t>Резка бортовых камней: бетонных (Нарезка швов в асфальтобетонном покрытии в зоне примыкания)</t>
  </si>
  <si>
    <t>100 резов</t>
  </si>
  <si>
    <t>Объем=555,50 / 100</t>
  </si>
  <si>
    <t>ФССЦ-01.7.17.06-0073</t>
  </si>
  <si>
    <t>Диск отрезной алмазный 350х25,4 мм, с сегментом 21х8х3,2 мм, кромка асфальт/бетон</t>
  </si>
  <si>
    <t>Объем=5,555*0,73</t>
  </si>
  <si>
    <t>Вырезка балластного слоя</t>
  </si>
  <si>
    <t>Разработка грунта с перемещением до 10 м бульдозерами мощностью: 132 кВт (180 л.с.), группа грунтов 2 (прим Вырезка балластного слоя (ИГЭ-1) бульдозером
мощностью (132 кВт) в грунтах II группы)</t>
  </si>
  <si>
    <t>Объем=13507,06 / 1000</t>
  </si>
  <si>
    <t>Объем=13507,06*1,95</t>
  </si>
  <si>
    <t>Суглинок (ИГЭ-2) плотностью 2,05 т/м3</t>
  </si>
  <si>
    <t>Объем=1067,12 / 1000</t>
  </si>
  <si>
    <t>Перевозка грузов I класса автомобилями-самосвалами грузоподъемностью 10 т работающих вне карьера на расстояние до 20 км (на полигон для захоронения)</t>
  </si>
  <si>
    <t>Объем=1067,12*2,05</t>
  </si>
  <si>
    <t>Почвенно-растительный слой (ИГЭ- 1А) плотностью 1,20 т/м3</t>
  </si>
  <si>
    <t>Разработка грунта с перемещением до 10 м бульдозерами мощностью: 132 кВт (180 л.с.), группа грунтов 1 (прим Разработка грунта: почвенно-растительный слой (ИГЭ-1А) плотностью 1,20 т/м3 бульдозером мощностью (132кВт) в грунтах I группы</t>
  </si>
  <si>
    <t>Объем=571,47 / 1000</t>
  </si>
  <si>
    <t>Объем=571,47*1,2</t>
  </si>
  <si>
    <t>Глина (ИГЭ-3) плотностью 1,93 т/м3</t>
  </si>
  <si>
    <t>Объем=158,39 / 1000</t>
  </si>
  <si>
    <t>Объем=158,39*1,93</t>
  </si>
  <si>
    <t>Суглинок (ИГЭ-4) плотностью 2,17 т/м3</t>
  </si>
  <si>
    <t>Объем=37,62 / 1000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</si>
  <si>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1(погрузка грунта)</t>
  </si>
  <si>
    <t>Объем=0,03762*1000*2,17</t>
  </si>
  <si>
    <t>Разборка асфальтобетона</t>
  </si>
  <si>
    <t>Объем=73,10 / 100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</si>
  <si>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1(погрузка асфальтобетонна)</t>
  </si>
  <si>
    <t>Объем=(0,731*100) / 1000</t>
  </si>
  <si>
    <t>Объем=73,10*1,5</t>
  </si>
  <si>
    <t>Планировка</t>
  </si>
  <si>
    <t>Планировка площадей: механизированным способом, группа грунтов 2</t>
  </si>
  <si>
    <t>Объем=33344,06 / 1000</t>
  </si>
  <si>
    <t>Вырезка баластного слоя</t>
  </si>
  <si>
    <t>Объем=1305,38 / 1000</t>
  </si>
  <si>
    <t>Объем=1305,38*1,95</t>
  </si>
  <si>
    <t>Объем=4960,25 / 100</t>
  </si>
  <si>
    <t>Объем=(32982,74*0,05) / 100</t>
  </si>
  <si>
    <t>ФЕР32-04-005-01</t>
  </si>
  <si>
    <t>Укладка матов эластомерных для виброизоляции при устройстве трамвайных путей: на горизонтальную поверхность</t>
  </si>
  <si>
    <t>Объем=9712,77 / 100</t>
  </si>
  <si>
    <t>ФССЦ-14.1.05.02-1006</t>
  </si>
  <si>
    <t>Клей полиуретановый двухкомпонентный</t>
  </si>
  <si>
    <t>ФССЦ-25.1.06.12-0021</t>
  </si>
  <si>
    <t>Маты эластомерные, на основе полиуретана, с верхним слоем из нетканого полотна, для виброизоляции железнодорожных, трамвайных путей и путей метрополитена, коэффициент жесткости 0,01 Н/мм3, толщина 20 мм (прим. маты эластомерные ПМ-010 )</t>
  </si>
  <si>
    <t>Объем=10125,58 / 100</t>
  </si>
  <si>
    <t>Объем=536,38 / 100</t>
  </si>
  <si>
    <t>Объем=536,38*1,26</t>
  </si>
  <si>
    <t>Пути, прямой участок 7695,93 метра, ж/б шпалы ШРТ-62Ф, рельсы Р65.</t>
  </si>
  <si>
    <t>Объем=7695,93/1000</t>
  </si>
  <si>
    <t>Объем=25,93552*1000</t>
  </si>
  <si>
    <t>Пути, кривые участки 1567,8 метров, ж/б шпалы ШРТ62Ф, рельсы РТ62</t>
  </si>
  <si>
    <t>Укладка пути отдельными элементами на прямых участках рельсами трамвайного профиля со скреплением закладными болтами, на 1 км количество железобетонных шпал: 1680 шт.(Укладка пути на кривых участков на 1 км количество железобетонных шпал: 1840 шт)</t>
  </si>
  <si>
    <t>Объем=1567,80/1000</t>
  </si>
  <si>
    <t>к=0 МАТ=0 к расх.</t>
  </si>
  <si>
    <t>Объем=-1567,80/1000</t>
  </si>
  <si>
    <t>Укладка «глухого» пересечения путей: Р65 под углом 90˚</t>
  </si>
  <si>
    <t>ФЕР32-06-004-02</t>
  </si>
  <si>
    <t>Укладка глухих пересечений криволинейных радиусом от 20 до 50 м для рельсов: железнодорожных Р-65</t>
  </si>
  <si>
    <t>25.1.01.05-0034</t>
  </si>
  <si>
    <t>Шпалы пропитанные для железных дорог широкой колеи, обрезные и необрезные хвойные, кроме лиственницы, тип I</t>
  </si>
  <si>
    <t>ТЦ_25.1.02.01_76_9717117506_11.01.2024_01_16</t>
  </si>
  <si>
    <t>Шпала полимерно-композитная, H-0,18м ТУ 22.29.29-01-40409414-2018/ТУ 22.29.29-001-40409414-2023</t>
  </si>
  <si>
    <t>ТЦ_25.1.06.16_61_2312298523_13.08.2024_01_40</t>
  </si>
  <si>
    <t>Пересечение глухое типа Р65 под углом 90° на деревянных брусьях
535.05-2007.00.000МЧ</t>
  </si>
  <si>
    <t>компл.</t>
  </si>
  <si>
    <t>Сварка стыков термитная</t>
  </si>
  <si>
    <t>Объем=1772 / 100</t>
  </si>
  <si>
    <t>Объем=12566,4/1000</t>
  </si>
  <si>
    <t>160.1</t>
  </si>
  <si>
    <t>160.2</t>
  </si>
  <si>
    <t>160.3</t>
  </si>
  <si>
    <t>Объем=3024/1000</t>
  </si>
  <si>
    <t>161.1</t>
  </si>
  <si>
    <t>161.2</t>
  </si>
  <si>
    <t>161.3</t>
  </si>
  <si>
    <t>Объем=950/1000</t>
  </si>
  <si>
    <t>162.1</t>
  </si>
  <si>
    <t>162.2</t>
  </si>
  <si>
    <t>162.3</t>
  </si>
  <si>
    <t>Компонент литейный для термитной сварки рельсов трамвайных путей АТ-ТРП65(в местах стыковки Р65 НТ-260 с температурным
компенсатором проекта 650.00.000)</t>
  </si>
  <si>
    <t>Объем=2400/1000</t>
  </si>
  <si>
    <t>163.1</t>
  </si>
  <si>
    <t>163.2</t>
  </si>
  <si>
    <t>163.3</t>
  </si>
  <si>
    <t>Компонент литейный для термитной сварки рельсов трамвайных путей АТ-ТРП65(в местах стыковки двух "глухих" пересечений под
углом 90° (стыки с трамвайным путем))</t>
  </si>
  <si>
    <t>Объем=250/1000</t>
  </si>
  <si>
    <t>164.1</t>
  </si>
  <si>
    <t>164.2</t>
  </si>
  <si>
    <t>164.3</t>
  </si>
  <si>
    <t>Температурный компенсатор</t>
  </si>
  <si>
    <t>ФЕР32-07-001-01</t>
  </si>
  <si>
    <t>Укладка температурных компенсаторов из рельсов трамвайного профиля</t>
  </si>
  <si>
    <t>ФССЦ-25.1.05.01-0001</t>
  </si>
  <si>
    <t>Накладка рельсовая двухголовая 1Р65</t>
  </si>
  <si>
    <t>ФССЦ-27.1.01.02-0011</t>
  </si>
  <si>
    <t>Подкладки для трамвайных желобчатых рельсов ТВ-60, ТН-65</t>
  </si>
  <si>
    <t>ТЦ_27.1.02.02_76_7610094122_04.07.2023_01_36</t>
  </si>
  <si>
    <t>Температурный компенсатор для рельсов  Р65</t>
  </si>
  <si>
    <t>коипл.</t>
  </si>
  <si>
    <t>Объем=17696 / 100</t>
  </si>
  <si>
    <t>ТЦ_59.1.25.01_76_9717117506_11.01.2024_01_37</t>
  </si>
  <si>
    <t>Межпутная (междупутная) ж/б плита (5,118 кв.м) 170 мм 1706х3000
с резиновой прокладкой (замок)</t>
  </si>
  <si>
    <t>Объем=829*1,706*3</t>
  </si>
  <si>
    <t>Объем=1811*1,427*3</t>
  </si>
  <si>
    <t>Объем=0,76*3*1647</t>
  </si>
  <si>
    <t>Укладка резиновых прокладок толщиной: 30 мм (прим. укладка пробок)</t>
  </si>
  <si>
    <t>Объем=(0,077*0,044*8574) / 100</t>
  </si>
  <si>
    <t>Объем=1658+3622+3294</t>
  </si>
  <si>
    <t>Объем=((8290*0,19*0,19)+(18110*0,217*0,057)) / 100</t>
  </si>
  <si>
    <t>ТЦ_59.1.01.07_76_9717117506_11.01.2024_01_8</t>
  </si>
  <si>
    <t>Прокладки резиновые ПДШ-012 ТУ 22.19.73-003-68190779-2019</t>
  </si>
  <si>
    <t>Объем=(8235*0,217*0,057) / 100</t>
  </si>
  <si>
    <t>Укладка резиновых прокладок толщиной: 30 мм(применительно Фиксатор резиновый)</t>
  </si>
  <si>
    <t>Объем=((4941*0,17)+(10866*0,17)+(4974*0,17)) / 100</t>
  </si>
  <si>
    <t>ТЦ_59.1.25.01_76_9717117506_11.01.2024_01_12</t>
  </si>
  <si>
    <t>Фиксатор резиновый межколейный 170 мм ТУ 22.19.73-003-68190779-
2019</t>
  </si>
  <si>
    <t>Объем=((126*0,1775)+(252*0,173)) / 100</t>
  </si>
  <si>
    <t>ТЦ_59.1.25.01_76_9717117506_11.01.2024_01_14</t>
  </si>
  <si>
    <t>Профили резиновые боковые для рельсов Т62 ТУ 22.19.73-003-68190779-
2019</t>
  </si>
  <si>
    <t>ТЦ_59.1.25.01_76_9717117506_11.01.2024_01_13</t>
  </si>
  <si>
    <t>Профили резиновые  колейные  для рельсов Т62 ТУ 22.19.73-003-68190779-
2019</t>
  </si>
  <si>
    <t>Объем=((440*0,1269)) / 100</t>
  </si>
  <si>
    <t>Профили резиновые колейные для рельсов Р65 ТУ 22.19.73-003-68190779-
2019</t>
  </si>
  <si>
    <t>Укладка железобетонных плит покрытия трамвайных путей при толщине плиты 120 мм (ПРИМ. плитка П57 )</t>
  </si>
  <si>
    <t>Объем=2545,70 / 100</t>
  </si>
  <si>
    <t>Соединители</t>
  </si>
  <si>
    <t>Объем=(16+60) / 100</t>
  </si>
  <si>
    <t>ТЦ_20.1.02.15_76_9717117506_11.01.2024_01_20</t>
  </si>
  <si>
    <t>Электросоединитель путевой 1542 мм</t>
  </si>
  <si>
    <t>Бортовые камни</t>
  </si>
  <si>
    <t>Объем=7215 / 100</t>
  </si>
  <si>
    <t>Послеосадочный ремонт</t>
  </si>
  <si>
    <t>Объем=9315,18/1000</t>
  </si>
  <si>
    <t>Объем=234,41+50,13+2,41+0,29</t>
  </si>
  <si>
    <t>Объем=26,24 / 100</t>
  </si>
  <si>
    <t>Объем=26,24*1,26</t>
  </si>
  <si>
    <t>УСТРОЙСТВО РЕЛЬСОСМАЗЫВАТЕЛЯ (лубрикактор) - 15 комплектов</t>
  </si>
  <si>
    <t>Объем=14,6/1000*15</t>
  </si>
  <si>
    <t>Объем=300 / 100</t>
  </si>
  <si>
    <t>Разборка</t>
  </si>
  <si>
    <t>Объем=(472,17*0,12) / 100</t>
  </si>
  <si>
    <t>Объем=(0,567*100) / 1000</t>
  </si>
  <si>
    <t>Объем=472,17*0,12*1,5</t>
  </si>
  <si>
    <t>Разработка грунта</t>
  </si>
  <si>
    <t>Объем=440,094 / 1000</t>
  </si>
  <si>
    <t>Объем=440,094*1,95</t>
  </si>
  <si>
    <t>Разработка грунта вручную в траншеях глубиной до 2 м без креплений с откосами, группа грунтов: 2 (Применительно. Планировка грунта вручную под укладку)</t>
  </si>
  <si>
    <t>Объем=(0,44*1000) / 100</t>
  </si>
  <si>
    <t>Отжиг верхнего слоя асфальтобетона</t>
  </si>
  <si>
    <t>Устройство асфальтобетонных покрытий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</si>
  <si>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</si>
  <si>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</si>
  <si>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Объем=472,17 / 1000</t>
  </si>
  <si>
    <t>ФЕР27-06-030-01</t>
  </si>
  <si>
    <t>При изменении толщины покрытия на 0,5 см добавлять или исключать: к расценке 27-06-029-01</t>
  </si>
  <si>
    <t>3 см ПЗ=6 (ОЗП=6; ЭМ=6 к расх.; ЗПМ=6; МАТ=6 к расх.; ТЗ=6; ТЗМ=6)</t>
  </si>
  <si>
    <t>ФССЦ-04.2.01.01-0039</t>
  </si>
  <si>
    <t>Смеси асфальтобетонные плотные крупнозернистые тип А марка I</t>
  </si>
  <si>
    <t>Объем=0,472*0,07*2420</t>
  </si>
  <si>
    <t>ФЕР27-06-033-01</t>
  </si>
  <si>
    <t>Устройство дорожного покрытия средней толщиной 8 см методом горячей регенерации с применением ремиксера-4500</t>
  </si>
  <si>
    <t>ФЕР27-06-033-02</t>
  </si>
  <si>
    <t>На каждые 0,5 см изменения толщины регенерируемого слоя добавлять или исключать к расценке 27-06-033-01</t>
  </si>
  <si>
    <t>-3 см ПЗ=6 (ОЗП=6; ЭМ=6 к расх.; ЗПМ=6; МАТ=6 к расх.; ТЗ=6; ТЗМ=6)</t>
  </si>
  <si>
    <t>ТЦ_02.2.05.04_76_9717117506_11.01.2024_01_15</t>
  </si>
  <si>
    <t>ЩМА-16 по ГОСТ 58406.1-2020 на ПБВ-60 ГОСТ Р 52056-2003</t>
  </si>
  <si>
    <t>Объем=472,17*0,05*2,580</t>
  </si>
  <si>
    <t>ОЧИСТКА ВОДОПРОПУСКНОЙ ТРУБЫ</t>
  </si>
  <si>
    <t>ФЕР01-02-119-02</t>
  </si>
  <si>
    <t>Расчистка площадей от кустарника и мелколесья вручную: при средней поросли</t>
  </si>
  <si>
    <t>Объем=380 / 100</t>
  </si>
  <si>
    <t>ФЕР25-12-001-03</t>
  </si>
  <si>
    <t>Механическая очистка полости трубопроводов: Ду 1000 мм</t>
  </si>
  <si>
    <t>Объем=18.0/1000</t>
  </si>
  <si>
    <t>Пр/812-019.0-1</t>
  </si>
  <si>
    <t>НР Магистральные и промысловые трубопроводы</t>
  </si>
  <si>
    <t>Пр/774-019.0</t>
  </si>
  <si>
    <t>СП Магистральные и промысловые трубопроводы</t>
  </si>
  <si>
    <t>Итоги по разделу 2 На участке вдоль ул. Бабича, вдоль трамвайного кольца ТРК «Альтаир», ул. Волгоградской, ул. Труфанова, ул. Александра невского, ул. Урицкого и на примыкании к трамвайным путям на трамвайном кольце остановка «больница № 9» :</t>
  </si>
  <si>
    <t xml:space="preserve">  Итого по разделу 2 На участке вдоль ул. Бабича, вдоль трамвайного кольца ТРК «Альтаир», ул. Волгоградской, ул. Труфанова, ул. Александра невского, ул. Урицкого и на примыкании к трамвайным путям на трамвайном кольце остановка «больница № 9»</t>
  </si>
  <si>
    <t>Раздел 3. На трамвайном кольце ТРК «Альтаир» по осям 3-5.</t>
  </si>
  <si>
    <t>Объем=178,54 / 1000</t>
  </si>
  <si>
    <t>Объем=178,54*2,05</t>
  </si>
  <si>
    <t>Объем=116,44 / 1000</t>
  </si>
  <si>
    <t>Объем=116,44*1,2</t>
  </si>
  <si>
    <t>Балластный слой (ИГЭ-1) плотностью 1,95т/м3</t>
  </si>
  <si>
    <t>Объем=733.29 / 1000</t>
  </si>
  <si>
    <t>Объем=0,733*1000*1,95</t>
  </si>
  <si>
    <t>Объем=3502,49 / 1000</t>
  </si>
  <si>
    <t>Объем=68,55 / 1000</t>
  </si>
  <si>
    <t>Объем=0,069*1000*1,95</t>
  </si>
  <si>
    <t>Объем=290 / 100</t>
  </si>
  <si>
    <t>Объем=(3502,49*0,05) / 100</t>
  </si>
  <si>
    <t>Объем=680,4 / 100</t>
  </si>
  <si>
    <t>ПУТИ</t>
  </si>
  <si>
    <t>Пути. Прямой участок 164,44 метров, ж/б шпалы ШРТ62Ф, рельсы РТ62 .</t>
  </si>
  <si>
    <t>Укладка пути отдельными элементами на прямых участках рельсами трамвайного профиля со скреплением закладными болтами, на 1 км количество железобетонных шпал: 1680 шт.(Укладка пути на прямых участков на 1 км количество железобетонных шпал: 1840 шт)</t>
  </si>
  <si>
    <t>Объем=167,44/1000</t>
  </si>
  <si>
    <t>ТЦ_25.1.02.01_76_9717117506_11.01.2024_01</t>
  </si>
  <si>
    <t>Объем=0,56279*1000</t>
  </si>
  <si>
    <t>Пути. Кривой участок 317,24 метров, ж/б шпалы ШРТ62Ф, рельсы РТ62 .</t>
  </si>
  <si>
    <t>Объем=317,24/1000</t>
  </si>
  <si>
    <t>Объем=-317,24/1000</t>
  </si>
  <si>
    <t>Укладка стрелочных переводов</t>
  </si>
  <si>
    <t>ФЕР32-06-001-03</t>
  </si>
  <si>
    <t>Укладка литых одиночных стрелочных переводов: N эпюры 640а, б</t>
  </si>
  <si>
    <t>ФССЦ-25.1.01.05-0034</t>
  </si>
  <si>
    <t>ФЕР32-06-001-06</t>
  </si>
  <si>
    <t>Укладка литых одиночных стрелочных переводов: N эпюры 878а</t>
  </si>
  <si>
    <t>ТЦ_25.1.06.15_76_6450098526_23.01.2024_01_17</t>
  </si>
  <si>
    <t>Перевод стрелочный трамвайный R30 с гибкими остряками по эпюре 640а пр. 8620.00.000 левый (без электропривода СПТ) с ящиком под электропривод СПТ</t>
  </si>
  <si>
    <t>ТЦ_25.1.06.15_76_6450098526_23.01.2024_01_18</t>
  </si>
  <si>
    <t>Перевод стрелочный трамвайный R30 с гибкими остряками по эпюре 640а пр. 8620.00.000 правый (без электропривода СПТ) с ящиком под электропривод СПТ</t>
  </si>
  <si>
    <t>ТЦ_25.1.06.15_76_6450098526_23.01.2024_01_19</t>
  </si>
  <si>
    <t>Перевод стрелочный трамвайный R30 с гибкими остряками по эпюре 878а 8632.00.000 левый (без электропривода СПТ) с ящиком под электропривод СПТ</t>
  </si>
  <si>
    <t>ТЦ_25.1.02.01_76_9717117506_04.07.2023_01_33</t>
  </si>
  <si>
    <t>Брус композитный  ТУ 22.29.29-002-40409414-2023</t>
  </si>
  <si>
    <t>комплект(182 шт)</t>
  </si>
  <si>
    <t>Объем=936/1000</t>
  </si>
  <si>
    <t>282.1</t>
  </si>
  <si>
    <t>282.2</t>
  </si>
  <si>
    <t>282.3</t>
  </si>
  <si>
    <t>ФЕР32-09-001-03</t>
  </si>
  <si>
    <t>Сварка стыков электродуговая (ванный способ)</t>
  </si>
  <si>
    <t>Объем=(1+1) / 100</t>
  </si>
  <si>
    <t>ТЦ_20.1.02.15_76_9717117506_11.01.2024_01_22</t>
  </si>
  <si>
    <t>Установка бортовых камней</t>
  </si>
  <si>
    <t>Объем=587 / 100</t>
  </si>
  <si>
    <t>Объем=630,18/1000</t>
  </si>
  <si>
    <t>Объем=13,32+3,69</t>
  </si>
  <si>
    <t>УСТРОЙСТВО РЕЛЬСОСМАЗЫВАТЕЛЯ (лубрикактор) - 2 комплекта</t>
  </si>
  <si>
    <t>Металлические конструкции (прим. стойка для шкафов)</t>
  </si>
  <si>
    <t>Объем=14,6*2/1000</t>
  </si>
  <si>
    <t>Объем=24,77 / 1000</t>
  </si>
  <si>
    <t>Итоги по разделу 3 На трамвайном кольце ТРК «Альтаир» по осям 3-5. :</t>
  </si>
  <si>
    <t xml:space="preserve">  Итого по разделу 3 На трамвайном кольце ТРК «Альтаир» по осям 3-5.</t>
  </si>
  <si>
    <t>Раздел 4. Обкатка рельсов</t>
  </si>
  <si>
    <t>Калькуляция-расчет</t>
  </si>
  <si>
    <t>Обкатка рельсов при наличие напряжения в КС</t>
  </si>
  <si>
    <t>участок.</t>
  </si>
  <si>
    <t>Итоги по разделу 4 Обкатка рельсов :</t>
  </si>
  <si>
    <t xml:space="preserve">  Итого по разделу 4 Обкатка рельсов</t>
  </si>
  <si>
    <t>ЛОКАЛЬНЫЙ СМЕТНЫЙ РАСЧЕТ (СМЕТА) № ЛСР-01-05-03</t>
  </si>
  <si>
    <t>Демонтаж остановочных комплексов.</t>
  </si>
  <si>
    <t>(2,72)</t>
  </si>
  <si>
    <t>(0,52)</t>
  </si>
  <si>
    <t>Раздел 1. Демонтаж остановочных комплексов - 5 шт</t>
  </si>
  <si>
    <t>Демонтаж легких металлоконструкций из профильных труб павильонов при укрупнительной сборке элементов на болтовых соединениях</t>
  </si>
  <si>
    <t>Объем=5*0,24</t>
  </si>
  <si>
    <t>Приказ от 14.07.2022 № 571/пр п.84 табл.3</t>
  </si>
  <si>
    <t>Демонтаж оборудования, пригодного для дальнейшего использования, со снятием с места установки, необходимой (частичной) разборкой и консервированием с целью длительного или кратковременного хранения ОЗП=0,7; ЭМ=0,7 к расх.; ЗПМ=0,7; МАТ=0 к расх.; ТЗ=0,7; ТЗМ=0,7</t>
  </si>
  <si>
    <t>ФССЦпг-01-01-01-015</t>
  </si>
  <si>
    <t>Погрузка при автомобильных перевозках металлических конструкций массой до 1 т</t>
  </si>
  <si>
    <t>Объем=0,24*5</t>
  </si>
  <si>
    <t>ФССЦпг-03-01-01-020</t>
  </si>
  <si>
    <t>Перевозка грузов I класса автомобилями бортовыми грузоподъемностью до 15 т на расстояние до 20 км</t>
  </si>
  <si>
    <t>Письмо Минстроя России от 20.06.2024 № 34567-ИФ/09 Прочие</t>
  </si>
  <si>
    <t>ЛОКАЛЬНЫЙ СМЕТНЫЙ РАСЧЕТ (СМЕТА) № ЛСР-01-05-02</t>
  </si>
  <si>
    <t>Работы по демонтажу контактной сети на участке от трамвайного кольца «Больница № 9» (включая его) до разворотного круга на ул. Волгоградской.</t>
  </si>
  <si>
    <t>(78,57)</t>
  </si>
  <si>
    <t>(24,19)</t>
  </si>
  <si>
    <t>(8,46)</t>
  </si>
  <si>
    <t>(54,38)</t>
  </si>
  <si>
    <t>Раздел 1. Демонтажные работы.</t>
  </si>
  <si>
    <t>Провод одиночный на: прямой и кривой радиусом более 30 м (прим. Демонтаж провода контактного трамвая)</t>
  </si>
  <si>
    <t>Объем=(3139,8+7300)/1000</t>
  </si>
  <si>
    <t>Приказ от 08.08.2022 № 648/пр п.145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</si>
  <si>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</si>
  <si>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Производство работ осуществляется в стесненных условиях населенных пунктов ОЗП=1,15; ЭМ=1,15 к расх.; ТЗ=1,15</t>
  </si>
  <si>
    <t>ФЕР33-05-003-03</t>
  </si>
  <si>
    <t>Демонтаж стальных опор контактной сети массой: до 1 т</t>
  </si>
  <si>
    <t>Демонтаж:Кронштейн: односторонний трамвайный и троллейбусный</t>
  </si>
  <si>
    <t>Объем=13+129</t>
  </si>
  <si>
    <t>Провод одиночный на: прямой и кривой радиусом более 30 м (прим. Демонтаж провода контактного тролейбуса)</t>
  </si>
  <si>
    <t>Трос продольно-несущий (прим. Демонтаж)</t>
  </si>
  <si>
    <t>Элемент системы из троса с изоляцией, длина: до 30 м (прим. Демонтаж)</t>
  </si>
  <si>
    <t>Элемент системы из троса с изоляцией, длина: до 60 м (прим. Демонтаж)</t>
  </si>
  <si>
    <t>Хомут на опоре (прим. Демонтаж)</t>
  </si>
  <si>
    <t>ФЕРм08-02-304-06</t>
  </si>
  <si>
    <t>Струнка скользящая (прим. Демонтаж)</t>
  </si>
  <si>
    <t>Изоляторы секционные для: трамвая ДЕМОНТАЖ.</t>
  </si>
  <si>
    <t>ФЕРм08-02-307-04</t>
  </si>
  <si>
    <t>Узел подвешивания: продольно-несущего троса на кронштейне (прим. Демонтаж)</t>
  </si>
  <si>
    <t>Пересечения контактных проводов: трамвая с контактными проводами троллейбуса (прим. демонтаж)</t>
  </si>
  <si>
    <t>Демонтаж. Подвес без деревянной подшивки (прим. Демонтаж парной подвески)</t>
  </si>
  <si>
    <t>ФССЦпг-03-02-01-020</t>
  </si>
  <si>
    <t>Перевозка грузов I класса автомобилями бортовыми грузоподъемностью до 5 т на расстояние до 20 км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</si>
  <si>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</si>
  <si>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</si>
  <si>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ЛОКАЛЬНЫЙ СМЕТНЫЙ РАСЧЕТ (СМЕТА) № ЛСР-01-05-01</t>
  </si>
  <si>
    <t>Демонтаж рельсошпальной решетки трамвайных путей</t>
  </si>
  <si>
    <t>(808,23)</t>
  </si>
  <si>
    <t>(149,71)</t>
  </si>
  <si>
    <t>Раздел 1. Демонтаж существующих трамвайных путей</t>
  </si>
  <si>
    <t>ФЕР32-12-001-04</t>
  </si>
  <si>
    <t>Разборка пути из рельсов трамвайного и железнодорожного профиля при количестве шпал: деревянных 1680 шт. на 1 км</t>
  </si>
  <si>
    <t>Объем=6848,8/1000</t>
  </si>
  <si>
    <t>ФЕР32-12-001-01</t>
  </si>
  <si>
    <t>Разборка пути из рельсов трамвайного и железнодорожного профиля при количестве шпал: железобетонных 1680 шт. на 1 км</t>
  </si>
  <si>
    <t>Объем=3649,0/1000</t>
  </si>
  <si>
    <t>Перевозка грузов I класса автомобилями бортовыми грузоподъемностью до 15 т на расстояние до 20 км (Перевозка на базу ООО «"МОВИСТА РЕГИОНЫ ЯРОСЛАВЛЬ"» транспортаная схема пункт 29-30)</t>
  </si>
  <si>
    <t>Объем=(1442,08+1140,37+1532,50)</t>
  </si>
  <si>
    <t>ФЕР32-12-003-01</t>
  </si>
  <si>
    <t>Разборка литых одиночных переводов</t>
  </si>
  <si>
    <t>Перевозка грузов I класса автомобилями бортовыми грузоподъемностью до 15 т на расстояние до 20 км Перевозка грузов I класса автомобилями бортовыми грузоподъемностью до 15 т на расстояние до 20 км (Перевозка на базу ООО «"МОВИСТА РЕГИОНЫ ЯРОСЛАВЛЬ"» транспортаная схема пункт 31  )</t>
  </si>
  <si>
    <t>ЛОКАЛЬНЫЙ СМЕТНЫЙ РАСЧЕТ (СМЕТА) № ЛС-01-04-01</t>
  </si>
  <si>
    <t>Валка и выкорчевка зеленых насаждений.</t>
  </si>
  <si>
    <t>0484ГП.09-2-ООС</t>
  </si>
  <si>
    <t>(26,28)</t>
  </si>
  <si>
    <t>(1,85)</t>
  </si>
  <si>
    <t>Раздел 1. Валка и выкорчевка зеленых насаждений</t>
  </si>
  <si>
    <t>Валка мягких попрод</t>
  </si>
  <si>
    <t>ФЕР01-02-099-01</t>
  </si>
  <si>
    <t>Валка деревьев мягких пород с корня, диаметр стволов: до 16 см</t>
  </si>
  <si>
    <t>ФЕР01-02-099-02</t>
  </si>
  <si>
    <t>Валка деревьев мягких пород с корня, диаметр стволов: до 20 см</t>
  </si>
  <si>
    <t>ФЕР01-02-099-05</t>
  </si>
  <si>
    <t>Валка деревьев мягких пород с корня, диаметр стволов: до 32 см</t>
  </si>
  <si>
    <t>ФЕР01-02-099-06</t>
  </si>
  <si>
    <t>Валка деревьев мягких пород с корня, диаметр стволов: более 32 см</t>
  </si>
  <si>
    <t>Валка твердых пород</t>
  </si>
  <si>
    <t>ФЕР01-02-099-07</t>
  </si>
  <si>
    <t>Валка деревьев твердых пород и лиственницы с корня, диаметр стволов: до 16 см</t>
  </si>
  <si>
    <t>ФЕР01-02-099-08</t>
  </si>
  <si>
    <t>Валка деревьев твердых пород и лиственницы с корня, диаметр стволов: до 20 см</t>
  </si>
  <si>
    <t>ФЕР01-02-101-11</t>
  </si>
  <si>
    <t>Разделка древесины твердых пород и лиственницы, полученной от валки леса, диаметр стволов: до 24 см</t>
  </si>
  <si>
    <t>100 деревьев</t>
  </si>
  <si>
    <t>ФЕР01-02-101-12</t>
  </si>
  <si>
    <t>Разделка древесины твердых пород и лиственницы, полученной от валки леса, диаметр стволов: до 28 см</t>
  </si>
  <si>
    <t>ФЕР01-02-099-11</t>
  </si>
  <si>
    <t>Валка деревьев твердых пород и лиственницы с корня, диаметр стволов: до 32 см</t>
  </si>
  <si>
    <t>ФЕР01-02-099-12</t>
  </si>
  <si>
    <t>Валка деревьев твердых пород и лиственницы с корня, диаметр стволов: более 32 см</t>
  </si>
  <si>
    <t>Объем=23 / 100</t>
  </si>
  <si>
    <t>Разделка девесины мягких пород</t>
  </si>
  <si>
    <t>ФЕР01-02-101-02</t>
  </si>
  <si>
    <t>Разделка древесины мягких пород, полученной от валки леса, диаметр стволов: до 16 см</t>
  </si>
  <si>
    <t>ФЕР01-02-101-03</t>
  </si>
  <si>
    <t>Разделка древесины мягких пород, полученной от валки леса, диаметр стволов: до 20 см</t>
  </si>
  <si>
    <t>ФЕР01-02-101-06</t>
  </si>
  <si>
    <t>Разделка древесины мягких пород, полученной от валки леса, диаметр стволов: до 32 см</t>
  </si>
  <si>
    <t>ФЕР01-02-101-07</t>
  </si>
  <si>
    <t>Разделка древесины мягких пород, полученной от валки леса, диаметр стволов: более 32 см</t>
  </si>
  <si>
    <t>Разделка девесины твердых пород</t>
  </si>
  <si>
    <t>ФЕР01-02-101-09</t>
  </si>
  <si>
    <t>Разделка древесины твердых пород и лиственницы, полученной от валки леса, диаметр стволов: до 16 см</t>
  </si>
  <si>
    <t>ФЕР01-02-101-10</t>
  </si>
  <si>
    <t>Разделка древесины твердых пород и лиственницы, полученной от валки леса, диаметр стволов: до 20 см</t>
  </si>
  <si>
    <t>ФЕР01-02-101-13</t>
  </si>
  <si>
    <t>Разделка древесины твердых пород и лиственницы, полученной от валки леса, диаметр стволов: до 32 см</t>
  </si>
  <si>
    <t>ФЕР01-02-101-14</t>
  </si>
  <si>
    <t>Разделка древесины твердых пород и лиственницы, полученной от валки леса, диаметр стволов: более 32 см</t>
  </si>
  <si>
    <t>Корчевка кустарника и  пней</t>
  </si>
  <si>
    <t>ФЕР01-02-114-04</t>
  </si>
  <si>
    <t>Корчевка кустарника и мелколесья в грунтах естественного залегания корчевателями-собирателями на тракторе мощностью: 118 кВт (160 л.с.), кустарник и мелколесье густые</t>
  </si>
  <si>
    <t>га</t>
  </si>
  <si>
    <t>Объем=(18+16+18+42+15+20+10+12+10+10+160+20+12+10+32+177+28+60+100+80+10+20)/10000</t>
  </si>
  <si>
    <t>ФЕР01-02-119-01</t>
  </si>
  <si>
    <t>Расчистка площадей от кустарника и мелколесья вручную: при редкой поросли</t>
  </si>
  <si>
    <t>Объем=(4+8+2+2+4+2+2+8+4+2+1+6+8+2+6+4+2+4+4+2+8+2+4+4+2+6+2+2+2+2+1+2+1+1) / 100</t>
  </si>
  <si>
    <t>ФЕР01-02-117-07</t>
  </si>
  <si>
    <t>Сгребание срезанного или выкорчеванного кустарника и мелколесья корчевателями-собирателями на тракторе мощностью 118 кВт (160 л.с.) с перемещением до 20 м, кустарник и мелколесье: густое</t>
  </si>
  <si>
    <t>Объем=0,088+0,0116</t>
  </si>
  <si>
    <t>ФЕР01-02-117-10</t>
  </si>
  <si>
    <t>При перемещении на каждые последующие 10 м добавлять: к расценке 01-02-117-07</t>
  </si>
  <si>
    <t>ФЕР01-02-123-08</t>
  </si>
  <si>
    <t>Подбор древесных остатков подборщиками с трактором мощностью 59 кВт (80 л.с.): в грунтах естественного залегания</t>
  </si>
  <si>
    <t>ФЕР01-02-111-01</t>
  </si>
  <si>
    <t>Корчевка вручную пней диаметром: до 120 мм</t>
  </si>
  <si>
    <t>Объем=89 / 100</t>
  </si>
  <si>
    <t>ФЕР01-02-111-02</t>
  </si>
  <si>
    <t>Корчевка вручную пней диаметром: от 120 до 180 мм</t>
  </si>
  <si>
    <t>ФЕР01-02-111-03</t>
  </si>
  <si>
    <t>Корчевка вручную пней диаметром: от 190 до 250 мм</t>
  </si>
  <si>
    <t>Объем=5 / 100</t>
  </si>
  <si>
    <t>ФЕР01-02-111-04</t>
  </si>
  <si>
    <t>Корчевка вручную пней диаметром: от 260 до 300 мм</t>
  </si>
  <si>
    <t>ФЕР01-02-111-05</t>
  </si>
  <si>
    <t>Корчевка вручную пней диаметром: от 310 до 350 мм</t>
  </si>
  <si>
    <t>ФЕР01-02-111-06</t>
  </si>
  <si>
    <t>Корчевка вручную пней диаметром: от 360 до 400 мм</t>
  </si>
  <si>
    <t>ФЕР01-02-108-01</t>
  </si>
  <si>
    <t>Обивка земли с выкорчеванных пней корчевателями-собирателями на тракторе мощностью 79 кВт (108 л.с.), диаметр пней: до 24 см</t>
  </si>
  <si>
    <t>Объем=(30+1+65+2+4) / 100</t>
  </si>
  <si>
    <t>ФЕР01-02-108-02</t>
  </si>
  <si>
    <t>Обивка земли с выкорчеванных пней корчевателями-собирателями на тракторе мощностью 79 кВт (108 л.с.), диаметр пней: свыше 24 см</t>
  </si>
  <si>
    <t>Объем=(2+2+8+25+23) / 100</t>
  </si>
  <si>
    <t>ФЕР01-02-107-02</t>
  </si>
  <si>
    <t>Засыпка ям подкоренных бульдозерами мощностью: 118 кВт (160 л.с.)</t>
  </si>
  <si>
    <t>Объем=162 / 100</t>
  </si>
  <si>
    <t>ФССЦ-16.2.01.02-0001</t>
  </si>
  <si>
    <t>Земля растительная</t>
  </si>
  <si>
    <t>Объем=(22,6+5+0,6+7,35+0,4+2,25)</t>
  </si>
  <si>
    <t>ФССЦпг-01-01-01-007</t>
  </si>
  <si>
    <t>Погрузка при автомобильных перевозках леса круглого (расчет согласно табл.1 ТЧ ФЕР01, прил 1.8. ТЧ ФЕР01, прил. Г СП64.13330.2017, плотность древесины мягких пород- 850 кг/м3, твердых пород - 1000кг/м3 )</t>
  </si>
  <si>
    <t>Объем=508,62+18,949+3,81</t>
  </si>
  <si>
    <t>Итоги по разделу 1 Валка и выкорчевка зеленых насаждений :</t>
  </si>
  <si>
    <t xml:space="preserve">  Итого по разделу 1 Валка и выкорчевка зеленых насаждений</t>
  </si>
  <si>
    <t>Раздел 2. Утилизация мусора</t>
  </si>
  <si>
    <t>Итоги по разделу 2 Утилизация мусора :</t>
  </si>
  <si>
    <t xml:space="preserve">  Итого по разделу 2 Утилизация мусора</t>
  </si>
  <si>
    <t>Письмо Минстроя России от 20.06.2024г. №34567-ИФ/09</t>
  </si>
  <si>
    <t>ЛОКАЛЬНЫЙ СМЕТНЫЙ РАСЧЕТ (СМЕТА) № ЛСP-01-03-05</t>
  </si>
  <si>
    <t>Защитные мероприятия по сохранению инженерных коммуникаций, находящихся в зоне строительства. Сети газоснабжения.</t>
  </si>
  <si>
    <t>0484ГП.09-2-ТКР6</t>
  </si>
  <si>
    <t>(251,6)</t>
  </si>
  <si>
    <t>(1,3)</t>
  </si>
  <si>
    <t>Рытье траншеи шириной основания 4 м, глубиной 2 м, L=10 м, D325 мм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</si>
  <si>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3 (разборка асыфальтобетонного покрытия)</t>
  </si>
  <si>
    <t>Объем=6,72 / 1000</t>
  </si>
  <si>
    <t>Приказ от 07.07.2022 № 557/пр прил.8 табл.2 п.9</t>
  </si>
  <si>
    <t>Объем=71,25 / 1000</t>
  </si>
  <si>
    <t>Объем=7,92 / 100</t>
  </si>
  <si>
    <t>Объем=4,0 / 10</t>
  </si>
  <si>
    <t>Объем=61,26 / 100</t>
  </si>
  <si>
    <t>Объем=61,26*1,01</t>
  </si>
  <si>
    <t>Рытье траншеи шириной основания 4 м, глубиной 1,4 м, L=9 м, D114 мм</t>
  </si>
  <si>
    <t>Объем=6,16 / 1000</t>
  </si>
  <si>
    <t>Объем=45,268 / 1000</t>
  </si>
  <si>
    <t>Объем=5,03 / 100</t>
  </si>
  <si>
    <t>Объем=3,6 / 10</t>
  </si>
  <si>
    <t>Объем=33,43 / 100</t>
  </si>
  <si>
    <t>Объем=33,43*1,01</t>
  </si>
  <si>
    <t>Вывоз отходов</t>
  </si>
  <si>
    <t>Погрузка при автомобильных перевозках мусора строительного с погрузкой экскаваторами емкостью ковша до 0,5 м3 ( строительный мусор от разборки асфальтового покрытия)</t>
  </si>
  <si>
    <t>Объем=12,17+6,72*1,9</t>
  </si>
  <si>
    <t>Перевозка грузов I класса автомобилями-самосвалами грузоподъемностью 10 т работающих вне карьера на расстояние до 20 км(прим. Лом асфальтобетона)</t>
  </si>
  <si>
    <t>Погрузка при автомобильных перевозках грунта растительного слоя (земля, перегной) (прим. Грунт разработанный в ручную)</t>
  </si>
  <si>
    <t>Объем=(7,92+5,03)*2,06</t>
  </si>
  <si>
    <t>Перевозка грузов I класса автомобилями-самосвалами грузоподъемностью 10 т работающих вне карьера на расстояние до 20 км (прим. Грунт)</t>
  </si>
  <si>
    <t>Объем=(71,25+7,92+45,268+5,03)*2,06</t>
  </si>
  <si>
    <t>Раздел 2. Строительные работы. Разборка существующей изоляции: D325 мм - L-10 м; D114 мм - L-9 м</t>
  </si>
  <si>
    <t>ФЕР22-02-010-03</t>
  </si>
  <si>
    <t>(Разборка) Нанесение весьма усиленной антикоррозионной изоляции из полимерных липких лент на стальные трубопроводы диаметром: 100 мм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</si>
  <si>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</si>
  <si>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</si>
  <si>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ФЕР22-02-010-08</t>
  </si>
  <si>
    <t>(Разборка) Нанесение весьма усиленной антикоррозионной изоляции из полимерных липких лент на стальные трубопроводы диаметром: 300 мм</t>
  </si>
  <si>
    <t>Итоги по разделу 2 Строительные работы. Разборка существующей изоляции: D325 мм - L-10 м; D114 мм - L-9 м :</t>
  </si>
  <si>
    <t xml:space="preserve">  Итого по разделу 2 Строительные работы. Разборка существующей изоляции: D325 мм - L-10 м; D114 мм - L-9 м</t>
  </si>
  <si>
    <t>Раздел 3. Строительные работы</t>
  </si>
  <si>
    <t>Нанесение весьма усиленной антикоррозионной изоляции из полимерных липких лент на стальные трубопроводы диаметром: 100 мм</t>
  </si>
  <si>
    <t>Нанесение весьма усиленной антикоррозионной изоляции из полимерных липких лент на стальные трубопроводы диаметром: 300 мм</t>
  </si>
  <si>
    <t>12.1.02.15-0041</t>
  </si>
  <si>
    <t>(прим. Полимерно-битумная лента "Пирма") Материал рулонный гидроизоляционный изол, резино-битумный, без полимерных добавок</t>
  </si>
  <si>
    <t>Объем=3,78+13</t>
  </si>
  <si>
    <t>ФЕР23-01-040-01</t>
  </si>
  <si>
    <t>Устройство безнапорных канализационных трубопроводов из стеклопластиковых труб диаметром: 500 мм ( Прим. Устройство футляра из стеклопластика ЗФТГ-400)</t>
  </si>
  <si>
    <t>01.7.03.01-0001</t>
  </si>
  <si>
    <t>Вода</t>
  </si>
  <si>
    <t>ТЦ_24.2.04.02_78_7810418423_27.02.2024_01</t>
  </si>
  <si>
    <t>Футляр стеклопластиковый ЗГФК диам 426 мм (в составе болты М10, центраторы разборные, уплотнители резиновые)</t>
  </si>
  <si>
    <t>Цена=130260/1,2*1,02</t>
  </si>
  <si>
    <t>Устройство безнапорных канализационных трубопроводов из стеклопластиковых труб диаметром: 500 мм ( Прим. Устройство футляра из стеклопластика ЗФТГ-200)</t>
  </si>
  <si>
    <t>ФССЦ-01.7.03.01-0001</t>
  </si>
  <si>
    <t>ТЦ_20.2.02.03_50_5042024852_04.09.2024_01</t>
  </si>
  <si>
    <t>Защитный футляр для газопроводных труб ЗФГТ
200-9,0м. (фланцевое соединение) Dтруб. - 114мм</t>
  </si>
  <si>
    <t>ФЕР24-02-081-01</t>
  </si>
  <si>
    <t>Устройство контрольной трубки на кожухе перехода газопровода</t>
  </si>
  <si>
    <t>установка</t>
  </si>
  <si>
    <t>ФССЦ-23.8.03.12-1082</t>
  </si>
  <si>
    <t>Штуцер стальной приварной, диаметр 32 мм</t>
  </si>
  <si>
    <t>ФССЦ-18.5.08.13-0003</t>
  </si>
  <si>
    <t>Трубка контрольная</t>
  </si>
  <si>
    <t>ФЕР25-05-027-02</t>
  </si>
  <si>
    <t>Контроль качества сварных соединений труб ультразвуковым методом на трассе, условный диаметр: 100 мм</t>
  </si>
  <si>
    <t>стык</t>
  </si>
  <si>
    <t>ФЕР25-05-027-05</t>
  </si>
  <si>
    <t>Контроль качества сварных соединений труб ультразвуковым методом на трассе, условный диаметр: 300 мм</t>
  </si>
  <si>
    <t>Объем=(0,26-0,0016) / 100</t>
  </si>
  <si>
    <t>Смеси бетонные тяжелого бетона (БСТ), класс B7,5 (М100) Надбавка на морозостойкост F150</t>
  </si>
  <si>
    <t>Цена=483,31*0.03</t>
  </si>
  <si>
    <t>ФЕР23-04-011-01</t>
  </si>
  <si>
    <t>Установка люка</t>
  </si>
  <si>
    <t>ФССЦ-08.1.02.06-0031</t>
  </si>
  <si>
    <t>Люк чугунный тяжелый (ГОСТ 3634-99) марка Т(C250)-В-1-60</t>
  </si>
  <si>
    <t>Итоги по разделу 3 Строительные работы :</t>
  </si>
  <si>
    <t xml:space="preserve">  Итого по разделу 3 Строительные работы</t>
  </si>
  <si>
    <t>Раздел 4. Восстановление асфальтобетонного покрытия</t>
  </si>
  <si>
    <t>Объем=(8+7,2) / 100</t>
  </si>
  <si>
    <t>ФССЦ-02.2.05.04-1777</t>
  </si>
  <si>
    <t>Щебень М 800, фракция 20-40 мм, группа 2</t>
  </si>
  <si>
    <t>Объем=15,2*1,26</t>
  </si>
  <si>
    <t>Устройство покрытия из горячих асфальтобетонных смесей асфальтоукладчиками второго типоразмера, толщина слоя 4 см (п.27.1.39 Т.Ч.)</t>
  </si>
  <si>
    <t>Объем=((6,72+6,16)/0,14) / 1000</t>
  </si>
  <si>
    <t>При изменении толщины покрытия на 0,5 см добавлять или исключать: к расценке 27-06-029-01 ( до 8 см )</t>
  </si>
  <si>
    <t>= 4/0,5 ПЗ=8 (ОЗП=8; ЭМ=8 к расх.; ЗПМ=8; МАТ=8 к расх.; ТЗ=8; ТЗМ=8)</t>
  </si>
  <si>
    <t>При изменении толщины покрытия на 0,5 см добавлять или исключать: к расценке 27-06-029-01 ( до 14 см )</t>
  </si>
  <si>
    <t>= 2/0,5 ПЗ=4 (ОЗП=4; ЭМ=4 к расх.; ЗПМ=4; МАТ=4 к расх.; ТЗ=4; ТЗМ=4)</t>
  </si>
  <si>
    <t>ФССЦ-04.2.01.01-0047</t>
  </si>
  <si>
    <t>Смеси асфальтобетонные плотные мелкозернистые тип А марка II</t>
  </si>
  <si>
    <t>Объем=(6,72+6,16)*2,57</t>
  </si>
  <si>
    <t>Итоги по разделу 4 Восстановление асфальтобетонного покрытия :</t>
  </si>
  <si>
    <t xml:space="preserve">  Итого по разделу 4 Восстановление асфальтобетонного покрытия</t>
  </si>
  <si>
    <t>ЛОКАЛЬНЫЙ СМЕТНЫЙ РАСЧЕТ (СМЕТА) № ЛСР-01-03-04</t>
  </si>
  <si>
    <t>Защитные мероприятия по сохранению инженерных коммуникаций, находящихся в зоне строительства .Сети канализации.</t>
  </si>
  <si>
    <t>(2713,68)</t>
  </si>
  <si>
    <t>(26,1)</t>
  </si>
  <si>
    <t>Раздел 1. Канализация К1. Демонтаж</t>
  </si>
  <si>
    <t>ФЕР23-01-020-01</t>
  </si>
  <si>
    <t>Укладка канализационных безнапорных раструбных труб из поливинилхлорида (ПВХ) диаметром: 160 мм (прим. Демонтаж труба пвх ∅50)</t>
  </si>
  <si>
    <t>Приказ от 04.09.2019 № 519/пр табл.2 п.5</t>
  </si>
  <si>
    <t>ФЕР22-01-011-03</t>
  </si>
  <si>
    <t>Укладка стальных водопроводных труб с гидравлическим испытанием диаметром: 100 мм (прим. Демонтаж канализации)</t>
  </si>
  <si>
    <t>Укладка канализационных безнапорных раструбных труб из поливинилхлорида (ПВХ) диаметром: 160 мм</t>
  </si>
  <si>
    <t>ФЕР23-01-005-01</t>
  </si>
  <si>
    <t>Укладка трубопроводов из керамических канализационных труб диаметром: 150 мм  (прим. Демонтаж тубы керамической ∅160 мм)</t>
  </si>
  <si>
    <t>Объем=14,8 / 100</t>
  </si>
  <si>
    <t>Укладка канализационных безнапорных раструбных труб из поливинилхлорида (ПВХ) диаметром: 200 мм (прим. Демонтаж трубы пвх ∅200 мм)</t>
  </si>
  <si>
    <t>ФЕРр66-1-4</t>
  </si>
  <si>
    <t>Разборка трубопроводов водоснабжения из чугунных труб диаметром: 200 мм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</si>
  <si>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</si>
  <si>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</si>
  <si>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</si>
  <si>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</si>
  <si>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ФЕР23-01-005-02</t>
  </si>
  <si>
    <t>Укладка трубопроводов из керамических канализационных труб диаметром: 200 мм</t>
  </si>
  <si>
    <t>ФЕР23-01-005-03</t>
  </si>
  <si>
    <t>Укладка трубопроводов из керамических канализационных труб диаметром: 250 мм</t>
  </si>
  <si>
    <t>ФЕР23-01-003-03</t>
  </si>
  <si>
    <t>Укладка трубопроводов из хризотилцементных безнапорных труб диаметром: свыше 200 мм до 300 мм (прим. Демонтаж трубы асбестовой ∅300 мм)</t>
  </si>
  <si>
    <t>ФЕР23-01-005-06</t>
  </si>
  <si>
    <t>Укладка трубопроводов из керамических канализационных труб диаметром: 400 мм (прим. Демонтаж трубы керамической ∅400 мм)</t>
  </si>
  <si>
    <t>ФЕР23-01-008-04</t>
  </si>
  <si>
    <t>Укладка трубопроводов из бетонных раструбных труб диаметром: 400 мм (прим. Демонтаж трубы бетонной ∅400 мм)</t>
  </si>
  <si>
    <t>Объем=16,5 / 100</t>
  </si>
  <si>
    <t>ФЕР23-01-008-05</t>
  </si>
  <si>
    <t>Укладка трубопроводов из бетонных раструбных труб диаметром: 500 мм (прим. Демонтаж трубы бетонной ∅500 мм)</t>
  </si>
  <si>
    <t>ФЕР23-01-008-08</t>
  </si>
  <si>
    <t>Укладка трубопроводов из бетонных раструбных труб диаметром: 1000 мм (прим. Демонтаж трубы бетонной ∅1000 мм)</t>
  </si>
  <si>
    <t>Объем=31 / 100</t>
  </si>
  <si>
    <t>ФССЦпг-01-01-01-030</t>
  </si>
  <si>
    <t>Погрузка при автомобильных перевозках труб металлических с применением автомобильных кранов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</si>
  <si>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</si>
  <si>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</si>
  <si>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Канализация К1. Демонтаж :</t>
  </si>
  <si>
    <t xml:space="preserve">  Итого по разделу 1 Канализация К1. Демонтаж</t>
  </si>
  <si>
    <t>Раздел 2. Канализация К2. Демонтаж</t>
  </si>
  <si>
    <t>ФЕР23-03-001-03</t>
  </si>
  <si>
    <t>Устройство круглых сборных железобетонных канализационных колодцев диаметром: 1 м в сухих грунтах (прим. Демонтаж колодца из сборных ж/б элементов ∅1,0 м  глубиной 2,0 м)</t>
  </si>
  <si>
    <t>Объем=23,1 / 10</t>
  </si>
  <si>
    <t>Объем=13,5 / 100</t>
  </si>
  <si>
    <t>ФЕР23-01-005-04</t>
  </si>
  <si>
    <t>Укладка трубопроводов из керамических канализационных труб диаметром: 300 мм (прим. Демонтаж трубы керамической ∅300 мм)</t>
  </si>
  <si>
    <t>Объем=88,5 / 100</t>
  </si>
  <si>
    <t>Объем=27,5/1000</t>
  </si>
  <si>
    <t>ФЕР23-01-008-03</t>
  </si>
  <si>
    <t>Укладка трубопроводов из бетонных раструбных труб диаметром: 300 мм (прим. Демонтаж трубы бетонной ∅300 мм)</t>
  </si>
  <si>
    <t>Объем=45,5 / 100</t>
  </si>
  <si>
    <t>ФЕР23-01-008-07</t>
  </si>
  <si>
    <t>Укладка трубопроводов из бетонных раструбных труб диаметром: 800 мм (прим. Демонтаж трубы бетонной ∅800 мм)</t>
  </si>
  <si>
    <t>ФЕР23-01-007-06</t>
  </si>
  <si>
    <t>Укладка трубопроводов из железобетонных безнапорных раструбных труб диаметром: 1200 мм (прим. Демонтаж трубы бетонной ∅1200 мм)</t>
  </si>
  <si>
    <t>Объем=12,8 / 100</t>
  </si>
  <si>
    <t>ФЕР23-01-007-08</t>
  </si>
  <si>
    <t>Укладка трубопроводов из железобетонных безнапорных раструбных труб диаметром: 1600 мм  (прим. Демонтаж трубы бетонной ∅1500 мм)</t>
  </si>
  <si>
    <t>Объем=11,5 / 100</t>
  </si>
  <si>
    <t>Объем=57,75+43,97</t>
  </si>
  <si>
    <t>Итоги по разделу 2 Канализация К2. Демонтаж :</t>
  </si>
  <si>
    <t xml:space="preserve">  Итого по разделу 2 Канализация К2. Демонтаж</t>
  </si>
  <si>
    <t>Раздел 3. Канализация К1. Земляные работы  (в том числе земляные работы предусмотренные в ПОС1 лист 30-33)</t>
  </si>
  <si>
    <t>Объем=1114.45 / 1000</t>
  </si>
  <si>
    <t>Объем=33,42 / 100</t>
  </si>
  <si>
    <t>Объем=33,42*2,06</t>
  </si>
  <si>
    <t>Объем=867,88*2,06</t>
  </si>
  <si>
    <t>Погрузка при автомобильных перевозках грунта растительного слоя (земля, перегной)  (ПОС1 лист 30-31)</t>
  </si>
  <si>
    <t>Объем=35,67 / 10</t>
  </si>
  <si>
    <t>Объем=140,25 / 100</t>
  </si>
  <si>
    <t>Объем=140,25*1,015</t>
  </si>
  <si>
    <t>Объем=0,56 / 100</t>
  </si>
  <si>
    <t>ФССЦ-04.1.02.05-0001</t>
  </si>
  <si>
    <t>Смеси бетонные тяжелого бетона (БСТ), класс B3,5 (М50)</t>
  </si>
  <si>
    <t>Объем=867,88 / 1000</t>
  </si>
  <si>
    <t>Объем=279,99*2,06</t>
  </si>
  <si>
    <t>Итоги по разделу 3 Канализация К1. Земляные работы  (в том числе земляные работы предусмотренные в ПОС1 лист 30-33) :</t>
  </si>
  <si>
    <t xml:space="preserve">  Итого по разделу 3 Канализация К1. Земляные работы  (в том числе земляные работы предусмотренные в ПОС1 лист 30-33)</t>
  </si>
  <si>
    <t>Раздел 4. Канализация К2. Земляные работы  (в том числе земляные работы предусмотренные в ПОС1 лист 30-33)</t>
  </si>
  <si>
    <t>Объем=1134,47 / 1000</t>
  </si>
  <si>
    <t>Объем=34,02 / 100</t>
  </si>
  <si>
    <t>Объем=34,02*2,06</t>
  </si>
  <si>
    <t>Перевозка грузов I класса автомобилями-самосвалами грузоподъемностью 10 т работающих вне карьера на расстояние до 1 км  ((Перевозка разработанного грунта, используемого для обратной засыпки на временный полигон)прим. ПОС1 лист 30-33)</t>
  </si>
  <si>
    <t>Объем=773,11*2,06</t>
  </si>
  <si>
    <t>Перевозка грузов I класса автомобилями-самосвалами грузоподъемностью 10 т работающих вне карьера на расстояние до 1 км  (прим. Перевозка из временного отвала для обратной засыпки)  (ПОС1 лист 30-31)</t>
  </si>
  <si>
    <t>Объем=46,56 / 10</t>
  </si>
  <si>
    <t>Объем=185,83 / 100</t>
  </si>
  <si>
    <t>Объем=185,83*1,015</t>
  </si>
  <si>
    <t>Объем=773,11 / 1000</t>
  </si>
  <si>
    <t>Объем=395,38*2,06</t>
  </si>
  <si>
    <t>Итоги по разделу 4 Канализация К2. Земляные работы  (в том числе земляные работы предусмотренные в ПОС1 лист 30-33) :</t>
  </si>
  <si>
    <t xml:space="preserve">  Итого по разделу 4 Канализация К2. Земляные работы  (в том числе земляные работы предусмотренные в ПОС1 лист 30-33)</t>
  </si>
  <si>
    <t>Раздел 5. Канализация К1. Укладка трубопровода</t>
  </si>
  <si>
    <t>трубопровод  DN 50 мм футляр Ду 300 мм</t>
  </si>
  <si>
    <t>ФЕР22-01-021-08</t>
  </si>
  <si>
    <t>Укладка трубопроводов из полиэтиленовых труб диаметром: 315 мм (прим. Устрйство футляра из полиэтиленовой трубы диаметром 300 мм)</t>
  </si>
  <si>
    <t>Объем=15/1000</t>
  </si>
  <si>
    <t>ТЦ_24.3.03.13_76_7728522157_09.08.2024_01</t>
  </si>
  <si>
    <t>Труба КОРСИС Протект DN/ID 300 Р SN24</t>
  </si>
  <si>
    <t>Протаскивание в футляр полиэтиленовых труб диаметром: 110 мм (прим. Протаскивание трубопровода  DN 50 мм в футляр из полиэтиленовых труб DN 110 мм)</t>
  </si>
  <si>
    <t>Объем=15 / 100</t>
  </si>
  <si>
    <t>ФЕР16-04-001-01</t>
  </si>
  <si>
    <t>Прокладка трубопроводов канализации из полиэтиленовых труб высокой плотности диаметром: 50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</si>
  <si>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</si>
  <si>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</si>
  <si>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</si>
  <si>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</si>
  <si>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Труба Мультипайп ПРО RC III ПЭ 100-RC/ПЭ100/ПЭ 100-RC SDR 13,6 d50x3,7</t>
  </si>
  <si>
    <t>трубопровод  DN 110 мм, футляр Ду 300 мм</t>
  </si>
  <si>
    <t>ФЕР23-01-030-06</t>
  </si>
  <si>
    <t>Укладка трубопроводов канализации из полиэтиленовых труб диаметром: 315 мм (прим. Устройство футляра из полиэтиленовых труб DN 300 мм)</t>
  </si>
  <si>
    <t>Объем=30,0 / 100</t>
  </si>
  <si>
    <t>Протаскивание в футляр полиэтиленовых труб диаметром: 110 мм (прим. Протаскивание трубопровода  DN 110 мм в футляр из полиэтиленовых труб DN 300 мм)</t>
  </si>
  <si>
    <t>ФЕР23-01-030-01</t>
  </si>
  <si>
    <t>Укладка трубопроводов канализации из полиэтиленовых труб диаметром: 110 мм</t>
  </si>
  <si>
    <t>Объем=32,0 / 100</t>
  </si>
  <si>
    <t>ТЦ_24.3.03.01_76_7604368921_11.01.2024_01</t>
  </si>
  <si>
    <t>Труба Мультипайп ПРО RC III ПЭ 100-RC/ПЭ100/ПЭ 100-RC SDR 13,6 110x8.1</t>
  </si>
  <si>
    <t>ТЦ_23.8.04.08_76_7728522157_20.04.2024_01</t>
  </si>
  <si>
    <t>Неразъемное соединение ст/ПЭ НСПС108/110</t>
  </si>
  <si>
    <t>ФССЦ-24.3.05.07-0161</t>
  </si>
  <si>
    <t>Муфта полиэтиленовая, номинальный наружный диаметр 110 мм (прим. Муфта ремонтная ПВХ ∅110)</t>
  </si>
  <si>
    <t>ТЦ_24.3.01.03_76_7728522157_09.08.2024_01</t>
  </si>
  <si>
    <t>Уплотнительное кольцо для труб Корсис 300</t>
  </si>
  <si>
    <t>трубопровод  DN 160 мм, футляр Ду 400 мм</t>
  </si>
  <si>
    <t>ФЕР23-01-030-08</t>
  </si>
  <si>
    <t>Укладка трубопроводов канализации из полиэтиленовых труб диаметром: 400 мм (прим. Устройство футляра из полиэтиленовых труб DN 400 мм)</t>
  </si>
  <si>
    <t>Объем=20,0 / 100</t>
  </si>
  <si>
    <t>Труба КОРСИС Протект DN/ID 400 Р SN24</t>
  </si>
  <si>
    <t>Уплотнительное кольцо для труб Корсис 400</t>
  </si>
  <si>
    <t>ФЕР22-05-005-02</t>
  </si>
  <si>
    <t>Протаскивание в футляр полиэтиленовых труб диаметром: 160 мм (прим. Протаскивание трубопровода  DN 160 мм в футляр из полиэтиленовых труб DN 400 мм)</t>
  </si>
  <si>
    <t>Объем=25,8 / 100</t>
  </si>
  <si>
    <t>ТЦ_24.3.01.04_76_7721838909_02.04.2024_01</t>
  </si>
  <si>
    <t>Труба НПВХ SDR 33 ∅160x4,9</t>
  </si>
  <si>
    <t>Резиновая муфта для прохода через стену колодца 160</t>
  </si>
  <si>
    <t>трубопровод  DN 225 мм, футляр Ду 500 мм</t>
  </si>
  <si>
    <t>ФЕР23-01-030-10</t>
  </si>
  <si>
    <t>Укладка трубопроводов канализации из полиэтиленовых труб диаметром: 500 мм (прим. Устройство футляра из полиэтиленовых труб DN 500 мм)</t>
  </si>
  <si>
    <t>Объем=(25+15) / 100</t>
  </si>
  <si>
    <t>Труба КОРСИС Протект DN/ID 500 Р SN24</t>
  </si>
  <si>
    <t>Уплотнительное кольцо для труб Корсис 500</t>
  </si>
  <si>
    <t>Протаскивание в футляр полиэтиленовых труб диаметром: 200 мм (прим. Протаскивание трубопровода  DN 225 мм в футляр из полиэтиленовых труб DN 500 мм)</t>
  </si>
  <si>
    <t>ФЕР23-01-030-03</t>
  </si>
  <si>
    <t>Укладка трубопроводов канализации из полиэтиленовых труб диаметром: 225 мм</t>
  </si>
  <si>
    <t>Объем=(30+16) / 100</t>
  </si>
  <si>
    <t>Труба НПВХ SDR 33 ∅225x6,9</t>
  </si>
  <si>
    <t>Объем=30*1,01</t>
  </si>
  <si>
    <t>Труба Мультипайп ПРО RC III ПЭ 100-RC/ПЭ100/ПЭ 100-RC SDR 13,6 225x16,6</t>
  </si>
  <si>
    <t>Объем=16*1,01</t>
  </si>
  <si>
    <t>Резиновая муфта для прохода через стену колодца 200</t>
  </si>
  <si>
    <t>трубопровод  DN 280 мм, футляр Ду 500 мм</t>
  </si>
  <si>
    <t>ФЕР22-05-005-04</t>
  </si>
  <si>
    <t>Протаскивание в футляр полиэтиленовых труб диаметром: 250 мм (прим. Протаскивание трубопровода  DN 280 мм в футляр из полиэтиленовых труб DN 500 мм)</t>
  </si>
  <si>
    <t>ФЕР23-01-020-03</t>
  </si>
  <si>
    <t>Укладка канализационных безнапорных раструбных труб из поливинилхлорида (ПВХ) диаметром: 250 мм (прим. Диаметр 280 мм)</t>
  </si>
  <si>
    <t>Труба НПВХ SDR 33 ∅280x8,6</t>
  </si>
  <si>
    <t>трубопровод  DN315 мм, футляр Ду 600 мм</t>
  </si>
  <si>
    <t>ФЕР23-01-030-11</t>
  </si>
  <si>
    <t>Укладка трубопроводов канализации из полиэтиленовых труб диаметром: 630 мм (прим. Устройство футляра из полиэтиленовых труб DN 600 мм)</t>
  </si>
  <si>
    <t>Объем=12,0 / 100</t>
  </si>
  <si>
    <t>Труба КОРСИС Протект DN/ID 600 Р SN24</t>
  </si>
  <si>
    <t>Уплотнительное кольцо для труб Корсис 600</t>
  </si>
  <si>
    <t>ФЕР22-05-005-05</t>
  </si>
  <si>
    <t>Протаскивание в футляр полиэтиленовых труб диаметром: 315 мм (прим. Протаскивание трубопровода  DN 315 мм в футляр из полиэтиленовых труб DN 600 мм)</t>
  </si>
  <si>
    <t>ФЕР23-01-020-04</t>
  </si>
  <si>
    <t>Укладка канализационных безнапорных раструбных труб из поливинилхлорида (ПВХ) диаметром: 315 мм</t>
  </si>
  <si>
    <t>Труба НПВХ SDR 33 ∅315x9,7</t>
  </si>
  <si>
    <t>Резиновая муфта для прохода через стену колодца 300</t>
  </si>
  <si>
    <t>трубопровод  DN 400 мм, футляр Ду 600 мм</t>
  </si>
  <si>
    <t>Объем=36,0 / 100</t>
  </si>
  <si>
    <t>ФЕР22-05-005-07</t>
  </si>
  <si>
    <t>Протаскивание в футляр полиэтиленовых труб диаметром: 400 мм</t>
  </si>
  <si>
    <t>Объем=36 / 100</t>
  </si>
  <si>
    <t>Объем=42,5 / 100</t>
  </si>
  <si>
    <t>Резиновая муфта для прохода через стену колодца 400</t>
  </si>
  <si>
    <t>трубопровод  DN 500 мм, футляр Ду 700 мм</t>
  </si>
  <si>
    <t>ФЕР23-01-030-12</t>
  </si>
  <si>
    <t>Укладка трубопроводов канализации из полиэтиленовых труб диаметром: 710 мм (прим. Устройство футляра из полиэтиленовых труб DN 700 мм)</t>
  </si>
  <si>
    <t>Объем=10,0 / 100</t>
  </si>
  <si>
    <t>Труба КОРСИС Протект DN/ID 700 Р SN24</t>
  </si>
  <si>
    <t>ФЕР22-05-005-09</t>
  </si>
  <si>
    <t>Протаскивание в футляр полиэтиленовых труб диаметром: 500 мм</t>
  </si>
  <si>
    <t>ФЕР23-01-020-06</t>
  </si>
  <si>
    <t>Укладка канализационных безнапорных раструбных труб из поливинилхлорида (ПВХ) диаметром: 500 мм</t>
  </si>
  <si>
    <t>Резиновая муфта для прохода через стену колодца 500</t>
  </si>
  <si>
    <t>трубопровод  DN 1200 мм, футляр Ду 1400 мм</t>
  </si>
  <si>
    <t>ФЕР23-01-030-17</t>
  </si>
  <si>
    <t>Укладка трубопроводов канализации из полиэтиленовых труб диаметром: 1400 мм (прим. Устройство футляра из полиэтиленовых труб DN 1400 мм)</t>
  </si>
  <si>
    <t>Объем=19,0 / 100</t>
  </si>
  <si>
    <t>Труба КОРСИС Протект DN/ID 1400 Р SN24</t>
  </si>
  <si>
    <t>ФЕР22-05-005-16</t>
  </si>
  <si>
    <t>Протаскивание в футляр полиэтиленовых труб диаметром: 1200 мм</t>
  </si>
  <si>
    <t>ФЕР23-01-030-16</t>
  </si>
  <si>
    <t>Укладка трубопроводов канализации из полиэтиленовых труб диаметром: 1200 мм</t>
  </si>
  <si>
    <t>Труба КОРСИС Протект DN/ID 1200 Р SN24</t>
  </si>
  <si>
    <t>Резиновая муфта для прохода через стену колодца 1200</t>
  </si>
  <si>
    <t>Трубопроводы в траншее</t>
  </si>
  <si>
    <t>ФЕР16-01-003-06</t>
  </si>
  <si>
    <t>Установка фасонных частей чугунных напорных диаметром: 200 мм (прим. Монтаж муфты соединительной чугунной ПФРК ∅ 200, весом 12,5 кг)</t>
  </si>
  <si>
    <t>Объем=12,5*2/1000</t>
  </si>
  <si>
    <t>ТЦ_24.3.05.01_76_7728522157_09.08.2024_01</t>
  </si>
  <si>
    <t>Муфта соединительная чугунная ПФРК 200</t>
  </si>
  <si>
    <t>ФЕР16-02-007-01</t>
  </si>
  <si>
    <t>Установка фланцевых соединений на стальных трубопроводах диаметром: 50 мм</t>
  </si>
  <si>
    <t>соединение</t>
  </si>
  <si>
    <t>ФССЦ-23.8.03.09-0394</t>
  </si>
  <si>
    <t>Фланцы стальные плоские приварные из стали 12Х18Н9Т, давлением: 0,6 МПа (6 кгс/см2), диаметром 50 мм</t>
  </si>
  <si>
    <t>ФССЦ-24.3.05.01-0001</t>
  </si>
  <si>
    <t>Втулка полиэтиленовая под фланец, ПЭ100, стандартное размерное отношение SDR 13,6, номинальный наружный диаметр 63 мм (прим. Втулка ПЭ под фланец ∅50)</t>
  </si>
  <si>
    <t>ФССЦ-24.3.05.01-0111</t>
  </si>
  <si>
    <t>Втулка (бурт) из огнестойкого компаунда на основе полипропилена, антипиренов и базальтового волокна, с фланцем для трубопроводов систем пожаротушения, температура рабочей среды до +50°С, пожарно-технические характеристики Г1, В1, Д1, Т1, максимальное рабочее давление 2,5 МПа, наружный диаметр 50 мм</t>
  </si>
  <si>
    <t>ФЕР16-02-007-07</t>
  </si>
  <si>
    <t>Установка фланцевых соединений на стальных трубопроводах диаметром: 200 мм (прим монтаж соединений диам. 225 мм)</t>
  </si>
  <si>
    <t>ФССЦ-23.8.03.09-0400</t>
  </si>
  <si>
    <t>Фланцы стальные плоские приварные из стали 12Х18Н9Т, давлением: 0,6 МПа (6 кгс/см2), диаметром 200 мм</t>
  </si>
  <si>
    <t>Втулка ПЭ под фланец 225</t>
  </si>
  <si>
    <t>Колодцы</t>
  </si>
  <si>
    <t>Устройство круглых сборных железобетонных канализационных колодцев диаметром: 1 м в сухих грунтах</t>
  </si>
  <si>
    <t>Объем=10,79 / 10</t>
  </si>
  <si>
    <t>ФССЦ-05.1.01.09-0051</t>
  </si>
  <si>
    <t>Кольцо стеновое смотровых колодцев КС7.3, бетон B15 (М200), объем 0,05 м3, расход арматуры 1,64 кг</t>
  </si>
  <si>
    <t>ФССЦ-05.1.01.09-0056</t>
  </si>
  <si>
    <t>Кольцо стеновое смотровых колодцев КС10.9, бетон B15 (М200), объем 0,24 м3, расход арматуры 5,66 кг</t>
  </si>
  <si>
    <t>ФССЦ-05.1.01.09-0042</t>
  </si>
  <si>
    <t>Кольцо опорное КО-6 /бетон B15 (М200), объем 0,02 м3, расход арматуры 1,10 кг</t>
  </si>
  <si>
    <t>ФССЦ-05.1.01.11-0044</t>
  </si>
  <si>
    <t>Плита днища ПН10, бетон B15 (М200), объем 0,18 м3, расход арматуры 15,14 кг</t>
  </si>
  <si>
    <t>ФССЦ-05.1.01.13-0043</t>
  </si>
  <si>
    <t>Плита железобетонная покрытий, перекрытий и днищ (прим. Плита перекрытия 1ПП10-2, объем 0,1 м3)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</si>
  <si>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</si>
  <si>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</si>
  <si>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Объем=1,53 / 10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</si>
  <si>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</si>
  <si>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</si>
  <si>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ФССЦ-05.1.01.11-0045</t>
  </si>
  <si>
    <t>Плита днища ПН15, бетон B15 (М200), объем 0,38 м3, расход арматуры 33,13 кг</t>
  </si>
  <si>
    <t>Плита железобетонная покрытий, перекрытий и днищ (прим. Плита перекрытия 1ПП15-2, объем 0,28 м3)</t>
  </si>
  <si>
    <t>Лестница КЛ-1.5 арматура 25 мм (штук)</t>
  </si>
  <si>
    <t>Итоги по разделу 5 Канализация К1. Укладка трубопровода :</t>
  </si>
  <si>
    <t xml:space="preserve">  Итого по разделу 5 Канализация К1. Укладка трубопровода</t>
  </si>
  <si>
    <t>Раздел 6. Канализация К2. Укладка трубопровода</t>
  </si>
  <si>
    <t>футляр Ду 300 мм</t>
  </si>
  <si>
    <t>трубопровод  DN 200 мм, футляр Ду 400 мм</t>
  </si>
  <si>
    <t>Объем=12,5 / 100</t>
  </si>
  <si>
    <t>Протаскивание в футляр полиэтиленовых труб диаметром: 160 мм (прим. Протаскивание трубопровода  DN 200 мм в футляр из полиэтиленовых труб DN 400 мм)</t>
  </si>
  <si>
    <t>ТЦ_24.3.02.03_76_7604368921_07.02.2024_01</t>
  </si>
  <si>
    <t>Труба КОРСИС Протект DN/ID 200 Р SN16</t>
  </si>
  <si>
    <t>Уплотнительное кольцо для труб Корсис 200</t>
  </si>
  <si>
    <t>трубопровод  DN 300 мм, футляр Ду 500 мм</t>
  </si>
  <si>
    <t>Объем=89,5 / 100</t>
  </si>
  <si>
    <t>Протаскивание в футляр полиэтиленовых труб диаметром: 250 мм (прим. Протаскивание трубопровода  DN 300 мм в футляр из полиэтиленовых труб DN 500 мм)</t>
  </si>
  <si>
    <t>Объем=34,5 / 100</t>
  </si>
  <si>
    <t>Объем=41,5 / 100</t>
  </si>
  <si>
    <t>Уплотнительное кольцо для труб Корсис 700</t>
  </si>
  <si>
    <t>трубопровод  DN 800 мм, футляр Ду 1000 мм</t>
  </si>
  <si>
    <t>ФЕР23-01-030-15</t>
  </si>
  <si>
    <t>Укладка трубопроводов канализации из полиэтиленовых труб диаметром: 1000 мм (прим. Устройство футляра из полиэтиленовых труб DN 1000 мм)</t>
  </si>
  <si>
    <t>Объем=25,0 / 100</t>
  </si>
  <si>
    <t>Труба КОРСИС Протект DN/ID 1000 Р SN24</t>
  </si>
  <si>
    <t>Объем=27,0 / 100</t>
  </si>
  <si>
    <t>Труба КОРСИС Протект DN/ID 800 Р SN24</t>
  </si>
  <si>
    <t>Уплотнительное кольцо для труб Корсис 800</t>
  </si>
  <si>
    <t>Резиновая муфта для прохода через стену колодца 800</t>
  </si>
  <si>
    <t>трубопровод  DN 1000 мм, футляр Ду 1200 мм</t>
  </si>
  <si>
    <t>Укладка трубопроводов канализации из полиэтиленовых труб диаметром: 1200 мми(прим. Устройство футляра из полиэтиленовых труб DN 1200 мм)</t>
  </si>
  <si>
    <t>Уплотнительное кольцо для труб Корсис 1000</t>
  </si>
  <si>
    <t>Резиновая муфта для прохода через стену колодца 1000</t>
  </si>
  <si>
    <t>Объем=11,8 / 100</t>
  </si>
  <si>
    <t>Уплотнительное кольцо для труб Корсис 1200</t>
  </si>
  <si>
    <t>трубопровод  DN 1500 мм, футляр Ду 1700 мм</t>
  </si>
  <si>
    <t>ФЕР23-01-030-18</t>
  </si>
  <si>
    <t>Укладка трубопроводов канализации из полиэтиленовых труб диаметром: 1600 мм (прим. Устройство футляра из полиэтиленовых труб DN 1700 мм)</t>
  </si>
  <si>
    <t>Объем=10,5 / 100</t>
  </si>
  <si>
    <t>Труба КОРСИС Протект DN/ID 1700 Р SN24</t>
  </si>
  <si>
    <t>Протаскивание в футляр полиэтиленовых труб диаметром: 1200 мм (прим 1500 мм)</t>
  </si>
  <si>
    <t>Укладка трубопроводов канализации из полиэтиленовых труб диаметром: 1400 мм (прим. 1500  мм)</t>
  </si>
  <si>
    <t>Труба КОРСИС Протект DN/ID 1500 Р SN16</t>
  </si>
  <si>
    <t>Резиновая муфта для прохода через стену колодца 1500</t>
  </si>
  <si>
    <t>Объем=15,77 / 10</t>
  </si>
  <si>
    <t>Объем=4,59 / 10</t>
  </si>
  <si>
    <t>ФЕР23-03-001-07</t>
  </si>
  <si>
    <t>Устройство круглых сборных железобетонных канализационных колодцев диаметром: 2 м в сухих грунтах</t>
  </si>
  <si>
    <t>Объем=4,7 / 10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</si>
  <si>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</si>
  <si>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</si>
  <si>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ФССЦ-05.1.01.11-0046</t>
  </si>
  <si>
    <t>Плита днища ПН20, бетон B15 (М200), объем 0,59 м3, расход арматуры 79,44 кг</t>
  </si>
  <si>
    <t>Плита железобетонная покрытий, перекрытий и днищ (прим. Плита перекрытия 1ПП20-2, объем 0,51 м3)</t>
  </si>
  <si>
    <t>Объем=19+2+3</t>
  </si>
  <si>
    <t>Итоги по разделу 6 Канализация К2. Укладка трубопровода :</t>
  </si>
  <si>
    <t xml:space="preserve">  Итого по разделу 6 Канализация К2. Укладка трубопровода</t>
  </si>
  <si>
    <t>2 Этап «Строительство трамвайных путей и контактной сети. Участок от Разворотного круга ул. Александра Невского до разворотного круга «Больница №9» (29-я линия)».</t>
  </si>
  <si>
    <t>ЛОКАЛЬНЫЙ СМЕТНЫЙ РАСЧЕТ (СМЕТА) № ЛСР-01-03-03</t>
  </si>
  <si>
    <t>Защитные мероприятия по сохранению инженерных коммуникаций, находящихся в зоне строительства. Сети водопровода.</t>
  </si>
  <si>
    <t>(4754,18)</t>
  </si>
  <si>
    <t>(17,66)</t>
  </si>
  <si>
    <t>Раздел 1. Водопровод В1. Демонтажные работы.</t>
  </si>
  <si>
    <t>Укладка стальных водопроводных труб с гидравлическим испытанием диаметром: 100 мм (прим. Демонтаж, труба стальная ∅100)</t>
  </si>
  <si>
    <t>Укладка трубопроводов из полиэтиленовых труб диаметром: 110 мм  (прим. Демонтаж, труба пнд ∅110)</t>
  </si>
  <si>
    <t>Объем=16/1000</t>
  </si>
  <si>
    <t>Укладка трубопроводов из полиэтиленовых труб диаметром: 160 мм (прим. Демонтаж, труба пнд ∅160)</t>
  </si>
  <si>
    <t>ФЕР22-01-021-06</t>
  </si>
  <si>
    <t>Укладка трубопроводов из полиэтиленовых труб диаметром: 215 мм (прим. Демонтаж, труба ПНД ∅200)</t>
  </si>
  <si>
    <t>ФЕР22-01-006-06</t>
  </si>
  <si>
    <t>Укладка водопроводных чугунных напорных раструбных труб при заделке раструбов хризотилцементом диаметром: 200 мм</t>
  </si>
  <si>
    <t>Укладка трубопроводов из полиэтиленовых труб диаметром: 315 мм (прим. Демонтаж, труба пнд ∅315)</t>
  </si>
  <si>
    <t>ФЕР22-01-006-08</t>
  </si>
  <si>
    <t>Укладка водопроводных чугунных напорных раструбных труб при заделке раструбов хризотилцементом диаметром: 300 мм (прим. Демонтаж, труба чугунная ∅300)</t>
  </si>
  <si>
    <t>ФЕР22-01-011-10</t>
  </si>
  <si>
    <t>Укладка стальных водопроводных труб с гидравлическим испытанием диаметром: 400 мм (прим. Демонтаж, труба стальная ∅400)</t>
  </si>
  <si>
    <t>ФЕР22-01-011-11</t>
  </si>
  <si>
    <t>Укладка стальных водопроводных труб с гидравлическим испытанием диаметром: 500 мм (прим. Демонтаж, труба стальная ∅500)</t>
  </si>
  <si>
    <t>ФЕР22-01-006-11</t>
  </si>
  <si>
    <t>Укладка водопроводных чугунных напорных раструбных труб при заделке раструбов хризотилцементом диаметром: 500 мм (прим. Демонтаж, труба чугунная ∅500)</t>
  </si>
  <si>
    <t>Объем=223,4/1000</t>
  </si>
  <si>
    <t>ФЕР22-01-006-15</t>
  </si>
  <si>
    <t>Укладка водопроводных чугунных напорных раструбных труб при заделке раструбов хризотилцементом диаметром: 900 мм (прим. Демонтаж, труба чугунная ∅900)</t>
  </si>
  <si>
    <t>ФЕР22-01-011-16</t>
  </si>
  <si>
    <t>Укладка стальных водопроводных труб с гидравлическим испытанием диаметром: 1000 мм (прим. Демонтаж, труба стальная ∅1000)</t>
  </si>
  <si>
    <t>Объем=25/1000</t>
  </si>
  <si>
    <t>ФЕР22-01-011-18</t>
  </si>
  <si>
    <t>Укладка стальных водопроводных труб с гидравлическим испытанием диаметром: 1200 мм (прим. Демонтаж, труба стальная ∅1200)</t>
  </si>
  <si>
    <t>ФЕР22-04-001-02</t>
  </si>
  <si>
    <t>Устройство круглых колодцев из сборного железобетона в грунтах: мокрых (прим. Демонтаж)</t>
  </si>
  <si>
    <t>Объем=1 / 10</t>
  </si>
  <si>
    <t>Демонтаж ПЗ=0,6 (ОЗП=0,6; ЭМ=0,6 к расх.; ЗПМ=0,6; МАТ=0,6 к расх.; ТЗ=0,6; ТЗМ=0,6)</t>
  </si>
  <si>
    <t>ФССЦпг-03-02-01-002</t>
  </si>
  <si>
    <t>Перевозка грузов I класса автомобилями бортовыми грузоподъемностью до 5 т на расстояние до 2 км</t>
  </si>
  <si>
    <t>Итоги по разделу 1 Водопровод В1. Демонтажные работы. :</t>
  </si>
  <si>
    <t xml:space="preserve">  Итого по разделу 1 Водопровод В1. Демонтажные работы.</t>
  </si>
  <si>
    <t>Раздел 2. Водопровод В1. Земляные работы (в том числе земляные работы предусмотренные в ПОС1 лист 30-31)</t>
  </si>
  <si>
    <t>Разработка с погрузкой и перевозкой во временный отвал (ПОС1 лист 30-31)</t>
  </si>
  <si>
    <t>Объем=1237,26 / 1000</t>
  </si>
  <si>
    <t>Объем=37,11 / 100</t>
  </si>
  <si>
    <t>Погрузка при автомобильных перевозках грунта растительного слоя (земля, перегной) (прим. Погрузка грунта разработанного в ручную)</t>
  </si>
  <si>
    <t>Объем=37,11*2,06</t>
  </si>
  <si>
    <t>Объем=893,88*2.06</t>
  </si>
  <si>
    <t>Засыпка, устройство оснований</t>
  </si>
  <si>
    <t>Устройство основания под трубопроводы: песчаного (прим Устройство песчаного основания под трубопроводы)</t>
  </si>
  <si>
    <t>Объем=57,53 / 10</t>
  </si>
  <si>
    <t>Объем=184.09 / 100</t>
  </si>
  <si>
    <t>Объем=184.09*1.015</t>
  </si>
  <si>
    <t>Устройство бетонной подготовки (прим Устройство бетонной подготовки под колодцы бетон В3,5 М50)</t>
  </si>
  <si>
    <t>Объем=0,18 / 100</t>
  </si>
  <si>
    <t>Погрузка при автомобильных перевозках грунта растительного слоя (земля, перегной) (Возврат из временного отвала для обратной засыпки)</t>
  </si>
  <si>
    <t>Объем=893,88*2,06</t>
  </si>
  <si>
    <t>Перевозка грузов I класса автомобилями-самосвалами грузоподъемностью 10 т работающих вне карьера на расстояние до 1 км (Возврат из временного отвала для обратной засыпки)</t>
  </si>
  <si>
    <t>Объем=893.88 / 1000</t>
  </si>
  <si>
    <t>ФЕР01-02-005-01</t>
  </si>
  <si>
    <t>Уплотнение грунта пневматическими трамбовками, группа грунтов: 1-2</t>
  </si>
  <si>
    <t>Объем=893.88 / 100</t>
  </si>
  <si>
    <t>Вывоз излишек грунта</t>
  </si>
  <si>
    <t>Объем=380,69*2,06</t>
  </si>
  <si>
    <t>Итоги по разделу 2 Водопровод В1. Земляные работы (в том числе земляные работы предусмотренные в ПОС1 лист 30-31) :</t>
  </si>
  <si>
    <t xml:space="preserve">  Итого по разделу 2 Водопровод В1. Земляные работы (в том числе земляные работы предусмотренные в ПОС1 лист 30-31)</t>
  </si>
  <si>
    <t>Раздел 3. Водопровод В1. Укладка трубопровода</t>
  </si>
  <si>
    <t>трубопровод  DN 110 мм футляр  Ду 300 мм</t>
  </si>
  <si>
    <t>Объем=29,0/1000</t>
  </si>
  <si>
    <t>Объем=29,0 / 100</t>
  </si>
  <si>
    <t>Укладка трубопроводов из полиэтиленовых труб диаметром: 110 мм</t>
  </si>
  <si>
    <t>Объем=31,0/1000</t>
  </si>
  <si>
    <t>ФЕР22-06-001-03</t>
  </si>
  <si>
    <t>Промывка с дезинфекцией трубопроводов диаметром: 100 мм</t>
  </si>
  <si>
    <t>трубопровод  DN 160 мм футляр Ду 400 мм</t>
  </si>
  <si>
    <t>ФЕР22-01-021-10</t>
  </si>
  <si>
    <t>Укладка трубопроводов из полиэтиленовых труб диаметром: 400 мм (прим. Устрйство футляра из полиэтиленовой трубы диаметром 400 мм)</t>
  </si>
  <si>
    <t>Объем=30,0/1000</t>
  </si>
  <si>
    <t>Протаскивание в футляр полиэтиленовых труб диаметром: 160 мм</t>
  </si>
  <si>
    <t>Объем=32,0/1000</t>
  </si>
  <si>
    <t>Труба Мультипайп ПРО RC III ПЭ 100-RC/ПЭ100/ПЭ 100-RC SDR 13,6 160x11,8</t>
  </si>
  <si>
    <t>ФЕР22-06-001-05</t>
  </si>
  <si>
    <t>Промывка с дезинфекцией трубопроводов диаметром: 150 мм</t>
  </si>
  <si>
    <t>трубопровод  DN 225 мм футляр Ду 500 мм</t>
  </si>
  <si>
    <t>ФЕР22-01-021-11</t>
  </si>
  <si>
    <t>Укладка трубопроводов из полиэтиленовых труб диаметром: 500 мм (прим. Устрйство футляра из полиэтиленовой трубы диаметром 500 мм)</t>
  </si>
  <si>
    <t>Объем=47,0/1000</t>
  </si>
  <si>
    <t>Протаскивание в футляр полиэтиленовых труб диаметром: 200 мм (прим. диаметр 225)</t>
  </si>
  <si>
    <t>Укладка трубопроводов из полиэтиленовых труб диаметром: 215 мм (прим. диаметр 225 мм)</t>
  </si>
  <si>
    <t>Объем=50,0/1000</t>
  </si>
  <si>
    <t>ФЕР22-06-001-06</t>
  </si>
  <si>
    <t>Промывка с дезинфекцией трубопроводов диаметром: 200 мм</t>
  </si>
  <si>
    <t>трубопровод  DN 315 мм футляр Ду 600 мм</t>
  </si>
  <si>
    <t>ФЕР22-01-021-13</t>
  </si>
  <si>
    <t>Укладка трубопроводов из полиэтиленовых труб диаметром: 630 мм (прим. Устрйство футляра из полиэтиленовой трубы диаметром 600 мм)</t>
  </si>
  <si>
    <t>Объем=15,0/1000</t>
  </si>
  <si>
    <t>Протаскивание в футляр полиэтиленовых труб диаметром: 315 мм</t>
  </si>
  <si>
    <t>Объем=15,0 / 100</t>
  </si>
  <si>
    <t>Укладка трубопроводов из полиэтиленовых труб диаметром: 315 мм</t>
  </si>
  <si>
    <t>Объем=16,0/1000</t>
  </si>
  <si>
    <t>Труба Мультипайп ПРО RC III ПЭ 100-RC/ПЭ100/ПЭ 100-RC SDR 13,6 315x23,2</t>
  </si>
  <si>
    <t>ФЕР22-06-001-08</t>
  </si>
  <si>
    <t>Промывка с дезинфекцией трубопроводов диаметром: 300 мм</t>
  </si>
  <si>
    <t>Объем=167,5/1000</t>
  </si>
  <si>
    <t>Объем=167.5/1000</t>
  </si>
  <si>
    <t>трубопровод  DN 355 мм футляр Ду 600 мм</t>
  </si>
  <si>
    <t>Укладка трубопроводов из полиэтиленовых труб диаметром: 630 мм  (прим. Устрйство футляра из полиэтиленовой трубы диаметром 600 мм)</t>
  </si>
  <si>
    <t>ФЕР22-05-005-06</t>
  </si>
  <si>
    <t>Протаскивание в футляр полиэтиленовых труб диаметром: 355 мм</t>
  </si>
  <si>
    <t>ФЕР22-01-021-09</t>
  </si>
  <si>
    <t>Укладка трубопроводов из полиэтиленовых труб диаметром: 350 мм (прим. диаметр 355 мм)</t>
  </si>
  <si>
    <t>Труба Мультипайп ПРО RC III ПЭ 100-RC/ ПЭ100/ПЭ 100-RC SDR 13,6 355x26,1</t>
  </si>
  <si>
    <t>ФЕР22-06-001-09</t>
  </si>
  <si>
    <t>Промывка с дезинфекцией трубопроводов диаметром: 350 мм</t>
  </si>
  <si>
    <t>трубопровод  DN 400 мм футляр Ду 600 мм</t>
  </si>
  <si>
    <t>Объем=14,0/1000</t>
  </si>
  <si>
    <t>Объем=14,0 / 100</t>
  </si>
  <si>
    <t>Укладка трубопроводов из полиэтиленовых труб диаметром: 400 мм</t>
  </si>
  <si>
    <t>Труба Мультипайп ПРО RC III ПЭ 100-RC/ПЭ100/ПЭ 100-RC SDR 13,6 400x29,4</t>
  </si>
  <si>
    <t>ФЕР22-06-001-10</t>
  </si>
  <si>
    <t>Промывка с дезинфекцией трубопроводов диаметром: 400 мм</t>
  </si>
  <si>
    <t>трубопровод  DN 450 мм футляр Ду 700 мм</t>
  </si>
  <si>
    <t>ФЕР22-01-021-14</t>
  </si>
  <si>
    <t>Укладка трубопроводов из полиэтиленовых труб диаметром: 700 мм  (прим. Устрйство футляра из полиэтиленовой трубы диаметром 700 мм)</t>
  </si>
  <si>
    <t>ФЕР22-05-005-08</t>
  </si>
  <si>
    <t>Протаскивание в футляр полиэтиленовых труб диаметром: 450 мм</t>
  </si>
  <si>
    <t>Укладка трубопроводов из полиэтиленовых труб диаметром: 500 мм (прим. диаметр 450 мм)</t>
  </si>
  <si>
    <t>Труба Мультипайп ПРО RC III ПЭ 100-RC/ ПЭ100/ПЭ 100-RC SDR 13,6 450x33,1</t>
  </si>
  <si>
    <t>ФЕР22-06-001-11</t>
  </si>
  <si>
    <t>Промывка с дезинфекцией трубопроводов диаметром: 450 мм</t>
  </si>
  <si>
    <t>трубопровод  DN 560 мм футляр Ду 800 мм</t>
  </si>
  <si>
    <t>ФЕР22-01-021-15</t>
  </si>
  <si>
    <t>Укладка трубопроводов из полиэтиленовых труб диаметром: 800 мм  (прим. Устрйство футляра из полиэтиленовой трубы диаметром 800 мм)</t>
  </si>
  <si>
    <t>ФЕР22-05-005-10</t>
  </si>
  <si>
    <t>Протаскивание в футляр полиэтиленовых труб диаметром: 560 мм</t>
  </si>
  <si>
    <t>Объем=31,0 / 100</t>
  </si>
  <si>
    <t>ФЕР22-01-021-12</t>
  </si>
  <si>
    <t>Укладка трубопроводов из полиэтиленовых труб диаметром: 560 мм</t>
  </si>
  <si>
    <t>Объем=33/1000</t>
  </si>
  <si>
    <t>Труба Мультипайп ПРО RC III ПЭ 100-RC/ ПЭ100/ПЭ 100-RC SDR 13,6 560x41,2</t>
  </si>
  <si>
    <t>ФЕР22-06-001-13</t>
  </si>
  <si>
    <t>Промывка с дезинфекцией трубопроводов диаметром: 600 мм</t>
  </si>
  <si>
    <t>трубопровода  DN 630 мм футляр Ду 900 мм</t>
  </si>
  <si>
    <t>ФЕР22-01-021-16</t>
  </si>
  <si>
    <t>Укладка трубопроводов из полиэтиленовых труб диаметром: 900 мм  (прим. Устрйство футляра из полиэтиленовой трубы диаметром 900 мм)</t>
  </si>
  <si>
    <t>Труба КОРСИС Протект DN/ID 900 Р SN24</t>
  </si>
  <si>
    <t>ФЕР22-05-005-11</t>
  </si>
  <si>
    <t>Протаскивание в футляр полиэтиленовых труб диаметром: 630 мм</t>
  </si>
  <si>
    <t>Укладка трубопроводов из полиэтиленовых труб диаметром: 630 мм</t>
  </si>
  <si>
    <t>Труба Мультипайп ПРО RC III ПЭ 100-RC/ ПЭ100/ПЭ 100-RC SDR 13,6 630x46,3</t>
  </si>
  <si>
    <t>трубопровод  DN 1000 мм футляр Ду 1200 мм</t>
  </si>
  <si>
    <t>ФЕР22-01-021-19</t>
  </si>
  <si>
    <t>Укладка трубопроводов из полиэтиленовых труб диаметром: 1200 мм  (прим. Устрйство футляра из полиэтиленовой трубы диаметром 1200 мм)</t>
  </si>
  <si>
    <t>ФЕР22-05-005-15</t>
  </si>
  <si>
    <t>Протаскивание в футляр полиэтиленовых труб диаметром: 1000 мм</t>
  </si>
  <si>
    <t>ФЕР22-01-021-17</t>
  </si>
  <si>
    <t>Укладка трубопроводов из полиэтиленовых труб диаметром: 1000 мм</t>
  </si>
  <si>
    <t>Труба Мультипайп ПРО RC III ПЭ 100-RC/ ПЭ100/ПЭ 100-RC SDR13,61000x73,5</t>
  </si>
  <si>
    <t>ФЕР22-06-001-17</t>
  </si>
  <si>
    <t>Промывка с дезинфекцией трубопроводов диаметром: 1000 мм</t>
  </si>
  <si>
    <t>трубопровод  DN 1200 мм футляр Ду 1400 мм</t>
  </si>
  <si>
    <t>ФЕР22-01-021-20</t>
  </si>
  <si>
    <t>Укладка трубопроводов из полиэтиленовых труб диаметром: 1400 мм  (прим. Устрйство футляра из полиэтиленовой трубы диаметром 1400 мм)</t>
  </si>
  <si>
    <t>Объем=24,0/1000</t>
  </si>
  <si>
    <t>Укладка трубопроводов из полиэтиленовых труб диаметром: 1200 мм</t>
  </si>
  <si>
    <t>Труба КОРСИС Протект DN/ID 1200 Р SN16</t>
  </si>
  <si>
    <t>ФЕР22-06-001-19</t>
  </si>
  <si>
    <t>Промывка с дезинфекцией трубопроводов диаметром: 1200 мм</t>
  </si>
  <si>
    <t>трубопровод  DN 1400 мм футляр Ду 1600 мм</t>
  </si>
  <si>
    <t>ФЕР22-01-021-21</t>
  </si>
  <si>
    <t>Укладка трубопроводов из полиэтиленовых труб диаметром: 1600 мм  (прим. Устрйство футляра из полиэтиленовой трубы диаметром 1600 мм)</t>
  </si>
  <si>
    <t>Труба КОРСИС Протект DN/ID 1600 Р SN24</t>
  </si>
  <si>
    <t>Протаскивание в футляр полиэтиленовых труб диаметром: 1200 мм (прим. диаметр 1400 мм)</t>
  </si>
  <si>
    <t>Укладка трубопроводов из полиэтиленовых труб диаметром: 1400 мм</t>
  </si>
  <si>
    <t>ФЕР22-06-001-21</t>
  </si>
  <si>
    <t>Промывка с дезинфекцией трубопроводов диаметром: 1400 мм</t>
  </si>
  <si>
    <t>арматура</t>
  </si>
  <si>
    <t>ФЕР22-03-007-02</t>
  </si>
  <si>
    <t>Установка задвижек или клапанов обратных стальных диаметром: 100 мм</t>
  </si>
  <si>
    <t>ФССЦ-18.1.02.02-0043</t>
  </si>
  <si>
    <t>Задвижка клиновая с невыдвижным шпинделем 30ч47бр, номинальное давление 1,0 МПа (10 кгс/см2), присоединение к трубопроводу фланцевое, номинальный диаметр 100 мм</t>
  </si>
  <si>
    <t>ФЕР22-03-014-03</t>
  </si>
  <si>
    <t>Приварка фланцев к стальным трубопроводам диаметром: 100 мм</t>
  </si>
  <si>
    <t>ТЦ_23.8.03.11_76_9717117506_11.01.2024_01</t>
  </si>
  <si>
    <t>Фланец металлический с полимерным покрытием 100</t>
  </si>
  <si>
    <t>ФЕР22-03-014-05</t>
  </si>
  <si>
    <t>Приварка фланцев к стальным трубопроводам диаметром: 150 мм</t>
  </si>
  <si>
    <t>Фланец металлический с полимерным покрытием 150</t>
  </si>
  <si>
    <t>ФЕР22-03-014-06</t>
  </si>
  <si>
    <t>Приварка фланцев к стальным трубопроводам диаметром: 200 мм</t>
  </si>
  <si>
    <t>ТЦ_23.8.03.11_76_7604368921_07.02.2024_01</t>
  </si>
  <si>
    <t>Фланец металлический с полимерным покрытием 200</t>
  </si>
  <si>
    <t>ФЕР22-03-014-08</t>
  </si>
  <si>
    <t>Приварка фланцев к стальным трубопроводам диаметром: 300 мм</t>
  </si>
  <si>
    <t>Фланец металлический с полимерным покрытием 300</t>
  </si>
  <si>
    <t>ФЕР22-03-014-09</t>
  </si>
  <si>
    <t>Приварка фланцев к стальным трубопроводам диаметром: 350 мм</t>
  </si>
  <si>
    <t>ФССЦ-23.8.03.11-0326</t>
  </si>
  <si>
    <t>Фланцы стальные, марка стали 20 и 25, температурный предел применения от -30 °C до 425 °C, номинальное давление 0,6 МПа, номинальный диаметр 350 мм (прим. Фланец металлический с полимерным покрытием диаметром 350 мм)</t>
  </si>
  <si>
    <t>ФЕР22-03-014-10</t>
  </si>
  <si>
    <t>Приварка фланцев к стальным трубопроводам диаметром: 400 мм</t>
  </si>
  <si>
    <t>ТЦ_23.8.03.11_76_7604368921_11.01.2024_01</t>
  </si>
  <si>
    <t>Фланец металлический с полимерным покрытием 400</t>
  </si>
  <si>
    <t>ФЕР22-03-014-11</t>
  </si>
  <si>
    <t>Приварка фланцев к стальным трубопроводам диаметром: 500 мм</t>
  </si>
  <si>
    <t>Фланец металлический с полимерным покрытием 500</t>
  </si>
  <si>
    <t>ФЕР22-03-014-12</t>
  </si>
  <si>
    <t>Приварка фланцев к стальным трубопроводам диаметром: 600 мм</t>
  </si>
  <si>
    <t>ФССЦ-23.8.03.11-0035</t>
  </si>
  <si>
    <t>Фланцы приварные встык, марка стали 20, номинальное давление 2,5 МПа, номинальный диаметр 600 мм (прим. Фланец металлический с полимерным покрытием 600)</t>
  </si>
  <si>
    <t>ФЕР22-03-014-16</t>
  </si>
  <si>
    <t>Приварка фланцев к стальным трубопроводам диаметром: 1000 мм</t>
  </si>
  <si>
    <t>ФССЦ-23.8.03.11-0462</t>
  </si>
  <si>
    <t>Фланцы стальные, марка стали 20 и 25, температурный предел применения от -30 °C до 450 °C, номинальное давление 1,6 МПа, номинальный диаметр 1000 мм</t>
  </si>
  <si>
    <t>ФЕР22-03-014-17</t>
  </si>
  <si>
    <t>Приварка фланцев к стальным трубопроводам диаметром: 1200 мм</t>
  </si>
  <si>
    <t>Фланец металлический с полимерным покрытием 1200</t>
  </si>
  <si>
    <t>Приварка фланцев к стальным трубопроводам диаметром: 1200 мм (прим. диаметр 1400 мм)</t>
  </si>
  <si>
    <t>ФССЦ-23.8.03.11-0408</t>
  </si>
  <si>
    <t>Фланцы стальные, марка стали 20 и 25, температурный предел применения от -30 °C до 425 °C, номинальное давление 2,5 МПа, номинальный диаметр 800 мм</t>
  </si>
  <si>
    <t>ФЕР22-03-001-03</t>
  </si>
  <si>
    <t>Установка фасонных частей чугунных диаметром: 250-400 мм (прим. Тройник чугунный фланцевый ТФ ∅300x100, вес 67 кг.)</t>
  </si>
  <si>
    <t>Объем=67/1000</t>
  </si>
  <si>
    <t>ФССЦ-23.8.05.15-0003</t>
  </si>
  <si>
    <t>Части чугунные фасонные соединительные к чугунным напорным трубам, наружный диаметр 250-400 мм</t>
  </si>
  <si>
    <t>ТЦ_23.8.05.12_76_7604368921_11.01.2024_01</t>
  </si>
  <si>
    <t>Тройник чугунный фланцевый ТФ 300x100</t>
  </si>
  <si>
    <t>ФЕР22-03-001-02</t>
  </si>
  <si>
    <t>Установка фасонных частей чугунных диаметром: 125-200 мм (прим. Муфта соединительная чугунная ПФРК 200, масса 12,5  кг)</t>
  </si>
  <si>
    <t>ФССЦ-23.8.05.15-0002</t>
  </si>
  <si>
    <t>Части чугунные фасонные соединительные к чугунным напорным трубам, наружный диаметр 125-200 мм</t>
  </si>
  <si>
    <t>ТЦ_23.8.05.05_76_7604368921_07.02.2024_01</t>
  </si>
  <si>
    <t>Установка фасонных частей чугунных диаметром: 250-400 мм (прим. Муфта соединительная чугунная ПФРК 300, масса 18,6  кг)</t>
  </si>
  <si>
    <t>Объем=18,6 *2/1000</t>
  </si>
  <si>
    <t>ТЦ_23.8.05.05_76_7604368921_11.01.2024_01</t>
  </si>
  <si>
    <t>Муфта соединительная чугунная ПФРК 300</t>
  </si>
  <si>
    <t>ФЕР22-03-001-04</t>
  </si>
  <si>
    <t>Установка фасонных частей чугунных диаметром: 500-1000 мм (прим. Муфта соединительная чугунная ПФРК 500, масса 59 кг)</t>
  </si>
  <si>
    <t>Объем=59*6/1000</t>
  </si>
  <si>
    <t>ФССЦ-23.8.05.15-0004</t>
  </si>
  <si>
    <t>Части чугунные фасонные соединительные к чугунным напорным трубам, наружный диаметр 500-1000 мм</t>
  </si>
  <si>
    <t>Муфта соединительная чугунная ПФРК 500</t>
  </si>
  <si>
    <t>Установка фасонных частей чугунных диаметром: 500-1000 мм  (прим Муфта соединительная чугунная ПФРК 900, масса 172,1  кг)</t>
  </si>
  <si>
    <t>Объем=172,1 *2/1000</t>
  </si>
  <si>
    <t>Муфта соединительная чугунная ПФРК 900</t>
  </si>
  <si>
    <t>ФЕР22-03-002-01</t>
  </si>
  <si>
    <t>Установка полиэтиленовых фасонных частей: отводов, колен, патрубков, переходов</t>
  </si>
  <si>
    <t>Объем=3 / 10</t>
  </si>
  <si>
    <t>ТЦ_23.8.04.08_76_7728522157_23.04.2024_01</t>
  </si>
  <si>
    <t>Объем=2 / 10</t>
  </si>
  <si>
    <t>ТЦ_23.8.04.08_76_9717117506_11.01.2024_01</t>
  </si>
  <si>
    <t>Неразъемное соединение ст/ПЭ НСПС159/160</t>
  </si>
  <si>
    <t>ТЦ_24.3.05.01_76_9717117506_11.01.2024_01</t>
  </si>
  <si>
    <t>Втулка ПЭ под фланец 110</t>
  </si>
  <si>
    <t>Втулка ПЭ под фланец 160</t>
  </si>
  <si>
    <t>ТЦ_24.3.05.01_76_7604368921_11.01.2024_01</t>
  </si>
  <si>
    <t>Бурт ПВХ под фланец 160</t>
  </si>
  <si>
    <t>ТЦ_24.3.05.01_76_7604368921_07.02.2024_01</t>
  </si>
  <si>
    <t>Объем=4 / 10</t>
  </si>
  <si>
    <t>Втулка ПЭ под фланец 315</t>
  </si>
  <si>
    <t>Втулка ПЭ под фланец 450</t>
  </si>
  <si>
    <t>Объем=8 / 10</t>
  </si>
  <si>
    <t>ТЦ_24.3.05.01_76_7721838909_11.04.2024_01</t>
  </si>
  <si>
    <t>Втулка ПЭ под фланец 560</t>
  </si>
  <si>
    <t>ТЦ_24.3.05.01_76_7728522157_23.04.2024_01</t>
  </si>
  <si>
    <t>Втулка ПЭ под фланец 1000</t>
  </si>
  <si>
    <t>Втулка ПЭ под фланец 1200</t>
  </si>
  <si>
    <t>Втулка ПЭ под фланец 1400</t>
  </si>
  <si>
    <t>ТЦ_24.3.05.10_76_7728522157_09.08.2024_01</t>
  </si>
  <si>
    <t>Переход ПЭ под фланец 560x315</t>
  </si>
  <si>
    <t>ТЦ_24.3.05.08_76_9717117506_11.01.2024_01</t>
  </si>
  <si>
    <t>Отвод 30° ПЭ 315</t>
  </si>
  <si>
    <t>Отвод 90° ПЭ 315</t>
  </si>
  <si>
    <t>ТЦ_24.3.05.07_76_7728522157_09.08.2024_01</t>
  </si>
  <si>
    <t>Муфта электросварная с ЗН ПЭ 225</t>
  </si>
  <si>
    <t>ФССЦ-24.3.05.07-0167</t>
  </si>
  <si>
    <t>Муфта из полиэтилена для труб с двухслойной структурированной стенкой с наружным, диаметр 400 мм</t>
  </si>
  <si>
    <t>Уплотнительное кольцо для труб Корсис 900</t>
  </si>
  <si>
    <t>Уплотнительное кольцо для труб Корсис 1600</t>
  </si>
  <si>
    <t>ФЕР22-06-005-09</t>
  </si>
  <si>
    <t>Врезка в существующие сети из стальных труб стальных штуцеров (патрубков) диаметром: 500 мм</t>
  </si>
  <si>
    <t>Колодец ж/б 1 шт</t>
  </si>
  <si>
    <t>ФЕР22-04-001-01</t>
  </si>
  <si>
    <t>Устройство круглых колодцев из сборного железобетона в грунтах: сухих</t>
  </si>
  <si>
    <t>Объем=(0,05+0,4*2+0,02*3+0,38+0,27) / 10</t>
  </si>
  <si>
    <t>Плита железобетонная покрытий, перекрытий и днищ</t>
  </si>
  <si>
    <t>ФССЦ-05.1.06.09-0003</t>
  </si>
  <si>
    <t>Плиты перекрытия 1ПП15-2, бетон B15, объем 0,27 м3, расход арматуры 32,21 кг</t>
  </si>
  <si>
    <t>ФССЦ-08.1.02.06-0033</t>
  </si>
  <si>
    <t>Люк чугунный тяжелый (ГОСТ 3634-99) марка Т(C250)-К-1-60</t>
  </si>
  <si>
    <t>ТЦ_07.2.05.01_76_9717117506_11.01.2024_01</t>
  </si>
  <si>
    <t>Лестница ВЛ-1.8 арматура 25 мм</t>
  </si>
  <si>
    <t>ТЦ_01.7.19.03_76_9717117506_11.01.2024_01</t>
  </si>
  <si>
    <t>Резиновая муфта для прохода через стену колодца 110</t>
  </si>
  <si>
    <t>Резиновая муфта для прохода через стену колодца 315</t>
  </si>
  <si>
    <t>Итоги по разделу 3 Водопровод В1. Укладка трубопровода :</t>
  </si>
  <si>
    <t xml:space="preserve">  Итого по разделу 3 Водопровод В1. Укладка трубопровода</t>
  </si>
  <si>
    <t>ЛОКАЛЬНЫЙ СМЕТНЫЙ РАСЧЕТ (СМЕТА) № ЛСР-01-03-02</t>
  </si>
  <si>
    <t>Защитные мероприятия по сохранению инженерных коммуникаций, находящихся в зоне строительства. Сети электроснабжения.</t>
  </si>
  <si>
    <t>(400,63)</t>
  </si>
  <si>
    <t>(384,2)</t>
  </si>
  <si>
    <t>(14,21)</t>
  </si>
  <si>
    <t>(16,42)</t>
  </si>
  <si>
    <t>Объем=540,42 / 100</t>
  </si>
  <si>
    <t>Объем=511,82 / 100</t>
  </si>
  <si>
    <t>Объем=28.6*2,06</t>
  </si>
  <si>
    <t>Перевозка грузов I класса автомобилями-самосвалами грузоподъемностью 10 т работающих вне карьера на расстояние до 20 км (прим. Вытесненный грунт на полигон)</t>
  </si>
  <si>
    <t>Прокладка трубы</t>
  </si>
  <si>
    <t>ФЕРм08-02-231-05</t>
  </si>
  <si>
    <t>Прокладка труб гофрированных ПВХ в земле для защиты одного кабеля диаметром: 110 мм  (Разборная труба)</t>
  </si>
  <si>
    <t>Объем=699 / 100</t>
  </si>
  <si>
    <t>ТЦ_24.3.03.13_76_7728522157_23.04.2024_01</t>
  </si>
  <si>
    <t>Труба ПНД d110 красная 450Н EK</t>
  </si>
  <si>
    <t>Объем=982/1000</t>
  </si>
  <si>
    <t>Труба ПНД d110 SDR13.6</t>
  </si>
  <si>
    <t>ФССЦ-24.3.05.02-1124</t>
  </si>
  <si>
    <t>Заглушка из полиэтилена для двустенных гофрированных труб, внутренний диаметр 110 мм</t>
  </si>
  <si>
    <t>Монтаж термоусаживаемой манжеты из трубки для кабеля (прим Монтаж уплотнителя кабельных вводов)</t>
  </si>
  <si>
    <t>ТЦ_24.3.05.07_76_7728522157_23.04.2024_01</t>
  </si>
  <si>
    <t>Уплотнитель кабельных вводов УКПТ-H 135/35</t>
  </si>
  <si>
    <t>ЛОКАЛЬНЫЙ СМЕТНЫЙ РАСЧЕТ (СМЕТА) № ЛСР-01-03-01</t>
  </si>
  <si>
    <t>Защитные мероприятия по сохранению инженерных коммуникаций, находящихся в зоне строительства. Сети связи.</t>
  </si>
  <si>
    <t>(109,4)</t>
  </si>
  <si>
    <t>(105,04)</t>
  </si>
  <si>
    <t>(5,33)</t>
  </si>
  <si>
    <t>(4,36)</t>
  </si>
  <si>
    <t>Объем=214,64 / 100</t>
  </si>
  <si>
    <t>Объем=206,05 / 100</t>
  </si>
  <si>
    <t>Объем=8,59*2,06</t>
  </si>
  <si>
    <t>Объем=186 / 100</t>
  </si>
  <si>
    <t>Объем=252/1000</t>
  </si>
  <si>
    <t>ЛОКАЛЬНЫЙ СМЕТНЫЙ РАСЧЕТ (СМЕТА) № ЛСР-01-02-01</t>
  </si>
  <si>
    <t>Проект организации дорожного движения на период строительства.</t>
  </si>
  <si>
    <t>0484ГП.09-2-ПОС2</t>
  </si>
  <si>
    <t>(117,49)</t>
  </si>
  <si>
    <t>(6,03)</t>
  </si>
  <si>
    <t>Раздел 1. Устройство средств технического регулирования</t>
  </si>
  <si>
    <t>Ограждение из пластиковых блоков и сигнальных столбиков</t>
  </si>
  <si>
    <t>ФЕР27-09-006-01</t>
  </si>
  <si>
    <t>Устройство средств технического регулирования Устройство средств технического регулирования (из пластмассовых блоков)</t>
  </si>
  <si>
    <t>Объем=(192+229) / 100</t>
  </si>
  <si>
    <t>Прил.27.3 п.3.1</t>
  </si>
  <si>
    <t>Производство работ на одной половине проезжей части при систематическом движении транспорта на другой ОЗП=1,2; ЭМ=1,2 к расх.; ЗПМ=1,2; ТЗ=1,2; ТЗМ=1,2</t>
  </si>
  <si>
    <t>ФССЦ-05.1.02.07-0112</t>
  </si>
  <si>
    <t>Столбик сигнальный железобетонный СС-1</t>
  </si>
  <si>
    <t>ФССЦ-05.2.02.01-0010</t>
  </si>
  <si>
    <t>Блоки бетонные для стен подвалов на цементном вяжущем сплошные М100, объем менее 0,3 м3</t>
  </si>
  <si>
    <t>ФССЦ-01.5.03.01-0001</t>
  </si>
  <si>
    <t>Барьер переносной пластиковый двухцветный водоналивной, размер 2000х500х800 мм ( 24х кратная оборачиваемость)</t>
  </si>
  <si>
    <t>Объем=229/24</t>
  </si>
  <si>
    <t>ФССЦ-05.1.07.15-0003</t>
  </si>
  <si>
    <t>Ограждения парапетного типа для автомобильных дорог БД1ИМ, массой свыше 3,0 т ( 10 кратная оборачиваемость)</t>
  </si>
  <si>
    <t>Объем=192/3,5*3,5*0,47*0,85</t>
  </si>
  <si>
    <t>10 кратная оборачиваемость ПЗ=0,1 (ОЗП=0,1; ЭМ=0,1 к расх.; ЗПМ=0,1; МАТ=0,1 к расх.; ТЗ=0,1; ТЗМ=0,1)</t>
  </si>
  <si>
    <t>ФССЦ-20.3.04.08-0011</t>
  </si>
  <si>
    <t>Огонь заградительный с красным фильтром СКБ-1487 (применительно гирлягнда из фонарей ФС 12)</t>
  </si>
  <si>
    <t>Объем=90/24</t>
  </si>
  <si>
    <t>ФССЦ-01.5.03.03-0001</t>
  </si>
  <si>
    <t>Знак дорожный с автономным импульсным индикатором "КОМПО-СИГНАЛ-3Д" (25 кратная оборачиваемость</t>
  </si>
  <si>
    <t>25 кратная оборачиваемость ПЗ=0,04 (ОЗП=0,04; ЭМ=0,04 к расх.; ЗПМ=0,04; МАТ=0,04 к расх.; ТЗ=0,04; ТЗМ=0,04)</t>
  </si>
  <si>
    <t>ФССЦ-21.1.05.04-0008</t>
  </si>
  <si>
    <t>Кабель силовой на напряжение 0,66 кВ с двумя медными жилами с резиновой изоляцией, в ПВХ оболочке марки ВРГ 2х1,5 мм2</t>
  </si>
  <si>
    <t>Объем=42,1 / 1000</t>
  </si>
  <si>
    <t>Итоги по разделу 1 Устройство средств технического регулирования :</t>
  </si>
  <si>
    <t xml:space="preserve">  Итого по разделу 1 Устройство средств технического регулирования</t>
  </si>
  <si>
    <t>Раздел 2. Устройство разметки</t>
  </si>
  <si>
    <t>ФЕР27-09-016-01</t>
  </si>
  <si>
    <t>Разметка проезжей части краской сплошной линией шириной: 0,1 м</t>
  </si>
  <si>
    <t>Объем=740/1000</t>
  </si>
  <si>
    <t>ФССЦ-01.5.01.01-0011</t>
  </si>
  <si>
    <t>Краска разметочная дорожная: ТЕХНОКОЛОР, желтая, оранжевая</t>
  </si>
  <si>
    <t>Объем=31,08/1000</t>
  </si>
  <si>
    <t>ФЕР27-09-016-05</t>
  </si>
  <si>
    <t>Разметка проезжей части краской прерывистой линией шириной 0,1 м при соотношении штриха и промежутка: 1:3</t>
  </si>
  <si>
    <t>Объем=240/1000</t>
  </si>
  <si>
    <t>Объем=2,52/1000</t>
  </si>
  <si>
    <t>ФЕР27-09-016-04</t>
  </si>
  <si>
    <t>Разметка проезжей части краской прерывистой линией шириной 0,1 м при соотношении штриха и промежутка: 1:1</t>
  </si>
  <si>
    <t>Объем=92/1000</t>
  </si>
  <si>
    <t>Объем=1,932/1000</t>
  </si>
  <si>
    <t>Объем=80/1000</t>
  </si>
  <si>
    <t>Объем=3,36/1000</t>
  </si>
  <si>
    <t>ФЕР27-09-016-06</t>
  </si>
  <si>
    <t>Разметка проезжей части краской прерывистой линией шириной 0,1 м при соотношении штриха и промежутка: 3:1</t>
  </si>
  <si>
    <t>ФЕР27-09-016-07</t>
  </si>
  <si>
    <t>Разметка проезжей части краской линий регулирования дорожного движения сложной конфигурации по трафаретам с использованием маркировочных машин ручных (прим. Обозначение островков, разделяющих транспортные пото-
ки противоположных либо одного направлений или в ме-
стах слияния транспортных потоков (сплош. попер. линия
заполнения шириной 40 см) (линии 1.16))</t>
  </si>
  <si>
    <t>Объем=284 / 10</t>
  </si>
  <si>
    <t>Демаркировка</t>
  </si>
  <si>
    <t>ФЕР27-09-039-01</t>
  </si>
  <si>
    <t>Удаление линий регулирования дорожного движения (демаркировка): при толщине линии до 3 мм</t>
  </si>
  <si>
    <t>Объем=384,6 / 10</t>
  </si>
  <si>
    <t>ФССЦ-20.2.08.06-0004</t>
  </si>
  <si>
    <t>Барабан фрезеровальный с пятигранными ножами для удаления линий дорожной разметки демаркировочными машинами, ширина фрезерования 200 мм</t>
  </si>
  <si>
    <t>Итоги по разделу 2 Устройство разметки :</t>
  </si>
  <si>
    <t xml:space="preserve">  Итого по разделу 2 Устройство разметки</t>
  </si>
  <si>
    <t>Раздел 3. Установка временных дорожных знаков</t>
  </si>
  <si>
    <t>ФЕР27-09-004-03</t>
  </si>
  <si>
    <t>Установка столбиков сигнальных: металлических однофлажковых, расстояние между столбиками до 10 м</t>
  </si>
  <si>
    <t>Объем=82 / 10</t>
  </si>
  <si>
    <t>Объем=150 / 100</t>
  </si>
  <si>
    <t>ФССЦ-05.1.05.04-0017</t>
  </si>
  <si>
    <t>Плиты железобетонные ленточных фундаментов ФЛ 10.8-2, бетон B10, объем 0,17 м3, расход арматуры 2,2 кг</t>
  </si>
  <si>
    <t>ФССЦ-01.5.03.05-0045</t>
  </si>
  <si>
    <t>Стойка круглая металлическая для дорожных знаков с покраской и креплением для знака СКМ 3.50</t>
  </si>
  <si>
    <t>ФССЦ-01.5.03.03-0053</t>
  </si>
  <si>
    <t>Знак дорожный на оцинкованной подоснове со световозвращающей пленкой предупреждающий, размер 900х900х900 мм, 1.1, 1.2, 1.5-1.33 (Кобор.=0,1)</t>
  </si>
  <si>
    <t>Объем=5+11</t>
  </si>
  <si>
    <t>ФССЦ-01.5.03.03-0051</t>
  </si>
  <si>
    <t>Знаки дорожные на оцинкованной подоснове со световозвращающей пленкой предупреждающие, размер 500х2250 мм, 1.34.1, 1.34.2, 1.34.3 (Кобор.=0,1)</t>
  </si>
  <si>
    <t>Объем=3+2</t>
  </si>
  <si>
    <t>ФССЦ-01.5.03.03-0062</t>
  </si>
  <si>
    <t>Знаки дорожные на оцинкованной подоснове со световозвращающей пленкой приоритета, размером 900х900 мм, тип 2.1, 2.2, 2.7</t>
  </si>
  <si>
    <t>ФССЦ-01.5.03.03-0060</t>
  </si>
  <si>
    <t>Знак дорожный на оцинкованной подоснове со световозвращающей пленкой приоритета, диаметр круга 900 мм, тип 2.6</t>
  </si>
  <si>
    <t>ФССЦ-01.5.03.03-0027</t>
  </si>
  <si>
    <t>Знак дорожный на оцинкованной подоснове со световозвращающей пленкой запрещающий, диаметр круга 900 мм, тип 3.1-3.9, 3.11-3.33</t>
  </si>
  <si>
    <t>ФССЦ-01.5.03.03-0047</t>
  </si>
  <si>
    <t>Знак дорожный на оцинкованной подоснове со световозвращающей пленкой предписывающий, диаметр круга 900 мм, тип 4.1.1-4.3, 4.6, 4.7</t>
  </si>
  <si>
    <t>ФССЦ-01.5.03.03-0042</t>
  </si>
  <si>
    <t>Знак дорожный на оцинкованной подоснове со световозвращающей пленкой особых предписаний, размером 900х900 мм, тип 5.5, 5.6, 5.8-5.14, 5.15.2-5.15.6, 5.19.1, 5.19.2, 5.20</t>
  </si>
  <si>
    <t>ФССЦ-01.5.03.03-0034</t>
  </si>
  <si>
    <t>Знаки дорожные на оцинкованной подоснове со световозвращающей пленкой информационные, размером 900х900 мм, тип 6.2, 6.3.1, 6.3.2, 6.4, 6.8.1-6.8.3</t>
  </si>
  <si>
    <t>ФССЦ-01.5.03.03-0030</t>
  </si>
  <si>
    <t>Знак дорожный на оцинкованной подоснове со световозвращающей пленкой информационные, размером 350х1050 мм, тип 6.14.2, 6.16, 6.18.1-6.18.3</t>
  </si>
  <si>
    <t>ФССЦ-01.5.03.03-0022</t>
  </si>
  <si>
    <t>Знаки дорожные на оцинкованной подоснове со световозвращающей пленкой дополнительной информации, прямоугольной формы размером 450х900 мм, тип 8.1.1, 8.1.3-8.12, 8.14-8.21.3</t>
  </si>
  <si>
    <t>ФЕР27-09-015-01</t>
  </si>
  <si>
    <t>Демонтаж дорожных знаков</t>
  </si>
  <si>
    <t>Итоги по разделу 3 Установка временных дорожных знаков :</t>
  </si>
  <si>
    <t xml:space="preserve">  Итого по разделу 3 Установка временных дорожных знаков</t>
  </si>
  <si>
    <t>«Адепт: Проект в 13.3»
© ООО «Адепт»</t>
  </si>
  <si>
    <t xml:space="preserve">Приложение к сводной смете к Договору на выполнение работ №__________________________ от________________________
</t>
  </si>
  <si>
    <t>Смета №ЛСР-01-01-01</t>
  </si>
  <si>
    <t>на инженерно-геодезические изыскания</t>
  </si>
  <si>
    <t>по объекту:</t>
  </si>
  <si>
    <t xml:space="preserve">"О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области"                 </t>
  </si>
  <si>
    <r>
      <rPr>
        <b/>
        <sz val="10"/>
        <rFont val="Tahoma"/>
        <family val="2"/>
        <charset val="204"/>
      </rPr>
      <t xml:space="preserve">2 этап </t>
    </r>
    <r>
      <rPr>
        <sz val="10"/>
        <rFont val="Tahoma"/>
        <family val="2"/>
        <charset val="204"/>
      </rPr>
      <t>« Строительство трамвайных путей и контактной сети. Участок от разворотного круга у. Александра Невского до разворотного круга "Больница №9" (29-я линия)»</t>
    </r>
  </si>
  <si>
    <t>Наименование объекта изысканий:</t>
  </si>
  <si>
    <t xml:space="preserve">Инженерно-геодезические работы по созданию и закладке ГРО </t>
  </si>
  <si>
    <t>Заказчик:</t>
  </si>
  <si>
    <t>ООО «МОВИСТА РЕГИОНЫ Ярославль»</t>
  </si>
  <si>
    <t>Генеральный проектировщик</t>
  </si>
  <si>
    <t>ООО "ЕДСО"</t>
  </si>
  <si>
    <t>Проектировщик</t>
  </si>
  <si>
    <t>ООО "ЛРТ"</t>
  </si>
  <si>
    <t>1.Справочник базовых цен на инженерные изыскания лая строительства.Инженерно-геодезические изыскания при строительстве и эксплуатации зданий и сооружений / - М., ПНИИИС, 2006 г.РЕКОМЕНДОВАН Росстроем Министерства регионального развития РФ письмом от 24.05.2006 г. К® СК-1976/02</t>
  </si>
  <si>
    <t>№ пп</t>
  </si>
  <si>
    <t>Ед.
Изм</t>
  </si>
  <si>
    <t>Кол-
во.</t>
  </si>
  <si>
    <t>Обоснование стоимости</t>
  </si>
  <si>
    <t>Расчет стоимости</t>
  </si>
  <si>
    <t>Стоимость, руб.</t>
  </si>
  <si>
    <t>Раздел</t>
  </si>
  <si>
    <t>Полевые работы</t>
  </si>
  <si>
    <t>1.1</t>
  </si>
  <si>
    <t xml:space="preserve">Восстановление трасс железных дорог. Категория сложности II  (Наземная линия скоростного трамвая протяженностью одиночного пути, км
5,49 км.о.п. + Наземная линия скоростного трамвая протяженностью одиночного пути, км)
</t>
  </si>
  <si>
    <t>1 км</t>
  </si>
  <si>
    <t xml:space="preserve">Часть 2. Глава 3. Создание плановой геодезической разбивочной основы и вынос в натуру основных осей зданий и сооружений Таблица 16. Восстановление и закрепление на местности участков трасс линейных сооружений для строительства железных и автомобильных дорог, магистральных трубопроводов, каналов, коллекторов, линий электропередачи и связи и др. п.1 
A=3 189 руб; 
</t>
  </si>
  <si>
    <t>A * Количество * К1 
3 189 руб * (5,49) * 1,1</t>
  </si>
  <si>
    <t>Коэффициенты</t>
  </si>
  <si>
    <t>Стоимость восстановления и закрепления трасс протяженностью до 10 км определяется по ценам настоящей таблицы с применением следующих коэффициентов:
1,1  - при длине трассы св. 5 до 10 км;</t>
  </si>
  <si>
    <t>K1 = 1.1
п.1 Примечаний к табл.16</t>
  </si>
  <si>
    <t>1.2</t>
  </si>
  <si>
    <t>Закрепление трасс железных. Категория сложности II  (Наземная линия скоростного трамвая протяженностью одиночного пути, км
5,49 км.о.п. + Наземная линия скоростного трамвая протяженностью одиночного пути, км).</t>
  </si>
  <si>
    <t xml:space="preserve">Часть 2. Глава 3. Создание плановой геодезической разбивочной основы и вынос в натуру основных осей зданий и сооружений Таблица 16. Восстановление и закрепление на местности участков трасс линейных сооружений для строительства железных и автомобильных дорог, магистральных трубопроводов, каналов, коллекторов, линий электропередачи и связи и др. п.4 
A=1 838 руб; 
</t>
  </si>
  <si>
    <t>A * Количество * К1
1838 руб * (5,49) * 1,1</t>
  </si>
  <si>
    <t>1.3</t>
  </si>
  <si>
    <t>Восстановление трасс  магистрального трубопровода и его ответвлений. Категория сложности II  ((Линейные сооружения сети водоснабжения: диаметром до 150 мм - 15 п.м + диаметром от 150 до 300 мм - 45 п.м +диаметром от 300 до 600 мм - 248 п.м + диаметром от 600 до 1000 мм - 30 п.м)</t>
  </si>
  <si>
    <t xml:space="preserve">Часть 2. Глава 3. Таблица 16. Восстановление и закрепление на местности участков трасс линейных сооружений для строительства железных и автомобильных дорог, магистральных трубопроводов, каналов, коллекторов, линий электропередачи и связи и др. п.2
A=1 683 руб; 
</t>
  </si>
  <si>
    <t>A * Количество * K1 
1 683 руб * (0,338) * 1.2</t>
  </si>
  <si>
    <t>Стоимость восстановления и закрепления трасс протяженностью до 10 км определяется по ценам настоящей таблицы с применением следующих коэффициентов:
1,2  - при длине трассы до 5 км;</t>
  </si>
  <si>
    <t>K1 = 1.2
п.1 Примечаний к табл.16</t>
  </si>
  <si>
    <t>1.4</t>
  </si>
  <si>
    <t>Закрепление трасс магистрального трубопровода и его ответвлений. Категория сложности II  (Линейные сооружения сети водоснабжения: диаметром до 150 мм - 15 п.м + диаметром от 150 до 300 мм - 45 п.м +диаметром от 300 до 600 мм - 248 п.м + диаметром от 600 до 1000 мм - 30 п.м).</t>
  </si>
  <si>
    <t>A * Количество * K1
1838 руб * (0,338) * 1,2</t>
  </si>
  <si>
    <t>1.5</t>
  </si>
  <si>
    <t>Восстановление   магистральных и межхозяйственных трасс каналов и коллекторов. Категория сложности II  (Линейное сооружение сети водоотведения диаметром до 300 мм  - 251 п.м + диаметром от 300 мм до 500 мм  - 152 п.м + диаметром от 500 мм до 800 мм - 161 п.м + диаметром от 800 мм до 1200 мм - 109 п.м +  диаметром от 1200 мм до 2000 мм - 28 п.м)</t>
  </si>
  <si>
    <t xml:space="preserve">Часть 2. Глава 3. Таблица 16. Восстановление и закрепление на местности участков трасс линейных сооружений для строительства железных и автомобильных дорог, магистральных трубопроводов, каналов, коллекторов, линий электропередачи и связи и др. п.3
A=2 523 руб; 
</t>
  </si>
  <si>
    <t>A * Количество * K1 
2 523 руб * (0,701) * 1.2</t>
  </si>
  <si>
    <t>Стоимость восстановления и закрепления трасс протяженностью до 10 км определяется по ценам настоящей таблицы с применением следующих коэффициентов:
1,2  - при длине трассы до 5 км;</t>
  </si>
  <si>
    <t>1.6</t>
  </si>
  <si>
    <t>Закрепление магистральных и межхозяйственных трасс каналов и коллекторов. Категория сложности II  (Линейное сооружение сети водоотведения диаметром до 300 мм  - 251 п.м + диаметром от 300 мм до 500 мм  - 152 п.м + диаметром от 500 мм до 800 мм - 161 п.м + диаметром от 800 мм до 1200 мм - 109 п.м +  диаметром от 1200 мм до 2000 мм - 28 п.м)</t>
  </si>
  <si>
    <t>A * Количество * K1
1838 руб * (0,701) * 1,2</t>
  </si>
  <si>
    <t>1.7</t>
  </si>
  <si>
    <t>Определение и закрепление мест установки опор по трассам ВЛ 3 - 20 кВ магистральных линий связи. Категория сложности II  (Воздушные линии электропередачи напряжением до 1 кВ.- 3429 п.м )</t>
  </si>
  <si>
    <t xml:space="preserve">Часть 2. Глава 3. Создание плановой геодезической разбивочной основы и вынос в натуру основных осей зданий и сооружений Таблица 16. Восстановление и закрепление на местности участков трасс линейных сооружений для строительства железных и автомобильных дорог, магистральных трубопроводов, каналов, коллекторов, линий электропередачи и связи и др. п.7 
A= 676 руб; 
</t>
  </si>
  <si>
    <r>
      <t>A * Количество * K1
676 руб * (3,429)</t>
    </r>
    <r>
      <rPr>
        <sz val="10"/>
        <color rgb="FFFF0000"/>
        <rFont val="Arial"/>
        <family val="2"/>
        <charset val="204"/>
      </rPr>
      <t xml:space="preserve"> * 1,2</t>
    </r>
  </si>
  <si>
    <t>1.8</t>
  </si>
  <si>
    <t>Определение и закрепление мест установки опор по трассам ВЛ 3 - 20 кВ магистральных линий связи. Категория сложности II  (Линия наружного освещения воздушная. - 5220 п.м)</t>
  </si>
  <si>
    <r>
      <t>A * Количество * K1
676 руб * (5,220)</t>
    </r>
    <r>
      <rPr>
        <sz val="10"/>
        <color rgb="FFFF0000"/>
        <rFont val="Arial"/>
        <family val="2"/>
        <charset val="204"/>
      </rPr>
      <t xml:space="preserve"> * 1,1</t>
    </r>
  </si>
  <si>
    <t xml:space="preserve">Стоимость восстановления и закрепления трасс протяженностью до 10 км определяется по ценам настоящей таблицы с применением следующих коэффициентов:
1,1 - при длине трассы от 5 до 10 км;
</t>
  </si>
  <si>
    <t>1.9</t>
  </si>
  <si>
    <t>Итого Полевые работы:</t>
  </si>
  <si>
    <t>1.10</t>
  </si>
  <si>
    <t>Всего Полевые работы:</t>
  </si>
  <si>
    <t>Камеральные работы</t>
  </si>
  <si>
    <t>2.1</t>
  </si>
  <si>
    <t xml:space="preserve">Составление программы (предписания) работ при стоимости полевых и камеральных работ до 100  тыс.руб. </t>
  </si>
  <si>
    <t>1 программа</t>
  </si>
  <si>
    <t xml:space="preserve">Глава 15. Составление программ и технических отчетов Таблица 67. п.1 
3,4%   </t>
  </si>
  <si>
    <t xml:space="preserve">3,4% * п.1.10 </t>
  </si>
  <si>
    <t>2.2</t>
  </si>
  <si>
    <t xml:space="preserve">Составление технического отчета при стоимости полевых и камеральных работ до 100 тыс.руб. </t>
  </si>
  <si>
    <t>1 отчет</t>
  </si>
  <si>
    <t xml:space="preserve">Глава 15. Составление программ и технических отчетов Таблица 68. п.1
6,6%  </t>
  </si>
  <si>
    <t>6,6% * п.1.10</t>
  </si>
  <si>
    <t>2.3</t>
  </si>
  <si>
    <t>Итого Камеральные работы:</t>
  </si>
  <si>
    <t>2.4</t>
  </si>
  <si>
    <t>Всего Камеральные работы:</t>
  </si>
  <si>
    <t>Прочие расходы</t>
  </si>
  <si>
    <t>3.1</t>
  </si>
  <si>
    <t>Расходы по внутреннему транспорту. Расстояние от базы до участка изысканий до 5 км. Сметная стоимость полевых изыск.работ до 75 тыс.руб</t>
  </si>
  <si>
    <t>СБЦ на инж.из. для стр-ва "Инженерно-геодезические изыскания" (ОУ п. 9 Таблица 4.1)</t>
  </si>
  <si>
    <t>8,75% от п.1.10</t>
  </si>
  <si>
    <t>3.2</t>
  </si>
  <si>
    <t xml:space="preserve">Расходы по организации и ликвидации работ </t>
  </si>
  <si>
    <t>СБЦ на инж.из. для стр-ва "Инженерно-геодезические изыскания" (ОУ п. 13)</t>
  </si>
  <si>
    <t>6% от п.1.10, 3.1 * 2,0</t>
  </si>
  <si>
    <t xml:space="preserve">Для изысканий со сметной стоимостью свыше 30 до 75 тыс. руб.; </t>
  </si>
  <si>
    <t>ОУ Прим. К п.13, К=2,0</t>
  </si>
  <si>
    <t>3.3</t>
  </si>
  <si>
    <t>Всего Прочие расходы:</t>
  </si>
  <si>
    <t>Итого в уровне цен на 01.01.2001</t>
  </si>
  <si>
    <t>Индекс на II квартал 2024 года на изыскательские работы к уровню цен 01.01.2001</t>
  </si>
  <si>
    <t>Письмо Минстроя России от 27.04.2024 №24796-ИФ/09</t>
  </si>
  <si>
    <t>Коэф - т 5,96 от п.4</t>
  </si>
  <si>
    <t>Итого в уровне цен на  
II квартал 2024 года</t>
  </si>
  <si>
    <t>Всего по смете (тыс. руб.):</t>
  </si>
  <si>
    <t>330 847,35 (Триста тридцать тысяч восемьсот сорок семь рублей 35  коп.)</t>
  </si>
  <si>
    <t>Приложение № 5</t>
  </si>
  <si>
    <t>Утверждено приказом № 421 от 4 августа 2020 г. Минстроя РФ</t>
  </si>
  <si>
    <t>Защитные мероприятия по сохранению инженерных коммуникаций</t>
  </si>
  <si>
    <t>ОБЪЕКТНЫЙ СМЕТНЫЙ РАСЧЕТ (СМЕТА) № ОСР-01-03</t>
  </si>
  <si>
    <t xml:space="preserve">Основание </t>
  </si>
  <si>
    <t>Сметная стоимость</t>
  </si>
  <si>
    <t xml:space="preserve">Расчетный измеритель </t>
  </si>
  <si>
    <t xml:space="preserve">объекта капитального строительства  </t>
  </si>
  <si>
    <t>(количество)</t>
  </si>
  <si>
    <t>(измеритель)</t>
  </si>
  <si>
    <t xml:space="preserve">Показатель единичной стоимости на расчетный измеритель </t>
  </si>
  <si>
    <t>Составлен в текущем уровне цен II квартал 2024 года</t>
  </si>
  <si>
    <t>Наименование локальных сметных расчетов (смет), затрат</t>
  </si>
  <si>
    <t>Сметная стоимость, тыс. руб.</t>
  </si>
  <si>
    <t>Строительных
(ремонтно- строительных, ремонтно- реставрационных) работ</t>
  </si>
  <si>
    <t>Локальные сметы (расчеты)</t>
  </si>
  <si>
    <t>ЛСР-01-03-01</t>
  </si>
  <si>
    <t>ЛСР-01-03-02</t>
  </si>
  <si>
    <t>ЛСР-01-03-03</t>
  </si>
  <si>
    <t>ЛСР-01-03-04</t>
  </si>
  <si>
    <t>ЛСP-01-03-05</t>
  </si>
  <si>
    <t>Итого "Локальные сметы (расчеты)"</t>
  </si>
  <si>
    <t>Временные здания и сооружения</t>
  </si>
  <si>
    <t>Итого с учетом "Временные здания и сооружения"</t>
  </si>
  <si>
    <t>Прочие работы и затраты</t>
  </si>
  <si>
    <t>Итого с учетом "Прочие работы и затраты"</t>
  </si>
  <si>
    <t>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</si>
  <si>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с учетом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</si>
  <si>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Налоги и обязательные платежи</t>
  </si>
  <si>
    <t>Итого по объектной смете</t>
  </si>
  <si>
    <t>Главный инженер проекта</t>
  </si>
  <si>
    <t>[подпись (инициалы, фамилия)]</t>
  </si>
  <si>
    <t xml:space="preserve">Начальник </t>
  </si>
  <si>
    <t>Составлен в текущем уровне цен I квартал 2000 года</t>
  </si>
  <si>
    <t>Демонтажные работы</t>
  </si>
  <si>
    <t>ОБЪЕКТНЫЙ СМЕТНЫЙ РАСЧЕТ (СМЕТА) № ОСР-01-05</t>
  </si>
  <si>
    <t>21 642,62 тыс. руб.</t>
  </si>
  <si>
    <t>ЛСР-01-05-01</t>
  </si>
  <si>
    <t>ЛСР-01-05-02</t>
  </si>
  <si>
    <t>ЛСР-01-05-03</t>
  </si>
  <si>
    <t>889,52 тыс. руб.</t>
  </si>
  <si>
    <t>Устройство трамвайного пути и контатной сети</t>
  </si>
  <si>
    <t>ОБЪЕКТНЫЙ СМЕТНЫЙ РАСЧЕТ (СМЕТА) № ОСР-02-01</t>
  </si>
  <si>
    <t>1 432 465,73 тыс. руб.</t>
  </si>
  <si>
    <t>ЛСР-02-01-01</t>
  </si>
  <si>
    <t>ЛСР-02-01-02</t>
  </si>
  <si>
    <t>ЛСР-02-01-04</t>
  </si>
  <si>
    <t>ЛСР-02-01-05</t>
  </si>
  <si>
    <t>156 665,29 тыс. руб.</t>
  </si>
  <si>
    <t>ЛСР-02-01-03</t>
  </si>
  <si>
    <t>Водоотведение от трамвайных путей</t>
  </si>
  <si>
    <t>Пусконаладочные работы "в холостую "</t>
  </si>
  <si>
    <t>ОБЪЕКТНЫЙ СМЕТНЫЙ РАСЧЕТ (СМЕТА) № ОСР-09-01</t>
  </si>
  <si>
    <t>940,51 тыс. руб.</t>
  </si>
  <si>
    <t>ЛСР-09-01-01</t>
  </si>
  <si>
    <t>ЛСР-09-01-02</t>
  </si>
  <si>
    <t>ЛСР-09-01-03</t>
  </si>
  <si>
    <t>ЛСР-09-01-04</t>
  </si>
  <si>
    <t>ЛСР-09-01-05</t>
  </si>
  <si>
    <t>26,9 тыс. руб.</t>
  </si>
  <si>
    <t>ЛОКАЛЬНЫЙ СМЕТНЫЙ РАСЧЕТ (СМЕТА) № ЛСР-05-03-01</t>
  </si>
  <si>
    <t>8 229,48 тыс. руб.</t>
  </si>
  <si>
    <t>Проектная документация</t>
  </si>
  <si>
    <t>60 340,38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</si>
</sst>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"/>
    <numFmt numFmtId="166" formatCode="0.000"/>
    <numFmt numFmtId="167" formatCode="0.0000000"/>
    <numFmt numFmtId="168" formatCode="0.000000"/>
    <numFmt numFmtId="169" formatCode="0.00000"/>
  </numFmts>
  <fonts count="28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0"/>
      <name val="Arial"/>
      <family val="2"/>
      <charset val="204"/>
    </font>
    <font>
      <sz val="6"/>
      <name val="Arial"/>
      <family val="2"/>
      <charset val="204"/>
    </font>
    <font>
      <sz val="10"/>
      <color indexed="8"/>
      <name val="Arial"/>
      <family val="2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Tahoma"/>
      <family val="2"/>
      <charset val="204"/>
    </font>
    <font>
      <sz val="10"/>
      <name val="Times New Roman"/>
      <family val="1"/>
      <charset val="204"/>
    </font>
    <font>
      <b/>
      <sz val="10"/>
      <name val="Tahoma"/>
      <family val="2"/>
      <charset val="204"/>
    </font>
    <font>
      <u/>
      <sz val="1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indexed="64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64"/>
      <name val="Times New Roman"/>
      <family val="1"/>
      <charset val="204"/>
    </font>
    <font>
      <sz val="10"/>
      <color rgb="FFFF0000"/>
      <name val="Arial"/>
      <family val="2"/>
      <charset val="204"/>
    </font>
    <font>
      <b/>
      <sz val="9"/>
      <name val="Arial"/>
      <charset val="204"/>
    </font>
    <font>
      <i/>
      <sz val="8"/>
      <color rgb="FFFF0000"/>
      <name val="Arial"/>
      <charset val="204"/>
    </font>
    <font>
      <sz val="11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0" fillId="0" borderId="0"/>
    <xf numFmtId="0" fontId="19" fillId="0" borderId="0">
      <alignment horizontal="left" vertical="top"/>
    </xf>
    <xf numFmtId="0" fontId="21" fillId="0" borderId="0"/>
    <xf numFmtId="0" fontId="10" fillId="0" borderId="0"/>
    <xf numFmtId="0" fontId="10" fillId="0" borderId="0"/>
    <xf numFmtId="0" fontId="2" fillId="0" borderId="0"/>
  </cellStyleXfs>
  <cellXfs count="49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4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4" fontId="9" fillId="0" borderId="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9" fillId="0" borderId="3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9" fillId="0" borderId="1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/>
    </xf>
    <xf numFmtId="0" fontId="10" fillId="0" borderId="0" xfId="1"/>
    <xf numFmtId="0" fontId="10" fillId="0" borderId="0" xfId="1" applyAlignment="1">
      <alignment horizontal="right"/>
    </xf>
    <xf numFmtId="0" fontId="13" fillId="0" borderId="0" xfId="1" applyFont="1" applyAlignment="1">
      <alignment horizontal="right" vertical="top"/>
    </xf>
    <xf numFmtId="0" fontId="10" fillId="0" borderId="0" xfId="1" applyAlignment="1">
      <alignment wrapText="1"/>
    </xf>
    <xf numFmtId="0" fontId="15" fillId="0" borderId="0" xfId="1" applyFont="1" applyAlignment="1">
      <alignment horizontal="center" vertical="center"/>
    </xf>
    <xf numFmtId="0" fontId="16" fillId="0" borderId="0" xfId="1" applyFont="1" applyAlignment="1">
      <alignment horizontal="right"/>
    </xf>
    <xf numFmtId="0" fontId="10" fillId="0" borderId="0" xfId="1" applyAlignment="1">
      <alignment vertical="top"/>
    </xf>
    <xf numFmtId="0" fontId="10" fillId="0" borderId="0" xfId="1" applyAlignment="1">
      <alignment vertical="top" wrapText="1"/>
    </xf>
    <xf numFmtId="0" fontId="18" fillId="0" borderId="0" xfId="1" applyFont="1" applyAlignment="1">
      <alignment vertical="top"/>
    </xf>
    <xf numFmtId="0" fontId="16" fillId="0" borderId="0" xfId="3" applyFont="1"/>
    <xf numFmtId="0" fontId="23" fillId="0" borderId="0" xfId="3" applyFont="1"/>
    <xf numFmtId="0" fontId="10" fillId="0" borderId="11" xfId="1" applyBorder="1" applyAlignment="1">
      <alignment horizontal="center" vertical="top" wrapText="1"/>
    </xf>
    <xf numFmtId="49" fontId="10" fillId="0" borderId="11" xfId="1" applyNumberFormat="1" applyBorder="1" applyAlignment="1">
      <alignment horizontal="center" wrapText="1"/>
    </xf>
    <xf numFmtId="0" fontId="10" fillId="0" borderId="11" xfId="1" applyBorder="1" applyAlignment="1">
      <alignment horizontal="center" wrapText="1"/>
    </xf>
    <xf numFmtId="49" fontId="14" fillId="0" borderId="12" xfId="1" applyNumberFormat="1" applyFont="1" applyBorder="1" applyAlignment="1">
      <alignment horizontal="right" vertical="top" wrapText="1"/>
    </xf>
    <xf numFmtId="0" fontId="14" fillId="0" borderId="12" xfId="1" applyFont="1" applyBorder="1" applyAlignment="1">
      <alignment horizontal="left" vertical="top" wrapText="1"/>
    </xf>
    <xf numFmtId="0" fontId="14" fillId="0" borderId="12" xfId="1" applyFont="1" applyBorder="1" applyAlignment="1">
      <alignment horizontal="right" vertical="top" wrapText="1"/>
    </xf>
    <xf numFmtId="49" fontId="14" fillId="0" borderId="13" xfId="1" applyNumberFormat="1" applyFont="1" applyBorder="1" applyAlignment="1">
      <alignment horizontal="right" vertical="top" wrapText="1"/>
    </xf>
    <xf numFmtId="0" fontId="14" fillId="0" borderId="13" xfId="1" applyFont="1" applyBorder="1" applyAlignment="1">
      <alignment horizontal="left" vertical="top" wrapText="1"/>
    </xf>
    <xf numFmtId="0" fontId="10" fillId="0" borderId="13" xfId="1" applyBorder="1" applyAlignment="1">
      <alignment horizontal="left" vertical="top" wrapText="1"/>
    </xf>
    <xf numFmtId="2" fontId="10" fillId="0" borderId="13" xfId="1" applyNumberFormat="1" applyBorder="1" applyAlignment="1">
      <alignment horizontal="left" vertical="top" wrapText="1"/>
    </xf>
    <xf numFmtId="4" fontId="10" fillId="0" borderId="13" xfId="1" applyNumberFormat="1" applyBorder="1" applyAlignment="1">
      <alignment horizontal="right" vertical="top" wrapText="1"/>
    </xf>
    <xf numFmtId="49" fontId="14" fillId="0" borderId="9" xfId="1" applyNumberFormat="1" applyFont="1" applyBorder="1" applyAlignment="1">
      <alignment horizontal="right" vertical="top" wrapText="1"/>
    </xf>
    <xf numFmtId="0" fontId="14" fillId="0" borderId="14" xfId="1" applyFont="1" applyBorder="1" applyAlignment="1">
      <alignment horizontal="left" vertical="top" wrapText="1"/>
    </xf>
    <xf numFmtId="0" fontId="10" fillId="0" borderId="0" xfId="1" applyAlignment="1">
      <alignment horizontal="left" vertical="top" wrapText="1"/>
    </xf>
    <xf numFmtId="2" fontId="10" fillId="0" borderId="14" xfId="1" applyNumberFormat="1" applyBorder="1" applyAlignment="1">
      <alignment horizontal="left" vertical="top" wrapText="1"/>
    </xf>
    <xf numFmtId="0" fontId="10" fillId="0" borderId="14" xfId="1" applyBorder="1" applyAlignment="1">
      <alignment horizontal="left" vertical="top" wrapText="1"/>
    </xf>
    <xf numFmtId="4" fontId="10" fillId="0" borderId="10" xfId="1" applyNumberFormat="1" applyBorder="1" applyAlignment="1">
      <alignment horizontal="right" vertical="top" wrapText="1"/>
    </xf>
    <xf numFmtId="49" fontId="14" fillId="0" borderId="15" xfId="1" applyNumberFormat="1" applyFont="1" applyBorder="1" applyAlignment="1">
      <alignment horizontal="right" vertical="top" wrapText="1"/>
    </xf>
    <xf numFmtId="0" fontId="10" fillId="0" borderId="16" xfId="1" applyBorder="1" applyAlignment="1">
      <alignment horizontal="left" vertical="top" wrapText="1"/>
    </xf>
    <xf numFmtId="0" fontId="10" fillId="0" borderId="1" xfId="1" applyBorder="1" applyAlignment="1">
      <alignment horizontal="left" vertical="top" wrapText="1"/>
    </xf>
    <xf numFmtId="2" fontId="10" fillId="0" borderId="16" xfId="1" applyNumberFormat="1" applyBorder="1" applyAlignment="1">
      <alignment horizontal="left" vertical="top" wrapText="1"/>
    </xf>
    <xf numFmtId="4" fontId="10" fillId="0" borderId="17" xfId="1" applyNumberFormat="1" applyBorder="1" applyAlignment="1">
      <alignment horizontal="right" vertical="top" wrapText="1"/>
    </xf>
    <xf numFmtId="49" fontId="14" fillId="0" borderId="18" xfId="1" applyNumberFormat="1" applyFont="1" applyBorder="1" applyAlignment="1">
      <alignment horizontal="right" vertical="top" wrapText="1"/>
    </xf>
    <xf numFmtId="0" fontId="10" fillId="0" borderId="19" xfId="1" applyBorder="1" applyAlignment="1">
      <alignment horizontal="left" vertical="top" wrapText="1"/>
    </xf>
    <xf numFmtId="166" fontId="10" fillId="0" borderId="13" xfId="1" applyNumberFormat="1" applyBorder="1" applyAlignment="1">
      <alignment horizontal="left" vertical="top" wrapText="1"/>
    </xf>
    <xf numFmtId="4" fontId="10" fillId="0" borderId="20" xfId="1" applyNumberFormat="1" applyBorder="1" applyAlignment="1">
      <alignment horizontal="right" vertical="top" wrapText="1"/>
    </xf>
    <xf numFmtId="49" fontId="14" fillId="0" borderId="14" xfId="1" applyNumberFormat="1" applyFont="1" applyBorder="1" applyAlignment="1">
      <alignment horizontal="right" vertical="top" wrapText="1"/>
    </xf>
    <xf numFmtId="166" fontId="10" fillId="0" borderId="14" xfId="1" applyNumberFormat="1" applyBorder="1" applyAlignment="1">
      <alignment horizontal="left" vertical="top" wrapText="1"/>
    </xf>
    <xf numFmtId="4" fontId="10" fillId="0" borderId="14" xfId="1" applyNumberFormat="1" applyBorder="1" applyAlignment="1">
      <alignment horizontal="right" vertical="top" wrapText="1"/>
    </xf>
    <xf numFmtId="49" fontId="14" fillId="0" borderId="16" xfId="1" applyNumberFormat="1" applyFont="1" applyBorder="1" applyAlignment="1">
      <alignment horizontal="right" vertical="top" wrapText="1"/>
    </xf>
    <xf numFmtId="0" fontId="14" fillId="0" borderId="16" xfId="1" applyFont="1" applyBorder="1" applyAlignment="1">
      <alignment horizontal="left" vertical="top" wrapText="1"/>
    </xf>
    <xf numFmtId="4" fontId="14" fillId="0" borderId="16" xfId="1" applyNumberFormat="1" applyFont="1" applyBorder="1" applyAlignment="1">
      <alignment horizontal="right" vertical="top" wrapText="1"/>
    </xf>
    <xf numFmtId="4" fontId="14" fillId="0" borderId="12" xfId="1" applyNumberFormat="1" applyFont="1" applyBorder="1" applyAlignment="1">
      <alignment horizontal="right" vertical="top" wrapText="1"/>
    </xf>
    <xf numFmtId="3" fontId="24" fillId="0" borderId="0" xfId="1" applyNumberFormat="1" applyFont="1"/>
    <xf numFmtId="4" fontId="10" fillId="0" borderId="16" xfId="1" applyNumberFormat="1" applyBorder="1" applyAlignment="1">
      <alignment horizontal="right" vertical="top" wrapText="1"/>
    </xf>
    <xf numFmtId="2" fontId="10" fillId="0" borderId="0" xfId="1" applyNumberFormat="1" applyAlignment="1">
      <alignment wrapText="1"/>
    </xf>
    <xf numFmtId="0" fontId="10" fillId="0" borderId="0" xfId="1" applyBorder="1" applyAlignment="1">
      <alignment horizontal="left" vertical="top" wrapText="1"/>
    </xf>
    <xf numFmtId="0" fontId="24" fillId="0" borderId="0" xfId="1" applyFont="1"/>
    <xf numFmtId="3" fontId="10" fillId="0" borderId="0" xfId="1" applyNumberFormat="1"/>
    <xf numFmtId="0" fontId="10" fillId="0" borderId="12" xfId="1" applyBorder="1" applyAlignment="1">
      <alignment horizontal="left" vertical="top" wrapText="1"/>
    </xf>
    <xf numFmtId="4" fontId="10" fillId="0" borderId="12" xfId="1" applyNumberFormat="1" applyBorder="1" applyAlignment="1">
      <alignment horizontal="right" vertical="top" wrapText="1"/>
    </xf>
    <xf numFmtId="0" fontId="16" fillId="0" borderId="0" xfId="5" applyFont="1" applyAlignment="1">
      <alignment horizontal="left" vertical="top"/>
    </xf>
    <xf numFmtId="0" fontId="16" fillId="0" borderId="0" xfId="5" applyFont="1"/>
    <xf numFmtId="0" fontId="10" fillId="0" borderId="0" xfId="1" applyAlignment="1">
      <alignment horizontal="left" vertical="top"/>
    </xf>
    <xf numFmtId="0" fontId="10" fillId="0" borderId="0" xfId="1" applyAlignment="1">
      <alignment horizontal="left" wrapText="1"/>
    </xf>
    <xf numFmtId="0" fontId="6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 vertical="top"/>
    </xf>
    <xf numFmtId="0" fontId="5" fillId="0" borderId="1" xfId="0" applyNumberFormat="1" applyFont="1" applyFill="1" applyBorder="1" applyAlignment="1" applyProtection="1">
      <alignment horizontal="center" vertical="top"/>
    </xf>
    <xf numFmtId="0" fontId="7" fillId="0" borderId="1" xfId="0" applyNumberFormat="1" applyFont="1" applyFill="1" applyBorder="1" applyAlignment="1" applyProtection="1">
      <alignment horizontal="right" vertical="top"/>
    </xf>
    <xf numFmtId="0" fontId="3" fillId="0" borderId="1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26" fillId="0" borderId="1" xfId="0" applyNumberFormat="1" applyFont="1" applyFill="1" applyBorder="1" applyAlignment="1" applyProtection="1">
      <alignment horizontal="center" vertical="top"/>
    </xf>
    <xf numFmtId="4" fontId="3" fillId="0" borderId="1" xfId="0" applyNumberFormat="1" applyFont="1" applyFill="1" applyBorder="1" applyAlignment="1" applyProtection="1">
      <alignment horizontal="right" vertical="top"/>
    </xf>
    <xf numFmtId="0" fontId="26" fillId="0" borderId="0" xfId="0" applyNumberFormat="1" applyFont="1" applyFill="1" applyBorder="1" applyAlignment="1" applyProtection="1">
      <alignment horizontal="center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/>
    </xf>
    <xf numFmtId="0" fontId="27" fillId="0" borderId="0" xfId="0" applyNumberFormat="1" applyFont="1" applyFill="1" applyBorder="1" applyAlignment="1" applyProtection="1">
      <alignment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1" fontId="1" fillId="0" borderId="12" xfId="0" applyNumberFormat="1" applyFont="1" applyFill="1" applyBorder="1" applyAlignment="1" applyProtection="1">
      <alignment horizontal="center" vertical="top" wrapText="1"/>
    </xf>
    <xf numFmtId="0" fontId="1" fillId="0" borderId="12" xfId="0" applyNumberFormat="1" applyFont="1" applyFill="1" applyBorder="1" applyAlignment="1" applyProtection="1">
      <alignment horizontal="left" vertical="top" wrapText="1"/>
    </xf>
    <xf numFmtId="4" fontId="1" fillId="0" borderId="12" xfId="0" applyNumberFormat="1" applyFont="1" applyFill="1" applyBorder="1" applyAlignment="1" applyProtection="1">
      <alignment horizontal="right" vertical="top" wrapText="1"/>
    </xf>
    <xf numFmtId="0" fontId="9" fillId="0" borderId="12" xfId="0" applyNumberFormat="1" applyFont="1" applyFill="1" applyBorder="1" applyAlignment="1" applyProtection="1"/>
    <xf numFmtId="4" fontId="9" fillId="0" borderId="12" xfId="0" applyNumberFormat="1" applyFont="1" applyFill="1" applyBorder="1" applyAlignment="1" applyProtection="1">
      <alignment horizontal="right" vertical="top" wrapText="1"/>
    </xf>
    <xf numFmtId="4" fontId="9" fillId="0" borderId="12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27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27" fillId="0" borderId="0" xfId="0" applyNumberFormat="1" applyFont="1" applyFill="1" applyBorder="1" applyAlignment="1" applyProtection="1"/>
    <xf numFmtId="0" fontId="2" fillId="0" borderId="0" xfId="6"/>
    <xf numFmtId="0" fontId="3" fillId="0" borderId="0" xfId="6" applyNumberFormat="1" applyFont="1" applyFill="1" applyBorder="1" applyAlignment="1" applyProtection="1">
      <alignment horizontal="right"/>
    </xf>
    <xf numFmtId="49" fontId="3" fillId="0" borderId="0" xfId="6" applyNumberFormat="1" applyFont="1" applyFill="1" applyBorder="1" applyAlignment="1" applyProtection="1"/>
    <xf numFmtId="49" fontId="3" fillId="0" borderId="0" xfId="6" applyNumberFormat="1" applyFont="1" applyFill="1" applyBorder="1" applyAlignment="1" applyProtection="1">
      <alignment horizontal="right"/>
    </xf>
    <xf numFmtId="0" fontId="3" fillId="0" borderId="0" xfId="6" applyNumberFormat="1" applyFont="1" applyFill="1" applyBorder="1" applyAlignment="1" applyProtection="1"/>
    <xf numFmtId="49" fontId="3" fillId="0" borderId="0" xfId="6" applyNumberFormat="1" applyFont="1" applyFill="1" applyBorder="1" applyAlignment="1" applyProtection="1">
      <alignment horizontal="left" vertical="top"/>
    </xf>
    <xf numFmtId="49" fontId="3" fillId="0" borderId="0" xfId="6" applyNumberFormat="1" applyFont="1" applyFill="1" applyBorder="1" applyAlignment="1" applyProtection="1">
      <alignment vertical="top"/>
    </xf>
    <xf numFmtId="49" fontId="3" fillId="0" borderId="0" xfId="6" applyNumberFormat="1" applyFont="1" applyFill="1" applyBorder="1" applyAlignment="1" applyProtection="1">
      <alignment wrapText="1"/>
    </xf>
    <xf numFmtId="0" fontId="3" fillId="0" borderId="0" xfId="6" applyNumberFormat="1" applyFont="1" applyFill="1" applyBorder="1" applyAlignment="1" applyProtection="1">
      <alignment wrapText="1"/>
    </xf>
    <xf numFmtId="49" fontId="4" fillId="0" borderId="0" xfId="6" applyNumberFormat="1" applyFont="1" applyFill="1" applyBorder="1" applyAlignment="1" applyProtection="1">
      <alignment vertical="top" wrapText="1"/>
    </xf>
    <xf numFmtId="49" fontId="3" fillId="0" borderId="0" xfId="6" applyNumberFormat="1" applyFont="1" applyFill="1" applyBorder="1" applyAlignment="1" applyProtection="1">
      <alignment vertical="top" wrapText="1"/>
    </xf>
    <xf numFmtId="49" fontId="3" fillId="0" borderId="0" xfId="6" applyNumberFormat="1" applyFont="1" applyFill="1" applyBorder="1" applyAlignment="1" applyProtection="1">
      <alignment horizontal="left"/>
    </xf>
    <xf numFmtId="49" fontId="5" fillId="0" borderId="0" xfId="6" applyNumberFormat="1" applyFont="1" applyFill="1" applyBorder="1" applyAlignment="1" applyProtection="1">
      <alignment horizontal="center" vertical="top"/>
    </xf>
    <xf numFmtId="49" fontId="6" fillId="0" borderId="0" xfId="6" applyNumberFormat="1" applyFont="1" applyFill="1" applyBorder="1" applyAlignment="1" applyProtection="1">
      <alignment horizontal="center"/>
    </xf>
    <xf numFmtId="49" fontId="1" fillId="0" borderId="1" xfId="6" applyNumberFormat="1" applyFont="1" applyFill="1" applyBorder="1" applyAlignment="1" applyProtection="1">
      <alignment horizontal="center"/>
    </xf>
    <xf numFmtId="49" fontId="1" fillId="0" borderId="0" xfId="6" applyNumberFormat="1" applyFont="1" applyFill="1" applyBorder="1" applyAlignment="1" applyProtection="1"/>
    <xf numFmtId="49" fontId="5" fillId="0" borderId="0" xfId="6" applyNumberFormat="1" applyFont="1" applyFill="1" applyBorder="1" applyAlignment="1" applyProtection="1"/>
    <xf numFmtId="49" fontId="1" fillId="0" borderId="0" xfId="6" applyNumberFormat="1" applyFont="1" applyFill="1" applyBorder="1" applyAlignment="1" applyProtection="1">
      <alignment horizontal="right" vertical="top"/>
    </xf>
    <xf numFmtId="49" fontId="5" fillId="0" borderId="0" xfId="6" applyNumberFormat="1" applyFont="1" applyFill="1" applyBorder="1" applyAlignment="1" applyProtection="1">
      <alignment horizontal="center"/>
    </xf>
    <xf numFmtId="49" fontId="7" fillId="0" borderId="0" xfId="6" applyNumberFormat="1" applyFont="1" applyFill="1" applyBorder="1" applyAlignment="1" applyProtection="1">
      <alignment horizontal="left"/>
    </xf>
    <xf numFmtId="49" fontId="3" fillId="0" borderId="0" xfId="6" applyNumberFormat="1" applyFont="1" applyFill="1" applyBorder="1" applyAlignment="1" applyProtection="1">
      <alignment horizontal="center"/>
    </xf>
    <xf numFmtId="0" fontId="3" fillId="0" borderId="0" xfId="6" applyNumberFormat="1" applyFont="1" applyFill="1" applyBorder="1" applyAlignment="1" applyProtection="1">
      <alignment horizontal="center"/>
    </xf>
    <xf numFmtId="4" fontId="3" fillId="0" borderId="1" xfId="6" applyNumberFormat="1" applyFont="1" applyFill="1" applyBorder="1" applyAlignment="1" applyProtection="1"/>
    <xf numFmtId="49" fontId="1" fillId="0" borderId="1" xfId="6" applyNumberFormat="1" applyFont="1" applyFill="1" applyBorder="1" applyAlignment="1" applyProtection="1">
      <alignment horizontal="right"/>
    </xf>
    <xf numFmtId="0" fontId="3" fillId="0" borderId="0" xfId="6" applyNumberFormat="1" applyFont="1" applyFill="1" applyBorder="1" applyAlignment="1" applyProtection="1">
      <alignment horizontal="left"/>
    </xf>
    <xf numFmtId="0" fontId="3" fillId="0" borderId="0" xfId="6" applyNumberFormat="1" applyFont="1" applyFill="1" applyBorder="1" applyAlignment="1" applyProtection="1">
      <alignment vertical="center" wrapText="1"/>
    </xf>
    <xf numFmtId="0" fontId="5" fillId="0" borderId="0" xfId="6" applyNumberFormat="1" applyFont="1" applyFill="1" applyBorder="1" applyAlignment="1" applyProtection="1"/>
    <xf numFmtId="4" fontId="3" fillId="0" borderId="0" xfId="6" applyNumberFormat="1" applyFont="1" applyFill="1" applyBorder="1" applyAlignment="1" applyProtection="1"/>
    <xf numFmtId="49" fontId="1" fillId="0" borderId="0" xfId="6" applyNumberFormat="1" applyFont="1" applyFill="1" applyBorder="1" applyAlignment="1" applyProtection="1">
      <alignment horizontal="right"/>
    </xf>
    <xf numFmtId="0" fontId="7" fillId="0" borderId="0" xfId="6" applyNumberFormat="1" applyFont="1" applyFill="1" applyBorder="1" applyAlignment="1" applyProtection="1"/>
    <xf numFmtId="49" fontId="3" fillId="0" borderId="1" xfId="6" applyNumberFormat="1" applyFont="1" applyFill="1" applyBorder="1" applyAlignment="1" applyProtection="1">
      <alignment horizontal="right"/>
    </xf>
    <xf numFmtId="49" fontId="1" fillId="0" borderId="22" xfId="6" applyNumberFormat="1" applyFont="1" applyFill="1" applyBorder="1" applyAlignment="1" applyProtection="1">
      <alignment horizontal="right"/>
    </xf>
    <xf numFmtId="49" fontId="1" fillId="0" borderId="0" xfId="6" applyNumberFormat="1" applyFont="1" applyFill="1" applyBorder="1" applyAlignment="1" applyProtection="1">
      <alignment vertical="center"/>
    </xf>
    <xf numFmtId="0" fontId="1" fillId="0" borderId="12" xfId="6" applyNumberFormat="1" applyFont="1" applyFill="1" applyBorder="1" applyAlignment="1" applyProtection="1">
      <alignment horizontal="center" vertical="center" wrapText="1"/>
    </xf>
    <xf numFmtId="49" fontId="1" fillId="0" borderId="12" xfId="6" applyNumberFormat="1" applyFont="1" applyFill="1" applyBorder="1" applyAlignment="1" applyProtection="1">
      <alignment horizontal="center" vertical="center"/>
    </xf>
    <xf numFmtId="0" fontId="1" fillId="0" borderId="12" xfId="6" applyNumberFormat="1" applyFont="1" applyFill="1" applyBorder="1" applyAlignment="1" applyProtection="1">
      <alignment horizontal="center" vertical="center"/>
    </xf>
    <xf numFmtId="0" fontId="8" fillId="0" borderId="0" xfId="6" applyNumberFormat="1" applyFont="1" applyFill="1" applyBorder="1" applyAlignment="1" applyProtection="1">
      <alignment wrapText="1"/>
    </xf>
    <xf numFmtId="49" fontId="9" fillId="0" borderId="18" xfId="6" applyNumberFormat="1" applyFont="1" applyFill="1" applyBorder="1" applyAlignment="1" applyProtection="1">
      <alignment horizontal="center" vertical="top" wrapText="1"/>
    </xf>
    <xf numFmtId="49" fontId="9" fillId="0" borderId="19" xfId="6" applyNumberFormat="1" applyFont="1" applyFill="1" applyBorder="1" applyAlignment="1" applyProtection="1">
      <alignment horizontal="left" vertical="top" wrapText="1"/>
    </xf>
    <xf numFmtId="49" fontId="9" fillId="0" borderId="19" xfId="6" applyNumberFormat="1" applyFont="1" applyFill="1" applyBorder="1" applyAlignment="1" applyProtection="1">
      <alignment horizontal="center" vertical="top" wrapText="1"/>
    </xf>
    <xf numFmtId="0" fontId="9" fillId="0" borderId="19" xfId="6" applyNumberFormat="1" applyFont="1" applyFill="1" applyBorder="1" applyAlignment="1" applyProtection="1">
      <alignment horizontal="center" vertical="top" wrapText="1"/>
    </xf>
    <xf numFmtId="1" fontId="9" fillId="0" borderId="19" xfId="6" applyNumberFormat="1" applyFont="1" applyFill="1" applyBorder="1" applyAlignment="1" applyProtection="1">
      <alignment horizontal="center" vertical="top" wrapText="1"/>
    </xf>
    <xf numFmtId="166" fontId="9" fillId="0" borderId="19" xfId="6" applyNumberFormat="1" applyFont="1" applyFill="1" applyBorder="1" applyAlignment="1" applyProtection="1">
      <alignment horizontal="center" vertical="top" wrapText="1"/>
    </xf>
    <xf numFmtId="0" fontId="9" fillId="0" borderId="19" xfId="6" applyNumberFormat="1" applyFont="1" applyFill="1" applyBorder="1" applyAlignment="1" applyProtection="1">
      <alignment horizontal="right" vertical="top" wrapText="1"/>
    </xf>
    <xf numFmtId="0" fontId="9" fillId="0" borderId="20" xfId="6" applyNumberFormat="1" applyFont="1" applyFill="1" applyBorder="1" applyAlignment="1" applyProtection="1">
      <alignment horizontal="right" vertical="top" wrapText="1"/>
    </xf>
    <xf numFmtId="0" fontId="9" fillId="0" borderId="0" xfId="6" applyNumberFormat="1" applyFont="1" applyFill="1" applyBorder="1" applyAlignment="1" applyProtection="1">
      <alignment wrapText="1"/>
    </xf>
    <xf numFmtId="49" fontId="1" fillId="0" borderId="9" xfId="6" applyNumberFormat="1" applyFont="1" applyFill="1" applyBorder="1" applyAlignment="1" applyProtection="1">
      <alignment horizontal="center" vertical="top" wrapText="1"/>
    </xf>
    <xf numFmtId="49" fontId="1" fillId="0" borderId="0" xfId="6" applyNumberFormat="1" applyFont="1" applyFill="1" applyBorder="1" applyAlignment="1" applyProtection="1">
      <alignment horizontal="left" vertical="top" wrapText="1"/>
    </xf>
    <xf numFmtId="0" fontId="1" fillId="0" borderId="0" xfId="6" applyNumberFormat="1" applyFont="1" applyFill="1" applyBorder="1" applyAlignment="1" applyProtection="1">
      <alignment wrapText="1"/>
    </xf>
    <xf numFmtId="49" fontId="1" fillId="0" borderId="9" xfId="6" applyNumberFormat="1" applyFont="1" applyFill="1" applyBorder="1" applyAlignment="1" applyProtection="1">
      <alignment vertical="center" wrapText="1"/>
    </xf>
    <xf numFmtId="49" fontId="1" fillId="0" borderId="0" xfId="6" applyNumberFormat="1" applyFont="1" applyFill="1" applyBorder="1" applyAlignment="1" applyProtection="1">
      <alignment horizontal="right" vertical="top" wrapText="1"/>
    </xf>
    <xf numFmtId="49" fontId="1" fillId="0" borderId="9" xfId="6" applyNumberFormat="1" applyFont="1" applyFill="1" applyBorder="1" applyAlignment="1" applyProtection="1">
      <alignment horizontal="center" vertical="center" wrapText="1"/>
    </xf>
    <xf numFmtId="49" fontId="1" fillId="0" borderId="0" xfId="6" applyNumberFormat="1" applyFont="1" applyFill="1" applyBorder="1" applyAlignment="1" applyProtection="1">
      <alignment horizontal="center" vertical="top" wrapText="1"/>
    </xf>
    <xf numFmtId="0" fontId="1" fillId="0" borderId="0" xfId="6" applyNumberFormat="1" applyFont="1" applyFill="1" applyBorder="1" applyAlignment="1" applyProtection="1">
      <alignment horizontal="center" vertical="top" wrapText="1"/>
    </xf>
    <xf numFmtId="4" fontId="1" fillId="0" borderId="0" xfId="6" applyNumberFormat="1" applyFont="1" applyFill="1" applyBorder="1" applyAlignment="1" applyProtection="1">
      <alignment horizontal="right" vertical="top" wrapText="1"/>
    </xf>
    <xf numFmtId="2" fontId="1" fillId="0" borderId="0" xfId="6" applyNumberFormat="1" applyFont="1" applyFill="1" applyBorder="1" applyAlignment="1" applyProtection="1">
      <alignment horizontal="center" vertical="top" wrapText="1"/>
    </xf>
    <xf numFmtId="4" fontId="1" fillId="0" borderId="10" xfId="6" applyNumberFormat="1" applyFont="1" applyFill="1" applyBorder="1" applyAlignment="1" applyProtection="1">
      <alignment horizontal="right" vertical="top" wrapText="1"/>
    </xf>
    <xf numFmtId="49" fontId="1" fillId="0" borderId="9" xfId="6" applyNumberFormat="1" applyFont="1" applyFill="1" applyBorder="1" applyAlignment="1" applyProtection="1">
      <alignment horizontal="right" vertical="top" wrapText="1"/>
    </xf>
    <xf numFmtId="1" fontId="1" fillId="0" borderId="0" xfId="6" applyNumberFormat="1" applyFont="1" applyFill="1" applyBorder="1" applyAlignment="1" applyProtection="1">
      <alignment horizontal="center" vertical="top" wrapText="1"/>
    </xf>
    <xf numFmtId="164" fontId="1" fillId="0" borderId="0" xfId="6" applyNumberFormat="1" applyFont="1" applyFill="1" applyBorder="1" applyAlignment="1" applyProtection="1">
      <alignment horizontal="center" vertical="top" wrapText="1"/>
    </xf>
    <xf numFmtId="0" fontId="1" fillId="0" borderId="0" xfId="6" applyNumberFormat="1" applyFont="1" applyFill="1" applyBorder="1" applyAlignment="1" applyProtection="1">
      <alignment horizontal="right" vertical="top" wrapText="1"/>
    </xf>
    <xf numFmtId="0" fontId="1" fillId="0" borderId="10" xfId="6" applyNumberFormat="1" applyFont="1" applyFill="1" applyBorder="1" applyAlignment="1" applyProtection="1">
      <alignment horizontal="right" vertical="top" wrapText="1"/>
    </xf>
    <xf numFmtId="49" fontId="1" fillId="0" borderId="19" xfId="6" applyNumberFormat="1" applyFont="1" applyFill="1" applyBorder="1" applyAlignment="1" applyProtection="1">
      <alignment horizontal="center" vertical="top" wrapText="1"/>
    </xf>
    <xf numFmtId="0" fontId="1" fillId="0" borderId="19" xfId="6" applyNumberFormat="1" applyFont="1" applyFill="1" applyBorder="1" applyAlignment="1" applyProtection="1">
      <alignment horizontal="center" vertical="top" wrapText="1"/>
    </xf>
    <xf numFmtId="4" fontId="1" fillId="0" borderId="19" xfId="6" applyNumberFormat="1" applyFont="1" applyFill="1" applyBorder="1" applyAlignment="1" applyProtection="1">
      <alignment horizontal="right" vertical="top" wrapText="1"/>
    </xf>
    <xf numFmtId="0" fontId="1" fillId="0" borderId="20" xfId="6" applyNumberFormat="1" applyFont="1" applyFill="1" applyBorder="1" applyAlignment="1" applyProtection="1">
      <alignment horizontal="right" vertical="top" wrapText="1"/>
    </xf>
    <xf numFmtId="2" fontId="1" fillId="0" borderId="0" xfId="6" applyNumberFormat="1" applyFont="1" applyFill="1" applyBorder="1" applyAlignment="1" applyProtection="1">
      <alignment horizontal="right" vertical="top" wrapText="1"/>
    </xf>
    <xf numFmtId="49" fontId="9" fillId="0" borderId="9" xfId="6" applyNumberFormat="1" applyFont="1" applyFill="1" applyBorder="1" applyAlignment="1" applyProtection="1">
      <alignment horizontal="center" vertical="top" wrapText="1"/>
    </xf>
    <xf numFmtId="49" fontId="9" fillId="0" borderId="0" xfId="6" applyNumberFormat="1" applyFont="1" applyFill="1" applyBorder="1" applyAlignment="1" applyProtection="1">
      <alignment horizontal="left" vertical="top" wrapText="1"/>
    </xf>
    <xf numFmtId="4" fontId="9" fillId="0" borderId="19" xfId="6" applyNumberFormat="1" applyFont="1" applyFill="1" applyBorder="1" applyAlignment="1" applyProtection="1">
      <alignment horizontal="right" vertical="top" wrapText="1"/>
    </xf>
    <xf numFmtId="169" fontId="9" fillId="0" borderId="19" xfId="6" applyNumberFormat="1" applyFont="1" applyFill="1" applyBorder="1" applyAlignment="1" applyProtection="1">
      <alignment horizontal="center" vertical="top" wrapText="1"/>
    </xf>
    <xf numFmtId="2" fontId="1" fillId="0" borderId="10" xfId="6" applyNumberFormat="1" applyFont="1" applyFill="1" applyBorder="1" applyAlignment="1" applyProtection="1">
      <alignment horizontal="right" vertical="top" wrapText="1"/>
    </xf>
    <xf numFmtId="167" fontId="1" fillId="0" borderId="0" xfId="6" applyNumberFormat="1" applyFont="1" applyFill="1" applyBorder="1" applyAlignment="1" applyProtection="1">
      <alignment horizontal="center" vertical="top" wrapText="1"/>
    </xf>
    <xf numFmtId="2" fontId="1" fillId="0" borderId="19" xfId="6" applyNumberFormat="1" applyFont="1" applyFill="1" applyBorder="1" applyAlignment="1" applyProtection="1">
      <alignment horizontal="right" vertical="top" wrapText="1"/>
    </xf>
    <xf numFmtId="2" fontId="9" fillId="0" borderId="19" xfId="6" applyNumberFormat="1" applyFont="1" applyFill="1" applyBorder="1" applyAlignment="1" applyProtection="1">
      <alignment horizontal="right" vertical="top" wrapText="1"/>
    </xf>
    <xf numFmtId="164" fontId="9" fillId="0" borderId="19" xfId="6" applyNumberFormat="1" applyFont="1" applyFill="1" applyBorder="1" applyAlignment="1" applyProtection="1">
      <alignment horizontal="center" vertical="top" wrapText="1"/>
    </xf>
    <xf numFmtId="2" fontId="9" fillId="0" borderId="19" xfId="6" applyNumberFormat="1" applyFont="1" applyFill="1" applyBorder="1" applyAlignment="1" applyProtection="1">
      <alignment horizontal="center" vertical="top" wrapText="1"/>
    </xf>
    <xf numFmtId="4" fontId="9" fillId="0" borderId="20" xfId="6" applyNumberFormat="1" applyFont="1" applyFill="1" applyBorder="1" applyAlignment="1" applyProtection="1">
      <alignment horizontal="right" vertical="top" wrapText="1"/>
    </xf>
    <xf numFmtId="168" fontId="1" fillId="0" borderId="0" xfId="6" applyNumberFormat="1" applyFont="1" applyFill="1" applyBorder="1" applyAlignment="1" applyProtection="1">
      <alignment horizontal="center" vertical="top" wrapText="1"/>
    </xf>
    <xf numFmtId="169" fontId="1" fillId="0" borderId="0" xfId="6" applyNumberFormat="1" applyFont="1" applyFill="1" applyBorder="1" applyAlignment="1" applyProtection="1">
      <alignment horizontal="center" vertical="top" wrapText="1"/>
    </xf>
    <xf numFmtId="165" fontId="1" fillId="0" borderId="0" xfId="6" applyNumberFormat="1" applyFont="1" applyFill="1" applyBorder="1" applyAlignment="1" applyProtection="1">
      <alignment horizontal="center" vertical="top" wrapText="1"/>
    </xf>
    <xf numFmtId="165" fontId="9" fillId="0" borderId="19" xfId="6" applyNumberFormat="1" applyFont="1" applyFill="1" applyBorder="1" applyAlignment="1" applyProtection="1">
      <alignment horizontal="center" vertical="top" wrapText="1"/>
    </xf>
    <xf numFmtId="49" fontId="9" fillId="0" borderId="0" xfId="6" applyNumberFormat="1" applyFont="1" applyFill="1" applyBorder="1" applyAlignment="1" applyProtection="1">
      <alignment horizontal="center" vertical="top" wrapText="1"/>
    </xf>
    <xf numFmtId="0" fontId="9" fillId="0" borderId="0" xfId="6" applyNumberFormat="1" applyFont="1" applyFill="1" applyBorder="1" applyAlignment="1" applyProtection="1">
      <alignment horizontal="left" vertical="top" wrapText="1"/>
    </xf>
    <xf numFmtId="0" fontId="9" fillId="0" borderId="0" xfId="6" applyNumberFormat="1" applyFont="1" applyFill="1" applyBorder="1" applyAlignment="1" applyProtection="1">
      <alignment horizontal="center" vertical="top" wrapText="1"/>
    </xf>
    <xf numFmtId="0" fontId="9" fillId="0" borderId="0" xfId="6" applyNumberFormat="1" applyFont="1" applyFill="1" applyBorder="1" applyAlignment="1" applyProtection="1">
      <alignment horizontal="right" vertical="top" wrapText="1"/>
    </xf>
    <xf numFmtId="49" fontId="1" fillId="0" borderId="18" xfId="6" applyNumberFormat="1" applyFont="1" applyFill="1" applyBorder="1" applyAlignment="1" applyProtection="1"/>
    <xf numFmtId="49" fontId="9" fillId="0" borderId="19" xfId="6" applyNumberFormat="1" applyFont="1" applyFill="1" applyBorder="1" applyAlignment="1" applyProtection="1">
      <alignment horizontal="right" vertical="top" wrapText="1"/>
    </xf>
    <xf numFmtId="0" fontId="9" fillId="0" borderId="19" xfId="6" applyNumberFormat="1" applyFont="1" applyFill="1" applyBorder="1" applyAlignment="1" applyProtection="1">
      <alignment horizontal="right" vertical="top"/>
    </xf>
    <xf numFmtId="0" fontId="9" fillId="0" borderId="19" xfId="6" applyNumberFormat="1" applyFont="1" applyFill="1" applyBorder="1" applyAlignment="1" applyProtection="1">
      <alignment horizontal="center" vertical="top"/>
    </xf>
    <xf numFmtId="0" fontId="9" fillId="0" borderId="20" xfId="6" applyNumberFormat="1" applyFont="1" applyFill="1" applyBorder="1" applyAlignment="1" applyProtection="1">
      <alignment horizontal="right" vertical="top"/>
    </xf>
    <xf numFmtId="49" fontId="1" fillId="0" borderId="9" xfId="6" applyNumberFormat="1" applyFont="1" applyFill="1" applyBorder="1" applyAlignment="1" applyProtection="1"/>
    <xf numFmtId="4" fontId="1" fillId="0" borderId="0" xfId="6" applyNumberFormat="1" applyFont="1" applyFill="1" applyBorder="1" applyAlignment="1" applyProtection="1">
      <alignment horizontal="right" vertical="top"/>
    </xf>
    <xf numFmtId="0" fontId="1" fillId="0" borderId="0" xfId="6" applyNumberFormat="1" applyFont="1" applyFill="1" applyBorder="1" applyAlignment="1" applyProtection="1">
      <alignment horizontal="center" vertical="top"/>
    </xf>
    <xf numFmtId="4" fontId="1" fillId="0" borderId="10" xfId="6" applyNumberFormat="1" applyFont="1" applyFill="1" applyBorder="1" applyAlignment="1" applyProtection="1">
      <alignment horizontal="right" vertical="top"/>
    </xf>
    <xf numFmtId="0" fontId="1" fillId="0" borderId="0" xfId="6" applyNumberFormat="1" applyFont="1" applyFill="1" applyBorder="1" applyAlignment="1" applyProtection="1">
      <alignment horizontal="right" vertical="top"/>
    </xf>
    <xf numFmtId="0" fontId="1" fillId="0" borderId="10" xfId="6" applyNumberFormat="1" applyFont="1" applyFill="1" applyBorder="1" applyAlignment="1" applyProtection="1">
      <alignment horizontal="right" vertical="top"/>
    </xf>
    <xf numFmtId="2" fontId="1" fillId="0" borderId="0" xfId="6" applyNumberFormat="1" applyFont="1" applyFill="1" applyBorder="1" applyAlignment="1" applyProtection="1">
      <alignment horizontal="right" vertical="top"/>
    </xf>
    <xf numFmtId="2" fontId="1" fillId="0" borderId="10" xfId="6" applyNumberFormat="1" applyFont="1" applyFill="1" applyBorder="1" applyAlignment="1" applyProtection="1">
      <alignment horizontal="right" vertical="top"/>
    </xf>
    <xf numFmtId="49" fontId="9" fillId="0" borderId="0" xfId="6" applyNumberFormat="1" applyFont="1" applyFill="1" applyBorder="1" applyAlignment="1" applyProtection="1">
      <alignment horizontal="right" vertical="top" wrapText="1"/>
    </xf>
    <xf numFmtId="4" fontId="9" fillId="0" borderId="0" xfId="6" applyNumberFormat="1" applyFont="1" applyFill="1" applyBorder="1" applyAlignment="1" applyProtection="1">
      <alignment horizontal="right" vertical="top"/>
    </xf>
    <xf numFmtId="0" fontId="9" fillId="0" borderId="0" xfId="6" applyNumberFormat="1" applyFont="1" applyFill="1" applyBorder="1" applyAlignment="1" applyProtection="1">
      <alignment horizontal="center" vertical="top"/>
    </xf>
    <xf numFmtId="4" fontId="9" fillId="0" borderId="10" xfId="6" applyNumberFormat="1" applyFont="1" applyFill="1" applyBorder="1" applyAlignment="1" applyProtection="1">
      <alignment horizontal="right" vertical="top"/>
    </xf>
    <xf numFmtId="166" fontId="1" fillId="0" borderId="0" xfId="6" applyNumberFormat="1" applyFont="1" applyFill="1" applyBorder="1" applyAlignment="1" applyProtection="1">
      <alignment horizontal="center" vertical="top" wrapText="1"/>
    </xf>
    <xf numFmtId="2" fontId="9" fillId="0" borderId="20" xfId="6" applyNumberFormat="1" applyFont="1" applyFill="1" applyBorder="1" applyAlignment="1" applyProtection="1">
      <alignment horizontal="right" vertical="top" wrapText="1"/>
    </xf>
    <xf numFmtId="49" fontId="1" fillId="0" borderId="0" xfId="6" applyNumberFormat="1" applyFont="1" applyFill="1" applyBorder="1" applyAlignment="1" applyProtection="1">
      <alignment vertical="top"/>
    </xf>
    <xf numFmtId="0" fontId="1" fillId="0" borderId="0" xfId="6" applyNumberFormat="1" applyFont="1" applyFill="1" applyBorder="1" applyAlignment="1" applyProtection="1">
      <alignment vertical="top"/>
    </xf>
    <xf numFmtId="0" fontId="1" fillId="2" borderId="0" xfId="6" applyNumberFormat="1" applyFont="1" applyFill="1" applyBorder="1" applyAlignment="1" applyProtection="1"/>
    <xf numFmtId="2" fontId="1" fillId="0" borderId="0" xfId="6" applyNumberFormat="1" applyFont="1" applyFill="1" applyBorder="1" applyAlignment="1" applyProtection="1">
      <alignment horizontal="center" vertical="top"/>
    </xf>
    <xf numFmtId="2" fontId="9" fillId="0" borderId="0" xfId="6" applyNumberFormat="1" applyFont="1" applyFill="1" applyBorder="1" applyAlignment="1" applyProtection="1">
      <alignment horizontal="center" vertical="top"/>
    </xf>
    <xf numFmtId="3" fontId="9" fillId="0" borderId="0" xfId="6" applyNumberFormat="1" applyFont="1" applyFill="1" applyBorder="1" applyAlignment="1" applyProtection="1">
      <alignment horizontal="right" vertical="top"/>
    </xf>
    <xf numFmtId="49" fontId="1" fillId="0" borderId="19" xfId="6" applyNumberFormat="1" applyFont="1" applyFill="1" applyBorder="1" applyAlignment="1" applyProtection="1"/>
    <xf numFmtId="0" fontId="1" fillId="0" borderId="19" xfId="6" applyNumberFormat="1" applyFont="1" applyFill="1" applyBorder="1" applyAlignment="1" applyProtection="1"/>
    <xf numFmtId="0" fontId="3" fillId="0" borderId="0" xfId="6" applyNumberFormat="1" applyFont="1" applyFill="1" applyBorder="1" applyAlignment="1" applyProtection="1">
      <alignment horizontal="right" vertical="top"/>
    </xf>
    <xf numFmtId="0" fontId="3" fillId="0" borderId="0" xfId="6" applyNumberFormat="1" applyFont="1" applyFill="1" applyBorder="1" applyAlignment="1" applyProtection="1">
      <alignment vertical="top"/>
    </xf>
    <xf numFmtId="0" fontId="3" fillId="0" borderId="0" xfId="6" applyNumberFormat="1" applyFont="1" applyFill="1" applyBorder="1" applyAlignment="1" applyProtection="1">
      <alignment vertical="top" wrapText="1"/>
    </xf>
    <xf numFmtId="0" fontId="5" fillId="0" borderId="0" xfId="6" applyNumberFormat="1" applyFont="1" applyFill="1" applyBorder="1" applyAlignment="1" applyProtection="1">
      <alignment horizontal="center" vertical="center"/>
    </xf>
    <xf numFmtId="0" fontId="9" fillId="0" borderId="0" xfId="6" applyNumberFormat="1" applyFont="1" applyFill="1" applyBorder="1" applyAlignment="1" applyProtection="1">
      <alignment vertical="top" wrapText="1"/>
    </xf>
    <xf numFmtId="0" fontId="1" fillId="0" borderId="0" xfId="6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19" xfId="0" applyNumberFormat="1" applyFont="1" applyFill="1" applyBorder="1" applyAlignment="1" applyProtection="1">
      <alignment horizontal="center" vertical="top"/>
    </xf>
    <xf numFmtId="0" fontId="25" fillId="0" borderId="0" xfId="0" applyNumberFormat="1" applyFont="1" applyFill="1" applyBorder="1" applyAlignment="1" applyProtection="1">
      <alignment horizontal="center"/>
    </xf>
    <xf numFmtId="0" fontId="7" fillId="0" borderId="21" xfId="0" applyNumberFormat="1" applyFont="1" applyFill="1" applyBorder="1" applyAlignment="1" applyProtection="1">
      <alignment horizontal="right" vertical="top" wrapText="1"/>
    </xf>
    <xf numFmtId="0" fontId="7" fillId="0" borderId="23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1" fillId="0" borderId="14" xfId="0" applyNumberFormat="1" applyFont="1" applyFill="1" applyBorder="1" applyAlignment="1" applyProtection="1">
      <alignment horizontal="center" vertical="center" wrapText="1"/>
    </xf>
    <xf numFmtId="0" fontId="1" fillId="0" borderId="16" xfId="0" applyNumberFormat="1" applyFont="1" applyFill="1" applyBorder="1" applyAlignment="1" applyProtection="1">
      <alignment horizontal="center" vertical="center" wrapText="1"/>
    </xf>
    <xf numFmtId="0" fontId="1" fillId="0" borderId="18" xfId="0" applyNumberFormat="1" applyFont="1" applyFill="1" applyBorder="1" applyAlignment="1" applyProtection="1">
      <alignment horizontal="center" vertical="center" wrapText="1"/>
    </xf>
    <xf numFmtId="0" fontId="1" fillId="0" borderId="19" xfId="0" applyNumberFormat="1" applyFont="1" applyFill="1" applyBorder="1" applyAlignment="1" applyProtection="1">
      <alignment horizontal="center" vertical="center" wrapText="1"/>
    </xf>
    <xf numFmtId="0" fontId="1" fillId="0" borderId="20" xfId="0" applyNumberFormat="1" applyFont="1" applyFill="1" applyBorder="1" applyAlignment="1" applyProtection="1">
      <alignment horizontal="center" vertical="center" wrapText="1"/>
    </xf>
    <xf numFmtId="0" fontId="8" fillId="0" borderId="21" xfId="0" applyNumberFormat="1" applyFont="1" applyFill="1" applyBorder="1" applyAlignment="1" applyProtection="1">
      <alignment horizontal="left" vertical="center" wrapText="1"/>
    </xf>
    <xf numFmtId="0" fontId="8" fillId="0" borderId="22" xfId="0" applyNumberFormat="1" applyFont="1" applyFill="1" applyBorder="1" applyAlignment="1" applyProtection="1">
      <alignment horizontal="left" vertical="center" wrapText="1"/>
    </xf>
    <xf numFmtId="0" fontId="8" fillId="0" borderId="23" xfId="0" applyNumberFormat="1" applyFont="1" applyFill="1" applyBorder="1" applyAlignment="1" applyProtection="1">
      <alignment horizontal="left" vertical="center" wrapText="1"/>
    </xf>
    <xf numFmtId="0" fontId="9" fillId="0" borderId="21" xfId="0" applyNumberFormat="1" applyFont="1" applyFill="1" applyBorder="1" applyAlignment="1" applyProtection="1">
      <alignment horizontal="right" vertical="top" wrapText="1"/>
    </xf>
    <xf numFmtId="0" fontId="9" fillId="0" borderId="23" xfId="0" applyNumberFormat="1" applyFont="1" applyFill="1" applyBorder="1" applyAlignment="1" applyProtection="1">
      <alignment horizontal="right" vertical="top" wrapText="1"/>
    </xf>
    <xf numFmtId="0" fontId="3" fillId="0" borderId="1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right" vertical="top" wrapText="1"/>
    </xf>
    <xf numFmtId="0" fontId="3" fillId="0" borderId="1" xfId="0" applyNumberFormat="1" applyFont="1" applyFill="1" applyBorder="1" applyAlignment="1" applyProtection="1">
      <alignment horizontal="right" wrapText="1"/>
    </xf>
    <xf numFmtId="0" fontId="5" fillId="0" borderId="19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10" fillId="0" borderId="0" xfId="1" applyAlignment="1">
      <alignment horizontal="left" vertical="top" wrapText="1"/>
    </xf>
    <xf numFmtId="0" fontId="20" fillId="0" borderId="0" xfId="2" quotePrefix="1" applyFont="1" applyAlignment="1">
      <alignment horizontal="left" vertical="top" wrapText="1"/>
    </xf>
    <xf numFmtId="0" fontId="14" fillId="0" borderId="0" xfId="4" quotePrefix="1" applyFont="1" applyAlignment="1">
      <alignment horizontal="left" vertical="top"/>
    </xf>
    <xf numFmtId="0" fontId="18" fillId="0" borderId="0" xfId="1" applyFont="1" applyAlignment="1">
      <alignment horizontal="left" vertical="top" wrapText="1"/>
    </xf>
    <xf numFmtId="0" fontId="10" fillId="0" borderId="0" xfId="1" applyAlignment="1">
      <alignment horizontal="left" vertical="top"/>
    </xf>
    <xf numFmtId="0" fontId="16" fillId="0" borderId="0" xfId="5" applyFont="1" applyAlignment="1">
      <alignment horizontal="left" vertical="top" wrapText="1"/>
    </xf>
    <xf numFmtId="0" fontId="22" fillId="0" borderId="0" xfId="3" applyFont="1" applyAlignment="1">
      <alignment wrapText="1"/>
    </xf>
    <xf numFmtId="0" fontId="14" fillId="0" borderId="0" xfId="4" applyFont="1" applyAlignment="1">
      <alignment horizontal="left" vertical="top"/>
    </xf>
    <xf numFmtId="0" fontId="11" fillId="0" borderId="0" xfId="1" applyFont="1" applyAlignment="1">
      <alignment vertical="top" wrapText="1"/>
    </xf>
    <xf numFmtId="0" fontId="12" fillId="0" borderId="0" xfId="1" quotePrefix="1" applyFont="1" applyAlignment="1">
      <alignment horizontal="right" vertical="top" wrapText="1"/>
    </xf>
    <xf numFmtId="0" fontId="12" fillId="0" borderId="0" xfId="1" applyFont="1" applyAlignment="1">
      <alignment horizontal="right" vertical="top" wrapText="1"/>
    </xf>
    <xf numFmtId="0" fontId="14" fillId="0" borderId="0" xfId="1" applyFont="1" applyAlignment="1">
      <alignment horizontal="center" vertical="top" wrapText="1"/>
    </xf>
    <xf numFmtId="0" fontId="15" fillId="0" borderId="0" xfId="1" applyFont="1" applyAlignment="1">
      <alignment horizontal="center" vertical="center"/>
    </xf>
    <xf numFmtId="0" fontId="15" fillId="0" borderId="0" xfId="1" applyFont="1" applyAlignment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center" wrapText="1"/>
    </xf>
    <xf numFmtId="0" fontId="1" fillId="0" borderId="0" xfId="6" applyNumberFormat="1" applyFont="1" applyFill="1" applyBorder="1" applyAlignment="1" applyProtection="1">
      <alignment horizontal="left" vertical="top" wrapText="1"/>
    </xf>
    <xf numFmtId="0" fontId="5" fillId="0" borderId="19" xfId="6" applyNumberFormat="1" applyFont="1" applyFill="1" applyBorder="1" applyAlignment="1" applyProtection="1">
      <alignment horizontal="center" vertical="top"/>
    </xf>
    <xf numFmtId="49" fontId="3" fillId="0" borderId="1" xfId="6" applyNumberFormat="1" applyFont="1" applyFill="1" applyBorder="1" applyAlignment="1" applyProtection="1">
      <alignment vertical="top" wrapText="1"/>
    </xf>
    <xf numFmtId="49" fontId="3" fillId="0" borderId="1" xfId="6" applyNumberFormat="1" applyFont="1" applyFill="1" applyBorder="1" applyAlignment="1" applyProtection="1">
      <alignment horizontal="right" vertical="top" wrapText="1"/>
    </xf>
    <xf numFmtId="49" fontId="9" fillId="0" borderId="0" xfId="6" applyNumberFormat="1" applyFont="1" applyFill="1" applyBorder="1" applyAlignment="1" applyProtection="1">
      <alignment horizontal="left" vertical="top" wrapText="1"/>
    </xf>
    <xf numFmtId="49" fontId="1" fillId="0" borderId="0" xfId="6" applyNumberFormat="1" applyFont="1" applyFill="1" applyBorder="1" applyAlignment="1" applyProtection="1">
      <alignment horizontal="left" vertical="top" wrapText="1"/>
    </xf>
    <xf numFmtId="49" fontId="9" fillId="0" borderId="19" xfId="6" applyNumberFormat="1" applyFont="1" applyFill="1" applyBorder="1" applyAlignment="1" applyProtection="1">
      <alignment horizontal="left" vertical="top" wrapText="1"/>
    </xf>
    <xf numFmtId="49" fontId="1" fillId="0" borderId="19" xfId="6" applyNumberFormat="1" applyFont="1" applyFill="1" applyBorder="1" applyAlignment="1" applyProtection="1">
      <alignment horizontal="left" vertical="top" wrapText="1"/>
    </xf>
    <xf numFmtId="49" fontId="1" fillId="0" borderId="10" xfId="6" applyNumberFormat="1" applyFont="1" applyFill="1" applyBorder="1" applyAlignment="1" applyProtection="1">
      <alignment horizontal="left" vertical="top" wrapText="1"/>
    </xf>
    <xf numFmtId="0" fontId="1" fillId="0" borderId="10" xfId="6" applyNumberFormat="1" applyFont="1" applyFill="1" applyBorder="1" applyAlignment="1" applyProtection="1">
      <alignment horizontal="left" vertical="top" wrapText="1"/>
    </xf>
    <xf numFmtId="49" fontId="8" fillId="0" borderId="21" xfId="6" applyNumberFormat="1" applyFont="1" applyFill="1" applyBorder="1" applyAlignment="1" applyProtection="1">
      <alignment horizontal="left" vertical="center" wrapText="1"/>
    </xf>
    <xf numFmtId="49" fontId="8" fillId="0" borderId="22" xfId="6" applyNumberFormat="1" applyFont="1" applyFill="1" applyBorder="1" applyAlignment="1" applyProtection="1">
      <alignment horizontal="left" vertical="center" wrapText="1"/>
    </xf>
    <xf numFmtId="49" fontId="8" fillId="0" borderId="23" xfId="6" applyNumberFormat="1" applyFont="1" applyFill="1" applyBorder="1" applyAlignment="1" applyProtection="1">
      <alignment horizontal="left" vertical="center" wrapText="1"/>
    </xf>
    <xf numFmtId="0" fontId="1" fillId="0" borderId="12" xfId="6" applyNumberFormat="1" applyFont="1" applyFill="1" applyBorder="1" applyAlignment="1" applyProtection="1">
      <alignment horizontal="center" vertical="center" wrapText="1"/>
    </xf>
    <xf numFmtId="0" fontId="1" fillId="0" borderId="12" xfId="6" applyNumberFormat="1" applyFont="1" applyFill="1" applyBorder="1" applyAlignment="1" applyProtection="1">
      <alignment horizontal="center" vertical="center"/>
    </xf>
    <xf numFmtId="0" fontId="3" fillId="0" borderId="22" xfId="6" applyNumberFormat="1" applyFont="1" applyFill="1" applyBorder="1" applyAlignment="1" applyProtection="1">
      <alignment horizontal="center"/>
    </xf>
    <xf numFmtId="49" fontId="1" fillId="0" borderId="12" xfId="6" applyNumberFormat="1" applyFont="1" applyFill="1" applyBorder="1" applyAlignment="1" applyProtection="1">
      <alignment horizontal="center" vertical="center" wrapText="1"/>
    </xf>
    <xf numFmtId="49" fontId="5" fillId="0" borderId="19" xfId="6" applyNumberFormat="1" applyFont="1" applyFill="1" applyBorder="1" applyAlignment="1" applyProtection="1">
      <alignment horizontal="center" vertical="top"/>
    </xf>
    <xf numFmtId="49" fontId="3" fillId="0" borderId="1" xfId="6" applyNumberFormat="1" applyFont="1" applyFill="1" applyBorder="1" applyAlignment="1" applyProtection="1">
      <alignment horizontal="left" wrapText="1"/>
    </xf>
    <xf numFmtId="49" fontId="5" fillId="0" borderId="19" xfId="6" applyNumberFormat="1" applyFont="1" applyFill="1" applyBorder="1" applyAlignment="1" applyProtection="1">
      <alignment horizontal="center"/>
    </xf>
    <xf numFmtId="49" fontId="3" fillId="0" borderId="1" xfId="6" applyNumberFormat="1" applyFont="1" applyFill="1" applyBorder="1" applyAlignment="1" applyProtection="1">
      <alignment wrapText="1"/>
    </xf>
    <xf numFmtId="4" fontId="3" fillId="0" borderId="22" xfId="6" applyNumberFormat="1" applyFont="1" applyFill="1" applyBorder="1" applyAlignment="1" applyProtection="1">
      <alignment horizontal="right"/>
    </xf>
    <xf numFmtId="49" fontId="3" fillId="0" borderId="0" xfId="6" applyNumberFormat="1" applyFont="1" applyFill="1" applyBorder="1" applyAlignment="1" applyProtection="1">
      <alignment horizontal="center" wrapText="1"/>
    </xf>
    <xf numFmtId="49" fontId="6" fillId="0" borderId="0" xfId="6" applyNumberFormat="1" applyFont="1" applyFill="1" applyBorder="1" applyAlignment="1" applyProtection="1">
      <alignment horizontal="center"/>
    </xf>
    <xf numFmtId="49" fontId="3" fillId="0" borderId="1" xfId="6" applyNumberFormat="1" applyFont="1" applyFill="1" applyBorder="1" applyAlignment="1" applyProtection="1">
      <alignment horizontal="center" wrapText="1"/>
    </xf>
    <xf numFmtId="49" fontId="3" fillId="0" borderId="0" xfId="6" applyNumberFormat="1" applyFont="1" applyFill="1" applyBorder="1" applyAlignment="1" applyProtection="1">
      <alignment horizontal="left" vertical="top" wrapText="1"/>
    </xf>
    <xf numFmtId="0" fontId="3" fillId="0" borderId="22" xfId="6" applyNumberFormat="1" applyFont="1" applyFill="1" applyBorder="1" applyAlignment="1" applyProtection="1">
      <alignment horizontal="left" wrapText="1"/>
    </xf>
    <xf numFmtId="49" fontId="3" fillId="0" borderId="0" xfId="6" applyNumberFormat="1" applyFont="1" applyFill="1" applyBorder="1" applyAlignment="1" applyProtection="1">
      <alignment horizontal="left" vertical="top"/>
    </xf>
    <xf numFmtId="0" fontId="3" fillId="0" borderId="0" xfId="6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 vertical="top"/>
    </xf>
    <xf numFmtId="0" fontId="5" fillId="0" borderId="1" xfId="0" applyNumberFormat="1" applyFont="1" applyFill="1" applyBorder="1" applyAlignment="1" applyProtection="1">
      <alignment horizontal="center" vertical="top"/>
    </xf>
    <xf numFmtId="0" fontId="7" fillId="0" borderId="1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1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26" fillId="0" borderId="1" xfId="0" applyNumberFormat="1" applyFont="1" applyFill="1" applyBorder="1" applyAlignment="1" applyProtection="1">
      <alignment horizontal="center" vertical="top"/>
    </xf>
    <xf numFmtId="4" fontId="3" fillId="0" borderId="1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/>
    <xf numFmtId="0" fontId="26" fillId="0" borderId="0" xfId="0" applyNumberFormat="1" applyFont="1" applyFill="1" applyBorder="1" applyAlignment="1" applyProtection="1">
      <alignment horizontal="center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1" fontId="1" fillId="0" borderId="12" xfId="0" applyNumberFormat="1" applyFont="1" applyFill="1" applyBorder="1" applyAlignment="1" applyProtection="1">
      <alignment horizontal="center" vertical="top" wrapText="1"/>
    </xf>
    <xf numFmtId="0" fontId="1" fillId="0" borderId="12" xfId="0" applyNumberFormat="1" applyFont="1" applyFill="1" applyBorder="1" applyAlignment="1" applyProtection="1">
      <alignment horizontal="left" vertical="top" wrapText="1"/>
    </xf>
    <xf numFmtId="4" fontId="1" fillId="0" borderId="12" xfId="0" applyNumberFormat="1" applyFont="1" applyFill="1" applyBorder="1" applyAlignment="1" applyProtection="1">
      <alignment horizontal="right" vertical="top" wrapText="1"/>
    </xf>
    <xf numFmtId="0" fontId="9" fillId="0" borderId="12" xfId="0" applyNumberFormat="1" applyFont="1" applyFill="1" applyBorder="1" applyAlignment="1" applyProtection="1"/>
    <xf numFmtId="4" fontId="9" fillId="0" borderId="12" xfId="0" applyNumberFormat="1" applyFont="1" applyFill="1" applyBorder="1" applyAlignment="1" applyProtection="1">
      <alignment horizontal="right" vertical="top" wrapText="1"/>
    </xf>
    <xf numFmtId="4" fontId="9" fillId="0" borderId="12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27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1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 vertical="top"/>
    </xf>
    <xf numFmtId="0" fontId="5" fillId="0" borderId="1" xfId="0" applyNumberFormat="1" applyFont="1" applyFill="1" applyBorder="1" applyAlignment="1" applyProtection="1">
      <alignment horizontal="center" vertical="top"/>
    </xf>
    <xf numFmtId="0" fontId="7" fillId="0" borderId="1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1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26" fillId="0" borderId="1" xfId="0" applyNumberFormat="1" applyFont="1" applyFill="1" applyBorder="1" applyAlignment="1" applyProtection="1">
      <alignment horizontal="center" vertical="top"/>
    </xf>
    <xf numFmtId="4" fontId="3" fillId="0" borderId="1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/>
    <xf numFmtId="0" fontId="26" fillId="0" borderId="0" xfId="0" applyNumberFormat="1" applyFont="1" applyFill="1" applyBorder="1" applyAlignment="1" applyProtection="1">
      <alignment horizontal="center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1" fontId="1" fillId="0" borderId="12" xfId="0" applyNumberFormat="1" applyFont="1" applyFill="1" applyBorder="1" applyAlignment="1" applyProtection="1">
      <alignment horizontal="center" vertical="top" wrapText="1"/>
    </xf>
    <xf numFmtId="0" fontId="1" fillId="0" borderId="12" xfId="0" applyNumberFormat="1" applyFont="1" applyFill="1" applyBorder="1" applyAlignment="1" applyProtection="1">
      <alignment horizontal="left" vertical="top" wrapText="1"/>
    </xf>
    <xf numFmtId="4" fontId="1" fillId="0" borderId="12" xfId="0" applyNumberFormat="1" applyFont="1" applyFill="1" applyBorder="1" applyAlignment="1" applyProtection="1">
      <alignment horizontal="right" vertical="top" wrapText="1"/>
    </xf>
    <xf numFmtId="0" fontId="9" fillId="0" borderId="12" xfId="0" applyNumberFormat="1" applyFont="1" applyFill="1" applyBorder="1" applyAlignment="1" applyProtection="1"/>
    <xf numFmtId="4" fontId="9" fillId="0" borderId="12" xfId="0" applyNumberFormat="1" applyFont="1" applyFill="1" applyBorder="1" applyAlignment="1" applyProtection="1">
      <alignment horizontal="right" vertical="top" wrapText="1"/>
    </xf>
    <xf numFmtId="4" fontId="9" fillId="0" borderId="12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27" fillId="0" borderId="0" xfId="0" applyNumberFormat="1" applyFont="1" applyFill="1" applyBorder="1" applyAlignment="1" applyProtection="1">
      <alignment vertical="top"/>
    </xf>
  </cellXfs>
  <cellStyles count="7">
    <cellStyle name="S6 3" xfId="2"/>
    <cellStyle name="Обычный" xfId="0" builtinId="0"/>
    <cellStyle name="Обычный 12 2" xfId="1"/>
    <cellStyle name="Обычный 2" xfId="5"/>
    <cellStyle name="Обычный 25" xfId="4"/>
    <cellStyle name="Обычный 3" xfId="6"/>
    <cellStyle name="Обычный 4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78.xml"/><Relationship Id="rId299" Type="http://schemas.openxmlformats.org/officeDocument/2006/relationships/externalLink" Target="externalLinks/externalLink260.xml"/><Relationship Id="rId21" Type="http://schemas.openxmlformats.org/officeDocument/2006/relationships/worksheet" Target="worksheets/sheet21.xml"/><Relationship Id="rId63" Type="http://schemas.openxmlformats.org/officeDocument/2006/relationships/externalLink" Target="externalLinks/externalLink24.xml"/><Relationship Id="rId159" Type="http://schemas.openxmlformats.org/officeDocument/2006/relationships/externalLink" Target="externalLinks/externalLink120.xml"/><Relationship Id="rId170" Type="http://schemas.openxmlformats.org/officeDocument/2006/relationships/externalLink" Target="externalLinks/externalLink131.xml"/><Relationship Id="rId226" Type="http://schemas.openxmlformats.org/officeDocument/2006/relationships/externalLink" Target="externalLinks/externalLink187.xml"/><Relationship Id="rId268" Type="http://schemas.openxmlformats.org/officeDocument/2006/relationships/externalLink" Target="externalLinks/externalLink229.xml"/><Relationship Id="rId32" Type="http://schemas.openxmlformats.org/officeDocument/2006/relationships/worksheet" Target="worksheets/sheet32.xml"/><Relationship Id="rId74" Type="http://schemas.openxmlformats.org/officeDocument/2006/relationships/externalLink" Target="externalLinks/externalLink35.xml"/><Relationship Id="rId128" Type="http://schemas.openxmlformats.org/officeDocument/2006/relationships/externalLink" Target="externalLinks/externalLink89.xml"/><Relationship Id="rId5" Type="http://schemas.openxmlformats.org/officeDocument/2006/relationships/worksheet" Target="worksheets/sheet5.xml"/><Relationship Id="rId181" Type="http://schemas.openxmlformats.org/officeDocument/2006/relationships/externalLink" Target="externalLinks/externalLink142.xml"/><Relationship Id="rId237" Type="http://schemas.openxmlformats.org/officeDocument/2006/relationships/externalLink" Target="externalLinks/externalLink198.xml"/><Relationship Id="rId279" Type="http://schemas.openxmlformats.org/officeDocument/2006/relationships/externalLink" Target="externalLinks/externalLink240.xml"/><Relationship Id="rId43" Type="http://schemas.openxmlformats.org/officeDocument/2006/relationships/externalLink" Target="externalLinks/externalLink4.xml"/><Relationship Id="rId139" Type="http://schemas.openxmlformats.org/officeDocument/2006/relationships/externalLink" Target="externalLinks/externalLink100.xml"/><Relationship Id="rId290" Type="http://schemas.openxmlformats.org/officeDocument/2006/relationships/externalLink" Target="externalLinks/externalLink251.xml"/><Relationship Id="rId304" Type="http://schemas.openxmlformats.org/officeDocument/2006/relationships/externalLink" Target="externalLinks/externalLink265.xml"/><Relationship Id="rId85" Type="http://schemas.openxmlformats.org/officeDocument/2006/relationships/externalLink" Target="externalLinks/externalLink46.xml"/><Relationship Id="rId150" Type="http://schemas.openxmlformats.org/officeDocument/2006/relationships/externalLink" Target="externalLinks/externalLink111.xml"/><Relationship Id="rId192" Type="http://schemas.openxmlformats.org/officeDocument/2006/relationships/externalLink" Target="externalLinks/externalLink153.xml"/><Relationship Id="rId206" Type="http://schemas.openxmlformats.org/officeDocument/2006/relationships/externalLink" Target="externalLinks/externalLink167.xml"/><Relationship Id="rId248" Type="http://schemas.openxmlformats.org/officeDocument/2006/relationships/externalLink" Target="externalLinks/externalLink209.xml"/><Relationship Id="rId12" Type="http://schemas.openxmlformats.org/officeDocument/2006/relationships/worksheet" Target="worksheets/sheet12.xml"/><Relationship Id="rId108" Type="http://schemas.openxmlformats.org/officeDocument/2006/relationships/externalLink" Target="externalLinks/externalLink69.xml"/><Relationship Id="rId54" Type="http://schemas.openxmlformats.org/officeDocument/2006/relationships/externalLink" Target="externalLinks/externalLink15.xml"/><Relationship Id="rId96" Type="http://schemas.openxmlformats.org/officeDocument/2006/relationships/externalLink" Target="externalLinks/externalLink57.xml"/><Relationship Id="rId161" Type="http://schemas.openxmlformats.org/officeDocument/2006/relationships/externalLink" Target="externalLinks/externalLink122.xml"/><Relationship Id="rId217" Type="http://schemas.openxmlformats.org/officeDocument/2006/relationships/externalLink" Target="externalLinks/externalLink178.xml"/><Relationship Id="rId259" Type="http://schemas.openxmlformats.org/officeDocument/2006/relationships/externalLink" Target="externalLinks/externalLink220.xml"/><Relationship Id="rId23" Type="http://schemas.openxmlformats.org/officeDocument/2006/relationships/worksheet" Target="worksheets/sheet23.xml"/><Relationship Id="rId119" Type="http://schemas.openxmlformats.org/officeDocument/2006/relationships/externalLink" Target="externalLinks/externalLink80.xml"/><Relationship Id="rId270" Type="http://schemas.openxmlformats.org/officeDocument/2006/relationships/externalLink" Target="externalLinks/externalLink231.xml"/><Relationship Id="rId44" Type="http://schemas.openxmlformats.org/officeDocument/2006/relationships/externalLink" Target="externalLinks/externalLink5.xml"/><Relationship Id="rId65" Type="http://schemas.openxmlformats.org/officeDocument/2006/relationships/externalLink" Target="externalLinks/externalLink26.xml"/><Relationship Id="rId86" Type="http://schemas.openxmlformats.org/officeDocument/2006/relationships/externalLink" Target="externalLinks/externalLink47.xml"/><Relationship Id="rId130" Type="http://schemas.openxmlformats.org/officeDocument/2006/relationships/externalLink" Target="externalLinks/externalLink91.xml"/><Relationship Id="rId151" Type="http://schemas.openxmlformats.org/officeDocument/2006/relationships/externalLink" Target="externalLinks/externalLink112.xml"/><Relationship Id="rId172" Type="http://schemas.openxmlformats.org/officeDocument/2006/relationships/externalLink" Target="externalLinks/externalLink133.xml"/><Relationship Id="rId193" Type="http://schemas.openxmlformats.org/officeDocument/2006/relationships/externalLink" Target="externalLinks/externalLink154.xml"/><Relationship Id="rId207" Type="http://schemas.openxmlformats.org/officeDocument/2006/relationships/externalLink" Target="externalLinks/externalLink168.xml"/><Relationship Id="rId228" Type="http://schemas.openxmlformats.org/officeDocument/2006/relationships/externalLink" Target="externalLinks/externalLink189.xml"/><Relationship Id="rId249" Type="http://schemas.openxmlformats.org/officeDocument/2006/relationships/externalLink" Target="externalLinks/externalLink210.xml"/><Relationship Id="rId13" Type="http://schemas.openxmlformats.org/officeDocument/2006/relationships/worksheet" Target="worksheets/sheet13.xml"/><Relationship Id="rId109" Type="http://schemas.openxmlformats.org/officeDocument/2006/relationships/externalLink" Target="externalLinks/externalLink70.xml"/><Relationship Id="rId260" Type="http://schemas.openxmlformats.org/officeDocument/2006/relationships/externalLink" Target="externalLinks/externalLink221.xml"/><Relationship Id="rId281" Type="http://schemas.openxmlformats.org/officeDocument/2006/relationships/externalLink" Target="externalLinks/externalLink242.xml"/><Relationship Id="rId34" Type="http://schemas.openxmlformats.org/officeDocument/2006/relationships/worksheet" Target="worksheets/sheet34.xml"/><Relationship Id="rId55" Type="http://schemas.openxmlformats.org/officeDocument/2006/relationships/externalLink" Target="externalLinks/externalLink16.xml"/><Relationship Id="rId76" Type="http://schemas.openxmlformats.org/officeDocument/2006/relationships/externalLink" Target="externalLinks/externalLink37.xml"/><Relationship Id="rId97" Type="http://schemas.openxmlformats.org/officeDocument/2006/relationships/externalLink" Target="externalLinks/externalLink58.xml"/><Relationship Id="rId120" Type="http://schemas.openxmlformats.org/officeDocument/2006/relationships/externalLink" Target="externalLinks/externalLink81.xml"/><Relationship Id="rId141" Type="http://schemas.openxmlformats.org/officeDocument/2006/relationships/externalLink" Target="externalLinks/externalLink102.xml"/><Relationship Id="rId7" Type="http://schemas.openxmlformats.org/officeDocument/2006/relationships/worksheet" Target="worksheets/sheet7.xml"/><Relationship Id="rId162" Type="http://schemas.openxmlformats.org/officeDocument/2006/relationships/externalLink" Target="externalLinks/externalLink123.xml"/><Relationship Id="rId183" Type="http://schemas.openxmlformats.org/officeDocument/2006/relationships/externalLink" Target="externalLinks/externalLink144.xml"/><Relationship Id="rId218" Type="http://schemas.openxmlformats.org/officeDocument/2006/relationships/externalLink" Target="externalLinks/externalLink179.xml"/><Relationship Id="rId239" Type="http://schemas.openxmlformats.org/officeDocument/2006/relationships/externalLink" Target="externalLinks/externalLink200.xml"/><Relationship Id="rId250" Type="http://schemas.openxmlformats.org/officeDocument/2006/relationships/externalLink" Target="externalLinks/externalLink211.xml"/><Relationship Id="rId271" Type="http://schemas.openxmlformats.org/officeDocument/2006/relationships/externalLink" Target="externalLinks/externalLink232.xml"/><Relationship Id="rId292" Type="http://schemas.openxmlformats.org/officeDocument/2006/relationships/externalLink" Target="externalLinks/externalLink253.xml"/><Relationship Id="rId306" Type="http://schemas.openxmlformats.org/officeDocument/2006/relationships/theme" Target="theme/theme1.xml"/><Relationship Id="rId24" Type="http://schemas.openxmlformats.org/officeDocument/2006/relationships/worksheet" Target="worksheets/sheet24.xml"/><Relationship Id="rId45" Type="http://schemas.openxmlformats.org/officeDocument/2006/relationships/externalLink" Target="externalLinks/externalLink6.xml"/><Relationship Id="rId66" Type="http://schemas.openxmlformats.org/officeDocument/2006/relationships/externalLink" Target="externalLinks/externalLink27.xml"/><Relationship Id="rId87" Type="http://schemas.openxmlformats.org/officeDocument/2006/relationships/externalLink" Target="externalLinks/externalLink48.xml"/><Relationship Id="rId110" Type="http://schemas.openxmlformats.org/officeDocument/2006/relationships/externalLink" Target="externalLinks/externalLink71.xml"/><Relationship Id="rId131" Type="http://schemas.openxmlformats.org/officeDocument/2006/relationships/externalLink" Target="externalLinks/externalLink92.xml"/><Relationship Id="rId152" Type="http://schemas.openxmlformats.org/officeDocument/2006/relationships/externalLink" Target="externalLinks/externalLink113.xml"/><Relationship Id="rId173" Type="http://schemas.openxmlformats.org/officeDocument/2006/relationships/externalLink" Target="externalLinks/externalLink134.xml"/><Relationship Id="rId194" Type="http://schemas.openxmlformats.org/officeDocument/2006/relationships/externalLink" Target="externalLinks/externalLink155.xml"/><Relationship Id="rId208" Type="http://schemas.openxmlformats.org/officeDocument/2006/relationships/externalLink" Target="externalLinks/externalLink169.xml"/><Relationship Id="rId229" Type="http://schemas.openxmlformats.org/officeDocument/2006/relationships/externalLink" Target="externalLinks/externalLink190.xml"/><Relationship Id="rId240" Type="http://schemas.openxmlformats.org/officeDocument/2006/relationships/externalLink" Target="externalLinks/externalLink201.xml"/><Relationship Id="rId261" Type="http://schemas.openxmlformats.org/officeDocument/2006/relationships/externalLink" Target="externalLinks/externalLink222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externalLink" Target="externalLinks/externalLink17.xml"/><Relationship Id="rId77" Type="http://schemas.openxmlformats.org/officeDocument/2006/relationships/externalLink" Target="externalLinks/externalLink38.xml"/><Relationship Id="rId100" Type="http://schemas.openxmlformats.org/officeDocument/2006/relationships/externalLink" Target="externalLinks/externalLink61.xml"/><Relationship Id="rId282" Type="http://schemas.openxmlformats.org/officeDocument/2006/relationships/externalLink" Target="externalLinks/externalLink243.xml"/><Relationship Id="rId8" Type="http://schemas.openxmlformats.org/officeDocument/2006/relationships/worksheet" Target="worksheets/sheet8.xml"/><Relationship Id="rId98" Type="http://schemas.openxmlformats.org/officeDocument/2006/relationships/externalLink" Target="externalLinks/externalLink59.xml"/><Relationship Id="rId121" Type="http://schemas.openxmlformats.org/officeDocument/2006/relationships/externalLink" Target="externalLinks/externalLink82.xml"/><Relationship Id="rId142" Type="http://schemas.openxmlformats.org/officeDocument/2006/relationships/externalLink" Target="externalLinks/externalLink103.xml"/><Relationship Id="rId163" Type="http://schemas.openxmlformats.org/officeDocument/2006/relationships/externalLink" Target="externalLinks/externalLink124.xml"/><Relationship Id="rId184" Type="http://schemas.openxmlformats.org/officeDocument/2006/relationships/externalLink" Target="externalLinks/externalLink145.xml"/><Relationship Id="rId219" Type="http://schemas.openxmlformats.org/officeDocument/2006/relationships/externalLink" Target="externalLinks/externalLink180.xml"/><Relationship Id="rId230" Type="http://schemas.openxmlformats.org/officeDocument/2006/relationships/externalLink" Target="externalLinks/externalLink191.xml"/><Relationship Id="rId251" Type="http://schemas.openxmlformats.org/officeDocument/2006/relationships/externalLink" Target="externalLinks/externalLink212.xml"/><Relationship Id="rId25" Type="http://schemas.openxmlformats.org/officeDocument/2006/relationships/worksheet" Target="worksheets/sheet25.xml"/><Relationship Id="rId46" Type="http://schemas.openxmlformats.org/officeDocument/2006/relationships/externalLink" Target="externalLinks/externalLink7.xml"/><Relationship Id="rId67" Type="http://schemas.openxmlformats.org/officeDocument/2006/relationships/externalLink" Target="externalLinks/externalLink28.xml"/><Relationship Id="rId272" Type="http://schemas.openxmlformats.org/officeDocument/2006/relationships/externalLink" Target="externalLinks/externalLink233.xml"/><Relationship Id="rId293" Type="http://schemas.openxmlformats.org/officeDocument/2006/relationships/externalLink" Target="externalLinks/externalLink254.xml"/><Relationship Id="rId307" Type="http://schemas.openxmlformats.org/officeDocument/2006/relationships/styles" Target="styles.xml"/><Relationship Id="rId88" Type="http://schemas.openxmlformats.org/officeDocument/2006/relationships/externalLink" Target="externalLinks/externalLink49.xml"/><Relationship Id="rId111" Type="http://schemas.openxmlformats.org/officeDocument/2006/relationships/externalLink" Target="externalLinks/externalLink72.xml"/><Relationship Id="rId132" Type="http://schemas.openxmlformats.org/officeDocument/2006/relationships/externalLink" Target="externalLinks/externalLink93.xml"/><Relationship Id="rId153" Type="http://schemas.openxmlformats.org/officeDocument/2006/relationships/externalLink" Target="externalLinks/externalLink114.xml"/><Relationship Id="rId174" Type="http://schemas.openxmlformats.org/officeDocument/2006/relationships/externalLink" Target="externalLinks/externalLink135.xml"/><Relationship Id="rId195" Type="http://schemas.openxmlformats.org/officeDocument/2006/relationships/externalLink" Target="externalLinks/externalLink156.xml"/><Relationship Id="rId209" Type="http://schemas.openxmlformats.org/officeDocument/2006/relationships/externalLink" Target="externalLinks/externalLink170.xml"/><Relationship Id="rId220" Type="http://schemas.openxmlformats.org/officeDocument/2006/relationships/externalLink" Target="externalLinks/externalLink181.xml"/><Relationship Id="rId241" Type="http://schemas.openxmlformats.org/officeDocument/2006/relationships/externalLink" Target="externalLinks/externalLink20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externalLink" Target="externalLinks/externalLink18.xml"/><Relationship Id="rId262" Type="http://schemas.openxmlformats.org/officeDocument/2006/relationships/externalLink" Target="externalLinks/externalLink223.xml"/><Relationship Id="rId283" Type="http://schemas.openxmlformats.org/officeDocument/2006/relationships/externalLink" Target="externalLinks/externalLink244.xml"/><Relationship Id="rId78" Type="http://schemas.openxmlformats.org/officeDocument/2006/relationships/externalLink" Target="externalLinks/externalLink39.xml"/><Relationship Id="rId99" Type="http://schemas.openxmlformats.org/officeDocument/2006/relationships/externalLink" Target="externalLinks/externalLink60.xml"/><Relationship Id="rId101" Type="http://schemas.openxmlformats.org/officeDocument/2006/relationships/externalLink" Target="externalLinks/externalLink62.xml"/><Relationship Id="rId122" Type="http://schemas.openxmlformats.org/officeDocument/2006/relationships/externalLink" Target="externalLinks/externalLink83.xml"/><Relationship Id="rId143" Type="http://schemas.openxmlformats.org/officeDocument/2006/relationships/externalLink" Target="externalLinks/externalLink104.xml"/><Relationship Id="rId164" Type="http://schemas.openxmlformats.org/officeDocument/2006/relationships/externalLink" Target="externalLinks/externalLink125.xml"/><Relationship Id="rId185" Type="http://schemas.openxmlformats.org/officeDocument/2006/relationships/externalLink" Target="externalLinks/externalLink146.xml"/><Relationship Id="rId9" Type="http://schemas.openxmlformats.org/officeDocument/2006/relationships/worksheet" Target="worksheets/sheet9.xml"/><Relationship Id="rId210" Type="http://schemas.openxmlformats.org/officeDocument/2006/relationships/externalLink" Target="externalLinks/externalLink171.xml"/><Relationship Id="rId26" Type="http://schemas.openxmlformats.org/officeDocument/2006/relationships/worksheet" Target="worksheets/sheet26.xml"/><Relationship Id="rId231" Type="http://schemas.openxmlformats.org/officeDocument/2006/relationships/externalLink" Target="externalLinks/externalLink192.xml"/><Relationship Id="rId252" Type="http://schemas.openxmlformats.org/officeDocument/2006/relationships/externalLink" Target="externalLinks/externalLink213.xml"/><Relationship Id="rId273" Type="http://schemas.openxmlformats.org/officeDocument/2006/relationships/externalLink" Target="externalLinks/externalLink234.xml"/><Relationship Id="rId294" Type="http://schemas.openxmlformats.org/officeDocument/2006/relationships/externalLink" Target="externalLinks/externalLink255.xml"/><Relationship Id="rId308" Type="http://schemas.openxmlformats.org/officeDocument/2006/relationships/sharedStrings" Target="sharedStrings.xml"/><Relationship Id="rId47" Type="http://schemas.openxmlformats.org/officeDocument/2006/relationships/externalLink" Target="externalLinks/externalLink8.xml"/><Relationship Id="rId68" Type="http://schemas.openxmlformats.org/officeDocument/2006/relationships/externalLink" Target="externalLinks/externalLink29.xml"/><Relationship Id="rId89" Type="http://schemas.openxmlformats.org/officeDocument/2006/relationships/externalLink" Target="externalLinks/externalLink50.xml"/><Relationship Id="rId112" Type="http://schemas.openxmlformats.org/officeDocument/2006/relationships/externalLink" Target="externalLinks/externalLink73.xml"/><Relationship Id="rId133" Type="http://schemas.openxmlformats.org/officeDocument/2006/relationships/externalLink" Target="externalLinks/externalLink94.xml"/><Relationship Id="rId154" Type="http://schemas.openxmlformats.org/officeDocument/2006/relationships/externalLink" Target="externalLinks/externalLink115.xml"/><Relationship Id="rId175" Type="http://schemas.openxmlformats.org/officeDocument/2006/relationships/externalLink" Target="externalLinks/externalLink136.xml"/><Relationship Id="rId196" Type="http://schemas.openxmlformats.org/officeDocument/2006/relationships/externalLink" Target="externalLinks/externalLink157.xml"/><Relationship Id="rId200" Type="http://schemas.openxmlformats.org/officeDocument/2006/relationships/externalLink" Target="externalLinks/externalLink161.xml"/><Relationship Id="rId16" Type="http://schemas.openxmlformats.org/officeDocument/2006/relationships/worksheet" Target="worksheets/sheet16.xml"/><Relationship Id="rId221" Type="http://schemas.openxmlformats.org/officeDocument/2006/relationships/externalLink" Target="externalLinks/externalLink182.xml"/><Relationship Id="rId242" Type="http://schemas.openxmlformats.org/officeDocument/2006/relationships/externalLink" Target="externalLinks/externalLink203.xml"/><Relationship Id="rId263" Type="http://schemas.openxmlformats.org/officeDocument/2006/relationships/externalLink" Target="externalLinks/externalLink224.xml"/><Relationship Id="rId284" Type="http://schemas.openxmlformats.org/officeDocument/2006/relationships/externalLink" Target="externalLinks/externalLink245.xml"/><Relationship Id="rId37" Type="http://schemas.openxmlformats.org/officeDocument/2006/relationships/worksheet" Target="worksheets/sheet37.xml"/><Relationship Id="rId58" Type="http://schemas.openxmlformats.org/officeDocument/2006/relationships/externalLink" Target="externalLinks/externalLink19.xml"/><Relationship Id="rId79" Type="http://schemas.openxmlformats.org/officeDocument/2006/relationships/externalLink" Target="externalLinks/externalLink40.xml"/><Relationship Id="rId102" Type="http://schemas.openxmlformats.org/officeDocument/2006/relationships/externalLink" Target="externalLinks/externalLink63.xml"/><Relationship Id="rId123" Type="http://schemas.openxmlformats.org/officeDocument/2006/relationships/externalLink" Target="externalLinks/externalLink84.xml"/><Relationship Id="rId144" Type="http://schemas.openxmlformats.org/officeDocument/2006/relationships/externalLink" Target="externalLinks/externalLink105.xml"/><Relationship Id="rId90" Type="http://schemas.openxmlformats.org/officeDocument/2006/relationships/externalLink" Target="externalLinks/externalLink51.xml"/><Relationship Id="rId165" Type="http://schemas.openxmlformats.org/officeDocument/2006/relationships/externalLink" Target="externalLinks/externalLink126.xml"/><Relationship Id="rId186" Type="http://schemas.openxmlformats.org/officeDocument/2006/relationships/externalLink" Target="externalLinks/externalLink147.xml"/><Relationship Id="rId211" Type="http://schemas.openxmlformats.org/officeDocument/2006/relationships/externalLink" Target="externalLinks/externalLink172.xml"/><Relationship Id="rId232" Type="http://schemas.openxmlformats.org/officeDocument/2006/relationships/externalLink" Target="externalLinks/externalLink193.xml"/><Relationship Id="rId253" Type="http://schemas.openxmlformats.org/officeDocument/2006/relationships/externalLink" Target="externalLinks/externalLink214.xml"/><Relationship Id="rId274" Type="http://schemas.openxmlformats.org/officeDocument/2006/relationships/externalLink" Target="externalLinks/externalLink235.xml"/><Relationship Id="rId295" Type="http://schemas.openxmlformats.org/officeDocument/2006/relationships/externalLink" Target="externalLinks/externalLink256.xml"/><Relationship Id="rId309" Type="http://schemas.openxmlformats.org/officeDocument/2006/relationships/calcChain" Target="calcChain.xml"/><Relationship Id="rId27" Type="http://schemas.openxmlformats.org/officeDocument/2006/relationships/worksheet" Target="worksheets/sheet27.xml"/><Relationship Id="rId48" Type="http://schemas.openxmlformats.org/officeDocument/2006/relationships/externalLink" Target="externalLinks/externalLink9.xml"/><Relationship Id="rId69" Type="http://schemas.openxmlformats.org/officeDocument/2006/relationships/externalLink" Target="externalLinks/externalLink30.xml"/><Relationship Id="rId113" Type="http://schemas.openxmlformats.org/officeDocument/2006/relationships/externalLink" Target="externalLinks/externalLink74.xml"/><Relationship Id="rId134" Type="http://schemas.openxmlformats.org/officeDocument/2006/relationships/externalLink" Target="externalLinks/externalLink95.xml"/><Relationship Id="rId80" Type="http://schemas.openxmlformats.org/officeDocument/2006/relationships/externalLink" Target="externalLinks/externalLink41.xml"/><Relationship Id="rId155" Type="http://schemas.openxmlformats.org/officeDocument/2006/relationships/externalLink" Target="externalLinks/externalLink116.xml"/><Relationship Id="rId176" Type="http://schemas.openxmlformats.org/officeDocument/2006/relationships/externalLink" Target="externalLinks/externalLink137.xml"/><Relationship Id="rId197" Type="http://schemas.openxmlformats.org/officeDocument/2006/relationships/externalLink" Target="externalLinks/externalLink158.xml"/><Relationship Id="rId201" Type="http://schemas.openxmlformats.org/officeDocument/2006/relationships/externalLink" Target="externalLinks/externalLink162.xml"/><Relationship Id="rId222" Type="http://schemas.openxmlformats.org/officeDocument/2006/relationships/externalLink" Target="externalLinks/externalLink183.xml"/><Relationship Id="rId243" Type="http://schemas.openxmlformats.org/officeDocument/2006/relationships/externalLink" Target="externalLinks/externalLink204.xml"/><Relationship Id="rId264" Type="http://schemas.openxmlformats.org/officeDocument/2006/relationships/externalLink" Target="externalLinks/externalLink225.xml"/><Relationship Id="rId285" Type="http://schemas.openxmlformats.org/officeDocument/2006/relationships/externalLink" Target="externalLinks/externalLink24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externalLink" Target="externalLinks/externalLink20.xml"/><Relationship Id="rId103" Type="http://schemas.openxmlformats.org/officeDocument/2006/relationships/externalLink" Target="externalLinks/externalLink64.xml"/><Relationship Id="rId124" Type="http://schemas.openxmlformats.org/officeDocument/2006/relationships/externalLink" Target="externalLinks/externalLink85.xml"/><Relationship Id="rId70" Type="http://schemas.openxmlformats.org/officeDocument/2006/relationships/externalLink" Target="externalLinks/externalLink31.xml"/><Relationship Id="rId91" Type="http://schemas.openxmlformats.org/officeDocument/2006/relationships/externalLink" Target="externalLinks/externalLink52.xml"/><Relationship Id="rId145" Type="http://schemas.openxmlformats.org/officeDocument/2006/relationships/externalLink" Target="externalLinks/externalLink106.xml"/><Relationship Id="rId166" Type="http://schemas.openxmlformats.org/officeDocument/2006/relationships/externalLink" Target="externalLinks/externalLink127.xml"/><Relationship Id="rId187" Type="http://schemas.openxmlformats.org/officeDocument/2006/relationships/externalLink" Target="externalLinks/externalLink148.xml"/><Relationship Id="rId1" Type="http://schemas.openxmlformats.org/officeDocument/2006/relationships/worksheet" Target="worksheets/sheet1.xml"/><Relationship Id="rId212" Type="http://schemas.openxmlformats.org/officeDocument/2006/relationships/externalLink" Target="externalLinks/externalLink173.xml"/><Relationship Id="rId233" Type="http://schemas.openxmlformats.org/officeDocument/2006/relationships/externalLink" Target="externalLinks/externalLink194.xml"/><Relationship Id="rId254" Type="http://schemas.openxmlformats.org/officeDocument/2006/relationships/externalLink" Target="externalLinks/externalLink215.xml"/><Relationship Id="rId28" Type="http://schemas.openxmlformats.org/officeDocument/2006/relationships/worksheet" Target="worksheets/sheet28.xml"/><Relationship Id="rId49" Type="http://schemas.openxmlformats.org/officeDocument/2006/relationships/externalLink" Target="externalLinks/externalLink10.xml"/><Relationship Id="rId114" Type="http://schemas.openxmlformats.org/officeDocument/2006/relationships/externalLink" Target="externalLinks/externalLink75.xml"/><Relationship Id="rId275" Type="http://schemas.openxmlformats.org/officeDocument/2006/relationships/externalLink" Target="externalLinks/externalLink236.xml"/><Relationship Id="rId296" Type="http://schemas.openxmlformats.org/officeDocument/2006/relationships/externalLink" Target="externalLinks/externalLink257.xml"/><Relationship Id="rId300" Type="http://schemas.openxmlformats.org/officeDocument/2006/relationships/externalLink" Target="externalLinks/externalLink261.xml"/><Relationship Id="rId60" Type="http://schemas.openxmlformats.org/officeDocument/2006/relationships/externalLink" Target="externalLinks/externalLink21.xml"/><Relationship Id="rId81" Type="http://schemas.openxmlformats.org/officeDocument/2006/relationships/externalLink" Target="externalLinks/externalLink42.xml"/><Relationship Id="rId135" Type="http://schemas.openxmlformats.org/officeDocument/2006/relationships/externalLink" Target="externalLinks/externalLink96.xml"/><Relationship Id="rId156" Type="http://schemas.openxmlformats.org/officeDocument/2006/relationships/externalLink" Target="externalLinks/externalLink117.xml"/><Relationship Id="rId177" Type="http://schemas.openxmlformats.org/officeDocument/2006/relationships/externalLink" Target="externalLinks/externalLink138.xml"/><Relationship Id="rId198" Type="http://schemas.openxmlformats.org/officeDocument/2006/relationships/externalLink" Target="externalLinks/externalLink159.xml"/><Relationship Id="rId202" Type="http://schemas.openxmlformats.org/officeDocument/2006/relationships/externalLink" Target="externalLinks/externalLink163.xml"/><Relationship Id="rId223" Type="http://schemas.openxmlformats.org/officeDocument/2006/relationships/externalLink" Target="externalLinks/externalLink184.xml"/><Relationship Id="rId244" Type="http://schemas.openxmlformats.org/officeDocument/2006/relationships/externalLink" Target="externalLinks/externalLink205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externalLink" Target="externalLinks/externalLink226.xml"/><Relationship Id="rId286" Type="http://schemas.openxmlformats.org/officeDocument/2006/relationships/externalLink" Target="externalLinks/externalLink247.xml"/><Relationship Id="rId50" Type="http://schemas.openxmlformats.org/officeDocument/2006/relationships/externalLink" Target="externalLinks/externalLink11.xml"/><Relationship Id="rId104" Type="http://schemas.openxmlformats.org/officeDocument/2006/relationships/externalLink" Target="externalLinks/externalLink65.xml"/><Relationship Id="rId125" Type="http://schemas.openxmlformats.org/officeDocument/2006/relationships/externalLink" Target="externalLinks/externalLink86.xml"/><Relationship Id="rId146" Type="http://schemas.openxmlformats.org/officeDocument/2006/relationships/externalLink" Target="externalLinks/externalLink107.xml"/><Relationship Id="rId167" Type="http://schemas.openxmlformats.org/officeDocument/2006/relationships/externalLink" Target="externalLinks/externalLink128.xml"/><Relationship Id="rId188" Type="http://schemas.openxmlformats.org/officeDocument/2006/relationships/externalLink" Target="externalLinks/externalLink149.xml"/><Relationship Id="rId71" Type="http://schemas.openxmlformats.org/officeDocument/2006/relationships/externalLink" Target="externalLinks/externalLink32.xml"/><Relationship Id="rId92" Type="http://schemas.openxmlformats.org/officeDocument/2006/relationships/externalLink" Target="externalLinks/externalLink53.xml"/><Relationship Id="rId213" Type="http://schemas.openxmlformats.org/officeDocument/2006/relationships/externalLink" Target="externalLinks/externalLink174.xml"/><Relationship Id="rId234" Type="http://schemas.openxmlformats.org/officeDocument/2006/relationships/externalLink" Target="externalLinks/externalLink195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externalLink" Target="externalLinks/externalLink216.xml"/><Relationship Id="rId276" Type="http://schemas.openxmlformats.org/officeDocument/2006/relationships/externalLink" Target="externalLinks/externalLink237.xml"/><Relationship Id="rId297" Type="http://schemas.openxmlformats.org/officeDocument/2006/relationships/externalLink" Target="externalLinks/externalLink258.xml"/><Relationship Id="rId40" Type="http://schemas.openxmlformats.org/officeDocument/2006/relationships/externalLink" Target="externalLinks/externalLink1.xml"/><Relationship Id="rId115" Type="http://schemas.openxmlformats.org/officeDocument/2006/relationships/externalLink" Target="externalLinks/externalLink76.xml"/><Relationship Id="rId136" Type="http://schemas.openxmlformats.org/officeDocument/2006/relationships/externalLink" Target="externalLinks/externalLink97.xml"/><Relationship Id="rId157" Type="http://schemas.openxmlformats.org/officeDocument/2006/relationships/externalLink" Target="externalLinks/externalLink118.xml"/><Relationship Id="rId178" Type="http://schemas.openxmlformats.org/officeDocument/2006/relationships/externalLink" Target="externalLinks/externalLink139.xml"/><Relationship Id="rId301" Type="http://schemas.openxmlformats.org/officeDocument/2006/relationships/externalLink" Target="externalLinks/externalLink262.xml"/><Relationship Id="rId61" Type="http://schemas.openxmlformats.org/officeDocument/2006/relationships/externalLink" Target="externalLinks/externalLink22.xml"/><Relationship Id="rId82" Type="http://schemas.openxmlformats.org/officeDocument/2006/relationships/externalLink" Target="externalLinks/externalLink43.xml"/><Relationship Id="rId199" Type="http://schemas.openxmlformats.org/officeDocument/2006/relationships/externalLink" Target="externalLinks/externalLink160.xml"/><Relationship Id="rId203" Type="http://schemas.openxmlformats.org/officeDocument/2006/relationships/externalLink" Target="externalLinks/externalLink164.xml"/><Relationship Id="rId19" Type="http://schemas.openxmlformats.org/officeDocument/2006/relationships/worksheet" Target="worksheets/sheet19.xml"/><Relationship Id="rId224" Type="http://schemas.openxmlformats.org/officeDocument/2006/relationships/externalLink" Target="externalLinks/externalLink185.xml"/><Relationship Id="rId245" Type="http://schemas.openxmlformats.org/officeDocument/2006/relationships/externalLink" Target="externalLinks/externalLink206.xml"/><Relationship Id="rId266" Type="http://schemas.openxmlformats.org/officeDocument/2006/relationships/externalLink" Target="externalLinks/externalLink227.xml"/><Relationship Id="rId287" Type="http://schemas.openxmlformats.org/officeDocument/2006/relationships/externalLink" Target="externalLinks/externalLink248.xml"/><Relationship Id="rId30" Type="http://schemas.openxmlformats.org/officeDocument/2006/relationships/worksheet" Target="worksheets/sheet30.xml"/><Relationship Id="rId105" Type="http://schemas.openxmlformats.org/officeDocument/2006/relationships/externalLink" Target="externalLinks/externalLink66.xml"/><Relationship Id="rId126" Type="http://schemas.openxmlformats.org/officeDocument/2006/relationships/externalLink" Target="externalLinks/externalLink87.xml"/><Relationship Id="rId147" Type="http://schemas.openxmlformats.org/officeDocument/2006/relationships/externalLink" Target="externalLinks/externalLink108.xml"/><Relationship Id="rId168" Type="http://schemas.openxmlformats.org/officeDocument/2006/relationships/externalLink" Target="externalLinks/externalLink129.xml"/><Relationship Id="rId51" Type="http://schemas.openxmlformats.org/officeDocument/2006/relationships/externalLink" Target="externalLinks/externalLink12.xml"/><Relationship Id="rId72" Type="http://schemas.openxmlformats.org/officeDocument/2006/relationships/externalLink" Target="externalLinks/externalLink33.xml"/><Relationship Id="rId93" Type="http://schemas.openxmlformats.org/officeDocument/2006/relationships/externalLink" Target="externalLinks/externalLink54.xml"/><Relationship Id="rId189" Type="http://schemas.openxmlformats.org/officeDocument/2006/relationships/externalLink" Target="externalLinks/externalLink150.xml"/><Relationship Id="rId3" Type="http://schemas.openxmlformats.org/officeDocument/2006/relationships/worksheet" Target="worksheets/sheet3.xml"/><Relationship Id="rId214" Type="http://schemas.openxmlformats.org/officeDocument/2006/relationships/externalLink" Target="externalLinks/externalLink175.xml"/><Relationship Id="rId235" Type="http://schemas.openxmlformats.org/officeDocument/2006/relationships/externalLink" Target="externalLinks/externalLink196.xml"/><Relationship Id="rId256" Type="http://schemas.openxmlformats.org/officeDocument/2006/relationships/externalLink" Target="externalLinks/externalLink217.xml"/><Relationship Id="rId277" Type="http://schemas.openxmlformats.org/officeDocument/2006/relationships/externalLink" Target="externalLinks/externalLink238.xml"/><Relationship Id="rId298" Type="http://schemas.openxmlformats.org/officeDocument/2006/relationships/externalLink" Target="externalLinks/externalLink259.xml"/><Relationship Id="rId116" Type="http://schemas.openxmlformats.org/officeDocument/2006/relationships/externalLink" Target="externalLinks/externalLink77.xml"/><Relationship Id="rId137" Type="http://schemas.openxmlformats.org/officeDocument/2006/relationships/externalLink" Target="externalLinks/externalLink98.xml"/><Relationship Id="rId158" Type="http://schemas.openxmlformats.org/officeDocument/2006/relationships/externalLink" Target="externalLinks/externalLink119.xml"/><Relationship Id="rId302" Type="http://schemas.openxmlformats.org/officeDocument/2006/relationships/externalLink" Target="externalLinks/externalLink263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.xml"/><Relationship Id="rId62" Type="http://schemas.openxmlformats.org/officeDocument/2006/relationships/externalLink" Target="externalLinks/externalLink23.xml"/><Relationship Id="rId83" Type="http://schemas.openxmlformats.org/officeDocument/2006/relationships/externalLink" Target="externalLinks/externalLink44.xml"/><Relationship Id="rId179" Type="http://schemas.openxmlformats.org/officeDocument/2006/relationships/externalLink" Target="externalLinks/externalLink140.xml"/><Relationship Id="rId190" Type="http://schemas.openxmlformats.org/officeDocument/2006/relationships/externalLink" Target="externalLinks/externalLink151.xml"/><Relationship Id="rId204" Type="http://schemas.openxmlformats.org/officeDocument/2006/relationships/externalLink" Target="externalLinks/externalLink165.xml"/><Relationship Id="rId225" Type="http://schemas.openxmlformats.org/officeDocument/2006/relationships/externalLink" Target="externalLinks/externalLink186.xml"/><Relationship Id="rId246" Type="http://schemas.openxmlformats.org/officeDocument/2006/relationships/externalLink" Target="externalLinks/externalLink207.xml"/><Relationship Id="rId267" Type="http://schemas.openxmlformats.org/officeDocument/2006/relationships/externalLink" Target="externalLinks/externalLink228.xml"/><Relationship Id="rId288" Type="http://schemas.openxmlformats.org/officeDocument/2006/relationships/externalLink" Target="externalLinks/externalLink249.xml"/><Relationship Id="rId106" Type="http://schemas.openxmlformats.org/officeDocument/2006/relationships/externalLink" Target="externalLinks/externalLink67.xml"/><Relationship Id="rId127" Type="http://schemas.openxmlformats.org/officeDocument/2006/relationships/externalLink" Target="externalLinks/externalLink88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externalLink" Target="externalLinks/externalLink13.xml"/><Relationship Id="rId73" Type="http://schemas.openxmlformats.org/officeDocument/2006/relationships/externalLink" Target="externalLinks/externalLink34.xml"/><Relationship Id="rId94" Type="http://schemas.openxmlformats.org/officeDocument/2006/relationships/externalLink" Target="externalLinks/externalLink55.xml"/><Relationship Id="rId148" Type="http://schemas.openxmlformats.org/officeDocument/2006/relationships/externalLink" Target="externalLinks/externalLink109.xml"/><Relationship Id="rId169" Type="http://schemas.openxmlformats.org/officeDocument/2006/relationships/externalLink" Target="externalLinks/externalLink130.xml"/><Relationship Id="rId4" Type="http://schemas.openxmlformats.org/officeDocument/2006/relationships/worksheet" Target="worksheets/sheet4.xml"/><Relationship Id="rId180" Type="http://schemas.openxmlformats.org/officeDocument/2006/relationships/externalLink" Target="externalLinks/externalLink141.xml"/><Relationship Id="rId215" Type="http://schemas.openxmlformats.org/officeDocument/2006/relationships/externalLink" Target="externalLinks/externalLink176.xml"/><Relationship Id="rId236" Type="http://schemas.openxmlformats.org/officeDocument/2006/relationships/externalLink" Target="externalLinks/externalLink197.xml"/><Relationship Id="rId257" Type="http://schemas.openxmlformats.org/officeDocument/2006/relationships/externalLink" Target="externalLinks/externalLink218.xml"/><Relationship Id="rId278" Type="http://schemas.openxmlformats.org/officeDocument/2006/relationships/externalLink" Target="externalLinks/externalLink239.xml"/><Relationship Id="rId303" Type="http://schemas.openxmlformats.org/officeDocument/2006/relationships/externalLink" Target="externalLinks/externalLink264.xml"/><Relationship Id="rId42" Type="http://schemas.openxmlformats.org/officeDocument/2006/relationships/externalLink" Target="externalLinks/externalLink3.xml"/><Relationship Id="rId84" Type="http://schemas.openxmlformats.org/officeDocument/2006/relationships/externalLink" Target="externalLinks/externalLink45.xml"/><Relationship Id="rId138" Type="http://schemas.openxmlformats.org/officeDocument/2006/relationships/externalLink" Target="externalLinks/externalLink99.xml"/><Relationship Id="rId191" Type="http://schemas.openxmlformats.org/officeDocument/2006/relationships/externalLink" Target="externalLinks/externalLink152.xml"/><Relationship Id="rId205" Type="http://schemas.openxmlformats.org/officeDocument/2006/relationships/externalLink" Target="externalLinks/externalLink166.xml"/><Relationship Id="rId247" Type="http://schemas.openxmlformats.org/officeDocument/2006/relationships/externalLink" Target="externalLinks/externalLink208.xml"/><Relationship Id="rId107" Type="http://schemas.openxmlformats.org/officeDocument/2006/relationships/externalLink" Target="externalLinks/externalLink68.xml"/><Relationship Id="rId289" Type="http://schemas.openxmlformats.org/officeDocument/2006/relationships/externalLink" Target="externalLinks/externalLink250.xml"/><Relationship Id="rId11" Type="http://schemas.openxmlformats.org/officeDocument/2006/relationships/worksheet" Target="worksheets/sheet11.xml"/><Relationship Id="rId53" Type="http://schemas.openxmlformats.org/officeDocument/2006/relationships/externalLink" Target="externalLinks/externalLink14.xml"/><Relationship Id="rId149" Type="http://schemas.openxmlformats.org/officeDocument/2006/relationships/externalLink" Target="externalLinks/externalLink110.xml"/><Relationship Id="rId95" Type="http://schemas.openxmlformats.org/officeDocument/2006/relationships/externalLink" Target="externalLinks/externalLink56.xml"/><Relationship Id="rId160" Type="http://schemas.openxmlformats.org/officeDocument/2006/relationships/externalLink" Target="externalLinks/externalLink121.xml"/><Relationship Id="rId216" Type="http://schemas.openxmlformats.org/officeDocument/2006/relationships/externalLink" Target="externalLinks/externalLink177.xml"/><Relationship Id="rId258" Type="http://schemas.openxmlformats.org/officeDocument/2006/relationships/externalLink" Target="externalLinks/externalLink219.xml"/><Relationship Id="rId22" Type="http://schemas.openxmlformats.org/officeDocument/2006/relationships/worksheet" Target="worksheets/sheet22.xml"/><Relationship Id="rId64" Type="http://schemas.openxmlformats.org/officeDocument/2006/relationships/externalLink" Target="externalLinks/externalLink25.xml"/><Relationship Id="rId118" Type="http://schemas.openxmlformats.org/officeDocument/2006/relationships/externalLink" Target="externalLinks/externalLink79.xml"/><Relationship Id="rId171" Type="http://schemas.openxmlformats.org/officeDocument/2006/relationships/externalLink" Target="externalLinks/externalLink132.xml"/><Relationship Id="rId227" Type="http://schemas.openxmlformats.org/officeDocument/2006/relationships/externalLink" Target="externalLinks/externalLink188.xml"/><Relationship Id="rId269" Type="http://schemas.openxmlformats.org/officeDocument/2006/relationships/externalLink" Target="externalLinks/externalLink230.xml"/><Relationship Id="rId33" Type="http://schemas.openxmlformats.org/officeDocument/2006/relationships/worksheet" Target="worksheets/sheet33.xml"/><Relationship Id="rId129" Type="http://schemas.openxmlformats.org/officeDocument/2006/relationships/externalLink" Target="externalLinks/externalLink90.xml"/><Relationship Id="rId280" Type="http://schemas.openxmlformats.org/officeDocument/2006/relationships/externalLink" Target="externalLinks/externalLink241.xml"/><Relationship Id="rId75" Type="http://schemas.openxmlformats.org/officeDocument/2006/relationships/externalLink" Target="externalLinks/externalLink36.xml"/><Relationship Id="rId140" Type="http://schemas.openxmlformats.org/officeDocument/2006/relationships/externalLink" Target="externalLinks/externalLink101.xml"/><Relationship Id="rId182" Type="http://schemas.openxmlformats.org/officeDocument/2006/relationships/externalLink" Target="externalLinks/externalLink143.xml"/><Relationship Id="rId6" Type="http://schemas.openxmlformats.org/officeDocument/2006/relationships/worksheet" Target="worksheets/sheet6.xml"/><Relationship Id="rId238" Type="http://schemas.openxmlformats.org/officeDocument/2006/relationships/externalLink" Target="externalLinks/externalLink199.xml"/><Relationship Id="rId291" Type="http://schemas.openxmlformats.org/officeDocument/2006/relationships/externalLink" Target="externalLinks/externalLink252.xml"/><Relationship Id="rId305" Type="http://schemas.openxmlformats.org/officeDocument/2006/relationships/externalLink" Target="externalLinks/externalLink26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te_salamahin\&#1056;&#1072;&#1073;&#1086;&#1090;&#1072;\1212.2\&#1057;&#1059;&#1057;&#1051;&#1054;&#1042;&#1054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42;&#1086;&#1089;&#1090;&#1086;&#1095;&#1085;&#1086;-&#1057;&#1080;&#1073;&#1080;&#1088;&#1089;&#1082;&#1072;&#1103;_&#1078;.&#1076;\___&#1045;&#1044;&#1062;&#1059;\&#1085;-&#1079;-303-&#1073;&#1077;&#1079;%20&#1057;&#1058;&#1040;&#1050;&#1057;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0&#1056;&#1052;%20&#1052;&#1086;&#1089;&#1090;%20&#1055;&#1086;&#1075;&#1072;&#1088;&#1097;&#1080;&#1085;&#1072;%20&#1082;&#1084;%2037+146\&#1041;&#1072;&#1079;&#1072;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66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8%20&#1052;&#1086;&#1089;&#1090;%20&#1050;&#1088;&#1072;&#1089;&#1085;&#1072;&#1103;%20&#1082;&#1084;%20567%20(&#1042;&#1086;&#1088;.&#1086;&#1073;&#1083;.)\&#1041;&#1072;&#1079;&#1072;%2091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68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EXCEL\SMETA\SM74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90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KS-BUH\&#1057;&#1057;&#1040;&#1059;&#1059;&#1080;&#1054;&#1055;\&#1055;&#1048;&#1056;&#1099;\&#1050;&#1072;&#1083;&#1091;&#1078;&#1089;&#1082;&#1072;&#1103;\&#1050;&#1072;&#1083;&#1091;&#1078;&#1089;&#1082;&#1072;&#1103;%20&#1082;%20&#1076;&#1086;&#1087;%20&#1089;&#1083;&#1075;&#1083;&#1072;&#1096;&#1077;&#1085;&#1080;&#1102;%20&#1055;&#1048;&#1056;\&#1057;&#1084;&#1077;&#1090;&#1099;%20&#1082;%20&#1082;&#1086;&#1088;&#1088;&#1077;&#1082;&#1090;&#1080;&#1088;&#1086;&#1074;&#1082;&#1077;%20&#1087;&#1088;&#1086;&#1077;&#1082;&#1090;&#1072;\&#1055;&#1040;\&#1055;&#1057;%20&#1050;&#1072;&#1083;&#1091;&#1078;&#1089;&#1082;&#1072;&#1103;%20&#1055;%20&#1055;&#1040;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56;&#1040;&#1041;&#1054;&#1058;&#1040;\!_&#1043;&#1048;&#1055;_!\!_&#1057;&#1084;&#1077;&#1090;&#1099;%20&#1085;&#1072;%20&#1087;&#1088;&#1086;&#1077;&#1082;&#1090;&#1080;&#1088;&#1086;&#1074;&#1072;&#1085;&#1080;&#1077;_!\&#1057;&#1077;&#1074;&#1077;&#1088;&#1086;-&#1050;&#1072;&#1074;&#1082;&#1072;&#1079;&#1089;&#1082;&#1072;&#1103;%20&#1078;.&#1076;\&#1040;&#1058;&#1057;%20&#1089;&#1090;.%20&#1040;&#1088;&#1084;&#1072;&#1074;&#1080;&#1088;\&#1044;&#1086;&#1075;&#1086;&#1074;&#1086;&#1088;\&#1044;&#1086;&#1075;&#1086;&#1074;&#1086;&#1088;%20&#1040;&#1058;&#1057;%20&#1089;&#1090;.%20&#1040;&#1088;&#1084;&#1072;&#1074;&#1080;&#1088;2%20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8%20&#1052;&#1086;&#1089;&#1090;%20&#1058;&#1091;&#1088;&#1076;&#1077;&#1081;%20&#1082;&#1084;%20284&#1082;&#1084;%20(&#1058;&#1091;&#1083;.&#1086;&#1073;&#1083;.)\&#1073;&#1072;&#1079;84%20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59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ata\&#1086;&#1087;&#1087;%20&#1080;%20&#1082;&#1090;\&#1052;&#1086;&#1080;%20&#1076;&#1086;&#1082;&#1091;&#1084;&#1077;&#1085;&#1090;&#1099;\&#1057;&#1084;&#1077;&#1090;&#1099;\222%20&#1052;&#1086;&#1089;&#1090;%20&#1063;&#1077;&#1088;&#1085;&#1072;&#1103;%20&#1050;&#1072;&#1083;&#1080;&#1090;&#1074;&#1072;%20&#1082;&#1084;%20209+780%20(&#1042;&#1086;&#1088;.&#1086;&#1073;&#1083;.)\1984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5%20&#1052;&#1086;&#1089;&#1090;%20&#1055;&#1090;&#1072;&#1085;&#1100;%20&#1082;&#1084;%20123+100%20(&#1051;&#1080;&#1087;.&#1086;&#1073;&#1083;.)\&#1073;&#1072;&#1079;.91&#1072;&#1073;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12%20&#1052;&#1086;&#1089;&#1090;%20&#1041;&#1077;&#1088;&#1077;&#1079;&#1086;&#1074;&#1082;&#1072;%20(&#1051;&#1080;&#1087;&#1077;&#1094;&#1082;&#1072;&#1103;%20&#1086;&#1073;&#1083;.)\&#1073;&#1072;&#1079;.91&#1041;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7%20&#1052;&#1086;&#1089;&#1090;%20&#1042;&#1086;&#1088;&#1086;&#1085;&#1077;&#1078;%20302+725%20(&#1051;&#1080;&#1087;.&#1086;&#1073;&#1083;.)\&#1073;&#1072;&#1079;.91&#1057;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750A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1%20%20&#1056;&#1077;&#1084;&#1086;&#1085;&#1090;%2046&#1050;&#1052;(&#1082;&#1072;&#1090;&#1072;&#1083;&#1086;&#1075;%20&#1052;.&#1086;&#1073;&#1083;.)\SM130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57;&#1077;&#1074;&#1077;&#1088;&#1086;-&#1050;&#1072;&#1074;&#1082;&#1072;&#1079;&#1089;&#1082;&#1072;&#1103;_&#1078;.&#1076;\___&#1057;&#1059;&#1057;%20&#1056;&#1086;&#1089;&#1090;&#1086;&#1074;\&#1076;&#1086;&#1075;-&#1057;&#1059;&#1057;-&#1056;&#1086;&#1089;&#1090;&#1086;&#1074;-&#1058;&#1058;&#1050;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57;&#1077;&#1074;&#1077;&#1088;&#1086;-&#1050;&#1072;&#1074;&#1082;&#1072;&#1079;&#1089;&#1082;&#1072;&#1103;_&#1078;.&#1076;\___&#1057;&#1059;&#1057;%20&#1056;&#1086;&#1089;&#1090;&#1086;&#1074;\&#1057;&#1091;&#1073;\&#1076;&#1086;&#1075;-&#1057;&#1059;&#1057;-&#1056;&#1086;&#1089;&#1090;&#1086;&#1074;-&#1058;&#1057;&#1055;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42;&#1086;&#1089;&#1090;&#1086;&#1095;&#1085;&#1086;-&#1057;&#1080;&#1073;&#1080;&#1088;&#1089;&#1082;&#1072;&#1103;_&#1078;.&#1076;\_&#1047;&#1072;&#1084;&#1077;&#1085;&#1072;%20&#1082;&#1072;&#1073;&#1077;&#1083;&#1103;\III%20&#1101;&#1090;&#1072;&#1087;\&#1076;&#1086;&#1075;-&#1042;&#1054;&#1051;&#1057;-&#1058;&#1058;&#1050;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2;&#1086;&#1089;&#1090;&#1086;&#1095;&#1085;&#1086;-&#1057;&#1080;&#1073;&#1080;&#1088;&#1089;&#1082;&#1072;&#1103;_&#1078;.&#1076;\_&#1047;&#1072;&#1084;&#1077;&#1085;&#1072;%20&#1082;&#1072;&#1073;&#1077;&#1083;&#1103;\III%20&#1101;&#1090;&#1072;&#1087;\&#1076;&#1086;&#1075;-&#1042;&#1054;&#1051;&#1057;-&#1058;&#1058;&#1050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Documents%20and%20Settings\Kononova\&#1052;&#1086;&#1080;%20&#1076;&#1086;&#1082;&#1091;&#1084;&#1077;&#1085;&#1090;&#1099;\&#1088;&#1072;&#1073;&#1086;&#1090;&#1072;\&#1056;&#1090;&#1080;&#1097;&#1077;&#1074;&#1086;-&#1050;&#1086;&#1095;&#1077;&#1090;&#1086;&#1074;&#1082;&#1072;\&#1056;&#1090;&#1080;&#1097;&#1077;&#1074;&#1086;%20&#1089;%20&#1091;&#1095;&#1077;&#1090;&#1086;&#1084;%20&#1079;&#1072;&#1084;&#1077;&#1095;&#1072;&#1085;&#1080;&#1081;%20&#1058;&#1069;&#1051;&#1055;%2028.09.12\1.81%20&#1058;&#1055;%20&#1058;&#1072;&#1084;&#1072;&#1083;&#1072;%20&#1058;&#1057;-&#1058;&#1048;%20&#1055;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2;&#1086;&#1089;&#1090;&#1086;&#1095;&#1085;&#1086;-&#1057;&#1080;&#1073;&#1080;&#1088;&#1089;&#1082;&#1072;&#1103;_&#1078;.&#1076;\_&#1047;&#1072;&#1084;&#1077;&#1085;&#1072;%20&#1082;&#1072;&#1073;&#1077;&#1083;&#1103;\III%20&#1101;&#1090;&#1072;&#1087;\&#1076;&#1086;&#1075;-&#1042;&#1054;&#1051;&#1057;-&#1058;&#1058;&#1050;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42;&#1086;&#1089;&#1090;&#1086;&#1095;&#1085;&#1086;-&#1057;&#1080;&#1073;&#1080;&#1088;&#1089;&#1082;&#1072;&#1103;_&#1078;.&#1076;\_&#1047;&#1072;&#1084;&#1077;&#1085;&#1072;%20&#1082;&#1072;&#1073;&#1077;&#1083;&#1103;\III%20&#1101;&#1090;&#1072;&#1087;\&#1076;&#1086;&#1075;-&#1042;&#1054;&#1051;&#1057;-&#1058;&#1058;&#1050;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54;&#1073;&#1097;&#1080;&#1077;%20&#1087;&#1072;&#1087;&#1082;&#1080;\Documents%20and%20Settings\&#1040;&#1076;&#1084;&#1080;&#1085;&#1080;&#1089;&#1090;&#1088;&#1072;&#1090;&#1086;&#1088;\&#1056;&#1072;&#1073;&#1086;&#1095;&#1080;&#1081;%20&#1089;&#1090;&#1086;&#1083;\&#1050;&#1086;&#1084;&#1084;%20&#1087;&#1088;&#1077;&#1076;&#1083;%20&#1087;&#1086;%20&#1057;&#1077;&#1088;&#1086;&#1086;&#1095;&#1080;&#1089;&#1090;&#1082;&#1077;-%20&#1040;&#1083;&#1072;&#1090;&#1086;&#1088;&#1082;&#1072;\&#1050;&#1086;&#1084;%20%20&#1087;&#1088;&#1077;&#1076;&#1083;%20&#1087;&#1086;%20&#1057;&#1077;&#1088;&#1086;&#1086;&#1095;&#1080;&#1089;&#1090;&#1082;&#1077;%20&#1040;&#1083;&#1072;&#1090;&#1086;&#1088;&#1082;&#1072;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59;&#1044;&#1044;\Documents%20and%20Settings\904\Local%20Settings\Temporary%20Internet%20Files\OLK2\&#1057;&#1074;&#1086;&#1076;&#1085;&#1072;&#1103;%20&#1075;&#1072;&#1079;&#1086;&#1087;&#1088;&#1086;&#1074;&#1086;&#1076;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0;&#1083;&#1077;&#1096;&#1082;&#1072;\&#1054;&#1083;&#1080;&#1084;&#1087;&#1080;&#1072;&#1076;&#1072;\&#1054;&#1058;%20&#1050;&#1040;&#1058;&#1048;%2020_01_2010\27_01_2010\&#1057;&#1074;_&#1089;&#1084;_&#1057;&#1057;2\!_&#1043;&#1048;&#1055;_!\!_&#1057;&#1084;&#1077;&#1090;&#1099;%20&#1085;&#1072;%20&#1087;&#1088;&#1086;&#1077;&#1082;&#1090;&#1080;&#1088;&#1086;&#1074;&#1072;&#1085;&#1080;&#1077;_!\&#1054;&#1082;&#1090;&#1103;&#1073;&#1088;&#1100;&#1089;&#1082;&#1072;&#1103;%20&#1078;.&#1076;\&#1089;&#1090;.%20&#1057;&#1087;&#1080;&#1088;&#1086;&#1074;&#1086;\&#1057;&#1084;&#1077;&#1090;&#1099;_&#1089;&#1074;&#1103;&#1079;&#1100;_&#1057;&#1087;&#1080;&#1088;&#1086;&#1074;&#1086;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4;&#1057;\&#1041;&#1091;&#1092;&#1077;&#1088;&#1054;&#1073;&#1084;&#1077;&#1085;&#1072;\&#1048;&#1074;&#1072;&#1085;&#1086;&#1074;\&#1048;&#1074;&#1072;&#1085;&#1086;&#1074;\&#1086;&#1090;%20&#1063;&#1077;&#1088;&#1077;&#1087;&#1072;&#1085;&#1086;&#1074;&#1072;\15%20&#1079;&#1072;&#1073;&#1072;&#1081;&#1082;&#1072;&#1083;&#1100;&#1089;&#1082;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4;&#1057;\&#1041;&#1091;&#1092;&#1077;&#1088;&#1054;&#1073;&#1084;&#1077;&#1085;&#1072;\&#1048;&#1074;&#1072;&#1085;&#1086;&#1074;\&#1048;&#1074;&#1072;&#1085;&#1086;&#1074;\&#1086;&#1090;%20&#1063;&#1077;&#1088;&#1077;&#1087;&#1072;&#1085;&#1086;&#1074;&#1072;\15%20&#1079;&#1072;&#1073;&#1072;&#1081;&#1082;&#1072;&#1083;&#1100;&#1089;&#1082;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4;&#1057;\&#1041;&#1091;&#1092;&#1077;&#1088;&#1054;&#1073;&#1084;&#1077;&#1085;&#1072;\&#1048;&#1074;&#1072;&#1085;&#1086;&#1074;\&#1048;&#1074;&#1072;&#1085;&#1086;&#1074;\&#1086;&#1090;%20&#1063;&#1077;&#1088;&#1077;&#1087;&#1072;&#1085;&#1086;&#1074;&#1072;\15%20&#1079;&#1072;&#1073;&#1072;&#1081;&#1082;&#1072;&#1083;&#1100;&#1089;&#1082;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4;&#1057;\&#1041;&#1091;&#1092;&#1077;&#1088;&#1054;&#1073;&#1084;&#1077;&#1085;&#1072;\&#1048;&#1074;&#1072;&#1085;&#1086;&#1074;\&#1048;&#1074;&#1072;&#1085;&#1086;&#1074;\&#1086;&#1090;%20&#1063;&#1077;&#1088;&#1077;&#1087;&#1072;&#1085;&#1086;&#1074;&#1072;\15%20&#1079;&#1072;&#1073;&#1072;&#1081;&#1082;&#1072;&#1083;&#1100;&#1089;&#1082;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6;&#1072;&#1073;&#1086;&#1090;&#1072;\_&#1057;&#1084;&#1077;&#1090;&#1099;\&#1057;&#1091;&#1088;&#1075;&#1091;&#1090;-&#1050;&#1086;&#1088;&#1086;&#1090;&#1095;&#1072;&#1077;&#1074;&#1086;\3%20&#1056;&#1072;&#1079;&#1098;&#1077;&#1079;&#1076;&#1072;\&#1054;&#1088;&#1090;&#1100;-&#1071;&#1075;&#1091;&#1085;-&#1040;&#1081;&#1082;&#1072;\&#1044;&#1057;\&#1041;&#1091;&#1092;&#1077;&#1088;&#1054;&#1073;&#1084;&#1077;&#1085;&#1072;\&#1048;&#1074;&#1072;&#1085;&#1086;&#1074;\&#1048;&#1074;&#1072;&#1085;&#1086;&#1074;\&#1086;&#1090;%20&#1063;&#1077;&#1088;&#1077;&#1087;&#1072;&#1085;&#1086;&#1074;&#1072;\15%20&#1079;&#1072;&#1073;&#1072;&#1081;&#1082;&#1072;&#1083;&#1100;&#1089;&#1082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GD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43;&#1080;&#1087;\=&#1042;&#1086;&#1089;&#1090;&#1086;&#1095;&#1085;&#1086;-&#1057;&#1080;&#1073;&#1080;&#1088;&#1089;&#1082;&#1072;&#1103;_&#1078;.&#1076;\=&#1058;&#1072;&#1081;&#1096;&#1077;&#1090;-&#1061;&#1072;&#1085;&#1080;\&#1051;&#1080;&#1085;&#1077;&#1081;&#1085;&#1099;&#1077;%20&#1090;&#1088;&#1072;&#1082;&#1090;\&#1076;&#1086;&#1075;-373&#1076;-&#1054;&#1058;&#1057;-gjkys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56;&#1072;&#1073;&#1086;&#1090;&#1072;-&#1043;&#1058;&#1057;&#1057;\&#1043;&#1080;&#1087;\&#1043;&#1080;&#1087;\=&#1042;&#1086;&#1089;&#1090;&#1086;&#1095;&#1085;&#1086;-&#1057;&#1080;&#1073;&#1080;&#1088;&#1089;&#1082;&#1072;&#1103;_&#1078;.&#1076;\=&#1058;&#1072;&#1081;&#1096;&#1077;&#1090;-&#1061;&#1072;&#1085;&#1080;\&#1051;&#1080;&#1085;&#1077;&#1081;&#1085;&#1099;&#1077;%20&#1090;&#1088;&#1072;&#1082;&#1090;\&#1076;&#1086;&#1075;-373&#1076;-&#1054;&#1058;&#1057;-gjkys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us\Clients\WORK\&#1057;&#1080;&#1073;&#1085;&#1077;&#1092;&#1090;&#1077;&#1087;&#1088;&#1086;&#1074;&#1086;&#1076;\&#1056;&#1072;&#1079;&#1074;&#1080;&#1090;&#1080;&#1077;%20&#1051;&#1042;&#1057;%20&#1062;&#1044;&#1059;%20(&#1073;&#1077;&#1079;%20&#1084;&#1072;&#1088;&#1096;&#1088;&#1091;&#1090;&#1080;&#1079;&#1072;&#1090;&#1086;&#1088;&#1086;&#1074;)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6;&#1072;&#1073;&#1086;&#1090;&#1072;\_&#1057;&#1084;&#1077;&#1090;&#1099;\&#1057;&#1091;&#1088;&#1075;&#1091;&#1090;-&#1050;&#1086;&#1088;&#1086;&#1090;&#1095;&#1072;&#1077;&#1074;&#1086;\3%20&#1056;&#1072;&#1079;&#1098;&#1077;&#1079;&#1076;&#1072;\&#1054;&#1088;&#1090;&#1100;-&#1071;&#1075;&#1091;&#1085;-&#1040;&#1081;&#1082;&#1072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9;&#1083;-&#1055;&#1085;&#1088;&#1050;&#1088;&#1088;&#1090;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zdp.ru\lgt\&#1052;&#1086;&#1080;%20&#1076;&#1086;&#1082;&#1091;&#1084;&#1077;&#1085;&#1090;&#1099;\&#1043;&#1086;&#1088;&#1100;&#1082;&#1086;&#1074;&#1089;&#1082;&#1072;&#1103;&#1078;&#1076;\2003\00_&#1057;&#1086;&#1075;&#1083;&#1072;&#1089;&#1086;&#1074;&#1072;&#1085;&#1085;&#1072;&#1103;_&#1057;&#1084;&#1077;&#1090;&#1072;_&#1056;&#1055;_&#1055;&#1077;&#1090;&#1091;&#1096;&#1082;&#1080;-&#1045;&#1078;&#1080;&#1093;&#1072;_&#1089;_&#1050;&#1055;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5%20&#1052;&#1086;&#1089;&#1090;%20&#1055;&#1090;&#1072;&#1085;&#1100;%20&#1082;&#1084;%20123+100%20(&#1051;&#1080;&#1087;.&#1086;&#1073;&#1083;.)\&#1058;&#1077;&#1082;&#1091;&#1097;.&#1076;&#1077;&#1082;&#1072;&#1073;&#1088;&#1100;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47;&#1072;&#1073;&#1072;&#1081;&#1082;&#1072;&#1083;&#1100;&#1089;&#1082;&#1072;&#1103;%20_&#1078;.&#1076;\_&#1061;&#1072;&#1088;&#1072;&#1085;&#1086;&#1088;-&#1055;&#1088;&#1080;&#1072;&#1088;&#1075;&#1091;&#1085;&#1089;&#1082;-&#1050;&#1088;&#1072;&#1089;&#1085;&#1086;&#1082;&#1072;&#1084;&#1077;&#1085;&#1089;&#1082;\&#1085;-&#1079;-&#1061;&#1088;-&#1055;&#1088;-&#1050;&#1088;-&#1050;&#1086;&#1088;&#1088;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7;&#1072;&#1073;&#1072;&#1081;&#1082;&#1072;&#1083;&#1100;&#1089;&#1082;&#1072;&#1103;%20_&#1078;.&#1076;\_&#1061;&#1072;&#1088;&#1072;&#1085;&#1086;&#1088;-&#1055;&#1088;&#1080;&#1072;&#1088;&#1075;&#1091;&#1085;&#1089;&#1082;-&#1050;&#1088;&#1072;&#1089;&#1085;&#1086;&#1082;&#1072;&#1084;&#1077;&#1085;&#1089;&#1082;\&#1085;-&#1079;-&#1061;&#1088;-&#1055;&#1088;-&#1050;&#1088;-&#1050;&#1086;&#1088;&#1088;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7;&#1072;&#1073;&#1072;&#1081;&#1082;&#1072;&#1083;&#1100;&#1089;&#1082;&#1072;&#1103;%20_&#1078;.&#1076;\_&#1061;&#1072;&#1088;&#1072;&#1085;&#1086;&#1088;-&#1055;&#1088;&#1080;&#1072;&#1088;&#1075;&#1091;&#1085;&#1089;&#1082;-&#1050;&#1088;&#1072;&#1089;&#1085;&#1086;&#1082;&#1072;&#1084;&#1077;&#1085;&#1089;&#1082;\&#1085;-&#1079;-&#1061;&#1088;-&#1055;&#1088;-&#1050;&#1088;-&#1050;&#1086;&#1088;&#108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Documents%20and%20Settings\Kononova\&#1052;&#1086;&#1080;%20&#1076;&#1086;&#1082;&#1091;&#1084;&#1077;&#1085;&#1090;&#1099;\&#1088;&#1072;&#1073;&#1086;&#1090;&#1072;\&#1056;&#1090;&#1080;&#1097;&#1077;&#1074;&#1086;-&#1050;&#1086;&#1095;&#1077;&#1090;&#1086;&#1074;&#1082;&#1072;\&#1056;&#1090;&#1080;&#1097;&#1077;&#1074;&#1086;%20&#1089;%20&#1091;&#1095;&#1077;&#1090;&#1086;&#1084;%20&#1079;&#1072;&#1084;&#1077;&#1095;&#1072;&#1085;&#1080;&#1081;%20&#1058;&#1069;&#1051;&#1055;%2028.09.12\1.86%20&#1058;&#1055;%20&#1056;&#1072;&#1089;&#1089;&#1082;&#1072;&#1079;&#1086;&#1074;&#1086;%20&#1058;&#1057;-&#1058;&#1048;%20&#1055;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47;&#1072;&#1073;&#1072;&#1081;&#1082;&#1072;&#1083;&#1100;&#1089;&#1082;&#1072;&#1103;%20_&#1078;.&#1076;\_&#1061;&#1072;&#1088;&#1072;&#1085;&#1086;&#1088;-&#1055;&#1088;&#1080;&#1072;&#1088;&#1075;&#1091;&#1085;&#1089;&#1082;-&#1050;&#1088;&#1072;&#1089;&#1085;&#1086;&#1082;&#1072;&#1084;&#1077;&#1085;&#1089;&#1082;\&#1085;-&#1079;-&#1061;&#1088;-&#1055;&#1088;-&#1050;&#1088;-&#1050;&#1086;&#1088;&#1088;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ata\&#1086;&#1087;&#1087;%20&#1080;%20&#1082;&#1090;\&#1057;&#1084;&#1077;&#1090;&#1099;\&#1057;&#1084;&#1077;&#1090;&#1099;%20&#1074;%20Excel\&#1040;&#1085;&#1076;&#1088;&#1077;&#1077;&#1074;%20&#1053;.&#1041;\300%20&#1082;&#1084;%20&#1055;&#1050;1%20&#1091;&#1095;-&#1082;&#1072;%20&#1041;&#1072;&#1083;&#1072;&#1096;&#1086;&#1074;-&#1048;&#1083;&#1100;&#1084;&#1077;&#1085;&#1100;%20(&#1042;&#1086;&#1083;&#1075;&#1086;&#1075;&#1088;&#1072;&#1076;&#1089;&#1082;&#1072;&#1103;%20&#1086;&#1073;&#1083;.)\&#1056;&#1072;&#1089;&#1095;&#1077;&#1090;&#1099;1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c1\for%20all\DOCUME~1\Lilia\LOCALS~1\Temp\Rar$DI00.344\&#1057;&#1084;&#1077;&#1090;&#1099;\&#1057;&#1084;&#1077;&#1090;&#1099;%20&#1074;%20Excel\&#1040;&#1085;&#1076;&#1088;&#1077;&#1077;&#1074;%20&#1053;.&#1041;\300%20&#1082;&#1084;%20&#1055;&#1050;1%20&#1091;&#1095;-&#1082;&#1072;%20&#1041;&#1072;&#1083;&#1072;&#1096;&#1086;&#1074;-&#1048;&#1083;&#1100;&#1084;&#1077;&#1085;&#1100;%20(&#1042;&#1086;&#1083;&#1075;&#1086;&#1075;&#1088;&#1072;&#1076;&#1089;&#1082;&#1072;&#1103;%20&#1086;&#1073;&#1083;.)\&#1056;&#1072;&#1089;&#1095;&#1077;&#1090;&#1099;1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%201\130-&#1084;.&#1087;.&#1054;&#1089;&#1082;&#1086;&#1083;%20-%20&#1072;.&#1076;.&#1063;&#1077;&#1088;&#1085;&#1103;&#1085;&#1082;&#1072;\&#1092;&#1086;&#1088;&#1084;&#1072;%203&#1084;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42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61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%201\130-&#1084;.&#1087;.&#1054;&#1089;&#1082;&#1086;&#1083;%20-%20&#1072;.&#1076;.&#1063;&#1077;&#1088;&#1085;&#1103;&#1085;&#1082;&#1072;\&#1052;&#1072;&#1088;&#1100;&#1077;&#1074;&#1082;&#1072;%20&#1101;&#1082;&#1089;.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WINDOWS\Temporary%20Internet%20Files\OLKC2D2\&#1048;&#1085;&#1078;&#1077;&#1085;&#1077;&#1088;&#1085;&#1086;-&#1075;&#1077;&#1086;&#1083;&#1086;&#1075;&#1080;&#1095;&#1077;&#1089;&#1082;&#1072;&#1103;%20&#1089;&#1084;&#1077;&#1090;&#1072;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Users\Ukhin_A_F\Downloads\Documents%20and%20Settings\lvl\&#1056;&#1072;&#1073;&#1086;&#1095;&#1080;&#1081;%20&#1089;&#1090;&#1086;&#1083;\&#1040;&#1041;&#1058;&#1062;-&#1052;\&#1055;&#1088;&#1080;&#1074;&#1086;&#1083;&#1078;&#1089;&#1082;&#1072;&#1103;%20&#1078;.&#1076;\&#1063;&#1048;&#1051;&#1045;&#1050;&#1054;&#1042;&#1054;%20-%20&#1043;&#1056;&#1045;&#1052;&#1071;&#1063;&#1068;&#1071;\&#1055;&#1048;&#1056;%20&#1053;&#1048;&#1048;&#1040;&#1057;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te_salamahin\&#1056;&#1072;&#1073;&#1086;&#1090;&#1072;\DWG\&#1063;&#1080;&#1090;&#1072;\1653\&#1057;&#1084;&#1077;&#1090;&#1099;%20&#1055;&#1048;&#1056;\&#1055;&#1077;&#1088;&#1077;&#1087;&#1080;&#1089;&#1082;&#1072;\&#1054;&#1090;%20&#1040;&#1082;&#1095;&#1091;&#1088;&#1080;&#1085;&#1072;\&#1063;&#1080;&#1090;&#1072;_&#1055;&#1048;&#1056;_&#1055;&#105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SMETA\&#1041;&#1072;&#1088;&#1076;&#1072;\&#1057;.-&#1055;&#1077;&#1090;&#1077;&#1088;&#1073;&#1091;&#1088;&#1075;-&#1057;&#1074;&#1077;&#1088;&#1076;&#1083;&#1086;&#1074;&#1089;&#1082;\&#1057;&#1090;&#1088;&#1077;&#1083;&#1086;&#1095;&#1085;&#1080;&#1082;&#1086;&#1074;\&#1055;&#1088;&#1086;&#1077;&#1082;&#1090;&#1085;&#1072;&#1103;%20&#1089;&#1084;&#1077;&#1090;&#1072;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56;&#1072;&#1089;&#1095;&#1077;&#1090;%20&#1055;&#1054;_&#1055;&#1048;&#1056;\&#1057;&#1074;&#1077;&#1078;&#1080;&#1081;_&#1055;&#1048;&#1056;_&#1055;&#1054;\&#1040;&#1043;&#1043;_%20new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1111\&#1090;&#1086;&#1085;&#1085;&#1077;&#1083;&#1100;\DOKUMENT\DOG5\5176-1\Smeta-5-176-1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14.1.36\papkiotdelov\Documents%20and%20Settings\428\My%20Documents\&#1090;&#1088;&#1072;&#1085;&#1089;&#1085;&#1077;&#1092;&#1090;&#1077;&#1084;&#1072;&#1096;\mail\&#1043;&#1077;&#1086;&#1057;&#1084;&#1077;&#1090;&#1072;\&#1040;&#1088;&#1093;&#1080;&#1074;2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91;&#1076;&#1076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2;&#1086;&#1080;%20&#1076;&#1086;&#1082;&#1091;&#1084;&#1077;&#1085;&#1090;&#1099;\&#1047;&#1072;&#1073;&#1072;&#1081;&#1082;&#1072;&#1083;&#1100;&#1089;&#1082;&#1072;&#1103;\&#1041;&#1091;&#1081;-&#1043;&#1072;&#1083;&#1080;&#1095;%20&#1089;&#1084;&#1077;&#1090;&#1099;%20&#1082;%20&#1076;&#1086;&#1075;&#1086;&#1074;&#1086;&#1088;&#1091;%20(&#1040;&#1041;&#1058;&#1062;+Ebilock)\&#1041;&#1091;&#1081;-&#1043;&#1072;&#1083;&#1080;&#1095;%20&#1089;&#1084;&#1077;&#1090;&#1099;%20&#1082;%20&#1076;&#1086;&#1075;&#1086;&#1074;&#1086;&#1088;&#1091;%20(&#1040;&#1041;&#1058;&#1062;+Ebilock)\&#1044;&#1086;&#1075;&#1086;&#1074;&#1086;&#1088;&#1099;,%20&#1089;&#1084;&#1077;&#1090;&#1099;\&#1060;&#1086;&#1088;&#1084;&#1072;%203&#1055;\&#1041;&#1086;&#1083;&#1086;&#1075;&#1086;&#1077;%20&#1089;&#1084;&#1077;&#1090;&#1099;%20&#1043;&#1048;&#1055;&#1072;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0;&#1054;&#1051;&#1040;%20&#1059;&#1043;&#1042;&#1069;%20&#1054;&#1076;&#1085;&#1086;&#1088;\&#1059;&#1043;&#1042;&#1069;%20&#1056;&#1099;&#1073;&#1072;&#1094;&#1082;&#1080;&#1081;%20&#1087;&#1088;\&#1050;&#1056;%20&#1056;&#1055;%20&#1052;&#1086;&#1089;&#1090;%2050-&#1083;&#1077;&#1090;&#1080;&#1103;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KUMENT\DOG5\5176-1\Smeta-5-176-1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8%20&#1052;&#1086;&#1089;&#1090;%20&#1058;&#1091;&#1088;&#1076;&#1077;&#1081;%20&#1082;&#1084;%20284&#1082;&#1084;%20(&#1058;&#1091;&#1083;.&#1086;&#1073;&#1083;.)\&#1042;&#1040;&#1061;&#1058;&#1040;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Ruchlov\&#1056;&#1072;&#1073;&#1086;&#1095;&#1080;&#1081;%20&#1089;&#1090;&#1086;&#1083;\&#1055;&#1088;&#1080;&#1084;&#1077;&#1088;%20&#1089;&#1084;&#1077;&#1090;%20&#1055;&#1048;&#1056;%20&#1080;&#1079;%20&#1058;&#1069;&#1051;&#1055;&#1072;%20&#1086;&#1090;%2004.04.12\&#1055;&#1086;&#1087;&#1086;&#1074;&#1082;&#1072;-&#1057;&#1072;&#1073;&#1083;&#1080;&#1085;&#1086;%20&#1075;&#1077;&#1086;&#1083;&#1086;&#1075;&#1080;&#1103;%20&#1080;&#1079;&#1084;2(31-08-2011)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2;&#1086;&#1080;%20&#1076;&#1086;&#1082;&#1091;&#1084;&#1077;&#1085;&#1090;&#1099;\&#1042;&#1086;&#1088;&#1082;&#1091;&#1090;&#1072;-&#1048;&#1085;&#1090;&#1072;\&#1042;&#1086;&#1088;&#1082;&#1091;&#1090;&#1072;-&#1048;&#1085;&#1090;&#1072;\&#1044;&#1086;&#1075;&#1086;&#1074;&#1086;&#1088;&#1099;,%20&#1089;&#1084;&#1077;&#1090;&#1099;\&#1060;&#1086;&#1088;&#1084;&#1072;%203&#1055;\&#1041;&#1086;&#1083;&#1086;&#1075;&#1086;&#1077;%20&#1089;&#1084;&#1077;&#1090;&#1099;%20&#1043;&#1048;&#1055;&#1072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SMETA\&#1041;&#1072;&#1088;&#1076;&#1072;\&#1057;.-&#1055;&#1077;&#1090;&#1077;&#1088;&#1073;&#1091;&#1088;&#1075;-&#1057;&#1074;&#1077;&#1088;&#1076;&#1083;&#1086;&#1074;&#1089;&#1082;\&#1057;&#1090;&#1088;&#1077;&#1083;&#1086;&#1095;&#1085;&#1080;&#1082;&#1086;&#1074;\&#1055;&#1088;&#1086;&#1077;&#1082;&#1090;&#1085;&#1072;&#1103;%20&#1089;&#1084;&#1077;&#1090;&#1072;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71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55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Users\User\AppData\Local\Microsoft\Windows\Temporary%20Internet%20Files\Content.Outlook\HSQYSEN1\3819.24.1-3-&#1089;&#1084;.1.1%20&#1080;&#1079;&#1084;.19%20&#1089;&#1089;&#1088;\3819.24.1-3-&#1089;&#1074;&#1079;.1+&#1089;&#1089;&#1088;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2;&#1086;&#1080;%20&#1076;&#1086;&#1082;&#1091;&#1084;&#1077;&#1085;&#1090;&#1099;\&#1042;&#1086;&#1088;&#1082;&#1091;&#1090;&#1072;-&#1048;&#1085;&#1090;&#1072;\&#1042;&#1086;&#1088;&#1082;&#1091;&#1090;&#1072;-&#1048;&#1085;&#1090;&#1072;\&#1044;&#1086;&#1075;&#1086;&#1074;&#1086;&#1088;&#1099;,%20&#1089;&#1084;&#1077;&#1090;&#1099;\&#1060;&#1086;&#1088;&#1084;&#1072;%203&#1055;\&#1041;&#1054;&#1051;&#1042;&#1040;&#1053;&#1050;&#1040;%20&#1044;&#1051;&#1071;%20&#1057;&#1052;&#1045;&#1058;&#1067;%20&#1060;3&#1055;%20&#1069;&#1062;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2;&#1086;&#1080;%20&#1076;&#1086;&#1082;&#1091;&#1084;&#1077;&#1085;&#1090;&#1099;\&#1047;&#1072;&#1073;&#1072;&#1081;&#1082;&#1072;&#1083;&#1100;&#1089;&#1082;&#1072;&#1103;\&#1041;&#1091;&#1081;-&#1043;&#1072;&#1083;&#1080;&#1095;%20&#1089;&#1084;&#1077;&#1090;&#1099;%20&#1082;%20&#1076;&#1086;&#1075;&#1086;&#1074;&#1086;&#1088;&#1091;%20(&#1040;&#1041;&#1058;&#1062;+Ebilock)\&#1041;&#1091;&#1081;-&#1043;&#1072;&#1083;&#1080;&#1095;%20&#1089;&#1084;&#1077;&#1090;&#1099;%20&#1082;%20&#1076;&#1086;&#1075;&#1086;&#1074;&#1086;&#1088;&#1091;%20(&#1040;&#1041;&#1058;&#1062;+Ebilock)\&#1044;&#1086;&#1075;&#1086;&#1074;&#1086;&#1088;&#1099;,%20&#1089;&#1084;&#1077;&#1090;&#1099;\&#1060;&#1086;&#1088;&#1084;&#1072;%203&#1055;\&#1041;&#1054;&#1051;&#1042;&#1040;&#1053;&#1050;&#1040;%20&#1044;&#1051;&#1071;%20&#1057;&#1052;&#1045;&#1058;&#1067;%20&#1060;3&#1055;%20&#1069;&#1062;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6;&#1055;%20&#1088;&#1077;&#1082;%20&#1045;&#1082;&#1072;&#1090;&#1077;&#1088;&#1080;&#1085;&#1073;&#1091;&#1088;&#1075;%202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BDC\smo\Users\&#1094;\AppData\Roaming\Microsoft\Excel\&#1086;&#1090;%20&#1054;&#1048;&#1047;\&#1054;&#1041;&#1065;&#1040;&#1071;\&#1042;&#1086;&#1088;&#1086;&#1085;&#1077;&#1078;\&#1089;&#1084;&#1077;&#1090;&#1099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WP\NGK\5_2005\&#1057;&#1084;&#1077;&#1090;&#1072;_5_2005_&#1050;&#1072;&#1088;&#1100;&#1077;&#1088;&#1099;-&#1041;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Users\user\Desktop\Rimma%20&#1057;&#1084;&#1077;&#1090;&#1099;\&#1043;&#1086;&#1088;&#1100;&#1082;&#1086;&#1074;&#1089;&#1082;&#1072;&#1103;%20&#1078;&#1076;\13%20&#1082;&#1084;%20&#1054;&#1082;&#1089;&#1082;&#1072;&#1103;-&#1043;&#1086;&#1088;&#1100;&#1082;&#1080;&#1081;-&#1057;&#1086;&#1088;&#1090;\Rimma%20&#1057;&#1084;&#1077;&#1090;&#1099;\&#1042;&#1057;&#1046;&#1044;\543-544%20&#1042;&#1057;&#1078;.&#1076;\Last%20version\Temp\Rar$DI00.781\&#1048;&#1079;&#1099;&#1089;&#1082;&#1072;&#1085;&#1080;&#1103;\&#1075;&#1077;&#1086;&#1083;-&#1048;&#1082;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Users\user\Desktop\Rimma%20&#1057;&#1084;&#1077;&#1090;&#1099;\&#1043;&#1086;&#1088;&#1100;&#1082;&#1086;&#1074;&#1089;&#1082;&#1072;&#1103;%20&#1078;&#1076;\13%20&#1082;&#1084;%20&#1054;&#1082;&#1089;&#1082;&#1072;&#1103;-&#1043;&#1086;&#1088;&#1100;&#1082;&#1080;&#1081;-&#1057;&#1086;&#1088;&#1090;\Rimma%20&#1057;&#1084;&#1077;&#1090;&#1099;\&#1042;&#1057;&#1046;&#1044;\543-544%20&#1042;&#1057;&#1078;.&#1076;\Last%20version\&#1043;&#1045;&#1054;&#1057;&#1052;&#1045;&#1058;&#1040;\&#1056;&#1040;&#1057;&#1063;&#1045;&#1058;%20&#1057;&#1052;&#1045;&#1058;&#1067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rp.tomsknipineft:8080/1922/&#1044;&#1086;&#1075;&#1086;&#1074;&#1086;&#1088;/&#1055;&#1088;&#1080;&#1083;&#1086;&#1078;&#1077;&#1085;&#1080;&#1077;%20&#1055;&#1057;&#1044;1922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z-303\!!!%20&#1093;&#1083;&#1072;&#1084;\&#1052;&#1086;&#1080;%20&#1076;&#1086;&#1082;&#1091;&#1084;&#1077;&#1085;&#1090;&#1099;\&#1044;&#1077;&#1085;&#1080;&#1089;\Files\&#1089;&#1086;&#1093;&#1088;&#1072;&#1085;&#1080;&#1090;&#1100;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server\&#1087;&#1083;&#1072;&#1085;&#1086;&#1074;&#1099;&#1081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Zarplata_1\&#1044;&#1077;&#1085;&#1080;&#1089;\&#1089;&#1086;&#1093;&#1088;&#1072;&#1085;&#1080;&#1090;&#1100;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&#1057;&#1062;&#1041;\&#1055;&#1077;&#1088;&#1077;&#1077;&#1079;&#1076;%20&#1058;&#1072;&#1084;&#1072;&#1085;&#1100;\&#1044;&#1086;&#1075;&#1086;&#1074;&#1086;&#1088;\&#1044;&#1086;&#1075;&#1086;&#1074;&#1086;&#1088;_&#1058;&#1072;&#1084;&#1072;&#1085;&#1100;_&#1055;&#1077;&#1088;&#1077;&#1077;&#1079;&#1076;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uments%20and%20Settings\428\My%20Documents\&#1090;&#1088;&#1072;&#1085;&#1089;&#1085;&#1077;&#1092;&#1090;&#1077;&#1084;&#1072;&#1096;\mail\&#1043;&#1077;&#1086;&#1057;&#1084;&#1077;&#1090;&#1072;\&#1040;&#1088;&#1093;&#1080;&#1074;2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7;&#1085;&#1077;&#1075;\274-&#1055;&#1055;%20&#1089;&#1085;&#1077;&#1075;&#1086;&#1087;&#1083;&#1072;&#1074;%20&#1056;&#1099;&#1073;&#1080;&#1085;&#1089;&#1082;&#1072;&#1103;\&#1050;&#1055;,%20&#1057;&#1084;&#1077;&#1090;&#1072;%20&#1089;&#1085;&#1077;&#1075;&#1086;&#1087;&#1083;&#1072;&#1074;&#1080;&#1083;&#1100;&#1085;&#1099;&#1081;%20&#1087;&#1091;&#1085;&#1082;&#1090;,%20&#1056;&#1099;&#1073;&#1080;&#1085;&#1089;&#1082;&#1072;&#1103;%20&#1082;%20&#1043;&#1050;%20210906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USEFUL\RENAT\STATVZ01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Documents%20and%20Settings\lvl\&#1056;&#1072;&#1073;&#1086;&#1095;&#1080;&#1081;%20&#1089;&#1090;&#1086;&#1083;\&#1040;&#1041;&#1058;&#1062;-&#1052;\&#1055;&#1088;&#1080;&#1074;&#1086;&#1083;&#1078;&#1089;&#1082;&#1072;&#1103;%20&#1078;.&#1076;\&#1063;&#1048;&#1051;&#1045;&#1050;&#1054;&#1042;&#1054;%20-%20&#1043;&#1056;&#1045;&#1052;&#1071;&#1063;&#1068;&#1071;\&#1055;&#1048;&#1056;%20&#1053;&#1048;&#1048;&#1040;&#1057;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86&#1082;%20&#1056;&#1077;&#1084;&#1086;&#1085;&#1090;%20&#1051;&#1080;&#1087;&#1077;&#1094;&#1082;-10%20&#1096;&#1072;&#1093;&#1090;&#1072;\SM130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Documents%20and%20Settings\vvp\My%20Documents\&#1042;&#1053;&#1048;&#1048;&#1040;&#1057;\&#1043;&#1048;&#1055;\&#1056;&#1077;&#1082;&#1074;&#1080;&#1079;&#1080;&#1090;&#1099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fa\&#1101;&#1085;&#1077;&#1088;&#1075;&#1077;&#1090;&#1080;&#1082;&#1072;\&#1044;&#1054;&#1043;&#1054;&#1042;&#1054;&#1056;&#1040;\2009\&#1044;&#1050;&#1057;&#1057;\&#1050;&#1088;&#1072;&#1089;&#1085;&#1086;&#1103;&#1088;&#1089;&#1082;&#1072;&#1103;%20&#1078;.&#1076;\&#1050;&#1088;&#1091;&#1087;&#1089;&#1082;&#1072;&#1103;\&#1044;&#1050;&#1057;&#1057;\&#1076;&#1083;&#1103;%20&#1076;&#1086;&#1075;&#1086;&#1074;&#1086;&#1088;&#1072;\&#1050;&#1088;&#1091;&#1087;&#1089;&#1082;&#1072;&#1103;-&#1089;&#1084;&#1077;&#1090;&#1072;%203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&#1052;&#1086;&#1080;%20&#1076;&#1086;&#1082;&#1091;&#1084;&#1077;&#1085;&#1090;&#1099;\&#1057;&#1052;&#1045;&#1058;&#1067;\&#1057;&#1052;&#1045;&#1058;&#1067;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56;&#1072;&#1073;&#1086;&#1090;&#1072;\_&#1057;&#1084;&#1077;&#1090;&#1099;\&#1057;&#1091;&#1088;&#1075;&#1091;&#1090;-&#1050;&#1086;&#1088;&#1086;&#1090;&#1095;&#1072;&#1077;&#1074;&#1086;\&#1088;&#1072;&#1079;&#1076;&#1077;&#1083;%20&#1057;&#1062;&#1041;\3%20&#1088;&#1072;&#1079;&#1098;&#1077;&#1079;&#1076;&#1072;\&#1089;&#1091;&#1073;&#1095;&#1080;&#1082;&#1080;\&#1043;&#1058;&#1057;&#1057;%20&#1069;&#1062;-&#1058;&#1052;\&#1044;&#1057;\&#1041;&#1091;&#1092;&#1077;&#1088;&#1054;&#1073;&#1084;&#1077;&#1085;&#1072;\&#1048;&#1074;&#1072;&#1085;&#1086;&#1074;\&#1048;&#1074;&#1072;&#1085;&#1086;&#1074;\&#1086;&#1090;%20&#1063;&#1077;&#1088;&#1077;&#1087;&#1072;&#1085;&#1086;&#1074;&#1072;\03%20&#1082;&#1072;&#1083;&#1080;&#1085;&#1080;&#1085;&#1075;&#1088;&#1072;&#1076;&#1089;&#1082;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40;&#1058;\&#1044;&#1072;&#1083;&#1100;&#1085;&#1077;&#1074;&#1086;&#1089;&#1090;&#1086;&#1095;&#1085;&#1072;&#1103;%20&#1078;.&#1076;\&#1041;&#1040;&#1052;%20-%20&#1055;&#1086;&#1089;&#1090;&#1099;&#1096;&#1077;&#1074;&#1086;%20-%20&#1050;&#1086;&#1084;&#1089;&#1086;&#1084;&#1086;&#1083;&#1100;&#1089;&#1082;\&#1044;&#1086;&#1075;&#1086;&#1074;&#1086;&#1088;\&#1044;&#1057;1\&#1050;&#1055;-&#1057;&#1057;-&#1057;&#1084;_&#1055;&#1086;&#1089;&#1090;%20-%20&#1050;&#1086;&#1084;&#1089;_&#1044;&#1057;1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0;&#1058;\&#1044;&#1072;&#1083;&#1100;&#1085;&#1077;&#1074;&#1086;&#1089;&#1090;&#1086;&#1095;&#1085;&#1072;&#1103;%20&#1078;.&#1076;\&#1041;&#1040;&#1052;%20-%20&#1055;&#1086;&#1089;&#1090;&#1099;&#1096;&#1077;&#1074;&#1086;%20-%20&#1050;&#1086;&#1084;&#1089;&#1086;&#1084;&#1086;&#1083;&#1100;&#1089;&#1082;\&#1044;&#1086;&#1075;&#1086;&#1074;&#1086;&#1088;\&#1044;&#1057;1\&#1050;&#1055;-&#1057;&#1057;-&#1057;&#1084;_&#1055;&#1086;&#1089;&#1090;%20-%20&#1050;&#1086;&#1084;&#1089;_&#1044;&#1057;1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43;&#1069;&#1057;%2013\&#1042;&#1093;&#1086;&#1076;&#1103;&#1097;&#1080;&#1077;\&#1057;&#1084;&#1077;&#1090;&#1072;\&#1056;&#1072;&#1079;&#1085;&#1086;&#1077;\&#1057;&#1084;&#1077;&#1090;&#1099;%20&#1055;&#1048;&#1056;%20&#1087;&#1088;&#1080;&#1084;&#1077;&#1088;&#1099;\&#1089;&#1084;&#1077;&#1090;&#1099;%20&#1055;&#1057;%20&#1050;&#1072;&#1083;&#1091;&#1078;&#1089;&#1082;&#1072;&#1103;%20&#1082;&#1086;&#1088;&#1088;&#1077;&#1082;&#1090;&#1080;&#1088;&#1086;&#1074;&#1082;&#1072;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98_3\c\&#1052;&#1086;&#1080;%20&#1076;&#1086;&#1082;&#1091;&#1084;&#1077;&#1085;&#1090;&#1099;\&#1057;&#1084;&#1077;&#1090;&#1099;\&#1057;&#1084;&#1077;&#1090;&#1099;2\SMETA\SM161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86&#1082;%20&#1056;&#1077;&#1084;&#1086;&#1085;&#1090;%20&#1051;&#1080;&#1087;&#1077;&#1094;&#1082;-10%20&#1096;&#1072;&#1093;&#1090;&#1072;\SM155.xls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97%20&#1043;&#1091;&#1073;&#1082;&#1080;&#1085;\SM97.xls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EXCEL\SMETA\SM86.xls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26%20&#1052;&#1086;&#1089;&#1090;&#1086;&#1074;&#1086;&#1075;&#1086;%20&#1089;&#1086;&#1086;&#1088;&#1091;&#1078;.%20&#1082;&#1084;%20276+645%20(&#1042;&#1086;&#1088;.&#1086;&#1073;&#1083;.)\&#1073;&#1072;&#1079;.199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ZubovProject\&#1055;&#1088;&#1086;&#1077;&#1082;&#1090;&#1099;\&#1057;&#1084;&#1077;&#1090;&#1099;\&#1057;&#1052;&#1045;&#1058;&#1067;%20&#1054;&#1057;&#1059;\&#1043;&#1056;&#1048;&#1041;&#1054;&#1042;&#1054;11,08,08\&#1057;&#1084;&#1077;&#1090;&#1072;%20&#1085;&#1072;%20%20&#1058;&#1069;&#1054;%20&#1040;&#1057;&#1059;%20&#1058;&#1055;%20%20&#1042;&#1051;%20750%20&#1080;%20&#1055;&#1057;%20&#1043;&#1088;&#1080;&#1073;&#1086;&#1074;&#1086;%20&#1088;&#1072;&#1089;&#1096;&#1080;&#1088;&#1077;&#1085;&#1080;&#1077;%20&#1085;&#1072;%20750%20&#1080;%20500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97.xls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tp\nolfn_grp\KAP\&#1057;&#1059;&#1057;&#1051;&#1054;&#1042;&#1054;\1212-2-1.XLS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gt\GROUP\&#1052;&#1086;&#1080;%20&#1044;&#1086;&#1082;&#1091;&#1084;&#1077;&#1085;&#1090;&#1099;\&#1040;&#1095;&#1080;&#1085;&#1089;&#1082;-&#1047;&#1077;&#1083;&#1077;&#1076;&#1077;&#1077;&#1074;&#1086;\&#1044;&#1086;&#1075;&#1086;&#1074;&#1086;&#1088;%202002\&#1055;&#1048;&#1056;1288%20&#1087;&#1086;&#1089;&#1083;&#1077;&#1076;&#1085;&#1103;&#1103;%20&#1082;&#1086;&#1088;&#1088;%2004-10-02.XLS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gt\GROUP\&#1052;&#1086;&#1080;%20&#1044;&#1086;&#1082;&#1091;&#1084;&#1077;&#1085;&#1090;&#1099;\&#1040;&#1095;&#1080;&#1085;&#1089;&#1082;-&#1047;&#1077;&#1083;&#1077;&#1076;&#1077;&#1077;&#1074;&#1086;\&#1044;&#1086;&#1075;&#1086;&#1074;&#1086;&#1088;%202002\&#1055;&#1048;&#1056;1288%20&#1076;&#1083;&#1103;%20&#1087;&#1077;&#1095;&#1072;&#1090;&#1080;%2017-10-02.XLS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te_salamahin\&#1056;&#1072;&#1073;&#1086;&#1090;&#1072;\PNN\&#1047;&#1040;&#1041;&#1046;&#1044;\&#1054;%20&#1041;%20&#1061;%20&#1054;%20&#1044;\1620_&#1054;&#1073;&#1093;&#1086;&#1076;%20&#1095;&#1080;&#1090;&#1099;\KAP\&#1047;&#1040;&#1041;&#1040;&#1049;&#1050;&#1040;&#1051;\&#1063;&#1080;&#1090;&#1072;%20-%20&#1071;&#1073;&#1083;&#1086;&#1085;&#1086;&#1074;&#1072;&#1103;\1120.7.&#1082;&#1086;&#1088;&#1088;%20&#1063;&#1080;&#1090;-&#1071;&#1073;&#1083;.XLS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Documents%20and%20Settings\lvl\&#1056;&#1072;&#1073;&#1086;&#1095;&#1080;&#1081;%20&#1089;&#1090;&#1086;&#1083;\&#1040;&#1041;&#1058;&#1062;-&#1052;\&#1055;&#1088;&#1080;&#1074;&#1086;&#1083;&#1078;&#1089;&#1082;&#1072;&#1103;%20&#1078;.&#1076;\&#1063;&#1048;&#1051;&#1045;&#1050;&#1054;&#1042;&#1054;%20-%20&#1043;&#1056;&#1045;&#1052;&#1071;&#1063;&#1068;&#1071;\&#1063;&#1080;&#1083;&#1077;&#1082;&#1086;&#1074;&#1086;%20-%20&#1043;&#1088;&#1077;&#1084;&#1103;&#1095;&#1100;&#1103;\&#1063;&#1080;&#1083;&#1077;&#1082;&#1086;&#1074;&#1086;-&#1043;&#1088;&#1077;&#1084;&#1103;&#1095;&#1072;&#1103;%20%2016.12.09.xls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vo-d\d\&#1042;&#1080;&#1083;&#1099;\GEODESIA\Natasha\&#1042;&#1053;&#1048;&#1048;&#1056;\&#1057;&#1084;&#1077;&#1090;&#1072;.xls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&#1048;&#1088;&#1082;&#1091;&#1090;&#1089;&#1082;\&#1056;&#1046;&#1044;\&#1056;&#1046;&#1044;%2023%2005%202014\&#1055;&#1057;%20110%20&#1082;&#1042;%20&#1063;&#1077;&#1088;&#1085;&#1072;&#1103;%20&#1057;&#1074;&#1086;&#1076;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52;&#1086;&#1080;%20&#1076;&#1086;&#1082;&#1091;&#1084;&#1077;&#1085;&#1090;&#1099;\&#1044;&#1086;&#1082;&#1091;&#1084;&#1077;&#1085;&#1090;&#1072;&#1094;&#1080;&#1103;\&#1057;&#1084;&#1077;&#1090;&#1099;%20&#1074;%20Excel\&#1054;&#1082;&#1090;&#1103;&#1073;&#1088;&#1100;&#1089;&#1082;&#1072;&#1103;%20&#1078;.&#1076;\&#1055;&#1048;&#1056;\&#1050;&#1069;&#1041;\&#1057;&#1074;&#1077;&#1088;&#1076;&#1083;&#1086;&#1074;&#1089;&#1082;&#1072;&#1103;%20&#1078;.&#1076;\&#1050;&#1069;&#1041;-2\&#1044;&#1086;&#1087;&#1086;&#1083;&#1085;&#1077;&#1085;&#1080;&#1077;\&#1044;&#1086;&#1087;&#1086;&#1083;&#1085;&#1077;&#1085;&#1080;&#1077;%201.XLS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2;&#1086;&#1080;%20&#1076;&#1086;&#1082;&#1091;&#1084;&#1077;&#1085;&#1090;&#1099;\&#1044;&#1086;&#1082;&#1091;&#1084;&#1077;&#1085;&#1090;&#1072;&#1094;&#1080;&#1103;\&#1057;&#1084;&#1077;&#1090;&#1099;%20&#1074;%20Excel\&#1054;&#1082;&#1090;&#1103;&#1073;&#1088;&#1100;&#1089;&#1082;&#1072;&#1103;%20&#1078;.&#1076;\&#1055;&#1048;&#1056;\&#1050;&#1069;&#1041;\&#1057;&#1074;&#1077;&#1088;&#1076;&#1083;&#1086;&#1074;&#1089;&#1082;&#1072;&#1103;%20&#1078;.&#1076;\&#1050;&#1069;&#1041;-2\&#1044;&#1086;&#1087;&#1086;&#1083;&#1085;&#1077;&#1085;&#1080;&#1077;\&#1044;&#1086;&#1087;&#1086;&#1083;&#1085;&#1077;&#1085;&#1080;&#1077;%2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10_&#1042;&#1057;.&#1078;.&#1076;%20&#1058;&#1055;\6035_&#1058;&#1077;&#1093;.&#1087;&#1088;&#1077;&#1089;%20&#1063;&#1091;&#1085;&#1072;,%20&#1054;&#1075;&#1085;&#1077;&#1074;&#1082;&#1072;,%20&#1052;&#1086;&#1088;&#1075;&#1091;&#1076;&#1086;&#1085;,%20&#1058;&#1091;&#1088;&#1084;&#1072;\01_&#1044;&#1086;&#1075;&#1086;&#1074;&#1086;&#1088;\&#1040;&#1057;&#1050;&#1059;&#1069;%20&#1080;&#1079;&#1084;&#1077;&#1085;&#1077;&#1085;&#1085;&#1099;&#1077;\&#1040;&#1057;&#1050;&#1059;&#1069;%20&#1054;&#1056;%20&#1058;&#1054;%20(&#1056;&#1044;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&#1048;&#1088;&#1082;&#1091;&#1090;&#1089;&#1082;\&#1056;&#1046;&#1044;\&#1056;&#1046;&#1044;%2023%2005%202014\&#1057;&#1041;&#1062;%201997.xls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52523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8;&#1077;&#1085;&#1076;&#1077;&#1088;&#1099;%202007%20&#1075;&#1086;&#1076;&#1072;\&#1058;&#1077;&#1085;&#1076;&#1077;&#1088;%20&#1089;&#1085;&#1077;&#1075;%205%20&#1096;&#1090;&#1091;&#1082;\5%20&#1057;&#1055;&#1055;\&#1050;&#1055;,%20&#1057;&#1084;&#1077;&#1090;&#1072;%20&#1089;&#1085;&#1077;&#1075;&#1086;&#1087;&#1088;&#1080;&#1077;&#1084;&#1085;&#1099;&#1081;%20&#1087;&#1091;&#1085;&#1082;&#1090;%20&#1042;&#1048;&#1058;&#1045;&#1041;&#1057;&#1050;&#1048;&#1049;.xls" TargetMode="External"/></Relationships>
</file>

<file path=xl/externalLinks/_rels/externalLink2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KukreshZI\Local%20Settings\Temporary%20Internet%20Files\OLK7\Zarplata_1\&#1044;&#1077;&#1085;&#1080;&#1089;\&#1089;&#1086;&#1093;&#1088;&#1072;&#1085;&#1080;&#1090;&#1100;.xls" TargetMode="External"/></Relationships>
</file>

<file path=xl/externalLinks/_rels/externalLink2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&#1056;&#1072;&#1073;&#1086;&#1090;&#1072;\&#1042;&#1057;&#1046;&#1044;\&#1050;&#1086;&#1088;&#1096;&#1091;&#1085;&#1080;&#1093;&#1072;\&#1055;&#1057;%20110%20&#1082;&#1042;%20&#1050;&#1086;&#1088;&#1096;&#1091;&#1085;&#1080;&#1093;&#1072;%2031.07.2014%20&#1089;&#1090;&#1072;&#1088;.xls" TargetMode="External"/></Relationships>
</file>

<file path=xl/externalLinks/_rels/externalLink2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&#1052;&#1057;&#1042;\2017-&#1042;&#1057;&#1046;&#1044;%20&#1063;&#1077;&#1088;&#1085;&#1072;&#1103;\&#1048;&#1089;&#1093;&#1086;&#1076;&#1085;&#1099;&#1077;%20&#1076;&#1072;&#1085;&#1085;&#1099;&#1077;\&#1055;&#1057;%20110%20&#1082;&#1042;%20&#1063;&#1077;&#1088;&#1085;&#1072;&#1103;%2031.07.2014.xls" TargetMode="External"/></Relationships>
</file>

<file path=xl/externalLinks/_rels/externalLink2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252%20-%20&#1091;&#1083;.&#1050;&#1088;&#1072;&#1089;&#1080;&#1085;&#1072;\&#1050;&#1055;,%20&#1089;&#1084;&#1077;&#1090;&#1099;%20&#1050;&#1088;&#1072;&#1089;&#1080;&#1085;&#1072;%20&#1082;%20&#1075;&#1086;&#1089;&#1082;&#1086;&#1085;&#1090;&#1088;&#1072;&#1082;&#1090;&#1091;.xls" TargetMode="External"/></Relationships>
</file>

<file path=xl/externalLinks/_rels/externalLink2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55;&#1048;&#1056;\&#1040;&#1055;&#1050;%20&#1044;&#1050;\&#1040;&#1055;&#1050;%20&#1044;&#1082;%20&#1040;&#1095;&#1080;&#1085;&#1089;&#1082;\&#1040;&#1063;&#1048;&#1053;&#1057;&#1050;-&#1059;&#1046;&#1059;&#1056;\&#1043;&#1058;&#1057;&#1057;%20&#1040;&#1095;&#1080;&#1085;&#1089;&#1082;-&#1059;&#1078;&#1091;&#1088;.xls" TargetMode="External"/></Relationships>
</file>

<file path=xl/externalLinks/_rels/externalLink2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0;&#1058;\&#1041;&#1091;&#1092;&#1077;&#1088;&#1054;&#1073;&#1084;&#1077;&#1085;&#1072;\&#1055;&#1077;&#1089;&#1090;&#1088;&#1080;&#1082;&#1086;&#1074;\&#1055;&#1077;&#1089;&#1090;&#1088;&#1080;&#1082;&#1086;&#1074;\&#1041;&#1086;&#1083;&#1086;&#1075;&#1086;&#1077;%20&#1089;&#1084;&#1077;&#1090;&#1099;%20&#1043;&#1048;&#1055;&#1072;.xls" TargetMode="External"/></Relationships>
</file>

<file path=xl/externalLinks/_rels/externalLink2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cenko\&#1084;&#1086;&#1080;%20&#1076;&#1086;&#1082;&#1091;&#1084;&#1077;&#1085;&#1090;\TEMP\ps198.xls" TargetMode="External"/></Relationships>
</file>

<file path=xl/externalLinks/_rels/externalLink2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2;&#1086;&#1080;%20&#1076;&#1086;&#1082;&#1091;&#1084;&#1077;&#1085;&#1090;&#1099;\&#1055;&#1048;&#1056;\&#1089;&#1084;&#1077;&#1090;&#1072;-3&#1055;-&#1096;&#1072;&#1073;&#1083;&#1086;&#1085;\3&#1055;_&#1047;&#1072;&#1075;&#1086;&#1090;&#1086;&#1074;&#1082;&#1072;100208.xls" TargetMode="External"/></Relationships>
</file>

<file path=xl/externalLinks/_rels/externalLink2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WINDOWS\Temp\Temporary%20Internet%20Files\OLKDF\&#1056;&#1072;&#1073;&#1086;&#1090;&#1072;&#1053;&#1072;&#1076;&#1044;&#1086;&#1075;&#1086;&#1074;07\&#1053;&#1086;&#1074;&#1099;&#1077;&#1059;&#1095;&#1072;&#1089;&#1090;&#1082;&#1080;&#1043;&#1086;&#1088;&#1100;&#1082;&#1086;&#1074;&#1089;&#1082;&#1086;&#1081;\&#1056;&#1072;&#1089;&#1095;&#1077;&#1090;&#1057;&#1090;&#1086;&#1080;&#1084;&#1057;&#1090;&#1072;&#1088;&#1042;&#1077;&#1088;&#1089;&#1080;&#1077;&#1081;\v7D&#1076;&#1094;_&#1055;&#1077;&#1090;&#1091;&#1096;&#1082;&#1080;_&#1053;&#1086;&#1074;&#1082;&#1080;070506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DOWS\Temporary%20Internet%20Files\OLKD0A3\24A022000-&#1058;&#1056;&#1055;2-&#1057;&#1057;\&#1086;&#1090;%20&#1055;&#1077;&#1090;&#1091;&#1093;&#1086;&#1074;&#1072;\24A022000-&#1058;&#1056;&#1055;2-&#1057;&#1057;\Dogs.xls" TargetMode="External"/></Relationships>
</file>

<file path=xl/externalLinks/_rels/externalLink2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d\&#1057;&#1084;&#1077;&#1090;&#1099;2\SMETA\SM159&#1076;.xls" TargetMode="External"/></Relationships>
</file>

<file path=xl/externalLinks/_rels/externalLink2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75.XLS" TargetMode="External"/></Relationships>
</file>

<file path=xl/externalLinks/_rels/externalLink2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0&#1056;&#1052;%20&#1052;&#1086;&#1089;&#1090;%20&#1055;&#1086;&#1075;&#1072;&#1088;&#1097;&#1080;&#1085;&#1072;%20&#1082;&#1084;%2037+146\SM171.xls" TargetMode="External"/></Relationships>
</file>

<file path=xl/externalLinks/_rels/externalLink2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7%20&#1052;&#1086;&#1089;&#1090;%20&#1056;&#1077;&#1087;&#1077;&#1094;%20&#1082;&#1084;%20434(&#1051;&#1080;&#1087;.%20&#1086;&#1073;&#1083;.)\&#1073;&#1072;&#1079;.91.xls" TargetMode="External"/></Relationships>
</file>

<file path=xl/externalLinks/_rels/externalLink2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62.xls" TargetMode="External"/></Relationships>
</file>

<file path=xl/externalLinks/_rels/externalLink2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ata\&#1086;&#1087;&#1087;%20&#1080;%20&#1082;&#1090;\&#1052;&#1086;&#1080;%20&#1076;&#1086;&#1082;&#1091;&#1084;&#1077;&#1085;&#1090;&#1099;\&#1057;&#1084;&#1077;&#1090;&#1099;\259%20&#1052;&#1086;&#1089;&#1090;&#1086;&#1074;&#1086;&#1077;%20&#1089;&#1086;&#1086;&#1088;&#1091;&#1078;.%20&#1082;&#1084;296+242%20(&#1042;&#1086;&#1088;.&#1086;&#1073;&#1083;)\&#1073;&#1072;&#1079;.1991%20.xls" TargetMode="External"/></Relationships>
</file>

<file path=xl/externalLinks/_rels/externalLink2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1%20%20&#1056;&#1077;&#1084;&#1086;&#1085;&#1090;%2046&#1050;&#1052;(&#1082;&#1072;&#1090;&#1072;&#1083;&#1086;&#1075;%20&#1052;.&#1086;&#1073;&#1083;.)\SM162.xls" TargetMode="External"/></Relationships>
</file>

<file path=xl/externalLinks/_rels/externalLink2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161.xls" TargetMode="External"/></Relationships>
</file>

<file path=xl/externalLinks/_rels/externalLink2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75%20222&#1082;&#1084;\&#1058;&#1077;&#1082;&#1091;&#1097;.&#1094;&#1077;&#1085;&#1072;.xls" TargetMode="External"/></Relationships>
</file>

<file path=xl/externalLinks/_rels/externalLink2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%20042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Users\user\AppData\Roaming\Microsoft\Excel\&#1056;&#1103;&#1073;&#1086;&#1074;&#1086;-&#1087;&#1077;&#1096;%20(version%201).xlsb" TargetMode="External"/></Relationships>
</file>

<file path=xl/externalLinks/_rels/externalLink2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255%20-%20&#1085;&#1072;&#1073;.&#1052;&#1072;&#1082;&#1072;&#1088;&#1086;&#1074;&#1072;%20&#1054;&#1048;\&#1050;&#1055;,%20&#1057;&#1084;&#1077;&#1090;&#1099;%20&#1054;&#1048;%20&#1055;&#1088;&#1086;&#1077;&#1082;&#1090;%20&#1085;&#1072;&#1073;.&#1052;&#1072;&#1082;&#1072;&#1088;&#1086;&#1074;&#1072;%20&#1082;%20&#1043;&#1050;%20120506.xls" TargetMode="External"/></Relationships>
</file>

<file path=xl/externalLinks/_rels/externalLink2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&#1056;&#1072;&#1079;&#1074;&#1103;&#1079;&#1082;&#1072;%20&#1085;&#1072;%20&#1046;&#1091;&#1082;&#1086;&#1074;&#1072;\&#1055;&#1088;&#1086;&#1077;&#1082;&#1090;\1%20&#1086;&#1095;&#1077;&#1088;&#1077;&#1076;&#1100;%20-%20&#1091;&#1083;.&#1052;&#1086;&#1088;.%20&#1087;&#1077;&#1093;&#1086;&#1090;&#1099;%20&#1089;%20&#1084;&#1086;&#1089;&#1090;&#1086;&#1084;\&#1057;&#1084;&#1077;&#1090;&#1099;%20&#1052;&#1046;%201-&#1103;%20&#1086;&#1095;&#1077;&#1088;&#1077;&#1076;&#1100;%20.xls" TargetMode="External"/></Relationships>
</file>

<file path=xl/externalLinks/_rels/externalLink2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5;%20(&#1088;&#1077;&#1082;)%20&#1089;&#1072;&#1084;&#1072;&#1088;&#1072;-&#1073;&#1091;&#1075;&#1091;&#1088;&#1091;&#1089;&#1083;&#1072;&#1085;.xls" TargetMode="External"/></Relationships>
</file>

<file path=xl/externalLinks/_rels/externalLink2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&#1058;&#1077;&#1085;&#1076;&#1077;&#1088;%20&#1052;&#1086;&#1088;&#1089;&#1082;&#1072;&#1103;%20&#1085;&#1072;&#1073;.%20&#1085;&#1072;%20&#1091;&#1095;-&#1082;&#1077;%20%20&#1052;&#1080;&#1095;&#1084;&#1072;&#1085;&#1089;&#1082;&#1086;&#1081;-&#1050;&#1072;&#1087;&#1080;&#1090;&#1072;&#1085;&#1089;&#1082;&#1086;&#1081;\&#1050;&#1055;,%20&#1089;&#1084;&#1077;&#1090;&#1099;%20&#1054;&#1048;%20&#1052;&#1086;&#1088;&#1089;&#1082;&#1072;&#1103;%20&#1085;&#1072;&#1073;.&#1052;&#1080;&#1095;&#1084;&#1072;&#1085;&#1089;&#1082;&#1072;&#1103;.xls" TargetMode="External"/></Relationships>
</file>

<file path=xl/externalLinks/_rels/externalLink2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0;&#1054;&#1051;&#1040;%20&#1059;&#1043;&#1042;&#1069;%20&#1054;&#1076;&#1085;&#1086;&#1088;\&#1059;&#1043;&#1042;&#1069;%20&#1056;&#1099;&#1073;&#1072;&#1094;&#1082;&#1080;&#1081;%20&#1087;&#1088;\&#1083;&#1086;&#1090;51%20&#1052;10%20&#1057;&#1082;&#1072;&#1085;&#1076;&#1080;&#1085;&#1072;&#1074;&#1080;&#1103;.xls" TargetMode="External"/></Relationships>
</file>

<file path=xl/externalLinks/_rels/externalLink2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52523\&#1044;&#1086;&#1082;&#1091;&#1084;&#1077;&#1085;&#1090;&#1099;-&#1087;&#1086;%20&#1086;&#1073;&#1098;&#1077;&#1082;&#1090;&#1072;&#1084;\&#1042;&#1086;&#1076;&#1086;&#1082;&#1072;&#1085;&#1072;&#1083;%20-%20&#1053;&#1086;&#1074;&#1086;-&#1050;&#1086;&#1074;&#1072;&#1083;&#1077;&#1074;&#1086;\&#1089;&#1084;&#1077;&#1090;&#1072;%20&#1054;&#1048;%20&#1074;&#1086;&#1076;&#1086;&#1082;&#1072;&#1085;&#1072;&#1083;%20&#1053;&#1086;&#1074;&#1086;-&#1050;&#1086;&#1074;&#1072;&#1083;&#1077;&#1074;&#1086;%20120505.xls" TargetMode="External"/></Relationships>
</file>

<file path=xl/externalLinks/_rels/externalLink2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rgodze\exchange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&#1052;&#1086;&#1080;%20&#1076;&#1086;&#1082;&#1091;&#1084;&#1077;&#1085;&#1090;&#1099;\&#1054;&#1073;&#1098;&#1077;&#1082;&#1090;&#1099;\2010\&#1040;&#1074;&#1090;&#1086;&#1088;&#1089;&#1082;&#1080;&#1081;%20&#1085;&#1072;&#1076;&#1079;&#1086;&#1088;_2010\&#1060;&#1088;&#1086;&#1083;&#1086;&#1074;\&#1082;&#1084;%20928_&#1082;&#1084;%20929\&#1055;&#1086;&#1074;&#1086;&#1088;&#1080;&#1085;&#1086;\&#1050;&#1086;&#1087;&#1080;&#1103;%20876&#1082;&#1084;..xls" TargetMode="External"/></Relationships>
</file>

<file path=xl/externalLinks/_rels/externalLink2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Documents%20and%20Settings\dp233\&#1056;&#1072;&#1073;&#1086;&#1095;&#1080;&#1081;%20&#1089;&#1090;&#1086;&#1083;\&#1041;&#1077;&#1083;&#1086;&#1075;&#1086;&#1088;&#1082;&#1072;&#1055;&#1057;%204&#1074;&#1072;&#1088;.xls" TargetMode="External"/></Relationships>
</file>

<file path=xl/externalLinks/_rels/externalLink2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uments%20and%20Settings\221\&#1056;&#1072;&#1073;&#1086;&#1095;&#1080;&#1081;%20&#1089;&#1090;&#1086;&#1083;\&#1053;&#1086;&#1074;&#1072;&#1103;%20&#1087;&#1072;&#1087;&#1082;&#1072;\&#1061;&#1072;&#1081;&#1090;&#1091;&#1085;\&#1056;&#1042;&#1057;%2030&#1090;&#1099;&#1089;%20%20&#1057;&#1090;&#1072;&#1088;&#1086;&#1083;&#1080;&#1082;&#1077;&#1077;&#1074;&#1086;\mail\&#1043;&#1077;&#1086;&#1057;&#1084;&#1077;&#1090;&#1072;\&#1040;&#1088;&#1093;&#1080;&#1074;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4;&#1057;\&#1041;&#1091;&#1092;&#1077;&#1088;&#1054;&#1073;&#1084;&#1077;&#1085;&#1072;\&#1048;&#1074;&#1072;&#1085;&#1086;&#1074;\&#1048;&#1074;&#1072;&#1085;&#1086;&#1074;\&#1086;&#1090;%20&#1063;&#1077;&#1088;&#1077;&#1087;&#1072;&#1085;&#1086;&#1074;&#1072;\03%20&#1082;&#1072;&#1083;&#1080;&#1085;&#1080;&#1085;&#1075;&#1088;&#1072;&#1076;&#1089;&#1082;.xls" TargetMode="External"/></Relationships>
</file>

<file path=xl/externalLinks/_rels/externalLink2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c1\Users\&#1043;&#1052;&#1055;\&#1042;&#1080;&#1083;&#1100;&#1082;&#1077;%20&#1053;&#1043;\&#1059;&#1092;&#1080;&#1084;&#1089;&#1082;&#1080;&#1081;%20&#1089;&#1086;&#1089;&#1086;&#1075;&#1086;&#1088;\&#1042;&#1077;&#1089;&#1100;%20&#1082;&#1086;&#1089;&#1086;&#1075;&#1086;&#1088;\&#1058;&#1086;&#1083;&#1100;&#1082;&#1086;%20&#1074;&#1077;&#1089;&#1100;%20&#1082;&#1086;&#1089;&#1086;&#1075;&#1086;&#1088;%201622-1629%20&#1086;&#1082;&#1089;.xls" TargetMode="External"/></Relationships>
</file>

<file path=xl/externalLinks/_rels/externalLink2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ata\&#1086;&#1087;&#1087;%20&#1080;%20&#1082;&#1090;\&#1052;&#1086;&#1080;%20&#1076;&#1086;&#1082;&#1091;&#1084;&#1077;&#1085;&#1090;&#1099;\&#1057;&#1084;&#1077;&#1090;&#1099;\290%20&#1040;&#1074;&#1090;&#1086;&#1076;&#1086;&#1088;&#1086;&#1075;&#1072;%20&#1042;&#1077;&#1089;&#1077;&#1083;&#1086;&#1074;&#1082;&#1072;(&#1056;&#1086;&#1089;&#1090;&#1086;&#1074;&#1089;&#1082;&#1072;&#1103;%20&#1086;&#1073;&#1083;)\&#1090;&#1077;&#1082;%202003&#1075;&#1044;.xls" TargetMode="External"/></Relationships>
</file>

<file path=xl/externalLinks/_rels/externalLink2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55;&#1048;&#1056;\&#1040;&#1055;&#1050;%20&#1044;&#1050;\&#1040;&#1055;&#1050;%20&#1044;&#1082;%20&#1040;&#1095;&#1080;&#1085;&#1089;&#1082;\&#1059;&#1046;&#1059;&#1056;-&#1050;&#1040;&#1055;&#1063;&#1040;&#1051;&#1067;\&#1043;&#1058;&#1057;&#1057;-&#1059;&#1078;&#1091;&#1088;-&#1050;&#1072;&#1087;&#1095;&#1072;&#1083;&#1099;.xls" TargetMode="External"/></Relationships>
</file>

<file path=xl/externalLinks/_rels/externalLink2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public\&#1042;&#1053;&#1048;&#1048;&#1040;&#1057;\&#1057;&#1062;&#1041;\&#1069;&#1062;\200401%20&#1064;&#1077;&#1076;&#1086;&#1082;\200401%20&#1064;&#1077;&#1076;&#1086;&#1082;%20&#1076;&#1086;&#1075;&#1086;&#1074;&#1086;&#1088;.xls" TargetMode="External"/></Relationships>
</file>

<file path=xl/externalLinks/_rels/externalLink2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exchange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55;,%20&#1089;&#1084;&#1077;&#1090;&#1072;,%20&#1057;&#1077;&#1083;&#1100;&#1089;&#1082;&#1072;&#1103;.xls" TargetMode="External"/></Relationships>
</file>

<file path=xl/externalLinks/_rels/externalLink2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&#1058;&#1077;&#1085;&#1076;&#1077;&#1088;%20&#1073;&#1072;&#1079;&#1072;%20&#1084;&#1077;&#1093;&#1072;&#1085;&#1080;&#1079;&#1072;&#1094;&#1080;&#1080;%20&#1055;&#1088;&#1080;&#1084;&#1086;&#1088;&#1089;&#1082;&#1086;&#1077;\&#1050;&#1055;,%20&#1089;&#1084;&#1077;&#1090;&#1072;%20&#1073;&#1072;&#1079;&#1072;%20&#1055;&#1088;&#1080;&#1084;&#1086;&#1088;&#1089;&#1082;&#1086;&#1077;%20&#1076;&#1083;&#1103;%20&#1090;&#1077;&#1085;&#1076;&#1077;&#1088;&#1072;.xls" TargetMode="External"/></Relationships>
</file>

<file path=xl/externalLinks/_rels/externalLink2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tvinenko\SERVER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&#1053;&#1080;&#1082;&#1080;&#1092;&#1086;&#1088;&#1086;&#1074;&#1072;%20&#1054;&#1082;&#1089;&#1072;&#1085;&#1072;\&#1086;&#1090;%20&#1055;&#1083;&#1103;&#1089;&#1082;&#1080;&#1085;&#1072;\&#1041;&#1072;&#1081;&#1082;&#1072;&#1083;&#1100;&#1089;&#1082;&#1080;&#1081;%20&#1090;&#1086;&#1085;&#1085;&#1077;&#1083;&#1100;\Users\Ukhin_A_F\Downloads\Users\user\Downloads\Users\user\AppData\Roaming\Microsoft\Excel\&#1056;&#1103;&#1073;&#1086;&#1074;&#1086;-&#1087;&#1077;&#1096;%20(version%201).xlsb" TargetMode="External"/></Relationships>
</file>

<file path=xl/externalLinks/_rels/externalLink2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&#1053;&#1054;&#1042;&#1054;&#1058;&#1056;&#1045;&#1050;\2006\&#1056;&#1072;&#1089;&#1089;&#1095;&#1077;&#1090;%20&#1089;&#1090;&#1086;&#1080;&#1084;%20&#1055;&#1054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4;&#1057;\&#1041;&#1091;&#1092;&#1077;&#1088;&#1054;&#1073;&#1084;&#1077;&#1085;&#1072;\&#1048;&#1074;&#1072;&#1085;&#1086;&#1074;\&#1048;&#1074;&#1072;&#1085;&#1086;&#1074;\&#1086;&#1090;%20&#1063;&#1077;&#1088;&#1077;&#1087;&#1072;&#1085;&#1086;&#1074;&#1072;\03%20&#1082;&#1072;&#1083;&#1080;&#1085;&#1080;&#1085;&#1075;&#1088;&#1072;&#1076;&#1089;&#1082;.xls" TargetMode="External"/></Relationships>
</file>

<file path=xl/externalLinks/_rels/externalLink2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0;&#1054;&#1051;&#1040;%20&#1059;&#1043;&#1042;&#1069;%20&#1054;&#1076;&#1085;&#1086;&#1088;\&#1059;&#1043;&#1042;&#1069;%20&#1056;&#1099;&#1073;&#1072;&#1094;&#1082;&#1080;&#1081;%20&#1087;&#1088;\&#1055;%20&#1050;&#1056;%20&#1084;&#1086;&#1089;&#1090;%20&#1042;&#1086;&#1083;&#1086;&#1089;&#1085;&#1103;.xls" TargetMode="External"/></Relationships>
</file>

<file path=xl/externalLinks/_rels/externalLink2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86&#1082;%20&#1056;&#1077;&#1084;&#1086;&#1085;&#1090;%20&#1051;&#1080;&#1087;&#1077;&#1094;&#1082;-10%20&#1096;&#1072;&#1093;&#1090;&#1072;\SM174.xls" TargetMode="External"/></Relationships>
</file>

<file path=xl/externalLinks/_rels/externalLink2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10%20&#1052;&#1086;&#1089;&#1090;%20442%20&#1082;&#1084;%20(&#1051;&#1080;&#1087;&#1077;&#1094;&#1082;&#1072;&#1103;%20&#1086;&#1073;&#1083;.)\&#1073;&#1072;&#1079;.91.xls" TargetMode="External"/></Relationships>
</file>

<file path=xl/externalLinks/_rels/externalLink2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57;&#1084;&#1077;&#1090;&#1085;&#1072;&#1103;%20&#1076;&#1086;&#1082;&#1091;&#1084;&#1077;&#1085;&#1090;&#1072;&#1094;&#1080;&#1103;\&#1044;&#1086;&#1075;&#1086;&#1074;&#1086;&#1088;&#1072;%202006%20&#1075;\&#1058;&#1057;&#1057;%20&#1057;-&#1050;\&#1058;&#1057;&#1057;%20&#1057;-&#1055;-&#1056;%2009%20&#1055;&#1050;.xls" TargetMode="External"/></Relationships>
</file>

<file path=xl/externalLinks/_rels/externalLink2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1111\&#1090;&#1086;&#1085;&#1085;&#1077;&#1083;&#1100;\0opr\Smety\Smety\&#1057;&#1077;&#1089;&#1090;&#1088;&#1086;&#1088;&#1077;&#1094;&#1082;\Smeta-tonnel.xls" TargetMode="External"/></Relationships>
</file>

<file path=xl/externalLinks/_rels/externalLink2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&#1057;&#1085;&#1077;&#1075;\&#1057;&#1084;&#1077;&#1090;&#1072;%20&#1089;&#1085;&#1077;&#1075;&#1086;&#1087;&#1083;&#1072;&#1074;&#1080;&#1083;&#1100;&#1085;&#1099;&#1081;%20&#1087;&#1091;&#1085;&#1082;&#1090;,%20&#1056;&#1080;&#1078;&#1089;&#1082;&#1080;&#1081;,%20190105%201.xls" TargetMode="External"/></Relationships>
</file>

<file path=xl/externalLinks/_rels/externalLink2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&#1057;&#1084;&#1077;&#1090;&#1099;%20&#1048;&#1048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1111\&#1090;&#1086;&#1085;&#1085;&#1077;&#1083;&#1100;\Documents%20and%20Settings\muhutdinova\Local%20Settings\Temporary%20Internet%20Files\OLK3\&#1089;&#1084;&#1077;&#1090;&#1072;%20C&#1072;&#1084;&#1072;&#1088;&#1072;-&#1073;&#1091;&#1075;&#1091;&#1088;&#1091;&#1089;&#1083;&#1072;&#1085;.xls" TargetMode="External"/></Relationships>
</file>

<file path=xl/externalLinks/_rels/externalLink2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59;&#1044;&#1044;\Docs\Zarplata_1\&#1044;&#1077;&#1085;&#1080;&#1089;\&#1089;&#1086;&#1093;&#1088;&#1072;&#1085;&#1080;&#1090;&#1100;.xls" TargetMode="External"/></Relationships>
</file>

<file path=xl/externalLinks/_rels/externalLink2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&#1057;&#1084;&#1077;&#1090;&#1099;%20&#1048;&#1048;\Docs\Zarplata_1\&#1044;&#1077;&#1085;&#1080;&#1089;\&#1089;&#1086;&#1093;&#1088;&#1072;&#1085;&#1080;&#1090;&#1100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4;&#1057;\&#1041;&#1091;&#1092;&#1077;&#1088;&#1054;&#1073;&#1084;&#1077;&#1085;&#1072;\&#1048;&#1074;&#1072;&#1085;&#1086;&#1074;\&#1048;&#1074;&#1072;&#1085;&#1086;&#1074;\&#1086;&#1090;%20&#1063;&#1077;&#1088;&#1077;&#1087;&#1072;&#1085;&#1086;&#1074;&#1072;\03%20&#1082;&#1072;&#1083;&#1080;&#1085;&#1080;&#1085;&#1075;&#1088;&#1072;&#1076;&#1089;&#1082;.xls" TargetMode="External"/></Relationships>
</file>

<file path=xl/externalLinks/_rels/externalLink2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tmp\&#1050;&#1054;&#1052;&#1057;&#1054;&#1052;_&#1059;&#1047;&#1045;&#1051;\&#1055;&#1048;&#1056;&#1076;&#1094;_&#1055;&#1091;&#1085;&#1082;&#1090;&#1059;&#1087;&#1088;&#1072;&#1074;&#1083;.xls" TargetMode="External"/></Relationships>
</file>

<file path=xl/externalLinks/_rels/externalLink2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1111\&#1090;&#1086;&#1085;&#1085;&#1077;&#1083;&#1100;\0opr\Smety\&#1050;&#1086;&#1085;&#1102;&#1096;&#1077;&#1085;&#1085;&#1072;&#1103;%20&#1091;&#1083;&#1080;&#1094;&#1072;\Smeta-tonnel.xls" TargetMode="External"/></Relationships>
</file>

<file path=xl/externalLinks/_rels/externalLink2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1111\&#1090;&#1086;&#1085;&#1085;&#1077;&#1083;&#1100;\0opr\Smety\Smety\&#1050;&#1086;&#1085;&#1102;&#1096;&#1077;&#1085;&#1085;&#1072;&#1103;%20&#1091;&#1083;&#1080;&#1094;&#1072;\Smeta-tonnel.xls" TargetMode="External"/></Relationships>
</file>

<file path=xl/externalLinks/_rels/externalLink2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Users\user\Desktop\Rimma%20&#1057;&#1084;&#1077;&#1090;&#1099;\&#1043;&#1086;&#1088;&#1100;&#1082;&#1086;&#1074;&#1089;&#1082;&#1072;&#1103;%20&#1078;&#1076;\13%20&#1082;&#1084;%20&#1054;&#1082;&#1089;&#1082;&#1072;&#1103;-&#1043;&#1086;&#1088;&#1100;&#1082;&#1080;&#1081;-&#1057;&#1086;&#1088;&#1090;\Rimma%20&#1057;&#1084;&#1077;&#1090;&#1099;\&#1042;&#1057;&#1046;&#1044;\543-544%20&#1042;&#1057;&#1078;.&#1076;\Last%20version\Macros\Ma&#1089;ros-&#1058;&#1055;\MacrosFiles-&#1058;&#1055;\MTP.xls" TargetMode="External"/></Relationships>
</file>

<file path=xl/externalLinks/_rels/externalLink2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43;&#1048;&#1055;\&#1055;&#1086;&#1076;&#1083;&#1080;&#1087;&#1072;&#1077;&#1074;\&#1041;&#1083;&#1072;&#1085;&#1082;.xls" TargetMode="External"/></Relationships>
</file>

<file path=xl/externalLinks/_rels/externalLink2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vvp\My%20Documents\&#1042;&#1053;&#1048;&#1048;&#1040;&#1057;\&#1057;&#1062;&#1041;\&#1069;&#1062;\&#1050;&#1072;&#1074;&#1082;&#1072;&#1079;\2%20&#1086;&#1095;&#1077;&#1088;&#1077;&#1076;&#1100;\200601%20&#1076;&#1086;&#1075;&#1086;&#1074;&#1086;&#1088;.xls" TargetMode="External"/></Relationships>
</file>

<file path=xl/externalLinks/_rels/externalLink2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te_salamahin\&#1056;&#1072;&#1073;&#1086;&#1090;&#1072;\KAP\&#1063;&#1048;&#1058;&#1040;\&#1051;&#1045;&#1057;&#1053;&#1040;&#1071;\1131&#1051;&#1045;&#1057;&#1053;.XLS" TargetMode="External"/></Relationships>
</file>

<file path=xl/externalLinks/_rels/externalLink2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vgd-dkrssrv-01\&#1086;&#1073;&#1084;&#1077;&#1085;\tmp\bat\8250%20&#1069;&#1085;&#1077;&#1088;&#1075;&#1077;&#1090;&#1080;&#1095;.&#1087;&#1072;&#1089;&#1087;&#1086;&#1088;&#1090;..xls" TargetMode="External"/></Relationships>
</file>

<file path=xl/externalLinks/_rels/externalLink2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0&#1056;&#1052;%20&#1052;&#1086;&#1089;&#1090;%20&#1055;&#1086;&#1075;&#1072;&#1088;&#1097;&#1080;&#1085;&#1072;%20&#1082;&#1084;%2037+146\&#1050;&#1086;&#1087;&#1080;&#1103;%20&#1058;&#1077;&#1082;&#1091;&#1097;&#1072;&#1103;%20&#1094;&#1077;&#1085;&#1072;.xls" TargetMode="External"/></Relationships>
</file>

<file path=xl/externalLinks/_rels/externalLink2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7;&#1072;&#1074;&#1077;&#1083;&#1100;&#1077;&#1074;&#1072;%20&#1058;.&#1042;\&#1059;&#1043;&#1042;&#1069;\&#1055;%20(&#1088;&#1077;&#1082;)%20&#1084;&#1086;&#1089;&#1090;%20&#1095;&#1077;&#1088;&#1077;&#1079;%20&#1041;&#1099;&#1095;&#1082;&#108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4;&#1057;\&#1041;&#1091;&#1092;&#1077;&#1088;&#1054;&#1073;&#1084;&#1077;&#1085;&#1072;\&#1048;&#1074;&#1072;&#1085;&#1086;&#1074;\&#1048;&#1074;&#1072;&#1085;&#1086;&#1074;\&#1086;&#1090;%20&#1063;&#1077;&#1088;&#1077;&#1087;&#1072;&#1085;&#1086;&#1074;&#1072;\03%20&#1082;&#1072;&#1083;&#1080;&#1085;&#1080;&#1085;&#1075;&#1088;&#1072;&#1076;&#1089;&#1082;.xls" TargetMode="External"/></Relationships>
</file>

<file path=xl/externalLinks/_rels/externalLink2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14.1.36\papkiotdelov\Documents%20and%20Settings\428\My%20Documents\&#1090;&#1088;&#1072;&#1085;&#1089;&#1085;&#1077;&#1092;&#1090;&#1077;&#1084;&#1072;&#1096;\Mail\&#1041;&#1058;&#1057;-3\&#1089;&#1084;&#1077;&#1090;&#1099;%20&#1041;&#1058;&#1057;%203\&#1090;&#1086;&#1087;.%20&#1089;&#1074;&#1086;&#1076;&#1085;&#1072;&#1103;%20.xls" TargetMode="External"/></Relationships>
</file>

<file path=xl/externalLinks/_rels/externalLink2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shiryaev\Application%20Data\The%20Bat!\shiryaev\Attach\Smety-Dwebq-Setinkino-svqzq.xls" TargetMode="External"/></Relationships>
</file>

<file path=xl/externalLinks/_rels/externalLink2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2;&#1086;&#1089;&#1090;&#1086;&#1095;&#1085;&#1086;-&#1057;&#1080;&#1073;&#1080;&#1088;&#1089;&#1082;&#1072;&#1103;_&#1078;.&#1076;\___&#1058;&#1057;&#1057;\&#1085;-&#1079;-341.xls" TargetMode="External"/></Relationships>
</file>

<file path=xl/externalLinks/_rels/externalLink2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_&#1044;&#1086;&#1075;&#1086;&#1074;&#1086;&#1088;&#1072;\&#1055;&#1048;&#1056;%202006\&#1050;&#1051;&#1057;%20&#1058;&#1088;&#1091;&#1073;&#1085;&#1072;&#1103;-&#1040;&#1082;&#1089;&#1072;&#1088;&#1072;&#1081;&#1089;&#1082;&#1072;&#1103;\&#1076;&#1086;&#1075;-371&#1076;-&#1054;&#1058;&#1057;_&#1080;&#1089;&#1087;&#1088;&#1053;&#1044;&#1057;.xls" TargetMode="External"/></Relationships>
</file>

<file path=xl/externalLinks/_rels/externalLink2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_&#1044;&#1086;&#1075;&#1086;&#1074;&#1086;&#1088;&#1072;\&#1055;&#1048;&#1056;%202006\&#1050;&#1051;&#1057;%20&#1058;&#1088;&#1091;&#1073;&#1085;&#1072;&#1103;-&#1040;&#1082;&#1089;&#1072;&#1088;&#1072;&#1081;&#1089;&#1082;&#1072;&#1103;\&#1076;&#1086;&#1075;-371&#1076;-&#1054;&#1058;&#1057;_&#1080;&#1089;&#1087;&#1088;&#1053;&#1044;&#1057;.xls" TargetMode="External"/></Relationships>
</file>

<file path=xl/externalLinks/_rels/externalLink2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9;&#1077;&#1088;&#1074;&#1077;&#1088;%20&#1090;&#1077;&#1082;&#1091;&#1097;&#1080;&#1093;%20&#1087;&#1088;&#1086;&#1077;&#1082;&#1090;&#1086;&#1074;\DOCUME~1\GOLUBK~1\LOCALS~1\Temp\Rar$DI04.578\&#1057;&#1084;&#1077;&#1090;&#1099;\&#1057;&#1084;&#1077;&#1090;&#1099;%20&#1074;%20Excel\&#1040;&#1085;&#1076;&#1088;&#1077;&#1077;&#1074;%20&#1053;.&#1041;\300%20&#1082;&#1084;%20&#1055;&#1050;1%20&#1091;&#1095;-&#1082;&#1072;%20&#1041;&#1072;&#1083;&#1072;&#1096;&#1086;&#1074;-&#1048;&#1083;&#1100;&#1084;&#1077;&#1085;&#1100;%20(&#1042;&#1086;&#1083;&#1075;&#1086;&#1075;&#1088;&#1072;&#1076;&#1089;&#1082;&#1072;&#1103;%20&#1086;&#1073;&#1083;.)\&#1056;&#1072;&#1089;&#1095;&#1077;&#1090;&#1099;1.xls" TargetMode="External"/></Relationships>
</file>

<file path=xl/externalLinks/_rels/externalLink2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us\Clients\GDC\GDS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s\Zarplata_1\&#1044;&#1077;&#1085;&#1080;&#1089;\&#1089;&#1086;&#1093;&#1088;&#1072;&#1085;&#1080;&#1090;&#1100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ypso\ContrPr\&#1041;&#1072;&#1085;&#1082;&#1080;\&#1062;&#1077;&#1085;&#1090;&#1088;&#1086;&#1073;&#1072;&#1085;&#1082;\&#1053;&#1080;&#1078;&#1085;&#1080;&#1081;%20&#1053;&#1086;&#1074;&#1075;&#1086;&#1088;&#1086;&#1076;\&#1055;&#1088;&#1086;&#1077;&#1082;&#1090;&#1085;&#1099;&#1077;%20&#1088;&#1072;&#1073;&#1086;&#1090;&#1099;\&#1051;&#1042;&#1057;\&#1057;&#1050;&#1057;\&#1043;&#1059;%20&#1062;&#1041;\&#1054;&#1089;&#1090;&#1072;&#1090;&#1082;&#1080;%20&#1082;&#1086;&#1084;&#1087;&#1083;&#1077;&#1082;&#1089;&#1072;\Upgrade%2025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D367FF6\&#1044;&#1086;&#1075;&#1086;&#1074;&#1086;&#1088;%20&#1040;&#1058;&#1057;%20&#1089;&#1090;.%20&#1041;&#1072;&#1088;&#1085;&#1072;&#1091;&#1083;2%2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us\Clients\&#1041;&#1072;&#1085;&#1082;&#1080;\&#1062;&#1077;&#1085;&#1090;&#1088;&#1086;&#1073;&#1072;&#1085;&#1082;\&#1053;&#1080;&#1078;&#1085;&#1080;&#1081;%20&#1053;&#1086;&#1074;&#1075;&#1086;&#1088;&#1086;&#1076;\&#1055;&#1088;&#1086;&#1077;&#1082;&#1090;&#1085;&#1099;&#1077;%20&#1088;&#1072;&#1073;&#1086;&#1090;&#1099;\&#1051;&#1042;&#1057;\&#1057;&#1050;&#1057;\&#1043;&#1059;%20&#1062;&#1041;\&#1054;&#1089;&#1090;&#1072;&#1090;&#1082;&#1080;%20&#1082;&#1086;&#1084;&#1087;&#1083;&#1077;&#1082;&#1089;&#1072;\Upgrade%20251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2;&#1086;&#1080;%20&#1076;&#1086;&#1082;&#1091;&#1084;&#1077;&#1085;&#1090;&#1099;\&#1050;&#1085;&#1080;&#1075;&#1072;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2;&#1086;&#1089;&#1090;&#1086;&#1095;&#1085;&#1086;-&#1057;&#1080;&#1073;&#1080;&#1088;&#1089;&#1082;&#1072;&#1103;_&#1078;.&#1076;\___&#1045;&#1044;&#1062;&#1059;\&#1085;-&#1079;-303-&#1073;&#1077;&#1079;%20&#1057;&#1058;&#1040;&#1050;&#1057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2;&#1086;&#1089;&#1090;&#1086;&#1095;&#1085;&#1086;-&#1057;&#1080;&#1073;&#1080;&#1088;&#1089;&#1082;&#1072;&#1103;_&#1078;.&#1076;\___&#1045;&#1044;&#1062;&#1059;\&#1085;-&#1079;-303-&#1073;&#1077;&#1079;%20&#1057;&#1058;&#1040;&#1050;&#1057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42;&#1086;&#1089;&#1090;&#1086;&#1095;&#1085;&#1086;-&#1057;&#1080;&#1073;&#1080;&#1088;&#1089;&#1082;&#1072;&#1103;_&#1078;.&#1076;\___&#1045;&#1044;&#1062;&#1059;\&#1085;-&#1079;-303-&#1073;&#1077;&#1079;%20&#1057;&#1058;&#1040;&#1050;&#1057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&#1044;&#1086;&#1082;&#1091;&#1084;&#1077;&#1085;&#1090;&#1099;%20SAA\SAA\CshMPS-BNIIAS\DocTexResh\NormyDoc\Primer%20Smet\&#1053;&#1086;&#1074;&#1099;&#1077;%20&#1089;&#1084;&#1077;&#1090;&#1099;%202003\&#1054;&#1089;&#1085;&#1086;&#1074;&#1085;&#1072;&#1103;%20&#1095;&#1072;&#1089;&#1090;&#1100;\&#1055;&#1091;&#1089;&#1082;&#1086;-&#1085;&#1072;&#1083;&#1072;&#1076;&#1082;&#1072;\spec-020301(from%20Cisco)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57;&#1077;&#1074;&#1077;&#1088;&#1086;-&#1050;&#1072;&#1074;&#1082;&#1072;&#1079;&#1089;&#1082;&#1072;&#1103;_&#1078;.&#1076;\___&#1057;&#1059;&#1057;%20&#1056;&#1086;&#1089;&#1090;&#1086;&#1074;\&#1076;&#1086;&#1075;-&#1057;&#1059;&#1057;-&#1056;&#1086;&#1089;&#1090;&#1086;&#1074;-&#1058;&#1058;&#1050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57;&#1077;&#1074;&#1077;&#1088;&#1086;-&#1050;&#1072;&#1074;&#1082;&#1072;&#1079;&#1089;&#1082;&#1072;&#1103;_&#1078;.&#1076;\___&#1057;&#1059;&#1057;%20&#1056;&#1086;&#1089;&#1090;&#1086;&#1074;\&#1057;&#1091;&#1073;\&#1076;&#1086;&#1075;-&#1057;&#1059;&#1057;-&#1056;&#1086;&#1089;&#1090;&#1086;&#1074;-&#1058;&#1057;&#1055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57;&#1084;&#1077;&#1090;&#1099;%20&#1085;&#1072;%20&#1087;&#1088;&#1086;&#1077;&#1082;&#1090;&#1080;&#1088;&#1086;&#1074;&#1072;&#1085;&#1080;&#1077;\&#1057;&#1077;&#1074;&#1077;&#1088;&#1085;&#1072;&#1103;%20&#1078;.&#1076;\&#1052;&#1080;&#1082;&#1091;&#1085;&#1100;-&#1042;&#1077;&#1085;&#1076;&#1080;&#1085;&#1075;&#1072;\&#1076;&#1086;&#1075;--&#1087;&#1086;&#1083;&#1085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57;&#1077;&#1074;&#1077;&#1088;&#1086;-&#1050;&#1072;&#1074;&#1082;&#1072;&#1079;&#1089;&#1082;&#1072;&#1103;_&#1078;.&#1076;\___&#1057;&#1059;&#1057;%20&#1056;&#1086;&#1089;&#1090;&#1086;&#1074;\&#1076;&#1086;&#1075;-&#1057;&#1059;&#1057;-&#1056;&#1086;&#1089;&#1090;&#1086;&#1074;-&#1058;&#1058;&#105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10_&#1042;&#1057;.&#1078;.&#1076;%20&#1058;&#1055;\6035_&#1058;&#1077;&#1093;.&#1087;&#1088;&#1077;&#1089;%20&#1063;&#1091;&#1085;&#1072;,%20&#1054;&#1075;&#1085;&#1077;&#1074;&#1082;&#1072;,%20&#1052;&#1086;&#1088;&#1075;&#1091;&#1076;&#1086;&#1085;,%20&#1058;&#1091;&#1088;&#1084;&#1072;\01_&#1044;&#1086;&#1075;&#1086;&#1074;&#1086;&#1088;\&#1040;&#1057;&#1050;&#1059;&#1069;%20&#1080;&#1079;&#1084;&#1077;&#1085;&#1077;&#1085;&#1085;&#1099;&#1077;\&#1040;&#1057;&#1050;&#1059;&#1069;%20&#1054;&#1056;%20&#1058;&#1054;%20(&#1055;&#1044;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57;&#1077;&#1074;&#1077;&#1088;&#1086;-&#1050;&#1072;&#1074;&#1082;&#1072;&#1079;&#1089;&#1082;&#1072;&#1103;_&#1078;.&#1076;\___&#1057;&#1059;&#1057;%20&#1056;&#1086;&#1089;&#1090;&#1086;&#1074;\&#1076;&#1086;&#1075;-&#1057;&#1059;&#1057;-&#1056;&#1086;&#1089;&#1090;&#1086;&#1074;-&#1058;&#1058;&#1050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56;&#1072;&#1073;&#1086;&#1090;&#1072;\_&#1057;&#1084;&#1077;&#1090;&#1099;\&#1057;&#1091;&#1088;&#1075;&#1091;&#1090;-&#1050;&#1086;&#1088;&#1086;&#1090;&#1095;&#1072;&#1077;&#1074;&#1086;\&#1088;&#1072;&#1079;&#1076;&#1077;&#1083;%20&#1057;&#1062;&#1041;\3%20&#1088;&#1072;&#1079;&#1098;&#1077;&#1079;&#1076;&#1072;\&#1089;&#1091;&#1073;&#1095;&#1080;&#1082;&#1080;\&#1043;&#1058;&#1057;&#1057;%20&#1069;&#1062;-&#1058;&#1052;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7;&#1072;&#1073;&#1072;&#1081;&#1082;&#1072;&#1083;&#1100;&#1089;&#1082;&#1072;&#1103;%20_&#1078;.&#1076;\___&#1063;&#1080;&#1090;&#1072;-&#1040;&#1088;&#1093;&#1072;&#1088;&#1072;\&#1076;&#1086;&#1075;-___&#1076;-&#1054;&#1058;&#1057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56;&#1072;&#1073;&#1086;&#1090;&#1072;\_&#1057;&#1084;&#1077;&#1090;&#1099;\&#1057;&#1091;&#1088;&#1075;&#1091;&#1090;-&#1050;&#1086;&#1088;&#1086;&#1090;&#1095;&#1072;&#1077;&#1074;&#1086;\&#1088;&#1072;&#1079;&#1076;&#1077;&#1083;%20&#1057;&#1062;&#1041;\3%20&#1088;&#1072;&#1079;&#1098;&#1077;&#1079;&#1076;&#1072;\&#1089;&#1091;&#1073;&#1095;&#1080;&#1082;&#1080;\&#1043;&#1058;&#1057;&#1057;%20&#1069;&#1062;-&#1058;&#1052;\&#1043;&#1080;&#1087;\=&#1047;&#1072;&#1073;&#1072;&#1081;&#1082;&#1072;&#1083;&#1100;&#1089;&#1082;&#1072;&#1103;%20_&#1078;.&#1076;\___&#1063;&#1080;&#1090;&#1072;-&#1040;&#1088;&#1093;&#1072;&#1088;&#1072;\&#1076;&#1086;&#1075;-___&#1076;-&#1054;&#1058;&#1057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_&#1044;&#1086;&#1075;&#1086;&#1074;&#1086;&#1088;&#1072;\&#1055;&#1048;&#1056;%202007\&#1050;&#1086;&#1084;&#1087;&#1072;&#1085;&#1080;&#1103;%20&#1058;&#1088;&#1072;&#1085;&#1089;&#1058;&#1077;&#1083;&#1077;&#1050;&#1086;&#1084;\&#1042;&#1054;&#1051;&#1055;%20&#1064;&#1072;&#1090;&#1082;&#1080;%20-%20&#1057;&#1072;&#1088;&#1086;&#1074;\44\_&#1044;&#1086;&#1075;&#1086;&#1074;&#1086;&#1088;&#1072;\&#1055;&#1048;&#1056;%202007\&#1086;&#1090;%20&#1055;&#1072;&#1074;&#1083;&#1086;&#1074;&#1072;\&#1058;&#1058;&#1050;\&#1076;&#1086;&#1075;-406&#1076;-&#1054;&#1058;&#1057;-&#1087;&#1086;&#1083;&#1085;-&#1086;&#1073;&#1098;&#1077;&#1079;&#1076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_&#1044;&#1086;&#1075;&#1086;&#1074;&#1086;&#1088;&#1072;\&#1055;&#1048;&#1056;%202007\&#1050;&#1086;&#1084;&#1087;&#1072;&#1085;&#1080;&#1103;%20&#1058;&#1088;&#1072;&#1085;&#1089;&#1058;&#1077;&#1083;&#1077;&#1050;&#1086;&#1084;\&#1042;&#1054;&#1051;&#1055;%20&#1064;&#1072;&#1090;&#1082;&#1080;%20-%20&#1057;&#1072;&#1088;&#1086;&#1074;\44\_&#1044;&#1086;&#1075;&#1086;&#1074;&#1086;&#1088;&#1072;\&#1055;&#1048;&#1056;%202007\&#1086;&#1090;%20&#1055;&#1072;&#1074;&#1083;&#1086;&#1074;&#1072;\&#1058;&#1058;&#1050;\&#1076;&#1086;&#1075;-406&#1076;-&#1054;&#1058;&#1057;-&#1087;&#1086;&#1083;&#1085;-&#1086;&#1073;&#1098;&#1077;&#1079;&#1076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_&#1044;&#1086;&#1075;&#1086;&#1074;&#1086;&#1088;&#1072;\&#1055;&#1048;&#1056;%202007\&#1050;&#1086;&#1084;&#1087;&#1072;&#1085;&#1080;&#1103;%20&#1058;&#1088;&#1072;&#1085;&#1089;&#1058;&#1077;&#1083;&#1077;&#1050;&#1086;&#1084;\&#1042;&#1054;&#1051;&#1055;%20&#1064;&#1072;&#1090;&#1082;&#1080;%20-%20&#1057;&#1072;&#1088;&#1086;&#1074;\44\_&#1044;&#1086;&#1075;&#1086;&#1074;&#1086;&#1088;&#1072;\&#1055;&#1048;&#1056;%202007\&#1086;&#1090;%20&#1055;&#1072;&#1074;&#1083;&#1086;&#1074;&#1072;\&#1058;&#1058;&#1050;\&#1076;&#1086;&#1075;-406&#1076;-&#1054;&#1058;&#1057;-&#1087;&#1086;&#1083;&#1085;-&#1086;&#1073;&#1098;&#1077;&#1079;&#107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6;&#1072;&#1073;&#1086;&#1090;&#1072;\_&#1057;&#1084;&#1077;&#1090;&#1099;\&#1057;&#1091;&#1088;&#1075;&#1091;&#1090;-&#1050;&#1086;&#1088;&#1086;&#1090;&#1095;&#1072;&#1077;&#1074;&#1086;\3%20&#1056;&#1072;&#1079;&#1098;&#1077;&#1079;&#1076;&#1072;\&#1054;&#1088;&#1090;&#1100;-&#1071;&#1075;&#1091;&#1085;-&#1040;&#1081;&#1082;&#1072;\_&#1044;&#1086;&#1075;&#1086;&#1074;&#1086;&#1088;&#1072;\&#1055;&#1048;&#1056;%202007\&#1050;&#1086;&#1084;&#1087;&#1072;&#1085;&#1080;&#1103;%20&#1058;&#1088;&#1072;&#1085;&#1089;&#1058;&#1077;&#1083;&#1077;&#1050;&#1086;&#1084;\&#1042;&#1054;&#1051;&#1055;%20&#1064;&#1072;&#1090;&#1082;&#1080;%20-%20&#1057;&#1072;&#1088;&#1086;&#1074;\44\_&#1044;&#1086;&#1075;&#1086;&#1074;&#1086;&#1088;&#1072;\&#1055;&#1048;&#1056;%202007\&#1086;&#1090;%20&#1055;&#1072;&#1074;&#1083;&#1086;&#1074;&#1072;\&#1058;&#1058;&#1050;\&#1076;&#1086;&#1075;-406&#1076;-&#1054;&#1058;&#1057;-&#1087;&#1086;&#1083;&#1085;-&#1086;&#1073;&#1098;&#1077;&#1079;&#1076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0;&#1083;&#1077;&#1096;&#1082;&#1072;\&#1054;&#1083;&#1080;&#1084;&#1087;&#1080;&#1072;&#1076;&#1072;\&#1054;&#1058;%20&#1050;&#1040;&#1058;&#1048;%2020_01_2010\27_01_2010\&#1057;&#1074;_&#1089;&#1084;_&#1057;&#1057;2\!_&#1043;&#1048;&#1055;_!\!_&#1057;&#1084;&#1077;&#1090;&#1099;%20&#1085;&#1072;%20&#1087;&#1088;&#1086;&#1077;&#1082;&#1090;&#1080;&#1088;&#1086;&#1074;&#1072;&#1085;&#1080;&#1077;_!\&#1041;&#1086;&#1083;&#1074;&#1072;&#1085;&#1082;&#1072;\-&#1087;&#1086;&#1083;&#1085;-&#1085;&#1086;&#1074;%20&#1063;-&#1051;&#1072;&#1073;2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9;&#1083;-&#1055;&#1085;&#1088;&#1050;&#1088;&#1088;&#1090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9;&#1083;-&#1055;&#1085;&#1088;&#1050;&#1088;&#1088;&#1090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9;&#1083;-&#1055;&#1085;&#1088;&#1050;&#1088;&#1088;&#1090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9;&#1083;-&#1055;&#1085;&#1088;&#1050;&#1088;&#1088;&#1090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43;&#1058;&#1057;&#1057;\&#1085;-&#1079;-&#1061;&#1088;-&#1055;&#1088;-&#1050;&#1088;-&#1050;&#1086;&#1088;&#1088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58;&#1057;&#1057;\&#1085;-&#1079;-&#1061;&#1088;-&#1055;&#1088;-&#1050;&#1088;-&#1050;&#1086;&#1088;&#1088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58;&#1057;&#1057;\&#1085;-&#1079;-&#1061;&#1088;-&#1055;&#1088;-&#1050;&#1088;-&#1050;&#1086;&#1088;&#1088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6;&#1072;&#1073;&#1086;&#1090;&#1072;\_&#1057;&#1084;&#1077;&#1090;&#1099;\&#1057;&#1091;&#1088;&#1075;&#1091;&#1090;-&#1050;&#1086;&#1088;&#1086;&#1090;&#1095;&#1072;&#1077;&#1074;&#1086;\3%20&#1056;&#1072;&#1079;&#1098;&#1077;&#1079;&#1076;&#1072;\&#1054;&#1088;&#1090;&#1100;-&#1071;&#1075;&#1091;&#1085;-&#1040;&#1081;&#1082;&#1072;\&#1043;&#1058;&#1057;&#1057;\&#1085;-&#1079;-&#1061;&#1088;-&#1055;&#1088;-&#1050;&#1088;-&#1050;&#1086;&#1088;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10_&#1042;&#1057;.&#1078;.&#1076;%20&#1058;&#1055;\6035_&#1058;&#1077;&#1093;.&#1087;&#1088;&#1077;&#1089;%20&#1063;&#1091;&#1085;&#1072;,%20&#1054;&#1075;&#1085;&#1077;&#1074;&#1082;&#1072;,%20&#1052;&#1086;&#1088;&#1075;&#1091;&#1076;&#1086;&#1085;,%20&#1058;&#1091;&#1088;&#1084;&#1072;\01_&#1044;&#1086;&#1075;&#1086;&#1074;&#1086;&#1088;\&#1057;&#1084;&#1077;&#1090;&#1099;\&#1086;&#1090;%20&#1058;&#1055;\&#1040;&#1057;&#1050;&#1059;&#1069;%20(&#1056;&#1044;)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te_salamahin\&#1056;&#1072;&#1073;&#1086;&#1090;&#1072;\Temp\Rar$DI00.266\&#1057;&#1062;&#1041;\1653%20&#1057;&#1062;&#1041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~1\gusha\LOCALS~1\Temp\&#1062;&#1077;&#1085;&#1090;&#1088;&#1086;&#1073;&#1072;&#1085;&#1082;\&#1058;&#1102;&#1084;&#1077;&#1085;&#1100;\146&#1040;_08\Cisco%20&#1074;%20&#1076;&#1086;&#1075;&#1086;&#1074;&#1086;&#1088;%20(201099%20-%20&#1087;&#1086;&#1089;&#1083;&#1077;%20&#1079;&#1072;&#1084;&#1077;&#1095;&#1072;&#1085;&#1080;&#1081;)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roekt\BIZCENTR\TENDER\SPECIF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0;&#1083;&#1077;&#1096;&#1082;&#1072;\&#1054;&#1083;&#1080;&#1084;&#1087;&#1080;&#1072;&#1076;&#1072;\&#1054;&#1058;%20&#1050;&#1040;&#1058;&#1048;%2020_01_2010\27_01_2010\&#1057;&#1074;_&#1089;&#1084;_&#1057;&#1057;2\!!!!!!!!\&#1086;&#1090;%20&#1043;&#1072;&#1083;&#1077;&#1094;&#1082;&#1086;&#1075;&#1086;%20&#1042;.&#1058;\&#1089;&#1084;&#1077;&#1090;&#1099;_&#1058;&#1091;&#1072;&#1087;&#1089;&#1077;-&#1064;&#1077;&#1087;&#1089;&#1080;\&#1057;&#1052;_50_&#1064;_&#1040;&#1085;&#1076;_&#1058;&#1091;&#1072;&#1087;&#1089;&#1077;-&#1064;&#1077;&#1087;&#1089;&#1080;_&#1088;&#1076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ser.KLG0043\&#1056;&#1072;&#1073;&#1086;&#1095;&#1080;&#1081;%20&#1089;&#1090;&#1086;&#1083;\&#1044;&#1080;&#1085;&#1072;&#1088;&#1072;\Documents%20and%20Settings\afismagilov\Local%20Settings\Temporary%20Internet%20Files\OLK164\&#1055;&#1044;&#1056;+&#1041;&#1102;&#1076;&#1078;&#1077;&#1090;%20&#1070;&#1053;&#1043;%20&#1053;&#1058;&#1062;%20&#1059;&#1092;&#1072;%20(2005-2006)v3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ZubovProject\&#1055;&#1088;&#1086;&#1077;&#1082;&#1090;&#1099;\&#1057;&#1084;&#1077;&#1090;&#1099;\&#1064;&#1045;&#1056;&#1045;&#1052;&#1045;&#1058;\&#1055;&#1057;%20220%20&#1082;&#1042;%20&#1058;&#1072;&#1081;&#1075;&#1072;\&#1055;&#1057;%20220%20&#1082;&#1042;%20&#1058;&#1072;&#1081;&#1075;&#1072;%20&#1056;&#1047;,%20&#1050;&#1059;&#1069;,%20&#1040;&#1057;&#1059;%2011.04.14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us\Clients\proekt\BIZCENTR\TENDER\SPECIF1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ypso\ContrPr\proekt\BIZCENTR\TENDER\SPECIF1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98_3\c\&#1052;&#1086;&#1080;%20&#1076;&#1086;&#1082;&#1091;&#1084;&#1077;&#1085;&#1090;&#1099;\&#1057;&#1084;&#1077;&#1090;&#1099;\&#1057;&#1084;&#1077;&#1090;&#1099;2\SMETA\SM159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\SM15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&#1092;&#1072;&#1081;&#1083;&#1099;\&#1054;&#1073;&#1084;&#1077;&#1085;%20&#1074;%20&#1089;&#1077;&#1090;&#1080;\&#1050;&#1041;&#1046;&#1044;-%20&#1058;&#1086;&#1085;&#1085;&#1077;&#1083;&#1100;&#8470;18-&#1073;&#1080;&#1089;\&#1050;&#1077;&#1088;&#1072;&#1082;&#1089;&#1082;&#1080;&#1081;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1048;&#1085;&#1078;&#1077;&#1085;&#1077;&#1088;&#1085;&#1099;&#1081;%20&#1086;&#1090;&#1076;&#1077;&#1083;\&#1054;&#1073;&#1097;&#1072;&#1103;%20&#1080;&#1085;&#1078;&#1077;&#1085;&#1077;&#1088;&#1085;&#1072;&#1103;\&#1050;&#1077;&#1088;&#1072;&#1082;&#1089;&#1082;&#1080;&#1081;\_&#1055;&#1056;&#1054;&#1043;&#1056;&#1040;&#1052;&#1052;&#1067;_&#1048;&#1047;&#1067;&#1057;&#1050;&#1040;&#1053;&#1048;&#1049;_\&#1042;&#1044;&#1057;\8-&#1042;&#1057;&#1058;&#1055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120&#1072;.xls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98_3\c\&#1052;&#1086;&#1080;%20&#1076;&#1086;&#1082;&#1091;&#1084;&#1077;&#1085;&#1090;&#1099;\&#1057;&#1084;&#1077;&#1090;&#1099;\&#1057;&#1084;&#1077;&#1090;&#1099;2\SMETA\SM162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117&#1072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98_3\c\&#1052;&#1086;&#1080;%20&#1076;&#1086;&#1082;&#1091;&#1084;&#1077;&#1085;&#1090;&#1099;\&#1057;&#1084;&#1077;&#1090;&#1099;\&#1057;&#1084;&#1077;&#1090;&#1099;2\SMETA\SM130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16%20&#1052;&#1086;&#1089;&#1090;%20&#1074;%20&#1089;.%20&#1065;&#1091;&#1095;&#1100;&#1077;%20&#1082;&#1084;%202+400%20(&#1042;&#1086;&#1088;.%20&#1086;&#1073;&#1083;.)\&#1041;&#1072;&#1079;&#1072;%2091&#1065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!_&#1057;&#1084;&#1077;&#1090;&#1099;%20&#1085;&#1072;%20&#1087;&#1088;&#1086;&#1077;&#1082;&#1090;&#1080;&#1088;&#1086;&#1074;&#1072;&#1085;&#1080;&#1077;_!\&#1054;&#1082;&#1090;&#1103;&#1073;&#1088;&#1100;&#1089;&#1082;&#1072;&#1103;%20&#1078;.&#1076;\&#1055;&#1072;&#1074;&#1083;&#1086;&#1074;&#1089;&#1082;-&#1053;&#1086;&#1074;&#1086;&#1083;&#1080;&#1089;&#1080;&#1085;&#1086;-&#1053;&#1086;&#1074;&#1075;&#1086;&#1088;&#1086;&#1076;\-&#1087;&#1086;&#1083;&#1085;-&#1085;&#1086;&#1074;%20&#1055;&#1072;&#1074;&#1083;.-&#1053;&#1086;&#1074;&#1086;&#1083;&#1080;&#1089;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54;&#1082;&#1090;&#1103;&#1073;&#1088;&#1100;&#1089;&#1082;&#1072;&#1103;_&#1078;.&#1076;\_&#1062;&#1091;&#1087;-&#1088;\&#1044;&#1086;&#1087;&#1086;&#1083;&#1085;&#1077;&#1085;&#1080;&#1103;\&#1040;&#1057;&#1050;&#1059;&#1069;\&#1085;-&#1079;-&#1040;&#1057;&#1050;&#1059;&#1069;-III&#1074;&#1072;&#1088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54;&#1082;&#1090;&#1103;&#1073;&#1088;&#1100;&#1089;&#1082;&#1072;&#1103;_&#1078;.&#1076;\_&#1062;&#1091;&#1087;-&#1088;\&#1044;&#1086;&#1087;&#1086;&#1083;&#1085;&#1077;&#1085;&#1080;&#1103;\&#1040;&#1057;&#1050;&#1059;&#1069;\&#1085;-&#1079;-&#1040;&#1057;&#1050;&#1059;&#1069;-III&#1074;&#1072;&#1088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54;&#1082;&#1090;&#1103;&#1073;&#1088;&#1100;&#1089;&#1082;&#1072;&#1103;_&#1078;.&#1076;\_&#1062;&#1091;&#1087;-&#1088;\&#1044;&#1086;&#1087;&#1086;&#1083;&#1085;&#1077;&#1085;&#1080;&#1103;\&#1040;&#1057;&#1050;&#1059;&#1069;\&#1085;-&#1079;-&#1040;&#1057;&#1050;&#1059;&#1069;-III&#1074;&#1072;&#108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54;&#1082;&#1090;&#1103;&#1073;&#1088;&#1100;&#1089;&#1082;&#1072;&#1103;_&#1078;.&#1076;\_&#1062;&#1091;&#1087;-&#1088;\&#1044;&#1086;&#1087;&#1086;&#1083;&#1085;&#1077;&#1085;&#1080;&#1103;\&#1040;&#1057;&#1050;&#1059;&#1069;\&#1085;-&#1079;-&#1040;&#1057;&#1050;&#1059;&#1069;-III&#1074;&#1072;&#1088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0;&#1083;&#1077;&#1096;&#1082;&#1072;\&#1054;&#1083;&#1080;&#1084;&#1087;&#1080;&#1072;&#1076;&#1072;\&#1054;&#1058;%20&#1050;&#1040;&#1058;&#1048;%2020_01_2010\27_01_2010\&#1057;&#1074;_&#1089;&#1084;_&#1057;&#1057;2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6;&#1072;&#1073;&#1086;&#1090;&#1072;\_&#1057;&#1084;&#1077;&#1090;&#1099;\&#1057;&#1091;&#1088;&#1075;&#1091;&#1090;-&#1050;&#1086;&#1088;&#1086;&#1090;&#1095;&#1072;&#1077;&#1074;&#1086;\3%20&#1056;&#1072;&#1079;&#1098;&#1077;&#1079;&#1076;&#1072;\&#1054;&#1088;&#1090;&#1100;-&#1071;&#1075;&#1091;&#1085;-&#1040;&#1081;&#1082;&#1072;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4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4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4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4;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42;&#1086;&#1089;&#1090;&#1086;&#1095;&#1085;&#1086;-&#1057;&#1080;&#1073;&#1080;&#1088;&#1089;&#1082;&#1072;&#1103;_&#1078;.&#1076;\___&#1040;&#1057;&#1050;&#1059;&#1069;\&#1076;&#1086;&#1075;-304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2;&#1086;&#1089;&#1090;&#1086;&#1095;&#1085;&#1086;-&#1057;&#1080;&#1073;&#1080;&#1088;&#1089;&#1082;&#1072;&#1103;_&#1078;.&#1076;\___&#1040;&#1057;&#1050;&#1059;&#1069;\&#1076;&#1086;&#1075;-3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2;&#1086;&#1089;&#1090;&#1086;&#1095;&#1085;&#1086;-&#1057;&#1080;&#1073;&#1080;&#1088;&#1089;&#1082;&#1072;&#1103;_&#1078;.&#1076;\___&#1040;&#1057;&#1050;&#1059;&#1069;\&#1076;&#1086;&#1075;-304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42;&#1086;&#1089;&#1090;&#1086;&#1095;&#1085;&#1086;-&#1057;&#1080;&#1073;&#1080;&#1088;&#1089;&#1082;&#1072;&#1103;_&#1078;.&#1076;\___&#1040;&#1057;&#1050;&#1059;&#1069;\&#1076;&#1086;&#1075;-304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43;&#1080;&#1087;\=&#1057;&#1077;&#1074;&#1077;&#1088;&#1086;-&#1050;&#1072;&#1074;&#1082;&#1072;&#1079;&#1089;&#1082;&#1072;&#1103;_&#1078;.&#1076;\%20&#1050;&#1088;&#1099;&#1084;&#1089;&#1082;&#1072;&#1103;%20-%20&#1050;&#1072;&#1074;&#1082;&#1072;&#1079;\&#1076;&#1086;&#1075;-&#1042;&#1054;&#1051;&#1057;-&#1050;&#1088;&#1099;&#1084;&#1089;&#1082;&#1072;&#1103;%20-%20&#1050;&#1072;&#1074;&#1082;&#1072;&#1079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!_&#1057;&#1084;&#1077;&#1090;&#1099;%20&#1085;&#1072;%20&#1087;&#1088;&#1086;&#1077;&#1082;&#1090;&#1080;&#1088;&#1086;&#1074;&#1072;&#1085;&#1080;&#1077;_!\&#1054;&#1082;&#1090;&#1103;&#1073;&#1088;&#1100;&#1089;&#1082;&#1072;&#1103;%20&#1078;.&#1076;\&#1059;&#1096;&#1082;&#1086;&#1074;&#1086;-&#1055;&#1088;&#1080;&#1084;&#1086;&#1088;&#1089;&#1082;-&#1042;&#1099;&#1073;&#1086;&#1088;&#1075;-&#1042;&#1099;&#1089;&#1086;&#1094;&#1082;\&#1076;&#1086;&#1075;--&#1087;&#1086;&#1083;&#1085;%20&#1055;&#1072;&#1074;&#1083;.-&#1053;&#1086;&#1074;.1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!_&#1057;&#1084;&#1077;&#1090;&#1099;%20&#1085;&#1072;%20&#1087;&#1088;&#1086;&#1077;&#1082;&#1090;&#1080;&#1088;&#1086;&#1074;&#1072;&#1085;&#1080;&#1077;_!\&#1054;&#1082;&#1090;&#1103;&#1073;&#1088;&#1100;&#1089;&#1082;&#1072;&#1103;%20&#1078;.&#1076;\&#1055;&#1072;&#1074;&#1083;&#1086;&#1074;&#1089;&#1082;-&#1053;&#1086;&#1074;&#1086;&#1083;&#1080;&#1089;&#1080;&#1085;&#1086;-&#1053;&#1086;&#1074;&#1075;&#1086;&#1088;&#1086;&#1076;\&#1076;&#1086;&#1075;--&#1087;&#1086;&#1083;&#1085;%20&#1055;&#1072;&#1074;&#1083;.-&#1053;&#1086;&#1074;.1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8%20&#1052;&#1086;&#1089;&#1090;%20&#1050;&#1088;&#1072;&#1089;&#1085;&#1072;&#1103;%20&#1082;&#1084;%20567%20(&#1042;&#1086;&#1088;.&#1086;&#1073;&#1083;.)\&#1041;&#1072;&#1079;&#1072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1%20%20&#1056;&#1077;&#1084;&#1086;&#1085;&#1090;%2046&#1050;&#1052;(&#1082;&#1072;&#1090;&#1072;&#1083;&#1086;&#1075;%20&#1052;.&#1086;&#1073;&#1083;.)\SM110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NS-MAIN\smeta$\Users\&#1050;&#1080;&#1095;&#1080;&#1075;&#1080;&#1085;&#1072;&#1045;\&#1052;&#1086;&#1080;%20&#1076;&#1086;&#1082;&#1091;&#1084;&#1077;&#1085;&#1090;&#1099;\&#1057;&#1084;&#1077;&#1090;&#1099;\273%20&#1057;&#1086;&#1076;.&#1084;&#1086;&#1089;&#1090;%20&#1088;.&#1057;.&#1044;&#1086;&#1085;&#1077;&#1094;\SM116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45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97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ета 1свод"/>
      <sheetName val="Сц-2ППр"/>
      <sheetName val="Смета 3 СЦБ"/>
      <sheetName val="Зап-3- СЦБ"/>
      <sheetName val="Св-4из"/>
      <sheetName val="Св-5-пр"/>
      <sheetName val="Эл 6 обсл"/>
      <sheetName val="Эл-7-пр"/>
      <sheetName val="стр-8-обсл"/>
      <sheetName val="Стр-9-пр "/>
      <sheetName val="Смета 10 Команд"/>
      <sheetName val="См 11 адапт СПДЛП"/>
      <sheetName val="См 12 адапт МПЦ"/>
      <sheetName val="См 13 расчет ТРЦ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распред."/>
      <sheetName val="исх_данные"/>
    </sheetNames>
    <sheetDataSet>
      <sheetData sheetId="0" refreshError="1">
        <row r="35">
          <cell r="F35">
            <v>10</v>
          </cell>
        </row>
        <row r="36">
          <cell r="E36">
            <v>4</v>
          </cell>
        </row>
        <row r="38">
          <cell r="E38">
            <v>10000</v>
          </cell>
        </row>
        <row r="39">
          <cell r="E39">
            <v>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 "/>
      <sheetName val="об.смДБаз."/>
      <sheetName val="зимДБаз."/>
      <sheetName val="об.см.ДБаз.(1э)"/>
      <sheetName val="зим ДБаз.(1э)"/>
      <sheetName val="об.см.ДТек (1э)"/>
      <sheetName val="об.смДТек"/>
      <sheetName val="зим ДТек"/>
      <sheetName val="зимДТек(1э)"/>
      <sheetName val="Сод. к л.см.(1э)"/>
      <sheetName val="Сод. к л.см."/>
      <sheetName val="вах"/>
      <sheetName val="вр"/>
      <sheetName val="C.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"/>
      <sheetName val="вск1"/>
      <sheetName val="Р1"/>
      <sheetName val="ПИР"/>
      <sheetName val="П.з "/>
      <sheetName val="C.с"/>
      <sheetName val="C.с (3)"/>
      <sheetName val="C.с (2)"/>
      <sheetName val="зим"/>
      <sheetName val="Рокно"/>
      <sheetName val="П.з  (2)"/>
      <sheetName val="C.с (4)"/>
      <sheetName val="вр"/>
      <sheetName val="Lots1127"/>
    </sheetNames>
    <sheetDataSet>
      <sheetData sheetId="0"/>
      <sheetData sheetId="1"/>
      <sheetData sheetId="2" refreshError="1">
        <row r="18">
          <cell r="P18">
            <v>15.080000000000002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 "/>
      <sheetName val="C.с баз"/>
      <sheetName val="зим"/>
      <sheetName val="П.з"/>
      <sheetName val="сод.л.см."/>
      <sheetName val="ПИР"/>
      <sheetName val="Фре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.С.М."/>
      <sheetName val="Bendra"/>
      <sheetName val="Ф"/>
    </sheetNames>
    <sheetDataSet>
      <sheetData sheetId="0" refreshError="1">
        <row r="113">
          <cell r="P113">
            <v>24.96</v>
          </cell>
        </row>
      </sheetData>
      <sheetData sheetId="1" refreshError="1"/>
      <sheetData sheetId="2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р"/>
      <sheetName val="К"/>
      <sheetName val="Ф"/>
      <sheetName val="К.С.М."/>
      <sheetName val="Тр."/>
      <sheetName val="Тр. (2)"/>
      <sheetName val="а.б. 1 м"/>
      <sheetName val="битум"/>
      <sheetName val="Р1 "/>
      <sheetName val="ПИР"/>
      <sheetName val="C.с "/>
      <sheetName val="Р2"/>
      <sheetName val="П.з "/>
      <sheetName val="C.с  (2)"/>
      <sheetName val="C.с  (4)"/>
      <sheetName val="К.С.М. (2)"/>
    </sheetNames>
    <sheetDataSet>
      <sheetData sheetId="0"/>
      <sheetData sheetId="1"/>
      <sheetData sheetId="2"/>
      <sheetData sheetId="3" refreshError="1">
        <row r="192">
          <cell r="P192">
            <v>26.808000000000003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.р."/>
      <sheetName val="К"/>
      <sheetName val="Ф"/>
      <sheetName val="К.С.М."/>
      <sheetName val="Тр."/>
      <sheetName val="ПИР"/>
      <sheetName val="C.с"/>
      <sheetName val="Р1"/>
      <sheetName val="Р2"/>
      <sheetName val="Р2 (2)"/>
      <sheetName val="Р3"/>
      <sheetName val="C.с (2)"/>
      <sheetName val="C.с (3)"/>
      <sheetName val="П.з"/>
      <sheetName val="сод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ные"/>
      <sheetName val="Сводная РД"/>
      <sheetName val="ПА РД"/>
      <sheetName val="МПА РД"/>
      <sheetName val="РУ РД"/>
      <sheetName val="ЛАДВ РД"/>
      <sheetName val="Сводная П"/>
      <sheetName val="МПА П"/>
      <sheetName val="ПА П"/>
      <sheetName val="ЛАДВ П"/>
      <sheetName val="РУ П"/>
      <sheetName val="ПА РП"/>
      <sheetName val="РУ РП"/>
      <sheetName val="Кал. план"/>
      <sheetName val="РУ+ПА"/>
      <sheetName val="АСУ ТП"/>
    </sheetNames>
    <sheetDataSet>
      <sheetData sheetId="0" refreshError="1">
        <row r="3">
          <cell r="I3">
            <v>3.13</v>
          </cell>
          <cell r="J3">
            <v>24.08</v>
          </cell>
        </row>
        <row r="4">
          <cell r="I4" t="str">
            <v xml:space="preserve"> - письмо Минрегиона России №28203-КК/08 от 26.07.2010г.</v>
          </cell>
        </row>
        <row r="9">
          <cell r="I9" t="str">
            <v>ООО "СилтумЭлектроПроект"</v>
          </cell>
        </row>
        <row r="11">
          <cell r="I11" t="str">
            <v>А.И. Глускин</v>
          </cell>
        </row>
        <row r="15">
          <cell r="I15">
            <v>2010</v>
          </cell>
        </row>
        <row r="23">
          <cell r="D23" t="str">
            <v>Сеть с наивысшим напряжением 330-500 кВ</v>
          </cell>
        </row>
        <row r="28">
          <cell r="E28">
            <v>40</v>
          </cell>
          <cell r="F28">
            <v>2</v>
          </cell>
          <cell r="G28">
            <v>0</v>
          </cell>
          <cell r="H28">
            <v>7.76</v>
          </cell>
          <cell r="I28">
            <v>0.38</v>
          </cell>
        </row>
        <row r="60">
          <cell r="C60">
            <v>4</v>
          </cell>
          <cell r="D60">
            <v>3</v>
          </cell>
          <cell r="E60">
            <v>4</v>
          </cell>
          <cell r="F60">
            <v>3</v>
          </cell>
          <cell r="G60">
            <v>4</v>
          </cell>
          <cell r="H60">
            <v>4</v>
          </cell>
          <cell r="I60">
            <v>4</v>
          </cell>
        </row>
        <row r="61">
          <cell r="C61">
            <v>2</v>
          </cell>
          <cell r="D61">
            <v>2</v>
          </cell>
          <cell r="E61">
            <v>2</v>
          </cell>
          <cell r="F61">
            <v>2</v>
          </cell>
          <cell r="G61">
            <v>2</v>
          </cell>
          <cell r="H61">
            <v>2</v>
          </cell>
          <cell r="I61">
            <v>2</v>
          </cell>
        </row>
        <row r="62">
          <cell r="C62">
            <v>6</v>
          </cell>
          <cell r="D62">
            <v>2</v>
          </cell>
          <cell r="E62">
            <v>6</v>
          </cell>
          <cell r="F62">
            <v>5</v>
          </cell>
          <cell r="G62">
            <v>6</v>
          </cell>
          <cell r="H62">
            <v>6</v>
          </cell>
        </row>
        <row r="63">
          <cell r="C63">
            <v>3</v>
          </cell>
          <cell r="D63">
            <v>2</v>
          </cell>
          <cell r="E63">
            <v>3</v>
          </cell>
          <cell r="F63">
            <v>3</v>
          </cell>
          <cell r="G63">
            <v>3</v>
          </cell>
          <cell r="H63">
            <v>3</v>
          </cell>
          <cell r="I63">
            <v>2</v>
          </cell>
        </row>
        <row r="64">
          <cell r="C64">
            <v>5</v>
          </cell>
          <cell r="D64">
            <v>3</v>
          </cell>
          <cell r="E64">
            <v>5</v>
          </cell>
          <cell r="F64">
            <v>7</v>
          </cell>
          <cell r="G64">
            <v>7</v>
          </cell>
          <cell r="H64">
            <v>7</v>
          </cell>
          <cell r="I64">
            <v>5</v>
          </cell>
        </row>
        <row r="65">
          <cell r="C65">
            <v>2</v>
          </cell>
          <cell r="D65">
            <v>1</v>
          </cell>
          <cell r="E65">
            <v>2</v>
          </cell>
          <cell r="F65">
            <v>2</v>
          </cell>
          <cell r="G65">
            <v>2</v>
          </cell>
          <cell r="H65">
            <v>2</v>
          </cell>
          <cell r="I65">
            <v>2</v>
          </cell>
        </row>
        <row r="66">
          <cell r="C66">
            <v>3</v>
          </cell>
          <cell r="D66">
            <v>2</v>
          </cell>
          <cell r="E66">
            <v>3</v>
          </cell>
          <cell r="F66">
            <v>3</v>
          </cell>
          <cell r="G66">
            <v>3</v>
          </cell>
          <cell r="H66">
            <v>3</v>
          </cell>
          <cell r="I66">
            <v>3</v>
          </cell>
        </row>
        <row r="71">
          <cell r="I71">
            <v>1.1000000000000001</v>
          </cell>
        </row>
        <row r="72">
          <cell r="I72">
            <v>1</v>
          </cell>
        </row>
        <row r="113">
          <cell r="D113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4">
          <cell r="F14">
            <v>0</v>
          </cell>
        </row>
        <row r="15">
          <cell r="F15">
            <v>0</v>
          </cell>
        </row>
        <row r="16">
          <cell r="F16">
            <v>418.66879999999998</v>
          </cell>
        </row>
      </sheetData>
      <sheetData sheetId="15" refreshError="1">
        <row r="25">
          <cell r="J25">
            <v>0</v>
          </cell>
          <cell r="K25">
            <v>51</v>
          </cell>
          <cell r="L25">
            <v>0.1</v>
          </cell>
          <cell r="P25">
            <v>5.61</v>
          </cell>
        </row>
        <row r="26">
          <cell r="J26">
            <v>0</v>
          </cell>
          <cell r="K26">
            <v>18.600000000000001</v>
          </cell>
          <cell r="L26">
            <v>0.1</v>
          </cell>
          <cell r="P26">
            <v>2.0460000000000003</v>
          </cell>
        </row>
        <row r="27">
          <cell r="J27">
            <v>1.83</v>
          </cell>
          <cell r="K27">
            <v>45.75</v>
          </cell>
          <cell r="L27">
            <v>0.1</v>
          </cell>
          <cell r="P27">
            <v>5.0325000000000006</v>
          </cell>
        </row>
        <row r="28">
          <cell r="J28">
            <v>0</v>
          </cell>
          <cell r="K28">
            <v>109.5</v>
          </cell>
          <cell r="L28">
            <v>0.1</v>
          </cell>
          <cell r="P28">
            <v>12.045000000000002</v>
          </cell>
        </row>
        <row r="29">
          <cell r="J29">
            <v>0</v>
          </cell>
          <cell r="K29">
            <v>0</v>
          </cell>
          <cell r="L29">
            <v>0</v>
          </cell>
          <cell r="P29">
            <v>0</v>
          </cell>
        </row>
        <row r="30">
          <cell r="J30">
            <v>6</v>
          </cell>
          <cell r="K30">
            <v>162</v>
          </cell>
          <cell r="L30">
            <v>0</v>
          </cell>
          <cell r="P30">
            <v>0</v>
          </cell>
        </row>
        <row r="31">
          <cell r="P31">
            <v>24.733500000000003</v>
          </cell>
        </row>
        <row r="32">
          <cell r="P32">
            <v>595.58267999999998</v>
          </cell>
        </row>
      </sheetData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9">
          <cell r="B9" t="str">
            <v>28.02.2008г.</v>
          </cell>
        </row>
      </sheetData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Тр.ж.д."/>
      <sheetName val="Тр.ж.д. (1)"/>
      <sheetName val="ПИР"/>
      <sheetName val="C.с баз"/>
      <sheetName val="зим Б"/>
      <sheetName val="вах"/>
      <sheetName val="эл"/>
      <sheetName val="П.з"/>
      <sheetName val="сод"/>
      <sheetName val="сод.л.см."/>
      <sheetName val="сод.л.р.в.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"/>
      <sheetName val="Inf"/>
      <sheetName val="КС-2"/>
      <sheetName val="3"/>
    </sheetNames>
    <sheetDataSet>
      <sheetData sheetId="0" refreshError="1">
        <row r="48">
          <cell r="H48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 refreshError="1">
        <row r="8">
          <cell r="E8" t="str">
            <v xml:space="preserve">455д/ОТС/1-                 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ж.д."/>
      <sheetName val="сод"/>
      <sheetName val="ПИРБ"/>
      <sheetName val="C.с  Б"/>
      <sheetName val="зимБ"/>
      <sheetName val="ва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C.с баз"/>
      <sheetName val="Тр."/>
      <sheetName val="зим Б"/>
      <sheetName val="сод.л.см."/>
      <sheetName val="П.з"/>
      <sheetName val="Об.см."/>
      <sheetName val="вах"/>
      <sheetName val="ПИР"/>
      <sheetName val="Тр.(пут)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баз"/>
      <sheetName val="зим Б"/>
      <sheetName val="сод.л.см."/>
      <sheetName val="П.з"/>
      <sheetName val="ПИР"/>
      <sheetName val="вах"/>
      <sheetName val="Об.см."/>
      <sheetName val="ТрМ. "/>
      <sheetName val="К.С.М. м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баз"/>
      <sheetName val="зим Б"/>
      <sheetName val="ПИР б"/>
      <sheetName val="сод.л.см."/>
      <sheetName val="П.з"/>
      <sheetName val="BDR02"/>
      <sheetName val="Тр.(ж.д.)"/>
      <sheetName val="ч. щ. 2"/>
    </sheetNames>
    <sheetDataSet>
      <sheetData sheetId="0" refreshError="1"/>
      <sheetData sheetId="1" refreshError="1">
        <row r="97">
          <cell r="H97">
            <v>6.27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"/>
      <sheetName val="3"/>
      <sheetName val="Тр."/>
    </sheetNames>
    <sheetDataSet>
      <sheetData sheetId="0" refreshError="1">
        <row r="28">
          <cell r="H28">
            <v>238.77899999999997</v>
          </cell>
        </row>
      </sheetData>
      <sheetData sheetId="1" refreshError="1"/>
      <sheetData sheetId="2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(дор.+мост)"/>
      <sheetName val="Тр.(дор.)"/>
      <sheetName val="Тр.  (мост)"/>
      <sheetName val="Сод.л.см"/>
      <sheetName val="Сод.р.в."/>
      <sheetName val="П.з.р.в"/>
      <sheetName val="П.з.л.см"/>
      <sheetName val="C.с"/>
      <sheetName val="В.ст.дор"/>
      <sheetName val="В.ст.мост"/>
      <sheetName val="Вр"/>
      <sheetName val="зим"/>
      <sheetName val="эл"/>
      <sheetName val="ПИРб"/>
      <sheetName val="ПИРт"/>
      <sheetName val="FS_05"/>
    </sheetNames>
    <sheetDataSet>
      <sheetData sheetId="0"/>
      <sheetData sheetId="1" refreshError="1">
        <row r="77">
          <cell r="H77">
            <v>497.25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 refreshError="1">
        <row r="37">
          <cell r="E37">
            <v>4</v>
          </cell>
        </row>
        <row r="39">
          <cell r="E39" t="str">
            <v>Ростов-на-Дону</v>
          </cell>
        </row>
        <row r="40">
          <cell r="E40">
            <v>7000</v>
          </cell>
        </row>
        <row r="41">
          <cell r="E41">
            <v>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исх_данны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распред"/>
      <sheetName val="-"/>
      <sheetName val="КПР (2)"/>
      <sheetName val="СС (2)"/>
      <sheetName val="5"/>
    </sheetNames>
    <sheetDataSet>
      <sheetData sheetId="0">
        <row r="39">
          <cell r="E39" t="str">
            <v>Иркутск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4"/>
      <sheetName val="распред"/>
      <sheetName val="-"/>
      <sheetName val="КПР (2)"/>
      <sheetName val="СС (2)"/>
      <sheetName val="5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СТИ_Тамала_ПД"/>
      <sheetName val="списки"/>
      <sheetName val="таб3"/>
      <sheetName val="таб5"/>
    </sheetNames>
    <sheetDataSet>
      <sheetData sheetId="0"/>
      <sheetData sheetId="1">
        <row r="1">
          <cell r="B1" t="str">
            <v>Ф2-Нет</v>
          </cell>
          <cell r="E1" t="str">
            <v>Ф5-Нет</v>
          </cell>
          <cell r="F1" t="str">
            <v>Ф6-Нет</v>
          </cell>
          <cell r="G1" t="str">
            <v>Ф7-Нет</v>
          </cell>
          <cell r="H1" t="str">
            <v>Ф8-Нет</v>
          </cell>
          <cell r="I1" t="str">
            <v>Ф9-Нет</v>
          </cell>
          <cell r="J1" t="str">
            <v>Ф10-Нет</v>
          </cell>
          <cell r="K1" t="str">
            <v>Нет коэффициента</v>
          </cell>
          <cell r="L1">
            <v>1</v>
          </cell>
        </row>
        <row r="2">
          <cell r="B2" t="str">
            <v>Ф2 - Непрерывный</v>
          </cell>
          <cell r="E2" t="str">
            <v>Ф5 - до 5</v>
          </cell>
          <cell r="F2" t="str">
            <v>Ф6 - I степень</v>
          </cell>
          <cell r="G2" t="str">
            <v>Ф7 - I степень</v>
          </cell>
          <cell r="H2" t="str">
            <v>Ф8 - Автоматизированный ручной режим</v>
          </cell>
          <cell r="I2" t="str">
            <v>Ф9 - до 20</v>
          </cell>
          <cell r="J2" t="str">
            <v>Ф10 - до 5</v>
          </cell>
          <cell r="K2" t="str">
            <v>Одностадийная разработка</v>
          </cell>
          <cell r="L2">
            <v>1.3</v>
          </cell>
        </row>
        <row r="3">
          <cell r="B3" t="str">
            <v>Ф2 - Полунепрерывный</v>
          </cell>
          <cell r="E3" t="str">
            <v>Ф5 - св. 5 до 10</v>
          </cell>
          <cell r="F3" t="str">
            <v>Ф6 - II степень</v>
          </cell>
          <cell r="G3" t="str">
            <v>Ф7 - II степень</v>
          </cell>
          <cell r="H3" t="str">
            <v>Ф8 - Автоматизированный режим советчика</v>
          </cell>
          <cell r="I3" t="str">
            <v>Ф9 - св. 20 до 50</v>
          </cell>
          <cell r="J3" t="str">
            <v>Ф10 - св. 5 до 10</v>
          </cell>
          <cell r="K3" t="str">
            <v>Стадия Проект</v>
          </cell>
        </row>
        <row r="4">
          <cell r="B4" t="str">
            <v>Ф2 - Непрерывно-дискретный - I</v>
          </cell>
          <cell r="E4" t="str">
            <v>Ф5 - св. 10 до 20</v>
          </cell>
          <cell r="F4" t="str">
            <v>Ф6 - III степень</v>
          </cell>
          <cell r="G4" t="str">
            <v>Ф7 - III степень</v>
          </cell>
          <cell r="H4" t="str">
            <v>Ф8 - Автоматизированный диалоговый режим</v>
          </cell>
          <cell r="I4" t="str">
            <v>Ф9 - св. 50 до 100</v>
          </cell>
          <cell r="J4" t="str">
            <v>Ф10 - св. 10 до 20</v>
          </cell>
          <cell r="K4" t="str">
            <v>Стадия Рабочая документация</v>
          </cell>
        </row>
        <row r="5">
          <cell r="B5" t="str">
            <v>Ф2 - Непрерывно-дискретный - II</v>
          </cell>
          <cell r="E5" t="str">
            <v>Ф5 - св. 20 до 35</v>
          </cell>
          <cell r="F5" t="str">
            <v>Ф6 - IV степень</v>
          </cell>
          <cell r="G5" t="str">
            <v>Ф7 - IV степень</v>
          </cell>
          <cell r="H5" t="str">
            <v>Ф8 - Автоматический режим косвенного управления</v>
          </cell>
          <cell r="I5" t="str">
            <v>Ф9 - св. 100 до 170</v>
          </cell>
          <cell r="J5" t="str">
            <v>Ф10 - св. 20 до 40</v>
          </cell>
          <cell r="K5" t="str">
            <v>Утверждаемая часть</v>
          </cell>
        </row>
        <row r="6">
          <cell r="B6" t="str">
            <v>Ф2 - Циклический</v>
          </cell>
          <cell r="E6" t="str">
            <v>Ф5 - св. 35 до 50</v>
          </cell>
          <cell r="G6" t="str">
            <v>Ф7 - V степень</v>
          </cell>
          <cell r="H6" t="str">
            <v>Ф8 - Автоматический режим прямого цифрового управления</v>
          </cell>
          <cell r="I6" t="str">
            <v>Ф9 - св. 170 до 250</v>
          </cell>
          <cell r="J6" t="str">
            <v>Ф10 - св. 40 до 60</v>
          </cell>
        </row>
        <row r="7">
          <cell r="B7" t="str">
            <v>Ф2 - Дискретный</v>
          </cell>
          <cell r="E7" t="str">
            <v>Ф5 - св. 50 до 70</v>
          </cell>
          <cell r="G7" t="str">
            <v>Ф7 - VI степень</v>
          </cell>
          <cell r="I7" t="str">
            <v>Ф9 - св. 250 до 350</v>
          </cell>
          <cell r="J7" t="str">
            <v>Ф10 - св. 60 до 90</v>
          </cell>
        </row>
        <row r="8">
          <cell r="E8" t="str">
            <v>Ф5 - св.70 до 100</v>
          </cell>
          <cell r="G8" t="str">
            <v>Ф7 - VII степень</v>
          </cell>
          <cell r="I8" t="str">
            <v>Ф9 - св. 350 до 470</v>
          </cell>
          <cell r="J8" t="str">
            <v>Ф10 - св. 90 до 120</v>
          </cell>
        </row>
        <row r="9">
          <cell r="E9" t="str">
            <v>Ф5 - За каждые 50 свыше 100</v>
          </cell>
          <cell r="I9" t="str">
            <v>Ф9 - св. 470 до 600</v>
          </cell>
          <cell r="J9" t="str">
            <v>Ф10 - св. 120 до 160</v>
          </cell>
        </row>
        <row r="10">
          <cell r="I10" t="str">
            <v>Ф9 - св. 600 до 800</v>
          </cell>
          <cell r="J10" t="str">
            <v>Ф10 - св. 160 до 200</v>
          </cell>
        </row>
        <row r="11">
          <cell r="I11" t="str">
            <v>Ф9 - св. 800 до 1000</v>
          </cell>
          <cell r="J11" t="str">
            <v>Ф10 - св. 200 до 250</v>
          </cell>
        </row>
        <row r="12">
          <cell r="I12" t="str">
            <v>Ф9 - св. 1000 до 1300</v>
          </cell>
          <cell r="J12" t="str">
            <v>Ф10 - св. 250 до 300</v>
          </cell>
        </row>
        <row r="13">
          <cell r="I13" t="str">
            <v>Ф9 - св. 1300 до 1600</v>
          </cell>
          <cell r="J13" t="str">
            <v>Ф10 - св. 300 до 350</v>
          </cell>
        </row>
        <row r="14">
          <cell r="I14" t="str">
            <v>Ф9 - св. 1600 до 2000</v>
          </cell>
          <cell r="J14" t="str">
            <v>Ф10 - св. 350 до 400</v>
          </cell>
        </row>
        <row r="15">
          <cell r="I15" t="str">
            <v>Ф9 - за каждые 500 свыше 2000</v>
          </cell>
          <cell r="J15" t="str">
            <v>Ф10 - за каждые 70 свыше 400</v>
          </cell>
        </row>
      </sheetData>
      <sheetData sheetId="2" refreshError="1"/>
      <sheetData sheetId="3">
        <row r="5">
          <cell r="B5">
            <v>2.04</v>
          </cell>
        </row>
      </sheetData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распред"/>
      <sheetName val="-"/>
      <sheetName val="КПР (2)"/>
      <sheetName val="СС (2)"/>
      <sheetName val="5"/>
    </sheetNames>
    <sheetDataSet>
      <sheetData sheetId="0">
        <row r="39">
          <cell r="E39" t="str">
            <v>Иркутск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распред"/>
      <sheetName val="-"/>
      <sheetName val="КПР (2)"/>
      <sheetName val="СС (2)"/>
      <sheetName val="5"/>
    </sheetNames>
    <sheetDataSet>
      <sheetData sheetId="0">
        <row r="39">
          <cell r="E39" t="str">
            <v>Иркутск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мер расчета"/>
      <sheetName val="Структура АСУ УПН"/>
      <sheetName val="Структура АРМ"/>
      <sheetName val="Сигналы контроллера"/>
      <sheetName val="Сигналы контроллера + верхн уро"/>
      <sheetName val="У1500"/>
      <sheetName val="Смета 1 разд с коэф"/>
      <sheetName val="Смета (3 кат) ГЭСНп"/>
      <sheetName val="Трудозатраты (3кат) ГЭСНп"/>
      <sheetName val="Таблица 9 ГЭСНп"/>
      <sheetName val="ПДР"/>
      <sheetName val="Смета"/>
      <sheetName val="Разработка проекта"/>
      <sheetName val="sapactivexlhiddensheet"/>
      <sheetName val="Norm"/>
      <sheetName val="Сводная смета"/>
      <sheetName val="list"/>
      <sheetName val="Табл38-7"/>
      <sheetName val="топография"/>
      <sheetName val="ПДР ООО &quot;Юкос ФБЦ&quot;"/>
      <sheetName val="Nodes"/>
      <sheetName val="Periods"/>
      <sheetName val="Справочник"/>
      <sheetName val="Хар_"/>
      <sheetName val="С1_"/>
      <sheetName val="13.1"/>
      <sheetName val="все"/>
      <sheetName val="Коэф"/>
      <sheetName val="топо"/>
      <sheetName val="XLR_NoRangeSheet"/>
      <sheetName val="График"/>
      <sheetName val="OCK1"/>
      <sheetName val="ц_1991"/>
      <sheetName val="Шкаф"/>
      <sheetName val="Коэфф1."/>
      <sheetName val="Прайс лист"/>
      <sheetName val="№5 СУБ Инж защ"/>
      <sheetName val="ВКЕ"/>
      <sheetName val="Journals"/>
      <sheetName val="Summary"/>
      <sheetName val="Opex personnel (Term facs)"/>
      <sheetName val="Лист1"/>
      <sheetName val="Lim"/>
      <sheetName val="СС"/>
      <sheetName val="СМЕТА проект"/>
      <sheetName val="Справочники"/>
      <sheetName val="Сводная"/>
      <sheetName val="Параметры"/>
      <sheetName val="Списки"/>
      <sheetName val="МБП"/>
      <sheetName val="Цена"/>
      <sheetName val="КП (2)"/>
      <sheetName val="СВОД"/>
      <sheetName val="Бюджет"/>
      <sheetName val="Капитальные затраты"/>
      <sheetName val="Обновление"/>
      <sheetName val="Product"/>
      <sheetName val="Дополнительные параметры"/>
      <sheetName val="Лист"/>
      <sheetName val="2.2 "/>
      <sheetName val="B"/>
      <sheetName val="начало"/>
      <sheetName val="Ком  предл по Сероочистке Алато"/>
      <sheetName val="к.84-к.83"/>
      <sheetName val="Кредиты"/>
      <sheetName val="Курсы"/>
      <sheetName val="breakdown"/>
      <sheetName val="трансформация1"/>
      <sheetName val="Control"/>
      <sheetName val="эл.химз."/>
      <sheetName val="гидрология"/>
      <sheetName val="Ачинский НПЗ"/>
      <sheetName val="ID"/>
      <sheetName val="Справочные данные"/>
      <sheetName val="total"/>
      <sheetName val="Комплектация"/>
      <sheetName val="трубы"/>
      <sheetName val="СМР"/>
      <sheetName val="дороги"/>
      <sheetName val="PwC Copies from old models --&gt;&gt;"/>
      <sheetName val="Акт выбора"/>
      <sheetName val="Зап-3- СЦБ"/>
      <sheetName val="ПОДПИСИ"/>
      <sheetName val="УКП"/>
      <sheetName val="СметаСводная Рыб"/>
      <sheetName val="Panduit"/>
      <sheetName val="ЭХЗ"/>
      <sheetName val="1155"/>
      <sheetName val="93-110"/>
      <sheetName val="Данные для расчёта сметы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 П"/>
      <sheetName val="Свод"/>
      <sheetName val="СМЕТА проект"/>
      <sheetName val="СВОД ПИР"/>
      <sheetName val="топография"/>
      <sheetName val="Смета"/>
      <sheetName val="93-110"/>
      <sheetName val="13.1"/>
      <sheetName val="Пример расчета"/>
      <sheetName val="sapactivexlhiddensheet"/>
      <sheetName val="Calc"/>
      <sheetName val="Шкаф"/>
      <sheetName val="Коэфф1."/>
      <sheetName val="Прайс лист"/>
      <sheetName val="ПДР"/>
      <sheetName val="1ПС"/>
      <sheetName val="Сводная смета"/>
      <sheetName val="list"/>
      <sheetName val="топо"/>
      <sheetName val="Сводная газопровод"/>
      <sheetName val="5ОборРабМест(HP)"/>
      <sheetName val="к.84-к.83"/>
      <sheetName val="РП"/>
      <sheetName val="Упр"/>
      <sheetName val="См 1 наруж.водопровод"/>
      <sheetName val="Обновление"/>
      <sheetName val="Цена"/>
      <sheetName val="Product"/>
      <sheetName val="Лист1"/>
      <sheetName val="Данные для расчёта сметы"/>
      <sheetName val="График"/>
      <sheetName val="OCK1"/>
      <sheetName val="КП (2)"/>
      <sheetName val="в работу"/>
      <sheetName val="З_П"/>
      <sheetName val="СМЕТА_проект"/>
      <sheetName val="СВОД_ПИР"/>
      <sheetName val="13_1"/>
      <sheetName val="Пример_расчета"/>
      <sheetName val="Коэфф1_"/>
      <sheetName val="Прайс_лист"/>
      <sheetName val="Сводная_смета"/>
      <sheetName val="Сводная_газопровод"/>
      <sheetName val="к_84-к_83"/>
      <sheetName val="Коэф"/>
      <sheetName val="Сводная"/>
      <sheetName val="Параметры"/>
      <sheetName val="Геология"/>
      <sheetName val="Геофизика"/>
      <sheetName val="ЭХЗ"/>
      <sheetName val="Табл38-7"/>
      <sheetName val="Journals"/>
      <sheetName val="СтрЗапасов (2)"/>
      <sheetName val="Прибыль опл"/>
      <sheetName val="все"/>
      <sheetName val="Хар_"/>
      <sheetName val="С1_"/>
      <sheetName val="УКП"/>
      <sheetName val="Lim"/>
      <sheetName val="ИД СМР"/>
      <sheetName val="ИД ПНР"/>
      <sheetName val="Восстановл_Лист7"/>
      <sheetName val="Восстановл_Лист13"/>
      <sheetName val="Восстановл_Лист15"/>
      <sheetName val="Восстановл_Лист19"/>
      <sheetName val="СПЕЦИФИКАЦИЯ"/>
      <sheetName val="8"/>
      <sheetName val="ПД"/>
      <sheetName val="Norm"/>
      <sheetName val="DATA"/>
      <sheetName val=""/>
      <sheetName val="№5 СУБ Инж защ"/>
      <sheetName val="Panduit"/>
      <sheetName val="БД"/>
      <sheetName val="Проект"/>
      <sheetName val="Выборка Заказчик"/>
      <sheetName val="Хаттон 90.90 Femco"/>
      <sheetName val="Текущие показатели"/>
      <sheetName val="З_П1"/>
      <sheetName val="СМЕТА_проект1"/>
      <sheetName val="СВОД_ПИР1"/>
      <sheetName val="13_11"/>
      <sheetName val="Пример_расчета1"/>
      <sheetName val="Коэфф1_1"/>
      <sheetName val="Прайс_лист1"/>
      <sheetName val="Сводная_смета1"/>
      <sheetName val="Сводная_газопровод1"/>
      <sheetName val="к_84-к_831"/>
      <sheetName val="См_1_наруж_водопровод"/>
      <sheetName val="КП_(2)"/>
      <sheetName val="в_работу"/>
      <sheetName val="Данные_для_расчёта_сметы"/>
      <sheetName val="СтрЗапасов_(2)"/>
      <sheetName val="Прибыль_опл"/>
      <sheetName val="ИД_СМР"/>
      <sheetName val="ИД_ПНР"/>
      <sheetName val="Об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СС"/>
      <sheetName val="1"/>
      <sheetName val="2"/>
      <sheetName val="3"/>
    </sheetNames>
    <sheetDataSet>
      <sheetData sheetId="0">
        <row r="19">
          <cell r="B19" t="str">
            <v>В.С. Андриенко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>
        <row r="11">
          <cell r="B11">
            <v>154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>
        <row r="11">
          <cell r="B11">
            <v>154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11">
          <cell r="B11">
            <v>154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>
        <row r="11">
          <cell r="B11">
            <v>154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>
        <row r="11">
          <cell r="B11">
            <v>154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"/>
      <sheetName val="Sheet1"/>
      <sheetName val="Sheet2"/>
      <sheetName val="Sheet3"/>
      <sheetName val="2620_1.1"/>
      <sheetName val="Т336_1.2"/>
      <sheetName val="ЛВС10_1.3"/>
      <sheetName val="1000_1.4"/>
      <sheetName val="КТС_1.5"/>
      <sheetName val="Исходные данные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распред"/>
      <sheetName val="данные для смет"/>
      <sheetName val="КПР-1"/>
      <sheetName val="СС-1"/>
      <sheetName val="12"/>
      <sheetName val="13"/>
      <sheetName val="14"/>
      <sheetName val="15"/>
      <sheetName val="16"/>
      <sheetName val="распред (2)"/>
      <sheetName val="КПР-2"/>
      <sheetName val="СС-2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распред (3)"/>
    </sheetNames>
    <sheetDataSet>
      <sheetData sheetId="0">
        <row r="34">
          <cell r="E34">
            <v>2500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распред"/>
      <sheetName val="данные для смет"/>
      <sheetName val="КПР-1"/>
      <sheetName val="СС-1"/>
      <sheetName val="12"/>
      <sheetName val="13"/>
      <sheetName val="14"/>
      <sheetName val="15"/>
      <sheetName val="16"/>
      <sheetName val="распред (2)"/>
      <sheetName val="КПР-2"/>
      <sheetName val="СС-2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распред (3)"/>
      <sheetName val="КПР-3"/>
      <sheetName val="СС-3"/>
      <sheetName val="распред-3"/>
      <sheetName val="КПР-4"/>
      <sheetName val="СС-4"/>
      <sheetName val="41"/>
      <sheetName val="распред-4"/>
      <sheetName val="КПР-эксп"/>
      <sheetName val="СС-эксп"/>
      <sheetName val="- 1"/>
      <sheetName val="распред-экс"/>
      <sheetName val="КПР-5"/>
      <sheetName val="СС-5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распред-5"/>
      <sheetName val="Инстр."/>
      <sheetName val="ДопОВ"/>
      <sheetName val="--"/>
      <sheetName val="-"/>
      <sheetName val="КПР-6"/>
      <sheetName val="КПР-7"/>
      <sheetName val="СС-7"/>
      <sheetName val="42А"/>
      <sheetName val="43А"/>
      <sheetName val="45А"/>
      <sheetName val="49А"/>
      <sheetName val="60"/>
      <sheetName val="КПР-8"/>
      <sheetName val="КПР-эксп-1-2ОС"/>
      <sheetName val="СС-эксп1-2ОС"/>
      <sheetName val="1ОС- 1"/>
      <sheetName val="2ОС- 2"/>
    </sheetNames>
    <sheetDataSet>
      <sheetData sheetId="0">
        <row r="35">
          <cell r="E35">
            <v>4000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ЭХЗ"/>
      <sheetName val="13.1"/>
      <sheetName val="Лист1"/>
      <sheetName val="Обновление"/>
      <sheetName val="Цена"/>
      <sheetName val="Product"/>
      <sheetName val="СМЕТА проект"/>
      <sheetName val="Шкафы_end"/>
      <sheetName val="топография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93-110"/>
      <sheetName val="HP и оргтехника"/>
      <sheetName val="MAIN_PARAMETERS"/>
      <sheetName val="Данные для расчёта сметы"/>
      <sheetName val="Смета"/>
      <sheetName val="Пример расчета"/>
      <sheetName val="SP173И1"/>
      <sheetName val="SP173И2"/>
      <sheetName val="SP173И3"/>
      <sheetName val="SP353СИ1"/>
      <sheetName val="SP353СИ2"/>
      <sheetName val="SP353ЦИ1"/>
      <sheetName val="SP353ЦИ2"/>
      <sheetName val="1ПС"/>
      <sheetName val="Summary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информация"/>
      <sheetName val="Lim"/>
      <sheetName val="Параметры"/>
      <sheetName val="Norm"/>
      <sheetName val="1155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С"/>
      <sheetName val="Прибыль опл"/>
      <sheetName val="Амур ДОН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OCK1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Проект"/>
      <sheetName val="РП"/>
      <sheetName val="ID"/>
      <sheetName val="Б.Сатка"/>
      <sheetName val="Зап-3- СЦБ"/>
      <sheetName val="Бюджет"/>
      <sheetName val="Курсы"/>
      <sheetName val="breakdown"/>
      <sheetName val="УП _2004"/>
      <sheetName val="Дополнительные параметры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Огл. Графиков"/>
      <sheetName val="Текущие цены"/>
      <sheetName val="рабочий"/>
      <sheetName val="окраска"/>
      <sheetName val="ИД"/>
      <sheetName val="Табл38-7"/>
      <sheetName val="Opex personnel (Term facs)"/>
      <sheetName val="Main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исх-данные"/>
      <sheetName val="basa"/>
      <sheetName val="УКП"/>
      <sheetName val="Glossary"/>
      <sheetName val="геол_доп.бурение"/>
      <sheetName val="ПЭО"/>
      <sheetName val="Свод объем"/>
      <sheetName val="8"/>
      <sheetName val="Титул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СметаСводная павильон"/>
      <sheetName val="data"/>
      <sheetName val="ekdeb90"/>
      <sheetName val="Коэ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>
        <row r="23">
          <cell r="E23">
            <v>30</v>
          </cell>
        </row>
      </sheetData>
      <sheetData sheetId="197">
        <row r="23">
          <cell r="E23">
            <v>30</v>
          </cell>
        </row>
      </sheetData>
      <sheetData sheetId="198">
        <row r="23">
          <cell r="E23">
            <v>30</v>
          </cell>
        </row>
      </sheetData>
      <sheetData sheetId="199">
        <row r="23">
          <cell r="E23">
            <v>30</v>
          </cell>
        </row>
      </sheetData>
      <sheetData sheetId="200">
        <row r="23">
          <cell r="E23">
            <v>30</v>
          </cell>
        </row>
      </sheetData>
      <sheetData sheetId="201">
        <row r="23">
          <cell r="E23">
            <v>30</v>
          </cell>
        </row>
      </sheetData>
      <sheetData sheetId="202">
        <row r="23">
          <cell r="E23">
            <v>30</v>
          </cell>
        </row>
      </sheetData>
      <sheetData sheetId="203">
        <row r="23">
          <cell r="E23">
            <v>30</v>
          </cell>
        </row>
      </sheetData>
      <sheetData sheetId="204">
        <row r="23">
          <cell r="E23">
            <v>30</v>
          </cell>
        </row>
      </sheetData>
      <sheetData sheetId="205">
        <row r="23">
          <cell r="E23">
            <v>30</v>
          </cell>
        </row>
      </sheetData>
      <sheetData sheetId="206">
        <row r="23">
          <cell r="E23">
            <v>30</v>
          </cell>
        </row>
      </sheetData>
      <sheetData sheetId="207">
        <row r="23">
          <cell r="E23">
            <v>30</v>
          </cell>
        </row>
      </sheetData>
      <sheetData sheetId="208">
        <row r="23">
          <cell r="E23">
            <v>30</v>
          </cell>
        </row>
      </sheetData>
      <sheetData sheetId="209">
        <row r="23">
          <cell r="E23">
            <v>30</v>
          </cell>
        </row>
      </sheetData>
      <sheetData sheetId="210">
        <row r="23">
          <cell r="E23">
            <v>30</v>
          </cell>
        </row>
      </sheetData>
      <sheetData sheetId="211">
        <row r="23">
          <cell r="E23">
            <v>30</v>
          </cell>
        </row>
      </sheetData>
      <sheetData sheetId="212">
        <row r="23">
          <cell r="E23">
            <v>30</v>
          </cell>
        </row>
      </sheetData>
      <sheetData sheetId="213">
        <row r="23">
          <cell r="E23">
            <v>30</v>
          </cell>
        </row>
      </sheetData>
      <sheetData sheetId="214">
        <row r="23">
          <cell r="E23">
            <v>30</v>
          </cell>
        </row>
      </sheetData>
      <sheetData sheetId="215">
        <row r="23">
          <cell r="E23">
            <v>30</v>
          </cell>
        </row>
      </sheetData>
      <sheetData sheetId="216">
        <row r="23">
          <cell r="E23">
            <v>30</v>
          </cell>
        </row>
      </sheetData>
      <sheetData sheetId="217">
        <row r="23">
          <cell r="E23">
            <v>30</v>
          </cell>
        </row>
      </sheetData>
      <sheetData sheetId="218">
        <row r="23">
          <cell r="E23">
            <v>30</v>
          </cell>
        </row>
      </sheetData>
      <sheetData sheetId="219">
        <row r="23">
          <cell r="E23">
            <v>30</v>
          </cell>
        </row>
      </sheetData>
      <sheetData sheetId="220">
        <row r="23">
          <cell r="E23">
            <v>30</v>
          </cell>
        </row>
      </sheetData>
      <sheetData sheetId="221"/>
      <sheetData sheetId="222"/>
      <sheetData sheetId="223" refreshError="1"/>
      <sheetData sheetId="224">
        <row r="23">
          <cell r="E23">
            <v>30</v>
          </cell>
        </row>
      </sheetData>
      <sheetData sheetId="225" refreshError="1"/>
      <sheetData sheetId="226" refreshError="1"/>
      <sheetData sheetId="227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витие ЛВС ЦДУ"/>
      <sheetName val="Расчет курса"/>
      <sheetName val="смета монтаж акт.об."/>
      <sheetName val="Развитие_ЛВС_ЦДУ"/>
      <sheetName val="Расчет_курса"/>
      <sheetName val="смета_монтаж_акт_об_"/>
      <sheetName val="Развитие_ЛВС_ЦДУ1"/>
      <sheetName val="Расчет_курса1"/>
      <sheetName val="смета_монтаж_акт_об_1"/>
      <sheetName val="gd"/>
      <sheetName val="Коэф"/>
      <sheetName val="Исходные данные"/>
      <sheetName val="Развитие_ЛВС_ЦДУ2"/>
      <sheetName val="Расчет_курса2"/>
      <sheetName val="смета_монтаж_акт_об_2"/>
    </sheetNames>
    <sheetDataSet>
      <sheetData sheetId="0" refreshError="1"/>
      <sheetData sheetId="1" refreshError="1">
        <row r="9">
          <cell r="D9">
            <v>6.2119999999999997</v>
          </cell>
        </row>
      </sheetData>
      <sheetData sheetId="2" refreshError="1"/>
      <sheetData sheetId="3"/>
      <sheetData sheetId="4">
        <row r="9">
          <cell r="D9">
            <v>6.2119999999999997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>
        <row r="9">
          <cell r="D9">
            <v>6.2119999999999997</v>
          </cell>
        </row>
      </sheetData>
      <sheetData sheetId="14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распред"/>
      <sheetName val="исх_данные"/>
    </sheetNames>
    <sheetDataSet>
      <sheetData sheetId="0" refreshError="1">
        <row r="1">
          <cell r="A1" t="str">
            <v>Волоконно-оптическая линия связи, линейный тракт и оперативно-технологическая связь на участке Калининград - Переславское - Пионерский Курорт Калининградской ж.д.</v>
          </cell>
        </row>
        <row r="21">
          <cell r="D21">
            <v>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ОР"/>
      <sheetName val="РабПр"/>
      <sheetName val="АдПО"/>
      <sheetName val="Сводн"/>
      <sheetName val="Кал.План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2"/>
      <sheetName val="сод.т.ц."/>
      <sheetName val="Возврат"/>
      <sheetName val="C.с "/>
      <sheetName val="зим "/>
      <sheetName val="эл т"/>
      <sheetName val="Об.см."/>
      <sheetName val="ПИР"/>
      <sheetName val="Ф"/>
      <sheetName val="тр "/>
      <sheetName val="К.С.М.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распред"/>
      <sheetName val="КПР - доп.2"/>
      <sheetName val="CC-2"/>
      <sheetName val="12"/>
      <sheetName val="13"/>
      <sheetName val="КПР-дог"/>
      <sheetName val="CC-дог"/>
      <sheetName val="- 1"/>
      <sheetName val="распред-д"/>
      <sheetName val="КПР-дог1"/>
      <sheetName val="CC-дог1"/>
      <sheetName val="- 2"/>
      <sheetName val="- 3"/>
      <sheetName val="распред-д (2)"/>
      <sheetName val="1-10"/>
      <sheetName val="КПР-дог1 (2)"/>
      <sheetName val="CC-дог1 (2)"/>
      <sheetName val="- 4"/>
      <sheetName val="распред-д (3)"/>
      <sheetName val="КПР-дог3"/>
      <sheetName val="CC-дог3"/>
      <sheetName val="- 5"/>
      <sheetName val="- 6"/>
    </sheetNames>
    <sheetDataSet>
      <sheetData sheetId="0">
        <row r="7">
          <cell r="D7" t="str">
            <v>ДКСС ОАО "РЖД"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1-10"/>
      <sheetName val="распред"/>
      <sheetName val="КПР - доп.2"/>
      <sheetName val="CC-2"/>
      <sheetName val="12"/>
      <sheetName val="13"/>
      <sheetName val="КПР-дог"/>
      <sheetName val="CC-дог"/>
      <sheetName val="- 1"/>
      <sheetName val="распред-д"/>
      <sheetName val="КПР-дог1"/>
      <sheetName val="CC-дог1"/>
      <sheetName val="- 2"/>
      <sheetName val="- 3"/>
      <sheetName val="распред-д (2)"/>
      <sheetName val="КПР-дог1 (2)"/>
      <sheetName val="CC-дог1 (2)"/>
      <sheetName val="- 4"/>
      <sheetName val="распред-д (3)"/>
      <sheetName val="КПР-дог3"/>
      <sheetName val="CC-дог3"/>
      <sheetName val="- 5"/>
      <sheetName val="- 6"/>
    </sheetNames>
    <sheetDataSet>
      <sheetData sheetId="0" refreshError="1"/>
      <sheetData sheetId="1">
        <row r="7">
          <cell r="D7" t="str">
            <v>ДКСС ОАО "РЖД"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распред"/>
      <sheetName val="1-10"/>
      <sheetName val="КПР - доп.2"/>
      <sheetName val="CC-2"/>
      <sheetName val="12"/>
      <sheetName val="13"/>
      <sheetName val="КПР-дог"/>
      <sheetName val="CC-дог"/>
      <sheetName val="- 1"/>
      <sheetName val="распред-д"/>
      <sheetName val="КПР-дог1"/>
      <sheetName val="CC-дог1"/>
      <sheetName val="- 2"/>
      <sheetName val="- 3"/>
      <sheetName val="распред-д (2)"/>
      <sheetName val="КПР-дог1 (2)"/>
      <sheetName val="CC-дог1 (2)"/>
      <sheetName val="- 4"/>
      <sheetName val="распред-д (3)"/>
      <sheetName val="КПР-дог3"/>
      <sheetName val="CC-дог3"/>
      <sheetName val="- 5"/>
      <sheetName val="- 6"/>
    </sheetNames>
    <sheetDataSet>
      <sheetData sheetId="0">
        <row r="7">
          <cell r="D7" t="str">
            <v>ДКСС ОАО "РЖД"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СТИ_Рассказово_ПД"/>
      <sheetName val="списки"/>
      <sheetName val="таб3"/>
      <sheetName val="таб5"/>
    </sheetNames>
    <sheetDataSet>
      <sheetData sheetId="0"/>
      <sheetData sheetId="1">
        <row r="1">
          <cell r="B1" t="str">
            <v>Ф2-Нет</v>
          </cell>
          <cell r="E1" t="str">
            <v>Ф5-Нет</v>
          </cell>
        </row>
        <row r="2">
          <cell r="E2" t="str">
            <v>Ф5 - до 5</v>
          </cell>
        </row>
        <row r="3">
          <cell r="E3" t="str">
            <v>Ф5 - св. 5 до 10</v>
          </cell>
        </row>
        <row r="4">
          <cell r="E4" t="str">
            <v>Ф5 - св. 10 до 20</v>
          </cell>
        </row>
        <row r="5">
          <cell r="E5" t="str">
            <v>Ф5 - св. 20 до 35</v>
          </cell>
        </row>
        <row r="6">
          <cell r="E6" t="str">
            <v>Ф5 - св. 35 до 50</v>
          </cell>
        </row>
        <row r="7">
          <cell r="E7" t="str">
            <v>Ф5 - св. 50 до 70</v>
          </cell>
        </row>
        <row r="8">
          <cell r="E8" t="str">
            <v>Ф5 - св.70 до 100</v>
          </cell>
        </row>
        <row r="9">
          <cell r="E9" t="str">
            <v>Ф5 - За каждые 50 свыше 100</v>
          </cell>
        </row>
      </sheetData>
      <sheetData sheetId="2"/>
      <sheetData sheetId="3">
        <row r="5">
          <cell r="B5">
            <v>2.04</v>
          </cell>
        </row>
      </sheetData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распред"/>
      <sheetName val="1-10"/>
      <sheetName val="КПР - доп.2"/>
      <sheetName val="CC-2"/>
      <sheetName val="12"/>
      <sheetName val="13"/>
      <sheetName val="КПР-дог"/>
      <sheetName val="CC-дог"/>
      <sheetName val="- 1"/>
      <sheetName val="распред-д"/>
      <sheetName val="КПР-дог1"/>
      <sheetName val="CC-дог1"/>
      <sheetName val="- 2"/>
      <sheetName val="- 3"/>
      <sheetName val="распред-д (2)"/>
      <sheetName val="КПР-дог1 (2)"/>
      <sheetName val="CC-дог1 (2)"/>
      <sheetName val="- 4"/>
      <sheetName val="распред-д (3)"/>
      <sheetName val="КПР-дог3"/>
      <sheetName val="CC-дог3"/>
      <sheetName val="- 5"/>
      <sheetName val="- 6"/>
    </sheetNames>
    <sheetDataSet>
      <sheetData sheetId="0">
        <row r="7">
          <cell r="D7" t="str">
            <v>ДКСС ОАО "РЖД"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им "/>
      <sheetName val="эл"/>
      <sheetName val="экспертиза"/>
      <sheetName val="содт"/>
    </sheetNames>
    <sheetDataSet>
      <sheetData sheetId="0">
        <row r="31">
          <cell r="F31">
            <v>61643.700000000004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им "/>
      <sheetName val="эл"/>
      <sheetName val="экспертиза"/>
      <sheetName val="содт"/>
    </sheetNames>
    <sheetDataSet>
      <sheetData sheetId="0" refreshError="1">
        <row r="31">
          <cell r="F31">
            <v>61643.700000000004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има"/>
      <sheetName val="Зима тек."/>
      <sheetName val="ф3"/>
      <sheetName val="ф3д"/>
      <sheetName val="ф3м"/>
      <sheetName val="Вр"/>
      <sheetName val="Вр тек"/>
      <sheetName val="эл"/>
      <sheetName val="эл т"/>
      <sheetName val="Макрос1"/>
      <sheetName val="Макрос2"/>
      <sheetName val="Макрос3"/>
      <sheetName val="для расчёта"/>
      <sheetName val="Февраль"/>
      <sheetName val="зим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р"/>
      <sheetName val="К"/>
      <sheetName val="Ф"/>
      <sheetName val="К.С.М."/>
      <sheetName val="Тр(мост)"/>
      <sheetName val="Тр(дор.)"/>
      <sheetName val="C.с "/>
      <sheetName val="зим"/>
      <sheetName val="П.з. л. c"/>
      <sheetName val="П.з.р.в."/>
      <sheetName val="ПИРб"/>
      <sheetName val="ПИРт"/>
      <sheetName val="Сод р.в."/>
      <sheetName val="Сод.л.см"/>
      <sheetName val="XRates"/>
      <sheetName val="Зима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1">
          <cell r="D21">
            <v>54.33</v>
          </cell>
        </row>
        <row r="23">
          <cell r="D23">
            <v>40.369999999999997</v>
          </cell>
        </row>
        <row r="25">
          <cell r="D25">
            <v>0</v>
          </cell>
        </row>
        <row r="28">
          <cell r="D28">
            <v>6.99</v>
          </cell>
        </row>
        <row r="36">
          <cell r="F36">
            <v>2.89</v>
          </cell>
        </row>
        <row r="39">
          <cell r="I39">
            <v>36.840000000000003</v>
          </cell>
        </row>
        <row r="49">
          <cell r="D49">
            <v>15.42</v>
          </cell>
        </row>
        <row r="52">
          <cell r="D52">
            <v>9.6999999999999993</v>
          </cell>
        </row>
        <row r="71">
          <cell r="D71">
            <v>29.85</v>
          </cell>
        </row>
        <row r="133">
          <cell r="H133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с  (2)"/>
      <sheetName val="ПИРб"/>
      <sheetName val="ПИРтек"/>
      <sheetName val="П.з.р.в."/>
      <sheetName val="К"/>
      <sheetName val="Ф"/>
      <sheetName val="К.С.М."/>
      <sheetName val="Тр."/>
      <sheetName val="Сод.кор."/>
      <sheetName val="Сод р.в."/>
      <sheetName val="Сод.л.см"/>
      <sheetName val="зим (2)"/>
      <sheetName val="вах (2)"/>
      <sheetName val="зим"/>
      <sheetName val="C.с "/>
      <sheetName val="вах"/>
      <sheetName val="ГИБДД"/>
      <sheetName val="эл"/>
      <sheetName val="П.з. л. c"/>
      <sheetName val="П.з. л. c (2)"/>
      <sheetName val="Page1"/>
      <sheetName val="Лист1"/>
      <sheetName val="Зуевка,Прил 4."/>
    </sheetNames>
    <sheetDataSet>
      <sheetData sheetId="0" refreshError="1">
        <row r="44">
          <cell r="H44">
            <v>46.16</v>
          </cell>
        </row>
        <row r="80">
          <cell r="I80">
            <v>0</v>
          </cell>
        </row>
      </sheetData>
      <sheetData sheetId="1"/>
      <sheetData sheetId="2">
        <row r="52">
          <cell r="H52">
            <v>58.765040000000006</v>
          </cell>
        </row>
      </sheetData>
      <sheetData sheetId="3">
        <row r="51">
          <cell r="P51">
            <v>0</v>
          </cell>
        </row>
      </sheetData>
      <sheetData sheetId="4">
        <row r="35">
          <cell r="H35">
            <v>0</v>
          </cell>
        </row>
      </sheetData>
      <sheetData sheetId="5">
        <row r="52">
          <cell r="H52">
            <v>58.765040000000006</v>
          </cell>
        </row>
      </sheetData>
      <sheetData sheetId="6">
        <row r="51">
          <cell r="P51">
            <v>0</v>
          </cell>
        </row>
      </sheetData>
      <sheetData sheetId="7">
        <row r="35">
          <cell r="H35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бщих данных"/>
      <sheetName val="Лист1"/>
      <sheetName val="Объектн.смета"/>
      <sheetName val="Зима"/>
      <sheetName val="Прочие"/>
      <sheetName val="Врем.здания"/>
      <sheetName val="Сметный расчет стоимости"/>
      <sheetName val="Отпускн.цена"/>
      <sheetName val="Кальк.тр.расх."/>
      <sheetName val="Кальк.стоим."/>
      <sheetName val="Форма прямых затрат"/>
      <sheetName val="Каталог"/>
      <sheetName val="Озеленение"/>
      <sheetName val="Вертик.планировка"/>
      <sheetName val="Автопавильон"/>
      <sheetName val="Пересечения и примыкания"/>
      <sheetName val=" Подготовительные работы"/>
      <sheetName val="Рекультивация"/>
      <sheetName val="Земляное полотно"/>
      <sheetName val="Дорожная одежда"/>
      <sheetName val="Объездные дороги"/>
      <sheetName val="Обстановка дороги"/>
      <sheetName val="Искусственные сооружения"/>
      <sheetName val="зим "/>
      <sheetName val="C.с "/>
    </sheetNames>
    <sheetDataSet>
      <sheetData sheetId="0" refreshError="1"/>
      <sheetData sheetId="1" refreshError="1"/>
      <sheetData sheetId="2" refreshError="1"/>
      <sheetData sheetId="3" refreshError="1">
        <row r="16">
          <cell r="E16">
            <v>6905</v>
          </cell>
        </row>
      </sheetData>
      <sheetData sheetId="4" refreshError="1"/>
      <sheetData sheetId="5" refreshError="1">
        <row r="11">
          <cell r="G11">
            <v>11835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0">
          <cell r="AJ40">
            <v>547</v>
          </cell>
        </row>
      </sheetData>
      <sheetData sheetId="13" refreshError="1">
        <row r="32">
          <cell r="AJ32">
            <v>104</v>
          </cell>
        </row>
      </sheetData>
      <sheetData sheetId="14" refreshError="1">
        <row r="133">
          <cell r="AJ133">
            <v>2055</v>
          </cell>
        </row>
      </sheetData>
      <sheetData sheetId="15" refreshError="1">
        <row r="58">
          <cell r="AJ58">
            <v>24880</v>
          </cell>
        </row>
      </sheetData>
      <sheetData sheetId="16" refreshError="1">
        <row r="15">
          <cell r="AJ15">
            <v>111</v>
          </cell>
        </row>
        <row r="20">
          <cell r="AJ20">
            <v>28</v>
          </cell>
        </row>
        <row r="26">
          <cell r="AJ26">
            <v>1520</v>
          </cell>
        </row>
        <row r="71">
          <cell r="AJ71">
            <v>39</v>
          </cell>
        </row>
      </sheetData>
      <sheetData sheetId="17" refreshError="1">
        <row r="24">
          <cell r="AJ24">
            <v>300</v>
          </cell>
        </row>
        <row r="51">
          <cell r="AJ51">
            <v>4809</v>
          </cell>
        </row>
      </sheetData>
      <sheetData sheetId="18" refreshError="1">
        <row r="49">
          <cell r="AJ49">
            <v>8292</v>
          </cell>
        </row>
        <row r="70">
          <cell r="AJ70">
            <v>5087</v>
          </cell>
        </row>
      </sheetData>
      <sheetData sheetId="19" refreshError="1">
        <row r="30">
          <cell r="AJ30">
            <v>166825</v>
          </cell>
        </row>
        <row r="51">
          <cell r="AJ51">
            <v>6450</v>
          </cell>
        </row>
        <row r="75">
          <cell r="AJ75">
            <v>10305</v>
          </cell>
        </row>
      </sheetData>
      <sheetData sheetId="20" refreshError="1">
        <row r="41">
          <cell r="AJ41">
            <v>4442</v>
          </cell>
        </row>
      </sheetData>
      <sheetData sheetId="21" refreshError="1">
        <row r="24">
          <cell r="AJ24">
            <v>476</v>
          </cell>
        </row>
        <row r="42">
          <cell r="AJ42">
            <v>1797</v>
          </cell>
        </row>
        <row r="66">
          <cell r="AJ66">
            <v>6532</v>
          </cell>
        </row>
        <row r="103">
          <cell r="AJ103">
            <v>1440</v>
          </cell>
        </row>
        <row r="121">
          <cell r="AJ121">
            <v>303</v>
          </cell>
        </row>
      </sheetData>
      <sheetData sheetId="22" refreshError="1">
        <row r="182">
          <cell r="AJ182">
            <v>30439</v>
          </cell>
        </row>
      </sheetData>
      <sheetData sheetId="23" refreshError="1"/>
      <sheetData sheetId="24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Б.Сатка"/>
      <sheetName val="топография"/>
      <sheetName val="Шкаф"/>
      <sheetName val="Коэфф1."/>
      <sheetName val="Прайс лист"/>
      <sheetName val="смета 2 проект. работы"/>
      <sheetName val="карты"/>
      <sheetName val="геол"/>
      <sheetName val="3 РД"/>
      <sheetName val="График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Calc"/>
      <sheetName val="кп ГК"/>
      <sheetName val="к.84-к.83"/>
      <sheetName val="свод 2"/>
      <sheetName val="Прибыль опл"/>
      <sheetName val="2"/>
      <sheetName val="OCK1"/>
      <sheetName val="Упр"/>
      <sheetName val="Восстановл_Лист44"/>
      <sheetName val="Восстановл_Лист6"/>
      <sheetName val="Восстановл_Лист7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13"/>
      <sheetName val="Восстановл_Лист15"/>
      <sheetName val="Восстановл_Лист19"/>
      <sheetName val="Восстановл_Лист20"/>
      <sheetName val="Восстановл_Лист49"/>
      <sheetName val="Восстановл_Лист21"/>
      <sheetName val="Product"/>
      <sheetName val="Цена"/>
      <sheetName val="Обновление"/>
      <sheetName val="свод"/>
      <sheetName val="Лист1"/>
      <sheetName val="информация"/>
      <sheetName val="Зап-3- СЦБ"/>
      <sheetName val="топо"/>
      <sheetName val="см8"/>
      <sheetName val="Восстановл_Лист5"/>
      <sheetName val="Восстановл_Лист29"/>
      <sheetName val="Восстановл_Лист2"/>
      <sheetName val="Восстановл_Лист8"/>
      <sheetName val="Восстановл_Лист27"/>
      <sheetName val="Восстановл_Лист28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5"/>
      <sheetName val="Инженерно-геологическая смета"/>
      <sheetName val="ПЭО"/>
      <sheetName val="Параметры"/>
      <sheetName val="трансформация1"/>
      <sheetName val="breakdown"/>
      <sheetName val="СС"/>
      <sheetName val="РабПр"/>
      <sheetName val="Смета 1свод"/>
      <sheetName val="93-110"/>
      <sheetName val="sapactivexlhiddensheet"/>
      <sheetName val="Сводная"/>
      <sheetName val="БД"/>
      <sheetName val="ЗП_ЮНГ"/>
      <sheetName val="ОбследСнос"/>
      <sheetName val="Лист опроса"/>
      <sheetName val=""/>
      <sheetName val="СметаСводная снег"/>
      <sheetName val="шаблон"/>
      <sheetName val="Смета 1"/>
      <sheetName val="Разработка проекта"/>
      <sheetName val="ПДР"/>
      <sheetName val="Суточная"/>
      <sheetName val="СметаСводная павильон"/>
      <sheetName val="1"/>
      <sheetName val="3труба (П)"/>
      <sheetName val="Данные для расчёта сметы"/>
      <sheetName val="См 1 наруж.водопровод"/>
      <sheetName val="list"/>
      <sheetName val="Лист3"/>
      <sheetName val="Смета 5.2. Кусты25,29,31,65"/>
      <sheetName val="таблица руководству"/>
      <sheetName val="Суточная добыча за неделю"/>
      <sheetName val="Итог"/>
      <sheetName val="Справка"/>
      <sheetName val="СметаСводная Рыб"/>
      <sheetName val="кп (3)"/>
      <sheetName val="СП"/>
      <sheetName val="АЧ"/>
      <sheetName val="Норм"/>
      <sheetName val="3.1"/>
      <sheetName val="Лист2"/>
      <sheetName val="Base"/>
      <sheetName val="199"/>
      <sheetName val="Справочник"/>
      <sheetName val="Акт инвентр"/>
      <sheetName val="Пример расчета"/>
      <sheetName val="Б_Сатка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Коэфф1_"/>
      <sheetName val="Прайс_лист"/>
      <sheetName val="смета_2_проект__работы"/>
      <sheetName val="3_РД"/>
      <sheetName val="Смета_1свод"/>
      <sheetName val="кп_ГК"/>
      <sheetName val="к_84-к_83"/>
      <sheetName val="свод_2"/>
      <sheetName val="Прибыль_опл"/>
      <sheetName val="Зап-3-_СЦБ"/>
      <sheetName val="Инженерно-геологическая_смета"/>
      <sheetName val="Лист_опроса"/>
      <sheetName val="СметаСводная_снег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КП_СС"/>
      <sheetName val="Ф3П"/>
      <sheetName val="Ф2П"/>
      <sheetName val="СМ 4"/>
      <sheetName val="Лист3"/>
      <sheetName val="Лист5"/>
      <sheetName val="Лист6"/>
      <sheetName val="Лист8"/>
      <sheetName val="Лист9"/>
      <sheetName val="Лист10"/>
      <sheetName val="Лист11"/>
      <sheetName val="Лист12"/>
      <sheetName val="Лист4"/>
      <sheetName val="Дог_рас"/>
      <sheetName val="Стоим_Тракт"/>
      <sheetName val="Шаблон_Спец1"/>
      <sheetName val="Шаблон_Спец2"/>
      <sheetName val="Шаблон_СпецЭ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_деньги"/>
      <sheetName val="Задание В"/>
      <sheetName val="Лист опроса"/>
      <sheetName val="Исх Тракт"/>
      <sheetName val="См_Тракт"/>
      <sheetName val="См_об Тракт"/>
      <sheetName val="Ст_ком Тракт"/>
      <sheetName val="Шаблон"/>
      <sheetName val="Шаблон_ДЦ_АПК"/>
      <sheetName val="Дог_рас"/>
      <sheetName val="Исх АПК"/>
      <sheetName val="См_АПК"/>
      <sheetName val="Об_АПК"/>
      <sheetName val="Спец_об"/>
      <sheetName val="Шаблон_Спец1"/>
      <sheetName val="Шаблон_Спец2"/>
      <sheetName val="Об_Сет"/>
      <sheetName val="См_Сет"/>
    </sheetNames>
    <sheetDataSet>
      <sheetData sheetId="0" refreshError="1"/>
      <sheetData sheetId="1" refreshError="1"/>
      <sheetData sheetId="2">
        <row r="6">
          <cell r="B6">
            <v>4</v>
          </cell>
        </row>
        <row r="10">
          <cell r="B10">
            <v>50</v>
          </cell>
        </row>
        <row r="11">
          <cell r="B11">
            <v>0</v>
          </cell>
        </row>
        <row r="12">
          <cell r="B12">
            <v>50</v>
          </cell>
        </row>
        <row r="17">
          <cell r="B17">
            <v>1.6</v>
          </cell>
        </row>
        <row r="19">
          <cell r="B19">
            <v>1.1000000000000001</v>
          </cell>
        </row>
        <row r="20">
          <cell r="B20">
            <v>1.08</v>
          </cell>
        </row>
        <row r="22">
          <cell r="B22">
            <v>0</v>
          </cell>
        </row>
        <row r="23">
          <cell r="B23">
            <v>1</v>
          </cell>
        </row>
        <row r="24">
          <cell r="B24">
            <v>50</v>
          </cell>
        </row>
        <row r="32">
          <cell r="B32">
            <v>0</v>
          </cell>
        </row>
        <row r="34">
          <cell r="B34">
            <v>0</v>
          </cell>
        </row>
        <row r="41">
          <cell r="B41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Дог_деньги"/>
      <sheetName val="Задание В"/>
      <sheetName val="Исх Тракт"/>
      <sheetName val="См_Тракт"/>
      <sheetName val="См_об Тракт"/>
      <sheetName val="Ст_ком Тракт"/>
      <sheetName val="Шаблон"/>
      <sheetName val="Шаблон_ДЦ_АПК"/>
      <sheetName val="Дог_рас"/>
      <sheetName val="Исх АПК"/>
      <sheetName val="См_АПК"/>
      <sheetName val="Об_АПК"/>
      <sheetName val="Спец_об"/>
      <sheetName val="Шаблон_Спец1"/>
      <sheetName val="Шаблон_Спец2"/>
      <sheetName val="Об_Сет"/>
      <sheetName val="См_Сет"/>
    </sheetNames>
    <sheetDataSet>
      <sheetData sheetId="0">
        <row r="6">
          <cell r="B6">
            <v>19.2</v>
          </cell>
        </row>
        <row r="10">
          <cell r="B10">
            <v>97</v>
          </cell>
        </row>
        <row r="11">
          <cell r="B11">
            <v>45</v>
          </cell>
        </row>
        <row r="12">
          <cell r="B12">
            <v>52</v>
          </cell>
        </row>
        <row r="17">
          <cell r="B17">
            <v>1.3</v>
          </cell>
        </row>
        <row r="19">
          <cell r="B19">
            <v>1.1000000000000001</v>
          </cell>
        </row>
        <row r="20">
          <cell r="B20">
            <v>1.08</v>
          </cell>
        </row>
        <row r="22">
          <cell r="B22">
            <v>35</v>
          </cell>
        </row>
        <row r="23">
          <cell r="B23">
            <v>3</v>
          </cell>
        </row>
        <row r="24">
          <cell r="B24">
            <v>81</v>
          </cell>
        </row>
        <row r="32">
          <cell r="B32">
            <v>0</v>
          </cell>
        </row>
        <row r="34">
          <cell r="B34">
            <v>0</v>
          </cell>
        </row>
        <row r="41">
          <cell r="B4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Данные для расчёта сметы"/>
      <sheetName val="СметаСводная"/>
      <sheetName val="свод 2"/>
      <sheetName val="топография"/>
      <sheetName val="Материалы"/>
      <sheetName val="Упр"/>
      <sheetName val="топо"/>
      <sheetName val="Journals"/>
      <sheetName val="свод 3"/>
      <sheetName val="Восстановл_Лист13"/>
      <sheetName val="Восстановл_Лист15"/>
      <sheetName val="Восстановл_Лист19"/>
      <sheetName val="Восстановл_Лист7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1"/>
      <sheetName val="Восстановл_Лист20"/>
      <sheetName val="Восстановл_Лист49"/>
      <sheetName val="Восстановл_Лист25"/>
      <sheetName val="ПДР"/>
      <sheetName val="Norm"/>
      <sheetName val="все"/>
      <sheetName val="ц_1991"/>
      <sheetName val="ГПК"/>
      <sheetName val="ДКС"/>
      <sheetName val="Етыпур"/>
      <sheetName val="Западн"/>
      <sheetName val="НГКХ"/>
      <sheetName val="ПСП "/>
      <sheetName val="Тобольск"/>
      <sheetName val="УПН"/>
      <sheetName val="Спр_общий"/>
      <sheetName val="Лист2"/>
      <sheetName val="Прибыль опл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к.84-к.83"/>
      <sheetName val="Пример расчета"/>
      <sheetName val="Шкаф"/>
      <sheetName val="Коэфф1."/>
      <sheetName val="Прайс лист"/>
      <sheetName val="трансформация1"/>
      <sheetName val="breakdown"/>
      <sheetName val="Calc"/>
      <sheetName val="Кл-р SysTel"/>
      <sheetName val="См 1 наруж.водопровод"/>
      <sheetName val="СПРПФ"/>
      <sheetName val="Курсы"/>
      <sheetName val="ВКЕ"/>
      <sheetName val="СМЕТА проект"/>
      <sheetName val="РП"/>
      <sheetName val="Сводная смета"/>
      <sheetName val="list"/>
      <sheetName val="Разработка проекта"/>
      <sheetName val="Main"/>
      <sheetName val="sapactivexlhiddensheet"/>
      <sheetName val="КП Прим (3)"/>
      <sheetName val="1.3"/>
      <sheetName val="Калькуляция_2012"/>
      <sheetName val="СметаСводная Рыб"/>
      <sheetName val="1.2.1-Проект"/>
      <sheetName val="Итог"/>
      <sheetName val="см8"/>
      <sheetName val="свод"/>
      <sheetName val="4"/>
      <sheetName val="Землеотвод"/>
      <sheetName val="КП к снег Рыбинская"/>
      <sheetName val="Лист опроса"/>
      <sheetName val="Summary"/>
      <sheetName val="HP и оргтехника"/>
      <sheetName val="5ОборРабМест(HP)"/>
      <sheetName val="Зап-3- СЦБ"/>
      <sheetName val="ИГ1"/>
      <sheetName val="свод1"/>
      <sheetName val="#ССЫЛКА"/>
      <sheetName val="СметаСводная Колпино"/>
      <sheetName val="СметаСводная павильон"/>
      <sheetName val="сводная"/>
      <sheetName val="НЕДЕЛИ"/>
      <sheetName val="13.1"/>
      <sheetName val="Архив2"/>
      <sheetName val="OCK1"/>
      <sheetName val="Амур ДОН"/>
      <sheetName val="Opex personnel (Term facs)"/>
      <sheetName val="Лист1"/>
      <sheetName val="КП (2)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свод_3"/>
      <sheetName val="ПСП_"/>
      <sheetName val="Пример_расчета"/>
      <sheetName val="свод_2"/>
      <sheetName val="СМЕТА_проект"/>
      <sheetName val="Сводная_смета"/>
      <sheetName val="Разработка_проекта"/>
      <sheetName val="СМ"/>
      <sheetName val="Раб"/>
      <sheetName val="Ap"/>
      <sheetName val="Раб1"/>
      <sheetName val="Штамп"/>
      <sheetName val="Ан"/>
      <sheetName val="Титул"/>
      <sheetName val="СмДок"/>
      <sheetName val="СостРабПр"/>
      <sheetName val="Огл"/>
      <sheetName val="ПЗ"/>
      <sheetName val="ИсхДан"/>
      <sheetName val="С0"/>
      <sheetName val="Л09-02"/>
      <sheetName val="Л09-03"/>
      <sheetName val="16"/>
      <sheetName val="17"/>
      <sheetName val="18"/>
      <sheetName val="SS(4)"/>
      <sheetName val="SS(5)"/>
      <sheetName val="SS(6)"/>
      <sheetName val="SSS"/>
      <sheetName val="SS(7)"/>
      <sheetName val="SS(8)"/>
      <sheetName val="SS(9)"/>
      <sheetName val="SS(10)"/>
      <sheetName val="SS(11)"/>
      <sheetName val="SS(12)"/>
      <sheetName val="SS(13)"/>
      <sheetName val="SS(14)"/>
      <sheetName val="SS(15)"/>
      <sheetName val="SS(16)"/>
      <sheetName val="SS(17)"/>
      <sheetName val="SS(18)"/>
      <sheetName val="SS(19)"/>
      <sheetName val="SS(20)"/>
      <sheetName val="SS(21)"/>
      <sheetName val="SS(22)"/>
      <sheetName val="SS(23)"/>
      <sheetName val="SS(24)"/>
      <sheetName val="SS(25)"/>
      <sheetName val="SS(26)"/>
      <sheetName val="SS(27)"/>
      <sheetName val="SS(28)"/>
      <sheetName val="SS(29)"/>
      <sheetName val="SS(30)"/>
      <sheetName val="SS(31)"/>
      <sheetName val="SS(32)"/>
      <sheetName val="SS(33)"/>
      <sheetName val="SS(34)"/>
      <sheetName val="SS(35)"/>
      <sheetName val="SS(36)"/>
      <sheetName val="SS(37)"/>
      <sheetName val="SS(38)"/>
      <sheetName val="SS(39)"/>
      <sheetName val="SS(40)"/>
      <sheetName val="SS(41)"/>
      <sheetName val="SS(42)"/>
      <sheetName val="SS(43)"/>
      <sheetName val="SS(44)"/>
      <sheetName val="SS(45)"/>
      <sheetName val="SS(46)"/>
      <sheetName val="SS(47)"/>
      <sheetName val="SS(48)"/>
      <sheetName val="SS(49)"/>
      <sheetName val="SS(50)"/>
      <sheetName val="SS(51)"/>
      <sheetName val="SS(52)"/>
      <sheetName val="SS(53)"/>
      <sheetName val="SS(54)"/>
      <sheetName val="SS(55)"/>
      <sheetName val="SS(56)"/>
      <sheetName val="SS(57)"/>
      <sheetName val="SS(58)"/>
      <sheetName val="SS(59)"/>
      <sheetName val="SS(60)"/>
      <sheetName val="SS(61)"/>
      <sheetName val="SS(62)"/>
      <sheetName val="SS(63)"/>
      <sheetName val="SS(64)"/>
      <sheetName val="SS(65)"/>
      <sheetName val="SS(66)"/>
      <sheetName val="SS(67)"/>
      <sheetName val="SS(68)"/>
      <sheetName val="SS(69)"/>
      <sheetName val="SS(70)"/>
      <sheetName val="SS(71)"/>
      <sheetName val="SS(72)"/>
      <sheetName val="SS(73)"/>
      <sheetName val="SS(74)"/>
      <sheetName val="SS(75)"/>
      <sheetName val="SS(76)"/>
      <sheetName val="SS(77)"/>
      <sheetName val="SS(78)"/>
      <sheetName val="SS(79)"/>
      <sheetName val="SS(80)"/>
      <sheetName val="SS(81)"/>
      <sheetName val="SS(82)"/>
      <sheetName val="SS(83)"/>
      <sheetName val="SS(84)"/>
      <sheetName val="SS(85)"/>
      <sheetName val="SS(86)"/>
      <sheetName val="SS(87)"/>
      <sheetName val="SS(88)"/>
      <sheetName val="SS(89)"/>
      <sheetName val="SS(90)"/>
      <sheetName val="SS(91)"/>
      <sheetName val="SS(92)"/>
      <sheetName val="SS(93)"/>
      <sheetName val="SS(94)"/>
      <sheetName val="SS(95)"/>
      <sheetName val="SS(96)"/>
      <sheetName val="SS(97)"/>
      <sheetName val="SS(98)"/>
      <sheetName val="SS(99)"/>
      <sheetName val="SS(100)"/>
      <sheetName val="SS(101)"/>
      <sheetName val="SS(102)"/>
      <sheetName val="SS(103)"/>
      <sheetName val="SS(104)"/>
      <sheetName val="SS(105)"/>
      <sheetName val="SS(106)"/>
      <sheetName val="SS(107)"/>
      <sheetName val="SS(108)"/>
      <sheetName val="SS(109)"/>
      <sheetName val="SS(110)"/>
      <sheetName val="SS(111)"/>
      <sheetName val="SS(112)"/>
      <sheetName val="SS(113)"/>
      <sheetName val="SS(114)"/>
      <sheetName val="SS(115)"/>
      <sheetName val="SS(116)"/>
      <sheetName val="SS(117)"/>
      <sheetName val="SS(118)"/>
      <sheetName val="SS(119)"/>
      <sheetName val="SS(120)"/>
      <sheetName val="SS(121)"/>
      <sheetName val="SS(122)"/>
      <sheetName val="SS(123)"/>
      <sheetName val="SS(124)"/>
      <sheetName val="SS(125)"/>
      <sheetName val="SS(126)"/>
      <sheetName val="SS(127)"/>
      <sheetName val="SS(128)"/>
      <sheetName val="SS(129)"/>
      <sheetName val="SS(130)"/>
      <sheetName val="SS(131)"/>
      <sheetName val="SS(132)"/>
      <sheetName val="SS(133)"/>
      <sheetName val="SS(134)"/>
      <sheetName val="SS(135)"/>
      <sheetName val="SS(136)"/>
      <sheetName val="SS(137)"/>
      <sheetName val="SS(138)"/>
      <sheetName val="SS(139)"/>
      <sheetName val="SS(140)"/>
      <sheetName val="SS(141)"/>
      <sheetName val="SS(142)"/>
      <sheetName val="SS(143)"/>
      <sheetName val="SS(144)"/>
      <sheetName val="SS(145)"/>
      <sheetName val="SS(146)"/>
      <sheetName val="SS(147)"/>
      <sheetName val="SS(148)"/>
      <sheetName val="SS(149)"/>
      <sheetName val="SS(150)"/>
      <sheetName val="SS(151)"/>
      <sheetName val="SS(152)"/>
      <sheetName val="SS(153)"/>
      <sheetName val="SS(154)"/>
      <sheetName val="SS(155)"/>
      <sheetName val="SS(156)"/>
      <sheetName val="SS(157)"/>
      <sheetName val="SS(158)"/>
      <sheetName val="SS(159)"/>
      <sheetName val="SS(160)"/>
      <sheetName val="SS(161)"/>
      <sheetName val="SS(162)"/>
      <sheetName val="SS(163)"/>
      <sheetName val="SS(164)"/>
      <sheetName val="SS(166)"/>
      <sheetName val="Титул1"/>
      <sheetName val="Титул2"/>
      <sheetName val="Титул3"/>
      <sheetName val="ПДР ООО &quot;Юкос ФБЦ&quot;"/>
      <sheetName val="Lim"/>
      <sheetName val="Хар_"/>
      <sheetName val="С1_"/>
      <sheetName val="total"/>
      <sheetName val="исходные данные"/>
      <sheetName val="Комплектация"/>
      <sheetName val="трубы"/>
      <sheetName val="расчетные таблицы"/>
      <sheetName val="СМР"/>
      <sheetName val="дороги"/>
      <sheetName val="в работу"/>
      <sheetName val="Destination"/>
      <sheetName val="Таас-Юрях"/>
      <sheetName val="Етыпур-"/>
      <sheetName val="ЗапТарк"/>
      <sheetName val="Приобка"/>
      <sheetName val="ВЖК"/>
      <sheetName val="КП Мак"/>
      <sheetName val="Бюджет"/>
      <sheetName val="х"/>
      <sheetName val="влад-таблица"/>
      <sheetName val="Стр1По"/>
      <sheetName val="Подрядчики"/>
      <sheetName val="гидрология"/>
      <sheetName val="КП НовоКов"/>
      <sheetName val="Калплан Кра"/>
      <sheetName val="изыскания 2"/>
      <sheetName val="КП к ГК"/>
      <sheetName val="пятилетка"/>
      <sheetName val="мониторинг"/>
      <sheetName val="Параметры"/>
      <sheetName val="кп"/>
      <sheetName val="Кал.план Жукова даты - не надо"/>
      <sheetName val="смета СИД"/>
      <sheetName val="См_1_наруж_водопровод"/>
      <sheetName val="Кл-р_SysTel"/>
      <sheetName val="КП_Прим_(3)"/>
      <sheetName val="1_3"/>
      <sheetName val="СметаСводная_Рыб"/>
      <sheetName val="пр_5_1"/>
      <sheetName val="Стр5"/>
      <sheetName val="Стр6"/>
      <sheetName val="Стр7"/>
      <sheetName val="Стр8а"/>
      <sheetName val="Стр9а"/>
      <sheetName val="Стр8б"/>
      <sheetName val="Стр9б"/>
      <sheetName val="Стр8г"/>
      <sheetName val="Стр9г"/>
      <sheetName val="Стр8и"/>
      <sheetName val="Стр9и"/>
      <sheetName val="Стр14"/>
      <sheetName val="Список"/>
      <sheetName val="Иммакр"/>
      <sheetName val="Данные1кв."/>
      <sheetName val="Данные"/>
      <sheetName val="Стр2По"/>
      <sheetName val="Стр3По"/>
      <sheetName val="Стр4По"/>
      <sheetName val="Стр5По"/>
      <sheetName val="Стр6По(а)"/>
      <sheetName val="Стр6По(б)"/>
      <sheetName val="Стр6По(г)"/>
      <sheetName val="Стр6По(и)"/>
      <sheetName val="Стр7По"/>
      <sheetName val="НДС"/>
      <sheetName val="Коэф КВ"/>
      <sheetName val="EKDEB90"/>
      <sheetName val="Стр1"/>
      <sheetName val="ИД"/>
      <sheetName val="январь"/>
      <sheetName val="База"/>
      <sheetName val="6.52-свод"/>
      <sheetName val="ОБЩЕСТВА"/>
      <sheetName val="План"/>
      <sheetName val="Гр5(о)"/>
      <sheetName val="Справочник"/>
      <sheetName val="Данные1кв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мета"/>
      <sheetName val="Шкаф"/>
      <sheetName val="Коэфф1."/>
      <sheetName val="Прайс лист"/>
      <sheetName val="к.84-к.83"/>
      <sheetName val="СМЕТА проект"/>
      <sheetName val="Лист опроса"/>
      <sheetName val="Summary"/>
      <sheetName val="сохранить"/>
      <sheetName val="5ОборРабМест(HP)"/>
      <sheetName val="График"/>
      <sheetName val="Зап-3- СЦБ"/>
      <sheetName val="№5 СУБ Инж защ"/>
      <sheetName val="свод 2"/>
      <sheetName val="ЭХЗ"/>
      <sheetName val="РП"/>
      <sheetName val="13.1"/>
      <sheetName val="Суточная"/>
      <sheetName val="Данные для расчёта сметы"/>
      <sheetName val="Лист1"/>
      <sheetName val="Обновление"/>
      <sheetName val="Цена"/>
      <sheetName val="Product"/>
      <sheetName val="К.рын"/>
      <sheetName val="вариант"/>
      <sheetName val="Табл38-7"/>
      <sheetName val="Лист2"/>
      <sheetName val="ПДР"/>
      <sheetName val="1155"/>
      <sheetName val="СметаСводная Колпино"/>
      <sheetName val="эл_химз_"/>
      <sheetName val="геология_"/>
      <sheetName val="Коэфф1_"/>
      <sheetName val="Прайс_лист"/>
      <sheetName val="к_84-к_83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Материалы"/>
      <sheetName val="1ПС"/>
      <sheetName val="BACT"/>
      <sheetName val="свод"/>
      <sheetName val="8"/>
      <sheetName val="Calc"/>
      <sheetName val="HP и оргтехника"/>
      <sheetName val="1"/>
      <sheetName val="исх-данные"/>
      <sheetName val="EKDEB90"/>
      <sheetName val="РасчетКомандир1"/>
      <sheetName val="РасчетКомандир2"/>
      <sheetName val="Коэфф"/>
      <sheetName val="Смета2 проект. раб."/>
      <sheetName val="Счет-Фактура"/>
      <sheetName val="Кредиты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1.3"/>
      <sheetName val="ИГ1"/>
      <sheetName val="Сводная смета"/>
      <sheetName val="Землеотвод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3.1"/>
      <sheetName val="Коммерческие расходы"/>
      <sheetName val="исходные данные"/>
      <sheetName val="расчетные таблицы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Переменные и константы"/>
      <sheetName val="Смета 1свод"/>
      <sheetName val="Вспомогательный"/>
      <sheetName val="ID"/>
      <sheetName val="Смета 1"/>
      <sheetName val="История"/>
      <sheetName val="Р1"/>
      <sheetName val="Параметры_i"/>
      <sheetName val="Таблица 2"/>
      <sheetName val="информация"/>
      <sheetName val="Текущие цены"/>
      <sheetName val="рабочий"/>
      <sheetName val="окраска"/>
      <sheetName val="отчет эл_эн  2000"/>
      <sheetName val="справка"/>
      <sheetName val="суб.подряд"/>
      <sheetName val="ПСБ - ОЭ"/>
      <sheetName val="См3 СЦБ-зап"/>
      <sheetName val="Ачинский НПЗ"/>
      <sheetName val="D"/>
      <sheetName val="ИД"/>
      <sheetName val="СметаСводная 1 оч"/>
      <sheetName val="Итог"/>
      <sheetName val="3.1 ТХ"/>
      <sheetName val="ЗП_ЮНГ"/>
      <sheetName val="РН-ПНГ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20_Кредиты краткосрочные"/>
      <sheetName val="Амур ДОН"/>
      <sheetName val="3.5"/>
      <sheetName val="Смета 2"/>
      <sheetName val="Январь"/>
      <sheetName val="ИДвалка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Лист3"/>
      <sheetName val="часы"/>
      <sheetName val="АЧ"/>
      <sheetName val="кп"/>
      <sheetName val="Общая часть"/>
      <sheetName val="Табл.5"/>
      <sheetName val="Табл.2"/>
      <sheetName val="Исх.данные"/>
      <sheetName val="Input"/>
      <sheetName val="Calculation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кп ГК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2.2 "/>
      <sheetName val="Расчет курса"/>
      <sheetName val="XLR_NoRangeSheet"/>
      <sheetName val="НЕДЕЛИ"/>
      <sheetName val="GD"/>
      <sheetName val="мсн"/>
      <sheetName val="влад-таблица"/>
      <sheetName val="2002(v1)"/>
      <sheetName val="КП к ГК"/>
      <sheetName val="Баланс (Ф1)"/>
      <sheetName val="ПОДПИСИ"/>
      <sheetName val="РАСЧЕТ"/>
      <sheetName val="КП (2)"/>
      <sheetName val="Бюджет"/>
      <sheetName val="Перечень Заказчиков"/>
      <sheetName val="Б.Сатка"/>
      <sheetName val="изыскания 2"/>
      <sheetName val="свод (2)"/>
      <sheetName val="Калплан ОИ2 Макм крестики"/>
      <sheetName val="Смета терзем"/>
      <sheetName val="ресурсная вед."/>
      <sheetName val="смета СИД"/>
      <sheetName val="р.Волхов"/>
      <sheetName val="СП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6.3"/>
      <sheetName val="6.7"/>
      <sheetName val="6.3.1.3"/>
      <sheetName val="Opex personnel (Term facs)"/>
      <sheetName val="Капитальные затраты"/>
      <sheetName val="трансформация1"/>
      <sheetName val="Destination"/>
      <sheetName val="breakdown"/>
      <sheetName val="Калплан Кра"/>
      <sheetName val="Коэф КВ"/>
      <sheetName val="кп (3)"/>
      <sheetName val="Смета2_проект__раб_"/>
      <sheetName val="Смета_1"/>
      <sheetName val="13_1"/>
      <sheetName val=""/>
      <sheetName val="Подрядчики"/>
      <sheetName val="мат"/>
      <sheetName val="См_1_наруж_водопровод"/>
      <sheetName val="Разработка_проекта"/>
      <sheetName val="КП_НовоКов"/>
      <sheetName val="СметаСводная_1_оч"/>
      <sheetName val="пятилетка"/>
      <sheetName val="мониторинг"/>
      <sheetName val="Св. смета"/>
      <sheetName val="РБС ИЗМ1"/>
      <sheetName val="Справочные данные"/>
      <sheetName val="суб_подряд"/>
      <sheetName val="ПСБ_-_ОЭ"/>
      <sheetName val="4"/>
      <sheetName val="6.11 новый"/>
      <sheetName val="К"/>
      <sheetName val="Кал.план Жукова даты - не надо"/>
      <sheetName val="матер."/>
      <sheetName val="КП Прим (3)"/>
      <sheetName val="фонтан разбитый2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СметаСводная_павильон"/>
      <sheetName val="3труба (П)"/>
      <sheetName val="15"/>
      <sheetName val="Восстановл_Лист37"/>
      <sheetName val="Объемы работ по ПВ"/>
      <sheetName val="16"/>
      <sheetName val="Таблица 5"/>
      <sheetName val="Таблица 3"/>
      <sheetName val="Коэф"/>
      <sheetName val="1.401.2"/>
      <sheetName val="Source lists"/>
      <sheetName val="PO Data"/>
      <sheetName val="Rub"/>
      <sheetName val="ПД"/>
      <sheetName val="свод_3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свод_ИИР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Tier 311208"/>
      <sheetName val="Акт выбора"/>
      <sheetName val="См.№7 Эл."/>
      <sheetName val="См.№8 Пож."/>
      <sheetName val="См.№3 ВиК"/>
      <sheetName val="Полигон - ИЭИ "/>
      <sheetName val="Ком"/>
      <sheetName val="№1"/>
      <sheetName val="лч и кам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2-stage"/>
      <sheetName val="База Геодезия"/>
      <sheetName val="База Геология"/>
      <sheetName val="СМ_x000b__x0011__x0012__x000c__x0011__x0011__x0011__x0011__x0011__x0011_"/>
      <sheetName val="ᄀᄀᄀᄀᄀᄀᄀᄀᄀᄀᄀᄀᄀᄀᄀᄀᄀ"/>
      <sheetName val="См.3_АСУ"/>
      <sheetName val="Смета ТЗ АСУ-16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АСУ-линия-1"/>
      <sheetName val="ТЗ АСУ-1"/>
      <sheetName val="ИД СМР"/>
      <sheetName val="Виды работ АСО"/>
      <sheetName val="Объем работ"/>
      <sheetName val="таблица_руко_x0019__x0015__x0009__x0003__x000c__x0011__x0011_"/>
      <sheetName val="ФОТ для смет"/>
      <sheetName val="ЛС_РЕС"/>
      <sheetName val="таблица_руко_x0019__x0015_ _x0003__x000c__x0011__x0011_"/>
      <sheetName val="СМ"/>
      <sheetName val="_x0000__x0000_"/>
      <sheetName val="Lucent"/>
      <sheetName val="2 Геология"/>
      <sheetName val="Общ"/>
      <sheetName val="Бл.электр."/>
      <sheetName val="MararashAA"/>
      <sheetName val="ПРОЦЕНТЫ"/>
      <sheetName val="СМИС"/>
      <sheetName val="6"/>
      <sheetName val="1.14"/>
      <sheetName val="1.7"/>
      <sheetName val="ПД-2.2"/>
      <sheetName val="Норм"/>
      <sheetName val="База"/>
      <sheetName val="basa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Дог_рас"/>
      <sheetName val="Исх."/>
      <sheetName val="Лист"/>
      <sheetName val="Исх"/>
      <sheetName val="РС"/>
      <sheetName val="Коэфф1_1"/>
      <sheetName val="Прайс_лист1"/>
      <sheetName val="к_84-к_831"/>
      <sheetName val="Акты"/>
      <sheetName val="ЛС_БИ"/>
      <sheetName val="Расч(подряд)"/>
      <sheetName val="Сводный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/>
      <sheetData sheetId="763"/>
      <sheetData sheetId="764"/>
      <sheetData sheetId="765" refreshError="1"/>
      <sheetData sheetId="766" refreshError="1"/>
      <sheetData sheetId="767" refreshError="1"/>
      <sheetData sheetId="768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Лист1"/>
      <sheetName val="Ф 3П Ушкалова"/>
      <sheetName val="Лист2"/>
    </sheetNames>
    <sheetDataSet>
      <sheetData sheetId="0">
        <row r="10">
          <cell r="C10">
            <v>106</v>
          </cell>
        </row>
        <row r="12">
          <cell r="C12">
            <v>0</v>
          </cell>
        </row>
        <row r="28">
          <cell r="D28">
            <v>465</v>
          </cell>
        </row>
        <row r="30">
          <cell r="C30" t="str">
            <v>570руб.</v>
          </cell>
        </row>
      </sheetData>
      <sheetData sheetId="1"/>
      <sheetData sheetId="2"/>
      <sheetData sheetId="3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2"/>
      <sheetName val="сид2"/>
      <sheetName val="изыскания 2"/>
      <sheetName val="экол из "/>
      <sheetName val="экол из"/>
      <sheetName val="экон из2"/>
      <sheetName val="дор2"/>
      <sheetName val="иск соор4"/>
      <sheetName val="трот2"/>
      <sheetName val="маф"/>
      <sheetName val="нар осв2"/>
      <sheetName val="канал2"/>
      <sheetName val="электроснаб"/>
      <sheetName val="орг_движ2"/>
      <sheetName val="внт1"/>
      <sheetName val="ГОЧС2"/>
      <sheetName val="оос2"/>
      <sheetName val="бл-во2"/>
      <sheetName val="тэч2"/>
      <sheetName val="конкурсн2"/>
      <sheetName val="экран2"/>
      <sheetName val="пер ком1"/>
      <sheetName val="арх из"/>
      <sheetName val="экон об"/>
      <sheetName val="изъят зем уч"/>
      <sheetName val="сод дор"/>
      <sheetName val="детализация"/>
      <sheetName val="авт надз"/>
      <sheetName val="исх-данные"/>
      <sheetName val="свод_2"/>
      <sheetName val="изыскания_2"/>
      <sheetName val="экол_из_"/>
      <sheetName val="экол_из"/>
      <sheetName val="экон_из2"/>
      <sheetName val="иск_соор4"/>
      <sheetName val="нар_осв2"/>
      <sheetName val="пер_ком1"/>
      <sheetName val="арх_из"/>
      <sheetName val="экон_об"/>
      <sheetName val="изъят_зем_уч"/>
      <sheetName val="сод_дор"/>
      <sheetName val="авт_надз"/>
      <sheetName val="свод"/>
      <sheetName val="ПДР"/>
      <sheetName val="Смета"/>
      <sheetName val="исходные данные"/>
      <sheetName val="расчетные таблицы"/>
      <sheetName val="топография"/>
      <sheetName val="total"/>
      <sheetName val="Комплектация"/>
      <sheetName val="трубы"/>
      <sheetName val="СМР"/>
      <sheetName val="дороги"/>
      <sheetName val="топо"/>
      <sheetName val="свод 3"/>
      <sheetName val="Шкаф"/>
      <sheetName val="Коэфф1."/>
      <sheetName val="Прайс лист"/>
      <sheetName val="сводная"/>
      <sheetName val="Данные для расчёта сметы"/>
      <sheetName val="Лист2"/>
      <sheetName val="Зап-3- СЦБ"/>
      <sheetName val="шаблон"/>
      <sheetName val="СметаСводная Рыб"/>
      <sheetName val="См3 СЦБ-зап"/>
      <sheetName val="Переменные и константы"/>
      <sheetName val="КП к снег Рыбинская"/>
      <sheetName val="1.3"/>
      <sheetName val="мсн"/>
      <sheetName val="D"/>
      <sheetName val="Смета-Т"/>
      <sheetName val="СметаСводная Колпино"/>
      <sheetName val="СметаСводная"/>
      <sheetName val="оператор"/>
      <sheetName val="исх_данные"/>
      <sheetName val="К"/>
      <sheetName val="OCK1"/>
      <sheetName val="Землеотвод"/>
      <sheetName val="р.Волхов"/>
      <sheetName val="ИД"/>
      <sheetName val="Амур ДОН"/>
      <sheetName val="Пример расчета"/>
      <sheetName val="Калплан Кра"/>
      <sheetName val="1.1."/>
      <sheetName val="Коэфф"/>
      <sheetName val="УП _2004"/>
      <sheetName val="sapactivexlhiddensheet"/>
      <sheetName val="ИДвалка"/>
      <sheetName val="ИГ1"/>
      <sheetName val="ст ГТМ"/>
      <sheetName val="Общая часть"/>
      <sheetName val="См 1 наруж.водопровод"/>
      <sheetName val="Справочные данные"/>
      <sheetName val="информация"/>
      <sheetName val="Смета 1свод"/>
      <sheetName val="Лист1"/>
      <sheetName val="Ачинский НПЗ"/>
      <sheetName val="Смета 5 ред.3"/>
      <sheetName val="КР РП Мост 50-летия"/>
      <sheetName val="3труба (П)"/>
      <sheetName val="Сводная смета"/>
      <sheetName val="Справка"/>
      <sheetName val="Командировочные"/>
      <sheetName val="Геодез"/>
      <sheetName val="Справочники"/>
      <sheetName val="Лист4"/>
      <sheetName val="Общий"/>
      <sheetName val="Дог цена"/>
      <sheetName val="обновление"/>
    </sheetNames>
    <sheetDataSet>
      <sheetData sheetId="0">
        <row r="7">
          <cell r="A7" t="str">
            <v>Наименование  строительства, стадии проектирования:Выполнение работ по  "Разработке рабочего проекта капитального ремонта моста им. 50-летия Октября в г.Пскове"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6">
          <cell r="D36">
            <v>1.1000000000000001</v>
          </cell>
        </row>
        <row r="77">
          <cell r="D77">
            <v>0.02</v>
          </cell>
        </row>
      </sheetData>
      <sheetData sheetId="9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ах(б)"/>
      <sheetName val="эл т"/>
      <sheetName val="вах(т)"/>
      <sheetName val="#ССЫЛКА"/>
      <sheetName val="инд. 2кв. 09г. ДОП 1"/>
      <sheetName val="C.с  (2)"/>
      <sheetName val="июнь ТО-45"/>
    </sheetNames>
    <sheetDataSet>
      <sheetData sheetId="0" refreshError="1">
        <row r="37">
          <cell r="E37">
            <v>15856.866666666667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лад - Боголюбово"/>
      <sheetName val="геология от 29.08.11"/>
      <sheetName val="старая смета"/>
      <sheetName val="Посл редакция"/>
      <sheetName val="Отчет о совместимости"/>
    </sheetNames>
    <sheetDataSet>
      <sheetData sheetId="0"/>
      <sheetData sheetId="1">
        <row r="58">
          <cell r="L58">
            <v>6827.7169999999987</v>
          </cell>
        </row>
      </sheetData>
      <sheetData sheetId="2"/>
      <sheetData sheetId="3"/>
      <sheetData sheetId="4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Лист1"/>
      <sheetName val="Ф 3П Ушкалова"/>
      <sheetName val="Лист2"/>
    </sheetNames>
    <sheetDataSet>
      <sheetData sheetId="0"/>
      <sheetData sheetId="1"/>
      <sheetData sheetId="2"/>
      <sheetData sheetId="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Макрос1"/>
    </sheetNames>
    <sheetDataSet>
      <sheetData sheetId="0"/>
      <sheetData sheetId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"/>
      <sheetName val="ПИР"/>
      <sheetName val="ПИР т"/>
      <sheetName val="П.з. л. c"/>
      <sheetName val="зим"/>
      <sheetName val="C.с "/>
      <sheetName val="Сод.р.в."/>
      <sheetName val="П.з.р.в."/>
      <sheetName val="сод"/>
      <sheetName val="Обстановка дороги"/>
      <sheetName val="Автопавильон"/>
      <sheetName val="Дорожная одежда"/>
      <sheetName val="Вертик.планировка"/>
      <sheetName val=" Подготовительные работы"/>
      <sheetName val="Врем.здания"/>
      <sheetName val="Земляное полотно"/>
      <sheetName val="Зима"/>
      <sheetName val="Объездные дороги"/>
      <sheetName val="Озеленение"/>
      <sheetName val="Пересечения и примыкания"/>
      <sheetName val="Рекультивация"/>
      <sheetName val="Искусственные сооружения"/>
      <sheetName val="Лист1"/>
    </sheetNames>
    <sheetDataSet>
      <sheetData sheetId="0" refreshError="1"/>
      <sheetData sheetId="1"/>
      <sheetData sheetId="2">
        <row r="33">
          <cell r="P33">
            <v>77.190000000000012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"/>
      <sheetName val="зим"/>
      <sheetName val="эл"/>
      <sheetName val="вах"/>
      <sheetName val="П.з. л. c"/>
      <sheetName val="П.з.р.в."/>
      <sheetName val="ПИРб"/>
      <sheetName val="ПИРт"/>
      <sheetName val="Сод р.в."/>
      <sheetName val="Сод.л.см"/>
      <sheetName val="Расчет"/>
      <sheetName val="вах(б)"/>
    </sheetNames>
    <sheetDataSet>
      <sheetData sheetId="0"/>
      <sheetData sheetId="1"/>
      <sheetData sheetId="2"/>
      <sheetData sheetId="3">
        <row r="18">
          <cell r="H18">
            <v>11.68</v>
          </cell>
        </row>
      </sheetData>
      <sheetData sheetId="4"/>
      <sheetData sheetId="5" refreshError="1">
        <row r="33">
          <cell r="C33">
            <v>249.96</v>
          </cell>
        </row>
        <row r="48">
          <cell r="H48">
            <v>24.19</v>
          </cell>
        </row>
        <row r="51">
          <cell r="F51">
            <v>24240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ка 2000+2018"/>
      <sheetName val="3819.24.1-3-сср-1.1"/>
      <sheetName val="Расчет №1"/>
      <sheetName val="3819.24.1-3-сср-2.1"/>
      <sheetName val="Расчет №2"/>
    </sheetNames>
    <sheetDataSet>
      <sheetData sheetId="0">
        <row r="16">
          <cell r="E16">
            <v>92666.49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 опроса"/>
    </sheetNames>
    <sheetDataSet>
      <sheetData sheetId="0"/>
      <sheetData sheetId="1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 опроса"/>
    </sheetNames>
    <sheetDataSet>
      <sheetData sheetId="0"/>
      <sheetData sheetId="1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ГК"/>
      <sheetName val="кп (2)"/>
      <sheetName val="свод 3"/>
      <sheetName val="сид3"/>
      <sheetName val="экон из1"/>
      <sheetName val="экол из"/>
      <sheetName val="дор3"/>
      <sheetName val="иск соор4"/>
      <sheetName val="обсл моста"/>
      <sheetName val="нар осв3"/>
      <sheetName val="канал3"/>
      <sheetName val="пер ком3"/>
      <sheetName val="ост2"/>
      <sheetName val="трот2"/>
      <sheetName val="орг_движ3"/>
      <sheetName val="акт3"/>
      <sheetName val="ГОЧС3"/>
      <sheetName val="оос3"/>
      <sheetName val="тэч3"/>
      <sheetName val="сод дор3"/>
      <sheetName val="изъят зем уч3"/>
      <sheetName val="внт1"/>
      <sheetName val="конкурсн3"/>
      <sheetName val="смета проект"/>
      <sheetName val="кп_ГК"/>
      <sheetName val="кп_(2)"/>
      <sheetName val="свод_3"/>
      <sheetName val="экон_из1"/>
      <sheetName val="экол_из"/>
      <sheetName val="иск_соор4"/>
      <sheetName val="обсл_моста"/>
      <sheetName val="нар_осв3"/>
      <sheetName val="пер_ком3"/>
      <sheetName val="сод_дор3"/>
      <sheetName val="изъят_зем_уч3"/>
      <sheetName val="свод 2"/>
      <sheetName val="ПДР"/>
      <sheetName val="топография"/>
      <sheetName val="топо"/>
      <sheetName val="ИД"/>
      <sheetName val="исходные данные"/>
      <sheetName val="расчетные таблицы"/>
      <sheetName val="свод"/>
      <sheetName val="Смета"/>
      <sheetName val="Зап-3- СЦБ"/>
      <sheetName val="total"/>
      <sheetName val="Комплектация"/>
      <sheetName val="трубы"/>
      <sheetName val="СМР"/>
      <sheetName val="дороги"/>
      <sheetName val="СметаСводная Рыб"/>
      <sheetName val="Коэфф1."/>
      <sheetName val="rvldmrv"/>
      <sheetName val="Амур ДОН"/>
      <sheetName val="УП _2004"/>
      <sheetName val="sapactivexlhiddensheet"/>
      <sheetName val="Destination"/>
      <sheetName val="Лист2"/>
      <sheetName val="1.1."/>
      <sheetName val="93-110"/>
      <sheetName val="Шкаф"/>
      <sheetName val="Прайс лист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Journals"/>
      <sheetName val="вариант"/>
      <sheetName val="Землеотвод"/>
      <sheetName val="см8"/>
      <sheetName val="СП"/>
      <sheetName val="Пример расчета"/>
      <sheetName val="пятилетка"/>
      <sheetName val="мониторинг"/>
      <sheetName val="Б.Сатка"/>
      <sheetName val="Дополнительные параметры"/>
      <sheetName val="breakdown"/>
      <sheetName val="Смета ИИ геодезия"/>
      <sheetName val="РП рек Екатеринбург 2"/>
      <sheetName val="Коэфф"/>
      <sheetName val="Форма 2.1"/>
      <sheetName val="№1"/>
      <sheetName val="Командировочные"/>
      <sheetName val="Лист1"/>
      <sheetName val="Обновление"/>
      <sheetName val="Цена"/>
      <sheetName val="Product"/>
    </sheetNames>
    <sheetDataSet>
      <sheetData sheetId="0"/>
      <sheetData sheetId="1"/>
      <sheetData sheetId="2">
        <row r="13">
          <cell r="D13" t="str">
            <v>Свердловское областное государственное учреждение "Управление автомобильных дорог"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геолог"/>
      <sheetName val="Лист2"/>
      <sheetName val="Лист3"/>
      <sheetName val="геолог м"/>
      <sheetName val="свод 3"/>
      <sheetName val="Справочные данные"/>
      <sheetName val="геодез"/>
      <sheetName val="геоф"/>
      <sheetName val="топография"/>
      <sheetName val="№1"/>
      <sheetName val="Коэфф"/>
      <sheetName val="Смета_5_2005_Карьеры-Б"/>
      <sheetName val="свод 2"/>
      <sheetName val="3.1.6"/>
      <sheetName val="09-10-02"/>
      <sheetName val="ОПС"/>
      <sheetName val="геод"/>
      <sheetName val="Труд"/>
      <sheetName val="data"/>
      <sheetName val="ид смр"/>
      <sheetName val="ид пнр"/>
      <sheetName val="БД"/>
      <sheetName val="материалы Портовая"/>
      <sheetName val="смета"/>
      <sheetName val="Данные для расчёта сметы"/>
      <sheetName val="для расчёта"/>
      <sheetName val="Февраль"/>
      <sheetName val="сводный"/>
      <sheetName val="шаблон"/>
      <sheetName val="Смета 7"/>
      <sheetName val="исх-данные"/>
      <sheetName val="база"/>
      <sheetName val="коэффициенты"/>
      <sheetName val="исх_данные"/>
    </sheetNames>
    <sheetDataSet>
      <sheetData sheetId="0" refreshError="1"/>
      <sheetData sheetId="1" refreshError="1">
        <row r="81">
          <cell r="L81">
            <v>11150.96551828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Ик"/>
    </sheetNames>
    <sheetDataSet>
      <sheetData sheetId="0"/>
      <sheetData sheetId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Ик 2006"/>
      <sheetName val="Амур ДОН"/>
      <sheetName val="ВСТО РП  км 570 - км 1088"/>
      <sheetName val="ВСТО ВЛ вдол  км 570 - км 1088 "/>
      <sheetName val="Сопутствующие сооружения"/>
      <sheetName val="Причалы"/>
      <sheetName val="ВСТО ОИ км 570 - км 1088 "/>
      <sheetName val="ВСТО 500км - 160 рек"/>
      <sheetName val="14 рек ОИ"/>
      <sheetName val="14 рек ТЭО"/>
      <sheetName val="14рек РД"/>
      <sheetName val="Амур ОИ (2 вар.)"/>
      <sheetName val="Амур ТЭО"/>
      <sheetName val="Амур РП"/>
      <sheetName val="Д2-246 (2)"/>
      <sheetName val="Д1-252  (2)"/>
      <sheetName val="Д 1 -253 (2)"/>
      <sheetName val="Д 2 -253 (2)"/>
      <sheetName val="Д 2-285 (2)"/>
      <sheetName val="Д 2-497 (2)"/>
      <sheetName val="Д 2-499 (2)"/>
      <sheetName val="Д 1-565 (3)"/>
      <sheetName val="Д 1-565 (4)"/>
      <sheetName val="Дон Др.1"/>
      <sheetName val="Перевозная исп"/>
      <sheetName val="Перевозная2"/>
      <sheetName val="ВЛ Филино"/>
      <sheetName val="ВСТО 2700-2850"/>
      <sheetName val="Иркутская"/>
      <sheetName val="Бурятия"/>
      <sheetName val="Чита"/>
      <sheetName val="Хабаровский"/>
      <sheetName val="Приморский"/>
      <sheetName val="Перевозная"/>
      <sheetName val="Эстакада"/>
      <sheetName val="Овраг"/>
      <sheetName val="ВСТОисп"/>
      <sheetName val="От п.ст. 119"/>
      <sheetName val="Пл.рег.давл."/>
      <sheetName val="от НПС Коломна"/>
      <sheetName val="От фидера Индустрия"/>
      <sheetName val="НПС1 с Печ"/>
      <sheetName val="Кожва-НПС1"/>
      <sheetName val="ПС 220-100"/>
      <sheetName val="ВЛ Ухта-НПС2"/>
      <sheetName val="ВЛ Стэц-НПС2 (2)"/>
      <sheetName val="ВЛ 110 -ПС Ухта"/>
      <sheetName val="ПС 100 при НПС 2"/>
      <sheetName val="Климат"/>
      <sheetName val="Климат-Волга"/>
      <sheetName val="Кудьма"/>
      <sheetName val="Волга"/>
      <sheetName val="ВЛ 155-157ис.г"/>
      <sheetName val="ОтНПС Коломна Сев.Кол.Исп.гид"/>
      <sheetName val="Дружба овраги"/>
      <sheetName val="Д2 -134"/>
      <sheetName val="Д2-246"/>
      <sheetName val="Д1-252 "/>
      <sheetName val="Д 1 -253"/>
      <sheetName val="Д 2 -253"/>
      <sheetName val="Д 2-285"/>
      <sheetName val="Д 2-497"/>
      <sheetName val="Д 2-499"/>
      <sheetName val="Д 1-565"/>
      <sheetName val="Сестрорецкая"/>
      <sheetName val="ДОН Печора"/>
      <sheetName val="ТЭО Печора"/>
      <sheetName val="ОИ Печора "/>
      <sheetName val="ОИ Хар-Инд"/>
      <sheetName val="ТЭО Хар-Инд "/>
      <sheetName val="ОИ Печора  (2)"/>
      <sheetName val="ОИ Хар-Инд (2)"/>
      <sheetName val="ТЭО Хар-Инд  (2)"/>
      <sheetName val="ТОН-2"/>
      <sheetName val="Курган-кольца"/>
      <sheetName val="Реки Брянск(пртр)"/>
      <sheetName val="Сур-Ал(РД)"/>
      <sheetName val="Сур-Ал(ТЭО)"/>
      <sheetName val="Сур-Ал(ОИ)"/>
      <sheetName val="Сур-Ал(ДОН)"/>
      <sheetName val="Мал. водоток-Урал"/>
      <sheetName val="Урал"/>
      <sheetName val="Теребутинец-2"/>
      <sheetName val="Теребутинец-1"/>
      <sheetName val="Левочка-2"/>
      <sheetName val="Левочка-1"/>
      <sheetName val="Китай РД "/>
      <sheetName val="Амур РД"/>
      <sheetName val="ВСТО-Казьмино"/>
      <sheetName val="ВОЛС-Лен"/>
      <sheetName val="ВОЛС-Тв"/>
      <sheetName val="Дичня"/>
      <sheetName val="Бор-Подб"/>
      <sheetName val="Пест-Бык"/>
      <sheetName val="Юб-Пест"/>
      <sheetName val="Кириши-ГРЭС-19"/>
      <sheetName val="2436"/>
      <sheetName val="Самара"/>
      <sheetName val="Волга241"/>
      <sheetName val="Волга2093"/>
      <sheetName val="Вала"/>
      <sheetName val="Сок"/>
      <sheetName val="Вятка"/>
      <sheetName val="Св.Нос"/>
      <sheetName val="Мурманск(М)"/>
      <sheetName val="Southvar"/>
      <sheetName val="Pechёra"/>
      <sheetName val="Obь"/>
      <sheetName val="SevDv"/>
      <sheetName val="KemOz"/>
      <sheetName val="Ozero"/>
      <sheetName val="Меша"/>
      <sheetName val="Пахра"/>
      <sheetName val="Kanzal"/>
      <sheetName val="Vыmь"/>
      <sheetName val="Pinega"/>
      <sheetName val="Onega"/>
      <sheetName val="Belkanal"/>
      <sheetName val="Vesliana"/>
      <sheetName val="Kemь"/>
      <sheetName val="Est-Niva"/>
      <sheetName val="Ichma"/>
      <sheetName val="Uhta"/>
      <sheetName val="ВОЛС-Яр"/>
      <sheetName val="Смета (3)"/>
      <sheetName val="ВОЛС-Нов"/>
      <sheetName val="791-797 БТ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"/>
      <sheetName val="СС"/>
      <sheetName val="Топографо-геодезические работы"/>
      <sheetName val=" Инженерно-геологические работы"/>
      <sheetName val=" Инженерно-гидрологически работ"/>
      <sheetName val="Смета №4"/>
      <sheetName val="Смета №5"/>
      <sheetName val="Обследование"/>
      <sheetName val="Экспертизы"/>
      <sheetName val="Сводная сммета_ИСП"/>
      <sheetName val="топография"/>
      <sheetName val="См-2 проектн"/>
      <sheetName val="Приложение ПСД1922"/>
      <sheetName val="топо"/>
      <sheetName val="Зап-3- СЦБ"/>
      <sheetName val="RSOILBAL"/>
      <sheetName val="3.1 Проект на стр.скв."/>
      <sheetName val="Смета"/>
      <sheetName val="Данные для расчёта сметы"/>
      <sheetName val="К.рын"/>
      <sheetName val="Суточная"/>
      <sheetName val="Коэфф1."/>
      <sheetName val="Шкаф"/>
      <sheetName val="Прайс лист"/>
      <sheetName val="ПДР"/>
      <sheetName val="Обновление"/>
      <sheetName val="Цена"/>
      <sheetName val="Product"/>
      <sheetName val="Лист1"/>
      <sheetName val="Кварт"/>
      <sheetName val=""/>
      <sheetName val="Ссылки"/>
      <sheetName val="Смета 1"/>
      <sheetName val="Сокращения"/>
      <sheetName val="Справочная"/>
      <sheetName val="2.3"/>
      <sheetName val="Приложение 1. Смета РД"/>
      <sheetName val="Расчет ставок"/>
      <sheetName val="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эл_химз_"/>
      <sheetName val="геология_"/>
      <sheetName val="ПДР"/>
      <sheetName val="Смета"/>
      <sheetName val="свод 2"/>
      <sheetName val="свод 3"/>
      <sheetName val="РасчетКомандир1"/>
      <sheetName val="РасчетКомандир2"/>
      <sheetName val="топо"/>
      <sheetName val="Зап-3- СЦБ"/>
      <sheetName val="Данные для расчёта сметы"/>
      <sheetName val="Справочные данные"/>
      <sheetName val="Шкаф"/>
      <sheetName val="Коэфф1."/>
      <sheetName val="Прайс лист"/>
      <sheetName val="Амур ДОН"/>
      <sheetName val="кп ГК"/>
      <sheetName val="Б.Сатка"/>
      <sheetName val="Исполнение по оборуд_"/>
      <sheetName val="Calc"/>
      <sheetName val="total"/>
      <sheetName val="Комплектация"/>
      <sheetName val="трубы"/>
      <sheetName val="СМР"/>
      <sheetName val="дороги"/>
      <sheetName val="ИД"/>
      <sheetName val="исходные данные"/>
      <sheetName val="расчетные таблицы"/>
      <sheetName val="свод_2"/>
      <sheetName val="свод_3"/>
      <sheetName val="Зап-3-_СЦБ"/>
      <sheetName val="Данные_для_расчёта_сметы"/>
      <sheetName val="УП _2004"/>
      <sheetName val="См3 СЦБ-зап"/>
      <sheetName val="СметаСводная Рыб"/>
      <sheetName val="Справка"/>
      <sheetName val="Лист1"/>
      <sheetName val="Обновление"/>
      <sheetName val="Цена"/>
      <sheetName val="Product"/>
      <sheetName val="Summary"/>
      <sheetName val="ЭХЗ"/>
      <sheetName val="Коэфф"/>
      <sheetName val="Смета2 проект. раб."/>
      <sheetName val="График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DATA"/>
      <sheetName val="Списки"/>
      <sheetName val="6.14_КР"/>
      <sheetName val="см8"/>
      <sheetName val="Прилож"/>
      <sheetName val="Пример расчета"/>
      <sheetName val="все"/>
      <sheetName val="Нормы"/>
      <sheetName val="sapactivexlhiddensheet"/>
      <sheetName val="OCK1"/>
      <sheetName val="1.3"/>
      <sheetName val="ИГ1"/>
      <sheetName val="К.рын"/>
      <sheetName val="Сводная смета"/>
      <sheetName val="Землеотвод"/>
      <sheetName val="1"/>
      <sheetName val="РП"/>
      <sheetName val="к.84-к.83"/>
      <sheetName val="СМЕТА проект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Лист опроса"/>
      <sheetName val="5ОборРабМест(HP)"/>
      <sheetName val="СметаСводная Колпино"/>
      <sheetName val="HP и оргтехника"/>
      <sheetName val="Лист2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ID"/>
      <sheetName val="Смета 1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2_проект__раб_"/>
      <sheetName val="Смета_1"/>
      <sheetName val="информация"/>
      <sheetName val="смета 2 проект. работы"/>
      <sheetName val="4сд"/>
      <sheetName val="2сд"/>
      <sheetName val="7сд"/>
      <sheetName val="MAIN_PARAMETERS"/>
      <sheetName val="Ачинский НПЗ"/>
      <sheetName val="СС замеч с ответами"/>
      <sheetName val="начало"/>
      <sheetName val="Main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уб.подряд"/>
      <sheetName val="ПСБ - ОЭ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геолог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13_1"/>
      <sheetName val="РС 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1155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см 5 ОДД 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Объемы работ по ПВ"/>
      <sheetName val="16"/>
      <sheetName val="Коэф"/>
      <sheetName val="Таблица 5"/>
      <sheetName val="Таблица 3"/>
      <sheetName val="1.401.2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Source lists"/>
      <sheetName val="Rub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PO Data"/>
      <sheetName val="свод_ИИР"/>
      <sheetName val="ПД"/>
      <sheetName val="М_1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лч и кам"/>
      <sheetName val="Объем работ"/>
      <sheetName val="MararashAA"/>
      <sheetName val="ПРОЦЕНТЫ"/>
      <sheetName val="Бл.электр."/>
      <sheetName val="2-stage"/>
      <sheetName val="АСУ-линия-1"/>
      <sheetName val="ТЗ АСУ-1"/>
      <sheetName val="Виды работ АСО"/>
      <sheetName val="таблица_руко_x0019__x0015__x0009__x0003__x000c__x0011__x0011_"/>
      <sheetName val="таблица_руко_x0019__x0015_ _x0003__x000c__x0011__x0011_"/>
      <sheetName val="эл_химз_2"/>
      <sheetName val="геология_2"/>
      <sheetName val="Коэфф1_1"/>
      <sheetName val="Прайс_лист1"/>
      <sheetName val="свод_21"/>
      <sheetName val="свод_31"/>
      <sheetName val="Зап-3-_СЦБ1"/>
      <sheetName val="Данные_для_расчёта_сметы1"/>
      <sheetName val="Справочные_данные"/>
      <sheetName val="кп_ГК"/>
      <sheetName val="СметаСводная_Рыб1"/>
      <sheetName val="Смета2_проект__раб_1"/>
      <sheetName val="Production_and_Spend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Пример_расчета1"/>
      <sheetName val="к_84-к_831"/>
      <sheetName val="Пояснение_"/>
      <sheetName val="См_1_наруж_водопровод1"/>
      <sheetName val="Разработка_проекта1"/>
      <sheetName val="КП_НовоКов1"/>
      <sheetName val="ст_ГТМ"/>
      <sheetName val="изыскания_2"/>
      <sheetName val="КП_к_ГК"/>
      <sheetName val="Смета_11"/>
      <sheetName val="Таблица_2"/>
      <sheetName val="смета_2_проект__работы"/>
      <sheetName val="Текущие_цены1"/>
      <sheetName val="отчет_эл_эн__20001"/>
      <sheetName val="суб_подряд1"/>
      <sheetName val="ПСБ_-_ОЭ1"/>
      <sheetName val="СметаСводная_1_оч1"/>
      <sheetName val="6_3"/>
      <sheetName val="6_7"/>
      <sheetName val="6_3_1_3"/>
      <sheetName val="свод_(2)"/>
      <sheetName val="Калплан_ОИ2_Макм_крестики"/>
      <sheetName val="Св__смета"/>
      <sheetName val="РБС_ИЗМ1"/>
      <sheetName val="смета_СИД"/>
      <sheetName val="ресурсная_вед_"/>
      <sheetName val="Калплан_Кра"/>
      <sheetName val="6_11_новый"/>
      <sheetName val="СтрЗапасов_(2)"/>
      <sheetName val="PwC_Copies_from_old_models_--&gt;&gt;"/>
      <sheetName val="Сравнение_ДПН_факт_06-07"/>
      <sheetName val="НМ_расчеты"/>
      <sheetName val="Коэф_КВ"/>
      <sheetName val="Смета_терзем"/>
      <sheetName val="Кал_план_Жукова_даты_-_не_надо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Амур_ДОН1"/>
      <sheetName val="Б_Сатка1"/>
      <sheetName val="Исполнение_по_оборуд_1"/>
      <sheetName val="исходные_данные1"/>
      <sheetName val="расчетные_таблицы1"/>
      <sheetName val="УП__20041"/>
      <sheetName val="См3_СЦБ-зап1"/>
      <sheetName val="1_31"/>
      <sheetName val="К_рын1"/>
      <sheetName val="Сводная_смета1"/>
      <sheetName val="СМЕТА_проект1"/>
      <sheetName val="справ_2"/>
      <sheetName val="ПДР_ООО_&quot;Юкос_ФБЦ&quot;1"/>
      <sheetName val="Прибыль_опл1"/>
      <sheetName val="3_11"/>
      <sheetName val="Коммерческие_расходы1"/>
      <sheetName val="13_11"/>
      <sheetName val="Лист_опроса1"/>
      <sheetName val="СметаСводная_Колпино1"/>
      <sheetName val="HP_и_оргтехника1"/>
      <sheetName val="СметаСводная_снег1"/>
      <sheetName val="СметаСводная_павильон1"/>
      <sheetName val="Перечень_ИУ1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Ачинский_НПЗ1"/>
      <sheetName val="СС_замеч_с_ответами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№5_СУБ_Инж_защ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3_1_ТХ1"/>
      <sheetName val="3_51"/>
      <sheetName val="Смета_21"/>
      <sheetName val="Перечень_Заказчиков1"/>
      <sheetName val="Капитальные_затраты1"/>
      <sheetName val="Opex_personnel_(Term_facs)1"/>
      <sheetName val="КП_(2)1"/>
      <sheetName val="2_2_1"/>
      <sheetName val="Переменные_и_константы1"/>
      <sheetName val="р_Волхов1"/>
      <sheetName val="КП_к_снег_Рыбинская1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см_5_ОДД_"/>
      <sheetName val="3труба_(П)"/>
      <sheetName val="Объемы_работ_по_ПВ"/>
      <sheetName val="Таблица_5"/>
      <sheetName val="Таблица_3"/>
      <sheetName val="1_401_2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Source_lists"/>
      <sheetName val="Сводная_"/>
      <sheetName val="7_ТХ_Сети_(кор)"/>
      <sheetName val="Tier_311208"/>
      <sheetName val="PO_Data"/>
      <sheetName val="Акт_выбора"/>
      <sheetName val="См_№7_Эл_"/>
      <sheetName val="См_№8_Пож_"/>
      <sheetName val="См_№3_ВиК"/>
      <sheetName val="Раб_АУ"/>
      <sheetName val="Сметы_за_сопровождение"/>
      <sheetName val="СМ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лч_и_кам"/>
      <sheetName val="Объем_работ"/>
      <sheetName val="Бл_электр_"/>
      <sheetName val="ТЗ_АСУ-1"/>
      <sheetName val="Виды_работ_АСО"/>
      <sheetName val="таблица_руко_"/>
      <sheetName val="#ССЫЛКА"/>
      <sheetName val="таблица_руко_1"/>
      <sheetName val="эл_химз_3"/>
      <sheetName val="геология_3"/>
      <sheetName val="свод_22"/>
      <sheetName val="свод_32"/>
      <sheetName val="Зап-3-_СЦБ2"/>
      <sheetName val="Данные_для_расчёта_сметы2"/>
      <sheetName val="Справочные_данные1"/>
      <sheetName val="Коэфф1_2"/>
      <sheetName val="Прайс_лист2"/>
      <sheetName val="Амур_ДОН2"/>
      <sheetName val="кп_ГК1"/>
      <sheetName val="Б_Сатка2"/>
      <sheetName val="Исполнение_по_оборуд_2"/>
      <sheetName val="исходные_данные2"/>
      <sheetName val="расчетные_таблицы2"/>
      <sheetName val="УП__20042"/>
      <sheetName val="См3_СЦБ-зап2"/>
      <sheetName val="СметаСводная_Рыб2"/>
      <sheetName val="Смета2_проект__раб_2"/>
      <sheetName val="Production_and_Spend1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Пример_расчета2"/>
      <sheetName val="1_32"/>
      <sheetName val="К_рын2"/>
      <sheetName val="Сводная_смета2"/>
      <sheetName val="к_84-к_832"/>
      <sheetName val="СМЕТА_проект2"/>
      <sheetName val="справ_3"/>
      <sheetName val="Пояснение_1"/>
      <sheetName val="См_1_наруж_водопровод2"/>
      <sheetName val="Разработка_проекта2"/>
      <sheetName val="КП_НовоКов2"/>
      <sheetName val="ПДР_ООО_&quot;Юкос_ФБЦ&quot;2"/>
      <sheetName val="Прибыль_опл2"/>
      <sheetName val="3_12"/>
      <sheetName val="Коммерческие_расходы2"/>
      <sheetName val="13_12"/>
      <sheetName val="Лист_опроса2"/>
      <sheetName val="СметаСводная_Колпино2"/>
      <sheetName val="HP_и_оргтехника2"/>
      <sheetName val="СметаСводная_снег2"/>
      <sheetName val="СметаСводная_павильон2"/>
      <sheetName val="Перечень_ИУ2"/>
      <sheetName val="ст_ГТМ1"/>
      <sheetName val="таблица_руководству2"/>
      <sheetName val="Суточная_добыча_за_неделю2"/>
      <sheetName val="Хаттон_90_90_Femco2"/>
      <sheetName val="Таблица_4_АСУТП2"/>
      <sheetName val="Смета_5_2__Кусты25,29,31,652"/>
      <sheetName val="свод_общ2"/>
      <sheetName val="изыскания_21"/>
      <sheetName val="КП_к_ГК1"/>
      <sheetName val="Смета_12"/>
      <sheetName val="Таблица_21"/>
      <sheetName val="смета_2_проект__работы1"/>
      <sheetName val="Ачинский_НПЗ2"/>
      <sheetName val="СС_замеч_с_ответами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Текущие_цены2"/>
      <sheetName val="отчет_эл_эн__20002"/>
      <sheetName val="№5_СУБ_Инж_защ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3_1_ТХ2"/>
      <sheetName val="3_52"/>
      <sheetName val="суб_подряд2"/>
      <sheetName val="ПСБ_-_ОЭ2"/>
      <sheetName val="Смета_22"/>
      <sheetName val="СметаСводная_1_оч2"/>
      <sheetName val="Перечень_Заказчиков2"/>
      <sheetName val="Капитальные_затраты2"/>
      <sheetName val="Opex_personnel_(Term_facs)2"/>
      <sheetName val="КП_(2)2"/>
      <sheetName val="2_2_2"/>
      <sheetName val="6_31"/>
      <sheetName val="6_71"/>
      <sheetName val="6_3_1_31"/>
      <sheetName val="Переменные_и_константы2"/>
      <sheetName val="свод_(2)1"/>
      <sheetName val="Калплан_ОИ2_Макм_крестики1"/>
      <sheetName val="Св__смета1"/>
      <sheetName val="РБС_ИЗМ11"/>
      <sheetName val="смета_СИД1"/>
      <sheetName val="ресурсная_вед_1"/>
      <sheetName val="р_Волхов2"/>
      <sheetName val="Калплан_Кра1"/>
      <sheetName val="6_11_новый1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ГАЗ_камаз"/>
      <sheetName val="проектные роли"/>
      <sheetName val="сводная (2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 refreshError="1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 refreshError="1"/>
      <sheetData sheetId="1069" refreshError="1"/>
      <sheetData sheetId="1070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ТИТУЛ"/>
      <sheetName val="6.14"/>
      <sheetName val="ОБЩЕСТВА"/>
      <sheetName val="6.3.1"/>
      <sheetName val="6.20"/>
      <sheetName val="6.4.1"/>
      <sheetName val="ПРОГНОЗ_1"/>
      <sheetName val="Смета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топо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Данные для расчёта сметы"/>
      <sheetName val="Списки"/>
      <sheetName val="6.14_КР"/>
      <sheetName val="Прилож"/>
      <sheetName val="ПДР"/>
      <sheetName val="см8"/>
      <sheetName val="DATA"/>
      <sheetName val="Нормы"/>
      <sheetName val="вариант"/>
      <sheetName val="Обновление"/>
      <sheetName val="Цена"/>
      <sheetName val="Product"/>
      <sheetName val="Текущие цены"/>
      <sheetName val="рабочий"/>
      <sheetName val="окраска"/>
      <sheetName val="отчет эл_эн  2000"/>
      <sheetName val="к.84-к.83"/>
      <sheetName val="Summary"/>
      <sheetName val="все"/>
      <sheetName val="свод 2"/>
      <sheetName val="Зап-3- СЦБ"/>
      <sheetName val="Кредиты"/>
      <sheetName val="Табл38-7"/>
      <sheetName val="Пример расчета"/>
      <sheetName val="СметаСводная Рыб"/>
      <sheetName val="информация"/>
      <sheetName val="13.1"/>
      <sheetName val="Счет-Фактура"/>
      <sheetName val="Коэфф1."/>
      <sheetName val="График"/>
      <sheetName val="ПОДПИСИ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Лист2"/>
      <sheetName val="КП (2)"/>
      <sheetName val="Бюджет"/>
      <sheetName val="Norm"/>
      <sheetName val="sapactivexlhiddensheet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ИГ1"/>
      <sheetName val="К.рын"/>
      <sheetName val="Сводная смета"/>
      <sheetName val="Землеотвод"/>
      <sheetName val="шаблон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СметаСводная 1 оч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метаСводная павильон"/>
      <sheetName val="93-110"/>
      <sheetName val="Св. смета"/>
      <sheetName val="РБС ИЗМ1"/>
      <sheetName val="СметаСводная снег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таблица руководству"/>
      <sheetName val="Суточная добыча за неделю"/>
      <sheetName val="list"/>
      <sheetName val="Прибыль опл"/>
      <sheetName val="Вспомогательный"/>
      <sheetName val="сохранить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свод1"/>
      <sheetName val="Таблица 4 АСУТП"/>
      <sheetName val="Input"/>
      <sheetName val="Calculation"/>
      <sheetName val="ст ГТМ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2002(v2)"/>
      <sheetName val="справ."/>
      <sheetName val="справ_"/>
      <sheetName val="2002_v2_"/>
      <sheetName val="СметаСводная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НМА"/>
      <sheetName val="оператор"/>
      <sheetName val="исх_данные"/>
      <sheetName val="СметаСводная Колпино"/>
      <sheetName val="Подрядчики"/>
      <sheetName val="Январь"/>
      <sheetName val="Итог"/>
      <sheetName val="мсн"/>
      <sheetName val="мат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Хаттон 90.90 Femco"/>
      <sheetName val="ИД1"/>
      <sheetName val="свод общ"/>
      <sheetName val="Смета 5.2. Кусты25,29,31,65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Opex personnel (Term facs)"/>
      <sheetName val="накладная"/>
      <sheetName val="Акт"/>
      <sheetName val="Капитальные затраты"/>
      <sheetName val="13_1"/>
      <sheetName val="1"/>
      <sheetName val="Пояснение "/>
      <sheetName val="3.1"/>
      <sheetName val="Коммерческие расходы"/>
      <sheetName val="RSOILBAL"/>
      <sheetName val="смета 2 проект. работы"/>
      <sheetName val="4сд"/>
      <sheetName val="2сд"/>
      <sheetName val="7сд"/>
      <sheetName val="MAIN_PARAMETERS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Перечень Заказчиков"/>
      <sheetName val="2.2 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Баланс (Ф1)"/>
      <sheetName val="Смета-Т"/>
      <sheetName val=""/>
      <sheetName val="Смета 3 Гидролог"/>
      <sheetName val="Записка СЦБ"/>
      <sheetName val="ИПЦ2002-2004"/>
      <sheetName val="РС 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КП_(2)"/>
      <sheetName val="свод_3"/>
      <sheetName val="Смета2_проект__раб_1"/>
      <sheetName val="Смета_11"/>
      <sheetName val="СМЕТА_проект"/>
      <sheetName val="Production_and_Spend"/>
      <sheetName val="Прайс_лист1"/>
      <sheetName val="1_3"/>
      <sheetName val="К_рын"/>
      <sheetName val="Сводная_смета"/>
      <sheetName val="См_1_наруж_водопровод1"/>
      <sheetName val="Разработка_проекта1"/>
      <sheetName val="КП_НовоКов1"/>
      <sheetName val="СметаСводная_1_оч1"/>
      <sheetName val="Переменные_и_константы"/>
      <sheetName val="свод_(2)"/>
      <sheetName val="Калплан_ОИ2_Макм_крестики"/>
      <sheetName val="СметаСводная_павильон"/>
      <sheetName val="Св__смета"/>
      <sheetName val="РБС_ИЗМ1"/>
      <sheetName val="СметаСводная_снег"/>
      <sheetName val="Лист_опроса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таблица_руководству"/>
      <sheetName val="Суточная_добыча_за_неделю"/>
      <sheetName val="Прибыль_опл"/>
      <sheetName val="№5_СУБ_Инж_защ"/>
      <sheetName val="HP_и_оргтехника"/>
      <sheetName val="Таблица_2"/>
      <sheetName val="Таблица_4_АСУТП"/>
      <sheetName val="ст_ГТМ"/>
      <sheetName val="ПДР_ООО_&quot;Юкос_ФБЦ&quot;"/>
      <sheetName val="исходные_данные"/>
      <sheetName val="расчетные_таблицы"/>
      <sheetName val="Амур_ДОН"/>
      <sheetName val="кп_ГК"/>
      <sheetName val="Справочные_данные"/>
      <sheetName val="Б_Сатка"/>
      <sheetName val="справ_1"/>
      <sheetName val="Перечень_ИУ"/>
      <sheetName val="3_1_ТХ"/>
      <sheetName val="СметаСводная_Колпино"/>
      <sheetName val="3_5"/>
      <sheetName val="суб_подряд1"/>
      <sheetName val="ПСБ_-_ОЭ1"/>
      <sheetName val="Смета_2"/>
      <sheetName val="Ачинский_НПЗ"/>
      <sheetName val="См3_СЦБ-зап"/>
      <sheetName val="Хаттон_90_90_Femco"/>
      <sheetName val="свод_общ"/>
      <sheetName val="Смета_5_2__Кусты25,29,31,65"/>
      <sheetName val="смета_СИД"/>
      <sheetName val="ресурсная_вед_"/>
      <sheetName val="р_Волхов"/>
      <sheetName val="КП_к_ГК"/>
      <sheetName val="изыскания_2"/>
      <sheetName val="Калплан_Кра"/>
      <sheetName val="6_11_новый"/>
      <sheetName val="Opex_personnel_(Term_facs)"/>
      <sheetName val="Капитальные_затраты"/>
      <sheetName val="Восстановл_Лист37"/>
      <sheetName val="Source lists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выборка на22 июня"/>
      <sheetName val="ОПС"/>
      <sheetName val="1155"/>
      <sheetName val="3труба (П)"/>
      <sheetName val="15"/>
      <sheetName val="Объемы работ по ПВ"/>
      <sheetName val="16"/>
      <sheetName val="Таблица 5"/>
      <sheetName val="Таблица 3"/>
      <sheetName val="1.401.2"/>
      <sheetName val="PO Data"/>
      <sheetName val="Rub"/>
      <sheetName val="ПД"/>
      <sheetName val="РСС_АУ"/>
      <sheetName val="Раб.АУ"/>
      <sheetName val="Коэф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УП__2004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20_Кредиты_краткосрочные"/>
      <sheetName val="Перечень_Заказчиков"/>
      <sheetName val="КП_к_снег_Рыбинская"/>
      <sheetName val="Табл_5"/>
      <sheetName val="Табл_2"/>
      <sheetName val="2_2_"/>
      <sheetName val="свод_ИИР"/>
      <sheetName val="М_1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Сметы за сопровождение"/>
      <sheetName val="ПС_x0000__x0000__x0000__x0000__x0000__x0000_"/>
      <sheetName val="КБК ДПК"/>
      <sheetName val="Lucent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BACT"/>
      <sheetName val="АСУ-линия-1"/>
      <sheetName val="ТЗ АСУ-1"/>
      <sheetName val="2-stage"/>
      <sheetName val="лч и кам"/>
      <sheetName val="Бл.электр."/>
      <sheetName val="2 Геология"/>
      <sheetName val="Объем работ"/>
      <sheetName val="MararashAA"/>
      <sheetName val="ПРОЦЕНТЫ"/>
      <sheetName val="Виды работ АСО"/>
      <sheetName val="таблица_руко_x0019__x0015__x0009__x0003__x000c__x0011__x0011_"/>
      <sheetName val="Норм"/>
      <sheetName val="ИД СМР"/>
      <sheetName val="ФОТ для смет"/>
      <sheetName val="ЛС_РЕС"/>
      <sheetName val="Общ"/>
      <sheetName val="_x0000__x0000_"/>
      <sheetName val="таблица_руко_x0019__x0015_ _x0003__x000c__x0011__x0011_"/>
      <sheetName val="Исх1"/>
      <sheetName val="Main list"/>
      <sheetName val="ПД-2.2"/>
      <sheetName val="6"/>
      <sheetName val="1.14"/>
      <sheetName val="1.7"/>
      <sheetName val="#ССЫЛКА"/>
      <sheetName val="Вспом."/>
      <sheetName val="УКП"/>
      <sheetName val="БД"/>
      <sheetName val="Лист4"/>
      <sheetName val="Общий"/>
      <sheetName val="ТабР"/>
      <sheetName val="СМ"/>
      <sheetName val="СМИС"/>
      <sheetName val="3_гидромет"/>
      <sheetName val="ЕТС (ф)"/>
      <sheetName val="база"/>
      <sheetName val="эл_химз_3"/>
      <sheetName val="геология_3"/>
      <sheetName val="6_143"/>
      <sheetName val="6_3_13"/>
      <sheetName val="6_203"/>
      <sheetName val="6_4_13"/>
      <sheetName val="6_11_1__сторонние3"/>
      <sheetName val="8_14_КР_(списание)ОПСТИКР3"/>
      <sheetName val="Данные_для_расчёта_сметы2"/>
      <sheetName val="6_14_КР2"/>
      <sheetName val="Пример_расчета2"/>
      <sheetName val="свод_22"/>
      <sheetName val="Зап-3-_СЦБ2"/>
      <sheetName val="СметаСводная_Рыб2"/>
      <sheetName val="13_11"/>
      <sheetName val="Текущие_цены2"/>
      <sheetName val="отчет_эл_эн__20002"/>
      <sheetName val="к_84-к_832"/>
      <sheetName val="Коэфф1_2"/>
      <sheetName val="КП_(2)1"/>
      <sheetName val="6_31"/>
      <sheetName val="6_71"/>
      <sheetName val="6_3_1_31"/>
      <sheetName val="свод_31"/>
      <sheetName val="Смета2_проект__раб_2"/>
      <sheetName val="Смета_12"/>
      <sheetName val="СМЕТА_проект1"/>
      <sheetName val="Production_and_Spend1"/>
      <sheetName val="Прайс_лист2"/>
      <sheetName val="1_31"/>
      <sheetName val="К_рын1"/>
      <sheetName val="Сводная_смета1"/>
      <sheetName val="См_1_наруж_водопровод2"/>
      <sheetName val="Разработка_проекта2"/>
      <sheetName val="КП_НовоКов2"/>
      <sheetName val="СметаСводная_1_оч2"/>
      <sheetName val="Переменные_и_константы1"/>
      <sheetName val="свод_(2)1"/>
      <sheetName val="Калплан_ОИ2_Макм_крестики1"/>
      <sheetName val="СметаСводная_павильон1"/>
      <sheetName val="Св__смета1"/>
      <sheetName val="РБС_ИЗМ11"/>
      <sheetName val="СметаСводная_снег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таблица_руководству1"/>
      <sheetName val="Суточная_добыча_за_неделю1"/>
      <sheetName val="Прибыль_опл1"/>
      <sheetName val="№5_СУБ_Инж_защ1"/>
      <sheetName val="HP_и_оргтехника1"/>
      <sheetName val="Таблица_21"/>
      <sheetName val="Таблица_4_АСУТП1"/>
      <sheetName val="ст_ГТМ1"/>
      <sheetName val="ПДР_ООО_&quot;Юкос_ФБЦ&quot;1"/>
      <sheetName val="исходные_данные1"/>
      <sheetName val="расчетные_таблицы1"/>
      <sheetName val="Амур_ДОН1"/>
      <sheetName val="кп_ГК1"/>
      <sheetName val="Справочные_данные1"/>
      <sheetName val="Б_Сатка1"/>
      <sheetName val="справ_2"/>
      <sheetName val="Перечень_ИУ1"/>
      <sheetName val="3_1_ТХ1"/>
      <sheetName val="СметаСводная_Колпино1"/>
      <sheetName val="3_51"/>
      <sheetName val="суб_подряд2"/>
      <sheetName val="ПСБ_-_ОЭ2"/>
      <sheetName val="Смета_21"/>
      <sheetName val="Ачинский_НПЗ1"/>
      <sheetName val="См3_СЦБ-зап1"/>
      <sheetName val="Хаттон_90_90_Femco1"/>
      <sheetName val="свод_общ1"/>
      <sheetName val="Смета_5_2__Кусты25,29,31,651"/>
      <sheetName val="смета_СИД1"/>
      <sheetName val="ресурсная_вед_1"/>
      <sheetName val="р_Волхов1"/>
      <sheetName val="КП_к_ГК1"/>
      <sheetName val="изыскания_21"/>
      <sheetName val="Калплан_Кра1"/>
      <sheetName val="6_11_новый1"/>
      <sheetName val="Opex_personnel_(Term_facs)1"/>
      <sheetName val="Капитальные_затраты1"/>
      <sheetName val="Пояснение_"/>
      <sheetName val="3_11"/>
      <sheetName val="Коммерческие_расходы1"/>
      <sheetName val="смета_2_проект__работы"/>
      <sheetName val="СС_замеч_с_ответами1"/>
      <sheetName val="УП__2004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2_2_1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Коэф_КВ"/>
      <sheetName val="Смета_терзем"/>
      <sheetName val="Кал_план_Жукова_даты_-_не_надо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РС_"/>
      <sheetName val="Source_lists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3труба_(П)"/>
      <sheetName val="Объемы_работ_по_ПВ"/>
      <sheetName val="Таблица_5"/>
      <sheetName val="Таблица_3"/>
      <sheetName val="1_401_2"/>
      <sheetName val="PO_Data"/>
      <sheetName val="Раб_АУ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Сводная_"/>
      <sheetName val="7_ТХ_Сети_(кор)"/>
      <sheetName val="Tier_311208"/>
      <sheetName val="Акт_выбора"/>
      <sheetName val="См_№7_Эл_"/>
      <sheetName val="См_№8_Пож_"/>
      <sheetName val="См_№3_ВиК"/>
      <sheetName val="Сметы_за_сопровождение"/>
      <sheetName val="ПС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исх-данные"/>
      <sheetName val="Исх. данные"/>
      <sheetName val="Промер глуб"/>
      <sheetName val="Пра_x0000_с_лист"/>
      <sheetName val="исключ ЭХЗ"/>
      <sheetName val="БДР"/>
      <sheetName val="геол"/>
      <sheetName val="Пра"/>
      <sheetName val="8"/>
      <sheetName val="Сводный"/>
      <sheetName val="basa"/>
      <sheetName val="Имя"/>
      <sheetName val="кап.ремонт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Обор"/>
      <sheetName val="Приложение 2"/>
      <sheetName val="Должности"/>
      <sheetName val="Лист"/>
      <sheetName val="Исх"/>
      <sheetName val="Исх.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ИД ПНР"/>
      <sheetName val="Технический лист"/>
      <sheetName val="анализ 2003_2004исполнение МТО"/>
      <sheetName val="Тестовый"/>
      <sheetName val="Panduit"/>
      <sheetName val=" Свод"/>
      <sheetName val="аванс по ОС"/>
      <sheetName val="Авансы выданные"/>
      <sheetName val="Кред"/>
      <sheetName val="ДЗ"/>
      <sheetName val="Кред. задолж."/>
      <sheetName val="Прочие"/>
      <sheetName val="ГАЗ_камаз"/>
      <sheetName val="41"/>
      <sheetName val="Договорная цена"/>
      <sheetName val="№2Гидромет."/>
      <sheetName val="№2Геолог"/>
      <sheetName val="№2Геолог с.п."/>
      <sheetName val="№3Экологи (2этап)"/>
      <sheetName val="Исходная"/>
      <sheetName val="3 Сл.-структура затрат"/>
      <sheetName val="const"/>
      <sheetName val="расчеты"/>
      <sheetName val="ПС 110 кВ (доп)"/>
      <sheetName val="ПД-2.1"/>
      <sheetName val="Смета 7"/>
      <sheetName val="Бл_электр_"/>
      <sheetName val="Прил.5 СС"/>
      <sheetName val="расчет вязкости"/>
      <sheetName val="Сравнение с Finder - ДНС-5"/>
      <sheetName val="Расчет №1.1"/>
      <sheetName val="Расчет №2.1"/>
      <sheetName val="эл_химз_4"/>
      <sheetName val="геология_4"/>
      <sheetName val="6_144"/>
      <sheetName val="6_3_14"/>
      <sheetName val="6_204"/>
      <sheetName val="6_4_14"/>
      <sheetName val="6_11_1__сторонние4"/>
      <sheetName val="8_14_КР_(списание)ОПСТИКР4"/>
      <sheetName val="Данные_для_расчёта_сметы3"/>
      <sheetName val="6_14_КР3"/>
      <sheetName val="Текущие_цены3"/>
      <sheetName val="отчет_эл_эн__20003"/>
      <sheetName val="к_84-к_833"/>
      <sheetName val="свод_23"/>
      <sheetName val="Зап-3-_СЦБ3"/>
      <sheetName val="Пример_расчета3"/>
      <sheetName val="СметаСводная_Рыб3"/>
      <sheetName val="13_12"/>
      <sheetName val="Коэфф1_3"/>
      <sheetName val="6_32"/>
      <sheetName val="6_72"/>
      <sheetName val="6_3_1_32"/>
      <sheetName val="КП_(2)2"/>
      <sheetName val="свод_32"/>
      <sheetName val="Смета2_проект__раб_3"/>
      <sheetName val="Смета_13"/>
      <sheetName val="СМЕТА_проект2"/>
      <sheetName val="Production_and_Spend2"/>
      <sheetName val="Прайс_лист3"/>
      <sheetName val="1_32"/>
      <sheetName val="К_рын2"/>
      <sheetName val="Сводная_смета2"/>
      <sheetName val="См_1_наруж_водопровод3"/>
      <sheetName val="Разработка_проекта3"/>
      <sheetName val="КП_НовоКов3"/>
      <sheetName val="СметаСводная_1_оч3"/>
      <sheetName val="Переменные_и_константы2"/>
      <sheetName val="свод_(2)2"/>
      <sheetName val="Калплан_ОИ2_Макм_крестики2"/>
      <sheetName val="СметаСводная_павильон2"/>
      <sheetName val="Св__смета2"/>
      <sheetName val="РБС_ИЗМ12"/>
      <sheetName val="СметаСводная_снег2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22"/>
      <sheetName val="Таблица_4_АСУТП2"/>
      <sheetName val="ст_ГТМ2"/>
      <sheetName val="ПДР_ООО_&quot;Юкос_ФБЦ&quot;2"/>
      <sheetName val="исходные_данные2"/>
      <sheetName val="расчетные_таблицы2"/>
      <sheetName val="Амур_ДОН2"/>
      <sheetName val="кп_ГК2"/>
      <sheetName val="Справочные_данные2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3"/>
      <sheetName val="ПСБ_-_ОЭ3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смета_СИД2"/>
      <sheetName val="ресурсная_вед_2"/>
      <sheetName val="р_Волхов2"/>
      <sheetName val="КП_к_ГК2"/>
      <sheetName val="изыскания_22"/>
      <sheetName val="Калплан_Кра2"/>
      <sheetName val="6_11_новый2"/>
      <sheetName val="Opex_personnel_(Term_facs)2"/>
      <sheetName val="Капитальные_затраты2"/>
      <sheetName val="Пояснение_1"/>
      <sheetName val="3_12"/>
      <sheetName val="Коммерческие_расходы2"/>
      <sheetName val="смета_2_проект__работы1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2_2_2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РС_1"/>
      <sheetName val="Source_lists1"/>
      <sheetName val="Общая_часть1"/>
      <sheetName val="Табл_52"/>
      <sheetName val="Табл_22"/>
      <sheetName val="См_№3_ОПР1"/>
      <sheetName val="см_№6_АВЗУ_и_ГПЗУ1"/>
      <sheetName val="Input_Assumptions1"/>
      <sheetName val="см_№1_1_Геодезические_работы_1"/>
      <sheetName val="см_№1_4_Экология_1"/>
      <sheetName val="АСУ_ТП_1_этап_ПД1"/>
      <sheetName val="Расчет_курса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3труба_(П)1"/>
      <sheetName val="Объемы_работ_по_ПВ1"/>
      <sheetName val="Таблица_51"/>
      <sheetName val="Таблица_31"/>
      <sheetName val="1_401_21"/>
      <sheetName val="PO_Data1"/>
      <sheetName val="Раб_АУ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Tier_3112081"/>
      <sheetName val="Акт_выбора1"/>
      <sheetName val="См_№7_Эл_1"/>
      <sheetName val="См_№8_Пож_1"/>
      <sheetName val="См_№3_ВиК1"/>
      <sheetName val="Сметы_за_сопровождение1"/>
      <sheetName val="См_3_АСУ1"/>
      <sheetName val="Полигон_-_ИЭИ_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КБК_ДПК"/>
      <sheetName val="ТЗ_АСУ-1"/>
      <sheetName val="лч_и_кам"/>
      <sheetName val="ИД_СМР"/>
      <sheetName val="Вспом_"/>
      <sheetName val="2_Геология"/>
      <sheetName val="Объем_работ"/>
      <sheetName val="Виды_работ_АСО"/>
      <sheetName val="таблица_руко_1"/>
      <sheetName val="ФОТ_для_смет"/>
      <sheetName val="таблица_руко_"/>
      <sheetName val="ЕТС_(ф)"/>
      <sheetName val="Исх__данные"/>
      <sheetName val="Main_list"/>
      <sheetName val="ПД-2_2"/>
      <sheetName val="1_14"/>
      <sheetName val="1_7"/>
      <sheetName val="Промер_глуб"/>
      <sheetName val="ДЦ"/>
      <sheetName val=" Оборудование  end"/>
      <sheetName val="автоматизация РД"/>
      <sheetName val="SENSITIVITY"/>
      <sheetName val="см 5 ОДД "/>
      <sheetName val="Смета _4ПР ЭХЗ"/>
      <sheetName val="РабПр"/>
      <sheetName val="таблица_руко "/>
      <sheetName val="эл_химз_5"/>
      <sheetName val="геология_5"/>
      <sheetName val="6_145"/>
      <sheetName val="6_3_15"/>
      <sheetName val="6_205"/>
      <sheetName val="6_4_15"/>
      <sheetName val="6_11_1__сторонние5"/>
      <sheetName val="8_14_КР_(списание)ОПСТИКР5"/>
      <sheetName val="Данные_для_расчёта_сметы4"/>
      <sheetName val="6_14_КР4"/>
      <sheetName val="Пример_расчета4"/>
      <sheetName val="свод_24"/>
      <sheetName val="Зап-3-_СЦБ4"/>
      <sheetName val="СметаСводная_Рыб4"/>
      <sheetName val="13_13"/>
      <sheetName val="Текущие_цены4"/>
      <sheetName val="отчет_эл_эн__20004"/>
      <sheetName val="к_84-к_834"/>
      <sheetName val="Коэфф1_4"/>
      <sheetName val="6_33"/>
      <sheetName val="6_73"/>
      <sheetName val="6_3_1_33"/>
      <sheetName val="КП_(2)3"/>
      <sheetName val="свод_33"/>
      <sheetName val="Смета2_проект__раб_4"/>
      <sheetName val="Смета_14"/>
      <sheetName val="СМЕТА_проект3"/>
      <sheetName val="Production_and_Spend3"/>
      <sheetName val="Прайс_лист4"/>
      <sheetName val="1_33"/>
      <sheetName val="К_рын3"/>
      <sheetName val="Сводная_смета3"/>
      <sheetName val="См_1_наруж_водопровод4"/>
      <sheetName val="Разработка_проекта4"/>
      <sheetName val="КП_НовоКов4"/>
      <sheetName val="СметаСводная_1_оч4"/>
      <sheetName val="Переменные_и_константы3"/>
      <sheetName val="свод_(2)3"/>
      <sheetName val="Калплан_ОИ2_Макм_крестики3"/>
      <sheetName val="СметаСводная_павильон3"/>
      <sheetName val="Св__смета3"/>
      <sheetName val="РБС_ИЗМ13"/>
      <sheetName val="СметаСводная_снег3"/>
      <sheetName val="Лист_опроса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таблица_руководству3"/>
      <sheetName val="Суточная_добыча_за_неделю3"/>
      <sheetName val="Прибыль_опл3"/>
      <sheetName val="№5_СУБ_Инж_защ3"/>
      <sheetName val="HP_и_оргтехника3"/>
      <sheetName val="Таблица_23"/>
      <sheetName val="Таблица_4_АСУТП3"/>
      <sheetName val="ст_ГТМ3"/>
      <sheetName val="ПДР_ООО_&quot;Юкос_ФБЦ&quot;3"/>
      <sheetName val="исходные_данные3"/>
      <sheetName val="расчетные_таблицы3"/>
      <sheetName val="Амур_ДОН3"/>
      <sheetName val="кп_ГК3"/>
      <sheetName val="Справочные_данные3"/>
      <sheetName val="Б_Сатка3"/>
      <sheetName val="справ_4"/>
      <sheetName val="Перечень_ИУ3"/>
      <sheetName val="3_1_ТХ3"/>
      <sheetName val="СметаСводная_Колпино3"/>
      <sheetName val="3_53"/>
      <sheetName val="суб_подряд4"/>
      <sheetName val="ПСБ_-_ОЭ4"/>
      <sheetName val="Смета_23"/>
      <sheetName val="Ачинский_НПЗ3"/>
      <sheetName val="См3_СЦБ-зап3"/>
      <sheetName val="Хаттон_90_90_Femco3"/>
      <sheetName val="свод_общ3"/>
      <sheetName val="Смета_5_2__Кусты25,29,31,653"/>
      <sheetName val="смета_СИД3"/>
      <sheetName val="ресурсная_вед_3"/>
      <sheetName val="р_Волхов3"/>
      <sheetName val="КП_к_ГК3"/>
      <sheetName val="изыскания_23"/>
      <sheetName val="Калплан_Кра3"/>
      <sheetName val="6_11_новый3"/>
      <sheetName val="Opex_personnel_(Term_facs)3"/>
      <sheetName val="Капитальные_затраты3"/>
      <sheetName val="Пояснение_2"/>
      <sheetName val="3_13"/>
      <sheetName val="Коммерческие_расходы3"/>
      <sheetName val="смета_2_проект__работы2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Перечень_Заказчиков3"/>
      <sheetName val="2_2_3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3"/>
      <sheetName val="Коэф_КВ2"/>
      <sheetName val="Смета_терзем2"/>
      <sheetName val="Кал_план_Жукова_даты_-_не_надо2"/>
      <sheetName val="матер_2"/>
      <sheetName val="КП_Прим_(3)2"/>
      <sheetName val="кп_(3)2"/>
      <sheetName val="фонтан_разбитый22"/>
      <sheetName val="Баланс_(Ф1)2"/>
      <sheetName val="Смета_3_Гидролог2"/>
      <sheetName val="Записка_СЦБ2"/>
      <sheetName val="РС_2"/>
      <sheetName val="Source_lists2"/>
      <sheetName val="Общая_часть2"/>
      <sheetName val="Табл_53"/>
      <sheetName val="Табл_23"/>
      <sheetName val="См_№3_ОПР2"/>
      <sheetName val="см_№6_АВЗУ_и_ГПЗУ2"/>
      <sheetName val="Input_Assumptions2"/>
      <sheetName val="см_№1_1_Геодезические_работы_2"/>
      <sheetName val="см_№1_4_Экология_2"/>
      <sheetName val="АСУ_ТП_1_этап_ПД2"/>
      <sheetName val="Расчет_курса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выборка_на22_июня2"/>
      <sheetName val="3труба_(П)2"/>
      <sheetName val="Объемы_работ_по_ПВ2"/>
      <sheetName val="Таблица_52"/>
      <sheetName val="Таблица_32"/>
      <sheetName val="1_401_22"/>
      <sheetName val="PO_Data2"/>
      <sheetName val="Раб_АУ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Сводная_2"/>
      <sheetName val="7_ТХ_Сети_(кор)2"/>
      <sheetName val="Tier_3112082"/>
      <sheetName val="Акт_выбора2"/>
      <sheetName val="См_№7_Эл_2"/>
      <sheetName val="См_№8_Пож_2"/>
      <sheetName val="См_№3_ВиК2"/>
      <sheetName val="Сметы_за_сопровождение2"/>
      <sheetName val="См_3_АСУ2"/>
      <sheetName val="Полигон_-_ИЭИ_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ТЗ_АСУ-11"/>
      <sheetName val="лч_и_кам1"/>
      <sheetName val="ИД_СМР1"/>
      <sheetName val="Вспом_1"/>
      <sheetName val="Бл_электр_1"/>
      <sheetName val="2_Геология1"/>
      <sheetName val="Объем_работ1"/>
      <sheetName val="Виды_работ_АСО1"/>
      <sheetName val="ФОТ_для_смет1"/>
      <sheetName val="КБК_ДПК1"/>
      <sheetName val="ЕТС_(ф)1"/>
      <sheetName val="Исх__данные1"/>
      <sheetName val="Main_list1"/>
      <sheetName val="ПД-2_21"/>
      <sheetName val="1_141"/>
      <sheetName val="1_71"/>
      <sheetName val="13_14"/>
      <sheetName val="таблица_руко_2"/>
      <sheetName val="эл_химз_6"/>
      <sheetName val="геология_6"/>
      <sheetName val="6_146"/>
      <sheetName val="6_3_16"/>
      <sheetName val="6_206"/>
      <sheetName val="6_4_16"/>
      <sheetName val="6_11_1__сторонние6"/>
      <sheetName val="8_14_КР_(списание)ОПСТИКР6"/>
      <sheetName val="Данные_для_расчёта_сметы5"/>
      <sheetName val="6_14_КР5"/>
      <sheetName val="Текущие_цены5"/>
      <sheetName val="отчет_эл_эн__20005"/>
      <sheetName val="к_84-к_835"/>
      <sheetName val="свод_25"/>
      <sheetName val="Зап-3-_СЦБ5"/>
      <sheetName val="Пример_расчета5"/>
      <sheetName val="СметаСводная_Рыб5"/>
      <sheetName val="Коэфф1_5"/>
      <sheetName val="6_34"/>
      <sheetName val="6_74"/>
      <sheetName val="6_3_1_34"/>
      <sheetName val="КП_(2)4"/>
      <sheetName val="свод_34"/>
      <sheetName val="Смета2_проект__раб_5"/>
      <sheetName val="Смета_15"/>
      <sheetName val="СМЕТА_проект4"/>
      <sheetName val="Production_and_Spend4"/>
      <sheetName val="Прайс_лист5"/>
      <sheetName val="1_34"/>
      <sheetName val="К_рын4"/>
      <sheetName val="Сводная_смета4"/>
      <sheetName val="См_1_наруж_водопровод5"/>
      <sheetName val="Разработка_проекта5"/>
      <sheetName val="КП_НовоКов5"/>
      <sheetName val="СметаСводная_1_оч5"/>
      <sheetName val="Переменные_и_константы4"/>
      <sheetName val="свод_(2)4"/>
      <sheetName val="Калплан_ОИ2_Макм_крестики4"/>
      <sheetName val="СметаСводная_павильон4"/>
      <sheetName val="Св__смета4"/>
      <sheetName val="РБС_ИЗМ14"/>
      <sheetName val="СметаСводная_снег4"/>
      <sheetName val="Лист_опроса4"/>
      <sheetName val="Исполнение__освоение_по_закупк4"/>
      <sheetName val="Исполнение_для_Ускова4"/>
      <sheetName val="Выборка_по_отсыпкам4"/>
      <sheetName val="ИП__отсыпки_4"/>
      <sheetName val="ИП__отсыпки_ФОТ_диз_т_4"/>
      <sheetName val="ИП__отсыпки___выборка_4"/>
      <sheetName val="Исполнение_по_оборуд_4"/>
      <sheetName val="Исполнение_по_оборуд___2_4"/>
      <sheetName val="Исполнение_сжато4"/>
      <sheetName val="Форма_для_бурения4"/>
      <sheetName val="Форма_для_КС4"/>
      <sheetName val="Форма_для_ГР4"/>
      <sheetName val="Смета_1свод4"/>
      <sheetName val="таблица_руководству4"/>
      <sheetName val="Суточная_добыча_за_неделю4"/>
      <sheetName val="Прибыль_опл4"/>
      <sheetName val="№5_СУБ_Инж_защ4"/>
      <sheetName val="HP_и_оргтехника4"/>
      <sheetName val="Таблица_24"/>
      <sheetName val="Таблица_4_АСУТП4"/>
      <sheetName val="ст_ГТМ4"/>
      <sheetName val="ПДР_ООО_&quot;Юкос_ФБЦ&quot;4"/>
      <sheetName val="исходные_данные4"/>
      <sheetName val="расчетные_таблицы4"/>
      <sheetName val="Амур_ДОН4"/>
      <sheetName val="кп_ГК4"/>
      <sheetName val="Справочные_данные4"/>
      <sheetName val="Б_Сатка4"/>
      <sheetName val="справ_5"/>
      <sheetName val="Перечень_ИУ4"/>
      <sheetName val="3_1_ТХ4"/>
      <sheetName val="СметаСводная_Колпино4"/>
      <sheetName val="3_54"/>
      <sheetName val="суб_подряд5"/>
      <sheetName val="ПСБ_-_ОЭ5"/>
      <sheetName val="Смета_24"/>
      <sheetName val="Ачинский_НПЗ4"/>
      <sheetName val="См3_СЦБ-зап4"/>
      <sheetName val="Хаттон_90_90_Femco4"/>
      <sheetName val="свод_общ4"/>
      <sheetName val="Смета_5_2__Кусты25,29,31,654"/>
      <sheetName val="смета_СИД4"/>
      <sheetName val="ресурсная_вед_4"/>
      <sheetName val="р_Волхов4"/>
      <sheetName val="КП_к_ГК4"/>
      <sheetName val="изыскания_24"/>
      <sheetName val="Калплан_Кра4"/>
      <sheetName val="6_11_новый4"/>
      <sheetName val="Opex_personnel_(Term_facs)4"/>
      <sheetName val="Капитальные_затраты4"/>
      <sheetName val="Пояснение_3"/>
      <sheetName val="3_14"/>
      <sheetName val="Коммерческие_расходы4"/>
      <sheetName val="смета_2_проект__работы3"/>
      <sheetName val="СС_замеч_с_ответами4"/>
      <sheetName val="УП__20044"/>
      <sheetName val="в_работу4"/>
      <sheetName val="3_24"/>
      <sheetName val="3_34"/>
      <sheetName val="Р2_14"/>
      <sheetName val="Р2_24"/>
      <sheetName val="Удельные(проф_)4"/>
      <sheetName val="Константы_и_результаты4"/>
      <sheetName val="расчет_№34"/>
      <sheetName val="20_Кредиты_краткосрочные4"/>
      <sheetName val="Перечень_Заказчиков4"/>
      <sheetName val="2_2_4"/>
      <sheetName val="СтрЗапасов_(2)3"/>
      <sheetName val="PwC_Copies_from_old_models_--&gt;3"/>
      <sheetName val="Сравнение_ДПН_факт_06-073"/>
      <sheetName val="НМ_расчеты3"/>
      <sheetName val="КП_к_снег_Рыбинская4"/>
      <sheetName val="Коэф_КВ3"/>
      <sheetName val="Смета_терзем3"/>
      <sheetName val="Кал_план_Жукова_даты_-_не_надо3"/>
      <sheetName val="матер_3"/>
      <sheetName val="КП_Прим_(3)3"/>
      <sheetName val="кп_(3)3"/>
      <sheetName val="фонтан_разбитый23"/>
      <sheetName val="Баланс_(Ф1)3"/>
      <sheetName val="Смета_3_Гидролог3"/>
      <sheetName val="Записка_СЦБ3"/>
      <sheetName val="РС_3"/>
      <sheetName val="Source_lists3"/>
      <sheetName val="Общая_часть3"/>
      <sheetName val="Табл_54"/>
      <sheetName val="Табл_24"/>
      <sheetName val="См_№3_ОПР3"/>
      <sheetName val="см_№6_АВЗУ_и_ГПЗУ3"/>
      <sheetName val="Input_Assumptions3"/>
      <sheetName val="см_№1_1_Геодезические_работы_3"/>
      <sheetName val="см_№1_4_Экология_3"/>
      <sheetName val="АСУ_ТП_1_этап_ПД3"/>
      <sheetName val="Расчет_курса3"/>
      <sheetName val="Курс_доллара3"/>
      <sheetName val="Календарь_новый3"/>
      <sheetName val="Смета_№_1_ИИ_линия3"/>
      <sheetName val="Дополнительные_параметры3"/>
      <sheetName val="Свод_объем3"/>
      <sheetName val="Дог_цена3"/>
      <sheetName val="выборка_на22_июня3"/>
      <sheetName val="3труба_(П)3"/>
      <sheetName val="Объемы_работ_по_ПВ3"/>
      <sheetName val="Таблица_53"/>
      <sheetName val="Таблица_33"/>
      <sheetName val="1_401_23"/>
      <sheetName val="PO_Data3"/>
      <sheetName val="Раб_АУ3"/>
      <sheetName val="р_Нева4"/>
      <sheetName val="р_Молога4"/>
      <sheetName val="18_рек_Ю-Х4"/>
      <sheetName val="нпс_Палкино4"/>
      <sheetName val="Россия_-_Китай4"/>
      <sheetName val="КМ_210-2384"/>
      <sheetName val="БТС-2_км_405-4594"/>
      <sheetName val="БТС-2_км_405-4534"/>
      <sheetName val="БТС-2_км_313-3524"/>
      <sheetName val="БТС-2_км326-3524"/>
      <sheetName val="Улейма_И4"/>
      <sheetName val="Белая_УБКА4"/>
      <sheetName val="км_72-75р_Левоннька4"/>
      <sheetName val="киенгоп-н_Челны_км_104-2064"/>
      <sheetName val="ВЛ_Урдома4"/>
      <sheetName val="Вл_Микунь_Урдома4"/>
      <sheetName val="ВЛ_Синдор-Микунь4"/>
      <sheetName val="Тон_Чермасан4"/>
      <sheetName val="Трасса_км_16-1474"/>
      <sheetName val="трасса_0-764"/>
      <sheetName val="Колва_784"/>
      <sheetName val="Гидрология__р_Колва_км_384"/>
      <sheetName val="ПСП_4"/>
      <sheetName val="Новая_сводка_(до_бюджета)_(2)5"/>
      <sheetName val="Что_пришло5"/>
      <sheetName val="влад-таблица_(2)5"/>
      <sheetName val="Новая_сводка_(до_бюджета)5"/>
      <sheetName val="Новая_сводка5"/>
      <sheetName val="Общие_расходы5"/>
      <sheetName val="Новая_сводка_(по_бюджету)5"/>
      <sheetName val="Íîâàÿ_ñâîäêà_(äî_áþäæåòà)_(2)5"/>
      <sheetName val="×òî_ïðèøëî5"/>
      <sheetName val="âëàä-òàáëèöà_(2)5"/>
      <sheetName val="Íîâàÿ_ñâîäêà_(äî_áþäæåòà)5"/>
      <sheetName val="Íîâàÿ_ñâîäêà5"/>
      <sheetName val="Îáùèå_ðàñõîäû5"/>
      <sheetName val="Íîâàÿ_ñâîäêà_(ïî_áþäæåòó)5"/>
      <sheetName val="6_10_15"/>
      <sheetName val="6_7_3_ТН5"/>
      <sheetName val="6_16"/>
      <sheetName val="6_52-свод4"/>
      <sheetName val="ДДС_(Форма_№3)3"/>
      <sheetName val="Сводная_3"/>
      <sheetName val="7_ТХ_Сети_(кор)3"/>
      <sheetName val="Tier_3112083"/>
      <sheetName val="Акт_выбора3"/>
      <sheetName val="См_№7_Эл_3"/>
      <sheetName val="См_№8_Пож_3"/>
      <sheetName val="См_№3_ВиК3"/>
      <sheetName val="Сметы_за_сопровождение3"/>
      <sheetName val="См_3_АСУ3"/>
      <sheetName val="Полигон_-_ИЭИ_3"/>
      <sheetName val="Смета_ТЗ_АСУ-163"/>
      <sheetName val="База_Геодезия3"/>
      <sheetName val="База_Геология3"/>
      <sheetName val="База_Геофизика3"/>
      <sheetName val="4_1_13"/>
      <sheetName val="исп_1_1_13"/>
      <sheetName val="База_Гидро3"/>
      <sheetName val="4_2_13"/>
      <sheetName val="исп_1_1_23"/>
      <sheetName val="Исп__смета_этап_1_1,_1_23"/>
      <sheetName val="ТЗ_АСУ-12"/>
      <sheetName val="лч_и_кам2"/>
      <sheetName val="ИД_СМР2"/>
      <sheetName val="Вспом_2"/>
      <sheetName val="Бл_электр_2"/>
      <sheetName val="2_Геология2"/>
      <sheetName val="Объем_работ2"/>
      <sheetName val="Виды_работ_АСО2"/>
      <sheetName val="ФОТ_для_смет2"/>
      <sheetName val="КБК_ДПК2"/>
      <sheetName val="ЕТС_(ф)2"/>
      <sheetName val="Исх__данные2"/>
      <sheetName val="Main_list2"/>
      <sheetName val="ПД-2_22"/>
      <sheetName val="1_142"/>
      <sheetName val="1_72"/>
      <sheetName val="Промер_глуб1"/>
      <sheetName val="кап_ремонт"/>
      <sheetName val="СВ_2"/>
      <sheetName val="1_2_"/>
      <sheetName val="РАСПРЕД_ПО_ПРОЦЕСС"/>
      <sheetName val="Приложение_2"/>
      <sheetName val="Исх_"/>
      <sheetName val="Ограничения_шаблон"/>
      <sheetName val="Причины_отклонений"/>
      <sheetName val="Статус_работы"/>
      <sheetName val="Уровень_графика"/>
      <sheetName val="Расчет_№1_1"/>
      <sheetName val="Расчет_№2_1"/>
      <sheetName val="ИД_ПНР"/>
      <sheetName val="Технический_лист"/>
      <sheetName val="анализ_2003_2004исполнение_МТО"/>
      <sheetName val="Индексы"/>
      <sheetName val="сводная (2)"/>
      <sheetName val="Расч(подряд)"/>
      <sheetName val="Форма 2.1"/>
      <sheetName val="Акт-Смета_30"/>
      <sheetName val="Смета 2 эл.монтаж"/>
      <sheetName val="Смета 1 общестроит"/>
      <sheetName val="W28"/>
      <sheetName val="GLOBAL"/>
      <sheetName val="Прочее"/>
      <sheetName val="ИНСТРУКЦИЯ"/>
      <sheetName val="темп"/>
      <sheetName val="ЛЧ Р"/>
      <sheetName val="2.1"/>
      <sheetName val="Акт выполненных работ 46"/>
      <sheetName val="SMW_Служебная"/>
      <sheetName val="таблица_руко_3"/>
      <sheetName val="13_15"/>
      <sheetName val="Пояснение_4"/>
      <sheetName val="смета_2_проект__работы4"/>
      <sheetName val="СтрЗапасов_(2)4"/>
      <sheetName val="PwC_Copies_from_old_models_--&gt;4"/>
      <sheetName val="Сравнение_ДПН_факт_06-074"/>
      <sheetName val="НМ_расчеты4"/>
      <sheetName val="Коэф_КВ4"/>
      <sheetName val="Смета_терзем4"/>
      <sheetName val="Кал_план_Жукова_даты_-_не_надо4"/>
      <sheetName val="матер_4"/>
      <sheetName val="КП_Прим_(3)4"/>
      <sheetName val="кп_(3)4"/>
      <sheetName val="фонтан_разбитый24"/>
      <sheetName val="Баланс_(Ф1)4"/>
      <sheetName val="Смета_3_Гидролог4"/>
      <sheetName val="Записка_СЦБ4"/>
      <sheetName val="РС_4"/>
      <sheetName val="Бл_электр_3"/>
      <sheetName val="лч_и_кам3"/>
      <sheetName val="ТЗ_АСУ-13"/>
      <sheetName val="ИД_СМР3"/>
      <sheetName val="Вспом_3"/>
      <sheetName val="2_Геология3"/>
      <sheetName val="Объем_работ3"/>
      <sheetName val="Виды_работ_АСО3"/>
      <sheetName val="ФОТ_для_смет3"/>
      <sheetName val="КБК_ДПК3"/>
      <sheetName val="ЕТС_(ф)3"/>
      <sheetName val="таблица_руко_4"/>
      <sheetName val="Коэффициенты"/>
      <sheetName val="Настройки"/>
      <sheetName val="См_2 Шатурс сети  проект работы"/>
      <sheetName val="Ref"/>
      <sheetName val="выборка "/>
      <sheetName val="выборка раб"/>
      <sheetName val="РС"/>
      <sheetName val="1-1"/>
      <sheetName val="1-2"/>
      <sheetName val="1-4"/>
      <sheetName val="изм2-1"/>
      <sheetName val="2-2"/>
      <sheetName val="2-3"/>
      <sheetName val="изм7-1"/>
      <sheetName val="изм9-1"/>
      <sheetName val="ЖД 3.1"/>
      <sheetName val="УСР"/>
      <sheetName val="Объемы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>
        <row r="1">
          <cell r="B1">
            <v>0</v>
          </cell>
        </row>
      </sheetData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>
        <row r="1">
          <cell r="B1">
            <v>0</v>
          </cell>
        </row>
      </sheetData>
      <sheetData sheetId="1052">
        <row r="1">
          <cell r="B1">
            <v>0</v>
          </cell>
        </row>
      </sheetData>
      <sheetData sheetId="1053">
        <row r="1">
          <cell r="B1">
            <v>0</v>
          </cell>
        </row>
      </sheetData>
      <sheetData sheetId="1054">
        <row r="1">
          <cell r="B1">
            <v>0</v>
          </cell>
        </row>
      </sheetData>
      <sheetData sheetId="1055">
        <row r="1">
          <cell r="B1">
            <v>0</v>
          </cell>
        </row>
      </sheetData>
      <sheetData sheetId="1056">
        <row r="1">
          <cell r="B1">
            <v>0</v>
          </cell>
        </row>
      </sheetData>
      <sheetData sheetId="1057">
        <row r="1">
          <cell r="B1">
            <v>0</v>
          </cell>
        </row>
      </sheetData>
      <sheetData sheetId="1058">
        <row r="1">
          <cell r="B1">
            <v>0</v>
          </cell>
        </row>
      </sheetData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>
        <row r="1">
          <cell r="B1">
            <v>0</v>
          </cell>
        </row>
      </sheetData>
      <sheetData sheetId="1069" refreshError="1"/>
      <sheetData sheetId="1070">
        <row r="1">
          <cell r="B1">
            <v>0</v>
          </cell>
        </row>
      </sheetData>
      <sheetData sheetId="1071" refreshError="1"/>
      <sheetData sheetId="1072">
        <row r="1">
          <cell r="B1">
            <v>0</v>
          </cell>
        </row>
      </sheetData>
      <sheetData sheetId="1073">
        <row r="1">
          <cell r="B1">
            <v>0</v>
          </cell>
        </row>
      </sheetData>
      <sheetData sheetId="1074" refreshError="1"/>
      <sheetData sheetId="1075" refreshError="1"/>
      <sheetData sheetId="1076" refreshError="1"/>
      <sheetData sheetId="1077" refreshError="1"/>
      <sheetData sheetId="1078">
        <row r="1">
          <cell r="B1">
            <v>0</v>
          </cell>
        </row>
      </sheetData>
      <sheetData sheetId="1079">
        <row r="1">
          <cell r="B1">
            <v>0</v>
          </cell>
        </row>
      </sheetData>
      <sheetData sheetId="1080">
        <row r="1">
          <cell r="B1">
            <v>0</v>
          </cell>
        </row>
      </sheetData>
      <sheetData sheetId="1081">
        <row r="1">
          <cell r="B1">
            <v>0</v>
          </cell>
        </row>
      </sheetData>
      <sheetData sheetId="1082">
        <row r="1">
          <cell r="B1">
            <v>0</v>
          </cell>
        </row>
      </sheetData>
      <sheetData sheetId="1083">
        <row r="1">
          <cell r="B1">
            <v>0</v>
          </cell>
        </row>
      </sheetData>
      <sheetData sheetId="1084">
        <row r="1">
          <cell r="B1">
            <v>0</v>
          </cell>
        </row>
      </sheetData>
      <sheetData sheetId="1085">
        <row r="1">
          <cell r="B1">
            <v>0</v>
          </cell>
        </row>
      </sheetData>
      <sheetData sheetId="1086">
        <row r="1">
          <cell r="B1">
            <v>0</v>
          </cell>
        </row>
      </sheetData>
      <sheetData sheetId="1087">
        <row r="1">
          <cell r="B1">
            <v>0</v>
          </cell>
        </row>
      </sheetData>
      <sheetData sheetId="1088">
        <row r="1">
          <cell r="B1">
            <v>0</v>
          </cell>
        </row>
      </sheetData>
      <sheetData sheetId="1089">
        <row r="1">
          <cell r="B1">
            <v>0</v>
          </cell>
        </row>
      </sheetData>
      <sheetData sheetId="1090">
        <row r="1">
          <cell r="B1">
            <v>0</v>
          </cell>
        </row>
      </sheetData>
      <sheetData sheetId="1091">
        <row r="1">
          <cell r="B1">
            <v>0</v>
          </cell>
        </row>
      </sheetData>
      <sheetData sheetId="1092">
        <row r="1">
          <cell r="B1">
            <v>0</v>
          </cell>
        </row>
      </sheetData>
      <sheetData sheetId="1093">
        <row r="1">
          <cell r="B1">
            <v>0</v>
          </cell>
        </row>
      </sheetData>
      <sheetData sheetId="1094">
        <row r="1">
          <cell r="B1">
            <v>0</v>
          </cell>
        </row>
      </sheetData>
      <sheetData sheetId="1095">
        <row r="1">
          <cell r="B1">
            <v>0</v>
          </cell>
        </row>
      </sheetData>
      <sheetData sheetId="1096">
        <row r="1">
          <cell r="B1">
            <v>0</v>
          </cell>
        </row>
      </sheetData>
      <sheetData sheetId="1097">
        <row r="1">
          <cell r="B1">
            <v>0</v>
          </cell>
        </row>
      </sheetData>
      <sheetData sheetId="1098">
        <row r="1">
          <cell r="B1">
            <v>0</v>
          </cell>
        </row>
      </sheetData>
      <sheetData sheetId="1099">
        <row r="1">
          <cell r="B1">
            <v>0</v>
          </cell>
        </row>
      </sheetData>
      <sheetData sheetId="1100">
        <row r="1">
          <cell r="B1">
            <v>0</v>
          </cell>
        </row>
      </sheetData>
      <sheetData sheetId="1101">
        <row r="1">
          <cell r="B1">
            <v>0</v>
          </cell>
        </row>
      </sheetData>
      <sheetData sheetId="1102">
        <row r="1">
          <cell r="B1">
            <v>0</v>
          </cell>
        </row>
      </sheetData>
      <sheetData sheetId="1103">
        <row r="1">
          <cell r="B1">
            <v>0</v>
          </cell>
        </row>
      </sheetData>
      <sheetData sheetId="1104">
        <row r="1">
          <cell r="B1">
            <v>0</v>
          </cell>
        </row>
      </sheetData>
      <sheetData sheetId="1105">
        <row r="1">
          <cell r="B1">
            <v>0</v>
          </cell>
        </row>
      </sheetData>
      <sheetData sheetId="1106">
        <row r="1">
          <cell r="B1">
            <v>0</v>
          </cell>
        </row>
      </sheetData>
      <sheetData sheetId="1107">
        <row r="1">
          <cell r="B1">
            <v>0</v>
          </cell>
        </row>
      </sheetData>
      <sheetData sheetId="1108">
        <row r="1">
          <cell r="B1">
            <v>0</v>
          </cell>
        </row>
      </sheetData>
      <sheetData sheetId="1109">
        <row r="1">
          <cell r="B1">
            <v>0</v>
          </cell>
        </row>
      </sheetData>
      <sheetData sheetId="1110">
        <row r="1">
          <cell r="B1">
            <v>0</v>
          </cell>
        </row>
      </sheetData>
      <sheetData sheetId="1111">
        <row r="1">
          <cell r="B1">
            <v>0</v>
          </cell>
        </row>
      </sheetData>
      <sheetData sheetId="1112">
        <row r="1">
          <cell r="B1">
            <v>0</v>
          </cell>
        </row>
      </sheetData>
      <sheetData sheetId="1113">
        <row r="1">
          <cell r="B1">
            <v>0</v>
          </cell>
        </row>
      </sheetData>
      <sheetData sheetId="1114">
        <row r="1">
          <cell r="B1">
            <v>0</v>
          </cell>
        </row>
      </sheetData>
      <sheetData sheetId="1115">
        <row r="1">
          <cell r="B1">
            <v>0</v>
          </cell>
        </row>
      </sheetData>
      <sheetData sheetId="1116">
        <row r="1">
          <cell r="B1">
            <v>0</v>
          </cell>
        </row>
      </sheetData>
      <sheetData sheetId="1117">
        <row r="1">
          <cell r="B1">
            <v>0</v>
          </cell>
        </row>
      </sheetData>
      <sheetData sheetId="1118">
        <row r="1">
          <cell r="B1">
            <v>0</v>
          </cell>
        </row>
      </sheetData>
      <sheetData sheetId="1119">
        <row r="1">
          <cell r="B1">
            <v>0</v>
          </cell>
        </row>
      </sheetData>
      <sheetData sheetId="1120">
        <row r="1">
          <cell r="B1">
            <v>0</v>
          </cell>
        </row>
      </sheetData>
      <sheetData sheetId="1121">
        <row r="1">
          <cell r="B1">
            <v>0</v>
          </cell>
        </row>
      </sheetData>
      <sheetData sheetId="1122">
        <row r="1">
          <cell r="B1">
            <v>0</v>
          </cell>
        </row>
      </sheetData>
      <sheetData sheetId="1123">
        <row r="1">
          <cell r="B1">
            <v>0</v>
          </cell>
        </row>
      </sheetData>
      <sheetData sheetId="1124">
        <row r="1">
          <cell r="B1">
            <v>0</v>
          </cell>
        </row>
      </sheetData>
      <sheetData sheetId="1125">
        <row r="1">
          <cell r="B1">
            <v>0</v>
          </cell>
        </row>
      </sheetData>
      <sheetData sheetId="1126">
        <row r="1">
          <cell r="B1">
            <v>0</v>
          </cell>
        </row>
      </sheetData>
      <sheetData sheetId="1127">
        <row r="1">
          <cell r="B1">
            <v>0</v>
          </cell>
        </row>
      </sheetData>
      <sheetData sheetId="1128">
        <row r="1">
          <cell r="B1">
            <v>0</v>
          </cell>
        </row>
      </sheetData>
      <sheetData sheetId="1129">
        <row r="1">
          <cell r="B1">
            <v>0</v>
          </cell>
        </row>
      </sheetData>
      <sheetData sheetId="1130">
        <row r="1">
          <cell r="B1">
            <v>0</v>
          </cell>
        </row>
      </sheetData>
      <sheetData sheetId="1131">
        <row r="1">
          <cell r="B1">
            <v>0</v>
          </cell>
        </row>
      </sheetData>
      <sheetData sheetId="1132">
        <row r="1">
          <cell r="B1">
            <v>0</v>
          </cell>
        </row>
      </sheetData>
      <sheetData sheetId="1133">
        <row r="1">
          <cell r="B1">
            <v>0</v>
          </cell>
        </row>
      </sheetData>
      <sheetData sheetId="1134">
        <row r="1">
          <cell r="B1">
            <v>0</v>
          </cell>
        </row>
      </sheetData>
      <sheetData sheetId="1135">
        <row r="1">
          <cell r="B1">
            <v>0</v>
          </cell>
        </row>
      </sheetData>
      <sheetData sheetId="1136">
        <row r="1">
          <cell r="B1">
            <v>0</v>
          </cell>
        </row>
      </sheetData>
      <sheetData sheetId="1137">
        <row r="1">
          <cell r="B1">
            <v>0</v>
          </cell>
        </row>
      </sheetData>
      <sheetData sheetId="1138">
        <row r="1">
          <cell r="B1">
            <v>0</v>
          </cell>
        </row>
      </sheetData>
      <sheetData sheetId="1139">
        <row r="1">
          <cell r="B1">
            <v>0</v>
          </cell>
        </row>
      </sheetData>
      <sheetData sheetId="1140">
        <row r="1">
          <cell r="B1">
            <v>0</v>
          </cell>
        </row>
      </sheetData>
      <sheetData sheetId="1141">
        <row r="1">
          <cell r="B1">
            <v>0</v>
          </cell>
        </row>
      </sheetData>
      <sheetData sheetId="1142">
        <row r="1">
          <cell r="B1">
            <v>0</v>
          </cell>
        </row>
      </sheetData>
      <sheetData sheetId="1143">
        <row r="1">
          <cell r="B1">
            <v>0</v>
          </cell>
        </row>
      </sheetData>
      <sheetData sheetId="1144">
        <row r="1">
          <cell r="B1">
            <v>0</v>
          </cell>
        </row>
      </sheetData>
      <sheetData sheetId="1145">
        <row r="1">
          <cell r="B1">
            <v>0</v>
          </cell>
        </row>
      </sheetData>
      <sheetData sheetId="1146">
        <row r="1">
          <cell r="B1">
            <v>0</v>
          </cell>
        </row>
      </sheetData>
      <sheetData sheetId="1147">
        <row r="1">
          <cell r="B1">
            <v>0</v>
          </cell>
        </row>
      </sheetData>
      <sheetData sheetId="1148">
        <row r="1">
          <cell r="B1">
            <v>0</v>
          </cell>
        </row>
      </sheetData>
      <sheetData sheetId="1149">
        <row r="1">
          <cell r="B1">
            <v>0</v>
          </cell>
        </row>
      </sheetData>
      <sheetData sheetId="1150">
        <row r="1">
          <cell r="B1">
            <v>0</v>
          </cell>
        </row>
      </sheetData>
      <sheetData sheetId="1151">
        <row r="1">
          <cell r="B1">
            <v>0</v>
          </cell>
        </row>
      </sheetData>
      <sheetData sheetId="1152">
        <row r="1">
          <cell r="B1">
            <v>0</v>
          </cell>
        </row>
      </sheetData>
      <sheetData sheetId="1153">
        <row r="1">
          <cell r="B1">
            <v>0</v>
          </cell>
        </row>
      </sheetData>
      <sheetData sheetId="1154">
        <row r="1">
          <cell r="B1">
            <v>0</v>
          </cell>
        </row>
      </sheetData>
      <sheetData sheetId="1155">
        <row r="1">
          <cell r="B1">
            <v>0</v>
          </cell>
        </row>
      </sheetData>
      <sheetData sheetId="1156">
        <row r="1">
          <cell r="B1">
            <v>0</v>
          </cell>
        </row>
      </sheetData>
      <sheetData sheetId="1157">
        <row r="1">
          <cell r="B1">
            <v>0</v>
          </cell>
        </row>
      </sheetData>
      <sheetData sheetId="1158">
        <row r="1">
          <cell r="B1">
            <v>0</v>
          </cell>
        </row>
      </sheetData>
      <sheetData sheetId="1159">
        <row r="1">
          <cell r="B1">
            <v>0</v>
          </cell>
        </row>
      </sheetData>
      <sheetData sheetId="1160">
        <row r="1">
          <cell r="B1">
            <v>0</v>
          </cell>
        </row>
      </sheetData>
      <sheetData sheetId="1161">
        <row r="1">
          <cell r="B1">
            <v>0</v>
          </cell>
        </row>
      </sheetData>
      <sheetData sheetId="1162">
        <row r="1">
          <cell r="B1">
            <v>0</v>
          </cell>
        </row>
      </sheetData>
      <sheetData sheetId="1163">
        <row r="1">
          <cell r="B1">
            <v>0</v>
          </cell>
        </row>
      </sheetData>
      <sheetData sheetId="1164">
        <row r="1">
          <cell r="B1">
            <v>0</v>
          </cell>
        </row>
      </sheetData>
      <sheetData sheetId="1165">
        <row r="1">
          <cell r="B1">
            <v>0</v>
          </cell>
        </row>
      </sheetData>
      <sheetData sheetId="1166">
        <row r="1">
          <cell r="B1">
            <v>0</v>
          </cell>
        </row>
      </sheetData>
      <sheetData sheetId="1167">
        <row r="1">
          <cell r="B1">
            <v>0</v>
          </cell>
        </row>
      </sheetData>
      <sheetData sheetId="1168">
        <row r="1">
          <cell r="B1">
            <v>0</v>
          </cell>
        </row>
      </sheetData>
      <sheetData sheetId="1169">
        <row r="1">
          <cell r="B1">
            <v>0</v>
          </cell>
        </row>
      </sheetData>
      <sheetData sheetId="1170">
        <row r="1">
          <cell r="B1">
            <v>0</v>
          </cell>
        </row>
      </sheetData>
      <sheetData sheetId="1171">
        <row r="1">
          <cell r="B1">
            <v>0</v>
          </cell>
        </row>
      </sheetData>
      <sheetData sheetId="1172">
        <row r="1">
          <cell r="B1">
            <v>0</v>
          </cell>
        </row>
      </sheetData>
      <sheetData sheetId="1173">
        <row r="1">
          <cell r="B1">
            <v>0</v>
          </cell>
        </row>
      </sheetData>
      <sheetData sheetId="1174">
        <row r="1">
          <cell r="B1">
            <v>0</v>
          </cell>
        </row>
      </sheetData>
      <sheetData sheetId="1175">
        <row r="1">
          <cell r="B1">
            <v>0</v>
          </cell>
        </row>
      </sheetData>
      <sheetData sheetId="1176">
        <row r="1">
          <cell r="B1">
            <v>0</v>
          </cell>
        </row>
      </sheetData>
      <sheetData sheetId="1177">
        <row r="1">
          <cell r="B1">
            <v>0</v>
          </cell>
        </row>
      </sheetData>
      <sheetData sheetId="1178">
        <row r="1">
          <cell r="B1">
            <v>0</v>
          </cell>
        </row>
      </sheetData>
      <sheetData sheetId="1179">
        <row r="1">
          <cell r="B1">
            <v>0</v>
          </cell>
        </row>
      </sheetData>
      <sheetData sheetId="1180">
        <row r="1">
          <cell r="B1">
            <v>0</v>
          </cell>
        </row>
      </sheetData>
      <sheetData sheetId="1181">
        <row r="1">
          <cell r="B1">
            <v>0</v>
          </cell>
        </row>
      </sheetData>
      <sheetData sheetId="1182">
        <row r="1">
          <cell r="B1">
            <v>0</v>
          </cell>
        </row>
      </sheetData>
      <sheetData sheetId="1183">
        <row r="1">
          <cell r="B1">
            <v>0</v>
          </cell>
        </row>
      </sheetData>
      <sheetData sheetId="1184">
        <row r="1">
          <cell r="B1">
            <v>0</v>
          </cell>
        </row>
      </sheetData>
      <sheetData sheetId="1185">
        <row r="1">
          <cell r="B1">
            <v>0</v>
          </cell>
        </row>
      </sheetData>
      <sheetData sheetId="1186">
        <row r="1">
          <cell r="B1">
            <v>0</v>
          </cell>
        </row>
      </sheetData>
      <sheetData sheetId="1187">
        <row r="1">
          <cell r="B1">
            <v>0</v>
          </cell>
        </row>
      </sheetData>
      <sheetData sheetId="1188">
        <row r="1">
          <cell r="B1">
            <v>0</v>
          </cell>
        </row>
      </sheetData>
      <sheetData sheetId="1189">
        <row r="1">
          <cell r="B1">
            <v>0</v>
          </cell>
        </row>
      </sheetData>
      <sheetData sheetId="1190">
        <row r="1">
          <cell r="B1">
            <v>0</v>
          </cell>
        </row>
      </sheetData>
      <sheetData sheetId="1191">
        <row r="1">
          <cell r="B1">
            <v>0</v>
          </cell>
        </row>
      </sheetData>
      <sheetData sheetId="1192">
        <row r="1">
          <cell r="B1">
            <v>0</v>
          </cell>
        </row>
      </sheetData>
      <sheetData sheetId="1193">
        <row r="1">
          <cell r="B1">
            <v>0</v>
          </cell>
        </row>
      </sheetData>
      <sheetData sheetId="1194">
        <row r="1">
          <cell r="B1">
            <v>0</v>
          </cell>
        </row>
      </sheetData>
      <sheetData sheetId="1195">
        <row r="1">
          <cell r="B1">
            <v>0</v>
          </cell>
        </row>
      </sheetData>
      <sheetData sheetId="1196">
        <row r="1">
          <cell r="B1">
            <v>0</v>
          </cell>
        </row>
      </sheetData>
      <sheetData sheetId="1197">
        <row r="1">
          <cell r="B1">
            <v>0</v>
          </cell>
        </row>
      </sheetData>
      <sheetData sheetId="1198">
        <row r="1">
          <cell r="B1">
            <v>0</v>
          </cell>
        </row>
      </sheetData>
      <sheetData sheetId="1199">
        <row r="1">
          <cell r="B1">
            <v>0</v>
          </cell>
        </row>
      </sheetData>
      <sheetData sheetId="1200">
        <row r="1">
          <cell r="B1">
            <v>0</v>
          </cell>
        </row>
      </sheetData>
      <sheetData sheetId="1201">
        <row r="1">
          <cell r="B1">
            <v>0</v>
          </cell>
        </row>
      </sheetData>
      <sheetData sheetId="1202">
        <row r="1">
          <cell r="B1">
            <v>0</v>
          </cell>
        </row>
      </sheetData>
      <sheetData sheetId="1203">
        <row r="1">
          <cell r="B1">
            <v>0</v>
          </cell>
        </row>
      </sheetData>
      <sheetData sheetId="1204">
        <row r="1">
          <cell r="B1">
            <v>0</v>
          </cell>
        </row>
      </sheetData>
      <sheetData sheetId="1205">
        <row r="1">
          <cell r="B1">
            <v>0</v>
          </cell>
        </row>
      </sheetData>
      <sheetData sheetId="1206">
        <row r="1">
          <cell r="B1">
            <v>0</v>
          </cell>
        </row>
      </sheetData>
      <sheetData sheetId="1207">
        <row r="1">
          <cell r="B1">
            <v>0</v>
          </cell>
        </row>
      </sheetData>
      <sheetData sheetId="1208">
        <row r="1">
          <cell r="B1">
            <v>0</v>
          </cell>
        </row>
      </sheetData>
      <sheetData sheetId="1209">
        <row r="1">
          <cell r="B1">
            <v>0</v>
          </cell>
        </row>
      </sheetData>
      <sheetData sheetId="1210">
        <row r="1">
          <cell r="B1">
            <v>0</v>
          </cell>
        </row>
      </sheetData>
      <sheetData sheetId="1211">
        <row r="1">
          <cell r="B1">
            <v>0</v>
          </cell>
        </row>
      </sheetData>
      <sheetData sheetId="1212">
        <row r="1">
          <cell r="B1">
            <v>0</v>
          </cell>
        </row>
      </sheetData>
      <sheetData sheetId="1213">
        <row r="1">
          <cell r="B1">
            <v>0</v>
          </cell>
        </row>
      </sheetData>
      <sheetData sheetId="1214">
        <row r="1">
          <cell r="B1">
            <v>0</v>
          </cell>
        </row>
      </sheetData>
      <sheetData sheetId="1215">
        <row r="1">
          <cell r="B1">
            <v>0</v>
          </cell>
        </row>
      </sheetData>
      <sheetData sheetId="1216">
        <row r="1">
          <cell r="B1">
            <v>0</v>
          </cell>
        </row>
      </sheetData>
      <sheetData sheetId="1217">
        <row r="1">
          <cell r="B1">
            <v>0</v>
          </cell>
        </row>
      </sheetData>
      <sheetData sheetId="1218">
        <row r="1">
          <cell r="B1">
            <v>0</v>
          </cell>
        </row>
      </sheetData>
      <sheetData sheetId="1219">
        <row r="1">
          <cell r="B1">
            <v>0</v>
          </cell>
        </row>
      </sheetData>
      <sheetData sheetId="1220">
        <row r="1">
          <cell r="B1">
            <v>0</v>
          </cell>
        </row>
      </sheetData>
      <sheetData sheetId="1221">
        <row r="1">
          <cell r="B1">
            <v>0</v>
          </cell>
        </row>
      </sheetData>
      <sheetData sheetId="1222">
        <row r="1">
          <cell r="B1">
            <v>0</v>
          </cell>
        </row>
      </sheetData>
      <sheetData sheetId="1223">
        <row r="1">
          <cell r="B1">
            <v>0</v>
          </cell>
        </row>
      </sheetData>
      <sheetData sheetId="1224">
        <row r="1">
          <cell r="B1">
            <v>0</v>
          </cell>
        </row>
      </sheetData>
      <sheetData sheetId="1225">
        <row r="1">
          <cell r="B1">
            <v>0</v>
          </cell>
        </row>
      </sheetData>
      <sheetData sheetId="1226">
        <row r="1">
          <cell r="B1">
            <v>0</v>
          </cell>
        </row>
      </sheetData>
      <sheetData sheetId="1227">
        <row r="1">
          <cell r="B1">
            <v>0</v>
          </cell>
        </row>
      </sheetData>
      <sheetData sheetId="1228">
        <row r="1">
          <cell r="B1">
            <v>0</v>
          </cell>
        </row>
      </sheetData>
      <sheetData sheetId="1229">
        <row r="1">
          <cell r="B1">
            <v>0</v>
          </cell>
        </row>
      </sheetData>
      <sheetData sheetId="1230">
        <row r="1">
          <cell r="B1">
            <v>0</v>
          </cell>
        </row>
      </sheetData>
      <sheetData sheetId="1231">
        <row r="1">
          <cell r="B1">
            <v>0</v>
          </cell>
        </row>
      </sheetData>
      <sheetData sheetId="1232">
        <row r="1">
          <cell r="B1">
            <v>0</v>
          </cell>
        </row>
      </sheetData>
      <sheetData sheetId="1233">
        <row r="1">
          <cell r="B1">
            <v>0</v>
          </cell>
        </row>
      </sheetData>
      <sheetData sheetId="1234">
        <row r="1">
          <cell r="B1">
            <v>0</v>
          </cell>
        </row>
      </sheetData>
      <sheetData sheetId="1235">
        <row r="1">
          <cell r="B1">
            <v>0</v>
          </cell>
        </row>
      </sheetData>
      <sheetData sheetId="1236">
        <row r="1">
          <cell r="B1">
            <v>0</v>
          </cell>
        </row>
      </sheetData>
      <sheetData sheetId="1237">
        <row r="1">
          <cell r="B1">
            <v>0</v>
          </cell>
        </row>
      </sheetData>
      <sheetData sheetId="1238">
        <row r="1">
          <cell r="B1">
            <v>0</v>
          </cell>
        </row>
      </sheetData>
      <sheetData sheetId="1239">
        <row r="1">
          <cell r="B1">
            <v>0</v>
          </cell>
        </row>
      </sheetData>
      <sheetData sheetId="1240">
        <row r="1">
          <cell r="B1">
            <v>0</v>
          </cell>
        </row>
      </sheetData>
      <sheetData sheetId="1241">
        <row r="1">
          <cell r="B1">
            <v>0</v>
          </cell>
        </row>
      </sheetData>
      <sheetData sheetId="1242">
        <row r="1">
          <cell r="B1">
            <v>0</v>
          </cell>
        </row>
      </sheetData>
      <sheetData sheetId="1243">
        <row r="1">
          <cell r="B1">
            <v>0</v>
          </cell>
        </row>
      </sheetData>
      <sheetData sheetId="1244">
        <row r="1">
          <cell r="B1">
            <v>0</v>
          </cell>
        </row>
      </sheetData>
      <sheetData sheetId="1245">
        <row r="1">
          <cell r="B1">
            <v>0</v>
          </cell>
        </row>
      </sheetData>
      <sheetData sheetId="1246">
        <row r="1">
          <cell r="B1">
            <v>0</v>
          </cell>
        </row>
      </sheetData>
      <sheetData sheetId="1247">
        <row r="1">
          <cell r="B1">
            <v>0</v>
          </cell>
        </row>
      </sheetData>
      <sheetData sheetId="1248">
        <row r="1">
          <cell r="B1">
            <v>0</v>
          </cell>
        </row>
      </sheetData>
      <sheetData sheetId="1249">
        <row r="1">
          <cell r="B1">
            <v>0</v>
          </cell>
        </row>
      </sheetData>
      <sheetData sheetId="1250">
        <row r="1">
          <cell r="B1">
            <v>0</v>
          </cell>
        </row>
      </sheetData>
      <sheetData sheetId="1251">
        <row r="1">
          <cell r="B1">
            <v>0</v>
          </cell>
        </row>
      </sheetData>
      <sheetData sheetId="1252">
        <row r="1">
          <cell r="B1">
            <v>0</v>
          </cell>
        </row>
      </sheetData>
      <sheetData sheetId="1253">
        <row r="1">
          <cell r="B1">
            <v>0</v>
          </cell>
        </row>
      </sheetData>
      <sheetData sheetId="1254">
        <row r="1">
          <cell r="B1">
            <v>0</v>
          </cell>
        </row>
      </sheetData>
      <sheetData sheetId="1255">
        <row r="1">
          <cell r="B1">
            <v>0</v>
          </cell>
        </row>
      </sheetData>
      <sheetData sheetId="1256">
        <row r="1">
          <cell r="B1">
            <v>0</v>
          </cell>
        </row>
      </sheetData>
      <sheetData sheetId="1257">
        <row r="1">
          <cell r="B1">
            <v>0</v>
          </cell>
        </row>
      </sheetData>
      <sheetData sheetId="1258">
        <row r="1">
          <cell r="B1">
            <v>0</v>
          </cell>
        </row>
      </sheetData>
      <sheetData sheetId="1259">
        <row r="1">
          <cell r="B1">
            <v>0</v>
          </cell>
        </row>
      </sheetData>
      <sheetData sheetId="1260">
        <row r="1">
          <cell r="B1">
            <v>0</v>
          </cell>
        </row>
      </sheetData>
      <sheetData sheetId="1261">
        <row r="1">
          <cell r="B1">
            <v>0</v>
          </cell>
        </row>
      </sheetData>
      <sheetData sheetId="1262">
        <row r="1">
          <cell r="B1">
            <v>0</v>
          </cell>
        </row>
      </sheetData>
      <sheetData sheetId="1263">
        <row r="1">
          <cell r="B1">
            <v>0</v>
          </cell>
        </row>
      </sheetData>
      <sheetData sheetId="1264">
        <row r="1">
          <cell r="B1">
            <v>0</v>
          </cell>
        </row>
      </sheetData>
      <sheetData sheetId="1265">
        <row r="1">
          <cell r="B1">
            <v>0</v>
          </cell>
        </row>
      </sheetData>
      <sheetData sheetId="1266">
        <row r="1">
          <cell r="B1">
            <v>0</v>
          </cell>
        </row>
      </sheetData>
      <sheetData sheetId="1267">
        <row r="1">
          <cell r="B1">
            <v>0</v>
          </cell>
        </row>
      </sheetData>
      <sheetData sheetId="1268">
        <row r="1">
          <cell r="B1">
            <v>0</v>
          </cell>
        </row>
      </sheetData>
      <sheetData sheetId="1269">
        <row r="1">
          <cell r="B1">
            <v>0</v>
          </cell>
        </row>
      </sheetData>
      <sheetData sheetId="1270">
        <row r="1">
          <cell r="B1">
            <v>0</v>
          </cell>
        </row>
      </sheetData>
      <sheetData sheetId="1271">
        <row r="1">
          <cell r="B1">
            <v>0</v>
          </cell>
        </row>
      </sheetData>
      <sheetData sheetId="1272">
        <row r="1">
          <cell r="B1">
            <v>0</v>
          </cell>
        </row>
      </sheetData>
      <sheetData sheetId="1273">
        <row r="1">
          <cell r="B1">
            <v>0</v>
          </cell>
        </row>
      </sheetData>
      <sheetData sheetId="1274">
        <row r="1">
          <cell r="B1">
            <v>0</v>
          </cell>
        </row>
      </sheetData>
      <sheetData sheetId="1275">
        <row r="1">
          <cell r="B1">
            <v>0</v>
          </cell>
        </row>
      </sheetData>
      <sheetData sheetId="1276">
        <row r="1">
          <cell r="B1">
            <v>0</v>
          </cell>
        </row>
      </sheetData>
      <sheetData sheetId="1277">
        <row r="1">
          <cell r="B1">
            <v>0</v>
          </cell>
        </row>
      </sheetData>
      <sheetData sheetId="1278">
        <row r="1">
          <cell r="B1">
            <v>0</v>
          </cell>
        </row>
      </sheetData>
      <sheetData sheetId="1279">
        <row r="1">
          <cell r="B1">
            <v>0</v>
          </cell>
        </row>
      </sheetData>
      <sheetData sheetId="1280">
        <row r="1">
          <cell r="B1">
            <v>0</v>
          </cell>
        </row>
      </sheetData>
      <sheetData sheetId="1281">
        <row r="1">
          <cell r="B1">
            <v>0</v>
          </cell>
        </row>
      </sheetData>
      <sheetData sheetId="1282">
        <row r="1">
          <cell r="B1">
            <v>0</v>
          </cell>
        </row>
      </sheetData>
      <sheetData sheetId="1283">
        <row r="1">
          <cell r="B1">
            <v>0</v>
          </cell>
        </row>
      </sheetData>
      <sheetData sheetId="1284">
        <row r="1">
          <cell r="B1">
            <v>0</v>
          </cell>
        </row>
      </sheetData>
      <sheetData sheetId="1285">
        <row r="1">
          <cell r="B1">
            <v>0</v>
          </cell>
        </row>
      </sheetData>
      <sheetData sheetId="1286">
        <row r="1">
          <cell r="B1">
            <v>0</v>
          </cell>
        </row>
      </sheetData>
      <sheetData sheetId="1287">
        <row r="1">
          <cell r="B1">
            <v>0</v>
          </cell>
        </row>
      </sheetData>
      <sheetData sheetId="1288">
        <row r="1">
          <cell r="B1">
            <v>0</v>
          </cell>
        </row>
      </sheetData>
      <sheetData sheetId="1289">
        <row r="1">
          <cell r="B1">
            <v>0</v>
          </cell>
        </row>
      </sheetData>
      <sheetData sheetId="1290">
        <row r="1">
          <cell r="B1">
            <v>0</v>
          </cell>
        </row>
      </sheetData>
      <sheetData sheetId="1291">
        <row r="1">
          <cell r="B1">
            <v>0</v>
          </cell>
        </row>
      </sheetData>
      <sheetData sheetId="1292">
        <row r="1">
          <cell r="B1">
            <v>0</v>
          </cell>
        </row>
      </sheetData>
      <sheetData sheetId="1293">
        <row r="1">
          <cell r="B1">
            <v>0</v>
          </cell>
        </row>
      </sheetData>
      <sheetData sheetId="1294">
        <row r="1">
          <cell r="B1">
            <v>0</v>
          </cell>
        </row>
      </sheetData>
      <sheetData sheetId="1295">
        <row r="1">
          <cell r="B1">
            <v>0</v>
          </cell>
        </row>
      </sheetData>
      <sheetData sheetId="1296">
        <row r="1">
          <cell r="B1">
            <v>0</v>
          </cell>
        </row>
      </sheetData>
      <sheetData sheetId="1297">
        <row r="1">
          <cell r="B1">
            <v>0</v>
          </cell>
        </row>
      </sheetData>
      <sheetData sheetId="1298">
        <row r="1">
          <cell r="B1">
            <v>0</v>
          </cell>
        </row>
      </sheetData>
      <sheetData sheetId="1299">
        <row r="1">
          <cell r="B1">
            <v>0</v>
          </cell>
        </row>
      </sheetData>
      <sheetData sheetId="1300">
        <row r="1">
          <cell r="B1">
            <v>0</v>
          </cell>
        </row>
      </sheetData>
      <sheetData sheetId="1301">
        <row r="1">
          <cell r="B1">
            <v>0</v>
          </cell>
        </row>
      </sheetData>
      <sheetData sheetId="1302">
        <row r="1">
          <cell r="B1">
            <v>0</v>
          </cell>
        </row>
      </sheetData>
      <sheetData sheetId="1303">
        <row r="1">
          <cell r="B1">
            <v>0</v>
          </cell>
        </row>
      </sheetData>
      <sheetData sheetId="1304">
        <row r="1">
          <cell r="B1">
            <v>0</v>
          </cell>
        </row>
      </sheetData>
      <sheetData sheetId="1305">
        <row r="1">
          <cell r="B1">
            <v>0</v>
          </cell>
        </row>
      </sheetData>
      <sheetData sheetId="1306">
        <row r="1">
          <cell r="B1">
            <v>0</v>
          </cell>
        </row>
      </sheetData>
      <sheetData sheetId="1307">
        <row r="1">
          <cell r="B1">
            <v>0</v>
          </cell>
        </row>
      </sheetData>
      <sheetData sheetId="1308">
        <row r="1">
          <cell r="B1">
            <v>0</v>
          </cell>
        </row>
      </sheetData>
      <sheetData sheetId="1309">
        <row r="1">
          <cell r="B1">
            <v>0</v>
          </cell>
        </row>
      </sheetData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 refreshError="1"/>
      <sheetData sheetId="1843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/>
      <sheetData sheetId="1853" refreshError="1"/>
      <sheetData sheetId="1854" refreshError="1"/>
      <sheetData sheetId="1855" refreshError="1"/>
      <sheetData sheetId="1856" refreshError="1"/>
      <sheetData sheetId="1857"/>
      <sheetData sheetId="1858"/>
      <sheetData sheetId="1859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овор"/>
      <sheetName val="Протокол"/>
      <sheetName val="КП"/>
      <sheetName val="Сводка"/>
      <sheetName val="СЦБ (95)"/>
      <sheetName val="ТЗ"/>
      <sheetName val="Данные"/>
      <sheetName val="Этикетка ЭЦ"/>
      <sheetName val="Акт"/>
      <sheetName val="Накл"/>
      <sheetName val="Доп.согл 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">
          <cell r="B8" t="str">
            <v>Ю.А.Тимошенко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топо"/>
      <sheetName val="топография"/>
      <sheetName val="Journals"/>
      <sheetName val="Данные для расчёта сметы"/>
      <sheetName val="свод 3"/>
      <sheetName val="Восстановл_Лист13"/>
      <sheetName val="Восстановл_Лист15"/>
      <sheetName val="Восстановл_Лист19"/>
      <sheetName val="Восстановл_Лист7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1"/>
      <sheetName val="Восстановл_Лист20"/>
      <sheetName val="Восстановл_Лист49"/>
      <sheetName val="Восстановл_Лист25"/>
      <sheetName val="ПДР"/>
      <sheetName val="Norm"/>
      <sheetName val="все"/>
      <sheetName val="ц_1991"/>
      <sheetName val="ГПК"/>
      <sheetName val="ДКС"/>
      <sheetName val="Етыпур"/>
      <sheetName val="Западн"/>
      <sheetName val="НГКХ"/>
      <sheetName val="ПСП "/>
      <sheetName val="Тобольск"/>
      <sheetName val="УПН"/>
      <sheetName val="Спр_общий"/>
      <sheetName val="Пример расчета"/>
      <sheetName val="свод 2"/>
      <sheetName val="Курсы"/>
      <sheetName val="Упр"/>
      <sheetName val="ВКЕ"/>
      <sheetName val="СМЕТА проект"/>
      <sheetName val="РП"/>
      <sheetName val="Сводная смета"/>
      <sheetName val="list"/>
      <sheetName val="Разработка проекта"/>
      <sheetName val="Main"/>
      <sheetName val="СметаСводная"/>
      <sheetName val="См 1 наруж.водопровод"/>
      <sheetName val="Кл-р SysTel"/>
      <sheetName val="СПРПФ"/>
      <sheetName val="sapactivexlhiddensheet"/>
      <sheetName val="КП Прим (3)"/>
      <sheetName val="1.3"/>
      <sheetName val="Калькуляция_2012"/>
      <sheetName val="СметаСводная Рыб"/>
      <sheetName val="1.2.1-Проект"/>
      <sheetName val="Итог"/>
      <sheetName val="см8"/>
      <sheetName val="свод"/>
      <sheetName val="4"/>
      <sheetName val="Землеотвод"/>
      <sheetName val="КП к снег Рыбинская"/>
      <sheetName val="Лист опроса"/>
      <sheetName val="к.84-к.83"/>
      <sheetName val="Summary"/>
      <sheetName val="Шкаф"/>
      <sheetName val="Коэфф1."/>
      <sheetName val="Прайс лист"/>
      <sheetName val="HP и оргтехника"/>
      <sheetName val="5ОборРабМест(HP)"/>
      <sheetName val="Зап-3- СЦБ"/>
      <sheetName val="ИГ1"/>
      <sheetName val="свод1"/>
      <sheetName val="#ССЫЛКА"/>
      <sheetName val="СметаСводная Колпино"/>
      <sheetName val="СметаСводная павильон"/>
      <sheetName val="сводная"/>
      <sheetName val="НЕДЕЛИ"/>
      <sheetName val="13.1"/>
      <sheetName val="Архив2"/>
      <sheetName val="Лист2"/>
      <sheetName val="Прибыль опл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Таас-Юрях"/>
      <sheetName val="Етыпур-"/>
      <sheetName val="ЗапТарк"/>
      <sheetName val="Приобка"/>
      <sheetName val="ВЖК"/>
      <sheetName val="КП Мак"/>
      <sheetName val="OCK1"/>
      <sheetName val="Амур ДОН"/>
      <sheetName val="Opex personnel (Term facs)"/>
      <sheetName val="Лист1"/>
      <sheetName val="КП (2)"/>
      <sheetName val="Calc"/>
      <sheetName val="свод_3"/>
      <sheetName val="ПСП_"/>
      <sheetName val="Пример_расчета"/>
      <sheetName val="свод_2"/>
      <sheetName val="СМЕТА_проект"/>
      <sheetName val="Сводная_смета"/>
      <sheetName val="Разработка_проекта"/>
      <sheetName val="СМ"/>
      <sheetName val="Раб"/>
      <sheetName val="Ap"/>
      <sheetName val="Раб1"/>
      <sheetName val="Штамп"/>
      <sheetName val="Ан"/>
      <sheetName val="Титул"/>
      <sheetName val="СмДок"/>
      <sheetName val="СостРабПр"/>
      <sheetName val="Огл"/>
      <sheetName val="ПЗ"/>
      <sheetName val="ИсхДан"/>
      <sheetName val="С0"/>
      <sheetName val="Л09-02"/>
      <sheetName val="Л09-03"/>
      <sheetName val="16"/>
      <sheetName val="17"/>
      <sheetName val="18"/>
      <sheetName val="SS(4)"/>
      <sheetName val="SS(5)"/>
      <sheetName val="SS(6)"/>
      <sheetName val="SSS"/>
      <sheetName val="SS(7)"/>
      <sheetName val="SS(8)"/>
      <sheetName val="SS(9)"/>
      <sheetName val="SS(10)"/>
      <sheetName val="SS(11)"/>
      <sheetName val="SS(12)"/>
      <sheetName val="SS(13)"/>
      <sheetName val="SS(14)"/>
      <sheetName val="SS(15)"/>
      <sheetName val="SS(16)"/>
      <sheetName val="SS(17)"/>
      <sheetName val="SS(18)"/>
      <sheetName val="SS(19)"/>
      <sheetName val="SS(20)"/>
      <sheetName val="SS(21)"/>
      <sheetName val="SS(22)"/>
      <sheetName val="SS(23)"/>
      <sheetName val="SS(24)"/>
      <sheetName val="SS(25)"/>
      <sheetName val="SS(26)"/>
      <sheetName val="SS(27)"/>
      <sheetName val="SS(28)"/>
      <sheetName val="SS(29)"/>
      <sheetName val="SS(30)"/>
      <sheetName val="SS(31)"/>
      <sheetName val="SS(32)"/>
      <sheetName val="SS(33)"/>
      <sheetName val="SS(34)"/>
      <sheetName val="SS(35)"/>
      <sheetName val="SS(36)"/>
      <sheetName val="SS(37)"/>
      <sheetName val="SS(38)"/>
      <sheetName val="SS(39)"/>
      <sheetName val="SS(40)"/>
      <sheetName val="SS(41)"/>
      <sheetName val="SS(42)"/>
      <sheetName val="SS(43)"/>
      <sheetName val="SS(44)"/>
      <sheetName val="SS(45)"/>
      <sheetName val="SS(46)"/>
      <sheetName val="SS(47)"/>
      <sheetName val="SS(48)"/>
      <sheetName val="SS(49)"/>
      <sheetName val="SS(50)"/>
      <sheetName val="SS(51)"/>
      <sheetName val="SS(52)"/>
      <sheetName val="SS(53)"/>
      <sheetName val="SS(54)"/>
      <sheetName val="SS(55)"/>
      <sheetName val="SS(56)"/>
      <sheetName val="SS(57)"/>
      <sheetName val="SS(58)"/>
      <sheetName val="SS(59)"/>
      <sheetName val="SS(60)"/>
      <sheetName val="SS(61)"/>
      <sheetName val="SS(62)"/>
      <sheetName val="SS(63)"/>
      <sheetName val="SS(64)"/>
      <sheetName val="SS(65)"/>
      <sheetName val="SS(66)"/>
      <sheetName val="SS(67)"/>
      <sheetName val="SS(68)"/>
      <sheetName val="SS(69)"/>
      <sheetName val="SS(70)"/>
      <sheetName val="SS(71)"/>
      <sheetName val="SS(72)"/>
      <sheetName val="SS(73)"/>
      <sheetName val="SS(74)"/>
      <sheetName val="SS(75)"/>
      <sheetName val="SS(76)"/>
      <sheetName val="SS(77)"/>
      <sheetName val="SS(78)"/>
      <sheetName val="SS(79)"/>
      <sheetName val="SS(80)"/>
      <sheetName val="SS(81)"/>
      <sheetName val="SS(82)"/>
      <sheetName val="SS(83)"/>
      <sheetName val="SS(84)"/>
      <sheetName val="SS(85)"/>
      <sheetName val="SS(86)"/>
      <sheetName val="SS(87)"/>
      <sheetName val="SS(88)"/>
      <sheetName val="SS(89)"/>
      <sheetName val="SS(90)"/>
      <sheetName val="SS(91)"/>
      <sheetName val="SS(92)"/>
      <sheetName val="SS(93)"/>
      <sheetName val="SS(94)"/>
      <sheetName val="SS(95)"/>
      <sheetName val="SS(96)"/>
      <sheetName val="SS(97)"/>
      <sheetName val="SS(98)"/>
      <sheetName val="SS(99)"/>
      <sheetName val="SS(100)"/>
      <sheetName val="SS(101)"/>
      <sheetName val="SS(102)"/>
      <sheetName val="SS(103)"/>
      <sheetName val="SS(104)"/>
      <sheetName val="SS(105)"/>
      <sheetName val="SS(106)"/>
      <sheetName val="SS(107)"/>
      <sheetName val="SS(108)"/>
      <sheetName val="SS(109)"/>
      <sheetName val="SS(110)"/>
      <sheetName val="SS(111)"/>
      <sheetName val="SS(112)"/>
      <sheetName val="SS(113)"/>
      <sheetName val="SS(114)"/>
      <sheetName val="SS(115)"/>
      <sheetName val="SS(116)"/>
      <sheetName val="SS(117)"/>
      <sheetName val="SS(118)"/>
      <sheetName val="SS(119)"/>
      <sheetName val="SS(120)"/>
      <sheetName val="SS(121)"/>
      <sheetName val="SS(122)"/>
      <sheetName val="SS(123)"/>
      <sheetName val="SS(124)"/>
      <sheetName val="SS(125)"/>
      <sheetName val="SS(126)"/>
      <sheetName val="SS(127)"/>
      <sheetName val="SS(128)"/>
      <sheetName val="SS(129)"/>
      <sheetName val="SS(130)"/>
      <sheetName val="SS(131)"/>
      <sheetName val="SS(132)"/>
      <sheetName val="SS(133)"/>
      <sheetName val="SS(134)"/>
      <sheetName val="SS(135)"/>
      <sheetName val="SS(136)"/>
      <sheetName val="SS(137)"/>
      <sheetName val="SS(138)"/>
      <sheetName val="SS(139)"/>
      <sheetName val="SS(140)"/>
      <sheetName val="SS(141)"/>
      <sheetName val="SS(142)"/>
      <sheetName val="SS(143)"/>
      <sheetName val="SS(144)"/>
      <sheetName val="SS(145)"/>
      <sheetName val="SS(146)"/>
      <sheetName val="SS(147)"/>
      <sheetName val="SS(148)"/>
      <sheetName val="SS(149)"/>
      <sheetName val="SS(150)"/>
      <sheetName val="SS(151)"/>
      <sheetName val="SS(152)"/>
      <sheetName val="SS(153)"/>
      <sheetName val="SS(154)"/>
      <sheetName val="SS(155)"/>
      <sheetName val="SS(156)"/>
      <sheetName val="SS(157)"/>
      <sheetName val="SS(158)"/>
      <sheetName val="SS(159)"/>
      <sheetName val="SS(160)"/>
      <sheetName val="SS(161)"/>
      <sheetName val="SS(162)"/>
      <sheetName val="SS(163)"/>
      <sheetName val="SS(164)"/>
      <sheetName val="SS(166)"/>
      <sheetName val="Титул1"/>
      <sheetName val="Титул2"/>
      <sheetName val="Титул3"/>
      <sheetName val="ПДР ООО &quot;Юкос ФБЦ&quot;"/>
      <sheetName val="Lim"/>
      <sheetName val="Хар_"/>
      <sheetName val="С1_"/>
      <sheetName val="total"/>
      <sheetName val="исходные данные"/>
      <sheetName val="Комплектация"/>
      <sheetName val="трубы"/>
      <sheetName val="расчетные таблицы"/>
      <sheetName val="СМР"/>
      <sheetName val="дороги"/>
      <sheetName val="в работу"/>
      <sheetName val="трансформация1"/>
      <sheetName val="breakdown"/>
      <sheetName val="Destination"/>
      <sheetName val="Бюджет"/>
      <sheetName val="х"/>
      <sheetName val="влад-таблица"/>
      <sheetName val="Стр1По"/>
      <sheetName val="Материалы"/>
      <sheetName val="Подрядчики"/>
      <sheetName val="гидрология"/>
      <sheetName val="КП НовоКов"/>
      <sheetName val="Калплан Кра"/>
      <sheetName val="изыскания 2"/>
      <sheetName val="КП к ГК"/>
      <sheetName val="пятилетка"/>
      <sheetName val="мониторинг"/>
      <sheetName val="Параметры"/>
      <sheetName val="кп"/>
      <sheetName val="Кал.план Жукова даты - не надо"/>
      <sheetName val="смета СИД"/>
      <sheetName val="См_1_наруж_водопровод"/>
      <sheetName val="Кл-р_SysTel"/>
      <sheetName val="КП_Прим_(3)"/>
      <sheetName val="1_3"/>
      <sheetName val="СметаСводная_Рыб"/>
      <sheetName val="пр_5_1"/>
      <sheetName val="Стр5"/>
      <sheetName val="Стр6"/>
      <sheetName val="Стр7"/>
      <sheetName val="Стр8а"/>
      <sheetName val="Стр9а"/>
      <sheetName val="Стр8б"/>
      <sheetName val="Стр9б"/>
      <sheetName val="Стр8г"/>
      <sheetName val="Стр9г"/>
      <sheetName val="Стр8и"/>
      <sheetName val="Стр9и"/>
      <sheetName val="Стр14"/>
      <sheetName val="Список"/>
      <sheetName val="Иммакр"/>
      <sheetName val="Данные1кв."/>
      <sheetName val="Данные"/>
      <sheetName val="Стр2По"/>
      <sheetName val="Стр3По"/>
      <sheetName val="Стр4По"/>
      <sheetName val="Стр5По"/>
      <sheetName val="Стр6По(а)"/>
      <sheetName val="Стр6По(б)"/>
      <sheetName val="Стр6По(г)"/>
      <sheetName val="Стр6По(и)"/>
      <sheetName val="Стр7По"/>
      <sheetName val="НДС"/>
      <sheetName val="Коэф КВ"/>
      <sheetName val="EKDEB90"/>
      <sheetName val="Стр1"/>
      <sheetName val="ИД"/>
      <sheetName val="январь"/>
      <sheetName val="База"/>
      <sheetName val="6.52-свод"/>
      <sheetName val="ОБЩЕСТВА"/>
      <sheetName val="План"/>
      <sheetName val="Гр5(о)"/>
      <sheetName val="Справочник"/>
      <sheetName val="Данные1кв_"/>
      <sheetName val="Коэф_КВ"/>
      <sheetName val="6_52-свод"/>
      <sheetName val="Ачинский НПЗ"/>
      <sheetName val="Об-15"/>
      <sheetName val="СС"/>
      <sheetName val="Объемы работ по ПВ"/>
      <sheetName val="мсн"/>
      <sheetName val="Вспомогательный"/>
      <sheetName val="Обновление"/>
      <sheetName val="Цена"/>
      <sheetName val="Product"/>
      <sheetName val="Смета 1свод"/>
      <sheetName val="СметаСводная снег"/>
      <sheetName val="шаблон"/>
      <sheetName val="К.рын"/>
      <sheetName val="Капитальные затраты"/>
      <sheetName val="Свод объем"/>
      <sheetName val="Дополнительные параметры"/>
      <sheetName val="1ПС"/>
      <sheetName val="Приложение 2"/>
      <sheetName val="информация"/>
      <sheetName val="Переменные и константы"/>
      <sheetName val="вариант"/>
      <sheetName val="ИД1"/>
      <sheetName val="ID"/>
      <sheetName val="СП"/>
      <sheetName val="Настройки"/>
      <sheetName val="A54НДС"/>
      <sheetName val="УП _2004"/>
      <sheetName val="ЭХЗ"/>
      <sheetName val="Должности"/>
      <sheetName val="Смета-Т"/>
      <sheetName val="АЧ"/>
      <sheetName val="РС"/>
      <sheetName val="См3 СЦБ-зап"/>
      <sheetName val="Хаттон 90.90 Femco"/>
      <sheetName val="ЛЧ"/>
      <sheetName val="ПД"/>
      <sheetName val="Leistungsakt"/>
      <sheetName val="Настройка"/>
      <sheetName val="BACT"/>
      <sheetName val="База Геодезия"/>
      <sheetName val="База Геология"/>
      <sheetName val="6"/>
      <sheetName val="5.1"/>
      <sheetName val=""/>
      <sheetName val="Исходные"/>
      <sheetName val="СметаСводная 1 оч"/>
      <sheetName val="Общая часть"/>
      <sheetName val="ОПС"/>
      <sheetName val="Тестовый"/>
      <sheetName val="Расчет 2"/>
      <sheetName val="Смета №1"/>
      <sheetName val="3.1"/>
      <sheetName val="К"/>
      <sheetName val="Курс доллара"/>
      <sheetName val="Смета 2"/>
      <sheetName val="3.1 ТХ"/>
      <sheetName val="Табл38-7"/>
      <sheetName val="БП НОВЫЙ"/>
      <sheetName val="№5 СУБ Инж защ"/>
      <sheetName val="Справочные данные"/>
      <sheetName val="расчет вязкости"/>
      <sheetName val="2003г."/>
      <sheetName val="СПЕЦИФИКАЦИЯ"/>
      <sheetName val="кап.ремонт"/>
      <sheetName val="геоло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к снег Рыбинская"/>
      <sheetName val="Калплан "/>
      <sheetName val="СметаСводная Рыб"/>
      <sheetName val="См1 ТопоГео  (планшеты)"/>
      <sheetName val="Смета2 Инвентариз"/>
      <sheetName val="Смета3 геология"/>
      <sheetName val="смета4  Дор.работы "/>
      <sheetName val="Смета5 - Сети"/>
      <sheetName val="См6 Расчет Трансп.схемы"/>
      <sheetName val="Смета6а технология"/>
      <sheetName val="См7 ГО и ЧС"/>
      <sheetName val="см8 экспресс-оценка"/>
      <sheetName val="КП_к_снег_Рыбинская"/>
      <sheetName val="Калплан_"/>
      <sheetName val="СметаСводная_Рыб"/>
      <sheetName val="См1_ТопоГео__(планшеты)"/>
      <sheetName val="Смета2_Инвентариз"/>
      <sheetName val="Смета3_геология"/>
      <sheetName val="смета4__Дор_работы_"/>
      <sheetName val="Смета5_-_Сети"/>
      <sheetName val="См6_Расчет_Трансп_схемы"/>
      <sheetName val="Смета6а_технология"/>
      <sheetName val="См7_ГО_и_ЧС"/>
      <sheetName val="см8_экспресс-оценка"/>
      <sheetName val="Смета"/>
      <sheetName val="свод 3"/>
      <sheetName val="топография"/>
      <sheetName val="информация"/>
      <sheetName val="топо"/>
      <sheetName val="1.3"/>
      <sheetName val="ц_1991"/>
      <sheetName val="свод 2"/>
      <sheetName val="Данные для расчёта сметы"/>
      <sheetName val="Землеотвод"/>
      <sheetName val="См 1 наруж.водопровод"/>
      <sheetName val="Упр"/>
      <sheetName val="СметаСводная павильон"/>
      <sheetName val="свод"/>
      <sheetName val="НМА"/>
      <sheetName val="сводная"/>
      <sheetName val="шаблон"/>
      <sheetName val="OCK1"/>
      <sheetName val="пятилетка"/>
      <sheetName val="мониторинг"/>
      <sheetName val="Дополнительные параметры"/>
      <sheetName val="total"/>
      <sheetName val="Комплектация"/>
      <sheetName val="трубы"/>
      <sheetName val="СМР"/>
      <sheetName val="дороги"/>
      <sheetName val="р.Волхов"/>
      <sheetName val="ПДР"/>
      <sheetName val="изыскания 2"/>
      <sheetName val="ИД"/>
      <sheetName val="sapactivexlhiddensheet"/>
      <sheetName val="Калплан Кра"/>
      <sheetName val="свод1"/>
      <sheetName val="Пример расчета"/>
      <sheetName val="Б.Сатка"/>
      <sheetName val="Исполнение по оборуд_"/>
      <sheetName val="исходные данные"/>
      <sheetName val="расчетные таблицы"/>
      <sheetName val="Лист1"/>
      <sheetName val="Ачинский НПЗ"/>
      <sheetName val="смета СИД"/>
      <sheetName val="геология"/>
      <sheetName val="К.рын"/>
      <sheetName val="Сводная смета"/>
      <sheetName val="СметаСводная снег"/>
      <sheetName val="База Геология"/>
      <sheetName val="ПД"/>
      <sheetName val="РД"/>
      <sheetName val="Тестовый"/>
      <sheetName val="отчет эл_эн  2000"/>
      <sheetName val="мсн"/>
      <sheetName val="Шкаф"/>
      <sheetName val="Коэфф1."/>
      <sheetName val="Прайс лист"/>
      <sheetName val="Summary"/>
      <sheetName val="СметаСводная Колпино"/>
      <sheetName val="СметаСводная"/>
      <sheetName val="Геофизика"/>
      <sheetName val="Зап-3- СЦБ"/>
      <sheetName val="СС"/>
      <sheetName val="КП к ГК"/>
      <sheetName val="DATA"/>
      <sheetName val="Journals"/>
      <sheetName val="Исходные"/>
      <sheetName val="НМЦ"/>
      <sheetName val="Расчет"/>
      <sheetName val="Св"/>
      <sheetName val="см1-И Геод"/>
      <sheetName val="см2-И Геол"/>
      <sheetName val="2.1-И Геоф"/>
      <sheetName val="см3-И Гидромет"/>
      <sheetName val="см.4-И Экол"/>
      <sheetName val="ППО"/>
      <sheetName val="ТХ"/>
      <sheetName val="ЭЧ"/>
      <sheetName val="МПСА"/>
      <sheetName val="СДКУ "/>
      <sheetName val="СОИ"/>
      <sheetName val="пож.сигн."/>
      <sheetName val="Строители"/>
      <sheetName val="Рек"/>
      <sheetName val="Генплан"/>
      <sheetName val="ГО и ЧС"/>
      <sheetName val="ПЗС"/>
      <sheetName val="ОЛ"/>
      <sheetName val="ОБЭ"/>
      <sheetName val="ДПБ"/>
      <sheetName val="Согл.Ави"/>
      <sheetName val="ГГЭ"/>
      <sheetName val="ИГДИ В3 2019"/>
      <sheetName val="Геол"/>
      <sheetName val="Геоф"/>
      <sheetName val="ДПБ-5"/>
      <sheetName val="КП_к_снег_Рыбинская1"/>
      <sheetName val="Калплан_1"/>
      <sheetName val="СметаСводная_Рыб1"/>
      <sheetName val="См1_ТопоГео__(планшеты)1"/>
      <sheetName val="Смета2_Инвентариз1"/>
      <sheetName val="Смета3_геология1"/>
      <sheetName val="смета4__Дор_работы_1"/>
      <sheetName val="Смета5_-_Сети1"/>
      <sheetName val="См6_Расчет_Трансп_схемы1"/>
      <sheetName val="Смета6а_технология1"/>
      <sheetName val="См7_ГО_и_ЧС1"/>
      <sheetName val="см8_экспресс-оценка1"/>
      <sheetName val="свод_3"/>
      <sheetName val="1_3"/>
      <sheetName val="свод_2"/>
      <sheetName val="Данные_для_расчёта_сметы"/>
      <sheetName val="См_1_наруж_водопровод"/>
      <sheetName val="СметаСводная_павильон"/>
      <sheetName val="Калплан_Кра"/>
      <sheetName val="Пример_расчета"/>
      <sheetName val="Дополнительные_параметры"/>
      <sheetName val="р_Волхов"/>
      <sheetName val="изыскания_2"/>
      <sheetName val="Б_Сатка"/>
      <sheetName val="Исполнение_по_оборуд_"/>
      <sheetName val="исходные_данные"/>
      <sheetName val="расчетные_таблицы"/>
      <sheetName val="Ачинский_НПЗ"/>
      <sheetName val="смета_СИД"/>
      <sheetName val="К_рын"/>
      <sheetName val="Сводная_смета"/>
      <sheetName val="СметаСводная_снег"/>
      <sheetName val="Курсы"/>
      <sheetName val="обновление"/>
      <sheetName val="табл38-7"/>
      <sheetName val="СмРучБур"/>
      <sheetName val="смета 1"/>
      <sheetName val="Коэфф1_"/>
      <sheetName val="Прайс_лист"/>
      <sheetName val="СметаСводная_Колпино"/>
      <sheetName val="КП_к_ГК"/>
      <sheetName val="Зап-3-_СЦБ"/>
      <sheetName val="ДЦ"/>
      <sheetName val="капитальные затраты"/>
      <sheetName val="все"/>
      <sheetName val="кредиты"/>
      <sheetName val="начало"/>
      <sheetName val="С1"/>
      <sheetName val="кп панкрат"/>
      <sheetName val="см 3 КМ"/>
      <sheetName val="1-И Геод"/>
      <sheetName val="2-И Геол"/>
      <sheetName val="2.1-И геофиз"/>
      <sheetName val="3-И Экол"/>
      <sheetName val="см2 ПР"/>
      <sheetName val="1.2-1"/>
      <sheetName val="См3 ЭС"/>
      <sheetName val="см 6 СМИС"/>
      <sheetName val="см9 ОБЭО"/>
      <sheetName val="см 9-2015"/>
      <sheetName val="см 10-2015"/>
      <sheetName val="Рекульт"/>
      <sheetName val="ГОЧС"/>
      <sheetName val="согл. ави"/>
      <sheetName val="эпб"/>
      <sheetName val="см 11-2015"/>
      <sheetName val="ЭЗП изм. 1"/>
      <sheetName val="12-2016"/>
      <sheetName val="14-1"/>
      <sheetName val="15-1"/>
      <sheetName val="Расчет ГГЭ"/>
      <sheetName val="3-И Эколог"/>
      <sheetName val="См2 ЭС"/>
      <sheetName val="См2.1 Стр"/>
      <sheetName val="Восстановл_Лист84"/>
      <sheetName val="Восстановл_Лист72"/>
      <sheetName val="Восстановл_Лист74"/>
      <sheetName val="к.с.м."/>
      <sheetName val="ф"/>
      <sheetName val="исх_данные"/>
      <sheetName val="СметаСводная 1 оч"/>
    </sheetNames>
    <sheetDataSet>
      <sheetData sheetId="0"/>
      <sheetData sheetId="1"/>
      <sheetData sheetId="2" refreshError="1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  <row r="13">
          <cell r="C13" t="str">
            <v>СПб ГУ "Дирекция транспортного строительства"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 refreshError="1"/>
      <sheetData sheetId="160" refreshError="1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клад "/>
      <sheetName val="laroux"/>
      <sheetName val="Расшифровка"/>
      <sheetName val="АСП-П2"/>
      <sheetName val="Расценки"/>
      <sheetName val="Трудозатраты-0"/>
      <sheetName val="Трудозатраты-1"/>
      <sheetName val="Трудозатраты-2"/>
      <sheetName val="Дискор-1"/>
      <sheetName val="Расклад_"/>
      <sheetName val="исх-данные"/>
    </sheetNames>
    <sheetDataSet>
      <sheetData sheetId="0" refreshError="1">
        <row r="4">
          <cell r="C4">
            <v>0.65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КП_СС"/>
      <sheetName val="Ф3П"/>
      <sheetName val="Ф2П"/>
      <sheetName val="СМ 4"/>
      <sheetName val="Лист3"/>
      <sheetName val="Лист5"/>
      <sheetName val="Лист6"/>
      <sheetName val="Лист8"/>
      <sheetName val="Лист9"/>
      <sheetName val="Лист10"/>
      <sheetName val="Лист11"/>
      <sheetName val="Лист12"/>
      <sheetName val="Лист4"/>
      <sheetName val="Дог_рас"/>
      <sheetName val="Стоим_Тракт"/>
      <sheetName val="Шаблон_Спец1"/>
      <sheetName val="Шаблон_Спец2"/>
      <sheetName val="Шаблон_СпецЭл"/>
    </sheetNames>
    <sheetDataSet>
      <sheetData sheetId="0" refreshError="1"/>
      <sheetData sheetId="1" refreshError="1"/>
      <sheetData sheetId="2" refreshError="1"/>
      <sheetData sheetId="3" refreshError="1">
        <row r="5">
          <cell r="B5" t="str">
            <v>И.Ю. Рукавишников</v>
          </cell>
        </row>
        <row r="6">
          <cell r="B6">
            <v>0</v>
          </cell>
        </row>
        <row r="10">
          <cell r="N10">
            <v>19</v>
          </cell>
          <cell r="O10">
            <v>2</v>
          </cell>
        </row>
        <row r="11">
          <cell r="M11" t="str">
            <v>раз. 161 км.</v>
          </cell>
          <cell r="N11">
            <v>15</v>
          </cell>
        </row>
        <row r="12">
          <cell r="B12">
            <v>2</v>
          </cell>
          <cell r="M12" t="str">
            <v xml:space="preserve">Чилеково </v>
          </cell>
        </row>
        <row r="13">
          <cell r="M13" t="str">
            <v>Гремячая</v>
          </cell>
        </row>
        <row r="27">
          <cell r="A27" t="str">
            <v>письмо ЦУКС от 14.12.09 №ОТ-21042</v>
          </cell>
        </row>
        <row r="31">
          <cell r="B31">
            <v>1.7</v>
          </cell>
        </row>
      </sheetData>
      <sheetData sheetId="4" refreshError="1">
        <row r="80">
          <cell r="B80">
            <v>0</v>
          </cell>
          <cell r="C80">
            <v>0</v>
          </cell>
        </row>
        <row r="81">
          <cell r="B81">
            <v>1</v>
          </cell>
        </row>
      </sheetData>
      <sheetData sheetId="5" refreshError="1"/>
      <sheetData sheetId="6" refreshError="1">
        <row r="35">
          <cell r="F35" t="str">
            <v>2П</v>
          </cell>
        </row>
        <row r="154">
          <cell r="F154" t="str">
            <v>2П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299">
          <cell r="H299">
            <v>89</v>
          </cell>
          <cell r="I299">
            <v>1.41</v>
          </cell>
        </row>
        <row r="300">
          <cell r="H300">
            <v>11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(дор.+мост)"/>
      <sheetName val="Тр.(дор.)"/>
      <sheetName val="Тр.  (мост)"/>
      <sheetName val="Сод.л.см"/>
      <sheetName val="Сод.р.в."/>
      <sheetName val="П.з.р.в"/>
      <sheetName val="П.з.л.см"/>
      <sheetName val="C.с"/>
      <sheetName val="В.ст.дор"/>
      <sheetName val="В.ст.мост"/>
      <sheetName val="Вр"/>
      <sheetName val="зим"/>
      <sheetName val="эл"/>
      <sheetName val="ПИРб"/>
      <sheetName val="ПИРт"/>
      <sheetName val="12"/>
      <sheetName val="2012(КСЛ)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39">
          <cell r="D39">
            <v>6.12</v>
          </cell>
        </row>
        <row r="87">
          <cell r="D87">
            <v>199.47</v>
          </cell>
        </row>
        <row r="92">
          <cell r="D92">
            <v>10.24</v>
          </cell>
        </row>
        <row r="101">
          <cell r="D101">
            <v>206.5</v>
          </cell>
        </row>
        <row r="123">
          <cell r="D123">
            <v>56.15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остФ ВНИИАС"/>
      <sheetName val="КжДП"/>
      <sheetName val="ДКСС"/>
      <sheetName val="ДКСС от МПС"/>
      <sheetName val="ИНТЕХ"/>
      <sheetName val="ССМП-668"/>
      <sheetName val="ЮГПА"/>
      <sheetName val="РГУПС"/>
      <sheetName val="СКжд"/>
      <sheetName val="ГТСС"/>
      <sheetName val="НОД МВоды"/>
      <sheetName val="СМП-1"/>
      <sheetName val="Стройвыбор"/>
      <sheetName val="КавГипроТранс"/>
      <sheetName val="Сармат"/>
      <sheetName val="НПЦ ПроАвт"/>
      <sheetName val="РемПут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списки"/>
      <sheetName val="таб5"/>
      <sheetName val="числа"/>
    </sheetNames>
    <sheetDataSet>
      <sheetData sheetId="0"/>
      <sheetData sheetId="1">
        <row r="1">
          <cell r="B1" t="str">
            <v>Ф2-Нет</v>
          </cell>
          <cell r="C1" t="str">
            <v>Ф5-Нет</v>
          </cell>
          <cell r="D1" t="str">
            <v>Ф6-Нет</v>
          </cell>
          <cell r="E1" t="str">
            <v>Ф7-Нет</v>
          </cell>
          <cell r="F1" t="str">
            <v>Ф8-Нет</v>
          </cell>
          <cell r="G1" t="str">
            <v>Ф9-Нет</v>
          </cell>
          <cell r="H1" t="str">
            <v>Ф10-Нет</v>
          </cell>
          <cell r="I1" t="str">
            <v>Нет коэффициента</v>
          </cell>
          <cell r="J1">
            <v>1</v>
          </cell>
        </row>
        <row r="2">
          <cell r="B2" t="str">
            <v>Ф2 - Непрерывный</v>
          </cell>
          <cell r="C2" t="str">
            <v>Ф5 - до 5</v>
          </cell>
          <cell r="D2" t="str">
            <v>Ф6 - I степень</v>
          </cell>
          <cell r="E2" t="str">
            <v>Ф7 - I степень</v>
          </cell>
          <cell r="F2" t="str">
            <v>Ф8 - Автоматизированный ручной режим</v>
          </cell>
          <cell r="G2" t="str">
            <v>Ф9 - до 20</v>
          </cell>
          <cell r="H2" t="str">
            <v>Ф10 - до 5</v>
          </cell>
          <cell r="I2" t="str">
            <v>Одностадийная разработка</v>
          </cell>
          <cell r="J2">
            <v>1.35</v>
          </cell>
        </row>
        <row r="3">
          <cell r="B3" t="str">
            <v>Ф2 - Полунепрерывный</v>
          </cell>
          <cell r="C3" t="str">
            <v>Ф5 - св. 5 до 10</v>
          </cell>
          <cell r="D3" t="str">
            <v>Ф6 - II степень</v>
          </cell>
          <cell r="E3" t="str">
            <v>Ф7 - II степень</v>
          </cell>
          <cell r="F3" t="str">
            <v>Ф8 - Автоматизированный режим советчика</v>
          </cell>
          <cell r="G3" t="str">
            <v>Ф9 - св. 20 до 50</v>
          </cell>
          <cell r="H3" t="str">
            <v>Ф10 - св. 5 до 10</v>
          </cell>
          <cell r="I3" t="str">
            <v>Стадия Проект</v>
          </cell>
        </row>
        <row r="4">
          <cell r="B4" t="str">
            <v>Ф2 - Непрерывно-дискретный - I</v>
          </cell>
          <cell r="C4" t="str">
            <v>Ф5 - св. 10 до 20</v>
          </cell>
          <cell r="D4" t="str">
            <v>Ф6 - III степень</v>
          </cell>
          <cell r="E4" t="str">
            <v>Ф7 - III степень</v>
          </cell>
          <cell r="F4" t="str">
            <v>Ф8 - Автоматизированный диалоговый режим</v>
          </cell>
          <cell r="G4" t="str">
            <v>Ф9 - св. 50 до 100</v>
          </cell>
          <cell r="H4" t="str">
            <v>Ф10 - св. 10 до 20</v>
          </cell>
          <cell r="I4" t="str">
            <v>Стадия Рабочая документация</v>
          </cell>
        </row>
        <row r="5">
          <cell r="B5" t="str">
            <v>Ф2 - Непрерывно-дискретный - II</v>
          </cell>
          <cell r="C5" t="str">
            <v>Ф5 - св. 20 до 35</v>
          </cell>
          <cell r="D5" t="str">
            <v>Ф6 - IV степень</v>
          </cell>
          <cell r="E5" t="str">
            <v>Ф7 - IV степень</v>
          </cell>
          <cell r="F5" t="str">
            <v>Ф8 - Автоматический режим косвенного управления</v>
          </cell>
          <cell r="G5" t="str">
            <v>Ф9 - св. 100 до 170</v>
          </cell>
          <cell r="H5" t="str">
            <v>Ф10 - св. 20 до 40</v>
          </cell>
          <cell r="I5" t="str">
            <v>Утверждаемая часть</v>
          </cell>
        </row>
        <row r="6">
          <cell r="B6" t="str">
            <v>Ф2 - Циклический</v>
          </cell>
          <cell r="C6" t="str">
            <v>Ф5 - св. 35 до 50</v>
          </cell>
          <cell r="E6" t="str">
            <v>Ф7 - V степень</v>
          </cell>
          <cell r="F6" t="str">
            <v>Ф8 - Автоматический режим прямого цифрового управления</v>
          </cell>
          <cell r="G6" t="str">
            <v>Ф9 - св. 170 до 250</v>
          </cell>
          <cell r="H6" t="str">
            <v>Ф10 - св. 40 до 60</v>
          </cell>
        </row>
        <row r="7">
          <cell r="B7" t="str">
            <v>Ф2 - Дискретный</v>
          </cell>
          <cell r="C7" t="str">
            <v>Ф5 - св. 50 до 70</v>
          </cell>
          <cell r="E7" t="str">
            <v>Ф7 - VI степень</v>
          </cell>
          <cell r="G7" t="str">
            <v>Ф9 - св. 250 до 350</v>
          </cell>
          <cell r="H7" t="str">
            <v>Ф10 - св. 60 до 90</v>
          </cell>
        </row>
        <row r="8">
          <cell r="C8" t="str">
            <v>Ф5 - св.70 до 100</v>
          </cell>
          <cell r="E8" t="str">
            <v>Ф7 - VII степень</v>
          </cell>
          <cell r="G8" t="str">
            <v>Ф9 - св. 350 до 470</v>
          </cell>
          <cell r="H8" t="str">
            <v>Ф10 - св. 90 до 120</v>
          </cell>
        </row>
        <row r="9">
          <cell r="C9" t="str">
            <v>Ф5 - За каждые 50 свыше 100</v>
          </cell>
          <cell r="G9" t="str">
            <v>Ф9 - св. 470 до 600</v>
          </cell>
          <cell r="H9" t="str">
            <v>Ф10 - св. 120 до 160</v>
          </cell>
        </row>
        <row r="10">
          <cell r="G10" t="str">
            <v>Ф9 - св. 600 до 800</v>
          </cell>
          <cell r="H10" t="str">
            <v>Ф10 - св. 160 до 200</v>
          </cell>
        </row>
        <row r="11">
          <cell r="G11" t="str">
            <v>Ф9 - св. 800 до 1000</v>
          </cell>
          <cell r="H11" t="str">
            <v>Ф10 - св. 200 до 250</v>
          </cell>
        </row>
        <row r="12">
          <cell r="G12" t="str">
            <v>Ф9 - св. 1000 до 1300</v>
          </cell>
          <cell r="H12" t="str">
            <v>Ф10 - св. 250 до 300</v>
          </cell>
        </row>
        <row r="13">
          <cell r="G13" t="str">
            <v>Ф9 - св. 1300 до 1600</v>
          </cell>
          <cell r="H13" t="str">
            <v>Ф10 - св. 300 до 350</v>
          </cell>
        </row>
        <row r="14">
          <cell r="G14" t="str">
            <v>Ф9 - св. 1600 до 2000</v>
          </cell>
          <cell r="H14" t="str">
            <v>Ф10 - св. 350 до 400</v>
          </cell>
        </row>
        <row r="15">
          <cell r="G15" t="str">
            <v>Ф9 - за каждые 500 свыше 2000</v>
          </cell>
          <cell r="H15" t="str">
            <v>Ф10 - за каждые 70 свыше 400</v>
          </cell>
        </row>
      </sheetData>
      <sheetData sheetId="2"/>
      <sheetData sheetId="3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ЦПР-90-38"/>
      <sheetName val="СБЦПР-95"/>
      <sheetName val="Лист1"/>
      <sheetName val="Смета"/>
      <sheetName val="РД"/>
      <sheetName val="Данные"/>
      <sheetName val="96041"/>
      <sheetName val="Изыскания"/>
      <sheetName val="Проектирование"/>
      <sheetName val="Богословская"/>
      <sheetName val="Новороссийск"/>
      <sheetName val="Новороссийск (2)"/>
      <sheetName val="Новороссийск (3)"/>
      <sheetName val="Чилипси"/>
      <sheetName val="Ростов-Зап"/>
      <sheetName val="Чертково"/>
      <sheetName val="Касиновка-Потаенный"/>
      <sheetName val="Прохладная-Ищерская"/>
      <sheetName val="Кочубей"/>
      <sheetName val="Каменоломни"/>
      <sheetName val="Краснодар 1"/>
      <sheetName val="Краснодар 1 (2)"/>
      <sheetName val="Оповестит"/>
      <sheetName val="Бланк"/>
      <sheetName val="Кап ремонт"/>
      <sheetName val="Краснодар"/>
      <sheetName val="СЦПР-95"/>
      <sheetName val="1 этап"/>
      <sheetName val="брос."/>
      <sheetName val="2 этап"/>
      <sheetName val="3 этап"/>
    </sheetNames>
    <sheetDataSet>
      <sheetData sheetId="0" refreshError="1"/>
      <sheetData sheetId="1"/>
      <sheetData sheetId="2"/>
      <sheetData sheetId="3"/>
      <sheetData sheetId="4"/>
      <sheetData sheetId="5" refreshError="1">
        <row r="1">
          <cell r="B1" t="str">
            <v>СЦИР-82 т. 135</v>
          </cell>
        </row>
        <row r="2">
          <cell r="B2">
            <v>0</v>
          </cell>
          <cell r="C2">
            <v>10</v>
          </cell>
          <cell r="D2">
            <v>1</v>
          </cell>
          <cell r="E2">
            <v>363</v>
          </cell>
        </row>
        <row r="3">
          <cell r="B3">
            <v>11</v>
          </cell>
          <cell r="C3">
            <v>30</v>
          </cell>
          <cell r="D3">
            <v>2</v>
          </cell>
          <cell r="E3">
            <v>553</v>
          </cell>
        </row>
        <row r="4">
          <cell r="B4">
            <v>31</v>
          </cell>
          <cell r="C4">
            <v>100</v>
          </cell>
          <cell r="D4">
            <v>3</v>
          </cell>
          <cell r="E4">
            <v>843</v>
          </cell>
        </row>
        <row r="5">
          <cell r="B5">
            <v>101</v>
          </cell>
          <cell r="C5">
            <v>120</v>
          </cell>
          <cell r="D5">
            <v>4</v>
          </cell>
          <cell r="E5">
            <v>1032</v>
          </cell>
        </row>
        <row r="6">
          <cell r="B6">
            <v>120</v>
          </cell>
          <cell r="C6">
            <v>180</v>
          </cell>
          <cell r="D6">
            <v>5</v>
          </cell>
          <cell r="E6">
            <v>1478</v>
          </cell>
        </row>
        <row r="8">
          <cell r="B8" t="str">
            <v>ДЦ</v>
          </cell>
        </row>
        <row r="9">
          <cell r="B9">
            <v>100</v>
          </cell>
          <cell r="C9">
            <v>1</v>
          </cell>
          <cell r="D9">
            <v>93000</v>
          </cell>
          <cell r="E9">
            <v>1320</v>
          </cell>
          <cell r="F9">
            <v>1320</v>
          </cell>
        </row>
        <row r="10">
          <cell r="B10">
            <v>200</v>
          </cell>
          <cell r="C10">
            <v>2</v>
          </cell>
          <cell r="D10">
            <v>101000</v>
          </cell>
          <cell r="E10">
            <v>1240</v>
          </cell>
          <cell r="F10">
            <v>1240</v>
          </cell>
        </row>
        <row r="11">
          <cell r="B11">
            <v>300</v>
          </cell>
          <cell r="C11">
            <v>3</v>
          </cell>
          <cell r="D11">
            <v>103000</v>
          </cell>
          <cell r="E11">
            <v>1230</v>
          </cell>
          <cell r="F11">
            <v>1230</v>
          </cell>
        </row>
        <row r="12">
          <cell r="B12">
            <v>400</v>
          </cell>
          <cell r="C12">
            <v>4</v>
          </cell>
          <cell r="D12">
            <v>106000</v>
          </cell>
          <cell r="E12">
            <v>1220</v>
          </cell>
          <cell r="F12">
            <v>1220</v>
          </cell>
        </row>
        <row r="13">
          <cell r="B13">
            <v>500</v>
          </cell>
          <cell r="C13">
            <v>5</v>
          </cell>
          <cell r="D13">
            <v>193000</v>
          </cell>
          <cell r="E13">
            <v>1000</v>
          </cell>
          <cell r="F13">
            <v>1000</v>
          </cell>
        </row>
        <row r="20">
          <cell r="B20" t="str">
            <v>ПЕР</v>
          </cell>
        </row>
        <row r="21">
          <cell r="B21">
            <v>1</v>
          </cell>
          <cell r="D21">
            <v>16</v>
          </cell>
          <cell r="E21">
            <v>780</v>
          </cell>
        </row>
        <row r="25">
          <cell r="B25" t="str">
            <v>ТС</v>
          </cell>
        </row>
        <row r="26">
          <cell r="B26">
            <v>1</v>
          </cell>
          <cell r="D26">
            <v>29</v>
          </cell>
          <cell r="F26">
            <v>740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6">
          <cell r="B6">
            <v>0.4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КП"/>
      <sheetName val="КП_СС"/>
      <sheetName val="обсл-АС"/>
      <sheetName val="Обсл мост"/>
      <sheetName val="Обсл ОВ"/>
      <sheetName val="изыск Л"/>
      <sheetName val="Обсл-СЦБ"/>
      <sheetName val="Изыск"/>
      <sheetName val="геодез"/>
      <sheetName val="геология"/>
      <sheetName val="Тяг"/>
      <sheetName val="ИЭРТ"/>
      <sheetName val="Неучт."/>
      <sheetName val="ДЦ_П"/>
      <sheetName val="АПК_П"/>
      <sheetName val="АБ_П"/>
      <sheetName val="ЭЦ_П"/>
      <sheetName val="ДЦ_Р"/>
      <sheetName val="АПК_Р"/>
      <sheetName val="АБ_Р"/>
      <sheetName val="ЭЦ_Р"/>
      <sheetName val="Вст1см2"/>
      <sheetName val="САУТ_П"/>
      <sheetName val="САУТ_Р"/>
      <sheetName val="Тяга"/>
      <sheetName val="13"/>
      <sheetName val="14"/>
      <sheetName val="Вст25смП"/>
      <sheetName val="КомП"/>
      <sheetName val="16"/>
      <sheetName val="17"/>
      <sheetName val="18"/>
      <sheetName val="19"/>
      <sheetName val="РЦ"/>
      <sheetName val="ГНБ"/>
      <sheetName val="АСУТП"/>
      <sheetName val="68-96_Р"/>
      <sheetName val="Команд"/>
      <sheetName val="ДЭ"/>
      <sheetName val="Распр"/>
      <sheetName val="Дог_рас"/>
    </sheetNames>
    <sheetDataSet>
      <sheetData sheetId="0" refreshError="1">
        <row r="1">
          <cell r="B1" t="str">
            <v>Техническое перевооружение участка Постышево - Комсомольск Дальневосточной железной дороги. Автоблокировка и диспетчерская централизация.</v>
          </cell>
        </row>
        <row r="57">
          <cell r="B57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F1" t="str">
            <v>2П</v>
          </cell>
        </row>
        <row r="5">
          <cell r="G5">
            <v>3</v>
          </cell>
        </row>
        <row r="8">
          <cell r="G8" t="str">
            <v>Диспетчерская централизация. Проектная документация</v>
          </cell>
        </row>
        <row r="37">
          <cell r="E37">
            <v>4546.83</v>
          </cell>
        </row>
      </sheetData>
      <sheetData sheetId="15" refreshError="1">
        <row r="1">
          <cell r="F1" t="str">
            <v>2П</v>
          </cell>
        </row>
        <row r="5">
          <cell r="G5">
            <v>4</v>
          </cell>
        </row>
        <row r="8">
          <cell r="G8" t="str">
            <v>Устройства ДК. Проектная документация</v>
          </cell>
        </row>
        <row r="63">
          <cell r="E63">
            <v>9623.66</v>
          </cell>
        </row>
      </sheetData>
      <sheetData sheetId="16" refreshError="1">
        <row r="1">
          <cell r="F1" t="str">
            <v>2П</v>
          </cell>
        </row>
        <row r="5">
          <cell r="G5">
            <v>5</v>
          </cell>
        </row>
        <row r="8">
          <cell r="G8" t="str">
            <v>Устройства автоблокировки. Проектная документация</v>
          </cell>
        </row>
        <row r="37">
          <cell r="E37">
            <v>8951.31</v>
          </cell>
        </row>
      </sheetData>
      <sheetData sheetId="17" refreshError="1">
        <row r="1">
          <cell r="F1" t="str">
            <v>2П</v>
          </cell>
        </row>
        <row r="5">
          <cell r="G5">
            <v>6</v>
          </cell>
        </row>
        <row r="8">
          <cell r="G8" t="str">
            <v>Переустройство существующих ЭЦ станций для трехзначной сигнализации светофоров. Рабочая документация</v>
          </cell>
        </row>
        <row r="73">
          <cell r="E73">
            <v>9608.82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">
          <cell r="F1" t="str">
            <v>2П</v>
          </cell>
        </row>
        <row r="5">
          <cell r="G5">
            <v>0</v>
          </cell>
        </row>
        <row r="8">
          <cell r="G8" t="str">
            <v>Пректирование устройств САУТ-ЦМ и КТСМ-02Д</v>
          </cell>
        </row>
        <row r="23">
          <cell r="E23">
            <v>0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>
        <row r="1">
          <cell r="F1" t="str">
            <v>3П</v>
          </cell>
        </row>
        <row r="4">
          <cell r="G4">
            <v>0</v>
          </cell>
        </row>
        <row r="6">
          <cell r="G6" t="str">
            <v>Обследование линейных сооружений на разъезде Дачный</v>
          </cell>
        </row>
        <row r="8">
          <cell r="E8">
            <v>0</v>
          </cell>
        </row>
        <row r="9">
          <cell r="F9" t="str">
            <v>2П</v>
          </cell>
        </row>
        <row r="12">
          <cell r="G12">
            <v>0</v>
          </cell>
        </row>
        <row r="14">
          <cell r="G14" t="str">
            <v>Линейно-кабельные сооружения СЦБ и связи. Проектная документация</v>
          </cell>
        </row>
        <row r="16">
          <cell r="E16">
            <v>0</v>
          </cell>
        </row>
        <row r="17">
          <cell r="F17" t="str">
            <v>2П</v>
          </cell>
        </row>
        <row r="20">
          <cell r="G20">
            <v>0</v>
          </cell>
        </row>
        <row r="22">
          <cell r="G22" t="str">
            <v>Раздел "Технологическая электросвязь". Линейные устройства связи. Проектная документация</v>
          </cell>
        </row>
        <row r="24">
          <cell r="E24">
            <v>0</v>
          </cell>
        </row>
        <row r="25">
          <cell r="F25" t="str">
            <v>3П</v>
          </cell>
        </row>
        <row r="28">
          <cell r="G28">
            <v>0</v>
          </cell>
        </row>
        <row r="30">
          <cell r="G30" t="str">
            <v>Раздел "Технологическая электросвязь". Станционные устройства связи. Проектная документация</v>
          </cell>
        </row>
        <row r="32">
          <cell r="E32">
            <v>0</v>
          </cell>
        </row>
        <row r="33">
          <cell r="F33" t="str">
            <v>2П</v>
          </cell>
        </row>
        <row r="36">
          <cell r="G36">
            <v>0</v>
          </cell>
        </row>
        <row r="38">
          <cell r="G38" t="str">
            <v>Раздел "Технологическая электросвязь". Устройства радиосвязи. Проектная документация</v>
          </cell>
        </row>
        <row r="40">
          <cell r="E40">
            <v>0</v>
          </cell>
        </row>
        <row r="41">
          <cell r="F41" t="str">
            <v>2П</v>
          </cell>
        </row>
        <row r="44">
          <cell r="G44">
            <v>0</v>
          </cell>
        </row>
        <row r="46">
          <cell r="G46" t="str">
            <v>Раздел "Технологическая электросвязь". Вынос кабелей из зоны строительства.</v>
          </cell>
        </row>
        <row r="48">
          <cell r="E48">
            <v>0</v>
          </cell>
        </row>
        <row r="49">
          <cell r="F49" t="str">
            <v>3П</v>
          </cell>
        </row>
        <row r="52">
          <cell r="G52">
            <v>0</v>
          </cell>
        </row>
        <row r="56">
          <cell r="E56">
            <v>0</v>
          </cell>
        </row>
        <row r="57">
          <cell r="F57" t="str">
            <v>2П</v>
          </cell>
        </row>
        <row r="60">
          <cell r="G60">
            <v>0</v>
          </cell>
        </row>
        <row r="62">
          <cell r="G62" t="str">
            <v>Автоматизация контроля параметров по графику технического обслуживания, диагностирование и мониторинг устройств СЦБ средствами ТДМ АПК-ДК</v>
          </cell>
        </row>
        <row r="64">
          <cell r="E64">
            <v>0</v>
          </cell>
        </row>
        <row r="65">
          <cell r="F65" t="str">
            <v>2П</v>
          </cell>
        </row>
        <row r="68">
          <cell r="G68">
            <v>0</v>
          </cell>
        </row>
        <row r="70">
          <cell r="G70" t="str">
            <v>Автоматизация технического обслуживания устройств СЦБ с применением карманных персональных компьютеров на линейно-производственном участке (ЛПУ)</v>
          </cell>
        </row>
        <row r="72">
          <cell r="E72">
            <v>0</v>
          </cell>
        </row>
        <row r="73">
          <cell r="F73" t="str">
            <v>2П</v>
          </cell>
        </row>
        <row r="76">
          <cell r="G76">
            <v>0</v>
          </cell>
        </row>
        <row r="78">
          <cell r="G78" t="str">
            <v>Автоматизация учета ремонта и замены аппаратуры СЦБ  с применением карманных персональных компьютеров на ремонтно-технологическом участке (РТУ)</v>
          </cell>
        </row>
        <row r="80">
          <cell r="E80">
            <v>0</v>
          </cell>
        </row>
        <row r="81">
          <cell r="F81" t="str">
            <v>2П</v>
          </cell>
        </row>
        <row r="84">
          <cell r="G84">
            <v>0</v>
          </cell>
        </row>
        <row r="86">
          <cell r="G86" t="str">
            <v>сметы 20</v>
          </cell>
        </row>
        <row r="88">
          <cell r="E88">
            <v>0</v>
          </cell>
        </row>
        <row r="89">
          <cell r="F89" t="str">
            <v>2П</v>
          </cell>
        </row>
        <row r="92">
          <cell r="G92">
            <v>0</v>
          </cell>
        </row>
        <row r="94">
          <cell r="G94" t="str">
            <v>сметы 20</v>
          </cell>
        </row>
        <row r="96">
          <cell r="E96">
            <v>0</v>
          </cell>
        </row>
        <row r="97">
          <cell r="F97" t="str">
            <v>2П</v>
          </cell>
        </row>
        <row r="100">
          <cell r="G100">
            <v>0</v>
          </cell>
        </row>
        <row r="102">
          <cell r="G102" t="str">
            <v>сметы 20</v>
          </cell>
        </row>
        <row r="104">
          <cell r="E104">
            <v>0</v>
          </cell>
        </row>
        <row r="105">
          <cell r="F105" t="str">
            <v>2П</v>
          </cell>
        </row>
        <row r="108">
          <cell r="G108">
            <v>0</v>
          </cell>
        </row>
        <row r="110">
          <cell r="G110" t="str">
            <v>сметы 20</v>
          </cell>
        </row>
        <row r="112">
          <cell r="E112">
            <v>0</v>
          </cell>
        </row>
        <row r="113">
          <cell r="F113" t="str">
            <v>2П</v>
          </cell>
        </row>
        <row r="116">
          <cell r="G116">
            <v>0</v>
          </cell>
        </row>
        <row r="118">
          <cell r="G118" t="str">
            <v>сметы 20</v>
          </cell>
        </row>
        <row r="120">
          <cell r="E120">
            <v>0</v>
          </cell>
        </row>
        <row r="121">
          <cell r="F121" t="str">
            <v>3П</v>
          </cell>
        </row>
        <row r="124">
          <cell r="G124">
            <v>0</v>
          </cell>
        </row>
        <row r="126">
          <cell r="G126" t="str">
            <v>сметы 20</v>
          </cell>
        </row>
        <row r="128">
          <cell r="E128">
            <v>0</v>
          </cell>
        </row>
        <row r="129">
          <cell r="F129" t="str">
            <v>3П</v>
          </cell>
        </row>
        <row r="132">
          <cell r="G132">
            <v>0</v>
          </cell>
        </row>
        <row r="134">
          <cell r="G134" t="str">
            <v>сметы 20</v>
          </cell>
        </row>
        <row r="136">
          <cell r="E136">
            <v>0</v>
          </cell>
        </row>
        <row r="137">
          <cell r="F137" t="str">
            <v>3П</v>
          </cell>
        </row>
        <row r="140">
          <cell r="G140">
            <v>0</v>
          </cell>
        </row>
        <row r="142">
          <cell r="G142" t="str">
            <v>сметы 20</v>
          </cell>
        </row>
        <row r="144">
          <cell r="E144">
            <v>0</v>
          </cell>
        </row>
        <row r="145">
          <cell r="F145" t="str">
            <v>3П</v>
          </cell>
        </row>
        <row r="148">
          <cell r="G148">
            <v>0</v>
          </cell>
        </row>
        <row r="150">
          <cell r="G150" t="str">
            <v>сметы 20</v>
          </cell>
        </row>
        <row r="152">
          <cell r="E152">
            <v>0</v>
          </cell>
        </row>
        <row r="153">
          <cell r="F153" t="str">
            <v>3П</v>
          </cell>
        </row>
        <row r="156">
          <cell r="G156">
            <v>0</v>
          </cell>
        </row>
        <row r="160">
          <cell r="E160">
            <v>0</v>
          </cell>
        </row>
        <row r="161">
          <cell r="F161" t="str">
            <v>3П</v>
          </cell>
        </row>
        <row r="164">
          <cell r="G164">
            <v>0</v>
          </cell>
        </row>
        <row r="168">
          <cell r="E168">
            <v>0</v>
          </cell>
        </row>
        <row r="169">
          <cell r="F169" t="str">
            <v>2П</v>
          </cell>
        </row>
        <row r="172">
          <cell r="G172">
            <v>0</v>
          </cell>
        </row>
        <row r="176">
          <cell r="E176">
            <v>0</v>
          </cell>
        </row>
        <row r="177">
          <cell r="F177" t="str">
            <v>3П</v>
          </cell>
        </row>
        <row r="180">
          <cell r="G180">
            <v>0</v>
          </cell>
        </row>
        <row r="184">
          <cell r="E184">
            <v>0</v>
          </cell>
        </row>
        <row r="185">
          <cell r="F185" t="str">
            <v>3П</v>
          </cell>
        </row>
        <row r="188">
          <cell r="G188">
            <v>0</v>
          </cell>
        </row>
        <row r="192">
          <cell r="E192">
            <v>0</v>
          </cell>
        </row>
        <row r="193">
          <cell r="F193" t="str">
            <v>3П</v>
          </cell>
        </row>
        <row r="196">
          <cell r="G196">
            <v>0</v>
          </cell>
        </row>
        <row r="200">
          <cell r="E200">
            <v>0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3">
          <cell r="F3" t="str">
            <v>2П</v>
          </cell>
        </row>
        <row r="6">
          <cell r="G6">
            <v>0</v>
          </cell>
        </row>
        <row r="10">
          <cell r="E10">
            <v>0</v>
          </cell>
        </row>
        <row r="11">
          <cell r="F11" t="str">
            <v>2П</v>
          </cell>
        </row>
        <row r="14">
          <cell r="G14">
            <v>0</v>
          </cell>
        </row>
        <row r="18">
          <cell r="E18">
            <v>0</v>
          </cell>
        </row>
        <row r="19">
          <cell r="F19" t="str">
            <v>3П</v>
          </cell>
        </row>
        <row r="22">
          <cell r="G22">
            <v>0</v>
          </cell>
        </row>
        <row r="26">
          <cell r="E26">
            <v>0</v>
          </cell>
        </row>
        <row r="27">
          <cell r="F27" t="str">
            <v>2П</v>
          </cell>
        </row>
        <row r="30">
          <cell r="G30">
            <v>0</v>
          </cell>
        </row>
        <row r="34">
          <cell r="E34">
            <v>0</v>
          </cell>
        </row>
        <row r="35">
          <cell r="F35" t="str">
            <v>2П</v>
          </cell>
        </row>
        <row r="38">
          <cell r="G38">
            <v>0</v>
          </cell>
        </row>
        <row r="42">
          <cell r="E42">
            <v>0</v>
          </cell>
        </row>
        <row r="43">
          <cell r="F43" t="str">
            <v>3П</v>
          </cell>
        </row>
        <row r="46">
          <cell r="G46">
            <v>0</v>
          </cell>
        </row>
        <row r="50">
          <cell r="E50">
            <v>0</v>
          </cell>
        </row>
        <row r="51">
          <cell r="F51" t="str">
            <v>2П</v>
          </cell>
        </row>
        <row r="54">
          <cell r="G54">
            <v>0</v>
          </cell>
        </row>
        <row r="58">
          <cell r="E58">
            <v>0</v>
          </cell>
        </row>
        <row r="59">
          <cell r="F59" t="str">
            <v>2П</v>
          </cell>
        </row>
        <row r="62">
          <cell r="G62">
            <v>0</v>
          </cell>
        </row>
        <row r="66">
          <cell r="E66">
            <v>0</v>
          </cell>
        </row>
        <row r="67">
          <cell r="F67" t="str">
            <v>2П</v>
          </cell>
        </row>
        <row r="70">
          <cell r="G70">
            <v>0</v>
          </cell>
        </row>
        <row r="74">
          <cell r="E74">
            <v>0</v>
          </cell>
        </row>
        <row r="75">
          <cell r="F75" t="str">
            <v>2П</v>
          </cell>
        </row>
        <row r="78">
          <cell r="G78">
            <v>0</v>
          </cell>
        </row>
        <row r="82">
          <cell r="E82">
            <v>0</v>
          </cell>
        </row>
        <row r="83">
          <cell r="F83" t="str">
            <v>2П</v>
          </cell>
        </row>
        <row r="86">
          <cell r="G86">
            <v>0</v>
          </cell>
        </row>
        <row r="90">
          <cell r="E90">
            <v>0</v>
          </cell>
        </row>
        <row r="91">
          <cell r="F91" t="str">
            <v>2П</v>
          </cell>
        </row>
        <row r="94">
          <cell r="G94">
            <v>0</v>
          </cell>
        </row>
        <row r="98">
          <cell r="E98">
            <v>0</v>
          </cell>
        </row>
        <row r="99">
          <cell r="F99" t="str">
            <v>2П</v>
          </cell>
        </row>
        <row r="102">
          <cell r="G102">
            <v>0</v>
          </cell>
        </row>
        <row r="106">
          <cell r="E106">
            <v>0</v>
          </cell>
        </row>
        <row r="107">
          <cell r="F107" t="str">
            <v>2П</v>
          </cell>
        </row>
        <row r="110">
          <cell r="G110">
            <v>0</v>
          </cell>
        </row>
        <row r="114">
          <cell r="E114">
            <v>0</v>
          </cell>
        </row>
        <row r="115">
          <cell r="F115" t="str">
            <v>2П</v>
          </cell>
        </row>
        <row r="118">
          <cell r="G118">
            <v>0</v>
          </cell>
        </row>
        <row r="122">
          <cell r="E122">
            <v>0</v>
          </cell>
        </row>
        <row r="123">
          <cell r="F123" t="str">
            <v>2П</v>
          </cell>
        </row>
        <row r="126">
          <cell r="G126">
            <v>0</v>
          </cell>
        </row>
        <row r="130">
          <cell r="E130">
            <v>0</v>
          </cell>
        </row>
        <row r="131">
          <cell r="F131" t="str">
            <v>2П</v>
          </cell>
        </row>
        <row r="134">
          <cell r="G134">
            <v>0</v>
          </cell>
        </row>
        <row r="138">
          <cell r="E138">
            <v>0</v>
          </cell>
        </row>
        <row r="139">
          <cell r="F139" t="str">
            <v>2П</v>
          </cell>
        </row>
        <row r="142">
          <cell r="G142">
            <v>0</v>
          </cell>
        </row>
        <row r="146">
          <cell r="E146">
            <v>0</v>
          </cell>
        </row>
        <row r="147">
          <cell r="F147" t="str">
            <v>2П</v>
          </cell>
        </row>
        <row r="150">
          <cell r="G150">
            <v>0</v>
          </cell>
        </row>
        <row r="154">
          <cell r="E154">
            <v>0</v>
          </cell>
        </row>
        <row r="155">
          <cell r="F155" t="str">
            <v>2П</v>
          </cell>
        </row>
        <row r="158">
          <cell r="G158">
            <v>0</v>
          </cell>
        </row>
        <row r="162">
          <cell r="E162">
            <v>0</v>
          </cell>
        </row>
        <row r="163">
          <cell r="F163" t="str">
            <v>2П</v>
          </cell>
        </row>
        <row r="166">
          <cell r="G166">
            <v>0</v>
          </cell>
        </row>
        <row r="170">
          <cell r="E170">
            <v>0</v>
          </cell>
        </row>
        <row r="171">
          <cell r="F171" t="str">
            <v>3П</v>
          </cell>
        </row>
        <row r="174">
          <cell r="G174">
            <v>0</v>
          </cell>
        </row>
        <row r="178">
          <cell r="E178">
            <v>0</v>
          </cell>
        </row>
        <row r="179">
          <cell r="F179" t="str">
            <v>2П</v>
          </cell>
        </row>
        <row r="182">
          <cell r="G182">
            <v>0</v>
          </cell>
        </row>
        <row r="186">
          <cell r="E186">
            <v>0</v>
          </cell>
        </row>
        <row r="187">
          <cell r="F187" t="str">
            <v>2П</v>
          </cell>
        </row>
        <row r="190">
          <cell r="G190">
            <v>0</v>
          </cell>
        </row>
        <row r="194">
          <cell r="E194">
            <v>0</v>
          </cell>
        </row>
        <row r="195">
          <cell r="F195" t="str">
            <v>2П</v>
          </cell>
        </row>
        <row r="198">
          <cell r="G198">
            <v>0</v>
          </cell>
        </row>
        <row r="202">
          <cell r="E202">
            <v>0</v>
          </cell>
        </row>
        <row r="203">
          <cell r="F203" t="str">
            <v>2П</v>
          </cell>
        </row>
        <row r="206">
          <cell r="G206">
            <v>0</v>
          </cell>
        </row>
        <row r="210">
          <cell r="E210">
            <v>0</v>
          </cell>
        </row>
        <row r="211">
          <cell r="F211" t="str">
            <v>2П</v>
          </cell>
        </row>
        <row r="214">
          <cell r="G214">
            <v>0</v>
          </cell>
        </row>
        <row r="218">
          <cell r="E218">
            <v>0</v>
          </cell>
        </row>
        <row r="219">
          <cell r="F219" t="str">
            <v>2П</v>
          </cell>
        </row>
        <row r="222">
          <cell r="G222">
            <v>0</v>
          </cell>
        </row>
        <row r="226">
          <cell r="E226">
            <v>0</v>
          </cell>
        </row>
        <row r="227">
          <cell r="F227" t="str">
            <v>2П</v>
          </cell>
        </row>
        <row r="230">
          <cell r="G230">
            <v>0</v>
          </cell>
        </row>
        <row r="234">
          <cell r="E234">
            <v>0</v>
          </cell>
        </row>
      </sheetData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КП"/>
      <sheetName val="КП_СС"/>
      <sheetName val="обсл-АС"/>
      <sheetName val="Обсл мост"/>
      <sheetName val="Обсл ОВ"/>
      <sheetName val="изыск Л"/>
      <sheetName val="Обсл-СЦБ"/>
      <sheetName val="Изыск"/>
      <sheetName val="геодез"/>
      <sheetName val="геология"/>
      <sheetName val="Тяг"/>
      <sheetName val="ИЭРТ"/>
      <sheetName val="Неучт."/>
      <sheetName val="ДЦ_П"/>
      <sheetName val="АПК_П"/>
      <sheetName val="АБ_П"/>
      <sheetName val="ЭЦ_П"/>
      <sheetName val="ДЦ_Р"/>
      <sheetName val="АПК_Р"/>
      <sheetName val="АБ_Р"/>
      <sheetName val="ЭЦ_Р"/>
      <sheetName val="Вст1см2"/>
      <sheetName val="САУТ_П"/>
      <sheetName val="САУТ_Р"/>
      <sheetName val="Тяга"/>
      <sheetName val="13"/>
      <sheetName val="14"/>
      <sheetName val="Вст25смП"/>
      <sheetName val="КомП"/>
      <sheetName val="16"/>
      <sheetName val="17"/>
      <sheetName val="18"/>
      <sheetName val="19"/>
      <sheetName val="РЦ"/>
      <sheetName val="ГНБ"/>
      <sheetName val="АСУТП"/>
      <sheetName val="68-96_Р"/>
      <sheetName val="Команд"/>
      <sheetName val="ДЭ"/>
      <sheetName val="Распр"/>
      <sheetName val="Дог_ра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>
        <row r="1">
          <cell r="K1" t="str">
            <v>3П</v>
          </cell>
        </row>
        <row r="6">
          <cell r="L6">
            <v>60</v>
          </cell>
        </row>
        <row r="8">
          <cell r="L8" t="str">
            <v>Командировочные расходы</v>
          </cell>
        </row>
        <row r="42">
          <cell r="F42">
            <v>434.14</v>
          </cell>
        </row>
      </sheetData>
      <sheetData sheetId="39" refreshError="1">
        <row r="1">
          <cell r="F1" t="str">
            <v>2П</v>
          </cell>
        </row>
        <row r="5">
          <cell r="G5">
            <v>0</v>
          </cell>
        </row>
        <row r="8">
          <cell r="G8" t="str">
            <v>Дополнительные экземпляры ПСД</v>
          </cell>
        </row>
        <row r="16">
          <cell r="E16">
            <v>0</v>
          </cell>
        </row>
      </sheetData>
      <sheetData sheetId="40" refreshError="1"/>
      <sheetData sheetId="41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КП"/>
      <sheetName val="Сводная"/>
      <sheetName val="смета_1"/>
      <sheetName val="смета _ 2"/>
      <sheetName val="смета _ 3а"/>
      <sheetName val="смета _3"/>
      <sheetName val="смета _ 4"/>
      <sheetName val="смета 5_1"/>
      <sheetName val="смета _ 5_2"/>
      <sheetName val="смета _ 6"/>
      <sheetName val="смета _ 10_удалить"/>
      <sheetName val="смета _ 11_удалить"/>
      <sheetName val="смета _7"/>
      <sheetName val="смета _8"/>
      <sheetName val="смета_9"/>
      <sheetName val="смета_10"/>
      <sheetName val="смета_20_удалит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7">
          <cell r="L27">
            <v>4</v>
          </cell>
          <cell r="M27">
            <v>3</v>
          </cell>
          <cell r="N27">
            <v>4</v>
          </cell>
          <cell r="O27">
            <v>3</v>
          </cell>
          <cell r="P27">
            <v>4</v>
          </cell>
          <cell r="Q27">
            <v>4</v>
          </cell>
        </row>
        <row r="33">
          <cell r="L33">
            <v>3</v>
          </cell>
          <cell r="M33">
            <v>2</v>
          </cell>
          <cell r="N33">
            <v>3</v>
          </cell>
          <cell r="O33">
            <v>3</v>
          </cell>
          <cell r="P33">
            <v>3</v>
          </cell>
          <cell r="Q33">
            <v>3</v>
          </cell>
        </row>
        <row r="46">
          <cell r="R46">
            <v>19.886000000000003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.з.р.в."/>
      <sheetName val="К"/>
      <sheetName val="Ф"/>
      <sheetName val="К.С.М."/>
      <sheetName val="Тр."/>
      <sheetName val="Сод р.в."/>
      <sheetName val="Сод.л.см"/>
      <sheetName val="зим"/>
      <sheetName val="C.с "/>
      <sheetName val="вах"/>
      <sheetName val="ГИБДД"/>
      <sheetName val="П.з. л. c"/>
      <sheetName val="контрагенты"/>
      <sheetName val="C.с"/>
      <sheetName val="12"/>
    </sheetNames>
    <sheetDataSet>
      <sheetData sheetId="0"/>
      <sheetData sheetId="1"/>
      <sheetData sheetId="2" refreshError="1">
        <row r="52">
          <cell r="H52">
            <v>58.765040000000006</v>
          </cell>
        </row>
      </sheetData>
      <sheetData sheetId="3"/>
      <sheetData sheetId="4" refreshError="1">
        <row r="35">
          <cell r="H35">
            <v>9.33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"/>
      <sheetName val="зим"/>
      <sheetName val="эл"/>
      <sheetName val="вах"/>
      <sheetName val="П.з. л. c"/>
      <sheetName val="П.з.р.в."/>
      <sheetName val="ПИРб"/>
      <sheetName val="ПИРт"/>
      <sheetName val="Сод р.в."/>
      <sheetName val="Сод.л.см"/>
      <sheetName val="C.с"/>
    </sheetNames>
    <sheetDataSet>
      <sheetData sheetId="0"/>
      <sheetData sheetId="1"/>
      <sheetData sheetId="2"/>
      <sheetData sheetId="3" refreshError="1">
        <row r="18">
          <cell r="H18">
            <v>11.68</v>
          </cell>
        </row>
        <row r="21">
          <cell r="H21">
            <v>9.64</v>
          </cell>
        </row>
        <row r="27">
          <cell r="H27">
            <v>4.5599999999999996</v>
          </cell>
        </row>
        <row r="30">
          <cell r="H30">
            <v>2.04</v>
          </cell>
        </row>
        <row r="39">
          <cell r="H39">
            <v>1.97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Тр. (2)"/>
      <sheetName val="C.с "/>
      <sheetName val="C.с  (2)"/>
      <sheetName val="C.сбаз.и"/>
      <sheetName val="Р1 (2)"/>
      <sheetName val="Р1 (И)"/>
      <sheetName val="П.з "/>
      <sheetName val="сод"/>
      <sheetName val="сод (2)"/>
      <sheetName val="сод р.в."/>
      <sheetName val="П.з  (2)"/>
      <sheetName val="П.з  (3)"/>
      <sheetName val="C.сбаз.и (РД)"/>
      <sheetName val="Ер"/>
      <sheetName val="Р1"/>
      <sheetName val="ПИР"/>
      <sheetName val="C.с  (3)"/>
      <sheetName val="ок.ср."/>
      <sheetName val="#ССЫЛКА"/>
    </sheetNames>
    <sheetDataSet>
      <sheetData sheetId="0" refreshError="1"/>
      <sheetData sheetId="1"/>
      <sheetData sheetId="2"/>
      <sheetData sheetId="3">
        <row r="31">
          <cell r="H31">
            <v>2.1999999999999997</v>
          </cell>
        </row>
      </sheetData>
      <sheetData sheetId="4">
        <row r="31">
          <cell r="H31">
            <v>2.1999999999999997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"/>
      <sheetName val="Е.р."/>
      <sheetName val="К"/>
      <sheetName val="Ф"/>
      <sheetName val="К.С.М."/>
      <sheetName val="Тр."/>
      <sheetName val="Р1"/>
      <sheetName val="Р2"/>
      <sheetName val="Р2 (2)"/>
      <sheetName val="Р3"/>
      <sheetName val="C.с"/>
      <sheetName val="C.с (2)"/>
      <sheetName val="C.с (3)"/>
      <sheetName val="Сод"/>
      <sheetName val="П.з"/>
      <sheetName val="ПИР"/>
      <sheetName val="Консолидированный"/>
      <sheetName val="Тр. (2)"/>
    </sheetNames>
    <sheetDataSet>
      <sheetData sheetId="0"/>
      <sheetData sheetId="1"/>
      <sheetData sheetId="2"/>
      <sheetData sheetId="3"/>
      <sheetData sheetId="4"/>
      <sheetData sheetId="5" refreshError="1">
        <row r="27">
          <cell r="H27">
            <v>2.41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.С.М."/>
      <sheetName val="Тр."/>
      <sheetName val="сод"/>
      <sheetName val="ПИРБ"/>
      <sheetName val="C.с  Б"/>
      <sheetName val="врБ"/>
      <sheetName val="зимБ"/>
      <sheetName val="вах"/>
      <sheetName val="Тр.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Таблица 4 АСУТП"/>
      <sheetName val="Таблица 5 АСУТП"/>
      <sheetName val="Таблица 6 АСУТП"/>
      <sheetName val="ПС 35-10 кВ ПД, РД"/>
    </sheetNames>
    <sheetDataSet>
      <sheetData sheetId="0" refreshError="1"/>
      <sheetData sheetId="1">
        <row r="8">
          <cell r="B8" t="str">
            <v>1.1. Непрерывный (с длительным поддержанием режимов, близких к установившимся, и практически безостановочной подачей сырья и реагентов)</v>
          </cell>
        </row>
        <row r="9">
          <cell r="B9" t="str">
            <v>1.2. Полунепрерывный (непрерывный, с существенными для управления переходными режимами, вызванными добавками (заменами) сырья или реагентов либо выдачей продукции)</v>
          </cell>
        </row>
        <row r="10">
          <cell r="B10" t="str">
            <v>1.3. Непрерывно-дискретный - I (сочетающий непрерывные и прерывистые режимы на различных стадиях процесса)</v>
          </cell>
        </row>
        <row r="11">
          <cell r="B11" t="str">
            <v>1.4. Непрерывно-дискретный - II (сочетающий непрерывные и прерывистые режимы с малой длительностью непрерывных режимов в аварийных условиях)</v>
          </cell>
        </row>
        <row r="12">
          <cell r="B12" t="str">
            <v>1.5. Циклический (прерывистый, с существенной для управления длительностью интервалов непрерывного функционирования и циклическим следованием интервалов с различными режимами)</v>
          </cell>
        </row>
        <row r="13">
          <cell r="B13" t="str">
            <v>1.6. Дискретный (прерывистый, с малой, несущественной для управления длительностью непрерывных технологических операций)</v>
          </cell>
        </row>
        <row r="14">
          <cell r="B14" t="str">
            <v xml:space="preserve">   </v>
          </cell>
        </row>
        <row r="24">
          <cell r="B24" t="str">
            <v>2.8. За каждые 50 свыше 100                                                              n =</v>
          </cell>
        </row>
        <row r="25">
          <cell r="B25" t="str">
            <v xml:space="preserve">   </v>
          </cell>
        </row>
        <row r="27">
          <cell r="B27" t="str">
            <v>3.1. I степень - параллельные контроль и измерение параметров состояния ТОУ</v>
          </cell>
        </row>
        <row r="28">
          <cell r="B28" t="str">
            <v>3.2. II степень - централизованный контроль и измерение параметров состояния ТОУ</v>
          </cell>
        </row>
        <row r="29">
          <cell r="B29" t="str">
            <v>3.3. III степень - косвенное измерение (вычисление) отдельных комплексных показателей функционирования ТОУ</v>
          </cell>
        </row>
        <row r="30">
          <cell r="B30" t="str">
            <v>3.4. IV степень - анализ и обобщенная оценка состояния процесса в целом по его модели (распознавание ситуаций, диагностика аварийных состояний, поиск "узкого места", прогноз хода процесса)</v>
          </cell>
        </row>
        <row r="31">
          <cell r="B31" t="str">
            <v xml:space="preserve">   </v>
          </cell>
        </row>
        <row r="33">
          <cell r="B33" t="str">
            <v>4.1. I степень - одноконтурное автоматическое регулирование или автоматическое однотактное логическое управление (переключения, блокировки и т. п.)</v>
          </cell>
        </row>
        <row r="34">
          <cell r="B34" t="str">
            <v>4.2. II степень - каскадное и (или) программное автоматическое регулирование или автоматическое программное логическое управление по "жесткому" циклу</v>
          </cell>
        </row>
        <row r="35">
          <cell r="B35" t="str">
            <v>4.3. III степень - многосвязное автоматическое регулирование или автоматическое программное логическое управление по циклу с разветвлениями</v>
          </cell>
        </row>
        <row r="36">
          <cell r="B36" t="str">
            <v>4.4. IV степень - оптимальное управление установившимися режимами (в статике)</v>
          </cell>
        </row>
        <row r="37">
          <cell r="B37" t="str">
            <v>4.5. V степень - оптимальное управление переходными процессами или процессом в целом (оптимизация в динамике)</v>
          </cell>
        </row>
        <row r="38">
          <cell r="B38" t="str">
            <v>4.6. VI степень - оптимальное управление быстропротекающими переходными процессами в аварийных условиях</v>
          </cell>
        </row>
        <row r="39">
          <cell r="B39" t="str">
            <v>4.7. VII степень - оптимальное управление с адаптацией (самообучением и изменением алгоритмов и параметров системы)</v>
          </cell>
        </row>
        <row r="40">
          <cell r="B40" t="str">
            <v xml:space="preserve">   </v>
          </cell>
        </row>
        <row r="42">
          <cell r="B42" t="str">
            <v>5.1. Автоматизированный "ручной" режим</v>
          </cell>
        </row>
        <row r="43">
          <cell r="B43" t="str">
            <v>5.2. Автоматизированный режим "советчика"</v>
          </cell>
        </row>
        <row r="44">
          <cell r="B44" t="str">
            <v>5.3. Автоматизированный диалоговый режим</v>
          </cell>
        </row>
        <row r="45">
          <cell r="B45" t="str">
            <v>5.4. Автоматический режим косвенного управления</v>
          </cell>
        </row>
        <row r="46">
          <cell r="B46" t="str">
            <v>5.5. Автоматический режим прямого (непосредственного) цифрового (или аналого-цифрового) управления</v>
          </cell>
        </row>
        <row r="47">
          <cell r="B47" t="str">
            <v xml:space="preserve">   </v>
          </cell>
        </row>
        <row r="49">
          <cell r="B49" t="str">
            <v>6.1. до 20</v>
          </cell>
        </row>
        <row r="50">
          <cell r="B50" t="str">
            <v>6.2. св. 20 до 50</v>
          </cell>
        </row>
        <row r="51">
          <cell r="B51" t="str">
            <v>6.3. св. 50 до 100</v>
          </cell>
        </row>
        <row r="52">
          <cell r="B52" t="str">
            <v>6.4. св. 100 до 170</v>
          </cell>
        </row>
        <row r="53">
          <cell r="B53" t="str">
            <v>6.5. св. 170 до 250</v>
          </cell>
        </row>
        <row r="54">
          <cell r="B54" t="str">
            <v>6.6. св. 250 до 350</v>
          </cell>
        </row>
        <row r="55">
          <cell r="B55" t="str">
            <v>6.7. св. 350 до 470</v>
          </cell>
        </row>
        <row r="56">
          <cell r="B56" t="str">
            <v>6.8. св. 470 до 600</v>
          </cell>
        </row>
        <row r="57">
          <cell r="B57" t="str">
            <v>6.9. св. 600 до 800</v>
          </cell>
        </row>
        <row r="58">
          <cell r="B58" t="str">
            <v>6.10. св. 800 до 1000</v>
          </cell>
        </row>
        <row r="59">
          <cell r="B59" t="str">
            <v>6.11. св. 1000 до 1300</v>
          </cell>
        </row>
        <row r="60">
          <cell r="B60" t="str">
            <v>6.12. св. 1300 до 1600</v>
          </cell>
        </row>
        <row r="61">
          <cell r="B61" t="str">
            <v>6.13. св. 1600 до 2000</v>
          </cell>
        </row>
        <row r="62">
          <cell r="B62" t="str">
            <v xml:space="preserve">    </v>
          </cell>
        </row>
        <row r="63">
          <cell r="B63" t="str">
            <v>6.14. за каждые 500 свыше 2000                                                         n=</v>
          </cell>
        </row>
        <row r="64">
          <cell r="B64" t="str">
            <v xml:space="preserve">      </v>
          </cell>
        </row>
        <row r="66">
          <cell r="B66" t="str">
            <v>7.1. до 5</v>
          </cell>
        </row>
        <row r="67">
          <cell r="B67" t="str">
            <v>7.2. св. 5 до 10</v>
          </cell>
        </row>
        <row r="68">
          <cell r="B68" t="str">
            <v>7.3. св. 10 до 20</v>
          </cell>
        </row>
        <row r="69">
          <cell r="B69" t="str">
            <v>7.4. св. 20 до 40</v>
          </cell>
        </row>
        <row r="70">
          <cell r="B70" t="str">
            <v>7.5. св. 40 до 60</v>
          </cell>
        </row>
        <row r="71">
          <cell r="B71" t="str">
            <v>7.6. св. 60 до 90</v>
          </cell>
        </row>
        <row r="72">
          <cell r="B72" t="str">
            <v>7.7. св. 90 до 120</v>
          </cell>
        </row>
        <row r="73">
          <cell r="B73" t="str">
            <v>7.8. св. 120 до 160</v>
          </cell>
        </row>
        <row r="74">
          <cell r="B74" t="str">
            <v>7.9. св. 160 до 200</v>
          </cell>
        </row>
        <row r="75">
          <cell r="B75" t="str">
            <v>7.10. св. 200 до 250</v>
          </cell>
        </row>
        <row r="76">
          <cell r="B76" t="str">
            <v>7.11. св. 250 до 300</v>
          </cell>
        </row>
        <row r="77">
          <cell r="B77" t="str">
            <v>7.12. св. 300 до 350</v>
          </cell>
        </row>
        <row r="78">
          <cell r="B78" t="str">
            <v>7.13. св. 350 до 400</v>
          </cell>
        </row>
        <row r="79">
          <cell r="B79" t="str">
            <v xml:space="preserve">      </v>
          </cell>
        </row>
        <row r="80">
          <cell r="B80" t="str">
            <v>7.14 за каждые 70 свыше 400                                                              n=</v>
          </cell>
        </row>
        <row r="81">
          <cell r="B81" t="str">
            <v xml:space="preserve">    </v>
          </cell>
        </row>
        <row r="84">
          <cell r="B84" t="str">
            <v>Проект</v>
          </cell>
        </row>
        <row r="85">
          <cell r="B85" t="str">
            <v>Рабочая документация</v>
          </cell>
        </row>
        <row r="86">
          <cell r="B86" t="str">
            <v>Рабочий проект</v>
          </cell>
        </row>
        <row r="88">
          <cell r="B88" t="str">
            <v>п</v>
          </cell>
        </row>
        <row r="89">
          <cell r="B89" t="str">
            <v>рд</v>
          </cell>
        </row>
        <row r="90">
          <cell r="B90" t="str">
            <v>рп</v>
          </cell>
        </row>
        <row r="102">
          <cell r="B102" t="str">
            <v>Б. З. Левин</v>
          </cell>
        </row>
        <row r="103">
          <cell r="B103" t="str">
            <v>Н. И. Юнов</v>
          </cell>
        </row>
        <row r="104">
          <cell r="B104" t="str">
            <v>В. А. Захарчук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р"/>
      <sheetName val="К"/>
      <sheetName val="Ф"/>
      <sheetName val="К.С.М."/>
      <sheetName val="Тр."/>
      <sheetName val="Тр. (2)"/>
      <sheetName val="C.с "/>
      <sheetName val="Р1"/>
      <sheetName val="Р1 (2)"/>
      <sheetName val="ПИР"/>
      <sheetName val="П.з "/>
      <sheetName val="C.с  (2)"/>
      <sheetName val="C.с  (3)"/>
      <sheetName val="ок.ср."/>
      <sheetName val="сод"/>
      <sheetName val="C.сбаз.и"/>
      <sheetName val="Р1 (И)"/>
      <sheetName val="сод (2)"/>
      <sheetName val="сод р.в."/>
      <sheetName val="П.з  (2)"/>
      <sheetName val="П.з  (3)"/>
      <sheetName val="#ССЫЛКА"/>
      <sheetName val="отгр ГОК"/>
    </sheetNames>
    <sheetDataSet>
      <sheetData sheetId="0"/>
      <sheetData sheetId="1"/>
      <sheetData sheetId="2"/>
      <sheetData sheetId="3"/>
      <sheetData sheetId="4" refreshError="1">
        <row r="31">
          <cell r="H31">
            <v>2.1999999999999997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ета 1свод"/>
      <sheetName val="Сц-2ППр)"/>
      <sheetName val="Смета 3 СЦБ"/>
      <sheetName val="Зап-3- СЦБ"/>
      <sheetName val="Св-4из"/>
      <sheetName val="Зап 4 из(нет)"/>
      <sheetName val="Св-5-пр"/>
      <sheetName val="Св-5-зап(нет)"/>
      <sheetName val="Эл 6 обсл"/>
      <sheetName val="Эл-7-пр"/>
      <sheetName val="Стр-9-пр "/>
      <sheetName val="Смета 10 Команд"/>
      <sheetName val="Зап_3_ СЦБ"/>
      <sheetName val="топография"/>
      <sheetName val="свод 2"/>
      <sheetName val="Лист опроса"/>
      <sheetName val="к.84-к.83"/>
      <sheetName val="HP и оргтехника"/>
      <sheetName val="Смета"/>
      <sheetName val="ПДР"/>
      <sheetName val="5ОборРабМест(HP)"/>
      <sheetName val="Шкаф"/>
      <sheetName val="Summary"/>
      <sheetName val="Коэфф1."/>
      <sheetName val="Прайс лист"/>
      <sheetName val="см8"/>
      <sheetName val="1212-2-1"/>
      <sheetName val="топо"/>
      <sheetName val="Лист1"/>
      <sheetName val="ПИ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ета 1свод"/>
      <sheetName val="Сц-2ППр"/>
      <sheetName val="Смета 3 СЦБ"/>
      <sheetName val="Зап-3- СЦБ"/>
      <sheetName val="Св-4из"/>
      <sheetName val="Зап 4 из"/>
      <sheetName val="ПОС-5"/>
      <sheetName val="зап. ПОС"/>
      <sheetName val="АПТ-6"/>
      <sheetName val="зап. АПТ"/>
      <sheetName val="Перенос СВ-7"/>
      <sheetName val="Эл 8 обсл"/>
      <sheetName val="Эл-9-пр"/>
      <sheetName val="стр-10-обсл"/>
      <sheetName val="Стр-11-пр "/>
      <sheetName val="стр12-прТМФ"/>
      <sheetName val="Смета 15 Команд"/>
      <sheetName val="См 16 адапт СПДЛП"/>
      <sheetName val="Зап см 16"/>
      <sheetName val="См 17 адапт МПЦ"/>
      <sheetName val="См 19 расчет ТРЦ"/>
      <sheetName val="Лист2"/>
      <sheetName val="Зап_3_ СЦБ"/>
      <sheetName val="Смета"/>
      <sheetName val="свод 2"/>
      <sheetName val="топография"/>
      <sheetName val="СметаСводная Рыб"/>
      <sheetName val="График_с_этапами"/>
      <sheetName val="Смета_1свод"/>
      <sheetName val="Смета_3_СЦБ"/>
      <sheetName val="Зап-3-_СЦБ"/>
      <sheetName val="Зап_4_из"/>
      <sheetName val="зап__ПОС"/>
      <sheetName val="зап__АПТ"/>
      <sheetName val="Перенос_СВ-7"/>
      <sheetName val="Эл_8_обсл"/>
      <sheetName val="Стр-11-пр_"/>
      <sheetName val="Смета_15_Команд"/>
      <sheetName val="См_16_адапт_СПДЛП"/>
      <sheetName val="Зап_см_16"/>
      <sheetName val="См_17_адапт_МПЦ"/>
      <sheetName val="См_19_расчет_ТРЦ"/>
      <sheetName val="Зап_3__СЦБ"/>
      <sheetName val="свод_2"/>
      <sheetName val="СметаСводная_Рыб"/>
      <sheetName val="График_с_этапами1"/>
      <sheetName val="Смета_1свод1"/>
      <sheetName val="Смета_3_СЦБ1"/>
      <sheetName val="Зап-3-_СЦБ1"/>
      <sheetName val="Зап_4_из1"/>
      <sheetName val="зап__ПОС1"/>
      <sheetName val="зап__АПТ1"/>
      <sheetName val="Перенос_СВ-71"/>
      <sheetName val="Эл_8_обсл1"/>
      <sheetName val="Стр-11-пр_1"/>
      <sheetName val="Смета_15_Команд1"/>
      <sheetName val="См_16_адапт_СПДЛП1"/>
      <sheetName val="Зап_см_161"/>
      <sheetName val="См_17_адапт_МПЦ1"/>
      <sheetName val="См_19_расчет_ТРЦ1"/>
      <sheetName val="Зап_3__СЦБ1"/>
      <sheetName val="свод_21"/>
      <sheetName val="СметаСводная_Рыб1"/>
      <sheetName val="Пример расчета"/>
      <sheetName val="СметаСводная снег"/>
      <sheetName val="1.3"/>
      <sheetName val="Календарь нов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ета 1свод"/>
      <sheetName val="Сц-2ППр"/>
      <sheetName val="Смета 3 СЦБ"/>
      <sheetName val="Зап-3- СЦБ"/>
      <sheetName val="ПОС-5"/>
      <sheetName val="зап. ПОС"/>
      <sheetName val="АПТ-6"/>
      <sheetName val="зап. АПТ"/>
      <sheetName val="Эл 8 обсл"/>
      <sheetName val="Эл-9-пр"/>
      <sheetName val="Стр-11-пр "/>
      <sheetName val="Смета 15 Команд"/>
      <sheetName val="информация"/>
      <sheetName val="Смета"/>
      <sheetName val="топография"/>
      <sheetName val="СметаСводная Рыб"/>
      <sheetName val="См3 СЦБ-зап"/>
      <sheetName val="График_с_этапами"/>
      <sheetName val="Смета_1свод"/>
      <sheetName val="Смета_3_СЦБ"/>
      <sheetName val="Зап-3-_СЦБ"/>
      <sheetName val="зап__ПОС"/>
      <sheetName val="зап__АПТ"/>
      <sheetName val="Эл_8_обсл"/>
      <sheetName val="Стр-11-пр_"/>
      <sheetName val="Смета_15_Команд"/>
      <sheetName val="СметаСводная_Рыб"/>
      <sheetName val="См3_СЦБ-зап"/>
      <sheetName val="График_с_этапами1"/>
      <sheetName val="Смета_1свод1"/>
      <sheetName val="Смета_3_СЦБ1"/>
      <sheetName val="Зап-3-_СЦБ1"/>
      <sheetName val="зап__ПОС1"/>
      <sheetName val="зап__АПТ1"/>
      <sheetName val="Эл_8_обсл1"/>
      <sheetName val="Стр-11-пр_1"/>
      <sheetName val="Смета_15_Команд1"/>
      <sheetName val="СметаСводная_Рыб1"/>
      <sheetName val="См3_СЦБ-зап1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>
        <row r="9">
          <cell r="B9">
            <v>1.1000000000000001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 1свод"/>
      <sheetName val="См-2ПП"/>
      <sheetName val="Разб. ЭЦ с Ки"/>
      <sheetName val="Разб. по от-лам"/>
      <sheetName val="Разб. См 3 СЦБ"/>
      <sheetName val="См 3 СЦБ"/>
      <sheetName val="См3 СЦБ-зап"/>
      <sheetName val="Св-4из"/>
      <sheetName val="Св-5 пос"/>
      <sheetName val="св- 6 обсл "/>
      <sheetName val="Эл 7 обсл"/>
      <sheetName val="Эл-8-пр "/>
      <sheetName val="стр-9-прФ"/>
      <sheetName val="стр-10-обс"/>
      <sheetName val="Стр-11-пр "/>
      <sheetName val="Стр-12Пом АБ"/>
      <sheetName val="См 13 рас ТРЦ"/>
      <sheetName val="См 14 гео"/>
      <sheetName val="Зап 14 Гео"/>
      <sheetName val="См 15 Топо"/>
      <sheetName val="Ком-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КП_СС"/>
      <sheetName val="Ф3П"/>
      <sheetName val="Ф2П"/>
      <sheetName val="См1"/>
      <sheetName val="См3"/>
      <sheetName val="См4"/>
      <sheetName val="См5"/>
      <sheetName val="См7"/>
      <sheetName val="См9"/>
      <sheetName val="См10"/>
      <sheetName val="См11"/>
      <sheetName val="См12"/>
      <sheetName val="См17"/>
      <sheetName val="См18"/>
      <sheetName val="См19"/>
      <sheetName val="Лист15"/>
      <sheetName val="Лист16"/>
      <sheetName val="Лист8"/>
      <sheetName val="Дог_рас"/>
      <sheetName val="Стоим_Тракт"/>
      <sheetName val="Шаблон_Спец1"/>
      <sheetName val="Шаблон_Спец2"/>
      <sheetName val="Шаблон_СпецЭл"/>
    </sheetNames>
    <sheetDataSet>
      <sheetData sheetId="0"/>
      <sheetData sheetId="1"/>
      <sheetData sheetId="2"/>
      <sheetData sheetId="3">
        <row r="45">
          <cell r="B45">
            <v>1</v>
          </cell>
        </row>
      </sheetData>
      <sheetData sheetId="4">
        <row r="82">
          <cell r="B82">
            <v>1</v>
          </cell>
        </row>
      </sheetData>
      <sheetData sheetId="5"/>
      <sheetData sheetId="6">
        <row r="63">
          <cell r="F63" t="str">
            <v>2П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0">
          <cell r="H30">
            <v>76</v>
          </cell>
          <cell r="I30" t="str">
            <v>1,25</v>
          </cell>
        </row>
        <row r="31">
          <cell r="H31">
            <v>6</v>
          </cell>
        </row>
        <row r="44">
          <cell r="E44" t="str">
            <v>0,16</v>
          </cell>
        </row>
      </sheetData>
      <sheetData sheetId="23"/>
      <sheetData sheetId="24"/>
      <sheetData sheetId="25"/>
      <sheetData sheetId="26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-Т"/>
      <sheetName val="Смета"/>
      <sheetName val="топография"/>
      <sheetName val="свод 2"/>
      <sheetName val="ЛЧ"/>
      <sheetName val="Переменные и константы"/>
      <sheetName val="Дог цена"/>
      <sheetName val="Переменные_и_константы"/>
      <sheetName val="См3 СЦБ-зап"/>
      <sheetName val="БД"/>
      <sheetName val="Общ"/>
      <sheetName val="СметаСводная Колпино"/>
      <sheetName val="автоматизация РД"/>
      <sheetName val="const"/>
      <sheetName val="Новый справочник БДР"/>
      <sheetName val="РС "/>
      <sheetName val="Сводник"/>
      <sheetName val="Справка"/>
      <sheetName val="мсн"/>
      <sheetName val="Зап-3- СЦБ"/>
      <sheetName val="Баланс"/>
      <sheetName val="Матер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Д"/>
      <sheetName val="ПД"/>
      <sheetName val="1. ОРУ 110 кВ"/>
      <sheetName val="2. РЗ ПД"/>
      <sheetName val="3. РЗ РД"/>
      <sheetName val="4. АИИС КУЭ ПД"/>
      <sheetName val="5. АИИС КУЭ РД"/>
      <sheetName val="6. АСУ ТП ПД"/>
      <sheetName val="7. АСУ ТП РД"/>
      <sheetName val="8.1. Геология ПС"/>
      <sheetName val="8.2. Геология ВОЛС"/>
      <sheetName val="9. Геодезия"/>
      <sheetName val="10. Экология"/>
      <sheetName val="11. Обследование"/>
      <sheetName val="12. ОВОС"/>
      <sheetName val="13. Связь ПД"/>
      <sheetName val="14. Связь РД"/>
      <sheetName val="15. ВОЛС"/>
      <sheetName val="16. ВОЛС (КЛ) ПД"/>
      <sheetName val="17. ВОЛС (КЛ) РД"/>
      <sheetName val="18. Пож. без"/>
      <sheetName val="19. ПОС"/>
      <sheetName val="20. ПОД"/>
      <sheetName val="21. ГОЧС"/>
      <sheetName val="22. ПМООС"/>
      <sheetName val="23 СТСБ"/>
      <sheetName val="Показатели"/>
      <sheetName val="Индекс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Ст_ком Тракт"/>
      <sheetName val="Шаблон"/>
      <sheetName val="Дог_рас"/>
      <sheetName val="Шаблон_ДЦ_АПК (2)"/>
      <sheetName val="Тех.решения"/>
      <sheetName val="Нормали РЦ для 1 ПК"/>
      <sheetName val="Нормали РЦ для 1 ПК (2)"/>
      <sheetName val="Нормали РЦ для 1 ПК (3)"/>
    </sheetNames>
    <sheetDataSet>
      <sheetData sheetId="0"/>
      <sheetData sheetId="1"/>
      <sheetData sheetId="2"/>
      <sheetData sheetId="3">
        <row r="44">
          <cell r="E44" t="str">
            <v>0,76319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_рас"/>
      <sheetName val="Лист опроса"/>
      <sheetName val="Ст_ком Тракт"/>
      <sheetName val="Шаблон"/>
      <sheetName val="Шаблон_ДЦ_АПК (2)"/>
      <sheetName val="Тех.решения"/>
      <sheetName val="Нормали РЦ для 1 ПК"/>
      <sheetName val="Нормали РЦ для 1 ПК (2)"/>
      <sheetName val="Нормали РЦ для 1 ПК (3)"/>
    </sheetNames>
    <sheetDataSet>
      <sheetData sheetId="0">
        <row r="44">
          <cell r="E44" t="str">
            <v>0,76319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СКУЭ"/>
      <sheetName val="списки"/>
      <sheetName val="таб3"/>
      <sheetName val="таб5"/>
    </sheetNames>
    <sheetDataSet>
      <sheetData sheetId="0">
        <row r="34">
          <cell r="J34">
            <v>14</v>
          </cell>
        </row>
      </sheetData>
      <sheetData sheetId="1">
        <row r="1">
          <cell r="B1" t="str">
            <v>Ф2-Нет</v>
          </cell>
          <cell r="E1" t="str">
            <v>Ф5-Нет</v>
          </cell>
          <cell r="F1" t="str">
            <v>Ф6-Нет</v>
          </cell>
          <cell r="G1" t="str">
            <v>Ф7-Нет</v>
          </cell>
          <cell r="H1" t="str">
            <v>Ф8-Нет</v>
          </cell>
          <cell r="I1" t="str">
            <v>Ф9-Нет</v>
          </cell>
          <cell r="J1" t="str">
            <v>Ф10-Нет</v>
          </cell>
        </row>
        <row r="2">
          <cell r="B2" t="str">
            <v>Ф2 - Непрерывный</v>
          </cell>
          <cell r="E2" t="str">
            <v>Ф5 - до 5</v>
          </cell>
          <cell r="F2" t="str">
            <v>Ф6 - I степень</v>
          </cell>
          <cell r="G2" t="str">
            <v>Ф7 - I степень</v>
          </cell>
          <cell r="H2" t="str">
            <v>Ф8 - Автоматизированный ручной режим</v>
          </cell>
          <cell r="I2" t="str">
            <v>Ф9 - до 20</v>
          </cell>
          <cell r="J2" t="str">
            <v>Ф10 - до 5</v>
          </cell>
        </row>
        <row r="3">
          <cell r="B3" t="str">
            <v>Ф2 - Полунепрерывный</v>
          </cell>
          <cell r="E3" t="str">
            <v>Ф5 - св. 5 до 10</v>
          </cell>
          <cell r="F3" t="str">
            <v>Ф6 - II степень</v>
          </cell>
          <cell r="G3" t="str">
            <v>Ф7 - II степень</v>
          </cell>
          <cell r="H3" t="str">
            <v>Ф8 - Автоматизированный режим советчика</v>
          </cell>
          <cell r="I3" t="str">
            <v>Ф9 - св. 20 до 50</v>
          </cell>
          <cell r="J3" t="str">
            <v>Ф10 - св. 5 до 10</v>
          </cell>
        </row>
        <row r="4">
          <cell r="B4" t="str">
            <v>Ф2 - Непрерывно-дискретный - I</v>
          </cell>
          <cell r="E4" t="str">
            <v>Ф5 - св. 10 до 20</v>
          </cell>
          <cell r="F4" t="str">
            <v>Ф6 - III степень</v>
          </cell>
          <cell r="G4" t="str">
            <v>Ф7 - III степень</v>
          </cell>
          <cell r="H4" t="str">
            <v>Ф8 - Автоматизированный диалоговый режим</v>
          </cell>
          <cell r="I4" t="str">
            <v>Ф9 - св. 50 до 100</v>
          </cell>
          <cell r="J4" t="str">
            <v>Ф10 - св. 10 до 20</v>
          </cell>
        </row>
        <row r="5">
          <cell r="B5" t="str">
            <v>Ф2 - Непрерывно-дискретный - II</v>
          </cell>
          <cell r="E5" t="str">
            <v>Ф5 - св. 20 до 35</v>
          </cell>
          <cell r="F5" t="str">
            <v>Ф6 - IV степень</v>
          </cell>
          <cell r="G5" t="str">
            <v>Ф7 - IV степень</v>
          </cell>
          <cell r="H5" t="str">
            <v>Ф8 - Автоматический режим косвенного управления</v>
          </cell>
          <cell r="I5" t="str">
            <v>Ф9 - св. 100 до 170</v>
          </cell>
          <cell r="J5" t="str">
            <v>Ф10 - св. 20 до 40</v>
          </cell>
        </row>
        <row r="6">
          <cell r="B6" t="str">
            <v>Ф2 - Циклический</v>
          </cell>
          <cell r="E6" t="str">
            <v>Ф5 - св. 35 до 50</v>
          </cell>
          <cell r="G6" t="str">
            <v>Ф7 - V степень</v>
          </cell>
          <cell r="H6" t="str">
            <v>Ф8 - Автоматический режим прямого цифрового управления</v>
          </cell>
          <cell r="I6" t="str">
            <v>Ф9 - св. 170 до 250</v>
          </cell>
          <cell r="J6" t="str">
            <v>Ф10 - св. 40 до 60</v>
          </cell>
        </row>
        <row r="7">
          <cell r="B7" t="str">
            <v>Ф2 - Дискретный</v>
          </cell>
          <cell r="E7" t="str">
            <v>Ф5 - св. 50 до 70</v>
          </cell>
          <cell r="G7" t="str">
            <v>Ф7 - VI степень</v>
          </cell>
          <cell r="I7" t="str">
            <v>Ф9 - св. 250 до 350</v>
          </cell>
          <cell r="J7" t="str">
            <v>Ф10 - св. 60 до 90</v>
          </cell>
        </row>
        <row r="8">
          <cell r="E8" t="str">
            <v>Ф5 - св.70 до 100</v>
          </cell>
          <cell r="G8" t="str">
            <v>Ф7 - VII степень</v>
          </cell>
          <cell r="I8" t="str">
            <v>Ф9 - св. 350 до 470</v>
          </cell>
          <cell r="J8" t="str">
            <v>Ф10 - св. 90 до 120</v>
          </cell>
        </row>
        <row r="9">
          <cell r="E9" t="str">
            <v>Ф5 - За каждые 50 свыше 100</v>
          </cell>
          <cell r="I9" t="str">
            <v>Ф9 - св. 470 до 600</v>
          </cell>
          <cell r="J9" t="str">
            <v>Ф10 - св. 120 до 160</v>
          </cell>
        </row>
        <row r="10">
          <cell r="I10" t="str">
            <v>Ф9 - св. 600 до 800</v>
          </cell>
          <cell r="J10" t="str">
            <v>Ф10 - св. 160 до 200</v>
          </cell>
        </row>
        <row r="11">
          <cell r="I11" t="str">
            <v>Ф9 - св. 800 до 1000</v>
          </cell>
          <cell r="J11" t="str">
            <v>Ф10 - св. 200 до 250</v>
          </cell>
        </row>
        <row r="12">
          <cell r="I12" t="str">
            <v>Ф9 - св. 1000 до 1300</v>
          </cell>
          <cell r="J12" t="str">
            <v>Ф10 - св. 250 до 300</v>
          </cell>
        </row>
        <row r="13">
          <cell r="I13" t="str">
            <v>Ф9 - св. 1300 до 1600</v>
          </cell>
          <cell r="J13" t="str">
            <v>Ф10 - св. 300 до 350</v>
          </cell>
        </row>
        <row r="14">
          <cell r="I14" t="str">
            <v>Ф9 - св. 1600 до 2000</v>
          </cell>
          <cell r="J14" t="str">
            <v>Ф10 - св. 350 до 400</v>
          </cell>
        </row>
        <row r="15">
          <cell r="I15" t="str">
            <v>Ф9 - за каждые 500 свыше 2000</v>
          </cell>
          <cell r="J15" t="str">
            <v>Ф10 - за каждые 70 свыше 400</v>
          </cell>
        </row>
      </sheetData>
      <sheetData sheetId="2" refreshError="1"/>
      <sheetData sheetId="3">
        <row r="5">
          <cell r="B5">
            <v>2.04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Таблица 4 АСУТП"/>
      <sheetName val="Таблица 5 АСУТП"/>
      <sheetName val="Таблица 6 АСУТП"/>
    </sheetNames>
    <sheetDataSet>
      <sheetData sheetId="0"/>
      <sheetData sheetId="1">
        <row r="16">
          <cell r="B16" t="str">
            <v>2.1. до 5</v>
          </cell>
        </row>
        <row r="17">
          <cell r="B17" t="str">
            <v>2.2. св. 5 до 10</v>
          </cell>
        </row>
        <row r="18">
          <cell r="B18" t="str">
            <v>2.3. св. 10 до 20</v>
          </cell>
        </row>
        <row r="19">
          <cell r="B19" t="str">
            <v>2.4. св. 20 до 35</v>
          </cell>
        </row>
        <row r="20">
          <cell r="B20" t="str">
            <v>2.5. св. 35 до 50</v>
          </cell>
        </row>
        <row r="21">
          <cell r="B21" t="str">
            <v>2.6. св. 50 до 70</v>
          </cell>
        </row>
        <row r="22">
          <cell r="B22" t="str">
            <v>2.7. св.70 до 100</v>
          </cell>
        </row>
        <row r="23">
          <cell r="B23" t="str">
            <v xml:space="preserve">   </v>
          </cell>
        </row>
      </sheetData>
      <sheetData sheetId="2"/>
      <sheetData sheetId="3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к ГК"/>
      <sheetName val="Калплан Вер"/>
      <sheetName val="СметаСводная Колпино"/>
      <sheetName val="СмТопоГео  (планшеты)"/>
      <sheetName val="Смета2 "/>
      <sheetName val="См эколог изыск.Вит"/>
      <sheetName val="Смета геология Вит"/>
      <sheetName val="Смета 5 ОВОС"/>
      <sheetName val="смета6  Дор.работыКолпино"/>
      <sheetName val="Смета7 - СетиКолпино"/>
      <sheetName val="См8 Расчет Трансп.схемы"/>
      <sheetName val="Смета8а технология"/>
      <sheetName val="См9 ГО и ЧС"/>
      <sheetName val="см10 экспресс-оценка"/>
      <sheetName val="КП_к_ГК"/>
      <sheetName val="Калплан_Вер"/>
      <sheetName val="СметаСводная_Колпино"/>
      <sheetName val="СмТопоГео__(планшеты)"/>
      <sheetName val="Смета2_"/>
      <sheetName val="См_эколог_изыск_Вит"/>
      <sheetName val="Смета_геология_Вит"/>
      <sheetName val="Смета_5_ОВОС"/>
      <sheetName val="смета6__Дор_работыКолпино"/>
      <sheetName val="Смета7_-_СетиКолпино"/>
      <sheetName val="См8_Расчет_Трансп_схемы"/>
      <sheetName val="Смета8а_технология"/>
      <sheetName val="См9_ГО_и_ЧС"/>
      <sheetName val="см10_экспресс-оценка"/>
      <sheetName val="СметаСводная"/>
      <sheetName val="свод 2"/>
      <sheetName val="Ачинский НПЗ"/>
      <sheetName val="См3 СЦБ-зап"/>
      <sheetName val="топография"/>
      <sheetName val="Данные для расчёта сметы"/>
      <sheetName val="Зап-3- СЦБ"/>
      <sheetName val="См 1 наруж.водопровод"/>
      <sheetName val="Переменные и константы"/>
      <sheetName val="СметаСводная Рыб"/>
      <sheetName val="изыскания 2"/>
      <sheetName val="мсн"/>
      <sheetName val="Смета"/>
      <sheetName val="ИГ1"/>
      <sheetName val="информация"/>
      <sheetName val="Смета 1свод"/>
      <sheetName val="К"/>
      <sheetName val="исх.данные"/>
      <sheetName val="CENTR"/>
      <sheetName val="оператор"/>
      <sheetName val="Землеотвод"/>
      <sheetName val="Смета-Т"/>
      <sheetName val="КП к снег Рыбинская"/>
      <sheetName val="р.Волхов"/>
      <sheetName val="Калплан Кра"/>
      <sheetName val="1.3"/>
      <sheetName val="гидрология"/>
      <sheetName val="OCK1"/>
      <sheetName val="Цена"/>
      <sheetName val="Лист1"/>
      <sheetName val="Обновление"/>
      <sheetName val="График"/>
      <sheetName val="КП Прим (3)"/>
      <sheetName val="ЛС_РЕС"/>
      <sheetName val="Записка СЦБ"/>
      <sheetName val="3труба (П)"/>
      <sheetName val="Summary"/>
      <sheetName val="sapactivexlhiddensheet"/>
      <sheetName val="Параметры"/>
      <sheetName val="Справка"/>
      <sheetName val="Дог цена"/>
      <sheetName val="пятилетка"/>
      <sheetName val="мониторинг"/>
      <sheetName val=""/>
      <sheetName val="Геодезия-1.1"/>
      <sheetName val="Сводная смета"/>
      <sheetName val="Сводная "/>
      <sheetName val="Коэфф1."/>
      <sheetName val="СМЕТА проект"/>
      <sheetName val="D"/>
      <sheetName val="Справочники"/>
      <sheetName val="СВОД"/>
      <sheetName val="ПД"/>
      <sheetName val="СметаСводная кол"/>
      <sheetName val="сводная"/>
    </sheetNames>
    <sheetDataSet>
      <sheetData sheetId="0" refreshError="1"/>
      <sheetData sheetId="1" refreshError="1"/>
      <sheetData sheetId="2" refreshError="1">
        <row r="5">
          <cell r="C5" t="str">
            <v>Предпроектные проработки по объекту "Снегоприемный пункт  по адресу: Витебская Сортировочная ул.,участок 1 (южнее дома №34, литера Ж, по Витебской Сортировочной ул.)"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2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правка"/>
      <sheetName val="суб.подряд"/>
      <sheetName val="ПСБ - ОЭ"/>
      <sheetName val="СметаСводная Колпино"/>
      <sheetName val="свод 2"/>
      <sheetName val="Смета"/>
      <sheetName val="ИД"/>
      <sheetName val="См3 СЦБ-зап"/>
      <sheetName val="СметаСводная"/>
      <sheetName val="Ачинский НПЗ"/>
      <sheetName val="ИГ1"/>
      <sheetName val="свод 3"/>
      <sheetName val="ПДР"/>
      <sheetName val="Данные для расчёта сметы"/>
      <sheetName val="КП к ГК"/>
      <sheetName val="изыскания 2"/>
      <sheetName val="Калплан Кра"/>
      <sheetName val="Коэф КВ"/>
      <sheetName val="Упр"/>
      <sheetName val="Землеотвод"/>
      <sheetName val="р.Волхов"/>
      <sheetName val="мсн"/>
      <sheetName val="sapactivexlhiddensheet"/>
      <sheetName val="К"/>
      <sheetName val="Смета-Т"/>
      <sheetName val="Сводная"/>
      <sheetName val="Лист1"/>
      <sheetName val="График"/>
      <sheetName val="Обновление"/>
      <sheetName val="Цена"/>
      <sheetName val="Product"/>
      <sheetName val="Summary"/>
      <sheetName val="ЭХЗ"/>
      <sheetName val="РасчетКомандир1"/>
      <sheetName val="РасчетКомандир2"/>
      <sheetName val="Коэфф"/>
      <sheetName val="Смета2 проект. раб."/>
      <sheetName val="Зап-3- СЦБ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OCK1"/>
      <sheetName val="Шкаф"/>
      <sheetName val="Коэфф1."/>
      <sheetName val="Прайс лист"/>
      <sheetName val="1.3"/>
      <sheetName val="К.рын"/>
      <sheetName val="Сводная смета"/>
      <sheetName val="1"/>
      <sheetName val="РП"/>
      <sheetName val="к.84-к.83"/>
      <sheetName val="СМЕТА проект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Лист опроса"/>
      <sheetName val="5ОборРабМест(HP)"/>
      <sheetName val="HP и оргтехника"/>
      <sheetName val="Лист2"/>
      <sheetName val="справ_"/>
      <sheetName val="оборудован"/>
      <sheetName val="СметаСводная снег"/>
      <sheetName val="СметаСводная павильон"/>
      <sheetName val="Перечень ИУ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Calc"/>
      <sheetName val="ID"/>
      <sheetName val="Смета 1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2_проект__раб_"/>
      <sheetName val="Зап-3-_СЦБ"/>
      <sheetName val="свод_2"/>
      <sheetName val="Данные_для_расчёта_сметы"/>
      <sheetName val="Смета_1"/>
      <sheetName val="информация"/>
      <sheetName val="смета 2 проект. работы"/>
      <sheetName val="4сд"/>
      <sheetName val="2сд"/>
      <sheetName val="7сд"/>
      <sheetName val="MAIN_PARAMETERS"/>
      <sheetName val="Амур ДОН"/>
      <sheetName val="total"/>
      <sheetName val="Комплектация"/>
      <sheetName val="трубы"/>
      <sheetName val="СМР"/>
      <sheetName val="дороги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кп ГК"/>
      <sheetName val="Справочные данные"/>
      <sheetName val="Б.Сатка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"/>
      <sheetName val="Смета 3 Гидролог"/>
      <sheetName val="Записка СЦБ"/>
      <sheetName val="Дог цена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DMTR_BP_03"/>
      <sheetName val="см №1.1 Геодезические работы "/>
      <sheetName val="см №1.4 Экология "/>
      <sheetName val="Input Assumptions"/>
      <sheetName val="Расчет курса"/>
      <sheetName val="XLR_NoRangeSheet"/>
      <sheetName val="НЕДЕЛИ"/>
      <sheetName val="GD"/>
      <sheetName val="АСУ ТП 1 этап ПД"/>
      <sheetName val="13_1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1155"/>
      <sheetName val="Исходные"/>
      <sheetName val="ЛС_РЕС"/>
      <sheetName val="Поставка"/>
      <sheetName val="Расчет работы"/>
      <sheetName val="SakhNIPI5"/>
      <sheetName val="ПИР"/>
      <sheetName val="выборка на22 июня"/>
      <sheetName val="HP_и_оргтехника"/>
      <sheetName val="СМЕТА_прое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/>
      <sheetData sheetId="186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 refreshError="1"/>
      <sheetData sheetId="368"/>
      <sheetData sheetId="369" refreshError="1"/>
      <sheetData sheetId="370" refreshError="1"/>
    </sheetDataSet>
  </externalBook>
</externalLink>
</file>

<file path=xl/externalLinks/externalLink2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"/>
      <sheetName val="Свод "/>
      <sheetName val="1. ОРУ 110 кВ"/>
      <sheetName val="2. РЗ"/>
      <sheetName val="3. АИИС КУЭ"/>
      <sheetName val="4. АСУ ТП"/>
      <sheetName val="5. Связь"/>
      <sheetName val="6. ВОЛС"/>
      <sheetName val="7. ВОЛС (КЛ)"/>
      <sheetName val="8.Геология ПС"/>
      <sheetName val="9. Геология ВОЛС"/>
      <sheetName val="10. Геодезия ПС и ВОЛС"/>
      <sheetName val="11. Экология"/>
      <sheetName val="12. Обследование"/>
      <sheetName val="13. ПОД"/>
      <sheetName val="14. ГОЧС"/>
      <sheetName val="15. СТСБ"/>
      <sheetName val="Показатели"/>
      <sheetName val="Индекс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5">
          <cell r="B5" t="str">
            <v>Ф2: Непрерывный (с длительным поддержанием режимов, близких к установившимся, и практически безостановочной подачей сырья и реагентов)</v>
          </cell>
        </row>
        <row r="6">
          <cell r="B6" t="str">
            <v>Ф2: Полунепрерывный (непрерывный, с существенными для управления переходными режимами, вызванными добавками (заменами) сырья или реагентов либо выдачей продукции)</v>
          </cell>
        </row>
        <row r="7">
          <cell r="B7" t="str">
            <v>Ф2: Непрерывно-дискретный - I (сочетающий непрерывные и прерывистые режимы на различных стадиях процесса),</v>
          </cell>
        </row>
        <row r="8">
          <cell r="B8" t="str">
            <v>Ф2: Непрерывно-дискретный - II (сочетающий непрерывные и прерывистые режимы с малой длительностью непрерывных режимов в аварийных условиях)</v>
          </cell>
        </row>
        <row r="9">
          <cell r="B9" t="str">
            <v>Ф2: Циклический (прерывистый, с существенной для управления длительностью интервалов непрерывного функционирования и циклическим следованием интервалов с различными режимами)</v>
          </cell>
        </row>
        <row r="10">
          <cell r="B10" t="str">
            <v>Ф2: Дискретный (прерывистый, с малой, несущественной для управления длительностью непрерывных технологических операций)</v>
          </cell>
        </row>
        <row r="12">
          <cell r="B12" t="str">
            <v>до 5</v>
          </cell>
        </row>
        <row r="13">
          <cell r="B13" t="str">
            <v>св. 5 до 10</v>
          </cell>
        </row>
        <row r="14">
          <cell r="B14" t="str">
            <v>св. 10 до 20</v>
          </cell>
        </row>
        <row r="15">
          <cell r="B15" t="str">
            <v>св. 20 до 35</v>
          </cell>
        </row>
        <row r="16">
          <cell r="B16" t="str">
            <v>св. 35 до 50</v>
          </cell>
        </row>
        <row r="17">
          <cell r="B17" t="str">
            <v>св. 50 до 70</v>
          </cell>
        </row>
        <row r="18">
          <cell r="B18" t="str">
            <v>св.70 до 100</v>
          </cell>
        </row>
        <row r="22">
          <cell r="B22" t="str">
            <v xml:space="preserve"> Ф6: I степень - параллельные контроль и измерение параметров состояния ТОУ</v>
          </cell>
        </row>
        <row r="23">
          <cell r="B23" t="str">
            <v>Ф6: II степень - централизованный контроль и измерение параметров состояния ТОУ</v>
          </cell>
        </row>
        <row r="24">
          <cell r="B24" t="str">
            <v>Ф6: III степень - косвенное измерение (вычисление) отдельных комплексных показателей функционирования ТОУ</v>
          </cell>
        </row>
        <row r="25">
          <cell r="B25" t="str">
            <v>Ф6: IV степень - анализ и обобщенная оценка состояния процесса в целом по его модели (распознавание ситуаций, диагностика аварийных состояний, поиск "узкого места", прогноз хода процесса)</v>
          </cell>
        </row>
        <row r="27">
          <cell r="B27" t="str">
            <v>Ф7: I степень - одноконтурное автоматическое регулирование или автоматическое однотактное логическое управление (переключения, блокировки и т. п.)</v>
          </cell>
        </row>
        <row r="28">
          <cell r="B28" t="str">
            <v>Ф7: II степень - каскадное и (или) программное автоматическое регулирование или автоматическое программное логическое управление по "жесткому" циклу</v>
          </cell>
        </row>
        <row r="29">
          <cell r="B29" t="str">
            <v>Ф7: III степень - многосвязное автоматическое регулирование или автоматическое программное логическое управление по циклу с разветвлениями</v>
          </cell>
        </row>
        <row r="30">
          <cell r="B30" t="str">
            <v>Ф7: IV степень - оптимальное управление установившимися режимами (в статике)</v>
          </cell>
        </row>
        <row r="31">
          <cell r="B31" t="str">
            <v>Ф7: V степень - оптимальное управление переходными процессами или процессом в целом (оптимизация в динамике)</v>
          </cell>
        </row>
        <row r="32">
          <cell r="B32" t="str">
            <v>Ф7: VI степень - оптимальное управление быстропротекающими переходными процессами в аварийных условиях</v>
          </cell>
        </row>
        <row r="33">
          <cell r="B33" t="str">
            <v>Ф7: VII степень - оптимальное управление с адаптацией (самообучением и изменением алгоритмов и параметров системы)</v>
          </cell>
        </row>
        <row r="35">
          <cell r="B35" t="str">
            <v>Ф8: Автоматизированный "ручной" режим</v>
          </cell>
        </row>
        <row r="36">
          <cell r="B36" t="str">
            <v>Ф8: Автоматизированный режим "советчика"</v>
          </cell>
        </row>
        <row r="37">
          <cell r="B37" t="str">
            <v>Ф8: Автоматизированный диалоговый режим</v>
          </cell>
        </row>
        <row r="38">
          <cell r="B38" t="str">
            <v>Ф8: Автоматический режим косвенного управления</v>
          </cell>
        </row>
        <row r="39">
          <cell r="B39" t="str">
            <v>Ф8: Автоматический режим прямого (непосредственного) цифрового (или аналого-цифрового) управления</v>
          </cell>
        </row>
        <row r="41">
          <cell r="B41" t="str">
            <v>до 20</v>
          </cell>
        </row>
        <row r="42">
          <cell r="B42" t="str">
            <v>св. 20 до 50</v>
          </cell>
        </row>
        <row r="43">
          <cell r="B43" t="str">
            <v>св. 50 до 100</v>
          </cell>
        </row>
        <row r="44">
          <cell r="B44" t="str">
            <v>св. 100 до 170</v>
          </cell>
        </row>
        <row r="45">
          <cell r="B45" t="str">
            <v>св. 170 до 250</v>
          </cell>
        </row>
        <row r="46">
          <cell r="B46" t="str">
            <v>св. 250 до 350</v>
          </cell>
        </row>
        <row r="47">
          <cell r="B47" t="str">
            <v>св. 350 до 470</v>
          </cell>
        </row>
        <row r="48">
          <cell r="B48" t="str">
            <v>св. 470 до 600</v>
          </cell>
        </row>
        <row r="49">
          <cell r="B49" t="str">
            <v>св. 600 до 800</v>
          </cell>
        </row>
        <row r="50">
          <cell r="B50" t="str">
            <v>св. 800 до 1000</v>
          </cell>
        </row>
        <row r="51">
          <cell r="B51" t="str">
            <v>св. 1000 до 1300</v>
          </cell>
        </row>
        <row r="52">
          <cell r="B52" t="str">
            <v>св. 1300 до 1600</v>
          </cell>
        </row>
        <row r="53">
          <cell r="B53" t="str">
            <v>св. 1600 до 2000</v>
          </cell>
        </row>
        <row r="57">
          <cell r="B57" t="str">
            <v>до 5</v>
          </cell>
        </row>
        <row r="58">
          <cell r="B58" t="str">
            <v>св. 5 до 10</v>
          </cell>
        </row>
        <row r="59">
          <cell r="B59" t="str">
            <v>св. 10 до 20</v>
          </cell>
        </row>
        <row r="60">
          <cell r="B60" t="str">
            <v>св. 20 до 40</v>
          </cell>
        </row>
        <row r="61">
          <cell r="B61" t="str">
            <v>св. 40 до 60</v>
          </cell>
        </row>
        <row r="62">
          <cell r="B62" t="str">
            <v>св. 60 до 90</v>
          </cell>
        </row>
        <row r="63">
          <cell r="B63" t="str">
            <v>св. 90 до 120</v>
          </cell>
        </row>
        <row r="64">
          <cell r="B64" t="str">
            <v>св. 120 до 160</v>
          </cell>
        </row>
        <row r="65">
          <cell r="B65" t="str">
            <v>св. 160 до 200</v>
          </cell>
        </row>
        <row r="66">
          <cell r="B66" t="str">
            <v>св. 200 до 250</v>
          </cell>
        </row>
        <row r="67">
          <cell r="B67" t="str">
            <v>св. 250 до 300</v>
          </cell>
        </row>
        <row r="68">
          <cell r="B68" t="str">
            <v>св. 300 до 350</v>
          </cell>
        </row>
        <row r="69">
          <cell r="B69" t="str">
            <v>св. 350 до 400</v>
          </cell>
        </row>
        <row r="72">
          <cell r="A72" t="str">
            <v xml:space="preserve">  </v>
          </cell>
        </row>
        <row r="73">
          <cell r="A73" t="str">
            <v>АС создается на действующем или реконструируемом объекте</v>
          </cell>
        </row>
        <row r="74">
          <cell r="A74" t="str">
            <v>АС создается с использованием зарубежных технических средств</v>
          </cell>
        </row>
        <row r="75">
          <cell r="A75" t="str">
            <v>В АС предусматриваются измерительные каналы, подлежащие метрологической аттестации</v>
          </cell>
        </row>
        <row r="76">
          <cell r="A76" t="str">
            <v>Разработка технической документации на АС выполняется в связи с ее реконструкцией</v>
          </cell>
        </row>
        <row r="79">
          <cell r="A79" t="str">
            <v>ПД</v>
          </cell>
        </row>
        <row r="80">
          <cell r="A80" t="str">
            <v>РД</v>
          </cell>
        </row>
      </sheetData>
      <sheetData sheetId="18" refreshError="1"/>
    </sheetDataSet>
  </externalBook>
</externalLink>
</file>

<file path=xl/externalLinks/externalLink2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"/>
      <sheetName val="Свод"/>
      <sheetName val="1. ОРУ 110 кВ"/>
      <sheetName val="2. РЗ"/>
      <sheetName val="3. АИИС КУЭ"/>
      <sheetName val="4. АСУ ТП"/>
      <sheetName val="5. Связь"/>
      <sheetName val="6. ВОЛС"/>
      <sheetName val="7. ВОЛС (КЛ) "/>
      <sheetName val="8. Геология ПС"/>
      <sheetName val="9. Геология ВОЛС"/>
      <sheetName val="10. Геодезия"/>
      <sheetName val="11. Экология"/>
      <sheetName val="12. Обследование"/>
      <sheetName val="13. ПОД"/>
      <sheetName val="14. ГОЧС"/>
      <sheetName val="15. СТСБ"/>
      <sheetName val="Показатели"/>
      <sheetName val="Индексы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5">
          <cell r="A5" t="str">
            <v>Таблица 4, п.1.1</v>
          </cell>
          <cell r="B5" t="str">
            <v>Ф2: Непрерывный (с длительным поддержанием режимов, близких к установившимся, и практически безостановочной подачей сырья и реагентов)</v>
          </cell>
        </row>
        <row r="6">
          <cell r="B6" t="str">
            <v>Ф2: Полунепрерывный (непрерывный, с существенными для управления переходными режимами, вызванными добавками (заменами) сырья или реагентов либо выдачей продукции)</v>
          </cell>
        </row>
        <row r="7">
          <cell r="B7" t="str">
            <v>Ф2: Непрерывно-дискретный - I (сочетающий непрерывные и прерывистые режимы на различных стадиях процесса),</v>
          </cell>
        </row>
        <row r="8">
          <cell r="B8" t="str">
            <v>Ф2: Непрерывно-дискретный - II (сочетающий непрерывные и прерывистые режимы с малой длительностью непрерывных режимов в аварийных условиях)</v>
          </cell>
        </row>
        <row r="9">
          <cell r="B9" t="str">
            <v>Ф2: Циклический (прерывистый, с существенной для управления длительностью интервалов непрерывного функционирования и циклическим следованием интервалов с различными режимами)</v>
          </cell>
        </row>
        <row r="10">
          <cell r="B10" t="str">
            <v>Ф2: Дискретный (прерывистый, с малой, несущественной для управления длительностью непрерывных технологических операций)</v>
          </cell>
        </row>
        <row r="12">
          <cell r="B12" t="str">
            <v>до 5</v>
          </cell>
        </row>
        <row r="13">
          <cell r="B13" t="str">
            <v>св. 5 до 10</v>
          </cell>
        </row>
        <row r="14">
          <cell r="B14" t="str">
            <v>св. 10 до 20</v>
          </cell>
        </row>
        <row r="15">
          <cell r="B15" t="str">
            <v>св. 20 до 35</v>
          </cell>
        </row>
        <row r="16">
          <cell r="B16" t="str">
            <v>св. 35 до 50</v>
          </cell>
        </row>
        <row r="17">
          <cell r="B17" t="str">
            <v>св. 50 до 70</v>
          </cell>
        </row>
        <row r="18">
          <cell r="B18" t="str">
            <v>св.70 до 100</v>
          </cell>
        </row>
        <row r="35">
          <cell r="B35" t="str">
            <v>Ф8: Автоматизированный "ручной" режим</v>
          </cell>
        </row>
        <row r="36">
          <cell r="B36" t="str">
            <v>Ф8: Автоматизированный режим "советчика"</v>
          </cell>
        </row>
        <row r="37">
          <cell r="B37" t="str">
            <v>Ф8: Автоматизированный диалоговый режим</v>
          </cell>
        </row>
        <row r="38">
          <cell r="B38" t="str">
            <v>Ф8: Автоматический режим косвенного управления</v>
          </cell>
        </row>
        <row r="39">
          <cell r="B39" t="str">
            <v>Ф8: Автоматический режим прямого (непосредственного) цифрового (или аналого-цифрового) управления</v>
          </cell>
        </row>
        <row r="41">
          <cell r="B41" t="str">
            <v>до 20</v>
          </cell>
        </row>
        <row r="42">
          <cell r="B42" t="str">
            <v>св. 20 до 50</v>
          </cell>
        </row>
        <row r="43">
          <cell r="B43" t="str">
            <v>св. 50 до 100</v>
          </cell>
        </row>
        <row r="44">
          <cell r="B44" t="str">
            <v>св. 100 до 170</v>
          </cell>
        </row>
        <row r="45">
          <cell r="B45" t="str">
            <v>св. 170 до 250</v>
          </cell>
        </row>
        <row r="46">
          <cell r="B46" t="str">
            <v>св. 250 до 350</v>
          </cell>
        </row>
        <row r="47">
          <cell r="B47" t="str">
            <v>св. 350 до 470</v>
          </cell>
        </row>
        <row r="48">
          <cell r="B48" t="str">
            <v>св. 470 до 600</v>
          </cell>
        </row>
        <row r="49">
          <cell r="B49" t="str">
            <v>св. 600 до 800</v>
          </cell>
        </row>
        <row r="50">
          <cell r="B50" t="str">
            <v>св. 800 до 1000</v>
          </cell>
        </row>
        <row r="51">
          <cell r="B51" t="str">
            <v>св. 1000 до 1300</v>
          </cell>
        </row>
        <row r="52">
          <cell r="B52" t="str">
            <v>св. 1300 до 1600</v>
          </cell>
        </row>
        <row r="53">
          <cell r="B53" t="str">
            <v>св. 1600 до 2000</v>
          </cell>
        </row>
        <row r="57">
          <cell r="B57" t="str">
            <v>до 5</v>
          </cell>
        </row>
        <row r="58">
          <cell r="B58" t="str">
            <v>св. 5 до 10</v>
          </cell>
        </row>
        <row r="59">
          <cell r="B59" t="str">
            <v>св. 10 до 20</v>
          </cell>
        </row>
        <row r="60">
          <cell r="B60" t="str">
            <v>св. 20 до 40</v>
          </cell>
        </row>
        <row r="61">
          <cell r="B61" t="str">
            <v>св. 40 до 60</v>
          </cell>
        </row>
        <row r="62">
          <cell r="B62" t="str">
            <v>св. 60 до 90</v>
          </cell>
        </row>
        <row r="63">
          <cell r="B63" t="str">
            <v>св. 90 до 120</v>
          </cell>
        </row>
        <row r="64">
          <cell r="B64" t="str">
            <v>св. 120 до 160</v>
          </cell>
        </row>
        <row r="65">
          <cell r="B65" t="str">
            <v>св. 160 до 200</v>
          </cell>
        </row>
        <row r="66">
          <cell r="B66" t="str">
            <v>св. 200 до 250</v>
          </cell>
        </row>
        <row r="67">
          <cell r="B67" t="str">
            <v>св. 250 до 300</v>
          </cell>
        </row>
        <row r="68">
          <cell r="B68" t="str">
            <v>св. 300 до 350</v>
          </cell>
        </row>
        <row r="69">
          <cell r="B69" t="str">
            <v>св. 350 до 400</v>
          </cell>
        </row>
        <row r="72">
          <cell r="A72" t="str">
            <v xml:space="preserve">  </v>
          </cell>
        </row>
        <row r="73">
          <cell r="A73" t="str">
            <v>АС создается на действующем или реконструируемом объекте</v>
          </cell>
        </row>
        <row r="74">
          <cell r="A74" t="str">
            <v>АС создается с использованием зарубежных технических средств</v>
          </cell>
        </row>
        <row r="75">
          <cell r="A75" t="str">
            <v>В АС предусматриваются измерительные каналы, подлежащие метрологической аттестации</v>
          </cell>
        </row>
        <row r="76">
          <cell r="A76" t="str">
            <v>Разработка технической документации на АС выполняется в связи с ее реконструкцией</v>
          </cell>
        </row>
        <row r="79">
          <cell r="A79" t="str">
            <v>ПД</v>
          </cell>
        </row>
        <row r="80">
          <cell r="A80" t="str">
            <v>РД</v>
          </cell>
        </row>
      </sheetData>
      <sheetData sheetId="18" refreshError="1"/>
      <sheetData sheetId="19" refreshError="1"/>
    </sheetDataSet>
  </externalBook>
</externalLink>
</file>

<file path=xl/externalLinks/externalLink2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Кра"/>
      <sheetName val="КП кра"/>
      <sheetName val="СметаСводная"/>
      <sheetName val="Смета1 топо Кра"/>
      <sheetName val="Смета2 Инвентариз Кра"/>
      <sheetName val="Смета3геология Кра"/>
      <sheetName val="см4 Оценка Кра"/>
      <sheetName val="См5 дороги"/>
      <sheetName val="6Кр.линии"/>
      <sheetName val="7Сети ТВК, кабели"/>
      <sheetName val="См8 эколог изыск"/>
      <sheetName val="Смета9регламент с 0,293"/>
      <sheetName val="См10  ГО и ЧС"/>
      <sheetName val="смета11конк докум"/>
      <sheetName val="Смета12транс потоки "/>
      <sheetName val="Смета13 Новые технологии"/>
      <sheetName val="топография"/>
      <sheetName val="Калплан_Кра"/>
      <sheetName val="КП_кра"/>
      <sheetName val="Смета1_топо_Кра"/>
      <sheetName val="Смета2_Инвентариз_Кра"/>
      <sheetName val="Смета3геология_Кра"/>
      <sheetName val="см4_Оценка_Кра"/>
      <sheetName val="См5_дороги"/>
      <sheetName val="6Кр_линии"/>
      <sheetName val="7Сети_ТВК,_кабели"/>
      <sheetName val="См8_эколог_изыск"/>
      <sheetName val="Смета9регламент_с_0,293"/>
      <sheetName val="См10__ГО_и_ЧС"/>
      <sheetName val="смета11конк_докум"/>
      <sheetName val="Смета12транс_потоки_"/>
      <sheetName val="Смета13_Новые_технологии"/>
      <sheetName val="СметаСводная 1 оч"/>
      <sheetName val="справка"/>
      <sheetName val="Лист1"/>
      <sheetName val="СметаСводная Колпино"/>
      <sheetName val="свод 2"/>
      <sheetName val="Общая часть"/>
      <sheetName val="Сводная"/>
      <sheetName val="Смета"/>
      <sheetName val="См3 СЦБ-зап"/>
      <sheetName val="Данные для расчёта сметы"/>
      <sheetName val="Ачинский НПЗ"/>
      <sheetName val="СметаСводная павильон"/>
      <sheetName val="СметаСводная снег"/>
      <sheetName val="ст ГТМ"/>
      <sheetName val="гидрология"/>
      <sheetName val="К"/>
      <sheetName val="КП к ГК"/>
      <sheetName val="мсн"/>
      <sheetName val="изыскания 2"/>
      <sheetName val="СметаСводная Рыб"/>
      <sheetName val="График"/>
      <sheetName val="1.3"/>
      <sheetName val="1.1."/>
      <sheetName val="sapactivexlhiddensheet"/>
      <sheetName val="Зап-3- СЦБ"/>
      <sheetName val="Землеотвод"/>
      <sheetName val="Справочные данные"/>
      <sheetName val="См 1 наруж.водопровод"/>
      <sheetName val="КП Прим (3)"/>
      <sheetName val="смета СИД"/>
      <sheetName val="кп"/>
      <sheetName val="ДЦ"/>
      <sheetName val="Summary"/>
      <sheetName val="пятилетка"/>
      <sheetName val="мониторинг"/>
      <sheetName val="4"/>
      <sheetName val="Дог цена"/>
      <sheetName val="Лист опроса"/>
      <sheetName val="Сводная смета"/>
      <sheetName val="ИГ1"/>
      <sheetName val=" Оборудование  end"/>
      <sheetName val="Коэф"/>
      <sheetName val="КП к снег Рыбинская"/>
      <sheetName val="Смета 5 ред.3"/>
      <sheetName val="Поставка"/>
      <sheetName val="Расчет работы"/>
      <sheetName val="Курс доллара"/>
      <sheetName val="lucent"/>
    </sheetNames>
    <sheetDataSet>
      <sheetData sheetId="0"/>
      <sheetData sheetId="1"/>
      <sheetData sheetId="2">
        <row r="6">
          <cell r="E6" t="str">
            <v>Рабочий проект по реконструкции объекта "Улица Красина"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_деньги"/>
      <sheetName val="Задание В"/>
      <sheetName val="Лист опроса"/>
      <sheetName val="Исх Тракт"/>
      <sheetName val="См_Тракт"/>
      <sheetName val="См_об Тракт"/>
      <sheetName val="Ст_ком Тракт"/>
      <sheetName val="Шаблон"/>
      <sheetName val="Шаблон_ДЦ_АПК"/>
      <sheetName val="Дог_рас"/>
      <sheetName val="Исх АПК"/>
      <sheetName val="См_АПК"/>
      <sheetName val="Об_АПК"/>
      <sheetName val="Спец_об"/>
      <sheetName val="Шаблон_Спец1"/>
      <sheetName val="Шаблон_Спец2"/>
      <sheetName val="Об_Сет"/>
      <sheetName val="См_Сет"/>
    </sheetNames>
    <sheetDataSet>
      <sheetData sheetId="0"/>
      <sheetData sheetId="1"/>
      <sheetData sheetId="2">
        <row r="6">
          <cell r="B6">
            <v>269</v>
          </cell>
        </row>
        <row r="10">
          <cell r="B10">
            <v>282</v>
          </cell>
        </row>
        <row r="17">
          <cell r="B17">
            <v>1.7</v>
          </cell>
        </row>
        <row r="19">
          <cell r="B19">
            <v>1.1000000000000001</v>
          </cell>
        </row>
        <row r="20">
          <cell r="B20">
            <v>1.08</v>
          </cell>
        </row>
        <row r="23">
          <cell r="B23">
            <v>6</v>
          </cell>
        </row>
        <row r="24">
          <cell r="B24">
            <v>230</v>
          </cell>
        </row>
        <row r="28">
          <cell r="B28">
            <v>0</v>
          </cell>
        </row>
        <row r="32">
          <cell r="B32">
            <v>0</v>
          </cell>
        </row>
        <row r="34">
          <cell r="B34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Лист1"/>
      <sheetName val="Ф 3П Ушкалова"/>
      <sheetName val="Лист2"/>
    </sheetNames>
    <sheetDataSet>
      <sheetData sheetId="0" refreshError="1">
        <row r="10">
          <cell r="C10">
            <v>106</v>
          </cell>
        </row>
        <row r="12">
          <cell r="C12">
            <v>2.6</v>
          </cell>
        </row>
        <row r="16">
          <cell r="A16" t="str">
            <v>ГИП</v>
          </cell>
          <cell r="B16" t="str">
            <v>Главный инженер проектов</v>
          </cell>
          <cell r="C16">
            <v>432</v>
          </cell>
        </row>
        <row r="17">
          <cell r="A17" t="str">
            <v>Рук.гр.</v>
          </cell>
          <cell r="B17" t="str">
            <v>Руководитель группы</v>
          </cell>
          <cell r="C17">
            <v>361</v>
          </cell>
        </row>
        <row r="18">
          <cell r="A18" t="str">
            <v>Вед.инж.</v>
          </cell>
          <cell r="B18" t="str">
            <v>Ведущий инженер</v>
          </cell>
          <cell r="C18">
            <v>273</v>
          </cell>
        </row>
        <row r="19">
          <cell r="A19" t="str">
            <v>Инж.1кат.</v>
          </cell>
          <cell r="B19" t="str">
            <v>Инженер 1 категории</v>
          </cell>
          <cell r="C19">
            <v>248</v>
          </cell>
        </row>
        <row r="20">
          <cell r="A20" t="str">
            <v>Инж.2кат.</v>
          </cell>
          <cell r="B20" t="str">
            <v>Инженер 2 категории</v>
          </cell>
          <cell r="C20">
            <v>228</v>
          </cell>
        </row>
        <row r="21">
          <cell r="A21" t="str">
            <v>Инж.3кат.</v>
          </cell>
          <cell r="B21" t="str">
            <v>Инженер 3 категории</v>
          </cell>
          <cell r="C21">
            <v>215</v>
          </cell>
        </row>
        <row r="22">
          <cell r="A22" t="str">
            <v>Инж.</v>
          </cell>
          <cell r="B22" t="str">
            <v>Инженер</v>
          </cell>
          <cell r="C22">
            <v>206</v>
          </cell>
        </row>
        <row r="23">
          <cell r="A23" t="str">
            <v>Техн.1кат.</v>
          </cell>
          <cell r="B23" t="str">
            <v>Техник 1 категории</v>
          </cell>
          <cell r="C23">
            <v>184</v>
          </cell>
        </row>
        <row r="24">
          <cell r="A24" t="str">
            <v>Техн.2кат.</v>
          </cell>
          <cell r="B24" t="str">
            <v>Техник 2 категории</v>
          </cell>
          <cell r="C24">
            <v>157</v>
          </cell>
        </row>
        <row r="25">
          <cell r="A25" t="str">
            <v>Техн.</v>
          </cell>
          <cell r="B25" t="str">
            <v>Техник</v>
          </cell>
          <cell r="C25">
            <v>148</v>
          </cell>
        </row>
        <row r="26">
          <cell r="A26" t="str">
            <v>Черт.</v>
          </cell>
          <cell r="B26" t="str">
            <v>Чертежник - конструктор</v>
          </cell>
          <cell r="C26">
            <v>148</v>
          </cell>
        </row>
        <row r="29">
          <cell r="C29" t="str">
            <v>100руб.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Курс доллара"/>
      <sheetName val="Лист3"/>
      <sheetName val="Данные для расчёта сметы"/>
      <sheetName val="топография"/>
      <sheetName val="СметаСводная"/>
      <sheetName val="Коэфф1."/>
      <sheetName val="ПО 1-7"/>
      <sheetName val="Курс_доллара"/>
      <sheetName val="ставки"/>
      <sheetName val="Лист7"/>
      <sheetName val="свод 2"/>
      <sheetName val="Смета"/>
      <sheetName val="СметаСводная Колпино"/>
      <sheetName val="Смета-Т"/>
      <sheetName val="ps198"/>
      <sheetName val="ОПС"/>
      <sheetName val="Дог цена"/>
      <sheetName val="Курс $"/>
      <sheetName val="Сводный СР"/>
      <sheetName val="ИМЯ"/>
      <sheetName val="Имя2"/>
      <sheetName val="консолидация"/>
      <sheetName val="к-ты"/>
      <sheetName val="Справка"/>
      <sheetName val="СметаСводная Рыб"/>
      <sheetName val="счет-фактура"/>
      <sheetName val="Курс_доллара1"/>
      <sheetName val="Данные_для_расчёта_сметы"/>
      <sheetName val="Коэфф1_"/>
      <sheetName val="ПО_1-7"/>
      <sheetName val="свод_2"/>
      <sheetName val="СметаСводная_Колпино"/>
      <sheetName val="Дог_цена"/>
      <sheetName val="Курс_$"/>
      <sheetName val="Сводный_СР"/>
      <sheetName val="Сводная смета"/>
      <sheetName val="выборка на22 июня"/>
      <sheetName val="ид смр"/>
      <sheetName val="Новый справочник БДР"/>
      <sheetName val="Курсы"/>
      <sheetName val="Payments 2006"/>
      <sheetName val="выборка_на22_июня"/>
      <sheetName val="выборка заказчик"/>
      <sheetName val="спр1"/>
      <sheetName val="хар_"/>
      <sheetName val="с1_"/>
      <sheetName val="ИД"/>
      <sheetName val="спецификация"/>
      <sheetName val="DATA"/>
      <sheetName val="ЛЧ Р"/>
      <sheetName val="Общ"/>
      <sheetName val="шаблон"/>
      <sheetName val="смета проект"/>
      <sheetName val="терм.обез"/>
      <sheetName val="химреаг."/>
      <sheetName val="12"/>
      <sheetName val="оборуд_1"/>
      <sheetName val="Расчет_ССР"/>
      <sheetName val="(свод)"/>
      <sheetName val="D"/>
      <sheetName val="Списки"/>
      <sheetName val="Ресурсы"/>
      <sheetName val="Объекты"/>
      <sheetName val="исх-данные"/>
      <sheetName val="ЛС_РЕС"/>
      <sheetName val="СметаСводная_Рыб"/>
    </sheetNames>
    <sheetDataSet>
      <sheetData sheetId="0">
        <row r="2">
          <cell r="A2">
            <v>25</v>
          </cell>
        </row>
      </sheetData>
      <sheetData sheetId="1">
        <row r="2">
          <cell r="A2">
            <v>25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2">
          <cell r="A2">
            <v>25</v>
          </cell>
        </row>
      </sheetData>
      <sheetData sheetId="28">
        <row r="2">
          <cell r="A2">
            <v>25</v>
          </cell>
        </row>
      </sheetData>
      <sheetData sheetId="29">
        <row r="2">
          <cell r="A2">
            <v>25</v>
          </cell>
        </row>
      </sheetData>
      <sheetData sheetId="30">
        <row r="2">
          <cell r="A2">
            <v>25</v>
          </cell>
        </row>
      </sheetData>
      <sheetData sheetId="31">
        <row r="2">
          <cell r="A2">
            <v>25</v>
          </cell>
        </row>
      </sheetData>
      <sheetData sheetId="32">
        <row r="2">
          <cell r="A2">
            <v>25</v>
          </cell>
        </row>
      </sheetData>
      <sheetData sheetId="33">
        <row r="2">
          <cell r="A2">
            <v>25</v>
          </cell>
        </row>
      </sheetData>
      <sheetData sheetId="34">
        <row r="2">
          <cell r="A2">
            <v>25</v>
          </cell>
        </row>
      </sheetData>
      <sheetData sheetId="35">
        <row r="2">
          <cell r="A2">
            <v>25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>
        <row r="2">
          <cell r="A2">
            <v>25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</sheetDataSet>
  </externalBook>
</externalLink>
</file>

<file path=xl/externalLinks/externalLink2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Лист опроса"/>
      <sheetName val="1"/>
    </sheetNames>
    <sheetDataSet>
      <sheetData sheetId="0"/>
      <sheetData sheetId="1">
        <row r="1">
          <cell r="B1" t="str">
            <v xml:space="preserve">Техническое перевооружение участка </v>
          </cell>
        </row>
        <row r="12">
          <cell r="B12">
            <v>3.08</v>
          </cell>
        </row>
        <row r="15">
          <cell r="B15">
            <v>2000</v>
          </cell>
        </row>
      </sheetData>
      <sheetData sheetId="2"/>
    </sheetDataSet>
  </externalBook>
</externalLink>
</file>

<file path=xl/externalLinks/externalLink2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Шаблон_ДЦ_АПК"/>
      <sheetName val="Дог_рас"/>
      <sheetName val="Стоим_Тракт"/>
      <sheetName val="Шаблон_Спец1"/>
      <sheetName val="Шаблон_Спец2"/>
      <sheetName val="Шаблон_СпецЭл"/>
    </sheetNames>
    <sheetDataSet>
      <sheetData sheetId="0"/>
      <sheetData sheetId="1"/>
      <sheetData sheetId="2"/>
      <sheetData sheetId="3">
        <row r="1">
          <cell r="B1" t="str">
            <v xml:space="preserve">Организация скоростного движения пассажирских поездов </v>
          </cell>
        </row>
      </sheetData>
      <sheetData sheetId="4"/>
      <sheetData sheetId="5">
        <row r="22">
          <cell r="E22" t="str">
            <v>0,20558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ные данные"/>
    </sheetNames>
    <sheetDataSet>
      <sheetData sheetId="0" refreshError="1"/>
    </sheetDataSet>
  </externalBook>
</externalLink>
</file>

<file path=xl/externalLinks/externalLink2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.см.дор"/>
      <sheetName val="зим Д"/>
      <sheetName val="об.см.пут"/>
      <sheetName val="зимП"/>
      <sheetName val="об.см.эл."/>
      <sheetName val="Сод. к ч.4"/>
      <sheetName val="Сод. к ч.3"/>
      <sheetName val="Сод. к ч.2"/>
      <sheetName val="Сод. к ч.1"/>
      <sheetName val="ПИРб"/>
      <sheetName val="ПИРт"/>
      <sheetName val="К"/>
      <sheetName val="Ф"/>
      <sheetName val="Тощ.бет."/>
      <sheetName val="К.С.М."/>
      <sheetName val="К.С.М. (ПУТ)"/>
      <sheetName val="Тр.(пут)"/>
      <sheetName val="Тр.(дорога)"/>
      <sheetName val="зим"/>
      <sheetName val="C.с"/>
      <sheetName val="П.з. л. c"/>
      <sheetName val="П.з.р.в."/>
      <sheetName val="Тр."/>
      <sheetName val="Лист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.С.М."/>
      <sheetName val="Ер"/>
      <sheetName val="К"/>
      <sheetName val="Ф"/>
      <sheetName val="Тр."/>
      <sheetName val="Тр. (2)"/>
      <sheetName val="а.б. 1 м"/>
      <sheetName val="битум"/>
      <sheetName val="Р1 "/>
      <sheetName val="ПИР"/>
      <sheetName val="Р2"/>
      <sheetName val="C.с "/>
      <sheetName val="C.с  (2)"/>
      <sheetName val="C.с  (4)"/>
      <sheetName val="П.з "/>
      <sheetName val="С.с зам"/>
      <sheetName val="зим.зам"/>
      <sheetName val="П.з  (2)"/>
      <sheetName val="Ведомость потр.рес."/>
      <sheetName val="цены"/>
      <sheetName val="К.С.М. (ПУТ)"/>
      <sheetName val="Распределение"/>
    </sheetNames>
    <sheetDataSet>
      <sheetData sheetId="0" refreshError="1">
        <row r="159">
          <cell r="P159">
            <v>12.82</v>
          </cell>
        </row>
        <row r="163">
          <cell r="P163">
            <v>7.339999999999999</v>
          </cell>
        </row>
        <row r="167">
          <cell r="P167">
            <v>17.14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"/>
      <sheetName val="ПИР"/>
      <sheetName val="ПИР т"/>
      <sheetName val="П.з. л. c"/>
      <sheetName val="зим"/>
      <sheetName val="C.с "/>
      <sheetName val="Сод.р.в."/>
      <sheetName val="П.з.р.в."/>
      <sheetName val="сод"/>
      <sheetName val="цены_азот"/>
      <sheetName val="К.С.М. (ПУТ)"/>
    </sheetNames>
    <sheetDataSet>
      <sheetData sheetId="0"/>
      <sheetData sheetId="1"/>
      <sheetData sheetId="2" refreshError="1">
        <row r="33">
          <cell r="P33">
            <v>77.190000000000012</v>
          </cell>
        </row>
        <row r="64">
          <cell r="P64">
            <v>18.95</v>
          </cell>
        </row>
        <row r="68">
          <cell r="P68">
            <v>19.45</v>
          </cell>
        </row>
        <row r="83">
          <cell r="P83">
            <v>8.4</v>
          </cell>
        </row>
        <row r="87">
          <cell r="P87">
            <v>10.29</v>
          </cell>
        </row>
        <row r="91">
          <cell r="P91">
            <v>3.03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2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баз"/>
      <sheetName val="сод.л.см."/>
      <sheetName val="зим Б"/>
      <sheetName val="П.з"/>
      <sheetName val="ПИ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ч. щ. 1"/>
      <sheetName val="ч. щ. 2"/>
      <sheetName val="К.С.М."/>
      <sheetName val="Тр."/>
      <sheetName val="Тр.(ж.д.)"/>
      <sheetName val="зим."/>
      <sheetName val="вах"/>
      <sheetName val="окно"/>
      <sheetName val="вр"/>
      <sheetName val="C.с"/>
      <sheetName val="П.з.л.см"/>
      <sheetName val="П.з.р.в"/>
      <sheetName val="Сод.л.см"/>
      <sheetName val="Сод.р.в."/>
      <sheetName val="отгр ГОК"/>
    </sheetNames>
    <sheetDataSet>
      <sheetData sheetId="0" refreshError="1"/>
      <sheetData sheetId="1" refreshError="1">
        <row r="57">
          <cell r="H57">
            <v>136.85</v>
          </cell>
        </row>
      </sheetData>
      <sheetData sheetId="2" refreshError="1"/>
      <sheetData sheetId="3" refreshError="1"/>
      <sheetData sheetId="4" refreshError="1">
        <row r="319">
          <cell r="P319">
            <v>10.35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ж.д."/>
      <sheetName val="сод"/>
      <sheetName val="ПИРБ"/>
      <sheetName val="C.с  Б"/>
      <sheetName val="зимБ"/>
      <sheetName val="вах"/>
      <sheetName val="вр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ч. щ. 1"/>
      <sheetName val="ч. щ. 2"/>
      <sheetName val="К.С.М."/>
      <sheetName val="Тр."/>
      <sheetName val="Тр.(ж.д.)"/>
      <sheetName val="зим."/>
      <sheetName val="вах"/>
      <sheetName val="окно"/>
      <sheetName val="вр"/>
      <sheetName val="C.с"/>
      <sheetName val="П.з.л.см"/>
      <sheetName val="П.з.р.в"/>
      <sheetName val="Сод.л.см"/>
      <sheetName val="Сод.р.в."/>
      <sheetName val="коэф"/>
    </sheetNames>
    <sheetDataSet>
      <sheetData sheetId="0"/>
      <sheetData sheetId="1"/>
      <sheetData sheetId="2"/>
      <sheetData sheetId="3"/>
      <sheetData sheetId="4" refreshError="1">
        <row r="354">
          <cell r="P354">
            <v>15.41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2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.з.р.в."/>
      <sheetName val="К"/>
      <sheetName val="Ф"/>
      <sheetName val="К.С.М."/>
      <sheetName val="Тр."/>
      <sheetName val="Сод р.в."/>
      <sheetName val="Сод.л.см"/>
      <sheetName val="зим"/>
      <sheetName val="C.с "/>
      <sheetName val="вах"/>
      <sheetName val="ГИБДД"/>
      <sheetName val="П.з. л. c"/>
    </sheetNames>
    <sheetDataSet>
      <sheetData sheetId="0"/>
      <sheetData sheetId="1"/>
      <sheetData sheetId="2"/>
      <sheetData sheetId="3" refreshError="1">
        <row r="51">
          <cell r="P51">
            <v>8.94</v>
          </cell>
        </row>
        <row r="78">
          <cell r="P78">
            <v>52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3"/>
      <sheetName val="зимтек"/>
      <sheetName val="C.с тек"/>
      <sheetName val="ф2"/>
      <sheetName val="ф8"/>
      <sheetName val="ф9"/>
      <sheetName val="ф10"/>
      <sheetName val="C.с тек ЭЛ"/>
      <sheetName val="К.С.М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2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Ф (177)"/>
      <sheetName val="К.С.М."/>
      <sheetName val="Тр"/>
      <sheetName val="зим"/>
      <sheetName val="C.с"/>
      <sheetName val="П.з. л. c"/>
      <sheetName val="П.з.р.в."/>
      <sheetName val="окно"/>
      <sheetName val="ПИРб"/>
      <sheetName val="ПИР т"/>
      <sheetName val="Сод р.в."/>
      <sheetName val="Сод.л.см"/>
      <sheetName val="ф9"/>
      <sheetName val="ф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1 (2)"/>
      <sheetName val="2-П"/>
      <sheetName val="2-Р"/>
      <sheetName val="3-П"/>
      <sheetName val="3-Р"/>
      <sheetName val="4-П"/>
      <sheetName val="4-Р"/>
    </sheetNames>
    <sheetDataSet>
      <sheetData sheetId="0">
        <row r="6">
          <cell r="B6" t="str">
            <v>ООО ПСК "Геопром"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Мак"/>
      <sheetName val="сводная"/>
      <sheetName val="См1ои ТопоГео  (планшеты)"/>
      <sheetName val="Смета2ои.ИГИ ОИ"/>
      <sheetName val="Смета3ои Гидрограф мак"/>
      <sheetName val="См4 оигеол мак"/>
      <sheetName val="См5ои эколог мак"/>
      <sheetName val="смета6 ои дор.работы мак"/>
      <sheetName val="См7ои мосты"/>
      <sheetName val="см 8ОИ сети"/>
      <sheetName val="Смета9 ОВОС Мак"/>
      <sheetName val="см10 ои Водопонижение и дренаж"/>
      <sheetName val="См11ои транс потоки мак"/>
      <sheetName val="см12ои Оценка мак"/>
      <sheetName val="См 13ои ГО и ЧС"/>
      <sheetName val="См1п топо"/>
      <sheetName val="См2пИГИпроект"/>
      <sheetName val="Смета 3п Инвент"/>
      <sheetName val="Смета4п геол мак"/>
      <sheetName val="См5п Обслед и мероприятия по за"/>
      <sheetName val="смета6п дор.работы мак"/>
      <sheetName val="См7П мосты"/>
      <sheetName val="см 8П сети"/>
      <sheetName val="см9 п Водопонижение и дре"/>
      <sheetName val="См10п транс потоки мак "/>
      <sheetName val="см11п Оценка мак"/>
      <sheetName val="См 12п ГО и ЧС"/>
      <sheetName val="смета13 конк докум"/>
      <sheetName val="топография"/>
      <sheetName val="КП_Мак"/>
      <sheetName val="См1ои_ТопоГео__(планшеты)"/>
      <sheetName val="Смета2ои_ИГИ_ОИ"/>
      <sheetName val="Смета3ои_Гидрограф_мак"/>
      <sheetName val="См4_оигеол_мак"/>
      <sheetName val="См5ои_эколог_мак"/>
      <sheetName val="смета6_ои_дор_работы_мак"/>
      <sheetName val="См7ои_мосты"/>
      <sheetName val="см_8ОИ_сети"/>
      <sheetName val="Смета9_ОВОС_Мак"/>
      <sheetName val="см10_ои_Водопонижение_и_дренаж"/>
      <sheetName val="См11ои_транс_потоки_мак"/>
      <sheetName val="см12ои_Оценка_мак"/>
      <sheetName val="См_13ои_ГО_и_ЧС"/>
      <sheetName val="См1п_топо"/>
      <sheetName val="Смета_3п_Инвент"/>
      <sheetName val="Смета4п_геол_мак"/>
      <sheetName val="См5п_Обслед_и_мероприятия_по_за"/>
      <sheetName val="смета6п_дор_работы_мак"/>
      <sheetName val="См7П_мосты"/>
      <sheetName val="см_8П_сети"/>
      <sheetName val="см9_п_Водопонижение_и_дре"/>
      <sheetName val="См10п_транс_потоки_мак_"/>
      <sheetName val="см11п_Оценка_мак"/>
      <sheetName val="См_12п_ГО_и_ЧС"/>
      <sheetName val="смета13_конк_докум"/>
      <sheetName val="свод 2"/>
      <sheetName val="х"/>
      <sheetName val="sapactivexlhiddensheet"/>
      <sheetName val="Данные для расчёта сметы"/>
      <sheetName val="пятилетка"/>
      <sheetName val="мониторинг"/>
      <sheetName val="См 1 наруж.водопровод"/>
      <sheetName val="ИГ1"/>
      <sheetName val="СметаСводная"/>
      <sheetName val="Параметры"/>
      <sheetName val="Смета"/>
      <sheetName val="Землеотвод"/>
      <sheetName val="СметаСводная 1 оч"/>
      <sheetName val="СметаСводная Колпино"/>
      <sheetName val="ст ГТМ"/>
      <sheetName val="Калплан Кра"/>
      <sheetName val="Лист1"/>
      <sheetName val="смета СИД"/>
      <sheetName val="Ачинский НПЗ"/>
      <sheetName val="гидрология"/>
      <sheetName val="Summary"/>
      <sheetName val="КП Прим (3)"/>
      <sheetName val="Общая часть"/>
      <sheetName val="Дополнительные параметры"/>
      <sheetName val="Курс $"/>
      <sheetName val="ПРОГНОЗ_1"/>
      <sheetName val="см8"/>
      <sheetName val="КП к ГК"/>
      <sheetName val="Кал.план Жукова даты - не надо"/>
      <sheetName val="мсн"/>
      <sheetName val="свод"/>
      <sheetName val="Калплан ОИ2 Макм крестики"/>
      <sheetName val="Смета терзем"/>
      <sheetName val="Дог_рас"/>
      <sheetName val="эл.химз."/>
      <sheetName val="Курс доллара"/>
      <sheetName val="Дог цена"/>
      <sheetName val="Акт выбора"/>
    </sheetNames>
    <sheetDataSet>
      <sheetData sheetId="0"/>
      <sheetData sheetId="1">
        <row r="7">
          <cell r="D7" t="str">
            <v>Разработка обоснования инвестиций и проекта на строительство объекта "Набережная Макарова с мостом через реку Смоленку. 1-я очередь. Участок от 2-й линии Васильевского острова до транспортной связи через остров Серный"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2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.план Жукова мес"/>
      <sheetName val="Кал.план Жукова даты - не надо"/>
      <sheetName val="СметаСводная 1 оч"/>
      <sheetName val="Смета1 Чеснович"/>
      <sheetName val="Смета2 геология"/>
      <sheetName val="См3 кадастр"/>
      <sheetName val="Смета4 Зем"/>
      <sheetName val="См5 дороги"/>
      <sheetName val="6 Кр.линии"/>
      <sheetName val="См7 мост"/>
      <sheetName val="Сети8 1 оч"/>
      <sheetName val="Смета9 регламент с 0,335"/>
      <sheetName val="Смета10 ООС"/>
      <sheetName val="смета11 конк докум"/>
      <sheetName val="См12  ГО и ЧС"/>
      <sheetName val="свод 2"/>
      <sheetName val="Кал_план_Жукова_мес"/>
      <sheetName val="Кал_план_Жукова_даты_-_не_надо"/>
      <sheetName val="СметаСводная_1_оч"/>
      <sheetName val="Смета1_Чеснович"/>
      <sheetName val="Смета2_геология"/>
      <sheetName val="См3_кадастр"/>
      <sheetName val="Смета4_Зем"/>
      <sheetName val="См5_дороги"/>
      <sheetName val="6_Кр_линии"/>
      <sheetName val="См7_мост"/>
      <sheetName val="Сети8_1_оч"/>
      <sheetName val="Смета9_регламент_с_0,335"/>
      <sheetName val="Смета10_ООС"/>
      <sheetName val="смета11_конк_докум"/>
      <sheetName val="См12__ГО_и_ЧС"/>
      <sheetName val="СметаСводная снег"/>
      <sheetName val="сводная"/>
      <sheetName val="Данные для расчёта сметы"/>
      <sheetName val="ИГ1"/>
      <sheetName val="СметаСводная"/>
      <sheetName val="Смета"/>
      <sheetName val="пятилетка"/>
      <sheetName val="мониторинг"/>
      <sheetName val="sapactivexlhiddensheet"/>
      <sheetName val="топография"/>
      <sheetName val="См 1 наруж.водопровод"/>
      <sheetName val="КП Мак"/>
      <sheetName val="Параметры"/>
      <sheetName val="СметаСводная Колпино"/>
      <sheetName val="свод"/>
      <sheetName val="93-110"/>
      <sheetName val="Калплан Кра"/>
      <sheetName val="р.Волхов"/>
      <sheetName val="Землеотвод"/>
      <sheetName val="смета СИД"/>
      <sheetName val="кп"/>
      <sheetName val="Лист1"/>
      <sheetName val="КП Прим (3)"/>
      <sheetName val="гидрология"/>
      <sheetName val="1"/>
      <sheetName val="КП к ГК"/>
      <sheetName val="Смета терзем"/>
      <sheetName val="Summary"/>
      <sheetName val="эл.химз."/>
      <sheetName val="Ачинский НПЗ"/>
      <sheetName val="График"/>
      <sheetName val="мсн"/>
      <sheetName val="1.3"/>
      <sheetName val="см8"/>
      <sheetName val="АЧ"/>
      <sheetName val="Общая часть"/>
      <sheetName val="Курс доллара"/>
      <sheetName val="Дополнительные параметры"/>
    </sheetNames>
    <sheetDataSet>
      <sheetData sheetId="0" refreshError="1"/>
      <sheetData sheetId="1" refreshError="1"/>
      <sheetData sheetId="2">
        <row r="6">
          <cell r="D6" t="str">
            <v>"Реконструкция транспортной развязки на пр. Маршала Жукова через ж.д. пути в Угольную гавань". 1-ая очередь. Реконструкция Портовой ул. с выходом на дорогу в Угольную гавань и строительство ул. Морской Пехоты с мостом через р. Красненькая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2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ГК"/>
      <sheetName val="кп"/>
      <sheetName val="свод общ ГК"/>
      <sheetName val="свод общ"/>
      <sheetName val="свод1"/>
      <sheetName val="свод 2"/>
      <sheetName val="свод 3"/>
      <sheetName val="свод 4"/>
      <sheetName val="свод 5"/>
      <sheetName val="сид1"/>
      <sheetName val="сид2"/>
      <sheetName val="сид3"/>
      <sheetName val="сид4"/>
      <sheetName val="сид5"/>
      <sheetName val="изыскания 1"/>
      <sheetName val="изыскания 2"/>
      <sheetName val="изыскания 3"/>
      <sheetName val="изыскания 4"/>
      <sheetName val="изыскания5"/>
      <sheetName val="ЭИ1"/>
      <sheetName val="ЭИ2"/>
      <sheetName val="ЭИ3"/>
      <sheetName val="ЭИ4"/>
      <sheetName val="ЭИ5"/>
      <sheetName val="экон из1"/>
      <sheetName val="экол из1"/>
      <sheetName val="экол из2"/>
      <sheetName val="экол из3"/>
      <sheetName val="экол из4"/>
      <sheetName val="экол из5"/>
      <sheetName val="дор1"/>
      <sheetName val="дор2"/>
      <sheetName val="дор3"/>
      <sheetName val="дор4"/>
      <sheetName val="дор5"/>
      <sheetName val="иск соор4"/>
      <sheetName val="площадка1"/>
      <sheetName val="площадка5"/>
      <sheetName val="светоф2"/>
      <sheetName val="светоф5"/>
      <sheetName val="ост2"/>
      <sheetName val="ост3"/>
      <sheetName val="трот2"/>
      <sheetName val="трот3"/>
      <sheetName val="нар осв1"/>
      <sheetName val="нар осв2"/>
      <sheetName val="нар осв3"/>
      <sheetName val="электроснаб1"/>
      <sheetName val="электроснаб2"/>
      <sheetName val="электроснаб3"/>
      <sheetName val="пер ком1 "/>
      <sheetName val="пер ком2"/>
      <sheetName val="пер ком3"/>
      <sheetName val="пер ком4"/>
      <sheetName val="пер ком5"/>
      <sheetName val="канал1"/>
      <sheetName val="канал2"/>
      <sheetName val="канал3"/>
      <sheetName val="экран2"/>
      <sheetName val="экран3"/>
      <sheetName val="орг_движ1"/>
      <sheetName val="орг_движ2"/>
      <sheetName val="орг_движ3"/>
      <sheetName val="орг_движ4"/>
      <sheetName val="орг_движ5"/>
      <sheetName val="акт1"/>
      <sheetName val="акт2"/>
      <sheetName val="акт3"/>
      <sheetName val="акт4"/>
      <sheetName val="акт5"/>
      <sheetName val="ГОЧС1"/>
      <sheetName val="ГОЧС2"/>
      <sheetName val="ГОЧС3"/>
      <sheetName val="ГОЧС4"/>
      <sheetName val="ГОЧС5"/>
      <sheetName val="оос1"/>
      <sheetName val="оос2"/>
      <sheetName val="оос3"/>
      <sheetName val="оос4"/>
      <sheetName val="оос5"/>
      <sheetName val="бл-во2"/>
      <sheetName val="бл-во3"/>
      <sheetName val="тэч1"/>
      <sheetName val="тэч2"/>
      <sheetName val="тэч3"/>
      <sheetName val="тэч4"/>
      <sheetName val="тэч5"/>
      <sheetName val="сод дор1"/>
      <sheetName val="сод дор2"/>
      <sheetName val="сод дор3"/>
      <sheetName val="сод дор4"/>
      <sheetName val="сод дор5"/>
      <sheetName val="изъят зем уч1"/>
      <sheetName val="изъят зем уч2"/>
      <sheetName val="изъят зем уч3"/>
      <sheetName val="изъят зем уч4"/>
      <sheetName val="изъят зем уч5"/>
      <sheetName val="памятн1"/>
      <sheetName val="памятн2"/>
      <sheetName val="памятн3"/>
      <sheetName val="памятн4"/>
      <sheetName val="памятн5"/>
      <sheetName val="конкурсн1"/>
      <sheetName val="конкурсн2"/>
      <sheetName val="конкурсн3"/>
      <sheetName val="конкурсн4"/>
      <sheetName val="конкурсн5"/>
      <sheetName val="кп_ГК"/>
      <sheetName val="свод_общ_ГК"/>
      <sheetName val="свод_общ"/>
      <sheetName val="свод_2"/>
      <sheetName val="свод_3"/>
      <sheetName val="свод_4"/>
      <sheetName val="свод_5"/>
      <sheetName val="изыскания_1"/>
      <sheetName val="изыскания_2"/>
      <sheetName val="изыскания_3"/>
      <sheetName val="изыскания_4"/>
      <sheetName val="экон_из1"/>
      <sheetName val="экол_из1"/>
      <sheetName val="экол_из2"/>
      <sheetName val="экол_из3"/>
      <sheetName val="экол_из4"/>
      <sheetName val="экол_из5"/>
      <sheetName val="иск_соор4"/>
      <sheetName val="нар_осв1"/>
      <sheetName val="нар_осв2"/>
      <sheetName val="нар_осв3"/>
      <sheetName val="пер_ком1_"/>
      <sheetName val="пер_ком2"/>
      <sheetName val="пер_ком3"/>
      <sheetName val="пер_ком4"/>
      <sheetName val="пер_ком5"/>
      <sheetName val="сод_дор1"/>
      <sheetName val="сод_дор2"/>
      <sheetName val="сод_дор3"/>
      <sheetName val="сод_дор4"/>
      <sheetName val="сод_дор5"/>
      <sheetName val="изъят_зем_уч1"/>
      <sheetName val="изъят_зем_уч2"/>
      <sheetName val="изъят_зем_уч3"/>
      <sheetName val="изъят_зем_уч4"/>
      <sheetName val="изъят_зем_уч5"/>
      <sheetName val="Смета"/>
      <sheetName val="информация"/>
      <sheetName val="топография"/>
      <sheetName val="Хаттон 90.90 Femco"/>
      <sheetName val="СметаСводная"/>
      <sheetName val="ИГ1"/>
      <sheetName val="СметаСводная павильон"/>
      <sheetName val="Данные для расчёта сметы"/>
      <sheetName val="ИД1"/>
      <sheetName val="ресурсная вед."/>
      <sheetName val="свод"/>
      <sheetName val="См 1 наруж.водопровод"/>
      <sheetName val="Итог"/>
      <sheetName val="см8"/>
      <sheetName val="сводная"/>
      <sheetName val="топо"/>
      <sheetName val="РП"/>
      <sheetName val="СМЕТА проект"/>
      <sheetName val="Смета 2"/>
      <sheetName val="СметаСводная Рыб"/>
      <sheetName val="Объемы работ по ПВ"/>
      <sheetName val="КП Прим (3)"/>
      <sheetName val="гидрология"/>
      <sheetName val="смета СИД"/>
      <sheetName val="р.Волхов"/>
      <sheetName val="часы"/>
      <sheetName val="мсн"/>
      <sheetName val="sapactivexlhiddensheet"/>
      <sheetName val="геология "/>
      <sheetName val="КП НовоКов"/>
      <sheetName val="эл.химз."/>
      <sheetName val="свод (2)"/>
      <sheetName val="ЗП_ЮНГ"/>
      <sheetName val="Параметры"/>
      <sheetName val="ИД"/>
      <sheetName val="Лист3"/>
      <sheetName val="ОПС"/>
      <sheetName val="1"/>
      <sheetName val="шаблон"/>
      <sheetName val="Смета терзем"/>
      <sheetName val="фонтан разбитый2"/>
      <sheetName val="матер."/>
      <sheetName val="Январь"/>
      <sheetName val="Калплан ОИ2 Макм крестики"/>
      <sheetName val="Смета ПД"/>
      <sheetName val="ИДвалка"/>
      <sheetName val="доходы и расходы"/>
      <sheetName val="АЧ"/>
      <sheetName val="СметаСводная снег"/>
      <sheetName val="list"/>
      <sheetName val="СметаСводная кол"/>
    </sheetNames>
    <sheetDataSet>
      <sheetData sheetId="0"/>
      <sheetData sheetId="1"/>
      <sheetData sheetId="2"/>
      <sheetData sheetId="3"/>
      <sheetData sheetId="4">
        <row r="7">
          <cell r="A7" t="str">
            <v>Наименование  строительства, стадии проектирования:Выполнение работ по разработке инженерного проекта реконструкции автомобильной дороги "Самара-Бугуруслан" на участке км 54+272 - км 73+900 в Кинельском районе Самарской области</v>
          </cell>
        </row>
        <row r="10">
          <cell r="D10" t="str">
            <v>Министерство транспорта, связи и автомобильных дорог Самарской области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</sheetDataSet>
  </externalBook>
</externalLink>
</file>

<file path=xl/externalLinks/externalLink2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ОИ2 Макм крестики"/>
      <sheetName val="КП Мак-2"/>
      <sheetName val="сводная"/>
      <sheetName val="См1ТопоГео  (планшеты) Мичм"/>
      <sheetName val="Смета2 инв Мичм"/>
      <sheetName val="см 3геол арх Мичманская"/>
      <sheetName val="Смета.4ИГИ Мичм"/>
      <sheetName val="См 5эколог изыск.Мичм"/>
      <sheetName val="См6 дороги Мичм"/>
      <sheetName val="смета7 мост Мичм"/>
      <sheetName val="см 8 ОИ сети Мим"/>
      <sheetName val="Смета9 ОВОС Мичм"/>
      <sheetName val="Смета 10 трансппот Мичм"/>
      <sheetName val="смета11 оценка Мичм"/>
      <sheetName val="См 12 ГОЧС Мичм"/>
      <sheetName val="См5ои эколог мак"/>
      <sheetName val="свод 2"/>
      <sheetName val="Калплан_ОИ2_Макм_крестики"/>
      <sheetName val="КП_Мак-2"/>
      <sheetName val="См1ТопоГео__(планшеты)_Мичм"/>
      <sheetName val="Смета2_инв_Мичм"/>
      <sheetName val="см_3геол_арх_Мичманская"/>
      <sheetName val="Смета_4ИГИ_Мичм"/>
      <sheetName val="См_5эколог_изыск_Мичм"/>
      <sheetName val="См6_дороги_Мичм"/>
      <sheetName val="смета7_мост_Мичм"/>
      <sheetName val="см_8_ОИ_сети_Мим"/>
      <sheetName val="Смета9_ОВОС_Мичм"/>
      <sheetName val="Смета_10_трансппот_Мичм"/>
      <sheetName val="смета11_оценка_Мичм"/>
      <sheetName val="См_12_ГОЧС_Мичм"/>
      <sheetName val="См5ои_эколог_мак"/>
      <sheetName val="Данные для расчёта сметы"/>
      <sheetName val="СметаСводная 1 оч"/>
      <sheetName val="sapactivexlhiddensheet"/>
      <sheetName val="свод"/>
      <sheetName val="См 1 наруж.водопровод"/>
      <sheetName val="Смета терзем"/>
      <sheetName val="Смета"/>
      <sheetName val="ИГ1"/>
      <sheetName val="топография"/>
      <sheetName val="СметаСводная"/>
      <sheetName val="Кал.план Жукова даты - не надо"/>
      <sheetName val="свод1"/>
      <sheetName val="КП Мак"/>
      <sheetName val="кп"/>
      <sheetName val="смета СИД"/>
      <sheetName val="свод (2)"/>
      <sheetName val="эл.химз."/>
      <sheetName val="КП НовоКов"/>
      <sheetName val="пятилетка"/>
      <sheetName val="мониторинг"/>
      <sheetName val="Землеотвод"/>
      <sheetName val="р.Волхов"/>
      <sheetName val="Параметры"/>
      <sheetName val="КП Прим (3)"/>
      <sheetName val="1"/>
      <sheetName val="Калплан Кра"/>
      <sheetName val="Дополнительные параметры"/>
      <sheetName val="гидрология"/>
      <sheetName val="см8"/>
      <sheetName val="АЧ"/>
      <sheetName val="СметаСводная Рыб"/>
      <sheetName val="Лист1"/>
      <sheetName val="Panduit"/>
      <sheetName val="СметаСводная Колпино"/>
    </sheetNames>
    <sheetDataSet>
      <sheetData sheetId="0"/>
      <sheetData sheetId="1"/>
      <sheetData sheetId="2">
        <row r="7">
          <cell r="D7" t="str">
            <v>Разработка обоснования инвестиций в строительство объекта "Морская набережная на участке между Мичманской ул. и Капитанской ул."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(3)"/>
      <sheetName val="кп"/>
      <sheetName val="свод (2)"/>
      <sheetName val="свод"/>
      <sheetName val="сид"/>
      <sheetName val="изыскания"/>
      <sheetName val="экон из"/>
      <sheetName val="экол из"/>
      <sheetName val="дор1"/>
      <sheetName val="иск соор"/>
      <sheetName val="светоф"/>
      <sheetName val="ост"/>
      <sheetName val="нар осв1"/>
      <sheetName val="электроснаб"/>
      <sheetName val="пер ком1"/>
      <sheetName val="канал1"/>
      <sheetName val="маф"/>
      <sheetName val="орг_движ1"/>
      <sheetName val="акт (2)"/>
      <sheetName val="ГОЧС"/>
      <sheetName val="оос"/>
      <sheetName val="бл-во1"/>
      <sheetName val="автостоянка"/>
      <sheetName val="тэч"/>
      <sheetName val="внт1"/>
      <sheetName val="сод дор"/>
      <sheetName val="изъят зем уч"/>
      <sheetName val="землеустр. _раб"/>
      <sheetName val="конкурсн"/>
      <sheetName val="графич"/>
      <sheetName val="кп_(3)"/>
      <sheetName val="свод_(2)"/>
      <sheetName val="экон_из"/>
      <sheetName val="экол_из"/>
      <sheetName val="иск_соор"/>
      <sheetName val="нар_осв1"/>
      <sheetName val="пер_ком1"/>
      <sheetName val="акт_(2)"/>
      <sheetName val="сод_дор"/>
      <sheetName val="изъят_зем_уч"/>
      <sheetName val="землеустр___раб"/>
      <sheetName val="93-110"/>
      <sheetName val="свод 2"/>
      <sheetName val="топография"/>
      <sheetName val="Смета"/>
      <sheetName val="Смета 1свод"/>
      <sheetName val="Коэфф1."/>
      <sheetName val="sapactivexlhiddensheet"/>
      <sheetName val="Лист3"/>
      <sheetName val="информация"/>
      <sheetName val="list"/>
      <sheetName val="СметаСводная павильон"/>
      <sheetName val="Лист1"/>
      <sheetName val="свод1"/>
      <sheetName val="СметаСводная Рыб"/>
      <sheetName val="сводная"/>
      <sheetName val="часы"/>
      <sheetName val="см8"/>
      <sheetName val="СметаСводная снег"/>
      <sheetName val="Смета 5.2. Кусты25,29,31,65"/>
      <sheetName val="СП"/>
      <sheetName val="Данные для расчёта сметы"/>
      <sheetName val="СметаСводная 1 оч"/>
      <sheetName val="ИГ1"/>
      <sheetName val="Калплан ОИ2 Макм крестики"/>
      <sheetName val="Смета терзем"/>
      <sheetName val="СметаСводная"/>
      <sheetName val="Кал.план Жукова даты - не надо"/>
      <sheetName val="См 1 наруж.водопровод"/>
      <sheetName val="Лист2"/>
      <sheetName val="Итог"/>
      <sheetName val="1"/>
      <sheetName val="ПДР"/>
      <sheetName val="р.Волхов"/>
      <sheetName val="смета СИД"/>
      <sheetName val="пятилетка"/>
      <sheetName val="мониторинг"/>
      <sheetName val="эл.химз."/>
      <sheetName val="ПД-2.2"/>
      <sheetName val="Геология"/>
      <sheetName val="Гр5(о)"/>
      <sheetName val="Дополнительные параметры"/>
      <sheetName val="КП НовоКов"/>
      <sheetName val="Параметры"/>
      <sheetName val="гидрология"/>
      <sheetName val="КП Прим (3)"/>
      <sheetName val="КП Мак"/>
      <sheetName val="АЧ"/>
      <sheetName val="ОПС"/>
      <sheetName val="ИДвалка"/>
      <sheetName val="Экология-3.1"/>
      <sheetName val="таблица руководству"/>
      <sheetName val="Суточная добыча за неделю"/>
      <sheetName val="Арматура"/>
      <sheetName val="Прочее"/>
      <sheetName val="№1ИИ"/>
      <sheetName val="3-ОЗУ"/>
      <sheetName val="свод 3"/>
      <sheetName val="Смета ИИ геодезия"/>
      <sheetName val="геолог"/>
      <sheetName val="шаблон"/>
      <sheetName val="предпроектное"/>
      <sheetName val="Ресурсная ведомость часть 1"/>
      <sheetName val="Смета ТЗ АСУ"/>
      <sheetName val="сводная лес угвэ"/>
      <sheetName val="смета п9"/>
      <sheetName val="Коэфф"/>
      <sheetName val="МРР-3.2.44.03-12"/>
      <sheetName val="2. См2 инв"/>
      <sheetName val="смета проект"/>
      <sheetName val="Calc"/>
    </sheetNames>
    <sheetDataSet>
      <sheetData sheetId="0" refreshError="1"/>
      <sheetData sheetId="1" refreshError="1"/>
      <sheetData sheetId="2" refreshError="1"/>
      <sheetData sheetId="3">
        <row r="7">
          <cell r="A7" t="str">
            <v xml:space="preserve">Наименование  строительства, стадии проектирования:Разработка проекта реконструкции автомобильной дороги  М-10 "Скандинавия" от Санкт-Петербурга через Выборг до госграницы с Финляндией  на участках км 196+000 - таможенный пункт  Торфяновка, км 198+000 - 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2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НовоКов"/>
      <sheetName val="Сводная НовоКов"/>
      <sheetName val="См 1 наруж.водопровод"/>
      <sheetName val="См 2 наруж.канализация"/>
      <sheetName val="См 3 внутр.сети"/>
      <sheetName val="Смета4 геология (архив)"/>
      <sheetName val="См5 ТопоГео  (планшеты)"/>
      <sheetName val="См6 эколог изыск."/>
      <sheetName val="Смета7 регламент с 0,293"/>
      <sheetName val="Смета5 Чеснович"/>
      <sheetName val="Смета4 НовоКов геология"/>
      <sheetName val="КП_НовоКов"/>
      <sheetName val="Сводная_НовоКов"/>
      <sheetName val="См_1_наруж_водопровод"/>
      <sheetName val="См_2_наруж_канализация"/>
      <sheetName val="См_3_внутр_сети"/>
      <sheetName val="Смета4_геология_(архив)"/>
      <sheetName val="См5_ТопоГео__(планшеты)"/>
      <sheetName val="См6_эколог_изыск_"/>
      <sheetName val="Смета7_регламент_с_0,293"/>
      <sheetName val="Смета5_Чеснович"/>
      <sheetName val="Смета4_НовоКов_геология"/>
      <sheetName val="свод"/>
      <sheetName val="Данные для расчёта сметы"/>
      <sheetName val="сводная"/>
      <sheetName val="топография"/>
      <sheetName val="СметаСводная 1 оч"/>
      <sheetName val="СС"/>
      <sheetName val="КП "/>
      <sheetName val="свод 2"/>
      <sheetName val="Смета"/>
      <sheetName val="эл.химз."/>
      <sheetName val="ИГ1"/>
      <sheetName val="sapactivexlhiddensheet"/>
      <sheetName val="свод (2)"/>
      <sheetName val="Калплан ОИ2 Макм крестики"/>
      <sheetName val="пятилетка"/>
      <sheetName val="мониторинг"/>
      <sheetName val="Параметры"/>
      <sheetName val="Смета терзем"/>
      <sheetName val="р.Волхов"/>
      <sheetName val="кп"/>
      <sheetName val="ИД"/>
      <sheetName val="3труба (П)"/>
      <sheetName val="КП Мак"/>
      <sheetName val="Кал.план Жукова даты - не надо"/>
      <sheetName val="Дополнительные параметры"/>
      <sheetName val="КП Прим (3)"/>
      <sheetName val="СметаСводная Рыб"/>
      <sheetName val="смета СИД"/>
      <sheetName val="гидрология"/>
      <sheetName val="СП"/>
      <sheetName val="СметаСводная"/>
      <sheetName val="свод общ"/>
      <sheetName val="Хаттон 90.90 Femco"/>
      <sheetName val="Summary"/>
      <sheetName val="1.2_"/>
      <sheetName val="1.3"/>
      <sheetName val="Лист1"/>
      <sheetName val="Заполнение"/>
      <sheetName val="матер."/>
      <sheetName val="см8"/>
      <sheetName val="№1ИИ"/>
      <sheetName val="Прочее"/>
      <sheetName val="Смета 7"/>
    </sheetNames>
    <sheetDataSet>
      <sheetData sheetId="0" refreshError="1"/>
      <sheetData sheetId="1" refreshError="1"/>
      <sheetData sheetId="2" refreshError="1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мета"/>
      <sheetName val="сводная"/>
      <sheetName val="РП"/>
      <sheetName val="свод 2"/>
      <sheetName val="Табл38-7"/>
      <sheetName val="вариант"/>
      <sheetName val="Разработка проекта"/>
      <sheetName val="Обновление"/>
      <sheetName val="Лист1"/>
      <sheetName val="Цена"/>
      <sheetName val="ПДР"/>
      <sheetName val="Product"/>
      <sheetName val="КП НовоКов"/>
      <sheetName val="Шкаф"/>
      <sheetName val="Коэфф1."/>
      <sheetName val="Прайс лист"/>
      <sheetName val="Summary"/>
      <sheetName val="sapactivexlhiddensheet"/>
      <sheetName val="Данные для расчёта сметы"/>
      <sheetName val="График"/>
      <sheetName val="Счет-Фактура"/>
      <sheetName val="Переменные и константы"/>
      <sheetName val="СМЕТА проект"/>
      <sheetName val="ЭХЗ"/>
      <sheetName val="РасчетКомандир1"/>
      <sheetName val="РасчетКомандир2"/>
      <sheetName val="Коэфф"/>
      <sheetName val="Смета2 проект. раб."/>
      <sheetName val="Зап-3- СЦБ"/>
      <sheetName val="Кредиты"/>
      <sheetName val="Суточная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OCK1"/>
      <sheetName val="1.3"/>
      <sheetName val="ИГ1"/>
      <sheetName val="К.рын"/>
      <sheetName val="Сводная смета"/>
      <sheetName val="Землеотвод"/>
      <sheetName val="Пояснение "/>
      <sheetName val="93-110"/>
      <sheetName val="list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к.84-к.83"/>
      <sheetName val="Лист опроса"/>
      <sheetName val="5ОборРабМест(HP)"/>
      <sheetName val="СметаСводная Колпино"/>
      <sheetName val="HP и оргтехника"/>
      <sheetName val="Лист2"/>
      <sheetName val="2002(v2)"/>
      <sheetName val="справ.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1"/>
      <sheetName val="Смета 1свод"/>
      <sheetName val="№5 СУБ Инж защ"/>
      <sheetName val="Смета 2"/>
      <sheetName val="информация"/>
      <sheetName val="Текущие цены"/>
      <sheetName val="рабочий"/>
      <sheetName val="окраска"/>
      <sheetName val="отчет эл_эн  2000"/>
      <sheetName val="3.1 ТХ"/>
      <sheetName val="ЗП_ЮНГ"/>
      <sheetName val="СметаСводная 1 оч"/>
      <sheetName val="Данные_для_расчёта_сметы"/>
      <sheetName val="Коэфф1_"/>
      <sheetName val="Прайс_лист"/>
      <sheetName val="См_1_наруж_водопровод"/>
      <sheetName val="свод_2"/>
      <sheetName val="Разработка_проекта"/>
      <sheetName val="КП_НовоКов"/>
      <sheetName val="СметаСводная_1_оч"/>
      <sheetName val="пятилетка"/>
      <sheetName val="мониторинг"/>
      <sheetName val="свод (2)"/>
      <sheetName val="Калплан ОИ2 Макм крестики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Вспомогательный"/>
      <sheetName val="Calc"/>
      <sheetName val="ID"/>
      <sheetName val="Смета 1"/>
      <sheetName val="История"/>
      <sheetName val="Р1"/>
      <sheetName val="Параметры_i"/>
      <sheetName val="Таблица 2"/>
      <sheetName val="справка"/>
      <sheetName val="суб.подряд"/>
      <sheetName val="ПСБ - ОЭ"/>
      <sheetName val="См3 СЦБ-зап"/>
      <sheetName val="Ачинский НПЗ"/>
      <sheetName val="D"/>
      <sheetName val="ИД"/>
      <sheetName val="Итог"/>
      <sheetName val="РН-ПНГ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1ПС"/>
      <sheetName val="20_Кредиты краткосрочные"/>
      <sheetName val="Амур ДОН"/>
      <sheetName val="3.5"/>
      <sheetName val="Январь"/>
      <sheetName val="ИДвалка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Лист3"/>
      <sheetName val="часы"/>
      <sheetName val="АЧ"/>
      <sheetName val="кп"/>
      <sheetName val="Смета терзем"/>
      <sheetName val="Кал.план Жукова даты - не надо"/>
      <sheetName val="ПОДПИСИ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Зап-3-_СЦБ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П (2)"/>
      <sheetName val="Бюджет"/>
      <sheetName val="Смета2_проект__раб_"/>
      <sheetName val="Смета_1"/>
      <sheetName val="Св. смета"/>
      <sheetName val="РБС ИЗМ1"/>
      <sheetName val="Input"/>
      <sheetName val="Calculation"/>
      <sheetName val="кп ГК"/>
      <sheetName val="Справочные данные"/>
      <sheetName val="Б.Сатка"/>
      <sheetName val="влад-таблица"/>
      <sheetName val="2002(v1)"/>
      <sheetName val="Подрядчики"/>
      <sheetName val="мсн"/>
      <sheetName val="мат"/>
      <sheetName val="суб_подряд"/>
      <sheetName val="ПСБ_-_ОЭ"/>
      <sheetName val="4"/>
      <sheetName val="смета СИД"/>
      <sheetName val="ресурсная вед.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Баланс (Ф1)"/>
      <sheetName val="К"/>
      <sheetName val="Общая часть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DMTR_BP_03"/>
      <sheetName val="см №1.1 Геодезические работы "/>
      <sheetName val="см №1.4 Экология "/>
      <sheetName val="Input Assumptions"/>
      <sheetName val="2.2 "/>
      <sheetName val="Расчет курса"/>
      <sheetName val="XLR_NoRangeSheet"/>
      <sheetName val="НЕДЕЛИ"/>
      <sheetName val="GD"/>
      <sheetName val="АСУ ТП 1 этап ПД"/>
      <sheetName val="Полигон - ИЭИ "/>
      <sheetName val="Ком"/>
      <sheetName val="ПД"/>
      <sheetName val="Перечень Заказчиков"/>
      <sheetName val="Капитальные затраты"/>
      <sheetName val="Opex personnel (Term facs)"/>
      <sheetName val="трансформация1"/>
      <sheetName val="breakdown"/>
      <sheetName val="Destination"/>
      <sheetName val="EKDEB90"/>
      <sheetName val="Коэф КВ"/>
      <sheetName val="матер."/>
      <sheetName val="КП Прим (3)"/>
      <sheetName val="кп (3)"/>
      <sheetName val="СП"/>
      <sheetName val="фонтан разбитый2"/>
      <sheetName val="1155"/>
      <sheetName val=""/>
      <sheetName val="13_1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Коэф"/>
      <sheetName val="выборка на22 июня"/>
      <sheetName val="HP_и_оргтехника"/>
      <sheetName val="СМЕТА_проект"/>
      <sheetName val="Лист_опроса"/>
      <sheetName val="ОПС"/>
      <sheetName val="Таблица 5"/>
      <sheetName val="Таблица 3"/>
      <sheetName val="3труба (П)"/>
      <sheetName val="Объемы работ по ПВ"/>
      <sheetName val="СметаСводная_снег"/>
      <sheetName val="лч и кам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16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1.401.2"/>
      <sheetName val="Source lists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Rub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М_1"/>
      <sheetName val="PO Data"/>
      <sheetName val="ПРОЦЕНТЫ"/>
      <sheetName val="См.3_АСУ"/>
      <sheetName val="MararashAA"/>
      <sheetName val="№1"/>
      <sheetName val="Общ"/>
      <sheetName val="Пра_x0000_с_лист"/>
      <sheetName val="BACT"/>
      <sheetName val="Сводная "/>
      <sheetName val="7.ТХ Сети (кор)"/>
      <sheetName val="Tier 311208"/>
      <sheetName val="свод_ИИР"/>
      <sheetName val="Акт выбора"/>
      <sheetName val="исключ ЭХЗ"/>
      <sheetName val="БДР"/>
      <sheetName val="РСС_АУ"/>
      <sheetName val="Раб.АУ"/>
      <sheetName val="См.№7 Эл."/>
      <sheetName val="См.№8 Пож."/>
      <sheetName val="См.№3 ВиК"/>
      <sheetName val="Сметы за сопровождение"/>
      <sheetName val="КБК ДПК"/>
      <sheetName val="геол"/>
      <sheetName val="СМ_x000b__x0011__x0012__x000c__x0011__x0011__x0011__x0011__x0011__x0011_"/>
      <sheetName val="ᄀᄀᄀᄀᄀᄀᄀᄀᄀᄀᄀᄀᄀᄀᄀᄀᄀ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2-stage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3_гидромет"/>
      <sheetName val="См_2 Шатурс сети  проект работы"/>
      <sheetName val="ПС 110 кВ (доп)"/>
      <sheetName val="АСУ-линия-1"/>
      <sheetName val="ТЗ АСУ-1"/>
      <sheetName val="3 Сл.-структура затрат"/>
      <sheetName val="_x0000__x0000_"/>
      <sheetName val="W28"/>
      <sheetName val="Lucent"/>
      <sheetName val="Ref"/>
      <sheetName val="Объем работ"/>
      <sheetName val="Виды работ АСО"/>
      <sheetName val="таблица_руко_x0019__x0015__x0009__x0003__x000c__x0011__x0011_"/>
      <sheetName val="ИД СМР"/>
      <sheetName val="Пра"/>
      <sheetName val="ПС"/>
      <sheetName val="Сводный"/>
      <sheetName val="сводная (2)"/>
      <sheetName val="автоматизация РД"/>
      <sheetName val="СМ"/>
      <sheetName val="Смета 7"/>
      <sheetName val="таблица_руко_x0019__x0015_ _x0003__x000c__x0011__x0011_"/>
      <sheetName val="выборка "/>
      <sheetName val="выборка раб"/>
      <sheetName val="Вспом."/>
      <sheetName val="УКП"/>
      <sheetName val="БД"/>
      <sheetName val="Норм"/>
      <sheetName val="Лист4"/>
      <sheetName val="Общий"/>
      <sheetName val="ТабР"/>
      <sheetName val="8"/>
      <sheetName val="исх-данные"/>
      <sheetName val="2 Геология"/>
      <sheetName val="ФОТ для смет"/>
      <sheetName val="ЛС_РЕС"/>
      <sheetName val="6"/>
      <sheetName val="СМИС"/>
      <sheetName val="basa"/>
      <sheetName val="ПД-2.2"/>
      <sheetName val="1.14"/>
      <sheetName val="1.7"/>
      <sheetName val="Имя"/>
      <sheetName val="кап.ремонт"/>
      <sheetName val="База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Обор"/>
      <sheetName val="Приложение 2"/>
      <sheetName val="Должности"/>
      <sheetName val="Лист"/>
      <sheetName val="Исх"/>
      <sheetName val="Исх."/>
      <sheetName val="#ССЫЛКА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Переменные_и_константы1"/>
      <sheetName val="1_31"/>
      <sheetName val="К_рын1"/>
      <sheetName val="Сводная_смета1"/>
      <sheetName val="Пояснение_"/>
      <sheetName val="ПДР_ООО_&quot;Юкос_ФБЦ&quot;1"/>
      <sheetName val="Прибыль_опл1"/>
      <sheetName val="СМЕТА_проект1"/>
      <sheetName val="3_11"/>
      <sheetName val="Коммерческие_расходы1"/>
      <sheetName val="13_11"/>
      <sheetName val="исходные_данные1"/>
      <sheetName val="расчетные_таблицы1"/>
      <sheetName val="Лист_опроса1"/>
      <sheetName val="СметаСводная_Колпино1"/>
      <sheetName val="HP_и_оргтехника1"/>
      <sheetName val="справ_2"/>
      <sheetName val="СметаСводная_снег1"/>
      <sheetName val="СметаСводная_павильон1"/>
      <sheetName val="Перечень_ИУ1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Смета_1свод1"/>
      <sheetName val="№5_СУБ_Инж_защ1"/>
      <sheetName val="Смета_21"/>
      <sheetName val="3_1_ТХ1"/>
      <sheetName val="смета_2_проект__работы"/>
      <sheetName val="СтрЗапасов_(2)"/>
      <sheetName val="НМ_расчеты"/>
      <sheetName val="свод_3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3_СЦБ-зап1"/>
      <sheetName val="Ачинский_НПЗ1"/>
      <sheetName val="СС_замеч_с_ответами1"/>
      <sheetName val="УП__2004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в_работу1"/>
      <sheetName val="20_Кредиты_краткосрочные1"/>
      <sheetName val="Амур_ДОН1"/>
      <sheetName val="3_51"/>
      <sheetName val="Смета_терзем"/>
      <sheetName val="Кал_план_Жукова_даты_-_не_надо"/>
      <sheetName val="КП_(2)1"/>
      <sheetName val="Б_Сатка1"/>
      <sheetName val="р_Волхов1"/>
      <sheetName val="Баланс_(Ф1)"/>
      <sheetName val="Полигон_-_ИЭИ_"/>
      <sheetName val="Общая_часть"/>
      <sheetName val="Табл_51"/>
      <sheetName val="Табл_21"/>
      <sheetName val="См_№3_ОПР"/>
      <sheetName val="см_№6_АВЗУ_и_ГПЗУ"/>
      <sheetName val="КП_к_снег_Рыбинская1"/>
      <sheetName val="PwC_Copies_from_old_models_--&gt;&gt;"/>
      <sheetName val="Сравнение_ДПН_факт_06-07"/>
      <sheetName val="см_№1_1_Геодезические_работы_"/>
      <sheetName val="см_№1_4_Экология_"/>
      <sheetName val="Input_Assumptions"/>
      <sheetName val="2_2_1"/>
      <sheetName val="Расчет_курса"/>
      <sheetName val="АСУ_ТП_1_этап_ПД"/>
      <sheetName val="Перечень_Заказчиков1"/>
      <sheetName val="Opex_personnel_(Term_facs)1"/>
      <sheetName val="Капитальные_затраты1"/>
      <sheetName val="Коэф_КВ"/>
      <sheetName val="кп_(3)"/>
      <sheetName val="матер_"/>
      <sheetName val="КП_Прим_(3)"/>
      <sheetName val="фонтан_разбитый2"/>
      <sheetName val="Смета_3_Гидролог"/>
      <sheetName val="Записка_СЦБ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3труба_(П)"/>
      <sheetName val="Объемы_работ_по_ПВ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Таблица_5"/>
      <sheetName val="Таблица_3"/>
      <sheetName val="1_401_2"/>
      <sheetName val="Source_lists"/>
      <sheetName val="PO_Data"/>
      <sheetName val="См_3_АСУ"/>
      <sheetName val="лч_и_кам"/>
      <sheetName val="эл_химз_3"/>
      <sheetName val="геология_3"/>
      <sheetName val="См_1_наруж_водопровод2"/>
      <sheetName val="свод_22"/>
      <sheetName val="Коэфф1_2"/>
      <sheetName val="Прайс_лист2"/>
      <sheetName val="Данные_для_расчёта_сметы2"/>
      <sheetName val="Разработка_проекта2"/>
      <sheetName val="КП_НовоКов2"/>
      <sheetName val="СметаСводная_1_оч2"/>
      <sheetName val="Пример_расчета2"/>
      <sheetName val="свод_(2)1"/>
      <sheetName val="Калплан_ОИ2_Макм_крестики1"/>
      <sheetName val="Смета2_проект__раб_2"/>
      <sheetName val="Зап-3-_СЦБ2"/>
      <sheetName val="Production_and_Spend1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СметаСводная_Рыб2"/>
      <sheetName val="к_84-к_832"/>
      <sheetName val="ст_ГТМ1"/>
      <sheetName val="Текущие_цены2"/>
      <sheetName val="отчет_эл_эн__20002"/>
      <sheetName val="6_31"/>
      <sheetName val="6_71"/>
      <sheetName val="6_3_1_31"/>
      <sheetName val="Смета_12"/>
      <sheetName val="Св__смета1"/>
      <sheetName val="РБС_ИЗМ11"/>
      <sheetName val="Таблица_21"/>
      <sheetName val="кп_ГК1"/>
      <sheetName val="Справочные_данные1"/>
      <sheetName val="суб_подряд2"/>
      <sheetName val="ПСБ_-_ОЭ2"/>
      <sheetName val="смета_СИД1"/>
      <sheetName val="ресурсная_вед_1"/>
      <sheetName val="КП_к_ГК1"/>
      <sheetName val="изыскания_21"/>
      <sheetName val="Калплан_Кра1"/>
      <sheetName val="6_11_новый1"/>
      <sheetName val="См_2_Шатурс_сети__проект_работы"/>
      <sheetName val="Сводная_"/>
      <sheetName val="7_ТХ_Сети_(кор)"/>
      <sheetName val="Tier_311208"/>
      <sheetName val="Акт_выбора"/>
      <sheetName val="исключ_ЭХЗ"/>
      <sheetName val="Раб_АУ"/>
      <sheetName val="См_№7_Эл_"/>
      <sheetName val="См_№8_Пож_"/>
      <sheetName val="См_№3_ВиК"/>
      <sheetName val="Сметы_за_сопровождение"/>
      <sheetName val="КБК_ДПК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Бл_электр_"/>
      <sheetName val="ИД ПНР"/>
      <sheetName val="41"/>
      <sheetName val=" Свод"/>
      <sheetName val="Договорная цена"/>
      <sheetName val="Технический лист"/>
      <sheetName val="Main list"/>
      <sheetName val="анализ 2003_2004исполнение МТО"/>
      <sheetName val="ГАЗ_камаз"/>
      <sheetName val="аванс по ОС"/>
      <sheetName val="Авансы выданные"/>
      <sheetName val="Кред"/>
      <sheetName val="ДЗ"/>
      <sheetName val="Кред. задолж."/>
      <sheetName val="Прочие"/>
      <sheetName val="Тестовый"/>
      <sheetName val="№2Гидромет."/>
      <sheetName val="№2Геолог"/>
      <sheetName val="№2Геолог с.п."/>
      <sheetName val="№3Экологи (2этап)"/>
      <sheetName val="расчеты"/>
      <sheetName val="Исходная"/>
      <sheetName val="Прил.5 СС"/>
      <sheetName val="const"/>
      <sheetName val="Panduit"/>
      <sheetName val="расчет вязкости"/>
      <sheetName val="Сравнение с Finder - ДНС-5"/>
      <sheetName val="ДЦ"/>
      <sheetName val=" Оборудование  end"/>
      <sheetName val="Прочее"/>
      <sheetName val="ПД-2.1"/>
      <sheetName val="Акт-Смета_30"/>
      <sheetName val="ЛЧ Р"/>
      <sheetName val="GLOBAL"/>
      <sheetName val="темп"/>
      <sheetName val="Форма 2.1"/>
      <sheetName val="СВ"/>
      <sheetName val="2.1"/>
      <sheetName val="ИНСТРУКЦИЯ"/>
      <sheetName val="ЕТС (ф)"/>
      <sheetName val="ПС_110_кВ_(доп)"/>
      <sheetName val="ТЗ_АСУ-1"/>
      <sheetName val="3_Сл_-структура_затрат"/>
      <sheetName val="эл_химз_4"/>
      <sheetName val="геология_4"/>
      <sheetName val="Коэфф1_3"/>
      <sheetName val="Прайс_лист3"/>
      <sheetName val="Данные_для_расчёта_сметы3"/>
      <sheetName val="См_1_наруж_водопровод3"/>
      <sheetName val="свод_23"/>
      <sheetName val="Разработка_проекта3"/>
      <sheetName val="КП_НовоКов3"/>
      <sheetName val="СметаСводная_1_оч3"/>
      <sheetName val="Переменные_и_константы2"/>
      <sheetName val="Пример_расчета3"/>
      <sheetName val="свод_(2)2"/>
      <sheetName val="Калплан_ОИ2_Макм_крестики2"/>
      <sheetName val="к_84-к_833"/>
      <sheetName val="6_144"/>
      <sheetName val="6_3_14"/>
      <sheetName val="6_204"/>
      <sheetName val="6_4_14"/>
      <sheetName val="6_11_1__сторонние4"/>
      <sheetName val="8_14_КР_(списание)ОПСТИКР4"/>
      <sheetName val="6_14_КР3"/>
      <sheetName val="Текущие_цены3"/>
      <sheetName val="Зап-3-_СЦБ3"/>
      <sheetName val="СметаСводная_Рыб3"/>
      <sheetName val="отчет_эл_эн__20003"/>
      <sheetName val="13_12"/>
      <sheetName val="6_32"/>
      <sheetName val="6_72"/>
      <sheetName val="6_3_1_32"/>
      <sheetName val="КП_(2)2"/>
      <sheetName val="свод_32"/>
      <sheetName val="Смета2_проект__раб_3"/>
      <sheetName val="Смета_13"/>
      <sheetName val="СМЕТА_проект2"/>
      <sheetName val="Production_and_Spend2"/>
      <sheetName val="1_32"/>
      <sheetName val="К_рын2"/>
      <sheetName val="Сводная_смета2"/>
      <sheetName val="СметаСводная_павильон2"/>
      <sheetName val="Св__смета2"/>
      <sheetName val="РБС_ИЗМ12"/>
      <sheetName val="СметаСводная_снег2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22"/>
      <sheetName val="Таблица_4_АСУТП2"/>
      <sheetName val="ст_ГТМ2"/>
      <sheetName val="ПДР_ООО_&quot;Юкос_ФБЦ&quot;2"/>
      <sheetName val="исходные_данные2"/>
      <sheetName val="расчетные_таблицы2"/>
      <sheetName val="Амур_ДОН2"/>
      <sheetName val="кп_ГК2"/>
      <sheetName val="Справочные_данные2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3"/>
      <sheetName val="ПСБ_-_ОЭ3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смета_СИД2"/>
      <sheetName val="ресурсная_вед_2"/>
      <sheetName val="р_Волхов2"/>
      <sheetName val="КП_к_ГК2"/>
      <sheetName val="изыскания_22"/>
      <sheetName val="Калплан_Кра2"/>
      <sheetName val="Смета_терзем1"/>
      <sheetName val="Кал_план_Жукова_даты_-_не_надо1"/>
      <sheetName val="Пояснение_1"/>
      <sheetName val="3_12"/>
      <sheetName val="Коммерческие_расходы2"/>
      <sheetName val="смета_2_проект__работы1"/>
      <sheetName val="СтрЗапасов_(2)1"/>
      <sheetName val="НМ_расчеты1"/>
      <sheetName val="СС_замеч_с_ответами2"/>
      <sheetName val="УП__2004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в_работу2"/>
      <sheetName val="20_Кредиты_краткосрочные2"/>
      <sheetName val="6_11_новый2"/>
      <sheetName val="Баланс_(Ф1)1"/>
      <sheetName val="Общая_часть1"/>
      <sheetName val="Табл_52"/>
      <sheetName val="Табл_22"/>
      <sheetName val="См_№3_ОПР1"/>
      <sheetName val="см_№6_АВЗУ_и_ГПЗУ1"/>
      <sheetName val="КП_к_снег_Рыбинская2"/>
      <sheetName val="PwC_Copies_from_old_models_--&gt;1"/>
      <sheetName val="Сравнение_ДПН_факт_06-071"/>
      <sheetName val="см_№1_1_Геодезические_работы_1"/>
      <sheetName val="см_№1_4_Экология_1"/>
      <sheetName val="Input_Assumptions1"/>
      <sheetName val="2_2_2"/>
      <sheetName val="Расчет_курса1"/>
      <sheetName val="АСУ_ТП_1_этап_ПД1"/>
      <sheetName val="Перечень_Заказчиков2"/>
      <sheetName val="Opex_personnel_(Term_facs)2"/>
      <sheetName val="Капитальные_затраты2"/>
      <sheetName val="Коэф_КВ1"/>
      <sheetName val="кп_(3)1"/>
      <sheetName val="матер_1"/>
      <sheetName val="КП_Прим_(3)1"/>
      <sheetName val="фонтан_разбитый21"/>
      <sheetName val="Смета_3_Гидролог1"/>
      <sheetName val="Записка_СЦБ1"/>
      <sheetName val="РС_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Полигон_-_ИЭИ_1"/>
      <sheetName val="3труба_(П)1"/>
      <sheetName val="Объемы_работ_по_ПВ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Таблица_51"/>
      <sheetName val="Таблица_31"/>
      <sheetName val="1_401_21"/>
      <sheetName val="Source_lists1"/>
      <sheetName val="PO_Data1"/>
      <sheetName val="См_3_АСУ1"/>
      <sheetName val="лч_и_кам1"/>
      <sheetName val="Акт_выбора1"/>
      <sheetName val="Сводная_1"/>
      <sheetName val="7_ТХ_Сети_(кор)1"/>
      <sheetName val="Tier_3112081"/>
      <sheetName val="исключ_ЭХЗ1"/>
      <sheetName val="Раб_АУ1"/>
      <sheetName val="См_№7_Эл_1"/>
      <sheetName val="См_№8_Пож_1"/>
      <sheetName val="См_№3_ВиК1"/>
      <sheetName val="Сметы_за_сопровождение1"/>
      <sheetName val="КБК_ДПК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ТЗ_АСУ-11"/>
      <sheetName val="3_Сл_-структура_затрат1"/>
      <sheetName val="ПС_110_кВ_(доп)1"/>
      <sheetName val="Бл_электр_1"/>
      <sheetName val="См_2_Шатурс_сети__проект_работ1"/>
      <sheetName val="Объем_работ"/>
      <sheetName val="Виды_работ_АСО"/>
      <sheetName val="таблица_руко "/>
      <sheetName val="ИД_СМР"/>
      <sheetName val="таблица_руко_"/>
      <sheetName val="РабПр"/>
      <sheetName val="Восстановл_Лис礊め_x0005_"/>
      <sheetName val="см 5 ОДД "/>
      <sheetName val="СмРучБур"/>
      <sheetName val="Поставка"/>
      <sheetName val="Расчет работы"/>
      <sheetName val="Акт выполненных работ 46"/>
      <sheetName val="SMW_Служебная"/>
      <sheetName val="ЖД 3.1"/>
      <sheetName val="УСР"/>
      <sheetName val="Объемы"/>
      <sheetName val="Смета _4ПР ЭХЗ"/>
      <sheetName val="Форма 9"/>
      <sheetName val="Форма 10"/>
      <sheetName val="Исх1"/>
      <sheetName val="Исх. данные"/>
      <sheetName val="1-1"/>
      <sheetName val="1-2"/>
      <sheetName val="1-4"/>
      <sheetName val="изм2-1"/>
      <sheetName val="2-2"/>
      <sheetName val="2-3"/>
      <sheetName val="изм7-1"/>
      <sheetName val="изм9-1"/>
      <sheetName val="Промер глуб"/>
      <sheetName val="Расчет №1.1"/>
      <sheetName val="Расчет №2.1"/>
      <sheetName val="Коэффициенты"/>
      <sheetName val="Смета 2 эл.монтаж"/>
      <sheetName val="Смета 1 общестроит"/>
      <sheetName val="ОбмОбслЗемОд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/>
      <sheetData sheetId="688" refreshError="1"/>
      <sheetData sheetId="689" refreshError="1"/>
      <sheetData sheetId="690" refreshError="1"/>
      <sheetData sheetId="691" refreshError="1"/>
      <sheetData sheetId="692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/>
      <sheetData sheetId="906"/>
      <sheetData sheetId="907">
        <row r="1">
          <cell r="B1">
            <v>0</v>
          </cell>
        </row>
      </sheetData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>
        <row r="1">
          <cell r="B1">
            <v>0</v>
          </cell>
        </row>
      </sheetData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>
        <row r="1">
          <cell r="B1">
            <v>0</v>
          </cell>
        </row>
      </sheetData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>
        <row r="1">
          <cell r="B1">
            <v>0</v>
          </cell>
        </row>
      </sheetData>
      <sheetData sheetId="1031"/>
      <sheetData sheetId="1032"/>
      <sheetData sheetId="1033"/>
      <sheetData sheetId="1034" refreshError="1"/>
      <sheetData sheetId="1035" refreshError="1"/>
      <sheetData sheetId="1036" refreshError="1"/>
      <sheetData sheetId="1037" refreshError="1"/>
      <sheetData sheetId="1038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/>
      <sheetData sheetId="1045"/>
      <sheetData sheetId="1046"/>
      <sheetData sheetId="1047"/>
      <sheetData sheetId="1048"/>
      <sheetData sheetId="1049"/>
      <sheetData sheetId="1050">
        <row r="1">
          <cell r="B1">
            <v>0</v>
          </cell>
        </row>
      </sheetData>
      <sheetData sheetId="1051">
        <row r="1">
          <cell r="B1">
            <v>0</v>
          </cell>
        </row>
      </sheetData>
      <sheetData sheetId="1052">
        <row r="1">
          <cell r="B1">
            <v>0</v>
          </cell>
        </row>
      </sheetData>
      <sheetData sheetId="1053"/>
      <sheetData sheetId="1054"/>
      <sheetData sheetId="1055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>
        <row r="1">
          <cell r="B1">
            <v>0</v>
          </cell>
        </row>
      </sheetData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/>
      <sheetData sheetId="1092"/>
      <sheetData sheetId="1093" refreshError="1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/>
      <sheetData sheetId="1321"/>
      <sheetData sheetId="1322"/>
      <sheetData sheetId="1323"/>
      <sheetData sheetId="1324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>
        <row r="1">
          <cell r="B1">
            <v>0</v>
          </cell>
        </row>
      </sheetData>
      <sheetData sheetId="1334"/>
      <sheetData sheetId="1335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</sheetDataSet>
  </externalBook>
</externalLink>
</file>

<file path=xl/externalLinks/externalLink2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76"/>
      <sheetName val="ИТ"/>
      <sheetName val="ИГ1"/>
      <sheetName val="ГР"/>
      <sheetName val="ИС 1"/>
      <sheetName val="Пж 1 "/>
      <sheetName val="СС 1 "/>
      <sheetName val=" К 1"/>
      <sheetName val="ИС 2"/>
      <sheetName val="СС-2.876"/>
      <sheetName val="ПЗ ИТ"/>
      <sheetName val="ПЗ ИГ"/>
      <sheetName val="ПЗ ГР"/>
      <sheetName val="ПС СС 1"/>
      <sheetName val="ПЗ"/>
      <sheetName val="Коэф"/>
    </sheetNames>
    <sheetDataSet>
      <sheetData sheetId="0" refreshError="1"/>
      <sheetData sheetId="1" refreshError="1"/>
      <sheetData sheetId="2" refreshError="1">
        <row r="99">
          <cell r="P99">
            <v>246.375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4"/>
      <sheetName val="ф5"/>
      <sheetName val="свод 2"/>
      <sheetName val="ТОПО ГЕО"/>
      <sheetName val="экол из "/>
      <sheetName val="110 (2)"/>
      <sheetName val="защита (2)"/>
      <sheetName val="АСУ"/>
      <sheetName val="диспетчерское упр"/>
      <sheetName val="связь (2)"/>
      <sheetName val="ЭМС"/>
      <sheetName val="ГОЧС2"/>
      <sheetName val="орг_движ2"/>
      <sheetName val="оос1"/>
      <sheetName val="свод_2"/>
      <sheetName val="ТОПО_ГЕО"/>
      <sheetName val="экол_из_"/>
      <sheetName val="110_(2)"/>
      <sheetName val="защита_(2)"/>
      <sheetName val="диспетчерское_упр"/>
      <sheetName val="связь_(2)"/>
      <sheetName val="топография"/>
      <sheetName val="СметаСводная 1 оч"/>
      <sheetName val="Данные для расчёта сметы"/>
      <sheetName val="ИГ1"/>
      <sheetName val="См 1 наруж.водопровод"/>
      <sheetName val="свод"/>
      <sheetName val="сводная"/>
      <sheetName val="СМЕТА проект"/>
      <sheetName val="СметаСводная Рыб"/>
      <sheetName val="СметаСводная"/>
      <sheetName val="BACT"/>
      <sheetName val="Объемы работ по ПВ"/>
      <sheetName val="Смета 1свод"/>
      <sheetName val="3труба (П)"/>
      <sheetName val="Лист1"/>
      <sheetName val="Смета"/>
      <sheetName val="Упр"/>
      <sheetName val="Коэфф1."/>
      <sheetName val="ИД"/>
      <sheetName val="КП НовоКов"/>
      <sheetName val="См3 СЦБ-зап"/>
      <sheetName val="Комплектация"/>
      <sheetName val="СМР"/>
      <sheetName val="дороги"/>
      <sheetName val="Сводная смета"/>
      <sheetName val="EKDEB90"/>
      <sheetName val="ПД"/>
      <sheetName val="пример расчета"/>
      <sheetName val="8"/>
    </sheetNames>
    <sheetDataSet>
      <sheetData sheetId="0"/>
      <sheetData sheetId="1"/>
      <sheetData sheetId="2">
        <row r="10">
          <cell r="D10" t="str">
            <v xml:space="preserve"> ОАО "Ленэнерго"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Данные для расчёта сметы"/>
      <sheetName val="топо"/>
      <sheetName val="топография"/>
      <sheetName val="свод 3"/>
      <sheetName val="СметаСводная"/>
      <sheetName val="свод 2"/>
      <sheetName val="См 1 наруж.водопровод"/>
      <sheetName val="Кл-р SysTel"/>
      <sheetName val="СПРПФ"/>
      <sheetName val="sapactivexlhiddensheet"/>
      <sheetName val="ПДР"/>
      <sheetName val="КП Прим (3)"/>
      <sheetName val="1.3"/>
      <sheetName val="Калькуляция_2012"/>
      <sheetName val="СметаСводная Рыб"/>
      <sheetName val="1.2.1-Проект"/>
      <sheetName val="Итог"/>
      <sheetName val="см8"/>
      <sheetName val="свод"/>
      <sheetName val="4"/>
      <sheetName val="Землеотвод"/>
      <sheetName val="КП к снег Рыбинская"/>
      <sheetName val="Таас-Юрях"/>
      <sheetName val="Етыпур-"/>
      <sheetName val="ЗапТарк"/>
      <sheetName val="Приобка"/>
      <sheetName val="Тобольск"/>
      <sheetName val="ВЖК"/>
      <sheetName val="КП Мак"/>
      <sheetName val="сводная"/>
      <sheetName val="влад-таблица"/>
      <sheetName val="х"/>
      <sheetName val="Стр1По"/>
      <sheetName val="Бюджет"/>
      <sheetName val="Материалы"/>
      <sheetName val="Подрядчики"/>
      <sheetName val="гидрология"/>
      <sheetName val="КП НовоКов"/>
      <sheetName val="Калплан Кра"/>
      <sheetName val="изыскания 2"/>
      <sheetName val="КП к ГК"/>
      <sheetName val="OCK1"/>
      <sheetName val="Summary"/>
      <sheetName val="НДС"/>
      <sheetName val="свод_3"/>
      <sheetName val="свод_2"/>
      <sheetName val="См_1_наруж_водопровод"/>
      <sheetName val="Кл-р_SysTel"/>
      <sheetName val="КП_Прим_(3)"/>
      <sheetName val="1_3"/>
      <sheetName val="СметаСводная_Рыб"/>
      <sheetName val="пр_5_1"/>
      <sheetName val="Стр5"/>
      <sheetName val="Стр6"/>
      <sheetName val="Стр7"/>
      <sheetName val="Стр8а"/>
      <sheetName val="Стр9а"/>
      <sheetName val="Стр8б"/>
      <sheetName val="Стр9б"/>
      <sheetName val="Стр8г"/>
      <sheetName val="Стр9г"/>
      <sheetName val="Стр8и"/>
      <sheetName val="Стр9и"/>
      <sheetName val="Стр14"/>
      <sheetName val="Список"/>
      <sheetName val="Иммакр"/>
      <sheetName val="Данные1кв."/>
      <sheetName val="Данные"/>
      <sheetName val="Стр2По"/>
      <sheetName val="Стр3По"/>
      <sheetName val="Стр4По"/>
      <sheetName val="Стр5По"/>
      <sheetName val="Стр6По(а)"/>
      <sheetName val="Стр6По(б)"/>
      <sheetName val="Стр6По(г)"/>
      <sheetName val="Стр6По(и)"/>
      <sheetName val="Стр7По"/>
      <sheetName val="Коэф КВ"/>
      <sheetName val="EKDEB90"/>
      <sheetName val="Стр1"/>
      <sheetName val="ИД"/>
      <sheetName val="январь"/>
      <sheetName val="Лист1"/>
      <sheetName val="База"/>
      <sheetName val="6.52-свод"/>
      <sheetName val="ТИТУЛ"/>
      <sheetName val="ОБЩЕСТВА"/>
      <sheetName val="План"/>
      <sheetName val="Лист2"/>
      <sheetName val="Гр5(о)"/>
      <sheetName val="Справочник"/>
      <sheetName val="Данные1кв_"/>
      <sheetName val="Коэф_КВ"/>
      <sheetName val="6_52-свод"/>
      <sheetName val="пятилетка"/>
      <sheetName val="мониторинг"/>
      <sheetName val="Параметры"/>
      <sheetName val="кп"/>
      <sheetName val="Кал.план Жукова даты - не надо"/>
      <sheetName val="смета СИД"/>
      <sheetName val="Ачинский НПЗ"/>
      <sheetName val="Об-15"/>
      <sheetName val="Зап-3- СЦБ"/>
      <sheetName val="свод1"/>
      <sheetName val="Journals"/>
      <sheetName val="ц_1991"/>
      <sheetName val="Восстановл_Лист13"/>
      <sheetName val="Восстановл_Лист15"/>
      <sheetName val="Восстановл_Лист19"/>
      <sheetName val="Восстановл_Лист7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1"/>
      <sheetName val="Восстановл_Лист20"/>
      <sheetName val="Восстановл_Лист49"/>
      <sheetName val="Восстановл_Лист25"/>
      <sheetName val="Norm"/>
      <sheetName val="все"/>
      <sheetName val="ГПК"/>
      <sheetName val="ДКС"/>
      <sheetName val="Етыпур"/>
      <sheetName val="Западн"/>
      <sheetName val="НГКХ"/>
      <sheetName val="ПСП "/>
      <sheetName val="УПН"/>
      <sheetName val="Коэфф1."/>
      <sheetName val="Спр_общий"/>
      <sheetName val="Пример расчета"/>
      <sheetName val="Курсы"/>
      <sheetName val="Упр"/>
      <sheetName val="ВКЕ"/>
      <sheetName val="СМЕТА проект"/>
      <sheetName val="РП"/>
      <sheetName val="Сводная смета"/>
      <sheetName val="list"/>
      <sheetName val="Разработка проекта"/>
      <sheetName val="Main"/>
      <sheetName val="Лист опроса"/>
      <sheetName val="к.84-к.83"/>
      <sheetName val="Шкаф"/>
      <sheetName val="Прайс лист"/>
      <sheetName val="HP и оргтехника"/>
      <sheetName val="5ОборРабМест(HP)"/>
      <sheetName val="ИГ1"/>
      <sheetName val="#ССЫЛКА"/>
      <sheetName val="СметаСводная Колпино"/>
      <sheetName val="СметаСводная павильон"/>
      <sheetName val="НЕДЕЛИ"/>
      <sheetName val="13.1"/>
      <sheetName val="Архив2"/>
      <sheetName val="Амур ДОН"/>
      <sheetName val="Calc"/>
      <sheetName val="Opex personnel (Term facs)"/>
      <sheetName val="КП (2)"/>
      <sheetName val="ПСП_"/>
      <sheetName val="Пример_расчета"/>
      <sheetName val="СМЕТА_проект"/>
      <sheetName val="Сводная_смета"/>
      <sheetName val="Разработка_проекта"/>
      <sheetName val="СМ"/>
      <sheetName val="Раб"/>
      <sheetName val="Ap"/>
      <sheetName val="Раб1"/>
      <sheetName val="Штамп"/>
      <sheetName val="Ан"/>
      <sheetName val="СмДок"/>
      <sheetName val="СостРабПр"/>
      <sheetName val="Огл"/>
      <sheetName val="ПЗ"/>
      <sheetName val="ИсхДан"/>
      <sheetName val="С0"/>
      <sheetName val="Л09-02"/>
      <sheetName val="Л09-03"/>
      <sheetName val="16"/>
      <sheetName val="17"/>
      <sheetName val="18"/>
      <sheetName val="SS(4)"/>
      <sheetName val="SS(5)"/>
      <sheetName val="SS(6)"/>
      <sheetName val="SSS"/>
      <sheetName val="SS(7)"/>
      <sheetName val="SS(8)"/>
      <sheetName val="SS(9)"/>
      <sheetName val="SS(10)"/>
      <sheetName val="SS(11)"/>
      <sheetName val="SS(12)"/>
      <sheetName val="SS(13)"/>
      <sheetName val="SS(14)"/>
      <sheetName val="SS(15)"/>
      <sheetName val="SS(16)"/>
      <sheetName val="SS(17)"/>
      <sheetName val="SS(18)"/>
      <sheetName val="SS(19)"/>
      <sheetName val="SS(20)"/>
      <sheetName val="SS(21)"/>
      <sheetName val="SS(22)"/>
      <sheetName val="SS(23)"/>
      <sheetName val="SS(24)"/>
      <sheetName val="SS(25)"/>
      <sheetName val="SS(26)"/>
      <sheetName val="SS(27)"/>
      <sheetName val="SS(28)"/>
      <sheetName val="SS(29)"/>
      <sheetName val="SS(30)"/>
      <sheetName val="SS(31)"/>
      <sheetName val="SS(32)"/>
      <sheetName val="SS(33)"/>
      <sheetName val="SS(34)"/>
      <sheetName val="SS(35)"/>
      <sheetName val="SS(36)"/>
      <sheetName val="SS(37)"/>
      <sheetName val="SS(38)"/>
      <sheetName val="SS(39)"/>
      <sheetName val="SS(40)"/>
      <sheetName val="SS(41)"/>
      <sheetName val="SS(42)"/>
      <sheetName val="SS(43)"/>
      <sheetName val="SS(44)"/>
      <sheetName val="SS(45)"/>
      <sheetName val="SS(46)"/>
      <sheetName val="SS(47)"/>
      <sheetName val="SS(48)"/>
      <sheetName val="SS(49)"/>
      <sheetName val="SS(50)"/>
      <sheetName val="SS(51)"/>
      <sheetName val="SS(52)"/>
      <sheetName val="SS(53)"/>
      <sheetName val="SS(54)"/>
      <sheetName val="SS(55)"/>
      <sheetName val="SS(56)"/>
      <sheetName val="SS(57)"/>
      <sheetName val="SS(58)"/>
      <sheetName val="SS(59)"/>
      <sheetName val="SS(60)"/>
      <sheetName val="SS(61)"/>
      <sheetName val="SS(62)"/>
      <sheetName val="SS(63)"/>
      <sheetName val="SS(64)"/>
      <sheetName val="SS(65)"/>
      <sheetName val="SS(66)"/>
      <sheetName val="SS(67)"/>
      <sheetName val="SS(68)"/>
      <sheetName val="SS(69)"/>
      <sheetName val="SS(70)"/>
      <sheetName val="SS(71)"/>
      <sheetName val="SS(72)"/>
      <sheetName val="SS(73)"/>
      <sheetName val="SS(74)"/>
      <sheetName val="SS(75)"/>
      <sheetName val="SS(76)"/>
      <sheetName val="SS(77)"/>
      <sheetName val="SS(78)"/>
      <sheetName val="SS(79)"/>
      <sheetName val="SS(80)"/>
      <sheetName val="SS(81)"/>
      <sheetName val="SS(82)"/>
      <sheetName val="SS(83)"/>
      <sheetName val="SS(84)"/>
      <sheetName val="SS(85)"/>
      <sheetName val="SS(86)"/>
      <sheetName val="SS(87)"/>
      <sheetName val="SS(88)"/>
      <sheetName val="SS(89)"/>
      <sheetName val="SS(90)"/>
      <sheetName val="SS(91)"/>
      <sheetName val="SS(92)"/>
      <sheetName val="SS(93)"/>
      <sheetName val="SS(94)"/>
      <sheetName val="SS(95)"/>
      <sheetName val="SS(96)"/>
      <sheetName val="SS(97)"/>
      <sheetName val="SS(98)"/>
      <sheetName val="SS(99)"/>
      <sheetName val="SS(100)"/>
      <sheetName val="SS(101)"/>
      <sheetName val="SS(102)"/>
      <sheetName val="SS(103)"/>
      <sheetName val="SS(104)"/>
      <sheetName val="SS(105)"/>
      <sheetName val="SS(106)"/>
      <sheetName val="SS(107)"/>
      <sheetName val="SS(108)"/>
      <sheetName val="SS(109)"/>
      <sheetName val="SS(110)"/>
      <sheetName val="SS(111)"/>
      <sheetName val="SS(112)"/>
      <sheetName val="SS(113)"/>
      <sheetName val="SS(114)"/>
      <sheetName val="SS(115)"/>
      <sheetName val="SS(116)"/>
      <sheetName val="SS(117)"/>
      <sheetName val="SS(118)"/>
      <sheetName val="SS(119)"/>
      <sheetName val="SS(120)"/>
      <sheetName val="SS(121)"/>
      <sheetName val="SS(122)"/>
      <sheetName val="SS(123)"/>
      <sheetName val="SS(124)"/>
      <sheetName val="SS(125)"/>
      <sheetName val="SS(126)"/>
      <sheetName val="SS(127)"/>
      <sheetName val="SS(128)"/>
      <sheetName val="SS(129)"/>
      <sheetName val="SS(130)"/>
      <sheetName val="SS(131)"/>
      <sheetName val="SS(132)"/>
      <sheetName val="SS(133)"/>
      <sheetName val="SS(134)"/>
      <sheetName val="SS(135)"/>
      <sheetName val="SS(136)"/>
      <sheetName val="SS(137)"/>
      <sheetName val="SS(138)"/>
      <sheetName val="SS(139)"/>
      <sheetName val="SS(140)"/>
      <sheetName val="SS(141)"/>
      <sheetName val="SS(142)"/>
      <sheetName val="SS(143)"/>
      <sheetName val="SS(144)"/>
      <sheetName val="SS(145)"/>
      <sheetName val="SS(146)"/>
      <sheetName val="SS(147)"/>
      <sheetName val="SS(148)"/>
      <sheetName val="SS(149)"/>
      <sheetName val="SS(150)"/>
      <sheetName val="SS(151)"/>
      <sheetName val="SS(152)"/>
      <sheetName val="SS(153)"/>
      <sheetName val="SS(154)"/>
      <sheetName val="SS(155)"/>
      <sheetName val="SS(156)"/>
      <sheetName val="SS(157)"/>
      <sheetName val="SS(158)"/>
      <sheetName val="SS(159)"/>
      <sheetName val="SS(160)"/>
      <sheetName val="SS(161)"/>
      <sheetName val="SS(162)"/>
      <sheetName val="SS(163)"/>
      <sheetName val="SS(164)"/>
      <sheetName val="SS(166)"/>
      <sheetName val="Титул1"/>
      <sheetName val="Титул2"/>
      <sheetName val="Титул3"/>
      <sheetName val="ПДР ООО &quot;Юкос ФБЦ&quot;"/>
      <sheetName val="Lim"/>
      <sheetName val="Хар_"/>
      <sheetName val="С1_"/>
      <sheetName val="total"/>
      <sheetName val="исходные данные"/>
      <sheetName val="Комплектация"/>
      <sheetName val="трубы"/>
      <sheetName val="расчетные таблицы"/>
      <sheetName val="СМР"/>
      <sheetName val="дороги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Объемы работ по ПВ"/>
      <sheetName val="мсн"/>
      <sheetName val="Корректировка"/>
      <sheetName val="в работу"/>
      <sheetName val="Прибыль опл"/>
      <sheetName val="трансформация1"/>
      <sheetName val="breakdown"/>
      <sheetName val="Destination"/>
      <sheetName val="BACT"/>
      <sheetName val="информация"/>
      <sheetName val="Обновление"/>
      <sheetName val="Цена"/>
      <sheetName val="Product"/>
      <sheetName val="К.рын"/>
      <sheetName val="Вспомогательный"/>
      <sheetName val="Смета 1свод"/>
      <sheetName val="СметаСводная снег"/>
      <sheetName val="шаблон"/>
      <sheetName val="РС"/>
      <sheetName val="См3 СЦБ-зап"/>
      <sheetName val="Переменные и константы"/>
      <sheetName val="вариант"/>
      <sheetName val="СС"/>
      <sheetName val="Капитальные затраты"/>
      <sheetName val="Свод объем"/>
      <sheetName val="Дополнительные параметры"/>
      <sheetName val="1ПС"/>
      <sheetName val="Приложение 2"/>
      <sheetName val="ИД1"/>
      <sheetName val="A54НДС"/>
      <sheetName val="ЭХЗ"/>
      <sheetName val="Должности"/>
      <sheetName val="Смета-Т"/>
      <sheetName val="ID"/>
      <sheetName val="Настройка"/>
      <sheetName val="База Геодезия"/>
      <sheetName val="База Геология"/>
      <sheetName val="6"/>
      <sheetName val="5.1"/>
      <sheetName val="СП"/>
      <sheetName val="УП _2004"/>
      <sheetName val="АЧ"/>
      <sheetName val="Настройки"/>
      <sheetName val="3.1"/>
      <sheetName val="Хаттон 90.90 Femco"/>
      <sheetName val="СметаСводная 1 оч"/>
      <sheetName val="Общая часть"/>
      <sheetName val="ОПС"/>
      <sheetName val="ЛЧ"/>
      <sheetName val=""/>
      <sheetName val="Исходные"/>
      <sheetName val="Табл38-7"/>
      <sheetName val="БП НОВЫЙ"/>
      <sheetName val="Тестовый"/>
      <sheetName val="3.1 ТХ"/>
      <sheetName val="Расчет 2"/>
      <sheetName val="Смета №1"/>
      <sheetName val="Leistungsakt"/>
      <sheetName val="К"/>
      <sheetName val="ПД"/>
      <sheetName val="Курс доллара"/>
      <sheetName val="Смета 2"/>
      <sheetName val="№5 СУБ Инж защ"/>
      <sheetName val="кап.ремонт"/>
      <sheetName val="геолог"/>
      <sheetName val="база на 21-04-08"/>
      <sheetName val="темп"/>
      <sheetName val="Дополнительные пара_x0000__x0000__x0005__x0000__xde00_"/>
      <sheetName val="СНГ"/>
      <sheetName val="Курс $"/>
      <sheetName val="СметаЗатрат"/>
      <sheetName val="Справочные данные"/>
      <sheetName val="ОДД (стр-во+экспл.)"/>
      <sheetName val="Расч(подряд)"/>
      <sheetName val="Ф3П"/>
      <sheetName val="Ф2П"/>
      <sheetName val="Дог_рас"/>
      <sheetName val="КП_СС"/>
      <sheetName val="2003г."/>
      <sheetName val="р_Волхов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Б_Сат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Данные_для_расчёта_сметы1"/>
      <sheetName val="свод_31"/>
      <sheetName val="свод_21"/>
      <sheetName val="См_1_наруж_водопровод1"/>
      <sheetName val="Кл-р_SysTel1"/>
      <sheetName val="КП_Прим_(3)1"/>
      <sheetName val="1_31"/>
      <sheetName val="СметаСводная_Рыб1"/>
      <sheetName val="1_2_1-Проект"/>
      <sheetName val="КП_к_снег_Рыбинская"/>
      <sheetName val="КП_Мак"/>
      <sheetName val="Данные1кв_1"/>
      <sheetName val="Коэф_КВ1"/>
      <sheetName val="6_52-свод1"/>
      <sheetName val="КП_НовоКов"/>
      <sheetName val="Калплан_Кра"/>
      <sheetName val="изыскания_2"/>
      <sheetName val="КП_к_ГК"/>
      <sheetName val="Кал_план_Жукова_даты_-_не_надо"/>
      <sheetName val="смета_СИД"/>
      <sheetName val="Ачинский_НПЗ"/>
      <sheetName val="Зап-3-_СЦБ"/>
      <sheetName val="Объемы_работ_по_ПВ"/>
      <sheetName val="ПСП_1"/>
      <sheetName val="Коэфф1_"/>
      <sheetName val="Пример_расчета1"/>
      <sheetName val="СМЕТА_проект1"/>
      <sheetName val="Сводная_смета1"/>
      <sheetName val="Разработка_проекта1"/>
      <sheetName val="Лист_опроса"/>
      <sheetName val="к_84-к_83"/>
      <sheetName val="Прайс_лист"/>
      <sheetName val="HP_и_оргтехника"/>
      <sheetName val="СметаСводная_Колпино"/>
      <sheetName val="СметаСводная_павильон"/>
      <sheetName val="13_1"/>
      <sheetName val="Амур_ДОН"/>
      <sheetName val="Opex_personnel_(Term_facs)"/>
      <sheetName val="КП_(2)"/>
      <sheetName val="ПДР_ООО_&quot;Юкос_ФБЦ&quot;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в_работу"/>
      <sheetName val="Прибыль_опл"/>
      <sheetName val="Переменные_и_константы"/>
      <sheetName val="Капитальные_затраты"/>
      <sheetName val="Свод_объем"/>
      <sheetName val="Дополнительные_параметры"/>
      <sheetName val="Смета_1свод"/>
      <sheetName val="СметаСводная_снег"/>
      <sheetName val="К_рын"/>
      <sheetName val="Приложение_2"/>
      <sheetName val="Замещение"/>
      <sheetName val="Расчет_ССР"/>
      <sheetName val="База_Геодезия"/>
      <sheetName val="База_Геология"/>
      <sheetName val="5_1"/>
      <sheetName val="ОДД_(стр-во+экспл_)"/>
      <sheetName val="См3_СЦБ-зап"/>
      <sheetName val="ИДвалка"/>
      <sheetName val="СПЕЦИФИКАЦИЯ"/>
      <sheetName val="расчет вязкости"/>
      <sheetName val="мат"/>
      <sheetName val="отчет эл_эн  2000"/>
      <sheetName val="мобдемоб"/>
      <sheetName val="Лист3"/>
      <sheetName val="Дополнительные пара"/>
      <sheetName val="списки"/>
      <sheetName val="Ba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/>
      <sheetData sheetId="531"/>
      <sheetData sheetId="532"/>
      <sheetData sheetId="533"/>
      <sheetData sheetId="534" refreshError="1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/>
      <sheetData sheetId="631"/>
      <sheetData sheetId="632"/>
      <sheetData sheetId="633"/>
      <sheetData sheetId="634"/>
      <sheetData sheetId="635"/>
      <sheetData sheetId="636"/>
      <sheetData sheetId="637" refreshError="1"/>
      <sheetData sheetId="638" refreshError="1"/>
      <sheetData sheetId="63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4">
          <cell r="B4">
            <v>18</v>
          </cell>
        </row>
        <row r="5">
          <cell r="B5">
            <v>4</v>
          </cell>
        </row>
        <row r="6">
          <cell r="B6">
            <v>0.4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"/>
      <sheetName val="СборИРД"/>
      <sheetName val="геодезия"/>
      <sheetName val="Геология"/>
      <sheetName val="Геофизика"/>
      <sheetName val="Сейсмика"/>
      <sheetName val="ГИДРОЛОГИЯ"/>
      <sheetName val="экологогия"/>
      <sheetName val="ПДВ"/>
      <sheetName val="ГОиЧС"/>
      <sheetName val="ПБ ПЗв"/>
      <sheetName val="ППв"/>
      <sheetName val="Согласование"/>
      <sheetName val="11.1"/>
      <sheetName val="11.2"/>
      <sheetName val="11.3"/>
      <sheetName val="КД"/>
      <sheetName val="СЭ"/>
      <sheetName val="РД"/>
      <sheetName val="Обобщенна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8">
          <cell r="L88">
            <v>30462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2 нов (2)"/>
      <sheetName val="сод.т.ц."/>
      <sheetName val="Изопласт"/>
      <sheetName val="C.с"/>
      <sheetName val="C.с (2)"/>
      <sheetName val="врБ"/>
      <sheetName val="врБ (2)"/>
      <sheetName val="врТ"/>
      <sheetName val="зимБ"/>
      <sheetName val="зимБ (2)"/>
      <sheetName val="зимТ"/>
      <sheetName val="Возврат"/>
      <sheetName val="экспертиза"/>
      <sheetName val="ПИР"/>
      <sheetName val="перБ"/>
      <sheetName val="пер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0">
          <cell r="F20">
            <v>145.58000000000001</v>
          </cell>
        </row>
      </sheetData>
      <sheetData sheetId="14"/>
      <sheetData sheetId="15"/>
    </sheetDataSet>
  </externalBook>
</externalLink>
</file>

<file path=xl/externalLinks/externalLink2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_деньги"/>
      <sheetName val="Задание В"/>
      <sheetName val="Лист опроса"/>
      <sheetName val="Исх Тракт"/>
      <sheetName val="См_Тракт"/>
      <sheetName val="См_об Тракт"/>
      <sheetName val="Ст_ком Тракт"/>
      <sheetName val="Шаблон"/>
      <sheetName val="Шаблон_ДЦ_АПК"/>
      <sheetName val="Дог_рас"/>
      <sheetName val="Исх АПК"/>
      <sheetName val="См_АПК"/>
      <sheetName val="Об_АПК"/>
      <sheetName val="Спец_об"/>
      <sheetName val="Шаблон_Спец1"/>
      <sheetName val="Шаблон_Спец2"/>
      <sheetName val="Об_Сет"/>
      <sheetName val="См_Сет"/>
    </sheetNames>
    <sheetDataSet>
      <sheetData sheetId="0"/>
      <sheetData sheetId="1"/>
      <sheetData sheetId="2">
        <row r="41">
          <cell r="B41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ий"/>
      <sheetName val="Лист1"/>
      <sheetName val="Руководство"/>
      <sheetName val="Договор"/>
      <sheetName val="КП"/>
      <sheetName val="Св. см."/>
      <sheetName val="СЦБ"/>
      <sheetName val="ТОПО (3)"/>
      <sheetName val="3 П"/>
      <sheetName val="ПО - АДК"/>
      <sheetName val="АДК-СЦБ 2"/>
      <sheetName val="Пож-туш"/>
      <sheetName val="ТРЦ"/>
      <sheetName val="Сирена"/>
      <sheetName val="ЛЭП"/>
    </sheetNames>
    <sheetDataSet>
      <sheetData sheetId="0" refreshError="1">
        <row r="5">
          <cell r="B5" t="str">
            <v>Первый заместитель начальника Дирекции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Данные для расчёта сметы"/>
      <sheetName val="см8"/>
      <sheetName val="Смета"/>
      <sheetName val="свод1"/>
      <sheetName val="СметаСводная 1 оч"/>
      <sheetName val="СметаСводная"/>
      <sheetName val="свод"/>
      <sheetName val="свод 2"/>
      <sheetName val="СметаСводная снег"/>
      <sheetName val="93-110"/>
      <sheetName val="Хаттон 90.90 Femco"/>
      <sheetName val="ИД1"/>
      <sheetName val="шаблон"/>
      <sheetName val="ИГ1"/>
      <sheetName val="сводная"/>
      <sheetName val="Коэфф1."/>
      <sheetName val="свод общ"/>
      <sheetName val="таблица руководству"/>
      <sheetName val="Суточная добыча за неделю"/>
      <sheetName val="Обновление"/>
      <sheetName val="Цена"/>
      <sheetName val="Product"/>
      <sheetName val="СметаСводная павильон"/>
      <sheetName val="Таблица 4 АСУТП"/>
      <sheetName val="Смета 5.2. Кусты25,29,31,65"/>
      <sheetName val="НМА"/>
      <sheetName val="list"/>
      <sheetName val="См 1 наруж.водопровод"/>
      <sheetName val="Подрядчики"/>
      <sheetName val="ТИТУЛ"/>
      <sheetName val="6.14"/>
      <sheetName val="ОБЩЕСТВА"/>
      <sheetName val="6.3.1"/>
      <sheetName val="6.20"/>
      <sheetName val="6.4.1"/>
      <sheetName val="ПРОГНОЗ_1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6.14_КР"/>
      <sheetName val="топо"/>
      <sheetName val="Прилож"/>
      <sheetName val="ПДР"/>
      <sheetName val="DATA"/>
      <sheetName val="справка"/>
      <sheetName val="суб.подряд"/>
      <sheetName val="ПСБ - ОЭ"/>
      <sheetName val="вариант"/>
      <sheetName val="Итог"/>
      <sheetName val="смета СИД"/>
      <sheetName val="часы"/>
      <sheetName val="ресурсная вед."/>
      <sheetName val="ИДвалка"/>
      <sheetName val="ОПС"/>
      <sheetName val="Данные_для_расчёта_сметы"/>
      <sheetName val="СметаСводная_снег"/>
      <sheetName val="свод_2"/>
      <sheetName val="Хаттон_90_90_Femco"/>
      <sheetName val="Коэфф1_"/>
      <sheetName val="свод_общ"/>
      <sheetName val="таблица_руководству"/>
      <sheetName val="Суточная_добыча_за_неделю"/>
      <sheetName val="СметаСводная_павильон"/>
      <sheetName val="ЛЧ"/>
      <sheetName val="2002(v2)"/>
      <sheetName val="2002_v2_"/>
      <sheetName val="информация"/>
      <sheetName val="сохранить"/>
      <sheetName val="р.Волхов"/>
      <sheetName val="Материалы"/>
      <sheetName val="кп"/>
      <sheetName val="Январь"/>
      <sheetName val="матер."/>
      <sheetName val="КП Прим (3)"/>
      <sheetName val="КП НовоКов"/>
      <sheetName val="к.84-к.83"/>
      <sheetName val="Нормы"/>
      <sheetName val="Текущие цены"/>
      <sheetName val="рабочий"/>
      <sheetName val="окраска"/>
      <sheetName val="Summary"/>
      <sheetName val="все"/>
      <sheetName val="Зап-3- СЦБ"/>
      <sheetName val="Кредиты"/>
      <sheetName val="Табл38-7"/>
      <sheetName val="Пример расчета"/>
      <sheetName val="СметаСводная Рыб"/>
      <sheetName val="отчет эл_эн  2000"/>
      <sheetName val="ПОДПИСИ"/>
      <sheetName val="13.1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Зап-3-_СЦБ"/>
      <sheetName val="Пример_расчета"/>
      <sheetName val="СметаСводная_Рыб"/>
      <sheetName val="отчет_эл_эн__2000"/>
      <sheetName val="к_84-к_83"/>
      <sheetName val="Счет-Фактура"/>
      <sheetName val="6.3"/>
      <sheetName val="6.7"/>
      <sheetName val="6.3.1.3"/>
      <sheetName val="График"/>
      <sheetName val="Лист2"/>
      <sheetName val="КП (2)"/>
      <sheetName val="Бюджет"/>
      <sheetName val="Norm"/>
      <sheetName val="sapactivexlhiddensheet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К.рын"/>
      <sheetName val="Сводная смета"/>
      <sheetName val="Землеот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Разработка проекта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Прибыль опл"/>
      <sheetName val="Вспомогательный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Input"/>
      <sheetName val="Calculation"/>
      <sheetName val="ст ГТМ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справ."/>
      <sheetName val="справ_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оператор"/>
      <sheetName val="исх_данные"/>
      <sheetName val="СметаСводная Колпино"/>
      <sheetName val="мсн"/>
      <sheetName val="мат"/>
      <sheetName val="3.5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КП к ГК"/>
      <sheetName val="изыскания 2"/>
      <sheetName val="Калплан Кра"/>
      <sheetName val=""/>
      <sheetName val="3.1"/>
      <sheetName val="Коммерческие расходы"/>
      <sheetName val="СС замеч с ответами"/>
      <sheetName val="1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1ПС"/>
      <sheetName val="20_Кредиты краткосрочные"/>
      <sheetName val="Перечень Заказчиков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Пояснение 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1155"/>
      <sheetName val="RSOILBAL"/>
      <sheetName val="смета 2 проект. работы"/>
      <sheetName val="4сд"/>
      <sheetName val="2сд"/>
      <sheetName val="7сд"/>
      <sheetName val="MAIN_PARAMETERS"/>
      <sheetName val="Капитальные затраты"/>
      <sheetName val="Opex personnel (Term facs)"/>
      <sheetName val="2.2 "/>
      <sheetName val="6.11 новый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EKDEB90"/>
      <sheetName val="Коэф КВ"/>
      <sheetName val="К"/>
      <sheetName val="Смета терзем"/>
      <sheetName val="Кал.план Жукова даты - не надо"/>
      <sheetName val="Лист3"/>
      <sheetName val="АЧ"/>
      <sheetName val="кп (3)"/>
      <sheetName val="СП"/>
      <sheetName val="фонтан разбитый2"/>
      <sheetName val="Leistungsakt"/>
      <sheetName val="Объемы работ по ПВ"/>
      <sheetName val="накладная"/>
      <sheetName val="Акт"/>
      <sheetName val="Баланс (Ф1)"/>
      <sheetName val="Смета-Т"/>
      <sheetName val="Смета 3 Гидролог"/>
      <sheetName val="Записка СЦБ"/>
      <sheetName val="Дополнительные параметры"/>
      <sheetName val="РС "/>
      <sheetName val="13_1"/>
      <sheetName val="Свод объем"/>
      <sheetName val="Табл.5"/>
      <sheetName val="Табл.2"/>
      <sheetName val="Исх.данные"/>
      <sheetName val="Дог цена"/>
      <sheetName val="Курс доллара"/>
      <sheetName val="Календарь новый"/>
      <sheetName val="Смета № 1 ИИ линия"/>
      <sheetName val="Общая часть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DMTR_BP_03"/>
      <sheetName val="см №1.1 Геодезические работы "/>
      <sheetName val="см №1.4 Экология "/>
      <sheetName val="Input Assumptions"/>
      <sheetName val="Расчет курса"/>
      <sheetName val="XLR_NoRangeSheet"/>
      <sheetName val="НЕДЕЛИ"/>
      <sheetName val="GD"/>
      <sheetName val="АСУ ТП 1 этап ПД"/>
      <sheetName val="геолог"/>
      <sheetName val="SakhNIPI5"/>
      <sheetName val="ПИР"/>
      <sheetName val="PO Data"/>
      <sheetName val="Source Lists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Общ"/>
      <sheetName val="BACT"/>
      <sheetName val="выборка на22 июня"/>
      <sheetName val="HP_и_оргтехника"/>
      <sheetName val="СМЕТА_проект"/>
      <sheetName val="Лист_опроса"/>
      <sheetName val="3труба (П)"/>
      <sheetName val="15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16"/>
      <sheetName val="Коэф"/>
      <sheetName val="Таблица 5"/>
      <sheetName val="Таблица 3"/>
      <sheetName val="1.401.2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См.3_АСУ"/>
      <sheetName val="Полигон - ИЭИ "/>
      <sheetName val="Ком"/>
      <sheetName val="ПД"/>
      <sheetName val="№1"/>
      <sheetName val="лч и кам"/>
      <sheetName val="Rub"/>
      <sheetName val="Акт выбора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Tier 311208"/>
      <sheetName val="свод_ИИР"/>
      <sheetName val="См.№7 Эл."/>
      <sheetName val="См.№8 Пож."/>
      <sheetName val="См.№3 ВиК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_x0000__x0000_"/>
      <sheetName val="Должности"/>
      <sheetName val="const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3_гидромет"/>
      <sheetName val="РСС_АУ"/>
      <sheetName val="Раб.АУ"/>
      <sheetName val="3 Сл.-структура затрат"/>
      <sheetName val="Исходная"/>
      <sheetName val="СМ_x000b__x0011__x0012__x000c__x0011__x0011__x0011__x0011__x0011__x0011_"/>
      <sheetName val="ᄀᄀᄀᄀᄀᄀᄀᄀᄀᄀᄀᄀᄀᄀᄀᄀᄀ"/>
      <sheetName val="Сметы за сопровождение"/>
      <sheetName val="Объем работ"/>
      <sheetName val="2-stage"/>
      <sheetName val="АСУ-линия-1"/>
      <sheetName val="ТЗ АСУ-1"/>
      <sheetName val="ИД СМР"/>
      <sheetName val="Виды работ АСО"/>
      <sheetName val="6"/>
      <sheetName val="1.14"/>
      <sheetName val="1.7"/>
      <sheetName val="ЛС_РЕС"/>
      <sheetName val="таблица_руко_x0019__x0015__x0009__x0003__x000c__x0011__x0011_"/>
      <sheetName val="MararashAA"/>
      <sheetName val="ПРОЦЕНТЫ"/>
      <sheetName val="Бл.электр."/>
      <sheetName val="8"/>
      <sheetName val="ПД-2.2"/>
      <sheetName val="ФОТ для смет"/>
      <sheetName val="2 Геология"/>
      <sheetName val="Lucent"/>
      <sheetName val="Лист"/>
      <sheetName val="Исх"/>
      <sheetName val="таблица_руко_x0019__x0015_ _x0003__x000c__x0011__x0011_"/>
      <sheetName val="СМ"/>
      <sheetName val="Норм"/>
      <sheetName val="СМИС"/>
      <sheetName val="База"/>
      <sheetName val="basa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Исх."/>
      <sheetName val="#ССЫЛКА"/>
      <sheetName val="исх-данные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ИД ПНР"/>
      <sheetName val="анализ 2003_2004исполнение МТО"/>
      <sheetName val="Main list"/>
      <sheetName val="Технический лист"/>
      <sheetName val="Тестовый"/>
      <sheetName val="Panduit"/>
      <sheetName val="Смета 7"/>
      <sheetName val="Акт выполненных работ 46"/>
      <sheetName val="SMW_Служебная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ПС"/>
      <sheetName val="ДКСС от МПС"/>
      <sheetName val="СметаСводная_снег1"/>
      <sheetName val="Хаттон_90_90_Femco1"/>
      <sheetName val="свод_общ1"/>
      <sheetName val="таблица_руководству1"/>
      <sheetName val="Суточная_добыча_за_неделю1"/>
      <sheetName val="СметаСводная_павильон1"/>
      <sheetName val="Таблица_4_АСУТП1"/>
      <sheetName val="Смета_5_2__Кусты25,29,31,651"/>
      <sheetName val="р_Волхов1"/>
      <sheetName val="матер_"/>
      <sheetName val="КП_Прим_(3)"/>
      <sheetName val="13_11"/>
      <sheetName val="КП_(2)1"/>
      <sheetName val="свод_31"/>
      <sheetName val="СМЕТА_проект1"/>
      <sheetName val="1_31"/>
      <sheetName val="К_рын1"/>
      <sheetName val="Сводная_смета1"/>
      <sheetName val="Переменные_и_константы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Прибыль_опл1"/>
      <sheetName val="№5_СУБ_Инж_защ1"/>
      <sheetName val="HP_и_оргтехника1"/>
      <sheetName val="ПДР_ООО_&quot;Юкос_ФБЦ&quot;1"/>
      <sheetName val="исходные_данные1"/>
      <sheetName val="расчетные_таблицы1"/>
      <sheetName val="Амур_ДОН1"/>
      <sheetName val="Б_Сатка1"/>
      <sheetName val="справ_2"/>
      <sheetName val="Перечень_ИУ1"/>
      <sheetName val="3_1_ТХ1"/>
      <sheetName val="СметаСводная_Колпино1"/>
      <sheetName val="3_51"/>
      <sheetName val="Смета_21"/>
      <sheetName val="Ачинский_НПЗ1"/>
      <sheetName val="См3_СЦБ-зап1"/>
      <sheetName val="Пояснение_"/>
      <sheetName val="3_11"/>
      <sheetName val="Коммерческие_расходы1"/>
      <sheetName val="смета_2_проект__работы"/>
      <sheetName val="СС_замеч_с_ответами1"/>
      <sheetName val="УП__2004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Капитальные_затраты1"/>
      <sheetName val="Opex_personnel_(Term_facs)1"/>
      <sheetName val="2_2_1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Коэф_КВ"/>
      <sheetName val="Смета_терзем"/>
      <sheetName val="Кал_план_Жукова_даты_-_не_надо"/>
      <sheetName val="кп_(3)"/>
      <sheetName val="фонтан_разбитый2"/>
      <sheetName val="Объемы_работ_по_ПВ"/>
      <sheetName val="Баланс_(Ф1)"/>
      <sheetName val="Смета_3_Гидролог"/>
      <sheetName val="Записка_СЦБ"/>
      <sheetName val="Дополнительные_параметры"/>
      <sheetName val="РС_"/>
      <sheetName val="Свод_объем"/>
      <sheetName val="Табл_51"/>
      <sheetName val="Табл_21"/>
      <sheetName val="Дог_цена"/>
      <sheetName val="Курс_доллара"/>
      <sheetName val="Календарь_новый"/>
      <sheetName val="Смета_№_1_ИИ_линия"/>
      <sheetName val="Общая_часть"/>
      <sheetName val="См_№3_ОПР"/>
      <sheetName val="см_№6_АВЗУ_и_ГПЗУ"/>
      <sheetName val="см_№1_1_Геодезические_работы_"/>
      <sheetName val="см_№1_4_Экология_"/>
      <sheetName val="Input_Assumptions"/>
      <sheetName val="Расчет_курса"/>
      <sheetName val="АСУ_ТП_1_этап_ПД"/>
      <sheetName val="PO_Data"/>
      <sheetName val="Source_Lists"/>
      <sheetName val="выборка_на22_июня"/>
      <sheetName val="Таблица_5"/>
      <sheetName val="Таблица_3"/>
      <sheetName val="3труба_(П)"/>
      <sheetName val="См_3_АСУ"/>
      <sheetName val="1_401_2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Акт_выбора"/>
      <sheetName val="Сводная_"/>
      <sheetName val="7_ТХ_Сети_(кор)"/>
      <sheetName val="лч_и_кам"/>
      <sheetName val="Tier_311208"/>
      <sheetName val="См_№7_Эл_"/>
      <sheetName val="См_№8_Пож_"/>
      <sheetName val="См_№3_ВиК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Полигон_-_ИЭИ_"/>
      <sheetName val="ТЗ_АСУ-1"/>
      <sheetName val="Раб_АУ"/>
      <sheetName val="Сметы_за_сопровождение"/>
      <sheetName val="Виды_работ_АСО"/>
      <sheetName val="таблица_руко_1"/>
      <sheetName val="таблица_руко_"/>
      <sheetName val="Акт_выполненных_работ_46"/>
      <sheetName val="Смета_7"/>
      <sheetName val="ПД-2.1"/>
      <sheetName val="Приложение 2"/>
      <sheetName val="РС"/>
      <sheetName val="41"/>
      <sheetName val=" Свод"/>
      <sheetName val="Договорная цена"/>
      <sheetName val="Пра_x0000_с_лист"/>
      <sheetName val="исключ ЭХЗ"/>
      <sheetName val="БДР"/>
      <sheetName val="КБК ДПК"/>
      <sheetName val="геол"/>
      <sheetName val="аванс по ОС"/>
      <sheetName val="Авансы выданные"/>
      <sheetName val="Кред"/>
      <sheetName val="ДЗ"/>
      <sheetName val="Кред. задолж."/>
      <sheetName val="Прочие"/>
      <sheetName val="Сводный"/>
      <sheetName val="ГАЗ_камаз"/>
      <sheetName val="Имя"/>
      <sheetName val="расчеты"/>
      <sheetName val="№2Гидромет."/>
      <sheetName val="№2Геолог"/>
      <sheetName val="№2Геолог с.п."/>
      <sheetName val="№3Экологи (2этап)"/>
      <sheetName val="Прил.5 СС"/>
      <sheetName val="расчет вязкости"/>
      <sheetName val="Сравнение с Finder - ДНС-5"/>
      <sheetName val="ДЦ"/>
      <sheetName val=" Оборудование  end"/>
      <sheetName val="ПС 110 кВ (доп)"/>
      <sheetName val="автоматизация РД"/>
      <sheetName val="Пра"/>
      <sheetName val="Акт-Смета_30"/>
      <sheetName val="сводная (2)"/>
      <sheetName val="GLOBAL"/>
      <sheetName val="Прочее"/>
      <sheetName val="Форма 2.1"/>
      <sheetName val="ИНСТРУКЦИЯ"/>
      <sheetName val="темп"/>
      <sheetName val="ЛЧ Р"/>
      <sheetName val="2.1"/>
      <sheetName val="Исх1"/>
      <sheetName val="3_Сл_-структура_затрат"/>
      <sheetName val="Объем_работ"/>
      <sheetName val="ИД_СМР"/>
      <sheetName val="1_14"/>
      <sheetName val="1_7"/>
      <sheetName val="Бл_электр_"/>
      <sheetName val="ПД-2_2"/>
      <sheetName val="ФОТ_для_смет"/>
      <sheetName val="2_Геология"/>
      <sheetName val="СВ_2"/>
      <sheetName val="1_2_"/>
      <sheetName val="РАСПРЕД_ПО_ПРОЦЕСС"/>
      <sheetName val="кап_ремонт"/>
      <sheetName val="Вспом_"/>
      <sheetName val="Исх_"/>
      <sheetName val="Ограничения_шаблон"/>
      <sheetName val="Причины_отклонений"/>
      <sheetName val="Статус_работы"/>
      <sheetName val="Уровень_графика"/>
      <sheetName val="ИД_ПНР"/>
      <sheetName val="анализ_2003_2004исполнение_МТО"/>
      <sheetName val="Main_list"/>
      <sheetName val="Технический_лист"/>
      <sheetName val="эл_химз_3"/>
      <sheetName val="геология_3"/>
      <sheetName val="Данные_для_расчёта_сметы2"/>
      <sheetName val="СметаСводная_снег2"/>
      <sheetName val="свод_22"/>
      <sheetName val="Хаттон_90_90_Femco2"/>
      <sheetName val="Коэфф1_2"/>
      <sheetName val="свод_общ2"/>
      <sheetName val="СметаСводная_1_оч2"/>
      <sheetName val="таблица_руководству2"/>
      <sheetName val="Суточная_добыча_за_неделю2"/>
      <sheetName val="СметаСводная_павильон2"/>
      <sheetName val="Таблица_4_АСУТП2"/>
      <sheetName val="Смета_5_2__Кусты25,29,31,652"/>
      <sheetName val="См_1_наруж_водопровод2"/>
      <sheetName val="смета_СИД1"/>
      <sheetName val="ресурсная_вед_1"/>
      <sheetName val="р_Волхов2"/>
      <sheetName val="к_84-к_832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Текущие_цены2"/>
      <sheetName val="Зап-3-_СЦБ2"/>
      <sheetName val="Пример_расчета2"/>
      <sheetName val="СметаСводная_Рыб2"/>
      <sheetName val="отчет_эл_эн__20002"/>
      <sheetName val="13_12"/>
      <sheetName val="6_31"/>
      <sheetName val="6_71"/>
      <sheetName val="6_3_1_31"/>
      <sheetName val="КП_(2)2"/>
      <sheetName val="свод_32"/>
      <sheetName val="Смета2_проект__раб_2"/>
      <sheetName val="Смета_12"/>
      <sheetName val="СМЕТА_проект2"/>
      <sheetName val="Production_and_Spend1"/>
      <sheetName val="Прайс_лист2"/>
      <sheetName val="1_32"/>
      <sheetName val="К_рын2"/>
      <sheetName val="Сводная_смета2"/>
      <sheetName val="Разработка_проекта2"/>
      <sheetName val="КП_НовоКов2"/>
      <sheetName val="Переменные_и_константы2"/>
      <sheetName val="свод_(2)1"/>
      <sheetName val="Калплан_ОИ2_Макм_крестики1"/>
      <sheetName val="Св__смета1"/>
      <sheetName val="РБС_ИЗМ11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Прибыль_опл2"/>
      <sheetName val="№5_СУБ_Инж_защ2"/>
      <sheetName val="HP_и_оргтехника2"/>
      <sheetName val="Таблица_21"/>
      <sheetName val="ст_ГТМ1"/>
      <sheetName val="ПДР_ООО_&quot;Юкос_ФБЦ&quot;2"/>
      <sheetName val="исходные_данные2"/>
      <sheetName val="расчетные_таблицы2"/>
      <sheetName val="Амур_ДОН2"/>
      <sheetName val="кп_ГК1"/>
      <sheetName val="Справочные_данные1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2"/>
      <sheetName val="ПСБ_-_ОЭ2"/>
      <sheetName val="Смета_22"/>
      <sheetName val="Ачинский_НПЗ2"/>
      <sheetName val="См3_СЦБ-зап2"/>
      <sheetName val="КП_к_ГК1"/>
      <sheetName val="изыскания_21"/>
      <sheetName val="Калплан_Кра1"/>
      <sheetName val="матер_1"/>
      <sheetName val="КП_Прим_(3)1"/>
      <sheetName val="Пояснение_1"/>
      <sheetName val="3_12"/>
      <sheetName val="Коммерческие_расходы2"/>
      <sheetName val="смета_2_проект__работы1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Капитальные_затраты2"/>
      <sheetName val="Opex_personnel_(Term_facs)2"/>
      <sheetName val="2_2_2"/>
      <sheetName val="6_11_новый1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кп_(3)1"/>
      <sheetName val="фонтан_разбитый21"/>
      <sheetName val="Объемы_работ_по_ПВ1"/>
      <sheetName val="Баланс_(Ф1)1"/>
      <sheetName val="Смета_3_Гидролог1"/>
      <sheetName val="Записка_СЦБ1"/>
      <sheetName val="Дополнительные_параметры1"/>
      <sheetName val="РС_1"/>
      <sheetName val="Свод_объем1"/>
      <sheetName val="Табл_52"/>
      <sheetName val="Табл_22"/>
      <sheetName val="Дог_цена1"/>
      <sheetName val="Курс_доллара1"/>
      <sheetName val="Календарь_новый1"/>
      <sheetName val="Смета_№_1_ИИ_линия1"/>
      <sheetName val="Общая_часть1"/>
      <sheetName val="См_№3_ОПР1"/>
      <sheetName val="см_№6_АВЗУ_и_ГПЗУ1"/>
      <sheetName val="см_№1_1_Геодезические_работы_1"/>
      <sheetName val="см_№1_4_Экология_1"/>
      <sheetName val="Input_Assumptions1"/>
      <sheetName val="Расчет_курса1"/>
      <sheetName val="Настройки"/>
      <sheetName val="ЕТС (ф)"/>
      <sheetName val="W28"/>
      <sheetName val="См_2 Шатурс сети  проект работы"/>
      <sheetName val="выборка "/>
      <sheetName val="выборка раб"/>
      <sheetName val="РабПр"/>
      <sheetName val="Свод2006"/>
      <sheetName val="1 кв"/>
      <sheetName val="Смета 2 эл.монтаж"/>
      <sheetName val="Смета 1 общестроит"/>
      <sheetName val="см 5 ОДД "/>
      <sheetName val="Смета _4ПР ЭХЗ"/>
      <sheetName val="Смета180"/>
      <sheetName val="таблица_руко "/>
      <sheetName val="зимП"/>
      <sheetName val="Тр."/>
      <sheetName val="Таблица"/>
      <sheetName val="АСУ_ТП_1_этап_ПД1"/>
      <sheetName val="PO_Data1"/>
      <sheetName val="Source_Lists1"/>
      <sheetName val="3труба_(П)1"/>
      <sheetName val="1_401_21"/>
      <sheetName val="Таблица_51"/>
      <sheetName val="Таблица_31"/>
      <sheetName val="выборка_на22_июня1"/>
      <sheetName val="Акт_выбора1"/>
      <sheetName val="См_3_АСУ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лч_и_кам1"/>
      <sheetName val="Tier_3112081"/>
      <sheetName val="См_№7_Эл_1"/>
      <sheetName val="См_№8_Пож_1"/>
      <sheetName val="См_№3_ВиК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Полигон_-_ИЭИ_1"/>
      <sheetName val="ТЗ_АСУ-11"/>
      <sheetName val="Раб_АУ1"/>
      <sheetName val="Сметы_за_сопровождение1"/>
      <sheetName val="Виды_работ_АСО1"/>
      <sheetName val="таблица_руко_2"/>
      <sheetName val="Акт_выполненных_работ_461"/>
      <sheetName val="Смета_71"/>
      <sheetName val="эл_химз_4"/>
      <sheetName val="геология_4"/>
      <sheetName val="Данные_для_расчёта_сметы3"/>
      <sheetName val="свод_23"/>
      <sheetName val="СметаСводная_снег3"/>
      <sheetName val="Хаттон_90_90_Femco3"/>
      <sheetName val="Коэфф1_3"/>
      <sheetName val="свод_общ3"/>
      <sheetName val="таблица_руководству3"/>
      <sheetName val="Суточная_добыча_за_неделю3"/>
      <sheetName val="СметаСводная_павильон3"/>
      <sheetName val="Таблица_4_АСУТП3"/>
      <sheetName val="СметаСводная_1_оч3"/>
      <sheetName val="Смета_5_2__Кусты25,29,31,653"/>
      <sheetName val="См_1_наруж_водопровод3"/>
      <sheetName val="смета_СИД2"/>
      <sheetName val="ресурсная_вед_2"/>
      <sheetName val="р_Волхов3"/>
      <sheetName val="к_84-к_833"/>
      <sheetName val="6_144"/>
      <sheetName val="6_3_14"/>
      <sheetName val="6_204"/>
      <sheetName val="6_4_14"/>
      <sheetName val="6_11_1__сторонние4"/>
      <sheetName val="8_14_КР_(списание)ОПСТИКР4"/>
      <sheetName val="6_14_КР3"/>
      <sheetName val="Текущие_цены3"/>
      <sheetName val="Зап-3-_СЦБ3"/>
      <sheetName val="Пример_расчета3"/>
      <sheetName val="СметаСводная_Рыб3"/>
      <sheetName val="отчет_эл_эн__20003"/>
      <sheetName val="13_13"/>
      <sheetName val="6_32"/>
      <sheetName val="6_72"/>
      <sheetName val="6_3_1_32"/>
      <sheetName val="КП_(2)3"/>
      <sheetName val="свод_33"/>
      <sheetName val="Смета2_проект__раб_3"/>
      <sheetName val="Смета_13"/>
      <sheetName val="СМЕТА_проект3"/>
      <sheetName val="Production_and_Spend2"/>
      <sheetName val="Прайс_лист3"/>
      <sheetName val="1_33"/>
      <sheetName val="К_рын3"/>
      <sheetName val="Сводная_смета3"/>
      <sheetName val="Разработка_проекта3"/>
      <sheetName val="КП_НовоКов3"/>
      <sheetName val="Переменные_и_константы3"/>
      <sheetName val="свод_(2)2"/>
      <sheetName val="Калплан_ОИ2_Макм_крестики2"/>
      <sheetName val="Св__смета2"/>
      <sheetName val="РБС_ИЗМ12"/>
      <sheetName val="Лист_опроса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Прибыль_опл3"/>
      <sheetName val="№5_СУБ_Инж_защ3"/>
      <sheetName val="HP_и_оргтехника3"/>
      <sheetName val="Таблица_22"/>
      <sheetName val="ст_ГТМ2"/>
      <sheetName val="ПДР_ООО_&quot;Юкос_ФБЦ&quot;3"/>
      <sheetName val="исходные_данные3"/>
      <sheetName val="расчетные_таблицы3"/>
      <sheetName val="Амур_ДОН3"/>
      <sheetName val="кп_ГК2"/>
      <sheetName val="Справочные_данные2"/>
      <sheetName val="Б_Сатка3"/>
      <sheetName val="справ_4"/>
      <sheetName val="Перечень_ИУ3"/>
      <sheetName val="3_1_ТХ3"/>
      <sheetName val="СметаСводная_Колпино3"/>
      <sheetName val="3_53"/>
      <sheetName val="суб_подряд3"/>
      <sheetName val="ПСБ_-_ОЭ3"/>
      <sheetName val="Смета_23"/>
      <sheetName val="Ачинский_НПЗ3"/>
      <sheetName val="См3_СЦБ-зап3"/>
      <sheetName val="КП_к_ГК2"/>
      <sheetName val="изыскания_22"/>
      <sheetName val="Калплан_Кра2"/>
      <sheetName val="матер_2"/>
      <sheetName val="КП_Прим_(3)2"/>
      <sheetName val="Пояснение_2"/>
      <sheetName val="3_13"/>
      <sheetName val="Коммерческие_расходы3"/>
      <sheetName val="смета_2_проект__работы2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Перечень_Заказчиков3"/>
      <sheetName val="Капитальные_затраты3"/>
      <sheetName val="Opex_personnel_(Term_facs)3"/>
      <sheetName val="2_2_3"/>
      <sheetName val="6_11_новый2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3"/>
      <sheetName val="Коэф_КВ2"/>
      <sheetName val="Смета_терзем2"/>
      <sheetName val="Кал_план_Жукова_даты_-_не_надо2"/>
      <sheetName val="кп_(3)2"/>
      <sheetName val="фонтан_разбитый22"/>
      <sheetName val="Объемы_работ_по_ПВ2"/>
      <sheetName val="Баланс_(Ф1)2"/>
      <sheetName val="Смета_3_Гидролог2"/>
      <sheetName val="Записка_СЦБ2"/>
      <sheetName val="Дополнительные_параметры2"/>
      <sheetName val="РС_2"/>
      <sheetName val="Свод_объем2"/>
      <sheetName val="Табл_53"/>
      <sheetName val="Табл_23"/>
      <sheetName val="Дог_цена2"/>
      <sheetName val="Курс_доллара2"/>
      <sheetName val="Календарь_новый2"/>
      <sheetName val="Смета_№_1_ИИ_линия2"/>
      <sheetName val="Общая_часть2"/>
      <sheetName val="См_№3_ОПР2"/>
      <sheetName val="см_№6_АВЗУ_и_ГПЗУ2"/>
      <sheetName val="см_№1_1_Геодезические_работы_2"/>
      <sheetName val="см_№1_4_Экология_2"/>
      <sheetName val="Input_Assumptions2"/>
      <sheetName val="Расчет_курса2"/>
      <sheetName val="АСУ_ТП_1_этап_ПД2"/>
      <sheetName val="PO_Data2"/>
      <sheetName val="Source_Lists2"/>
      <sheetName val="3труба_(П)2"/>
      <sheetName val="1_401_22"/>
      <sheetName val="Таблица_52"/>
      <sheetName val="Таблица_32"/>
      <sheetName val="выборка_на22_июня2"/>
      <sheetName val="Акт_выбора2"/>
      <sheetName val="См_3_АСУ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Сводная_2"/>
      <sheetName val="7_ТХ_Сети_(кор)2"/>
      <sheetName val="лч_и_кам2"/>
      <sheetName val="Tier_3112082"/>
      <sheetName val="См_№7_Эл_2"/>
      <sheetName val="См_№8_Пож_2"/>
      <sheetName val="См_№3_ВиК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Полигон_-_ИЭИ_2"/>
      <sheetName val="ТЗ_АСУ-12"/>
      <sheetName val="Раб_АУ2"/>
      <sheetName val="Сметы_за_сопровождение2"/>
      <sheetName val="Виды_работ_АСО2"/>
      <sheetName val="Акт_выполненных_работ_462"/>
      <sheetName val="Смета_72"/>
      <sheetName val="таблица_руко_3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 refreshError="1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/>
      <sheetData sheetId="933"/>
      <sheetData sheetId="934"/>
      <sheetData sheetId="935"/>
      <sheetData sheetId="936"/>
      <sheetData sheetId="937" refreshError="1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</sheetDataSet>
  </externalBook>
</externalLink>
</file>

<file path=xl/externalLinks/externalLink2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"/>
      <sheetName val="КП сельская"/>
      <sheetName val="сводная"/>
      <sheetName val="Смета1 топог Ира"/>
      <sheetName val="Смета2 инв"/>
      <sheetName val="Смета 3 Гидролог"/>
      <sheetName val="Смета4 снег геология"/>
      <sheetName val="Смета5 эколог изыск"/>
      <sheetName val="Смета6экономич.из-я"/>
      <sheetName val="смета 7оценка "/>
      <sheetName val="Смета8 дороги"/>
      <sheetName val="См9мосты"/>
      <sheetName val="Смета10 НО"/>
      <sheetName val="Смета11 регламент"/>
      <sheetName val="смета12 конк докум "/>
      <sheetName val="См 13 ГОЧС Ира"/>
      <sheetName val="топография"/>
      <sheetName val="Калплан_"/>
      <sheetName val="КП_сельская"/>
      <sheetName val="Смета1_топог_Ира"/>
      <sheetName val="Смета2_инв"/>
      <sheetName val="Смета_3_Гидролог"/>
      <sheetName val="Смета4_снег_геология"/>
      <sheetName val="Смета5_эколог_изыск"/>
      <sheetName val="Смета6экономич_из-я"/>
      <sheetName val="смета_7оценка_"/>
      <sheetName val="Смета8_дороги"/>
      <sheetName val="Смета10_НО"/>
      <sheetName val="Смета11_регламент"/>
      <sheetName val="смета12_конк_докум_"/>
      <sheetName val="См_13_ГОЧС_Ира"/>
      <sheetName val="свод 2"/>
      <sheetName val="свод1"/>
      <sheetName val="Данные для расчёта сметы"/>
      <sheetName val="93-110"/>
      <sheetName val="Смета"/>
      <sheetName val="свод"/>
      <sheetName val="Коэфф1."/>
      <sheetName val="ИДвалка"/>
      <sheetName val="СметаСводная павильон"/>
      <sheetName val="матер."/>
      <sheetName val="СметаСводная"/>
      <sheetName val="ИГ1"/>
      <sheetName val="См 1 наруж.водопровод"/>
      <sheetName val="Хаттон 90.90 Femco"/>
      <sheetName val="геология "/>
      <sheetName val="ИД1"/>
      <sheetName val="свод общ"/>
      <sheetName val="смета СИД"/>
      <sheetName val="часы"/>
      <sheetName val="см8"/>
      <sheetName val="р.Волхов"/>
      <sheetName val="ресурсная вед."/>
      <sheetName val="гидрология"/>
      <sheetName val="Объемы работ по ПВ"/>
      <sheetName val="OCK1"/>
      <sheetName val="НМА"/>
      <sheetName val="кп"/>
      <sheetName val="фонтан разбитый2"/>
      <sheetName val="Январь"/>
      <sheetName val="ЗП_ЮНГ"/>
      <sheetName val="sapactivexlhiddensheet"/>
      <sheetName val="Лист1"/>
      <sheetName val="АЧ"/>
      <sheetName val="Итог"/>
      <sheetName val="шаблон"/>
      <sheetName val="ОПС"/>
      <sheetName val="КП НовоКов"/>
      <sheetName val="Лист3"/>
      <sheetName val="свод (2)"/>
      <sheetName val="КП Прим (3)"/>
      <sheetName val="Параметры"/>
      <sheetName val="Подрядчики"/>
      <sheetName val="Смета 1свод"/>
      <sheetName val="Съемка500+ПВО1"/>
      <sheetName val="пятилетка"/>
      <sheetName val="мониторинг"/>
      <sheetName val="прибыль опл"/>
      <sheetName val="ОбмОбслЗемОд"/>
      <sheetName val="СмРучБур"/>
      <sheetName val="СметаСводная снег"/>
      <sheetName val="8"/>
    </sheetNames>
    <sheetDataSet>
      <sheetData sheetId="0"/>
      <sheetData sheetId="1"/>
      <sheetData sheetId="2">
        <row r="10">
          <cell r="E10" t="str">
            <v>Разработка проекта реконструкции объекта "Сельская ул. от Речной ул. до Черной речки с мостовым переходом через Черную речку"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2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Прим (3)"/>
      <sheetName val="Калплан Прим"/>
      <sheetName val="КП Прим"/>
      <sheetName val="СметаСводная"/>
      <sheetName val="см1 топо Прим (2)"/>
      <sheetName val="см2 меж Прим"/>
      <sheetName val="см3 натинв. Прим"/>
      <sheetName val="Смета4 геологияПрим"/>
      <sheetName val="см5 трансп.пот. Прим"/>
      <sheetName val="смета 6 база  Прим"/>
      <sheetName val="Смета 7 инж.комм, НО Прим"/>
      <sheetName val="См 8 эколог изыск.Прим"/>
      <sheetName val="Смета 9 регламент Прим"/>
      <sheetName val="смета10 конк докум Прим"/>
      <sheetName val="смета 11регл2 Прим"/>
      <sheetName val="смета12 оценка Прим"/>
      <sheetName val="См 13 ГОЧС Прим"/>
      <sheetName val="КП Прим (2)"/>
      <sheetName val="см1 топо Прим"/>
      <sheetName val="см2 меж Прим (2)"/>
      <sheetName val="смета12 оценка Мичм"/>
      <sheetName val="См 13 ГОЧС Мичм"/>
      <sheetName val="топография"/>
      <sheetName val="КП_Прим_(3)"/>
      <sheetName val="Калплан_Прим"/>
      <sheetName val="КП_Прим"/>
      <sheetName val="см1_топо_Прим_(2)"/>
      <sheetName val="см2_меж_Прим"/>
      <sheetName val="см3_натинв__Прим"/>
      <sheetName val="Смета4_геологияПрим"/>
      <sheetName val="см5_трансп_пот__Прим"/>
      <sheetName val="смета_6_база__Прим"/>
      <sheetName val="Смета_7_инж_комм,_НО_Прим"/>
      <sheetName val="См_8_эколог_изыск_Прим"/>
      <sheetName val="Смета_9_регламент_Прим"/>
      <sheetName val="смета10_конк_докум_Прим"/>
      <sheetName val="смета_11регл2_Прим"/>
      <sheetName val="смета12_оценка_Прим"/>
      <sheetName val="См_13_ГОЧС_Прим"/>
      <sheetName val="КП_Прим_(2)"/>
      <sheetName val="см1_топо_Прим"/>
      <sheetName val="см2_меж_Прим_(2)"/>
      <sheetName val="сводная"/>
      <sheetName val="свод 2"/>
      <sheetName val="СметаСводная Рыб"/>
      <sheetName val="Данные для расчёта сметы"/>
      <sheetName val="ИГ1"/>
      <sheetName val="см8"/>
      <sheetName val="свод"/>
      <sheetName val="См 1 наруж.водопровод"/>
      <sheetName val="гидрология"/>
      <sheetName val="свод1"/>
      <sheetName val="Объемы работ по ПВ"/>
      <sheetName val="Смета 1свод"/>
      <sheetName val="Смета"/>
      <sheetName val="КП НовоКов"/>
      <sheetName val="НМА"/>
      <sheetName val="эл.химз."/>
      <sheetName val="свод (2)"/>
      <sheetName val="кп"/>
      <sheetName val="Калплан ОИ2 Макм крестики"/>
      <sheetName val="Смета терзем"/>
      <sheetName val="sapactivexlhiddensheet"/>
      <sheetName val="Смета 2"/>
      <sheetName val="3труба (П)"/>
      <sheetName val="ИД"/>
      <sheetName val="Кал.план Жукова даты - не надо"/>
      <sheetName val="шаблон"/>
      <sheetName val="Калькуляция_2012"/>
      <sheetName val="Лист2"/>
      <sheetName val="Календарь новый"/>
      <sheetName val="Смета № 1 ИИ линия"/>
      <sheetName val="Параметры"/>
      <sheetName val="3.труба (П)"/>
      <sheetName val="19 МОЗ "/>
      <sheetName val="Сводная "/>
      <sheetName val="Смета 3 Гидролог"/>
      <sheetName val="СметаСводная 1 оч"/>
      <sheetName val=""/>
      <sheetName val="пятилетка"/>
      <sheetName val="мониторинг"/>
      <sheetName val="Дополнительные параметры"/>
      <sheetName val="Хаттон 90.90 Femco"/>
      <sheetName val="ПД"/>
      <sheetName val="темп"/>
      <sheetName val="сммашбур"/>
      <sheetName val="смручбур"/>
      <sheetName val="ОбмОбслЗемОд"/>
      <sheetName val="шкаф"/>
      <sheetName val="коэфф1."/>
      <sheetName val="прайс лист"/>
    </sheetNames>
    <sheetDataSet>
      <sheetData sheetId="0"/>
      <sheetData sheetId="1"/>
      <sheetData sheetId="2"/>
      <sheetData sheetId="3">
        <row r="7">
          <cell r="C7" t="str">
            <v>Разработка рабочего проекта строительства объекта "База механизации СПб ГУСПП "Приморское" по адресу: Приморский район, Камышовая ул., участок 1 (напротив дома № 22, корп.1 по Камышовой ул.)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</sheetDataSet>
  </externalBook>
</externalLink>
</file>

<file path=xl/externalLinks/externalLink2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Обновление"/>
      <sheetName val="Цена"/>
      <sheetName val="Product"/>
      <sheetName val="Смета"/>
      <sheetName val="СметаСводная павильон"/>
      <sheetName val="DATA"/>
      <sheetName val="РП"/>
      <sheetName val="Зап-3- СЦБ"/>
      <sheetName val="ЭХЗ"/>
      <sheetName val="Summary"/>
      <sheetName val="93-110"/>
      <sheetName val="Коэфф1."/>
      <sheetName val="сводная"/>
      <sheetName val="Данные для расчёта сметы"/>
      <sheetName val="см8"/>
      <sheetName val="свод"/>
      <sheetName val="Лист1"/>
      <sheetName val="Шкаф"/>
      <sheetName val="Прайс лист"/>
      <sheetName val="Смета 1свод"/>
      <sheetName val="График"/>
      <sheetName val="ПДР"/>
      <sheetName val="СметаСводная снег"/>
      <sheetName val="Счет-Фактура"/>
      <sheetName val="Таблица 2"/>
      <sheetName val="Св. смета"/>
      <sheetName val="РБС ИЗМ1"/>
      <sheetName val="СметаСводная"/>
      <sheetName val="СметаСводная Рыб"/>
      <sheetName val="1"/>
      <sheetName val="1ПС"/>
      <sheetName val="Январь"/>
      <sheetName val="АЧ"/>
      <sheetName val="Хаттон 90.90 Femco"/>
      <sheetName val="ИДвалка"/>
      <sheetName val="сохранить"/>
      <sheetName val="СМ"/>
      <sheetName val="К"/>
      <sheetName val="Кредиты"/>
      <sheetName val="Исх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м 1 наруж.водопровод"/>
      <sheetName val="свод 2"/>
      <sheetName val="Табл38-7"/>
      <sheetName val="вариант"/>
      <sheetName val="Разработка проекта"/>
      <sheetName val="КП НовоКов"/>
      <sheetName val="sapactivexlhiddensheet"/>
      <sheetName val="Переменные и константы"/>
      <sheetName val="СМЕТА проект"/>
      <sheetName val="РасчетКомандир1"/>
      <sheetName val="РасчетКомандир2"/>
      <sheetName val="Коэфф"/>
      <sheetName val="Смета2 проект. раб."/>
      <sheetName val="Суточная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Списки"/>
      <sheetName val="6.14_КР"/>
      <sheetName val="Прилож"/>
      <sheetName val="Пример расчета"/>
      <sheetName val="все"/>
      <sheetName val="Нормы"/>
      <sheetName val="OCK1"/>
      <sheetName val="1.3"/>
      <sheetName val="ИГ1"/>
      <sheetName val="К.рын"/>
      <sheetName val="Сводная смета"/>
      <sheetName val="Землеотвод"/>
      <sheetName val="Пояснение "/>
      <sheetName val="list"/>
      <sheetName val="ПДР ООО &quot;Юкос ФБЦ&quot;"/>
      <sheetName val="Прибыль опл"/>
      <sheetName val="3.1"/>
      <sheetName val="Коммерческие расходы"/>
      <sheetName val="13.1"/>
      <sheetName val="исходные данные"/>
      <sheetName val="расчетные таблицы"/>
      <sheetName val="к.84-к.83"/>
      <sheetName val="Лист опроса"/>
      <sheetName val="5ОборРабМест(HP)"/>
      <sheetName val="СметаСводная Колпино"/>
      <sheetName val="HP и оргтехника"/>
      <sheetName val="Лист2"/>
      <sheetName val="2002(v2)"/>
      <sheetName val="справ."/>
      <sheetName val="справ_"/>
      <sheetName val="оборудова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ИД1"/>
      <sheetName val="шаблон"/>
      <sheetName val="Таблица 4 АСУТП"/>
      <sheetName val="Смета 5.2. Кусты25,29,31,65"/>
      <sheetName val="свод общ"/>
      <sheetName val="№5 СУБ Инж защ"/>
      <sheetName val="Смета 2"/>
      <sheetName val="информация"/>
      <sheetName val="Текущие цены"/>
      <sheetName val="рабочий"/>
      <sheetName val="окраска"/>
      <sheetName val="отчет эл_эн  2000"/>
      <sheetName val="3.1 ТХ"/>
      <sheetName val="ЗП_ЮНГ"/>
      <sheetName val="СметаСводная 1 оч"/>
      <sheetName val="Данные_для_расчёта_сметы"/>
      <sheetName val="Коэфф1_"/>
      <sheetName val="Прайс_лист"/>
      <sheetName val="См_1_наруж_водопровод"/>
      <sheetName val="свод_2"/>
      <sheetName val="Разработка_проекта"/>
      <sheetName val="КП_НовоКов"/>
      <sheetName val="СметаСводная_1_оч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Вспомогательный"/>
      <sheetName val="Calc"/>
      <sheetName val="ID"/>
      <sheetName val="Смета 1"/>
      <sheetName val="История"/>
      <sheetName val="Р1"/>
      <sheetName val="Параметры_i"/>
      <sheetName val="справка"/>
      <sheetName val="суб.подряд"/>
      <sheetName val="ПСБ - ОЭ"/>
      <sheetName val="См3 СЦБ-зап"/>
      <sheetName val="Ачинский НПЗ"/>
      <sheetName val="D"/>
      <sheetName val="ИД"/>
      <sheetName val="Итог"/>
      <sheetName val="РН-ПНГ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20_Кредиты краткосрочные"/>
      <sheetName val="Амур ДОН"/>
      <sheetName val="3.5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Лист3"/>
      <sheetName val="часы"/>
      <sheetName val="кп"/>
      <sheetName val="свод (2)"/>
      <sheetName val="пятилетка"/>
      <sheetName val="мониторинг"/>
      <sheetName val="Калплан ОИ2 Макм крестики"/>
      <sheetName val="Смета терзем"/>
      <sheetName val="Кал.план Жукова даты - не надо"/>
      <sheetName val="ПОДПИСИ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Зап-3-_СЦБ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П (2)"/>
      <sheetName val="Бюджет"/>
      <sheetName val="Смета2_проект__раб_"/>
      <sheetName val="Смета_1"/>
      <sheetName val="Input"/>
      <sheetName val="Calculation"/>
      <sheetName val="кп ГК"/>
      <sheetName val="Справочные данные"/>
      <sheetName val="Б.Сатка"/>
      <sheetName val="влад-таблица"/>
      <sheetName val="2002(v1)"/>
      <sheetName val="Подрядчики"/>
      <sheetName val="мсн"/>
      <sheetName val="мат"/>
      <sheetName val="суб_подряд"/>
      <sheetName val="ПСБ_-_ОЭ"/>
      <sheetName val="4"/>
      <sheetName val="смета СИД"/>
      <sheetName val="ресурсная вед."/>
      <sheetName val="р.Волхов"/>
      <sheetName val="КП к ГК"/>
      <sheetName val="изыскания 2"/>
      <sheetName val="Калплан Кра"/>
      <sheetName val="Материалы"/>
      <sheetName val="Баланс (Ф1)"/>
      <sheetName val="Общая часть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DMTR_BP_03"/>
      <sheetName val="см №1.1 Геодезические работы "/>
      <sheetName val="см №1.4 Экология "/>
      <sheetName val="Input Assumptions"/>
      <sheetName val="2.2 "/>
      <sheetName val="Расчет курса"/>
      <sheetName val="XLR_NoRangeSheet"/>
      <sheetName val="НЕДЕЛИ"/>
      <sheetName val="GD"/>
      <sheetName val="АСУ ТП 1 этап ПД"/>
      <sheetName val="Перечень Заказчиков"/>
      <sheetName val="СП"/>
      <sheetName val="Opex personnel (Term facs)"/>
      <sheetName val="Капитальные затраты"/>
      <sheetName val="трансформация1"/>
      <sheetName val="Destination"/>
      <sheetName val="breakdown"/>
      <sheetName val="EKDEB90"/>
      <sheetName val="Коэф КВ"/>
      <sheetName val="кп (3)"/>
      <sheetName val="6.11 новый"/>
      <sheetName val="1155"/>
      <sheetName val=""/>
      <sheetName val="матер."/>
      <sheetName val="КП Прим (3)"/>
      <sheetName val="фонтан разбитый2"/>
      <sheetName val="13_1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ОПС"/>
      <sheetName val="выборка на22 июня"/>
      <sheetName val="HP_и_оргтехника"/>
      <sheetName val="СМЕТА_проект"/>
      <sheetName val="Лист_опроса"/>
      <sheetName val="СметаСводная_снег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/>
      <sheetData sheetId="225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</sheetDataSet>
  </externalBook>
</externalLink>
</file>

<file path=xl/externalLinks/externalLink2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1 (2)"/>
      <sheetName val="2-П"/>
      <sheetName val="2-Р"/>
      <sheetName val="3-П"/>
      <sheetName val="3-Р"/>
      <sheetName val="4-П"/>
      <sheetName val="4-Р"/>
    </sheetNames>
    <sheetDataSet>
      <sheetData sheetId="0">
        <row r="6">
          <cell r="B6" t="str">
            <v>ООО ПСК "Геопром"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Лист опроса"/>
      <sheetName val="Шаблон_ДЦ_АПК"/>
      <sheetName val="Дог_рас"/>
    </sheetNames>
    <sheetDataSet>
      <sheetData sheetId="0"/>
      <sheetData sheetId="1">
        <row r="61">
          <cell r="B61">
            <v>1</v>
          </cell>
        </row>
      </sheetData>
      <sheetData sheetId="2"/>
      <sheetData sheetId="3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4">
          <cell r="B4">
            <v>18</v>
          </cell>
        </row>
        <row r="5">
          <cell r="B5">
            <v>4</v>
          </cell>
        </row>
        <row r="6">
          <cell r="B6">
            <v>0.4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ГК"/>
      <sheetName val="кп ГК"/>
      <sheetName val="кп"/>
      <sheetName val="свод"/>
      <sheetName val="сид"/>
      <sheetName val="изыскания 2"/>
      <sheetName val="экол из2"/>
      <sheetName val="Экол."/>
      <sheetName val="иск соор"/>
      <sheetName val="нар осв2"/>
      <sheetName val="канал2"/>
      <sheetName val="обсл моста"/>
      <sheetName val="маф"/>
      <sheetName val="трот2"/>
      <sheetName val="схема"/>
      <sheetName val="внт"/>
      <sheetName val="тэч"/>
      <sheetName val="ООС"/>
      <sheetName val="ГОЧС2"/>
      <sheetName val="бл-во2"/>
      <sheetName val="конкурсн1"/>
      <sheetName val="эксп"/>
      <sheetName val="рабчерт"/>
      <sheetName val="свод_ГК"/>
      <sheetName val="кп_ГК"/>
      <sheetName val="изыскания_2"/>
      <sheetName val="экол_из2"/>
      <sheetName val="Экол_"/>
      <sheetName val="иск_соор"/>
      <sheetName val="нар_осв2"/>
      <sheetName val="обсл_моста"/>
      <sheetName val="свод1"/>
      <sheetName val="СметаСводная павильон"/>
      <sheetName val="свод 2"/>
      <sheetName val="АЧ"/>
      <sheetName val="сводная"/>
      <sheetName val="топография"/>
      <sheetName val="93-110"/>
      <sheetName val="Смета"/>
      <sheetName val="Коэфф1."/>
      <sheetName val="ЗП_ЮНГ"/>
      <sheetName val="Данные для расчёта сметы"/>
      <sheetName val="СметаСводная снег"/>
      <sheetName val="см8"/>
      <sheetName val="См 1 наруж.водопровод"/>
      <sheetName val="СметаСводная"/>
      <sheetName val="Хаттон 90.90 Femco"/>
      <sheetName val="Январь"/>
      <sheetName val="НМА"/>
      <sheetName val="фонтан разбитый2"/>
      <sheetName val="Смета 3 Гидролог"/>
      <sheetName val="ИДвалка"/>
      <sheetName val="матер."/>
      <sheetName val="Смета 1свод"/>
      <sheetName val="sapactivexlhiddensheet"/>
      <sheetName val="геология "/>
      <sheetName val="свод общ"/>
      <sheetName val="ресурсная вед."/>
      <sheetName val="ОПС"/>
      <sheetName val="ИД1"/>
      <sheetName val="Объемы работ по ПВ"/>
      <sheetName val="Лист1"/>
      <sheetName val="Лист3"/>
      <sheetName val="р.Волхов"/>
      <sheetName val="Сводная "/>
      <sheetName val="Прайс лист"/>
      <sheetName val="сводная (2)"/>
    </sheetNames>
    <sheetDataSet>
      <sheetData sheetId="0"/>
      <sheetData sheetId="1"/>
      <sheetData sheetId="2"/>
      <sheetData sheetId="3">
        <row r="10">
          <cell r="E10" t="str">
            <v>Государственный комитет Псковской области по дорожному  хозяйству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2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"/>
      <sheetName val="П.з.р.в."/>
      <sheetName val="ПИР"/>
      <sheetName val="П.з. л. c"/>
      <sheetName val="зимбаз"/>
      <sheetName val="C.с баз"/>
      <sheetName val="Зима тек"/>
      <sheetName val="C.с тек"/>
      <sheetName val="содбаз"/>
      <sheetName val="содтек"/>
      <sheetName val="ф2"/>
      <sheetName val="ф8"/>
      <sheetName val="ф9 "/>
      <sheetName val="ф10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</sheetDataSet>
  </externalBook>
</externalLink>
</file>

<file path=xl/externalLinks/externalLink2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баз"/>
      <sheetName val="зим Б"/>
      <sheetName val="П.з"/>
      <sheetName val="ПИР"/>
      <sheetName val="сод.л.см.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2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>
        <row r="6">
          <cell r="B6">
            <v>0.4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Сводная снег"/>
      <sheetName val="Смета1 Чеснович снег"/>
      <sheetName val="Смета2 снег геология"/>
      <sheetName val="См3 эколог изыск. снег"/>
      <sheetName val="смета4  Дор.работы"/>
      <sheetName val="Смета 6 Снег - Сети"/>
      <sheetName val="См 7Расчет ОДД Прокоп"/>
      <sheetName val="Смета8 ООС снег"/>
      <sheetName val="Смета9 регламент с 0,335"/>
      <sheetName val="КП снег"/>
      <sheetName val="См10  ГО и ЧС"/>
      <sheetName val="Смета11 Новые технологии"/>
      <sheetName val="Смета11 Ресурсоемкость"/>
      <sheetName val="Смета10 кадастр съемка п54"/>
      <sheetName val="Смета11 Землеустр.п54"/>
      <sheetName val="Смета12 межевание п54"/>
      <sheetName val="Смета13 Юрид оформл п54"/>
      <sheetName val="см14 конк докум Обв24"/>
      <sheetName val="См15Кр.линии"/>
      <sheetName val="См16 Сбор исх данных"/>
      <sheetName val="См17 Допэкз"/>
      <sheetName val="СметаСводная Колпино"/>
      <sheetName val="СметаСводная_снег"/>
      <sheetName val="Смета1_Чеснович_снег"/>
      <sheetName val="Смета2_снег_геология"/>
      <sheetName val="См3_эколог_изыск__снег"/>
      <sheetName val="смета4__Дор_работы"/>
      <sheetName val="Смета_6_Снег_-_Сети"/>
      <sheetName val="См_7Расчет_ОДД_Прокоп"/>
      <sheetName val="Смета8_ООС_снег"/>
      <sheetName val="Смета9_регламент_с_0,335"/>
      <sheetName val="КП_снег"/>
      <sheetName val="См10__ГО_и_ЧС"/>
      <sheetName val="Смета11_Новые_технологии"/>
      <sheetName val="Смета11_Ресурсоемкость"/>
      <sheetName val="Смета10_кадастр_съемка_п54"/>
      <sheetName val="Смета11_Землеустр_п54"/>
      <sheetName val="Смета12_межевание_п54"/>
      <sheetName val="Смета13_Юрид_оформл_п54"/>
      <sheetName val="см14_конк_докум_Обв24"/>
      <sheetName val="См15Кр_линии"/>
      <sheetName val="См16_Сбор_исх_данных"/>
      <sheetName val="См17_Допэкз"/>
      <sheetName val="СметаСводная"/>
      <sheetName val="93-110"/>
      <sheetName val="топография"/>
      <sheetName val="свод"/>
      <sheetName val="Данные для расчёта сметы"/>
      <sheetName val="см8"/>
      <sheetName val="Смета"/>
      <sheetName val="Смета 1свод"/>
      <sheetName val="СметаСводная павильон"/>
      <sheetName val="Коэфф1."/>
      <sheetName val="sapactivexlhiddensheet"/>
      <sheetName val="сводная"/>
      <sheetName val="свод 2"/>
      <sheetName val="АЧ"/>
      <sheetName val="часы"/>
      <sheetName val="смета СИД"/>
      <sheetName val="кп"/>
      <sheetName val="Смета 5.2. Кусты25,29,31,65"/>
      <sheetName val="См 1 наруж.водопровод"/>
      <sheetName val="Лист3"/>
      <sheetName val="Январь"/>
      <sheetName val="Итог"/>
      <sheetName val="ЗП_ЮНГ"/>
      <sheetName val="фонтан разбитый2"/>
      <sheetName val="Прайс лист"/>
      <sheetName val="Смета 3 Гидролог"/>
      <sheetName val="ИД"/>
      <sheetName val="матер."/>
      <sheetName val="СП"/>
      <sheetName val="пятилетка"/>
      <sheetName val="мониторинг"/>
      <sheetName val="ИД1"/>
      <sheetName val="свод1"/>
      <sheetName val=""/>
      <sheetName val="Параметры"/>
      <sheetName val="Калплан ОИ2 Макм крестики"/>
      <sheetName val="ИДвалка"/>
      <sheetName val="геология "/>
      <sheetName val="БД"/>
      <sheetName val="Хаттон 90.90 Femco"/>
      <sheetName val="Смета 7"/>
      <sheetName val="к.84-к.83"/>
    </sheetNames>
    <sheetDataSet>
      <sheetData sheetId="0">
        <row r="7">
          <cell r="E7" t="str">
            <v>Рабочий проект по объекту:с "Снегоплавильная камера. расположенная на сетях ГУП "Водоканал Санкт-Петербург", по адресу: Рижский пр., д.43 (угол Рижского проспекта и Либавского переулка)"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вод"/>
      <sheetName val="Смета"/>
      <sheetName val="автоматизация РД"/>
      <sheetName val="СметаСводная Рыб"/>
      <sheetName val="Лист2"/>
      <sheetName val="СметаСводная снег"/>
      <sheetName val="93-110"/>
      <sheetName val="Лист опроса"/>
      <sheetName val="к.84-к.83"/>
      <sheetName val="Шкаф"/>
      <sheetName val="Коэфф1."/>
      <sheetName val="Прайс лист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ПДР"/>
      <sheetName val="СМЕТА проект"/>
      <sheetName val="см8"/>
      <sheetName val="Данные для расчёта сметы"/>
      <sheetName val="Зап-3- СЦБ"/>
      <sheetName val="информация"/>
      <sheetName val="таблица руководству"/>
      <sheetName val="Суточная добыча за неделю"/>
      <sheetName val="РП"/>
      <sheetName val="list"/>
      <sheetName val="Прибыль опл"/>
      <sheetName val="свод 2"/>
      <sheetName val="Вспомогательный"/>
      <sheetName val="часы"/>
      <sheetName val="кп (3)"/>
      <sheetName val="СП"/>
      <sheetName val="Лист3"/>
      <sheetName val="sapactivexlhiddensheet"/>
      <sheetName val="смета СИД"/>
      <sheetName val="Смета 1"/>
      <sheetName val="Табл38-7"/>
      <sheetName val="вариант"/>
      <sheetName val="Обновление"/>
      <sheetName val="Лист1"/>
      <sheetName val="Цена"/>
      <sheetName val="Product"/>
      <sheetName val="Разработка проекта"/>
      <sheetName val="сводная"/>
      <sheetName val="См 1 наруж.водопровод"/>
      <sheetName val="График"/>
      <sheetName val="топо"/>
      <sheetName val="Суточная"/>
      <sheetName val="5ОборРабМест(HP)"/>
      <sheetName val="1"/>
      <sheetName val="СметаСводная Колпино"/>
      <sheetName val="СметаСводная"/>
      <sheetName val="Итог"/>
      <sheetName val="Summary"/>
      <sheetName val="ЭХЗ"/>
      <sheetName val="РасчетКомандир1"/>
      <sheetName val="РасчетКомандир2"/>
      <sheetName val="Коэфф"/>
      <sheetName val="Смета2 проект. раб."/>
      <sheetName val="Счет-Фактура"/>
      <sheetName val="Кредиты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DATA"/>
      <sheetName val="Списки"/>
      <sheetName val="6.14_КР"/>
      <sheetName val="Прилож"/>
      <sheetName val="Пример расчета"/>
      <sheetName val="все"/>
      <sheetName val="Нормы"/>
      <sheetName val="OCK1"/>
      <sheetName val="1.3"/>
      <sheetName val="ИГ1"/>
      <sheetName val="К.рын"/>
      <sheetName val="Сводная смета"/>
      <sheetName val="Землеотвод"/>
      <sheetName val="2002(v2)"/>
      <sheetName val="справ."/>
      <sheetName val="Пояснение 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КП НовоКов"/>
      <sheetName val="ПДР ООО &quot;Юкос ФБЦ&quot;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HP и оргтехника"/>
      <sheetName val="справ_"/>
      <sheetName val="оборудован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Calc"/>
      <sheetName val="ID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2_проект__раб_"/>
      <sheetName val="Зап-3-_СЦБ"/>
      <sheetName val="свод_2"/>
      <sheetName val="Данные_для_расчёта_сметы"/>
      <sheetName val="Смета_1"/>
      <sheetName val="свод 3"/>
      <sheetName val="смета 2 проект. работы"/>
      <sheetName val="4сд"/>
      <sheetName val="2сд"/>
      <sheetName val="7сд"/>
      <sheetName val="MAIN_PARAMETERS"/>
      <sheetName val="Амур ДОН"/>
      <sheetName val="total"/>
      <sheetName val="Комплектация"/>
      <sheetName val="трубы"/>
      <sheetName val="СМР"/>
      <sheetName val="дороги"/>
      <sheetName val="Ачинский НПЗ"/>
      <sheetName val="ИД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3.1 ТХ"/>
      <sheetName val="ЗП_ЮНГ"/>
      <sheetName val="3.5"/>
      <sheetName val="справка"/>
      <sheetName val="суб.подряд"/>
      <sheetName val="ПСБ - ОЭ"/>
      <sheetName val="См3 СЦБ-зап"/>
      <sheetName val="Смета 2"/>
      <sheetName val="Январь"/>
      <sheetName val="ИДвалка"/>
      <sheetName val="СметаСводная 1 оч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кп ГК"/>
      <sheetName val="Справочные данные"/>
      <sheetName val="Б.Сатка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ресурсная вед."/>
      <sheetName val="р.Волхов"/>
      <sheetName val="Калплан Кра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АЧ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Табл.5"/>
      <sheetName val="Табл.2"/>
      <sheetName val="Исх.данные"/>
      <sheetName val="Курс доллара"/>
      <sheetName val="Календарь новый"/>
      <sheetName val="Смета № 1 ИИ линия"/>
      <sheetName val="Общая часть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DMTR_BP_03"/>
      <sheetName val="см №1.1 Геодезические работы "/>
      <sheetName val="см №1.4 Экология "/>
      <sheetName val="Input Assumptions"/>
      <sheetName val="Расчет курса"/>
      <sheetName val="XLR_NoRangeSheet"/>
      <sheetName val="НЕДЕЛИ"/>
      <sheetName val="GD"/>
      <sheetName val="АСУ ТП 1 этап ПД"/>
      <sheetName val="РС "/>
      <sheetName val="Дополнительные параметры"/>
      <sheetName val="13_1"/>
      <sheetName val="ЛЧ"/>
      <sheetName val="Leistungsakt"/>
      <sheetName val="Свод объем"/>
      <sheetName val="Дог цена"/>
      <sheetName val="геолог"/>
      <sheetName val="1155"/>
      <sheetName val="ОПС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SakhNIPI5"/>
      <sheetName val="ПИР"/>
      <sheetName val="выборка на22 июня"/>
      <sheetName val="HP_и_оргтехника"/>
      <sheetName val="СМЕТА_проект"/>
      <sheetName val="Лист_опроса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3труба (П)"/>
      <sheetName val="15"/>
      <sheetName val="Объемы работ по ПВ"/>
      <sheetName val="16"/>
      <sheetName val="Таблица 5"/>
      <sheetName val="Таблица 3"/>
      <sheetName val="1.401.2"/>
      <sheetName val="Коэф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Source lists"/>
      <sheetName val="PO Data"/>
      <sheetName val="Rub"/>
      <sheetName val="свод_ИИР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Tier 311208"/>
      <sheetName val="ПД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РабПр"/>
      <sheetName val="Восстановл_Лис礊め_x0005_"/>
      <sheetName val="эл_химз_2"/>
      <sheetName val="геология_2"/>
      <sheetName val="к_84-к_831"/>
      <sheetName val="Коэфф1_1"/>
      <sheetName val="Прайс_лист1"/>
      <sheetName val="Данные_для_расчёта_сметы1"/>
      <sheetName val="Зап-3-_СЦБ1"/>
      <sheetName val="свод_21"/>
      <sheetName val="кп_(3)"/>
      <sheetName val="смета_СИД"/>
      <sheetName val="Смета_11"/>
      <sheetName val="Разработка_проекта1"/>
      <sheetName val="См_1_наруж_водопровод1"/>
      <sheetName val="СметаСводная_Рыб1"/>
      <sheetName val="Смета2_проект__раб_1"/>
      <sheetName val="Production_and_Spend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Пример_расчета1"/>
      <sheetName val="Пояснение_"/>
      <sheetName val="КП_НовоКов1"/>
      <sheetName val="13_11"/>
      <sheetName val="ст_ГТМ"/>
      <sheetName val="изыскания_2"/>
      <sheetName val="КП_к_ГК"/>
      <sheetName val="Таблица_2"/>
      <sheetName val="смета_2_проект__работы"/>
      <sheetName val="Текущие_цены1"/>
      <sheetName val="отчет_эл_эн__20001"/>
      <sheetName val="суб_подряд1"/>
      <sheetName val="ПСБ_-_ОЭ1"/>
      <sheetName val="СметаСводная_1_оч1"/>
      <sheetName val="6_3"/>
      <sheetName val="6_7"/>
      <sheetName val="6_3_1_3"/>
      <sheetName val="свод_(2)"/>
      <sheetName val="Калплан_ОИ2_Макм_крестики"/>
      <sheetName val="Св__смета"/>
      <sheetName val="РБС_ИЗМ1"/>
      <sheetName val="кп_ГК"/>
      <sheetName val="Справочные_данные"/>
      <sheetName val="ресурсная_вед_"/>
      <sheetName val="Калплан_Кра"/>
      <sheetName val="6_11_новый"/>
      <sheetName val="СтрЗапасов_(2)"/>
      <sheetName val="PwC_Copies_from_old_models_--&gt;&gt;"/>
      <sheetName val="Сравнение_ДПН_факт_06-07"/>
      <sheetName val="НМ_расчеты"/>
      <sheetName val="Коэф_КВ"/>
      <sheetName val="Смета_терзем"/>
      <sheetName val="Кал_план_Жукова_даты_-_не_надо"/>
      <sheetName val="матер_"/>
      <sheetName val="КП_Прим_(3)"/>
      <sheetName val="фонтан_разбитый2"/>
      <sheetName val="Баланс_(Ф1)"/>
      <sheetName val="Смета_3_Гидролог"/>
      <sheetName val="Записка_СЦБ"/>
      <sheetName val="база"/>
      <sheetName val="Lucent"/>
      <sheetName val="BACT"/>
      <sheetName val="2 Геология"/>
      <sheetName val="Полигон - ИЭИ "/>
      <sheetName val="Ком"/>
      <sheetName val="Общ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лч и кам"/>
      <sheetName val="2-stage"/>
      <sheetName val="Бл.электр."/>
      <sheetName val="АСУ-линия-1"/>
      <sheetName val="ТЗ АСУ-1"/>
      <sheetName val="ЛС_РЕС"/>
      <sheetName val="Объем работ"/>
      <sheetName val="MararashAA"/>
      <sheetName val="ПРОЦЕНТЫ"/>
      <sheetName val="Виды работ АСО"/>
      <sheetName val="таблица_руко_x0019__x0015__x0009__x0003__x000c__x0011__x0011_"/>
      <sheetName val="ИД СМР"/>
      <sheetName val="таблица_руко_x0019__x0015_ _x0003__x000c__x0011__x0011_"/>
      <sheetName val="ФОТ для смет"/>
      <sheetName val="СМ"/>
      <sheetName val="_x0000__x0000_"/>
      <sheetName val="СМИС"/>
      <sheetName val="6"/>
      <sheetName val="1.14"/>
      <sheetName val="1.7"/>
      <sheetName val="8"/>
      <sheetName val="ПД-2.2"/>
      <sheetName val="Норм"/>
      <sheetName val="basa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</sheetDataSet>
  </externalBook>
</externalLink>
</file>

<file path=xl/externalLinks/externalLink2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ГК"/>
      <sheetName val="кп"/>
      <sheetName val="свод общ ГК"/>
      <sheetName val="свод общ"/>
      <sheetName val="свод1"/>
      <sheetName val="свод 2"/>
      <sheetName val="свод 3"/>
      <sheetName val="свод 4"/>
      <sheetName val="свод 5"/>
      <sheetName val="сид1"/>
      <sheetName val="сид2"/>
      <sheetName val="сид3"/>
      <sheetName val="сид4"/>
      <sheetName val="сид5"/>
      <sheetName val="изыскания 1"/>
      <sheetName val="изыскания 2"/>
      <sheetName val="изыскания 3"/>
      <sheetName val="изыскания 4"/>
      <sheetName val="изыскания5"/>
      <sheetName val="ЭИ1"/>
      <sheetName val="ЭИ2"/>
      <sheetName val="ЭИ3"/>
      <sheetName val="ЭИ4"/>
      <sheetName val="ЭИ5"/>
      <sheetName val="экол из1"/>
      <sheetName val="экол из2"/>
      <sheetName val="экол из3"/>
      <sheetName val="экол из4"/>
      <sheetName val="экол из5"/>
      <sheetName val="дор1"/>
      <sheetName val="дор2"/>
      <sheetName val="дор3"/>
      <sheetName val="дор4"/>
      <sheetName val="дор5"/>
      <sheetName val="иск соор4"/>
      <sheetName val="площадка1"/>
      <sheetName val="площадка5"/>
      <sheetName val="светоф2"/>
      <sheetName val="светоф5"/>
      <sheetName val="ост2"/>
      <sheetName val="ост3"/>
      <sheetName val="трот2"/>
      <sheetName val="трот3"/>
      <sheetName val="нар осв1"/>
      <sheetName val="нар осв2"/>
      <sheetName val="нар осв3"/>
      <sheetName val="электроснаб1"/>
      <sheetName val="электроснаб2"/>
      <sheetName val="электроснаб3"/>
      <sheetName val="пер ком1 "/>
      <sheetName val="пер ком2"/>
      <sheetName val="пер ком3"/>
      <sheetName val="пер ком4"/>
      <sheetName val="пер ком5"/>
      <sheetName val="канал1"/>
      <sheetName val="канал2"/>
      <sheetName val="канал3"/>
      <sheetName val="экран2"/>
      <sheetName val="экран3"/>
      <sheetName val="орг_движ1"/>
      <sheetName val="орг_движ2"/>
      <sheetName val="орг_движ3"/>
      <sheetName val="орг_движ4"/>
      <sheetName val="орг_движ5"/>
      <sheetName val="акт1"/>
      <sheetName val="акт2"/>
      <sheetName val="акт3"/>
      <sheetName val="акт4"/>
      <sheetName val="акт5"/>
      <sheetName val="ГОЧС1"/>
      <sheetName val="ГОЧС2"/>
      <sheetName val="ГОЧС3"/>
      <sheetName val="ГОЧС4"/>
      <sheetName val="ГОЧС5"/>
      <sheetName val="оос1"/>
      <sheetName val="оос2"/>
      <sheetName val="оос3"/>
      <sheetName val="оос4"/>
      <sheetName val="оос5"/>
      <sheetName val="бл-во2"/>
      <sheetName val="бл-во3"/>
      <sheetName val="тэч1"/>
      <sheetName val="тэч2"/>
      <sheetName val="тэч3"/>
      <sheetName val="тэч4"/>
      <sheetName val="тэч5"/>
      <sheetName val="сод дор1"/>
      <sheetName val="сод дор2"/>
      <sheetName val="сод дор3"/>
      <sheetName val="сод дор4"/>
      <sheetName val="сод дор5"/>
      <sheetName val="изъят зем уч1"/>
      <sheetName val="изъят зем уч2"/>
      <sheetName val="изъят зем уч3"/>
      <sheetName val="изъят зем уч4"/>
      <sheetName val="изъят зем уч5"/>
      <sheetName val="памятн1"/>
      <sheetName val="памятн2"/>
      <sheetName val="памятн3"/>
      <sheetName val="памятн4"/>
      <sheetName val="памятн5"/>
      <sheetName val="конкурсн1"/>
      <sheetName val="конкурсн2"/>
      <sheetName val="конкурсн3"/>
      <sheetName val="конкурсн4"/>
      <sheetName val="конкурсн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2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93-110"/>
      <sheetName val="СметаСводная снег"/>
      <sheetName val="Смета 7"/>
      <sheetName val="ТИТУЛ"/>
      <sheetName val="6.14"/>
      <sheetName val="ОБЩЕСТВА"/>
      <sheetName val="6.3.1"/>
      <sheetName val="6.20"/>
      <sheetName val="6.4.1"/>
      <sheetName val="ПРОГНОЗ_1"/>
      <sheetName val="Смета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топо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Данные для расчёта сметы"/>
      <sheetName val="Списки"/>
      <sheetName val="6.14_КР"/>
      <sheetName val="Прилож"/>
      <sheetName val="ПДР"/>
      <sheetName val="см8"/>
      <sheetName val="DATA"/>
      <sheetName val="Нормы"/>
      <sheetName val="вариант"/>
      <sheetName val="Обновление"/>
      <sheetName val="Цена"/>
      <sheetName val="Product"/>
      <sheetName val="Текущие цены"/>
      <sheetName val="рабочий"/>
      <sheetName val="окраска"/>
      <sheetName val="отчет эл_эн  2000"/>
      <sheetName val="к.84-к.83"/>
      <sheetName val="Summary"/>
      <sheetName val="все"/>
      <sheetName val="свод 2"/>
      <sheetName val="Зап-3- СЦБ"/>
      <sheetName val="Кредиты"/>
      <sheetName val="Табл38-7"/>
      <sheetName val="Пример расчета"/>
      <sheetName val="СметаСводная Рыб"/>
      <sheetName val="ЭХЗ"/>
      <sheetName val="РасчетКомандир1"/>
      <sheetName val="РасчетКомандир2"/>
      <sheetName val="Коэфф"/>
      <sheetName val="Смета2 проект. раб."/>
      <sheetName val="График"/>
      <sheetName val="Счет-Фактура"/>
      <sheetName val="Суточная"/>
      <sheetName val="СС"/>
      <sheetName val="Шкаф"/>
      <sheetName val="Коэфф1."/>
      <sheetName val="Прайс лист"/>
      <sheetName val="СМЕТА проект"/>
      <sheetName val="Лист опроса"/>
      <sheetName val="сохранить"/>
      <sheetName val="5ОборРабМест(HP)"/>
      <sheetName val="№5 СУБ Инж защ"/>
      <sheetName val="HP и оргтехника"/>
      <sheetName val="13.1"/>
      <sheetName val="Лист2"/>
      <sheetName val="свод 3"/>
      <sheetName val="свод1"/>
      <sheetName val="СметаСводная 1 оч"/>
      <sheetName val="СметаСводная"/>
      <sheetName val="свод"/>
      <sheetName val="Хаттон 90.90 Femco"/>
      <sheetName val="ИД1"/>
      <sheetName val="шаблон"/>
      <sheetName val="ИГ1"/>
      <sheetName val="сводная"/>
      <sheetName val="свод общ"/>
      <sheetName val="таблица руководству"/>
      <sheetName val="Суточная добыча за неделю"/>
      <sheetName val="Смета 1"/>
      <sheetName val="РП"/>
      <sheetName val="данные"/>
      <sheetName val="Баланс"/>
      <sheetName val="информация"/>
      <sheetName val="ПОДПИСИ"/>
      <sheetName val="справка"/>
      <sheetName val="суб.подряд"/>
      <sheetName val="ПСБ - ОЭ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Разработка проекта"/>
      <sheetName val="КП НовоКов"/>
      <sheetName val="СметаСводная павильон"/>
      <sheetName val="Таблица 4 АСУТП"/>
      <sheetName val="Смета 5.2. Кусты25,29,31,65"/>
      <sheetName val="НМА"/>
      <sheetName val="list"/>
      <sheetName val="Подрядчики"/>
      <sheetName val="3.1"/>
      <sheetName val="СС замеч с ответами"/>
      <sheetName val="Коммерческие расходы"/>
      <sheetName val="ИД"/>
      <sheetName val="ID"/>
      <sheetName val="ПДР ООО &quot;Юкос ФБЦ&quot;"/>
      <sheetName val="Calc"/>
      <sheetName val="1.3"/>
      <sheetName val="СметаСводная Колпино"/>
      <sheetName val="2002(v2)"/>
      <sheetName val="справ."/>
      <sheetName val="справ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Production and Spend"/>
      <sheetName val="sapactivexlhiddensheet"/>
      <sheetName val="OCK1"/>
      <sheetName val="К.рын"/>
      <sheetName val="Сводная смета"/>
      <sheetName val="Землеотвод"/>
      <sheetName val="Смета2_проект__раб_"/>
      <sheetName val="Зап-3-_СЦБ"/>
      <sheetName val="свод_2"/>
      <sheetName val="Данные_для_расчёта_сметы"/>
      <sheetName val="Смета_1"/>
      <sheetName val="к_84-к_83"/>
      <sheetName val="HP_и_оргтехника"/>
      <sheetName val="Коэфф1_"/>
      <sheetName val="Прайс_лист"/>
      <sheetName val="СМЕТА_проект"/>
      <sheetName val="Лист_опроса"/>
      <sheetName val="13_1"/>
      <sheetName val="выборка на22 июня"/>
      <sheetName val="Амур ДОН"/>
      <sheetName val="кп ГК"/>
      <sheetName val="Б.Сатка"/>
      <sheetName val="Справочные данные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_3"/>
      <sheetName val="РАСЧЕТ"/>
      <sheetName val="КП (2)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6.3"/>
      <sheetName val="6.7"/>
      <sheetName val="6.3.1.3"/>
      <sheetName val="Opex personnel (Term facs)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Смета 1свод"/>
      <sheetName val="Прибыль опл"/>
      <sheetName val="Вспомогательный"/>
      <sheetName val="История"/>
      <sheetName val="Р1"/>
      <sheetName val="Параметры_i"/>
      <sheetName val="Таблица 2"/>
      <sheetName val="Input"/>
      <sheetName val="Calculation"/>
      <sheetName val="ст ГТМ"/>
      <sheetName val="2002_v2_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оператор"/>
      <sheetName val="исх_данные"/>
      <sheetName val="Январь"/>
      <sheetName val="Итог"/>
      <sheetName val="мсн"/>
      <sheetName val="мат"/>
      <sheetName val="3.5"/>
      <sheetName val="суб_подряд"/>
      <sheetName val="ПСБ_-_ОЭ"/>
      <sheetName val="Смета 2"/>
      <sheetName val="D"/>
      <sheetName val="Ачинский НПЗ"/>
      <sheetName val="4"/>
      <sheetName val="См3 СЦБ-зап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1"/>
      <sheetName val="Пояснение "/>
      <sheetName val="смета 2 проект. работы"/>
      <sheetName val="Хар_"/>
      <sheetName val="С1_"/>
      <sheetName val="СтрЗапасов (2)"/>
      <sheetName val="НМ расчеты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1ПС"/>
      <sheetName val="20_Кредиты краткосрочные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Лист3"/>
      <sheetName val="АЧ"/>
      <sheetName val="кп"/>
      <sheetName val="Общая часть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2.2 "/>
      <sheetName val="Расчет курса"/>
      <sheetName val="XLR_NoRangeSheet"/>
      <sheetName val="НЕДЕЛИ"/>
      <sheetName val="GD"/>
      <sheetName val="Баланс (Ф1)"/>
      <sheetName val="Перечень Заказчиков"/>
      <sheetName val="Смета терзем"/>
      <sheetName val="СП"/>
      <sheetName val="Капитальные затраты"/>
      <sheetName val="трансформация1"/>
      <sheetName val="Destination"/>
      <sheetName val="breakdown"/>
      <sheetName val="EKDEB90"/>
      <sheetName val="Коэф КВ"/>
      <sheetName val="кп (3)"/>
      <sheetName val=""/>
      <sheetName val="К"/>
      <sheetName val="Кал.план Жукова даты - не надо"/>
      <sheetName val="матер."/>
      <sheetName val="КП Прим (3)"/>
      <sheetName val="фонтан разбитый2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115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Восстановл_Лист82"/>
      <sheetName val="Таблица 5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Таблица 3"/>
      <sheetName val="SakhNIPI5"/>
      <sheetName val="ПИР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3труба (П)"/>
      <sheetName val="Объемы работ по ПВ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15"/>
      <sheetName val="Восстановл_Лист37"/>
      <sheetName val="16"/>
      <sheetName val="Коэф"/>
      <sheetName val="1.401.2"/>
      <sheetName val="Source lists"/>
      <sheetName val="PO Data"/>
      <sheetName val="Rub"/>
      <sheetName val="свод_ИИР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Акт выбора"/>
      <sheetName val="ПД"/>
      <sheetName val="№1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2-stage"/>
      <sheetName val="лч и кам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3_гидромет"/>
      <sheetName val="ПРОЦЕНТЫ"/>
      <sheetName val="MararashAA"/>
      <sheetName val="П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</sheetDataSet>
  </externalBook>
</externalLink>
</file>

<file path=xl/externalLinks/externalLink2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Лист1"/>
      <sheetName val="2002(v2)"/>
      <sheetName val="ПРОГНОЗ_1"/>
      <sheetName val="справ."/>
      <sheetName val="Лист2"/>
      <sheetName val="эл_химз_"/>
      <sheetName val="геология_"/>
      <sheetName val="справ_"/>
      <sheetName val="СметаСводная снег"/>
      <sheetName val="2002_v2_"/>
      <sheetName val="Данные для расчёта сметы"/>
      <sheetName val="93-110"/>
      <sheetName val="Смета"/>
      <sheetName val="СметаСводная"/>
      <sheetName val="ИГ1"/>
      <sheetName val="СметаСводная павильон"/>
      <sheetName val="топо"/>
      <sheetName val="оборудован"/>
      <sheetName val="Упр"/>
      <sheetName val="Перечень ИУ"/>
      <sheetName val="Коэфф1."/>
      <sheetName val="свод 2"/>
      <sheetName val="3.1 ТХ"/>
      <sheetName val="ЗП_ЮНГ"/>
      <sheetName val="НМА"/>
      <sheetName val="оператор"/>
      <sheetName val="исх_данные"/>
      <sheetName val="ст ГТМ"/>
      <sheetName val="СметаСводная Колпино"/>
      <sheetName val="sapactivexlhiddensheet"/>
      <sheetName val="см8"/>
      <sheetName val="Итог"/>
      <sheetName val="мсн"/>
      <sheetName val="влад-таблица"/>
      <sheetName val="2002(v1)"/>
      <sheetName val="РН-ПНГ"/>
      <sheetName val="Подрядчики"/>
      <sheetName val="Январь"/>
      <sheetName val="мат"/>
      <sheetName val="к.84-к.83"/>
      <sheetName val="ТИТУЛ"/>
      <sheetName val="6.14"/>
      <sheetName val="ОБЩЕСТВА"/>
      <sheetName val="6.3.1"/>
      <sheetName val="6.20"/>
      <sheetName val="6.4.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6.14_КР"/>
      <sheetName val="ПДР"/>
      <sheetName val="Прилож"/>
      <sheetName val="DATA"/>
      <sheetName val="Нормы"/>
      <sheetName val="вариант"/>
      <sheetName val="Обновление"/>
      <sheetName val="Цена"/>
      <sheetName val="Product"/>
      <sheetName val="Текущие цены"/>
      <sheetName val="рабочий"/>
      <sheetName val="окраска"/>
      <sheetName val="Summary"/>
      <sheetName val="все"/>
      <sheetName val="Зап-3- СЦБ"/>
      <sheetName val="Кредиты"/>
      <sheetName val="Табл38-7"/>
      <sheetName val="Пример расчета"/>
      <sheetName val="СметаСводная Рыб"/>
      <sheetName val="отчет эл_эн  2000"/>
      <sheetName val="информация"/>
      <sheetName val="ПОДПИСИ"/>
      <sheetName val="13.1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к_84-к_83"/>
      <sheetName val="Счет-Фактура"/>
      <sheetName val="6.3"/>
      <sheetName val="6.7"/>
      <sheetName val="6.3.1.3"/>
      <sheetName val="График"/>
      <sheetName val="КП (2)"/>
      <sheetName val="Бюджет"/>
      <sheetName val="Norm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К.рын"/>
      <sheetName val="Сводная смета"/>
      <sheetName val="Землеотвод"/>
      <sheetName val="шаблон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СметаСводная 1 оч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таблица руководству"/>
      <sheetName val="Суточная добыча за неделю"/>
      <sheetName val="list"/>
      <sheetName val="Прибыль опл"/>
      <sheetName val="Вспомогательный"/>
      <sheetName val="сохранить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свод1"/>
      <sheetName val="Таблица 4 АСУТП"/>
      <sheetName val="Input"/>
      <sheetName val="Calculation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Хаттон 90.90 Femco"/>
      <sheetName val="ИД1"/>
      <sheetName val="свод общ"/>
      <sheetName val="Смета 5.2. Кусты25,29,31,65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1.401.2"/>
      <sheetName val="лч и кам"/>
      <sheetName val="Rub"/>
      <sheetName val="1"/>
      <sheetName val="Пояснение "/>
      <sheetName val="3.1"/>
      <sheetName val="Коммерческие расходы"/>
      <sheetName val="ц_1991"/>
      <sheetName val="смета 2 проект. работы"/>
      <sheetName val="Хар_"/>
      <sheetName val="С1_"/>
      <sheetName val="СтрЗапасов (2)"/>
      <sheetName val="НМ расчеты"/>
      <sheetName val="Общая часть"/>
      <sheetName val="СС замеч с ответами"/>
      <sheetName val="начало"/>
      <sheetName val="Main"/>
      <sheetName val="УП _2004"/>
      <sheetName val="Спецификация"/>
      <sheetName val="Константы и результаты"/>
      <sheetName val="Лизинг"/>
      <sheetName val="Удельные(проф.)"/>
      <sheetName val="расчет №3"/>
      <sheetName val="3.2"/>
      <sheetName val="3.3"/>
      <sheetName val="Р2.1"/>
      <sheetName val="Р2.2"/>
      <sheetName val="Р3"/>
      <sheetName val="Р4"/>
      <sheetName val="Р5"/>
      <sheetName val="Р7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DMTR_BP_03"/>
      <sheetName val="см №1.1 Геодезические работы "/>
      <sheetName val="см №1.4 Экология "/>
      <sheetName val="Input Assumptions"/>
      <sheetName val="2.2 "/>
      <sheetName val="Расчет курса"/>
      <sheetName val="XLR_NoRangeSheet"/>
      <sheetName val="НЕДЕЛИ"/>
      <sheetName val="GD"/>
      <sheetName val="АСУ ТП 1 этап ПД"/>
      <sheetName val="Курсы"/>
      <sheetName val="в работу"/>
      <sheetName val="1ПС"/>
      <sheetName val="20_Кредиты краткосрочные"/>
      <sheetName val="Лист3"/>
      <sheetName val="АЧ"/>
      <sheetName val="кп"/>
      <sheetName val="Баланс (Ф1)"/>
      <sheetName val="Перечень Заказчиков"/>
      <sheetName val="Смета терзем"/>
      <sheetName val="СП"/>
      <sheetName val="Opex personnel (Term facs)"/>
      <sheetName val="Капитальные затраты"/>
      <sheetName val="трансформация1"/>
      <sheetName val="Destination"/>
      <sheetName val="breakdown"/>
      <sheetName val="EKDEB90"/>
      <sheetName val="Коэф КВ"/>
      <sheetName val="кп (3)"/>
      <sheetName val="13_1"/>
      <sheetName val=""/>
      <sheetName val="К"/>
      <sheetName val="Кал.план Жукова даты - не надо"/>
      <sheetName val="матер."/>
      <sheetName val="КП Прим (3)"/>
      <sheetName val="фонтан разбитый2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1155"/>
      <sheetName val="Коэф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Объемы работ по ПВ"/>
      <sheetName val="16"/>
      <sheetName val="Таблица 5"/>
      <sheetName val="Таблица 3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Source lists"/>
      <sheetName val="PO Data"/>
      <sheetName val="ПД"/>
      <sheetName val="Смета _4ПР ЭХЗ"/>
      <sheetName val="СВ 2"/>
      <sheetName val="Акт выбора"/>
      <sheetName val="ЖД 3.1"/>
      <sheetName val="УСР"/>
      <sheetName val="Объемы"/>
      <sheetName val="Общ"/>
      <sheetName val="Полигон - ИЭИ "/>
      <sheetName val="Ком"/>
      <sheetName val="№1"/>
      <sheetName val="Tier 311208"/>
      <sheetName val="свод_ИИР"/>
      <sheetName val="BACT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См.3_АСУ"/>
      <sheetName val="3_гидромет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РСС_АУ"/>
      <sheetName val="Раб.АУ"/>
      <sheetName val="ЛС_РЕС"/>
      <sheetName val="ГАЗ_камаз"/>
      <sheetName val="СМ_x000b__x0011__x0012__x000c__x0011__x0011__x0011__x0011__x0011__x0011_"/>
      <sheetName val="ᄀᄀᄀᄀᄀᄀᄀᄀᄀᄀᄀᄀᄀᄀᄀᄀᄀ"/>
      <sheetName val="См.№7 Эл."/>
      <sheetName val="См.№8 Пож."/>
      <sheetName val="См.№3 ВиК"/>
      <sheetName val="Сметы за сопровождение"/>
      <sheetName val="Объем работ"/>
      <sheetName val="2-stage"/>
      <sheetName val="АСУ-линия-1"/>
      <sheetName val="ТЗ АСУ-1"/>
      <sheetName val="ИД СМР"/>
      <sheetName val="Виды работ АСО"/>
      <sheetName val="6"/>
      <sheetName val="1.14"/>
      <sheetName val="1.7"/>
      <sheetName val="_x0000__x0000_"/>
      <sheetName val="таблица_руко_x0019__x0015__x0009__x0003__x000c__x0011__x0011_"/>
      <sheetName val="MararashAA"/>
      <sheetName val="ПРОЦЕНТЫ"/>
      <sheetName val="Бл.электр."/>
      <sheetName val="8"/>
      <sheetName val="ПД-2.2"/>
      <sheetName val="ФОТ для смет"/>
      <sheetName val="2 Геология"/>
      <sheetName val="Lucent"/>
      <sheetName val="СМ"/>
      <sheetName val="таблица_руко_x0019__x0015_ _x0003__x000c__x0011__x0011_"/>
      <sheetName val="Норм"/>
      <sheetName val="база"/>
      <sheetName val="СМИС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Исх."/>
      <sheetName val="исх-данные"/>
      <sheetName val="basa"/>
      <sheetName val="1.2_"/>
      <sheetName val="Base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#ССЫЛКА"/>
      <sheetName val="пофакторный"/>
      <sheetName val="РАСШИФ_ЦЕХ_РАСХ"/>
      <sheetName val="топ"/>
      <sheetName val="Дог_рас"/>
      <sheetName val="Ограничения шаблон"/>
      <sheetName val="Лист"/>
      <sheetName val="Исх"/>
      <sheetName val="Причины отклонений"/>
      <sheetName val="Статус работы"/>
      <sheetName val="Уровень графика"/>
      <sheetName val="ИД ПНР"/>
      <sheetName val="Технический лист"/>
      <sheetName val="Приложение 2"/>
      <sheetName val="анализ 2003_2004исполнение МТО"/>
      <sheetName val="аванс по ОС"/>
      <sheetName val="Авансы выданные"/>
      <sheetName val="Кред"/>
      <sheetName val="ДЗ"/>
      <sheetName val="Кред. задолж."/>
      <sheetName val="Прочие"/>
      <sheetName val="Main list"/>
      <sheetName val="Имя"/>
      <sheetName val="Сводный"/>
      <sheetName val="Тестовый"/>
      <sheetName val="4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/>
      <sheetData sheetId="642"/>
      <sheetData sheetId="643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исх-данные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4">
          <cell r="B4">
            <v>18</v>
          </cell>
        </row>
        <row r="5">
          <cell r="B5">
            <v>4</v>
          </cell>
        </row>
        <row r="6">
          <cell r="B6">
            <v>0.4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_Наш"/>
      <sheetName val="Договор"/>
    </sheetNames>
    <sheetDataSet>
      <sheetData sheetId="0" refreshError="1"/>
      <sheetData sheetId="1" refreshError="1"/>
    </sheetDataSet>
  </externalBook>
</externalLink>
</file>

<file path=xl/externalLinks/externalLink2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талон"/>
      <sheetName val="эталон_new"/>
      <sheetName val="старый эталон"/>
      <sheetName val="шаблон"/>
      <sheetName val="информация"/>
    </sheetNames>
    <sheetDataSet>
      <sheetData sheetId="0"/>
      <sheetData sheetId="1"/>
      <sheetData sheetId="2"/>
      <sheetData sheetId="3">
        <row r="1">
          <cell r="E1" t="str">
            <v>Стадия оформления договора</v>
          </cell>
          <cell r="G1" t="str">
            <v>Стадия проектирования</v>
          </cell>
        </row>
        <row r="2">
          <cell r="E2">
            <v>5</v>
          </cell>
          <cell r="G2">
            <v>7</v>
          </cell>
        </row>
        <row r="3">
          <cell r="E3" t="str">
            <v>заявлен</v>
          </cell>
          <cell r="G3" t="str">
            <v>ИЗ</v>
          </cell>
        </row>
        <row r="4">
          <cell r="E4" t="str">
            <v>на оформлении</v>
          </cell>
          <cell r="G4" t="str">
            <v>ИЗ + РП</v>
          </cell>
        </row>
        <row r="5">
          <cell r="E5" t="str">
            <v>подписан</v>
          </cell>
          <cell r="G5" t="str">
            <v>ИЗ + РД</v>
          </cell>
        </row>
        <row r="6">
          <cell r="E6" t="str">
            <v>заявлен / приостановлен</v>
          </cell>
          <cell r="G6" t="str">
            <v>РП</v>
          </cell>
        </row>
        <row r="7">
          <cell r="E7" t="str">
            <v>на оформлении / приостановлен</v>
          </cell>
          <cell r="G7" t="str">
            <v>РП + согл</v>
          </cell>
        </row>
        <row r="8">
          <cell r="E8" t="str">
            <v>подписан / приостановлен</v>
          </cell>
          <cell r="G8" t="str">
            <v>РД</v>
          </cell>
        </row>
        <row r="9">
          <cell r="E9" t="str">
            <v>подписан / на расторжении</v>
          </cell>
          <cell r="G9" t="str">
            <v>РД + согл</v>
          </cell>
        </row>
        <row r="10">
          <cell r="G10" t="str">
            <v>согл</v>
          </cell>
        </row>
        <row r="11">
          <cell r="G11" t="str">
            <v>ТЭО</v>
          </cell>
        </row>
        <row r="12">
          <cell r="G12" t="str">
            <v>УЧ</v>
          </cell>
        </row>
        <row r="13">
          <cell r="G13" t="str">
            <v>НИОКР</v>
          </cell>
        </row>
        <row r="14">
          <cell r="G14" t="str">
            <v>АН</v>
          </cell>
        </row>
        <row r="15">
          <cell r="G15" t="str">
            <v>ТД</v>
          </cell>
        </row>
        <row r="16">
          <cell r="G16" t="str">
            <v>ТехД</v>
          </cell>
        </row>
        <row r="17">
          <cell r="G17" t="str">
            <v>ОИ</v>
          </cell>
        </row>
        <row r="18">
          <cell r="G18" t="str">
            <v>ДОН</v>
          </cell>
        </row>
        <row r="19">
          <cell r="G19" t="str">
            <v>ТЭР</v>
          </cell>
        </row>
        <row r="20">
          <cell r="G20" t="str">
            <v>эксп</v>
          </cell>
        </row>
        <row r="21">
          <cell r="G21" t="str">
            <v>ЧТЗ</v>
          </cell>
        </row>
        <row r="22">
          <cell r="G22" t="str">
            <v>ПРОЧ</v>
          </cell>
        </row>
        <row r="23">
          <cell r="G23" t="str">
            <v>ТПр</v>
          </cell>
        </row>
        <row r="24">
          <cell r="G24" t="str">
            <v>АТТ</v>
          </cell>
        </row>
      </sheetData>
      <sheetData sheetId="4"/>
    </sheetDataSet>
  </externalBook>
</externalLink>
</file>

<file path=xl/externalLinks/externalLink2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ЦПР-90-38"/>
      <sheetName val="СБЦПР-95"/>
      <sheetName val="Лист1"/>
      <sheetName val="Смета"/>
      <sheetName val="РД"/>
      <sheetName val="СЦИР"/>
      <sheetName val="Бланк"/>
      <sheetName val="Данные"/>
      <sheetName val="СЦПР-95"/>
      <sheetName val="топография"/>
    </sheetNames>
    <sheetDataSet>
      <sheetData sheetId="0" refreshError="1">
        <row r="2">
          <cell r="B2" t="str">
            <v>И_АБ</v>
          </cell>
          <cell r="C2" t="str">
            <v>СЦИР-82 табл.134</v>
          </cell>
        </row>
        <row r="3">
          <cell r="B3">
            <v>1</v>
          </cell>
          <cell r="C3">
            <v>1000</v>
          </cell>
          <cell r="E3">
            <v>46</v>
          </cell>
        </row>
        <row r="4">
          <cell r="B4">
            <v>1001</v>
          </cell>
          <cell r="C4">
            <v>5000</v>
          </cell>
          <cell r="E4">
            <v>46</v>
          </cell>
        </row>
        <row r="5">
          <cell r="B5" t="str">
            <v>И_ЭЦ</v>
          </cell>
          <cell r="C5" t="str">
            <v>СЦИР-82 табл.135 п.</v>
          </cell>
        </row>
        <row r="6">
          <cell r="B6">
            <v>0</v>
          </cell>
          <cell r="C6">
            <v>10</v>
          </cell>
          <cell r="D6">
            <v>1</v>
          </cell>
          <cell r="E6">
            <v>363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"/>
      <sheetName val="Накл"/>
      <sheetName val="Договор"/>
      <sheetName val="Протокол"/>
      <sheetName val="КП"/>
      <sheetName val="Сводка"/>
      <sheetName val="ТЗ"/>
      <sheetName val="СЦБ"/>
      <sheetName val="3 П"/>
      <sheetName val="Этикетка"/>
      <sheetName val="Данные"/>
      <sheetName val="Коэф"/>
      <sheetName val="Исходные данны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B6" t="str">
            <v>Генеральный директор ОАО "Анроскрым"</v>
          </cell>
        </row>
      </sheetData>
      <sheetData sheetId="11" refreshError="1"/>
      <sheetData sheetId="12" refreshError="1"/>
    </sheetDataSet>
  </externalBook>
</externalLink>
</file>

<file path=xl/externalLinks/externalLink2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ета 1свод"/>
      <sheetName val="Смета 2 СЦБ"/>
      <sheetName val="Записка СЦБ"/>
      <sheetName val="См 3 связь"/>
      <sheetName val="Зап 3связ"/>
      <sheetName val="См 4АПТ"/>
      <sheetName val="Зап 4 АПТ"/>
      <sheetName val="Эл 5 обсл"/>
      <sheetName val="См 6 топо"/>
      <sheetName val="Зап 6топо"/>
      <sheetName val="См 7 Команд СцЭ"/>
      <sheetName val="data"/>
    </sheetNames>
    <sheetDataSet>
      <sheetData sheetId="0" refreshError="1"/>
      <sheetData sheetId="1" refreshError="1">
        <row r="4">
          <cell r="A4" t="str">
            <v>на разработку рабочего проекта «Микропроцессорная централизация ст. Лесная Забайкальской ж.д.»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тод"/>
      <sheetName val="Бланк"/>
    </sheetNames>
    <sheetDataSet>
      <sheetData sheetId="0" refreshError="1"/>
      <sheetData sheetId="1">
        <row r="24">
          <cell r="E24">
            <v>0</v>
          </cell>
        </row>
      </sheetData>
    </sheetDataSet>
  </externalBook>
</externalLink>
</file>

<file path=xl/externalLinks/externalLink2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9 "/>
      <sheetName val="ф8"/>
      <sheetName val="ф2"/>
      <sheetName val="ф10"/>
      <sheetName val="Ф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 пл  (2)"/>
      <sheetName val="кал пл "/>
      <sheetName val="свод 2 (2)"/>
      <sheetName val="свод 2"/>
      <sheetName val="сид2"/>
      <sheetName val="изыскания 2"/>
      <sheetName val="экон из2"/>
      <sheetName val="экол из2"/>
      <sheetName val="дор2"/>
      <sheetName val="иск соор4"/>
      <sheetName val="трот2"/>
      <sheetName val="маф"/>
      <sheetName val="нар осв2"/>
      <sheetName val="канал2"/>
      <sheetName val="пер ком1"/>
      <sheetName val="арх из"/>
      <sheetName val="экон об"/>
      <sheetName val="орг_движ2"/>
      <sheetName val="изъят зем уч"/>
      <sheetName val="внт1"/>
      <sheetName val="ГОЧС2"/>
      <sheetName val="оос2"/>
      <sheetName val="бл-во2"/>
      <sheetName val="сод дор"/>
      <sheetName val="тэч2"/>
      <sheetName val="конкурсн2"/>
    </sheetNames>
    <sheetDataSet>
      <sheetData sheetId="0" refreshError="1"/>
      <sheetData sheetId="1" refreshError="1"/>
      <sheetData sheetId="2" refreshError="1"/>
      <sheetData sheetId="3">
        <row r="10">
          <cell r="D10" t="str">
            <v>Федеральное государственное учреждение "Управление автомобильной магистрали Москва-Харьков Федерального дорожного агентства"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4">
          <cell r="B4">
            <v>18</v>
          </cell>
        </row>
        <row r="5">
          <cell r="B5">
            <v>4</v>
          </cell>
        </row>
        <row r="6">
          <cell r="B6">
            <v>0.4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3-110"/>
      <sheetName val="110-132"/>
      <sheetName val="132-157"/>
      <sheetName val="157-212"/>
      <sheetName val="212-259"/>
      <sheetName val="быково"/>
      <sheetName val="259-290"/>
      <sheetName val="молога"/>
      <sheetName val="290-365"/>
      <sheetName val="365-405"/>
      <sheetName val="405-470"/>
      <sheetName val="470-518"/>
      <sheetName val="518-540"/>
      <sheetName val="волхов"/>
      <sheetName val="кириши"/>
      <sheetName val="540-641"/>
      <sheetName val="нева"/>
      <sheetName val="невская"/>
      <sheetName val="641-717,6"/>
      <sheetName val="717,6-801"/>
      <sheetName val="приморск"/>
      <sheetName val="0-30"/>
      <sheetName val="7 км"/>
      <sheetName val="вл"/>
      <sheetName val="93_110"/>
      <sheetName val="свод"/>
      <sheetName val="Данные для расчёта сметы"/>
      <sheetName val="sapactivexlhiddensheet"/>
      <sheetName val="сводная"/>
      <sheetName val="СметаСводная павильон"/>
      <sheetName val="топография"/>
      <sheetName val="Смета"/>
      <sheetName val="Коэфф1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</sheetNames>
    <sheetDataSet>
      <sheetData sheetId="0">
        <row r="16">
          <cell r="B16" t="str">
            <v>С.А. Иванов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</sheetNames>
    <sheetDataSet>
      <sheetData sheetId="0" refreshError="1"/>
    </sheetDataSet>
  </externalBook>
</externalLink>
</file>

<file path=xl/externalLinks/externalLink2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ка1этап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распред"/>
      <sheetName val="СС Трубн-В.Баск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</sheetNames>
    <sheetDataSet>
      <sheetData sheetId="0" refreshError="1"/>
      <sheetData sheetId="1">
        <row r="19">
          <cell r="B19" t="str">
            <v>Ю.В. Черепанов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8ка1этап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распред"/>
      <sheetName val="СС Трубн-В.Баск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</sheetNames>
    <sheetDataSet>
      <sheetData sheetId="0">
        <row r="19">
          <cell r="B19" t="str">
            <v>Ю.В. Черепанов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им "/>
      <sheetName val="эл"/>
      <sheetName val="экспертиза"/>
      <sheetName val="содт"/>
      <sheetName val="коэфф"/>
    </sheetNames>
    <sheetDataSet>
      <sheetData sheetId="0" refreshError="1">
        <row r="31">
          <cell r="F31">
            <v>61643.700000000004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Данные для расчёта сметы"/>
      <sheetName val="Смета"/>
      <sheetName val="свод"/>
      <sheetName val="#ССЫЛКА"/>
      <sheetName val="93-110"/>
      <sheetName val="свод1"/>
      <sheetName val="СметаСводная Рыб"/>
      <sheetName val="Пояснение "/>
      <sheetName val="информация"/>
      <sheetName val="Сервис_x0000__x0000__x0000__x0000__x0000__x0000__x0000__x0000__x0000__x0009__x0000_✈ʷ_x0000__x0004__x0000__x0000__x0000__x0000__x0000__x0000_ᩀʷ_x0000__x0000_"/>
      <sheetName val="Сервис?????????_x0009_?✈ʷ?_x0004_??????ᩀʷ??"/>
      <sheetName val="сводная"/>
      <sheetName val="кп (3)"/>
      <sheetName val="Лист3"/>
      <sheetName val="БП НОВЫЙ"/>
      <sheetName val="СметаСводная павильон"/>
      <sheetName val="Итог"/>
      <sheetName val="СметаСводная снег"/>
      <sheetName val="СметаСводная"/>
      <sheetName val="Пример расчета"/>
      <sheetName val="ПДР"/>
      <sheetName val="sapactivexlhiddensheet"/>
      <sheetName val="таблица руководству"/>
      <sheetName val="Суточная добыча за неделю"/>
      <sheetName val="Лист1"/>
      <sheetName val="Обновление"/>
      <sheetName val="Цена"/>
      <sheetName val="Product"/>
      <sheetName val="янв."/>
      <sheetName val="Сервис_x0000__x0000__x0000__x0000__x0000__x0000__x0000__x0000__x0000_ _x0000_✈ʷ_x0000__x0004__x0000__x0000__x0000__x0000__x0000__x0000_ᩀʷ_x0000__x0000_"/>
      <sheetName val="Спр_общий"/>
      <sheetName val="Ярково"/>
      <sheetName val="Таблица 4 АСУТП"/>
      <sheetName val="шаблон"/>
      <sheetName val="list"/>
      <sheetName val="часы"/>
      <sheetName val="ИГ1"/>
      <sheetName val="Объемы работ по ПВ"/>
      <sheetName val="Хаттон 90.90 Femco"/>
      <sheetName val="топо"/>
      <sheetName val="отчет эл_эн  2000"/>
      <sheetName val="Сервис????????? ?✈ʷ?_x0004_??????ᩀʷ??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Summary"/>
      <sheetName val="гидрология"/>
      <sheetName val="свод 2"/>
      <sheetName val="пятилетка"/>
      <sheetName val="мониторинг"/>
      <sheetName val="матер.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ЛС_РЕС"/>
      <sheetName val="ц_1991"/>
      <sheetName val="1.3"/>
      <sheetName val="Параметры"/>
      <sheetName val="См-2 Шатурс сети  проект работы"/>
      <sheetName val="К.рын"/>
      <sheetName val="Сводная смета"/>
      <sheetName val="Арматура"/>
      <sheetName val="ЗП_ЮНГ"/>
      <sheetName val="БД"/>
      <sheetName val="СБЦ НПП 2004"/>
      <sheetName val="Ачинский НПЗ"/>
      <sheetName val="Calc"/>
      <sheetName val="Амур ДОН"/>
      <sheetName val="Общие"/>
      <sheetName val="№ 5"/>
      <sheetName val="свод (2)"/>
      <sheetName val="к.84-к.83"/>
      <sheetName val="8"/>
      <sheetName val="УП _2004"/>
      <sheetName val="уник.списки"/>
      <sheetName val="мобдемоб"/>
      <sheetName val=""/>
      <sheetName val="Сервис_________ _✈ʷ__x0004_______ᩀʷ__"/>
      <sheetName val="ПД-2.1"/>
      <sheetName val="Сервис__________x0009__✈ʷ__x0004_______ᩀʷ__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мсн"/>
      <sheetName val="3.1 ТХ"/>
      <sheetName val="ГАЗ_камаз"/>
      <sheetName val="Ресурсная ведомость часть 1"/>
      <sheetName val="Смета 1свод"/>
      <sheetName val="ИД СМР"/>
      <sheetName val="ЛЧ"/>
      <sheetName val="ИД1"/>
      <sheetName val="Исходные"/>
      <sheetName val="Характеристические ФО"/>
      <sheetName val="1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Суточная"/>
      <sheetName val="трансформация1"/>
      <sheetName val="К"/>
      <sheetName val="Leistungsakt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>
        <row r="7">
          <cell r="E7">
            <v>1</v>
          </cell>
        </row>
      </sheetData>
      <sheetData sheetId="129">
        <row r="7">
          <cell r="E7">
            <v>1</v>
          </cell>
        </row>
      </sheetData>
      <sheetData sheetId="130">
        <row r="7">
          <cell r="E7">
            <v>1</v>
          </cell>
        </row>
      </sheetData>
      <sheetData sheetId="131">
        <row r="7">
          <cell r="E7">
            <v>1</v>
          </cell>
        </row>
      </sheetData>
      <sheetData sheetId="132">
        <row r="7">
          <cell r="E7">
            <v>1</v>
          </cell>
        </row>
      </sheetData>
      <sheetData sheetId="133">
        <row r="7">
          <cell r="E7">
            <v>1</v>
          </cell>
        </row>
      </sheetData>
      <sheetData sheetId="134">
        <row r="7">
          <cell r="E7">
            <v>1</v>
          </cell>
        </row>
      </sheetData>
      <sheetData sheetId="135">
        <row r="7">
          <cell r="E7">
            <v>1</v>
          </cell>
        </row>
      </sheetData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/>
      <sheetData sheetId="192"/>
      <sheetData sheetId="193">
        <row r="7">
          <cell r="E7">
            <v>1</v>
          </cell>
        </row>
      </sheetData>
      <sheetData sheetId="194">
        <row r="7">
          <cell r="E7">
            <v>1</v>
          </cell>
        </row>
      </sheetData>
      <sheetData sheetId="195">
        <row r="7">
          <cell r="E7">
            <v>1</v>
          </cell>
        </row>
      </sheetData>
      <sheetData sheetId="196">
        <row r="7">
          <cell r="E7">
            <v>1</v>
          </cell>
        </row>
      </sheetData>
      <sheetData sheetId="197">
        <row r="7">
          <cell r="E7">
            <v>1</v>
          </cell>
        </row>
      </sheetData>
      <sheetData sheetId="198">
        <row r="7">
          <cell r="E7">
            <v>1</v>
          </cell>
        </row>
      </sheetData>
      <sheetData sheetId="199"/>
      <sheetData sheetId="200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"/>
      <sheetName val="локсм1ПУ1"/>
      <sheetName val="локсм2ПУ1"/>
      <sheetName val="локсм3Брз"/>
      <sheetName val="локсм4ТПУ1Брз"/>
      <sheetName val="локсм5ЗБК"/>
      <sheetName val="локсм6Збк"/>
      <sheetName val="локсм7Олв"/>
      <sheetName val="локсм8Олв"/>
      <sheetName val="локсм 9Крм"/>
      <sheetName val="см10 ТПУ 2 Крм"/>
      <sheetName val="локсм11Уш"/>
      <sheetName val="локсм12Уш"/>
      <sheetName val="локсм13Уруш"/>
      <sheetName val="локсм14Уруш"/>
      <sheetName val="локсм15ПУ2М-Ч"/>
      <sheetName val="локсм16ПУ2М-Ч"/>
      <sheetName val="локсм17Бам"/>
      <sheetName val="локсм18Бам"/>
      <sheetName val="локсм19Талд"/>
      <sheetName val="локсм20Талд"/>
      <sheetName val="локсм 21Шмн"/>
      <sheetName val="локсм22Шмн"/>
      <sheetName val="локсм 23Б-1"/>
      <sheetName val="локсм24Б-1"/>
      <sheetName val="локсм 25Мгд"/>
      <sheetName val="локсм26Мгд"/>
      <sheetName val="локсм 27Скв"/>
      <sheetName val="локсм28Скв"/>
      <sheetName val="локсм_9Крм"/>
      <sheetName val="см10_ТПУ_2_Крм"/>
      <sheetName val="локсм_21Шмн"/>
      <sheetName val="локсм_23Б-1"/>
      <sheetName val="локсм_25Мгд"/>
      <sheetName val="локсм_27Скв"/>
      <sheetName val="локсм_9Крм1"/>
      <sheetName val="см10_ТПУ_2_Крм1"/>
      <sheetName val="локсм_21Шмн1"/>
      <sheetName val="локсм_23Б-11"/>
      <sheetName val="локсм_25Мгд1"/>
      <sheetName val="локсм_27Скв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к.84-к.83"/>
      <sheetName val="Смета"/>
      <sheetName val="Шкаф"/>
      <sheetName val="Коэфф1."/>
      <sheetName val="Прайс лист"/>
      <sheetName val="СМЕТА проект"/>
      <sheetName val="HP и оргтехника"/>
      <sheetName val="Лист опроса"/>
      <sheetName val="Summary"/>
      <sheetName val="5ОборРабМест(HP)"/>
      <sheetName val="сохранить"/>
      <sheetName val="13.1"/>
      <sheetName val="Лист2"/>
      <sheetName val="свод 2"/>
      <sheetName val="93-110"/>
      <sheetName val="Данные для расчёта сметы"/>
      <sheetName val="ПДР"/>
      <sheetName val="эл_химз_"/>
      <sheetName val="геология_"/>
      <sheetName val="к_84-к_83"/>
      <sheetName val="HP_и_оргтехника"/>
      <sheetName val="Коэфф1_"/>
      <sheetName val="Прайс_лист"/>
      <sheetName val="СМЕТА_проект"/>
      <sheetName val="Лист_опроса"/>
      <sheetName val="13_1"/>
      <sheetName val="свод_2"/>
      <sheetName val="выборка на22 июня"/>
      <sheetName val="Зап-3- СЦБ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ЭХЗ"/>
      <sheetName val="1"/>
      <sheetName val="см8"/>
      <sheetName val="Таблица 5"/>
      <sheetName val="Таблица 3"/>
      <sheetName val="Calc"/>
      <sheetName val="Сводный"/>
      <sheetName val="Лист1"/>
      <sheetName val="Обновление"/>
      <sheetName val="Цена"/>
      <sheetName val="Product"/>
      <sheetName val="РасчетКомандир1"/>
      <sheetName val="РасчетКомандир2"/>
      <sheetName val="Коэфф"/>
      <sheetName val="Смета2 проект. раб."/>
      <sheetName val="График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1.3"/>
      <sheetName val="ИГ1"/>
      <sheetName val="К.рын"/>
      <sheetName val="Сводная смета"/>
      <sheetName val="Землеотвод"/>
      <sheetName val="РП"/>
      <sheetName val="2002(v2)"/>
      <sheetName val="справ."/>
      <sheetName val="Пояснение 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3.1"/>
      <sheetName val="Коммерческие расходы"/>
      <sheetName val="исходные данные"/>
      <sheetName val="расчетные таблицы"/>
      <sheetName val="СметаСводная Колпино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ИД"/>
      <sheetName val="отчет эл_эн  2000"/>
      <sheetName val="См3 СЦБ-зап"/>
      <sheetName val="Смета 1"/>
      <sheetName val="справка"/>
      <sheetName val="суб.подряд"/>
      <sheetName val="ПСБ - ОЭ"/>
      <sheetName val="Переменные и константы"/>
      <sheetName val="Смета 1свод"/>
      <sheetName val="Вспомогательный"/>
      <sheetName val="ID"/>
      <sheetName val="История"/>
      <sheetName val="Р1"/>
      <sheetName val="Параметры_i"/>
      <sheetName val="Таблица 2"/>
      <sheetName val="информация"/>
      <sheetName val="Текущие цены"/>
      <sheetName val="рабочий"/>
      <sheetName val="окраска"/>
      <sheetName val="Ачинский НПЗ"/>
      <sheetName val="D"/>
      <sheetName val="СметаСводная 1 оч"/>
      <sheetName val="Итог"/>
      <sheetName val="3.1 ТХ"/>
      <sheetName val="ЗП_ЮНГ"/>
      <sheetName val="РН-ПНГ"/>
      <sheetName val="Общая часть"/>
      <sheetName val="№5 СУБ Инж защ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Спецификация"/>
      <sheetName val="Константы и результаты"/>
      <sheetName val="Лизинг"/>
      <sheetName val="Удельные(проф.)"/>
      <sheetName val="расчет №3"/>
      <sheetName val="3.2"/>
      <sheetName val="3.3"/>
      <sheetName val="Р2.1"/>
      <sheetName val="Р2.2"/>
      <sheetName val="Р3"/>
      <sheetName val="Р4"/>
      <sheetName val="Р5"/>
      <sheetName val="Р7"/>
      <sheetName val="Табл.5"/>
      <sheetName val="Табл.2"/>
      <sheetName val="Исх.данные"/>
      <sheetName val="Input"/>
      <sheetName val="Calculation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АУП"/>
      <sheetName val="CENTR"/>
      <sheetName val="Смета 2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кп ГК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Курсы"/>
      <sheetName val="в работу"/>
      <sheetName val="1ПС"/>
      <sheetName val="20_Кредиты краткосрочные"/>
      <sheetName val="Амур ДОН"/>
      <sheetName val="3.5"/>
      <sheetName val="Январь"/>
      <sheetName val="ИДвалка"/>
      <sheetName val="Лист3"/>
      <sheetName val="часы"/>
      <sheetName val="АЧ"/>
      <sheetName val="кп"/>
      <sheetName val="2.2 "/>
      <sheetName val="Расчет курса"/>
      <sheetName val="XLR_NoRangeSheet"/>
      <sheetName val="НЕДЕЛИ"/>
      <sheetName val="GD"/>
      <sheetName val="ПОДПИСИ"/>
      <sheetName val="РАСЧЕТ"/>
      <sheetName val="КП (2)"/>
      <sheetName val="Бюджет"/>
      <sheetName val="Перечень Заказчиков"/>
      <sheetName val="Б.Сатка"/>
      <sheetName val="КП к ГК"/>
      <sheetName val="изыскания 2"/>
      <sheetName val="свод (2)"/>
      <sheetName val="Калплан ОИ2 Макм крестики"/>
      <sheetName val="Смета терзем"/>
      <sheetName val="ресурсная вед."/>
      <sheetName val="смета СИД"/>
      <sheetName val="р.Волхов"/>
      <sheetName val="СП"/>
      <sheetName val="мсн"/>
      <sheetName val="влад-таблица"/>
      <sheetName val="2002(v1)"/>
      <sheetName val="Баланс (Ф1)"/>
      <sheetName val="Смета2_проект__раб_"/>
      <sheetName val="Зап-3-_СЦБ"/>
      <sheetName val="Данные_для_расчёта_сметы"/>
      <sheetName val="Смета_1"/>
      <sheetName val="геолог"/>
      <sheetName val="SakhNIPI5"/>
      <sheetName val="ПИР"/>
      <sheetName val="Капитальные затраты"/>
      <sheetName val="Opex personnel (Term facs)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6.3"/>
      <sheetName val="6.7"/>
      <sheetName val="6.3.1.3"/>
      <sheetName val="См_1_наруж_водопровод"/>
      <sheetName val="Разработка_проекта"/>
      <sheetName val="КП_НовоКов"/>
      <sheetName val="СметаСводная_1_оч"/>
      <sheetName val="пятилетка"/>
      <sheetName val="мониторинг"/>
      <sheetName val="Св. смета"/>
      <sheetName val="РБС ИЗМ1"/>
      <sheetName val="Справочные данные"/>
      <sheetName val="Подрядчики"/>
      <sheetName val="мат"/>
      <sheetName val="суб_подряд"/>
      <sheetName val="ПСБ_-_ОЭ"/>
      <sheetName val="4"/>
      <sheetName val="Калплан Кра"/>
      <sheetName val="Материалы"/>
      <sheetName val="6.11 новый"/>
      <sheetName val="трансформация1"/>
      <sheetName val="breakdown"/>
      <sheetName val="EKDEB90"/>
      <sheetName val="Коэф КВ"/>
      <sheetName val="К"/>
      <sheetName val="Кал.план Жукова даты - не надо"/>
      <sheetName val="матер."/>
      <sheetName val="КП Прим (3)"/>
      <sheetName val="кп (3)"/>
      <sheetName val="фонтан разбитый2"/>
      <sheetName val="накладная"/>
      <sheetName val="Акт"/>
      <sheetName val="Смета-Т"/>
      <sheetName val=""/>
      <sheetName val="Смета 3 Гидролог"/>
      <sheetName val="Записка СЦБ"/>
      <sheetName val="РС 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ОПС"/>
      <sheetName val="СметаСводная_снег"/>
      <sheetName val="Хаттон_90_90_Femco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1155"/>
      <sheetName val="свод_общ"/>
      <sheetName val="таблица_руководству"/>
      <sheetName val="Суточная_добыча_за_неделю"/>
      <sheetName val="СметаСводная_павильон"/>
      <sheetName val="Объемы работ по ПВ"/>
      <sheetName val="1.401.2"/>
      <sheetName val="3труба (П)"/>
      <sheetName val="Source lists"/>
      <sheetName val="Rub"/>
      <sheetName val="15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Сводная_смета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свод_3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Акт выбора"/>
      <sheetName val="АСУ-линия-1"/>
      <sheetName val="ТЗ АСУ-1"/>
      <sheetName val="3_гидромет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Восстановл_Лист37"/>
      <sheetName val="16"/>
      <sheetName val="СМИС"/>
      <sheetName val="basa"/>
      <sheetName val="6"/>
      <sheetName val="Lucent"/>
      <sheetName val="BACT"/>
      <sheetName val="РЕАГ_КАТАЛ"/>
      <sheetName val="пофакторный"/>
      <sheetName val="РАСШИФ_ЦЕХ_РАСХ"/>
      <sheetName val="РАСПРЕД ПО ПРОЦЕСС"/>
      <sheetName val="Распределение_затрат"/>
      <sheetName val="топ"/>
      <sheetName val="аванс по ОС"/>
      <sheetName val="Авансы выданные"/>
      <sheetName val="Кред"/>
      <sheetName val="ДЗ"/>
      <sheetName val="Кред. задолж."/>
      <sheetName val="Прочие"/>
      <sheetName val="ПС 110 кВ (доп)"/>
      <sheetName val="Должности"/>
      <sheetName val="Base"/>
      <sheetName val="БАЗА"/>
      <sheetName val="№1"/>
      <sheetName val="1-1"/>
      <sheetName val="1-2"/>
      <sheetName val="1-4"/>
      <sheetName val="изм2-1"/>
      <sheetName val="2-2"/>
      <sheetName val="2-3"/>
      <sheetName val="изм7-1"/>
      <sheetName val="изм9-1"/>
      <sheetName val="Коэф"/>
      <sheetName val="PO Data"/>
      <sheetName val="свод_ИИР"/>
      <sheetName val="Сводная "/>
      <sheetName val="7.ТХ Сети (кор)"/>
      <sheetName val="Tier 311208"/>
      <sheetName val="М_1"/>
      <sheetName val="ПД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Бл.электр."/>
      <sheetName val="2-stage"/>
      <sheetName val="лч и кам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ПРОЦЕНТЫ"/>
      <sheetName val="MararashAA"/>
      <sheetName val="HP_и_оргтехника1"/>
      <sheetName val="СМЕТА_проект1"/>
      <sheetName val="Лист_опроса1"/>
      <sheetName val="13_11"/>
      <sheetName val="выборка_на22_июня"/>
      <sheetName val="Таблица_5"/>
      <sheetName val="Таблица_3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1_31"/>
      <sheetName val="К_рын1"/>
      <sheetName val="Сводная_смета1"/>
      <sheetName val="справ_2"/>
      <sheetName val="Пояснение_"/>
      <sheetName val="ПДР_ООО_&quot;Юкос_ФБЦ&quot;1"/>
      <sheetName val="Прибыль_опл1"/>
      <sheetName val="3_11"/>
      <sheetName val="Коммерческие_расходы1"/>
      <sheetName val="исходные_данные1"/>
      <sheetName val="расчетные_таблицы1"/>
      <sheetName val="СметаСводная_Колпино1"/>
      <sheetName val="СметаСводная_снег1"/>
      <sheetName val="СметаСводная_павильон1"/>
      <sheetName val="Перечень_ИУ1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смета_2_проект__работы"/>
      <sheetName val="СтрЗапасов_(2)"/>
      <sheetName val="НМ_расчеты"/>
      <sheetName val="свод_31"/>
      <sheetName val="См3_СЦБ-зап1"/>
      <sheetName val="Переменные_и_константы1"/>
      <sheetName val="Смета_1свод1"/>
      <sheetName val="Ачинский_НПЗ1"/>
      <sheetName val="3_1_ТХ1"/>
      <sheetName val="Общая_часть"/>
      <sheetName val="№5_СУБ_Инж_защ1"/>
      <sheetName val="СС_замеч_с_ответами1"/>
      <sheetName val="УП__20041"/>
      <sheetName val="Константы_и_результаты1"/>
      <sheetName val="Удельные(проф_)1"/>
      <sheetName val="расчет_№31"/>
      <sheetName val="3_21"/>
      <sheetName val="3_31"/>
      <sheetName val="Р2_11"/>
      <sheetName val="Р2_21"/>
      <sheetName val="Табл_51"/>
      <sheetName val="Табл_21"/>
      <sheetName val="См_№3_ОПР"/>
      <sheetName val="см_№6_АВЗУ_и_ГПЗУ"/>
      <sheetName val="КП_к_снег_Рыбинская1"/>
      <sheetName val="Смета_21"/>
      <sheetName val="PwC_Copies_from_old_models_--&gt;&gt;"/>
      <sheetName val="Сравнение_ДПН_факт_06-07"/>
      <sheetName val="Input_Assumptions"/>
      <sheetName val="см_№1_1_Геодезические_работы_"/>
      <sheetName val="см_№1_4_Экология_"/>
      <sheetName val="АСУ_ТП_1_этап_ПД"/>
      <sheetName val="в_работу1"/>
      <sheetName val="20_Кредиты_краткосрочные1"/>
      <sheetName val="Амур_ДОН1"/>
      <sheetName val="3_51"/>
      <sheetName val="2_2_1"/>
      <sheetName val="Расчет_курса"/>
      <sheetName val="КП_(2)1"/>
      <sheetName val="Перечень_Заказчиков1"/>
      <sheetName val="Б_Сатка1"/>
      <sheetName val="Смета_терзем"/>
      <sheetName val="р_Волхов1"/>
      <sheetName val="Баланс_(Ф1)"/>
      <sheetName val="Капитальные_затраты1"/>
      <sheetName val="Opex_personnel_(Term_facs)1"/>
      <sheetName val="Коэф_КВ"/>
      <sheetName val="Кал_план_Жукова_даты_-_не_надо"/>
      <sheetName val="матер_"/>
      <sheetName val="КП_Прим_(3)"/>
      <sheetName val="кп_(3)"/>
      <sheetName val="фонтан_разбитый2"/>
      <sheetName val="Смета_3_Гидролог"/>
      <sheetName val="Записка_СЦБ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Объемы_работ_по_ПВ"/>
      <sheetName val="1_401_2"/>
      <sheetName val="3труба_(П)"/>
      <sheetName val="Source_lists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Акт_выбора"/>
      <sheetName val="ТЗ_АСУ-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ИД СМР"/>
      <sheetName val="ПС"/>
      <sheetName val="РАСПРЕД_ПО_ПРОЦЕСС"/>
      <sheetName val="аванс_по_ОС"/>
      <sheetName val="Авансы_выданные"/>
      <sheetName val="Кред__задолж_"/>
      <sheetName val="ПС_110_кВ_(доп)"/>
      <sheetName val="эл_химз_3"/>
      <sheetName val="геология_3"/>
      <sheetName val="к_84-к_832"/>
      <sheetName val="Коэфф1_2"/>
      <sheetName val="Прайс_лист2"/>
      <sheetName val="СМЕТА_проект2"/>
      <sheetName val="HP_и_оргтехника2"/>
      <sheetName val="Лист_опроса2"/>
      <sheetName val="13_12"/>
      <sheetName val="Данные_для_расчёта_сметы2"/>
      <sheetName val="свод_22"/>
      <sheetName val="Зап-3-_СЦБ2"/>
      <sheetName val="Таблица_51"/>
      <sheetName val="Таблица_31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выборка_на22_июня1"/>
      <sheetName val="Смета2_проект__раб_2"/>
      <sheetName val="Production_and_Spend1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Пример_расчета2"/>
      <sheetName val="СметаСводная_Рыб2"/>
      <sheetName val="1_32"/>
      <sheetName val="К_рын2"/>
      <sheetName val="Сводная_смета2"/>
      <sheetName val="Пояснение_1"/>
      <sheetName val="См_1_наруж_водопровод2"/>
      <sheetName val="Разработка_проекта2"/>
      <sheetName val="КП_НовоКов2"/>
      <sheetName val="ПДР_ООО_&quot;Юкос_ФБЦ&quot;2"/>
      <sheetName val="Прибыль_опл2"/>
      <sheetName val="3_12"/>
      <sheetName val="Коммерческие_расходы2"/>
      <sheetName val="исходные_данные2"/>
      <sheetName val="расчетные_таблицы2"/>
      <sheetName val="СметаСводная_Колпино2"/>
      <sheetName val="справ_3"/>
      <sheetName val="СметаСводная_снег2"/>
      <sheetName val="СметаСводная_павильон2"/>
      <sheetName val="Перечень_ИУ2"/>
      <sheetName val="ст_ГТМ1"/>
      <sheetName val="таблица_руководству2"/>
      <sheetName val="Суточная_добыча_за_неделю2"/>
      <sheetName val="Хаттон_90_90_Femco2"/>
      <sheetName val="Таблица_4_АСУТП2"/>
      <sheetName val="Смета_5_2__Кусты25,29,31,652"/>
      <sheetName val="свод_общ2"/>
      <sheetName val="свод_32"/>
      <sheetName val="отчет_эл_эн__20002"/>
      <sheetName val="См3_СЦБ-зап2"/>
      <sheetName val="Смета_12"/>
      <sheetName val="суб_подряд2"/>
      <sheetName val="ПСБ_-_ОЭ2"/>
      <sheetName val="смета_2_проект__работы1"/>
      <sheetName val="СтрЗапасов_(2)1"/>
      <sheetName val="НМ_расчеты1"/>
      <sheetName val="Переменные_и_константы2"/>
      <sheetName val="Смета_1свод2"/>
      <sheetName val="Таблица_21"/>
      <sheetName val="Текущие_цены2"/>
      <sheetName val="Ачинский_НПЗ2"/>
      <sheetName val="СметаСводная_1_оч2"/>
      <sheetName val="3_1_ТХ2"/>
      <sheetName val="Общая_часть1"/>
      <sheetName val="№5_СУБ_Инж_защ2"/>
      <sheetName val="СС_замеч_с_ответами2"/>
      <sheetName val="УП__20042"/>
      <sheetName val="Константы_и_результаты2"/>
      <sheetName val="Удельные(проф_)2"/>
      <sheetName val="расчет_№32"/>
      <sheetName val="3_22"/>
      <sheetName val="3_32"/>
      <sheetName val="Р2_12"/>
      <sheetName val="Р2_22"/>
      <sheetName val="Табл_52"/>
      <sheetName val="Табл_22"/>
      <sheetName val="См_№3_ОПР1"/>
      <sheetName val="см_№6_АВЗУ_и_ГПЗУ1"/>
      <sheetName val="КП_к_снег_Рыбинская2"/>
      <sheetName val="Смета_22"/>
      <sheetName val="PwC_Copies_from_old_models_--&gt;1"/>
      <sheetName val="Сравнение_ДПН_факт_06-071"/>
      <sheetName val="кп_ГК1"/>
      <sheetName val="Input_Assumptions1"/>
      <sheetName val="см_№1_1_Геодезические_работы_1"/>
      <sheetName val="см_№1_4_Экология_1"/>
      <sheetName val="АСУ_ТП_1_этап_ПД1"/>
      <sheetName val="в_работу2"/>
      <sheetName val="20_Кредиты_краткосрочные2"/>
      <sheetName val="Амур_ДОН2"/>
      <sheetName val="3_52"/>
      <sheetName val="2_2_2"/>
      <sheetName val="Расчет_курса1"/>
      <sheetName val="КП_(2)2"/>
      <sheetName val="Перечень_Заказчиков2"/>
      <sheetName val="Б_Сатка2"/>
      <sheetName val="КП_к_ГК1"/>
      <sheetName val="изыскания_21"/>
      <sheetName val="свод_(2)1"/>
      <sheetName val="Калплан_ОИ2_Макм_крестики1"/>
      <sheetName val="Смета_терзем1"/>
      <sheetName val="ресурсная_вед_1"/>
      <sheetName val="смета_СИД1"/>
      <sheetName val="р_Волхов2"/>
      <sheetName val="Баланс_(Ф1)1"/>
      <sheetName val="Капитальные_затраты2"/>
      <sheetName val="Opex_personnel_(Term_facs)2"/>
      <sheetName val="6_31"/>
      <sheetName val="6_71"/>
      <sheetName val="6_3_1_31"/>
      <sheetName val="Св__смета1"/>
      <sheetName val="РБС_ИЗМ11"/>
      <sheetName val="Справочные_данные1"/>
      <sheetName val="Калплан_Кра1"/>
      <sheetName val="6_11_новый1"/>
      <sheetName val="Коэф_КВ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Смета_3_Гидролог1"/>
      <sheetName val="Записка_СЦБ1"/>
      <sheetName val="РС_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8"/>
      <sheetName val="Объем работ"/>
      <sheetName val="Виды работ АСО"/>
      <sheetName val="таблица_руко_x0019__x0015__x0009__x0003__x000c__x0011__x0011_"/>
      <sheetName val="Норм"/>
      <sheetName val="2 Геология"/>
      <sheetName val="ФОТ для смет"/>
      <sheetName val="ЛС_РЕС"/>
      <sheetName val="таблица_руко_x0019__x0015_ _x0003__x000c__x0011__x0011_"/>
      <sheetName val="Настр"/>
      <sheetName val="ПД-2.2"/>
      <sheetName val="Общ"/>
      <sheetName val="1.14"/>
      <sheetName val="1.7"/>
      <sheetName val="СМ"/>
      <sheetName val="#ССЫЛКА"/>
      <sheetName val="ЗАТ_ПОДР"/>
      <sheetName val="ПРОЧИЕ_ЗАТР"/>
      <sheetName val="ПОКУП_ВОДА"/>
      <sheetName val="СЫРЬЕ"/>
      <sheetName val="СМЕТА_ТЕКРЕМ"/>
      <sheetName val="УСЛУГИ_ПРОМХАР"/>
      <sheetName val="Исх."/>
      <sheetName val="исх-данные"/>
      <sheetName val="Вспом."/>
      <sheetName val="УКП"/>
      <sheetName val="БД"/>
      <sheetName val="Лист4"/>
      <sheetName val="Общий"/>
      <sheetName val="ТабР"/>
      <sheetName val="ИД ПНР"/>
      <sheetName val="41"/>
      <sheetName val="Обор"/>
      <sheetName val="СВ 2"/>
      <sheetName val="Приложение 2"/>
      <sheetName val=" Свод"/>
      <sheetName val="Договорная цена"/>
      <sheetName val="кап.ремонт"/>
      <sheetName val="1.2_"/>
      <sheetName val="Дог_рас"/>
      <sheetName val="Ограничения шаблон"/>
      <sheetName val="Лист"/>
      <sheetName val="Исх"/>
      <sheetName val="_x0000__x0000_"/>
      <sheetName val="Технический лист"/>
      <sheetName val="Причины отклонений"/>
      <sheetName val="Статус работы"/>
      <sheetName val="Уровень графика"/>
      <sheetName val="Main list"/>
      <sheetName val="анализ 2003_2004исполнение МТО"/>
      <sheetName val="Тестовый"/>
      <sheetName val="Прил.5 СС"/>
      <sheetName val="Исходная"/>
      <sheetName val="3 Сл.-структура затрат"/>
      <sheetName val="const"/>
      <sheetName val="Panduit"/>
      <sheetName val="Имя"/>
      <sheetName val="ГАЗ_камаз"/>
      <sheetName val="Пра_x0000_с_лист"/>
      <sheetName val="исключ ЭХЗ"/>
      <sheetName val="БДР"/>
      <sheetName val="КБК ДПК"/>
      <sheetName val="геол"/>
      <sheetName val="№2Гидромет."/>
      <sheetName val="№2Геолог"/>
      <sheetName val="№2Геолог с.п."/>
      <sheetName val="№3Экологи (2этап)"/>
      <sheetName val="расчеты"/>
      <sheetName val="расчет вязкости"/>
      <sheetName val="Сравнение с Finder - ДНС-5"/>
      <sheetName val="ДЦ"/>
      <sheetName val=" Оборудование  end"/>
      <sheetName val="автоматизация РД"/>
      <sheetName val="Пра"/>
      <sheetName val="Акт-Смета_30"/>
      <sheetName val="сводная (2)"/>
      <sheetName val="GLOBAL"/>
      <sheetName val="Прочее"/>
      <sheetName val="ПД-2.1"/>
      <sheetName val="Форма 2.1"/>
      <sheetName val="7"/>
      <sheetName val="ЕТС (ф)"/>
      <sheetName val="PO_Data"/>
      <sheetName val="Раб_АУ"/>
      <sheetName val="Сводная_"/>
      <sheetName val="7_ТХ_Сети_(кор)"/>
      <sheetName val="Tier_311208"/>
      <sheetName val="См_№7_Эл_"/>
      <sheetName val="См_№8_Пож_"/>
      <sheetName val="См_№3_ВиК"/>
      <sheetName val="Сметы_за_сопровождение"/>
      <sheetName val="См_3_АСУ"/>
      <sheetName val="Полигон_-_ИЭИ_"/>
      <sheetName val="Исх. данные"/>
      <sheetName val="См_2 Шатурс сети  проект работы"/>
      <sheetName val="W28"/>
      <sheetName val="Ref"/>
      <sheetName val="выборка "/>
      <sheetName val="выборка раб"/>
      <sheetName val="Исх1"/>
      <sheetName val="Промер глуб"/>
      <sheetName val="Расчет №1.1"/>
      <sheetName val="Расчет №2.1"/>
      <sheetName val="Смета 7"/>
      <sheetName val="Бл_электр_"/>
      <sheetName val="см 5 ОДД "/>
      <sheetName val="Коэффициенты"/>
      <sheetName val="Смета 2 эл.монтаж"/>
      <sheetName val="Смета 1 общестроит"/>
      <sheetName val="РабПр"/>
      <sheetName val="Восстановл_Лис礊め_x0005_"/>
      <sheetName val="Смета _4ПР ЭХЗ"/>
      <sheetName val="ЖД 3.1"/>
      <sheetName val="УСР"/>
      <sheetName val="Объемы"/>
      <sheetName val="Акт выполненных работ 46"/>
      <sheetName val="SMW_Служебная"/>
      <sheetName val="лч_и_кам"/>
      <sheetName val="ЛЧ Р"/>
      <sheetName val="темп"/>
      <sheetName val="СВ"/>
      <sheetName val="2.1"/>
      <sheetName val="ИНСТРУКЦИЯ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>
        <row r="1">
          <cell r="B1">
            <v>0</v>
          </cell>
        </row>
      </sheetData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 refreshError="1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>
        <row r="1">
          <cell r="B1">
            <v>0</v>
          </cell>
        </row>
      </sheetData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/>
      <sheetData sheetId="1215"/>
      <sheetData sheetId="1216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/>
      <sheetData sheetId="1223"/>
      <sheetData sheetId="122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удование"/>
      <sheetName val="Коэф"/>
      <sheetName val="Исходные данные"/>
      <sheetName val="2-stage"/>
      <sheetName val="gd"/>
    </sheetNames>
    <sheetDataSet>
      <sheetData sheetId="0" refreshError="1"/>
      <sheetData sheetId="1" refreshError="1">
        <row r="2">
          <cell r="A2">
            <v>1.1499999999999999</v>
          </cell>
        </row>
      </sheetData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удование"/>
      <sheetName val="Коэф"/>
    </sheetNames>
    <sheetDataSet>
      <sheetData sheetId="0" refreshError="1"/>
      <sheetData sheetId="1" refreshError="1">
        <row r="2">
          <cell r="A2">
            <v>1.1499999999999999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а"/>
      <sheetName val="Product"/>
      <sheetName val="Обновление"/>
      <sheetName val="Лист1"/>
      <sheetName val="Книга1"/>
      <sheetName val="График"/>
      <sheetName val="Суточная"/>
      <sheetName val="Коэфф1."/>
      <sheetName val="Смета"/>
      <sheetName val="Зап-3- СЦБ"/>
      <sheetName val="Кредиты"/>
      <sheetName val="Смета2 проект. раб."/>
      <sheetName val="смета 2 проект. работы"/>
      <sheetName val="топография"/>
      <sheetName val="Шкаф"/>
      <sheetName val="Прайс лист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#ССЫЛКА"/>
      <sheetName val="Лист2"/>
      <sheetName val="Лист3"/>
      <sheetName val="Смета 1"/>
      <sheetName val="Коэф"/>
      <sheetName val="вариант"/>
      <sheetName val="ПДР"/>
      <sheetName val="DMTR_BP_03"/>
      <sheetName val="Calc"/>
      <sheetName val="ID"/>
      <sheetName val="Таблица 2"/>
      <sheetName val="свод"/>
      <sheetName val="Титул1"/>
      <sheetName val="Титул2"/>
      <sheetName val="Титул3"/>
      <sheetName val="Таблица 3"/>
      <sheetName val="Упр"/>
      <sheetName val="РП"/>
      <sheetName val="СС"/>
      <sheetName val="информация"/>
      <sheetName val="Summary"/>
      <sheetName val="К.рын"/>
      <sheetName val="Tabelle3"/>
      <sheetName val="Данные для расчёта сметы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1.1"/>
      <sheetName val="93-110"/>
      <sheetName val="Сводная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20"/>
      <sheetName val="Восстановл_Лист49"/>
      <sheetName val="Восстановл_Лист21"/>
      <sheetName val="Расчет зарплаты"/>
      <sheetName val="Табл38-7"/>
      <sheetName val="ЭХЗ"/>
      <sheetName val="№5 СУБ Инж защ"/>
      <sheetName val="13.1"/>
      <sheetName val="Харьяга-индига(ПР-Трасса+реки)"/>
      <sheetName val="к.84-к.83"/>
      <sheetName val="свод 2"/>
      <sheetName val="HP и оргтехника"/>
      <sheetName val="свод 3"/>
      <sheetName val="СметаСводная Колпино"/>
      <sheetName val="СметаСводная"/>
      <sheetName val="См3 СЦБ-зап"/>
      <sheetName val="ИГ1"/>
      <sheetName val="СметаСводная снег"/>
      <sheetName val="см8"/>
      <sheetName val="Смета 7"/>
      <sheetName val="Смета 1свод"/>
      <sheetName val="шаблон"/>
      <sheetName val="Ф-1"/>
      <sheetName val="Справочники"/>
      <sheetName val="RSOILBAL"/>
      <sheetName val="Разработка проекта"/>
      <sheetName val="Итог Лена"/>
      <sheetName val="Итого М. (2)"/>
      <sheetName val="условия"/>
      <sheetName val="Итог Антиснег11.01"/>
      <sheetName val="Входные параметрыВНГДУ"/>
      <sheetName val="1"/>
      <sheetName val="SakhNIPI5"/>
      <sheetName val="эл.химз."/>
      <sheetName val="гидрология"/>
      <sheetName val="Амур ДОН"/>
      <sheetName val="топо"/>
      <sheetName val="ПИР"/>
      <sheetName val="Лист опроса"/>
      <sheetName val="Прил 6.51-Упр рас"/>
      <sheetName val=""/>
      <sheetName val="Материалы"/>
      <sheetName val="6_11_1  сторонние"/>
      <sheetName val="Восстановл_Лист12"/>
      <sheetName val="Восстановл_Лист18"/>
      <sheetName val="Восстановл_Лист14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7"/>
      <sheetName val="Восстановл_Лист15"/>
      <sheetName val="Восстановл_Лист17"/>
      <sheetName val="Ли啁䉓C"/>
      <sheetName val="БАЛАНС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Проверка и настройка параметров"/>
      <sheetName val="AccountingQtyTotal"/>
      <sheetName val="Пример расчета"/>
      <sheetName val="SP173И1"/>
      <sheetName val="SP173И2"/>
      <sheetName val="SP173И3"/>
      <sheetName val="SP353СИ1"/>
      <sheetName val="SP353СИ2"/>
      <sheetName val="SP353ЦИ1"/>
      <sheetName val="SP353ЦИ2"/>
      <sheetName val="прод_зап8 (2)"/>
      <sheetName val="540"/>
      <sheetName val="853 (корр) (2)"/>
      <sheetName val="Объемы работ по ПВ"/>
      <sheetName val="ПДР ООО &quot;Юкос ФБЦ&quot;"/>
      <sheetName val="начало"/>
      <sheetName val="2.2 "/>
      <sheetName val="Исх. данные"/>
      <sheetName val="sapactivexlhiddensheet"/>
      <sheetName val="1.1."/>
      <sheetName val="СметаСводная Рыб"/>
      <sheetName val="СметаСводная павильон"/>
      <sheetName val="СЦПР-90-38"/>
      <sheetName val="Свод стоимость"/>
      <sheetName val="Свод объем"/>
      <sheetName val="Приложение 2"/>
      <sheetName val="СМЕТА проект"/>
      <sheetName val="5ОборРабМест(HP)"/>
      <sheetName val="КП с изм.2"/>
      <sheetName val="КП"/>
      <sheetName val="СметаСводная 1 оч"/>
      <sheetName val="х"/>
      <sheetName val="Lim"/>
      <sheetName val="Хар_"/>
      <sheetName val="С1_"/>
      <sheetName val="Ачинский НПЗ"/>
      <sheetName val="Бюджет"/>
      <sheetName val="Data"/>
      <sheetName val="Сводная "/>
      <sheetName val="См. 2.1"/>
      <sheetName val="См. 3.1"/>
      <sheetName val="См.1.19"/>
      <sheetName val="См. 1.21"/>
      <sheetName val="См. 1.23"/>
      <sheetName val="См. 1.25"/>
      <sheetName val="См. 2.2"/>
      <sheetName val="См. 3.2"/>
      <sheetName val="См. 1.20"/>
      <sheetName val="См. 1.22"/>
      <sheetName val="См. 1.24"/>
      <sheetName val="См. 1.26"/>
      <sheetName val="BACT"/>
      <sheetName val="ВЛ-10"/>
      <sheetName val="Norm"/>
      <sheetName val="КП (2)"/>
      <sheetName val="OCK1"/>
      <sheetName val="изыскания 2"/>
      <sheetName val="КП к ГК"/>
      <sheetName val="Калплан ОИ2 Макм крестики"/>
      <sheetName val="часы"/>
      <sheetName val="в работу"/>
      <sheetName val="Землеотвод"/>
      <sheetName val="свод (2)"/>
      <sheetName val="КП НовоКов"/>
      <sheetName val="р.Волхов"/>
      <sheetName val="свод общ"/>
      <sheetName val="Дополнительные параметры"/>
      <sheetName val="24 2 эт"/>
      <sheetName val="Капитальные затраты"/>
      <sheetName val="Итог"/>
      <sheetName val="и3"/>
      <sheetName val="6.1 ТХ ПД нб 2013 (2)"/>
      <sheetName val="см.2"/>
      <sheetName val="ДДС (Форма №3)"/>
      <sheetName val="свод1"/>
      <sheetName val="3труба (П)"/>
      <sheetName val="Лист1 (3)"/>
      <sheetName val="ГАЗ_камаз"/>
      <sheetName val="Расчет ст-ти Заказчика"/>
      <sheetName val="ЭММ"/>
      <sheetName val="Раз-ца зат-т в ст. эл.энер."/>
      <sheetName val="Переменные и константы"/>
      <sheetName val="РВ-расчет"/>
      <sheetName val="РССО"/>
      <sheetName val="ИД СМР"/>
      <sheetName val="ИД ПНР"/>
      <sheetName val="АСУ-линия-1"/>
      <sheetName val="ТЗ АСУ-1"/>
      <sheetName val="8"/>
      <sheetName val="ФЗП"/>
      <sheetName val="прочие "/>
      <sheetName val="_x0004__x0002__x0000_ਸ"/>
      <sheetName val="氼_x0000_"/>
      <sheetName val="_x0000__x0000__x0000_褠(Опубликоват&amp;ь..._x0000_T_x0000__xde68_ュ_x0001__x0000__x0001__x0000_"/>
      <sheetName val="год.отчетность 2008"/>
      <sheetName val="_x0000_Ť_x0000_Ũ_x0000__x0000__x0000__x0000_ࢰ_x0000_ࢰᏬި_x0000_㿭_x0000__x0018__x0000_ᐐ_x0001__x0000_ި_x0000__x0000__x0000__x0000_ࢰ詀ㅡ"/>
      <sheetName val="GalDBTblFld_MainTable_Schet"/>
      <sheetName val="6.7.3_ТН"/>
      <sheetName val="???褠(Опубликоват&amp;ь...?T?_xde68_ュ_x0001_?_x0001_?"/>
      <sheetName val="?Ť?Ũ????ࢰ?ࢰᏬި?㿭?_x0018_?ᐐ_x0001_?ި????ࢰ詀ㅡ"/>
      <sheetName val="ArabicNafitha Enhanced Arabic C"/>
      <sheetName val="褠(Опубликоват&amp;ь..._x0000_T_x0000__xde68_ュ_x0001__x0000__x0001__x0000_褈_x0001_"/>
      <sheetName val="Ж.Дом_гор.Олекм 2010"/>
      <sheetName val="褠(Опубликоват&amp;ь...?T?_xde68_ュ_x0001_?_x0001_?褈_x0001_"/>
      <sheetName val="2011 факт"/>
      <sheetName val="_x0000__x0000__x0000_褠(Опубликоват&amp;ь..._x0000_T_x0000_�ュ_x0001__x0000__x0001__x0000_"/>
      <sheetName val="???褠(Опубликоват&amp;ь...?T?�ュ_x0001_?_x0001_?"/>
      <sheetName val="褠(Опубликоват&amp;ь..._x0000_T_x0000_�ュ_x0001__x0000__x0001__x0000_褈_x0001_"/>
      <sheetName val="褠(Опубликоват&amp;ь...?T?�ュ_x0001_?_x0001_?褈_x0001_"/>
      <sheetName val="?"/>
      <sheetName val="४婢_xffff_堀삁豈_xffff__x0000__x0000_܀耀_x0000_쀀_x0000_䘀_x0000__x0000__x0000__x0000__x0000__x0000__x0000__x0000_삁豈_xffff_삅豈_xffff_"/>
      <sheetName val="ПЗС"/>
      <sheetName val="Лист визирования"/>
      <sheetName val="_x0000_"/>
      <sheetName val="氼?"/>
      <sheetName val="Подрядчики"/>
      <sheetName val="2002(v2)"/>
      <sheetName val="2002_v2_"/>
      <sheetName val="氼"/>
      <sheetName val="_x0004__x0002_?ਸ"/>
      <sheetName val="М_1"/>
      <sheetName val="_x0000__x0001__x0000__x0003__x0000_4_x0000_¼_x0000__x0001__x0000__x0000__x0000__x0000__x0000__x0000__x0000__x0000__x0000__x0000_"/>
      <sheetName val="перекачка НПЗ Т-5"/>
      <sheetName val="Приложение 4"/>
      <sheetName val="Приложение 5"/>
      <sheetName val="Приложение 6"/>
      <sheetName val="УЭРВ-100 МЭПК, клапан"/>
      <sheetName val="Приложение РЭН"/>
      <sheetName val="Лист2_x0000_"/>
      <sheetName val="Распределение"/>
      <sheetName val="Гр5(о)"/>
      <sheetName val="Прил_6_51-Упр_рас"/>
      <sheetName val="【Ǆ【ㄨヶ㞄　L【ㄨヶ_x0008__x0000__x0008__x0000_က_x0000__x0000_Ҍ_x0000_ރ_x0001__x0000__x0004__x0000__x0002__x0000__x0004__x0000_ "/>
      <sheetName val="6.12"/>
      <sheetName val="6.7"/>
      <sheetName val="6.5.1_ТНП"/>
      <sheetName val="6.22"/>
      <sheetName val="6.14_КР"/>
      <sheetName val="6.14"/>
      <sheetName val="6.3.1"/>
      <sheetName val="ПРОГНОЗ_1"/>
      <sheetName val="6_12"/>
      <sheetName val="6_7"/>
      <sheetName val="6_5_1_ТНП"/>
      <sheetName val="6_22"/>
      <sheetName val="6_14_КР"/>
      <sheetName val="6_14"/>
      <sheetName val="6_3_1"/>
      <sheetName val="8.14 КР (списание)ОПСТИКР"/>
      <sheetName val="7_1_6_56"/>
      <sheetName val="7_1_6_57"/>
      <sheetName val="_x0000_&amp;_x0000_'_x0000_(_x0000_)_x0000_*_x0000_+_x0000_,_x0000_-_x0000_._x0000_/_x0000_0_x0000_1_x0000_2_x0000_3_x0000_4_x0000_"/>
      <sheetName val="AS_____________________________"/>
      <sheetName val="?&amp;?'?(?)?*?+?,?-?.?/?0?1?2?3?4?"/>
      <sheetName val="Форма 2.5к-Украина"/>
      <sheetName val="Сп"/>
      <sheetName val="Коэф КВ"/>
      <sheetName val="КС2 ВСТО "/>
      <sheetName val="_x0000__x0003__x0000__x0004__x0000__x0000__x0000__x0000__x0000__xdcb0_͒_x0000__x0000__x0001__x0000__x0000__x0000__x0000__x0000__x0000_"/>
      <sheetName val="_x0000__x0003__x0000__x0004__x0000__x0000__x0000__x0000__x0000_�͒_x0000__x0000__x0001__x0000__x0000__x0000__x0000__x0000__x0000_"/>
      <sheetName val="?_x0003_?_x0004_?????_xdcb0_͒??_x0001_??????"/>
      <sheetName val="?_x0003_?_x0004_?????�͒??_x0001_??????"/>
      <sheetName val="४婢_xffff_堀삁豈_xffff_??܀耀?쀀?䘀????????삁豈_xffff_삅豈_xffff_"/>
      <sheetName val="grafyleden-duben"/>
      <sheetName val="Const"/>
      <sheetName val="Реестр Диаг НПС ВНП"/>
      <sheetName val="_x0004__x0002_"/>
      <sheetName val="氼_"/>
      <sheetName val="ТЗ"/>
      <sheetName val="Восстановл_䶭_x0000__x0000_Ā"/>
      <sheetName val="Проект Планир"/>
      <sheetName val="Град план"/>
      <sheetName val="Сметный расчет№2.4"/>
      <sheetName val="Сметный расчет№2.5"/>
      <sheetName val="См 1 наруж.водопровод"/>
      <sheetName val="Спец-7"/>
      <sheetName val="ААС М.Вешак (259,8)"/>
      <sheetName val="Курсы"/>
      <sheetName val="[Книга1.xls]Documents and Setti"/>
      <sheetName val="Documents and Settings_Halilova"/>
      <sheetName val="ААС М.Вешак (259,8)_x005f_x0000__x000"/>
      <sheetName val="ААС М.Вешак (259,8)__İŹ__x005f_x0004_"/>
      <sheetName val="[Книга1.xls]_x0000_&amp;_x0000_'_x0000_(_x0000_)_x0000_*_x0000_+_x0000_,_x0000_-_x0000_._x0000_"/>
      <sheetName val="[Книга1.xls]?&amp;?'?(?)?*?+?,?-?.?"/>
      <sheetName val="3.3.31."/>
      <sheetName val="все"/>
      <sheetName val="не печатать"/>
      <sheetName val="№1"/>
      <sheetName val="№10"/>
      <sheetName val="№11"/>
      <sheetName val="№12"/>
      <sheetName val="№2"/>
      <sheetName val="№3"/>
      <sheetName val="№4"/>
      <sheetName val="№5"/>
      <sheetName val="№7"/>
      <sheetName val="№8"/>
      <sheetName val="№9"/>
      <sheetName val="Setups"/>
      <sheetName val="15.11.2007"/>
      <sheetName val="Восстановл_䶭"/>
      <sheetName val="褠(Опубликоват&amp;ь..."/>
      <sheetName val="४婢_xffff_堀삁豈_xffff_"/>
      <sheetName val="【Ǆ【ㄨヶ㞄　L【ㄨヶ_x0008_"/>
      <sheetName val="Documents and Setti"/>
      <sheetName val="?&amp;?'?(?)?*?+?,?-?.?"/>
      <sheetName val="1.3"/>
      <sheetName val="basa"/>
      <sheetName val="9.1"/>
      <sheetName val="исх-данные"/>
      <sheetName val="исходные данные"/>
      <sheetName val="расчетные таблицы"/>
      <sheetName val="СпрФОТ"/>
      <sheetName val="СПРПФ"/>
      <sheetName val="ИДвалка"/>
      <sheetName val="Справка"/>
      <sheetName val="Форма 2.1"/>
      <sheetName val="ААС М.Вешак (259,8)__İŹ__x0004_______"/>
      <sheetName val="[Книга1.xls]"/>
      <sheetName val="Восстановл__x001b_䶭_x0000__x0000_Ā"/>
      <sheetName val="[Книга1._x001f__x0003__x0003__x000a__x000d__x0012__x0007__x000c__x0013__x0013__x0004__x0003__x000a__x000f__x0011__x0006__x0005__x0000__x0000__x0000__x0000__x0000__x0000_"/>
      <sheetName val="мат"/>
      <sheetName val="ИД1"/>
      <sheetName val="Сводная смета"/>
      <sheetName val="Пром1"/>
      <sheetName val="Вспом."/>
      <sheetName val="БАЗА"/>
      <sheetName val="GRAPHS"/>
      <sheetName val="Добыча"/>
      <sheetName val="Восстановл_䶭??Ā"/>
      <sheetName val="?_x0001_?_x0003_?4?¼?_x0001_??????????"/>
      <sheetName val="Лист2?"/>
      <sheetName val="【Ǆ【ㄨヶ㞄　L【ㄨヶ_x0008_?_x0008_?က??Ҍ?ރ_x0001_?_x0004_?_x0002_?_x0004_? "/>
      <sheetName val="план 2000"/>
      <sheetName val="Расчет расходов"/>
      <sheetName val="расчет тарифов"/>
      <sheetName val="ИТ-бюджет"/>
      <sheetName val="Факторный анализ_планы по комби"/>
      <sheetName val="Лист13"/>
      <sheetName val="T0"/>
      <sheetName val="T25"/>
      <sheetName val="T31"/>
      <sheetName val="форма-прил к ф№1"/>
      <sheetName val="FES"/>
      <sheetName val="ОПТ"/>
      <sheetName val="Исходные"/>
      <sheetName val="Пояснение "/>
      <sheetName val="ПС"/>
      <sheetName val="Данные"/>
      <sheetName val="эл с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/>
      <sheetData sheetId="270" refreshError="1"/>
      <sheetData sheetId="271" refreshError="1"/>
      <sheetData sheetId="272" refreshError="1"/>
      <sheetData sheetId="273"/>
      <sheetData sheetId="274">
        <row r="1">
          <cell r="A1" t="str">
            <v>Иван</v>
          </cell>
        </row>
      </sheetData>
      <sheetData sheetId="275"/>
      <sheetData sheetId="276" refreshError="1"/>
      <sheetData sheetId="277" refreshError="1"/>
      <sheetData sheetId="278"/>
      <sheetData sheetId="279" refreshError="1"/>
      <sheetData sheetId="280" refreshError="1"/>
      <sheetData sheetId="281" refreshError="1"/>
      <sheetData sheetId="282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/>
      <sheetData sheetId="357"/>
      <sheetData sheetId="358"/>
      <sheetData sheetId="359"/>
      <sheetData sheetId="360"/>
      <sheetData sheetId="36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распред."/>
    </sheetNames>
    <sheetDataSet>
      <sheetData sheetId="0" refreshError="1"/>
      <sheetData sheetId="1">
        <row r="35">
          <cell r="F35">
            <v>10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распред."/>
    </sheetNames>
    <sheetDataSet>
      <sheetData sheetId="0">
        <row r="35">
          <cell r="F35">
            <v>10</v>
          </cell>
        </row>
        <row r="36">
          <cell r="E36">
            <v>4</v>
          </cell>
        </row>
        <row r="38">
          <cell r="E38">
            <v>10000</v>
          </cell>
        </row>
        <row r="39">
          <cell r="E39">
            <v>2000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распред."/>
    </sheetNames>
    <sheetDataSet>
      <sheetData sheetId="0">
        <row r="35">
          <cell r="F35">
            <v>10</v>
          </cell>
        </row>
        <row r="36">
          <cell r="E36">
            <v>4</v>
          </cell>
        </row>
        <row r="38">
          <cell r="E38">
            <v>10000</v>
          </cell>
        </row>
        <row r="39">
          <cell r="E39">
            <v>2000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stage"/>
      <sheetName val="Mgmt"/>
      <sheetName val="2-stage"/>
    </sheetNames>
    <sheetDataSet>
      <sheetData sheetId="0" refreshError="1"/>
      <sheetData sheetId="1" refreshError="1"/>
      <sheetData sheetId="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 refreshError="1">
        <row r="39">
          <cell r="E39" t="str">
            <v>Ростов-на-Дону</v>
          </cell>
        </row>
        <row r="40">
          <cell r="E40">
            <v>7000</v>
          </cell>
        </row>
        <row r="41">
          <cell r="E41">
            <v>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</sheetNames>
    <sheetDataSet>
      <sheetData sheetId="0" refreshError="1"/>
      <sheetData sheetId="1"/>
      <sheetData sheetId="2"/>
      <sheetData sheetId="3"/>
      <sheetData sheetId="4"/>
      <sheetData sheetId="5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зап-3- сцб"/>
    </sheetNames>
    <sheetDataSet>
      <sheetData sheetId="0" refreshError="1"/>
      <sheetData sheetId="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 refreshError="1">
        <row r="37">
          <cell r="E37">
            <v>4</v>
          </cell>
        </row>
        <row r="39">
          <cell r="E39" t="str">
            <v>Ростов-на-Дону</v>
          </cell>
        </row>
        <row r="40">
          <cell r="E40">
            <v>7000</v>
          </cell>
        </row>
        <row r="41">
          <cell r="E41">
            <v>2000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СКУЭ"/>
      <sheetName val="списки"/>
      <sheetName val="таб3"/>
      <sheetName val="таб5"/>
    </sheetNames>
    <sheetDataSet>
      <sheetData sheetId="0">
        <row r="34">
          <cell r="J34">
            <v>14</v>
          </cell>
        </row>
      </sheetData>
      <sheetData sheetId="1">
        <row r="1">
          <cell r="B1" t="str">
            <v>Ф2-Нет</v>
          </cell>
          <cell r="E1" t="str">
            <v>Ф5-Нет</v>
          </cell>
          <cell r="F1" t="str">
            <v>Ф6-Нет</v>
          </cell>
          <cell r="G1" t="str">
            <v>Ф7-Нет</v>
          </cell>
          <cell r="H1" t="str">
            <v>Ф8-Нет</v>
          </cell>
          <cell r="I1" t="str">
            <v>Ф9-Нет</v>
          </cell>
          <cell r="J1" t="str">
            <v>Ф10-Нет</v>
          </cell>
        </row>
        <row r="2">
          <cell r="B2" t="str">
            <v>Ф2 - Непрерывный</v>
          </cell>
          <cell r="E2" t="str">
            <v>Ф5 - до 5</v>
          </cell>
          <cell r="F2" t="str">
            <v>Ф6 - I степень</v>
          </cell>
          <cell r="G2" t="str">
            <v>Ф7 - I степень</v>
          </cell>
          <cell r="H2" t="str">
            <v>Ф8 - Автоматизированный ручной режим</v>
          </cell>
          <cell r="I2" t="str">
            <v>Ф9 - до 20</v>
          </cell>
          <cell r="J2" t="str">
            <v>Ф10 - до 5</v>
          </cell>
        </row>
        <row r="3">
          <cell r="B3" t="str">
            <v>Ф2 - Полунепрерывный</v>
          </cell>
          <cell r="E3" t="str">
            <v>Ф5 - св. 5 до 10</v>
          </cell>
          <cell r="F3" t="str">
            <v>Ф6 - II степень</v>
          </cell>
          <cell r="G3" t="str">
            <v>Ф7 - II степень</v>
          </cell>
          <cell r="H3" t="str">
            <v>Ф8 - Автоматизированный режим советчика</v>
          </cell>
          <cell r="I3" t="str">
            <v>Ф9 - св. 20 до 50</v>
          </cell>
          <cell r="J3" t="str">
            <v>Ф10 - св. 5 до 10</v>
          </cell>
        </row>
        <row r="4">
          <cell r="B4" t="str">
            <v>Ф2 - Непрерывно-дискретный - I</v>
          </cell>
          <cell r="E4" t="str">
            <v>Ф5 - св. 10 до 20</v>
          </cell>
          <cell r="F4" t="str">
            <v>Ф6 - III степень</v>
          </cell>
          <cell r="G4" t="str">
            <v>Ф7 - III степень</v>
          </cell>
          <cell r="H4" t="str">
            <v>Ф8 - Автоматизированный диалоговый режим</v>
          </cell>
          <cell r="I4" t="str">
            <v>Ф9 - св. 50 до 100</v>
          </cell>
          <cell r="J4" t="str">
            <v>Ф10 - св. 10 до 20</v>
          </cell>
        </row>
        <row r="5">
          <cell r="B5" t="str">
            <v>Ф2 - Непрерывно-дискретный - II</v>
          </cell>
          <cell r="E5" t="str">
            <v>Ф5 - св. 20 до 35</v>
          </cell>
          <cell r="F5" t="str">
            <v>Ф6 - IV степень</v>
          </cell>
          <cell r="G5" t="str">
            <v>Ф7 - IV степень</v>
          </cell>
          <cell r="H5" t="str">
            <v>Ф8 - Автоматический режим косвенного управления</v>
          </cell>
          <cell r="I5" t="str">
            <v>Ф9 - св. 100 до 170</v>
          </cell>
          <cell r="J5" t="str">
            <v>Ф10 - св. 20 до 40</v>
          </cell>
        </row>
        <row r="6">
          <cell r="B6" t="str">
            <v>Ф2 - Циклический</v>
          </cell>
          <cell r="E6" t="str">
            <v>Ф5 - св. 35 до 50</v>
          </cell>
          <cell r="G6" t="str">
            <v>Ф7 - V степень</v>
          </cell>
          <cell r="H6" t="str">
            <v>Ф8 - Автоматический режим прямого цифрового управления</v>
          </cell>
          <cell r="I6" t="str">
            <v>Ф9 - св. 170 до 250</v>
          </cell>
          <cell r="J6" t="str">
            <v>Ф10 - св. 40 до 60</v>
          </cell>
        </row>
        <row r="7">
          <cell r="B7" t="str">
            <v>Ф2 - Дискретный</v>
          </cell>
          <cell r="E7" t="str">
            <v>Ф5 - св. 50 до 70</v>
          </cell>
          <cell r="G7" t="str">
            <v>Ф7 - VI степень</v>
          </cell>
          <cell r="I7" t="str">
            <v>Ф9 - св. 250 до 350</v>
          </cell>
          <cell r="J7" t="str">
            <v>Ф10 - св. 60 до 90</v>
          </cell>
        </row>
        <row r="8">
          <cell r="E8" t="str">
            <v>Ф5 - св.70 до 100</v>
          </cell>
          <cell r="G8" t="str">
            <v>Ф7 - VII степень</v>
          </cell>
          <cell r="I8" t="str">
            <v>Ф9 - св. 350 до 470</v>
          </cell>
          <cell r="J8" t="str">
            <v>Ф10 - св. 90 до 120</v>
          </cell>
        </row>
        <row r="9">
          <cell r="E9" t="str">
            <v>Ф5 - За каждые 50 свыше 100</v>
          </cell>
          <cell r="I9" t="str">
            <v>Ф9 - св. 470 до 600</v>
          </cell>
          <cell r="J9" t="str">
            <v>Ф10 - св. 120 до 160</v>
          </cell>
        </row>
        <row r="10">
          <cell r="I10" t="str">
            <v>Ф9 - св. 600 до 800</v>
          </cell>
          <cell r="J10" t="str">
            <v>Ф10 - св. 160 до 200</v>
          </cell>
        </row>
        <row r="11">
          <cell r="I11" t="str">
            <v>Ф9 - св. 800 до 1000</v>
          </cell>
          <cell r="J11" t="str">
            <v>Ф10 - св. 200 до 250</v>
          </cell>
        </row>
        <row r="12">
          <cell r="I12" t="str">
            <v>Ф9 - св. 1000 до 1300</v>
          </cell>
          <cell r="J12" t="str">
            <v>Ф10 - св. 250 до 300</v>
          </cell>
        </row>
        <row r="13">
          <cell r="I13" t="str">
            <v>Ф9 - св. 1300 до 1600</v>
          </cell>
          <cell r="J13" t="str">
            <v>Ф10 - св. 300 до 350</v>
          </cell>
        </row>
        <row r="14">
          <cell r="I14" t="str">
            <v>Ф9 - св. 1600 до 2000</v>
          </cell>
          <cell r="J14" t="str">
            <v>Ф10 - св. 350 до 400</v>
          </cell>
        </row>
        <row r="15">
          <cell r="I15" t="str">
            <v>Ф9 - за каждые 500 свыше 2000</v>
          </cell>
          <cell r="J15" t="str">
            <v>Ф10 - за каждые 70 свыше 400</v>
          </cell>
        </row>
      </sheetData>
      <sheetData sheetId="2" refreshError="1"/>
      <sheetData sheetId="3">
        <row r="5">
          <cell r="B5">
            <v>2.04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 refreshError="1">
        <row r="37">
          <cell r="E37">
            <v>4</v>
          </cell>
        </row>
        <row r="39">
          <cell r="E39" t="str">
            <v>Ростов-на-Дону</v>
          </cell>
        </row>
        <row r="40">
          <cell r="E40">
            <v>7000</v>
          </cell>
        </row>
        <row r="41">
          <cell r="E41">
            <v>2000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Лист1"/>
      <sheetName val="Обновление"/>
      <sheetName val="Цена"/>
      <sheetName val="Product"/>
      <sheetName val="эл_химз_"/>
      <sheetName val="геология_"/>
      <sheetName val="Смета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топо"/>
      <sheetName val="6_14"/>
      <sheetName val="6_3_1"/>
      <sheetName val="6_20"/>
      <sheetName val="6_4_1"/>
      <sheetName val="6_11_1__сторонние"/>
      <sheetName val="8_14_КР_(списание)ОПСТИКР"/>
      <sheetName val="Данные для расчёта сметы"/>
      <sheetName val="Summary"/>
      <sheetName val="ЭХЗ"/>
      <sheetName val="РасчетКомандир1"/>
      <sheetName val="РасчетКомандир2"/>
      <sheetName val="Коэфф"/>
      <sheetName val="Смета2 проект. раб."/>
      <sheetName val="Зап-3- СЦБ"/>
      <sheetName val="График"/>
      <sheetName val="Кредиты"/>
      <sheetName val="свод 2"/>
      <sheetName val="Счет-Фактура"/>
      <sheetName val="Суточная"/>
      <sheetName val="ПДР"/>
      <sheetName val="вариант"/>
      <sheetName val="Табл38-7"/>
      <sheetName val="СС"/>
      <sheetName val="Смета 1"/>
      <sheetName val="РП"/>
      <sheetName val="данные"/>
      <sheetName val="Баланс"/>
      <sheetName val="СМЕТА проект"/>
      <sheetName val="Production and Spend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Шкаф"/>
      <sheetName val="Коэфф1."/>
      <sheetName val="Прайс лист"/>
      <sheetName val="1.3"/>
      <sheetName val="ИГ1"/>
      <sheetName val="К.рын"/>
      <sheetName val="Сводная смета"/>
      <sheetName val="Землеотвод"/>
      <sheetName val="Смета2_проект__раб_"/>
      <sheetName val="Зап-3-_СЦБ"/>
      <sheetName val="свод_2"/>
      <sheetName val="Данные_для_расчёта_сметы"/>
      <sheetName val="Смета_1"/>
      <sheetName val="информация"/>
      <sheetName val="шаблон"/>
      <sheetName val="свод 3"/>
      <sheetName val="справка"/>
      <sheetName val="суб.подряд"/>
      <sheetName val="ПСБ - ОЭ"/>
      <sheetName val="РС "/>
      <sheetName val="1"/>
      <sheetName val="к.84-к.83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Лист опроса"/>
      <sheetName val="5ОборРабМест(HP)"/>
      <sheetName val="СметаСводная Колпино"/>
      <sheetName val="HP и оргтехника"/>
      <sheetName val="Лист2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Calc"/>
      <sheetName val="ID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 2 проект. работы"/>
      <sheetName val="4сд"/>
      <sheetName val="2сд"/>
      <sheetName val="7сд"/>
      <sheetName val="MAIN_PARAMETERS"/>
      <sheetName val="Амур ДОН"/>
      <sheetName val="total"/>
      <sheetName val="Комплектация"/>
      <sheetName val="трубы"/>
      <sheetName val="СМР"/>
      <sheetName val="дороги"/>
      <sheetName val="Ачинский НПЗ"/>
      <sheetName val="ИД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м3 СЦБ-зап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кп ГК"/>
      <sheetName val="Справочные данные"/>
      <sheetName val="Б.Сатка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геолог"/>
      <sheetName val="SakhNIPI5"/>
      <sheetName val="ПИР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13_1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155"/>
      <sheetName val="HP_и_оргтехника"/>
      <sheetName val="СМЕТА_проект"/>
      <sheetName val="Лист_опроса"/>
      <sheetName val="3труба (П)"/>
      <sheetName val="Объемы работ по ПВ"/>
      <sheetName val="ОПС"/>
      <sheetName val="СметаСводная_снег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8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Восстановл_Лист17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выборка на22 июня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37"/>
      <sheetName val="16"/>
      <sheetName val="Коэф"/>
      <sheetName val="Таблица 5"/>
      <sheetName val="Таблица 3"/>
      <sheetName val="1.401.2"/>
      <sheetName val="Source lists"/>
      <sheetName val="PO Data"/>
      <sheetName val="Rub"/>
      <sheetName val="свод_ИИР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Акт выбора"/>
      <sheetName val="ПД"/>
      <sheetName val="№1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2-stage"/>
      <sheetName val="лч и кам"/>
      <sheetName val="АСУ-линия-1"/>
      <sheetName val="ТЗ АСУ-1"/>
      <sheetName val="ИД СМР"/>
      <sheetName val="Вспом."/>
      <sheetName val="УКП"/>
      <sheetName val="БД"/>
      <sheetName val="Норм"/>
      <sheetName val="Лист4"/>
      <sheetName val="Общий"/>
      <sheetName val="ТабР"/>
      <sheetName val="2 Геология"/>
      <sheetName val="Объем работ"/>
      <sheetName val="MararashAA"/>
      <sheetName val="ПРОЦЕНТЫ"/>
      <sheetName val="Виды работ АСО"/>
      <sheetName val="таблица_руко_x0019__x0015__x0009__x0003__x000c__x0011__x0011_"/>
      <sheetName val="таблица_руко_x0019__x0015_ _x0003__x000c__x0011__x0011_"/>
      <sheetName val="Lucent"/>
      <sheetName val="Имя"/>
      <sheetName val="ФОТ для смет"/>
      <sheetName val="ЛС_РЕС"/>
      <sheetName val="ПД-2.2"/>
      <sheetName val="BACT"/>
      <sheetName val="Общ"/>
      <sheetName val="6"/>
      <sheetName val="1.14"/>
      <sheetName val="1.7"/>
      <sheetName val="_x0000__x0000_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Исх."/>
      <sheetName val="исх-данные"/>
      <sheetName val="8"/>
      <sheetName val="СМИС"/>
      <sheetName val="СМ"/>
      <sheetName val="База"/>
      <sheetName val="ИД ПНР"/>
      <sheetName val="#ССЫЛКА"/>
      <sheetName val="Смета 2 эл.монтаж"/>
      <sheetName val="Смета 1 общестроит"/>
      <sheetName val="basa"/>
      <sheetName val="СВ 2"/>
      <sheetName val="1.2_"/>
      <sheetName val="Base"/>
      <sheetName val="Технический лист"/>
      <sheetName val="кап.ремонт"/>
      <sheetName val="Обор"/>
      <sheetName val="пофакторный"/>
      <sheetName val="РАСШИФ_ЦЕХ_РАСХ"/>
      <sheetName val="топ"/>
      <sheetName val="Дог_рас"/>
      <sheetName val="Ограничения шаблон"/>
      <sheetName val="Лист"/>
      <sheetName val="Исх"/>
      <sheetName val="Причины отклонений"/>
      <sheetName val="Статус работы"/>
      <sheetName val="Уровень графика"/>
      <sheetName val="анализ 2003_2004исполнение МТО"/>
      <sheetName val="Main list"/>
      <sheetName val="41"/>
      <sheetName val="Приложение 2"/>
      <sheetName val=" Свод"/>
      <sheetName val="Договорная цена"/>
      <sheetName val="3_гидромет"/>
      <sheetName val="аванс по ОС"/>
      <sheetName val="Авансы выданные"/>
      <sheetName val="Кред"/>
      <sheetName val="ДЗ"/>
      <sheetName val="Кред. задолж."/>
      <sheetName val="Прочие"/>
      <sheetName val="Сводный"/>
      <sheetName val="Тестовый"/>
      <sheetName val="Акт-Смета_30"/>
      <sheetName val="ГАЗ_камаз"/>
      <sheetName val="№2Гидромет."/>
      <sheetName val="№2Геолог"/>
      <sheetName val="№2Геолог с.п."/>
      <sheetName val="№3Экологи (2этап)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Пра_x0000_с_лист"/>
      <sheetName val="исключ ЭХЗ"/>
      <sheetName val="БДР"/>
      <sheetName val="КБК ДПК"/>
      <sheetName val="геол"/>
      <sheetName val="Должности"/>
      <sheetName val="const"/>
      <sheetName val="расчеты"/>
      <sheetName val="3 Сл.-структура затрат"/>
      <sheetName val="Исходная"/>
      <sheetName val="Пра"/>
      <sheetName val="Прил.5 СС"/>
      <sheetName val="Panduit"/>
      <sheetName val="расчет вязкости"/>
      <sheetName val="Сравнение с Finder - ДНС-5"/>
      <sheetName val="ДЦ"/>
      <sheetName val=" Оборудование  end"/>
      <sheetName val="ПС 110 кВ (доп)"/>
      <sheetName val="автоматизация РД"/>
      <sheetName val="см 5 ОДД "/>
      <sheetName val="ПС"/>
      <sheetName val="Коэффициенты"/>
      <sheetName val="СМЕТА_проект1"/>
      <sheetName val="1_31"/>
      <sheetName val="К_рын1"/>
      <sheetName val="Сводная_смета1"/>
      <sheetName val="РС_"/>
      <sheetName val="СметаСводная_Колпино1"/>
      <sheetName val="справ_2"/>
      <sheetName val="СметаСводная_снег1"/>
      <sheetName val="свод_31"/>
      <sheetName val="Переменные_и_константы1"/>
      <sheetName val="13_11"/>
      <sheetName val="КП_(2)1"/>
      <sheetName val="СметаСводная_павильон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таблица_руководству1"/>
      <sheetName val="Суточная_добыча_за_неделю1"/>
      <sheetName val="Прибыль_опл1"/>
      <sheetName val="№5_СУБ_Инж_защ1"/>
      <sheetName val="HP_и_оргтехника1"/>
      <sheetName val="Таблица_4_АСУТП1"/>
      <sheetName val="ПДР_ООО_&quot;Юкос_ФБЦ&quot;1"/>
      <sheetName val="исходные_данные1"/>
      <sheetName val="расчетные_таблицы1"/>
      <sheetName val="Амур_ДОН1"/>
      <sheetName val="Б_Сатка1"/>
      <sheetName val="Перечень_ИУ1"/>
      <sheetName val="3_1_ТХ1"/>
      <sheetName val="3_51"/>
      <sheetName val="Смета_21"/>
      <sheetName val="Ачинский_НПЗ1"/>
      <sheetName val="См3_СЦБ-зап1"/>
      <sheetName val="Хаттон_90_90_Femco1"/>
      <sheetName val="свод_общ1"/>
      <sheetName val="Смета_5_2__Кусты25,29,31,651"/>
      <sheetName val="р_Волхов1"/>
      <sheetName val="Смета_терзем"/>
      <sheetName val="Opex_personnel_(Term_facs)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Коэф_КВ"/>
      <sheetName val="3_11"/>
      <sheetName val="Коммерческие_расходы1"/>
      <sheetName val="СС_замеч_с_ответами1"/>
      <sheetName val="УП__20041"/>
      <sheetName val="Кал_план_Жукова_даты_-_не_надо"/>
      <sheetName val="Пояснение_"/>
      <sheetName val="Капитальные_затраты1"/>
      <sheetName val="ДДС_(Форма_№3)"/>
      <sheetName val="смета_2_проект__работы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2_2_1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СВОДНАЯ_"/>
      <sheetName val="выборка_на22_июня"/>
      <sheetName val="3труба_(П)"/>
      <sheetName val="Объемы_работ_по_ПВ"/>
      <sheetName val="Бл_электр_"/>
      <sheetName val="Таблица_5"/>
      <sheetName val="Таблица_3"/>
      <sheetName val="1_401_2"/>
      <sheetName val="Source_lists"/>
      <sheetName val="PO_Data"/>
      <sheetName val="7_ТХ_Сети_(кор)"/>
      <sheetName val="Tier_311208"/>
      <sheetName val="Акт_выбора"/>
      <sheetName val="См_№7_Эл_"/>
      <sheetName val="См_№8_Пож_"/>
      <sheetName val="См_№3_ВиК"/>
      <sheetName val="Раб_АУ"/>
      <sheetName val="Сметы_за_сопровождение"/>
      <sheetName val="Форма 2.1"/>
      <sheetName val="W28"/>
      <sheetName val="сводная (2)"/>
      <sheetName val="Настройки"/>
      <sheetName val="эл_химз_3"/>
      <sheetName val="геология_3"/>
      <sheetName val="Смета2_проект__раб_2"/>
      <sheetName val="Зап-3-_СЦБ2"/>
      <sheetName val="свод_22"/>
      <sheetName val="6_143"/>
      <sheetName val="6_3_13"/>
      <sheetName val="6_203"/>
      <sheetName val="6_4_13"/>
      <sheetName val="6_11_1__сторонние3"/>
      <sheetName val="8_14_КР_(списание)ОПСТИКР3"/>
      <sheetName val="Данные_для_расчёта_сметы2"/>
      <sheetName val="Смета_12"/>
      <sheetName val="Production_and_Spend1"/>
      <sheetName val="6_14_КР2"/>
      <sheetName val="Пример_расчета2"/>
      <sheetName val="СметаСводная_Рыб2"/>
      <sheetName val="Коэфф1_2"/>
      <sheetName val="Прайс_лист2"/>
      <sheetName val="суб_подряд2"/>
      <sheetName val="ПСБ_-_ОЭ2"/>
      <sheetName val="к_84-к_832"/>
      <sheetName val="См_1_наруж_водопровод2"/>
      <sheetName val="Разработка_проекта2"/>
      <sheetName val="КП_НовоКов2"/>
      <sheetName val="ст_ГТМ1"/>
      <sheetName val="изыскания_21"/>
      <sheetName val="КП_к_ГК1"/>
      <sheetName val="Таблица_21"/>
      <sheetName val="Текущие_цены2"/>
      <sheetName val="отчет_эл_эн__20002"/>
      <sheetName val="СметаСводная_1_оч2"/>
      <sheetName val="6_31"/>
      <sheetName val="6_71"/>
      <sheetName val="6_3_1_31"/>
      <sheetName val="свод_(2)1"/>
      <sheetName val="Калплан_ОИ2_Макм_крестики1"/>
      <sheetName val="Св__смета1"/>
      <sheetName val="РБС_ИЗМ11"/>
      <sheetName val="кп_ГК1"/>
      <sheetName val="Справочные_данные1"/>
      <sheetName val="смета_СИД1"/>
      <sheetName val="ресурсная_вед_1"/>
      <sheetName val="Калплан_Кра1"/>
      <sheetName val="6_11_новый1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лч_и_кам"/>
      <sheetName val="Объем_работ"/>
      <sheetName val="ТЗ_АСУ-1"/>
      <sheetName val="Виды_работ_АСО"/>
      <sheetName val="таблица_руко_1"/>
      <sheetName val="2_Геология"/>
      <sheetName val="таблица_руко_"/>
      <sheetName val="ИД_СМР"/>
      <sheetName val="ФОТ_для_смет"/>
      <sheetName val="Вспом_"/>
      <sheetName val="ПД-2_2"/>
      <sheetName val="1_14"/>
      <sheetName val="1_7"/>
      <sheetName val="РАСПРЕД_ПО_ПРОЦЕСС"/>
      <sheetName val="Исх_"/>
      <sheetName val="ИД_ПНР"/>
      <sheetName val="см_5_ОДД_"/>
      <sheetName val="сммашбур"/>
      <sheetName val="ОбмОбслЗемОд"/>
      <sheetName val="смручбур"/>
      <sheetName val="Список_объектов"/>
      <sheetName val="СВ"/>
      <sheetName val="GLOBAL"/>
      <sheetName val="ПД-2.1"/>
      <sheetName val="Прочее"/>
      <sheetName val="ЛЧ Р"/>
      <sheetName val="темп"/>
      <sheetName val="Производство электроэнергии"/>
      <sheetName val="Т11"/>
      <sheetName val="Т12"/>
      <sheetName val="Т7"/>
      <sheetName val="1.1"/>
      <sheetName val="1.2-1"/>
      <sheetName val="1.2-2"/>
      <sheetName val="1.2-3"/>
      <sheetName val="1.2-4"/>
      <sheetName val="1.2-5"/>
      <sheetName val="1.3.1"/>
      <sheetName val="1.3.2"/>
      <sheetName val="1.3.3"/>
      <sheetName val="1.4.1.1"/>
      <sheetName val="1.4.1.2"/>
      <sheetName val="1.4.1.3"/>
      <sheetName val="1.4.1.5"/>
      <sheetName val="1.5"/>
      <sheetName val="№2.1"/>
      <sheetName val="№2.2-1"/>
      <sheetName val="№2.2-2"/>
      <sheetName val="№2.2-3 "/>
      <sheetName val="2.2-5 "/>
      <sheetName val="№2.3.1"/>
      <sheetName val="№2.3.2"/>
      <sheetName val="2.3.3"/>
      <sheetName val="2.4.1.1"/>
      <sheetName val="2.4.1.3"/>
      <sheetName val="№3.1"/>
      <sheetName val="№3.2-1"/>
      <sheetName val="№3.2-2"/>
      <sheetName val="№3.2-3"/>
      <sheetName val="3.2-5 "/>
      <sheetName val="3.3.1"/>
      <sheetName val="3.3.2"/>
      <sheetName val="3.3.3"/>
      <sheetName val="3.4.1.3"/>
      <sheetName val="2.6"/>
      <sheetName val="2.7"/>
      <sheetName val="4.1"/>
      <sheetName val="4.2"/>
      <sheetName val="4.3"/>
      <sheetName val="4.4"/>
      <sheetName val="4.5"/>
      <sheetName val="4.6"/>
      <sheetName val="4.7"/>
      <sheetName val="4.9"/>
      <sheetName val="4.10"/>
      <sheetName val="4.10 (3)"/>
      <sheetName val="4.10 (2)"/>
      <sheetName val="4.11"/>
      <sheetName val="4.12"/>
      <sheetName val="4.13"/>
      <sheetName val="4.14"/>
      <sheetName val="4.15"/>
      <sheetName val="4.16"/>
      <sheetName val="4.17"/>
      <sheetName val="4.18"/>
      <sheetName val="4.19"/>
      <sheetName val="5.1"/>
      <sheetName val="5.2"/>
      <sheetName val="5.3"/>
      <sheetName val="5.4"/>
      <sheetName val="5.5"/>
      <sheetName val="5.6"/>
      <sheetName val="5.7"/>
      <sheetName val="5.8"/>
      <sheetName val="Настройка"/>
      <sheetName val="База ВОП"/>
      <sheetName val="База ПИР"/>
      <sheetName val="2.1"/>
      <sheetName val="2.2"/>
      <sheetName val="2.3"/>
      <sheetName val="2.3.2"/>
      <sheetName val="2.4"/>
      <sheetName val="2.5"/>
      <sheetName val=" Ком"/>
      <sheetName val="2.3.лаб"/>
      <sheetName val="3.1земля"/>
      <sheetName val="6.1-7.1"/>
      <sheetName val="рекульт"/>
      <sheetName val="ГО и ЧС"/>
      <sheetName val="ДПБ"/>
      <sheetName val="№3"/>
      <sheetName val="№1 СИД"/>
      <sheetName val="№2 Ком дьяк"/>
      <sheetName val="№3.2"/>
      <sheetName val="№3.3"/>
      <sheetName val="СВ смета"/>
      <sheetName val="№3.4"/>
      <sheetName val="№4 ПДЛУ и ЗУ"/>
      <sheetName val="№5 ППиМТ"/>
      <sheetName val="№6.1 ТГВ"/>
      <sheetName val="№6.2 ЭХЗ"/>
      <sheetName val="№6.3 ЭС (согл )"/>
      <sheetName val="№6.4 КИП"/>
      <sheetName val="№6.5 Согл (КИП) "/>
      <sheetName val="№6.6 МЕО "/>
      <sheetName val="№6.7 ПожБ (ПД)"/>
      <sheetName val="№6.8 Пром без (ПД)"/>
      <sheetName val="№6.9 эк аспект"/>
      <sheetName val="№6.10 ОВОС"/>
      <sheetName val="№6.11 отвод"/>
      <sheetName val="№6.12 рекул"/>
      <sheetName val="№6.13 отход"/>
      <sheetName val="№6.14 выброс"/>
      <sheetName val="№6.15 ИБ (ПД)"/>
      <sheetName val="№6.16 ИБ (РД)"/>
      <sheetName val="Исх1"/>
      <sheetName val="РС"/>
      <sheetName val="Смета 7"/>
      <sheetName val="ЕТС (ф)"/>
      <sheetName val="7"/>
      <sheetName val="Локальная смета 6-3-2"/>
      <sheetName val="Смета _4ПР ЭХЗ"/>
      <sheetName val="РабПр"/>
      <sheetName val="См_2 Шатурс сети  проект работы"/>
      <sheetName val="Ref"/>
      <sheetName val="выборка "/>
      <sheetName val="выборка раб"/>
      <sheetName val="См_2_Шатурс_сети__проект_работы"/>
      <sheetName val="исключ_ЭХЗ"/>
      <sheetName val="КБК_ДПК"/>
      <sheetName val="Исх. данные"/>
      <sheetName val="Промер глуб"/>
      <sheetName val="Расчет №1.1"/>
      <sheetName val="Расчет №2.1"/>
      <sheetName val="эл_химз_4"/>
      <sheetName val="геология_4"/>
      <sheetName val="6_144"/>
      <sheetName val="6_3_14"/>
      <sheetName val="6_204"/>
      <sheetName val="6_4_14"/>
      <sheetName val="6_11_1__сторонние4"/>
      <sheetName val="8_14_КР_(списание)ОПСТИКР4"/>
      <sheetName val="Данные_для_расчёта_сметы3"/>
      <sheetName val="6_14_КР3"/>
      <sheetName val="Текущие_цены3"/>
      <sheetName val="отчет_эл_эн__20003"/>
      <sheetName val="к_84-к_833"/>
      <sheetName val="свод_23"/>
      <sheetName val="Зап-3-_СЦБ3"/>
      <sheetName val="Пример_расчета3"/>
      <sheetName val="СметаСводная_Рыб3"/>
      <sheetName val="13_12"/>
      <sheetName val="Коэфф1_3"/>
      <sheetName val="6_32"/>
      <sheetName val="6_72"/>
      <sheetName val="6_3_1_32"/>
      <sheetName val="КП_(2)2"/>
      <sheetName val="свод_32"/>
      <sheetName val="Смета2_проект__раб_3"/>
      <sheetName val="Смета_13"/>
      <sheetName val="СМЕТА_проект2"/>
      <sheetName val="Production_and_Spend2"/>
      <sheetName val="Прайс_лист3"/>
      <sheetName val="1_32"/>
      <sheetName val="К_рын2"/>
      <sheetName val="Сводная_смета2"/>
      <sheetName val="См_1_наруж_водопровод3"/>
      <sheetName val="Разработка_проекта3"/>
      <sheetName val="КП_НовоКов3"/>
      <sheetName val="СметаСводная_1_оч3"/>
      <sheetName val="Переменные_и_константы2"/>
      <sheetName val="свод_(2)2"/>
      <sheetName val="Калплан_ОИ2_Макм_крестики2"/>
      <sheetName val="СметаСводная_павильон2"/>
      <sheetName val="Св__смета2"/>
      <sheetName val="РБС_ИЗМ12"/>
      <sheetName val="СметаСводная_снег2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22"/>
      <sheetName val="Таблица_4_АСУТП2"/>
      <sheetName val="ст_ГТМ2"/>
      <sheetName val="ПДР_ООО_&quot;Юкос_ФБЦ&quot;2"/>
      <sheetName val="исходные_данные2"/>
      <sheetName val="расчетные_таблицы2"/>
      <sheetName val="Амур_ДОН2"/>
      <sheetName val="кп_ГК2"/>
      <sheetName val="Справочные_данные2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3"/>
      <sheetName val="ПСБ_-_ОЭ3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смета_СИД2"/>
      <sheetName val="ресурсная_вед_2"/>
      <sheetName val="р_Волхов2"/>
      <sheetName val="КП_к_ГК2"/>
      <sheetName val="изыскания_22"/>
      <sheetName val="Калплан_Кра2"/>
      <sheetName val="6_11_новый2"/>
      <sheetName val="Opex_personnel_(Term_facs)2"/>
      <sheetName val="Капитальные_затраты2"/>
      <sheetName val="Пояснение_1"/>
      <sheetName val="3_12"/>
      <sheetName val="Коммерческие_расходы2"/>
      <sheetName val="смета_2_проект__работы1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2_2_2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РС_1"/>
      <sheetName val="Source_lists1"/>
      <sheetName val="Общая_часть1"/>
      <sheetName val="Табл_52"/>
      <sheetName val="Табл_22"/>
      <sheetName val="См_№3_ОПР1"/>
      <sheetName val="см_№6_АВЗУ_и_ГПЗУ1"/>
      <sheetName val="Input_Assumptions1"/>
      <sheetName val="см_№1_1_Геодезические_работы_1"/>
      <sheetName val="см_№1_4_Экология_1"/>
      <sheetName val="АСУ_ТП_1_этап_ПД1"/>
      <sheetName val="Расчет_курса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3труба_(П)1"/>
      <sheetName val="Объемы_работ_по_ПВ1"/>
      <sheetName val="Таблица_51"/>
      <sheetName val="Таблица_31"/>
      <sheetName val="1_401_21"/>
      <sheetName val="PO_Data1"/>
      <sheetName val="Раб_АУ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Tier_3112081"/>
      <sheetName val="Акт_выбора1"/>
      <sheetName val="См_№7_Эл_1"/>
      <sheetName val="См_№8_Пож_1"/>
      <sheetName val="См_№3_ВиК1"/>
      <sheetName val="Сметы_за_сопровождение1"/>
      <sheetName val="См_3_АСУ1"/>
      <sheetName val="Полигон_-_ИЭИ_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ЕТС_(ф)"/>
      <sheetName val="Исх__данные"/>
      <sheetName val="Main_list"/>
      <sheetName val="Промер_глуб"/>
      <sheetName val="таблица_руко "/>
      <sheetName val="Settings"/>
      <sheetName val="Бл_электр_1"/>
      <sheetName val="лч_и_кам1"/>
      <sheetName val="Объем_работ1"/>
      <sheetName val="ТЗ_АСУ-11"/>
      <sheetName val="Виды_работ_АСО1"/>
      <sheetName val="2_Геология1"/>
      <sheetName val="ИД_СМР1"/>
      <sheetName val="ФОТ_для_смет1"/>
      <sheetName val="таблица_руко_2"/>
      <sheetName val="Вспом_1"/>
      <sheetName val="ПД-2_21"/>
      <sheetName val="1_141"/>
      <sheetName val="1_71"/>
      <sheetName val="РАСПРЕД_ПО_ПРОЦЕСС1"/>
      <sheetName val="Исх_1"/>
      <sheetName val="ИД_ПНР1"/>
      <sheetName val="см_5_ОДД_1"/>
      <sheetName val="эл_химз_5"/>
      <sheetName val="геология_5"/>
      <sheetName val="Смета2_проект__раб_4"/>
      <sheetName val="РС_2"/>
      <sheetName val="Зап-3-_СЦБ4"/>
      <sheetName val="свод_24"/>
      <sheetName val="Данные_для_расчёта_сметы4"/>
      <sheetName val="СМЕТА_проект3"/>
      <sheetName val="Смета_14"/>
      <sheetName val="6_145"/>
      <sheetName val="6_3_15"/>
      <sheetName val="6_205"/>
      <sheetName val="6_4_15"/>
      <sheetName val="6_11_1__сторонние5"/>
      <sheetName val="8_14_КР_(списание)ОПСТИКР5"/>
      <sheetName val="Production_and_Spend3"/>
      <sheetName val="6_14_КР4"/>
      <sheetName val="Пример_расчета4"/>
      <sheetName val="СметаСводная_Рыб4"/>
      <sheetName val="Коэфф1_4"/>
      <sheetName val="Прайс_лист4"/>
      <sheetName val="1_33"/>
      <sheetName val="К_рын3"/>
      <sheetName val="Сводная_смета3"/>
      <sheetName val="свод_33"/>
      <sheetName val="к_84-к_834"/>
      <sheetName val="справ_4"/>
      <sheetName val="Пояснение_2"/>
      <sheetName val="См_1_наруж_водопровод4"/>
      <sheetName val="Разработка_проекта4"/>
      <sheetName val="КП_НовоКов4"/>
      <sheetName val="ПДР_ООО_&quot;Юкос_ФБЦ&quot;3"/>
      <sheetName val="Прибыль_опл3"/>
      <sheetName val="3_13"/>
      <sheetName val="Коммерческие_расходы3"/>
      <sheetName val="13_13"/>
      <sheetName val="исходные_данные3"/>
      <sheetName val="расчетные_таблицы3"/>
      <sheetName val="Лист_опроса3"/>
      <sheetName val="СметаСводная_Колпино3"/>
      <sheetName val="HP_и_оргтехника3"/>
      <sheetName val="СметаСводная_снег3"/>
      <sheetName val="СметаСводная_павильон3"/>
      <sheetName val="Перечень_ИУ3"/>
      <sheetName val="ст_ГТМ3"/>
      <sheetName val="таблица_руководству3"/>
      <sheetName val="Суточная_добыча_за_неделю3"/>
      <sheetName val="Хаттон_90_90_Femco3"/>
      <sheetName val="Таблица_4_АСУТП3"/>
      <sheetName val="Смета_5_2__Кусты25,29,31,653"/>
      <sheetName val="свод_общ3"/>
      <sheetName val="изыскания_23"/>
      <sheetName val="КП_к_ГК3"/>
      <sheetName val="Таблица_23"/>
      <sheetName val="смета_2_проект__работы2"/>
      <sheetName val="Амур_ДОН3"/>
      <sheetName val="Ачинский_НПЗ3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Текущие_цены4"/>
      <sheetName val="отчет_эл_эн__20004"/>
      <sheetName val="№5_СУБ_Инж_защ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3_1_ТХ3"/>
      <sheetName val="3_53"/>
      <sheetName val="суб_подряд4"/>
      <sheetName val="ПСБ_-_ОЭ4"/>
      <sheetName val="См3_СЦБ-зап3"/>
      <sheetName val="Смета_23"/>
      <sheetName val="СметаСводная_1_оч4"/>
      <sheetName val="Перечень_Заказчиков3"/>
      <sheetName val="Капитальные_затраты3"/>
      <sheetName val="Opex_personnel_(Term_facs)3"/>
      <sheetName val="КП_(2)3"/>
      <sheetName val="2_2_3"/>
      <sheetName val="6_33"/>
      <sheetName val="6_73"/>
      <sheetName val="6_3_1_33"/>
      <sheetName val="Переменные_и_константы3"/>
      <sheetName val="свод_(2)3"/>
      <sheetName val="Калплан_ОИ2_Макм_крестики3"/>
      <sheetName val="Св__смета3"/>
      <sheetName val="РБС_ИЗМ13"/>
      <sheetName val="кп_ГК3"/>
      <sheetName val="Справочные_данные3"/>
      <sheetName val="Б_Сатка3"/>
      <sheetName val="смета_СИД3"/>
      <sheetName val="ресурсная_вед_3"/>
      <sheetName val="р_Волхов3"/>
      <sheetName val="Калплан_Кра3"/>
      <sheetName val="6_11_новый3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3"/>
      <sheetName val="Коэф_КВ2"/>
      <sheetName val="Смета_терзем2"/>
      <sheetName val="Кал_план_Жукова_даты_-_не_надо2"/>
      <sheetName val="матер_2"/>
      <sheetName val="КП_Прим_(3)2"/>
      <sheetName val="кп_(3)2"/>
      <sheetName val="фонтан_разбитый22"/>
      <sheetName val="Баланс_(Ф1)2"/>
      <sheetName val="Смета_3_Гидролог2"/>
      <sheetName val="Записка_СЦБ2"/>
      <sheetName val="Общая_часть2"/>
      <sheetName val="Табл_53"/>
      <sheetName val="Табл_23"/>
      <sheetName val="См_№3_ОПР2"/>
      <sheetName val="см_№6_АВЗУ_и_ГПЗУ2"/>
      <sheetName val="Input_Assumptions2"/>
      <sheetName val="см_№1_1_Геодезические_работы_2"/>
      <sheetName val="см_№1_4_Экология_2"/>
      <sheetName val="АСУ_ТП_1_этап_ПД2"/>
      <sheetName val="Расчет_курса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выборка_на22_июня2"/>
      <sheetName val="3труба_(П)2"/>
      <sheetName val="Объемы_работ_по_ПВ2"/>
      <sheetName val="Таблица_52"/>
      <sheetName val="Таблица_32"/>
      <sheetName val="1_401_22"/>
      <sheetName val="Source_lists2"/>
      <sheetName val="PO_Data2"/>
      <sheetName val="Сводная_2"/>
      <sheetName val="7_ТХ_Сети_(кор)2"/>
      <sheetName val="Tier_3112082"/>
      <sheetName val="Акт_выбора2"/>
      <sheetName val="См_№7_Эл_2"/>
      <sheetName val="См_№8_Пож_2"/>
      <sheetName val="См_№3_ВиК2"/>
      <sheetName val="Раб_АУ2"/>
      <sheetName val="Сметы_за_сопровождение2"/>
      <sheetName val="См_3_АСУ2"/>
      <sheetName val="Полигон_-_ИЭИ_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Бл_электр_2"/>
      <sheetName val="лч_и_кам2"/>
      <sheetName val="Объем_работ2"/>
      <sheetName val="ТЗ_АСУ-12"/>
      <sheetName val="Виды_работ_АСО2"/>
      <sheetName val="2_Геология2"/>
      <sheetName val="ИД_СМР2"/>
      <sheetName val="ФОТ_для_смет2"/>
      <sheetName val="Вспом_2"/>
      <sheetName val="ПД-2_22"/>
      <sheetName val="1_142"/>
      <sheetName val="1_72"/>
      <sheetName val="РАСПРЕД_ПО_ПРОЦЕСС2"/>
      <sheetName val="Исх_2"/>
      <sheetName val="ИД_ПНР2"/>
      <sheetName val="см_5_ОДД_2"/>
      <sheetName val="Смета_2_эл_монтаж"/>
      <sheetName val="Смета_1_общестроит"/>
      <sheetName val="СВ_2"/>
      <sheetName val="1_2_"/>
      <sheetName val="Технический_лист"/>
      <sheetName val="кап_ремонт"/>
      <sheetName val="Ограничения_шаблон"/>
      <sheetName val="Причины_отклонений"/>
      <sheetName val="Статус_работы"/>
      <sheetName val="Уровень_графика"/>
      <sheetName val="анализ_2003_2004исполнение_МТО"/>
      <sheetName val="Приложение_2"/>
      <sheetName val="_Свод"/>
      <sheetName val="Договорная_цена"/>
      <sheetName val="аванс_по_ОС"/>
      <sheetName val="Авансы_выданные"/>
      <sheetName val="Кред__задолж_"/>
      <sheetName val="таблица_руко_3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/>
      <sheetData sheetId="335"/>
      <sheetData sheetId="336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/>
      <sheetData sheetId="793" refreshError="1"/>
      <sheetData sheetId="794" refreshError="1"/>
      <sheetData sheetId="795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/>
      <sheetData sheetId="862" refreshError="1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 refreshError="1"/>
      <sheetData sheetId="1022" refreshError="1"/>
      <sheetData sheetId="1023" refreshError="1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 refreshError="1"/>
      <sheetData sheetId="1100" refreshError="1"/>
      <sheetData sheetId="1101" refreshError="1"/>
      <sheetData sheetId="1102"/>
      <sheetData sheetId="1103" refreshError="1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 refreshError="1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 refreshError="1"/>
      <sheetData sheetId="1144"/>
      <sheetData sheetId="1145" refreshError="1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/>
      <sheetData sheetId="1228"/>
      <sheetData sheetId="1229"/>
      <sheetData sheetId="1230" refreshError="1"/>
      <sheetData sheetId="1231" refreshError="1"/>
      <sheetData sheetId="1232" refreshError="1"/>
      <sheetData sheetId="1233" refreshError="1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 refreshError="1"/>
      <sheetData sheetId="1453" refreshError="1"/>
      <sheetData sheetId="1454" refreshError="1"/>
      <sheetData sheetId="1455" refreshError="1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  <sheetName val="8"/>
      <sheetName val="9"/>
      <sheetName val="10"/>
      <sheetName val="КПР-2стр.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-"/>
      <sheetName val="25"/>
      <sheetName val="26"/>
      <sheetName val="31"/>
      <sheetName val="27"/>
      <sheetName val="28"/>
      <sheetName val="29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  <sheetName val="8"/>
      <sheetName val="9"/>
      <sheetName val="10"/>
      <sheetName val="КПР-2стр.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-"/>
      <sheetName val="25"/>
      <sheetName val="26"/>
      <sheetName val="31"/>
      <sheetName val="27"/>
      <sheetName val="28"/>
      <sheetName val="29"/>
    </sheetNames>
    <sheetDataSet>
      <sheetData sheetId="0" refreshError="1">
        <row r="10">
          <cell r="C10">
            <v>17.21</v>
          </cell>
        </row>
        <row r="33">
          <cell r="D33" t="str">
            <v>Тайшет</v>
          </cell>
        </row>
        <row r="36">
          <cell r="D36" t="str">
            <v>Лена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</sheetNames>
    <sheetDataSet>
      <sheetData sheetId="0">
        <row r="33">
          <cell r="D33" t="str">
            <v>Тайшет</v>
          </cell>
        </row>
        <row r="36">
          <cell r="D36" t="str">
            <v>Лена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</sheetNames>
    <sheetDataSet>
      <sheetData sheetId="0">
        <row r="34">
          <cell r="D34" t="str">
            <v>Могоча</v>
          </cell>
          <cell r="E34">
            <v>2500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</sheetNames>
    <sheetDataSet>
      <sheetData sheetId="0">
        <row r="34">
          <cell r="D34" t="str">
            <v>Могоча</v>
          </cell>
          <cell r="E34">
            <v>2500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распред"/>
    </sheetNames>
    <sheetDataSet>
      <sheetData sheetId="0">
        <row r="17">
          <cell r="B17" t="str">
            <v>С.А. Иванов</v>
          </cell>
        </row>
        <row r="31">
          <cell r="B31" t="str">
            <v>Санкт- Петербург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распред"/>
    </sheetNames>
    <sheetDataSet>
      <sheetData sheetId="0">
        <row r="10">
          <cell r="D10">
            <v>26.43</v>
          </cell>
        </row>
        <row r="17">
          <cell r="B17" t="str">
            <v>С.А. Иванов</v>
          </cell>
        </row>
        <row r="31">
          <cell r="B31" t="str">
            <v>Санкт- Петербург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распред"/>
    </sheetNames>
    <sheetDataSet>
      <sheetData sheetId="0">
        <row r="10">
          <cell r="D10">
            <v>26.43</v>
          </cell>
        </row>
        <row r="17">
          <cell r="B17" t="str">
            <v>С.А. Иванов</v>
          </cell>
        </row>
        <row r="31">
          <cell r="B31" t="str">
            <v>Санкт- Петербург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распред"/>
    </sheetNames>
    <sheetDataSet>
      <sheetData sheetId="0">
        <row r="10">
          <cell r="D10">
            <v>26.43</v>
          </cell>
        </row>
        <row r="17">
          <cell r="B17" t="str">
            <v>С.А. Иванов</v>
          </cell>
        </row>
        <row r="31">
          <cell r="B31" t="str">
            <v>Санкт- Петербург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КПР (2)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распред (1)"/>
      <sheetName val="распред (2)"/>
      <sheetName val="распред (3)"/>
    </sheetNames>
    <sheetDataSet>
      <sheetData sheetId="0">
        <row r="1">
          <cell r="A1" t="str">
            <v>Строительство волоконно-оптической линии связи на участке Чум-Лабытнанги Северной ж.д.</v>
          </cell>
        </row>
        <row r="4">
          <cell r="B4" t="str">
            <v>ООО "Стройжелдорпроект"</v>
          </cell>
        </row>
        <row r="8">
          <cell r="B8" t="str">
            <v>316-07</v>
          </cell>
        </row>
        <row r="10">
          <cell r="C10">
            <v>17.21</v>
          </cell>
          <cell r="D10">
            <v>26.43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распред"/>
      <sheetName val="См7"/>
      <sheetName val="См24"/>
      <sheetName val="См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распред"/>
      <sheetName val="исх_данные"/>
      <sheetName val="См7"/>
      <sheetName val="См24"/>
      <sheetName val="См8"/>
      <sheetName val="data"/>
    </sheetNames>
    <sheetDataSet>
      <sheetData sheetId="0" refreshError="1">
        <row r="1">
          <cell r="A1" t="str">
            <v>Волоконно-оптическая линия связи, линейный тракт и оперативно-технологическая связь на участке Калининград - Переславское - Пионерский Курорт Калининградской ж.д.</v>
          </cell>
        </row>
        <row r="21">
          <cell r="D21">
            <v>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1">
          <cell r="D21">
            <v>7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распред"/>
      <sheetName val="исх_данные"/>
    </sheetNames>
    <sheetDataSet>
      <sheetData sheetId="0" refreshError="1">
        <row r="1">
          <cell r="A1" t="str">
            <v>Волоконно-оптическая линия связи, линейный тракт и оперативно-технологическая связь на участке Калининград - Переславское - Пионерский Курорт Калининградской ж.д.</v>
          </cell>
        </row>
        <row r="8">
          <cell r="D8" t="str">
            <v>144/1944/ОТС-115н от 16.02.2004г.</v>
          </cell>
        </row>
        <row r="17">
          <cell r="D17" t="str">
            <v>С.А. Иванов</v>
          </cell>
        </row>
        <row r="21">
          <cell r="D21">
            <v>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распред"/>
      <sheetName val="исх_данные"/>
    </sheetNames>
    <sheetDataSet>
      <sheetData sheetId="0" refreshError="1">
        <row r="1">
          <cell r="A1" t="str">
            <v>Волоконно-оптическая линия связи, линейный тракт и оперативно-технологическая связь на участке Калининград - Переславское - Пионерский Курорт Калининградской ж.д.</v>
          </cell>
        </row>
        <row r="8">
          <cell r="D8" t="str">
            <v>144/1944/ОТС-115н от 16.02.2004г.</v>
          </cell>
        </row>
        <row r="17">
          <cell r="D17" t="str">
            <v>С.А. Иванов</v>
          </cell>
        </row>
        <row r="21">
          <cell r="D21">
            <v>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1-10"/>
      <sheetName val="исх_данные"/>
    </sheetNames>
    <sheetDataSet>
      <sheetData sheetId="0">
        <row r="9">
          <cell r="D9" t="str">
            <v xml:space="preserve"> 250/ОТС-303н от 26 мая 2004г.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1-10"/>
    </sheetNames>
    <sheetDataSet>
      <sheetData sheetId="0">
        <row r="9">
          <cell r="D9" t="str">
            <v xml:space="preserve"> 250/ОТС-303н от 26 мая 2004г.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1-10"/>
    </sheetNames>
    <sheetDataSet>
      <sheetData sheetId="0">
        <row r="9">
          <cell r="D9" t="str">
            <v xml:space="preserve"> 250/ОТС-303н от 26 мая 2004г.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1-10"/>
    </sheetNames>
    <sheetDataSet>
      <sheetData sheetId="0">
        <row r="9">
          <cell r="D9" t="str">
            <v xml:space="preserve"> 250/ОТС-303н от 26 мая 2004г.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СКУЭ_ТПЗабайкТО_РД"/>
      <sheetName val="списки"/>
      <sheetName val="таб3"/>
      <sheetName val="таб5"/>
      <sheetName val="Лист1"/>
    </sheetNames>
    <sheetDataSet>
      <sheetData sheetId="0"/>
      <sheetData sheetId="1">
        <row r="1">
          <cell r="B1" t="str">
            <v>Ф2-Нет</v>
          </cell>
          <cell r="E1" t="str">
            <v>Ф5-Нет</v>
          </cell>
          <cell r="F1" t="str">
            <v>Ф6-Нет</v>
          </cell>
          <cell r="G1" t="str">
            <v>Ф7-Нет</v>
          </cell>
          <cell r="H1" t="str">
            <v>Ф8-Нет</v>
          </cell>
          <cell r="I1" t="str">
            <v>Ф9-Нет</v>
          </cell>
          <cell r="J1" t="str">
            <v>Ф10-Нет</v>
          </cell>
          <cell r="K1" t="str">
            <v>Нет коэффициента</v>
          </cell>
          <cell r="L1">
            <v>1</v>
          </cell>
        </row>
        <row r="2">
          <cell r="B2" t="str">
            <v>Ф2 - Непрерывный</v>
          </cell>
          <cell r="E2" t="str">
            <v>Ф5 - до 5</v>
          </cell>
          <cell r="F2" t="str">
            <v>Ф6 - I степень</v>
          </cell>
          <cell r="G2" t="str">
            <v>Ф7 - I степень</v>
          </cell>
          <cell r="H2" t="str">
            <v>Ф8 - Автоматизированный ручной режим</v>
          </cell>
          <cell r="I2" t="str">
            <v>Ф9 - до 20</v>
          </cell>
          <cell r="J2" t="str">
            <v>Ф10 - до 5</v>
          </cell>
          <cell r="K2" t="str">
            <v>Одностадийная разработка</v>
          </cell>
          <cell r="L2">
            <v>1.3</v>
          </cell>
        </row>
        <row r="3">
          <cell r="B3" t="str">
            <v>Ф2 - Полунепрерывный</v>
          </cell>
          <cell r="E3" t="str">
            <v>Ф5 - св. 5 до 10</v>
          </cell>
          <cell r="F3" t="str">
            <v>Ф6 - II степень</v>
          </cell>
          <cell r="G3" t="str">
            <v>Ф7 - II степень</v>
          </cell>
          <cell r="H3" t="str">
            <v>Ф8 - Автоматизированный режим советчика</v>
          </cell>
          <cell r="I3" t="str">
            <v>Ф9 - св. 20 до 50</v>
          </cell>
          <cell r="J3" t="str">
            <v>Ф10 - св. 5 до 10</v>
          </cell>
          <cell r="K3" t="str">
            <v>Стадия Проект</v>
          </cell>
        </row>
        <row r="4">
          <cell r="B4" t="str">
            <v>Ф2 - Непрерывно-дискретный - I</v>
          </cell>
          <cell r="E4" t="str">
            <v>Ф5 - св. 10 до 20</v>
          </cell>
          <cell r="F4" t="str">
            <v>Ф6 - III степень</v>
          </cell>
          <cell r="G4" t="str">
            <v>Ф7 - III степень</v>
          </cell>
          <cell r="H4" t="str">
            <v>Ф8 - Автоматизированный диалоговый режим</v>
          </cell>
          <cell r="I4" t="str">
            <v>Ф9 - св. 50 до 100</v>
          </cell>
          <cell r="J4" t="str">
            <v>Ф10 - св. 10 до 20</v>
          </cell>
          <cell r="K4" t="str">
            <v>Стадия Рабочая документация</v>
          </cell>
        </row>
        <row r="5">
          <cell r="B5" t="str">
            <v>Ф2 - Непрерывно-дискретный - II</v>
          </cell>
          <cell r="E5" t="str">
            <v>Ф5 - св. 20 до 35</v>
          </cell>
          <cell r="F5" t="str">
            <v>Ф6 - IV степень</v>
          </cell>
          <cell r="G5" t="str">
            <v>Ф7 - IV степень</v>
          </cell>
          <cell r="H5" t="str">
            <v>Ф8 - Автоматический режим косвенного управления</v>
          </cell>
          <cell r="I5" t="str">
            <v>Ф9 - св. 100 до 170</v>
          </cell>
          <cell r="J5" t="str">
            <v>Ф10 - св. 20 до 40</v>
          </cell>
          <cell r="K5" t="str">
            <v>Утверждаемая часть</v>
          </cell>
        </row>
        <row r="6">
          <cell r="B6" t="str">
            <v>Ф2 - Циклический</v>
          </cell>
          <cell r="E6" t="str">
            <v>Ф5 - св. 35 до 50</v>
          </cell>
          <cell r="G6" t="str">
            <v>Ф7 - V степень</v>
          </cell>
          <cell r="H6" t="str">
            <v>Ф8 - Автоматический режим прямого цифрового управления</v>
          </cell>
          <cell r="I6" t="str">
            <v>Ф9 - св. 170 до 250</v>
          </cell>
          <cell r="J6" t="str">
            <v>Ф10 - св. 40 до 60</v>
          </cell>
        </row>
        <row r="7">
          <cell r="B7" t="str">
            <v>Ф2 - Дискретный</v>
          </cell>
          <cell r="E7" t="str">
            <v>Ф5 - св. 50 до 70</v>
          </cell>
          <cell r="G7" t="str">
            <v>Ф7 - VI степень</v>
          </cell>
          <cell r="I7" t="str">
            <v>Ф9 - св. 250 до 350</v>
          </cell>
          <cell r="J7" t="str">
            <v>Ф10 - св. 60 до 90</v>
          </cell>
        </row>
        <row r="8">
          <cell r="E8" t="str">
            <v>Ф5 - св.70 до 100</v>
          </cell>
          <cell r="G8" t="str">
            <v>Ф7 - VII степень</v>
          </cell>
          <cell r="I8" t="str">
            <v>Ф9 - св. 350 до 470</v>
          </cell>
          <cell r="J8" t="str">
            <v>Ф10 - св. 90 до 120</v>
          </cell>
        </row>
        <row r="9">
          <cell r="E9" t="str">
            <v>Ф5 - За каждые 50 свыше 100</v>
          </cell>
          <cell r="I9" t="str">
            <v>Ф9 - св. 470 до 600</v>
          </cell>
          <cell r="J9" t="str">
            <v>Ф10 - св. 120 до 160</v>
          </cell>
        </row>
        <row r="10">
          <cell r="I10" t="str">
            <v>Ф9 - св. 600 до 800</v>
          </cell>
          <cell r="J10" t="str">
            <v>Ф10 - св. 160 до 200</v>
          </cell>
        </row>
        <row r="11">
          <cell r="I11" t="str">
            <v>Ф9 - св. 800 до 1000</v>
          </cell>
          <cell r="J11" t="str">
            <v>Ф10 - св. 200 до 250</v>
          </cell>
        </row>
        <row r="12">
          <cell r="I12" t="str">
            <v>Ф9 - св. 1000 до 1300</v>
          </cell>
          <cell r="J12" t="str">
            <v>Ф10 - св. 250 до 300</v>
          </cell>
        </row>
        <row r="13">
          <cell r="I13" t="str">
            <v>Ф9 - св. 1300 до 1600</v>
          </cell>
          <cell r="J13" t="str">
            <v>Ф10 - св. 300 до 350</v>
          </cell>
        </row>
        <row r="14">
          <cell r="I14" t="str">
            <v>Ф9 - св. 1600 до 2000</v>
          </cell>
          <cell r="J14" t="str">
            <v>Ф10 - св. 350 до 400</v>
          </cell>
        </row>
        <row r="15">
          <cell r="I15" t="str">
            <v>Ф9 - за каждые 500 свыше 2000</v>
          </cell>
          <cell r="J15" t="str">
            <v>Ф10 - за каждые 70 свыше 400</v>
          </cell>
        </row>
      </sheetData>
      <sheetData sheetId="2"/>
      <sheetData sheetId="3">
        <row r="5">
          <cell r="B5">
            <v>2.04</v>
          </cell>
        </row>
      </sheetData>
      <sheetData sheetId="4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ог"/>
      <sheetName val="Изыск (Чита-1)"/>
      <sheetName val="Изыск (Чита-2)"/>
      <sheetName val="Обследование постов ЭЦ"/>
      <sheetName val="Согласования"/>
      <sheetName val="Командировки"/>
      <sheetName val="СЦБ (Чита-1)"/>
      <sheetName val="СЦБ (Чита-2) (1)"/>
      <sheetName val="СЦБ (Чита-2) (2)"/>
      <sheetName val="СЦБ (Чита-2) (3)"/>
      <sheetName val="1пс"/>
      <sheetName val="2п"/>
      <sheetName val="3п"/>
      <sheetName val="Табл38-7"/>
      <sheetName val="Табл38-8"/>
      <sheetName val="koeff1"/>
      <sheetName val="koeff2"/>
      <sheetName val="koeff3"/>
      <sheetName val="koe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ка по оборудованию"/>
      <sheetName val="Сводка по РКЦ"/>
      <sheetName val="Итого"/>
      <sheetName val="ГУ"/>
      <sheetName val="ГРКЦ"/>
      <sheetName val="Ленинский"/>
      <sheetName val="Тюменский"/>
      <sheetName val="РЦ Тюмень"/>
      <sheetName val="Сургут"/>
      <sheetName val="Нвартовск"/>
      <sheetName val="Ханты"/>
      <sheetName val="Салехард"/>
      <sheetName val="Ишим"/>
      <sheetName val="НУренгой"/>
      <sheetName val="Нефтеюганск"/>
      <sheetName val="Советский"/>
      <sheetName val="Тобольск"/>
      <sheetName val="21РКЦ2класса"/>
      <sheetName val="9РКЦ3класса"/>
      <sheetName val="Комплект№1"/>
      <sheetName val="Исходные данные"/>
      <sheetName val="g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92">
          <cell r="G92">
            <v>1265</v>
          </cell>
        </row>
      </sheetData>
      <sheetData sheetId="11" refreshError="1">
        <row r="92">
          <cell r="G92">
            <v>1265</v>
          </cell>
        </row>
      </sheetData>
      <sheetData sheetId="12"/>
      <sheetData sheetId="13"/>
      <sheetData sheetId="14" refreshError="1">
        <row r="92">
          <cell r="G92">
            <v>1081</v>
          </cell>
        </row>
      </sheetData>
      <sheetData sheetId="15" refreshError="1">
        <row r="92">
          <cell r="G92">
            <v>1081</v>
          </cell>
        </row>
      </sheetData>
      <sheetData sheetId="16" refreshError="1">
        <row r="92">
          <cell r="G92">
            <v>1081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чки и кабели"/>
      <sheetName val="магистрали"/>
      <sheetName val="СПЕЦИФИКАЦИЯ"/>
      <sheetName val="СКС_общая"/>
      <sheetName val="СКС_общая(разделена)"/>
      <sheetName val="СКС_общая (в проект1)"/>
      <sheetName val="СКС_заказ№1"/>
      <sheetName val="СКС_общая (в проект_изм1)"/>
      <sheetName val="pricing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50"/>
    </sheetNames>
    <sheetDataSet>
      <sheetData sheetId="0">
        <row r="17">
          <cell r="B17" t="str">
            <v>В.Т. Галецкий</v>
          </cell>
        </row>
      </sheetData>
      <sheetData sheetId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ДР"/>
      <sheetName val="Бюджет"/>
    </sheetNames>
    <sheetDataSet>
      <sheetData sheetId="0" refreshError="1"/>
      <sheetData sheetId="1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йга АСУ-ПД"/>
      <sheetName val="Тайга АСУ-РД"/>
      <sheetName val="Разд АСУ-ПД"/>
      <sheetName val="Разд АСУ-РД"/>
      <sheetName val="Тайга КУЭ-ПД"/>
      <sheetName val="Тайга КУЭ-РД"/>
      <sheetName val="Разд КУЭ-ПД"/>
      <sheetName val="Разд КУЭ-РД"/>
      <sheetName val="АИИС КУЭ ТЗ"/>
      <sheetName val="РЗ-ПД"/>
      <sheetName val="РЗ-РД"/>
      <sheetName val="РЗ ПАРАМ"/>
      <sheetName val="Показатели"/>
      <sheetName val="Индексы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 t="str">
            <v>I квартал 2010 года</v>
          </cell>
        </row>
        <row r="3">
          <cell r="A3" t="str">
            <v>I квартал 2011 года</v>
          </cell>
        </row>
        <row r="4">
          <cell r="A4" t="str">
            <v>I квартал 2012 года</v>
          </cell>
        </row>
        <row r="5">
          <cell r="A5" t="str">
            <v>I квартал 2013 года</v>
          </cell>
        </row>
        <row r="6">
          <cell r="A6" t="str">
            <v>I квартал 2014 года</v>
          </cell>
        </row>
        <row r="7">
          <cell r="A7" t="str">
            <v>II квартал 2010 года</v>
          </cell>
        </row>
        <row r="8">
          <cell r="A8" t="str">
            <v>II квартал 2011 года</v>
          </cell>
        </row>
        <row r="9">
          <cell r="A9" t="str">
            <v>II квартал 2012 года</v>
          </cell>
        </row>
        <row r="10">
          <cell r="A10" t="str">
            <v>II квартал 2013 года</v>
          </cell>
        </row>
        <row r="11">
          <cell r="A11" t="str">
            <v>III квартал 2010 года</v>
          </cell>
        </row>
        <row r="12">
          <cell r="A12" t="str">
            <v>III квартал 2011 года</v>
          </cell>
        </row>
        <row r="13">
          <cell r="A13" t="str">
            <v>III квартал 2012 года</v>
          </cell>
        </row>
        <row r="14">
          <cell r="A14" t="str">
            <v>III квартал 2013 года</v>
          </cell>
        </row>
        <row r="15">
          <cell r="A15" t="str">
            <v>IV квартал 2010 года</v>
          </cell>
        </row>
        <row r="16">
          <cell r="A16" t="str">
            <v>IV квартал 2011 года</v>
          </cell>
        </row>
        <row r="17">
          <cell r="A17" t="str">
            <v>IV квартал 2012 года</v>
          </cell>
        </row>
        <row r="18">
          <cell r="A18" t="str">
            <v>IV квартал 2013 года</v>
          </cell>
        </row>
      </sheetData>
      <sheetData sheetId="1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чки и кабели"/>
      <sheetName val="магистрали"/>
      <sheetName val="СПЕЦИФИКАЦИЯ"/>
      <sheetName val="СКС_общая"/>
      <sheetName val="СКС_общая(разделена)"/>
      <sheetName val="СКС_общая (в проект1)"/>
      <sheetName val="СКС_заказ№1"/>
      <sheetName val="СКС_общая (в проект_изм1)"/>
      <sheetName val="pricing"/>
      <sheetName val="точки_и_кабели"/>
      <sheetName val="СКС_общая_(в_проект1)"/>
      <sheetName val="СКС_общая_(в_проект_изм1)"/>
      <sheetName val="точки_и_кабели1"/>
      <sheetName val="СКС_общая_(в_проект1)1"/>
      <sheetName val="СКС_общая_(в_проект_изм1)1"/>
      <sheetName val="Отечественное ОПС"/>
      <sheetName val="ADEMCO"/>
      <sheetName val="INTER-M"/>
      <sheetName val="2610_3.1"/>
      <sheetName val="Т336_3.2"/>
      <sheetName val="ЛВС10_3.3"/>
      <sheetName val="1000_3.4"/>
      <sheetName val="КТС_3.5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ЕЦИФИКАЦИЯ"/>
      <sheetName val="точки и кабели"/>
      <sheetName val="магистрали"/>
      <sheetName val="СКС_общая"/>
      <sheetName val="СКС_общая(разделена)"/>
      <sheetName val="СКС_общая (в проект1)"/>
      <sheetName val="СКС_заказ№1"/>
      <sheetName val="СКС_общая (в проект_изм1)"/>
      <sheetName val="pricing"/>
      <sheetName val="точки_и_кабели"/>
      <sheetName val="СКС_общая_(в_проект1)"/>
      <sheetName val="СКС_общая_(в_проект_изм1)"/>
      <sheetName val="точки_и_кабели1"/>
      <sheetName val="СКС_общая_(в_проект1)1"/>
      <sheetName val="СКС_общая_(в_проект_изм1)1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м"/>
      <sheetName val="К.С.М. (ПУТ)"/>
      <sheetName val="Тощ.бет."/>
      <sheetName val="К.С.М."/>
      <sheetName val="Тр.(дорога)"/>
      <sheetName val="Тр.(пут)"/>
      <sheetName val="ПИР"/>
      <sheetName val="зим"/>
      <sheetName val="C.с"/>
      <sheetName val="Сод.л.см"/>
      <sheetName val="П.з.л.см. "/>
      <sheetName val="П.з.р.в."/>
      <sheetName val="C.с  (2)"/>
    </sheetNames>
    <sheetDataSet>
      <sheetData sheetId="0"/>
      <sheetData sheetId="1" refreshError="1">
        <row r="17">
          <cell r="H17">
            <v>16.07</v>
          </cell>
        </row>
        <row r="22">
          <cell r="H22">
            <v>335.33</v>
          </cell>
        </row>
        <row r="24">
          <cell r="H24">
            <v>72.89</v>
          </cell>
        </row>
        <row r="26">
          <cell r="H26">
            <v>14.31</v>
          </cell>
        </row>
        <row r="28">
          <cell r="H28">
            <v>38.82</v>
          </cell>
        </row>
        <row r="30">
          <cell r="H30">
            <v>45.74</v>
          </cell>
        </row>
        <row r="32">
          <cell r="H32">
            <v>42.26</v>
          </cell>
        </row>
        <row r="34">
          <cell r="H34">
            <v>48.3</v>
          </cell>
        </row>
        <row r="36">
          <cell r="H36">
            <v>72.239999999999995</v>
          </cell>
        </row>
        <row r="38">
          <cell r="H38">
            <v>75.37</v>
          </cell>
        </row>
        <row r="40">
          <cell r="H40">
            <v>55.67</v>
          </cell>
        </row>
        <row r="42">
          <cell r="H42">
            <v>44.14</v>
          </cell>
        </row>
      </sheetData>
      <sheetData sheetId="2" refreshError="1">
        <row r="86">
          <cell r="P86">
            <v>29.44</v>
          </cell>
        </row>
        <row r="90">
          <cell r="P90">
            <v>32.39</v>
          </cell>
        </row>
        <row r="94">
          <cell r="P94">
            <v>38.200000000000003</v>
          </cell>
        </row>
        <row r="98">
          <cell r="P98">
            <v>34.200000000000003</v>
          </cell>
        </row>
        <row r="102">
          <cell r="P102">
            <v>37.200000000000003</v>
          </cell>
        </row>
        <row r="106">
          <cell r="P106">
            <v>10.64</v>
          </cell>
        </row>
        <row r="110">
          <cell r="P110">
            <v>10.39</v>
          </cell>
        </row>
        <row r="113">
          <cell r="P113">
            <v>12.18</v>
          </cell>
        </row>
      </sheetData>
      <sheetData sheetId="3"/>
      <sheetData sheetId="4"/>
      <sheetData sheetId="5"/>
      <sheetData sheetId="6" refreshError="1">
        <row r="17">
          <cell r="P17">
            <v>3.08</v>
          </cell>
        </row>
        <row r="20">
          <cell r="P20">
            <v>2.61</v>
          </cell>
        </row>
        <row r="23">
          <cell r="P23">
            <v>3.21</v>
          </cell>
        </row>
        <row r="26">
          <cell r="P26">
            <v>5.14</v>
          </cell>
        </row>
        <row r="29">
          <cell r="P29">
            <v>8.34</v>
          </cell>
        </row>
        <row r="35">
          <cell r="P35">
            <v>10.36</v>
          </cell>
        </row>
        <row r="38">
          <cell r="P38">
            <v>5.0199999999999996</v>
          </cell>
        </row>
        <row r="41">
          <cell r="P41">
            <v>4.87</v>
          </cell>
        </row>
      </sheetData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м"/>
      <sheetName val="К.С.М. (ПУТ)"/>
      <sheetName val="Тощ.бет."/>
      <sheetName val="К.С.М."/>
      <sheetName val="Тр.(дорога)"/>
      <sheetName val="Тр.(пут)"/>
      <sheetName val="ПИР"/>
      <sheetName val="зим"/>
      <sheetName val="C.с"/>
      <sheetName val="Сод.л.см"/>
      <sheetName val="П.з.л.см. "/>
      <sheetName val="П.з.р.в.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2">
          <cell r="P32">
            <v>10.23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ные данные"/>
      <sheetName val="Обследование"/>
      <sheetName val="Трубы"/>
      <sheetName val="таб"/>
    </sheetNames>
    <sheetDataSet>
      <sheetData sheetId="0">
        <row r="3">
          <cell r="C3">
            <v>1.2</v>
          </cell>
        </row>
        <row r="4">
          <cell r="C4">
            <v>1</v>
          </cell>
        </row>
        <row r="5">
          <cell r="C5">
            <v>1</v>
          </cell>
        </row>
        <row r="10">
          <cell r="B10" t="str">
            <v>«Строительство нового Керакского тоннеля на перегоне Ковали - Ульручьи Забайкальской железной дороги»</v>
          </cell>
        </row>
      </sheetData>
      <sheetData sheetId="1"/>
      <sheetData sheetId="2"/>
      <sheetData sheetId="3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 м"/>
      <sheetName val="ТрМ. "/>
      <sheetName val="вск1"/>
      <sheetName val="вск1 (2)"/>
      <sheetName val="сод"/>
      <sheetName val="П.з "/>
      <sheetName val="C.с"/>
      <sheetName val="C.сМ"/>
      <sheetName val="C.сП"/>
      <sheetName val="C.с (3)"/>
      <sheetName val="зим"/>
      <sheetName val="вр"/>
      <sheetName val="Тр.(пут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ч. щ. 1"/>
      <sheetName val="ч. щ. 2"/>
      <sheetName val="К.С.М."/>
      <sheetName val="Тр."/>
      <sheetName val="Тр.(ж.д.)"/>
      <sheetName val="зим."/>
      <sheetName val="вах"/>
      <sheetName val="окно"/>
      <sheetName val="вр"/>
      <sheetName val="C.с"/>
      <sheetName val="П.з.л.см"/>
      <sheetName val="П.з.р.в"/>
      <sheetName val="Сод.л.см"/>
      <sheetName val="Сод.р.в."/>
      <sheetName val="ТрМ. "/>
      <sheetName val="К.С.М. м"/>
    </sheetNames>
    <sheetDataSet>
      <sheetData sheetId="0"/>
      <sheetData sheetId="1">
        <row r="57">
          <cell r="H57">
            <v>136.85</v>
          </cell>
        </row>
      </sheetData>
      <sheetData sheetId="2"/>
      <sheetData sheetId="3" refreshError="1">
        <row r="29">
          <cell r="F29">
            <v>14.603200000000001</v>
          </cell>
        </row>
      </sheetData>
      <sheetData sheetId="4">
        <row r="319">
          <cell r="P319">
            <v>10.35</v>
          </cell>
        </row>
      </sheetData>
      <sheetData sheetId="5" refreshError="1">
        <row r="17">
          <cell r="H17">
            <v>5.0599999999999996</v>
          </cell>
        </row>
        <row r="39">
          <cell r="H39">
            <v>3.08</v>
          </cell>
        </row>
        <row r="42">
          <cell r="H42">
            <v>2.6100000000000003</v>
          </cell>
        </row>
        <row r="47">
          <cell r="H47">
            <v>3.21</v>
          </cell>
        </row>
        <row r="50">
          <cell r="H50">
            <v>3.08</v>
          </cell>
        </row>
        <row r="53">
          <cell r="H53">
            <v>2.98</v>
          </cell>
        </row>
        <row r="56">
          <cell r="H56">
            <v>5.22</v>
          </cell>
        </row>
        <row r="59">
          <cell r="H59">
            <v>5.09</v>
          </cell>
        </row>
        <row r="62">
          <cell r="H62">
            <v>2.4300000000000002</v>
          </cell>
        </row>
        <row r="65">
          <cell r="H65">
            <v>0</v>
          </cell>
        </row>
      </sheetData>
      <sheetData sheetId="6" refreshError="1">
        <row r="43">
          <cell r="F43">
            <v>5.2489999999999997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трын"/>
      <sheetName val="зп мост"/>
      <sheetName val="зпподходы"/>
      <sheetName val="К.С.М."/>
      <sheetName val="Тр."/>
      <sheetName val="ПИР"/>
      <sheetName val="C.с"/>
      <sheetName val="П.з"/>
      <sheetName val="зим,"/>
      <sheetName val="эл"/>
      <sheetName val="ком"/>
      <sheetName val="C.с (р)"/>
      <sheetName val="П.з (2)"/>
      <sheetName val="сод"/>
      <sheetName val="Тр.(ж.д.)"/>
      <sheetName val="ч. щ. 2"/>
    </sheetNames>
    <sheetDataSet>
      <sheetData sheetId="0"/>
      <sheetData sheetId="1"/>
      <sheetData sheetId="2"/>
      <sheetData sheetId="3"/>
      <sheetData sheetId="4" refreshError="1">
        <row r="36">
          <cell r="H36">
            <v>1.83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(дор.+мост)"/>
      <sheetName val="Тр.(дор.)"/>
      <sheetName val="Тр.  (мост)"/>
      <sheetName val="Сод.л.см"/>
      <sheetName val="Сод.р.в."/>
      <sheetName val="П.з.р.в"/>
      <sheetName val="П.з.л.см"/>
      <sheetName val="C.с"/>
      <sheetName val="В.ст.дор"/>
      <sheetName val="В.ст.мост"/>
      <sheetName val="Вр"/>
      <sheetName val="зим"/>
      <sheetName val="эл"/>
      <sheetName val="ПИРб"/>
      <sheetName val="ПИРт"/>
      <sheetName val="Тр."/>
    </sheetNames>
    <sheetDataSet>
      <sheetData sheetId="0"/>
      <sheetData sheetId="1">
        <row r="77">
          <cell r="H77">
            <v>497.25</v>
          </cell>
        </row>
      </sheetData>
      <sheetData sheetId="2"/>
      <sheetData sheetId="3"/>
      <sheetData sheetId="4" refreshError="1">
        <row r="30">
          <cell r="P30">
            <v>10.14</v>
          </cell>
        </row>
      </sheetData>
      <sheetData sheetId="5"/>
      <sheetData sheetId="6"/>
      <sheetData sheetId="7"/>
      <sheetData sheetId="8"/>
      <sheetData sheetId="9">
        <row r="39">
          <cell r="D39">
            <v>6.12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 "/>
      <sheetName val="зимБ"/>
      <sheetName val="C.с  Б"/>
      <sheetName val="вахта Б"/>
      <sheetName val="ПИР"/>
      <sheetName val="сод.л.см."/>
      <sheetName val="ч. щ. 1"/>
      <sheetName val="ч. щ. 2"/>
      <sheetName val="П.з"/>
      <sheetName val="Тр.  (мост)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</sheetNames>
    <sheetDataSet>
      <sheetData sheetId="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-1"/>
      <sheetName val="СС"/>
      <sheetName val="1"/>
      <sheetName val="2"/>
      <sheetName val="КПР-2"/>
      <sheetName val="КПР-3"/>
      <sheetName val="СС-3"/>
      <sheetName val="3"/>
      <sheetName val="4"/>
      <sheetName val="5"/>
      <sheetName val="6"/>
      <sheetName val="распред."/>
      <sheetName val="распред. -доп.3"/>
      <sheetName val="КПР-4"/>
      <sheetName val="СС-4"/>
      <sheetName val="7"/>
      <sheetName val="8"/>
      <sheetName val="распред. -доп.4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-1"/>
      <sheetName val="СС"/>
      <sheetName val="1"/>
      <sheetName val="2"/>
      <sheetName val="КПР-2"/>
      <sheetName val="КПР-3"/>
      <sheetName val="СС-3"/>
      <sheetName val="3"/>
      <sheetName val="4"/>
      <sheetName val="5"/>
      <sheetName val="6"/>
      <sheetName val="распред."/>
      <sheetName val="распред. -доп.3"/>
      <sheetName val="КПР-4"/>
      <sheetName val="СС-4"/>
      <sheetName val="7"/>
      <sheetName val="8"/>
      <sheetName val="распред. -доп.4"/>
      <sheetName val="исх_данны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-1"/>
      <sheetName val="СС"/>
      <sheetName val="1"/>
      <sheetName val="2"/>
      <sheetName val="КПР-2"/>
      <sheetName val="КПР-3"/>
      <sheetName val="СС-3"/>
      <sheetName val="3"/>
      <sheetName val="4"/>
      <sheetName val="5"/>
      <sheetName val="6"/>
      <sheetName val="распред."/>
      <sheetName val="распред. -доп.3"/>
      <sheetName val="КПР-4"/>
      <sheetName val="СС-4"/>
      <sheetName val="7"/>
      <sheetName val="8"/>
      <sheetName val="распред. -доп.4"/>
      <sheetName val="исх_данные"/>
    </sheetNames>
    <sheetDataSet>
      <sheetData sheetId="0" refreshError="1">
        <row r="4">
          <cell r="D4" t="str">
            <v>"Гипротранссигналсвязь" - филиал ОАО "РЖД"</v>
          </cell>
        </row>
        <row r="6">
          <cell r="D6" t="str">
            <v>ДКСС ОАО "РЖД"</v>
          </cell>
        </row>
        <row r="10">
          <cell r="G10">
            <v>13.38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-1"/>
      <sheetName val="СС"/>
      <sheetName val="1"/>
      <sheetName val="2"/>
      <sheetName val="КПР-2"/>
      <sheetName val="КПР-3"/>
      <sheetName val="СС-3"/>
      <sheetName val="3"/>
      <sheetName val="4"/>
      <sheetName val="5"/>
      <sheetName val="6"/>
      <sheetName val="распред."/>
      <sheetName val="распред. -доп.3"/>
      <sheetName val="КПР-4"/>
      <sheetName val="СС-4"/>
      <sheetName val="7"/>
      <sheetName val="8"/>
      <sheetName val="распред. -доп.4"/>
      <sheetName val="исх_данные"/>
    </sheetNames>
    <sheetDataSet>
      <sheetData sheetId="0" refreshError="1">
        <row r="4">
          <cell r="D4" t="str">
            <v>"Гипротранссигналсвязь" - филиал ОАО "РЖД"</v>
          </cell>
        </row>
        <row r="6">
          <cell r="D6" t="str">
            <v>ДКСС ОАО "РЖД"</v>
          </cell>
        </row>
        <row r="10">
          <cell r="G10">
            <v>13.38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  <sheetName val="8"/>
      <sheetName val="9"/>
      <sheetName val="10"/>
      <sheetName val="КПР-2стр.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-"/>
      <sheetName val="25"/>
      <sheetName val="26"/>
      <sheetName val="31"/>
      <sheetName val="27"/>
      <sheetName val="28"/>
      <sheetName val="29"/>
    </sheetNames>
    <sheetDataSet>
      <sheetData sheetId="0" refreshError="1">
        <row r="10">
          <cell r="C10">
            <v>17.21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  <sheetName val="8"/>
      <sheetName val="9"/>
      <sheetName val="10"/>
      <sheetName val="КПР-2стр.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-"/>
      <sheetName val="25"/>
      <sheetName val="26"/>
      <sheetName val="31"/>
      <sheetName val="27"/>
      <sheetName val="28"/>
      <sheetName val="29"/>
    </sheetNames>
    <sheetDataSet>
      <sheetData sheetId="0" refreshError="1">
        <row r="10">
          <cell r="C1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  <sheetName val="8"/>
      <sheetName val="9"/>
      <sheetName val="10"/>
      <sheetName val="КПР-2стр.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-"/>
      <sheetName val="25"/>
      <sheetName val="26"/>
      <sheetName val="31"/>
      <sheetName val="27"/>
      <sheetName val="28"/>
      <sheetName val="29"/>
    </sheetNames>
    <sheetDataSet>
      <sheetData sheetId="0" refreshError="1">
        <row r="10">
          <cell r="C10">
            <v>17.21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5"/>
      <sheetName val="распред"/>
    </sheetNames>
    <sheetDataSet>
      <sheetData sheetId="0">
        <row r="10">
          <cell r="G10">
            <v>13.38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5"/>
      <sheetName val="распред"/>
    </sheetNames>
    <sheetDataSet>
      <sheetData sheetId="0" refreshError="1"/>
      <sheetData sheetId="1">
        <row r="10">
          <cell r="G10">
            <v>13.38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5"/>
      <sheetName val="распред"/>
    </sheetNames>
    <sheetDataSet>
      <sheetData sheetId="0">
        <row r="10">
          <cell r="G10">
            <v>13.38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5"/>
      <sheetName val="распред"/>
    </sheetNames>
    <sheetDataSet>
      <sheetData sheetId="0">
        <row r="10">
          <cell r="G10">
            <v>13.38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распред"/>
      <sheetName val="КПР-1"/>
      <sheetName val="СС-1"/>
      <sheetName val="4"/>
      <sheetName val="распред (2)"/>
      <sheetName val="2- КПР"/>
      <sheetName val="2-CC"/>
      <sheetName val="2- 3"/>
      <sheetName val="2- 4"/>
      <sheetName val="распред (3)"/>
      <sheetName val="дог- КПР"/>
      <sheetName val="дог-CС"/>
    </sheetNames>
    <sheetDataSet>
      <sheetData sheetId="0">
        <row r="10">
          <cell r="G10">
            <v>14.42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распред"/>
      <sheetName val="КПР-1"/>
      <sheetName val="СС-1"/>
      <sheetName val="4"/>
      <sheetName val="распред (2)"/>
      <sheetName val="2- КПР"/>
      <sheetName val="2-CC"/>
      <sheetName val="2- 3"/>
      <sheetName val="2- 4"/>
      <sheetName val="распред (3)"/>
      <sheetName val="дог- КПР"/>
      <sheetName val="дог-CС"/>
    </sheetNames>
    <sheetDataSet>
      <sheetData sheetId="0" refreshError="1"/>
      <sheetData sheetId="1">
        <row r="10">
          <cell r="G10">
            <v>14.42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распред"/>
      <sheetName val="КПР-1"/>
      <sheetName val="СС-1"/>
      <sheetName val="4"/>
      <sheetName val="распред (2)"/>
      <sheetName val="2- КПР"/>
      <sheetName val="2-CC"/>
      <sheetName val="2- 3"/>
      <sheetName val="2- 4"/>
      <sheetName val="распред (3)"/>
      <sheetName val="дог- КПР"/>
      <sheetName val="дог-CС"/>
    </sheetNames>
    <sheetDataSet>
      <sheetData sheetId="0">
        <row r="10">
          <cell r="G10">
            <v>14.42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распред"/>
      <sheetName val="КПР-1"/>
      <sheetName val="СС-1"/>
      <sheetName val="4"/>
      <sheetName val="распред (2)"/>
      <sheetName val="2- КПР"/>
      <sheetName val="2-CC"/>
      <sheetName val="2- 3"/>
      <sheetName val="2- 4"/>
      <sheetName val="распред (3)"/>
      <sheetName val="дог- КПР"/>
      <sheetName val="дог-CС"/>
    </sheetNames>
    <sheetDataSet>
      <sheetData sheetId="0">
        <row r="10">
          <cell r="G10">
            <v>14.42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распре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распред"/>
      <sheetName val="исх_данные"/>
    </sheetNames>
    <sheetDataSet>
      <sheetData sheetId="0" refreshError="1">
        <row r="27">
          <cell r="B27">
            <v>0.45</v>
          </cell>
        </row>
        <row r="30">
          <cell r="B30">
            <v>300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data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распред"/>
    </sheetNames>
    <sheetDataSet>
      <sheetData sheetId="0" refreshError="1"/>
      <sheetData sheetId="1" refreshError="1"/>
      <sheetData sheetId="2">
        <row r="27">
          <cell r="B27">
            <v>0.45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 "/>
      <sheetName val="C.с баз"/>
      <sheetName val="зим"/>
      <sheetName val="П.з"/>
      <sheetName val="сод.л.см."/>
      <sheetName val="ПИР"/>
      <sheetName val="об.смДБаз."/>
      <sheetName val="зимДБаз."/>
      <sheetName val="об.см.ДБаз.(1э)"/>
      <sheetName val="зим ДБаз.(1э)"/>
      <sheetName val="об.см.ДТек (1э)"/>
      <sheetName val="об.смДТек"/>
      <sheetName val="зим ДТек"/>
      <sheetName val="зимДТек(1э)"/>
      <sheetName val="Сод. к л.см.(1э)"/>
      <sheetName val="Сод. к л.см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К.С.М. (2)"/>
      <sheetName val="Тр. "/>
      <sheetName val="вск1"/>
      <sheetName val="Р1"/>
      <sheetName val="ПИР"/>
      <sheetName val="П.з "/>
      <sheetName val="зим"/>
      <sheetName val="C.с"/>
      <sheetName val="C.с1п"/>
      <sheetName val="зим 1п"/>
      <sheetName val="Сод.р.в."/>
      <sheetName val="П.з.р.в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К.С.М. (2)"/>
      <sheetName val="Тр. "/>
      <sheetName val="вск1"/>
      <sheetName val="Р1"/>
      <sheetName val="ПИР"/>
      <sheetName val="П.з "/>
      <sheetName val="C.с"/>
      <sheetName val="зим"/>
    </sheetNames>
    <sheetDataSet>
      <sheetData sheetId="0"/>
      <sheetData sheetId="1"/>
      <sheetData sheetId="2"/>
      <sheetData sheetId="3" refreshError="1">
        <row r="49">
          <cell r="P49">
            <v>33.584000000000003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"/>
      <sheetName val="К"/>
      <sheetName val="ч. щ. 1"/>
      <sheetName val="ч. щ. 2"/>
      <sheetName val="К.С.М."/>
      <sheetName val="Тр."/>
      <sheetName val="зим."/>
      <sheetName val="вах"/>
      <sheetName val="вр"/>
      <sheetName val="C.с"/>
      <sheetName val="П.з.л.см"/>
      <sheetName val="П.з.р.в"/>
      <sheetName val="Сод.л.см"/>
      <sheetName val="Сод.р.в."/>
      <sheetName val="Приложение 15"/>
      <sheetName val="К.С.М. (2)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9">
          <cell r="C39">
            <v>217.77</v>
          </cell>
        </row>
      </sheetData>
      <sheetData sheetId="7" refreshError="1">
        <row r="17">
          <cell r="F17">
            <v>23154</v>
          </cell>
        </row>
      </sheetData>
      <sheetData sheetId="8" refreshError="1">
        <row r="33">
          <cell r="G33">
            <v>60.84</v>
          </cell>
        </row>
      </sheetData>
      <sheetData sheetId="9" refreshError="1">
        <row r="28">
          <cell r="I28">
            <v>3.23</v>
          </cell>
        </row>
        <row r="58">
          <cell r="E58">
            <v>3.96</v>
          </cell>
        </row>
      </sheetData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Тр. (2)"/>
      <sheetName val="C.с "/>
      <sheetName val="C.с  (2)"/>
      <sheetName val="C.сбаз.и"/>
      <sheetName val="Р1 (2)"/>
      <sheetName val="Р1 (И)"/>
      <sheetName val="П.з "/>
      <sheetName val="сод"/>
      <sheetName val="сод (2)"/>
      <sheetName val="сод р.в."/>
      <sheetName val="П.з  (2)"/>
      <sheetName val="П.з  (3)"/>
      <sheetName val="mutual"/>
      <sheetName val="C.с"/>
      <sheetName val="вах"/>
      <sheetName val="вр"/>
      <sheetName val="зим."/>
      <sheetName val="К.С.М. (2)"/>
    </sheetNames>
    <sheetDataSet>
      <sheetData sheetId="0"/>
      <sheetData sheetId="1"/>
      <sheetData sheetId="2" refreshError="1">
        <row r="42">
          <cell r="P42">
            <v>15.75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Z52"/>
  <sheetViews>
    <sheetView topLeftCell="A4" workbookViewId="0">
      <selection activeCell="C24" sqref="C24:C26"/>
    </sheetView>
  </sheetViews>
  <sheetFormatPr defaultColWidth="8.85546875" defaultRowHeight="14.25" customHeight="1" x14ac:dyDescent="0.2"/>
  <cols>
    <col min="1" max="1" width="6" style="211" customWidth="1"/>
    <col min="2" max="2" width="19.140625" style="211" customWidth="1"/>
    <col min="3" max="3" width="50" style="211" customWidth="1"/>
    <col min="4" max="4" width="15.85546875" style="211" customWidth="1"/>
    <col min="5" max="8" width="13.7109375" style="211" customWidth="1"/>
    <col min="9" max="9" width="8.85546875" style="211" customWidth="1"/>
    <col min="10" max="12" width="8.85546875" style="211"/>
    <col min="13" max="14" width="126.140625" style="199" hidden="1" customWidth="1"/>
    <col min="15" max="15" width="139.85546875" style="199" hidden="1" customWidth="1"/>
    <col min="16" max="16" width="145.85546875" style="199" hidden="1" customWidth="1"/>
    <col min="17" max="18" width="69.140625" style="199" hidden="1" customWidth="1"/>
    <col min="19" max="19" width="65.85546875" style="199" hidden="1" customWidth="1"/>
    <col min="20" max="20" width="54.85546875" style="199" hidden="1" customWidth="1"/>
    <col min="21" max="21" width="91" style="199" hidden="1" customWidth="1"/>
    <col min="22" max="22" width="54.85546875" style="199" hidden="1" customWidth="1"/>
    <col min="23" max="23" width="65.85546875" style="199" hidden="1" customWidth="1"/>
    <col min="24" max="24" width="54.85546875" style="199" hidden="1" customWidth="1"/>
    <col min="25" max="25" width="65.85546875" style="199" hidden="1" customWidth="1"/>
    <col min="26" max="26" width="54.85546875" style="199" hidden="1" customWidth="1"/>
    <col min="27" max="16384" width="8.85546875" style="211"/>
  </cols>
  <sheetData>
    <row r="1" spans="1:14" s="4" customFormat="1" ht="15" x14ac:dyDescent="0.25">
      <c r="A1" s="2"/>
      <c r="B1" s="2"/>
      <c r="C1" s="2"/>
      <c r="D1" s="2"/>
      <c r="E1" s="2"/>
      <c r="F1" s="2"/>
      <c r="G1" s="2"/>
      <c r="H1" s="5" t="s">
        <v>4840</v>
      </c>
    </row>
    <row r="2" spans="1:14" s="4" customFormat="1" ht="15" x14ac:dyDescent="0.25">
      <c r="A2" s="8"/>
      <c r="B2" s="8"/>
      <c r="C2" s="8"/>
      <c r="D2" s="8"/>
      <c r="E2" s="8"/>
      <c r="F2" s="8"/>
      <c r="G2" s="8"/>
      <c r="H2" s="5" t="s">
        <v>4841</v>
      </c>
    </row>
    <row r="3" spans="1:14" s="4" customFormat="1" ht="15" x14ac:dyDescent="0.25">
      <c r="A3" s="8"/>
      <c r="B3" s="8"/>
      <c r="C3" s="8"/>
      <c r="D3" s="8"/>
      <c r="E3" s="8"/>
      <c r="F3" s="8"/>
      <c r="G3" s="8"/>
      <c r="H3" s="5"/>
    </row>
    <row r="4" spans="1:14" s="4" customFormat="1" ht="45.75" x14ac:dyDescent="0.25">
      <c r="A4" s="185"/>
      <c r="B4" s="332" t="s">
        <v>3070</v>
      </c>
      <c r="C4" s="332"/>
      <c r="D4" s="332"/>
      <c r="E4" s="332"/>
      <c r="F4" s="332"/>
      <c r="G4" s="332"/>
      <c r="H4" s="185"/>
      <c r="M4" s="12" t="s">
        <v>3070</v>
      </c>
    </row>
    <row r="5" spans="1:14" s="4" customFormat="1" ht="18" x14ac:dyDescent="0.25">
      <c r="A5" s="185"/>
      <c r="B5" s="333" t="s">
        <v>16</v>
      </c>
      <c r="C5" s="333"/>
      <c r="D5" s="333"/>
      <c r="E5" s="333"/>
      <c r="F5" s="333"/>
      <c r="G5" s="333"/>
      <c r="H5" s="185"/>
    </row>
    <row r="6" spans="1:14" s="4" customFormat="1" ht="15" x14ac:dyDescent="0.25">
      <c r="A6" s="12"/>
      <c r="H6" s="12"/>
    </row>
    <row r="7" spans="1:14" s="4" customFormat="1" ht="18" x14ac:dyDescent="0.25">
      <c r="A7" s="185"/>
      <c r="B7" s="332" t="s">
        <v>4842</v>
      </c>
      <c r="C7" s="332"/>
      <c r="D7" s="332"/>
      <c r="E7" s="332"/>
      <c r="F7" s="332"/>
      <c r="G7" s="332"/>
      <c r="H7" s="186"/>
      <c r="N7" s="12" t="s">
        <v>4842</v>
      </c>
    </row>
    <row r="8" spans="1:14" s="4" customFormat="1" ht="18" x14ac:dyDescent="0.25">
      <c r="A8" s="185"/>
      <c r="B8" s="333" t="s">
        <v>18</v>
      </c>
      <c r="C8" s="333"/>
      <c r="D8" s="333"/>
      <c r="E8" s="333"/>
      <c r="F8" s="333"/>
      <c r="G8" s="333"/>
      <c r="H8" s="186"/>
    </row>
    <row r="9" spans="1:14" s="4" customFormat="1" ht="15" x14ac:dyDescent="0.25">
      <c r="A9" s="186"/>
      <c r="B9" s="187"/>
      <c r="C9" s="187"/>
      <c r="D9" s="187"/>
      <c r="E9" s="187"/>
      <c r="F9" s="187"/>
      <c r="G9" s="187"/>
      <c r="H9" s="186"/>
    </row>
    <row r="10" spans="1:14" s="4" customFormat="1" ht="15" x14ac:dyDescent="0.25">
      <c r="A10" s="186"/>
      <c r="B10" s="334" t="s">
        <v>4843</v>
      </c>
      <c r="C10" s="334"/>
      <c r="D10" s="334"/>
      <c r="E10" s="334"/>
      <c r="F10" s="334"/>
      <c r="G10" s="334"/>
      <c r="H10" s="186"/>
    </row>
    <row r="11" spans="1:14" s="4" customFormat="1" ht="15" x14ac:dyDescent="0.25">
      <c r="A11" s="186"/>
      <c r="B11" s="187"/>
      <c r="C11" s="187"/>
      <c r="D11" s="187"/>
      <c r="E11" s="187"/>
      <c r="F11" s="187"/>
      <c r="G11" s="187"/>
      <c r="H11" s="186"/>
    </row>
    <row r="12" spans="1:14" s="4" customFormat="1" ht="15" x14ac:dyDescent="0.25">
      <c r="A12" s="463"/>
      <c r="B12" s="465" t="s">
        <v>4844</v>
      </c>
      <c r="C12" s="466" t="s">
        <v>4902</v>
      </c>
      <c r="D12" s="466"/>
      <c r="E12" s="466"/>
      <c r="F12" s="466"/>
      <c r="G12" s="466"/>
      <c r="H12" s="463"/>
    </row>
    <row r="13" spans="1:14" s="4" customFormat="1" ht="15" x14ac:dyDescent="0.25">
      <c r="A13" s="463"/>
      <c r="B13" s="464"/>
      <c r="C13" s="331" t="s">
        <v>27</v>
      </c>
      <c r="D13" s="331"/>
      <c r="E13" s="331"/>
      <c r="F13" s="331"/>
      <c r="G13" s="331"/>
      <c r="H13" s="463"/>
    </row>
    <row r="14" spans="1:14" s="4" customFormat="1" ht="15" x14ac:dyDescent="0.25">
      <c r="A14" s="463"/>
      <c r="B14" s="467" t="s">
        <v>4845</v>
      </c>
      <c r="C14" s="468"/>
      <c r="D14" s="468"/>
      <c r="E14" s="468"/>
      <c r="F14" s="469" t="s">
        <v>4903</v>
      </c>
      <c r="G14" s="464"/>
      <c r="H14" s="463"/>
    </row>
    <row r="15" spans="1:14" s="4" customFormat="1" ht="15" x14ac:dyDescent="0.25">
      <c r="A15" s="463"/>
      <c r="B15" s="464"/>
      <c r="C15" s="464"/>
      <c r="D15" s="464"/>
      <c r="E15" s="464"/>
      <c r="F15" s="464"/>
      <c r="G15" s="464"/>
      <c r="H15" s="463"/>
    </row>
    <row r="16" spans="1:14" s="4" customFormat="1" ht="15" x14ac:dyDescent="0.25">
      <c r="A16" s="463"/>
      <c r="B16" s="465" t="s">
        <v>4846</v>
      </c>
      <c r="C16" s="460"/>
      <c r="D16" s="460"/>
      <c r="E16" s="460"/>
      <c r="F16" s="460"/>
      <c r="G16" s="464"/>
      <c r="H16" s="463"/>
    </row>
    <row r="17" spans="1:26" s="4" customFormat="1" ht="15" x14ac:dyDescent="0.25">
      <c r="A17" s="463"/>
      <c r="B17" s="470" t="s">
        <v>4847</v>
      </c>
      <c r="C17" s="468"/>
      <c r="D17" s="471"/>
      <c r="E17" s="468"/>
      <c r="F17" s="471"/>
      <c r="G17" s="464"/>
      <c r="H17" s="463"/>
    </row>
    <row r="18" spans="1:26" s="4" customFormat="1" ht="15" x14ac:dyDescent="0.25">
      <c r="A18" s="463"/>
      <c r="B18" s="470"/>
      <c r="C18" s="464"/>
      <c r="D18" s="472" t="s">
        <v>4848</v>
      </c>
      <c r="E18" s="464"/>
      <c r="F18" s="472" t="s">
        <v>4849</v>
      </c>
      <c r="G18" s="464"/>
      <c r="H18" s="463"/>
    </row>
    <row r="19" spans="1:26" s="4" customFormat="1" ht="15" x14ac:dyDescent="0.25">
      <c r="A19" s="463"/>
      <c r="B19" s="462" t="s">
        <v>4850</v>
      </c>
      <c r="C19" s="460"/>
      <c r="D19" s="460"/>
      <c r="E19" s="460"/>
      <c r="F19" s="460"/>
      <c r="G19" s="464"/>
      <c r="H19" s="463"/>
    </row>
    <row r="20" spans="1:26" s="4" customFormat="1" ht="15" x14ac:dyDescent="0.25">
      <c r="A20" s="462"/>
      <c r="B20" s="470" t="s">
        <v>4847</v>
      </c>
      <c r="C20" s="468"/>
      <c r="D20" s="473"/>
      <c r="E20" s="473"/>
      <c r="F20" s="474"/>
      <c r="G20" s="475"/>
      <c r="H20" s="475"/>
    </row>
    <row r="21" spans="1:26" s="4" customFormat="1" ht="15" x14ac:dyDescent="0.25">
      <c r="A21" s="462"/>
      <c r="B21" s="470"/>
      <c r="C21" s="464"/>
      <c r="D21" s="476"/>
      <c r="E21" s="476"/>
      <c r="F21" s="477"/>
      <c r="G21" s="475"/>
      <c r="H21" s="475"/>
    </row>
    <row r="22" spans="1:26" s="4" customFormat="1" ht="15" customHeight="1" x14ac:dyDescent="0.25">
      <c r="A22" s="478"/>
      <c r="B22" s="337" t="s">
        <v>4851</v>
      </c>
      <c r="C22" s="337"/>
      <c r="D22" s="337"/>
      <c r="E22" s="337"/>
      <c r="F22" s="337"/>
      <c r="G22" s="337"/>
      <c r="H22" s="337"/>
      <c r="O22" s="12" t="s">
        <v>4851</v>
      </c>
    </row>
    <row r="23" spans="1:26" s="4" customFormat="1" ht="15" x14ac:dyDescent="0.25">
      <c r="A23" s="478"/>
      <c r="B23" s="470"/>
      <c r="C23" s="470"/>
      <c r="D23" s="470"/>
      <c r="E23" s="470"/>
      <c r="F23" s="470"/>
      <c r="G23" s="470"/>
      <c r="H23" s="479"/>
    </row>
    <row r="24" spans="1:26" s="4" customFormat="1" ht="15" customHeight="1" x14ac:dyDescent="0.25">
      <c r="A24" s="338" t="s">
        <v>45</v>
      </c>
      <c r="B24" s="338" t="s">
        <v>46</v>
      </c>
      <c r="C24" s="338" t="s">
        <v>4852</v>
      </c>
      <c r="D24" s="341" t="s">
        <v>4853</v>
      </c>
      <c r="E24" s="342"/>
      <c r="F24" s="342"/>
      <c r="G24" s="342"/>
      <c r="H24" s="343"/>
    </row>
    <row r="25" spans="1:26" s="4" customFormat="1" ht="14.25" customHeight="1" x14ac:dyDescent="0.25">
      <c r="A25" s="339"/>
      <c r="B25" s="339"/>
      <c r="C25" s="339"/>
      <c r="D25" s="338" t="s">
        <v>4854</v>
      </c>
      <c r="E25" s="338" t="s">
        <v>38</v>
      </c>
      <c r="F25" s="338" t="s">
        <v>41</v>
      </c>
      <c r="G25" s="338" t="s">
        <v>43</v>
      </c>
      <c r="H25" s="338" t="s">
        <v>56</v>
      </c>
    </row>
    <row r="26" spans="1:26" s="4" customFormat="1" ht="60.75" customHeight="1" x14ac:dyDescent="0.25">
      <c r="A26" s="340"/>
      <c r="B26" s="340"/>
      <c r="C26" s="340"/>
      <c r="D26" s="340"/>
      <c r="E26" s="340"/>
      <c r="F26" s="340"/>
      <c r="G26" s="340"/>
      <c r="H26" s="340"/>
      <c r="I26" s="199"/>
      <c r="J26" s="199"/>
      <c r="K26" s="199"/>
      <c r="L26" s="199"/>
    </row>
    <row r="27" spans="1:26" s="4" customFormat="1" ht="15" x14ac:dyDescent="0.25">
      <c r="A27" s="480">
        <v>1</v>
      </c>
      <c r="B27" s="480">
        <v>2</v>
      </c>
      <c r="C27" s="480">
        <v>3</v>
      </c>
      <c r="D27" s="480">
        <v>4</v>
      </c>
      <c r="E27" s="480">
        <v>5</v>
      </c>
      <c r="F27" s="480">
        <v>6</v>
      </c>
      <c r="G27" s="480">
        <v>7</v>
      </c>
      <c r="H27" s="480">
        <v>8</v>
      </c>
    </row>
    <row r="28" spans="1:26" s="2" customFormat="1" ht="15" customHeight="1" x14ac:dyDescent="0.25">
      <c r="A28" s="344" t="s">
        <v>4855</v>
      </c>
      <c r="B28" s="345"/>
      <c r="C28" s="345"/>
      <c r="D28" s="345"/>
      <c r="E28" s="345"/>
      <c r="F28" s="345"/>
      <c r="G28" s="345"/>
      <c r="H28" s="346"/>
      <c r="I28" s="4"/>
      <c r="J28" s="4"/>
      <c r="K28" s="4"/>
      <c r="L28" s="4"/>
      <c r="M28" s="3"/>
      <c r="N28" s="3"/>
      <c r="O28" s="3"/>
      <c r="P28" s="39" t="s">
        <v>4855</v>
      </c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s="2" customFormat="1" ht="22.5" x14ac:dyDescent="0.25">
      <c r="A29" s="481">
        <v>6</v>
      </c>
      <c r="B29" s="482" t="s">
        <v>4856</v>
      </c>
      <c r="C29" s="482" t="s">
        <v>4631</v>
      </c>
      <c r="D29" s="483">
        <v>1205.1300000000001</v>
      </c>
      <c r="E29" s="483">
        <v>58.02</v>
      </c>
      <c r="F29" s="483"/>
      <c r="G29" s="483"/>
      <c r="H29" s="483">
        <v>1263.1500000000001</v>
      </c>
      <c r="I29" s="4"/>
      <c r="J29" s="4"/>
      <c r="K29" s="4"/>
      <c r="L29" s="4"/>
      <c r="M29" s="3"/>
      <c r="N29" s="3"/>
      <c r="O29" s="3"/>
      <c r="P29" s="39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s="2" customFormat="1" ht="33.75" x14ac:dyDescent="0.25">
      <c r="A30" s="481">
        <v>7</v>
      </c>
      <c r="B30" s="482" t="s">
        <v>4857</v>
      </c>
      <c r="C30" s="482" t="s">
        <v>4608</v>
      </c>
      <c r="D30" s="483">
        <v>4085.93</v>
      </c>
      <c r="E30" s="483">
        <v>218.37</v>
      </c>
      <c r="F30" s="483"/>
      <c r="G30" s="483"/>
      <c r="H30" s="483">
        <v>4304.3</v>
      </c>
      <c r="I30" s="4"/>
      <c r="J30" s="4"/>
      <c r="K30" s="4"/>
      <c r="L30" s="4"/>
      <c r="M30" s="3"/>
      <c r="N30" s="3"/>
      <c r="O30" s="3"/>
      <c r="P30" s="39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s="2" customFormat="1" ht="33.75" x14ac:dyDescent="0.25">
      <c r="A31" s="481">
        <v>8</v>
      </c>
      <c r="B31" s="482" t="s">
        <v>4858</v>
      </c>
      <c r="C31" s="482" t="s">
        <v>4314</v>
      </c>
      <c r="D31" s="483">
        <v>26692.09</v>
      </c>
      <c r="E31" s="483"/>
      <c r="F31" s="483"/>
      <c r="G31" s="483"/>
      <c r="H31" s="483">
        <v>26692.09</v>
      </c>
      <c r="I31" s="4"/>
      <c r="J31" s="4"/>
      <c r="K31" s="4"/>
      <c r="L31" s="4"/>
      <c r="M31" s="3"/>
      <c r="N31" s="3"/>
      <c r="O31" s="3"/>
      <c r="P31" s="39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s="2" customFormat="1" ht="33.75" x14ac:dyDescent="0.25">
      <c r="A32" s="481">
        <v>11</v>
      </c>
      <c r="B32" s="482" t="s">
        <v>4859</v>
      </c>
      <c r="C32" s="482" t="s">
        <v>4017</v>
      </c>
      <c r="D32" s="483">
        <v>26318.28</v>
      </c>
      <c r="E32" s="483"/>
      <c r="F32" s="483"/>
      <c r="G32" s="483"/>
      <c r="H32" s="483">
        <v>26318.28</v>
      </c>
      <c r="I32" s="4"/>
      <c r="J32" s="4"/>
      <c r="K32" s="4"/>
      <c r="L32" s="4"/>
      <c r="M32" s="3"/>
      <c r="N32" s="3"/>
      <c r="O32" s="3"/>
      <c r="P32" s="39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s="2" customFormat="1" ht="33.75" x14ac:dyDescent="0.25">
      <c r="A33" s="481">
        <v>10</v>
      </c>
      <c r="B33" s="482" t="s">
        <v>4860</v>
      </c>
      <c r="C33" s="482" t="s">
        <v>3925</v>
      </c>
      <c r="D33" s="483">
        <v>1762.56</v>
      </c>
      <c r="E33" s="483"/>
      <c r="F33" s="483"/>
      <c r="G33" s="483"/>
      <c r="H33" s="483">
        <v>1762.56</v>
      </c>
      <c r="I33" s="4"/>
      <c r="J33" s="4"/>
      <c r="K33" s="4"/>
      <c r="L33" s="4"/>
      <c r="M33" s="3"/>
      <c r="N33" s="3"/>
      <c r="O33" s="3"/>
      <c r="P33" s="39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s="2" customFormat="1" ht="15" customHeight="1" x14ac:dyDescent="0.25">
      <c r="A34" s="484"/>
      <c r="B34" s="347" t="s">
        <v>4861</v>
      </c>
      <c r="C34" s="348"/>
      <c r="D34" s="485">
        <v>60063.99</v>
      </c>
      <c r="E34" s="485">
        <v>276.39</v>
      </c>
      <c r="F34" s="486"/>
      <c r="G34" s="486"/>
      <c r="H34" s="486">
        <v>60340.38</v>
      </c>
      <c r="I34" s="4"/>
      <c r="J34" s="4"/>
      <c r="K34" s="4"/>
      <c r="L34" s="4"/>
      <c r="M34" s="3"/>
      <c r="N34" s="3"/>
      <c r="O34" s="3"/>
      <c r="P34" s="39"/>
      <c r="Q34" s="47" t="s">
        <v>4861</v>
      </c>
      <c r="R34" s="3"/>
      <c r="S34" s="3"/>
      <c r="T34" s="3"/>
      <c r="U34" s="3"/>
      <c r="V34" s="3"/>
      <c r="W34" s="3"/>
      <c r="X34" s="3"/>
      <c r="Y34" s="3"/>
      <c r="Z34" s="3"/>
    </row>
    <row r="35" spans="1:26" s="2" customFormat="1" ht="15" customHeight="1" x14ac:dyDescent="0.25">
      <c r="A35" s="344" t="s">
        <v>4862</v>
      </c>
      <c r="B35" s="345"/>
      <c r="C35" s="345"/>
      <c r="D35" s="345"/>
      <c r="E35" s="345"/>
      <c r="F35" s="345"/>
      <c r="G35" s="345"/>
      <c r="H35" s="346"/>
      <c r="I35" s="4"/>
      <c r="J35" s="4"/>
      <c r="K35" s="4"/>
      <c r="L35" s="4"/>
      <c r="M35" s="3"/>
      <c r="N35" s="3"/>
      <c r="O35" s="3"/>
      <c r="P35" s="39" t="s">
        <v>4862</v>
      </c>
      <c r="Q35" s="47"/>
      <c r="R35" s="3"/>
      <c r="S35" s="3"/>
      <c r="T35" s="3"/>
      <c r="U35" s="3"/>
      <c r="V35" s="3"/>
      <c r="W35" s="3"/>
      <c r="X35" s="3"/>
      <c r="Y35" s="3"/>
      <c r="Z35" s="3"/>
    </row>
    <row r="36" spans="1:26" s="2" customFormat="1" ht="15" customHeight="1" x14ac:dyDescent="0.25">
      <c r="A36" s="484"/>
      <c r="B36" s="335" t="s">
        <v>4863</v>
      </c>
      <c r="C36" s="336"/>
      <c r="D36" s="485">
        <v>60063.99</v>
      </c>
      <c r="E36" s="485">
        <v>276.39</v>
      </c>
      <c r="F36" s="486"/>
      <c r="G36" s="486"/>
      <c r="H36" s="486">
        <v>60340.38</v>
      </c>
      <c r="I36" s="4"/>
      <c r="J36" s="4"/>
      <c r="K36" s="4"/>
      <c r="L36" s="4"/>
      <c r="M36" s="3"/>
      <c r="N36" s="3"/>
      <c r="O36" s="3"/>
      <c r="P36" s="39"/>
      <c r="Q36" s="47"/>
      <c r="R36" s="207" t="s">
        <v>4863</v>
      </c>
      <c r="S36" s="3"/>
      <c r="T36" s="3"/>
      <c r="U36" s="3"/>
      <c r="V36" s="3"/>
      <c r="W36" s="3"/>
      <c r="X36" s="3"/>
      <c r="Y36" s="3"/>
      <c r="Z36" s="3"/>
    </row>
    <row r="37" spans="1:26" s="2" customFormat="1" ht="15" customHeight="1" x14ac:dyDescent="0.25">
      <c r="A37" s="344" t="s">
        <v>4864</v>
      </c>
      <c r="B37" s="345"/>
      <c r="C37" s="345"/>
      <c r="D37" s="345"/>
      <c r="E37" s="345"/>
      <c r="F37" s="345"/>
      <c r="G37" s="345"/>
      <c r="H37" s="346"/>
      <c r="I37" s="4"/>
      <c r="J37" s="4"/>
      <c r="K37" s="4"/>
      <c r="L37" s="4"/>
      <c r="M37" s="3"/>
      <c r="N37" s="3"/>
      <c r="O37" s="3"/>
      <c r="P37" s="39" t="s">
        <v>4864</v>
      </c>
      <c r="Q37" s="47"/>
      <c r="R37" s="207"/>
      <c r="S37" s="3"/>
      <c r="T37" s="3"/>
      <c r="U37" s="3"/>
      <c r="V37" s="3"/>
      <c r="W37" s="3"/>
      <c r="X37" s="3"/>
      <c r="Y37" s="3"/>
      <c r="Z37" s="3"/>
    </row>
    <row r="38" spans="1:26" s="2" customFormat="1" ht="15" customHeight="1" x14ac:dyDescent="0.25">
      <c r="A38" s="484"/>
      <c r="B38" s="335" t="s">
        <v>4865</v>
      </c>
      <c r="C38" s="336"/>
      <c r="D38" s="485">
        <v>60063.99</v>
      </c>
      <c r="E38" s="485">
        <v>276.39</v>
      </c>
      <c r="F38" s="486"/>
      <c r="G38" s="486"/>
      <c r="H38" s="486">
        <v>60340.38</v>
      </c>
      <c r="I38" s="4"/>
      <c r="J38" s="4"/>
      <c r="K38" s="4"/>
      <c r="L38" s="4"/>
      <c r="M38" s="3"/>
      <c r="N38" s="3"/>
      <c r="O38" s="3"/>
      <c r="P38" s="39"/>
      <c r="Q38" s="47"/>
      <c r="R38" s="207" t="s">
        <v>4865</v>
      </c>
      <c r="S38" s="3"/>
      <c r="T38" s="3"/>
      <c r="U38" s="3"/>
      <c r="V38" s="3"/>
      <c r="W38" s="3"/>
      <c r="X38" s="3"/>
      <c r="Y38" s="3"/>
      <c r="Z38" s="3"/>
    </row>
    <row r="39" spans="1:26" s="2" customFormat="1" ht="48.75" customHeight="1" x14ac:dyDescent="0.25">
      <c r="A39" s="344" t="s">
        <v>4866</v>
      </c>
      <c r="B39" s="345"/>
      <c r="C39" s="345"/>
      <c r="D39" s="345"/>
      <c r="E39" s="345"/>
      <c r="F39" s="345"/>
      <c r="G39" s="345"/>
      <c r="H39" s="346"/>
      <c r="I39" s="4"/>
      <c r="J39" s="4"/>
      <c r="K39" s="4"/>
      <c r="L39" s="4"/>
      <c r="M39" s="3"/>
      <c r="N39" s="3"/>
      <c r="O39" s="3"/>
      <c r="P39" s="39" t="s">
        <v>4866</v>
      </c>
      <c r="Q39" s="47"/>
      <c r="R39" s="207"/>
      <c r="S39" s="3"/>
      <c r="T39" s="3"/>
      <c r="U39" s="3"/>
      <c r="V39" s="3"/>
      <c r="W39" s="3"/>
      <c r="X39" s="3"/>
      <c r="Y39" s="3"/>
      <c r="Z39" s="3"/>
    </row>
    <row r="40" spans="1:26" s="2" customFormat="1" ht="90.75" customHeight="1" x14ac:dyDescent="0.25">
      <c r="A40" s="484"/>
      <c r="B40" s="335" t="s">
        <v>4867</v>
      </c>
      <c r="C40" s="336"/>
      <c r="D40" s="485">
        <v>60063.99</v>
      </c>
      <c r="E40" s="485">
        <v>276.39</v>
      </c>
      <c r="F40" s="486"/>
      <c r="G40" s="486"/>
      <c r="H40" s="486">
        <v>60340.38</v>
      </c>
      <c r="I40" s="4"/>
      <c r="J40" s="4"/>
      <c r="K40" s="4"/>
      <c r="L40" s="4"/>
      <c r="M40" s="3"/>
      <c r="N40" s="3"/>
      <c r="O40" s="3"/>
      <c r="P40" s="39"/>
      <c r="Q40" s="47"/>
      <c r="R40" s="207" t="s">
        <v>4867</v>
      </c>
      <c r="S40" s="3"/>
      <c r="T40" s="3"/>
      <c r="U40" s="3"/>
      <c r="V40" s="3"/>
      <c r="W40" s="3"/>
      <c r="X40" s="3"/>
      <c r="Y40" s="3"/>
      <c r="Z40" s="3"/>
    </row>
    <row r="41" spans="1:26" s="2" customFormat="1" ht="15" customHeight="1" x14ac:dyDescent="0.25">
      <c r="A41" s="344" t="s">
        <v>4868</v>
      </c>
      <c r="B41" s="345"/>
      <c r="C41" s="345"/>
      <c r="D41" s="345"/>
      <c r="E41" s="345"/>
      <c r="F41" s="345"/>
      <c r="G41" s="345"/>
      <c r="H41" s="346"/>
      <c r="I41" s="4"/>
      <c r="J41" s="4"/>
      <c r="K41" s="4"/>
      <c r="L41" s="4"/>
      <c r="M41" s="3"/>
      <c r="N41" s="3"/>
      <c r="O41" s="3"/>
      <c r="P41" s="39" t="s">
        <v>4868</v>
      </c>
      <c r="Q41" s="47"/>
      <c r="R41" s="207"/>
      <c r="S41" s="3"/>
      <c r="T41" s="3"/>
      <c r="U41" s="3"/>
      <c r="V41" s="3"/>
      <c r="W41" s="3"/>
      <c r="X41" s="3"/>
      <c r="Y41" s="3"/>
      <c r="Z41" s="3"/>
    </row>
    <row r="42" spans="1:26" s="2" customFormat="1" ht="15" customHeight="1" x14ac:dyDescent="0.25">
      <c r="A42" s="484"/>
      <c r="B42" s="335" t="s">
        <v>4869</v>
      </c>
      <c r="C42" s="336"/>
      <c r="D42" s="485">
        <v>60063.99</v>
      </c>
      <c r="E42" s="485">
        <v>276.39</v>
      </c>
      <c r="F42" s="486"/>
      <c r="G42" s="486"/>
      <c r="H42" s="486">
        <v>60340.38</v>
      </c>
      <c r="I42" s="4"/>
      <c r="J42" s="4"/>
      <c r="K42" s="4"/>
      <c r="L42" s="4"/>
      <c r="M42" s="3"/>
      <c r="N42" s="3"/>
      <c r="O42" s="3"/>
      <c r="P42" s="39"/>
      <c r="Q42" s="47"/>
      <c r="R42" s="207" t="s">
        <v>4869</v>
      </c>
      <c r="S42" s="3"/>
      <c r="T42" s="3"/>
      <c r="U42" s="3"/>
      <c r="V42" s="3"/>
      <c r="W42" s="3"/>
      <c r="X42" s="3"/>
      <c r="Y42" s="3"/>
      <c r="Z42" s="3"/>
    </row>
    <row r="43" spans="1:26" s="4" customFormat="1" ht="15" x14ac:dyDescent="0.25">
      <c r="A43" s="461"/>
      <c r="B43" s="461"/>
      <c r="C43" s="461"/>
      <c r="D43" s="461"/>
      <c r="E43" s="461"/>
      <c r="F43" s="461"/>
      <c r="G43" s="461"/>
      <c r="H43" s="461"/>
    </row>
    <row r="44" spans="1:26" s="4" customFormat="1" ht="15" x14ac:dyDescent="0.25">
      <c r="A44" s="461"/>
      <c r="B44" s="461"/>
      <c r="C44" s="461"/>
      <c r="D44" s="461"/>
      <c r="E44" s="461"/>
      <c r="F44" s="461"/>
      <c r="G44" s="461"/>
      <c r="H44" s="461"/>
    </row>
    <row r="45" spans="1:26" s="4" customFormat="1" ht="15" customHeight="1" x14ac:dyDescent="0.25">
      <c r="A45" s="487" t="s">
        <v>4870</v>
      </c>
      <c r="B45" s="462"/>
      <c r="C45" s="349"/>
      <c r="D45" s="349"/>
      <c r="E45" s="350" t="s">
        <v>100</v>
      </c>
      <c r="F45" s="350"/>
      <c r="G45" s="350"/>
      <c r="H45" s="350"/>
      <c r="S45" s="12" t="s">
        <v>10</v>
      </c>
      <c r="T45" s="12" t="s">
        <v>100</v>
      </c>
    </row>
    <row r="46" spans="1:26" s="4" customFormat="1" ht="15" x14ac:dyDescent="0.25">
      <c r="A46" s="462"/>
      <c r="B46" s="462"/>
      <c r="C46" s="352" t="s">
        <v>4871</v>
      </c>
      <c r="D46" s="352" t="s">
        <v>4871</v>
      </c>
      <c r="E46" s="352"/>
      <c r="F46" s="352"/>
      <c r="G46" s="352"/>
      <c r="H46" s="352"/>
    </row>
    <row r="47" spans="1:26" s="4" customFormat="1" ht="15" customHeight="1" x14ac:dyDescent="0.25">
      <c r="A47" s="353" t="s">
        <v>4872</v>
      </c>
      <c r="B47" s="353"/>
      <c r="C47" s="353"/>
      <c r="D47" s="353"/>
      <c r="E47" s="350" t="s">
        <v>204</v>
      </c>
      <c r="F47" s="350"/>
      <c r="G47" s="350"/>
      <c r="H47" s="350"/>
      <c r="U47" s="12" t="s">
        <v>4872</v>
      </c>
      <c r="V47" s="12" t="s">
        <v>204</v>
      </c>
    </row>
    <row r="48" spans="1:26" s="4" customFormat="1" ht="15" x14ac:dyDescent="0.25">
      <c r="A48" s="462"/>
      <c r="B48" s="462"/>
      <c r="C48" s="352" t="s">
        <v>4871</v>
      </c>
      <c r="D48" s="352" t="s">
        <v>4871</v>
      </c>
      <c r="E48" s="352"/>
      <c r="F48" s="352"/>
      <c r="G48" s="352"/>
      <c r="H48" s="352"/>
    </row>
    <row r="49" spans="1:26" s="4" customFormat="1" ht="15" x14ac:dyDescent="0.25">
      <c r="A49" s="487" t="s">
        <v>96</v>
      </c>
      <c r="B49" s="460"/>
      <c r="C49" s="349"/>
      <c r="D49" s="349"/>
      <c r="E49" s="351" t="s">
        <v>97</v>
      </c>
      <c r="F49" s="351"/>
      <c r="G49" s="351"/>
      <c r="H49" s="351"/>
      <c r="I49" s="99"/>
      <c r="J49" s="99"/>
      <c r="K49" s="99"/>
      <c r="W49" s="12" t="s">
        <v>10</v>
      </c>
      <c r="X49" s="12" t="s">
        <v>97</v>
      </c>
    </row>
    <row r="50" spans="1:26" s="4" customFormat="1" ht="15" x14ac:dyDescent="0.25">
      <c r="A50" s="488"/>
      <c r="B50" s="489"/>
      <c r="C50" s="333" t="s">
        <v>98</v>
      </c>
      <c r="D50" s="333"/>
      <c r="E50" s="333"/>
      <c r="F50" s="333"/>
      <c r="G50" s="333"/>
      <c r="H50" s="333"/>
      <c r="I50" s="210"/>
      <c r="J50" s="210"/>
      <c r="K50" s="210"/>
    </row>
    <row r="51" spans="1:26" s="4" customFormat="1" ht="15" x14ac:dyDescent="0.25">
      <c r="A51" s="487" t="s">
        <v>99</v>
      </c>
      <c r="B51" s="460"/>
      <c r="C51" s="349"/>
      <c r="D51" s="349"/>
      <c r="E51" s="351" t="s">
        <v>204</v>
      </c>
      <c r="F51" s="351"/>
      <c r="G51" s="351"/>
      <c r="H51" s="351"/>
      <c r="I51" s="99"/>
      <c r="J51" s="99"/>
      <c r="K51" s="99"/>
      <c r="Y51" s="12" t="s">
        <v>10</v>
      </c>
      <c r="Z51" s="12" t="s">
        <v>204</v>
      </c>
    </row>
    <row r="52" spans="1:26" s="4" customFormat="1" ht="15" x14ac:dyDescent="0.25">
      <c r="A52" s="462"/>
      <c r="B52" s="460"/>
      <c r="C52" s="352" t="s">
        <v>98</v>
      </c>
      <c r="D52" s="352"/>
      <c r="E52" s="352"/>
      <c r="F52" s="352"/>
      <c r="G52" s="352"/>
      <c r="H52" s="352"/>
      <c r="I52" s="210"/>
      <c r="J52" s="210"/>
      <c r="K52" s="210"/>
    </row>
  </sheetData>
  <mergeCells count="38">
    <mergeCell ref="B22:H22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A28:H28"/>
    <mergeCell ref="B34:C34"/>
    <mergeCell ref="A35:H35"/>
    <mergeCell ref="B36:C36"/>
    <mergeCell ref="A37:H37"/>
    <mergeCell ref="B38:C38"/>
    <mergeCell ref="A39:H39"/>
    <mergeCell ref="B40:C40"/>
    <mergeCell ref="A41:H41"/>
    <mergeCell ref="B42:C42"/>
    <mergeCell ref="E51:H51"/>
    <mergeCell ref="C45:D45"/>
    <mergeCell ref="E45:H45"/>
    <mergeCell ref="C46:H46"/>
    <mergeCell ref="A47:D47"/>
    <mergeCell ref="E47:H47"/>
    <mergeCell ref="C52:H52"/>
    <mergeCell ref="C48:H48"/>
    <mergeCell ref="C49:D49"/>
    <mergeCell ref="E49:H49"/>
    <mergeCell ref="C50:H50"/>
    <mergeCell ref="C51:D51"/>
    <mergeCell ref="B4:G4"/>
    <mergeCell ref="B5:G5"/>
    <mergeCell ref="B7:G7"/>
    <mergeCell ref="B8:G8"/>
    <mergeCell ref="B10:G10"/>
    <mergeCell ref="C13:G13"/>
  </mergeCells>
  <pageMargins left="0.31496062874794001" right="0.31496062874794001" top="0.78740155696868896" bottom="0.31496062874794001" header="0.19685038924217199" footer="0.19685038924217199"/>
  <pageSetup paperSize="9" scale="96" fitToHeight="0" orientation="landscape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61"/>
  <sheetViews>
    <sheetView topLeftCell="A10" workbookViewId="0">
      <selection activeCell="C53" sqref="C53:E5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391" t="s">
        <v>3</v>
      </c>
      <c r="H5" s="391"/>
      <c r="I5" s="391"/>
      <c r="J5" s="391"/>
      <c r="K5" s="391"/>
      <c r="L5" s="391"/>
      <c r="M5" s="391"/>
      <c r="N5" s="391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396" t="s">
        <v>5</v>
      </c>
      <c r="H6" s="396"/>
      <c r="I6" s="396"/>
      <c r="J6" s="396"/>
      <c r="K6" s="396"/>
      <c r="L6" s="396"/>
      <c r="M6" s="396"/>
      <c r="N6" s="396"/>
      <c r="V6" s="12" t="s">
        <v>5</v>
      </c>
    </row>
    <row r="7" spans="1:29" s="4" customFormat="1" ht="101.25" customHeight="1" x14ac:dyDescent="0.25">
      <c r="A7" s="353" t="s">
        <v>6</v>
      </c>
      <c r="B7" s="353"/>
      <c r="C7" s="353"/>
      <c r="D7" s="353"/>
      <c r="E7" s="353"/>
      <c r="F7" s="353"/>
      <c r="G7" s="396" t="s">
        <v>7</v>
      </c>
      <c r="H7" s="396"/>
      <c r="I7" s="396"/>
      <c r="J7" s="396"/>
      <c r="K7" s="396"/>
      <c r="L7" s="396"/>
      <c r="M7" s="396"/>
      <c r="N7" s="39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398" t="s">
        <v>8</v>
      </c>
      <c r="B8" s="398"/>
      <c r="C8" s="398"/>
      <c r="D8" s="398"/>
      <c r="E8" s="398"/>
      <c r="F8" s="398"/>
      <c r="G8" s="396"/>
      <c r="H8" s="396"/>
      <c r="I8" s="396"/>
      <c r="J8" s="396"/>
      <c r="K8" s="396"/>
      <c r="L8" s="396"/>
      <c r="M8" s="396"/>
      <c r="N8" s="39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353" t="s">
        <v>11</v>
      </c>
      <c r="B9" s="353"/>
      <c r="C9" s="353"/>
      <c r="D9" s="353"/>
      <c r="E9" s="353"/>
      <c r="F9" s="353"/>
      <c r="G9" s="396"/>
      <c r="H9" s="396"/>
      <c r="I9" s="396"/>
      <c r="J9" s="396"/>
      <c r="K9" s="396"/>
      <c r="L9" s="396"/>
      <c r="M9" s="396"/>
      <c r="N9" s="39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397" t="s">
        <v>12</v>
      </c>
      <c r="B10" s="397"/>
      <c r="C10" s="397"/>
      <c r="D10" s="397"/>
      <c r="E10" s="397"/>
      <c r="F10" s="397"/>
      <c r="G10" s="396" t="s">
        <v>13</v>
      </c>
      <c r="H10" s="396"/>
      <c r="I10" s="396"/>
      <c r="J10" s="396"/>
      <c r="K10" s="396"/>
      <c r="L10" s="396"/>
      <c r="M10" s="396"/>
      <c r="N10" s="396"/>
      <c r="Z10" s="12" t="s">
        <v>13</v>
      </c>
    </row>
    <row r="11" spans="1:29" s="4" customFormat="1" ht="15" x14ac:dyDescent="0.25">
      <c r="A11" s="397" t="s">
        <v>14</v>
      </c>
      <c r="B11" s="397"/>
      <c r="C11" s="397"/>
      <c r="D11" s="397"/>
      <c r="E11" s="397"/>
      <c r="F11" s="397"/>
      <c r="G11" s="396"/>
      <c r="H11" s="396"/>
      <c r="I11" s="396"/>
      <c r="J11" s="396"/>
      <c r="K11" s="396"/>
      <c r="L11" s="396"/>
      <c r="M11" s="396"/>
      <c r="N11" s="39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394" t="s">
        <v>321</v>
      </c>
      <c r="B13" s="394"/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AB13" s="12" t="s">
        <v>321</v>
      </c>
    </row>
    <row r="14" spans="1:29" s="4" customFormat="1" ht="15" x14ac:dyDescent="0.25">
      <c r="A14" s="390" t="s">
        <v>16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394" t="s">
        <v>105</v>
      </c>
      <c r="B16" s="394"/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AC16" s="12" t="s">
        <v>105</v>
      </c>
    </row>
    <row r="17" spans="1:31" s="4" customFormat="1" ht="15" x14ac:dyDescent="0.25">
      <c r="A17" s="390" t="s">
        <v>18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25">
      <c r="A18" s="395" t="s">
        <v>4641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389" t="s">
        <v>4642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AD20" s="12" t="s">
        <v>4642</v>
      </c>
    </row>
    <row r="21" spans="1:31" s="4" customFormat="1" ht="12" customHeight="1" x14ac:dyDescent="0.25">
      <c r="A21" s="390" t="s">
        <v>21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391" t="s">
        <v>4643</v>
      </c>
      <c r="C23" s="391"/>
      <c r="D23" s="391"/>
      <c r="E23" s="391"/>
      <c r="F23" s="39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392" t="s">
        <v>27</v>
      </c>
      <c r="C24" s="392"/>
      <c r="D24" s="392"/>
      <c r="E24" s="392"/>
      <c r="F24" s="392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393" t="s">
        <v>29</v>
      </c>
      <c r="E26" s="393"/>
      <c r="F26" s="393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1779.17</v>
      </c>
      <c r="D28" s="26" t="s">
        <v>4644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1779.17</v>
      </c>
      <c r="D30" s="26" t="s">
        <v>4644</v>
      </c>
      <c r="E30" s="27" t="s">
        <v>32</v>
      </c>
      <c r="G30" s="8" t="s">
        <v>36</v>
      </c>
      <c r="I30" s="8"/>
      <c r="J30" s="8"/>
      <c r="K30" s="8"/>
      <c r="L30" s="25">
        <v>210.77</v>
      </c>
      <c r="M30" s="33" t="s">
        <v>4645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0</v>
      </c>
      <c r="D31" s="34" t="s">
        <v>35</v>
      </c>
      <c r="E31" s="27" t="s">
        <v>32</v>
      </c>
      <c r="G31" s="8" t="s">
        <v>39</v>
      </c>
      <c r="I31" s="8"/>
      <c r="J31" s="8"/>
      <c r="K31" s="8"/>
      <c r="L31" s="386">
        <v>691.62</v>
      </c>
      <c r="M31" s="386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35</v>
      </c>
      <c r="E32" s="27" t="s">
        <v>32</v>
      </c>
      <c r="G32" s="8" t="s">
        <v>42</v>
      </c>
      <c r="I32" s="8"/>
      <c r="J32" s="8"/>
      <c r="K32" s="8"/>
      <c r="L32" s="386">
        <v>135.44999999999999</v>
      </c>
      <c r="M32" s="386"/>
      <c r="N32" s="27" t="s">
        <v>40</v>
      </c>
    </row>
    <row r="33" spans="1:37" s="4" customFormat="1" ht="12" customHeight="1" x14ac:dyDescent="0.25">
      <c r="A33" s="6"/>
      <c r="B33" s="32" t="s">
        <v>43</v>
      </c>
      <c r="C33" s="25">
        <v>0</v>
      </c>
      <c r="D33" s="26" t="s">
        <v>35</v>
      </c>
      <c r="E33" s="27" t="s">
        <v>32</v>
      </c>
      <c r="G33" s="8"/>
      <c r="H33" s="8"/>
      <c r="I33" s="8"/>
      <c r="J33" s="8"/>
      <c r="K33" s="8"/>
      <c r="L33" s="387" t="s">
        <v>44</v>
      </c>
      <c r="M33" s="387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388" t="s">
        <v>45</v>
      </c>
      <c r="B35" s="384" t="s">
        <v>46</v>
      </c>
      <c r="C35" s="384" t="s">
        <v>47</v>
      </c>
      <c r="D35" s="384"/>
      <c r="E35" s="384"/>
      <c r="F35" s="384" t="s">
        <v>48</v>
      </c>
      <c r="G35" s="384" t="s">
        <v>49</v>
      </c>
      <c r="H35" s="384"/>
      <c r="I35" s="384"/>
      <c r="J35" s="384" t="s">
        <v>50</v>
      </c>
      <c r="K35" s="384"/>
      <c r="L35" s="384"/>
      <c r="M35" s="384" t="s">
        <v>51</v>
      </c>
      <c r="N35" s="384" t="s">
        <v>52</v>
      </c>
    </row>
    <row r="36" spans="1:37" s="4" customFormat="1" ht="28.5" customHeight="1" x14ac:dyDescent="0.25">
      <c r="A36" s="388"/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</row>
    <row r="37" spans="1:37" s="4" customFormat="1" ht="22.5" x14ac:dyDescent="0.25">
      <c r="A37" s="388"/>
      <c r="B37" s="384"/>
      <c r="C37" s="384"/>
      <c r="D37" s="384"/>
      <c r="E37" s="384"/>
      <c r="F37" s="384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384"/>
      <c r="N37" s="384"/>
    </row>
    <row r="38" spans="1:37" s="4" customFormat="1" ht="15" x14ac:dyDescent="0.25">
      <c r="A38" s="37">
        <v>1</v>
      </c>
      <c r="B38" s="38">
        <v>2</v>
      </c>
      <c r="C38" s="385">
        <v>3</v>
      </c>
      <c r="D38" s="385"/>
      <c r="E38" s="38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378" t="s">
        <v>4646</v>
      </c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80"/>
      <c r="AF39" s="39" t="s">
        <v>4646</v>
      </c>
    </row>
    <row r="40" spans="1:37" s="4" customFormat="1" ht="15" x14ac:dyDescent="0.25">
      <c r="A40" s="381" t="s">
        <v>4647</v>
      </c>
      <c r="B40" s="382"/>
      <c r="C40" s="382"/>
      <c r="D40" s="382"/>
      <c r="E40" s="382"/>
      <c r="F40" s="382"/>
      <c r="G40" s="382"/>
      <c r="H40" s="382"/>
      <c r="I40" s="382"/>
      <c r="J40" s="382"/>
      <c r="K40" s="382"/>
      <c r="L40" s="382"/>
      <c r="M40" s="382"/>
      <c r="N40" s="383"/>
      <c r="AF40" s="39"/>
      <c r="AG40" s="47" t="s">
        <v>4647</v>
      </c>
    </row>
    <row r="41" spans="1:37" s="4" customFormat="1" ht="45.75" x14ac:dyDescent="0.25">
      <c r="A41" s="40" t="s">
        <v>58</v>
      </c>
      <c r="B41" s="41" t="s">
        <v>4648</v>
      </c>
      <c r="C41" s="374" t="s">
        <v>4649</v>
      </c>
      <c r="D41" s="374"/>
      <c r="E41" s="374"/>
      <c r="F41" s="42" t="s">
        <v>215</v>
      </c>
      <c r="G41" s="43">
        <v>4.21</v>
      </c>
      <c r="H41" s="44">
        <v>1</v>
      </c>
      <c r="I41" s="68">
        <v>4.21</v>
      </c>
      <c r="J41" s="45"/>
      <c r="K41" s="43"/>
      <c r="L41" s="45"/>
      <c r="M41" s="43"/>
      <c r="N41" s="46"/>
      <c r="AF41" s="39"/>
      <c r="AG41" s="47"/>
      <c r="AH41" s="47" t="s">
        <v>4649</v>
      </c>
    </row>
    <row r="42" spans="1:37" s="4" customFormat="1" ht="15" x14ac:dyDescent="0.25">
      <c r="A42" s="69"/>
      <c r="B42" s="50"/>
      <c r="C42" s="372" t="s">
        <v>4650</v>
      </c>
      <c r="D42" s="372"/>
      <c r="E42" s="372"/>
      <c r="F42" s="372"/>
      <c r="G42" s="372"/>
      <c r="H42" s="372"/>
      <c r="I42" s="372"/>
      <c r="J42" s="372"/>
      <c r="K42" s="372"/>
      <c r="L42" s="372"/>
      <c r="M42" s="372"/>
      <c r="N42" s="377"/>
      <c r="AF42" s="39"/>
      <c r="AG42" s="47"/>
      <c r="AH42" s="47"/>
      <c r="AI42" s="3" t="s">
        <v>4650</v>
      </c>
    </row>
    <row r="43" spans="1:37" s="4" customFormat="1" ht="15" x14ac:dyDescent="0.25">
      <c r="A43" s="103"/>
      <c r="B43" s="49" t="s">
        <v>4651</v>
      </c>
      <c r="C43" s="368" t="s">
        <v>4652</v>
      </c>
      <c r="D43" s="368"/>
      <c r="E43" s="368"/>
      <c r="F43" s="368"/>
      <c r="G43" s="368"/>
      <c r="H43" s="368"/>
      <c r="I43" s="368"/>
      <c r="J43" s="368"/>
      <c r="K43" s="368"/>
      <c r="L43" s="368"/>
      <c r="M43" s="368"/>
      <c r="N43" s="376"/>
      <c r="AF43" s="39"/>
      <c r="AG43" s="47"/>
      <c r="AH43" s="47"/>
      <c r="AJ43" s="3" t="s">
        <v>4652</v>
      </c>
    </row>
    <row r="44" spans="1:37" s="4" customFormat="1" ht="22.5" x14ac:dyDescent="0.25">
      <c r="A44" s="103"/>
      <c r="B44" s="49" t="s">
        <v>217</v>
      </c>
      <c r="C44" s="368" t="s">
        <v>218</v>
      </c>
      <c r="D44" s="368"/>
      <c r="E44" s="368"/>
      <c r="F44" s="368"/>
      <c r="G44" s="368"/>
      <c r="H44" s="368"/>
      <c r="I44" s="368"/>
      <c r="J44" s="368"/>
      <c r="K44" s="368"/>
      <c r="L44" s="368"/>
      <c r="M44" s="368"/>
      <c r="N44" s="376"/>
      <c r="AF44" s="39"/>
      <c r="AG44" s="47"/>
      <c r="AH44" s="47"/>
      <c r="AJ44" s="3" t="s">
        <v>218</v>
      </c>
    </row>
    <row r="45" spans="1:37" s="4" customFormat="1" ht="15" x14ac:dyDescent="0.25">
      <c r="A45" s="48"/>
      <c r="B45" s="49" t="s">
        <v>58</v>
      </c>
      <c r="C45" s="372" t="s">
        <v>62</v>
      </c>
      <c r="D45" s="372"/>
      <c r="E45" s="372"/>
      <c r="F45" s="51"/>
      <c r="G45" s="52"/>
      <c r="H45" s="52"/>
      <c r="I45" s="52"/>
      <c r="J45" s="53">
        <v>155.75</v>
      </c>
      <c r="K45" s="54">
        <v>1.38</v>
      </c>
      <c r="L45" s="53">
        <v>904.88</v>
      </c>
      <c r="M45" s="54">
        <v>34.96</v>
      </c>
      <c r="N45" s="55">
        <v>31634.6</v>
      </c>
      <c r="AF45" s="39"/>
      <c r="AG45" s="47"/>
      <c r="AH45" s="47"/>
      <c r="AK45" s="3" t="s">
        <v>62</v>
      </c>
    </row>
    <row r="46" spans="1:37" s="4" customFormat="1" ht="15" x14ac:dyDescent="0.25">
      <c r="A46" s="48"/>
      <c r="B46" s="49" t="s">
        <v>73</v>
      </c>
      <c r="C46" s="372" t="s">
        <v>175</v>
      </c>
      <c r="D46" s="372"/>
      <c r="E46" s="372"/>
      <c r="F46" s="51"/>
      <c r="G46" s="52"/>
      <c r="H46" s="52"/>
      <c r="I46" s="52"/>
      <c r="J46" s="53">
        <v>141.01</v>
      </c>
      <c r="K46" s="54">
        <v>1.38</v>
      </c>
      <c r="L46" s="53">
        <v>819.24</v>
      </c>
      <c r="M46" s="52"/>
      <c r="N46" s="58"/>
      <c r="AF46" s="39"/>
      <c r="AG46" s="47"/>
      <c r="AH46" s="47"/>
      <c r="AK46" s="3" t="s">
        <v>175</v>
      </c>
    </row>
    <row r="47" spans="1:37" s="4" customFormat="1" ht="15" x14ac:dyDescent="0.25">
      <c r="A47" s="48"/>
      <c r="B47" s="49" t="s">
        <v>78</v>
      </c>
      <c r="C47" s="372" t="s">
        <v>176</v>
      </c>
      <c r="D47" s="372"/>
      <c r="E47" s="372"/>
      <c r="F47" s="51"/>
      <c r="G47" s="52"/>
      <c r="H47" s="52"/>
      <c r="I47" s="52"/>
      <c r="J47" s="53">
        <v>21.12</v>
      </c>
      <c r="K47" s="54">
        <v>1.38</v>
      </c>
      <c r="L47" s="53">
        <v>122.7</v>
      </c>
      <c r="M47" s="54">
        <v>34.96</v>
      </c>
      <c r="N47" s="55">
        <v>4289.59</v>
      </c>
      <c r="AF47" s="39"/>
      <c r="AG47" s="47"/>
      <c r="AH47" s="47"/>
      <c r="AK47" s="3" t="s">
        <v>176</v>
      </c>
    </row>
    <row r="48" spans="1:37" s="4" customFormat="1" ht="15" x14ac:dyDescent="0.25">
      <c r="A48" s="48"/>
      <c r="B48" s="49" t="s">
        <v>122</v>
      </c>
      <c r="C48" s="372" t="s">
        <v>177</v>
      </c>
      <c r="D48" s="372"/>
      <c r="E48" s="372"/>
      <c r="F48" s="51"/>
      <c r="G48" s="52"/>
      <c r="H48" s="52"/>
      <c r="I48" s="52"/>
      <c r="J48" s="53">
        <v>58.2</v>
      </c>
      <c r="K48" s="52"/>
      <c r="L48" s="53">
        <v>245.02</v>
      </c>
      <c r="M48" s="52"/>
      <c r="N48" s="58"/>
      <c r="AF48" s="39"/>
      <c r="AG48" s="47"/>
      <c r="AH48" s="47"/>
      <c r="AK48" s="3" t="s">
        <v>177</v>
      </c>
    </row>
    <row r="49" spans="1:40" s="4" customFormat="1" ht="15" x14ac:dyDescent="0.25">
      <c r="A49" s="56"/>
      <c r="B49" s="49"/>
      <c r="C49" s="372" t="s">
        <v>63</v>
      </c>
      <c r="D49" s="372"/>
      <c r="E49" s="372"/>
      <c r="F49" s="51" t="s">
        <v>64</v>
      </c>
      <c r="G49" s="54">
        <v>18.41</v>
      </c>
      <c r="H49" s="54">
        <v>1.38</v>
      </c>
      <c r="I49" s="117">
        <v>106.95841799999999</v>
      </c>
      <c r="J49" s="57"/>
      <c r="K49" s="52"/>
      <c r="L49" s="57"/>
      <c r="M49" s="52"/>
      <c r="N49" s="58"/>
      <c r="AF49" s="39"/>
      <c r="AG49" s="47"/>
      <c r="AH49" s="47"/>
      <c r="AL49" s="3" t="s">
        <v>63</v>
      </c>
    </row>
    <row r="50" spans="1:40" s="4" customFormat="1" ht="15" x14ac:dyDescent="0.25">
      <c r="A50" s="56"/>
      <c r="B50" s="49"/>
      <c r="C50" s="372" t="s">
        <v>178</v>
      </c>
      <c r="D50" s="372"/>
      <c r="E50" s="372"/>
      <c r="F50" s="51" t="s">
        <v>64</v>
      </c>
      <c r="G50" s="54">
        <v>1.73</v>
      </c>
      <c r="H50" s="54">
        <v>1.38</v>
      </c>
      <c r="I50" s="117">
        <v>10.050954000000001</v>
      </c>
      <c r="J50" s="57"/>
      <c r="K50" s="52"/>
      <c r="L50" s="57"/>
      <c r="M50" s="52"/>
      <c r="N50" s="58"/>
      <c r="AF50" s="39"/>
      <c r="AG50" s="47"/>
      <c r="AH50" s="47"/>
      <c r="AL50" s="3" t="s">
        <v>178</v>
      </c>
    </row>
    <row r="51" spans="1:40" s="4" customFormat="1" ht="15" x14ac:dyDescent="0.25">
      <c r="A51" s="48"/>
      <c r="B51" s="49"/>
      <c r="C51" s="375" t="s">
        <v>65</v>
      </c>
      <c r="D51" s="375"/>
      <c r="E51" s="375"/>
      <c r="F51" s="59"/>
      <c r="G51" s="60"/>
      <c r="H51" s="60"/>
      <c r="I51" s="60"/>
      <c r="J51" s="61">
        <v>354.96</v>
      </c>
      <c r="K51" s="60"/>
      <c r="L51" s="108">
        <v>1969.14</v>
      </c>
      <c r="M51" s="60"/>
      <c r="N51" s="62"/>
      <c r="AF51" s="39"/>
      <c r="AG51" s="47"/>
      <c r="AH51" s="47"/>
      <c r="AM51" s="3" t="s">
        <v>65</v>
      </c>
    </row>
    <row r="52" spans="1:40" s="4" customFormat="1" ht="15" x14ac:dyDescent="0.25">
      <c r="A52" s="56"/>
      <c r="B52" s="49"/>
      <c r="C52" s="372" t="s">
        <v>66</v>
      </c>
      <c r="D52" s="372"/>
      <c r="E52" s="372"/>
      <c r="F52" s="51"/>
      <c r="G52" s="52"/>
      <c r="H52" s="52"/>
      <c r="I52" s="52"/>
      <c r="J52" s="57"/>
      <c r="K52" s="52"/>
      <c r="L52" s="107">
        <v>1027.58</v>
      </c>
      <c r="M52" s="52"/>
      <c r="N52" s="55">
        <v>35924.19</v>
      </c>
      <c r="AF52" s="39"/>
      <c r="AG52" s="47"/>
      <c r="AH52" s="47"/>
      <c r="AL52" s="3" t="s">
        <v>66</v>
      </c>
    </row>
    <row r="53" spans="1:40" s="4" customFormat="1" ht="15" x14ac:dyDescent="0.25">
      <c r="A53" s="56"/>
      <c r="B53" s="49" t="s">
        <v>179</v>
      </c>
      <c r="C53" s="372" t="s">
        <v>180</v>
      </c>
      <c r="D53" s="372"/>
      <c r="E53" s="372"/>
      <c r="F53" s="51" t="s">
        <v>69</v>
      </c>
      <c r="G53" s="63">
        <v>147</v>
      </c>
      <c r="H53" s="52"/>
      <c r="I53" s="63">
        <v>147</v>
      </c>
      <c r="J53" s="57"/>
      <c r="K53" s="52"/>
      <c r="L53" s="107">
        <v>1510.54</v>
      </c>
      <c r="M53" s="52"/>
      <c r="N53" s="55">
        <v>52808.56</v>
      </c>
      <c r="AF53" s="39"/>
      <c r="AG53" s="47"/>
      <c r="AH53" s="47"/>
      <c r="AL53" s="3" t="s">
        <v>180</v>
      </c>
    </row>
    <row r="54" spans="1:40" s="4" customFormat="1" ht="15" x14ac:dyDescent="0.25">
      <c r="A54" s="56"/>
      <c r="B54" s="49" t="s">
        <v>181</v>
      </c>
      <c r="C54" s="372" t="s">
        <v>182</v>
      </c>
      <c r="D54" s="372"/>
      <c r="E54" s="372"/>
      <c r="F54" s="51" t="s">
        <v>69</v>
      </c>
      <c r="G54" s="63">
        <v>134</v>
      </c>
      <c r="H54" s="52"/>
      <c r="I54" s="63">
        <v>134</v>
      </c>
      <c r="J54" s="57"/>
      <c r="K54" s="52"/>
      <c r="L54" s="107">
        <v>1376.96</v>
      </c>
      <c r="M54" s="52"/>
      <c r="N54" s="55">
        <v>48138.41</v>
      </c>
      <c r="AF54" s="39"/>
      <c r="AG54" s="47"/>
      <c r="AH54" s="47"/>
      <c r="AL54" s="3" t="s">
        <v>182</v>
      </c>
    </row>
    <row r="55" spans="1:40" s="4" customFormat="1" ht="15" x14ac:dyDescent="0.25">
      <c r="A55" s="65"/>
      <c r="B55" s="66"/>
      <c r="C55" s="374" t="s">
        <v>72</v>
      </c>
      <c r="D55" s="374"/>
      <c r="E55" s="374"/>
      <c r="F55" s="42"/>
      <c r="G55" s="43"/>
      <c r="H55" s="43"/>
      <c r="I55" s="43"/>
      <c r="J55" s="45"/>
      <c r="K55" s="43"/>
      <c r="L55" s="105">
        <v>4856.6400000000003</v>
      </c>
      <c r="M55" s="60"/>
      <c r="N55" s="46"/>
      <c r="AF55" s="39"/>
      <c r="AG55" s="47"/>
      <c r="AH55" s="47"/>
      <c r="AN55" s="47" t="s">
        <v>72</v>
      </c>
    </row>
    <row r="56" spans="1:40" s="4" customFormat="1" ht="15" x14ac:dyDescent="0.25">
      <c r="A56" s="40" t="s">
        <v>73</v>
      </c>
      <c r="B56" s="41" t="s">
        <v>4653</v>
      </c>
      <c r="C56" s="374" t="s">
        <v>4654</v>
      </c>
      <c r="D56" s="374"/>
      <c r="E56" s="374"/>
      <c r="F56" s="42" t="s">
        <v>185</v>
      </c>
      <c r="G56" s="43">
        <v>-3.0311999999999999E-2</v>
      </c>
      <c r="H56" s="44">
        <v>1</v>
      </c>
      <c r="I56" s="112">
        <v>-3.0311999999999999E-2</v>
      </c>
      <c r="J56" s="105">
        <v>1194</v>
      </c>
      <c r="K56" s="43"/>
      <c r="L56" s="67">
        <v>-36.19</v>
      </c>
      <c r="M56" s="43"/>
      <c r="N56" s="46"/>
      <c r="AF56" s="39"/>
      <c r="AG56" s="47"/>
      <c r="AH56" s="47" t="s">
        <v>4654</v>
      </c>
      <c r="AN56" s="47"/>
    </row>
    <row r="57" spans="1:40" s="4" customFormat="1" ht="15" x14ac:dyDescent="0.25">
      <c r="A57" s="65"/>
      <c r="B57" s="66"/>
      <c r="C57" s="374" t="s">
        <v>72</v>
      </c>
      <c r="D57" s="374"/>
      <c r="E57" s="374"/>
      <c r="F57" s="42"/>
      <c r="G57" s="43"/>
      <c r="H57" s="43"/>
      <c r="I57" s="43"/>
      <c r="J57" s="45"/>
      <c r="K57" s="43"/>
      <c r="L57" s="67">
        <v>-36.19</v>
      </c>
      <c r="M57" s="60"/>
      <c r="N57" s="46"/>
      <c r="AF57" s="39"/>
      <c r="AG57" s="47"/>
      <c r="AH57" s="47"/>
      <c r="AN57" s="47" t="s">
        <v>72</v>
      </c>
    </row>
    <row r="58" spans="1:40" s="4" customFormat="1" ht="34.5" x14ac:dyDescent="0.25">
      <c r="A58" s="40" t="s">
        <v>78</v>
      </c>
      <c r="B58" s="41" t="s">
        <v>4655</v>
      </c>
      <c r="C58" s="374" t="s">
        <v>4656</v>
      </c>
      <c r="D58" s="374"/>
      <c r="E58" s="374"/>
      <c r="F58" s="42" t="s">
        <v>185</v>
      </c>
      <c r="G58" s="43">
        <v>-0.33679999999999999</v>
      </c>
      <c r="H58" s="44">
        <v>1</v>
      </c>
      <c r="I58" s="110">
        <v>-0.33679999999999999</v>
      </c>
      <c r="J58" s="67">
        <v>76.7</v>
      </c>
      <c r="K58" s="43"/>
      <c r="L58" s="67">
        <v>-25.83</v>
      </c>
      <c r="M58" s="43"/>
      <c r="N58" s="46"/>
      <c r="AF58" s="39"/>
      <c r="AG58" s="47"/>
      <c r="AH58" s="47" t="s">
        <v>4656</v>
      </c>
      <c r="AN58" s="47"/>
    </row>
    <row r="59" spans="1:40" s="4" customFormat="1" ht="15" x14ac:dyDescent="0.25">
      <c r="A59" s="65"/>
      <c r="B59" s="66"/>
      <c r="C59" s="374" t="s">
        <v>72</v>
      </c>
      <c r="D59" s="374"/>
      <c r="E59" s="374"/>
      <c r="F59" s="42"/>
      <c r="G59" s="43"/>
      <c r="H59" s="43"/>
      <c r="I59" s="43"/>
      <c r="J59" s="45"/>
      <c r="K59" s="43"/>
      <c r="L59" s="67">
        <v>-25.83</v>
      </c>
      <c r="M59" s="60"/>
      <c r="N59" s="46"/>
      <c r="AF59" s="39"/>
      <c r="AG59" s="47"/>
      <c r="AH59" s="47"/>
      <c r="AN59" s="47" t="s">
        <v>72</v>
      </c>
    </row>
    <row r="60" spans="1:40" s="4" customFormat="1" ht="45.75" x14ac:dyDescent="0.25">
      <c r="A60" s="40" t="s">
        <v>122</v>
      </c>
      <c r="B60" s="41" t="s">
        <v>4657</v>
      </c>
      <c r="C60" s="374" t="s">
        <v>4658</v>
      </c>
      <c r="D60" s="374"/>
      <c r="E60" s="374"/>
      <c r="F60" s="42" t="s">
        <v>61</v>
      </c>
      <c r="G60" s="43">
        <v>10</v>
      </c>
      <c r="H60" s="44">
        <v>1</v>
      </c>
      <c r="I60" s="44">
        <v>10</v>
      </c>
      <c r="J60" s="105">
        <v>1023.4</v>
      </c>
      <c r="K60" s="43"/>
      <c r="L60" s="105">
        <v>10234</v>
      </c>
      <c r="M60" s="43"/>
      <c r="N60" s="46"/>
      <c r="AF60" s="39"/>
      <c r="AG60" s="47"/>
      <c r="AH60" s="47" t="s">
        <v>4658</v>
      </c>
      <c r="AN60" s="47"/>
    </row>
    <row r="61" spans="1:40" s="4" customFormat="1" ht="15" x14ac:dyDescent="0.25">
      <c r="A61" s="69"/>
      <c r="B61" s="50"/>
      <c r="C61" s="372" t="s">
        <v>4659</v>
      </c>
      <c r="D61" s="372"/>
      <c r="E61" s="372"/>
      <c r="F61" s="372"/>
      <c r="G61" s="372"/>
      <c r="H61" s="372"/>
      <c r="I61" s="372"/>
      <c r="J61" s="372"/>
      <c r="K61" s="372"/>
      <c r="L61" s="372"/>
      <c r="M61" s="372"/>
      <c r="N61" s="377"/>
      <c r="AF61" s="39"/>
      <c r="AG61" s="47"/>
      <c r="AH61" s="47"/>
      <c r="AI61" s="3" t="s">
        <v>4659</v>
      </c>
      <c r="AN61" s="47"/>
    </row>
    <row r="62" spans="1:40" s="4" customFormat="1" ht="15" x14ac:dyDescent="0.25">
      <c r="A62" s="65"/>
      <c r="B62" s="66"/>
      <c r="C62" s="374" t="s">
        <v>72</v>
      </c>
      <c r="D62" s="374"/>
      <c r="E62" s="374"/>
      <c r="F62" s="42"/>
      <c r="G62" s="43"/>
      <c r="H62" s="43"/>
      <c r="I62" s="43"/>
      <c r="J62" s="45"/>
      <c r="K62" s="43"/>
      <c r="L62" s="105">
        <v>10234</v>
      </c>
      <c r="M62" s="60"/>
      <c r="N62" s="46"/>
      <c r="AF62" s="39"/>
      <c r="AG62" s="47"/>
      <c r="AH62" s="47"/>
      <c r="AN62" s="47" t="s">
        <v>72</v>
      </c>
    </row>
    <row r="63" spans="1:40" s="4" customFormat="1" ht="34.5" x14ac:dyDescent="0.25">
      <c r="A63" s="40" t="s">
        <v>125</v>
      </c>
      <c r="B63" s="41" t="s">
        <v>4660</v>
      </c>
      <c r="C63" s="374" t="s">
        <v>4661</v>
      </c>
      <c r="D63" s="374"/>
      <c r="E63" s="374"/>
      <c r="F63" s="42" t="s">
        <v>185</v>
      </c>
      <c r="G63" s="43">
        <v>76.703999999999994</v>
      </c>
      <c r="H63" s="44">
        <v>1</v>
      </c>
      <c r="I63" s="116">
        <v>76.703999999999994</v>
      </c>
      <c r="J63" s="105">
        <v>1060</v>
      </c>
      <c r="K63" s="120">
        <v>0.1</v>
      </c>
      <c r="L63" s="105">
        <v>8130.62</v>
      </c>
      <c r="M63" s="43"/>
      <c r="N63" s="46"/>
      <c r="AF63" s="39"/>
      <c r="AG63" s="47"/>
      <c r="AH63" s="47" t="s">
        <v>4661</v>
      </c>
      <c r="AN63" s="47"/>
    </row>
    <row r="64" spans="1:40" s="4" customFormat="1" ht="15" x14ac:dyDescent="0.25">
      <c r="A64" s="69"/>
      <c r="B64" s="50"/>
      <c r="C64" s="372" t="s">
        <v>4662</v>
      </c>
      <c r="D64" s="372"/>
      <c r="E64" s="372"/>
      <c r="F64" s="372"/>
      <c r="G64" s="372"/>
      <c r="H64" s="372"/>
      <c r="I64" s="372"/>
      <c r="J64" s="372"/>
      <c r="K64" s="372"/>
      <c r="L64" s="372"/>
      <c r="M64" s="372"/>
      <c r="N64" s="377"/>
      <c r="AF64" s="39"/>
      <c r="AG64" s="47"/>
      <c r="AH64" s="47"/>
      <c r="AI64" s="3" t="s">
        <v>4662</v>
      </c>
      <c r="AN64" s="47"/>
    </row>
    <row r="65" spans="1:42" s="4" customFormat="1" ht="15" x14ac:dyDescent="0.25">
      <c r="A65" s="103"/>
      <c r="B65" s="49"/>
      <c r="C65" s="368" t="s">
        <v>4663</v>
      </c>
      <c r="D65" s="368"/>
      <c r="E65" s="368"/>
      <c r="F65" s="368"/>
      <c r="G65" s="368"/>
      <c r="H65" s="368"/>
      <c r="I65" s="368"/>
      <c r="J65" s="368"/>
      <c r="K65" s="368"/>
      <c r="L65" s="368"/>
      <c r="M65" s="368"/>
      <c r="N65" s="376"/>
      <c r="AF65" s="39"/>
      <c r="AG65" s="47"/>
      <c r="AH65" s="47"/>
      <c r="AJ65" s="3" t="s">
        <v>4663</v>
      </c>
      <c r="AN65" s="47"/>
    </row>
    <row r="66" spans="1:42" s="4" customFormat="1" ht="15" x14ac:dyDescent="0.25">
      <c r="A66" s="65"/>
      <c r="B66" s="66"/>
      <c r="C66" s="374" t="s">
        <v>72</v>
      </c>
      <c r="D66" s="374"/>
      <c r="E66" s="374"/>
      <c r="F66" s="42"/>
      <c r="G66" s="43"/>
      <c r="H66" s="43"/>
      <c r="I66" s="43"/>
      <c r="J66" s="45"/>
      <c r="K66" s="43"/>
      <c r="L66" s="105">
        <v>8130.62</v>
      </c>
      <c r="M66" s="60"/>
      <c r="N66" s="46"/>
      <c r="AF66" s="39"/>
      <c r="AG66" s="47"/>
      <c r="AH66" s="47"/>
      <c r="AN66" s="47" t="s">
        <v>72</v>
      </c>
    </row>
    <row r="67" spans="1:42" s="4" customFormat="1" ht="34.5" x14ac:dyDescent="0.25">
      <c r="A67" s="40" t="s">
        <v>229</v>
      </c>
      <c r="B67" s="41" t="s">
        <v>4664</v>
      </c>
      <c r="C67" s="374" t="s">
        <v>4665</v>
      </c>
      <c r="D67" s="374"/>
      <c r="E67" s="374"/>
      <c r="F67" s="42" t="s">
        <v>61</v>
      </c>
      <c r="G67" s="43">
        <v>4</v>
      </c>
      <c r="H67" s="44">
        <v>1</v>
      </c>
      <c r="I67" s="44">
        <v>4</v>
      </c>
      <c r="J67" s="67">
        <v>26.7</v>
      </c>
      <c r="K67" s="43"/>
      <c r="L67" s="67">
        <v>106.8</v>
      </c>
      <c r="M67" s="43"/>
      <c r="N67" s="46"/>
      <c r="AF67" s="39"/>
      <c r="AG67" s="47"/>
      <c r="AH67" s="47" t="s">
        <v>4665</v>
      </c>
      <c r="AN67" s="47"/>
    </row>
    <row r="68" spans="1:42" s="4" customFormat="1" ht="15" x14ac:dyDescent="0.25">
      <c r="A68" s="69"/>
      <c r="B68" s="50"/>
      <c r="C68" s="372" t="s">
        <v>4666</v>
      </c>
      <c r="D68" s="372"/>
      <c r="E68" s="372"/>
      <c r="F68" s="372"/>
      <c r="G68" s="372"/>
      <c r="H68" s="372"/>
      <c r="I68" s="372"/>
      <c r="J68" s="372"/>
      <c r="K68" s="372"/>
      <c r="L68" s="372"/>
      <c r="M68" s="372"/>
      <c r="N68" s="377"/>
      <c r="AF68" s="39"/>
      <c r="AG68" s="47"/>
      <c r="AH68" s="47"/>
      <c r="AI68" s="3" t="s">
        <v>4666</v>
      </c>
      <c r="AN68" s="47"/>
    </row>
    <row r="69" spans="1:42" s="4" customFormat="1" ht="15" x14ac:dyDescent="0.25">
      <c r="A69" s="65"/>
      <c r="B69" s="66"/>
      <c r="C69" s="374" t="s">
        <v>72</v>
      </c>
      <c r="D69" s="374"/>
      <c r="E69" s="374"/>
      <c r="F69" s="42"/>
      <c r="G69" s="43"/>
      <c r="H69" s="43"/>
      <c r="I69" s="43"/>
      <c r="J69" s="45"/>
      <c r="K69" s="43"/>
      <c r="L69" s="67">
        <v>106.8</v>
      </c>
      <c r="M69" s="60"/>
      <c r="N69" s="46"/>
      <c r="AF69" s="39"/>
      <c r="AG69" s="47"/>
      <c r="AH69" s="47"/>
      <c r="AN69" s="47" t="s">
        <v>72</v>
      </c>
    </row>
    <row r="70" spans="1:42" s="4" customFormat="1" ht="34.5" x14ac:dyDescent="0.25">
      <c r="A70" s="40" t="s">
        <v>232</v>
      </c>
      <c r="B70" s="41" t="s">
        <v>4667</v>
      </c>
      <c r="C70" s="374" t="s">
        <v>4668</v>
      </c>
      <c r="D70" s="374"/>
      <c r="E70" s="374"/>
      <c r="F70" s="42" t="s">
        <v>61</v>
      </c>
      <c r="G70" s="43">
        <v>5</v>
      </c>
      <c r="H70" s="44">
        <v>1</v>
      </c>
      <c r="I70" s="44">
        <v>5</v>
      </c>
      <c r="J70" s="105">
        <v>23072.04</v>
      </c>
      <c r="K70" s="68">
        <v>0.04</v>
      </c>
      <c r="L70" s="105">
        <v>4614.41</v>
      </c>
      <c r="M70" s="43"/>
      <c r="N70" s="46"/>
      <c r="AF70" s="39"/>
      <c r="AG70" s="47"/>
      <c r="AH70" s="47" t="s">
        <v>4668</v>
      </c>
      <c r="AN70" s="47"/>
    </row>
    <row r="71" spans="1:42" s="4" customFormat="1" ht="15" x14ac:dyDescent="0.25">
      <c r="A71" s="103"/>
      <c r="B71" s="49"/>
      <c r="C71" s="368" t="s">
        <v>4669</v>
      </c>
      <c r="D71" s="368"/>
      <c r="E71" s="368"/>
      <c r="F71" s="368"/>
      <c r="G71" s="368"/>
      <c r="H71" s="368"/>
      <c r="I71" s="368"/>
      <c r="J71" s="368"/>
      <c r="K71" s="368"/>
      <c r="L71" s="368"/>
      <c r="M71" s="368"/>
      <c r="N71" s="376"/>
      <c r="AF71" s="39"/>
      <c r="AG71" s="47"/>
      <c r="AH71" s="47"/>
      <c r="AJ71" s="3" t="s">
        <v>4669</v>
      </c>
      <c r="AN71" s="47"/>
    </row>
    <row r="72" spans="1:42" s="4" customFormat="1" ht="15" x14ac:dyDescent="0.25">
      <c r="A72" s="65"/>
      <c r="B72" s="66"/>
      <c r="C72" s="374" t="s">
        <v>72</v>
      </c>
      <c r="D72" s="374"/>
      <c r="E72" s="374"/>
      <c r="F72" s="42"/>
      <c r="G72" s="43"/>
      <c r="H72" s="43"/>
      <c r="I72" s="43"/>
      <c r="J72" s="45"/>
      <c r="K72" s="43"/>
      <c r="L72" s="105">
        <v>4614.41</v>
      </c>
      <c r="M72" s="60"/>
      <c r="N72" s="46"/>
      <c r="AF72" s="39"/>
      <c r="AG72" s="47"/>
      <c r="AH72" s="47"/>
      <c r="AN72" s="47" t="s">
        <v>72</v>
      </c>
    </row>
    <row r="73" spans="1:42" s="4" customFormat="1" ht="45.75" x14ac:dyDescent="0.25">
      <c r="A73" s="40" t="s">
        <v>235</v>
      </c>
      <c r="B73" s="41" t="s">
        <v>4670</v>
      </c>
      <c r="C73" s="374" t="s">
        <v>4671</v>
      </c>
      <c r="D73" s="374"/>
      <c r="E73" s="374"/>
      <c r="F73" s="42" t="s">
        <v>661</v>
      </c>
      <c r="G73" s="43">
        <v>4.2000000000000003E-2</v>
      </c>
      <c r="H73" s="44">
        <v>1</v>
      </c>
      <c r="I73" s="116">
        <v>4.2000000000000003E-2</v>
      </c>
      <c r="J73" s="105">
        <v>6783.39</v>
      </c>
      <c r="K73" s="43"/>
      <c r="L73" s="67">
        <v>284.89999999999998</v>
      </c>
      <c r="M73" s="43"/>
      <c r="N73" s="46"/>
      <c r="AF73" s="39"/>
      <c r="AG73" s="47"/>
      <c r="AH73" s="47" t="s">
        <v>4671</v>
      </c>
      <c r="AN73" s="47"/>
    </row>
    <row r="74" spans="1:42" s="4" customFormat="1" ht="15" x14ac:dyDescent="0.25">
      <c r="A74" s="69"/>
      <c r="B74" s="50"/>
      <c r="C74" s="372" t="s">
        <v>4672</v>
      </c>
      <c r="D74" s="372"/>
      <c r="E74" s="372"/>
      <c r="F74" s="372"/>
      <c r="G74" s="372"/>
      <c r="H74" s="372"/>
      <c r="I74" s="372"/>
      <c r="J74" s="372"/>
      <c r="K74" s="372"/>
      <c r="L74" s="372"/>
      <c r="M74" s="372"/>
      <c r="N74" s="377"/>
      <c r="AF74" s="39"/>
      <c r="AG74" s="47"/>
      <c r="AH74" s="47"/>
      <c r="AI74" s="3" t="s">
        <v>4672</v>
      </c>
      <c r="AN74" s="47"/>
    </row>
    <row r="75" spans="1:42" s="4" customFormat="1" ht="15" x14ac:dyDescent="0.25">
      <c r="A75" s="65"/>
      <c r="B75" s="66"/>
      <c r="C75" s="374" t="s">
        <v>72</v>
      </c>
      <c r="D75" s="374"/>
      <c r="E75" s="374"/>
      <c r="F75" s="42"/>
      <c r="G75" s="43"/>
      <c r="H75" s="43"/>
      <c r="I75" s="43"/>
      <c r="J75" s="45"/>
      <c r="K75" s="43"/>
      <c r="L75" s="67">
        <v>284.89999999999998</v>
      </c>
      <c r="M75" s="60"/>
      <c r="N75" s="46"/>
      <c r="AF75" s="39"/>
      <c r="AG75" s="47"/>
      <c r="AH75" s="47"/>
      <c r="AN75" s="47" t="s">
        <v>72</v>
      </c>
    </row>
    <row r="76" spans="1:42" s="4" customFormat="1" ht="15" x14ac:dyDescent="0.25">
      <c r="A76" s="40" t="s">
        <v>244</v>
      </c>
      <c r="B76" s="41" t="s">
        <v>3976</v>
      </c>
      <c r="C76" s="374" t="s">
        <v>3971</v>
      </c>
      <c r="D76" s="374"/>
      <c r="E76" s="374"/>
      <c r="F76" s="42" t="s">
        <v>185</v>
      </c>
      <c r="G76" s="43">
        <v>10.45</v>
      </c>
      <c r="H76" s="44">
        <v>1</v>
      </c>
      <c r="I76" s="68">
        <v>10.45</v>
      </c>
      <c r="J76" s="67">
        <v>2.44</v>
      </c>
      <c r="K76" s="43"/>
      <c r="L76" s="67">
        <v>25.5</v>
      </c>
      <c r="M76" s="43"/>
      <c r="N76" s="46"/>
      <c r="AF76" s="39"/>
      <c r="AG76" s="47"/>
      <c r="AH76" s="47" t="s">
        <v>3971</v>
      </c>
      <c r="AN76" s="47"/>
    </row>
    <row r="77" spans="1:42" s="4" customFormat="1" ht="15" x14ac:dyDescent="0.25">
      <c r="A77" s="65"/>
      <c r="B77" s="66"/>
      <c r="C77" s="374" t="s">
        <v>72</v>
      </c>
      <c r="D77" s="374"/>
      <c r="E77" s="374"/>
      <c r="F77" s="42"/>
      <c r="G77" s="43"/>
      <c r="H77" s="43"/>
      <c r="I77" s="43"/>
      <c r="J77" s="45"/>
      <c r="K77" s="43"/>
      <c r="L77" s="67">
        <v>25.5</v>
      </c>
      <c r="M77" s="60"/>
      <c r="N77" s="46"/>
      <c r="AF77" s="39"/>
      <c r="AG77" s="47"/>
      <c r="AH77" s="47"/>
      <c r="AN77" s="47" t="s">
        <v>72</v>
      </c>
    </row>
    <row r="78" spans="1:42" s="4" customFormat="1" ht="0" hidden="1" customHeight="1" x14ac:dyDescent="0.25">
      <c r="A78" s="71"/>
      <c r="B78" s="72"/>
      <c r="C78" s="72"/>
      <c r="D78" s="72"/>
      <c r="E78" s="72"/>
      <c r="F78" s="73"/>
      <c r="G78" s="73"/>
      <c r="H78" s="73"/>
      <c r="I78" s="73"/>
      <c r="J78" s="74"/>
      <c r="K78" s="73"/>
      <c r="L78" s="74"/>
      <c r="M78" s="52"/>
      <c r="N78" s="74"/>
      <c r="AF78" s="39"/>
      <c r="AG78" s="47"/>
      <c r="AH78" s="47"/>
      <c r="AN78" s="47"/>
    </row>
    <row r="79" spans="1:42" s="4" customFormat="1" ht="15" x14ac:dyDescent="0.25">
      <c r="A79" s="78"/>
      <c r="B79" s="79"/>
      <c r="C79" s="374" t="s">
        <v>4673</v>
      </c>
      <c r="D79" s="374"/>
      <c r="E79" s="374"/>
      <c r="F79" s="374"/>
      <c r="G79" s="374"/>
      <c r="H79" s="374"/>
      <c r="I79" s="374"/>
      <c r="J79" s="374"/>
      <c r="K79" s="374"/>
      <c r="L79" s="80"/>
      <c r="M79" s="81"/>
      <c r="N79" s="82"/>
      <c r="AF79" s="39"/>
      <c r="AG79" s="47"/>
      <c r="AH79" s="47"/>
      <c r="AN79" s="47"/>
      <c r="AO79" s="47" t="s">
        <v>4673</v>
      </c>
    </row>
    <row r="80" spans="1:42" s="4" customFormat="1" ht="15" x14ac:dyDescent="0.25">
      <c r="A80" s="83"/>
      <c r="B80" s="49"/>
      <c r="C80" s="372" t="s">
        <v>83</v>
      </c>
      <c r="D80" s="372"/>
      <c r="E80" s="372"/>
      <c r="F80" s="372"/>
      <c r="G80" s="372"/>
      <c r="H80" s="372"/>
      <c r="I80" s="372"/>
      <c r="J80" s="372"/>
      <c r="K80" s="372"/>
      <c r="L80" s="106">
        <v>25303.35</v>
      </c>
      <c r="M80" s="85"/>
      <c r="N80" s="86">
        <v>243174.39999999999</v>
      </c>
      <c r="AF80" s="39"/>
      <c r="AG80" s="47"/>
      <c r="AH80" s="47"/>
      <c r="AN80" s="47"/>
      <c r="AO80" s="47"/>
      <c r="AP80" s="3" t="s">
        <v>83</v>
      </c>
    </row>
    <row r="81" spans="1:42" s="4" customFormat="1" ht="15" x14ac:dyDescent="0.25">
      <c r="A81" s="83"/>
      <c r="B81" s="49"/>
      <c r="C81" s="372" t="s">
        <v>84</v>
      </c>
      <c r="D81" s="372"/>
      <c r="E81" s="372"/>
      <c r="F81" s="372"/>
      <c r="G81" s="372"/>
      <c r="H81" s="372"/>
      <c r="I81" s="372"/>
      <c r="J81" s="372"/>
      <c r="K81" s="372"/>
      <c r="L81" s="87"/>
      <c r="M81" s="85"/>
      <c r="N81" s="88"/>
      <c r="AF81" s="39"/>
      <c r="AG81" s="47"/>
      <c r="AH81" s="47"/>
      <c r="AN81" s="47"/>
      <c r="AO81" s="47"/>
      <c r="AP81" s="3" t="s">
        <v>84</v>
      </c>
    </row>
    <row r="82" spans="1:42" s="4" customFormat="1" ht="15" x14ac:dyDescent="0.25">
      <c r="A82" s="83"/>
      <c r="B82" s="49"/>
      <c r="C82" s="372" t="s">
        <v>85</v>
      </c>
      <c r="D82" s="372"/>
      <c r="E82" s="372"/>
      <c r="F82" s="372"/>
      <c r="G82" s="372"/>
      <c r="H82" s="372"/>
      <c r="I82" s="372"/>
      <c r="J82" s="372"/>
      <c r="K82" s="372"/>
      <c r="L82" s="84">
        <v>904.88</v>
      </c>
      <c r="M82" s="85"/>
      <c r="N82" s="86">
        <v>31634.6</v>
      </c>
      <c r="AF82" s="39"/>
      <c r="AG82" s="47"/>
      <c r="AH82" s="47"/>
      <c r="AN82" s="47"/>
      <c r="AO82" s="47"/>
      <c r="AP82" s="3" t="s">
        <v>85</v>
      </c>
    </row>
    <row r="83" spans="1:42" s="4" customFormat="1" ht="15" x14ac:dyDescent="0.25">
      <c r="A83" s="83"/>
      <c r="B83" s="49"/>
      <c r="C83" s="372" t="s">
        <v>193</v>
      </c>
      <c r="D83" s="372"/>
      <c r="E83" s="372"/>
      <c r="F83" s="372"/>
      <c r="G83" s="372"/>
      <c r="H83" s="372"/>
      <c r="I83" s="372"/>
      <c r="J83" s="372"/>
      <c r="K83" s="372"/>
      <c r="L83" s="84">
        <v>819.24</v>
      </c>
      <c r="M83" s="85"/>
      <c r="N83" s="86">
        <v>9937.3799999999992</v>
      </c>
      <c r="AF83" s="39"/>
      <c r="AG83" s="47"/>
      <c r="AH83" s="47"/>
      <c r="AN83" s="47"/>
      <c r="AO83" s="47"/>
      <c r="AP83" s="3" t="s">
        <v>193</v>
      </c>
    </row>
    <row r="84" spans="1:42" s="4" customFormat="1" ht="15" x14ac:dyDescent="0.25">
      <c r="A84" s="83"/>
      <c r="B84" s="49"/>
      <c r="C84" s="372" t="s">
        <v>194</v>
      </c>
      <c r="D84" s="372"/>
      <c r="E84" s="372"/>
      <c r="F84" s="372"/>
      <c r="G84" s="372"/>
      <c r="H84" s="372"/>
      <c r="I84" s="372"/>
      <c r="J84" s="372"/>
      <c r="K84" s="372"/>
      <c r="L84" s="84">
        <v>122.7</v>
      </c>
      <c r="M84" s="85"/>
      <c r="N84" s="86">
        <v>4289.59</v>
      </c>
      <c r="AF84" s="39"/>
      <c r="AG84" s="47"/>
      <c r="AH84" s="47"/>
      <c r="AN84" s="47"/>
      <c r="AO84" s="47"/>
      <c r="AP84" s="3" t="s">
        <v>194</v>
      </c>
    </row>
    <row r="85" spans="1:42" s="4" customFormat="1" ht="15" x14ac:dyDescent="0.25">
      <c r="A85" s="83"/>
      <c r="B85" s="49"/>
      <c r="C85" s="372" t="s">
        <v>195</v>
      </c>
      <c r="D85" s="372"/>
      <c r="E85" s="372"/>
      <c r="F85" s="372"/>
      <c r="G85" s="372"/>
      <c r="H85" s="372"/>
      <c r="I85" s="372"/>
      <c r="J85" s="372"/>
      <c r="K85" s="372"/>
      <c r="L85" s="106">
        <v>23579.23</v>
      </c>
      <c r="M85" s="85"/>
      <c r="N85" s="86">
        <v>201602.42</v>
      </c>
      <c r="AF85" s="39"/>
      <c r="AG85" s="47"/>
      <c r="AH85" s="47"/>
      <c r="AN85" s="47"/>
      <c r="AO85" s="47"/>
      <c r="AP85" s="3" t="s">
        <v>195</v>
      </c>
    </row>
    <row r="86" spans="1:42" s="4" customFormat="1" ht="15" x14ac:dyDescent="0.25">
      <c r="A86" s="83"/>
      <c r="B86" s="49"/>
      <c r="C86" s="372" t="s">
        <v>196</v>
      </c>
      <c r="D86" s="372"/>
      <c r="E86" s="372"/>
      <c r="F86" s="372"/>
      <c r="G86" s="372"/>
      <c r="H86" s="372"/>
      <c r="I86" s="372"/>
      <c r="J86" s="372"/>
      <c r="K86" s="372"/>
      <c r="L86" s="106">
        <v>28190.85</v>
      </c>
      <c r="M86" s="85"/>
      <c r="N86" s="86">
        <v>344121.37</v>
      </c>
      <c r="AF86" s="39"/>
      <c r="AG86" s="47"/>
      <c r="AH86" s="47"/>
      <c r="AN86" s="47"/>
      <c r="AO86" s="47"/>
      <c r="AP86" s="3" t="s">
        <v>196</v>
      </c>
    </row>
    <row r="87" spans="1:42" s="4" customFormat="1" ht="15" x14ac:dyDescent="0.25">
      <c r="A87" s="83"/>
      <c r="B87" s="49"/>
      <c r="C87" s="372" t="s">
        <v>84</v>
      </c>
      <c r="D87" s="372"/>
      <c r="E87" s="372"/>
      <c r="F87" s="372"/>
      <c r="G87" s="372"/>
      <c r="H87" s="372"/>
      <c r="I87" s="372"/>
      <c r="J87" s="372"/>
      <c r="K87" s="372"/>
      <c r="L87" s="87"/>
      <c r="M87" s="85"/>
      <c r="N87" s="88"/>
      <c r="AF87" s="39"/>
      <c r="AG87" s="47"/>
      <c r="AH87" s="47"/>
      <c r="AN87" s="47"/>
      <c r="AO87" s="47"/>
      <c r="AP87" s="3" t="s">
        <v>84</v>
      </c>
    </row>
    <row r="88" spans="1:42" s="4" customFormat="1" ht="15" x14ac:dyDescent="0.25">
      <c r="A88" s="83"/>
      <c r="B88" s="49"/>
      <c r="C88" s="372" t="s">
        <v>197</v>
      </c>
      <c r="D88" s="372"/>
      <c r="E88" s="372"/>
      <c r="F88" s="372"/>
      <c r="G88" s="372"/>
      <c r="H88" s="372"/>
      <c r="I88" s="372"/>
      <c r="J88" s="372"/>
      <c r="K88" s="372"/>
      <c r="L88" s="84">
        <v>904.88</v>
      </c>
      <c r="M88" s="85"/>
      <c r="N88" s="86">
        <v>31634.6</v>
      </c>
      <c r="AF88" s="39"/>
      <c r="AG88" s="47"/>
      <c r="AH88" s="47"/>
      <c r="AN88" s="47"/>
      <c r="AO88" s="47"/>
      <c r="AP88" s="3" t="s">
        <v>197</v>
      </c>
    </row>
    <row r="89" spans="1:42" s="4" customFormat="1" ht="15" x14ac:dyDescent="0.25">
      <c r="A89" s="83"/>
      <c r="B89" s="49"/>
      <c r="C89" s="372" t="s">
        <v>199</v>
      </c>
      <c r="D89" s="372"/>
      <c r="E89" s="372"/>
      <c r="F89" s="372"/>
      <c r="G89" s="372"/>
      <c r="H89" s="372"/>
      <c r="I89" s="372"/>
      <c r="J89" s="372"/>
      <c r="K89" s="372"/>
      <c r="L89" s="84">
        <v>819.24</v>
      </c>
      <c r="M89" s="85"/>
      <c r="N89" s="88"/>
      <c r="AF89" s="39"/>
      <c r="AG89" s="47"/>
      <c r="AH89" s="47"/>
      <c r="AN89" s="47"/>
      <c r="AO89" s="47"/>
      <c r="AP89" s="3" t="s">
        <v>199</v>
      </c>
    </row>
    <row r="90" spans="1:42" s="4" customFormat="1" ht="15" x14ac:dyDescent="0.25">
      <c r="A90" s="83"/>
      <c r="B90" s="49"/>
      <c r="C90" s="372" t="s">
        <v>200</v>
      </c>
      <c r="D90" s="372"/>
      <c r="E90" s="372"/>
      <c r="F90" s="372"/>
      <c r="G90" s="372"/>
      <c r="H90" s="372"/>
      <c r="I90" s="372"/>
      <c r="J90" s="372"/>
      <c r="K90" s="372"/>
      <c r="L90" s="84">
        <v>122.7</v>
      </c>
      <c r="M90" s="85"/>
      <c r="N90" s="86">
        <v>4289.59</v>
      </c>
      <c r="AF90" s="39"/>
      <c r="AG90" s="47"/>
      <c r="AH90" s="47"/>
      <c r="AN90" s="47"/>
      <c r="AO90" s="47"/>
      <c r="AP90" s="3" t="s">
        <v>200</v>
      </c>
    </row>
    <row r="91" spans="1:42" s="4" customFormat="1" ht="15" x14ac:dyDescent="0.25">
      <c r="A91" s="83"/>
      <c r="B91" s="49"/>
      <c r="C91" s="372" t="s">
        <v>201</v>
      </c>
      <c r="D91" s="372"/>
      <c r="E91" s="372"/>
      <c r="F91" s="372"/>
      <c r="G91" s="372"/>
      <c r="H91" s="372"/>
      <c r="I91" s="372"/>
      <c r="J91" s="372"/>
      <c r="K91" s="372"/>
      <c r="L91" s="106">
        <v>23579.23</v>
      </c>
      <c r="M91" s="85"/>
      <c r="N91" s="88"/>
      <c r="AF91" s="39"/>
      <c r="AG91" s="47"/>
      <c r="AH91" s="47"/>
      <c r="AN91" s="47"/>
      <c r="AO91" s="47"/>
      <c r="AP91" s="3" t="s">
        <v>201</v>
      </c>
    </row>
    <row r="92" spans="1:42" s="4" customFormat="1" ht="15" x14ac:dyDescent="0.25">
      <c r="A92" s="83"/>
      <c r="B92" s="49"/>
      <c r="C92" s="372" t="s">
        <v>202</v>
      </c>
      <c r="D92" s="372"/>
      <c r="E92" s="372"/>
      <c r="F92" s="372"/>
      <c r="G92" s="372"/>
      <c r="H92" s="372"/>
      <c r="I92" s="372"/>
      <c r="J92" s="372"/>
      <c r="K92" s="372"/>
      <c r="L92" s="106">
        <v>1510.54</v>
      </c>
      <c r="M92" s="85"/>
      <c r="N92" s="86">
        <v>52808.56</v>
      </c>
      <c r="AF92" s="39"/>
      <c r="AG92" s="47"/>
      <c r="AH92" s="47"/>
      <c r="AN92" s="47"/>
      <c r="AO92" s="47"/>
      <c r="AP92" s="3" t="s">
        <v>202</v>
      </c>
    </row>
    <row r="93" spans="1:42" s="4" customFormat="1" ht="15" x14ac:dyDescent="0.25">
      <c r="A93" s="83"/>
      <c r="B93" s="49"/>
      <c r="C93" s="372" t="s">
        <v>203</v>
      </c>
      <c r="D93" s="372"/>
      <c r="E93" s="372"/>
      <c r="F93" s="372"/>
      <c r="G93" s="372"/>
      <c r="H93" s="372"/>
      <c r="I93" s="372"/>
      <c r="J93" s="372"/>
      <c r="K93" s="372"/>
      <c r="L93" s="106">
        <v>1376.96</v>
      </c>
      <c r="M93" s="85"/>
      <c r="N93" s="86">
        <v>48138.41</v>
      </c>
      <c r="AF93" s="39"/>
      <c r="AG93" s="47"/>
      <c r="AH93" s="47"/>
      <c r="AN93" s="47"/>
      <c r="AO93" s="47"/>
      <c r="AP93" s="3" t="s">
        <v>203</v>
      </c>
    </row>
    <row r="94" spans="1:42" s="4" customFormat="1" ht="15" x14ac:dyDescent="0.25">
      <c r="A94" s="83"/>
      <c r="B94" s="49"/>
      <c r="C94" s="372" t="s">
        <v>92</v>
      </c>
      <c r="D94" s="372"/>
      <c r="E94" s="372"/>
      <c r="F94" s="372"/>
      <c r="G94" s="372"/>
      <c r="H94" s="372"/>
      <c r="I94" s="372"/>
      <c r="J94" s="372"/>
      <c r="K94" s="372"/>
      <c r="L94" s="106">
        <v>1027.58</v>
      </c>
      <c r="M94" s="85"/>
      <c r="N94" s="86">
        <v>35924.19</v>
      </c>
      <c r="AF94" s="39"/>
      <c r="AG94" s="47"/>
      <c r="AH94" s="47"/>
      <c r="AN94" s="47"/>
      <c r="AO94" s="47"/>
      <c r="AP94" s="3" t="s">
        <v>92</v>
      </c>
    </row>
    <row r="95" spans="1:42" s="4" customFormat="1" ht="15" x14ac:dyDescent="0.25">
      <c r="A95" s="83"/>
      <c r="B95" s="49"/>
      <c r="C95" s="372" t="s">
        <v>93</v>
      </c>
      <c r="D95" s="372"/>
      <c r="E95" s="372"/>
      <c r="F95" s="372"/>
      <c r="G95" s="372"/>
      <c r="H95" s="372"/>
      <c r="I95" s="372"/>
      <c r="J95" s="372"/>
      <c r="K95" s="372"/>
      <c r="L95" s="106">
        <v>1510.54</v>
      </c>
      <c r="M95" s="85"/>
      <c r="N95" s="86">
        <v>52808.56</v>
      </c>
      <c r="AF95" s="39"/>
      <c r="AG95" s="47"/>
      <c r="AH95" s="47"/>
      <c r="AN95" s="47"/>
      <c r="AO95" s="47"/>
      <c r="AP95" s="3" t="s">
        <v>93</v>
      </c>
    </row>
    <row r="96" spans="1:42" s="4" customFormat="1" ht="15" x14ac:dyDescent="0.25">
      <c r="A96" s="83"/>
      <c r="B96" s="49"/>
      <c r="C96" s="372" t="s">
        <v>94</v>
      </c>
      <c r="D96" s="372"/>
      <c r="E96" s="372"/>
      <c r="F96" s="372"/>
      <c r="G96" s="372"/>
      <c r="H96" s="372"/>
      <c r="I96" s="372"/>
      <c r="J96" s="372"/>
      <c r="K96" s="372"/>
      <c r="L96" s="106">
        <v>1376.96</v>
      </c>
      <c r="M96" s="85"/>
      <c r="N96" s="86">
        <v>48138.41</v>
      </c>
      <c r="AF96" s="39"/>
      <c r="AG96" s="47"/>
      <c r="AH96" s="47"/>
      <c r="AN96" s="47"/>
      <c r="AO96" s="47"/>
      <c r="AP96" s="3" t="s">
        <v>94</v>
      </c>
    </row>
    <row r="97" spans="1:43" s="4" customFormat="1" ht="15" x14ac:dyDescent="0.25">
      <c r="A97" s="83"/>
      <c r="B97" s="89"/>
      <c r="C97" s="373" t="s">
        <v>4674</v>
      </c>
      <c r="D97" s="373"/>
      <c r="E97" s="373"/>
      <c r="F97" s="373"/>
      <c r="G97" s="373"/>
      <c r="H97" s="373"/>
      <c r="I97" s="373"/>
      <c r="J97" s="373"/>
      <c r="K97" s="373"/>
      <c r="L97" s="93">
        <v>28190.85</v>
      </c>
      <c r="M97" s="91"/>
      <c r="N97" s="92">
        <v>344121.37</v>
      </c>
      <c r="AF97" s="39"/>
      <c r="AG97" s="47"/>
      <c r="AH97" s="47"/>
      <c r="AN97" s="47"/>
      <c r="AO97" s="47"/>
      <c r="AQ97" s="47" t="s">
        <v>4674</v>
      </c>
    </row>
    <row r="98" spans="1:43" s="4" customFormat="1" ht="15" x14ac:dyDescent="0.25">
      <c r="A98" s="378" t="s">
        <v>4675</v>
      </c>
      <c r="B98" s="379"/>
      <c r="C98" s="379"/>
      <c r="D98" s="379"/>
      <c r="E98" s="379"/>
      <c r="F98" s="379"/>
      <c r="G98" s="379"/>
      <c r="H98" s="379"/>
      <c r="I98" s="379"/>
      <c r="J98" s="379"/>
      <c r="K98" s="379"/>
      <c r="L98" s="379"/>
      <c r="M98" s="379"/>
      <c r="N98" s="380"/>
      <c r="AF98" s="39" t="s">
        <v>4675</v>
      </c>
      <c r="AG98" s="47"/>
      <c r="AH98" s="47"/>
      <c r="AN98" s="47"/>
      <c r="AO98" s="47"/>
      <c r="AQ98" s="47"/>
    </row>
    <row r="99" spans="1:43" s="4" customFormat="1" ht="23.25" x14ac:dyDescent="0.25">
      <c r="A99" s="40" t="s">
        <v>248</v>
      </c>
      <c r="B99" s="41" t="s">
        <v>4676</v>
      </c>
      <c r="C99" s="374" t="s">
        <v>4677</v>
      </c>
      <c r="D99" s="374"/>
      <c r="E99" s="374"/>
      <c r="F99" s="42" t="s">
        <v>716</v>
      </c>
      <c r="G99" s="43">
        <v>0.74</v>
      </c>
      <c r="H99" s="44">
        <v>1</v>
      </c>
      <c r="I99" s="68">
        <v>0.74</v>
      </c>
      <c r="J99" s="45"/>
      <c r="K99" s="43"/>
      <c r="L99" s="45"/>
      <c r="M99" s="43"/>
      <c r="N99" s="46"/>
      <c r="AF99" s="39"/>
      <c r="AG99" s="47"/>
      <c r="AH99" s="47" t="s">
        <v>4677</v>
      </c>
      <c r="AN99" s="47"/>
      <c r="AO99" s="47"/>
      <c r="AQ99" s="47"/>
    </row>
    <row r="100" spans="1:43" s="4" customFormat="1" ht="15" x14ac:dyDescent="0.25">
      <c r="A100" s="69"/>
      <c r="B100" s="50"/>
      <c r="C100" s="372" t="s">
        <v>4678</v>
      </c>
      <c r="D100" s="372"/>
      <c r="E100" s="372"/>
      <c r="F100" s="372"/>
      <c r="G100" s="372"/>
      <c r="H100" s="372"/>
      <c r="I100" s="372"/>
      <c r="J100" s="372"/>
      <c r="K100" s="372"/>
      <c r="L100" s="372"/>
      <c r="M100" s="372"/>
      <c r="N100" s="377"/>
      <c r="AF100" s="39"/>
      <c r="AG100" s="47"/>
      <c r="AH100" s="47"/>
      <c r="AI100" s="3" t="s">
        <v>4678</v>
      </c>
      <c r="AN100" s="47"/>
      <c r="AO100" s="47"/>
      <c r="AQ100" s="47"/>
    </row>
    <row r="101" spans="1:43" s="4" customFormat="1" ht="15" x14ac:dyDescent="0.25">
      <c r="A101" s="103"/>
      <c r="B101" s="49" t="s">
        <v>4651</v>
      </c>
      <c r="C101" s="368" t="s">
        <v>4652</v>
      </c>
      <c r="D101" s="368"/>
      <c r="E101" s="368"/>
      <c r="F101" s="368"/>
      <c r="G101" s="368"/>
      <c r="H101" s="368"/>
      <c r="I101" s="368"/>
      <c r="J101" s="368"/>
      <c r="K101" s="368"/>
      <c r="L101" s="368"/>
      <c r="M101" s="368"/>
      <c r="N101" s="376"/>
      <c r="AF101" s="39"/>
      <c r="AG101" s="47"/>
      <c r="AH101" s="47"/>
      <c r="AJ101" s="3" t="s">
        <v>4652</v>
      </c>
      <c r="AN101" s="47"/>
      <c r="AO101" s="47"/>
      <c r="AQ101" s="47"/>
    </row>
    <row r="102" spans="1:43" s="4" customFormat="1" ht="22.5" x14ac:dyDescent="0.25">
      <c r="A102" s="103"/>
      <c r="B102" s="49" t="s">
        <v>217</v>
      </c>
      <c r="C102" s="368" t="s">
        <v>218</v>
      </c>
      <c r="D102" s="368"/>
      <c r="E102" s="368"/>
      <c r="F102" s="368"/>
      <c r="G102" s="368"/>
      <c r="H102" s="368"/>
      <c r="I102" s="368"/>
      <c r="J102" s="368"/>
      <c r="K102" s="368"/>
      <c r="L102" s="368"/>
      <c r="M102" s="368"/>
      <c r="N102" s="376"/>
      <c r="AF102" s="39"/>
      <c r="AG102" s="47"/>
      <c r="AH102" s="47"/>
      <c r="AJ102" s="3" t="s">
        <v>218</v>
      </c>
      <c r="AN102" s="47"/>
      <c r="AO102" s="47"/>
      <c r="AQ102" s="47"/>
    </row>
    <row r="103" spans="1:43" s="4" customFormat="1" ht="15" x14ac:dyDescent="0.25">
      <c r="A103" s="48"/>
      <c r="B103" s="49" t="s">
        <v>58</v>
      </c>
      <c r="C103" s="372" t="s">
        <v>62</v>
      </c>
      <c r="D103" s="372"/>
      <c r="E103" s="372"/>
      <c r="F103" s="51"/>
      <c r="G103" s="52"/>
      <c r="H103" s="52"/>
      <c r="I103" s="52"/>
      <c r="J103" s="53">
        <v>28.11</v>
      </c>
      <c r="K103" s="54">
        <v>1.38</v>
      </c>
      <c r="L103" s="53">
        <v>28.71</v>
      </c>
      <c r="M103" s="54">
        <v>34.96</v>
      </c>
      <c r="N103" s="55">
        <v>1003.7</v>
      </c>
      <c r="AF103" s="39"/>
      <c r="AG103" s="47"/>
      <c r="AH103" s="47"/>
      <c r="AK103" s="3" t="s">
        <v>62</v>
      </c>
      <c r="AN103" s="47"/>
      <c r="AO103" s="47"/>
      <c r="AQ103" s="47"/>
    </row>
    <row r="104" spans="1:43" s="4" customFormat="1" ht="15" x14ac:dyDescent="0.25">
      <c r="A104" s="48"/>
      <c r="B104" s="49" t="s">
        <v>73</v>
      </c>
      <c r="C104" s="372" t="s">
        <v>175</v>
      </c>
      <c r="D104" s="372"/>
      <c r="E104" s="372"/>
      <c r="F104" s="51"/>
      <c r="G104" s="52"/>
      <c r="H104" s="52"/>
      <c r="I104" s="52"/>
      <c r="J104" s="53">
        <v>177.58</v>
      </c>
      <c r="K104" s="54">
        <v>1.38</v>
      </c>
      <c r="L104" s="53">
        <v>181.34</v>
      </c>
      <c r="M104" s="52"/>
      <c r="N104" s="58"/>
      <c r="AF104" s="39"/>
      <c r="AG104" s="47"/>
      <c r="AH104" s="47"/>
      <c r="AK104" s="3" t="s">
        <v>175</v>
      </c>
      <c r="AN104" s="47"/>
      <c r="AO104" s="47"/>
      <c r="AQ104" s="47"/>
    </row>
    <row r="105" spans="1:43" s="4" customFormat="1" ht="15" x14ac:dyDescent="0.25">
      <c r="A105" s="48"/>
      <c r="B105" s="49" t="s">
        <v>78</v>
      </c>
      <c r="C105" s="372" t="s">
        <v>176</v>
      </c>
      <c r="D105" s="372"/>
      <c r="E105" s="372"/>
      <c r="F105" s="51"/>
      <c r="G105" s="52"/>
      <c r="H105" s="52"/>
      <c r="I105" s="52"/>
      <c r="J105" s="53">
        <v>25.59</v>
      </c>
      <c r="K105" s="54">
        <v>1.38</v>
      </c>
      <c r="L105" s="53">
        <v>26.13</v>
      </c>
      <c r="M105" s="54">
        <v>34.96</v>
      </c>
      <c r="N105" s="64">
        <v>913.5</v>
      </c>
      <c r="AF105" s="39"/>
      <c r="AG105" s="47"/>
      <c r="AH105" s="47"/>
      <c r="AK105" s="3" t="s">
        <v>176</v>
      </c>
      <c r="AN105" s="47"/>
      <c r="AO105" s="47"/>
      <c r="AQ105" s="47"/>
    </row>
    <row r="106" spans="1:43" s="4" customFormat="1" ht="15" x14ac:dyDescent="0.25">
      <c r="A106" s="48"/>
      <c r="B106" s="49" t="s">
        <v>122</v>
      </c>
      <c r="C106" s="372" t="s">
        <v>177</v>
      </c>
      <c r="D106" s="372"/>
      <c r="E106" s="372"/>
      <c r="F106" s="51"/>
      <c r="G106" s="52"/>
      <c r="H106" s="52"/>
      <c r="I106" s="52"/>
      <c r="J106" s="53">
        <v>32.520000000000003</v>
      </c>
      <c r="K106" s="52"/>
      <c r="L106" s="53">
        <v>24.06</v>
      </c>
      <c r="M106" s="52"/>
      <c r="N106" s="58"/>
      <c r="AF106" s="39"/>
      <c r="AG106" s="47"/>
      <c r="AH106" s="47"/>
      <c r="AK106" s="3" t="s">
        <v>177</v>
      </c>
      <c r="AN106" s="47"/>
      <c r="AO106" s="47"/>
      <c r="AQ106" s="47"/>
    </row>
    <row r="107" spans="1:43" s="4" customFormat="1" ht="15" x14ac:dyDescent="0.25">
      <c r="A107" s="56"/>
      <c r="B107" s="49"/>
      <c r="C107" s="372" t="s">
        <v>63</v>
      </c>
      <c r="D107" s="372"/>
      <c r="E107" s="372"/>
      <c r="F107" s="51" t="s">
        <v>64</v>
      </c>
      <c r="G107" s="54">
        <v>3.66</v>
      </c>
      <c r="H107" s="54">
        <v>1.38</v>
      </c>
      <c r="I107" s="117">
        <v>3.7375919999999998</v>
      </c>
      <c r="J107" s="57"/>
      <c r="K107" s="52"/>
      <c r="L107" s="57"/>
      <c r="M107" s="52"/>
      <c r="N107" s="58"/>
      <c r="AF107" s="39"/>
      <c r="AG107" s="47"/>
      <c r="AH107" s="47"/>
      <c r="AL107" s="3" t="s">
        <v>63</v>
      </c>
      <c r="AN107" s="47"/>
      <c r="AO107" s="47"/>
      <c r="AQ107" s="47"/>
    </row>
    <row r="108" spans="1:43" s="4" customFormat="1" ht="15" x14ac:dyDescent="0.25">
      <c r="A108" s="56"/>
      <c r="B108" s="49"/>
      <c r="C108" s="372" t="s">
        <v>178</v>
      </c>
      <c r="D108" s="372"/>
      <c r="E108" s="372"/>
      <c r="F108" s="51" t="s">
        <v>64</v>
      </c>
      <c r="G108" s="54">
        <v>2.04</v>
      </c>
      <c r="H108" s="54">
        <v>1.38</v>
      </c>
      <c r="I108" s="117">
        <v>2.0832480000000002</v>
      </c>
      <c r="J108" s="57"/>
      <c r="K108" s="52"/>
      <c r="L108" s="57"/>
      <c r="M108" s="52"/>
      <c r="N108" s="58"/>
      <c r="AF108" s="39"/>
      <c r="AG108" s="47"/>
      <c r="AH108" s="47"/>
      <c r="AL108" s="3" t="s">
        <v>178</v>
      </c>
      <c r="AN108" s="47"/>
      <c r="AO108" s="47"/>
      <c r="AQ108" s="47"/>
    </row>
    <row r="109" spans="1:43" s="4" customFormat="1" ht="15" x14ac:dyDescent="0.25">
      <c r="A109" s="48"/>
      <c r="B109" s="49"/>
      <c r="C109" s="375" t="s">
        <v>65</v>
      </c>
      <c r="D109" s="375"/>
      <c r="E109" s="375"/>
      <c r="F109" s="59"/>
      <c r="G109" s="60"/>
      <c r="H109" s="60"/>
      <c r="I109" s="60"/>
      <c r="J109" s="61">
        <v>238.21</v>
      </c>
      <c r="K109" s="60"/>
      <c r="L109" s="61">
        <v>234.11</v>
      </c>
      <c r="M109" s="60"/>
      <c r="N109" s="62"/>
      <c r="AF109" s="39"/>
      <c r="AG109" s="47"/>
      <c r="AH109" s="47"/>
      <c r="AM109" s="3" t="s">
        <v>65</v>
      </c>
      <c r="AN109" s="47"/>
      <c r="AO109" s="47"/>
      <c r="AQ109" s="47"/>
    </row>
    <row r="110" spans="1:43" s="4" customFormat="1" ht="15" x14ac:dyDescent="0.25">
      <c r="A110" s="56"/>
      <c r="B110" s="49"/>
      <c r="C110" s="372" t="s">
        <v>66</v>
      </c>
      <c r="D110" s="372"/>
      <c r="E110" s="372"/>
      <c r="F110" s="51"/>
      <c r="G110" s="52"/>
      <c r="H110" s="52"/>
      <c r="I110" s="52"/>
      <c r="J110" s="57"/>
      <c r="K110" s="52"/>
      <c r="L110" s="53">
        <v>54.84</v>
      </c>
      <c r="M110" s="52"/>
      <c r="N110" s="55">
        <v>1917.2</v>
      </c>
      <c r="AF110" s="39"/>
      <c r="AG110" s="47"/>
      <c r="AH110" s="47"/>
      <c r="AL110" s="3" t="s">
        <v>66</v>
      </c>
      <c r="AN110" s="47"/>
      <c r="AO110" s="47"/>
      <c r="AQ110" s="47"/>
    </row>
    <row r="111" spans="1:43" s="4" customFormat="1" ht="15" x14ac:dyDescent="0.25">
      <c r="A111" s="56"/>
      <c r="B111" s="49" t="s">
        <v>179</v>
      </c>
      <c r="C111" s="372" t="s">
        <v>180</v>
      </c>
      <c r="D111" s="372"/>
      <c r="E111" s="372"/>
      <c r="F111" s="51" t="s">
        <v>69</v>
      </c>
      <c r="G111" s="63">
        <v>147</v>
      </c>
      <c r="H111" s="52"/>
      <c r="I111" s="63">
        <v>147</v>
      </c>
      <c r="J111" s="57"/>
      <c r="K111" s="52"/>
      <c r="L111" s="53">
        <v>80.61</v>
      </c>
      <c r="M111" s="52"/>
      <c r="N111" s="55">
        <v>2818.28</v>
      </c>
      <c r="AF111" s="39"/>
      <c r="AG111" s="47"/>
      <c r="AH111" s="47"/>
      <c r="AL111" s="3" t="s">
        <v>180</v>
      </c>
      <c r="AN111" s="47"/>
      <c r="AO111" s="47"/>
      <c r="AQ111" s="47"/>
    </row>
    <row r="112" spans="1:43" s="4" customFormat="1" ht="15" x14ac:dyDescent="0.25">
      <c r="A112" s="56"/>
      <c r="B112" s="49" t="s">
        <v>181</v>
      </c>
      <c r="C112" s="372" t="s">
        <v>182</v>
      </c>
      <c r="D112" s="372"/>
      <c r="E112" s="372"/>
      <c r="F112" s="51" t="s">
        <v>69</v>
      </c>
      <c r="G112" s="63">
        <v>134</v>
      </c>
      <c r="H112" s="52"/>
      <c r="I112" s="63">
        <v>134</v>
      </c>
      <c r="J112" s="57"/>
      <c r="K112" s="52"/>
      <c r="L112" s="53">
        <v>73.489999999999995</v>
      </c>
      <c r="M112" s="52"/>
      <c r="N112" s="55">
        <v>2569.0500000000002</v>
      </c>
      <c r="AF112" s="39"/>
      <c r="AG112" s="47"/>
      <c r="AH112" s="47"/>
      <c r="AL112" s="3" t="s">
        <v>182</v>
      </c>
      <c r="AN112" s="47"/>
      <c r="AO112" s="47"/>
      <c r="AQ112" s="47"/>
    </row>
    <row r="113" spans="1:43" s="4" customFormat="1" ht="15" x14ac:dyDescent="0.25">
      <c r="A113" s="65"/>
      <c r="B113" s="66"/>
      <c r="C113" s="374" t="s">
        <v>72</v>
      </c>
      <c r="D113" s="374"/>
      <c r="E113" s="374"/>
      <c r="F113" s="42"/>
      <c r="G113" s="43"/>
      <c r="H113" s="43"/>
      <c r="I113" s="43"/>
      <c r="J113" s="45"/>
      <c r="K113" s="43"/>
      <c r="L113" s="67">
        <v>388.21</v>
      </c>
      <c r="M113" s="60"/>
      <c r="N113" s="46"/>
      <c r="AF113" s="39"/>
      <c r="AG113" s="47"/>
      <c r="AH113" s="47"/>
      <c r="AN113" s="47" t="s">
        <v>72</v>
      </c>
      <c r="AO113" s="47"/>
      <c r="AQ113" s="47"/>
    </row>
    <row r="114" spans="1:43" s="4" customFormat="1" ht="23.25" x14ac:dyDescent="0.25">
      <c r="A114" s="40" t="s">
        <v>250</v>
      </c>
      <c r="B114" s="41" t="s">
        <v>4679</v>
      </c>
      <c r="C114" s="374" t="s">
        <v>4680</v>
      </c>
      <c r="D114" s="374"/>
      <c r="E114" s="374"/>
      <c r="F114" s="42" t="s">
        <v>238</v>
      </c>
      <c r="G114" s="43">
        <v>3.1E-2</v>
      </c>
      <c r="H114" s="44">
        <v>1</v>
      </c>
      <c r="I114" s="116">
        <v>3.1E-2</v>
      </c>
      <c r="J114" s="105">
        <v>18230</v>
      </c>
      <c r="K114" s="43"/>
      <c r="L114" s="67">
        <v>565.13</v>
      </c>
      <c r="M114" s="43"/>
      <c r="N114" s="46"/>
      <c r="AF114" s="39"/>
      <c r="AG114" s="47"/>
      <c r="AH114" s="47" t="s">
        <v>4680</v>
      </c>
      <c r="AN114" s="47"/>
      <c r="AO114" s="47"/>
      <c r="AQ114" s="47"/>
    </row>
    <row r="115" spans="1:43" s="4" customFormat="1" ht="15" x14ac:dyDescent="0.25">
      <c r="A115" s="69"/>
      <c r="B115" s="50"/>
      <c r="C115" s="372" t="s">
        <v>4681</v>
      </c>
      <c r="D115" s="372"/>
      <c r="E115" s="372"/>
      <c r="F115" s="372"/>
      <c r="G115" s="372"/>
      <c r="H115" s="372"/>
      <c r="I115" s="372"/>
      <c r="J115" s="372"/>
      <c r="K115" s="372"/>
      <c r="L115" s="372"/>
      <c r="M115" s="372"/>
      <c r="N115" s="377"/>
      <c r="AF115" s="39"/>
      <c r="AG115" s="47"/>
      <c r="AH115" s="47"/>
      <c r="AI115" s="3" t="s">
        <v>4681</v>
      </c>
      <c r="AN115" s="47"/>
      <c r="AO115" s="47"/>
      <c r="AQ115" s="47"/>
    </row>
    <row r="116" spans="1:43" s="4" customFormat="1" ht="15" x14ac:dyDescent="0.25">
      <c r="A116" s="65"/>
      <c r="B116" s="66"/>
      <c r="C116" s="374" t="s">
        <v>72</v>
      </c>
      <c r="D116" s="374"/>
      <c r="E116" s="374"/>
      <c r="F116" s="42"/>
      <c r="G116" s="43"/>
      <c r="H116" s="43"/>
      <c r="I116" s="43"/>
      <c r="J116" s="45"/>
      <c r="K116" s="43"/>
      <c r="L116" s="67">
        <v>565.13</v>
      </c>
      <c r="M116" s="60"/>
      <c r="N116" s="46"/>
      <c r="AF116" s="39"/>
      <c r="AG116" s="47"/>
      <c r="AH116" s="47"/>
      <c r="AN116" s="47" t="s">
        <v>72</v>
      </c>
      <c r="AO116" s="47"/>
      <c r="AQ116" s="47"/>
    </row>
    <row r="117" spans="1:43" s="4" customFormat="1" ht="34.5" x14ac:dyDescent="0.25">
      <c r="A117" s="40" t="s">
        <v>256</v>
      </c>
      <c r="B117" s="41" t="s">
        <v>4682</v>
      </c>
      <c r="C117" s="374" t="s">
        <v>4683</v>
      </c>
      <c r="D117" s="374"/>
      <c r="E117" s="374"/>
      <c r="F117" s="42" t="s">
        <v>716</v>
      </c>
      <c r="G117" s="43">
        <v>0.24</v>
      </c>
      <c r="H117" s="44">
        <v>1</v>
      </c>
      <c r="I117" s="68">
        <v>0.24</v>
      </c>
      <c r="J117" s="45"/>
      <c r="K117" s="43"/>
      <c r="L117" s="45"/>
      <c r="M117" s="43"/>
      <c r="N117" s="46"/>
      <c r="AF117" s="39"/>
      <c r="AG117" s="47"/>
      <c r="AH117" s="47" t="s">
        <v>4683</v>
      </c>
      <c r="AN117" s="47"/>
      <c r="AO117" s="47"/>
      <c r="AQ117" s="47"/>
    </row>
    <row r="118" spans="1:43" s="4" customFormat="1" ht="15" x14ac:dyDescent="0.25">
      <c r="A118" s="69"/>
      <c r="B118" s="50"/>
      <c r="C118" s="372" t="s">
        <v>4684</v>
      </c>
      <c r="D118" s="372"/>
      <c r="E118" s="372"/>
      <c r="F118" s="372"/>
      <c r="G118" s="372"/>
      <c r="H118" s="372"/>
      <c r="I118" s="372"/>
      <c r="J118" s="372"/>
      <c r="K118" s="372"/>
      <c r="L118" s="372"/>
      <c r="M118" s="372"/>
      <c r="N118" s="377"/>
      <c r="AF118" s="39"/>
      <c r="AG118" s="47"/>
      <c r="AH118" s="47"/>
      <c r="AI118" s="3" t="s">
        <v>4684</v>
      </c>
      <c r="AN118" s="47"/>
      <c r="AO118" s="47"/>
      <c r="AQ118" s="47"/>
    </row>
    <row r="119" spans="1:43" s="4" customFormat="1" ht="15" x14ac:dyDescent="0.25">
      <c r="A119" s="103"/>
      <c r="B119" s="49" t="s">
        <v>4651</v>
      </c>
      <c r="C119" s="368" t="s">
        <v>4652</v>
      </c>
      <c r="D119" s="368"/>
      <c r="E119" s="368"/>
      <c r="F119" s="368"/>
      <c r="G119" s="368"/>
      <c r="H119" s="368"/>
      <c r="I119" s="368"/>
      <c r="J119" s="368"/>
      <c r="K119" s="368"/>
      <c r="L119" s="368"/>
      <c r="M119" s="368"/>
      <c r="N119" s="376"/>
      <c r="AF119" s="39"/>
      <c r="AG119" s="47"/>
      <c r="AH119" s="47"/>
      <c r="AJ119" s="3" t="s">
        <v>4652</v>
      </c>
      <c r="AN119" s="47"/>
      <c r="AO119" s="47"/>
      <c r="AQ119" s="47"/>
    </row>
    <row r="120" spans="1:43" s="4" customFormat="1" ht="22.5" x14ac:dyDescent="0.25">
      <c r="A120" s="103"/>
      <c r="B120" s="49" t="s">
        <v>217</v>
      </c>
      <c r="C120" s="368" t="s">
        <v>218</v>
      </c>
      <c r="D120" s="368"/>
      <c r="E120" s="368"/>
      <c r="F120" s="368"/>
      <c r="G120" s="368"/>
      <c r="H120" s="368"/>
      <c r="I120" s="368"/>
      <c r="J120" s="368"/>
      <c r="K120" s="368"/>
      <c r="L120" s="368"/>
      <c r="M120" s="368"/>
      <c r="N120" s="376"/>
      <c r="AF120" s="39"/>
      <c r="AG120" s="47"/>
      <c r="AH120" s="47"/>
      <c r="AJ120" s="3" t="s">
        <v>218</v>
      </c>
      <c r="AN120" s="47"/>
      <c r="AO120" s="47"/>
      <c r="AQ120" s="47"/>
    </row>
    <row r="121" spans="1:43" s="4" customFormat="1" ht="15" x14ac:dyDescent="0.25">
      <c r="A121" s="48"/>
      <c r="B121" s="49" t="s">
        <v>58</v>
      </c>
      <c r="C121" s="372" t="s">
        <v>62</v>
      </c>
      <c r="D121" s="372"/>
      <c r="E121" s="372"/>
      <c r="F121" s="51"/>
      <c r="G121" s="52"/>
      <c r="H121" s="52"/>
      <c r="I121" s="52"/>
      <c r="J121" s="53">
        <v>28.11</v>
      </c>
      <c r="K121" s="54">
        <v>1.38</v>
      </c>
      <c r="L121" s="53">
        <v>9.31</v>
      </c>
      <c r="M121" s="54">
        <v>34.96</v>
      </c>
      <c r="N121" s="64">
        <v>325.48</v>
      </c>
      <c r="AF121" s="39"/>
      <c r="AG121" s="47"/>
      <c r="AH121" s="47"/>
      <c r="AK121" s="3" t="s">
        <v>62</v>
      </c>
      <c r="AN121" s="47"/>
      <c r="AO121" s="47"/>
      <c r="AQ121" s="47"/>
    </row>
    <row r="122" spans="1:43" s="4" customFormat="1" ht="15" x14ac:dyDescent="0.25">
      <c r="A122" s="48"/>
      <c r="B122" s="49" t="s">
        <v>73</v>
      </c>
      <c r="C122" s="372" t="s">
        <v>175</v>
      </c>
      <c r="D122" s="372"/>
      <c r="E122" s="372"/>
      <c r="F122" s="51"/>
      <c r="G122" s="52"/>
      <c r="H122" s="52"/>
      <c r="I122" s="52"/>
      <c r="J122" s="53">
        <v>177.58</v>
      </c>
      <c r="K122" s="54">
        <v>1.38</v>
      </c>
      <c r="L122" s="53">
        <v>58.81</v>
      </c>
      <c r="M122" s="52"/>
      <c r="N122" s="58"/>
      <c r="AF122" s="39"/>
      <c r="AG122" s="47"/>
      <c r="AH122" s="47"/>
      <c r="AK122" s="3" t="s">
        <v>175</v>
      </c>
      <c r="AN122" s="47"/>
      <c r="AO122" s="47"/>
      <c r="AQ122" s="47"/>
    </row>
    <row r="123" spans="1:43" s="4" customFormat="1" ht="15" x14ac:dyDescent="0.25">
      <c r="A123" s="48"/>
      <c r="B123" s="49" t="s">
        <v>78</v>
      </c>
      <c r="C123" s="372" t="s">
        <v>176</v>
      </c>
      <c r="D123" s="372"/>
      <c r="E123" s="372"/>
      <c r="F123" s="51"/>
      <c r="G123" s="52"/>
      <c r="H123" s="52"/>
      <c r="I123" s="52"/>
      <c r="J123" s="53">
        <v>25.59</v>
      </c>
      <c r="K123" s="54">
        <v>1.38</v>
      </c>
      <c r="L123" s="53">
        <v>8.48</v>
      </c>
      <c r="M123" s="54">
        <v>34.96</v>
      </c>
      <c r="N123" s="64">
        <v>296.45999999999998</v>
      </c>
      <c r="AF123" s="39"/>
      <c r="AG123" s="47"/>
      <c r="AH123" s="47"/>
      <c r="AK123" s="3" t="s">
        <v>176</v>
      </c>
      <c r="AN123" s="47"/>
      <c r="AO123" s="47"/>
      <c r="AQ123" s="47"/>
    </row>
    <row r="124" spans="1:43" s="4" customFormat="1" ht="15" x14ac:dyDescent="0.25">
      <c r="A124" s="48"/>
      <c r="B124" s="49" t="s">
        <v>122</v>
      </c>
      <c r="C124" s="372" t="s">
        <v>177</v>
      </c>
      <c r="D124" s="372"/>
      <c r="E124" s="372"/>
      <c r="F124" s="51"/>
      <c r="G124" s="52"/>
      <c r="H124" s="52"/>
      <c r="I124" s="52"/>
      <c r="J124" s="53">
        <v>32.520000000000003</v>
      </c>
      <c r="K124" s="52"/>
      <c r="L124" s="53">
        <v>7.8</v>
      </c>
      <c r="M124" s="52"/>
      <c r="N124" s="58"/>
      <c r="AF124" s="39"/>
      <c r="AG124" s="47"/>
      <c r="AH124" s="47"/>
      <c r="AK124" s="3" t="s">
        <v>177</v>
      </c>
      <c r="AN124" s="47"/>
      <c r="AO124" s="47"/>
      <c r="AQ124" s="47"/>
    </row>
    <row r="125" spans="1:43" s="4" customFormat="1" ht="15" x14ac:dyDescent="0.25">
      <c r="A125" s="56"/>
      <c r="B125" s="49"/>
      <c r="C125" s="372" t="s">
        <v>63</v>
      </c>
      <c r="D125" s="372"/>
      <c r="E125" s="372"/>
      <c r="F125" s="51" t="s">
        <v>64</v>
      </c>
      <c r="G125" s="54">
        <v>3.66</v>
      </c>
      <c r="H125" s="54">
        <v>1.38</v>
      </c>
      <c r="I125" s="117">
        <v>1.2121919999999999</v>
      </c>
      <c r="J125" s="57"/>
      <c r="K125" s="52"/>
      <c r="L125" s="57"/>
      <c r="M125" s="52"/>
      <c r="N125" s="58"/>
      <c r="AF125" s="39"/>
      <c r="AG125" s="47"/>
      <c r="AH125" s="47"/>
      <c r="AL125" s="3" t="s">
        <v>63</v>
      </c>
      <c r="AN125" s="47"/>
      <c r="AO125" s="47"/>
      <c r="AQ125" s="47"/>
    </row>
    <row r="126" spans="1:43" s="4" customFormat="1" ht="15" x14ac:dyDescent="0.25">
      <c r="A126" s="56"/>
      <c r="B126" s="49"/>
      <c r="C126" s="372" t="s">
        <v>178</v>
      </c>
      <c r="D126" s="372"/>
      <c r="E126" s="372"/>
      <c r="F126" s="51" t="s">
        <v>64</v>
      </c>
      <c r="G126" s="54">
        <v>2.04</v>
      </c>
      <c r="H126" s="54">
        <v>1.38</v>
      </c>
      <c r="I126" s="117">
        <v>0.67564800000000003</v>
      </c>
      <c r="J126" s="57"/>
      <c r="K126" s="52"/>
      <c r="L126" s="57"/>
      <c r="M126" s="52"/>
      <c r="N126" s="58"/>
      <c r="AF126" s="39"/>
      <c r="AG126" s="47"/>
      <c r="AH126" s="47"/>
      <c r="AL126" s="3" t="s">
        <v>178</v>
      </c>
      <c r="AN126" s="47"/>
      <c r="AO126" s="47"/>
      <c r="AQ126" s="47"/>
    </row>
    <row r="127" spans="1:43" s="4" customFormat="1" ht="15" x14ac:dyDescent="0.25">
      <c r="A127" s="48"/>
      <c r="B127" s="49"/>
      <c r="C127" s="375" t="s">
        <v>65</v>
      </c>
      <c r="D127" s="375"/>
      <c r="E127" s="375"/>
      <c r="F127" s="59"/>
      <c r="G127" s="60"/>
      <c r="H127" s="60"/>
      <c r="I127" s="60"/>
      <c r="J127" s="61">
        <v>238.21</v>
      </c>
      <c r="K127" s="60"/>
      <c r="L127" s="61">
        <v>75.92</v>
      </c>
      <c r="M127" s="60"/>
      <c r="N127" s="62"/>
      <c r="AF127" s="39"/>
      <c r="AG127" s="47"/>
      <c r="AH127" s="47"/>
      <c r="AM127" s="3" t="s">
        <v>65</v>
      </c>
      <c r="AN127" s="47"/>
      <c r="AO127" s="47"/>
      <c r="AQ127" s="47"/>
    </row>
    <row r="128" spans="1:43" s="4" customFormat="1" ht="15" x14ac:dyDescent="0.25">
      <c r="A128" s="56"/>
      <c r="B128" s="49"/>
      <c r="C128" s="372" t="s">
        <v>66</v>
      </c>
      <c r="D128" s="372"/>
      <c r="E128" s="372"/>
      <c r="F128" s="51"/>
      <c r="G128" s="52"/>
      <c r="H128" s="52"/>
      <c r="I128" s="52"/>
      <c r="J128" s="57"/>
      <c r="K128" s="52"/>
      <c r="L128" s="53">
        <v>17.79</v>
      </c>
      <c r="M128" s="52"/>
      <c r="N128" s="64">
        <v>621.94000000000005</v>
      </c>
      <c r="AF128" s="39"/>
      <c r="AG128" s="47"/>
      <c r="AH128" s="47"/>
      <c r="AL128" s="3" t="s">
        <v>66</v>
      </c>
      <c r="AN128" s="47"/>
      <c r="AO128" s="47"/>
      <c r="AQ128" s="47"/>
    </row>
    <row r="129" spans="1:43" s="4" customFormat="1" ht="15" x14ac:dyDescent="0.25">
      <c r="A129" s="56"/>
      <c r="B129" s="49" t="s">
        <v>179</v>
      </c>
      <c r="C129" s="372" t="s">
        <v>180</v>
      </c>
      <c r="D129" s="372"/>
      <c r="E129" s="372"/>
      <c r="F129" s="51" t="s">
        <v>69</v>
      </c>
      <c r="G129" s="63">
        <v>147</v>
      </c>
      <c r="H129" s="52"/>
      <c r="I129" s="63">
        <v>147</v>
      </c>
      <c r="J129" s="57"/>
      <c r="K129" s="52"/>
      <c r="L129" s="53">
        <v>26.15</v>
      </c>
      <c r="M129" s="52"/>
      <c r="N129" s="64">
        <v>914.25</v>
      </c>
      <c r="AF129" s="39"/>
      <c r="AG129" s="47"/>
      <c r="AH129" s="47"/>
      <c r="AL129" s="3" t="s">
        <v>180</v>
      </c>
      <c r="AN129" s="47"/>
      <c r="AO129" s="47"/>
      <c r="AQ129" s="47"/>
    </row>
    <row r="130" spans="1:43" s="4" customFormat="1" ht="15" x14ac:dyDescent="0.25">
      <c r="A130" s="56"/>
      <c r="B130" s="49" t="s">
        <v>181</v>
      </c>
      <c r="C130" s="372" t="s">
        <v>182</v>
      </c>
      <c r="D130" s="372"/>
      <c r="E130" s="372"/>
      <c r="F130" s="51" t="s">
        <v>69</v>
      </c>
      <c r="G130" s="63">
        <v>134</v>
      </c>
      <c r="H130" s="52"/>
      <c r="I130" s="63">
        <v>134</v>
      </c>
      <c r="J130" s="57"/>
      <c r="K130" s="52"/>
      <c r="L130" s="53">
        <v>23.84</v>
      </c>
      <c r="M130" s="52"/>
      <c r="N130" s="64">
        <v>833.4</v>
      </c>
      <c r="AF130" s="39"/>
      <c r="AG130" s="47"/>
      <c r="AH130" s="47"/>
      <c r="AL130" s="3" t="s">
        <v>182</v>
      </c>
      <c r="AN130" s="47"/>
      <c r="AO130" s="47"/>
      <c r="AQ130" s="47"/>
    </row>
    <row r="131" spans="1:43" s="4" customFormat="1" ht="15" x14ac:dyDescent="0.25">
      <c r="A131" s="65"/>
      <c r="B131" s="66"/>
      <c r="C131" s="374" t="s">
        <v>72</v>
      </c>
      <c r="D131" s="374"/>
      <c r="E131" s="374"/>
      <c r="F131" s="42"/>
      <c r="G131" s="43"/>
      <c r="H131" s="43"/>
      <c r="I131" s="43"/>
      <c r="J131" s="45"/>
      <c r="K131" s="43"/>
      <c r="L131" s="67">
        <v>125.91</v>
      </c>
      <c r="M131" s="60"/>
      <c r="N131" s="46"/>
      <c r="AF131" s="39"/>
      <c r="AG131" s="47"/>
      <c r="AH131" s="47"/>
      <c r="AN131" s="47" t="s">
        <v>72</v>
      </c>
      <c r="AO131" s="47"/>
      <c r="AQ131" s="47"/>
    </row>
    <row r="132" spans="1:43" s="4" customFormat="1" ht="23.25" x14ac:dyDescent="0.25">
      <c r="A132" s="40" t="s">
        <v>260</v>
      </c>
      <c r="B132" s="41" t="s">
        <v>4679</v>
      </c>
      <c r="C132" s="374" t="s">
        <v>4680</v>
      </c>
      <c r="D132" s="374"/>
      <c r="E132" s="374"/>
      <c r="F132" s="42" t="s">
        <v>238</v>
      </c>
      <c r="G132" s="43">
        <v>3.0000000000000001E-3</v>
      </c>
      <c r="H132" s="44">
        <v>1</v>
      </c>
      <c r="I132" s="116">
        <v>3.0000000000000001E-3</v>
      </c>
      <c r="J132" s="105">
        <v>18230</v>
      </c>
      <c r="K132" s="43"/>
      <c r="L132" s="67">
        <v>54.69</v>
      </c>
      <c r="M132" s="43"/>
      <c r="N132" s="46"/>
      <c r="AF132" s="39"/>
      <c r="AG132" s="47"/>
      <c r="AH132" s="47" t="s">
        <v>4680</v>
      </c>
      <c r="AN132" s="47"/>
      <c r="AO132" s="47"/>
      <c r="AQ132" s="47"/>
    </row>
    <row r="133" spans="1:43" s="4" customFormat="1" ht="15" x14ac:dyDescent="0.25">
      <c r="A133" s="69"/>
      <c r="B133" s="50"/>
      <c r="C133" s="372" t="s">
        <v>4685</v>
      </c>
      <c r="D133" s="372"/>
      <c r="E133" s="372"/>
      <c r="F133" s="372"/>
      <c r="G133" s="372"/>
      <c r="H133" s="372"/>
      <c r="I133" s="372"/>
      <c r="J133" s="372"/>
      <c r="K133" s="372"/>
      <c r="L133" s="372"/>
      <c r="M133" s="372"/>
      <c r="N133" s="377"/>
      <c r="AF133" s="39"/>
      <c r="AG133" s="47"/>
      <c r="AH133" s="47"/>
      <c r="AI133" s="3" t="s">
        <v>4685</v>
      </c>
      <c r="AN133" s="47"/>
      <c r="AO133" s="47"/>
      <c r="AQ133" s="47"/>
    </row>
    <row r="134" spans="1:43" s="4" customFormat="1" ht="15" x14ac:dyDescent="0.25">
      <c r="A134" s="65"/>
      <c r="B134" s="66"/>
      <c r="C134" s="374" t="s">
        <v>72</v>
      </c>
      <c r="D134" s="374"/>
      <c r="E134" s="374"/>
      <c r="F134" s="42"/>
      <c r="G134" s="43"/>
      <c r="H134" s="43"/>
      <c r="I134" s="43"/>
      <c r="J134" s="45"/>
      <c r="K134" s="43"/>
      <c r="L134" s="67">
        <v>54.69</v>
      </c>
      <c r="M134" s="60"/>
      <c r="N134" s="46"/>
      <c r="AF134" s="39"/>
      <c r="AG134" s="47"/>
      <c r="AH134" s="47"/>
      <c r="AN134" s="47" t="s">
        <v>72</v>
      </c>
      <c r="AO134" s="47"/>
      <c r="AQ134" s="47"/>
    </row>
    <row r="135" spans="1:43" s="4" customFormat="1" ht="34.5" x14ac:dyDescent="0.25">
      <c r="A135" s="40" t="s">
        <v>269</v>
      </c>
      <c r="B135" s="41" t="s">
        <v>4686</v>
      </c>
      <c r="C135" s="374" t="s">
        <v>4687</v>
      </c>
      <c r="D135" s="374"/>
      <c r="E135" s="374"/>
      <c r="F135" s="42" t="s">
        <v>716</v>
      </c>
      <c r="G135" s="43">
        <v>9.1999999999999998E-2</v>
      </c>
      <c r="H135" s="44">
        <v>1</v>
      </c>
      <c r="I135" s="116">
        <v>9.1999999999999998E-2</v>
      </c>
      <c r="J135" s="45"/>
      <c r="K135" s="43"/>
      <c r="L135" s="45"/>
      <c r="M135" s="43"/>
      <c r="N135" s="46"/>
      <c r="AF135" s="39"/>
      <c r="AG135" s="47"/>
      <c r="AH135" s="47" t="s">
        <v>4687</v>
      </c>
      <c r="AN135" s="47"/>
      <c r="AO135" s="47"/>
      <c r="AQ135" s="47"/>
    </row>
    <row r="136" spans="1:43" s="4" customFormat="1" ht="15" x14ac:dyDescent="0.25">
      <c r="A136" s="69"/>
      <c r="B136" s="50"/>
      <c r="C136" s="372" t="s">
        <v>4688</v>
      </c>
      <c r="D136" s="372"/>
      <c r="E136" s="372"/>
      <c r="F136" s="372"/>
      <c r="G136" s="372"/>
      <c r="H136" s="372"/>
      <c r="I136" s="372"/>
      <c r="J136" s="372"/>
      <c r="K136" s="372"/>
      <c r="L136" s="372"/>
      <c r="M136" s="372"/>
      <c r="N136" s="377"/>
      <c r="AF136" s="39"/>
      <c r="AG136" s="47"/>
      <c r="AH136" s="47"/>
      <c r="AI136" s="3" t="s">
        <v>4688</v>
      </c>
      <c r="AN136" s="47"/>
      <c r="AO136" s="47"/>
      <c r="AQ136" s="47"/>
    </row>
    <row r="137" spans="1:43" s="4" customFormat="1" ht="15" x14ac:dyDescent="0.25">
      <c r="A137" s="103"/>
      <c r="B137" s="49" t="s">
        <v>4651</v>
      </c>
      <c r="C137" s="368" t="s">
        <v>4652</v>
      </c>
      <c r="D137" s="368"/>
      <c r="E137" s="368"/>
      <c r="F137" s="368"/>
      <c r="G137" s="368"/>
      <c r="H137" s="368"/>
      <c r="I137" s="368"/>
      <c r="J137" s="368"/>
      <c r="K137" s="368"/>
      <c r="L137" s="368"/>
      <c r="M137" s="368"/>
      <c r="N137" s="376"/>
      <c r="AF137" s="39"/>
      <c r="AG137" s="47"/>
      <c r="AH137" s="47"/>
      <c r="AJ137" s="3" t="s">
        <v>4652</v>
      </c>
      <c r="AN137" s="47"/>
      <c r="AO137" s="47"/>
      <c r="AQ137" s="47"/>
    </row>
    <row r="138" spans="1:43" s="4" customFormat="1" ht="22.5" x14ac:dyDescent="0.25">
      <c r="A138" s="103"/>
      <c r="B138" s="49" t="s">
        <v>217</v>
      </c>
      <c r="C138" s="368" t="s">
        <v>218</v>
      </c>
      <c r="D138" s="368"/>
      <c r="E138" s="368"/>
      <c r="F138" s="368"/>
      <c r="G138" s="368"/>
      <c r="H138" s="368"/>
      <c r="I138" s="368"/>
      <c r="J138" s="368"/>
      <c r="K138" s="368"/>
      <c r="L138" s="368"/>
      <c r="M138" s="368"/>
      <c r="N138" s="376"/>
      <c r="AF138" s="39"/>
      <c r="AG138" s="47"/>
      <c r="AH138" s="47"/>
      <c r="AJ138" s="3" t="s">
        <v>218</v>
      </c>
      <c r="AN138" s="47"/>
      <c r="AO138" s="47"/>
      <c r="AQ138" s="47"/>
    </row>
    <row r="139" spans="1:43" s="4" customFormat="1" ht="15" x14ac:dyDescent="0.25">
      <c r="A139" s="48"/>
      <c r="B139" s="49" t="s">
        <v>58</v>
      </c>
      <c r="C139" s="372" t="s">
        <v>62</v>
      </c>
      <c r="D139" s="372"/>
      <c r="E139" s="372"/>
      <c r="F139" s="51"/>
      <c r="G139" s="52"/>
      <c r="H139" s="52"/>
      <c r="I139" s="52"/>
      <c r="J139" s="53">
        <v>28.11</v>
      </c>
      <c r="K139" s="54">
        <v>1.38</v>
      </c>
      <c r="L139" s="53">
        <v>3.57</v>
      </c>
      <c r="M139" s="54">
        <v>34.96</v>
      </c>
      <c r="N139" s="64">
        <v>124.81</v>
      </c>
      <c r="AF139" s="39"/>
      <c r="AG139" s="47"/>
      <c r="AH139" s="47"/>
      <c r="AK139" s="3" t="s">
        <v>62</v>
      </c>
      <c r="AN139" s="47"/>
      <c r="AO139" s="47"/>
      <c r="AQ139" s="47"/>
    </row>
    <row r="140" spans="1:43" s="4" customFormat="1" ht="15" x14ac:dyDescent="0.25">
      <c r="A140" s="48"/>
      <c r="B140" s="49" t="s">
        <v>73</v>
      </c>
      <c r="C140" s="372" t="s">
        <v>175</v>
      </c>
      <c r="D140" s="372"/>
      <c r="E140" s="372"/>
      <c r="F140" s="51"/>
      <c r="G140" s="52"/>
      <c r="H140" s="52"/>
      <c r="I140" s="52"/>
      <c r="J140" s="53">
        <v>177.58</v>
      </c>
      <c r="K140" s="54">
        <v>1.38</v>
      </c>
      <c r="L140" s="53">
        <v>22.55</v>
      </c>
      <c r="M140" s="52"/>
      <c r="N140" s="58"/>
      <c r="AF140" s="39"/>
      <c r="AG140" s="47"/>
      <c r="AH140" s="47"/>
      <c r="AK140" s="3" t="s">
        <v>175</v>
      </c>
      <c r="AN140" s="47"/>
      <c r="AO140" s="47"/>
      <c r="AQ140" s="47"/>
    </row>
    <row r="141" spans="1:43" s="4" customFormat="1" ht="15" x14ac:dyDescent="0.25">
      <c r="A141" s="48"/>
      <c r="B141" s="49" t="s">
        <v>78</v>
      </c>
      <c r="C141" s="372" t="s">
        <v>176</v>
      </c>
      <c r="D141" s="372"/>
      <c r="E141" s="372"/>
      <c r="F141" s="51"/>
      <c r="G141" s="52"/>
      <c r="H141" s="52"/>
      <c r="I141" s="52"/>
      <c r="J141" s="53">
        <v>25.59</v>
      </c>
      <c r="K141" s="54">
        <v>1.38</v>
      </c>
      <c r="L141" s="53">
        <v>3.25</v>
      </c>
      <c r="M141" s="54">
        <v>34.96</v>
      </c>
      <c r="N141" s="64">
        <v>113.62</v>
      </c>
      <c r="AF141" s="39"/>
      <c r="AG141" s="47"/>
      <c r="AH141" s="47"/>
      <c r="AK141" s="3" t="s">
        <v>176</v>
      </c>
      <c r="AN141" s="47"/>
      <c r="AO141" s="47"/>
      <c r="AQ141" s="47"/>
    </row>
    <row r="142" spans="1:43" s="4" customFormat="1" ht="15" x14ac:dyDescent="0.25">
      <c r="A142" s="48"/>
      <c r="B142" s="49" t="s">
        <v>122</v>
      </c>
      <c r="C142" s="372" t="s">
        <v>177</v>
      </c>
      <c r="D142" s="372"/>
      <c r="E142" s="372"/>
      <c r="F142" s="51"/>
      <c r="G142" s="52"/>
      <c r="H142" s="52"/>
      <c r="I142" s="52"/>
      <c r="J142" s="53">
        <v>32.520000000000003</v>
      </c>
      <c r="K142" s="52"/>
      <c r="L142" s="53">
        <v>2.99</v>
      </c>
      <c r="M142" s="52"/>
      <c r="N142" s="58"/>
      <c r="AF142" s="39"/>
      <c r="AG142" s="47"/>
      <c r="AH142" s="47"/>
      <c r="AK142" s="3" t="s">
        <v>177</v>
      </c>
      <c r="AN142" s="47"/>
      <c r="AO142" s="47"/>
      <c r="AQ142" s="47"/>
    </row>
    <row r="143" spans="1:43" s="4" customFormat="1" ht="15" x14ac:dyDescent="0.25">
      <c r="A143" s="56"/>
      <c r="B143" s="49"/>
      <c r="C143" s="372" t="s">
        <v>63</v>
      </c>
      <c r="D143" s="372"/>
      <c r="E143" s="372"/>
      <c r="F143" s="51" t="s">
        <v>64</v>
      </c>
      <c r="G143" s="54">
        <v>3.66</v>
      </c>
      <c r="H143" s="54">
        <v>1.38</v>
      </c>
      <c r="I143" s="111">
        <v>0.46467360000000002</v>
      </c>
      <c r="J143" s="57"/>
      <c r="K143" s="52"/>
      <c r="L143" s="57"/>
      <c r="M143" s="52"/>
      <c r="N143" s="58"/>
      <c r="AF143" s="39"/>
      <c r="AG143" s="47"/>
      <c r="AH143" s="47"/>
      <c r="AL143" s="3" t="s">
        <v>63</v>
      </c>
      <c r="AN143" s="47"/>
      <c r="AO143" s="47"/>
      <c r="AQ143" s="47"/>
    </row>
    <row r="144" spans="1:43" s="4" customFormat="1" ht="15" x14ac:dyDescent="0.25">
      <c r="A144" s="56"/>
      <c r="B144" s="49"/>
      <c r="C144" s="372" t="s">
        <v>178</v>
      </c>
      <c r="D144" s="372"/>
      <c r="E144" s="372"/>
      <c r="F144" s="51" t="s">
        <v>64</v>
      </c>
      <c r="G144" s="54">
        <v>2.04</v>
      </c>
      <c r="H144" s="54">
        <v>1.38</v>
      </c>
      <c r="I144" s="111">
        <v>0.25899840000000002</v>
      </c>
      <c r="J144" s="57"/>
      <c r="K144" s="52"/>
      <c r="L144" s="57"/>
      <c r="M144" s="52"/>
      <c r="N144" s="58"/>
      <c r="AF144" s="39"/>
      <c r="AG144" s="47"/>
      <c r="AH144" s="47"/>
      <c r="AL144" s="3" t="s">
        <v>178</v>
      </c>
      <c r="AN144" s="47"/>
      <c r="AO144" s="47"/>
      <c r="AQ144" s="47"/>
    </row>
    <row r="145" spans="1:43" s="4" customFormat="1" ht="15" x14ac:dyDescent="0.25">
      <c r="A145" s="48"/>
      <c r="B145" s="49"/>
      <c r="C145" s="375" t="s">
        <v>65</v>
      </c>
      <c r="D145" s="375"/>
      <c r="E145" s="375"/>
      <c r="F145" s="59"/>
      <c r="G145" s="60"/>
      <c r="H145" s="60"/>
      <c r="I145" s="60"/>
      <c r="J145" s="61">
        <v>238.21</v>
      </c>
      <c r="K145" s="60"/>
      <c r="L145" s="61">
        <v>29.11</v>
      </c>
      <c r="M145" s="60"/>
      <c r="N145" s="62"/>
      <c r="AF145" s="39"/>
      <c r="AG145" s="47"/>
      <c r="AH145" s="47"/>
      <c r="AM145" s="3" t="s">
        <v>65</v>
      </c>
      <c r="AN145" s="47"/>
      <c r="AO145" s="47"/>
      <c r="AQ145" s="47"/>
    </row>
    <row r="146" spans="1:43" s="4" customFormat="1" ht="15" x14ac:dyDescent="0.25">
      <c r="A146" s="56"/>
      <c r="B146" s="49"/>
      <c r="C146" s="372" t="s">
        <v>66</v>
      </c>
      <c r="D146" s="372"/>
      <c r="E146" s="372"/>
      <c r="F146" s="51"/>
      <c r="G146" s="52"/>
      <c r="H146" s="52"/>
      <c r="I146" s="52"/>
      <c r="J146" s="57"/>
      <c r="K146" s="52"/>
      <c r="L146" s="53">
        <v>6.82</v>
      </c>
      <c r="M146" s="52"/>
      <c r="N146" s="64">
        <v>238.43</v>
      </c>
      <c r="AF146" s="39"/>
      <c r="AG146" s="47"/>
      <c r="AH146" s="47"/>
      <c r="AL146" s="3" t="s">
        <v>66</v>
      </c>
      <c r="AN146" s="47"/>
      <c r="AO146" s="47"/>
      <c r="AQ146" s="47"/>
    </row>
    <row r="147" spans="1:43" s="4" customFormat="1" ht="15" x14ac:dyDescent="0.25">
      <c r="A147" s="56"/>
      <c r="B147" s="49" t="s">
        <v>179</v>
      </c>
      <c r="C147" s="372" t="s">
        <v>180</v>
      </c>
      <c r="D147" s="372"/>
      <c r="E147" s="372"/>
      <c r="F147" s="51" t="s">
        <v>69</v>
      </c>
      <c r="G147" s="63">
        <v>147</v>
      </c>
      <c r="H147" s="52"/>
      <c r="I147" s="63">
        <v>147</v>
      </c>
      <c r="J147" s="57"/>
      <c r="K147" s="52"/>
      <c r="L147" s="53">
        <v>10.029999999999999</v>
      </c>
      <c r="M147" s="52"/>
      <c r="N147" s="64">
        <v>350.49</v>
      </c>
      <c r="AF147" s="39"/>
      <c r="AG147" s="47"/>
      <c r="AH147" s="47"/>
      <c r="AL147" s="3" t="s">
        <v>180</v>
      </c>
      <c r="AN147" s="47"/>
      <c r="AO147" s="47"/>
      <c r="AQ147" s="47"/>
    </row>
    <row r="148" spans="1:43" s="4" customFormat="1" ht="15" x14ac:dyDescent="0.25">
      <c r="A148" s="56"/>
      <c r="B148" s="49" t="s">
        <v>181</v>
      </c>
      <c r="C148" s="372" t="s">
        <v>182</v>
      </c>
      <c r="D148" s="372"/>
      <c r="E148" s="372"/>
      <c r="F148" s="51" t="s">
        <v>69</v>
      </c>
      <c r="G148" s="63">
        <v>134</v>
      </c>
      <c r="H148" s="52"/>
      <c r="I148" s="63">
        <v>134</v>
      </c>
      <c r="J148" s="57"/>
      <c r="K148" s="52"/>
      <c r="L148" s="53">
        <v>9.14</v>
      </c>
      <c r="M148" s="52"/>
      <c r="N148" s="64">
        <v>319.5</v>
      </c>
      <c r="AF148" s="39"/>
      <c r="AG148" s="47"/>
      <c r="AH148" s="47"/>
      <c r="AL148" s="3" t="s">
        <v>182</v>
      </c>
      <c r="AN148" s="47"/>
      <c r="AO148" s="47"/>
      <c r="AQ148" s="47"/>
    </row>
    <row r="149" spans="1:43" s="4" customFormat="1" ht="15" x14ac:dyDescent="0.25">
      <c r="A149" s="65"/>
      <c r="B149" s="66"/>
      <c r="C149" s="374" t="s">
        <v>72</v>
      </c>
      <c r="D149" s="374"/>
      <c r="E149" s="374"/>
      <c r="F149" s="42"/>
      <c r="G149" s="43"/>
      <c r="H149" s="43"/>
      <c r="I149" s="43"/>
      <c r="J149" s="45"/>
      <c r="K149" s="43"/>
      <c r="L149" s="67">
        <v>48.28</v>
      </c>
      <c r="M149" s="60"/>
      <c r="N149" s="46"/>
      <c r="AF149" s="39"/>
      <c r="AG149" s="47"/>
      <c r="AH149" s="47"/>
      <c r="AN149" s="47" t="s">
        <v>72</v>
      </c>
      <c r="AO149" s="47"/>
      <c r="AQ149" s="47"/>
    </row>
    <row r="150" spans="1:43" s="4" customFormat="1" ht="23.25" x14ac:dyDescent="0.25">
      <c r="A150" s="40" t="s">
        <v>272</v>
      </c>
      <c r="B150" s="41" t="s">
        <v>4679</v>
      </c>
      <c r="C150" s="374" t="s">
        <v>4680</v>
      </c>
      <c r="D150" s="374"/>
      <c r="E150" s="374"/>
      <c r="F150" s="42" t="s">
        <v>238</v>
      </c>
      <c r="G150" s="43">
        <v>2E-3</v>
      </c>
      <c r="H150" s="44">
        <v>1</v>
      </c>
      <c r="I150" s="116">
        <v>2E-3</v>
      </c>
      <c r="J150" s="105">
        <v>18230</v>
      </c>
      <c r="K150" s="43"/>
      <c r="L150" s="67">
        <v>36.46</v>
      </c>
      <c r="M150" s="43"/>
      <c r="N150" s="46"/>
      <c r="AF150" s="39"/>
      <c r="AG150" s="47"/>
      <c r="AH150" s="47" t="s">
        <v>4680</v>
      </c>
      <c r="AN150" s="47"/>
      <c r="AO150" s="47"/>
      <c r="AQ150" s="47"/>
    </row>
    <row r="151" spans="1:43" s="4" customFormat="1" ht="15" x14ac:dyDescent="0.25">
      <c r="A151" s="69"/>
      <c r="B151" s="50"/>
      <c r="C151" s="372" t="s">
        <v>4689</v>
      </c>
      <c r="D151" s="372"/>
      <c r="E151" s="372"/>
      <c r="F151" s="372"/>
      <c r="G151" s="372"/>
      <c r="H151" s="372"/>
      <c r="I151" s="372"/>
      <c r="J151" s="372"/>
      <c r="K151" s="372"/>
      <c r="L151" s="372"/>
      <c r="M151" s="372"/>
      <c r="N151" s="377"/>
      <c r="AF151" s="39"/>
      <c r="AG151" s="47"/>
      <c r="AH151" s="47"/>
      <c r="AI151" s="3" t="s">
        <v>4689</v>
      </c>
      <c r="AN151" s="47"/>
      <c r="AO151" s="47"/>
      <c r="AQ151" s="47"/>
    </row>
    <row r="152" spans="1:43" s="4" customFormat="1" ht="15" x14ac:dyDescent="0.25">
      <c r="A152" s="65"/>
      <c r="B152" s="66"/>
      <c r="C152" s="374" t="s">
        <v>72</v>
      </c>
      <c r="D152" s="374"/>
      <c r="E152" s="374"/>
      <c r="F152" s="42"/>
      <c r="G152" s="43"/>
      <c r="H152" s="43"/>
      <c r="I152" s="43"/>
      <c r="J152" s="45"/>
      <c r="K152" s="43"/>
      <c r="L152" s="67">
        <v>36.46</v>
      </c>
      <c r="M152" s="60"/>
      <c r="N152" s="46"/>
      <c r="AF152" s="39"/>
      <c r="AG152" s="47"/>
      <c r="AH152" s="47"/>
      <c r="AN152" s="47" t="s">
        <v>72</v>
      </c>
      <c r="AO152" s="47"/>
      <c r="AQ152" s="47"/>
    </row>
    <row r="153" spans="1:43" s="4" customFormat="1" ht="23.25" x14ac:dyDescent="0.25">
      <c r="A153" s="40" t="s">
        <v>276</v>
      </c>
      <c r="B153" s="41" t="s">
        <v>4676</v>
      </c>
      <c r="C153" s="374" t="s">
        <v>4677</v>
      </c>
      <c r="D153" s="374"/>
      <c r="E153" s="374"/>
      <c r="F153" s="42" t="s">
        <v>716</v>
      </c>
      <c r="G153" s="43">
        <v>0.08</v>
      </c>
      <c r="H153" s="44">
        <v>1</v>
      </c>
      <c r="I153" s="68">
        <v>0.08</v>
      </c>
      <c r="J153" s="45"/>
      <c r="K153" s="43"/>
      <c r="L153" s="45"/>
      <c r="M153" s="43"/>
      <c r="N153" s="46"/>
      <c r="AF153" s="39"/>
      <c r="AG153" s="47"/>
      <c r="AH153" s="47" t="s">
        <v>4677</v>
      </c>
      <c r="AN153" s="47"/>
      <c r="AO153" s="47"/>
      <c r="AQ153" s="47"/>
    </row>
    <row r="154" spans="1:43" s="4" customFormat="1" ht="15" x14ac:dyDescent="0.25">
      <c r="A154" s="69"/>
      <c r="B154" s="50"/>
      <c r="C154" s="372" t="s">
        <v>4690</v>
      </c>
      <c r="D154" s="372"/>
      <c r="E154" s="372"/>
      <c r="F154" s="372"/>
      <c r="G154" s="372"/>
      <c r="H154" s="372"/>
      <c r="I154" s="372"/>
      <c r="J154" s="372"/>
      <c r="K154" s="372"/>
      <c r="L154" s="372"/>
      <c r="M154" s="372"/>
      <c r="N154" s="377"/>
      <c r="AF154" s="39"/>
      <c r="AG154" s="47"/>
      <c r="AH154" s="47"/>
      <c r="AI154" s="3" t="s">
        <v>4690</v>
      </c>
      <c r="AN154" s="47"/>
      <c r="AO154" s="47"/>
      <c r="AQ154" s="47"/>
    </row>
    <row r="155" spans="1:43" s="4" customFormat="1" ht="15" x14ac:dyDescent="0.25">
      <c r="A155" s="103"/>
      <c r="B155" s="49" t="s">
        <v>4651</v>
      </c>
      <c r="C155" s="368" t="s">
        <v>4652</v>
      </c>
      <c r="D155" s="368"/>
      <c r="E155" s="368"/>
      <c r="F155" s="368"/>
      <c r="G155" s="368"/>
      <c r="H155" s="368"/>
      <c r="I155" s="368"/>
      <c r="J155" s="368"/>
      <c r="K155" s="368"/>
      <c r="L155" s="368"/>
      <c r="M155" s="368"/>
      <c r="N155" s="376"/>
      <c r="AF155" s="39"/>
      <c r="AG155" s="47"/>
      <c r="AH155" s="47"/>
      <c r="AJ155" s="3" t="s">
        <v>4652</v>
      </c>
      <c r="AN155" s="47"/>
      <c r="AO155" s="47"/>
      <c r="AQ155" s="47"/>
    </row>
    <row r="156" spans="1:43" s="4" customFormat="1" ht="22.5" x14ac:dyDescent="0.25">
      <c r="A156" s="103"/>
      <c r="B156" s="49" t="s">
        <v>217</v>
      </c>
      <c r="C156" s="368" t="s">
        <v>218</v>
      </c>
      <c r="D156" s="368"/>
      <c r="E156" s="368"/>
      <c r="F156" s="368"/>
      <c r="G156" s="368"/>
      <c r="H156" s="368"/>
      <c r="I156" s="368"/>
      <c r="J156" s="368"/>
      <c r="K156" s="368"/>
      <c r="L156" s="368"/>
      <c r="M156" s="368"/>
      <c r="N156" s="376"/>
      <c r="AF156" s="39"/>
      <c r="AG156" s="47"/>
      <c r="AH156" s="47"/>
      <c r="AJ156" s="3" t="s">
        <v>218</v>
      </c>
      <c r="AN156" s="47"/>
      <c r="AO156" s="47"/>
      <c r="AQ156" s="47"/>
    </row>
    <row r="157" spans="1:43" s="4" customFormat="1" ht="15" x14ac:dyDescent="0.25">
      <c r="A157" s="48"/>
      <c r="B157" s="49" t="s">
        <v>58</v>
      </c>
      <c r="C157" s="372" t="s">
        <v>62</v>
      </c>
      <c r="D157" s="372"/>
      <c r="E157" s="372"/>
      <c r="F157" s="51"/>
      <c r="G157" s="52"/>
      <c r="H157" s="52"/>
      <c r="I157" s="52"/>
      <c r="J157" s="53">
        <v>28.11</v>
      </c>
      <c r="K157" s="54">
        <v>1.38</v>
      </c>
      <c r="L157" s="53">
        <v>3.1</v>
      </c>
      <c r="M157" s="54">
        <v>34.96</v>
      </c>
      <c r="N157" s="64">
        <v>108.38</v>
      </c>
      <c r="AF157" s="39"/>
      <c r="AG157" s="47"/>
      <c r="AH157" s="47"/>
      <c r="AK157" s="3" t="s">
        <v>62</v>
      </c>
      <c r="AN157" s="47"/>
      <c r="AO157" s="47"/>
      <c r="AQ157" s="47"/>
    </row>
    <row r="158" spans="1:43" s="4" customFormat="1" ht="15" x14ac:dyDescent="0.25">
      <c r="A158" s="48"/>
      <c r="B158" s="49" t="s">
        <v>73</v>
      </c>
      <c r="C158" s="372" t="s">
        <v>175</v>
      </c>
      <c r="D158" s="372"/>
      <c r="E158" s="372"/>
      <c r="F158" s="51"/>
      <c r="G158" s="52"/>
      <c r="H158" s="52"/>
      <c r="I158" s="52"/>
      <c r="J158" s="53">
        <v>177.58</v>
      </c>
      <c r="K158" s="54">
        <v>1.38</v>
      </c>
      <c r="L158" s="53">
        <v>19.600000000000001</v>
      </c>
      <c r="M158" s="52"/>
      <c r="N158" s="58"/>
      <c r="AF158" s="39"/>
      <c r="AG158" s="47"/>
      <c r="AH158" s="47"/>
      <c r="AK158" s="3" t="s">
        <v>175</v>
      </c>
      <c r="AN158" s="47"/>
      <c r="AO158" s="47"/>
      <c r="AQ158" s="47"/>
    </row>
    <row r="159" spans="1:43" s="4" customFormat="1" ht="15" x14ac:dyDescent="0.25">
      <c r="A159" s="48"/>
      <c r="B159" s="49" t="s">
        <v>78</v>
      </c>
      <c r="C159" s="372" t="s">
        <v>176</v>
      </c>
      <c r="D159" s="372"/>
      <c r="E159" s="372"/>
      <c r="F159" s="51"/>
      <c r="G159" s="52"/>
      <c r="H159" s="52"/>
      <c r="I159" s="52"/>
      <c r="J159" s="53">
        <v>25.59</v>
      </c>
      <c r="K159" s="54">
        <v>1.38</v>
      </c>
      <c r="L159" s="53">
        <v>2.83</v>
      </c>
      <c r="M159" s="54">
        <v>34.96</v>
      </c>
      <c r="N159" s="64">
        <v>98.94</v>
      </c>
      <c r="AF159" s="39"/>
      <c r="AG159" s="47"/>
      <c r="AH159" s="47"/>
      <c r="AK159" s="3" t="s">
        <v>176</v>
      </c>
      <c r="AN159" s="47"/>
      <c r="AO159" s="47"/>
      <c r="AQ159" s="47"/>
    </row>
    <row r="160" spans="1:43" s="4" customFormat="1" ht="15" x14ac:dyDescent="0.25">
      <c r="A160" s="48"/>
      <c r="B160" s="49" t="s">
        <v>122</v>
      </c>
      <c r="C160" s="372" t="s">
        <v>177</v>
      </c>
      <c r="D160" s="372"/>
      <c r="E160" s="372"/>
      <c r="F160" s="51"/>
      <c r="G160" s="52"/>
      <c r="H160" s="52"/>
      <c r="I160" s="52"/>
      <c r="J160" s="53">
        <v>32.520000000000003</v>
      </c>
      <c r="K160" s="52"/>
      <c r="L160" s="53">
        <v>2.6</v>
      </c>
      <c r="M160" s="52"/>
      <c r="N160" s="58"/>
      <c r="AF160" s="39"/>
      <c r="AG160" s="47"/>
      <c r="AH160" s="47"/>
      <c r="AK160" s="3" t="s">
        <v>177</v>
      </c>
      <c r="AN160" s="47"/>
      <c r="AO160" s="47"/>
      <c r="AQ160" s="47"/>
    </row>
    <row r="161" spans="1:43" s="4" customFormat="1" ht="15" x14ac:dyDescent="0.25">
      <c r="A161" s="56"/>
      <c r="B161" s="49"/>
      <c r="C161" s="372" t="s">
        <v>63</v>
      </c>
      <c r="D161" s="372"/>
      <c r="E161" s="372"/>
      <c r="F161" s="51" t="s">
        <v>64</v>
      </c>
      <c r="G161" s="54">
        <v>3.66</v>
      </c>
      <c r="H161" s="54">
        <v>1.38</v>
      </c>
      <c r="I161" s="117">
        <v>0.40406399999999998</v>
      </c>
      <c r="J161" s="57"/>
      <c r="K161" s="52"/>
      <c r="L161" s="57"/>
      <c r="M161" s="52"/>
      <c r="N161" s="58"/>
      <c r="AF161" s="39"/>
      <c r="AG161" s="47"/>
      <c r="AH161" s="47"/>
      <c r="AL161" s="3" t="s">
        <v>63</v>
      </c>
      <c r="AN161" s="47"/>
      <c r="AO161" s="47"/>
      <c r="AQ161" s="47"/>
    </row>
    <row r="162" spans="1:43" s="4" customFormat="1" ht="15" x14ac:dyDescent="0.25">
      <c r="A162" s="56"/>
      <c r="B162" s="49"/>
      <c r="C162" s="372" t="s">
        <v>178</v>
      </c>
      <c r="D162" s="372"/>
      <c r="E162" s="372"/>
      <c r="F162" s="51" t="s">
        <v>64</v>
      </c>
      <c r="G162" s="54">
        <v>2.04</v>
      </c>
      <c r="H162" s="54">
        <v>1.38</v>
      </c>
      <c r="I162" s="117">
        <v>0.225216</v>
      </c>
      <c r="J162" s="57"/>
      <c r="K162" s="52"/>
      <c r="L162" s="57"/>
      <c r="M162" s="52"/>
      <c r="N162" s="58"/>
      <c r="AF162" s="39"/>
      <c r="AG162" s="47"/>
      <c r="AH162" s="47"/>
      <c r="AL162" s="3" t="s">
        <v>178</v>
      </c>
      <c r="AN162" s="47"/>
      <c r="AO162" s="47"/>
      <c r="AQ162" s="47"/>
    </row>
    <row r="163" spans="1:43" s="4" customFormat="1" ht="15" x14ac:dyDescent="0.25">
      <c r="A163" s="48"/>
      <c r="B163" s="49"/>
      <c r="C163" s="375" t="s">
        <v>65</v>
      </c>
      <c r="D163" s="375"/>
      <c r="E163" s="375"/>
      <c r="F163" s="59"/>
      <c r="G163" s="60"/>
      <c r="H163" s="60"/>
      <c r="I163" s="60"/>
      <c r="J163" s="61">
        <v>238.21</v>
      </c>
      <c r="K163" s="60"/>
      <c r="L163" s="61">
        <v>25.3</v>
      </c>
      <c r="M163" s="60"/>
      <c r="N163" s="62"/>
      <c r="AF163" s="39"/>
      <c r="AG163" s="47"/>
      <c r="AH163" s="47"/>
      <c r="AM163" s="3" t="s">
        <v>65</v>
      </c>
      <c r="AN163" s="47"/>
      <c r="AO163" s="47"/>
      <c r="AQ163" s="47"/>
    </row>
    <row r="164" spans="1:43" s="4" customFormat="1" ht="15" x14ac:dyDescent="0.25">
      <c r="A164" s="56"/>
      <c r="B164" s="49"/>
      <c r="C164" s="372" t="s">
        <v>66</v>
      </c>
      <c r="D164" s="372"/>
      <c r="E164" s="372"/>
      <c r="F164" s="51"/>
      <c r="G164" s="52"/>
      <c r="H164" s="52"/>
      <c r="I164" s="52"/>
      <c r="J164" s="57"/>
      <c r="K164" s="52"/>
      <c r="L164" s="53">
        <v>5.93</v>
      </c>
      <c r="M164" s="52"/>
      <c r="N164" s="64">
        <v>207.32</v>
      </c>
      <c r="AF164" s="39"/>
      <c r="AG164" s="47"/>
      <c r="AH164" s="47"/>
      <c r="AL164" s="3" t="s">
        <v>66</v>
      </c>
      <c r="AN164" s="47"/>
      <c r="AO164" s="47"/>
      <c r="AQ164" s="47"/>
    </row>
    <row r="165" spans="1:43" s="4" customFormat="1" ht="15" x14ac:dyDescent="0.25">
      <c r="A165" s="56"/>
      <c r="B165" s="49" t="s">
        <v>179</v>
      </c>
      <c r="C165" s="372" t="s">
        <v>180</v>
      </c>
      <c r="D165" s="372"/>
      <c r="E165" s="372"/>
      <c r="F165" s="51" t="s">
        <v>69</v>
      </c>
      <c r="G165" s="63">
        <v>147</v>
      </c>
      <c r="H165" s="52"/>
      <c r="I165" s="63">
        <v>147</v>
      </c>
      <c r="J165" s="57"/>
      <c r="K165" s="52"/>
      <c r="L165" s="53">
        <v>8.7200000000000006</v>
      </c>
      <c r="M165" s="52"/>
      <c r="N165" s="64">
        <v>304.76</v>
      </c>
      <c r="AF165" s="39"/>
      <c r="AG165" s="47"/>
      <c r="AH165" s="47"/>
      <c r="AL165" s="3" t="s">
        <v>180</v>
      </c>
      <c r="AN165" s="47"/>
      <c r="AO165" s="47"/>
      <c r="AQ165" s="47"/>
    </row>
    <row r="166" spans="1:43" s="4" customFormat="1" ht="15" x14ac:dyDescent="0.25">
      <c r="A166" s="56"/>
      <c r="B166" s="49" t="s">
        <v>181</v>
      </c>
      <c r="C166" s="372" t="s">
        <v>182</v>
      </c>
      <c r="D166" s="372"/>
      <c r="E166" s="372"/>
      <c r="F166" s="51" t="s">
        <v>69</v>
      </c>
      <c r="G166" s="63">
        <v>134</v>
      </c>
      <c r="H166" s="52"/>
      <c r="I166" s="63">
        <v>134</v>
      </c>
      <c r="J166" s="57"/>
      <c r="K166" s="52"/>
      <c r="L166" s="53">
        <v>7.95</v>
      </c>
      <c r="M166" s="52"/>
      <c r="N166" s="64">
        <v>277.81</v>
      </c>
      <c r="AF166" s="39"/>
      <c r="AG166" s="47"/>
      <c r="AH166" s="47"/>
      <c r="AL166" s="3" t="s">
        <v>182</v>
      </c>
      <c r="AN166" s="47"/>
      <c r="AO166" s="47"/>
      <c r="AQ166" s="47"/>
    </row>
    <row r="167" spans="1:43" s="4" customFormat="1" ht="15" x14ac:dyDescent="0.25">
      <c r="A167" s="65"/>
      <c r="B167" s="66"/>
      <c r="C167" s="374" t="s">
        <v>72</v>
      </c>
      <c r="D167" s="374"/>
      <c r="E167" s="374"/>
      <c r="F167" s="42"/>
      <c r="G167" s="43"/>
      <c r="H167" s="43"/>
      <c r="I167" s="43"/>
      <c r="J167" s="45"/>
      <c r="K167" s="43"/>
      <c r="L167" s="67">
        <v>41.97</v>
      </c>
      <c r="M167" s="60"/>
      <c r="N167" s="46"/>
      <c r="AF167" s="39"/>
      <c r="AG167" s="47"/>
      <c r="AH167" s="47"/>
      <c r="AN167" s="47" t="s">
        <v>72</v>
      </c>
      <c r="AO167" s="47"/>
      <c r="AQ167" s="47"/>
    </row>
    <row r="168" spans="1:43" s="4" customFormat="1" ht="23.25" x14ac:dyDescent="0.25">
      <c r="A168" s="40" t="s">
        <v>280</v>
      </c>
      <c r="B168" s="41" t="s">
        <v>4679</v>
      </c>
      <c r="C168" s="374" t="s">
        <v>4680</v>
      </c>
      <c r="D168" s="374"/>
      <c r="E168" s="374"/>
      <c r="F168" s="42" t="s">
        <v>238</v>
      </c>
      <c r="G168" s="43">
        <v>3.0000000000000001E-3</v>
      </c>
      <c r="H168" s="44">
        <v>1</v>
      </c>
      <c r="I168" s="116">
        <v>3.0000000000000001E-3</v>
      </c>
      <c r="J168" s="105">
        <v>18230</v>
      </c>
      <c r="K168" s="43"/>
      <c r="L168" s="67">
        <v>54.69</v>
      </c>
      <c r="M168" s="43"/>
      <c r="N168" s="46"/>
      <c r="AF168" s="39"/>
      <c r="AG168" s="47"/>
      <c r="AH168" s="47" t="s">
        <v>4680</v>
      </c>
      <c r="AN168" s="47"/>
      <c r="AO168" s="47"/>
      <c r="AQ168" s="47"/>
    </row>
    <row r="169" spans="1:43" s="4" customFormat="1" ht="15" x14ac:dyDescent="0.25">
      <c r="A169" s="69"/>
      <c r="B169" s="50"/>
      <c r="C169" s="372" t="s">
        <v>4691</v>
      </c>
      <c r="D169" s="372"/>
      <c r="E169" s="372"/>
      <c r="F169" s="372"/>
      <c r="G169" s="372"/>
      <c r="H169" s="372"/>
      <c r="I169" s="372"/>
      <c r="J169" s="372"/>
      <c r="K169" s="372"/>
      <c r="L169" s="372"/>
      <c r="M169" s="372"/>
      <c r="N169" s="377"/>
      <c r="AF169" s="39"/>
      <c r="AG169" s="47"/>
      <c r="AH169" s="47"/>
      <c r="AI169" s="3" t="s">
        <v>4691</v>
      </c>
      <c r="AN169" s="47"/>
      <c r="AO169" s="47"/>
      <c r="AQ169" s="47"/>
    </row>
    <row r="170" spans="1:43" s="4" customFormat="1" ht="15" x14ac:dyDescent="0.25">
      <c r="A170" s="65"/>
      <c r="B170" s="66"/>
      <c r="C170" s="374" t="s">
        <v>72</v>
      </c>
      <c r="D170" s="374"/>
      <c r="E170" s="374"/>
      <c r="F170" s="42"/>
      <c r="G170" s="43"/>
      <c r="H170" s="43"/>
      <c r="I170" s="43"/>
      <c r="J170" s="45"/>
      <c r="K170" s="43"/>
      <c r="L170" s="67">
        <v>54.69</v>
      </c>
      <c r="M170" s="60"/>
      <c r="N170" s="46"/>
      <c r="AF170" s="39"/>
      <c r="AG170" s="47"/>
      <c r="AH170" s="47"/>
      <c r="AN170" s="47" t="s">
        <v>72</v>
      </c>
      <c r="AO170" s="47"/>
      <c r="AQ170" s="47"/>
    </row>
    <row r="171" spans="1:43" s="4" customFormat="1" ht="34.5" x14ac:dyDescent="0.25">
      <c r="A171" s="40" t="s">
        <v>282</v>
      </c>
      <c r="B171" s="41" t="s">
        <v>4692</v>
      </c>
      <c r="C171" s="374" t="s">
        <v>4693</v>
      </c>
      <c r="D171" s="374"/>
      <c r="E171" s="374"/>
      <c r="F171" s="42" t="s">
        <v>716</v>
      </c>
      <c r="G171" s="43">
        <v>0.08</v>
      </c>
      <c r="H171" s="44">
        <v>1</v>
      </c>
      <c r="I171" s="68">
        <v>0.08</v>
      </c>
      <c r="J171" s="45"/>
      <c r="K171" s="43"/>
      <c r="L171" s="45"/>
      <c r="M171" s="43"/>
      <c r="N171" s="46"/>
      <c r="AF171" s="39"/>
      <c r="AG171" s="47"/>
      <c r="AH171" s="47" t="s">
        <v>4693</v>
      </c>
      <c r="AN171" s="47"/>
      <c r="AO171" s="47"/>
      <c r="AQ171" s="47"/>
    </row>
    <row r="172" spans="1:43" s="4" customFormat="1" ht="15" x14ac:dyDescent="0.25">
      <c r="A172" s="69"/>
      <c r="B172" s="50"/>
      <c r="C172" s="372" t="s">
        <v>4690</v>
      </c>
      <c r="D172" s="372"/>
      <c r="E172" s="372"/>
      <c r="F172" s="372"/>
      <c r="G172" s="372"/>
      <c r="H172" s="372"/>
      <c r="I172" s="372"/>
      <c r="J172" s="372"/>
      <c r="K172" s="372"/>
      <c r="L172" s="372"/>
      <c r="M172" s="372"/>
      <c r="N172" s="377"/>
      <c r="AF172" s="39"/>
      <c r="AG172" s="47"/>
      <c r="AH172" s="47"/>
      <c r="AI172" s="3" t="s">
        <v>4690</v>
      </c>
      <c r="AN172" s="47"/>
      <c r="AO172" s="47"/>
      <c r="AQ172" s="47"/>
    </row>
    <row r="173" spans="1:43" s="4" customFormat="1" ht="15" x14ac:dyDescent="0.25">
      <c r="A173" s="103"/>
      <c r="B173" s="49" t="s">
        <v>4651</v>
      </c>
      <c r="C173" s="368" t="s">
        <v>4652</v>
      </c>
      <c r="D173" s="368"/>
      <c r="E173" s="368"/>
      <c r="F173" s="368"/>
      <c r="G173" s="368"/>
      <c r="H173" s="368"/>
      <c r="I173" s="368"/>
      <c r="J173" s="368"/>
      <c r="K173" s="368"/>
      <c r="L173" s="368"/>
      <c r="M173" s="368"/>
      <c r="N173" s="376"/>
      <c r="AF173" s="39"/>
      <c r="AG173" s="47"/>
      <c r="AH173" s="47"/>
      <c r="AJ173" s="3" t="s">
        <v>4652</v>
      </c>
      <c r="AN173" s="47"/>
      <c r="AO173" s="47"/>
      <c r="AQ173" s="47"/>
    </row>
    <row r="174" spans="1:43" s="4" customFormat="1" ht="22.5" x14ac:dyDescent="0.25">
      <c r="A174" s="103"/>
      <c r="B174" s="49" t="s">
        <v>217</v>
      </c>
      <c r="C174" s="368" t="s">
        <v>218</v>
      </c>
      <c r="D174" s="368"/>
      <c r="E174" s="368"/>
      <c r="F174" s="368"/>
      <c r="G174" s="368"/>
      <c r="H174" s="368"/>
      <c r="I174" s="368"/>
      <c r="J174" s="368"/>
      <c r="K174" s="368"/>
      <c r="L174" s="368"/>
      <c r="M174" s="368"/>
      <c r="N174" s="376"/>
      <c r="AF174" s="39"/>
      <c r="AG174" s="47"/>
      <c r="AH174" s="47"/>
      <c r="AJ174" s="3" t="s">
        <v>218</v>
      </c>
      <c r="AN174" s="47"/>
      <c r="AO174" s="47"/>
      <c r="AQ174" s="47"/>
    </row>
    <row r="175" spans="1:43" s="4" customFormat="1" ht="15" x14ac:dyDescent="0.25">
      <c r="A175" s="48"/>
      <c r="B175" s="49" t="s">
        <v>58</v>
      </c>
      <c r="C175" s="372" t="s">
        <v>62</v>
      </c>
      <c r="D175" s="372"/>
      <c r="E175" s="372"/>
      <c r="F175" s="51"/>
      <c r="G175" s="52"/>
      <c r="H175" s="52"/>
      <c r="I175" s="52"/>
      <c r="J175" s="53">
        <v>28.11</v>
      </c>
      <c r="K175" s="54">
        <v>1.38</v>
      </c>
      <c r="L175" s="53">
        <v>3.1</v>
      </c>
      <c r="M175" s="54">
        <v>34.96</v>
      </c>
      <c r="N175" s="64">
        <v>108.38</v>
      </c>
      <c r="AF175" s="39"/>
      <c r="AG175" s="47"/>
      <c r="AH175" s="47"/>
      <c r="AK175" s="3" t="s">
        <v>62</v>
      </c>
      <c r="AN175" s="47"/>
      <c r="AO175" s="47"/>
      <c r="AQ175" s="47"/>
    </row>
    <row r="176" spans="1:43" s="4" customFormat="1" ht="15" x14ac:dyDescent="0.25">
      <c r="A176" s="48"/>
      <c r="B176" s="49" t="s">
        <v>73</v>
      </c>
      <c r="C176" s="372" t="s">
        <v>175</v>
      </c>
      <c r="D176" s="372"/>
      <c r="E176" s="372"/>
      <c r="F176" s="51"/>
      <c r="G176" s="52"/>
      <c r="H176" s="52"/>
      <c r="I176" s="52"/>
      <c r="J176" s="53">
        <v>177.58</v>
      </c>
      <c r="K176" s="54">
        <v>1.38</v>
      </c>
      <c r="L176" s="53">
        <v>19.600000000000001</v>
      </c>
      <c r="M176" s="52"/>
      <c r="N176" s="58"/>
      <c r="AF176" s="39"/>
      <c r="AG176" s="47"/>
      <c r="AH176" s="47"/>
      <c r="AK176" s="3" t="s">
        <v>175</v>
      </c>
      <c r="AN176" s="47"/>
      <c r="AO176" s="47"/>
      <c r="AQ176" s="47"/>
    </row>
    <row r="177" spans="1:43" s="4" customFormat="1" ht="15" x14ac:dyDescent="0.25">
      <c r="A177" s="48"/>
      <c r="B177" s="49" t="s">
        <v>78</v>
      </c>
      <c r="C177" s="372" t="s">
        <v>176</v>
      </c>
      <c r="D177" s="372"/>
      <c r="E177" s="372"/>
      <c r="F177" s="51"/>
      <c r="G177" s="52"/>
      <c r="H177" s="52"/>
      <c r="I177" s="52"/>
      <c r="J177" s="53">
        <v>25.59</v>
      </c>
      <c r="K177" s="54">
        <v>1.38</v>
      </c>
      <c r="L177" s="53">
        <v>2.83</v>
      </c>
      <c r="M177" s="54">
        <v>34.96</v>
      </c>
      <c r="N177" s="64">
        <v>98.94</v>
      </c>
      <c r="AF177" s="39"/>
      <c r="AG177" s="47"/>
      <c r="AH177" s="47"/>
      <c r="AK177" s="3" t="s">
        <v>176</v>
      </c>
      <c r="AN177" s="47"/>
      <c r="AO177" s="47"/>
      <c r="AQ177" s="47"/>
    </row>
    <row r="178" spans="1:43" s="4" customFormat="1" ht="15" x14ac:dyDescent="0.25">
      <c r="A178" s="48"/>
      <c r="B178" s="49" t="s">
        <v>122</v>
      </c>
      <c r="C178" s="372" t="s">
        <v>177</v>
      </c>
      <c r="D178" s="372"/>
      <c r="E178" s="372"/>
      <c r="F178" s="51"/>
      <c r="G178" s="52"/>
      <c r="H178" s="52"/>
      <c r="I178" s="52"/>
      <c r="J178" s="53">
        <v>32.520000000000003</v>
      </c>
      <c r="K178" s="52"/>
      <c r="L178" s="53">
        <v>2.6</v>
      </c>
      <c r="M178" s="52"/>
      <c r="N178" s="58"/>
      <c r="AF178" s="39"/>
      <c r="AG178" s="47"/>
      <c r="AH178" s="47"/>
      <c r="AK178" s="3" t="s">
        <v>177</v>
      </c>
      <c r="AN178" s="47"/>
      <c r="AO178" s="47"/>
      <c r="AQ178" s="47"/>
    </row>
    <row r="179" spans="1:43" s="4" customFormat="1" ht="15" x14ac:dyDescent="0.25">
      <c r="A179" s="56"/>
      <c r="B179" s="49"/>
      <c r="C179" s="372" t="s">
        <v>63</v>
      </c>
      <c r="D179" s="372"/>
      <c r="E179" s="372"/>
      <c r="F179" s="51" t="s">
        <v>64</v>
      </c>
      <c r="G179" s="54">
        <v>3.66</v>
      </c>
      <c r="H179" s="54">
        <v>1.38</v>
      </c>
      <c r="I179" s="117">
        <v>0.40406399999999998</v>
      </c>
      <c r="J179" s="57"/>
      <c r="K179" s="52"/>
      <c r="L179" s="57"/>
      <c r="M179" s="52"/>
      <c r="N179" s="58"/>
      <c r="AF179" s="39"/>
      <c r="AG179" s="47"/>
      <c r="AH179" s="47"/>
      <c r="AL179" s="3" t="s">
        <v>63</v>
      </c>
      <c r="AN179" s="47"/>
      <c r="AO179" s="47"/>
      <c r="AQ179" s="47"/>
    </row>
    <row r="180" spans="1:43" s="4" customFormat="1" ht="15" x14ac:dyDescent="0.25">
      <c r="A180" s="56"/>
      <c r="B180" s="49"/>
      <c r="C180" s="372" t="s">
        <v>178</v>
      </c>
      <c r="D180" s="372"/>
      <c r="E180" s="372"/>
      <c r="F180" s="51" t="s">
        <v>64</v>
      </c>
      <c r="G180" s="54">
        <v>2.04</v>
      </c>
      <c r="H180" s="54">
        <v>1.38</v>
      </c>
      <c r="I180" s="117">
        <v>0.225216</v>
      </c>
      <c r="J180" s="57"/>
      <c r="K180" s="52"/>
      <c r="L180" s="57"/>
      <c r="M180" s="52"/>
      <c r="N180" s="58"/>
      <c r="AF180" s="39"/>
      <c r="AG180" s="47"/>
      <c r="AH180" s="47"/>
      <c r="AL180" s="3" t="s">
        <v>178</v>
      </c>
      <c r="AN180" s="47"/>
      <c r="AO180" s="47"/>
      <c r="AQ180" s="47"/>
    </row>
    <row r="181" spans="1:43" s="4" customFormat="1" ht="15" x14ac:dyDescent="0.25">
      <c r="A181" s="48"/>
      <c r="B181" s="49"/>
      <c r="C181" s="375" t="s">
        <v>65</v>
      </c>
      <c r="D181" s="375"/>
      <c r="E181" s="375"/>
      <c r="F181" s="59"/>
      <c r="G181" s="60"/>
      <c r="H181" s="60"/>
      <c r="I181" s="60"/>
      <c r="J181" s="61">
        <v>238.21</v>
      </c>
      <c r="K181" s="60"/>
      <c r="L181" s="61">
        <v>25.3</v>
      </c>
      <c r="M181" s="60"/>
      <c r="N181" s="62"/>
      <c r="AF181" s="39"/>
      <c r="AG181" s="47"/>
      <c r="AH181" s="47"/>
      <c r="AM181" s="3" t="s">
        <v>65</v>
      </c>
      <c r="AN181" s="47"/>
      <c r="AO181" s="47"/>
      <c r="AQ181" s="47"/>
    </row>
    <row r="182" spans="1:43" s="4" customFormat="1" ht="15" x14ac:dyDescent="0.25">
      <c r="A182" s="56"/>
      <c r="B182" s="49"/>
      <c r="C182" s="372" t="s">
        <v>66</v>
      </c>
      <c r="D182" s="372"/>
      <c r="E182" s="372"/>
      <c r="F182" s="51"/>
      <c r="G182" s="52"/>
      <c r="H182" s="52"/>
      <c r="I182" s="52"/>
      <c r="J182" s="57"/>
      <c r="K182" s="52"/>
      <c r="L182" s="53">
        <v>5.93</v>
      </c>
      <c r="M182" s="52"/>
      <c r="N182" s="64">
        <v>207.32</v>
      </c>
      <c r="AF182" s="39"/>
      <c r="AG182" s="47"/>
      <c r="AH182" s="47"/>
      <c r="AL182" s="3" t="s">
        <v>66</v>
      </c>
      <c r="AN182" s="47"/>
      <c r="AO182" s="47"/>
      <c r="AQ182" s="47"/>
    </row>
    <row r="183" spans="1:43" s="4" customFormat="1" ht="15" x14ac:dyDescent="0.25">
      <c r="A183" s="56"/>
      <c r="B183" s="49" t="s">
        <v>179</v>
      </c>
      <c r="C183" s="372" t="s">
        <v>180</v>
      </c>
      <c r="D183" s="372"/>
      <c r="E183" s="372"/>
      <c r="F183" s="51" t="s">
        <v>69</v>
      </c>
      <c r="G183" s="63">
        <v>147</v>
      </c>
      <c r="H183" s="52"/>
      <c r="I183" s="63">
        <v>147</v>
      </c>
      <c r="J183" s="57"/>
      <c r="K183" s="52"/>
      <c r="L183" s="53">
        <v>8.7200000000000006</v>
      </c>
      <c r="M183" s="52"/>
      <c r="N183" s="64">
        <v>304.76</v>
      </c>
      <c r="AF183" s="39"/>
      <c r="AG183" s="47"/>
      <c r="AH183" s="47"/>
      <c r="AL183" s="3" t="s">
        <v>180</v>
      </c>
      <c r="AN183" s="47"/>
      <c r="AO183" s="47"/>
      <c r="AQ183" s="47"/>
    </row>
    <row r="184" spans="1:43" s="4" customFormat="1" ht="15" x14ac:dyDescent="0.25">
      <c r="A184" s="56"/>
      <c r="B184" s="49" t="s">
        <v>181</v>
      </c>
      <c r="C184" s="372" t="s">
        <v>182</v>
      </c>
      <c r="D184" s="372"/>
      <c r="E184" s="372"/>
      <c r="F184" s="51" t="s">
        <v>69</v>
      </c>
      <c r="G184" s="63">
        <v>134</v>
      </c>
      <c r="H184" s="52"/>
      <c r="I184" s="63">
        <v>134</v>
      </c>
      <c r="J184" s="57"/>
      <c r="K184" s="52"/>
      <c r="L184" s="53">
        <v>7.95</v>
      </c>
      <c r="M184" s="52"/>
      <c r="N184" s="64">
        <v>277.81</v>
      </c>
      <c r="AF184" s="39"/>
      <c r="AG184" s="47"/>
      <c r="AH184" s="47"/>
      <c r="AL184" s="3" t="s">
        <v>182</v>
      </c>
      <c r="AN184" s="47"/>
      <c r="AO184" s="47"/>
      <c r="AQ184" s="47"/>
    </row>
    <row r="185" spans="1:43" s="4" customFormat="1" ht="15" x14ac:dyDescent="0.25">
      <c r="A185" s="65"/>
      <c r="B185" s="66"/>
      <c r="C185" s="374" t="s">
        <v>72</v>
      </c>
      <c r="D185" s="374"/>
      <c r="E185" s="374"/>
      <c r="F185" s="42"/>
      <c r="G185" s="43"/>
      <c r="H185" s="43"/>
      <c r="I185" s="43"/>
      <c r="J185" s="45"/>
      <c r="K185" s="43"/>
      <c r="L185" s="67">
        <v>41.97</v>
      </c>
      <c r="M185" s="60"/>
      <c r="N185" s="46"/>
      <c r="AF185" s="39"/>
      <c r="AG185" s="47"/>
      <c r="AH185" s="47"/>
      <c r="AN185" s="47" t="s">
        <v>72</v>
      </c>
      <c r="AO185" s="47"/>
      <c r="AQ185" s="47"/>
    </row>
    <row r="186" spans="1:43" s="4" customFormat="1" ht="23.25" x14ac:dyDescent="0.25">
      <c r="A186" s="40" t="s">
        <v>285</v>
      </c>
      <c r="B186" s="41" t="s">
        <v>4679</v>
      </c>
      <c r="C186" s="374" t="s">
        <v>4680</v>
      </c>
      <c r="D186" s="374"/>
      <c r="E186" s="374"/>
      <c r="F186" s="42" t="s">
        <v>238</v>
      </c>
      <c r="G186" s="43">
        <v>3.0000000000000001E-3</v>
      </c>
      <c r="H186" s="44">
        <v>1</v>
      </c>
      <c r="I186" s="116">
        <v>3.0000000000000001E-3</v>
      </c>
      <c r="J186" s="105">
        <v>18230</v>
      </c>
      <c r="K186" s="43"/>
      <c r="L186" s="67">
        <v>54.69</v>
      </c>
      <c r="M186" s="43"/>
      <c r="N186" s="46"/>
      <c r="AF186" s="39"/>
      <c r="AG186" s="47"/>
      <c r="AH186" s="47" t="s">
        <v>4680</v>
      </c>
      <c r="AN186" s="47"/>
      <c r="AO186" s="47"/>
      <c r="AQ186" s="47"/>
    </row>
    <row r="187" spans="1:43" s="4" customFormat="1" ht="15" x14ac:dyDescent="0.25">
      <c r="A187" s="69"/>
      <c r="B187" s="50"/>
      <c r="C187" s="372" t="s">
        <v>4685</v>
      </c>
      <c r="D187" s="372"/>
      <c r="E187" s="372"/>
      <c r="F187" s="372"/>
      <c r="G187" s="372"/>
      <c r="H187" s="372"/>
      <c r="I187" s="372"/>
      <c r="J187" s="372"/>
      <c r="K187" s="372"/>
      <c r="L187" s="372"/>
      <c r="M187" s="372"/>
      <c r="N187" s="377"/>
      <c r="AF187" s="39"/>
      <c r="AG187" s="47"/>
      <c r="AH187" s="47"/>
      <c r="AI187" s="3" t="s">
        <v>4685</v>
      </c>
      <c r="AN187" s="47"/>
      <c r="AO187" s="47"/>
      <c r="AQ187" s="47"/>
    </row>
    <row r="188" spans="1:43" s="4" customFormat="1" ht="15" x14ac:dyDescent="0.25">
      <c r="A188" s="65"/>
      <c r="B188" s="66"/>
      <c r="C188" s="374" t="s">
        <v>72</v>
      </c>
      <c r="D188" s="374"/>
      <c r="E188" s="374"/>
      <c r="F188" s="42"/>
      <c r="G188" s="43"/>
      <c r="H188" s="43"/>
      <c r="I188" s="43"/>
      <c r="J188" s="45"/>
      <c r="K188" s="43"/>
      <c r="L188" s="67">
        <v>54.69</v>
      </c>
      <c r="M188" s="60"/>
      <c r="N188" s="46"/>
      <c r="AF188" s="39"/>
      <c r="AG188" s="47"/>
      <c r="AH188" s="47"/>
      <c r="AN188" s="47" t="s">
        <v>72</v>
      </c>
      <c r="AO188" s="47"/>
      <c r="AQ188" s="47"/>
    </row>
    <row r="189" spans="1:43" s="4" customFormat="1" ht="124.5" x14ac:dyDescent="0.25">
      <c r="A189" s="40" t="s">
        <v>287</v>
      </c>
      <c r="B189" s="41" t="s">
        <v>4694</v>
      </c>
      <c r="C189" s="374" t="s">
        <v>4695</v>
      </c>
      <c r="D189" s="374"/>
      <c r="E189" s="374"/>
      <c r="F189" s="42" t="s">
        <v>1544</v>
      </c>
      <c r="G189" s="43">
        <v>28.4</v>
      </c>
      <c r="H189" s="44">
        <v>1</v>
      </c>
      <c r="I189" s="120">
        <v>28.4</v>
      </c>
      <c r="J189" s="45"/>
      <c r="K189" s="43"/>
      <c r="L189" s="45"/>
      <c r="M189" s="43"/>
      <c r="N189" s="46"/>
      <c r="AF189" s="39"/>
      <c r="AG189" s="47"/>
      <c r="AH189" s="47" t="s">
        <v>4695</v>
      </c>
      <c r="AN189" s="47"/>
      <c r="AO189" s="47"/>
      <c r="AQ189" s="47"/>
    </row>
    <row r="190" spans="1:43" s="4" customFormat="1" ht="15" x14ac:dyDescent="0.25">
      <c r="A190" s="69"/>
      <c r="B190" s="50"/>
      <c r="C190" s="372" t="s">
        <v>4696</v>
      </c>
      <c r="D190" s="372"/>
      <c r="E190" s="372"/>
      <c r="F190" s="372"/>
      <c r="G190" s="372"/>
      <c r="H190" s="372"/>
      <c r="I190" s="372"/>
      <c r="J190" s="372"/>
      <c r="K190" s="372"/>
      <c r="L190" s="372"/>
      <c r="M190" s="372"/>
      <c r="N190" s="377"/>
      <c r="AF190" s="39"/>
      <c r="AG190" s="47"/>
      <c r="AH190" s="47"/>
      <c r="AI190" s="3" t="s">
        <v>4696</v>
      </c>
      <c r="AN190" s="47"/>
      <c r="AO190" s="47"/>
      <c r="AQ190" s="47"/>
    </row>
    <row r="191" spans="1:43" s="4" customFormat="1" ht="15" x14ac:dyDescent="0.25">
      <c r="A191" s="103"/>
      <c r="B191" s="49" t="s">
        <v>4651</v>
      </c>
      <c r="C191" s="368" t="s">
        <v>4652</v>
      </c>
      <c r="D191" s="368"/>
      <c r="E191" s="368"/>
      <c r="F191" s="368"/>
      <c r="G191" s="368"/>
      <c r="H191" s="368"/>
      <c r="I191" s="368"/>
      <c r="J191" s="368"/>
      <c r="K191" s="368"/>
      <c r="L191" s="368"/>
      <c r="M191" s="368"/>
      <c r="N191" s="376"/>
      <c r="AF191" s="39"/>
      <c r="AG191" s="47"/>
      <c r="AH191" s="47"/>
      <c r="AJ191" s="3" t="s">
        <v>4652</v>
      </c>
      <c r="AN191" s="47"/>
      <c r="AO191" s="47"/>
      <c r="AQ191" s="47"/>
    </row>
    <row r="192" spans="1:43" s="4" customFormat="1" ht="22.5" x14ac:dyDescent="0.25">
      <c r="A192" s="103"/>
      <c r="B192" s="49" t="s">
        <v>217</v>
      </c>
      <c r="C192" s="368" t="s">
        <v>218</v>
      </c>
      <c r="D192" s="368"/>
      <c r="E192" s="368"/>
      <c r="F192" s="368"/>
      <c r="G192" s="368"/>
      <c r="H192" s="368"/>
      <c r="I192" s="368"/>
      <c r="J192" s="368"/>
      <c r="K192" s="368"/>
      <c r="L192" s="368"/>
      <c r="M192" s="368"/>
      <c r="N192" s="376"/>
      <c r="AF192" s="39"/>
      <c r="AG192" s="47"/>
      <c r="AH192" s="47"/>
      <c r="AJ192" s="3" t="s">
        <v>218</v>
      </c>
      <c r="AN192" s="47"/>
      <c r="AO192" s="47"/>
      <c r="AQ192" s="47"/>
    </row>
    <row r="193" spans="1:43" s="4" customFormat="1" ht="15" x14ac:dyDescent="0.25">
      <c r="A193" s="48"/>
      <c r="B193" s="49" t="s">
        <v>58</v>
      </c>
      <c r="C193" s="372" t="s">
        <v>62</v>
      </c>
      <c r="D193" s="372"/>
      <c r="E193" s="372"/>
      <c r="F193" s="51"/>
      <c r="G193" s="52"/>
      <c r="H193" s="52"/>
      <c r="I193" s="52"/>
      <c r="J193" s="53">
        <v>44.4</v>
      </c>
      <c r="K193" s="54">
        <v>1.38</v>
      </c>
      <c r="L193" s="107">
        <v>1740.12</v>
      </c>
      <c r="M193" s="54">
        <v>34.96</v>
      </c>
      <c r="N193" s="55">
        <v>60834.6</v>
      </c>
      <c r="AF193" s="39"/>
      <c r="AG193" s="47"/>
      <c r="AH193" s="47"/>
      <c r="AK193" s="3" t="s">
        <v>62</v>
      </c>
      <c r="AN193" s="47"/>
      <c r="AO193" s="47"/>
      <c r="AQ193" s="47"/>
    </row>
    <row r="194" spans="1:43" s="4" customFormat="1" ht="15" x14ac:dyDescent="0.25">
      <c r="A194" s="48"/>
      <c r="B194" s="49" t="s">
        <v>73</v>
      </c>
      <c r="C194" s="372" t="s">
        <v>175</v>
      </c>
      <c r="D194" s="372"/>
      <c r="E194" s="372"/>
      <c r="F194" s="51"/>
      <c r="G194" s="52"/>
      <c r="H194" s="52"/>
      <c r="I194" s="52"/>
      <c r="J194" s="53">
        <v>149</v>
      </c>
      <c r="K194" s="54">
        <v>1.38</v>
      </c>
      <c r="L194" s="107">
        <v>5839.61</v>
      </c>
      <c r="M194" s="52"/>
      <c r="N194" s="58"/>
      <c r="AF194" s="39"/>
      <c r="AG194" s="47"/>
      <c r="AH194" s="47"/>
      <c r="AK194" s="3" t="s">
        <v>175</v>
      </c>
      <c r="AN194" s="47"/>
      <c r="AO194" s="47"/>
      <c r="AQ194" s="47"/>
    </row>
    <row r="195" spans="1:43" s="4" customFormat="1" ht="15" x14ac:dyDescent="0.25">
      <c r="A195" s="48"/>
      <c r="B195" s="49" t="s">
        <v>78</v>
      </c>
      <c r="C195" s="372" t="s">
        <v>176</v>
      </c>
      <c r="D195" s="372"/>
      <c r="E195" s="372"/>
      <c r="F195" s="51"/>
      <c r="G195" s="52"/>
      <c r="H195" s="52"/>
      <c r="I195" s="52"/>
      <c r="J195" s="53">
        <v>31.51</v>
      </c>
      <c r="K195" s="54">
        <v>1.38</v>
      </c>
      <c r="L195" s="107">
        <v>1234.94</v>
      </c>
      <c r="M195" s="54">
        <v>34.96</v>
      </c>
      <c r="N195" s="55">
        <v>43173.5</v>
      </c>
      <c r="AF195" s="39"/>
      <c r="AG195" s="47"/>
      <c r="AH195" s="47"/>
      <c r="AK195" s="3" t="s">
        <v>176</v>
      </c>
      <c r="AN195" s="47"/>
      <c r="AO195" s="47"/>
      <c r="AQ195" s="47"/>
    </row>
    <row r="196" spans="1:43" s="4" customFormat="1" ht="15" x14ac:dyDescent="0.25">
      <c r="A196" s="48"/>
      <c r="B196" s="49" t="s">
        <v>122</v>
      </c>
      <c r="C196" s="372" t="s">
        <v>177</v>
      </c>
      <c r="D196" s="372"/>
      <c r="E196" s="372"/>
      <c r="F196" s="51"/>
      <c r="G196" s="52"/>
      <c r="H196" s="52"/>
      <c r="I196" s="52"/>
      <c r="J196" s="53">
        <v>4.03</v>
      </c>
      <c r="K196" s="52"/>
      <c r="L196" s="53">
        <v>114.45</v>
      </c>
      <c r="M196" s="52"/>
      <c r="N196" s="58"/>
      <c r="AF196" s="39"/>
      <c r="AG196" s="47"/>
      <c r="AH196" s="47"/>
      <c r="AK196" s="3" t="s">
        <v>177</v>
      </c>
      <c r="AN196" s="47"/>
      <c r="AO196" s="47"/>
      <c r="AQ196" s="47"/>
    </row>
    <row r="197" spans="1:43" s="4" customFormat="1" ht="15" x14ac:dyDescent="0.25">
      <c r="A197" s="56"/>
      <c r="B197" s="49"/>
      <c r="C197" s="372" t="s">
        <v>63</v>
      </c>
      <c r="D197" s="372"/>
      <c r="E197" s="372"/>
      <c r="F197" s="51" t="s">
        <v>64</v>
      </c>
      <c r="G197" s="54">
        <v>5.08</v>
      </c>
      <c r="H197" s="54">
        <v>1.38</v>
      </c>
      <c r="I197" s="114">
        <v>199.09536</v>
      </c>
      <c r="J197" s="57"/>
      <c r="K197" s="52"/>
      <c r="L197" s="57"/>
      <c r="M197" s="52"/>
      <c r="N197" s="58"/>
      <c r="AF197" s="39"/>
      <c r="AG197" s="47"/>
      <c r="AH197" s="47"/>
      <c r="AL197" s="3" t="s">
        <v>63</v>
      </c>
      <c r="AN197" s="47"/>
      <c r="AO197" s="47"/>
      <c r="AQ197" s="47"/>
    </row>
    <row r="198" spans="1:43" s="4" customFormat="1" ht="15" x14ac:dyDescent="0.25">
      <c r="A198" s="56"/>
      <c r="B198" s="49"/>
      <c r="C198" s="372" t="s">
        <v>178</v>
      </c>
      <c r="D198" s="372"/>
      <c r="E198" s="372"/>
      <c r="F198" s="51" t="s">
        <v>64</v>
      </c>
      <c r="G198" s="54">
        <v>2.34</v>
      </c>
      <c r="H198" s="54">
        <v>1.38</v>
      </c>
      <c r="I198" s="114">
        <v>91.709280000000007</v>
      </c>
      <c r="J198" s="57"/>
      <c r="K198" s="52"/>
      <c r="L198" s="57"/>
      <c r="M198" s="52"/>
      <c r="N198" s="58"/>
      <c r="AF198" s="39"/>
      <c r="AG198" s="47"/>
      <c r="AH198" s="47"/>
      <c r="AL198" s="3" t="s">
        <v>178</v>
      </c>
      <c r="AN198" s="47"/>
      <c r="AO198" s="47"/>
      <c r="AQ198" s="47"/>
    </row>
    <row r="199" spans="1:43" s="4" customFormat="1" ht="15" x14ac:dyDescent="0.25">
      <c r="A199" s="48"/>
      <c r="B199" s="49"/>
      <c r="C199" s="375" t="s">
        <v>65</v>
      </c>
      <c r="D199" s="375"/>
      <c r="E199" s="375"/>
      <c r="F199" s="59"/>
      <c r="G199" s="60"/>
      <c r="H199" s="60"/>
      <c r="I199" s="60"/>
      <c r="J199" s="61">
        <v>197.43</v>
      </c>
      <c r="K199" s="60"/>
      <c r="L199" s="108">
        <v>7694.18</v>
      </c>
      <c r="M199" s="60"/>
      <c r="N199" s="62"/>
      <c r="AF199" s="39"/>
      <c r="AG199" s="47"/>
      <c r="AH199" s="47"/>
      <c r="AM199" s="3" t="s">
        <v>65</v>
      </c>
      <c r="AN199" s="47"/>
      <c r="AO199" s="47"/>
      <c r="AQ199" s="47"/>
    </row>
    <row r="200" spans="1:43" s="4" customFormat="1" ht="15" x14ac:dyDescent="0.25">
      <c r="A200" s="56"/>
      <c r="B200" s="49"/>
      <c r="C200" s="372" t="s">
        <v>66</v>
      </c>
      <c r="D200" s="372"/>
      <c r="E200" s="372"/>
      <c r="F200" s="51"/>
      <c r="G200" s="52"/>
      <c r="H200" s="52"/>
      <c r="I200" s="52"/>
      <c r="J200" s="57"/>
      <c r="K200" s="52"/>
      <c r="L200" s="107">
        <v>2975.06</v>
      </c>
      <c r="M200" s="52"/>
      <c r="N200" s="55">
        <v>104008.1</v>
      </c>
      <c r="AF200" s="39"/>
      <c r="AG200" s="47"/>
      <c r="AH200" s="47"/>
      <c r="AL200" s="3" t="s">
        <v>66</v>
      </c>
      <c r="AN200" s="47"/>
      <c r="AO200" s="47"/>
      <c r="AQ200" s="47"/>
    </row>
    <row r="201" spans="1:43" s="4" customFormat="1" ht="15" x14ac:dyDescent="0.25">
      <c r="A201" s="56"/>
      <c r="B201" s="49" t="s">
        <v>179</v>
      </c>
      <c r="C201" s="372" t="s">
        <v>180</v>
      </c>
      <c r="D201" s="372"/>
      <c r="E201" s="372"/>
      <c r="F201" s="51" t="s">
        <v>69</v>
      </c>
      <c r="G201" s="63">
        <v>147</v>
      </c>
      <c r="H201" s="52"/>
      <c r="I201" s="63">
        <v>147</v>
      </c>
      <c r="J201" s="57"/>
      <c r="K201" s="52"/>
      <c r="L201" s="107">
        <v>4373.34</v>
      </c>
      <c r="M201" s="52"/>
      <c r="N201" s="55">
        <v>152891.91</v>
      </c>
      <c r="AF201" s="39"/>
      <c r="AG201" s="47"/>
      <c r="AH201" s="47"/>
      <c r="AL201" s="3" t="s">
        <v>180</v>
      </c>
      <c r="AN201" s="47"/>
      <c r="AO201" s="47"/>
      <c r="AQ201" s="47"/>
    </row>
    <row r="202" spans="1:43" s="4" customFormat="1" ht="15" x14ac:dyDescent="0.25">
      <c r="A202" s="56"/>
      <c r="B202" s="49" t="s">
        <v>181</v>
      </c>
      <c r="C202" s="372" t="s">
        <v>182</v>
      </c>
      <c r="D202" s="372"/>
      <c r="E202" s="372"/>
      <c r="F202" s="51" t="s">
        <v>69</v>
      </c>
      <c r="G202" s="63">
        <v>134</v>
      </c>
      <c r="H202" s="52"/>
      <c r="I202" s="63">
        <v>134</v>
      </c>
      <c r="J202" s="57"/>
      <c r="K202" s="52"/>
      <c r="L202" s="107">
        <v>3986.58</v>
      </c>
      <c r="M202" s="52"/>
      <c r="N202" s="55">
        <v>139370.85</v>
      </c>
      <c r="AF202" s="39"/>
      <c r="AG202" s="47"/>
      <c r="AH202" s="47"/>
      <c r="AL202" s="3" t="s">
        <v>182</v>
      </c>
      <c r="AN202" s="47"/>
      <c r="AO202" s="47"/>
      <c r="AQ202" s="47"/>
    </row>
    <row r="203" spans="1:43" s="4" customFormat="1" ht="15" x14ac:dyDescent="0.25">
      <c r="A203" s="65"/>
      <c r="B203" s="66"/>
      <c r="C203" s="374" t="s">
        <v>72</v>
      </c>
      <c r="D203" s="374"/>
      <c r="E203" s="374"/>
      <c r="F203" s="42"/>
      <c r="G203" s="43"/>
      <c r="H203" s="43"/>
      <c r="I203" s="43"/>
      <c r="J203" s="45"/>
      <c r="K203" s="43"/>
      <c r="L203" s="105">
        <v>16054.1</v>
      </c>
      <c r="M203" s="60"/>
      <c r="N203" s="46"/>
      <c r="AF203" s="39"/>
      <c r="AG203" s="47"/>
      <c r="AH203" s="47"/>
      <c r="AN203" s="47" t="s">
        <v>72</v>
      </c>
      <c r="AO203" s="47"/>
      <c r="AQ203" s="47"/>
    </row>
    <row r="204" spans="1:43" s="4" customFormat="1" ht="23.25" x14ac:dyDescent="0.25">
      <c r="A204" s="40" t="s">
        <v>289</v>
      </c>
      <c r="B204" s="41" t="s">
        <v>4679</v>
      </c>
      <c r="C204" s="374" t="s">
        <v>4680</v>
      </c>
      <c r="D204" s="374"/>
      <c r="E204" s="374"/>
      <c r="F204" s="42" t="s">
        <v>238</v>
      </c>
      <c r="G204" s="43">
        <v>0.19900000000000001</v>
      </c>
      <c r="H204" s="44">
        <v>1</v>
      </c>
      <c r="I204" s="116">
        <v>0.19900000000000001</v>
      </c>
      <c r="J204" s="105">
        <v>18230</v>
      </c>
      <c r="K204" s="43"/>
      <c r="L204" s="105">
        <v>3627.77</v>
      </c>
      <c r="M204" s="43"/>
      <c r="N204" s="46"/>
      <c r="AF204" s="39"/>
      <c r="AG204" s="47"/>
      <c r="AH204" s="47" t="s">
        <v>4680</v>
      </c>
      <c r="AN204" s="47"/>
      <c r="AO204" s="47"/>
      <c r="AQ204" s="47"/>
    </row>
    <row r="205" spans="1:43" s="4" customFormat="1" ht="15" x14ac:dyDescent="0.25">
      <c r="A205" s="65"/>
      <c r="B205" s="66"/>
      <c r="C205" s="374" t="s">
        <v>72</v>
      </c>
      <c r="D205" s="374"/>
      <c r="E205" s="374"/>
      <c r="F205" s="42"/>
      <c r="G205" s="43"/>
      <c r="H205" s="43"/>
      <c r="I205" s="43"/>
      <c r="J205" s="45"/>
      <c r="K205" s="43"/>
      <c r="L205" s="105">
        <v>3627.77</v>
      </c>
      <c r="M205" s="60"/>
      <c r="N205" s="46"/>
      <c r="AF205" s="39"/>
      <c r="AG205" s="47"/>
      <c r="AH205" s="47"/>
      <c r="AN205" s="47" t="s">
        <v>72</v>
      </c>
      <c r="AO205" s="47"/>
      <c r="AQ205" s="47"/>
    </row>
    <row r="206" spans="1:43" s="4" customFormat="1" ht="15" x14ac:dyDescent="0.25">
      <c r="A206" s="381" t="s">
        <v>4697</v>
      </c>
      <c r="B206" s="382"/>
      <c r="C206" s="382"/>
      <c r="D206" s="382"/>
      <c r="E206" s="382"/>
      <c r="F206" s="382"/>
      <c r="G206" s="382"/>
      <c r="H206" s="382"/>
      <c r="I206" s="382"/>
      <c r="J206" s="382"/>
      <c r="K206" s="382"/>
      <c r="L206" s="382"/>
      <c r="M206" s="382"/>
      <c r="N206" s="383"/>
      <c r="AF206" s="39"/>
      <c r="AG206" s="47" t="s">
        <v>4697</v>
      </c>
      <c r="AH206" s="47"/>
      <c r="AN206" s="47"/>
      <c r="AO206" s="47"/>
      <c r="AQ206" s="47"/>
    </row>
    <row r="207" spans="1:43" s="4" customFormat="1" ht="34.5" x14ac:dyDescent="0.25">
      <c r="A207" s="40" t="s">
        <v>291</v>
      </c>
      <c r="B207" s="41" t="s">
        <v>4698</v>
      </c>
      <c r="C207" s="374" t="s">
        <v>4699</v>
      </c>
      <c r="D207" s="374"/>
      <c r="E207" s="374"/>
      <c r="F207" s="42" t="s">
        <v>1544</v>
      </c>
      <c r="G207" s="43">
        <v>38.46</v>
      </c>
      <c r="H207" s="44">
        <v>1</v>
      </c>
      <c r="I207" s="68">
        <v>38.46</v>
      </c>
      <c r="J207" s="45"/>
      <c r="K207" s="43"/>
      <c r="L207" s="45"/>
      <c r="M207" s="43"/>
      <c r="N207" s="46"/>
      <c r="AF207" s="39"/>
      <c r="AG207" s="47"/>
      <c r="AH207" s="47" t="s">
        <v>4699</v>
      </c>
      <c r="AN207" s="47"/>
      <c r="AO207" s="47"/>
      <c r="AQ207" s="47"/>
    </row>
    <row r="208" spans="1:43" s="4" customFormat="1" ht="15" x14ac:dyDescent="0.25">
      <c r="A208" s="69"/>
      <c r="B208" s="50"/>
      <c r="C208" s="372" t="s">
        <v>4700</v>
      </c>
      <c r="D208" s="372"/>
      <c r="E208" s="372"/>
      <c r="F208" s="372"/>
      <c r="G208" s="372"/>
      <c r="H208" s="372"/>
      <c r="I208" s="372"/>
      <c r="J208" s="372"/>
      <c r="K208" s="372"/>
      <c r="L208" s="372"/>
      <c r="M208" s="372"/>
      <c r="N208" s="377"/>
      <c r="AF208" s="39"/>
      <c r="AG208" s="47"/>
      <c r="AH208" s="47"/>
      <c r="AI208" s="3" t="s">
        <v>4700</v>
      </c>
      <c r="AN208" s="47"/>
      <c r="AO208" s="47"/>
      <c r="AQ208" s="47"/>
    </row>
    <row r="209" spans="1:43" s="4" customFormat="1" ht="15" x14ac:dyDescent="0.25">
      <c r="A209" s="103"/>
      <c r="B209" s="49" t="s">
        <v>4651</v>
      </c>
      <c r="C209" s="368" t="s">
        <v>4652</v>
      </c>
      <c r="D209" s="368"/>
      <c r="E209" s="368"/>
      <c r="F209" s="368"/>
      <c r="G209" s="368"/>
      <c r="H209" s="368"/>
      <c r="I209" s="368"/>
      <c r="J209" s="368"/>
      <c r="K209" s="368"/>
      <c r="L209" s="368"/>
      <c r="M209" s="368"/>
      <c r="N209" s="376"/>
      <c r="AF209" s="39"/>
      <c r="AG209" s="47"/>
      <c r="AH209" s="47"/>
      <c r="AJ209" s="3" t="s">
        <v>4652</v>
      </c>
      <c r="AN209" s="47"/>
      <c r="AO209" s="47"/>
      <c r="AQ209" s="47"/>
    </row>
    <row r="210" spans="1:43" s="4" customFormat="1" ht="22.5" x14ac:dyDescent="0.25">
      <c r="A210" s="103"/>
      <c r="B210" s="49" t="s">
        <v>217</v>
      </c>
      <c r="C210" s="368" t="s">
        <v>218</v>
      </c>
      <c r="D210" s="368"/>
      <c r="E210" s="368"/>
      <c r="F210" s="368"/>
      <c r="G210" s="368"/>
      <c r="H210" s="368"/>
      <c r="I210" s="368"/>
      <c r="J210" s="368"/>
      <c r="K210" s="368"/>
      <c r="L210" s="368"/>
      <c r="M210" s="368"/>
      <c r="N210" s="376"/>
      <c r="AF210" s="39"/>
      <c r="AG210" s="47"/>
      <c r="AH210" s="47"/>
      <c r="AJ210" s="3" t="s">
        <v>218</v>
      </c>
      <c r="AN210" s="47"/>
      <c r="AO210" s="47"/>
      <c r="AQ210" s="47"/>
    </row>
    <row r="211" spans="1:43" s="4" customFormat="1" ht="15" x14ac:dyDescent="0.25">
      <c r="A211" s="48"/>
      <c r="B211" s="49" t="s">
        <v>58</v>
      </c>
      <c r="C211" s="372" t="s">
        <v>62</v>
      </c>
      <c r="D211" s="372"/>
      <c r="E211" s="372"/>
      <c r="F211" s="51"/>
      <c r="G211" s="52"/>
      <c r="H211" s="52"/>
      <c r="I211" s="52"/>
      <c r="J211" s="53">
        <v>37.369999999999997</v>
      </c>
      <c r="K211" s="54">
        <v>1.38</v>
      </c>
      <c r="L211" s="107">
        <v>1983.41</v>
      </c>
      <c r="M211" s="54">
        <v>34.96</v>
      </c>
      <c r="N211" s="55">
        <v>69340.009999999995</v>
      </c>
      <c r="AF211" s="39"/>
      <c r="AG211" s="47"/>
      <c r="AH211" s="47"/>
      <c r="AK211" s="3" t="s">
        <v>62</v>
      </c>
      <c r="AN211" s="47"/>
      <c r="AO211" s="47"/>
      <c r="AQ211" s="47"/>
    </row>
    <row r="212" spans="1:43" s="4" customFormat="1" ht="15" x14ac:dyDescent="0.25">
      <c r="A212" s="48"/>
      <c r="B212" s="49" t="s">
        <v>73</v>
      </c>
      <c r="C212" s="372" t="s">
        <v>175</v>
      </c>
      <c r="D212" s="372"/>
      <c r="E212" s="372"/>
      <c r="F212" s="51"/>
      <c r="G212" s="52"/>
      <c r="H212" s="52"/>
      <c r="I212" s="52"/>
      <c r="J212" s="53">
        <v>49.8</v>
      </c>
      <c r="K212" s="54">
        <v>1.38</v>
      </c>
      <c r="L212" s="107">
        <v>2643.13</v>
      </c>
      <c r="M212" s="52"/>
      <c r="N212" s="58"/>
      <c r="AF212" s="39"/>
      <c r="AG212" s="47"/>
      <c r="AH212" s="47"/>
      <c r="AK212" s="3" t="s">
        <v>175</v>
      </c>
      <c r="AN212" s="47"/>
      <c r="AO212" s="47"/>
      <c r="AQ212" s="47"/>
    </row>
    <row r="213" spans="1:43" s="4" customFormat="1" ht="15" x14ac:dyDescent="0.25">
      <c r="A213" s="48"/>
      <c r="B213" s="49" t="s">
        <v>78</v>
      </c>
      <c r="C213" s="372" t="s">
        <v>176</v>
      </c>
      <c r="D213" s="372"/>
      <c r="E213" s="372"/>
      <c r="F213" s="51"/>
      <c r="G213" s="52"/>
      <c r="H213" s="52"/>
      <c r="I213" s="52"/>
      <c r="J213" s="53">
        <v>2.44</v>
      </c>
      <c r="K213" s="54">
        <v>1.38</v>
      </c>
      <c r="L213" s="53">
        <v>129.5</v>
      </c>
      <c r="M213" s="54">
        <v>34.96</v>
      </c>
      <c r="N213" s="55">
        <v>4527.32</v>
      </c>
      <c r="AF213" s="39"/>
      <c r="AG213" s="47"/>
      <c r="AH213" s="47"/>
      <c r="AK213" s="3" t="s">
        <v>176</v>
      </c>
      <c r="AN213" s="47"/>
      <c r="AO213" s="47"/>
      <c r="AQ213" s="47"/>
    </row>
    <row r="214" spans="1:43" s="4" customFormat="1" ht="15" x14ac:dyDescent="0.25">
      <c r="A214" s="56"/>
      <c r="B214" s="49"/>
      <c r="C214" s="372" t="s">
        <v>63</v>
      </c>
      <c r="D214" s="372"/>
      <c r="E214" s="372"/>
      <c r="F214" s="51" t="s">
        <v>64</v>
      </c>
      <c r="G214" s="54">
        <v>4.12</v>
      </c>
      <c r="H214" s="54">
        <v>1.38</v>
      </c>
      <c r="I214" s="117">
        <v>218.66817599999999</v>
      </c>
      <c r="J214" s="57"/>
      <c r="K214" s="52"/>
      <c r="L214" s="57"/>
      <c r="M214" s="52"/>
      <c r="N214" s="58"/>
      <c r="AF214" s="39"/>
      <c r="AG214" s="47"/>
      <c r="AH214" s="47"/>
      <c r="AL214" s="3" t="s">
        <v>63</v>
      </c>
      <c r="AN214" s="47"/>
      <c r="AO214" s="47"/>
      <c r="AQ214" s="47"/>
    </row>
    <row r="215" spans="1:43" s="4" customFormat="1" ht="15" x14ac:dyDescent="0.25">
      <c r="A215" s="56"/>
      <c r="B215" s="49"/>
      <c r="C215" s="372" t="s">
        <v>178</v>
      </c>
      <c r="D215" s="372"/>
      <c r="E215" s="372"/>
      <c r="F215" s="51" t="s">
        <v>64</v>
      </c>
      <c r="G215" s="54">
        <v>0.21</v>
      </c>
      <c r="H215" s="54">
        <v>1.38</v>
      </c>
      <c r="I215" s="117">
        <v>11.145708000000001</v>
      </c>
      <c r="J215" s="57"/>
      <c r="K215" s="52"/>
      <c r="L215" s="57"/>
      <c r="M215" s="52"/>
      <c r="N215" s="58"/>
      <c r="AF215" s="39"/>
      <c r="AG215" s="47"/>
      <c r="AH215" s="47"/>
      <c r="AL215" s="3" t="s">
        <v>178</v>
      </c>
      <c r="AN215" s="47"/>
      <c r="AO215" s="47"/>
      <c r="AQ215" s="47"/>
    </row>
    <row r="216" spans="1:43" s="4" customFormat="1" ht="15" x14ac:dyDescent="0.25">
      <c r="A216" s="48"/>
      <c r="B216" s="49"/>
      <c r="C216" s="375" t="s">
        <v>65</v>
      </c>
      <c r="D216" s="375"/>
      <c r="E216" s="375"/>
      <c r="F216" s="59"/>
      <c r="G216" s="60"/>
      <c r="H216" s="60"/>
      <c r="I216" s="60"/>
      <c r="J216" s="61">
        <v>87.17</v>
      </c>
      <c r="K216" s="60"/>
      <c r="L216" s="108">
        <v>4626.54</v>
      </c>
      <c r="M216" s="60"/>
      <c r="N216" s="62"/>
      <c r="AF216" s="39"/>
      <c r="AG216" s="47"/>
      <c r="AH216" s="47"/>
      <c r="AM216" s="3" t="s">
        <v>65</v>
      </c>
      <c r="AN216" s="47"/>
      <c r="AO216" s="47"/>
      <c r="AQ216" s="47"/>
    </row>
    <row r="217" spans="1:43" s="4" customFormat="1" ht="15" x14ac:dyDescent="0.25">
      <c r="A217" s="56"/>
      <c r="B217" s="49"/>
      <c r="C217" s="372" t="s">
        <v>66</v>
      </c>
      <c r="D217" s="372"/>
      <c r="E217" s="372"/>
      <c r="F217" s="51"/>
      <c r="G217" s="52"/>
      <c r="H217" s="52"/>
      <c r="I217" s="52"/>
      <c r="J217" s="57"/>
      <c r="K217" s="52"/>
      <c r="L217" s="107">
        <v>2112.91</v>
      </c>
      <c r="M217" s="52"/>
      <c r="N217" s="55">
        <v>73867.33</v>
      </c>
      <c r="AF217" s="39"/>
      <c r="AG217" s="47"/>
      <c r="AH217" s="47"/>
      <c r="AL217" s="3" t="s">
        <v>66</v>
      </c>
      <c r="AN217" s="47"/>
      <c r="AO217" s="47"/>
      <c r="AQ217" s="47"/>
    </row>
    <row r="218" spans="1:43" s="4" customFormat="1" ht="15" x14ac:dyDescent="0.25">
      <c r="A218" s="56"/>
      <c r="B218" s="49" t="s">
        <v>179</v>
      </c>
      <c r="C218" s="372" t="s">
        <v>180</v>
      </c>
      <c r="D218" s="372"/>
      <c r="E218" s="372"/>
      <c r="F218" s="51" t="s">
        <v>69</v>
      </c>
      <c r="G218" s="63">
        <v>147</v>
      </c>
      <c r="H218" s="52"/>
      <c r="I218" s="63">
        <v>147</v>
      </c>
      <c r="J218" s="57"/>
      <c r="K218" s="52"/>
      <c r="L218" s="107">
        <v>3105.98</v>
      </c>
      <c r="M218" s="52"/>
      <c r="N218" s="55">
        <v>108584.98</v>
      </c>
      <c r="AF218" s="39"/>
      <c r="AG218" s="47"/>
      <c r="AH218" s="47"/>
      <c r="AL218" s="3" t="s">
        <v>180</v>
      </c>
      <c r="AN218" s="47"/>
      <c r="AO218" s="47"/>
      <c r="AQ218" s="47"/>
    </row>
    <row r="219" spans="1:43" s="4" customFormat="1" ht="15" x14ac:dyDescent="0.25">
      <c r="A219" s="56"/>
      <c r="B219" s="49" t="s">
        <v>181</v>
      </c>
      <c r="C219" s="372" t="s">
        <v>182</v>
      </c>
      <c r="D219" s="372"/>
      <c r="E219" s="372"/>
      <c r="F219" s="51" t="s">
        <v>69</v>
      </c>
      <c r="G219" s="63">
        <v>134</v>
      </c>
      <c r="H219" s="52"/>
      <c r="I219" s="63">
        <v>134</v>
      </c>
      <c r="J219" s="57"/>
      <c r="K219" s="52"/>
      <c r="L219" s="107">
        <v>2831.3</v>
      </c>
      <c r="M219" s="52"/>
      <c r="N219" s="55">
        <v>98982.22</v>
      </c>
      <c r="AF219" s="39"/>
      <c r="AG219" s="47"/>
      <c r="AH219" s="47"/>
      <c r="AL219" s="3" t="s">
        <v>182</v>
      </c>
      <c r="AN219" s="47"/>
      <c r="AO219" s="47"/>
      <c r="AQ219" s="47"/>
    </row>
    <row r="220" spans="1:43" s="4" customFormat="1" ht="15" x14ac:dyDescent="0.25">
      <c r="A220" s="65"/>
      <c r="B220" s="66"/>
      <c r="C220" s="374" t="s">
        <v>72</v>
      </c>
      <c r="D220" s="374"/>
      <c r="E220" s="374"/>
      <c r="F220" s="42"/>
      <c r="G220" s="43"/>
      <c r="H220" s="43"/>
      <c r="I220" s="43"/>
      <c r="J220" s="45"/>
      <c r="K220" s="43"/>
      <c r="L220" s="105">
        <v>10563.82</v>
      </c>
      <c r="M220" s="60"/>
      <c r="N220" s="46"/>
      <c r="AF220" s="39"/>
      <c r="AG220" s="47"/>
      <c r="AH220" s="47"/>
      <c r="AN220" s="47" t="s">
        <v>72</v>
      </c>
      <c r="AO220" s="47"/>
      <c r="AQ220" s="47"/>
    </row>
    <row r="221" spans="1:43" s="4" customFormat="1" ht="45.75" x14ac:dyDescent="0.25">
      <c r="A221" s="40" t="s">
        <v>294</v>
      </c>
      <c r="B221" s="41" t="s">
        <v>4701</v>
      </c>
      <c r="C221" s="374" t="s">
        <v>4702</v>
      </c>
      <c r="D221" s="374"/>
      <c r="E221" s="374"/>
      <c r="F221" s="42" t="s">
        <v>61</v>
      </c>
      <c r="G221" s="43">
        <v>1.5384</v>
      </c>
      <c r="H221" s="44">
        <v>1</v>
      </c>
      <c r="I221" s="110">
        <v>1.5384</v>
      </c>
      <c r="J221" s="105">
        <v>6018.74</v>
      </c>
      <c r="K221" s="43"/>
      <c r="L221" s="105">
        <v>9259.23</v>
      </c>
      <c r="M221" s="43"/>
      <c r="N221" s="46"/>
      <c r="AF221" s="39"/>
      <c r="AG221" s="47"/>
      <c r="AH221" s="47" t="s">
        <v>4702</v>
      </c>
      <c r="AN221" s="47"/>
      <c r="AO221" s="47"/>
      <c r="AQ221" s="47"/>
    </row>
    <row r="222" spans="1:43" s="4" customFormat="1" ht="15" x14ac:dyDescent="0.25">
      <c r="A222" s="65"/>
      <c r="B222" s="66"/>
      <c r="C222" s="374" t="s">
        <v>72</v>
      </c>
      <c r="D222" s="374"/>
      <c r="E222" s="374"/>
      <c r="F222" s="42"/>
      <c r="G222" s="43"/>
      <c r="H222" s="43"/>
      <c r="I222" s="43"/>
      <c r="J222" s="45"/>
      <c r="K222" s="43"/>
      <c r="L222" s="105">
        <v>9259.23</v>
      </c>
      <c r="M222" s="60"/>
      <c r="N222" s="46"/>
      <c r="AF222" s="39"/>
      <c r="AG222" s="47"/>
      <c r="AH222" s="47"/>
      <c r="AN222" s="47" t="s">
        <v>72</v>
      </c>
      <c r="AO222" s="47"/>
      <c r="AQ222" s="47"/>
    </row>
    <row r="223" spans="1:43" s="4" customFormat="1" ht="0" hidden="1" customHeight="1" x14ac:dyDescent="0.25">
      <c r="A223" s="71"/>
      <c r="B223" s="72"/>
      <c r="C223" s="72"/>
      <c r="D223" s="72"/>
      <c r="E223" s="72"/>
      <c r="F223" s="73"/>
      <c r="G223" s="73"/>
      <c r="H223" s="73"/>
      <c r="I223" s="73"/>
      <c r="J223" s="74"/>
      <c r="K223" s="73"/>
      <c r="L223" s="74"/>
      <c r="M223" s="52"/>
      <c r="N223" s="74"/>
      <c r="AF223" s="39"/>
      <c r="AG223" s="47"/>
      <c r="AH223" s="47"/>
      <c r="AN223" s="47"/>
      <c r="AO223" s="47"/>
      <c r="AQ223" s="47"/>
    </row>
    <row r="224" spans="1:43" s="4" customFormat="1" ht="15" x14ac:dyDescent="0.25">
      <c r="A224" s="78"/>
      <c r="B224" s="79"/>
      <c r="C224" s="374" t="s">
        <v>4703</v>
      </c>
      <c r="D224" s="374"/>
      <c r="E224" s="374"/>
      <c r="F224" s="374"/>
      <c r="G224" s="374"/>
      <c r="H224" s="374"/>
      <c r="I224" s="374"/>
      <c r="J224" s="374"/>
      <c r="K224" s="374"/>
      <c r="L224" s="80"/>
      <c r="M224" s="81"/>
      <c r="N224" s="82"/>
      <c r="AF224" s="39"/>
      <c r="AG224" s="47"/>
      <c r="AH224" s="47"/>
      <c r="AN224" s="47"/>
      <c r="AO224" s="47" t="s">
        <v>4703</v>
      </c>
      <c r="AQ224" s="47"/>
    </row>
    <row r="225" spans="1:43" s="4" customFormat="1" ht="15" x14ac:dyDescent="0.25">
      <c r="A225" s="83"/>
      <c r="B225" s="49"/>
      <c r="C225" s="372" t="s">
        <v>83</v>
      </c>
      <c r="D225" s="372"/>
      <c r="E225" s="372"/>
      <c r="F225" s="372"/>
      <c r="G225" s="372"/>
      <c r="H225" s="372"/>
      <c r="I225" s="372"/>
      <c r="J225" s="372"/>
      <c r="K225" s="372"/>
      <c r="L225" s="106">
        <v>26363.119999999999</v>
      </c>
      <c r="M225" s="85"/>
      <c r="N225" s="86">
        <v>356454.26</v>
      </c>
      <c r="AF225" s="39"/>
      <c r="AG225" s="47"/>
      <c r="AH225" s="47"/>
      <c r="AN225" s="47"/>
      <c r="AO225" s="47"/>
      <c r="AP225" s="3" t="s">
        <v>83</v>
      </c>
      <c r="AQ225" s="47"/>
    </row>
    <row r="226" spans="1:43" s="4" customFormat="1" ht="15" x14ac:dyDescent="0.25">
      <c r="A226" s="83"/>
      <c r="B226" s="49"/>
      <c r="C226" s="372" t="s">
        <v>84</v>
      </c>
      <c r="D226" s="372"/>
      <c r="E226" s="372"/>
      <c r="F226" s="372"/>
      <c r="G226" s="372"/>
      <c r="H226" s="372"/>
      <c r="I226" s="372"/>
      <c r="J226" s="372"/>
      <c r="K226" s="372"/>
      <c r="L226" s="87"/>
      <c r="M226" s="85"/>
      <c r="N226" s="88"/>
      <c r="AF226" s="39"/>
      <c r="AG226" s="47"/>
      <c r="AH226" s="47"/>
      <c r="AN226" s="47"/>
      <c r="AO226" s="47"/>
      <c r="AP226" s="3" t="s">
        <v>84</v>
      </c>
      <c r="AQ226" s="47"/>
    </row>
    <row r="227" spans="1:43" s="4" customFormat="1" ht="15" x14ac:dyDescent="0.25">
      <c r="A227" s="83"/>
      <c r="B227" s="49"/>
      <c r="C227" s="372" t="s">
        <v>85</v>
      </c>
      <c r="D227" s="372"/>
      <c r="E227" s="372"/>
      <c r="F227" s="372"/>
      <c r="G227" s="372"/>
      <c r="H227" s="372"/>
      <c r="I227" s="372"/>
      <c r="J227" s="372"/>
      <c r="K227" s="372"/>
      <c r="L227" s="106">
        <v>3771.32</v>
      </c>
      <c r="M227" s="85"/>
      <c r="N227" s="86">
        <v>131845.35999999999</v>
      </c>
      <c r="AF227" s="39"/>
      <c r="AG227" s="47"/>
      <c r="AH227" s="47"/>
      <c r="AN227" s="47"/>
      <c r="AO227" s="47"/>
      <c r="AP227" s="3" t="s">
        <v>85</v>
      </c>
      <c r="AQ227" s="47"/>
    </row>
    <row r="228" spans="1:43" s="4" customFormat="1" ht="15" x14ac:dyDescent="0.25">
      <c r="A228" s="83"/>
      <c r="B228" s="49"/>
      <c r="C228" s="372" t="s">
        <v>193</v>
      </c>
      <c r="D228" s="372"/>
      <c r="E228" s="372"/>
      <c r="F228" s="372"/>
      <c r="G228" s="372"/>
      <c r="H228" s="372"/>
      <c r="I228" s="372"/>
      <c r="J228" s="372"/>
      <c r="K228" s="372"/>
      <c r="L228" s="106">
        <v>8784.64</v>
      </c>
      <c r="M228" s="85"/>
      <c r="N228" s="86">
        <v>106557.68</v>
      </c>
      <c r="AF228" s="39"/>
      <c r="AG228" s="47"/>
      <c r="AH228" s="47"/>
      <c r="AN228" s="47"/>
      <c r="AO228" s="47"/>
      <c r="AP228" s="3" t="s">
        <v>193</v>
      </c>
      <c r="AQ228" s="47"/>
    </row>
    <row r="229" spans="1:43" s="4" customFormat="1" ht="15" x14ac:dyDescent="0.25">
      <c r="A229" s="83"/>
      <c r="B229" s="49"/>
      <c r="C229" s="372" t="s">
        <v>194</v>
      </c>
      <c r="D229" s="372"/>
      <c r="E229" s="372"/>
      <c r="F229" s="372"/>
      <c r="G229" s="372"/>
      <c r="H229" s="372"/>
      <c r="I229" s="372"/>
      <c r="J229" s="372"/>
      <c r="K229" s="372"/>
      <c r="L229" s="106">
        <v>1407.96</v>
      </c>
      <c r="M229" s="85"/>
      <c r="N229" s="86">
        <v>49222.28</v>
      </c>
      <c r="AF229" s="39"/>
      <c r="AG229" s="47"/>
      <c r="AH229" s="47"/>
      <c r="AN229" s="47"/>
      <c r="AO229" s="47"/>
      <c r="AP229" s="3" t="s">
        <v>194</v>
      </c>
      <c r="AQ229" s="47"/>
    </row>
    <row r="230" spans="1:43" s="4" customFormat="1" ht="15" x14ac:dyDescent="0.25">
      <c r="A230" s="83"/>
      <c r="B230" s="49"/>
      <c r="C230" s="372" t="s">
        <v>195</v>
      </c>
      <c r="D230" s="372"/>
      <c r="E230" s="372"/>
      <c r="F230" s="372"/>
      <c r="G230" s="372"/>
      <c r="H230" s="372"/>
      <c r="I230" s="372"/>
      <c r="J230" s="372"/>
      <c r="K230" s="372"/>
      <c r="L230" s="106">
        <v>13807.16</v>
      </c>
      <c r="M230" s="85"/>
      <c r="N230" s="86">
        <v>118051.22</v>
      </c>
      <c r="AF230" s="39"/>
      <c r="AG230" s="47"/>
      <c r="AH230" s="47"/>
      <c r="AN230" s="47"/>
      <c r="AO230" s="47"/>
      <c r="AP230" s="3" t="s">
        <v>195</v>
      </c>
      <c r="AQ230" s="47"/>
    </row>
    <row r="231" spans="1:43" s="4" customFormat="1" ht="15" x14ac:dyDescent="0.25">
      <c r="A231" s="83"/>
      <c r="B231" s="49"/>
      <c r="C231" s="372" t="s">
        <v>196</v>
      </c>
      <c r="D231" s="372"/>
      <c r="E231" s="372"/>
      <c r="F231" s="372"/>
      <c r="G231" s="372"/>
      <c r="H231" s="372"/>
      <c r="I231" s="372"/>
      <c r="J231" s="372"/>
      <c r="K231" s="372"/>
      <c r="L231" s="106">
        <v>40916.92</v>
      </c>
      <c r="M231" s="85"/>
      <c r="N231" s="86">
        <v>865254.33</v>
      </c>
      <c r="AF231" s="39"/>
      <c r="AG231" s="47"/>
      <c r="AH231" s="47"/>
      <c r="AN231" s="47"/>
      <c r="AO231" s="47"/>
      <c r="AP231" s="3" t="s">
        <v>196</v>
      </c>
      <c r="AQ231" s="47"/>
    </row>
    <row r="232" spans="1:43" s="4" customFormat="1" ht="15" x14ac:dyDescent="0.25">
      <c r="A232" s="83"/>
      <c r="B232" s="49"/>
      <c r="C232" s="372" t="s">
        <v>84</v>
      </c>
      <c r="D232" s="372"/>
      <c r="E232" s="372"/>
      <c r="F232" s="372"/>
      <c r="G232" s="372"/>
      <c r="H232" s="372"/>
      <c r="I232" s="372"/>
      <c r="J232" s="372"/>
      <c r="K232" s="372"/>
      <c r="L232" s="87"/>
      <c r="M232" s="85"/>
      <c r="N232" s="88"/>
      <c r="AF232" s="39"/>
      <c r="AG232" s="47"/>
      <c r="AH232" s="47"/>
      <c r="AN232" s="47"/>
      <c r="AO232" s="47"/>
      <c r="AP232" s="3" t="s">
        <v>84</v>
      </c>
      <c r="AQ232" s="47"/>
    </row>
    <row r="233" spans="1:43" s="4" customFormat="1" ht="15" x14ac:dyDescent="0.25">
      <c r="A233" s="83"/>
      <c r="B233" s="49"/>
      <c r="C233" s="372" t="s">
        <v>197</v>
      </c>
      <c r="D233" s="372"/>
      <c r="E233" s="372"/>
      <c r="F233" s="372"/>
      <c r="G233" s="372"/>
      <c r="H233" s="372"/>
      <c r="I233" s="372"/>
      <c r="J233" s="372"/>
      <c r="K233" s="372"/>
      <c r="L233" s="106">
        <v>3771.32</v>
      </c>
      <c r="M233" s="85"/>
      <c r="N233" s="86">
        <v>131845.35999999999</v>
      </c>
      <c r="AF233" s="39"/>
      <c r="AG233" s="47"/>
      <c r="AH233" s="47"/>
      <c r="AN233" s="47"/>
      <c r="AO233" s="47"/>
      <c r="AP233" s="3" t="s">
        <v>197</v>
      </c>
      <c r="AQ233" s="47"/>
    </row>
    <row r="234" spans="1:43" s="4" customFormat="1" ht="15" x14ac:dyDescent="0.25">
      <c r="A234" s="83"/>
      <c r="B234" s="49"/>
      <c r="C234" s="372" t="s">
        <v>199</v>
      </c>
      <c r="D234" s="372"/>
      <c r="E234" s="372"/>
      <c r="F234" s="372"/>
      <c r="G234" s="372"/>
      <c r="H234" s="372"/>
      <c r="I234" s="372"/>
      <c r="J234" s="372"/>
      <c r="K234" s="372"/>
      <c r="L234" s="106">
        <v>8784.64</v>
      </c>
      <c r="M234" s="85"/>
      <c r="N234" s="88"/>
      <c r="AF234" s="39"/>
      <c r="AG234" s="47"/>
      <c r="AH234" s="47"/>
      <c r="AN234" s="47"/>
      <c r="AO234" s="47"/>
      <c r="AP234" s="3" t="s">
        <v>199</v>
      </c>
      <c r="AQ234" s="47"/>
    </row>
    <row r="235" spans="1:43" s="4" customFormat="1" ht="15" x14ac:dyDescent="0.25">
      <c r="A235" s="83"/>
      <c r="B235" s="49"/>
      <c r="C235" s="372" t="s">
        <v>200</v>
      </c>
      <c r="D235" s="372"/>
      <c r="E235" s="372"/>
      <c r="F235" s="372"/>
      <c r="G235" s="372"/>
      <c r="H235" s="372"/>
      <c r="I235" s="372"/>
      <c r="J235" s="372"/>
      <c r="K235" s="372"/>
      <c r="L235" s="106">
        <v>1407.96</v>
      </c>
      <c r="M235" s="85"/>
      <c r="N235" s="86">
        <v>49222.28</v>
      </c>
      <c r="AF235" s="39"/>
      <c r="AG235" s="47"/>
      <c r="AH235" s="47"/>
      <c r="AN235" s="47"/>
      <c r="AO235" s="47"/>
      <c r="AP235" s="3" t="s">
        <v>200</v>
      </c>
      <c r="AQ235" s="47"/>
    </row>
    <row r="236" spans="1:43" s="4" customFormat="1" ht="15" x14ac:dyDescent="0.25">
      <c r="A236" s="83"/>
      <c r="B236" s="49"/>
      <c r="C236" s="372" t="s">
        <v>201</v>
      </c>
      <c r="D236" s="372"/>
      <c r="E236" s="372"/>
      <c r="F236" s="372"/>
      <c r="G236" s="372"/>
      <c r="H236" s="372"/>
      <c r="I236" s="372"/>
      <c r="J236" s="372"/>
      <c r="K236" s="372"/>
      <c r="L236" s="106">
        <v>13807.16</v>
      </c>
      <c r="M236" s="85"/>
      <c r="N236" s="88"/>
      <c r="AF236" s="39"/>
      <c r="AG236" s="47"/>
      <c r="AH236" s="47"/>
      <c r="AN236" s="47"/>
      <c r="AO236" s="47"/>
      <c r="AP236" s="3" t="s">
        <v>201</v>
      </c>
      <c r="AQ236" s="47"/>
    </row>
    <row r="237" spans="1:43" s="4" customFormat="1" ht="15" x14ac:dyDescent="0.25">
      <c r="A237" s="83"/>
      <c r="B237" s="49"/>
      <c r="C237" s="372" t="s">
        <v>202</v>
      </c>
      <c r="D237" s="372"/>
      <c r="E237" s="372"/>
      <c r="F237" s="372"/>
      <c r="G237" s="372"/>
      <c r="H237" s="372"/>
      <c r="I237" s="372"/>
      <c r="J237" s="372"/>
      <c r="K237" s="372"/>
      <c r="L237" s="106">
        <v>7613.55</v>
      </c>
      <c r="M237" s="85"/>
      <c r="N237" s="86">
        <v>266169.43</v>
      </c>
      <c r="AF237" s="39"/>
      <c r="AG237" s="47"/>
      <c r="AH237" s="47"/>
      <c r="AN237" s="47"/>
      <c r="AO237" s="47"/>
      <c r="AP237" s="3" t="s">
        <v>202</v>
      </c>
      <c r="AQ237" s="47"/>
    </row>
    <row r="238" spans="1:43" s="4" customFormat="1" ht="15" x14ac:dyDescent="0.25">
      <c r="A238" s="83"/>
      <c r="B238" s="49"/>
      <c r="C238" s="372" t="s">
        <v>203</v>
      </c>
      <c r="D238" s="372"/>
      <c r="E238" s="372"/>
      <c r="F238" s="372"/>
      <c r="G238" s="372"/>
      <c r="H238" s="372"/>
      <c r="I238" s="372"/>
      <c r="J238" s="372"/>
      <c r="K238" s="372"/>
      <c r="L238" s="106">
        <v>6940.25</v>
      </c>
      <c r="M238" s="85"/>
      <c r="N238" s="86">
        <v>242630.64</v>
      </c>
      <c r="AF238" s="39"/>
      <c r="AG238" s="47"/>
      <c r="AH238" s="47"/>
      <c r="AN238" s="47"/>
      <c r="AO238" s="47"/>
      <c r="AP238" s="3" t="s">
        <v>203</v>
      </c>
      <c r="AQ238" s="47"/>
    </row>
    <row r="239" spans="1:43" s="4" customFormat="1" ht="15" x14ac:dyDescent="0.25">
      <c r="A239" s="83"/>
      <c r="B239" s="49"/>
      <c r="C239" s="372" t="s">
        <v>92</v>
      </c>
      <c r="D239" s="372"/>
      <c r="E239" s="372"/>
      <c r="F239" s="372"/>
      <c r="G239" s="372"/>
      <c r="H239" s="372"/>
      <c r="I239" s="372"/>
      <c r="J239" s="372"/>
      <c r="K239" s="372"/>
      <c r="L239" s="106">
        <v>5179.28</v>
      </c>
      <c r="M239" s="85"/>
      <c r="N239" s="86">
        <v>181067.64</v>
      </c>
      <c r="AF239" s="39"/>
      <c r="AG239" s="47"/>
      <c r="AH239" s="47"/>
      <c r="AN239" s="47"/>
      <c r="AO239" s="47"/>
      <c r="AP239" s="3" t="s">
        <v>92</v>
      </c>
      <c r="AQ239" s="47"/>
    </row>
    <row r="240" spans="1:43" s="4" customFormat="1" ht="15" x14ac:dyDescent="0.25">
      <c r="A240" s="83"/>
      <c r="B240" s="49"/>
      <c r="C240" s="372" t="s">
        <v>93</v>
      </c>
      <c r="D240" s="372"/>
      <c r="E240" s="372"/>
      <c r="F240" s="372"/>
      <c r="G240" s="372"/>
      <c r="H240" s="372"/>
      <c r="I240" s="372"/>
      <c r="J240" s="372"/>
      <c r="K240" s="372"/>
      <c r="L240" s="106">
        <v>7613.55</v>
      </c>
      <c r="M240" s="85"/>
      <c r="N240" s="86">
        <v>266169.43</v>
      </c>
      <c r="AF240" s="39"/>
      <c r="AG240" s="47"/>
      <c r="AH240" s="47"/>
      <c r="AN240" s="47"/>
      <c r="AO240" s="47"/>
      <c r="AP240" s="3" t="s">
        <v>93</v>
      </c>
      <c r="AQ240" s="47"/>
    </row>
    <row r="241" spans="1:43" s="4" customFormat="1" ht="15" x14ac:dyDescent="0.25">
      <c r="A241" s="83"/>
      <c r="B241" s="49"/>
      <c r="C241" s="372" t="s">
        <v>94</v>
      </c>
      <c r="D241" s="372"/>
      <c r="E241" s="372"/>
      <c r="F241" s="372"/>
      <c r="G241" s="372"/>
      <c r="H241" s="372"/>
      <c r="I241" s="372"/>
      <c r="J241" s="372"/>
      <c r="K241" s="372"/>
      <c r="L241" s="106">
        <v>6940.25</v>
      </c>
      <c r="M241" s="85"/>
      <c r="N241" s="86">
        <v>242630.64</v>
      </c>
      <c r="AF241" s="39"/>
      <c r="AG241" s="47"/>
      <c r="AH241" s="47"/>
      <c r="AN241" s="47"/>
      <c r="AO241" s="47"/>
      <c r="AP241" s="3" t="s">
        <v>94</v>
      </c>
      <c r="AQ241" s="47"/>
    </row>
    <row r="242" spans="1:43" s="4" customFormat="1" ht="15" x14ac:dyDescent="0.25">
      <c r="A242" s="83"/>
      <c r="B242" s="89"/>
      <c r="C242" s="373" t="s">
        <v>4704</v>
      </c>
      <c r="D242" s="373"/>
      <c r="E242" s="373"/>
      <c r="F242" s="373"/>
      <c r="G242" s="373"/>
      <c r="H242" s="373"/>
      <c r="I242" s="373"/>
      <c r="J242" s="373"/>
      <c r="K242" s="373"/>
      <c r="L242" s="93">
        <v>40916.92</v>
      </c>
      <c r="M242" s="91"/>
      <c r="N242" s="92">
        <v>865254.33</v>
      </c>
      <c r="AF242" s="39"/>
      <c r="AG242" s="47"/>
      <c r="AH242" s="47"/>
      <c r="AN242" s="47"/>
      <c r="AO242" s="47"/>
      <c r="AQ242" s="47" t="s">
        <v>4704</v>
      </c>
    </row>
    <row r="243" spans="1:43" s="4" customFormat="1" ht="15" x14ac:dyDescent="0.25">
      <c r="A243" s="378" t="s">
        <v>4705</v>
      </c>
      <c r="B243" s="379"/>
      <c r="C243" s="379"/>
      <c r="D243" s="379"/>
      <c r="E243" s="379"/>
      <c r="F243" s="379"/>
      <c r="G243" s="379"/>
      <c r="H243" s="379"/>
      <c r="I243" s="379"/>
      <c r="J243" s="379"/>
      <c r="K243" s="379"/>
      <c r="L243" s="379"/>
      <c r="M243" s="379"/>
      <c r="N243" s="380"/>
      <c r="AF243" s="39" t="s">
        <v>4705</v>
      </c>
      <c r="AG243" s="47"/>
      <c r="AH243" s="47"/>
      <c r="AN243" s="47"/>
      <c r="AO243" s="47"/>
      <c r="AQ243" s="47"/>
    </row>
    <row r="244" spans="1:43" s="4" customFormat="1" ht="34.5" x14ac:dyDescent="0.25">
      <c r="A244" s="40" t="s">
        <v>296</v>
      </c>
      <c r="B244" s="41" t="s">
        <v>4706</v>
      </c>
      <c r="C244" s="374" t="s">
        <v>4707</v>
      </c>
      <c r="D244" s="374"/>
      <c r="E244" s="374"/>
      <c r="F244" s="42" t="s">
        <v>1504</v>
      </c>
      <c r="G244" s="43">
        <v>8.1999999999999993</v>
      </c>
      <c r="H244" s="44">
        <v>1</v>
      </c>
      <c r="I244" s="120">
        <v>8.1999999999999993</v>
      </c>
      <c r="J244" s="45"/>
      <c r="K244" s="43"/>
      <c r="L244" s="45"/>
      <c r="M244" s="43"/>
      <c r="N244" s="46"/>
      <c r="AF244" s="39"/>
      <c r="AG244" s="47"/>
      <c r="AH244" s="47" t="s">
        <v>4707</v>
      </c>
      <c r="AN244" s="47"/>
      <c r="AO244" s="47"/>
      <c r="AQ244" s="47"/>
    </row>
    <row r="245" spans="1:43" s="4" customFormat="1" ht="15" x14ac:dyDescent="0.25">
      <c r="A245" s="69"/>
      <c r="B245" s="50"/>
      <c r="C245" s="372" t="s">
        <v>4708</v>
      </c>
      <c r="D245" s="372"/>
      <c r="E245" s="372"/>
      <c r="F245" s="372"/>
      <c r="G245" s="372"/>
      <c r="H245" s="372"/>
      <c r="I245" s="372"/>
      <c r="J245" s="372"/>
      <c r="K245" s="372"/>
      <c r="L245" s="372"/>
      <c r="M245" s="372"/>
      <c r="N245" s="377"/>
      <c r="AF245" s="39"/>
      <c r="AG245" s="47"/>
      <c r="AH245" s="47"/>
      <c r="AI245" s="3" t="s">
        <v>4708</v>
      </c>
      <c r="AN245" s="47"/>
      <c r="AO245" s="47"/>
      <c r="AQ245" s="47"/>
    </row>
    <row r="246" spans="1:43" s="4" customFormat="1" ht="22.5" x14ac:dyDescent="0.25">
      <c r="A246" s="103"/>
      <c r="B246" s="49" t="s">
        <v>217</v>
      </c>
      <c r="C246" s="368" t="s">
        <v>218</v>
      </c>
      <c r="D246" s="368"/>
      <c r="E246" s="368"/>
      <c r="F246" s="368"/>
      <c r="G246" s="368"/>
      <c r="H246" s="368"/>
      <c r="I246" s="368"/>
      <c r="J246" s="368"/>
      <c r="K246" s="368"/>
      <c r="L246" s="368"/>
      <c r="M246" s="368"/>
      <c r="N246" s="376"/>
      <c r="AF246" s="39"/>
      <c r="AG246" s="47"/>
      <c r="AH246" s="47"/>
      <c r="AJ246" s="3" t="s">
        <v>218</v>
      </c>
      <c r="AN246" s="47"/>
      <c r="AO246" s="47"/>
      <c r="AQ246" s="47"/>
    </row>
    <row r="247" spans="1:43" s="4" customFormat="1" ht="15" x14ac:dyDescent="0.25">
      <c r="A247" s="48"/>
      <c r="B247" s="49" t="s">
        <v>58</v>
      </c>
      <c r="C247" s="372" t="s">
        <v>62</v>
      </c>
      <c r="D247" s="372"/>
      <c r="E247" s="372"/>
      <c r="F247" s="51"/>
      <c r="G247" s="52"/>
      <c r="H247" s="52"/>
      <c r="I247" s="52"/>
      <c r="J247" s="53">
        <v>3.76</v>
      </c>
      <c r="K247" s="54">
        <v>1.1499999999999999</v>
      </c>
      <c r="L247" s="53">
        <v>35.46</v>
      </c>
      <c r="M247" s="54">
        <v>34.96</v>
      </c>
      <c r="N247" s="55">
        <v>1239.68</v>
      </c>
      <c r="AF247" s="39"/>
      <c r="AG247" s="47"/>
      <c r="AH247" s="47"/>
      <c r="AK247" s="3" t="s">
        <v>62</v>
      </c>
      <c r="AN247" s="47"/>
      <c r="AO247" s="47"/>
      <c r="AQ247" s="47"/>
    </row>
    <row r="248" spans="1:43" s="4" customFormat="1" ht="15" x14ac:dyDescent="0.25">
      <c r="A248" s="48"/>
      <c r="B248" s="49" t="s">
        <v>73</v>
      </c>
      <c r="C248" s="372" t="s">
        <v>175</v>
      </c>
      <c r="D248" s="372"/>
      <c r="E248" s="372"/>
      <c r="F248" s="51"/>
      <c r="G248" s="52"/>
      <c r="H248" s="52"/>
      <c r="I248" s="52"/>
      <c r="J248" s="53">
        <v>10.38</v>
      </c>
      <c r="K248" s="54">
        <v>1.1499999999999999</v>
      </c>
      <c r="L248" s="53">
        <v>97.88</v>
      </c>
      <c r="M248" s="52"/>
      <c r="N248" s="58"/>
      <c r="AF248" s="39"/>
      <c r="AG248" s="47"/>
      <c r="AH248" s="47"/>
      <c r="AK248" s="3" t="s">
        <v>175</v>
      </c>
      <c r="AN248" s="47"/>
      <c r="AO248" s="47"/>
      <c r="AQ248" s="47"/>
    </row>
    <row r="249" spans="1:43" s="4" customFormat="1" ht="15" x14ac:dyDescent="0.25">
      <c r="A249" s="48"/>
      <c r="B249" s="49" t="s">
        <v>78</v>
      </c>
      <c r="C249" s="372" t="s">
        <v>176</v>
      </c>
      <c r="D249" s="372"/>
      <c r="E249" s="372"/>
      <c r="F249" s="51"/>
      <c r="G249" s="52"/>
      <c r="H249" s="52"/>
      <c r="I249" s="52"/>
      <c r="J249" s="53">
        <v>1.39</v>
      </c>
      <c r="K249" s="54">
        <v>1.1499999999999999</v>
      </c>
      <c r="L249" s="53">
        <v>13.11</v>
      </c>
      <c r="M249" s="54">
        <v>34.96</v>
      </c>
      <c r="N249" s="64">
        <v>458.33</v>
      </c>
      <c r="AF249" s="39"/>
      <c r="AG249" s="47"/>
      <c r="AH249" s="47"/>
      <c r="AK249" s="3" t="s">
        <v>176</v>
      </c>
      <c r="AN249" s="47"/>
      <c r="AO249" s="47"/>
      <c r="AQ249" s="47"/>
    </row>
    <row r="250" spans="1:43" s="4" customFormat="1" ht="15" x14ac:dyDescent="0.25">
      <c r="A250" s="48"/>
      <c r="B250" s="49" t="s">
        <v>122</v>
      </c>
      <c r="C250" s="372" t="s">
        <v>177</v>
      </c>
      <c r="D250" s="372"/>
      <c r="E250" s="372"/>
      <c r="F250" s="51"/>
      <c r="G250" s="52"/>
      <c r="H250" s="52"/>
      <c r="I250" s="52"/>
      <c r="J250" s="53">
        <v>658.2</v>
      </c>
      <c r="K250" s="52"/>
      <c r="L250" s="107">
        <v>5397.24</v>
      </c>
      <c r="M250" s="52"/>
      <c r="N250" s="58"/>
      <c r="AF250" s="39"/>
      <c r="AG250" s="47"/>
      <c r="AH250" s="47"/>
      <c r="AK250" s="3" t="s">
        <v>177</v>
      </c>
      <c r="AN250" s="47"/>
      <c r="AO250" s="47"/>
      <c r="AQ250" s="47"/>
    </row>
    <row r="251" spans="1:43" s="4" customFormat="1" ht="15" x14ac:dyDescent="0.25">
      <c r="A251" s="56"/>
      <c r="B251" s="49"/>
      <c r="C251" s="372" t="s">
        <v>63</v>
      </c>
      <c r="D251" s="372"/>
      <c r="E251" s="372"/>
      <c r="F251" s="51" t="s">
        <v>64</v>
      </c>
      <c r="G251" s="54">
        <v>0.46</v>
      </c>
      <c r="H251" s="54">
        <v>1.1499999999999999</v>
      </c>
      <c r="I251" s="70">
        <v>4.3377999999999997</v>
      </c>
      <c r="J251" s="57"/>
      <c r="K251" s="52"/>
      <c r="L251" s="57"/>
      <c r="M251" s="52"/>
      <c r="N251" s="58"/>
      <c r="AF251" s="39"/>
      <c r="AG251" s="47"/>
      <c r="AH251" s="47"/>
      <c r="AL251" s="3" t="s">
        <v>63</v>
      </c>
      <c r="AN251" s="47"/>
      <c r="AO251" s="47"/>
      <c r="AQ251" s="47"/>
    </row>
    <row r="252" spans="1:43" s="4" customFormat="1" ht="15" x14ac:dyDescent="0.25">
      <c r="A252" s="56"/>
      <c r="B252" s="49"/>
      <c r="C252" s="372" t="s">
        <v>178</v>
      </c>
      <c r="D252" s="372"/>
      <c r="E252" s="372"/>
      <c r="F252" s="51" t="s">
        <v>64</v>
      </c>
      <c r="G252" s="54">
        <v>0.12</v>
      </c>
      <c r="H252" s="54">
        <v>1.1499999999999999</v>
      </c>
      <c r="I252" s="70">
        <v>1.1315999999999999</v>
      </c>
      <c r="J252" s="57"/>
      <c r="K252" s="52"/>
      <c r="L252" s="57"/>
      <c r="M252" s="52"/>
      <c r="N252" s="58"/>
      <c r="AF252" s="39"/>
      <c r="AG252" s="47"/>
      <c r="AH252" s="47"/>
      <c r="AL252" s="3" t="s">
        <v>178</v>
      </c>
      <c r="AN252" s="47"/>
      <c r="AO252" s="47"/>
      <c r="AQ252" s="47"/>
    </row>
    <row r="253" spans="1:43" s="4" customFormat="1" ht="15" x14ac:dyDescent="0.25">
      <c r="A253" s="48"/>
      <c r="B253" s="49"/>
      <c r="C253" s="375" t="s">
        <v>65</v>
      </c>
      <c r="D253" s="375"/>
      <c r="E253" s="375"/>
      <c r="F253" s="59"/>
      <c r="G253" s="60"/>
      <c r="H253" s="60"/>
      <c r="I253" s="60"/>
      <c r="J253" s="61">
        <v>672.34</v>
      </c>
      <c r="K253" s="60"/>
      <c r="L253" s="108">
        <v>5530.58</v>
      </c>
      <c r="M253" s="60"/>
      <c r="N253" s="62"/>
      <c r="AF253" s="39"/>
      <c r="AG253" s="47"/>
      <c r="AH253" s="47"/>
      <c r="AM253" s="3" t="s">
        <v>65</v>
      </c>
      <c r="AN253" s="47"/>
      <c r="AO253" s="47"/>
      <c r="AQ253" s="47"/>
    </row>
    <row r="254" spans="1:43" s="4" customFormat="1" ht="15" x14ac:dyDescent="0.25">
      <c r="A254" s="56"/>
      <c r="B254" s="49"/>
      <c r="C254" s="372" t="s">
        <v>66</v>
      </c>
      <c r="D254" s="372"/>
      <c r="E254" s="372"/>
      <c r="F254" s="51"/>
      <c r="G254" s="52"/>
      <c r="H254" s="52"/>
      <c r="I254" s="52"/>
      <c r="J254" s="57"/>
      <c r="K254" s="52"/>
      <c r="L254" s="53">
        <v>48.57</v>
      </c>
      <c r="M254" s="52"/>
      <c r="N254" s="55">
        <v>1698.01</v>
      </c>
      <c r="AF254" s="39"/>
      <c r="AG254" s="47"/>
      <c r="AH254" s="47"/>
      <c r="AL254" s="3" t="s">
        <v>66</v>
      </c>
      <c r="AN254" s="47"/>
      <c r="AO254" s="47"/>
      <c r="AQ254" s="47"/>
    </row>
    <row r="255" spans="1:43" s="4" customFormat="1" ht="15" x14ac:dyDescent="0.25">
      <c r="A255" s="56"/>
      <c r="B255" s="49" t="s">
        <v>179</v>
      </c>
      <c r="C255" s="372" t="s">
        <v>180</v>
      </c>
      <c r="D255" s="372"/>
      <c r="E255" s="372"/>
      <c r="F255" s="51" t="s">
        <v>69</v>
      </c>
      <c r="G255" s="63">
        <v>147</v>
      </c>
      <c r="H255" s="52"/>
      <c r="I255" s="63">
        <v>147</v>
      </c>
      <c r="J255" s="57"/>
      <c r="K255" s="52"/>
      <c r="L255" s="53">
        <v>71.400000000000006</v>
      </c>
      <c r="M255" s="52"/>
      <c r="N255" s="55">
        <v>2496.0700000000002</v>
      </c>
      <c r="AF255" s="39"/>
      <c r="AG255" s="47"/>
      <c r="AH255" s="47"/>
      <c r="AL255" s="3" t="s">
        <v>180</v>
      </c>
      <c r="AN255" s="47"/>
      <c r="AO255" s="47"/>
      <c r="AQ255" s="47"/>
    </row>
    <row r="256" spans="1:43" s="4" customFormat="1" ht="15" x14ac:dyDescent="0.25">
      <c r="A256" s="56"/>
      <c r="B256" s="49" t="s">
        <v>181</v>
      </c>
      <c r="C256" s="372" t="s">
        <v>182</v>
      </c>
      <c r="D256" s="372"/>
      <c r="E256" s="372"/>
      <c r="F256" s="51" t="s">
        <v>69</v>
      </c>
      <c r="G256" s="63">
        <v>134</v>
      </c>
      <c r="H256" s="52"/>
      <c r="I256" s="63">
        <v>134</v>
      </c>
      <c r="J256" s="57"/>
      <c r="K256" s="52"/>
      <c r="L256" s="53">
        <v>65.08</v>
      </c>
      <c r="M256" s="52"/>
      <c r="N256" s="55">
        <v>2275.33</v>
      </c>
      <c r="AF256" s="39"/>
      <c r="AG256" s="47"/>
      <c r="AH256" s="47"/>
      <c r="AL256" s="3" t="s">
        <v>182</v>
      </c>
      <c r="AN256" s="47"/>
      <c r="AO256" s="47"/>
      <c r="AQ256" s="47"/>
    </row>
    <row r="257" spans="1:43" s="4" customFormat="1" ht="15" x14ac:dyDescent="0.25">
      <c r="A257" s="65"/>
      <c r="B257" s="66"/>
      <c r="C257" s="374" t="s">
        <v>72</v>
      </c>
      <c r="D257" s="374"/>
      <c r="E257" s="374"/>
      <c r="F257" s="42"/>
      <c r="G257" s="43"/>
      <c r="H257" s="43"/>
      <c r="I257" s="43"/>
      <c r="J257" s="45"/>
      <c r="K257" s="43"/>
      <c r="L257" s="105">
        <v>5667.06</v>
      </c>
      <c r="M257" s="60"/>
      <c r="N257" s="46"/>
      <c r="AF257" s="39"/>
      <c r="AG257" s="47"/>
      <c r="AH257" s="47"/>
      <c r="AN257" s="47" t="s">
        <v>72</v>
      </c>
      <c r="AO257" s="47"/>
      <c r="AQ257" s="47"/>
    </row>
    <row r="258" spans="1:43" s="4" customFormat="1" ht="34.5" x14ac:dyDescent="0.25">
      <c r="A258" s="40" t="s">
        <v>297</v>
      </c>
      <c r="B258" s="41" t="s">
        <v>1574</v>
      </c>
      <c r="C258" s="374" t="s">
        <v>1575</v>
      </c>
      <c r="D258" s="374"/>
      <c r="E258" s="374"/>
      <c r="F258" s="42" t="s">
        <v>674</v>
      </c>
      <c r="G258" s="43">
        <v>1.5</v>
      </c>
      <c r="H258" s="44">
        <v>1</v>
      </c>
      <c r="I258" s="120">
        <v>1.5</v>
      </c>
      <c r="J258" s="45"/>
      <c r="K258" s="43"/>
      <c r="L258" s="45"/>
      <c r="M258" s="43"/>
      <c r="N258" s="46"/>
      <c r="AF258" s="39"/>
      <c r="AG258" s="47"/>
      <c r="AH258" s="47" t="s">
        <v>1575</v>
      </c>
      <c r="AN258" s="47"/>
      <c r="AO258" s="47"/>
      <c r="AQ258" s="47"/>
    </row>
    <row r="259" spans="1:43" s="4" customFormat="1" ht="15" x14ac:dyDescent="0.25">
      <c r="A259" s="69"/>
      <c r="B259" s="50"/>
      <c r="C259" s="372" t="s">
        <v>4709</v>
      </c>
      <c r="D259" s="372"/>
      <c r="E259" s="372"/>
      <c r="F259" s="372"/>
      <c r="G259" s="372"/>
      <c r="H259" s="372"/>
      <c r="I259" s="372"/>
      <c r="J259" s="372"/>
      <c r="K259" s="372"/>
      <c r="L259" s="372"/>
      <c r="M259" s="372"/>
      <c r="N259" s="377"/>
      <c r="AF259" s="39"/>
      <c r="AG259" s="47"/>
      <c r="AH259" s="47"/>
      <c r="AI259" s="3" t="s">
        <v>4709</v>
      </c>
      <c r="AN259" s="47"/>
      <c r="AO259" s="47"/>
      <c r="AQ259" s="47"/>
    </row>
    <row r="260" spans="1:43" s="4" customFormat="1" ht="22.5" x14ac:dyDescent="0.25">
      <c r="A260" s="103"/>
      <c r="B260" s="49" t="s">
        <v>217</v>
      </c>
      <c r="C260" s="368" t="s">
        <v>218</v>
      </c>
      <c r="D260" s="368"/>
      <c r="E260" s="368"/>
      <c r="F260" s="368"/>
      <c r="G260" s="368"/>
      <c r="H260" s="368"/>
      <c r="I260" s="368"/>
      <c r="J260" s="368"/>
      <c r="K260" s="368"/>
      <c r="L260" s="368"/>
      <c r="M260" s="368"/>
      <c r="N260" s="376"/>
      <c r="AF260" s="39"/>
      <c r="AG260" s="47"/>
      <c r="AH260" s="47"/>
      <c r="AJ260" s="3" t="s">
        <v>218</v>
      </c>
      <c r="AN260" s="47"/>
      <c r="AO260" s="47"/>
      <c r="AQ260" s="47"/>
    </row>
    <row r="261" spans="1:43" s="4" customFormat="1" ht="15" x14ac:dyDescent="0.25">
      <c r="A261" s="48"/>
      <c r="B261" s="49" t="s">
        <v>58</v>
      </c>
      <c r="C261" s="372" t="s">
        <v>62</v>
      </c>
      <c r="D261" s="372"/>
      <c r="E261" s="372"/>
      <c r="F261" s="51"/>
      <c r="G261" s="52"/>
      <c r="H261" s="52"/>
      <c r="I261" s="52"/>
      <c r="J261" s="53">
        <v>588.57000000000005</v>
      </c>
      <c r="K261" s="54">
        <v>1.1499999999999999</v>
      </c>
      <c r="L261" s="107">
        <v>1015.28</v>
      </c>
      <c r="M261" s="54">
        <v>34.96</v>
      </c>
      <c r="N261" s="55">
        <v>35494.19</v>
      </c>
      <c r="AF261" s="39"/>
      <c r="AG261" s="47"/>
      <c r="AH261" s="47"/>
      <c r="AK261" s="3" t="s">
        <v>62</v>
      </c>
      <c r="AN261" s="47"/>
      <c r="AO261" s="47"/>
      <c r="AQ261" s="47"/>
    </row>
    <row r="262" spans="1:43" s="4" customFormat="1" ht="15" x14ac:dyDescent="0.25">
      <c r="A262" s="48"/>
      <c r="B262" s="49" t="s">
        <v>122</v>
      </c>
      <c r="C262" s="372" t="s">
        <v>177</v>
      </c>
      <c r="D262" s="372"/>
      <c r="E262" s="372"/>
      <c r="F262" s="51"/>
      <c r="G262" s="52"/>
      <c r="H262" s="52"/>
      <c r="I262" s="52"/>
      <c r="J262" s="53">
        <v>287.47000000000003</v>
      </c>
      <c r="K262" s="52"/>
      <c r="L262" s="53">
        <v>431.21</v>
      </c>
      <c r="M262" s="52"/>
      <c r="N262" s="58"/>
      <c r="AF262" s="39"/>
      <c r="AG262" s="47"/>
      <c r="AH262" s="47"/>
      <c r="AK262" s="3" t="s">
        <v>177</v>
      </c>
      <c r="AN262" s="47"/>
      <c r="AO262" s="47"/>
      <c r="AQ262" s="47"/>
    </row>
    <row r="263" spans="1:43" s="4" customFormat="1" ht="15" x14ac:dyDescent="0.25">
      <c r="A263" s="56"/>
      <c r="B263" s="49"/>
      <c r="C263" s="372" t="s">
        <v>63</v>
      </c>
      <c r="D263" s="372"/>
      <c r="E263" s="372"/>
      <c r="F263" s="51" t="s">
        <v>64</v>
      </c>
      <c r="G263" s="63">
        <v>69</v>
      </c>
      <c r="H263" s="54">
        <v>1.1499999999999999</v>
      </c>
      <c r="I263" s="109">
        <v>119.02500000000001</v>
      </c>
      <c r="J263" s="57"/>
      <c r="K263" s="52"/>
      <c r="L263" s="57"/>
      <c r="M263" s="52"/>
      <c r="N263" s="58"/>
      <c r="AF263" s="39"/>
      <c r="AG263" s="47"/>
      <c r="AH263" s="47"/>
      <c r="AL263" s="3" t="s">
        <v>63</v>
      </c>
      <c r="AN263" s="47"/>
      <c r="AO263" s="47"/>
      <c r="AQ263" s="47"/>
    </row>
    <row r="264" spans="1:43" s="4" customFormat="1" ht="15" x14ac:dyDescent="0.25">
      <c r="A264" s="48"/>
      <c r="B264" s="49"/>
      <c r="C264" s="375" t="s">
        <v>65</v>
      </c>
      <c r="D264" s="375"/>
      <c r="E264" s="375"/>
      <c r="F264" s="59"/>
      <c r="G264" s="60"/>
      <c r="H264" s="60"/>
      <c r="I264" s="60"/>
      <c r="J264" s="61">
        <v>876.04</v>
      </c>
      <c r="K264" s="60"/>
      <c r="L264" s="108">
        <v>1446.49</v>
      </c>
      <c r="M264" s="60"/>
      <c r="N264" s="62"/>
      <c r="AF264" s="39"/>
      <c r="AG264" s="47"/>
      <c r="AH264" s="47"/>
      <c r="AM264" s="3" t="s">
        <v>65</v>
      </c>
      <c r="AN264" s="47"/>
      <c r="AO264" s="47"/>
      <c r="AQ264" s="47"/>
    </row>
    <row r="265" spans="1:43" s="4" customFormat="1" ht="15" x14ac:dyDescent="0.25">
      <c r="A265" s="56"/>
      <c r="B265" s="49"/>
      <c r="C265" s="372" t="s">
        <v>66</v>
      </c>
      <c r="D265" s="372"/>
      <c r="E265" s="372"/>
      <c r="F265" s="51"/>
      <c r="G265" s="52"/>
      <c r="H265" s="52"/>
      <c r="I265" s="52"/>
      <c r="J265" s="57"/>
      <c r="K265" s="52"/>
      <c r="L265" s="107">
        <v>1015.28</v>
      </c>
      <c r="M265" s="52"/>
      <c r="N265" s="55">
        <v>35494.19</v>
      </c>
      <c r="AF265" s="39"/>
      <c r="AG265" s="47"/>
      <c r="AH265" s="47"/>
      <c r="AL265" s="3" t="s">
        <v>66</v>
      </c>
      <c r="AN265" s="47"/>
      <c r="AO265" s="47"/>
      <c r="AQ265" s="47"/>
    </row>
    <row r="266" spans="1:43" s="4" customFormat="1" ht="15" x14ac:dyDescent="0.25">
      <c r="A266" s="56"/>
      <c r="B266" s="49" t="s">
        <v>179</v>
      </c>
      <c r="C266" s="372" t="s">
        <v>180</v>
      </c>
      <c r="D266" s="372"/>
      <c r="E266" s="372"/>
      <c r="F266" s="51" t="s">
        <v>69</v>
      </c>
      <c r="G266" s="63">
        <v>147</v>
      </c>
      <c r="H266" s="52"/>
      <c r="I266" s="63">
        <v>147</v>
      </c>
      <c r="J266" s="57"/>
      <c r="K266" s="52"/>
      <c r="L266" s="107">
        <v>1492.46</v>
      </c>
      <c r="M266" s="52"/>
      <c r="N266" s="55">
        <v>52176.46</v>
      </c>
      <c r="AF266" s="39"/>
      <c r="AG266" s="47"/>
      <c r="AH266" s="47"/>
      <c r="AL266" s="3" t="s">
        <v>180</v>
      </c>
      <c r="AN266" s="47"/>
      <c r="AO266" s="47"/>
      <c r="AQ266" s="47"/>
    </row>
    <row r="267" spans="1:43" s="4" customFormat="1" ht="15" x14ac:dyDescent="0.25">
      <c r="A267" s="56"/>
      <c r="B267" s="49" t="s">
        <v>181</v>
      </c>
      <c r="C267" s="372" t="s">
        <v>182</v>
      </c>
      <c r="D267" s="372"/>
      <c r="E267" s="372"/>
      <c r="F267" s="51" t="s">
        <v>69</v>
      </c>
      <c r="G267" s="63">
        <v>134</v>
      </c>
      <c r="H267" s="52"/>
      <c r="I267" s="63">
        <v>134</v>
      </c>
      <c r="J267" s="57"/>
      <c r="K267" s="52"/>
      <c r="L267" s="107">
        <v>1360.48</v>
      </c>
      <c r="M267" s="52"/>
      <c r="N267" s="55">
        <v>47562.21</v>
      </c>
      <c r="AF267" s="39"/>
      <c r="AG267" s="47"/>
      <c r="AH267" s="47"/>
      <c r="AL267" s="3" t="s">
        <v>182</v>
      </c>
      <c r="AN267" s="47"/>
      <c r="AO267" s="47"/>
      <c r="AQ267" s="47"/>
    </row>
    <row r="268" spans="1:43" s="4" customFormat="1" ht="15" x14ac:dyDescent="0.25">
      <c r="A268" s="65"/>
      <c r="B268" s="66"/>
      <c r="C268" s="374" t="s">
        <v>72</v>
      </c>
      <c r="D268" s="374"/>
      <c r="E268" s="374"/>
      <c r="F268" s="42"/>
      <c r="G268" s="43"/>
      <c r="H268" s="43"/>
      <c r="I268" s="43"/>
      <c r="J268" s="45"/>
      <c r="K268" s="43"/>
      <c r="L268" s="105">
        <v>4299.43</v>
      </c>
      <c r="M268" s="60"/>
      <c r="N268" s="46"/>
      <c r="AF268" s="39"/>
      <c r="AG268" s="47"/>
      <c r="AH268" s="47"/>
      <c r="AN268" s="47" t="s">
        <v>72</v>
      </c>
      <c r="AO268" s="47"/>
      <c r="AQ268" s="47"/>
    </row>
    <row r="269" spans="1:43" s="4" customFormat="1" ht="34.5" x14ac:dyDescent="0.25">
      <c r="A269" s="40" t="s">
        <v>303</v>
      </c>
      <c r="B269" s="41" t="s">
        <v>4710</v>
      </c>
      <c r="C269" s="374" t="s">
        <v>4711</v>
      </c>
      <c r="D269" s="374"/>
      <c r="E269" s="374"/>
      <c r="F269" s="42" t="s">
        <v>61</v>
      </c>
      <c r="G269" s="43">
        <v>31</v>
      </c>
      <c r="H269" s="44">
        <v>1</v>
      </c>
      <c r="I269" s="44">
        <v>31</v>
      </c>
      <c r="J269" s="67">
        <v>170.58</v>
      </c>
      <c r="K269" s="43"/>
      <c r="L269" s="105">
        <v>5287.98</v>
      </c>
      <c r="M269" s="43"/>
      <c r="N269" s="46"/>
      <c r="AF269" s="39"/>
      <c r="AG269" s="47"/>
      <c r="AH269" s="47" t="s">
        <v>4711</v>
      </c>
      <c r="AN269" s="47"/>
      <c r="AO269" s="47"/>
      <c r="AQ269" s="47"/>
    </row>
    <row r="270" spans="1:43" s="4" customFormat="1" ht="15" x14ac:dyDescent="0.25">
      <c r="A270" s="65"/>
      <c r="B270" s="66"/>
      <c r="C270" s="374" t="s">
        <v>72</v>
      </c>
      <c r="D270" s="374"/>
      <c r="E270" s="374"/>
      <c r="F270" s="42"/>
      <c r="G270" s="43"/>
      <c r="H270" s="43"/>
      <c r="I270" s="43"/>
      <c r="J270" s="45"/>
      <c r="K270" s="43"/>
      <c r="L270" s="105">
        <v>5287.98</v>
      </c>
      <c r="M270" s="60"/>
      <c r="N270" s="46"/>
      <c r="AF270" s="39"/>
      <c r="AG270" s="47"/>
      <c r="AH270" s="47"/>
      <c r="AN270" s="47" t="s">
        <v>72</v>
      </c>
      <c r="AO270" s="47"/>
      <c r="AQ270" s="47"/>
    </row>
    <row r="271" spans="1:43" s="4" customFormat="1" ht="34.5" x14ac:dyDescent="0.25">
      <c r="A271" s="40" t="s">
        <v>312</v>
      </c>
      <c r="B271" s="41" t="s">
        <v>4712</v>
      </c>
      <c r="C271" s="374" t="s">
        <v>4713</v>
      </c>
      <c r="D271" s="374"/>
      <c r="E271" s="374"/>
      <c r="F271" s="42" t="s">
        <v>61</v>
      </c>
      <c r="G271" s="43">
        <v>31</v>
      </c>
      <c r="H271" s="44">
        <v>1</v>
      </c>
      <c r="I271" s="44">
        <v>31</v>
      </c>
      <c r="J271" s="67">
        <v>408.83</v>
      </c>
      <c r="K271" s="43"/>
      <c r="L271" s="105">
        <v>12673.73</v>
      </c>
      <c r="M271" s="43"/>
      <c r="N271" s="46"/>
      <c r="AF271" s="39"/>
      <c r="AG271" s="47"/>
      <c r="AH271" s="47" t="s">
        <v>4713</v>
      </c>
      <c r="AN271" s="47"/>
      <c r="AO271" s="47"/>
      <c r="AQ271" s="47"/>
    </row>
    <row r="272" spans="1:43" s="4" customFormat="1" ht="15" x14ac:dyDescent="0.25">
      <c r="A272" s="65"/>
      <c r="B272" s="66"/>
      <c r="C272" s="374" t="s">
        <v>72</v>
      </c>
      <c r="D272" s="374"/>
      <c r="E272" s="374"/>
      <c r="F272" s="42"/>
      <c r="G272" s="43"/>
      <c r="H272" s="43"/>
      <c r="I272" s="43"/>
      <c r="J272" s="45"/>
      <c r="K272" s="43"/>
      <c r="L272" s="105">
        <v>12673.73</v>
      </c>
      <c r="M272" s="60"/>
      <c r="N272" s="46"/>
      <c r="AF272" s="39"/>
      <c r="AG272" s="47"/>
      <c r="AH272" s="47"/>
      <c r="AN272" s="47" t="s">
        <v>72</v>
      </c>
      <c r="AO272" s="47"/>
      <c r="AQ272" s="47"/>
    </row>
    <row r="273" spans="1:43" s="4" customFormat="1" ht="45.75" x14ac:dyDescent="0.25">
      <c r="A273" s="40" t="s">
        <v>315</v>
      </c>
      <c r="B273" s="41" t="s">
        <v>4714</v>
      </c>
      <c r="C273" s="374" t="s">
        <v>4715</v>
      </c>
      <c r="D273" s="374"/>
      <c r="E273" s="374"/>
      <c r="F273" s="42" t="s">
        <v>61</v>
      </c>
      <c r="G273" s="43">
        <v>16</v>
      </c>
      <c r="H273" s="44">
        <v>1</v>
      </c>
      <c r="I273" s="44">
        <v>16</v>
      </c>
      <c r="J273" s="67">
        <v>164.86</v>
      </c>
      <c r="K273" s="43"/>
      <c r="L273" s="105">
        <v>2637.76</v>
      </c>
      <c r="M273" s="43"/>
      <c r="N273" s="46"/>
      <c r="AF273" s="39"/>
      <c r="AG273" s="47"/>
      <c r="AH273" s="47" t="s">
        <v>4715</v>
      </c>
      <c r="AN273" s="47"/>
      <c r="AO273" s="47"/>
      <c r="AQ273" s="47"/>
    </row>
    <row r="274" spans="1:43" s="4" customFormat="1" ht="15" x14ac:dyDescent="0.25">
      <c r="A274" s="69"/>
      <c r="B274" s="50"/>
      <c r="C274" s="372" t="s">
        <v>4716</v>
      </c>
      <c r="D274" s="372"/>
      <c r="E274" s="372"/>
      <c r="F274" s="372"/>
      <c r="G274" s="372"/>
      <c r="H274" s="372"/>
      <c r="I274" s="372"/>
      <c r="J274" s="372"/>
      <c r="K274" s="372"/>
      <c r="L274" s="372"/>
      <c r="M274" s="372"/>
      <c r="N274" s="377"/>
      <c r="AF274" s="39"/>
      <c r="AG274" s="47"/>
      <c r="AH274" s="47"/>
      <c r="AI274" s="3" t="s">
        <v>4716</v>
      </c>
      <c r="AN274" s="47"/>
      <c r="AO274" s="47"/>
      <c r="AQ274" s="47"/>
    </row>
    <row r="275" spans="1:43" s="4" customFormat="1" ht="15" x14ac:dyDescent="0.25">
      <c r="A275" s="65"/>
      <c r="B275" s="66"/>
      <c r="C275" s="374" t="s">
        <v>72</v>
      </c>
      <c r="D275" s="374"/>
      <c r="E275" s="374"/>
      <c r="F275" s="42"/>
      <c r="G275" s="43"/>
      <c r="H275" s="43"/>
      <c r="I275" s="43"/>
      <c r="J275" s="45"/>
      <c r="K275" s="43"/>
      <c r="L275" s="105">
        <v>2637.76</v>
      </c>
      <c r="M275" s="60"/>
      <c r="N275" s="46"/>
      <c r="AF275" s="39"/>
      <c r="AG275" s="47"/>
      <c r="AH275" s="47"/>
      <c r="AN275" s="47" t="s">
        <v>72</v>
      </c>
      <c r="AO275" s="47"/>
      <c r="AQ275" s="47"/>
    </row>
    <row r="276" spans="1:43" s="4" customFormat="1" ht="45.75" x14ac:dyDescent="0.25">
      <c r="A276" s="40" t="s">
        <v>391</v>
      </c>
      <c r="B276" s="41" t="s">
        <v>4717</v>
      </c>
      <c r="C276" s="374" t="s">
        <v>4718</v>
      </c>
      <c r="D276" s="374"/>
      <c r="E276" s="374"/>
      <c r="F276" s="42" t="s">
        <v>61</v>
      </c>
      <c r="G276" s="43">
        <v>5</v>
      </c>
      <c r="H276" s="44">
        <v>1</v>
      </c>
      <c r="I276" s="44">
        <v>5</v>
      </c>
      <c r="J276" s="67">
        <v>552.13</v>
      </c>
      <c r="K276" s="43"/>
      <c r="L276" s="105">
        <v>2760.65</v>
      </c>
      <c r="M276" s="43"/>
      <c r="N276" s="46"/>
      <c r="AF276" s="39"/>
      <c r="AG276" s="47"/>
      <c r="AH276" s="47" t="s">
        <v>4718</v>
      </c>
      <c r="AN276" s="47"/>
      <c r="AO276" s="47"/>
      <c r="AQ276" s="47"/>
    </row>
    <row r="277" spans="1:43" s="4" customFormat="1" ht="15" x14ac:dyDescent="0.25">
      <c r="A277" s="69"/>
      <c r="B277" s="50"/>
      <c r="C277" s="372" t="s">
        <v>4719</v>
      </c>
      <c r="D277" s="372"/>
      <c r="E277" s="372"/>
      <c r="F277" s="372"/>
      <c r="G277" s="372"/>
      <c r="H277" s="372"/>
      <c r="I277" s="372"/>
      <c r="J277" s="372"/>
      <c r="K277" s="372"/>
      <c r="L277" s="372"/>
      <c r="M277" s="372"/>
      <c r="N277" s="377"/>
      <c r="AF277" s="39"/>
      <c r="AG277" s="47"/>
      <c r="AH277" s="47"/>
      <c r="AI277" s="3" t="s">
        <v>4719</v>
      </c>
      <c r="AN277" s="47"/>
      <c r="AO277" s="47"/>
      <c r="AQ277" s="47"/>
    </row>
    <row r="278" spans="1:43" s="4" customFormat="1" ht="15" x14ac:dyDescent="0.25">
      <c r="A278" s="65"/>
      <c r="B278" s="66"/>
      <c r="C278" s="374" t="s">
        <v>72</v>
      </c>
      <c r="D278" s="374"/>
      <c r="E278" s="374"/>
      <c r="F278" s="42"/>
      <c r="G278" s="43"/>
      <c r="H278" s="43"/>
      <c r="I278" s="43"/>
      <c r="J278" s="45"/>
      <c r="K278" s="43"/>
      <c r="L278" s="105">
        <v>2760.65</v>
      </c>
      <c r="M278" s="60"/>
      <c r="N278" s="46"/>
      <c r="AF278" s="39"/>
      <c r="AG278" s="47"/>
      <c r="AH278" s="47"/>
      <c r="AN278" s="47" t="s">
        <v>72</v>
      </c>
      <c r="AO278" s="47"/>
      <c r="AQ278" s="47"/>
    </row>
    <row r="279" spans="1:43" s="4" customFormat="1" ht="34.5" x14ac:dyDescent="0.25">
      <c r="A279" s="40" t="s">
        <v>393</v>
      </c>
      <c r="B279" s="41" t="s">
        <v>4720</v>
      </c>
      <c r="C279" s="374" t="s">
        <v>4721</v>
      </c>
      <c r="D279" s="374"/>
      <c r="E279" s="374"/>
      <c r="F279" s="42" t="s">
        <v>61</v>
      </c>
      <c r="G279" s="43">
        <v>1</v>
      </c>
      <c r="H279" s="44">
        <v>1</v>
      </c>
      <c r="I279" s="44">
        <v>1</v>
      </c>
      <c r="J279" s="67">
        <v>300.57</v>
      </c>
      <c r="K279" s="43"/>
      <c r="L279" s="67">
        <v>300.57</v>
      </c>
      <c r="M279" s="43"/>
      <c r="N279" s="46"/>
      <c r="AF279" s="39"/>
      <c r="AG279" s="47"/>
      <c r="AH279" s="47" t="s">
        <v>4721</v>
      </c>
      <c r="AN279" s="47"/>
      <c r="AO279" s="47"/>
      <c r="AQ279" s="47"/>
    </row>
    <row r="280" spans="1:43" s="4" customFormat="1" ht="15" x14ac:dyDescent="0.25">
      <c r="A280" s="65"/>
      <c r="B280" s="66"/>
      <c r="C280" s="374" t="s">
        <v>72</v>
      </c>
      <c r="D280" s="374"/>
      <c r="E280" s="374"/>
      <c r="F280" s="42"/>
      <c r="G280" s="43"/>
      <c r="H280" s="43"/>
      <c r="I280" s="43"/>
      <c r="J280" s="45"/>
      <c r="K280" s="43"/>
      <c r="L280" s="67">
        <v>300.57</v>
      </c>
      <c r="M280" s="60"/>
      <c r="N280" s="46"/>
      <c r="AF280" s="39"/>
      <c r="AG280" s="47"/>
      <c r="AH280" s="47"/>
      <c r="AN280" s="47" t="s">
        <v>72</v>
      </c>
      <c r="AO280" s="47"/>
      <c r="AQ280" s="47"/>
    </row>
    <row r="281" spans="1:43" s="4" customFormat="1" ht="34.5" x14ac:dyDescent="0.25">
      <c r="A281" s="40" t="s">
        <v>395</v>
      </c>
      <c r="B281" s="41" t="s">
        <v>4722</v>
      </c>
      <c r="C281" s="374" t="s">
        <v>4723</v>
      </c>
      <c r="D281" s="374"/>
      <c r="E281" s="374"/>
      <c r="F281" s="42" t="s">
        <v>61</v>
      </c>
      <c r="G281" s="43">
        <v>1</v>
      </c>
      <c r="H281" s="44">
        <v>1</v>
      </c>
      <c r="I281" s="44">
        <v>1</v>
      </c>
      <c r="J281" s="67">
        <v>300.58</v>
      </c>
      <c r="K281" s="43"/>
      <c r="L281" s="67">
        <v>300.58</v>
      </c>
      <c r="M281" s="43"/>
      <c r="N281" s="46"/>
      <c r="AF281" s="39"/>
      <c r="AG281" s="47"/>
      <c r="AH281" s="47" t="s">
        <v>4723</v>
      </c>
      <c r="AN281" s="47"/>
      <c r="AO281" s="47"/>
      <c r="AQ281" s="47"/>
    </row>
    <row r="282" spans="1:43" s="4" customFormat="1" ht="15" x14ac:dyDescent="0.25">
      <c r="A282" s="65"/>
      <c r="B282" s="66"/>
      <c r="C282" s="374" t="s">
        <v>72</v>
      </c>
      <c r="D282" s="374"/>
      <c r="E282" s="374"/>
      <c r="F282" s="42"/>
      <c r="G282" s="43"/>
      <c r="H282" s="43"/>
      <c r="I282" s="43"/>
      <c r="J282" s="45"/>
      <c r="K282" s="43"/>
      <c r="L282" s="67">
        <v>300.58</v>
      </c>
      <c r="M282" s="60"/>
      <c r="N282" s="46"/>
      <c r="AF282" s="39"/>
      <c r="AG282" s="47"/>
      <c r="AH282" s="47"/>
      <c r="AN282" s="47" t="s">
        <v>72</v>
      </c>
      <c r="AO282" s="47"/>
      <c r="AQ282" s="47"/>
    </row>
    <row r="283" spans="1:43" s="4" customFormat="1" ht="45.75" x14ac:dyDescent="0.25">
      <c r="A283" s="40" t="s">
        <v>397</v>
      </c>
      <c r="B283" s="41" t="s">
        <v>4724</v>
      </c>
      <c r="C283" s="374" t="s">
        <v>4725</v>
      </c>
      <c r="D283" s="374"/>
      <c r="E283" s="374"/>
      <c r="F283" s="42" t="s">
        <v>61</v>
      </c>
      <c r="G283" s="43">
        <v>14</v>
      </c>
      <c r="H283" s="44">
        <v>1</v>
      </c>
      <c r="I283" s="44">
        <v>14</v>
      </c>
      <c r="J283" s="67">
        <v>300.57</v>
      </c>
      <c r="K283" s="43"/>
      <c r="L283" s="105">
        <v>4207.9799999999996</v>
      </c>
      <c r="M283" s="43"/>
      <c r="N283" s="46"/>
      <c r="AF283" s="39"/>
      <c r="AG283" s="47"/>
      <c r="AH283" s="47" t="s">
        <v>4725</v>
      </c>
      <c r="AN283" s="47"/>
      <c r="AO283" s="47"/>
      <c r="AQ283" s="47"/>
    </row>
    <row r="284" spans="1:43" s="4" customFormat="1" ht="15" x14ac:dyDescent="0.25">
      <c r="A284" s="65"/>
      <c r="B284" s="66"/>
      <c r="C284" s="374" t="s">
        <v>72</v>
      </c>
      <c r="D284" s="374"/>
      <c r="E284" s="374"/>
      <c r="F284" s="42"/>
      <c r="G284" s="43"/>
      <c r="H284" s="43"/>
      <c r="I284" s="43"/>
      <c r="J284" s="45"/>
      <c r="K284" s="43"/>
      <c r="L284" s="105">
        <v>4207.9799999999996</v>
      </c>
      <c r="M284" s="60"/>
      <c r="N284" s="46"/>
      <c r="AF284" s="39"/>
      <c r="AG284" s="47"/>
      <c r="AH284" s="47"/>
      <c r="AN284" s="47" t="s">
        <v>72</v>
      </c>
      <c r="AO284" s="47"/>
      <c r="AQ284" s="47"/>
    </row>
    <row r="285" spans="1:43" s="4" customFormat="1" ht="45.75" x14ac:dyDescent="0.25">
      <c r="A285" s="40" t="s">
        <v>398</v>
      </c>
      <c r="B285" s="41" t="s">
        <v>4726</v>
      </c>
      <c r="C285" s="374" t="s">
        <v>4727</v>
      </c>
      <c r="D285" s="374"/>
      <c r="E285" s="374"/>
      <c r="F285" s="42" t="s">
        <v>61</v>
      </c>
      <c r="G285" s="43">
        <v>8</v>
      </c>
      <c r="H285" s="44">
        <v>1</v>
      </c>
      <c r="I285" s="44">
        <v>8</v>
      </c>
      <c r="J285" s="67">
        <v>300.51</v>
      </c>
      <c r="K285" s="43"/>
      <c r="L285" s="105">
        <v>2404.08</v>
      </c>
      <c r="M285" s="43"/>
      <c r="N285" s="46"/>
      <c r="AF285" s="39"/>
      <c r="AG285" s="47"/>
      <c r="AH285" s="47" t="s">
        <v>4727</v>
      </c>
      <c r="AN285" s="47"/>
      <c r="AO285" s="47"/>
      <c r="AQ285" s="47"/>
    </row>
    <row r="286" spans="1:43" s="4" customFormat="1" ht="15" x14ac:dyDescent="0.25">
      <c r="A286" s="65"/>
      <c r="B286" s="66"/>
      <c r="C286" s="374" t="s">
        <v>72</v>
      </c>
      <c r="D286" s="374"/>
      <c r="E286" s="374"/>
      <c r="F286" s="42"/>
      <c r="G286" s="43"/>
      <c r="H286" s="43"/>
      <c r="I286" s="43"/>
      <c r="J286" s="45"/>
      <c r="K286" s="43"/>
      <c r="L286" s="105">
        <v>2404.08</v>
      </c>
      <c r="M286" s="60"/>
      <c r="N286" s="46"/>
      <c r="AF286" s="39"/>
      <c r="AG286" s="47"/>
      <c r="AH286" s="47"/>
      <c r="AN286" s="47" t="s">
        <v>72</v>
      </c>
      <c r="AO286" s="47"/>
      <c r="AQ286" s="47"/>
    </row>
    <row r="287" spans="1:43" s="4" customFormat="1" ht="45.75" x14ac:dyDescent="0.25">
      <c r="A287" s="40" t="s">
        <v>400</v>
      </c>
      <c r="B287" s="41" t="s">
        <v>4728</v>
      </c>
      <c r="C287" s="374" t="s">
        <v>4729</v>
      </c>
      <c r="D287" s="374"/>
      <c r="E287" s="374"/>
      <c r="F287" s="42" t="s">
        <v>61</v>
      </c>
      <c r="G287" s="43">
        <v>6</v>
      </c>
      <c r="H287" s="44">
        <v>1</v>
      </c>
      <c r="I287" s="44">
        <v>6</v>
      </c>
      <c r="J287" s="67">
        <v>300.55</v>
      </c>
      <c r="K287" s="43"/>
      <c r="L287" s="105">
        <v>1803.3</v>
      </c>
      <c r="M287" s="43"/>
      <c r="N287" s="46"/>
      <c r="AF287" s="39"/>
      <c r="AG287" s="47"/>
      <c r="AH287" s="47" t="s">
        <v>4729</v>
      </c>
      <c r="AN287" s="47"/>
      <c r="AO287" s="47"/>
      <c r="AQ287" s="47"/>
    </row>
    <row r="288" spans="1:43" s="4" customFormat="1" ht="15" x14ac:dyDescent="0.25">
      <c r="A288" s="65"/>
      <c r="B288" s="66"/>
      <c r="C288" s="374" t="s">
        <v>72</v>
      </c>
      <c r="D288" s="374"/>
      <c r="E288" s="374"/>
      <c r="F288" s="42"/>
      <c r="G288" s="43"/>
      <c r="H288" s="43"/>
      <c r="I288" s="43"/>
      <c r="J288" s="45"/>
      <c r="K288" s="43"/>
      <c r="L288" s="105">
        <v>1803.3</v>
      </c>
      <c r="M288" s="60"/>
      <c r="N288" s="46"/>
      <c r="AF288" s="39"/>
      <c r="AG288" s="47"/>
      <c r="AH288" s="47"/>
      <c r="AN288" s="47" t="s">
        <v>72</v>
      </c>
      <c r="AO288" s="47"/>
      <c r="AQ288" s="47"/>
    </row>
    <row r="289" spans="1:43" s="4" customFormat="1" ht="45.75" x14ac:dyDescent="0.25">
      <c r="A289" s="40" t="s">
        <v>402</v>
      </c>
      <c r="B289" s="41" t="s">
        <v>4730</v>
      </c>
      <c r="C289" s="374" t="s">
        <v>4731</v>
      </c>
      <c r="D289" s="374"/>
      <c r="E289" s="374"/>
      <c r="F289" s="42" t="s">
        <v>61</v>
      </c>
      <c r="G289" s="43">
        <v>1</v>
      </c>
      <c r="H289" s="44">
        <v>1</v>
      </c>
      <c r="I289" s="44">
        <v>1</v>
      </c>
      <c r="J289" s="67">
        <v>300.57</v>
      </c>
      <c r="K289" s="43"/>
      <c r="L289" s="67">
        <v>300.57</v>
      </c>
      <c r="M289" s="43"/>
      <c r="N289" s="46"/>
      <c r="AF289" s="39"/>
      <c r="AG289" s="47"/>
      <c r="AH289" s="47" t="s">
        <v>4731</v>
      </c>
      <c r="AN289" s="47"/>
      <c r="AO289" s="47"/>
      <c r="AQ289" s="47"/>
    </row>
    <row r="290" spans="1:43" s="4" customFormat="1" ht="15" x14ac:dyDescent="0.25">
      <c r="A290" s="65"/>
      <c r="B290" s="66"/>
      <c r="C290" s="374" t="s">
        <v>72</v>
      </c>
      <c r="D290" s="374"/>
      <c r="E290" s="374"/>
      <c r="F290" s="42"/>
      <c r="G290" s="43"/>
      <c r="H290" s="43"/>
      <c r="I290" s="43"/>
      <c r="J290" s="45"/>
      <c r="K290" s="43"/>
      <c r="L290" s="67">
        <v>300.57</v>
      </c>
      <c r="M290" s="60"/>
      <c r="N290" s="46"/>
      <c r="AF290" s="39"/>
      <c r="AG290" s="47"/>
      <c r="AH290" s="47"/>
      <c r="AN290" s="47" t="s">
        <v>72</v>
      </c>
      <c r="AO290" s="47"/>
      <c r="AQ290" s="47"/>
    </row>
    <row r="291" spans="1:43" s="4" customFormat="1" ht="45.75" x14ac:dyDescent="0.25">
      <c r="A291" s="40" t="s">
        <v>404</v>
      </c>
      <c r="B291" s="41" t="s">
        <v>4732</v>
      </c>
      <c r="C291" s="374" t="s">
        <v>4733</v>
      </c>
      <c r="D291" s="374"/>
      <c r="E291" s="374"/>
      <c r="F291" s="42" t="s">
        <v>61</v>
      </c>
      <c r="G291" s="43">
        <v>2</v>
      </c>
      <c r="H291" s="44">
        <v>1</v>
      </c>
      <c r="I291" s="44">
        <v>2</v>
      </c>
      <c r="J291" s="67">
        <v>183.7</v>
      </c>
      <c r="K291" s="43"/>
      <c r="L291" s="67">
        <v>367.4</v>
      </c>
      <c r="M291" s="43"/>
      <c r="N291" s="46"/>
      <c r="AF291" s="39"/>
      <c r="AG291" s="47"/>
      <c r="AH291" s="47" t="s">
        <v>4733</v>
      </c>
      <c r="AN291" s="47"/>
      <c r="AO291" s="47"/>
      <c r="AQ291" s="47"/>
    </row>
    <row r="292" spans="1:43" s="4" customFormat="1" ht="15" x14ac:dyDescent="0.25">
      <c r="A292" s="65"/>
      <c r="B292" s="66"/>
      <c r="C292" s="374" t="s">
        <v>72</v>
      </c>
      <c r="D292" s="374"/>
      <c r="E292" s="374"/>
      <c r="F292" s="42"/>
      <c r="G292" s="43"/>
      <c r="H292" s="43"/>
      <c r="I292" s="43"/>
      <c r="J292" s="45"/>
      <c r="K292" s="43"/>
      <c r="L292" s="67">
        <v>367.4</v>
      </c>
      <c r="M292" s="60"/>
      <c r="N292" s="46"/>
      <c r="AF292" s="39"/>
      <c r="AG292" s="47"/>
      <c r="AH292" s="47"/>
      <c r="AN292" s="47" t="s">
        <v>72</v>
      </c>
      <c r="AO292" s="47"/>
      <c r="AQ292" s="47"/>
    </row>
    <row r="293" spans="1:43" s="4" customFormat="1" ht="57" x14ac:dyDescent="0.25">
      <c r="A293" s="40" t="s">
        <v>407</v>
      </c>
      <c r="B293" s="41" t="s">
        <v>4734</v>
      </c>
      <c r="C293" s="374" t="s">
        <v>4735</v>
      </c>
      <c r="D293" s="374"/>
      <c r="E293" s="374"/>
      <c r="F293" s="42" t="s">
        <v>61</v>
      </c>
      <c r="G293" s="43">
        <v>6</v>
      </c>
      <c r="H293" s="44">
        <v>1</v>
      </c>
      <c r="I293" s="44">
        <v>6</v>
      </c>
      <c r="J293" s="67">
        <v>171.84</v>
      </c>
      <c r="K293" s="43"/>
      <c r="L293" s="105">
        <v>1031.04</v>
      </c>
      <c r="M293" s="43"/>
      <c r="N293" s="46"/>
      <c r="AF293" s="39"/>
      <c r="AG293" s="47"/>
      <c r="AH293" s="47" t="s">
        <v>4735</v>
      </c>
      <c r="AN293" s="47"/>
      <c r="AO293" s="47"/>
      <c r="AQ293" s="47"/>
    </row>
    <row r="294" spans="1:43" s="4" customFormat="1" ht="15" x14ac:dyDescent="0.25">
      <c r="A294" s="65"/>
      <c r="B294" s="66"/>
      <c r="C294" s="374" t="s">
        <v>72</v>
      </c>
      <c r="D294" s="374"/>
      <c r="E294" s="374"/>
      <c r="F294" s="42"/>
      <c r="G294" s="43"/>
      <c r="H294" s="43"/>
      <c r="I294" s="43"/>
      <c r="J294" s="45"/>
      <c r="K294" s="43"/>
      <c r="L294" s="105">
        <v>1031.04</v>
      </c>
      <c r="M294" s="60"/>
      <c r="N294" s="46"/>
      <c r="AF294" s="39"/>
      <c r="AG294" s="47"/>
      <c r="AH294" s="47"/>
      <c r="AN294" s="47" t="s">
        <v>72</v>
      </c>
      <c r="AO294" s="47"/>
      <c r="AQ294" s="47"/>
    </row>
    <row r="295" spans="1:43" s="4" customFormat="1" ht="45.75" x14ac:dyDescent="0.25">
      <c r="A295" s="40" t="s">
        <v>409</v>
      </c>
      <c r="B295" s="41" t="s">
        <v>1589</v>
      </c>
      <c r="C295" s="374" t="s">
        <v>1590</v>
      </c>
      <c r="D295" s="374"/>
      <c r="E295" s="374"/>
      <c r="F295" s="42" t="s">
        <v>61</v>
      </c>
      <c r="G295" s="43">
        <v>3</v>
      </c>
      <c r="H295" s="44">
        <v>1</v>
      </c>
      <c r="I295" s="44">
        <v>3</v>
      </c>
      <c r="J295" s="67">
        <v>404.83</v>
      </c>
      <c r="K295" s="43"/>
      <c r="L295" s="105">
        <v>1214.49</v>
      </c>
      <c r="M295" s="43"/>
      <c r="N295" s="46"/>
      <c r="AF295" s="39"/>
      <c r="AG295" s="47"/>
      <c r="AH295" s="47" t="s">
        <v>1590</v>
      </c>
      <c r="AN295" s="47"/>
      <c r="AO295" s="47"/>
      <c r="AQ295" s="47"/>
    </row>
    <row r="296" spans="1:43" s="4" customFormat="1" ht="15" x14ac:dyDescent="0.25">
      <c r="A296" s="65"/>
      <c r="B296" s="66"/>
      <c r="C296" s="374" t="s">
        <v>72</v>
      </c>
      <c r="D296" s="374"/>
      <c r="E296" s="374"/>
      <c r="F296" s="42"/>
      <c r="G296" s="43"/>
      <c r="H296" s="43"/>
      <c r="I296" s="43"/>
      <c r="J296" s="45"/>
      <c r="K296" s="43"/>
      <c r="L296" s="105">
        <v>1214.49</v>
      </c>
      <c r="M296" s="60"/>
      <c r="N296" s="46"/>
      <c r="AF296" s="39"/>
      <c r="AG296" s="47"/>
      <c r="AH296" s="47"/>
      <c r="AN296" s="47" t="s">
        <v>72</v>
      </c>
      <c r="AO296" s="47"/>
      <c r="AQ296" s="47"/>
    </row>
    <row r="297" spans="1:43" s="4" customFormat="1" ht="15" x14ac:dyDescent="0.25">
      <c r="A297" s="40" t="s">
        <v>411</v>
      </c>
      <c r="B297" s="41" t="s">
        <v>4736</v>
      </c>
      <c r="C297" s="374" t="s">
        <v>4737</v>
      </c>
      <c r="D297" s="374"/>
      <c r="E297" s="374"/>
      <c r="F297" s="42" t="s">
        <v>674</v>
      </c>
      <c r="G297" s="43">
        <v>1.5</v>
      </c>
      <c r="H297" s="44">
        <v>1</v>
      </c>
      <c r="I297" s="120">
        <v>1.5</v>
      </c>
      <c r="J297" s="45"/>
      <c r="K297" s="43"/>
      <c r="L297" s="45"/>
      <c r="M297" s="43"/>
      <c r="N297" s="46"/>
      <c r="AF297" s="39"/>
      <c r="AG297" s="47"/>
      <c r="AH297" s="47" t="s">
        <v>4737</v>
      </c>
      <c r="AN297" s="47"/>
      <c r="AO297" s="47"/>
      <c r="AQ297" s="47"/>
    </row>
    <row r="298" spans="1:43" s="4" customFormat="1" ht="15" x14ac:dyDescent="0.25">
      <c r="A298" s="69"/>
      <c r="B298" s="50"/>
      <c r="C298" s="372" t="s">
        <v>4709</v>
      </c>
      <c r="D298" s="372"/>
      <c r="E298" s="372"/>
      <c r="F298" s="372"/>
      <c r="G298" s="372"/>
      <c r="H298" s="372"/>
      <c r="I298" s="372"/>
      <c r="J298" s="372"/>
      <c r="K298" s="372"/>
      <c r="L298" s="372"/>
      <c r="M298" s="372"/>
      <c r="N298" s="377"/>
      <c r="AF298" s="39"/>
      <c r="AG298" s="47"/>
      <c r="AH298" s="47"/>
      <c r="AI298" s="3" t="s">
        <v>4709</v>
      </c>
      <c r="AN298" s="47"/>
      <c r="AO298" s="47"/>
      <c r="AQ298" s="47"/>
    </row>
    <row r="299" spans="1:43" s="4" customFormat="1" ht="22.5" x14ac:dyDescent="0.25">
      <c r="A299" s="103"/>
      <c r="B299" s="49" t="s">
        <v>217</v>
      </c>
      <c r="C299" s="368" t="s">
        <v>218</v>
      </c>
      <c r="D299" s="368"/>
      <c r="E299" s="368"/>
      <c r="F299" s="368"/>
      <c r="G299" s="368"/>
      <c r="H299" s="368"/>
      <c r="I299" s="368"/>
      <c r="J299" s="368"/>
      <c r="K299" s="368"/>
      <c r="L299" s="368"/>
      <c r="M299" s="368"/>
      <c r="N299" s="376"/>
      <c r="AF299" s="39"/>
      <c r="AG299" s="47"/>
      <c r="AH299" s="47"/>
      <c r="AJ299" s="3" t="s">
        <v>218</v>
      </c>
      <c r="AN299" s="47"/>
      <c r="AO299" s="47"/>
      <c r="AQ299" s="47"/>
    </row>
    <row r="300" spans="1:43" s="4" customFormat="1" ht="15" x14ac:dyDescent="0.25">
      <c r="A300" s="48"/>
      <c r="B300" s="49" t="s">
        <v>58</v>
      </c>
      <c r="C300" s="372" t="s">
        <v>62</v>
      </c>
      <c r="D300" s="372"/>
      <c r="E300" s="372"/>
      <c r="F300" s="51"/>
      <c r="G300" s="52"/>
      <c r="H300" s="52"/>
      <c r="I300" s="52"/>
      <c r="J300" s="53">
        <v>174.99</v>
      </c>
      <c r="K300" s="54">
        <v>1.1499999999999999</v>
      </c>
      <c r="L300" s="53">
        <v>301.86</v>
      </c>
      <c r="M300" s="54">
        <v>34.96</v>
      </c>
      <c r="N300" s="55">
        <v>10553.03</v>
      </c>
      <c r="AF300" s="39"/>
      <c r="AG300" s="47"/>
      <c r="AH300" s="47"/>
      <c r="AK300" s="3" t="s">
        <v>62</v>
      </c>
      <c r="AN300" s="47"/>
      <c r="AO300" s="47"/>
      <c r="AQ300" s="47"/>
    </row>
    <row r="301" spans="1:43" s="4" customFormat="1" ht="15" x14ac:dyDescent="0.25">
      <c r="A301" s="48"/>
      <c r="B301" s="49" t="s">
        <v>73</v>
      </c>
      <c r="C301" s="372" t="s">
        <v>175</v>
      </c>
      <c r="D301" s="372"/>
      <c r="E301" s="372"/>
      <c r="F301" s="51"/>
      <c r="G301" s="52"/>
      <c r="H301" s="52"/>
      <c r="I301" s="52"/>
      <c r="J301" s="53">
        <v>848.48</v>
      </c>
      <c r="K301" s="54">
        <v>1.1499999999999999</v>
      </c>
      <c r="L301" s="107">
        <v>1463.63</v>
      </c>
      <c r="M301" s="52"/>
      <c r="N301" s="58"/>
      <c r="AF301" s="39"/>
      <c r="AG301" s="47"/>
      <c r="AH301" s="47"/>
      <c r="AK301" s="3" t="s">
        <v>175</v>
      </c>
      <c r="AN301" s="47"/>
      <c r="AO301" s="47"/>
      <c r="AQ301" s="47"/>
    </row>
    <row r="302" spans="1:43" s="4" customFormat="1" ht="15" x14ac:dyDescent="0.25">
      <c r="A302" s="48"/>
      <c r="B302" s="49" t="s">
        <v>78</v>
      </c>
      <c r="C302" s="372" t="s">
        <v>176</v>
      </c>
      <c r="D302" s="372"/>
      <c r="E302" s="372"/>
      <c r="F302" s="51"/>
      <c r="G302" s="52"/>
      <c r="H302" s="52"/>
      <c r="I302" s="52"/>
      <c r="J302" s="53">
        <v>105.24</v>
      </c>
      <c r="K302" s="54">
        <v>1.1499999999999999</v>
      </c>
      <c r="L302" s="53">
        <v>181.54</v>
      </c>
      <c r="M302" s="54">
        <v>34.96</v>
      </c>
      <c r="N302" s="55">
        <v>6346.64</v>
      </c>
      <c r="AF302" s="39"/>
      <c r="AG302" s="47"/>
      <c r="AH302" s="47"/>
      <c r="AK302" s="3" t="s">
        <v>176</v>
      </c>
      <c r="AN302" s="47"/>
      <c r="AO302" s="47"/>
      <c r="AQ302" s="47"/>
    </row>
    <row r="303" spans="1:43" s="4" customFormat="1" ht="15" x14ac:dyDescent="0.25">
      <c r="A303" s="56"/>
      <c r="B303" s="49"/>
      <c r="C303" s="372" t="s">
        <v>63</v>
      </c>
      <c r="D303" s="372"/>
      <c r="E303" s="372"/>
      <c r="F303" s="51" t="s">
        <v>64</v>
      </c>
      <c r="G303" s="54">
        <v>21.63</v>
      </c>
      <c r="H303" s="54">
        <v>1.1499999999999999</v>
      </c>
      <c r="I303" s="114">
        <v>37.311750000000004</v>
      </c>
      <c r="J303" s="57"/>
      <c r="K303" s="52"/>
      <c r="L303" s="57"/>
      <c r="M303" s="52"/>
      <c r="N303" s="58"/>
      <c r="AF303" s="39"/>
      <c r="AG303" s="47"/>
      <c r="AH303" s="47"/>
      <c r="AL303" s="3" t="s">
        <v>63</v>
      </c>
      <c r="AN303" s="47"/>
      <c r="AO303" s="47"/>
      <c r="AQ303" s="47"/>
    </row>
    <row r="304" spans="1:43" s="4" customFormat="1" ht="15" x14ac:dyDescent="0.25">
      <c r="A304" s="56"/>
      <c r="B304" s="49"/>
      <c r="C304" s="372" t="s">
        <v>178</v>
      </c>
      <c r="D304" s="372"/>
      <c r="E304" s="372"/>
      <c r="F304" s="51" t="s">
        <v>64</v>
      </c>
      <c r="G304" s="104">
        <v>10.4</v>
      </c>
      <c r="H304" s="54">
        <v>1.1499999999999999</v>
      </c>
      <c r="I304" s="54">
        <v>17.940000000000001</v>
      </c>
      <c r="J304" s="57"/>
      <c r="K304" s="52"/>
      <c r="L304" s="57"/>
      <c r="M304" s="52"/>
      <c r="N304" s="58"/>
      <c r="AF304" s="39"/>
      <c r="AG304" s="47"/>
      <c r="AH304" s="47"/>
      <c r="AL304" s="3" t="s">
        <v>178</v>
      </c>
      <c r="AN304" s="47"/>
      <c r="AO304" s="47"/>
      <c r="AQ304" s="47"/>
    </row>
    <row r="305" spans="1:43" s="4" customFormat="1" ht="15" x14ac:dyDescent="0.25">
      <c r="A305" s="48"/>
      <c r="B305" s="49"/>
      <c r="C305" s="375" t="s">
        <v>65</v>
      </c>
      <c r="D305" s="375"/>
      <c r="E305" s="375"/>
      <c r="F305" s="59"/>
      <c r="G305" s="60"/>
      <c r="H305" s="60"/>
      <c r="I305" s="60"/>
      <c r="J305" s="108">
        <v>1023.47</v>
      </c>
      <c r="K305" s="60"/>
      <c r="L305" s="108">
        <v>1765.49</v>
      </c>
      <c r="M305" s="60"/>
      <c r="N305" s="62"/>
      <c r="AF305" s="39"/>
      <c r="AG305" s="47"/>
      <c r="AH305" s="47"/>
      <c r="AM305" s="3" t="s">
        <v>65</v>
      </c>
      <c r="AN305" s="47"/>
      <c r="AO305" s="47"/>
      <c r="AQ305" s="47"/>
    </row>
    <row r="306" spans="1:43" s="4" customFormat="1" ht="15" x14ac:dyDescent="0.25">
      <c r="A306" s="56"/>
      <c r="B306" s="49"/>
      <c r="C306" s="372" t="s">
        <v>66</v>
      </c>
      <c r="D306" s="372"/>
      <c r="E306" s="372"/>
      <c r="F306" s="51"/>
      <c r="G306" s="52"/>
      <c r="H306" s="52"/>
      <c r="I306" s="52"/>
      <c r="J306" s="57"/>
      <c r="K306" s="52"/>
      <c r="L306" s="53">
        <v>483.4</v>
      </c>
      <c r="M306" s="52"/>
      <c r="N306" s="55">
        <v>16899.669999999998</v>
      </c>
      <c r="AF306" s="39"/>
      <c r="AG306" s="47"/>
      <c r="AH306" s="47"/>
      <c r="AL306" s="3" t="s">
        <v>66</v>
      </c>
      <c r="AN306" s="47"/>
      <c r="AO306" s="47"/>
      <c r="AQ306" s="47"/>
    </row>
    <row r="307" spans="1:43" s="4" customFormat="1" ht="15" x14ac:dyDescent="0.25">
      <c r="A307" s="56"/>
      <c r="B307" s="49" t="s">
        <v>179</v>
      </c>
      <c r="C307" s="372" t="s">
        <v>180</v>
      </c>
      <c r="D307" s="372"/>
      <c r="E307" s="372"/>
      <c r="F307" s="51" t="s">
        <v>69</v>
      </c>
      <c r="G307" s="63">
        <v>147</v>
      </c>
      <c r="H307" s="52"/>
      <c r="I307" s="63">
        <v>147</v>
      </c>
      <c r="J307" s="57"/>
      <c r="K307" s="52"/>
      <c r="L307" s="53">
        <v>710.6</v>
      </c>
      <c r="M307" s="52"/>
      <c r="N307" s="55">
        <v>24842.51</v>
      </c>
      <c r="AF307" s="39"/>
      <c r="AG307" s="47"/>
      <c r="AH307" s="47"/>
      <c r="AL307" s="3" t="s">
        <v>180</v>
      </c>
      <c r="AN307" s="47"/>
      <c r="AO307" s="47"/>
      <c r="AQ307" s="47"/>
    </row>
    <row r="308" spans="1:43" s="4" customFormat="1" ht="15" x14ac:dyDescent="0.25">
      <c r="A308" s="56"/>
      <c r="B308" s="49" t="s">
        <v>181</v>
      </c>
      <c r="C308" s="372" t="s">
        <v>182</v>
      </c>
      <c r="D308" s="372"/>
      <c r="E308" s="372"/>
      <c r="F308" s="51" t="s">
        <v>69</v>
      </c>
      <c r="G308" s="63">
        <v>134</v>
      </c>
      <c r="H308" s="52"/>
      <c r="I308" s="63">
        <v>134</v>
      </c>
      <c r="J308" s="57"/>
      <c r="K308" s="52"/>
      <c r="L308" s="53">
        <v>647.76</v>
      </c>
      <c r="M308" s="52"/>
      <c r="N308" s="55">
        <v>22645.56</v>
      </c>
      <c r="AF308" s="39"/>
      <c r="AG308" s="47"/>
      <c r="AH308" s="47"/>
      <c r="AL308" s="3" t="s">
        <v>182</v>
      </c>
      <c r="AN308" s="47"/>
      <c r="AO308" s="47"/>
      <c r="AQ308" s="47"/>
    </row>
    <row r="309" spans="1:43" s="4" customFormat="1" ht="15" x14ac:dyDescent="0.25">
      <c r="A309" s="65"/>
      <c r="B309" s="66"/>
      <c r="C309" s="374" t="s">
        <v>72</v>
      </c>
      <c r="D309" s="374"/>
      <c r="E309" s="374"/>
      <c r="F309" s="42"/>
      <c r="G309" s="43"/>
      <c r="H309" s="43"/>
      <c r="I309" s="43"/>
      <c r="J309" s="45"/>
      <c r="K309" s="43"/>
      <c r="L309" s="105">
        <v>3123.85</v>
      </c>
      <c r="M309" s="60"/>
      <c r="N309" s="46"/>
      <c r="AF309" s="39"/>
      <c r="AG309" s="47"/>
      <c r="AH309" s="47"/>
      <c r="AN309" s="47" t="s">
        <v>72</v>
      </c>
      <c r="AO309" s="47"/>
      <c r="AQ309" s="47"/>
    </row>
    <row r="310" spans="1:43" s="4" customFormat="1" ht="0" hidden="1" customHeight="1" x14ac:dyDescent="0.25">
      <c r="A310" s="71"/>
      <c r="B310" s="72"/>
      <c r="C310" s="72"/>
      <c r="D310" s="72"/>
      <c r="E310" s="72"/>
      <c r="F310" s="73"/>
      <c r="G310" s="73"/>
      <c r="H310" s="73"/>
      <c r="I310" s="73"/>
      <c r="J310" s="74"/>
      <c r="K310" s="73"/>
      <c r="L310" s="74"/>
      <c r="M310" s="52"/>
      <c r="N310" s="74"/>
      <c r="AF310" s="39"/>
      <c r="AG310" s="47"/>
      <c r="AH310" s="47"/>
      <c r="AN310" s="47"/>
      <c r="AO310" s="47"/>
      <c r="AQ310" s="47"/>
    </row>
    <row r="311" spans="1:43" s="4" customFormat="1" ht="15" x14ac:dyDescent="0.25">
      <c r="A311" s="78"/>
      <c r="B311" s="79"/>
      <c r="C311" s="374" t="s">
        <v>4738</v>
      </c>
      <c r="D311" s="374"/>
      <c r="E311" s="374"/>
      <c r="F311" s="374"/>
      <c r="G311" s="374"/>
      <c r="H311" s="374"/>
      <c r="I311" s="374"/>
      <c r="J311" s="374"/>
      <c r="K311" s="374"/>
      <c r="L311" s="80"/>
      <c r="M311" s="81"/>
      <c r="N311" s="82"/>
      <c r="AF311" s="39"/>
      <c r="AG311" s="47"/>
      <c r="AH311" s="47"/>
      <c r="AN311" s="47"/>
      <c r="AO311" s="47" t="s">
        <v>4738</v>
      </c>
      <c r="AQ311" s="47"/>
    </row>
    <row r="312" spans="1:43" s="4" customFormat="1" ht="15" x14ac:dyDescent="0.25">
      <c r="A312" s="83"/>
      <c r="B312" s="49"/>
      <c r="C312" s="372" t="s">
        <v>83</v>
      </c>
      <c r="D312" s="372"/>
      <c r="E312" s="372"/>
      <c r="F312" s="372"/>
      <c r="G312" s="372"/>
      <c r="H312" s="372"/>
      <c r="I312" s="372"/>
      <c r="J312" s="372"/>
      <c r="K312" s="372"/>
      <c r="L312" s="106">
        <v>44032.69</v>
      </c>
      <c r="M312" s="85"/>
      <c r="N312" s="86">
        <v>417791.88</v>
      </c>
      <c r="AF312" s="39"/>
      <c r="AG312" s="47"/>
      <c r="AH312" s="47"/>
      <c r="AN312" s="47"/>
      <c r="AO312" s="47"/>
      <c r="AP312" s="3" t="s">
        <v>83</v>
      </c>
      <c r="AQ312" s="47"/>
    </row>
    <row r="313" spans="1:43" s="4" customFormat="1" ht="15" x14ac:dyDescent="0.25">
      <c r="A313" s="83"/>
      <c r="B313" s="49"/>
      <c r="C313" s="372" t="s">
        <v>84</v>
      </c>
      <c r="D313" s="372"/>
      <c r="E313" s="372"/>
      <c r="F313" s="372"/>
      <c r="G313" s="372"/>
      <c r="H313" s="372"/>
      <c r="I313" s="372"/>
      <c r="J313" s="372"/>
      <c r="K313" s="372"/>
      <c r="L313" s="87"/>
      <c r="M313" s="85"/>
      <c r="N313" s="88"/>
      <c r="AF313" s="39"/>
      <c r="AG313" s="47"/>
      <c r="AH313" s="47"/>
      <c r="AN313" s="47"/>
      <c r="AO313" s="47"/>
      <c r="AP313" s="3" t="s">
        <v>84</v>
      </c>
      <c r="AQ313" s="47"/>
    </row>
    <row r="314" spans="1:43" s="4" customFormat="1" ht="15" x14ac:dyDescent="0.25">
      <c r="A314" s="83"/>
      <c r="B314" s="49"/>
      <c r="C314" s="372" t="s">
        <v>85</v>
      </c>
      <c r="D314" s="372"/>
      <c r="E314" s="372"/>
      <c r="F314" s="372"/>
      <c r="G314" s="372"/>
      <c r="H314" s="372"/>
      <c r="I314" s="372"/>
      <c r="J314" s="372"/>
      <c r="K314" s="372"/>
      <c r="L314" s="106">
        <v>1352.6</v>
      </c>
      <c r="M314" s="85"/>
      <c r="N314" s="86">
        <v>47286.9</v>
      </c>
      <c r="AF314" s="39"/>
      <c r="AG314" s="47"/>
      <c r="AH314" s="47"/>
      <c r="AN314" s="47"/>
      <c r="AO314" s="47"/>
      <c r="AP314" s="3" t="s">
        <v>85</v>
      </c>
      <c r="AQ314" s="47"/>
    </row>
    <row r="315" spans="1:43" s="4" customFormat="1" ht="15" x14ac:dyDescent="0.25">
      <c r="A315" s="83"/>
      <c r="B315" s="49"/>
      <c r="C315" s="372" t="s">
        <v>193</v>
      </c>
      <c r="D315" s="372"/>
      <c r="E315" s="372"/>
      <c r="F315" s="372"/>
      <c r="G315" s="372"/>
      <c r="H315" s="372"/>
      <c r="I315" s="372"/>
      <c r="J315" s="372"/>
      <c r="K315" s="372"/>
      <c r="L315" s="106">
        <v>1561.51</v>
      </c>
      <c r="M315" s="85"/>
      <c r="N315" s="86">
        <v>18941.12</v>
      </c>
      <c r="AF315" s="39"/>
      <c r="AG315" s="47"/>
      <c r="AH315" s="47"/>
      <c r="AN315" s="47"/>
      <c r="AO315" s="47"/>
      <c r="AP315" s="3" t="s">
        <v>193</v>
      </c>
      <c r="AQ315" s="47"/>
    </row>
    <row r="316" spans="1:43" s="4" customFormat="1" ht="15" x14ac:dyDescent="0.25">
      <c r="A316" s="83"/>
      <c r="B316" s="49"/>
      <c r="C316" s="372" t="s">
        <v>194</v>
      </c>
      <c r="D316" s="372"/>
      <c r="E316" s="372"/>
      <c r="F316" s="372"/>
      <c r="G316" s="372"/>
      <c r="H316" s="372"/>
      <c r="I316" s="372"/>
      <c r="J316" s="372"/>
      <c r="K316" s="372"/>
      <c r="L316" s="84">
        <v>194.65</v>
      </c>
      <c r="M316" s="85"/>
      <c r="N316" s="86">
        <v>6804.97</v>
      </c>
      <c r="AF316" s="39"/>
      <c r="AG316" s="47"/>
      <c r="AH316" s="47"/>
      <c r="AN316" s="47"/>
      <c r="AO316" s="47"/>
      <c r="AP316" s="3" t="s">
        <v>194</v>
      </c>
      <c r="AQ316" s="47"/>
    </row>
    <row r="317" spans="1:43" s="4" customFormat="1" ht="15" x14ac:dyDescent="0.25">
      <c r="A317" s="83"/>
      <c r="B317" s="49"/>
      <c r="C317" s="372" t="s">
        <v>195</v>
      </c>
      <c r="D317" s="372"/>
      <c r="E317" s="372"/>
      <c r="F317" s="372"/>
      <c r="G317" s="372"/>
      <c r="H317" s="372"/>
      <c r="I317" s="372"/>
      <c r="J317" s="372"/>
      <c r="K317" s="372"/>
      <c r="L317" s="106">
        <v>41118.58</v>
      </c>
      <c r="M317" s="85"/>
      <c r="N317" s="86">
        <v>351563.86</v>
      </c>
      <c r="AF317" s="39"/>
      <c r="AG317" s="47"/>
      <c r="AH317" s="47"/>
      <c r="AN317" s="47"/>
      <c r="AO317" s="47"/>
      <c r="AP317" s="3" t="s">
        <v>195</v>
      </c>
      <c r="AQ317" s="47"/>
    </row>
    <row r="318" spans="1:43" s="4" customFormat="1" ht="15" x14ac:dyDescent="0.25">
      <c r="A318" s="83"/>
      <c r="B318" s="49"/>
      <c r="C318" s="372" t="s">
        <v>196</v>
      </c>
      <c r="D318" s="372"/>
      <c r="E318" s="372"/>
      <c r="F318" s="372"/>
      <c r="G318" s="372"/>
      <c r="H318" s="372"/>
      <c r="I318" s="372"/>
      <c r="J318" s="372"/>
      <c r="K318" s="372"/>
      <c r="L318" s="106">
        <v>48380.47</v>
      </c>
      <c r="M318" s="85"/>
      <c r="N318" s="86">
        <v>569790.02</v>
      </c>
      <c r="AF318" s="39"/>
      <c r="AG318" s="47"/>
      <c r="AH318" s="47"/>
      <c r="AN318" s="47"/>
      <c r="AO318" s="47"/>
      <c r="AP318" s="3" t="s">
        <v>196</v>
      </c>
      <c r="AQ318" s="47"/>
    </row>
    <row r="319" spans="1:43" s="4" customFormat="1" ht="15" x14ac:dyDescent="0.25">
      <c r="A319" s="83"/>
      <c r="B319" s="49"/>
      <c r="C319" s="372" t="s">
        <v>84</v>
      </c>
      <c r="D319" s="372"/>
      <c r="E319" s="372"/>
      <c r="F319" s="372"/>
      <c r="G319" s="372"/>
      <c r="H319" s="372"/>
      <c r="I319" s="372"/>
      <c r="J319" s="372"/>
      <c r="K319" s="372"/>
      <c r="L319" s="87"/>
      <c r="M319" s="85"/>
      <c r="N319" s="88"/>
      <c r="AF319" s="39"/>
      <c r="AG319" s="47"/>
      <c r="AH319" s="47"/>
      <c r="AN319" s="47"/>
      <c r="AO319" s="47"/>
      <c r="AP319" s="3" t="s">
        <v>84</v>
      </c>
      <c r="AQ319" s="47"/>
    </row>
    <row r="320" spans="1:43" s="4" customFormat="1" ht="15" x14ac:dyDescent="0.25">
      <c r="A320" s="83"/>
      <c r="B320" s="49"/>
      <c r="C320" s="372" t="s">
        <v>197</v>
      </c>
      <c r="D320" s="372"/>
      <c r="E320" s="372"/>
      <c r="F320" s="372"/>
      <c r="G320" s="372"/>
      <c r="H320" s="372"/>
      <c r="I320" s="372"/>
      <c r="J320" s="372"/>
      <c r="K320" s="372"/>
      <c r="L320" s="106">
        <v>1352.6</v>
      </c>
      <c r="M320" s="85"/>
      <c r="N320" s="86">
        <v>47286.9</v>
      </c>
      <c r="AF320" s="39"/>
      <c r="AG320" s="47"/>
      <c r="AH320" s="47"/>
      <c r="AN320" s="47"/>
      <c r="AO320" s="47"/>
      <c r="AP320" s="3" t="s">
        <v>197</v>
      </c>
      <c r="AQ320" s="47"/>
    </row>
    <row r="321" spans="1:45" s="4" customFormat="1" ht="15" x14ac:dyDescent="0.25">
      <c r="A321" s="83"/>
      <c r="B321" s="49"/>
      <c r="C321" s="372" t="s">
        <v>199</v>
      </c>
      <c r="D321" s="372"/>
      <c r="E321" s="372"/>
      <c r="F321" s="372"/>
      <c r="G321" s="372"/>
      <c r="H321" s="372"/>
      <c r="I321" s="372"/>
      <c r="J321" s="372"/>
      <c r="K321" s="372"/>
      <c r="L321" s="106">
        <v>1561.51</v>
      </c>
      <c r="M321" s="85"/>
      <c r="N321" s="88"/>
      <c r="AF321" s="39"/>
      <c r="AG321" s="47"/>
      <c r="AH321" s="47"/>
      <c r="AN321" s="47"/>
      <c r="AO321" s="47"/>
      <c r="AP321" s="3" t="s">
        <v>199</v>
      </c>
      <c r="AQ321" s="47"/>
    </row>
    <row r="322" spans="1:45" s="4" customFormat="1" ht="15" x14ac:dyDescent="0.25">
      <c r="A322" s="83"/>
      <c r="B322" s="49"/>
      <c r="C322" s="372" t="s">
        <v>200</v>
      </c>
      <c r="D322" s="372"/>
      <c r="E322" s="372"/>
      <c r="F322" s="372"/>
      <c r="G322" s="372"/>
      <c r="H322" s="372"/>
      <c r="I322" s="372"/>
      <c r="J322" s="372"/>
      <c r="K322" s="372"/>
      <c r="L322" s="84">
        <v>194.65</v>
      </c>
      <c r="M322" s="85"/>
      <c r="N322" s="86">
        <v>6804.97</v>
      </c>
      <c r="AF322" s="39"/>
      <c r="AG322" s="47"/>
      <c r="AH322" s="47"/>
      <c r="AN322" s="47"/>
      <c r="AO322" s="47"/>
      <c r="AP322" s="3" t="s">
        <v>200</v>
      </c>
      <c r="AQ322" s="47"/>
    </row>
    <row r="323" spans="1:45" s="4" customFormat="1" ht="15" x14ac:dyDescent="0.25">
      <c r="A323" s="83"/>
      <c r="B323" s="49"/>
      <c r="C323" s="372" t="s">
        <v>201</v>
      </c>
      <c r="D323" s="372"/>
      <c r="E323" s="372"/>
      <c r="F323" s="372"/>
      <c r="G323" s="372"/>
      <c r="H323" s="372"/>
      <c r="I323" s="372"/>
      <c r="J323" s="372"/>
      <c r="K323" s="372"/>
      <c r="L323" s="106">
        <v>41118.58</v>
      </c>
      <c r="M323" s="85"/>
      <c r="N323" s="88"/>
      <c r="AF323" s="39"/>
      <c r="AG323" s="47"/>
      <c r="AH323" s="47"/>
      <c r="AN323" s="47"/>
      <c r="AO323" s="47"/>
      <c r="AP323" s="3" t="s">
        <v>201</v>
      </c>
      <c r="AQ323" s="47"/>
    </row>
    <row r="324" spans="1:45" s="4" customFormat="1" ht="15" x14ac:dyDescent="0.25">
      <c r="A324" s="83"/>
      <c r="B324" s="49"/>
      <c r="C324" s="372" t="s">
        <v>202</v>
      </c>
      <c r="D324" s="372"/>
      <c r="E324" s="372"/>
      <c r="F324" s="372"/>
      <c r="G324" s="372"/>
      <c r="H324" s="372"/>
      <c r="I324" s="372"/>
      <c r="J324" s="372"/>
      <c r="K324" s="372"/>
      <c r="L324" s="106">
        <v>2274.46</v>
      </c>
      <c r="M324" s="85"/>
      <c r="N324" s="86">
        <v>79515.039999999994</v>
      </c>
      <c r="AF324" s="39"/>
      <c r="AG324" s="47"/>
      <c r="AH324" s="47"/>
      <c r="AN324" s="47"/>
      <c r="AO324" s="47"/>
      <c r="AP324" s="3" t="s">
        <v>202</v>
      </c>
      <c r="AQ324" s="47"/>
    </row>
    <row r="325" spans="1:45" s="4" customFormat="1" ht="15" x14ac:dyDescent="0.25">
      <c r="A325" s="83"/>
      <c r="B325" s="49"/>
      <c r="C325" s="372" t="s">
        <v>203</v>
      </c>
      <c r="D325" s="372"/>
      <c r="E325" s="372"/>
      <c r="F325" s="372"/>
      <c r="G325" s="372"/>
      <c r="H325" s="372"/>
      <c r="I325" s="372"/>
      <c r="J325" s="372"/>
      <c r="K325" s="372"/>
      <c r="L325" s="106">
        <v>2073.3200000000002</v>
      </c>
      <c r="M325" s="85"/>
      <c r="N325" s="86">
        <v>72483.100000000006</v>
      </c>
      <c r="AF325" s="39"/>
      <c r="AG325" s="47"/>
      <c r="AH325" s="47"/>
      <c r="AN325" s="47"/>
      <c r="AO325" s="47"/>
      <c r="AP325" s="3" t="s">
        <v>203</v>
      </c>
      <c r="AQ325" s="47"/>
    </row>
    <row r="326" spans="1:45" s="4" customFormat="1" ht="15" x14ac:dyDescent="0.25">
      <c r="A326" s="83"/>
      <c r="B326" s="49"/>
      <c r="C326" s="372" t="s">
        <v>92</v>
      </c>
      <c r="D326" s="372"/>
      <c r="E326" s="372"/>
      <c r="F326" s="372"/>
      <c r="G326" s="372"/>
      <c r="H326" s="372"/>
      <c r="I326" s="372"/>
      <c r="J326" s="372"/>
      <c r="K326" s="372"/>
      <c r="L326" s="106">
        <v>1547.25</v>
      </c>
      <c r="M326" s="85"/>
      <c r="N326" s="86">
        <v>54091.87</v>
      </c>
      <c r="AF326" s="39"/>
      <c r="AG326" s="47"/>
      <c r="AH326" s="47"/>
      <c r="AN326" s="47"/>
      <c r="AO326" s="47"/>
      <c r="AP326" s="3" t="s">
        <v>92</v>
      </c>
      <c r="AQ326" s="47"/>
    </row>
    <row r="327" spans="1:45" s="4" customFormat="1" ht="15" x14ac:dyDescent="0.25">
      <c r="A327" s="83"/>
      <c r="B327" s="49"/>
      <c r="C327" s="372" t="s">
        <v>93</v>
      </c>
      <c r="D327" s="372"/>
      <c r="E327" s="372"/>
      <c r="F327" s="372"/>
      <c r="G327" s="372"/>
      <c r="H327" s="372"/>
      <c r="I327" s="372"/>
      <c r="J327" s="372"/>
      <c r="K327" s="372"/>
      <c r="L327" s="106">
        <v>2274.46</v>
      </c>
      <c r="M327" s="85"/>
      <c r="N327" s="86">
        <v>79515.039999999994</v>
      </c>
      <c r="AF327" s="39"/>
      <c r="AG327" s="47"/>
      <c r="AH327" s="47"/>
      <c r="AN327" s="47"/>
      <c r="AO327" s="47"/>
      <c r="AP327" s="3" t="s">
        <v>93</v>
      </c>
      <c r="AQ327" s="47"/>
    </row>
    <row r="328" spans="1:45" s="4" customFormat="1" ht="15" x14ac:dyDescent="0.25">
      <c r="A328" s="83"/>
      <c r="B328" s="49"/>
      <c r="C328" s="372" t="s">
        <v>94</v>
      </c>
      <c r="D328" s="372"/>
      <c r="E328" s="372"/>
      <c r="F328" s="372"/>
      <c r="G328" s="372"/>
      <c r="H328" s="372"/>
      <c r="I328" s="372"/>
      <c r="J328" s="372"/>
      <c r="K328" s="372"/>
      <c r="L328" s="106">
        <v>2073.3200000000002</v>
      </c>
      <c r="M328" s="85"/>
      <c r="N328" s="86">
        <v>72483.100000000006</v>
      </c>
      <c r="AF328" s="39"/>
      <c r="AG328" s="47"/>
      <c r="AH328" s="47"/>
      <c r="AN328" s="47"/>
      <c r="AO328" s="47"/>
      <c r="AP328" s="3" t="s">
        <v>94</v>
      </c>
      <c r="AQ328" s="47"/>
    </row>
    <row r="329" spans="1:45" s="4" customFormat="1" ht="15" x14ac:dyDescent="0.25">
      <c r="A329" s="83"/>
      <c r="B329" s="89"/>
      <c r="C329" s="373" t="s">
        <v>4739</v>
      </c>
      <c r="D329" s="373"/>
      <c r="E329" s="373"/>
      <c r="F329" s="373"/>
      <c r="G329" s="373"/>
      <c r="H329" s="373"/>
      <c r="I329" s="373"/>
      <c r="J329" s="373"/>
      <c r="K329" s="373"/>
      <c r="L329" s="93">
        <v>48380.47</v>
      </c>
      <c r="M329" s="91"/>
      <c r="N329" s="92">
        <v>569790.02</v>
      </c>
      <c r="AF329" s="39"/>
      <c r="AG329" s="47"/>
      <c r="AH329" s="47"/>
      <c r="AN329" s="47"/>
      <c r="AO329" s="47"/>
      <c r="AQ329" s="47" t="s">
        <v>4739</v>
      </c>
    </row>
    <row r="330" spans="1:45" s="4" customFormat="1" ht="11.25" hidden="1" customHeight="1" x14ac:dyDescent="0.25">
      <c r="B330" s="75"/>
      <c r="C330" s="75"/>
      <c r="D330" s="75"/>
      <c r="E330" s="75"/>
      <c r="F330" s="75"/>
      <c r="G330" s="75"/>
      <c r="H330" s="75"/>
      <c r="I330" s="75"/>
      <c r="J330" s="75"/>
      <c r="K330" s="75"/>
      <c r="L330" s="76"/>
      <c r="M330" s="76"/>
      <c r="N330" s="76"/>
      <c r="R330" s="77"/>
    </row>
    <row r="331" spans="1:45" s="4" customFormat="1" ht="15" x14ac:dyDescent="0.25">
      <c r="A331" s="78"/>
      <c r="B331" s="79"/>
      <c r="C331" s="374" t="s">
        <v>82</v>
      </c>
      <c r="D331" s="374"/>
      <c r="E331" s="374"/>
      <c r="F331" s="374"/>
      <c r="G331" s="374"/>
      <c r="H331" s="374"/>
      <c r="I331" s="374"/>
      <c r="J331" s="374"/>
      <c r="K331" s="374"/>
      <c r="L331" s="80"/>
      <c r="M331" s="81"/>
      <c r="N331" s="82"/>
      <c r="AR331" s="47" t="s">
        <v>82</v>
      </c>
    </row>
    <row r="332" spans="1:45" s="4" customFormat="1" ht="15" x14ac:dyDescent="0.25">
      <c r="A332" s="83"/>
      <c r="B332" s="49"/>
      <c r="C332" s="372" t="s">
        <v>83</v>
      </c>
      <c r="D332" s="372"/>
      <c r="E332" s="372"/>
      <c r="F332" s="372"/>
      <c r="G332" s="372"/>
      <c r="H332" s="372"/>
      <c r="I332" s="372"/>
      <c r="J332" s="372"/>
      <c r="K332" s="372"/>
      <c r="L332" s="106">
        <v>95699.16</v>
      </c>
      <c r="M332" s="85"/>
      <c r="N332" s="86">
        <v>1017420.53</v>
      </c>
      <c r="AR332" s="47"/>
      <c r="AS332" s="3" t="s">
        <v>83</v>
      </c>
    </row>
    <row r="333" spans="1:45" s="4" customFormat="1" ht="15" x14ac:dyDescent="0.25">
      <c r="A333" s="83"/>
      <c r="B333" s="49"/>
      <c r="C333" s="372" t="s">
        <v>84</v>
      </c>
      <c r="D333" s="372"/>
      <c r="E333" s="372"/>
      <c r="F333" s="372"/>
      <c r="G333" s="372"/>
      <c r="H333" s="372"/>
      <c r="I333" s="372"/>
      <c r="J333" s="372"/>
      <c r="K333" s="372"/>
      <c r="L333" s="87"/>
      <c r="M333" s="85"/>
      <c r="N333" s="88"/>
      <c r="AR333" s="47"/>
      <c r="AS333" s="3" t="s">
        <v>84</v>
      </c>
    </row>
    <row r="334" spans="1:45" s="4" customFormat="1" ht="15" x14ac:dyDescent="0.25">
      <c r="A334" s="83"/>
      <c r="B334" s="49"/>
      <c r="C334" s="372" t="s">
        <v>85</v>
      </c>
      <c r="D334" s="372"/>
      <c r="E334" s="372"/>
      <c r="F334" s="372"/>
      <c r="G334" s="372"/>
      <c r="H334" s="372"/>
      <c r="I334" s="372"/>
      <c r="J334" s="372"/>
      <c r="K334" s="372"/>
      <c r="L334" s="106">
        <v>6028.8</v>
      </c>
      <c r="M334" s="85"/>
      <c r="N334" s="86">
        <v>210766.86</v>
      </c>
      <c r="AR334" s="47"/>
      <c r="AS334" s="3" t="s">
        <v>85</v>
      </c>
    </row>
    <row r="335" spans="1:45" s="4" customFormat="1" ht="15" x14ac:dyDescent="0.25">
      <c r="A335" s="83"/>
      <c r="B335" s="49"/>
      <c r="C335" s="372" t="s">
        <v>193</v>
      </c>
      <c r="D335" s="372"/>
      <c r="E335" s="372"/>
      <c r="F335" s="372"/>
      <c r="G335" s="372"/>
      <c r="H335" s="372"/>
      <c r="I335" s="372"/>
      <c r="J335" s="372"/>
      <c r="K335" s="372"/>
      <c r="L335" s="106">
        <v>11165.39</v>
      </c>
      <c r="M335" s="85"/>
      <c r="N335" s="86">
        <v>135436.18</v>
      </c>
      <c r="AR335" s="47"/>
      <c r="AS335" s="3" t="s">
        <v>193</v>
      </c>
    </row>
    <row r="336" spans="1:45" s="4" customFormat="1" ht="15" x14ac:dyDescent="0.25">
      <c r="A336" s="83"/>
      <c r="B336" s="49"/>
      <c r="C336" s="372" t="s">
        <v>194</v>
      </c>
      <c r="D336" s="372"/>
      <c r="E336" s="372"/>
      <c r="F336" s="372"/>
      <c r="G336" s="372"/>
      <c r="H336" s="372"/>
      <c r="I336" s="372"/>
      <c r="J336" s="372"/>
      <c r="K336" s="372"/>
      <c r="L336" s="106">
        <v>1725.31</v>
      </c>
      <c r="M336" s="85"/>
      <c r="N336" s="86">
        <v>60316.84</v>
      </c>
      <c r="AR336" s="47"/>
      <c r="AS336" s="3" t="s">
        <v>194</v>
      </c>
    </row>
    <row r="337" spans="1:50" s="4" customFormat="1" ht="15" x14ac:dyDescent="0.25">
      <c r="A337" s="83"/>
      <c r="B337" s="49"/>
      <c r="C337" s="372" t="s">
        <v>195</v>
      </c>
      <c r="D337" s="372"/>
      <c r="E337" s="372"/>
      <c r="F337" s="372"/>
      <c r="G337" s="372"/>
      <c r="H337" s="372"/>
      <c r="I337" s="372"/>
      <c r="J337" s="372"/>
      <c r="K337" s="372"/>
      <c r="L337" s="106">
        <v>78504.97</v>
      </c>
      <c r="M337" s="85"/>
      <c r="N337" s="86">
        <v>671217.49</v>
      </c>
      <c r="AR337" s="47"/>
      <c r="AS337" s="3" t="s">
        <v>195</v>
      </c>
    </row>
    <row r="338" spans="1:50" s="4" customFormat="1" ht="15" x14ac:dyDescent="0.25">
      <c r="A338" s="83"/>
      <c r="B338" s="49"/>
      <c r="C338" s="372" t="s">
        <v>196</v>
      </c>
      <c r="D338" s="372"/>
      <c r="E338" s="372"/>
      <c r="F338" s="372"/>
      <c r="G338" s="372"/>
      <c r="H338" s="372"/>
      <c r="I338" s="372"/>
      <c r="J338" s="372"/>
      <c r="K338" s="372"/>
      <c r="L338" s="106">
        <v>117488.24</v>
      </c>
      <c r="M338" s="85"/>
      <c r="N338" s="86">
        <v>1779165.71</v>
      </c>
      <c r="AR338" s="47"/>
      <c r="AS338" s="3" t="s">
        <v>196</v>
      </c>
    </row>
    <row r="339" spans="1:50" s="4" customFormat="1" ht="15" x14ac:dyDescent="0.25">
      <c r="A339" s="83"/>
      <c r="B339" s="49"/>
      <c r="C339" s="372" t="s">
        <v>84</v>
      </c>
      <c r="D339" s="372"/>
      <c r="E339" s="372"/>
      <c r="F339" s="372"/>
      <c r="G339" s="372"/>
      <c r="H339" s="372"/>
      <c r="I339" s="372"/>
      <c r="J339" s="372"/>
      <c r="K339" s="372"/>
      <c r="L339" s="87"/>
      <c r="M339" s="85"/>
      <c r="N339" s="88"/>
      <c r="AR339" s="47"/>
      <c r="AS339" s="3" t="s">
        <v>84</v>
      </c>
    </row>
    <row r="340" spans="1:50" s="4" customFormat="1" ht="15" x14ac:dyDescent="0.25">
      <c r="A340" s="83"/>
      <c r="B340" s="49"/>
      <c r="C340" s="372" t="s">
        <v>197</v>
      </c>
      <c r="D340" s="372"/>
      <c r="E340" s="372"/>
      <c r="F340" s="372"/>
      <c r="G340" s="372"/>
      <c r="H340" s="372"/>
      <c r="I340" s="372"/>
      <c r="J340" s="372"/>
      <c r="K340" s="372"/>
      <c r="L340" s="106">
        <v>6028.8</v>
      </c>
      <c r="M340" s="85"/>
      <c r="N340" s="86">
        <v>210766.86</v>
      </c>
      <c r="AR340" s="47"/>
      <c r="AS340" s="3" t="s">
        <v>197</v>
      </c>
    </row>
    <row r="341" spans="1:50" s="4" customFormat="1" ht="45" x14ac:dyDescent="0.25">
      <c r="A341" s="83"/>
      <c r="B341" s="49" t="s">
        <v>1602</v>
      </c>
      <c r="C341" s="372" t="s">
        <v>199</v>
      </c>
      <c r="D341" s="372"/>
      <c r="E341" s="372"/>
      <c r="F341" s="372"/>
      <c r="G341" s="372"/>
      <c r="H341" s="372"/>
      <c r="I341" s="372"/>
      <c r="J341" s="372"/>
      <c r="K341" s="372"/>
      <c r="L341" s="106">
        <v>11165.39</v>
      </c>
      <c r="M341" s="113">
        <v>12.13</v>
      </c>
      <c r="N341" s="86">
        <v>135436.18</v>
      </c>
      <c r="AR341" s="47"/>
      <c r="AS341" s="3" t="s">
        <v>199</v>
      </c>
    </row>
    <row r="342" spans="1:50" s="4" customFormat="1" ht="15" x14ac:dyDescent="0.25">
      <c r="A342" s="83"/>
      <c r="B342" s="49"/>
      <c r="C342" s="372" t="s">
        <v>200</v>
      </c>
      <c r="D342" s="372"/>
      <c r="E342" s="372"/>
      <c r="F342" s="372"/>
      <c r="G342" s="372"/>
      <c r="H342" s="372"/>
      <c r="I342" s="372"/>
      <c r="J342" s="372"/>
      <c r="K342" s="372"/>
      <c r="L342" s="106">
        <v>1725.31</v>
      </c>
      <c r="M342" s="85"/>
      <c r="N342" s="86">
        <v>60316.84</v>
      </c>
      <c r="AR342" s="47"/>
      <c r="AS342" s="3" t="s">
        <v>200</v>
      </c>
    </row>
    <row r="343" spans="1:50" s="4" customFormat="1" ht="45" x14ac:dyDescent="0.25">
      <c r="A343" s="83"/>
      <c r="B343" s="49" t="s">
        <v>1602</v>
      </c>
      <c r="C343" s="372" t="s">
        <v>201</v>
      </c>
      <c r="D343" s="372"/>
      <c r="E343" s="372"/>
      <c r="F343" s="372"/>
      <c r="G343" s="372"/>
      <c r="H343" s="372"/>
      <c r="I343" s="372"/>
      <c r="J343" s="372"/>
      <c r="K343" s="372"/>
      <c r="L343" s="106">
        <v>78504.97</v>
      </c>
      <c r="M343" s="113">
        <v>8.5500000000000007</v>
      </c>
      <c r="N343" s="86">
        <v>671217.49</v>
      </c>
      <c r="AR343" s="47"/>
      <c r="AS343" s="3" t="s">
        <v>201</v>
      </c>
    </row>
    <row r="344" spans="1:50" s="4" customFormat="1" ht="15" x14ac:dyDescent="0.25">
      <c r="A344" s="83"/>
      <c r="B344" s="49"/>
      <c r="C344" s="372" t="s">
        <v>202</v>
      </c>
      <c r="D344" s="372"/>
      <c r="E344" s="372"/>
      <c r="F344" s="372"/>
      <c r="G344" s="372"/>
      <c r="H344" s="372"/>
      <c r="I344" s="372"/>
      <c r="J344" s="372"/>
      <c r="K344" s="372"/>
      <c r="L344" s="106">
        <v>11398.55</v>
      </c>
      <c r="M344" s="85"/>
      <c r="N344" s="86">
        <v>398493.03</v>
      </c>
      <c r="AR344" s="47"/>
      <c r="AS344" s="3" t="s">
        <v>202</v>
      </c>
    </row>
    <row r="345" spans="1:50" s="4" customFormat="1" ht="15" x14ac:dyDescent="0.25">
      <c r="A345" s="83"/>
      <c r="B345" s="49"/>
      <c r="C345" s="372" t="s">
        <v>203</v>
      </c>
      <c r="D345" s="372"/>
      <c r="E345" s="372"/>
      <c r="F345" s="372"/>
      <c r="G345" s="372"/>
      <c r="H345" s="372"/>
      <c r="I345" s="372"/>
      <c r="J345" s="372"/>
      <c r="K345" s="372"/>
      <c r="L345" s="106">
        <v>10390.530000000001</v>
      </c>
      <c r="M345" s="85"/>
      <c r="N345" s="86">
        <v>363252.15</v>
      </c>
      <c r="AR345" s="47"/>
      <c r="AS345" s="3" t="s">
        <v>203</v>
      </c>
    </row>
    <row r="346" spans="1:50" s="4" customFormat="1" ht="15" x14ac:dyDescent="0.25">
      <c r="A346" s="83"/>
      <c r="B346" s="49"/>
      <c r="C346" s="372" t="s">
        <v>92</v>
      </c>
      <c r="D346" s="372"/>
      <c r="E346" s="372"/>
      <c r="F346" s="372"/>
      <c r="G346" s="372"/>
      <c r="H346" s="372"/>
      <c r="I346" s="372"/>
      <c r="J346" s="372"/>
      <c r="K346" s="372"/>
      <c r="L346" s="106">
        <v>7754.11</v>
      </c>
      <c r="M346" s="85"/>
      <c r="N346" s="86">
        <v>271083.7</v>
      </c>
      <c r="AR346" s="47"/>
      <c r="AS346" s="3" t="s">
        <v>92</v>
      </c>
    </row>
    <row r="347" spans="1:50" s="4" customFormat="1" ht="15" x14ac:dyDescent="0.25">
      <c r="A347" s="83"/>
      <c r="B347" s="49"/>
      <c r="C347" s="372" t="s">
        <v>93</v>
      </c>
      <c r="D347" s="372"/>
      <c r="E347" s="372"/>
      <c r="F347" s="372"/>
      <c r="G347" s="372"/>
      <c r="H347" s="372"/>
      <c r="I347" s="372"/>
      <c r="J347" s="372"/>
      <c r="K347" s="372"/>
      <c r="L347" s="106">
        <v>11398.55</v>
      </c>
      <c r="M347" s="85"/>
      <c r="N347" s="86">
        <v>398493.03</v>
      </c>
      <c r="AR347" s="47"/>
      <c r="AS347" s="3" t="s">
        <v>93</v>
      </c>
    </row>
    <row r="348" spans="1:50" s="4" customFormat="1" ht="15" x14ac:dyDescent="0.25">
      <c r="A348" s="83"/>
      <c r="B348" s="49"/>
      <c r="C348" s="372" t="s">
        <v>94</v>
      </c>
      <c r="D348" s="372"/>
      <c r="E348" s="372"/>
      <c r="F348" s="372"/>
      <c r="G348" s="372"/>
      <c r="H348" s="372"/>
      <c r="I348" s="372"/>
      <c r="J348" s="372"/>
      <c r="K348" s="372"/>
      <c r="L348" s="106">
        <v>10390.530000000001</v>
      </c>
      <c r="M348" s="85"/>
      <c r="N348" s="86">
        <v>363252.15</v>
      </c>
      <c r="AR348" s="47"/>
      <c r="AS348" s="3" t="s">
        <v>94</v>
      </c>
    </row>
    <row r="349" spans="1:50" s="4" customFormat="1" ht="15" x14ac:dyDescent="0.25">
      <c r="A349" s="83"/>
      <c r="B349" s="89"/>
      <c r="C349" s="373" t="s">
        <v>95</v>
      </c>
      <c r="D349" s="373"/>
      <c r="E349" s="373"/>
      <c r="F349" s="373"/>
      <c r="G349" s="373"/>
      <c r="H349" s="373"/>
      <c r="I349" s="373"/>
      <c r="J349" s="373"/>
      <c r="K349" s="373"/>
      <c r="L349" s="93">
        <v>117488.24</v>
      </c>
      <c r="M349" s="91"/>
      <c r="N349" s="92">
        <v>1779165.71</v>
      </c>
      <c r="AR349" s="47"/>
      <c r="AT349" s="47" t="s">
        <v>95</v>
      </c>
    </row>
    <row r="350" spans="1:50" s="4" customFormat="1" ht="13.5" hidden="1" customHeight="1" x14ac:dyDescent="0.25">
      <c r="B350" s="74"/>
      <c r="C350" s="72"/>
      <c r="D350" s="72"/>
      <c r="E350" s="72"/>
      <c r="F350" s="72"/>
      <c r="G350" s="72"/>
      <c r="H350" s="72"/>
      <c r="I350" s="72"/>
      <c r="J350" s="72"/>
      <c r="K350" s="72"/>
      <c r="L350" s="93"/>
      <c r="M350" s="94"/>
      <c r="N350" s="95"/>
    </row>
    <row r="351" spans="1:50" s="4" customFormat="1" ht="26.25" customHeight="1" x14ac:dyDescent="0.25">
      <c r="A351" s="96"/>
      <c r="B351" s="97"/>
      <c r="C351" s="97"/>
      <c r="D351" s="97"/>
      <c r="E351" s="97"/>
      <c r="F351" s="97"/>
      <c r="G351" s="97"/>
      <c r="H351" s="97"/>
      <c r="I351" s="97"/>
      <c r="J351" s="97"/>
      <c r="K351" s="97"/>
      <c r="L351" s="97"/>
      <c r="M351" s="97"/>
      <c r="N351" s="97"/>
    </row>
    <row r="352" spans="1:50" s="8" customFormat="1" ht="15" x14ac:dyDescent="0.25">
      <c r="A352" s="6"/>
      <c r="B352" s="98" t="s">
        <v>96</v>
      </c>
      <c r="C352" s="370"/>
      <c r="D352" s="370"/>
      <c r="E352" s="370"/>
      <c r="F352" s="370"/>
      <c r="G352" s="370"/>
      <c r="H352" s="371" t="s">
        <v>97</v>
      </c>
      <c r="I352" s="371"/>
      <c r="J352" s="371"/>
      <c r="K352" s="371"/>
      <c r="L352" s="371"/>
      <c r="M352" s="4"/>
      <c r="N352" s="4"/>
      <c r="O352" s="4"/>
      <c r="P352" s="4"/>
      <c r="Q352" s="4"/>
      <c r="R352" s="4"/>
      <c r="S352" s="4"/>
      <c r="T352" s="4"/>
      <c r="U352" s="4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 t="s">
        <v>10</v>
      </c>
      <c r="AV352" s="12" t="s">
        <v>97</v>
      </c>
      <c r="AW352" s="12"/>
      <c r="AX352" s="12"/>
    </row>
    <row r="353" spans="1:50" s="99" customFormat="1" ht="16.5" customHeight="1" x14ac:dyDescent="0.25">
      <c r="A353" s="10"/>
      <c r="B353" s="98"/>
      <c r="C353" s="369" t="s">
        <v>98</v>
      </c>
      <c r="D353" s="369"/>
      <c r="E353" s="369"/>
      <c r="F353" s="369"/>
      <c r="G353" s="369"/>
      <c r="H353" s="369"/>
      <c r="I353" s="369"/>
      <c r="J353" s="369"/>
      <c r="K353" s="369"/>
      <c r="L353" s="369"/>
      <c r="V353" s="100"/>
      <c r="W353" s="100"/>
      <c r="X353" s="100"/>
      <c r="Y353" s="100"/>
      <c r="Z353" s="100"/>
      <c r="AA353" s="100"/>
      <c r="AB353" s="100"/>
      <c r="AC353" s="100"/>
      <c r="AD353" s="100"/>
      <c r="AE353" s="100"/>
      <c r="AF353" s="100"/>
      <c r="AG353" s="100"/>
      <c r="AH353" s="100"/>
      <c r="AI353" s="100"/>
      <c r="AJ353" s="100"/>
      <c r="AK353" s="100"/>
      <c r="AL353" s="100"/>
      <c r="AM353" s="100"/>
      <c r="AN353" s="100"/>
      <c r="AO353" s="100"/>
      <c r="AP353" s="100"/>
      <c r="AQ353" s="100"/>
      <c r="AR353" s="100"/>
      <c r="AS353" s="100"/>
      <c r="AT353" s="100"/>
      <c r="AU353" s="100"/>
      <c r="AV353" s="100"/>
      <c r="AW353" s="100"/>
      <c r="AX353" s="100"/>
    </row>
    <row r="354" spans="1:50" s="8" customFormat="1" ht="15" x14ac:dyDescent="0.25">
      <c r="A354" s="6"/>
      <c r="B354" s="98" t="s">
        <v>99</v>
      </c>
      <c r="C354" s="370"/>
      <c r="D354" s="370"/>
      <c r="E354" s="370"/>
      <c r="F354" s="370"/>
      <c r="G354" s="370"/>
      <c r="H354" s="371" t="s">
        <v>204</v>
      </c>
      <c r="I354" s="371"/>
      <c r="J354" s="371"/>
      <c r="K354" s="371"/>
      <c r="L354" s="371"/>
      <c r="M354" s="4"/>
      <c r="N354" s="4"/>
      <c r="O354" s="4"/>
      <c r="P354" s="4"/>
      <c r="Q354" s="4"/>
      <c r="R354" s="4"/>
      <c r="S354" s="4"/>
      <c r="T354" s="4"/>
      <c r="U354" s="4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 t="s">
        <v>10</v>
      </c>
      <c r="AX354" s="12" t="s">
        <v>204</v>
      </c>
    </row>
    <row r="355" spans="1:50" s="99" customFormat="1" ht="16.5" customHeight="1" x14ac:dyDescent="0.25">
      <c r="A355" s="10"/>
      <c r="C355" s="369" t="s">
        <v>98</v>
      </c>
      <c r="D355" s="369"/>
      <c r="E355" s="369"/>
      <c r="F355" s="369"/>
      <c r="G355" s="369"/>
      <c r="H355" s="369"/>
      <c r="I355" s="369"/>
      <c r="J355" s="369"/>
      <c r="K355" s="369"/>
      <c r="L355" s="369"/>
      <c r="V355" s="100"/>
      <c r="W355" s="100"/>
      <c r="X355" s="100"/>
      <c r="Y355" s="100"/>
      <c r="Z355" s="100"/>
      <c r="AA355" s="100"/>
      <c r="AB355" s="100"/>
      <c r="AC355" s="100"/>
      <c r="AD355" s="100"/>
      <c r="AE355" s="100"/>
      <c r="AF355" s="100"/>
      <c r="AG355" s="100"/>
      <c r="AH355" s="100"/>
      <c r="AI355" s="100"/>
      <c r="AJ355" s="100"/>
      <c r="AK355" s="100"/>
      <c r="AL355" s="100"/>
      <c r="AM355" s="100"/>
      <c r="AN355" s="100"/>
      <c r="AO355" s="100"/>
      <c r="AP355" s="100"/>
      <c r="AQ355" s="100"/>
      <c r="AR355" s="100"/>
      <c r="AS355" s="100"/>
      <c r="AT355" s="100"/>
      <c r="AU355" s="100"/>
      <c r="AV355" s="100"/>
      <c r="AW355" s="100"/>
      <c r="AX355" s="100"/>
    </row>
    <row r="356" spans="1:50" s="8" customFormat="1" ht="19.5" customHeight="1" x14ac:dyDescent="0.2">
      <c r="A356" s="6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</row>
    <row r="357" spans="1:50" s="4" customFormat="1" ht="22.5" customHeight="1" x14ac:dyDescent="0.25">
      <c r="A357" s="368" t="s">
        <v>101</v>
      </c>
      <c r="B357" s="368"/>
      <c r="C357" s="368"/>
      <c r="D357" s="368"/>
      <c r="E357" s="368"/>
      <c r="F357" s="368"/>
      <c r="G357" s="368"/>
      <c r="H357" s="368"/>
      <c r="I357" s="368"/>
      <c r="J357" s="368"/>
      <c r="K357" s="368"/>
      <c r="L357" s="368"/>
      <c r="M357" s="368"/>
      <c r="N357" s="368"/>
      <c r="O357" s="75"/>
      <c r="P357" s="75"/>
    </row>
    <row r="358" spans="1:50" s="4" customFormat="1" ht="12.75" customHeight="1" x14ac:dyDescent="0.25">
      <c r="A358" s="368" t="s">
        <v>102</v>
      </c>
      <c r="B358" s="368"/>
      <c r="C358" s="368"/>
      <c r="D358" s="368"/>
      <c r="E358" s="368"/>
      <c r="F358" s="368"/>
      <c r="G358" s="368"/>
      <c r="H358" s="368"/>
      <c r="I358" s="368"/>
      <c r="J358" s="368"/>
      <c r="K358" s="368"/>
      <c r="L358" s="368"/>
      <c r="M358" s="368"/>
      <c r="N358" s="368"/>
      <c r="O358" s="75"/>
      <c r="P358" s="75"/>
    </row>
    <row r="359" spans="1:50" s="4" customFormat="1" ht="12.75" customHeight="1" x14ac:dyDescent="0.25">
      <c r="A359" s="368" t="s">
        <v>103</v>
      </c>
      <c r="B359" s="368"/>
      <c r="C359" s="368"/>
      <c r="D359" s="368"/>
      <c r="E359" s="368"/>
      <c r="F359" s="368"/>
      <c r="G359" s="368"/>
      <c r="H359" s="368"/>
      <c r="I359" s="368"/>
      <c r="J359" s="368"/>
      <c r="K359" s="368"/>
      <c r="L359" s="368"/>
      <c r="M359" s="368"/>
      <c r="N359" s="368"/>
      <c r="O359" s="75"/>
      <c r="P359" s="75"/>
    </row>
    <row r="360" spans="1:50" s="4" customFormat="1" ht="19.5" customHeight="1" x14ac:dyDescent="0.25"/>
    <row r="361" spans="1:50" s="4" customFormat="1" ht="15" x14ac:dyDescent="0.25">
      <c r="B361" s="102"/>
      <c r="D361" s="102"/>
      <c r="F361" s="102"/>
    </row>
  </sheetData>
  <mergeCells count="35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C57:E57"/>
    <mergeCell ref="C58:E58"/>
    <mergeCell ref="C59:E59"/>
    <mergeCell ref="C60:E60"/>
    <mergeCell ref="C61:N61"/>
    <mergeCell ref="C52:E52"/>
    <mergeCell ref="C53:E53"/>
    <mergeCell ref="C54:E54"/>
    <mergeCell ref="C55:E55"/>
    <mergeCell ref="C56:E56"/>
    <mergeCell ref="C67:E67"/>
    <mergeCell ref="C68:N68"/>
    <mergeCell ref="C69:E69"/>
    <mergeCell ref="C70:E70"/>
    <mergeCell ref="C71:N71"/>
    <mergeCell ref="C62:E62"/>
    <mergeCell ref="C63:E63"/>
    <mergeCell ref="C64:N64"/>
    <mergeCell ref="C65:N65"/>
    <mergeCell ref="C66:E66"/>
    <mergeCell ref="C77:E77"/>
    <mergeCell ref="C79:K79"/>
    <mergeCell ref="C80:K80"/>
    <mergeCell ref="C81:K81"/>
    <mergeCell ref="C82:K82"/>
    <mergeCell ref="C72:E72"/>
    <mergeCell ref="C73:E73"/>
    <mergeCell ref="C74:N74"/>
    <mergeCell ref="C75:E75"/>
    <mergeCell ref="C76:E76"/>
    <mergeCell ref="C88:K88"/>
    <mergeCell ref="C89:K89"/>
    <mergeCell ref="C90:K90"/>
    <mergeCell ref="C91:K91"/>
    <mergeCell ref="C92:K92"/>
    <mergeCell ref="C83:K83"/>
    <mergeCell ref="C84:K84"/>
    <mergeCell ref="C85:K85"/>
    <mergeCell ref="C86:K86"/>
    <mergeCell ref="C87:K87"/>
    <mergeCell ref="A98:N98"/>
    <mergeCell ref="C99:E99"/>
    <mergeCell ref="C100:N100"/>
    <mergeCell ref="C101:N101"/>
    <mergeCell ref="C102:N102"/>
    <mergeCell ref="C93:K93"/>
    <mergeCell ref="C94:K94"/>
    <mergeCell ref="C95:K95"/>
    <mergeCell ref="C96:K96"/>
    <mergeCell ref="C97:K97"/>
    <mergeCell ref="C108:E108"/>
    <mergeCell ref="C109:E109"/>
    <mergeCell ref="C110:E110"/>
    <mergeCell ref="C111:E111"/>
    <mergeCell ref="C112:E112"/>
    <mergeCell ref="C103:E103"/>
    <mergeCell ref="C104:E104"/>
    <mergeCell ref="C105:E105"/>
    <mergeCell ref="C106:E106"/>
    <mergeCell ref="C107:E107"/>
    <mergeCell ref="C118:N118"/>
    <mergeCell ref="C119:N119"/>
    <mergeCell ref="C120:N120"/>
    <mergeCell ref="C121:E121"/>
    <mergeCell ref="C122:E122"/>
    <mergeCell ref="C113:E113"/>
    <mergeCell ref="C114:E114"/>
    <mergeCell ref="C115:N115"/>
    <mergeCell ref="C116:E116"/>
    <mergeCell ref="C117:E11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38:N138"/>
    <mergeCell ref="C139:E139"/>
    <mergeCell ref="C140:E140"/>
    <mergeCell ref="C141:E141"/>
    <mergeCell ref="C142:E142"/>
    <mergeCell ref="C133:N133"/>
    <mergeCell ref="C134:E134"/>
    <mergeCell ref="C135:E135"/>
    <mergeCell ref="C136:N136"/>
    <mergeCell ref="C137:N137"/>
    <mergeCell ref="C148:E148"/>
    <mergeCell ref="C149:E149"/>
    <mergeCell ref="C150:E150"/>
    <mergeCell ref="C151:N151"/>
    <mergeCell ref="C152:E152"/>
    <mergeCell ref="C143:E143"/>
    <mergeCell ref="C144:E144"/>
    <mergeCell ref="C145:E145"/>
    <mergeCell ref="C146:E146"/>
    <mergeCell ref="C147:E147"/>
    <mergeCell ref="C158:E158"/>
    <mergeCell ref="C159:E159"/>
    <mergeCell ref="C160:E160"/>
    <mergeCell ref="C161:E161"/>
    <mergeCell ref="C162:E162"/>
    <mergeCell ref="C153:E153"/>
    <mergeCell ref="C154:N154"/>
    <mergeCell ref="C155:N155"/>
    <mergeCell ref="C156:N156"/>
    <mergeCell ref="C157:E157"/>
    <mergeCell ref="C168:E168"/>
    <mergeCell ref="C169:N169"/>
    <mergeCell ref="C170:E170"/>
    <mergeCell ref="C171:E171"/>
    <mergeCell ref="C172:N172"/>
    <mergeCell ref="C163:E163"/>
    <mergeCell ref="C164:E164"/>
    <mergeCell ref="C165:E165"/>
    <mergeCell ref="C166:E166"/>
    <mergeCell ref="C167:E167"/>
    <mergeCell ref="C178:E178"/>
    <mergeCell ref="C179:E179"/>
    <mergeCell ref="C180:E180"/>
    <mergeCell ref="C181:E181"/>
    <mergeCell ref="C182:E182"/>
    <mergeCell ref="C173:N173"/>
    <mergeCell ref="C174:N174"/>
    <mergeCell ref="C175:E175"/>
    <mergeCell ref="C176:E176"/>
    <mergeCell ref="C177:E177"/>
    <mergeCell ref="C188:E188"/>
    <mergeCell ref="C189:E189"/>
    <mergeCell ref="C190:N190"/>
    <mergeCell ref="C191:N191"/>
    <mergeCell ref="C192:N192"/>
    <mergeCell ref="C183:E183"/>
    <mergeCell ref="C184:E184"/>
    <mergeCell ref="C185:E185"/>
    <mergeCell ref="C186:E186"/>
    <mergeCell ref="C187:N187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208:N208"/>
    <mergeCell ref="C209:N209"/>
    <mergeCell ref="C210:N210"/>
    <mergeCell ref="C211:E211"/>
    <mergeCell ref="C212:E212"/>
    <mergeCell ref="C203:E203"/>
    <mergeCell ref="C204:E204"/>
    <mergeCell ref="C205:E205"/>
    <mergeCell ref="A206:N206"/>
    <mergeCell ref="C207:E20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29:K229"/>
    <mergeCell ref="C230:K230"/>
    <mergeCell ref="C231:K231"/>
    <mergeCell ref="C232:K232"/>
    <mergeCell ref="C233:K233"/>
    <mergeCell ref="C224:K224"/>
    <mergeCell ref="C225:K225"/>
    <mergeCell ref="C226:K226"/>
    <mergeCell ref="C227:K227"/>
    <mergeCell ref="C228:K228"/>
    <mergeCell ref="C239:K239"/>
    <mergeCell ref="C240:K240"/>
    <mergeCell ref="C241:K241"/>
    <mergeCell ref="C242:K242"/>
    <mergeCell ref="A243:N243"/>
    <mergeCell ref="C234:K234"/>
    <mergeCell ref="C235:K235"/>
    <mergeCell ref="C236:K236"/>
    <mergeCell ref="C237:K237"/>
    <mergeCell ref="C238:K238"/>
    <mergeCell ref="C249:E249"/>
    <mergeCell ref="C250:E250"/>
    <mergeCell ref="C251:E251"/>
    <mergeCell ref="C252:E252"/>
    <mergeCell ref="C253:E253"/>
    <mergeCell ref="C244:E244"/>
    <mergeCell ref="C245:N245"/>
    <mergeCell ref="C246:N246"/>
    <mergeCell ref="C247:E247"/>
    <mergeCell ref="C248:E248"/>
    <mergeCell ref="C259:N259"/>
    <mergeCell ref="C260:N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79:E279"/>
    <mergeCell ref="C280:E280"/>
    <mergeCell ref="C281:E281"/>
    <mergeCell ref="C282:E282"/>
    <mergeCell ref="C283:E283"/>
    <mergeCell ref="C274:N274"/>
    <mergeCell ref="C275:E275"/>
    <mergeCell ref="C276:E276"/>
    <mergeCell ref="C277:N277"/>
    <mergeCell ref="C278:E278"/>
    <mergeCell ref="C289:E289"/>
    <mergeCell ref="C290:E290"/>
    <mergeCell ref="C291:E291"/>
    <mergeCell ref="C292:E292"/>
    <mergeCell ref="C293:E293"/>
    <mergeCell ref="C284:E284"/>
    <mergeCell ref="C285:E285"/>
    <mergeCell ref="C286:E286"/>
    <mergeCell ref="C287:E287"/>
    <mergeCell ref="C288:E288"/>
    <mergeCell ref="C299:N299"/>
    <mergeCell ref="C300:E300"/>
    <mergeCell ref="C301:E301"/>
    <mergeCell ref="C302:E302"/>
    <mergeCell ref="C303:E303"/>
    <mergeCell ref="C294:E294"/>
    <mergeCell ref="C295:E295"/>
    <mergeCell ref="C296:E296"/>
    <mergeCell ref="C297:E297"/>
    <mergeCell ref="C298:N298"/>
    <mergeCell ref="C309:E309"/>
    <mergeCell ref="C311:K311"/>
    <mergeCell ref="C312:K312"/>
    <mergeCell ref="C313:K313"/>
    <mergeCell ref="C314:K314"/>
    <mergeCell ref="C304:E304"/>
    <mergeCell ref="C305:E305"/>
    <mergeCell ref="C306:E306"/>
    <mergeCell ref="C307:E307"/>
    <mergeCell ref="C308:E308"/>
    <mergeCell ref="C320:K320"/>
    <mergeCell ref="C321:K321"/>
    <mergeCell ref="C322:K322"/>
    <mergeCell ref="C323:K323"/>
    <mergeCell ref="C324:K324"/>
    <mergeCell ref="C315:K315"/>
    <mergeCell ref="C316:K316"/>
    <mergeCell ref="C317:K317"/>
    <mergeCell ref="C318:K318"/>
    <mergeCell ref="C319:K319"/>
    <mergeCell ref="C331:K331"/>
    <mergeCell ref="C332:K332"/>
    <mergeCell ref="C333:K333"/>
    <mergeCell ref="C334:K334"/>
    <mergeCell ref="C335:K335"/>
    <mergeCell ref="C325:K325"/>
    <mergeCell ref="C326:K326"/>
    <mergeCell ref="C327:K327"/>
    <mergeCell ref="C328:K328"/>
    <mergeCell ref="C329:K329"/>
    <mergeCell ref="C341:K341"/>
    <mergeCell ref="C342:K342"/>
    <mergeCell ref="C343:K343"/>
    <mergeCell ref="C344:K344"/>
    <mergeCell ref="C345:K345"/>
    <mergeCell ref="C336:K336"/>
    <mergeCell ref="C337:K337"/>
    <mergeCell ref="C338:K338"/>
    <mergeCell ref="C339:K339"/>
    <mergeCell ref="C340:K340"/>
    <mergeCell ref="A358:N358"/>
    <mergeCell ref="A359:N359"/>
    <mergeCell ref="C353:L353"/>
    <mergeCell ref="C354:G354"/>
    <mergeCell ref="H354:L354"/>
    <mergeCell ref="C355:L355"/>
    <mergeCell ref="A357:N357"/>
    <mergeCell ref="C346:K346"/>
    <mergeCell ref="C347:K347"/>
    <mergeCell ref="C348:K348"/>
    <mergeCell ref="C349:K349"/>
    <mergeCell ref="C352:G352"/>
    <mergeCell ref="H352:L35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360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64"/>
  <sheetViews>
    <sheetView topLeftCell="A7" workbookViewId="0">
      <selection activeCell="C53" sqref="C53:N5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3" width="101.140625" style="3" hidden="1" customWidth="1"/>
    <col min="44" max="44" width="58.7109375" style="3" hidden="1" customWidth="1"/>
    <col min="45" max="45" width="55.28515625" style="3" hidden="1" customWidth="1"/>
    <col min="46" max="46" width="58.7109375" style="3" hidden="1" customWidth="1"/>
    <col min="47" max="47" width="55.28515625" style="3" hidden="1" customWidth="1"/>
    <col min="48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391" t="s">
        <v>3</v>
      </c>
      <c r="H5" s="391"/>
      <c r="I5" s="391"/>
      <c r="J5" s="391"/>
      <c r="K5" s="391"/>
      <c r="L5" s="391"/>
      <c r="M5" s="391"/>
      <c r="N5" s="391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396" t="s">
        <v>5</v>
      </c>
      <c r="H6" s="396"/>
      <c r="I6" s="396"/>
      <c r="J6" s="396"/>
      <c r="K6" s="396"/>
      <c r="L6" s="396"/>
      <c r="M6" s="396"/>
      <c r="N6" s="396"/>
      <c r="V6" s="12" t="s">
        <v>5</v>
      </c>
    </row>
    <row r="7" spans="1:29" s="4" customFormat="1" ht="101.25" customHeight="1" x14ac:dyDescent="0.25">
      <c r="A7" s="353" t="s">
        <v>6</v>
      </c>
      <c r="B7" s="353"/>
      <c r="C7" s="353"/>
      <c r="D7" s="353"/>
      <c r="E7" s="353"/>
      <c r="F7" s="353"/>
      <c r="G7" s="396" t="s">
        <v>7</v>
      </c>
      <c r="H7" s="396"/>
      <c r="I7" s="396"/>
      <c r="J7" s="396"/>
      <c r="K7" s="396"/>
      <c r="L7" s="396"/>
      <c r="M7" s="396"/>
      <c r="N7" s="39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398" t="s">
        <v>8</v>
      </c>
      <c r="B8" s="398"/>
      <c r="C8" s="398"/>
      <c r="D8" s="398"/>
      <c r="E8" s="398"/>
      <c r="F8" s="398"/>
      <c r="G8" s="396"/>
      <c r="H8" s="396"/>
      <c r="I8" s="396"/>
      <c r="J8" s="396"/>
      <c r="K8" s="396"/>
      <c r="L8" s="396"/>
      <c r="M8" s="396"/>
      <c r="N8" s="39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353" t="s">
        <v>11</v>
      </c>
      <c r="B9" s="353"/>
      <c r="C9" s="353"/>
      <c r="D9" s="353"/>
      <c r="E9" s="353"/>
      <c r="F9" s="353"/>
      <c r="G9" s="396"/>
      <c r="H9" s="396"/>
      <c r="I9" s="396"/>
      <c r="J9" s="396"/>
      <c r="K9" s="396"/>
      <c r="L9" s="396"/>
      <c r="M9" s="396"/>
      <c r="N9" s="39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397" t="s">
        <v>12</v>
      </c>
      <c r="B10" s="397"/>
      <c r="C10" s="397"/>
      <c r="D10" s="397"/>
      <c r="E10" s="397"/>
      <c r="F10" s="397"/>
      <c r="G10" s="396" t="s">
        <v>13</v>
      </c>
      <c r="H10" s="396"/>
      <c r="I10" s="396"/>
      <c r="J10" s="396"/>
      <c r="K10" s="396"/>
      <c r="L10" s="396"/>
      <c r="M10" s="396"/>
      <c r="N10" s="396"/>
      <c r="Z10" s="12" t="s">
        <v>13</v>
      </c>
    </row>
    <row r="11" spans="1:29" s="4" customFormat="1" ht="15" x14ac:dyDescent="0.25">
      <c r="A11" s="397" t="s">
        <v>14</v>
      </c>
      <c r="B11" s="397"/>
      <c r="C11" s="397"/>
      <c r="D11" s="397"/>
      <c r="E11" s="397"/>
      <c r="F11" s="397"/>
      <c r="G11" s="396"/>
      <c r="H11" s="396"/>
      <c r="I11" s="396"/>
      <c r="J11" s="396"/>
      <c r="K11" s="396"/>
      <c r="L11" s="396"/>
      <c r="M11" s="396"/>
      <c r="N11" s="39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394" t="s">
        <v>104</v>
      </c>
      <c r="B13" s="394"/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AB13" s="12" t="s">
        <v>104</v>
      </c>
    </row>
    <row r="14" spans="1:29" s="4" customFormat="1" ht="15" x14ac:dyDescent="0.25">
      <c r="A14" s="390" t="s">
        <v>16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394" t="s">
        <v>206</v>
      </c>
      <c r="B16" s="394"/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AC16" s="12" t="s">
        <v>206</v>
      </c>
    </row>
    <row r="17" spans="1:31" s="4" customFormat="1" ht="15" x14ac:dyDescent="0.25">
      <c r="A17" s="390" t="s">
        <v>18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25">
      <c r="A18" s="395" t="s">
        <v>4630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389" t="s">
        <v>4631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AD20" s="12" t="s">
        <v>4631</v>
      </c>
    </row>
    <row r="21" spans="1:31" s="4" customFormat="1" ht="12" customHeight="1" x14ac:dyDescent="0.25">
      <c r="A21" s="390" t="s">
        <v>21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391" t="s">
        <v>3926</v>
      </c>
      <c r="C23" s="391"/>
      <c r="D23" s="391"/>
      <c r="E23" s="391"/>
      <c r="F23" s="39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392" t="s">
        <v>27</v>
      </c>
      <c r="C24" s="392"/>
      <c r="D24" s="392"/>
      <c r="E24" s="392"/>
      <c r="F24" s="392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393" t="s">
        <v>29</v>
      </c>
      <c r="E26" s="393"/>
      <c r="F26" s="393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1263.1500000000001</v>
      </c>
      <c r="D28" s="26" t="s">
        <v>4632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1205.1300000000001</v>
      </c>
      <c r="D30" s="26" t="s">
        <v>4633</v>
      </c>
      <c r="E30" s="27" t="s">
        <v>32</v>
      </c>
      <c r="G30" s="8" t="s">
        <v>36</v>
      </c>
      <c r="I30" s="8"/>
      <c r="J30" s="8"/>
      <c r="K30" s="8"/>
      <c r="L30" s="25">
        <v>186.46</v>
      </c>
      <c r="M30" s="33" t="s">
        <v>4634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58.02</v>
      </c>
      <c r="D31" s="34" t="s">
        <v>4635</v>
      </c>
      <c r="E31" s="27" t="s">
        <v>32</v>
      </c>
      <c r="G31" s="8" t="s">
        <v>39</v>
      </c>
      <c r="I31" s="8"/>
      <c r="J31" s="8"/>
      <c r="K31" s="8"/>
      <c r="L31" s="386">
        <v>685.84</v>
      </c>
      <c r="M31" s="386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35</v>
      </c>
      <c r="E32" s="27" t="s">
        <v>32</v>
      </c>
      <c r="G32" s="8" t="s">
        <v>42</v>
      </c>
      <c r="I32" s="8"/>
      <c r="J32" s="8"/>
      <c r="K32" s="8"/>
      <c r="L32" s="386">
        <v>0.13</v>
      </c>
      <c r="M32" s="386"/>
      <c r="N32" s="27" t="s">
        <v>40</v>
      </c>
    </row>
    <row r="33" spans="1:39" s="4" customFormat="1" ht="12" customHeight="1" x14ac:dyDescent="0.25">
      <c r="A33" s="6"/>
      <c r="B33" s="32" t="s">
        <v>43</v>
      </c>
      <c r="C33" s="25">
        <v>0</v>
      </c>
      <c r="D33" s="26" t="s">
        <v>35</v>
      </c>
      <c r="E33" s="27" t="s">
        <v>32</v>
      </c>
      <c r="G33" s="8"/>
      <c r="H33" s="8"/>
      <c r="I33" s="8"/>
      <c r="J33" s="8"/>
      <c r="K33" s="8"/>
      <c r="L33" s="387" t="s">
        <v>44</v>
      </c>
      <c r="M33" s="387"/>
      <c r="N33" s="8"/>
    </row>
    <row r="34" spans="1:39" s="4" customFormat="1" ht="7.5" customHeight="1" x14ac:dyDescent="0.25">
      <c r="A34" s="35"/>
    </row>
    <row r="35" spans="1:39" s="4" customFormat="1" ht="23.25" customHeight="1" x14ac:dyDescent="0.25">
      <c r="A35" s="388" t="s">
        <v>45</v>
      </c>
      <c r="B35" s="384" t="s">
        <v>46</v>
      </c>
      <c r="C35" s="384" t="s">
        <v>47</v>
      </c>
      <c r="D35" s="384"/>
      <c r="E35" s="384"/>
      <c r="F35" s="384" t="s">
        <v>48</v>
      </c>
      <c r="G35" s="384" t="s">
        <v>49</v>
      </c>
      <c r="H35" s="384"/>
      <c r="I35" s="384"/>
      <c r="J35" s="384" t="s">
        <v>50</v>
      </c>
      <c r="K35" s="384"/>
      <c r="L35" s="384"/>
      <c r="M35" s="384" t="s">
        <v>51</v>
      </c>
      <c r="N35" s="384" t="s">
        <v>52</v>
      </c>
    </row>
    <row r="36" spans="1:39" s="4" customFormat="1" ht="28.5" customHeight="1" x14ac:dyDescent="0.25">
      <c r="A36" s="388"/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</row>
    <row r="37" spans="1:39" s="4" customFormat="1" ht="22.5" x14ac:dyDescent="0.25">
      <c r="A37" s="388"/>
      <c r="B37" s="384"/>
      <c r="C37" s="384"/>
      <c r="D37" s="384"/>
      <c r="E37" s="384"/>
      <c r="F37" s="384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384"/>
      <c r="N37" s="384"/>
    </row>
    <row r="38" spans="1:39" s="4" customFormat="1" ht="15" x14ac:dyDescent="0.25">
      <c r="A38" s="37">
        <v>1</v>
      </c>
      <c r="B38" s="38">
        <v>2</v>
      </c>
      <c r="C38" s="385">
        <v>3</v>
      </c>
      <c r="D38" s="385"/>
      <c r="E38" s="38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9" s="4" customFormat="1" ht="15" x14ac:dyDescent="0.25">
      <c r="A39" s="378" t="s">
        <v>3295</v>
      </c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80"/>
      <c r="AF39" s="39" t="s">
        <v>3295</v>
      </c>
    </row>
    <row r="40" spans="1:39" s="4" customFormat="1" ht="15" x14ac:dyDescent="0.25">
      <c r="A40" s="381" t="s">
        <v>1869</v>
      </c>
      <c r="B40" s="382"/>
      <c r="C40" s="382"/>
      <c r="D40" s="382"/>
      <c r="E40" s="382"/>
      <c r="F40" s="382"/>
      <c r="G40" s="382"/>
      <c r="H40" s="382"/>
      <c r="I40" s="382"/>
      <c r="J40" s="382"/>
      <c r="K40" s="382"/>
      <c r="L40" s="382"/>
      <c r="M40" s="382"/>
      <c r="N40" s="383"/>
      <c r="AF40" s="39"/>
      <c r="AG40" s="47" t="s">
        <v>1869</v>
      </c>
    </row>
    <row r="41" spans="1:39" s="4" customFormat="1" ht="34.5" x14ac:dyDescent="0.25">
      <c r="A41" s="40" t="s">
        <v>58</v>
      </c>
      <c r="B41" s="41" t="s">
        <v>644</v>
      </c>
      <c r="C41" s="374" t="s">
        <v>645</v>
      </c>
      <c r="D41" s="374"/>
      <c r="E41" s="374"/>
      <c r="F41" s="42" t="s">
        <v>171</v>
      </c>
      <c r="G41" s="43">
        <v>2.1463999999999999</v>
      </c>
      <c r="H41" s="44">
        <v>1</v>
      </c>
      <c r="I41" s="110">
        <v>2.1463999999999999</v>
      </c>
      <c r="J41" s="45"/>
      <c r="K41" s="43"/>
      <c r="L41" s="45"/>
      <c r="M41" s="43"/>
      <c r="N41" s="46"/>
      <c r="AF41" s="39"/>
      <c r="AG41" s="47"/>
      <c r="AH41" s="47" t="s">
        <v>645</v>
      </c>
    </row>
    <row r="42" spans="1:39" s="4" customFormat="1" ht="15" x14ac:dyDescent="0.25">
      <c r="A42" s="69"/>
      <c r="B42" s="50"/>
      <c r="C42" s="372" t="s">
        <v>4636</v>
      </c>
      <c r="D42" s="372"/>
      <c r="E42" s="372"/>
      <c r="F42" s="372"/>
      <c r="G42" s="372"/>
      <c r="H42" s="372"/>
      <c r="I42" s="372"/>
      <c r="J42" s="372"/>
      <c r="K42" s="372"/>
      <c r="L42" s="372"/>
      <c r="M42" s="372"/>
      <c r="N42" s="377"/>
      <c r="AF42" s="39"/>
      <c r="AG42" s="47"/>
      <c r="AH42" s="47"/>
      <c r="AI42" s="3" t="s">
        <v>4636</v>
      </c>
    </row>
    <row r="43" spans="1:39" s="4" customFormat="1" ht="22.5" x14ac:dyDescent="0.25">
      <c r="A43" s="103"/>
      <c r="B43" s="49" t="s">
        <v>217</v>
      </c>
      <c r="C43" s="368" t="s">
        <v>218</v>
      </c>
      <c r="D43" s="368"/>
      <c r="E43" s="368"/>
      <c r="F43" s="368"/>
      <c r="G43" s="368"/>
      <c r="H43" s="368"/>
      <c r="I43" s="368"/>
      <c r="J43" s="368"/>
      <c r="K43" s="368"/>
      <c r="L43" s="368"/>
      <c r="M43" s="368"/>
      <c r="N43" s="376"/>
      <c r="AF43" s="39"/>
      <c r="AG43" s="47"/>
      <c r="AH43" s="47"/>
      <c r="AJ43" s="3" t="s">
        <v>218</v>
      </c>
    </row>
    <row r="44" spans="1:39" s="4" customFormat="1" ht="15" x14ac:dyDescent="0.25">
      <c r="A44" s="48"/>
      <c r="B44" s="49" t="s">
        <v>58</v>
      </c>
      <c r="C44" s="372" t="s">
        <v>62</v>
      </c>
      <c r="D44" s="372"/>
      <c r="E44" s="372"/>
      <c r="F44" s="51"/>
      <c r="G44" s="52"/>
      <c r="H44" s="52"/>
      <c r="I44" s="52"/>
      <c r="J44" s="107">
        <v>1201.2</v>
      </c>
      <c r="K44" s="54">
        <v>1.1499999999999999</v>
      </c>
      <c r="L44" s="107">
        <v>2964.99</v>
      </c>
      <c r="M44" s="54">
        <v>34.96</v>
      </c>
      <c r="N44" s="55">
        <v>103656.05</v>
      </c>
      <c r="AF44" s="39"/>
      <c r="AG44" s="47"/>
      <c r="AH44" s="47"/>
      <c r="AK44" s="3" t="s">
        <v>62</v>
      </c>
    </row>
    <row r="45" spans="1:39" s="4" customFormat="1" ht="15" x14ac:dyDescent="0.25">
      <c r="A45" s="56"/>
      <c r="B45" s="49"/>
      <c r="C45" s="372" t="s">
        <v>63</v>
      </c>
      <c r="D45" s="372"/>
      <c r="E45" s="372"/>
      <c r="F45" s="51" t="s">
        <v>64</v>
      </c>
      <c r="G45" s="63">
        <v>154</v>
      </c>
      <c r="H45" s="54">
        <v>1.1499999999999999</v>
      </c>
      <c r="I45" s="114">
        <v>380.12743999999998</v>
      </c>
      <c r="J45" s="57"/>
      <c r="K45" s="52"/>
      <c r="L45" s="57"/>
      <c r="M45" s="52"/>
      <c r="N45" s="58"/>
      <c r="AF45" s="39"/>
      <c r="AG45" s="47"/>
      <c r="AH45" s="47"/>
      <c r="AL45" s="3" t="s">
        <v>63</v>
      </c>
    </row>
    <row r="46" spans="1:39" s="4" customFormat="1" ht="15" x14ac:dyDescent="0.25">
      <c r="A46" s="48"/>
      <c r="B46" s="49"/>
      <c r="C46" s="375" t="s">
        <v>65</v>
      </c>
      <c r="D46" s="375"/>
      <c r="E46" s="375"/>
      <c r="F46" s="59"/>
      <c r="G46" s="60"/>
      <c r="H46" s="60"/>
      <c r="I46" s="60"/>
      <c r="J46" s="108">
        <v>1201.2</v>
      </c>
      <c r="K46" s="60"/>
      <c r="L46" s="108">
        <v>2964.99</v>
      </c>
      <c r="M46" s="60"/>
      <c r="N46" s="62"/>
      <c r="AF46" s="39"/>
      <c r="AG46" s="47"/>
      <c r="AH46" s="47"/>
      <c r="AM46" s="3" t="s">
        <v>65</v>
      </c>
    </row>
    <row r="47" spans="1:39" s="4" customFormat="1" ht="15" x14ac:dyDescent="0.25">
      <c r="A47" s="56"/>
      <c r="B47" s="49"/>
      <c r="C47" s="372" t="s">
        <v>66</v>
      </c>
      <c r="D47" s="372"/>
      <c r="E47" s="372"/>
      <c r="F47" s="51"/>
      <c r="G47" s="52"/>
      <c r="H47" s="52"/>
      <c r="I47" s="52"/>
      <c r="J47" s="57"/>
      <c r="K47" s="52"/>
      <c r="L47" s="107">
        <v>2964.99</v>
      </c>
      <c r="M47" s="52"/>
      <c r="N47" s="55">
        <v>103656.05</v>
      </c>
      <c r="AF47" s="39"/>
      <c r="AG47" s="47"/>
      <c r="AH47" s="47"/>
      <c r="AL47" s="3" t="s">
        <v>66</v>
      </c>
    </row>
    <row r="48" spans="1:39" s="4" customFormat="1" ht="23.25" x14ac:dyDescent="0.25">
      <c r="A48" s="56"/>
      <c r="B48" s="49" t="s">
        <v>647</v>
      </c>
      <c r="C48" s="372" t="s">
        <v>648</v>
      </c>
      <c r="D48" s="372"/>
      <c r="E48" s="372"/>
      <c r="F48" s="51" t="s">
        <v>69</v>
      </c>
      <c r="G48" s="63">
        <v>89</v>
      </c>
      <c r="H48" s="52"/>
      <c r="I48" s="63">
        <v>89</v>
      </c>
      <c r="J48" s="57"/>
      <c r="K48" s="52"/>
      <c r="L48" s="107">
        <v>2638.84</v>
      </c>
      <c r="M48" s="52"/>
      <c r="N48" s="55">
        <v>92253.88</v>
      </c>
      <c r="AF48" s="39"/>
      <c r="AG48" s="47"/>
      <c r="AH48" s="47"/>
      <c r="AL48" s="3" t="s">
        <v>648</v>
      </c>
    </row>
    <row r="49" spans="1:40" s="4" customFormat="1" ht="23.25" x14ac:dyDescent="0.25">
      <c r="A49" s="56"/>
      <c r="B49" s="49" t="s">
        <v>649</v>
      </c>
      <c r="C49" s="372" t="s">
        <v>650</v>
      </c>
      <c r="D49" s="372"/>
      <c r="E49" s="372"/>
      <c r="F49" s="51" t="s">
        <v>69</v>
      </c>
      <c r="G49" s="63">
        <v>40</v>
      </c>
      <c r="H49" s="52"/>
      <c r="I49" s="63">
        <v>40</v>
      </c>
      <c r="J49" s="57"/>
      <c r="K49" s="52"/>
      <c r="L49" s="107">
        <v>1186</v>
      </c>
      <c r="M49" s="52"/>
      <c r="N49" s="55">
        <v>41462.42</v>
      </c>
      <c r="AF49" s="39"/>
      <c r="AG49" s="47"/>
      <c r="AH49" s="47"/>
      <c r="AL49" s="3" t="s">
        <v>650</v>
      </c>
    </row>
    <row r="50" spans="1:40" s="4" customFormat="1" ht="15" x14ac:dyDescent="0.25">
      <c r="A50" s="65"/>
      <c r="B50" s="66"/>
      <c r="C50" s="374" t="s">
        <v>72</v>
      </c>
      <c r="D50" s="374"/>
      <c r="E50" s="374"/>
      <c r="F50" s="42"/>
      <c r="G50" s="43"/>
      <c r="H50" s="43"/>
      <c r="I50" s="43"/>
      <c r="J50" s="45"/>
      <c r="K50" s="43"/>
      <c r="L50" s="105">
        <v>6789.83</v>
      </c>
      <c r="M50" s="60"/>
      <c r="N50" s="46"/>
      <c r="AF50" s="39"/>
      <c r="AG50" s="47"/>
      <c r="AH50" s="47"/>
      <c r="AN50" s="47" t="s">
        <v>72</v>
      </c>
    </row>
    <row r="51" spans="1:40" s="4" customFormat="1" ht="23.25" x14ac:dyDescent="0.25">
      <c r="A51" s="40" t="s">
        <v>73</v>
      </c>
      <c r="B51" s="41" t="s">
        <v>1871</v>
      </c>
      <c r="C51" s="374" t="s">
        <v>1872</v>
      </c>
      <c r="D51" s="374"/>
      <c r="E51" s="374"/>
      <c r="F51" s="42" t="s">
        <v>171</v>
      </c>
      <c r="G51" s="43">
        <v>2.0605000000000002</v>
      </c>
      <c r="H51" s="44">
        <v>1</v>
      </c>
      <c r="I51" s="110">
        <v>2.0605000000000002</v>
      </c>
      <c r="J51" s="45"/>
      <c r="K51" s="43"/>
      <c r="L51" s="45"/>
      <c r="M51" s="43"/>
      <c r="N51" s="46"/>
      <c r="AF51" s="39"/>
      <c r="AG51" s="47"/>
      <c r="AH51" s="47" t="s">
        <v>1872</v>
      </c>
      <c r="AN51" s="47"/>
    </row>
    <row r="52" spans="1:40" s="4" customFormat="1" ht="15" x14ac:dyDescent="0.25">
      <c r="A52" s="69"/>
      <c r="B52" s="50"/>
      <c r="C52" s="372" t="s">
        <v>4637</v>
      </c>
      <c r="D52" s="372"/>
      <c r="E52" s="372"/>
      <c r="F52" s="372"/>
      <c r="G52" s="372"/>
      <c r="H52" s="372"/>
      <c r="I52" s="372"/>
      <c r="J52" s="372"/>
      <c r="K52" s="372"/>
      <c r="L52" s="372"/>
      <c r="M52" s="372"/>
      <c r="N52" s="377"/>
      <c r="AF52" s="39"/>
      <c r="AG52" s="47"/>
      <c r="AH52" s="47"/>
      <c r="AI52" s="3" t="s">
        <v>4637</v>
      </c>
      <c r="AN52" s="47"/>
    </row>
    <row r="53" spans="1:40" s="4" customFormat="1" ht="22.5" x14ac:dyDescent="0.25">
      <c r="A53" s="103"/>
      <c r="B53" s="49" t="s">
        <v>217</v>
      </c>
      <c r="C53" s="368" t="s">
        <v>218</v>
      </c>
      <c r="D53" s="368"/>
      <c r="E53" s="368"/>
      <c r="F53" s="368"/>
      <c r="G53" s="368"/>
      <c r="H53" s="368"/>
      <c r="I53" s="368"/>
      <c r="J53" s="368"/>
      <c r="K53" s="368"/>
      <c r="L53" s="368"/>
      <c r="M53" s="368"/>
      <c r="N53" s="376"/>
      <c r="AF53" s="39"/>
      <c r="AG53" s="47"/>
      <c r="AH53" s="47"/>
      <c r="AJ53" s="3" t="s">
        <v>218</v>
      </c>
      <c r="AN53" s="47"/>
    </row>
    <row r="54" spans="1:40" s="4" customFormat="1" ht="15" x14ac:dyDescent="0.25">
      <c r="A54" s="48"/>
      <c r="B54" s="49" t="s">
        <v>58</v>
      </c>
      <c r="C54" s="372" t="s">
        <v>62</v>
      </c>
      <c r="D54" s="372"/>
      <c r="E54" s="372"/>
      <c r="F54" s="51"/>
      <c r="G54" s="52"/>
      <c r="H54" s="52"/>
      <c r="I54" s="52"/>
      <c r="J54" s="53">
        <v>729</v>
      </c>
      <c r="K54" s="54">
        <v>1.1499999999999999</v>
      </c>
      <c r="L54" s="107">
        <v>1727.42</v>
      </c>
      <c r="M54" s="54">
        <v>34.96</v>
      </c>
      <c r="N54" s="55">
        <v>60390.6</v>
      </c>
      <c r="AF54" s="39"/>
      <c r="AG54" s="47"/>
      <c r="AH54" s="47"/>
      <c r="AK54" s="3" t="s">
        <v>62</v>
      </c>
      <c r="AN54" s="47"/>
    </row>
    <row r="55" spans="1:40" s="4" customFormat="1" ht="15" x14ac:dyDescent="0.25">
      <c r="A55" s="56"/>
      <c r="B55" s="49"/>
      <c r="C55" s="372" t="s">
        <v>63</v>
      </c>
      <c r="D55" s="372"/>
      <c r="E55" s="372"/>
      <c r="F55" s="51" t="s">
        <v>64</v>
      </c>
      <c r="G55" s="104">
        <v>97.2</v>
      </c>
      <c r="H55" s="54">
        <v>1.1499999999999999</v>
      </c>
      <c r="I55" s="114">
        <v>230.32268999999999</v>
      </c>
      <c r="J55" s="57"/>
      <c r="K55" s="52"/>
      <c r="L55" s="57"/>
      <c r="M55" s="52"/>
      <c r="N55" s="58"/>
      <c r="AF55" s="39"/>
      <c r="AG55" s="47"/>
      <c r="AH55" s="47"/>
      <c r="AL55" s="3" t="s">
        <v>63</v>
      </c>
      <c r="AN55" s="47"/>
    </row>
    <row r="56" spans="1:40" s="4" customFormat="1" ht="15" x14ac:dyDescent="0.25">
      <c r="A56" s="48"/>
      <c r="B56" s="49"/>
      <c r="C56" s="375" t="s">
        <v>65</v>
      </c>
      <c r="D56" s="375"/>
      <c r="E56" s="375"/>
      <c r="F56" s="59"/>
      <c r="G56" s="60"/>
      <c r="H56" s="60"/>
      <c r="I56" s="60"/>
      <c r="J56" s="61">
        <v>729</v>
      </c>
      <c r="K56" s="60"/>
      <c r="L56" s="108">
        <v>1727.42</v>
      </c>
      <c r="M56" s="60"/>
      <c r="N56" s="62"/>
      <c r="AF56" s="39"/>
      <c r="AG56" s="47"/>
      <c r="AH56" s="47"/>
      <c r="AM56" s="3" t="s">
        <v>65</v>
      </c>
      <c r="AN56" s="47"/>
    </row>
    <row r="57" spans="1:40" s="4" customFormat="1" ht="15" x14ac:dyDescent="0.25">
      <c r="A57" s="56"/>
      <c r="B57" s="49"/>
      <c r="C57" s="372" t="s">
        <v>66</v>
      </c>
      <c r="D57" s="372"/>
      <c r="E57" s="372"/>
      <c r="F57" s="51"/>
      <c r="G57" s="52"/>
      <c r="H57" s="52"/>
      <c r="I57" s="52"/>
      <c r="J57" s="57"/>
      <c r="K57" s="52"/>
      <c r="L57" s="107">
        <v>1727.42</v>
      </c>
      <c r="M57" s="52"/>
      <c r="N57" s="55">
        <v>60390.6</v>
      </c>
      <c r="AF57" s="39"/>
      <c r="AG57" s="47"/>
      <c r="AH57" s="47"/>
      <c r="AL57" s="3" t="s">
        <v>66</v>
      </c>
      <c r="AN57" s="47"/>
    </row>
    <row r="58" spans="1:40" s="4" customFormat="1" ht="23.25" x14ac:dyDescent="0.25">
      <c r="A58" s="56"/>
      <c r="B58" s="49" t="s">
        <v>647</v>
      </c>
      <c r="C58" s="372" t="s">
        <v>648</v>
      </c>
      <c r="D58" s="372"/>
      <c r="E58" s="372"/>
      <c r="F58" s="51" t="s">
        <v>69</v>
      </c>
      <c r="G58" s="63">
        <v>89</v>
      </c>
      <c r="H58" s="52"/>
      <c r="I58" s="63">
        <v>89</v>
      </c>
      <c r="J58" s="57"/>
      <c r="K58" s="52"/>
      <c r="L58" s="107">
        <v>1537.4</v>
      </c>
      <c r="M58" s="52"/>
      <c r="N58" s="55">
        <v>53747.63</v>
      </c>
      <c r="AF58" s="39"/>
      <c r="AG58" s="47"/>
      <c r="AH58" s="47"/>
      <c r="AL58" s="3" t="s">
        <v>648</v>
      </c>
      <c r="AN58" s="47"/>
    </row>
    <row r="59" spans="1:40" s="4" customFormat="1" ht="23.25" x14ac:dyDescent="0.25">
      <c r="A59" s="56"/>
      <c r="B59" s="49" t="s">
        <v>649</v>
      </c>
      <c r="C59" s="372" t="s">
        <v>650</v>
      </c>
      <c r="D59" s="372"/>
      <c r="E59" s="372"/>
      <c r="F59" s="51" t="s">
        <v>69</v>
      </c>
      <c r="G59" s="63">
        <v>40</v>
      </c>
      <c r="H59" s="52"/>
      <c r="I59" s="63">
        <v>40</v>
      </c>
      <c r="J59" s="57"/>
      <c r="K59" s="52"/>
      <c r="L59" s="53">
        <v>690.97</v>
      </c>
      <c r="M59" s="52"/>
      <c r="N59" s="55">
        <v>24156.240000000002</v>
      </c>
      <c r="AF59" s="39"/>
      <c r="AG59" s="47"/>
      <c r="AH59" s="47"/>
      <c r="AL59" s="3" t="s">
        <v>650</v>
      </c>
      <c r="AN59" s="47"/>
    </row>
    <row r="60" spans="1:40" s="4" customFormat="1" ht="15" x14ac:dyDescent="0.25">
      <c r="A60" s="65"/>
      <c r="B60" s="66"/>
      <c r="C60" s="374" t="s">
        <v>72</v>
      </c>
      <c r="D60" s="374"/>
      <c r="E60" s="374"/>
      <c r="F60" s="42"/>
      <c r="G60" s="43"/>
      <c r="H60" s="43"/>
      <c r="I60" s="43"/>
      <c r="J60" s="45"/>
      <c r="K60" s="43"/>
      <c r="L60" s="105">
        <v>3955.79</v>
      </c>
      <c r="M60" s="60"/>
      <c r="N60" s="46"/>
      <c r="AF60" s="39"/>
      <c r="AG60" s="47"/>
      <c r="AH60" s="47"/>
      <c r="AN60" s="47" t="s">
        <v>72</v>
      </c>
    </row>
    <row r="61" spans="1:40" s="4" customFormat="1" ht="34.5" x14ac:dyDescent="0.25">
      <c r="A61" s="40" t="s">
        <v>78</v>
      </c>
      <c r="B61" s="41" t="s">
        <v>2140</v>
      </c>
      <c r="C61" s="374" t="s">
        <v>3949</v>
      </c>
      <c r="D61" s="374"/>
      <c r="E61" s="374"/>
      <c r="F61" s="42" t="s">
        <v>341</v>
      </c>
      <c r="G61" s="43">
        <v>17.695399999999999</v>
      </c>
      <c r="H61" s="44">
        <v>1</v>
      </c>
      <c r="I61" s="110">
        <v>17.695399999999999</v>
      </c>
      <c r="J61" s="67">
        <v>3.96</v>
      </c>
      <c r="K61" s="43"/>
      <c r="L61" s="67">
        <v>70.069999999999993</v>
      </c>
      <c r="M61" s="68">
        <v>12.13</v>
      </c>
      <c r="N61" s="122">
        <v>849.95</v>
      </c>
      <c r="AF61" s="39"/>
      <c r="AG61" s="47"/>
      <c r="AH61" s="47" t="s">
        <v>3949</v>
      </c>
      <c r="AN61" s="47"/>
    </row>
    <row r="62" spans="1:40" s="4" customFormat="1" ht="15" x14ac:dyDescent="0.25">
      <c r="A62" s="69"/>
      <c r="B62" s="50"/>
      <c r="C62" s="372" t="s">
        <v>4638</v>
      </c>
      <c r="D62" s="372"/>
      <c r="E62" s="372"/>
      <c r="F62" s="372"/>
      <c r="G62" s="372"/>
      <c r="H62" s="372"/>
      <c r="I62" s="372"/>
      <c r="J62" s="372"/>
      <c r="K62" s="372"/>
      <c r="L62" s="372"/>
      <c r="M62" s="372"/>
      <c r="N62" s="377"/>
      <c r="AF62" s="39"/>
      <c r="AG62" s="47"/>
      <c r="AH62" s="47"/>
      <c r="AI62" s="3" t="s">
        <v>4638</v>
      </c>
      <c r="AN62" s="47"/>
    </row>
    <row r="63" spans="1:40" s="4" customFormat="1" ht="15" x14ac:dyDescent="0.25">
      <c r="A63" s="65"/>
      <c r="B63" s="66"/>
      <c r="C63" s="374" t="s">
        <v>72</v>
      </c>
      <c r="D63" s="374"/>
      <c r="E63" s="374"/>
      <c r="F63" s="42"/>
      <c r="G63" s="43"/>
      <c r="H63" s="43"/>
      <c r="I63" s="43"/>
      <c r="J63" s="45"/>
      <c r="K63" s="43"/>
      <c r="L63" s="67">
        <v>70.069999999999993</v>
      </c>
      <c r="M63" s="60"/>
      <c r="N63" s="122">
        <v>849.95</v>
      </c>
      <c r="AF63" s="39"/>
      <c r="AG63" s="47"/>
      <c r="AH63" s="47"/>
      <c r="AN63" s="47" t="s">
        <v>72</v>
      </c>
    </row>
    <row r="64" spans="1:40" s="4" customFormat="1" ht="45.75" x14ac:dyDescent="0.25">
      <c r="A64" s="40" t="s">
        <v>122</v>
      </c>
      <c r="B64" s="41" t="s">
        <v>350</v>
      </c>
      <c r="C64" s="374" t="s">
        <v>4616</v>
      </c>
      <c r="D64" s="374"/>
      <c r="E64" s="374"/>
      <c r="F64" s="42" t="s">
        <v>341</v>
      </c>
      <c r="G64" s="43">
        <v>17.695399999999999</v>
      </c>
      <c r="H64" s="44">
        <v>1</v>
      </c>
      <c r="I64" s="110">
        <v>17.695399999999999</v>
      </c>
      <c r="J64" s="67">
        <v>15.35</v>
      </c>
      <c r="K64" s="43"/>
      <c r="L64" s="67">
        <v>271.62</v>
      </c>
      <c r="M64" s="68">
        <v>12.13</v>
      </c>
      <c r="N64" s="115">
        <v>3294.75</v>
      </c>
      <c r="AF64" s="39"/>
      <c r="AG64" s="47"/>
      <c r="AH64" s="47" t="s">
        <v>4616</v>
      </c>
      <c r="AN64" s="47"/>
    </row>
    <row r="65" spans="1:40" s="4" customFormat="1" ht="15" x14ac:dyDescent="0.25">
      <c r="A65" s="69"/>
      <c r="B65" s="50"/>
      <c r="C65" s="372" t="s">
        <v>4638</v>
      </c>
      <c r="D65" s="372"/>
      <c r="E65" s="372"/>
      <c r="F65" s="372"/>
      <c r="G65" s="372"/>
      <c r="H65" s="372"/>
      <c r="I65" s="372"/>
      <c r="J65" s="372"/>
      <c r="K65" s="372"/>
      <c r="L65" s="372"/>
      <c r="M65" s="372"/>
      <c r="N65" s="377"/>
      <c r="AF65" s="39"/>
      <c r="AG65" s="47"/>
      <c r="AH65" s="47"/>
      <c r="AI65" s="3" t="s">
        <v>4638</v>
      </c>
      <c r="AN65" s="47"/>
    </row>
    <row r="66" spans="1:40" s="4" customFormat="1" ht="15" x14ac:dyDescent="0.25">
      <c r="A66" s="65"/>
      <c r="B66" s="66"/>
      <c r="C66" s="374" t="s">
        <v>72</v>
      </c>
      <c r="D66" s="374"/>
      <c r="E66" s="374"/>
      <c r="F66" s="42"/>
      <c r="G66" s="43"/>
      <c r="H66" s="43"/>
      <c r="I66" s="43"/>
      <c r="J66" s="45"/>
      <c r="K66" s="43"/>
      <c r="L66" s="67">
        <v>271.62</v>
      </c>
      <c r="M66" s="60"/>
      <c r="N66" s="115">
        <v>3294.75</v>
      </c>
      <c r="AF66" s="39"/>
      <c r="AG66" s="47"/>
      <c r="AH66" s="47"/>
      <c r="AN66" s="47" t="s">
        <v>72</v>
      </c>
    </row>
    <row r="67" spans="1:40" s="4" customFormat="1" ht="15" x14ac:dyDescent="0.25">
      <c r="A67" s="381" t="s">
        <v>4617</v>
      </c>
      <c r="B67" s="382"/>
      <c r="C67" s="382"/>
      <c r="D67" s="382"/>
      <c r="E67" s="382"/>
      <c r="F67" s="382"/>
      <c r="G67" s="382"/>
      <c r="H67" s="382"/>
      <c r="I67" s="382"/>
      <c r="J67" s="382"/>
      <c r="K67" s="382"/>
      <c r="L67" s="382"/>
      <c r="M67" s="382"/>
      <c r="N67" s="383"/>
      <c r="AF67" s="39"/>
      <c r="AG67" s="47" t="s">
        <v>4617</v>
      </c>
      <c r="AH67" s="47"/>
      <c r="AN67" s="47"/>
    </row>
    <row r="68" spans="1:40" s="4" customFormat="1" ht="34.5" x14ac:dyDescent="0.25">
      <c r="A68" s="40" t="s">
        <v>125</v>
      </c>
      <c r="B68" s="41" t="s">
        <v>4618</v>
      </c>
      <c r="C68" s="374" t="s">
        <v>4619</v>
      </c>
      <c r="D68" s="374"/>
      <c r="E68" s="374"/>
      <c r="F68" s="42" t="s">
        <v>215</v>
      </c>
      <c r="G68" s="43">
        <v>1.86</v>
      </c>
      <c r="H68" s="44">
        <v>1</v>
      </c>
      <c r="I68" s="68">
        <v>1.86</v>
      </c>
      <c r="J68" s="45"/>
      <c r="K68" s="43"/>
      <c r="L68" s="45"/>
      <c r="M68" s="43"/>
      <c r="N68" s="46"/>
      <c r="AF68" s="39"/>
      <c r="AG68" s="47"/>
      <c r="AH68" s="47" t="s">
        <v>4619</v>
      </c>
      <c r="AN68" s="47"/>
    </row>
    <row r="69" spans="1:40" s="4" customFormat="1" ht="15" x14ac:dyDescent="0.25">
      <c r="A69" s="69"/>
      <c r="B69" s="50"/>
      <c r="C69" s="372" t="s">
        <v>4639</v>
      </c>
      <c r="D69" s="372"/>
      <c r="E69" s="372"/>
      <c r="F69" s="372"/>
      <c r="G69" s="372"/>
      <c r="H69" s="372"/>
      <c r="I69" s="372"/>
      <c r="J69" s="372"/>
      <c r="K69" s="372"/>
      <c r="L69" s="372"/>
      <c r="M69" s="372"/>
      <c r="N69" s="377"/>
      <c r="AF69" s="39"/>
      <c r="AG69" s="47"/>
      <c r="AH69" s="47"/>
      <c r="AI69" s="3" t="s">
        <v>4639</v>
      </c>
      <c r="AN69" s="47"/>
    </row>
    <row r="70" spans="1:40" s="4" customFormat="1" ht="22.5" x14ac:dyDescent="0.25">
      <c r="A70" s="103"/>
      <c r="B70" s="49" t="s">
        <v>217</v>
      </c>
      <c r="C70" s="368" t="s">
        <v>218</v>
      </c>
      <c r="D70" s="368"/>
      <c r="E70" s="368"/>
      <c r="F70" s="368"/>
      <c r="G70" s="368"/>
      <c r="H70" s="368"/>
      <c r="I70" s="368"/>
      <c r="J70" s="368"/>
      <c r="K70" s="368"/>
      <c r="L70" s="368"/>
      <c r="M70" s="368"/>
      <c r="N70" s="376"/>
      <c r="AF70" s="39"/>
      <c r="AG70" s="47"/>
      <c r="AH70" s="47"/>
      <c r="AJ70" s="3" t="s">
        <v>218</v>
      </c>
      <c r="AN70" s="47"/>
    </row>
    <row r="71" spans="1:40" s="4" customFormat="1" ht="15" x14ac:dyDescent="0.25">
      <c r="A71" s="48"/>
      <c r="B71" s="49" t="s">
        <v>58</v>
      </c>
      <c r="C71" s="372" t="s">
        <v>62</v>
      </c>
      <c r="D71" s="372"/>
      <c r="E71" s="372"/>
      <c r="F71" s="51"/>
      <c r="G71" s="52"/>
      <c r="H71" s="52"/>
      <c r="I71" s="52"/>
      <c r="J71" s="53">
        <v>49.46</v>
      </c>
      <c r="K71" s="54">
        <v>1.1499999999999999</v>
      </c>
      <c r="L71" s="53">
        <v>105.79</v>
      </c>
      <c r="M71" s="54">
        <v>34.96</v>
      </c>
      <c r="N71" s="55">
        <v>3698.42</v>
      </c>
      <c r="AF71" s="39"/>
      <c r="AG71" s="47"/>
      <c r="AH71" s="47"/>
      <c r="AK71" s="3" t="s">
        <v>62</v>
      </c>
      <c r="AN71" s="47"/>
    </row>
    <row r="72" spans="1:40" s="4" customFormat="1" ht="15" x14ac:dyDescent="0.25">
      <c r="A72" s="48"/>
      <c r="B72" s="49" t="s">
        <v>73</v>
      </c>
      <c r="C72" s="372" t="s">
        <v>175</v>
      </c>
      <c r="D72" s="372"/>
      <c r="E72" s="372"/>
      <c r="F72" s="51"/>
      <c r="G72" s="52"/>
      <c r="H72" s="52"/>
      <c r="I72" s="52"/>
      <c r="J72" s="53">
        <v>3.94</v>
      </c>
      <c r="K72" s="54">
        <v>1.1499999999999999</v>
      </c>
      <c r="L72" s="53">
        <v>8.43</v>
      </c>
      <c r="M72" s="52"/>
      <c r="N72" s="58"/>
      <c r="AF72" s="39"/>
      <c r="AG72" s="47"/>
      <c r="AH72" s="47"/>
      <c r="AK72" s="3" t="s">
        <v>175</v>
      </c>
      <c r="AN72" s="47"/>
    </row>
    <row r="73" spans="1:40" s="4" customFormat="1" ht="15" x14ac:dyDescent="0.25">
      <c r="A73" s="48"/>
      <c r="B73" s="49" t="s">
        <v>78</v>
      </c>
      <c r="C73" s="372" t="s">
        <v>176</v>
      </c>
      <c r="D73" s="372"/>
      <c r="E73" s="372"/>
      <c r="F73" s="51"/>
      <c r="G73" s="52"/>
      <c r="H73" s="52"/>
      <c r="I73" s="52"/>
      <c r="J73" s="53">
        <v>0.7</v>
      </c>
      <c r="K73" s="54">
        <v>1.1499999999999999</v>
      </c>
      <c r="L73" s="53">
        <v>1.5</v>
      </c>
      <c r="M73" s="54">
        <v>34.96</v>
      </c>
      <c r="N73" s="64">
        <v>52.44</v>
      </c>
      <c r="AF73" s="39"/>
      <c r="AG73" s="47"/>
      <c r="AH73" s="47"/>
      <c r="AK73" s="3" t="s">
        <v>176</v>
      </c>
      <c r="AN73" s="47"/>
    </row>
    <row r="74" spans="1:40" s="4" customFormat="1" ht="15" x14ac:dyDescent="0.25">
      <c r="A74" s="48"/>
      <c r="B74" s="49" t="s">
        <v>122</v>
      </c>
      <c r="C74" s="372" t="s">
        <v>177</v>
      </c>
      <c r="D74" s="372"/>
      <c r="E74" s="372"/>
      <c r="F74" s="51"/>
      <c r="G74" s="52"/>
      <c r="H74" s="52"/>
      <c r="I74" s="52"/>
      <c r="J74" s="53">
        <v>0.99</v>
      </c>
      <c r="K74" s="52"/>
      <c r="L74" s="53">
        <v>1.84</v>
      </c>
      <c r="M74" s="52"/>
      <c r="N74" s="58"/>
      <c r="AF74" s="39"/>
      <c r="AG74" s="47"/>
      <c r="AH74" s="47"/>
      <c r="AK74" s="3" t="s">
        <v>177</v>
      </c>
      <c r="AN74" s="47"/>
    </row>
    <row r="75" spans="1:40" s="4" customFormat="1" ht="15" x14ac:dyDescent="0.25">
      <c r="A75" s="56"/>
      <c r="B75" s="49"/>
      <c r="C75" s="372" t="s">
        <v>63</v>
      </c>
      <c r="D75" s="372"/>
      <c r="E75" s="372"/>
      <c r="F75" s="51" t="s">
        <v>64</v>
      </c>
      <c r="G75" s="54">
        <v>6.44</v>
      </c>
      <c r="H75" s="54">
        <v>1.1499999999999999</v>
      </c>
      <c r="I75" s="114">
        <v>13.77516</v>
      </c>
      <c r="J75" s="57"/>
      <c r="K75" s="52"/>
      <c r="L75" s="57"/>
      <c r="M75" s="52"/>
      <c r="N75" s="58"/>
      <c r="AF75" s="39"/>
      <c r="AG75" s="47"/>
      <c r="AH75" s="47"/>
      <c r="AL75" s="3" t="s">
        <v>63</v>
      </c>
      <c r="AN75" s="47"/>
    </row>
    <row r="76" spans="1:40" s="4" customFormat="1" ht="15" x14ac:dyDescent="0.25">
      <c r="A76" s="56"/>
      <c r="B76" s="49"/>
      <c r="C76" s="372" t="s">
        <v>178</v>
      </c>
      <c r="D76" s="372"/>
      <c r="E76" s="372"/>
      <c r="F76" s="51" t="s">
        <v>64</v>
      </c>
      <c r="G76" s="54">
        <v>0.06</v>
      </c>
      <c r="H76" s="54">
        <v>1.1499999999999999</v>
      </c>
      <c r="I76" s="114">
        <v>0.12834000000000001</v>
      </c>
      <c r="J76" s="57"/>
      <c r="K76" s="52"/>
      <c r="L76" s="57"/>
      <c r="M76" s="52"/>
      <c r="N76" s="58"/>
      <c r="AF76" s="39"/>
      <c r="AG76" s="47"/>
      <c r="AH76" s="47"/>
      <c r="AL76" s="3" t="s">
        <v>178</v>
      </c>
      <c r="AN76" s="47"/>
    </row>
    <row r="77" spans="1:40" s="4" customFormat="1" ht="15" x14ac:dyDescent="0.25">
      <c r="A77" s="48"/>
      <c r="B77" s="49"/>
      <c r="C77" s="375" t="s">
        <v>65</v>
      </c>
      <c r="D77" s="375"/>
      <c r="E77" s="375"/>
      <c r="F77" s="59"/>
      <c r="G77" s="60"/>
      <c r="H77" s="60"/>
      <c r="I77" s="60"/>
      <c r="J77" s="61">
        <v>54.39</v>
      </c>
      <c r="K77" s="60"/>
      <c r="L77" s="61">
        <v>116.06</v>
      </c>
      <c r="M77" s="60"/>
      <c r="N77" s="62"/>
      <c r="AF77" s="39"/>
      <c r="AG77" s="47"/>
      <c r="AH77" s="47"/>
      <c r="AM77" s="3" t="s">
        <v>65</v>
      </c>
      <c r="AN77" s="47"/>
    </row>
    <row r="78" spans="1:40" s="4" customFormat="1" ht="15" x14ac:dyDescent="0.25">
      <c r="A78" s="56"/>
      <c r="B78" s="49"/>
      <c r="C78" s="372" t="s">
        <v>66</v>
      </c>
      <c r="D78" s="372"/>
      <c r="E78" s="372"/>
      <c r="F78" s="51"/>
      <c r="G78" s="52"/>
      <c r="H78" s="52"/>
      <c r="I78" s="52"/>
      <c r="J78" s="57"/>
      <c r="K78" s="52"/>
      <c r="L78" s="53">
        <v>107.29</v>
      </c>
      <c r="M78" s="52"/>
      <c r="N78" s="55">
        <v>3750.86</v>
      </c>
      <c r="AF78" s="39"/>
      <c r="AG78" s="47"/>
      <c r="AH78" s="47"/>
      <c r="AL78" s="3" t="s">
        <v>66</v>
      </c>
      <c r="AN78" s="47"/>
    </row>
    <row r="79" spans="1:40" s="4" customFormat="1" ht="23.25" x14ac:dyDescent="0.25">
      <c r="A79" s="56"/>
      <c r="B79" s="49" t="s">
        <v>681</v>
      </c>
      <c r="C79" s="372" t="s">
        <v>682</v>
      </c>
      <c r="D79" s="372"/>
      <c r="E79" s="372"/>
      <c r="F79" s="51" t="s">
        <v>69</v>
      </c>
      <c r="G79" s="63">
        <v>97</v>
      </c>
      <c r="H79" s="52"/>
      <c r="I79" s="63">
        <v>97</v>
      </c>
      <c r="J79" s="57"/>
      <c r="K79" s="52"/>
      <c r="L79" s="53">
        <v>104.07</v>
      </c>
      <c r="M79" s="52"/>
      <c r="N79" s="55">
        <v>3638.33</v>
      </c>
      <c r="AF79" s="39"/>
      <c r="AG79" s="47"/>
      <c r="AH79" s="47"/>
      <c r="AL79" s="3" t="s">
        <v>682</v>
      </c>
      <c r="AN79" s="47"/>
    </row>
    <row r="80" spans="1:40" s="4" customFormat="1" ht="23.25" x14ac:dyDescent="0.25">
      <c r="A80" s="56"/>
      <c r="B80" s="49" t="s">
        <v>683</v>
      </c>
      <c r="C80" s="372" t="s">
        <v>684</v>
      </c>
      <c r="D80" s="372"/>
      <c r="E80" s="372"/>
      <c r="F80" s="51" t="s">
        <v>69</v>
      </c>
      <c r="G80" s="63">
        <v>51</v>
      </c>
      <c r="H80" s="52"/>
      <c r="I80" s="63">
        <v>51</v>
      </c>
      <c r="J80" s="57"/>
      <c r="K80" s="52"/>
      <c r="L80" s="53">
        <v>54.72</v>
      </c>
      <c r="M80" s="52"/>
      <c r="N80" s="55">
        <v>1912.94</v>
      </c>
      <c r="AF80" s="39"/>
      <c r="AG80" s="47"/>
      <c r="AH80" s="47"/>
      <c r="AL80" s="3" t="s">
        <v>684</v>
      </c>
      <c r="AN80" s="47"/>
    </row>
    <row r="81" spans="1:40" s="4" customFormat="1" ht="15" x14ac:dyDescent="0.25">
      <c r="A81" s="65"/>
      <c r="B81" s="66"/>
      <c r="C81" s="374" t="s">
        <v>72</v>
      </c>
      <c r="D81" s="374"/>
      <c r="E81" s="374"/>
      <c r="F81" s="42"/>
      <c r="G81" s="43"/>
      <c r="H81" s="43"/>
      <c r="I81" s="43"/>
      <c r="J81" s="45"/>
      <c r="K81" s="43"/>
      <c r="L81" s="67">
        <v>274.85000000000002</v>
      </c>
      <c r="M81" s="60"/>
      <c r="N81" s="46"/>
      <c r="AF81" s="39"/>
      <c r="AG81" s="47"/>
      <c r="AH81" s="47"/>
      <c r="AN81" s="47" t="s">
        <v>72</v>
      </c>
    </row>
    <row r="82" spans="1:40" s="4" customFormat="1" ht="22.5" x14ac:dyDescent="0.25">
      <c r="A82" s="40" t="s">
        <v>229</v>
      </c>
      <c r="B82" s="41" t="s">
        <v>4621</v>
      </c>
      <c r="C82" s="374" t="s">
        <v>4622</v>
      </c>
      <c r="D82" s="374"/>
      <c r="E82" s="374"/>
      <c r="F82" s="42" t="s">
        <v>231</v>
      </c>
      <c r="G82" s="43">
        <v>186</v>
      </c>
      <c r="H82" s="44">
        <v>1</v>
      </c>
      <c r="I82" s="44">
        <v>186</v>
      </c>
      <c r="J82" s="105">
        <v>3274.2</v>
      </c>
      <c r="K82" s="43"/>
      <c r="L82" s="105">
        <v>71228.210000000006</v>
      </c>
      <c r="M82" s="68">
        <v>8.5500000000000007</v>
      </c>
      <c r="N82" s="115">
        <v>609001.19999999995</v>
      </c>
      <c r="AF82" s="39"/>
      <c r="AG82" s="47"/>
      <c r="AH82" s="47" t="s">
        <v>4622</v>
      </c>
      <c r="AN82" s="47"/>
    </row>
    <row r="83" spans="1:40" s="4" customFormat="1" ht="15" x14ac:dyDescent="0.25">
      <c r="A83" s="65"/>
      <c r="B83" s="66"/>
      <c r="C83" s="374" t="s">
        <v>72</v>
      </c>
      <c r="D83" s="374"/>
      <c r="E83" s="374"/>
      <c r="F83" s="42"/>
      <c r="G83" s="43"/>
      <c r="H83" s="43"/>
      <c r="I83" s="43"/>
      <c r="J83" s="45"/>
      <c r="K83" s="43"/>
      <c r="L83" s="105">
        <v>71228.210000000006</v>
      </c>
      <c r="M83" s="60"/>
      <c r="N83" s="115">
        <v>609001.19999999995</v>
      </c>
      <c r="AF83" s="39"/>
      <c r="AG83" s="47"/>
      <c r="AH83" s="47"/>
      <c r="AN83" s="47" t="s">
        <v>72</v>
      </c>
    </row>
    <row r="84" spans="1:40" s="4" customFormat="1" ht="23.25" x14ac:dyDescent="0.25">
      <c r="A84" s="40" t="s">
        <v>232</v>
      </c>
      <c r="B84" s="41" t="s">
        <v>1633</v>
      </c>
      <c r="C84" s="374" t="s">
        <v>1634</v>
      </c>
      <c r="D84" s="374"/>
      <c r="E84" s="374"/>
      <c r="F84" s="42" t="s">
        <v>1625</v>
      </c>
      <c r="G84" s="43">
        <v>0.252</v>
      </c>
      <c r="H84" s="44">
        <v>1</v>
      </c>
      <c r="I84" s="116">
        <v>0.252</v>
      </c>
      <c r="J84" s="45"/>
      <c r="K84" s="43"/>
      <c r="L84" s="45"/>
      <c r="M84" s="43"/>
      <c r="N84" s="46"/>
      <c r="AF84" s="39"/>
      <c r="AG84" s="47"/>
      <c r="AH84" s="47" t="s">
        <v>1634</v>
      </c>
      <c r="AN84" s="47"/>
    </row>
    <row r="85" spans="1:40" s="4" customFormat="1" ht="15" x14ac:dyDescent="0.25">
      <c r="A85" s="69"/>
      <c r="B85" s="50"/>
      <c r="C85" s="372" t="s">
        <v>4640</v>
      </c>
      <c r="D85" s="372"/>
      <c r="E85" s="372"/>
      <c r="F85" s="372"/>
      <c r="G85" s="372"/>
      <c r="H85" s="372"/>
      <c r="I85" s="372"/>
      <c r="J85" s="372"/>
      <c r="K85" s="372"/>
      <c r="L85" s="372"/>
      <c r="M85" s="372"/>
      <c r="N85" s="377"/>
      <c r="AF85" s="39"/>
      <c r="AG85" s="47"/>
      <c r="AH85" s="47"/>
      <c r="AI85" s="3" t="s">
        <v>4640</v>
      </c>
      <c r="AN85" s="47"/>
    </row>
    <row r="86" spans="1:40" s="4" customFormat="1" ht="22.5" x14ac:dyDescent="0.25">
      <c r="A86" s="103"/>
      <c r="B86" s="49" t="s">
        <v>217</v>
      </c>
      <c r="C86" s="368" t="s">
        <v>218</v>
      </c>
      <c r="D86" s="368"/>
      <c r="E86" s="368"/>
      <c r="F86" s="368"/>
      <c r="G86" s="368"/>
      <c r="H86" s="368"/>
      <c r="I86" s="368"/>
      <c r="J86" s="368"/>
      <c r="K86" s="368"/>
      <c r="L86" s="368"/>
      <c r="M86" s="368"/>
      <c r="N86" s="376"/>
      <c r="AF86" s="39"/>
      <c r="AG86" s="47"/>
      <c r="AH86" s="47"/>
      <c r="AJ86" s="3" t="s">
        <v>218</v>
      </c>
      <c r="AN86" s="47"/>
    </row>
    <row r="87" spans="1:40" s="4" customFormat="1" ht="15" x14ac:dyDescent="0.25">
      <c r="A87" s="48"/>
      <c r="B87" s="49" t="s">
        <v>58</v>
      </c>
      <c r="C87" s="372" t="s">
        <v>62</v>
      </c>
      <c r="D87" s="372"/>
      <c r="E87" s="372"/>
      <c r="F87" s="51"/>
      <c r="G87" s="52"/>
      <c r="H87" s="52"/>
      <c r="I87" s="52"/>
      <c r="J87" s="107">
        <v>1125.18</v>
      </c>
      <c r="K87" s="54">
        <v>1.1499999999999999</v>
      </c>
      <c r="L87" s="53">
        <v>326.08</v>
      </c>
      <c r="M87" s="54">
        <v>34.96</v>
      </c>
      <c r="N87" s="55">
        <v>11399.76</v>
      </c>
      <c r="AF87" s="39"/>
      <c r="AG87" s="47"/>
      <c r="AH87" s="47"/>
      <c r="AK87" s="3" t="s">
        <v>62</v>
      </c>
      <c r="AN87" s="47"/>
    </row>
    <row r="88" spans="1:40" s="4" customFormat="1" ht="15" x14ac:dyDescent="0.25">
      <c r="A88" s="48"/>
      <c r="B88" s="49" t="s">
        <v>122</v>
      </c>
      <c r="C88" s="372" t="s">
        <v>177</v>
      </c>
      <c r="D88" s="372"/>
      <c r="E88" s="372"/>
      <c r="F88" s="51"/>
      <c r="G88" s="52"/>
      <c r="H88" s="52"/>
      <c r="I88" s="52"/>
      <c r="J88" s="107">
        <v>63068.02</v>
      </c>
      <c r="K88" s="52"/>
      <c r="L88" s="107">
        <v>15893.14</v>
      </c>
      <c r="M88" s="52"/>
      <c r="N88" s="58"/>
      <c r="AF88" s="39"/>
      <c r="AG88" s="47"/>
      <c r="AH88" s="47"/>
      <c r="AK88" s="3" t="s">
        <v>177</v>
      </c>
      <c r="AN88" s="47"/>
    </row>
    <row r="89" spans="1:40" s="4" customFormat="1" ht="15" x14ac:dyDescent="0.25">
      <c r="A89" s="56"/>
      <c r="B89" s="49"/>
      <c r="C89" s="372" t="s">
        <v>63</v>
      </c>
      <c r="D89" s="372"/>
      <c r="E89" s="372"/>
      <c r="F89" s="51" t="s">
        <v>64</v>
      </c>
      <c r="G89" s="63">
        <v>133</v>
      </c>
      <c r="H89" s="54">
        <v>1.1499999999999999</v>
      </c>
      <c r="I89" s="70">
        <v>38.543399999999998</v>
      </c>
      <c r="J89" s="57"/>
      <c r="K89" s="52"/>
      <c r="L89" s="57"/>
      <c r="M89" s="52"/>
      <c r="N89" s="58"/>
      <c r="AF89" s="39"/>
      <c r="AG89" s="47"/>
      <c r="AH89" s="47"/>
      <c r="AL89" s="3" t="s">
        <v>63</v>
      </c>
      <c r="AN89" s="47"/>
    </row>
    <row r="90" spans="1:40" s="4" customFormat="1" ht="15" x14ac:dyDescent="0.25">
      <c r="A90" s="48"/>
      <c r="B90" s="49"/>
      <c r="C90" s="375" t="s">
        <v>65</v>
      </c>
      <c r="D90" s="375"/>
      <c r="E90" s="375"/>
      <c r="F90" s="59"/>
      <c r="G90" s="60"/>
      <c r="H90" s="60"/>
      <c r="I90" s="60"/>
      <c r="J90" s="108">
        <v>64193.2</v>
      </c>
      <c r="K90" s="60"/>
      <c r="L90" s="108">
        <v>16219.22</v>
      </c>
      <c r="M90" s="60"/>
      <c r="N90" s="62"/>
      <c r="AF90" s="39"/>
      <c r="AG90" s="47"/>
      <c r="AH90" s="47"/>
      <c r="AM90" s="3" t="s">
        <v>65</v>
      </c>
      <c r="AN90" s="47"/>
    </row>
    <row r="91" spans="1:40" s="4" customFormat="1" ht="15" x14ac:dyDescent="0.25">
      <c r="A91" s="56"/>
      <c r="B91" s="49"/>
      <c r="C91" s="372" t="s">
        <v>66</v>
      </c>
      <c r="D91" s="372"/>
      <c r="E91" s="372"/>
      <c r="F91" s="51"/>
      <c r="G91" s="52"/>
      <c r="H91" s="52"/>
      <c r="I91" s="52"/>
      <c r="J91" s="57"/>
      <c r="K91" s="52"/>
      <c r="L91" s="53">
        <v>326.08</v>
      </c>
      <c r="M91" s="52"/>
      <c r="N91" s="55">
        <v>11399.76</v>
      </c>
      <c r="AF91" s="39"/>
      <c r="AG91" s="47"/>
      <c r="AH91" s="47"/>
      <c r="AL91" s="3" t="s">
        <v>66</v>
      </c>
      <c r="AN91" s="47"/>
    </row>
    <row r="92" spans="1:40" s="4" customFormat="1" ht="23.25" x14ac:dyDescent="0.25">
      <c r="A92" s="56"/>
      <c r="B92" s="49" t="s">
        <v>1627</v>
      </c>
      <c r="C92" s="372" t="s">
        <v>1628</v>
      </c>
      <c r="D92" s="372"/>
      <c r="E92" s="372"/>
      <c r="F92" s="51" t="s">
        <v>69</v>
      </c>
      <c r="G92" s="63">
        <v>98</v>
      </c>
      <c r="H92" s="52"/>
      <c r="I92" s="63">
        <v>98</v>
      </c>
      <c r="J92" s="57"/>
      <c r="K92" s="52"/>
      <c r="L92" s="53">
        <v>319.56</v>
      </c>
      <c r="M92" s="52"/>
      <c r="N92" s="55">
        <v>11171.76</v>
      </c>
      <c r="AF92" s="39"/>
      <c r="AG92" s="47"/>
      <c r="AH92" s="47"/>
      <c r="AL92" s="3" t="s">
        <v>1628</v>
      </c>
      <c r="AN92" s="47"/>
    </row>
    <row r="93" spans="1:40" s="4" customFormat="1" ht="23.25" x14ac:dyDescent="0.25">
      <c r="A93" s="56"/>
      <c r="B93" s="49" t="s">
        <v>1629</v>
      </c>
      <c r="C93" s="372" t="s">
        <v>1630</v>
      </c>
      <c r="D93" s="372"/>
      <c r="E93" s="372"/>
      <c r="F93" s="51" t="s">
        <v>69</v>
      </c>
      <c r="G93" s="63">
        <v>58</v>
      </c>
      <c r="H93" s="52"/>
      <c r="I93" s="63">
        <v>58</v>
      </c>
      <c r="J93" s="57"/>
      <c r="K93" s="52"/>
      <c r="L93" s="53">
        <v>189.13</v>
      </c>
      <c r="M93" s="52"/>
      <c r="N93" s="55">
        <v>6611.86</v>
      </c>
      <c r="AF93" s="39"/>
      <c r="AG93" s="47"/>
      <c r="AH93" s="47"/>
      <c r="AL93" s="3" t="s">
        <v>1630</v>
      </c>
      <c r="AN93" s="47"/>
    </row>
    <row r="94" spans="1:40" s="4" customFormat="1" ht="15" x14ac:dyDescent="0.25">
      <c r="A94" s="65"/>
      <c r="B94" s="66"/>
      <c r="C94" s="374" t="s">
        <v>72</v>
      </c>
      <c r="D94" s="374"/>
      <c r="E94" s="374"/>
      <c r="F94" s="42"/>
      <c r="G94" s="43"/>
      <c r="H94" s="43"/>
      <c r="I94" s="43"/>
      <c r="J94" s="45"/>
      <c r="K94" s="43"/>
      <c r="L94" s="105">
        <v>16727.91</v>
      </c>
      <c r="M94" s="60"/>
      <c r="N94" s="46"/>
      <c r="AF94" s="39"/>
      <c r="AG94" s="47"/>
      <c r="AH94" s="47"/>
      <c r="AN94" s="47" t="s">
        <v>72</v>
      </c>
    </row>
    <row r="95" spans="1:40" s="4" customFormat="1" ht="23.25" x14ac:dyDescent="0.25">
      <c r="A95" s="40" t="s">
        <v>235</v>
      </c>
      <c r="B95" s="41" t="s">
        <v>1631</v>
      </c>
      <c r="C95" s="374" t="s">
        <v>1632</v>
      </c>
      <c r="D95" s="374"/>
      <c r="E95" s="374"/>
      <c r="F95" s="42" t="s">
        <v>231</v>
      </c>
      <c r="G95" s="43">
        <v>-252</v>
      </c>
      <c r="H95" s="44">
        <v>1</v>
      </c>
      <c r="I95" s="44">
        <v>-252</v>
      </c>
      <c r="J95" s="67">
        <v>63</v>
      </c>
      <c r="K95" s="43"/>
      <c r="L95" s="105">
        <v>-15876</v>
      </c>
      <c r="M95" s="43"/>
      <c r="N95" s="46"/>
      <c r="AF95" s="39"/>
      <c r="AG95" s="47"/>
      <c r="AH95" s="47" t="s">
        <v>1632</v>
      </c>
      <c r="AN95" s="47"/>
    </row>
    <row r="96" spans="1:40" s="4" customFormat="1" ht="15" x14ac:dyDescent="0.25">
      <c r="A96" s="65"/>
      <c r="B96" s="66"/>
      <c r="C96" s="374" t="s">
        <v>72</v>
      </c>
      <c r="D96" s="374"/>
      <c r="E96" s="374"/>
      <c r="F96" s="42"/>
      <c r="G96" s="43"/>
      <c r="H96" s="43"/>
      <c r="I96" s="43"/>
      <c r="J96" s="45"/>
      <c r="K96" s="43"/>
      <c r="L96" s="105">
        <v>-15876</v>
      </c>
      <c r="M96" s="60"/>
      <c r="N96" s="46"/>
      <c r="AF96" s="39"/>
      <c r="AG96" s="47"/>
      <c r="AH96" s="47"/>
      <c r="AN96" s="47" t="s">
        <v>72</v>
      </c>
    </row>
    <row r="97" spans="1:40" s="4" customFormat="1" ht="22.5" x14ac:dyDescent="0.25">
      <c r="A97" s="40" t="s">
        <v>244</v>
      </c>
      <c r="B97" s="41" t="s">
        <v>4621</v>
      </c>
      <c r="C97" s="374" t="s">
        <v>4624</v>
      </c>
      <c r="D97" s="374"/>
      <c r="E97" s="374"/>
      <c r="F97" s="42" t="s">
        <v>231</v>
      </c>
      <c r="G97" s="43">
        <v>252</v>
      </c>
      <c r="H97" s="44">
        <v>1</v>
      </c>
      <c r="I97" s="44">
        <v>252</v>
      </c>
      <c r="J97" s="67">
        <v>719.1</v>
      </c>
      <c r="K97" s="43"/>
      <c r="L97" s="105">
        <v>21194.53</v>
      </c>
      <c r="M97" s="68">
        <v>8.5500000000000007</v>
      </c>
      <c r="N97" s="115">
        <v>181213.2</v>
      </c>
      <c r="AF97" s="39"/>
      <c r="AG97" s="47"/>
      <c r="AH97" s="47" t="s">
        <v>4624</v>
      </c>
      <c r="AN97" s="47"/>
    </row>
    <row r="98" spans="1:40" s="4" customFormat="1" ht="15" x14ac:dyDescent="0.25">
      <c r="A98" s="65"/>
      <c r="B98" s="66"/>
      <c r="C98" s="374" t="s">
        <v>72</v>
      </c>
      <c r="D98" s="374"/>
      <c r="E98" s="374"/>
      <c r="F98" s="42"/>
      <c r="G98" s="43"/>
      <c r="H98" s="43"/>
      <c r="I98" s="43"/>
      <c r="J98" s="45"/>
      <c r="K98" s="43"/>
      <c r="L98" s="105">
        <v>21194.53</v>
      </c>
      <c r="M98" s="60"/>
      <c r="N98" s="115">
        <v>181213.2</v>
      </c>
      <c r="AF98" s="39"/>
      <c r="AG98" s="47"/>
      <c r="AH98" s="47"/>
      <c r="AN98" s="47" t="s">
        <v>72</v>
      </c>
    </row>
    <row r="99" spans="1:40" s="4" customFormat="1" ht="34.5" x14ac:dyDescent="0.25">
      <c r="A99" s="40" t="s">
        <v>248</v>
      </c>
      <c r="B99" s="41" t="s">
        <v>4625</v>
      </c>
      <c r="C99" s="374" t="s">
        <v>4626</v>
      </c>
      <c r="D99" s="374"/>
      <c r="E99" s="374"/>
      <c r="F99" s="42" t="s">
        <v>61</v>
      </c>
      <c r="G99" s="43">
        <v>46</v>
      </c>
      <c r="H99" s="44">
        <v>1</v>
      </c>
      <c r="I99" s="44">
        <v>46</v>
      </c>
      <c r="J99" s="67">
        <v>14.68</v>
      </c>
      <c r="K99" s="43"/>
      <c r="L99" s="67">
        <v>675.28</v>
      </c>
      <c r="M99" s="43"/>
      <c r="N99" s="46"/>
      <c r="AF99" s="39"/>
      <c r="AG99" s="47"/>
      <c r="AH99" s="47" t="s">
        <v>4626</v>
      </c>
      <c r="AN99" s="47"/>
    </row>
    <row r="100" spans="1:40" s="4" customFormat="1" ht="15" x14ac:dyDescent="0.25">
      <c r="A100" s="65"/>
      <c r="B100" s="66"/>
      <c r="C100" s="374" t="s">
        <v>72</v>
      </c>
      <c r="D100" s="374"/>
      <c r="E100" s="374"/>
      <c r="F100" s="42"/>
      <c r="G100" s="43"/>
      <c r="H100" s="43"/>
      <c r="I100" s="43"/>
      <c r="J100" s="45"/>
      <c r="K100" s="43"/>
      <c r="L100" s="67">
        <v>675.28</v>
      </c>
      <c r="M100" s="60"/>
      <c r="N100" s="46"/>
      <c r="AF100" s="39"/>
      <c r="AG100" s="47"/>
      <c r="AH100" s="47"/>
      <c r="AN100" s="47" t="s">
        <v>72</v>
      </c>
    </row>
    <row r="101" spans="1:40" s="4" customFormat="1" ht="34.5" x14ac:dyDescent="0.25">
      <c r="A101" s="40" t="s">
        <v>250</v>
      </c>
      <c r="B101" s="41" t="s">
        <v>753</v>
      </c>
      <c r="C101" s="374" t="s">
        <v>4627</v>
      </c>
      <c r="D101" s="374"/>
      <c r="E101" s="374"/>
      <c r="F101" s="42" t="s">
        <v>61</v>
      </c>
      <c r="G101" s="43">
        <v>34</v>
      </c>
      <c r="H101" s="44">
        <v>1</v>
      </c>
      <c r="I101" s="44">
        <v>34</v>
      </c>
      <c r="J101" s="45"/>
      <c r="K101" s="43"/>
      <c r="L101" s="45"/>
      <c r="M101" s="43"/>
      <c r="N101" s="46"/>
      <c r="AF101" s="39"/>
      <c r="AG101" s="47"/>
      <c r="AH101" s="47" t="s">
        <v>4627</v>
      </c>
      <c r="AN101" s="47"/>
    </row>
    <row r="102" spans="1:40" s="4" customFormat="1" ht="22.5" x14ac:dyDescent="0.25">
      <c r="A102" s="103"/>
      <c r="B102" s="49" t="s">
        <v>217</v>
      </c>
      <c r="C102" s="368" t="s">
        <v>218</v>
      </c>
      <c r="D102" s="368"/>
      <c r="E102" s="368"/>
      <c r="F102" s="368"/>
      <c r="G102" s="368"/>
      <c r="H102" s="368"/>
      <c r="I102" s="368"/>
      <c r="J102" s="368"/>
      <c r="K102" s="368"/>
      <c r="L102" s="368"/>
      <c r="M102" s="368"/>
      <c r="N102" s="376"/>
      <c r="AF102" s="39"/>
      <c r="AG102" s="47"/>
      <c r="AH102" s="47"/>
      <c r="AJ102" s="3" t="s">
        <v>218</v>
      </c>
      <c r="AN102" s="47"/>
    </row>
    <row r="103" spans="1:40" s="4" customFormat="1" ht="15" x14ac:dyDescent="0.25">
      <c r="A103" s="48"/>
      <c r="B103" s="49" t="s">
        <v>58</v>
      </c>
      <c r="C103" s="372" t="s">
        <v>62</v>
      </c>
      <c r="D103" s="372"/>
      <c r="E103" s="372"/>
      <c r="F103" s="51"/>
      <c r="G103" s="52"/>
      <c r="H103" s="52"/>
      <c r="I103" s="52"/>
      <c r="J103" s="53">
        <v>5.35</v>
      </c>
      <c r="K103" s="54">
        <v>1.1499999999999999</v>
      </c>
      <c r="L103" s="53">
        <v>209.19</v>
      </c>
      <c r="M103" s="54">
        <v>34.96</v>
      </c>
      <c r="N103" s="55">
        <v>7313.28</v>
      </c>
      <c r="AF103" s="39"/>
      <c r="AG103" s="47"/>
      <c r="AH103" s="47"/>
      <c r="AK103" s="3" t="s">
        <v>62</v>
      </c>
      <c r="AN103" s="47"/>
    </row>
    <row r="104" spans="1:40" s="4" customFormat="1" ht="15" x14ac:dyDescent="0.25">
      <c r="A104" s="48"/>
      <c r="B104" s="49" t="s">
        <v>122</v>
      </c>
      <c r="C104" s="372" t="s">
        <v>177</v>
      </c>
      <c r="D104" s="372"/>
      <c r="E104" s="372"/>
      <c r="F104" s="51"/>
      <c r="G104" s="52"/>
      <c r="H104" s="52"/>
      <c r="I104" s="52"/>
      <c r="J104" s="53">
        <v>0.94</v>
      </c>
      <c r="K104" s="52"/>
      <c r="L104" s="53">
        <v>31.96</v>
      </c>
      <c r="M104" s="52"/>
      <c r="N104" s="58"/>
      <c r="AF104" s="39"/>
      <c r="AG104" s="47"/>
      <c r="AH104" s="47"/>
      <c r="AK104" s="3" t="s">
        <v>177</v>
      </c>
      <c r="AN104" s="47"/>
    </row>
    <row r="105" spans="1:40" s="4" customFormat="1" ht="15" x14ac:dyDescent="0.25">
      <c r="A105" s="56"/>
      <c r="B105" s="49"/>
      <c r="C105" s="372" t="s">
        <v>63</v>
      </c>
      <c r="D105" s="372"/>
      <c r="E105" s="372"/>
      <c r="F105" s="51" t="s">
        <v>64</v>
      </c>
      <c r="G105" s="54">
        <v>0.59</v>
      </c>
      <c r="H105" s="54">
        <v>1.1499999999999999</v>
      </c>
      <c r="I105" s="109">
        <v>23.068999999999999</v>
      </c>
      <c r="J105" s="57"/>
      <c r="K105" s="52"/>
      <c r="L105" s="57"/>
      <c r="M105" s="52"/>
      <c r="N105" s="58"/>
      <c r="AF105" s="39"/>
      <c r="AG105" s="47"/>
      <c r="AH105" s="47"/>
      <c r="AL105" s="3" t="s">
        <v>63</v>
      </c>
      <c r="AN105" s="47"/>
    </row>
    <row r="106" spans="1:40" s="4" customFormat="1" ht="15" x14ac:dyDescent="0.25">
      <c r="A106" s="48"/>
      <c r="B106" s="49"/>
      <c r="C106" s="375" t="s">
        <v>65</v>
      </c>
      <c r="D106" s="375"/>
      <c r="E106" s="375"/>
      <c r="F106" s="59"/>
      <c r="G106" s="60"/>
      <c r="H106" s="60"/>
      <c r="I106" s="60"/>
      <c r="J106" s="61">
        <v>6.29</v>
      </c>
      <c r="K106" s="60"/>
      <c r="L106" s="61">
        <v>241.15</v>
      </c>
      <c r="M106" s="60"/>
      <c r="N106" s="62"/>
      <c r="AF106" s="39"/>
      <c r="AG106" s="47"/>
      <c r="AH106" s="47"/>
      <c r="AM106" s="3" t="s">
        <v>65</v>
      </c>
      <c r="AN106" s="47"/>
    </row>
    <row r="107" spans="1:40" s="4" customFormat="1" ht="15" x14ac:dyDescent="0.25">
      <c r="A107" s="56"/>
      <c r="B107" s="49"/>
      <c r="C107" s="372" t="s">
        <v>66</v>
      </c>
      <c r="D107" s="372"/>
      <c r="E107" s="372"/>
      <c r="F107" s="51"/>
      <c r="G107" s="52"/>
      <c r="H107" s="52"/>
      <c r="I107" s="52"/>
      <c r="J107" s="57"/>
      <c r="K107" s="52"/>
      <c r="L107" s="53">
        <v>209.19</v>
      </c>
      <c r="M107" s="52"/>
      <c r="N107" s="55">
        <v>7313.28</v>
      </c>
      <c r="AF107" s="39"/>
      <c r="AG107" s="47"/>
      <c r="AH107" s="47"/>
      <c r="AL107" s="3" t="s">
        <v>66</v>
      </c>
      <c r="AN107" s="47"/>
    </row>
    <row r="108" spans="1:40" s="4" customFormat="1" ht="23.25" x14ac:dyDescent="0.25">
      <c r="A108" s="56"/>
      <c r="B108" s="49" t="s">
        <v>681</v>
      </c>
      <c r="C108" s="372" t="s">
        <v>682</v>
      </c>
      <c r="D108" s="372"/>
      <c r="E108" s="372"/>
      <c r="F108" s="51" t="s">
        <v>69</v>
      </c>
      <c r="G108" s="63">
        <v>97</v>
      </c>
      <c r="H108" s="52"/>
      <c r="I108" s="63">
        <v>97</v>
      </c>
      <c r="J108" s="57"/>
      <c r="K108" s="52"/>
      <c r="L108" s="53">
        <v>202.91</v>
      </c>
      <c r="M108" s="52"/>
      <c r="N108" s="55">
        <v>7093.88</v>
      </c>
      <c r="AF108" s="39"/>
      <c r="AG108" s="47"/>
      <c r="AH108" s="47"/>
      <c r="AL108" s="3" t="s">
        <v>682</v>
      </c>
      <c r="AN108" s="47"/>
    </row>
    <row r="109" spans="1:40" s="4" customFormat="1" ht="23.25" x14ac:dyDescent="0.25">
      <c r="A109" s="56"/>
      <c r="B109" s="49" t="s">
        <v>683</v>
      </c>
      <c r="C109" s="372" t="s">
        <v>684</v>
      </c>
      <c r="D109" s="372"/>
      <c r="E109" s="372"/>
      <c r="F109" s="51" t="s">
        <v>69</v>
      </c>
      <c r="G109" s="63">
        <v>51</v>
      </c>
      <c r="H109" s="52"/>
      <c r="I109" s="63">
        <v>51</v>
      </c>
      <c r="J109" s="57"/>
      <c r="K109" s="52"/>
      <c r="L109" s="53">
        <v>106.69</v>
      </c>
      <c r="M109" s="52"/>
      <c r="N109" s="55">
        <v>3729.77</v>
      </c>
      <c r="AF109" s="39"/>
      <c r="AG109" s="47"/>
      <c r="AH109" s="47"/>
      <c r="AL109" s="3" t="s">
        <v>684</v>
      </c>
      <c r="AN109" s="47"/>
    </row>
    <row r="110" spans="1:40" s="4" customFormat="1" ht="15" x14ac:dyDescent="0.25">
      <c r="A110" s="65"/>
      <c r="B110" s="66"/>
      <c r="C110" s="374" t="s">
        <v>72</v>
      </c>
      <c r="D110" s="374"/>
      <c r="E110" s="374"/>
      <c r="F110" s="42"/>
      <c r="G110" s="43"/>
      <c r="H110" s="43"/>
      <c r="I110" s="43"/>
      <c r="J110" s="45"/>
      <c r="K110" s="43"/>
      <c r="L110" s="67">
        <v>550.75</v>
      </c>
      <c r="M110" s="60"/>
      <c r="N110" s="46"/>
      <c r="AF110" s="39"/>
      <c r="AG110" s="47"/>
      <c r="AH110" s="47"/>
      <c r="AN110" s="47" t="s">
        <v>72</v>
      </c>
    </row>
    <row r="111" spans="1:40" s="4" customFormat="1" ht="23.25" x14ac:dyDescent="0.25">
      <c r="A111" s="40" t="s">
        <v>256</v>
      </c>
      <c r="B111" s="41" t="s">
        <v>756</v>
      </c>
      <c r="C111" s="374" t="s">
        <v>757</v>
      </c>
      <c r="D111" s="374"/>
      <c r="E111" s="374"/>
      <c r="F111" s="42" t="s">
        <v>215</v>
      </c>
      <c r="G111" s="43">
        <v>-0.13600000000000001</v>
      </c>
      <c r="H111" s="44">
        <v>1</v>
      </c>
      <c r="I111" s="116">
        <v>-0.13600000000000001</v>
      </c>
      <c r="J111" s="67">
        <v>38.590000000000003</v>
      </c>
      <c r="K111" s="43"/>
      <c r="L111" s="67">
        <v>-5.25</v>
      </c>
      <c r="M111" s="43"/>
      <c r="N111" s="46"/>
      <c r="AF111" s="39"/>
      <c r="AG111" s="47"/>
      <c r="AH111" s="47" t="s">
        <v>757</v>
      </c>
      <c r="AN111" s="47"/>
    </row>
    <row r="112" spans="1:40" s="4" customFormat="1" ht="15" x14ac:dyDescent="0.25">
      <c r="A112" s="65"/>
      <c r="B112" s="66"/>
      <c r="C112" s="374" t="s">
        <v>72</v>
      </c>
      <c r="D112" s="374"/>
      <c r="E112" s="374"/>
      <c r="F112" s="42"/>
      <c r="G112" s="43"/>
      <c r="H112" s="43"/>
      <c r="I112" s="43"/>
      <c r="J112" s="45"/>
      <c r="K112" s="43"/>
      <c r="L112" s="67">
        <v>-5.25</v>
      </c>
      <c r="M112" s="60"/>
      <c r="N112" s="46"/>
      <c r="AF112" s="39"/>
      <c r="AG112" s="47"/>
      <c r="AH112" s="47"/>
      <c r="AN112" s="47" t="s">
        <v>72</v>
      </c>
    </row>
    <row r="113" spans="1:42" s="4" customFormat="1" ht="15" x14ac:dyDescent="0.25">
      <c r="A113" s="40" t="s">
        <v>260</v>
      </c>
      <c r="B113" s="41" t="s">
        <v>759</v>
      </c>
      <c r="C113" s="374" t="s">
        <v>760</v>
      </c>
      <c r="D113" s="374"/>
      <c r="E113" s="374"/>
      <c r="F113" s="42" t="s">
        <v>215</v>
      </c>
      <c r="G113" s="43">
        <v>-0.10199999999999999</v>
      </c>
      <c r="H113" s="44">
        <v>1</v>
      </c>
      <c r="I113" s="116">
        <v>-0.10199999999999999</v>
      </c>
      <c r="J113" s="67">
        <v>143.97999999999999</v>
      </c>
      <c r="K113" s="43"/>
      <c r="L113" s="67">
        <v>-14.69</v>
      </c>
      <c r="M113" s="43"/>
      <c r="N113" s="46"/>
      <c r="AF113" s="39"/>
      <c r="AG113" s="47"/>
      <c r="AH113" s="47" t="s">
        <v>760</v>
      </c>
      <c r="AN113" s="47"/>
    </row>
    <row r="114" spans="1:42" s="4" customFormat="1" ht="15" x14ac:dyDescent="0.25">
      <c r="A114" s="65"/>
      <c r="B114" s="66"/>
      <c r="C114" s="374" t="s">
        <v>72</v>
      </c>
      <c r="D114" s="374"/>
      <c r="E114" s="374"/>
      <c r="F114" s="42"/>
      <c r="G114" s="43"/>
      <c r="H114" s="43"/>
      <c r="I114" s="43"/>
      <c r="J114" s="45"/>
      <c r="K114" s="43"/>
      <c r="L114" s="67">
        <v>-14.69</v>
      </c>
      <c r="M114" s="60"/>
      <c r="N114" s="46"/>
      <c r="AF114" s="39"/>
      <c r="AG114" s="47"/>
      <c r="AH114" s="47"/>
      <c r="AN114" s="47" t="s">
        <v>72</v>
      </c>
    </row>
    <row r="115" spans="1:42" s="4" customFormat="1" ht="22.5" x14ac:dyDescent="0.25">
      <c r="A115" s="40" t="s">
        <v>269</v>
      </c>
      <c r="B115" s="41" t="s">
        <v>4628</v>
      </c>
      <c r="C115" s="374" t="s">
        <v>4629</v>
      </c>
      <c r="D115" s="374"/>
      <c r="E115" s="374"/>
      <c r="F115" s="42" t="s">
        <v>61</v>
      </c>
      <c r="G115" s="43">
        <v>34</v>
      </c>
      <c r="H115" s="44">
        <v>1</v>
      </c>
      <c r="I115" s="44">
        <v>34</v>
      </c>
      <c r="J115" s="67">
        <v>894.54</v>
      </c>
      <c r="K115" s="43"/>
      <c r="L115" s="105">
        <v>3557.24</v>
      </c>
      <c r="M115" s="68">
        <v>8.5500000000000007</v>
      </c>
      <c r="N115" s="115">
        <v>30414.36</v>
      </c>
      <c r="AF115" s="39"/>
      <c r="AG115" s="47"/>
      <c r="AH115" s="47" t="s">
        <v>4629</v>
      </c>
      <c r="AN115" s="47"/>
    </row>
    <row r="116" spans="1:42" s="4" customFormat="1" ht="15" x14ac:dyDescent="0.25">
      <c r="A116" s="65"/>
      <c r="B116" s="66"/>
      <c r="C116" s="374" t="s">
        <v>72</v>
      </c>
      <c r="D116" s="374"/>
      <c r="E116" s="374"/>
      <c r="F116" s="42"/>
      <c r="G116" s="43"/>
      <c r="H116" s="43"/>
      <c r="I116" s="43"/>
      <c r="J116" s="45"/>
      <c r="K116" s="43"/>
      <c r="L116" s="105">
        <v>3557.24</v>
      </c>
      <c r="M116" s="60"/>
      <c r="N116" s="115">
        <v>30414.36</v>
      </c>
      <c r="AF116" s="39"/>
      <c r="AG116" s="47"/>
      <c r="AH116" s="47"/>
      <c r="AN116" s="47" t="s">
        <v>72</v>
      </c>
    </row>
    <row r="117" spans="1:42" s="4" customFormat="1" ht="0" hidden="1" customHeight="1" x14ac:dyDescent="0.25">
      <c r="A117" s="71"/>
      <c r="B117" s="72"/>
      <c r="C117" s="72"/>
      <c r="D117" s="72"/>
      <c r="E117" s="72"/>
      <c r="F117" s="73"/>
      <c r="G117" s="73"/>
      <c r="H117" s="73"/>
      <c r="I117" s="73"/>
      <c r="J117" s="74"/>
      <c r="K117" s="73"/>
      <c r="L117" s="74"/>
      <c r="M117" s="52"/>
      <c r="N117" s="74"/>
      <c r="AF117" s="39"/>
      <c r="AG117" s="47"/>
      <c r="AH117" s="47"/>
      <c r="AN117" s="47"/>
    </row>
    <row r="118" spans="1:42" s="4" customFormat="1" ht="11.25" hidden="1" customHeight="1" x14ac:dyDescent="0.25"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6"/>
      <c r="M118" s="76"/>
      <c r="N118" s="76"/>
      <c r="R118" s="77"/>
    </row>
    <row r="119" spans="1:42" s="4" customFormat="1" ht="15" x14ac:dyDescent="0.25">
      <c r="A119" s="78"/>
      <c r="B119" s="79"/>
      <c r="C119" s="374" t="s">
        <v>82</v>
      </c>
      <c r="D119" s="374"/>
      <c r="E119" s="374"/>
      <c r="F119" s="374"/>
      <c r="G119" s="374"/>
      <c r="H119" s="374"/>
      <c r="I119" s="374"/>
      <c r="J119" s="374"/>
      <c r="K119" s="374"/>
      <c r="L119" s="80"/>
      <c r="M119" s="81"/>
      <c r="N119" s="82"/>
      <c r="AO119" s="47" t="s">
        <v>82</v>
      </c>
    </row>
    <row r="120" spans="1:42" s="4" customFormat="1" ht="15" x14ac:dyDescent="0.25">
      <c r="A120" s="83"/>
      <c r="B120" s="49"/>
      <c r="C120" s="372" t="s">
        <v>83</v>
      </c>
      <c r="D120" s="372"/>
      <c r="E120" s="372"/>
      <c r="F120" s="372"/>
      <c r="G120" s="372"/>
      <c r="H120" s="372"/>
      <c r="I120" s="372"/>
      <c r="J120" s="372"/>
      <c r="K120" s="372"/>
      <c r="L120" s="106">
        <v>102369.85</v>
      </c>
      <c r="M120" s="85"/>
      <c r="N120" s="86">
        <v>1017372.6</v>
      </c>
      <c r="AO120" s="47"/>
      <c r="AP120" s="3" t="s">
        <v>83</v>
      </c>
    </row>
    <row r="121" spans="1:42" s="4" customFormat="1" ht="15" x14ac:dyDescent="0.25">
      <c r="A121" s="83"/>
      <c r="B121" s="49"/>
      <c r="C121" s="372" t="s">
        <v>84</v>
      </c>
      <c r="D121" s="372"/>
      <c r="E121" s="372"/>
      <c r="F121" s="372"/>
      <c r="G121" s="372"/>
      <c r="H121" s="372"/>
      <c r="I121" s="372"/>
      <c r="J121" s="372"/>
      <c r="K121" s="372"/>
      <c r="L121" s="87"/>
      <c r="M121" s="85"/>
      <c r="N121" s="88"/>
      <c r="AO121" s="47"/>
      <c r="AP121" s="3" t="s">
        <v>84</v>
      </c>
    </row>
    <row r="122" spans="1:42" s="4" customFormat="1" ht="15" x14ac:dyDescent="0.25">
      <c r="A122" s="83"/>
      <c r="B122" s="49"/>
      <c r="C122" s="372" t="s">
        <v>85</v>
      </c>
      <c r="D122" s="372"/>
      <c r="E122" s="372"/>
      <c r="F122" s="372"/>
      <c r="G122" s="372"/>
      <c r="H122" s="372"/>
      <c r="I122" s="372"/>
      <c r="J122" s="372"/>
      <c r="K122" s="372"/>
      <c r="L122" s="106">
        <v>5333.47</v>
      </c>
      <c r="M122" s="85"/>
      <c r="N122" s="86">
        <v>186458.11</v>
      </c>
      <c r="AO122" s="47"/>
      <c r="AP122" s="3" t="s">
        <v>85</v>
      </c>
    </row>
    <row r="123" spans="1:42" s="4" customFormat="1" ht="15" x14ac:dyDescent="0.25">
      <c r="A123" s="83"/>
      <c r="B123" s="49"/>
      <c r="C123" s="372" t="s">
        <v>193</v>
      </c>
      <c r="D123" s="372"/>
      <c r="E123" s="372"/>
      <c r="F123" s="372"/>
      <c r="G123" s="372"/>
      <c r="H123" s="372"/>
      <c r="I123" s="372"/>
      <c r="J123" s="372"/>
      <c r="K123" s="372"/>
      <c r="L123" s="84">
        <v>8.43</v>
      </c>
      <c r="M123" s="85"/>
      <c r="N123" s="121">
        <v>102.26</v>
      </c>
      <c r="AO123" s="47"/>
      <c r="AP123" s="3" t="s">
        <v>193</v>
      </c>
    </row>
    <row r="124" spans="1:42" s="4" customFormat="1" ht="15" x14ac:dyDescent="0.25">
      <c r="A124" s="83"/>
      <c r="B124" s="49"/>
      <c r="C124" s="372" t="s">
        <v>194</v>
      </c>
      <c r="D124" s="372"/>
      <c r="E124" s="372"/>
      <c r="F124" s="372"/>
      <c r="G124" s="372"/>
      <c r="H124" s="372"/>
      <c r="I124" s="372"/>
      <c r="J124" s="372"/>
      <c r="K124" s="372"/>
      <c r="L124" s="84">
        <v>1.5</v>
      </c>
      <c r="M124" s="85"/>
      <c r="N124" s="121">
        <v>52.44</v>
      </c>
      <c r="AO124" s="47"/>
      <c r="AP124" s="3" t="s">
        <v>194</v>
      </c>
    </row>
    <row r="125" spans="1:42" s="4" customFormat="1" ht="15" x14ac:dyDescent="0.25">
      <c r="A125" s="83"/>
      <c r="B125" s="49"/>
      <c r="C125" s="372" t="s">
        <v>195</v>
      </c>
      <c r="D125" s="372"/>
      <c r="E125" s="372"/>
      <c r="F125" s="372"/>
      <c r="G125" s="372"/>
      <c r="H125" s="372"/>
      <c r="I125" s="372"/>
      <c r="J125" s="372"/>
      <c r="K125" s="372"/>
      <c r="L125" s="106">
        <v>96756.33</v>
      </c>
      <c r="M125" s="85"/>
      <c r="N125" s="86">
        <v>827517.48</v>
      </c>
      <c r="AO125" s="47"/>
      <c r="AP125" s="3" t="s">
        <v>195</v>
      </c>
    </row>
    <row r="126" spans="1:42" s="4" customFormat="1" ht="15" x14ac:dyDescent="0.25">
      <c r="A126" s="83"/>
      <c r="B126" s="49"/>
      <c r="C126" s="372" t="s">
        <v>2994</v>
      </c>
      <c r="D126" s="372"/>
      <c r="E126" s="372"/>
      <c r="F126" s="372"/>
      <c r="G126" s="372"/>
      <c r="H126" s="372"/>
      <c r="I126" s="372"/>
      <c r="J126" s="372"/>
      <c r="K126" s="372"/>
      <c r="L126" s="87"/>
      <c r="M126" s="85"/>
      <c r="N126" s="88"/>
      <c r="AO126" s="47"/>
      <c r="AP126" s="3" t="s">
        <v>2994</v>
      </c>
    </row>
    <row r="127" spans="1:42" s="4" customFormat="1" ht="15" x14ac:dyDescent="0.25">
      <c r="A127" s="83"/>
      <c r="B127" s="49"/>
      <c r="C127" s="372" t="s">
        <v>2995</v>
      </c>
      <c r="D127" s="372"/>
      <c r="E127" s="372"/>
      <c r="F127" s="372"/>
      <c r="G127" s="372"/>
      <c r="H127" s="372"/>
      <c r="I127" s="372"/>
      <c r="J127" s="372"/>
      <c r="K127" s="372"/>
      <c r="L127" s="106">
        <v>96686.26</v>
      </c>
      <c r="M127" s="85"/>
      <c r="N127" s="86">
        <v>826667.53</v>
      </c>
      <c r="AO127" s="47"/>
      <c r="AP127" s="3" t="s">
        <v>2995</v>
      </c>
    </row>
    <row r="128" spans="1:42" s="4" customFormat="1" ht="15" x14ac:dyDescent="0.25">
      <c r="A128" s="83"/>
      <c r="B128" s="49"/>
      <c r="C128" s="372" t="s">
        <v>2996</v>
      </c>
      <c r="D128" s="372"/>
      <c r="E128" s="372"/>
      <c r="F128" s="372"/>
      <c r="G128" s="372"/>
      <c r="H128" s="372"/>
      <c r="I128" s="372"/>
      <c r="J128" s="372"/>
      <c r="K128" s="372"/>
      <c r="L128" s="84">
        <v>70.069999999999993</v>
      </c>
      <c r="M128" s="85"/>
      <c r="N128" s="121">
        <v>849.95</v>
      </c>
      <c r="AO128" s="47"/>
      <c r="AP128" s="3" t="s">
        <v>2996</v>
      </c>
    </row>
    <row r="129" spans="1:42" s="4" customFormat="1" ht="15" x14ac:dyDescent="0.25">
      <c r="A129" s="83"/>
      <c r="B129" s="49"/>
      <c r="C129" s="372" t="s">
        <v>364</v>
      </c>
      <c r="D129" s="372"/>
      <c r="E129" s="372"/>
      <c r="F129" s="372"/>
      <c r="G129" s="372"/>
      <c r="H129" s="372"/>
      <c r="I129" s="372"/>
      <c r="J129" s="372"/>
      <c r="K129" s="372"/>
      <c r="L129" s="84">
        <v>271.62</v>
      </c>
      <c r="M129" s="85"/>
      <c r="N129" s="86">
        <v>3294.75</v>
      </c>
      <c r="AO129" s="47"/>
      <c r="AP129" s="3" t="s">
        <v>364</v>
      </c>
    </row>
    <row r="130" spans="1:42" s="4" customFormat="1" ht="15" x14ac:dyDescent="0.25">
      <c r="A130" s="83"/>
      <c r="B130" s="49"/>
      <c r="C130" s="372" t="s">
        <v>196</v>
      </c>
      <c r="D130" s="372"/>
      <c r="E130" s="372"/>
      <c r="F130" s="372"/>
      <c r="G130" s="372"/>
      <c r="H130" s="372"/>
      <c r="I130" s="372"/>
      <c r="J130" s="372"/>
      <c r="K130" s="372"/>
      <c r="L130" s="106">
        <v>105037.24</v>
      </c>
      <c r="M130" s="85"/>
      <c r="N130" s="86">
        <v>1205129.52</v>
      </c>
      <c r="AO130" s="47"/>
      <c r="AP130" s="3" t="s">
        <v>196</v>
      </c>
    </row>
    <row r="131" spans="1:42" s="4" customFormat="1" ht="15" x14ac:dyDescent="0.25">
      <c r="A131" s="83"/>
      <c r="B131" s="49"/>
      <c r="C131" s="372" t="s">
        <v>365</v>
      </c>
      <c r="D131" s="372"/>
      <c r="E131" s="372"/>
      <c r="F131" s="372"/>
      <c r="G131" s="372"/>
      <c r="H131" s="372"/>
      <c r="I131" s="372"/>
      <c r="J131" s="372"/>
      <c r="K131" s="372"/>
      <c r="L131" s="106">
        <v>104695.55</v>
      </c>
      <c r="M131" s="85"/>
      <c r="N131" s="86">
        <v>1200984.82</v>
      </c>
      <c r="AO131" s="47"/>
      <c r="AP131" s="3" t="s">
        <v>365</v>
      </c>
    </row>
    <row r="132" spans="1:42" s="4" customFormat="1" ht="15" x14ac:dyDescent="0.25">
      <c r="A132" s="83"/>
      <c r="B132" s="49"/>
      <c r="C132" s="372" t="s">
        <v>88</v>
      </c>
      <c r="D132" s="372"/>
      <c r="E132" s="372"/>
      <c r="F132" s="372"/>
      <c r="G132" s="372"/>
      <c r="H132" s="372"/>
      <c r="I132" s="372"/>
      <c r="J132" s="372"/>
      <c r="K132" s="372"/>
      <c r="L132" s="87"/>
      <c r="M132" s="85"/>
      <c r="N132" s="88"/>
      <c r="AO132" s="47"/>
      <c r="AP132" s="3" t="s">
        <v>88</v>
      </c>
    </row>
    <row r="133" spans="1:42" s="4" customFormat="1" ht="15" x14ac:dyDescent="0.25">
      <c r="A133" s="83"/>
      <c r="B133" s="49"/>
      <c r="C133" s="372" t="s">
        <v>89</v>
      </c>
      <c r="D133" s="372"/>
      <c r="E133" s="372"/>
      <c r="F133" s="372"/>
      <c r="G133" s="372"/>
      <c r="H133" s="372"/>
      <c r="I133" s="372"/>
      <c r="J133" s="372"/>
      <c r="K133" s="372"/>
      <c r="L133" s="106">
        <v>5018.49</v>
      </c>
      <c r="M133" s="85"/>
      <c r="N133" s="86">
        <v>175446.41</v>
      </c>
      <c r="AO133" s="47"/>
      <c r="AP133" s="3" t="s">
        <v>89</v>
      </c>
    </row>
    <row r="134" spans="1:42" s="4" customFormat="1" ht="15" x14ac:dyDescent="0.25">
      <c r="A134" s="83"/>
      <c r="B134" s="49" t="s">
        <v>58</v>
      </c>
      <c r="C134" s="372" t="s">
        <v>368</v>
      </c>
      <c r="D134" s="372"/>
      <c r="E134" s="372"/>
      <c r="F134" s="372"/>
      <c r="G134" s="372"/>
      <c r="H134" s="372"/>
      <c r="I134" s="372"/>
      <c r="J134" s="372"/>
      <c r="K134" s="372"/>
      <c r="L134" s="106">
        <v>93115.16</v>
      </c>
      <c r="M134" s="113">
        <v>8.5500000000000007</v>
      </c>
      <c r="N134" s="86">
        <v>796134.62</v>
      </c>
      <c r="AO134" s="47"/>
      <c r="AP134" s="3" t="s">
        <v>368</v>
      </c>
    </row>
    <row r="135" spans="1:42" s="4" customFormat="1" ht="15" x14ac:dyDescent="0.25">
      <c r="A135" s="83"/>
      <c r="B135" s="49"/>
      <c r="C135" s="372" t="s">
        <v>90</v>
      </c>
      <c r="D135" s="372"/>
      <c r="E135" s="372"/>
      <c r="F135" s="372"/>
      <c r="G135" s="372"/>
      <c r="H135" s="372"/>
      <c r="I135" s="372"/>
      <c r="J135" s="372"/>
      <c r="K135" s="372"/>
      <c r="L135" s="106">
        <v>4495.8</v>
      </c>
      <c r="M135" s="85"/>
      <c r="N135" s="86">
        <v>157173.26999999999</v>
      </c>
      <c r="AO135" s="47"/>
      <c r="AP135" s="3" t="s">
        <v>90</v>
      </c>
    </row>
    <row r="136" spans="1:42" s="4" customFormat="1" ht="15" x14ac:dyDescent="0.25">
      <c r="A136" s="83"/>
      <c r="B136" s="49"/>
      <c r="C136" s="372" t="s">
        <v>91</v>
      </c>
      <c r="D136" s="372"/>
      <c r="E136" s="372"/>
      <c r="F136" s="372"/>
      <c r="G136" s="372"/>
      <c r="H136" s="372"/>
      <c r="I136" s="372"/>
      <c r="J136" s="372"/>
      <c r="K136" s="372"/>
      <c r="L136" s="106">
        <v>2066.1</v>
      </c>
      <c r="M136" s="85"/>
      <c r="N136" s="86">
        <v>72230.52</v>
      </c>
      <c r="AO136" s="47"/>
      <c r="AP136" s="3" t="s">
        <v>91</v>
      </c>
    </row>
    <row r="137" spans="1:42" s="4" customFormat="1" ht="15" x14ac:dyDescent="0.25">
      <c r="A137" s="83"/>
      <c r="B137" s="49"/>
      <c r="C137" s="372" t="s">
        <v>369</v>
      </c>
      <c r="D137" s="372"/>
      <c r="E137" s="372"/>
      <c r="F137" s="372"/>
      <c r="G137" s="372"/>
      <c r="H137" s="372"/>
      <c r="I137" s="372"/>
      <c r="J137" s="372"/>
      <c r="K137" s="372"/>
      <c r="L137" s="84">
        <v>271.62</v>
      </c>
      <c r="M137" s="85"/>
      <c r="N137" s="86">
        <v>3294.75</v>
      </c>
      <c r="AO137" s="47"/>
      <c r="AP137" s="3" t="s">
        <v>369</v>
      </c>
    </row>
    <row r="138" spans="1:42" s="4" customFormat="1" ht="15" x14ac:dyDescent="0.25">
      <c r="A138" s="83"/>
      <c r="B138" s="49"/>
      <c r="C138" s="372" t="s">
        <v>2997</v>
      </c>
      <c r="D138" s="372"/>
      <c r="E138" s="372"/>
      <c r="F138" s="372"/>
      <c r="G138" s="372"/>
      <c r="H138" s="372"/>
      <c r="I138" s="372"/>
      <c r="J138" s="372"/>
      <c r="K138" s="372"/>
      <c r="L138" s="84">
        <v>70.069999999999993</v>
      </c>
      <c r="M138" s="85"/>
      <c r="N138" s="121">
        <v>849.95</v>
      </c>
      <c r="AO138" s="47"/>
      <c r="AP138" s="3" t="s">
        <v>2997</v>
      </c>
    </row>
    <row r="139" spans="1:42" s="4" customFormat="1" ht="15" x14ac:dyDescent="0.25">
      <c r="A139" s="83"/>
      <c r="B139" s="49"/>
      <c r="C139" s="372" t="s">
        <v>777</v>
      </c>
      <c r="D139" s="372"/>
      <c r="E139" s="372"/>
      <c r="F139" s="372"/>
      <c r="G139" s="372"/>
      <c r="H139" s="372"/>
      <c r="I139" s="372"/>
      <c r="J139" s="372"/>
      <c r="K139" s="372"/>
      <c r="L139" s="106">
        <v>4362.8999999999996</v>
      </c>
      <c r="M139" s="85"/>
      <c r="N139" s="86">
        <v>58021.79</v>
      </c>
      <c r="AO139" s="47"/>
      <c r="AP139" s="3" t="s">
        <v>777</v>
      </c>
    </row>
    <row r="140" spans="1:42" s="4" customFormat="1" ht="15" x14ac:dyDescent="0.25">
      <c r="A140" s="83"/>
      <c r="B140" s="49"/>
      <c r="C140" s="372" t="s">
        <v>84</v>
      </c>
      <c r="D140" s="372"/>
      <c r="E140" s="372"/>
      <c r="F140" s="372"/>
      <c r="G140" s="372"/>
      <c r="H140" s="372"/>
      <c r="I140" s="372"/>
      <c r="J140" s="372"/>
      <c r="K140" s="372"/>
      <c r="L140" s="87"/>
      <c r="M140" s="85"/>
      <c r="N140" s="88"/>
      <c r="AO140" s="47"/>
      <c r="AP140" s="3" t="s">
        <v>84</v>
      </c>
    </row>
    <row r="141" spans="1:42" s="4" customFormat="1" ht="15" x14ac:dyDescent="0.25">
      <c r="A141" s="83"/>
      <c r="B141" s="49"/>
      <c r="C141" s="372" t="s">
        <v>197</v>
      </c>
      <c r="D141" s="372"/>
      <c r="E141" s="372"/>
      <c r="F141" s="372"/>
      <c r="G141" s="372"/>
      <c r="H141" s="372"/>
      <c r="I141" s="372"/>
      <c r="J141" s="372"/>
      <c r="K141" s="372"/>
      <c r="L141" s="84">
        <v>314.98</v>
      </c>
      <c r="M141" s="85"/>
      <c r="N141" s="86">
        <v>11011.7</v>
      </c>
      <c r="AO141" s="47"/>
      <c r="AP141" s="3" t="s">
        <v>197</v>
      </c>
    </row>
    <row r="142" spans="1:42" s="4" customFormat="1" ht="15" x14ac:dyDescent="0.25">
      <c r="A142" s="83"/>
      <c r="B142" s="49" t="s">
        <v>58</v>
      </c>
      <c r="C142" s="372" t="s">
        <v>199</v>
      </c>
      <c r="D142" s="372"/>
      <c r="E142" s="372"/>
      <c r="F142" s="372"/>
      <c r="G142" s="372"/>
      <c r="H142" s="372"/>
      <c r="I142" s="372"/>
      <c r="J142" s="372"/>
      <c r="K142" s="372"/>
      <c r="L142" s="84">
        <v>8.43</v>
      </c>
      <c r="M142" s="113">
        <v>12.13</v>
      </c>
      <c r="N142" s="121">
        <v>102.26</v>
      </c>
      <c r="AO142" s="47"/>
      <c r="AP142" s="3" t="s">
        <v>199</v>
      </c>
    </row>
    <row r="143" spans="1:42" s="4" customFormat="1" ht="15" x14ac:dyDescent="0.25">
      <c r="A143" s="83"/>
      <c r="B143" s="49"/>
      <c r="C143" s="372" t="s">
        <v>200</v>
      </c>
      <c r="D143" s="372"/>
      <c r="E143" s="372"/>
      <c r="F143" s="372"/>
      <c r="G143" s="372"/>
      <c r="H143" s="372"/>
      <c r="I143" s="372"/>
      <c r="J143" s="372"/>
      <c r="K143" s="372"/>
      <c r="L143" s="84">
        <v>1.5</v>
      </c>
      <c r="M143" s="85"/>
      <c r="N143" s="121">
        <v>52.44</v>
      </c>
      <c r="AO143" s="47"/>
      <c r="AP143" s="3" t="s">
        <v>200</v>
      </c>
    </row>
    <row r="144" spans="1:42" s="4" customFormat="1" ht="15" x14ac:dyDescent="0.25">
      <c r="A144" s="83"/>
      <c r="B144" s="49" t="s">
        <v>58</v>
      </c>
      <c r="C144" s="372" t="s">
        <v>201</v>
      </c>
      <c r="D144" s="372"/>
      <c r="E144" s="372"/>
      <c r="F144" s="372"/>
      <c r="G144" s="372"/>
      <c r="H144" s="372"/>
      <c r="I144" s="372"/>
      <c r="J144" s="372"/>
      <c r="K144" s="372"/>
      <c r="L144" s="106">
        <v>3571.1</v>
      </c>
      <c r="M144" s="113">
        <v>8.5500000000000007</v>
      </c>
      <c r="N144" s="86">
        <v>30532.91</v>
      </c>
      <c r="AO144" s="47"/>
      <c r="AP144" s="3" t="s">
        <v>201</v>
      </c>
    </row>
    <row r="145" spans="1:47" s="4" customFormat="1" ht="15" x14ac:dyDescent="0.25">
      <c r="A145" s="83"/>
      <c r="B145" s="49"/>
      <c r="C145" s="372" t="s">
        <v>202</v>
      </c>
      <c r="D145" s="372"/>
      <c r="E145" s="372"/>
      <c r="F145" s="372"/>
      <c r="G145" s="372"/>
      <c r="H145" s="372"/>
      <c r="I145" s="372"/>
      <c r="J145" s="372"/>
      <c r="K145" s="372"/>
      <c r="L145" s="84">
        <v>306.98</v>
      </c>
      <c r="M145" s="85"/>
      <c r="N145" s="86">
        <v>10732.21</v>
      </c>
      <c r="AO145" s="47"/>
      <c r="AP145" s="3" t="s">
        <v>202</v>
      </c>
    </row>
    <row r="146" spans="1:47" s="4" customFormat="1" ht="15" x14ac:dyDescent="0.25">
      <c r="A146" s="83"/>
      <c r="B146" s="49"/>
      <c r="C146" s="372" t="s">
        <v>203</v>
      </c>
      <c r="D146" s="372"/>
      <c r="E146" s="372"/>
      <c r="F146" s="372"/>
      <c r="G146" s="372"/>
      <c r="H146" s="372"/>
      <c r="I146" s="372"/>
      <c r="J146" s="372"/>
      <c r="K146" s="372"/>
      <c r="L146" s="84">
        <v>161.41</v>
      </c>
      <c r="M146" s="85"/>
      <c r="N146" s="86">
        <v>5642.71</v>
      </c>
      <c r="AO146" s="47"/>
      <c r="AP146" s="3" t="s">
        <v>203</v>
      </c>
    </row>
    <row r="147" spans="1:47" s="4" customFormat="1" ht="15" x14ac:dyDescent="0.25">
      <c r="A147" s="83"/>
      <c r="B147" s="49"/>
      <c r="C147" s="372" t="s">
        <v>92</v>
      </c>
      <c r="D147" s="372"/>
      <c r="E147" s="372"/>
      <c r="F147" s="372"/>
      <c r="G147" s="372"/>
      <c r="H147" s="372"/>
      <c r="I147" s="372"/>
      <c r="J147" s="372"/>
      <c r="K147" s="372"/>
      <c r="L147" s="106">
        <v>5334.97</v>
      </c>
      <c r="M147" s="85"/>
      <c r="N147" s="86">
        <v>186510.55</v>
      </c>
      <c r="AO147" s="47"/>
      <c r="AP147" s="3" t="s">
        <v>92</v>
      </c>
    </row>
    <row r="148" spans="1:47" s="4" customFormat="1" ht="15" x14ac:dyDescent="0.25">
      <c r="A148" s="83"/>
      <c r="B148" s="49"/>
      <c r="C148" s="372" t="s">
        <v>93</v>
      </c>
      <c r="D148" s="372"/>
      <c r="E148" s="372"/>
      <c r="F148" s="372"/>
      <c r="G148" s="372"/>
      <c r="H148" s="372"/>
      <c r="I148" s="372"/>
      <c r="J148" s="372"/>
      <c r="K148" s="372"/>
      <c r="L148" s="106">
        <v>4802.78</v>
      </c>
      <c r="M148" s="85"/>
      <c r="N148" s="86">
        <v>167905.48</v>
      </c>
      <c r="AO148" s="47"/>
      <c r="AP148" s="3" t="s">
        <v>93</v>
      </c>
    </row>
    <row r="149" spans="1:47" s="4" customFormat="1" ht="15" x14ac:dyDescent="0.25">
      <c r="A149" s="83"/>
      <c r="B149" s="49"/>
      <c r="C149" s="372" t="s">
        <v>94</v>
      </c>
      <c r="D149" s="372"/>
      <c r="E149" s="372"/>
      <c r="F149" s="372"/>
      <c r="G149" s="372"/>
      <c r="H149" s="372"/>
      <c r="I149" s="372"/>
      <c r="J149" s="372"/>
      <c r="K149" s="372"/>
      <c r="L149" s="106">
        <v>2227.5100000000002</v>
      </c>
      <c r="M149" s="85"/>
      <c r="N149" s="86">
        <v>77873.23</v>
      </c>
      <c r="AO149" s="47"/>
      <c r="AP149" s="3" t="s">
        <v>94</v>
      </c>
    </row>
    <row r="150" spans="1:47" s="4" customFormat="1" ht="15" x14ac:dyDescent="0.25">
      <c r="A150" s="83"/>
      <c r="B150" s="89"/>
      <c r="C150" s="373" t="s">
        <v>95</v>
      </c>
      <c r="D150" s="373"/>
      <c r="E150" s="373"/>
      <c r="F150" s="373"/>
      <c r="G150" s="373"/>
      <c r="H150" s="373"/>
      <c r="I150" s="373"/>
      <c r="J150" s="373"/>
      <c r="K150" s="373"/>
      <c r="L150" s="93">
        <v>109400.14</v>
      </c>
      <c r="M150" s="91"/>
      <c r="N150" s="92">
        <v>1263151.31</v>
      </c>
      <c r="AO150" s="47"/>
      <c r="AQ150" s="47" t="s">
        <v>95</v>
      </c>
    </row>
    <row r="151" spans="1:47" s="4" customFormat="1" ht="15" x14ac:dyDescent="0.25">
      <c r="A151" s="83"/>
      <c r="B151" s="49"/>
      <c r="C151" s="372" t="s">
        <v>84</v>
      </c>
      <c r="D151" s="372"/>
      <c r="E151" s="372"/>
      <c r="F151" s="372"/>
      <c r="G151" s="372"/>
      <c r="H151" s="372"/>
      <c r="I151" s="372"/>
      <c r="J151" s="372"/>
      <c r="K151" s="372"/>
      <c r="L151" s="87"/>
      <c r="M151" s="85"/>
      <c r="N151" s="88"/>
      <c r="AO151" s="47"/>
      <c r="AP151" s="3" t="s">
        <v>84</v>
      </c>
      <c r="AQ151" s="47"/>
    </row>
    <row r="152" spans="1:47" s="4" customFormat="1" ht="15" x14ac:dyDescent="0.25">
      <c r="A152" s="83"/>
      <c r="B152" s="49"/>
      <c r="C152" s="372" t="s">
        <v>241</v>
      </c>
      <c r="D152" s="372"/>
      <c r="E152" s="372"/>
      <c r="F152" s="372"/>
      <c r="G152" s="372"/>
      <c r="H152" s="372"/>
      <c r="I152" s="372"/>
      <c r="J152" s="372"/>
      <c r="K152" s="372"/>
      <c r="L152" s="106">
        <v>95979.98</v>
      </c>
      <c r="M152" s="85"/>
      <c r="N152" s="86">
        <v>820628.76</v>
      </c>
      <c r="AO152" s="47"/>
      <c r="AP152" s="3" t="s">
        <v>241</v>
      </c>
      <c r="AQ152" s="47"/>
    </row>
    <row r="153" spans="1:47" s="4" customFormat="1" ht="13.5" hidden="1" customHeight="1" x14ac:dyDescent="0.25">
      <c r="B153" s="74"/>
      <c r="C153" s="72"/>
      <c r="D153" s="72"/>
      <c r="E153" s="72"/>
      <c r="F153" s="72"/>
      <c r="G153" s="72"/>
      <c r="H153" s="72"/>
      <c r="I153" s="72"/>
      <c r="J153" s="72"/>
      <c r="K153" s="72"/>
      <c r="L153" s="93"/>
      <c r="M153" s="94"/>
      <c r="N153" s="95"/>
    </row>
    <row r="154" spans="1:47" s="4" customFormat="1" ht="26.25" customHeight="1" x14ac:dyDescent="0.25">
      <c r="A154" s="96"/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</row>
    <row r="155" spans="1:47" s="8" customFormat="1" ht="15" x14ac:dyDescent="0.25">
      <c r="A155" s="6"/>
      <c r="B155" s="98" t="s">
        <v>96</v>
      </c>
      <c r="C155" s="370"/>
      <c r="D155" s="370"/>
      <c r="E155" s="370"/>
      <c r="F155" s="370"/>
      <c r="G155" s="370"/>
      <c r="H155" s="371" t="s">
        <v>97</v>
      </c>
      <c r="I155" s="371"/>
      <c r="J155" s="371"/>
      <c r="K155" s="371"/>
      <c r="L155" s="371"/>
      <c r="M155" s="4"/>
      <c r="N155" s="4"/>
      <c r="O155" s="4"/>
      <c r="P155" s="4"/>
      <c r="Q155" s="4"/>
      <c r="R155" s="4"/>
      <c r="S155" s="4"/>
      <c r="T155" s="4"/>
      <c r="U155" s="4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 t="s">
        <v>10</v>
      </c>
      <c r="AS155" s="12" t="s">
        <v>97</v>
      </c>
      <c r="AT155" s="12"/>
      <c r="AU155" s="12"/>
    </row>
    <row r="156" spans="1:47" s="99" customFormat="1" ht="16.5" customHeight="1" x14ac:dyDescent="0.25">
      <c r="A156" s="10"/>
      <c r="B156" s="98"/>
      <c r="C156" s="369" t="s">
        <v>98</v>
      </c>
      <c r="D156" s="369"/>
      <c r="E156" s="369"/>
      <c r="F156" s="369"/>
      <c r="G156" s="369"/>
      <c r="H156" s="369"/>
      <c r="I156" s="369"/>
      <c r="J156" s="369"/>
      <c r="K156" s="369"/>
      <c r="L156" s="369"/>
      <c r="V156" s="100"/>
      <c r="W156" s="100"/>
      <c r="X156" s="100"/>
      <c r="Y156" s="100"/>
      <c r="Z156" s="100"/>
      <c r="AA156" s="100"/>
      <c r="AB156" s="100"/>
      <c r="AC156" s="100"/>
      <c r="AD156" s="100"/>
      <c r="AE156" s="100"/>
      <c r="AF156" s="100"/>
      <c r="AG156" s="100"/>
      <c r="AH156" s="100"/>
      <c r="AI156" s="100"/>
      <c r="AJ156" s="100"/>
      <c r="AK156" s="100"/>
      <c r="AL156" s="100"/>
      <c r="AM156" s="100"/>
      <c r="AN156" s="100"/>
      <c r="AO156" s="100"/>
      <c r="AP156" s="100"/>
      <c r="AQ156" s="100"/>
      <c r="AR156" s="100"/>
      <c r="AS156" s="100"/>
      <c r="AT156" s="100"/>
      <c r="AU156" s="100"/>
    </row>
    <row r="157" spans="1:47" s="8" customFormat="1" ht="15" x14ac:dyDescent="0.25">
      <c r="A157" s="6"/>
      <c r="B157" s="98" t="s">
        <v>99</v>
      </c>
      <c r="C157" s="370"/>
      <c r="D157" s="370"/>
      <c r="E157" s="370"/>
      <c r="F157" s="370"/>
      <c r="G157" s="370"/>
      <c r="H157" s="371" t="s">
        <v>100</v>
      </c>
      <c r="I157" s="371"/>
      <c r="J157" s="371"/>
      <c r="K157" s="371"/>
      <c r="L157" s="371"/>
      <c r="M157" s="4"/>
      <c r="N157" s="4"/>
      <c r="O157" s="4"/>
      <c r="P157" s="4"/>
      <c r="Q157" s="4"/>
      <c r="R157" s="4"/>
      <c r="S157" s="4"/>
      <c r="T157" s="4"/>
      <c r="U157" s="4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 t="s">
        <v>10</v>
      </c>
      <c r="AU157" s="12" t="s">
        <v>100</v>
      </c>
    </row>
    <row r="158" spans="1:47" s="99" customFormat="1" ht="16.5" customHeight="1" x14ac:dyDescent="0.25">
      <c r="A158" s="10"/>
      <c r="C158" s="369" t="s">
        <v>98</v>
      </c>
      <c r="D158" s="369"/>
      <c r="E158" s="369"/>
      <c r="F158" s="369"/>
      <c r="G158" s="369"/>
      <c r="H158" s="369"/>
      <c r="I158" s="369"/>
      <c r="J158" s="369"/>
      <c r="K158" s="369"/>
      <c r="L158" s="369"/>
      <c r="V158" s="100"/>
      <c r="W158" s="100"/>
      <c r="X158" s="100"/>
      <c r="Y158" s="100"/>
      <c r="Z158" s="100"/>
      <c r="AA158" s="100"/>
      <c r="AB158" s="100"/>
      <c r="AC158" s="100"/>
      <c r="AD158" s="100"/>
      <c r="AE158" s="100"/>
      <c r="AF158" s="100"/>
      <c r="AG158" s="100"/>
      <c r="AH158" s="100"/>
      <c r="AI158" s="100"/>
      <c r="AJ158" s="100"/>
      <c r="AK158" s="100"/>
      <c r="AL158" s="100"/>
      <c r="AM158" s="100"/>
      <c r="AN158" s="100"/>
      <c r="AO158" s="100"/>
      <c r="AP158" s="100"/>
      <c r="AQ158" s="100"/>
      <c r="AR158" s="100"/>
      <c r="AS158" s="100"/>
      <c r="AT158" s="100"/>
      <c r="AU158" s="100"/>
    </row>
    <row r="159" spans="1:47" s="8" customFormat="1" ht="19.5" customHeight="1" x14ac:dyDescent="0.2">
      <c r="A159" s="6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</row>
    <row r="160" spans="1:47" s="4" customFormat="1" ht="22.5" customHeight="1" x14ac:dyDescent="0.25">
      <c r="A160" s="368" t="s">
        <v>101</v>
      </c>
      <c r="B160" s="368"/>
      <c r="C160" s="368"/>
      <c r="D160" s="368"/>
      <c r="E160" s="368"/>
      <c r="F160" s="368"/>
      <c r="G160" s="368"/>
      <c r="H160" s="368"/>
      <c r="I160" s="368"/>
      <c r="J160" s="368"/>
      <c r="K160" s="368"/>
      <c r="L160" s="368"/>
      <c r="M160" s="368"/>
      <c r="N160" s="368"/>
      <c r="O160" s="75"/>
      <c r="P160" s="75"/>
    </row>
    <row r="161" spans="1:16" s="4" customFormat="1" ht="12.75" customHeight="1" x14ac:dyDescent="0.25">
      <c r="A161" s="368" t="s">
        <v>102</v>
      </c>
      <c r="B161" s="368"/>
      <c r="C161" s="368"/>
      <c r="D161" s="368"/>
      <c r="E161" s="368"/>
      <c r="F161" s="368"/>
      <c r="G161" s="368"/>
      <c r="H161" s="368"/>
      <c r="I161" s="368"/>
      <c r="J161" s="368"/>
      <c r="K161" s="368"/>
      <c r="L161" s="368"/>
      <c r="M161" s="368"/>
      <c r="N161" s="368"/>
      <c r="O161" s="75"/>
      <c r="P161" s="75"/>
    </row>
    <row r="162" spans="1:16" s="4" customFormat="1" ht="12.75" customHeight="1" x14ac:dyDescent="0.25">
      <c r="A162" s="368" t="s">
        <v>103</v>
      </c>
      <c r="B162" s="368"/>
      <c r="C162" s="368"/>
      <c r="D162" s="368"/>
      <c r="E162" s="368"/>
      <c r="F162" s="368"/>
      <c r="G162" s="368"/>
      <c r="H162" s="368"/>
      <c r="I162" s="368"/>
      <c r="J162" s="368"/>
      <c r="K162" s="368"/>
      <c r="L162" s="368"/>
      <c r="M162" s="368"/>
      <c r="N162" s="368"/>
      <c r="O162" s="75"/>
      <c r="P162" s="75"/>
    </row>
    <row r="163" spans="1:16" s="4" customFormat="1" ht="19.5" customHeight="1" x14ac:dyDescent="0.25"/>
    <row r="164" spans="1:16" s="4" customFormat="1" ht="15" x14ac:dyDescent="0.25">
      <c r="B164" s="102"/>
      <c r="D164" s="102"/>
      <c r="F164" s="102"/>
    </row>
  </sheetData>
  <mergeCells count="155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C52:N52"/>
    <mergeCell ref="C53:N53"/>
    <mergeCell ref="C54:E54"/>
    <mergeCell ref="C55:E55"/>
    <mergeCell ref="C56:E56"/>
    <mergeCell ref="C47:E47"/>
    <mergeCell ref="C48:E48"/>
    <mergeCell ref="C49:E49"/>
    <mergeCell ref="C50:E50"/>
    <mergeCell ref="C51:E51"/>
    <mergeCell ref="C62:N62"/>
    <mergeCell ref="C63:E63"/>
    <mergeCell ref="C64:E64"/>
    <mergeCell ref="C65:N65"/>
    <mergeCell ref="C66:E66"/>
    <mergeCell ref="C57:E57"/>
    <mergeCell ref="C58:E58"/>
    <mergeCell ref="C59:E59"/>
    <mergeCell ref="C60:E60"/>
    <mergeCell ref="C61:E61"/>
    <mergeCell ref="C72:E72"/>
    <mergeCell ref="C73:E73"/>
    <mergeCell ref="C74:E74"/>
    <mergeCell ref="C75:E75"/>
    <mergeCell ref="C76:E76"/>
    <mergeCell ref="A67:N67"/>
    <mergeCell ref="C68:E68"/>
    <mergeCell ref="C69:N69"/>
    <mergeCell ref="C70:N70"/>
    <mergeCell ref="C71:E71"/>
    <mergeCell ref="C82:E82"/>
    <mergeCell ref="C83:E83"/>
    <mergeCell ref="C84:E84"/>
    <mergeCell ref="C85:N85"/>
    <mergeCell ref="C86:N86"/>
    <mergeCell ref="C77:E77"/>
    <mergeCell ref="C78:E78"/>
    <mergeCell ref="C79:E79"/>
    <mergeCell ref="C80:E80"/>
    <mergeCell ref="C81:E8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102:N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24:K124"/>
    <mergeCell ref="C125:K125"/>
    <mergeCell ref="C126:K126"/>
    <mergeCell ref="C127:K127"/>
    <mergeCell ref="C128:K128"/>
    <mergeCell ref="C119:K119"/>
    <mergeCell ref="C120:K120"/>
    <mergeCell ref="C121:K121"/>
    <mergeCell ref="C122:K122"/>
    <mergeCell ref="C123:K123"/>
    <mergeCell ref="C134:K134"/>
    <mergeCell ref="C135:K135"/>
    <mergeCell ref="C136:K136"/>
    <mergeCell ref="C137:K137"/>
    <mergeCell ref="C138:K138"/>
    <mergeCell ref="C129:K129"/>
    <mergeCell ref="C130:K130"/>
    <mergeCell ref="C131:K131"/>
    <mergeCell ref="C132:K132"/>
    <mergeCell ref="C133:K133"/>
    <mergeCell ref="C144:K144"/>
    <mergeCell ref="C145:K145"/>
    <mergeCell ref="C146:K146"/>
    <mergeCell ref="C147:K147"/>
    <mergeCell ref="C148:K148"/>
    <mergeCell ref="C139:K139"/>
    <mergeCell ref="C140:K140"/>
    <mergeCell ref="C141:K141"/>
    <mergeCell ref="C142:K142"/>
    <mergeCell ref="C143:K143"/>
    <mergeCell ref="A161:N161"/>
    <mergeCell ref="A162:N162"/>
    <mergeCell ref="C156:L156"/>
    <mergeCell ref="C157:G157"/>
    <mergeCell ref="H157:L157"/>
    <mergeCell ref="C158:L158"/>
    <mergeCell ref="A160:N160"/>
    <mergeCell ref="C149:K149"/>
    <mergeCell ref="C150:K150"/>
    <mergeCell ref="C151:K151"/>
    <mergeCell ref="C152:K152"/>
    <mergeCell ref="C155:G155"/>
    <mergeCell ref="H155:L15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16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64"/>
  <sheetViews>
    <sheetView topLeftCell="A13" workbookViewId="0">
      <selection activeCell="C53" sqref="C53:N5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3" width="101.140625" style="3" hidden="1" customWidth="1"/>
    <col min="44" max="44" width="58.7109375" style="3" hidden="1" customWidth="1"/>
    <col min="45" max="45" width="55.28515625" style="3" hidden="1" customWidth="1"/>
    <col min="46" max="46" width="58.7109375" style="3" hidden="1" customWidth="1"/>
    <col min="47" max="47" width="55.28515625" style="3" hidden="1" customWidth="1"/>
    <col min="48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391" t="s">
        <v>3</v>
      </c>
      <c r="H5" s="391"/>
      <c r="I5" s="391"/>
      <c r="J5" s="391"/>
      <c r="K5" s="391"/>
      <c r="L5" s="391"/>
      <c r="M5" s="391"/>
      <c r="N5" s="391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396" t="s">
        <v>5</v>
      </c>
      <c r="H6" s="396"/>
      <c r="I6" s="396"/>
      <c r="J6" s="396"/>
      <c r="K6" s="396"/>
      <c r="L6" s="396"/>
      <c r="M6" s="396"/>
      <c r="N6" s="396"/>
      <c r="V6" s="12" t="s">
        <v>5</v>
      </c>
    </row>
    <row r="7" spans="1:29" s="4" customFormat="1" ht="101.25" customHeight="1" x14ac:dyDescent="0.25">
      <c r="A7" s="353" t="s">
        <v>6</v>
      </c>
      <c r="B7" s="353"/>
      <c r="C7" s="353"/>
      <c r="D7" s="353"/>
      <c r="E7" s="353"/>
      <c r="F7" s="353"/>
      <c r="G7" s="396" t="s">
        <v>7</v>
      </c>
      <c r="H7" s="396"/>
      <c r="I7" s="396"/>
      <c r="J7" s="396"/>
      <c r="K7" s="396"/>
      <c r="L7" s="396"/>
      <c r="M7" s="396"/>
      <c r="N7" s="39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398" t="s">
        <v>8</v>
      </c>
      <c r="B8" s="398"/>
      <c r="C8" s="398"/>
      <c r="D8" s="398"/>
      <c r="E8" s="398"/>
      <c r="F8" s="398"/>
      <c r="G8" s="396"/>
      <c r="H8" s="396"/>
      <c r="I8" s="396"/>
      <c r="J8" s="396"/>
      <c r="K8" s="396"/>
      <c r="L8" s="396"/>
      <c r="M8" s="396"/>
      <c r="N8" s="39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353" t="s">
        <v>11</v>
      </c>
      <c r="B9" s="353"/>
      <c r="C9" s="353"/>
      <c r="D9" s="353"/>
      <c r="E9" s="353"/>
      <c r="F9" s="353"/>
      <c r="G9" s="396"/>
      <c r="H9" s="396"/>
      <c r="I9" s="396"/>
      <c r="J9" s="396"/>
      <c r="K9" s="396"/>
      <c r="L9" s="396"/>
      <c r="M9" s="396"/>
      <c r="N9" s="39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397" t="s">
        <v>12</v>
      </c>
      <c r="B10" s="397"/>
      <c r="C10" s="397"/>
      <c r="D10" s="397"/>
      <c r="E10" s="397"/>
      <c r="F10" s="397"/>
      <c r="G10" s="396" t="s">
        <v>13</v>
      </c>
      <c r="H10" s="396"/>
      <c r="I10" s="396"/>
      <c r="J10" s="396"/>
      <c r="K10" s="396"/>
      <c r="L10" s="396"/>
      <c r="M10" s="396"/>
      <c r="N10" s="396"/>
      <c r="Z10" s="12" t="s">
        <v>13</v>
      </c>
    </row>
    <row r="11" spans="1:29" s="4" customFormat="1" ht="15" x14ac:dyDescent="0.25">
      <c r="A11" s="397" t="s">
        <v>14</v>
      </c>
      <c r="B11" s="397"/>
      <c r="C11" s="397"/>
      <c r="D11" s="397"/>
      <c r="E11" s="397"/>
      <c r="F11" s="397"/>
      <c r="G11" s="396"/>
      <c r="H11" s="396"/>
      <c r="I11" s="396"/>
      <c r="J11" s="396"/>
      <c r="K11" s="396"/>
      <c r="L11" s="396"/>
      <c r="M11" s="396"/>
      <c r="N11" s="39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394" t="s">
        <v>321</v>
      </c>
      <c r="B13" s="394"/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AB13" s="12" t="s">
        <v>321</v>
      </c>
    </row>
    <row r="14" spans="1:29" s="4" customFormat="1" ht="15" x14ac:dyDescent="0.25">
      <c r="A14" s="390" t="s">
        <v>16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394" t="s">
        <v>206</v>
      </c>
      <c r="B16" s="394"/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AC16" s="12" t="s">
        <v>206</v>
      </c>
    </row>
    <row r="17" spans="1:31" s="4" customFormat="1" ht="15" x14ac:dyDescent="0.25">
      <c r="A17" s="390" t="s">
        <v>18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25">
      <c r="A18" s="395" t="s">
        <v>4607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389" t="s">
        <v>4608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AD20" s="12" t="s">
        <v>4608</v>
      </c>
    </row>
    <row r="21" spans="1:31" s="4" customFormat="1" ht="12" customHeight="1" x14ac:dyDescent="0.25">
      <c r="A21" s="390" t="s">
        <v>21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391" t="s">
        <v>3926</v>
      </c>
      <c r="C23" s="391"/>
      <c r="D23" s="391"/>
      <c r="E23" s="391"/>
      <c r="F23" s="39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392" t="s">
        <v>27</v>
      </c>
      <c r="C24" s="392"/>
      <c r="D24" s="392"/>
      <c r="E24" s="392"/>
      <c r="F24" s="392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393" t="s">
        <v>29</v>
      </c>
      <c r="E26" s="393"/>
      <c r="F26" s="393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4304.3</v>
      </c>
      <c r="D28" s="26" t="s">
        <v>4609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4085.93</v>
      </c>
      <c r="D30" s="26" t="s">
        <v>4610</v>
      </c>
      <c r="E30" s="27" t="s">
        <v>32</v>
      </c>
      <c r="G30" s="8" t="s">
        <v>36</v>
      </c>
      <c r="I30" s="8"/>
      <c r="J30" s="8"/>
      <c r="K30" s="8"/>
      <c r="L30" s="25">
        <v>496.85</v>
      </c>
      <c r="M30" s="33" t="s">
        <v>4611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218.37</v>
      </c>
      <c r="D31" s="34" t="s">
        <v>4612</v>
      </c>
      <c r="E31" s="27" t="s">
        <v>32</v>
      </c>
      <c r="G31" s="8" t="s">
        <v>39</v>
      </c>
      <c r="I31" s="8"/>
      <c r="J31" s="8"/>
      <c r="K31" s="8"/>
      <c r="L31" s="386">
        <v>1818.01</v>
      </c>
      <c r="M31" s="386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35</v>
      </c>
      <c r="E32" s="27" t="s">
        <v>32</v>
      </c>
      <c r="G32" s="8" t="s">
        <v>42</v>
      </c>
      <c r="I32" s="8"/>
      <c r="J32" s="8"/>
      <c r="K32" s="8"/>
      <c r="L32" s="386">
        <v>0.48</v>
      </c>
      <c r="M32" s="386"/>
      <c r="N32" s="27" t="s">
        <v>40</v>
      </c>
    </row>
    <row r="33" spans="1:39" s="4" customFormat="1" ht="12" customHeight="1" x14ac:dyDescent="0.25">
      <c r="A33" s="6"/>
      <c r="B33" s="32" t="s">
        <v>43</v>
      </c>
      <c r="C33" s="25">
        <v>0</v>
      </c>
      <c r="D33" s="26" t="s">
        <v>35</v>
      </c>
      <c r="E33" s="27" t="s">
        <v>32</v>
      </c>
      <c r="G33" s="8"/>
      <c r="H33" s="8"/>
      <c r="I33" s="8"/>
      <c r="J33" s="8"/>
      <c r="K33" s="8"/>
      <c r="L33" s="387" t="s">
        <v>44</v>
      </c>
      <c r="M33" s="387"/>
      <c r="N33" s="8"/>
    </row>
    <row r="34" spans="1:39" s="4" customFormat="1" ht="7.5" customHeight="1" x14ac:dyDescent="0.25">
      <c r="A34" s="35"/>
    </row>
    <row r="35" spans="1:39" s="4" customFormat="1" ht="23.25" customHeight="1" x14ac:dyDescent="0.25">
      <c r="A35" s="388" t="s">
        <v>45</v>
      </c>
      <c r="B35" s="384" t="s">
        <v>46</v>
      </c>
      <c r="C35" s="384" t="s">
        <v>47</v>
      </c>
      <c r="D35" s="384"/>
      <c r="E35" s="384"/>
      <c r="F35" s="384" t="s">
        <v>48</v>
      </c>
      <c r="G35" s="384" t="s">
        <v>49</v>
      </c>
      <c r="H35" s="384"/>
      <c r="I35" s="384"/>
      <c r="J35" s="384" t="s">
        <v>50</v>
      </c>
      <c r="K35" s="384"/>
      <c r="L35" s="384"/>
      <c r="M35" s="384" t="s">
        <v>51</v>
      </c>
      <c r="N35" s="384" t="s">
        <v>52</v>
      </c>
    </row>
    <row r="36" spans="1:39" s="4" customFormat="1" ht="28.5" customHeight="1" x14ac:dyDescent="0.25">
      <c r="A36" s="388"/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</row>
    <row r="37" spans="1:39" s="4" customFormat="1" ht="22.5" x14ac:dyDescent="0.25">
      <c r="A37" s="388"/>
      <c r="B37" s="384"/>
      <c r="C37" s="384"/>
      <c r="D37" s="384"/>
      <c r="E37" s="384"/>
      <c r="F37" s="384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384"/>
      <c r="N37" s="384"/>
    </row>
    <row r="38" spans="1:39" s="4" customFormat="1" ht="15" x14ac:dyDescent="0.25">
      <c r="A38" s="37">
        <v>1</v>
      </c>
      <c r="B38" s="38">
        <v>2</v>
      </c>
      <c r="C38" s="385">
        <v>3</v>
      </c>
      <c r="D38" s="385"/>
      <c r="E38" s="38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9" s="4" customFormat="1" ht="15" x14ac:dyDescent="0.25">
      <c r="A39" s="378" t="s">
        <v>3295</v>
      </c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80"/>
      <c r="AF39" s="39" t="s">
        <v>3295</v>
      </c>
    </row>
    <row r="40" spans="1:39" s="4" customFormat="1" ht="15" x14ac:dyDescent="0.25">
      <c r="A40" s="381" t="s">
        <v>1869</v>
      </c>
      <c r="B40" s="382"/>
      <c r="C40" s="382"/>
      <c r="D40" s="382"/>
      <c r="E40" s="382"/>
      <c r="F40" s="382"/>
      <c r="G40" s="382"/>
      <c r="H40" s="382"/>
      <c r="I40" s="382"/>
      <c r="J40" s="382"/>
      <c r="K40" s="382"/>
      <c r="L40" s="382"/>
      <c r="M40" s="382"/>
      <c r="N40" s="383"/>
      <c r="AF40" s="39"/>
      <c r="AG40" s="47" t="s">
        <v>1869</v>
      </c>
    </row>
    <row r="41" spans="1:39" s="4" customFormat="1" ht="34.5" x14ac:dyDescent="0.25">
      <c r="A41" s="40" t="s">
        <v>58</v>
      </c>
      <c r="B41" s="41" t="s">
        <v>644</v>
      </c>
      <c r="C41" s="374" t="s">
        <v>645</v>
      </c>
      <c r="D41" s="374"/>
      <c r="E41" s="374"/>
      <c r="F41" s="42" t="s">
        <v>171</v>
      </c>
      <c r="G41" s="43">
        <v>5.4042000000000003</v>
      </c>
      <c r="H41" s="44">
        <v>1</v>
      </c>
      <c r="I41" s="110">
        <v>5.4042000000000003</v>
      </c>
      <c r="J41" s="45"/>
      <c r="K41" s="43"/>
      <c r="L41" s="45"/>
      <c r="M41" s="43"/>
      <c r="N41" s="46"/>
      <c r="AF41" s="39"/>
      <c r="AG41" s="47"/>
      <c r="AH41" s="47" t="s">
        <v>645</v>
      </c>
    </row>
    <row r="42" spans="1:39" s="4" customFormat="1" ht="15" x14ac:dyDescent="0.25">
      <c r="A42" s="69"/>
      <c r="B42" s="50"/>
      <c r="C42" s="372" t="s">
        <v>4613</v>
      </c>
      <c r="D42" s="372"/>
      <c r="E42" s="372"/>
      <c r="F42" s="372"/>
      <c r="G42" s="372"/>
      <c r="H42" s="372"/>
      <c r="I42" s="372"/>
      <c r="J42" s="372"/>
      <c r="K42" s="372"/>
      <c r="L42" s="372"/>
      <c r="M42" s="372"/>
      <c r="N42" s="377"/>
      <c r="AF42" s="39"/>
      <c r="AG42" s="47"/>
      <c r="AH42" s="47"/>
      <c r="AI42" s="3" t="s">
        <v>4613</v>
      </c>
    </row>
    <row r="43" spans="1:39" s="4" customFormat="1" ht="22.5" x14ac:dyDescent="0.25">
      <c r="A43" s="103"/>
      <c r="B43" s="49" t="s">
        <v>217</v>
      </c>
      <c r="C43" s="368" t="s">
        <v>218</v>
      </c>
      <c r="D43" s="368"/>
      <c r="E43" s="368"/>
      <c r="F43" s="368"/>
      <c r="G43" s="368"/>
      <c r="H43" s="368"/>
      <c r="I43" s="368"/>
      <c r="J43" s="368"/>
      <c r="K43" s="368"/>
      <c r="L43" s="368"/>
      <c r="M43" s="368"/>
      <c r="N43" s="376"/>
      <c r="AF43" s="39"/>
      <c r="AG43" s="47"/>
      <c r="AH43" s="47"/>
      <c r="AJ43" s="3" t="s">
        <v>218</v>
      </c>
    </row>
    <row r="44" spans="1:39" s="4" customFormat="1" ht="15" x14ac:dyDescent="0.25">
      <c r="A44" s="48"/>
      <c r="B44" s="49" t="s">
        <v>58</v>
      </c>
      <c r="C44" s="372" t="s">
        <v>62</v>
      </c>
      <c r="D44" s="372"/>
      <c r="E44" s="372"/>
      <c r="F44" s="51"/>
      <c r="G44" s="52"/>
      <c r="H44" s="52"/>
      <c r="I44" s="52"/>
      <c r="J44" s="107">
        <v>1201.2</v>
      </c>
      <c r="K44" s="54">
        <v>1.1499999999999999</v>
      </c>
      <c r="L44" s="107">
        <v>7465.25</v>
      </c>
      <c r="M44" s="54">
        <v>34.96</v>
      </c>
      <c r="N44" s="55">
        <v>260985.14</v>
      </c>
      <c r="AF44" s="39"/>
      <c r="AG44" s="47"/>
      <c r="AH44" s="47"/>
      <c r="AK44" s="3" t="s">
        <v>62</v>
      </c>
    </row>
    <row r="45" spans="1:39" s="4" customFormat="1" ht="15" x14ac:dyDescent="0.25">
      <c r="A45" s="56"/>
      <c r="B45" s="49"/>
      <c r="C45" s="372" t="s">
        <v>63</v>
      </c>
      <c r="D45" s="372"/>
      <c r="E45" s="372"/>
      <c r="F45" s="51" t="s">
        <v>64</v>
      </c>
      <c r="G45" s="63">
        <v>154</v>
      </c>
      <c r="H45" s="54">
        <v>1.1499999999999999</v>
      </c>
      <c r="I45" s="114">
        <v>957.08381999999995</v>
      </c>
      <c r="J45" s="57"/>
      <c r="K45" s="52"/>
      <c r="L45" s="57"/>
      <c r="M45" s="52"/>
      <c r="N45" s="58"/>
      <c r="AF45" s="39"/>
      <c r="AG45" s="47"/>
      <c r="AH45" s="47"/>
      <c r="AL45" s="3" t="s">
        <v>63</v>
      </c>
    </row>
    <row r="46" spans="1:39" s="4" customFormat="1" ht="15" x14ac:dyDescent="0.25">
      <c r="A46" s="48"/>
      <c r="B46" s="49"/>
      <c r="C46" s="375" t="s">
        <v>65</v>
      </c>
      <c r="D46" s="375"/>
      <c r="E46" s="375"/>
      <c r="F46" s="59"/>
      <c r="G46" s="60"/>
      <c r="H46" s="60"/>
      <c r="I46" s="60"/>
      <c r="J46" s="108">
        <v>1201.2</v>
      </c>
      <c r="K46" s="60"/>
      <c r="L46" s="108">
        <v>7465.25</v>
      </c>
      <c r="M46" s="60"/>
      <c r="N46" s="62"/>
      <c r="AF46" s="39"/>
      <c r="AG46" s="47"/>
      <c r="AH46" s="47"/>
      <c r="AM46" s="3" t="s">
        <v>65</v>
      </c>
    </row>
    <row r="47" spans="1:39" s="4" customFormat="1" ht="15" x14ac:dyDescent="0.25">
      <c r="A47" s="56"/>
      <c r="B47" s="49"/>
      <c r="C47" s="372" t="s">
        <v>66</v>
      </c>
      <c r="D47" s="372"/>
      <c r="E47" s="372"/>
      <c r="F47" s="51"/>
      <c r="G47" s="52"/>
      <c r="H47" s="52"/>
      <c r="I47" s="52"/>
      <c r="J47" s="57"/>
      <c r="K47" s="52"/>
      <c r="L47" s="107">
        <v>7465.25</v>
      </c>
      <c r="M47" s="52"/>
      <c r="N47" s="55">
        <v>260985.14</v>
      </c>
      <c r="AF47" s="39"/>
      <c r="AG47" s="47"/>
      <c r="AH47" s="47"/>
      <c r="AL47" s="3" t="s">
        <v>66</v>
      </c>
    </row>
    <row r="48" spans="1:39" s="4" customFormat="1" ht="23.25" x14ac:dyDescent="0.25">
      <c r="A48" s="56"/>
      <c r="B48" s="49" t="s">
        <v>647</v>
      </c>
      <c r="C48" s="372" t="s">
        <v>648</v>
      </c>
      <c r="D48" s="372"/>
      <c r="E48" s="372"/>
      <c r="F48" s="51" t="s">
        <v>69</v>
      </c>
      <c r="G48" s="63">
        <v>89</v>
      </c>
      <c r="H48" s="52"/>
      <c r="I48" s="63">
        <v>89</v>
      </c>
      <c r="J48" s="57"/>
      <c r="K48" s="52"/>
      <c r="L48" s="107">
        <v>6644.07</v>
      </c>
      <c r="M48" s="52"/>
      <c r="N48" s="55">
        <v>232276.77</v>
      </c>
      <c r="AF48" s="39"/>
      <c r="AG48" s="47"/>
      <c r="AH48" s="47"/>
      <c r="AL48" s="3" t="s">
        <v>648</v>
      </c>
    </row>
    <row r="49" spans="1:40" s="4" customFormat="1" ht="23.25" x14ac:dyDescent="0.25">
      <c r="A49" s="56"/>
      <c r="B49" s="49" t="s">
        <v>649</v>
      </c>
      <c r="C49" s="372" t="s">
        <v>650</v>
      </c>
      <c r="D49" s="372"/>
      <c r="E49" s="372"/>
      <c r="F49" s="51" t="s">
        <v>69</v>
      </c>
      <c r="G49" s="63">
        <v>40</v>
      </c>
      <c r="H49" s="52"/>
      <c r="I49" s="63">
        <v>40</v>
      </c>
      <c r="J49" s="57"/>
      <c r="K49" s="52"/>
      <c r="L49" s="107">
        <v>2986.1</v>
      </c>
      <c r="M49" s="52"/>
      <c r="N49" s="55">
        <v>104394.06</v>
      </c>
      <c r="AF49" s="39"/>
      <c r="AG49" s="47"/>
      <c r="AH49" s="47"/>
      <c r="AL49" s="3" t="s">
        <v>650</v>
      </c>
    </row>
    <row r="50" spans="1:40" s="4" customFormat="1" ht="15" x14ac:dyDescent="0.25">
      <c r="A50" s="65"/>
      <c r="B50" s="66"/>
      <c r="C50" s="374" t="s">
        <v>72</v>
      </c>
      <c r="D50" s="374"/>
      <c r="E50" s="374"/>
      <c r="F50" s="42"/>
      <c r="G50" s="43"/>
      <c r="H50" s="43"/>
      <c r="I50" s="43"/>
      <c r="J50" s="45"/>
      <c r="K50" s="43"/>
      <c r="L50" s="105">
        <v>17095.419999999998</v>
      </c>
      <c r="M50" s="60"/>
      <c r="N50" s="46"/>
      <c r="AF50" s="39"/>
      <c r="AG50" s="47"/>
      <c r="AH50" s="47"/>
      <c r="AN50" s="47" t="s">
        <v>72</v>
      </c>
    </row>
    <row r="51" spans="1:40" s="4" customFormat="1" ht="23.25" x14ac:dyDescent="0.25">
      <c r="A51" s="40" t="s">
        <v>73</v>
      </c>
      <c r="B51" s="41" t="s">
        <v>1871</v>
      </c>
      <c r="C51" s="374" t="s">
        <v>1872</v>
      </c>
      <c r="D51" s="374"/>
      <c r="E51" s="374"/>
      <c r="F51" s="42" t="s">
        <v>171</v>
      </c>
      <c r="G51" s="43">
        <v>5.1181999999999999</v>
      </c>
      <c r="H51" s="44">
        <v>1</v>
      </c>
      <c r="I51" s="110">
        <v>5.1181999999999999</v>
      </c>
      <c r="J51" s="45"/>
      <c r="K51" s="43"/>
      <c r="L51" s="45"/>
      <c r="M51" s="43"/>
      <c r="N51" s="46"/>
      <c r="AF51" s="39"/>
      <c r="AG51" s="47"/>
      <c r="AH51" s="47" t="s">
        <v>1872</v>
      </c>
      <c r="AN51" s="47"/>
    </row>
    <row r="52" spans="1:40" s="4" customFormat="1" ht="15" x14ac:dyDescent="0.25">
      <c r="A52" s="69"/>
      <c r="B52" s="50"/>
      <c r="C52" s="372" t="s">
        <v>4614</v>
      </c>
      <c r="D52" s="372"/>
      <c r="E52" s="372"/>
      <c r="F52" s="372"/>
      <c r="G52" s="372"/>
      <c r="H52" s="372"/>
      <c r="I52" s="372"/>
      <c r="J52" s="372"/>
      <c r="K52" s="372"/>
      <c r="L52" s="372"/>
      <c r="M52" s="372"/>
      <c r="N52" s="377"/>
      <c r="AF52" s="39"/>
      <c r="AG52" s="47"/>
      <c r="AH52" s="47"/>
      <c r="AI52" s="3" t="s">
        <v>4614</v>
      </c>
      <c r="AN52" s="47"/>
    </row>
    <row r="53" spans="1:40" s="4" customFormat="1" ht="22.5" x14ac:dyDescent="0.25">
      <c r="A53" s="103"/>
      <c r="B53" s="49" t="s">
        <v>217</v>
      </c>
      <c r="C53" s="368" t="s">
        <v>218</v>
      </c>
      <c r="D53" s="368"/>
      <c r="E53" s="368"/>
      <c r="F53" s="368"/>
      <c r="G53" s="368"/>
      <c r="H53" s="368"/>
      <c r="I53" s="368"/>
      <c r="J53" s="368"/>
      <c r="K53" s="368"/>
      <c r="L53" s="368"/>
      <c r="M53" s="368"/>
      <c r="N53" s="376"/>
      <c r="AF53" s="39"/>
      <c r="AG53" s="47"/>
      <c r="AH53" s="47"/>
      <c r="AJ53" s="3" t="s">
        <v>218</v>
      </c>
      <c r="AN53" s="47"/>
    </row>
    <row r="54" spans="1:40" s="4" customFormat="1" ht="15" x14ac:dyDescent="0.25">
      <c r="A54" s="48"/>
      <c r="B54" s="49" t="s">
        <v>58</v>
      </c>
      <c r="C54" s="372" t="s">
        <v>62</v>
      </c>
      <c r="D54" s="372"/>
      <c r="E54" s="372"/>
      <c r="F54" s="51"/>
      <c r="G54" s="52"/>
      <c r="H54" s="52"/>
      <c r="I54" s="52"/>
      <c r="J54" s="53">
        <v>729</v>
      </c>
      <c r="K54" s="54">
        <v>1.1499999999999999</v>
      </c>
      <c r="L54" s="107">
        <v>4290.84</v>
      </c>
      <c r="M54" s="54">
        <v>34.96</v>
      </c>
      <c r="N54" s="55">
        <v>150007.76999999999</v>
      </c>
      <c r="AF54" s="39"/>
      <c r="AG54" s="47"/>
      <c r="AH54" s="47"/>
      <c r="AK54" s="3" t="s">
        <v>62</v>
      </c>
      <c r="AN54" s="47"/>
    </row>
    <row r="55" spans="1:40" s="4" customFormat="1" ht="15" x14ac:dyDescent="0.25">
      <c r="A55" s="56"/>
      <c r="B55" s="49"/>
      <c r="C55" s="372" t="s">
        <v>63</v>
      </c>
      <c r="D55" s="372"/>
      <c r="E55" s="372"/>
      <c r="F55" s="51" t="s">
        <v>64</v>
      </c>
      <c r="G55" s="104">
        <v>97.2</v>
      </c>
      <c r="H55" s="54">
        <v>1.1499999999999999</v>
      </c>
      <c r="I55" s="117">
        <v>572.11239599999999</v>
      </c>
      <c r="J55" s="57"/>
      <c r="K55" s="52"/>
      <c r="L55" s="57"/>
      <c r="M55" s="52"/>
      <c r="N55" s="58"/>
      <c r="AF55" s="39"/>
      <c r="AG55" s="47"/>
      <c r="AH55" s="47"/>
      <c r="AL55" s="3" t="s">
        <v>63</v>
      </c>
      <c r="AN55" s="47"/>
    </row>
    <row r="56" spans="1:40" s="4" customFormat="1" ht="15" x14ac:dyDescent="0.25">
      <c r="A56" s="48"/>
      <c r="B56" s="49"/>
      <c r="C56" s="375" t="s">
        <v>65</v>
      </c>
      <c r="D56" s="375"/>
      <c r="E56" s="375"/>
      <c r="F56" s="59"/>
      <c r="G56" s="60"/>
      <c r="H56" s="60"/>
      <c r="I56" s="60"/>
      <c r="J56" s="61">
        <v>729</v>
      </c>
      <c r="K56" s="60"/>
      <c r="L56" s="108">
        <v>4290.84</v>
      </c>
      <c r="M56" s="60"/>
      <c r="N56" s="62"/>
      <c r="AF56" s="39"/>
      <c r="AG56" s="47"/>
      <c r="AH56" s="47"/>
      <c r="AM56" s="3" t="s">
        <v>65</v>
      </c>
      <c r="AN56" s="47"/>
    </row>
    <row r="57" spans="1:40" s="4" customFormat="1" ht="15" x14ac:dyDescent="0.25">
      <c r="A57" s="56"/>
      <c r="B57" s="49"/>
      <c r="C57" s="372" t="s">
        <v>66</v>
      </c>
      <c r="D57" s="372"/>
      <c r="E57" s="372"/>
      <c r="F57" s="51"/>
      <c r="G57" s="52"/>
      <c r="H57" s="52"/>
      <c r="I57" s="52"/>
      <c r="J57" s="57"/>
      <c r="K57" s="52"/>
      <c r="L57" s="107">
        <v>4290.84</v>
      </c>
      <c r="M57" s="52"/>
      <c r="N57" s="55">
        <v>150007.76999999999</v>
      </c>
      <c r="AF57" s="39"/>
      <c r="AG57" s="47"/>
      <c r="AH57" s="47"/>
      <c r="AL57" s="3" t="s">
        <v>66</v>
      </c>
      <c r="AN57" s="47"/>
    </row>
    <row r="58" spans="1:40" s="4" customFormat="1" ht="23.25" x14ac:dyDescent="0.25">
      <c r="A58" s="56"/>
      <c r="B58" s="49" t="s">
        <v>647</v>
      </c>
      <c r="C58" s="372" t="s">
        <v>648</v>
      </c>
      <c r="D58" s="372"/>
      <c r="E58" s="372"/>
      <c r="F58" s="51" t="s">
        <v>69</v>
      </c>
      <c r="G58" s="63">
        <v>89</v>
      </c>
      <c r="H58" s="52"/>
      <c r="I58" s="63">
        <v>89</v>
      </c>
      <c r="J58" s="57"/>
      <c r="K58" s="52"/>
      <c r="L58" s="107">
        <v>3818.85</v>
      </c>
      <c r="M58" s="52"/>
      <c r="N58" s="55">
        <v>133506.92000000001</v>
      </c>
      <c r="AF58" s="39"/>
      <c r="AG58" s="47"/>
      <c r="AH58" s="47"/>
      <c r="AL58" s="3" t="s">
        <v>648</v>
      </c>
      <c r="AN58" s="47"/>
    </row>
    <row r="59" spans="1:40" s="4" customFormat="1" ht="23.25" x14ac:dyDescent="0.25">
      <c r="A59" s="56"/>
      <c r="B59" s="49" t="s">
        <v>649</v>
      </c>
      <c r="C59" s="372" t="s">
        <v>650</v>
      </c>
      <c r="D59" s="372"/>
      <c r="E59" s="372"/>
      <c r="F59" s="51" t="s">
        <v>69</v>
      </c>
      <c r="G59" s="63">
        <v>40</v>
      </c>
      <c r="H59" s="52"/>
      <c r="I59" s="63">
        <v>40</v>
      </c>
      <c r="J59" s="57"/>
      <c r="K59" s="52"/>
      <c r="L59" s="107">
        <v>1716.34</v>
      </c>
      <c r="M59" s="52"/>
      <c r="N59" s="55">
        <v>60003.11</v>
      </c>
      <c r="AF59" s="39"/>
      <c r="AG59" s="47"/>
      <c r="AH59" s="47"/>
      <c r="AL59" s="3" t="s">
        <v>650</v>
      </c>
      <c r="AN59" s="47"/>
    </row>
    <row r="60" spans="1:40" s="4" customFormat="1" ht="15" x14ac:dyDescent="0.25">
      <c r="A60" s="65"/>
      <c r="B60" s="66"/>
      <c r="C60" s="374" t="s">
        <v>72</v>
      </c>
      <c r="D60" s="374"/>
      <c r="E60" s="374"/>
      <c r="F60" s="42"/>
      <c r="G60" s="43"/>
      <c r="H60" s="43"/>
      <c r="I60" s="43"/>
      <c r="J60" s="45"/>
      <c r="K60" s="43"/>
      <c r="L60" s="105">
        <v>9826.0300000000007</v>
      </c>
      <c r="M60" s="60"/>
      <c r="N60" s="46"/>
      <c r="AF60" s="39"/>
      <c r="AG60" s="47"/>
      <c r="AH60" s="47"/>
      <c r="AN60" s="47" t="s">
        <v>72</v>
      </c>
    </row>
    <row r="61" spans="1:40" s="4" customFormat="1" ht="34.5" x14ac:dyDescent="0.25">
      <c r="A61" s="40" t="s">
        <v>78</v>
      </c>
      <c r="B61" s="41" t="s">
        <v>2140</v>
      </c>
      <c r="C61" s="374" t="s">
        <v>3949</v>
      </c>
      <c r="D61" s="374"/>
      <c r="E61" s="374"/>
      <c r="F61" s="42" t="s">
        <v>341</v>
      </c>
      <c r="G61" s="43">
        <v>58.915999999999997</v>
      </c>
      <c r="H61" s="44">
        <v>1</v>
      </c>
      <c r="I61" s="116">
        <v>58.915999999999997</v>
      </c>
      <c r="J61" s="67">
        <v>3.96</v>
      </c>
      <c r="K61" s="43"/>
      <c r="L61" s="67">
        <v>233.31</v>
      </c>
      <c r="M61" s="68">
        <v>12.13</v>
      </c>
      <c r="N61" s="115">
        <v>2830.05</v>
      </c>
      <c r="AF61" s="39"/>
      <c r="AG61" s="47"/>
      <c r="AH61" s="47" t="s">
        <v>3949</v>
      </c>
      <c r="AN61" s="47"/>
    </row>
    <row r="62" spans="1:40" s="4" customFormat="1" ht="15" x14ac:dyDescent="0.25">
      <c r="A62" s="69"/>
      <c r="B62" s="50"/>
      <c r="C62" s="372" t="s">
        <v>4615</v>
      </c>
      <c r="D62" s="372"/>
      <c r="E62" s="372"/>
      <c r="F62" s="372"/>
      <c r="G62" s="372"/>
      <c r="H62" s="372"/>
      <c r="I62" s="372"/>
      <c r="J62" s="372"/>
      <c r="K62" s="372"/>
      <c r="L62" s="372"/>
      <c r="M62" s="372"/>
      <c r="N62" s="377"/>
      <c r="AF62" s="39"/>
      <c r="AG62" s="47"/>
      <c r="AH62" s="47"/>
      <c r="AI62" s="3" t="s">
        <v>4615</v>
      </c>
      <c r="AN62" s="47"/>
    </row>
    <row r="63" spans="1:40" s="4" customFormat="1" ht="15" x14ac:dyDescent="0.25">
      <c r="A63" s="65"/>
      <c r="B63" s="66"/>
      <c r="C63" s="374" t="s">
        <v>72</v>
      </c>
      <c r="D63" s="374"/>
      <c r="E63" s="374"/>
      <c r="F63" s="42"/>
      <c r="G63" s="43"/>
      <c r="H63" s="43"/>
      <c r="I63" s="43"/>
      <c r="J63" s="45"/>
      <c r="K63" s="43"/>
      <c r="L63" s="67">
        <v>233.31</v>
      </c>
      <c r="M63" s="60"/>
      <c r="N63" s="115">
        <v>2830.05</v>
      </c>
      <c r="AF63" s="39"/>
      <c r="AG63" s="47"/>
      <c r="AH63" s="47"/>
      <c r="AN63" s="47" t="s">
        <v>72</v>
      </c>
    </row>
    <row r="64" spans="1:40" s="4" customFormat="1" ht="45.75" x14ac:dyDescent="0.25">
      <c r="A64" s="40" t="s">
        <v>122</v>
      </c>
      <c r="B64" s="41" t="s">
        <v>350</v>
      </c>
      <c r="C64" s="374" t="s">
        <v>4616</v>
      </c>
      <c r="D64" s="374"/>
      <c r="E64" s="374"/>
      <c r="F64" s="42" t="s">
        <v>341</v>
      </c>
      <c r="G64" s="43">
        <v>58.915999999999997</v>
      </c>
      <c r="H64" s="44">
        <v>1</v>
      </c>
      <c r="I64" s="116">
        <v>58.915999999999997</v>
      </c>
      <c r="J64" s="67">
        <v>15.35</v>
      </c>
      <c r="K64" s="43"/>
      <c r="L64" s="67">
        <v>904.36</v>
      </c>
      <c r="M64" s="68">
        <v>12.13</v>
      </c>
      <c r="N64" s="115">
        <v>10969.89</v>
      </c>
      <c r="AF64" s="39"/>
      <c r="AG64" s="47"/>
      <c r="AH64" s="47" t="s">
        <v>4616</v>
      </c>
      <c r="AN64" s="47"/>
    </row>
    <row r="65" spans="1:40" s="4" customFormat="1" ht="15" x14ac:dyDescent="0.25">
      <c r="A65" s="69"/>
      <c r="B65" s="50"/>
      <c r="C65" s="372" t="s">
        <v>4615</v>
      </c>
      <c r="D65" s="372"/>
      <c r="E65" s="372"/>
      <c r="F65" s="372"/>
      <c r="G65" s="372"/>
      <c r="H65" s="372"/>
      <c r="I65" s="372"/>
      <c r="J65" s="372"/>
      <c r="K65" s="372"/>
      <c r="L65" s="372"/>
      <c r="M65" s="372"/>
      <c r="N65" s="377"/>
      <c r="AF65" s="39"/>
      <c r="AG65" s="47"/>
      <c r="AH65" s="47"/>
      <c r="AI65" s="3" t="s">
        <v>4615</v>
      </c>
      <c r="AN65" s="47"/>
    </row>
    <row r="66" spans="1:40" s="4" customFormat="1" ht="15" x14ac:dyDescent="0.25">
      <c r="A66" s="65"/>
      <c r="B66" s="66"/>
      <c r="C66" s="374" t="s">
        <v>72</v>
      </c>
      <c r="D66" s="374"/>
      <c r="E66" s="374"/>
      <c r="F66" s="42"/>
      <c r="G66" s="43"/>
      <c r="H66" s="43"/>
      <c r="I66" s="43"/>
      <c r="J66" s="45"/>
      <c r="K66" s="43"/>
      <c r="L66" s="67">
        <v>904.36</v>
      </c>
      <c r="M66" s="60"/>
      <c r="N66" s="115">
        <v>10969.89</v>
      </c>
      <c r="AF66" s="39"/>
      <c r="AG66" s="47"/>
      <c r="AH66" s="47"/>
      <c r="AN66" s="47" t="s">
        <v>72</v>
      </c>
    </row>
    <row r="67" spans="1:40" s="4" customFormat="1" ht="15" x14ac:dyDescent="0.25">
      <c r="A67" s="381" t="s">
        <v>4617</v>
      </c>
      <c r="B67" s="382"/>
      <c r="C67" s="382"/>
      <c r="D67" s="382"/>
      <c r="E67" s="382"/>
      <c r="F67" s="382"/>
      <c r="G67" s="382"/>
      <c r="H67" s="382"/>
      <c r="I67" s="382"/>
      <c r="J67" s="382"/>
      <c r="K67" s="382"/>
      <c r="L67" s="382"/>
      <c r="M67" s="382"/>
      <c r="N67" s="383"/>
      <c r="AF67" s="39"/>
      <c r="AG67" s="47" t="s">
        <v>4617</v>
      </c>
      <c r="AH67" s="47"/>
      <c r="AN67" s="47"/>
    </row>
    <row r="68" spans="1:40" s="4" customFormat="1" ht="34.5" x14ac:dyDescent="0.25">
      <c r="A68" s="40" t="s">
        <v>125</v>
      </c>
      <c r="B68" s="41" t="s">
        <v>4618</v>
      </c>
      <c r="C68" s="374" t="s">
        <v>4619</v>
      </c>
      <c r="D68" s="374"/>
      <c r="E68" s="374"/>
      <c r="F68" s="42" t="s">
        <v>215</v>
      </c>
      <c r="G68" s="43">
        <v>6.99</v>
      </c>
      <c r="H68" s="44">
        <v>1</v>
      </c>
      <c r="I68" s="68">
        <v>6.99</v>
      </c>
      <c r="J68" s="45"/>
      <c r="K68" s="43"/>
      <c r="L68" s="45"/>
      <c r="M68" s="43"/>
      <c r="N68" s="46"/>
      <c r="AF68" s="39"/>
      <c r="AG68" s="47"/>
      <c r="AH68" s="47" t="s">
        <v>4619</v>
      </c>
      <c r="AN68" s="47"/>
    </row>
    <row r="69" spans="1:40" s="4" customFormat="1" ht="15" x14ac:dyDescent="0.25">
      <c r="A69" s="69"/>
      <c r="B69" s="50"/>
      <c r="C69" s="372" t="s">
        <v>4620</v>
      </c>
      <c r="D69" s="372"/>
      <c r="E69" s="372"/>
      <c r="F69" s="372"/>
      <c r="G69" s="372"/>
      <c r="H69" s="372"/>
      <c r="I69" s="372"/>
      <c r="J69" s="372"/>
      <c r="K69" s="372"/>
      <c r="L69" s="372"/>
      <c r="M69" s="372"/>
      <c r="N69" s="377"/>
      <c r="AF69" s="39"/>
      <c r="AG69" s="47"/>
      <c r="AH69" s="47"/>
      <c r="AI69" s="3" t="s">
        <v>4620</v>
      </c>
      <c r="AN69" s="47"/>
    </row>
    <row r="70" spans="1:40" s="4" customFormat="1" ht="22.5" x14ac:dyDescent="0.25">
      <c r="A70" s="103"/>
      <c r="B70" s="49" t="s">
        <v>217</v>
      </c>
      <c r="C70" s="368" t="s">
        <v>218</v>
      </c>
      <c r="D70" s="368"/>
      <c r="E70" s="368"/>
      <c r="F70" s="368"/>
      <c r="G70" s="368"/>
      <c r="H70" s="368"/>
      <c r="I70" s="368"/>
      <c r="J70" s="368"/>
      <c r="K70" s="368"/>
      <c r="L70" s="368"/>
      <c r="M70" s="368"/>
      <c r="N70" s="376"/>
      <c r="AF70" s="39"/>
      <c r="AG70" s="47"/>
      <c r="AH70" s="47"/>
      <c r="AJ70" s="3" t="s">
        <v>218</v>
      </c>
      <c r="AN70" s="47"/>
    </row>
    <row r="71" spans="1:40" s="4" customFormat="1" ht="15" x14ac:dyDescent="0.25">
      <c r="A71" s="48"/>
      <c r="B71" s="49" t="s">
        <v>58</v>
      </c>
      <c r="C71" s="372" t="s">
        <v>62</v>
      </c>
      <c r="D71" s="372"/>
      <c r="E71" s="372"/>
      <c r="F71" s="51"/>
      <c r="G71" s="52"/>
      <c r="H71" s="52"/>
      <c r="I71" s="52"/>
      <c r="J71" s="53">
        <v>49.46</v>
      </c>
      <c r="K71" s="54">
        <v>1.1499999999999999</v>
      </c>
      <c r="L71" s="53">
        <v>397.58</v>
      </c>
      <c r="M71" s="54">
        <v>34.96</v>
      </c>
      <c r="N71" s="55">
        <v>13899.4</v>
      </c>
      <c r="AF71" s="39"/>
      <c r="AG71" s="47"/>
      <c r="AH71" s="47"/>
      <c r="AK71" s="3" t="s">
        <v>62</v>
      </c>
      <c r="AN71" s="47"/>
    </row>
    <row r="72" spans="1:40" s="4" customFormat="1" ht="15" x14ac:dyDescent="0.25">
      <c r="A72" s="48"/>
      <c r="B72" s="49" t="s">
        <v>73</v>
      </c>
      <c r="C72" s="372" t="s">
        <v>175</v>
      </c>
      <c r="D72" s="372"/>
      <c r="E72" s="372"/>
      <c r="F72" s="51"/>
      <c r="G72" s="52"/>
      <c r="H72" s="52"/>
      <c r="I72" s="52"/>
      <c r="J72" s="53">
        <v>3.94</v>
      </c>
      <c r="K72" s="54">
        <v>1.1499999999999999</v>
      </c>
      <c r="L72" s="53">
        <v>31.67</v>
      </c>
      <c r="M72" s="52"/>
      <c r="N72" s="58"/>
      <c r="AF72" s="39"/>
      <c r="AG72" s="47"/>
      <c r="AH72" s="47"/>
      <c r="AK72" s="3" t="s">
        <v>175</v>
      </c>
      <c r="AN72" s="47"/>
    </row>
    <row r="73" spans="1:40" s="4" customFormat="1" ht="15" x14ac:dyDescent="0.25">
      <c r="A73" s="48"/>
      <c r="B73" s="49" t="s">
        <v>78</v>
      </c>
      <c r="C73" s="372" t="s">
        <v>176</v>
      </c>
      <c r="D73" s="372"/>
      <c r="E73" s="372"/>
      <c r="F73" s="51"/>
      <c r="G73" s="52"/>
      <c r="H73" s="52"/>
      <c r="I73" s="52"/>
      <c r="J73" s="53">
        <v>0.7</v>
      </c>
      <c r="K73" s="54">
        <v>1.1499999999999999</v>
      </c>
      <c r="L73" s="53">
        <v>5.63</v>
      </c>
      <c r="M73" s="54">
        <v>34.96</v>
      </c>
      <c r="N73" s="64">
        <v>196.82</v>
      </c>
      <c r="AF73" s="39"/>
      <c r="AG73" s="47"/>
      <c r="AH73" s="47"/>
      <c r="AK73" s="3" t="s">
        <v>176</v>
      </c>
      <c r="AN73" s="47"/>
    </row>
    <row r="74" spans="1:40" s="4" customFormat="1" ht="15" x14ac:dyDescent="0.25">
      <c r="A74" s="48"/>
      <c r="B74" s="49" t="s">
        <v>122</v>
      </c>
      <c r="C74" s="372" t="s">
        <v>177</v>
      </c>
      <c r="D74" s="372"/>
      <c r="E74" s="372"/>
      <c r="F74" s="51"/>
      <c r="G74" s="52"/>
      <c r="H74" s="52"/>
      <c r="I74" s="52"/>
      <c r="J74" s="53">
        <v>0.99</v>
      </c>
      <c r="K74" s="52"/>
      <c r="L74" s="53">
        <v>6.92</v>
      </c>
      <c r="M74" s="52"/>
      <c r="N74" s="58"/>
      <c r="AF74" s="39"/>
      <c r="AG74" s="47"/>
      <c r="AH74" s="47"/>
      <c r="AK74" s="3" t="s">
        <v>177</v>
      </c>
      <c r="AN74" s="47"/>
    </row>
    <row r="75" spans="1:40" s="4" customFormat="1" ht="15" x14ac:dyDescent="0.25">
      <c r="A75" s="56"/>
      <c r="B75" s="49"/>
      <c r="C75" s="372" t="s">
        <v>63</v>
      </c>
      <c r="D75" s="372"/>
      <c r="E75" s="372"/>
      <c r="F75" s="51" t="s">
        <v>64</v>
      </c>
      <c r="G75" s="54">
        <v>6.44</v>
      </c>
      <c r="H75" s="54">
        <v>1.1499999999999999</v>
      </c>
      <c r="I75" s="114">
        <v>51.767940000000003</v>
      </c>
      <c r="J75" s="57"/>
      <c r="K75" s="52"/>
      <c r="L75" s="57"/>
      <c r="M75" s="52"/>
      <c r="N75" s="58"/>
      <c r="AF75" s="39"/>
      <c r="AG75" s="47"/>
      <c r="AH75" s="47"/>
      <c r="AL75" s="3" t="s">
        <v>63</v>
      </c>
      <c r="AN75" s="47"/>
    </row>
    <row r="76" spans="1:40" s="4" customFormat="1" ht="15" x14ac:dyDescent="0.25">
      <c r="A76" s="56"/>
      <c r="B76" s="49"/>
      <c r="C76" s="372" t="s">
        <v>178</v>
      </c>
      <c r="D76" s="372"/>
      <c r="E76" s="372"/>
      <c r="F76" s="51" t="s">
        <v>64</v>
      </c>
      <c r="G76" s="54">
        <v>0.06</v>
      </c>
      <c r="H76" s="54">
        <v>1.1499999999999999</v>
      </c>
      <c r="I76" s="114">
        <v>0.48231000000000002</v>
      </c>
      <c r="J76" s="57"/>
      <c r="K76" s="52"/>
      <c r="L76" s="57"/>
      <c r="M76" s="52"/>
      <c r="N76" s="58"/>
      <c r="AF76" s="39"/>
      <c r="AG76" s="47"/>
      <c r="AH76" s="47"/>
      <c r="AL76" s="3" t="s">
        <v>178</v>
      </c>
      <c r="AN76" s="47"/>
    </row>
    <row r="77" spans="1:40" s="4" customFormat="1" ht="15" x14ac:dyDescent="0.25">
      <c r="A77" s="48"/>
      <c r="B77" s="49"/>
      <c r="C77" s="375" t="s">
        <v>65</v>
      </c>
      <c r="D77" s="375"/>
      <c r="E77" s="375"/>
      <c r="F77" s="59"/>
      <c r="G77" s="60"/>
      <c r="H77" s="60"/>
      <c r="I77" s="60"/>
      <c r="J77" s="61">
        <v>54.39</v>
      </c>
      <c r="K77" s="60"/>
      <c r="L77" s="61">
        <v>436.17</v>
      </c>
      <c r="M77" s="60"/>
      <c r="N77" s="62"/>
      <c r="AF77" s="39"/>
      <c r="AG77" s="47"/>
      <c r="AH77" s="47"/>
      <c r="AM77" s="3" t="s">
        <v>65</v>
      </c>
      <c r="AN77" s="47"/>
    </row>
    <row r="78" spans="1:40" s="4" customFormat="1" ht="15" x14ac:dyDescent="0.25">
      <c r="A78" s="56"/>
      <c r="B78" s="49"/>
      <c r="C78" s="372" t="s">
        <v>66</v>
      </c>
      <c r="D78" s="372"/>
      <c r="E78" s="372"/>
      <c r="F78" s="51"/>
      <c r="G78" s="52"/>
      <c r="H78" s="52"/>
      <c r="I78" s="52"/>
      <c r="J78" s="57"/>
      <c r="K78" s="52"/>
      <c r="L78" s="53">
        <v>403.21</v>
      </c>
      <c r="M78" s="52"/>
      <c r="N78" s="55">
        <v>14096.22</v>
      </c>
      <c r="AF78" s="39"/>
      <c r="AG78" s="47"/>
      <c r="AH78" s="47"/>
      <c r="AL78" s="3" t="s">
        <v>66</v>
      </c>
      <c r="AN78" s="47"/>
    </row>
    <row r="79" spans="1:40" s="4" customFormat="1" ht="23.25" x14ac:dyDescent="0.25">
      <c r="A79" s="56"/>
      <c r="B79" s="49" t="s">
        <v>681</v>
      </c>
      <c r="C79" s="372" t="s">
        <v>682</v>
      </c>
      <c r="D79" s="372"/>
      <c r="E79" s="372"/>
      <c r="F79" s="51" t="s">
        <v>69</v>
      </c>
      <c r="G79" s="63">
        <v>97</v>
      </c>
      <c r="H79" s="52"/>
      <c r="I79" s="63">
        <v>97</v>
      </c>
      <c r="J79" s="57"/>
      <c r="K79" s="52"/>
      <c r="L79" s="53">
        <v>391.11</v>
      </c>
      <c r="M79" s="52"/>
      <c r="N79" s="55">
        <v>13673.33</v>
      </c>
      <c r="AF79" s="39"/>
      <c r="AG79" s="47"/>
      <c r="AH79" s="47"/>
      <c r="AL79" s="3" t="s">
        <v>682</v>
      </c>
      <c r="AN79" s="47"/>
    </row>
    <row r="80" spans="1:40" s="4" customFormat="1" ht="23.25" x14ac:dyDescent="0.25">
      <c r="A80" s="56"/>
      <c r="B80" s="49" t="s">
        <v>683</v>
      </c>
      <c r="C80" s="372" t="s">
        <v>684</v>
      </c>
      <c r="D80" s="372"/>
      <c r="E80" s="372"/>
      <c r="F80" s="51" t="s">
        <v>69</v>
      </c>
      <c r="G80" s="63">
        <v>51</v>
      </c>
      <c r="H80" s="52"/>
      <c r="I80" s="63">
        <v>51</v>
      </c>
      <c r="J80" s="57"/>
      <c r="K80" s="52"/>
      <c r="L80" s="53">
        <v>205.64</v>
      </c>
      <c r="M80" s="52"/>
      <c r="N80" s="55">
        <v>7189.07</v>
      </c>
      <c r="AF80" s="39"/>
      <c r="AG80" s="47"/>
      <c r="AH80" s="47"/>
      <c r="AL80" s="3" t="s">
        <v>684</v>
      </c>
      <c r="AN80" s="47"/>
    </row>
    <row r="81" spans="1:40" s="4" customFormat="1" ht="15" x14ac:dyDescent="0.25">
      <c r="A81" s="65"/>
      <c r="B81" s="66"/>
      <c r="C81" s="374" t="s">
        <v>72</v>
      </c>
      <c r="D81" s="374"/>
      <c r="E81" s="374"/>
      <c r="F81" s="42"/>
      <c r="G81" s="43"/>
      <c r="H81" s="43"/>
      <c r="I81" s="43"/>
      <c r="J81" s="45"/>
      <c r="K81" s="43"/>
      <c r="L81" s="105">
        <v>1032.92</v>
      </c>
      <c r="M81" s="60"/>
      <c r="N81" s="46"/>
      <c r="AF81" s="39"/>
      <c r="AG81" s="47"/>
      <c r="AH81" s="47"/>
      <c r="AN81" s="47" t="s">
        <v>72</v>
      </c>
    </row>
    <row r="82" spans="1:40" s="4" customFormat="1" ht="22.5" x14ac:dyDescent="0.25">
      <c r="A82" s="40" t="s">
        <v>229</v>
      </c>
      <c r="B82" s="41" t="s">
        <v>4621</v>
      </c>
      <c r="C82" s="374" t="s">
        <v>4622</v>
      </c>
      <c r="D82" s="374"/>
      <c r="E82" s="374"/>
      <c r="F82" s="42" t="s">
        <v>231</v>
      </c>
      <c r="G82" s="43">
        <v>699</v>
      </c>
      <c r="H82" s="44">
        <v>1</v>
      </c>
      <c r="I82" s="44">
        <v>699</v>
      </c>
      <c r="J82" s="105">
        <v>3274.2</v>
      </c>
      <c r="K82" s="43"/>
      <c r="L82" s="105">
        <v>267680.21000000002</v>
      </c>
      <c r="M82" s="68">
        <v>8.5500000000000007</v>
      </c>
      <c r="N82" s="115">
        <v>2288665.7999999998</v>
      </c>
      <c r="AF82" s="39"/>
      <c r="AG82" s="47"/>
      <c r="AH82" s="47" t="s">
        <v>4622</v>
      </c>
      <c r="AN82" s="47"/>
    </row>
    <row r="83" spans="1:40" s="4" customFormat="1" ht="15" x14ac:dyDescent="0.25">
      <c r="A83" s="65"/>
      <c r="B83" s="66"/>
      <c r="C83" s="374" t="s">
        <v>72</v>
      </c>
      <c r="D83" s="374"/>
      <c r="E83" s="374"/>
      <c r="F83" s="42"/>
      <c r="G83" s="43"/>
      <c r="H83" s="43"/>
      <c r="I83" s="43"/>
      <c r="J83" s="45"/>
      <c r="K83" s="43"/>
      <c r="L83" s="105">
        <v>267680.21000000002</v>
      </c>
      <c r="M83" s="60"/>
      <c r="N83" s="115">
        <v>2288665.7999999998</v>
      </c>
      <c r="AF83" s="39"/>
      <c r="AG83" s="47"/>
      <c r="AH83" s="47"/>
      <c r="AN83" s="47" t="s">
        <v>72</v>
      </c>
    </row>
    <row r="84" spans="1:40" s="4" customFormat="1" ht="23.25" x14ac:dyDescent="0.25">
      <c r="A84" s="40" t="s">
        <v>232</v>
      </c>
      <c r="B84" s="41" t="s">
        <v>1633</v>
      </c>
      <c r="C84" s="374" t="s">
        <v>1634</v>
      </c>
      <c r="D84" s="374"/>
      <c r="E84" s="374"/>
      <c r="F84" s="42" t="s">
        <v>1625</v>
      </c>
      <c r="G84" s="43">
        <v>0.98199999999999998</v>
      </c>
      <c r="H84" s="44">
        <v>1</v>
      </c>
      <c r="I84" s="116">
        <v>0.98199999999999998</v>
      </c>
      <c r="J84" s="45"/>
      <c r="K84" s="43"/>
      <c r="L84" s="45"/>
      <c r="M84" s="43"/>
      <c r="N84" s="46"/>
      <c r="AF84" s="39"/>
      <c r="AG84" s="47"/>
      <c r="AH84" s="47" t="s">
        <v>1634</v>
      </c>
      <c r="AN84" s="47"/>
    </row>
    <row r="85" spans="1:40" s="4" customFormat="1" ht="15" x14ac:dyDescent="0.25">
      <c r="A85" s="69"/>
      <c r="B85" s="50"/>
      <c r="C85" s="372" t="s">
        <v>4623</v>
      </c>
      <c r="D85" s="372"/>
      <c r="E85" s="372"/>
      <c r="F85" s="372"/>
      <c r="G85" s="372"/>
      <c r="H85" s="372"/>
      <c r="I85" s="372"/>
      <c r="J85" s="372"/>
      <c r="K85" s="372"/>
      <c r="L85" s="372"/>
      <c r="M85" s="372"/>
      <c r="N85" s="377"/>
      <c r="AF85" s="39"/>
      <c r="AG85" s="47"/>
      <c r="AH85" s="47"/>
      <c r="AI85" s="3" t="s">
        <v>4623</v>
      </c>
      <c r="AN85" s="47"/>
    </row>
    <row r="86" spans="1:40" s="4" customFormat="1" ht="22.5" x14ac:dyDescent="0.25">
      <c r="A86" s="103"/>
      <c r="B86" s="49" t="s">
        <v>217</v>
      </c>
      <c r="C86" s="368" t="s">
        <v>218</v>
      </c>
      <c r="D86" s="368"/>
      <c r="E86" s="368"/>
      <c r="F86" s="368"/>
      <c r="G86" s="368"/>
      <c r="H86" s="368"/>
      <c r="I86" s="368"/>
      <c r="J86" s="368"/>
      <c r="K86" s="368"/>
      <c r="L86" s="368"/>
      <c r="M86" s="368"/>
      <c r="N86" s="376"/>
      <c r="AF86" s="39"/>
      <c r="AG86" s="47"/>
      <c r="AH86" s="47"/>
      <c r="AJ86" s="3" t="s">
        <v>218</v>
      </c>
      <c r="AN86" s="47"/>
    </row>
    <row r="87" spans="1:40" s="4" customFormat="1" ht="15" x14ac:dyDescent="0.25">
      <c r="A87" s="48"/>
      <c r="B87" s="49" t="s">
        <v>58</v>
      </c>
      <c r="C87" s="372" t="s">
        <v>62</v>
      </c>
      <c r="D87" s="372"/>
      <c r="E87" s="372"/>
      <c r="F87" s="51"/>
      <c r="G87" s="52"/>
      <c r="H87" s="52"/>
      <c r="I87" s="52"/>
      <c r="J87" s="107">
        <v>1125.18</v>
      </c>
      <c r="K87" s="54">
        <v>1.1499999999999999</v>
      </c>
      <c r="L87" s="107">
        <v>1270.67</v>
      </c>
      <c r="M87" s="54">
        <v>34.96</v>
      </c>
      <c r="N87" s="55">
        <v>44422.62</v>
      </c>
      <c r="AF87" s="39"/>
      <c r="AG87" s="47"/>
      <c r="AH87" s="47"/>
      <c r="AK87" s="3" t="s">
        <v>62</v>
      </c>
      <c r="AN87" s="47"/>
    </row>
    <row r="88" spans="1:40" s="4" customFormat="1" ht="15" x14ac:dyDescent="0.25">
      <c r="A88" s="48"/>
      <c r="B88" s="49" t="s">
        <v>122</v>
      </c>
      <c r="C88" s="372" t="s">
        <v>177</v>
      </c>
      <c r="D88" s="372"/>
      <c r="E88" s="372"/>
      <c r="F88" s="51"/>
      <c r="G88" s="52"/>
      <c r="H88" s="52"/>
      <c r="I88" s="52"/>
      <c r="J88" s="107">
        <v>63068.02</v>
      </c>
      <c r="K88" s="52"/>
      <c r="L88" s="107">
        <v>61932.800000000003</v>
      </c>
      <c r="M88" s="52"/>
      <c r="N88" s="58"/>
      <c r="AF88" s="39"/>
      <c r="AG88" s="47"/>
      <c r="AH88" s="47"/>
      <c r="AK88" s="3" t="s">
        <v>177</v>
      </c>
      <c r="AN88" s="47"/>
    </row>
    <row r="89" spans="1:40" s="4" customFormat="1" ht="15" x14ac:dyDescent="0.25">
      <c r="A89" s="56"/>
      <c r="B89" s="49"/>
      <c r="C89" s="372" t="s">
        <v>63</v>
      </c>
      <c r="D89" s="372"/>
      <c r="E89" s="372"/>
      <c r="F89" s="51" t="s">
        <v>64</v>
      </c>
      <c r="G89" s="63">
        <v>133</v>
      </c>
      <c r="H89" s="54">
        <v>1.1499999999999999</v>
      </c>
      <c r="I89" s="70">
        <v>150.1969</v>
      </c>
      <c r="J89" s="57"/>
      <c r="K89" s="52"/>
      <c r="L89" s="57"/>
      <c r="M89" s="52"/>
      <c r="N89" s="58"/>
      <c r="AF89" s="39"/>
      <c r="AG89" s="47"/>
      <c r="AH89" s="47"/>
      <c r="AL89" s="3" t="s">
        <v>63</v>
      </c>
      <c r="AN89" s="47"/>
    </row>
    <row r="90" spans="1:40" s="4" customFormat="1" ht="15" x14ac:dyDescent="0.25">
      <c r="A90" s="48"/>
      <c r="B90" s="49"/>
      <c r="C90" s="375" t="s">
        <v>65</v>
      </c>
      <c r="D90" s="375"/>
      <c r="E90" s="375"/>
      <c r="F90" s="59"/>
      <c r="G90" s="60"/>
      <c r="H90" s="60"/>
      <c r="I90" s="60"/>
      <c r="J90" s="108">
        <v>64193.2</v>
      </c>
      <c r="K90" s="60"/>
      <c r="L90" s="108">
        <v>63203.47</v>
      </c>
      <c r="M90" s="60"/>
      <c r="N90" s="62"/>
      <c r="AF90" s="39"/>
      <c r="AG90" s="47"/>
      <c r="AH90" s="47"/>
      <c r="AM90" s="3" t="s">
        <v>65</v>
      </c>
      <c r="AN90" s="47"/>
    </row>
    <row r="91" spans="1:40" s="4" customFormat="1" ht="15" x14ac:dyDescent="0.25">
      <c r="A91" s="56"/>
      <c r="B91" s="49"/>
      <c r="C91" s="372" t="s">
        <v>66</v>
      </c>
      <c r="D91" s="372"/>
      <c r="E91" s="372"/>
      <c r="F91" s="51"/>
      <c r="G91" s="52"/>
      <c r="H91" s="52"/>
      <c r="I91" s="52"/>
      <c r="J91" s="57"/>
      <c r="K91" s="52"/>
      <c r="L91" s="107">
        <v>1270.67</v>
      </c>
      <c r="M91" s="52"/>
      <c r="N91" s="55">
        <v>44422.62</v>
      </c>
      <c r="AF91" s="39"/>
      <c r="AG91" s="47"/>
      <c r="AH91" s="47"/>
      <c r="AL91" s="3" t="s">
        <v>66</v>
      </c>
      <c r="AN91" s="47"/>
    </row>
    <row r="92" spans="1:40" s="4" customFormat="1" ht="23.25" x14ac:dyDescent="0.25">
      <c r="A92" s="56"/>
      <c r="B92" s="49" t="s">
        <v>1627</v>
      </c>
      <c r="C92" s="372" t="s">
        <v>1628</v>
      </c>
      <c r="D92" s="372"/>
      <c r="E92" s="372"/>
      <c r="F92" s="51" t="s">
        <v>69</v>
      </c>
      <c r="G92" s="63">
        <v>98</v>
      </c>
      <c r="H92" s="52"/>
      <c r="I92" s="63">
        <v>98</v>
      </c>
      <c r="J92" s="57"/>
      <c r="K92" s="52"/>
      <c r="L92" s="107">
        <v>1245.26</v>
      </c>
      <c r="M92" s="52"/>
      <c r="N92" s="55">
        <v>43534.17</v>
      </c>
      <c r="AF92" s="39"/>
      <c r="AG92" s="47"/>
      <c r="AH92" s="47"/>
      <c r="AL92" s="3" t="s">
        <v>1628</v>
      </c>
      <c r="AN92" s="47"/>
    </row>
    <row r="93" spans="1:40" s="4" customFormat="1" ht="23.25" x14ac:dyDescent="0.25">
      <c r="A93" s="56"/>
      <c r="B93" s="49" t="s">
        <v>1629</v>
      </c>
      <c r="C93" s="372" t="s">
        <v>1630</v>
      </c>
      <c r="D93" s="372"/>
      <c r="E93" s="372"/>
      <c r="F93" s="51" t="s">
        <v>69</v>
      </c>
      <c r="G93" s="63">
        <v>58</v>
      </c>
      <c r="H93" s="52"/>
      <c r="I93" s="63">
        <v>58</v>
      </c>
      <c r="J93" s="57"/>
      <c r="K93" s="52"/>
      <c r="L93" s="53">
        <v>736.99</v>
      </c>
      <c r="M93" s="52"/>
      <c r="N93" s="55">
        <v>25765.119999999999</v>
      </c>
      <c r="AF93" s="39"/>
      <c r="AG93" s="47"/>
      <c r="AH93" s="47"/>
      <c r="AL93" s="3" t="s">
        <v>1630</v>
      </c>
      <c r="AN93" s="47"/>
    </row>
    <row r="94" spans="1:40" s="4" customFormat="1" ht="15" x14ac:dyDescent="0.25">
      <c r="A94" s="65"/>
      <c r="B94" s="66"/>
      <c r="C94" s="374" t="s">
        <v>72</v>
      </c>
      <c r="D94" s="374"/>
      <c r="E94" s="374"/>
      <c r="F94" s="42"/>
      <c r="G94" s="43"/>
      <c r="H94" s="43"/>
      <c r="I94" s="43"/>
      <c r="J94" s="45"/>
      <c r="K94" s="43"/>
      <c r="L94" s="105">
        <v>65185.72</v>
      </c>
      <c r="M94" s="60"/>
      <c r="N94" s="46"/>
      <c r="AF94" s="39"/>
      <c r="AG94" s="47"/>
      <c r="AH94" s="47"/>
      <c r="AN94" s="47" t="s">
        <v>72</v>
      </c>
    </row>
    <row r="95" spans="1:40" s="4" customFormat="1" ht="23.25" x14ac:dyDescent="0.25">
      <c r="A95" s="40" t="s">
        <v>235</v>
      </c>
      <c r="B95" s="41" t="s">
        <v>1631</v>
      </c>
      <c r="C95" s="374" t="s">
        <v>1632</v>
      </c>
      <c r="D95" s="374"/>
      <c r="E95" s="374"/>
      <c r="F95" s="42" t="s">
        <v>231</v>
      </c>
      <c r="G95" s="43">
        <v>-982</v>
      </c>
      <c r="H95" s="44">
        <v>1</v>
      </c>
      <c r="I95" s="44">
        <v>-982</v>
      </c>
      <c r="J95" s="67">
        <v>63</v>
      </c>
      <c r="K95" s="43"/>
      <c r="L95" s="105">
        <v>-61866</v>
      </c>
      <c r="M95" s="43"/>
      <c r="N95" s="46"/>
      <c r="AF95" s="39"/>
      <c r="AG95" s="47"/>
      <c r="AH95" s="47" t="s">
        <v>1632</v>
      </c>
      <c r="AN95" s="47"/>
    </row>
    <row r="96" spans="1:40" s="4" customFormat="1" ht="15" x14ac:dyDescent="0.25">
      <c r="A96" s="65"/>
      <c r="B96" s="66"/>
      <c r="C96" s="374" t="s">
        <v>72</v>
      </c>
      <c r="D96" s="374"/>
      <c r="E96" s="374"/>
      <c r="F96" s="42"/>
      <c r="G96" s="43"/>
      <c r="H96" s="43"/>
      <c r="I96" s="43"/>
      <c r="J96" s="45"/>
      <c r="K96" s="43"/>
      <c r="L96" s="105">
        <v>-61866</v>
      </c>
      <c r="M96" s="60"/>
      <c r="N96" s="46"/>
      <c r="AF96" s="39"/>
      <c r="AG96" s="47"/>
      <c r="AH96" s="47"/>
      <c r="AN96" s="47" t="s">
        <v>72</v>
      </c>
    </row>
    <row r="97" spans="1:40" s="4" customFormat="1" ht="22.5" x14ac:dyDescent="0.25">
      <c r="A97" s="40" t="s">
        <v>244</v>
      </c>
      <c r="B97" s="41" t="s">
        <v>4621</v>
      </c>
      <c r="C97" s="374" t="s">
        <v>4624</v>
      </c>
      <c r="D97" s="374"/>
      <c r="E97" s="374"/>
      <c r="F97" s="42" t="s">
        <v>231</v>
      </c>
      <c r="G97" s="43">
        <v>982</v>
      </c>
      <c r="H97" s="44">
        <v>1</v>
      </c>
      <c r="I97" s="44">
        <v>982</v>
      </c>
      <c r="J97" s="67">
        <v>719.1</v>
      </c>
      <c r="K97" s="43"/>
      <c r="L97" s="105">
        <v>82591.37</v>
      </c>
      <c r="M97" s="68">
        <v>8.5500000000000007</v>
      </c>
      <c r="N97" s="115">
        <v>706156.2</v>
      </c>
      <c r="AF97" s="39"/>
      <c r="AG97" s="47"/>
      <c r="AH97" s="47" t="s">
        <v>4624</v>
      </c>
      <c r="AN97" s="47"/>
    </row>
    <row r="98" spans="1:40" s="4" customFormat="1" ht="15" x14ac:dyDescent="0.25">
      <c r="A98" s="65"/>
      <c r="B98" s="66"/>
      <c r="C98" s="374" t="s">
        <v>72</v>
      </c>
      <c r="D98" s="374"/>
      <c r="E98" s="374"/>
      <c r="F98" s="42"/>
      <c r="G98" s="43"/>
      <c r="H98" s="43"/>
      <c r="I98" s="43"/>
      <c r="J98" s="45"/>
      <c r="K98" s="43"/>
      <c r="L98" s="105">
        <v>82591.37</v>
      </c>
      <c r="M98" s="60"/>
      <c r="N98" s="115">
        <v>706156.2</v>
      </c>
      <c r="AF98" s="39"/>
      <c r="AG98" s="47"/>
      <c r="AH98" s="47"/>
      <c r="AN98" s="47" t="s">
        <v>72</v>
      </c>
    </row>
    <row r="99" spans="1:40" s="4" customFormat="1" ht="34.5" x14ac:dyDescent="0.25">
      <c r="A99" s="40" t="s">
        <v>248</v>
      </c>
      <c r="B99" s="41" t="s">
        <v>4625</v>
      </c>
      <c r="C99" s="374" t="s">
        <v>4626</v>
      </c>
      <c r="D99" s="374"/>
      <c r="E99" s="374"/>
      <c r="F99" s="42" t="s">
        <v>61</v>
      </c>
      <c r="G99" s="43">
        <v>174</v>
      </c>
      <c r="H99" s="44">
        <v>1</v>
      </c>
      <c r="I99" s="44">
        <v>174</v>
      </c>
      <c r="J99" s="67">
        <v>14.68</v>
      </c>
      <c r="K99" s="43"/>
      <c r="L99" s="105">
        <v>2554.3200000000002</v>
      </c>
      <c r="M99" s="43"/>
      <c r="N99" s="46"/>
      <c r="AF99" s="39"/>
      <c r="AG99" s="47"/>
      <c r="AH99" s="47" t="s">
        <v>4626</v>
      </c>
      <c r="AN99" s="47"/>
    </row>
    <row r="100" spans="1:40" s="4" customFormat="1" ht="15" x14ac:dyDescent="0.25">
      <c r="A100" s="65"/>
      <c r="B100" s="66"/>
      <c r="C100" s="374" t="s">
        <v>72</v>
      </c>
      <c r="D100" s="374"/>
      <c r="E100" s="374"/>
      <c r="F100" s="42"/>
      <c r="G100" s="43"/>
      <c r="H100" s="43"/>
      <c r="I100" s="43"/>
      <c r="J100" s="45"/>
      <c r="K100" s="43"/>
      <c r="L100" s="105">
        <v>2554.3200000000002</v>
      </c>
      <c r="M100" s="60"/>
      <c r="N100" s="46"/>
      <c r="AF100" s="39"/>
      <c r="AG100" s="47"/>
      <c r="AH100" s="47"/>
      <c r="AN100" s="47" t="s">
        <v>72</v>
      </c>
    </row>
    <row r="101" spans="1:40" s="4" customFormat="1" ht="34.5" x14ac:dyDescent="0.25">
      <c r="A101" s="40" t="s">
        <v>250</v>
      </c>
      <c r="B101" s="41" t="s">
        <v>753</v>
      </c>
      <c r="C101" s="374" t="s">
        <v>4627</v>
      </c>
      <c r="D101" s="374"/>
      <c r="E101" s="374"/>
      <c r="F101" s="42" t="s">
        <v>61</v>
      </c>
      <c r="G101" s="43">
        <v>128</v>
      </c>
      <c r="H101" s="44">
        <v>1</v>
      </c>
      <c r="I101" s="44">
        <v>128</v>
      </c>
      <c r="J101" s="45"/>
      <c r="K101" s="43"/>
      <c r="L101" s="45"/>
      <c r="M101" s="43"/>
      <c r="N101" s="46"/>
      <c r="AF101" s="39"/>
      <c r="AG101" s="47"/>
      <c r="AH101" s="47" t="s">
        <v>4627</v>
      </c>
      <c r="AN101" s="47"/>
    </row>
    <row r="102" spans="1:40" s="4" customFormat="1" ht="22.5" x14ac:dyDescent="0.25">
      <c r="A102" s="103"/>
      <c r="B102" s="49" t="s">
        <v>217</v>
      </c>
      <c r="C102" s="368" t="s">
        <v>218</v>
      </c>
      <c r="D102" s="368"/>
      <c r="E102" s="368"/>
      <c r="F102" s="368"/>
      <c r="G102" s="368"/>
      <c r="H102" s="368"/>
      <c r="I102" s="368"/>
      <c r="J102" s="368"/>
      <c r="K102" s="368"/>
      <c r="L102" s="368"/>
      <c r="M102" s="368"/>
      <c r="N102" s="376"/>
      <c r="AF102" s="39"/>
      <c r="AG102" s="47"/>
      <c r="AH102" s="47"/>
      <c r="AJ102" s="3" t="s">
        <v>218</v>
      </c>
      <c r="AN102" s="47"/>
    </row>
    <row r="103" spans="1:40" s="4" customFormat="1" ht="15" x14ac:dyDescent="0.25">
      <c r="A103" s="48"/>
      <c r="B103" s="49" t="s">
        <v>58</v>
      </c>
      <c r="C103" s="372" t="s">
        <v>62</v>
      </c>
      <c r="D103" s="372"/>
      <c r="E103" s="372"/>
      <c r="F103" s="51"/>
      <c r="G103" s="52"/>
      <c r="H103" s="52"/>
      <c r="I103" s="52"/>
      <c r="J103" s="53">
        <v>5.35</v>
      </c>
      <c r="K103" s="54">
        <v>1.1499999999999999</v>
      </c>
      <c r="L103" s="53">
        <v>787.52</v>
      </c>
      <c r="M103" s="54">
        <v>34.96</v>
      </c>
      <c r="N103" s="55">
        <v>27531.7</v>
      </c>
      <c r="AF103" s="39"/>
      <c r="AG103" s="47"/>
      <c r="AH103" s="47"/>
      <c r="AK103" s="3" t="s">
        <v>62</v>
      </c>
      <c r="AN103" s="47"/>
    </row>
    <row r="104" spans="1:40" s="4" customFormat="1" ht="15" x14ac:dyDescent="0.25">
      <c r="A104" s="48"/>
      <c r="B104" s="49" t="s">
        <v>122</v>
      </c>
      <c r="C104" s="372" t="s">
        <v>177</v>
      </c>
      <c r="D104" s="372"/>
      <c r="E104" s="372"/>
      <c r="F104" s="51"/>
      <c r="G104" s="52"/>
      <c r="H104" s="52"/>
      <c r="I104" s="52"/>
      <c r="J104" s="53">
        <v>0.94</v>
      </c>
      <c r="K104" s="52"/>
      <c r="L104" s="53">
        <v>120.32</v>
      </c>
      <c r="M104" s="52"/>
      <c r="N104" s="58"/>
      <c r="AF104" s="39"/>
      <c r="AG104" s="47"/>
      <c r="AH104" s="47"/>
      <c r="AK104" s="3" t="s">
        <v>177</v>
      </c>
      <c r="AN104" s="47"/>
    </row>
    <row r="105" spans="1:40" s="4" customFormat="1" ht="15" x14ac:dyDescent="0.25">
      <c r="A105" s="56"/>
      <c r="B105" s="49"/>
      <c r="C105" s="372" t="s">
        <v>63</v>
      </c>
      <c r="D105" s="372"/>
      <c r="E105" s="372"/>
      <c r="F105" s="51" t="s">
        <v>64</v>
      </c>
      <c r="G105" s="54">
        <v>0.59</v>
      </c>
      <c r="H105" s="54">
        <v>1.1499999999999999</v>
      </c>
      <c r="I105" s="109">
        <v>86.847999999999999</v>
      </c>
      <c r="J105" s="57"/>
      <c r="K105" s="52"/>
      <c r="L105" s="57"/>
      <c r="M105" s="52"/>
      <c r="N105" s="58"/>
      <c r="AF105" s="39"/>
      <c r="AG105" s="47"/>
      <c r="AH105" s="47"/>
      <c r="AL105" s="3" t="s">
        <v>63</v>
      </c>
      <c r="AN105" s="47"/>
    </row>
    <row r="106" spans="1:40" s="4" customFormat="1" ht="15" x14ac:dyDescent="0.25">
      <c r="A106" s="48"/>
      <c r="B106" s="49"/>
      <c r="C106" s="375" t="s">
        <v>65</v>
      </c>
      <c r="D106" s="375"/>
      <c r="E106" s="375"/>
      <c r="F106" s="59"/>
      <c r="G106" s="60"/>
      <c r="H106" s="60"/>
      <c r="I106" s="60"/>
      <c r="J106" s="61">
        <v>6.29</v>
      </c>
      <c r="K106" s="60"/>
      <c r="L106" s="61">
        <v>907.84</v>
      </c>
      <c r="M106" s="60"/>
      <c r="N106" s="62"/>
      <c r="AF106" s="39"/>
      <c r="AG106" s="47"/>
      <c r="AH106" s="47"/>
      <c r="AM106" s="3" t="s">
        <v>65</v>
      </c>
      <c r="AN106" s="47"/>
    </row>
    <row r="107" spans="1:40" s="4" customFormat="1" ht="15" x14ac:dyDescent="0.25">
      <c r="A107" s="56"/>
      <c r="B107" s="49"/>
      <c r="C107" s="372" t="s">
        <v>66</v>
      </c>
      <c r="D107" s="372"/>
      <c r="E107" s="372"/>
      <c r="F107" s="51"/>
      <c r="G107" s="52"/>
      <c r="H107" s="52"/>
      <c r="I107" s="52"/>
      <c r="J107" s="57"/>
      <c r="K107" s="52"/>
      <c r="L107" s="53">
        <v>787.52</v>
      </c>
      <c r="M107" s="52"/>
      <c r="N107" s="55">
        <v>27531.7</v>
      </c>
      <c r="AF107" s="39"/>
      <c r="AG107" s="47"/>
      <c r="AH107" s="47"/>
      <c r="AL107" s="3" t="s">
        <v>66</v>
      </c>
      <c r="AN107" s="47"/>
    </row>
    <row r="108" spans="1:40" s="4" customFormat="1" ht="23.25" x14ac:dyDescent="0.25">
      <c r="A108" s="56"/>
      <c r="B108" s="49" t="s">
        <v>681</v>
      </c>
      <c r="C108" s="372" t="s">
        <v>682</v>
      </c>
      <c r="D108" s="372"/>
      <c r="E108" s="372"/>
      <c r="F108" s="51" t="s">
        <v>69</v>
      </c>
      <c r="G108" s="63">
        <v>97</v>
      </c>
      <c r="H108" s="52"/>
      <c r="I108" s="63">
        <v>97</v>
      </c>
      <c r="J108" s="57"/>
      <c r="K108" s="52"/>
      <c r="L108" s="53">
        <v>763.89</v>
      </c>
      <c r="M108" s="52"/>
      <c r="N108" s="55">
        <v>26705.75</v>
      </c>
      <c r="AF108" s="39"/>
      <c r="AG108" s="47"/>
      <c r="AH108" s="47"/>
      <c r="AL108" s="3" t="s">
        <v>682</v>
      </c>
      <c r="AN108" s="47"/>
    </row>
    <row r="109" spans="1:40" s="4" customFormat="1" ht="23.25" x14ac:dyDescent="0.25">
      <c r="A109" s="56"/>
      <c r="B109" s="49" t="s">
        <v>683</v>
      </c>
      <c r="C109" s="372" t="s">
        <v>684</v>
      </c>
      <c r="D109" s="372"/>
      <c r="E109" s="372"/>
      <c r="F109" s="51" t="s">
        <v>69</v>
      </c>
      <c r="G109" s="63">
        <v>51</v>
      </c>
      <c r="H109" s="52"/>
      <c r="I109" s="63">
        <v>51</v>
      </c>
      <c r="J109" s="57"/>
      <c r="K109" s="52"/>
      <c r="L109" s="53">
        <v>401.64</v>
      </c>
      <c r="M109" s="52"/>
      <c r="N109" s="55">
        <v>14041.17</v>
      </c>
      <c r="AF109" s="39"/>
      <c r="AG109" s="47"/>
      <c r="AH109" s="47"/>
      <c r="AL109" s="3" t="s">
        <v>684</v>
      </c>
      <c r="AN109" s="47"/>
    </row>
    <row r="110" spans="1:40" s="4" customFormat="1" ht="15" x14ac:dyDescent="0.25">
      <c r="A110" s="65"/>
      <c r="B110" s="66"/>
      <c r="C110" s="374" t="s">
        <v>72</v>
      </c>
      <c r="D110" s="374"/>
      <c r="E110" s="374"/>
      <c r="F110" s="42"/>
      <c r="G110" s="43"/>
      <c r="H110" s="43"/>
      <c r="I110" s="43"/>
      <c r="J110" s="45"/>
      <c r="K110" s="43"/>
      <c r="L110" s="105">
        <v>2073.37</v>
      </c>
      <c r="M110" s="60"/>
      <c r="N110" s="46"/>
      <c r="AF110" s="39"/>
      <c r="AG110" s="47"/>
      <c r="AH110" s="47"/>
      <c r="AN110" s="47" t="s">
        <v>72</v>
      </c>
    </row>
    <row r="111" spans="1:40" s="4" customFormat="1" ht="23.25" x14ac:dyDescent="0.25">
      <c r="A111" s="40" t="s">
        <v>256</v>
      </c>
      <c r="B111" s="41" t="s">
        <v>756</v>
      </c>
      <c r="C111" s="374" t="s">
        <v>757</v>
      </c>
      <c r="D111" s="374"/>
      <c r="E111" s="374"/>
      <c r="F111" s="42" t="s">
        <v>215</v>
      </c>
      <c r="G111" s="43">
        <v>-0.51200000000000001</v>
      </c>
      <c r="H111" s="44">
        <v>1</v>
      </c>
      <c r="I111" s="116">
        <v>-0.51200000000000001</v>
      </c>
      <c r="J111" s="67">
        <v>38.590000000000003</v>
      </c>
      <c r="K111" s="43"/>
      <c r="L111" s="67">
        <v>-19.760000000000002</v>
      </c>
      <c r="M111" s="43"/>
      <c r="N111" s="46"/>
      <c r="AF111" s="39"/>
      <c r="AG111" s="47"/>
      <c r="AH111" s="47" t="s">
        <v>757</v>
      </c>
      <c r="AN111" s="47"/>
    </row>
    <row r="112" spans="1:40" s="4" customFormat="1" ht="15" x14ac:dyDescent="0.25">
      <c r="A112" s="65"/>
      <c r="B112" s="66"/>
      <c r="C112" s="374" t="s">
        <v>72</v>
      </c>
      <c r="D112" s="374"/>
      <c r="E112" s="374"/>
      <c r="F112" s="42"/>
      <c r="G112" s="43"/>
      <c r="H112" s="43"/>
      <c r="I112" s="43"/>
      <c r="J112" s="45"/>
      <c r="K112" s="43"/>
      <c r="L112" s="67">
        <v>-19.760000000000002</v>
      </c>
      <c r="M112" s="60"/>
      <c r="N112" s="46"/>
      <c r="AF112" s="39"/>
      <c r="AG112" s="47"/>
      <c r="AH112" s="47"/>
      <c r="AN112" s="47" t="s">
        <v>72</v>
      </c>
    </row>
    <row r="113" spans="1:42" s="4" customFormat="1" ht="15" x14ac:dyDescent="0.25">
      <c r="A113" s="40" t="s">
        <v>260</v>
      </c>
      <c r="B113" s="41" t="s">
        <v>759</v>
      </c>
      <c r="C113" s="374" t="s">
        <v>760</v>
      </c>
      <c r="D113" s="374"/>
      <c r="E113" s="374"/>
      <c r="F113" s="42" t="s">
        <v>215</v>
      </c>
      <c r="G113" s="43">
        <v>-0.38400000000000001</v>
      </c>
      <c r="H113" s="44">
        <v>1</v>
      </c>
      <c r="I113" s="116">
        <v>-0.38400000000000001</v>
      </c>
      <c r="J113" s="67">
        <v>143.97999999999999</v>
      </c>
      <c r="K113" s="43"/>
      <c r="L113" s="67">
        <v>-55.29</v>
      </c>
      <c r="M113" s="43"/>
      <c r="N113" s="46"/>
      <c r="AF113" s="39"/>
      <c r="AG113" s="47"/>
      <c r="AH113" s="47" t="s">
        <v>760</v>
      </c>
      <c r="AN113" s="47"/>
    </row>
    <row r="114" spans="1:42" s="4" customFormat="1" ht="15" x14ac:dyDescent="0.25">
      <c r="A114" s="65"/>
      <c r="B114" s="66"/>
      <c r="C114" s="374" t="s">
        <v>72</v>
      </c>
      <c r="D114" s="374"/>
      <c r="E114" s="374"/>
      <c r="F114" s="42"/>
      <c r="G114" s="43"/>
      <c r="H114" s="43"/>
      <c r="I114" s="43"/>
      <c r="J114" s="45"/>
      <c r="K114" s="43"/>
      <c r="L114" s="67">
        <v>-55.29</v>
      </c>
      <c r="M114" s="60"/>
      <c r="N114" s="46"/>
      <c r="AF114" s="39"/>
      <c r="AG114" s="47"/>
      <c r="AH114" s="47"/>
      <c r="AN114" s="47" t="s">
        <v>72</v>
      </c>
    </row>
    <row r="115" spans="1:42" s="4" customFormat="1" ht="22.5" x14ac:dyDescent="0.25">
      <c r="A115" s="40" t="s">
        <v>269</v>
      </c>
      <c r="B115" s="41" t="s">
        <v>4628</v>
      </c>
      <c r="C115" s="374" t="s">
        <v>4629</v>
      </c>
      <c r="D115" s="374"/>
      <c r="E115" s="374"/>
      <c r="F115" s="42" t="s">
        <v>61</v>
      </c>
      <c r="G115" s="43">
        <v>128</v>
      </c>
      <c r="H115" s="44">
        <v>1</v>
      </c>
      <c r="I115" s="44">
        <v>128</v>
      </c>
      <c r="J115" s="67">
        <v>894.54</v>
      </c>
      <c r="K115" s="43"/>
      <c r="L115" s="105">
        <v>13391.94</v>
      </c>
      <c r="M115" s="68">
        <v>8.5500000000000007</v>
      </c>
      <c r="N115" s="115">
        <v>114501.12</v>
      </c>
      <c r="AF115" s="39"/>
      <c r="AG115" s="47"/>
      <c r="AH115" s="47" t="s">
        <v>4629</v>
      </c>
      <c r="AN115" s="47"/>
    </row>
    <row r="116" spans="1:42" s="4" customFormat="1" ht="15" x14ac:dyDescent="0.25">
      <c r="A116" s="65"/>
      <c r="B116" s="66"/>
      <c r="C116" s="374" t="s">
        <v>72</v>
      </c>
      <c r="D116" s="374"/>
      <c r="E116" s="374"/>
      <c r="F116" s="42"/>
      <c r="G116" s="43"/>
      <c r="H116" s="43"/>
      <c r="I116" s="43"/>
      <c r="J116" s="45"/>
      <c r="K116" s="43"/>
      <c r="L116" s="105">
        <v>13391.94</v>
      </c>
      <c r="M116" s="60"/>
      <c r="N116" s="115">
        <v>114501.12</v>
      </c>
      <c r="AF116" s="39"/>
      <c r="AG116" s="47"/>
      <c r="AH116" s="47"/>
      <c r="AN116" s="47" t="s">
        <v>72</v>
      </c>
    </row>
    <row r="117" spans="1:42" s="4" customFormat="1" ht="0" hidden="1" customHeight="1" x14ac:dyDescent="0.25">
      <c r="A117" s="71"/>
      <c r="B117" s="72"/>
      <c r="C117" s="72"/>
      <c r="D117" s="72"/>
      <c r="E117" s="72"/>
      <c r="F117" s="73"/>
      <c r="G117" s="73"/>
      <c r="H117" s="73"/>
      <c r="I117" s="73"/>
      <c r="J117" s="74"/>
      <c r="K117" s="73"/>
      <c r="L117" s="74"/>
      <c r="M117" s="52"/>
      <c r="N117" s="74"/>
      <c r="AF117" s="39"/>
      <c r="AG117" s="47"/>
      <c r="AH117" s="47"/>
      <c r="AN117" s="47"/>
    </row>
    <row r="118" spans="1:42" s="4" customFormat="1" ht="11.25" hidden="1" customHeight="1" x14ac:dyDescent="0.25"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6"/>
      <c r="M118" s="76"/>
      <c r="N118" s="76"/>
      <c r="R118" s="77"/>
    </row>
    <row r="119" spans="1:42" s="4" customFormat="1" ht="15" x14ac:dyDescent="0.25">
      <c r="A119" s="78"/>
      <c r="B119" s="79"/>
      <c r="C119" s="374" t="s">
        <v>82</v>
      </c>
      <c r="D119" s="374"/>
      <c r="E119" s="374"/>
      <c r="F119" s="374"/>
      <c r="G119" s="374"/>
      <c r="H119" s="374"/>
      <c r="I119" s="374"/>
      <c r="J119" s="374"/>
      <c r="K119" s="374"/>
      <c r="L119" s="80"/>
      <c r="M119" s="81"/>
      <c r="N119" s="82"/>
      <c r="AO119" s="47" t="s">
        <v>82</v>
      </c>
    </row>
    <row r="120" spans="1:42" s="4" customFormat="1" ht="15" x14ac:dyDescent="0.25">
      <c r="A120" s="83"/>
      <c r="B120" s="49"/>
      <c r="C120" s="372" t="s">
        <v>83</v>
      </c>
      <c r="D120" s="372"/>
      <c r="E120" s="372"/>
      <c r="F120" s="372"/>
      <c r="G120" s="372"/>
      <c r="H120" s="372"/>
      <c r="I120" s="372"/>
      <c r="J120" s="372"/>
      <c r="K120" s="372"/>
      <c r="L120" s="106">
        <v>381718.03</v>
      </c>
      <c r="M120" s="85"/>
      <c r="N120" s="86">
        <v>3643210.63</v>
      </c>
      <c r="AO120" s="47"/>
      <c r="AP120" s="3" t="s">
        <v>83</v>
      </c>
    </row>
    <row r="121" spans="1:42" s="4" customFormat="1" ht="15" x14ac:dyDescent="0.25">
      <c r="A121" s="83"/>
      <c r="B121" s="49"/>
      <c r="C121" s="372" t="s">
        <v>84</v>
      </c>
      <c r="D121" s="372"/>
      <c r="E121" s="372"/>
      <c r="F121" s="372"/>
      <c r="G121" s="372"/>
      <c r="H121" s="372"/>
      <c r="I121" s="372"/>
      <c r="J121" s="372"/>
      <c r="K121" s="372"/>
      <c r="L121" s="87"/>
      <c r="M121" s="85"/>
      <c r="N121" s="88"/>
      <c r="AO121" s="47"/>
      <c r="AP121" s="3" t="s">
        <v>84</v>
      </c>
    </row>
    <row r="122" spans="1:42" s="4" customFormat="1" ht="15" x14ac:dyDescent="0.25">
      <c r="A122" s="83"/>
      <c r="B122" s="49"/>
      <c r="C122" s="372" t="s">
        <v>85</v>
      </c>
      <c r="D122" s="372"/>
      <c r="E122" s="372"/>
      <c r="F122" s="372"/>
      <c r="G122" s="372"/>
      <c r="H122" s="372"/>
      <c r="I122" s="372"/>
      <c r="J122" s="372"/>
      <c r="K122" s="372"/>
      <c r="L122" s="106">
        <v>14211.86</v>
      </c>
      <c r="M122" s="85"/>
      <c r="N122" s="86">
        <v>496846.63</v>
      </c>
      <c r="AO122" s="47"/>
      <c r="AP122" s="3" t="s">
        <v>85</v>
      </c>
    </row>
    <row r="123" spans="1:42" s="4" customFormat="1" ht="15" x14ac:dyDescent="0.25">
      <c r="A123" s="83"/>
      <c r="B123" s="49"/>
      <c r="C123" s="372" t="s">
        <v>193</v>
      </c>
      <c r="D123" s="372"/>
      <c r="E123" s="372"/>
      <c r="F123" s="372"/>
      <c r="G123" s="372"/>
      <c r="H123" s="372"/>
      <c r="I123" s="372"/>
      <c r="J123" s="372"/>
      <c r="K123" s="372"/>
      <c r="L123" s="84">
        <v>31.67</v>
      </c>
      <c r="M123" s="85"/>
      <c r="N123" s="121">
        <v>384.16</v>
      </c>
      <c r="AO123" s="47"/>
      <c r="AP123" s="3" t="s">
        <v>193</v>
      </c>
    </row>
    <row r="124" spans="1:42" s="4" customFormat="1" ht="15" x14ac:dyDescent="0.25">
      <c r="A124" s="83"/>
      <c r="B124" s="49"/>
      <c r="C124" s="372" t="s">
        <v>194</v>
      </c>
      <c r="D124" s="372"/>
      <c r="E124" s="372"/>
      <c r="F124" s="372"/>
      <c r="G124" s="372"/>
      <c r="H124" s="372"/>
      <c r="I124" s="372"/>
      <c r="J124" s="372"/>
      <c r="K124" s="372"/>
      <c r="L124" s="84">
        <v>5.63</v>
      </c>
      <c r="M124" s="85"/>
      <c r="N124" s="121">
        <v>196.82</v>
      </c>
      <c r="AO124" s="47"/>
      <c r="AP124" s="3" t="s">
        <v>194</v>
      </c>
    </row>
    <row r="125" spans="1:42" s="4" customFormat="1" ht="15" x14ac:dyDescent="0.25">
      <c r="A125" s="83"/>
      <c r="B125" s="49"/>
      <c r="C125" s="372" t="s">
        <v>195</v>
      </c>
      <c r="D125" s="372"/>
      <c r="E125" s="372"/>
      <c r="F125" s="372"/>
      <c r="G125" s="372"/>
      <c r="H125" s="372"/>
      <c r="I125" s="372"/>
      <c r="J125" s="372"/>
      <c r="K125" s="372"/>
      <c r="L125" s="106">
        <v>366570.14</v>
      </c>
      <c r="M125" s="85"/>
      <c r="N125" s="86">
        <v>3135009.95</v>
      </c>
      <c r="AO125" s="47"/>
      <c r="AP125" s="3" t="s">
        <v>195</v>
      </c>
    </row>
    <row r="126" spans="1:42" s="4" customFormat="1" ht="15" x14ac:dyDescent="0.25">
      <c r="A126" s="83"/>
      <c r="B126" s="49"/>
      <c r="C126" s="372" t="s">
        <v>2994</v>
      </c>
      <c r="D126" s="372"/>
      <c r="E126" s="372"/>
      <c r="F126" s="372"/>
      <c r="G126" s="372"/>
      <c r="H126" s="372"/>
      <c r="I126" s="372"/>
      <c r="J126" s="372"/>
      <c r="K126" s="372"/>
      <c r="L126" s="87"/>
      <c r="M126" s="85"/>
      <c r="N126" s="88"/>
      <c r="AO126" s="47"/>
      <c r="AP126" s="3" t="s">
        <v>2994</v>
      </c>
    </row>
    <row r="127" spans="1:42" s="4" customFormat="1" ht="15" x14ac:dyDescent="0.25">
      <c r="A127" s="83"/>
      <c r="B127" s="49"/>
      <c r="C127" s="372" t="s">
        <v>2995</v>
      </c>
      <c r="D127" s="372"/>
      <c r="E127" s="372"/>
      <c r="F127" s="372"/>
      <c r="G127" s="372"/>
      <c r="H127" s="372"/>
      <c r="I127" s="372"/>
      <c r="J127" s="372"/>
      <c r="K127" s="372"/>
      <c r="L127" s="106">
        <v>366336.83</v>
      </c>
      <c r="M127" s="85"/>
      <c r="N127" s="86">
        <v>3132179.9</v>
      </c>
      <c r="AO127" s="47"/>
      <c r="AP127" s="3" t="s">
        <v>2995</v>
      </c>
    </row>
    <row r="128" spans="1:42" s="4" customFormat="1" ht="15" x14ac:dyDescent="0.25">
      <c r="A128" s="83"/>
      <c r="B128" s="49"/>
      <c r="C128" s="372" t="s">
        <v>2996</v>
      </c>
      <c r="D128" s="372"/>
      <c r="E128" s="372"/>
      <c r="F128" s="372"/>
      <c r="G128" s="372"/>
      <c r="H128" s="372"/>
      <c r="I128" s="372"/>
      <c r="J128" s="372"/>
      <c r="K128" s="372"/>
      <c r="L128" s="84">
        <v>233.31</v>
      </c>
      <c r="M128" s="85"/>
      <c r="N128" s="86">
        <v>2830.05</v>
      </c>
      <c r="AO128" s="47"/>
      <c r="AP128" s="3" t="s">
        <v>2996</v>
      </c>
    </row>
    <row r="129" spans="1:42" s="4" customFormat="1" ht="15" x14ac:dyDescent="0.25">
      <c r="A129" s="83"/>
      <c r="B129" s="49"/>
      <c r="C129" s="372" t="s">
        <v>364</v>
      </c>
      <c r="D129" s="372"/>
      <c r="E129" s="372"/>
      <c r="F129" s="372"/>
      <c r="G129" s="372"/>
      <c r="H129" s="372"/>
      <c r="I129" s="372"/>
      <c r="J129" s="372"/>
      <c r="K129" s="372"/>
      <c r="L129" s="84">
        <v>904.36</v>
      </c>
      <c r="M129" s="85"/>
      <c r="N129" s="86">
        <v>10969.89</v>
      </c>
      <c r="AO129" s="47"/>
      <c r="AP129" s="3" t="s">
        <v>364</v>
      </c>
    </row>
    <row r="130" spans="1:42" s="4" customFormat="1" ht="15" x14ac:dyDescent="0.25">
      <c r="A130" s="83"/>
      <c r="B130" s="49"/>
      <c r="C130" s="372" t="s">
        <v>196</v>
      </c>
      <c r="D130" s="372"/>
      <c r="E130" s="372"/>
      <c r="F130" s="372"/>
      <c r="G130" s="372"/>
      <c r="H130" s="372"/>
      <c r="I130" s="372"/>
      <c r="J130" s="372"/>
      <c r="K130" s="372"/>
      <c r="L130" s="106">
        <v>384204.74</v>
      </c>
      <c r="M130" s="85"/>
      <c r="N130" s="86">
        <v>4085928.21</v>
      </c>
      <c r="AO130" s="47"/>
      <c r="AP130" s="3" t="s">
        <v>196</v>
      </c>
    </row>
    <row r="131" spans="1:42" s="4" customFormat="1" ht="15" x14ac:dyDescent="0.25">
      <c r="A131" s="83"/>
      <c r="B131" s="49"/>
      <c r="C131" s="372" t="s">
        <v>365</v>
      </c>
      <c r="D131" s="372"/>
      <c r="E131" s="372"/>
      <c r="F131" s="372"/>
      <c r="G131" s="372"/>
      <c r="H131" s="372"/>
      <c r="I131" s="372"/>
      <c r="J131" s="372"/>
      <c r="K131" s="372"/>
      <c r="L131" s="106">
        <v>383067.07</v>
      </c>
      <c r="M131" s="85"/>
      <c r="N131" s="86">
        <v>4072128.27</v>
      </c>
      <c r="AO131" s="47"/>
      <c r="AP131" s="3" t="s">
        <v>365</v>
      </c>
    </row>
    <row r="132" spans="1:42" s="4" customFormat="1" ht="15" x14ac:dyDescent="0.25">
      <c r="A132" s="83"/>
      <c r="B132" s="49"/>
      <c r="C132" s="372" t="s">
        <v>88</v>
      </c>
      <c r="D132" s="372"/>
      <c r="E132" s="372"/>
      <c r="F132" s="372"/>
      <c r="G132" s="372"/>
      <c r="H132" s="372"/>
      <c r="I132" s="372"/>
      <c r="J132" s="372"/>
      <c r="K132" s="372"/>
      <c r="L132" s="87"/>
      <c r="M132" s="85"/>
      <c r="N132" s="88"/>
      <c r="AO132" s="47"/>
      <c r="AP132" s="3" t="s">
        <v>88</v>
      </c>
    </row>
    <row r="133" spans="1:42" s="4" customFormat="1" ht="15" x14ac:dyDescent="0.25">
      <c r="A133" s="83"/>
      <c r="B133" s="49"/>
      <c r="C133" s="372" t="s">
        <v>89</v>
      </c>
      <c r="D133" s="372"/>
      <c r="E133" s="372"/>
      <c r="F133" s="372"/>
      <c r="G133" s="372"/>
      <c r="H133" s="372"/>
      <c r="I133" s="372"/>
      <c r="J133" s="372"/>
      <c r="K133" s="372"/>
      <c r="L133" s="106">
        <v>13026.76</v>
      </c>
      <c r="M133" s="85"/>
      <c r="N133" s="86">
        <v>455415.53</v>
      </c>
      <c r="AO133" s="47"/>
      <c r="AP133" s="3" t="s">
        <v>89</v>
      </c>
    </row>
    <row r="134" spans="1:42" s="4" customFormat="1" ht="15" x14ac:dyDescent="0.25">
      <c r="A134" s="83"/>
      <c r="B134" s="49" t="s">
        <v>58</v>
      </c>
      <c r="C134" s="372" t="s">
        <v>368</v>
      </c>
      <c r="D134" s="372"/>
      <c r="E134" s="372"/>
      <c r="F134" s="372"/>
      <c r="G134" s="372"/>
      <c r="H134" s="372"/>
      <c r="I134" s="372"/>
      <c r="J134" s="372"/>
      <c r="K134" s="372"/>
      <c r="L134" s="106">
        <v>352892.7</v>
      </c>
      <c r="M134" s="113">
        <v>8.5500000000000007</v>
      </c>
      <c r="N134" s="86">
        <v>3017232.59</v>
      </c>
      <c r="AO134" s="47"/>
      <c r="AP134" s="3" t="s">
        <v>368</v>
      </c>
    </row>
    <row r="135" spans="1:42" s="4" customFormat="1" ht="15" x14ac:dyDescent="0.25">
      <c r="A135" s="83"/>
      <c r="B135" s="49"/>
      <c r="C135" s="372" t="s">
        <v>90</v>
      </c>
      <c r="D135" s="372"/>
      <c r="E135" s="372"/>
      <c r="F135" s="372"/>
      <c r="G135" s="372"/>
      <c r="H135" s="372"/>
      <c r="I135" s="372"/>
      <c r="J135" s="372"/>
      <c r="K135" s="372"/>
      <c r="L135" s="106">
        <v>11708.18</v>
      </c>
      <c r="M135" s="85"/>
      <c r="N135" s="86">
        <v>409317.86</v>
      </c>
      <c r="AO135" s="47"/>
      <c r="AP135" s="3" t="s">
        <v>90</v>
      </c>
    </row>
    <row r="136" spans="1:42" s="4" customFormat="1" ht="15" x14ac:dyDescent="0.25">
      <c r="A136" s="83"/>
      <c r="B136" s="49"/>
      <c r="C136" s="372" t="s">
        <v>91</v>
      </c>
      <c r="D136" s="372"/>
      <c r="E136" s="372"/>
      <c r="F136" s="372"/>
      <c r="G136" s="372"/>
      <c r="H136" s="372"/>
      <c r="I136" s="372"/>
      <c r="J136" s="372"/>
      <c r="K136" s="372"/>
      <c r="L136" s="106">
        <v>5439.43</v>
      </c>
      <c r="M136" s="85"/>
      <c r="N136" s="86">
        <v>190162.29</v>
      </c>
      <c r="AO136" s="47"/>
      <c r="AP136" s="3" t="s">
        <v>91</v>
      </c>
    </row>
    <row r="137" spans="1:42" s="4" customFormat="1" ht="15" x14ac:dyDescent="0.25">
      <c r="A137" s="83"/>
      <c r="B137" s="49"/>
      <c r="C137" s="372" t="s">
        <v>369</v>
      </c>
      <c r="D137" s="372"/>
      <c r="E137" s="372"/>
      <c r="F137" s="372"/>
      <c r="G137" s="372"/>
      <c r="H137" s="372"/>
      <c r="I137" s="372"/>
      <c r="J137" s="372"/>
      <c r="K137" s="372"/>
      <c r="L137" s="84">
        <v>904.36</v>
      </c>
      <c r="M137" s="85"/>
      <c r="N137" s="86">
        <v>10969.89</v>
      </c>
      <c r="AO137" s="47"/>
      <c r="AP137" s="3" t="s">
        <v>369</v>
      </c>
    </row>
    <row r="138" spans="1:42" s="4" customFormat="1" ht="15" x14ac:dyDescent="0.25">
      <c r="A138" s="83"/>
      <c r="B138" s="49"/>
      <c r="C138" s="372" t="s">
        <v>2997</v>
      </c>
      <c r="D138" s="372"/>
      <c r="E138" s="372"/>
      <c r="F138" s="372"/>
      <c r="G138" s="372"/>
      <c r="H138" s="372"/>
      <c r="I138" s="372"/>
      <c r="J138" s="372"/>
      <c r="K138" s="372"/>
      <c r="L138" s="84">
        <v>233.31</v>
      </c>
      <c r="M138" s="85"/>
      <c r="N138" s="86">
        <v>2830.05</v>
      </c>
      <c r="AO138" s="47"/>
      <c r="AP138" s="3" t="s">
        <v>2997</v>
      </c>
    </row>
    <row r="139" spans="1:42" s="4" customFormat="1" ht="15" x14ac:dyDescent="0.25">
      <c r="A139" s="83"/>
      <c r="B139" s="49"/>
      <c r="C139" s="372" t="s">
        <v>777</v>
      </c>
      <c r="D139" s="372"/>
      <c r="E139" s="372"/>
      <c r="F139" s="372"/>
      <c r="G139" s="372"/>
      <c r="H139" s="372"/>
      <c r="I139" s="372"/>
      <c r="J139" s="372"/>
      <c r="K139" s="372"/>
      <c r="L139" s="106">
        <v>16423.18</v>
      </c>
      <c r="M139" s="85"/>
      <c r="N139" s="86">
        <v>218371.89</v>
      </c>
      <c r="AO139" s="47"/>
      <c r="AP139" s="3" t="s">
        <v>777</v>
      </c>
    </row>
    <row r="140" spans="1:42" s="4" customFormat="1" ht="15" x14ac:dyDescent="0.25">
      <c r="A140" s="83"/>
      <c r="B140" s="49"/>
      <c r="C140" s="372" t="s">
        <v>84</v>
      </c>
      <c r="D140" s="372"/>
      <c r="E140" s="372"/>
      <c r="F140" s="372"/>
      <c r="G140" s="372"/>
      <c r="H140" s="372"/>
      <c r="I140" s="372"/>
      <c r="J140" s="372"/>
      <c r="K140" s="372"/>
      <c r="L140" s="87"/>
      <c r="M140" s="85"/>
      <c r="N140" s="88"/>
      <c r="AO140" s="47"/>
      <c r="AP140" s="3" t="s">
        <v>84</v>
      </c>
    </row>
    <row r="141" spans="1:42" s="4" customFormat="1" ht="15" x14ac:dyDescent="0.25">
      <c r="A141" s="83"/>
      <c r="B141" s="49"/>
      <c r="C141" s="372" t="s">
        <v>197</v>
      </c>
      <c r="D141" s="372"/>
      <c r="E141" s="372"/>
      <c r="F141" s="372"/>
      <c r="G141" s="372"/>
      <c r="H141" s="372"/>
      <c r="I141" s="372"/>
      <c r="J141" s="372"/>
      <c r="K141" s="372"/>
      <c r="L141" s="106">
        <v>1185.0999999999999</v>
      </c>
      <c r="M141" s="85"/>
      <c r="N141" s="86">
        <v>41431.1</v>
      </c>
      <c r="AO141" s="47"/>
      <c r="AP141" s="3" t="s">
        <v>197</v>
      </c>
    </row>
    <row r="142" spans="1:42" s="4" customFormat="1" ht="15" x14ac:dyDescent="0.25">
      <c r="A142" s="83"/>
      <c r="B142" s="49" t="s">
        <v>58</v>
      </c>
      <c r="C142" s="372" t="s">
        <v>199</v>
      </c>
      <c r="D142" s="372"/>
      <c r="E142" s="372"/>
      <c r="F142" s="372"/>
      <c r="G142" s="372"/>
      <c r="H142" s="372"/>
      <c r="I142" s="372"/>
      <c r="J142" s="372"/>
      <c r="K142" s="372"/>
      <c r="L142" s="84">
        <v>31.67</v>
      </c>
      <c r="M142" s="113">
        <v>12.13</v>
      </c>
      <c r="N142" s="121">
        <v>384.16</v>
      </c>
      <c r="AO142" s="47"/>
      <c r="AP142" s="3" t="s">
        <v>199</v>
      </c>
    </row>
    <row r="143" spans="1:42" s="4" customFormat="1" ht="15" x14ac:dyDescent="0.25">
      <c r="A143" s="83"/>
      <c r="B143" s="49"/>
      <c r="C143" s="372" t="s">
        <v>200</v>
      </c>
      <c r="D143" s="372"/>
      <c r="E143" s="372"/>
      <c r="F143" s="372"/>
      <c r="G143" s="372"/>
      <c r="H143" s="372"/>
      <c r="I143" s="372"/>
      <c r="J143" s="372"/>
      <c r="K143" s="372"/>
      <c r="L143" s="84">
        <v>5.63</v>
      </c>
      <c r="M143" s="85"/>
      <c r="N143" s="121">
        <v>196.82</v>
      </c>
      <c r="AO143" s="47"/>
      <c r="AP143" s="3" t="s">
        <v>200</v>
      </c>
    </row>
    <row r="144" spans="1:42" s="4" customFormat="1" ht="15" x14ac:dyDescent="0.25">
      <c r="A144" s="83"/>
      <c r="B144" s="49" t="s">
        <v>58</v>
      </c>
      <c r="C144" s="372" t="s">
        <v>201</v>
      </c>
      <c r="D144" s="372"/>
      <c r="E144" s="372"/>
      <c r="F144" s="372"/>
      <c r="G144" s="372"/>
      <c r="H144" s="372"/>
      <c r="I144" s="372"/>
      <c r="J144" s="372"/>
      <c r="K144" s="372"/>
      <c r="L144" s="106">
        <v>13444.13</v>
      </c>
      <c r="M144" s="113">
        <v>8.5500000000000007</v>
      </c>
      <c r="N144" s="86">
        <v>114947.31</v>
      </c>
      <c r="AO144" s="47"/>
      <c r="AP144" s="3" t="s">
        <v>201</v>
      </c>
    </row>
    <row r="145" spans="1:47" s="4" customFormat="1" ht="15" x14ac:dyDescent="0.25">
      <c r="A145" s="83"/>
      <c r="B145" s="49"/>
      <c r="C145" s="372" t="s">
        <v>202</v>
      </c>
      <c r="D145" s="372"/>
      <c r="E145" s="372"/>
      <c r="F145" s="372"/>
      <c r="G145" s="372"/>
      <c r="H145" s="372"/>
      <c r="I145" s="372"/>
      <c r="J145" s="372"/>
      <c r="K145" s="372"/>
      <c r="L145" s="106">
        <v>1155</v>
      </c>
      <c r="M145" s="85"/>
      <c r="N145" s="86">
        <v>40379.08</v>
      </c>
      <c r="AO145" s="47"/>
      <c r="AP145" s="3" t="s">
        <v>202</v>
      </c>
    </row>
    <row r="146" spans="1:47" s="4" customFormat="1" ht="15" x14ac:dyDescent="0.25">
      <c r="A146" s="83"/>
      <c r="B146" s="49"/>
      <c r="C146" s="372" t="s">
        <v>203</v>
      </c>
      <c r="D146" s="372"/>
      <c r="E146" s="372"/>
      <c r="F146" s="372"/>
      <c r="G146" s="372"/>
      <c r="H146" s="372"/>
      <c r="I146" s="372"/>
      <c r="J146" s="372"/>
      <c r="K146" s="372"/>
      <c r="L146" s="84">
        <v>607.28</v>
      </c>
      <c r="M146" s="85"/>
      <c r="N146" s="86">
        <v>21230.240000000002</v>
      </c>
      <c r="AO146" s="47"/>
      <c r="AP146" s="3" t="s">
        <v>203</v>
      </c>
    </row>
    <row r="147" spans="1:47" s="4" customFormat="1" ht="15" x14ac:dyDescent="0.25">
      <c r="A147" s="83"/>
      <c r="B147" s="49"/>
      <c r="C147" s="372" t="s">
        <v>92</v>
      </c>
      <c r="D147" s="372"/>
      <c r="E147" s="372"/>
      <c r="F147" s="372"/>
      <c r="G147" s="372"/>
      <c r="H147" s="372"/>
      <c r="I147" s="372"/>
      <c r="J147" s="372"/>
      <c r="K147" s="372"/>
      <c r="L147" s="106">
        <v>14217.49</v>
      </c>
      <c r="M147" s="85"/>
      <c r="N147" s="86">
        <v>497043.45</v>
      </c>
      <c r="AO147" s="47"/>
      <c r="AP147" s="3" t="s">
        <v>92</v>
      </c>
    </row>
    <row r="148" spans="1:47" s="4" customFormat="1" ht="15" x14ac:dyDescent="0.25">
      <c r="A148" s="83"/>
      <c r="B148" s="49"/>
      <c r="C148" s="372" t="s">
        <v>93</v>
      </c>
      <c r="D148" s="372"/>
      <c r="E148" s="372"/>
      <c r="F148" s="372"/>
      <c r="G148" s="372"/>
      <c r="H148" s="372"/>
      <c r="I148" s="372"/>
      <c r="J148" s="372"/>
      <c r="K148" s="372"/>
      <c r="L148" s="106">
        <v>12863.18</v>
      </c>
      <c r="M148" s="85"/>
      <c r="N148" s="86">
        <v>449696.94</v>
      </c>
      <c r="AO148" s="47"/>
      <c r="AP148" s="3" t="s">
        <v>93</v>
      </c>
    </row>
    <row r="149" spans="1:47" s="4" customFormat="1" ht="15" x14ac:dyDescent="0.25">
      <c r="A149" s="83"/>
      <c r="B149" s="49"/>
      <c r="C149" s="372" t="s">
        <v>94</v>
      </c>
      <c r="D149" s="372"/>
      <c r="E149" s="372"/>
      <c r="F149" s="372"/>
      <c r="G149" s="372"/>
      <c r="H149" s="372"/>
      <c r="I149" s="372"/>
      <c r="J149" s="372"/>
      <c r="K149" s="372"/>
      <c r="L149" s="106">
        <v>6046.71</v>
      </c>
      <c r="M149" s="85"/>
      <c r="N149" s="86">
        <v>211392.53</v>
      </c>
      <c r="AO149" s="47"/>
      <c r="AP149" s="3" t="s">
        <v>94</v>
      </c>
    </row>
    <row r="150" spans="1:47" s="4" customFormat="1" ht="15" x14ac:dyDescent="0.25">
      <c r="A150" s="83"/>
      <c r="B150" s="89"/>
      <c r="C150" s="373" t="s">
        <v>95</v>
      </c>
      <c r="D150" s="373"/>
      <c r="E150" s="373"/>
      <c r="F150" s="373"/>
      <c r="G150" s="373"/>
      <c r="H150" s="373"/>
      <c r="I150" s="373"/>
      <c r="J150" s="373"/>
      <c r="K150" s="373"/>
      <c r="L150" s="93">
        <v>400627.92</v>
      </c>
      <c r="M150" s="91"/>
      <c r="N150" s="92">
        <v>4304300.0999999996</v>
      </c>
      <c r="AO150" s="47"/>
      <c r="AQ150" s="47" t="s">
        <v>95</v>
      </c>
    </row>
    <row r="151" spans="1:47" s="4" customFormat="1" ht="15" x14ac:dyDescent="0.25">
      <c r="A151" s="83"/>
      <c r="B151" s="49"/>
      <c r="C151" s="372" t="s">
        <v>84</v>
      </c>
      <c r="D151" s="372"/>
      <c r="E151" s="372"/>
      <c r="F151" s="372"/>
      <c r="G151" s="372"/>
      <c r="H151" s="372"/>
      <c r="I151" s="372"/>
      <c r="J151" s="372"/>
      <c r="K151" s="372"/>
      <c r="L151" s="87"/>
      <c r="M151" s="85"/>
      <c r="N151" s="88"/>
      <c r="AO151" s="47"/>
      <c r="AP151" s="3" t="s">
        <v>84</v>
      </c>
      <c r="AQ151" s="47"/>
    </row>
    <row r="152" spans="1:47" s="4" customFormat="1" ht="15" x14ac:dyDescent="0.25">
      <c r="A152" s="83"/>
      <c r="B152" s="49"/>
      <c r="C152" s="372" t="s">
        <v>241</v>
      </c>
      <c r="D152" s="372"/>
      <c r="E152" s="372"/>
      <c r="F152" s="372"/>
      <c r="G152" s="372"/>
      <c r="H152" s="372"/>
      <c r="I152" s="372"/>
      <c r="J152" s="372"/>
      <c r="K152" s="372"/>
      <c r="L152" s="106">
        <v>363663.52</v>
      </c>
      <c r="M152" s="85"/>
      <c r="N152" s="86">
        <v>3109323.12</v>
      </c>
      <c r="AO152" s="47"/>
      <c r="AP152" s="3" t="s">
        <v>241</v>
      </c>
      <c r="AQ152" s="47"/>
    </row>
    <row r="153" spans="1:47" s="4" customFormat="1" ht="13.5" hidden="1" customHeight="1" x14ac:dyDescent="0.25">
      <c r="B153" s="74"/>
      <c r="C153" s="72"/>
      <c r="D153" s="72"/>
      <c r="E153" s="72"/>
      <c r="F153" s="72"/>
      <c r="G153" s="72"/>
      <c r="H153" s="72"/>
      <c r="I153" s="72"/>
      <c r="J153" s="72"/>
      <c r="K153" s="72"/>
      <c r="L153" s="93"/>
      <c r="M153" s="94"/>
      <c r="N153" s="95"/>
    </row>
    <row r="154" spans="1:47" s="4" customFormat="1" ht="26.25" customHeight="1" x14ac:dyDescent="0.25">
      <c r="A154" s="96"/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</row>
    <row r="155" spans="1:47" s="8" customFormat="1" ht="15" x14ac:dyDescent="0.25">
      <c r="A155" s="6"/>
      <c r="B155" s="98" t="s">
        <v>96</v>
      </c>
      <c r="C155" s="370"/>
      <c r="D155" s="370"/>
      <c r="E155" s="370"/>
      <c r="F155" s="370"/>
      <c r="G155" s="370"/>
      <c r="H155" s="371" t="s">
        <v>97</v>
      </c>
      <c r="I155" s="371"/>
      <c r="J155" s="371"/>
      <c r="K155" s="371"/>
      <c r="L155" s="371"/>
      <c r="M155" s="4"/>
      <c r="N155" s="4"/>
      <c r="O155" s="4"/>
      <c r="P155" s="4"/>
      <c r="Q155" s="4"/>
      <c r="R155" s="4"/>
      <c r="S155" s="4"/>
      <c r="T155" s="4"/>
      <c r="U155" s="4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 t="s">
        <v>10</v>
      </c>
      <c r="AS155" s="12" t="s">
        <v>97</v>
      </c>
      <c r="AT155" s="12"/>
      <c r="AU155" s="12"/>
    </row>
    <row r="156" spans="1:47" s="99" customFormat="1" ht="16.5" customHeight="1" x14ac:dyDescent="0.25">
      <c r="A156" s="10"/>
      <c r="B156" s="98"/>
      <c r="C156" s="369" t="s">
        <v>98</v>
      </c>
      <c r="D156" s="369"/>
      <c r="E156" s="369"/>
      <c r="F156" s="369"/>
      <c r="G156" s="369"/>
      <c r="H156" s="369"/>
      <c r="I156" s="369"/>
      <c r="J156" s="369"/>
      <c r="K156" s="369"/>
      <c r="L156" s="369"/>
      <c r="V156" s="100"/>
      <c r="W156" s="100"/>
      <c r="X156" s="100"/>
      <c r="Y156" s="100"/>
      <c r="Z156" s="100"/>
      <c r="AA156" s="100"/>
      <c r="AB156" s="100"/>
      <c r="AC156" s="100"/>
      <c r="AD156" s="100"/>
      <c r="AE156" s="100"/>
      <c r="AF156" s="100"/>
      <c r="AG156" s="100"/>
      <c r="AH156" s="100"/>
      <c r="AI156" s="100"/>
      <c r="AJ156" s="100"/>
      <c r="AK156" s="100"/>
      <c r="AL156" s="100"/>
      <c r="AM156" s="100"/>
      <c r="AN156" s="100"/>
      <c r="AO156" s="100"/>
      <c r="AP156" s="100"/>
      <c r="AQ156" s="100"/>
      <c r="AR156" s="100"/>
      <c r="AS156" s="100"/>
      <c r="AT156" s="100"/>
      <c r="AU156" s="100"/>
    </row>
    <row r="157" spans="1:47" s="8" customFormat="1" ht="15" x14ac:dyDescent="0.25">
      <c r="A157" s="6"/>
      <c r="B157" s="98" t="s">
        <v>99</v>
      </c>
      <c r="C157" s="370"/>
      <c r="D157" s="370"/>
      <c r="E157" s="370"/>
      <c r="F157" s="370"/>
      <c r="G157" s="370"/>
      <c r="H157" s="371" t="s">
        <v>100</v>
      </c>
      <c r="I157" s="371"/>
      <c r="J157" s="371"/>
      <c r="K157" s="371"/>
      <c r="L157" s="371"/>
      <c r="M157" s="4"/>
      <c r="N157" s="4"/>
      <c r="O157" s="4"/>
      <c r="P157" s="4"/>
      <c r="Q157" s="4"/>
      <c r="R157" s="4"/>
      <c r="S157" s="4"/>
      <c r="T157" s="4"/>
      <c r="U157" s="4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 t="s">
        <v>10</v>
      </c>
      <c r="AU157" s="12" t="s">
        <v>100</v>
      </c>
    </row>
    <row r="158" spans="1:47" s="99" customFormat="1" ht="16.5" customHeight="1" x14ac:dyDescent="0.25">
      <c r="A158" s="10"/>
      <c r="C158" s="369" t="s">
        <v>98</v>
      </c>
      <c r="D158" s="369"/>
      <c r="E158" s="369"/>
      <c r="F158" s="369"/>
      <c r="G158" s="369"/>
      <c r="H158" s="369"/>
      <c r="I158" s="369"/>
      <c r="J158" s="369"/>
      <c r="K158" s="369"/>
      <c r="L158" s="369"/>
      <c r="V158" s="100"/>
      <c r="W158" s="100"/>
      <c r="X158" s="100"/>
      <c r="Y158" s="100"/>
      <c r="Z158" s="100"/>
      <c r="AA158" s="100"/>
      <c r="AB158" s="100"/>
      <c r="AC158" s="100"/>
      <c r="AD158" s="100"/>
      <c r="AE158" s="100"/>
      <c r="AF158" s="100"/>
      <c r="AG158" s="100"/>
      <c r="AH158" s="100"/>
      <c r="AI158" s="100"/>
      <c r="AJ158" s="100"/>
      <c r="AK158" s="100"/>
      <c r="AL158" s="100"/>
      <c r="AM158" s="100"/>
      <c r="AN158" s="100"/>
      <c r="AO158" s="100"/>
      <c r="AP158" s="100"/>
      <c r="AQ158" s="100"/>
      <c r="AR158" s="100"/>
      <c r="AS158" s="100"/>
      <c r="AT158" s="100"/>
      <c r="AU158" s="100"/>
    </row>
    <row r="159" spans="1:47" s="8" customFormat="1" ht="19.5" customHeight="1" x14ac:dyDescent="0.2">
      <c r="A159" s="6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</row>
    <row r="160" spans="1:47" s="4" customFormat="1" ht="22.5" customHeight="1" x14ac:dyDescent="0.25">
      <c r="A160" s="368" t="s">
        <v>101</v>
      </c>
      <c r="B160" s="368"/>
      <c r="C160" s="368"/>
      <c r="D160" s="368"/>
      <c r="E160" s="368"/>
      <c r="F160" s="368"/>
      <c r="G160" s="368"/>
      <c r="H160" s="368"/>
      <c r="I160" s="368"/>
      <c r="J160" s="368"/>
      <c r="K160" s="368"/>
      <c r="L160" s="368"/>
      <c r="M160" s="368"/>
      <c r="N160" s="368"/>
      <c r="O160" s="75"/>
      <c r="P160" s="75"/>
    </row>
    <row r="161" spans="1:16" s="4" customFormat="1" ht="12.75" customHeight="1" x14ac:dyDescent="0.25">
      <c r="A161" s="368" t="s">
        <v>102</v>
      </c>
      <c r="B161" s="368"/>
      <c r="C161" s="368"/>
      <c r="D161" s="368"/>
      <c r="E161" s="368"/>
      <c r="F161" s="368"/>
      <c r="G161" s="368"/>
      <c r="H161" s="368"/>
      <c r="I161" s="368"/>
      <c r="J161" s="368"/>
      <c r="K161" s="368"/>
      <c r="L161" s="368"/>
      <c r="M161" s="368"/>
      <c r="N161" s="368"/>
      <c r="O161" s="75"/>
      <c r="P161" s="75"/>
    </row>
    <row r="162" spans="1:16" s="4" customFormat="1" ht="12.75" customHeight="1" x14ac:dyDescent="0.25">
      <c r="A162" s="368" t="s">
        <v>103</v>
      </c>
      <c r="B162" s="368"/>
      <c r="C162" s="368"/>
      <c r="D162" s="368"/>
      <c r="E162" s="368"/>
      <c r="F162" s="368"/>
      <c r="G162" s="368"/>
      <c r="H162" s="368"/>
      <c r="I162" s="368"/>
      <c r="J162" s="368"/>
      <c r="K162" s="368"/>
      <c r="L162" s="368"/>
      <c r="M162" s="368"/>
      <c r="N162" s="368"/>
      <c r="O162" s="75"/>
      <c r="P162" s="75"/>
    </row>
    <row r="163" spans="1:16" s="4" customFormat="1" ht="19.5" customHeight="1" x14ac:dyDescent="0.25"/>
    <row r="164" spans="1:16" s="4" customFormat="1" ht="15" x14ac:dyDescent="0.25">
      <c r="B164" s="102"/>
      <c r="D164" s="102"/>
      <c r="F164" s="102"/>
    </row>
  </sheetData>
  <mergeCells count="155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C52:N52"/>
    <mergeCell ref="C53:N53"/>
    <mergeCell ref="C54:E54"/>
    <mergeCell ref="C55:E55"/>
    <mergeCell ref="C56:E56"/>
    <mergeCell ref="C47:E47"/>
    <mergeCell ref="C48:E48"/>
    <mergeCell ref="C49:E49"/>
    <mergeCell ref="C50:E50"/>
    <mergeCell ref="C51:E51"/>
    <mergeCell ref="C62:N62"/>
    <mergeCell ref="C63:E63"/>
    <mergeCell ref="C64:E64"/>
    <mergeCell ref="C65:N65"/>
    <mergeCell ref="C66:E66"/>
    <mergeCell ref="C57:E57"/>
    <mergeCell ref="C58:E58"/>
    <mergeCell ref="C59:E59"/>
    <mergeCell ref="C60:E60"/>
    <mergeCell ref="C61:E61"/>
    <mergeCell ref="C72:E72"/>
    <mergeCell ref="C73:E73"/>
    <mergeCell ref="C74:E74"/>
    <mergeCell ref="C75:E75"/>
    <mergeCell ref="C76:E76"/>
    <mergeCell ref="A67:N67"/>
    <mergeCell ref="C68:E68"/>
    <mergeCell ref="C69:N69"/>
    <mergeCell ref="C70:N70"/>
    <mergeCell ref="C71:E71"/>
    <mergeCell ref="C82:E82"/>
    <mergeCell ref="C83:E83"/>
    <mergeCell ref="C84:E84"/>
    <mergeCell ref="C85:N85"/>
    <mergeCell ref="C86:N86"/>
    <mergeCell ref="C77:E77"/>
    <mergeCell ref="C78:E78"/>
    <mergeCell ref="C79:E79"/>
    <mergeCell ref="C80:E80"/>
    <mergeCell ref="C81:E8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102:N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24:K124"/>
    <mergeCell ref="C125:K125"/>
    <mergeCell ref="C126:K126"/>
    <mergeCell ref="C127:K127"/>
    <mergeCell ref="C128:K128"/>
    <mergeCell ref="C119:K119"/>
    <mergeCell ref="C120:K120"/>
    <mergeCell ref="C121:K121"/>
    <mergeCell ref="C122:K122"/>
    <mergeCell ref="C123:K123"/>
    <mergeCell ref="C134:K134"/>
    <mergeCell ref="C135:K135"/>
    <mergeCell ref="C136:K136"/>
    <mergeCell ref="C137:K137"/>
    <mergeCell ref="C138:K138"/>
    <mergeCell ref="C129:K129"/>
    <mergeCell ref="C130:K130"/>
    <mergeCell ref="C131:K131"/>
    <mergeCell ref="C132:K132"/>
    <mergeCell ref="C133:K133"/>
    <mergeCell ref="C144:K144"/>
    <mergeCell ref="C145:K145"/>
    <mergeCell ref="C146:K146"/>
    <mergeCell ref="C147:K147"/>
    <mergeCell ref="C148:K148"/>
    <mergeCell ref="C139:K139"/>
    <mergeCell ref="C140:K140"/>
    <mergeCell ref="C141:K141"/>
    <mergeCell ref="C142:K142"/>
    <mergeCell ref="C143:K143"/>
    <mergeCell ref="A161:N161"/>
    <mergeCell ref="A162:N162"/>
    <mergeCell ref="C156:L156"/>
    <mergeCell ref="C157:G157"/>
    <mergeCell ref="H157:L157"/>
    <mergeCell ref="C158:L158"/>
    <mergeCell ref="A160:N160"/>
    <mergeCell ref="C149:K149"/>
    <mergeCell ref="C150:K150"/>
    <mergeCell ref="C151:K151"/>
    <mergeCell ref="C152:K152"/>
    <mergeCell ref="C155:G155"/>
    <mergeCell ref="H155:L15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16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763"/>
  <sheetViews>
    <sheetView topLeftCell="A16" workbookViewId="0">
      <selection activeCell="C53" sqref="C53:E5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2" width="101.140625" style="3" hidden="1" customWidth="1"/>
    <col min="43" max="43" width="164.140625" style="3" hidden="1" customWidth="1"/>
    <col min="44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391" t="s">
        <v>3</v>
      </c>
      <c r="H5" s="391"/>
      <c r="I5" s="391"/>
      <c r="J5" s="391"/>
      <c r="K5" s="391"/>
      <c r="L5" s="391"/>
      <c r="M5" s="391"/>
      <c r="N5" s="391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396" t="s">
        <v>5</v>
      </c>
      <c r="H6" s="396"/>
      <c r="I6" s="396"/>
      <c r="J6" s="396"/>
      <c r="K6" s="396"/>
      <c r="L6" s="396"/>
      <c r="M6" s="396"/>
      <c r="N6" s="396"/>
      <c r="V6" s="12" t="s">
        <v>5</v>
      </c>
    </row>
    <row r="7" spans="1:29" s="4" customFormat="1" ht="101.25" customHeight="1" x14ac:dyDescent="0.25">
      <c r="A7" s="353" t="s">
        <v>6</v>
      </c>
      <c r="B7" s="353"/>
      <c r="C7" s="353"/>
      <c r="D7" s="353"/>
      <c r="E7" s="353"/>
      <c r="F7" s="353"/>
      <c r="G7" s="396" t="s">
        <v>7</v>
      </c>
      <c r="H7" s="396"/>
      <c r="I7" s="396"/>
      <c r="J7" s="396"/>
      <c r="K7" s="396"/>
      <c r="L7" s="396"/>
      <c r="M7" s="396"/>
      <c r="N7" s="39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398" t="s">
        <v>8</v>
      </c>
      <c r="B8" s="398"/>
      <c r="C8" s="398"/>
      <c r="D8" s="398"/>
      <c r="E8" s="398"/>
      <c r="F8" s="398"/>
      <c r="G8" s="396"/>
      <c r="H8" s="396"/>
      <c r="I8" s="396"/>
      <c r="J8" s="396"/>
      <c r="K8" s="396"/>
      <c r="L8" s="396"/>
      <c r="M8" s="396"/>
      <c r="N8" s="39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353" t="s">
        <v>11</v>
      </c>
      <c r="B9" s="353"/>
      <c r="C9" s="353"/>
      <c r="D9" s="353"/>
      <c r="E9" s="353"/>
      <c r="F9" s="353"/>
      <c r="G9" s="396"/>
      <c r="H9" s="396"/>
      <c r="I9" s="396"/>
      <c r="J9" s="396"/>
      <c r="K9" s="396"/>
      <c r="L9" s="396"/>
      <c r="M9" s="396"/>
      <c r="N9" s="39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397" t="s">
        <v>12</v>
      </c>
      <c r="B10" s="397"/>
      <c r="C10" s="397"/>
      <c r="D10" s="397"/>
      <c r="E10" s="397"/>
      <c r="F10" s="397"/>
      <c r="G10" s="396" t="s">
        <v>13</v>
      </c>
      <c r="H10" s="396"/>
      <c r="I10" s="396"/>
      <c r="J10" s="396"/>
      <c r="K10" s="396"/>
      <c r="L10" s="396"/>
      <c r="M10" s="396"/>
      <c r="N10" s="396"/>
      <c r="Z10" s="12" t="s">
        <v>13</v>
      </c>
    </row>
    <row r="11" spans="1:29" s="4" customFormat="1" ht="15" x14ac:dyDescent="0.25">
      <c r="A11" s="397" t="s">
        <v>14</v>
      </c>
      <c r="B11" s="397"/>
      <c r="C11" s="397"/>
      <c r="D11" s="397"/>
      <c r="E11" s="397"/>
      <c r="F11" s="397"/>
      <c r="G11" s="396"/>
      <c r="H11" s="396"/>
      <c r="I11" s="396"/>
      <c r="J11" s="396"/>
      <c r="K11" s="396"/>
      <c r="L11" s="396"/>
      <c r="M11" s="396"/>
      <c r="N11" s="39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394" t="s">
        <v>321</v>
      </c>
      <c r="B13" s="394"/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AB13" s="12" t="s">
        <v>321</v>
      </c>
    </row>
    <row r="14" spans="1:29" s="4" customFormat="1" ht="15" x14ac:dyDescent="0.25">
      <c r="A14" s="390" t="s">
        <v>16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394" t="s">
        <v>4312</v>
      </c>
      <c r="B16" s="394"/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AC16" s="12" t="s">
        <v>4312</v>
      </c>
    </row>
    <row r="17" spans="1:31" s="4" customFormat="1" ht="15" x14ac:dyDescent="0.25">
      <c r="A17" s="390" t="s">
        <v>18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25">
      <c r="A18" s="395" t="s">
        <v>4313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389" t="s">
        <v>4314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AD20" s="12" t="s">
        <v>4314</v>
      </c>
    </row>
    <row r="21" spans="1:31" s="4" customFormat="1" ht="12" customHeight="1" x14ac:dyDescent="0.25">
      <c r="A21" s="390" t="s">
        <v>21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391" t="s">
        <v>3926</v>
      </c>
      <c r="C23" s="391"/>
      <c r="D23" s="391"/>
      <c r="E23" s="391"/>
      <c r="F23" s="39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392" t="s">
        <v>27</v>
      </c>
      <c r="C24" s="392"/>
      <c r="D24" s="392"/>
      <c r="E24" s="392"/>
      <c r="F24" s="392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393" t="s">
        <v>29</v>
      </c>
      <c r="E26" s="393"/>
      <c r="F26" s="393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26692.09</v>
      </c>
      <c r="D28" s="26" t="s">
        <v>4315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26692.09</v>
      </c>
      <c r="D30" s="26" t="s">
        <v>4315</v>
      </c>
      <c r="E30" s="27" t="s">
        <v>32</v>
      </c>
      <c r="G30" s="8" t="s">
        <v>36</v>
      </c>
      <c r="I30" s="8"/>
      <c r="J30" s="8"/>
      <c r="K30" s="8"/>
      <c r="L30" s="25">
        <v>617.47</v>
      </c>
      <c r="M30" s="33" t="s">
        <v>4316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0</v>
      </c>
      <c r="D31" s="34" t="s">
        <v>35</v>
      </c>
      <c r="E31" s="27" t="s">
        <v>32</v>
      </c>
      <c r="G31" s="8" t="s">
        <v>39</v>
      </c>
      <c r="I31" s="8"/>
      <c r="J31" s="8"/>
      <c r="K31" s="8"/>
      <c r="L31" s="386">
        <v>1931.39</v>
      </c>
      <c r="M31" s="386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35</v>
      </c>
      <c r="E32" s="27" t="s">
        <v>32</v>
      </c>
      <c r="G32" s="8" t="s">
        <v>42</v>
      </c>
      <c r="I32" s="8"/>
      <c r="J32" s="8"/>
      <c r="K32" s="8"/>
      <c r="L32" s="386">
        <v>527.36</v>
      </c>
      <c r="M32" s="386"/>
      <c r="N32" s="27" t="s">
        <v>40</v>
      </c>
    </row>
    <row r="33" spans="1:37" s="4" customFormat="1" ht="12" customHeight="1" x14ac:dyDescent="0.25">
      <c r="A33" s="6"/>
      <c r="B33" s="32" t="s">
        <v>43</v>
      </c>
      <c r="C33" s="25">
        <v>0</v>
      </c>
      <c r="D33" s="26" t="s">
        <v>35</v>
      </c>
      <c r="E33" s="27" t="s">
        <v>32</v>
      </c>
      <c r="G33" s="8"/>
      <c r="H33" s="8"/>
      <c r="I33" s="8"/>
      <c r="J33" s="8"/>
      <c r="K33" s="8"/>
      <c r="L33" s="387" t="s">
        <v>44</v>
      </c>
      <c r="M33" s="387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388" t="s">
        <v>45</v>
      </c>
      <c r="B35" s="384" t="s">
        <v>46</v>
      </c>
      <c r="C35" s="384" t="s">
        <v>47</v>
      </c>
      <c r="D35" s="384"/>
      <c r="E35" s="384"/>
      <c r="F35" s="384" t="s">
        <v>48</v>
      </c>
      <c r="G35" s="384" t="s">
        <v>49</v>
      </c>
      <c r="H35" s="384"/>
      <c r="I35" s="384"/>
      <c r="J35" s="384" t="s">
        <v>50</v>
      </c>
      <c r="K35" s="384"/>
      <c r="L35" s="384"/>
      <c r="M35" s="384" t="s">
        <v>51</v>
      </c>
      <c r="N35" s="384" t="s">
        <v>52</v>
      </c>
    </row>
    <row r="36" spans="1:37" s="4" customFormat="1" ht="28.5" customHeight="1" x14ac:dyDescent="0.25">
      <c r="A36" s="388"/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</row>
    <row r="37" spans="1:37" s="4" customFormat="1" ht="22.5" x14ac:dyDescent="0.25">
      <c r="A37" s="388"/>
      <c r="B37" s="384"/>
      <c r="C37" s="384"/>
      <c r="D37" s="384"/>
      <c r="E37" s="384"/>
      <c r="F37" s="384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384"/>
      <c r="N37" s="384"/>
    </row>
    <row r="38" spans="1:37" s="4" customFormat="1" ht="15" x14ac:dyDescent="0.25">
      <c r="A38" s="37">
        <v>1</v>
      </c>
      <c r="B38" s="38">
        <v>2</v>
      </c>
      <c r="C38" s="385">
        <v>3</v>
      </c>
      <c r="D38" s="385"/>
      <c r="E38" s="38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378" t="s">
        <v>4317</v>
      </c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80"/>
      <c r="AF39" s="39" t="s">
        <v>4317</v>
      </c>
    </row>
    <row r="40" spans="1:37" s="4" customFormat="1" ht="34.5" x14ac:dyDescent="0.25">
      <c r="A40" s="40" t="s">
        <v>58</v>
      </c>
      <c r="B40" s="41" t="s">
        <v>4024</v>
      </c>
      <c r="C40" s="374" t="s">
        <v>4318</v>
      </c>
      <c r="D40" s="374"/>
      <c r="E40" s="374"/>
      <c r="F40" s="42" t="s">
        <v>716</v>
      </c>
      <c r="G40" s="43">
        <v>1.4999999999999999E-2</v>
      </c>
      <c r="H40" s="44">
        <v>1</v>
      </c>
      <c r="I40" s="116">
        <v>1.4999999999999999E-2</v>
      </c>
      <c r="J40" s="45"/>
      <c r="K40" s="43"/>
      <c r="L40" s="45"/>
      <c r="M40" s="43"/>
      <c r="N40" s="46"/>
      <c r="AF40" s="39"/>
      <c r="AG40" s="47" t="s">
        <v>4318</v>
      </c>
    </row>
    <row r="41" spans="1:37" s="4" customFormat="1" ht="15" x14ac:dyDescent="0.25">
      <c r="A41" s="69"/>
      <c r="B41" s="50"/>
      <c r="C41" s="372" t="s">
        <v>4116</v>
      </c>
      <c r="D41" s="372"/>
      <c r="E41" s="372"/>
      <c r="F41" s="372"/>
      <c r="G41" s="372"/>
      <c r="H41" s="372"/>
      <c r="I41" s="372"/>
      <c r="J41" s="372"/>
      <c r="K41" s="372"/>
      <c r="L41" s="372"/>
      <c r="M41" s="372"/>
      <c r="N41" s="377"/>
      <c r="AF41" s="39"/>
      <c r="AG41" s="47"/>
      <c r="AH41" s="3" t="s">
        <v>4116</v>
      </c>
    </row>
    <row r="42" spans="1:37" s="4" customFormat="1" ht="22.5" x14ac:dyDescent="0.25">
      <c r="A42" s="103"/>
      <c r="B42" s="49" t="s">
        <v>4023</v>
      </c>
      <c r="C42" s="368" t="s">
        <v>3957</v>
      </c>
      <c r="D42" s="368"/>
      <c r="E42" s="368"/>
      <c r="F42" s="368"/>
      <c r="G42" s="368"/>
      <c r="H42" s="368"/>
      <c r="I42" s="368"/>
      <c r="J42" s="368"/>
      <c r="K42" s="368"/>
      <c r="L42" s="368"/>
      <c r="M42" s="368"/>
      <c r="N42" s="376"/>
      <c r="AF42" s="39"/>
      <c r="AG42" s="47"/>
      <c r="AI42" s="3" t="s">
        <v>3957</v>
      </c>
    </row>
    <row r="43" spans="1:37" s="4" customFormat="1" ht="22.5" x14ac:dyDescent="0.25">
      <c r="A43" s="103"/>
      <c r="B43" s="49" t="s">
        <v>217</v>
      </c>
      <c r="C43" s="368" t="s">
        <v>218</v>
      </c>
      <c r="D43" s="368"/>
      <c r="E43" s="368"/>
      <c r="F43" s="368"/>
      <c r="G43" s="368"/>
      <c r="H43" s="368"/>
      <c r="I43" s="368"/>
      <c r="J43" s="368"/>
      <c r="K43" s="368"/>
      <c r="L43" s="368"/>
      <c r="M43" s="368"/>
      <c r="N43" s="376"/>
      <c r="AF43" s="39"/>
      <c r="AG43" s="47"/>
      <c r="AI43" s="3" t="s">
        <v>218</v>
      </c>
    </row>
    <row r="44" spans="1:37" s="4" customFormat="1" ht="15" x14ac:dyDescent="0.25">
      <c r="A44" s="48"/>
      <c r="B44" s="49" t="s">
        <v>58</v>
      </c>
      <c r="C44" s="372" t="s">
        <v>62</v>
      </c>
      <c r="D44" s="372"/>
      <c r="E44" s="372"/>
      <c r="F44" s="51"/>
      <c r="G44" s="52"/>
      <c r="H44" s="52"/>
      <c r="I44" s="52"/>
      <c r="J44" s="107">
        <v>2794.5</v>
      </c>
      <c r="K44" s="54">
        <v>0.69</v>
      </c>
      <c r="L44" s="53">
        <v>28.92</v>
      </c>
      <c r="M44" s="54">
        <v>34.96</v>
      </c>
      <c r="N44" s="55">
        <v>1011.04</v>
      </c>
      <c r="AF44" s="39"/>
      <c r="AG44" s="47"/>
      <c r="AJ44" s="3" t="s">
        <v>62</v>
      </c>
    </row>
    <row r="45" spans="1:37" s="4" customFormat="1" ht="15" x14ac:dyDescent="0.25">
      <c r="A45" s="48"/>
      <c r="B45" s="49" t="s">
        <v>73</v>
      </c>
      <c r="C45" s="372" t="s">
        <v>175</v>
      </c>
      <c r="D45" s="372"/>
      <c r="E45" s="372"/>
      <c r="F45" s="51"/>
      <c r="G45" s="52"/>
      <c r="H45" s="52"/>
      <c r="I45" s="52"/>
      <c r="J45" s="107">
        <v>2758.1</v>
      </c>
      <c r="K45" s="54">
        <v>0.69</v>
      </c>
      <c r="L45" s="53">
        <v>28.55</v>
      </c>
      <c r="M45" s="54">
        <v>12.51</v>
      </c>
      <c r="N45" s="64">
        <v>357.16</v>
      </c>
      <c r="AF45" s="39"/>
      <c r="AG45" s="47"/>
      <c r="AJ45" s="3" t="s">
        <v>175</v>
      </c>
    </row>
    <row r="46" spans="1:37" s="4" customFormat="1" ht="15" x14ac:dyDescent="0.25">
      <c r="A46" s="48"/>
      <c r="B46" s="49" t="s">
        <v>78</v>
      </c>
      <c r="C46" s="372" t="s">
        <v>176</v>
      </c>
      <c r="D46" s="372"/>
      <c r="E46" s="372"/>
      <c r="F46" s="51"/>
      <c r="G46" s="52"/>
      <c r="H46" s="52"/>
      <c r="I46" s="52"/>
      <c r="J46" s="53">
        <v>363.99</v>
      </c>
      <c r="K46" s="54">
        <v>0.69</v>
      </c>
      <c r="L46" s="53">
        <v>3.77</v>
      </c>
      <c r="M46" s="54">
        <v>34.96</v>
      </c>
      <c r="N46" s="64">
        <v>131.80000000000001</v>
      </c>
      <c r="AF46" s="39"/>
      <c r="AG46" s="47"/>
      <c r="AJ46" s="3" t="s">
        <v>176</v>
      </c>
    </row>
    <row r="47" spans="1:37" s="4" customFormat="1" ht="15" x14ac:dyDescent="0.25">
      <c r="A47" s="48"/>
      <c r="B47" s="49" t="s">
        <v>122</v>
      </c>
      <c r="C47" s="372" t="s">
        <v>177</v>
      </c>
      <c r="D47" s="372"/>
      <c r="E47" s="372"/>
      <c r="F47" s="51"/>
      <c r="G47" s="52"/>
      <c r="H47" s="52"/>
      <c r="I47" s="52"/>
      <c r="J47" s="53">
        <v>682.57</v>
      </c>
      <c r="K47" s="63">
        <v>0</v>
      </c>
      <c r="L47" s="53">
        <v>0</v>
      </c>
      <c r="M47" s="54">
        <v>5.0199999999999996</v>
      </c>
      <c r="N47" s="58"/>
      <c r="AF47" s="39"/>
      <c r="AG47" s="47"/>
      <c r="AJ47" s="3" t="s">
        <v>177</v>
      </c>
    </row>
    <row r="48" spans="1:37" s="4" customFormat="1" ht="15" x14ac:dyDescent="0.25">
      <c r="A48" s="56"/>
      <c r="B48" s="49"/>
      <c r="C48" s="372" t="s">
        <v>63</v>
      </c>
      <c r="D48" s="372"/>
      <c r="E48" s="372"/>
      <c r="F48" s="51" t="s">
        <v>64</v>
      </c>
      <c r="G48" s="63">
        <v>270</v>
      </c>
      <c r="H48" s="54">
        <v>0.69</v>
      </c>
      <c r="I48" s="70">
        <v>2.7945000000000002</v>
      </c>
      <c r="J48" s="57"/>
      <c r="K48" s="52"/>
      <c r="L48" s="57"/>
      <c r="M48" s="52"/>
      <c r="N48" s="58"/>
      <c r="AF48" s="39"/>
      <c r="AG48" s="47"/>
      <c r="AK48" s="3" t="s">
        <v>63</v>
      </c>
    </row>
    <row r="49" spans="1:39" s="4" customFormat="1" ht="15" x14ac:dyDescent="0.25">
      <c r="A49" s="56"/>
      <c r="B49" s="49"/>
      <c r="C49" s="372" t="s">
        <v>178</v>
      </c>
      <c r="D49" s="372"/>
      <c r="E49" s="372"/>
      <c r="F49" s="51" t="s">
        <v>64</v>
      </c>
      <c r="G49" s="54">
        <v>28.73</v>
      </c>
      <c r="H49" s="54">
        <v>0.69</v>
      </c>
      <c r="I49" s="111">
        <v>0.29735549999999999</v>
      </c>
      <c r="J49" s="57"/>
      <c r="K49" s="52"/>
      <c r="L49" s="57"/>
      <c r="M49" s="52"/>
      <c r="N49" s="58"/>
      <c r="AF49" s="39"/>
      <c r="AG49" s="47"/>
      <c r="AK49" s="3" t="s">
        <v>178</v>
      </c>
    </row>
    <row r="50" spans="1:39" s="4" customFormat="1" ht="15" x14ac:dyDescent="0.25">
      <c r="A50" s="48"/>
      <c r="B50" s="49"/>
      <c r="C50" s="375" t="s">
        <v>65</v>
      </c>
      <c r="D50" s="375"/>
      <c r="E50" s="375"/>
      <c r="F50" s="59"/>
      <c r="G50" s="60"/>
      <c r="H50" s="60"/>
      <c r="I50" s="60"/>
      <c r="J50" s="108">
        <v>6235.17</v>
      </c>
      <c r="K50" s="60"/>
      <c r="L50" s="61">
        <v>57.47</v>
      </c>
      <c r="M50" s="60"/>
      <c r="N50" s="123">
        <v>1368.2</v>
      </c>
      <c r="AF50" s="39"/>
      <c r="AG50" s="47"/>
      <c r="AL50" s="3" t="s">
        <v>65</v>
      </c>
    </row>
    <row r="51" spans="1:39" s="4" customFormat="1" ht="15" x14ac:dyDescent="0.25">
      <c r="A51" s="56"/>
      <c r="B51" s="49"/>
      <c r="C51" s="372" t="s">
        <v>66</v>
      </c>
      <c r="D51" s="372"/>
      <c r="E51" s="372"/>
      <c r="F51" s="51"/>
      <c r="G51" s="52"/>
      <c r="H51" s="52"/>
      <c r="I51" s="52"/>
      <c r="J51" s="57"/>
      <c r="K51" s="52"/>
      <c r="L51" s="53">
        <v>32.69</v>
      </c>
      <c r="M51" s="52"/>
      <c r="N51" s="55">
        <v>1142.8399999999999</v>
      </c>
      <c r="AF51" s="39"/>
      <c r="AG51" s="47"/>
      <c r="AK51" s="3" t="s">
        <v>66</v>
      </c>
    </row>
    <row r="52" spans="1:39" s="4" customFormat="1" ht="23.25" x14ac:dyDescent="0.25">
      <c r="A52" s="56"/>
      <c r="B52" s="49" t="s">
        <v>718</v>
      </c>
      <c r="C52" s="372" t="s">
        <v>719</v>
      </c>
      <c r="D52" s="372"/>
      <c r="E52" s="372"/>
      <c r="F52" s="51" t="s">
        <v>69</v>
      </c>
      <c r="G52" s="63">
        <v>117</v>
      </c>
      <c r="H52" s="52"/>
      <c r="I52" s="63">
        <v>117</v>
      </c>
      <c r="J52" s="57"/>
      <c r="K52" s="52"/>
      <c r="L52" s="53">
        <v>38.25</v>
      </c>
      <c r="M52" s="52"/>
      <c r="N52" s="55">
        <v>1337.12</v>
      </c>
      <c r="AF52" s="39"/>
      <c r="AG52" s="47"/>
      <c r="AK52" s="3" t="s">
        <v>719</v>
      </c>
    </row>
    <row r="53" spans="1:39" s="4" customFormat="1" ht="23.25" x14ac:dyDescent="0.25">
      <c r="A53" s="56"/>
      <c r="B53" s="49" t="s">
        <v>720</v>
      </c>
      <c r="C53" s="372" t="s">
        <v>721</v>
      </c>
      <c r="D53" s="372"/>
      <c r="E53" s="372"/>
      <c r="F53" s="51" t="s">
        <v>69</v>
      </c>
      <c r="G53" s="63">
        <v>74</v>
      </c>
      <c r="H53" s="52"/>
      <c r="I53" s="63">
        <v>74</v>
      </c>
      <c r="J53" s="57"/>
      <c r="K53" s="52"/>
      <c r="L53" s="53">
        <v>24.19</v>
      </c>
      <c r="M53" s="52"/>
      <c r="N53" s="64">
        <v>845.7</v>
      </c>
      <c r="AF53" s="39"/>
      <c r="AG53" s="47"/>
      <c r="AK53" s="3" t="s">
        <v>721</v>
      </c>
    </row>
    <row r="54" spans="1:39" s="4" customFormat="1" ht="15" x14ac:dyDescent="0.25">
      <c r="A54" s="65"/>
      <c r="B54" s="66"/>
      <c r="C54" s="374" t="s">
        <v>72</v>
      </c>
      <c r="D54" s="374"/>
      <c r="E54" s="374"/>
      <c r="F54" s="42"/>
      <c r="G54" s="43"/>
      <c r="H54" s="43"/>
      <c r="I54" s="43"/>
      <c r="J54" s="45"/>
      <c r="K54" s="43"/>
      <c r="L54" s="67">
        <v>119.91</v>
      </c>
      <c r="M54" s="60"/>
      <c r="N54" s="115">
        <v>3551.02</v>
      </c>
      <c r="AF54" s="39"/>
      <c r="AG54" s="47"/>
      <c r="AM54" s="47" t="s">
        <v>72</v>
      </c>
    </row>
    <row r="55" spans="1:39" s="4" customFormat="1" ht="34.5" x14ac:dyDescent="0.25">
      <c r="A55" s="40" t="s">
        <v>73</v>
      </c>
      <c r="B55" s="41" t="s">
        <v>714</v>
      </c>
      <c r="C55" s="374" t="s">
        <v>4319</v>
      </c>
      <c r="D55" s="374"/>
      <c r="E55" s="374"/>
      <c r="F55" s="42" t="s">
        <v>716</v>
      </c>
      <c r="G55" s="43">
        <v>1.6E-2</v>
      </c>
      <c r="H55" s="44">
        <v>1</v>
      </c>
      <c r="I55" s="116">
        <v>1.6E-2</v>
      </c>
      <c r="J55" s="45"/>
      <c r="K55" s="43"/>
      <c r="L55" s="45"/>
      <c r="M55" s="43"/>
      <c r="N55" s="46"/>
      <c r="AF55" s="39"/>
      <c r="AG55" s="47" t="s">
        <v>4319</v>
      </c>
      <c r="AM55" s="47"/>
    </row>
    <row r="56" spans="1:39" s="4" customFormat="1" ht="15" x14ac:dyDescent="0.25">
      <c r="A56" s="69"/>
      <c r="B56" s="50"/>
      <c r="C56" s="372" t="s">
        <v>4320</v>
      </c>
      <c r="D56" s="372"/>
      <c r="E56" s="372"/>
      <c r="F56" s="372"/>
      <c r="G56" s="372"/>
      <c r="H56" s="372"/>
      <c r="I56" s="372"/>
      <c r="J56" s="372"/>
      <c r="K56" s="372"/>
      <c r="L56" s="372"/>
      <c r="M56" s="372"/>
      <c r="N56" s="377"/>
      <c r="AF56" s="39"/>
      <c r="AG56" s="47"/>
      <c r="AH56" s="3" t="s">
        <v>4320</v>
      </c>
      <c r="AM56" s="47"/>
    </row>
    <row r="57" spans="1:39" s="4" customFormat="1" ht="22.5" x14ac:dyDescent="0.25">
      <c r="A57" s="103"/>
      <c r="B57" s="49" t="s">
        <v>4023</v>
      </c>
      <c r="C57" s="368" t="s">
        <v>3957</v>
      </c>
      <c r="D57" s="368"/>
      <c r="E57" s="368"/>
      <c r="F57" s="368"/>
      <c r="G57" s="368"/>
      <c r="H57" s="368"/>
      <c r="I57" s="368"/>
      <c r="J57" s="368"/>
      <c r="K57" s="368"/>
      <c r="L57" s="368"/>
      <c r="M57" s="368"/>
      <c r="N57" s="376"/>
      <c r="AF57" s="39"/>
      <c r="AG57" s="47"/>
      <c r="AI57" s="3" t="s">
        <v>3957</v>
      </c>
      <c r="AM57" s="47"/>
    </row>
    <row r="58" spans="1:39" s="4" customFormat="1" ht="22.5" x14ac:dyDescent="0.25">
      <c r="A58" s="103"/>
      <c r="B58" s="49" t="s">
        <v>217</v>
      </c>
      <c r="C58" s="368" t="s">
        <v>218</v>
      </c>
      <c r="D58" s="368"/>
      <c r="E58" s="368"/>
      <c r="F58" s="368"/>
      <c r="G58" s="368"/>
      <c r="H58" s="368"/>
      <c r="I58" s="368"/>
      <c r="J58" s="368"/>
      <c r="K58" s="368"/>
      <c r="L58" s="368"/>
      <c r="M58" s="368"/>
      <c r="N58" s="376"/>
      <c r="AF58" s="39"/>
      <c r="AG58" s="47"/>
      <c r="AI58" s="3" t="s">
        <v>218</v>
      </c>
      <c r="AM58" s="47"/>
    </row>
    <row r="59" spans="1:39" s="4" customFormat="1" ht="15" x14ac:dyDescent="0.25">
      <c r="A59" s="48"/>
      <c r="B59" s="49" t="s">
        <v>58</v>
      </c>
      <c r="C59" s="372" t="s">
        <v>62</v>
      </c>
      <c r="D59" s="372"/>
      <c r="E59" s="372"/>
      <c r="F59" s="51"/>
      <c r="G59" s="52"/>
      <c r="H59" s="52"/>
      <c r="I59" s="52"/>
      <c r="J59" s="107">
        <v>2090.62</v>
      </c>
      <c r="K59" s="54">
        <v>0.69</v>
      </c>
      <c r="L59" s="53">
        <v>23.08</v>
      </c>
      <c r="M59" s="54">
        <v>34.96</v>
      </c>
      <c r="N59" s="64">
        <v>806.88</v>
      </c>
      <c r="AF59" s="39"/>
      <c r="AG59" s="47"/>
      <c r="AJ59" s="3" t="s">
        <v>62</v>
      </c>
      <c r="AM59" s="47"/>
    </row>
    <row r="60" spans="1:39" s="4" customFormat="1" ht="15" x14ac:dyDescent="0.25">
      <c r="A60" s="48"/>
      <c r="B60" s="49" t="s">
        <v>73</v>
      </c>
      <c r="C60" s="372" t="s">
        <v>175</v>
      </c>
      <c r="D60" s="372"/>
      <c r="E60" s="372"/>
      <c r="F60" s="51"/>
      <c r="G60" s="52"/>
      <c r="H60" s="52"/>
      <c r="I60" s="52"/>
      <c r="J60" s="107">
        <v>3282.3</v>
      </c>
      <c r="K60" s="54">
        <v>0.69</v>
      </c>
      <c r="L60" s="53">
        <v>36.24</v>
      </c>
      <c r="M60" s="54">
        <v>12.51</v>
      </c>
      <c r="N60" s="64">
        <v>453.36</v>
      </c>
      <c r="AF60" s="39"/>
      <c r="AG60" s="47"/>
      <c r="AJ60" s="3" t="s">
        <v>175</v>
      </c>
      <c r="AM60" s="47"/>
    </row>
    <row r="61" spans="1:39" s="4" customFormat="1" ht="15" x14ac:dyDescent="0.25">
      <c r="A61" s="48"/>
      <c r="B61" s="49" t="s">
        <v>78</v>
      </c>
      <c r="C61" s="372" t="s">
        <v>176</v>
      </c>
      <c r="D61" s="372"/>
      <c r="E61" s="372"/>
      <c r="F61" s="51"/>
      <c r="G61" s="52"/>
      <c r="H61" s="52"/>
      <c r="I61" s="52"/>
      <c r="J61" s="53">
        <v>411.71</v>
      </c>
      <c r="K61" s="54">
        <v>0.69</v>
      </c>
      <c r="L61" s="53">
        <v>4.55</v>
      </c>
      <c r="M61" s="54">
        <v>34.96</v>
      </c>
      <c r="N61" s="64">
        <v>159.07</v>
      </c>
      <c r="AF61" s="39"/>
      <c r="AG61" s="47"/>
      <c r="AJ61" s="3" t="s">
        <v>176</v>
      </c>
      <c r="AM61" s="47"/>
    </row>
    <row r="62" spans="1:39" s="4" customFormat="1" ht="15" x14ac:dyDescent="0.25">
      <c r="A62" s="48"/>
      <c r="B62" s="49" t="s">
        <v>122</v>
      </c>
      <c r="C62" s="372" t="s">
        <v>177</v>
      </c>
      <c r="D62" s="372"/>
      <c r="E62" s="372"/>
      <c r="F62" s="51"/>
      <c r="G62" s="52"/>
      <c r="H62" s="52"/>
      <c r="I62" s="52"/>
      <c r="J62" s="53">
        <v>26.46</v>
      </c>
      <c r="K62" s="63">
        <v>0</v>
      </c>
      <c r="L62" s="53">
        <v>0</v>
      </c>
      <c r="M62" s="54">
        <v>5.0199999999999996</v>
      </c>
      <c r="N62" s="58"/>
      <c r="AF62" s="39"/>
      <c r="AG62" s="47"/>
      <c r="AJ62" s="3" t="s">
        <v>177</v>
      </c>
      <c r="AM62" s="47"/>
    </row>
    <row r="63" spans="1:39" s="4" customFormat="1" ht="15" x14ac:dyDescent="0.25">
      <c r="A63" s="56"/>
      <c r="B63" s="49"/>
      <c r="C63" s="372" t="s">
        <v>63</v>
      </c>
      <c r="D63" s="372"/>
      <c r="E63" s="372"/>
      <c r="F63" s="51" t="s">
        <v>64</v>
      </c>
      <c r="G63" s="54">
        <v>225.04</v>
      </c>
      <c r="H63" s="54">
        <v>0.69</v>
      </c>
      <c r="I63" s="111">
        <v>2.4844415999999998</v>
      </c>
      <c r="J63" s="57"/>
      <c r="K63" s="52"/>
      <c r="L63" s="57"/>
      <c r="M63" s="52"/>
      <c r="N63" s="58"/>
      <c r="AF63" s="39"/>
      <c r="AG63" s="47"/>
      <c r="AK63" s="3" t="s">
        <v>63</v>
      </c>
      <c r="AM63" s="47"/>
    </row>
    <row r="64" spans="1:39" s="4" customFormat="1" ht="15" x14ac:dyDescent="0.25">
      <c r="A64" s="56"/>
      <c r="B64" s="49"/>
      <c r="C64" s="372" t="s">
        <v>178</v>
      </c>
      <c r="D64" s="372"/>
      <c r="E64" s="372"/>
      <c r="F64" s="51" t="s">
        <v>64</v>
      </c>
      <c r="G64" s="54">
        <v>30.76</v>
      </c>
      <c r="H64" s="54">
        <v>0.69</v>
      </c>
      <c r="I64" s="111">
        <v>0.33959040000000001</v>
      </c>
      <c r="J64" s="57"/>
      <c r="K64" s="52"/>
      <c r="L64" s="57"/>
      <c r="M64" s="52"/>
      <c r="N64" s="58"/>
      <c r="AF64" s="39"/>
      <c r="AG64" s="47"/>
      <c r="AK64" s="3" t="s">
        <v>178</v>
      </c>
      <c r="AM64" s="47"/>
    </row>
    <row r="65" spans="1:39" s="4" customFormat="1" ht="15" x14ac:dyDescent="0.25">
      <c r="A65" s="48"/>
      <c r="B65" s="49"/>
      <c r="C65" s="375" t="s">
        <v>65</v>
      </c>
      <c r="D65" s="375"/>
      <c r="E65" s="375"/>
      <c r="F65" s="59"/>
      <c r="G65" s="60"/>
      <c r="H65" s="60"/>
      <c r="I65" s="60"/>
      <c r="J65" s="108">
        <v>5399.38</v>
      </c>
      <c r="K65" s="60"/>
      <c r="L65" s="61">
        <v>59.32</v>
      </c>
      <c r="M65" s="60"/>
      <c r="N65" s="123">
        <v>1260.24</v>
      </c>
      <c r="AF65" s="39"/>
      <c r="AG65" s="47"/>
      <c r="AL65" s="3" t="s">
        <v>65</v>
      </c>
      <c r="AM65" s="47"/>
    </row>
    <row r="66" spans="1:39" s="4" customFormat="1" ht="15" x14ac:dyDescent="0.25">
      <c r="A66" s="56"/>
      <c r="B66" s="49"/>
      <c r="C66" s="372" t="s">
        <v>66</v>
      </c>
      <c r="D66" s="372"/>
      <c r="E66" s="372"/>
      <c r="F66" s="51"/>
      <c r="G66" s="52"/>
      <c r="H66" s="52"/>
      <c r="I66" s="52"/>
      <c r="J66" s="57"/>
      <c r="K66" s="52"/>
      <c r="L66" s="53">
        <v>27.63</v>
      </c>
      <c r="M66" s="52"/>
      <c r="N66" s="64">
        <v>965.95</v>
      </c>
      <c r="AF66" s="39"/>
      <c r="AG66" s="47"/>
      <c r="AK66" s="3" t="s">
        <v>66</v>
      </c>
      <c r="AM66" s="47"/>
    </row>
    <row r="67" spans="1:39" s="4" customFormat="1" ht="23.25" x14ac:dyDescent="0.25">
      <c r="A67" s="56"/>
      <c r="B67" s="49" t="s">
        <v>718</v>
      </c>
      <c r="C67" s="372" t="s">
        <v>719</v>
      </c>
      <c r="D67" s="372"/>
      <c r="E67" s="372"/>
      <c r="F67" s="51" t="s">
        <v>69</v>
      </c>
      <c r="G67" s="63">
        <v>117</v>
      </c>
      <c r="H67" s="52"/>
      <c r="I67" s="63">
        <v>117</v>
      </c>
      <c r="J67" s="57"/>
      <c r="K67" s="52"/>
      <c r="L67" s="53">
        <v>32.33</v>
      </c>
      <c r="M67" s="52"/>
      <c r="N67" s="55">
        <v>1130.1600000000001</v>
      </c>
      <c r="AF67" s="39"/>
      <c r="AG67" s="47"/>
      <c r="AK67" s="3" t="s">
        <v>719</v>
      </c>
      <c r="AM67" s="47"/>
    </row>
    <row r="68" spans="1:39" s="4" customFormat="1" ht="23.25" x14ac:dyDescent="0.25">
      <c r="A68" s="56"/>
      <c r="B68" s="49" t="s">
        <v>720</v>
      </c>
      <c r="C68" s="372" t="s">
        <v>721</v>
      </c>
      <c r="D68" s="372"/>
      <c r="E68" s="372"/>
      <c r="F68" s="51" t="s">
        <v>69</v>
      </c>
      <c r="G68" s="63">
        <v>74</v>
      </c>
      <c r="H68" s="52"/>
      <c r="I68" s="63">
        <v>74</v>
      </c>
      <c r="J68" s="57"/>
      <c r="K68" s="52"/>
      <c r="L68" s="53">
        <v>20.45</v>
      </c>
      <c r="M68" s="52"/>
      <c r="N68" s="64">
        <v>714.8</v>
      </c>
      <c r="AF68" s="39"/>
      <c r="AG68" s="47"/>
      <c r="AK68" s="3" t="s">
        <v>721</v>
      </c>
      <c r="AM68" s="47"/>
    </row>
    <row r="69" spans="1:39" s="4" customFormat="1" ht="15" x14ac:dyDescent="0.25">
      <c r="A69" s="65"/>
      <c r="B69" s="66"/>
      <c r="C69" s="374" t="s">
        <v>72</v>
      </c>
      <c r="D69" s="374"/>
      <c r="E69" s="374"/>
      <c r="F69" s="42"/>
      <c r="G69" s="43"/>
      <c r="H69" s="43"/>
      <c r="I69" s="43"/>
      <c r="J69" s="45"/>
      <c r="K69" s="43"/>
      <c r="L69" s="67">
        <v>112.1</v>
      </c>
      <c r="M69" s="60"/>
      <c r="N69" s="115">
        <v>3105.2</v>
      </c>
      <c r="AF69" s="39"/>
      <c r="AG69" s="47"/>
      <c r="AM69" s="47" t="s">
        <v>72</v>
      </c>
    </row>
    <row r="70" spans="1:39" s="4" customFormat="1" ht="34.5" x14ac:dyDescent="0.25">
      <c r="A70" s="40" t="s">
        <v>78</v>
      </c>
      <c r="B70" s="41" t="s">
        <v>2144</v>
      </c>
      <c r="C70" s="374" t="s">
        <v>4321</v>
      </c>
      <c r="D70" s="374"/>
      <c r="E70" s="374"/>
      <c r="F70" s="42" t="s">
        <v>716</v>
      </c>
      <c r="G70" s="43">
        <v>3.2000000000000001E-2</v>
      </c>
      <c r="H70" s="44">
        <v>1</v>
      </c>
      <c r="I70" s="116">
        <v>3.2000000000000001E-2</v>
      </c>
      <c r="J70" s="45"/>
      <c r="K70" s="43"/>
      <c r="L70" s="45"/>
      <c r="M70" s="43"/>
      <c r="N70" s="46"/>
      <c r="AF70" s="39"/>
      <c r="AG70" s="47" t="s">
        <v>4321</v>
      </c>
      <c r="AM70" s="47"/>
    </row>
    <row r="71" spans="1:39" s="4" customFormat="1" ht="15" x14ac:dyDescent="0.25">
      <c r="A71" s="69"/>
      <c r="B71" s="50"/>
      <c r="C71" s="372" t="s">
        <v>1541</v>
      </c>
      <c r="D71" s="372"/>
      <c r="E71" s="372"/>
      <c r="F71" s="372"/>
      <c r="G71" s="372"/>
      <c r="H71" s="372"/>
      <c r="I71" s="372"/>
      <c r="J71" s="372"/>
      <c r="K71" s="372"/>
      <c r="L71" s="372"/>
      <c r="M71" s="372"/>
      <c r="N71" s="377"/>
      <c r="AF71" s="39"/>
      <c r="AG71" s="47"/>
      <c r="AH71" s="3" t="s">
        <v>1541</v>
      </c>
      <c r="AM71" s="47"/>
    </row>
    <row r="72" spans="1:39" s="4" customFormat="1" ht="22.5" x14ac:dyDescent="0.25">
      <c r="A72" s="103"/>
      <c r="B72" s="49" t="s">
        <v>4023</v>
      </c>
      <c r="C72" s="368" t="s">
        <v>3957</v>
      </c>
      <c r="D72" s="368"/>
      <c r="E72" s="368"/>
      <c r="F72" s="368"/>
      <c r="G72" s="368"/>
      <c r="H72" s="368"/>
      <c r="I72" s="368"/>
      <c r="J72" s="368"/>
      <c r="K72" s="368"/>
      <c r="L72" s="368"/>
      <c r="M72" s="368"/>
      <c r="N72" s="376"/>
      <c r="AF72" s="39"/>
      <c r="AG72" s="47"/>
      <c r="AI72" s="3" t="s">
        <v>3957</v>
      </c>
      <c r="AM72" s="47"/>
    </row>
    <row r="73" spans="1:39" s="4" customFormat="1" ht="22.5" x14ac:dyDescent="0.25">
      <c r="A73" s="103"/>
      <c r="B73" s="49" t="s">
        <v>217</v>
      </c>
      <c r="C73" s="368" t="s">
        <v>218</v>
      </c>
      <c r="D73" s="368"/>
      <c r="E73" s="368"/>
      <c r="F73" s="368"/>
      <c r="G73" s="368"/>
      <c r="H73" s="368"/>
      <c r="I73" s="368"/>
      <c r="J73" s="368"/>
      <c r="K73" s="368"/>
      <c r="L73" s="368"/>
      <c r="M73" s="368"/>
      <c r="N73" s="376"/>
      <c r="AF73" s="39"/>
      <c r="AG73" s="47"/>
      <c r="AI73" s="3" t="s">
        <v>218</v>
      </c>
      <c r="AM73" s="47"/>
    </row>
    <row r="74" spans="1:39" s="4" customFormat="1" ht="15" x14ac:dyDescent="0.25">
      <c r="A74" s="48"/>
      <c r="B74" s="49" t="s">
        <v>58</v>
      </c>
      <c r="C74" s="372" t="s">
        <v>62</v>
      </c>
      <c r="D74" s="372"/>
      <c r="E74" s="372"/>
      <c r="F74" s="51"/>
      <c r="G74" s="52"/>
      <c r="H74" s="52"/>
      <c r="I74" s="52"/>
      <c r="J74" s="107">
        <v>2630.25</v>
      </c>
      <c r="K74" s="54">
        <v>0.69</v>
      </c>
      <c r="L74" s="53">
        <v>58.08</v>
      </c>
      <c r="M74" s="54">
        <v>34.96</v>
      </c>
      <c r="N74" s="55">
        <v>2030.48</v>
      </c>
      <c r="AF74" s="39"/>
      <c r="AG74" s="47"/>
      <c r="AJ74" s="3" t="s">
        <v>62</v>
      </c>
      <c r="AM74" s="47"/>
    </row>
    <row r="75" spans="1:39" s="4" customFormat="1" ht="15" x14ac:dyDescent="0.25">
      <c r="A75" s="48"/>
      <c r="B75" s="49" t="s">
        <v>73</v>
      </c>
      <c r="C75" s="372" t="s">
        <v>175</v>
      </c>
      <c r="D75" s="372"/>
      <c r="E75" s="372"/>
      <c r="F75" s="51"/>
      <c r="G75" s="52"/>
      <c r="H75" s="52"/>
      <c r="I75" s="52"/>
      <c r="J75" s="107">
        <v>4659.37</v>
      </c>
      <c r="K75" s="54">
        <v>0.69</v>
      </c>
      <c r="L75" s="53">
        <v>102.88</v>
      </c>
      <c r="M75" s="54">
        <v>12.51</v>
      </c>
      <c r="N75" s="55">
        <v>1287.03</v>
      </c>
      <c r="AF75" s="39"/>
      <c r="AG75" s="47"/>
      <c r="AJ75" s="3" t="s">
        <v>175</v>
      </c>
      <c r="AM75" s="47"/>
    </row>
    <row r="76" spans="1:39" s="4" customFormat="1" ht="15" x14ac:dyDescent="0.25">
      <c r="A76" s="48"/>
      <c r="B76" s="49" t="s">
        <v>78</v>
      </c>
      <c r="C76" s="372" t="s">
        <v>176</v>
      </c>
      <c r="D76" s="372"/>
      <c r="E76" s="372"/>
      <c r="F76" s="51"/>
      <c r="G76" s="52"/>
      <c r="H76" s="52"/>
      <c r="I76" s="52"/>
      <c r="J76" s="53">
        <v>574.28</v>
      </c>
      <c r="K76" s="54">
        <v>0.69</v>
      </c>
      <c r="L76" s="53">
        <v>12.68</v>
      </c>
      <c r="M76" s="54">
        <v>34.96</v>
      </c>
      <c r="N76" s="64">
        <v>443.29</v>
      </c>
      <c r="AF76" s="39"/>
      <c r="AG76" s="47"/>
      <c r="AJ76" s="3" t="s">
        <v>176</v>
      </c>
      <c r="AM76" s="47"/>
    </row>
    <row r="77" spans="1:39" s="4" customFormat="1" ht="15" x14ac:dyDescent="0.25">
      <c r="A77" s="48"/>
      <c r="B77" s="49" t="s">
        <v>122</v>
      </c>
      <c r="C77" s="372" t="s">
        <v>177</v>
      </c>
      <c r="D77" s="372"/>
      <c r="E77" s="372"/>
      <c r="F77" s="51"/>
      <c r="G77" s="52"/>
      <c r="H77" s="52"/>
      <c r="I77" s="52"/>
      <c r="J77" s="53">
        <v>53.3</v>
      </c>
      <c r="K77" s="63">
        <v>0</v>
      </c>
      <c r="L77" s="53">
        <v>0</v>
      </c>
      <c r="M77" s="54">
        <v>5.0199999999999996</v>
      </c>
      <c r="N77" s="58"/>
      <c r="AF77" s="39"/>
      <c r="AG77" s="47"/>
      <c r="AJ77" s="3" t="s">
        <v>177</v>
      </c>
      <c r="AM77" s="47"/>
    </row>
    <row r="78" spans="1:39" s="4" customFormat="1" ht="15" x14ac:dyDescent="0.25">
      <c r="A78" s="56"/>
      <c r="B78" s="49"/>
      <c r="C78" s="372" t="s">
        <v>63</v>
      </c>
      <c r="D78" s="372"/>
      <c r="E78" s="372"/>
      <c r="F78" s="51" t="s">
        <v>64</v>
      </c>
      <c r="G78" s="54">
        <v>286.52</v>
      </c>
      <c r="H78" s="54">
        <v>0.69</v>
      </c>
      <c r="I78" s="111">
        <v>6.3263616000000003</v>
      </c>
      <c r="J78" s="57"/>
      <c r="K78" s="52"/>
      <c r="L78" s="57"/>
      <c r="M78" s="52"/>
      <c r="N78" s="58"/>
      <c r="AF78" s="39"/>
      <c r="AG78" s="47"/>
      <c r="AK78" s="3" t="s">
        <v>63</v>
      </c>
      <c r="AM78" s="47"/>
    </row>
    <row r="79" spans="1:39" s="4" customFormat="1" ht="15" x14ac:dyDescent="0.25">
      <c r="A79" s="56"/>
      <c r="B79" s="49"/>
      <c r="C79" s="372" t="s">
        <v>178</v>
      </c>
      <c r="D79" s="372"/>
      <c r="E79" s="372"/>
      <c r="F79" s="51" t="s">
        <v>64</v>
      </c>
      <c r="G79" s="54">
        <v>42.87</v>
      </c>
      <c r="H79" s="54">
        <v>0.69</v>
      </c>
      <c r="I79" s="111">
        <v>0.94656960000000001</v>
      </c>
      <c r="J79" s="57"/>
      <c r="K79" s="52"/>
      <c r="L79" s="57"/>
      <c r="M79" s="52"/>
      <c r="N79" s="58"/>
      <c r="AF79" s="39"/>
      <c r="AG79" s="47"/>
      <c r="AK79" s="3" t="s">
        <v>178</v>
      </c>
      <c r="AM79" s="47"/>
    </row>
    <row r="80" spans="1:39" s="4" customFormat="1" ht="15" x14ac:dyDescent="0.25">
      <c r="A80" s="48"/>
      <c r="B80" s="49"/>
      <c r="C80" s="375" t="s">
        <v>65</v>
      </c>
      <c r="D80" s="375"/>
      <c r="E80" s="375"/>
      <c r="F80" s="59"/>
      <c r="G80" s="60"/>
      <c r="H80" s="60"/>
      <c r="I80" s="60"/>
      <c r="J80" s="108">
        <v>7342.92</v>
      </c>
      <c r="K80" s="60"/>
      <c r="L80" s="61">
        <v>160.96</v>
      </c>
      <c r="M80" s="60"/>
      <c r="N80" s="123">
        <v>3317.51</v>
      </c>
      <c r="AF80" s="39"/>
      <c r="AG80" s="47"/>
      <c r="AL80" s="3" t="s">
        <v>65</v>
      </c>
      <c r="AM80" s="47"/>
    </row>
    <row r="81" spans="1:39" s="4" customFormat="1" ht="15" x14ac:dyDescent="0.25">
      <c r="A81" s="56"/>
      <c r="B81" s="49"/>
      <c r="C81" s="372" t="s">
        <v>66</v>
      </c>
      <c r="D81" s="372"/>
      <c r="E81" s="372"/>
      <c r="F81" s="51"/>
      <c r="G81" s="52"/>
      <c r="H81" s="52"/>
      <c r="I81" s="52"/>
      <c r="J81" s="57"/>
      <c r="K81" s="52"/>
      <c r="L81" s="53">
        <v>70.760000000000005</v>
      </c>
      <c r="M81" s="52"/>
      <c r="N81" s="55">
        <v>2473.77</v>
      </c>
      <c r="AF81" s="39"/>
      <c r="AG81" s="47"/>
      <c r="AK81" s="3" t="s">
        <v>66</v>
      </c>
      <c r="AM81" s="47"/>
    </row>
    <row r="82" spans="1:39" s="4" customFormat="1" ht="23.25" x14ac:dyDescent="0.25">
      <c r="A82" s="56"/>
      <c r="B82" s="49" t="s">
        <v>718</v>
      </c>
      <c r="C82" s="372" t="s">
        <v>719</v>
      </c>
      <c r="D82" s="372"/>
      <c r="E82" s="372"/>
      <c r="F82" s="51" t="s">
        <v>69</v>
      </c>
      <c r="G82" s="63">
        <v>117</v>
      </c>
      <c r="H82" s="52"/>
      <c r="I82" s="63">
        <v>117</v>
      </c>
      <c r="J82" s="57"/>
      <c r="K82" s="52"/>
      <c r="L82" s="53">
        <v>82.79</v>
      </c>
      <c r="M82" s="52"/>
      <c r="N82" s="55">
        <v>2894.31</v>
      </c>
      <c r="AF82" s="39"/>
      <c r="AG82" s="47"/>
      <c r="AK82" s="3" t="s">
        <v>719</v>
      </c>
      <c r="AM82" s="47"/>
    </row>
    <row r="83" spans="1:39" s="4" customFormat="1" ht="23.25" x14ac:dyDescent="0.25">
      <c r="A83" s="56"/>
      <c r="B83" s="49" t="s">
        <v>720</v>
      </c>
      <c r="C83" s="372" t="s">
        <v>721</v>
      </c>
      <c r="D83" s="372"/>
      <c r="E83" s="372"/>
      <c r="F83" s="51" t="s">
        <v>69</v>
      </c>
      <c r="G83" s="63">
        <v>74</v>
      </c>
      <c r="H83" s="52"/>
      <c r="I83" s="63">
        <v>74</v>
      </c>
      <c r="J83" s="57"/>
      <c r="K83" s="52"/>
      <c r="L83" s="53">
        <v>52.36</v>
      </c>
      <c r="M83" s="52"/>
      <c r="N83" s="55">
        <v>1830.59</v>
      </c>
      <c r="AF83" s="39"/>
      <c r="AG83" s="47"/>
      <c r="AK83" s="3" t="s">
        <v>721</v>
      </c>
      <c r="AM83" s="47"/>
    </row>
    <row r="84" spans="1:39" s="4" customFormat="1" ht="15" x14ac:dyDescent="0.25">
      <c r="A84" s="65"/>
      <c r="B84" s="66"/>
      <c r="C84" s="374" t="s">
        <v>72</v>
      </c>
      <c r="D84" s="374"/>
      <c r="E84" s="374"/>
      <c r="F84" s="42"/>
      <c r="G84" s="43"/>
      <c r="H84" s="43"/>
      <c r="I84" s="43"/>
      <c r="J84" s="45"/>
      <c r="K84" s="43"/>
      <c r="L84" s="67">
        <v>296.11</v>
      </c>
      <c r="M84" s="60"/>
      <c r="N84" s="115">
        <v>8042.41</v>
      </c>
      <c r="AF84" s="39"/>
      <c r="AG84" s="47"/>
      <c r="AM84" s="47" t="s">
        <v>72</v>
      </c>
    </row>
    <row r="85" spans="1:39" s="4" customFormat="1" ht="34.5" x14ac:dyDescent="0.25">
      <c r="A85" s="40" t="s">
        <v>122</v>
      </c>
      <c r="B85" s="41" t="s">
        <v>4322</v>
      </c>
      <c r="C85" s="374" t="s">
        <v>4323</v>
      </c>
      <c r="D85" s="374"/>
      <c r="E85" s="374"/>
      <c r="F85" s="42" t="s">
        <v>716</v>
      </c>
      <c r="G85" s="43">
        <v>3.2000000000000001E-2</v>
      </c>
      <c r="H85" s="44">
        <v>1</v>
      </c>
      <c r="I85" s="116">
        <v>3.2000000000000001E-2</v>
      </c>
      <c r="J85" s="45"/>
      <c r="K85" s="43"/>
      <c r="L85" s="45"/>
      <c r="M85" s="43"/>
      <c r="N85" s="46"/>
      <c r="AF85" s="39"/>
      <c r="AG85" s="47" t="s">
        <v>4323</v>
      </c>
      <c r="AM85" s="47"/>
    </row>
    <row r="86" spans="1:39" s="4" customFormat="1" ht="15" x14ac:dyDescent="0.25">
      <c r="A86" s="69"/>
      <c r="B86" s="50"/>
      <c r="C86" s="372" t="s">
        <v>1541</v>
      </c>
      <c r="D86" s="372"/>
      <c r="E86" s="372"/>
      <c r="F86" s="372"/>
      <c r="G86" s="372"/>
      <c r="H86" s="372"/>
      <c r="I86" s="372"/>
      <c r="J86" s="372"/>
      <c r="K86" s="372"/>
      <c r="L86" s="372"/>
      <c r="M86" s="372"/>
      <c r="N86" s="377"/>
      <c r="AF86" s="39"/>
      <c r="AG86" s="47"/>
      <c r="AH86" s="3" t="s">
        <v>1541</v>
      </c>
      <c r="AM86" s="47"/>
    </row>
    <row r="87" spans="1:39" s="4" customFormat="1" ht="22.5" x14ac:dyDescent="0.25">
      <c r="A87" s="103"/>
      <c r="B87" s="49" t="s">
        <v>4023</v>
      </c>
      <c r="C87" s="368" t="s">
        <v>3957</v>
      </c>
      <c r="D87" s="368"/>
      <c r="E87" s="368"/>
      <c r="F87" s="368"/>
      <c r="G87" s="368"/>
      <c r="H87" s="368"/>
      <c r="I87" s="368"/>
      <c r="J87" s="368"/>
      <c r="K87" s="368"/>
      <c r="L87" s="368"/>
      <c r="M87" s="368"/>
      <c r="N87" s="376"/>
      <c r="AF87" s="39"/>
      <c r="AG87" s="47"/>
      <c r="AI87" s="3" t="s">
        <v>3957</v>
      </c>
      <c r="AM87" s="47"/>
    </row>
    <row r="88" spans="1:39" s="4" customFormat="1" ht="22.5" x14ac:dyDescent="0.25">
      <c r="A88" s="103"/>
      <c r="B88" s="49" t="s">
        <v>217</v>
      </c>
      <c r="C88" s="368" t="s">
        <v>218</v>
      </c>
      <c r="D88" s="368"/>
      <c r="E88" s="368"/>
      <c r="F88" s="368"/>
      <c r="G88" s="368"/>
      <c r="H88" s="368"/>
      <c r="I88" s="368"/>
      <c r="J88" s="368"/>
      <c r="K88" s="368"/>
      <c r="L88" s="368"/>
      <c r="M88" s="368"/>
      <c r="N88" s="376"/>
      <c r="AF88" s="39"/>
      <c r="AG88" s="47"/>
      <c r="AI88" s="3" t="s">
        <v>218</v>
      </c>
      <c r="AM88" s="47"/>
    </row>
    <row r="89" spans="1:39" s="4" customFormat="1" ht="15" x14ac:dyDescent="0.25">
      <c r="A89" s="48"/>
      <c r="B89" s="49" t="s">
        <v>58</v>
      </c>
      <c r="C89" s="372" t="s">
        <v>62</v>
      </c>
      <c r="D89" s="372"/>
      <c r="E89" s="372"/>
      <c r="F89" s="51"/>
      <c r="G89" s="52"/>
      <c r="H89" s="52"/>
      <c r="I89" s="52"/>
      <c r="J89" s="107">
        <v>3045.56</v>
      </c>
      <c r="K89" s="54">
        <v>0.69</v>
      </c>
      <c r="L89" s="53">
        <v>67.25</v>
      </c>
      <c r="M89" s="54">
        <v>34.96</v>
      </c>
      <c r="N89" s="55">
        <v>2351.06</v>
      </c>
      <c r="AF89" s="39"/>
      <c r="AG89" s="47"/>
      <c r="AJ89" s="3" t="s">
        <v>62</v>
      </c>
      <c r="AM89" s="47"/>
    </row>
    <row r="90" spans="1:39" s="4" customFormat="1" ht="15" x14ac:dyDescent="0.25">
      <c r="A90" s="48"/>
      <c r="B90" s="49" t="s">
        <v>73</v>
      </c>
      <c r="C90" s="372" t="s">
        <v>175</v>
      </c>
      <c r="D90" s="372"/>
      <c r="E90" s="372"/>
      <c r="F90" s="51"/>
      <c r="G90" s="52"/>
      <c r="H90" s="52"/>
      <c r="I90" s="52"/>
      <c r="J90" s="107">
        <v>6174.06</v>
      </c>
      <c r="K90" s="54">
        <v>0.69</v>
      </c>
      <c r="L90" s="53">
        <v>136.32</v>
      </c>
      <c r="M90" s="54">
        <v>12.51</v>
      </c>
      <c r="N90" s="55">
        <v>1705.36</v>
      </c>
      <c r="AF90" s="39"/>
      <c r="AG90" s="47"/>
      <c r="AJ90" s="3" t="s">
        <v>175</v>
      </c>
      <c r="AM90" s="47"/>
    </row>
    <row r="91" spans="1:39" s="4" customFormat="1" ht="15" x14ac:dyDescent="0.25">
      <c r="A91" s="48"/>
      <c r="B91" s="49" t="s">
        <v>78</v>
      </c>
      <c r="C91" s="372" t="s">
        <v>176</v>
      </c>
      <c r="D91" s="372"/>
      <c r="E91" s="372"/>
      <c r="F91" s="51"/>
      <c r="G91" s="52"/>
      <c r="H91" s="52"/>
      <c r="I91" s="52"/>
      <c r="J91" s="53">
        <v>751.42</v>
      </c>
      <c r="K91" s="54">
        <v>0.69</v>
      </c>
      <c r="L91" s="53">
        <v>16.59</v>
      </c>
      <c r="M91" s="54">
        <v>34.96</v>
      </c>
      <c r="N91" s="64">
        <v>579.99</v>
      </c>
      <c r="AF91" s="39"/>
      <c r="AG91" s="47"/>
      <c r="AJ91" s="3" t="s">
        <v>176</v>
      </c>
      <c r="AM91" s="47"/>
    </row>
    <row r="92" spans="1:39" s="4" customFormat="1" ht="15" x14ac:dyDescent="0.25">
      <c r="A92" s="48"/>
      <c r="B92" s="49" t="s">
        <v>122</v>
      </c>
      <c r="C92" s="372" t="s">
        <v>177</v>
      </c>
      <c r="D92" s="372"/>
      <c r="E92" s="372"/>
      <c r="F92" s="51"/>
      <c r="G92" s="52"/>
      <c r="H92" s="52"/>
      <c r="I92" s="52"/>
      <c r="J92" s="53">
        <v>102.21</v>
      </c>
      <c r="K92" s="63">
        <v>0</v>
      </c>
      <c r="L92" s="53">
        <v>0</v>
      </c>
      <c r="M92" s="54">
        <v>5.0199999999999996</v>
      </c>
      <c r="N92" s="58"/>
      <c r="AF92" s="39"/>
      <c r="AG92" s="47"/>
      <c r="AJ92" s="3" t="s">
        <v>177</v>
      </c>
      <c r="AM92" s="47"/>
    </row>
    <row r="93" spans="1:39" s="4" customFormat="1" ht="15" x14ac:dyDescent="0.25">
      <c r="A93" s="56"/>
      <c r="B93" s="49"/>
      <c r="C93" s="372" t="s">
        <v>63</v>
      </c>
      <c r="D93" s="372"/>
      <c r="E93" s="372"/>
      <c r="F93" s="51" t="s">
        <v>64</v>
      </c>
      <c r="G93" s="54">
        <v>331.76</v>
      </c>
      <c r="H93" s="54">
        <v>0.69</v>
      </c>
      <c r="I93" s="111">
        <v>7.3252607999999997</v>
      </c>
      <c r="J93" s="57"/>
      <c r="K93" s="52"/>
      <c r="L93" s="57"/>
      <c r="M93" s="52"/>
      <c r="N93" s="58"/>
      <c r="AF93" s="39"/>
      <c r="AG93" s="47"/>
      <c r="AK93" s="3" t="s">
        <v>63</v>
      </c>
      <c r="AM93" s="47"/>
    </row>
    <row r="94" spans="1:39" s="4" customFormat="1" ht="15" x14ac:dyDescent="0.25">
      <c r="A94" s="56"/>
      <c r="B94" s="49"/>
      <c r="C94" s="372" t="s">
        <v>178</v>
      </c>
      <c r="D94" s="372"/>
      <c r="E94" s="372"/>
      <c r="F94" s="51" t="s">
        <v>64</v>
      </c>
      <c r="G94" s="54">
        <v>56.15</v>
      </c>
      <c r="H94" s="54">
        <v>0.69</v>
      </c>
      <c r="I94" s="117">
        <v>1.239792</v>
      </c>
      <c r="J94" s="57"/>
      <c r="K94" s="52"/>
      <c r="L94" s="57"/>
      <c r="M94" s="52"/>
      <c r="N94" s="58"/>
      <c r="AF94" s="39"/>
      <c r="AG94" s="47"/>
      <c r="AK94" s="3" t="s">
        <v>178</v>
      </c>
      <c r="AM94" s="47"/>
    </row>
    <row r="95" spans="1:39" s="4" customFormat="1" ht="15" x14ac:dyDescent="0.25">
      <c r="A95" s="48"/>
      <c r="B95" s="49"/>
      <c r="C95" s="375" t="s">
        <v>65</v>
      </c>
      <c r="D95" s="375"/>
      <c r="E95" s="375"/>
      <c r="F95" s="59"/>
      <c r="G95" s="60"/>
      <c r="H95" s="60"/>
      <c r="I95" s="60"/>
      <c r="J95" s="108">
        <v>9321.83</v>
      </c>
      <c r="K95" s="60"/>
      <c r="L95" s="61">
        <v>203.57</v>
      </c>
      <c r="M95" s="60"/>
      <c r="N95" s="123">
        <v>4056.42</v>
      </c>
      <c r="AF95" s="39"/>
      <c r="AG95" s="47"/>
      <c r="AL95" s="3" t="s">
        <v>65</v>
      </c>
      <c r="AM95" s="47"/>
    </row>
    <row r="96" spans="1:39" s="4" customFormat="1" ht="15" x14ac:dyDescent="0.25">
      <c r="A96" s="56"/>
      <c r="B96" s="49"/>
      <c r="C96" s="372" t="s">
        <v>66</v>
      </c>
      <c r="D96" s="372"/>
      <c r="E96" s="372"/>
      <c r="F96" s="51"/>
      <c r="G96" s="52"/>
      <c r="H96" s="52"/>
      <c r="I96" s="52"/>
      <c r="J96" s="57"/>
      <c r="K96" s="52"/>
      <c r="L96" s="53">
        <v>83.84</v>
      </c>
      <c r="M96" s="52"/>
      <c r="N96" s="55">
        <v>2931.05</v>
      </c>
      <c r="AF96" s="39"/>
      <c r="AG96" s="47"/>
      <c r="AK96" s="3" t="s">
        <v>66</v>
      </c>
      <c r="AM96" s="47"/>
    </row>
    <row r="97" spans="1:39" s="4" customFormat="1" ht="23.25" x14ac:dyDescent="0.25">
      <c r="A97" s="56"/>
      <c r="B97" s="49" t="s">
        <v>718</v>
      </c>
      <c r="C97" s="372" t="s">
        <v>719</v>
      </c>
      <c r="D97" s="372"/>
      <c r="E97" s="372"/>
      <c r="F97" s="51" t="s">
        <v>69</v>
      </c>
      <c r="G97" s="63">
        <v>117</v>
      </c>
      <c r="H97" s="52"/>
      <c r="I97" s="63">
        <v>117</v>
      </c>
      <c r="J97" s="57"/>
      <c r="K97" s="52"/>
      <c r="L97" s="53">
        <v>98.09</v>
      </c>
      <c r="M97" s="52"/>
      <c r="N97" s="55">
        <v>3429.33</v>
      </c>
      <c r="AF97" s="39"/>
      <c r="AG97" s="47"/>
      <c r="AK97" s="3" t="s">
        <v>719</v>
      </c>
      <c r="AM97" s="47"/>
    </row>
    <row r="98" spans="1:39" s="4" customFormat="1" ht="23.25" x14ac:dyDescent="0.25">
      <c r="A98" s="56"/>
      <c r="B98" s="49" t="s">
        <v>720</v>
      </c>
      <c r="C98" s="372" t="s">
        <v>721</v>
      </c>
      <c r="D98" s="372"/>
      <c r="E98" s="372"/>
      <c r="F98" s="51" t="s">
        <v>69</v>
      </c>
      <c r="G98" s="63">
        <v>74</v>
      </c>
      <c r="H98" s="52"/>
      <c r="I98" s="63">
        <v>74</v>
      </c>
      <c r="J98" s="57"/>
      <c r="K98" s="52"/>
      <c r="L98" s="53">
        <v>62.04</v>
      </c>
      <c r="M98" s="52"/>
      <c r="N98" s="55">
        <v>2168.98</v>
      </c>
      <c r="AF98" s="39"/>
      <c r="AG98" s="47"/>
      <c r="AK98" s="3" t="s">
        <v>721</v>
      </c>
      <c r="AM98" s="47"/>
    </row>
    <row r="99" spans="1:39" s="4" customFormat="1" ht="15" x14ac:dyDescent="0.25">
      <c r="A99" s="65"/>
      <c r="B99" s="66"/>
      <c r="C99" s="374" t="s">
        <v>72</v>
      </c>
      <c r="D99" s="374"/>
      <c r="E99" s="374"/>
      <c r="F99" s="42"/>
      <c r="G99" s="43"/>
      <c r="H99" s="43"/>
      <c r="I99" s="43"/>
      <c r="J99" s="45"/>
      <c r="K99" s="43"/>
      <c r="L99" s="67">
        <v>363.7</v>
      </c>
      <c r="M99" s="60"/>
      <c r="N99" s="115">
        <v>9654.73</v>
      </c>
      <c r="AF99" s="39"/>
      <c r="AG99" s="47"/>
      <c r="AM99" s="47" t="s">
        <v>72</v>
      </c>
    </row>
    <row r="100" spans="1:39" s="4" customFormat="1" ht="34.5" x14ac:dyDescent="0.25">
      <c r="A100" s="40" t="s">
        <v>125</v>
      </c>
      <c r="B100" s="41" t="s">
        <v>4324</v>
      </c>
      <c r="C100" s="374" t="s">
        <v>4325</v>
      </c>
      <c r="D100" s="374"/>
      <c r="E100" s="374"/>
      <c r="F100" s="42" t="s">
        <v>716</v>
      </c>
      <c r="G100" s="43">
        <v>1.7999999999999999E-2</v>
      </c>
      <c r="H100" s="44">
        <v>1</v>
      </c>
      <c r="I100" s="116">
        <v>1.7999999999999999E-2</v>
      </c>
      <c r="J100" s="45"/>
      <c r="K100" s="43"/>
      <c r="L100" s="45"/>
      <c r="M100" s="43"/>
      <c r="N100" s="46"/>
      <c r="AF100" s="39"/>
      <c r="AG100" s="47" t="s">
        <v>4325</v>
      </c>
      <c r="AM100" s="47"/>
    </row>
    <row r="101" spans="1:39" s="4" customFormat="1" ht="15" x14ac:dyDescent="0.25">
      <c r="A101" s="69"/>
      <c r="B101" s="50"/>
      <c r="C101" s="372" t="s">
        <v>844</v>
      </c>
      <c r="D101" s="372"/>
      <c r="E101" s="372"/>
      <c r="F101" s="372"/>
      <c r="G101" s="372"/>
      <c r="H101" s="372"/>
      <c r="I101" s="372"/>
      <c r="J101" s="372"/>
      <c r="K101" s="372"/>
      <c r="L101" s="372"/>
      <c r="M101" s="372"/>
      <c r="N101" s="377"/>
      <c r="AF101" s="39"/>
      <c r="AG101" s="47"/>
      <c r="AH101" s="3" t="s">
        <v>844</v>
      </c>
      <c r="AM101" s="47"/>
    </row>
    <row r="102" spans="1:39" s="4" customFormat="1" ht="22.5" x14ac:dyDescent="0.25">
      <c r="A102" s="103"/>
      <c r="B102" s="49" t="s">
        <v>4023</v>
      </c>
      <c r="C102" s="368" t="s">
        <v>3957</v>
      </c>
      <c r="D102" s="368"/>
      <c r="E102" s="368"/>
      <c r="F102" s="368"/>
      <c r="G102" s="368"/>
      <c r="H102" s="368"/>
      <c r="I102" s="368"/>
      <c r="J102" s="368"/>
      <c r="K102" s="368"/>
      <c r="L102" s="368"/>
      <c r="M102" s="368"/>
      <c r="N102" s="376"/>
      <c r="AF102" s="39"/>
      <c r="AG102" s="47"/>
      <c r="AI102" s="3" t="s">
        <v>3957</v>
      </c>
      <c r="AM102" s="47"/>
    </row>
    <row r="103" spans="1:39" s="4" customFormat="1" ht="22.5" x14ac:dyDescent="0.25">
      <c r="A103" s="103"/>
      <c r="B103" s="49" t="s">
        <v>217</v>
      </c>
      <c r="C103" s="368" t="s">
        <v>218</v>
      </c>
      <c r="D103" s="368"/>
      <c r="E103" s="368"/>
      <c r="F103" s="368"/>
      <c r="G103" s="368"/>
      <c r="H103" s="368"/>
      <c r="I103" s="368"/>
      <c r="J103" s="368"/>
      <c r="K103" s="368"/>
      <c r="L103" s="368"/>
      <c r="M103" s="368"/>
      <c r="N103" s="376"/>
      <c r="AF103" s="39"/>
      <c r="AG103" s="47"/>
      <c r="AI103" s="3" t="s">
        <v>218</v>
      </c>
      <c r="AM103" s="47"/>
    </row>
    <row r="104" spans="1:39" s="4" customFormat="1" ht="15" x14ac:dyDescent="0.25">
      <c r="A104" s="48"/>
      <c r="B104" s="49" t="s">
        <v>58</v>
      </c>
      <c r="C104" s="372" t="s">
        <v>62</v>
      </c>
      <c r="D104" s="372"/>
      <c r="E104" s="372"/>
      <c r="F104" s="51"/>
      <c r="G104" s="52"/>
      <c r="H104" s="52"/>
      <c r="I104" s="52"/>
      <c r="J104" s="107">
        <v>4681.8</v>
      </c>
      <c r="K104" s="54">
        <v>0.69</v>
      </c>
      <c r="L104" s="53">
        <v>58.15</v>
      </c>
      <c r="M104" s="54">
        <v>34.96</v>
      </c>
      <c r="N104" s="55">
        <v>2032.92</v>
      </c>
      <c r="AF104" s="39"/>
      <c r="AG104" s="47"/>
      <c r="AJ104" s="3" t="s">
        <v>62</v>
      </c>
      <c r="AM104" s="47"/>
    </row>
    <row r="105" spans="1:39" s="4" customFormat="1" ht="15" x14ac:dyDescent="0.25">
      <c r="A105" s="48"/>
      <c r="B105" s="49" t="s">
        <v>73</v>
      </c>
      <c r="C105" s="372" t="s">
        <v>175</v>
      </c>
      <c r="D105" s="372"/>
      <c r="E105" s="372"/>
      <c r="F105" s="51"/>
      <c r="G105" s="52"/>
      <c r="H105" s="52"/>
      <c r="I105" s="52"/>
      <c r="J105" s="107">
        <v>3638.47</v>
      </c>
      <c r="K105" s="54">
        <v>0.69</v>
      </c>
      <c r="L105" s="53">
        <v>45.19</v>
      </c>
      <c r="M105" s="54">
        <v>12.51</v>
      </c>
      <c r="N105" s="64">
        <v>565.33000000000004</v>
      </c>
      <c r="AF105" s="39"/>
      <c r="AG105" s="47"/>
      <c r="AJ105" s="3" t="s">
        <v>175</v>
      </c>
      <c r="AM105" s="47"/>
    </row>
    <row r="106" spans="1:39" s="4" customFormat="1" ht="15" x14ac:dyDescent="0.25">
      <c r="A106" s="48"/>
      <c r="B106" s="49" t="s">
        <v>78</v>
      </c>
      <c r="C106" s="372" t="s">
        <v>176</v>
      </c>
      <c r="D106" s="372"/>
      <c r="E106" s="372"/>
      <c r="F106" s="51"/>
      <c r="G106" s="52"/>
      <c r="H106" s="52"/>
      <c r="I106" s="52"/>
      <c r="J106" s="53">
        <v>296.45999999999998</v>
      </c>
      <c r="K106" s="54">
        <v>0.69</v>
      </c>
      <c r="L106" s="53">
        <v>3.68</v>
      </c>
      <c r="M106" s="54">
        <v>34.96</v>
      </c>
      <c r="N106" s="64">
        <v>128.65</v>
      </c>
      <c r="AF106" s="39"/>
      <c r="AG106" s="47"/>
      <c r="AJ106" s="3" t="s">
        <v>176</v>
      </c>
      <c r="AM106" s="47"/>
    </row>
    <row r="107" spans="1:39" s="4" customFormat="1" ht="15" x14ac:dyDescent="0.25">
      <c r="A107" s="48"/>
      <c r="B107" s="49" t="s">
        <v>122</v>
      </c>
      <c r="C107" s="372" t="s">
        <v>177</v>
      </c>
      <c r="D107" s="372"/>
      <c r="E107" s="372"/>
      <c r="F107" s="51"/>
      <c r="G107" s="52"/>
      <c r="H107" s="52"/>
      <c r="I107" s="52"/>
      <c r="J107" s="107">
        <v>2551.31</v>
      </c>
      <c r="K107" s="63">
        <v>0</v>
      </c>
      <c r="L107" s="53">
        <v>0</v>
      </c>
      <c r="M107" s="54">
        <v>5.0199999999999996</v>
      </c>
      <c r="N107" s="58"/>
      <c r="AF107" s="39"/>
      <c r="AG107" s="47"/>
      <c r="AJ107" s="3" t="s">
        <v>177</v>
      </c>
      <c r="AM107" s="47"/>
    </row>
    <row r="108" spans="1:39" s="4" customFormat="1" ht="15" x14ac:dyDescent="0.25">
      <c r="A108" s="56"/>
      <c r="B108" s="49"/>
      <c r="C108" s="372" t="s">
        <v>63</v>
      </c>
      <c r="D108" s="372"/>
      <c r="E108" s="372"/>
      <c r="F108" s="51" t="s">
        <v>64</v>
      </c>
      <c r="G108" s="63">
        <v>510</v>
      </c>
      <c r="H108" s="54">
        <v>0.69</v>
      </c>
      <c r="I108" s="70">
        <v>6.3342000000000001</v>
      </c>
      <c r="J108" s="57"/>
      <c r="K108" s="52"/>
      <c r="L108" s="57"/>
      <c r="M108" s="52"/>
      <c r="N108" s="58"/>
      <c r="AF108" s="39"/>
      <c r="AG108" s="47"/>
      <c r="AK108" s="3" t="s">
        <v>63</v>
      </c>
      <c r="AM108" s="47"/>
    </row>
    <row r="109" spans="1:39" s="4" customFormat="1" ht="15" x14ac:dyDescent="0.25">
      <c r="A109" s="56"/>
      <c r="B109" s="49"/>
      <c r="C109" s="372" t="s">
        <v>178</v>
      </c>
      <c r="D109" s="372"/>
      <c r="E109" s="372"/>
      <c r="F109" s="51" t="s">
        <v>64</v>
      </c>
      <c r="G109" s="54">
        <v>21.21</v>
      </c>
      <c r="H109" s="54">
        <v>0.69</v>
      </c>
      <c r="I109" s="111">
        <v>0.2634282</v>
      </c>
      <c r="J109" s="57"/>
      <c r="K109" s="52"/>
      <c r="L109" s="57"/>
      <c r="M109" s="52"/>
      <c r="N109" s="58"/>
      <c r="AF109" s="39"/>
      <c r="AG109" s="47"/>
      <c r="AK109" s="3" t="s">
        <v>178</v>
      </c>
      <c r="AM109" s="47"/>
    </row>
    <row r="110" spans="1:39" s="4" customFormat="1" ht="15" x14ac:dyDescent="0.25">
      <c r="A110" s="48"/>
      <c r="B110" s="49"/>
      <c r="C110" s="375" t="s">
        <v>65</v>
      </c>
      <c r="D110" s="375"/>
      <c r="E110" s="375"/>
      <c r="F110" s="59"/>
      <c r="G110" s="60"/>
      <c r="H110" s="60"/>
      <c r="I110" s="60"/>
      <c r="J110" s="108">
        <v>10871.58</v>
      </c>
      <c r="K110" s="60"/>
      <c r="L110" s="61">
        <v>103.34</v>
      </c>
      <c r="M110" s="60"/>
      <c r="N110" s="123">
        <v>2598.25</v>
      </c>
      <c r="AF110" s="39"/>
      <c r="AG110" s="47"/>
      <c r="AL110" s="3" t="s">
        <v>65</v>
      </c>
      <c r="AM110" s="47"/>
    </row>
    <row r="111" spans="1:39" s="4" customFormat="1" ht="15" x14ac:dyDescent="0.25">
      <c r="A111" s="56"/>
      <c r="B111" s="49"/>
      <c r="C111" s="372" t="s">
        <v>66</v>
      </c>
      <c r="D111" s="372"/>
      <c r="E111" s="372"/>
      <c r="F111" s="51"/>
      <c r="G111" s="52"/>
      <c r="H111" s="52"/>
      <c r="I111" s="52"/>
      <c r="J111" s="57"/>
      <c r="K111" s="52"/>
      <c r="L111" s="53">
        <v>61.83</v>
      </c>
      <c r="M111" s="52"/>
      <c r="N111" s="55">
        <v>2161.5700000000002</v>
      </c>
      <c r="AF111" s="39"/>
      <c r="AG111" s="47"/>
      <c r="AK111" s="3" t="s">
        <v>66</v>
      </c>
      <c r="AM111" s="47"/>
    </row>
    <row r="112" spans="1:39" s="4" customFormat="1" ht="23.25" x14ac:dyDescent="0.25">
      <c r="A112" s="56"/>
      <c r="B112" s="49" t="s">
        <v>718</v>
      </c>
      <c r="C112" s="372" t="s">
        <v>719</v>
      </c>
      <c r="D112" s="372"/>
      <c r="E112" s="372"/>
      <c r="F112" s="51" t="s">
        <v>69</v>
      </c>
      <c r="G112" s="63">
        <v>117</v>
      </c>
      <c r="H112" s="52"/>
      <c r="I112" s="63">
        <v>117</v>
      </c>
      <c r="J112" s="57"/>
      <c r="K112" s="52"/>
      <c r="L112" s="53">
        <v>72.34</v>
      </c>
      <c r="M112" s="52"/>
      <c r="N112" s="55">
        <v>2529.04</v>
      </c>
      <c r="AF112" s="39"/>
      <c r="AG112" s="47"/>
      <c r="AK112" s="3" t="s">
        <v>719</v>
      </c>
      <c r="AM112" s="47"/>
    </row>
    <row r="113" spans="1:39" s="4" customFormat="1" ht="23.25" x14ac:dyDescent="0.25">
      <c r="A113" s="56"/>
      <c r="B113" s="49" t="s">
        <v>720</v>
      </c>
      <c r="C113" s="372" t="s">
        <v>721</v>
      </c>
      <c r="D113" s="372"/>
      <c r="E113" s="372"/>
      <c r="F113" s="51" t="s">
        <v>69</v>
      </c>
      <c r="G113" s="63">
        <v>74</v>
      </c>
      <c r="H113" s="52"/>
      <c r="I113" s="63">
        <v>74</v>
      </c>
      <c r="J113" s="57"/>
      <c r="K113" s="52"/>
      <c r="L113" s="53">
        <v>45.75</v>
      </c>
      <c r="M113" s="52"/>
      <c r="N113" s="55">
        <v>1599.56</v>
      </c>
      <c r="AF113" s="39"/>
      <c r="AG113" s="47"/>
      <c r="AK113" s="3" t="s">
        <v>721</v>
      </c>
      <c r="AM113" s="47"/>
    </row>
    <row r="114" spans="1:39" s="4" customFormat="1" ht="15" x14ac:dyDescent="0.25">
      <c r="A114" s="65"/>
      <c r="B114" s="66"/>
      <c r="C114" s="374" t="s">
        <v>72</v>
      </c>
      <c r="D114" s="374"/>
      <c r="E114" s="374"/>
      <c r="F114" s="42"/>
      <c r="G114" s="43"/>
      <c r="H114" s="43"/>
      <c r="I114" s="43"/>
      <c r="J114" s="45"/>
      <c r="K114" s="43"/>
      <c r="L114" s="67">
        <v>221.43</v>
      </c>
      <c r="M114" s="60"/>
      <c r="N114" s="115">
        <v>6726.85</v>
      </c>
      <c r="AF114" s="39"/>
      <c r="AG114" s="47"/>
      <c r="AM114" s="47" t="s">
        <v>72</v>
      </c>
    </row>
    <row r="115" spans="1:39" s="4" customFormat="1" ht="34.5" x14ac:dyDescent="0.25">
      <c r="A115" s="40" t="s">
        <v>229</v>
      </c>
      <c r="B115" s="41" t="s">
        <v>4114</v>
      </c>
      <c r="C115" s="374" t="s">
        <v>4326</v>
      </c>
      <c r="D115" s="374"/>
      <c r="E115" s="374"/>
      <c r="F115" s="42" t="s">
        <v>716</v>
      </c>
      <c r="G115" s="43">
        <v>1.6E-2</v>
      </c>
      <c r="H115" s="44">
        <v>1</v>
      </c>
      <c r="I115" s="116">
        <v>1.6E-2</v>
      </c>
      <c r="J115" s="45"/>
      <c r="K115" s="43"/>
      <c r="L115" s="45"/>
      <c r="M115" s="43"/>
      <c r="N115" s="46"/>
      <c r="AF115" s="39"/>
      <c r="AG115" s="47" t="s">
        <v>4326</v>
      </c>
      <c r="AM115" s="47"/>
    </row>
    <row r="116" spans="1:39" s="4" customFormat="1" ht="15" x14ac:dyDescent="0.25">
      <c r="A116" s="69"/>
      <c r="B116" s="50"/>
      <c r="C116" s="372" t="s">
        <v>4320</v>
      </c>
      <c r="D116" s="372"/>
      <c r="E116" s="372"/>
      <c r="F116" s="372"/>
      <c r="G116" s="372"/>
      <c r="H116" s="372"/>
      <c r="I116" s="372"/>
      <c r="J116" s="372"/>
      <c r="K116" s="372"/>
      <c r="L116" s="372"/>
      <c r="M116" s="372"/>
      <c r="N116" s="377"/>
      <c r="AF116" s="39"/>
      <c r="AG116" s="47"/>
      <c r="AH116" s="3" t="s">
        <v>4320</v>
      </c>
      <c r="AM116" s="47"/>
    </row>
    <row r="117" spans="1:39" s="4" customFormat="1" ht="22.5" x14ac:dyDescent="0.25">
      <c r="A117" s="103"/>
      <c r="B117" s="49" t="s">
        <v>4023</v>
      </c>
      <c r="C117" s="368" t="s">
        <v>3957</v>
      </c>
      <c r="D117" s="368"/>
      <c r="E117" s="368"/>
      <c r="F117" s="368"/>
      <c r="G117" s="368"/>
      <c r="H117" s="368"/>
      <c r="I117" s="368"/>
      <c r="J117" s="368"/>
      <c r="K117" s="368"/>
      <c r="L117" s="368"/>
      <c r="M117" s="368"/>
      <c r="N117" s="376"/>
      <c r="AF117" s="39"/>
      <c r="AG117" s="47"/>
      <c r="AI117" s="3" t="s">
        <v>3957</v>
      </c>
      <c r="AM117" s="47"/>
    </row>
    <row r="118" spans="1:39" s="4" customFormat="1" ht="22.5" x14ac:dyDescent="0.25">
      <c r="A118" s="103"/>
      <c r="B118" s="49" t="s">
        <v>217</v>
      </c>
      <c r="C118" s="368" t="s">
        <v>218</v>
      </c>
      <c r="D118" s="368"/>
      <c r="E118" s="368"/>
      <c r="F118" s="368"/>
      <c r="G118" s="368"/>
      <c r="H118" s="368"/>
      <c r="I118" s="368"/>
      <c r="J118" s="368"/>
      <c r="K118" s="368"/>
      <c r="L118" s="368"/>
      <c r="M118" s="368"/>
      <c r="N118" s="376"/>
      <c r="AF118" s="39"/>
      <c r="AG118" s="47"/>
      <c r="AI118" s="3" t="s">
        <v>218</v>
      </c>
      <c r="AM118" s="47"/>
    </row>
    <row r="119" spans="1:39" s="4" customFormat="1" ht="15" x14ac:dyDescent="0.25">
      <c r="A119" s="48"/>
      <c r="B119" s="49" t="s">
        <v>58</v>
      </c>
      <c r="C119" s="372" t="s">
        <v>62</v>
      </c>
      <c r="D119" s="372"/>
      <c r="E119" s="372"/>
      <c r="F119" s="51"/>
      <c r="G119" s="52"/>
      <c r="H119" s="52"/>
      <c r="I119" s="52"/>
      <c r="J119" s="107">
        <v>3230.44</v>
      </c>
      <c r="K119" s="54">
        <v>0.69</v>
      </c>
      <c r="L119" s="53">
        <v>35.659999999999997</v>
      </c>
      <c r="M119" s="54">
        <v>34.96</v>
      </c>
      <c r="N119" s="55">
        <v>1246.67</v>
      </c>
      <c r="AF119" s="39"/>
      <c r="AG119" s="47"/>
      <c r="AJ119" s="3" t="s">
        <v>62</v>
      </c>
      <c r="AM119" s="47"/>
    </row>
    <row r="120" spans="1:39" s="4" customFormat="1" ht="15" x14ac:dyDescent="0.25">
      <c r="A120" s="48"/>
      <c r="B120" s="49" t="s">
        <v>73</v>
      </c>
      <c r="C120" s="372" t="s">
        <v>175</v>
      </c>
      <c r="D120" s="372"/>
      <c r="E120" s="372"/>
      <c r="F120" s="51"/>
      <c r="G120" s="52"/>
      <c r="H120" s="52"/>
      <c r="I120" s="52"/>
      <c r="J120" s="107">
        <v>7695.28</v>
      </c>
      <c r="K120" s="54">
        <v>0.69</v>
      </c>
      <c r="L120" s="53">
        <v>84.96</v>
      </c>
      <c r="M120" s="54">
        <v>12.51</v>
      </c>
      <c r="N120" s="55">
        <v>1062.8499999999999</v>
      </c>
      <c r="AF120" s="39"/>
      <c r="AG120" s="47"/>
      <c r="AJ120" s="3" t="s">
        <v>175</v>
      </c>
      <c r="AM120" s="47"/>
    </row>
    <row r="121" spans="1:39" s="4" customFormat="1" ht="15" x14ac:dyDescent="0.25">
      <c r="A121" s="48"/>
      <c r="B121" s="49" t="s">
        <v>78</v>
      </c>
      <c r="C121" s="372" t="s">
        <v>176</v>
      </c>
      <c r="D121" s="372"/>
      <c r="E121" s="372"/>
      <c r="F121" s="51"/>
      <c r="G121" s="52"/>
      <c r="H121" s="52"/>
      <c r="I121" s="52"/>
      <c r="J121" s="53">
        <v>939.86</v>
      </c>
      <c r="K121" s="54">
        <v>0.69</v>
      </c>
      <c r="L121" s="53">
        <v>10.38</v>
      </c>
      <c r="M121" s="54">
        <v>34.96</v>
      </c>
      <c r="N121" s="64">
        <v>362.88</v>
      </c>
      <c r="AF121" s="39"/>
      <c r="AG121" s="47"/>
      <c r="AJ121" s="3" t="s">
        <v>176</v>
      </c>
      <c r="AM121" s="47"/>
    </row>
    <row r="122" spans="1:39" s="4" customFormat="1" ht="15" x14ac:dyDescent="0.25">
      <c r="A122" s="48"/>
      <c r="B122" s="49" t="s">
        <v>122</v>
      </c>
      <c r="C122" s="372" t="s">
        <v>177</v>
      </c>
      <c r="D122" s="372"/>
      <c r="E122" s="372"/>
      <c r="F122" s="51"/>
      <c r="G122" s="52"/>
      <c r="H122" s="52"/>
      <c r="I122" s="52"/>
      <c r="J122" s="53">
        <v>219.33</v>
      </c>
      <c r="K122" s="63">
        <v>0</v>
      </c>
      <c r="L122" s="53">
        <v>0</v>
      </c>
      <c r="M122" s="54">
        <v>5.0199999999999996</v>
      </c>
      <c r="N122" s="58"/>
      <c r="AF122" s="39"/>
      <c r="AG122" s="47"/>
      <c r="AJ122" s="3" t="s">
        <v>177</v>
      </c>
      <c r="AM122" s="47"/>
    </row>
    <row r="123" spans="1:39" s="4" customFormat="1" ht="15" x14ac:dyDescent="0.25">
      <c r="A123" s="56"/>
      <c r="B123" s="49"/>
      <c r="C123" s="372" t="s">
        <v>63</v>
      </c>
      <c r="D123" s="372"/>
      <c r="E123" s="372"/>
      <c r="F123" s="51" t="s">
        <v>64</v>
      </c>
      <c r="G123" s="104">
        <v>351.9</v>
      </c>
      <c r="H123" s="54">
        <v>0.69</v>
      </c>
      <c r="I123" s="117">
        <v>3.884976</v>
      </c>
      <c r="J123" s="57"/>
      <c r="K123" s="52"/>
      <c r="L123" s="57"/>
      <c r="M123" s="52"/>
      <c r="N123" s="58"/>
      <c r="AF123" s="39"/>
      <c r="AG123" s="47"/>
      <c r="AK123" s="3" t="s">
        <v>63</v>
      </c>
      <c r="AM123" s="47"/>
    </row>
    <row r="124" spans="1:39" s="4" customFormat="1" ht="15" x14ac:dyDescent="0.25">
      <c r="A124" s="56"/>
      <c r="B124" s="49"/>
      <c r="C124" s="372" t="s">
        <v>178</v>
      </c>
      <c r="D124" s="372"/>
      <c r="E124" s="372"/>
      <c r="F124" s="51" t="s">
        <v>64</v>
      </c>
      <c r="G124" s="54">
        <v>70.19</v>
      </c>
      <c r="H124" s="54">
        <v>0.69</v>
      </c>
      <c r="I124" s="111">
        <v>0.77489759999999996</v>
      </c>
      <c r="J124" s="57"/>
      <c r="K124" s="52"/>
      <c r="L124" s="57"/>
      <c r="M124" s="52"/>
      <c r="N124" s="58"/>
      <c r="AF124" s="39"/>
      <c r="AG124" s="47"/>
      <c r="AK124" s="3" t="s">
        <v>178</v>
      </c>
      <c r="AM124" s="47"/>
    </row>
    <row r="125" spans="1:39" s="4" customFormat="1" ht="15" x14ac:dyDescent="0.25">
      <c r="A125" s="48"/>
      <c r="B125" s="49"/>
      <c r="C125" s="375" t="s">
        <v>65</v>
      </c>
      <c r="D125" s="375"/>
      <c r="E125" s="375"/>
      <c r="F125" s="59"/>
      <c r="G125" s="60"/>
      <c r="H125" s="60"/>
      <c r="I125" s="60"/>
      <c r="J125" s="108">
        <v>11145.05</v>
      </c>
      <c r="K125" s="60"/>
      <c r="L125" s="61">
        <v>120.62</v>
      </c>
      <c r="M125" s="60"/>
      <c r="N125" s="123">
        <v>2309.52</v>
      </c>
      <c r="AF125" s="39"/>
      <c r="AG125" s="47"/>
      <c r="AL125" s="3" t="s">
        <v>65</v>
      </c>
      <c r="AM125" s="47"/>
    </row>
    <row r="126" spans="1:39" s="4" customFormat="1" ht="15" x14ac:dyDescent="0.25">
      <c r="A126" s="56"/>
      <c r="B126" s="49"/>
      <c r="C126" s="372" t="s">
        <v>66</v>
      </c>
      <c r="D126" s="372"/>
      <c r="E126" s="372"/>
      <c r="F126" s="51"/>
      <c r="G126" s="52"/>
      <c r="H126" s="52"/>
      <c r="I126" s="52"/>
      <c r="J126" s="57"/>
      <c r="K126" s="52"/>
      <c r="L126" s="53">
        <v>46.04</v>
      </c>
      <c r="M126" s="52"/>
      <c r="N126" s="55">
        <v>1609.55</v>
      </c>
      <c r="AF126" s="39"/>
      <c r="AG126" s="47"/>
      <c r="AK126" s="3" t="s">
        <v>66</v>
      </c>
      <c r="AM126" s="47"/>
    </row>
    <row r="127" spans="1:39" s="4" customFormat="1" ht="23.25" x14ac:dyDescent="0.25">
      <c r="A127" s="56"/>
      <c r="B127" s="49" t="s">
        <v>718</v>
      </c>
      <c r="C127" s="372" t="s">
        <v>719</v>
      </c>
      <c r="D127" s="372"/>
      <c r="E127" s="372"/>
      <c r="F127" s="51" t="s">
        <v>69</v>
      </c>
      <c r="G127" s="63">
        <v>117</v>
      </c>
      <c r="H127" s="52"/>
      <c r="I127" s="63">
        <v>117</v>
      </c>
      <c r="J127" s="57"/>
      <c r="K127" s="52"/>
      <c r="L127" s="53">
        <v>53.87</v>
      </c>
      <c r="M127" s="52"/>
      <c r="N127" s="55">
        <v>1883.17</v>
      </c>
      <c r="AF127" s="39"/>
      <c r="AG127" s="47"/>
      <c r="AK127" s="3" t="s">
        <v>719</v>
      </c>
      <c r="AM127" s="47"/>
    </row>
    <row r="128" spans="1:39" s="4" customFormat="1" ht="23.25" x14ac:dyDescent="0.25">
      <c r="A128" s="56"/>
      <c r="B128" s="49" t="s">
        <v>720</v>
      </c>
      <c r="C128" s="372" t="s">
        <v>721</v>
      </c>
      <c r="D128" s="372"/>
      <c r="E128" s="372"/>
      <c r="F128" s="51" t="s">
        <v>69</v>
      </c>
      <c r="G128" s="63">
        <v>74</v>
      </c>
      <c r="H128" s="52"/>
      <c r="I128" s="63">
        <v>74</v>
      </c>
      <c r="J128" s="57"/>
      <c r="K128" s="52"/>
      <c r="L128" s="53">
        <v>34.07</v>
      </c>
      <c r="M128" s="52"/>
      <c r="N128" s="55">
        <v>1191.07</v>
      </c>
      <c r="AF128" s="39"/>
      <c r="AG128" s="47"/>
      <c r="AK128" s="3" t="s">
        <v>721</v>
      </c>
      <c r="AM128" s="47"/>
    </row>
    <row r="129" spans="1:39" s="4" customFormat="1" ht="15" x14ac:dyDescent="0.25">
      <c r="A129" s="65"/>
      <c r="B129" s="66"/>
      <c r="C129" s="374" t="s">
        <v>72</v>
      </c>
      <c r="D129" s="374"/>
      <c r="E129" s="374"/>
      <c r="F129" s="42"/>
      <c r="G129" s="43"/>
      <c r="H129" s="43"/>
      <c r="I129" s="43"/>
      <c r="J129" s="45"/>
      <c r="K129" s="43"/>
      <c r="L129" s="67">
        <v>208.56</v>
      </c>
      <c r="M129" s="60"/>
      <c r="N129" s="115">
        <v>5383.76</v>
      </c>
      <c r="AF129" s="39"/>
      <c r="AG129" s="47"/>
      <c r="AM129" s="47" t="s">
        <v>72</v>
      </c>
    </row>
    <row r="130" spans="1:39" s="4" customFormat="1" ht="45.75" x14ac:dyDescent="0.25">
      <c r="A130" s="40" t="s">
        <v>232</v>
      </c>
      <c r="B130" s="41" t="s">
        <v>4327</v>
      </c>
      <c r="C130" s="374" t="s">
        <v>4328</v>
      </c>
      <c r="D130" s="374"/>
      <c r="E130" s="374"/>
      <c r="F130" s="42" t="s">
        <v>716</v>
      </c>
      <c r="G130" s="43">
        <v>1.6E-2</v>
      </c>
      <c r="H130" s="44">
        <v>1</v>
      </c>
      <c r="I130" s="116">
        <v>1.6E-2</v>
      </c>
      <c r="J130" s="45"/>
      <c r="K130" s="43"/>
      <c r="L130" s="45"/>
      <c r="M130" s="43"/>
      <c r="N130" s="46"/>
      <c r="AF130" s="39"/>
      <c r="AG130" s="47" t="s">
        <v>4328</v>
      </c>
      <c r="AM130" s="47"/>
    </row>
    <row r="131" spans="1:39" s="4" customFormat="1" ht="15" x14ac:dyDescent="0.25">
      <c r="A131" s="69"/>
      <c r="B131" s="50"/>
      <c r="C131" s="372" t="s">
        <v>4320</v>
      </c>
      <c r="D131" s="372"/>
      <c r="E131" s="372"/>
      <c r="F131" s="372"/>
      <c r="G131" s="372"/>
      <c r="H131" s="372"/>
      <c r="I131" s="372"/>
      <c r="J131" s="372"/>
      <c r="K131" s="372"/>
      <c r="L131" s="372"/>
      <c r="M131" s="372"/>
      <c r="N131" s="377"/>
      <c r="AF131" s="39"/>
      <c r="AG131" s="47"/>
      <c r="AH131" s="3" t="s">
        <v>4320</v>
      </c>
      <c r="AM131" s="47"/>
    </row>
    <row r="132" spans="1:39" s="4" customFormat="1" ht="22.5" x14ac:dyDescent="0.25">
      <c r="A132" s="103"/>
      <c r="B132" s="49" t="s">
        <v>4023</v>
      </c>
      <c r="C132" s="368" t="s">
        <v>3957</v>
      </c>
      <c r="D132" s="368"/>
      <c r="E132" s="368"/>
      <c r="F132" s="368"/>
      <c r="G132" s="368"/>
      <c r="H132" s="368"/>
      <c r="I132" s="368"/>
      <c r="J132" s="368"/>
      <c r="K132" s="368"/>
      <c r="L132" s="368"/>
      <c r="M132" s="368"/>
      <c r="N132" s="376"/>
      <c r="AF132" s="39"/>
      <c r="AG132" s="47"/>
      <c r="AI132" s="3" t="s">
        <v>3957</v>
      </c>
      <c r="AM132" s="47"/>
    </row>
    <row r="133" spans="1:39" s="4" customFormat="1" ht="22.5" x14ac:dyDescent="0.25">
      <c r="A133" s="103"/>
      <c r="B133" s="49" t="s">
        <v>217</v>
      </c>
      <c r="C133" s="368" t="s">
        <v>218</v>
      </c>
      <c r="D133" s="368"/>
      <c r="E133" s="368"/>
      <c r="F133" s="368"/>
      <c r="G133" s="368"/>
      <c r="H133" s="368"/>
      <c r="I133" s="368"/>
      <c r="J133" s="368"/>
      <c r="K133" s="368"/>
      <c r="L133" s="368"/>
      <c r="M133" s="368"/>
      <c r="N133" s="376"/>
      <c r="AF133" s="39"/>
      <c r="AG133" s="47"/>
      <c r="AI133" s="3" t="s">
        <v>218</v>
      </c>
      <c r="AM133" s="47"/>
    </row>
    <row r="134" spans="1:39" s="4" customFormat="1" ht="15" x14ac:dyDescent="0.25">
      <c r="A134" s="48"/>
      <c r="B134" s="49" t="s">
        <v>58</v>
      </c>
      <c r="C134" s="372" t="s">
        <v>62</v>
      </c>
      <c r="D134" s="372"/>
      <c r="E134" s="372"/>
      <c r="F134" s="51"/>
      <c r="G134" s="52"/>
      <c r="H134" s="52"/>
      <c r="I134" s="52"/>
      <c r="J134" s="107">
        <v>5866.02</v>
      </c>
      <c r="K134" s="54">
        <v>0.69</v>
      </c>
      <c r="L134" s="53">
        <v>64.760000000000005</v>
      </c>
      <c r="M134" s="54">
        <v>34.96</v>
      </c>
      <c r="N134" s="55">
        <v>2264.0100000000002</v>
      </c>
      <c r="AF134" s="39"/>
      <c r="AG134" s="47"/>
      <c r="AJ134" s="3" t="s">
        <v>62</v>
      </c>
      <c r="AM134" s="47"/>
    </row>
    <row r="135" spans="1:39" s="4" customFormat="1" ht="15" x14ac:dyDescent="0.25">
      <c r="A135" s="48"/>
      <c r="B135" s="49" t="s">
        <v>73</v>
      </c>
      <c r="C135" s="372" t="s">
        <v>175</v>
      </c>
      <c r="D135" s="372"/>
      <c r="E135" s="372"/>
      <c r="F135" s="51"/>
      <c r="G135" s="52"/>
      <c r="H135" s="52"/>
      <c r="I135" s="52"/>
      <c r="J135" s="107">
        <v>23524.06</v>
      </c>
      <c r="K135" s="54">
        <v>0.69</v>
      </c>
      <c r="L135" s="53">
        <v>259.70999999999998</v>
      </c>
      <c r="M135" s="54">
        <v>12.51</v>
      </c>
      <c r="N135" s="55">
        <v>3248.97</v>
      </c>
      <c r="AF135" s="39"/>
      <c r="AG135" s="47"/>
      <c r="AJ135" s="3" t="s">
        <v>175</v>
      </c>
      <c r="AM135" s="47"/>
    </row>
    <row r="136" spans="1:39" s="4" customFormat="1" ht="15" x14ac:dyDescent="0.25">
      <c r="A136" s="48"/>
      <c r="B136" s="49" t="s">
        <v>78</v>
      </c>
      <c r="C136" s="372" t="s">
        <v>176</v>
      </c>
      <c r="D136" s="372"/>
      <c r="E136" s="372"/>
      <c r="F136" s="51"/>
      <c r="G136" s="52"/>
      <c r="H136" s="52"/>
      <c r="I136" s="52"/>
      <c r="J136" s="107">
        <v>2047.74</v>
      </c>
      <c r="K136" s="54">
        <v>0.69</v>
      </c>
      <c r="L136" s="53">
        <v>22.61</v>
      </c>
      <c r="M136" s="54">
        <v>34.96</v>
      </c>
      <c r="N136" s="64">
        <v>790.45</v>
      </c>
      <c r="AF136" s="39"/>
      <c r="AG136" s="47"/>
      <c r="AJ136" s="3" t="s">
        <v>176</v>
      </c>
      <c r="AM136" s="47"/>
    </row>
    <row r="137" spans="1:39" s="4" customFormat="1" ht="15" x14ac:dyDescent="0.25">
      <c r="A137" s="48"/>
      <c r="B137" s="49" t="s">
        <v>122</v>
      </c>
      <c r="C137" s="372" t="s">
        <v>177</v>
      </c>
      <c r="D137" s="372"/>
      <c r="E137" s="372"/>
      <c r="F137" s="51"/>
      <c r="G137" s="52"/>
      <c r="H137" s="52"/>
      <c r="I137" s="52"/>
      <c r="J137" s="107">
        <v>4105.03</v>
      </c>
      <c r="K137" s="63">
        <v>0</v>
      </c>
      <c r="L137" s="53">
        <v>0</v>
      </c>
      <c r="M137" s="54">
        <v>5.0199999999999996</v>
      </c>
      <c r="N137" s="58"/>
      <c r="AF137" s="39"/>
      <c r="AG137" s="47"/>
      <c r="AJ137" s="3" t="s">
        <v>177</v>
      </c>
      <c r="AM137" s="47"/>
    </row>
    <row r="138" spans="1:39" s="4" customFormat="1" ht="15" x14ac:dyDescent="0.25">
      <c r="A138" s="56"/>
      <c r="B138" s="49"/>
      <c r="C138" s="372" t="s">
        <v>63</v>
      </c>
      <c r="D138" s="372"/>
      <c r="E138" s="372"/>
      <c r="F138" s="51" t="s">
        <v>64</v>
      </c>
      <c r="G138" s="63">
        <v>639</v>
      </c>
      <c r="H138" s="54">
        <v>0.69</v>
      </c>
      <c r="I138" s="114">
        <v>7.0545600000000004</v>
      </c>
      <c r="J138" s="57"/>
      <c r="K138" s="52"/>
      <c r="L138" s="57"/>
      <c r="M138" s="52"/>
      <c r="N138" s="58"/>
      <c r="AF138" s="39"/>
      <c r="AG138" s="47"/>
      <c r="AK138" s="3" t="s">
        <v>63</v>
      </c>
      <c r="AM138" s="47"/>
    </row>
    <row r="139" spans="1:39" s="4" customFormat="1" ht="15" x14ac:dyDescent="0.25">
      <c r="A139" s="56"/>
      <c r="B139" s="49"/>
      <c r="C139" s="372" t="s">
        <v>178</v>
      </c>
      <c r="D139" s="372"/>
      <c r="E139" s="372"/>
      <c r="F139" s="51" t="s">
        <v>64</v>
      </c>
      <c r="G139" s="54">
        <v>143.54</v>
      </c>
      <c r="H139" s="54">
        <v>0.69</v>
      </c>
      <c r="I139" s="111">
        <v>1.5846815999999999</v>
      </c>
      <c r="J139" s="57"/>
      <c r="K139" s="52"/>
      <c r="L139" s="57"/>
      <c r="M139" s="52"/>
      <c r="N139" s="58"/>
      <c r="AF139" s="39"/>
      <c r="AG139" s="47"/>
      <c r="AK139" s="3" t="s">
        <v>178</v>
      </c>
      <c r="AM139" s="47"/>
    </row>
    <row r="140" spans="1:39" s="4" customFormat="1" ht="15" x14ac:dyDescent="0.25">
      <c r="A140" s="48"/>
      <c r="B140" s="49"/>
      <c r="C140" s="375" t="s">
        <v>65</v>
      </c>
      <c r="D140" s="375"/>
      <c r="E140" s="375"/>
      <c r="F140" s="59"/>
      <c r="G140" s="60"/>
      <c r="H140" s="60"/>
      <c r="I140" s="60"/>
      <c r="J140" s="108">
        <v>33495.11</v>
      </c>
      <c r="K140" s="60"/>
      <c r="L140" s="61">
        <v>324.47000000000003</v>
      </c>
      <c r="M140" s="60"/>
      <c r="N140" s="123">
        <v>5512.98</v>
      </c>
      <c r="AF140" s="39"/>
      <c r="AG140" s="47"/>
      <c r="AL140" s="3" t="s">
        <v>65</v>
      </c>
      <c r="AM140" s="47"/>
    </row>
    <row r="141" spans="1:39" s="4" customFormat="1" ht="15" x14ac:dyDescent="0.25">
      <c r="A141" s="56"/>
      <c r="B141" s="49"/>
      <c r="C141" s="372" t="s">
        <v>66</v>
      </c>
      <c r="D141" s="372"/>
      <c r="E141" s="372"/>
      <c r="F141" s="51"/>
      <c r="G141" s="52"/>
      <c r="H141" s="52"/>
      <c r="I141" s="52"/>
      <c r="J141" s="57"/>
      <c r="K141" s="52"/>
      <c r="L141" s="53">
        <v>87.37</v>
      </c>
      <c r="M141" s="52"/>
      <c r="N141" s="55">
        <v>3054.46</v>
      </c>
      <c r="AF141" s="39"/>
      <c r="AG141" s="47"/>
      <c r="AK141" s="3" t="s">
        <v>66</v>
      </c>
      <c r="AM141" s="47"/>
    </row>
    <row r="142" spans="1:39" s="4" customFormat="1" ht="23.25" x14ac:dyDescent="0.25">
      <c r="A142" s="56"/>
      <c r="B142" s="49" t="s">
        <v>718</v>
      </c>
      <c r="C142" s="372" t="s">
        <v>719</v>
      </c>
      <c r="D142" s="372"/>
      <c r="E142" s="372"/>
      <c r="F142" s="51" t="s">
        <v>69</v>
      </c>
      <c r="G142" s="63">
        <v>117</v>
      </c>
      <c r="H142" s="52"/>
      <c r="I142" s="63">
        <v>117</v>
      </c>
      <c r="J142" s="57"/>
      <c r="K142" s="52"/>
      <c r="L142" s="53">
        <v>102.22</v>
      </c>
      <c r="M142" s="52"/>
      <c r="N142" s="55">
        <v>3573.72</v>
      </c>
      <c r="AF142" s="39"/>
      <c r="AG142" s="47"/>
      <c r="AK142" s="3" t="s">
        <v>719</v>
      </c>
      <c r="AM142" s="47"/>
    </row>
    <row r="143" spans="1:39" s="4" customFormat="1" ht="23.25" x14ac:dyDescent="0.25">
      <c r="A143" s="56"/>
      <c r="B143" s="49" t="s">
        <v>720</v>
      </c>
      <c r="C143" s="372" t="s">
        <v>721</v>
      </c>
      <c r="D143" s="372"/>
      <c r="E143" s="372"/>
      <c r="F143" s="51" t="s">
        <v>69</v>
      </c>
      <c r="G143" s="63">
        <v>74</v>
      </c>
      <c r="H143" s="52"/>
      <c r="I143" s="63">
        <v>74</v>
      </c>
      <c r="J143" s="57"/>
      <c r="K143" s="52"/>
      <c r="L143" s="53">
        <v>64.650000000000006</v>
      </c>
      <c r="M143" s="52"/>
      <c r="N143" s="55">
        <v>2260.3000000000002</v>
      </c>
      <c r="AF143" s="39"/>
      <c r="AG143" s="47"/>
      <c r="AK143" s="3" t="s">
        <v>721</v>
      </c>
      <c r="AM143" s="47"/>
    </row>
    <row r="144" spans="1:39" s="4" customFormat="1" ht="15" x14ac:dyDescent="0.25">
      <c r="A144" s="65"/>
      <c r="B144" s="66"/>
      <c r="C144" s="374" t="s">
        <v>72</v>
      </c>
      <c r="D144" s="374"/>
      <c r="E144" s="374"/>
      <c r="F144" s="42"/>
      <c r="G144" s="43"/>
      <c r="H144" s="43"/>
      <c r="I144" s="43"/>
      <c r="J144" s="45"/>
      <c r="K144" s="43"/>
      <c r="L144" s="67">
        <v>491.34</v>
      </c>
      <c r="M144" s="60"/>
      <c r="N144" s="115">
        <v>11347</v>
      </c>
      <c r="AF144" s="39"/>
      <c r="AG144" s="47"/>
      <c r="AM144" s="47" t="s">
        <v>72</v>
      </c>
    </row>
    <row r="145" spans="1:39" s="4" customFormat="1" ht="34.5" x14ac:dyDescent="0.25">
      <c r="A145" s="40" t="s">
        <v>235</v>
      </c>
      <c r="B145" s="41" t="s">
        <v>4329</v>
      </c>
      <c r="C145" s="374" t="s">
        <v>4330</v>
      </c>
      <c r="D145" s="374"/>
      <c r="E145" s="374"/>
      <c r="F145" s="42" t="s">
        <v>716</v>
      </c>
      <c r="G145" s="43">
        <v>1.6E-2</v>
      </c>
      <c r="H145" s="44">
        <v>1</v>
      </c>
      <c r="I145" s="116">
        <v>1.6E-2</v>
      </c>
      <c r="J145" s="45"/>
      <c r="K145" s="43"/>
      <c r="L145" s="45"/>
      <c r="M145" s="43"/>
      <c r="N145" s="46"/>
      <c r="AF145" s="39"/>
      <c r="AG145" s="47" t="s">
        <v>4330</v>
      </c>
      <c r="AM145" s="47"/>
    </row>
    <row r="146" spans="1:39" s="4" customFormat="1" ht="15" x14ac:dyDescent="0.25">
      <c r="A146" s="69"/>
      <c r="B146" s="50"/>
      <c r="C146" s="372" t="s">
        <v>4320</v>
      </c>
      <c r="D146" s="372"/>
      <c r="E146" s="372"/>
      <c r="F146" s="372"/>
      <c r="G146" s="372"/>
      <c r="H146" s="372"/>
      <c r="I146" s="372"/>
      <c r="J146" s="372"/>
      <c r="K146" s="372"/>
      <c r="L146" s="372"/>
      <c r="M146" s="372"/>
      <c r="N146" s="377"/>
      <c r="AF146" s="39"/>
      <c r="AG146" s="47"/>
      <c r="AH146" s="3" t="s">
        <v>4320</v>
      </c>
      <c r="AM146" s="47"/>
    </row>
    <row r="147" spans="1:39" s="4" customFormat="1" ht="22.5" x14ac:dyDescent="0.25">
      <c r="A147" s="103"/>
      <c r="B147" s="49" t="s">
        <v>4023</v>
      </c>
      <c r="C147" s="368" t="s">
        <v>3957</v>
      </c>
      <c r="D147" s="368"/>
      <c r="E147" s="368"/>
      <c r="F147" s="368"/>
      <c r="G147" s="368"/>
      <c r="H147" s="368"/>
      <c r="I147" s="368"/>
      <c r="J147" s="368"/>
      <c r="K147" s="368"/>
      <c r="L147" s="368"/>
      <c r="M147" s="368"/>
      <c r="N147" s="376"/>
      <c r="AF147" s="39"/>
      <c r="AG147" s="47"/>
      <c r="AI147" s="3" t="s">
        <v>3957</v>
      </c>
      <c r="AM147" s="47"/>
    </row>
    <row r="148" spans="1:39" s="4" customFormat="1" ht="22.5" x14ac:dyDescent="0.25">
      <c r="A148" s="103"/>
      <c r="B148" s="49" t="s">
        <v>217</v>
      </c>
      <c r="C148" s="368" t="s">
        <v>218</v>
      </c>
      <c r="D148" s="368"/>
      <c r="E148" s="368"/>
      <c r="F148" s="368"/>
      <c r="G148" s="368"/>
      <c r="H148" s="368"/>
      <c r="I148" s="368"/>
      <c r="J148" s="368"/>
      <c r="K148" s="368"/>
      <c r="L148" s="368"/>
      <c r="M148" s="368"/>
      <c r="N148" s="376"/>
      <c r="AF148" s="39"/>
      <c r="AG148" s="47"/>
      <c r="AI148" s="3" t="s">
        <v>218</v>
      </c>
      <c r="AM148" s="47"/>
    </row>
    <row r="149" spans="1:39" s="4" customFormat="1" ht="15" x14ac:dyDescent="0.25">
      <c r="A149" s="48"/>
      <c r="B149" s="49" t="s">
        <v>58</v>
      </c>
      <c r="C149" s="372" t="s">
        <v>62</v>
      </c>
      <c r="D149" s="372"/>
      <c r="E149" s="372"/>
      <c r="F149" s="51"/>
      <c r="G149" s="52"/>
      <c r="H149" s="52"/>
      <c r="I149" s="52"/>
      <c r="J149" s="107">
        <v>6851.7</v>
      </c>
      <c r="K149" s="54">
        <v>0.69</v>
      </c>
      <c r="L149" s="53">
        <v>75.64</v>
      </c>
      <c r="M149" s="54">
        <v>34.96</v>
      </c>
      <c r="N149" s="55">
        <v>2644.37</v>
      </c>
      <c r="AF149" s="39"/>
      <c r="AG149" s="47"/>
      <c r="AJ149" s="3" t="s">
        <v>62</v>
      </c>
      <c r="AM149" s="47"/>
    </row>
    <row r="150" spans="1:39" s="4" customFormat="1" ht="15" x14ac:dyDescent="0.25">
      <c r="A150" s="48"/>
      <c r="B150" s="49" t="s">
        <v>73</v>
      </c>
      <c r="C150" s="372" t="s">
        <v>175</v>
      </c>
      <c r="D150" s="372"/>
      <c r="E150" s="372"/>
      <c r="F150" s="51"/>
      <c r="G150" s="52"/>
      <c r="H150" s="52"/>
      <c r="I150" s="52"/>
      <c r="J150" s="107">
        <v>22971.96</v>
      </c>
      <c r="K150" s="54">
        <v>0.69</v>
      </c>
      <c r="L150" s="53">
        <v>253.61</v>
      </c>
      <c r="M150" s="54">
        <v>12.51</v>
      </c>
      <c r="N150" s="55">
        <v>3172.66</v>
      </c>
      <c r="AF150" s="39"/>
      <c r="AG150" s="47"/>
      <c r="AJ150" s="3" t="s">
        <v>175</v>
      </c>
      <c r="AM150" s="47"/>
    </row>
    <row r="151" spans="1:39" s="4" customFormat="1" ht="15" x14ac:dyDescent="0.25">
      <c r="A151" s="48"/>
      <c r="B151" s="49" t="s">
        <v>78</v>
      </c>
      <c r="C151" s="372" t="s">
        <v>176</v>
      </c>
      <c r="D151" s="372"/>
      <c r="E151" s="372"/>
      <c r="F151" s="51"/>
      <c r="G151" s="52"/>
      <c r="H151" s="52"/>
      <c r="I151" s="52"/>
      <c r="J151" s="107">
        <v>2622.27</v>
      </c>
      <c r="K151" s="54">
        <v>0.69</v>
      </c>
      <c r="L151" s="53">
        <v>28.95</v>
      </c>
      <c r="M151" s="54">
        <v>34.96</v>
      </c>
      <c r="N151" s="55">
        <v>1012.09</v>
      </c>
      <c r="AF151" s="39"/>
      <c r="AG151" s="47"/>
      <c r="AJ151" s="3" t="s">
        <v>176</v>
      </c>
      <c r="AM151" s="47"/>
    </row>
    <row r="152" spans="1:39" s="4" customFormat="1" ht="15" x14ac:dyDescent="0.25">
      <c r="A152" s="48"/>
      <c r="B152" s="49" t="s">
        <v>122</v>
      </c>
      <c r="C152" s="372" t="s">
        <v>177</v>
      </c>
      <c r="D152" s="372"/>
      <c r="E152" s="372"/>
      <c r="F152" s="51"/>
      <c r="G152" s="52"/>
      <c r="H152" s="52"/>
      <c r="I152" s="52"/>
      <c r="J152" s="107">
        <v>3857.06</v>
      </c>
      <c r="K152" s="63">
        <v>0</v>
      </c>
      <c r="L152" s="53">
        <v>0</v>
      </c>
      <c r="M152" s="54">
        <v>5.0199999999999996</v>
      </c>
      <c r="N152" s="58"/>
      <c r="AF152" s="39"/>
      <c r="AG152" s="47"/>
      <c r="AJ152" s="3" t="s">
        <v>177</v>
      </c>
      <c r="AM152" s="47"/>
    </row>
    <row r="153" spans="1:39" s="4" customFormat="1" ht="15" x14ac:dyDescent="0.25">
      <c r="A153" s="56"/>
      <c r="B153" s="49"/>
      <c r="C153" s="372" t="s">
        <v>63</v>
      </c>
      <c r="D153" s="372"/>
      <c r="E153" s="372"/>
      <c r="F153" s="51" t="s">
        <v>64</v>
      </c>
      <c r="G153" s="63">
        <v>662</v>
      </c>
      <c r="H153" s="54">
        <v>0.69</v>
      </c>
      <c r="I153" s="114">
        <v>7.3084800000000003</v>
      </c>
      <c r="J153" s="57"/>
      <c r="K153" s="52"/>
      <c r="L153" s="57"/>
      <c r="M153" s="52"/>
      <c r="N153" s="58"/>
      <c r="AF153" s="39"/>
      <c r="AG153" s="47"/>
      <c r="AK153" s="3" t="s">
        <v>63</v>
      </c>
      <c r="AM153" s="47"/>
    </row>
    <row r="154" spans="1:39" s="4" customFormat="1" ht="15" x14ac:dyDescent="0.25">
      <c r="A154" s="56"/>
      <c r="B154" s="49"/>
      <c r="C154" s="372" t="s">
        <v>178</v>
      </c>
      <c r="D154" s="372"/>
      <c r="E154" s="372"/>
      <c r="F154" s="51" t="s">
        <v>64</v>
      </c>
      <c r="G154" s="54">
        <v>199.45</v>
      </c>
      <c r="H154" s="54">
        <v>0.69</v>
      </c>
      <c r="I154" s="117">
        <v>2.2019280000000001</v>
      </c>
      <c r="J154" s="57"/>
      <c r="K154" s="52"/>
      <c r="L154" s="57"/>
      <c r="M154" s="52"/>
      <c r="N154" s="58"/>
      <c r="AF154" s="39"/>
      <c r="AG154" s="47"/>
      <c r="AK154" s="3" t="s">
        <v>178</v>
      </c>
      <c r="AM154" s="47"/>
    </row>
    <row r="155" spans="1:39" s="4" customFormat="1" ht="15" x14ac:dyDescent="0.25">
      <c r="A155" s="48"/>
      <c r="B155" s="49"/>
      <c r="C155" s="375" t="s">
        <v>65</v>
      </c>
      <c r="D155" s="375"/>
      <c r="E155" s="375"/>
      <c r="F155" s="59"/>
      <c r="G155" s="60"/>
      <c r="H155" s="60"/>
      <c r="I155" s="60"/>
      <c r="J155" s="108">
        <v>33680.720000000001</v>
      </c>
      <c r="K155" s="60"/>
      <c r="L155" s="61">
        <v>329.25</v>
      </c>
      <c r="M155" s="60"/>
      <c r="N155" s="123">
        <v>5817.03</v>
      </c>
      <c r="AF155" s="39"/>
      <c r="AG155" s="47"/>
      <c r="AL155" s="3" t="s">
        <v>65</v>
      </c>
      <c r="AM155" s="47"/>
    </row>
    <row r="156" spans="1:39" s="4" customFormat="1" ht="15" x14ac:dyDescent="0.25">
      <c r="A156" s="56"/>
      <c r="B156" s="49"/>
      <c r="C156" s="372" t="s">
        <v>66</v>
      </c>
      <c r="D156" s="372"/>
      <c r="E156" s="372"/>
      <c r="F156" s="51"/>
      <c r="G156" s="52"/>
      <c r="H156" s="52"/>
      <c r="I156" s="52"/>
      <c r="J156" s="57"/>
      <c r="K156" s="52"/>
      <c r="L156" s="53">
        <v>104.59</v>
      </c>
      <c r="M156" s="52"/>
      <c r="N156" s="55">
        <v>3656.46</v>
      </c>
      <c r="AF156" s="39"/>
      <c r="AG156" s="47"/>
      <c r="AK156" s="3" t="s">
        <v>66</v>
      </c>
      <c r="AM156" s="47"/>
    </row>
    <row r="157" spans="1:39" s="4" customFormat="1" ht="23.25" x14ac:dyDescent="0.25">
      <c r="A157" s="56"/>
      <c r="B157" s="49" t="s">
        <v>718</v>
      </c>
      <c r="C157" s="372" t="s">
        <v>719</v>
      </c>
      <c r="D157" s="372"/>
      <c r="E157" s="372"/>
      <c r="F157" s="51" t="s">
        <v>69</v>
      </c>
      <c r="G157" s="63">
        <v>117</v>
      </c>
      <c r="H157" s="52"/>
      <c r="I157" s="63">
        <v>117</v>
      </c>
      <c r="J157" s="57"/>
      <c r="K157" s="52"/>
      <c r="L157" s="53">
        <v>122.37</v>
      </c>
      <c r="M157" s="52"/>
      <c r="N157" s="55">
        <v>4278.0600000000004</v>
      </c>
      <c r="AF157" s="39"/>
      <c r="AG157" s="47"/>
      <c r="AK157" s="3" t="s">
        <v>719</v>
      </c>
      <c r="AM157" s="47"/>
    </row>
    <row r="158" spans="1:39" s="4" customFormat="1" ht="23.25" x14ac:dyDescent="0.25">
      <c r="A158" s="56"/>
      <c r="B158" s="49" t="s">
        <v>720</v>
      </c>
      <c r="C158" s="372" t="s">
        <v>721</v>
      </c>
      <c r="D158" s="372"/>
      <c r="E158" s="372"/>
      <c r="F158" s="51" t="s">
        <v>69</v>
      </c>
      <c r="G158" s="63">
        <v>74</v>
      </c>
      <c r="H158" s="52"/>
      <c r="I158" s="63">
        <v>74</v>
      </c>
      <c r="J158" s="57"/>
      <c r="K158" s="52"/>
      <c r="L158" s="53">
        <v>77.400000000000006</v>
      </c>
      <c r="M158" s="52"/>
      <c r="N158" s="55">
        <v>2705.78</v>
      </c>
      <c r="AF158" s="39"/>
      <c r="AG158" s="47"/>
      <c r="AK158" s="3" t="s">
        <v>721</v>
      </c>
      <c r="AM158" s="47"/>
    </row>
    <row r="159" spans="1:39" s="4" customFormat="1" ht="15" x14ac:dyDescent="0.25">
      <c r="A159" s="65"/>
      <c r="B159" s="66"/>
      <c r="C159" s="374" t="s">
        <v>72</v>
      </c>
      <c r="D159" s="374"/>
      <c r="E159" s="374"/>
      <c r="F159" s="42"/>
      <c r="G159" s="43"/>
      <c r="H159" s="43"/>
      <c r="I159" s="43"/>
      <c r="J159" s="45"/>
      <c r="K159" s="43"/>
      <c r="L159" s="67">
        <v>529.02</v>
      </c>
      <c r="M159" s="60"/>
      <c r="N159" s="115">
        <v>12800.87</v>
      </c>
      <c r="AF159" s="39"/>
      <c r="AG159" s="47"/>
      <c r="AM159" s="47" t="s">
        <v>72</v>
      </c>
    </row>
    <row r="160" spans="1:39" s="4" customFormat="1" ht="34.5" x14ac:dyDescent="0.25">
      <c r="A160" s="40" t="s">
        <v>244</v>
      </c>
      <c r="B160" s="41" t="s">
        <v>4331</v>
      </c>
      <c r="C160" s="374" t="s">
        <v>4332</v>
      </c>
      <c r="D160" s="374"/>
      <c r="E160" s="374"/>
      <c r="F160" s="42" t="s">
        <v>716</v>
      </c>
      <c r="G160" s="43">
        <v>1.6E-2</v>
      </c>
      <c r="H160" s="44">
        <v>1</v>
      </c>
      <c r="I160" s="116">
        <v>1.6E-2</v>
      </c>
      <c r="J160" s="45"/>
      <c r="K160" s="43"/>
      <c r="L160" s="45"/>
      <c r="M160" s="43"/>
      <c r="N160" s="46"/>
      <c r="AF160" s="39"/>
      <c r="AG160" s="47" t="s">
        <v>4332</v>
      </c>
      <c r="AM160" s="47"/>
    </row>
    <row r="161" spans="1:39" s="4" customFormat="1" ht="15" x14ac:dyDescent="0.25">
      <c r="A161" s="69"/>
      <c r="B161" s="50"/>
      <c r="C161" s="372" t="s">
        <v>4320</v>
      </c>
      <c r="D161" s="372"/>
      <c r="E161" s="372"/>
      <c r="F161" s="372"/>
      <c r="G161" s="372"/>
      <c r="H161" s="372"/>
      <c r="I161" s="372"/>
      <c r="J161" s="372"/>
      <c r="K161" s="372"/>
      <c r="L161" s="372"/>
      <c r="M161" s="372"/>
      <c r="N161" s="377"/>
      <c r="AF161" s="39"/>
      <c r="AG161" s="47"/>
      <c r="AH161" s="3" t="s">
        <v>4320</v>
      </c>
      <c r="AM161" s="47"/>
    </row>
    <row r="162" spans="1:39" s="4" customFormat="1" ht="22.5" x14ac:dyDescent="0.25">
      <c r="A162" s="103"/>
      <c r="B162" s="49" t="s">
        <v>4023</v>
      </c>
      <c r="C162" s="368" t="s">
        <v>3957</v>
      </c>
      <c r="D162" s="368"/>
      <c r="E162" s="368"/>
      <c r="F162" s="368"/>
      <c r="G162" s="368"/>
      <c r="H162" s="368"/>
      <c r="I162" s="368"/>
      <c r="J162" s="368"/>
      <c r="K162" s="368"/>
      <c r="L162" s="368"/>
      <c r="M162" s="368"/>
      <c r="N162" s="376"/>
      <c r="AF162" s="39"/>
      <c r="AG162" s="47"/>
      <c r="AI162" s="3" t="s">
        <v>3957</v>
      </c>
      <c r="AM162" s="47"/>
    </row>
    <row r="163" spans="1:39" s="4" customFormat="1" ht="22.5" x14ac:dyDescent="0.25">
      <c r="A163" s="103"/>
      <c r="B163" s="49" t="s">
        <v>217</v>
      </c>
      <c r="C163" s="368" t="s">
        <v>218</v>
      </c>
      <c r="D163" s="368"/>
      <c r="E163" s="368"/>
      <c r="F163" s="368"/>
      <c r="G163" s="368"/>
      <c r="H163" s="368"/>
      <c r="I163" s="368"/>
      <c r="J163" s="368"/>
      <c r="K163" s="368"/>
      <c r="L163" s="368"/>
      <c r="M163" s="368"/>
      <c r="N163" s="376"/>
      <c r="AF163" s="39"/>
      <c r="AG163" s="47"/>
      <c r="AI163" s="3" t="s">
        <v>218</v>
      </c>
      <c r="AM163" s="47"/>
    </row>
    <row r="164" spans="1:39" s="4" customFormat="1" ht="15" x14ac:dyDescent="0.25">
      <c r="A164" s="48"/>
      <c r="B164" s="49" t="s">
        <v>58</v>
      </c>
      <c r="C164" s="372" t="s">
        <v>62</v>
      </c>
      <c r="D164" s="372"/>
      <c r="E164" s="372"/>
      <c r="F164" s="51"/>
      <c r="G164" s="52"/>
      <c r="H164" s="52"/>
      <c r="I164" s="52"/>
      <c r="J164" s="107">
        <v>8869.9500000000007</v>
      </c>
      <c r="K164" s="54">
        <v>0.69</v>
      </c>
      <c r="L164" s="53">
        <v>97.92</v>
      </c>
      <c r="M164" s="54">
        <v>34.96</v>
      </c>
      <c r="N164" s="55">
        <v>3423.28</v>
      </c>
      <c r="AF164" s="39"/>
      <c r="AG164" s="47"/>
      <c r="AJ164" s="3" t="s">
        <v>62</v>
      </c>
      <c r="AM164" s="47"/>
    </row>
    <row r="165" spans="1:39" s="4" customFormat="1" ht="15" x14ac:dyDescent="0.25">
      <c r="A165" s="48"/>
      <c r="B165" s="49" t="s">
        <v>73</v>
      </c>
      <c r="C165" s="372" t="s">
        <v>175</v>
      </c>
      <c r="D165" s="372"/>
      <c r="E165" s="372"/>
      <c r="F165" s="51"/>
      <c r="G165" s="52"/>
      <c r="H165" s="52"/>
      <c r="I165" s="52"/>
      <c r="J165" s="107">
        <v>28957.7</v>
      </c>
      <c r="K165" s="54">
        <v>0.69</v>
      </c>
      <c r="L165" s="53">
        <v>319.69</v>
      </c>
      <c r="M165" s="54">
        <v>12.51</v>
      </c>
      <c r="N165" s="55">
        <v>3999.32</v>
      </c>
      <c r="AF165" s="39"/>
      <c r="AG165" s="47"/>
      <c r="AJ165" s="3" t="s">
        <v>175</v>
      </c>
      <c r="AM165" s="47"/>
    </row>
    <row r="166" spans="1:39" s="4" customFormat="1" ht="15" x14ac:dyDescent="0.25">
      <c r="A166" s="48"/>
      <c r="B166" s="49" t="s">
        <v>78</v>
      </c>
      <c r="C166" s="372" t="s">
        <v>176</v>
      </c>
      <c r="D166" s="372"/>
      <c r="E166" s="372"/>
      <c r="F166" s="51"/>
      <c r="G166" s="52"/>
      <c r="H166" s="52"/>
      <c r="I166" s="52"/>
      <c r="J166" s="107">
        <v>3357.74</v>
      </c>
      <c r="K166" s="54">
        <v>0.69</v>
      </c>
      <c r="L166" s="53">
        <v>37.07</v>
      </c>
      <c r="M166" s="54">
        <v>34.96</v>
      </c>
      <c r="N166" s="55">
        <v>1295.97</v>
      </c>
      <c r="AF166" s="39"/>
      <c r="AG166" s="47"/>
      <c r="AJ166" s="3" t="s">
        <v>176</v>
      </c>
      <c r="AM166" s="47"/>
    </row>
    <row r="167" spans="1:39" s="4" customFormat="1" ht="15" x14ac:dyDescent="0.25">
      <c r="A167" s="48"/>
      <c r="B167" s="49" t="s">
        <v>122</v>
      </c>
      <c r="C167" s="372" t="s">
        <v>177</v>
      </c>
      <c r="D167" s="372"/>
      <c r="E167" s="372"/>
      <c r="F167" s="51"/>
      <c r="G167" s="52"/>
      <c r="H167" s="52"/>
      <c r="I167" s="52"/>
      <c r="J167" s="107">
        <v>4146.99</v>
      </c>
      <c r="K167" s="63">
        <v>0</v>
      </c>
      <c r="L167" s="53">
        <v>0</v>
      </c>
      <c r="M167" s="54">
        <v>5.0199999999999996</v>
      </c>
      <c r="N167" s="58"/>
      <c r="AF167" s="39"/>
      <c r="AG167" s="47"/>
      <c r="AJ167" s="3" t="s">
        <v>177</v>
      </c>
      <c r="AM167" s="47"/>
    </row>
    <row r="168" spans="1:39" s="4" customFormat="1" ht="15" x14ac:dyDescent="0.25">
      <c r="A168" s="56"/>
      <c r="B168" s="49"/>
      <c r="C168" s="372" t="s">
        <v>63</v>
      </c>
      <c r="D168" s="372"/>
      <c r="E168" s="372"/>
      <c r="F168" s="51" t="s">
        <v>64</v>
      </c>
      <c r="G168" s="63">
        <v>857</v>
      </c>
      <c r="H168" s="54">
        <v>0.69</v>
      </c>
      <c r="I168" s="114">
        <v>9.4612800000000004</v>
      </c>
      <c r="J168" s="57"/>
      <c r="K168" s="52"/>
      <c r="L168" s="57"/>
      <c r="M168" s="52"/>
      <c r="N168" s="58"/>
      <c r="AF168" s="39"/>
      <c r="AG168" s="47"/>
      <c r="AK168" s="3" t="s">
        <v>63</v>
      </c>
      <c r="AM168" s="47"/>
    </row>
    <row r="169" spans="1:39" s="4" customFormat="1" ht="15" x14ac:dyDescent="0.25">
      <c r="A169" s="56"/>
      <c r="B169" s="49"/>
      <c r="C169" s="372" t="s">
        <v>178</v>
      </c>
      <c r="D169" s="372"/>
      <c r="E169" s="372"/>
      <c r="F169" s="51" t="s">
        <v>64</v>
      </c>
      <c r="G169" s="54">
        <v>255.08</v>
      </c>
      <c r="H169" s="54">
        <v>0.69</v>
      </c>
      <c r="I169" s="111">
        <v>2.8160832</v>
      </c>
      <c r="J169" s="57"/>
      <c r="K169" s="52"/>
      <c r="L169" s="57"/>
      <c r="M169" s="52"/>
      <c r="N169" s="58"/>
      <c r="AF169" s="39"/>
      <c r="AG169" s="47"/>
      <c r="AK169" s="3" t="s">
        <v>178</v>
      </c>
      <c r="AM169" s="47"/>
    </row>
    <row r="170" spans="1:39" s="4" customFormat="1" ht="15" x14ac:dyDescent="0.25">
      <c r="A170" s="48"/>
      <c r="B170" s="49"/>
      <c r="C170" s="375" t="s">
        <v>65</v>
      </c>
      <c r="D170" s="375"/>
      <c r="E170" s="375"/>
      <c r="F170" s="59"/>
      <c r="G170" s="60"/>
      <c r="H170" s="60"/>
      <c r="I170" s="60"/>
      <c r="J170" s="108">
        <v>41974.64</v>
      </c>
      <c r="K170" s="60"/>
      <c r="L170" s="61">
        <v>417.61</v>
      </c>
      <c r="M170" s="60"/>
      <c r="N170" s="123">
        <v>7422.6</v>
      </c>
      <c r="AF170" s="39"/>
      <c r="AG170" s="47"/>
      <c r="AL170" s="3" t="s">
        <v>65</v>
      </c>
      <c r="AM170" s="47"/>
    </row>
    <row r="171" spans="1:39" s="4" customFormat="1" ht="15" x14ac:dyDescent="0.25">
      <c r="A171" s="56"/>
      <c r="B171" s="49"/>
      <c r="C171" s="372" t="s">
        <v>66</v>
      </c>
      <c r="D171" s="372"/>
      <c r="E171" s="372"/>
      <c r="F171" s="51"/>
      <c r="G171" s="52"/>
      <c r="H171" s="52"/>
      <c r="I171" s="52"/>
      <c r="J171" s="57"/>
      <c r="K171" s="52"/>
      <c r="L171" s="53">
        <v>134.99</v>
      </c>
      <c r="M171" s="52"/>
      <c r="N171" s="55">
        <v>4719.25</v>
      </c>
      <c r="AF171" s="39"/>
      <c r="AG171" s="47"/>
      <c r="AK171" s="3" t="s">
        <v>66</v>
      </c>
      <c r="AM171" s="47"/>
    </row>
    <row r="172" spans="1:39" s="4" customFormat="1" ht="23.25" x14ac:dyDescent="0.25">
      <c r="A172" s="56"/>
      <c r="B172" s="49" t="s">
        <v>718</v>
      </c>
      <c r="C172" s="372" t="s">
        <v>719</v>
      </c>
      <c r="D172" s="372"/>
      <c r="E172" s="372"/>
      <c r="F172" s="51" t="s">
        <v>69</v>
      </c>
      <c r="G172" s="63">
        <v>117</v>
      </c>
      <c r="H172" s="52"/>
      <c r="I172" s="63">
        <v>117</v>
      </c>
      <c r="J172" s="57"/>
      <c r="K172" s="52"/>
      <c r="L172" s="53">
        <v>157.94</v>
      </c>
      <c r="M172" s="52"/>
      <c r="N172" s="55">
        <v>5521.52</v>
      </c>
      <c r="AF172" s="39"/>
      <c r="AG172" s="47"/>
      <c r="AK172" s="3" t="s">
        <v>719</v>
      </c>
      <c r="AM172" s="47"/>
    </row>
    <row r="173" spans="1:39" s="4" customFormat="1" ht="23.25" x14ac:dyDescent="0.25">
      <c r="A173" s="56"/>
      <c r="B173" s="49" t="s">
        <v>720</v>
      </c>
      <c r="C173" s="372" t="s">
        <v>721</v>
      </c>
      <c r="D173" s="372"/>
      <c r="E173" s="372"/>
      <c r="F173" s="51" t="s">
        <v>69</v>
      </c>
      <c r="G173" s="63">
        <v>74</v>
      </c>
      <c r="H173" s="52"/>
      <c r="I173" s="63">
        <v>74</v>
      </c>
      <c r="J173" s="57"/>
      <c r="K173" s="52"/>
      <c r="L173" s="53">
        <v>99.89</v>
      </c>
      <c r="M173" s="52"/>
      <c r="N173" s="55">
        <v>3492.25</v>
      </c>
      <c r="AF173" s="39"/>
      <c r="AG173" s="47"/>
      <c r="AK173" s="3" t="s">
        <v>721</v>
      </c>
      <c r="AM173" s="47"/>
    </row>
    <row r="174" spans="1:39" s="4" customFormat="1" ht="15" x14ac:dyDescent="0.25">
      <c r="A174" s="65"/>
      <c r="B174" s="66"/>
      <c r="C174" s="374" t="s">
        <v>72</v>
      </c>
      <c r="D174" s="374"/>
      <c r="E174" s="374"/>
      <c r="F174" s="42"/>
      <c r="G174" s="43"/>
      <c r="H174" s="43"/>
      <c r="I174" s="43"/>
      <c r="J174" s="45"/>
      <c r="K174" s="43"/>
      <c r="L174" s="67">
        <v>675.44</v>
      </c>
      <c r="M174" s="60"/>
      <c r="N174" s="115">
        <v>16436.37</v>
      </c>
      <c r="AF174" s="39"/>
      <c r="AG174" s="47"/>
      <c r="AM174" s="47" t="s">
        <v>72</v>
      </c>
    </row>
    <row r="175" spans="1:39" s="4" customFormat="1" ht="45.75" x14ac:dyDescent="0.25">
      <c r="A175" s="40" t="s">
        <v>248</v>
      </c>
      <c r="B175" s="41" t="s">
        <v>4333</v>
      </c>
      <c r="C175" s="374" t="s">
        <v>4334</v>
      </c>
      <c r="D175" s="374"/>
      <c r="E175" s="374"/>
      <c r="F175" s="42" t="s">
        <v>716</v>
      </c>
      <c r="G175" s="43">
        <v>0.22339999999999999</v>
      </c>
      <c r="H175" s="44">
        <v>1</v>
      </c>
      <c r="I175" s="110">
        <v>0.22339999999999999</v>
      </c>
      <c r="J175" s="45"/>
      <c r="K175" s="43"/>
      <c r="L175" s="45"/>
      <c r="M175" s="43"/>
      <c r="N175" s="46"/>
      <c r="AF175" s="39"/>
      <c r="AG175" s="47" t="s">
        <v>4334</v>
      </c>
      <c r="AM175" s="47"/>
    </row>
    <row r="176" spans="1:39" s="4" customFormat="1" ht="15" x14ac:dyDescent="0.25">
      <c r="A176" s="69"/>
      <c r="B176" s="50"/>
      <c r="C176" s="372" t="s">
        <v>4335</v>
      </c>
      <c r="D176" s="372"/>
      <c r="E176" s="372"/>
      <c r="F176" s="372"/>
      <c r="G176" s="372"/>
      <c r="H176" s="372"/>
      <c r="I176" s="372"/>
      <c r="J176" s="372"/>
      <c r="K176" s="372"/>
      <c r="L176" s="372"/>
      <c r="M176" s="372"/>
      <c r="N176" s="377"/>
      <c r="AF176" s="39"/>
      <c r="AG176" s="47"/>
      <c r="AH176" s="3" t="s">
        <v>4335</v>
      </c>
      <c r="AM176" s="47"/>
    </row>
    <row r="177" spans="1:39" s="4" customFormat="1" ht="22.5" x14ac:dyDescent="0.25">
      <c r="A177" s="103"/>
      <c r="B177" s="49" t="s">
        <v>4023</v>
      </c>
      <c r="C177" s="368" t="s">
        <v>3957</v>
      </c>
      <c r="D177" s="368"/>
      <c r="E177" s="368"/>
      <c r="F177" s="368"/>
      <c r="G177" s="368"/>
      <c r="H177" s="368"/>
      <c r="I177" s="368"/>
      <c r="J177" s="368"/>
      <c r="K177" s="368"/>
      <c r="L177" s="368"/>
      <c r="M177" s="368"/>
      <c r="N177" s="376"/>
      <c r="AF177" s="39"/>
      <c r="AG177" s="47"/>
      <c r="AI177" s="3" t="s">
        <v>3957</v>
      </c>
      <c r="AM177" s="47"/>
    </row>
    <row r="178" spans="1:39" s="4" customFormat="1" ht="22.5" x14ac:dyDescent="0.25">
      <c r="A178" s="103"/>
      <c r="B178" s="49" t="s">
        <v>217</v>
      </c>
      <c r="C178" s="368" t="s">
        <v>218</v>
      </c>
      <c r="D178" s="368"/>
      <c r="E178" s="368"/>
      <c r="F178" s="368"/>
      <c r="G178" s="368"/>
      <c r="H178" s="368"/>
      <c r="I178" s="368"/>
      <c r="J178" s="368"/>
      <c r="K178" s="368"/>
      <c r="L178" s="368"/>
      <c r="M178" s="368"/>
      <c r="N178" s="376"/>
      <c r="AF178" s="39"/>
      <c r="AG178" s="47"/>
      <c r="AI178" s="3" t="s">
        <v>218</v>
      </c>
      <c r="AM178" s="47"/>
    </row>
    <row r="179" spans="1:39" s="4" customFormat="1" ht="15" x14ac:dyDescent="0.25">
      <c r="A179" s="48"/>
      <c r="B179" s="49" t="s">
        <v>58</v>
      </c>
      <c r="C179" s="372" t="s">
        <v>62</v>
      </c>
      <c r="D179" s="372"/>
      <c r="E179" s="372"/>
      <c r="F179" s="51"/>
      <c r="G179" s="52"/>
      <c r="H179" s="52"/>
      <c r="I179" s="52"/>
      <c r="J179" s="107">
        <v>10006.200000000001</v>
      </c>
      <c r="K179" s="54">
        <v>0.69</v>
      </c>
      <c r="L179" s="107">
        <v>1542.42</v>
      </c>
      <c r="M179" s="54">
        <v>34.96</v>
      </c>
      <c r="N179" s="55">
        <v>53923</v>
      </c>
      <c r="AF179" s="39"/>
      <c r="AG179" s="47"/>
      <c r="AJ179" s="3" t="s">
        <v>62</v>
      </c>
      <c r="AM179" s="47"/>
    </row>
    <row r="180" spans="1:39" s="4" customFormat="1" ht="15" x14ac:dyDescent="0.25">
      <c r="A180" s="48"/>
      <c r="B180" s="49" t="s">
        <v>73</v>
      </c>
      <c r="C180" s="372" t="s">
        <v>175</v>
      </c>
      <c r="D180" s="372"/>
      <c r="E180" s="372"/>
      <c r="F180" s="51"/>
      <c r="G180" s="52"/>
      <c r="H180" s="52"/>
      <c r="I180" s="52"/>
      <c r="J180" s="107">
        <v>39027.599999999999</v>
      </c>
      <c r="K180" s="54">
        <v>0.69</v>
      </c>
      <c r="L180" s="107">
        <v>6015.95</v>
      </c>
      <c r="M180" s="54">
        <v>12.51</v>
      </c>
      <c r="N180" s="55">
        <v>75259.53</v>
      </c>
      <c r="AF180" s="39"/>
      <c r="AG180" s="47"/>
      <c r="AJ180" s="3" t="s">
        <v>175</v>
      </c>
      <c r="AM180" s="47"/>
    </row>
    <row r="181" spans="1:39" s="4" customFormat="1" ht="15" x14ac:dyDescent="0.25">
      <c r="A181" s="48"/>
      <c r="B181" s="49" t="s">
        <v>78</v>
      </c>
      <c r="C181" s="372" t="s">
        <v>176</v>
      </c>
      <c r="D181" s="372"/>
      <c r="E181" s="372"/>
      <c r="F181" s="51"/>
      <c r="G181" s="52"/>
      <c r="H181" s="52"/>
      <c r="I181" s="52"/>
      <c r="J181" s="107">
        <v>3569.7</v>
      </c>
      <c r="K181" s="54">
        <v>0.69</v>
      </c>
      <c r="L181" s="53">
        <v>550.25</v>
      </c>
      <c r="M181" s="54">
        <v>34.96</v>
      </c>
      <c r="N181" s="55">
        <v>19236.740000000002</v>
      </c>
      <c r="AF181" s="39"/>
      <c r="AG181" s="47"/>
      <c r="AJ181" s="3" t="s">
        <v>176</v>
      </c>
      <c r="AM181" s="47"/>
    </row>
    <row r="182" spans="1:39" s="4" customFormat="1" ht="15" x14ac:dyDescent="0.25">
      <c r="A182" s="48"/>
      <c r="B182" s="49" t="s">
        <v>122</v>
      </c>
      <c r="C182" s="372" t="s">
        <v>177</v>
      </c>
      <c r="D182" s="372"/>
      <c r="E182" s="372"/>
      <c r="F182" s="51"/>
      <c r="G182" s="52"/>
      <c r="H182" s="52"/>
      <c r="I182" s="52"/>
      <c r="J182" s="107">
        <v>8570.7000000000007</v>
      </c>
      <c r="K182" s="63">
        <v>0</v>
      </c>
      <c r="L182" s="53">
        <v>0</v>
      </c>
      <c r="M182" s="54">
        <v>5.0199999999999996</v>
      </c>
      <c r="N182" s="58"/>
      <c r="AF182" s="39"/>
      <c r="AG182" s="47"/>
      <c r="AJ182" s="3" t="s">
        <v>177</v>
      </c>
      <c r="AM182" s="47"/>
    </row>
    <row r="183" spans="1:39" s="4" customFormat="1" ht="15" x14ac:dyDescent="0.25">
      <c r="A183" s="56"/>
      <c r="B183" s="49"/>
      <c r="C183" s="372" t="s">
        <v>63</v>
      </c>
      <c r="D183" s="372"/>
      <c r="E183" s="372"/>
      <c r="F183" s="51" t="s">
        <v>64</v>
      </c>
      <c r="G183" s="63">
        <v>1090</v>
      </c>
      <c r="H183" s="54">
        <v>0.69</v>
      </c>
      <c r="I183" s="114">
        <v>168.01913999999999</v>
      </c>
      <c r="J183" s="57"/>
      <c r="K183" s="52"/>
      <c r="L183" s="57"/>
      <c r="M183" s="52"/>
      <c r="N183" s="58"/>
      <c r="AF183" s="39"/>
      <c r="AG183" s="47"/>
      <c r="AK183" s="3" t="s">
        <v>63</v>
      </c>
      <c r="AM183" s="47"/>
    </row>
    <row r="184" spans="1:39" s="4" customFormat="1" ht="15" x14ac:dyDescent="0.25">
      <c r="A184" s="56"/>
      <c r="B184" s="49"/>
      <c r="C184" s="372" t="s">
        <v>178</v>
      </c>
      <c r="D184" s="372"/>
      <c r="E184" s="372"/>
      <c r="F184" s="51" t="s">
        <v>64</v>
      </c>
      <c r="G184" s="54">
        <v>250.05</v>
      </c>
      <c r="H184" s="54">
        <v>0.69</v>
      </c>
      <c r="I184" s="111">
        <v>38.544207299999997</v>
      </c>
      <c r="J184" s="57"/>
      <c r="K184" s="52"/>
      <c r="L184" s="57"/>
      <c r="M184" s="52"/>
      <c r="N184" s="58"/>
      <c r="AF184" s="39"/>
      <c r="AG184" s="47"/>
      <c r="AK184" s="3" t="s">
        <v>178</v>
      </c>
      <c r="AM184" s="47"/>
    </row>
    <row r="185" spans="1:39" s="4" customFormat="1" ht="15" x14ac:dyDescent="0.25">
      <c r="A185" s="48"/>
      <c r="B185" s="49"/>
      <c r="C185" s="375" t="s">
        <v>65</v>
      </c>
      <c r="D185" s="375"/>
      <c r="E185" s="375"/>
      <c r="F185" s="59"/>
      <c r="G185" s="60"/>
      <c r="H185" s="60"/>
      <c r="I185" s="60"/>
      <c r="J185" s="108">
        <v>57604.5</v>
      </c>
      <c r="K185" s="60"/>
      <c r="L185" s="108">
        <v>7558.37</v>
      </c>
      <c r="M185" s="60"/>
      <c r="N185" s="123">
        <v>129182.53</v>
      </c>
      <c r="AF185" s="39"/>
      <c r="AG185" s="47"/>
      <c r="AL185" s="3" t="s">
        <v>65</v>
      </c>
      <c r="AM185" s="47"/>
    </row>
    <row r="186" spans="1:39" s="4" customFormat="1" ht="15" x14ac:dyDescent="0.25">
      <c r="A186" s="56"/>
      <c r="B186" s="49"/>
      <c r="C186" s="372" t="s">
        <v>66</v>
      </c>
      <c r="D186" s="372"/>
      <c r="E186" s="372"/>
      <c r="F186" s="51"/>
      <c r="G186" s="52"/>
      <c r="H186" s="52"/>
      <c r="I186" s="52"/>
      <c r="J186" s="57"/>
      <c r="K186" s="52"/>
      <c r="L186" s="107">
        <v>2092.67</v>
      </c>
      <c r="M186" s="52"/>
      <c r="N186" s="55">
        <v>73159.740000000005</v>
      </c>
      <c r="AF186" s="39"/>
      <c r="AG186" s="47"/>
      <c r="AK186" s="3" t="s">
        <v>66</v>
      </c>
      <c r="AM186" s="47"/>
    </row>
    <row r="187" spans="1:39" s="4" customFormat="1" ht="23.25" x14ac:dyDescent="0.25">
      <c r="A187" s="56"/>
      <c r="B187" s="49" t="s">
        <v>718</v>
      </c>
      <c r="C187" s="372" t="s">
        <v>719</v>
      </c>
      <c r="D187" s="372"/>
      <c r="E187" s="372"/>
      <c r="F187" s="51" t="s">
        <v>69</v>
      </c>
      <c r="G187" s="63">
        <v>117</v>
      </c>
      <c r="H187" s="52"/>
      <c r="I187" s="63">
        <v>117</v>
      </c>
      <c r="J187" s="57"/>
      <c r="K187" s="52"/>
      <c r="L187" s="107">
        <v>2448.42</v>
      </c>
      <c r="M187" s="52"/>
      <c r="N187" s="55">
        <v>85596.9</v>
      </c>
      <c r="AF187" s="39"/>
      <c r="AG187" s="47"/>
      <c r="AK187" s="3" t="s">
        <v>719</v>
      </c>
      <c r="AM187" s="47"/>
    </row>
    <row r="188" spans="1:39" s="4" customFormat="1" ht="23.25" x14ac:dyDescent="0.25">
      <c r="A188" s="56"/>
      <c r="B188" s="49" t="s">
        <v>720</v>
      </c>
      <c r="C188" s="372" t="s">
        <v>721</v>
      </c>
      <c r="D188" s="372"/>
      <c r="E188" s="372"/>
      <c r="F188" s="51" t="s">
        <v>69</v>
      </c>
      <c r="G188" s="63">
        <v>74</v>
      </c>
      <c r="H188" s="52"/>
      <c r="I188" s="63">
        <v>74</v>
      </c>
      <c r="J188" s="57"/>
      <c r="K188" s="52"/>
      <c r="L188" s="107">
        <v>1548.58</v>
      </c>
      <c r="M188" s="52"/>
      <c r="N188" s="55">
        <v>54138.21</v>
      </c>
      <c r="AF188" s="39"/>
      <c r="AG188" s="47"/>
      <c r="AK188" s="3" t="s">
        <v>721</v>
      </c>
      <c r="AM188" s="47"/>
    </row>
    <row r="189" spans="1:39" s="4" customFormat="1" ht="15" x14ac:dyDescent="0.25">
      <c r="A189" s="65"/>
      <c r="B189" s="66"/>
      <c r="C189" s="374" t="s">
        <v>72</v>
      </c>
      <c r="D189" s="374"/>
      <c r="E189" s="374"/>
      <c r="F189" s="42"/>
      <c r="G189" s="43"/>
      <c r="H189" s="43"/>
      <c r="I189" s="43"/>
      <c r="J189" s="45"/>
      <c r="K189" s="43"/>
      <c r="L189" s="105">
        <v>11555.37</v>
      </c>
      <c r="M189" s="60"/>
      <c r="N189" s="115">
        <v>268917.64</v>
      </c>
      <c r="AF189" s="39"/>
      <c r="AG189" s="47"/>
      <c r="AM189" s="47" t="s">
        <v>72</v>
      </c>
    </row>
    <row r="190" spans="1:39" s="4" customFormat="1" ht="45.75" x14ac:dyDescent="0.25">
      <c r="A190" s="40" t="s">
        <v>250</v>
      </c>
      <c r="B190" s="41" t="s">
        <v>4336</v>
      </c>
      <c r="C190" s="374" t="s">
        <v>4337</v>
      </c>
      <c r="D190" s="374"/>
      <c r="E190" s="374"/>
      <c r="F190" s="42" t="s">
        <v>716</v>
      </c>
      <c r="G190" s="43">
        <v>1.6E-2</v>
      </c>
      <c r="H190" s="44">
        <v>1</v>
      </c>
      <c r="I190" s="116">
        <v>1.6E-2</v>
      </c>
      <c r="J190" s="45"/>
      <c r="K190" s="43"/>
      <c r="L190" s="45"/>
      <c r="M190" s="43"/>
      <c r="N190" s="46"/>
      <c r="AF190" s="39"/>
      <c r="AG190" s="47" t="s">
        <v>4337</v>
      </c>
      <c r="AM190" s="47"/>
    </row>
    <row r="191" spans="1:39" s="4" customFormat="1" ht="15" x14ac:dyDescent="0.25">
      <c r="A191" s="69"/>
      <c r="B191" s="50"/>
      <c r="C191" s="372" t="s">
        <v>4320</v>
      </c>
      <c r="D191" s="372"/>
      <c r="E191" s="372"/>
      <c r="F191" s="372"/>
      <c r="G191" s="372"/>
      <c r="H191" s="372"/>
      <c r="I191" s="372"/>
      <c r="J191" s="372"/>
      <c r="K191" s="372"/>
      <c r="L191" s="372"/>
      <c r="M191" s="372"/>
      <c r="N191" s="377"/>
      <c r="AF191" s="39"/>
      <c r="AG191" s="47"/>
      <c r="AH191" s="3" t="s">
        <v>4320</v>
      </c>
      <c r="AM191" s="47"/>
    </row>
    <row r="192" spans="1:39" s="4" customFormat="1" ht="22.5" x14ac:dyDescent="0.25">
      <c r="A192" s="103"/>
      <c r="B192" s="49" t="s">
        <v>4023</v>
      </c>
      <c r="C192" s="368" t="s">
        <v>3957</v>
      </c>
      <c r="D192" s="368"/>
      <c r="E192" s="368"/>
      <c r="F192" s="368"/>
      <c r="G192" s="368"/>
      <c r="H192" s="368"/>
      <c r="I192" s="368"/>
      <c r="J192" s="368"/>
      <c r="K192" s="368"/>
      <c r="L192" s="368"/>
      <c r="M192" s="368"/>
      <c r="N192" s="376"/>
      <c r="AF192" s="39"/>
      <c r="AG192" s="47"/>
      <c r="AI192" s="3" t="s">
        <v>3957</v>
      </c>
      <c r="AM192" s="47"/>
    </row>
    <row r="193" spans="1:39" s="4" customFormat="1" ht="22.5" x14ac:dyDescent="0.25">
      <c r="A193" s="103"/>
      <c r="B193" s="49" t="s">
        <v>217</v>
      </c>
      <c r="C193" s="368" t="s">
        <v>218</v>
      </c>
      <c r="D193" s="368"/>
      <c r="E193" s="368"/>
      <c r="F193" s="368"/>
      <c r="G193" s="368"/>
      <c r="H193" s="368"/>
      <c r="I193" s="368"/>
      <c r="J193" s="368"/>
      <c r="K193" s="368"/>
      <c r="L193" s="368"/>
      <c r="M193" s="368"/>
      <c r="N193" s="376"/>
      <c r="AF193" s="39"/>
      <c r="AG193" s="47"/>
      <c r="AI193" s="3" t="s">
        <v>218</v>
      </c>
      <c r="AM193" s="47"/>
    </row>
    <row r="194" spans="1:39" s="4" customFormat="1" ht="15" x14ac:dyDescent="0.25">
      <c r="A194" s="48"/>
      <c r="B194" s="49" t="s">
        <v>58</v>
      </c>
      <c r="C194" s="372" t="s">
        <v>62</v>
      </c>
      <c r="D194" s="372"/>
      <c r="E194" s="372"/>
      <c r="F194" s="51"/>
      <c r="G194" s="52"/>
      <c r="H194" s="52"/>
      <c r="I194" s="52"/>
      <c r="J194" s="107">
        <v>19461.599999999999</v>
      </c>
      <c r="K194" s="54">
        <v>0.69</v>
      </c>
      <c r="L194" s="53">
        <v>214.86</v>
      </c>
      <c r="M194" s="54">
        <v>34.96</v>
      </c>
      <c r="N194" s="55">
        <v>7511.51</v>
      </c>
      <c r="AF194" s="39"/>
      <c r="AG194" s="47"/>
      <c r="AJ194" s="3" t="s">
        <v>62</v>
      </c>
      <c r="AM194" s="47"/>
    </row>
    <row r="195" spans="1:39" s="4" customFormat="1" ht="15" x14ac:dyDescent="0.25">
      <c r="A195" s="48"/>
      <c r="B195" s="49" t="s">
        <v>73</v>
      </c>
      <c r="C195" s="372" t="s">
        <v>175</v>
      </c>
      <c r="D195" s="372"/>
      <c r="E195" s="372"/>
      <c r="F195" s="51"/>
      <c r="G195" s="52"/>
      <c r="H195" s="52"/>
      <c r="I195" s="52"/>
      <c r="J195" s="107">
        <v>71623.460000000006</v>
      </c>
      <c r="K195" s="54">
        <v>0.69</v>
      </c>
      <c r="L195" s="53">
        <v>790.72</v>
      </c>
      <c r="M195" s="54">
        <v>12.51</v>
      </c>
      <c r="N195" s="55">
        <v>9891.91</v>
      </c>
      <c r="AF195" s="39"/>
      <c r="AG195" s="47"/>
      <c r="AJ195" s="3" t="s">
        <v>175</v>
      </c>
      <c r="AM195" s="47"/>
    </row>
    <row r="196" spans="1:39" s="4" customFormat="1" ht="15" x14ac:dyDescent="0.25">
      <c r="A196" s="48"/>
      <c r="B196" s="49" t="s">
        <v>78</v>
      </c>
      <c r="C196" s="372" t="s">
        <v>176</v>
      </c>
      <c r="D196" s="372"/>
      <c r="E196" s="372"/>
      <c r="F196" s="51"/>
      <c r="G196" s="52"/>
      <c r="H196" s="52"/>
      <c r="I196" s="52"/>
      <c r="J196" s="107">
        <v>5715.95</v>
      </c>
      <c r="K196" s="54">
        <v>0.69</v>
      </c>
      <c r="L196" s="53">
        <v>63.1</v>
      </c>
      <c r="M196" s="54">
        <v>34.96</v>
      </c>
      <c r="N196" s="55">
        <v>2205.98</v>
      </c>
      <c r="AF196" s="39"/>
      <c r="AG196" s="47"/>
      <c r="AJ196" s="3" t="s">
        <v>176</v>
      </c>
      <c r="AM196" s="47"/>
    </row>
    <row r="197" spans="1:39" s="4" customFormat="1" ht="15" x14ac:dyDescent="0.25">
      <c r="A197" s="48"/>
      <c r="B197" s="49" t="s">
        <v>122</v>
      </c>
      <c r="C197" s="372" t="s">
        <v>177</v>
      </c>
      <c r="D197" s="372"/>
      <c r="E197" s="372"/>
      <c r="F197" s="51"/>
      <c r="G197" s="52"/>
      <c r="H197" s="52"/>
      <c r="I197" s="52"/>
      <c r="J197" s="107">
        <v>23549.56</v>
      </c>
      <c r="K197" s="63">
        <v>0</v>
      </c>
      <c r="L197" s="53">
        <v>0</v>
      </c>
      <c r="M197" s="54">
        <v>5.0199999999999996</v>
      </c>
      <c r="N197" s="58"/>
      <c r="AF197" s="39"/>
      <c r="AG197" s="47"/>
      <c r="AJ197" s="3" t="s">
        <v>177</v>
      </c>
      <c r="AM197" s="47"/>
    </row>
    <row r="198" spans="1:39" s="4" customFormat="1" ht="15" x14ac:dyDescent="0.25">
      <c r="A198" s="56"/>
      <c r="B198" s="49"/>
      <c r="C198" s="372" t="s">
        <v>63</v>
      </c>
      <c r="D198" s="372"/>
      <c r="E198" s="372"/>
      <c r="F198" s="51" t="s">
        <v>64</v>
      </c>
      <c r="G198" s="63">
        <v>2120</v>
      </c>
      <c r="H198" s="54">
        <v>0.69</v>
      </c>
      <c r="I198" s="70">
        <v>23.404800000000002</v>
      </c>
      <c r="J198" s="57"/>
      <c r="K198" s="52"/>
      <c r="L198" s="57"/>
      <c r="M198" s="52"/>
      <c r="N198" s="58"/>
      <c r="AF198" s="39"/>
      <c r="AG198" s="47"/>
      <c r="AK198" s="3" t="s">
        <v>63</v>
      </c>
      <c r="AM198" s="47"/>
    </row>
    <row r="199" spans="1:39" s="4" customFormat="1" ht="15" x14ac:dyDescent="0.25">
      <c r="A199" s="56"/>
      <c r="B199" s="49"/>
      <c r="C199" s="372" t="s">
        <v>178</v>
      </c>
      <c r="D199" s="372"/>
      <c r="E199" s="372"/>
      <c r="F199" s="51" t="s">
        <v>64</v>
      </c>
      <c r="G199" s="54">
        <v>401.58</v>
      </c>
      <c r="H199" s="54">
        <v>0.69</v>
      </c>
      <c r="I199" s="111">
        <v>4.4334432000000001</v>
      </c>
      <c r="J199" s="57"/>
      <c r="K199" s="52"/>
      <c r="L199" s="57"/>
      <c r="M199" s="52"/>
      <c r="N199" s="58"/>
      <c r="AF199" s="39"/>
      <c r="AG199" s="47"/>
      <c r="AK199" s="3" t="s">
        <v>178</v>
      </c>
      <c r="AM199" s="47"/>
    </row>
    <row r="200" spans="1:39" s="4" customFormat="1" ht="15" x14ac:dyDescent="0.25">
      <c r="A200" s="48"/>
      <c r="B200" s="49"/>
      <c r="C200" s="375" t="s">
        <v>65</v>
      </c>
      <c r="D200" s="375"/>
      <c r="E200" s="375"/>
      <c r="F200" s="59"/>
      <c r="G200" s="60"/>
      <c r="H200" s="60"/>
      <c r="I200" s="60"/>
      <c r="J200" s="108">
        <v>114634.62</v>
      </c>
      <c r="K200" s="60"/>
      <c r="L200" s="108">
        <v>1005.58</v>
      </c>
      <c r="M200" s="60"/>
      <c r="N200" s="123">
        <v>17403.419999999998</v>
      </c>
      <c r="AF200" s="39"/>
      <c r="AG200" s="47"/>
      <c r="AL200" s="3" t="s">
        <v>65</v>
      </c>
      <c r="AM200" s="47"/>
    </row>
    <row r="201" spans="1:39" s="4" customFormat="1" ht="15" x14ac:dyDescent="0.25">
      <c r="A201" s="56"/>
      <c r="B201" s="49"/>
      <c r="C201" s="372" t="s">
        <v>66</v>
      </c>
      <c r="D201" s="372"/>
      <c r="E201" s="372"/>
      <c r="F201" s="51"/>
      <c r="G201" s="52"/>
      <c r="H201" s="52"/>
      <c r="I201" s="52"/>
      <c r="J201" s="57"/>
      <c r="K201" s="52"/>
      <c r="L201" s="53">
        <v>277.95999999999998</v>
      </c>
      <c r="M201" s="52"/>
      <c r="N201" s="55">
        <v>9717.49</v>
      </c>
      <c r="AF201" s="39"/>
      <c r="AG201" s="47"/>
      <c r="AK201" s="3" t="s">
        <v>66</v>
      </c>
      <c r="AM201" s="47"/>
    </row>
    <row r="202" spans="1:39" s="4" customFormat="1" ht="23.25" x14ac:dyDescent="0.25">
      <c r="A202" s="56"/>
      <c r="B202" s="49" t="s">
        <v>718</v>
      </c>
      <c r="C202" s="372" t="s">
        <v>719</v>
      </c>
      <c r="D202" s="372"/>
      <c r="E202" s="372"/>
      <c r="F202" s="51" t="s">
        <v>69</v>
      </c>
      <c r="G202" s="63">
        <v>117</v>
      </c>
      <c r="H202" s="52"/>
      <c r="I202" s="63">
        <v>117</v>
      </c>
      <c r="J202" s="57"/>
      <c r="K202" s="52"/>
      <c r="L202" s="53">
        <v>325.20999999999998</v>
      </c>
      <c r="M202" s="52"/>
      <c r="N202" s="55">
        <v>11369.46</v>
      </c>
      <c r="AF202" s="39"/>
      <c r="AG202" s="47"/>
      <c r="AK202" s="3" t="s">
        <v>719</v>
      </c>
      <c r="AM202" s="47"/>
    </row>
    <row r="203" spans="1:39" s="4" customFormat="1" ht="23.25" x14ac:dyDescent="0.25">
      <c r="A203" s="56"/>
      <c r="B203" s="49" t="s">
        <v>720</v>
      </c>
      <c r="C203" s="372" t="s">
        <v>721</v>
      </c>
      <c r="D203" s="372"/>
      <c r="E203" s="372"/>
      <c r="F203" s="51" t="s">
        <v>69</v>
      </c>
      <c r="G203" s="63">
        <v>74</v>
      </c>
      <c r="H203" s="52"/>
      <c r="I203" s="63">
        <v>74</v>
      </c>
      <c r="J203" s="57"/>
      <c r="K203" s="52"/>
      <c r="L203" s="53">
        <v>205.69</v>
      </c>
      <c r="M203" s="52"/>
      <c r="N203" s="55">
        <v>7190.94</v>
      </c>
      <c r="AF203" s="39"/>
      <c r="AG203" s="47"/>
      <c r="AK203" s="3" t="s">
        <v>721</v>
      </c>
      <c r="AM203" s="47"/>
    </row>
    <row r="204" spans="1:39" s="4" customFormat="1" ht="15" x14ac:dyDescent="0.25">
      <c r="A204" s="65"/>
      <c r="B204" s="66"/>
      <c r="C204" s="374" t="s">
        <v>72</v>
      </c>
      <c r="D204" s="374"/>
      <c r="E204" s="374"/>
      <c r="F204" s="42"/>
      <c r="G204" s="43"/>
      <c r="H204" s="43"/>
      <c r="I204" s="43"/>
      <c r="J204" s="45"/>
      <c r="K204" s="43"/>
      <c r="L204" s="105">
        <v>1536.48</v>
      </c>
      <c r="M204" s="60"/>
      <c r="N204" s="115">
        <v>35963.82</v>
      </c>
      <c r="AF204" s="39"/>
      <c r="AG204" s="47"/>
      <c r="AM204" s="47" t="s">
        <v>72</v>
      </c>
    </row>
    <row r="205" spans="1:39" s="4" customFormat="1" ht="34.5" x14ac:dyDescent="0.25">
      <c r="A205" s="40" t="s">
        <v>256</v>
      </c>
      <c r="B205" s="41" t="s">
        <v>4338</v>
      </c>
      <c r="C205" s="374" t="s">
        <v>4339</v>
      </c>
      <c r="D205" s="374"/>
      <c r="E205" s="374"/>
      <c r="F205" s="42" t="s">
        <v>716</v>
      </c>
      <c r="G205" s="43">
        <v>2.5000000000000001E-2</v>
      </c>
      <c r="H205" s="44">
        <v>1</v>
      </c>
      <c r="I205" s="116">
        <v>2.5000000000000001E-2</v>
      </c>
      <c r="J205" s="45"/>
      <c r="K205" s="43"/>
      <c r="L205" s="45"/>
      <c r="M205" s="43"/>
      <c r="N205" s="46"/>
      <c r="AF205" s="39"/>
      <c r="AG205" s="47" t="s">
        <v>4339</v>
      </c>
      <c r="AM205" s="47"/>
    </row>
    <row r="206" spans="1:39" s="4" customFormat="1" ht="15" x14ac:dyDescent="0.25">
      <c r="A206" s="69"/>
      <c r="B206" s="50"/>
      <c r="C206" s="372" t="s">
        <v>4340</v>
      </c>
      <c r="D206" s="372"/>
      <c r="E206" s="372"/>
      <c r="F206" s="372"/>
      <c r="G206" s="372"/>
      <c r="H206" s="372"/>
      <c r="I206" s="372"/>
      <c r="J206" s="372"/>
      <c r="K206" s="372"/>
      <c r="L206" s="372"/>
      <c r="M206" s="372"/>
      <c r="N206" s="377"/>
      <c r="AF206" s="39"/>
      <c r="AG206" s="47"/>
      <c r="AH206" s="3" t="s">
        <v>4340</v>
      </c>
      <c r="AM206" s="47"/>
    </row>
    <row r="207" spans="1:39" s="4" customFormat="1" ht="22.5" x14ac:dyDescent="0.25">
      <c r="A207" s="103"/>
      <c r="B207" s="49" t="s">
        <v>4023</v>
      </c>
      <c r="C207" s="368" t="s">
        <v>3957</v>
      </c>
      <c r="D207" s="368"/>
      <c r="E207" s="368"/>
      <c r="F207" s="368"/>
      <c r="G207" s="368"/>
      <c r="H207" s="368"/>
      <c r="I207" s="368"/>
      <c r="J207" s="368"/>
      <c r="K207" s="368"/>
      <c r="L207" s="368"/>
      <c r="M207" s="368"/>
      <c r="N207" s="376"/>
      <c r="AF207" s="39"/>
      <c r="AG207" s="47"/>
      <c r="AI207" s="3" t="s">
        <v>3957</v>
      </c>
      <c r="AM207" s="47"/>
    </row>
    <row r="208" spans="1:39" s="4" customFormat="1" ht="22.5" x14ac:dyDescent="0.25">
      <c r="A208" s="103"/>
      <c r="B208" s="49" t="s">
        <v>217</v>
      </c>
      <c r="C208" s="368" t="s">
        <v>218</v>
      </c>
      <c r="D208" s="368"/>
      <c r="E208" s="368"/>
      <c r="F208" s="368"/>
      <c r="G208" s="368"/>
      <c r="H208" s="368"/>
      <c r="I208" s="368"/>
      <c r="J208" s="368"/>
      <c r="K208" s="368"/>
      <c r="L208" s="368"/>
      <c r="M208" s="368"/>
      <c r="N208" s="376"/>
      <c r="AF208" s="39"/>
      <c r="AG208" s="47"/>
      <c r="AI208" s="3" t="s">
        <v>218</v>
      </c>
      <c r="AM208" s="47"/>
    </row>
    <row r="209" spans="1:39" s="4" customFormat="1" ht="15" x14ac:dyDescent="0.25">
      <c r="A209" s="48"/>
      <c r="B209" s="49" t="s">
        <v>58</v>
      </c>
      <c r="C209" s="372" t="s">
        <v>62</v>
      </c>
      <c r="D209" s="372"/>
      <c r="E209" s="372"/>
      <c r="F209" s="51"/>
      <c r="G209" s="52"/>
      <c r="H209" s="52"/>
      <c r="I209" s="52"/>
      <c r="J209" s="107">
        <v>18630</v>
      </c>
      <c r="K209" s="54">
        <v>0.69</v>
      </c>
      <c r="L209" s="53">
        <v>321.37</v>
      </c>
      <c r="M209" s="54">
        <v>34.96</v>
      </c>
      <c r="N209" s="55">
        <v>11235.1</v>
      </c>
      <c r="AF209" s="39"/>
      <c r="AG209" s="47"/>
      <c r="AJ209" s="3" t="s">
        <v>62</v>
      </c>
      <c r="AM209" s="47"/>
    </row>
    <row r="210" spans="1:39" s="4" customFormat="1" ht="15" x14ac:dyDescent="0.25">
      <c r="A210" s="48"/>
      <c r="B210" s="49" t="s">
        <v>73</v>
      </c>
      <c r="C210" s="372" t="s">
        <v>175</v>
      </c>
      <c r="D210" s="372"/>
      <c r="E210" s="372"/>
      <c r="F210" s="51"/>
      <c r="G210" s="52"/>
      <c r="H210" s="52"/>
      <c r="I210" s="52"/>
      <c r="J210" s="107">
        <v>90337.44</v>
      </c>
      <c r="K210" s="54">
        <v>0.69</v>
      </c>
      <c r="L210" s="107">
        <v>1558.32</v>
      </c>
      <c r="M210" s="54">
        <v>12.51</v>
      </c>
      <c r="N210" s="55">
        <v>19494.580000000002</v>
      </c>
      <c r="AF210" s="39"/>
      <c r="AG210" s="47"/>
      <c r="AJ210" s="3" t="s">
        <v>175</v>
      </c>
      <c r="AM210" s="47"/>
    </row>
    <row r="211" spans="1:39" s="4" customFormat="1" ht="15" x14ac:dyDescent="0.25">
      <c r="A211" s="48"/>
      <c r="B211" s="49" t="s">
        <v>78</v>
      </c>
      <c r="C211" s="372" t="s">
        <v>176</v>
      </c>
      <c r="D211" s="372"/>
      <c r="E211" s="372"/>
      <c r="F211" s="51"/>
      <c r="G211" s="52"/>
      <c r="H211" s="52"/>
      <c r="I211" s="52"/>
      <c r="J211" s="107">
        <v>9725.8799999999992</v>
      </c>
      <c r="K211" s="54">
        <v>0.69</v>
      </c>
      <c r="L211" s="53">
        <v>167.77</v>
      </c>
      <c r="M211" s="54">
        <v>34.96</v>
      </c>
      <c r="N211" s="55">
        <v>5865.24</v>
      </c>
      <c r="AF211" s="39"/>
      <c r="AG211" s="47"/>
      <c r="AJ211" s="3" t="s">
        <v>176</v>
      </c>
      <c r="AM211" s="47"/>
    </row>
    <row r="212" spans="1:39" s="4" customFormat="1" ht="15" x14ac:dyDescent="0.25">
      <c r="A212" s="48"/>
      <c r="B212" s="49" t="s">
        <v>122</v>
      </c>
      <c r="C212" s="372" t="s">
        <v>177</v>
      </c>
      <c r="D212" s="372"/>
      <c r="E212" s="372"/>
      <c r="F212" s="51"/>
      <c r="G212" s="52"/>
      <c r="H212" s="52"/>
      <c r="I212" s="52"/>
      <c r="J212" s="107">
        <v>12636.99</v>
      </c>
      <c r="K212" s="63">
        <v>0</v>
      </c>
      <c r="L212" s="53">
        <v>0</v>
      </c>
      <c r="M212" s="54">
        <v>5.0199999999999996</v>
      </c>
      <c r="N212" s="58"/>
      <c r="AF212" s="39"/>
      <c r="AG212" s="47"/>
      <c r="AJ212" s="3" t="s">
        <v>177</v>
      </c>
      <c r="AM212" s="47"/>
    </row>
    <row r="213" spans="1:39" s="4" customFormat="1" ht="15" x14ac:dyDescent="0.25">
      <c r="A213" s="56"/>
      <c r="B213" s="49"/>
      <c r="C213" s="372" t="s">
        <v>63</v>
      </c>
      <c r="D213" s="372"/>
      <c r="E213" s="372"/>
      <c r="F213" s="51" t="s">
        <v>64</v>
      </c>
      <c r="G213" s="63">
        <v>1800</v>
      </c>
      <c r="H213" s="54">
        <v>0.69</v>
      </c>
      <c r="I213" s="54">
        <v>31.05</v>
      </c>
      <c r="J213" s="57"/>
      <c r="K213" s="52"/>
      <c r="L213" s="57"/>
      <c r="M213" s="52"/>
      <c r="N213" s="58"/>
      <c r="AF213" s="39"/>
      <c r="AG213" s="47"/>
      <c r="AK213" s="3" t="s">
        <v>63</v>
      </c>
      <c r="AM213" s="47"/>
    </row>
    <row r="214" spans="1:39" s="4" customFormat="1" ht="15" x14ac:dyDescent="0.25">
      <c r="A214" s="56"/>
      <c r="B214" s="49"/>
      <c r="C214" s="372" t="s">
        <v>178</v>
      </c>
      <c r="D214" s="372"/>
      <c r="E214" s="372"/>
      <c r="F214" s="51" t="s">
        <v>64</v>
      </c>
      <c r="G214" s="54">
        <v>730.77</v>
      </c>
      <c r="H214" s="54">
        <v>0.69</v>
      </c>
      <c r="I214" s="111">
        <v>12.6057825</v>
      </c>
      <c r="J214" s="57"/>
      <c r="K214" s="52"/>
      <c r="L214" s="57"/>
      <c r="M214" s="52"/>
      <c r="N214" s="58"/>
      <c r="AF214" s="39"/>
      <c r="AG214" s="47"/>
      <c r="AK214" s="3" t="s">
        <v>178</v>
      </c>
      <c r="AM214" s="47"/>
    </row>
    <row r="215" spans="1:39" s="4" customFormat="1" ht="15" x14ac:dyDescent="0.25">
      <c r="A215" s="48"/>
      <c r="B215" s="49"/>
      <c r="C215" s="375" t="s">
        <v>65</v>
      </c>
      <c r="D215" s="375"/>
      <c r="E215" s="375"/>
      <c r="F215" s="59"/>
      <c r="G215" s="60"/>
      <c r="H215" s="60"/>
      <c r="I215" s="60"/>
      <c r="J215" s="108">
        <v>121604.43</v>
      </c>
      <c r="K215" s="60"/>
      <c r="L215" s="108">
        <v>1879.69</v>
      </c>
      <c r="M215" s="60"/>
      <c r="N215" s="123">
        <v>30729.68</v>
      </c>
      <c r="AF215" s="39"/>
      <c r="AG215" s="47"/>
      <c r="AL215" s="3" t="s">
        <v>65</v>
      </c>
      <c r="AM215" s="47"/>
    </row>
    <row r="216" spans="1:39" s="4" customFormat="1" ht="15" x14ac:dyDescent="0.25">
      <c r="A216" s="56"/>
      <c r="B216" s="49"/>
      <c r="C216" s="372" t="s">
        <v>66</v>
      </c>
      <c r="D216" s="372"/>
      <c r="E216" s="372"/>
      <c r="F216" s="51"/>
      <c r="G216" s="52"/>
      <c r="H216" s="52"/>
      <c r="I216" s="52"/>
      <c r="J216" s="57"/>
      <c r="K216" s="52"/>
      <c r="L216" s="53">
        <v>489.14</v>
      </c>
      <c r="M216" s="52"/>
      <c r="N216" s="55">
        <v>17100.34</v>
      </c>
      <c r="AF216" s="39"/>
      <c r="AG216" s="47"/>
      <c r="AK216" s="3" t="s">
        <v>66</v>
      </c>
      <c r="AM216" s="47"/>
    </row>
    <row r="217" spans="1:39" s="4" customFormat="1" ht="23.25" x14ac:dyDescent="0.25">
      <c r="A217" s="56"/>
      <c r="B217" s="49" t="s">
        <v>718</v>
      </c>
      <c r="C217" s="372" t="s">
        <v>719</v>
      </c>
      <c r="D217" s="372"/>
      <c r="E217" s="372"/>
      <c r="F217" s="51" t="s">
        <v>69</v>
      </c>
      <c r="G217" s="63">
        <v>117</v>
      </c>
      <c r="H217" s="52"/>
      <c r="I217" s="63">
        <v>117</v>
      </c>
      <c r="J217" s="57"/>
      <c r="K217" s="52"/>
      <c r="L217" s="53">
        <v>572.29</v>
      </c>
      <c r="M217" s="52"/>
      <c r="N217" s="55">
        <v>20007.400000000001</v>
      </c>
      <c r="AF217" s="39"/>
      <c r="AG217" s="47"/>
      <c r="AK217" s="3" t="s">
        <v>719</v>
      </c>
      <c r="AM217" s="47"/>
    </row>
    <row r="218" spans="1:39" s="4" customFormat="1" ht="23.25" x14ac:dyDescent="0.25">
      <c r="A218" s="56"/>
      <c r="B218" s="49" t="s">
        <v>720</v>
      </c>
      <c r="C218" s="372" t="s">
        <v>721</v>
      </c>
      <c r="D218" s="372"/>
      <c r="E218" s="372"/>
      <c r="F218" s="51" t="s">
        <v>69</v>
      </c>
      <c r="G218" s="63">
        <v>74</v>
      </c>
      <c r="H218" s="52"/>
      <c r="I218" s="63">
        <v>74</v>
      </c>
      <c r="J218" s="57"/>
      <c r="K218" s="52"/>
      <c r="L218" s="53">
        <v>361.96</v>
      </c>
      <c r="M218" s="52"/>
      <c r="N218" s="55">
        <v>12654.25</v>
      </c>
      <c r="AF218" s="39"/>
      <c r="AG218" s="47"/>
      <c r="AK218" s="3" t="s">
        <v>721</v>
      </c>
      <c r="AM218" s="47"/>
    </row>
    <row r="219" spans="1:39" s="4" customFormat="1" ht="15" x14ac:dyDescent="0.25">
      <c r="A219" s="65"/>
      <c r="B219" s="66"/>
      <c r="C219" s="374" t="s">
        <v>72</v>
      </c>
      <c r="D219" s="374"/>
      <c r="E219" s="374"/>
      <c r="F219" s="42"/>
      <c r="G219" s="43"/>
      <c r="H219" s="43"/>
      <c r="I219" s="43"/>
      <c r="J219" s="45"/>
      <c r="K219" s="43"/>
      <c r="L219" s="105">
        <v>2813.94</v>
      </c>
      <c r="M219" s="60"/>
      <c r="N219" s="115">
        <v>63391.33</v>
      </c>
      <c r="AF219" s="39"/>
      <c r="AG219" s="47"/>
      <c r="AM219" s="47" t="s">
        <v>72</v>
      </c>
    </row>
    <row r="220" spans="1:39" s="4" customFormat="1" ht="34.5" x14ac:dyDescent="0.25">
      <c r="A220" s="40" t="s">
        <v>260</v>
      </c>
      <c r="B220" s="41" t="s">
        <v>4341</v>
      </c>
      <c r="C220" s="374" t="s">
        <v>4342</v>
      </c>
      <c r="D220" s="374"/>
      <c r="E220" s="374"/>
      <c r="F220" s="42" t="s">
        <v>716</v>
      </c>
      <c r="G220" s="43">
        <v>1.6E-2</v>
      </c>
      <c r="H220" s="44">
        <v>1</v>
      </c>
      <c r="I220" s="116">
        <v>1.6E-2</v>
      </c>
      <c r="J220" s="45"/>
      <c r="K220" s="43"/>
      <c r="L220" s="45"/>
      <c r="M220" s="43"/>
      <c r="N220" s="46"/>
      <c r="AF220" s="39"/>
      <c r="AG220" s="47" t="s">
        <v>4342</v>
      </c>
      <c r="AM220" s="47"/>
    </row>
    <row r="221" spans="1:39" s="4" customFormat="1" ht="15" x14ac:dyDescent="0.25">
      <c r="A221" s="69"/>
      <c r="B221" s="50"/>
      <c r="C221" s="372" t="s">
        <v>4320</v>
      </c>
      <c r="D221" s="372"/>
      <c r="E221" s="372"/>
      <c r="F221" s="372"/>
      <c r="G221" s="372"/>
      <c r="H221" s="372"/>
      <c r="I221" s="372"/>
      <c r="J221" s="372"/>
      <c r="K221" s="372"/>
      <c r="L221" s="372"/>
      <c r="M221" s="372"/>
      <c r="N221" s="377"/>
      <c r="AF221" s="39"/>
      <c r="AG221" s="47"/>
      <c r="AH221" s="3" t="s">
        <v>4320</v>
      </c>
      <c r="AM221" s="47"/>
    </row>
    <row r="222" spans="1:39" s="4" customFormat="1" ht="22.5" x14ac:dyDescent="0.25">
      <c r="A222" s="103"/>
      <c r="B222" s="49" t="s">
        <v>4023</v>
      </c>
      <c r="C222" s="368" t="s">
        <v>3957</v>
      </c>
      <c r="D222" s="368"/>
      <c r="E222" s="368"/>
      <c r="F222" s="368"/>
      <c r="G222" s="368"/>
      <c r="H222" s="368"/>
      <c r="I222" s="368"/>
      <c r="J222" s="368"/>
      <c r="K222" s="368"/>
      <c r="L222" s="368"/>
      <c r="M222" s="368"/>
      <c r="N222" s="376"/>
      <c r="AF222" s="39"/>
      <c r="AG222" s="47"/>
      <c r="AI222" s="3" t="s">
        <v>3957</v>
      </c>
      <c r="AM222" s="47"/>
    </row>
    <row r="223" spans="1:39" s="4" customFormat="1" ht="22.5" x14ac:dyDescent="0.25">
      <c r="A223" s="103"/>
      <c r="B223" s="49" t="s">
        <v>217</v>
      </c>
      <c r="C223" s="368" t="s">
        <v>218</v>
      </c>
      <c r="D223" s="368"/>
      <c r="E223" s="368"/>
      <c r="F223" s="368"/>
      <c r="G223" s="368"/>
      <c r="H223" s="368"/>
      <c r="I223" s="368"/>
      <c r="J223" s="368"/>
      <c r="K223" s="368"/>
      <c r="L223" s="368"/>
      <c r="M223" s="368"/>
      <c r="N223" s="376"/>
      <c r="AF223" s="39"/>
      <c r="AG223" s="47"/>
      <c r="AI223" s="3" t="s">
        <v>218</v>
      </c>
      <c r="AM223" s="47"/>
    </row>
    <row r="224" spans="1:39" s="4" customFormat="1" ht="15" x14ac:dyDescent="0.25">
      <c r="A224" s="48"/>
      <c r="B224" s="49" t="s">
        <v>58</v>
      </c>
      <c r="C224" s="372" t="s">
        <v>62</v>
      </c>
      <c r="D224" s="372"/>
      <c r="E224" s="372"/>
      <c r="F224" s="51"/>
      <c r="G224" s="52"/>
      <c r="H224" s="52"/>
      <c r="I224" s="52"/>
      <c r="J224" s="107">
        <v>23039.1</v>
      </c>
      <c r="K224" s="54">
        <v>0.69</v>
      </c>
      <c r="L224" s="53">
        <v>254.35</v>
      </c>
      <c r="M224" s="54">
        <v>34.96</v>
      </c>
      <c r="N224" s="55">
        <v>8892.08</v>
      </c>
      <c r="AF224" s="39"/>
      <c r="AG224" s="47"/>
      <c r="AJ224" s="3" t="s">
        <v>62</v>
      </c>
      <c r="AM224" s="47"/>
    </row>
    <row r="225" spans="1:39" s="4" customFormat="1" ht="15" x14ac:dyDescent="0.25">
      <c r="A225" s="48"/>
      <c r="B225" s="49" t="s">
        <v>73</v>
      </c>
      <c r="C225" s="372" t="s">
        <v>175</v>
      </c>
      <c r="D225" s="372"/>
      <c r="E225" s="372"/>
      <c r="F225" s="51"/>
      <c r="G225" s="52"/>
      <c r="H225" s="52"/>
      <c r="I225" s="52"/>
      <c r="J225" s="107">
        <v>208487.26</v>
      </c>
      <c r="K225" s="54">
        <v>0.69</v>
      </c>
      <c r="L225" s="107">
        <v>2301.6999999999998</v>
      </c>
      <c r="M225" s="54">
        <v>12.51</v>
      </c>
      <c r="N225" s="55">
        <v>28794.27</v>
      </c>
      <c r="AF225" s="39"/>
      <c r="AG225" s="47"/>
      <c r="AJ225" s="3" t="s">
        <v>175</v>
      </c>
      <c r="AM225" s="47"/>
    </row>
    <row r="226" spans="1:39" s="4" customFormat="1" ht="15" x14ac:dyDescent="0.25">
      <c r="A226" s="48"/>
      <c r="B226" s="49" t="s">
        <v>78</v>
      </c>
      <c r="C226" s="372" t="s">
        <v>176</v>
      </c>
      <c r="D226" s="372"/>
      <c r="E226" s="372"/>
      <c r="F226" s="51"/>
      <c r="G226" s="52"/>
      <c r="H226" s="52"/>
      <c r="I226" s="52"/>
      <c r="J226" s="107">
        <v>13164.69</v>
      </c>
      <c r="K226" s="54">
        <v>0.69</v>
      </c>
      <c r="L226" s="53">
        <v>145.34</v>
      </c>
      <c r="M226" s="54">
        <v>34.96</v>
      </c>
      <c r="N226" s="55">
        <v>5081.09</v>
      </c>
      <c r="AF226" s="39"/>
      <c r="AG226" s="47"/>
      <c r="AJ226" s="3" t="s">
        <v>176</v>
      </c>
      <c r="AM226" s="47"/>
    </row>
    <row r="227" spans="1:39" s="4" customFormat="1" ht="15" x14ac:dyDescent="0.25">
      <c r="A227" s="48"/>
      <c r="B227" s="49" t="s">
        <v>122</v>
      </c>
      <c r="C227" s="372" t="s">
        <v>177</v>
      </c>
      <c r="D227" s="372"/>
      <c r="E227" s="372"/>
      <c r="F227" s="51"/>
      <c r="G227" s="52"/>
      <c r="H227" s="52"/>
      <c r="I227" s="52"/>
      <c r="J227" s="107">
        <v>17316.05</v>
      </c>
      <c r="K227" s="63">
        <v>0</v>
      </c>
      <c r="L227" s="53">
        <v>0</v>
      </c>
      <c r="M227" s="54">
        <v>5.0199999999999996</v>
      </c>
      <c r="N227" s="58"/>
      <c r="AF227" s="39"/>
      <c r="AG227" s="47"/>
      <c r="AJ227" s="3" t="s">
        <v>177</v>
      </c>
      <c r="AM227" s="47"/>
    </row>
    <row r="228" spans="1:39" s="4" customFormat="1" ht="15" x14ac:dyDescent="0.25">
      <c r="A228" s="56"/>
      <c r="B228" s="49"/>
      <c r="C228" s="372" t="s">
        <v>63</v>
      </c>
      <c r="D228" s="372"/>
      <c r="E228" s="372"/>
      <c r="F228" s="51" t="s">
        <v>64</v>
      </c>
      <c r="G228" s="63">
        <v>2226</v>
      </c>
      <c r="H228" s="54">
        <v>0.69</v>
      </c>
      <c r="I228" s="114">
        <v>24.575040000000001</v>
      </c>
      <c r="J228" s="57"/>
      <c r="K228" s="52"/>
      <c r="L228" s="57"/>
      <c r="M228" s="52"/>
      <c r="N228" s="58"/>
      <c r="AF228" s="39"/>
      <c r="AG228" s="47"/>
      <c r="AK228" s="3" t="s">
        <v>63</v>
      </c>
      <c r="AM228" s="47"/>
    </row>
    <row r="229" spans="1:39" s="4" customFormat="1" ht="15" x14ac:dyDescent="0.25">
      <c r="A229" s="56"/>
      <c r="B229" s="49"/>
      <c r="C229" s="372" t="s">
        <v>178</v>
      </c>
      <c r="D229" s="372"/>
      <c r="E229" s="372"/>
      <c r="F229" s="51" t="s">
        <v>64</v>
      </c>
      <c r="G229" s="54">
        <v>962.01</v>
      </c>
      <c r="H229" s="54">
        <v>0.69</v>
      </c>
      <c r="I229" s="111">
        <v>10.620590399999999</v>
      </c>
      <c r="J229" s="57"/>
      <c r="K229" s="52"/>
      <c r="L229" s="57"/>
      <c r="M229" s="52"/>
      <c r="N229" s="58"/>
      <c r="AF229" s="39"/>
      <c r="AG229" s="47"/>
      <c r="AK229" s="3" t="s">
        <v>178</v>
      </c>
      <c r="AM229" s="47"/>
    </row>
    <row r="230" spans="1:39" s="4" customFormat="1" ht="15" x14ac:dyDescent="0.25">
      <c r="A230" s="48"/>
      <c r="B230" s="49"/>
      <c r="C230" s="375" t="s">
        <v>65</v>
      </c>
      <c r="D230" s="375"/>
      <c r="E230" s="375"/>
      <c r="F230" s="59"/>
      <c r="G230" s="60"/>
      <c r="H230" s="60"/>
      <c r="I230" s="60"/>
      <c r="J230" s="108">
        <v>248842.41</v>
      </c>
      <c r="K230" s="60"/>
      <c r="L230" s="108">
        <v>2556.0500000000002</v>
      </c>
      <c r="M230" s="60"/>
      <c r="N230" s="123">
        <v>37686.35</v>
      </c>
      <c r="AF230" s="39"/>
      <c r="AG230" s="47"/>
      <c r="AL230" s="3" t="s">
        <v>65</v>
      </c>
      <c r="AM230" s="47"/>
    </row>
    <row r="231" spans="1:39" s="4" customFormat="1" ht="15" x14ac:dyDescent="0.25">
      <c r="A231" s="56"/>
      <c r="B231" s="49"/>
      <c r="C231" s="372" t="s">
        <v>66</v>
      </c>
      <c r="D231" s="372"/>
      <c r="E231" s="372"/>
      <c r="F231" s="51"/>
      <c r="G231" s="52"/>
      <c r="H231" s="52"/>
      <c r="I231" s="52"/>
      <c r="J231" s="57"/>
      <c r="K231" s="52"/>
      <c r="L231" s="53">
        <v>399.69</v>
      </c>
      <c r="M231" s="52"/>
      <c r="N231" s="55">
        <v>13973.17</v>
      </c>
      <c r="AF231" s="39"/>
      <c r="AG231" s="47"/>
      <c r="AK231" s="3" t="s">
        <v>66</v>
      </c>
      <c r="AM231" s="47"/>
    </row>
    <row r="232" spans="1:39" s="4" customFormat="1" ht="23.25" x14ac:dyDescent="0.25">
      <c r="A232" s="56"/>
      <c r="B232" s="49" t="s">
        <v>718</v>
      </c>
      <c r="C232" s="372" t="s">
        <v>719</v>
      </c>
      <c r="D232" s="372"/>
      <c r="E232" s="372"/>
      <c r="F232" s="51" t="s">
        <v>69</v>
      </c>
      <c r="G232" s="63">
        <v>117</v>
      </c>
      <c r="H232" s="52"/>
      <c r="I232" s="63">
        <v>117</v>
      </c>
      <c r="J232" s="57"/>
      <c r="K232" s="52"/>
      <c r="L232" s="53">
        <v>467.64</v>
      </c>
      <c r="M232" s="52"/>
      <c r="N232" s="55">
        <v>16348.61</v>
      </c>
      <c r="AF232" s="39"/>
      <c r="AG232" s="47"/>
      <c r="AK232" s="3" t="s">
        <v>719</v>
      </c>
      <c r="AM232" s="47"/>
    </row>
    <row r="233" spans="1:39" s="4" customFormat="1" ht="23.25" x14ac:dyDescent="0.25">
      <c r="A233" s="56"/>
      <c r="B233" s="49" t="s">
        <v>720</v>
      </c>
      <c r="C233" s="372" t="s">
        <v>721</v>
      </c>
      <c r="D233" s="372"/>
      <c r="E233" s="372"/>
      <c r="F233" s="51" t="s">
        <v>69</v>
      </c>
      <c r="G233" s="63">
        <v>74</v>
      </c>
      <c r="H233" s="52"/>
      <c r="I233" s="63">
        <v>74</v>
      </c>
      <c r="J233" s="57"/>
      <c r="K233" s="52"/>
      <c r="L233" s="53">
        <v>295.77</v>
      </c>
      <c r="M233" s="52"/>
      <c r="N233" s="55">
        <v>10340.15</v>
      </c>
      <c r="AF233" s="39"/>
      <c r="AG233" s="47"/>
      <c r="AK233" s="3" t="s">
        <v>721</v>
      </c>
      <c r="AM233" s="47"/>
    </row>
    <row r="234" spans="1:39" s="4" customFormat="1" ht="15" x14ac:dyDescent="0.25">
      <c r="A234" s="65"/>
      <c r="B234" s="66"/>
      <c r="C234" s="374" t="s">
        <v>72</v>
      </c>
      <c r="D234" s="374"/>
      <c r="E234" s="374"/>
      <c r="F234" s="42"/>
      <c r="G234" s="43"/>
      <c r="H234" s="43"/>
      <c r="I234" s="43"/>
      <c r="J234" s="45"/>
      <c r="K234" s="43"/>
      <c r="L234" s="105">
        <v>3319.46</v>
      </c>
      <c r="M234" s="60"/>
      <c r="N234" s="115">
        <v>64375.11</v>
      </c>
      <c r="AF234" s="39"/>
      <c r="AG234" s="47"/>
      <c r="AM234" s="47" t="s">
        <v>72</v>
      </c>
    </row>
    <row r="235" spans="1:39" s="4" customFormat="1" ht="34.5" x14ac:dyDescent="0.25">
      <c r="A235" s="40" t="s">
        <v>269</v>
      </c>
      <c r="B235" s="41" t="s">
        <v>4343</v>
      </c>
      <c r="C235" s="374" t="s">
        <v>4344</v>
      </c>
      <c r="D235" s="374"/>
      <c r="E235" s="374"/>
      <c r="F235" s="42" t="s">
        <v>2985</v>
      </c>
      <c r="G235" s="43">
        <v>0.1</v>
      </c>
      <c r="H235" s="44">
        <v>1</v>
      </c>
      <c r="I235" s="120">
        <v>0.1</v>
      </c>
      <c r="J235" s="45"/>
      <c r="K235" s="43"/>
      <c r="L235" s="45"/>
      <c r="M235" s="43"/>
      <c r="N235" s="46"/>
      <c r="AF235" s="39"/>
      <c r="AG235" s="47" t="s">
        <v>4344</v>
      </c>
      <c r="AM235" s="47"/>
    </row>
    <row r="236" spans="1:39" s="4" customFormat="1" ht="15" x14ac:dyDescent="0.25">
      <c r="A236" s="69"/>
      <c r="B236" s="50"/>
      <c r="C236" s="372" t="s">
        <v>4345</v>
      </c>
      <c r="D236" s="372"/>
      <c r="E236" s="372"/>
      <c r="F236" s="372"/>
      <c r="G236" s="372"/>
      <c r="H236" s="372"/>
      <c r="I236" s="372"/>
      <c r="J236" s="372"/>
      <c r="K236" s="372"/>
      <c r="L236" s="372"/>
      <c r="M236" s="372"/>
      <c r="N236" s="377"/>
      <c r="AF236" s="39"/>
      <c r="AG236" s="47"/>
      <c r="AH236" s="3" t="s">
        <v>4345</v>
      </c>
      <c r="AM236" s="47"/>
    </row>
    <row r="237" spans="1:39" s="4" customFormat="1" ht="15" x14ac:dyDescent="0.25">
      <c r="A237" s="103"/>
      <c r="B237" s="49"/>
      <c r="C237" s="368" t="s">
        <v>4346</v>
      </c>
      <c r="D237" s="368"/>
      <c r="E237" s="368"/>
      <c r="F237" s="368"/>
      <c r="G237" s="368"/>
      <c r="H237" s="368"/>
      <c r="I237" s="368"/>
      <c r="J237" s="368"/>
      <c r="K237" s="368"/>
      <c r="L237" s="368"/>
      <c r="M237" s="368"/>
      <c r="N237" s="376"/>
      <c r="AF237" s="39"/>
      <c r="AG237" s="47"/>
      <c r="AI237" s="3" t="s">
        <v>4346</v>
      </c>
      <c r="AM237" s="47"/>
    </row>
    <row r="238" spans="1:39" s="4" customFormat="1" ht="22.5" x14ac:dyDescent="0.25">
      <c r="A238" s="103"/>
      <c r="B238" s="49" t="s">
        <v>217</v>
      </c>
      <c r="C238" s="368" t="s">
        <v>218</v>
      </c>
      <c r="D238" s="368"/>
      <c r="E238" s="368"/>
      <c r="F238" s="368"/>
      <c r="G238" s="368"/>
      <c r="H238" s="368"/>
      <c r="I238" s="368"/>
      <c r="J238" s="368"/>
      <c r="K238" s="368"/>
      <c r="L238" s="368"/>
      <c r="M238" s="368"/>
      <c r="N238" s="376"/>
      <c r="AF238" s="39"/>
      <c r="AG238" s="47"/>
      <c r="AI238" s="3" t="s">
        <v>218</v>
      </c>
      <c r="AM238" s="47"/>
    </row>
    <row r="239" spans="1:39" s="4" customFormat="1" ht="15" x14ac:dyDescent="0.25">
      <c r="A239" s="48"/>
      <c r="B239" s="49" t="s">
        <v>58</v>
      </c>
      <c r="C239" s="372" t="s">
        <v>62</v>
      </c>
      <c r="D239" s="372"/>
      <c r="E239" s="372"/>
      <c r="F239" s="51"/>
      <c r="G239" s="52"/>
      <c r="H239" s="52"/>
      <c r="I239" s="52"/>
      <c r="J239" s="107">
        <v>1291.31</v>
      </c>
      <c r="K239" s="54">
        <v>0.69</v>
      </c>
      <c r="L239" s="53">
        <v>89.1</v>
      </c>
      <c r="M239" s="54">
        <v>34.96</v>
      </c>
      <c r="N239" s="55">
        <v>3114.94</v>
      </c>
      <c r="AF239" s="39"/>
      <c r="AG239" s="47"/>
      <c r="AJ239" s="3" t="s">
        <v>62</v>
      </c>
      <c r="AM239" s="47"/>
    </row>
    <row r="240" spans="1:39" s="4" customFormat="1" ht="15" x14ac:dyDescent="0.25">
      <c r="A240" s="48"/>
      <c r="B240" s="49" t="s">
        <v>73</v>
      </c>
      <c r="C240" s="372" t="s">
        <v>175</v>
      </c>
      <c r="D240" s="372"/>
      <c r="E240" s="372"/>
      <c r="F240" s="51"/>
      <c r="G240" s="52"/>
      <c r="H240" s="52"/>
      <c r="I240" s="52"/>
      <c r="J240" s="53">
        <v>870.84</v>
      </c>
      <c r="K240" s="54">
        <v>0.69</v>
      </c>
      <c r="L240" s="53">
        <v>60.09</v>
      </c>
      <c r="M240" s="54">
        <v>12.51</v>
      </c>
      <c r="N240" s="64">
        <v>751.73</v>
      </c>
      <c r="AF240" s="39"/>
      <c r="AG240" s="47"/>
      <c r="AJ240" s="3" t="s">
        <v>175</v>
      </c>
      <c r="AM240" s="47"/>
    </row>
    <row r="241" spans="1:39" s="4" customFormat="1" ht="15" x14ac:dyDescent="0.25">
      <c r="A241" s="48"/>
      <c r="B241" s="49" t="s">
        <v>78</v>
      </c>
      <c r="C241" s="372" t="s">
        <v>176</v>
      </c>
      <c r="D241" s="372"/>
      <c r="E241" s="372"/>
      <c r="F241" s="51"/>
      <c r="G241" s="52"/>
      <c r="H241" s="52"/>
      <c r="I241" s="52"/>
      <c r="J241" s="53">
        <v>126.46</v>
      </c>
      <c r="K241" s="54">
        <v>0.69</v>
      </c>
      <c r="L241" s="53">
        <v>8.73</v>
      </c>
      <c r="M241" s="54">
        <v>34.96</v>
      </c>
      <c r="N241" s="64">
        <v>305.2</v>
      </c>
      <c r="AF241" s="39"/>
      <c r="AG241" s="47"/>
      <c r="AJ241" s="3" t="s">
        <v>176</v>
      </c>
      <c r="AM241" s="47"/>
    </row>
    <row r="242" spans="1:39" s="4" customFormat="1" ht="15" x14ac:dyDescent="0.25">
      <c r="A242" s="48"/>
      <c r="B242" s="49" t="s">
        <v>122</v>
      </c>
      <c r="C242" s="372" t="s">
        <v>177</v>
      </c>
      <c r="D242" s="372"/>
      <c r="E242" s="372"/>
      <c r="F242" s="51"/>
      <c r="G242" s="52"/>
      <c r="H242" s="52"/>
      <c r="I242" s="52"/>
      <c r="J242" s="107">
        <v>11872.85</v>
      </c>
      <c r="K242" s="104">
        <v>0.6</v>
      </c>
      <c r="L242" s="53">
        <v>712.37</v>
      </c>
      <c r="M242" s="54">
        <v>5.0199999999999996</v>
      </c>
      <c r="N242" s="55">
        <v>3576.1</v>
      </c>
      <c r="AF242" s="39"/>
      <c r="AG242" s="47"/>
      <c r="AJ242" s="3" t="s">
        <v>177</v>
      </c>
      <c r="AM242" s="47"/>
    </row>
    <row r="243" spans="1:39" s="4" customFormat="1" ht="15" x14ac:dyDescent="0.25">
      <c r="A243" s="56"/>
      <c r="B243" s="49"/>
      <c r="C243" s="372" t="s">
        <v>63</v>
      </c>
      <c r="D243" s="372"/>
      <c r="E243" s="372"/>
      <c r="F243" s="51" t="s">
        <v>64</v>
      </c>
      <c r="G243" s="63">
        <v>139</v>
      </c>
      <c r="H243" s="54">
        <v>0.69</v>
      </c>
      <c r="I243" s="109">
        <v>9.5909999999999993</v>
      </c>
      <c r="J243" s="57"/>
      <c r="K243" s="52"/>
      <c r="L243" s="57"/>
      <c r="M243" s="52"/>
      <c r="N243" s="58"/>
      <c r="AF243" s="39"/>
      <c r="AG243" s="47"/>
      <c r="AK243" s="3" t="s">
        <v>63</v>
      </c>
      <c r="AM243" s="47"/>
    </row>
    <row r="244" spans="1:39" s="4" customFormat="1" ht="15" x14ac:dyDescent="0.25">
      <c r="A244" s="56"/>
      <c r="B244" s="49"/>
      <c r="C244" s="372" t="s">
        <v>178</v>
      </c>
      <c r="D244" s="372"/>
      <c r="E244" s="372"/>
      <c r="F244" s="51" t="s">
        <v>64</v>
      </c>
      <c r="G244" s="54">
        <v>10.44</v>
      </c>
      <c r="H244" s="54">
        <v>0.69</v>
      </c>
      <c r="I244" s="114">
        <v>0.72036</v>
      </c>
      <c r="J244" s="57"/>
      <c r="K244" s="52"/>
      <c r="L244" s="57"/>
      <c r="M244" s="52"/>
      <c r="N244" s="58"/>
      <c r="AF244" s="39"/>
      <c r="AG244" s="47"/>
      <c r="AK244" s="3" t="s">
        <v>178</v>
      </c>
      <c r="AM244" s="47"/>
    </row>
    <row r="245" spans="1:39" s="4" customFormat="1" ht="15" x14ac:dyDescent="0.25">
      <c r="A245" s="48"/>
      <c r="B245" s="49"/>
      <c r="C245" s="375" t="s">
        <v>65</v>
      </c>
      <c r="D245" s="375"/>
      <c r="E245" s="375"/>
      <c r="F245" s="59"/>
      <c r="G245" s="60"/>
      <c r="H245" s="60"/>
      <c r="I245" s="60"/>
      <c r="J245" s="108">
        <v>14035</v>
      </c>
      <c r="K245" s="60"/>
      <c r="L245" s="61">
        <v>861.56</v>
      </c>
      <c r="M245" s="60"/>
      <c r="N245" s="123">
        <v>7442.77</v>
      </c>
      <c r="AF245" s="39"/>
      <c r="AG245" s="47"/>
      <c r="AL245" s="3" t="s">
        <v>65</v>
      </c>
      <c r="AM245" s="47"/>
    </row>
    <row r="246" spans="1:39" s="4" customFormat="1" ht="15" x14ac:dyDescent="0.25">
      <c r="A246" s="56"/>
      <c r="B246" s="49"/>
      <c r="C246" s="372" t="s">
        <v>66</v>
      </c>
      <c r="D246" s="372"/>
      <c r="E246" s="372"/>
      <c r="F246" s="51"/>
      <c r="G246" s="52"/>
      <c r="H246" s="52"/>
      <c r="I246" s="52"/>
      <c r="J246" s="57"/>
      <c r="K246" s="52"/>
      <c r="L246" s="53">
        <v>97.83</v>
      </c>
      <c r="M246" s="52"/>
      <c r="N246" s="55">
        <v>3420.14</v>
      </c>
      <c r="AF246" s="39"/>
      <c r="AG246" s="47"/>
      <c r="AK246" s="3" t="s">
        <v>66</v>
      </c>
      <c r="AM246" s="47"/>
    </row>
    <row r="247" spans="1:39" s="4" customFormat="1" ht="23.25" x14ac:dyDescent="0.25">
      <c r="A247" s="56"/>
      <c r="B247" s="49" t="s">
        <v>718</v>
      </c>
      <c r="C247" s="372" t="s">
        <v>719</v>
      </c>
      <c r="D247" s="372"/>
      <c r="E247" s="372"/>
      <c r="F247" s="51" t="s">
        <v>69</v>
      </c>
      <c r="G247" s="63">
        <v>117</v>
      </c>
      <c r="H247" s="52"/>
      <c r="I247" s="63">
        <v>117</v>
      </c>
      <c r="J247" s="57"/>
      <c r="K247" s="52"/>
      <c r="L247" s="53">
        <v>114.46</v>
      </c>
      <c r="M247" s="52"/>
      <c r="N247" s="55">
        <v>4001.56</v>
      </c>
      <c r="AF247" s="39"/>
      <c r="AG247" s="47"/>
      <c r="AK247" s="3" t="s">
        <v>719</v>
      </c>
      <c r="AM247" s="47"/>
    </row>
    <row r="248" spans="1:39" s="4" customFormat="1" ht="23.25" x14ac:dyDescent="0.25">
      <c r="A248" s="56"/>
      <c r="B248" s="49" t="s">
        <v>720</v>
      </c>
      <c r="C248" s="372" t="s">
        <v>721</v>
      </c>
      <c r="D248" s="372"/>
      <c r="E248" s="372"/>
      <c r="F248" s="51" t="s">
        <v>69</v>
      </c>
      <c r="G248" s="63">
        <v>74</v>
      </c>
      <c r="H248" s="52"/>
      <c r="I248" s="63">
        <v>74</v>
      </c>
      <c r="J248" s="57"/>
      <c r="K248" s="52"/>
      <c r="L248" s="53">
        <v>72.39</v>
      </c>
      <c r="M248" s="52"/>
      <c r="N248" s="55">
        <v>2530.9</v>
      </c>
      <c r="AF248" s="39"/>
      <c r="AG248" s="47"/>
      <c r="AK248" s="3" t="s">
        <v>721</v>
      </c>
      <c r="AM248" s="47"/>
    </row>
    <row r="249" spans="1:39" s="4" customFormat="1" ht="15" x14ac:dyDescent="0.25">
      <c r="A249" s="65"/>
      <c r="B249" s="66"/>
      <c r="C249" s="374" t="s">
        <v>72</v>
      </c>
      <c r="D249" s="374"/>
      <c r="E249" s="374"/>
      <c r="F249" s="42"/>
      <c r="G249" s="43"/>
      <c r="H249" s="43"/>
      <c r="I249" s="43"/>
      <c r="J249" s="45"/>
      <c r="K249" s="43"/>
      <c r="L249" s="105">
        <v>1048.4100000000001</v>
      </c>
      <c r="M249" s="60"/>
      <c r="N249" s="115">
        <v>13975.23</v>
      </c>
      <c r="AF249" s="39"/>
      <c r="AG249" s="47"/>
      <c r="AM249" s="47" t="s">
        <v>72</v>
      </c>
    </row>
    <row r="250" spans="1:39" s="4" customFormat="1" ht="34.5" x14ac:dyDescent="0.25">
      <c r="A250" s="40" t="s">
        <v>272</v>
      </c>
      <c r="B250" s="41" t="s">
        <v>484</v>
      </c>
      <c r="C250" s="374" t="s">
        <v>485</v>
      </c>
      <c r="D250" s="374"/>
      <c r="E250" s="374"/>
      <c r="F250" s="42" t="s">
        <v>341</v>
      </c>
      <c r="G250" s="43">
        <v>11.02</v>
      </c>
      <c r="H250" s="44">
        <v>1</v>
      </c>
      <c r="I250" s="68">
        <v>11.02</v>
      </c>
      <c r="J250" s="67">
        <v>3.28</v>
      </c>
      <c r="K250" s="43"/>
      <c r="L250" s="67">
        <v>36.15</v>
      </c>
      <c r="M250" s="68">
        <v>12.51</v>
      </c>
      <c r="N250" s="122">
        <v>452.24</v>
      </c>
      <c r="AF250" s="39"/>
      <c r="AG250" s="47" t="s">
        <v>485</v>
      </c>
      <c r="AM250" s="47"/>
    </row>
    <row r="251" spans="1:39" s="4" customFormat="1" ht="15" x14ac:dyDescent="0.25">
      <c r="A251" s="65"/>
      <c r="B251" s="66"/>
      <c r="C251" s="374" t="s">
        <v>72</v>
      </c>
      <c r="D251" s="374"/>
      <c r="E251" s="374"/>
      <c r="F251" s="42"/>
      <c r="G251" s="43"/>
      <c r="H251" s="43"/>
      <c r="I251" s="43"/>
      <c r="J251" s="45"/>
      <c r="K251" s="43"/>
      <c r="L251" s="67">
        <v>36.15</v>
      </c>
      <c r="M251" s="60"/>
      <c r="N251" s="122">
        <v>452.24</v>
      </c>
      <c r="AF251" s="39"/>
      <c r="AG251" s="47"/>
      <c r="AM251" s="47" t="s">
        <v>72</v>
      </c>
    </row>
    <row r="252" spans="1:39" s="4" customFormat="1" ht="34.5" x14ac:dyDescent="0.25">
      <c r="A252" s="40" t="s">
        <v>276</v>
      </c>
      <c r="B252" s="41" t="s">
        <v>3806</v>
      </c>
      <c r="C252" s="374" t="s">
        <v>3807</v>
      </c>
      <c r="D252" s="374"/>
      <c r="E252" s="374"/>
      <c r="F252" s="42" t="s">
        <v>341</v>
      </c>
      <c r="G252" s="43">
        <v>25.67</v>
      </c>
      <c r="H252" s="44">
        <v>1</v>
      </c>
      <c r="I252" s="68">
        <v>25.67</v>
      </c>
      <c r="J252" s="67">
        <v>28.07</v>
      </c>
      <c r="K252" s="43"/>
      <c r="L252" s="67">
        <v>720.56</v>
      </c>
      <c r="M252" s="68">
        <v>12.51</v>
      </c>
      <c r="N252" s="115">
        <v>9014.2099999999991</v>
      </c>
      <c r="AF252" s="39"/>
      <c r="AG252" s="47" t="s">
        <v>3807</v>
      </c>
      <c r="AM252" s="47"/>
    </row>
    <row r="253" spans="1:39" s="4" customFormat="1" ht="15" x14ac:dyDescent="0.25">
      <c r="A253" s="65"/>
      <c r="B253" s="66"/>
      <c r="C253" s="374" t="s">
        <v>72</v>
      </c>
      <c r="D253" s="374"/>
      <c r="E253" s="374"/>
      <c r="F253" s="42"/>
      <c r="G253" s="43"/>
      <c r="H253" s="43"/>
      <c r="I253" s="43"/>
      <c r="J253" s="45"/>
      <c r="K253" s="43"/>
      <c r="L253" s="67">
        <v>720.56</v>
      </c>
      <c r="M253" s="60"/>
      <c r="N253" s="115">
        <v>9014.2099999999991</v>
      </c>
      <c r="AF253" s="39"/>
      <c r="AG253" s="47"/>
      <c r="AM253" s="47" t="s">
        <v>72</v>
      </c>
    </row>
    <row r="254" spans="1:39" s="4" customFormat="1" ht="34.5" x14ac:dyDescent="0.25">
      <c r="A254" s="40" t="s">
        <v>280</v>
      </c>
      <c r="B254" s="41" t="s">
        <v>4053</v>
      </c>
      <c r="C254" s="374" t="s">
        <v>4054</v>
      </c>
      <c r="D254" s="374"/>
      <c r="E254" s="374"/>
      <c r="F254" s="42" t="s">
        <v>341</v>
      </c>
      <c r="G254" s="43">
        <v>43.97</v>
      </c>
      <c r="H254" s="44">
        <v>1</v>
      </c>
      <c r="I254" s="68">
        <v>43.97</v>
      </c>
      <c r="J254" s="67">
        <v>10.130000000000001</v>
      </c>
      <c r="K254" s="43"/>
      <c r="L254" s="67">
        <v>445.42</v>
      </c>
      <c r="M254" s="68">
        <v>12.51</v>
      </c>
      <c r="N254" s="115">
        <v>5572.2</v>
      </c>
      <c r="AF254" s="39"/>
      <c r="AG254" s="47" t="s">
        <v>4054</v>
      </c>
      <c r="AM254" s="47"/>
    </row>
    <row r="255" spans="1:39" s="4" customFormat="1" ht="15" x14ac:dyDescent="0.25">
      <c r="A255" s="65"/>
      <c r="B255" s="66"/>
      <c r="C255" s="374" t="s">
        <v>72</v>
      </c>
      <c r="D255" s="374"/>
      <c r="E255" s="374"/>
      <c r="F255" s="42"/>
      <c r="G255" s="43"/>
      <c r="H255" s="43"/>
      <c r="I255" s="43"/>
      <c r="J255" s="45"/>
      <c r="K255" s="43"/>
      <c r="L255" s="67">
        <v>445.42</v>
      </c>
      <c r="M255" s="60"/>
      <c r="N255" s="115">
        <v>5572.2</v>
      </c>
      <c r="AF255" s="39"/>
      <c r="AG255" s="47"/>
      <c r="AM255" s="47" t="s">
        <v>72</v>
      </c>
    </row>
    <row r="256" spans="1:39" s="4" customFormat="1" ht="34.5" x14ac:dyDescent="0.25">
      <c r="A256" s="40" t="s">
        <v>282</v>
      </c>
      <c r="B256" s="41" t="s">
        <v>4347</v>
      </c>
      <c r="C256" s="374" t="s">
        <v>4348</v>
      </c>
      <c r="D256" s="374"/>
      <c r="E256" s="374"/>
      <c r="F256" s="42" t="s">
        <v>341</v>
      </c>
      <c r="G256" s="43">
        <v>29.32</v>
      </c>
      <c r="H256" s="44">
        <v>1</v>
      </c>
      <c r="I256" s="68">
        <v>29.32</v>
      </c>
      <c r="J256" s="67">
        <v>10.25</v>
      </c>
      <c r="K256" s="43"/>
      <c r="L256" s="67">
        <v>300.52999999999997</v>
      </c>
      <c r="M256" s="68">
        <v>12.51</v>
      </c>
      <c r="N256" s="115">
        <v>3759.63</v>
      </c>
      <c r="AF256" s="39"/>
      <c r="AG256" s="47" t="s">
        <v>4348</v>
      </c>
      <c r="AM256" s="47"/>
    </row>
    <row r="257" spans="1:41" s="4" customFormat="1" ht="15" x14ac:dyDescent="0.25">
      <c r="A257" s="65"/>
      <c r="B257" s="66"/>
      <c r="C257" s="374" t="s">
        <v>72</v>
      </c>
      <c r="D257" s="374"/>
      <c r="E257" s="374"/>
      <c r="F257" s="42"/>
      <c r="G257" s="43"/>
      <c r="H257" s="43"/>
      <c r="I257" s="43"/>
      <c r="J257" s="45"/>
      <c r="K257" s="43"/>
      <c r="L257" s="67">
        <v>300.52999999999997</v>
      </c>
      <c r="M257" s="60"/>
      <c r="N257" s="115">
        <v>3759.63</v>
      </c>
      <c r="AF257" s="39"/>
      <c r="AG257" s="47"/>
      <c r="AM257" s="47" t="s">
        <v>72</v>
      </c>
    </row>
    <row r="258" spans="1:41" s="4" customFormat="1" ht="0" hidden="1" customHeight="1" x14ac:dyDescent="0.25">
      <c r="A258" s="71"/>
      <c r="B258" s="72"/>
      <c r="C258" s="72"/>
      <c r="D258" s="72"/>
      <c r="E258" s="72"/>
      <c r="F258" s="73"/>
      <c r="G258" s="73"/>
      <c r="H258" s="73"/>
      <c r="I258" s="73"/>
      <c r="J258" s="74"/>
      <c r="K258" s="73"/>
      <c r="L258" s="74"/>
      <c r="M258" s="52"/>
      <c r="N258" s="74"/>
      <c r="AF258" s="39"/>
      <c r="AG258" s="47"/>
      <c r="AM258" s="47"/>
    </row>
    <row r="259" spans="1:41" s="4" customFormat="1" ht="15" x14ac:dyDescent="0.25">
      <c r="A259" s="78"/>
      <c r="B259" s="79"/>
      <c r="C259" s="374" t="s">
        <v>4349</v>
      </c>
      <c r="D259" s="374"/>
      <c r="E259" s="374"/>
      <c r="F259" s="374"/>
      <c r="G259" s="374"/>
      <c r="H259" s="374"/>
      <c r="I259" s="374"/>
      <c r="J259" s="374"/>
      <c r="K259" s="374"/>
      <c r="L259" s="80"/>
      <c r="M259" s="81"/>
      <c r="N259" s="82"/>
      <c r="AF259" s="39"/>
      <c r="AG259" s="47"/>
      <c r="AM259" s="47"/>
      <c r="AN259" s="47" t="s">
        <v>4349</v>
      </c>
    </row>
    <row r="260" spans="1:41" s="4" customFormat="1" ht="15" x14ac:dyDescent="0.25">
      <c r="A260" s="83"/>
      <c r="B260" s="49"/>
      <c r="C260" s="372" t="s">
        <v>83</v>
      </c>
      <c r="D260" s="372"/>
      <c r="E260" s="372"/>
      <c r="F260" s="372"/>
      <c r="G260" s="372"/>
      <c r="H260" s="372"/>
      <c r="I260" s="372"/>
      <c r="J260" s="372"/>
      <c r="K260" s="372"/>
      <c r="L260" s="106">
        <v>17140.52</v>
      </c>
      <c r="M260" s="85"/>
      <c r="N260" s="86">
        <v>274905.78000000003</v>
      </c>
      <c r="AF260" s="39"/>
      <c r="AG260" s="47"/>
      <c r="AM260" s="47"/>
      <c r="AN260" s="47"/>
      <c r="AO260" s="3" t="s">
        <v>83</v>
      </c>
    </row>
    <row r="261" spans="1:41" s="4" customFormat="1" ht="15" x14ac:dyDescent="0.25">
      <c r="A261" s="83"/>
      <c r="B261" s="49"/>
      <c r="C261" s="372" t="s">
        <v>84</v>
      </c>
      <c r="D261" s="372"/>
      <c r="E261" s="372"/>
      <c r="F261" s="372"/>
      <c r="G261" s="372"/>
      <c r="H261" s="372"/>
      <c r="I261" s="372"/>
      <c r="J261" s="372"/>
      <c r="K261" s="372"/>
      <c r="L261" s="87"/>
      <c r="M261" s="85"/>
      <c r="N261" s="88"/>
      <c r="AF261" s="39"/>
      <c r="AG261" s="47"/>
      <c r="AM261" s="47"/>
      <c r="AN261" s="47"/>
      <c r="AO261" s="3" t="s">
        <v>84</v>
      </c>
    </row>
    <row r="262" spans="1:41" s="4" customFormat="1" ht="15" x14ac:dyDescent="0.25">
      <c r="A262" s="83"/>
      <c r="B262" s="49"/>
      <c r="C262" s="372" t="s">
        <v>85</v>
      </c>
      <c r="D262" s="372"/>
      <c r="E262" s="372"/>
      <c r="F262" s="372"/>
      <c r="G262" s="372"/>
      <c r="H262" s="372"/>
      <c r="I262" s="372"/>
      <c r="J262" s="372"/>
      <c r="K262" s="372"/>
      <c r="L262" s="106">
        <v>2931.56</v>
      </c>
      <c r="M262" s="85"/>
      <c r="N262" s="86">
        <v>102487.34</v>
      </c>
      <c r="AF262" s="39"/>
      <c r="AG262" s="47"/>
      <c r="AM262" s="47"/>
      <c r="AN262" s="47"/>
      <c r="AO262" s="3" t="s">
        <v>85</v>
      </c>
    </row>
    <row r="263" spans="1:41" s="4" customFormat="1" ht="15" x14ac:dyDescent="0.25">
      <c r="A263" s="83"/>
      <c r="B263" s="49"/>
      <c r="C263" s="372" t="s">
        <v>193</v>
      </c>
      <c r="D263" s="372"/>
      <c r="E263" s="372"/>
      <c r="F263" s="372"/>
      <c r="G263" s="372"/>
      <c r="H263" s="372"/>
      <c r="I263" s="372"/>
      <c r="J263" s="372"/>
      <c r="K263" s="372"/>
      <c r="L263" s="106">
        <v>11993.93</v>
      </c>
      <c r="M263" s="85"/>
      <c r="N263" s="86">
        <v>150044.06</v>
      </c>
      <c r="AF263" s="39"/>
      <c r="AG263" s="47"/>
      <c r="AM263" s="47"/>
      <c r="AN263" s="47"/>
      <c r="AO263" s="3" t="s">
        <v>193</v>
      </c>
    </row>
    <row r="264" spans="1:41" s="4" customFormat="1" ht="15" x14ac:dyDescent="0.25">
      <c r="A264" s="83"/>
      <c r="B264" s="49"/>
      <c r="C264" s="372" t="s">
        <v>194</v>
      </c>
      <c r="D264" s="372"/>
      <c r="E264" s="372"/>
      <c r="F264" s="372"/>
      <c r="G264" s="372"/>
      <c r="H264" s="372"/>
      <c r="I264" s="372"/>
      <c r="J264" s="372"/>
      <c r="K264" s="372"/>
      <c r="L264" s="106">
        <v>1075.47</v>
      </c>
      <c r="M264" s="85"/>
      <c r="N264" s="86">
        <v>37598.44</v>
      </c>
      <c r="AF264" s="39"/>
      <c r="AG264" s="47"/>
      <c r="AM264" s="47"/>
      <c r="AN264" s="47"/>
      <c r="AO264" s="3" t="s">
        <v>194</v>
      </c>
    </row>
    <row r="265" spans="1:41" s="4" customFormat="1" ht="15" x14ac:dyDescent="0.25">
      <c r="A265" s="83"/>
      <c r="B265" s="49"/>
      <c r="C265" s="372" t="s">
        <v>195</v>
      </c>
      <c r="D265" s="372"/>
      <c r="E265" s="372"/>
      <c r="F265" s="372"/>
      <c r="G265" s="372"/>
      <c r="H265" s="372"/>
      <c r="I265" s="372"/>
      <c r="J265" s="372"/>
      <c r="K265" s="372"/>
      <c r="L265" s="106">
        <v>2178.88</v>
      </c>
      <c r="M265" s="85"/>
      <c r="N265" s="86">
        <v>21922.14</v>
      </c>
      <c r="AF265" s="39"/>
      <c r="AG265" s="47"/>
      <c r="AM265" s="47"/>
      <c r="AN265" s="47"/>
      <c r="AO265" s="3" t="s">
        <v>195</v>
      </c>
    </row>
    <row r="266" spans="1:41" s="4" customFormat="1" ht="15" x14ac:dyDescent="0.25">
      <c r="A266" s="83"/>
      <c r="B266" s="49"/>
      <c r="C266" s="372" t="s">
        <v>2994</v>
      </c>
      <c r="D266" s="372"/>
      <c r="E266" s="372"/>
      <c r="F266" s="372"/>
      <c r="G266" s="372"/>
      <c r="H266" s="372"/>
      <c r="I266" s="372"/>
      <c r="J266" s="372"/>
      <c r="K266" s="372"/>
      <c r="L266" s="87"/>
      <c r="M266" s="85"/>
      <c r="N266" s="88"/>
      <c r="AF266" s="39"/>
      <c r="AG266" s="47"/>
      <c r="AM266" s="47"/>
      <c r="AN266" s="47"/>
      <c r="AO266" s="3" t="s">
        <v>2994</v>
      </c>
    </row>
    <row r="267" spans="1:41" s="4" customFormat="1" ht="15" x14ac:dyDescent="0.25">
      <c r="A267" s="83"/>
      <c r="B267" s="49"/>
      <c r="C267" s="372" t="s">
        <v>2995</v>
      </c>
      <c r="D267" s="372"/>
      <c r="E267" s="372"/>
      <c r="F267" s="372"/>
      <c r="G267" s="372"/>
      <c r="H267" s="372"/>
      <c r="I267" s="372"/>
      <c r="J267" s="372"/>
      <c r="K267" s="372"/>
      <c r="L267" s="84">
        <v>712.37</v>
      </c>
      <c r="M267" s="85"/>
      <c r="N267" s="86">
        <v>3576.1</v>
      </c>
      <c r="AF267" s="39"/>
      <c r="AG267" s="47"/>
      <c r="AM267" s="47"/>
      <c r="AN267" s="47"/>
      <c r="AO267" s="3" t="s">
        <v>2995</v>
      </c>
    </row>
    <row r="268" spans="1:41" s="4" customFormat="1" ht="15" x14ac:dyDescent="0.25">
      <c r="A268" s="83"/>
      <c r="B268" s="49"/>
      <c r="C268" s="372" t="s">
        <v>2996</v>
      </c>
      <c r="D268" s="372"/>
      <c r="E268" s="372"/>
      <c r="F268" s="372"/>
      <c r="G268" s="372"/>
      <c r="H268" s="372"/>
      <c r="I268" s="372"/>
      <c r="J268" s="372"/>
      <c r="K268" s="372"/>
      <c r="L268" s="106">
        <v>1466.51</v>
      </c>
      <c r="M268" s="85"/>
      <c r="N268" s="86">
        <v>18346.04</v>
      </c>
      <c r="AF268" s="39"/>
      <c r="AG268" s="47"/>
      <c r="AM268" s="47"/>
      <c r="AN268" s="47"/>
      <c r="AO268" s="3" t="s">
        <v>2996</v>
      </c>
    </row>
    <row r="269" spans="1:41" s="4" customFormat="1" ht="15" x14ac:dyDescent="0.25">
      <c r="A269" s="83"/>
      <c r="B269" s="49"/>
      <c r="C269" s="372" t="s">
        <v>364</v>
      </c>
      <c r="D269" s="372"/>
      <c r="E269" s="372"/>
      <c r="F269" s="372"/>
      <c r="G269" s="372"/>
      <c r="H269" s="372"/>
      <c r="I269" s="372"/>
      <c r="J269" s="372"/>
      <c r="K269" s="372"/>
      <c r="L269" s="84">
        <v>36.15</v>
      </c>
      <c r="M269" s="85"/>
      <c r="N269" s="121">
        <v>452.24</v>
      </c>
      <c r="AF269" s="39"/>
      <c r="AG269" s="47"/>
      <c r="AM269" s="47"/>
      <c r="AN269" s="47"/>
      <c r="AO269" s="3" t="s">
        <v>364</v>
      </c>
    </row>
    <row r="270" spans="1:41" s="4" customFormat="1" ht="15" x14ac:dyDescent="0.25">
      <c r="A270" s="83"/>
      <c r="B270" s="49"/>
      <c r="C270" s="372" t="s">
        <v>196</v>
      </c>
      <c r="D270" s="372"/>
      <c r="E270" s="372"/>
      <c r="F270" s="372"/>
      <c r="G270" s="372"/>
      <c r="H270" s="372"/>
      <c r="I270" s="372"/>
      <c r="J270" s="372"/>
      <c r="K270" s="372"/>
      <c r="L270" s="106">
        <v>24793.93</v>
      </c>
      <c r="M270" s="85"/>
      <c r="N270" s="86">
        <v>542469.62</v>
      </c>
      <c r="AF270" s="39"/>
      <c r="AG270" s="47"/>
      <c r="AM270" s="47"/>
      <c r="AN270" s="47"/>
      <c r="AO270" s="3" t="s">
        <v>196</v>
      </c>
    </row>
    <row r="271" spans="1:41" s="4" customFormat="1" ht="15" x14ac:dyDescent="0.25">
      <c r="A271" s="83"/>
      <c r="B271" s="49"/>
      <c r="C271" s="372" t="s">
        <v>365</v>
      </c>
      <c r="D271" s="372"/>
      <c r="E271" s="372"/>
      <c r="F271" s="372"/>
      <c r="G271" s="372"/>
      <c r="H271" s="372"/>
      <c r="I271" s="372"/>
      <c r="J271" s="372"/>
      <c r="K271" s="372"/>
      <c r="L271" s="106">
        <v>23291.27</v>
      </c>
      <c r="M271" s="85"/>
      <c r="N271" s="86">
        <v>523671.34</v>
      </c>
      <c r="AF271" s="39"/>
      <c r="AG271" s="47"/>
      <c r="AM271" s="47"/>
      <c r="AN271" s="47"/>
      <c r="AO271" s="3" t="s">
        <v>365</v>
      </c>
    </row>
    <row r="272" spans="1:41" s="4" customFormat="1" ht="15" x14ac:dyDescent="0.25">
      <c r="A272" s="83"/>
      <c r="B272" s="49"/>
      <c r="C272" s="372" t="s">
        <v>88</v>
      </c>
      <c r="D272" s="372"/>
      <c r="E272" s="372"/>
      <c r="F272" s="372"/>
      <c r="G272" s="372"/>
      <c r="H272" s="372"/>
      <c r="I272" s="372"/>
      <c r="J272" s="372"/>
      <c r="K272" s="372"/>
      <c r="L272" s="87"/>
      <c r="M272" s="85"/>
      <c r="N272" s="88"/>
      <c r="AF272" s="39"/>
      <c r="AG272" s="47"/>
      <c r="AM272" s="47"/>
      <c r="AN272" s="47"/>
      <c r="AO272" s="3" t="s">
        <v>88</v>
      </c>
    </row>
    <row r="273" spans="1:43" s="4" customFormat="1" ht="15" x14ac:dyDescent="0.25">
      <c r="A273" s="83"/>
      <c r="B273" s="49"/>
      <c r="C273" s="372" t="s">
        <v>89</v>
      </c>
      <c r="D273" s="372"/>
      <c r="E273" s="372"/>
      <c r="F273" s="372"/>
      <c r="G273" s="372"/>
      <c r="H273" s="372"/>
      <c r="I273" s="372"/>
      <c r="J273" s="372"/>
      <c r="K273" s="372"/>
      <c r="L273" s="106">
        <v>2931.56</v>
      </c>
      <c r="M273" s="85"/>
      <c r="N273" s="86">
        <v>102487.34</v>
      </c>
      <c r="AF273" s="39"/>
      <c r="AG273" s="47"/>
      <c r="AM273" s="47"/>
      <c r="AN273" s="47"/>
      <c r="AO273" s="3" t="s">
        <v>89</v>
      </c>
    </row>
    <row r="274" spans="1:43" s="4" customFormat="1" ht="15" x14ac:dyDescent="0.25">
      <c r="A274" s="83"/>
      <c r="B274" s="49"/>
      <c r="C274" s="372" t="s">
        <v>366</v>
      </c>
      <c r="D274" s="372"/>
      <c r="E274" s="372"/>
      <c r="F274" s="372"/>
      <c r="G274" s="372"/>
      <c r="H274" s="372"/>
      <c r="I274" s="372"/>
      <c r="J274" s="372"/>
      <c r="K274" s="372"/>
      <c r="L274" s="106">
        <v>11993.93</v>
      </c>
      <c r="M274" s="85"/>
      <c r="N274" s="86">
        <v>150044.06</v>
      </c>
      <c r="AF274" s="39"/>
      <c r="AG274" s="47"/>
      <c r="AM274" s="47"/>
      <c r="AN274" s="47"/>
      <c r="AO274" s="3" t="s">
        <v>366</v>
      </c>
    </row>
    <row r="275" spans="1:43" s="4" customFormat="1" ht="15" x14ac:dyDescent="0.25">
      <c r="A275" s="83"/>
      <c r="B275" s="49"/>
      <c r="C275" s="372" t="s">
        <v>367</v>
      </c>
      <c r="D275" s="372"/>
      <c r="E275" s="372"/>
      <c r="F275" s="372"/>
      <c r="G275" s="372"/>
      <c r="H275" s="372"/>
      <c r="I275" s="372"/>
      <c r="J275" s="372"/>
      <c r="K275" s="372"/>
      <c r="L275" s="106">
        <v>1075.47</v>
      </c>
      <c r="M275" s="85"/>
      <c r="N275" s="86">
        <v>37598.44</v>
      </c>
      <c r="AF275" s="39"/>
      <c r="AG275" s="47"/>
      <c r="AM275" s="47"/>
      <c r="AN275" s="47"/>
      <c r="AO275" s="3" t="s">
        <v>367</v>
      </c>
    </row>
    <row r="276" spans="1:43" s="4" customFormat="1" ht="15" x14ac:dyDescent="0.25">
      <c r="A276" s="83"/>
      <c r="B276" s="49"/>
      <c r="C276" s="372" t="s">
        <v>368</v>
      </c>
      <c r="D276" s="372"/>
      <c r="E276" s="372"/>
      <c r="F276" s="372"/>
      <c r="G276" s="372"/>
      <c r="H276" s="372"/>
      <c r="I276" s="372"/>
      <c r="J276" s="372"/>
      <c r="K276" s="372"/>
      <c r="L276" s="84">
        <v>712.37</v>
      </c>
      <c r="M276" s="85"/>
      <c r="N276" s="86">
        <v>3576.1</v>
      </c>
      <c r="AF276" s="39"/>
      <c r="AG276" s="47"/>
      <c r="AM276" s="47"/>
      <c r="AN276" s="47"/>
      <c r="AO276" s="3" t="s">
        <v>368</v>
      </c>
    </row>
    <row r="277" spans="1:43" s="4" customFormat="1" ht="15" x14ac:dyDescent="0.25">
      <c r="A277" s="83"/>
      <c r="B277" s="49"/>
      <c r="C277" s="372" t="s">
        <v>90</v>
      </c>
      <c r="D277" s="372"/>
      <c r="E277" s="372"/>
      <c r="F277" s="372"/>
      <c r="G277" s="372"/>
      <c r="H277" s="372"/>
      <c r="I277" s="372"/>
      <c r="J277" s="372"/>
      <c r="K277" s="372"/>
      <c r="L277" s="106">
        <v>4688.22</v>
      </c>
      <c r="M277" s="85"/>
      <c r="N277" s="86">
        <v>163900.35999999999</v>
      </c>
      <c r="AF277" s="39"/>
      <c r="AG277" s="47"/>
      <c r="AM277" s="47"/>
      <c r="AN277" s="47"/>
      <c r="AO277" s="3" t="s">
        <v>90</v>
      </c>
    </row>
    <row r="278" spans="1:43" s="4" customFormat="1" ht="15" x14ac:dyDescent="0.25">
      <c r="A278" s="83"/>
      <c r="B278" s="49"/>
      <c r="C278" s="372" t="s">
        <v>91</v>
      </c>
      <c r="D278" s="372"/>
      <c r="E278" s="372"/>
      <c r="F278" s="372"/>
      <c r="G278" s="372"/>
      <c r="H278" s="372"/>
      <c r="I278" s="372"/>
      <c r="J278" s="372"/>
      <c r="K278" s="372"/>
      <c r="L278" s="106">
        <v>2965.19</v>
      </c>
      <c r="M278" s="85"/>
      <c r="N278" s="86">
        <v>103663.48</v>
      </c>
      <c r="AF278" s="39"/>
      <c r="AG278" s="47"/>
      <c r="AM278" s="47"/>
      <c r="AN278" s="47"/>
      <c r="AO278" s="3" t="s">
        <v>91</v>
      </c>
    </row>
    <row r="279" spans="1:43" s="4" customFormat="1" ht="15" x14ac:dyDescent="0.25">
      <c r="A279" s="83"/>
      <c r="B279" s="49"/>
      <c r="C279" s="372" t="s">
        <v>369</v>
      </c>
      <c r="D279" s="372"/>
      <c r="E279" s="372"/>
      <c r="F279" s="372"/>
      <c r="G279" s="372"/>
      <c r="H279" s="372"/>
      <c r="I279" s="372"/>
      <c r="J279" s="372"/>
      <c r="K279" s="372"/>
      <c r="L279" s="84">
        <v>36.15</v>
      </c>
      <c r="M279" s="85"/>
      <c r="N279" s="121">
        <v>452.24</v>
      </c>
      <c r="AF279" s="39"/>
      <c r="AG279" s="47"/>
      <c r="AM279" s="47"/>
      <c r="AN279" s="47"/>
      <c r="AO279" s="3" t="s">
        <v>369</v>
      </c>
    </row>
    <row r="280" spans="1:43" s="4" customFormat="1" ht="15" x14ac:dyDescent="0.25">
      <c r="A280" s="83"/>
      <c r="B280" s="49"/>
      <c r="C280" s="372" t="s">
        <v>2997</v>
      </c>
      <c r="D280" s="372"/>
      <c r="E280" s="372"/>
      <c r="F280" s="372"/>
      <c r="G280" s="372"/>
      <c r="H280" s="372"/>
      <c r="I280" s="372"/>
      <c r="J280" s="372"/>
      <c r="K280" s="372"/>
      <c r="L280" s="106">
        <v>1466.51</v>
      </c>
      <c r="M280" s="85"/>
      <c r="N280" s="86">
        <v>18346.04</v>
      </c>
      <c r="AF280" s="39"/>
      <c r="AG280" s="47"/>
      <c r="AM280" s="47"/>
      <c r="AN280" s="47"/>
      <c r="AO280" s="3" t="s">
        <v>2997</v>
      </c>
    </row>
    <row r="281" spans="1:43" s="4" customFormat="1" ht="15" x14ac:dyDescent="0.25">
      <c r="A281" s="83"/>
      <c r="B281" s="49"/>
      <c r="C281" s="372" t="s">
        <v>92</v>
      </c>
      <c r="D281" s="372"/>
      <c r="E281" s="372"/>
      <c r="F281" s="372"/>
      <c r="G281" s="372"/>
      <c r="H281" s="372"/>
      <c r="I281" s="372"/>
      <c r="J281" s="372"/>
      <c r="K281" s="372"/>
      <c r="L281" s="106">
        <v>4007.03</v>
      </c>
      <c r="M281" s="85"/>
      <c r="N281" s="86">
        <v>140085.78</v>
      </c>
      <c r="AF281" s="39"/>
      <c r="AG281" s="47"/>
      <c r="AM281" s="47"/>
      <c r="AN281" s="47"/>
      <c r="AO281" s="3" t="s">
        <v>92</v>
      </c>
    </row>
    <row r="282" spans="1:43" s="4" customFormat="1" ht="15" x14ac:dyDescent="0.25">
      <c r="A282" s="83"/>
      <c r="B282" s="49"/>
      <c r="C282" s="372" t="s">
        <v>93</v>
      </c>
      <c r="D282" s="372"/>
      <c r="E282" s="372"/>
      <c r="F282" s="372"/>
      <c r="G282" s="372"/>
      <c r="H282" s="372"/>
      <c r="I282" s="372"/>
      <c r="J282" s="372"/>
      <c r="K282" s="372"/>
      <c r="L282" s="106">
        <v>4688.22</v>
      </c>
      <c r="M282" s="85"/>
      <c r="N282" s="86">
        <v>163900.35999999999</v>
      </c>
      <c r="AF282" s="39"/>
      <c r="AG282" s="47"/>
      <c r="AM282" s="47"/>
      <c r="AN282" s="47"/>
      <c r="AO282" s="3" t="s">
        <v>93</v>
      </c>
    </row>
    <row r="283" spans="1:43" s="4" customFormat="1" ht="15" x14ac:dyDescent="0.25">
      <c r="A283" s="83"/>
      <c r="B283" s="49"/>
      <c r="C283" s="372" t="s">
        <v>94</v>
      </c>
      <c r="D283" s="372"/>
      <c r="E283" s="372"/>
      <c r="F283" s="372"/>
      <c r="G283" s="372"/>
      <c r="H283" s="372"/>
      <c r="I283" s="372"/>
      <c r="J283" s="372"/>
      <c r="K283" s="372"/>
      <c r="L283" s="106">
        <v>2965.19</v>
      </c>
      <c r="M283" s="85"/>
      <c r="N283" s="86">
        <v>103663.48</v>
      </c>
      <c r="AF283" s="39"/>
      <c r="AG283" s="47"/>
      <c r="AM283" s="47"/>
      <c r="AN283" s="47"/>
      <c r="AO283" s="3" t="s">
        <v>94</v>
      </c>
    </row>
    <row r="284" spans="1:43" s="4" customFormat="1" ht="15" x14ac:dyDescent="0.25">
      <c r="A284" s="83"/>
      <c r="B284" s="89"/>
      <c r="C284" s="373" t="s">
        <v>4350</v>
      </c>
      <c r="D284" s="373"/>
      <c r="E284" s="373"/>
      <c r="F284" s="373"/>
      <c r="G284" s="373"/>
      <c r="H284" s="373"/>
      <c r="I284" s="373"/>
      <c r="J284" s="373"/>
      <c r="K284" s="373"/>
      <c r="L284" s="93">
        <v>24793.93</v>
      </c>
      <c r="M284" s="91"/>
      <c r="N284" s="92">
        <v>542469.62</v>
      </c>
      <c r="AF284" s="39"/>
      <c r="AG284" s="47"/>
      <c r="AM284" s="47"/>
      <c r="AN284" s="47"/>
      <c r="AP284" s="47" t="s">
        <v>4350</v>
      </c>
    </row>
    <row r="285" spans="1:43" s="4" customFormat="1" ht="15" x14ac:dyDescent="0.25">
      <c r="A285" s="378" t="s">
        <v>4351</v>
      </c>
      <c r="B285" s="379"/>
      <c r="C285" s="379"/>
      <c r="D285" s="379"/>
      <c r="E285" s="379"/>
      <c r="F285" s="379"/>
      <c r="G285" s="379"/>
      <c r="H285" s="379"/>
      <c r="I285" s="379"/>
      <c r="J285" s="379"/>
      <c r="K285" s="379"/>
      <c r="L285" s="379"/>
      <c r="M285" s="379"/>
      <c r="N285" s="380"/>
      <c r="AF285" s="39" t="s">
        <v>4351</v>
      </c>
      <c r="AG285" s="47"/>
      <c r="AM285" s="47"/>
      <c r="AN285" s="47"/>
      <c r="AP285" s="47"/>
    </row>
    <row r="286" spans="1:43" s="4" customFormat="1" ht="15" x14ac:dyDescent="0.25">
      <c r="A286" s="381" t="s">
        <v>4352</v>
      </c>
      <c r="B286" s="382"/>
      <c r="C286" s="382"/>
      <c r="D286" s="382"/>
      <c r="E286" s="382"/>
      <c r="F286" s="382"/>
      <c r="G286" s="382"/>
      <c r="H286" s="382"/>
      <c r="I286" s="382"/>
      <c r="J286" s="382"/>
      <c r="K286" s="382"/>
      <c r="L286" s="382"/>
      <c r="M286" s="382"/>
      <c r="N286" s="383"/>
      <c r="AF286" s="39"/>
      <c r="AG286" s="47"/>
      <c r="AM286" s="47"/>
      <c r="AN286" s="47"/>
      <c r="AP286" s="47"/>
      <c r="AQ286" s="47" t="s">
        <v>4352</v>
      </c>
    </row>
    <row r="287" spans="1:43" s="4" customFormat="1" ht="45.75" x14ac:dyDescent="0.25">
      <c r="A287" s="40" t="s">
        <v>285</v>
      </c>
      <c r="B287" s="41" t="s">
        <v>2972</v>
      </c>
      <c r="C287" s="374" t="s">
        <v>2973</v>
      </c>
      <c r="D287" s="374"/>
      <c r="E287" s="374"/>
      <c r="F287" s="42" t="s">
        <v>333</v>
      </c>
      <c r="G287" s="43">
        <v>1.23726</v>
      </c>
      <c r="H287" s="44">
        <v>1</v>
      </c>
      <c r="I287" s="118">
        <v>1.23726</v>
      </c>
      <c r="J287" s="45"/>
      <c r="K287" s="43"/>
      <c r="L287" s="45"/>
      <c r="M287" s="43"/>
      <c r="N287" s="46"/>
      <c r="AF287" s="39"/>
      <c r="AG287" s="47" t="s">
        <v>2973</v>
      </c>
      <c r="AM287" s="47"/>
      <c r="AN287" s="47"/>
      <c r="AP287" s="47"/>
      <c r="AQ287" s="47"/>
    </row>
    <row r="288" spans="1:43" s="4" customFormat="1" ht="15" x14ac:dyDescent="0.25">
      <c r="A288" s="69"/>
      <c r="B288" s="50"/>
      <c r="C288" s="372" t="s">
        <v>4353</v>
      </c>
      <c r="D288" s="372"/>
      <c r="E288" s="372"/>
      <c r="F288" s="372"/>
      <c r="G288" s="372"/>
      <c r="H288" s="372"/>
      <c r="I288" s="372"/>
      <c r="J288" s="372"/>
      <c r="K288" s="372"/>
      <c r="L288" s="372"/>
      <c r="M288" s="372"/>
      <c r="N288" s="377"/>
      <c r="AF288" s="39"/>
      <c r="AG288" s="47"/>
      <c r="AH288" s="3" t="s">
        <v>4353</v>
      </c>
      <c r="AM288" s="47"/>
      <c r="AN288" s="47"/>
      <c r="AP288" s="47"/>
      <c r="AQ288" s="47"/>
    </row>
    <row r="289" spans="1:43" s="4" customFormat="1" ht="22.5" x14ac:dyDescent="0.25">
      <c r="A289" s="103"/>
      <c r="B289" s="49" t="s">
        <v>217</v>
      </c>
      <c r="C289" s="368" t="s">
        <v>218</v>
      </c>
      <c r="D289" s="368"/>
      <c r="E289" s="368"/>
      <c r="F289" s="368"/>
      <c r="G289" s="368"/>
      <c r="H289" s="368"/>
      <c r="I289" s="368"/>
      <c r="J289" s="368"/>
      <c r="K289" s="368"/>
      <c r="L289" s="368"/>
      <c r="M289" s="368"/>
      <c r="N289" s="376"/>
      <c r="AF289" s="39"/>
      <c r="AG289" s="47"/>
      <c r="AI289" s="3" t="s">
        <v>218</v>
      </c>
      <c r="AM289" s="47"/>
      <c r="AN289" s="47"/>
      <c r="AP289" s="47"/>
      <c r="AQ289" s="47"/>
    </row>
    <row r="290" spans="1:43" s="4" customFormat="1" ht="15" x14ac:dyDescent="0.25">
      <c r="A290" s="48"/>
      <c r="B290" s="49" t="s">
        <v>73</v>
      </c>
      <c r="C290" s="372" t="s">
        <v>175</v>
      </c>
      <c r="D290" s="372"/>
      <c r="E290" s="372"/>
      <c r="F290" s="51"/>
      <c r="G290" s="52"/>
      <c r="H290" s="52"/>
      <c r="I290" s="52"/>
      <c r="J290" s="107">
        <v>4100</v>
      </c>
      <c r="K290" s="54">
        <v>1.1499999999999999</v>
      </c>
      <c r="L290" s="107">
        <v>5833.68</v>
      </c>
      <c r="M290" s="54">
        <v>12.51</v>
      </c>
      <c r="N290" s="55">
        <v>72979.34</v>
      </c>
      <c r="AF290" s="39"/>
      <c r="AG290" s="47"/>
      <c r="AJ290" s="3" t="s">
        <v>175</v>
      </c>
      <c r="AM290" s="47"/>
      <c r="AN290" s="47"/>
      <c r="AP290" s="47"/>
      <c r="AQ290" s="47"/>
    </row>
    <row r="291" spans="1:43" s="4" customFormat="1" ht="15" x14ac:dyDescent="0.25">
      <c r="A291" s="48"/>
      <c r="B291" s="49" t="s">
        <v>78</v>
      </c>
      <c r="C291" s="372" t="s">
        <v>176</v>
      </c>
      <c r="D291" s="372"/>
      <c r="E291" s="372"/>
      <c r="F291" s="51"/>
      <c r="G291" s="52"/>
      <c r="H291" s="52"/>
      <c r="I291" s="52"/>
      <c r="J291" s="53">
        <v>553.5</v>
      </c>
      <c r="K291" s="54">
        <v>1.1499999999999999</v>
      </c>
      <c r="L291" s="53">
        <v>787.55</v>
      </c>
      <c r="M291" s="54">
        <v>34.96</v>
      </c>
      <c r="N291" s="55">
        <v>27532.75</v>
      </c>
      <c r="AF291" s="39"/>
      <c r="AG291" s="47"/>
      <c r="AJ291" s="3" t="s">
        <v>176</v>
      </c>
      <c r="AM291" s="47"/>
      <c r="AN291" s="47"/>
      <c r="AP291" s="47"/>
      <c r="AQ291" s="47"/>
    </row>
    <row r="292" spans="1:43" s="4" customFormat="1" ht="15" x14ac:dyDescent="0.25">
      <c r="A292" s="56"/>
      <c r="B292" s="49"/>
      <c r="C292" s="372" t="s">
        <v>178</v>
      </c>
      <c r="D292" s="372"/>
      <c r="E292" s="372"/>
      <c r="F292" s="51" t="s">
        <v>64</v>
      </c>
      <c r="G292" s="63">
        <v>41</v>
      </c>
      <c r="H292" s="54">
        <v>1.1499999999999999</v>
      </c>
      <c r="I292" s="117">
        <v>58.336809000000002</v>
      </c>
      <c r="J292" s="57"/>
      <c r="K292" s="52"/>
      <c r="L292" s="57"/>
      <c r="M292" s="52"/>
      <c r="N292" s="58"/>
      <c r="AF292" s="39"/>
      <c r="AG292" s="47"/>
      <c r="AK292" s="3" t="s">
        <v>178</v>
      </c>
      <c r="AM292" s="47"/>
      <c r="AN292" s="47"/>
      <c r="AP292" s="47"/>
      <c r="AQ292" s="47"/>
    </row>
    <row r="293" spans="1:43" s="4" customFormat="1" ht="15" x14ac:dyDescent="0.25">
      <c r="A293" s="48"/>
      <c r="B293" s="49"/>
      <c r="C293" s="375" t="s">
        <v>65</v>
      </c>
      <c r="D293" s="375"/>
      <c r="E293" s="375"/>
      <c r="F293" s="59"/>
      <c r="G293" s="60"/>
      <c r="H293" s="60"/>
      <c r="I293" s="60"/>
      <c r="J293" s="108">
        <v>4100</v>
      </c>
      <c r="K293" s="60"/>
      <c r="L293" s="108">
        <v>5833.68</v>
      </c>
      <c r="M293" s="60"/>
      <c r="N293" s="123">
        <v>72979.34</v>
      </c>
      <c r="AF293" s="39"/>
      <c r="AG293" s="47"/>
      <c r="AL293" s="3" t="s">
        <v>65</v>
      </c>
      <c r="AM293" s="47"/>
      <c r="AN293" s="47"/>
      <c r="AP293" s="47"/>
      <c r="AQ293" s="47"/>
    </row>
    <row r="294" spans="1:43" s="4" customFormat="1" ht="15" x14ac:dyDescent="0.25">
      <c r="A294" s="56"/>
      <c r="B294" s="49"/>
      <c r="C294" s="372" t="s">
        <v>66</v>
      </c>
      <c r="D294" s="372"/>
      <c r="E294" s="372"/>
      <c r="F294" s="51"/>
      <c r="G294" s="52"/>
      <c r="H294" s="52"/>
      <c r="I294" s="52"/>
      <c r="J294" s="57"/>
      <c r="K294" s="52"/>
      <c r="L294" s="53">
        <v>787.55</v>
      </c>
      <c r="M294" s="52"/>
      <c r="N294" s="55">
        <v>27532.75</v>
      </c>
      <c r="AF294" s="39"/>
      <c r="AG294" s="47"/>
      <c r="AK294" s="3" t="s">
        <v>66</v>
      </c>
      <c r="AM294" s="47"/>
      <c r="AN294" s="47"/>
      <c r="AP294" s="47"/>
      <c r="AQ294" s="47"/>
    </row>
    <row r="295" spans="1:43" s="4" customFormat="1" ht="23.25" x14ac:dyDescent="0.25">
      <c r="A295" s="56"/>
      <c r="B295" s="49" t="s">
        <v>335</v>
      </c>
      <c r="C295" s="372" t="s">
        <v>336</v>
      </c>
      <c r="D295" s="372"/>
      <c r="E295" s="372"/>
      <c r="F295" s="51" t="s">
        <v>69</v>
      </c>
      <c r="G295" s="63">
        <v>92</v>
      </c>
      <c r="H295" s="52"/>
      <c r="I295" s="63">
        <v>92</v>
      </c>
      <c r="J295" s="57"/>
      <c r="K295" s="52"/>
      <c r="L295" s="53">
        <v>724.55</v>
      </c>
      <c r="M295" s="52"/>
      <c r="N295" s="55">
        <v>25330.13</v>
      </c>
      <c r="AF295" s="39"/>
      <c r="AG295" s="47"/>
      <c r="AK295" s="3" t="s">
        <v>336</v>
      </c>
      <c r="AM295" s="47"/>
      <c r="AN295" s="47"/>
      <c r="AP295" s="47"/>
      <c r="AQ295" s="47"/>
    </row>
    <row r="296" spans="1:43" s="4" customFormat="1" ht="23.25" x14ac:dyDescent="0.25">
      <c r="A296" s="56"/>
      <c r="B296" s="49" t="s">
        <v>337</v>
      </c>
      <c r="C296" s="372" t="s">
        <v>338</v>
      </c>
      <c r="D296" s="372"/>
      <c r="E296" s="372"/>
      <c r="F296" s="51" t="s">
        <v>69</v>
      </c>
      <c r="G296" s="63">
        <v>46</v>
      </c>
      <c r="H296" s="52"/>
      <c r="I296" s="63">
        <v>46</v>
      </c>
      <c r="J296" s="57"/>
      <c r="K296" s="52"/>
      <c r="L296" s="53">
        <v>362.27</v>
      </c>
      <c r="M296" s="52"/>
      <c r="N296" s="55">
        <v>12665.07</v>
      </c>
      <c r="AF296" s="39"/>
      <c r="AG296" s="47"/>
      <c r="AK296" s="3" t="s">
        <v>338</v>
      </c>
      <c r="AM296" s="47"/>
      <c r="AN296" s="47"/>
      <c r="AP296" s="47"/>
      <c r="AQ296" s="47"/>
    </row>
    <row r="297" spans="1:43" s="4" customFormat="1" ht="15" x14ac:dyDescent="0.25">
      <c r="A297" s="65"/>
      <c r="B297" s="66"/>
      <c r="C297" s="374" t="s">
        <v>72</v>
      </c>
      <c r="D297" s="374"/>
      <c r="E297" s="374"/>
      <c r="F297" s="42"/>
      <c r="G297" s="43"/>
      <c r="H297" s="43"/>
      <c r="I297" s="43"/>
      <c r="J297" s="45"/>
      <c r="K297" s="43"/>
      <c r="L297" s="105">
        <v>6920.5</v>
      </c>
      <c r="M297" s="60"/>
      <c r="N297" s="115">
        <v>110974.54</v>
      </c>
      <c r="AF297" s="39"/>
      <c r="AG297" s="47"/>
      <c r="AM297" s="47" t="s">
        <v>72</v>
      </c>
      <c r="AN297" s="47"/>
      <c r="AP297" s="47"/>
      <c r="AQ297" s="47"/>
    </row>
    <row r="298" spans="1:43" s="4" customFormat="1" ht="34.5" x14ac:dyDescent="0.25">
      <c r="A298" s="40" t="s">
        <v>287</v>
      </c>
      <c r="B298" s="41" t="s">
        <v>2974</v>
      </c>
      <c r="C298" s="374" t="s">
        <v>2975</v>
      </c>
      <c r="D298" s="374"/>
      <c r="E298" s="374"/>
      <c r="F298" s="42" t="s">
        <v>171</v>
      </c>
      <c r="G298" s="43">
        <v>0.37109999999999999</v>
      </c>
      <c r="H298" s="44">
        <v>1</v>
      </c>
      <c r="I298" s="110">
        <v>0.37109999999999999</v>
      </c>
      <c r="J298" s="45"/>
      <c r="K298" s="43"/>
      <c r="L298" s="45"/>
      <c r="M298" s="43"/>
      <c r="N298" s="46"/>
      <c r="AF298" s="39"/>
      <c r="AG298" s="47" t="s">
        <v>2975</v>
      </c>
      <c r="AM298" s="47"/>
      <c r="AN298" s="47"/>
      <c r="AP298" s="47"/>
      <c r="AQ298" s="47"/>
    </row>
    <row r="299" spans="1:43" s="4" customFormat="1" ht="15" x14ac:dyDescent="0.25">
      <c r="A299" s="69"/>
      <c r="B299" s="50"/>
      <c r="C299" s="372" t="s">
        <v>4354</v>
      </c>
      <c r="D299" s="372"/>
      <c r="E299" s="372"/>
      <c r="F299" s="372"/>
      <c r="G299" s="372"/>
      <c r="H299" s="372"/>
      <c r="I299" s="372"/>
      <c r="J299" s="372"/>
      <c r="K299" s="372"/>
      <c r="L299" s="372"/>
      <c r="M299" s="372"/>
      <c r="N299" s="377"/>
      <c r="AF299" s="39"/>
      <c r="AG299" s="47"/>
      <c r="AH299" s="3" t="s">
        <v>4354</v>
      </c>
      <c r="AM299" s="47"/>
      <c r="AN299" s="47"/>
      <c r="AP299" s="47"/>
      <c r="AQ299" s="47"/>
    </row>
    <row r="300" spans="1:43" s="4" customFormat="1" ht="15" x14ac:dyDescent="0.25">
      <c r="A300" s="103"/>
      <c r="B300" s="49" t="s">
        <v>2977</v>
      </c>
      <c r="C300" s="368" t="s">
        <v>2978</v>
      </c>
      <c r="D300" s="368"/>
      <c r="E300" s="368"/>
      <c r="F300" s="368"/>
      <c r="G300" s="368"/>
      <c r="H300" s="368"/>
      <c r="I300" s="368"/>
      <c r="J300" s="368"/>
      <c r="K300" s="368"/>
      <c r="L300" s="368"/>
      <c r="M300" s="368"/>
      <c r="N300" s="376"/>
      <c r="AF300" s="39"/>
      <c r="AG300" s="47"/>
      <c r="AI300" s="3" t="s">
        <v>2978</v>
      </c>
      <c r="AM300" s="47"/>
      <c r="AN300" s="47"/>
      <c r="AP300" s="47"/>
      <c r="AQ300" s="47"/>
    </row>
    <row r="301" spans="1:43" s="4" customFormat="1" ht="22.5" x14ac:dyDescent="0.25">
      <c r="A301" s="103"/>
      <c r="B301" s="49" t="s">
        <v>217</v>
      </c>
      <c r="C301" s="368" t="s">
        <v>218</v>
      </c>
      <c r="D301" s="368"/>
      <c r="E301" s="368"/>
      <c r="F301" s="368"/>
      <c r="G301" s="368"/>
      <c r="H301" s="368"/>
      <c r="I301" s="368"/>
      <c r="J301" s="368"/>
      <c r="K301" s="368"/>
      <c r="L301" s="368"/>
      <c r="M301" s="368"/>
      <c r="N301" s="376"/>
      <c r="AF301" s="39"/>
      <c r="AG301" s="47"/>
      <c r="AI301" s="3" t="s">
        <v>218</v>
      </c>
      <c r="AM301" s="47"/>
      <c r="AN301" s="47"/>
      <c r="AP301" s="47"/>
      <c r="AQ301" s="47"/>
    </row>
    <row r="302" spans="1:43" s="4" customFormat="1" ht="15" x14ac:dyDescent="0.25">
      <c r="A302" s="48"/>
      <c r="B302" s="49" t="s">
        <v>58</v>
      </c>
      <c r="C302" s="372" t="s">
        <v>62</v>
      </c>
      <c r="D302" s="372"/>
      <c r="E302" s="372"/>
      <c r="F302" s="51"/>
      <c r="G302" s="52"/>
      <c r="H302" s="52"/>
      <c r="I302" s="52"/>
      <c r="J302" s="107">
        <v>2329.64</v>
      </c>
      <c r="K302" s="54">
        <v>1.38</v>
      </c>
      <c r="L302" s="107">
        <v>1193.05</v>
      </c>
      <c r="M302" s="54">
        <v>34.96</v>
      </c>
      <c r="N302" s="55">
        <v>41709.03</v>
      </c>
      <c r="AF302" s="39"/>
      <c r="AG302" s="47"/>
      <c r="AJ302" s="3" t="s">
        <v>62</v>
      </c>
      <c r="AM302" s="47"/>
      <c r="AN302" s="47"/>
      <c r="AP302" s="47"/>
      <c r="AQ302" s="47"/>
    </row>
    <row r="303" spans="1:43" s="4" customFormat="1" ht="15" x14ac:dyDescent="0.25">
      <c r="A303" s="56"/>
      <c r="B303" s="49"/>
      <c r="C303" s="372" t="s">
        <v>63</v>
      </c>
      <c r="D303" s="372"/>
      <c r="E303" s="372"/>
      <c r="F303" s="51" t="s">
        <v>64</v>
      </c>
      <c r="G303" s="63">
        <v>278</v>
      </c>
      <c r="H303" s="54">
        <v>1.38</v>
      </c>
      <c r="I303" s="117">
        <v>142.36880400000001</v>
      </c>
      <c r="J303" s="57"/>
      <c r="K303" s="52"/>
      <c r="L303" s="57"/>
      <c r="M303" s="52"/>
      <c r="N303" s="58"/>
      <c r="AF303" s="39"/>
      <c r="AG303" s="47"/>
      <c r="AK303" s="3" t="s">
        <v>63</v>
      </c>
      <c r="AM303" s="47"/>
      <c r="AN303" s="47"/>
      <c r="AP303" s="47"/>
      <c r="AQ303" s="47"/>
    </row>
    <row r="304" spans="1:43" s="4" customFormat="1" ht="15" x14ac:dyDescent="0.25">
      <c r="A304" s="48"/>
      <c r="B304" s="49"/>
      <c r="C304" s="375" t="s">
        <v>65</v>
      </c>
      <c r="D304" s="375"/>
      <c r="E304" s="375"/>
      <c r="F304" s="59"/>
      <c r="G304" s="60"/>
      <c r="H304" s="60"/>
      <c r="I304" s="60"/>
      <c r="J304" s="108">
        <v>2329.64</v>
      </c>
      <c r="K304" s="60"/>
      <c r="L304" s="108">
        <v>1193.05</v>
      </c>
      <c r="M304" s="60"/>
      <c r="N304" s="123">
        <v>41709.03</v>
      </c>
      <c r="AF304" s="39"/>
      <c r="AG304" s="47"/>
      <c r="AL304" s="3" t="s">
        <v>65</v>
      </c>
      <c r="AM304" s="47"/>
      <c r="AN304" s="47"/>
      <c r="AP304" s="47"/>
      <c r="AQ304" s="47"/>
    </row>
    <row r="305" spans="1:43" s="4" customFormat="1" ht="15" x14ac:dyDescent="0.25">
      <c r="A305" s="56"/>
      <c r="B305" s="49"/>
      <c r="C305" s="372" t="s">
        <v>66</v>
      </c>
      <c r="D305" s="372"/>
      <c r="E305" s="372"/>
      <c r="F305" s="51"/>
      <c r="G305" s="52"/>
      <c r="H305" s="52"/>
      <c r="I305" s="52"/>
      <c r="J305" s="57"/>
      <c r="K305" s="52"/>
      <c r="L305" s="107">
        <v>1193.05</v>
      </c>
      <c r="M305" s="52"/>
      <c r="N305" s="55">
        <v>41709.03</v>
      </c>
      <c r="AF305" s="39"/>
      <c r="AG305" s="47"/>
      <c r="AK305" s="3" t="s">
        <v>66</v>
      </c>
      <c r="AM305" s="47"/>
      <c r="AN305" s="47"/>
      <c r="AP305" s="47"/>
      <c r="AQ305" s="47"/>
    </row>
    <row r="306" spans="1:43" s="4" customFormat="1" ht="23.25" x14ac:dyDescent="0.25">
      <c r="A306" s="56"/>
      <c r="B306" s="49" t="s">
        <v>647</v>
      </c>
      <c r="C306" s="372" t="s">
        <v>648</v>
      </c>
      <c r="D306" s="372"/>
      <c r="E306" s="372"/>
      <c r="F306" s="51" t="s">
        <v>69</v>
      </c>
      <c r="G306" s="63">
        <v>89</v>
      </c>
      <c r="H306" s="52"/>
      <c r="I306" s="63">
        <v>89</v>
      </c>
      <c r="J306" s="57"/>
      <c r="K306" s="52"/>
      <c r="L306" s="107">
        <v>1061.81</v>
      </c>
      <c r="M306" s="52"/>
      <c r="N306" s="55">
        <v>37121.040000000001</v>
      </c>
      <c r="AF306" s="39"/>
      <c r="AG306" s="47"/>
      <c r="AK306" s="3" t="s">
        <v>648</v>
      </c>
      <c r="AM306" s="47"/>
      <c r="AN306" s="47"/>
      <c r="AP306" s="47"/>
      <c r="AQ306" s="47"/>
    </row>
    <row r="307" spans="1:43" s="4" customFormat="1" ht="23.25" x14ac:dyDescent="0.25">
      <c r="A307" s="56"/>
      <c r="B307" s="49" t="s">
        <v>649</v>
      </c>
      <c r="C307" s="372" t="s">
        <v>650</v>
      </c>
      <c r="D307" s="372"/>
      <c r="E307" s="372"/>
      <c r="F307" s="51" t="s">
        <v>69</v>
      </c>
      <c r="G307" s="63">
        <v>40</v>
      </c>
      <c r="H307" s="52"/>
      <c r="I307" s="63">
        <v>40</v>
      </c>
      <c r="J307" s="57"/>
      <c r="K307" s="52"/>
      <c r="L307" s="53">
        <v>477.22</v>
      </c>
      <c r="M307" s="52"/>
      <c r="N307" s="55">
        <v>16683.61</v>
      </c>
      <c r="AF307" s="39"/>
      <c r="AG307" s="47"/>
      <c r="AK307" s="3" t="s">
        <v>650</v>
      </c>
      <c r="AM307" s="47"/>
      <c r="AN307" s="47"/>
      <c r="AP307" s="47"/>
      <c r="AQ307" s="47"/>
    </row>
    <row r="308" spans="1:43" s="4" customFormat="1" ht="15" x14ac:dyDescent="0.25">
      <c r="A308" s="65"/>
      <c r="B308" s="66"/>
      <c r="C308" s="374" t="s">
        <v>72</v>
      </c>
      <c r="D308" s="374"/>
      <c r="E308" s="374"/>
      <c r="F308" s="42"/>
      <c r="G308" s="43"/>
      <c r="H308" s="43"/>
      <c r="I308" s="43"/>
      <c r="J308" s="45"/>
      <c r="K308" s="43"/>
      <c r="L308" s="105">
        <v>2732.08</v>
      </c>
      <c r="M308" s="60"/>
      <c r="N308" s="115">
        <v>95513.68</v>
      </c>
      <c r="AF308" s="39"/>
      <c r="AG308" s="47"/>
      <c r="AM308" s="47" t="s">
        <v>72</v>
      </c>
      <c r="AN308" s="47"/>
      <c r="AP308" s="47"/>
      <c r="AQ308" s="47"/>
    </row>
    <row r="309" spans="1:43" s="4" customFormat="1" ht="45.75" x14ac:dyDescent="0.25">
      <c r="A309" s="40" t="s">
        <v>289</v>
      </c>
      <c r="B309" s="41" t="s">
        <v>2140</v>
      </c>
      <c r="C309" s="374" t="s">
        <v>4355</v>
      </c>
      <c r="D309" s="374"/>
      <c r="E309" s="374"/>
      <c r="F309" s="42" t="s">
        <v>341</v>
      </c>
      <c r="G309" s="43">
        <v>76.446600000000004</v>
      </c>
      <c r="H309" s="44">
        <v>1</v>
      </c>
      <c r="I309" s="110">
        <v>76.446600000000004</v>
      </c>
      <c r="J309" s="67">
        <v>3.96</v>
      </c>
      <c r="K309" s="43"/>
      <c r="L309" s="67">
        <v>302.73</v>
      </c>
      <c r="M309" s="68">
        <v>12.51</v>
      </c>
      <c r="N309" s="115">
        <v>3787.15</v>
      </c>
      <c r="AF309" s="39"/>
      <c r="AG309" s="47" t="s">
        <v>4355</v>
      </c>
      <c r="AM309" s="47"/>
      <c r="AN309" s="47"/>
      <c r="AP309" s="47"/>
      <c r="AQ309" s="47"/>
    </row>
    <row r="310" spans="1:43" s="4" customFormat="1" ht="15" x14ac:dyDescent="0.25">
      <c r="A310" s="69"/>
      <c r="B310" s="50"/>
      <c r="C310" s="372" t="s">
        <v>4356</v>
      </c>
      <c r="D310" s="372"/>
      <c r="E310" s="372"/>
      <c r="F310" s="372"/>
      <c r="G310" s="372"/>
      <c r="H310" s="372"/>
      <c r="I310" s="372"/>
      <c r="J310" s="372"/>
      <c r="K310" s="372"/>
      <c r="L310" s="372"/>
      <c r="M310" s="372"/>
      <c r="N310" s="377"/>
      <c r="AF310" s="39"/>
      <c r="AG310" s="47"/>
      <c r="AH310" s="3" t="s">
        <v>4356</v>
      </c>
      <c r="AM310" s="47"/>
      <c r="AN310" s="47"/>
      <c r="AP310" s="47"/>
      <c r="AQ310" s="47"/>
    </row>
    <row r="311" spans="1:43" s="4" customFormat="1" ht="15" x14ac:dyDescent="0.25">
      <c r="A311" s="65"/>
      <c r="B311" s="66"/>
      <c r="C311" s="374" t="s">
        <v>72</v>
      </c>
      <c r="D311" s="374"/>
      <c r="E311" s="374"/>
      <c r="F311" s="42"/>
      <c r="G311" s="43"/>
      <c r="H311" s="43"/>
      <c r="I311" s="43"/>
      <c r="J311" s="45"/>
      <c r="K311" s="43"/>
      <c r="L311" s="67">
        <v>302.73</v>
      </c>
      <c r="M311" s="60"/>
      <c r="N311" s="115">
        <v>3787.15</v>
      </c>
      <c r="AF311" s="39"/>
      <c r="AG311" s="47"/>
      <c r="AM311" s="47" t="s">
        <v>72</v>
      </c>
      <c r="AN311" s="47"/>
      <c r="AP311" s="47"/>
      <c r="AQ311" s="47"/>
    </row>
    <row r="312" spans="1:43" s="4" customFormat="1" ht="45.75" x14ac:dyDescent="0.25">
      <c r="A312" s="40" t="s">
        <v>291</v>
      </c>
      <c r="B312" s="41" t="s">
        <v>339</v>
      </c>
      <c r="C312" s="374" t="s">
        <v>1992</v>
      </c>
      <c r="D312" s="374"/>
      <c r="E312" s="374"/>
      <c r="F312" s="42" t="s">
        <v>341</v>
      </c>
      <c r="G312" s="43">
        <v>1841.3928000000001</v>
      </c>
      <c r="H312" s="44">
        <v>1</v>
      </c>
      <c r="I312" s="110">
        <v>1841.3928000000001</v>
      </c>
      <c r="J312" s="67">
        <v>2.91</v>
      </c>
      <c r="K312" s="43"/>
      <c r="L312" s="105">
        <v>5358.45</v>
      </c>
      <c r="M312" s="68">
        <v>12.51</v>
      </c>
      <c r="N312" s="115">
        <v>67034.210000000006</v>
      </c>
      <c r="AF312" s="39"/>
      <c r="AG312" s="47" t="s">
        <v>1992</v>
      </c>
      <c r="AM312" s="47"/>
      <c r="AN312" s="47"/>
      <c r="AP312" s="47"/>
      <c r="AQ312" s="47"/>
    </row>
    <row r="313" spans="1:43" s="4" customFormat="1" ht="15" x14ac:dyDescent="0.25">
      <c r="A313" s="69"/>
      <c r="B313" s="50"/>
      <c r="C313" s="372" t="s">
        <v>4357</v>
      </c>
      <c r="D313" s="372"/>
      <c r="E313" s="372"/>
      <c r="F313" s="372"/>
      <c r="G313" s="372"/>
      <c r="H313" s="372"/>
      <c r="I313" s="372"/>
      <c r="J313" s="372"/>
      <c r="K313" s="372"/>
      <c r="L313" s="372"/>
      <c r="M313" s="372"/>
      <c r="N313" s="377"/>
      <c r="AF313" s="39"/>
      <c r="AG313" s="47"/>
      <c r="AH313" s="3" t="s">
        <v>4357</v>
      </c>
      <c r="AM313" s="47"/>
      <c r="AN313" s="47"/>
      <c r="AP313" s="47"/>
      <c r="AQ313" s="47"/>
    </row>
    <row r="314" spans="1:43" s="4" customFormat="1" ht="15" x14ac:dyDescent="0.25">
      <c r="A314" s="65"/>
      <c r="B314" s="66"/>
      <c r="C314" s="374" t="s">
        <v>72</v>
      </c>
      <c r="D314" s="374"/>
      <c r="E314" s="374"/>
      <c r="F314" s="42"/>
      <c r="G314" s="43"/>
      <c r="H314" s="43"/>
      <c r="I314" s="43"/>
      <c r="J314" s="45"/>
      <c r="K314" s="43"/>
      <c r="L314" s="105">
        <v>5358.45</v>
      </c>
      <c r="M314" s="60"/>
      <c r="N314" s="115">
        <v>67034.210000000006</v>
      </c>
      <c r="AF314" s="39"/>
      <c r="AG314" s="47"/>
      <c r="AM314" s="47" t="s">
        <v>72</v>
      </c>
      <c r="AN314" s="47"/>
      <c r="AP314" s="47"/>
      <c r="AQ314" s="47"/>
    </row>
    <row r="315" spans="1:43" s="4" customFormat="1" ht="15" x14ac:dyDescent="0.25">
      <c r="A315" s="381" t="s">
        <v>4358</v>
      </c>
      <c r="B315" s="382"/>
      <c r="C315" s="382"/>
      <c r="D315" s="382"/>
      <c r="E315" s="382"/>
      <c r="F315" s="382"/>
      <c r="G315" s="382"/>
      <c r="H315" s="382"/>
      <c r="I315" s="382"/>
      <c r="J315" s="382"/>
      <c r="K315" s="382"/>
      <c r="L315" s="382"/>
      <c r="M315" s="382"/>
      <c r="N315" s="383"/>
      <c r="AF315" s="39"/>
      <c r="AG315" s="47"/>
      <c r="AM315" s="47"/>
      <c r="AN315" s="47"/>
      <c r="AP315" s="47"/>
      <c r="AQ315" s="47" t="s">
        <v>4358</v>
      </c>
    </row>
    <row r="316" spans="1:43" s="4" customFormat="1" ht="34.5" x14ac:dyDescent="0.25">
      <c r="A316" s="40" t="s">
        <v>294</v>
      </c>
      <c r="B316" s="41" t="s">
        <v>2983</v>
      </c>
      <c r="C316" s="374" t="s">
        <v>4359</v>
      </c>
      <c r="D316" s="374"/>
      <c r="E316" s="374"/>
      <c r="F316" s="42" t="s">
        <v>2985</v>
      </c>
      <c r="G316" s="43">
        <v>5.7530000000000001</v>
      </c>
      <c r="H316" s="44">
        <v>1</v>
      </c>
      <c r="I316" s="116">
        <v>5.7530000000000001</v>
      </c>
      <c r="J316" s="45"/>
      <c r="K316" s="43"/>
      <c r="L316" s="45"/>
      <c r="M316" s="43"/>
      <c r="N316" s="46"/>
      <c r="AF316" s="39"/>
      <c r="AG316" s="47" t="s">
        <v>4359</v>
      </c>
      <c r="AM316" s="47"/>
      <c r="AN316" s="47"/>
      <c r="AP316" s="47"/>
      <c r="AQ316" s="47"/>
    </row>
    <row r="317" spans="1:43" s="4" customFormat="1" ht="15" x14ac:dyDescent="0.25">
      <c r="A317" s="69"/>
      <c r="B317" s="50"/>
      <c r="C317" s="372" t="s">
        <v>4360</v>
      </c>
      <c r="D317" s="372"/>
      <c r="E317" s="372"/>
      <c r="F317" s="372"/>
      <c r="G317" s="372"/>
      <c r="H317" s="372"/>
      <c r="I317" s="372"/>
      <c r="J317" s="372"/>
      <c r="K317" s="372"/>
      <c r="L317" s="372"/>
      <c r="M317" s="372"/>
      <c r="N317" s="377"/>
      <c r="AF317" s="39"/>
      <c r="AG317" s="47"/>
      <c r="AH317" s="3" t="s">
        <v>4360</v>
      </c>
      <c r="AM317" s="47"/>
      <c r="AN317" s="47"/>
      <c r="AP317" s="47"/>
      <c r="AQ317" s="47"/>
    </row>
    <row r="318" spans="1:43" s="4" customFormat="1" ht="22.5" x14ac:dyDescent="0.25">
      <c r="A318" s="103"/>
      <c r="B318" s="49" t="s">
        <v>217</v>
      </c>
      <c r="C318" s="368" t="s">
        <v>218</v>
      </c>
      <c r="D318" s="368"/>
      <c r="E318" s="368"/>
      <c r="F318" s="368"/>
      <c r="G318" s="368"/>
      <c r="H318" s="368"/>
      <c r="I318" s="368"/>
      <c r="J318" s="368"/>
      <c r="K318" s="368"/>
      <c r="L318" s="368"/>
      <c r="M318" s="368"/>
      <c r="N318" s="376"/>
      <c r="AF318" s="39"/>
      <c r="AG318" s="47"/>
      <c r="AI318" s="3" t="s">
        <v>218</v>
      </c>
      <c r="AM318" s="47"/>
      <c r="AN318" s="47"/>
      <c r="AP318" s="47"/>
      <c r="AQ318" s="47"/>
    </row>
    <row r="319" spans="1:43" s="4" customFormat="1" ht="15" x14ac:dyDescent="0.25">
      <c r="A319" s="48"/>
      <c r="B319" s="49" t="s">
        <v>58</v>
      </c>
      <c r="C319" s="372" t="s">
        <v>62</v>
      </c>
      <c r="D319" s="372"/>
      <c r="E319" s="372"/>
      <c r="F319" s="51"/>
      <c r="G319" s="52"/>
      <c r="H319" s="52"/>
      <c r="I319" s="52"/>
      <c r="J319" s="53">
        <v>83.33</v>
      </c>
      <c r="K319" s="54">
        <v>1.1499999999999999</v>
      </c>
      <c r="L319" s="53">
        <v>551.30999999999995</v>
      </c>
      <c r="M319" s="54">
        <v>34.96</v>
      </c>
      <c r="N319" s="55">
        <v>19273.8</v>
      </c>
      <c r="AF319" s="39"/>
      <c r="AG319" s="47"/>
      <c r="AJ319" s="3" t="s">
        <v>62</v>
      </c>
      <c r="AM319" s="47"/>
      <c r="AN319" s="47"/>
      <c r="AP319" s="47"/>
      <c r="AQ319" s="47"/>
    </row>
    <row r="320" spans="1:43" s="4" customFormat="1" ht="15" x14ac:dyDescent="0.25">
      <c r="A320" s="48"/>
      <c r="B320" s="49" t="s">
        <v>73</v>
      </c>
      <c r="C320" s="372" t="s">
        <v>175</v>
      </c>
      <c r="D320" s="372"/>
      <c r="E320" s="372"/>
      <c r="F320" s="51"/>
      <c r="G320" s="52"/>
      <c r="H320" s="52"/>
      <c r="I320" s="52"/>
      <c r="J320" s="53">
        <v>28.8</v>
      </c>
      <c r="K320" s="54">
        <v>1.1499999999999999</v>
      </c>
      <c r="L320" s="53">
        <v>190.54</v>
      </c>
      <c r="M320" s="54">
        <v>12.51</v>
      </c>
      <c r="N320" s="55">
        <v>2383.66</v>
      </c>
      <c r="AF320" s="39"/>
      <c r="AG320" s="47"/>
      <c r="AJ320" s="3" t="s">
        <v>175</v>
      </c>
      <c r="AM320" s="47"/>
      <c r="AN320" s="47"/>
      <c r="AP320" s="47"/>
      <c r="AQ320" s="47"/>
    </row>
    <row r="321" spans="1:43" s="4" customFormat="1" ht="15" x14ac:dyDescent="0.25">
      <c r="A321" s="48"/>
      <c r="B321" s="49" t="s">
        <v>78</v>
      </c>
      <c r="C321" s="372" t="s">
        <v>176</v>
      </c>
      <c r="D321" s="372"/>
      <c r="E321" s="372"/>
      <c r="F321" s="51"/>
      <c r="G321" s="52"/>
      <c r="H321" s="52"/>
      <c r="I321" s="52"/>
      <c r="J321" s="53">
        <v>3.22</v>
      </c>
      <c r="K321" s="54">
        <v>1.1499999999999999</v>
      </c>
      <c r="L321" s="53">
        <v>21.3</v>
      </c>
      <c r="M321" s="54">
        <v>34.96</v>
      </c>
      <c r="N321" s="64">
        <v>744.65</v>
      </c>
      <c r="AF321" s="39"/>
      <c r="AG321" s="47"/>
      <c r="AJ321" s="3" t="s">
        <v>176</v>
      </c>
      <c r="AM321" s="47"/>
      <c r="AN321" s="47"/>
      <c r="AP321" s="47"/>
      <c r="AQ321" s="47"/>
    </row>
    <row r="322" spans="1:43" s="4" customFormat="1" ht="15" x14ac:dyDescent="0.25">
      <c r="A322" s="56"/>
      <c r="B322" s="49"/>
      <c r="C322" s="372" t="s">
        <v>63</v>
      </c>
      <c r="D322" s="372"/>
      <c r="E322" s="372"/>
      <c r="F322" s="51" t="s">
        <v>64</v>
      </c>
      <c r="G322" s="104">
        <v>10.199999999999999</v>
      </c>
      <c r="H322" s="54">
        <v>1.1499999999999999</v>
      </c>
      <c r="I322" s="114">
        <v>67.482690000000005</v>
      </c>
      <c r="J322" s="57"/>
      <c r="K322" s="52"/>
      <c r="L322" s="57"/>
      <c r="M322" s="52"/>
      <c r="N322" s="58"/>
      <c r="AF322" s="39"/>
      <c r="AG322" s="47"/>
      <c r="AK322" s="3" t="s">
        <v>63</v>
      </c>
      <c r="AM322" s="47"/>
      <c r="AN322" s="47"/>
      <c r="AP322" s="47"/>
      <c r="AQ322" s="47"/>
    </row>
    <row r="323" spans="1:43" s="4" customFormat="1" ht="15" x14ac:dyDescent="0.25">
      <c r="A323" s="56"/>
      <c r="B323" s="49"/>
      <c r="C323" s="372" t="s">
        <v>178</v>
      </c>
      <c r="D323" s="372"/>
      <c r="E323" s="372"/>
      <c r="F323" s="51" t="s">
        <v>64</v>
      </c>
      <c r="G323" s="54">
        <v>0.32</v>
      </c>
      <c r="H323" s="54">
        <v>1.1499999999999999</v>
      </c>
      <c r="I323" s="117">
        <v>2.1171039999999999</v>
      </c>
      <c r="J323" s="57"/>
      <c r="K323" s="52"/>
      <c r="L323" s="57"/>
      <c r="M323" s="52"/>
      <c r="N323" s="58"/>
      <c r="AF323" s="39"/>
      <c r="AG323" s="47"/>
      <c r="AK323" s="3" t="s">
        <v>178</v>
      </c>
      <c r="AM323" s="47"/>
      <c r="AN323" s="47"/>
      <c r="AP323" s="47"/>
      <c r="AQ323" s="47"/>
    </row>
    <row r="324" spans="1:43" s="4" customFormat="1" ht="15" x14ac:dyDescent="0.25">
      <c r="A324" s="48"/>
      <c r="B324" s="49"/>
      <c r="C324" s="375" t="s">
        <v>65</v>
      </c>
      <c r="D324" s="375"/>
      <c r="E324" s="375"/>
      <c r="F324" s="59"/>
      <c r="G324" s="60"/>
      <c r="H324" s="60"/>
      <c r="I324" s="60"/>
      <c r="J324" s="61">
        <v>112.13</v>
      </c>
      <c r="K324" s="60"/>
      <c r="L324" s="61">
        <v>741.85</v>
      </c>
      <c r="M324" s="60"/>
      <c r="N324" s="123">
        <v>21657.46</v>
      </c>
      <c r="AF324" s="39"/>
      <c r="AG324" s="47"/>
      <c r="AL324" s="3" t="s">
        <v>65</v>
      </c>
      <c r="AM324" s="47"/>
      <c r="AN324" s="47"/>
      <c r="AP324" s="47"/>
      <c r="AQ324" s="47"/>
    </row>
    <row r="325" spans="1:43" s="4" customFormat="1" ht="15" x14ac:dyDescent="0.25">
      <c r="A325" s="56"/>
      <c r="B325" s="49"/>
      <c r="C325" s="372" t="s">
        <v>66</v>
      </c>
      <c r="D325" s="372"/>
      <c r="E325" s="372"/>
      <c r="F325" s="51"/>
      <c r="G325" s="52"/>
      <c r="H325" s="52"/>
      <c r="I325" s="52"/>
      <c r="J325" s="57"/>
      <c r="K325" s="52"/>
      <c r="L325" s="53">
        <v>572.61</v>
      </c>
      <c r="M325" s="52"/>
      <c r="N325" s="55">
        <v>20018.45</v>
      </c>
      <c r="AF325" s="39"/>
      <c r="AG325" s="47"/>
      <c r="AK325" s="3" t="s">
        <v>66</v>
      </c>
      <c r="AM325" s="47"/>
      <c r="AN325" s="47"/>
      <c r="AP325" s="47"/>
      <c r="AQ325" s="47"/>
    </row>
    <row r="326" spans="1:43" s="4" customFormat="1" ht="23.25" x14ac:dyDescent="0.25">
      <c r="A326" s="56"/>
      <c r="B326" s="49" t="s">
        <v>718</v>
      </c>
      <c r="C326" s="372" t="s">
        <v>719</v>
      </c>
      <c r="D326" s="372"/>
      <c r="E326" s="372"/>
      <c r="F326" s="51" t="s">
        <v>69</v>
      </c>
      <c r="G326" s="63">
        <v>117</v>
      </c>
      <c r="H326" s="52"/>
      <c r="I326" s="63">
        <v>117</v>
      </c>
      <c r="J326" s="57"/>
      <c r="K326" s="52"/>
      <c r="L326" s="53">
        <v>669.95</v>
      </c>
      <c r="M326" s="52"/>
      <c r="N326" s="55">
        <v>23421.59</v>
      </c>
      <c r="AF326" s="39"/>
      <c r="AG326" s="47"/>
      <c r="AK326" s="3" t="s">
        <v>719</v>
      </c>
      <c r="AM326" s="47"/>
      <c r="AN326" s="47"/>
      <c r="AP326" s="47"/>
      <c r="AQ326" s="47"/>
    </row>
    <row r="327" spans="1:43" s="4" customFormat="1" ht="23.25" x14ac:dyDescent="0.25">
      <c r="A327" s="56"/>
      <c r="B327" s="49" t="s">
        <v>720</v>
      </c>
      <c r="C327" s="372" t="s">
        <v>721</v>
      </c>
      <c r="D327" s="372"/>
      <c r="E327" s="372"/>
      <c r="F327" s="51" t="s">
        <v>69</v>
      </c>
      <c r="G327" s="63">
        <v>74</v>
      </c>
      <c r="H327" s="52"/>
      <c r="I327" s="63">
        <v>74</v>
      </c>
      <c r="J327" s="57"/>
      <c r="K327" s="52"/>
      <c r="L327" s="53">
        <v>423.73</v>
      </c>
      <c r="M327" s="52"/>
      <c r="N327" s="55">
        <v>14813.65</v>
      </c>
      <c r="AF327" s="39"/>
      <c r="AG327" s="47"/>
      <c r="AK327" s="3" t="s">
        <v>721</v>
      </c>
      <c r="AM327" s="47"/>
      <c r="AN327" s="47"/>
      <c r="AP327" s="47"/>
      <c r="AQ327" s="47"/>
    </row>
    <row r="328" spans="1:43" s="4" customFormat="1" ht="15" x14ac:dyDescent="0.25">
      <c r="A328" s="65"/>
      <c r="B328" s="66"/>
      <c r="C328" s="374" t="s">
        <v>72</v>
      </c>
      <c r="D328" s="374"/>
      <c r="E328" s="374"/>
      <c r="F328" s="42"/>
      <c r="G328" s="43"/>
      <c r="H328" s="43"/>
      <c r="I328" s="43"/>
      <c r="J328" s="45"/>
      <c r="K328" s="43"/>
      <c r="L328" s="105">
        <v>1835.53</v>
      </c>
      <c r="M328" s="60"/>
      <c r="N328" s="115">
        <v>59892.7</v>
      </c>
      <c r="AF328" s="39"/>
      <c r="AG328" s="47"/>
      <c r="AM328" s="47" t="s">
        <v>72</v>
      </c>
      <c r="AN328" s="47"/>
      <c r="AP328" s="47"/>
      <c r="AQ328" s="47"/>
    </row>
    <row r="329" spans="1:43" s="4" customFormat="1" ht="34.5" x14ac:dyDescent="0.25">
      <c r="A329" s="40" t="s">
        <v>296</v>
      </c>
      <c r="B329" s="41" t="s">
        <v>2986</v>
      </c>
      <c r="C329" s="374" t="s">
        <v>2987</v>
      </c>
      <c r="D329" s="374"/>
      <c r="E329" s="374"/>
      <c r="F329" s="42" t="s">
        <v>185</v>
      </c>
      <c r="G329" s="43">
        <v>63.283000000000001</v>
      </c>
      <c r="H329" s="44">
        <v>1</v>
      </c>
      <c r="I329" s="116">
        <v>63.283000000000001</v>
      </c>
      <c r="J329" s="67">
        <v>55.26</v>
      </c>
      <c r="K329" s="43"/>
      <c r="L329" s="105">
        <v>3497.02</v>
      </c>
      <c r="M329" s="68">
        <v>5.0199999999999996</v>
      </c>
      <c r="N329" s="115">
        <v>17555.04</v>
      </c>
      <c r="AF329" s="39"/>
      <c r="AG329" s="47" t="s">
        <v>2987</v>
      </c>
      <c r="AM329" s="47"/>
      <c r="AN329" s="47"/>
      <c r="AP329" s="47"/>
      <c r="AQ329" s="47"/>
    </row>
    <row r="330" spans="1:43" s="4" customFormat="1" ht="15" x14ac:dyDescent="0.25">
      <c r="A330" s="65"/>
      <c r="B330" s="66"/>
      <c r="C330" s="374" t="s">
        <v>72</v>
      </c>
      <c r="D330" s="374"/>
      <c r="E330" s="374"/>
      <c r="F330" s="42"/>
      <c r="G330" s="43"/>
      <c r="H330" s="43"/>
      <c r="I330" s="43"/>
      <c r="J330" s="45"/>
      <c r="K330" s="43"/>
      <c r="L330" s="105">
        <v>3497.02</v>
      </c>
      <c r="M330" s="60"/>
      <c r="N330" s="115">
        <v>17555.04</v>
      </c>
      <c r="AF330" s="39"/>
      <c r="AG330" s="47"/>
      <c r="AM330" s="47" t="s">
        <v>72</v>
      </c>
      <c r="AN330" s="47"/>
      <c r="AP330" s="47"/>
      <c r="AQ330" s="47"/>
    </row>
    <row r="331" spans="1:43" s="4" customFormat="1" ht="23.25" x14ac:dyDescent="0.25">
      <c r="A331" s="40" t="s">
        <v>297</v>
      </c>
      <c r="B331" s="41" t="s">
        <v>652</v>
      </c>
      <c r="C331" s="374" t="s">
        <v>653</v>
      </c>
      <c r="D331" s="374"/>
      <c r="E331" s="374"/>
      <c r="F331" s="42" t="s">
        <v>171</v>
      </c>
      <c r="G331" s="43">
        <v>1.8409</v>
      </c>
      <c r="H331" s="44">
        <v>1</v>
      </c>
      <c r="I331" s="110">
        <v>1.8409</v>
      </c>
      <c r="J331" s="45"/>
      <c r="K331" s="43"/>
      <c r="L331" s="45"/>
      <c r="M331" s="43"/>
      <c r="N331" s="46"/>
      <c r="AF331" s="39"/>
      <c r="AG331" s="47" t="s">
        <v>653</v>
      </c>
      <c r="AM331" s="47"/>
      <c r="AN331" s="47"/>
      <c r="AP331" s="47"/>
      <c r="AQ331" s="47"/>
    </row>
    <row r="332" spans="1:43" s="4" customFormat="1" ht="15" x14ac:dyDescent="0.25">
      <c r="A332" s="69"/>
      <c r="B332" s="50"/>
      <c r="C332" s="372" t="s">
        <v>4361</v>
      </c>
      <c r="D332" s="372"/>
      <c r="E332" s="372"/>
      <c r="F332" s="372"/>
      <c r="G332" s="372"/>
      <c r="H332" s="372"/>
      <c r="I332" s="372"/>
      <c r="J332" s="372"/>
      <c r="K332" s="372"/>
      <c r="L332" s="372"/>
      <c r="M332" s="372"/>
      <c r="N332" s="377"/>
      <c r="AF332" s="39"/>
      <c r="AG332" s="47"/>
      <c r="AH332" s="3" t="s">
        <v>4361</v>
      </c>
      <c r="AM332" s="47"/>
      <c r="AN332" s="47"/>
      <c r="AP332" s="47"/>
      <c r="AQ332" s="47"/>
    </row>
    <row r="333" spans="1:43" s="4" customFormat="1" ht="22.5" x14ac:dyDescent="0.25">
      <c r="A333" s="103"/>
      <c r="B333" s="49" t="s">
        <v>217</v>
      </c>
      <c r="C333" s="368" t="s">
        <v>218</v>
      </c>
      <c r="D333" s="368"/>
      <c r="E333" s="368"/>
      <c r="F333" s="368"/>
      <c r="G333" s="368"/>
      <c r="H333" s="368"/>
      <c r="I333" s="368"/>
      <c r="J333" s="368"/>
      <c r="K333" s="368"/>
      <c r="L333" s="368"/>
      <c r="M333" s="368"/>
      <c r="N333" s="376"/>
      <c r="AF333" s="39"/>
      <c r="AG333" s="47"/>
      <c r="AI333" s="3" t="s">
        <v>218</v>
      </c>
      <c r="AM333" s="47"/>
      <c r="AN333" s="47"/>
      <c r="AP333" s="47"/>
      <c r="AQ333" s="47"/>
    </row>
    <row r="334" spans="1:43" s="4" customFormat="1" ht="15" x14ac:dyDescent="0.25">
      <c r="A334" s="48"/>
      <c r="B334" s="49" t="s">
        <v>58</v>
      </c>
      <c r="C334" s="372" t="s">
        <v>62</v>
      </c>
      <c r="D334" s="372"/>
      <c r="E334" s="372"/>
      <c r="F334" s="51"/>
      <c r="G334" s="52"/>
      <c r="H334" s="52"/>
      <c r="I334" s="52"/>
      <c r="J334" s="53">
        <v>663.75</v>
      </c>
      <c r="K334" s="54">
        <v>1.1499999999999999</v>
      </c>
      <c r="L334" s="107">
        <v>1405.18</v>
      </c>
      <c r="M334" s="54">
        <v>34.96</v>
      </c>
      <c r="N334" s="55">
        <v>49125.09</v>
      </c>
      <c r="AF334" s="39"/>
      <c r="AG334" s="47"/>
      <c r="AJ334" s="3" t="s">
        <v>62</v>
      </c>
      <c r="AM334" s="47"/>
      <c r="AN334" s="47"/>
      <c r="AP334" s="47"/>
      <c r="AQ334" s="47"/>
    </row>
    <row r="335" spans="1:43" s="4" customFormat="1" ht="15" x14ac:dyDescent="0.25">
      <c r="A335" s="56"/>
      <c r="B335" s="49"/>
      <c r="C335" s="372" t="s">
        <v>63</v>
      </c>
      <c r="D335" s="372"/>
      <c r="E335" s="372"/>
      <c r="F335" s="51" t="s">
        <v>64</v>
      </c>
      <c r="G335" s="104">
        <v>88.5</v>
      </c>
      <c r="H335" s="54">
        <v>1.1499999999999999</v>
      </c>
      <c r="I335" s="111">
        <v>187.3575975</v>
      </c>
      <c r="J335" s="57"/>
      <c r="K335" s="52"/>
      <c r="L335" s="57"/>
      <c r="M335" s="52"/>
      <c r="N335" s="58"/>
      <c r="AF335" s="39"/>
      <c r="AG335" s="47"/>
      <c r="AK335" s="3" t="s">
        <v>63</v>
      </c>
      <c r="AM335" s="47"/>
      <c r="AN335" s="47"/>
      <c r="AP335" s="47"/>
      <c r="AQ335" s="47"/>
    </row>
    <row r="336" spans="1:43" s="4" customFormat="1" ht="15" x14ac:dyDescent="0.25">
      <c r="A336" s="48"/>
      <c r="B336" s="49"/>
      <c r="C336" s="375" t="s">
        <v>65</v>
      </c>
      <c r="D336" s="375"/>
      <c r="E336" s="375"/>
      <c r="F336" s="59"/>
      <c r="G336" s="60"/>
      <c r="H336" s="60"/>
      <c r="I336" s="60"/>
      <c r="J336" s="61">
        <v>663.75</v>
      </c>
      <c r="K336" s="60"/>
      <c r="L336" s="108">
        <v>1405.18</v>
      </c>
      <c r="M336" s="60"/>
      <c r="N336" s="123">
        <v>49125.09</v>
      </c>
      <c r="AF336" s="39"/>
      <c r="AG336" s="47"/>
      <c r="AL336" s="3" t="s">
        <v>65</v>
      </c>
      <c r="AM336" s="47"/>
      <c r="AN336" s="47"/>
      <c r="AP336" s="47"/>
      <c r="AQ336" s="47"/>
    </row>
    <row r="337" spans="1:43" s="4" customFormat="1" ht="15" x14ac:dyDescent="0.25">
      <c r="A337" s="56"/>
      <c r="B337" s="49"/>
      <c r="C337" s="372" t="s">
        <v>66</v>
      </c>
      <c r="D337" s="372"/>
      <c r="E337" s="372"/>
      <c r="F337" s="51"/>
      <c r="G337" s="52"/>
      <c r="H337" s="52"/>
      <c r="I337" s="52"/>
      <c r="J337" s="57"/>
      <c r="K337" s="52"/>
      <c r="L337" s="107">
        <v>1405.18</v>
      </c>
      <c r="M337" s="52"/>
      <c r="N337" s="55">
        <v>49125.09</v>
      </c>
      <c r="AF337" s="39"/>
      <c r="AG337" s="47"/>
      <c r="AK337" s="3" t="s">
        <v>66</v>
      </c>
      <c r="AM337" s="47"/>
      <c r="AN337" s="47"/>
      <c r="AP337" s="47"/>
      <c r="AQ337" s="47"/>
    </row>
    <row r="338" spans="1:43" s="4" customFormat="1" ht="23.25" x14ac:dyDescent="0.25">
      <c r="A338" s="56"/>
      <c r="B338" s="49" t="s">
        <v>647</v>
      </c>
      <c r="C338" s="372" t="s">
        <v>648</v>
      </c>
      <c r="D338" s="372"/>
      <c r="E338" s="372"/>
      <c r="F338" s="51" t="s">
        <v>69</v>
      </c>
      <c r="G338" s="63">
        <v>89</v>
      </c>
      <c r="H338" s="52"/>
      <c r="I338" s="63">
        <v>89</v>
      </c>
      <c r="J338" s="57"/>
      <c r="K338" s="52"/>
      <c r="L338" s="107">
        <v>1250.6099999999999</v>
      </c>
      <c r="M338" s="52"/>
      <c r="N338" s="55">
        <v>43721.33</v>
      </c>
      <c r="AF338" s="39"/>
      <c r="AG338" s="47"/>
      <c r="AK338" s="3" t="s">
        <v>648</v>
      </c>
      <c r="AM338" s="47"/>
      <c r="AN338" s="47"/>
      <c r="AP338" s="47"/>
      <c r="AQ338" s="47"/>
    </row>
    <row r="339" spans="1:43" s="4" customFormat="1" ht="23.25" x14ac:dyDescent="0.25">
      <c r="A339" s="56"/>
      <c r="B339" s="49" t="s">
        <v>649</v>
      </c>
      <c r="C339" s="372" t="s">
        <v>650</v>
      </c>
      <c r="D339" s="372"/>
      <c r="E339" s="372"/>
      <c r="F339" s="51" t="s">
        <v>69</v>
      </c>
      <c r="G339" s="63">
        <v>40</v>
      </c>
      <c r="H339" s="52"/>
      <c r="I339" s="63">
        <v>40</v>
      </c>
      <c r="J339" s="57"/>
      <c r="K339" s="52"/>
      <c r="L339" s="53">
        <v>562.07000000000005</v>
      </c>
      <c r="M339" s="52"/>
      <c r="N339" s="55">
        <v>19650.04</v>
      </c>
      <c r="AF339" s="39"/>
      <c r="AG339" s="47"/>
      <c r="AK339" s="3" t="s">
        <v>650</v>
      </c>
      <c r="AM339" s="47"/>
      <c r="AN339" s="47"/>
      <c r="AP339" s="47"/>
      <c r="AQ339" s="47"/>
    </row>
    <row r="340" spans="1:43" s="4" customFormat="1" ht="15" x14ac:dyDescent="0.25">
      <c r="A340" s="65"/>
      <c r="B340" s="66"/>
      <c r="C340" s="374" t="s">
        <v>72</v>
      </c>
      <c r="D340" s="374"/>
      <c r="E340" s="374"/>
      <c r="F340" s="42"/>
      <c r="G340" s="43"/>
      <c r="H340" s="43"/>
      <c r="I340" s="43"/>
      <c r="J340" s="45"/>
      <c r="K340" s="43"/>
      <c r="L340" s="105">
        <v>3217.86</v>
      </c>
      <c r="M340" s="60"/>
      <c r="N340" s="115">
        <v>112496.46</v>
      </c>
      <c r="AF340" s="39"/>
      <c r="AG340" s="47"/>
      <c r="AM340" s="47" t="s">
        <v>72</v>
      </c>
      <c r="AN340" s="47"/>
      <c r="AP340" s="47"/>
      <c r="AQ340" s="47"/>
    </row>
    <row r="341" spans="1:43" s="4" customFormat="1" ht="34.5" x14ac:dyDescent="0.25">
      <c r="A341" s="40" t="s">
        <v>303</v>
      </c>
      <c r="B341" s="41" t="s">
        <v>2986</v>
      </c>
      <c r="C341" s="374" t="s">
        <v>2987</v>
      </c>
      <c r="D341" s="374"/>
      <c r="E341" s="374"/>
      <c r="F341" s="42" t="s">
        <v>185</v>
      </c>
      <c r="G341" s="43">
        <v>186.85135</v>
      </c>
      <c r="H341" s="44">
        <v>1</v>
      </c>
      <c r="I341" s="118">
        <v>186.85135</v>
      </c>
      <c r="J341" s="67">
        <v>55.26</v>
      </c>
      <c r="K341" s="43"/>
      <c r="L341" s="105">
        <v>10325.41</v>
      </c>
      <c r="M341" s="68">
        <v>5.0199999999999996</v>
      </c>
      <c r="N341" s="115">
        <v>51833.56</v>
      </c>
      <c r="AF341" s="39"/>
      <c r="AG341" s="47" t="s">
        <v>2987</v>
      </c>
      <c r="AM341" s="47"/>
      <c r="AN341" s="47"/>
      <c r="AP341" s="47"/>
      <c r="AQ341" s="47"/>
    </row>
    <row r="342" spans="1:43" s="4" customFormat="1" ht="15" x14ac:dyDescent="0.25">
      <c r="A342" s="69"/>
      <c r="B342" s="50"/>
      <c r="C342" s="372" t="s">
        <v>4362</v>
      </c>
      <c r="D342" s="372"/>
      <c r="E342" s="372"/>
      <c r="F342" s="372"/>
      <c r="G342" s="372"/>
      <c r="H342" s="372"/>
      <c r="I342" s="372"/>
      <c r="J342" s="372"/>
      <c r="K342" s="372"/>
      <c r="L342" s="372"/>
      <c r="M342" s="372"/>
      <c r="N342" s="377"/>
      <c r="AF342" s="39"/>
      <c r="AG342" s="47"/>
      <c r="AH342" s="3" t="s">
        <v>4362</v>
      </c>
      <c r="AM342" s="47"/>
      <c r="AN342" s="47"/>
      <c r="AP342" s="47"/>
      <c r="AQ342" s="47"/>
    </row>
    <row r="343" spans="1:43" s="4" customFormat="1" ht="15" x14ac:dyDescent="0.25">
      <c r="A343" s="65"/>
      <c r="B343" s="66"/>
      <c r="C343" s="374" t="s">
        <v>72</v>
      </c>
      <c r="D343" s="374"/>
      <c r="E343" s="374"/>
      <c r="F343" s="42"/>
      <c r="G343" s="43"/>
      <c r="H343" s="43"/>
      <c r="I343" s="43"/>
      <c r="J343" s="45"/>
      <c r="K343" s="43"/>
      <c r="L343" s="105">
        <v>10325.41</v>
      </c>
      <c r="M343" s="60"/>
      <c r="N343" s="115">
        <v>51833.56</v>
      </c>
      <c r="AF343" s="39"/>
      <c r="AG343" s="47"/>
      <c r="AM343" s="47" t="s">
        <v>72</v>
      </c>
      <c r="AN343" s="47"/>
      <c r="AP343" s="47"/>
      <c r="AQ343" s="47"/>
    </row>
    <row r="344" spans="1:43" s="4" customFormat="1" ht="34.5" x14ac:dyDescent="0.25">
      <c r="A344" s="40" t="s">
        <v>312</v>
      </c>
      <c r="B344" s="41" t="s">
        <v>1561</v>
      </c>
      <c r="C344" s="374" t="s">
        <v>4363</v>
      </c>
      <c r="D344" s="374"/>
      <c r="E344" s="374"/>
      <c r="F344" s="42" t="s">
        <v>171</v>
      </c>
      <c r="G344" s="43">
        <v>1.8E-3</v>
      </c>
      <c r="H344" s="44">
        <v>1</v>
      </c>
      <c r="I344" s="110">
        <v>1.8E-3</v>
      </c>
      <c r="J344" s="45"/>
      <c r="K344" s="43"/>
      <c r="L344" s="45"/>
      <c r="M344" s="43"/>
      <c r="N344" s="46"/>
      <c r="AF344" s="39"/>
      <c r="AG344" s="47" t="s">
        <v>4363</v>
      </c>
      <c r="AM344" s="47"/>
      <c r="AN344" s="47"/>
      <c r="AP344" s="47"/>
      <c r="AQ344" s="47"/>
    </row>
    <row r="345" spans="1:43" s="4" customFormat="1" ht="15" x14ac:dyDescent="0.25">
      <c r="A345" s="69"/>
      <c r="B345" s="50"/>
      <c r="C345" s="372" t="s">
        <v>4364</v>
      </c>
      <c r="D345" s="372"/>
      <c r="E345" s="372"/>
      <c r="F345" s="372"/>
      <c r="G345" s="372"/>
      <c r="H345" s="372"/>
      <c r="I345" s="372"/>
      <c r="J345" s="372"/>
      <c r="K345" s="372"/>
      <c r="L345" s="372"/>
      <c r="M345" s="372"/>
      <c r="N345" s="377"/>
      <c r="AF345" s="39"/>
      <c r="AG345" s="47"/>
      <c r="AH345" s="3" t="s">
        <v>4364</v>
      </c>
      <c r="AM345" s="47"/>
      <c r="AN345" s="47"/>
      <c r="AP345" s="47"/>
      <c r="AQ345" s="47"/>
    </row>
    <row r="346" spans="1:43" s="4" customFormat="1" ht="22.5" x14ac:dyDescent="0.25">
      <c r="A346" s="103"/>
      <c r="B346" s="49" t="s">
        <v>217</v>
      </c>
      <c r="C346" s="368" t="s">
        <v>218</v>
      </c>
      <c r="D346" s="368"/>
      <c r="E346" s="368"/>
      <c r="F346" s="368"/>
      <c r="G346" s="368"/>
      <c r="H346" s="368"/>
      <c r="I346" s="368"/>
      <c r="J346" s="368"/>
      <c r="K346" s="368"/>
      <c r="L346" s="368"/>
      <c r="M346" s="368"/>
      <c r="N346" s="376"/>
      <c r="AF346" s="39"/>
      <c r="AG346" s="47"/>
      <c r="AI346" s="3" t="s">
        <v>218</v>
      </c>
      <c r="AM346" s="47"/>
      <c r="AN346" s="47"/>
      <c r="AP346" s="47"/>
      <c r="AQ346" s="47"/>
    </row>
    <row r="347" spans="1:43" s="4" customFormat="1" ht="15" x14ac:dyDescent="0.25">
      <c r="A347" s="48"/>
      <c r="B347" s="49" t="s">
        <v>58</v>
      </c>
      <c r="C347" s="372" t="s">
        <v>62</v>
      </c>
      <c r="D347" s="372"/>
      <c r="E347" s="372"/>
      <c r="F347" s="51"/>
      <c r="G347" s="52"/>
      <c r="H347" s="52"/>
      <c r="I347" s="52"/>
      <c r="J347" s="107">
        <v>1053</v>
      </c>
      <c r="K347" s="54">
        <v>1.1499999999999999</v>
      </c>
      <c r="L347" s="53">
        <v>2.1800000000000002</v>
      </c>
      <c r="M347" s="54">
        <v>34.96</v>
      </c>
      <c r="N347" s="64">
        <v>76.209999999999994</v>
      </c>
      <c r="AF347" s="39"/>
      <c r="AG347" s="47"/>
      <c r="AJ347" s="3" t="s">
        <v>62</v>
      </c>
      <c r="AM347" s="47"/>
      <c r="AN347" s="47"/>
      <c r="AP347" s="47"/>
      <c r="AQ347" s="47"/>
    </row>
    <row r="348" spans="1:43" s="4" customFormat="1" ht="15" x14ac:dyDescent="0.25">
      <c r="A348" s="48"/>
      <c r="B348" s="49" t="s">
        <v>73</v>
      </c>
      <c r="C348" s="372" t="s">
        <v>175</v>
      </c>
      <c r="D348" s="372"/>
      <c r="E348" s="372"/>
      <c r="F348" s="51"/>
      <c r="G348" s="52"/>
      <c r="H348" s="52"/>
      <c r="I348" s="52"/>
      <c r="J348" s="107">
        <v>1566.06</v>
      </c>
      <c r="K348" s="54">
        <v>1.1499999999999999</v>
      </c>
      <c r="L348" s="53">
        <v>3.24</v>
      </c>
      <c r="M348" s="54">
        <v>12.51</v>
      </c>
      <c r="N348" s="64">
        <v>40.53</v>
      </c>
      <c r="AF348" s="39"/>
      <c r="AG348" s="47"/>
      <c r="AJ348" s="3" t="s">
        <v>175</v>
      </c>
      <c r="AM348" s="47"/>
      <c r="AN348" s="47"/>
      <c r="AP348" s="47"/>
      <c r="AQ348" s="47"/>
    </row>
    <row r="349" spans="1:43" s="4" customFormat="1" ht="15" x14ac:dyDescent="0.25">
      <c r="A349" s="48"/>
      <c r="B349" s="49" t="s">
        <v>78</v>
      </c>
      <c r="C349" s="372" t="s">
        <v>176</v>
      </c>
      <c r="D349" s="372"/>
      <c r="E349" s="372"/>
      <c r="F349" s="51"/>
      <c r="G349" s="52"/>
      <c r="H349" s="52"/>
      <c r="I349" s="52"/>
      <c r="J349" s="53">
        <v>244.39</v>
      </c>
      <c r="K349" s="54">
        <v>1.1499999999999999</v>
      </c>
      <c r="L349" s="53">
        <v>0.51</v>
      </c>
      <c r="M349" s="54">
        <v>34.96</v>
      </c>
      <c r="N349" s="64">
        <v>17.829999999999998</v>
      </c>
      <c r="AF349" s="39"/>
      <c r="AG349" s="47"/>
      <c r="AJ349" s="3" t="s">
        <v>176</v>
      </c>
      <c r="AM349" s="47"/>
      <c r="AN349" s="47"/>
      <c r="AP349" s="47"/>
      <c r="AQ349" s="47"/>
    </row>
    <row r="350" spans="1:43" s="4" customFormat="1" ht="15" x14ac:dyDescent="0.25">
      <c r="A350" s="48"/>
      <c r="B350" s="49" t="s">
        <v>122</v>
      </c>
      <c r="C350" s="372" t="s">
        <v>177</v>
      </c>
      <c r="D350" s="372"/>
      <c r="E350" s="372"/>
      <c r="F350" s="51"/>
      <c r="G350" s="52"/>
      <c r="H350" s="52"/>
      <c r="I350" s="52"/>
      <c r="J350" s="53">
        <v>909.27</v>
      </c>
      <c r="K350" s="52"/>
      <c r="L350" s="53">
        <v>1.64</v>
      </c>
      <c r="M350" s="54">
        <v>5.0199999999999996</v>
      </c>
      <c r="N350" s="64">
        <v>8.23</v>
      </c>
      <c r="AF350" s="39"/>
      <c r="AG350" s="47"/>
      <c r="AJ350" s="3" t="s">
        <v>177</v>
      </c>
      <c r="AM350" s="47"/>
      <c r="AN350" s="47"/>
      <c r="AP350" s="47"/>
      <c r="AQ350" s="47"/>
    </row>
    <row r="351" spans="1:43" s="4" customFormat="1" ht="15" x14ac:dyDescent="0.25">
      <c r="A351" s="56"/>
      <c r="B351" s="49"/>
      <c r="C351" s="372" t="s">
        <v>63</v>
      </c>
      <c r="D351" s="372"/>
      <c r="E351" s="372"/>
      <c r="F351" s="51" t="s">
        <v>64</v>
      </c>
      <c r="G351" s="63">
        <v>135</v>
      </c>
      <c r="H351" s="54">
        <v>1.1499999999999999</v>
      </c>
      <c r="I351" s="114">
        <v>0.27944999999999998</v>
      </c>
      <c r="J351" s="57"/>
      <c r="K351" s="52"/>
      <c r="L351" s="57"/>
      <c r="M351" s="52"/>
      <c r="N351" s="58"/>
      <c r="AF351" s="39"/>
      <c r="AG351" s="47"/>
      <c r="AK351" s="3" t="s">
        <v>63</v>
      </c>
      <c r="AM351" s="47"/>
      <c r="AN351" s="47"/>
      <c r="AP351" s="47"/>
      <c r="AQ351" s="47"/>
    </row>
    <row r="352" spans="1:43" s="4" customFormat="1" ht="15" x14ac:dyDescent="0.25">
      <c r="A352" s="56"/>
      <c r="B352" s="49"/>
      <c r="C352" s="372" t="s">
        <v>178</v>
      </c>
      <c r="D352" s="372"/>
      <c r="E352" s="372"/>
      <c r="F352" s="51" t="s">
        <v>64</v>
      </c>
      <c r="G352" s="54">
        <v>18.12</v>
      </c>
      <c r="H352" s="54">
        <v>1.1499999999999999</v>
      </c>
      <c r="I352" s="111">
        <v>3.7508399999999997E-2</v>
      </c>
      <c r="J352" s="57"/>
      <c r="K352" s="52"/>
      <c r="L352" s="57"/>
      <c r="M352" s="52"/>
      <c r="N352" s="58"/>
      <c r="AF352" s="39"/>
      <c r="AG352" s="47"/>
      <c r="AK352" s="3" t="s">
        <v>178</v>
      </c>
      <c r="AM352" s="47"/>
      <c r="AN352" s="47"/>
      <c r="AP352" s="47"/>
      <c r="AQ352" s="47"/>
    </row>
    <row r="353" spans="1:43" s="4" customFormat="1" ht="15" x14ac:dyDescent="0.25">
      <c r="A353" s="48"/>
      <c r="B353" s="49"/>
      <c r="C353" s="375" t="s">
        <v>65</v>
      </c>
      <c r="D353" s="375"/>
      <c r="E353" s="375"/>
      <c r="F353" s="59"/>
      <c r="G353" s="60"/>
      <c r="H353" s="60"/>
      <c r="I353" s="60"/>
      <c r="J353" s="108">
        <v>3528.33</v>
      </c>
      <c r="K353" s="60"/>
      <c r="L353" s="61">
        <v>7.06</v>
      </c>
      <c r="M353" s="60"/>
      <c r="N353" s="124">
        <v>124.97</v>
      </c>
      <c r="AF353" s="39"/>
      <c r="AG353" s="47"/>
      <c r="AL353" s="3" t="s">
        <v>65</v>
      </c>
      <c r="AM353" s="47"/>
      <c r="AN353" s="47"/>
      <c r="AP353" s="47"/>
      <c r="AQ353" s="47"/>
    </row>
    <row r="354" spans="1:43" s="4" customFormat="1" ht="15" x14ac:dyDescent="0.25">
      <c r="A354" s="56"/>
      <c r="B354" s="49"/>
      <c r="C354" s="372" t="s">
        <v>66</v>
      </c>
      <c r="D354" s="372"/>
      <c r="E354" s="372"/>
      <c r="F354" s="51"/>
      <c r="G354" s="52"/>
      <c r="H354" s="52"/>
      <c r="I354" s="52"/>
      <c r="J354" s="57"/>
      <c r="K354" s="52"/>
      <c r="L354" s="53">
        <v>2.69</v>
      </c>
      <c r="M354" s="52"/>
      <c r="N354" s="64">
        <v>94.04</v>
      </c>
      <c r="AF354" s="39"/>
      <c r="AG354" s="47"/>
      <c r="AK354" s="3" t="s">
        <v>66</v>
      </c>
      <c r="AM354" s="47"/>
      <c r="AN354" s="47"/>
      <c r="AP354" s="47"/>
      <c r="AQ354" s="47"/>
    </row>
    <row r="355" spans="1:43" s="4" customFormat="1" ht="23.25" x14ac:dyDescent="0.25">
      <c r="A355" s="56"/>
      <c r="B355" s="49" t="s">
        <v>1564</v>
      </c>
      <c r="C355" s="372" t="s">
        <v>1565</v>
      </c>
      <c r="D355" s="372"/>
      <c r="E355" s="372"/>
      <c r="F355" s="51" t="s">
        <v>69</v>
      </c>
      <c r="G355" s="63">
        <v>102</v>
      </c>
      <c r="H355" s="52"/>
      <c r="I355" s="63">
        <v>102</v>
      </c>
      <c r="J355" s="57"/>
      <c r="K355" s="52"/>
      <c r="L355" s="53">
        <v>2.74</v>
      </c>
      <c r="M355" s="52"/>
      <c r="N355" s="64">
        <v>95.92</v>
      </c>
      <c r="AF355" s="39"/>
      <c r="AG355" s="47"/>
      <c r="AK355" s="3" t="s">
        <v>1565</v>
      </c>
      <c r="AM355" s="47"/>
      <c r="AN355" s="47"/>
      <c r="AP355" s="47"/>
      <c r="AQ355" s="47"/>
    </row>
    <row r="356" spans="1:43" s="4" customFormat="1" ht="23.25" x14ac:dyDescent="0.25">
      <c r="A356" s="56"/>
      <c r="B356" s="49" t="s">
        <v>1566</v>
      </c>
      <c r="C356" s="372" t="s">
        <v>1567</v>
      </c>
      <c r="D356" s="372"/>
      <c r="E356" s="372"/>
      <c r="F356" s="51" t="s">
        <v>69</v>
      </c>
      <c r="G356" s="63">
        <v>58</v>
      </c>
      <c r="H356" s="52"/>
      <c r="I356" s="63">
        <v>58</v>
      </c>
      <c r="J356" s="57"/>
      <c r="K356" s="52"/>
      <c r="L356" s="53">
        <v>1.56</v>
      </c>
      <c r="M356" s="52"/>
      <c r="N356" s="64">
        <v>54.54</v>
      </c>
      <c r="AF356" s="39"/>
      <c r="AG356" s="47"/>
      <c r="AK356" s="3" t="s">
        <v>1567</v>
      </c>
      <c r="AM356" s="47"/>
      <c r="AN356" s="47"/>
      <c r="AP356" s="47"/>
      <c r="AQ356" s="47"/>
    </row>
    <row r="357" spans="1:43" s="4" customFormat="1" ht="15" x14ac:dyDescent="0.25">
      <c r="A357" s="65"/>
      <c r="B357" s="66"/>
      <c r="C357" s="374" t="s">
        <v>72</v>
      </c>
      <c r="D357" s="374"/>
      <c r="E357" s="374"/>
      <c r="F357" s="42"/>
      <c r="G357" s="43"/>
      <c r="H357" s="43"/>
      <c r="I357" s="43"/>
      <c r="J357" s="45"/>
      <c r="K357" s="43"/>
      <c r="L357" s="67">
        <v>11.36</v>
      </c>
      <c r="M357" s="60"/>
      <c r="N357" s="122">
        <v>275.43</v>
      </c>
      <c r="AF357" s="39"/>
      <c r="AG357" s="47"/>
      <c r="AM357" s="47" t="s">
        <v>72</v>
      </c>
      <c r="AN357" s="47"/>
      <c r="AP357" s="47"/>
      <c r="AQ357" s="47"/>
    </row>
    <row r="358" spans="1:43" s="4" customFormat="1" ht="23.25" x14ac:dyDescent="0.25">
      <c r="A358" s="40" t="s">
        <v>315</v>
      </c>
      <c r="B358" s="41" t="s">
        <v>4092</v>
      </c>
      <c r="C358" s="374" t="s">
        <v>4093</v>
      </c>
      <c r="D358" s="374"/>
      <c r="E358" s="374"/>
      <c r="F358" s="42" t="s">
        <v>185</v>
      </c>
      <c r="G358" s="43">
        <v>0.18360000000000001</v>
      </c>
      <c r="H358" s="44">
        <v>1</v>
      </c>
      <c r="I358" s="110">
        <v>0.18360000000000001</v>
      </c>
      <c r="J358" s="67">
        <v>545.6</v>
      </c>
      <c r="K358" s="43"/>
      <c r="L358" s="67">
        <v>100.17</v>
      </c>
      <c r="M358" s="68">
        <v>5.0199999999999996</v>
      </c>
      <c r="N358" s="122">
        <v>502.85</v>
      </c>
      <c r="AF358" s="39"/>
      <c r="AG358" s="47" t="s">
        <v>4093</v>
      </c>
      <c r="AM358" s="47"/>
      <c r="AN358" s="47"/>
      <c r="AP358" s="47"/>
      <c r="AQ358" s="47"/>
    </row>
    <row r="359" spans="1:43" s="4" customFormat="1" ht="15" x14ac:dyDescent="0.25">
      <c r="A359" s="65"/>
      <c r="B359" s="66"/>
      <c r="C359" s="374" t="s">
        <v>72</v>
      </c>
      <c r="D359" s="374"/>
      <c r="E359" s="374"/>
      <c r="F359" s="42"/>
      <c r="G359" s="43"/>
      <c r="H359" s="43"/>
      <c r="I359" s="43"/>
      <c r="J359" s="45"/>
      <c r="K359" s="43"/>
      <c r="L359" s="67">
        <v>100.17</v>
      </c>
      <c r="M359" s="60"/>
      <c r="N359" s="122">
        <v>502.85</v>
      </c>
      <c r="AF359" s="39"/>
      <c r="AG359" s="47"/>
      <c r="AM359" s="47" t="s">
        <v>72</v>
      </c>
      <c r="AN359" s="47"/>
      <c r="AP359" s="47"/>
      <c r="AQ359" s="47"/>
    </row>
    <row r="360" spans="1:43" s="4" customFormat="1" ht="45.75" x14ac:dyDescent="0.25">
      <c r="A360" s="40" t="s">
        <v>391</v>
      </c>
      <c r="B360" s="41" t="s">
        <v>2140</v>
      </c>
      <c r="C360" s="374" t="s">
        <v>4365</v>
      </c>
      <c r="D360" s="374"/>
      <c r="E360" s="374"/>
      <c r="F360" s="42" t="s">
        <v>341</v>
      </c>
      <c r="G360" s="43">
        <v>1841.3928000000001</v>
      </c>
      <c r="H360" s="44">
        <v>1</v>
      </c>
      <c r="I360" s="110">
        <v>1841.3928000000001</v>
      </c>
      <c r="J360" s="67">
        <v>3.96</v>
      </c>
      <c r="K360" s="43"/>
      <c r="L360" s="105">
        <v>7291.92</v>
      </c>
      <c r="M360" s="68">
        <v>12.51</v>
      </c>
      <c r="N360" s="115">
        <v>91221.92</v>
      </c>
      <c r="AF360" s="39"/>
      <c r="AG360" s="47" t="s">
        <v>4365</v>
      </c>
      <c r="AM360" s="47"/>
      <c r="AN360" s="47"/>
      <c r="AP360" s="47"/>
      <c r="AQ360" s="47"/>
    </row>
    <row r="361" spans="1:43" s="4" customFormat="1" ht="15" x14ac:dyDescent="0.25">
      <c r="A361" s="69"/>
      <c r="B361" s="50"/>
      <c r="C361" s="372" t="s">
        <v>4366</v>
      </c>
      <c r="D361" s="372"/>
      <c r="E361" s="372"/>
      <c r="F361" s="372"/>
      <c r="G361" s="372"/>
      <c r="H361" s="372"/>
      <c r="I361" s="372"/>
      <c r="J361" s="372"/>
      <c r="K361" s="372"/>
      <c r="L361" s="372"/>
      <c r="M361" s="372"/>
      <c r="N361" s="377"/>
      <c r="AF361" s="39"/>
      <c r="AG361" s="47"/>
      <c r="AH361" s="3" t="s">
        <v>4366</v>
      </c>
      <c r="AM361" s="47"/>
      <c r="AN361" s="47"/>
      <c r="AP361" s="47"/>
      <c r="AQ361" s="47"/>
    </row>
    <row r="362" spans="1:43" s="4" customFormat="1" ht="15" x14ac:dyDescent="0.25">
      <c r="A362" s="65"/>
      <c r="B362" s="66"/>
      <c r="C362" s="374" t="s">
        <v>72</v>
      </c>
      <c r="D362" s="374"/>
      <c r="E362" s="374"/>
      <c r="F362" s="42"/>
      <c r="G362" s="43"/>
      <c r="H362" s="43"/>
      <c r="I362" s="43"/>
      <c r="J362" s="45"/>
      <c r="K362" s="43"/>
      <c r="L362" s="105">
        <v>7291.92</v>
      </c>
      <c r="M362" s="60"/>
      <c r="N362" s="115">
        <v>91221.92</v>
      </c>
      <c r="AF362" s="39"/>
      <c r="AG362" s="47"/>
      <c r="AM362" s="47" t="s">
        <v>72</v>
      </c>
      <c r="AN362" s="47"/>
      <c r="AP362" s="47"/>
      <c r="AQ362" s="47"/>
    </row>
    <row r="363" spans="1:43" s="4" customFormat="1" ht="57" x14ac:dyDescent="0.25">
      <c r="A363" s="40" t="s">
        <v>393</v>
      </c>
      <c r="B363" s="41" t="s">
        <v>339</v>
      </c>
      <c r="C363" s="374" t="s">
        <v>4367</v>
      </c>
      <c r="D363" s="374"/>
      <c r="E363" s="374"/>
      <c r="F363" s="42" t="s">
        <v>341</v>
      </c>
      <c r="G363" s="43">
        <v>1841.3928000000001</v>
      </c>
      <c r="H363" s="44">
        <v>1</v>
      </c>
      <c r="I363" s="110">
        <v>1841.3928000000001</v>
      </c>
      <c r="J363" s="67">
        <v>2.91</v>
      </c>
      <c r="K363" s="43"/>
      <c r="L363" s="105">
        <v>5358.45</v>
      </c>
      <c r="M363" s="68">
        <v>12.51</v>
      </c>
      <c r="N363" s="115">
        <v>67034.210000000006</v>
      </c>
      <c r="AF363" s="39"/>
      <c r="AG363" s="47" t="s">
        <v>4367</v>
      </c>
      <c r="AM363" s="47"/>
      <c r="AN363" s="47"/>
      <c r="AP363" s="47"/>
      <c r="AQ363" s="47"/>
    </row>
    <row r="364" spans="1:43" s="4" customFormat="1" ht="15" x14ac:dyDescent="0.25">
      <c r="A364" s="69"/>
      <c r="B364" s="50"/>
      <c r="C364" s="372" t="s">
        <v>4366</v>
      </c>
      <c r="D364" s="372"/>
      <c r="E364" s="372"/>
      <c r="F364" s="372"/>
      <c r="G364" s="372"/>
      <c r="H364" s="372"/>
      <c r="I364" s="372"/>
      <c r="J364" s="372"/>
      <c r="K364" s="372"/>
      <c r="L364" s="372"/>
      <c r="M364" s="372"/>
      <c r="N364" s="377"/>
      <c r="AF364" s="39"/>
      <c r="AG364" s="47"/>
      <c r="AH364" s="3" t="s">
        <v>4366</v>
      </c>
      <c r="AM364" s="47"/>
      <c r="AN364" s="47"/>
      <c r="AP364" s="47"/>
      <c r="AQ364" s="47"/>
    </row>
    <row r="365" spans="1:43" s="4" customFormat="1" ht="15" x14ac:dyDescent="0.25">
      <c r="A365" s="65"/>
      <c r="B365" s="66"/>
      <c r="C365" s="374" t="s">
        <v>72</v>
      </c>
      <c r="D365" s="374"/>
      <c r="E365" s="374"/>
      <c r="F365" s="42"/>
      <c r="G365" s="43"/>
      <c r="H365" s="43"/>
      <c r="I365" s="43"/>
      <c r="J365" s="45"/>
      <c r="K365" s="43"/>
      <c r="L365" s="105">
        <v>5358.45</v>
      </c>
      <c r="M365" s="60"/>
      <c r="N365" s="115">
        <v>67034.210000000006</v>
      </c>
      <c r="AF365" s="39"/>
      <c r="AG365" s="47"/>
      <c r="AM365" s="47" t="s">
        <v>72</v>
      </c>
      <c r="AN365" s="47"/>
      <c r="AP365" s="47"/>
      <c r="AQ365" s="47"/>
    </row>
    <row r="366" spans="1:43" s="4" customFormat="1" ht="34.5" x14ac:dyDescent="0.25">
      <c r="A366" s="40" t="s">
        <v>395</v>
      </c>
      <c r="B366" s="41" t="s">
        <v>353</v>
      </c>
      <c r="C366" s="374" t="s">
        <v>354</v>
      </c>
      <c r="D366" s="374"/>
      <c r="E366" s="374"/>
      <c r="F366" s="42" t="s">
        <v>333</v>
      </c>
      <c r="G366" s="43">
        <v>0.89388000000000001</v>
      </c>
      <c r="H366" s="44">
        <v>1</v>
      </c>
      <c r="I366" s="118">
        <v>0.89388000000000001</v>
      </c>
      <c r="J366" s="45"/>
      <c r="K366" s="43"/>
      <c r="L366" s="45"/>
      <c r="M366" s="43"/>
      <c r="N366" s="46"/>
      <c r="AF366" s="39"/>
      <c r="AG366" s="47" t="s">
        <v>354</v>
      </c>
      <c r="AM366" s="47"/>
      <c r="AN366" s="47"/>
      <c r="AP366" s="47"/>
      <c r="AQ366" s="47"/>
    </row>
    <row r="367" spans="1:43" s="4" customFormat="1" ht="15" x14ac:dyDescent="0.25">
      <c r="A367" s="69"/>
      <c r="B367" s="50"/>
      <c r="C367" s="372" t="s">
        <v>4368</v>
      </c>
      <c r="D367" s="372"/>
      <c r="E367" s="372"/>
      <c r="F367" s="372"/>
      <c r="G367" s="372"/>
      <c r="H367" s="372"/>
      <c r="I367" s="372"/>
      <c r="J367" s="372"/>
      <c r="K367" s="372"/>
      <c r="L367" s="372"/>
      <c r="M367" s="372"/>
      <c r="N367" s="377"/>
      <c r="AF367" s="39"/>
      <c r="AG367" s="47"/>
      <c r="AH367" s="3" t="s">
        <v>4368</v>
      </c>
      <c r="AM367" s="47"/>
      <c r="AN367" s="47"/>
      <c r="AP367" s="47"/>
      <c r="AQ367" s="47"/>
    </row>
    <row r="368" spans="1:43" s="4" customFormat="1" ht="22.5" x14ac:dyDescent="0.25">
      <c r="A368" s="103"/>
      <c r="B368" s="49" t="s">
        <v>217</v>
      </c>
      <c r="C368" s="368" t="s">
        <v>218</v>
      </c>
      <c r="D368" s="368"/>
      <c r="E368" s="368"/>
      <c r="F368" s="368"/>
      <c r="G368" s="368"/>
      <c r="H368" s="368"/>
      <c r="I368" s="368"/>
      <c r="J368" s="368"/>
      <c r="K368" s="368"/>
      <c r="L368" s="368"/>
      <c r="M368" s="368"/>
      <c r="N368" s="376"/>
      <c r="AF368" s="39"/>
      <c r="AG368" s="47"/>
      <c r="AI368" s="3" t="s">
        <v>218</v>
      </c>
      <c r="AM368" s="47"/>
      <c r="AN368" s="47"/>
      <c r="AP368" s="47"/>
      <c r="AQ368" s="47"/>
    </row>
    <row r="369" spans="1:43" s="4" customFormat="1" ht="15" x14ac:dyDescent="0.25">
      <c r="A369" s="48"/>
      <c r="B369" s="49" t="s">
        <v>73</v>
      </c>
      <c r="C369" s="372" t="s">
        <v>175</v>
      </c>
      <c r="D369" s="372"/>
      <c r="E369" s="372"/>
      <c r="F369" s="51"/>
      <c r="G369" s="52"/>
      <c r="H369" s="52"/>
      <c r="I369" s="52"/>
      <c r="J369" s="53">
        <v>284.17</v>
      </c>
      <c r="K369" s="54">
        <v>1.1499999999999999</v>
      </c>
      <c r="L369" s="53">
        <v>292.12</v>
      </c>
      <c r="M369" s="54">
        <v>12.51</v>
      </c>
      <c r="N369" s="55">
        <v>3654.42</v>
      </c>
      <c r="AF369" s="39"/>
      <c r="AG369" s="47"/>
      <c r="AJ369" s="3" t="s">
        <v>175</v>
      </c>
      <c r="AM369" s="47"/>
      <c r="AN369" s="47"/>
      <c r="AP369" s="47"/>
      <c r="AQ369" s="47"/>
    </row>
    <row r="370" spans="1:43" s="4" customFormat="1" ht="15" x14ac:dyDescent="0.25">
      <c r="A370" s="48"/>
      <c r="B370" s="49" t="s">
        <v>78</v>
      </c>
      <c r="C370" s="372" t="s">
        <v>176</v>
      </c>
      <c r="D370" s="372"/>
      <c r="E370" s="372"/>
      <c r="F370" s="51"/>
      <c r="G370" s="52"/>
      <c r="H370" s="52"/>
      <c r="I370" s="52"/>
      <c r="J370" s="53">
        <v>28.89</v>
      </c>
      <c r="K370" s="54">
        <v>1.1499999999999999</v>
      </c>
      <c r="L370" s="53">
        <v>29.7</v>
      </c>
      <c r="M370" s="54">
        <v>34.96</v>
      </c>
      <c r="N370" s="55">
        <v>1038.31</v>
      </c>
      <c r="AF370" s="39"/>
      <c r="AG370" s="47"/>
      <c r="AJ370" s="3" t="s">
        <v>176</v>
      </c>
      <c r="AM370" s="47"/>
      <c r="AN370" s="47"/>
      <c r="AP370" s="47"/>
      <c r="AQ370" s="47"/>
    </row>
    <row r="371" spans="1:43" s="4" customFormat="1" ht="15" x14ac:dyDescent="0.25">
      <c r="A371" s="56"/>
      <c r="B371" s="49"/>
      <c r="C371" s="372" t="s">
        <v>178</v>
      </c>
      <c r="D371" s="372"/>
      <c r="E371" s="372"/>
      <c r="F371" s="51" t="s">
        <v>64</v>
      </c>
      <c r="G371" s="54">
        <v>2.14</v>
      </c>
      <c r="H371" s="54">
        <v>1.1499999999999999</v>
      </c>
      <c r="I371" s="111">
        <v>2.1998386999999999</v>
      </c>
      <c r="J371" s="57"/>
      <c r="K371" s="52"/>
      <c r="L371" s="57"/>
      <c r="M371" s="52"/>
      <c r="N371" s="58"/>
      <c r="AF371" s="39"/>
      <c r="AG371" s="47"/>
      <c r="AK371" s="3" t="s">
        <v>178</v>
      </c>
      <c r="AM371" s="47"/>
      <c r="AN371" s="47"/>
      <c r="AP371" s="47"/>
      <c r="AQ371" s="47"/>
    </row>
    <row r="372" spans="1:43" s="4" customFormat="1" ht="15" x14ac:dyDescent="0.25">
      <c r="A372" s="48"/>
      <c r="B372" s="49"/>
      <c r="C372" s="375" t="s">
        <v>65</v>
      </c>
      <c r="D372" s="375"/>
      <c r="E372" s="375"/>
      <c r="F372" s="59"/>
      <c r="G372" s="60"/>
      <c r="H372" s="60"/>
      <c r="I372" s="60"/>
      <c r="J372" s="61">
        <v>284.17</v>
      </c>
      <c r="K372" s="60"/>
      <c r="L372" s="61">
        <v>292.12</v>
      </c>
      <c r="M372" s="60"/>
      <c r="N372" s="123">
        <v>3654.42</v>
      </c>
      <c r="AF372" s="39"/>
      <c r="AG372" s="47"/>
      <c r="AL372" s="3" t="s">
        <v>65</v>
      </c>
      <c r="AM372" s="47"/>
      <c r="AN372" s="47"/>
      <c r="AP372" s="47"/>
      <c r="AQ372" s="47"/>
    </row>
    <row r="373" spans="1:43" s="4" customFormat="1" ht="15" x14ac:dyDescent="0.25">
      <c r="A373" s="56"/>
      <c r="B373" s="49"/>
      <c r="C373" s="372" t="s">
        <v>66</v>
      </c>
      <c r="D373" s="372"/>
      <c r="E373" s="372"/>
      <c r="F373" s="51"/>
      <c r="G373" s="52"/>
      <c r="H373" s="52"/>
      <c r="I373" s="52"/>
      <c r="J373" s="57"/>
      <c r="K373" s="52"/>
      <c r="L373" s="53">
        <v>29.7</v>
      </c>
      <c r="M373" s="52"/>
      <c r="N373" s="55">
        <v>1038.31</v>
      </c>
      <c r="AF373" s="39"/>
      <c r="AG373" s="47"/>
      <c r="AK373" s="3" t="s">
        <v>66</v>
      </c>
      <c r="AM373" s="47"/>
      <c r="AN373" s="47"/>
      <c r="AP373" s="47"/>
      <c r="AQ373" s="47"/>
    </row>
    <row r="374" spans="1:43" s="4" customFormat="1" ht="23.25" x14ac:dyDescent="0.25">
      <c r="A374" s="56"/>
      <c r="B374" s="49" t="s">
        <v>335</v>
      </c>
      <c r="C374" s="372" t="s">
        <v>336</v>
      </c>
      <c r="D374" s="372"/>
      <c r="E374" s="372"/>
      <c r="F374" s="51" t="s">
        <v>69</v>
      </c>
      <c r="G374" s="63">
        <v>92</v>
      </c>
      <c r="H374" s="52"/>
      <c r="I374" s="63">
        <v>92</v>
      </c>
      <c r="J374" s="57"/>
      <c r="K374" s="52"/>
      <c r="L374" s="53">
        <v>27.32</v>
      </c>
      <c r="M374" s="52"/>
      <c r="N374" s="64">
        <v>955.25</v>
      </c>
      <c r="AF374" s="39"/>
      <c r="AG374" s="47"/>
      <c r="AK374" s="3" t="s">
        <v>336</v>
      </c>
      <c r="AM374" s="47"/>
      <c r="AN374" s="47"/>
      <c r="AP374" s="47"/>
      <c r="AQ374" s="47"/>
    </row>
    <row r="375" spans="1:43" s="4" customFormat="1" ht="23.25" x14ac:dyDescent="0.25">
      <c r="A375" s="56"/>
      <c r="B375" s="49" t="s">
        <v>337</v>
      </c>
      <c r="C375" s="372" t="s">
        <v>338</v>
      </c>
      <c r="D375" s="372"/>
      <c r="E375" s="372"/>
      <c r="F375" s="51" t="s">
        <v>69</v>
      </c>
      <c r="G375" s="63">
        <v>46</v>
      </c>
      <c r="H375" s="52"/>
      <c r="I375" s="63">
        <v>46</v>
      </c>
      <c r="J375" s="57"/>
      <c r="K375" s="52"/>
      <c r="L375" s="53">
        <v>13.66</v>
      </c>
      <c r="M375" s="52"/>
      <c r="N375" s="64">
        <v>477.62</v>
      </c>
      <c r="AF375" s="39"/>
      <c r="AG375" s="47"/>
      <c r="AK375" s="3" t="s">
        <v>338</v>
      </c>
      <c r="AM375" s="47"/>
      <c r="AN375" s="47"/>
      <c r="AP375" s="47"/>
      <c r="AQ375" s="47"/>
    </row>
    <row r="376" spans="1:43" s="4" customFormat="1" ht="15" x14ac:dyDescent="0.25">
      <c r="A376" s="65"/>
      <c r="B376" s="66"/>
      <c r="C376" s="374" t="s">
        <v>72</v>
      </c>
      <c r="D376" s="374"/>
      <c r="E376" s="374"/>
      <c r="F376" s="42"/>
      <c r="G376" s="43"/>
      <c r="H376" s="43"/>
      <c r="I376" s="43"/>
      <c r="J376" s="45"/>
      <c r="K376" s="43"/>
      <c r="L376" s="67">
        <v>333.1</v>
      </c>
      <c r="M376" s="60"/>
      <c r="N376" s="115">
        <v>5087.29</v>
      </c>
      <c r="AF376" s="39"/>
      <c r="AG376" s="47"/>
      <c r="AM376" s="47" t="s">
        <v>72</v>
      </c>
      <c r="AN376" s="47"/>
      <c r="AP376" s="47"/>
      <c r="AQ376" s="47"/>
    </row>
    <row r="377" spans="1:43" s="4" customFormat="1" ht="23.25" x14ac:dyDescent="0.25">
      <c r="A377" s="40" t="s">
        <v>397</v>
      </c>
      <c r="B377" s="41" t="s">
        <v>4369</v>
      </c>
      <c r="C377" s="374" t="s">
        <v>4370</v>
      </c>
      <c r="D377" s="374"/>
      <c r="E377" s="374"/>
      <c r="F377" s="42" t="s">
        <v>171</v>
      </c>
      <c r="G377" s="43">
        <v>8.9388000000000005</v>
      </c>
      <c r="H377" s="44">
        <v>1</v>
      </c>
      <c r="I377" s="110">
        <v>8.9388000000000005</v>
      </c>
      <c r="J377" s="45"/>
      <c r="K377" s="43"/>
      <c r="L377" s="45"/>
      <c r="M377" s="43"/>
      <c r="N377" s="46"/>
      <c r="AF377" s="39"/>
      <c r="AG377" s="47" t="s">
        <v>4370</v>
      </c>
      <c r="AM377" s="47"/>
      <c r="AN377" s="47"/>
      <c r="AP377" s="47"/>
      <c r="AQ377" s="47"/>
    </row>
    <row r="378" spans="1:43" s="4" customFormat="1" ht="15" x14ac:dyDescent="0.25">
      <c r="A378" s="69"/>
      <c r="B378" s="50"/>
      <c r="C378" s="372" t="s">
        <v>4371</v>
      </c>
      <c r="D378" s="372"/>
      <c r="E378" s="372"/>
      <c r="F378" s="372"/>
      <c r="G378" s="372"/>
      <c r="H378" s="372"/>
      <c r="I378" s="372"/>
      <c r="J378" s="372"/>
      <c r="K378" s="372"/>
      <c r="L378" s="372"/>
      <c r="M378" s="372"/>
      <c r="N378" s="377"/>
      <c r="AF378" s="39"/>
      <c r="AG378" s="47"/>
      <c r="AH378" s="3" t="s">
        <v>4371</v>
      </c>
      <c r="AM378" s="47"/>
      <c r="AN378" s="47"/>
      <c r="AP378" s="47"/>
      <c r="AQ378" s="47"/>
    </row>
    <row r="379" spans="1:43" s="4" customFormat="1" ht="22.5" x14ac:dyDescent="0.25">
      <c r="A379" s="103"/>
      <c r="B379" s="49" t="s">
        <v>217</v>
      </c>
      <c r="C379" s="368" t="s">
        <v>218</v>
      </c>
      <c r="D379" s="368"/>
      <c r="E379" s="368"/>
      <c r="F379" s="368"/>
      <c r="G379" s="368"/>
      <c r="H379" s="368"/>
      <c r="I379" s="368"/>
      <c r="J379" s="368"/>
      <c r="K379" s="368"/>
      <c r="L379" s="368"/>
      <c r="M379" s="368"/>
      <c r="N379" s="376"/>
      <c r="AF379" s="39"/>
      <c r="AG379" s="47"/>
      <c r="AI379" s="3" t="s">
        <v>218</v>
      </c>
      <c r="AM379" s="47"/>
      <c r="AN379" s="47"/>
      <c r="AP379" s="47"/>
      <c r="AQ379" s="47"/>
    </row>
    <row r="380" spans="1:43" s="4" customFormat="1" ht="15" x14ac:dyDescent="0.25">
      <c r="A380" s="48"/>
      <c r="B380" s="49" t="s">
        <v>58</v>
      </c>
      <c r="C380" s="372" t="s">
        <v>62</v>
      </c>
      <c r="D380" s="372"/>
      <c r="E380" s="372"/>
      <c r="F380" s="51"/>
      <c r="G380" s="52"/>
      <c r="H380" s="52"/>
      <c r="I380" s="52"/>
      <c r="J380" s="53">
        <v>106.88</v>
      </c>
      <c r="K380" s="54">
        <v>1.1499999999999999</v>
      </c>
      <c r="L380" s="107">
        <v>1098.69</v>
      </c>
      <c r="M380" s="54">
        <v>34.96</v>
      </c>
      <c r="N380" s="55">
        <v>38410.199999999997</v>
      </c>
      <c r="AF380" s="39"/>
      <c r="AG380" s="47"/>
      <c r="AJ380" s="3" t="s">
        <v>62</v>
      </c>
      <c r="AM380" s="47"/>
      <c r="AN380" s="47"/>
      <c r="AP380" s="47"/>
      <c r="AQ380" s="47"/>
    </row>
    <row r="381" spans="1:43" s="4" customFormat="1" ht="15" x14ac:dyDescent="0.25">
      <c r="A381" s="48"/>
      <c r="B381" s="49" t="s">
        <v>73</v>
      </c>
      <c r="C381" s="372" t="s">
        <v>175</v>
      </c>
      <c r="D381" s="372"/>
      <c r="E381" s="372"/>
      <c r="F381" s="51"/>
      <c r="G381" s="52"/>
      <c r="H381" s="52"/>
      <c r="I381" s="52"/>
      <c r="J381" s="53">
        <v>241.58</v>
      </c>
      <c r="K381" s="54">
        <v>1.1499999999999999</v>
      </c>
      <c r="L381" s="107">
        <v>2483.35</v>
      </c>
      <c r="M381" s="54">
        <v>12.51</v>
      </c>
      <c r="N381" s="55">
        <v>31066.71</v>
      </c>
      <c r="AF381" s="39"/>
      <c r="AG381" s="47"/>
      <c r="AJ381" s="3" t="s">
        <v>175</v>
      </c>
      <c r="AM381" s="47"/>
      <c r="AN381" s="47"/>
      <c r="AP381" s="47"/>
      <c r="AQ381" s="47"/>
    </row>
    <row r="382" spans="1:43" s="4" customFormat="1" ht="15" x14ac:dyDescent="0.25">
      <c r="A382" s="48"/>
      <c r="B382" s="49" t="s">
        <v>78</v>
      </c>
      <c r="C382" s="372" t="s">
        <v>176</v>
      </c>
      <c r="D382" s="372"/>
      <c r="E382" s="372"/>
      <c r="F382" s="51"/>
      <c r="G382" s="52"/>
      <c r="H382" s="52"/>
      <c r="I382" s="52"/>
      <c r="J382" s="53">
        <v>26.36</v>
      </c>
      <c r="K382" s="54">
        <v>1.1499999999999999</v>
      </c>
      <c r="L382" s="53">
        <v>270.97000000000003</v>
      </c>
      <c r="M382" s="54">
        <v>34.96</v>
      </c>
      <c r="N382" s="55">
        <v>9473.11</v>
      </c>
      <c r="AF382" s="39"/>
      <c r="AG382" s="47"/>
      <c r="AJ382" s="3" t="s">
        <v>176</v>
      </c>
      <c r="AM382" s="47"/>
      <c r="AN382" s="47"/>
      <c r="AP382" s="47"/>
      <c r="AQ382" s="47"/>
    </row>
    <row r="383" spans="1:43" s="4" customFormat="1" ht="15" x14ac:dyDescent="0.25">
      <c r="A383" s="56"/>
      <c r="B383" s="49"/>
      <c r="C383" s="372" t="s">
        <v>63</v>
      </c>
      <c r="D383" s="372"/>
      <c r="E383" s="372"/>
      <c r="F383" s="51" t="s">
        <v>64</v>
      </c>
      <c r="G383" s="54">
        <v>12.53</v>
      </c>
      <c r="H383" s="54">
        <v>1.1499999999999999</v>
      </c>
      <c r="I383" s="111">
        <v>128.8036386</v>
      </c>
      <c r="J383" s="57"/>
      <c r="K383" s="52"/>
      <c r="L383" s="57"/>
      <c r="M383" s="52"/>
      <c r="N383" s="58"/>
      <c r="AF383" s="39"/>
      <c r="AG383" s="47"/>
      <c r="AK383" s="3" t="s">
        <v>63</v>
      </c>
      <c r="AM383" s="47"/>
      <c r="AN383" s="47"/>
      <c r="AP383" s="47"/>
      <c r="AQ383" s="47"/>
    </row>
    <row r="384" spans="1:43" s="4" customFormat="1" ht="15" x14ac:dyDescent="0.25">
      <c r="A384" s="56"/>
      <c r="B384" s="49"/>
      <c r="C384" s="372" t="s">
        <v>178</v>
      </c>
      <c r="D384" s="372"/>
      <c r="E384" s="372"/>
      <c r="F384" s="51" t="s">
        <v>64</v>
      </c>
      <c r="G384" s="54">
        <v>2.62</v>
      </c>
      <c r="H384" s="54">
        <v>1.1499999999999999</v>
      </c>
      <c r="I384" s="111">
        <v>26.932604399999999</v>
      </c>
      <c r="J384" s="57"/>
      <c r="K384" s="52"/>
      <c r="L384" s="57"/>
      <c r="M384" s="52"/>
      <c r="N384" s="58"/>
      <c r="AF384" s="39"/>
      <c r="AG384" s="47"/>
      <c r="AK384" s="3" t="s">
        <v>178</v>
      </c>
      <c r="AM384" s="47"/>
      <c r="AN384" s="47"/>
      <c r="AP384" s="47"/>
      <c r="AQ384" s="47"/>
    </row>
    <row r="385" spans="1:43" s="4" customFormat="1" ht="15" x14ac:dyDescent="0.25">
      <c r="A385" s="48"/>
      <c r="B385" s="49"/>
      <c r="C385" s="375" t="s">
        <v>65</v>
      </c>
      <c r="D385" s="375"/>
      <c r="E385" s="375"/>
      <c r="F385" s="59"/>
      <c r="G385" s="60"/>
      <c r="H385" s="60"/>
      <c r="I385" s="60"/>
      <c r="J385" s="61">
        <v>348.46</v>
      </c>
      <c r="K385" s="60"/>
      <c r="L385" s="108">
        <v>3582.04</v>
      </c>
      <c r="M385" s="60"/>
      <c r="N385" s="123">
        <v>69476.91</v>
      </c>
      <c r="AF385" s="39"/>
      <c r="AG385" s="47"/>
      <c r="AL385" s="3" t="s">
        <v>65</v>
      </c>
      <c r="AM385" s="47"/>
      <c r="AN385" s="47"/>
      <c r="AP385" s="47"/>
      <c r="AQ385" s="47"/>
    </row>
    <row r="386" spans="1:43" s="4" customFormat="1" ht="15" x14ac:dyDescent="0.25">
      <c r="A386" s="56"/>
      <c r="B386" s="49"/>
      <c r="C386" s="372" t="s">
        <v>66</v>
      </c>
      <c r="D386" s="372"/>
      <c r="E386" s="372"/>
      <c r="F386" s="51"/>
      <c r="G386" s="52"/>
      <c r="H386" s="52"/>
      <c r="I386" s="52"/>
      <c r="J386" s="57"/>
      <c r="K386" s="52"/>
      <c r="L386" s="107">
        <v>1369.66</v>
      </c>
      <c r="M386" s="52"/>
      <c r="N386" s="55">
        <v>47883.31</v>
      </c>
      <c r="AF386" s="39"/>
      <c r="AG386" s="47"/>
      <c r="AK386" s="3" t="s">
        <v>66</v>
      </c>
      <c r="AM386" s="47"/>
      <c r="AN386" s="47"/>
      <c r="AP386" s="47"/>
      <c r="AQ386" s="47"/>
    </row>
    <row r="387" spans="1:43" s="4" customFormat="1" ht="23.25" x14ac:dyDescent="0.25">
      <c r="A387" s="56"/>
      <c r="B387" s="49" t="s">
        <v>335</v>
      </c>
      <c r="C387" s="372" t="s">
        <v>336</v>
      </c>
      <c r="D387" s="372"/>
      <c r="E387" s="372"/>
      <c r="F387" s="51" t="s">
        <v>69</v>
      </c>
      <c r="G387" s="63">
        <v>92</v>
      </c>
      <c r="H387" s="52"/>
      <c r="I387" s="63">
        <v>92</v>
      </c>
      <c r="J387" s="57"/>
      <c r="K387" s="52"/>
      <c r="L387" s="107">
        <v>1260.0899999999999</v>
      </c>
      <c r="M387" s="52"/>
      <c r="N387" s="55">
        <v>44052.65</v>
      </c>
      <c r="AF387" s="39"/>
      <c r="AG387" s="47"/>
      <c r="AK387" s="3" t="s">
        <v>336</v>
      </c>
      <c r="AM387" s="47"/>
      <c r="AN387" s="47"/>
      <c r="AP387" s="47"/>
      <c r="AQ387" s="47"/>
    </row>
    <row r="388" spans="1:43" s="4" customFormat="1" ht="23.25" x14ac:dyDescent="0.25">
      <c r="A388" s="56"/>
      <c r="B388" s="49" t="s">
        <v>337</v>
      </c>
      <c r="C388" s="372" t="s">
        <v>338</v>
      </c>
      <c r="D388" s="372"/>
      <c r="E388" s="372"/>
      <c r="F388" s="51" t="s">
        <v>69</v>
      </c>
      <c r="G388" s="63">
        <v>46</v>
      </c>
      <c r="H388" s="52"/>
      <c r="I388" s="63">
        <v>46</v>
      </c>
      <c r="J388" s="57"/>
      <c r="K388" s="52"/>
      <c r="L388" s="53">
        <v>630.04</v>
      </c>
      <c r="M388" s="52"/>
      <c r="N388" s="55">
        <v>22026.32</v>
      </c>
      <c r="AF388" s="39"/>
      <c r="AG388" s="47"/>
      <c r="AK388" s="3" t="s">
        <v>338</v>
      </c>
      <c r="AM388" s="47"/>
      <c r="AN388" s="47"/>
      <c r="AP388" s="47"/>
      <c r="AQ388" s="47"/>
    </row>
    <row r="389" spans="1:43" s="4" customFormat="1" ht="15" x14ac:dyDescent="0.25">
      <c r="A389" s="65"/>
      <c r="B389" s="66"/>
      <c r="C389" s="374" t="s">
        <v>72</v>
      </c>
      <c r="D389" s="374"/>
      <c r="E389" s="374"/>
      <c r="F389" s="42"/>
      <c r="G389" s="43"/>
      <c r="H389" s="43"/>
      <c r="I389" s="43"/>
      <c r="J389" s="45"/>
      <c r="K389" s="43"/>
      <c r="L389" s="105">
        <v>5472.17</v>
      </c>
      <c r="M389" s="60"/>
      <c r="N389" s="115">
        <v>135555.88</v>
      </c>
      <c r="AF389" s="39"/>
      <c r="AG389" s="47"/>
      <c r="AM389" s="47" t="s">
        <v>72</v>
      </c>
      <c r="AN389" s="47"/>
      <c r="AP389" s="47"/>
      <c r="AQ389" s="47"/>
    </row>
    <row r="390" spans="1:43" s="4" customFormat="1" ht="15" x14ac:dyDescent="0.25">
      <c r="A390" s="381" t="s">
        <v>4372</v>
      </c>
      <c r="B390" s="382"/>
      <c r="C390" s="382"/>
      <c r="D390" s="382"/>
      <c r="E390" s="382"/>
      <c r="F390" s="382"/>
      <c r="G390" s="382"/>
      <c r="H390" s="382"/>
      <c r="I390" s="382"/>
      <c r="J390" s="382"/>
      <c r="K390" s="382"/>
      <c r="L390" s="382"/>
      <c r="M390" s="382"/>
      <c r="N390" s="383"/>
      <c r="AF390" s="39"/>
      <c r="AG390" s="47"/>
      <c r="AM390" s="47"/>
      <c r="AN390" s="47"/>
      <c r="AP390" s="47"/>
      <c r="AQ390" s="47" t="s">
        <v>4372</v>
      </c>
    </row>
    <row r="391" spans="1:43" s="4" customFormat="1" ht="45.75" x14ac:dyDescent="0.25">
      <c r="A391" s="40" t="s">
        <v>398</v>
      </c>
      <c r="B391" s="41" t="s">
        <v>350</v>
      </c>
      <c r="C391" s="374" t="s">
        <v>488</v>
      </c>
      <c r="D391" s="374"/>
      <c r="E391" s="374"/>
      <c r="F391" s="42" t="s">
        <v>341</v>
      </c>
      <c r="G391" s="43">
        <v>784.22140000000002</v>
      </c>
      <c r="H391" s="44">
        <v>1</v>
      </c>
      <c r="I391" s="110">
        <v>784.22140000000002</v>
      </c>
      <c r="J391" s="67">
        <v>15.35</v>
      </c>
      <c r="K391" s="43"/>
      <c r="L391" s="105">
        <v>12037.8</v>
      </c>
      <c r="M391" s="68">
        <v>12.51</v>
      </c>
      <c r="N391" s="115">
        <v>150592.88</v>
      </c>
      <c r="AF391" s="39"/>
      <c r="AG391" s="47" t="s">
        <v>488</v>
      </c>
      <c r="AM391" s="47"/>
      <c r="AN391" s="47"/>
      <c r="AP391" s="47"/>
      <c r="AQ391" s="47"/>
    </row>
    <row r="392" spans="1:43" s="4" customFormat="1" ht="15" x14ac:dyDescent="0.25">
      <c r="A392" s="69"/>
      <c r="B392" s="50"/>
      <c r="C392" s="372" t="s">
        <v>4373</v>
      </c>
      <c r="D392" s="372"/>
      <c r="E392" s="372"/>
      <c r="F392" s="372"/>
      <c r="G392" s="372"/>
      <c r="H392" s="372"/>
      <c r="I392" s="372"/>
      <c r="J392" s="372"/>
      <c r="K392" s="372"/>
      <c r="L392" s="372"/>
      <c r="M392" s="372"/>
      <c r="N392" s="377"/>
      <c r="AF392" s="39"/>
      <c r="AG392" s="47"/>
      <c r="AH392" s="3" t="s">
        <v>4373</v>
      </c>
      <c r="AM392" s="47"/>
      <c r="AN392" s="47"/>
      <c r="AP392" s="47"/>
      <c r="AQ392" s="47"/>
    </row>
    <row r="393" spans="1:43" s="4" customFormat="1" ht="15" x14ac:dyDescent="0.25">
      <c r="A393" s="65"/>
      <c r="B393" s="66"/>
      <c r="C393" s="374" t="s">
        <v>72</v>
      </c>
      <c r="D393" s="374"/>
      <c r="E393" s="374"/>
      <c r="F393" s="42"/>
      <c r="G393" s="43"/>
      <c r="H393" s="43"/>
      <c r="I393" s="43"/>
      <c r="J393" s="45"/>
      <c r="K393" s="43"/>
      <c r="L393" s="105">
        <v>12037.8</v>
      </c>
      <c r="M393" s="60"/>
      <c r="N393" s="115">
        <v>150592.88</v>
      </c>
      <c r="AF393" s="39"/>
      <c r="AG393" s="47"/>
      <c r="AM393" s="47" t="s">
        <v>72</v>
      </c>
      <c r="AN393" s="47"/>
      <c r="AP393" s="47"/>
      <c r="AQ393" s="47"/>
    </row>
    <row r="394" spans="1:43" s="4" customFormat="1" ht="0" hidden="1" customHeight="1" x14ac:dyDescent="0.25">
      <c r="A394" s="71"/>
      <c r="B394" s="72"/>
      <c r="C394" s="72"/>
      <c r="D394" s="72"/>
      <c r="E394" s="72"/>
      <c r="F394" s="73"/>
      <c r="G394" s="73"/>
      <c r="H394" s="73"/>
      <c r="I394" s="73"/>
      <c r="J394" s="74"/>
      <c r="K394" s="73"/>
      <c r="L394" s="74"/>
      <c r="M394" s="52"/>
      <c r="N394" s="74"/>
      <c r="AF394" s="39"/>
      <c r="AG394" s="47"/>
      <c r="AM394" s="47"/>
      <c r="AN394" s="47"/>
      <c r="AP394" s="47"/>
      <c r="AQ394" s="47"/>
    </row>
    <row r="395" spans="1:43" s="4" customFormat="1" ht="23.25" x14ac:dyDescent="0.25">
      <c r="A395" s="78"/>
      <c r="B395" s="79"/>
      <c r="C395" s="374" t="s">
        <v>4374</v>
      </c>
      <c r="D395" s="374"/>
      <c r="E395" s="374"/>
      <c r="F395" s="374"/>
      <c r="G395" s="374"/>
      <c r="H395" s="374"/>
      <c r="I395" s="374"/>
      <c r="J395" s="374"/>
      <c r="K395" s="374"/>
      <c r="L395" s="80"/>
      <c r="M395" s="81"/>
      <c r="N395" s="82"/>
      <c r="AF395" s="39"/>
      <c r="AG395" s="47"/>
      <c r="AM395" s="47"/>
      <c r="AN395" s="47" t="s">
        <v>4374</v>
      </c>
      <c r="AP395" s="47"/>
      <c r="AQ395" s="47"/>
    </row>
    <row r="396" spans="1:43" s="4" customFormat="1" ht="15" x14ac:dyDescent="0.25">
      <c r="A396" s="83"/>
      <c r="B396" s="49"/>
      <c r="C396" s="372" t="s">
        <v>83</v>
      </c>
      <c r="D396" s="372"/>
      <c r="E396" s="372"/>
      <c r="F396" s="372"/>
      <c r="G396" s="372"/>
      <c r="H396" s="372"/>
      <c r="I396" s="372"/>
      <c r="J396" s="372"/>
      <c r="K396" s="372"/>
      <c r="L396" s="106">
        <v>57326.93</v>
      </c>
      <c r="M396" s="85"/>
      <c r="N396" s="86">
        <v>708289.04</v>
      </c>
      <c r="AF396" s="39"/>
      <c r="AG396" s="47"/>
      <c r="AM396" s="47"/>
      <c r="AN396" s="47"/>
      <c r="AO396" s="3" t="s">
        <v>83</v>
      </c>
      <c r="AP396" s="47"/>
      <c r="AQ396" s="47"/>
    </row>
    <row r="397" spans="1:43" s="4" customFormat="1" ht="15" x14ac:dyDescent="0.25">
      <c r="A397" s="83"/>
      <c r="B397" s="49"/>
      <c r="C397" s="372" t="s">
        <v>84</v>
      </c>
      <c r="D397" s="372"/>
      <c r="E397" s="372"/>
      <c r="F397" s="372"/>
      <c r="G397" s="372"/>
      <c r="H397" s="372"/>
      <c r="I397" s="372"/>
      <c r="J397" s="372"/>
      <c r="K397" s="372"/>
      <c r="L397" s="87"/>
      <c r="M397" s="85"/>
      <c r="N397" s="88"/>
      <c r="AF397" s="39"/>
      <c r="AG397" s="47"/>
      <c r="AM397" s="47"/>
      <c r="AN397" s="47"/>
      <c r="AO397" s="3" t="s">
        <v>84</v>
      </c>
      <c r="AP397" s="47"/>
      <c r="AQ397" s="47"/>
    </row>
    <row r="398" spans="1:43" s="4" customFormat="1" ht="15" x14ac:dyDescent="0.25">
      <c r="A398" s="83"/>
      <c r="B398" s="49"/>
      <c r="C398" s="372" t="s">
        <v>85</v>
      </c>
      <c r="D398" s="372"/>
      <c r="E398" s="372"/>
      <c r="F398" s="372"/>
      <c r="G398" s="372"/>
      <c r="H398" s="372"/>
      <c r="I398" s="372"/>
      <c r="J398" s="372"/>
      <c r="K398" s="372"/>
      <c r="L398" s="106">
        <v>4250.41</v>
      </c>
      <c r="M398" s="85"/>
      <c r="N398" s="86">
        <v>148594.32999999999</v>
      </c>
      <c r="AF398" s="39"/>
      <c r="AG398" s="47"/>
      <c r="AM398" s="47"/>
      <c r="AN398" s="47"/>
      <c r="AO398" s="3" t="s">
        <v>85</v>
      </c>
      <c r="AP398" s="47"/>
      <c r="AQ398" s="47"/>
    </row>
    <row r="399" spans="1:43" s="4" customFormat="1" ht="15" x14ac:dyDescent="0.25">
      <c r="A399" s="83"/>
      <c r="B399" s="49"/>
      <c r="C399" s="372" t="s">
        <v>193</v>
      </c>
      <c r="D399" s="372"/>
      <c r="E399" s="372"/>
      <c r="F399" s="372"/>
      <c r="G399" s="372"/>
      <c r="H399" s="372"/>
      <c r="I399" s="372"/>
      <c r="J399" s="372"/>
      <c r="K399" s="372"/>
      <c r="L399" s="106">
        <v>8802.93</v>
      </c>
      <c r="M399" s="85"/>
      <c r="N399" s="86">
        <v>110124.66</v>
      </c>
      <c r="AF399" s="39"/>
      <c r="AG399" s="47"/>
      <c r="AM399" s="47"/>
      <c r="AN399" s="47"/>
      <c r="AO399" s="3" t="s">
        <v>193</v>
      </c>
      <c r="AP399" s="47"/>
      <c r="AQ399" s="47"/>
    </row>
    <row r="400" spans="1:43" s="4" customFormat="1" ht="15" x14ac:dyDescent="0.25">
      <c r="A400" s="83"/>
      <c r="B400" s="49"/>
      <c r="C400" s="372" t="s">
        <v>194</v>
      </c>
      <c r="D400" s="372"/>
      <c r="E400" s="372"/>
      <c r="F400" s="372"/>
      <c r="G400" s="372"/>
      <c r="H400" s="372"/>
      <c r="I400" s="372"/>
      <c r="J400" s="372"/>
      <c r="K400" s="372"/>
      <c r="L400" s="106">
        <v>1110.03</v>
      </c>
      <c r="M400" s="85"/>
      <c r="N400" s="86">
        <v>38806.65</v>
      </c>
      <c r="AF400" s="39"/>
      <c r="AG400" s="47"/>
      <c r="AM400" s="47"/>
      <c r="AN400" s="47"/>
      <c r="AO400" s="3" t="s">
        <v>194</v>
      </c>
      <c r="AP400" s="47"/>
      <c r="AQ400" s="47"/>
    </row>
    <row r="401" spans="1:43" s="4" customFormat="1" ht="15" x14ac:dyDescent="0.25">
      <c r="A401" s="83"/>
      <c r="B401" s="49"/>
      <c r="C401" s="372" t="s">
        <v>195</v>
      </c>
      <c r="D401" s="372"/>
      <c r="E401" s="372"/>
      <c r="F401" s="372"/>
      <c r="G401" s="372"/>
      <c r="H401" s="372"/>
      <c r="I401" s="372"/>
      <c r="J401" s="372"/>
      <c r="K401" s="372"/>
      <c r="L401" s="106">
        <v>21518.89</v>
      </c>
      <c r="M401" s="85"/>
      <c r="N401" s="86">
        <v>164908.75</v>
      </c>
      <c r="AF401" s="39"/>
      <c r="AG401" s="47"/>
      <c r="AM401" s="47"/>
      <c r="AN401" s="47"/>
      <c r="AO401" s="3" t="s">
        <v>195</v>
      </c>
      <c r="AP401" s="47"/>
      <c r="AQ401" s="47"/>
    </row>
    <row r="402" spans="1:43" s="4" customFormat="1" ht="15" x14ac:dyDescent="0.25">
      <c r="A402" s="83"/>
      <c r="B402" s="49"/>
      <c r="C402" s="372" t="s">
        <v>2994</v>
      </c>
      <c r="D402" s="372"/>
      <c r="E402" s="372"/>
      <c r="F402" s="372"/>
      <c r="G402" s="372"/>
      <c r="H402" s="372"/>
      <c r="I402" s="372"/>
      <c r="J402" s="372"/>
      <c r="K402" s="372"/>
      <c r="L402" s="87"/>
      <c r="M402" s="85"/>
      <c r="N402" s="88"/>
      <c r="AF402" s="39"/>
      <c r="AG402" s="47"/>
      <c r="AM402" s="47"/>
      <c r="AN402" s="47"/>
      <c r="AO402" s="3" t="s">
        <v>2994</v>
      </c>
      <c r="AP402" s="47"/>
      <c r="AQ402" s="47"/>
    </row>
    <row r="403" spans="1:43" s="4" customFormat="1" ht="15" x14ac:dyDescent="0.25">
      <c r="A403" s="83"/>
      <c r="B403" s="49"/>
      <c r="C403" s="372" t="s">
        <v>2995</v>
      </c>
      <c r="D403" s="372"/>
      <c r="E403" s="372"/>
      <c r="F403" s="372"/>
      <c r="G403" s="372"/>
      <c r="H403" s="372"/>
      <c r="I403" s="372"/>
      <c r="J403" s="372"/>
      <c r="K403" s="372"/>
      <c r="L403" s="106">
        <v>13924.24</v>
      </c>
      <c r="M403" s="85"/>
      <c r="N403" s="86">
        <v>69899.679999999993</v>
      </c>
      <c r="AF403" s="39"/>
      <c r="AG403" s="47"/>
      <c r="AM403" s="47"/>
      <c r="AN403" s="47"/>
      <c r="AO403" s="3" t="s">
        <v>2995</v>
      </c>
      <c r="AP403" s="47"/>
      <c r="AQ403" s="47"/>
    </row>
    <row r="404" spans="1:43" s="4" customFormat="1" ht="15" x14ac:dyDescent="0.25">
      <c r="A404" s="83"/>
      <c r="B404" s="49"/>
      <c r="C404" s="372" t="s">
        <v>2996</v>
      </c>
      <c r="D404" s="372"/>
      <c r="E404" s="372"/>
      <c r="F404" s="372"/>
      <c r="G404" s="372"/>
      <c r="H404" s="372"/>
      <c r="I404" s="372"/>
      <c r="J404" s="372"/>
      <c r="K404" s="372"/>
      <c r="L404" s="106">
        <v>7594.65</v>
      </c>
      <c r="M404" s="85"/>
      <c r="N404" s="86">
        <v>95009.07</v>
      </c>
      <c r="AF404" s="39"/>
      <c r="AG404" s="47"/>
      <c r="AM404" s="47"/>
      <c r="AN404" s="47"/>
      <c r="AO404" s="3" t="s">
        <v>2996</v>
      </c>
      <c r="AP404" s="47"/>
      <c r="AQ404" s="47"/>
    </row>
    <row r="405" spans="1:43" s="4" customFormat="1" ht="15" x14ac:dyDescent="0.25">
      <c r="A405" s="83"/>
      <c r="B405" s="49"/>
      <c r="C405" s="372" t="s">
        <v>364</v>
      </c>
      <c r="D405" s="372"/>
      <c r="E405" s="372"/>
      <c r="F405" s="372"/>
      <c r="G405" s="372"/>
      <c r="H405" s="372"/>
      <c r="I405" s="372"/>
      <c r="J405" s="372"/>
      <c r="K405" s="372"/>
      <c r="L405" s="106">
        <v>22754.7</v>
      </c>
      <c r="M405" s="85"/>
      <c r="N405" s="86">
        <v>284661.3</v>
      </c>
      <c r="AF405" s="39"/>
      <c r="AG405" s="47"/>
      <c r="AM405" s="47"/>
      <c r="AN405" s="47"/>
      <c r="AO405" s="3" t="s">
        <v>364</v>
      </c>
      <c r="AP405" s="47"/>
      <c r="AQ405" s="47"/>
    </row>
    <row r="406" spans="1:43" s="4" customFormat="1" ht="15" x14ac:dyDescent="0.25">
      <c r="A406" s="83"/>
      <c r="B406" s="49"/>
      <c r="C406" s="372" t="s">
        <v>196</v>
      </c>
      <c r="D406" s="372"/>
      <c r="E406" s="372"/>
      <c r="F406" s="372"/>
      <c r="G406" s="372"/>
      <c r="H406" s="372"/>
      <c r="I406" s="372"/>
      <c r="J406" s="372"/>
      <c r="K406" s="372"/>
      <c r="L406" s="106">
        <v>64794.55</v>
      </c>
      <c r="M406" s="85"/>
      <c r="N406" s="86">
        <v>969357.8</v>
      </c>
      <c r="AF406" s="39"/>
      <c r="AG406" s="47"/>
      <c r="AM406" s="47"/>
      <c r="AN406" s="47"/>
      <c r="AO406" s="3" t="s">
        <v>196</v>
      </c>
      <c r="AP406" s="47"/>
      <c r="AQ406" s="47"/>
    </row>
    <row r="407" spans="1:43" s="4" customFormat="1" ht="15" x14ac:dyDescent="0.25">
      <c r="A407" s="83"/>
      <c r="B407" s="49"/>
      <c r="C407" s="372" t="s">
        <v>365</v>
      </c>
      <c r="D407" s="372"/>
      <c r="E407" s="372"/>
      <c r="F407" s="372"/>
      <c r="G407" s="372"/>
      <c r="H407" s="372"/>
      <c r="I407" s="372"/>
      <c r="J407" s="372"/>
      <c r="K407" s="372"/>
      <c r="L407" s="106">
        <v>34445.199999999997</v>
      </c>
      <c r="M407" s="85"/>
      <c r="N407" s="86">
        <v>589687.43000000005</v>
      </c>
      <c r="AF407" s="39"/>
      <c r="AG407" s="47"/>
      <c r="AM407" s="47"/>
      <c r="AN407" s="47"/>
      <c r="AO407" s="3" t="s">
        <v>365</v>
      </c>
      <c r="AP407" s="47"/>
      <c r="AQ407" s="47"/>
    </row>
    <row r="408" spans="1:43" s="4" customFormat="1" ht="15" x14ac:dyDescent="0.25">
      <c r="A408" s="83"/>
      <c r="B408" s="49"/>
      <c r="C408" s="372" t="s">
        <v>88</v>
      </c>
      <c r="D408" s="372"/>
      <c r="E408" s="372"/>
      <c r="F408" s="372"/>
      <c r="G408" s="372"/>
      <c r="H408" s="372"/>
      <c r="I408" s="372"/>
      <c r="J408" s="372"/>
      <c r="K408" s="372"/>
      <c r="L408" s="87"/>
      <c r="M408" s="85"/>
      <c r="N408" s="88"/>
      <c r="AF408" s="39"/>
      <c r="AG408" s="47"/>
      <c r="AM408" s="47"/>
      <c r="AN408" s="47"/>
      <c r="AO408" s="3" t="s">
        <v>88</v>
      </c>
      <c r="AP408" s="47"/>
      <c r="AQ408" s="47"/>
    </row>
    <row r="409" spans="1:43" s="4" customFormat="1" ht="15" x14ac:dyDescent="0.25">
      <c r="A409" s="83"/>
      <c r="B409" s="49"/>
      <c r="C409" s="372" t="s">
        <v>89</v>
      </c>
      <c r="D409" s="372"/>
      <c r="E409" s="372"/>
      <c r="F409" s="372"/>
      <c r="G409" s="372"/>
      <c r="H409" s="372"/>
      <c r="I409" s="372"/>
      <c r="J409" s="372"/>
      <c r="K409" s="372"/>
      <c r="L409" s="106">
        <v>4250.41</v>
      </c>
      <c r="M409" s="85"/>
      <c r="N409" s="86">
        <v>148594.32999999999</v>
      </c>
      <c r="AF409" s="39"/>
      <c r="AG409" s="47"/>
      <c r="AM409" s="47"/>
      <c r="AN409" s="47"/>
      <c r="AO409" s="3" t="s">
        <v>89</v>
      </c>
      <c r="AP409" s="47"/>
      <c r="AQ409" s="47"/>
    </row>
    <row r="410" spans="1:43" s="4" customFormat="1" ht="15" x14ac:dyDescent="0.25">
      <c r="A410" s="83"/>
      <c r="B410" s="49"/>
      <c r="C410" s="372" t="s">
        <v>366</v>
      </c>
      <c r="D410" s="372"/>
      <c r="E410" s="372"/>
      <c r="F410" s="372"/>
      <c r="G410" s="372"/>
      <c r="H410" s="372"/>
      <c r="I410" s="372"/>
      <c r="J410" s="372"/>
      <c r="K410" s="372"/>
      <c r="L410" s="106">
        <v>8802.93</v>
      </c>
      <c r="M410" s="85"/>
      <c r="N410" s="86">
        <v>110124.66</v>
      </c>
      <c r="AF410" s="39"/>
      <c r="AG410" s="47"/>
      <c r="AM410" s="47"/>
      <c r="AN410" s="47"/>
      <c r="AO410" s="3" t="s">
        <v>366</v>
      </c>
      <c r="AP410" s="47"/>
      <c r="AQ410" s="47"/>
    </row>
    <row r="411" spans="1:43" s="4" customFormat="1" ht="15" x14ac:dyDescent="0.25">
      <c r="A411" s="83"/>
      <c r="B411" s="49"/>
      <c r="C411" s="372" t="s">
        <v>367</v>
      </c>
      <c r="D411" s="372"/>
      <c r="E411" s="372"/>
      <c r="F411" s="372"/>
      <c r="G411" s="372"/>
      <c r="H411" s="372"/>
      <c r="I411" s="372"/>
      <c r="J411" s="372"/>
      <c r="K411" s="372"/>
      <c r="L411" s="106">
        <v>1110.03</v>
      </c>
      <c r="M411" s="85"/>
      <c r="N411" s="86">
        <v>38806.65</v>
      </c>
      <c r="AF411" s="39"/>
      <c r="AG411" s="47"/>
      <c r="AM411" s="47"/>
      <c r="AN411" s="47"/>
      <c r="AO411" s="3" t="s">
        <v>367</v>
      </c>
      <c r="AP411" s="47"/>
      <c r="AQ411" s="47"/>
    </row>
    <row r="412" spans="1:43" s="4" customFormat="1" ht="15" x14ac:dyDescent="0.25">
      <c r="A412" s="83"/>
      <c r="B412" s="49"/>
      <c r="C412" s="372" t="s">
        <v>368</v>
      </c>
      <c r="D412" s="372"/>
      <c r="E412" s="372"/>
      <c r="F412" s="372"/>
      <c r="G412" s="372"/>
      <c r="H412" s="372"/>
      <c r="I412" s="372"/>
      <c r="J412" s="372"/>
      <c r="K412" s="372"/>
      <c r="L412" s="106">
        <v>13924.24</v>
      </c>
      <c r="M412" s="85"/>
      <c r="N412" s="86">
        <v>69899.679999999993</v>
      </c>
      <c r="AF412" s="39"/>
      <c r="AG412" s="47"/>
      <c r="AM412" s="47"/>
      <c r="AN412" s="47"/>
      <c r="AO412" s="3" t="s">
        <v>368</v>
      </c>
      <c r="AP412" s="47"/>
      <c r="AQ412" s="47"/>
    </row>
    <row r="413" spans="1:43" s="4" customFormat="1" ht="15" x14ac:dyDescent="0.25">
      <c r="A413" s="83"/>
      <c r="B413" s="49"/>
      <c r="C413" s="372" t="s">
        <v>90</v>
      </c>
      <c r="D413" s="372"/>
      <c r="E413" s="372"/>
      <c r="F413" s="372"/>
      <c r="G413" s="372"/>
      <c r="H413" s="372"/>
      <c r="I413" s="372"/>
      <c r="J413" s="372"/>
      <c r="K413" s="372"/>
      <c r="L413" s="106">
        <v>4997.07</v>
      </c>
      <c r="M413" s="85"/>
      <c r="N413" s="86">
        <v>174697.91</v>
      </c>
      <c r="AF413" s="39"/>
      <c r="AG413" s="47"/>
      <c r="AM413" s="47"/>
      <c r="AN413" s="47"/>
      <c r="AO413" s="3" t="s">
        <v>90</v>
      </c>
      <c r="AP413" s="47"/>
      <c r="AQ413" s="47"/>
    </row>
    <row r="414" spans="1:43" s="4" customFormat="1" ht="15" x14ac:dyDescent="0.25">
      <c r="A414" s="83"/>
      <c r="B414" s="49"/>
      <c r="C414" s="372" t="s">
        <v>91</v>
      </c>
      <c r="D414" s="372"/>
      <c r="E414" s="372"/>
      <c r="F414" s="372"/>
      <c r="G414" s="372"/>
      <c r="H414" s="372"/>
      <c r="I414" s="372"/>
      <c r="J414" s="372"/>
      <c r="K414" s="372"/>
      <c r="L414" s="106">
        <v>2470.5500000000002</v>
      </c>
      <c r="M414" s="85"/>
      <c r="N414" s="86">
        <v>86370.85</v>
      </c>
      <c r="AF414" s="39"/>
      <c r="AG414" s="47"/>
      <c r="AM414" s="47"/>
      <c r="AN414" s="47"/>
      <c r="AO414" s="3" t="s">
        <v>91</v>
      </c>
      <c r="AP414" s="47"/>
      <c r="AQ414" s="47"/>
    </row>
    <row r="415" spans="1:43" s="4" customFormat="1" ht="15" x14ac:dyDescent="0.25">
      <c r="A415" s="83"/>
      <c r="B415" s="49"/>
      <c r="C415" s="372" t="s">
        <v>369</v>
      </c>
      <c r="D415" s="372"/>
      <c r="E415" s="372"/>
      <c r="F415" s="372"/>
      <c r="G415" s="372"/>
      <c r="H415" s="372"/>
      <c r="I415" s="372"/>
      <c r="J415" s="372"/>
      <c r="K415" s="372"/>
      <c r="L415" s="106">
        <v>22754.7</v>
      </c>
      <c r="M415" s="85"/>
      <c r="N415" s="86">
        <v>284661.3</v>
      </c>
      <c r="AF415" s="39"/>
      <c r="AG415" s="47"/>
      <c r="AM415" s="47"/>
      <c r="AN415" s="47"/>
      <c r="AO415" s="3" t="s">
        <v>369</v>
      </c>
      <c r="AP415" s="47"/>
      <c r="AQ415" s="47"/>
    </row>
    <row r="416" spans="1:43" s="4" customFormat="1" ht="15" x14ac:dyDescent="0.25">
      <c r="A416" s="83"/>
      <c r="B416" s="49"/>
      <c r="C416" s="372" t="s">
        <v>2997</v>
      </c>
      <c r="D416" s="372"/>
      <c r="E416" s="372"/>
      <c r="F416" s="372"/>
      <c r="G416" s="372"/>
      <c r="H416" s="372"/>
      <c r="I416" s="372"/>
      <c r="J416" s="372"/>
      <c r="K416" s="372"/>
      <c r="L416" s="106">
        <v>7594.65</v>
      </c>
      <c r="M416" s="85"/>
      <c r="N416" s="86">
        <v>95009.07</v>
      </c>
      <c r="AF416" s="39"/>
      <c r="AG416" s="47"/>
      <c r="AM416" s="47"/>
      <c r="AN416" s="47"/>
      <c r="AO416" s="3" t="s">
        <v>2997</v>
      </c>
      <c r="AP416" s="47"/>
      <c r="AQ416" s="47"/>
    </row>
    <row r="417" spans="1:43" s="4" customFormat="1" ht="15" x14ac:dyDescent="0.25">
      <c r="A417" s="83"/>
      <c r="B417" s="49"/>
      <c r="C417" s="372" t="s">
        <v>92</v>
      </c>
      <c r="D417" s="372"/>
      <c r="E417" s="372"/>
      <c r="F417" s="372"/>
      <c r="G417" s="372"/>
      <c r="H417" s="372"/>
      <c r="I417" s="372"/>
      <c r="J417" s="372"/>
      <c r="K417" s="372"/>
      <c r="L417" s="106">
        <v>5360.44</v>
      </c>
      <c r="M417" s="85"/>
      <c r="N417" s="86">
        <v>187400.98</v>
      </c>
      <c r="AF417" s="39"/>
      <c r="AG417" s="47"/>
      <c r="AM417" s="47"/>
      <c r="AN417" s="47"/>
      <c r="AO417" s="3" t="s">
        <v>92</v>
      </c>
      <c r="AP417" s="47"/>
      <c r="AQ417" s="47"/>
    </row>
    <row r="418" spans="1:43" s="4" customFormat="1" ht="15" x14ac:dyDescent="0.25">
      <c r="A418" s="83"/>
      <c r="B418" s="49"/>
      <c r="C418" s="372" t="s">
        <v>93</v>
      </c>
      <c r="D418" s="372"/>
      <c r="E418" s="372"/>
      <c r="F418" s="372"/>
      <c r="G418" s="372"/>
      <c r="H418" s="372"/>
      <c r="I418" s="372"/>
      <c r="J418" s="372"/>
      <c r="K418" s="372"/>
      <c r="L418" s="106">
        <v>4997.07</v>
      </c>
      <c r="M418" s="85"/>
      <c r="N418" s="86">
        <v>174697.91</v>
      </c>
      <c r="AF418" s="39"/>
      <c r="AG418" s="47"/>
      <c r="AM418" s="47"/>
      <c r="AN418" s="47"/>
      <c r="AO418" s="3" t="s">
        <v>93</v>
      </c>
      <c r="AP418" s="47"/>
      <c r="AQ418" s="47"/>
    </row>
    <row r="419" spans="1:43" s="4" customFormat="1" ht="15" x14ac:dyDescent="0.25">
      <c r="A419" s="83"/>
      <c r="B419" s="49"/>
      <c r="C419" s="372" t="s">
        <v>94</v>
      </c>
      <c r="D419" s="372"/>
      <c r="E419" s="372"/>
      <c r="F419" s="372"/>
      <c r="G419" s="372"/>
      <c r="H419" s="372"/>
      <c r="I419" s="372"/>
      <c r="J419" s="372"/>
      <c r="K419" s="372"/>
      <c r="L419" s="106">
        <v>2470.5500000000002</v>
      </c>
      <c r="M419" s="85"/>
      <c r="N419" s="86">
        <v>86370.85</v>
      </c>
      <c r="AF419" s="39"/>
      <c r="AG419" s="47"/>
      <c r="AM419" s="47"/>
      <c r="AN419" s="47"/>
      <c r="AO419" s="3" t="s">
        <v>94</v>
      </c>
      <c r="AP419" s="47"/>
      <c r="AQ419" s="47"/>
    </row>
    <row r="420" spans="1:43" s="4" customFormat="1" ht="23.25" x14ac:dyDescent="0.25">
      <c r="A420" s="83"/>
      <c r="B420" s="89"/>
      <c r="C420" s="373" t="s">
        <v>4375</v>
      </c>
      <c r="D420" s="373"/>
      <c r="E420" s="373"/>
      <c r="F420" s="373"/>
      <c r="G420" s="373"/>
      <c r="H420" s="373"/>
      <c r="I420" s="373"/>
      <c r="J420" s="373"/>
      <c r="K420" s="373"/>
      <c r="L420" s="93">
        <v>64794.55</v>
      </c>
      <c r="M420" s="91"/>
      <c r="N420" s="92">
        <v>969357.8</v>
      </c>
      <c r="AF420" s="39"/>
      <c r="AG420" s="47"/>
      <c r="AM420" s="47"/>
      <c r="AN420" s="47"/>
      <c r="AP420" s="47" t="s">
        <v>4375</v>
      </c>
      <c r="AQ420" s="47"/>
    </row>
    <row r="421" spans="1:43" s="4" customFormat="1" ht="15" x14ac:dyDescent="0.25">
      <c r="A421" s="378" t="s">
        <v>4376</v>
      </c>
      <c r="B421" s="379"/>
      <c r="C421" s="379"/>
      <c r="D421" s="379"/>
      <c r="E421" s="379"/>
      <c r="F421" s="379"/>
      <c r="G421" s="379"/>
      <c r="H421" s="379"/>
      <c r="I421" s="379"/>
      <c r="J421" s="379"/>
      <c r="K421" s="379"/>
      <c r="L421" s="379"/>
      <c r="M421" s="379"/>
      <c r="N421" s="380"/>
      <c r="AF421" s="39" t="s">
        <v>4376</v>
      </c>
      <c r="AG421" s="47"/>
      <c r="AM421" s="47"/>
      <c r="AN421" s="47"/>
      <c r="AP421" s="47"/>
      <c r="AQ421" s="47"/>
    </row>
    <row r="422" spans="1:43" s="4" customFormat="1" ht="15" x14ac:dyDescent="0.25">
      <c r="A422" s="381" t="s">
        <v>4377</v>
      </c>
      <c r="B422" s="382"/>
      <c r="C422" s="382"/>
      <c r="D422" s="382"/>
      <c r="E422" s="382"/>
      <c r="F422" s="382"/>
      <c r="G422" s="382"/>
      <c r="H422" s="382"/>
      <c r="I422" s="382"/>
      <c r="J422" s="382"/>
      <c r="K422" s="382"/>
      <c r="L422" s="382"/>
      <c r="M422" s="382"/>
      <c r="N422" s="383"/>
      <c r="AF422" s="39"/>
      <c r="AG422" s="47"/>
      <c r="AM422" s="47"/>
      <c r="AN422" s="47"/>
      <c r="AP422" s="47"/>
      <c r="AQ422" s="47" t="s">
        <v>4377</v>
      </c>
    </row>
    <row r="423" spans="1:43" s="4" customFormat="1" ht="45.75" x14ac:dyDescent="0.25">
      <c r="A423" s="40" t="s">
        <v>400</v>
      </c>
      <c r="B423" s="41" t="s">
        <v>4114</v>
      </c>
      <c r="C423" s="374" t="s">
        <v>4115</v>
      </c>
      <c r="D423" s="374"/>
      <c r="E423" s="374"/>
      <c r="F423" s="42" t="s">
        <v>716</v>
      </c>
      <c r="G423" s="43">
        <v>2.9000000000000001E-2</v>
      </c>
      <c r="H423" s="44">
        <v>1</v>
      </c>
      <c r="I423" s="116">
        <v>2.9000000000000001E-2</v>
      </c>
      <c r="J423" s="45"/>
      <c r="K423" s="43"/>
      <c r="L423" s="45"/>
      <c r="M423" s="43"/>
      <c r="N423" s="46"/>
      <c r="AF423" s="39"/>
      <c r="AG423" s="47" t="s">
        <v>4115</v>
      </c>
      <c r="AM423" s="47"/>
      <c r="AN423" s="47"/>
      <c r="AP423" s="47"/>
      <c r="AQ423" s="47"/>
    </row>
    <row r="424" spans="1:43" s="4" customFormat="1" ht="15" x14ac:dyDescent="0.25">
      <c r="A424" s="69"/>
      <c r="B424" s="50"/>
      <c r="C424" s="372" t="s">
        <v>4378</v>
      </c>
      <c r="D424" s="372"/>
      <c r="E424" s="372"/>
      <c r="F424" s="372"/>
      <c r="G424" s="372"/>
      <c r="H424" s="372"/>
      <c r="I424" s="372"/>
      <c r="J424" s="372"/>
      <c r="K424" s="372"/>
      <c r="L424" s="372"/>
      <c r="M424" s="372"/>
      <c r="N424" s="377"/>
      <c r="AF424" s="39"/>
      <c r="AG424" s="47"/>
      <c r="AH424" s="3" t="s">
        <v>4378</v>
      </c>
      <c r="AM424" s="47"/>
      <c r="AN424" s="47"/>
      <c r="AP424" s="47"/>
      <c r="AQ424" s="47"/>
    </row>
    <row r="425" spans="1:43" s="4" customFormat="1" ht="22.5" x14ac:dyDescent="0.25">
      <c r="A425" s="103"/>
      <c r="B425" s="49" t="s">
        <v>217</v>
      </c>
      <c r="C425" s="368" t="s">
        <v>218</v>
      </c>
      <c r="D425" s="368"/>
      <c r="E425" s="368"/>
      <c r="F425" s="368"/>
      <c r="G425" s="368"/>
      <c r="H425" s="368"/>
      <c r="I425" s="368"/>
      <c r="J425" s="368"/>
      <c r="K425" s="368"/>
      <c r="L425" s="368"/>
      <c r="M425" s="368"/>
      <c r="N425" s="376"/>
      <c r="AF425" s="39"/>
      <c r="AG425" s="47"/>
      <c r="AI425" s="3" t="s">
        <v>218</v>
      </c>
      <c r="AM425" s="47"/>
      <c r="AN425" s="47"/>
      <c r="AP425" s="47"/>
      <c r="AQ425" s="47"/>
    </row>
    <row r="426" spans="1:43" s="4" customFormat="1" ht="15" x14ac:dyDescent="0.25">
      <c r="A426" s="48"/>
      <c r="B426" s="49" t="s">
        <v>58</v>
      </c>
      <c r="C426" s="372" t="s">
        <v>62</v>
      </c>
      <c r="D426" s="372"/>
      <c r="E426" s="372"/>
      <c r="F426" s="51"/>
      <c r="G426" s="52"/>
      <c r="H426" s="52"/>
      <c r="I426" s="52"/>
      <c r="J426" s="107">
        <v>3230.44</v>
      </c>
      <c r="K426" s="54">
        <v>1.1499999999999999</v>
      </c>
      <c r="L426" s="53">
        <v>107.74</v>
      </c>
      <c r="M426" s="54">
        <v>34.96</v>
      </c>
      <c r="N426" s="55">
        <v>3766.59</v>
      </c>
      <c r="AF426" s="39"/>
      <c r="AG426" s="47"/>
      <c r="AJ426" s="3" t="s">
        <v>62</v>
      </c>
      <c r="AM426" s="47"/>
      <c r="AN426" s="47"/>
      <c r="AP426" s="47"/>
      <c r="AQ426" s="47"/>
    </row>
    <row r="427" spans="1:43" s="4" customFormat="1" ht="15" x14ac:dyDescent="0.25">
      <c r="A427" s="48"/>
      <c r="B427" s="49" t="s">
        <v>73</v>
      </c>
      <c r="C427" s="372" t="s">
        <v>175</v>
      </c>
      <c r="D427" s="372"/>
      <c r="E427" s="372"/>
      <c r="F427" s="51"/>
      <c r="G427" s="52"/>
      <c r="H427" s="52"/>
      <c r="I427" s="52"/>
      <c r="J427" s="107">
        <v>7695.28</v>
      </c>
      <c r="K427" s="54">
        <v>1.1499999999999999</v>
      </c>
      <c r="L427" s="53">
        <v>256.64</v>
      </c>
      <c r="M427" s="54">
        <v>12.51</v>
      </c>
      <c r="N427" s="55">
        <v>3210.57</v>
      </c>
      <c r="AF427" s="39"/>
      <c r="AG427" s="47"/>
      <c r="AJ427" s="3" t="s">
        <v>175</v>
      </c>
      <c r="AM427" s="47"/>
      <c r="AN427" s="47"/>
      <c r="AP427" s="47"/>
      <c r="AQ427" s="47"/>
    </row>
    <row r="428" spans="1:43" s="4" customFormat="1" ht="15" x14ac:dyDescent="0.25">
      <c r="A428" s="48"/>
      <c r="B428" s="49" t="s">
        <v>78</v>
      </c>
      <c r="C428" s="372" t="s">
        <v>176</v>
      </c>
      <c r="D428" s="372"/>
      <c r="E428" s="372"/>
      <c r="F428" s="51"/>
      <c r="G428" s="52"/>
      <c r="H428" s="52"/>
      <c r="I428" s="52"/>
      <c r="J428" s="53">
        <v>939.86</v>
      </c>
      <c r="K428" s="54">
        <v>1.1499999999999999</v>
      </c>
      <c r="L428" s="53">
        <v>31.34</v>
      </c>
      <c r="M428" s="54">
        <v>34.96</v>
      </c>
      <c r="N428" s="55">
        <v>1095.6500000000001</v>
      </c>
      <c r="AF428" s="39"/>
      <c r="AG428" s="47"/>
      <c r="AJ428" s="3" t="s">
        <v>176</v>
      </c>
      <c r="AM428" s="47"/>
      <c r="AN428" s="47"/>
      <c r="AP428" s="47"/>
      <c r="AQ428" s="47"/>
    </row>
    <row r="429" spans="1:43" s="4" customFormat="1" ht="15" x14ac:dyDescent="0.25">
      <c r="A429" s="48"/>
      <c r="B429" s="49" t="s">
        <v>122</v>
      </c>
      <c r="C429" s="372" t="s">
        <v>177</v>
      </c>
      <c r="D429" s="372"/>
      <c r="E429" s="372"/>
      <c r="F429" s="51"/>
      <c r="G429" s="52"/>
      <c r="H429" s="52"/>
      <c r="I429" s="52"/>
      <c r="J429" s="53">
        <v>219.33</v>
      </c>
      <c r="K429" s="52"/>
      <c r="L429" s="53">
        <v>6.36</v>
      </c>
      <c r="M429" s="54">
        <v>5.0199999999999996</v>
      </c>
      <c r="N429" s="64">
        <v>31.93</v>
      </c>
      <c r="AF429" s="39"/>
      <c r="AG429" s="47"/>
      <c r="AJ429" s="3" t="s">
        <v>177</v>
      </c>
      <c r="AM429" s="47"/>
      <c r="AN429" s="47"/>
      <c r="AP429" s="47"/>
      <c r="AQ429" s="47"/>
    </row>
    <row r="430" spans="1:43" s="4" customFormat="1" ht="15" x14ac:dyDescent="0.25">
      <c r="A430" s="56"/>
      <c r="B430" s="49"/>
      <c r="C430" s="372" t="s">
        <v>63</v>
      </c>
      <c r="D430" s="372"/>
      <c r="E430" s="372"/>
      <c r="F430" s="51" t="s">
        <v>64</v>
      </c>
      <c r="G430" s="104">
        <v>351.9</v>
      </c>
      <c r="H430" s="54">
        <v>1.1499999999999999</v>
      </c>
      <c r="I430" s="117">
        <v>11.735865</v>
      </c>
      <c r="J430" s="57"/>
      <c r="K430" s="52"/>
      <c r="L430" s="57"/>
      <c r="M430" s="52"/>
      <c r="N430" s="58"/>
      <c r="AF430" s="39"/>
      <c r="AG430" s="47"/>
      <c r="AK430" s="3" t="s">
        <v>63</v>
      </c>
      <c r="AM430" s="47"/>
      <c r="AN430" s="47"/>
      <c r="AP430" s="47"/>
      <c r="AQ430" s="47"/>
    </row>
    <row r="431" spans="1:43" s="4" customFormat="1" ht="15" x14ac:dyDescent="0.25">
      <c r="A431" s="56"/>
      <c r="B431" s="49"/>
      <c r="C431" s="372" t="s">
        <v>178</v>
      </c>
      <c r="D431" s="372"/>
      <c r="E431" s="372"/>
      <c r="F431" s="51" t="s">
        <v>64</v>
      </c>
      <c r="G431" s="54">
        <v>70.19</v>
      </c>
      <c r="H431" s="54">
        <v>1.1499999999999999</v>
      </c>
      <c r="I431" s="111">
        <v>2.3408365</v>
      </c>
      <c r="J431" s="57"/>
      <c r="K431" s="52"/>
      <c r="L431" s="57"/>
      <c r="M431" s="52"/>
      <c r="N431" s="58"/>
      <c r="AF431" s="39"/>
      <c r="AG431" s="47"/>
      <c r="AK431" s="3" t="s">
        <v>178</v>
      </c>
      <c r="AM431" s="47"/>
      <c r="AN431" s="47"/>
      <c r="AP431" s="47"/>
      <c r="AQ431" s="47"/>
    </row>
    <row r="432" spans="1:43" s="4" customFormat="1" ht="15" x14ac:dyDescent="0.25">
      <c r="A432" s="48"/>
      <c r="B432" s="49"/>
      <c r="C432" s="375" t="s">
        <v>65</v>
      </c>
      <c r="D432" s="375"/>
      <c r="E432" s="375"/>
      <c r="F432" s="59"/>
      <c r="G432" s="60"/>
      <c r="H432" s="60"/>
      <c r="I432" s="60"/>
      <c r="J432" s="108">
        <v>11145.05</v>
      </c>
      <c r="K432" s="60"/>
      <c r="L432" s="61">
        <v>370.74</v>
      </c>
      <c r="M432" s="60"/>
      <c r="N432" s="123">
        <v>7009.09</v>
      </c>
      <c r="AF432" s="39"/>
      <c r="AG432" s="47"/>
      <c r="AL432" s="3" t="s">
        <v>65</v>
      </c>
      <c r="AM432" s="47"/>
      <c r="AN432" s="47"/>
      <c r="AP432" s="47"/>
      <c r="AQ432" s="47"/>
    </row>
    <row r="433" spans="1:43" s="4" customFormat="1" ht="15" x14ac:dyDescent="0.25">
      <c r="A433" s="56"/>
      <c r="B433" s="49"/>
      <c r="C433" s="372" t="s">
        <v>66</v>
      </c>
      <c r="D433" s="372"/>
      <c r="E433" s="372"/>
      <c r="F433" s="51"/>
      <c r="G433" s="52"/>
      <c r="H433" s="52"/>
      <c r="I433" s="52"/>
      <c r="J433" s="57"/>
      <c r="K433" s="52"/>
      <c r="L433" s="53">
        <v>139.08000000000001</v>
      </c>
      <c r="M433" s="52"/>
      <c r="N433" s="55">
        <v>4862.24</v>
      </c>
      <c r="AF433" s="39"/>
      <c r="AG433" s="47"/>
      <c r="AK433" s="3" t="s">
        <v>66</v>
      </c>
      <c r="AM433" s="47"/>
      <c r="AN433" s="47"/>
      <c r="AP433" s="47"/>
      <c r="AQ433" s="47"/>
    </row>
    <row r="434" spans="1:43" s="4" customFormat="1" ht="23.25" x14ac:dyDescent="0.25">
      <c r="A434" s="56"/>
      <c r="B434" s="49" t="s">
        <v>718</v>
      </c>
      <c r="C434" s="372" t="s">
        <v>719</v>
      </c>
      <c r="D434" s="372"/>
      <c r="E434" s="372"/>
      <c r="F434" s="51" t="s">
        <v>69</v>
      </c>
      <c r="G434" s="63">
        <v>117</v>
      </c>
      <c r="H434" s="52"/>
      <c r="I434" s="63">
        <v>117</v>
      </c>
      <c r="J434" s="57"/>
      <c r="K434" s="52"/>
      <c r="L434" s="53">
        <v>162.72</v>
      </c>
      <c r="M434" s="52"/>
      <c r="N434" s="55">
        <v>5688.82</v>
      </c>
      <c r="AF434" s="39"/>
      <c r="AG434" s="47"/>
      <c r="AK434" s="3" t="s">
        <v>719</v>
      </c>
      <c r="AM434" s="47"/>
      <c r="AN434" s="47"/>
      <c r="AP434" s="47"/>
      <c r="AQ434" s="47"/>
    </row>
    <row r="435" spans="1:43" s="4" customFormat="1" ht="23.25" x14ac:dyDescent="0.25">
      <c r="A435" s="56"/>
      <c r="B435" s="49" t="s">
        <v>720</v>
      </c>
      <c r="C435" s="372" t="s">
        <v>721</v>
      </c>
      <c r="D435" s="372"/>
      <c r="E435" s="372"/>
      <c r="F435" s="51" t="s">
        <v>69</v>
      </c>
      <c r="G435" s="63">
        <v>74</v>
      </c>
      <c r="H435" s="52"/>
      <c r="I435" s="63">
        <v>74</v>
      </c>
      <c r="J435" s="57"/>
      <c r="K435" s="52"/>
      <c r="L435" s="53">
        <v>102.92</v>
      </c>
      <c r="M435" s="52"/>
      <c r="N435" s="55">
        <v>3598.06</v>
      </c>
      <c r="AF435" s="39"/>
      <c r="AG435" s="47"/>
      <c r="AK435" s="3" t="s">
        <v>721</v>
      </c>
      <c r="AM435" s="47"/>
      <c r="AN435" s="47"/>
      <c r="AP435" s="47"/>
      <c r="AQ435" s="47"/>
    </row>
    <row r="436" spans="1:43" s="4" customFormat="1" ht="15" x14ac:dyDescent="0.25">
      <c r="A436" s="65"/>
      <c r="B436" s="66"/>
      <c r="C436" s="374" t="s">
        <v>72</v>
      </c>
      <c r="D436" s="374"/>
      <c r="E436" s="374"/>
      <c r="F436" s="42"/>
      <c r="G436" s="43"/>
      <c r="H436" s="43"/>
      <c r="I436" s="43"/>
      <c r="J436" s="45"/>
      <c r="K436" s="43"/>
      <c r="L436" s="67">
        <v>636.38</v>
      </c>
      <c r="M436" s="60"/>
      <c r="N436" s="115">
        <v>16295.97</v>
      </c>
      <c r="AF436" s="39"/>
      <c r="AG436" s="47"/>
      <c r="AM436" s="47" t="s">
        <v>72</v>
      </c>
      <c r="AN436" s="47"/>
      <c r="AP436" s="47"/>
      <c r="AQ436" s="47"/>
    </row>
    <row r="437" spans="1:43" s="4" customFormat="1" ht="22.5" x14ac:dyDescent="0.25">
      <c r="A437" s="40" t="s">
        <v>402</v>
      </c>
      <c r="B437" s="41" t="s">
        <v>4117</v>
      </c>
      <c r="C437" s="374" t="s">
        <v>4118</v>
      </c>
      <c r="D437" s="374"/>
      <c r="E437" s="374"/>
      <c r="F437" s="42" t="s">
        <v>231</v>
      </c>
      <c r="G437" s="43">
        <v>29.29</v>
      </c>
      <c r="H437" s="44">
        <v>1</v>
      </c>
      <c r="I437" s="68">
        <v>29.29</v>
      </c>
      <c r="J437" s="105">
        <v>3192.6</v>
      </c>
      <c r="K437" s="43"/>
      <c r="L437" s="105">
        <v>18627.740000000002</v>
      </c>
      <c r="M437" s="68">
        <v>5.0199999999999996</v>
      </c>
      <c r="N437" s="115">
        <v>93511.25</v>
      </c>
      <c r="AF437" s="39"/>
      <c r="AG437" s="47" t="s">
        <v>4118</v>
      </c>
      <c r="AM437" s="47"/>
      <c r="AN437" s="47"/>
      <c r="AP437" s="47"/>
      <c r="AQ437" s="47"/>
    </row>
    <row r="438" spans="1:43" s="4" customFormat="1" ht="15" x14ac:dyDescent="0.25">
      <c r="A438" s="65"/>
      <c r="B438" s="66"/>
      <c r="C438" s="374" t="s">
        <v>72</v>
      </c>
      <c r="D438" s="374"/>
      <c r="E438" s="374"/>
      <c r="F438" s="42"/>
      <c r="G438" s="43"/>
      <c r="H438" s="43"/>
      <c r="I438" s="43"/>
      <c r="J438" s="45"/>
      <c r="K438" s="43"/>
      <c r="L438" s="105">
        <v>18627.740000000002</v>
      </c>
      <c r="M438" s="60"/>
      <c r="N438" s="115">
        <v>93511.25</v>
      </c>
      <c r="AF438" s="39"/>
      <c r="AG438" s="47"/>
      <c r="AM438" s="47" t="s">
        <v>72</v>
      </c>
      <c r="AN438" s="47"/>
      <c r="AP438" s="47"/>
      <c r="AQ438" s="47"/>
    </row>
    <row r="439" spans="1:43" s="4" customFormat="1" ht="56.25" x14ac:dyDescent="0.25">
      <c r="A439" s="40" t="s">
        <v>404</v>
      </c>
      <c r="B439" s="41" t="s">
        <v>730</v>
      </c>
      <c r="C439" s="374" t="s">
        <v>2088</v>
      </c>
      <c r="D439" s="374"/>
      <c r="E439" s="374"/>
      <c r="F439" s="42" t="s">
        <v>732</v>
      </c>
      <c r="G439" s="43">
        <v>0.28999999999999998</v>
      </c>
      <c r="H439" s="44">
        <v>1</v>
      </c>
      <c r="I439" s="68">
        <v>0.28999999999999998</v>
      </c>
      <c r="J439" s="45"/>
      <c r="K439" s="43"/>
      <c r="L439" s="45"/>
      <c r="M439" s="43"/>
      <c r="N439" s="46"/>
      <c r="AF439" s="39"/>
      <c r="AG439" s="47" t="s">
        <v>2088</v>
      </c>
      <c r="AM439" s="47"/>
      <c r="AN439" s="47"/>
      <c r="AP439" s="47"/>
      <c r="AQ439" s="47"/>
    </row>
    <row r="440" spans="1:43" s="4" customFormat="1" ht="15" x14ac:dyDescent="0.25">
      <c r="A440" s="69"/>
      <c r="B440" s="50"/>
      <c r="C440" s="372" t="s">
        <v>4379</v>
      </c>
      <c r="D440" s="372"/>
      <c r="E440" s="372"/>
      <c r="F440" s="372"/>
      <c r="G440" s="372"/>
      <c r="H440" s="372"/>
      <c r="I440" s="372"/>
      <c r="J440" s="372"/>
      <c r="K440" s="372"/>
      <c r="L440" s="372"/>
      <c r="M440" s="372"/>
      <c r="N440" s="377"/>
      <c r="AF440" s="39"/>
      <c r="AG440" s="47"/>
      <c r="AH440" s="3" t="s">
        <v>4379</v>
      </c>
      <c r="AM440" s="47"/>
      <c r="AN440" s="47"/>
      <c r="AP440" s="47"/>
      <c r="AQ440" s="47"/>
    </row>
    <row r="441" spans="1:43" s="4" customFormat="1" ht="22.5" x14ac:dyDescent="0.25">
      <c r="A441" s="103"/>
      <c r="B441" s="49" t="s">
        <v>217</v>
      </c>
      <c r="C441" s="368" t="s">
        <v>218</v>
      </c>
      <c r="D441" s="368"/>
      <c r="E441" s="368"/>
      <c r="F441" s="368"/>
      <c r="G441" s="368"/>
      <c r="H441" s="368"/>
      <c r="I441" s="368"/>
      <c r="J441" s="368"/>
      <c r="K441" s="368"/>
      <c r="L441" s="368"/>
      <c r="M441" s="368"/>
      <c r="N441" s="376"/>
      <c r="AF441" s="39"/>
      <c r="AG441" s="47"/>
      <c r="AI441" s="3" t="s">
        <v>218</v>
      </c>
      <c r="AM441" s="47"/>
      <c r="AN441" s="47"/>
      <c r="AP441" s="47"/>
      <c r="AQ441" s="47"/>
    </row>
    <row r="442" spans="1:43" s="4" customFormat="1" ht="15" x14ac:dyDescent="0.25">
      <c r="A442" s="48"/>
      <c r="B442" s="49" t="s">
        <v>58</v>
      </c>
      <c r="C442" s="372" t="s">
        <v>62</v>
      </c>
      <c r="D442" s="372"/>
      <c r="E442" s="372"/>
      <c r="F442" s="51"/>
      <c r="G442" s="52"/>
      <c r="H442" s="52"/>
      <c r="I442" s="52"/>
      <c r="J442" s="53">
        <v>689.47</v>
      </c>
      <c r="K442" s="54">
        <v>1.1499999999999999</v>
      </c>
      <c r="L442" s="53">
        <v>229.94</v>
      </c>
      <c r="M442" s="54">
        <v>34.96</v>
      </c>
      <c r="N442" s="55">
        <v>8038.7</v>
      </c>
      <c r="AF442" s="39"/>
      <c r="AG442" s="47"/>
      <c r="AJ442" s="3" t="s">
        <v>62</v>
      </c>
      <c r="AM442" s="47"/>
      <c r="AN442" s="47"/>
      <c r="AP442" s="47"/>
      <c r="AQ442" s="47"/>
    </row>
    <row r="443" spans="1:43" s="4" customFormat="1" ht="15" x14ac:dyDescent="0.25">
      <c r="A443" s="48"/>
      <c r="B443" s="49" t="s">
        <v>73</v>
      </c>
      <c r="C443" s="372" t="s">
        <v>175</v>
      </c>
      <c r="D443" s="372"/>
      <c r="E443" s="372"/>
      <c r="F443" s="51"/>
      <c r="G443" s="52"/>
      <c r="H443" s="52"/>
      <c r="I443" s="52"/>
      <c r="J443" s="53">
        <v>72.67</v>
      </c>
      <c r="K443" s="54">
        <v>1.1499999999999999</v>
      </c>
      <c r="L443" s="53">
        <v>24.24</v>
      </c>
      <c r="M443" s="54">
        <v>12.51</v>
      </c>
      <c r="N443" s="64">
        <v>303.24</v>
      </c>
      <c r="AF443" s="39"/>
      <c r="AG443" s="47"/>
      <c r="AJ443" s="3" t="s">
        <v>175</v>
      </c>
      <c r="AM443" s="47"/>
      <c r="AN443" s="47"/>
      <c r="AP443" s="47"/>
      <c r="AQ443" s="47"/>
    </row>
    <row r="444" spans="1:43" s="4" customFormat="1" ht="15" x14ac:dyDescent="0.25">
      <c r="A444" s="48"/>
      <c r="B444" s="49" t="s">
        <v>78</v>
      </c>
      <c r="C444" s="372" t="s">
        <v>176</v>
      </c>
      <c r="D444" s="372"/>
      <c r="E444" s="372"/>
      <c r="F444" s="51"/>
      <c r="G444" s="52"/>
      <c r="H444" s="52"/>
      <c r="I444" s="52"/>
      <c r="J444" s="53">
        <v>0.41</v>
      </c>
      <c r="K444" s="54">
        <v>1.1499999999999999</v>
      </c>
      <c r="L444" s="53">
        <v>0.14000000000000001</v>
      </c>
      <c r="M444" s="54">
        <v>34.96</v>
      </c>
      <c r="N444" s="64">
        <v>4.8899999999999997</v>
      </c>
      <c r="AF444" s="39"/>
      <c r="AG444" s="47"/>
      <c r="AJ444" s="3" t="s">
        <v>176</v>
      </c>
      <c r="AM444" s="47"/>
      <c r="AN444" s="47"/>
      <c r="AP444" s="47"/>
      <c r="AQ444" s="47"/>
    </row>
    <row r="445" spans="1:43" s="4" customFormat="1" ht="15" x14ac:dyDescent="0.25">
      <c r="A445" s="48"/>
      <c r="B445" s="49" t="s">
        <v>122</v>
      </c>
      <c r="C445" s="372" t="s">
        <v>177</v>
      </c>
      <c r="D445" s="372"/>
      <c r="E445" s="372"/>
      <c r="F445" s="51"/>
      <c r="G445" s="52"/>
      <c r="H445" s="52"/>
      <c r="I445" s="52"/>
      <c r="J445" s="53">
        <v>484.59</v>
      </c>
      <c r="K445" s="52"/>
      <c r="L445" s="53">
        <v>140.53</v>
      </c>
      <c r="M445" s="54">
        <v>5.0199999999999996</v>
      </c>
      <c r="N445" s="64">
        <v>705.46</v>
      </c>
      <c r="AF445" s="39"/>
      <c r="AG445" s="47"/>
      <c r="AJ445" s="3" t="s">
        <v>177</v>
      </c>
      <c r="AM445" s="47"/>
      <c r="AN445" s="47"/>
      <c r="AP445" s="47"/>
      <c r="AQ445" s="47"/>
    </row>
    <row r="446" spans="1:43" s="4" customFormat="1" ht="15" x14ac:dyDescent="0.25">
      <c r="A446" s="56"/>
      <c r="B446" s="49"/>
      <c r="C446" s="372" t="s">
        <v>63</v>
      </c>
      <c r="D446" s="372"/>
      <c r="E446" s="372"/>
      <c r="F446" s="51" t="s">
        <v>64</v>
      </c>
      <c r="G446" s="54">
        <v>71.67</v>
      </c>
      <c r="H446" s="54">
        <v>1.1499999999999999</v>
      </c>
      <c r="I446" s="117">
        <v>23.901945000000001</v>
      </c>
      <c r="J446" s="57"/>
      <c r="K446" s="52"/>
      <c r="L446" s="57"/>
      <c r="M446" s="52"/>
      <c r="N446" s="58"/>
      <c r="AF446" s="39"/>
      <c r="AG446" s="47"/>
      <c r="AK446" s="3" t="s">
        <v>63</v>
      </c>
      <c r="AM446" s="47"/>
      <c r="AN446" s="47"/>
      <c r="AP446" s="47"/>
      <c r="AQ446" s="47"/>
    </row>
    <row r="447" spans="1:43" s="4" customFormat="1" ht="15" x14ac:dyDescent="0.25">
      <c r="A447" s="56"/>
      <c r="B447" s="49"/>
      <c r="C447" s="372" t="s">
        <v>178</v>
      </c>
      <c r="D447" s="372"/>
      <c r="E447" s="372"/>
      <c r="F447" s="51" t="s">
        <v>64</v>
      </c>
      <c r="G447" s="54">
        <v>0.03</v>
      </c>
      <c r="H447" s="54">
        <v>1.1499999999999999</v>
      </c>
      <c r="I447" s="117">
        <v>1.0005E-2</v>
      </c>
      <c r="J447" s="57"/>
      <c r="K447" s="52"/>
      <c r="L447" s="57"/>
      <c r="M447" s="52"/>
      <c r="N447" s="58"/>
      <c r="AF447" s="39"/>
      <c r="AG447" s="47"/>
      <c r="AK447" s="3" t="s">
        <v>178</v>
      </c>
      <c r="AM447" s="47"/>
      <c r="AN447" s="47"/>
      <c r="AP447" s="47"/>
      <c r="AQ447" s="47"/>
    </row>
    <row r="448" spans="1:43" s="4" customFormat="1" ht="15" x14ac:dyDescent="0.25">
      <c r="A448" s="48"/>
      <c r="B448" s="49"/>
      <c r="C448" s="375" t="s">
        <v>65</v>
      </c>
      <c r="D448" s="375"/>
      <c r="E448" s="375"/>
      <c r="F448" s="59"/>
      <c r="G448" s="60"/>
      <c r="H448" s="60"/>
      <c r="I448" s="60"/>
      <c r="J448" s="108">
        <v>1246.73</v>
      </c>
      <c r="K448" s="60"/>
      <c r="L448" s="61">
        <v>394.71</v>
      </c>
      <c r="M448" s="60"/>
      <c r="N448" s="123">
        <v>9047.4</v>
      </c>
      <c r="AF448" s="39"/>
      <c r="AG448" s="47"/>
      <c r="AL448" s="3" t="s">
        <v>65</v>
      </c>
      <c r="AM448" s="47"/>
      <c r="AN448" s="47"/>
      <c r="AP448" s="47"/>
      <c r="AQ448" s="47"/>
    </row>
    <row r="449" spans="1:43" s="4" customFormat="1" ht="15" x14ac:dyDescent="0.25">
      <c r="A449" s="56"/>
      <c r="B449" s="49"/>
      <c r="C449" s="372" t="s">
        <v>66</v>
      </c>
      <c r="D449" s="372"/>
      <c r="E449" s="372"/>
      <c r="F449" s="51"/>
      <c r="G449" s="52"/>
      <c r="H449" s="52"/>
      <c r="I449" s="52"/>
      <c r="J449" s="57"/>
      <c r="K449" s="52"/>
      <c r="L449" s="53">
        <v>230.08</v>
      </c>
      <c r="M449" s="52"/>
      <c r="N449" s="55">
        <v>8043.59</v>
      </c>
      <c r="AF449" s="39"/>
      <c r="AG449" s="47"/>
      <c r="AK449" s="3" t="s">
        <v>66</v>
      </c>
      <c r="AM449" s="47"/>
      <c r="AN449" s="47"/>
      <c r="AP449" s="47"/>
      <c r="AQ449" s="47"/>
    </row>
    <row r="450" spans="1:43" s="4" customFormat="1" ht="23.25" x14ac:dyDescent="0.25">
      <c r="A450" s="56"/>
      <c r="B450" s="49" t="s">
        <v>718</v>
      </c>
      <c r="C450" s="372" t="s">
        <v>719</v>
      </c>
      <c r="D450" s="372"/>
      <c r="E450" s="372"/>
      <c r="F450" s="51" t="s">
        <v>69</v>
      </c>
      <c r="G450" s="63">
        <v>117</v>
      </c>
      <c r="H450" s="52"/>
      <c r="I450" s="63">
        <v>117</v>
      </c>
      <c r="J450" s="57"/>
      <c r="K450" s="52"/>
      <c r="L450" s="53">
        <v>269.19</v>
      </c>
      <c r="M450" s="52"/>
      <c r="N450" s="55">
        <v>9411</v>
      </c>
      <c r="AF450" s="39"/>
      <c r="AG450" s="47"/>
      <c r="AK450" s="3" t="s">
        <v>719</v>
      </c>
      <c r="AM450" s="47"/>
      <c r="AN450" s="47"/>
      <c r="AP450" s="47"/>
      <c r="AQ450" s="47"/>
    </row>
    <row r="451" spans="1:43" s="4" customFormat="1" ht="23.25" x14ac:dyDescent="0.25">
      <c r="A451" s="56"/>
      <c r="B451" s="49" t="s">
        <v>720</v>
      </c>
      <c r="C451" s="372" t="s">
        <v>721</v>
      </c>
      <c r="D451" s="372"/>
      <c r="E451" s="372"/>
      <c r="F451" s="51" t="s">
        <v>69</v>
      </c>
      <c r="G451" s="63">
        <v>74</v>
      </c>
      <c r="H451" s="52"/>
      <c r="I451" s="63">
        <v>74</v>
      </c>
      <c r="J451" s="57"/>
      <c r="K451" s="52"/>
      <c r="L451" s="53">
        <v>170.26</v>
      </c>
      <c r="M451" s="52"/>
      <c r="N451" s="55">
        <v>5952.26</v>
      </c>
      <c r="AF451" s="39"/>
      <c r="AG451" s="47"/>
      <c r="AK451" s="3" t="s">
        <v>721</v>
      </c>
      <c r="AM451" s="47"/>
      <c r="AN451" s="47"/>
      <c r="AP451" s="47"/>
      <c r="AQ451" s="47"/>
    </row>
    <row r="452" spans="1:43" s="4" customFormat="1" ht="15" x14ac:dyDescent="0.25">
      <c r="A452" s="65"/>
      <c r="B452" s="66"/>
      <c r="C452" s="374" t="s">
        <v>72</v>
      </c>
      <c r="D452" s="374"/>
      <c r="E452" s="374"/>
      <c r="F452" s="42"/>
      <c r="G452" s="43"/>
      <c r="H452" s="43"/>
      <c r="I452" s="43"/>
      <c r="J452" s="45"/>
      <c r="K452" s="43"/>
      <c r="L452" s="67">
        <v>834.16</v>
      </c>
      <c r="M452" s="60"/>
      <c r="N452" s="115">
        <v>24410.66</v>
      </c>
      <c r="AF452" s="39"/>
      <c r="AG452" s="47"/>
      <c r="AM452" s="47" t="s">
        <v>72</v>
      </c>
      <c r="AN452" s="47"/>
      <c r="AP452" s="47"/>
      <c r="AQ452" s="47"/>
    </row>
    <row r="453" spans="1:43" s="4" customFormat="1" ht="23.25" x14ac:dyDescent="0.25">
      <c r="A453" s="40" t="s">
        <v>407</v>
      </c>
      <c r="B453" s="41" t="s">
        <v>714</v>
      </c>
      <c r="C453" s="374" t="s">
        <v>4380</v>
      </c>
      <c r="D453" s="374"/>
      <c r="E453" s="374"/>
      <c r="F453" s="42" t="s">
        <v>716</v>
      </c>
      <c r="G453" s="43">
        <v>3.1E-2</v>
      </c>
      <c r="H453" s="44">
        <v>1</v>
      </c>
      <c r="I453" s="116">
        <v>3.1E-2</v>
      </c>
      <c r="J453" s="45"/>
      <c r="K453" s="43"/>
      <c r="L453" s="45"/>
      <c r="M453" s="43"/>
      <c r="N453" s="46"/>
      <c r="AF453" s="39"/>
      <c r="AG453" s="47" t="s">
        <v>4380</v>
      </c>
      <c r="AM453" s="47"/>
      <c r="AN453" s="47"/>
      <c r="AP453" s="47"/>
      <c r="AQ453" s="47"/>
    </row>
    <row r="454" spans="1:43" s="4" customFormat="1" ht="15" x14ac:dyDescent="0.25">
      <c r="A454" s="69"/>
      <c r="B454" s="50"/>
      <c r="C454" s="372" t="s">
        <v>4381</v>
      </c>
      <c r="D454" s="372"/>
      <c r="E454" s="372"/>
      <c r="F454" s="372"/>
      <c r="G454" s="372"/>
      <c r="H454" s="372"/>
      <c r="I454" s="372"/>
      <c r="J454" s="372"/>
      <c r="K454" s="372"/>
      <c r="L454" s="372"/>
      <c r="M454" s="372"/>
      <c r="N454" s="377"/>
      <c r="AF454" s="39"/>
      <c r="AG454" s="47"/>
      <c r="AH454" s="3" t="s">
        <v>4381</v>
      </c>
      <c r="AM454" s="47"/>
      <c r="AN454" s="47"/>
      <c r="AP454" s="47"/>
      <c r="AQ454" s="47"/>
    </row>
    <row r="455" spans="1:43" s="4" customFormat="1" ht="22.5" x14ac:dyDescent="0.25">
      <c r="A455" s="103"/>
      <c r="B455" s="49" t="s">
        <v>217</v>
      </c>
      <c r="C455" s="368" t="s">
        <v>218</v>
      </c>
      <c r="D455" s="368"/>
      <c r="E455" s="368"/>
      <c r="F455" s="368"/>
      <c r="G455" s="368"/>
      <c r="H455" s="368"/>
      <c r="I455" s="368"/>
      <c r="J455" s="368"/>
      <c r="K455" s="368"/>
      <c r="L455" s="368"/>
      <c r="M455" s="368"/>
      <c r="N455" s="376"/>
      <c r="AF455" s="39"/>
      <c r="AG455" s="47"/>
      <c r="AI455" s="3" t="s">
        <v>218</v>
      </c>
      <c r="AM455" s="47"/>
      <c r="AN455" s="47"/>
      <c r="AP455" s="47"/>
      <c r="AQ455" s="47"/>
    </row>
    <row r="456" spans="1:43" s="4" customFormat="1" ht="15" x14ac:dyDescent="0.25">
      <c r="A456" s="48"/>
      <c r="B456" s="49" t="s">
        <v>58</v>
      </c>
      <c r="C456" s="372" t="s">
        <v>62</v>
      </c>
      <c r="D456" s="372"/>
      <c r="E456" s="372"/>
      <c r="F456" s="51"/>
      <c r="G456" s="52"/>
      <c r="H456" s="52"/>
      <c r="I456" s="52"/>
      <c r="J456" s="107">
        <v>2090.62</v>
      </c>
      <c r="K456" s="54">
        <v>1.1499999999999999</v>
      </c>
      <c r="L456" s="53">
        <v>74.53</v>
      </c>
      <c r="M456" s="54">
        <v>34.96</v>
      </c>
      <c r="N456" s="55">
        <v>2605.5700000000002</v>
      </c>
      <c r="AF456" s="39"/>
      <c r="AG456" s="47"/>
      <c r="AJ456" s="3" t="s">
        <v>62</v>
      </c>
      <c r="AM456" s="47"/>
      <c r="AN456" s="47"/>
      <c r="AP456" s="47"/>
      <c r="AQ456" s="47"/>
    </row>
    <row r="457" spans="1:43" s="4" customFormat="1" ht="15" x14ac:dyDescent="0.25">
      <c r="A457" s="48"/>
      <c r="B457" s="49" t="s">
        <v>73</v>
      </c>
      <c r="C457" s="372" t="s">
        <v>175</v>
      </c>
      <c r="D457" s="372"/>
      <c r="E457" s="372"/>
      <c r="F457" s="51"/>
      <c r="G457" s="52"/>
      <c r="H457" s="52"/>
      <c r="I457" s="52"/>
      <c r="J457" s="107">
        <v>3282.3</v>
      </c>
      <c r="K457" s="54">
        <v>1.1499999999999999</v>
      </c>
      <c r="L457" s="53">
        <v>117.01</v>
      </c>
      <c r="M457" s="54">
        <v>12.51</v>
      </c>
      <c r="N457" s="55">
        <v>1463.8</v>
      </c>
      <c r="AF457" s="39"/>
      <c r="AG457" s="47"/>
      <c r="AJ457" s="3" t="s">
        <v>175</v>
      </c>
      <c r="AM457" s="47"/>
      <c r="AN457" s="47"/>
      <c r="AP457" s="47"/>
      <c r="AQ457" s="47"/>
    </row>
    <row r="458" spans="1:43" s="4" customFormat="1" ht="15" x14ac:dyDescent="0.25">
      <c r="A458" s="48"/>
      <c r="B458" s="49" t="s">
        <v>78</v>
      </c>
      <c r="C458" s="372" t="s">
        <v>176</v>
      </c>
      <c r="D458" s="372"/>
      <c r="E458" s="372"/>
      <c r="F458" s="51"/>
      <c r="G458" s="52"/>
      <c r="H458" s="52"/>
      <c r="I458" s="52"/>
      <c r="J458" s="53">
        <v>411.71</v>
      </c>
      <c r="K458" s="54">
        <v>1.1499999999999999</v>
      </c>
      <c r="L458" s="53">
        <v>14.68</v>
      </c>
      <c r="M458" s="54">
        <v>34.96</v>
      </c>
      <c r="N458" s="64">
        <v>513.21</v>
      </c>
      <c r="AF458" s="39"/>
      <c r="AG458" s="47"/>
      <c r="AJ458" s="3" t="s">
        <v>176</v>
      </c>
      <c r="AM458" s="47"/>
      <c r="AN458" s="47"/>
      <c r="AP458" s="47"/>
      <c r="AQ458" s="47"/>
    </row>
    <row r="459" spans="1:43" s="4" customFormat="1" ht="15" x14ac:dyDescent="0.25">
      <c r="A459" s="48"/>
      <c r="B459" s="49" t="s">
        <v>122</v>
      </c>
      <c r="C459" s="372" t="s">
        <v>177</v>
      </c>
      <c r="D459" s="372"/>
      <c r="E459" s="372"/>
      <c r="F459" s="51"/>
      <c r="G459" s="52"/>
      <c r="H459" s="52"/>
      <c r="I459" s="52"/>
      <c r="J459" s="53">
        <v>26.46</v>
      </c>
      <c r="K459" s="52"/>
      <c r="L459" s="53">
        <v>0.82</v>
      </c>
      <c r="M459" s="54">
        <v>5.0199999999999996</v>
      </c>
      <c r="N459" s="64">
        <v>4.12</v>
      </c>
      <c r="AF459" s="39"/>
      <c r="AG459" s="47"/>
      <c r="AJ459" s="3" t="s">
        <v>177</v>
      </c>
      <c r="AM459" s="47"/>
      <c r="AN459" s="47"/>
      <c r="AP459" s="47"/>
      <c r="AQ459" s="47"/>
    </row>
    <row r="460" spans="1:43" s="4" customFormat="1" ht="15" x14ac:dyDescent="0.25">
      <c r="A460" s="56"/>
      <c r="B460" s="49"/>
      <c r="C460" s="372" t="s">
        <v>63</v>
      </c>
      <c r="D460" s="372"/>
      <c r="E460" s="372"/>
      <c r="F460" s="51" t="s">
        <v>64</v>
      </c>
      <c r="G460" s="54">
        <v>225.04</v>
      </c>
      <c r="H460" s="54">
        <v>1.1499999999999999</v>
      </c>
      <c r="I460" s="117">
        <v>8.0226760000000006</v>
      </c>
      <c r="J460" s="57"/>
      <c r="K460" s="52"/>
      <c r="L460" s="57"/>
      <c r="M460" s="52"/>
      <c r="N460" s="58"/>
      <c r="AF460" s="39"/>
      <c r="AG460" s="47"/>
      <c r="AK460" s="3" t="s">
        <v>63</v>
      </c>
      <c r="AM460" s="47"/>
      <c r="AN460" s="47"/>
      <c r="AP460" s="47"/>
      <c r="AQ460" s="47"/>
    </row>
    <row r="461" spans="1:43" s="4" customFormat="1" ht="15" x14ac:dyDescent="0.25">
      <c r="A461" s="56"/>
      <c r="B461" s="49"/>
      <c r="C461" s="372" t="s">
        <v>178</v>
      </c>
      <c r="D461" s="372"/>
      <c r="E461" s="372"/>
      <c r="F461" s="51" t="s">
        <v>64</v>
      </c>
      <c r="G461" s="54">
        <v>30.76</v>
      </c>
      <c r="H461" s="54">
        <v>1.1499999999999999</v>
      </c>
      <c r="I461" s="117">
        <v>1.0965940000000001</v>
      </c>
      <c r="J461" s="57"/>
      <c r="K461" s="52"/>
      <c r="L461" s="57"/>
      <c r="M461" s="52"/>
      <c r="N461" s="58"/>
      <c r="AF461" s="39"/>
      <c r="AG461" s="47"/>
      <c r="AK461" s="3" t="s">
        <v>178</v>
      </c>
      <c r="AM461" s="47"/>
      <c r="AN461" s="47"/>
      <c r="AP461" s="47"/>
      <c r="AQ461" s="47"/>
    </row>
    <row r="462" spans="1:43" s="4" customFormat="1" ht="15" x14ac:dyDescent="0.25">
      <c r="A462" s="48"/>
      <c r="B462" s="49"/>
      <c r="C462" s="375" t="s">
        <v>65</v>
      </c>
      <c r="D462" s="375"/>
      <c r="E462" s="375"/>
      <c r="F462" s="59"/>
      <c r="G462" s="60"/>
      <c r="H462" s="60"/>
      <c r="I462" s="60"/>
      <c r="J462" s="108">
        <v>5399.38</v>
      </c>
      <c r="K462" s="60"/>
      <c r="L462" s="61">
        <v>192.36</v>
      </c>
      <c r="M462" s="60"/>
      <c r="N462" s="123">
        <v>4073.49</v>
      </c>
      <c r="AF462" s="39"/>
      <c r="AG462" s="47"/>
      <c r="AL462" s="3" t="s">
        <v>65</v>
      </c>
      <c r="AM462" s="47"/>
      <c r="AN462" s="47"/>
      <c r="AP462" s="47"/>
      <c r="AQ462" s="47"/>
    </row>
    <row r="463" spans="1:43" s="4" customFormat="1" ht="15" x14ac:dyDescent="0.25">
      <c r="A463" s="56"/>
      <c r="B463" s="49"/>
      <c r="C463" s="372" t="s">
        <v>66</v>
      </c>
      <c r="D463" s="372"/>
      <c r="E463" s="372"/>
      <c r="F463" s="51"/>
      <c r="G463" s="52"/>
      <c r="H463" s="52"/>
      <c r="I463" s="52"/>
      <c r="J463" s="57"/>
      <c r="K463" s="52"/>
      <c r="L463" s="53">
        <v>89.21</v>
      </c>
      <c r="M463" s="52"/>
      <c r="N463" s="55">
        <v>3118.78</v>
      </c>
      <c r="AF463" s="39"/>
      <c r="AG463" s="47"/>
      <c r="AK463" s="3" t="s">
        <v>66</v>
      </c>
      <c r="AM463" s="47"/>
      <c r="AN463" s="47"/>
      <c r="AP463" s="47"/>
      <c r="AQ463" s="47"/>
    </row>
    <row r="464" spans="1:43" s="4" customFormat="1" ht="23.25" x14ac:dyDescent="0.25">
      <c r="A464" s="56"/>
      <c r="B464" s="49" t="s">
        <v>718</v>
      </c>
      <c r="C464" s="372" t="s">
        <v>719</v>
      </c>
      <c r="D464" s="372"/>
      <c r="E464" s="372"/>
      <c r="F464" s="51" t="s">
        <v>69</v>
      </c>
      <c r="G464" s="63">
        <v>117</v>
      </c>
      <c r="H464" s="52"/>
      <c r="I464" s="63">
        <v>117</v>
      </c>
      <c r="J464" s="57"/>
      <c r="K464" s="52"/>
      <c r="L464" s="53">
        <v>104.38</v>
      </c>
      <c r="M464" s="52"/>
      <c r="N464" s="55">
        <v>3648.97</v>
      </c>
      <c r="AF464" s="39"/>
      <c r="AG464" s="47"/>
      <c r="AK464" s="3" t="s">
        <v>719</v>
      </c>
      <c r="AM464" s="47"/>
      <c r="AN464" s="47"/>
      <c r="AP464" s="47"/>
      <c r="AQ464" s="47"/>
    </row>
    <row r="465" spans="1:43" s="4" customFormat="1" ht="23.25" x14ac:dyDescent="0.25">
      <c r="A465" s="56"/>
      <c r="B465" s="49" t="s">
        <v>720</v>
      </c>
      <c r="C465" s="372" t="s">
        <v>721</v>
      </c>
      <c r="D465" s="372"/>
      <c r="E465" s="372"/>
      <c r="F465" s="51" t="s">
        <v>69</v>
      </c>
      <c r="G465" s="63">
        <v>74</v>
      </c>
      <c r="H465" s="52"/>
      <c r="I465" s="63">
        <v>74</v>
      </c>
      <c r="J465" s="57"/>
      <c r="K465" s="52"/>
      <c r="L465" s="53">
        <v>66.02</v>
      </c>
      <c r="M465" s="52"/>
      <c r="N465" s="55">
        <v>2307.9</v>
      </c>
      <c r="AF465" s="39"/>
      <c r="AG465" s="47"/>
      <c r="AK465" s="3" t="s">
        <v>721</v>
      </c>
      <c r="AM465" s="47"/>
      <c r="AN465" s="47"/>
      <c r="AP465" s="47"/>
      <c r="AQ465" s="47"/>
    </row>
    <row r="466" spans="1:43" s="4" customFormat="1" ht="15" x14ac:dyDescent="0.25">
      <c r="A466" s="65"/>
      <c r="B466" s="66"/>
      <c r="C466" s="374" t="s">
        <v>72</v>
      </c>
      <c r="D466" s="374"/>
      <c r="E466" s="374"/>
      <c r="F466" s="42"/>
      <c r="G466" s="43"/>
      <c r="H466" s="43"/>
      <c r="I466" s="43"/>
      <c r="J466" s="45"/>
      <c r="K466" s="43"/>
      <c r="L466" s="67">
        <v>362.76</v>
      </c>
      <c r="M466" s="60"/>
      <c r="N466" s="115">
        <v>10030.36</v>
      </c>
      <c r="AF466" s="39"/>
      <c r="AG466" s="47"/>
      <c r="AM466" s="47" t="s">
        <v>72</v>
      </c>
      <c r="AN466" s="47"/>
      <c r="AP466" s="47"/>
      <c r="AQ466" s="47"/>
    </row>
    <row r="467" spans="1:43" s="4" customFormat="1" ht="23.25" x14ac:dyDescent="0.25">
      <c r="A467" s="40" t="s">
        <v>409</v>
      </c>
      <c r="B467" s="41" t="s">
        <v>4136</v>
      </c>
      <c r="C467" s="374" t="s">
        <v>4137</v>
      </c>
      <c r="D467" s="374"/>
      <c r="E467" s="374"/>
      <c r="F467" s="42" t="s">
        <v>231</v>
      </c>
      <c r="G467" s="43">
        <v>31.248000000000001</v>
      </c>
      <c r="H467" s="44">
        <v>1</v>
      </c>
      <c r="I467" s="116">
        <v>31.248000000000001</v>
      </c>
      <c r="J467" s="105">
        <v>1328.55</v>
      </c>
      <c r="K467" s="43"/>
      <c r="L467" s="105">
        <v>8269.83</v>
      </c>
      <c r="M467" s="68">
        <v>5.0199999999999996</v>
      </c>
      <c r="N467" s="115">
        <v>41514.53</v>
      </c>
      <c r="AF467" s="39"/>
      <c r="AG467" s="47" t="s">
        <v>4137</v>
      </c>
      <c r="AM467" s="47"/>
      <c r="AN467" s="47"/>
      <c r="AP467" s="47"/>
      <c r="AQ467" s="47"/>
    </row>
    <row r="468" spans="1:43" s="4" customFormat="1" ht="15" x14ac:dyDescent="0.25">
      <c r="A468" s="65"/>
      <c r="B468" s="66"/>
      <c r="C468" s="374" t="s">
        <v>72</v>
      </c>
      <c r="D468" s="374"/>
      <c r="E468" s="374"/>
      <c r="F468" s="42"/>
      <c r="G468" s="43"/>
      <c r="H468" s="43"/>
      <c r="I468" s="43"/>
      <c r="J468" s="45"/>
      <c r="K468" s="43"/>
      <c r="L468" s="105">
        <v>8269.83</v>
      </c>
      <c r="M468" s="60"/>
      <c r="N468" s="115">
        <v>41514.53</v>
      </c>
      <c r="AF468" s="39"/>
      <c r="AG468" s="47"/>
      <c r="AM468" s="47" t="s">
        <v>72</v>
      </c>
      <c r="AN468" s="47"/>
      <c r="AP468" s="47"/>
      <c r="AQ468" s="47"/>
    </row>
    <row r="469" spans="1:43" s="4" customFormat="1" ht="23.25" x14ac:dyDescent="0.25">
      <c r="A469" s="40" t="s">
        <v>411</v>
      </c>
      <c r="B469" s="41" t="s">
        <v>4382</v>
      </c>
      <c r="C469" s="374" t="s">
        <v>4383</v>
      </c>
      <c r="D469" s="374"/>
      <c r="E469" s="374"/>
      <c r="F469" s="42" t="s">
        <v>716</v>
      </c>
      <c r="G469" s="43">
        <v>3.1E-2</v>
      </c>
      <c r="H469" s="44">
        <v>1</v>
      </c>
      <c r="I469" s="116">
        <v>3.1E-2</v>
      </c>
      <c r="J469" s="45"/>
      <c r="K469" s="43"/>
      <c r="L469" s="45"/>
      <c r="M469" s="43"/>
      <c r="N469" s="46"/>
      <c r="AF469" s="39"/>
      <c r="AG469" s="47" t="s">
        <v>4383</v>
      </c>
      <c r="AM469" s="47"/>
      <c r="AN469" s="47"/>
      <c r="AP469" s="47"/>
      <c r="AQ469" s="47"/>
    </row>
    <row r="470" spans="1:43" s="4" customFormat="1" ht="15" x14ac:dyDescent="0.25">
      <c r="A470" s="69"/>
      <c r="B470" s="50"/>
      <c r="C470" s="372" t="s">
        <v>4381</v>
      </c>
      <c r="D470" s="372"/>
      <c r="E470" s="372"/>
      <c r="F470" s="372"/>
      <c r="G470" s="372"/>
      <c r="H470" s="372"/>
      <c r="I470" s="372"/>
      <c r="J470" s="372"/>
      <c r="K470" s="372"/>
      <c r="L470" s="372"/>
      <c r="M470" s="372"/>
      <c r="N470" s="377"/>
      <c r="AF470" s="39"/>
      <c r="AG470" s="47"/>
      <c r="AH470" s="3" t="s">
        <v>4381</v>
      </c>
      <c r="AM470" s="47"/>
      <c r="AN470" s="47"/>
      <c r="AP470" s="47"/>
      <c r="AQ470" s="47"/>
    </row>
    <row r="471" spans="1:43" s="4" customFormat="1" ht="22.5" x14ac:dyDescent="0.25">
      <c r="A471" s="103"/>
      <c r="B471" s="49" t="s">
        <v>217</v>
      </c>
      <c r="C471" s="368" t="s">
        <v>218</v>
      </c>
      <c r="D471" s="368"/>
      <c r="E471" s="368"/>
      <c r="F471" s="368"/>
      <c r="G471" s="368"/>
      <c r="H471" s="368"/>
      <c r="I471" s="368"/>
      <c r="J471" s="368"/>
      <c r="K471" s="368"/>
      <c r="L471" s="368"/>
      <c r="M471" s="368"/>
      <c r="N471" s="376"/>
      <c r="AF471" s="39"/>
      <c r="AG471" s="47"/>
      <c r="AI471" s="3" t="s">
        <v>218</v>
      </c>
      <c r="AM471" s="47"/>
      <c r="AN471" s="47"/>
      <c r="AP471" s="47"/>
      <c r="AQ471" s="47"/>
    </row>
    <row r="472" spans="1:43" s="4" customFormat="1" ht="15" x14ac:dyDescent="0.25">
      <c r="A472" s="48"/>
      <c r="B472" s="49" t="s">
        <v>58</v>
      </c>
      <c r="C472" s="372" t="s">
        <v>62</v>
      </c>
      <c r="D472" s="372"/>
      <c r="E472" s="372"/>
      <c r="F472" s="51"/>
      <c r="G472" s="52"/>
      <c r="H472" s="52"/>
      <c r="I472" s="52"/>
      <c r="J472" s="53">
        <v>439.3</v>
      </c>
      <c r="K472" s="54">
        <v>1.1499999999999999</v>
      </c>
      <c r="L472" s="53">
        <v>15.66</v>
      </c>
      <c r="M472" s="54">
        <v>34.96</v>
      </c>
      <c r="N472" s="64">
        <v>547.47</v>
      </c>
      <c r="AF472" s="39"/>
      <c r="AG472" s="47"/>
      <c r="AJ472" s="3" t="s">
        <v>62</v>
      </c>
      <c r="AM472" s="47"/>
      <c r="AN472" s="47"/>
      <c r="AP472" s="47"/>
      <c r="AQ472" s="47"/>
    </row>
    <row r="473" spans="1:43" s="4" customFormat="1" ht="15" x14ac:dyDescent="0.25">
      <c r="A473" s="48"/>
      <c r="B473" s="49" t="s">
        <v>122</v>
      </c>
      <c r="C473" s="372" t="s">
        <v>177</v>
      </c>
      <c r="D473" s="372"/>
      <c r="E473" s="372"/>
      <c r="F473" s="51"/>
      <c r="G473" s="52"/>
      <c r="H473" s="52"/>
      <c r="I473" s="52"/>
      <c r="J473" s="53">
        <v>119.73</v>
      </c>
      <c r="K473" s="52"/>
      <c r="L473" s="53">
        <v>3.71</v>
      </c>
      <c r="M473" s="54">
        <v>5.0199999999999996</v>
      </c>
      <c r="N473" s="64">
        <v>18.62</v>
      </c>
      <c r="AF473" s="39"/>
      <c r="AG473" s="47"/>
      <c r="AJ473" s="3" t="s">
        <v>177</v>
      </c>
      <c r="AM473" s="47"/>
      <c r="AN473" s="47"/>
      <c r="AP473" s="47"/>
      <c r="AQ473" s="47"/>
    </row>
    <row r="474" spans="1:43" s="4" customFormat="1" ht="15" x14ac:dyDescent="0.25">
      <c r="A474" s="56"/>
      <c r="B474" s="49"/>
      <c r="C474" s="372" t="s">
        <v>63</v>
      </c>
      <c r="D474" s="372"/>
      <c r="E474" s="372"/>
      <c r="F474" s="51" t="s">
        <v>64</v>
      </c>
      <c r="G474" s="104">
        <v>51.5</v>
      </c>
      <c r="H474" s="54">
        <v>1.1499999999999999</v>
      </c>
      <c r="I474" s="117">
        <v>1.8359749999999999</v>
      </c>
      <c r="J474" s="57"/>
      <c r="K474" s="52"/>
      <c r="L474" s="57"/>
      <c r="M474" s="52"/>
      <c r="N474" s="58"/>
      <c r="AF474" s="39"/>
      <c r="AG474" s="47"/>
      <c r="AK474" s="3" t="s">
        <v>63</v>
      </c>
      <c r="AM474" s="47"/>
      <c r="AN474" s="47"/>
      <c r="AP474" s="47"/>
      <c r="AQ474" s="47"/>
    </row>
    <row r="475" spans="1:43" s="4" customFormat="1" ht="15" x14ac:dyDescent="0.25">
      <c r="A475" s="48"/>
      <c r="B475" s="49"/>
      <c r="C475" s="375" t="s">
        <v>65</v>
      </c>
      <c r="D475" s="375"/>
      <c r="E475" s="375"/>
      <c r="F475" s="59"/>
      <c r="G475" s="60"/>
      <c r="H475" s="60"/>
      <c r="I475" s="60"/>
      <c r="J475" s="61">
        <v>559.03</v>
      </c>
      <c r="K475" s="60"/>
      <c r="L475" s="61">
        <v>19.37</v>
      </c>
      <c r="M475" s="60"/>
      <c r="N475" s="124">
        <v>566.09</v>
      </c>
      <c r="AF475" s="39"/>
      <c r="AG475" s="47"/>
      <c r="AL475" s="3" t="s">
        <v>65</v>
      </c>
      <c r="AM475" s="47"/>
      <c r="AN475" s="47"/>
      <c r="AP475" s="47"/>
      <c r="AQ475" s="47"/>
    </row>
    <row r="476" spans="1:43" s="4" customFormat="1" ht="15" x14ac:dyDescent="0.25">
      <c r="A476" s="56"/>
      <c r="B476" s="49"/>
      <c r="C476" s="372" t="s">
        <v>66</v>
      </c>
      <c r="D476" s="372"/>
      <c r="E476" s="372"/>
      <c r="F476" s="51"/>
      <c r="G476" s="52"/>
      <c r="H476" s="52"/>
      <c r="I476" s="52"/>
      <c r="J476" s="57"/>
      <c r="K476" s="52"/>
      <c r="L476" s="53">
        <v>15.66</v>
      </c>
      <c r="M476" s="52"/>
      <c r="N476" s="64">
        <v>547.47</v>
      </c>
      <c r="AF476" s="39"/>
      <c r="AG476" s="47"/>
      <c r="AK476" s="3" t="s">
        <v>66</v>
      </c>
      <c r="AM476" s="47"/>
      <c r="AN476" s="47"/>
      <c r="AP476" s="47"/>
      <c r="AQ476" s="47"/>
    </row>
    <row r="477" spans="1:43" s="4" customFormat="1" ht="23.25" x14ac:dyDescent="0.25">
      <c r="A477" s="56"/>
      <c r="B477" s="49" t="s">
        <v>718</v>
      </c>
      <c r="C477" s="372" t="s">
        <v>719</v>
      </c>
      <c r="D477" s="372"/>
      <c r="E477" s="372"/>
      <c r="F477" s="51" t="s">
        <v>69</v>
      </c>
      <c r="G477" s="63">
        <v>117</v>
      </c>
      <c r="H477" s="52"/>
      <c r="I477" s="63">
        <v>117</v>
      </c>
      <c r="J477" s="57"/>
      <c r="K477" s="52"/>
      <c r="L477" s="53">
        <v>18.32</v>
      </c>
      <c r="M477" s="52"/>
      <c r="N477" s="64">
        <v>640.54</v>
      </c>
      <c r="AF477" s="39"/>
      <c r="AG477" s="47"/>
      <c r="AK477" s="3" t="s">
        <v>719</v>
      </c>
      <c r="AM477" s="47"/>
      <c r="AN477" s="47"/>
      <c r="AP477" s="47"/>
      <c r="AQ477" s="47"/>
    </row>
    <row r="478" spans="1:43" s="4" customFormat="1" ht="23.25" x14ac:dyDescent="0.25">
      <c r="A478" s="56"/>
      <c r="B478" s="49" t="s">
        <v>720</v>
      </c>
      <c r="C478" s="372" t="s">
        <v>721</v>
      </c>
      <c r="D478" s="372"/>
      <c r="E478" s="372"/>
      <c r="F478" s="51" t="s">
        <v>69</v>
      </c>
      <c r="G478" s="63">
        <v>74</v>
      </c>
      <c r="H478" s="52"/>
      <c r="I478" s="63">
        <v>74</v>
      </c>
      <c r="J478" s="57"/>
      <c r="K478" s="52"/>
      <c r="L478" s="53">
        <v>11.59</v>
      </c>
      <c r="M478" s="52"/>
      <c r="N478" s="64">
        <v>405.13</v>
      </c>
      <c r="AF478" s="39"/>
      <c r="AG478" s="47"/>
      <c r="AK478" s="3" t="s">
        <v>721</v>
      </c>
      <c r="AM478" s="47"/>
      <c r="AN478" s="47"/>
      <c r="AP478" s="47"/>
      <c r="AQ478" s="47"/>
    </row>
    <row r="479" spans="1:43" s="4" customFormat="1" ht="15" x14ac:dyDescent="0.25">
      <c r="A479" s="65"/>
      <c r="B479" s="66"/>
      <c r="C479" s="374" t="s">
        <v>72</v>
      </c>
      <c r="D479" s="374"/>
      <c r="E479" s="374"/>
      <c r="F479" s="42"/>
      <c r="G479" s="43"/>
      <c r="H479" s="43"/>
      <c r="I479" s="43"/>
      <c r="J479" s="45"/>
      <c r="K479" s="43"/>
      <c r="L479" s="67">
        <v>49.28</v>
      </c>
      <c r="M479" s="60"/>
      <c r="N479" s="115">
        <v>1611.76</v>
      </c>
      <c r="AF479" s="39"/>
      <c r="AG479" s="47"/>
      <c r="AM479" s="47" t="s">
        <v>72</v>
      </c>
      <c r="AN479" s="47"/>
      <c r="AP479" s="47"/>
      <c r="AQ479" s="47"/>
    </row>
    <row r="480" spans="1:43" s="4" customFormat="1" ht="15" x14ac:dyDescent="0.25">
      <c r="A480" s="381" t="s">
        <v>4384</v>
      </c>
      <c r="B480" s="382"/>
      <c r="C480" s="382"/>
      <c r="D480" s="382"/>
      <c r="E480" s="382"/>
      <c r="F480" s="382"/>
      <c r="G480" s="382"/>
      <c r="H480" s="382"/>
      <c r="I480" s="382"/>
      <c r="J480" s="382"/>
      <c r="K480" s="382"/>
      <c r="L480" s="382"/>
      <c r="M480" s="382"/>
      <c r="N480" s="383"/>
      <c r="AF480" s="39"/>
      <c r="AG480" s="47"/>
      <c r="AM480" s="47"/>
      <c r="AN480" s="47"/>
      <c r="AP480" s="47"/>
      <c r="AQ480" s="47" t="s">
        <v>4384</v>
      </c>
    </row>
    <row r="481" spans="1:43" s="4" customFormat="1" ht="45.75" x14ac:dyDescent="0.25">
      <c r="A481" s="40" t="s">
        <v>413</v>
      </c>
      <c r="B481" s="41" t="s">
        <v>4385</v>
      </c>
      <c r="C481" s="374" t="s">
        <v>4386</v>
      </c>
      <c r="D481" s="374"/>
      <c r="E481" s="374"/>
      <c r="F481" s="42" t="s">
        <v>716</v>
      </c>
      <c r="G481" s="43">
        <v>0.03</v>
      </c>
      <c r="H481" s="44">
        <v>1</v>
      </c>
      <c r="I481" s="68">
        <v>0.03</v>
      </c>
      <c r="J481" s="45"/>
      <c r="K481" s="43"/>
      <c r="L481" s="45"/>
      <c r="M481" s="43"/>
      <c r="N481" s="46"/>
      <c r="AF481" s="39"/>
      <c r="AG481" s="47" t="s">
        <v>4386</v>
      </c>
      <c r="AM481" s="47"/>
      <c r="AN481" s="47"/>
      <c r="AP481" s="47"/>
      <c r="AQ481" s="47"/>
    </row>
    <row r="482" spans="1:43" s="4" customFormat="1" ht="15" x14ac:dyDescent="0.25">
      <c r="A482" s="69"/>
      <c r="B482" s="50"/>
      <c r="C482" s="372" t="s">
        <v>4387</v>
      </c>
      <c r="D482" s="372"/>
      <c r="E482" s="372"/>
      <c r="F482" s="372"/>
      <c r="G482" s="372"/>
      <c r="H482" s="372"/>
      <c r="I482" s="372"/>
      <c r="J482" s="372"/>
      <c r="K482" s="372"/>
      <c r="L482" s="372"/>
      <c r="M482" s="372"/>
      <c r="N482" s="377"/>
      <c r="AF482" s="39"/>
      <c r="AG482" s="47"/>
      <c r="AH482" s="3" t="s">
        <v>4387</v>
      </c>
      <c r="AM482" s="47"/>
      <c r="AN482" s="47"/>
      <c r="AP482" s="47"/>
      <c r="AQ482" s="47"/>
    </row>
    <row r="483" spans="1:43" s="4" customFormat="1" ht="22.5" x14ac:dyDescent="0.25">
      <c r="A483" s="103"/>
      <c r="B483" s="49" t="s">
        <v>217</v>
      </c>
      <c r="C483" s="368" t="s">
        <v>218</v>
      </c>
      <c r="D483" s="368"/>
      <c r="E483" s="368"/>
      <c r="F483" s="368"/>
      <c r="G483" s="368"/>
      <c r="H483" s="368"/>
      <c r="I483" s="368"/>
      <c r="J483" s="368"/>
      <c r="K483" s="368"/>
      <c r="L483" s="368"/>
      <c r="M483" s="368"/>
      <c r="N483" s="376"/>
      <c r="AF483" s="39"/>
      <c r="AG483" s="47"/>
      <c r="AI483" s="3" t="s">
        <v>218</v>
      </c>
      <c r="AM483" s="47"/>
      <c r="AN483" s="47"/>
      <c r="AP483" s="47"/>
      <c r="AQ483" s="47"/>
    </row>
    <row r="484" spans="1:43" s="4" customFormat="1" ht="15" x14ac:dyDescent="0.25">
      <c r="A484" s="48"/>
      <c r="B484" s="49" t="s">
        <v>58</v>
      </c>
      <c r="C484" s="372" t="s">
        <v>62</v>
      </c>
      <c r="D484" s="372"/>
      <c r="E484" s="372"/>
      <c r="F484" s="51"/>
      <c r="G484" s="52"/>
      <c r="H484" s="52"/>
      <c r="I484" s="52"/>
      <c r="J484" s="107">
        <v>4268.7</v>
      </c>
      <c r="K484" s="54">
        <v>1.1499999999999999</v>
      </c>
      <c r="L484" s="53">
        <v>147.27000000000001</v>
      </c>
      <c r="M484" s="54">
        <v>34.96</v>
      </c>
      <c r="N484" s="55">
        <v>5148.5600000000004</v>
      </c>
      <c r="AF484" s="39"/>
      <c r="AG484" s="47"/>
      <c r="AJ484" s="3" t="s">
        <v>62</v>
      </c>
      <c r="AM484" s="47"/>
      <c r="AN484" s="47"/>
      <c r="AP484" s="47"/>
      <c r="AQ484" s="47"/>
    </row>
    <row r="485" spans="1:43" s="4" customFormat="1" ht="15" x14ac:dyDescent="0.25">
      <c r="A485" s="48"/>
      <c r="B485" s="49" t="s">
        <v>73</v>
      </c>
      <c r="C485" s="372" t="s">
        <v>175</v>
      </c>
      <c r="D485" s="372"/>
      <c r="E485" s="372"/>
      <c r="F485" s="51"/>
      <c r="G485" s="52"/>
      <c r="H485" s="52"/>
      <c r="I485" s="52"/>
      <c r="J485" s="107">
        <v>12808.36</v>
      </c>
      <c r="K485" s="54">
        <v>1.1499999999999999</v>
      </c>
      <c r="L485" s="53">
        <v>441.89</v>
      </c>
      <c r="M485" s="54">
        <v>12.51</v>
      </c>
      <c r="N485" s="55">
        <v>5528.04</v>
      </c>
      <c r="AF485" s="39"/>
      <c r="AG485" s="47"/>
      <c r="AJ485" s="3" t="s">
        <v>175</v>
      </c>
      <c r="AM485" s="47"/>
      <c r="AN485" s="47"/>
      <c r="AP485" s="47"/>
      <c r="AQ485" s="47"/>
    </row>
    <row r="486" spans="1:43" s="4" customFormat="1" ht="15" x14ac:dyDescent="0.25">
      <c r="A486" s="48"/>
      <c r="B486" s="49" t="s">
        <v>78</v>
      </c>
      <c r="C486" s="372" t="s">
        <v>176</v>
      </c>
      <c r="D486" s="372"/>
      <c r="E486" s="372"/>
      <c r="F486" s="51"/>
      <c r="G486" s="52"/>
      <c r="H486" s="52"/>
      <c r="I486" s="52"/>
      <c r="J486" s="107">
        <v>1548.14</v>
      </c>
      <c r="K486" s="54">
        <v>1.1499999999999999</v>
      </c>
      <c r="L486" s="53">
        <v>53.41</v>
      </c>
      <c r="M486" s="54">
        <v>34.96</v>
      </c>
      <c r="N486" s="55">
        <v>1867.21</v>
      </c>
      <c r="AF486" s="39"/>
      <c r="AG486" s="47"/>
      <c r="AJ486" s="3" t="s">
        <v>176</v>
      </c>
      <c r="AM486" s="47"/>
      <c r="AN486" s="47"/>
      <c r="AP486" s="47"/>
      <c r="AQ486" s="47"/>
    </row>
    <row r="487" spans="1:43" s="4" customFormat="1" ht="15" x14ac:dyDescent="0.25">
      <c r="A487" s="48"/>
      <c r="B487" s="49" t="s">
        <v>122</v>
      </c>
      <c r="C487" s="372" t="s">
        <v>177</v>
      </c>
      <c r="D487" s="372"/>
      <c r="E487" s="372"/>
      <c r="F487" s="51"/>
      <c r="G487" s="52"/>
      <c r="H487" s="52"/>
      <c r="I487" s="52"/>
      <c r="J487" s="53">
        <v>306.45999999999998</v>
      </c>
      <c r="K487" s="52"/>
      <c r="L487" s="53">
        <v>9.19</v>
      </c>
      <c r="M487" s="54">
        <v>5.0199999999999996</v>
      </c>
      <c r="N487" s="64">
        <v>46.13</v>
      </c>
      <c r="AF487" s="39"/>
      <c r="AG487" s="47"/>
      <c r="AJ487" s="3" t="s">
        <v>177</v>
      </c>
      <c r="AM487" s="47"/>
      <c r="AN487" s="47"/>
      <c r="AP487" s="47"/>
      <c r="AQ487" s="47"/>
    </row>
    <row r="488" spans="1:43" s="4" customFormat="1" ht="15" x14ac:dyDescent="0.25">
      <c r="A488" s="56"/>
      <c r="B488" s="49"/>
      <c r="C488" s="372" t="s">
        <v>63</v>
      </c>
      <c r="D488" s="372"/>
      <c r="E488" s="372"/>
      <c r="F488" s="51" t="s">
        <v>64</v>
      </c>
      <c r="G488" s="63">
        <v>465</v>
      </c>
      <c r="H488" s="54">
        <v>1.1499999999999999</v>
      </c>
      <c r="I488" s="70">
        <v>16.0425</v>
      </c>
      <c r="J488" s="57"/>
      <c r="K488" s="52"/>
      <c r="L488" s="57"/>
      <c r="M488" s="52"/>
      <c r="N488" s="58"/>
      <c r="AF488" s="39"/>
      <c r="AG488" s="47"/>
      <c r="AK488" s="3" t="s">
        <v>63</v>
      </c>
      <c r="AM488" s="47"/>
      <c r="AN488" s="47"/>
      <c r="AP488" s="47"/>
      <c r="AQ488" s="47"/>
    </row>
    <row r="489" spans="1:43" s="4" customFormat="1" ht="15" x14ac:dyDescent="0.25">
      <c r="A489" s="56"/>
      <c r="B489" s="49"/>
      <c r="C489" s="372" t="s">
        <v>178</v>
      </c>
      <c r="D489" s="372"/>
      <c r="E489" s="372"/>
      <c r="F489" s="51" t="s">
        <v>64</v>
      </c>
      <c r="G489" s="54">
        <v>115.38</v>
      </c>
      <c r="H489" s="54">
        <v>1.1499999999999999</v>
      </c>
      <c r="I489" s="114">
        <v>3.98061</v>
      </c>
      <c r="J489" s="57"/>
      <c r="K489" s="52"/>
      <c r="L489" s="57"/>
      <c r="M489" s="52"/>
      <c r="N489" s="58"/>
      <c r="AF489" s="39"/>
      <c r="AG489" s="47"/>
      <c r="AK489" s="3" t="s">
        <v>178</v>
      </c>
      <c r="AM489" s="47"/>
      <c r="AN489" s="47"/>
      <c r="AP489" s="47"/>
      <c r="AQ489" s="47"/>
    </row>
    <row r="490" spans="1:43" s="4" customFormat="1" ht="15" x14ac:dyDescent="0.25">
      <c r="A490" s="48"/>
      <c r="B490" s="49"/>
      <c r="C490" s="375" t="s">
        <v>65</v>
      </c>
      <c r="D490" s="375"/>
      <c r="E490" s="375"/>
      <c r="F490" s="59"/>
      <c r="G490" s="60"/>
      <c r="H490" s="60"/>
      <c r="I490" s="60"/>
      <c r="J490" s="108">
        <v>17383.52</v>
      </c>
      <c r="K490" s="60"/>
      <c r="L490" s="61">
        <v>598.35</v>
      </c>
      <c r="M490" s="60"/>
      <c r="N490" s="123">
        <v>10722.73</v>
      </c>
      <c r="AF490" s="39"/>
      <c r="AG490" s="47"/>
      <c r="AL490" s="3" t="s">
        <v>65</v>
      </c>
      <c r="AM490" s="47"/>
      <c r="AN490" s="47"/>
      <c r="AP490" s="47"/>
      <c r="AQ490" s="47"/>
    </row>
    <row r="491" spans="1:43" s="4" customFormat="1" ht="15" x14ac:dyDescent="0.25">
      <c r="A491" s="56"/>
      <c r="B491" s="49"/>
      <c r="C491" s="372" t="s">
        <v>66</v>
      </c>
      <c r="D491" s="372"/>
      <c r="E491" s="372"/>
      <c r="F491" s="51"/>
      <c r="G491" s="52"/>
      <c r="H491" s="52"/>
      <c r="I491" s="52"/>
      <c r="J491" s="57"/>
      <c r="K491" s="52"/>
      <c r="L491" s="53">
        <v>200.68</v>
      </c>
      <c r="M491" s="52"/>
      <c r="N491" s="55">
        <v>7015.77</v>
      </c>
      <c r="AF491" s="39"/>
      <c r="AG491" s="47"/>
      <c r="AK491" s="3" t="s">
        <v>66</v>
      </c>
      <c r="AM491" s="47"/>
      <c r="AN491" s="47"/>
      <c r="AP491" s="47"/>
      <c r="AQ491" s="47"/>
    </row>
    <row r="492" spans="1:43" s="4" customFormat="1" ht="23.25" x14ac:dyDescent="0.25">
      <c r="A492" s="56"/>
      <c r="B492" s="49" t="s">
        <v>718</v>
      </c>
      <c r="C492" s="372" t="s">
        <v>719</v>
      </c>
      <c r="D492" s="372"/>
      <c r="E492" s="372"/>
      <c r="F492" s="51" t="s">
        <v>69</v>
      </c>
      <c r="G492" s="63">
        <v>117</v>
      </c>
      <c r="H492" s="52"/>
      <c r="I492" s="63">
        <v>117</v>
      </c>
      <c r="J492" s="57"/>
      <c r="K492" s="52"/>
      <c r="L492" s="53">
        <v>234.8</v>
      </c>
      <c r="M492" s="52"/>
      <c r="N492" s="55">
        <v>8208.4500000000007</v>
      </c>
      <c r="AF492" s="39"/>
      <c r="AG492" s="47"/>
      <c r="AK492" s="3" t="s">
        <v>719</v>
      </c>
      <c r="AM492" s="47"/>
      <c r="AN492" s="47"/>
      <c r="AP492" s="47"/>
      <c r="AQ492" s="47"/>
    </row>
    <row r="493" spans="1:43" s="4" customFormat="1" ht="23.25" x14ac:dyDescent="0.25">
      <c r="A493" s="56"/>
      <c r="B493" s="49" t="s">
        <v>720</v>
      </c>
      <c r="C493" s="372" t="s">
        <v>721</v>
      </c>
      <c r="D493" s="372"/>
      <c r="E493" s="372"/>
      <c r="F493" s="51" t="s">
        <v>69</v>
      </c>
      <c r="G493" s="63">
        <v>74</v>
      </c>
      <c r="H493" s="52"/>
      <c r="I493" s="63">
        <v>74</v>
      </c>
      <c r="J493" s="57"/>
      <c r="K493" s="52"/>
      <c r="L493" s="53">
        <v>148.5</v>
      </c>
      <c r="M493" s="52"/>
      <c r="N493" s="55">
        <v>5191.67</v>
      </c>
      <c r="AF493" s="39"/>
      <c r="AG493" s="47"/>
      <c r="AK493" s="3" t="s">
        <v>721</v>
      </c>
      <c r="AM493" s="47"/>
      <c r="AN493" s="47"/>
      <c r="AP493" s="47"/>
      <c r="AQ493" s="47"/>
    </row>
    <row r="494" spans="1:43" s="4" customFormat="1" ht="15" x14ac:dyDescent="0.25">
      <c r="A494" s="65"/>
      <c r="B494" s="66"/>
      <c r="C494" s="374" t="s">
        <v>72</v>
      </c>
      <c r="D494" s="374"/>
      <c r="E494" s="374"/>
      <c r="F494" s="42"/>
      <c r="G494" s="43"/>
      <c r="H494" s="43"/>
      <c r="I494" s="43"/>
      <c r="J494" s="45"/>
      <c r="K494" s="43"/>
      <c r="L494" s="67">
        <v>981.65</v>
      </c>
      <c r="M494" s="60"/>
      <c r="N494" s="115">
        <v>24122.85</v>
      </c>
      <c r="AF494" s="39"/>
      <c r="AG494" s="47"/>
      <c r="AM494" s="47" t="s">
        <v>72</v>
      </c>
      <c r="AN494" s="47"/>
      <c r="AP494" s="47"/>
      <c r="AQ494" s="47"/>
    </row>
    <row r="495" spans="1:43" s="4" customFormat="1" ht="22.5" x14ac:dyDescent="0.25">
      <c r="A495" s="40" t="s">
        <v>414</v>
      </c>
      <c r="B495" s="41" t="s">
        <v>4117</v>
      </c>
      <c r="C495" s="374" t="s">
        <v>4148</v>
      </c>
      <c r="D495" s="374"/>
      <c r="E495" s="374"/>
      <c r="F495" s="42" t="s">
        <v>231</v>
      </c>
      <c r="G495" s="43">
        <v>30.3</v>
      </c>
      <c r="H495" s="44">
        <v>1</v>
      </c>
      <c r="I495" s="120">
        <v>30.3</v>
      </c>
      <c r="J495" s="105">
        <v>6094.5</v>
      </c>
      <c r="K495" s="43"/>
      <c r="L495" s="105">
        <v>36785.53</v>
      </c>
      <c r="M495" s="68">
        <v>5.0199999999999996</v>
      </c>
      <c r="N495" s="115">
        <v>184663.35</v>
      </c>
      <c r="AF495" s="39"/>
      <c r="AG495" s="47" t="s">
        <v>4148</v>
      </c>
      <c r="AM495" s="47"/>
      <c r="AN495" s="47"/>
      <c r="AP495" s="47"/>
      <c r="AQ495" s="47"/>
    </row>
    <row r="496" spans="1:43" s="4" customFormat="1" ht="15" x14ac:dyDescent="0.25">
      <c r="A496" s="65"/>
      <c r="B496" s="66"/>
      <c r="C496" s="374" t="s">
        <v>72</v>
      </c>
      <c r="D496" s="374"/>
      <c r="E496" s="374"/>
      <c r="F496" s="42"/>
      <c r="G496" s="43"/>
      <c r="H496" s="43"/>
      <c r="I496" s="43"/>
      <c r="J496" s="45"/>
      <c r="K496" s="43"/>
      <c r="L496" s="105">
        <v>36785.53</v>
      </c>
      <c r="M496" s="60"/>
      <c r="N496" s="115">
        <v>184663.35</v>
      </c>
      <c r="AF496" s="39"/>
      <c r="AG496" s="47"/>
      <c r="AM496" s="47" t="s">
        <v>72</v>
      </c>
      <c r="AN496" s="47"/>
      <c r="AP496" s="47"/>
      <c r="AQ496" s="47"/>
    </row>
    <row r="497" spans="1:43" s="4" customFormat="1" ht="56.25" x14ac:dyDescent="0.25">
      <c r="A497" s="40" t="s">
        <v>416</v>
      </c>
      <c r="B497" s="41" t="s">
        <v>4150</v>
      </c>
      <c r="C497" s="374" t="s">
        <v>4388</v>
      </c>
      <c r="D497" s="374"/>
      <c r="E497" s="374"/>
      <c r="F497" s="42" t="s">
        <v>732</v>
      </c>
      <c r="G497" s="43">
        <v>0.3</v>
      </c>
      <c r="H497" s="44">
        <v>1</v>
      </c>
      <c r="I497" s="120">
        <v>0.3</v>
      </c>
      <c r="J497" s="45"/>
      <c r="K497" s="43"/>
      <c r="L497" s="45"/>
      <c r="M497" s="43"/>
      <c r="N497" s="46"/>
      <c r="AF497" s="39"/>
      <c r="AG497" s="47" t="s">
        <v>4388</v>
      </c>
      <c r="AM497" s="47"/>
      <c r="AN497" s="47"/>
      <c r="AP497" s="47"/>
      <c r="AQ497" s="47"/>
    </row>
    <row r="498" spans="1:43" s="4" customFormat="1" ht="15" x14ac:dyDescent="0.25">
      <c r="A498" s="69"/>
      <c r="B498" s="50"/>
      <c r="C498" s="372" t="s">
        <v>4131</v>
      </c>
      <c r="D498" s="372"/>
      <c r="E498" s="372"/>
      <c r="F498" s="372"/>
      <c r="G498" s="372"/>
      <c r="H498" s="372"/>
      <c r="I498" s="372"/>
      <c r="J498" s="372"/>
      <c r="K498" s="372"/>
      <c r="L498" s="372"/>
      <c r="M498" s="372"/>
      <c r="N498" s="377"/>
      <c r="AF498" s="39"/>
      <c r="AG498" s="47"/>
      <c r="AH498" s="3" t="s">
        <v>4131</v>
      </c>
      <c r="AM498" s="47"/>
      <c r="AN498" s="47"/>
      <c r="AP498" s="47"/>
      <c r="AQ498" s="47"/>
    </row>
    <row r="499" spans="1:43" s="4" customFormat="1" ht="22.5" x14ac:dyDescent="0.25">
      <c r="A499" s="103"/>
      <c r="B499" s="49" t="s">
        <v>217</v>
      </c>
      <c r="C499" s="368" t="s">
        <v>218</v>
      </c>
      <c r="D499" s="368"/>
      <c r="E499" s="368"/>
      <c r="F499" s="368"/>
      <c r="G499" s="368"/>
      <c r="H499" s="368"/>
      <c r="I499" s="368"/>
      <c r="J499" s="368"/>
      <c r="K499" s="368"/>
      <c r="L499" s="368"/>
      <c r="M499" s="368"/>
      <c r="N499" s="376"/>
      <c r="AF499" s="39"/>
      <c r="AG499" s="47"/>
      <c r="AI499" s="3" t="s">
        <v>218</v>
      </c>
      <c r="AM499" s="47"/>
      <c r="AN499" s="47"/>
      <c r="AP499" s="47"/>
      <c r="AQ499" s="47"/>
    </row>
    <row r="500" spans="1:43" s="4" customFormat="1" ht="15" x14ac:dyDescent="0.25">
      <c r="A500" s="48"/>
      <c r="B500" s="49" t="s">
        <v>58</v>
      </c>
      <c r="C500" s="372" t="s">
        <v>62</v>
      </c>
      <c r="D500" s="372"/>
      <c r="E500" s="372"/>
      <c r="F500" s="51"/>
      <c r="G500" s="52"/>
      <c r="H500" s="52"/>
      <c r="I500" s="52"/>
      <c r="J500" s="53">
        <v>731.31</v>
      </c>
      <c r="K500" s="54">
        <v>1.1499999999999999</v>
      </c>
      <c r="L500" s="53">
        <v>252.3</v>
      </c>
      <c r="M500" s="54">
        <v>34.96</v>
      </c>
      <c r="N500" s="55">
        <v>8820.41</v>
      </c>
      <c r="AF500" s="39"/>
      <c r="AG500" s="47"/>
      <c r="AJ500" s="3" t="s">
        <v>62</v>
      </c>
      <c r="AM500" s="47"/>
      <c r="AN500" s="47"/>
      <c r="AP500" s="47"/>
      <c r="AQ500" s="47"/>
    </row>
    <row r="501" spans="1:43" s="4" customFormat="1" ht="15" x14ac:dyDescent="0.25">
      <c r="A501" s="48"/>
      <c r="B501" s="49" t="s">
        <v>73</v>
      </c>
      <c r="C501" s="372" t="s">
        <v>175</v>
      </c>
      <c r="D501" s="372"/>
      <c r="E501" s="372"/>
      <c r="F501" s="51"/>
      <c r="G501" s="52"/>
      <c r="H501" s="52"/>
      <c r="I501" s="52"/>
      <c r="J501" s="53">
        <v>78.42</v>
      </c>
      <c r="K501" s="54">
        <v>1.1499999999999999</v>
      </c>
      <c r="L501" s="53">
        <v>27.05</v>
      </c>
      <c r="M501" s="54">
        <v>12.51</v>
      </c>
      <c r="N501" s="64">
        <v>338.4</v>
      </c>
      <c r="AF501" s="39"/>
      <c r="AG501" s="47"/>
      <c r="AJ501" s="3" t="s">
        <v>175</v>
      </c>
      <c r="AM501" s="47"/>
      <c r="AN501" s="47"/>
      <c r="AP501" s="47"/>
      <c r="AQ501" s="47"/>
    </row>
    <row r="502" spans="1:43" s="4" customFormat="1" ht="15" x14ac:dyDescent="0.25">
      <c r="A502" s="48"/>
      <c r="B502" s="49" t="s">
        <v>78</v>
      </c>
      <c r="C502" s="372" t="s">
        <v>176</v>
      </c>
      <c r="D502" s="372"/>
      <c r="E502" s="372"/>
      <c r="F502" s="51"/>
      <c r="G502" s="52"/>
      <c r="H502" s="52"/>
      <c r="I502" s="52"/>
      <c r="J502" s="53">
        <v>0.54</v>
      </c>
      <c r="K502" s="54">
        <v>1.1499999999999999</v>
      </c>
      <c r="L502" s="53">
        <v>0.19</v>
      </c>
      <c r="M502" s="54">
        <v>34.96</v>
      </c>
      <c r="N502" s="64">
        <v>6.64</v>
      </c>
      <c r="AF502" s="39"/>
      <c r="AG502" s="47"/>
      <c r="AJ502" s="3" t="s">
        <v>176</v>
      </c>
      <c r="AM502" s="47"/>
      <c r="AN502" s="47"/>
      <c r="AP502" s="47"/>
      <c r="AQ502" s="47"/>
    </row>
    <row r="503" spans="1:43" s="4" customFormat="1" ht="15" x14ac:dyDescent="0.25">
      <c r="A503" s="48"/>
      <c r="B503" s="49" t="s">
        <v>122</v>
      </c>
      <c r="C503" s="372" t="s">
        <v>177</v>
      </c>
      <c r="D503" s="372"/>
      <c r="E503" s="372"/>
      <c r="F503" s="51"/>
      <c r="G503" s="52"/>
      <c r="H503" s="52"/>
      <c r="I503" s="52"/>
      <c r="J503" s="53">
        <v>606.88</v>
      </c>
      <c r="K503" s="52"/>
      <c r="L503" s="53">
        <v>182.06</v>
      </c>
      <c r="M503" s="54">
        <v>5.0199999999999996</v>
      </c>
      <c r="N503" s="64">
        <v>913.94</v>
      </c>
      <c r="AF503" s="39"/>
      <c r="AG503" s="47"/>
      <c r="AJ503" s="3" t="s">
        <v>177</v>
      </c>
      <c r="AM503" s="47"/>
      <c r="AN503" s="47"/>
      <c r="AP503" s="47"/>
      <c r="AQ503" s="47"/>
    </row>
    <row r="504" spans="1:43" s="4" customFormat="1" ht="15" x14ac:dyDescent="0.25">
      <c r="A504" s="56"/>
      <c r="B504" s="49"/>
      <c r="C504" s="372" t="s">
        <v>63</v>
      </c>
      <c r="D504" s="372"/>
      <c r="E504" s="372"/>
      <c r="F504" s="51" t="s">
        <v>64</v>
      </c>
      <c r="G504" s="54">
        <v>76.02</v>
      </c>
      <c r="H504" s="54">
        <v>1.1499999999999999</v>
      </c>
      <c r="I504" s="70">
        <v>26.226900000000001</v>
      </c>
      <c r="J504" s="57"/>
      <c r="K504" s="52"/>
      <c r="L504" s="57"/>
      <c r="M504" s="52"/>
      <c r="N504" s="58"/>
      <c r="AF504" s="39"/>
      <c r="AG504" s="47"/>
      <c r="AK504" s="3" t="s">
        <v>63</v>
      </c>
      <c r="AM504" s="47"/>
      <c r="AN504" s="47"/>
      <c r="AP504" s="47"/>
      <c r="AQ504" s="47"/>
    </row>
    <row r="505" spans="1:43" s="4" customFormat="1" ht="15" x14ac:dyDescent="0.25">
      <c r="A505" s="56"/>
      <c r="B505" s="49"/>
      <c r="C505" s="372" t="s">
        <v>178</v>
      </c>
      <c r="D505" s="372"/>
      <c r="E505" s="372"/>
      <c r="F505" s="51" t="s">
        <v>64</v>
      </c>
      <c r="G505" s="54">
        <v>0.04</v>
      </c>
      <c r="H505" s="54">
        <v>1.1499999999999999</v>
      </c>
      <c r="I505" s="70">
        <v>1.38E-2</v>
      </c>
      <c r="J505" s="57"/>
      <c r="K505" s="52"/>
      <c r="L505" s="57"/>
      <c r="M505" s="52"/>
      <c r="N505" s="58"/>
      <c r="AF505" s="39"/>
      <c r="AG505" s="47"/>
      <c r="AK505" s="3" t="s">
        <v>178</v>
      </c>
      <c r="AM505" s="47"/>
      <c r="AN505" s="47"/>
      <c r="AP505" s="47"/>
      <c r="AQ505" s="47"/>
    </row>
    <row r="506" spans="1:43" s="4" customFormat="1" ht="15" x14ac:dyDescent="0.25">
      <c r="A506" s="48"/>
      <c r="B506" s="49"/>
      <c r="C506" s="375" t="s">
        <v>65</v>
      </c>
      <c r="D506" s="375"/>
      <c r="E506" s="375"/>
      <c r="F506" s="59"/>
      <c r="G506" s="60"/>
      <c r="H506" s="60"/>
      <c r="I506" s="60"/>
      <c r="J506" s="108">
        <v>1416.61</v>
      </c>
      <c r="K506" s="60"/>
      <c r="L506" s="61">
        <v>461.41</v>
      </c>
      <c r="M506" s="60"/>
      <c r="N506" s="123">
        <v>10072.75</v>
      </c>
      <c r="AF506" s="39"/>
      <c r="AG506" s="47"/>
      <c r="AL506" s="3" t="s">
        <v>65</v>
      </c>
      <c r="AM506" s="47"/>
      <c r="AN506" s="47"/>
      <c r="AP506" s="47"/>
      <c r="AQ506" s="47"/>
    </row>
    <row r="507" spans="1:43" s="4" customFormat="1" ht="15" x14ac:dyDescent="0.25">
      <c r="A507" s="56"/>
      <c r="B507" s="49"/>
      <c r="C507" s="372" t="s">
        <v>66</v>
      </c>
      <c r="D507" s="372"/>
      <c r="E507" s="372"/>
      <c r="F507" s="51"/>
      <c r="G507" s="52"/>
      <c r="H507" s="52"/>
      <c r="I507" s="52"/>
      <c r="J507" s="57"/>
      <c r="K507" s="52"/>
      <c r="L507" s="53">
        <v>252.49</v>
      </c>
      <c r="M507" s="52"/>
      <c r="N507" s="55">
        <v>8827.0499999999993</v>
      </c>
      <c r="AF507" s="39"/>
      <c r="AG507" s="47"/>
      <c r="AK507" s="3" t="s">
        <v>66</v>
      </c>
      <c r="AM507" s="47"/>
      <c r="AN507" s="47"/>
      <c r="AP507" s="47"/>
      <c r="AQ507" s="47"/>
    </row>
    <row r="508" spans="1:43" s="4" customFormat="1" ht="23.25" x14ac:dyDescent="0.25">
      <c r="A508" s="56"/>
      <c r="B508" s="49" t="s">
        <v>718</v>
      </c>
      <c r="C508" s="372" t="s">
        <v>719</v>
      </c>
      <c r="D508" s="372"/>
      <c r="E508" s="372"/>
      <c r="F508" s="51" t="s">
        <v>69</v>
      </c>
      <c r="G508" s="63">
        <v>117</v>
      </c>
      <c r="H508" s="52"/>
      <c r="I508" s="63">
        <v>117</v>
      </c>
      <c r="J508" s="57"/>
      <c r="K508" s="52"/>
      <c r="L508" s="53">
        <v>295.41000000000003</v>
      </c>
      <c r="M508" s="52"/>
      <c r="N508" s="55">
        <v>10327.65</v>
      </c>
      <c r="AF508" s="39"/>
      <c r="AG508" s="47"/>
      <c r="AK508" s="3" t="s">
        <v>719</v>
      </c>
      <c r="AM508" s="47"/>
      <c r="AN508" s="47"/>
      <c r="AP508" s="47"/>
      <c r="AQ508" s="47"/>
    </row>
    <row r="509" spans="1:43" s="4" customFormat="1" ht="23.25" x14ac:dyDescent="0.25">
      <c r="A509" s="56"/>
      <c r="B509" s="49" t="s">
        <v>720</v>
      </c>
      <c r="C509" s="372" t="s">
        <v>721</v>
      </c>
      <c r="D509" s="372"/>
      <c r="E509" s="372"/>
      <c r="F509" s="51" t="s">
        <v>69</v>
      </c>
      <c r="G509" s="63">
        <v>74</v>
      </c>
      <c r="H509" s="52"/>
      <c r="I509" s="63">
        <v>74</v>
      </c>
      <c r="J509" s="57"/>
      <c r="K509" s="52"/>
      <c r="L509" s="53">
        <v>186.84</v>
      </c>
      <c r="M509" s="52"/>
      <c r="N509" s="55">
        <v>6532.02</v>
      </c>
      <c r="AF509" s="39"/>
      <c r="AG509" s="47"/>
      <c r="AK509" s="3" t="s">
        <v>721</v>
      </c>
      <c r="AM509" s="47"/>
      <c r="AN509" s="47"/>
      <c r="AP509" s="47"/>
      <c r="AQ509" s="47"/>
    </row>
    <row r="510" spans="1:43" s="4" customFormat="1" ht="15" x14ac:dyDescent="0.25">
      <c r="A510" s="65"/>
      <c r="B510" s="66"/>
      <c r="C510" s="374" t="s">
        <v>72</v>
      </c>
      <c r="D510" s="374"/>
      <c r="E510" s="374"/>
      <c r="F510" s="42"/>
      <c r="G510" s="43"/>
      <c r="H510" s="43"/>
      <c r="I510" s="43"/>
      <c r="J510" s="45"/>
      <c r="K510" s="43"/>
      <c r="L510" s="67">
        <v>943.66</v>
      </c>
      <c r="M510" s="60"/>
      <c r="N510" s="115">
        <v>26932.42</v>
      </c>
      <c r="AF510" s="39"/>
      <c r="AG510" s="47"/>
      <c r="AM510" s="47" t="s">
        <v>72</v>
      </c>
      <c r="AN510" s="47"/>
      <c r="AP510" s="47"/>
      <c r="AQ510" s="47"/>
    </row>
    <row r="511" spans="1:43" s="4" customFormat="1" ht="23.25" x14ac:dyDescent="0.25">
      <c r="A511" s="40" t="s">
        <v>422</v>
      </c>
      <c r="B511" s="41" t="s">
        <v>2144</v>
      </c>
      <c r="C511" s="374" t="s">
        <v>2145</v>
      </c>
      <c r="D511" s="374"/>
      <c r="E511" s="374"/>
      <c r="F511" s="42" t="s">
        <v>716</v>
      </c>
      <c r="G511" s="43">
        <v>3.2000000000000001E-2</v>
      </c>
      <c r="H511" s="44">
        <v>1</v>
      </c>
      <c r="I511" s="116">
        <v>3.2000000000000001E-2</v>
      </c>
      <c r="J511" s="45"/>
      <c r="K511" s="43"/>
      <c r="L511" s="45"/>
      <c r="M511" s="43"/>
      <c r="N511" s="46"/>
      <c r="AF511" s="39"/>
      <c r="AG511" s="47" t="s">
        <v>2145</v>
      </c>
      <c r="AM511" s="47"/>
      <c r="AN511" s="47"/>
      <c r="AP511" s="47"/>
      <c r="AQ511" s="47"/>
    </row>
    <row r="512" spans="1:43" s="4" customFormat="1" ht="15" x14ac:dyDescent="0.25">
      <c r="A512" s="69"/>
      <c r="B512" s="50"/>
      <c r="C512" s="372" t="s">
        <v>4389</v>
      </c>
      <c r="D512" s="372"/>
      <c r="E512" s="372"/>
      <c r="F512" s="372"/>
      <c r="G512" s="372"/>
      <c r="H512" s="372"/>
      <c r="I512" s="372"/>
      <c r="J512" s="372"/>
      <c r="K512" s="372"/>
      <c r="L512" s="372"/>
      <c r="M512" s="372"/>
      <c r="N512" s="377"/>
      <c r="AF512" s="39"/>
      <c r="AG512" s="47"/>
      <c r="AH512" s="3" t="s">
        <v>4389</v>
      </c>
      <c r="AM512" s="47"/>
      <c r="AN512" s="47"/>
      <c r="AP512" s="47"/>
      <c r="AQ512" s="47"/>
    </row>
    <row r="513" spans="1:43" s="4" customFormat="1" ht="22.5" x14ac:dyDescent="0.25">
      <c r="A513" s="103"/>
      <c r="B513" s="49" t="s">
        <v>217</v>
      </c>
      <c r="C513" s="368" t="s">
        <v>218</v>
      </c>
      <c r="D513" s="368"/>
      <c r="E513" s="368"/>
      <c r="F513" s="368"/>
      <c r="G513" s="368"/>
      <c r="H513" s="368"/>
      <c r="I513" s="368"/>
      <c r="J513" s="368"/>
      <c r="K513" s="368"/>
      <c r="L513" s="368"/>
      <c r="M513" s="368"/>
      <c r="N513" s="376"/>
      <c r="AF513" s="39"/>
      <c r="AG513" s="47"/>
      <c r="AI513" s="3" t="s">
        <v>218</v>
      </c>
      <c r="AM513" s="47"/>
      <c r="AN513" s="47"/>
      <c r="AP513" s="47"/>
      <c r="AQ513" s="47"/>
    </row>
    <row r="514" spans="1:43" s="4" customFormat="1" ht="15" x14ac:dyDescent="0.25">
      <c r="A514" s="48"/>
      <c r="B514" s="49" t="s">
        <v>58</v>
      </c>
      <c r="C514" s="372" t="s">
        <v>62</v>
      </c>
      <c r="D514" s="372"/>
      <c r="E514" s="372"/>
      <c r="F514" s="51"/>
      <c r="G514" s="52"/>
      <c r="H514" s="52"/>
      <c r="I514" s="52"/>
      <c r="J514" s="107">
        <v>2630.25</v>
      </c>
      <c r="K514" s="54">
        <v>1.1499999999999999</v>
      </c>
      <c r="L514" s="53">
        <v>96.79</v>
      </c>
      <c r="M514" s="54">
        <v>34.96</v>
      </c>
      <c r="N514" s="55">
        <v>3383.78</v>
      </c>
      <c r="AF514" s="39"/>
      <c r="AG514" s="47"/>
      <c r="AJ514" s="3" t="s">
        <v>62</v>
      </c>
      <c r="AM514" s="47"/>
      <c r="AN514" s="47"/>
      <c r="AP514" s="47"/>
      <c r="AQ514" s="47"/>
    </row>
    <row r="515" spans="1:43" s="4" customFormat="1" ht="15" x14ac:dyDescent="0.25">
      <c r="A515" s="48"/>
      <c r="B515" s="49" t="s">
        <v>73</v>
      </c>
      <c r="C515" s="372" t="s">
        <v>175</v>
      </c>
      <c r="D515" s="372"/>
      <c r="E515" s="372"/>
      <c r="F515" s="51"/>
      <c r="G515" s="52"/>
      <c r="H515" s="52"/>
      <c r="I515" s="52"/>
      <c r="J515" s="107">
        <v>4659.37</v>
      </c>
      <c r="K515" s="54">
        <v>1.1499999999999999</v>
      </c>
      <c r="L515" s="53">
        <v>171.46</v>
      </c>
      <c r="M515" s="54">
        <v>12.51</v>
      </c>
      <c r="N515" s="55">
        <v>2144.96</v>
      </c>
      <c r="AF515" s="39"/>
      <c r="AG515" s="47"/>
      <c r="AJ515" s="3" t="s">
        <v>175</v>
      </c>
      <c r="AM515" s="47"/>
      <c r="AN515" s="47"/>
      <c r="AP515" s="47"/>
      <c r="AQ515" s="47"/>
    </row>
    <row r="516" spans="1:43" s="4" customFormat="1" ht="15" x14ac:dyDescent="0.25">
      <c r="A516" s="48"/>
      <c r="B516" s="49" t="s">
        <v>78</v>
      </c>
      <c r="C516" s="372" t="s">
        <v>176</v>
      </c>
      <c r="D516" s="372"/>
      <c r="E516" s="372"/>
      <c r="F516" s="51"/>
      <c r="G516" s="52"/>
      <c r="H516" s="52"/>
      <c r="I516" s="52"/>
      <c r="J516" s="53">
        <v>574.28</v>
      </c>
      <c r="K516" s="54">
        <v>1.1499999999999999</v>
      </c>
      <c r="L516" s="53">
        <v>21.13</v>
      </c>
      <c r="M516" s="54">
        <v>34.96</v>
      </c>
      <c r="N516" s="64">
        <v>738.7</v>
      </c>
      <c r="AF516" s="39"/>
      <c r="AG516" s="47"/>
      <c r="AJ516" s="3" t="s">
        <v>176</v>
      </c>
      <c r="AM516" s="47"/>
      <c r="AN516" s="47"/>
      <c r="AP516" s="47"/>
      <c r="AQ516" s="47"/>
    </row>
    <row r="517" spans="1:43" s="4" customFormat="1" ht="15" x14ac:dyDescent="0.25">
      <c r="A517" s="48"/>
      <c r="B517" s="49" t="s">
        <v>122</v>
      </c>
      <c r="C517" s="372" t="s">
        <v>177</v>
      </c>
      <c r="D517" s="372"/>
      <c r="E517" s="372"/>
      <c r="F517" s="51"/>
      <c r="G517" s="52"/>
      <c r="H517" s="52"/>
      <c r="I517" s="52"/>
      <c r="J517" s="53">
        <v>53.3</v>
      </c>
      <c r="K517" s="52"/>
      <c r="L517" s="53">
        <v>1.71</v>
      </c>
      <c r="M517" s="54">
        <v>5.0199999999999996</v>
      </c>
      <c r="N517" s="64">
        <v>8.58</v>
      </c>
      <c r="AF517" s="39"/>
      <c r="AG517" s="47"/>
      <c r="AJ517" s="3" t="s">
        <v>177</v>
      </c>
      <c r="AM517" s="47"/>
      <c r="AN517" s="47"/>
      <c r="AP517" s="47"/>
      <c r="AQ517" s="47"/>
    </row>
    <row r="518" spans="1:43" s="4" customFormat="1" ht="15" x14ac:dyDescent="0.25">
      <c r="A518" s="56"/>
      <c r="B518" s="49"/>
      <c r="C518" s="372" t="s">
        <v>63</v>
      </c>
      <c r="D518" s="372"/>
      <c r="E518" s="372"/>
      <c r="F518" s="51" t="s">
        <v>64</v>
      </c>
      <c r="G518" s="54">
        <v>286.52</v>
      </c>
      <c r="H518" s="54">
        <v>1.1499999999999999</v>
      </c>
      <c r="I518" s="117">
        <v>10.543936</v>
      </c>
      <c r="J518" s="57"/>
      <c r="K518" s="52"/>
      <c r="L518" s="57"/>
      <c r="M518" s="52"/>
      <c r="N518" s="58"/>
      <c r="AF518" s="39"/>
      <c r="AG518" s="47"/>
      <c r="AK518" s="3" t="s">
        <v>63</v>
      </c>
      <c r="AM518" s="47"/>
      <c r="AN518" s="47"/>
      <c r="AP518" s="47"/>
      <c r="AQ518" s="47"/>
    </row>
    <row r="519" spans="1:43" s="4" customFormat="1" ht="15" x14ac:dyDescent="0.25">
      <c r="A519" s="56"/>
      <c r="B519" s="49"/>
      <c r="C519" s="372" t="s">
        <v>178</v>
      </c>
      <c r="D519" s="372"/>
      <c r="E519" s="372"/>
      <c r="F519" s="51" t="s">
        <v>64</v>
      </c>
      <c r="G519" s="54">
        <v>42.87</v>
      </c>
      <c r="H519" s="54">
        <v>1.1499999999999999</v>
      </c>
      <c r="I519" s="117">
        <v>1.5776159999999999</v>
      </c>
      <c r="J519" s="57"/>
      <c r="K519" s="52"/>
      <c r="L519" s="57"/>
      <c r="M519" s="52"/>
      <c r="N519" s="58"/>
      <c r="AF519" s="39"/>
      <c r="AG519" s="47"/>
      <c r="AK519" s="3" t="s">
        <v>178</v>
      </c>
      <c r="AM519" s="47"/>
      <c r="AN519" s="47"/>
      <c r="AP519" s="47"/>
      <c r="AQ519" s="47"/>
    </row>
    <row r="520" spans="1:43" s="4" customFormat="1" ht="15" x14ac:dyDescent="0.25">
      <c r="A520" s="48"/>
      <c r="B520" s="49"/>
      <c r="C520" s="375" t="s">
        <v>65</v>
      </c>
      <c r="D520" s="375"/>
      <c r="E520" s="375"/>
      <c r="F520" s="59"/>
      <c r="G520" s="60"/>
      <c r="H520" s="60"/>
      <c r="I520" s="60"/>
      <c r="J520" s="108">
        <v>7342.92</v>
      </c>
      <c r="K520" s="60"/>
      <c r="L520" s="61">
        <v>269.95999999999998</v>
      </c>
      <c r="M520" s="60"/>
      <c r="N520" s="123">
        <v>5537.32</v>
      </c>
      <c r="AF520" s="39"/>
      <c r="AG520" s="47"/>
      <c r="AL520" s="3" t="s">
        <v>65</v>
      </c>
      <c r="AM520" s="47"/>
      <c r="AN520" s="47"/>
      <c r="AP520" s="47"/>
      <c r="AQ520" s="47"/>
    </row>
    <row r="521" spans="1:43" s="4" customFormat="1" ht="15" x14ac:dyDescent="0.25">
      <c r="A521" s="56"/>
      <c r="B521" s="49"/>
      <c r="C521" s="372" t="s">
        <v>66</v>
      </c>
      <c r="D521" s="372"/>
      <c r="E521" s="372"/>
      <c r="F521" s="51"/>
      <c r="G521" s="52"/>
      <c r="H521" s="52"/>
      <c r="I521" s="52"/>
      <c r="J521" s="57"/>
      <c r="K521" s="52"/>
      <c r="L521" s="53">
        <v>117.92</v>
      </c>
      <c r="M521" s="52"/>
      <c r="N521" s="55">
        <v>4122.4799999999996</v>
      </c>
      <c r="AF521" s="39"/>
      <c r="AG521" s="47"/>
      <c r="AK521" s="3" t="s">
        <v>66</v>
      </c>
      <c r="AM521" s="47"/>
      <c r="AN521" s="47"/>
      <c r="AP521" s="47"/>
      <c r="AQ521" s="47"/>
    </row>
    <row r="522" spans="1:43" s="4" customFormat="1" ht="23.25" x14ac:dyDescent="0.25">
      <c r="A522" s="56"/>
      <c r="B522" s="49" t="s">
        <v>718</v>
      </c>
      <c r="C522" s="372" t="s">
        <v>719</v>
      </c>
      <c r="D522" s="372"/>
      <c r="E522" s="372"/>
      <c r="F522" s="51" t="s">
        <v>69</v>
      </c>
      <c r="G522" s="63">
        <v>117</v>
      </c>
      <c r="H522" s="52"/>
      <c r="I522" s="63">
        <v>117</v>
      </c>
      <c r="J522" s="57"/>
      <c r="K522" s="52"/>
      <c r="L522" s="53">
        <v>137.97</v>
      </c>
      <c r="M522" s="52"/>
      <c r="N522" s="55">
        <v>4823.3</v>
      </c>
      <c r="AF522" s="39"/>
      <c r="AG522" s="47"/>
      <c r="AK522" s="3" t="s">
        <v>719</v>
      </c>
      <c r="AM522" s="47"/>
      <c r="AN522" s="47"/>
      <c r="AP522" s="47"/>
      <c r="AQ522" s="47"/>
    </row>
    <row r="523" spans="1:43" s="4" customFormat="1" ht="23.25" x14ac:dyDescent="0.25">
      <c r="A523" s="56"/>
      <c r="B523" s="49" t="s">
        <v>720</v>
      </c>
      <c r="C523" s="372" t="s">
        <v>721</v>
      </c>
      <c r="D523" s="372"/>
      <c r="E523" s="372"/>
      <c r="F523" s="51" t="s">
        <v>69</v>
      </c>
      <c r="G523" s="63">
        <v>74</v>
      </c>
      <c r="H523" s="52"/>
      <c r="I523" s="63">
        <v>74</v>
      </c>
      <c r="J523" s="57"/>
      <c r="K523" s="52"/>
      <c r="L523" s="53">
        <v>87.26</v>
      </c>
      <c r="M523" s="52"/>
      <c r="N523" s="55">
        <v>3050.64</v>
      </c>
      <c r="AF523" s="39"/>
      <c r="AG523" s="47"/>
      <c r="AK523" s="3" t="s">
        <v>721</v>
      </c>
      <c r="AM523" s="47"/>
      <c r="AN523" s="47"/>
      <c r="AP523" s="47"/>
      <c r="AQ523" s="47"/>
    </row>
    <row r="524" spans="1:43" s="4" customFormat="1" ht="15" x14ac:dyDescent="0.25">
      <c r="A524" s="65"/>
      <c r="B524" s="66"/>
      <c r="C524" s="374" t="s">
        <v>72</v>
      </c>
      <c r="D524" s="374"/>
      <c r="E524" s="374"/>
      <c r="F524" s="42"/>
      <c r="G524" s="43"/>
      <c r="H524" s="43"/>
      <c r="I524" s="43"/>
      <c r="J524" s="45"/>
      <c r="K524" s="43"/>
      <c r="L524" s="67">
        <v>495.19</v>
      </c>
      <c r="M524" s="60"/>
      <c r="N524" s="115">
        <v>13411.26</v>
      </c>
      <c r="AF524" s="39"/>
      <c r="AG524" s="47"/>
      <c r="AM524" s="47" t="s">
        <v>72</v>
      </c>
      <c r="AN524" s="47"/>
      <c r="AP524" s="47"/>
      <c r="AQ524" s="47"/>
    </row>
    <row r="525" spans="1:43" s="4" customFormat="1" ht="23.25" x14ac:dyDescent="0.25">
      <c r="A525" s="40" t="s">
        <v>424</v>
      </c>
      <c r="B525" s="41" t="s">
        <v>4136</v>
      </c>
      <c r="C525" s="374" t="s">
        <v>4390</v>
      </c>
      <c r="D525" s="374"/>
      <c r="E525" s="374"/>
      <c r="F525" s="42" t="s">
        <v>231</v>
      </c>
      <c r="G525" s="43">
        <v>32.256</v>
      </c>
      <c r="H525" s="44">
        <v>1</v>
      </c>
      <c r="I525" s="116">
        <v>32.256</v>
      </c>
      <c r="J525" s="105">
        <v>2799.05</v>
      </c>
      <c r="K525" s="43"/>
      <c r="L525" s="105">
        <v>17985.29</v>
      </c>
      <c r="M525" s="68">
        <v>5.0199999999999996</v>
      </c>
      <c r="N525" s="115">
        <v>90286.16</v>
      </c>
      <c r="AF525" s="39"/>
      <c r="AG525" s="47" t="s">
        <v>4390</v>
      </c>
      <c r="AM525" s="47"/>
      <c r="AN525" s="47"/>
      <c r="AP525" s="47"/>
      <c r="AQ525" s="47"/>
    </row>
    <row r="526" spans="1:43" s="4" customFormat="1" ht="15" x14ac:dyDescent="0.25">
      <c r="A526" s="65"/>
      <c r="B526" s="66"/>
      <c r="C526" s="374" t="s">
        <v>72</v>
      </c>
      <c r="D526" s="374"/>
      <c r="E526" s="374"/>
      <c r="F526" s="42"/>
      <c r="G526" s="43"/>
      <c r="H526" s="43"/>
      <c r="I526" s="43"/>
      <c r="J526" s="45"/>
      <c r="K526" s="43"/>
      <c r="L526" s="105">
        <v>17985.29</v>
      </c>
      <c r="M526" s="60"/>
      <c r="N526" s="115">
        <v>90286.16</v>
      </c>
      <c r="AF526" s="39"/>
      <c r="AG526" s="47"/>
      <c r="AM526" s="47" t="s">
        <v>72</v>
      </c>
      <c r="AN526" s="47"/>
      <c r="AP526" s="47"/>
      <c r="AQ526" s="47"/>
    </row>
    <row r="527" spans="1:43" s="4" customFormat="1" ht="23.25" x14ac:dyDescent="0.25">
      <c r="A527" s="40" t="s">
        <v>426</v>
      </c>
      <c r="B527" s="41" t="s">
        <v>4391</v>
      </c>
      <c r="C527" s="374" t="s">
        <v>4392</v>
      </c>
      <c r="D527" s="374"/>
      <c r="E527" s="374"/>
      <c r="F527" s="42" t="s">
        <v>716</v>
      </c>
      <c r="G527" s="43">
        <v>3.2000000000000001E-2</v>
      </c>
      <c r="H527" s="44">
        <v>1</v>
      </c>
      <c r="I527" s="116">
        <v>3.2000000000000001E-2</v>
      </c>
      <c r="J527" s="45"/>
      <c r="K527" s="43"/>
      <c r="L527" s="45"/>
      <c r="M527" s="43"/>
      <c r="N527" s="46"/>
      <c r="AF527" s="39"/>
      <c r="AG527" s="47" t="s">
        <v>4392</v>
      </c>
      <c r="AM527" s="47"/>
      <c r="AN527" s="47"/>
      <c r="AP527" s="47"/>
      <c r="AQ527" s="47"/>
    </row>
    <row r="528" spans="1:43" s="4" customFormat="1" ht="15" x14ac:dyDescent="0.25">
      <c r="A528" s="69"/>
      <c r="B528" s="50"/>
      <c r="C528" s="372" t="s">
        <v>4389</v>
      </c>
      <c r="D528" s="372"/>
      <c r="E528" s="372"/>
      <c r="F528" s="372"/>
      <c r="G528" s="372"/>
      <c r="H528" s="372"/>
      <c r="I528" s="372"/>
      <c r="J528" s="372"/>
      <c r="K528" s="372"/>
      <c r="L528" s="372"/>
      <c r="M528" s="372"/>
      <c r="N528" s="377"/>
      <c r="AF528" s="39"/>
      <c r="AG528" s="47"/>
      <c r="AH528" s="3" t="s">
        <v>4389</v>
      </c>
      <c r="AM528" s="47"/>
      <c r="AN528" s="47"/>
      <c r="AP528" s="47"/>
      <c r="AQ528" s="47"/>
    </row>
    <row r="529" spans="1:43" s="4" customFormat="1" ht="22.5" x14ac:dyDescent="0.25">
      <c r="A529" s="103"/>
      <c r="B529" s="49" t="s">
        <v>217</v>
      </c>
      <c r="C529" s="368" t="s">
        <v>218</v>
      </c>
      <c r="D529" s="368"/>
      <c r="E529" s="368"/>
      <c r="F529" s="368"/>
      <c r="G529" s="368"/>
      <c r="H529" s="368"/>
      <c r="I529" s="368"/>
      <c r="J529" s="368"/>
      <c r="K529" s="368"/>
      <c r="L529" s="368"/>
      <c r="M529" s="368"/>
      <c r="N529" s="376"/>
      <c r="AF529" s="39"/>
      <c r="AG529" s="47"/>
      <c r="AI529" s="3" t="s">
        <v>218</v>
      </c>
      <c r="AM529" s="47"/>
      <c r="AN529" s="47"/>
      <c r="AP529" s="47"/>
      <c r="AQ529" s="47"/>
    </row>
    <row r="530" spans="1:43" s="4" customFormat="1" ht="15" x14ac:dyDescent="0.25">
      <c r="A530" s="48"/>
      <c r="B530" s="49" t="s">
        <v>58</v>
      </c>
      <c r="C530" s="372" t="s">
        <v>62</v>
      </c>
      <c r="D530" s="372"/>
      <c r="E530" s="372"/>
      <c r="F530" s="51"/>
      <c r="G530" s="52"/>
      <c r="H530" s="52"/>
      <c r="I530" s="52"/>
      <c r="J530" s="53">
        <v>527.15</v>
      </c>
      <c r="K530" s="54">
        <v>1.1499999999999999</v>
      </c>
      <c r="L530" s="53">
        <v>19.399999999999999</v>
      </c>
      <c r="M530" s="54">
        <v>34.96</v>
      </c>
      <c r="N530" s="64">
        <v>678.22</v>
      </c>
      <c r="AF530" s="39"/>
      <c r="AG530" s="47"/>
      <c r="AJ530" s="3" t="s">
        <v>62</v>
      </c>
      <c r="AM530" s="47"/>
      <c r="AN530" s="47"/>
      <c r="AP530" s="47"/>
      <c r="AQ530" s="47"/>
    </row>
    <row r="531" spans="1:43" s="4" customFormat="1" ht="15" x14ac:dyDescent="0.25">
      <c r="A531" s="48"/>
      <c r="B531" s="49" t="s">
        <v>122</v>
      </c>
      <c r="C531" s="372" t="s">
        <v>177</v>
      </c>
      <c r="D531" s="372"/>
      <c r="E531" s="372"/>
      <c r="F531" s="51"/>
      <c r="G531" s="52"/>
      <c r="H531" s="52"/>
      <c r="I531" s="52"/>
      <c r="J531" s="53">
        <v>275.11</v>
      </c>
      <c r="K531" s="52"/>
      <c r="L531" s="53">
        <v>8.8000000000000007</v>
      </c>
      <c r="M531" s="54">
        <v>5.0199999999999996</v>
      </c>
      <c r="N531" s="64">
        <v>44.18</v>
      </c>
      <c r="AF531" s="39"/>
      <c r="AG531" s="47"/>
      <c r="AJ531" s="3" t="s">
        <v>177</v>
      </c>
      <c r="AM531" s="47"/>
      <c r="AN531" s="47"/>
      <c r="AP531" s="47"/>
      <c r="AQ531" s="47"/>
    </row>
    <row r="532" spans="1:43" s="4" customFormat="1" ht="15" x14ac:dyDescent="0.25">
      <c r="A532" s="56"/>
      <c r="B532" s="49"/>
      <c r="C532" s="372" t="s">
        <v>63</v>
      </c>
      <c r="D532" s="372"/>
      <c r="E532" s="372"/>
      <c r="F532" s="51" t="s">
        <v>64</v>
      </c>
      <c r="G532" s="104">
        <v>61.8</v>
      </c>
      <c r="H532" s="54">
        <v>1.1499999999999999</v>
      </c>
      <c r="I532" s="114">
        <v>2.2742399999999998</v>
      </c>
      <c r="J532" s="57"/>
      <c r="K532" s="52"/>
      <c r="L532" s="57"/>
      <c r="M532" s="52"/>
      <c r="N532" s="58"/>
      <c r="AF532" s="39"/>
      <c r="AG532" s="47"/>
      <c r="AK532" s="3" t="s">
        <v>63</v>
      </c>
      <c r="AM532" s="47"/>
      <c r="AN532" s="47"/>
      <c r="AP532" s="47"/>
      <c r="AQ532" s="47"/>
    </row>
    <row r="533" spans="1:43" s="4" customFormat="1" ht="15" x14ac:dyDescent="0.25">
      <c r="A533" s="48"/>
      <c r="B533" s="49"/>
      <c r="C533" s="375" t="s">
        <v>65</v>
      </c>
      <c r="D533" s="375"/>
      <c r="E533" s="375"/>
      <c r="F533" s="59"/>
      <c r="G533" s="60"/>
      <c r="H533" s="60"/>
      <c r="I533" s="60"/>
      <c r="J533" s="61">
        <v>802.26</v>
      </c>
      <c r="K533" s="60"/>
      <c r="L533" s="61">
        <v>28.2</v>
      </c>
      <c r="M533" s="60"/>
      <c r="N533" s="124">
        <v>722.4</v>
      </c>
      <c r="AF533" s="39"/>
      <c r="AG533" s="47"/>
      <c r="AL533" s="3" t="s">
        <v>65</v>
      </c>
      <c r="AM533" s="47"/>
      <c r="AN533" s="47"/>
      <c r="AP533" s="47"/>
      <c r="AQ533" s="47"/>
    </row>
    <row r="534" spans="1:43" s="4" customFormat="1" ht="15" x14ac:dyDescent="0.25">
      <c r="A534" s="56"/>
      <c r="B534" s="49"/>
      <c r="C534" s="372" t="s">
        <v>66</v>
      </c>
      <c r="D534" s="372"/>
      <c r="E534" s="372"/>
      <c r="F534" s="51"/>
      <c r="G534" s="52"/>
      <c r="H534" s="52"/>
      <c r="I534" s="52"/>
      <c r="J534" s="57"/>
      <c r="K534" s="52"/>
      <c r="L534" s="53">
        <v>19.399999999999999</v>
      </c>
      <c r="M534" s="52"/>
      <c r="N534" s="64">
        <v>678.22</v>
      </c>
      <c r="AF534" s="39"/>
      <c r="AG534" s="47"/>
      <c r="AK534" s="3" t="s">
        <v>66</v>
      </c>
      <c r="AM534" s="47"/>
      <c r="AN534" s="47"/>
      <c r="AP534" s="47"/>
      <c r="AQ534" s="47"/>
    </row>
    <row r="535" spans="1:43" s="4" customFormat="1" ht="23.25" x14ac:dyDescent="0.25">
      <c r="A535" s="56"/>
      <c r="B535" s="49" t="s">
        <v>718</v>
      </c>
      <c r="C535" s="372" t="s">
        <v>719</v>
      </c>
      <c r="D535" s="372"/>
      <c r="E535" s="372"/>
      <c r="F535" s="51" t="s">
        <v>69</v>
      </c>
      <c r="G535" s="63">
        <v>117</v>
      </c>
      <c r="H535" s="52"/>
      <c r="I535" s="63">
        <v>117</v>
      </c>
      <c r="J535" s="57"/>
      <c r="K535" s="52"/>
      <c r="L535" s="53">
        <v>22.7</v>
      </c>
      <c r="M535" s="52"/>
      <c r="N535" s="64">
        <v>793.52</v>
      </c>
      <c r="AF535" s="39"/>
      <c r="AG535" s="47"/>
      <c r="AK535" s="3" t="s">
        <v>719</v>
      </c>
      <c r="AM535" s="47"/>
      <c r="AN535" s="47"/>
      <c r="AP535" s="47"/>
      <c r="AQ535" s="47"/>
    </row>
    <row r="536" spans="1:43" s="4" customFormat="1" ht="23.25" x14ac:dyDescent="0.25">
      <c r="A536" s="56"/>
      <c r="B536" s="49" t="s">
        <v>720</v>
      </c>
      <c r="C536" s="372" t="s">
        <v>721</v>
      </c>
      <c r="D536" s="372"/>
      <c r="E536" s="372"/>
      <c r="F536" s="51" t="s">
        <v>69</v>
      </c>
      <c r="G536" s="63">
        <v>74</v>
      </c>
      <c r="H536" s="52"/>
      <c r="I536" s="63">
        <v>74</v>
      </c>
      <c r="J536" s="57"/>
      <c r="K536" s="52"/>
      <c r="L536" s="53">
        <v>14.36</v>
      </c>
      <c r="M536" s="52"/>
      <c r="N536" s="64">
        <v>501.88</v>
      </c>
      <c r="AF536" s="39"/>
      <c r="AG536" s="47"/>
      <c r="AK536" s="3" t="s">
        <v>721</v>
      </c>
      <c r="AM536" s="47"/>
      <c r="AN536" s="47"/>
      <c r="AP536" s="47"/>
      <c r="AQ536" s="47"/>
    </row>
    <row r="537" spans="1:43" s="4" customFormat="1" ht="15" x14ac:dyDescent="0.25">
      <c r="A537" s="65"/>
      <c r="B537" s="66"/>
      <c r="C537" s="374" t="s">
        <v>72</v>
      </c>
      <c r="D537" s="374"/>
      <c r="E537" s="374"/>
      <c r="F537" s="42"/>
      <c r="G537" s="43"/>
      <c r="H537" s="43"/>
      <c r="I537" s="43"/>
      <c r="J537" s="45"/>
      <c r="K537" s="43"/>
      <c r="L537" s="67">
        <v>65.260000000000005</v>
      </c>
      <c r="M537" s="60"/>
      <c r="N537" s="115">
        <v>2017.8</v>
      </c>
      <c r="AF537" s="39"/>
      <c r="AG537" s="47"/>
      <c r="AM537" s="47" t="s">
        <v>72</v>
      </c>
      <c r="AN537" s="47"/>
      <c r="AP537" s="47"/>
      <c r="AQ537" s="47"/>
    </row>
    <row r="538" spans="1:43" s="4" customFormat="1" ht="15" x14ac:dyDescent="0.25">
      <c r="A538" s="381" t="s">
        <v>4393</v>
      </c>
      <c r="B538" s="382"/>
      <c r="C538" s="382"/>
      <c r="D538" s="382"/>
      <c r="E538" s="382"/>
      <c r="F538" s="382"/>
      <c r="G538" s="382"/>
      <c r="H538" s="382"/>
      <c r="I538" s="382"/>
      <c r="J538" s="382"/>
      <c r="K538" s="382"/>
      <c r="L538" s="382"/>
      <c r="M538" s="382"/>
      <c r="N538" s="383"/>
      <c r="AF538" s="39"/>
      <c r="AG538" s="47"/>
      <c r="AM538" s="47"/>
      <c r="AN538" s="47"/>
      <c r="AP538" s="47"/>
      <c r="AQ538" s="47" t="s">
        <v>4393</v>
      </c>
    </row>
    <row r="539" spans="1:43" s="4" customFormat="1" ht="45.75" x14ac:dyDescent="0.25">
      <c r="A539" s="40" t="s">
        <v>428</v>
      </c>
      <c r="B539" s="41" t="s">
        <v>4394</v>
      </c>
      <c r="C539" s="374" t="s">
        <v>4395</v>
      </c>
      <c r="D539" s="374"/>
      <c r="E539" s="374"/>
      <c r="F539" s="42" t="s">
        <v>716</v>
      </c>
      <c r="G539" s="43">
        <v>4.7E-2</v>
      </c>
      <c r="H539" s="44">
        <v>1</v>
      </c>
      <c r="I539" s="116">
        <v>4.7E-2</v>
      </c>
      <c r="J539" s="45"/>
      <c r="K539" s="43"/>
      <c r="L539" s="45"/>
      <c r="M539" s="43"/>
      <c r="N539" s="46"/>
      <c r="AF539" s="39"/>
      <c r="AG539" s="47" t="s">
        <v>4395</v>
      </c>
      <c r="AM539" s="47"/>
      <c r="AN539" s="47"/>
      <c r="AP539" s="47"/>
      <c r="AQ539" s="47"/>
    </row>
    <row r="540" spans="1:43" s="4" customFormat="1" ht="15" x14ac:dyDescent="0.25">
      <c r="A540" s="69"/>
      <c r="B540" s="50"/>
      <c r="C540" s="372" t="s">
        <v>4396</v>
      </c>
      <c r="D540" s="372"/>
      <c r="E540" s="372"/>
      <c r="F540" s="372"/>
      <c r="G540" s="372"/>
      <c r="H540" s="372"/>
      <c r="I540" s="372"/>
      <c r="J540" s="372"/>
      <c r="K540" s="372"/>
      <c r="L540" s="372"/>
      <c r="M540" s="372"/>
      <c r="N540" s="377"/>
      <c r="AF540" s="39"/>
      <c r="AG540" s="47"/>
      <c r="AH540" s="3" t="s">
        <v>4396</v>
      </c>
      <c r="AM540" s="47"/>
      <c r="AN540" s="47"/>
      <c r="AP540" s="47"/>
      <c r="AQ540" s="47"/>
    </row>
    <row r="541" spans="1:43" s="4" customFormat="1" ht="22.5" x14ac:dyDescent="0.25">
      <c r="A541" s="103"/>
      <c r="B541" s="49" t="s">
        <v>217</v>
      </c>
      <c r="C541" s="368" t="s">
        <v>218</v>
      </c>
      <c r="D541" s="368"/>
      <c r="E541" s="368"/>
      <c r="F541" s="368"/>
      <c r="G541" s="368"/>
      <c r="H541" s="368"/>
      <c r="I541" s="368"/>
      <c r="J541" s="368"/>
      <c r="K541" s="368"/>
      <c r="L541" s="368"/>
      <c r="M541" s="368"/>
      <c r="N541" s="376"/>
      <c r="AF541" s="39"/>
      <c r="AG541" s="47"/>
      <c r="AI541" s="3" t="s">
        <v>218</v>
      </c>
      <c r="AM541" s="47"/>
      <c r="AN541" s="47"/>
      <c r="AP541" s="47"/>
      <c r="AQ541" s="47"/>
    </row>
    <row r="542" spans="1:43" s="4" customFormat="1" ht="15" x14ac:dyDescent="0.25">
      <c r="A542" s="48"/>
      <c r="B542" s="49" t="s">
        <v>58</v>
      </c>
      <c r="C542" s="372" t="s">
        <v>62</v>
      </c>
      <c r="D542" s="372"/>
      <c r="E542" s="372"/>
      <c r="F542" s="51"/>
      <c r="G542" s="52"/>
      <c r="H542" s="52"/>
      <c r="I542" s="52"/>
      <c r="J542" s="107">
        <v>5230.76</v>
      </c>
      <c r="K542" s="54">
        <v>1.1499999999999999</v>
      </c>
      <c r="L542" s="53">
        <v>282.72000000000003</v>
      </c>
      <c r="M542" s="54">
        <v>34.96</v>
      </c>
      <c r="N542" s="55">
        <v>9883.89</v>
      </c>
      <c r="AF542" s="39"/>
      <c r="AG542" s="47"/>
      <c r="AJ542" s="3" t="s">
        <v>62</v>
      </c>
      <c r="AM542" s="47"/>
      <c r="AN542" s="47"/>
      <c r="AP542" s="47"/>
      <c r="AQ542" s="47"/>
    </row>
    <row r="543" spans="1:43" s="4" customFormat="1" ht="15" x14ac:dyDescent="0.25">
      <c r="A543" s="48"/>
      <c r="B543" s="49" t="s">
        <v>73</v>
      </c>
      <c r="C543" s="372" t="s">
        <v>175</v>
      </c>
      <c r="D543" s="372"/>
      <c r="E543" s="372"/>
      <c r="F543" s="51"/>
      <c r="G543" s="52"/>
      <c r="H543" s="52"/>
      <c r="I543" s="52"/>
      <c r="J543" s="107">
        <v>15958.76</v>
      </c>
      <c r="K543" s="54">
        <v>1.1499999999999999</v>
      </c>
      <c r="L543" s="53">
        <v>862.57</v>
      </c>
      <c r="M543" s="54">
        <v>12.51</v>
      </c>
      <c r="N543" s="55">
        <v>10790.75</v>
      </c>
      <c r="AF543" s="39"/>
      <c r="AG543" s="47"/>
      <c r="AJ543" s="3" t="s">
        <v>175</v>
      </c>
      <c r="AM543" s="47"/>
      <c r="AN543" s="47"/>
      <c r="AP543" s="47"/>
      <c r="AQ543" s="47"/>
    </row>
    <row r="544" spans="1:43" s="4" customFormat="1" ht="15" x14ac:dyDescent="0.25">
      <c r="A544" s="48"/>
      <c r="B544" s="49" t="s">
        <v>78</v>
      </c>
      <c r="C544" s="372" t="s">
        <v>176</v>
      </c>
      <c r="D544" s="372"/>
      <c r="E544" s="372"/>
      <c r="F544" s="51"/>
      <c r="G544" s="52"/>
      <c r="H544" s="52"/>
      <c r="I544" s="52"/>
      <c r="J544" s="107">
        <v>1931.36</v>
      </c>
      <c r="K544" s="54">
        <v>1.1499999999999999</v>
      </c>
      <c r="L544" s="53">
        <v>104.39</v>
      </c>
      <c r="M544" s="54">
        <v>34.96</v>
      </c>
      <c r="N544" s="55">
        <v>3649.47</v>
      </c>
      <c r="AF544" s="39"/>
      <c r="AG544" s="47"/>
      <c r="AJ544" s="3" t="s">
        <v>176</v>
      </c>
      <c r="AM544" s="47"/>
      <c r="AN544" s="47"/>
      <c r="AP544" s="47"/>
      <c r="AQ544" s="47"/>
    </row>
    <row r="545" spans="1:43" s="4" customFormat="1" ht="15" x14ac:dyDescent="0.25">
      <c r="A545" s="48"/>
      <c r="B545" s="49" t="s">
        <v>122</v>
      </c>
      <c r="C545" s="372" t="s">
        <v>177</v>
      </c>
      <c r="D545" s="372"/>
      <c r="E545" s="372"/>
      <c r="F545" s="51"/>
      <c r="G545" s="52"/>
      <c r="H545" s="52"/>
      <c r="I545" s="52"/>
      <c r="J545" s="53">
        <v>478.97</v>
      </c>
      <c r="K545" s="52"/>
      <c r="L545" s="53">
        <v>22.51</v>
      </c>
      <c r="M545" s="54">
        <v>5.0199999999999996</v>
      </c>
      <c r="N545" s="64">
        <v>113</v>
      </c>
      <c r="AF545" s="39"/>
      <c r="AG545" s="47"/>
      <c r="AJ545" s="3" t="s">
        <v>177</v>
      </c>
      <c r="AM545" s="47"/>
      <c r="AN545" s="47"/>
      <c r="AP545" s="47"/>
      <c r="AQ545" s="47"/>
    </row>
    <row r="546" spans="1:43" s="4" customFormat="1" ht="15" x14ac:dyDescent="0.25">
      <c r="A546" s="56"/>
      <c r="B546" s="49"/>
      <c r="C546" s="372" t="s">
        <v>63</v>
      </c>
      <c r="D546" s="372"/>
      <c r="E546" s="372"/>
      <c r="F546" s="51" t="s">
        <v>64</v>
      </c>
      <c r="G546" s="104">
        <v>569.79999999999995</v>
      </c>
      <c r="H546" s="54">
        <v>1.1499999999999999</v>
      </c>
      <c r="I546" s="114">
        <v>30.797689999999999</v>
      </c>
      <c r="J546" s="57"/>
      <c r="K546" s="52"/>
      <c r="L546" s="57"/>
      <c r="M546" s="52"/>
      <c r="N546" s="58"/>
      <c r="AF546" s="39"/>
      <c r="AG546" s="47"/>
      <c r="AK546" s="3" t="s">
        <v>63</v>
      </c>
      <c r="AM546" s="47"/>
      <c r="AN546" s="47"/>
      <c r="AP546" s="47"/>
      <c r="AQ546" s="47"/>
    </row>
    <row r="547" spans="1:43" s="4" customFormat="1" ht="15" x14ac:dyDescent="0.25">
      <c r="A547" s="56"/>
      <c r="B547" s="49"/>
      <c r="C547" s="372" t="s">
        <v>178</v>
      </c>
      <c r="D547" s="372"/>
      <c r="E547" s="372"/>
      <c r="F547" s="51" t="s">
        <v>64</v>
      </c>
      <c r="G547" s="54">
        <v>143.88</v>
      </c>
      <c r="H547" s="54">
        <v>1.1499999999999999</v>
      </c>
      <c r="I547" s="117">
        <v>7.7767140000000001</v>
      </c>
      <c r="J547" s="57"/>
      <c r="K547" s="52"/>
      <c r="L547" s="57"/>
      <c r="M547" s="52"/>
      <c r="N547" s="58"/>
      <c r="AF547" s="39"/>
      <c r="AG547" s="47"/>
      <c r="AK547" s="3" t="s">
        <v>178</v>
      </c>
      <c r="AM547" s="47"/>
      <c r="AN547" s="47"/>
      <c r="AP547" s="47"/>
      <c r="AQ547" s="47"/>
    </row>
    <row r="548" spans="1:43" s="4" customFormat="1" ht="15" x14ac:dyDescent="0.25">
      <c r="A548" s="48"/>
      <c r="B548" s="49"/>
      <c r="C548" s="375" t="s">
        <v>65</v>
      </c>
      <c r="D548" s="375"/>
      <c r="E548" s="375"/>
      <c r="F548" s="59"/>
      <c r="G548" s="60"/>
      <c r="H548" s="60"/>
      <c r="I548" s="60"/>
      <c r="J548" s="108">
        <v>21668.49</v>
      </c>
      <c r="K548" s="60"/>
      <c r="L548" s="108">
        <v>1167.8</v>
      </c>
      <c r="M548" s="60"/>
      <c r="N548" s="123">
        <v>20787.64</v>
      </c>
      <c r="AF548" s="39"/>
      <c r="AG548" s="47"/>
      <c r="AL548" s="3" t="s">
        <v>65</v>
      </c>
      <c r="AM548" s="47"/>
      <c r="AN548" s="47"/>
      <c r="AP548" s="47"/>
      <c r="AQ548" s="47"/>
    </row>
    <row r="549" spans="1:43" s="4" customFormat="1" ht="15" x14ac:dyDescent="0.25">
      <c r="A549" s="56"/>
      <c r="B549" s="49"/>
      <c r="C549" s="372" t="s">
        <v>66</v>
      </c>
      <c r="D549" s="372"/>
      <c r="E549" s="372"/>
      <c r="F549" s="51"/>
      <c r="G549" s="52"/>
      <c r="H549" s="52"/>
      <c r="I549" s="52"/>
      <c r="J549" s="57"/>
      <c r="K549" s="52"/>
      <c r="L549" s="53">
        <v>387.11</v>
      </c>
      <c r="M549" s="52"/>
      <c r="N549" s="55">
        <v>13533.36</v>
      </c>
      <c r="AF549" s="39"/>
      <c r="AG549" s="47"/>
      <c r="AK549" s="3" t="s">
        <v>66</v>
      </c>
      <c r="AM549" s="47"/>
      <c r="AN549" s="47"/>
      <c r="AP549" s="47"/>
      <c r="AQ549" s="47"/>
    </row>
    <row r="550" spans="1:43" s="4" customFormat="1" ht="23.25" x14ac:dyDescent="0.25">
      <c r="A550" s="56"/>
      <c r="B550" s="49" t="s">
        <v>718</v>
      </c>
      <c r="C550" s="372" t="s">
        <v>719</v>
      </c>
      <c r="D550" s="372"/>
      <c r="E550" s="372"/>
      <c r="F550" s="51" t="s">
        <v>69</v>
      </c>
      <c r="G550" s="63">
        <v>117</v>
      </c>
      <c r="H550" s="52"/>
      <c r="I550" s="63">
        <v>117</v>
      </c>
      <c r="J550" s="57"/>
      <c r="K550" s="52"/>
      <c r="L550" s="53">
        <v>452.92</v>
      </c>
      <c r="M550" s="52"/>
      <c r="N550" s="55">
        <v>15834.03</v>
      </c>
      <c r="AF550" s="39"/>
      <c r="AG550" s="47"/>
      <c r="AK550" s="3" t="s">
        <v>719</v>
      </c>
      <c r="AM550" s="47"/>
      <c r="AN550" s="47"/>
      <c r="AP550" s="47"/>
      <c r="AQ550" s="47"/>
    </row>
    <row r="551" spans="1:43" s="4" customFormat="1" ht="23.25" x14ac:dyDescent="0.25">
      <c r="A551" s="56"/>
      <c r="B551" s="49" t="s">
        <v>720</v>
      </c>
      <c r="C551" s="372" t="s">
        <v>721</v>
      </c>
      <c r="D551" s="372"/>
      <c r="E551" s="372"/>
      <c r="F551" s="51" t="s">
        <v>69</v>
      </c>
      <c r="G551" s="63">
        <v>74</v>
      </c>
      <c r="H551" s="52"/>
      <c r="I551" s="63">
        <v>74</v>
      </c>
      <c r="J551" s="57"/>
      <c r="K551" s="52"/>
      <c r="L551" s="53">
        <v>286.45999999999998</v>
      </c>
      <c r="M551" s="52"/>
      <c r="N551" s="55">
        <v>10014.69</v>
      </c>
      <c r="AF551" s="39"/>
      <c r="AG551" s="47"/>
      <c r="AK551" s="3" t="s">
        <v>721</v>
      </c>
      <c r="AM551" s="47"/>
      <c r="AN551" s="47"/>
      <c r="AP551" s="47"/>
      <c r="AQ551" s="47"/>
    </row>
    <row r="552" spans="1:43" s="4" customFormat="1" ht="15" x14ac:dyDescent="0.25">
      <c r="A552" s="65"/>
      <c r="B552" s="66"/>
      <c r="C552" s="374" t="s">
        <v>72</v>
      </c>
      <c r="D552" s="374"/>
      <c r="E552" s="374"/>
      <c r="F552" s="42"/>
      <c r="G552" s="43"/>
      <c r="H552" s="43"/>
      <c r="I552" s="43"/>
      <c r="J552" s="45"/>
      <c r="K552" s="43"/>
      <c r="L552" s="105">
        <v>1907.18</v>
      </c>
      <c r="M552" s="60"/>
      <c r="N552" s="115">
        <v>46636.36</v>
      </c>
      <c r="AF552" s="39"/>
      <c r="AG552" s="47"/>
      <c r="AM552" s="47" t="s">
        <v>72</v>
      </c>
      <c r="AN552" s="47"/>
      <c r="AP552" s="47"/>
      <c r="AQ552" s="47"/>
    </row>
    <row r="553" spans="1:43" s="4" customFormat="1" ht="22.5" x14ac:dyDescent="0.25">
      <c r="A553" s="40" t="s">
        <v>430</v>
      </c>
      <c r="B553" s="41" t="s">
        <v>4117</v>
      </c>
      <c r="C553" s="374" t="s">
        <v>4160</v>
      </c>
      <c r="D553" s="374"/>
      <c r="E553" s="374"/>
      <c r="F553" s="42" t="s">
        <v>231</v>
      </c>
      <c r="G553" s="43">
        <v>47.47</v>
      </c>
      <c r="H553" s="44">
        <v>1</v>
      </c>
      <c r="I553" s="68">
        <v>47.47</v>
      </c>
      <c r="J553" s="105">
        <v>9604.32</v>
      </c>
      <c r="K553" s="43"/>
      <c r="L553" s="105">
        <v>90820.13</v>
      </c>
      <c r="M553" s="68">
        <v>5.0199999999999996</v>
      </c>
      <c r="N553" s="115">
        <v>455917.07</v>
      </c>
      <c r="AF553" s="39"/>
      <c r="AG553" s="47" t="s">
        <v>4160</v>
      </c>
      <c r="AM553" s="47"/>
      <c r="AN553" s="47"/>
      <c r="AP553" s="47"/>
      <c r="AQ553" s="47"/>
    </row>
    <row r="554" spans="1:43" s="4" customFormat="1" ht="15" x14ac:dyDescent="0.25">
      <c r="A554" s="65"/>
      <c r="B554" s="66"/>
      <c r="C554" s="374" t="s">
        <v>72</v>
      </c>
      <c r="D554" s="374"/>
      <c r="E554" s="374"/>
      <c r="F554" s="42"/>
      <c r="G554" s="43"/>
      <c r="H554" s="43"/>
      <c r="I554" s="43"/>
      <c r="J554" s="45"/>
      <c r="K554" s="43"/>
      <c r="L554" s="105">
        <v>90820.13</v>
      </c>
      <c r="M554" s="60"/>
      <c r="N554" s="115">
        <v>455917.07</v>
      </c>
      <c r="AF554" s="39"/>
      <c r="AG554" s="47"/>
      <c r="AM554" s="47" t="s">
        <v>72</v>
      </c>
      <c r="AN554" s="47"/>
      <c r="AP554" s="47"/>
      <c r="AQ554" s="47"/>
    </row>
    <row r="555" spans="1:43" s="4" customFormat="1" ht="56.25" x14ac:dyDescent="0.25">
      <c r="A555" s="40" t="s">
        <v>432</v>
      </c>
      <c r="B555" s="41" t="s">
        <v>3015</v>
      </c>
      <c r="C555" s="374" t="s">
        <v>4397</v>
      </c>
      <c r="D555" s="374"/>
      <c r="E555" s="374"/>
      <c r="F555" s="42" t="s">
        <v>732</v>
      </c>
      <c r="G555" s="43">
        <v>0.47</v>
      </c>
      <c r="H555" s="44">
        <v>1</v>
      </c>
      <c r="I555" s="68">
        <v>0.47</v>
      </c>
      <c r="J555" s="45"/>
      <c r="K555" s="43"/>
      <c r="L555" s="45"/>
      <c r="M555" s="43"/>
      <c r="N555" s="46"/>
      <c r="AF555" s="39"/>
      <c r="AG555" s="47" t="s">
        <v>4397</v>
      </c>
      <c r="AM555" s="47"/>
      <c r="AN555" s="47"/>
      <c r="AP555" s="47"/>
      <c r="AQ555" s="47"/>
    </row>
    <row r="556" spans="1:43" s="4" customFormat="1" ht="15" x14ac:dyDescent="0.25">
      <c r="A556" s="69"/>
      <c r="B556" s="50"/>
      <c r="C556" s="372" t="s">
        <v>1228</v>
      </c>
      <c r="D556" s="372"/>
      <c r="E556" s="372"/>
      <c r="F556" s="372"/>
      <c r="G556" s="372"/>
      <c r="H556" s="372"/>
      <c r="I556" s="372"/>
      <c r="J556" s="372"/>
      <c r="K556" s="372"/>
      <c r="L556" s="372"/>
      <c r="M556" s="372"/>
      <c r="N556" s="377"/>
      <c r="AF556" s="39"/>
      <c r="AG556" s="47"/>
      <c r="AH556" s="3" t="s">
        <v>1228</v>
      </c>
      <c r="AM556" s="47"/>
      <c r="AN556" s="47"/>
      <c r="AP556" s="47"/>
      <c r="AQ556" s="47"/>
    </row>
    <row r="557" spans="1:43" s="4" customFormat="1" ht="22.5" x14ac:dyDescent="0.25">
      <c r="A557" s="103"/>
      <c r="B557" s="49" t="s">
        <v>217</v>
      </c>
      <c r="C557" s="368" t="s">
        <v>218</v>
      </c>
      <c r="D557" s="368"/>
      <c r="E557" s="368"/>
      <c r="F557" s="368"/>
      <c r="G557" s="368"/>
      <c r="H557" s="368"/>
      <c r="I557" s="368"/>
      <c r="J557" s="368"/>
      <c r="K557" s="368"/>
      <c r="L557" s="368"/>
      <c r="M557" s="368"/>
      <c r="N557" s="376"/>
      <c r="AF557" s="39"/>
      <c r="AG557" s="47"/>
      <c r="AI557" s="3" t="s">
        <v>218</v>
      </c>
      <c r="AM557" s="47"/>
      <c r="AN557" s="47"/>
      <c r="AP557" s="47"/>
      <c r="AQ557" s="47"/>
    </row>
    <row r="558" spans="1:43" s="4" customFormat="1" ht="15" x14ac:dyDescent="0.25">
      <c r="A558" s="48"/>
      <c r="B558" s="49" t="s">
        <v>58</v>
      </c>
      <c r="C558" s="372" t="s">
        <v>62</v>
      </c>
      <c r="D558" s="372"/>
      <c r="E558" s="372"/>
      <c r="F558" s="51"/>
      <c r="G558" s="52"/>
      <c r="H558" s="52"/>
      <c r="I558" s="52"/>
      <c r="J558" s="53">
        <v>764.98</v>
      </c>
      <c r="K558" s="54">
        <v>1.1499999999999999</v>
      </c>
      <c r="L558" s="53">
        <v>413.47</v>
      </c>
      <c r="M558" s="54">
        <v>34.96</v>
      </c>
      <c r="N558" s="55">
        <v>14454.91</v>
      </c>
      <c r="AF558" s="39"/>
      <c r="AG558" s="47"/>
      <c r="AJ558" s="3" t="s">
        <v>62</v>
      </c>
      <c r="AM558" s="47"/>
      <c r="AN558" s="47"/>
      <c r="AP558" s="47"/>
      <c r="AQ558" s="47"/>
    </row>
    <row r="559" spans="1:43" s="4" customFormat="1" ht="15" x14ac:dyDescent="0.25">
      <c r="A559" s="48"/>
      <c r="B559" s="49" t="s">
        <v>73</v>
      </c>
      <c r="C559" s="372" t="s">
        <v>175</v>
      </c>
      <c r="D559" s="372"/>
      <c r="E559" s="372"/>
      <c r="F559" s="51"/>
      <c r="G559" s="52"/>
      <c r="H559" s="52"/>
      <c r="I559" s="52"/>
      <c r="J559" s="53">
        <v>84.33</v>
      </c>
      <c r="K559" s="54">
        <v>1.1499999999999999</v>
      </c>
      <c r="L559" s="53">
        <v>45.58</v>
      </c>
      <c r="M559" s="54">
        <v>12.51</v>
      </c>
      <c r="N559" s="64">
        <v>570.21</v>
      </c>
      <c r="AF559" s="39"/>
      <c r="AG559" s="47"/>
      <c r="AJ559" s="3" t="s">
        <v>175</v>
      </c>
      <c r="AM559" s="47"/>
      <c r="AN559" s="47"/>
      <c r="AP559" s="47"/>
      <c r="AQ559" s="47"/>
    </row>
    <row r="560" spans="1:43" s="4" customFormat="1" ht="15" x14ac:dyDescent="0.25">
      <c r="A560" s="48"/>
      <c r="B560" s="49" t="s">
        <v>78</v>
      </c>
      <c r="C560" s="372" t="s">
        <v>176</v>
      </c>
      <c r="D560" s="372"/>
      <c r="E560" s="372"/>
      <c r="F560" s="51"/>
      <c r="G560" s="52"/>
      <c r="H560" s="52"/>
      <c r="I560" s="52"/>
      <c r="J560" s="53">
        <v>0.81</v>
      </c>
      <c r="K560" s="54">
        <v>1.1499999999999999</v>
      </c>
      <c r="L560" s="53">
        <v>0.44</v>
      </c>
      <c r="M560" s="54">
        <v>34.96</v>
      </c>
      <c r="N560" s="64">
        <v>15.38</v>
      </c>
      <c r="AF560" s="39"/>
      <c r="AG560" s="47"/>
      <c r="AJ560" s="3" t="s">
        <v>176</v>
      </c>
      <c r="AM560" s="47"/>
      <c r="AN560" s="47"/>
      <c r="AP560" s="47"/>
      <c r="AQ560" s="47"/>
    </row>
    <row r="561" spans="1:43" s="4" customFormat="1" ht="15" x14ac:dyDescent="0.25">
      <c r="A561" s="48"/>
      <c r="B561" s="49" t="s">
        <v>122</v>
      </c>
      <c r="C561" s="372" t="s">
        <v>177</v>
      </c>
      <c r="D561" s="372"/>
      <c r="E561" s="372"/>
      <c r="F561" s="51"/>
      <c r="G561" s="52"/>
      <c r="H561" s="52"/>
      <c r="I561" s="52"/>
      <c r="J561" s="53">
        <v>744.52</v>
      </c>
      <c r="K561" s="52"/>
      <c r="L561" s="53">
        <v>349.92</v>
      </c>
      <c r="M561" s="54">
        <v>5.0199999999999996</v>
      </c>
      <c r="N561" s="55">
        <v>1756.6</v>
      </c>
      <c r="AF561" s="39"/>
      <c r="AG561" s="47"/>
      <c r="AJ561" s="3" t="s">
        <v>177</v>
      </c>
      <c r="AM561" s="47"/>
      <c r="AN561" s="47"/>
      <c r="AP561" s="47"/>
      <c r="AQ561" s="47"/>
    </row>
    <row r="562" spans="1:43" s="4" customFormat="1" ht="15" x14ac:dyDescent="0.25">
      <c r="A562" s="56"/>
      <c r="B562" s="49"/>
      <c r="C562" s="372" t="s">
        <v>63</v>
      </c>
      <c r="D562" s="372"/>
      <c r="E562" s="372"/>
      <c r="F562" s="51" t="s">
        <v>64</v>
      </c>
      <c r="G562" s="54">
        <v>79.52</v>
      </c>
      <c r="H562" s="54">
        <v>1.1499999999999999</v>
      </c>
      <c r="I562" s="114">
        <v>42.980559999999997</v>
      </c>
      <c r="J562" s="57"/>
      <c r="K562" s="52"/>
      <c r="L562" s="57"/>
      <c r="M562" s="52"/>
      <c r="N562" s="58"/>
      <c r="AF562" s="39"/>
      <c r="AG562" s="47"/>
      <c r="AK562" s="3" t="s">
        <v>63</v>
      </c>
      <c r="AM562" s="47"/>
      <c r="AN562" s="47"/>
      <c r="AP562" s="47"/>
      <c r="AQ562" s="47"/>
    </row>
    <row r="563" spans="1:43" s="4" customFormat="1" ht="15" x14ac:dyDescent="0.25">
      <c r="A563" s="56"/>
      <c r="B563" s="49"/>
      <c r="C563" s="372" t="s">
        <v>178</v>
      </c>
      <c r="D563" s="372"/>
      <c r="E563" s="372"/>
      <c r="F563" s="51" t="s">
        <v>64</v>
      </c>
      <c r="G563" s="54">
        <v>0.06</v>
      </c>
      <c r="H563" s="54">
        <v>1.1499999999999999</v>
      </c>
      <c r="I563" s="114">
        <v>3.243E-2</v>
      </c>
      <c r="J563" s="57"/>
      <c r="K563" s="52"/>
      <c r="L563" s="57"/>
      <c r="M563" s="52"/>
      <c r="N563" s="58"/>
      <c r="AF563" s="39"/>
      <c r="AG563" s="47"/>
      <c r="AK563" s="3" t="s">
        <v>178</v>
      </c>
      <c r="AM563" s="47"/>
      <c r="AN563" s="47"/>
      <c r="AP563" s="47"/>
      <c r="AQ563" s="47"/>
    </row>
    <row r="564" spans="1:43" s="4" customFormat="1" ht="15" x14ac:dyDescent="0.25">
      <c r="A564" s="48"/>
      <c r="B564" s="49"/>
      <c r="C564" s="375" t="s">
        <v>65</v>
      </c>
      <c r="D564" s="375"/>
      <c r="E564" s="375"/>
      <c r="F564" s="59"/>
      <c r="G564" s="60"/>
      <c r="H564" s="60"/>
      <c r="I564" s="60"/>
      <c r="J564" s="108">
        <v>1593.83</v>
      </c>
      <c r="K564" s="60"/>
      <c r="L564" s="61">
        <v>808.97</v>
      </c>
      <c r="M564" s="60"/>
      <c r="N564" s="123">
        <v>16781.72</v>
      </c>
      <c r="AF564" s="39"/>
      <c r="AG564" s="47"/>
      <c r="AL564" s="3" t="s">
        <v>65</v>
      </c>
      <c r="AM564" s="47"/>
      <c r="AN564" s="47"/>
      <c r="AP564" s="47"/>
      <c r="AQ564" s="47"/>
    </row>
    <row r="565" spans="1:43" s="4" customFormat="1" ht="15" x14ac:dyDescent="0.25">
      <c r="A565" s="56"/>
      <c r="B565" s="49"/>
      <c r="C565" s="372" t="s">
        <v>66</v>
      </c>
      <c r="D565" s="372"/>
      <c r="E565" s="372"/>
      <c r="F565" s="51"/>
      <c r="G565" s="52"/>
      <c r="H565" s="52"/>
      <c r="I565" s="52"/>
      <c r="J565" s="57"/>
      <c r="K565" s="52"/>
      <c r="L565" s="53">
        <v>413.91</v>
      </c>
      <c r="M565" s="52"/>
      <c r="N565" s="55">
        <v>14470.29</v>
      </c>
      <c r="AF565" s="39"/>
      <c r="AG565" s="47"/>
      <c r="AK565" s="3" t="s">
        <v>66</v>
      </c>
      <c r="AM565" s="47"/>
      <c r="AN565" s="47"/>
      <c r="AP565" s="47"/>
      <c r="AQ565" s="47"/>
    </row>
    <row r="566" spans="1:43" s="4" customFormat="1" ht="23.25" x14ac:dyDescent="0.25">
      <c r="A566" s="56"/>
      <c r="B566" s="49" t="s">
        <v>718</v>
      </c>
      <c r="C566" s="372" t="s">
        <v>719</v>
      </c>
      <c r="D566" s="372"/>
      <c r="E566" s="372"/>
      <c r="F566" s="51" t="s">
        <v>69</v>
      </c>
      <c r="G566" s="63">
        <v>117</v>
      </c>
      <c r="H566" s="52"/>
      <c r="I566" s="63">
        <v>117</v>
      </c>
      <c r="J566" s="57"/>
      <c r="K566" s="52"/>
      <c r="L566" s="53">
        <v>484.27</v>
      </c>
      <c r="M566" s="52"/>
      <c r="N566" s="55">
        <v>16930.240000000002</v>
      </c>
      <c r="AF566" s="39"/>
      <c r="AG566" s="47"/>
      <c r="AK566" s="3" t="s">
        <v>719</v>
      </c>
      <c r="AM566" s="47"/>
      <c r="AN566" s="47"/>
      <c r="AP566" s="47"/>
      <c r="AQ566" s="47"/>
    </row>
    <row r="567" spans="1:43" s="4" customFormat="1" ht="23.25" x14ac:dyDescent="0.25">
      <c r="A567" s="56"/>
      <c r="B567" s="49" t="s">
        <v>720</v>
      </c>
      <c r="C567" s="372" t="s">
        <v>721</v>
      </c>
      <c r="D567" s="372"/>
      <c r="E567" s="372"/>
      <c r="F567" s="51" t="s">
        <v>69</v>
      </c>
      <c r="G567" s="63">
        <v>74</v>
      </c>
      <c r="H567" s="52"/>
      <c r="I567" s="63">
        <v>74</v>
      </c>
      <c r="J567" s="57"/>
      <c r="K567" s="52"/>
      <c r="L567" s="53">
        <v>306.29000000000002</v>
      </c>
      <c r="M567" s="52"/>
      <c r="N567" s="55">
        <v>10708.01</v>
      </c>
      <c r="AF567" s="39"/>
      <c r="AG567" s="47"/>
      <c r="AK567" s="3" t="s">
        <v>721</v>
      </c>
      <c r="AM567" s="47"/>
      <c r="AN567" s="47"/>
      <c r="AP567" s="47"/>
      <c r="AQ567" s="47"/>
    </row>
    <row r="568" spans="1:43" s="4" customFormat="1" ht="15" x14ac:dyDescent="0.25">
      <c r="A568" s="65"/>
      <c r="B568" s="66"/>
      <c r="C568" s="374" t="s">
        <v>72</v>
      </c>
      <c r="D568" s="374"/>
      <c r="E568" s="374"/>
      <c r="F568" s="42"/>
      <c r="G568" s="43"/>
      <c r="H568" s="43"/>
      <c r="I568" s="43"/>
      <c r="J568" s="45"/>
      <c r="K568" s="43"/>
      <c r="L568" s="105">
        <v>1599.53</v>
      </c>
      <c r="M568" s="60"/>
      <c r="N568" s="115">
        <v>44419.97</v>
      </c>
      <c r="AF568" s="39"/>
      <c r="AG568" s="47"/>
      <c r="AM568" s="47" t="s">
        <v>72</v>
      </c>
      <c r="AN568" s="47"/>
      <c r="AP568" s="47"/>
      <c r="AQ568" s="47"/>
    </row>
    <row r="569" spans="1:43" s="4" customFormat="1" ht="34.5" x14ac:dyDescent="0.25">
      <c r="A569" s="40" t="s">
        <v>434</v>
      </c>
      <c r="B569" s="41" t="s">
        <v>4322</v>
      </c>
      <c r="C569" s="374" t="s">
        <v>4398</v>
      </c>
      <c r="D569" s="374"/>
      <c r="E569" s="374"/>
      <c r="F569" s="42" t="s">
        <v>716</v>
      </c>
      <c r="G569" s="43">
        <v>0.05</v>
      </c>
      <c r="H569" s="44">
        <v>1</v>
      </c>
      <c r="I569" s="68">
        <v>0.05</v>
      </c>
      <c r="J569" s="45"/>
      <c r="K569" s="43"/>
      <c r="L569" s="45"/>
      <c r="M569" s="43"/>
      <c r="N569" s="46"/>
      <c r="AF569" s="39"/>
      <c r="AG569" s="47" t="s">
        <v>4398</v>
      </c>
      <c r="AM569" s="47"/>
      <c r="AN569" s="47"/>
      <c r="AP569" s="47"/>
      <c r="AQ569" s="47"/>
    </row>
    <row r="570" spans="1:43" s="4" customFormat="1" ht="15" x14ac:dyDescent="0.25">
      <c r="A570" s="69"/>
      <c r="B570" s="50"/>
      <c r="C570" s="372" t="s">
        <v>4399</v>
      </c>
      <c r="D570" s="372"/>
      <c r="E570" s="372"/>
      <c r="F570" s="372"/>
      <c r="G570" s="372"/>
      <c r="H570" s="372"/>
      <c r="I570" s="372"/>
      <c r="J570" s="372"/>
      <c r="K570" s="372"/>
      <c r="L570" s="372"/>
      <c r="M570" s="372"/>
      <c r="N570" s="377"/>
      <c r="AF570" s="39"/>
      <c r="AG570" s="47"/>
      <c r="AH570" s="3" t="s">
        <v>4399</v>
      </c>
      <c r="AM570" s="47"/>
      <c r="AN570" s="47"/>
      <c r="AP570" s="47"/>
      <c r="AQ570" s="47"/>
    </row>
    <row r="571" spans="1:43" s="4" customFormat="1" ht="22.5" x14ac:dyDescent="0.25">
      <c r="A571" s="103"/>
      <c r="B571" s="49" t="s">
        <v>217</v>
      </c>
      <c r="C571" s="368" t="s">
        <v>218</v>
      </c>
      <c r="D571" s="368"/>
      <c r="E571" s="368"/>
      <c r="F571" s="368"/>
      <c r="G571" s="368"/>
      <c r="H571" s="368"/>
      <c r="I571" s="368"/>
      <c r="J571" s="368"/>
      <c r="K571" s="368"/>
      <c r="L571" s="368"/>
      <c r="M571" s="368"/>
      <c r="N571" s="376"/>
      <c r="AF571" s="39"/>
      <c r="AG571" s="47"/>
      <c r="AI571" s="3" t="s">
        <v>218</v>
      </c>
      <c r="AM571" s="47"/>
      <c r="AN571" s="47"/>
      <c r="AP571" s="47"/>
      <c r="AQ571" s="47"/>
    </row>
    <row r="572" spans="1:43" s="4" customFormat="1" ht="15" x14ac:dyDescent="0.25">
      <c r="A572" s="48"/>
      <c r="B572" s="49" t="s">
        <v>58</v>
      </c>
      <c r="C572" s="372" t="s">
        <v>62</v>
      </c>
      <c r="D572" s="372"/>
      <c r="E572" s="372"/>
      <c r="F572" s="51"/>
      <c r="G572" s="52"/>
      <c r="H572" s="52"/>
      <c r="I572" s="52"/>
      <c r="J572" s="107">
        <v>3045.56</v>
      </c>
      <c r="K572" s="54">
        <v>1.1499999999999999</v>
      </c>
      <c r="L572" s="53">
        <v>175.12</v>
      </c>
      <c r="M572" s="54">
        <v>34.96</v>
      </c>
      <c r="N572" s="55">
        <v>6122.2</v>
      </c>
      <c r="AF572" s="39"/>
      <c r="AG572" s="47"/>
      <c r="AJ572" s="3" t="s">
        <v>62</v>
      </c>
      <c r="AM572" s="47"/>
      <c r="AN572" s="47"/>
      <c r="AP572" s="47"/>
      <c r="AQ572" s="47"/>
    </row>
    <row r="573" spans="1:43" s="4" customFormat="1" ht="15" x14ac:dyDescent="0.25">
      <c r="A573" s="48"/>
      <c r="B573" s="49" t="s">
        <v>73</v>
      </c>
      <c r="C573" s="372" t="s">
        <v>175</v>
      </c>
      <c r="D573" s="372"/>
      <c r="E573" s="372"/>
      <c r="F573" s="51"/>
      <c r="G573" s="52"/>
      <c r="H573" s="52"/>
      <c r="I573" s="52"/>
      <c r="J573" s="107">
        <v>6174.06</v>
      </c>
      <c r="K573" s="54">
        <v>1.1499999999999999</v>
      </c>
      <c r="L573" s="53">
        <v>355.01</v>
      </c>
      <c r="M573" s="54">
        <v>12.51</v>
      </c>
      <c r="N573" s="55">
        <v>4441.18</v>
      </c>
      <c r="AF573" s="39"/>
      <c r="AG573" s="47"/>
      <c r="AJ573" s="3" t="s">
        <v>175</v>
      </c>
      <c r="AM573" s="47"/>
      <c r="AN573" s="47"/>
      <c r="AP573" s="47"/>
      <c r="AQ573" s="47"/>
    </row>
    <row r="574" spans="1:43" s="4" customFormat="1" ht="15" x14ac:dyDescent="0.25">
      <c r="A574" s="48"/>
      <c r="B574" s="49" t="s">
        <v>78</v>
      </c>
      <c r="C574" s="372" t="s">
        <v>176</v>
      </c>
      <c r="D574" s="372"/>
      <c r="E574" s="372"/>
      <c r="F574" s="51"/>
      <c r="G574" s="52"/>
      <c r="H574" s="52"/>
      <c r="I574" s="52"/>
      <c r="J574" s="53">
        <v>751.42</v>
      </c>
      <c r="K574" s="54">
        <v>1.1499999999999999</v>
      </c>
      <c r="L574" s="53">
        <v>43.21</v>
      </c>
      <c r="M574" s="54">
        <v>34.96</v>
      </c>
      <c r="N574" s="55">
        <v>1510.62</v>
      </c>
      <c r="AF574" s="39"/>
      <c r="AG574" s="47"/>
      <c r="AJ574" s="3" t="s">
        <v>176</v>
      </c>
      <c r="AM574" s="47"/>
      <c r="AN574" s="47"/>
      <c r="AP574" s="47"/>
      <c r="AQ574" s="47"/>
    </row>
    <row r="575" spans="1:43" s="4" customFormat="1" ht="15" x14ac:dyDescent="0.25">
      <c r="A575" s="48"/>
      <c r="B575" s="49" t="s">
        <v>122</v>
      </c>
      <c r="C575" s="372" t="s">
        <v>177</v>
      </c>
      <c r="D575" s="372"/>
      <c r="E575" s="372"/>
      <c r="F575" s="51"/>
      <c r="G575" s="52"/>
      <c r="H575" s="52"/>
      <c r="I575" s="52"/>
      <c r="J575" s="53">
        <v>102.21</v>
      </c>
      <c r="K575" s="52"/>
      <c r="L575" s="53">
        <v>5.1100000000000003</v>
      </c>
      <c r="M575" s="54">
        <v>5.0199999999999996</v>
      </c>
      <c r="N575" s="64">
        <v>25.65</v>
      </c>
      <c r="AF575" s="39"/>
      <c r="AG575" s="47"/>
      <c r="AJ575" s="3" t="s">
        <v>177</v>
      </c>
      <c r="AM575" s="47"/>
      <c r="AN575" s="47"/>
      <c r="AP575" s="47"/>
      <c r="AQ575" s="47"/>
    </row>
    <row r="576" spans="1:43" s="4" customFormat="1" ht="15" x14ac:dyDescent="0.25">
      <c r="A576" s="56"/>
      <c r="B576" s="49"/>
      <c r="C576" s="372" t="s">
        <v>63</v>
      </c>
      <c r="D576" s="372"/>
      <c r="E576" s="372"/>
      <c r="F576" s="51" t="s">
        <v>64</v>
      </c>
      <c r="G576" s="54">
        <v>331.76</v>
      </c>
      <c r="H576" s="54">
        <v>1.1499999999999999</v>
      </c>
      <c r="I576" s="70">
        <v>19.0762</v>
      </c>
      <c r="J576" s="57"/>
      <c r="K576" s="52"/>
      <c r="L576" s="57"/>
      <c r="M576" s="52"/>
      <c r="N576" s="58"/>
      <c r="AF576" s="39"/>
      <c r="AG576" s="47"/>
      <c r="AK576" s="3" t="s">
        <v>63</v>
      </c>
      <c r="AM576" s="47"/>
      <c r="AN576" s="47"/>
      <c r="AP576" s="47"/>
      <c r="AQ576" s="47"/>
    </row>
    <row r="577" spans="1:43" s="4" customFormat="1" ht="15" x14ac:dyDescent="0.25">
      <c r="A577" s="56"/>
      <c r="B577" s="49"/>
      <c r="C577" s="372" t="s">
        <v>178</v>
      </c>
      <c r="D577" s="372"/>
      <c r="E577" s="372"/>
      <c r="F577" s="51" t="s">
        <v>64</v>
      </c>
      <c r="G577" s="54">
        <v>56.15</v>
      </c>
      <c r="H577" s="54">
        <v>1.1499999999999999</v>
      </c>
      <c r="I577" s="117">
        <v>3.2286250000000001</v>
      </c>
      <c r="J577" s="57"/>
      <c r="K577" s="52"/>
      <c r="L577" s="57"/>
      <c r="M577" s="52"/>
      <c r="N577" s="58"/>
      <c r="AF577" s="39"/>
      <c r="AG577" s="47"/>
      <c r="AK577" s="3" t="s">
        <v>178</v>
      </c>
      <c r="AM577" s="47"/>
      <c r="AN577" s="47"/>
      <c r="AP577" s="47"/>
      <c r="AQ577" s="47"/>
    </row>
    <row r="578" spans="1:43" s="4" customFormat="1" ht="15" x14ac:dyDescent="0.25">
      <c r="A578" s="48"/>
      <c r="B578" s="49"/>
      <c r="C578" s="375" t="s">
        <v>65</v>
      </c>
      <c r="D578" s="375"/>
      <c r="E578" s="375"/>
      <c r="F578" s="59"/>
      <c r="G578" s="60"/>
      <c r="H578" s="60"/>
      <c r="I578" s="60"/>
      <c r="J578" s="108">
        <v>9321.83</v>
      </c>
      <c r="K578" s="60"/>
      <c r="L578" s="61">
        <v>535.24</v>
      </c>
      <c r="M578" s="60"/>
      <c r="N578" s="123">
        <v>10589.03</v>
      </c>
      <c r="AF578" s="39"/>
      <c r="AG578" s="47"/>
      <c r="AL578" s="3" t="s">
        <v>65</v>
      </c>
      <c r="AM578" s="47"/>
      <c r="AN578" s="47"/>
      <c r="AP578" s="47"/>
      <c r="AQ578" s="47"/>
    </row>
    <row r="579" spans="1:43" s="4" customFormat="1" ht="15" x14ac:dyDescent="0.25">
      <c r="A579" s="56"/>
      <c r="B579" s="49"/>
      <c r="C579" s="372" t="s">
        <v>66</v>
      </c>
      <c r="D579" s="372"/>
      <c r="E579" s="372"/>
      <c r="F579" s="51"/>
      <c r="G579" s="52"/>
      <c r="H579" s="52"/>
      <c r="I579" s="52"/>
      <c r="J579" s="57"/>
      <c r="K579" s="52"/>
      <c r="L579" s="53">
        <v>218.33</v>
      </c>
      <c r="M579" s="52"/>
      <c r="N579" s="55">
        <v>7632.82</v>
      </c>
      <c r="AF579" s="39"/>
      <c r="AG579" s="47"/>
      <c r="AK579" s="3" t="s">
        <v>66</v>
      </c>
      <c r="AM579" s="47"/>
      <c r="AN579" s="47"/>
      <c r="AP579" s="47"/>
      <c r="AQ579" s="47"/>
    </row>
    <row r="580" spans="1:43" s="4" customFormat="1" ht="23.25" x14ac:dyDescent="0.25">
      <c r="A580" s="56"/>
      <c r="B580" s="49" t="s">
        <v>718</v>
      </c>
      <c r="C580" s="372" t="s">
        <v>719</v>
      </c>
      <c r="D580" s="372"/>
      <c r="E580" s="372"/>
      <c r="F580" s="51" t="s">
        <v>69</v>
      </c>
      <c r="G580" s="63">
        <v>117</v>
      </c>
      <c r="H580" s="52"/>
      <c r="I580" s="63">
        <v>117</v>
      </c>
      <c r="J580" s="57"/>
      <c r="K580" s="52"/>
      <c r="L580" s="53">
        <v>255.45</v>
      </c>
      <c r="M580" s="52"/>
      <c r="N580" s="55">
        <v>8930.4</v>
      </c>
      <c r="AF580" s="39"/>
      <c r="AG580" s="47"/>
      <c r="AK580" s="3" t="s">
        <v>719</v>
      </c>
      <c r="AM580" s="47"/>
      <c r="AN580" s="47"/>
      <c r="AP580" s="47"/>
      <c r="AQ580" s="47"/>
    </row>
    <row r="581" spans="1:43" s="4" customFormat="1" ht="23.25" x14ac:dyDescent="0.25">
      <c r="A581" s="56"/>
      <c r="B581" s="49" t="s">
        <v>720</v>
      </c>
      <c r="C581" s="372" t="s">
        <v>721</v>
      </c>
      <c r="D581" s="372"/>
      <c r="E581" s="372"/>
      <c r="F581" s="51" t="s">
        <v>69</v>
      </c>
      <c r="G581" s="63">
        <v>74</v>
      </c>
      <c r="H581" s="52"/>
      <c r="I581" s="63">
        <v>74</v>
      </c>
      <c r="J581" s="57"/>
      <c r="K581" s="52"/>
      <c r="L581" s="53">
        <v>161.56</v>
      </c>
      <c r="M581" s="52"/>
      <c r="N581" s="55">
        <v>5648.29</v>
      </c>
      <c r="AF581" s="39"/>
      <c r="AG581" s="47"/>
      <c r="AK581" s="3" t="s">
        <v>721</v>
      </c>
      <c r="AM581" s="47"/>
      <c r="AN581" s="47"/>
      <c r="AP581" s="47"/>
      <c r="AQ581" s="47"/>
    </row>
    <row r="582" spans="1:43" s="4" customFormat="1" ht="15" x14ac:dyDescent="0.25">
      <c r="A582" s="65"/>
      <c r="B582" s="66"/>
      <c r="C582" s="374" t="s">
        <v>72</v>
      </c>
      <c r="D582" s="374"/>
      <c r="E582" s="374"/>
      <c r="F582" s="42"/>
      <c r="G582" s="43"/>
      <c r="H582" s="43"/>
      <c r="I582" s="43"/>
      <c r="J582" s="45"/>
      <c r="K582" s="43"/>
      <c r="L582" s="67">
        <v>952.25</v>
      </c>
      <c r="M582" s="60"/>
      <c r="N582" s="115">
        <v>25167.72</v>
      </c>
      <c r="AF582" s="39"/>
      <c r="AG582" s="47"/>
      <c r="AM582" s="47" t="s">
        <v>72</v>
      </c>
      <c r="AN582" s="47"/>
      <c r="AP582" s="47"/>
      <c r="AQ582" s="47"/>
    </row>
    <row r="583" spans="1:43" s="4" customFormat="1" ht="23.25" x14ac:dyDescent="0.25">
      <c r="A583" s="40" t="s">
        <v>436</v>
      </c>
      <c r="B583" s="41" t="s">
        <v>4136</v>
      </c>
      <c r="C583" s="374" t="s">
        <v>4168</v>
      </c>
      <c r="D583" s="374"/>
      <c r="E583" s="374"/>
      <c r="F583" s="42" t="s">
        <v>231</v>
      </c>
      <c r="G583" s="43">
        <v>50.45</v>
      </c>
      <c r="H583" s="44">
        <v>1</v>
      </c>
      <c r="I583" s="68">
        <v>50.45</v>
      </c>
      <c r="J583" s="105">
        <v>5546.25</v>
      </c>
      <c r="K583" s="43"/>
      <c r="L583" s="105">
        <v>55738.71</v>
      </c>
      <c r="M583" s="68">
        <v>5.0199999999999996</v>
      </c>
      <c r="N583" s="115">
        <v>279808.31</v>
      </c>
      <c r="AF583" s="39"/>
      <c r="AG583" s="47" t="s">
        <v>4168</v>
      </c>
      <c r="AM583" s="47"/>
      <c r="AN583" s="47"/>
      <c r="AP583" s="47"/>
      <c r="AQ583" s="47"/>
    </row>
    <row r="584" spans="1:43" s="4" customFormat="1" ht="15" x14ac:dyDescent="0.25">
      <c r="A584" s="65"/>
      <c r="B584" s="66"/>
      <c r="C584" s="374" t="s">
        <v>72</v>
      </c>
      <c r="D584" s="374"/>
      <c r="E584" s="374"/>
      <c r="F584" s="42"/>
      <c r="G584" s="43"/>
      <c r="H584" s="43"/>
      <c r="I584" s="43"/>
      <c r="J584" s="45"/>
      <c r="K584" s="43"/>
      <c r="L584" s="105">
        <v>55738.71</v>
      </c>
      <c r="M584" s="60"/>
      <c r="N584" s="115">
        <v>279808.31</v>
      </c>
      <c r="AF584" s="39"/>
      <c r="AG584" s="47"/>
      <c r="AM584" s="47" t="s">
        <v>72</v>
      </c>
      <c r="AN584" s="47"/>
      <c r="AP584" s="47"/>
      <c r="AQ584" s="47"/>
    </row>
    <row r="585" spans="1:43" s="4" customFormat="1" ht="23.25" x14ac:dyDescent="0.25">
      <c r="A585" s="40" t="s">
        <v>438</v>
      </c>
      <c r="B585" s="41" t="s">
        <v>4400</v>
      </c>
      <c r="C585" s="374" t="s">
        <v>4401</v>
      </c>
      <c r="D585" s="374"/>
      <c r="E585" s="374"/>
      <c r="F585" s="42" t="s">
        <v>716</v>
      </c>
      <c r="G585" s="43">
        <v>0.05</v>
      </c>
      <c r="H585" s="44">
        <v>1</v>
      </c>
      <c r="I585" s="68">
        <v>0.05</v>
      </c>
      <c r="J585" s="45"/>
      <c r="K585" s="43"/>
      <c r="L585" s="45"/>
      <c r="M585" s="43"/>
      <c r="N585" s="46"/>
      <c r="AF585" s="39"/>
      <c r="AG585" s="47" t="s">
        <v>4401</v>
      </c>
      <c r="AM585" s="47"/>
      <c r="AN585" s="47"/>
      <c r="AP585" s="47"/>
      <c r="AQ585" s="47"/>
    </row>
    <row r="586" spans="1:43" s="4" customFormat="1" ht="15" x14ac:dyDescent="0.25">
      <c r="A586" s="69"/>
      <c r="B586" s="50"/>
      <c r="C586" s="372" t="s">
        <v>3428</v>
      </c>
      <c r="D586" s="372"/>
      <c r="E586" s="372"/>
      <c r="F586" s="372"/>
      <c r="G586" s="372"/>
      <c r="H586" s="372"/>
      <c r="I586" s="372"/>
      <c r="J586" s="372"/>
      <c r="K586" s="372"/>
      <c r="L586" s="372"/>
      <c r="M586" s="372"/>
      <c r="N586" s="377"/>
      <c r="AF586" s="39"/>
      <c r="AG586" s="47"/>
      <c r="AH586" s="3" t="s">
        <v>3428</v>
      </c>
      <c r="AM586" s="47"/>
      <c r="AN586" s="47"/>
      <c r="AP586" s="47"/>
      <c r="AQ586" s="47"/>
    </row>
    <row r="587" spans="1:43" s="4" customFormat="1" ht="22.5" x14ac:dyDescent="0.25">
      <c r="A587" s="103"/>
      <c r="B587" s="49" t="s">
        <v>217</v>
      </c>
      <c r="C587" s="368" t="s">
        <v>218</v>
      </c>
      <c r="D587" s="368"/>
      <c r="E587" s="368"/>
      <c r="F587" s="368"/>
      <c r="G587" s="368"/>
      <c r="H587" s="368"/>
      <c r="I587" s="368"/>
      <c r="J587" s="368"/>
      <c r="K587" s="368"/>
      <c r="L587" s="368"/>
      <c r="M587" s="368"/>
      <c r="N587" s="376"/>
      <c r="AF587" s="39"/>
      <c r="AG587" s="47"/>
      <c r="AI587" s="3" t="s">
        <v>218</v>
      </c>
      <c r="AM587" s="47"/>
      <c r="AN587" s="47"/>
      <c r="AP587" s="47"/>
      <c r="AQ587" s="47"/>
    </row>
    <row r="588" spans="1:43" s="4" customFormat="1" ht="15" x14ac:dyDescent="0.25">
      <c r="A588" s="48"/>
      <c r="B588" s="49" t="s">
        <v>58</v>
      </c>
      <c r="C588" s="372" t="s">
        <v>62</v>
      </c>
      <c r="D588" s="372"/>
      <c r="E588" s="372"/>
      <c r="F588" s="51"/>
      <c r="G588" s="52"/>
      <c r="H588" s="52"/>
      <c r="I588" s="52"/>
      <c r="J588" s="53">
        <v>527.15</v>
      </c>
      <c r="K588" s="54">
        <v>1.1499999999999999</v>
      </c>
      <c r="L588" s="53">
        <v>30.31</v>
      </c>
      <c r="M588" s="54">
        <v>34.96</v>
      </c>
      <c r="N588" s="55">
        <v>1059.6400000000001</v>
      </c>
      <c r="AF588" s="39"/>
      <c r="AG588" s="47"/>
      <c r="AJ588" s="3" t="s">
        <v>62</v>
      </c>
      <c r="AM588" s="47"/>
      <c r="AN588" s="47"/>
      <c r="AP588" s="47"/>
      <c r="AQ588" s="47"/>
    </row>
    <row r="589" spans="1:43" s="4" customFormat="1" ht="15" x14ac:dyDescent="0.25">
      <c r="A589" s="48"/>
      <c r="B589" s="49" t="s">
        <v>122</v>
      </c>
      <c r="C589" s="372" t="s">
        <v>177</v>
      </c>
      <c r="D589" s="372"/>
      <c r="E589" s="372"/>
      <c r="F589" s="51"/>
      <c r="G589" s="52"/>
      <c r="H589" s="52"/>
      <c r="I589" s="52"/>
      <c r="J589" s="53">
        <v>479.92</v>
      </c>
      <c r="K589" s="52"/>
      <c r="L589" s="53">
        <v>24</v>
      </c>
      <c r="M589" s="54">
        <v>5.0199999999999996</v>
      </c>
      <c r="N589" s="64">
        <v>120.48</v>
      </c>
      <c r="AF589" s="39"/>
      <c r="AG589" s="47"/>
      <c r="AJ589" s="3" t="s">
        <v>177</v>
      </c>
      <c r="AM589" s="47"/>
      <c r="AN589" s="47"/>
      <c r="AP589" s="47"/>
      <c r="AQ589" s="47"/>
    </row>
    <row r="590" spans="1:43" s="4" customFormat="1" ht="15" x14ac:dyDescent="0.25">
      <c r="A590" s="56"/>
      <c r="B590" s="49"/>
      <c r="C590" s="372" t="s">
        <v>63</v>
      </c>
      <c r="D590" s="372"/>
      <c r="E590" s="372"/>
      <c r="F590" s="51" t="s">
        <v>64</v>
      </c>
      <c r="G590" s="104">
        <v>61.8</v>
      </c>
      <c r="H590" s="54">
        <v>1.1499999999999999</v>
      </c>
      <c r="I590" s="70">
        <v>3.5535000000000001</v>
      </c>
      <c r="J590" s="57"/>
      <c r="K590" s="52"/>
      <c r="L590" s="57"/>
      <c r="M590" s="52"/>
      <c r="N590" s="58"/>
      <c r="AF590" s="39"/>
      <c r="AG590" s="47"/>
      <c r="AK590" s="3" t="s">
        <v>63</v>
      </c>
      <c r="AM590" s="47"/>
      <c r="AN590" s="47"/>
      <c r="AP590" s="47"/>
      <c r="AQ590" s="47"/>
    </row>
    <row r="591" spans="1:43" s="4" customFormat="1" ht="15" x14ac:dyDescent="0.25">
      <c r="A591" s="48"/>
      <c r="B591" s="49"/>
      <c r="C591" s="375" t="s">
        <v>65</v>
      </c>
      <c r="D591" s="375"/>
      <c r="E591" s="375"/>
      <c r="F591" s="59"/>
      <c r="G591" s="60"/>
      <c r="H591" s="60"/>
      <c r="I591" s="60"/>
      <c r="J591" s="108">
        <v>1007.07</v>
      </c>
      <c r="K591" s="60"/>
      <c r="L591" s="61">
        <v>54.31</v>
      </c>
      <c r="M591" s="60"/>
      <c r="N591" s="123">
        <v>1180.1199999999999</v>
      </c>
      <c r="AF591" s="39"/>
      <c r="AG591" s="47"/>
      <c r="AL591" s="3" t="s">
        <v>65</v>
      </c>
      <c r="AM591" s="47"/>
      <c r="AN591" s="47"/>
      <c r="AP591" s="47"/>
      <c r="AQ591" s="47"/>
    </row>
    <row r="592" spans="1:43" s="4" customFormat="1" ht="15" x14ac:dyDescent="0.25">
      <c r="A592" s="56"/>
      <c r="B592" s="49"/>
      <c r="C592" s="372" t="s">
        <v>66</v>
      </c>
      <c r="D592" s="372"/>
      <c r="E592" s="372"/>
      <c r="F592" s="51"/>
      <c r="G592" s="52"/>
      <c r="H592" s="52"/>
      <c r="I592" s="52"/>
      <c r="J592" s="57"/>
      <c r="K592" s="52"/>
      <c r="L592" s="53">
        <v>30.31</v>
      </c>
      <c r="M592" s="52"/>
      <c r="N592" s="55">
        <v>1059.6400000000001</v>
      </c>
      <c r="AF592" s="39"/>
      <c r="AG592" s="47"/>
      <c r="AK592" s="3" t="s">
        <v>66</v>
      </c>
      <c r="AM592" s="47"/>
      <c r="AN592" s="47"/>
      <c r="AP592" s="47"/>
      <c r="AQ592" s="47"/>
    </row>
    <row r="593" spans="1:43" s="4" customFormat="1" ht="23.25" x14ac:dyDescent="0.25">
      <c r="A593" s="56"/>
      <c r="B593" s="49" t="s">
        <v>718</v>
      </c>
      <c r="C593" s="372" t="s">
        <v>719</v>
      </c>
      <c r="D593" s="372"/>
      <c r="E593" s="372"/>
      <c r="F593" s="51" t="s">
        <v>69</v>
      </c>
      <c r="G593" s="63">
        <v>117</v>
      </c>
      <c r="H593" s="52"/>
      <c r="I593" s="63">
        <v>117</v>
      </c>
      <c r="J593" s="57"/>
      <c r="K593" s="52"/>
      <c r="L593" s="53">
        <v>35.46</v>
      </c>
      <c r="M593" s="52"/>
      <c r="N593" s="55">
        <v>1239.78</v>
      </c>
      <c r="AF593" s="39"/>
      <c r="AG593" s="47"/>
      <c r="AK593" s="3" t="s">
        <v>719</v>
      </c>
      <c r="AM593" s="47"/>
      <c r="AN593" s="47"/>
      <c r="AP593" s="47"/>
      <c r="AQ593" s="47"/>
    </row>
    <row r="594" spans="1:43" s="4" customFormat="1" ht="23.25" x14ac:dyDescent="0.25">
      <c r="A594" s="56"/>
      <c r="B594" s="49" t="s">
        <v>720</v>
      </c>
      <c r="C594" s="372" t="s">
        <v>721</v>
      </c>
      <c r="D594" s="372"/>
      <c r="E594" s="372"/>
      <c r="F594" s="51" t="s">
        <v>69</v>
      </c>
      <c r="G594" s="63">
        <v>74</v>
      </c>
      <c r="H594" s="52"/>
      <c r="I594" s="63">
        <v>74</v>
      </c>
      <c r="J594" s="57"/>
      <c r="K594" s="52"/>
      <c r="L594" s="53">
        <v>22.43</v>
      </c>
      <c r="M594" s="52"/>
      <c r="N594" s="64">
        <v>784.13</v>
      </c>
      <c r="AF594" s="39"/>
      <c r="AG594" s="47"/>
      <c r="AK594" s="3" t="s">
        <v>721</v>
      </c>
      <c r="AM594" s="47"/>
      <c r="AN594" s="47"/>
      <c r="AP594" s="47"/>
      <c r="AQ594" s="47"/>
    </row>
    <row r="595" spans="1:43" s="4" customFormat="1" ht="15" x14ac:dyDescent="0.25">
      <c r="A595" s="65"/>
      <c r="B595" s="66"/>
      <c r="C595" s="374" t="s">
        <v>72</v>
      </c>
      <c r="D595" s="374"/>
      <c r="E595" s="374"/>
      <c r="F595" s="42"/>
      <c r="G595" s="43"/>
      <c r="H595" s="43"/>
      <c r="I595" s="43"/>
      <c r="J595" s="45"/>
      <c r="K595" s="43"/>
      <c r="L595" s="67">
        <v>112.2</v>
      </c>
      <c r="M595" s="60"/>
      <c r="N595" s="115">
        <v>3204.03</v>
      </c>
      <c r="AF595" s="39"/>
      <c r="AG595" s="47"/>
      <c r="AM595" s="47" t="s">
        <v>72</v>
      </c>
      <c r="AN595" s="47"/>
      <c r="AP595" s="47"/>
      <c r="AQ595" s="47"/>
    </row>
    <row r="596" spans="1:43" s="4" customFormat="1" ht="15" x14ac:dyDescent="0.25">
      <c r="A596" s="381" t="s">
        <v>4402</v>
      </c>
      <c r="B596" s="382"/>
      <c r="C596" s="382"/>
      <c r="D596" s="382"/>
      <c r="E596" s="382"/>
      <c r="F596" s="382"/>
      <c r="G596" s="382"/>
      <c r="H596" s="382"/>
      <c r="I596" s="382"/>
      <c r="J596" s="382"/>
      <c r="K596" s="382"/>
      <c r="L596" s="382"/>
      <c r="M596" s="382"/>
      <c r="N596" s="383"/>
      <c r="AF596" s="39"/>
      <c r="AG596" s="47"/>
      <c r="AM596" s="47"/>
      <c r="AN596" s="47"/>
      <c r="AP596" s="47"/>
      <c r="AQ596" s="47" t="s">
        <v>4402</v>
      </c>
    </row>
    <row r="597" spans="1:43" s="4" customFormat="1" ht="45.75" x14ac:dyDescent="0.25">
      <c r="A597" s="40" t="s">
        <v>440</v>
      </c>
      <c r="B597" s="41" t="s">
        <v>4403</v>
      </c>
      <c r="C597" s="374" t="s">
        <v>4404</v>
      </c>
      <c r="D597" s="374"/>
      <c r="E597" s="374"/>
      <c r="F597" s="42" t="s">
        <v>716</v>
      </c>
      <c r="G597" s="43">
        <v>1.4999999999999999E-2</v>
      </c>
      <c r="H597" s="44">
        <v>1</v>
      </c>
      <c r="I597" s="116">
        <v>1.4999999999999999E-2</v>
      </c>
      <c r="J597" s="45"/>
      <c r="K597" s="43"/>
      <c r="L597" s="45"/>
      <c r="M597" s="43"/>
      <c r="N597" s="46"/>
      <c r="AF597" s="39"/>
      <c r="AG597" s="47" t="s">
        <v>4404</v>
      </c>
      <c r="AM597" s="47"/>
      <c r="AN597" s="47"/>
      <c r="AP597" s="47"/>
      <c r="AQ597" s="47"/>
    </row>
    <row r="598" spans="1:43" s="4" customFormat="1" ht="15" x14ac:dyDescent="0.25">
      <c r="A598" s="69"/>
      <c r="B598" s="50"/>
      <c r="C598" s="372" t="s">
        <v>4405</v>
      </c>
      <c r="D598" s="372"/>
      <c r="E598" s="372"/>
      <c r="F598" s="372"/>
      <c r="G598" s="372"/>
      <c r="H598" s="372"/>
      <c r="I598" s="372"/>
      <c r="J598" s="372"/>
      <c r="K598" s="372"/>
      <c r="L598" s="372"/>
      <c r="M598" s="372"/>
      <c r="N598" s="377"/>
      <c r="AF598" s="39"/>
      <c r="AG598" s="47"/>
      <c r="AH598" s="3" t="s">
        <v>4405</v>
      </c>
      <c r="AM598" s="47"/>
      <c r="AN598" s="47"/>
      <c r="AP598" s="47"/>
      <c r="AQ598" s="47"/>
    </row>
    <row r="599" spans="1:43" s="4" customFormat="1" ht="22.5" x14ac:dyDescent="0.25">
      <c r="A599" s="103"/>
      <c r="B599" s="49" t="s">
        <v>217</v>
      </c>
      <c r="C599" s="368" t="s">
        <v>218</v>
      </c>
      <c r="D599" s="368"/>
      <c r="E599" s="368"/>
      <c r="F599" s="368"/>
      <c r="G599" s="368"/>
      <c r="H599" s="368"/>
      <c r="I599" s="368"/>
      <c r="J599" s="368"/>
      <c r="K599" s="368"/>
      <c r="L599" s="368"/>
      <c r="M599" s="368"/>
      <c r="N599" s="376"/>
      <c r="AF599" s="39"/>
      <c r="AG599" s="47"/>
      <c r="AI599" s="3" t="s">
        <v>218</v>
      </c>
      <c r="AM599" s="47"/>
      <c r="AN599" s="47"/>
      <c r="AP599" s="47"/>
      <c r="AQ599" s="47"/>
    </row>
    <row r="600" spans="1:43" s="4" customFormat="1" ht="15" x14ac:dyDescent="0.25">
      <c r="A600" s="48"/>
      <c r="B600" s="49" t="s">
        <v>58</v>
      </c>
      <c r="C600" s="372" t="s">
        <v>62</v>
      </c>
      <c r="D600" s="372"/>
      <c r="E600" s="372"/>
      <c r="F600" s="51"/>
      <c r="G600" s="52"/>
      <c r="H600" s="52"/>
      <c r="I600" s="52"/>
      <c r="J600" s="107">
        <v>6236.52</v>
      </c>
      <c r="K600" s="54">
        <v>1.1499999999999999</v>
      </c>
      <c r="L600" s="53">
        <v>107.58</v>
      </c>
      <c r="M600" s="54">
        <v>34.96</v>
      </c>
      <c r="N600" s="55">
        <v>3761</v>
      </c>
      <c r="AF600" s="39"/>
      <c r="AG600" s="47"/>
      <c r="AJ600" s="3" t="s">
        <v>62</v>
      </c>
      <c r="AM600" s="47"/>
      <c r="AN600" s="47"/>
      <c r="AP600" s="47"/>
      <c r="AQ600" s="47"/>
    </row>
    <row r="601" spans="1:43" s="4" customFormat="1" ht="15" x14ac:dyDescent="0.25">
      <c r="A601" s="48"/>
      <c r="B601" s="49" t="s">
        <v>73</v>
      </c>
      <c r="C601" s="372" t="s">
        <v>175</v>
      </c>
      <c r="D601" s="372"/>
      <c r="E601" s="372"/>
      <c r="F601" s="51"/>
      <c r="G601" s="52"/>
      <c r="H601" s="52"/>
      <c r="I601" s="52"/>
      <c r="J601" s="107">
        <v>19260.29</v>
      </c>
      <c r="K601" s="54">
        <v>1.1499999999999999</v>
      </c>
      <c r="L601" s="53">
        <v>332.24</v>
      </c>
      <c r="M601" s="54">
        <v>12.51</v>
      </c>
      <c r="N601" s="55">
        <v>4156.32</v>
      </c>
      <c r="AF601" s="39"/>
      <c r="AG601" s="47"/>
      <c r="AJ601" s="3" t="s">
        <v>175</v>
      </c>
      <c r="AM601" s="47"/>
      <c r="AN601" s="47"/>
      <c r="AP601" s="47"/>
      <c r="AQ601" s="47"/>
    </row>
    <row r="602" spans="1:43" s="4" customFormat="1" ht="15" x14ac:dyDescent="0.25">
      <c r="A602" s="48"/>
      <c r="B602" s="49" t="s">
        <v>78</v>
      </c>
      <c r="C602" s="372" t="s">
        <v>176</v>
      </c>
      <c r="D602" s="372"/>
      <c r="E602" s="372"/>
      <c r="F602" s="51"/>
      <c r="G602" s="52"/>
      <c r="H602" s="52"/>
      <c r="I602" s="52"/>
      <c r="J602" s="107">
        <v>2333.2399999999998</v>
      </c>
      <c r="K602" s="54">
        <v>1.1499999999999999</v>
      </c>
      <c r="L602" s="53">
        <v>40.25</v>
      </c>
      <c r="M602" s="54">
        <v>34.96</v>
      </c>
      <c r="N602" s="55">
        <v>1407.14</v>
      </c>
      <c r="AF602" s="39"/>
      <c r="AG602" s="47"/>
      <c r="AJ602" s="3" t="s">
        <v>176</v>
      </c>
      <c r="AM602" s="47"/>
      <c r="AN602" s="47"/>
      <c r="AP602" s="47"/>
      <c r="AQ602" s="47"/>
    </row>
    <row r="603" spans="1:43" s="4" customFormat="1" ht="15" x14ac:dyDescent="0.25">
      <c r="A603" s="48"/>
      <c r="B603" s="49" t="s">
        <v>122</v>
      </c>
      <c r="C603" s="372" t="s">
        <v>177</v>
      </c>
      <c r="D603" s="372"/>
      <c r="E603" s="372"/>
      <c r="F603" s="51"/>
      <c r="G603" s="52"/>
      <c r="H603" s="52"/>
      <c r="I603" s="52"/>
      <c r="J603" s="53">
        <v>689.54</v>
      </c>
      <c r="K603" s="52"/>
      <c r="L603" s="53">
        <v>10.34</v>
      </c>
      <c r="M603" s="54">
        <v>5.0199999999999996</v>
      </c>
      <c r="N603" s="64">
        <v>51.91</v>
      </c>
      <c r="AF603" s="39"/>
      <c r="AG603" s="47"/>
      <c r="AJ603" s="3" t="s">
        <v>177</v>
      </c>
      <c r="AM603" s="47"/>
      <c r="AN603" s="47"/>
      <c r="AP603" s="47"/>
      <c r="AQ603" s="47"/>
    </row>
    <row r="604" spans="1:43" s="4" customFormat="1" ht="15" x14ac:dyDescent="0.25">
      <c r="A604" s="56"/>
      <c r="B604" s="49"/>
      <c r="C604" s="372" t="s">
        <v>63</v>
      </c>
      <c r="D604" s="372"/>
      <c r="E604" s="372"/>
      <c r="F604" s="51" t="s">
        <v>64</v>
      </c>
      <c r="G604" s="54">
        <v>679.36</v>
      </c>
      <c r="H604" s="54">
        <v>1.1499999999999999</v>
      </c>
      <c r="I604" s="114">
        <v>11.718959999999999</v>
      </c>
      <c r="J604" s="57"/>
      <c r="K604" s="52"/>
      <c r="L604" s="57"/>
      <c r="M604" s="52"/>
      <c r="N604" s="58"/>
      <c r="AF604" s="39"/>
      <c r="AG604" s="47"/>
      <c r="AK604" s="3" t="s">
        <v>63</v>
      </c>
      <c r="AM604" s="47"/>
      <c r="AN604" s="47"/>
      <c r="AP604" s="47"/>
      <c r="AQ604" s="47"/>
    </row>
    <row r="605" spans="1:43" s="4" customFormat="1" ht="15" x14ac:dyDescent="0.25">
      <c r="A605" s="56"/>
      <c r="B605" s="49"/>
      <c r="C605" s="372" t="s">
        <v>178</v>
      </c>
      <c r="D605" s="372"/>
      <c r="E605" s="372"/>
      <c r="F605" s="51" t="s">
        <v>64</v>
      </c>
      <c r="G605" s="54">
        <v>173.73</v>
      </c>
      <c r="H605" s="54">
        <v>1.1499999999999999</v>
      </c>
      <c r="I605" s="111">
        <v>2.9968425000000001</v>
      </c>
      <c r="J605" s="57"/>
      <c r="K605" s="52"/>
      <c r="L605" s="57"/>
      <c r="M605" s="52"/>
      <c r="N605" s="58"/>
      <c r="AF605" s="39"/>
      <c r="AG605" s="47"/>
      <c r="AK605" s="3" t="s">
        <v>178</v>
      </c>
      <c r="AM605" s="47"/>
      <c r="AN605" s="47"/>
      <c r="AP605" s="47"/>
      <c r="AQ605" s="47"/>
    </row>
    <row r="606" spans="1:43" s="4" customFormat="1" ht="15" x14ac:dyDescent="0.25">
      <c r="A606" s="48"/>
      <c r="B606" s="49"/>
      <c r="C606" s="375" t="s">
        <v>65</v>
      </c>
      <c r="D606" s="375"/>
      <c r="E606" s="375"/>
      <c r="F606" s="59"/>
      <c r="G606" s="60"/>
      <c r="H606" s="60"/>
      <c r="I606" s="60"/>
      <c r="J606" s="108">
        <v>26186.35</v>
      </c>
      <c r="K606" s="60"/>
      <c r="L606" s="61">
        <v>450.16</v>
      </c>
      <c r="M606" s="60"/>
      <c r="N606" s="123">
        <v>7969.23</v>
      </c>
      <c r="AF606" s="39"/>
      <c r="AG606" s="47"/>
      <c r="AL606" s="3" t="s">
        <v>65</v>
      </c>
      <c r="AM606" s="47"/>
      <c r="AN606" s="47"/>
      <c r="AP606" s="47"/>
      <c r="AQ606" s="47"/>
    </row>
    <row r="607" spans="1:43" s="4" customFormat="1" ht="15" x14ac:dyDescent="0.25">
      <c r="A607" s="56"/>
      <c r="B607" s="49"/>
      <c r="C607" s="372" t="s">
        <v>66</v>
      </c>
      <c r="D607" s="372"/>
      <c r="E607" s="372"/>
      <c r="F607" s="51"/>
      <c r="G607" s="52"/>
      <c r="H607" s="52"/>
      <c r="I607" s="52"/>
      <c r="J607" s="57"/>
      <c r="K607" s="52"/>
      <c r="L607" s="53">
        <v>147.83000000000001</v>
      </c>
      <c r="M607" s="52"/>
      <c r="N607" s="55">
        <v>5168.1400000000003</v>
      </c>
      <c r="AF607" s="39"/>
      <c r="AG607" s="47"/>
      <c r="AK607" s="3" t="s">
        <v>66</v>
      </c>
      <c r="AM607" s="47"/>
      <c r="AN607" s="47"/>
      <c r="AP607" s="47"/>
      <c r="AQ607" s="47"/>
    </row>
    <row r="608" spans="1:43" s="4" customFormat="1" ht="23.25" x14ac:dyDescent="0.25">
      <c r="A608" s="56"/>
      <c r="B608" s="49" t="s">
        <v>718</v>
      </c>
      <c r="C608" s="372" t="s">
        <v>719</v>
      </c>
      <c r="D608" s="372"/>
      <c r="E608" s="372"/>
      <c r="F608" s="51" t="s">
        <v>69</v>
      </c>
      <c r="G608" s="63">
        <v>117</v>
      </c>
      <c r="H608" s="52"/>
      <c r="I608" s="63">
        <v>117</v>
      </c>
      <c r="J608" s="57"/>
      <c r="K608" s="52"/>
      <c r="L608" s="53">
        <v>172.96</v>
      </c>
      <c r="M608" s="52"/>
      <c r="N608" s="55">
        <v>6046.72</v>
      </c>
      <c r="AF608" s="39"/>
      <c r="AG608" s="47"/>
      <c r="AK608" s="3" t="s">
        <v>719</v>
      </c>
      <c r="AM608" s="47"/>
      <c r="AN608" s="47"/>
      <c r="AP608" s="47"/>
      <c r="AQ608" s="47"/>
    </row>
    <row r="609" spans="1:43" s="4" customFormat="1" ht="23.25" x14ac:dyDescent="0.25">
      <c r="A609" s="56"/>
      <c r="B609" s="49" t="s">
        <v>720</v>
      </c>
      <c r="C609" s="372" t="s">
        <v>721</v>
      </c>
      <c r="D609" s="372"/>
      <c r="E609" s="372"/>
      <c r="F609" s="51" t="s">
        <v>69</v>
      </c>
      <c r="G609" s="63">
        <v>74</v>
      </c>
      <c r="H609" s="52"/>
      <c r="I609" s="63">
        <v>74</v>
      </c>
      <c r="J609" s="57"/>
      <c r="K609" s="52"/>
      <c r="L609" s="53">
        <v>109.39</v>
      </c>
      <c r="M609" s="52"/>
      <c r="N609" s="55">
        <v>3824.42</v>
      </c>
      <c r="AF609" s="39"/>
      <c r="AG609" s="47"/>
      <c r="AK609" s="3" t="s">
        <v>721</v>
      </c>
      <c r="AM609" s="47"/>
      <c r="AN609" s="47"/>
      <c r="AP609" s="47"/>
      <c r="AQ609" s="47"/>
    </row>
    <row r="610" spans="1:43" s="4" customFormat="1" ht="15" x14ac:dyDescent="0.25">
      <c r="A610" s="65"/>
      <c r="B610" s="66"/>
      <c r="C610" s="374" t="s">
        <v>72</v>
      </c>
      <c r="D610" s="374"/>
      <c r="E610" s="374"/>
      <c r="F610" s="42"/>
      <c r="G610" s="43"/>
      <c r="H610" s="43"/>
      <c r="I610" s="43"/>
      <c r="J610" s="45"/>
      <c r="K610" s="43"/>
      <c r="L610" s="67">
        <v>732.51</v>
      </c>
      <c r="M610" s="60"/>
      <c r="N610" s="115">
        <v>17840.37</v>
      </c>
      <c r="AF610" s="39"/>
      <c r="AG610" s="47"/>
      <c r="AM610" s="47" t="s">
        <v>72</v>
      </c>
      <c r="AN610" s="47"/>
      <c r="AP610" s="47"/>
      <c r="AQ610" s="47"/>
    </row>
    <row r="611" spans="1:43" s="4" customFormat="1" ht="22.5" x14ac:dyDescent="0.25">
      <c r="A611" s="40" t="s">
        <v>442</v>
      </c>
      <c r="B611" s="41" t="s">
        <v>4117</v>
      </c>
      <c r="C611" s="374" t="s">
        <v>4181</v>
      </c>
      <c r="D611" s="374"/>
      <c r="E611" s="374"/>
      <c r="F611" s="42" t="s">
        <v>231</v>
      </c>
      <c r="G611" s="43">
        <v>15.15</v>
      </c>
      <c r="H611" s="44">
        <v>1</v>
      </c>
      <c r="I611" s="68">
        <v>15.15</v>
      </c>
      <c r="J611" s="105">
        <v>13603.74</v>
      </c>
      <c r="K611" s="43"/>
      <c r="L611" s="105">
        <v>41055.11</v>
      </c>
      <c r="M611" s="68">
        <v>5.0199999999999996</v>
      </c>
      <c r="N611" s="115">
        <v>206096.66</v>
      </c>
      <c r="AF611" s="39"/>
      <c r="AG611" s="47" t="s">
        <v>4181</v>
      </c>
      <c r="AM611" s="47"/>
      <c r="AN611" s="47"/>
      <c r="AP611" s="47"/>
      <c r="AQ611" s="47"/>
    </row>
    <row r="612" spans="1:43" s="4" customFormat="1" ht="15" x14ac:dyDescent="0.25">
      <c r="A612" s="65"/>
      <c r="B612" s="66"/>
      <c r="C612" s="374" t="s">
        <v>72</v>
      </c>
      <c r="D612" s="374"/>
      <c r="E612" s="374"/>
      <c r="F612" s="42"/>
      <c r="G612" s="43"/>
      <c r="H612" s="43"/>
      <c r="I612" s="43"/>
      <c r="J612" s="45"/>
      <c r="K612" s="43"/>
      <c r="L612" s="105">
        <v>41055.11</v>
      </c>
      <c r="M612" s="60"/>
      <c r="N612" s="115">
        <v>206096.66</v>
      </c>
      <c r="AF612" s="39"/>
      <c r="AG612" s="47"/>
      <c r="AM612" s="47" t="s">
        <v>72</v>
      </c>
      <c r="AN612" s="47"/>
      <c r="AP612" s="47"/>
      <c r="AQ612" s="47"/>
    </row>
    <row r="613" spans="1:43" s="4" customFormat="1" ht="56.25" x14ac:dyDescent="0.25">
      <c r="A613" s="40" t="s">
        <v>444</v>
      </c>
      <c r="B613" s="41" t="s">
        <v>4183</v>
      </c>
      <c r="C613" s="374" t="s">
        <v>4406</v>
      </c>
      <c r="D613" s="374"/>
      <c r="E613" s="374"/>
      <c r="F613" s="42" t="s">
        <v>732</v>
      </c>
      <c r="G613" s="43">
        <v>0.15</v>
      </c>
      <c r="H613" s="44">
        <v>1</v>
      </c>
      <c r="I613" s="68">
        <v>0.15</v>
      </c>
      <c r="J613" s="45"/>
      <c r="K613" s="43"/>
      <c r="L613" s="45"/>
      <c r="M613" s="43"/>
      <c r="N613" s="46"/>
      <c r="AF613" s="39"/>
      <c r="AG613" s="47" t="s">
        <v>4406</v>
      </c>
      <c r="AM613" s="47"/>
      <c r="AN613" s="47"/>
      <c r="AP613" s="47"/>
      <c r="AQ613" s="47"/>
    </row>
    <row r="614" spans="1:43" s="4" customFormat="1" ht="15" x14ac:dyDescent="0.25">
      <c r="A614" s="69"/>
      <c r="B614" s="50"/>
      <c r="C614" s="372" t="s">
        <v>4407</v>
      </c>
      <c r="D614" s="372"/>
      <c r="E614" s="372"/>
      <c r="F614" s="372"/>
      <c r="G614" s="372"/>
      <c r="H614" s="372"/>
      <c r="I614" s="372"/>
      <c r="J614" s="372"/>
      <c r="K614" s="372"/>
      <c r="L614" s="372"/>
      <c r="M614" s="372"/>
      <c r="N614" s="377"/>
      <c r="AF614" s="39"/>
      <c r="AG614" s="47"/>
      <c r="AH614" s="3" t="s">
        <v>4407</v>
      </c>
      <c r="AM614" s="47"/>
      <c r="AN614" s="47"/>
      <c r="AP614" s="47"/>
      <c r="AQ614" s="47"/>
    </row>
    <row r="615" spans="1:43" s="4" customFormat="1" ht="22.5" x14ac:dyDescent="0.25">
      <c r="A615" s="103"/>
      <c r="B615" s="49" t="s">
        <v>217</v>
      </c>
      <c r="C615" s="368" t="s">
        <v>218</v>
      </c>
      <c r="D615" s="368"/>
      <c r="E615" s="368"/>
      <c r="F615" s="368"/>
      <c r="G615" s="368"/>
      <c r="H615" s="368"/>
      <c r="I615" s="368"/>
      <c r="J615" s="368"/>
      <c r="K615" s="368"/>
      <c r="L615" s="368"/>
      <c r="M615" s="368"/>
      <c r="N615" s="376"/>
      <c r="AF615" s="39"/>
      <c r="AG615" s="47"/>
      <c r="AI615" s="3" t="s">
        <v>218</v>
      </c>
      <c r="AM615" s="47"/>
      <c r="AN615" s="47"/>
      <c r="AP615" s="47"/>
      <c r="AQ615" s="47"/>
    </row>
    <row r="616" spans="1:43" s="4" customFormat="1" ht="15" x14ac:dyDescent="0.25">
      <c r="A616" s="48"/>
      <c r="B616" s="49" t="s">
        <v>58</v>
      </c>
      <c r="C616" s="372" t="s">
        <v>62</v>
      </c>
      <c r="D616" s="372"/>
      <c r="E616" s="372"/>
      <c r="F616" s="51"/>
      <c r="G616" s="52"/>
      <c r="H616" s="52"/>
      <c r="I616" s="52"/>
      <c r="J616" s="53">
        <v>854.35</v>
      </c>
      <c r="K616" s="54">
        <v>1.1499999999999999</v>
      </c>
      <c r="L616" s="53">
        <v>147.38</v>
      </c>
      <c r="M616" s="54">
        <v>34.96</v>
      </c>
      <c r="N616" s="55">
        <v>5152.3999999999996</v>
      </c>
      <c r="AF616" s="39"/>
      <c r="AG616" s="47"/>
      <c r="AJ616" s="3" t="s">
        <v>62</v>
      </c>
      <c r="AM616" s="47"/>
      <c r="AN616" s="47"/>
      <c r="AP616" s="47"/>
      <c r="AQ616" s="47"/>
    </row>
    <row r="617" spans="1:43" s="4" customFormat="1" ht="15" x14ac:dyDescent="0.25">
      <c r="A617" s="48"/>
      <c r="B617" s="49" t="s">
        <v>73</v>
      </c>
      <c r="C617" s="372" t="s">
        <v>175</v>
      </c>
      <c r="D617" s="372"/>
      <c r="E617" s="372"/>
      <c r="F617" s="51"/>
      <c r="G617" s="52"/>
      <c r="H617" s="52"/>
      <c r="I617" s="52"/>
      <c r="J617" s="53">
        <v>97.64</v>
      </c>
      <c r="K617" s="54">
        <v>1.1499999999999999</v>
      </c>
      <c r="L617" s="53">
        <v>16.84</v>
      </c>
      <c r="M617" s="54">
        <v>12.51</v>
      </c>
      <c r="N617" s="64">
        <v>210.67</v>
      </c>
      <c r="AF617" s="39"/>
      <c r="AG617" s="47"/>
      <c r="AJ617" s="3" t="s">
        <v>175</v>
      </c>
      <c r="AM617" s="47"/>
      <c r="AN617" s="47"/>
      <c r="AP617" s="47"/>
      <c r="AQ617" s="47"/>
    </row>
    <row r="618" spans="1:43" s="4" customFormat="1" ht="15" x14ac:dyDescent="0.25">
      <c r="A618" s="48"/>
      <c r="B618" s="49" t="s">
        <v>78</v>
      </c>
      <c r="C618" s="372" t="s">
        <v>176</v>
      </c>
      <c r="D618" s="372"/>
      <c r="E618" s="372"/>
      <c r="F618" s="51"/>
      <c r="G618" s="52"/>
      <c r="H618" s="52"/>
      <c r="I618" s="52"/>
      <c r="J618" s="53">
        <v>1.22</v>
      </c>
      <c r="K618" s="54">
        <v>1.1499999999999999</v>
      </c>
      <c r="L618" s="53">
        <v>0.21</v>
      </c>
      <c r="M618" s="54">
        <v>34.96</v>
      </c>
      <c r="N618" s="64">
        <v>7.34</v>
      </c>
      <c r="AF618" s="39"/>
      <c r="AG618" s="47"/>
      <c r="AJ618" s="3" t="s">
        <v>176</v>
      </c>
      <c r="AM618" s="47"/>
      <c r="AN618" s="47"/>
      <c r="AP618" s="47"/>
      <c r="AQ618" s="47"/>
    </row>
    <row r="619" spans="1:43" s="4" customFormat="1" ht="15" x14ac:dyDescent="0.25">
      <c r="A619" s="48"/>
      <c r="B619" s="49" t="s">
        <v>122</v>
      </c>
      <c r="C619" s="372" t="s">
        <v>177</v>
      </c>
      <c r="D619" s="372"/>
      <c r="E619" s="372"/>
      <c r="F619" s="51"/>
      <c r="G619" s="52"/>
      <c r="H619" s="52"/>
      <c r="I619" s="52"/>
      <c r="J619" s="107">
        <v>1314.91</v>
      </c>
      <c r="K619" s="52"/>
      <c r="L619" s="53">
        <v>197.24</v>
      </c>
      <c r="M619" s="54">
        <v>5.0199999999999996</v>
      </c>
      <c r="N619" s="64">
        <v>990.14</v>
      </c>
      <c r="AF619" s="39"/>
      <c r="AG619" s="47"/>
      <c r="AJ619" s="3" t="s">
        <v>177</v>
      </c>
      <c r="AM619" s="47"/>
      <c r="AN619" s="47"/>
      <c r="AP619" s="47"/>
      <c r="AQ619" s="47"/>
    </row>
    <row r="620" spans="1:43" s="4" customFormat="1" ht="15" x14ac:dyDescent="0.25">
      <c r="A620" s="56"/>
      <c r="B620" s="49"/>
      <c r="C620" s="372" t="s">
        <v>63</v>
      </c>
      <c r="D620" s="372"/>
      <c r="E620" s="372"/>
      <c r="F620" s="51" t="s">
        <v>64</v>
      </c>
      <c r="G620" s="54">
        <v>88.81</v>
      </c>
      <c r="H620" s="54">
        <v>1.1499999999999999</v>
      </c>
      <c r="I620" s="117">
        <v>15.319725</v>
      </c>
      <c r="J620" s="57"/>
      <c r="K620" s="52"/>
      <c r="L620" s="57"/>
      <c r="M620" s="52"/>
      <c r="N620" s="58"/>
      <c r="AF620" s="39"/>
      <c r="AG620" s="47"/>
      <c r="AK620" s="3" t="s">
        <v>63</v>
      </c>
      <c r="AM620" s="47"/>
      <c r="AN620" s="47"/>
      <c r="AP620" s="47"/>
      <c r="AQ620" s="47"/>
    </row>
    <row r="621" spans="1:43" s="4" customFormat="1" ht="15" x14ac:dyDescent="0.25">
      <c r="A621" s="56"/>
      <c r="B621" s="49"/>
      <c r="C621" s="372" t="s">
        <v>178</v>
      </c>
      <c r="D621" s="372"/>
      <c r="E621" s="372"/>
      <c r="F621" s="51" t="s">
        <v>64</v>
      </c>
      <c r="G621" s="54">
        <v>0.09</v>
      </c>
      <c r="H621" s="54">
        <v>1.1499999999999999</v>
      </c>
      <c r="I621" s="117">
        <v>1.5525000000000001E-2</v>
      </c>
      <c r="J621" s="57"/>
      <c r="K621" s="52"/>
      <c r="L621" s="57"/>
      <c r="M621" s="52"/>
      <c r="N621" s="58"/>
      <c r="AF621" s="39"/>
      <c r="AG621" s="47"/>
      <c r="AK621" s="3" t="s">
        <v>178</v>
      </c>
      <c r="AM621" s="47"/>
      <c r="AN621" s="47"/>
      <c r="AP621" s="47"/>
      <c r="AQ621" s="47"/>
    </row>
    <row r="622" spans="1:43" s="4" customFormat="1" ht="15" x14ac:dyDescent="0.25">
      <c r="A622" s="48"/>
      <c r="B622" s="49"/>
      <c r="C622" s="375" t="s">
        <v>65</v>
      </c>
      <c r="D622" s="375"/>
      <c r="E622" s="375"/>
      <c r="F622" s="59"/>
      <c r="G622" s="60"/>
      <c r="H622" s="60"/>
      <c r="I622" s="60"/>
      <c r="J622" s="108">
        <v>2266.9</v>
      </c>
      <c r="K622" s="60"/>
      <c r="L622" s="61">
        <v>361.46</v>
      </c>
      <c r="M622" s="60"/>
      <c r="N622" s="123">
        <v>6353.21</v>
      </c>
      <c r="AF622" s="39"/>
      <c r="AG622" s="47"/>
      <c r="AL622" s="3" t="s">
        <v>65</v>
      </c>
      <c r="AM622" s="47"/>
      <c r="AN622" s="47"/>
      <c r="AP622" s="47"/>
      <c r="AQ622" s="47"/>
    </row>
    <row r="623" spans="1:43" s="4" customFormat="1" ht="15" x14ac:dyDescent="0.25">
      <c r="A623" s="56"/>
      <c r="B623" s="49"/>
      <c r="C623" s="372" t="s">
        <v>66</v>
      </c>
      <c r="D623" s="372"/>
      <c r="E623" s="372"/>
      <c r="F623" s="51"/>
      <c r="G623" s="52"/>
      <c r="H623" s="52"/>
      <c r="I623" s="52"/>
      <c r="J623" s="57"/>
      <c r="K623" s="52"/>
      <c r="L623" s="53">
        <v>147.59</v>
      </c>
      <c r="M623" s="52"/>
      <c r="N623" s="55">
        <v>5159.74</v>
      </c>
      <c r="AF623" s="39"/>
      <c r="AG623" s="47"/>
      <c r="AK623" s="3" t="s">
        <v>66</v>
      </c>
      <c r="AM623" s="47"/>
      <c r="AN623" s="47"/>
      <c r="AP623" s="47"/>
      <c r="AQ623" s="47"/>
    </row>
    <row r="624" spans="1:43" s="4" customFormat="1" ht="23.25" x14ac:dyDescent="0.25">
      <c r="A624" s="56"/>
      <c r="B624" s="49" t="s">
        <v>718</v>
      </c>
      <c r="C624" s="372" t="s">
        <v>719</v>
      </c>
      <c r="D624" s="372"/>
      <c r="E624" s="372"/>
      <c r="F624" s="51" t="s">
        <v>69</v>
      </c>
      <c r="G624" s="63">
        <v>117</v>
      </c>
      <c r="H624" s="52"/>
      <c r="I624" s="63">
        <v>117</v>
      </c>
      <c r="J624" s="57"/>
      <c r="K624" s="52"/>
      <c r="L624" s="53">
        <v>172.68</v>
      </c>
      <c r="M624" s="52"/>
      <c r="N624" s="55">
        <v>6036.9</v>
      </c>
      <c r="AF624" s="39"/>
      <c r="AG624" s="47"/>
      <c r="AK624" s="3" t="s">
        <v>719</v>
      </c>
      <c r="AM624" s="47"/>
      <c r="AN624" s="47"/>
      <c r="AP624" s="47"/>
      <c r="AQ624" s="47"/>
    </row>
    <row r="625" spans="1:43" s="4" customFormat="1" ht="23.25" x14ac:dyDescent="0.25">
      <c r="A625" s="56"/>
      <c r="B625" s="49" t="s">
        <v>720</v>
      </c>
      <c r="C625" s="372" t="s">
        <v>721</v>
      </c>
      <c r="D625" s="372"/>
      <c r="E625" s="372"/>
      <c r="F625" s="51" t="s">
        <v>69</v>
      </c>
      <c r="G625" s="63">
        <v>74</v>
      </c>
      <c r="H625" s="52"/>
      <c r="I625" s="63">
        <v>74</v>
      </c>
      <c r="J625" s="57"/>
      <c r="K625" s="52"/>
      <c r="L625" s="53">
        <v>109.22</v>
      </c>
      <c r="M625" s="52"/>
      <c r="N625" s="55">
        <v>3818.21</v>
      </c>
      <c r="AF625" s="39"/>
      <c r="AG625" s="47"/>
      <c r="AK625" s="3" t="s">
        <v>721</v>
      </c>
      <c r="AM625" s="47"/>
      <c r="AN625" s="47"/>
      <c r="AP625" s="47"/>
      <c r="AQ625" s="47"/>
    </row>
    <row r="626" spans="1:43" s="4" customFormat="1" ht="15" x14ac:dyDescent="0.25">
      <c r="A626" s="65"/>
      <c r="B626" s="66"/>
      <c r="C626" s="374" t="s">
        <v>72</v>
      </c>
      <c r="D626" s="374"/>
      <c r="E626" s="374"/>
      <c r="F626" s="42"/>
      <c r="G626" s="43"/>
      <c r="H626" s="43"/>
      <c r="I626" s="43"/>
      <c r="J626" s="45"/>
      <c r="K626" s="43"/>
      <c r="L626" s="67">
        <v>643.36</v>
      </c>
      <c r="M626" s="60"/>
      <c r="N626" s="115">
        <v>16208.32</v>
      </c>
      <c r="AF626" s="39"/>
      <c r="AG626" s="47"/>
      <c r="AM626" s="47" t="s">
        <v>72</v>
      </c>
      <c r="AN626" s="47"/>
      <c r="AP626" s="47"/>
      <c r="AQ626" s="47"/>
    </row>
    <row r="627" spans="1:43" s="4" customFormat="1" ht="23.25" x14ac:dyDescent="0.25">
      <c r="A627" s="40" t="s">
        <v>445</v>
      </c>
      <c r="B627" s="41" t="s">
        <v>4114</v>
      </c>
      <c r="C627" s="374" t="s">
        <v>4408</v>
      </c>
      <c r="D627" s="374"/>
      <c r="E627" s="374"/>
      <c r="F627" s="42" t="s">
        <v>716</v>
      </c>
      <c r="G627" s="43">
        <v>1.6E-2</v>
      </c>
      <c r="H627" s="44">
        <v>1</v>
      </c>
      <c r="I627" s="116">
        <v>1.6E-2</v>
      </c>
      <c r="J627" s="45"/>
      <c r="K627" s="43"/>
      <c r="L627" s="45"/>
      <c r="M627" s="43"/>
      <c r="N627" s="46"/>
      <c r="AF627" s="39"/>
      <c r="AG627" s="47" t="s">
        <v>4408</v>
      </c>
      <c r="AM627" s="47"/>
      <c r="AN627" s="47"/>
      <c r="AP627" s="47"/>
      <c r="AQ627" s="47"/>
    </row>
    <row r="628" spans="1:43" s="4" customFormat="1" ht="15" x14ac:dyDescent="0.25">
      <c r="A628" s="69"/>
      <c r="B628" s="50"/>
      <c r="C628" s="372" t="s">
        <v>4409</v>
      </c>
      <c r="D628" s="372"/>
      <c r="E628" s="372"/>
      <c r="F628" s="372"/>
      <c r="G628" s="372"/>
      <c r="H628" s="372"/>
      <c r="I628" s="372"/>
      <c r="J628" s="372"/>
      <c r="K628" s="372"/>
      <c r="L628" s="372"/>
      <c r="M628" s="372"/>
      <c r="N628" s="377"/>
      <c r="AF628" s="39"/>
      <c r="AG628" s="47"/>
      <c r="AH628" s="3" t="s">
        <v>4409</v>
      </c>
      <c r="AM628" s="47"/>
      <c r="AN628" s="47"/>
      <c r="AP628" s="47"/>
      <c r="AQ628" s="47"/>
    </row>
    <row r="629" spans="1:43" s="4" customFormat="1" ht="22.5" x14ac:dyDescent="0.25">
      <c r="A629" s="103"/>
      <c r="B629" s="49" t="s">
        <v>217</v>
      </c>
      <c r="C629" s="368" t="s">
        <v>218</v>
      </c>
      <c r="D629" s="368"/>
      <c r="E629" s="368"/>
      <c r="F629" s="368"/>
      <c r="G629" s="368"/>
      <c r="H629" s="368"/>
      <c r="I629" s="368"/>
      <c r="J629" s="368"/>
      <c r="K629" s="368"/>
      <c r="L629" s="368"/>
      <c r="M629" s="368"/>
      <c r="N629" s="376"/>
      <c r="AF629" s="39"/>
      <c r="AG629" s="47"/>
      <c r="AI629" s="3" t="s">
        <v>218</v>
      </c>
      <c r="AM629" s="47"/>
      <c r="AN629" s="47"/>
      <c r="AP629" s="47"/>
      <c r="AQ629" s="47"/>
    </row>
    <row r="630" spans="1:43" s="4" customFormat="1" ht="15" x14ac:dyDescent="0.25">
      <c r="A630" s="48"/>
      <c r="B630" s="49" t="s">
        <v>58</v>
      </c>
      <c r="C630" s="372" t="s">
        <v>62</v>
      </c>
      <c r="D630" s="372"/>
      <c r="E630" s="372"/>
      <c r="F630" s="51"/>
      <c r="G630" s="52"/>
      <c r="H630" s="52"/>
      <c r="I630" s="52"/>
      <c r="J630" s="107">
        <v>3230.44</v>
      </c>
      <c r="K630" s="54">
        <v>1.1499999999999999</v>
      </c>
      <c r="L630" s="53">
        <v>59.44</v>
      </c>
      <c r="M630" s="54">
        <v>34.96</v>
      </c>
      <c r="N630" s="55">
        <v>2078.02</v>
      </c>
      <c r="AF630" s="39"/>
      <c r="AG630" s="47"/>
      <c r="AJ630" s="3" t="s">
        <v>62</v>
      </c>
      <c r="AM630" s="47"/>
      <c r="AN630" s="47"/>
      <c r="AP630" s="47"/>
      <c r="AQ630" s="47"/>
    </row>
    <row r="631" spans="1:43" s="4" customFormat="1" ht="15" x14ac:dyDescent="0.25">
      <c r="A631" s="48"/>
      <c r="B631" s="49" t="s">
        <v>73</v>
      </c>
      <c r="C631" s="372" t="s">
        <v>175</v>
      </c>
      <c r="D631" s="372"/>
      <c r="E631" s="372"/>
      <c r="F631" s="51"/>
      <c r="G631" s="52"/>
      <c r="H631" s="52"/>
      <c r="I631" s="52"/>
      <c r="J631" s="107">
        <v>7695.28</v>
      </c>
      <c r="K631" s="54">
        <v>1.1499999999999999</v>
      </c>
      <c r="L631" s="53">
        <v>141.59</v>
      </c>
      <c r="M631" s="54">
        <v>12.51</v>
      </c>
      <c r="N631" s="55">
        <v>1771.29</v>
      </c>
      <c r="AF631" s="39"/>
      <c r="AG631" s="47"/>
      <c r="AJ631" s="3" t="s">
        <v>175</v>
      </c>
      <c r="AM631" s="47"/>
      <c r="AN631" s="47"/>
      <c r="AP631" s="47"/>
      <c r="AQ631" s="47"/>
    </row>
    <row r="632" spans="1:43" s="4" customFormat="1" ht="15" x14ac:dyDescent="0.25">
      <c r="A632" s="48"/>
      <c r="B632" s="49" t="s">
        <v>78</v>
      </c>
      <c r="C632" s="372" t="s">
        <v>176</v>
      </c>
      <c r="D632" s="372"/>
      <c r="E632" s="372"/>
      <c r="F632" s="51"/>
      <c r="G632" s="52"/>
      <c r="H632" s="52"/>
      <c r="I632" s="52"/>
      <c r="J632" s="53">
        <v>939.86</v>
      </c>
      <c r="K632" s="54">
        <v>1.1499999999999999</v>
      </c>
      <c r="L632" s="53">
        <v>17.29</v>
      </c>
      <c r="M632" s="54">
        <v>34.96</v>
      </c>
      <c r="N632" s="64">
        <v>604.46</v>
      </c>
      <c r="AF632" s="39"/>
      <c r="AG632" s="47"/>
      <c r="AJ632" s="3" t="s">
        <v>176</v>
      </c>
      <c r="AM632" s="47"/>
      <c r="AN632" s="47"/>
      <c r="AP632" s="47"/>
      <c r="AQ632" s="47"/>
    </row>
    <row r="633" spans="1:43" s="4" customFormat="1" ht="15" x14ac:dyDescent="0.25">
      <c r="A633" s="48"/>
      <c r="B633" s="49" t="s">
        <v>122</v>
      </c>
      <c r="C633" s="372" t="s">
        <v>177</v>
      </c>
      <c r="D633" s="372"/>
      <c r="E633" s="372"/>
      <c r="F633" s="51"/>
      <c r="G633" s="52"/>
      <c r="H633" s="52"/>
      <c r="I633" s="52"/>
      <c r="J633" s="53">
        <v>219.33</v>
      </c>
      <c r="K633" s="52"/>
      <c r="L633" s="53">
        <v>3.51</v>
      </c>
      <c r="M633" s="54">
        <v>5.0199999999999996</v>
      </c>
      <c r="N633" s="64">
        <v>17.62</v>
      </c>
      <c r="AF633" s="39"/>
      <c r="AG633" s="47"/>
      <c r="AJ633" s="3" t="s">
        <v>177</v>
      </c>
      <c r="AM633" s="47"/>
      <c r="AN633" s="47"/>
      <c r="AP633" s="47"/>
      <c r="AQ633" s="47"/>
    </row>
    <row r="634" spans="1:43" s="4" customFormat="1" ht="15" x14ac:dyDescent="0.25">
      <c r="A634" s="56"/>
      <c r="B634" s="49"/>
      <c r="C634" s="372" t="s">
        <v>63</v>
      </c>
      <c r="D634" s="372"/>
      <c r="E634" s="372"/>
      <c r="F634" s="51" t="s">
        <v>64</v>
      </c>
      <c r="G634" s="104">
        <v>351.9</v>
      </c>
      <c r="H634" s="54">
        <v>1.1499999999999999</v>
      </c>
      <c r="I634" s="114">
        <v>6.4749600000000003</v>
      </c>
      <c r="J634" s="57"/>
      <c r="K634" s="52"/>
      <c r="L634" s="57"/>
      <c r="M634" s="52"/>
      <c r="N634" s="58"/>
      <c r="AF634" s="39"/>
      <c r="AG634" s="47"/>
      <c r="AK634" s="3" t="s">
        <v>63</v>
      </c>
      <c r="AM634" s="47"/>
      <c r="AN634" s="47"/>
      <c r="AP634" s="47"/>
      <c r="AQ634" s="47"/>
    </row>
    <row r="635" spans="1:43" s="4" customFormat="1" ht="15" x14ac:dyDescent="0.25">
      <c r="A635" s="56"/>
      <c r="B635" s="49"/>
      <c r="C635" s="372" t="s">
        <v>178</v>
      </c>
      <c r="D635" s="372"/>
      <c r="E635" s="372"/>
      <c r="F635" s="51" t="s">
        <v>64</v>
      </c>
      <c r="G635" s="54">
        <v>70.19</v>
      </c>
      <c r="H635" s="54">
        <v>1.1499999999999999</v>
      </c>
      <c r="I635" s="117">
        <v>1.291496</v>
      </c>
      <c r="J635" s="57"/>
      <c r="K635" s="52"/>
      <c r="L635" s="57"/>
      <c r="M635" s="52"/>
      <c r="N635" s="58"/>
      <c r="AF635" s="39"/>
      <c r="AG635" s="47"/>
      <c r="AK635" s="3" t="s">
        <v>178</v>
      </c>
      <c r="AM635" s="47"/>
      <c r="AN635" s="47"/>
      <c r="AP635" s="47"/>
      <c r="AQ635" s="47"/>
    </row>
    <row r="636" spans="1:43" s="4" customFormat="1" ht="15" x14ac:dyDescent="0.25">
      <c r="A636" s="48"/>
      <c r="B636" s="49"/>
      <c r="C636" s="375" t="s">
        <v>65</v>
      </c>
      <c r="D636" s="375"/>
      <c r="E636" s="375"/>
      <c r="F636" s="59"/>
      <c r="G636" s="60"/>
      <c r="H636" s="60"/>
      <c r="I636" s="60"/>
      <c r="J636" s="108">
        <v>11145.05</v>
      </c>
      <c r="K636" s="60"/>
      <c r="L636" s="61">
        <v>204.54</v>
      </c>
      <c r="M636" s="60"/>
      <c r="N636" s="123">
        <v>3866.93</v>
      </c>
      <c r="AF636" s="39"/>
      <c r="AG636" s="47"/>
      <c r="AL636" s="3" t="s">
        <v>65</v>
      </c>
      <c r="AM636" s="47"/>
      <c r="AN636" s="47"/>
      <c r="AP636" s="47"/>
      <c r="AQ636" s="47"/>
    </row>
    <row r="637" spans="1:43" s="4" customFormat="1" ht="15" x14ac:dyDescent="0.25">
      <c r="A637" s="56"/>
      <c r="B637" s="49"/>
      <c r="C637" s="372" t="s">
        <v>66</v>
      </c>
      <c r="D637" s="372"/>
      <c r="E637" s="372"/>
      <c r="F637" s="51"/>
      <c r="G637" s="52"/>
      <c r="H637" s="52"/>
      <c r="I637" s="52"/>
      <c r="J637" s="57"/>
      <c r="K637" s="52"/>
      <c r="L637" s="53">
        <v>76.73</v>
      </c>
      <c r="M637" s="52"/>
      <c r="N637" s="55">
        <v>2682.48</v>
      </c>
      <c r="AF637" s="39"/>
      <c r="AG637" s="47"/>
      <c r="AK637" s="3" t="s">
        <v>66</v>
      </c>
      <c r="AM637" s="47"/>
      <c r="AN637" s="47"/>
      <c r="AP637" s="47"/>
      <c r="AQ637" s="47"/>
    </row>
    <row r="638" spans="1:43" s="4" customFormat="1" ht="23.25" x14ac:dyDescent="0.25">
      <c r="A638" s="56"/>
      <c r="B638" s="49" t="s">
        <v>718</v>
      </c>
      <c r="C638" s="372" t="s">
        <v>719</v>
      </c>
      <c r="D638" s="372"/>
      <c r="E638" s="372"/>
      <c r="F638" s="51" t="s">
        <v>69</v>
      </c>
      <c r="G638" s="63">
        <v>117</v>
      </c>
      <c r="H638" s="52"/>
      <c r="I638" s="63">
        <v>117</v>
      </c>
      <c r="J638" s="57"/>
      <c r="K638" s="52"/>
      <c r="L638" s="53">
        <v>89.77</v>
      </c>
      <c r="M638" s="52"/>
      <c r="N638" s="55">
        <v>3138.5</v>
      </c>
      <c r="AF638" s="39"/>
      <c r="AG638" s="47"/>
      <c r="AK638" s="3" t="s">
        <v>719</v>
      </c>
      <c r="AM638" s="47"/>
      <c r="AN638" s="47"/>
      <c r="AP638" s="47"/>
      <c r="AQ638" s="47"/>
    </row>
    <row r="639" spans="1:43" s="4" customFormat="1" ht="23.25" x14ac:dyDescent="0.25">
      <c r="A639" s="56"/>
      <c r="B639" s="49" t="s">
        <v>720</v>
      </c>
      <c r="C639" s="372" t="s">
        <v>721</v>
      </c>
      <c r="D639" s="372"/>
      <c r="E639" s="372"/>
      <c r="F639" s="51" t="s">
        <v>69</v>
      </c>
      <c r="G639" s="63">
        <v>74</v>
      </c>
      <c r="H639" s="52"/>
      <c r="I639" s="63">
        <v>74</v>
      </c>
      <c r="J639" s="57"/>
      <c r="K639" s="52"/>
      <c r="L639" s="53">
        <v>56.78</v>
      </c>
      <c r="M639" s="52"/>
      <c r="N639" s="55">
        <v>1985.04</v>
      </c>
      <c r="AF639" s="39"/>
      <c r="AG639" s="47"/>
      <c r="AK639" s="3" t="s">
        <v>721</v>
      </c>
      <c r="AM639" s="47"/>
      <c r="AN639" s="47"/>
      <c r="AP639" s="47"/>
      <c r="AQ639" s="47"/>
    </row>
    <row r="640" spans="1:43" s="4" customFormat="1" ht="15" x14ac:dyDescent="0.25">
      <c r="A640" s="65"/>
      <c r="B640" s="66"/>
      <c r="C640" s="374" t="s">
        <v>72</v>
      </c>
      <c r="D640" s="374"/>
      <c r="E640" s="374"/>
      <c r="F640" s="42"/>
      <c r="G640" s="43"/>
      <c r="H640" s="43"/>
      <c r="I640" s="43"/>
      <c r="J640" s="45"/>
      <c r="K640" s="43"/>
      <c r="L640" s="67">
        <v>351.09</v>
      </c>
      <c r="M640" s="60"/>
      <c r="N640" s="115">
        <v>8990.4699999999993</v>
      </c>
      <c r="AF640" s="39"/>
      <c r="AG640" s="47"/>
      <c r="AM640" s="47" t="s">
        <v>72</v>
      </c>
      <c r="AN640" s="47"/>
      <c r="AP640" s="47"/>
      <c r="AQ640" s="47"/>
    </row>
    <row r="641" spans="1:43" s="4" customFormat="1" ht="23.25" x14ac:dyDescent="0.25">
      <c r="A641" s="40" t="s">
        <v>447</v>
      </c>
      <c r="B641" s="41" t="s">
        <v>4136</v>
      </c>
      <c r="C641" s="374" t="s">
        <v>4410</v>
      </c>
      <c r="D641" s="374"/>
      <c r="E641" s="374"/>
      <c r="F641" s="42" t="s">
        <v>231</v>
      </c>
      <c r="G641" s="43">
        <v>16.16</v>
      </c>
      <c r="H641" s="44">
        <v>1</v>
      </c>
      <c r="I641" s="68">
        <v>16.16</v>
      </c>
      <c r="J641" s="105">
        <v>10836.65</v>
      </c>
      <c r="K641" s="43"/>
      <c r="L641" s="105">
        <v>34884.51</v>
      </c>
      <c r="M641" s="68">
        <v>5.0199999999999996</v>
      </c>
      <c r="N641" s="115">
        <v>175120.26</v>
      </c>
      <c r="AF641" s="39"/>
      <c r="AG641" s="47" t="s">
        <v>4410</v>
      </c>
      <c r="AM641" s="47"/>
      <c r="AN641" s="47"/>
      <c r="AP641" s="47"/>
      <c r="AQ641" s="47"/>
    </row>
    <row r="642" spans="1:43" s="4" customFormat="1" ht="15" x14ac:dyDescent="0.25">
      <c r="A642" s="65"/>
      <c r="B642" s="66"/>
      <c r="C642" s="374" t="s">
        <v>72</v>
      </c>
      <c r="D642" s="374"/>
      <c r="E642" s="374"/>
      <c r="F642" s="42"/>
      <c r="G642" s="43"/>
      <c r="H642" s="43"/>
      <c r="I642" s="43"/>
      <c r="J642" s="45"/>
      <c r="K642" s="43"/>
      <c r="L642" s="105">
        <v>34884.51</v>
      </c>
      <c r="M642" s="60"/>
      <c r="N642" s="115">
        <v>175120.26</v>
      </c>
      <c r="AF642" s="39"/>
      <c r="AG642" s="47"/>
      <c r="AM642" s="47" t="s">
        <v>72</v>
      </c>
      <c r="AN642" s="47"/>
      <c r="AP642" s="47"/>
      <c r="AQ642" s="47"/>
    </row>
    <row r="643" spans="1:43" s="4" customFormat="1" ht="23.25" x14ac:dyDescent="0.25">
      <c r="A643" s="40" t="s">
        <v>453</v>
      </c>
      <c r="B643" s="41" t="s">
        <v>4411</v>
      </c>
      <c r="C643" s="374" t="s">
        <v>4412</v>
      </c>
      <c r="D643" s="374"/>
      <c r="E643" s="374"/>
      <c r="F643" s="42" t="s">
        <v>716</v>
      </c>
      <c r="G643" s="43">
        <v>1.6E-2</v>
      </c>
      <c r="H643" s="44">
        <v>1</v>
      </c>
      <c r="I643" s="116">
        <v>1.6E-2</v>
      </c>
      <c r="J643" s="45"/>
      <c r="K643" s="43"/>
      <c r="L643" s="45"/>
      <c r="M643" s="43"/>
      <c r="N643" s="46"/>
      <c r="AF643" s="39"/>
      <c r="AG643" s="47" t="s">
        <v>4412</v>
      </c>
      <c r="AM643" s="47"/>
      <c r="AN643" s="47"/>
      <c r="AP643" s="47"/>
      <c r="AQ643" s="47"/>
    </row>
    <row r="644" spans="1:43" s="4" customFormat="1" ht="15" x14ac:dyDescent="0.25">
      <c r="A644" s="69"/>
      <c r="B644" s="50"/>
      <c r="C644" s="372" t="s">
        <v>4320</v>
      </c>
      <c r="D644" s="372"/>
      <c r="E644" s="372"/>
      <c r="F644" s="372"/>
      <c r="G644" s="372"/>
      <c r="H644" s="372"/>
      <c r="I644" s="372"/>
      <c r="J644" s="372"/>
      <c r="K644" s="372"/>
      <c r="L644" s="372"/>
      <c r="M644" s="372"/>
      <c r="N644" s="377"/>
      <c r="AF644" s="39"/>
      <c r="AG644" s="47"/>
      <c r="AH644" s="3" t="s">
        <v>4320</v>
      </c>
      <c r="AM644" s="47"/>
      <c r="AN644" s="47"/>
      <c r="AP644" s="47"/>
      <c r="AQ644" s="47"/>
    </row>
    <row r="645" spans="1:43" s="4" customFormat="1" ht="22.5" x14ac:dyDescent="0.25">
      <c r="A645" s="103"/>
      <c r="B645" s="49" t="s">
        <v>217</v>
      </c>
      <c r="C645" s="368" t="s">
        <v>218</v>
      </c>
      <c r="D645" s="368"/>
      <c r="E645" s="368"/>
      <c r="F645" s="368"/>
      <c r="G645" s="368"/>
      <c r="H645" s="368"/>
      <c r="I645" s="368"/>
      <c r="J645" s="368"/>
      <c r="K645" s="368"/>
      <c r="L645" s="368"/>
      <c r="M645" s="368"/>
      <c r="N645" s="376"/>
      <c r="AF645" s="39"/>
      <c r="AG645" s="47"/>
      <c r="AI645" s="3" t="s">
        <v>218</v>
      </c>
      <c r="AM645" s="47"/>
      <c r="AN645" s="47"/>
      <c r="AP645" s="47"/>
      <c r="AQ645" s="47"/>
    </row>
    <row r="646" spans="1:43" s="4" customFormat="1" ht="15" x14ac:dyDescent="0.25">
      <c r="A646" s="48"/>
      <c r="B646" s="49" t="s">
        <v>58</v>
      </c>
      <c r="C646" s="372" t="s">
        <v>62</v>
      </c>
      <c r="D646" s="372"/>
      <c r="E646" s="372"/>
      <c r="F646" s="51"/>
      <c r="G646" s="52"/>
      <c r="H646" s="52"/>
      <c r="I646" s="52"/>
      <c r="J646" s="53">
        <v>615.01</v>
      </c>
      <c r="K646" s="54">
        <v>1.1499999999999999</v>
      </c>
      <c r="L646" s="53">
        <v>11.32</v>
      </c>
      <c r="M646" s="54">
        <v>34.96</v>
      </c>
      <c r="N646" s="64">
        <v>395.75</v>
      </c>
      <c r="AF646" s="39"/>
      <c r="AG646" s="47"/>
      <c r="AJ646" s="3" t="s">
        <v>62</v>
      </c>
      <c r="AM646" s="47"/>
      <c r="AN646" s="47"/>
      <c r="AP646" s="47"/>
      <c r="AQ646" s="47"/>
    </row>
    <row r="647" spans="1:43" s="4" customFormat="1" ht="15" x14ac:dyDescent="0.25">
      <c r="A647" s="48"/>
      <c r="B647" s="49" t="s">
        <v>122</v>
      </c>
      <c r="C647" s="372" t="s">
        <v>177</v>
      </c>
      <c r="D647" s="372"/>
      <c r="E647" s="372"/>
      <c r="F647" s="51"/>
      <c r="G647" s="52"/>
      <c r="H647" s="52"/>
      <c r="I647" s="52"/>
      <c r="J647" s="107">
        <v>1085.17</v>
      </c>
      <c r="K647" s="52"/>
      <c r="L647" s="53">
        <v>17.36</v>
      </c>
      <c r="M647" s="54">
        <v>5.0199999999999996</v>
      </c>
      <c r="N647" s="64">
        <v>87.15</v>
      </c>
      <c r="AF647" s="39"/>
      <c r="AG647" s="47"/>
      <c r="AJ647" s="3" t="s">
        <v>177</v>
      </c>
      <c r="AM647" s="47"/>
      <c r="AN647" s="47"/>
      <c r="AP647" s="47"/>
      <c r="AQ647" s="47"/>
    </row>
    <row r="648" spans="1:43" s="4" customFormat="1" ht="15" x14ac:dyDescent="0.25">
      <c r="A648" s="56"/>
      <c r="B648" s="49"/>
      <c r="C648" s="372" t="s">
        <v>63</v>
      </c>
      <c r="D648" s="372"/>
      <c r="E648" s="372"/>
      <c r="F648" s="51" t="s">
        <v>64</v>
      </c>
      <c r="G648" s="104">
        <v>72.099999999999994</v>
      </c>
      <c r="H648" s="54">
        <v>1.1499999999999999</v>
      </c>
      <c r="I648" s="114">
        <v>1.32664</v>
      </c>
      <c r="J648" s="57"/>
      <c r="K648" s="52"/>
      <c r="L648" s="57"/>
      <c r="M648" s="52"/>
      <c r="N648" s="58"/>
      <c r="AF648" s="39"/>
      <c r="AG648" s="47"/>
      <c r="AK648" s="3" t="s">
        <v>63</v>
      </c>
      <c r="AM648" s="47"/>
      <c r="AN648" s="47"/>
      <c r="AP648" s="47"/>
      <c r="AQ648" s="47"/>
    </row>
    <row r="649" spans="1:43" s="4" customFormat="1" ht="15" x14ac:dyDescent="0.25">
      <c r="A649" s="48"/>
      <c r="B649" s="49"/>
      <c r="C649" s="375" t="s">
        <v>65</v>
      </c>
      <c r="D649" s="375"/>
      <c r="E649" s="375"/>
      <c r="F649" s="59"/>
      <c r="G649" s="60"/>
      <c r="H649" s="60"/>
      <c r="I649" s="60"/>
      <c r="J649" s="108">
        <v>1700.18</v>
      </c>
      <c r="K649" s="60"/>
      <c r="L649" s="61">
        <v>28.68</v>
      </c>
      <c r="M649" s="60"/>
      <c r="N649" s="124">
        <v>482.9</v>
      </c>
      <c r="AF649" s="39"/>
      <c r="AG649" s="47"/>
      <c r="AL649" s="3" t="s">
        <v>65</v>
      </c>
      <c r="AM649" s="47"/>
      <c r="AN649" s="47"/>
      <c r="AP649" s="47"/>
      <c r="AQ649" s="47"/>
    </row>
    <row r="650" spans="1:43" s="4" customFormat="1" ht="15" x14ac:dyDescent="0.25">
      <c r="A650" s="56"/>
      <c r="B650" s="49"/>
      <c r="C650" s="372" t="s">
        <v>66</v>
      </c>
      <c r="D650" s="372"/>
      <c r="E650" s="372"/>
      <c r="F650" s="51"/>
      <c r="G650" s="52"/>
      <c r="H650" s="52"/>
      <c r="I650" s="52"/>
      <c r="J650" s="57"/>
      <c r="K650" s="52"/>
      <c r="L650" s="53">
        <v>11.32</v>
      </c>
      <c r="M650" s="52"/>
      <c r="N650" s="64">
        <v>395.75</v>
      </c>
      <c r="AF650" s="39"/>
      <c r="AG650" s="47"/>
      <c r="AK650" s="3" t="s">
        <v>66</v>
      </c>
      <c r="AM650" s="47"/>
      <c r="AN650" s="47"/>
      <c r="AP650" s="47"/>
      <c r="AQ650" s="47"/>
    </row>
    <row r="651" spans="1:43" s="4" customFormat="1" ht="23.25" x14ac:dyDescent="0.25">
      <c r="A651" s="56"/>
      <c r="B651" s="49" t="s">
        <v>718</v>
      </c>
      <c r="C651" s="372" t="s">
        <v>719</v>
      </c>
      <c r="D651" s="372"/>
      <c r="E651" s="372"/>
      <c r="F651" s="51" t="s">
        <v>69</v>
      </c>
      <c r="G651" s="63">
        <v>117</v>
      </c>
      <c r="H651" s="52"/>
      <c r="I651" s="63">
        <v>117</v>
      </c>
      <c r="J651" s="57"/>
      <c r="K651" s="52"/>
      <c r="L651" s="53">
        <v>13.24</v>
      </c>
      <c r="M651" s="52"/>
      <c r="N651" s="64">
        <v>463.03</v>
      </c>
      <c r="AF651" s="39"/>
      <c r="AG651" s="47"/>
      <c r="AK651" s="3" t="s">
        <v>719</v>
      </c>
      <c r="AM651" s="47"/>
      <c r="AN651" s="47"/>
      <c r="AP651" s="47"/>
      <c r="AQ651" s="47"/>
    </row>
    <row r="652" spans="1:43" s="4" customFormat="1" ht="23.25" x14ac:dyDescent="0.25">
      <c r="A652" s="56"/>
      <c r="B652" s="49" t="s">
        <v>720</v>
      </c>
      <c r="C652" s="372" t="s">
        <v>721</v>
      </c>
      <c r="D652" s="372"/>
      <c r="E652" s="372"/>
      <c r="F652" s="51" t="s">
        <v>69</v>
      </c>
      <c r="G652" s="63">
        <v>74</v>
      </c>
      <c r="H652" s="52"/>
      <c r="I652" s="63">
        <v>74</v>
      </c>
      <c r="J652" s="57"/>
      <c r="K652" s="52"/>
      <c r="L652" s="53">
        <v>8.3800000000000008</v>
      </c>
      <c r="M652" s="52"/>
      <c r="N652" s="64">
        <v>292.86</v>
      </c>
      <c r="AF652" s="39"/>
      <c r="AG652" s="47"/>
      <c r="AK652" s="3" t="s">
        <v>721</v>
      </c>
      <c r="AM652" s="47"/>
      <c r="AN652" s="47"/>
      <c r="AP652" s="47"/>
      <c r="AQ652" s="47"/>
    </row>
    <row r="653" spans="1:43" s="4" customFormat="1" ht="15" x14ac:dyDescent="0.25">
      <c r="A653" s="65"/>
      <c r="B653" s="66"/>
      <c r="C653" s="374" t="s">
        <v>72</v>
      </c>
      <c r="D653" s="374"/>
      <c r="E653" s="374"/>
      <c r="F653" s="42"/>
      <c r="G653" s="43"/>
      <c r="H653" s="43"/>
      <c r="I653" s="43"/>
      <c r="J653" s="45"/>
      <c r="K653" s="43"/>
      <c r="L653" s="67">
        <v>50.3</v>
      </c>
      <c r="M653" s="60"/>
      <c r="N653" s="115">
        <v>1238.79</v>
      </c>
      <c r="AF653" s="39"/>
      <c r="AG653" s="47"/>
      <c r="AM653" s="47" t="s">
        <v>72</v>
      </c>
      <c r="AN653" s="47"/>
      <c r="AP653" s="47"/>
      <c r="AQ653" s="47"/>
    </row>
    <row r="654" spans="1:43" s="4" customFormat="1" ht="15" x14ac:dyDescent="0.25">
      <c r="A654" s="381" t="s">
        <v>4217</v>
      </c>
      <c r="B654" s="382"/>
      <c r="C654" s="382"/>
      <c r="D654" s="382"/>
      <c r="E654" s="382"/>
      <c r="F654" s="382"/>
      <c r="G654" s="382"/>
      <c r="H654" s="382"/>
      <c r="I654" s="382"/>
      <c r="J654" s="382"/>
      <c r="K654" s="382"/>
      <c r="L654" s="382"/>
      <c r="M654" s="382"/>
      <c r="N654" s="383"/>
      <c r="AF654" s="39"/>
      <c r="AG654" s="47"/>
      <c r="AM654" s="47"/>
      <c r="AN654" s="47"/>
      <c r="AP654" s="47"/>
      <c r="AQ654" s="47" t="s">
        <v>4217</v>
      </c>
    </row>
    <row r="655" spans="1:43" s="4" customFormat="1" ht="23.25" x14ac:dyDescent="0.25">
      <c r="A655" s="40" t="s">
        <v>455</v>
      </c>
      <c r="B655" s="41" t="s">
        <v>4114</v>
      </c>
      <c r="C655" s="374" t="s">
        <v>4408</v>
      </c>
      <c r="D655" s="374"/>
      <c r="E655" s="374"/>
      <c r="F655" s="42" t="s">
        <v>716</v>
      </c>
      <c r="G655" s="43">
        <v>0.16750000000000001</v>
      </c>
      <c r="H655" s="44">
        <v>1</v>
      </c>
      <c r="I655" s="110">
        <v>0.16750000000000001</v>
      </c>
      <c r="J655" s="45"/>
      <c r="K655" s="43"/>
      <c r="L655" s="45"/>
      <c r="M655" s="43"/>
      <c r="N655" s="46"/>
      <c r="AF655" s="39"/>
      <c r="AG655" s="47" t="s">
        <v>4408</v>
      </c>
      <c r="AM655" s="47"/>
      <c r="AN655" s="47"/>
      <c r="AP655" s="47"/>
      <c r="AQ655" s="47"/>
    </row>
    <row r="656" spans="1:43" s="4" customFormat="1" ht="15" x14ac:dyDescent="0.25">
      <c r="A656" s="69"/>
      <c r="B656" s="50"/>
      <c r="C656" s="372" t="s">
        <v>4413</v>
      </c>
      <c r="D656" s="372"/>
      <c r="E656" s="372"/>
      <c r="F656" s="372"/>
      <c r="G656" s="372"/>
      <c r="H656" s="372"/>
      <c r="I656" s="372"/>
      <c r="J656" s="372"/>
      <c r="K656" s="372"/>
      <c r="L656" s="372"/>
      <c r="M656" s="372"/>
      <c r="N656" s="377"/>
      <c r="AF656" s="39"/>
      <c r="AG656" s="47"/>
      <c r="AH656" s="3" t="s">
        <v>4413</v>
      </c>
      <c r="AM656" s="47"/>
      <c r="AN656" s="47"/>
      <c r="AP656" s="47"/>
      <c r="AQ656" s="47"/>
    </row>
    <row r="657" spans="1:43" s="4" customFormat="1" ht="22.5" x14ac:dyDescent="0.25">
      <c r="A657" s="103"/>
      <c r="B657" s="49" t="s">
        <v>217</v>
      </c>
      <c r="C657" s="368" t="s">
        <v>218</v>
      </c>
      <c r="D657" s="368"/>
      <c r="E657" s="368"/>
      <c r="F657" s="368"/>
      <c r="G657" s="368"/>
      <c r="H657" s="368"/>
      <c r="I657" s="368"/>
      <c r="J657" s="368"/>
      <c r="K657" s="368"/>
      <c r="L657" s="368"/>
      <c r="M657" s="368"/>
      <c r="N657" s="376"/>
      <c r="AF657" s="39"/>
      <c r="AG657" s="47"/>
      <c r="AI657" s="3" t="s">
        <v>218</v>
      </c>
      <c r="AM657" s="47"/>
      <c r="AN657" s="47"/>
      <c r="AP657" s="47"/>
      <c r="AQ657" s="47"/>
    </row>
    <row r="658" spans="1:43" s="4" customFormat="1" ht="15" x14ac:dyDescent="0.25">
      <c r="A658" s="48"/>
      <c r="B658" s="49" t="s">
        <v>58</v>
      </c>
      <c r="C658" s="372" t="s">
        <v>62</v>
      </c>
      <c r="D658" s="372"/>
      <c r="E658" s="372"/>
      <c r="F658" s="51"/>
      <c r="G658" s="52"/>
      <c r="H658" s="52"/>
      <c r="I658" s="52"/>
      <c r="J658" s="107">
        <v>3230.44</v>
      </c>
      <c r="K658" s="54">
        <v>1.1499999999999999</v>
      </c>
      <c r="L658" s="53">
        <v>622.26</v>
      </c>
      <c r="M658" s="54">
        <v>34.96</v>
      </c>
      <c r="N658" s="55">
        <v>21754.21</v>
      </c>
      <c r="AF658" s="39"/>
      <c r="AG658" s="47"/>
      <c r="AJ658" s="3" t="s">
        <v>62</v>
      </c>
      <c r="AM658" s="47"/>
      <c r="AN658" s="47"/>
      <c r="AP658" s="47"/>
      <c r="AQ658" s="47"/>
    </row>
    <row r="659" spans="1:43" s="4" customFormat="1" ht="15" x14ac:dyDescent="0.25">
      <c r="A659" s="48"/>
      <c r="B659" s="49" t="s">
        <v>73</v>
      </c>
      <c r="C659" s="372" t="s">
        <v>175</v>
      </c>
      <c r="D659" s="372"/>
      <c r="E659" s="372"/>
      <c r="F659" s="51"/>
      <c r="G659" s="52"/>
      <c r="H659" s="52"/>
      <c r="I659" s="52"/>
      <c r="J659" s="107">
        <v>7695.28</v>
      </c>
      <c r="K659" s="54">
        <v>1.1499999999999999</v>
      </c>
      <c r="L659" s="107">
        <v>1482.3</v>
      </c>
      <c r="M659" s="54">
        <v>12.51</v>
      </c>
      <c r="N659" s="55">
        <v>18543.57</v>
      </c>
      <c r="AF659" s="39"/>
      <c r="AG659" s="47"/>
      <c r="AJ659" s="3" t="s">
        <v>175</v>
      </c>
      <c r="AM659" s="47"/>
      <c r="AN659" s="47"/>
      <c r="AP659" s="47"/>
      <c r="AQ659" s="47"/>
    </row>
    <row r="660" spans="1:43" s="4" customFormat="1" ht="15" x14ac:dyDescent="0.25">
      <c r="A660" s="48"/>
      <c r="B660" s="49" t="s">
        <v>78</v>
      </c>
      <c r="C660" s="372" t="s">
        <v>176</v>
      </c>
      <c r="D660" s="372"/>
      <c r="E660" s="372"/>
      <c r="F660" s="51"/>
      <c r="G660" s="52"/>
      <c r="H660" s="52"/>
      <c r="I660" s="52"/>
      <c r="J660" s="53">
        <v>939.86</v>
      </c>
      <c r="K660" s="54">
        <v>1.1499999999999999</v>
      </c>
      <c r="L660" s="53">
        <v>181.04</v>
      </c>
      <c r="M660" s="54">
        <v>34.96</v>
      </c>
      <c r="N660" s="55">
        <v>6329.16</v>
      </c>
      <c r="AF660" s="39"/>
      <c r="AG660" s="47"/>
      <c r="AJ660" s="3" t="s">
        <v>176</v>
      </c>
      <c r="AM660" s="47"/>
      <c r="AN660" s="47"/>
      <c r="AP660" s="47"/>
      <c r="AQ660" s="47"/>
    </row>
    <row r="661" spans="1:43" s="4" customFormat="1" ht="15" x14ac:dyDescent="0.25">
      <c r="A661" s="48"/>
      <c r="B661" s="49" t="s">
        <v>122</v>
      </c>
      <c r="C661" s="372" t="s">
        <v>177</v>
      </c>
      <c r="D661" s="372"/>
      <c r="E661" s="372"/>
      <c r="F661" s="51"/>
      <c r="G661" s="52"/>
      <c r="H661" s="52"/>
      <c r="I661" s="52"/>
      <c r="J661" s="53">
        <v>219.33</v>
      </c>
      <c r="K661" s="52"/>
      <c r="L661" s="53">
        <v>36.74</v>
      </c>
      <c r="M661" s="54">
        <v>5.0199999999999996</v>
      </c>
      <c r="N661" s="64">
        <v>184.43</v>
      </c>
      <c r="AF661" s="39"/>
      <c r="AG661" s="47"/>
      <c r="AJ661" s="3" t="s">
        <v>177</v>
      </c>
      <c r="AM661" s="47"/>
      <c r="AN661" s="47"/>
      <c r="AP661" s="47"/>
      <c r="AQ661" s="47"/>
    </row>
    <row r="662" spans="1:43" s="4" customFormat="1" ht="15" x14ac:dyDescent="0.25">
      <c r="A662" s="56"/>
      <c r="B662" s="49"/>
      <c r="C662" s="372" t="s">
        <v>63</v>
      </c>
      <c r="D662" s="372"/>
      <c r="E662" s="372"/>
      <c r="F662" s="51" t="s">
        <v>64</v>
      </c>
      <c r="G662" s="104">
        <v>351.9</v>
      </c>
      <c r="H662" s="54">
        <v>1.1499999999999999</v>
      </c>
      <c r="I662" s="111">
        <v>67.784737500000006</v>
      </c>
      <c r="J662" s="57"/>
      <c r="K662" s="52"/>
      <c r="L662" s="57"/>
      <c r="M662" s="52"/>
      <c r="N662" s="58"/>
      <c r="AF662" s="39"/>
      <c r="AG662" s="47"/>
      <c r="AK662" s="3" t="s">
        <v>63</v>
      </c>
      <c r="AM662" s="47"/>
      <c r="AN662" s="47"/>
      <c r="AP662" s="47"/>
      <c r="AQ662" s="47"/>
    </row>
    <row r="663" spans="1:43" s="4" customFormat="1" ht="15" x14ac:dyDescent="0.25">
      <c r="A663" s="56"/>
      <c r="B663" s="49"/>
      <c r="C663" s="372" t="s">
        <v>178</v>
      </c>
      <c r="D663" s="372"/>
      <c r="E663" s="372"/>
      <c r="F663" s="51" t="s">
        <v>64</v>
      </c>
      <c r="G663" s="54">
        <v>70.19</v>
      </c>
      <c r="H663" s="54">
        <v>1.1499999999999999</v>
      </c>
      <c r="I663" s="111">
        <v>13.520348800000001</v>
      </c>
      <c r="J663" s="57"/>
      <c r="K663" s="52"/>
      <c r="L663" s="57"/>
      <c r="M663" s="52"/>
      <c r="N663" s="58"/>
      <c r="AF663" s="39"/>
      <c r="AG663" s="47"/>
      <c r="AK663" s="3" t="s">
        <v>178</v>
      </c>
      <c r="AM663" s="47"/>
      <c r="AN663" s="47"/>
      <c r="AP663" s="47"/>
      <c r="AQ663" s="47"/>
    </row>
    <row r="664" spans="1:43" s="4" customFormat="1" ht="15" x14ac:dyDescent="0.25">
      <c r="A664" s="48"/>
      <c r="B664" s="49"/>
      <c r="C664" s="375" t="s">
        <v>65</v>
      </c>
      <c r="D664" s="375"/>
      <c r="E664" s="375"/>
      <c r="F664" s="59"/>
      <c r="G664" s="60"/>
      <c r="H664" s="60"/>
      <c r="I664" s="60"/>
      <c r="J664" s="108">
        <v>11145.05</v>
      </c>
      <c r="K664" s="60"/>
      <c r="L664" s="108">
        <v>2141.3000000000002</v>
      </c>
      <c r="M664" s="60"/>
      <c r="N664" s="123">
        <v>40482.21</v>
      </c>
      <c r="AF664" s="39"/>
      <c r="AG664" s="47"/>
      <c r="AL664" s="3" t="s">
        <v>65</v>
      </c>
      <c r="AM664" s="47"/>
      <c r="AN664" s="47"/>
      <c r="AP664" s="47"/>
      <c r="AQ664" s="47"/>
    </row>
    <row r="665" spans="1:43" s="4" customFormat="1" ht="15" x14ac:dyDescent="0.25">
      <c r="A665" s="56"/>
      <c r="B665" s="49"/>
      <c r="C665" s="372" t="s">
        <v>66</v>
      </c>
      <c r="D665" s="372"/>
      <c r="E665" s="372"/>
      <c r="F665" s="51"/>
      <c r="G665" s="52"/>
      <c r="H665" s="52"/>
      <c r="I665" s="52"/>
      <c r="J665" s="57"/>
      <c r="K665" s="52"/>
      <c r="L665" s="53">
        <v>803.3</v>
      </c>
      <c r="M665" s="52"/>
      <c r="N665" s="55">
        <v>28083.37</v>
      </c>
      <c r="AF665" s="39"/>
      <c r="AG665" s="47"/>
      <c r="AK665" s="3" t="s">
        <v>66</v>
      </c>
      <c r="AM665" s="47"/>
      <c r="AN665" s="47"/>
      <c r="AP665" s="47"/>
      <c r="AQ665" s="47"/>
    </row>
    <row r="666" spans="1:43" s="4" customFormat="1" ht="23.25" x14ac:dyDescent="0.25">
      <c r="A666" s="56"/>
      <c r="B666" s="49" t="s">
        <v>718</v>
      </c>
      <c r="C666" s="372" t="s">
        <v>719</v>
      </c>
      <c r="D666" s="372"/>
      <c r="E666" s="372"/>
      <c r="F666" s="51" t="s">
        <v>69</v>
      </c>
      <c r="G666" s="63">
        <v>117</v>
      </c>
      <c r="H666" s="52"/>
      <c r="I666" s="63">
        <v>117</v>
      </c>
      <c r="J666" s="57"/>
      <c r="K666" s="52"/>
      <c r="L666" s="53">
        <v>939.86</v>
      </c>
      <c r="M666" s="52"/>
      <c r="N666" s="55">
        <v>32857.54</v>
      </c>
      <c r="AF666" s="39"/>
      <c r="AG666" s="47"/>
      <c r="AK666" s="3" t="s">
        <v>719</v>
      </c>
      <c r="AM666" s="47"/>
      <c r="AN666" s="47"/>
      <c r="AP666" s="47"/>
      <c r="AQ666" s="47"/>
    </row>
    <row r="667" spans="1:43" s="4" customFormat="1" ht="23.25" x14ac:dyDescent="0.25">
      <c r="A667" s="56"/>
      <c r="B667" s="49" t="s">
        <v>720</v>
      </c>
      <c r="C667" s="372" t="s">
        <v>721</v>
      </c>
      <c r="D667" s="372"/>
      <c r="E667" s="372"/>
      <c r="F667" s="51" t="s">
        <v>69</v>
      </c>
      <c r="G667" s="63">
        <v>74</v>
      </c>
      <c r="H667" s="52"/>
      <c r="I667" s="63">
        <v>74</v>
      </c>
      <c r="J667" s="57"/>
      <c r="K667" s="52"/>
      <c r="L667" s="53">
        <v>594.44000000000005</v>
      </c>
      <c r="M667" s="52"/>
      <c r="N667" s="55">
        <v>20781.689999999999</v>
      </c>
      <c r="AF667" s="39"/>
      <c r="AG667" s="47"/>
      <c r="AK667" s="3" t="s">
        <v>721</v>
      </c>
      <c r="AM667" s="47"/>
      <c r="AN667" s="47"/>
      <c r="AP667" s="47"/>
      <c r="AQ667" s="47"/>
    </row>
    <row r="668" spans="1:43" s="4" customFormat="1" ht="15" x14ac:dyDescent="0.25">
      <c r="A668" s="65"/>
      <c r="B668" s="66"/>
      <c r="C668" s="374" t="s">
        <v>72</v>
      </c>
      <c r="D668" s="374"/>
      <c r="E668" s="374"/>
      <c r="F668" s="42"/>
      <c r="G668" s="43"/>
      <c r="H668" s="43"/>
      <c r="I668" s="43"/>
      <c r="J668" s="45"/>
      <c r="K668" s="43"/>
      <c r="L668" s="105">
        <v>3675.6</v>
      </c>
      <c r="M668" s="60"/>
      <c r="N668" s="115">
        <v>94121.44</v>
      </c>
      <c r="AF668" s="39"/>
      <c r="AG668" s="47"/>
      <c r="AM668" s="47" t="s">
        <v>72</v>
      </c>
      <c r="AN668" s="47"/>
      <c r="AP668" s="47"/>
      <c r="AQ668" s="47"/>
    </row>
    <row r="669" spans="1:43" s="4" customFormat="1" ht="23.25" x14ac:dyDescent="0.25">
      <c r="A669" s="40" t="s">
        <v>457</v>
      </c>
      <c r="B669" s="41" t="s">
        <v>4136</v>
      </c>
      <c r="C669" s="374" t="s">
        <v>4410</v>
      </c>
      <c r="D669" s="374"/>
      <c r="E669" s="374"/>
      <c r="F669" s="42" t="s">
        <v>231</v>
      </c>
      <c r="G669" s="43">
        <v>169.17500000000001</v>
      </c>
      <c r="H669" s="44">
        <v>1</v>
      </c>
      <c r="I669" s="116">
        <v>169.17500000000001</v>
      </c>
      <c r="J669" s="105">
        <v>10836.65</v>
      </c>
      <c r="K669" s="43"/>
      <c r="L669" s="105">
        <v>365197.26</v>
      </c>
      <c r="M669" s="68">
        <v>5.0199999999999996</v>
      </c>
      <c r="N669" s="115">
        <v>1833290.26</v>
      </c>
      <c r="AF669" s="39"/>
      <c r="AG669" s="47" t="s">
        <v>4410</v>
      </c>
      <c r="AM669" s="47"/>
      <c r="AN669" s="47"/>
      <c r="AP669" s="47"/>
      <c r="AQ669" s="47"/>
    </row>
    <row r="670" spans="1:43" s="4" customFormat="1" ht="15" x14ac:dyDescent="0.25">
      <c r="A670" s="65"/>
      <c r="B670" s="66"/>
      <c r="C670" s="374" t="s">
        <v>72</v>
      </c>
      <c r="D670" s="374"/>
      <c r="E670" s="374"/>
      <c r="F670" s="42"/>
      <c r="G670" s="43"/>
      <c r="H670" s="43"/>
      <c r="I670" s="43"/>
      <c r="J670" s="45"/>
      <c r="K670" s="43"/>
      <c r="L670" s="105">
        <v>365197.26</v>
      </c>
      <c r="M670" s="60"/>
      <c r="N670" s="115">
        <v>1833290.26</v>
      </c>
      <c r="AF670" s="39"/>
      <c r="AG670" s="47"/>
      <c r="AM670" s="47" t="s">
        <v>72</v>
      </c>
      <c r="AN670" s="47"/>
      <c r="AP670" s="47"/>
      <c r="AQ670" s="47"/>
    </row>
    <row r="671" spans="1:43" s="4" customFormat="1" ht="23.25" x14ac:dyDescent="0.25">
      <c r="A671" s="40" t="s">
        <v>459</v>
      </c>
      <c r="B671" s="41" t="s">
        <v>4411</v>
      </c>
      <c r="C671" s="374" t="s">
        <v>4412</v>
      </c>
      <c r="D671" s="374"/>
      <c r="E671" s="374"/>
      <c r="F671" s="42" t="s">
        <v>716</v>
      </c>
      <c r="G671" s="43">
        <v>0.16750000000000001</v>
      </c>
      <c r="H671" s="44">
        <v>1</v>
      </c>
      <c r="I671" s="110">
        <v>0.16750000000000001</v>
      </c>
      <c r="J671" s="45"/>
      <c r="K671" s="43"/>
      <c r="L671" s="45"/>
      <c r="M671" s="43"/>
      <c r="N671" s="46"/>
      <c r="AF671" s="39"/>
      <c r="AG671" s="47" t="s">
        <v>4412</v>
      </c>
      <c r="AM671" s="47"/>
      <c r="AN671" s="47"/>
      <c r="AP671" s="47"/>
      <c r="AQ671" s="47"/>
    </row>
    <row r="672" spans="1:43" s="4" customFormat="1" ht="15" x14ac:dyDescent="0.25">
      <c r="A672" s="69"/>
      <c r="B672" s="50"/>
      <c r="C672" s="372" t="s">
        <v>4414</v>
      </c>
      <c r="D672" s="372"/>
      <c r="E672" s="372"/>
      <c r="F672" s="372"/>
      <c r="G672" s="372"/>
      <c r="H672" s="372"/>
      <c r="I672" s="372"/>
      <c r="J672" s="372"/>
      <c r="K672" s="372"/>
      <c r="L672" s="372"/>
      <c r="M672" s="372"/>
      <c r="N672" s="377"/>
      <c r="AF672" s="39"/>
      <c r="AG672" s="47"/>
      <c r="AH672" s="3" t="s">
        <v>4414</v>
      </c>
      <c r="AM672" s="47"/>
      <c r="AN672" s="47"/>
      <c r="AP672" s="47"/>
      <c r="AQ672" s="47"/>
    </row>
    <row r="673" spans="1:43" s="4" customFormat="1" ht="22.5" x14ac:dyDescent="0.25">
      <c r="A673" s="103"/>
      <c r="B673" s="49" t="s">
        <v>217</v>
      </c>
      <c r="C673" s="368" t="s">
        <v>218</v>
      </c>
      <c r="D673" s="368"/>
      <c r="E673" s="368"/>
      <c r="F673" s="368"/>
      <c r="G673" s="368"/>
      <c r="H673" s="368"/>
      <c r="I673" s="368"/>
      <c r="J673" s="368"/>
      <c r="K673" s="368"/>
      <c r="L673" s="368"/>
      <c r="M673" s="368"/>
      <c r="N673" s="376"/>
      <c r="AF673" s="39"/>
      <c r="AG673" s="47"/>
      <c r="AI673" s="3" t="s">
        <v>218</v>
      </c>
      <c r="AM673" s="47"/>
      <c r="AN673" s="47"/>
      <c r="AP673" s="47"/>
      <c r="AQ673" s="47"/>
    </row>
    <row r="674" spans="1:43" s="4" customFormat="1" ht="15" x14ac:dyDescent="0.25">
      <c r="A674" s="48"/>
      <c r="B674" s="49" t="s">
        <v>58</v>
      </c>
      <c r="C674" s="372" t="s">
        <v>62</v>
      </c>
      <c r="D674" s="372"/>
      <c r="E674" s="372"/>
      <c r="F674" s="51"/>
      <c r="G674" s="52"/>
      <c r="H674" s="52"/>
      <c r="I674" s="52"/>
      <c r="J674" s="53">
        <v>615.01</v>
      </c>
      <c r="K674" s="54">
        <v>1.1499999999999999</v>
      </c>
      <c r="L674" s="53">
        <v>118.47</v>
      </c>
      <c r="M674" s="54">
        <v>34.96</v>
      </c>
      <c r="N674" s="55">
        <v>4141.71</v>
      </c>
      <c r="AF674" s="39"/>
      <c r="AG674" s="47"/>
      <c r="AJ674" s="3" t="s">
        <v>62</v>
      </c>
      <c r="AM674" s="47"/>
      <c r="AN674" s="47"/>
      <c r="AP674" s="47"/>
      <c r="AQ674" s="47"/>
    </row>
    <row r="675" spans="1:43" s="4" customFormat="1" ht="15" x14ac:dyDescent="0.25">
      <c r="A675" s="48"/>
      <c r="B675" s="49" t="s">
        <v>122</v>
      </c>
      <c r="C675" s="372" t="s">
        <v>177</v>
      </c>
      <c r="D675" s="372"/>
      <c r="E675" s="372"/>
      <c r="F675" s="51"/>
      <c r="G675" s="52"/>
      <c r="H675" s="52"/>
      <c r="I675" s="52"/>
      <c r="J675" s="107">
        <v>1085.17</v>
      </c>
      <c r="K675" s="52"/>
      <c r="L675" s="53">
        <v>181.77</v>
      </c>
      <c r="M675" s="54">
        <v>5.0199999999999996</v>
      </c>
      <c r="N675" s="64">
        <v>912.49</v>
      </c>
      <c r="AF675" s="39"/>
      <c r="AG675" s="47"/>
      <c r="AJ675" s="3" t="s">
        <v>177</v>
      </c>
      <c r="AM675" s="47"/>
      <c r="AN675" s="47"/>
      <c r="AP675" s="47"/>
      <c r="AQ675" s="47"/>
    </row>
    <row r="676" spans="1:43" s="4" customFormat="1" ht="15" x14ac:dyDescent="0.25">
      <c r="A676" s="56"/>
      <c r="B676" s="49"/>
      <c r="C676" s="372" t="s">
        <v>63</v>
      </c>
      <c r="D676" s="372"/>
      <c r="E676" s="372"/>
      <c r="F676" s="51" t="s">
        <v>64</v>
      </c>
      <c r="G676" s="104">
        <v>72.099999999999994</v>
      </c>
      <c r="H676" s="54">
        <v>1.1499999999999999</v>
      </c>
      <c r="I676" s="111">
        <v>13.8882625</v>
      </c>
      <c r="J676" s="57"/>
      <c r="K676" s="52"/>
      <c r="L676" s="57"/>
      <c r="M676" s="52"/>
      <c r="N676" s="58"/>
      <c r="AF676" s="39"/>
      <c r="AG676" s="47"/>
      <c r="AK676" s="3" t="s">
        <v>63</v>
      </c>
      <c r="AM676" s="47"/>
      <c r="AN676" s="47"/>
      <c r="AP676" s="47"/>
      <c r="AQ676" s="47"/>
    </row>
    <row r="677" spans="1:43" s="4" customFormat="1" ht="15" x14ac:dyDescent="0.25">
      <c r="A677" s="48"/>
      <c r="B677" s="49"/>
      <c r="C677" s="375" t="s">
        <v>65</v>
      </c>
      <c r="D677" s="375"/>
      <c r="E677" s="375"/>
      <c r="F677" s="59"/>
      <c r="G677" s="60"/>
      <c r="H677" s="60"/>
      <c r="I677" s="60"/>
      <c r="J677" s="108">
        <v>1700.18</v>
      </c>
      <c r="K677" s="60"/>
      <c r="L677" s="61">
        <v>300.24</v>
      </c>
      <c r="M677" s="60"/>
      <c r="N677" s="123">
        <v>5054.2</v>
      </c>
      <c r="AF677" s="39"/>
      <c r="AG677" s="47"/>
      <c r="AL677" s="3" t="s">
        <v>65</v>
      </c>
      <c r="AM677" s="47"/>
      <c r="AN677" s="47"/>
      <c r="AP677" s="47"/>
      <c r="AQ677" s="47"/>
    </row>
    <row r="678" spans="1:43" s="4" customFormat="1" ht="15" x14ac:dyDescent="0.25">
      <c r="A678" s="56"/>
      <c r="B678" s="49"/>
      <c r="C678" s="372" t="s">
        <v>66</v>
      </c>
      <c r="D678" s="372"/>
      <c r="E678" s="372"/>
      <c r="F678" s="51"/>
      <c r="G678" s="52"/>
      <c r="H678" s="52"/>
      <c r="I678" s="52"/>
      <c r="J678" s="57"/>
      <c r="K678" s="52"/>
      <c r="L678" s="53">
        <v>118.47</v>
      </c>
      <c r="M678" s="52"/>
      <c r="N678" s="55">
        <v>4141.71</v>
      </c>
      <c r="AF678" s="39"/>
      <c r="AG678" s="47"/>
      <c r="AK678" s="3" t="s">
        <v>66</v>
      </c>
      <c r="AM678" s="47"/>
      <c r="AN678" s="47"/>
      <c r="AP678" s="47"/>
      <c r="AQ678" s="47"/>
    </row>
    <row r="679" spans="1:43" s="4" customFormat="1" ht="23.25" x14ac:dyDescent="0.25">
      <c r="A679" s="56"/>
      <c r="B679" s="49" t="s">
        <v>718</v>
      </c>
      <c r="C679" s="372" t="s">
        <v>719</v>
      </c>
      <c r="D679" s="372"/>
      <c r="E679" s="372"/>
      <c r="F679" s="51" t="s">
        <v>69</v>
      </c>
      <c r="G679" s="63">
        <v>117</v>
      </c>
      <c r="H679" s="52"/>
      <c r="I679" s="63">
        <v>117</v>
      </c>
      <c r="J679" s="57"/>
      <c r="K679" s="52"/>
      <c r="L679" s="53">
        <v>138.61000000000001</v>
      </c>
      <c r="M679" s="52"/>
      <c r="N679" s="55">
        <v>4845.8</v>
      </c>
      <c r="AF679" s="39"/>
      <c r="AG679" s="47"/>
      <c r="AK679" s="3" t="s">
        <v>719</v>
      </c>
      <c r="AM679" s="47"/>
      <c r="AN679" s="47"/>
      <c r="AP679" s="47"/>
      <c r="AQ679" s="47"/>
    </row>
    <row r="680" spans="1:43" s="4" customFormat="1" ht="23.25" x14ac:dyDescent="0.25">
      <c r="A680" s="56"/>
      <c r="B680" s="49" t="s">
        <v>720</v>
      </c>
      <c r="C680" s="372" t="s">
        <v>721</v>
      </c>
      <c r="D680" s="372"/>
      <c r="E680" s="372"/>
      <c r="F680" s="51" t="s">
        <v>69</v>
      </c>
      <c r="G680" s="63">
        <v>74</v>
      </c>
      <c r="H680" s="52"/>
      <c r="I680" s="63">
        <v>74</v>
      </c>
      <c r="J680" s="57"/>
      <c r="K680" s="52"/>
      <c r="L680" s="53">
        <v>87.67</v>
      </c>
      <c r="M680" s="52"/>
      <c r="N680" s="55">
        <v>3064.87</v>
      </c>
      <c r="AF680" s="39"/>
      <c r="AG680" s="47"/>
      <c r="AK680" s="3" t="s">
        <v>721</v>
      </c>
      <c r="AM680" s="47"/>
      <c r="AN680" s="47"/>
      <c r="AP680" s="47"/>
      <c r="AQ680" s="47"/>
    </row>
    <row r="681" spans="1:43" s="4" customFormat="1" ht="15" x14ac:dyDescent="0.25">
      <c r="A681" s="65"/>
      <c r="B681" s="66"/>
      <c r="C681" s="374" t="s">
        <v>72</v>
      </c>
      <c r="D681" s="374"/>
      <c r="E681" s="374"/>
      <c r="F681" s="42"/>
      <c r="G681" s="43"/>
      <c r="H681" s="43"/>
      <c r="I681" s="43"/>
      <c r="J681" s="45"/>
      <c r="K681" s="43"/>
      <c r="L681" s="67">
        <v>526.52</v>
      </c>
      <c r="M681" s="60"/>
      <c r="N681" s="115">
        <v>12964.87</v>
      </c>
      <c r="AF681" s="39"/>
      <c r="AG681" s="47"/>
      <c r="AM681" s="47" t="s">
        <v>72</v>
      </c>
      <c r="AN681" s="47"/>
      <c r="AP681" s="47"/>
      <c r="AQ681" s="47"/>
    </row>
    <row r="682" spans="1:43" s="4" customFormat="1" ht="15" x14ac:dyDescent="0.25">
      <c r="A682" s="381" t="s">
        <v>4415</v>
      </c>
      <c r="B682" s="382"/>
      <c r="C682" s="382"/>
      <c r="D682" s="382"/>
      <c r="E682" s="382"/>
      <c r="F682" s="382"/>
      <c r="G682" s="382"/>
      <c r="H682" s="382"/>
      <c r="I682" s="382"/>
      <c r="J682" s="382"/>
      <c r="K682" s="382"/>
      <c r="L682" s="382"/>
      <c r="M682" s="382"/>
      <c r="N682" s="383"/>
      <c r="AF682" s="39"/>
      <c r="AG682" s="47"/>
      <c r="AM682" s="47"/>
      <c r="AN682" s="47"/>
      <c r="AP682" s="47"/>
      <c r="AQ682" s="47" t="s">
        <v>4415</v>
      </c>
    </row>
    <row r="683" spans="1:43" s="4" customFormat="1" ht="45.75" x14ac:dyDescent="0.25">
      <c r="A683" s="40" t="s">
        <v>461</v>
      </c>
      <c r="B683" s="41" t="s">
        <v>4403</v>
      </c>
      <c r="C683" s="374" t="s">
        <v>4416</v>
      </c>
      <c r="D683" s="374"/>
      <c r="E683" s="374"/>
      <c r="F683" s="42" t="s">
        <v>716</v>
      </c>
      <c r="G683" s="43">
        <v>1.4999999999999999E-2</v>
      </c>
      <c r="H683" s="44">
        <v>1</v>
      </c>
      <c r="I683" s="116">
        <v>1.4999999999999999E-2</v>
      </c>
      <c r="J683" s="45"/>
      <c r="K683" s="43"/>
      <c r="L683" s="45"/>
      <c r="M683" s="43"/>
      <c r="N683" s="46"/>
      <c r="AF683" s="39"/>
      <c r="AG683" s="47" t="s">
        <v>4416</v>
      </c>
      <c r="AM683" s="47"/>
      <c r="AN683" s="47"/>
      <c r="AP683" s="47"/>
      <c r="AQ683" s="47"/>
    </row>
    <row r="684" spans="1:43" s="4" customFormat="1" ht="15" x14ac:dyDescent="0.25">
      <c r="A684" s="69"/>
      <c r="B684" s="50"/>
      <c r="C684" s="372" t="s">
        <v>4405</v>
      </c>
      <c r="D684" s="372"/>
      <c r="E684" s="372"/>
      <c r="F684" s="372"/>
      <c r="G684" s="372"/>
      <c r="H684" s="372"/>
      <c r="I684" s="372"/>
      <c r="J684" s="372"/>
      <c r="K684" s="372"/>
      <c r="L684" s="372"/>
      <c r="M684" s="372"/>
      <c r="N684" s="377"/>
      <c r="AF684" s="39"/>
      <c r="AG684" s="47"/>
      <c r="AH684" s="3" t="s">
        <v>4405</v>
      </c>
      <c r="AM684" s="47"/>
      <c r="AN684" s="47"/>
      <c r="AP684" s="47"/>
      <c r="AQ684" s="47"/>
    </row>
    <row r="685" spans="1:43" s="4" customFormat="1" ht="22.5" x14ac:dyDescent="0.25">
      <c r="A685" s="103"/>
      <c r="B685" s="49" t="s">
        <v>217</v>
      </c>
      <c r="C685" s="368" t="s">
        <v>218</v>
      </c>
      <c r="D685" s="368"/>
      <c r="E685" s="368"/>
      <c r="F685" s="368"/>
      <c r="G685" s="368"/>
      <c r="H685" s="368"/>
      <c r="I685" s="368"/>
      <c r="J685" s="368"/>
      <c r="K685" s="368"/>
      <c r="L685" s="368"/>
      <c r="M685" s="368"/>
      <c r="N685" s="376"/>
      <c r="AF685" s="39"/>
      <c r="AG685" s="47"/>
      <c r="AI685" s="3" t="s">
        <v>218</v>
      </c>
      <c r="AM685" s="47"/>
      <c r="AN685" s="47"/>
      <c r="AP685" s="47"/>
      <c r="AQ685" s="47"/>
    </row>
    <row r="686" spans="1:43" s="4" customFormat="1" ht="15" x14ac:dyDescent="0.25">
      <c r="A686" s="48"/>
      <c r="B686" s="49" t="s">
        <v>58</v>
      </c>
      <c r="C686" s="372" t="s">
        <v>62</v>
      </c>
      <c r="D686" s="372"/>
      <c r="E686" s="372"/>
      <c r="F686" s="51"/>
      <c r="G686" s="52"/>
      <c r="H686" s="52"/>
      <c r="I686" s="52"/>
      <c r="J686" s="107">
        <v>6236.52</v>
      </c>
      <c r="K686" s="54">
        <v>1.1499999999999999</v>
      </c>
      <c r="L686" s="53">
        <v>107.58</v>
      </c>
      <c r="M686" s="54">
        <v>34.96</v>
      </c>
      <c r="N686" s="55">
        <v>3761</v>
      </c>
      <c r="AF686" s="39"/>
      <c r="AG686" s="47"/>
      <c r="AJ686" s="3" t="s">
        <v>62</v>
      </c>
      <c r="AM686" s="47"/>
      <c r="AN686" s="47"/>
      <c r="AP686" s="47"/>
      <c r="AQ686" s="47"/>
    </row>
    <row r="687" spans="1:43" s="4" customFormat="1" ht="15" x14ac:dyDescent="0.25">
      <c r="A687" s="48"/>
      <c r="B687" s="49" t="s">
        <v>73</v>
      </c>
      <c r="C687" s="372" t="s">
        <v>175</v>
      </c>
      <c r="D687" s="372"/>
      <c r="E687" s="372"/>
      <c r="F687" s="51"/>
      <c r="G687" s="52"/>
      <c r="H687" s="52"/>
      <c r="I687" s="52"/>
      <c r="J687" s="107">
        <v>19260.29</v>
      </c>
      <c r="K687" s="54">
        <v>1.1499999999999999</v>
      </c>
      <c r="L687" s="53">
        <v>332.24</v>
      </c>
      <c r="M687" s="54">
        <v>12.51</v>
      </c>
      <c r="N687" s="55">
        <v>4156.32</v>
      </c>
      <c r="AF687" s="39"/>
      <c r="AG687" s="47"/>
      <c r="AJ687" s="3" t="s">
        <v>175</v>
      </c>
      <c r="AM687" s="47"/>
      <c r="AN687" s="47"/>
      <c r="AP687" s="47"/>
      <c r="AQ687" s="47"/>
    </row>
    <row r="688" spans="1:43" s="4" customFormat="1" ht="15" x14ac:dyDescent="0.25">
      <c r="A688" s="48"/>
      <c r="B688" s="49" t="s">
        <v>78</v>
      </c>
      <c r="C688" s="372" t="s">
        <v>176</v>
      </c>
      <c r="D688" s="372"/>
      <c r="E688" s="372"/>
      <c r="F688" s="51"/>
      <c r="G688" s="52"/>
      <c r="H688" s="52"/>
      <c r="I688" s="52"/>
      <c r="J688" s="107">
        <v>2333.2399999999998</v>
      </c>
      <c r="K688" s="54">
        <v>1.1499999999999999</v>
      </c>
      <c r="L688" s="53">
        <v>40.25</v>
      </c>
      <c r="M688" s="54">
        <v>34.96</v>
      </c>
      <c r="N688" s="55">
        <v>1407.14</v>
      </c>
      <c r="AF688" s="39"/>
      <c r="AG688" s="47"/>
      <c r="AJ688" s="3" t="s">
        <v>176</v>
      </c>
      <c r="AM688" s="47"/>
      <c r="AN688" s="47"/>
      <c r="AP688" s="47"/>
      <c r="AQ688" s="47"/>
    </row>
    <row r="689" spans="1:43" s="4" customFormat="1" ht="15" x14ac:dyDescent="0.25">
      <c r="A689" s="48"/>
      <c r="B689" s="49" t="s">
        <v>122</v>
      </c>
      <c r="C689" s="372" t="s">
        <v>177</v>
      </c>
      <c r="D689" s="372"/>
      <c r="E689" s="372"/>
      <c r="F689" s="51"/>
      <c r="G689" s="52"/>
      <c r="H689" s="52"/>
      <c r="I689" s="52"/>
      <c r="J689" s="53">
        <v>689.54</v>
      </c>
      <c r="K689" s="52"/>
      <c r="L689" s="53">
        <v>10.34</v>
      </c>
      <c r="M689" s="54">
        <v>5.0199999999999996</v>
      </c>
      <c r="N689" s="64">
        <v>51.91</v>
      </c>
      <c r="AF689" s="39"/>
      <c r="AG689" s="47"/>
      <c r="AJ689" s="3" t="s">
        <v>177</v>
      </c>
      <c r="AM689" s="47"/>
      <c r="AN689" s="47"/>
      <c r="AP689" s="47"/>
      <c r="AQ689" s="47"/>
    </row>
    <row r="690" spans="1:43" s="4" customFormat="1" ht="15" x14ac:dyDescent="0.25">
      <c r="A690" s="56"/>
      <c r="B690" s="49"/>
      <c r="C690" s="372" t="s">
        <v>63</v>
      </c>
      <c r="D690" s="372"/>
      <c r="E690" s="372"/>
      <c r="F690" s="51" t="s">
        <v>64</v>
      </c>
      <c r="G690" s="54">
        <v>679.36</v>
      </c>
      <c r="H690" s="54">
        <v>1.1499999999999999</v>
      </c>
      <c r="I690" s="114">
        <v>11.718959999999999</v>
      </c>
      <c r="J690" s="57"/>
      <c r="K690" s="52"/>
      <c r="L690" s="57"/>
      <c r="M690" s="52"/>
      <c r="N690" s="58"/>
      <c r="AF690" s="39"/>
      <c r="AG690" s="47"/>
      <c r="AK690" s="3" t="s">
        <v>63</v>
      </c>
      <c r="AM690" s="47"/>
      <c r="AN690" s="47"/>
      <c r="AP690" s="47"/>
      <c r="AQ690" s="47"/>
    </row>
    <row r="691" spans="1:43" s="4" customFormat="1" ht="15" x14ac:dyDescent="0.25">
      <c r="A691" s="56"/>
      <c r="B691" s="49"/>
      <c r="C691" s="372" t="s">
        <v>178</v>
      </c>
      <c r="D691" s="372"/>
      <c r="E691" s="372"/>
      <c r="F691" s="51" t="s">
        <v>64</v>
      </c>
      <c r="G691" s="54">
        <v>173.73</v>
      </c>
      <c r="H691" s="54">
        <v>1.1499999999999999</v>
      </c>
      <c r="I691" s="111">
        <v>2.9968425000000001</v>
      </c>
      <c r="J691" s="57"/>
      <c r="K691" s="52"/>
      <c r="L691" s="57"/>
      <c r="M691" s="52"/>
      <c r="N691" s="58"/>
      <c r="AF691" s="39"/>
      <c r="AG691" s="47"/>
      <c r="AK691" s="3" t="s">
        <v>178</v>
      </c>
      <c r="AM691" s="47"/>
      <c r="AN691" s="47"/>
      <c r="AP691" s="47"/>
      <c r="AQ691" s="47"/>
    </row>
    <row r="692" spans="1:43" s="4" customFormat="1" ht="15" x14ac:dyDescent="0.25">
      <c r="A692" s="48"/>
      <c r="B692" s="49"/>
      <c r="C692" s="375" t="s">
        <v>65</v>
      </c>
      <c r="D692" s="375"/>
      <c r="E692" s="375"/>
      <c r="F692" s="59"/>
      <c r="G692" s="60"/>
      <c r="H692" s="60"/>
      <c r="I692" s="60"/>
      <c r="J692" s="108">
        <v>26186.35</v>
      </c>
      <c r="K692" s="60"/>
      <c r="L692" s="61">
        <v>450.16</v>
      </c>
      <c r="M692" s="60"/>
      <c r="N692" s="123">
        <v>7969.23</v>
      </c>
      <c r="AF692" s="39"/>
      <c r="AG692" s="47"/>
      <c r="AL692" s="3" t="s">
        <v>65</v>
      </c>
      <c r="AM692" s="47"/>
      <c r="AN692" s="47"/>
      <c r="AP692" s="47"/>
      <c r="AQ692" s="47"/>
    </row>
    <row r="693" spans="1:43" s="4" customFormat="1" ht="15" x14ac:dyDescent="0.25">
      <c r="A693" s="56"/>
      <c r="B693" s="49"/>
      <c r="C693" s="372" t="s">
        <v>66</v>
      </c>
      <c r="D693" s="372"/>
      <c r="E693" s="372"/>
      <c r="F693" s="51"/>
      <c r="G693" s="52"/>
      <c r="H693" s="52"/>
      <c r="I693" s="52"/>
      <c r="J693" s="57"/>
      <c r="K693" s="52"/>
      <c r="L693" s="53">
        <v>147.83000000000001</v>
      </c>
      <c r="M693" s="52"/>
      <c r="N693" s="55">
        <v>5168.1400000000003</v>
      </c>
      <c r="AF693" s="39"/>
      <c r="AG693" s="47"/>
      <c r="AK693" s="3" t="s">
        <v>66</v>
      </c>
      <c r="AM693" s="47"/>
      <c r="AN693" s="47"/>
      <c r="AP693" s="47"/>
      <c r="AQ693" s="47"/>
    </row>
    <row r="694" spans="1:43" s="4" customFormat="1" ht="23.25" x14ac:dyDescent="0.25">
      <c r="A694" s="56"/>
      <c r="B694" s="49" t="s">
        <v>718</v>
      </c>
      <c r="C694" s="372" t="s">
        <v>719</v>
      </c>
      <c r="D694" s="372"/>
      <c r="E694" s="372"/>
      <c r="F694" s="51" t="s">
        <v>69</v>
      </c>
      <c r="G694" s="63">
        <v>117</v>
      </c>
      <c r="H694" s="52"/>
      <c r="I694" s="63">
        <v>117</v>
      </c>
      <c r="J694" s="57"/>
      <c r="K694" s="52"/>
      <c r="L694" s="53">
        <v>172.96</v>
      </c>
      <c r="M694" s="52"/>
      <c r="N694" s="55">
        <v>6046.72</v>
      </c>
      <c r="AF694" s="39"/>
      <c r="AG694" s="47"/>
      <c r="AK694" s="3" t="s">
        <v>719</v>
      </c>
      <c r="AM694" s="47"/>
      <c r="AN694" s="47"/>
      <c r="AP694" s="47"/>
      <c r="AQ694" s="47"/>
    </row>
    <row r="695" spans="1:43" s="4" customFormat="1" ht="23.25" x14ac:dyDescent="0.25">
      <c r="A695" s="56"/>
      <c r="B695" s="49" t="s">
        <v>720</v>
      </c>
      <c r="C695" s="372" t="s">
        <v>721</v>
      </c>
      <c r="D695" s="372"/>
      <c r="E695" s="372"/>
      <c r="F695" s="51" t="s">
        <v>69</v>
      </c>
      <c r="G695" s="63">
        <v>74</v>
      </c>
      <c r="H695" s="52"/>
      <c r="I695" s="63">
        <v>74</v>
      </c>
      <c r="J695" s="57"/>
      <c r="K695" s="52"/>
      <c r="L695" s="53">
        <v>109.39</v>
      </c>
      <c r="M695" s="52"/>
      <c r="N695" s="55">
        <v>3824.42</v>
      </c>
      <c r="AF695" s="39"/>
      <c r="AG695" s="47"/>
      <c r="AK695" s="3" t="s">
        <v>721</v>
      </c>
      <c r="AM695" s="47"/>
      <c r="AN695" s="47"/>
      <c r="AP695" s="47"/>
      <c r="AQ695" s="47"/>
    </row>
    <row r="696" spans="1:43" s="4" customFormat="1" ht="15" x14ac:dyDescent="0.25">
      <c r="A696" s="65"/>
      <c r="B696" s="66"/>
      <c r="C696" s="374" t="s">
        <v>72</v>
      </c>
      <c r="D696" s="374"/>
      <c r="E696" s="374"/>
      <c r="F696" s="42"/>
      <c r="G696" s="43"/>
      <c r="H696" s="43"/>
      <c r="I696" s="43"/>
      <c r="J696" s="45"/>
      <c r="K696" s="43"/>
      <c r="L696" s="67">
        <v>732.51</v>
      </c>
      <c r="M696" s="60"/>
      <c r="N696" s="115">
        <v>17840.37</v>
      </c>
      <c r="AF696" s="39"/>
      <c r="AG696" s="47"/>
      <c r="AM696" s="47" t="s">
        <v>72</v>
      </c>
      <c r="AN696" s="47"/>
      <c r="AP696" s="47"/>
      <c r="AQ696" s="47"/>
    </row>
    <row r="697" spans="1:43" s="4" customFormat="1" ht="22.5" x14ac:dyDescent="0.25">
      <c r="A697" s="40" t="s">
        <v>462</v>
      </c>
      <c r="B697" s="41" t="s">
        <v>4117</v>
      </c>
      <c r="C697" s="374" t="s">
        <v>4181</v>
      </c>
      <c r="D697" s="374"/>
      <c r="E697" s="374"/>
      <c r="F697" s="42" t="s">
        <v>231</v>
      </c>
      <c r="G697" s="43">
        <v>15.15</v>
      </c>
      <c r="H697" s="44">
        <v>1</v>
      </c>
      <c r="I697" s="68">
        <v>15.15</v>
      </c>
      <c r="J697" s="105">
        <v>13603.74</v>
      </c>
      <c r="K697" s="43"/>
      <c r="L697" s="105">
        <v>41055.11</v>
      </c>
      <c r="M697" s="68">
        <v>5.0199999999999996</v>
      </c>
      <c r="N697" s="115">
        <v>206096.66</v>
      </c>
      <c r="AF697" s="39"/>
      <c r="AG697" s="47" t="s">
        <v>4181</v>
      </c>
      <c r="AM697" s="47"/>
      <c r="AN697" s="47"/>
      <c r="AP697" s="47"/>
      <c r="AQ697" s="47"/>
    </row>
    <row r="698" spans="1:43" s="4" customFormat="1" ht="15" x14ac:dyDescent="0.25">
      <c r="A698" s="65"/>
      <c r="B698" s="66"/>
      <c r="C698" s="374" t="s">
        <v>72</v>
      </c>
      <c r="D698" s="374"/>
      <c r="E698" s="374"/>
      <c r="F698" s="42"/>
      <c r="G698" s="43"/>
      <c r="H698" s="43"/>
      <c r="I698" s="43"/>
      <c r="J698" s="45"/>
      <c r="K698" s="43"/>
      <c r="L698" s="105">
        <v>41055.11</v>
      </c>
      <c r="M698" s="60"/>
      <c r="N698" s="115">
        <v>206096.66</v>
      </c>
      <c r="AF698" s="39"/>
      <c r="AG698" s="47"/>
      <c r="AM698" s="47" t="s">
        <v>72</v>
      </c>
      <c r="AN698" s="47"/>
      <c r="AP698" s="47"/>
      <c r="AQ698" s="47"/>
    </row>
    <row r="699" spans="1:43" s="4" customFormat="1" ht="56.25" x14ac:dyDescent="0.25">
      <c r="A699" s="40" t="s">
        <v>464</v>
      </c>
      <c r="B699" s="41" t="s">
        <v>4417</v>
      </c>
      <c r="C699" s="374" t="s">
        <v>4418</v>
      </c>
      <c r="D699" s="374"/>
      <c r="E699" s="374"/>
      <c r="F699" s="42" t="s">
        <v>732</v>
      </c>
      <c r="G699" s="43">
        <v>0.15</v>
      </c>
      <c r="H699" s="44">
        <v>1</v>
      </c>
      <c r="I699" s="68">
        <v>0.15</v>
      </c>
      <c r="J699" s="45"/>
      <c r="K699" s="43"/>
      <c r="L699" s="45"/>
      <c r="M699" s="43"/>
      <c r="N699" s="46"/>
      <c r="AF699" s="39"/>
      <c r="AG699" s="47" t="s">
        <v>4418</v>
      </c>
      <c r="AM699" s="47"/>
      <c r="AN699" s="47"/>
      <c r="AP699" s="47"/>
      <c r="AQ699" s="47"/>
    </row>
    <row r="700" spans="1:43" s="4" customFormat="1" ht="15" x14ac:dyDescent="0.25">
      <c r="A700" s="69"/>
      <c r="B700" s="50"/>
      <c r="C700" s="372" t="s">
        <v>4120</v>
      </c>
      <c r="D700" s="372"/>
      <c r="E700" s="372"/>
      <c r="F700" s="372"/>
      <c r="G700" s="372"/>
      <c r="H700" s="372"/>
      <c r="I700" s="372"/>
      <c r="J700" s="372"/>
      <c r="K700" s="372"/>
      <c r="L700" s="372"/>
      <c r="M700" s="372"/>
      <c r="N700" s="377"/>
      <c r="AF700" s="39"/>
      <c r="AG700" s="47"/>
      <c r="AH700" s="3" t="s">
        <v>4120</v>
      </c>
      <c r="AM700" s="47"/>
      <c r="AN700" s="47"/>
      <c r="AP700" s="47"/>
      <c r="AQ700" s="47"/>
    </row>
    <row r="701" spans="1:43" s="4" customFormat="1" ht="22.5" x14ac:dyDescent="0.25">
      <c r="A701" s="103"/>
      <c r="B701" s="49" t="s">
        <v>217</v>
      </c>
      <c r="C701" s="368" t="s">
        <v>218</v>
      </c>
      <c r="D701" s="368"/>
      <c r="E701" s="368"/>
      <c r="F701" s="368"/>
      <c r="G701" s="368"/>
      <c r="H701" s="368"/>
      <c r="I701" s="368"/>
      <c r="J701" s="368"/>
      <c r="K701" s="368"/>
      <c r="L701" s="368"/>
      <c r="M701" s="368"/>
      <c r="N701" s="376"/>
      <c r="AF701" s="39"/>
      <c r="AG701" s="47"/>
      <c r="AI701" s="3" t="s">
        <v>218</v>
      </c>
      <c r="AM701" s="47"/>
      <c r="AN701" s="47"/>
      <c r="AP701" s="47"/>
      <c r="AQ701" s="47"/>
    </row>
    <row r="702" spans="1:43" s="4" customFormat="1" ht="15" x14ac:dyDescent="0.25">
      <c r="A702" s="48"/>
      <c r="B702" s="49" t="s">
        <v>58</v>
      </c>
      <c r="C702" s="372" t="s">
        <v>62</v>
      </c>
      <c r="D702" s="372"/>
      <c r="E702" s="372"/>
      <c r="F702" s="51"/>
      <c r="G702" s="52"/>
      <c r="H702" s="52"/>
      <c r="I702" s="52"/>
      <c r="J702" s="53">
        <v>888.5</v>
      </c>
      <c r="K702" s="54">
        <v>1.1499999999999999</v>
      </c>
      <c r="L702" s="53">
        <v>153.27000000000001</v>
      </c>
      <c r="M702" s="54">
        <v>34.96</v>
      </c>
      <c r="N702" s="55">
        <v>5358.32</v>
      </c>
      <c r="AF702" s="39"/>
      <c r="AG702" s="47"/>
      <c r="AJ702" s="3" t="s">
        <v>62</v>
      </c>
      <c r="AM702" s="47"/>
      <c r="AN702" s="47"/>
      <c r="AP702" s="47"/>
      <c r="AQ702" s="47"/>
    </row>
    <row r="703" spans="1:43" s="4" customFormat="1" ht="15" x14ac:dyDescent="0.25">
      <c r="A703" s="48"/>
      <c r="B703" s="49" t="s">
        <v>73</v>
      </c>
      <c r="C703" s="372" t="s">
        <v>175</v>
      </c>
      <c r="D703" s="372"/>
      <c r="E703" s="372"/>
      <c r="F703" s="51"/>
      <c r="G703" s="52"/>
      <c r="H703" s="52"/>
      <c r="I703" s="52"/>
      <c r="J703" s="53">
        <v>104.71</v>
      </c>
      <c r="K703" s="54">
        <v>1.1499999999999999</v>
      </c>
      <c r="L703" s="53">
        <v>18.059999999999999</v>
      </c>
      <c r="M703" s="54">
        <v>12.51</v>
      </c>
      <c r="N703" s="64">
        <v>225.93</v>
      </c>
      <c r="AF703" s="39"/>
      <c r="AG703" s="47"/>
      <c r="AJ703" s="3" t="s">
        <v>175</v>
      </c>
      <c r="AM703" s="47"/>
      <c r="AN703" s="47"/>
      <c r="AP703" s="47"/>
      <c r="AQ703" s="47"/>
    </row>
    <row r="704" spans="1:43" s="4" customFormat="1" ht="15" x14ac:dyDescent="0.25">
      <c r="A704" s="48"/>
      <c r="B704" s="49" t="s">
        <v>78</v>
      </c>
      <c r="C704" s="372" t="s">
        <v>176</v>
      </c>
      <c r="D704" s="372"/>
      <c r="E704" s="372"/>
      <c r="F704" s="51"/>
      <c r="G704" s="52"/>
      <c r="H704" s="52"/>
      <c r="I704" s="52"/>
      <c r="J704" s="53">
        <v>1.62</v>
      </c>
      <c r="K704" s="54">
        <v>1.1499999999999999</v>
      </c>
      <c r="L704" s="53">
        <v>0.28000000000000003</v>
      </c>
      <c r="M704" s="54">
        <v>34.96</v>
      </c>
      <c r="N704" s="64">
        <v>9.7899999999999991</v>
      </c>
      <c r="AF704" s="39"/>
      <c r="AG704" s="47"/>
      <c r="AJ704" s="3" t="s">
        <v>176</v>
      </c>
      <c r="AM704" s="47"/>
      <c r="AN704" s="47"/>
      <c r="AP704" s="47"/>
      <c r="AQ704" s="47"/>
    </row>
    <row r="705" spans="1:43" s="4" customFormat="1" ht="15" x14ac:dyDescent="0.25">
      <c r="A705" s="48"/>
      <c r="B705" s="49" t="s">
        <v>122</v>
      </c>
      <c r="C705" s="372" t="s">
        <v>177</v>
      </c>
      <c r="D705" s="372"/>
      <c r="E705" s="372"/>
      <c r="F705" s="51"/>
      <c r="G705" s="52"/>
      <c r="H705" s="52"/>
      <c r="I705" s="52"/>
      <c r="J705" s="107">
        <v>1555.86</v>
      </c>
      <c r="K705" s="52"/>
      <c r="L705" s="53">
        <v>233.38</v>
      </c>
      <c r="M705" s="54">
        <v>5.0199999999999996</v>
      </c>
      <c r="N705" s="55">
        <v>1171.57</v>
      </c>
      <c r="AF705" s="39"/>
      <c r="AG705" s="47"/>
      <c r="AJ705" s="3" t="s">
        <v>177</v>
      </c>
      <c r="AM705" s="47"/>
      <c r="AN705" s="47"/>
      <c r="AP705" s="47"/>
      <c r="AQ705" s="47"/>
    </row>
    <row r="706" spans="1:43" s="4" customFormat="1" ht="15" x14ac:dyDescent="0.25">
      <c r="A706" s="56"/>
      <c r="B706" s="49"/>
      <c r="C706" s="372" t="s">
        <v>63</v>
      </c>
      <c r="D706" s="372"/>
      <c r="E706" s="372"/>
      <c r="F706" s="51" t="s">
        <v>64</v>
      </c>
      <c r="G706" s="54">
        <v>92.36</v>
      </c>
      <c r="H706" s="54">
        <v>1.1499999999999999</v>
      </c>
      <c r="I706" s="70">
        <v>15.9321</v>
      </c>
      <c r="J706" s="57"/>
      <c r="K706" s="52"/>
      <c r="L706" s="57"/>
      <c r="M706" s="52"/>
      <c r="N706" s="58"/>
      <c r="AF706" s="39"/>
      <c r="AG706" s="47"/>
      <c r="AK706" s="3" t="s">
        <v>63</v>
      </c>
      <c r="AM706" s="47"/>
      <c r="AN706" s="47"/>
      <c r="AP706" s="47"/>
      <c r="AQ706" s="47"/>
    </row>
    <row r="707" spans="1:43" s="4" customFormat="1" ht="15" x14ac:dyDescent="0.25">
      <c r="A707" s="56"/>
      <c r="B707" s="49"/>
      <c r="C707" s="372" t="s">
        <v>178</v>
      </c>
      <c r="D707" s="372"/>
      <c r="E707" s="372"/>
      <c r="F707" s="51" t="s">
        <v>64</v>
      </c>
      <c r="G707" s="54">
        <v>0.12</v>
      </c>
      <c r="H707" s="54">
        <v>1.1499999999999999</v>
      </c>
      <c r="I707" s="70">
        <v>2.07E-2</v>
      </c>
      <c r="J707" s="57"/>
      <c r="K707" s="52"/>
      <c r="L707" s="57"/>
      <c r="M707" s="52"/>
      <c r="N707" s="58"/>
      <c r="AF707" s="39"/>
      <c r="AG707" s="47"/>
      <c r="AK707" s="3" t="s">
        <v>178</v>
      </c>
      <c r="AM707" s="47"/>
      <c r="AN707" s="47"/>
      <c r="AP707" s="47"/>
      <c r="AQ707" s="47"/>
    </row>
    <row r="708" spans="1:43" s="4" customFormat="1" ht="15" x14ac:dyDescent="0.25">
      <c r="A708" s="48"/>
      <c r="B708" s="49"/>
      <c r="C708" s="375" t="s">
        <v>65</v>
      </c>
      <c r="D708" s="375"/>
      <c r="E708" s="375"/>
      <c r="F708" s="59"/>
      <c r="G708" s="60"/>
      <c r="H708" s="60"/>
      <c r="I708" s="60"/>
      <c r="J708" s="108">
        <v>2549.0700000000002</v>
      </c>
      <c r="K708" s="60"/>
      <c r="L708" s="61">
        <v>404.71</v>
      </c>
      <c r="M708" s="60"/>
      <c r="N708" s="123">
        <v>6755.82</v>
      </c>
      <c r="AF708" s="39"/>
      <c r="AG708" s="47"/>
      <c r="AL708" s="3" t="s">
        <v>65</v>
      </c>
      <c r="AM708" s="47"/>
      <c r="AN708" s="47"/>
      <c r="AP708" s="47"/>
      <c r="AQ708" s="47"/>
    </row>
    <row r="709" spans="1:43" s="4" customFormat="1" ht="15" x14ac:dyDescent="0.25">
      <c r="A709" s="56"/>
      <c r="B709" s="49"/>
      <c r="C709" s="372" t="s">
        <v>66</v>
      </c>
      <c r="D709" s="372"/>
      <c r="E709" s="372"/>
      <c r="F709" s="51"/>
      <c r="G709" s="52"/>
      <c r="H709" s="52"/>
      <c r="I709" s="52"/>
      <c r="J709" s="57"/>
      <c r="K709" s="52"/>
      <c r="L709" s="53">
        <v>153.55000000000001</v>
      </c>
      <c r="M709" s="52"/>
      <c r="N709" s="55">
        <v>5368.11</v>
      </c>
      <c r="AF709" s="39"/>
      <c r="AG709" s="47"/>
      <c r="AK709" s="3" t="s">
        <v>66</v>
      </c>
      <c r="AM709" s="47"/>
      <c r="AN709" s="47"/>
      <c r="AP709" s="47"/>
      <c r="AQ709" s="47"/>
    </row>
    <row r="710" spans="1:43" s="4" customFormat="1" ht="23.25" x14ac:dyDescent="0.25">
      <c r="A710" s="56"/>
      <c r="B710" s="49" t="s">
        <v>718</v>
      </c>
      <c r="C710" s="372" t="s">
        <v>719</v>
      </c>
      <c r="D710" s="372"/>
      <c r="E710" s="372"/>
      <c r="F710" s="51" t="s">
        <v>69</v>
      </c>
      <c r="G710" s="63">
        <v>117</v>
      </c>
      <c r="H710" s="52"/>
      <c r="I710" s="63">
        <v>117</v>
      </c>
      <c r="J710" s="57"/>
      <c r="K710" s="52"/>
      <c r="L710" s="53">
        <v>179.65</v>
      </c>
      <c r="M710" s="52"/>
      <c r="N710" s="55">
        <v>6280.69</v>
      </c>
      <c r="AF710" s="39"/>
      <c r="AG710" s="47"/>
      <c r="AK710" s="3" t="s">
        <v>719</v>
      </c>
      <c r="AM710" s="47"/>
      <c r="AN710" s="47"/>
      <c r="AP710" s="47"/>
      <c r="AQ710" s="47"/>
    </row>
    <row r="711" spans="1:43" s="4" customFormat="1" ht="23.25" x14ac:dyDescent="0.25">
      <c r="A711" s="56"/>
      <c r="B711" s="49" t="s">
        <v>720</v>
      </c>
      <c r="C711" s="372" t="s">
        <v>721</v>
      </c>
      <c r="D711" s="372"/>
      <c r="E711" s="372"/>
      <c r="F711" s="51" t="s">
        <v>69</v>
      </c>
      <c r="G711" s="63">
        <v>74</v>
      </c>
      <c r="H711" s="52"/>
      <c r="I711" s="63">
        <v>74</v>
      </c>
      <c r="J711" s="57"/>
      <c r="K711" s="52"/>
      <c r="L711" s="53">
        <v>113.63</v>
      </c>
      <c r="M711" s="52"/>
      <c r="N711" s="55">
        <v>3972.4</v>
      </c>
      <c r="AF711" s="39"/>
      <c r="AG711" s="47"/>
      <c r="AK711" s="3" t="s">
        <v>721</v>
      </c>
      <c r="AM711" s="47"/>
      <c r="AN711" s="47"/>
      <c r="AP711" s="47"/>
      <c r="AQ711" s="47"/>
    </row>
    <row r="712" spans="1:43" s="4" customFormat="1" ht="15" x14ac:dyDescent="0.25">
      <c r="A712" s="65"/>
      <c r="B712" s="66"/>
      <c r="C712" s="374" t="s">
        <v>72</v>
      </c>
      <c r="D712" s="374"/>
      <c r="E712" s="374"/>
      <c r="F712" s="42"/>
      <c r="G712" s="43"/>
      <c r="H712" s="43"/>
      <c r="I712" s="43"/>
      <c r="J712" s="45"/>
      <c r="K712" s="43"/>
      <c r="L712" s="67">
        <v>697.99</v>
      </c>
      <c r="M712" s="60"/>
      <c r="N712" s="115">
        <v>17008.91</v>
      </c>
      <c r="AF712" s="39"/>
      <c r="AG712" s="47"/>
      <c r="AM712" s="47" t="s">
        <v>72</v>
      </c>
      <c r="AN712" s="47"/>
      <c r="AP712" s="47"/>
      <c r="AQ712" s="47"/>
    </row>
    <row r="713" spans="1:43" s="4" customFormat="1" ht="34.5" x14ac:dyDescent="0.25">
      <c r="A713" s="40" t="s">
        <v>466</v>
      </c>
      <c r="B713" s="41" t="s">
        <v>4419</v>
      </c>
      <c r="C713" s="374" t="s">
        <v>4420</v>
      </c>
      <c r="D713" s="374"/>
      <c r="E713" s="374"/>
      <c r="F713" s="42" t="s">
        <v>716</v>
      </c>
      <c r="G713" s="43">
        <v>1.6E-2</v>
      </c>
      <c r="H713" s="44">
        <v>1</v>
      </c>
      <c r="I713" s="116">
        <v>1.6E-2</v>
      </c>
      <c r="J713" s="45"/>
      <c r="K713" s="43"/>
      <c r="L713" s="45"/>
      <c r="M713" s="43"/>
      <c r="N713" s="46"/>
      <c r="AF713" s="39"/>
      <c r="AG713" s="47" t="s">
        <v>4420</v>
      </c>
      <c r="AM713" s="47"/>
      <c r="AN713" s="47"/>
      <c r="AP713" s="47"/>
      <c r="AQ713" s="47"/>
    </row>
    <row r="714" spans="1:43" s="4" customFormat="1" ht="15" x14ac:dyDescent="0.25">
      <c r="A714" s="69"/>
      <c r="B714" s="50"/>
      <c r="C714" s="372" t="s">
        <v>4409</v>
      </c>
      <c r="D714" s="372"/>
      <c r="E714" s="372"/>
      <c r="F714" s="372"/>
      <c r="G714" s="372"/>
      <c r="H714" s="372"/>
      <c r="I714" s="372"/>
      <c r="J714" s="372"/>
      <c r="K714" s="372"/>
      <c r="L714" s="372"/>
      <c r="M714" s="372"/>
      <c r="N714" s="377"/>
      <c r="AF714" s="39"/>
      <c r="AG714" s="47"/>
      <c r="AH714" s="3" t="s">
        <v>4409</v>
      </c>
      <c r="AM714" s="47"/>
      <c r="AN714" s="47"/>
      <c r="AP714" s="47"/>
      <c r="AQ714" s="47"/>
    </row>
    <row r="715" spans="1:43" s="4" customFormat="1" ht="22.5" x14ac:dyDescent="0.25">
      <c r="A715" s="103"/>
      <c r="B715" s="49" t="s">
        <v>217</v>
      </c>
      <c r="C715" s="368" t="s">
        <v>218</v>
      </c>
      <c r="D715" s="368"/>
      <c r="E715" s="368"/>
      <c r="F715" s="368"/>
      <c r="G715" s="368"/>
      <c r="H715" s="368"/>
      <c r="I715" s="368"/>
      <c r="J715" s="368"/>
      <c r="K715" s="368"/>
      <c r="L715" s="368"/>
      <c r="M715" s="368"/>
      <c r="N715" s="376"/>
      <c r="AF715" s="39"/>
      <c r="AG715" s="47"/>
      <c r="AI715" s="3" t="s">
        <v>218</v>
      </c>
      <c r="AM715" s="47"/>
      <c r="AN715" s="47"/>
      <c r="AP715" s="47"/>
      <c r="AQ715" s="47"/>
    </row>
    <row r="716" spans="1:43" s="4" customFormat="1" ht="15" x14ac:dyDescent="0.25">
      <c r="A716" s="48"/>
      <c r="B716" s="49" t="s">
        <v>58</v>
      </c>
      <c r="C716" s="372" t="s">
        <v>62</v>
      </c>
      <c r="D716" s="372"/>
      <c r="E716" s="372"/>
      <c r="F716" s="51"/>
      <c r="G716" s="52"/>
      <c r="H716" s="52"/>
      <c r="I716" s="52"/>
      <c r="J716" s="107">
        <v>3769.68</v>
      </c>
      <c r="K716" s="54">
        <v>1.1499999999999999</v>
      </c>
      <c r="L716" s="53">
        <v>69.36</v>
      </c>
      <c r="M716" s="54">
        <v>34.96</v>
      </c>
      <c r="N716" s="55">
        <v>2424.83</v>
      </c>
      <c r="AF716" s="39"/>
      <c r="AG716" s="47"/>
      <c r="AJ716" s="3" t="s">
        <v>62</v>
      </c>
      <c r="AM716" s="47"/>
      <c r="AN716" s="47"/>
      <c r="AP716" s="47"/>
      <c r="AQ716" s="47"/>
    </row>
    <row r="717" spans="1:43" s="4" customFormat="1" ht="15" x14ac:dyDescent="0.25">
      <c r="A717" s="48"/>
      <c r="B717" s="49" t="s">
        <v>73</v>
      </c>
      <c r="C717" s="372" t="s">
        <v>175</v>
      </c>
      <c r="D717" s="372"/>
      <c r="E717" s="372"/>
      <c r="F717" s="51"/>
      <c r="G717" s="52"/>
      <c r="H717" s="52"/>
      <c r="I717" s="52"/>
      <c r="J717" s="107">
        <v>10822.67</v>
      </c>
      <c r="K717" s="54">
        <v>1.1499999999999999</v>
      </c>
      <c r="L717" s="53">
        <v>199.14</v>
      </c>
      <c r="M717" s="54">
        <v>12.51</v>
      </c>
      <c r="N717" s="55">
        <v>2491.2399999999998</v>
      </c>
      <c r="AF717" s="39"/>
      <c r="AG717" s="47"/>
      <c r="AJ717" s="3" t="s">
        <v>175</v>
      </c>
      <c r="AM717" s="47"/>
      <c r="AN717" s="47"/>
      <c r="AP717" s="47"/>
      <c r="AQ717" s="47"/>
    </row>
    <row r="718" spans="1:43" s="4" customFormat="1" ht="15" x14ac:dyDescent="0.25">
      <c r="A718" s="48"/>
      <c r="B718" s="49" t="s">
        <v>78</v>
      </c>
      <c r="C718" s="372" t="s">
        <v>176</v>
      </c>
      <c r="D718" s="372"/>
      <c r="E718" s="372"/>
      <c r="F718" s="51"/>
      <c r="G718" s="52"/>
      <c r="H718" s="52"/>
      <c r="I718" s="52"/>
      <c r="J718" s="107">
        <v>1312.16</v>
      </c>
      <c r="K718" s="54">
        <v>1.1499999999999999</v>
      </c>
      <c r="L718" s="53">
        <v>24.14</v>
      </c>
      <c r="M718" s="54">
        <v>34.96</v>
      </c>
      <c r="N718" s="64">
        <v>843.93</v>
      </c>
      <c r="AF718" s="39"/>
      <c r="AG718" s="47"/>
      <c r="AJ718" s="3" t="s">
        <v>176</v>
      </c>
      <c r="AM718" s="47"/>
      <c r="AN718" s="47"/>
      <c r="AP718" s="47"/>
      <c r="AQ718" s="47"/>
    </row>
    <row r="719" spans="1:43" s="4" customFormat="1" ht="15" x14ac:dyDescent="0.25">
      <c r="A719" s="48"/>
      <c r="B719" s="49" t="s">
        <v>122</v>
      </c>
      <c r="C719" s="372" t="s">
        <v>177</v>
      </c>
      <c r="D719" s="372"/>
      <c r="E719" s="372"/>
      <c r="F719" s="51"/>
      <c r="G719" s="52"/>
      <c r="H719" s="52"/>
      <c r="I719" s="52"/>
      <c r="J719" s="53">
        <v>241.32</v>
      </c>
      <c r="K719" s="52"/>
      <c r="L719" s="53">
        <v>3.86</v>
      </c>
      <c r="M719" s="54">
        <v>5.0199999999999996</v>
      </c>
      <c r="N719" s="64">
        <v>19.38</v>
      </c>
      <c r="AF719" s="39"/>
      <c r="AG719" s="47"/>
      <c r="AJ719" s="3" t="s">
        <v>177</v>
      </c>
      <c r="AM719" s="47"/>
      <c r="AN719" s="47"/>
      <c r="AP719" s="47"/>
      <c r="AQ719" s="47"/>
    </row>
    <row r="720" spans="1:43" s="4" customFormat="1" ht="15" x14ac:dyDescent="0.25">
      <c r="A720" s="56"/>
      <c r="B720" s="49"/>
      <c r="C720" s="372" t="s">
        <v>63</v>
      </c>
      <c r="D720" s="372"/>
      <c r="E720" s="372"/>
      <c r="F720" s="51" t="s">
        <v>64</v>
      </c>
      <c r="G720" s="54">
        <v>410.64</v>
      </c>
      <c r="H720" s="54">
        <v>1.1499999999999999</v>
      </c>
      <c r="I720" s="117">
        <v>7.5557759999999998</v>
      </c>
      <c r="J720" s="57"/>
      <c r="K720" s="52"/>
      <c r="L720" s="57"/>
      <c r="M720" s="52"/>
      <c r="N720" s="58"/>
      <c r="AF720" s="39"/>
      <c r="AG720" s="47"/>
      <c r="AK720" s="3" t="s">
        <v>63</v>
      </c>
      <c r="AM720" s="47"/>
      <c r="AN720" s="47"/>
      <c r="AP720" s="47"/>
      <c r="AQ720" s="47"/>
    </row>
    <row r="721" spans="1:43" s="4" customFormat="1" ht="15" x14ac:dyDescent="0.25">
      <c r="A721" s="56"/>
      <c r="B721" s="49"/>
      <c r="C721" s="372" t="s">
        <v>178</v>
      </c>
      <c r="D721" s="372"/>
      <c r="E721" s="372"/>
      <c r="F721" s="51" t="s">
        <v>64</v>
      </c>
      <c r="G721" s="54">
        <v>97.83</v>
      </c>
      <c r="H721" s="54">
        <v>1.1499999999999999</v>
      </c>
      <c r="I721" s="117">
        <v>1.8000719999999999</v>
      </c>
      <c r="J721" s="57"/>
      <c r="K721" s="52"/>
      <c r="L721" s="57"/>
      <c r="M721" s="52"/>
      <c r="N721" s="58"/>
      <c r="AF721" s="39"/>
      <c r="AG721" s="47"/>
      <c r="AK721" s="3" t="s">
        <v>178</v>
      </c>
      <c r="AM721" s="47"/>
      <c r="AN721" s="47"/>
      <c r="AP721" s="47"/>
      <c r="AQ721" s="47"/>
    </row>
    <row r="722" spans="1:43" s="4" customFormat="1" ht="15" x14ac:dyDescent="0.25">
      <c r="A722" s="48"/>
      <c r="B722" s="49"/>
      <c r="C722" s="375" t="s">
        <v>65</v>
      </c>
      <c r="D722" s="375"/>
      <c r="E722" s="375"/>
      <c r="F722" s="59"/>
      <c r="G722" s="60"/>
      <c r="H722" s="60"/>
      <c r="I722" s="60"/>
      <c r="J722" s="108">
        <v>14833.67</v>
      </c>
      <c r="K722" s="60"/>
      <c r="L722" s="61">
        <v>272.36</v>
      </c>
      <c r="M722" s="60"/>
      <c r="N722" s="123">
        <v>4935.45</v>
      </c>
      <c r="AF722" s="39"/>
      <c r="AG722" s="47"/>
      <c r="AL722" s="3" t="s">
        <v>65</v>
      </c>
      <c r="AM722" s="47"/>
      <c r="AN722" s="47"/>
      <c r="AP722" s="47"/>
      <c r="AQ722" s="47"/>
    </row>
    <row r="723" spans="1:43" s="4" customFormat="1" ht="15" x14ac:dyDescent="0.25">
      <c r="A723" s="56"/>
      <c r="B723" s="49"/>
      <c r="C723" s="372" t="s">
        <v>66</v>
      </c>
      <c r="D723" s="372"/>
      <c r="E723" s="372"/>
      <c r="F723" s="51"/>
      <c r="G723" s="52"/>
      <c r="H723" s="52"/>
      <c r="I723" s="52"/>
      <c r="J723" s="57"/>
      <c r="K723" s="52"/>
      <c r="L723" s="53">
        <v>93.5</v>
      </c>
      <c r="M723" s="52"/>
      <c r="N723" s="55">
        <v>3268.76</v>
      </c>
      <c r="AF723" s="39"/>
      <c r="AG723" s="47"/>
      <c r="AK723" s="3" t="s">
        <v>66</v>
      </c>
      <c r="AM723" s="47"/>
      <c r="AN723" s="47"/>
      <c r="AP723" s="47"/>
      <c r="AQ723" s="47"/>
    </row>
    <row r="724" spans="1:43" s="4" customFormat="1" ht="23.25" x14ac:dyDescent="0.25">
      <c r="A724" s="56"/>
      <c r="B724" s="49" t="s">
        <v>718</v>
      </c>
      <c r="C724" s="372" t="s">
        <v>719</v>
      </c>
      <c r="D724" s="372"/>
      <c r="E724" s="372"/>
      <c r="F724" s="51" t="s">
        <v>69</v>
      </c>
      <c r="G724" s="63">
        <v>117</v>
      </c>
      <c r="H724" s="52"/>
      <c r="I724" s="63">
        <v>117</v>
      </c>
      <c r="J724" s="57"/>
      <c r="K724" s="52"/>
      <c r="L724" s="53">
        <v>109.4</v>
      </c>
      <c r="M724" s="52"/>
      <c r="N724" s="55">
        <v>3824.45</v>
      </c>
      <c r="AF724" s="39"/>
      <c r="AG724" s="47"/>
      <c r="AK724" s="3" t="s">
        <v>719</v>
      </c>
      <c r="AM724" s="47"/>
      <c r="AN724" s="47"/>
      <c r="AP724" s="47"/>
      <c r="AQ724" s="47"/>
    </row>
    <row r="725" spans="1:43" s="4" customFormat="1" ht="23.25" x14ac:dyDescent="0.25">
      <c r="A725" s="56"/>
      <c r="B725" s="49" t="s">
        <v>720</v>
      </c>
      <c r="C725" s="372" t="s">
        <v>721</v>
      </c>
      <c r="D725" s="372"/>
      <c r="E725" s="372"/>
      <c r="F725" s="51" t="s">
        <v>69</v>
      </c>
      <c r="G725" s="63">
        <v>74</v>
      </c>
      <c r="H725" s="52"/>
      <c r="I725" s="63">
        <v>74</v>
      </c>
      <c r="J725" s="57"/>
      <c r="K725" s="52"/>
      <c r="L725" s="53">
        <v>69.19</v>
      </c>
      <c r="M725" s="52"/>
      <c r="N725" s="55">
        <v>2418.88</v>
      </c>
      <c r="AF725" s="39"/>
      <c r="AG725" s="47"/>
      <c r="AK725" s="3" t="s">
        <v>721</v>
      </c>
      <c r="AM725" s="47"/>
      <c r="AN725" s="47"/>
      <c r="AP725" s="47"/>
      <c r="AQ725" s="47"/>
    </row>
    <row r="726" spans="1:43" s="4" customFormat="1" ht="15" x14ac:dyDescent="0.25">
      <c r="A726" s="65"/>
      <c r="B726" s="66"/>
      <c r="C726" s="374" t="s">
        <v>72</v>
      </c>
      <c r="D726" s="374"/>
      <c r="E726" s="374"/>
      <c r="F726" s="42"/>
      <c r="G726" s="43"/>
      <c r="H726" s="43"/>
      <c r="I726" s="43"/>
      <c r="J726" s="45"/>
      <c r="K726" s="43"/>
      <c r="L726" s="67">
        <v>450.95</v>
      </c>
      <c r="M726" s="60"/>
      <c r="N726" s="115">
        <v>11178.78</v>
      </c>
      <c r="AF726" s="39"/>
      <c r="AG726" s="47"/>
      <c r="AM726" s="47" t="s">
        <v>72</v>
      </c>
      <c r="AN726" s="47"/>
      <c r="AP726" s="47"/>
      <c r="AQ726" s="47"/>
    </row>
    <row r="727" spans="1:43" s="4" customFormat="1" ht="23.25" x14ac:dyDescent="0.25">
      <c r="A727" s="40" t="s">
        <v>468</v>
      </c>
      <c r="B727" s="41" t="s">
        <v>4117</v>
      </c>
      <c r="C727" s="374" t="s">
        <v>4421</v>
      </c>
      <c r="D727" s="374"/>
      <c r="E727" s="374"/>
      <c r="F727" s="42" t="s">
        <v>231</v>
      </c>
      <c r="G727" s="43">
        <v>16.16</v>
      </c>
      <c r="H727" s="44">
        <v>1</v>
      </c>
      <c r="I727" s="68">
        <v>16.16</v>
      </c>
      <c r="J727" s="105">
        <v>13770</v>
      </c>
      <c r="K727" s="43"/>
      <c r="L727" s="105">
        <v>44327.33</v>
      </c>
      <c r="M727" s="68">
        <v>5.0199999999999996</v>
      </c>
      <c r="N727" s="115">
        <v>222523.2</v>
      </c>
      <c r="AF727" s="39"/>
      <c r="AG727" s="47" t="s">
        <v>4421</v>
      </c>
      <c r="AM727" s="47"/>
      <c r="AN727" s="47"/>
      <c r="AP727" s="47"/>
      <c r="AQ727" s="47"/>
    </row>
    <row r="728" spans="1:43" s="4" customFormat="1" ht="15" x14ac:dyDescent="0.25">
      <c r="A728" s="65"/>
      <c r="B728" s="66"/>
      <c r="C728" s="374" t="s">
        <v>72</v>
      </c>
      <c r="D728" s="374"/>
      <c r="E728" s="374"/>
      <c r="F728" s="42"/>
      <c r="G728" s="43"/>
      <c r="H728" s="43"/>
      <c r="I728" s="43"/>
      <c r="J728" s="45"/>
      <c r="K728" s="43"/>
      <c r="L728" s="105">
        <v>44327.33</v>
      </c>
      <c r="M728" s="60"/>
      <c r="N728" s="115">
        <v>222523.2</v>
      </c>
      <c r="AF728" s="39"/>
      <c r="AG728" s="47"/>
      <c r="AM728" s="47" t="s">
        <v>72</v>
      </c>
      <c r="AN728" s="47"/>
      <c r="AP728" s="47"/>
      <c r="AQ728" s="47"/>
    </row>
    <row r="729" spans="1:43" s="4" customFormat="1" ht="23.25" x14ac:dyDescent="0.25">
      <c r="A729" s="40" t="s">
        <v>470</v>
      </c>
      <c r="B729" s="41" t="s">
        <v>4422</v>
      </c>
      <c r="C729" s="374" t="s">
        <v>4423</v>
      </c>
      <c r="D729" s="374"/>
      <c r="E729" s="374"/>
      <c r="F729" s="42" t="s">
        <v>716</v>
      </c>
      <c r="G729" s="43">
        <v>1.6E-2</v>
      </c>
      <c r="H729" s="44">
        <v>1</v>
      </c>
      <c r="I729" s="116">
        <v>1.6E-2</v>
      </c>
      <c r="J729" s="45"/>
      <c r="K729" s="43"/>
      <c r="L729" s="45"/>
      <c r="M729" s="43"/>
      <c r="N729" s="46"/>
      <c r="AF729" s="39"/>
      <c r="AG729" s="47" t="s">
        <v>4423</v>
      </c>
      <c r="AM729" s="47"/>
      <c r="AN729" s="47"/>
      <c r="AP729" s="47"/>
      <c r="AQ729" s="47"/>
    </row>
    <row r="730" spans="1:43" s="4" customFormat="1" ht="15" x14ac:dyDescent="0.25">
      <c r="A730" s="69"/>
      <c r="B730" s="50"/>
      <c r="C730" s="372" t="s">
        <v>4320</v>
      </c>
      <c r="D730" s="372"/>
      <c r="E730" s="372"/>
      <c r="F730" s="372"/>
      <c r="G730" s="372"/>
      <c r="H730" s="372"/>
      <c r="I730" s="372"/>
      <c r="J730" s="372"/>
      <c r="K730" s="372"/>
      <c r="L730" s="372"/>
      <c r="M730" s="372"/>
      <c r="N730" s="377"/>
      <c r="AF730" s="39"/>
      <c r="AG730" s="47"/>
      <c r="AH730" s="3" t="s">
        <v>4320</v>
      </c>
      <c r="AM730" s="47"/>
      <c r="AN730" s="47"/>
      <c r="AP730" s="47"/>
      <c r="AQ730" s="47"/>
    </row>
    <row r="731" spans="1:43" s="4" customFormat="1" ht="22.5" x14ac:dyDescent="0.25">
      <c r="A731" s="103"/>
      <c r="B731" s="49" t="s">
        <v>217</v>
      </c>
      <c r="C731" s="368" t="s">
        <v>218</v>
      </c>
      <c r="D731" s="368"/>
      <c r="E731" s="368"/>
      <c r="F731" s="368"/>
      <c r="G731" s="368"/>
      <c r="H731" s="368"/>
      <c r="I731" s="368"/>
      <c r="J731" s="368"/>
      <c r="K731" s="368"/>
      <c r="L731" s="368"/>
      <c r="M731" s="368"/>
      <c r="N731" s="376"/>
      <c r="AF731" s="39"/>
      <c r="AG731" s="47"/>
      <c r="AI731" s="3" t="s">
        <v>218</v>
      </c>
      <c r="AM731" s="47"/>
      <c r="AN731" s="47"/>
      <c r="AP731" s="47"/>
      <c r="AQ731" s="47"/>
    </row>
    <row r="732" spans="1:43" s="4" customFormat="1" ht="15" x14ac:dyDescent="0.25">
      <c r="A732" s="48"/>
      <c r="B732" s="49" t="s">
        <v>58</v>
      </c>
      <c r="C732" s="372" t="s">
        <v>62</v>
      </c>
      <c r="D732" s="372"/>
      <c r="E732" s="372"/>
      <c r="F732" s="51"/>
      <c r="G732" s="52"/>
      <c r="H732" s="52"/>
      <c r="I732" s="52"/>
      <c r="J732" s="53">
        <v>702.87</v>
      </c>
      <c r="K732" s="54">
        <v>1.1499999999999999</v>
      </c>
      <c r="L732" s="53">
        <v>12.93</v>
      </c>
      <c r="M732" s="54">
        <v>34.96</v>
      </c>
      <c r="N732" s="64">
        <v>452.03</v>
      </c>
      <c r="AF732" s="39"/>
      <c r="AG732" s="47"/>
      <c r="AJ732" s="3" t="s">
        <v>62</v>
      </c>
      <c r="AM732" s="47"/>
      <c r="AN732" s="47"/>
      <c r="AP732" s="47"/>
      <c r="AQ732" s="47"/>
    </row>
    <row r="733" spans="1:43" s="4" customFormat="1" ht="15" x14ac:dyDescent="0.25">
      <c r="A733" s="48"/>
      <c r="B733" s="49" t="s">
        <v>122</v>
      </c>
      <c r="C733" s="372" t="s">
        <v>177</v>
      </c>
      <c r="D733" s="372"/>
      <c r="E733" s="372"/>
      <c r="F733" s="51"/>
      <c r="G733" s="52"/>
      <c r="H733" s="52"/>
      <c r="I733" s="52"/>
      <c r="J733" s="107">
        <v>1482.56</v>
      </c>
      <c r="K733" s="52"/>
      <c r="L733" s="53">
        <v>23.72</v>
      </c>
      <c r="M733" s="54">
        <v>5.0199999999999996</v>
      </c>
      <c r="N733" s="64">
        <v>119.07</v>
      </c>
      <c r="AF733" s="39"/>
      <c r="AG733" s="47"/>
      <c r="AJ733" s="3" t="s">
        <v>177</v>
      </c>
      <c r="AM733" s="47"/>
      <c r="AN733" s="47"/>
      <c r="AP733" s="47"/>
      <c r="AQ733" s="47"/>
    </row>
    <row r="734" spans="1:43" s="4" customFormat="1" ht="15" x14ac:dyDescent="0.25">
      <c r="A734" s="56"/>
      <c r="B734" s="49"/>
      <c r="C734" s="372" t="s">
        <v>63</v>
      </c>
      <c r="D734" s="372"/>
      <c r="E734" s="372"/>
      <c r="F734" s="51" t="s">
        <v>64</v>
      </c>
      <c r="G734" s="104">
        <v>82.4</v>
      </c>
      <c r="H734" s="54">
        <v>1.1499999999999999</v>
      </c>
      <c r="I734" s="114">
        <v>1.51616</v>
      </c>
      <c r="J734" s="57"/>
      <c r="K734" s="52"/>
      <c r="L734" s="57"/>
      <c r="M734" s="52"/>
      <c r="N734" s="58"/>
      <c r="AF734" s="39"/>
      <c r="AG734" s="47"/>
      <c r="AK734" s="3" t="s">
        <v>63</v>
      </c>
      <c r="AM734" s="47"/>
      <c r="AN734" s="47"/>
      <c r="AP734" s="47"/>
      <c r="AQ734" s="47"/>
    </row>
    <row r="735" spans="1:43" s="4" customFormat="1" ht="15" x14ac:dyDescent="0.25">
      <c r="A735" s="48"/>
      <c r="B735" s="49"/>
      <c r="C735" s="375" t="s">
        <v>65</v>
      </c>
      <c r="D735" s="375"/>
      <c r="E735" s="375"/>
      <c r="F735" s="59"/>
      <c r="G735" s="60"/>
      <c r="H735" s="60"/>
      <c r="I735" s="60"/>
      <c r="J735" s="108">
        <v>2185.4299999999998</v>
      </c>
      <c r="K735" s="60"/>
      <c r="L735" s="61">
        <v>36.65</v>
      </c>
      <c r="M735" s="60"/>
      <c r="N735" s="124">
        <v>571.1</v>
      </c>
      <c r="AF735" s="39"/>
      <c r="AG735" s="47"/>
      <c r="AL735" s="3" t="s">
        <v>65</v>
      </c>
      <c r="AM735" s="47"/>
      <c r="AN735" s="47"/>
      <c r="AP735" s="47"/>
      <c r="AQ735" s="47"/>
    </row>
    <row r="736" spans="1:43" s="4" customFormat="1" ht="15" x14ac:dyDescent="0.25">
      <c r="A736" s="56"/>
      <c r="B736" s="49"/>
      <c r="C736" s="372" t="s">
        <v>66</v>
      </c>
      <c r="D736" s="372"/>
      <c r="E736" s="372"/>
      <c r="F736" s="51"/>
      <c r="G736" s="52"/>
      <c r="H736" s="52"/>
      <c r="I736" s="52"/>
      <c r="J736" s="57"/>
      <c r="K736" s="52"/>
      <c r="L736" s="53">
        <v>12.93</v>
      </c>
      <c r="M736" s="52"/>
      <c r="N736" s="64">
        <v>452.03</v>
      </c>
      <c r="AF736" s="39"/>
      <c r="AG736" s="47"/>
      <c r="AK736" s="3" t="s">
        <v>66</v>
      </c>
      <c r="AM736" s="47"/>
      <c r="AN736" s="47"/>
      <c r="AP736" s="47"/>
      <c r="AQ736" s="47"/>
    </row>
    <row r="737" spans="1:43" s="4" customFormat="1" ht="23.25" x14ac:dyDescent="0.25">
      <c r="A737" s="56"/>
      <c r="B737" s="49" t="s">
        <v>718</v>
      </c>
      <c r="C737" s="372" t="s">
        <v>719</v>
      </c>
      <c r="D737" s="372"/>
      <c r="E737" s="372"/>
      <c r="F737" s="51" t="s">
        <v>69</v>
      </c>
      <c r="G737" s="63">
        <v>117</v>
      </c>
      <c r="H737" s="52"/>
      <c r="I737" s="63">
        <v>117</v>
      </c>
      <c r="J737" s="57"/>
      <c r="K737" s="52"/>
      <c r="L737" s="53">
        <v>15.13</v>
      </c>
      <c r="M737" s="52"/>
      <c r="N737" s="64">
        <v>528.88</v>
      </c>
      <c r="AF737" s="39"/>
      <c r="AG737" s="47"/>
      <c r="AK737" s="3" t="s">
        <v>719</v>
      </c>
      <c r="AM737" s="47"/>
      <c r="AN737" s="47"/>
      <c r="AP737" s="47"/>
      <c r="AQ737" s="47"/>
    </row>
    <row r="738" spans="1:43" s="4" customFormat="1" ht="23.25" x14ac:dyDescent="0.25">
      <c r="A738" s="56"/>
      <c r="B738" s="49" t="s">
        <v>720</v>
      </c>
      <c r="C738" s="372" t="s">
        <v>721</v>
      </c>
      <c r="D738" s="372"/>
      <c r="E738" s="372"/>
      <c r="F738" s="51" t="s">
        <v>69</v>
      </c>
      <c r="G738" s="63">
        <v>74</v>
      </c>
      <c r="H738" s="52"/>
      <c r="I738" s="63">
        <v>74</v>
      </c>
      <c r="J738" s="57"/>
      <c r="K738" s="52"/>
      <c r="L738" s="53">
        <v>9.57</v>
      </c>
      <c r="M738" s="52"/>
      <c r="N738" s="64">
        <v>334.5</v>
      </c>
      <c r="AF738" s="39"/>
      <c r="AG738" s="47"/>
      <c r="AK738" s="3" t="s">
        <v>721</v>
      </c>
      <c r="AM738" s="47"/>
      <c r="AN738" s="47"/>
      <c r="AP738" s="47"/>
      <c r="AQ738" s="47"/>
    </row>
    <row r="739" spans="1:43" s="4" customFormat="1" ht="15" x14ac:dyDescent="0.25">
      <c r="A739" s="65"/>
      <c r="B739" s="66"/>
      <c r="C739" s="374" t="s">
        <v>72</v>
      </c>
      <c r="D739" s="374"/>
      <c r="E739" s="374"/>
      <c r="F739" s="42"/>
      <c r="G739" s="43"/>
      <c r="H739" s="43"/>
      <c r="I739" s="43"/>
      <c r="J739" s="45"/>
      <c r="K739" s="43"/>
      <c r="L739" s="67">
        <v>61.35</v>
      </c>
      <c r="M739" s="60"/>
      <c r="N739" s="115">
        <v>1434.48</v>
      </c>
      <c r="AF739" s="39"/>
      <c r="AG739" s="47"/>
      <c r="AM739" s="47" t="s">
        <v>72</v>
      </c>
      <c r="AN739" s="47"/>
      <c r="AP739" s="47"/>
      <c r="AQ739" s="47"/>
    </row>
    <row r="740" spans="1:43" s="4" customFormat="1" ht="15" x14ac:dyDescent="0.25">
      <c r="A740" s="381" t="s">
        <v>4424</v>
      </c>
      <c r="B740" s="382"/>
      <c r="C740" s="382"/>
      <c r="D740" s="382"/>
      <c r="E740" s="382"/>
      <c r="F740" s="382"/>
      <c r="G740" s="382"/>
      <c r="H740" s="382"/>
      <c r="I740" s="382"/>
      <c r="J740" s="382"/>
      <c r="K740" s="382"/>
      <c r="L740" s="382"/>
      <c r="M740" s="382"/>
      <c r="N740" s="383"/>
      <c r="AF740" s="39"/>
      <c r="AG740" s="47"/>
      <c r="AM740" s="47"/>
      <c r="AN740" s="47"/>
      <c r="AP740" s="47"/>
      <c r="AQ740" s="47" t="s">
        <v>4424</v>
      </c>
    </row>
    <row r="741" spans="1:43" s="4" customFormat="1" ht="45.75" x14ac:dyDescent="0.25">
      <c r="A741" s="40" t="s">
        <v>472</v>
      </c>
      <c r="B741" s="41" t="s">
        <v>4403</v>
      </c>
      <c r="C741" s="374" t="s">
        <v>4416</v>
      </c>
      <c r="D741" s="374"/>
      <c r="E741" s="374"/>
      <c r="F741" s="42" t="s">
        <v>716</v>
      </c>
      <c r="G741" s="43">
        <v>1.4E-2</v>
      </c>
      <c r="H741" s="44">
        <v>1</v>
      </c>
      <c r="I741" s="116">
        <v>1.4E-2</v>
      </c>
      <c r="J741" s="45"/>
      <c r="K741" s="43"/>
      <c r="L741" s="45"/>
      <c r="M741" s="43"/>
      <c r="N741" s="46"/>
      <c r="AF741" s="39"/>
      <c r="AG741" s="47" t="s">
        <v>4416</v>
      </c>
      <c r="AM741" s="47"/>
      <c r="AN741" s="47"/>
      <c r="AP741" s="47"/>
      <c r="AQ741" s="47"/>
    </row>
    <row r="742" spans="1:43" s="4" customFormat="1" ht="15" x14ac:dyDescent="0.25">
      <c r="A742" s="69"/>
      <c r="B742" s="50"/>
      <c r="C742" s="372" t="s">
        <v>4425</v>
      </c>
      <c r="D742" s="372"/>
      <c r="E742" s="372"/>
      <c r="F742" s="372"/>
      <c r="G742" s="372"/>
      <c r="H742" s="372"/>
      <c r="I742" s="372"/>
      <c r="J742" s="372"/>
      <c r="K742" s="372"/>
      <c r="L742" s="372"/>
      <c r="M742" s="372"/>
      <c r="N742" s="377"/>
      <c r="AF742" s="39"/>
      <c r="AG742" s="47"/>
      <c r="AH742" s="3" t="s">
        <v>4425</v>
      </c>
      <c r="AM742" s="47"/>
      <c r="AN742" s="47"/>
      <c r="AP742" s="47"/>
      <c r="AQ742" s="47"/>
    </row>
    <row r="743" spans="1:43" s="4" customFormat="1" ht="22.5" x14ac:dyDescent="0.25">
      <c r="A743" s="103"/>
      <c r="B743" s="49" t="s">
        <v>217</v>
      </c>
      <c r="C743" s="368" t="s">
        <v>218</v>
      </c>
      <c r="D743" s="368"/>
      <c r="E743" s="368"/>
      <c r="F743" s="368"/>
      <c r="G743" s="368"/>
      <c r="H743" s="368"/>
      <c r="I743" s="368"/>
      <c r="J743" s="368"/>
      <c r="K743" s="368"/>
      <c r="L743" s="368"/>
      <c r="M743" s="368"/>
      <c r="N743" s="376"/>
      <c r="AF743" s="39"/>
      <c r="AG743" s="47"/>
      <c r="AI743" s="3" t="s">
        <v>218</v>
      </c>
      <c r="AM743" s="47"/>
      <c r="AN743" s="47"/>
      <c r="AP743" s="47"/>
      <c r="AQ743" s="47"/>
    </row>
    <row r="744" spans="1:43" s="4" customFormat="1" ht="15" x14ac:dyDescent="0.25">
      <c r="A744" s="48"/>
      <c r="B744" s="49" t="s">
        <v>58</v>
      </c>
      <c r="C744" s="372" t="s">
        <v>62</v>
      </c>
      <c r="D744" s="372"/>
      <c r="E744" s="372"/>
      <c r="F744" s="51"/>
      <c r="G744" s="52"/>
      <c r="H744" s="52"/>
      <c r="I744" s="52"/>
      <c r="J744" s="107">
        <v>6236.52</v>
      </c>
      <c r="K744" s="54">
        <v>1.1499999999999999</v>
      </c>
      <c r="L744" s="53">
        <v>100.41</v>
      </c>
      <c r="M744" s="54">
        <v>34.96</v>
      </c>
      <c r="N744" s="55">
        <v>3510.33</v>
      </c>
      <c r="AF744" s="39"/>
      <c r="AG744" s="47"/>
      <c r="AJ744" s="3" t="s">
        <v>62</v>
      </c>
      <c r="AM744" s="47"/>
      <c r="AN744" s="47"/>
      <c r="AP744" s="47"/>
      <c r="AQ744" s="47"/>
    </row>
    <row r="745" spans="1:43" s="4" customFormat="1" ht="15" x14ac:dyDescent="0.25">
      <c r="A745" s="48"/>
      <c r="B745" s="49" t="s">
        <v>73</v>
      </c>
      <c r="C745" s="372" t="s">
        <v>175</v>
      </c>
      <c r="D745" s="372"/>
      <c r="E745" s="372"/>
      <c r="F745" s="51"/>
      <c r="G745" s="52"/>
      <c r="H745" s="52"/>
      <c r="I745" s="52"/>
      <c r="J745" s="107">
        <v>19260.29</v>
      </c>
      <c r="K745" s="54">
        <v>1.1499999999999999</v>
      </c>
      <c r="L745" s="53">
        <v>310.08999999999997</v>
      </c>
      <c r="M745" s="54">
        <v>12.51</v>
      </c>
      <c r="N745" s="55">
        <v>3879.23</v>
      </c>
      <c r="AF745" s="39"/>
      <c r="AG745" s="47"/>
      <c r="AJ745" s="3" t="s">
        <v>175</v>
      </c>
      <c r="AM745" s="47"/>
      <c r="AN745" s="47"/>
      <c r="AP745" s="47"/>
      <c r="AQ745" s="47"/>
    </row>
    <row r="746" spans="1:43" s="4" customFormat="1" ht="15" x14ac:dyDescent="0.25">
      <c r="A746" s="48"/>
      <c r="B746" s="49" t="s">
        <v>78</v>
      </c>
      <c r="C746" s="372" t="s">
        <v>176</v>
      </c>
      <c r="D746" s="372"/>
      <c r="E746" s="372"/>
      <c r="F746" s="51"/>
      <c r="G746" s="52"/>
      <c r="H746" s="52"/>
      <c r="I746" s="52"/>
      <c r="J746" s="107">
        <v>2333.2399999999998</v>
      </c>
      <c r="K746" s="54">
        <v>1.1499999999999999</v>
      </c>
      <c r="L746" s="53">
        <v>37.57</v>
      </c>
      <c r="M746" s="54">
        <v>34.96</v>
      </c>
      <c r="N746" s="55">
        <v>1313.45</v>
      </c>
      <c r="AF746" s="39"/>
      <c r="AG746" s="47"/>
      <c r="AJ746" s="3" t="s">
        <v>176</v>
      </c>
      <c r="AM746" s="47"/>
      <c r="AN746" s="47"/>
      <c r="AP746" s="47"/>
      <c r="AQ746" s="47"/>
    </row>
    <row r="747" spans="1:43" s="4" customFormat="1" ht="15" x14ac:dyDescent="0.25">
      <c r="A747" s="48"/>
      <c r="B747" s="49" t="s">
        <v>122</v>
      </c>
      <c r="C747" s="372" t="s">
        <v>177</v>
      </c>
      <c r="D747" s="372"/>
      <c r="E747" s="372"/>
      <c r="F747" s="51"/>
      <c r="G747" s="52"/>
      <c r="H747" s="52"/>
      <c r="I747" s="52"/>
      <c r="J747" s="53">
        <v>689.54</v>
      </c>
      <c r="K747" s="52"/>
      <c r="L747" s="53">
        <v>9.65</v>
      </c>
      <c r="M747" s="54">
        <v>5.0199999999999996</v>
      </c>
      <c r="N747" s="64">
        <v>48.44</v>
      </c>
      <c r="AF747" s="39"/>
      <c r="AG747" s="47"/>
      <c r="AJ747" s="3" t="s">
        <v>177</v>
      </c>
      <c r="AM747" s="47"/>
      <c r="AN747" s="47"/>
      <c r="AP747" s="47"/>
      <c r="AQ747" s="47"/>
    </row>
    <row r="748" spans="1:43" s="4" customFormat="1" ht="15" x14ac:dyDescent="0.25">
      <c r="A748" s="56"/>
      <c r="B748" s="49"/>
      <c r="C748" s="372" t="s">
        <v>63</v>
      </c>
      <c r="D748" s="372"/>
      <c r="E748" s="372"/>
      <c r="F748" s="51" t="s">
        <v>64</v>
      </c>
      <c r="G748" s="54">
        <v>679.36</v>
      </c>
      <c r="H748" s="54">
        <v>1.1499999999999999</v>
      </c>
      <c r="I748" s="117">
        <v>10.937696000000001</v>
      </c>
      <c r="J748" s="57"/>
      <c r="K748" s="52"/>
      <c r="L748" s="57"/>
      <c r="M748" s="52"/>
      <c r="N748" s="58"/>
      <c r="AF748" s="39"/>
      <c r="AG748" s="47"/>
      <c r="AK748" s="3" t="s">
        <v>63</v>
      </c>
      <c r="AM748" s="47"/>
      <c r="AN748" s="47"/>
      <c r="AP748" s="47"/>
      <c r="AQ748" s="47"/>
    </row>
    <row r="749" spans="1:43" s="4" customFormat="1" ht="15" x14ac:dyDescent="0.25">
      <c r="A749" s="56"/>
      <c r="B749" s="49"/>
      <c r="C749" s="372" t="s">
        <v>178</v>
      </c>
      <c r="D749" s="372"/>
      <c r="E749" s="372"/>
      <c r="F749" s="51" t="s">
        <v>64</v>
      </c>
      <c r="G749" s="54">
        <v>173.73</v>
      </c>
      <c r="H749" s="54">
        <v>1.1499999999999999</v>
      </c>
      <c r="I749" s="117">
        <v>2.797053</v>
      </c>
      <c r="J749" s="57"/>
      <c r="K749" s="52"/>
      <c r="L749" s="57"/>
      <c r="M749" s="52"/>
      <c r="N749" s="58"/>
      <c r="AF749" s="39"/>
      <c r="AG749" s="47"/>
      <c r="AK749" s="3" t="s">
        <v>178</v>
      </c>
      <c r="AM749" s="47"/>
      <c r="AN749" s="47"/>
      <c r="AP749" s="47"/>
      <c r="AQ749" s="47"/>
    </row>
    <row r="750" spans="1:43" s="4" customFormat="1" ht="15" x14ac:dyDescent="0.25">
      <c r="A750" s="48"/>
      <c r="B750" s="49"/>
      <c r="C750" s="375" t="s">
        <v>65</v>
      </c>
      <c r="D750" s="375"/>
      <c r="E750" s="375"/>
      <c r="F750" s="59"/>
      <c r="G750" s="60"/>
      <c r="H750" s="60"/>
      <c r="I750" s="60"/>
      <c r="J750" s="108">
        <v>26186.35</v>
      </c>
      <c r="K750" s="60"/>
      <c r="L750" s="61">
        <v>420.15</v>
      </c>
      <c r="M750" s="60"/>
      <c r="N750" s="123">
        <v>7438</v>
      </c>
      <c r="AF750" s="39"/>
      <c r="AG750" s="47"/>
      <c r="AL750" s="3" t="s">
        <v>65</v>
      </c>
      <c r="AM750" s="47"/>
      <c r="AN750" s="47"/>
      <c r="AP750" s="47"/>
      <c r="AQ750" s="47"/>
    </row>
    <row r="751" spans="1:43" s="4" customFormat="1" ht="15" x14ac:dyDescent="0.25">
      <c r="A751" s="56"/>
      <c r="B751" s="49"/>
      <c r="C751" s="372" t="s">
        <v>66</v>
      </c>
      <c r="D751" s="372"/>
      <c r="E751" s="372"/>
      <c r="F751" s="51"/>
      <c r="G751" s="52"/>
      <c r="H751" s="52"/>
      <c r="I751" s="52"/>
      <c r="J751" s="57"/>
      <c r="K751" s="52"/>
      <c r="L751" s="53">
        <v>137.97999999999999</v>
      </c>
      <c r="M751" s="52"/>
      <c r="N751" s="55">
        <v>4823.78</v>
      </c>
      <c r="AF751" s="39"/>
      <c r="AG751" s="47"/>
      <c r="AK751" s="3" t="s">
        <v>66</v>
      </c>
      <c r="AM751" s="47"/>
      <c r="AN751" s="47"/>
      <c r="AP751" s="47"/>
      <c r="AQ751" s="47"/>
    </row>
    <row r="752" spans="1:43" s="4" customFormat="1" ht="23.25" x14ac:dyDescent="0.25">
      <c r="A752" s="56"/>
      <c r="B752" s="49" t="s">
        <v>718</v>
      </c>
      <c r="C752" s="372" t="s">
        <v>719</v>
      </c>
      <c r="D752" s="372"/>
      <c r="E752" s="372"/>
      <c r="F752" s="51" t="s">
        <v>69</v>
      </c>
      <c r="G752" s="63">
        <v>117</v>
      </c>
      <c r="H752" s="52"/>
      <c r="I752" s="63">
        <v>117</v>
      </c>
      <c r="J752" s="57"/>
      <c r="K752" s="52"/>
      <c r="L752" s="53">
        <v>161.44</v>
      </c>
      <c r="M752" s="52"/>
      <c r="N752" s="55">
        <v>5643.82</v>
      </c>
      <c r="AF752" s="39"/>
      <c r="AG752" s="47"/>
      <c r="AK752" s="3" t="s">
        <v>719</v>
      </c>
      <c r="AM752" s="47"/>
      <c r="AN752" s="47"/>
      <c r="AP752" s="47"/>
      <c r="AQ752" s="47"/>
    </row>
    <row r="753" spans="1:43" s="4" customFormat="1" ht="23.25" x14ac:dyDescent="0.25">
      <c r="A753" s="56"/>
      <c r="B753" s="49" t="s">
        <v>720</v>
      </c>
      <c r="C753" s="372" t="s">
        <v>721</v>
      </c>
      <c r="D753" s="372"/>
      <c r="E753" s="372"/>
      <c r="F753" s="51" t="s">
        <v>69</v>
      </c>
      <c r="G753" s="63">
        <v>74</v>
      </c>
      <c r="H753" s="52"/>
      <c r="I753" s="63">
        <v>74</v>
      </c>
      <c r="J753" s="57"/>
      <c r="K753" s="52"/>
      <c r="L753" s="53">
        <v>102.11</v>
      </c>
      <c r="M753" s="52"/>
      <c r="N753" s="55">
        <v>3569.6</v>
      </c>
      <c r="AF753" s="39"/>
      <c r="AG753" s="47"/>
      <c r="AK753" s="3" t="s">
        <v>721</v>
      </c>
      <c r="AM753" s="47"/>
      <c r="AN753" s="47"/>
      <c r="AP753" s="47"/>
      <c r="AQ753" s="47"/>
    </row>
    <row r="754" spans="1:43" s="4" customFormat="1" ht="15" x14ac:dyDescent="0.25">
      <c r="A754" s="65"/>
      <c r="B754" s="66"/>
      <c r="C754" s="374" t="s">
        <v>72</v>
      </c>
      <c r="D754" s="374"/>
      <c r="E754" s="374"/>
      <c r="F754" s="42"/>
      <c r="G754" s="43"/>
      <c r="H754" s="43"/>
      <c r="I754" s="43"/>
      <c r="J754" s="45"/>
      <c r="K754" s="43"/>
      <c r="L754" s="67">
        <v>683.7</v>
      </c>
      <c r="M754" s="60"/>
      <c r="N754" s="115">
        <v>16651.419999999998</v>
      </c>
      <c r="AF754" s="39"/>
      <c r="AG754" s="47"/>
      <c r="AM754" s="47" t="s">
        <v>72</v>
      </c>
      <c r="AN754" s="47"/>
      <c r="AP754" s="47"/>
      <c r="AQ754" s="47"/>
    </row>
    <row r="755" spans="1:43" s="4" customFormat="1" ht="22.5" x14ac:dyDescent="0.25">
      <c r="A755" s="40" t="s">
        <v>474</v>
      </c>
      <c r="B755" s="41" t="s">
        <v>4117</v>
      </c>
      <c r="C755" s="374" t="s">
        <v>4181</v>
      </c>
      <c r="D755" s="374"/>
      <c r="E755" s="374"/>
      <c r="F755" s="42" t="s">
        <v>231</v>
      </c>
      <c r="G755" s="43">
        <v>14.14</v>
      </c>
      <c r="H755" s="44">
        <v>1</v>
      </c>
      <c r="I755" s="68">
        <v>14.14</v>
      </c>
      <c r="J755" s="105">
        <v>13603.74</v>
      </c>
      <c r="K755" s="43"/>
      <c r="L755" s="105">
        <v>38318.1</v>
      </c>
      <c r="M755" s="68">
        <v>5.0199999999999996</v>
      </c>
      <c r="N755" s="115">
        <v>192356.88</v>
      </c>
      <c r="AF755" s="39"/>
      <c r="AG755" s="47" t="s">
        <v>4181</v>
      </c>
      <c r="AM755" s="47"/>
      <c r="AN755" s="47"/>
      <c r="AP755" s="47"/>
      <c r="AQ755" s="47"/>
    </row>
    <row r="756" spans="1:43" s="4" customFormat="1" ht="15" x14ac:dyDescent="0.25">
      <c r="A756" s="65"/>
      <c r="B756" s="66"/>
      <c r="C756" s="374" t="s">
        <v>72</v>
      </c>
      <c r="D756" s="374"/>
      <c r="E756" s="374"/>
      <c r="F756" s="42"/>
      <c r="G756" s="43"/>
      <c r="H756" s="43"/>
      <c r="I756" s="43"/>
      <c r="J756" s="45"/>
      <c r="K756" s="43"/>
      <c r="L756" s="105">
        <v>38318.1</v>
      </c>
      <c r="M756" s="60"/>
      <c r="N756" s="115">
        <v>192356.88</v>
      </c>
      <c r="AF756" s="39"/>
      <c r="AG756" s="47"/>
      <c r="AM756" s="47" t="s">
        <v>72</v>
      </c>
      <c r="AN756" s="47"/>
      <c r="AP756" s="47"/>
      <c r="AQ756" s="47"/>
    </row>
    <row r="757" spans="1:43" s="4" customFormat="1" ht="56.25" x14ac:dyDescent="0.25">
      <c r="A757" s="40" t="s">
        <v>475</v>
      </c>
      <c r="B757" s="41" t="s">
        <v>4191</v>
      </c>
      <c r="C757" s="374" t="s">
        <v>4192</v>
      </c>
      <c r="D757" s="374"/>
      <c r="E757" s="374"/>
      <c r="F757" s="42" t="s">
        <v>732</v>
      </c>
      <c r="G757" s="43">
        <v>0.14000000000000001</v>
      </c>
      <c r="H757" s="44">
        <v>1</v>
      </c>
      <c r="I757" s="68">
        <v>0.14000000000000001</v>
      </c>
      <c r="J757" s="45"/>
      <c r="K757" s="43"/>
      <c r="L757" s="45"/>
      <c r="M757" s="43"/>
      <c r="N757" s="46"/>
      <c r="AF757" s="39"/>
      <c r="AG757" s="47" t="s">
        <v>4192</v>
      </c>
      <c r="AM757" s="47"/>
      <c r="AN757" s="47"/>
      <c r="AP757" s="47"/>
      <c r="AQ757" s="47"/>
    </row>
    <row r="758" spans="1:43" s="4" customFormat="1" ht="15" x14ac:dyDescent="0.25">
      <c r="A758" s="69"/>
      <c r="B758" s="50"/>
      <c r="C758" s="372" t="s">
        <v>4426</v>
      </c>
      <c r="D758" s="372"/>
      <c r="E758" s="372"/>
      <c r="F758" s="372"/>
      <c r="G758" s="372"/>
      <c r="H758" s="372"/>
      <c r="I758" s="372"/>
      <c r="J758" s="372"/>
      <c r="K758" s="372"/>
      <c r="L758" s="372"/>
      <c r="M758" s="372"/>
      <c r="N758" s="377"/>
      <c r="AF758" s="39"/>
      <c r="AG758" s="47"/>
      <c r="AH758" s="3" t="s">
        <v>4426</v>
      </c>
      <c r="AM758" s="47"/>
      <c r="AN758" s="47"/>
      <c r="AP758" s="47"/>
      <c r="AQ758" s="47"/>
    </row>
    <row r="759" spans="1:43" s="4" customFormat="1" ht="22.5" x14ac:dyDescent="0.25">
      <c r="A759" s="103"/>
      <c r="B759" s="49" t="s">
        <v>217</v>
      </c>
      <c r="C759" s="368" t="s">
        <v>218</v>
      </c>
      <c r="D759" s="368"/>
      <c r="E759" s="368"/>
      <c r="F759" s="368"/>
      <c r="G759" s="368"/>
      <c r="H759" s="368"/>
      <c r="I759" s="368"/>
      <c r="J759" s="368"/>
      <c r="K759" s="368"/>
      <c r="L759" s="368"/>
      <c r="M759" s="368"/>
      <c r="N759" s="376"/>
      <c r="AF759" s="39"/>
      <c r="AG759" s="47"/>
      <c r="AI759" s="3" t="s">
        <v>218</v>
      </c>
      <c r="AM759" s="47"/>
      <c r="AN759" s="47"/>
      <c r="AP759" s="47"/>
      <c r="AQ759" s="47"/>
    </row>
    <row r="760" spans="1:43" s="4" customFormat="1" ht="15" x14ac:dyDescent="0.25">
      <c r="A760" s="48"/>
      <c r="B760" s="49" t="s">
        <v>58</v>
      </c>
      <c r="C760" s="372" t="s">
        <v>62</v>
      </c>
      <c r="D760" s="372"/>
      <c r="E760" s="372"/>
      <c r="F760" s="51"/>
      <c r="G760" s="52"/>
      <c r="H760" s="52"/>
      <c r="I760" s="52"/>
      <c r="J760" s="53">
        <v>928.62</v>
      </c>
      <c r="K760" s="54">
        <v>1.1499999999999999</v>
      </c>
      <c r="L760" s="53">
        <v>149.51</v>
      </c>
      <c r="M760" s="54">
        <v>34.96</v>
      </c>
      <c r="N760" s="55">
        <v>5226.87</v>
      </c>
      <c r="AF760" s="39"/>
      <c r="AG760" s="47"/>
      <c r="AJ760" s="3" t="s">
        <v>62</v>
      </c>
      <c r="AM760" s="47"/>
      <c r="AN760" s="47"/>
      <c r="AP760" s="47"/>
      <c r="AQ760" s="47"/>
    </row>
    <row r="761" spans="1:43" s="4" customFormat="1" ht="15" x14ac:dyDescent="0.25">
      <c r="A761" s="48"/>
      <c r="B761" s="49" t="s">
        <v>73</v>
      </c>
      <c r="C761" s="372" t="s">
        <v>175</v>
      </c>
      <c r="D761" s="372"/>
      <c r="E761" s="372"/>
      <c r="F761" s="51"/>
      <c r="G761" s="52"/>
      <c r="H761" s="52"/>
      <c r="I761" s="52"/>
      <c r="J761" s="53">
        <v>112.43</v>
      </c>
      <c r="K761" s="54">
        <v>1.1499999999999999</v>
      </c>
      <c r="L761" s="53">
        <v>18.100000000000001</v>
      </c>
      <c r="M761" s="54">
        <v>12.51</v>
      </c>
      <c r="N761" s="64">
        <v>226.43</v>
      </c>
      <c r="AF761" s="39"/>
      <c r="AG761" s="47"/>
      <c r="AJ761" s="3" t="s">
        <v>175</v>
      </c>
      <c r="AM761" s="47"/>
      <c r="AN761" s="47"/>
      <c r="AP761" s="47"/>
      <c r="AQ761" s="47"/>
    </row>
    <row r="762" spans="1:43" s="4" customFormat="1" ht="15" x14ac:dyDescent="0.25">
      <c r="A762" s="48"/>
      <c r="B762" s="49" t="s">
        <v>78</v>
      </c>
      <c r="C762" s="372" t="s">
        <v>176</v>
      </c>
      <c r="D762" s="372"/>
      <c r="E762" s="372"/>
      <c r="F762" s="51"/>
      <c r="G762" s="52"/>
      <c r="H762" s="52"/>
      <c r="I762" s="52"/>
      <c r="J762" s="53">
        <v>2.0299999999999998</v>
      </c>
      <c r="K762" s="54">
        <v>1.1499999999999999</v>
      </c>
      <c r="L762" s="53">
        <v>0.33</v>
      </c>
      <c r="M762" s="54">
        <v>34.96</v>
      </c>
      <c r="N762" s="64">
        <v>11.54</v>
      </c>
      <c r="AF762" s="39"/>
      <c r="AG762" s="47"/>
      <c r="AJ762" s="3" t="s">
        <v>176</v>
      </c>
      <c r="AM762" s="47"/>
      <c r="AN762" s="47"/>
      <c r="AP762" s="47"/>
      <c r="AQ762" s="47"/>
    </row>
    <row r="763" spans="1:43" s="4" customFormat="1" ht="15" x14ac:dyDescent="0.25">
      <c r="A763" s="48"/>
      <c r="B763" s="49" t="s">
        <v>122</v>
      </c>
      <c r="C763" s="372" t="s">
        <v>177</v>
      </c>
      <c r="D763" s="372"/>
      <c r="E763" s="372"/>
      <c r="F763" s="51"/>
      <c r="G763" s="52"/>
      <c r="H763" s="52"/>
      <c r="I763" s="52"/>
      <c r="J763" s="107">
        <v>1799.55</v>
      </c>
      <c r="K763" s="52"/>
      <c r="L763" s="53">
        <v>251.94</v>
      </c>
      <c r="M763" s="54">
        <v>5.0199999999999996</v>
      </c>
      <c r="N763" s="55">
        <v>1264.74</v>
      </c>
      <c r="AF763" s="39"/>
      <c r="AG763" s="47"/>
      <c r="AJ763" s="3" t="s">
        <v>177</v>
      </c>
      <c r="AM763" s="47"/>
      <c r="AN763" s="47"/>
      <c r="AP763" s="47"/>
      <c r="AQ763" s="47"/>
    </row>
    <row r="764" spans="1:43" s="4" customFormat="1" ht="15" x14ac:dyDescent="0.25">
      <c r="A764" s="56"/>
      <c r="B764" s="49"/>
      <c r="C764" s="372" t="s">
        <v>63</v>
      </c>
      <c r="D764" s="372"/>
      <c r="E764" s="372"/>
      <c r="F764" s="51" t="s">
        <v>64</v>
      </c>
      <c r="G764" s="54">
        <v>96.53</v>
      </c>
      <c r="H764" s="54">
        <v>1.1499999999999999</v>
      </c>
      <c r="I764" s="114">
        <v>15.54133</v>
      </c>
      <c r="J764" s="57"/>
      <c r="K764" s="52"/>
      <c r="L764" s="57"/>
      <c r="M764" s="52"/>
      <c r="N764" s="58"/>
      <c r="AF764" s="39"/>
      <c r="AG764" s="47"/>
      <c r="AK764" s="3" t="s">
        <v>63</v>
      </c>
      <c r="AM764" s="47"/>
      <c r="AN764" s="47"/>
      <c r="AP764" s="47"/>
      <c r="AQ764" s="47"/>
    </row>
    <row r="765" spans="1:43" s="4" customFormat="1" ht="15" x14ac:dyDescent="0.25">
      <c r="A765" s="56"/>
      <c r="B765" s="49"/>
      <c r="C765" s="372" t="s">
        <v>178</v>
      </c>
      <c r="D765" s="372"/>
      <c r="E765" s="372"/>
      <c r="F765" s="51" t="s">
        <v>64</v>
      </c>
      <c r="G765" s="54">
        <v>0.15</v>
      </c>
      <c r="H765" s="54">
        <v>1.1499999999999999</v>
      </c>
      <c r="I765" s="114">
        <v>2.4150000000000001E-2</v>
      </c>
      <c r="J765" s="57"/>
      <c r="K765" s="52"/>
      <c r="L765" s="57"/>
      <c r="M765" s="52"/>
      <c r="N765" s="58"/>
      <c r="AF765" s="39"/>
      <c r="AG765" s="47"/>
      <c r="AK765" s="3" t="s">
        <v>178</v>
      </c>
      <c r="AM765" s="47"/>
      <c r="AN765" s="47"/>
      <c r="AP765" s="47"/>
      <c r="AQ765" s="47"/>
    </row>
    <row r="766" spans="1:43" s="4" customFormat="1" ht="15" x14ac:dyDescent="0.25">
      <c r="A766" s="48"/>
      <c r="B766" s="49"/>
      <c r="C766" s="375" t="s">
        <v>65</v>
      </c>
      <c r="D766" s="375"/>
      <c r="E766" s="375"/>
      <c r="F766" s="59"/>
      <c r="G766" s="60"/>
      <c r="H766" s="60"/>
      <c r="I766" s="60"/>
      <c r="J766" s="108">
        <v>2840.6</v>
      </c>
      <c r="K766" s="60"/>
      <c r="L766" s="61">
        <v>419.55</v>
      </c>
      <c r="M766" s="60"/>
      <c r="N766" s="123">
        <v>6718.04</v>
      </c>
      <c r="AF766" s="39"/>
      <c r="AG766" s="47"/>
      <c r="AL766" s="3" t="s">
        <v>65</v>
      </c>
      <c r="AM766" s="47"/>
      <c r="AN766" s="47"/>
      <c r="AP766" s="47"/>
      <c r="AQ766" s="47"/>
    </row>
    <row r="767" spans="1:43" s="4" customFormat="1" ht="15" x14ac:dyDescent="0.25">
      <c r="A767" s="56"/>
      <c r="B767" s="49"/>
      <c r="C767" s="372" t="s">
        <v>66</v>
      </c>
      <c r="D767" s="372"/>
      <c r="E767" s="372"/>
      <c r="F767" s="51"/>
      <c r="G767" s="52"/>
      <c r="H767" s="52"/>
      <c r="I767" s="52"/>
      <c r="J767" s="57"/>
      <c r="K767" s="52"/>
      <c r="L767" s="53">
        <v>149.84</v>
      </c>
      <c r="M767" s="52"/>
      <c r="N767" s="55">
        <v>5238.41</v>
      </c>
      <c r="AF767" s="39"/>
      <c r="AG767" s="47"/>
      <c r="AK767" s="3" t="s">
        <v>66</v>
      </c>
      <c r="AM767" s="47"/>
      <c r="AN767" s="47"/>
      <c r="AP767" s="47"/>
      <c r="AQ767" s="47"/>
    </row>
    <row r="768" spans="1:43" s="4" customFormat="1" ht="23.25" x14ac:dyDescent="0.25">
      <c r="A768" s="56"/>
      <c r="B768" s="49" t="s">
        <v>718</v>
      </c>
      <c r="C768" s="372" t="s">
        <v>719</v>
      </c>
      <c r="D768" s="372"/>
      <c r="E768" s="372"/>
      <c r="F768" s="51" t="s">
        <v>69</v>
      </c>
      <c r="G768" s="63">
        <v>117</v>
      </c>
      <c r="H768" s="52"/>
      <c r="I768" s="63">
        <v>117</v>
      </c>
      <c r="J768" s="57"/>
      <c r="K768" s="52"/>
      <c r="L768" s="53">
        <v>175.31</v>
      </c>
      <c r="M768" s="52"/>
      <c r="N768" s="55">
        <v>6128.94</v>
      </c>
      <c r="AF768" s="39"/>
      <c r="AG768" s="47"/>
      <c r="AK768" s="3" t="s">
        <v>719</v>
      </c>
      <c r="AM768" s="47"/>
      <c r="AN768" s="47"/>
      <c r="AP768" s="47"/>
      <c r="AQ768" s="47"/>
    </row>
    <row r="769" spans="1:43" s="4" customFormat="1" ht="23.25" x14ac:dyDescent="0.25">
      <c r="A769" s="56"/>
      <c r="B769" s="49" t="s">
        <v>720</v>
      </c>
      <c r="C769" s="372" t="s">
        <v>721</v>
      </c>
      <c r="D769" s="372"/>
      <c r="E769" s="372"/>
      <c r="F769" s="51" t="s">
        <v>69</v>
      </c>
      <c r="G769" s="63">
        <v>74</v>
      </c>
      <c r="H769" s="52"/>
      <c r="I769" s="63">
        <v>74</v>
      </c>
      <c r="J769" s="57"/>
      <c r="K769" s="52"/>
      <c r="L769" s="53">
        <v>110.88</v>
      </c>
      <c r="M769" s="52"/>
      <c r="N769" s="55">
        <v>3876.42</v>
      </c>
      <c r="AF769" s="39"/>
      <c r="AG769" s="47"/>
      <c r="AK769" s="3" t="s">
        <v>721</v>
      </c>
      <c r="AM769" s="47"/>
      <c r="AN769" s="47"/>
      <c r="AP769" s="47"/>
      <c r="AQ769" s="47"/>
    </row>
    <row r="770" spans="1:43" s="4" customFormat="1" ht="15" x14ac:dyDescent="0.25">
      <c r="A770" s="65"/>
      <c r="B770" s="66"/>
      <c r="C770" s="374" t="s">
        <v>72</v>
      </c>
      <c r="D770" s="374"/>
      <c r="E770" s="374"/>
      <c r="F770" s="42"/>
      <c r="G770" s="43"/>
      <c r="H770" s="43"/>
      <c r="I770" s="43"/>
      <c r="J770" s="45"/>
      <c r="K770" s="43"/>
      <c r="L770" s="67">
        <v>705.74</v>
      </c>
      <c r="M770" s="60"/>
      <c r="N770" s="115">
        <v>16723.400000000001</v>
      </c>
      <c r="AF770" s="39"/>
      <c r="AG770" s="47"/>
      <c r="AM770" s="47" t="s">
        <v>72</v>
      </c>
      <c r="AN770" s="47"/>
      <c r="AP770" s="47"/>
      <c r="AQ770" s="47"/>
    </row>
    <row r="771" spans="1:43" s="4" customFormat="1" ht="23.25" x14ac:dyDescent="0.25">
      <c r="A771" s="40" t="s">
        <v>477</v>
      </c>
      <c r="B771" s="41" t="s">
        <v>4385</v>
      </c>
      <c r="C771" s="374" t="s">
        <v>4427</v>
      </c>
      <c r="D771" s="374"/>
      <c r="E771" s="374"/>
      <c r="F771" s="42" t="s">
        <v>716</v>
      </c>
      <c r="G771" s="43">
        <v>1.6E-2</v>
      </c>
      <c r="H771" s="44">
        <v>1</v>
      </c>
      <c r="I771" s="116">
        <v>1.6E-2</v>
      </c>
      <c r="J771" s="45"/>
      <c r="K771" s="43"/>
      <c r="L771" s="45"/>
      <c r="M771" s="43"/>
      <c r="N771" s="46"/>
      <c r="AF771" s="39"/>
      <c r="AG771" s="47" t="s">
        <v>4427</v>
      </c>
      <c r="AM771" s="47"/>
      <c r="AN771" s="47"/>
      <c r="AP771" s="47"/>
      <c r="AQ771" s="47"/>
    </row>
    <row r="772" spans="1:43" s="4" customFormat="1" ht="15" x14ac:dyDescent="0.25">
      <c r="A772" s="69"/>
      <c r="B772" s="50"/>
      <c r="C772" s="372" t="s">
        <v>4409</v>
      </c>
      <c r="D772" s="372"/>
      <c r="E772" s="372"/>
      <c r="F772" s="372"/>
      <c r="G772" s="372"/>
      <c r="H772" s="372"/>
      <c r="I772" s="372"/>
      <c r="J772" s="372"/>
      <c r="K772" s="372"/>
      <c r="L772" s="372"/>
      <c r="M772" s="372"/>
      <c r="N772" s="377"/>
      <c r="AF772" s="39"/>
      <c r="AG772" s="47"/>
      <c r="AH772" s="3" t="s">
        <v>4409</v>
      </c>
      <c r="AM772" s="47"/>
      <c r="AN772" s="47"/>
      <c r="AP772" s="47"/>
      <c r="AQ772" s="47"/>
    </row>
    <row r="773" spans="1:43" s="4" customFormat="1" ht="22.5" x14ac:dyDescent="0.25">
      <c r="A773" s="103"/>
      <c r="B773" s="49" t="s">
        <v>217</v>
      </c>
      <c r="C773" s="368" t="s">
        <v>218</v>
      </c>
      <c r="D773" s="368"/>
      <c r="E773" s="368"/>
      <c r="F773" s="368"/>
      <c r="G773" s="368"/>
      <c r="H773" s="368"/>
      <c r="I773" s="368"/>
      <c r="J773" s="368"/>
      <c r="K773" s="368"/>
      <c r="L773" s="368"/>
      <c r="M773" s="368"/>
      <c r="N773" s="376"/>
      <c r="AF773" s="39"/>
      <c r="AG773" s="47"/>
      <c r="AI773" s="3" t="s">
        <v>218</v>
      </c>
      <c r="AM773" s="47"/>
      <c r="AN773" s="47"/>
      <c r="AP773" s="47"/>
      <c r="AQ773" s="47"/>
    </row>
    <row r="774" spans="1:43" s="4" customFormat="1" ht="15" x14ac:dyDescent="0.25">
      <c r="A774" s="48"/>
      <c r="B774" s="49" t="s">
        <v>58</v>
      </c>
      <c r="C774" s="372" t="s">
        <v>62</v>
      </c>
      <c r="D774" s="372"/>
      <c r="E774" s="372"/>
      <c r="F774" s="51"/>
      <c r="G774" s="52"/>
      <c r="H774" s="52"/>
      <c r="I774" s="52"/>
      <c r="J774" s="107">
        <v>4268.7</v>
      </c>
      <c r="K774" s="54">
        <v>1.1499999999999999</v>
      </c>
      <c r="L774" s="53">
        <v>78.540000000000006</v>
      </c>
      <c r="M774" s="54">
        <v>34.96</v>
      </c>
      <c r="N774" s="55">
        <v>2745.76</v>
      </c>
      <c r="AF774" s="39"/>
      <c r="AG774" s="47"/>
      <c r="AJ774" s="3" t="s">
        <v>62</v>
      </c>
      <c r="AM774" s="47"/>
      <c r="AN774" s="47"/>
      <c r="AP774" s="47"/>
      <c r="AQ774" s="47"/>
    </row>
    <row r="775" spans="1:43" s="4" customFormat="1" ht="15" x14ac:dyDescent="0.25">
      <c r="A775" s="48"/>
      <c r="B775" s="49" t="s">
        <v>73</v>
      </c>
      <c r="C775" s="372" t="s">
        <v>175</v>
      </c>
      <c r="D775" s="372"/>
      <c r="E775" s="372"/>
      <c r="F775" s="51"/>
      <c r="G775" s="52"/>
      <c r="H775" s="52"/>
      <c r="I775" s="52"/>
      <c r="J775" s="107">
        <v>12808.36</v>
      </c>
      <c r="K775" s="54">
        <v>1.1499999999999999</v>
      </c>
      <c r="L775" s="53">
        <v>235.67</v>
      </c>
      <c r="M775" s="54">
        <v>12.51</v>
      </c>
      <c r="N775" s="55">
        <v>2948.23</v>
      </c>
      <c r="AF775" s="39"/>
      <c r="AG775" s="47"/>
      <c r="AJ775" s="3" t="s">
        <v>175</v>
      </c>
      <c r="AM775" s="47"/>
      <c r="AN775" s="47"/>
      <c r="AP775" s="47"/>
      <c r="AQ775" s="47"/>
    </row>
    <row r="776" spans="1:43" s="4" customFormat="1" ht="15" x14ac:dyDescent="0.25">
      <c r="A776" s="48"/>
      <c r="B776" s="49" t="s">
        <v>78</v>
      </c>
      <c r="C776" s="372" t="s">
        <v>176</v>
      </c>
      <c r="D776" s="372"/>
      <c r="E776" s="372"/>
      <c r="F776" s="51"/>
      <c r="G776" s="52"/>
      <c r="H776" s="52"/>
      <c r="I776" s="52"/>
      <c r="J776" s="107">
        <v>1548.14</v>
      </c>
      <c r="K776" s="54">
        <v>1.1499999999999999</v>
      </c>
      <c r="L776" s="53">
        <v>28.49</v>
      </c>
      <c r="M776" s="54">
        <v>34.96</v>
      </c>
      <c r="N776" s="64">
        <v>996.01</v>
      </c>
      <c r="AF776" s="39"/>
      <c r="AG776" s="47"/>
      <c r="AJ776" s="3" t="s">
        <v>176</v>
      </c>
      <c r="AM776" s="47"/>
      <c r="AN776" s="47"/>
      <c r="AP776" s="47"/>
      <c r="AQ776" s="47"/>
    </row>
    <row r="777" spans="1:43" s="4" customFormat="1" ht="15" x14ac:dyDescent="0.25">
      <c r="A777" s="48"/>
      <c r="B777" s="49" t="s">
        <v>122</v>
      </c>
      <c r="C777" s="372" t="s">
        <v>177</v>
      </c>
      <c r="D777" s="372"/>
      <c r="E777" s="372"/>
      <c r="F777" s="51"/>
      <c r="G777" s="52"/>
      <c r="H777" s="52"/>
      <c r="I777" s="52"/>
      <c r="J777" s="53">
        <v>306.45999999999998</v>
      </c>
      <c r="K777" s="52"/>
      <c r="L777" s="53">
        <v>4.9000000000000004</v>
      </c>
      <c r="M777" s="54">
        <v>5.0199999999999996</v>
      </c>
      <c r="N777" s="64">
        <v>24.6</v>
      </c>
      <c r="AF777" s="39"/>
      <c r="AG777" s="47"/>
      <c r="AJ777" s="3" t="s">
        <v>177</v>
      </c>
      <c r="AM777" s="47"/>
      <c r="AN777" s="47"/>
      <c r="AP777" s="47"/>
      <c r="AQ777" s="47"/>
    </row>
    <row r="778" spans="1:43" s="4" customFormat="1" ht="15" x14ac:dyDescent="0.25">
      <c r="A778" s="56"/>
      <c r="B778" s="49"/>
      <c r="C778" s="372" t="s">
        <v>63</v>
      </c>
      <c r="D778" s="372"/>
      <c r="E778" s="372"/>
      <c r="F778" s="51" t="s">
        <v>64</v>
      </c>
      <c r="G778" s="63">
        <v>465</v>
      </c>
      <c r="H778" s="54">
        <v>1.1499999999999999</v>
      </c>
      <c r="I778" s="109">
        <v>8.5559999999999992</v>
      </c>
      <c r="J778" s="57"/>
      <c r="K778" s="52"/>
      <c r="L778" s="57"/>
      <c r="M778" s="52"/>
      <c r="N778" s="58"/>
      <c r="AF778" s="39"/>
      <c r="AG778" s="47"/>
      <c r="AK778" s="3" t="s">
        <v>63</v>
      </c>
      <c r="AM778" s="47"/>
      <c r="AN778" s="47"/>
      <c r="AP778" s="47"/>
      <c r="AQ778" s="47"/>
    </row>
    <row r="779" spans="1:43" s="4" customFormat="1" ht="15" x14ac:dyDescent="0.25">
      <c r="A779" s="56"/>
      <c r="B779" s="49"/>
      <c r="C779" s="372" t="s">
        <v>178</v>
      </c>
      <c r="D779" s="372"/>
      <c r="E779" s="372"/>
      <c r="F779" s="51" t="s">
        <v>64</v>
      </c>
      <c r="G779" s="54">
        <v>115.38</v>
      </c>
      <c r="H779" s="54">
        <v>1.1499999999999999</v>
      </c>
      <c r="I779" s="117">
        <v>2.122992</v>
      </c>
      <c r="J779" s="57"/>
      <c r="K779" s="52"/>
      <c r="L779" s="57"/>
      <c r="M779" s="52"/>
      <c r="N779" s="58"/>
      <c r="AF779" s="39"/>
      <c r="AG779" s="47"/>
      <c r="AK779" s="3" t="s">
        <v>178</v>
      </c>
      <c r="AM779" s="47"/>
      <c r="AN779" s="47"/>
      <c r="AP779" s="47"/>
      <c r="AQ779" s="47"/>
    </row>
    <row r="780" spans="1:43" s="4" customFormat="1" ht="15" x14ac:dyDescent="0.25">
      <c r="A780" s="48"/>
      <c r="B780" s="49"/>
      <c r="C780" s="375" t="s">
        <v>65</v>
      </c>
      <c r="D780" s="375"/>
      <c r="E780" s="375"/>
      <c r="F780" s="59"/>
      <c r="G780" s="60"/>
      <c r="H780" s="60"/>
      <c r="I780" s="60"/>
      <c r="J780" s="108">
        <v>17383.52</v>
      </c>
      <c r="K780" s="60"/>
      <c r="L780" s="61">
        <v>319.11</v>
      </c>
      <c r="M780" s="60"/>
      <c r="N780" s="123">
        <v>5718.59</v>
      </c>
      <c r="AF780" s="39"/>
      <c r="AG780" s="47"/>
      <c r="AL780" s="3" t="s">
        <v>65</v>
      </c>
      <c r="AM780" s="47"/>
      <c r="AN780" s="47"/>
      <c r="AP780" s="47"/>
      <c r="AQ780" s="47"/>
    </row>
    <row r="781" spans="1:43" s="4" customFormat="1" ht="15" x14ac:dyDescent="0.25">
      <c r="A781" s="56"/>
      <c r="B781" s="49"/>
      <c r="C781" s="372" t="s">
        <v>66</v>
      </c>
      <c r="D781" s="372"/>
      <c r="E781" s="372"/>
      <c r="F781" s="51"/>
      <c r="G781" s="52"/>
      <c r="H781" s="52"/>
      <c r="I781" s="52"/>
      <c r="J781" s="57"/>
      <c r="K781" s="52"/>
      <c r="L781" s="53">
        <v>107.03</v>
      </c>
      <c r="M781" s="52"/>
      <c r="N781" s="55">
        <v>3741.77</v>
      </c>
      <c r="AF781" s="39"/>
      <c r="AG781" s="47"/>
      <c r="AK781" s="3" t="s">
        <v>66</v>
      </c>
      <c r="AM781" s="47"/>
      <c r="AN781" s="47"/>
      <c r="AP781" s="47"/>
      <c r="AQ781" s="47"/>
    </row>
    <row r="782" spans="1:43" s="4" customFormat="1" ht="23.25" x14ac:dyDescent="0.25">
      <c r="A782" s="56"/>
      <c r="B782" s="49" t="s">
        <v>718</v>
      </c>
      <c r="C782" s="372" t="s">
        <v>719</v>
      </c>
      <c r="D782" s="372"/>
      <c r="E782" s="372"/>
      <c r="F782" s="51" t="s">
        <v>69</v>
      </c>
      <c r="G782" s="63">
        <v>117</v>
      </c>
      <c r="H782" s="52"/>
      <c r="I782" s="63">
        <v>117</v>
      </c>
      <c r="J782" s="57"/>
      <c r="K782" s="52"/>
      <c r="L782" s="53">
        <v>125.23</v>
      </c>
      <c r="M782" s="52"/>
      <c r="N782" s="55">
        <v>4377.87</v>
      </c>
      <c r="AF782" s="39"/>
      <c r="AG782" s="47"/>
      <c r="AK782" s="3" t="s">
        <v>719</v>
      </c>
      <c r="AM782" s="47"/>
      <c r="AN782" s="47"/>
      <c r="AP782" s="47"/>
      <c r="AQ782" s="47"/>
    </row>
    <row r="783" spans="1:43" s="4" customFormat="1" ht="23.25" x14ac:dyDescent="0.25">
      <c r="A783" s="56"/>
      <c r="B783" s="49" t="s">
        <v>720</v>
      </c>
      <c r="C783" s="372" t="s">
        <v>721</v>
      </c>
      <c r="D783" s="372"/>
      <c r="E783" s="372"/>
      <c r="F783" s="51" t="s">
        <v>69</v>
      </c>
      <c r="G783" s="63">
        <v>74</v>
      </c>
      <c r="H783" s="52"/>
      <c r="I783" s="63">
        <v>74</v>
      </c>
      <c r="J783" s="57"/>
      <c r="K783" s="52"/>
      <c r="L783" s="53">
        <v>79.2</v>
      </c>
      <c r="M783" s="52"/>
      <c r="N783" s="55">
        <v>2768.91</v>
      </c>
      <c r="AF783" s="39"/>
      <c r="AG783" s="47"/>
      <c r="AK783" s="3" t="s">
        <v>721</v>
      </c>
      <c r="AM783" s="47"/>
      <c r="AN783" s="47"/>
      <c r="AP783" s="47"/>
      <c r="AQ783" s="47"/>
    </row>
    <row r="784" spans="1:43" s="4" customFormat="1" ht="15" x14ac:dyDescent="0.25">
      <c r="A784" s="65"/>
      <c r="B784" s="66"/>
      <c r="C784" s="374" t="s">
        <v>72</v>
      </c>
      <c r="D784" s="374"/>
      <c r="E784" s="374"/>
      <c r="F784" s="42"/>
      <c r="G784" s="43"/>
      <c r="H784" s="43"/>
      <c r="I784" s="43"/>
      <c r="J784" s="45"/>
      <c r="K784" s="43"/>
      <c r="L784" s="67">
        <v>523.54</v>
      </c>
      <c r="M784" s="60"/>
      <c r="N784" s="115">
        <v>12865.37</v>
      </c>
      <c r="AF784" s="39"/>
      <c r="AG784" s="47"/>
      <c r="AM784" s="47" t="s">
        <v>72</v>
      </c>
      <c r="AN784" s="47"/>
      <c r="AP784" s="47"/>
      <c r="AQ784" s="47"/>
    </row>
    <row r="785" spans="1:43" s="4" customFormat="1" ht="23.25" x14ac:dyDescent="0.25">
      <c r="A785" s="40" t="s">
        <v>479</v>
      </c>
      <c r="B785" s="41" t="s">
        <v>4136</v>
      </c>
      <c r="C785" s="374" t="s">
        <v>4428</v>
      </c>
      <c r="D785" s="374"/>
      <c r="E785" s="374"/>
      <c r="F785" s="42" t="s">
        <v>231</v>
      </c>
      <c r="G785" s="43">
        <v>16.16</v>
      </c>
      <c r="H785" s="44">
        <v>1</v>
      </c>
      <c r="I785" s="68">
        <v>16.16</v>
      </c>
      <c r="J785" s="105">
        <v>17398.650000000001</v>
      </c>
      <c r="K785" s="43"/>
      <c r="L785" s="105">
        <v>56008.4</v>
      </c>
      <c r="M785" s="68">
        <v>5.0199999999999996</v>
      </c>
      <c r="N785" s="115">
        <v>281162.18</v>
      </c>
      <c r="AF785" s="39"/>
      <c r="AG785" s="47" t="s">
        <v>4428</v>
      </c>
      <c r="AM785" s="47"/>
      <c r="AN785" s="47"/>
      <c r="AP785" s="47"/>
      <c r="AQ785" s="47"/>
    </row>
    <row r="786" spans="1:43" s="4" customFormat="1" ht="15" x14ac:dyDescent="0.25">
      <c r="A786" s="65"/>
      <c r="B786" s="66"/>
      <c r="C786" s="374" t="s">
        <v>72</v>
      </c>
      <c r="D786" s="374"/>
      <c r="E786" s="374"/>
      <c r="F786" s="42"/>
      <c r="G786" s="43"/>
      <c r="H786" s="43"/>
      <c r="I786" s="43"/>
      <c r="J786" s="45"/>
      <c r="K786" s="43"/>
      <c r="L786" s="105">
        <v>56008.4</v>
      </c>
      <c r="M786" s="60"/>
      <c r="N786" s="115">
        <v>281162.18</v>
      </c>
      <c r="AF786" s="39"/>
      <c r="AG786" s="47"/>
      <c r="AM786" s="47" t="s">
        <v>72</v>
      </c>
      <c r="AN786" s="47"/>
      <c r="AP786" s="47"/>
      <c r="AQ786" s="47"/>
    </row>
    <row r="787" spans="1:43" s="4" customFormat="1" ht="23.25" x14ac:dyDescent="0.25">
      <c r="A787" s="40" t="s">
        <v>483</v>
      </c>
      <c r="B787" s="41" t="s">
        <v>4429</v>
      </c>
      <c r="C787" s="374" t="s">
        <v>4430</v>
      </c>
      <c r="D787" s="374"/>
      <c r="E787" s="374"/>
      <c r="F787" s="42" t="s">
        <v>716</v>
      </c>
      <c r="G787" s="43">
        <v>1.6E-2</v>
      </c>
      <c r="H787" s="44">
        <v>1</v>
      </c>
      <c r="I787" s="116">
        <v>1.6E-2</v>
      </c>
      <c r="J787" s="45"/>
      <c r="K787" s="43"/>
      <c r="L787" s="45"/>
      <c r="M787" s="43"/>
      <c r="N787" s="46"/>
      <c r="AF787" s="39"/>
      <c r="AG787" s="47" t="s">
        <v>4430</v>
      </c>
      <c r="AM787" s="47"/>
      <c r="AN787" s="47"/>
      <c r="AP787" s="47"/>
      <c r="AQ787" s="47"/>
    </row>
    <row r="788" spans="1:43" s="4" customFormat="1" ht="15" x14ac:dyDescent="0.25">
      <c r="A788" s="69"/>
      <c r="B788" s="50"/>
      <c r="C788" s="372" t="s">
        <v>4409</v>
      </c>
      <c r="D788" s="372"/>
      <c r="E788" s="372"/>
      <c r="F788" s="372"/>
      <c r="G788" s="372"/>
      <c r="H788" s="372"/>
      <c r="I788" s="372"/>
      <c r="J788" s="372"/>
      <c r="K788" s="372"/>
      <c r="L788" s="372"/>
      <c r="M788" s="372"/>
      <c r="N788" s="377"/>
      <c r="AF788" s="39"/>
      <c r="AG788" s="47"/>
      <c r="AH788" s="3" t="s">
        <v>4409</v>
      </c>
      <c r="AM788" s="47"/>
      <c r="AN788" s="47"/>
      <c r="AP788" s="47"/>
      <c r="AQ788" s="47"/>
    </row>
    <row r="789" spans="1:43" s="4" customFormat="1" ht="22.5" x14ac:dyDescent="0.25">
      <c r="A789" s="103"/>
      <c r="B789" s="49" t="s">
        <v>217</v>
      </c>
      <c r="C789" s="368" t="s">
        <v>218</v>
      </c>
      <c r="D789" s="368"/>
      <c r="E789" s="368"/>
      <c r="F789" s="368"/>
      <c r="G789" s="368"/>
      <c r="H789" s="368"/>
      <c r="I789" s="368"/>
      <c r="J789" s="368"/>
      <c r="K789" s="368"/>
      <c r="L789" s="368"/>
      <c r="M789" s="368"/>
      <c r="N789" s="376"/>
      <c r="AF789" s="39"/>
      <c r="AG789" s="47"/>
      <c r="AI789" s="3" t="s">
        <v>218</v>
      </c>
      <c r="AM789" s="47"/>
      <c r="AN789" s="47"/>
      <c r="AP789" s="47"/>
      <c r="AQ789" s="47"/>
    </row>
    <row r="790" spans="1:43" s="4" customFormat="1" ht="15" x14ac:dyDescent="0.25">
      <c r="A790" s="48"/>
      <c r="B790" s="49" t="s">
        <v>58</v>
      </c>
      <c r="C790" s="372" t="s">
        <v>62</v>
      </c>
      <c r="D790" s="372"/>
      <c r="E790" s="372"/>
      <c r="F790" s="51"/>
      <c r="G790" s="52"/>
      <c r="H790" s="52"/>
      <c r="I790" s="52"/>
      <c r="J790" s="53">
        <v>702.87</v>
      </c>
      <c r="K790" s="54">
        <v>1.1499999999999999</v>
      </c>
      <c r="L790" s="53">
        <v>12.93</v>
      </c>
      <c r="M790" s="54">
        <v>34.96</v>
      </c>
      <c r="N790" s="64">
        <v>452.03</v>
      </c>
      <c r="AF790" s="39"/>
      <c r="AG790" s="47"/>
      <c r="AJ790" s="3" t="s">
        <v>62</v>
      </c>
      <c r="AM790" s="47"/>
      <c r="AN790" s="47"/>
      <c r="AP790" s="47"/>
      <c r="AQ790" s="47"/>
    </row>
    <row r="791" spans="1:43" s="4" customFormat="1" ht="15" x14ac:dyDescent="0.25">
      <c r="A791" s="48"/>
      <c r="B791" s="49" t="s">
        <v>122</v>
      </c>
      <c r="C791" s="372" t="s">
        <v>177</v>
      </c>
      <c r="D791" s="372"/>
      <c r="E791" s="372"/>
      <c r="F791" s="51"/>
      <c r="G791" s="52"/>
      <c r="H791" s="52"/>
      <c r="I791" s="52"/>
      <c r="J791" s="107">
        <v>1925.8</v>
      </c>
      <c r="K791" s="52"/>
      <c r="L791" s="53">
        <v>30.81</v>
      </c>
      <c r="M791" s="54">
        <v>5.0199999999999996</v>
      </c>
      <c r="N791" s="64">
        <v>154.66999999999999</v>
      </c>
      <c r="AF791" s="39"/>
      <c r="AG791" s="47"/>
      <c r="AJ791" s="3" t="s">
        <v>177</v>
      </c>
      <c r="AM791" s="47"/>
      <c r="AN791" s="47"/>
      <c r="AP791" s="47"/>
      <c r="AQ791" s="47"/>
    </row>
    <row r="792" spans="1:43" s="4" customFormat="1" ht="15" x14ac:dyDescent="0.25">
      <c r="A792" s="56"/>
      <c r="B792" s="49"/>
      <c r="C792" s="372" t="s">
        <v>63</v>
      </c>
      <c r="D792" s="372"/>
      <c r="E792" s="372"/>
      <c r="F792" s="51" t="s">
        <v>64</v>
      </c>
      <c r="G792" s="104">
        <v>82.4</v>
      </c>
      <c r="H792" s="54">
        <v>1.1499999999999999</v>
      </c>
      <c r="I792" s="114">
        <v>1.51616</v>
      </c>
      <c r="J792" s="57"/>
      <c r="K792" s="52"/>
      <c r="L792" s="57"/>
      <c r="M792" s="52"/>
      <c r="N792" s="58"/>
      <c r="AF792" s="39"/>
      <c r="AG792" s="47"/>
      <c r="AK792" s="3" t="s">
        <v>63</v>
      </c>
      <c r="AM792" s="47"/>
      <c r="AN792" s="47"/>
      <c r="AP792" s="47"/>
      <c r="AQ792" s="47"/>
    </row>
    <row r="793" spans="1:43" s="4" customFormat="1" ht="15" x14ac:dyDescent="0.25">
      <c r="A793" s="48"/>
      <c r="B793" s="49"/>
      <c r="C793" s="375" t="s">
        <v>65</v>
      </c>
      <c r="D793" s="375"/>
      <c r="E793" s="375"/>
      <c r="F793" s="59"/>
      <c r="G793" s="60"/>
      <c r="H793" s="60"/>
      <c r="I793" s="60"/>
      <c r="J793" s="108">
        <v>2628.67</v>
      </c>
      <c r="K793" s="60"/>
      <c r="L793" s="61">
        <v>43.74</v>
      </c>
      <c r="M793" s="60"/>
      <c r="N793" s="124">
        <v>606.70000000000005</v>
      </c>
      <c r="AF793" s="39"/>
      <c r="AG793" s="47"/>
      <c r="AL793" s="3" t="s">
        <v>65</v>
      </c>
      <c r="AM793" s="47"/>
      <c r="AN793" s="47"/>
      <c r="AP793" s="47"/>
      <c r="AQ793" s="47"/>
    </row>
    <row r="794" spans="1:43" s="4" customFormat="1" ht="15" x14ac:dyDescent="0.25">
      <c r="A794" s="56"/>
      <c r="B794" s="49"/>
      <c r="C794" s="372" t="s">
        <v>66</v>
      </c>
      <c r="D794" s="372"/>
      <c r="E794" s="372"/>
      <c r="F794" s="51"/>
      <c r="G794" s="52"/>
      <c r="H794" s="52"/>
      <c r="I794" s="52"/>
      <c r="J794" s="57"/>
      <c r="K794" s="52"/>
      <c r="L794" s="53">
        <v>12.93</v>
      </c>
      <c r="M794" s="52"/>
      <c r="N794" s="64">
        <v>452.03</v>
      </c>
      <c r="AF794" s="39"/>
      <c r="AG794" s="47"/>
      <c r="AK794" s="3" t="s">
        <v>66</v>
      </c>
      <c r="AM794" s="47"/>
      <c r="AN794" s="47"/>
      <c r="AP794" s="47"/>
      <c r="AQ794" s="47"/>
    </row>
    <row r="795" spans="1:43" s="4" customFormat="1" ht="23.25" x14ac:dyDescent="0.25">
      <c r="A795" s="56"/>
      <c r="B795" s="49" t="s">
        <v>718</v>
      </c>
      <c r="C795" s="372" t="s">
        <v>719</v>
      </c>
      <c r="D795" s="372"/>
      <c r="E795" s="372"/>
      <c r="F795" s="51" t="s">
        <v>69</v>
      </c>
      <c r="G795" s="63">
        <v>117</v>
      </c>
      <c r="H795" s="52"/>
      <c r="I795" s="63">
        <v>117</v>
      </c>
      <c r="J795" s="57"/>
      <c r="K795" s="52"/>
      <c r="L795" s="53">
        <v>15.13</v>
      </c>
      <c r="M795" s="52"/>
      <c r="N795" s="64">
        <v>528.88</v>
      </c>
      <c r="AF795" s="39"/>
      <c r="AG795" s="47"/>
      <c r="AK795" s="3" t="s">
        <v>719</v>
      </c>
      <c r="AM795" s="47"/>
      <c r="AN795" s="47"/>
      <c r="AP795" s="47"/>
      <c r="AQ795" s="47"/>
    </row>
    <row r="796" spans="1:43" s="4" customFormat="1" ht="23.25" x14ac:dyDescent="0.25">
      <c r="A796" s="56"/>
      <c r="B796" s="49" t="s">
        <v>720</v>
      </c>
      <c r="C796" s="372" t="s">
        <v>721</v>
      </c>
      <c r="D796" s="372"/>
      <c r="E796" s="372"/>
      <c r="F796" s="51" t="s">
        <v>69</v>
      </c>
      <c r="G796" s="63">
        <v>74</v>
      </c>
      <c r="H796" s="52"/>
      <c r="I796" s="63">
        <v>74</v>
      </c>
      <c r="J796" s="57"/>
      <c r="K796" s="52"/>
      <c r="L796" s="53">
        <v>9.57</v>
      </c>
      <c r="M796" s="52"/>
      <c r="N796" s="64">
        <v>334.5</v>
      </c>
      <c r="AF796" s="39"/>
      <c r="AG796" s="47"/>
      <c r="AK796" s="3" t="s">
        <v>721</v>
      </c>
      <c r="AM796" s="47"/>
      <c r="AN796" s="47"/>
      <c r="AP796" s="47"/>
      <c r="AQ796" s="47"/>
    </row>
    <row r="797" spans="1:43" s="4" customFormat="1" ht="15" x14ac:dyDescent="0.25">
      <c r="A797" s="65"/>
      <c r="B797" s="66"/>
      <c r="C797" s="374" t="s">
        <v>72</v>
      </c>
      <c r="D797" s="374"/>
      <c r="E797" s="374"/>
      <c r="F797" s="42"/>
      <c r="G797" s="43"/>
      <c r="H797" s="43"/>
      <c r="I797" s="43"/>
      <c r="J797" s="45"/>
      <c r="K797" s="43"/>
      <c r="L797" s="67">
        <v>68.44</v>
      </c>
      <c r="M797" s="60"/>
      <c r="N797" s="115">
        <v>1470.08</v>
      </c>
      <c r="AF797" s="39"/>
      <c r="AG797" s="47"/>
      <c r="AM797" s="47" t="s">
        <v>72</v>
      </c>
      <c r="AN797" s="47"/>
      <c r="AP797" s="47"/>
      <c r="AQ797" s="47"/>
    </row>
    <row r="798" spans="1:43" s="4" customFormat="1" ht="15" x14ac:dyDescent="0.25">
      <c r="A798" s="381" t="s">
        <v>4431</v>
      </c>
      <c r="B798" s="382"/>
      <c r="C798" s="382"/>
      <c r="D798" s="382"/>
      <c r="E798" s="382"/>
      <c r="F798" s="382"/>
      <c r="G798" s="382"/>
      <c r="H798" s="382"/>
      <c r="I798" s="382"/>
      <c r="J798" s="382"/>
      <c r="K798" s="382"/>
      <c r="L798" s="382"/>
      <c r="M798" s="382"/>
      <c r="N798" s="383"/>
      <c r="AF798" s="39"/>
      <c r="AG798" s="47"/>
      <c r="AM798" s="47"/>
      <c r="AN798" s="47"/>
      <c r="AP798" s="47"/>
      <c r="AQ798" s="47" t="s">
        <v>4431</v>
      </c>
    </row>
    <row r="799" spans="1:43" s="4" customFormat="1" ht="45.75" x14ac:dyDescent="0.25">
      <c r="A799" s="40" t="s">
        <v>487</v>
      </c>
      <c r="B799" s="41" t="s">
        <v>4432</v>
      </c>
      <c r="C799" s="374" t="s">
        <v>4433</v>
      </c>
      <c r="D799" s="374"/>
      <c r="E799" s="374"/>
      <c r="F799" s="42" t="s">
        <v>716</v>
      </c>
      <c r="G799" s="43">
        <v>1.4999999999999999E-2</v>
      </c>
      <c r="H799" s="44">
        <v>1</v>
      </c>
      <c r="I799" s="116">
        <v>1.4999999999999999E-2</v>
      </c>
      <c r="J799" s="45"/>
      <c r="K799" s="43"/>
      <c r="L799" s="45"/>
      <c r="M799" s="43"/>
      <c r="N799" s="46"/>
      <c r="AF799" s="39"/>
      <c r="AG799" s="47" t="s">
        <v>4433</v>
      </c>
      <c r="AM799" s="47"/>
      <c r="AN799" s="47"/>
      <c r="AP799" s="47"/>
      <c r="AQ799" s="47"/>
    </row>
    <row r="800" spans="1:43" s="4" customFormat="1" ht="15" x14ac:dyDescent="0.25">
      <c r="A800" s="69"/>
      <c r="B800" s="50"/>
      <c r="C800" s="372" t="s">
        <v>4405</v>
      </c>
      <c r="D800" s="372"/>
      <c r="E800" s="372"/>
      <c r="F800" s="372"/>
      <c r="G800" s="372"/>
      <c r="H800" s="372"/>
      <c r="I800" s="372"/>
      <c r="J800" s="372"/>
      <c r="K800" s="372"/>
      <c r="L800" s="372"/>
      <c r="M800" s="372"/>
      <c r="N800" s="377"/>
      <c r="AF800" s="39"/>
      <c r="AG800" s="47"/>
      <c r="AH800" s="3" t="s">
        <v>4405</v>
      </c>
      <c r="AM800" s="47"/>
      <c r="AN800" s="47"/>
      <c r="AP800" s="47"/>
      <c r="AQ800" s="47"/>
    </row>
    <row r="801" spans="1:43" s="4" customFormat="1" ht="22.5" x14ac:dyDescent="0.25">
      <c r="A801" s="103"/>
      <c r="B801" s="49" t="s">
        <v>217</v>
      </c>
      <c r="C801" s="368" t="s">
        <v>218</v>
      </c>
      <c r="D801" s="368"/>
      <c r="E801" s="368"/>
      <c r="F801" s="368"/>
      <c r="G801" s="368"/>
      <c r="H801" s="368"/>
      <c r="I801" s="368"/>
      <c r="J801" s="368"/>
      <c r="K801" s="368"/>
      <c r="L801" s="368"/>
      <c r="M801" s="368"/>
      <c r="N801" s="376"/>
      <c r="AF801" s="39"/>
      <c r="AG801" s="47"/>
      <c r="AI801" s="3" t="s">
        <v>218</v>
      </c>
      <c r="AM801" s="47"/>
      <c r="AN801" s="47"/>
      <c r="AP801" s="47"/>
      <c r="AQ801" s="47"/>
    </row>
    <row r="802" spans="1:43" s="4" customFormat="1" ht="15" x14ac:dyDescent="0.25">
      <c r="A802" s="48"/>
      <c r="B802" s="49" t="s">
        <v>58</v>
      </c>
      <c r="C802" s="372" t="s">
        <v>62</v>
      </c>
      <c r="D802" s="372"/>
      <c r="E802" s="372"/>
      <c r="F802" s="51"/>
      <c r="G802" s="52"/>
      <c r="H802" s="52"/>
      <c r="I802" s="52"/>
      <c r="J802" s="107">
        <v>6940.08</v>
      </c>
      <c r="K802" s="54">
        <v>1.1499999999999999</v>
      </c>
      <c r="L802" s="53">
        <v>119.72</v>
      </c>
      <c r="M802" s="54">
        <v>34.96</v>
      </c>
      <c r="N802" s="55">
        <v>4185.41</v>
      </c>
      <c r="AF802" s="39"/>
      <c r="AG802" s="47"/>
      <c r="AJ802" s="3" t="s">
        <v>62</v>
      </c>
      <c r="AM802" s="47"/>
      <c r="AN802" s="47"/>
      <c r="AP802" s="47"/>
      <c r="AQ802" s="47"/>
    </row>
    <row r="803" spans="1:43" s="4" customFormat="1" ht="15" x14ac:dyDescent="0.25">
      <c r="A803" s="48"/>
      <c r="B803" s="49" t="s">
        <v>73</v>
      </c>
      <c r="C803" s="372" t="s">
        <v>175</v>
      </c>
      <c r="D803" s="372"/>
      <c r="E803" s="372"/>
      <c r="F803" s="51"/>
      <c r="G803" s="52"/>
      <c r="H803" s="52"/>
      <c r="I803" s="52"/>
      <c r="J803" s="107">
        <v>21778.98</v>
      </c>
      <c r="K803" s="54">
        <v>1.1499999999999999</v>
      </c>
      <c r="L803" s="53">
        <v>375.69</v>
      </c>
      <c r="M803" s="54">
        <v>12.51</v>
      </c>
      <c r="N803" s="55">
        <v>4699.88</v>
      </c>
      <c r="AF803" s="39"/>
      <c r="AG803" s="47"/>
      <c r="AJ803" s="3" t="s">
        <v>175</v>
      </c>
      <c r="AM803" s="47"/>
      <c r="AN803" s="47"/>
      <c r="AP803" s="47"/>
      <c r="AQ803" s="47"/>
    </row>
    <row r="804" spans="1:43" s="4" customFormat="1" ht="15" x14ac:dyDescent="0.25">
      <c r="A804" s="48"/>
      <c r="B804" s="49" t="s">
        <v>78</v>
      </c>
      <c r="C804" s="372" t="s">
        <v>176</v>
      </c>
      <c r="D804" s="372"/>
      <c r="E804" s="372"/>
      <c r="F804" s="51"/>
      <c r="G804" s="52"/>
      <c r="H804" s="52"/>
      <c r="I804" s="52"/>
      <c r="J804" s="107">
        <v>2635.81</v>
      </c>
      <c r="K804" s="54">
        <v>1.1499999999999999</v>
      </c>
      <c r="L804" s="53">
        <v>45.47</v>
      </c>
      <c r="M804" s="54">
        <v>34.96</v>
      </c>
      <c r="N804" s="55">
        <v>1589.63</v>
      </c>
      <c r="AF804" s="39"/>
      <c r="AG804" s="47"/>
      <c r="AJ804" s="3" t="s">
        <v>176</v>
      </c>
      <c r="AM804" s="47"/>
      <c r="AN804" s="47"/>
      <c r="AP804" s="47"/>
      <c r="AQ804" s="47"/>
    </row>
    <row r="805" spans="1:43" s="4" customFormat="1" ht="15" x14ac:dyDescent="0.25">
      <c r="A805" s="48"/>
      <c r="B805" s="49" t="s">
        <v>122</v>
      </c>
      <c r="C805" s="372" t="s">
        <v>177</v>
      </c>
      <c r="D805" s="372"/>
      <c r="E805" s="372"/>
      <c r="F805" s="51"/>
      <c r="G805" s="52"/>
      <c r="H805" s="52"/>
      <c r="I805" s="52"/>
      <c r="J805" s="53">
        <v>938.67</v>
      </c>
      <c r="K805" s="52"/>
      <c r="L805" s="53">
        <v>14.08</v>
      </c>
      <c r="M805" s="54">
        <v>5.0199999999999996</v>
      </c>
      <c r="N805" s="64">
        <v>70.680000000000007</v>
      </c>
      <c r="AF805" s="39"/>
      <c r="AG805" s="47"/>
      <c r="AJ805" s="3" t="s">
        <v>177</v>
      </c>
      <c r="AM805" s="47"/>
      <c r="AN805" s="47"/>
      <c r="AP805" s="47"/>
      <c r="AQ805" s="47"/>
    </row>
    <row r="806" spans="1:43" s="4" customFormat="1" ht="15" x14ac:dyDescent="0.25">
      <c r="A806" s="56"/>
      <c r="B806" s="49"/>
      <c r="C806" s="372" t="s">
        <v>63</v>
      </c>
      <c r="D806" s="372"/>
      <c r="E806" s="372"/>
      <c r="F806" s="51" t="s">
        <v>64</v>
      </c>
      <c r="G806" s="63">
        <v>756</v>
      </c>
      <c r="H806" s="54">
        <v>1.1499999999999999</v>
      </c>
      <c r="I806" s="109">
        <v>13.041</v>
      </c>
      <c r="J806" s="57"/>
      <c r="K806" s="52"/>
      <c r="L806" s="57"/>
      <c r="M806" s="52"/>
      <c r="N806" s="58"/>
      <c r="AF806" s="39"/>
      <c r="AG806" s="47"/>
      <c r="AK806" s="3" t="s">
        <v>63</v>
      </c>
      <c r="AM806" s="47"/>
      <c r="AN806" s="47"/>
      <c r="AP806" s="47"/>
      <c r="AQ806" s="47"/>
    </row>
    <row r="807" spans="1:43" s="4" customFormat="1" ht="15" x14ac:dyDescent="0.25">
      <c r="A807" s="56"/>
      <c r="B807" s="49"/>
      <c r="C807" s="372" t="s">
        <v>178</v>
      </c>
      <c r="D807" s="372"/>
      <c r="E807" s="372"/>
      <c r="F807" s="51" t="s">
        <v>64</v>
      </c>
      <c r="G807" s="54">
        <v>196.23</v>
      </c>
      <c r="H807" s="54">
        <v>1.1499999999999999</v>
      </c>
      <c r="I807" s="111">
        <v>3.3849675000000001</v>
      </c>
      <c r="J807" s="57"/>
      <c r="K807" s="52"/>
      <c r="L807" s="57"/>
      <c r="M807" s="52"/>
      <c r="N807" s="58"/>
      <c r="AF807" s="39"/>
      <c r="AG807" s="47"/>
      <c r="AK807" s="3" t="s">
        <v>178</v>
      </c>
      <c r="AM807" s="47"/>
      <c r="AN807" s="47"/>
      <c r="AP807" s="47"/>
      <c r="AQ807" s="47"/>
    </row>
    <row r="808" spans="1:43" s="4" customFormat="1" ht="15" x14ac:dyDescent="0.25">
      <c r="A808" s="48"/>
      <c r="B808" s="49"/>
      <c r="C808" s="375" t="s">
        <v>65</v>
      </c>
      <c r="D808" s="375"/>
      <c r="E808" s="375"/>
      <c r="F808" s="59"/>
      <c r="G808" s="60"/>
      <c r="H808" s="60"/>
      <c r="I808" s="60"/>
      <c r="J808" s="108">
        <v>29657.73</v>
      </c>
      <c r="K808" s="60"/>
      <c r="L808" s="61">
        <v>509.49</v>
      </c>
      <c r="M808" s="60"/>
      <c r="N808" s="123">
        <v>8955.9699999999993</v>
      </c>
      <c r="AF808" s="39"/>
      <c r="AG808" s="47"/>
      <c r="AL808" s="3" t="s">
        <v>65</v>
      </c>
      <c r="AM808" s="47"/>
      <c r="AN808" s="47"/>
      <c r="AP808" s="47"/>
      <c r="AQ808" s="47"/>
    </row>
    <row r="809" spans="1:43" s="4" customFormat="1" ht="15" x14ac:dyDescent="0.25">
      <c r="A809" s="56"/>
      <c r="B809" s="49"/>
      <c r="C809" s="372" t="s">
        <v>66</v>
      </c>
      <c r="D809" s="372"/>
      <c r="E809" s="372"/>
      <c r="F809" s="51"/>
      <c r="G809" s="52"/>
      <c r="H809" s="52"/>
      <c r="I809" s="52"/>
      <c r="J809" s="57"/>
      <c r="K809" s="52"/>
      <c r="L809" s="53">
        <v>165.19</v>
      </c>
      <c r="M809" s="52"/>
      <c r="N809" s="55">
        <v>5775.04</v>
      </c>
      <c r="AF809" s="39"/>
      <c r="AG809" s="47"/>
      <c r="AK809" s="3" t="s">
        <v>66</v>
      </c>
      <c r="AM809" s="47"/>
      <c r="AN809" s="47"/>
      <c r="AP809" s="47"/>
      <c r="AQ809" s="47"/>
    </row>
    <row r="810" spans="1:43" s="4" customFormat="1" ht="23.25" x14ac:dyDescent="0.25">
      <c r="A810" s="56"/>
      <c r="B810" s="49" t="s">
        <v>718</v>
      </c>
      <c r="C810" s="372" t="s">
        <v>719</v>
      </c>
      <c r="D810" s="372"/>
      <c r="E810" s="372"/>
      <c r="F810" s="51" t="s">
        <v>69</v>
      </c>
      <c r="G810" s="63">
        <v>117</v>
      </c>
      <c r="H810" s="52"/>
      <c r="I810" s="63">
        <v>117</v>
      </c>
      <c r="J810" s="57"/>
      <c r="K810" s="52"/>
      <c r="L810" s="53">
        <v>193.27</v>
      </c>
      <c r="M810" s="52"/>
      <c r="N810" s="55">
        <v>6756.8</v>
      </c>
      <c r="AF810" s="39"/>
      <c r="AG810" s="47"/>
      <c r="AK810" s="3" t="s">
        <v>719</v>
      </c>
      <c r="AM810" s="47"/>
      <c r="AN810" s="47"/>
      <c r="AP810" s="47"/>
      <c r="AQ810" s="47"/>
    </row>
    <row r="811" spans="1:43" s="4" customFormat="1" ht="23.25" x14ac:dyDescent="0.25">
      <c r="A811" s="56"/>
      <c r="B811" s="49" t="s">
        <v>720</v>
      </c>
      <c r="C811" s="372" t="s">
        <v>721</v>
      </c>
      <c r="D811" s="372"/>
      <c r="E811" s="372"/>
      <c r="F811" s="51" t="s">
        <v>69</v>
      </c>
      <c r="G811" s="63">
        <v>74</v>
      </c>
      <c r="H811" s="52"/>
      <c r="I811" s="63">
        <v>74</v>
      </c>
      <c r="J811" s="57"/>
      <c r="K811" s="52"/>
      <c r="L811" s="53">
        <v>122.24</v>
      </c>
      <c r="M811" s="52"/>
      <c r="N811" s="55">
        <v>4273.53</v>
      </c>
      <c r="AF811" s="39"/>
      <c r="AG811" s="47"/>
      <c r="AK811" s="3" t="s">
        <v>721</v>
      </c>
      <c r="AM811" s="47"/>
      <c r="AN811" s="47"/>
      <c r="AP811" s="47"/>
      <c r="AQ811" s="47"/>
    </row>
    <row r="812" spans="1:43" s="4" customFormat="1" ht="15" x14ac:dyDescent="0.25">
      <c r="A812" s="65"/>
      <c r="B812" s="66"/>
      <c r="C812" s="374" t="s">
        <v>72</v>
      </c>
      <c r="D812" s="374"/>
      <c r="E812" s="374"/>
      <c r="F812" s="42"/>
      <c r="G812" s="43"/>
      <c r="H812" s="43"/>
      <c r="I812" s="43"/>
      <c r="J812" s="45"/>
      <c r="K812" s="43"/>
      <c r="L812" s="67">
        <v>825</v>
      </c>
      <c r="M812" s="60"/>
      <c r="N812" s="115">
        <v>19986.3</v>
      </c>
      <c r="AF812" s="39"/>
      <c r="AG812" s="47"/>
      <c r="AM812" s="47" t="s">
        <v>72</v>
      </c>
      <c r="AN812" s="47"/>
      <c r="AP812" s="47"/>
      <c r="AQ812" s="47"/>
    </row>
    <row r="813" spans="1:43" s="4" customFormat="1" ht="22.5" x14ac:dyDescent="0.25">
      <c r="A813" s="40" t="s">
        <v>489</v>
      </c>
      <c r="B813" s="41" t="s">
        <v>4117</v>
      </c>
      <c r="C813" s="374" t="s">
        <v>4200</v>
      </c>
      <c r="D813" s="374"/>
      <c r="E813" s="374"/>
      <c r="F813" s="42" t="s">
        <v>231</v>
      </c>
      <c r="G813" s="43">
        <v>15.15</v>
      </c>
      <c r="H813" s="44">
        <v>1</v>
      </c>
      <c r="I813" s="68">
        <v>15.15</v>
      </c>
      <c r="J813" s="105">
        <v>24279.06</v>
      </c>
      <c r="K813" s="43"/>
      <c r="L813" s="105">
        <v>73272.460000000006</v>
      </c>
      <c r="M813" s="68">
        <v>5.0199999999999996</v>
      </c>
      <c r="N813" s="115">
        <v>367827.76</v>
      </c>
      <c r="AF813" s="39"/>
      <c r="AG813" s="47" t="s">
        <v>4200</v>
      </c>
      <c r="AM813" s="47"/>
      <c r="AN813" s="47"/>
      <c r="AP813" s="47"/>
      <c r="AQ813" s="47"/>
    </row>
    <row r="814" spans="1:43" s="4" customFormat="1" ht="15" x14ac:dyDescent="0.25">
      <c r="A814" s="65"/>
      <c r="B814" s="66"/>
      <c r="C814" s="374" t="s">
        <v>72</v>
      </c>
      <c r="D814" s="374"/>
      <c r="E814" s="374"/>
      <c r="F814" s="42"/>
      <c r="G814" s="43"/>
      <c r="H814" s="43"/>
      <c r="I814" s="43"/>
      <c r="J814" s="45"/>
      <c r="K814" s="43"/>
      <c r="L814" s="105">
        <v>73272.460000000006</v>
      </c>
      <c r="M814" s="60"/>
      <c r="N814" s="115">
        <v>367827.76</v>
      </c>
      <c r="AF814" s="39"/>
      <c r="AG814" s="47"/>
      <c r="AM814" s="47" t="s">
        <v>72</v>
      </c>
      <c r="AN814" s="47"/>
      <c r="AP814" s="47"/>
      <c r="AQ814" s="47"/>
    </row>
    <row r="815" spans="1:43" s="4" customFormat="1" ht="56.25" x14ac:dyDescent="0.25">
      <c r="A815" s="40" t="s">
        <v>493</v>
      </c>
      <c r="B815" s="41" t="s">
        <v>4434</v>
      </c>
      <c r="C815" s="374" t="s">
        <v>4435</v>
      </c>
      <c r="D815" s="374"/>
      <c r="E815" s="374"/>
      <c r="F815" s="42" t="s">
        <v>732</v>
      </c>
      <c r="G815" s="43">
        <v>0.15</v>
      </c>
      <c r="H815" s="44">
        <v>1</v>
      </c>
      <c r="I815" s="68">
        <v>0.15</v>
      </c>
      <c r="J815" s="45"/>
      <c r="K815" s="43"/>
      <c r="L815" s="45"/>
      <c r="M815" s="43"/>
      <c r="N815" s="46"/>
      <c r="AF815" s="39"/>
      <c r="AG815" s="47" t="s">
        <v>4435</v>
      </c>
      <c r="AM815" s="47"/>
      <c r="AN815" s="47"/>
      <c r="AP815" s="47"/>
      <c r="AQ815" s="47"/>
    </row>
    <row r="816" spans="1:43" s="4" customFormat="1" ht="15" x14ac:dyDescent="0.25">
      <c r="A816" s="69"/>
      <c r="B816" s="50"/>
      <c r="C816" s="372" t="s">
        <v>4407</v>
      </c>
      <c r="D816" s="372"/>
      <c r="E816" s="372"/>
      <c r="F816" s="372"/>
      <c r="G816" s="372"/>
      <c r="H816" s="372"/>
      <c r="I816" s="372"/>
      <c r="J816" s="372"/>
      <c r="K816" s="372"/>
      <c r="L816" s="372"/>
      <c r="M816" s="372"/>
      <c r="N816" s="377"/>
      <c r="AF816" s="39"/>
      <c r="AG816" s="47"/>
      <c r="AH816" s="3" t="s">
        <v>4407</v>
      </c>
      <c r="AM816" s="47"/>
      <c r="AN816" s="47"/>
      <c r="AP816" s="47"/>
      <c r="AQ816" s="47"/>
    </row>
    <row r="817" spans="1:43" s="4" customFormat="1" ht="22.5" x14ac:dyDescent="0.25">
      <c r="A817" s="103"/>
      <c r="B817" s="49" t="s">
        <v>217</v>
      </c>
      <c r="C817" s="368" t="s">
        <v>218</v>
      </c>
      <c r="D817" s="368"/>
      <c r="E817" s="368"/>
      <c r="F817" s="368"/>
      <c r="G817" s="368"/>
      <c r="H817" s="368"/>
      <c r="I817" s="368"/>
      <c r="J817" s="368"/>
      <c r="K817" s="368"/>
      <c r="L817" s="368"/>
      <c r="M817" s="368"/>
      <c r="N817" s="376"/>
      <c r="AF817" s="39"/>
      <c r="AG817" s="47"/>
      <c r="AI817" s="3" t="s">
        <v>218</v>
      </c>
      <c r="AM817" s="47"/>
      <c r="AN817" s="47"/>
      <c r="AP817" s="47"/>
      <c r="AQ817" s="47"/>
    </row>
    <row r="818" spans="1:43" s="4" customFormat="1" ht="15" x14ac:dyDescent="0.25">
      <c r="A818" s="48"/>
      <c r="B818" s="49" t="s">
        <v>58</v>
      </c>
      <c r="C818" s="372" t="s">
        <v>62</v>
      </c>
      <c r="D818" s="372"/>
      <c r="E818" s="372"/>
      <c r="F818" s="51"/>
      <c r="G818" s="52"/>
      <c r="H818" s="52"/>
      <c r="I818" s="52"/>
      <c r="J818" s="53">
        <v>958.63</v>
      </c>
      <c r="K818" s="54">
        <v>1.1499999999999999</v>
      </c>
      <c r="L818" s="53">
        <v>165.36</v>
      </c>
      <c r="M818" s="54">
        <v>34.96</v>
      </c>
      <c r="N818" s="55">
        <v>5780.99</v>
      </c>
      <c r="AF818" s="39"/>
      <c r="AG818" s="47"/>
      <c r="AJ818" s="3" t="s">
        <v>62</v>
      </c>
      <c r="AM818" s="47"/>
      <c r="AN818" s="47"/>
      <c r="AP818" s="47"/>
      <c r="AQ818" s="47"/>
    </row>
    <row r="819" spans="1:43" s="4" customFormat="1" ht="15" x14ac:dyDescent="0.25">
      <c r="A819" s="48"/>
      <c r="B819" s="49" t="s">
        <v>73</v>
      </c>
      <c r="C819" s="372" t="s">
        <v>175</v>
      </c>
      <c r="D819" s="372"/>
      <c r="E819" s="372"/>
      <c r="F819" s="51"/>
      <c r="G819" s="52"/>
      <c r="H819" s="52"/>
      <c r="I819" s="52"/>
      <c r="J819" s="53">
        <v>116.86</v>
      </c>
      <c r="K819" s="54">
        <v>1.1499999999999999</v>
      </c>
      <c r="L819" s="53">
        <v>20.16</v>
      </c>
      <c r="M819" s="54">
        <v>12.51</v>
      </c>
      <c r="N819" s="64">
        <v>252.2</v>
      </c>
      <c r="AF819" s="39"/>
      <c r="AG819" s="47"/>
      <c r="AJ819" s="3" t="s">
        <v>175</v>
      </c>
      <c r="AM819" s="47"/>
      <c r="AN819" s="47"/>
      <c r="AP819" s="47"/>
      <c r="AQ819" s="47"/>
    </row>
    <row r="820" spans="1:43" s="4" customFormat="1" ht="15" x14ac:dyDescent="0.25">
      <c r="A820" s="48"/>
      <c r="B820" s="49" t="s">
        <v>78</v>
      </c>
      <c r="C820" s="372" t="s">
        <v>176</v>
      </c>
      <c r="D820" s="372"/>
      <c r="E820" s="372"/>
      <c r="F820" s="51"/>
      <c r="G820" s="52"/>
      <c r="H820" s="52"/>
      <c r="I820" s="52"/>
      <c r="J820" s="53">
        <v>2.16</v>
      </c>
      <c r="K820" s="54">
        <v>1.1499999999999999</v>
      </c>
      <c r="L820" s="53">
        <v>0.37</v>
      </c>
      <c r="M820" s="54">
        <v>34.96</v>
      </c>
      <c r="N820" s="64">
        <v>12.94</v>
      </c>
      <c r="AF820" s="39"/>
      <c r="AG820" s="47"/>
      <c r="AJ820" s="3" t="s">
        <v>176</v>
      </c>
      <c r="AM820" s="47"/>
      <c r="AN820" s="47"/>
      <c r="AP820" s="47"/>
      <c r="AQ820" s="47"/>
    </row>
    <row r="821" spans="1:43" s="4" customFormat="1" ht="15" x14ac:dyDescent="0.25">
      <c r="A821" s="48"/>
      <c r="B821" s="49" t="s">
        <v>122</v>
      </c>
      <c r="C821" s="372" t="s">
        <v>177</v>
      </c>
      <c r="D821" s="372"/>
      <c r="E821" s="372"/>
      <c r="F821" s="51"/>
      <c r="G821" s="52"/>
      <c r="H821" s="52"/>
      <c r="I821" s="52"/>
      <c r="J821" s="107">
        <v>1959.83</v>
      </c>
      <c r="K821" s="52"/>
      <c r="L821" s="53">
        <v>293.97000000000003</v>
      </c>
      <c r="M821" s="54">
        <v>5.0199999999999996</v>
      </c>
      <c r="N821" s="55">
        <v>1475.73</v>
      </c>
      <c r="AF821" s="39"/>
      <c r="AG821" s="47"/>
      <c r="AJ821" s="3" t="s">
        <v>177</v>
      </c>
      <c r="AM821" s="47"/>
      <c r="AN821" s="47"/>
      <c r="AP821" s="47"/>
      <c r="AQ821" s="47"/>
    </row>
    <row r="822" spans="1:43" s="4" customFormat="1" ht="15" x14ac:dyDescent="0.25">
      <c r="A822" s="56"/>
      <c r="B822" s="49"/>
      <c r="C822" s="372" t="s">
        <v>63</v>
      </c>
      <c r="D822" s="372"/>
      <c r="E822" s="372"/>
      <c r="F822" s="51" t="s">
        <v>64</v>
      </c>
      <c r="G822" s="54">
        <v>99.65</v>
      </c>
      <c r="H822" s="54">
        <v>1.1499999999999999</v>
      </c>
      <c r="I822" s="117">
        <v>17.189624999999999</v>
      </c>
      <c r="J822" s="57"/>
      <c r="K822" s="52"/>
      <c r="L822" s="57"/>
      <c r="M822" s="52"/>
      <c r="N822" s="58"/>
      <c r="AF822" s="39"/>
      <c r="AG822" s="47"/>
      <c r="AK822" s="3" t="s">
        <v>63</v>
      </c>
      <c r="AM822" s="47"/>
      <c r="AN822" s="47"/>
      <c r="AP822" s="47"/>
      <c r="AQ822" s="47"/>
    </row>
    <row r="823" spans="1:43" s="4" customFormat="1" ht="15" x14ac:dyDescent="0.25">
      <c r="A823" s="56"/>
      <c r="B823" s="49"/>
      <c r="C823" s="372" t="s">
        <v>178</v>
      </c>
      <c r="D823" s="372"/>
      <c r="E823" s="372"/>
      <c r="F823" s="51" t="s">
        <v>64</v>
      </c>
      <c r="G823" s="54">
        <v>0.16</v>
      </c>
      <c r="H823" s="54">
        <v>1.1499999999999999</v>
      </c>
      <c r="I823" s="70">
        <v>2.76E-2</v>
      </c>
      <c r="J823" s="57"/>
      <c r="K823" s="52"/>
      <c r="L823" s="57"/>
      <c r="M823" s="52"/>
      <c r="N823" s="58"/>
      <c r="AF823" s="39"/>
      <c r="AG823" s="47"/>
      <c r="AK823" s="3" t="s">
        <v>178</v>
      </c>
      <c r="AM823" s="47"/>
      <c r="AN823" s="47"/>
      <c r="AP823" s="47"/>
      <c r="AQ823" s="47"/>
    </row>
    <row r="824" spans="1:43" s="4" customFormat="1" ht="15" x14ac:dyDescent="0.25">
      <c r="A824" s="48"/>
      <c r="B824" s="49"/>
      <c r="C824" s="375" t="s">
        <v>65</v>
      </c>
      <c r="D824" s="375"/>
      <c r="E824" s="375"/>
      <c r="F824" s="59"/>
      <c r="G824" s="60"/>
      <c r="H824" s="60"/>
      <c r="I824" s="60"/>
      <c r="J824" s="108">
        <v>3035.32</v>
      </c>
      <c r="K824" s="60"/>
      <c r="L824" s="61">
        <v>479.49</v>
      </c>
      <c r="M824" s="60"/>
      <c r="N824" s="123">
        <v>7508.92</v>
      </c>
      <c r="AF824" s="39"/>
      <c r="AG824" s="47"/>
      <c r="AL824" s="3" t="s">
        <v>65</v>
      </c>
      <c r="AM824" s="47"/>
      <c r="AN824" s="47"/>
      <c r="AP824" s="47"/>
      <c r="AQ824" s="47"/>
    </row>
    <row r="825" spans="1:43" s="4" customFormat="1" ht="15" x14ac:dyDescent="0.25">
      <c r="A825" s="56"/>
      <c r="B825" s="49"/>
      <c r="C825" s="372" t="s">
        <v>66</v>
      </c>
      <c r="D825" s="372"/>
      <c r="E825" s="372"/>
      <c r="F825" s="51"/>
      <c r="G825" s="52"/>
      <c r="H825" s="52"/>
      <c r="I825" s="52"/>
      <c r="J825" s="57"/>
      <c r="K825" s="52"/>
      <c r="L825" s="53">
        <v>165.73</v>
      </c>
      <c r="M825" s="52"/>
      <c r="N825" s="55">
        <v>5793.93</v>
      </c>
      <c r="AF825" s="39"/>
      <c r="AG825" s="47"/>
      <c r="AK825" s="3" t="s">
        <v>66</v>
      </c>
      <c r="AM825" s="47"/>
      <c r="AN825" s="47"/>
      <c r="AP825" s="47"/>
      <c r="AQ825" s="47"/>
    </row>
    <row r="826" spans="1:43" s="4" customFormat="1" ht="23.25" x14ac:dyDescent="0.25">
      <c r="A826" s="56"/>
      <c r="B826" s="49" t="s">
        <v>718</v>
      </c>
      <c r="C826" s="372" t="s">
        <v>719</v>
      </c>
      <c r="D826" s="372"/>
      <c r="E826" s="372"/>
      <c r="F826" s="51" t="s">
        <v>69</v>
      </c>
      <c r="G826" s="63">
        <v>117</v>
      </c>
      <c r="H826" s="52"/>
      <c r="I826" s="63">
        <v>117</v>
      </c>
      <c r="J826" s="57"/>
      <c r="K826" s="52"/>
      <c r="L826" s="53">
        <v>193.9</v>
      </c>
      <c r="M826" s="52"/>
      <c r="N826" s="55">
        <v>6778.9</v>
      </c>
      <c r="AF826" s="39"/>
      <c r="AG826" s="47"/>
      <c r="AK826" s="3" t="s">
        <v>719</v>
      </c>
      <c r="AM826" s="47"/>
      <c r="AN826" s="47"/>
      <c r="AP826" s="47"/>
      <c r="AQ826" s="47"/>
    </row>
    <row r="827" spans="1:43" s="4" customFormat="1" ht="23.25" x14ac:dyDescent="0.25">
      <c r="A827" s="56"/>
      <c r="B827" s="49" t="s">
        <v>720</v>
      </c>
      <c r="C827" s="372" t="s">
        <v>721</v>
      </c>
      <c r="D827" s="372"/>
      <c r="E827" s="372"/>
      <c r="F827" s="51" t="s">
        <v>69</v>
      </c>
      <c r="G827" s="63">
        <v>74</v>
      </c>
      <c r="H827" s="52"/>
      <c r="I827" s="63">
        <v>74</v>
      </c>
      <c r="J827" s="57"/>
      <c r="K827" s="52"/>
      <c r="L827" s="53">
        <v>122.64</v>
      </c>
      <c r="M827" s="52"/>
      <c r="N827" s="55">
        <v>4287.51</v>
      </c>
      <c r="AF827" s="39"/>
      <c r="AG827" s="47"/>
      <c r="AK827" s="3" t="s">
        <v>721</v>
      </c>
      <c r="AM827" s="47"/>
      <c r="AN827" s="47"/>
      <c r="AP827" s="47"/>
      <c r="AQ827" s="47"/>
    </row>
    <row r="828" spans="1:43" s="4" customFormat="1" ht="15" x14ac:dyDescent="0.25">
      <c r="A828" s="65"/>
      <c r="B828" s="66"/>
      <c r="C828" s="374" t="s">
        <v>72</v>
      </c>
      <c r="D828" s="374"/>
      <c r="E828" s="374"/>
      <c r="F828" s="42"/>
      <c r="G828" s="43"/>
      <c r="H828" s="43"/>
      <c r="I828" s="43"/>
      <c r="J828" s="45"/>
      <c r="K828" s="43"/>
      <c r="L828" s="67">
        <v>796.03</v>
      </c>
      <c r="M828" s="60"/>
      <c r="N828" s="115">
        <v>18575.330000000002</v>
      </c>
      <c r="AF828" s="39"/>
      <c r="AG828" s="47"/>
      <c r="AM828" s="47" t="s">
        <v>72</v>
      </c>
      <c r="AN828" s="47"/>
      <c r="AP828" s="47"/>
      <c r="AQ828" s="47"/>
    </row>
    <row r="829" spans="1:43" s="4" customFormat="1" ht="34.5" x14ac:dyDescent="0.25">
      <c r="A829" s="40" t="s">
        <v>495</v>
      </c>
      <c r="B829" s="41" t="s">
        <v>4394</v>
      </c>
      <c r="C829" s="374" t="s">
        <v>4436</v>
      </c>
      <c r="D829" s="374"/>
      <c r="E829" s="374"/>
      <c r="F829" s="42" t="s">
        <v>716</v>
      </c>
      <c r="G829" s="43">
        <v>1.6E-2</v>
      </c>
      <c r="H829" s="44">
        <v>1</v>
      </c>
      <c r="I829" s="116">
        <v>1.6E-2</v>
      </c>
      <c r="J829" s="45"/>
      <c r="K829" s="43"/>
      <c r="L829" s="45"/>
      <c r="M829" s="43"/>
      <c r="N829" s="46"/>
      <c r="AF829" s="39"/>
      <c r="AG829" s="47" t="s">
        <v>4436</v>
      </c>
      <c r="AM829" s="47"/>
      <c r="AN829" s="47"/>
      <c r="AP829" s="47"/>
      <c r="AQ829" s="47"/>
    </row>
    <row r="830" spans="1:43" s="4" customFormat="1" ht="15" x14ac:dyDescent="0.25">
      <c r="A830" s="69"/>
      <c r="B830" s="50"/>
      <c r="C830" s="372" t="s">
        <v>4409</v>
      </c>
      <c r="D830" s="372"/>
      <c r="E830" s="372"/>
      <c r="F830" s="372"/>
      <c r="G830" s="372"/>
      <c r="H830" s="372"/>
      <c r="I830" s="372"/>
      <c r="J830" s="372"/>
      <c r="K830" s="372"/>
      <c r="L830" s="372"/>
      <c r="M830" s="372"/>
      <c r="N830" s="377"/>
      <c r="AF830" s="39"/>
      <c r="AG830" s="47"/>
      <c r="AH830" s="3" t="s">
        <v>4409</v>
      </c>
      <c r="AM830" s="47"/>
      <c r="AN830" s="47"/>
      <c r="AP830" s="47"/>
      <c r="AQ830" s="47"/>
    </row>
    <row r="831" spans="1:43" s="4" customFormat="1" ht="22.5" x14ac:dyDescent="0.25">
      <c r="A831" s="103"/>
      <c r="B831" s="49" t="s">
        <v>217</v>
      </c>
      <c r="C831" s="368" t="s">
        <v>218</v>
      </c>
      <c r="D831" s="368"/>
      <c r="E831" s="368"/>
      <c r="F831" s="368"/>
      <c r="G831" s="368"/>
      <c r="H831" s="368"/>
      <c r="I831" s="368"/>
      <c r="J831" s="368"/>
      <c r="K831" s="368"/>
      <c r="L831" s="368"/>
      <c r="M831" s="368"/>
      <c r="N831" s="376"/>
      <c r="AF831" s="39"/>
      <c r="AG831" s="47"/>
      <c r="AI831" s="3" t="s">
        <v>218</v>
      </c>
      <c r="AM831" s="47"/>
      <c r="AN831" s="47"/>
      <c r="AP831" s="47"/>
      <c r="AQ831" s="47"/>
    </row>
    <row r="832" spans="1:43" s="4" customFormat="1" ht="15" x14ac:dyDescent="0.25">
      <c r="A832" s="48"/>
      <c r="B832" s="49" t="s">
        <v>58</v>
      </c>
      <c r="C832" s="372" t="s">
        <v>62</v>
      </c>
      <c r="D832" s="372"/>
      <c r="E832" s="372"/>
      <c r="F832" s="51"/>
      <c r="G832" s="52"/>
      <c r="H832" s="52"/>
      <c r="I832" s="52"/>
      <c r="J832" s="107">
        <v>5230.76</v>
      </c>
      <c r="K832" s="54">
        <v>1.1499999999999999</v>
      </c>
      <c r="L832" s="53">
        <v>96.25</v>
      </c>
      <c r="M832" s="54">
        <v>34.96</v>
      </c>
      <c r="N832" s="55">
        <v>3364.9</v>
      </c>
      <c r="AF832" s="39"/>
      <c r="AG832" s="47"/>
      <c r="AJ832" s="3" t="s">
        <v>62</v>
      </c>
      <c r="AM832" s="47"/>
      <c r="AN832" s="47"/>
      <c r="AP832" s="47"/>
      <c r="AQ832" s="47"/>
    </row>
    <row r="833" spans="1:43" s="4" customFormat="1" ht="15" x14ac:dyDescent="0.25">
      <c r="A833" s="48"/>
      <c r="B833" s="49" t="s">
        <v>73</v>
      </c>
      <c r="C833" s="372" t="s">
        <v>175</v>
      </c>
      <c r="D833" s="372"/>
      <c r="E833" s="372"/>
      <c r="F833" s="51"/>
      <c r="G833" s="52"/>
      <c r="H833" s="52"/>
      <c r="I833" s="52"/>
      <c r="J833" s="107">
        <v>15958.76</v>
      </c>
      <c r="K833" s="54">
        <v>1.1499999999999999</v>
      </c>
      <c r="L833" s="53">
        <v>293.64</v>
      </c>
      <c r="M833" s="54">
        <v>12.51</v>
      </c>
      <c r="N833" s="55">
        <v>3673.44</v>
      </c>
      <c r="AF833" s="39"/>
      <c r="AG833" s="47"/>
      <c r="AJ833" s="3" t="s">
        <v>175</v>
      </c>
      <c r="AM833" s="47"/>
      <c r="AN833" s="47"/>
      <c r="AP833" s="47"/>
      <c r="AQ833" s="47"/>
    </row>
    <row r="834" spans="1:43" s="4" customFormat="1" ht="15" x14ac:dyDescent="0.25">
      <c r="A834" s="48"/>
      <c r="B834" s="49" t="s">
        <v>78</v>
      </c>
      <c r="C834" s="372" t="s">
        <v>176</v>
      </c>
      <c r="D834" s="372"/>
      <c r="E834" s="372"/>
      <c r="F834" s="51"/>
      <c r="G834" s="52"/>
      <c r="H834" s="52"/>
      <c r="I834" s="52"/>
      <c r="J834" s="107">
        <v>1931.36</v>
      </c>
      <c r="K834" s="54">
        <v>1.1499999999999999</v>
      </c>
      <c r="L834" s="53">
        <v>35.54</v>
      </c>
      <c r="M834" s="54">
        <v>34.96</v>
      </c>
      <c r="N834" s="55">
        <v>1242.48</v>
      </c>
      <c r="AF834" s="39"/>
      <c r="AG834" s="47"/>
      <c r="AJ834" s="3" t="s">
        <v>176</v>
      </c>
      <c r="AM834" s="47"/>
      <c r="AN834" s="47"/>
      <c r="AP834" s="47"/>
      <c r="AQ834" s="47"/>
    </row>
    <row r="835" spans="1:43" s="4" customFormat="1" ht="15" x14ac:dyDescent="0.25">
      <c r="A835" s="48"/>
      <c r="B835" s="49" t="s">
        <v>122</v>
      </c>
      <c r="C835" s="372" t="s">
        <v>177</v>
      </c>
      <c r="D835" s="372"/>
      <c r="E835" s="372"/>
      <c r="F835" s="51"/>
      <c r="G835" s="52"/>
      <c r="H835" s="52"/>
      <c r="I835" s="52"/>
      <c r="J835" s="53">
        <v>478.97</v>
      </c>
      <c r="K835" s="52"/>
      <c r="L835" s="53">
        <v>7.66</v>
      </c>
      <c r="M835" s="54">
        <v>5.0199999999999996</v>
      </c>
      <c r="N835" s="64">
        <v>38.450000000000003</v>
      </c>
      <c r="AF835" s="39"/>
      <c r="AG835" s="47"/>
      <c r="AJ835" s="3" t="s">
        <v>177</v>
      </c>
      <c r="AM835" s="47"/>
      <c r="AN835" s="47"/>
      <c r="AP835" s="47"/>
      <c r="AQ835" s="47"/>
    </row>
    <row r="836" spans="1:43" s="4" customFormat="1" ht="15" x14ac:dyDescent="0.25">
      <c r="A836" s="56"/>
      <c r="B836" s="49"/>
      <c r="C836" s="372" t="s">
        <v>63</v>
      </c>
      <c r="D836" s="372"/>
      <c r="E836" s="372"/>
      <c r="F836" s="51" t="s">
        <v>64</v>
      </c>
      <c r="G836" s="104">
        <v>569.79999999999995</v>
      </c>
      <c r="H836" s="54">
        <v>1.1499999999999999</v>
      </c>
      <c r="I836" s="114">
        <v>10.48432</v>
      </c>
      <c r="J836" s="57"/>
      <c r="K836" s="52"/>
      <c r="L836" s="57"/>
      <c r="M836" s="52"/>
      <c r="N836" s="58"/>
      <c r="AF836" s="39"/>
      <c r="AG836" s="47"/>
      <c r="AK836" s="3" t="s">
        <v>63</v>
      </c>
      <c r="AM836" s="47"/>
      <c r="AN836" s="47"/>
      <c r="AP836" s="47"/>
      <c r="AQ836" s="47"/>
    </row>
    <row r="837" spans="1:43" s="4" customFormat="1" ht="15" x14ac:dyDescent="0.25">
      <c r="A837" s="56"/>
      <c r="B837" s="49"/>
      <c r="C837" s="372" t="s">
        <v>178</v>
      </c>
      <c r="D837" s="372"/>
      <c r="E837" s="372"/>
      <c r="F837" s="51" t="s">
        <v>64</v>
      </c>
      <c r="G837" s="54">
        <v>143.88</v>
      </c>
      <c r="H837" s="54">
        <v>1.1499999999999999</v>
      </c>
      <c r="I837" s="117">
        <v>2.647392</v>
      </c>
      <c r="J837" s="57"/>
      <c r="K837" s="52"/>
      <c r="L837" s="57"/>
      <c r="M837" s="52"/>
      <c r="N837" s="58"/>
      <c r="AF837" s="39"/>
      <c r="AG837" s="47"/>
      <c r="AK837" s="3" t="s">
        <v>178</v>
      </c>
      <c r="AM837" s="47"/>
      <c r="AN837" s="47"/>
      <c r="AP837" s="47"/>
      <c r="AQ837" s="47"/>
    </row>
    <row r="838" spans="1:43" s="4" customFormat="1" ht="15" x14ac:dyDescent="0.25">
      <c r="A838" s="48"/>
      <c r="B838" s="49"/>
      <c r="C838" s="375" t="s">
        <v>65</v>
      </c>
      <c r="D838" s="375"/>
      <c r="E838" s="375"/>
      <c r="F838" s="59"/>
      <c r="G838" s="60"/>
      <c r="H838" s="60"/>
      <c r="I838" s="60"/>
      <c r="J838" s="108">
        <v>21668.49</v>
      </c>
      <c r="K838" s="60"/>
      <c r="L838" s="61">
        <v>397.55</v>
      </c>
      <c r="M838" s="60"/>
      <c r="N838" s="123">
        <v>7076.79</v>
      </c>
      <c r="AF838" s="39"/>
      <c r="AG838" s="47"/>
      <c r="AL838" s="3" t="s">
        <v>65</v>
      </c>
      <c r="AM838" s="47"/>
      <c r="AN838" s="47"/>
      <c r="AP838" s="47"/>
      <c r="AQ838" s="47"/>
    </row>
    <row r="839" spans="1:43" s="4" customFormat="1" ht="15" x14ac:dyDescent="0.25">
      <c r="A839" s="56"/>
      <c r="B839" s="49"/>
      <c r="C839" s="372" t="s">
        <v>66</v>
      </c>
      <c r="D839" s="372"/>
      <c r="E839" s="372"/>
      <c r="F839" s="51"/>
      <c r="G839" s="52"/>
      <c r="H839" s="52"/>
      <c r="I839" s="52"/>
      <c r="J839" s="57"/>
      <c r="K839" s="52"/>
      <c r="L839" s="53">
        <v>131.79</v>
      </c>
      <c r="M839" s="52"/>
      <c r="N839" s="55">
        <v>4607.38</v>
      </c>
      <c r="AF839" s="39"/>
      <c r="AG839" s="47"/>
      <c r="AK839" s="3" t="s">
        <v>66</v>
      </c>
      <c r="AM839" s="47"/>
      <c r="AN839" s="47"/>
      <c r="AP839" s="47"/>
      <c r="AQ839" s="47"/>
    </row>
    <row r="840" spans="1:43" s="4" customFormat="1" ht="23.25" x14ac:dyDescent="0.25">
      <c r="A840" s="56"/>
      <c r="B840" s="49" t="s">
        <v>718</v>
      </c>
      <c r="C840" s="372" t="s">
        <v>719</v>
      </c>
      <c r="D840" s="372"/>
      <c r="E840" s="372"/>
      <c r="F840" s="51" t="s">
        <v>69</v>
      </c>
      <c r="G840" s="63">
        <v>117</v>
      </c>
      <c r="H840" s="52"/>
      <c r="I840" s="63">
        <v>117</v>
      </c>
      <c r="J840" s="57"/>
      <c r="K840" s="52"/>
      <c r="L840" s="53">
        <v>154.19</v>
      </c>
      <c r="M840" s="52"/>
      <c r="N840" s="55">
        <v>5390.63</v>
      </c>
      <c r="AF840" s="39"/>
      <c r="AG840" s="47"/>
      <c r="AK840" s="3" t="s">
        <v>719</v>
      </c>
      <c r="AM840" s="47"/>
      <c r="AN840" s="47"/>
      <c r="AP840" s="47"/>
      <c r="AQ840" s="47"/>
    </row>
    <row r="841" spans="1:43" s="4" customFormat="1" ht="23.25" x14ac:dyDescent="0.25">
      <c r="A841" s="56"/>
      <c r="B841" s="49" t="s">
        <v>720</v>
      </c>
      <c r="C841" s="372" t="s">
        <v>721</v>
      </c>
      <c r="D841" s="372"/>
      <c r="E841" s="372"/>
      <c r="F841" s="51" t="s">
        <v>69</v>
      </c>
      <c r="G841" s="63">
        <v>74</v>
      </c>
      <c r="H841" s="52"/>
      <c r="I841" s="63">
        <v>74</v>
      </c>
      <c r="J841" s="57"/>
      <c r="K841" s="52"/>
      <c r="L841" s="53">
        <v>97.52</v>
      </c>
      <c r="M841" s="52"/>
      <c r="N841" s="55">
        <v>3409.46</v>
      </c>
      <c r="AF841" s="39"/>
      <c r="AG841" s="47"/>
      <c r="AK841" s="3" t="s">
        <v>721</v>
      </c>
      <c r="AM841" s="47"/>
      <c r="AN841" s="47"/>
      <c r="AP841" s="47"/>
      <c r="AQ841" s="47"/>
    </row>
    <row r="842" spans="1:43" s="4" customFormat="1" ht="15" x14ac:dyDescent="0.25">
      <c r="A842" s="65"/>
      <c r="B842" s="66"/>
      <c r="C842" s="374" t="s">
        <v>72</v>
      </c>
      <c r="D842" s="374"/>
      <c r="E842" s="374"/>
      <c r="F842" s="42"/>
      <c r="G842" s="43"/>
      <c r="H842" s="43"/>
      <c r="I842" s="43"/>
      <c r="J842" s="45"/>
      <c r="K842" s="43"/>
      <c r="L842" s="67">
        <v>649.26</v>
      </c>
      <c r="M842" s="60"/>
      <c r="N842" s="115">
        <v>15876.88</v>
      </c>
      <c r="AF842" s="39"/>
      <c r="AG842" s="47"/>
      <c r="AM842" s="47" t="s">
        <v>72</v>
      </c>
      <c r="AN842" s="47"/>
      <c r="AP842" s="47"/>
      <c r="AQ842" s="47"/>
    </row>
    <row r="843" spans="1:43" s="4" customFormat="1" ht="23.25" x14ac:dyDescent="0.25">
      <c r="A843" s="40" t="s">
        <v>496</v>
      </c>
      <c r="B843" s="41" t="s">
        <v>4117</v>
      </c>
      <c r="C843" s="374" t="s">
        <v>4437</v>
      </c>
      <c r="D843" s="374"/>
      <c r="E843" s="374"/>
      <c r="F843" s="42" t="s">
        <v>231</v>
      </c>
      <c r="G843" s="43">
        <v>16.16</v>
      </c>
      <c r="H843" s="44">
        <v>1</v>
      </c>
      <c r="I843" s="68">
        <v>16.16</v>
      </c>
      <c r="J843" s="105">
        <v>22083.41</v>
      </c>
      <c r="K843" s="43"/>
      <c r="L843" s="105">
        <v>71089.23</v>
      </c>
      <c r="M843" s="68">
        <v>5.0199999999999996</v>
      </c>
      <c r="N843" s="115">
        <v>356867.91</v>
      </c>
      <c r="AF843" s="39"/>
      <c r="AG843" s="47" t="s">
        <v>4437</v>
      </c>
      <c r="AM843" s="47"/>
      <c r="AN843" s="47"/>
      <c r="AP843" s="47"/>
      <c r="AQ843" s="47"/>
    </row>
    <row r="844" spans="1:43" s="4" customFormat="1" ht="15" x14ac:dyDescent="0.25">
      <c r="A844" s="65"/>
      <c r="B844" s="66"/>
      <c r="C844" s="374" t="s">
        <v>72</v>
      </c>
      <c r="D844" s="374"/>
      <c r="E844" s="374"/>
      <c r="F844" s="42"/>
      <c r="G844" s="43"/>
      <c r="H844" s="43"/>
      <c r="I844" s="43"/>
      <c r="J844" s="45"/>
      <c r="K844" s="43"/>
      <c r="L844" s="105">
        <v>71089.23</v>
      </c>
      <c r="M844" s="60"/>
      <c r="N844" s="115">
        <v>356867.91</v>
      </c>
      <c r="AF844" s="39"/>
      <c r="AG844" s="47"/>
      <c r="AM844" s="47" t="s">
        <v>72</v>
      </c>
      <c r="AN844" s="47"/>
      <c r="AP844" s="47"/>
      <c r="AQ844" s="47"/>
    </row>
    <row r="845" spans="1:43" s="4" customFormat="1" ht="23.25" x14ac:dyDescent="0.25">
      <c r="A845" s="40" t="s">
        <v>498</v>
      </c>
      <c r="B845" s="41" t="s">
        <v>4438</v>
      </c>
      <c r="C845" s="374" t="s">
        <v>4439</v>
      </c>
      <c r="D845" s="374"/>
      <c r="E845" s="374"/>
      <c r="F845" s="42" t="s">
        <v>716</v>
      </c>
      <c r="G845" s="43">
        <v>1.6E-2</v>
      </c>
      <c r="H845" s="44">
        <v>1</v>
      </c>
      <c r="I845" s="116">
        <v>1.6E-2</v>
      </c>
      <c r="J845" s="45"/>
      <c r="K845" s="43"/>
      <c r="L845" s="45"/>
      <c r="M845" s="43"/>
      <c r="N845" s="46"/>
      <c r="AF845" s="39"/>
      <c r="AG845" s="47" t="s">
        <v>4439</v>
      </c>
      <c r="AM845" s="47"/>
      <c r="AN845" s="47"/>
      <c r="AP845" s="47"/>
      <c r="AQ845" s="47"/>
    </row>
    <row r="846" spans="1:43" s="4" customFormat="1" ht="15" x14ac:dyDescent="0.25">
      <c r="A846" s="69"/>
      <c r="B846" s="50"/>
      <c r="C846" s="372" t="s">
        <v>4320</v>
      </c>
      <c r="D846" s="372"/>
      <c r="E846" s="372"/>
      <c r="F846" s="372"/>
      <c r="G846" s="372"/>
      <c r="H846" s="372"/>
      <c r="I846" s="372"/>
      <c r="J846" s="372"/>
      <c r="K846" s="372"/>
      <c r="L846" s="372"/>
      <c r="M846" s="372"/>
      <c r="N846" s="377"/>
      <c r="AF846" s="39"/>
      <c r="AG846" s="47"/>
      <c r="AH846" s="3" t="s">
        <v>4320</v>
      </c>
      <c r="AM846" s="47"/>
      <c r="AN846" s="47"/>
      <c r="AP846" s="47"/>
      <c r="AQ846" s="47"/>
    </row>
    <row r="847" spans="1:43" s="4" customFormat="1" ht="22.5" x14ac:dyDescent="0.25">
      <c r="A847" s="103"/>
      <c r="B847" s="49" t="s">
        <v>217</v>
      </c>
      <c r="C847" s="368" t="s">
        <v>218</v>
      </c>
      <c r="D847" s="368"/>
      <c r="E847" s="368"/>
      <c r="F847" s="368"/>
      <c r="G847" s="368"/>
      <c r="H847" s="368"/>
      <c r="I847" s="368"/>
      <c r="J847" s="368"/>
      <c r="K847" s="368"/>
      <c r="L847" s="368"/>
      <c r="M847" s="368"/>
      <c r="N847" s="376"/>
      <c r="AF847" s="39"/>
      <c r="AG847" s="47"/>
      <c r="AI847" s="3" t="s">
        <v>218</v>
      </c>
      <c r="AM847" s="47"/>
      <c r="AN847" s="47"/>
      <c r="AP847" s="47"/>
      <c r="AQ847" s="47"/>
    </row>
    <row r="848" spans="1:43" s="4" customFormat="1" ht="15" x14ac:dyDescent="0.25">
      <c r="A848" s="48"/>
      <c r="B848" s="49" t="s">
        <v>58</v>
      </c>
      <c r="C848" s="372" t="s">
        <v>62</v>
      </c>
      <c r="D848" s="372"/>
      <c r="E848" s="372"/>
      <c r="F848" s="51"/>
      <c r="G848" s="52"/>
      <c r="H848" s="52"/>
      <c r="I848" s="52"/>
      <c r="J848" s="53">
        <v>966.45</v>
      </c>
      <c r="K848" s="54">
        <v>1.1499999999999999</v>
      </c>
      <c r="L848" s="53">
        <v>17.78</v>
      </c>
      <c r="M848" s="54">
        <v>34.96</v>
      </c>
      <c r="N848" s="64">
        <v>621.59</v>
      </c>
      <c r="AF848" s="39"/>
      <c r="AG848" s="47"/>
      <c r="AJ848" s="3" t="s">
        <v>62</v>
      </c>
      <c r="AM848" s="47"/>
      <c r="AN848" s="47"/>
      <c r="AP848" s="47"/>
      <c r="AQ848" s="47"/>
    </row>
    <row r="849" spans="1:43" s="4" customFormat="1" ht="15" x14ac:dyDescent="0.25">
      <c r="A849" s="48"/>
      <c r="B849" s="49" t="s">
        <v>122</v>
      </c>
      <c r="C849" s="372" t="s">
        <v>177</v>
      </c>
      <c r="D849" s="372"/>
      <c r="E849" s="372"/>
      <c r="F849" s="51"/>
      <c r="G849" s="52"/>
      <c r="H849" s="52"/>
      <c r="I849" s="52"/>
      <c r="J849" s="107">
        <v>2430.17</v>
      </c>
      <c r="K849" s="52"/>
      <c r="L849" s="53">
        <v>38.880000000000003</v>
      </c>
      <c r="M849" s="54">
        <v>5.0199999999999996</v>
      </c>
      <c r="N849" s="64">
        <v>195.18</v>
      </c>
      <c r="AF849" s="39"/>
      <c r="AG849" s="47"/>
      <c r="AJ849" s="3" t="s">
        <v>177</v>
      </c>
      <c r="AM849" s="47"/>
      <c r="AN849" s="47"/>
      <c r="AP849" s="47"/>
      <c r="AQ849" s="47"/>
    </row>
    <row r="850" spans="1:43" s="4" customFormat="1" ht="15" x14ac:dyDescent="0.25">
      <c r="A850" s="56"/>
      <c r="B850" s="49"/>
      <c r="C850" s="372" t="s">
        <v>63</v>
      </c>
      <c r="D850" s="372"/>
      <c r="E850" s="372"/>
      <c r="F850" s="51" t="s">
        <v>64</v>
      </c>
      <c r="G850" s="104">
        <v>113.3</v>
      </c>
      <c r="H850" s="54">
        <v>1.1499999999999999</v>
      </c>
      <c r="I850" s="114">
        <v>2.0847199999999999</v>
      </c>
      <c r="J850" s="57"/>
      <c r="K850" s="52"/>
      <c r="L850" s="57"/>
      <c r="M850" s="52"/>
      <c r="N850" s="58"/>
      <c r="AF850" s="39"/>
      <c r="AG850" s="47"/>
      <c r="AK850" s="3" t="s">
        <v>63</v>
      </c>
      <c r="AM850" s="47"/>
      <c r="AN850" s="47"/>
      <c r="AP850" s="47"/>
      <c r="AQ850" s="47"/>
    </row>
    <row r="851" spans="1:43" s="4" customFormat="1" ht="15" x14ac:dyDescent="0.25">
      <c r="A851" s="48"/>
      <c r="B851" s="49"/>
      <c r="C851" s="375" t="s">
        <v>65</v>
      </c>
      <c r="D851" s="375"/>
      <c r="E851" s="375"/>
      <c r="F851" s="59"/>
      <c r="G851" s="60"/>
      <c r="H851" s="60"/>
      <c r="I851" s="60"/>
      <c r="J851" s="108">
        <v>3396.62</v>
      </c>
      <c r="K851" s="60"/>
      <c r="L851" s="61">
        <v>56.66</v>
      </c>
      <c r="M851" s="60"/>
      <c r="N851" s="124">
        <v>816.77</v>
      </c>
      <c r="AF851" s="39"/>
      <c r="AG851" s="47"/>
      <c r="AL851" s="3" t="s">
        <v>65</v>
      </c>
      <c r="AM851" s="47"/>
      <c r="AN851" s="47"/>
      <c r="AP851" s="47"/>
      <c r="AQ851" s="47"/>
    </row>
    <row r="852" spans="1:43" s="4" customFormat="1" ht="15" x14ac:dyDescent="0.25">
      <c r="A852" s="56"/>
      <c r="B852" s="49"/>
      <c r="C852" s="372" t="s">
        <v>66</v>
      </c>
      <c r="D852" s="372"/>
      <c r="E852" s="372"/>
      <c r="F852" s="51"/>
      <c r="G852" s="52"/>
      <c r="H852" s="52"/>
      <c r="I852" s="52"/>
      <c r="J852" s="57"/>
      <c r="K852" s="52"/>
      <c r="L852" s="53">
        <v>17.78</v>
      </c>
      <c r="M852" s="52"/>
      <c r="N852" s="64">
        <v>621.59</v>
      </c>
      <c r="AF852" s="39"/>
      <c r="AG852" s="47"/>
      <c r="AK852" s="3" t="s">
        <v>66</v>
      </c>
      <c r="AM852" s="47"/>
      <c r="AN852" s="47"/>
      <c r="AP852" s="47"/>
      <c r="AQ852" s="47"/>
    </row>
    <row r="853" spans="1:43" s="4" customFormat="1" ht="23.25" x14ac:dyDescent="0.25">
      <c r="A853" s="56"/>
      <c r="B853" s="49" t="s">
        <v>718</v>
      </c>
      <c r="C853" s="372" t="s">
        <v>719</v>
      </c>
      <c r="D853" s="372"/>
      <c r="E853" s="372"/>
      <c r="F853" s="51" t="s">
        <v>69</v>
      </c>
      <c r="G853" s="63">
        <v>117</v>
      </c>
      <c r="H853" s="52"/>
      <c r="I853" s="63">
        <v>117</v>
      </c>
      <c r="J853" s="57"/>
      <c r="K853" s="52"/>
      <c r="L853" s="53">
        <v>20.8</v>
      </c>
      <c r="M853" s="52"/>
      <c r="N853" s="64">
        <v>727.26</v>
      </c>
      <c r="AF853" s="39"/>
      <c r="AG853" s="47"/>
      <c r="AK853" s="3" t="s">
        <v>719</v>
      </c>
      <c r="AM853" s="47"/>
      <c r="AN853" s="47"/>
      <c r="AP853" s="47"/>
      <c r="AQ853" s="47"/>
    </row>
    <row r="854" spans="1:43" s="4" customFormat="1" ht="23.25" x14ac:dyDescent="0.25">
      <c r="A854" s="56"/>
      <c r="B854" s="49" t="s">
        <v>720</v>
      </c>
      <c r="C854" s="372" t="s">
        <v>721</v>
      </c>
      <c r="D854" s="372"/>
      <c r="E854" s="372"/>
      <c r="F854" s="51" t="s">
        <v>69</v>
      </c>
      <c r="G854" s="63">
        <v>74</v>
      </c>
      <c r="H854" s="52"/>
      <c r="I854" s="63">
        <v>74</v>
      </c>
      <c r="J854" s="57"/>
      <c r="K854" s="52"/>
      <c r="L854" s="53">
        <v>13.16</v>
      </c>
      <c r="M854" s="52"/>
      <c r="N854" s="64">
        <v>459.98</v>
      </c>
      <c r="AF854" s="39"/>
      <c r="AG854" s="47"/>
      <c r="AK854" s="3" t="s">
        <v>721</v>
      </c>
      <c r="AM854" s="47"/>
      <c r="AN854" s="47"/>
      <c r="AP854" s="47"/>
      <c r="AQ854" s="47"/>
    </row>
    <row r="855" spans="1:43" s="4" customFormat="1" ht="15" x14ac:dyDescent="0.25">
      <c r="A855" s="65"/>
      <c r="B855" s="66"/>
      <c r="C855" s="374" t="s">
        <v>72</v>
      </c>
      <c r="D855" s="374"/>
      <c r="E855" s="374"/>
      <c r="F855" s="42"/>
      <c r="G855" s="43"/>
      <c r="H855" s="43"/>
      <c r="I855" s="43"/>
      <c r="J855" s="45"/>
      <c r="K855" s="43"/>
      <c r="L855" s="67">
        <v>90.62</v>
      </c>
      <c r="M855" s="60"/>
      <c r="N855" s="115">
        <v>2004.01</v>
      </c>
      <c r="AF855" s="39"/>
      <c r="AG855" s="47"/>
      <c r="AM855" s="47" t="s">
        <v>72</v>
      </c>
      <c r="AN855" s="47"/>
      <c r="AP855" s="47"/>
      <c r="AQ855" s="47"/>
    </row>
    <row r="856" spans="1:43" s="4" customFormat="1" ht="15" x14ac:dyDescent="0.25">
      <c r="A856" s="381" t="s">
        <v>4440</v>
      </c>
      <c r="B856" s="382"/>
      <c r="C856" s="382"/>
      <c r="D856" s="382"/>
      <c r="E856" s="382"/>
      <c r="F856" s="382"/>
      <c r="G856" s="382"/>
      <c r="H856" s="382"/>
      <c r="I856" s="382"/>
      <c r="J856" s="382"/>
      <c r="K856" s="382"/>
      <c r="L856" s="382"/>
      <c r="M856" s="382"/>
      <c r="N856" s="383"/>
      <c r="AF856" s="39"/>
      <c r="AG856" s="47"/>
      <c r="AM856" s="47"/>
      <c r="AN856" s="47"/>
      <c r="AP856" s="47"/>
      <c r="AQ856" s="47" t="s">
        <v>4440</v>
      </c>
    </row>
    <row r="857" spans="1:43" s="4" customFormat="1" ht="45.75" x14ac:dyDescent="0.25">
      <c r="A857" s="40" t="s">
        <v>500</v>
      </c>
      <c r="B857" s="41" t="s">
        <v>4441</v>
      </c>
      <c r="C857" s="374" t="s">
        <v>4442</v>
      </c>
      <c r="D857" s="374"/>
      <c r="E857" s="374"/>
      <c r="F857" s="42" t="s">
        <v>716</v>
      </c>
      <c r="G857" s="43">
        <v>3.1E-2</v>
      </c>
      <c r="H857" s="44">
        <v>1</v>
      </c>
      <c r="I857" s="116">
        <v>3.1E-2</v>
      </c>
      <c r="J857" s="45"/>
      <c r="K857" s="43"/>
      <c r="L857" s="45"/>
      <c r="M857" s="43"/>
      <c r="N857" s="46"/>
      <c r="AF857" s="39"/>
      <c r="AG857" s="47" t="s">
        <v>4442</v>
      </c>
      <c r="AM857" s="47"/>
      <c r="AN857" s="47"/>
      <c r="AP857" s="47"/>
      <c r="AQ857" s="47"/>
    </row>
    <row r="858" spans="1:43" s="4" customFormat="1" ht="15" x14ac:dyDescent="0.25">
      <c r="A858" s="69"/>
      <c r="B858" s="50"/>
      <c r="C858" s="372" t="s">
        <v>4381</v>
      </c>
      <c r="D858" s="372"/>
      <c r="E858" s="372"/>
      <c r="F858" s="372"/>
      <c r="G858" s="372"/>
      <c r="H858" s="372"/>
      <c r="I858" s="372"/>
      <c r="J858" s="372"/>
      <c r="K858" s="372"/>
      <c r="L858" s="372"/>
      <c r="M858" s="372"/>
      <c r="N858" s="377"/>
      <c r="AF858" s="39"/>
      <c r="AG858" s="47"/>
      <c r="AH858" s="3" t="s">
        <v>4381</v>
      </c>
      <c r="AM858" s="47"/>
      <c r="AN858" s="47"/>
      <c r="AP858" s="47"/>
      <c r="AQ858" s="47"/>
    </row>
    <row r="859" spans="1:43" s="4" customFormat="1" ht="22.5" x14ac:dyDescent="0.25">
      <c r="A859" s="103"/>
      <c r="B859" s="49" t="s">
        <v>217</v>
      </c>
      <c r="C859" s="368" t="s">
        <v>218</v>
      </c>
      <c r="D859" s="368"/>
      <c r="E859" s="368"/>
      <c r="F859" s="368"/>
      <c r="G859" s="368"/>
      <c r="H859" s="368"/>
      <c r="I859" s="368"/>
      <c r="J859" s="368"/>
      <c r="K859" s="368"/>
      <c r="L859" s="368"/>
      <c r="M859" s="368"/>
      <c r="N859" s="376"/>
      <c r="AF859" s="39"/>
      <c r="AG859" s="47"/>
      <c r="AI859" s="3" t="s">
        <v>218</v>
      </c>
      <c r="AM859" s="47"/>
      <c r="AN859" s="47"/>
      <c r="AP859" s="47"/>
      <c r="AQ859" s="47"/>
    </row>
    <row r="860" spans="1:43" s="4" customFormat="1" ht="15" x14ac:dyDescent="0.25">
      <c r="A860" s="48"/>
      <c r="B860" s="49" t="s">
        <v>58</v>
      </c>
      <c r="C860" s="372" t="s">
        <v>62</v>
      </c>
      <c r="D860" s="372"/>
      <c r="E860" s="372"/>
      <c r="F860" s="51"/>
      <c r="G860" s="52"/>
      <c r="H860" s="52"/>
      <c r="I860" s="52"/>
      <c r="J860" s="107">
        <v>7744.06</v>
      </c>
      <c r="K860" s="54">
        <v>1.1499999999999999</v>
      </c>
      <c r="L860" s="53">
        <v>276.08</v>
      </c>
      <c r="M860" s="54">
        <v>34.96</v>
      </c>
      <c r="N860" s="55">
        <v>9651.76</v>
      </c>
      <c r="AF860" s="39"/>
      <c r="AG860" s="47"/>
      <c r="AJ860" s="3" t="s">
        <v>62</v>
      </c>
      <c r="AM860" s="47"/>
      <c r="AN860" s="47"/>
      <c r="AP860" s="47"/>
      <c r="AQ860" s="47"/>
    </row>
    <row r="861" spans="1:43" s="4" customFormat="1" ht="15" x14ac:dyDescent="0.25">
      <c r="A861" s="48"/>
      <c r="B861" s="49" t="s">
        <v>73</v>
      </c>
      <c r="C861" s="372" t="s">
        <v>175</v>
      </c>
      <c r="D861" s="372"/>
      <c r="E861" s="372"/>
      <c r="F861" s="51"/>
      <c r="G861" s="52"/>
      <c r="H861" s="52"/>
      <c r="I861" s="52"/>
      <c r="J861" s="107">
        <v>24099.06</v>
      </c>
      <c r="K861" s="54">
        <v>1.1499999999999999</v>
      </c>
      <c r="L861" s="53">
        <v>859.13</v>
      </c>
      <c r="M861" s="54">
        <v>12.51</v>
      </c>
      <c r="N861" s="55">
        <v>10747.72</v>
      </c>
      <c r="AF861" s="39"/>
      <c r="AG861" s="47"/>
      <c r="AJ861" s="3" t="s">
        <v>175</v>
      </c>
      <c r="AM861" s="47"/>
      <c r="AN861" s="47"/>
      <c r="AP861" s="47"/>
      <c r="AQ861" s="47"/>
    </row>
    <row r="862" spans="1:43" s="4" customFormat="1" ht="15" x14ac:dyDescent="0.25">
      <c r="A862" s="48"/>
      <c r="B862" s="49" t="s">
        <v>78</v>
      </c>
      <c r="C862" s="372" t="s">
        <v>176</v>
      </c>
      <c r="D862" s="372"/>
      <c r="E862" s="372"/>
      <c r="F862" s="51"/>
      <c r="G862" s="52"/>
      <c r="H862" s="52"/>
      <c r="I862" s="52"/>
      <c r="J862" s="107">
        <v>2917.33</v>
      </c>
      <c r="K862" s="54">
        <v>1.1499999999999999</v>
      </c>
      <c r="L862" s="53">
        <v>104</v>
      </c>
      <c r="M862" s="54">
        <v>34.96</v>
      </c>
      <c r="N862" s="55">
        <v>3635.84</v>
      </c>
      <c r="AF862" s="39"/>
      <c r="AG862" s="47"/>
      <c r="AJ862" s="3" t="s">
        <v>176</v>
      </c>
      <c r="AM862" s="47"/>
      <c r="AN862" s="47"/>
      <c r="AP862" s="47"/>
      <c r="AQ862" s="47"/>
    </row>
    <row r="863" spans="1:43" s="4" customFormat="1" ht="15" x14ac:dyDescent="0.25">
      <c r="A863" s="48"/>
      <c r="B863" s="49" t="s">
        <v>122</v>
      </c>
      <c r="C863" s="372" t="s">
        <v>177</v>
      </c>
      <c r="D863" s="372"/>
      <c r="E863" s="372"/>
      <c r="F863" s="51"/>
      <c r="G863" s="52"/>
      <c r="H863" s="52"/>
      <c r="I863" s="52"/>
      <c r="J863" s="107">
        <v>1225.8599999999999</v>
      </c>
      <c r="K863" s="52"/>
      <c r="L863" s="53">
        <v>38</v>
      </c>
      <c r="M863" s="54">
        <v>5.0199999999999996</v>
      </c>
      <c r="N863" s="64">
        <v>190.76</v>
      </c>
      <c r="AF863" s="39"/>
      <c r="AG863" s="47"/>
      <c r="AJ863" s="3" t="s">
        <v>177</v>
      </c>
      <c r="AM863" s="47"/>
      <c r="AN863" s="47"/>
      <c r="AP863" s="47"/>
      <c r="AQ863" s="47"/>
    </row>
    <row r="864" spans="1:43" s="4" customFormat="1" ht="15" x14ac:dyDescent="0.25">
      <c r="A864" s="56"/>
      <c r="B864" s="49"/>
      <c r="C864" s="372" t="s">
        <v>63</v>
      </c>
      <c r="D864" s="372"/>
      <c r="E864" s="372"/>
      <c r="F864" s="51" t="s">
        <v>64</v>
      </c>
      <c r="G864" s="54">
        <v>843.58</v>
      </c>
      <c r="H864" s="54">
        <v>1.1499999999999999</v>
      </c>
      <c r="I864" s="117">
        <v>30.073626999999998</v>
      </c>
      <c r="J864" s="57"/>
      <c r="K864" s="52"/>
      <c r="L864" s="57"/>
      <c r="M864" s="52"/>
      <c r="N864" s="58"/>
      <c r="AF864" s="39"/>
      <c r="AG864" s="47"/>
      <c r="AK864" s="3" t="s">
        <v>63</v>
      </c>
      <c r="AM864" s="47"/>
      <c r="AN864" s="47"/>
      <c r="AP864" s="47"/>
      <c r="AQ864" s="47"/>
    </row>
    <row r="865" spans="1:43" s="4" customFormat="1" ht="15" x14ac:dyDescent="0.25">
      <c r="A865" s="56"/>
      <c r="B865" s="49"/>
      <c r="C865" s="372" t="s">
        <v>178</v>
      </c>
      <c r="D865" s="372"/>
      <c r="E865" s="372"/>
      <c r="F865" s="51" t="s">
        <v>64</v>
      </c>
      <c r="G865" s="54">
        <v>217.16</v>
      </c>
      <c r="H865" s="54">
        <v>1.1499999999999999</v>
      </c>
      <c r="I865" s="117">
        <v>7.7417540000000002</v>
      </c>
      <c r="J865" s="57"/>
      <c r="K865" s="52"/>
      <c r="L865" s="57"/>
      <c r="M865" s="52"/>
      <c r="N865" s="58"/>
      <c r="AF865" s="39"/>
      <c r="AG865" s="47"/>
      <c r="AK865" s="3" t="s">
        <v>178</v>
      </c>
      <c r="AM865" s="47"/>
      <c r="AN865" s="47"/>
      <c r="AP865" s="47"/>
      <c r="AQ865" s="47"/>
    </row>
    <row r="866" spans="1:43" s="4" customFormat="1" ht="15" x14ac:dyDescent="0.25">
      <c r="A866" s="48"/>
      <c r="B866" s="49"/>
      <c r="C866" s="375" t="s">
        <v>65</v>
      </c>
      <c r="D866" s="375"/>
      <c r="E866" s="375"/>
      <c r="F866" s="59"/>
      <c r="G866" s="60"/>
      <c r="H866" s="60"/>
      <c r="I866" s="60"/>
      <c r="J866" s="108">
        <v>33068.980000000003</v>
      </c>
      <c r="K866" s="60"/>
      <c r="L866" s="108">
        <v>1173.21</v>
      </c>
      <c r="M866" s="60"/>
      <c r="N866" s="123">
        <v>20590.240000000002</v>
      </c>
      <c r="AF866" s="39"/>
      <c r="AG866" s="47"/>
      <c r="AL866" s="3" t="s">
        <v>65</v>
      </c>
      <c r="AM866" s="47"/>
      <c r="AN866" s="47"/>
      <c r="AP866" s="47"/>
      <c r="AQ866" s="47"/>
    </row>
    <row r="867" spans="1:43" s="4" customFormat="1" ht="15" x14ac:dyDescent="0.25">
      <c r="A867" s="56"/>
      <c r="B867" s="49"/>
      <c r="C867" s="372" t="s">
        <v>66</v>
      </c>
      <c r="D867" s="372"/>
      <c r="E867" s="372"/>
      <c r="F867" s="51"/>
      <c r="G867" s="52"/>
      <c r="H867" s="52"/>
      <c r="I867" s="52"/>
      <c r="J867" s="57"/>
      <c r="K867" s="52"/>
      <c r="L867" s="53">
        <v>380.08</v>
      </c>
      <c r="M867" s="52"/>
      <c r="N867" s="55">
        <v>13287.6</v>
      </c>
      <c r="AF867" s="39"/>
      <c r="AG867" s="47"/>
      <c r="AK867" s="3" t="s">
        <v>66</v>
      </c>
      <c r="AM867" s="47"/>
      <c r="AN867" s="47"/>
      <c r="AP867" s="47"/>
      <c r="AQ867" s="47"/>
    </row>
    <row r="868" spans="1:43" s="4" customFormat="1" ht="23.25" x14ac:dyDescent="0.25">
      <c r="A868" s="56"/>
      <c r="B868" s="49" t="s">
        <v>718</v>
      </c>
      <c r="C868" s="372" t="s">
        <v>719</v>
      </c>
      <c r="D868" s="372"/>
      <c r="E868" s="372"/>
      <c r="F868" s="51" t="s">
        <v>69</v>
      </c>
      <c r="G868" s="63">
        <v>117</v>
      </c>
      <c r="H868" s="52"/>
      <c r="I868" s="63">
        <v>117</v>
      </c>
      <c r="J868" s="57"/>
      <c r="K868" s="52"/>
      <c r="L868" s="53">
        <v>444.69</v>
      </c>
      <c r="M868" s="52"/>
      <c r="N868" s="55">
        <v>15546.49</v>
      </c>
      <c r="AF868" s="39"/>
      <c r="AG868" s="47"/>
      <c r="AK868" s="3" t="s">
        <v>719</v>
      </c>
      <c r="AM868" s="47"/>
      <c r="AN868" s="47"/>
      <c r="AP868" s="47"/>
      <c r="AQ868" s="47"/>
    </row>
    <row r="869" spans="1:43" s="4" customFormat="1" ht="23.25" x14ac:dyDescent="0.25">
      <c r="A869" s="56"/>
      <c r="B869" s="49" t="s">
        <v>720</v>
      </c>
      <c r="C869" s="372" t="s">
        <v>721</v>
      </c>
      <c r="D869" s="372"/>
      <c r="E869" s="372"/>
      <c r="F869" s="51" t="s">
        <v>69</v>
      </c>
      <c r="G869" s="63">
        <v>74</v>
      </c>
      <c r="H869" s="52"/>
      <c r="I869" s="63">
        <v>74</v>
      </c>
      <c r="J869" s="57"/>
      <c r="K869" s="52"/>
      <c r="L869" s="53">
        <v>281.26</v>
      </c>
      <c r="M869" s="52"/>
      <c r="N869" s="55">
        <v>9832.82</v>
      </c>
      <c r="AF869" s="39"/>
      <c r="AG869" s="47"/>
      <c r="AK869" s="3" t="s">
        <v>721</v>
      </c>
      <c r="AM869" s="47"/>
      <c r="AN869" s="47"/>
      <c r="AP869" s="47"/>
      <c r="AQ869" s="47"/>
    </row>
    <row r="870" spans="1:43" s="4" customFormat="1" ht="15" x14ac:dyDescent="0.25">
      <c r="A870" s="65"/>
      <c r="B870" s="66"/>
      <c r="C870" s="374" t="s">
        <v>72</v>
      </c>
      <c r="D870" s="374"/>
      <c r="E870" s="374"/>
      <c r="F870" s="42"/>
      <c r="G870" s="43"/>
      <c r="H870" s="43"/>
      <c r="I870" s="43"/>
      <c r="J870" s="45"/>
      <c r="K870" s="43"/>
      <c r="L870" s="105">
        <v>1899.16</v>
      </c>
      <c r="M870" s="60"/>
      <c r="N870" s="115">
        <v>45969.55</v>
      </c>
      <c r="AF870" s="39"/>
      <c r="AG870" s="47"/>
      <c r="AM870" s="47" t="s">
        <v>72</v>
      </c>
      <c r="AN870" s="47"/>
      <c r="AP870" s="47"/>
      <c r="AQ870" s="47"/>
    </row>
    <row r="871" spans="1:43" s="4" customFormat="1" ht="22.5" x14ac:dyDescent="0.25">
      <c r="A871" s="40" t="s">
        <v>502</v>
      </c>
      <c r="B871" s="41" t="s">
        <v>4117</v>
      </c>
      <c r="C871" s="374" t="s">
        <v>4281</v>
      </c>
      <c r="D871" s="374"/>
      <c r="E871" s="374"/>
      <c r="F871" s="42" t="s">
        <v>231</v>
      </c>
      <c r="G871" s="43">
        <v>31.31</v>
      </c>
      <c r="H871" s="44">
        <v>1</v>
      </c>
      <c r="I871" s="68">
        <v>31.31</v>
      </c>
      <c r="J871" s="105">
        <v>24279.06</v>
      </c>
      <c r="K871" s="43"/>
      <c r="L871" s="105">
        <v>151429.75</v>
      </c>
      <c r="M871" s="68">
        <v>5.0199999999999996</v>
      </c>
      <c r="N871" s="115">
        <v>760177.37</v>
      </c>
      <c r="AF871" s="39"/>
      <c r="AG871" s="47" t="s">
        <v>4281</v>
      </c>
      <c r="AM871" s="47"/>
      <c r="AN871" s="47"/>
      <c r="AP871" s="47"/>
      <c r="AQ871" s="47"/>
    </row>
    <row r="872" spans="1:43" s="4" customFormat="1" ht="15" x14ac:dyDescent="0.25">
      <c r="A872" s="65"/>
      <c r="B872" s="66"/>
      <c r="C872" s="374" t="s">
        <v>72</v>
      </c>
      <c r="D872" s="374"/>
      <c r="E872" s="374"/>
      <c r="F872" s="42"/>
      <c r="G872" s="43"/>
      <c r="H872" s="43"/>
      <c r="I872" s="43"/>
      <c r="J872" s="45"/>
      <c r="K872" s="43"/>
      <c r="L872" s="105">
        <v>151429.75</v>
      </c>
      <c r="M872" s="60"/>
      <c r="N872" s="115">
        <v>760177.37</v>
      </c>
      <c r="AF872" s="39"/>
      <c r="AG872" s="47"/>
      <c r="AM872" s="47" t="s">
        <v>72</v>
      </c>
      <c r="AN872" s="47"/>
      <c r="AP872" s="47"/>
      <c r="AQ872" s="47"/>
    </row>
    <row r="873" spans="1:43" s="4" customFormat="1" ht="56.25" x14ac:dyDescent="0.25">
      <c r="A873" s="40" t="s">
        <v>504</v>
      </c>
      <c r="B873" s="41" t="s">
        <v>4443</v>
      </c>
      <c r="C873" s="374" t="s">
        <v>4444</v>
      </c>
      <c r="D873" s="374"/>
      <c r="E873" s="374"/>
      <c r="F873" s="42" t="s">
        <v>732</v>
      </c>
      <c r="G873" s="43">
        <v>0.31</v>
      </c>
      <c r="H873" s="44">
        <v>1</v>
      </c>
      <c r="I873" s="68">
        <v>0.31</v>
      </c>
      <c r="J873" s="45"/>
      <c r="K873" s="43"/>
      <c r="L873" s="45"/>
      <c r="M873" s="43"/>
      <c r="N873" s="46"/>
      <c r="AF873" s="39"/>
      <c r="AG873" s="47" t="s">
        <v>4444</v>
      </c>
      <c r="AM873" s="47"/>
      <c r="AN873" s="47"/>
      <c r="AP873" s="47"/>
      <c r="AQ873" s="47"/>
    </row>
    <row r="874" spans="1:43" s="4" customFormat="1" ht="15" x14ac:dyDescent="0.25">
      <c r="A874" s="69"/>
      <c r="B874" s="50"/>
      <c r="C874" s="372" t="s">
        <v>4445</v>
      </c>
      <c r="D874" s="372"/>
      <c r="E874" s="372"/>
      <c r="F874" s="372"/>
      <c r="G874" s="372"/>
      <c r="H874" s="372"/>
      <c r="I874" s="372"/>
      <c r="J874" s="372"/>
      <c r="K874" s="372"/>
      <c r="L874" s="372"/>
      <c r="M874" s="372"/>
      <c r="N874" s="377"/>
      <c r="AF874" s="39"/>
      <c r="AG874" s="47"/>
      <c r="AH874" s="3" t="s">
        <v>4445</v>
      </c>
      <c r="AM874" s="47"/>
      <c r="AN874" s="47"/>
      <c r="AP874" s="47"/>
      <c r="AQ874" s="47"/>
    </row>
    <row r="875" spans="1:43" s="4" customFormat="1" ht="22.5" x14ac:dyDescent="0.25">
      <c r="A875" s="103"/>
      <c r="B875" s="49" t="s">
        <v>217</v>
      </c>
      <c r="C875" s="368" t="s">
        <v>218</v>
      </c>
      <c r="D875" s="368"/>
      <c r="E875" s="368"/>
      <c r="F875" s="368"/>
      <c r="G875" s="368"/>
      <c r="H875" s="368"/>
      <c r="I875" s="368"/>
      <c r="J875" s="368"/>
      <c r="K875" s="368"/>
      <c r="L875" s="368"/>
      <c r="M875" s="368"/>
      <c r="N875" s="376"/>
      <c r="AF875" s="39"/>
      <c r="AG875" s="47"/>
      <c r="AI875" s="3" t="s">
        <v>218</v>
      </c>
      <c r="AM875" s="47"/>
      <c r="AN875" s="47"/>
      <c r="AP875" s="47"/>
      <c r="AQ875" s="47"/>
    </row>
    <row r="876" spans="1:43" s="4" customFormat="1" ht="15" x14ac:dyDescent="0.25">
      <c r="A876" s="48"/>
      <c r="B876" s="49" t="s">
        <v>58</v>
      </c>
      <c r="C876" s="372" t="s">
        <v>62</v>
      </c>
      <c r="D876" s="372"/>
      <c r="E876" s="372"/>
      <c r="F876" s="51"/>
      <c r="G876" s="52"/>
      <c r="H876" s="52"/>
      <c r="I876" s="52"/>
      <c r="J876" s="107">
        <v>1036.8399999999999</v>
      </c>
      <c r="K876" s="54">
        <v>1.1499999999999999</v>
      </c>
      <c r="L876" s="53">
        <v>369.63</v>
      </c>
      <c r="M876" s="54">
        <v>34.96</v>
      </c>
      <c r="N876" s="55">
        <v>12922.26</v>
      </c>
      <c r="AF876" s="39"/>
      <c r="AG876" s="47"/>
      <c r="AJ876" s="3" t="s">
        <v>62</v>
      </c>
      <c r="AM876" s="47"/>
      <c r="AN876" s="47"/>
      <c r="AP876" s="47"/>
      <c r="AQ876" s="47"/>
    </row>
    <row r="877" spans="1:43" s="4" customFormat="1" ht="15" x14ac:dyDescent="0.25">
      <c r="A877" s="48"/>
      <c r="B877" s="49" t="s">
        <v>73</v>
      </c>
      <c r="C877" s="372" t="s">
        <v>175</v>
      </c>
      <c r="D877" s="372"/>
      <c r="E877" s="372"/>
      <c r="F877" s="51"/>
      <c r="G877" s="52"/>
      <c r="H877" s="52"/>
      <c r="I877" s="52"/>
      <c r="J877" s="53">
        <v>131.16</v>
      </c>
      <c r="K877" s="54">
        <v>1.1499999999999999</v>
      </c>
      <c r="L877" s="53">
        <v>46.76</v>
      </c>
      <c r="M877" s="54">
        <v>12.51</v>
      </c>
      <c r="N877" s="64">
        <v>584.97</v>
      </c>
      <c r="AF877" s="39"/>
      <c r="AG877" s="47"/>
      <c r="AJ877" s="3" t="s">
        <v>175</v>
      </c>
      <c r="AM877" s="47"/>
      <c r="AN877" s="47"/>
      <c r="AP877" s="47"/>
      <c r="AQ877" s="47"/>
    </row>
    <row r="878" spans="1:43" s="4" customFormat="1" ht="15" x14ac:dyDescent="0.25">
      <c r="A878" s="48"/>
      <c r="B878" s="49" t="s">
        <v>78</v>
      </c>
      <c r="C878" s="372" t="s">
        <v>176</v>
      </c>
      <c r="D878" s="372"/>
      <c r="E878" s="372"/>
      <c r="F878" s="51"/>
      <c r="G878" s="52"/>
      <c r="H878" s="52"/>
      <c r="I878" s="52"/>
      <c r="J878" s="53">
        <v>2.84</v>
      </c>
      <c r="K878" s="54">
        <v>1.1499999999999999</v>
      </c>
      <c r="L878" s="53">
        <v>1.01</v>
      </c>
      <c r="M878" s="54">
        <v>34.96</v>
      </c>
      <c r="N878" s="64">
        <v>35.31</v>
      </c>
      <c r="AF878" s="39"/>
      <c r="AG878" s="47"/>
      <c r="AJ878" s="3" t="s">
        <v>176</v>
      </c>
      <c r="AM878" s="47"/>
      <c r="AN878" s="47"/>
      <c r="AP878" s="47"/>
      <c r="AQ878" s="47"/>
    </row>
    <row r="879" spans="1:43" s="4" customFormat="1" ht="15" x14ac:dyDescent="0.25">
      <c r="A879" s="48"/>
      <c r="B879" s="49" t="s">
        <v>122</v>
      </c>
      <c r="C879" s="372" t="s">
        <v>177</v>
      </c>
      <c r="D879" s="372"/>
      <c r="E879" s="372"/>
      <c r="F879" s="51"/>
      <c r="G879" s="52"/>
      <c r="H879" s="52"/>
      <c r="I879" s="52"/>
      <c r="J879" s="107">
        <v>3016.03</v>
      </c>
      <c r="K879" s="52"/>
      <c r="L879" s="53">
        <v>934.97</v>
      </c>
      <c r="M879" s="54">
        <v>5.0199999999999996</v>
      </c>
      <c r="N879" s="55">
        <v>4693.55</v>
      </c>
      <c r="AF879" s="39"/>
      <c r="AG879" s="47"/>
      <c r="AJ879" s="3" t="s">
        <v>177</v>
      </c>
      <c r="AM879" s="47"/>
      <c r="AN879" s="47"/>
      <c r="AP879" s="47"/>
      <c r="AQ879" s="47"/>
    </row>
    <row r="880" spans="1:43" s="4" customFormat="1" ht="15" x14ac:dyDescent="0.25">
      <c r="A880" s="56"/>
      <c r="B880" s="49"/>
      <c r="C880" s="372" t="s">
        <v>63</v>
      </c>
      <c r="D880" s="372"/>
      <c r="E880" s="372"/>
      <c r="F880" s="51" t="s">
        <v>64</v>
      </c>
      <c r="G880" s="54">
        <v>107.78</v>
      </c>
      <c r="H880" s="54">
        <v>1.1499999999999999</v>
      </c>
      <c r="I880" s="114">
        <v>38.423569999999998</v>
      </c>
      <c r="J880" s="57"/>
      <c r="K880" s="52"/>
      <c r="L880" s="57"/>
      <c r="M880" s="52"/>
      <c r="N880" s="58"/>
      <c r="AF880" s="39"/>
      <c r="AG880" s="47"/>
      <c r="AK880" s="3" t="s">
        <v>63</v>
      </c>
      <c r="AM880" s="47"/>
      <c r="AN880" s="47"/>
      <c r="AP880" s="47"/>
      <c r="AQ880" s="47"/>
    </row>
    <row r="881" spans="1:43" s="4" customFormat="1" ht="15" x14ac:dyDescent="0.25">
      <c r="A881" s="56"/>
      <c r="B881" s="49"/>
      <c r="C881" s="372" t="s">
        <v>178</v>
      </c>
      <c r="D881" s="372"/>
      <c r="E881" s="372"/>
      <c r="F881" s="51" t="s">
        <v>64</v>
      </c>
      <c r="G881" s="54">
        <v>0.21</v>
      </c>
      <c r="H881" s="54">
        <v>1.1499999999999999</v>
      </c>
      <c r="I881" s="117">
        <v>7.4865000000000001E-2</v>
      </c>
      <c r="J881" s="57"/>
      <c r="K881" s="52"/>
      <c r="L881" s="57"/>
      <c r="M881" s="52"/>
      <c r="N881" s="58"/>
      <c r="AF881" s="39"/>
      <c r="AG881" s="47"/>
      <c r="AK881" s="3" t="s">
        <v>178</v>
      </c>
      <c r="AM881" s="47"/>
      <c r="AN881" s="47"/>
      <c r="AP881" s="47"/>
      <c r="AQ881" s="47"/>
    </row>
    <row r="882" spans="1:43" s="4" customFormat="1" ht="15" x14ac:dyDescent="0.25">
      <c r="A882" s="48"/>
      <c r="B882" s="49"/>
      <c r="C882" s="375" t="s">
        <v>65</v>
      </c>
      <c r="D882" s="375"/>
      <c r="E882" s="375"/>
      <c r="F882" s="59"/>
      <c r="G882" s="60"/>
      <c r="H882" s="60"/>
      <c r="I882" s="60"/>
      <c r="J882" s="108">
        <v>4184.03</v>
      </c>
      <c r="K882" s="60"/>
      <c r="L882" s="108">
        <v>1351.36</v>
      </c>
      <c r="M882" s="60"/>
      <c r="N882" s="123">
        <v>18200.78</v>
      </c>
      <c r="AF882" s="39"/>
      <c r="AG882" s="47"/>
      <c r="AL882" s="3" t="s">
        <v>65</v>
      </c>
      <c r="AM882" s="47"/>
      <c r="AN882" s="47"/>
      <c r="AP882" s="47"/>
      <c r="AQ882" s="47"/>
    </row>
    <row r="883" spans="1:43" s="4" customFormat="1" ht="15" x14ac:dyDescent="0.25">
      <c r="A883" s="56"/>
      <c r="B883" s="49"/>
      <c r="C883" s="372" t="s">
        <v>66</v>
      </c>
      <c r="D883" s="372"/>
      <c r="E883" s="372"/>
      <c r="F883" s="51"/>
      <c r="G883" s="52"/>
      <c r="H883" s="52"/>
      <c r="I883" s="52"/>
      <c r="J883" s="57"/>
      <c r="K883" s="52"/>
      <c r="L883" s="53">
        <v>370.64</v>
      </c>
      <c r="M883" s="52"/>
      <c r="N883" s="55">
        <v>12957.57</v>
      </c>
      <c r="AF883" s="39"/>
      <c r="AG883" s="47"/>
      <c r="AK883" s="3" t="s">
        <v>66</v>
      </c>
      <c r="AM883" s="47"/>
      <c r="AN883" s="47"/>
      <c r="AP883" s="47"/>
      <c r="AQ883" s="47"/>
    </row>
    <row r="884" spans="1:43" s="4" customFormat="1" ht="23.25" x14ac:dyDescent="0.25">
      <c r="A884" s="56"/>
      <c r="B884" s="49" t="s">
        <v>718</v>
      </c>
      <c r="C884" s="372" t="s">
        <v>719</v>
      </c>
      <c r="D884" s="372"/>
      <c r="E884" s="372"/>
      <c r="F884" s="51" t="s">
        <v>69</v>
      </c>
      <c r="G884" s="63">
        <v>117</v>
      </c>
      <c r="H884" s="52"/>
      <c r="I884" s="63">
        <v>117</v>
      </c>
      <c r="J884" s="57"/>
      <c r="K884" s="52"/>
      <c r="L884" s="53">
        <v>433.65</v>
      </c>
      <c r="M884" s="52"/>
      <c r="N884" s="55">
        <v>15160.36</v>
      </c>
      <c r="AF884" s="39"/>
      <c r="AG884" s="47"/>
      <c r="AK884" s="3" t="s">
        <v>719</v>
      </c>
      <c r="AM884" s="47"/>
      <c r="AN884" s="47"/>
      <c r="AP884" s="47"/>
      <c r="AQ884" s="47"/>
    </row>
    <row r="885" spans="1:43" s="4" customFormat="1" ht="23.25" x14ac:dyDescent="0.25">
      <c r="A885" s="56"/>
      <c r="B885" s="49" t="s">
        <v>720</v>
      </c>
      <c r="C885" s="372" t="s">
        <v>721</v>
      </c>
      <c r="D885" s="372"/>
      <c r="E885" s="372"/>
      <c r="F885" s="51" t="s">
        <v>69</v>
      </c>
      <c r="G885" s="63">
        <v>74</v>
      </c>
      <c r="H885" s="52"/>
      <c r="I885" s="63">
        <v>74</v>
      </c>
      <c r="J885" s="57"/>
      <c r="K885" s="52"/>
      <c r="L885" s="53">
        <v>274.27</v>
      </c>
      <c r="M885" s="52"/>
      <c r="N885" s="55">
        <v>9588.6</v>
      </c>
      <c r="AF885" s="39"/>
      <c r="AG885" s="47"/>
      <c r="AK885" s="3" t="s">
        <v>721</v>
      </c>
      <c r="AM885" s="47"/>
      <c r="AN885" s="47"/>
      <c r="AP885" s="47"/>
      <c r="AQ885" s="47"/>
    </row>
    <row r="886" spans="1:43" s="4" customFormat="1" ht="15" x14ac:dyDescent="0.25">
      <c r="A886" s="65"/>
      <c r="B886" s="66"/>
      <c r="C886" s="374" t="s">
        <v>72</v>
      </c>
      <c r="D886" s="374"/>
      <c r="E886" s="374"/>
      <c r="F886" s="42"/>
      <c r="G886" s="43"/>
      <c r="H886" s="43"/>
      <c r="I886" s="43"/>
      <c r="J886" s="45"/>
      <c r="K886" s="43"/>
      <c r="L886" s="105">
        <v>2059.2800000000002</v>
      </c>
      <c r="M886" s="60"/>
      <c r="N886" s="115">
        <v>42949.74</v>
      </c>
      <c r="AF886" s="39"/>
      <c r="AG886" s="47"/>
      <c r="AM886" s="47" t="s">
        <v>72</v>
      </c>
      <c r="AN886" s="47"/>
      <c r="AP886" s="47"/>
      <c r="AQ886" s="47"/>
    </row>
    <row r="887" spans="1:43" s="4" customFormat="1" ht="23.25" x14ac:dyDescent="0.25">
      <c r="A887" s="40" t="s">
        <v>506</v>
      </c>
      <c r="B887" s="41" t="s">
        <v>4446</v>
      </c>
      <c r="C887" s="374" t="s">
        <v>4447</v>
      </c>
      <c r="D887" s="374"/>
      <c r="E887" s="374"/>
      <c r="F887" s="42" t="s">
        <v>716</v>
      </c>
      <c r="G887" s="43">
        <v>3.3000000000000002E-2</v>
      </c>
      <c r="H887" s="44">
        <v>1</v>
      </c>
      <c r="I887" s="116">
        <v>3.3000000000000002E-2</v>
      </c>
      <c r="J887" s="45"/>
      <c r="K887" s="43"/>
      <c r="L887" s="45"/>
      <c r="M887" s="43"/>
      <c r="N887" s="46"/>
      <c r="AF887" s="39"/>
      <c r="AG887" s="47" t="s">
        <v>4447</v>
      </c>
      <c r="AM887" s="47"/>
      <c r="AN887" s="47"/>
      <c r="AP887" s="47"/>
      <c r="AQ887" s="47"/>
    </row>
    <row r="888" spans="1:43" s="4" customFormat="1" ht="15" x14ac:dyDescent="0.25">
      <c r="A888" s="69"/>
      <c r="B888" s="50"/>
      <c r="C888" s="372" t="s">
        <v>4448</v>
      </c>
      <c r="D888" s="372"/>
      <c r="E888" s="372"/>
      <c r="F888" s="372"/>
      <c r="G888" s="372"/>
      <c r="H888" s="372"/>
      <c r="I888" s="372"/>
      <c r="J888" s="372"/>
      <c r="K888" s="372"/>
      <c r="L888" s="372"/>
      <c r="M888" s="372"/>
      <c r="N888" s="377"/>
      <c r="AF888" s="39"/>
      <c r="AG888" s="47"/>
      <c r="AH888" s="3" t="s">
        <v>4448</v>
      </c>
      <c r="AM888" s="47"/>
      <c r="AN888" s="47"/>
      <c r="AP888" s="47"/>
      <c r="AQ888" s="47"/>
    </row>
    <row r="889" spans="1:43" s="4" customFormat="1" ht="22.5" x14ac:dyDescent="0.25">
      <c r="A889" s="103"/>
      <c r="B889" s="49" t="s">
        <v>217</v>
      </c>
      <c r="C889" s="368" t="s">
        <v>218</v>
      </c>
      <c r="D889" s="368"/>
      <c r="E889" s="368"/>
      <c r="F889" s="368"/>
      <c r="G889" s="368"/>
      <c r="H889" s="368"/>
      <c r="I889" s="368"/>
      <c r="J889" s="368"/>
      <c r="K889" s="368"/>
      <c r="L889" s="368"/>
      <c r="M889" s="368"/>
      <c r="N889" s="376"/>
      <c r="AF889" s="39"/>
      <c r="AG889" s="47"/>
      <c r="AI889" s="3" t="s">
        <v>218</v>
      </c>
      <c r="AM889" s="47"/>
      <c r="AN889" s="47"/>
      <c r="AP889" s="47"/>
      <c r="AQ889" s="47"/>
    </row>
    <row r="890" spans="1:43" s="4" customFormat="1" ht="15" x14ac:dyDescent="0.25">
      <c r="A890" s="48"/>
      <c r="B890" s="49" t="s">
        <v>58</v>
      </c>
      <c r="C890" s="372" t="s">
        <v>62</v>
      </c>
      <c r="D890" s="372"/>
      <c r="E890" s="372"/>
      <c r="F890" s="51"/>
      <c r="G890" s="52"/>
      <c r="H890" s="52"/>
      <c r="I890" s="52"/>
      <c r="J890" s="107">
        <v>5690.22</v>
      </c>
      <c r="K890" s="54">
        <v>1.1499999999999999</v>
      </c>
      <c r="L890" s="53">
        <v>215.94</v>
      </c>
      <c r="M890" s="54">
        <v>34.96</v>
      </c>
      <c r="N890" s="55">
        <v>7549.26</v>
      </c>
      <c r="AF890" s="39"/>
      <c r="AG890" s="47"/>
      <c r="AJ890" s="3" t="s">
        <v>62</v>
      </c>
      <c r="AM890" s="47"/>
      <c r="AN890" s="47"/>
      <c r="AP890" s="47"/>
      <c r="AQ890" s="47"/>
    </row>
    <row r="891" spans="1:43" s="4" customFormat="1" ht="15" x14ac:dyDescent="0.25">
      <c r="A891" s="48"/>
      <c r="B891" s="49" t="s">
        <v>73</v>
      </c>
      <c r="C891" s="372" t="s">
        <v>175</v>
      </c>
      <c r="D891" s="372"/>
      <c r="E891" s="372"/>
      <c r="F891" s="51"/>
      <c r="G891" s="52"/>
      <c r="H891" s="52"/>
      <c r="I891" s="52"/>
      <c r="J891" s="107">
        <v>17530.75</v>
      </c>
      <c r="K891" s="54">
        <v>1.1499999999999999</v>
      </c>
      <c r="L891" s="53">
        <v>665.29</v>
      </c>
      <c r="M891" s="54">
        <v>12.51</v>
      </c>
      <c r="N891" s="55">
        <v>8322.7800000000007</v>
      </c>
      <c r="AF891" s="39"/>
      <c r="AG891" s="47"/>
      <c r="AJ891" s="3" t="s">
        <v>175</v>
      </c>
      <c r="AM891" s="47"/>
      <c r="AN891" s="47"/>
      <c r="AP891" s="47"/>
      <c r="AQ891" s="47"/>
    </row>
    <row r="892" spans="1:43" s="4" customFormat="1" ht="15" x14ac:dyDescent="0.25">
      <c r="A892" s="48"/>
      <c r="B892" s="49" t="s">
        <v>78</v>
      </c>
      <c r="C892" s="372" t="s">
        <v>176</v>
      </c>
      <c r="D892" s="372"/>
      <c r="E892" s="372"/>
      <c r="F892" s="51"/>
      <c r="G892" s="52"/>
      <c r="H892" s="52"/>
      <c r="I892" s="52"/>
      <c r="J892" s="107">
        <v>2119.29</v>
      </c>
      <c r="K892" s="54">
        <v>1.1499999999999999</v>
      </c>
      <c r="L892" s="53">
        <v>80.430000000000007</v>
      </c>
      <c r="M892" s="54">
        <v>34.96</v>
      </c>
      <c r="N892" s="55">
        <v>2811.83</v>
      </c>
      <c r="AF892" s="39"/>
      <c r="AG892" s="47"/>
      <c r="AJ892" s="3" t="s">
        <v>176</v>
      </c>
      <c r="AM892" s="47"/>
      <c r="AN892" s="47"/>
      <c r="AP892" s="47"/>
      <c r="AQ892" s="47"/>
    </row>
    <row r="893" spans="1:43" s="4" customFormat="1" ht="15" x14ac:dyDescent="0.25">
      <c r="A893" s="48"/>
      <c r="B893" s="49" t="s">
        <v>122</v>
      </c>
      <c r="C893" s="372" t="s">
        <v>177</v>
      </c>
      <c r="D893" s="372"/>
      <c r="E893" s="372"/>
      <c r="F893" s="51"/>
      <c r="G893" s="52"/>
      <c r="H893" s="52"/>
      <c r="I893" s="52"/>
      <c r="J893" s="53">
        <v>600.73</v>
      </c>
      <c r="K893" s="52"/>
      <c r="L893" s="53">
        <v>19.82</v>
      </c>
      <c r="M893" s="54">
        <v>5.0199999999999996</v>
      </c>
      <c r="N893" s="64">
        <v>99.5</v>
      </c>
      <c r="AF893" s="39"/>
      <c r="AG893" s="47"/>
      <c r="AJ893" s="3" t="s">
        <v>177</v>
      </c>
      <c r="AM893" s="47"/>
      <c r="AN893" s="47"/>
      <c r="AP893" s="47"/>
      <c r="AQ893" s="47"/>
    </row>
    <row r="894" spans="1:43" s="4" customFormat="1" ht="15" x14ac:dyDescent="0.25">
      <c r="A894" s="56"/>
      <c r="B894" s="49"/>
      <c r="C894" s="372" t="s">
        <v>63</v>
      </c>
      <c r="D894" s="372"/>
      <c r="E894" s="372"/>
      <c r="F894" s="51" t="s">
        <v>64</v>
      </c>
      <c r="G894" s="54">
        <v>619.85</v>
      </c>
      <c r="H894" s="54">
        <v>1.1499999999999999</v>
      </c>
      <c r="I894" s="111">
        <v>23.523307500000001</v>
      </c>
      <c r="J894" s="57"/>
      <c r="K894" s="52"/>
      <c r="L894" s="57"/>
      <c r="M894" s="52"/>
      <c r="N894" s="58"/>
      <c r="AF894" s="39"/>
      <c r="AG894" s="47"/>
      <c r="AK894" s="3" t="s">
        <v>63</v>
      </c>
      <c r="AM894" s="47"/>
      <c r="AN894" s="47"/>
      <c r="AP894" s="47"/>
      <c r="AQ894" s="47"/>
    </row>
    <row r="895" spans="1:43" s="4" customFormat="1" ht="15" x14ac:dyDescent="0.25">
      <c r="A895" s="56"/>
      <c r="B895" s="49"/>
      <c r="C895" s="372" t="s">
        <v>178</v>
      </c>
      <c r="D895" s="372"/>
      <c r="E895" s="372"/>
      <c r="F895" s="51" t="s">
        <v>64</v>
      </c>
      <c r="G895" s="54">
        <v>157.85</v>
      </c>
      <c r="H895" s="54">
        <v>1.1499999999999999</v>
      </c>
      <c r="I895" s="111">
        <v>5.9904074999999999</v>
      </c>
      <c r="J895" s="57"/>
      <c r="K895" s="52"/>
      <c r="L895" s="57"/>
      <c r="M895" s="52"/>
      <c r="N895" s="58"/>
      <c r="AF895" s="39"/>
      <c r="AG895" s="47"/>
      <c r="AK895" s="3" t="s">
        <v>178</v>
      </c>
      <c r="AM895" s="47"/>
      <c r="AN895" s="47"/>
      <c r="AP895" s="47"/>
      <c r="AQ895" s="47"/>
    </row>
    <row r="896" spans="1:43" s="4" customFormat="1" ht="15" x14ac:dyDescent="0.25">
      <c r="A896" s="48"/>
      <c r="B896" s="49"/>
      <c r="C896" s="375" t="s">
        <v>65</v>
      </c>
      <c r="D896" s="375"/>
      <c r="E896" s="375"/>
      <c r="F896" s="59"/>
      <c r="G896" s="60"/>
      <c r="H896" s="60"/>
      <c r="I896" s="60"/>
      <c r="J896" s="108">
        <v>23821.7</v>
      </c>
      <c r="K896" s="60"/>
      <c r="L896" s="61">
        <v>901.05</v>
      </c>
      <c r="M896" s="60"/>
      <c r="N896" s="123">
        <v>15971.54</v>
      </c>
      <c r="AF896" s="39"/>
      <c r="AG896" s="47"/>
      <c r="AL896" s="3" t="s">
        <v>65</v>
      </c>
      <c r="AM896" s="47"/>
      <c r="AN896" s="47"/>
      <c r="AP896" s="47"/>
      <c r="AQ896" s="47"/>
    </row>
    <row r="897" spans="1:43" s="4" customFormat="1" ht="15" x14ac:dyDescent="0.25">
      <c r="A897" s="56"/>
      <c r="B897" s="49"/>
      <c r="C897" s="372" t="s">
        <v>66</v>
      </c>
      <c r="D897" s="372"/>
      <c r="E897" s="372"/>
      <c r="F897" s="51"/>
      <c r="G897" s="52"/>
      <c r="H897" s="52"/>
      <c r="I897" s="52"/>
      <c r="J897" s="57"/>
      <c r="K897" s="52"/>
      <c r="L897" s="53">
        <v>296.37</v>
      </c>
      <c r="M897" s="52"/>
      <c r="N897" s="55">
        <v>10361.09</v>
      </c>
      <c r="AF897" s="39"/>
      <c r="AG897" s="47"/>
      <c r="AK897" s="3" t="s">
        <v>66</v>
      </c>
      <c r="AM897" s="47"/>
      <c r="AN897" s="47"/>
      <c r="AP897" s="47"/>
      <c r="AQ897" s="47"/>
    </row>
    <row r="898" spans="1:43" s="4" customFormat="1" ht="23.25" x14ac:dyDescent="0.25">
      <c r="A898" s="56"/>
      <c r="B898" s="49" t="s">
        <v>718</v>
      </c>
      <c r="C898" s="372" t="s">
        <v>719</v>
      </c>
      <c r="D898" s="372"/>
      <c r="E898" s="372"/>
      <c r="F898" s="51" t="s">
        <v>69</v>
      </c>
      <c r="G898" s="63">
        <v>117</v>
      </c>
      <c r="H898" s="52"/>
      <c r="I898" s="63">
        <v>117</v>
      </c>
      <c r="J898" s="57"/>
      <c r="K898" s="52"/>
      <c r="L898" s="53">
        <v>346.75</v>
      </c>
      <c r="M898" s="52"/>
      <c r="N898" s="55">
        <v>12122.48</v>
      </c>
      <c r="AF898" s="39"/>
      <c r="AG898" s="47"/>
      <c r="AK898" s="3" t="s">
        <v>719</v>
      </c>
      <c r="AM898" s="47"/>
      <c r="AN898" s="47"/>
      <c r="AP898" s="47"/>
      <c r="AQ898" s="47"/>
    </row>
    <row r="899" spans="1:43" s="4" customFormat="1" ht="23.25" x14ac:dyDescent="0.25">
      <c r="A899" s="56"/>
      <c r="B899" s="49" t="s">
        <v>720</v>
      </c>
      <c r="C899" s="372" t="s">
        <v>721</v>
      </c>
      <c r="D899" s="372"/>
      <c r="E899" s="372"/>
      <c r="F899" s="51" t="s">
        <v>69</v>
      </c>
      <c r="G899" s="63">
        <v>74</v>
      </c>
      <c r="H899" s="52"/>
      <c r="I899" s="63">
        <v>74</v>
      </c>
      <c r="J899" s="57"/>
      <c r="K899" s="52"/>
      <c r="L899" s="53">
        <v>219.31</v>
      </c>
      <c r="M899" s="52"/>
      <c r="N899" s="55">
        <v>7667.21</v>
      </c>
      <c r="AF899" s="39"/>
      <c r="AG899" s="47"/>
      <c r="AK899" s="3" t="s">
        <v>721</v>
      </c>
      <c r="AM899" s="47"/>
      <c r="AN899" s="47"/>
      <c r="AP899" s="47"/>
      <c r="AQ899" s="47"/>
    </row>
    <row r="900" spans="1:43" s="4" customFormat="1" ht="15" x14ac:dyDescent="0.25">
      <c r="A900" s="65"/>
      <c r="B900" s="66"/>
      <c r="C900" s="374" t="s">
        <v>72</v>
      </c>
      <c r="D900" s="374"/>
      <c r="E900" s="374"/>
      <c r="F900" s="42"/>
      <c r="G900" s="43"/>
      <c r="H900" s="43"/>
      <c r="I900" s="43"/>
      <c r="J900" s="45"/>
      <c r="K900" s="43"/>
      <c r="L900" s="105">
        <v>1467.11</v>
      </c>
      <c r="M900" s="60"/>
      <c r="N900" s="115">
        <v>35761.230000000003</v>
      </c>
      <c r="AF900" s="39"/>
      <c r="AG900" s="47"/>
      <c r="AM900" s="47" t="s">
        <v>72</v>
      </c>
      <c r="AN900" s="47"/>
      <c r="AP900" s="47"/>
      <c r="AQ900" s="47"/>
    </row>
    <row r="901" spans="1:43" s="4" customFormat="1" ht="23.25" x14ac:dyDescent="0.25">
      <c r="A901" s="40" t="s">
        <v>508</v>
      </c>
      <c r="B901" s="41" t="s">
        <v>4117</v>
      </c>
      <c r="C901" s="374" t="s">
        <v>4449</v>
      </c>
      <c r="D901" s="374"/>
      <c r="E901" s="374"/>
      <c r="F901" s="42" t="s">
        <v>231</v>
      </c>
      <c r="G901" s="43">
        <v>33.33</v>
      </c>
      <c r="H901" s="44">
        <v>1</v>
      </c>
      <c r="I901" s="68">
        <v>33.33</v>
      </c>
      <c r="J901" s="105">
        <v>34222.019999999997</v>
      </c>
      <c r="K901" s="43"/>
      <c r="L901" s="105">
        <v>227215.13</v>
      </c>
      <c r="M901" s="68">
        <v>5.0199999999999996</v>
      </c>
      <c r="N901" s="115">
        <v>1140619.93</v>
      </c>
      <c r="AF901" s="39"/>
      <c r="AG901" s="47" t="s">
        <v>4449</v>
      </c>
      <c r="AM901" s="47"/>
      <c r="AN901" s="47"/>
      <c r="AP901" s="47"/>
      <c r="AQ901" s="47"/>
    </row>
    <row r="902" spans="1:43" s="4" customFormat="1" ht="15" x14ac:dyDescent="0.25">
      <c r="A902" s="65"/>
      <c r="B902" s="66"/>
      <c r="C902" s="374" t="s">
        <v>72</v>
      </c>
      <c r="D902" s="374"/>
      <c r="E902" s="374"/>
      <c r="F902" s="42"/>
      <c r="G902" s="43"/>
      <c r="H902" s="43"/>
      <c r="I902" s="43"/>
      <c r="J902" s="45"/>
      <c r="K902" s="43"/>
      <c r="L902" s="105">
        <v>227215.13</v>
      </c>
      <c r="M902" s="60"/>
      <c r="N902" s="115">
        <v>1140619.93</v>
      </c>
      <c r="AF902" s="39"/>
      <c r="AG902" s="47"/>
      <c r="AM902" s="47" t="s">
        <v>72</v>
      </c>
      <c r="AN902" s="47"/>
      <c r="AP902" s="47"/>
      <c r="AQ902" s="47"/>
    </row>
    <row r="903" spans="1:43" s="4" customFormat="1" ht="23.25" x14ac:dyDescent="0.25">
      <c r="A903" s="40" t="s">
        <v>510</v>
      </c>
      <c r="B903" s="41" t="s">
        <v>4450</v>
      </c>
      <c r="C903" s="374" t="s">
        <v>4451</v>
      </c>
      <c r="D903" s="374"/>
      <c r="E903" s="374"/>
      <c r="F903" s="42" t="s">
        <v>716</v>
      </c>
      <c r="G903" s="43">
        <v>3.3000000000000002E-2</v>
      </c>
      <c r="H903" s="44">
        <v>1</v>
      </c>
      <c r="I903" s="116">
        <v>3.3000000000000002E-2</v>
      </c>
      <c r="J903" s="45"/>
      <c r="K903" s="43"/>
      <c r="L903" s="45"/>
      <c r="M903" s="43"/>
      <c r="N903" s="46"/>
      <c r="AF903" s="39"/>
      <c r="AG903" s="47" t="s">
        <v>4451</v>
      </c>
      <c r="AM903" s="47"/>
      <c r="AN903" s="47"/>
      <c r="AP903" s="47"/>
      <c r="AQ903" s="47"/>
    </row>
    <row r="904" spans="1:43" s="4" customFormat="1" ht="15" x14ac:dyDescent="0.25">
      <c r="A904" s="69"/>
      <c r="B904" s="50"/>
      <c r="C904" s="372" t="s">
        <v>4448</v>
      </c>
      <c r="D904" s="372"/>
      <c r="E904" s="372"/>
      <c r="F904" s="372"/>
      <c r="G904" s="372"/>
      <c r="H904" s="372"/>
      <c r="I904" s="372"/>
      <c r="J904" s="372"/>
      <c r="K904" s="372"/>
      <c r="L904" s="372"/>
      <c r="M904" s="372"/>
      <c r="N904" s="377"/>
      <c r="AF904" s="39"/>
      <c r="AG904" s="47"/>
      <c r="AH904" s="3" t="s">
        <v>4448</v>
      </c>
      <c r="AM904" s="47"/>
      <c r="AN904" s="47"/>
      <c r="AP904" s="47"/>
      <c r="AQ904" s="47"/>
    </row>
    <row r="905" spans="1:43" s="4" customFormat="1" ht="22.5" x14ac:dyDescent="0.25">
      <c r="A905" s="103"/>
      <c r="B905" s="49" t="s">
        <v>217</v>
      </c>
      <c r="C905" s="368" t="s">
        <v>218</v>
      </c>
      <c r="D905" s="368"/>
      <c r="E905" s="368"/>
      <c r="F905" s="368"/>
      <c r="G905" s="368"/>
      <c r="H905" s="368"/>
      <c r="I905" s="368"/>
      <c r="J905" s="368"/>
      <c r="K905" s="368"/>
      <c r="L905" s="368"/>
      <c r="M905" s="368"/>
      <c r="N905" s="376"/>
      <c r="AF905" s="39"/>
      <c r="AG905" s="47"/>
      <c r="AI905" s="3" t="s">
        <v>218</v>
      </c>
      <c r="AM905" s="47"/>
      <c r="AN905" s="47"/>
      <c r="AP905" s="47"/>
      <c r="AQ905" s="47"/>
    </row>
    <row r="906" spans="1:43" s="4" customFormat="1" ht="15" x14ac:dyDescent="0.25">
      <c r="A906" s="48"/>
      <c r="B906" s="49" t="s">
        <v>58</v>
      </c>
      <c r="C906" s="372" t="s">
        <v>62</v>
      </c>
      <c r="D906" s="372"/>
      <c r="E906" s="372"/>
      <c r="F906" s="51"/>
      <c r="G906" s="52"/>
      <c r="H906" s="52"/>
      <c r="I906" s="52"/>
      <c r="J906" s="53">
        <v>966.45</v>
      </c>
      <c r="K906" s="54">
        <v>1.1499999999999999</v>
      </c>
      <c r="L906" s="53">
        <v>36.68</v>
      </c>
      <c r="M906" s="54">
        <v>34.96</v>
      </c>
      <c r="N906" s="55">
        <v>1282.33</v>
      </c>
      <c r="AF906" s="39"/>
      <c r="AG906" s="47"/>
      <c r="AJ906" s="3" t="s">
        <v>62</v>
      </c>
      <c r="AM906" s="47"/>
      <c r="AN906" s="47"/>
      <c r="AP906" s="47"/>
      <c r="AQ906" s="47"/>
    </row>
    <row r="907" spans="1:43" s="4" customFormat="1" ht="15" x14ac:dyDescent="0.25">
      <c r="A907" s="48"/>
      <c r="B907" s="49" t="s">
        <v>122</v>
      </c>
      <c r="C907" s="372" t="s">
        <v>177</v>
      </c>
      <c r="D907" s="372"/>
      <c r="E907" s="372"/>
      <c r="F907" s="51"/>
      <c r="G907" s="52"/>
      <c r="H907" s="52"/>
      <c r="I907" s="52"/>
      <c r="J907" s="107">
        <v>4330.5</v>
      </c>
      <c r="K907" s="52"/>
      <c r="L907" s="53">
        <v>142.91</v>
      </c>
      <c r="M907" s="54">
        <v>5.0199999999999996</v>
      </c>
      <c r="N907" s="64">
        <v>717.41</v>
      </c>
      <c r="AF907" s="39"/>
      <c r="AG907" s="47"/>
      <c r="AJ907" s="3" t="s">
        <v>177</v>
      </c>
      <c r="AM907" s="47"/>
      <c r="AN907" s="47"/>
      <c r="AP907" s="47"/>
      <c r="AQ907" s="47"/>
    </row>
    <row r="908" spans="1:43" s="4" customFormat="1" ht="15" x14ac:dyDescent="0.25">
      <c r="A908" s="56"/>
      <c r="B908" s="49"/>
      <c r="C908" s="372" t="s">
        <v>63</v>
      </c>
      <c r="D908" s="372"/>
      <c r="E908" s="372"/>
      <c r="F908" s="51" t="s">
        <v>64</v>
      </c>
      <c r="G908" s="104">
        <v>113.3</v>
      </c>
      <c r="H908" s="54">
        <v>1.1499999999999999</v>
      </c>
      <c r="I908" s="117">
        <v>4.2997350000000001</v>
      </c>
      <c r="J908" s="57"/>
      <c r="K908" s="52"/>
      <c r="L908" s="57"/>
      <c r="M908" s="52"/>
      <c r="N908" s="58"/>
      <c r="AF908" s="39"/>
      <c r="AG908" s="47"/>
      <c r="AK908" s="3" t="s">
        <v>63</v>
      </c>
      <c r="AM908" s="47"/>
      <c r="AN908" s="47"/>
      <c r="AP908" s="47"/>
      <c r="AQ908" s="47"/>
    </row>
    <row r="909" spans="1:43" s="4" customFormat="1" ht="15" x14ac:dyDescent="0.25">
      <c r="A909" s="48"/>
      <c r="B909" s="49"/>
      <c r="C909" s="375" t="s">
        <v>65</v>
      </c>
      <c r="D909" s="375"/>
      <c r="E909" s="375"/>
      <c r="F909" s="59"/>
      <c r="G909" s="60"/>
      <c r="H909" s="60"/>
      <c r="I909" s="60"/>
      <c r="J909" s="108">
        <v>5296.95</v>
      </c>
      <c r="K909" s="60"/>
      <c r="L909" s="61">
        <v>179.59</v>
      </c>
      <c r="M909" s="60"/>
      <c r="N909" s="123">
        <v>1999.74</v>
      </c>
      <c r="AF909" s="39"/>
      <c r="AG909" s="47"/>
      <c r="AL909" s="3" t="s">
        <v>65</v>
      </c>
      <c r="AM909" s="47"/>
      <c r="AN909" s="47"/>
      <c r="AP909" s="47"/>
      <c r="AQ909" s="47"/>
    </row>
    <row r="910" spans="1:43" s="4" customFormat="1" ht="15" x14ac:dyDescent="0.25">
      <c r="A910" s="56"/>
      <c r="B910" s="49"/>
      <c r="C910" s="372" t="s">
        <v>66</v>
      </c>
      <c r="D910" s="372"/>
      <c r="E910" s="372"/>
      <c r="F910" s="51"/>
      <c r="G910" s="52"/>
      <c r="H910" s="52"/>
      <c r="I910" s="52"/>
      <c r="J910" s="57"/>
      <c r="K910" s="52"/>
      <c r="L910" s="53">
        <v>36.68</v>
      </c>
      <c r="M910" s="52"/>
      <c r="N910" s="55">
        <v>1282.33</v>
      </c>
      <c r="AF910" s="39"/>
      <c r="AG910" s="47"/>
      <c r="AK910" s="3" t="s">
        <v>66</v>
      </c>
      <c r="AM910" s="47"/>
      <c r="AN910" s="47"/>
      <c r="AP910" s="47"/>
      <c r="AQ910" s="47"/>
    </row>
    <row r="911" spans="1:43" s="4" customFormat="1" ht="23.25" x14ac:dyDescent="0.25">
      <c r="A911" s="56"/>
      <c r="B911" s="49" t="s">
        <v>718</v>
      </c>
      <c r="C911" s="372" t="s">
        <v>719</v>
      </c>
      <c r="D911" s="372"/>
      <c r="E911" s="372"/>
      <c r="F911" s="51" t="s">
        <v>69</v>
      </c>
      <c r="G911" s="63">
        <v>117</v>
      </c>
      <c r="H911" s="52"/>
      <c r="I911" s="63">
        <v>117</v>
      </c>
      <c r="J911" s="57"/>
      <c r="K911" s="52"/>
      <c r="L911" s="53">
        <v>42.92</v>
      </c>
      <c r="M911" s="52"/>
      <c r="N911" s="55">
        <v>1500.33</v>
      </c>
      <c r="AF911" s="39"/>
      <c r="AG911" s="47"/>
      <c r="AK911" s="3" t="s">
        <v>719</v>
      </c>
      <c r="AM911" s="47"/>
      <c r="AN911" s="47"/>
      <c r="AP911" s="47"/>
      <c r="AQ911" s="47"/>
    </row>
    <row r="912" spans="1:43" s="4" customFormat="1" ht="23.25" x14ac:dyDescent="0.25">
      <c r="A912" s="56"/>
      <c r="B912" s="49" t="s">
        <v>720</v>
      </c>
      <c r="C912" s="372" t="s">
        <v>721</v>
      </c>
      <c r="D912" s="372"/>
      <c r="E912" s="372"/>
      <c r="F912" s="51" t="s">
        <v>69</v>
      </c>
      <c r="G912" s="63">
        <v>74</v>
      </c>
      <c r="H912" s="52"/>
      <c r="I912" s="63">
        <v>74</v>
      </c>
      <c r="J912" s="57"/>
      <c r="K912" s="52"/>
      <c r="L912" s="53">
        <v>27.14</v>
      </c>
      <c r="M912" s="52"/>
      <c r="N912" s="64">
        <v>948.92</v>
      </c>
      <c r="AF912" s="39"/>
      <c r="AG912" s="47"/>
      <c r="AK912" s="3" t="s">
        <v>721</v>
      </c>
      <c r="AM912" s="47"/>
      <c r="AN912" s="47"/>
      <c r="AP912" s="47"/>
      <c r="AQ912" s="47"/>
    </row>
    <row r="913" spans="1:43" s="4" customFormat="1" ht="15" x14ac:dyDescent="0.25">
      <c r="A913" s="65"/>
      <c r="B913" s="66"/>
      <c r="C913" s="374" t="s">
        <v>72</v>
      </c>
      <c r="D913" s="374"/>
      <c r="E913" s="374"/>
      <c r="F913" s="42"/>
      <c r="G913" s="43"/>
      <c r="H913" s="43"/>
      <c r="I913" s="43"/>
      <c r="J913" s="45"/>
      <c r="K913" s="43"/>
      <c r="L913" s="67">
        <v>249.65</v>
      </c>
      <c r="M913" s="60"/>
      <c r="N913" s="115">
        <v>4448.99</v>
      </c>
      <c r="AF913" s="39"/>
      <c r="AG913" s="47"/>
      <c r="AM913" s="47" t="s">
        <v>72</v>
      </c>
      <c r="AN913" s="47"/>
      <c r="AP913" s="47"/>
      <c r="AQ913" s="47"/>
    </row>
    <row r="914" spans="1:43" s="4" customFormat="1" ht="15" x14ac:dyDescent="0.25">
      <c r="A914" s="381" t="s">
        <v>4452</v>
      </c>
      <c r="B914" s="382"/>
      <c r="C914" s="382"/>
      <c r="D914" s="382"/>
      <c r="E914" s="382"/>
      <c r="F914" s="382"/>
      <c r="G914" s="382"/>
      <c r="H914" s="382"/>
      <c r="I914" s="382"/>
      <c r="J914" s="382"/>
      <c r="K914" s="382"/>
      <c r="L914" s="382"/>
      <c r="M914" s="382"/>
      <c r="N914" s="383"/>
      <c r="AF914" s="39"/>
      <c r="AG914" s="47"/>
      <c r="AM914" s="47"/>
      <c r="AN914" s="47"/>
      <c r="AP914" s="47"/>
      <c r="AQ914" s="47" t="s">
        <v>4452</v>
      </c>
    </row>
    <row r="915" spans="1:43" s="4" customFormat="1" ht="45.75" x14ac:dyDescent="0.25">
      <c r="A915" s="40" t="s">
        <v>514</v>
      </c>
      <c r="B915" s="41" t="s">
        <v>4453</v>
      </c>
      <c r="C915" s="374" t="s">
        <v>4454</v>
      </c>
      <c r="D915" s="374"/>
      <c r="E915" s="374"/>
      <c r="F915" s="42" t="s">
        <v>716</v>
      </c>
      <c r="G915" s="43">
        <v>1.4999999999999999E-2</v>
      </c>
      <c r="H915" s="44">
        <v>1</v>
      </c>
      <c r="I915" s="116">
        <v>1.4999999999999999E-2</v>
      </c>
      <c r="J915" s="45"/>
      <c r="K915" s="43"/>
      <c r="L915" s="45"/>
      <c r="M915" s="43"/>
      <c r="N915" s="46"/>
      <c r="AF915" s="39"/>
      <c r="AG915" s="47" t="s">
        <v>4454</v>
      </c>
      <c r="AM915" s="47"/>
      <c r="AN915" s="47"/>
      <c r="AP915" s="47"/>
      <c r="AQ915" s="47"/>
    </row>
    <row r="916" spans="1:43" s="4" customFormat="1" ht="15" x14ac:dyDescent="0.25">
      <c r="A916" s="69"/>
      <c r="B916" s="50"/>
      <c r="C916" s="372" t="s">
        <v>4405</v>
      </c>
      <c r="D916" s="372"/>
      <c r="E916" s="372"/>
      <c r="F916" s="372"/>
      <c r="G916" s="372"/>
      <c r="H916" s="372"/>
      <c r="I916" s="372"/>
      <c r="J916" s="372"/>
      <c r="K916" s="372"/>
      <c r="L916" s="372"/>
      <c r="M916" s="372"/>
      <c r="N916" s="377"/>
      <c r="AF916" s="39"/>
      <c r="AG916" s="47"/>
      <c r="AH916" s="3" t="s">
        <v>4405</v>
      </c>
      <c r="AM916" s="47"/>
      <c r="AN916" s="47"/>
      <c r="AP916" s="47"/>
      <c r="AQ916" s="47"/>
    </row>
    <row r="917" spans="1:43" s="4" customFormat="1" ht="22.5" x14ac:dyDescent="0.25">
      <c r="A917" s="103"/>
      <c r="B917" s="49" t="s">
        <v>217</v>
      </c>
      <c r="C917" s="368" t="s">
        <v>218</v>
      </c>
      <c r="D917" s="368"/>
      <c r="E917" s="368"/>
      <c r="F917" s="368"/>
      <c r="G917" s="368"/>
      <c r="H917" s="368"/>
      <c r="I917" s="368"/>
      <c r="J917" s="368"/>
      <c r="K917" s="368"/>
      <c r="L917" s="368"/>
      <c r="M917" s="368"/>
      <c r="N917" s="376"/>
      <c r="AF917" s="39"/>
      <c r="AG917" s="47"/>
      <c r="AI917" s="3" t="s">
        <v>218</v>
      </c>
      <c r="AM917" s="47"/>
      <c r="AN917" s="47"/>
      <c r="AP917" s="47"/>
      <c r="AQ917" s="47"/>
    </row>
    <row r="918" spans="1:43" s="4" customFormat="1" ht="15" x14ac:dyDescent="0.25">
      <c r="A918" s="48"/>
      <c r="B918" s="49" t="s">
        <v>58</v>
      </c>
      <c r="C918" s="372" t="s">
        <v>62</v>
      </c>
      <c r="D918" s="372"/>
      <c r="E918" s="372"/>
      <c r="F918" s="51"/>
      <c r="G918" s="52"/>
      <c r="H918" s="52"/>
      <c r="I918" s="52"/>
      <c r="J918" s="107">
        <v>8766.07</v>
      </c>
      <c r="K918" s="54">
        <v>1.1499999999999999</v>
      </c>
      <c r="L918" s="53">
        <v>151.21</v>
      </c>
      <c r="M918" s="54">
        <v>34.96</v>
      </c>
      <c r="N918" s="55">
        <v>5286.3</v>
      </c>
      <c r="AF918" s="39"/>
      <c r="AG918" s="47"/>
      <c r="AJ918" s="3" t="s">
        <v>62</v>
      </c>
      <c r="AM918" s="47"/>
      <c r="AN918" s="47"/>
      <c r="AP918" s="47"/>
      <c r="AQ918" s="47"/>
    </row>
    <row r="919" spans="1:43" s="4" customFormat="1" ht="15" x14ac:dyDescent="0.25">
      <c r="A919" s="48"/>
      <c r="B919" s="49" t="s">
        <v>73</v>
      </c>
      <c r="C919" s="372" t="s">
        <v>175</v>
      </c>
      <c r="D919" s="372"/>
      <c r="E919" s="372"/>
      <c r="F919" s="51"/>
      <c r="G919" s="52"/>
      <c r="H919" s="52"/>
      <c r="I919" s="52"/>
      <c r="J919" s="107">
        <v>27882.43</v>
      </c>
      <c r="K919" s="54">
        <v>1.1499999999999999</v>
      </c>
      <c r="L919" s="53">
        <v>480.97</v>
      </c>
      <c r="M919" s="54">
        <v>12.51</v>
      </c>
      <c r="N919" s="55">
        <v>6016.93</v>
      </c>
      <c r="AF919" s="39"/>
      <c r="AG919" s="47"/>
      <c r="AJ919" s="3" t="s">
        <v>175</v>
      </c>
      <c r="AM919" s="47"/>
      <c r="AN919" s="47"/>
      <c r="AP919" s="47"/>
      <c r="AQ919" s="47"/>
    </row>
    <row r="920" spans="1:43" s="4" customFormat="1" ht="15" x14ac:dyDescent="0.25">
      <c r="A920" s="48"/>
      <c r="B920" s="49" t="s">
        <v>78</v>
      </c>
      <c r="C920" s="372" t="s">
        <v>176</v>
      </c>
      <c r="D920" s="372"/>
      <c r="E920" s="372"/>
      <c r="F920" s="51"/>
      <c r="G920" s="52"/>
      <c r="H920" s="52"/>
      <c r="I920" s="52"/>
      <c r="J920" s="107">
        <v>3366.68</v>
      </c>
      <c r="K920" s="54">
        <v>1.1499999999999999</v>
      </c>
      <c r="L920" s="53">
        <v>58.08</v>
      </c>
      <c r="M920" s="54">
        <v>34.96</v>
      </c>
      <c r="N920" s="55">
        <v>2030.48</v>
      </c>
      <c r="AF920" s="39"/>
      <c r="AG920" s="47"/>
      <c r="AJ920" s="3" t="s">
        <v>176</v>
      </c>
      <c r="AM920" s="47"/>
      <c r="AN920" s="47"/>
      <c r="AP920" s="47"/>
      <c r="AQ920" s="47"/>
    </row>
    <row r="921" spans="1:43" s="4" customFormat="1" ht="15" x14ac:dyDescent="0.25">
      <c r="A921" s="48"/>
      <c r="B921" s="49" t="s">
        <v>122</v>
      </c>
      <c r="C921" s="372" t="s">
        <v>177</v>
      </c>
      <c r="D921" s="372"/>
      <c r="E921" s="372"/>
      <c r="F921" s="51"/>
      <c r="G921" s="52"/>
      <c r="H921" s="52"/>
      <c r="I921" s="52"/>
      <c r="J921" s="107">
        <v>1551.6</v>
      </c>
      <c r="K921" s="52"/>
      <c r="L921" s="53">
        <v>23.27</v>
      </c>
      <c r="M921" s="54">
        <v>5.0199999999999996</v>
      </c>
      <c r="N921" s="64">
        <v>116.82</v>
      </c>
      <c r="AF921" s="39"/>
      <c r="AG921" s="47"/>
      <c r="AJ921" s="3" t="s">
        <v>177</v>
      </c>
      <c r="AM921" s="47"/>
      <c r="AN921" s="47"/>
      <c r="AP921" s="47"/>
      <c r="AQ921" s="47"/>
    </row>
    <row r="922" spans="1:43" s="4" customFormat="1" ht="15" x14ac:dyDescent="0.25">
      <c r="A922" s="56"/>
      <c r="B922" s="49"/>
      <c r="C922" s="372" t="s">
        <v>63</v>
      </c>
      <c r="D922" s="372"/>
      <c r="E922" s="372"/>
      <c r="F922" s="51" t="s">
        <v>64</v>
      </c>
      <c r="G922" s="54">
        <v>954.91</v>
      </c>
      <c r="H922" s="54">
        <v>1.1499999999999999</v>
      </c>
      <c r="I922" s="111">
        <v>16.4721975</v>
      </c>
      <c r="J922" s="57"/>
      <c r="K922" s="52"/>
      <c r="L922" s="57"/>
      <c r="M922" s="52"/>
      <c r="N922" s="58"/>
      <c r="AF922" s="39"/>
      <c r="AG922" s="47"/>
      <c r="AK922" s="3" t="s">
        <v>63</v>
      </c>
      <c r="AM922" s="47"/>
      <c r="AN922" s="47"/>
      <c r="AP922" s="47"/>
      <c r="AQ922" s="47"/>
    </row>
    <row r="923" spans="1:43" s="4" customFormat="1" ht="15" x14ac:dyDescent="0.25">
      <c r="A923" s="56"/>
      <c r="B923" s="49"/>
      <c r="C923" s="372" t="s">
        <v>178</v>
      </c>
      <c r="D923" s="372"/>
      <c r="E923" s="372"/>
      <c r="F923" s="51" t="s">
        <v>64</v>
      </c>
      <c r="G923" s="54">
        <v>250.58</v>
      </c>
      <c r="H923" s="54">
        <v>1.1499999999999999</v>
      </c>
      <c r="I923" s="117">
        <v>4.3225049999999996</v>
      </c>
      <c r="J923" s="57"/>
      <c r="K923" s="52"/>
      <c r="L923" s="57"/>
      <c r="M923" s="52"/>
      <c r="N923" s="58"/>
      <c r="AF923" s="39"/>
      <c r="AG923" s="47"/>
      <c r="AK923" s="3" t="s">
        <v>178</v>
      </c>
      <c r="AM923" s="47"/>
      <c r="AN923" s="47"/>
      <c r="AP923" s="47"/>
      <c r="AQ923" s="47"/>
    </row>
    <row r="924" spans="1:43" s="4" customFormat="1" ht="15" x14ac:dyDescent="0.25">
      <c r="A924" s="48"/>
      <c r="B924" s="49"/>
      <c r="C924" s="375" t="s">
        <v>65</v>
      </c>
      <c r="D924" s="375"/>
      <c r="E924" s="375"/>
      <c r="F924" s="59"/>
      <c r="G924" s="60"/>
      <c r="H924" s="60"/>
      <c r="I924" s="60"/>
      <c r="J924" s="108">
        <v>38200.1</v>
      </c>
      <c r="K924" s="60"/>
      <c r="L924" s="61">
        <v>655.45</v>
      </c>
      <c r="M924" s="60"/>
      <c r="N924" s="123">
        <v>11420.05</v>
      </c>
      <c r="AF924" s="39"/>
      <c r="AG924" s="47"/>
      <c r="AL924" s="3" t="s">
        <v>65</v>
      </c>
      <c r="AM924" s="47"/>
      <c r="AN924" s="47"/>
      <c r="AP924" s="47"/>
      <c r="AQ924" s="47"/>
    </row>
    <row r="925" spans="1:43" s="4" customFormat="1" ht="15" x14ac:dyDescent="0.25">
      <c r="A925" s="56"/>
      <c r="B925" s="49"/>
      <c r="C925" s="372" t="s">
        <v>66</v>
      </c>
      <c r="D925" s="372"/>
      <c r="E925" s="372"/>
      <c r="F925" s="51"/>
      <c r="G925" s="52"/>
      <c r="H925" s="52"/>
      <c r="I925" s="52"/>
      <c r="J925" s="57"/>
      <c r="K925" s="52"/>
      <c r="L925" s="53">
        <v>209.29</v>
      </c>
      <c r="M925" s="52"/>
      <c r="N925" s="55">
        <v>7316.78</v>
      </c>
      <c r="AF925" s="39"/>
      <c r="AG925" s="47"/>
      <c r="AK925" s="3" t="s">
        <v>66</v>
      </c>
      <c r="AM925" s="47"/>
      <c r="AN925" s="47"/>
      <c r="AP925" s="47"/>
      <c r="AQ925" s="47"/>
    </row>
    <row r="926" spans="1:43" s="4" customFormat="1" ht="23.25" x14ac:dyDescent="0.25">
      <c r="A926" s="56"/>
      <c r="B926" s="49" t="s">
        <v>718</v>
      </c>
      <c r="C926" s="372" t="s">
        <v>719</v>
      </c>
      <c r="D926" s="372"/>
      <c r="E926" s="372"/>
      <c r="F926" s="51" t="s">
        <v>69</v>
      </c>
      <c r="G926" s="63">
        <v>117</v>
      </c>
      <c r="H926" s="52"/>
      <c r="I926" s="63">
        <v>117</v>
      </c>
      <c r="J926" s="57"/>
      <c r="K926" s="52"/>
      <c r="L926" s="53">
        <v>244.87</v>
      </c>
      <c r="M926" s="52"/>
      <c r="N926" s="55">
        <v>8560.6299999999992</v>
      </c>
      <c r="AF926" s="39"/>
      <c r="AG926" s="47"/>
      <c r="AK926" s="3" t="s">
        <v>719</v>
      </c>
      <c r="AM926" s="47"/>
      <c r="AN926" s="47"/>
      <c r="AP926" s="47"/>
      <c r="AQ926" s="47"/>
    </row>
    <row r="927" spans="1:43" s="4" customFormat="1" ht="23.25" x14ac:dyDescent="0.25">
      <c r="A927" s="56"/>
      <c r="B927" s="49" t="s">
        <v>720</v>
      </c>
      <c r="C927" s="372" t="s">
        <v>721</v>
      </c>
      <c r="D927" s="372"/>
      <c r="E927" s="372"/>
      <c r="F927" s="51" t="s">
        <v>69</v>
      </c>
      <c r="G927" s="63">
        <v>74</v>
      </c>
      <c r="H927" s="52"/>
      <c r="I927" s="63">
        <v>74</v>
      </c>
      <c r="J927" s="57"/>
      <c r="K927" s="52"/>
      <c r="L927" s="53">
        <v>154.87</v>
      </c>
      <c r="M927" s="52"/>
      <c r="N927" s="55">
        <v>5414.42</v>
      </c>
      <c r="AF927" s="39"/>
      <c r="AG927" s="47"/>
      <c r="AK927" s="3" t="s">
        <v>721</v>
      </c>
      <c r="AM927" s="47"/>
      <c r="AN927" s="47"/>
      <c r="AP927" s="47"/>
      <c r="AQ927" s="47"/>
    </row>
    <row r="928" spans="1:43" s="4" customFormat="1" ht="15" x14ac:dyDescent="0.25">
      <c r="A928" s="65"/>
      <c r="B928" s="66"/>
      <c r="C928" s="374" t="s">
        <v>72</v>
      </c>
      <c r="D928" s="374"/>
      <c r="E928" s="374"/>
      <c r="F928" s="42"/>
      <c r="G928" s="43"/>
      <c r="H928" s="43"/>
      <c r="I928" s="43"/>
      <c r="J928" s="45"/>
      <c r="K928" s="43"/>
      <c r="L928" s="105">
        <v>1055.19</v>
      </c>
      <c r="M928" s="60"/>
      <c r="N928" s="115">
        <v>25395.1</v>
      </c>
      <c r="AF928" s="39"/>
      <c r="AG928" s="47"/>
      <c r="AM928" s="47" t="s">
        <v>72</v>
      </c>
      <c r="AN928" s="47"/>
      <c r="AP928" s="47"/>
      <c r="AQ928" s="47"/>
    </row>
    <row r="929" spans="1:43" s="4" customFormat="1" ht="22.5" x14ac:dyDescent="0.25">
      <c r="A929" s="40" t="s">
        <v>517</v>
      </c>
      <c r="B929" s="41" t="s">
        <v>4117</v>
      </c>
      <c r="C929" s="374" t="s">
        <v>4455</v>
      </c>
      <c r="D929" s="374"/>
      <c r="E929" s="374"/>
      <c r="F929" s="42" t="s">
        <v>231</v>
      </c>
      <c r="G929" s="43">
        <v>15.15</v>
      </c>
      <c r="H929" s="44">
        <v>1</v>
      </c>
      <c r="I929" s="68">
        <v>15.15</v>
      </c>
      <c r="J929" s="105">
        <v>28149.96</v>
      </c>
      <c r="K929" s="43"/>
      <c r="L929" s="105">
        <v>84954.559999999998</v>
      </c>
      <c r="M929" s="68">
        <v>5.0199999999999996</v>
      </c>
      <c r="N929" s="115">
        <v>426471.89</v>
      </c>
      <c r="AF929" s="39"/>
      <c r="AG929" s="47" t="s">
        <v>4455</v>
      </c>
      <c r="AM929" s="47"/>
      <c r="AN929" s="47"/>
      <c r="AP929" s="47"/>
      <c r="AQ929" s="47"/>
    </row>
    <row r="930" spans="1:43" s="4" customFormat="1" ht="15" x14ac:dyDescent="0.25">
      <c r="A930" s="65"/>
      <c r="B930" s="66"/>
      <c r="C930" s="374" t="s">
        <v>72</v>
      </c>
      <c r="D930" s="374"/>
      <c r="E930" s="374"/>
      <c r="F930" s="42"/>
      <c r="G930" s="43"/>
      <c r="H930" s="43"/>
      <c r="I930" s="43"/>
      <c r="J930" s="45"/>
      <c r="K930" s="43"/>
      <c r="L930" s="105">
        <v>84954.559999999998</v>
      </c>
      <c r="M930" s="60"/>
      <c r="N930" s="115">
        <v>426471.89</v>
      </c>
      <c r="AF930" s="39"/>
      <c r="AG930" s="47"/>
      <c r="AM930" s="47" t="s">
        <v>72</v>
      </c>
      <c r="AN930" s="47"/>
      <c r="AP930" s="47"/>
      <c r="AQ930" s="47"/>
    </row>
    <row r="931" spans="1:43" s="4" customFormat="1" ht="56.25" x14ac:dyDescent="0.25">
      <c r="A931" s="40" t="s">
        <v>520</v>
      </c>
      <c r="B931" s="41" t="s">
        <v>4456</v>
      </c>
      <c r="C931" s="374" t="s">
        <v>4457</v>
      </c>
      <c r="D931" s="374"/>
      <c r="E931" s="374"/>
      <c r="F931" s="42" t="s">
        <v>732</v>
      </c>
      <c r="G931" s="43">
        <v>0.15</v>
      </c>
      <c r="H931" s="44">
        <v>1</v>
      </c>
      <c r="I931" s="68">
        <v>0.15</v>
      </c>
      <c r="J931" s="45"/>
      <c r="K931" s="43"/>
      <c r="L931" s="45"/>
      <c r="M931" s="43"/>
      <c r="N931" s="46"/>
      <c r="AF931" s="39"/>
      <c r="AG931" s="47" t="s">
        <v>4457</v>
      </c>
      <c r="AM931" s="47"/>
      <c r="AN931" s="47"/>
      <c r="AP931" s="47"/>
      <c r="AQ931" s="47"/>
    </row>
    <row r="932" spans="1:43" s="4" customFormat="1" ht="15" x14ac:dyDescent="0.25">
      <c r="A932" s="69"/>
      <c r="B932" s="50"/>
      <c r="C932" s="372" t="s">
        <v>4120</v>
      </c>
      <c r="D932" s="372"/>
      <c r="E932" s="372"/>
      <c r="F932" s="372"/>
      <c r="G932" s="372"/>
      <c r="H932" s="372"/>
      <c r="I932" s="372"/>
      <c r="J932" s="372"/>
      <c r="K932" s="372"/>
      <c r="L932" s="372"/>
      <c r="M932" s="372"/>
      <c r="N932" s="377"/>
      <c r="AF932" s="39"/>
      <c r="AG932" s="47"/>
      <c r="AH932" s="3" t="s">
        <v>4120</v>
      </c>
      <c r="AM932" s="47"/>
      <c r="AN932" s="47"/>
      <c r="AP932" s="47"/>
      <c r="AQ932" s="47"/>
    </row>
    <row r="933" spans="1:43" s="4" customFormat="1" ht="22.5" x14ac:dyDescent="0.25">
      <c r="A933" s="103"/>
      <c r="B933" s="49" t="s">
        <v>217</v>
      </c>
      <c r="C933" s="368" t="s">
        <v>218</v>
      </c>
      <c r="D933" s="368"/>
      <c r="E933" s="368"/>
      <c r="F933" s="368"/>
      <c r="G933" s="368"/>
      <c r="H933" s="368"/>
      <c r="I933" s="368"/>
      <c r="J933" s="368"/>
      <c r="K933" s="368"/>
      <c r="L933" s="368"/>
      <c r="M933" s="368"/>
      <c r="N933" s="376"/>
      <c r="AF933" s="39"/>
      <c r="AG933" s="47"/>
      <c r="AI933" s="3" t="s">
        <v>218</v>
      </c>
      <c r="AM933" s="47"/>
      <c r="AN933" s="47"/>
      <c r="AP933" s="47"/>
      <c r="AQ933" s="47"/>
    </row>
    <row r="934" spans="1:43" s="4" customFormat="1" ht="15" x14ac:dyDescent="0.25">
      <c r="A934" s="48"/>
      <c r="B934" s="49" t="s">
        <v>58</v>
      </c>
      <c r="C934" s="372" t="s">
        <v>62</v>
      </c>
      <c r="D934" s="372"/>
      <c r="E934" s="372"/>
      <c r="F934" s="51"/>
      <c r="G934" s="52"/>
      <c r="H934" s="52"/>
      <c r="I934" s="52"/>
      <c r="J934" s="107">
        <v>1091.0999999999999</v>
      </c>
      <c r="K934" s="54">
        <v>1.1499999999999999</v>
      </c>
      <c r="L934" s="53">
        <v>188.21</v>
      </c>
      <c r="M934" s="54">
        <v>34.96</v>
      </c>
      <c r="N934" s="55">
        <v>6579.82</v>
      </c>
      <c r="AF934" s="39"/>
      <c r="AG934" s="47"/>
      <c r="AJ934" s="3" t="s">
        <v>62</v>
      </c>
      <c r="AM934" s="47"/>
      <c r="AN934" s="47"/>
      <c r="AP934" s="47"/>
      <c r="AQ934" s="47"/>
    </row>
    <row r="935" spans="1:43" s="4" customFormat="1" ht="15" x14ac:dyDescent="0.25">
      <c r="A935" s="48"/>
      <c r="B935" s="49" t="s">
        <v>73</v>
      </c>
      <c r="C935" s="372" t="s">
        <v>175</v>
      </c>
      <c r="D935" s="372"/>
      <c r="E935" s="372"/>
      <c r="F935" s="51"/>
      <c r="G935" s="52"/>
      <c r="H935" s="52"/>
      <c r="I935" s="52"/>
      <c r="J935" s="53">
        <v>141.68</v>
      </c>
      <c r="K935" s="54">
        <v>1.1499999999999999</v>
      </c>
      <c r="L935" s="53">
        <v>24.44</v>
      </c>
      <c r="M935" s="54">
        <v>12.51</v>
      </c>
      <c r="N935" s="64">
        <v>305.74</v>
      </c>
      <c r="AF935" s="39"/>
      <c r="AG935" s="47"/>
      <c r="AJ935" s="3" t="s">
        <v>175</v>
      </c>
      <c r="AM935" s="47"/>
      <c r="AN935" s="47"/>
      <c r="AP935" s="47"/>
      <c r="AQ935" s="47"/>
    </row>
    <row r="936" spans="1:43" s="4" customFormat="1" ht="15" x14ac:dyDescent="0.25">
      <c r="A936" s="48"/>
      <c r="B936" s="49" t="s">
        <v>78</v>
      </c>
      <c r="C936" s="372" t="s">
        <v>176</v>
      </c>
      <c r="D936" s="372"/>
      <c r="E936" s="372"/>
      <c r="F936" s="51"/>
      <c r="G936" s="52"/>
      <c r="H936" s="52"/>
      <c r="I936" s="52"/>
      <c r="J936" s="53">
        <v>3.38</v>
      </c>
      <c r="K936" s="54">
        <v>1.1499999999999999</v>
      </c>
      <c r="L936" s="53">
        <v>0.57999999999999996</v>
      </c>
      <c r="M936" s="54">
        <v>34.96</v>
      </c>
      <c r="N936" s="64">
        <v>20.28</v>
      </c>
      <c r="AF936" s="39"/>
      <c r="AG936" s="47"/>
      <c r="AJ936" s="3" t="s">
        <v>176</v>
      </c>
      <c r="AM936" s="47"/>
      <c r="AN936" s="47"/>
      <c r="AP936" s="47"/>
      <c r="AQ936" s="47"/>
    </row>
    <row r="937" spans="1:43" s="4" customFormat="1" ht="15" x14ac:dyDescent="0.25">
      <c r="A937" s="48"/>
      <c r="B937" s="49" t="s">
        <v>122</v>
      </c>
      <c r="C937" s="372" t="s">
        <v>177</v>
      </c>
      <c r="D937" s="372"/>
      <c r="E937" s="372"/>
      <c r="F937" s="51"/>
      <c r="G937" s="52"/>
      <c r="H937" s="52"/>
      <c r="I937" s="52"/>
      <c r="J937" s="107">
        <v>3160.16</v>
      </c>
      <c r="K937" s="52"/>
      <c r="L937" s="53">
        <v>474.02</v>
      </c>
      <c r="M937" s="54">
        <v>5.0199999999999996</v>
      </c>
      <c r="N937" s="55">
        <v>2379.58</v>
      </c>
      <c r="AF937" s="39"/>
      <c r="AG937" s="47"/>
      <c r="AJ937" s="3" t="s">
        <v>177</v>
      </c>
      <c r="AM937" s="47"/>
      <c r="AN937" s="47"/>
      <c r="AP937" s="47"/>
      <c r="AQ937" s="47"/>
    </row>
    <row r="938" spans="1:43" s="4" customFormat="1" ht="15" x14ac:dyDescent="0.25">
      <c r="A938" s="56"/>
      <c r="B938" s="49"/>
      <c r="C938" s="372" t="s">
        <v>63</v>
      </c>
      <c r="D938" s="372"/>
      <c r="E938" s="372"/>
      <c r="F938" s="51" t="s">
        <v>64</v>
      </c>
      <c r="G938" s="54">
        <v>113.42</v>
      </c>
      <c r="H938" s="54">
        <v>1.1499999999999999</v>
      </c>
      <c r="I938" s="114">
        <v>19.56495</v>
      </c>
      <c r="J938" s="57"/>
      <c r="K938" s="52"/>
      <c r="L938" s="57"/>
      <c r="M938" s="52"/>
      <c r="N938" s="58"/>
      <c r="AF938" s="39"/>
      <c r="AG938" s="47"/>
      <c r="AK938" s="3" t="s">
        <v>63</v>
      </c>
      <c r="AM938" s="47"/>
      <c r="AN938" s="47"/>
      <c r="AP938" s="47"/>
      <c r="AQ938" s="47"/>
    </row>
    <row r="939" spans="1:43" s="4" customFormat="1" ht="15" x14ac:dyDescent="0.25">
      <c r="A939" s="56"/>
      <c r="B939" s="49"/>
      <c r="C939" s="372" t="s">
        <v>178</v>
      </c>
      <c r="D939" s="372"/>
      <c r="E939" s="372"/>
      <c r="F939" s="51" t="s">
        <v>64</v>
      </c>
      <c r="G939" s="54">
        <v>0.25</v>
      </c>
      <c r="H939" s="54">
        <v>1.1499999999999999</v>
      </c>
      <c r="I939" s="117">
        <v>4.3124999999999997E-2</v>
      </c>
      <c r="J939" s="57"/>
      <c r="K939" s="52"/>
      <c r="L939" s="57"/>
      <c r="M939" s="52"/>
      <c r="N939" s="58"/>
      <c r="AF939" s="39"/>
      <c r="AG939" s="47"/>
      <c r="AK939" s="3" t="s">
        <v>178</v>
      </c>
      <c r="AM939" s="47"/>
      <c r="AN939" s="47"/>
      <c r="AP939" s="47"/>
      <c r="AQ939" s="47"/>
    </row>
    <row r="940" spans="1:43" s="4" customFormat="1" ht="15" x14ac:dyDescent="0.25">
      <c r="A940" s="48"/>
      <c r="B940" s="49"/>
      <c r="C940" s="375" t="s">
        <v>65</v>
      </c>
      <c r="D940" s="375"/>
      <c r="E940" s="375"/>
      <c r="F940" s="59"/>
      <c r="G940" s="60"/>
      <c r="H940" s="60"/>
      <c r="I940" s="60"/>
      <c r="J940" s="108">
        <v>4392.9399999999996</v>
      </c>
      <c r="K940" s="60"/>
      <c r="L940" s="61">
        <v>686.67</v>
      </c>
      <c r="M940" s="60"/>
      <c r="N940" s="123">
        <v>9265.14</v>
      </c>
      <c r="AF940" s="39"/>
      <c r="AG940" s="47"/>
      <c r="AL940" s="3" t="s">
        <v>65</v>
      </c>
      <c r="AM940" s="47"/>
      <c r="AN940" s="47"/>
      <c r="AP940" s="47"/>
      <c r="AQ940" s="47"/>
    </row>
    <row r="941" spans="1:43" s="4" customFormat="1" ht="15" x14ac:dyDescent="0.25">
      <c r="A941" s="56"/>
      <c r="B941" s="49"/>
      <c r="C941" s="372" t="s">
        <v>66</v>
      </c>
      <c r="D941" s="372"/>
      <c r="E941" s="372"/>
      <c r="F941" s="51"/>
      <c r="G941" s="52"/>
      <c r="H941" s="52"/>
      <c r="I941" s="52"/>
      <c r="J941" s="57"/>
      <c r="K941" s="52"/>
      <c r="L941" s="53">
        <v>188.79</v>
      </c>
      <c r="M941" s="52"/>
      <c r="N941" s="55">
        <v>6600.1</v>
      </c>
      <c r="AF941" s="39"/>
      <c r="AG941" s="47"/>
      <c r="AK941" s="3" t="s">
        <v>66</v>
      </c>
      <c r="AM941" s="47"/>
      <c r="AN941" s="47"/>
      <c r="AP941" s="47"/>
      <c r="AQ941" s="47"/>
    </row>
    <row r="942" spans="1:43" s="4" customFormat="1" ht="23.25" x14ac:dyDescent="0.25">
      <c r="A942" s="56"/>
      <c r="B942" s="49" t="s">
        <v>718</v>
      </c>
      <c r="C942" s="372" t="s">
        <v>719</v>
      </c>
      <c r="D942" s="372"/>
      <c r="E942" s="372"/>
      <c r="F942" s="51" t="s">
        <v>69</v>
      </c>
      <c r="G942" s="63">
        <v>117</v>
      </c>
      <c r="H942" s="52"/>
      <c r="I942" s="63">
        <v>117</v>
      </c>
      <c r="J942" s="57"/>
      <c r="K942" s="52"/>
      <c r="L942" s="53">
        <v>220.88</v>
      </c>
      <c r="M942" s="52"/>
      <c r="N942" s="55">
        <v>7722.12</v>
      </c>
      <c r="AF942" s="39"/>
      <c r="AG942" s="47"/>
      <c r="AK942" s="3" t="s">
        <v>719</v>
      </c>
      <c r="AM942" s="47"/>
      <c r="AN942" s="47"/>
      <c r="AP942" s="47"/>
      <c r="AQ942" s="47"/>
    </row>
    <row r="943" spans="1:43" s="4" customFormat="1" ht="23.25" x14ac:dyDescent="0.25">
      <c r="A943" s="56"/>
      <c r="B943" s="49" t="s">
        <v>720</v>
      </c>
      <c r="C943" s="372" t="s">
        <v>721</v>
      </c>
      <c r="D943" s="372"/>
      <c r="E943" s="372"/>
      <c r="F943" s="51" t="s">
        <v>69</v>
      </c>
      <c r="G943" s="63">
        <v>74</v>
      </c>
      <c r="H943" s="52"/>
      <c r="I943" s="63">
        <v>74</v>
      </c>
      <c r="J943" s="57"/>
      <c r="K943" s="52"/>
      <c r="L943" s="53">
        <v>139.69999999999999</v>
      </c>
      <c r="M943" s="52"/>
      <c r="N943" s="55">
        <v>4884.07</v>
      </c>
      <c r="AF943" s="39"/>
      <c r="AG943" s="47"/>
      <c r="AK943" s="3" t="s">
        <v>721</v>
      </c>
      <c r="AM943" s="47"/>
      <c r="AN943" s="47"/>
      <c r="AP943" s="47"/>
      <c r="AQ943" s="47"/>
    </row>
    <row r="944" spans="1:43" s="4" customFormat="1" ht="15" x14ac:dyDescent="0.25">
      <c r="A944" s="65"/>
      <c r="B944" s="66"/>
      <c r="C944" s="374" t="s">
        <v>72</v>
      </c>
      <c r="D944" s="374"/>
      <c r="E944" s="374"/>
      <c r="F944" s="42"/>
      <c r="G944" s="43"/>
      <c r="H944" s="43"/>
      <c r="I944" s="43"/>
      <c r="J944" s="45"/>
      <c r="K944" s="43"/>
      <c r="L944" s="105">
        <v>1047.25</v>
      </c>
      <c r="M944" s="60"/>
      <c r="N944" s="115">
        <v>21871.33</v>
      </c>
      <c r="AF944" s="39"/>
      <c r="AG944" s="47"/>
      <c r="AM944" s="47" t="s">
        <v>72</v>
      </c>
      <c r="AN944" s="47"/>
      <c r="AP944" s="47"/>
      <c r="AQ944" s="47"/>
    </row>
    <row r="945" spans="1:43" s="4" customFormat="1" ht="23.25" x14ac:dyDescent="0.25">
      <c r="A945" s="40" t="s">
        <v>524</v>
      </c>
      <c r="B945" s="41" t="s">
        <v>4403</v>
      </c>
      <c r="C945" s="374" t="s">
        <v>4458</v>
      </c>
      <c r="D945" s="374"/>
      <c r="E945" s="374"/>
      <c r="F945" s="42" t="s">
        <v>716</v>
      </c>
      <c r="G945" s="43">
        <v>1.6E-2</v>
      </c>
      <c r="H945" s="44">
        <v>1</v>
      </c>
      <c r="I945" s="116">
        <v>1.6E-2</v>
      </c>
      <c r="J945" s="45"/>
      <c r="K945" s="43"/>
      <c r="L945" s="45"/>
      <c r="M945" s="43"/>
      <c r="N945" s="46"/>
      <c r="AF945" s="39"/>
      <c r="AG945" s="47" t="s">
        <v>4458</v>
      </c>
      <c r="AM945" s="47"/>
      <c r="AN945" s="47"/>
      <c r="AP945" s="47"/>
      <c r="AQ945" s="47"/>
    </row>
    <row r="946" spans="1:43" s="4" customFormat="1" ht="15" x14ac:dyDescent="0.25">
      <c r="A946" s="69"/>
      <c r="B946" s="50"/>
      <c r="C946" s="372" t="s">
        <v>4320</v>
      </c>
      <c r="D946" s="372"/>
      <c r="E946" s="372"/>
      <c r="F946" s="372"/>
      <c r="G946" s="372"/>
      <c r="H946" s="372"/>
      <c r="I946" s="372"/>
      <c r="J946" s="372"/>
      <c r="K946" s="372"/>
      <c r="L946" s="372"/>
      <c r="M946" s="372"/>
      <c r="N946" s="377"/>
      <c r="AF946" s="39"/>
      <c r="AG946" s="47"/>
      <c r="AH946" s="3" t="s">
        <v>4320</v>
      </c>
      <c r="AM946" s="47"/>
      <c r="AN946" s="47"/>
      <c r="AP946" s="47"/>
      <c r="AQ946" s="47"/>
    </row>
    <row r="947" spans="1:43" s="4" customFormat="1" ht="22.5" x14ac:dyDescent="0.25">
      <c r="A947" s="103"/>
      <c r="B947" s="49" t="s">
        <v>217</v>
      </c>
      <c r="C947" s="368" t="s">
        <v>218</v>
      </c>
      <c r="D947" s="368"/>
      <c r="E947" s="368"/>
      <c r="F947" s="368"/>
      <c r="G947" s="368"/>
      <c r="H947" s="368"/>
      <c r="I947" s="368"/>
      <c r="J947" s="368"/>
      <c r="K947" s="368"/>
      <c r="L947" s="368"/>
      <c r="M947" s="368"/>
      <c r="N947" s="376"/>
      <c r="AF947" s="39"/>
      <c r="AG947" s="47"/>
      <c r="AI947" s="3" t="s">
        <v>218</v>
      </c>
      <c r="AM947" s="47"/>
      <c r="AN947" s="47"/>
      <c r="AP947" s="47"/>
      <c r="AQ947" s="47"/>
    </row>
    <row r="948" spans="1:43" s="4" customFormat="1" ht="15" x14ac:dyDescent="0.25">
      <c r="A948" s="48"/>
      <c r="B948" s="49" t="s">
        <v>58</v>
      </c>
      <c r="C948" s="372" t="s">
        <v>62</v>
      </c>
      <c r="D948" s="372"/>
      <c r="E948" s="372"/>
      <c r="F948" s="51"/>
      <c r="G948" s="52"/>
      <c r="H948" s="52"/>
      <c r="I948" s="52"/>
      <c r="J948" s="107">
        <v>6236.52</v>
      </c>
      <c r="K948" s="54">
        <v>1.1499999999999999</v>
      </c>
      <c r="L948" s="53">
        <v>114.75</v>
      </c>
      <c r="M948" s="54">
        <v>34.96</v>
      </c>
      <c r="N948" s="55">
        <v>4011.66</v>
      </c>
      <c r="AF948" s="39"/>
      <c r="AG948" s="47"/>
      <c r="AJ948" s="3" t="s">
        <v>62</v>
      </c>
      <c r="AM948" s="47"/>
      <c r="AN948" s="47"/>
      <c r="AP948" s="47"/>
      <c r="AQ948" s="47"/>
    </row>
    <row r="949" spans="1:43" s="4" customFormat="1" ht="15" x14ac:dyDescent="0.25">
      <c r="A949" s="48"/>
      <c r="B949" s="49" t="s">
        <v>73</v>
      </c>
      <c r="C949" s="372" t="s">
        <v>175</v>
      </c>
      <c r="D949" s="372"/>
      <c r="E949" s="372"/>
      <c r="F949" s="51"/>
      <c r="G949" s="52"/>
      <c r="H949" s="52"/>
      <c r="I949" s="52"/>
      <c r="J949" s="107">
        <v>19260.29</v>
      </c>
      <c r="K949" s="54">
        <v>1.1499999999999999</v>
      </c>
      <c r="L949" s="53">
        <v>354.39</v>
      </c>
      <c r="M949" s="54">
        <v>12.51</v>
      </c>
      <c r="N949" s="55">
        <v>4433.42</v>
      </c>
      <c r="AF949" s="39"/>
      <c r="AG949" s="47"/>
      <c r="AJ949" s="3" t="s">
        <v>175</v>
      </c>
      <c r="AM949" s="47"/>
      <c r="AN949" s="47"/>
      <c r="AP949" s="47"/>
      <c r="AQ949" s="47"/>
    </row>
    <row r="950" spans="1:43" s="4" customFormat="1" ht="15" x14ac:dyDescent="0.25">
      <c r="A950" s="48"/>
      <c r="B950" s="49" t="s">
        <v>78</v>
      </c>
      <c r="C950" s="372" t="s">
        <v>176</v>
      </c>
      <c r="D950" s="372"/>
      <c r="E950" s="372"/>
      <c r="F950" s="51"/>
      <c r="G950" s="52"/>
      <c r="H950" s="52"/>
      <c r="I950" s="52"/>
      <c r="J950" s="107">
        <v>2333.2399999999998</v>
      </c>
      <c r="K950" s="54">
        <v>1.1499999999999999</v>
      </c>
      <c r="L950" s="53">
        <v>42.93</v>
      </c>
      <c r="M950" s="54">
        <v>34.96</v>
      </c>
      <c r="N950" s="55">
        <v>1500.83</v>
      </c>
      <c r="AF950" s="39"/>
      <c r="AG950" s="47"/>
      <c r="AJ950" s="3" t="s">
        <v>176</v>
      </c>
      <c r="AM950" s="47"/>
      <c r="AN950" s="47"/>
      <c r="AP950" s="47"/>
      <c r="AQ950" s="47"/>
    </row>
    <row r="951" spans="1:43" s="4" customFormat="1" ht="15" x14ac:dyDescent="0.25">
      <c r="A951" s="48"/>
      <c r="B951" s="49" t="s">
        <v>122</v>
      </c>
      <c r="C951" s="372" t="s">
        <v>177</v>
      </c>
      <c r="D951" s="372"/>
      <c r="E951" s="372"/>
      <c r="F951" s="51"/>
      <c r="G951" s="52"/>
      <c r="H951" s="52"/>
      <c r="I951" s="52"/>
      <c r="J951" s="53">
        <v>689.54</v>
      </c>
      <c r="K951" s="52"/>
      <c r="L951" s="53">
        <v>11.03</v>
      </c>
      <c r="M951" s="54">
        <v>5.0199999999999996</v>
      </c>
      <c r="N951" s="64">
        <v>55.37</v>
      </c>
      <c r="AF951" s="39"/>
      <c r="AG951" s="47"/>
      <c r="AJ951" s="3" t="s">
        <v>177</v>
      </c>
      <c r="AM951" s="47"/>
      <c r="AN951" s="47"/>
      <c r="AP951" s="47"/>
      <c r="AQ951" s="47"/>
    </row>
    <row r="952" spans="1:43" s="4" customFormat="1" ht="15" x14ac:dyDescent="0.25">
      <c r="A952" s="56"/>
      <c r="B952" s="49"/>
      <c r="C952" s="372" t="s">
        <v>63</v>
      </c>
      <c r="D952" s="372"/>
      <c r="E952" s="372"/>
      <c r="F952" s="51" t="s">
        <v>64</v>
      </c>
      <c r="G952" s="54">
        <v>679.36</v>
      </c>
      <c r="H952" s="54">
        <v>1.1499999999999999</v>
      </c>
      <c r="I952" s="117">
        <v>12.500223999999999</v>
      </c>
      <c r="J952" s="57"/>
      <c r="K952" s="52"/>
      <c r="L952" s="57"/>
      <c r="M952" s="52"/>
      <c r="N952" s="58"/>
      <c r="AF952" s="39"/>
      <c r="AG952" s="47"/>
      <c r="AK952" s="3" t="s">
        <v>63</v>
      </c>
      <c r="AM952" s="47"/>
      <c r="AN952" s="47"/>
      <c r="AP952" s="47"/>
      <c r="AQ952" s="47"/>
    </row>
    <row r="953" spans="1:43" s="4" customFormat="1" ht="15" x14ac:dyDescent="0.25">
      <c r="A953" s="56"/>
      <c r="B953" s="49"/>
      <c r="C953" s="372" t="s">
        <v>178</v>
      </c>
      <c r="D953" s="372"/>
      <c r="E953" s="372"/>
      <c r="F953" s="51" t="s">
        <v>64</v>
      </c>
      <c r="G953" s="54">
        <v>173.73</v>
      </c>
      <c r="H953" s="54">
        <v>1.1499999999999999</v>
      </c>
      <c r="I953" s="117">
        <v>3.1966320000000001</v>
      </c>
      <c r="J953" s="57"/>
      <c r="K953" s="52"/>
      <c r="L953" s="57"/>
      <c r="M953" s="52"/>
      <c r="N953" s="58"/>
      <c r="AF953" s="39"/>
      <c r="AG953" s="47"/>
      <c r="AK953" s="3" t="s">
        <v>178</v>
      </c>
      <c r="AM953" s="47"/>
      <c r="AN953" s="47"/>
      <c r="AP953" s="47"/>
      <c r="AQ953" s="47"/>
    </row>
    <row r="954" spans="1:43" s="4" customFormat="1" ht="15" x14ac:dyDescent="0.25">
      <c r="A954" s="48"/>
      <c r="B954" s="49"/>
      <c r="C954" s="375" t="s">
        <v>65</v>
      </c>
      <c r="D954" s="375"/>
      <c r="E954" s="375"/>
      <c r="F954" s="59"/>
      <c r="G954" s="60"/>
      <c r="H954" s="60"/>
      <c r="I954" s="60"/>
      <c r="J954" s="108">
        <v>26186.35</v>
      </c>
      <c r="K954" s="60"/>
      <c r="L954" s="61">
        <v>480.17</v>
      </c>
      <c r="M954" s="60"/>
      <c r="N954" s="123">
        <v>8500.4500000000007</v>
      </c>
      <c r="AF954" s="39"/>
      <c r="AG954" s="47"/>
      <c r="AL954" s="3" t="s">
        <v>65</v>
      </c>
      <c r="AM954" s="47"/>
      <c r="AN954" s="47"/>
      <c r="AP954" s="47"/>
      <c r="AQ954" s="47"/>
    </row>
    <row r="955" spans="1:43" s="4" customFormat="1" ht="15" x14ac:dyDescent="0.25">
      <c r="A955" s="56"/>
      <c r="B955" s="49"/>
      <c r="C955" s="372" t="s">
        <v>66</v>
      </c>
      <c r="D955" s="372"/>
      <c r="E955" s="372"/>
      <c r="F955" s="51"/>
      <c r="G955" s="52"/>
      <c r="H955" s="52"/>
      <c r="I955" s="52"/>
      <c r="J955" s="57"/>
      <c r="K955" s="52"/>
      <c r="L955" s="53">
        <v>157.68</v>
      </c>
      <c r="M955" s="52"/>
      <c r="N955" s="55">
        <v>5512.49</v>
      </c>
      <c r="AF955" s="39"/>
      <c r="AG955" s="47"/>
      <c r="AK955" s="3" t="s">
        <v>66</v>
      </c>
      <c r="AM955" s="47"/>
      <c r="AN955" s="47"/>
      <c r="AP955" s="47"/>
      <c r="AQ955" s="47"/>
    </row>
    <row r="956" spans="1:43" s="4" customFormat="1" ht="23.25" x14ac:dyDescent="0.25">
      <c r="A956" s="56"/>
      <c r="B956" s="49" t="s">
        <v>718</v>
      </c>
      <c r="C956" s="372" t="s">
        <v>719</v>
      </c>
      <c r="D956" s="372"/>
      <c r="E956" s="372"/>
      <c r="F956" s="51" t="s">
        <v>69</v>
      </c>
      <c r="G956" s="63">
        <v>117</v>
      </c>
      <c r="H956" s="52"/>
      <c r="I956" s="63">
        <v>117</v>
      </c>
      <c r="J956" s="57"/>
      <c r="K956" s="52"/>
      <c r="L956" s="53">
        <v>184.49</v>
      </c>
      <c r="M956" s="52"/>
      <c r="N956" s="55">
        <v>6449.61</v>
      </c>
      <c r="AF956" s="39"/>
      <c r="AG956" s="47"/>
      <c r="AK956" s="3" t="s">
        <v>719</v>
      </c>
      <c r="AM956" s="47"/>
      <c r="AN956" s="47"/>
      <c r="AP956" s="47"/>
      <c r="AQ956" s="47"/>
    </row>
    <row r="957" spans="1:43" s="4" customFormat="1" ht="23.25" x14ac:dyDescent="0.25">
      <c r="A957" s="56"/>
      <c r="B957" s="49" t="s">
        <v>720</v>
      </c>
      <c r="C957" s="372" t="s">
        <v>721</v>
      </c>
      <c r="D957" s="372"/>
      <c r="E957" s="372"/>
      <c r="F957" s="51" t="s">
        <v>69</v>
      </c>
      <c r="G957" s="63">
        <v>74</v>
      </c>
      <c r="H957" s="52"/>
      <c r="I957" s="63">
        <v>74</v>
      </c>
      <c r="J957" s="57"/>
      <c r="K957" s="52"/>
      <c r="L957" s="53">
        <v>116.68</v>
      </c>
      <c r="M957" s="52"/>
      <c r="N957" s="55">
        <v>4079.24</v>
      </c>
      <c r="AF957" s="39"/>
      <c r="AG957" s="47"/>
      <c r="AK957" s="3" t="s">
        <v>721</v>
      </c>
      <c r="AM957" s="47"/>
      <c r="AN957" s="47"/>
      <c r="AP957" s="47"/>
      <c r="AQ957" s="47"/>
    </row>
    <row r="958" spans="1:43" s="4" customFormat="1" ht="15" x14ac:dyDescent="0.25">
      <c r="A958" s="65"/>
      <c r="B958" s="66"/>
      <c r="C958" s="374" t="s">
        <v>72</v>
      </c>
      <c r="D958" s="374"/>
      <c r="E958" s="374"/>
      <c r="F958" s="42"/>
      <c r="G958" s="43"/>
      <c r="H958" s="43"/>
      <c r="I958" s="43"/>
      <c r="J958" s="45"/>
      <c r="K958" s="43"/>
      <c r="L958" s="67">
        <v>781.34</v>
      </c>
      <c r="M958" s="60"/>
      <c r="N958" s="115">
        <v>19029.3</v>
      </c>
      <c r="AF958" s="39"/>
      <c r="AG958" s="47"/>
      <c r="AM958" s="47" t="s">
        <v>72</v>
      </c>
      <c r="AN958" s="47"/>
      <c r="AP958" s="47"/>
      <c r="AQ958" s="47"/>
    </row>
    <row r="959" spans="1:43" s="4" customFormat="1" ht="23.25" x14ac:dyDescent="0.25">
      <c r="A959" s="40" t="s">
        <v>525</v>
      </c>
      <c r="B959" s="41" t="s">
        <v>4117</v>
      </c>
      <c r="C959" s="374" t="s">
        <v>4459</v>
      </c>
      <c r="D959" s="374"/>
      <c r="E959" s="374"/>
      <c r="F959" s="42" t="s">
        <v>231</v>
      </c>
      <c r="G959" s="43">
        <v>16.16</v>
      </c>
      <c r="H959" s="44">
        <v>1</v>
      </c>
      <c r="I959" s="68">
        <v>16.16</v>
      </c>
      <c r="J959" s="105">
        <v>43249.02</v>
      </c>
      <c r="K959" s="43"/>
      <c r="L959" s="105">
        <v>139223.94</v>
      </c>
      <c r="M959" s="68">
        <v>5.0199999999999996</v>
      </c>
      <c r="N959" s="115">
        <v>698904.16</v>
      </c>
      <c r="AF959" s="39"/>
      <c r="AG959" s="47" t="s">
        <v>4459</v>
      </c>
      <c r="AM959" s="47"/>
      <c r="AN959" s="47"/>
      <c r="AP959" s="47"/>
      <c r="AQ959" s="47"/>
    </row>
    <row r="960" spans="1:43" s="4" customFormat="1" ht="15" x14ac:dyDescent="0.25">
      <c r="A960" s="65"/>
      <c r="B960" s="66"/>
      <c r="C960" s="374" t="s">
        <v>72</v>
      </c>
      <c r="D960" s="374"/>
      <c r="E960" s="374"/>
      <c r="F960" s="42"/>
      <c r="G960" s="43"/>
      <c r="H960" s="43"/>
      <c r="I960" s="43"/>
      <c r="J960" s="45"/>
      <c r="K960" s="43"/>
      <c r="L960" s="105">
        <v>139223.94</v>
      </c>
      <c r="M960" s="60"/>
      <c r="N960" s="115">
        <v>698904.16</v>
      </c>
      <c r="AF960" s="39"/>
      <c r="AG960" s="47"/>
      <c r="AM960" s="47" t="s">
        <v>72</v>
      </c>
      <c r="AN960" s="47"/>
      <c r="AP960" s="47"/>
      <c r="AQ960" s="47"/>
    </row>
    <row r="961" spans="1:43" s="4" customFormat="1" ht="23.25" x14ac:dyDescent="0.25">
      <c r="A961" s="40" t="s">
        <v>529</v>
      </c>
      <c r="B961" s="41" t="s">
        <v>4450</v>
      </c>
      <c r="C961" s="374" t="s">
        <v>4451</v>
      </c>
      <c r="D961" s="374"/>
      <c r="E961" s="374"/>
      <c r="F961" s="42" t="s">
        <v>716</v>
      </c>
      <c r="G961" s="43">
        <v>1.6E-2</v>
      </c>
      <c r="H961" s="44">
        <v>1</v>
      </c>
      <c r="I961" s="116">
        <v>1.6E-2</v>
      </c>
      <c r="J961" s="45"/>
      <c r="K961" s="43"/>
      <c r="L961" s="45"/>
      <c r="M961" s="43"/>
      <c r="N961" s="46"/>
      <c r="AF961" s="39"/>
      <c r="AG961" s="47" t="s">
        <v>4451</v>
      </c>
      <c r="AM961" s="47"/>
      <c r="AN961" s="47"/>
      <c r="AP961" s="47"/>
      <c r="AQ961" s="47"/>
    </row>
    <row r="962" spans="1:43" s="4" customFormat="1" ht="15" x14ac:dyDescent="0.25">
      <c r="A962" s="69"/>
      <c r="B962" s="50"/>
      <c r="C962" s="372" t="s">
        <v>4320</v>
      </c>
      <c r="D962" s="372"/>
      <c r="E962" s="372"/>
      <c r="F962" s="372"/>
      <c r="G962" s="372"/>
      <c r="H962" s="372"/>
      <c r="I962" s="372"/>
      <c r="J962" s="372"/>
      <c r="K962" s="372"/>
      <c r="L962" s="372"/>
      <c r="M962" s="372"/>
      <c r="N962" s="377"/>
      <c r="AF962" s="39"/>
      <c r="AG962" s="47"/>
      <c r="AH962" s="3" t="s">
        <v>4320</v>
      </c>
      <c r="AM962" s="47"/>
      <c r="AN962" s="47"/>
      <c r="AP962" s="47"/>
      <c r="AQ962" s="47"/>
    </row>
    <row r="963" spans="1:43" s="4" customFormat="1" ht="22.5" x14ac:dyDescent="0.25">
      <c r="A963" s="103"/>
      <c r="B963" s="49" t="s">
        <v>217</v>
      </c>
      <c r="C963" s="368" t="s">
        <v>218</v>
      </c>
      <c r="D963" s="368"/>
      <c r="E963" s="368"/>
      <c r="F963" s="368"/>
      <c r="G963" s="368"/>
      <c r="H963" s="368"/>
      <c r="I963" s="368"/>
      <c r="J963" s="368"/>
      <c r="K963" s="368"/>
      <c r="L963" s="368"/>
      <c r="M963" s="368"/>
      <c r="N963" s="376"/>
      <c r="AF963" s="39"/>
      <c r="AG963" s="47"/>
      <c r="AI963" s="3" t="s">
        <v>218</v>
      </c>
      <c r="AM963" s="47"/>
      <c r="AN963" s="47"/>
      <c r="AP963" s="47"/>
      <c r="AQ963" s="47"/>
    </row>
    <row r="964" spans="1:43" s="4" customFormat="1" ht="15" x14ac:dyDescent="0.25">
      <c r="A964" s="48"/>
      <c r="B964" s="49" t="s">
        <v>58</v>
      </c>
      <c r="C964" s="372" t="s">
        <v>62</v>
      </c>
      <c r="D964" s="372"/>
      <c r="E964" s="372"/>
      <c r="F964" s="51"/>
      <c r="G964" s="52"/>
      <c r="H964" s="52"/>
      <c r="I964" s="52"/>
      <c r="J964" s="53">
        <v>966.45</v>
      </c>
      <c r="K964" s="54">
        <v>1.1499999999999999</v>
      </c>
      <c r="L964" s="53">
        <v>17.78</v>
      </c>
      <c r="M964" s="54">
        <v>34.96</v>
      </c>
      <c r="N964" s="64">
        <v>621.59</v>
      </c>
      <c r="AF964" s="39"/>
      <c r="AG964" s="47"/>
      <c r="AJ964" s="3" t="s">
        <v>62</v>
      </c>
      <c r="AM964" s="47"/>
      <c r="AN964" s="47"/>
      <c r="AP964" s="47"/>
      <c r="AQ964" s="47"/>
    </row>
    <row r="965" spans="1:43" s="4" customFormat="1" ht="15" x14ac:dyDescent="0.25">
      <c r="A965" s="48"/>
      <c r="B965" s="49" t="s">
        <v>122</v>
      </c>
      <c r="C965" s="372" t="s">
        <v>177</v>
      </c>
      <c r="D965" s="372"/>
      <c r="E965" s="372"/>
      <c r="F965" s="51"/>
      <c r="G965" s="52"/>
      <c r="H965" s="52"/>
      <c r="I965" s="52"/>
      <c r="J965" s="107">
        <v>4330.5</v>
      </c>
      <c r="K965" s="52"/>
      <c r="L965" s="53">
        <v>69.290000000000006</v>
      </c>
      <c r="M965" s="54">
        <v>5.0199999999999996</v>
      </c>
      <c r="N965" s="64">
        <v>347.84</v>
      </c>
      <c r="AF965" s="39"/>
      <c r="AG965" s="47"/>
      <c r="AJ965" s="3" t="s">
        <v>177</v>
      </c>
      <c r="AM965" s="47"/>
      <c r="AN965" s="47"/>
      <c r="AP965" s="47"/>
      <c r="AQ965" s="47"/>
    </row>
    <row r="966" spans="1:43" s="4" customFormat="1" ht="15" x14ac:dyDescent="0.25">
      <c r="A966" s="56"/>
      <c r="B966" s="49"/>
      <c r="C966" s="372" t="s">
        <v>63</v>
      </c>
      <c r="D966" s="372"/>
      <c r="E966" s="372"/>
      <c r="F966" s="51" t="s">
        <v>64</v>
      </c>
      <c r="G966" s="104">
        <v>113.3</v>
      </c>
      <c r="H966" s="54">
        <v>1.1499999999999999</v>
      </c>
      <c r="I966" s="114">
        <v>2.0847199999999999</v>
      </c>
      <c r="J966" s="57"/>
      <c r="K966" s="52"/>
      <c r="L966" s="57"/>
      <c r="M966" s="52"/>
      <c r="N966" s="58"/>
      <c r="AF966" s="39"/>
      <c r="AG966" s="47"/>
      <c r="AK966" s="3" t="s">
        <v>63</v>
      </c>
      <c r="AM966" s="47"/>
      <c r="AN966" s="47"/>
      <c r="AP966" s="47"/>
      <c r="AQ966" s="47"/>
    </row>
    <row r="967" spans="1:43" s="4" customFormat="1" ht="15" x14ac:dyDescent="0.25">
      <c r="A967" s="48"/>
      <c r="B967" s="49"/>
      <c r="C967" s="375" t="s">
        <v>65</v>
      </c>
      <c r="D967" s="375"/>
      <c r="E967" s="375"/>
      <c r="F967" s="59"/>
      <c r="G967" s="60"/>
      <c r="H967" s="60"/>
      <c r="I967" s="60"/>
      <c r="J967" s="108">
        <v>5296.95</v>
      </c>
      <c r="K967" s="60"/>
      <c r="L967" s="61">
        <v>87.07</v>
      </c>
      <c r="M967" s="60"/>
      <c r="N967" s="124">
        <v>969.43</v>
      </c>
      <c r="AF967" s="39"/>
      <c r="AG967" s="47"/>
      <c r="AL967" s="3" t="s">
        <v>65</v>
      </c>
      <c r="AM967" s="47"/>
      <c r="AN967" s="47"/>
      <c r="AP967" s="47"/>
      <c r="AQ967" s="47"/>
    </row>
    <row r="968" spans="1:43" s="4" customFormat="1" ht="15" x14ac:dyDescent="0.25">
      <c r="A968" s="56"/>
      <c r="B968" s="49"/>
      <c r="C968" s="372" t="s">
        <v>66</v>
      </c>
      <c r="D968" s="372"/>
      <c r="E968" s="372"/>
      <c r="F968" s="51"/>
      <c r="G968" s="52"/>
      <c r="H968" s="52"/>
      <c r="I968" s="52"/>
      <c r="J968" s="57"/>
      <c r="K968" s="52"/>
      <c r="L968" s="53">
        <v>17.78</v>
      </c>
      <c r="M968" s="52"/>
      <c r="N968" s="64">
        <v>621.59</v>
      </c>
      <c r="AF968" s="39"/>
      <c r="AG968" s="47"/>
      <c r="AK968" s="3" t="s">
        <v>66</v>
      </c>
      <c r="AM968" s="47"/>
      <c r="AN968" s="47"/>
      <c r="AP968" s="47"/>
      <c r="AQ968" s="47"/>
    </row>
    <row r="969" spans="1:43" s="4" customFormat="1" ht="23.25" x14ac:dyDescent="0.25">
      <c r="A969" s="56"/>
      <c r="B969" s="49" t="s">
        <v>718</v>
      </c>
      <c r="C969" s="372" t="s">
        <v>719</v>
      </c>
      <c r="D969" s="372"/>
      <c r="E969" s="372"/>
      <c r="F969" s="51" t="s">
        <v>69</v>
      </c>
      <c r="G969" s="63">
        <v>117</v>
      </c>
      <c r="H969" s="52"/>
      <c r="I969" s="63">
        <v>117</v>
      </c>
      <c r="J969" s="57"/>
      <c r="K969" s="52"/>
      <c r="L969" s="53">
        <v>20.8</v>
      </c>
      <c r="M969" s="52"/>
      <c r="N969" s="64">
        <v>727.26</v>
      </c>
      <c r="AF969" s="39"/>
      <c r="AG969" s="47"/>
      <c r="AK969" s="3" t="s">
        <v>719</v>
      </c>
      <c r="AM969" s="47"/>
      <c r="AN969" s="47"/>
      <c r="AP969" s="47"/>
      <c r="AQ969" s="47"/>
    </row>
    <row r="970" spans="1:43" s="4" customFormat="1" ht="23.25" x14ac:dyDescent="0.25">
      <c r="A970" s="56"/>
      <c r="B970" s="49" t="s">
        <v>720</v>
      </c>
      <c r="C970" s="372" t="s">
        <v>721</v>
      </c>
      <c r="D970" s="372"/>
      <c r="E970" s="372"/>
      <c r="F970" s="51" t="s">
        <v>69</v>
      </c>
      <c r="G970" s="63">
        <v>74</v>
      </c>
      <c r="H970" s="52"/>
      <c r="I970" s="63">
        <v>74</v>
      </c>
      <c r="J970" s="57"/>
      <c r="K970" s="52"/>
      <c r="L970" s="53">
        <v>13.16</v>
      </c>
      <c r="M970" s="52"/>
      <c r="N970" s="64">
        <v>459.98</v>
      </c>
      <c r="AF970" s="39"/>
      <c r="AG970" s="47"/>
      <c r="AK970" s="3" t="s">
        <v>721</v>
      </c>
      <c r="AM970" s="47"/>
      <c r="AN970" s="47"/>
      <c r="AP970" s="47"/>
      <c r="AQ970" s="47"/>
    </row>
    <row r="971" spans="1:43" s="4" customFormat="1" ht="15" x14ac:dyDescent="0.25">
      <c r="A971" s="65"/>
      <c r="B971" s="66"/>
      <c r="C971" s="374" t="s">
        <v>72</v>
      </c>
      <c r="D971" s="374"/>
      <c r="E971" s="374"/>
      <c r="F971" s="42"/>
      <c r="G971" s="43"/>
      <c r="H971" s="43"/>
      <c r="I971" s="43"/>
      <c r="J971" s="45"/>
      <c r="K971" s="43"/>
      <c r="L971" s="67">
        <v>121.03</v>
      </c>
      <c r="M971" s="60"/>
      <c r="N971" s="115">
        <v>2156.67</v>
      </c>
      <c r="AF971" s="39"/>
      <c r="AG971" s="47"/>
      <c r="AM971" s="47" t="s">
        <v>72</v>
      </c>
      <c r="AN971" s="47"/>
      <c r="AP971" s="47"/>
      <c r="AQ971" s="47"/>
    </row>
    <row r="972" spans="1:43" s="4" customFormat="1" ht="15" x14ac:dyDescent="0.25">
      <c r="A972" s="381" t="s">
        <v>4460</v>
      </c>
      <c r="B972" s="382"/>
      <c r="C972" s="382"/>
      <c r="D972" s="382"/>
      <c r="E972" s="382"/>
      <c r="F972" s="382"/>
      <c r="G972" s="382"/>
      <c r="H972" s="382"/>
      <c r="I972" s="382"/>
      <c r="J972" s="382"/>
      <c r="K972" s="382"/>
      <c r="L972" s="382"/>
      <c r="M972" s="382"/>
      <c r="N972" s="383"/>
      <c r="AF972" s="39"/>
      <c r="AG972" s="47"/>
      <c r="AM972" s="47"/>
      <c r="AN972" s="47"/>
      <c r="AP972" s="47"/>
      <c r="AQ972" s="47" t="s">
        <v>4460</v>
      </c>
    </row>
    <row r="973" spans="1:43" s="4" customFormat="1" ht="45.75" x14ac:dyDescent="0.25">
      <c r="A973" s="40" t="s">
        <v>532</v>
      </c>
      <c r="B973" s="41" t="s">
        <v>4461</v>
      </c>
      <c r="C973" s="374" t="s">
        <v>4462</v>
      </c>
      <c r="D973" s="374"/>
      <c r="E973" s="374"/>
      <c r="F973" s="42" t="s">
        <v>716</v>
      </c>
      <c r="G973" s="43">
        <v>1.4999999999999999E-2</v>
      </c>
      <c r="H973" s="44">
        <v>1</v>
      </c>
      <c r="I973" s="116">
        <v>1.4999999999999999E-2</v>
      </c>
      <c r="J973" s="45"/>
      <c r="K973" s="43"/>
      <c r="L973" s="45"/>
      <c r="M973" s="43"/>
      <c r="N973" s="46"/>
      <c r="AF973" s="39"/>
      <c r="AG973" s="47" t="s">
        <v>4462</v>
      </c>
      <c r="AM973" s="47"/>
      <c r="AN973" s="47"/>
      <c r="AP973" s="47"/>
      <c r="AQ973" s="47"/>
    </row>
    <row r="974" spans="1:43" s="4" customFormat="1" ht="15" x14ac:dyDescent="0.25">
      <c r="A974" s="69"/>
      <c r="B974" s="50"/>
      <c r="C974" s="372" t="s">
        <v>4116</v>
      </c>
      <c r="D974" s="372"/>
      <c r="E974" s="372"/>
      <c r="F974" s="372"/>
      <c r="G974" s="372"/>
      <c r="H974" s="372"/>
      <c r="I974" s="372"/>
      <c r="J974" s="372"/>
      <c r="K974" s="372"/>
      <c r="L974" s="372"/>
      <c r="M974" s="372"/>
      <c r="N974" s="377"/>
      <c r="AF974" s="39"/>
      <c r="AG974" s="47"/>
      <c r="AH974" s="3" t="s">
        <v>4116</v>
      </c>
      <c r="AM974" s="47"/>
      <c r="AN974" s="47"/>
      <c r="AP974" s="47"/>
      <c r="AQ974" s="47"/>
    </row>
    <row r="975" spans="1:43" s="4" customFormat="1" ht="22.5" x14ac:dyDescent="0.25">
      <c r="A975" s="103"/>
      <c r="B975" s="49" t="s">
        <v>217</v>
      </c>
      <c r="C975" s="368" t="s">
        <v>218</v>
      </c>
      <c r="D975" s="368"/>
      <c r="E975" s="368"/>
      <c r="F975" s="368"/>
      <c r="G975" s="368"/>
      <c r="H975" s="368"/>
      <c r="I975" s="368"/>
      <c r="J975" s="368"/>
      <c r="K975" s="368"/>
      <c r="L975" s="368"/>
      <c r="M975" s="368"/>
      <c r="N975" s="376"/>
      <c r="AF975" s="39"/>
      <c r="AG975" s="47"/>
      <c r="AI975" s="3" t="s">
        <v>218</v>
      </c>
      <c r="AM975" s="47"/>
      <c r="AN975" s="47"/>
      <c r="AP975" s="47"/>
      <c r="AQ975" s="47"/>
    </row>
    <row r="976" spans="1:43" s="4" customFormat="1" ht="15" x14ac:dyDescent="0.25">
      <c r="A976" s="48"/>
      <c r="B976" s="49" t="s">
        <v>58</v>
      </c>
      <c r="C976" s="372" t="s">
        <v>62</v>
      </c>
      <c r="D976" s="372"/>
      <c r="E976" s="372"/>
      <c r="F976" s="51"/>
      <c r="G976" s="52"/>
      <c r="H976" s="52"/>
      <c r="I976" s="52"/>
      <c r="J976" s="107">
        <v>12341.59</v>
      </c>
      <c r="K976" s="54">
        <v>1.1499999999999999</v>
      </c>
      <c r="L976" s="53">
        <v>212.89</v>
      </c>
      <c r="M976" s="54">
        <v>34.96</v>
      </c>
      <c r="N976" s="55">
        <v>7442.63</v>
      </c>
      <c r="AF976" s="39"/>
      <c r="AG976" s="47"/>
      <c r="AJ976" s="3" t="s">
        <v>62</v>
      </c>
      <c r="AM976" s="47"/>
      <c r="AN976" s="47"/>
      <c r="AP976" s="47"/>
      <c r="AQ976" s="47"/>
    </row>
    <row r="977" spans="1:43" s="4" customFormat="1" ht="15" x14ac:dyDescent="0.25">
      <c r="A977" s="48"/>
      <c r="B977" s="49" t="s">
        <v>73</v>
      </c>
      <c r="C977" s="372" t="s">
        <v>175</v>
      </c>
      <c r="D977" s="372"/>
      <c r="E977" s="372"/>
      <c r="F977" s="51"/>
      <c r="G977" s="52"/>
      <c r="H977" s="52"/>
      <c r="I977" s="52"/>
      <c r="J977" s="107">
        <v>36566.1</v>
      </c>
      <c r="K977" s="54">
        <v>1.1499999999999999</v>
      </c>
      <c r="L977" s="53">
        <v>630.77</v>
      </c>
      <c r="M977" s="54">
        <v>12.51</v>
      </c>
      <c r="N977" s="55">
        <v>7890.93</v>
      </c>
      <c r="AF977" s="39"/>
      <c r="AG977" s="47"/>
      <c r="AJ977" s="3" t="s">
        <v>175</v>
      </c>
      <c r="AM977" s="47"/>
      <c r="AN977" s="47"/>
      <c r="AP977" s="47"/>
      <c r="AQ977" s="47"/>
    </row>
    <row r="978" spans="1:43" s="4" customFormat="1" ht="15" x14ac:dyDescent="0.25">
      <c r="A978" s="48"/>
      <c r="B978" s="49" t="s">
        <v>78</v>
      </c>
      <c r="C978" s="372" t="s">
        <v>176</v>
      </c>
      <c r="D978" s="372"/>
      <c r="E978" s="372"/>
      <c r="F978" s="51"/>
      <c r="G978" s="52"/>
      <c r="H978" s="52"/>
      <c r="I978" s="52"/>
      <c r="J978" s="107">
        <v>4445.29</v>
      </c>
      <c r="K978" s="54">
        <v>1.1499999999999999</v>
      </c>
      <c r="L978" s="53">
        <v>76.680000000000007</v>
      </c>
      <c r="M978" s="54">
        <v>34.96</v>
      </c>
      <c r="N978" s="55">
        <v>2680.73</v>
      </c>
      <c r="AF978" s="39"/>
      <c r="AG978" s="47"/>
      <c r="AJ978" s="3" t="s">
        <v>176</v>
      </c>
      <c r="AM978" s="47"/>
      <c r="AN978" s="47"/>
      <c r="AP978" s="47"/>
      <c r="AQ978" s="47"/>
    </row>
    <row r="979" spans="1:43" s="4" customFormat="1" ht="15" x14ac:dyDescent="0.25">
      <c r="A979" s="48"/>
      <c r="B979" s="49" t="s">
        <v>122</v>
      </c>
      <c r="C979" s="372" t="s">
        <v>177</v>
      </c>
      <c r="D979" s="372"/>
      <c r="E979" s="372"/>
      <c r="F979" s="51"/>
      <c r="G979" s="52"/>
      <c r="H979" s="52"/>
      <c r="I979" s="52"/>
      <c r="J979" s="107">
        <v>2758.18</v>
      </c>
      <c r="K979" s="52"/>
      <c r="L979" s="53">
        <v>41.37</v>
      </c>
      <c r="M979" s="54">
        <v>5.0199999999999996</v>
      </c>
      <c r="N979" s="64">
        <v>207.68</v>
      </c>
      <c r="AF979" s="39"/>
      <c r="AG979" s="47"/>
      <c r="AJ979" s="3" t="s">
        <v>177</v>
      </c>
      <c r="AM979" s="47"/>
      <c r="AN979" s="47"/>
      <c r="AP979" s="47"/>
      <c r="AQ979" s="47"/>
    </row>
    <row r="980" spans="1:43" s="4" customFormat="1" ht="15" x14ac:dyDescent="0.25">
      <c r="A980" s="56"/>
      <c r="B980" s="49"/>
      <c r="C980" s="372" t="s">
        <v>63</v>
      </c>
      <c r="D980" s="372"/>
      <c r="E980" s="372"/>
      <c r="F980" s="51" t="s">
        <v>64</v>
      </c>
      <c r="G980" s="104">
        <v>1344.4</v>
      </c>
      <c r="H980" s="54">
        <v>1.1499999999999999</v>
      </c>
      <c r="I980" s="70">
        <v>23.190899999999999</v>
      </c>
      <c r="J980" s="57"/>
      <c r="K980" s="52"/>
      <c r="L980" s="57"/>
      <c r="M980" s="52"/>
      <c r="N980" s="58"/>
      <c r="AF980" s="39"/>
      <c r="AG980" s="47"/>
      <c r="AK980" s="3" t="s">
        <v>63</v>
      </c>
      <c r="AM980" s="47"/>
      <c r="AN980" s="47"/>
      <c r="AP980" s="47"/>
      <c r="AQ980" s="47"/>
    </row>
    <row r="981" spans="1:43" s="4" customFormat="1" ht="15" x14ac:dyDescent="0.25">
      <c r="A981" s="56"/>
      <c r="B981" s="49"/>
      <c r="C981" s="372" t="s">
        <v>178</v>
      </c>
      <c r="D981" s="372"/>
      <c r="E981" s="372"/>
      <c r="F981" s="51" t="s">
        <v>64</v>
      </c>
      <c r="G981" s="54">
        <v>330.75</v>
      </c>
      <c r="H981" s="54">
        <v>1.1499999999999999</v>
      </c>
      <c r="I981" s="111">
        <v>5.7054375000000004</v>
      </c>
      <c r="J981" s="57"/>
      <c r="K981" s="52"/>
      <c r="L981" s="57"/>
      <c r="M981" s="52"/>
      <c r="N981" s="58"/>
      <c r="AF981" s="39"/>
      <c r="AG981" s="47"/>
      <c r="AK981" s="3" t="s">
        <v>178</v>
      </c>
      <c r="AM981" s="47"/>
      <c r="AN981" s="47"/>
      <c r="AP981" s="47"/>
      <c r="AQ981" s="47"/>
    </row>
    <row r="982" spans="1:43" s="4" customFormat="1" ht="15" x14ac:dyDescent="0.25">
      <c r="A982" s="48"/>
      <c r="B982" s="49"/>
      <c r="C982" s="375" t="s">
        <v>65</v>
      </c>
      <c r="D982" s="375"/>
      <c r="E982" s="375"/>
      <c r="F982" s="59"/>
      <c r="G982" s="60"/>
      <c r="H982" s="60"/>
      <c r="I982" s="60"/>
      <c r="J982" s="108">
        <v>51665.87</v>
      </c>
      <c r="K982" s="60"/>
      <c r="L982" s="61">
        <v>885.03</v>
      </c>
      <c r="M982" s="60"/>
      <c r="N982" s="123">
        <v>15541.24</v>
      </c>
      <c r="AF982" s="39"/>
      <c r="AG982" s="47"/>
      <c r="AL982" s="3" t="s">
        <v>65</v>
      </c>
      <c r="AM982" s="47"/>
      <c r="AN982" s="47"/>
      <c r="AP982" s="47"/>
      <c r="AQ982" s="47"/>
    </row>
    <row r="983" spans="1:43" s="4" customFormat="1" ht="15" x14ac:dyDescent="0.25">
      <c r="A983" s="56"/>
      <c r="B983" s="49"/>
      <c r="C983" s="372" t="s">
        <v>66</v>
      </c>
      <c r="D983" s="372"/>
      <c r="E983" s="372"/>
      <c r="F983" s="51"/>
      <c r="G983" s="52"/>
      <c r="H983" s="52"/>
      <c r="I983" s="52"/>
      <c r="J983" s="57"/>
      <c r="K983" s="52"/>
      <c r="L983" s="53">
        <v>289.57</v>
      </c>
      <c r="M983" s="52"/>
      <c r="N983" s="55">
        <v>10123.36</v>
      </c>
      <c r="AF983" s="39"/>
      <c r="AG983" s="47"/>
      <c r="AK983" s="3" t="s">
        <v>66</v>
      </c>
      <c r="AM983" s="47"/>
      <c r="AN983" s="47"/>
      <c r="AP983" s="47"/>
      <c r="AQ983" s="47"/>
    </row>
    <row r="984" spans="1:43" s="4" customFormat="1" ht="23.25" x14ac:dyDescent="0.25">
      <c r="A984" s="56"/>
      <c r="B984" s="49" t="s">
        <v>718</v>
      </c>
      <c r="C984" s="372" t="s">
        <v>719</v>
      </c>
      <c r="D984" s="372"/>
      <c r="E984" s="372"/>
      <c r="F984" s="51" t="s">
        <v>69</v>
      </c>
      <c r="G984" s="63">
        <v>117</v>
      </c>
      <c r="H984" s="52"/>
      <c r="I984" s="63">
        <v>117</v>
      </c>
      <c r="J984" s="57"/>
      <c r="K984" s="52"/>
      <c r="L984" s="53">
        <v>338.8</v>
      </c>
      <c r="M984" s="52"/>
      <c r="N984" s="55">
        <v>11844.33</v>
      </c>
      <c r="AF984" s="39"/>
      <c r="AG984" s="47"/>
      <c r="AK984" s="3" t="s">
        <v>719</v>
      </c>
      <c r="AM984" s="47"/>
      <c r="AN984" s="47"/>
      <c r="AP984" s="47"/>
      <c r="AQ984" s="47"/>
    </row>
    <row r="985" spans="1:43" s="4" customFormat="1" ht="23.25" x14ac:dyDescent="0.25">
      <c r="A985" s="56"/>
      <c r="B985" s="49" t="s">
        <v>720</v>
      </c>
      <c r="C985" s="372" t="s">
        <v>721</v>
      </c>
      <c r="D985" s="372"/>
      <c r="E985" s="372"/>
      <c r="F985" s="51" t="s">
        <v>69</v>
      </c>
      <c r="G985" s="63">
        <v>74</v>
      </c>
      <c r="H985" s="52"/>
      <c r="I985" s="63">
        <v>74</v>
      </c>
      <c r="J985" s="57"/>
      <c r="K985" s="52"/>
      <c r="L985" s="53">
        <v>214.28</v>
      </c>
      <c r="M985" s="52"/>
      <c r="N985" s="55">
        <v>7491.29</v>
      </c>
      <c r="AF985" s="39"/>
      <c r="AG985" s="47"/>
      <c r="AK985" s="3" t="s">
        <v>721</v>
      </c>
      <c r="AM985" s="47"/>
      <c r="AN985" s="47"/>
      <c r="AP985" s="47"/>
      <c r="AQ985" s="47"/>
    </row>
    <row r="986" spans="1:43" s="4" customFormat="1" ht="15" x14ac:dyDescent="0.25">
      <c r="A986" s="65"/>
      <c r="B986" s="66"/>
      <c r="C986" s="374" t="s">
        <v>72</v>
      </c>
      <c r="D986" s="374"/>
      <c r="E986" s="374"/>
      <c r="F986" s="42"/>
      <c r="G986" s="43"/>
      <c r="H986" s="43"/>
      <c r="I986" s="43"/>
      <c r="J986" s="45"/>
      <c r="K986" s="43"/>
      <c r="L986" s="105">
        <v>1438.11</v>
      </c>
      <c r="M986" s="60"/>
      <c r="N986" s="115">
        <v>34876.86</v>
      </c>
      <c r="AF986" s="39"/>
      <c r="AG986" s="47"/>
      <c r="AM986" s="47" t="s">
        <v>72</v>
      </c>
      <c r="AN986" s="47"/>
      <c r="AP986" s="47"/>
      <c r="AQ986" s="47"/>
    </row>
    <row r="987" spans="1:43" s="4" customFormat="1" ht="22.5" x14ac:dyDescent="0.25">
      <c r="A987" s="40" t="s">
        <v>536</v>
      </c>
      <c r="B987" s="41" t="s">
        <v>4117</v>
      </c>
      <c r="C987" s="374" t="s">
        <v>4215</v>
      </c>
      <c r="D987" s="374"/>
      <c r="E987" s="374"/>
      <c r="F987" s="42" t="s">
        <v>231</v>
      </c>
      <c r="G987" s="43">
        <v>15.15</v>
      </c>
      <c r="H987" s="44">
        <v>1</v>
      </c>
      <c r="I987" s="68">
        <v>15.15</v>
      </c>
      <c r="J987" s="105">
        <v>38941.050000000003</v>
      </c>
      <c r="K987" s="43"/>
      <c r="L987" s="105">
        <v>117521.3</v>
      </c>
      <c r="M987" s="68">
        <v>5.0199999999999996</v>
      </c>
      <c r="N987" s="115">
        <v>589956.91</v>
      </c>
      <c r="AF987" s="39"/>
      <c r="AG987" s="47" t="s">
        <v>4215</v>
      </c>
      <c r="AM987" s="47"/>
      <c r="AN987" s="47"/>
      <c r="AP987" s="47"/>
      <c r="AQ987" s="47"/>
    </row>
    <row r="988" spans="1:43" s="4" customFormat="1" ht="15" x14ac:dyDescent="0.25">
      <c r="A988" s="65"/>
      <c r="B988" s="66"/>
      <c r="C988" s="374" t="s">
        <v>72</v>
      </c>
      <c r="D988" s="374"/>
      <c r="E988" s="374"/>
      <c r="F988" s="42"/>
      <c r="G988" s="43"/>
      <c r="H988" s="43"/>
      <c r="I988" s="43"/>
      <c r="J988" s="45"/>
      <c r="K988" s="43"/>
      <c r="L988" s="105">
        <v>117521.3</v>
      </c>
      <c r="M988" s="60"/>
      <c r="N988" s="115">
        <v>589956.91</v>
      </c>
      <c r="AF988" s="39"/>
      <c r="AG988" s="47"/>
      <c r="AM988" s="47" t="s">
        <v>72</v>
      </c>
      <c r="AN988" s="47"/>
      <c r="AP988" s="47"/>
      <c r="AQ988" s="47"/>
    </row>
    <row r="989" spans="1:43" s="4" customFormat="1" ht="56.25" x14ac:dyDescent="0.25">
      <c r="A989" s="40" t="s">
        <v>539</v>
      </c>
      <c r="B989" s="41" t="s">
        <v>4463</v>
      </c>
      <c r="C989" s="374" t="s">
        <v>4464</v>
      </c>
      <c r="D989" s="374"/>
      <c r="E989" s="374"/>
      <c r="F989" s="42" t="s">
        <v>732</v>
      </c>
      <c r="G989" s="43">
        <v>0.15</v>
      </c>
      <c r="H989" s="44">
        <v>1</v>
      </c>
      <c r="I989" s="68">
        <v>0.15</v>
      </c>
      <c r="J989" s="45"/>
      <c r="K989" s="43"/>
      <c r="L989" s="45"/>
      <c r="M989" s="43"/>
      <c r="N989" s="46"/>
      <c r="AF989" s="39"/>
      <c r="AG989" s="47" t="s">
        <v>4464</v>
      </c>
      <c r="AM989" s="47"/>
      <c r="AN989" s="47"/>
      <c r="AP989" s="47"/>
      <c r="AQ989" s="47"/>
    </row>
    <row r="990" spans="1:43" s="4" customFormat="1" ht="15" x14ac:dyDescent="0.25">
      <c r="A990" s="69"/>
      <c r="B990" s="50"/>
      <c r="C990" s="372" t="s">
        <v>4120</v>
      </c>
      <c r="D990" s="372"/>
      <c r="E990" s="372"/>
      <c r="F990" s="372"/>
      <c r="G990" s="372"/>
      <c r="H990" s="372"/>
      <c r="I990" s="372"/>
      <c r="J990" s="372"/>
      <c r="K990" s="372"/>
      <c r="L990" s="372"/>
      <c r="M990" s="372"/>
      <c r="N990" s="377"/>
      <c r="AF990" s="39"/>
      <c r="AG990" s="47"/>
      <c r="AH990" s="3" t="s">
        <v>4120</v>
      </c>
      <c r="AM990" s="47"/>
      <c r="AN990" s="47"/>
      <c r="AP990" s="47"/>
      <c r="AQ990" s="47"/>
    </row>
    <row r="991" spans="1:43" s="4" customFormat="1" ht="22.5" x14ac:dyDescent="0.25">
      <c r="A991" s="103"/>
      <c r="B991" s="49" t="s">
        <v>217</v>
      </c>
      <c r="C991" s="368" t="s">
        <v>218</v>
      </c>
      <c r="D991" s="368"/>
      <c r="E991" s="368"/>
      <c r="F991" s="368"/>
      <c r="G991" s="368"/>
      <c r="H991" s="368"/>
      <c r="I991" s="368"/>
      <c r="J991" s="368"/>
      <c r="K991" s="368"/>
      <c r="L991" s="368"/>
      <c r="M991" s="368"/>
      <c r="N991" s="376"/>
      <c r="AF991" s="39"/>
      <c r="AG991" s="47"/>
      <c r="AI991" s="3" t="s">
        <v>218</v>
      </c>
      <c r="AM991" s="47"/>
      <c r="AN991" s="47"/>
      <c r="AP991" s="47"/>
      <c r="AQ991" s="47"/>
    </row>
    <row r="992" spans="1:43" s="4" customFormat="1" ht="15" x14ac:dyDescent="0.25">
      <c r="A992" s="48"/>
      <c r="B992" s="49" t="s">
        <v>58</v>
      </c>
      <c r="C992" s="372" t="s">
        <v>62</v>
      </c>
      <c r="D992" s="372"/>
      <c r="E992" s="372"/>
      <c r="F992" s="51"/>
      <c r="G992" s="52"/>
      <c r="H992" s="52"/>
      <c r="I992" s="52"/>
      <c r="J992" s="107">
        <v>1360.94</v>
      </c>
      <c r="K992" s="54">
        <v>1.1499999999999999</v>
      </c>
      <c r="L992" s="53">
        <v>234.76</v>
      </c>
      <c r="M992" s="54">
        <v>34.96</v>
      </c>
      <c r="N992" s="55">
        <v>8207.2099999999991</v>
      </c>
      <c r="AF992" s="39"/>
      <c r="AG992" s="47"/>
      <c r="AJ992" s="3" t="s">
        <v>62</v>
      </c>
      <c r="AM992" s="47"/>
      <c r="AN992" s="47"/>
      <c r="AP992" s="47"/>
      <c r="AQ992" s="47"/>
    </row>
    <row r="993" spans="1:43" s="4" customFormat="1" ht="15" x14ac:dyDescent="0.25">
      <c r="A993" s="48"/>
      <c r="B993" s="49" t="s">
        <v>73</v>
      </c>
      <c r="C993" s="372" t="s">
        <v>175</v>
      </c>
      <c r="D993" s="372"/>
      <c r="E993" s="372"/>
      <c r="F993" s="51"/>
      <c r="G993" s="52"/>
      <c r="H993" s="52"/>
      <c r="I993" s="52"/>
      <c r="J993" s="53">
        <v>355.32</v>
      </c>
      <c r="K993" s="54">
        <v>1.1499999999999999</v>
      </c>
      <c r="L993" s="53">
        <v>61.29</v>
      </c>
      <c r="M993" s="54">
        <v>12.51</v>
      </c>
      <c r="N993" s="64">
        <v>766.74</v>
      </c>
      <c r="AF993" s="39"/>
      <c r="AG993" s="47"/>
      <c r="AJ993" s="3" t="s">
        <v>175</v>
      </c>
      <c r="AM993" s="47"/>
      <c r="AN993" s="47"/>
      <c r="AP993" s="47"/>
      <c r="AQ993" s="47"/>
    </row>
    <row r="994" spans="1:43" s="4" customFormat="1" ht="15" x14ac:dyDescent="0.25">
      <c r="A994" s="48"/>
      <c r="B994" s="49" t="s">
        <v>78</v>
      </c>
      <c r="C994" s="372" t="s">
        <v>176</v>
      </c>
      <c r="D994" s="372"/>
      <c r="E994" s="372"/>
      <c r="F994" s="51"/>
      <c r="G994" s="52"/>
      <c r="H994" s="52"/>
      <c r="I994" s="52"/>
      <c r="J994" s="53">
        <v>6.62</v>
      </c>
      <c r="K994" s="54">
        <v>1.1499999999999999</v>
      </c>
      <c r="L994" s="53">
        <v>1.1399999999999999</v>
      </c>
      <c r="M994" s="54">
        <v>34.96</v>
      </c>
      <c r="N994" s="64">
        <v>39.85</v>
      </c>
      <c r="AF994" s="39"/>
      <c r="AG994" s="47"/>
      <c r="AJ994" s="3" t="s">
        <v>176</v>
      </c>
      <c r="AM994" s="47"/>
      <c r="AN994" s="47"/>
      <c r="AP994" s="47"/>
      <c r="AQ994" s="47"/>
    </row>
    <row r="995" spans="1:43" s="4" customFormat="1" ht="15" x14ac:dyDescent="0.25">
      <c r="A995" s="48"/>
      <c r="B995" s="49" t="s">
        <v>122</v>
      </c>
      <c r="C995" s="372" t="s">
        <v>177</v>
      </c>
      <c r="D995" s="372"/>
      <c r="E995" s="372"/>
      <c r="F995" s="51"/>
      <c r="G995" s="52"/>
      <c r="H995" s="52"/>
      <c r="I995" s="52"/>
      <c r="J995" s="107">
        <v>4672.49</v>
      </c>
      <c r="K995" s="52"/>
      <c r="L995" s="53">
        <v>700.87</v>
      </c>
      <c r="M995" s="54">
        <v>5.0199999999999996</v>
      </c>
      <c r="N995" s="55">
        <v>3518.37</v>
      </c>
      <c r="AF995" s="39"/>
      <c r="AG995" s="47"/>
      <c r="AJ995" s="3" t="s">
        <v>177</v>
      </c>
      <c r="AM995" s="47"/>
      <c r="AN995" s="47"/>
      <c r="AP995" s="47"/>
      <c r="AQ995" s="47"/>
    </row>
    <row r="996" spans="1:43" s="4" customFormat="1" ht="15" x14ac:dyDescent="0.25">
      <c r="A996" s="56"/>
      <c r="B996" s="49"/>
      <c r="C996" s="372" t="s">
        <v>63</v>
      </c>
      <c r="D996" s="372"/>
      <c r="E996" s="372"/>
      <c r="F996" s="51" t="s">
        <v>64</v>
      </c>
      <c r="G996" s="54">
        <v>141.47</v>
      </c>
      <c r="H996" s="54">
        <v>1.1499999999999999</v>
      </c>
      <c r="I996" s="117">
        <v>24.403575</v>
      </c>
      <c r="J996" s="57"/>
      <c r="K996" s="52"/>
      <c r="L996" s="57"/>
      <c r="M996" s="52"/>
      <c r="N996" s="58"/>
      <c r="AF996" s="39"/>
      <c r="AG996" s="47"/>
      <c r="AK996" s="3" t="s">
        <v>63</v>
      </c>
      <c r="AM996" s="47"/>
      <c r="AN996" s="47"/>
      <c r="AP996" s="47"/>
      <c r="AQ996" s="47"/>
    </row>
    <row r="997" spans="1:43" s="4" customFormat="1" ht="15" x14ac:dyDescent="0.25">
      <c r="A997" s="56"/>
      <c r="B997" s="49"/>
      <c r="C997" s="372" t="s">
        <v>178</v>
      </c>
      <c r="D997" s="372"/>
      <c r="E997" s="372"/>
      <c r="F997" s="51" t="s">
        <v>64</v>
      </c>
      <c r="G997" s="54">
        <v>0.49</v>
      </c>
      <c r="H997" s="54">
        <v>1.1499999999999999</v>
      </c>
      <c r="I997" s="117">
        <v>8.4525000000000003E-2</v>
      </c>
      <c r="J997" s="57"/>
      <c r="K997" s="52"/>
      <c r="L997" s="57"/>
      <c r="M997" s="52"/>
      <c r="N997" s="58"/>
      <c r="AF997" s="39"/>
      <c r="AG997" s="47"/>
      <c r="AK997" s="3" t="s">
        <v>178</v>
      </c>
      <c r="AM997" s="47"/>
      <c r="AN997" s="47"/>
      <c r="AP997" s="47"/>
      <c r="AQ997" s="47"/>
    </row>
    <row r="998" spans="1:43" s="4" customFormat="1" ht="15" x14ac:dyDescent="0.25">
      <c r="A998" s="48"/>
      <c r="B998" s="49"/>
      <c r="C998" s="375" t="s">
        <v>65</v>
      </c>
      <c r="D998" s="375"/>
      <c r="E998" s="375"/>
      <c r="F998" s="59"/>
      <c r="G998" s="60"/>
      <c r="H998" s="60"/>
      <c r="I998" s="60"/>
      <c r="J998" s="108">
        <v>6388.75</v>
      </c>
      <c r="K998" s="60"/>
      <c r="L998" s="61">
        <v>996.92</v>
      </c>
      <c r="M998" s="60"/>
      <c r="N998" s="123">
        <v>12492.32</v>
      </c>
      <c r="AF998" s="39"/>
      <c r="AG998" s="47"/>
      <c r="AL998" s="3" t="s">
        <v>65</v>
      </c>
      <c r="AM998" s="47"/>
      <c r="AN998" s="47"/>
      <c r="AP998" s="47"/>
      <c r="AQ998" s="47"/>
    </row>
    <row r="999" spans="1:43" s="4" customFormat="1" ht="15" x14ac:dyDescent="0.25">
      <c r="A999" s="56"/>
      <c r="B999" s="49"/>
      <c r="C999" s="372" t="s">
        <v>66</v>
      </c>
      <c r="D999" s="372"/>
      <c r="E999" s="372"/>
      <c r="F999" s="51"/>
      <c r="G999" s="52"/>
      <c r="H999" s="52"/>
      <c r="I999" s="52"/>
      <c r="J999" s="57"/>
      <c r="K999" s="52"/>
      <c r="L999" s="53">
        <v>235.9</v>
      </c>
      <c r="M999" s="52"/>
      <c r="N999" s="55">
        <v>8247.06</v>
      </c>
      <c r="AF999" s="39"/>
      <c r="AG999" s="47"/>
      <c r="AK999" s="3" t="s">
        <v>66</v>
      </c>
      <c r="AM999" s="47"/>
      <c r="AN999" s="47"/>
      <c r="AP999" s="47"/>
      <c r="AQ999" s="47"/>
    </row>
    <row r="1000" spans="1:43" s="4" customFormat="1" ht="23.25" x14ac:dyDescent="0.25">
      <c r="A1000" s="56"/>
      <c r="B1000" s="49" t="s">
        <v>718</v>
      </c>
      <c r="C1000" s="372" t="s">
        <v>719</v>
      </c>
      <c r="D1000" s="372"/>
      <c r="E1000" s="372"/>
      <c r="F1000" s="51" t="s">
        <v>69</v>
      </c>
      <c r="G1000" s="63">
        <v>117</v>
      </c>
      <c r="H1000" s="52"/>
      <c r="I1000" s="63">
        <v>117</v>
      </c>
      <c r="J1000" s="57"/>
      <c r="K1000" s="52"/>
      <c r="L1000" s="53">
        <v>276</v>
      </c>
      <c r="M1000" s="52"/>
      <c r="N1000" s="55">
        <v>9649.06</v>
      </c>
      <c r="AF1000" s="39"/>
      <c r="AG1000" s="47"/>
      <c r="AK1000" s="3" t="s">
        <v>719</v>
      </c>
      <c r="AM1000" s="47"/>
      <c r="AN1000" s="47"/>
      <c r="AP1000" s="47"/>
      <c r="AQ1000" s="47"/>
    </row>
    <row r="1001" spans="1:43" s="4" customFormat="1" ht="23.25" x14ac:dyDescent="0.25">
      <c r="A1001" s="56"/>
      <c r="B1001" s="49" t="s">
        <v>720</v>
      </c>
      <c r="C1001" s="372" t="s">
        <v>721</v>
      </c>
      <c r="D1001" s="372"/>
      <c r="E1001" s="372"/>
      <c r="F1001" s="51" t="s">
        <v>69</v>
      </c>
      <c r="G1001" s="63">
        <v>74</v>
      </c>
      <c r="H1001" s="52"/>
      <c r="I1001" s="63">
        <v>74</v>
      </c>
      <c r="J1001" s="57"/>
      <c r="K1001" s="52"/>
      <c r="L1001" s="53">
        <v>174.57</v>
      </c>
      <c r="M1001" s="52"/>
      <c r="N1001" s="55">
        <v>6102.82</v>
      </c>
      <c r="AF1001" s="39"/>
      <c r="AG1001" s="47"/>
      <c r="AK1001" s="3" t="s">
        <v>721</v>
      </c>
      <c r="AM1001" s="47"/>
      <c r="AN1001" s="47"/>
      <c r="AP1001" s="47"/>
      <c r="AQ1001" s="47"/>
    </row>
    <row r="1002" spans="1:43" s="4" customFormat="1" ht="15" x14ac:dyDescent="0.25">
      <c r="A1002" s="65"/>
      <c r="B1002" s="66"/>
      <c r="C1002" s="374" t="s">
        <v>72</v>
      </c>
      <c r="D1002" s="374"/>
      <c r="E1002" s="374"/>
      <c r="F1002" s="42"/>
      <c r="G1002" s="43"/>
      <c r="H1002" s="43"/>
      <c r="I1002" s="43"/>
      <c r="J1002" s="45"/>
      <c r="K1002" s="43"/>
      <c r="L1002" s="105">
        <v>1447.49</v>
      </c>
      <c r="M1002" s="60"/>
      <c r="N1002" s="115">
        <v>28244.2</v>
      </c>
      <c r="AF1002" s="39"/>
      <c r="AG1002" s="47"/>
      <c r="AM1002" s="47" t="s">
        <v>72</v>
      </c>
      <c r="AN1002" s="47"/>
      <c r="AP1002" s="47"/>
      <c r="AQ1002" s="47"/>
    </row>
    <row r="1003" spans="1:43" s="4" customFormat="1" ht="23.25" x14ac:dyDescent="0.25">
      <c r="A1003" s="40" t="s">
        <v>541</v>
      </c>
      <c r="B1003" s="41" t="s">
        <v>4465</v>
      </c>
      <c r="C1003" s="374" t="s">
        <v>4466</v>
      </c>
      <c r="D1003" s="374"/>
      <c r="E1003" s="374"/>
      <c r="F1003" s="42" t="s">
        <v>716</v>
      </c>
      <c r="G1003" s="43">
        <v>1.6E-2</v>
      </c>
      <c r="H1003" s="44">
        <v>1</v>
      </c>
      <c r="I1003" s="116">
        <v>1.6E-2</v>
      </c>
      <c r="J1003" s="45"/>
      <c r="K1003" s="43"/>
      <c r="L1003" s="45"/>
      <c r="M1003" s="43"/>
      <c r="N1003" s="46"/>
      <c r="AF1003" s="39"/>
      <c r="AG1003" s="47" t="s">
        <v>4466</v>
      </c>
      <c r="AM1003" s="47"/>
      <c r="AN1003" s="47"/>
      <c r="AP1003" s="47"/>
      <c r="AQ1003" s="47"/>
    </row>
    <row r="1004" spans="1:43" s="4" customFormat="1" ht="15" x14ac:dyDescent="0.25">
      <c r="A1004" s="69"/>
      <c r="B1004" s="50"/>
      <c r="C1004" s="372" t="s">
        <v>4320</v>
      </c>
      <c r="D1004" s="372"/>
      <c r="E1004" s="372"/>
      <c r="F1004" s="372"/>
      <c r="G1004" s="372"/>
      <c r="H1004" s="372"/>
      <c r="I1004" s="372"/>
      <c r="J1004" s="372"/>
      <c r="K1004" s="372"/>
      <c r="L1004" s="372"/>
      <c r="M1004" s="372"/>
      <c r="N1004" s="377"/>
      <c r="AF1004" s="39"/>
      <c r="AG1004" s="47"/>
      <c r="AH1004" s="3" t="s">
        <v>4320</v>
      </c>
      <c r="AM1004" s="47"/>
      <c r="AN1004" s="47"/>
      <c r="AP1004" s="47"/>
      <c r="AQ1004" s="47"/>
    </row>
    <row r="1005" spans="1:43" s="4" customFormat="1" ht="22.5" x14ac:dyDescent="0.25">
      <c r="A1005" s="103"/>
      <c r="B1005" s="49" t="s">
        <v>217</v>
      </c>
      <c r="C1005" s="368" t="s">
        <v>218</v>
      </c>
      <c r="D1005" s="368"/>
      <c r="E1005" s="368"/>
      <c r="F1005" s="368"/>
      <c r="G1005" s="368"/>
      <c r="H1005" s="368"/>
      <c r="I1005" s="368"/>
      <c r="J1005" s="368"/>
      <c r="K1005" s="368"/>
      <c r="L1005" s="368"/>
      <c r="M1005" s="368"/>
      <c r="N1005" s="376"/>
      <c r="AF1005" s="39"/>
      <c r="AG1005" s="47"/>
      <c r="AI1005" s="3" t="s">
        <v>218</v>
      </c>
      <c r="AM1005" s="47"/>
      <c r="AN1005" s="47"/>
      <c r="AP1005" s="47"/>
      <c r="AQ1005" s="47"/>
    </row>
    <row r="1006" spans="1:43" s="4" customFormat="1" ht="15" x14ac:dyDescent="0.25">
      <c r="A1006" s="48"/>
      <c r="B1006" s="49" t="s">
        <v>58</v>
      </c>
      <c r="C1006" s="372" t="s">
        <v>62</v>
      </c>
      <c r="D1006" s="372"/>
      <c r="E1006" s="372"/>
      <c r="F1006" s="51"/>
      <c r="G1006" s="52"/>
      <c r="H1006" s="52"/>
      <c r="I1006" s="52"/>
      <c r="J1006" s="107">
        <v>10472.82</v>
      </c>
      <c r="K1006" s="54">
        <v>1.1499999999999999</v>
      </c>
      <c r="L1006" s="53">
        <v>192.7</v>
      </c>
      <c r="M1006" s="54">
        <v>34.96</v>
      </c>
      <c r="N1006" s="55">
        <v>6736.79</v>
      </c>
      <c r="AF1006" s="39"/>
      <c r="AG1006" s="47"/>
      <c r="AJ1006" s="3" t="s">
        <v>62</v>
      </c>
      <c r="AM1006" s="47"/>
      <c r="AN1006" s="47"/>
      <c r="AP1006" s="47"/>
      <c r="AQ1006" s="47"/>
    </row>
    <row r="1007" spans="1:43" s="4" customFormat="1" ht="15" x14ac:dyDescent="0.25">
      <c r="A1007" s="48"/>
      <c r="B1007" s="49" t="s">
        <v>73</v>
      </c>
      <c r="C1007" s="372" t="s">
        <v>175</v>
      </c>
      <c r="D1007" s="372"/>
      <c r="E1007" s="372"/>
      <c r="F1007" s="51"/>
      <c r="G1007" s="52"/>
      <c r="H1007" s="52"/>
      <c r="I1007" s="52"/>
      <c r="J1007" s="107">
        <v>31267.26</v>
      </c>
      <c r="K1007" s="54">
        <v>1.1499999999999999</v>
      </c>
      <c r="L1007" s="53">
        <v>575.32000000000005</v>
      </c>
      <c r="M1007" s="54">
        <v>12.51</v>
      </c>
      <c r="N1007" s="55">
        <v>7197.25</v>
      </c>
      <c r="AF1007" s="39"/>
      <c r="AG1007" s="47"/>
      <c r="AJ1007" s="3" t="s">
        <v>175</v>
      </c>
      <c r="AM1007" s="47"/>
      <c r="AN1007" s="47"/>
      <c r="AP1007" s="47"/>
      <c r="AQ1007" s="47"/>
    </row>
    <row r="1008" spans="1:43" s="4" customFormat="1" ht="15" x14ac:dyDescent="0.25">
      <c r="A1008" s="48"/>
      <c r="B1008" s="49" t="s">
        <v>78</v>
      </c>
      <c r="C1008" s="372" t="s">
        <v>176</v>
      </c>
      <c r="D1008" s="372"/>
      <c r="E1008" s="372"/>
      <c r="F1008" s="51"/>
      <c r="G1008" s="52"/>
      <c r="H1008" s="52"/>
      <c r="I1008" s="52"/>
      <c r="J1008" s="107">
        <v>3811.52</v>
      </c>
      <c r="K1008" s="54">
        <v>1.1499999999999999</v>
      </c>
      <c r="L1008" s="53">
        <v>70.13</v>
      </c>
      <c r="M1008" s="54">
        <v>34.96</v>
      </c>
      <c r="N1008" s="55">
        <v>2451.7399999999998</v>
      </c>
      <c r="AF1008" s="39"/>
      <c r="AG1008" s="47"/>
      <c r="AJ1008" s="3" t="s">
        <v>176</v>
      </c>
      <c r="AM1008" s="47"/>
      <c r="AN1008" s="47"/>
      <c r="AP1008" s="47"/>
      <c r="AQ1008" s="47"/>
    </row>
    <row r="1009" spans="1:43" s="4" customFormat="1" ht="15" x14ac:dyDescent="0.25">
      <c r="A1009" s="48"/>
      <c r="B1009" s="49" t="s">
        <v>122</v>
      </c>
      <c r="C1009" s="372" t="s">
        <v>177</v>
      </c>
      <c r="D1009" s="372"/>
      <c r="E1009" s="372"/>
      <c r="F1009" s="51"/>
      <c r="G1009" s="52"/>
      <c r="H1009" s="52"/>
      <c r="I1009" s="52"/>
      <c r="J1009" s="107">
        <v>1915.4</v>
      </c>
      <c r="K1009" s="52"/>
      <c r="L1009" s="53">
        <v>30.65</v>
      </c>
      <c r="M1009" s="54">
        <v>5.0199999999999996</v>
      </c>
      <c r="N1009" s="64">
        <v>153.86000000000001</v>
      </c>
      <c r="AF1009" s="39"/>
      <c r="AG1009" s="47"/>
      <c r="AJ1009" s="3" t="s">
        <v>177</v>
      </c>
      <c r="AM1009" s="47"/>
      <c r="AN1009" s="47"/>
      <c r="AP1009" s="47"/>
      <c r="AQ1009" s="47"/>
    </row>
    <row r="1010" spans="1:43" s="4" customFormat="1" ht="15" x14ac:dyDescent="0.25">
      <c r="A1010" s="56"/>
      <c r="B1010" s="49"/>
      <c r="C1010" s="372" t="s">
        <v>63</v>
      </c>
      <c r="D1010" s="372"/>
      <c r="E1010" s="372"/>
      <c r="F1010" s="51" t="s">
        <v>64</v>
      </c>
      <c r="G1010" s="54">
        <v>1140.83</v>
      </c>
      <c r="H1010" s="54">
        <v>1.1499999999999999</v>
      </c>
      <c r="I1010" s="117">
        <v>20.991271999999999</v>
      </c>
      <c r="J1010" s="57"/>
      <c r="K1010" s="52"/>
      <c r="L1010" s="57"/>
      <c r="M1010" s="52"/>
      <c r="N1010" s="58"/>
      <c r="AF1010" s="39"/>
      <c r="AG1010" s="47"/>
      <c r="AK1010" s="3" t="s">
        <v>63</v>
      </c>
      <c r="AM1010" s="47"/>
      <c r="AN1010" s="47"/>
      <c r="AP1010" s="47"/>
      <c r="AQ1010" s="47"/>
    </row>
    <row r="1011" spans="1:43" s="4" customFormat="1" ht="15" x14ac:dyDescent="0.25">
      <c r="A1011" s="56"/>
      <c r="B1011" s="49"/>
      <c r="C1011" s="372" t="s">
        <v>178</v>
      </c>
      <c r="D1011" s="372"/>
      <c r="E1011" s="372"/>
      <c r="F1011" s="51" t="s">
        <v>64</v>
      </c>
      <c r="G1011" s="104">
        <v>283.60000000000002</v>
      </c>
      <c r="H1011" s="54">
        <v>1.1499999999999999</v>
      </c>
      <c r="I1011" s="114">
        <v>5.2182399999999998</v>
      </c>
      <c r="J1011" s="57"/>
      <c r="K1011" s="52"/>
      <c r="L1011" s="57"/>
      <c r="M1011" s="52"/>
      <c r="N1011" s="58"/>
      <c r="AF1011" s="39"/>
      <c r="AG1011" s="47"/>
      <c r="AK1011" s="3" t="s">
        <v>178</v>
      </c>
      <c r="AM1011" s="47"/>
      <c r="AN1011" s="47"/>
      <c r="AP1011" s="47"/>
      <c r="AQ1011" s="47"/>
    </row>
    <row r="1012" spans="1:43" s="4" customFormat="1" ht="15" x14ac:dyDescent="0.25">
      <c r="A1012" s="48"/>
      <c r="B1012" s="49"/>
      <c r="C1012" s="375" t="s">
        <v>65</v>
      </c>
      <c r="D1012" s="375"/>
      <c r="E1012" s="375"/>
      <c r="F1012" s="59"/>
      <c r="G1012" s="60"/>
      <c r="H1012" s="60"/>
      <c r="I1012" s="60"/>
      <c r="J1012" s="108">
        <v>43655.48</v>
      </c>
      <c r="K1012" s="60"/>
      <c r="L1012" s="61">
        <v>798.67</v>
      </c>
      <c r="M1012" s="60"/>
      <c r="N1012" s="123">
        <v>14087.9</v>
      </c>
      <c r="AF1012" s="39"/>
      <c r="AG1012" s="47"/>
      <c r="AL1012" s="3" t="s">
        <v>65</v>
      </c>
      <c r="AM1012" s="47"/>
      <c r="AN1012" s="47"/>
      <c r="AP1012" s="47"/>
      <c r="AQ1012" s="47"/>
    </row>
    <row r="1013" spans="1:43" s="4" customFormat="1" ht="15" x14ac:dyDescent="0.25">
      <c r="A1013" s="56"/>
      <c r="B1013" s="49"/>
      <c r="C1013" s="372" t="s">
        <v>66</v>
      </c>
      <c r="D1013" s="372"/>
      <c r="E1013" s="372"/>
      <c r="F1013" s="51"/>
      <c r="G1013" s="52"/>
      <c r="H1013" s="52"/>
      <c r="I1013" s="52"/>
      <c r="J1013" s="57"/>
      <c r="K1013" s="52"/>
      <c r="L1013" s="53">
        <v>262.83</v>
      </c>
      <c r="M1013" s="52"/>
      <c r="N1013" s="55">
        <v>9188.5300000000007</v>
      </c>
      <c r="AF1013" s="39"/>
      <c r="AG1013" s="47"/>
      <c r="AK1013" s="3" t="s">
        <v>66</v>
      </c>
      <c r="AM1013" s="47"/>
      <c r="AN1013" s="47"/>
      <c r="AP1013" s="47"/>
      <c r="AQ1013" s="47"/>
    </row>
    <row r="1014" spans="1:43" s="4" customFormat="1" ht="23.25" x14ac:dyDescent="0.25">
      <c r="A1014" s="56"/>
      <c r="B1014" s="49" t="s">
        <v>718</v>
      </c>
      <c r="C1014" s="372" t="s">
        <v>719</v>
      </c>
      <c r="D1014" s="372"/>
      <c r="E1014" s="372"/>
      <c r="F1014" s="51" t="s">
        <v>69</v>
      </c>
      <c r="G1014" s="63">
        <v>117</v>
      </c>
      <c r="H1014" s="52"/>
      <c r="I1014" s="63">
        <v>117</v>
      </c>
      <c r="J1014" s="57"/>
      <c r="K1014" s="52"/>
      <c r="L1014" s="53">
        <v>307.51</v>
      </c>
      <c r="M1014" s="52"/>
      <c r="N1014" s="55">
        <v>10750.58</v>
      </c>
      <c r="AF1014" s="39"/>
      <c r="AG1014" s="47"/>
      <c r="AK1014" s="3" t="s">
        <v>719</v>
      </c>
      <c r="AM1014" s="47"/>
      <c r="AN1014" s="47"/>
      <c r="AP1014" s="47"/>
      <c r="AQ1014" s="47"/>
    </row>
    <row r="1015" spans="1:43" s="4" customFormat="1" ht="23.25" x14ac:dyDescent="0.25">
      <c r="A1015" s="56"/>
      <c r="B1015" s="49" t="s">
        <v>720</v>
      </c>
      <c r="C1015" s="372" t="s">
        <v>721</v>
      </c>
      <c r="D1015" s="372"/>
      <c r="E1015" s="372"/>
      <c r="F1015" s="51" t="s">
        <v>69</v>
      </c>
      <c r="G1015" s="63">
        <v>74</v>
      </c>
      <c r="H1015" s="52"/>
      <c r="I1015" s="63">
        <v>74</v>
      </c>
      <c r="J1015" s="57"/>
      <c r="K1015" s="52"/>
      <c r="L1015" s="53">
        <v>194.49</v>
      </c>
      <c r="M1015" s="52"/>
      <c r="N1015" s="55">
        <v>6799.51</v>
      </c>
      <c r="AF1015" s="39"/>
      <c r="AG1015" s="47"/>
      <c r="AK1015" s="3" t="s">
        <v>721</v>
      </c>
      <c r="AM1015" s="47"/>
      <c r="AN1015" s="47"/>
      <c r="AP1015" s="47"/>
      <c r="AQ1015" s="47"/>
    </row>
    <row r="1016" spans="1:43" s="4" customFormat="1" ht="15" x14ac:dyDescent="0.25">
      <c r="A1016" s="65"/>
      <c r="B1016" s="66"/>
      <c r="C1016" s="374" t="s">
        <v>72</v>
      </c>
      <c r="D1016" s="374"/>
      <c r="E1016" s="374"/>
      <c r="F1016" s="42"/>
      <c r="G1016" s="43"/>
      <c r="H1016" s="43"/>
      <c r="I1016" s="43"/>
      <c r="J1016" s="45"/>
      <c r="K1016" s="43"/>
      <c r="L1016" s="105">
        <v>1300.67</v>
      </c>
      <c r="M1016" s="60"/>
      <c r="N1016" s="115">
        <v>31637.99</v>
      </c>
      <c r="AF1016" s="39"/>
      <c r="AG1016" s="47"/>
      <c r="AM1016" s="47" t="s">
        <v>72</v>
      </c>
      <c r="AN1016" s="47"/>
      <c r="AP1016" s="47"/>
      <c r="AQ1016" s="47"/>
    </row>
    <row r="1017" spans="1:43" s="4" customFormat="1" ht="23.25" x14ac:dyDescent="0.25">
      <c r="A1017" s="40" t="s">
        <v>543</v>
      </c>
      <c r="B1017" s="41" t="s">
        <v>4117</v>
      </c>
      <c r="C1017" s="374" t="s">
        <v>4467</v>
      </c>
      <c r="D1017" s="374"/>
      <c r="E1017" s="374"/>
      <c r="F1017" s="42" t="s">
        <v>231</v>
      </c>
      <c r="G1017" s="43">
        <v>16.16</v>
      </c>
      <c r="H1017" s="44">
        <v>1</v>
      </c>
      <c r="I1017" s="68">
        <v>16.16</v>
      </c>
      <c r="J1017" s="105">
        <v>109140</v>
      </c>
      <c r="K1017" s="43"/>
      <c r="L1017" s="105">
        <v>351335.14</v>
      </c>
      <c r="M1017" s="68">
        <v>5.0199999999999996</v>
      </c>
      <c r="N1017" s="115">
        <v>1763702.4</v>
      </c>
      <c r="AF1017" s="39"/>
      <c r="AG1017" s="47" t="s">
        <v>4467</v>
      </c>
      <c r="AM1017" s="47"/>
      <c r="AN1017" s="47"/>
      <c r="AP1017" s="47"/>
      <c r="AQ1017" s="47"/>
    </row>
    <row r="1018" spans="1:43" s="4" customFormat="1" ht="15" x14ac:dyDescent="0.25">
      <c r="A1018" s="65"/>
      <c r="B1018" s="66"/>
      <c r="C1018" s="374" t="s">
        <v>72</v>
      </c>
      <c r="D1018" s="374"/>
      <c r="E1018" s="374"/>
      <c r="F1018" s="42"/>
      <c r="G1018" s="43"/>
      <c r="H1018" s="43"/>
      <c r="I1018" s="43"/>
      <c r="J1018" s="45"/>
      <c r="K1018" s="43"/>
      <c r="L1018" s="105">
        <v>351335.14</v>
      </c>
      <c r="M1018" s="60"/>
      <c r="N1018" s="115">
        <v>1763702.4</v>
      </c>
      <c r="AF1018" s="39"/>
      <c r="AG1018" s="47"/>
      <c r="AM1018" s="47" t="s">
        <v>72</v>
      </c>
      <c r="AN1018" s="47"/>
      <c r="AP1018" s="47"/>
      <c r="AQ1018" s="47"/>
    </row>
    <row r="1019" spans="1:43" s="4" customFormat="1" ht="23.25" x14ac:dyDescent="0.25">
      <c r="A1019" s="40" t="s">
        <v>545</v>
      </c>
      <c r="B1019" s="41" t="s">
        <v>4468</v>
      </c>
      <c r="C1019" s="374" t="s">
        <v>4469</v>
      </c>
      <c r="D1019" s="374"/>
      <c r="E1019" s="374"/>
      <c r="F1019" s="42" t="s">
        <v>716</v>
      </c>
      <c r="G1019" s="43">
        <v>1.6E-2</v>
      </c>
      <c r="H1019" s="44">
        <v>1</v>
      </c>
      <c r="I1019" s="116">
        <v>1.6E-2</v>
      </c>
      <c r="J1019" s="45"/>
      <c r="K1019" s="43"/>
      <c r="L1019" s="45"/>
      <c r="M1019" s="43"/>
      <c r="N1019" s="46"/>
      <c r="AF1019" s="39"/>
      <c r="AG1019" s="47" t="s">
        <v>4469</v>
      </c>
      <c r="AM1019" s="47"/>
      <c r="AN1019" s="47"/>
      <c r="AP1019" s="47"/>
      <c r="AQ1019" s="47"/>
    </row>
    <row r="1020" spans="1:43" s="4" customFormat="1" ht="15" x14ac:dyDescent="0.25">
      <c r="A1020" s="69"/>
      <c r="B1020" s="50"/>
      <c r="C1020" s="372" t="s">
        <v>4320</v>
      </c>
      <c r="D1020" s="372"/>
      <c r="E1020" s="372"/>
      <c r="F1020" s="372"/>
      <c r="G1020" s="372"/>
      <c r="H1020" s="372"/>
      <c r="I1020" s="372"/>
      <c r="J1020" s="372"/>
      <c r="K1020" s="372"/>
      <c r="L1020" s="372"/>
      <c r="M1020" s="372"/>
      <c r="N1020" s="377"/>
      <c r="AF1020" s="39"/>
      <c r="AG1020" s="47"/>
      <c r="AH1020" s="3" t="s">
        <v>4320</v>
      </c>
      <c r="AM1020" s="47"/>
      <c r="AN1020" s="47"/>
      <c r="AP1020" s="47"/>
      <c r="AQ1020" s="47"/>
    </row>
    <row r="1021" spans="1:43" s="4" customFormat="1" ht="22.5" x14ac:dyDescent="0.25">
      <c r="A1021" s="103"/>
      <c r="B1021" s="49" t="s">
        <v>217</v>
      </c>
      <c r="C1021" s="368" t="s">
        <v>218</v>
      </c>
      <c r="D1021" s="368"/>
      <c r="E1021" s="368"/>
      <c r="F1021" s="368"/>
      <c r="G1021" s="368"/>
      <c r="H1021" s="368"/>
      <c r="I1021" s="368"/>
      <c r="J1021" s="368"/>
      <c r="K1021" s="368"/>
      <c r="L1021" s="368"/>
      <c r="M1021" s="368"/>
      <c r="N1021" s="376"/>
      <c r="AF1021" s="39"/>
      <c r="AG1021" s="47"/>
      <c r="AI1021" s="3" t="s">
        <v>218</v>
      </c>
      <c r="AM1021" s="47"/>
      <c r="AN1021" s="47"/>
      <c r="AP1021" s="47"/>
      <c r="AQ1021" s="47"/>
    </row>
    <row r="1022" spans="1:43" s="4" customFormat="1" ht="15" x14ac:dyDescent="0.25">
      <c r="A1022" s="48"/>
      <c r="B1022" s="49" t="s">
        <v>58</v>
      </c>
      <c r="C1022" s="372" t="s">
        <v>62</v>
      </c>
      <c r="D1022" s="372"/>
      <c r="E1022" s="372"/>
      <c r="F1022" s="51"/>
      <c r="G1022" s="52"/>
      <c r="H1022" s="52"/>
      <c r="I1022" s="52"/>
      <c r="J1022" s="107">
        <v>1405.74</v>
      </c>
      <c r="K1022" s="54">
        <v>1.1499999999999999</v>
      </c>
      <c r="L1022" s="53">
        <v>25.87</v>
      </c>
      <c r="M1022" s="54">
        <v>34.96</v>
      </c>
      <c r="N1022" s="64">
        <v>904.42</v>
      </c>
      <c r="AF1022" s="39"/>
      <c r="AG1022" s="47"/>
      <c r="AJ1022" s="3" t="s">
        <v>62</v>
      </c>
      <c r="AM1022" s="47"/>
      <c r="AN1022" s="47"/>
      <c r="AP1022" s="47"/>
      <c r="AQ1022" s="47"/>
    </row>
    <row r="1023" spans="1:43" s="4" customFormat="1" ht="15" x14ac:dyDescent="0.25">
      <c r="A1023" s="48"/>
      <c r="B1023" s="49" t="s">
        <v>122</v>
      </c>
      <c r="C1023" s="372" t="s">
        <v>177</v>
      </c>
      <c r="D1023" s="372"/>
      <c r="E1023" s="372"/>
      <c r="F1023" s="51"/>
      <c r="G1023" s="52"/>
      <c r="H1023" s="52"/>
      <c r="I1023" s="52"/>
      <c r="J1023" s="107">
        <v>11998.02</v>
      </c>
      <c r="K1023" s="52"/>
      <c r="L1023" s="53">
        <v>191.97</v>
      </c>
      <c r="M1023" s="54">
        <v>5.0199999999999996</v>
      </c>
      <c r="N1023" s="64">
        <v>963.69</v>
      </c>
      <c r="AF1023" s="39"/>
      <c r="AG1023" s="47"/>
      <c r="AJ1023" s="3" t="s">
        <v>177</v>
      </c>
      <c r="AM1023" s="47"/>
      <c r="AN1023" s="47"/>
      <c r="AP1023" s="47"/>
      <c r="AQ1023" s="47"/>
    </row>
    <row r="1024" spans="1:43" s="4" customFormat="1" ht="15" x14ac:dyDescent="0.25">
      <c r="A1024" s="56"/>
      <c r="B1024" s="49"/>
      <c r="C1024" s="372" t="s">
        <v>63</v>
      </c>
      <c r="D1024" s="372"/>
      <c r="E1024" s="372"/>
      <c r="F1024" s="51" t="s">
        <v>64</v>
      </c>
      <c r="G1024" s="104">
        <v>164.8</v>
      </c>
      <c r="H1024" s="54">
        <v>1.1499999999999999</v>
      </c>
      <c r="I1024" s="114">
        <v>3.0323199999999999</v>
      </c>
      <c r="J1024" s="57"/>
      <c r="K1024" s="52"/>
      <c r="L1024" s="57"/>
      <c r="M1024" s="52"/>
      <c r="N1024" s="58"/>
      <c r="AF1024" s="39"/>
      <c r="AG1024" s="47"/>
      <c r="AK1024" s="3" t="s">
        <v>63</v>
      </c>
      <c r="AM1024" s="47"/>
      <c r="AN1024" s="47"/>
      <c r="AP1024" s="47"/>
      <c r="AQ1024" s="47"/>
    </row>
    <row r="1025" spans="1:43" s="4" customFormat="1" ht="15" x14ac:dyDescent="0.25">
      <c r="A1025" s="48"/>
      <c r="B1025" s="49"/>
      <c r="C1025" s="375" t="s">
        <v>65</v>
      </c>
      <c r="D1025" s="375"/>
      <c r="E1025" s="375"/>
      <c r="F1025" s="59"/>
      <c r="G1025" s="60"/>
      <c r="H1025" s="60"/>
      <c r="I1025" s="60"/>
      <c r="J1025" s="108">
        <v>13403.76</v>
      </c>
      <c r="K1025" s="60"/>
      <c r="L1025" s="61">
        <v>217.84</v>
      </c>
      <c r="M1025" s="60"/>
      <c r="N1025" s="123">
        <v>1868.11</v>
      </c>
      <c r="AF1025" s="39"/>
      <c r="AG1025" s="47"/>
      <c r="AL1025" s="3" t="s">
        <v>65</v>
      </c>
      <c r="AM1025" s="47"/>
      <c r="AN1025" s="47"/>
      <c r="AP1025" s="47"/>
      <c r="AQ1025" s="47"/>
    </row>
    <row r="1026" spans="1:43" s="4" customFormat="1" ht="15" x14ac:dyDescent="0.25">
      <c r="A1026" s="56"/>
      <c r="B1026" s="49"/>
      <c r="C1026" s="372" t="s">
        <v>66</v>
      </c>
      <c r="D1026" s="372"/>
      <c r="E1026" s="372"/>
      <c r="F1026" s="51"/>
      <c r="G1026" s="52"/>
      <c r="H1026" s="52"/>
      <c r="I1026" s="52"/>
      <c r="J1026" s="57"/>
      <c r="K1026" s="52"/>
      <c r="L1026" s="53">
        <v>25.87</v>
      </c>
      <c r="M1026" s="52"/>
      <c r="N1026" s="64">
        <v>904.42</v>
      </c>
      <c r="AF1026" s="39"/>
      <c r="AG1026" s="47"/>
      <c r="AK1026" s="3" t="s">
        <v>66</v>
      </c>
      <c r="AM1026" s="47"/>
      <c r="AN1026" s="47"/>
      <c r="AP1026" s="47"/>
      <c r="AQ1026" s="47"/>
    </row>
    <row r="1027" spans="1:43" s="4" customFormat="1" ht="23.25" x14ac:dyDescent="0.25">
      <c r="A1027" s="56"/>
      <c r="B1027" s="49" t="s">
        <v>718</v>
      </c>
      <c r="C1027" s="372" t="s">
        <v>719</v>
      </c>
      <c r="D1027" s="372"/>
      <c r="E1027" s="372"/>
      <c r="F1027" s="51" t="s">
        <v>69</v>
      </c>
      <c r="G1027" s="63">
        <v>117</v>
      </c>
      <c r="H1027" s="52"/>
      <c r="I1027" s="63">
        <v>117</v>
      </c>
      <c r="J1027" s="57"/>
      <c r="K1027" s="52"/>
      <c r="L1027" s="53">
        <v>30.27</v>
      </c>
      <c r="M1027" s="52"/>
      <c r="N1027" s="55">
        <v>1058.17</v>
      </c>
      <c r="AF1027" s="39"/>
      <c r="AG1027" s="47"/>
      <c r="AK1027" s="3" t="s">
        <v>719</v>
      </c>
      <c r="AM1027" s="47"/>
      <c r="AN1027" s="47"/>
      <c r="AP1027" s="47"/>
      <c r="AQ1027" s="47"/>
    </row>
    <row r="1028" spans="1:43" s="4" customFormat="1" ht="23.25" x14ac:dyDescent="0.25">
      <c r="A1028" s="56"/>
      <c r="B1028" s="49" t="s">
        <v>720</v>
      </c>
      <c r="C1028" s="372" t="s">
        <v>721</v>
      </c>
      <c r="D1028" s="372"/>
      <c r="E1028" s="372"/>
      <c r="F1028" s="51" t="s">
        <v>69</v>
      </c>
      <c r="G1028" s="63">
        <v>74</v>
      </c>
      <c r="H1028" s="52"/>
      <c r="I1028" s="63">
        <v>74</v>
      </c>
      <c r="J1028" s="57"/>
      <c r="K1028" s="52"/>
      <c r="L1028" s="53">
        <v>19.14</v>
      </c>
      <c r="M1028" s="52"/>
      <c r="N1028" s="64">
        <v>669.27</v>
      </c>
      <c r="AF1028" s="39"/>
      <c r="AG1028" s="47"/>
      <c r="AK1028" s="3" t="s">
        <v>721</v>
      </c>
      <c r="AM1028" s="47"/>
      <c r="AN1028" s="47"/>
      <c r="AP1028" s="47"/>
      <c r="AQ1028" s="47"/>
    </row>
    <row r="1029" spans="1:43" s="4" customFormat="1" ht="15" x14ac:dyDescent="0.25">
      <c r="A1029" s="65"/>
      <c r="B1029" s="66"/>
      <c r="C1029" s="374" t="s">
        <v>72</v>
      </c>
      <c r="D1029" s="374"/>
      <c r="E1029" s="374"/>
      <c r="F1029" s="42"/>
      <c r="G1029" s="43"/>
      <c r="H1029" s="43"/>
      <c r="I1029" s="43"/>
      <c r="J1029" s="45"/>
      <c r="K1029" s="43"/>
      <c r="L1029" s="67">
        <v>267.25</v>
      </c>
      <c r="M1029" s="60"/>
      <c r="N1029" s="115">
        <v>3595.55</v>
      </c>
      <c r="AF1029" s="39"/>
      <c r="AG1029" s="47"/>
      <c r="AM1029" s="47" t="s">
        <v>72</v>
      </c>
      <c r="AN1029" s="47"/>
      <c r="AP1029" s="47"/>
      <c r="AQ1029" s="47"/>
    </row>
    <row r="1030" spans="1:43" s="4" customFormat="1" ht="15" x14ac:dyDescent="0.25">
      <c r="A1030" s="381" t="s">
        <v>4470</v>
      </c>
      <c r="B1030" s="382"/>
      <c r="C1030" s="382"/>
      <c r="D1030" s="382"/>
      <c r="E1030" s="382"/>
      <c r="F1030" s="382"/>
      <c r="G1030" s="382"/>
      <c r="H1030" s="382"/>
      <c r="I1030" s="382"/>
      <c r="J1030" s="382"/>
      <c r="K1030" s="382"/>
      <c r="L1030" s="382"/>
      <c r="M1030" s="382"/>
      <c r="N1030" s="383"/>
      <c r="AF1030" s="39"/>
      <c r="AG1030" s="47"/>
      <c r="AM1030" s="47"/>
      <c r="AN1030" s="47"/>
      <c r="AP1030" s="47"/>
      <c r="AQ1030" s="47" t="s">
        <v>4470</v>
      </c>
    </row>
    <row r="1031" spans="1:43" s="4" customFormat="1" ht="45.75" x14ac:dyDescent="0.25">
      <c r="A1031" s="40" t="s">
        <v>547</v>
      </c>
      <c r="B1031" s="41" t="s">
        <v>4471</v>
      </c>
      <c r="C1031" s="374" t="s">
        <v>4472</v>
      </c>
      <c r="D1031" s="374"/>
      <c r="E1031" s="374"/>
      <c r="F1031" s="42" t="s">
        <v>716</v>
      </c>
      <c r="G1031" s="43">
        <v>2.4E-2</v>
      </c>
      <c r="H1031" s="44">
        <v>1</v>
      </c>
      <c r="I1031" s="116">
        <v>2.4E-2</v>
      </c>
      <c r="J1031" s="45"/>
      <c r="K1031" s="43"/>
      <c r="L1031" s="45"/>
      <c r="M1031" s="43"/>
      <c r="N1031" s="46"/>
      <c r="AF1031" s="39"/>
      <c r="AG1031" s="47" t="s">
        <v>4472</v>
      </c>
      <c r="AM1031" s="47"/>
      <c r="AN1031" s="47"/>
      <c r="AP1031" s="47"/>
      <c r="AQ1031" s="47"/>
    </row>
    <row r="1032" spans="1:43" s="4" customFormat="1" ht="15" x14ac:dyDescent="0.25">
      <c r="A1032" s="69"/>
      <c r="B1032" s="50"/>
      <c r="C1032" s="372" t="s">
        <v>4473</v>
      </c>
      <c r="D1032" s="372"/>
      <c r="E1032" s="372"/>
      <c r="F1032" s="372"/>
      <c r="G1032" s="372"/>
      <c r="H1032" s="372"/>
      <c r="I1032" s="372"/>
      <c r="J1032" s="372"/>
      <c r="K1032" s="372"/>
      <c r="L1032" s="372"/>
      <c r="M1032" s="372"/>
      <c r="N1032" s="377"/>
      <c r="AF1032" s="39"/>
      <c r="AG1032" s="47"/>
      <c r="AH1032" s="3" t="s">
        <v>4473</v>
      </c>
      <c r="AM1032" s="47"/>
      <c r="AN1032" s="47"/>
      <c r="AP1032" s="47"/>
      <c r="AQ1032" s="47"/>
    </row>
    <row r="1033" spans="1:43" s="4" customFormat="1" ht="22.5" x14ac:dyDescent="0.25">
      <c r="A1033" s="103"/>
      <c r="B1033" s="49" t="s">
        <v>217</v>
      </c>
      <c r="C1033" s="368" t="s">
        <v>218</v>
      </c>
      <c r="D1033" s="368"/>
      <c r="E1033" s="368"/>
      <c r="F1033" s="368"/>
      <c r="G1033" s="368"/>
      <c r="H1033" s="368"/>
      <c r="I1033" s="368"/>
      <c r="J1033" s="368"/>
      <c r="K1033" s="368"/>
      <c r="L1033" s="368"/>
      <c r="M1033" s="368"/>
      <c r="N1033" s="376"/>
      <c r="AF1033" s="39"/>
      <c r="AG1033" s="47"/>
      <c r="AI1033" s="3" t="s">
        <v>218</v>
      </c>
      <c r="AM1033" s="47"/>
      <c r="AN1033" s="47"/>
      <c r="AP1033" s="47"/>
      <c r="AQ1033" s="47"/>
    </row>
    <row r="1034" spans="1:43" s="4" customFormat="1" ht="15" x14ac:dyDescent="0.25">
      <c r="A1034" s="48"/>
      <c r="B1034" s="49" t="s">
        <v>58</v>
      </c>
      <c r="C1034" s="372" t="s">
        <v>62</v>
      </c>
      <c r="D1034" s="372"/>
      <c r="E1034" s="372"/>
      <c r="F1034" s="51"/>
      <c r="G1034" s="52"/>
      <c r="H1034" s="52"/>
      <c r="I1034" s="52"/>
      <c r="J1034" s="107">
        <v>13136.76</v>
      </c>
      <c r="K1034" s="54">
        <v>1.1499999999999999</v>
      </c>
      <c r="L1034" s="53">
        <v>362.57</v>
      </c>
      <c r="M1034" s="54">
        <v>34.96</v>
      </c>
      <c r="N1034" s="55">
        <v>12675.45</v>
      </c>
      <c r="AF1034" s="39"/>
      <c r="AG1034" s="47"/>
      <c r="AJ1034" s="3" t="s">
        <v>62</v>
      </c>
      <c r="AM1034" s="47"/>
      <c r="AN1034" s="47"/>
      <c r="AP1034" s="47"/>
      <c r="AQ1034" s="47"/>
    </row>
    <row r="1035" spans="1:43" s="4" customFormat="1" ht="15" x14ac:dyDescent="0.25">
      <c r="A1035" s="48"/>
      <c r="B1035" s="49" t="s">
        <v>73</v>
      </c>
      <c r="C1035" s="372" t="s">
        <v>175</v>
      </c>
      <c r="D1035" s="372"/>
      <c r="E1035" s="372"/>
      <c r="F1035" s="51"/>
      <c r="G1035" s="52"/>
      <c r="H1035" s="52"/>
      <c r="I1035" s="52"/>
      <c r="J1035" s="107">
        <v>42542.18</v>
      </c>
      <c r="K1035" s="54">
        <v>1.1499999999999999</v>
      </c>
      <c r="L1035" s="107">
        <v>1174.1600000000001</v>
      </c>
      <c r="M1035" s="54">
        <v>12.51</v>
      </c>
      <c r="N1035" s="55">
        <v>14688.74</v>
      </c>
      <c r="AF1035" s="39"/>
      <c r="AG1035" s="47"/>
      <c r="AJ1035" s="3" t="s">
        <v>175</v>
      </c>
      <c r="AM1035" s="47"/>
      <c r="AN1035" s="47"/>
      <c r="AP1035" s="47"/>
      <c r="AQ1035" s="47"/>
    </row>
    <row r="1036" spans="1:43" s="4" customFormat="1" ht="15" x14ac:dyDescent="0.25">
      <c r="A1036" s="48"/>
      <c r="B1036" s="49" t="s">
        <v>78</v>
      </c>
      <c r="C1036" s="372" t="s">
        <v>176</v>
      </c>
      <c r="D1036" s="372"/>
      <c r="E1036" s="372"/>
      <c r="F1036" s="51"/>
      <c r="G1036" s="52"/>
      <c r="H1036" s="52"/>
      <c r="I1036" s="52"/>
      <c r="J1036" s="107">
        <v>5135.24</v>
      </c>
      <c r="K1036" s="54">
        <v>1.1499999999999999</v>
      </c>
      <c r="L1036" s="53">
        <v>141.72999999999999</v>
      </c>
      <c r="M1036" s="54">
        <v>34.96</v>
      </c>
      <c r="N1036" s="55">
        <v>4954.88</v>
      </c>
      <c r="AF1036" s="39"/>
      <c r="AG1036" s="47"/>
      <c r="AJ1036" s="3" t="s">
        <v>176</v>
      </c>
      <c r="AM1036" s="47"/>
      <c r="AN1036" s="47"/>
      <c r="AP1036" s="47"/>
      <c r="AQ1036" s="47"/>
    </row>
    <row r="1037" spans="1:43" s="4" customFormat="1" ht="15" x14ac:dyDescent="0.25">
      <c r="A1037" s="48"/>
      <c r="B1037" s="49" t="s">
        <v>122</v>
      </c>
      <c r="C1037" s="372" t="s">
        <v>177</v>
      </c>
      <c r="D1037" s="372"/>
      <c r="E1037" s="372"/>
      <c r="F1037" s="51"/>
      <c r="G1037" s="52"/>
      <c r="H1037" s="52"/>
      <c r="I1037" s="52"/>
      <c r="J1037" s="107">
        <v>3754.18</v>
      </c>
      <c r="K1037" s="52"/>
      <c r="L1037" s="53">
        <v>90.1</v>
      </c>
      <c r="M1037" s="54">
        <v>5.0199999999999996</v>
      </c>
      <c r="N1037" s="64">
        <v>452.3</v>
      </c>
      <c r="AF1037" s="39"/>
      <c r="AG1037" s="47"/>
      <c r="AJ1037" s="3" t="s">
        <v>177</v>
      </c>
      <c r="AM1037" s="47"/>
      <c r="AN1037" s="47"/>
      <c r="AP1037" s="47"/>
      <c r="AQ1037" s="47"/>
    </row>
    <row r="1038" spans="1:43" s="4" customFormat="1" ht="15" x14ac:dyDescent="0.25">
      <c r="A1038" s="56"/>
      <c r="B1038" s="49"/>
      <c r="C1038" s="372" t="s">
        <v>63</v>
      </c>
      <c r="D1038" s="372"/>
      <c r="E1038" s="372"/>
      <c r="F1038" s="51" t="s">
        <v>64</v>
      </c>
      <c r="G1038" s="54">
        <v>1431.02</v>
      </c>
      <c r="H1038" s="54">
        <v>1.1499999999999999</v>
      </c>
      <c r="I1038" s="117">
        <v>39.496152000000002</v>
      </c>
      <c r="J1038" s="57"/>
      <c r="K1038" s="52"/>
      <c r="L1038" s="57"/>
      <c r="M1038" s="52"/>
      <c r="N1038" s="58"/>
      <c r="AF1038" s="39"/>
      <c r="AG1038" s="47"/>
      <c r="AK1038" s="3" t="s">
        <v>63</v>
      </c>
      <c r="AM1038" s="47"/>
      <c r="AN1038" s="47"/>
      <c r="AP1038" s="47"/>
      <c r="AQ1038" s="47"/>
    </row>
    <row r="1039" spans="1:43" s="4" customFormat="1" ht="15" x14ac:dyDescent="0.25">
      <c r="A1039" s="56"/>
      <c r="B1039" s="49"/>
      <c r="C1039" s="372" t="s">
        <v>178</v>
      </c>
      <c r="D1039" s="372"/>
      <c r="E1039" s="372"/>
      <c r="F1039" s="51" t="s">
        <v>64</v>
      </c>
      <c r="G1039" s="54">
        <v>382.02</v>
      </c>
      <c r="H1039" s="54">
        <v>1.1499999999999999</v>
      </c>
      <c r="I1039" s="117">
        <v>10.543752</v>
      </c>
      <c r="J1039" s="57"/>
      <c r="K1039" s="52"/>
      <c r="L1039" s="57"/>
      <c r="M1039" s="52"/>
      <c r="N1039" s="58"/>
      <c r="AF1039" s="39"/>
      <c r="AG1039" s="47"/>
      <c r="AK1039" s="3" t="s">
        <v>178</v>
      </c>
      <c r="AM1039" s="47"/>
      <c r="AN1039" s="47"/>
      <c r="AP1039" s="47"/>
      <c r="AQ1039" s="47"/>
    </row>
    <row r="1040" spans="1:43" s="4" customFormat="1" ht="15" x14ac:dyDescent="0.25">
      <c r="A1040" s="48"/>
      <c r="B1040" s="49"/>
      <c r="C1040" s="375" t="s">
        <v>65</v>
      </c>
      <c r="D1040" s="375"/>
      <c r="E1040" s="375"/>
      <c r="F1040" s="59"/>
      <c r="G1040" s="60"/>
      <c r="H1040" s="60"/>
      <c r="I1040" s="60"/>
      <c r="J1040" s="108">
        <v>59433.120000000003</v>
      </c>
      <c r="K1040" s="60"/>
      <c r="L1040" s="108">
        <v>1626.83</v>
      </c>
      <c r="M1040" s="60"/>
      <c r="N1040" s="123">
        <v>27816.49</v>
      </c>
      <c r="AF1040" s="39"/>
      <c r="AG1040" s="47"/>
      <c r="AL1040" s="3" t="s">
        <v>65</v>
      </c>
      <c r="AM1040" s="47"/>
      <c r="AN1040" s="47"/>
      <c r="AP1040" s="47"/>
      <c r="AQ1040" s="47"/>
    </row>
    <row r="1041" spans="1:43" s="4" customFormat="1" ht="15" x14ac:dyDescent="0.25">
      <c r="A1041" s="56"/>
      <c r="B1041" s="49"/>
      <c r="C1041" s="372" t="s">
        <v>66</v>
      </c>
      <c r="D1041" s="372"/>
      <c r="E1041" s="372"/>
      <c r="F1041" s="51"/>
      <c r="G1041" s="52"/>
      <c r="H1041" s="52"/>
      <c r="I1041" s="52"/>
      <c r="J1041" s="57"/>
      <c r="K1041" s="52"/>
      <c r="L1041" s="53">
        <v>504.3</v>
      </c>
      <c r="M1041" s="52"/>
      <c r="N1041" s="55">
        <v>17630.330000000002</v>
      </c>
      <c r="AF1041" s="39"/>
      <c r="AG1041" s="47"/>
      <c r="AK1041" s="3" t="s">
        <v>66</v>
      </c>
      <c r="AM1041" s="47"/>
      <c r="AN1041" s="47"/>
      <c r="AP1041" s="47"/>
      <c r="AQ1041" s="47"/>
    </row>
    <row r="1042" spans="1:43" s="4" customFormat="1" ht="23.25" x14ac:dyDescent="0.25">
      <c r="A1042" s="56"/>
      <c r="B1042" s="49" t="s">
        <v>718</v>
      </c>
      <c r="C1042" s="372" t="s">
        <v>719</v>
      </c>
      <c r="D1042" s="372"/>
      <c r="E1042" s="372"/>
      <c r="F1042" s="51" t="s">
        <v>69</v>
      </c>
      <c r="G1042" s="63">
        <v>117</v>
      </c>
      <c r="H1042" s="52"/>
      <c r="I1042" s="63">
        <v>117</v>
      </c>
      <c r="J1042" s="57"/>
      <c r="K1042" s="52"/>
      <c r="L1042" s="53">
        <v>590.03</v>
      </c>
      <c r="M1042" s="52"/>
      <c r="N1042" s="55">
        <v>20627.490000000002</v>
      </c>
      <c r="AF1042" s="39"/>
      <c r="AG1042" s="47"/>
      <c r="AK1042" s="3" t="s">
        <v>719</v>
      </c>
      <c r="AM1042" s="47"/>
      <c r="AN1042" s="47"/>
      <c r="AP1042" s="47"/>
      <c r="AQ1042" s="47"/>
    </row>
    <row r="1043" spans="1:43" s="4" customFormat="1" ht="23.25" x14ac:dyDescent="0.25">
      <c r="A1043" s="56"/>
      <c r="B1043" s="49" t="s">
        <v>720</v>
      </c>
      <c r="C1043" s="372" t="s">
        <v>721</v>
      </c>
      <c r="D1043" s="372"/>
      <c r="E1043" s="372"/>
      <c r="F1043" s="51" t="s">
        <v>69</v>
      </c>
      <c r="G1043" s="63">
        <v>74</v>
      </c>
      <c r="H1043" s="52"/>
      <c r="I1043" s="63">
        <v>74</v>
      </c>
      <c r="J1043" s="57"/>
      <c r="K1043" s="52"/>
      <c r="L1043" s="53">
        <v>373.18</v>
      </c>
      <c r="M1043" s="52"/>
      <c r="N1043" s="55">
        <v>13046.44</v>
      </c>
      <c r="AF1043" s="39"/>
      <c r="AG1043" s="47"/>
      <c r="AK1043" s="3" t="s">
        <v>721</v>
      </c>
      <c r="AM1043" s="47"/>
      <c r="AN1043" s="47"/>
      <c r="AP1043" s="47"/>
      <c r="AQ1043" s="47"/>
    </row>
    <row r="1044" spans="1:43" s="4" customFormat="1" ht="15" x14ac:dyDescent="0.25">
      <c r="A1044" s="65"/>
      <c r="B1044" s="66"/>
      <c r="C1044" s="374" t="s">
        <v>72</v>
      </c>
      <c r="D1044" s="374"/>
      <c r="E1044" s="374"/>
      <c r="F1044" s="42"/>
      <c r="G1044" s="43"/>
      <c r="H1044" s="43"/>
      <c r="I1044" s="43"/>
      <c r="J1044" s="45"/>
      <c r="K1044" s="43"/>
      <c r="L1044" s="105">
        <v>2590.04</v>
      </c>
      <c r="M1044" s="60"/>
      <c r="N1044" s="115">
        <v>61490.42</v>
      </c>
      <c r="AF1044" s="39"/>
      <c r="AG1044" s="47"/>
      <c r="AM1044" s="47" t="s">
        <v>72</v>
      </c>
      <c r="AN1044" s="47"/>
      <c r="AP1044" s="47"/>
      <c r="AQ1044" s="47"/>
    </row>
    <row r="1045" spans="1:43" s="4" customFormat="1" ht="22.5" x14ac:dyDescent="0.25">
      <c r="A1045" s="40" t="s">
        <v>548</v>
      </c>
      <c r="B1045" s="41" t="s">
        <v>4117</v>
      </c>
      <c r="C1045" s="374" t="s">
        <v>4210</v>
      </c>
      <c r="D1045" s="374"/>
      <c r="E1045" s="374"/>
      <c r="F1045" s="42" t="s">
        <v>231</v>
      </c>
      <c r="G1045" s="43">
        <v>24.24</v>
      </c>
      <c r="H1045" s="44">
        <v>1</v>
      </c>
      <c r="I1045" s="68">
        <v>24.24</v>
      </c>
      <c r="J1045" s="105">
        <v>163100.54999999999</v>
      </c>
      <c r="K1045" s="43"/>
      <c r="L1045" s="105">
        <v>787561.22</v>
      </c>
      <c r="M1045" s="68">
        <v>5.0199999999999996</v>
      </c>
      <c r="N1045" s="115">
        <v>3953557.33</v>
      </c>
      <c r="AF1045" s="39"/>
      <c r="AG1045" s="47" t="s">
        <v>4210</v>
      </c>
      <c r="AM1045" s="47"/>
      <c r="AN1045" s="47"/>
      <c r="AP1045" s="47"/>
      <c r="AQ1045" s="47"/>
    </row>
    <row r="1046" spans="1:43" s="4" customFormat="1" ht="15" x14ac:dyDescent="0.25">
      <c r="A1046" s="65"/>
      <c r="B1046" s="66"/>
      <c r="C1046" s="374" t="s">
        <v>72</v>
      </c>
      <c r="D1046" s="374"/>
      <c r="E1046" s="374"/>
      <c r="F1046" s="42"/>
      <c r="G1046" s="43"/>
      <c r="H1046" s="43"/>
      <c r="I1046" s="43"/>
      <c r="J1046" s="45"/>
      <c r="K1046" s="43"/>
      <c r="L1046" s="105">
        <v>787561.22</v>
      </c>
      <c r="M1046" s="60"/>
      <c r="N1046" s="115">
        <v>3953557.33</v>
      </c>
      <c r="AF1046" s="39"/>
      <c r="AG1046" s="47"/>
      <c r="AM1046" s="47" t="s">
        <v>72</v>
      </c>
      <c r="AN1046" s="47"/>
      <c r="AP1046" s="47"/>
      <c r="AQ1046" s="47"/>
    </row>
    <row r="1047" spans="1:43" s="4" customFormat="1" ht="56.25" x14ac:dyDescent="0.25">
      <c r="A1047" s="40" t="s">
        <v>550</v>
      </c>
      <c r="B1047" s="41" t="s">
        <v>4211</v>
      </c>
      <c r="C1047" s="374" t="s">
        <v>4212</v>
      </c>
      <c r="D1047" s="374"/>
      <c r="E1047" s="374"/>
      <c r="F1047" s="42" t="s">
        <v>732</v>
      </c>
      <c r="G1047" s="43">
        <v>0.24</v>
      </c>
      <c r="H1047" s="44">
        <v>1</v>
      </c>
      <c r="I1047" s="68">
        <v>0.24</v>
      </c>
      <c r="J1047" s="45"/>
      <c r="K1047" s="43"/>
      <c r="L1047" s="45"/>
      <c r="M1047" s="43"/>
      <c r="N1047" s="46"/>
      <c r="AF1047" s="39"/>
      <c r="AG1047" s="47" t="s">
        <v>4212</v>
      </c>
      <c r="AM1047" s="47"/>
      <c r="AN1047" s="47"/>
      <c r="AP1047" s="47"/>
      <c r="AQ1047" s="47"/>
    </row>
    <row r="1048" spans="1:43" s="4" customFormat="1" ht="15" x14ac:dyDescent="0.25">
      <c r="A1048" s="69"/>
      <c r="B1048" s="50"/>
      <c r="C1048" s="372" t="s">
        <v>1014</v>
      </c>
      <c r="D1048" s="372"/>
      <c r="E1048" s="372"/>
      <c r="F1048" s="372"/>
      <c r="G1048" s="372"/>
      <c r="H1048" s="372"/>
      <c r="I1048" s="372"/>
      <c r="J1048" s="372"/>
      <c r="K1048" s="372"/>
      <c r="L1048" s="372"/>
      <c r="M1048" s="372"/>
      <c r="N1048" s="377"/>
      <c r="AF1048" s="39"/>
      <c r="AG1048" s="47"/>
      <c r="AH1048" s="3" t="s">
        <v>1014</v>
      </c>
      <c r="AM1048" s="47"/>
      <c r="AN1048" s="47"/>
      <c r="AP1048" s="47"/>
      <c r="AQ1048" s="47"/>
    </row>
    <row r="1049" spans="1:43" s="4" customFormat="1" ht="22.5" x14ac:dyDescent="0.25">
      <c r="A1049" s="103"/>
      <c r="B1049" s="49" t="s">
        <v>217</v>
      </c>
      <c r="C1049" s="368" t="s">
        <v>218</v>
      </c>
      <c r="D1049" s="368"/>
      <c r="E1049" s="368"/>
      <c r="F1049" s="368"/>
      <c r="G1049" s="368"/>
      <c r="H1049" s="368"/>
      <c r="I1049" s="368"/>
      <c r="J1049" s="368"/>
      <c r="K1049" s="368"/>
      <c r="L1049" s="368"/>
      <c r="M1049" s="368"/>
      <c r="N1049" s="376"/>
      <c r="AF1049" s="39"/>
      <c r="AG1049" s="47"/>
      <c r="AI1049" s="3" t="s">
        <v>218</v>
      </c>
      <c r="AM1049" s="47"/>
      <c r="AN1049" s="47"/>
      <c r="AP1049" s="47"/>
      <c r="AQ1049" s="47"/>
    </row>
    <row r="1050" spans="1:43" s="4" customFormat="1" ht="15" x14ac:dyDescent="0.25">
      <c r="A1050" s="48"/>
      <c r="B1050" s="49" t="s">
        <v>58</v>
      </c>
      <c r="C1050" s="372" t="s">
        <v>62</v>
      </c>
      <c r="D1050" s="372"/>
      <c r="E1050" s="372"/>
      <c r="F1050" s="51"/>
      <c r="G1050" s="52"/>
      <c r="H1050" s="52"/>
      <c r="I1050" s="52"/>
      <c r="J1050" s="107">
        <v>1453.58</v>
      </c>
      <c r="K1050" s="54">
        <v>1.1499999999999999</v>
      </c>
      <c r="L1050" s="53">
        <v>401.19</v>
      </c>
      <c r="M1050" s="54">
        <v>34.96</v>
      </c>
      <c r="N1050" s="55">
        <v>14025.6</v>
      </c>
      <c r="AF1050" s="39"/>
      <c r="AG1050" s="47"/>
      <c r="AJ1050" s="3" t="s">
        <v>62</v>
      </c>
      <c r="AM1050" s="47"/>
      <c r="AN1050" s="47"/>
      <c r="AP1050" s="47"/>
      <c r="AQ1050" s="47"/>
    </row>
    <row r="1051" spans="1:43" s="4" customFormat="1" ht="15" x14ac:dyDescent="0.25">
      <c r="A1051" s="48"/>
      <c r="B1051" s="49" t="s">
        <v>73</v>
      </c>
      <c r="C1051" s="372" t="s">
        <v>175</v>
      </c>
      <c r="D1051" s="372"/>
      <c r="E1051" s="372"/>
      <c r="F1051" s="51"/>
      <c r="G1051" s="52"/>
      <c r="H1051" s="52"/>
      <c r="I1051" s="52"/>
      <c r="J1051" s="53">
        <v>694.1</v>
      </c>
      <c r="K1051" s="54">
        <v>1.1499999999999999</v>
      </c>
      <c r="L1051" s="53">
        <v>191.57</v>
      </c>
      <c r="M1051" s="54">
        <v>12.51</v>
      </c>
      <c r="N1051" s="55">
        <v>2396.54</v>
      </c>
      <c r="AF1051" s="39"/>
      <c r="AG1051" s="47"/>
      <c r="AJ1051" s="3" t="s">
        <v>175</v>
      </c>
      <c r="AM1051" s="47"/>
      <c r="AN1051" s="47"/>
      <c r="AP1051" s="47"/>
      <c r="AQ1051" s="47"/>
    </row>
    <row r="1052" spans="1:43" s="4" customFormat="1" ht="15" x14ac:dyDescent="0.25">
      <c r="A1052" s="48"/>
      <c r="B1052" s="49" t="s">
        <v>78</v>
      </c>
      <c r="C1052" s="372" t="s">
        <v>176</v>
      </c>
      <c r="D1052" s="372"/>
      <c r="E1052" s="372"/>
      <c r="F1052" s="51"/>
      <c r="G1052" s="52"/>
      <c r="H1052" s="52"/>
      <c r="I1052" s="52"/>
      <c r="J1052" s="53">
        <v>11.77</v>
      </c>
      <c r="K1052" s="54">
        <v>1.1499999999999999</v>
      </c>
      <c r="L1052" s="53">
        <v>3.25</v>
      </c>
      <c r="M1052" s="54">
        <v>34.96</v>
      </c>
      <c r="N1052" s="64">
        <v>113.62</v>
      </c>
      <c r="AF1052" s="39"/>
      <c r="AG1052" s="47"/>
      <c r="AJ1052" s="3" t="s">
        <v>176</v>
      </c>
      <c r="AM1052" s="47"/>
      <c r="AN1052" s="47"/>
      <c r="AP1052" s="47"/>
      <c r="AQ1052" s="47"/>
    </row>
    <row r="1053" spans="1:43" s="4" customFormat="1" ht="15" x14ac:dyDescent="0.25">
      <c r="A1053" s="48"/>
      <c r="B1053" s="49" t="s">
        <v>122</v>
      </c>
      <c r="C1053" s="372" t="s">
        <v>177</v>
      </c>
      <c r="D1053" s="372"/>
      <c r="E1053" s="372"/>
      <c r="F1053" s="51"/>
      <c r="G1053" s="52"/>
      <c r="H1053" s="52"/>
      <c r="I1053" s="52"/>
      <c r="J1053" s="107">
        <v>5403.16</v>
      </c>
      <c r="K1053" s="52"/>
      <c r="L1053" s="107">
        <v>1296.76</v>
      </c>
      <c r="M1053" s="54">
        <v>5.0199999999999996</v>
      </c>
      <c r="N1053" s="55">
        <v>6509.74</v>
      </c>
      <c r="AF1053" s="39"/>
      <c r="AG1053" s="47"/>
      <c r="AJ1053" s="3" t="s">
        <v>177</v>
      </c>
      <c r="AM1053" s="47"/>
      <c r="AN1053" s="47"/>
      <c r="AP1053" s="47"/>
      <c r="AQ1053" s="47"/>
    </row>
    <row r="1054" spans="1:43" s="4" customFormat="1" ht="15" x14ac:dyDescent="0.25">
      <c r="A1054" s="56"/>
      <c r="B1054" s="49"/>
      <c r="C1054" s="372" t="s">
        <v>63</v>
      </c>
      <c r="D1054" s="372"/>
      <c r="E1054" s="372"/>
      <c r="F1054" s="51" t="s">
        <v>64</v>
      </c>
      <c r="G1054" s="104">
        <v>151.1</v>
      </c>
      <c r="H1054" s="54">
        <v>1.1499999999999999</v>
      </c>
      <c r="I1054" s="70">
        <v>41.703600000000002</v>
      </c>
      <c r="J1054" s="57"/>
      <c r="K1054" s="52"/>
      <c r="L1054" s="57"/>
      <c r="M1054" s="52"/>
      <c r="N1054" s="58"/>
      <c r="AF1054" s="39"/>
      <c r="AG1054" s="47"/>
      <c r="AK1054" s="3" t="s">
        <v>63</v>
      </c>
      <c r="AM1054" s="47"/>
      <c r="AN1054" s="47"/>
      <c r="AP1054" s="47"/>
      <c r="AQ1054" s="47"/>
    </row>
    <row r="1055" spans="1:43" s="4" customFormat="1" ht="15" x14ac:dyDescent="0.25">
      <c r="A1055" s="56"/>
      <c r="B1055" s="49"/>
      <c r="C1055" s="372" t="s">
        <v>178</v>
      </c>
      <c r="D1055" s="372"/>
      <c r="E1055" s="372"/>
      <c r="F1055" s="51" t="s">
        <v>64</v>
      </c>
      <c r="G1055" s="54">
        <v>0.66</v>
      </c>
      <c r="H1055" s="54">
        <v>1.1499999999999999</v>
      </c>
      <c r="I1055" s="114">
        <v>0.18215999999999999</v>
      </c>
      <c r="J1055" s="57"/>
      <c r="K1055" s="52"/>
      <c r="L1055" s="57"/>
      <c r="M1055" s="52"/>
      <c r="N1055" s="58"/>
      <c r="AF1055" s="39"/>
      <c r="AG1055" s="47"/>
      <c r="AK1055" s="3" t="s">
        <v>178</v>
      </c>
      <c r="AM1055" s="47"/>
      <c r="AN1055" s="47"/>
      <c r="AP1055" s="47"/>
      <c r="AQ1055" s="47"/>
    </row>
    <row r="1056" spans="1:43" s="4" customFormat="1" ht="15" x14ac:dyDescent="0.25">
      <c r="A1056" s="48"/>
      <c r="B1056" s="49"/>
      <c r="C1056" s="375" t="s">
        <v>65</v>
      </c>
      <c r="D1056" s="375"/>
      <c r="E1056" s="375"/>
      <c r="F1056" s="59"/>
      <c r="G1056" s="60"/>
      <c r="H1056" s="60"/>
      <c r="I1056" s="60"/>
      <c r="J1056" s="108">
        <v>7550.84</v>
      </c>
      <c r="K1056" s="60"/>
      <c r="L1056" s="108">
        <v>1889.52</v>
      </c>
      <c r="M1056" s="60"/>
      <c r="N1056" s="123">
        <v>22931.88</v>
      </c>
      <c r="AF1056" s="39"/>
      <c r="AG1056" s="47"/>
      <c r="AL1056" s="3" t="s">
        <v>65</v>
      </c>
      <c r="AM1056" s="47"/>
      <c r="AN1056" s="47"/>
      <c r="AP1056" s="47"/>
      <c r="AQ1056" s="47"/>
    </row>
    <row r="1057" spans="1:43" s="4" customFormat="1" ht="15" x14ac:dyDescent="0.25">
      <c r="A1057" s="56"/>
      <c r="B1057" s="49"/>
      <c r="C1057" s="372" t="s">
        <v>66</v>
      </c>
      <c r="D1057" s="372"/>
      <c r="E1057" s="372"/>
      <c r="F1057" s="51"/>
      <c r="G1057" s="52"/>
      <c r="H1057" s="52"/>
      <c r="I1057" s="52"/>
      <c r="J1057" s="57"/>
      <c r="K1057" s="52"/>
      <c r="L1057" s="53">
        <v>404.44</v>
      </c>
      <c r="M1057" s="52"/>
      <c r="N1057" s="55">
        <v>14139.22</v>
      </c>
      <c r="AF1057" s="39"/>
      <c r="AG1057" s="47"/>
      <c r="AK1057" s="3" t="s">
        <v>66</v>
      </c>
      <c r="AM1057" s="47"/>
      <c r="AN1057" s="47"/>
      <c r="AP1057" s="47"/>
      <c r="AQ1057" s="47"/>
    </row>
    <row r="1058" spans="1:43" s="4" customFormat="1" ht="23.25" x14ac:dyDescent="0.25">
      <c r="A1058" s="56"/>
      <c r="B1058" s="49" t="s">
        <v>718</v>
      </c>
      <c r="C1058" s="372" t="s">
        <v>719</v>
      </c>
      <c r="D1058" s="372"/>
      <c r="E1058" s="372"/>
      <c r="F1058" s="51" t="s">
        <v>69</v>
      </c>
      <c r="G1058" s="63">
        <v>117</v>
      </c>
      <c r="H1058" s="52"/>
      <c r="I1058" s="63">
        <v>117</v>
      </c>
      <c r="J1058" s="57"/>
      <c r="K1058" s="52"/>
      <c r="L1058" s="53">
        <v>473.19</v>
      </c>
      <c r="M1058" s="52"/>
      <c r="N1058" s="55">
        <v>16542.89</v>
      </c>
      <c r="AF1058" s="39"/>
      <c r="AG1058" s="47"/>
      <c r="AK1058" s="3" t="s">
        <v>719</v>
      </c>
      <c r="AM1058" s="47"/>
      <c r="AN1058" s="47"/>
      <c r="AP1058" s="47"/>
      <c r="AQ1058" s="47"/>
    </row>
    <row r="1059" spans="1:43" s="4" customFormat="1" ht="23.25" x14ac:dyDescent="0.25">
      <c r="A1059" s="56"/>
      <c r="B1059" s="49" t="s">
        <v>720</v>
      </c>
      <c r="C1059" s="372" t="s">
        <v>721</v>
      </c>
      <c r="D1059" s="372"/>
      <c r="E1059" s="372"/>
      <c r="F1059" s="51" t="s">
        <v>69</v>
      </c>
      <c r="G1059" s="63">
        <v>74</v>
      </c>
      <c r="H1059" s="52"/>
      <c r="I1059" s="63">
        <v>74</v>
      </c>
      <c r="J1059" s="57"/>
      <c r="K1059" s="52"/>
      <c r="L1059" s="53">
        <v>299.29000000000002</v>
      </c>
      <c r="M1059" s="52"/>
      <c r="N1059" s="55">
        <v>10463.02</v>
      </c>
      <c r="AF1059" s="39"/>
      <c r="AG1059" s="47"/>
      <c r="AK1059" s="3" t="s">
        <v>721</v>
      </c>
      <c r="AM1059" s="47"/>
      <c r="AN1059" s="47"/>
      <c r="AP1059" s="47"/>
      <c r="AQ1059" s="47"/>
    </row>
    <row r="1060" spans="1:43" s="4" customFormat="1" ht="15" x14ac:dyDescent="0.25">
      <c r="A1060" s="65"/>
      <c r="B1060" s="66"/>
      <c r="C1060" s="374" t="s">
        <v>72</v>
      </c>
      <c r="D1060" s="374"/>
      <c r="E1060" s="374"/>
      <c r="F1060" s="42"/>
      <c r="G1060" s="43"/>
      <c r="H1060" s="43"/>
      <c r="I1060" s="43"/>
      <c r="J1060" s="45"/>
      <c r="K1060" s="43"/>
      <c r="L1060" s="105">
        <v>2662</v>
      </c>
      <c r="M1060" s="60"/>
      <c r="N1060" s="115">
        <v>49937.79</v>
      </c>
      <c r="AF1060" s="39"/>
      <c r="AG1060" s="47"/>
      <c r="AM1060" s="47" t="s">
        <v>72</v>
      </c>
      <c r="AN1060" s="47"/>
      <c r="AP1060" s="47"/>
      <c r="AQ1060" s="47"/>
    </row>
    <row r="1061" spans="1:43" s="4" customFormat="1" ht="23.25" x14ac:dyDescent="0.25">
      <c r="A1061" s="40" t="s">
        <v>555</v>
      </c>
      <c r="B1061" s="41" t="s">
        <v>4461</v>
      </c>
      <c r="C1061" s="374" t="s">
        <v>4474</v>
      </c>
      <c r="D1061" s="374"/>
      <c r="E1061" s="374"/>
      <c r="F1061" s="42" t="s">
        <v>716</v>
      </c>
      <c r="G1061" s="43">
        <v>2.5000000000000001E-2</v>
      </c>
      <c r="H1061" s="44">
        <v>1</v>
      </c>
      <c r="I1061" s="116">
        <v>2.5000000000000001E-2</v>
      </c>
      <c r="J1061" s="45"/>
      <c r="K1061" s="43"/>
      <c r="L1061" s="45"/>
      <c r="M1061" s="43"/>
      <c r="N1061" s="46"/>
      <c r="AF1061" s="39"/>
      <c r="AG1061" s="47" t="s">
        <v>4474</v>
      </c>
      <c r="AM1061" s="47"/>
      <c r="AN1061" s="47"/>
      <c r="AP1061" s="47"/>
      <c r="AQ1061" s="47"/>
    </row>
    <row r="1062" spans="1:43" s="4" customFormat="1" ht="15" x14ac:dyDescent="0.25">
      <c r="A1062" s="69"/>
      <c r="B1062" s="50"/>
      <c r="C1062" s="372" t="s">
        <v>4340</v>
      </c>
      <c r="D1062" s="372"/>
      <c r="E1062" s="372"/>
      <c r="F1062" s="372"/>
      <c r="G1062" s="372"/>
      <c r="H1062" s="372"/>
      <c r="I1062" s="372"/>
      <c r="J1062" s="372"/>
      <c r="K1062" s="372"/>
      <c r="L1062" s="372"/>
      <c r="M1062" s="372"/>
      <c r="N1062" s="377"/>
      <c r="AF1062" s="39"/>
      <c r="AG1062" s="47"/>
      <c r="AH1062" s="3" t="s">
        <v>4340</v>
      </c>
      <c r="AM1062" s="47"/>
      <c r="AN1062" s="47"/>
      <c r="AP1062" s="47"/>
      <c r="AQ1062" s="47"/>
    </row>
    <row r="1063" spans="1:43" s="4" customFormat="1" ht="22.5" x14ac:dyDescent="0.25">
      <c r="A1063" s="103"/>
      <c r="B1063" s="49" t="s">
        <v>217</v>
      </c>
      <c r="C1063" s="368" t="s">
        <v>218</v>
      </c>
      <c r="D1063" s="368"/>
      <c r="E1063" s="368"/>
      <c r="F1063" s="368"/>
      <c r="G1063" s="368"/>
      <c r="H1063" s="368"/>
      <c r="I1063" s="368"/>
      <c r="J1063" s="368"/>
      <c r="K1063" s="368"/>
      <c r="L1063" s="368"/>
      <c r="M1063" s="368"/>
      <c r="N1063" s="376"/>
      <c r="AF1063" s="39"/>
      <c r="AG1063" s="47"/>
      <c r="AI1063" s="3" t="s">
        <v>218</v>
      </c>
      <c r="AM1063" s="47"/>
      <c r="AN1063" s="47"/>
      <c r="AP1063" s="47"/>
      <c r="AQ1063" s="47"/>
    </row>
    <row r="1064" spans="1:43" s="4" customFormat="1" ht="15" x14ac:dyDescent="0.25">
      <c r="A1064" s="48"/>
      <c r="B1064" s="49" t="s">
        <v>58</v>
      </c>
      <c r="C1064" s="372" t="s">
        <v>62</v>
      </c>
      <c r="D1064" s="372"/>
      <c r="E1064" s="372"/>
      <c r="F1064" s="51"/>
      <c r="G1064" s="52"/>
      <c r="H1064" s="52"/>
      <c r="I1064" s="52"/>
      <c r="J1064" s="107">
        <v>12341.59</v>
      </c>
      <c r="K1064" s="54">
        <v>1.1499999999999999</v>
      </c>
      <c r="L1064" s="53">
        <v>354.82</v>
      </c>
      <c r="M1064" s="54">
        <v>34.96</v>
      </c>
      <c r="N1064" s="55">
        <v>12404.51</v>
      </c>
      <c r="AF1064" s="39"/>
      <c r="AG1064" s="47"/>
      <c r="AJ1064" s="3" t="s">
        <v>62</v>
      </c>
      <c r="AM1064" s="47"/>
      <c r="AN1064" s="47"/>
      <c r="AP1064" s="47"/>
      <c r="AQ1064" s="47"/>
    </row>
    <row r="1065" spans="1:43" s="4" customFormat="1" ht="15" x14ac:dyDescent="0.25">
      <c r="A1065" s="48"/>
      <c r="B1065" s="49" t="s">
        <v>73</v>
      </c>
      <c r="C1065" s="372" t="s">
        <v>175</v>
      </c>
      <c r="D1065" s="372"/>
      <c r="E1065" s="372"/>
      <c r="F1065" s="51"/>
      <c r="G1065" s="52"/>
      <c r="H1065" s="52"/>
      <c r="I1065" s="52"/>
      <c r="J1065" s="107">
        <v>36566.1</v>
      </c>
      <c r="K1065" s="54">
        <v>1.1499999999999999</v>
      </c>
      <c r="L1065" s="107">
        <v>1051.28</v>
      </c>
      <c r="M1065" s="54">
        <v>12.51</v>
      </c>
      <c r="N1065" s="55">
        <v>13151.51</v>
      </c>
      <c r="AF1065" s="39"/>
      <c r="AG1065" s="47"/>
      <c r="AJ1065" s="3" t="s">
        <v>175</v>
      </c>
      <c r="AM1065" s="47"/>
      <c r="AN1065" s="47"/>
      <c r="AP1065" s="47"/>
      <c r="AQ1065" s="47"/>
    </row>
    <row r="1066" spans="1:43" s="4" customFormat="1" ht="15" x14ac:dyDescent="0.25">
      <c r="A1066" s="48"/>
      <c r="B1066" s="49" t="s">
        <v>78</v>
      </c>
      <c r="C1066" s="372" t="s">
        <v>176</v>
      </c>
      <c r="D1066" s="372"/>
      <c r="E1066" s="372"/>
      <c r="F1066" s="51"/>
      <c r="G1066" s="52"/>
      <c r="H1066" s="52"/>
      <c r="I1066" s="52"/>
      <c r="J1066" s="107">
        <v>4445.29</v>
      </c>
      <c r="K1066" s="54">
        <v>1.1499999999999999</v>
      </c>
      <c r="L1066" s="53">
        <v>127.8</v>
      </c>
      <c r="M1066" s="54">
        <v>34.96</v>
      </c>
      <c r="N1066" s="55">
        <v>4467.8900000000003</v>
      </c>
      <c r="AF1066" s="39"/>
      <c r="AG1066" s="47"/>
      <c r="AJ1066" s="3" t="s">
        <v>176</v>
      </c>
      <c r="AM1066" s="47"/>
      <c r="AN1066" s="47"/>
      <c r="AP1066" s="47"/>
      <c r="AQ1066" s="47"/>
    </row>
    <row r="1067" spans="1:43" s="4" customFormat="1" ht="15" x14ac:dyDescent="0.25">
      <c r="A1067" s="48"/>
      <c r="B1067" s="49" t="s">
        <v>122</v>
      </c>
      <c r="C1067" s="372" t="s">
        <v>177</v>
      </c>
      <c r="D1067" s="372"/>
      <c r="E1067" s="372"/>
      <c r="F1067" s="51"/>
      <c r="G1067" s="52"/>
      <c r="H1067" s="52"/>
      <c r="I1067" s="52"/>
      <c r="J1067" s="107">
        <v>2758.18</v>
      </c>
      <c r="K1067" s="52"/>
      <c r="L1067" s="53">
        <v>68.95</v>
      </c>
      <c r="M1067" s="54">
        <v>5.0199999999999996</v>
      </c>
      <c r="N1067" s="64">
        <v>346.13</v>
      </c>
      <c r="AF1067" s="39"/>
      <c r="AG1067" s="47"/>
      <c r="AJ1067" s="3" t="s">
        <v>177</v>
      </c>
      <c r="AM1067" s="47"/>
      <c r="AN1067" s="47"/>
      <c r="AP1067" s="47"/>
      <c r="AQ1067" s="47"/>
    </row>
    <row r="1068" spans="1:43" s="4" customFormat="1" ht="15" x14ac:dyDescent="0.25">
      <c r="A1068" s="56"/>
      <c r="B1068" s="49"/>
      <c r="C1068" s="372" t="s">
        <v>63</v>
      </c>
      <c r="D1068" s="372"/>
      <c r="E1068" s="372"/>
      <c r="F1068" s="51" t="s">
        <v>64</v>
      </c>
      <c r="G1068" s="104">
        <v>1344.4</v>
      </c>
      <c r="H1068" s="54">
        <v>1.1499999999999999</v>
      </c>
      <c r="I1068" s="70">
        <v>38.651499999999999</v>
      </c>
      <c r="J1068" s="57"/>
      <c r="K1068" s="52"/>
      <c r="L1068" s="57"/>
      <c r="M1068" s="52"/>
      <c r="N1068" s="58"/>
      <c r="AF1068" s="39"/>
      <c r="AG1068" s="47"/>
      <c r="AK1068" s="3" t="s">
        <v>63</v>
      </c>
      <c r="AM1068" s="47"/>
      <c r="AN1068" s="47"/>
      <c r="AP1068" s="47"/>
      <c r="AQ1068" s="47"/>
    </row>
    <row r="1069" spans="1:43" s="4" customFormat="1" ht="15" x14ac:dyDescent="0.25">
      <c r="A1069" s="56"/>
      <c r="B1069" s="49"/>
      <c r="C1069" s="372" t="s">
        <v>178</v>
      </c>
      <c r="D1069" s="372"/>
      <c r="E1069" s="372"/>
      <c r="F1069" s="51" t="s">
        <v>64</v>
      </c>
      <c r="G1069" s="54">
        <v>330.75</v>
      </c>
      <c r="H1069" s="54">
        <v>1.1499999999999999</v>
      </c>
      <c r="I1069" s="111">
        <v>9.5090625000000006</v>
      </c>
      <c r="J1069" s="57"/>
      <c r="K1069" s="52"/>
      <c r="L1069" s="57"/>
      <c r="M1069" s="52"/>
      <c r="N1069" s="58"/>
      <c r="AF1069" s="39"/>
      <c r="AG1069" s="47"/>
      <c r="AK1069" s="3" t="s">
        <v>178</v>
      </c>
      <c r="AM1069" s="47"/>
      <c r="AN1069" s="47"/>
      <c r="AP1069" s="47"/>
      <c r="AQ1069" s="47"/>
    </row>
    <row r="1070" spans="1:43" s="4" customFormat="1" ht="15" x14ac:dyDescent="0.25">
      <c r="A1070" s="48"/>
      <c r="B1070" s="49"/>
      <c r="C1070" s="375" t="s">
        <v>65</v>
      </c>
      <c r="D1070" s="375"/>
      <c r="E1070" s="375"/>
      <c r="F1070" s="59"/>
      <c r="G1070" s="60"/>
      <c r="H1070" s="60"/>
      <c r="I1070" s="60"/>
      <c r="J1070" s="108">
        <v>51665.87</v>
      </c>
      <c r="K1070" s="60"/>
      <c r="L1070" s="108">
        <v>1475.05</v>
      </c>
      <c r="M1070" s="60"/>
      <c r="N1070" s="123">
        <v>25902.15</v>
      </c>
      <c r="AF1070" s="39"/>
      <c r="AG1070" s="47"/>
      <c r="AL1070" s="3" t="s">
        <v>65</v>
      </c>
      <c r="AM1070" s="47"/>
      <c r="AN1070" s="47"/>
      <c r="AP1070" s="47"/>
      <c r="AQ1070" s="47"/>
    </row>
    <row r="1071" spans="1:43" s="4" customFormat="1" ht="15" x14ac:dyDescent="0.25">
      <c r="A1071" s="56"/>
      <c r="B1071" s="49"/>
      <c r="C1071" s="372" t="s">
        <v>66</v>
      </c>
      <c r="D1071" s="372"/>
      <c r="E1071" s="372"/>
      <c r="F1071" s="51"/>
      <c r="G1071" s="52"/>
      <c r="H1071" s="52"/>
      <c r="I1071" s="52"/>
      <c r="J1071" s="57"/>
      <c r="K1071" s="52"/>
      <c r="L1071" s="53">
        <v>482.62</v>
      </c>
      <c r="M1071" s="52"/>
      <c r="N1071" s="55">
        <v>16872.400000000001</v>
      </c>
      <c r="AF1071" s="39"/>
      <c r="AG1071" s="47"/>
      <c r="AK1071" s="3" t="s">
        <v>66</v>
      </c>
      <c r="AM1071" s="47"/>
      <c r="AN1071" s="47"/>
      <c r="AP1071" s="47"/>
      <c r="AQ1071" s="47"/>
    </row>
    <row r="1072" spans="1:43" s="4" customFormat="1" ht="23.25" x14ac:dyDescent="0.25">
      <c r="A1072" s="56"/>
      <c r="B1072" s="49" t="s">
        <v>718</v>
      </c>
      <c r="C1072" s="372" t="s">
        <v>719</v>
      </c>
      <c r="D1072" s="372"/>
      <c r="E1072" s="372"/>
      <c r="F1072" s="51" t="s">
        <v>69</v>
      </c>
      <c r="G1072" s="63">
        <v>117</v>
      </c>
      <c r="H1072" s="52"/>
      <c r="I1072" s="63">
        <v>117</v>
      </c>
      <c r="J1072" s="57"/>
      <c r="K1072" s="52"/>
      <c r="L1072" s="53">
        <v>564.66999999999996</v>
      </c>
      <c r="M1072" s="52"/>
      <c r="N1072" s="55">
        <v>19740.71</v>
      </c>
      <c r="AF1072" s="39"/>
      <c r="AG1072" s="47"/>
      <c r="AK1072" s="3" t="s">
        <v>719</v>
      </c>
      <c r="AM1072" s="47"/>
      <c r="AN1072" s="47"/>
      <c r="AP1072" s="47"/>
      <c r="AQ1072" s="47"/>
    </row>
    <row r="1073" spans="1:43" s="4" customFormat="1" ht="23.25" x14ac:dyDescent="0.25">
      <c r="A1073" s="56"/>
      <c r="B1073" s="49" t="s">
        <v>720</v>
      </c>
      <c r="C1073" s="372" t="s">
        <v>721</v>
      </c>
      <c r="D1073" s="372"/>
      <c r="E1073" s="372"/>
      <c r="F1073" s="51" t="s">
        <v>69</v>
      </c>
      <c r="G1073" s="63">
        <v>74</v>
      </c>
      <c r="H1073" s="52"/>
      <c r="I1073" s="63">
        <v>74</v>
      </c>
      <c r="J1073" s="57"/>
      <c r="K1073" s="52"/>
      <c r="L1073" s="53">
        <v>357.14</v>
      </c>
      <c r="M1073" s="52"/>
      <c r="N1073" s="55">
        <v>12485.58</v>
      </c>
      <c r="AF1073" s="39"/>
      <c r="AG1073" s="47"/>
      <c r="AK1073" s="3" t="s">
        <v>721</v>
      </c>
      <c r="AM1073" s="47"/>
      <c r="AN1073" s="47"/>
      <c r="AP1073" s="47"/>
      <c r="AQ1073" s="47"/>
    </row>
    <row r="1074" spans="1:43" s="4" customFormat="1" ht="15" x14ac:dyDescent="0.25">
      <c r="A1074" s="65"/>
      <c r="B1074" s="66"/>
      <c r="C1074" s="374" t="s">
        <v>72</v>
      </c>
      <c r="D1074" s="374"/>
      <c r="E1074" s="374"/>
      <c r="F1074" s="42"/>
      <c r="G1074" s="43"/>
      <c r="H1074" s="43"/>
      <c r="I1074" s="43"/>
      <c r="J1074" s="45"/>
      <c r="K1074" s="43"/>
      <c r="L1074" s="105">
        <v>2396.86</v>
      </c>
      <c r="M1074" s="60"/>
      <c r="N1074" s="115">
        <v>58128.44</v>
      </c>
      <c r="AF1074" s="39"/>
      <c r="AG1074" s="47"/>
      <c r="AM1074" s="47" t="s">
        <v>72</v>
      </c>
      <c r="AN1074" s="47"/>
      <c r="AP1074" s="47"/>
      <c r="AQ1074" s="47"/>
    </row>
    <row r="1075" spans="1:43" s="4" customFormat="1" ht="22.5" x14ac:dyDescent="0.25">
      <c r="A1075" s="40" t="s">
        <v>556</v>
      </c>
      <c r="B1075" s="41" t="s">
        <v>4117</v>
      </c>
      <c r="C1075" s="374" t="s">
        <v>4475</v>
      </c>
      <c r="D1075" s="374"/>
      <c r="E1075" s="374"/>
      <c r="F1075" s="42" t="s">
        <v>231</v>
      </c>
      <c r="G1075" s="43">
        <v>25.25</v>
      </c>
      <c r="H1075" s="44">
        <v>1</v>
      </c>
      <c r="I1075" s="68">
        <v>25.25</v>
      </c>
      <c r="J1075" s="105">
        <v>38941.050000000003</v>
      </c>
      <c r="K1075" s="43"/>
      <c r="L1075" s="105">
        <v>195868.83</v>
      </c>
      <c r="M1075" s="68">
        <v>5.0199999999999996</v>
      </c>
      <c r="N1075" s="115">
        <v>983261.51</v>
      </c>
      <c r="AF1075" s="39"/>
      <c r="AG1075" s="47" t="s">
        <v>4475</v>
      </c>
      <c r="AM1075" s="47"/>
      <c r="AN1075" s="47"/>
      <c r="AP1075" s="47"/>
      <c r="AQ1075" s="47"/>
    </row>
    <row r="1076" spans="1:43" s="4" customFormat="1" ht="15" x14ac:dyDescent="0.25">
      <c r="A1076" s="65"/>
      <c r="B1076" s="66"/>
      <c r="C1076" s="374" t="s">
        <v>72</v>
      </c>
      <c r="D1076" s="374"/>
      <c r="E1076" s="374"/>
      <c r="F1076" s="42"/>
      <c r="G1076" s="43"/>
      <c r="H1076" s="43"/>
      <c r="I1076" s="43"/>
      <c r="J1076" s="45"/>
      <c r="K1076" s="43"/>
      <c r="L1076" s="105">
        <v>195868.83</v>
      </c>
      <c r="M1076" s="60"/>
      <c r="N1076" s="115">
        <v>983261.51</v>
      </c>
      <c r="AF1076" s="39"/>
      <c r="AG1076" s="47"/>
      <c r="AM1076" s="47" t="s">
        <v>72</v>
      </c>
      <c r="AN1076" s="47"/>
      <c r="AP1076" s="47"/>
      <c r="AQ1076" s="47"/>
    </row>
    <row r="1077" spans="1:43" s="4" customFormat="1" ht="23.25" x14ac:dyDescent="0.25">
      <c r="A1077" s="40" t="s">
        <v>558</v>
      </c>
      <c r="B1077" s="41" t="s">
        <v>4476</v>
      </c>
      <c r="C1077" s="374" t="s">
        <v>4477</v>
      </c>
      <c r="D1077" s="374"/>
      <c r="E1077" s="374"/>
      <c r="F1077" s="42" t="s">
        <v>716</v>
      </c>
      <c r="G1077" s="43">
        <v>2.5000000000000001E-2</v>
      </c>
      <c r="H1077" s="44">
        <v>1</v>
      </c>
      <c r="I1077" s="116">
        <v>2.5000000000000001E-2</v>
      </c>
      <c r="J1077" s="45"/>
      <c r="K1077" s="43"/>
      <c r="L1077" s="45"/>
      <c r="M1077" s="43"/>
      <c r="N1077" s="46"/>
      <c r="AF1077" s="39"/>
      <c r="AG1077" s="47" t="s">
        <v>4477</v>
      </c>
      <c r="AM1077" s="47"/>
      <c r="AN1077" s="47"/>
      <c r="AP1077" s="47"/>
      <c r="AQ1077" s="47"/>
    </row>
    <row r="1078" spans="1:43" s="4" customFormat="1" ht="15" x14ac:dyDescent="0.25">
      <c r="A1078" s="69"/>
      <c r="B1078" s="50"/>
      <c r="C1078" s="372" t="s">
        <v>4340</v>
      </c>
      <c r="D1078" s="372"/>
      <c r="E1078" s="372"/>
      <c r="F1078" s="372"/>
      <c r="G1078" s="372"/>
      <c r="H1078" s="372"/>
      <c r="I1078" s="372"/>
      <c r="J1078" s="372"/>
      <c r="K1078" s="372"/>
      <c r="L1078" s="372"/>
      <c r="M1078" s="372"/>
      <c r="N1078" s="377"/>
      <c r="AF1078" s="39"/>
      <c r="AG1078" s="47"/>
      <c r="AH1078" s="3" t="s">
        <v>4340</v>
      </c>
      <c r="AM1078" s="47"/>
      <c r="AN1078" s="47"/>
      <c r="AP1078" s="47"/>
      <c r="AQ1078" s="47"/>
    </row>
    <row r="1079" spans="1:43" s="4" customFormat="1" ht="22.5" x14ac:dyDescent="0.25">
      <c r="A1079" s="103"/>
      <c r="B1079" s="49" t="s">
        <v>217</v>
      </c>
      <c r="C1079" s="368" t="s">
        <v>218</v>
      </c>
      <c r="D1079" s="368"/>
      <c r="E1079" s="368"/>
      <c r="F1079" s="368"/>
      <c r="G1079" s="368"/>
      <c r="H1079" s="368"/>
      <c r="I1079" s="368"/>
      <c r="J1079" s="368"/>
      <c r="K1079" s="368"/>
      <c r="L1079" s="368"/>
      <c r="M1079" s="368"/>
      <c r="N1079" s="376"/>
      <c r="AF1079" s="39"/>
      <c r="AG1079" s="47"/>
      <c r="AI1079" s="3" t="s">
        <v>218</v>
      </c>
      <c r="AM1079" s="47"/>
      <c r="AN1079" s="47"/>
      <c r="AP1079" s="47"/>
      <c r="AQ1079" s="47"/>
    </row>
    <row r="1080" spans="1:43" s="4" customFormat="1" ht="15" x14ac:dyDescent="0.25">
      <c r="A1080" s="48"/>
      <c r="B1080" s="49" t="s">
        <v>58</v>
      </c>
      <c r="C1080" s="372" t="s">
        <v>62</v>
      </c>
      <c r="D1080" s="372"/>
      <c r="E1080" s="372"/>
      <c r="F1080" s="51"/>
      <c r="G1080" s="52"/>
      <c r="H1080" s="52"/>
      <c r="I1080" s="52"/>
      <c r="J1080" s="107">
        <v>1671.88</v>
      </c>
      <c r="K1080" s="54">
        <v>1.1499999999999999</v>
      </c>
      <c r="L1080" s="53">
        <v>48.07</v>
      </c>
      <c r="M1080" s="54">
        <v>34.96</v>
      </c>
      <c r="N1080" s="55">
        <v>1680.53</v>
      </c>
      <c r="AF1080" s="39"/>
      <c r="AG1080" s="47"/>
      <c r="AJ1080" s="3" t="s">
        <v>62</v>
      </c>
      <c r="AM1080" s="47"/>
      <c r="AN1080" s="47"/>
      <c r="AP1080" s="47"/>
      <c r="AQ1080" s="47"/>
    </row>
    <row r="1081" spans="1:43" s="4" customFormat="1" ht="15" x14ac:dyDescent="0.25">
      <c r="A1081" s="48"/>
      <c r="B1081" s="49" t="s">
        <v>122</v>
      </c>
      <c r="C1081" s="372" t="s">
        <v>177</v>
      </c>
      <c r="D1081" s="372"/>
      <c r="E1081" s="372"/>
      <c r="F1081" s="51"/>
      <c r="G1081" s="52"/>
      <c r="H1081" s="52"/>
      <c r="I1081" s="52"/>
      <c r="J1081" s="107">
        <v>17321.98</v>
      </c>
      <c r="K1081" s="52"/>
      <c r="L1081" s="53">
        <v>433.05</v>
      </c>
      <c r="M1081" s="54">
        <v>5.0199999999999996</v>
      </c>
      <c r="N1081" s="55">
        <v>2173.91</v>
      </c>
      <c r="AF1081" s="39"/>
      <c r="AG1081" s="47"/>
      <c r="AJ1081" s="3" t="s">
        <v>177</v>
      </c>
      <c r="AM1081" s="47"/>
      <c r="AN1081" s="47"/>
      <c r="AP1081" s="47"/>
      <c r="AQ1081" s="47"/>
    </row>
    <row r="1082" spans="1:43" s="4" customFormat="1" ht="15" x14ac:dyDescent="0.25">
      <c r="A1082" s="56"/>
      <c r="B1082" s="49"/>
      <c r="C1082" s="372" t="s">
        <v>63</v>
      </c>
      <c r="D1082" s="372"/>
      <c r="E1082" s="372"/>
      <c r="F1082" s="51" t="s">
        <v>64</v>
      </c>
      <c r="G1082" s="63">
        <v>196</v>
      </c>
      <c r="H1082" s="54">
        <v>1.1499999999999999</v>
      </c>
      <c r="I1082" s="109">
        <v>5.6349999999999998</v>
      </c>
      <c r="J1082" s="57"/>
      <c r="K1082" s="52"/>
      <c r="L1082" s="57"/>
      <c r="M1082" s="52"/>
      <c r="N1082" s="58"/>
      <c r="AF1082" s="39"/>
      <c r="AG1082" s="47"/>
      <c r="AK1082" s="3" t="s">
        <v>63</v>
      </c>
      <c r="AM1082" s="47"/>
      <c r="AN1082" s="47"/>
      <c r="AP1082" s="47"/>
      <c r="AQ1082" s="47"/>
    </row>
    <row r="1083" spans="1:43" s="4" customFormat="1" ht="15" x14ac:dyDescent="0.25">
      <c r="A1083" s="48"/>
      <c r="B1083" s="49"/>
      <c r="C1083" s="375" t="s">
        <v>65</v>
      </c>
      <c r="D1083" s="375"/>
      <c r="E1083" s="375"/>
      <c r="F1083" s="59"/>
      <c r="G1083" s="60"/>
      <c r="H1083" s="60"/>
      <c r="I1083" s="60"/>
      <c r="J1083" s="108">
        <v>18993.86</v>
      </c>
      <c r="K1083" s="60"/>
      <c r="L1083" s="61">
        <v>481.12</v>
      </c>
      <c r="M1083" s="60"/>
      <c r="N1083" s="123">
        <v>3854.44</v>
      </c>
      <c r="AF1083" s="39"/>
      <c r="AG1083" s="47"/>
      <c r="AL1083" s="3" t="s">
        <v>65</v>
      </c>
      <c r="AM1083" s="47"/>
      <c r="AN1083" s="47"/>
      <c r="AP1083" s="47"/>
      <c r="AQ1083" s="47"/>
    </row>
    <row r="1084" spans="1:43" s="4" customFormat="1" ht="15" x14ac:dyDescent="0.25">
      <c r="A1084" s="56"/>
      <c r="B1084" s="49"/>
      <c r="C1084" s="372" t="s">
        <v>66</v>
      </c>
      <c r="D1084" s="372"/>
      <c r="E1084" s="372"/>
      <c r="F1084" s="51"/>
      <c r="G1084" s="52"/>
      <c r="H1084" s="52"/>
      <c r="I1084" s="52"/>
      <c r="J1084" s="57"/>
      <c r="K1084" s="52"/>
      <c r="L1084" s="53">
        <v>48.07</v>
      </c>
      <c r="M1084" s="52"/>
      <c r="N1084" s="55">
        <v>1680.53</v>
      </c>
      <c r="AF1084" s="39"/>
      <c r="AG1084" s="47"/>
      <c r="AK1084" s="3" t="s">
        <v>66</v>
      </c>
      <c r="AM1084" s="47"/>
      <c r="AN1084" s="47"/>
      <c r="AP1084" s="47"/>
      <c r="AQ1084" s="47"/>
    </row>
    <row r="1085" spans="1:43" s="4" customFormat="1" ht="23.25" x14ac:dyDescent="0.25">
      <c r="A1085" s="56"/>
      <c r="B1085" s="49" t="s">
        <v>718</v>
      </c>
      <c r="C1085" s="372" t="s">
        <v>719</v>
      </c>
      <c r="D1085" s="372"/>
      <c r="E1085" s="372"/>
      <c r="F1085" s="51" t="s">
        <v>69</v>
      </c>
      <c r="G1085" s="63">
        <v>117</v>
      </c>
      <c r="H1085" s="52"/>
      <c r="I1085" s="63">
        <v>117</v>
      </c>
      <c r="J1085" s="57"/>
      <c r="K1085" s="52"/>
      <c r="L1085" s="53">
        <v>56.24</v>
      </c>
      <c r="M1085" s="52"/>
      <c r="N1085" s="55">
        <v>1966.22</v>
      </c>
      <c r="AF1085" s="39"/>
      <c r="AG1085" s="47"/>
      <c r="AK1085" s="3" t="s">
        <v>719</v>
      </c>
      <c r="AM1085" s="47"/>
      <c r="AN1085" s="47"/>
      <c r="AP1085" s="47"/>
      <c r="AQ1085" s="47"/>
    </row>
    <row r="1086" spans="1:43" s="4" customFormat="1" ht="23.25" x14ac:dyDescent="0.25">
      <c r="A1086" s="56"/>
      <c r="B1086" s="49" t="s">
        <v>720</v>
      </c>
      <c r="C1086" s="372" t="s">
        <v>721</v>
      </c>
      <c r="D1086" s="372"/>
      <c r="E1086" s="372"/>
      <c r="F1086" s="51" t="s">
        <v>69</v>
      </c>
      <c r="G1086" s="63">
        <v>74</v>
      </c>
      <c r="H1086" s="52"/>
      <c r="I1086" s="63">
        <v>74</v>
      </c>
      <c r="J1086" s="57"/>
      <c r="K1086" s="52"/>
      <c r="L1086" s="53">
        <v>35.57</v>
      </c>
      <c r="M1086" s="52"/>
      <c r="N1086" s="55">
        <v>1243.5899999999999</v>
      </c>
      <c r="AF1086" s="39"/>
      <c r="AG1086" s="47"/>
      <c r="AK1086" s="3" t="s">
        <v>721</v>
      </c>
      <c r="AM1086" s="47"/>
      <c r="AN1086" s="47"/>
      <c r="AP1086" s="47"/>
      <c r="AQ1086" s="47"/>
    </row>
    <row r="1087" spans="1:43" s="4" customFormat="1" ht="15" x14ac:dyDescent="0.25">
      <c r="A1087" s="65"/>
      <c r="B1087" s="66"/>
      <c r="C1087" s="374" t="s">
        <v>72</v>
      </c>
      <c r="D1087" s="374"/>
      <c r="E1087" s="374"/>
      <c r="F1087" s="42"/>
      <c r="G1087" s="43"/>
      <c r="H1087" s="43"/>
      <c r="I1087" s="43"/>
      <c r="J1087" s="45"/>
      <c r="K1087" s="43"/>
      <c r="L1087" s="67">
        <v>572.92999999999995</v>
      </c>
      <c r="M1087" s="60"/>
      <c r="N1087" s="115">
        <v>7064.25</v>
      </c>
      <c r="AF1087" s="39"/>
      <c r="AG1087" s="47"/>
      <c r="AM1087" s="47" t="s">
        <v>72</v>
      </c>
      <c r="AN1087" s="47"/>
      <c r="AP1087" s="47"/>
      <c r="AQ1087" s="47"/>
    </row>
    <row r="1088" spans="1:43" s="4" customFormat="1" ht="15" x14ac:dyDescent="0.25">
      <c r="A1088" s="381" t="s">
        <v>4478</v>
      </c>
      <c r="B1088" s="382"/>
      <c r="C1088" s="382"/>
      <c r="D1088" s="382"/>
      <c r="E1088" s="382"/>
      <c r="F1088" s="382"/>
      <c r="G1088" s="382"/>
      <c r="H1088" s="382"/>
      <c r="I1088" s="382"/>
      <c r="J1088" s="382"/>
      <c r="K1088" s="382"/>
      <c r="L1088" s="382"/>
      <c r="M1088" s="382"/>
      <c r="N1088" s="383"/>
      <c r="AF1088" s="39"/>
      <c r="AG1088" s="47"/>
      <c r="AM1088" s="47"/>
      <c r="AN1088" s="47"/>
      <c r="AP1088" s="47"/>
      <c r="AQ1088" s="47" t="s">
        <v>4478</v>
      </c>
    </row>
    <row r="1089" spans="1:43" s="4" customFormat="1" ht="45.75" x14ac:dyDescent="0.25">
      <c r="A1089" s="40" t="s">
        <v>560</v>
      </c>
      <c r="B1089" s="41" t="s">
        <v>4479</v>
      </c>
      <c r="C1089" s="374" t="s">
        <v>4480</v>
      </c>
      <c r="D1089" s="374"/>
      <c r="E1089" s="374"/>
      <c r="F1089" s="42" t="s">
        <v>716</v>
      </c>
      <c r="G1089" s="43">
        <v>1.4999999999999999E-2</v>
      </c>
      <c r="H1089" s="44">
        <v>1</v>
      </c>
      <c r="I1089" s="116">
        <v>1.4999999999999999E-2</v>
      </c>
      <c r="J1089" s="45"/>
      <c r="K1089" s="43"/>
      <c r="L1089" s="45"/>
      <c r="M1089" s="43"/>
      <c r="N1089" s="46"/>
      <c r="AF1089" s="39"/>
      <c r="AG1089" s="47" t="s">
        <v>4480</v>
      </c>
      <c r="AM1089" s="47"/>
      <c r="AN1089" s="47"/>
      <c r="AP1089" s="47"/>
      <c r="AQ1089" s="47"/>
    </row>
    <row r="1090" spans="1:43" s="4" customFormat="1" ht="15" x14ac:dyDescent="0.25">
      <c r="A1090" s="69"/>
      <c r="B1090" s="50"/>
      <c r="C1090" s="372" t="s">
        <v>4405</v>
      </c>
      <c r="D1090" s="372"/>
      <c r="E1090" s="372"/>
      <c r="F1090" s="372"/>
      <c r="G1090" s="372"/>
      <c r="H1090" s="372"/>
      <c r="I1090" s="372"/>
      <c r="J1090" s="372"/>
      <c r="K1090" s="372"/>
      <c r="L1090" s="372"/>
      <c r="M1090" s="372"/>
      <c r="N1090" s="377"/>
      <c r="AF1090" s="39"/>
      <c r="AG1090" s="47"/>
      <c r="AH1090" s="3" t="s">
        <v>4405</v>
      </c>
      <c r="AM1090" s="47"/>
      <c r="AN1090" s="47"/>
      <c r="AP1090" s="47"/>
      <c r="AQ1090" s="47"/>
    </row>
    <row r="1091" spans="1:43" s="4" customFormat="1" ht="22.5" x14ac:dyDescent="0.25">
      <c r="A1091" s="103"/>
      <c r="B1091" s="49" t="s">
        <v>217</v>
      </c>
      <c r="C1091" s="368" t="s">
        <v>218</v>
      </c>
      <c r="D1091" s="368"/>
      <c r="E1091" s="368"/>
      <c r="F1091" s="368"/>
      <c r="G1091" s="368"/>
      <c r="H1091" s="368"/>
      <c r="I1091" s="368"/>
      <c r="J1091" s="368"/>
      <c r="K1091" s="368"/>
      <c r="L1091" s="368"/>
      <c r="M1091" s="368"/>
      <c r="N1091" s="376"/>
      <c r="AF1091" s="39"/>
      <c r="AG1091" s="47"/>
      <c r="AI1091" s="3" t="s">
        <v>218</v>
      </c>
      <c r="AM1091" s="47"/>
      <c r="AN1091" s="47"/>
      <c r="AP1091" s="47"/>
      <c r="AQ1091" s="47"/>
    </row>
    <row r="1092" spans="1:43" s="4" customFormat="1" ht="15" x14ac:dyDescent="0.25">
      <c r="A1092" s="48"/>
      <c r="B1092" s="49" t="s">
        <v>58</v>
      </c>
      <c r="C1092" s="372" t="s">
        <v>62</v>
      </c>
      <c r="D1092" s="372"/>
      <c r="E1092" s="372"/>
      <c r="F1092" s="51"/>
      <c r="G1092" s="52"/>
      <c r="H1092" s="52"/>
      <c r="I1092" s="52"/>
      <c r="J1092" s="107">
        <v>15163.25</v>
      </c>
      <c r="K1092" s="54">
        <v>1.1499999999999999</v>
      </c>
      <c r="L1092" s="53">
        <v>261.57</v>
      </c>
      <c r="M1092" s="54">
        <v>34.96</v>
      </c>
      <c r="N1092" s="55">
        <v>9144.49</v>
      </c>
      <c r="AF1092" s="39"/>
      <c r="AG1092" s="47"/>
      <c r="AJ1092" s="3" t="s">
        <v>62</v>
      </c>
      <c r="AM1092" s="47"/>
      <c r="AN1092" s="47"/>
      <c r="AP1092" s="47"/>
      <c r="AQ1092" s="47"/>
    </row>
    <row r="1093" spans="1:43" s="4" customFormat="1" ht="15" x14ac:dyDescent="0.25">
      <c r="A1093" s="48"/>
      <c r="B1093" s="49" t="s">
        <v>73</v>
      </c>
      <c r="C1093" s="372" t="s">
        <v>175</v>
      </c>
      <c r="D1093" s="372"/>
      <c r="E1093" s="372"/>
      <c r="F1093" s="51"/>
      <c r="G1093" s="52"/>
      <c r="H1093" s="52"/>
      <c r="I1093" s="52"/>
      <c r="J1093" s="107">
        <v>49735.64</v>
      </c>
      <c r="K1093" s="54">
        <v>1.1499999999999999</v>
      </c>
      <c r="L1093" s="53">
        <v>857.94</v>
      </c>
      <c r="M1093" s="54">
        <v>12.51</v>
      </c>
      <c r="N1093" s="55">
        <v>10732.83</v>
      </c>
      <c r="AF1093" s="39"/>
      <c r="AG1093" s="47"/>
      <c r="AJ1093" s="3" t="s">
        <v>175</v>
      </c>
      <c r="AM1093" s="47"/>
      <c r="AN1093" s="47"/>
      <c r="AP1093" s="47"/>
      <c r="AQ1093" s="47"/>
    </row>
    <row r="1094" spans="1:43" s="4" customFormat="1" ht="15" x14ac:dyDescent="0.25">
      <c r="A1094" s="48"/>
      <c r="B1094" s="49" t="s">
        <v>78</v>
      </c>
      <c r="C1094" s="372" t="s">
        <v>176</v>
      </c>
      <c r="D1094" s="372"/>
      <c r="E1094" s="372"/>
      <c r="F1094" s="51"/>
      <c r="G1094" s="52"/>
      <c r="H1094" s="52"/>
      <c r="I1094" s="52"/>
      <c r="J1094" s="107">
        <v>6000.33</v>
      </c>
      <c r="K1094" s="54">
        <v>1.1499999999999999</v>
      </c>
      <c r="L1094" s="53">
        <v>103.51</v>
      </c>
      <c r="M1094" s="54">
        <v>34.96</v>
      </c>
      <c r="N1094" s="55">
        <v>3618.71</v>
      </c>
      <c r="AF1094" s="39"/>
      <c r="AG1094" s="47"/>
      <c r="AJ1094" s="3" t="s">
        <v>176</v>
      </c>
      <c r="AM1094" s="47"/>
      <c r="AN1094" s="47"/>
      <c r="AP1094" s="47"/>
      <c r="AQ1094" s="47"/>
    </row>
    <row r="1095" spans="1:43" s="4" customFormat="1" ht="15" x14ac:dyDescent="0.25">
      <c r="A1095" s="48"/>
      <c r="B1095" s="49" t="s">
        <v>122</v>
      </c>
      <c r="C1095" s="372" t="s">
        <v>177</v>
      </c>
      <c r="D1095" s="372"/>
      <c r="E1095" s="372"/>
      <c r="F1095" s="51"/>
      <c r="G1095" s="52"/>
      <c r="H1095" s="52"/>
      <c r="I1095" s="52"/>
      <c r="J1095" s="107">
        <v>4903.42</v>
      </c>
      <c r="K1095" s="52"/>
      <c r="L1095" s="53">
        <v>73.55</v>
      </c>
      <c r="M1095" s="54">
        <v>5.0199999999999996</v>
      </c>
      <c r="N1095" s="64">
        <v>369.22</v>
      </c>
      <c r="AF1095" s="39"/>
      <c r="AG1095" s="47"/>
      <c r="AJ1095" s="3" t="s">
        <v>177</v>
      </c>
      <c r="AM1095" s="47"/>
      <c r="AN1095" s="47"/>
      <c r="AP1095" s="47"/>
      <c r="AQ1095" s="47"/>
    </row>
    <row r="1096" spans="1:43" s="4" customFormat="1" ht="15" x14ac:dyDescent="0.25">
      <c r="A1096" s="56"/>
      <c r="B1096" s="49"/>
      <c r="C1096" s="372" t="s">
        <v>63</v>
      </c>
      <c r="D1096" s="372"/>
      <c r="E1096" s="372"/>
      <c r="F1096" s="51" t="s">
        <v>64</v>
      </c>
      <c r="G1096" s="54">
        <v>1651.77</v>
      </c>
      <c r="H1096" s="54">
        <v>1.1499999999999999</v>
      </c>
      <c r="I1096" s="111">
        <v>28.493032500000002</v>
      </c>
      <c r="J1096" s="57"/>
      <c r="K1096" s="52"/>
      <c r="L1096" s="57"/>
      <c r="M1096" s="52"/>
      <c r="N1096" s="58"/>
      <c r="AF1096" s="39"/>
      <c r="AG1096" s="47"/>
      <c r="AK1096" s="3" t="s">
        <v>63</v>
      </c>
      <c r="AM1096" s="47"/>
      <c r="AN1096" s="47"/>
      <c r="AP1096" s="47"/>
      <c r="AQ1096" s="47"/>
    </row>
    <row r="1097" spans="1:43" s="4" customFormat="1" ht="15" x14ac:dyDescent="0.25">
      <c r="A1097" s="56"/>
      <c r="B1097" s="49"/>
      <c r="C1097" s="372" t="s">
        <v>178</v>
      </c>
      <c r="D1097" s="372"/>
      <c r="E1097" s="372"/>
      <c r="F1097" s="51" t="s">
        <v>64</v>
      </c>
      <c r="G1097" s="54">
        <v>446.27</v>
      </c>
      <c r="H1097" s="54">
        <v>1.1499999999999999</v>
      </c>
      <c r="I1097" s="111">
        <v>7.6981574999999998</v>
      </c>
      <c r="J1097" s="57"/>
      <c r="K1097" s="52"/>
      <c r="L1097" s="57"/>
      <c r="M1097" s="52"/>
      <c r="N1097" s="58"/>
      <c r="AF1097" s="39"/>
      <c r="AG1097" s="47"/>
      <c r="AK1097" s="3" t="s">
        <v>178</v>
      </c>
      <c r="AM1097" s="47"/>
      <c r="AN1097" s="47"/>
      <c r="AP1097" s="47"/>
      <c r="AQ1097" s="47"/>
    </row>
    <row r="1098" spans="1:43" s="4" customFormat="1" ht="15" x14ac:dyDescent="0.25">
      <c r="A1098" s="48"/>
      <c r="B1098" s="49"/>
      <c r="C1098" s="375" t="s">
        <v>65</v>
      </c>
      <c r="D1098" s="375"/>
      <c r="E1098" s="375"/>
      <c r="F1098" s="59"/>
      <c r="G1098" s="60"/>
      <c r="H1098" s="60"/>
      <c r="I1098" s="60"/>
      <c r="J1098" s="108">
        <v>69802.31</v>
      </c>
      <c r="K1098" s="60"/>
      <c r="L1098" s="108">
        <v>1193.06</v>
      </c>
      <c r="M1098" s="60"/>
      <c r="N1098" s="123">
        <v>20246.54</v>
      </c>
      <c r="AF1098" s="39"/>
      <c r="AG1098" s="47"/>
      <c r="AL1098" s="3" t="s">
        <v>65</v>
      </c>
      <c r="AM1098" s="47"/>
      <c r="AN1098" s="47"/>
      <c r="AP1098" s="47"/>
      <c r="AQ1098" s="47"/>
    </row>
    <row r="1099" spans="1:43" s="4" customFormat="1" ht="15" x14ac:dyDescent="0.25">
      <c r="A1099" s="56"/>
      <c r="B1099" s="49"/>
      <c r="C1099" s="372" t="s">
        <v>66</v>
      </c>
      <c r="D1099" s="372"/>
      <c r="E1099" s="372"/>
      <c r="F1099" s="51"/>
      <c r="G1099" s="52"/>
      <c r="H1099" s="52"/>
      <c r="I1099" s="52"/>
      <c r="J1099" s="57"/>
      <c r="K1099" s="52"/>
      <c r="L1099" s="53">
        <v>365.08</v>
      </c>
      <c r="M1099" s="52"/>
      <c r="N1099" s="55">
        <v>12763.2</v>
      </c>
      <c r="AF1099" s="39"/>
      <c r="AG1099" s="47"/>
      <c r="AK1099" s="3" t="s">
        <v>66</v>
      </c>
      <c r="AM1099" s="47"/>
      <c r="AN1099" s="47"/>
      <c r="AP1099" s="47"/>
      <c r="AQ1099" s="47"/>
    </row>
    <row r="1100" spans="1:43" s="4" customFormat="1" ht="23.25" x14ac:dyDescent="0.25">
      <c r="A1100" s="56"/>
      <c r="B1100" s="49" t="s">
        <v>718</v>
      </c>
      <c r="C1100" s="372" t="s">
        <v>719</v>
      </c>
      <c r="D1100" s="372"/>
      <c r="E1100" s="372"/>
      <c r="F1100" s="51" t="s">
        <v>69</v>
      </c>
      <c r="G1100" s="63">
        <v>117</v>
      </c>
      <c r="H1100" s="52"/>
      <c r="I1100" s="63">
        <v>117</v>
      </c>
      <c r="J1100" s="57"/>
      <c r="K1100" s="52"/>
      <c r="L1100" s="53">
        <v>427.14</v>
      </c>
      <c r="M1100" s="52"/>
      <c r="N1100" s="55">
        <v>14932.94</v>
      </c>
      <c r="AF1100" s="39"/>
      <c r="AG1100" s="47"/>
      <c r="AK1100" s="3" t="s">
        <v>719</v>
      </c>
      <c r="AM1100" s="47"/>
      <c r="AN1100" s="47"/>
      <c r="AP1100" s="47"/>
      <c r="AQ1100" s="47"/>
    </row>
    <row r="1101" spans="1:43" s="4" customFormat="1" ht="23.25" x14ac:dyDescent="0.25">
      <c r="A1101" s="56"/>
      <c r="B1101" s="49" t="s">
        <v>720</v>
      </c>
      <c r="C1101" s="372" t="s">
        <v>721</v>
      </c>
      <c r="D1101" s="372"/>
      <c r="E1101" s="372"/>
      <c r="F1101" s="51" t="s">
        <v>69</v>
      </c>
      <c r="G1101" s="63">
        <v>74</v>
      </c>
      <c r="H1101" s="52"/>
      <c r="I1101" s="63">
        <v>74</v>
      </c>
      <c r="J1101" s="57"/>
      <c r="K1101" s="52"/>
      <c r="L1101" s="53">
        <v>270.16000000000003</v>
      </c>
      <c r="M1101" s="52"/>
      <c r="N1101" s="55">
        <v>9444.77</v>
      </c>
      <c r="AF1101" s="39"/>
      <c r="AG1101" s="47"/>
      <c r="AK1101" s="3" t="s">
        <v>721</v>
      </c>
      <c r="AM1101" s="47"/>
      <c r="AN1101" s="47"/>
      <c r="AP1101" s="47"/>
      <c r="AQ1101" s="47"/>
    </row>
    <row r="1102" spans="1:43" s="4" customFormat="1" ht="15" x14ac:dyDescent="0.25">
      <c r="A1102" s="65"/>
      <c r="B1102" s="66"/>
      <c r="C1102" s="374" t="s">
        <v>72</v>
      </c>
      <c r="D1102" s="374"/>
      <c r="E1102" s="374"/>
      <c r="F1102" s="42"/>
      <c r="G1102" s="43"/>
      <c r="H1102" s="43"/>
      <c r="I1102" s="43"/>
      <c r="J1102" s="45"/>
      <c r="K1102" s="43"/>
      <c r="L1102" s="105">
        <v>1890.36</v>
      </c>
      <c r="M1102" s="60"/>
      <c r="N1102" s="115">
        <v>44624.25</v>
      </c>
      <c r="AF1102" s="39"/>
      <c r="AG1102" s="47"/>
      <c r="AM1102" s="47" t="s">
        <v>72</v>
      </c>
      <c r="AN1102" s="47"/>
      <c r="AP1102" s="47"/>
      <c r="AQ1102" s="47"/>
    </row>
    <row r="1103" spans="1:43" s="4" customFormat="1" ht="22.5" x14ac:dyDescent="0.25">
      <c r="A1103" s="40" t="s">
        <v>561</v>
      </c>
      <c r="B1103" s="41" t="s">
        <v>4117</v>
      </c>
      <c r="C1103" s="374" t="s">
        <v>4481</v>
      </c>
      <c r="D1103" s="374"/>
      <c r="E1103" s="374"/>
      <c r="F1103" s="42" t="s">
        <v>231</v>
      </c>
      <c r="G1103" s="43">
        <v>15.15</v>
      </c>
      <c r="H1103" s="44">
        <v>1</v>
      </c>
      <c r="I1103" s="68">
        <v>15.15</v>
      </c>
      <c r="J1103" s="105">
        <v>68965.77</v>
      </c>
      <c r="K1103" s="43"/>
      <c r="L1103" s="105">
        <v>208133.75</v>
      </c>
      <c r="M1103" s="68">
        <v>5.0199999999999996</v>
      </c>
      <c r="N1103" s="115">
        <v>1044831.42</v>
      </c>
      <c r="AF1103" s="39"/>
      <c r="AG1103" s="47" t="s">
        <v>4481</v>
      </c>
      <c r="AM1103" s="47"/>
      <c r="AN1103" s="47"/>
      <c r="AP1103" s="47"/>
      <c r="AQ1103" s="47"/>
    </row>
    <row r="1104" spans="1:43" s="4" customFormat="1" ht="15" x14ac:dyDescent="0.25">
      <c r="A1104" s="65"/>
      <c r="B1104" s="66"/>
      <c r="C1104" s="374" t="s">
        <v>72</v>
      </c>
      <c r="D1104" s="374"/>
      <c r="E1104" s="374"/>
      <c r="F1104" s="42"/>
      <c r="G1104" s="43"/>
      <c r="H1104" s="43"/>
      <c r="I1104" s="43"/>
      <c r="J1104" s="45"/>
      <c r="K1104" s="43"/>
      <c r="L1104" s="105">
        <v>208133.75</v>
      </c>
      <c r="M1104" s="60"/>
      <c r="N1104" s="115">
        <v>1044831.42</v>
      </c>
      <c r="AF1104" s="39"/>
      <c r="AG1104" s="47"/>
      <c r="AM1104" s="47" t="s">
        <v>72</v>
      </c>
      <c r="AN1104" s="47"/>
      <c r="AP1104" s="47"/>
      <c r="AQ1104" s="47"/>
    </row>
    <row r="1105" spans="1:43" s="4" customFormat="1" ht="56.25" x14ac:dyDescent="0.25">
      <c r="A1105" s="40" t="s">
        <v>562</v>
      </c>
      <c r="B1105" s="41" t="s">
        <v>4211</v>
      </c>
      <c r="C1105" s="374" t="s">
        <v>4482</v>
      </c>
      <c r="D1105" s="374"/>
      <c r="E1105" s="374"/>
      <c r="F1105" s="42" t="s">
        <v>732</v>
      </c>
      <c r="G1105" s="43">
        <v>0.15</v>
      </c>
      <c r="H1105" s="44">
        <v>1</v>
      </c>
      <c r="I1105" s="68">
        <v>0.15</v>
      </c>
      <c r="J1105" s="45"/>
      <c r="K1105" s="43"/>
      <c r="L1105" s="45"/>
      <c r="M1105" s="43"/>
      <c r="N1105" s="46"/>
      <c r="AF1105" s="39"/>
      <c r="AG1105" s="47" t="s">
        <v>4482</v>
      </c>
      <c r="AM1105" s="47"/>
      <c r="AN1105" s="47"/>
      <c r="AP1105" s="47"/>
      <c r="AQ1105" s="47"/>
    </row>
    <row r="1106" spans="1:43" s="4" customFormat="1" ht="15" x14ac:dyDescent="0.25">
      <c r="A1106" s="69"/>
      <c r="B1106" s="50"/>
      <c r="C1106" s="372" t="s">
        <v>4120</v>
      </c>
      <c r="D1106" s="372"/>
      <c r="E1106" s="372"/>
      <c r="F1106" s="372"/>
      <c r="G1106" s="372"/>
      <c r="H1106" s="372"/>
      <c r="I1106" s="372"/>
      <c r="J1106" s="372"/>
      <c r="K1106" s="372"/>
      <c r="L1106" s="372"/>
      <c r="M1106" s="372"/>
      <c r="N1106" s="377"/>
      <c r="AF1106" s="39"/>
      <c r="AG1106" s="47"/>
      <c r="AH1106" s="3" t="s">
        <v>4120</v>
      </c>
      <c r="AM1106" s="47"/>
      <c r="AN1106" s="47"/>
      <c r="AP1106" s="47"/>
      <c r="AQ1106" s="47"/>
    </row>
    <row r="1107" spans="1:43" s="4" customFormat="1" ht="22.5" x14ac:dyDescent="0.25">
      <c r="A1107" s="103"/>
      <c r="B1107" s="49" t="s">
        <v>217</v>
      </c>
      <c r="C1107" s="368" t="s">
        <v>218</v>
      </c>
      <c r="D1107" s="368"/>
      <c r="E1107" s="368"/>
      <c r="F1107" s="368"/>
      <c r="G1107" s="368"/>
      <c r="H1107" s="368"/>
      <c r="I1107" s="368"/>
      <c r="J1107" s="368"/>
      <c r="K1107" s="368"/>
      <c r="L1107" s="368"/>
      <c r="M1107" s="368"/>
      <c r="N1107" s="376"/>
      <c r="AF1107" s="39"/>
      <c r="AG1107" s="47"/>
      <c r="AI1107" s="3" t="s">
        <v>218</v>
      </c>
      <c r="AM1107" s="47"/>
      <c r="AN1107" s="47"/>
      <c r="AP1107" s="47"/>
      <c r="AQ1107" s="47"/>
    </row>
    <row r="1108" spans="1:43" s="4" customFormat="1" ht="15" x14ac:dyDescent="0.25">
      <c r="A1108" s="48"/>
      <c r="B1108" s="49" t="s">
        <v>58</v>
      </c>
      <c r="C1108" s="372" t="s">
        <v>62</v>
      </c>
      <c r="D1108" s="372"/>
      <c r="E1108" s="372"/>
      <c r="F1108" s="51"/>
      <c r="G1108" s="52"/>
      <c r="H1108" s="52"/>
      <c r="I1108" s="52"/>
      <c r="J1108" s="107">
        <v>1453.58</v>
      </c>
      <c r="K1108" s="54">
        <v>1.1499999999999999</v>
      </c>
      <c r="L1108" s="53">
        <v>250.74</v>
      </c>
      <c r="M1108" s="54">
        <v>34.96</v>
      </c>
      <c r="N1108" s="55">
        <v>8765.8700000000008</v>
      </c>
      <c r="AF1108" s="39"/>
      <c r="AG1108" s="47"/>
      <c r="AJ1108" s="3" t="s">
        <v>62</v>
      </c>
      <c r="AM1108" s="47"/>
      <c r="AN1108" s="47"/>
      <c r="AP1108" s="47"/>
      <c r="AQ1108" s="47"/>
    </row>
    <row r="1109" spans="1:43" s="4" customFormat="1" ht="15" x14ac:dyDescent="0.25">
      <c r="A1109" s="48"/>
      <c r="B1109" s="49" t="s">
        <v>73</v>
      </c>
      <c r="C1109" s="372" t="s">
        <v>175</v>
      </c>
      <c r="D1109" s="372"/>
      <c r="E1109" s="372"/>
      <c r="F1109" s="51"/>
      <c r="G1109" s="52"/>
      <c r="H1109" s="52"/>
      <c r="I1109" s="52"/>
      <c r="J1109" s="53">
        <v>694.1</v>
      </c>
      <c r="K1109" s="54">
        <v>1.1499999999999999</v>
      </c>
      <c r="L1109" s="53">
        <v>119.73</v>
      </c>
      <c r="M1109" s="54">
        <v>12.51</v>
      </c>
      <c r="N1109" s="55">
        <v>1497.82</v>
      </c>
      <c r="AF1109" s="39"/>
      <c r="AG1109" s="47"/>
      <c r="AJ1109" s="3" t="s">
        <v>175</v>
      </c>
      <c r="AM1109" s="47"/>
      <c r="AN1109" s="47"/>
      <c r="AP1109" s="47"/>
      <c r="AQ1109" s="47"/>
    </row>
    <row r="1110" spans="1:43" s="4" customFormat="1" ht="15" x14ac:dyDescent="0.25">
      <c r="A1110" s="48"/>
      <c r="B1110" s="49" t="s">
        <v>78</v>
      </c>
      <c r="C1110" s="372" t="s">
        <v>176</v>
      </c>
      <c r="D1110" s="372"/>
      <c r="E1110" s="372"/>
      <c r="F1110" s="51"/>
      <c r="G1110" s="52"/>
      <c r="H1110" s="52"/>
      <c r="I1110" s="52"/>
      <c r="J1110" s="53">
        <v>11.77</v>
      </c>
      <c r="K1110" s="54">
        <v>1.1499999999999999</v>
      </c>
      <c r="L1110" s="53">
        <v>2.0299999999999998</v>
      </c>
      <c r="M1110" s="54">
        <v>34.96</v>
      </c>
      <c r="N1110" s="64">
        <v>70.97</v>
      </c>
      <c r="AF1110" s="39"/>
      <c r="AG1110" s="47"/>
      <c r="AJ1110" s="3" t="s">
        <v>176</v>
      </c>
      <c r="AM1110" s="47"/>
      <c r="AN1110" s="47"/>
      <c r="AP1110" s="47"/>
      <c r="AQ1110" s="47"/>
    </row>
    <row r="1111" spans="1:43" s="4" customFormat="1" ht="15" x14ac:dyDescent="0.25">
      <c r="A1111" s="48"/>
      <c r="B1111" s="49" t="s">
        <v>122</v>
      </c>
      <c r="C1111" s="372" t="s">
        <v>177</v>
      </c>
      <c r="D1111" s="372"/>
      <c r="E1111" s="372"/>
      <c r="F1111" s="51"/>
      <c r="G1111" s="52"/>
      <c r="H1111" s="52"/>
      <c r="I1111" s="52"/>
      <c r="J1111" s="107">
        <v>5403.16</v>
      </c>
      <c r="K1111" s="52"/>
      <c r="L1111" s="53">
        <v>810.47</v>
      </c>
      <c r="M1111" s="54">
        <v>5.0199999999999996</v>
      </c>
      <c r="N1111" s="55">
        <v>4068.56</v>
      </c>
      <c r="AF1111" s="39"/>
      <c r="AG1111" s="47"/>
      <c r="AJ1111" s="3" t="s">
        <v>177</v>
      </c>
      <c r="AM1111" s="47"/>
      <c r="AN1111" s="47"/>
      <c r="AP1111" s="47"/>
      <c r="AQ1111" s="47"/>
    </row>
    <row r="1112" spans="1:43" s="4" customFormat="1" ht="15" x14ac:dyDescent="0.25">
      <c r="A1112" s="56"/>
      <c r="B1112" s="49"/>
      <c r="C1112" s="372" t="s">
        <v>63</v>
      </c>
      <c r="D1112" s="372"/>
      <c r="E1112" s="372"/>
      <c r="F1112" s="51" t="s">
        <v>64</v>
      </c>
      <c r="G1112" s="104">
        <v>151.1</v>
      </c>
      <c r="H1112" s="54">
        <v>1.1499999999999999</v>
      </c>
      <c r="I1112" s="114">
        <v>26.06475</v>
      </c>
      <c r="J1112" s="57"/>
      <c r="K1112" s="52"/>
      <c r="L1112" s="57"/>
      <c r="M1112" s="52"/>
      <c r="N1112" s="58"/>
      <c r="AF1112" s="39"/>
      <c r="AG1112" s="47"/>
      <c r="AK1112" s="3" t="s">
        <v>63</v>
      </c>
      <c r="AM1112" s="47"/>
      <c r="AN1112" s="47"/>
      <c r="AP1112" s="47"/>
      <c r="AQ1112" s="47"/>
    </row>
    <row r="1113" spans="1:43" s="4" customFormat="1" ht="15" x14ac:dyDescent="0.25">
      <c r="A1113" s="56"/>
      <c r="B1113" s="49"/>
      <c r="C1113" s="372" t="s">
        <v>178</v>
      </c>
      <c r="D1113" s="372"/>
      <c r="E1113" s="372"/>
      <c r="F1113" s="51" t="s">
        <v>64</v>
      </c>
      <c r="G1113" s="54">
        <v>0.66</v>
      </c>
      <c r="H1113" s="54">
        <v>1.1499999999999999</v>
      </c>
      <c r="I1113" s="114">
        <v>0.11385000000000001</v>
      </c>
      <c r="J1113" s="57"/>
      <c r="K1113" s="52"/>
      <c r="L1113" s="57"/>
      <c r="M1113" s="52"/>
      <c r="N1113" s="58"/>
      <c r="AF1113" s="39"/>
      <c r="AG1113" s="47"/>
      <c r="AK1113" s="3" t="s">
        <v>178</v>
      </c>
      <c r="AM1113" s="47"/>
      <c r="AN1113" s="47"/>
      <c r="AP1113" s="47"/>
      <c r="AQ1113" s="47"/>
    </row>
    <row r="1114" spans="1:43" s="4" customFormat="1" ht="15" x14ac:dyDescent="0.25">
      <c r="A1114" s="48"/>
      <c r="B1114" s="49"/>
      <c r="C1114" s="375" t="s">
        <v>65</v>
      </c>
      <c r="D1114" s="375"/>
      <c r="E1114" s="375"/>
      <c r="F1114" s="59"/>
      <c r="G1114" s="60"/>
      <c r="H1114" s="60"/>
      <c r="I1114" s="60"/>
      <c r="J1114" s="108">
        <v>7550.84</v>
      </c>
      <c r="K1114" s="60"/>
      <c r="L1114" s="108">
        <v>1180.94</v>
      </c>
      <c r="M1114" s="60"/>
      <c r="N1114" s="123">
        <v>14332.25</v>
      </c>
      <c r="AF1114" s="39"/>
      <c r="AG1114" s="47"/>
      <c r="AL1114" s="3" t="s">
        <v>65</v>
      </c>
      <c r="AM1114" s="47"/>
      <c r="AN1114" s="47"/>
      <c r="AP1114" s="47"/>
      <c r="AQ1114" s="47"/>
    </row>
    <row r="1115" spans="1:43" s="4" customFormat="1" ht="15" x14ac:dyDescent="0.25">
      <c r="A1115" s="56"/>
      <c r="B1115" s="49"/>
      <c r="C1115" s="372" t="s">
        <v>66</v>
      </c>
      <c r="D1115" s="372"/>
      <c r="E1115" s="372"/>
      <c r="F1115" s="51"/>
      <c r="G1115" s="52"/>
      <c r="H1115" s="52"/>
      <c r="I1115" s="52"/>
      <c r="J1115" s="57"/>
      <c r="K1115" s="52"/>
      <c r="L1115" s="53">
        <v>252.77</v>
      </c>
      <c r="M1115" s="52"/>
      <c r="N1115" s="55">
        <v>8836.84</v>
      </c>
      <c r="AF1115" s="39"/>
      <c r="AG1115" s="47"/>
      <c r="AK1115" s="3" t="s">
        <v>66</v>
      </c>
      <c r="AM1115" s="47"/>
      <c r="AN1115" s="47"/>
      <c r="AP1115" s="47"/>
      <c r="AQ1115" s="47"/>
    </row>
    <row r="1116" spans="1:43" s="4" customFormat="1" ht="23.25" x14ac:dyDescent="0.25">
      <c r="A1116" s="56"/>
      <c r="B1116" s="49" t="s">
        <v>718</v>
      </c>
      <c r="C1116" s="372" t="s">
        <v>719</v>
      </c>
      <c r="D1116" s="372"/>
      <c r="E1116" s="372"/>
      <c r="F1116" s="51" t="s">
        <v>69</v>
      </c>
      <c r="G1116" s="63">
        <v>117</v>
      </c>
      <c r="H1116" s="52"/>
      <c r="I1116" s="63">
        <v>117</v>
      </c>
      <c r="J1116" s="57"/>
      <c r="K1116" s="52"/>
      <c r="L1116" s="53">
        <v>295.74</v>
      </c>
      <c r="M1116" s="52"/>
      <c r="N1116" s="55">
        <v>10339.1</v>
      </c>
      <c r="AF1116" s="39"/>
      <c r="AG1116" s="47"/>
      <c r="AK1116" s="3" t="s">
        <v>719</v>
      </c>
      <c r="AM1116" s="47"/>
      <c r="AN1116" s="47"/>
      <c r="AP1116" s="47"/>
      <c r="AQ1116" s="47"/>
    </row>
    <row r="1117" spans="1:43" s="4" customFormat="1" ht="23.25" x14ac:dyDescent="0.25">
      <c r="A1117" s="56"/>
      <c r="B1117" s="49" t="s">
        <v>720</v>
      </c>
      <c r="C1117" s="372" t="s">
        <v>721</v>
      </c>
      <c r="D1117" s="372"/>
      <c r="E1117" s="372"/>
      <c r="F1117" s="51" t="s">
        <v>69</v>
      </c>
      <c r="G1117" s="63">
        <v>74</v>
      </c>
      <c r="H1117" s="52"/>
      <c r="I1117" s="63">
        <v>74</v>
      </c>
      <c r="J1117" s="57"/>
      <c r="K1117" s="52"/>
      <c r="L1117" s="53">
        <v>187.05</v>
      </c>
      <c r="M1117" s="52"/>
      <c r="N1117" s="55">
        <v>6539.26</v>
      </c>
      <c r="AF1117" s="39"/>
      <c r="AG1117" s="47"/>
      <c r="AK1117" s="3" t="s">
        <v>721</v>
      </c>
      <c r="AM1117" s="47"/>
      <c r="AN1117" s="47"/>
      <c r="AP1117" s="47"/>
      <c r="AQ1117" s="47"/>
    </row>
    <row r="1118" spans="1:43" s="4" customFormat="1" ht="15" x14ac:dyDescent="0.25">
      <c r="A1118" s="65"/>
      <c r="B1118" s="66"/>
      <c r="C1118" s="374" t="s">
        <v>72</v>
      </c>
      <c r="D1118" s="374"/>
      <c r="E1118" s="374"/>
      <c r="F1118" s="42"/>
      <c r="G1118" s="43"/>
      <c r="H1118" s="43"/>
      <c r="I1118" s="43"/>
      <c r="J1118" s="45"/>
      <c r="K1118" s="43"/>
      <c r="L1118" s="105">
        <v>1663.73</v>
      </c>
      <c r="M1118" s="60"/>
      <c r="N1118" s="115">
        <v>31210.61</v>
      </c>
      <c r="AF1118" s="39"/>
      <c r="AG1118" s="47"/>
      <c r="AM1118" s="47" t="s">
        <v>72</v>
      </c>
      <c r="AN1118" s="47"/>
      <c r="AP1118" s="47"/>
      <c r="AQ1118" s="47"/>
    </row>
    <row r="1119" spans="1:43" s="4" customFormat="1" ht="23.25" x14ac:dyDescent="0.25">
      <c r="A1119" s="40" t="s">
        <v>564</v>
      </c>
      <c r="B1119" s="41" t="s">
        <v>4471</v>
      </c>
      <c r="C1119" s="374" t="s">
        <v>4483</v>
      </c>
      <c r="D1119" s="374"/>
      <c r="E1119" s="374"/>
      <c r="F1119" s="42" t="s">
        <v>716</v>
      </c>
      <c r="G1119" s="43">
        <v>1.6E-2</v>
      </c>
      <c r="H1119" s="44">
        <v>1</v>
      </c>
      <c r="I1119" s="116">
        <v>1.6E-2</v>
      </c>
      <c r="J1119" s="45"/>
      <c r="K1119" s="43"/>
      <c r="L1119" s="45"/>
      <c r="M1119" s="43"/>
      <c r="N1119" s="46"/>
      <c r="AF1119" s="39"/>
      <c r="AG1119" s="47" t="s">
        <v>4483</v>
      </c>
      <c r="AM1119" s="47"/>
      <c r="AN1119" s="47"/>
      <c r="AP1119" s="47"/>
      <c r="AQ1119" s="47"/>
    </row>
    <row r="1120" spans="1:43" s="4" customFormat="1" ht="15" x14ac:dyDescent="0.25">
      <c r="A1120" s="69"/>
      <c r="B1120" s="50"/>
      <c r="C1120" s="372" t="s">
        <v>4409</v>
      </c>
      <c r="D1120" s="372"/>
      <c r="E1120" s="372"/>
      <c r="F1120" s="372"/>
      <c r="G1120" s="372"/>
      <c r="H1120" s="372"/>
      <c r="I1120" s="372"/>
      <c r="J1120" s="372"/>
      <c r="K1120" s="372"/>
      <c r="L1120" s="372"/>
      <c r="M1120" s="372"/>
      <c r="N1120" s="377"/>
      <c r="AF1120" s="39"/>
      <c r="AG1120" s="47"/>
      <c r="AH1120" s="3" t="s">
        <v>4409</v>
      </c>
      <c r="AM1120" s="47"/>
      <c r="AN1120" s="47"/>
      <c r="AP1120" s="47"/>
      <c r="AQ1120" s="47"/>
    </row>
    <row r="1121" spans="1:43" s="4" customFormat="1" ht="22.5" x14ac:dyDescent="0.25">
      <c r="A1121" s="103"/>
      <c r="B1121" s="49" t="s">
        <v>217</v>
      </c>
      <c r="C1121" s="368" t="s">
        <v>218</v>
      </c>
      <c r="D1121" s="368"/>
      <c r="E1121" s="368"/>
      <c r="F1121" s="368"/>
      <c r="G1121" s="368"/>
      <c r="H1121" s="368"/>
      <c r="I1121" s="368"/>
      <c r="J1121" s="368"/>
      <c r="K1121" s="368"/>
      <c r="L1121" s="368"/>
      <c r="M1121" s="368"/>
      <c r="N1121" s="376"/>
      <c r="AF1121" s="39"/>
      <c r="AG1121" s="47"/>
      <c r="AI1121" s="3" t="s">
        <v>218</v>
      </c>
      <c r="AM1121" s="47"/>
      <c r="AN1121" s="47"/>
      <c r="AP1121" s="47"/>
      <c r="AQ1121" s="47"/>
    </row>
    <row r="1122" spans="1:43" s="4" customFormat="1" ht="15" x14ac:dyDescent="0.25">
      <c r="A1122" s="48"/>
      <c r="B1122" s="49" t="s">
        <v>58</v>
      </c>
      <c r="C1122" s="372" t="s">
        <v>62</v>
      </c>
      <c r="D1122" s="372"/>
      <c r="E1122" s="372"/>
      <c r="F1122" s="51"/>
      <c r="G1122" s="52"/>
      <c r="H1122" s="52"/>
      <c r="I1122" s="52"/>
      <c r="J1122" s="107">
        <v>13136.76</v>
      </c>
      <c r="K1122" s="54">
        <v>1.1499999999999999</v>
      </c>
      <c r="L1122" s="53">
        <v>241.72</v>
      </c>
      <c r="M1122" s="54">
        <v>34.96</v>
      </c>
      <c r="N1122" s="55">
        <v>8450.5300000000007</v>
      </c>
      <c r="AF1122" s="39"/>
      <c r="AG1122" s="47"/>
      <c r="AJ1122" s="3" t="s">
        <v>62</v>
      </c>
      <c r="AM1122" s="47"/>
      <c r="AN1122" s="47"/>
      <c r="AP1122" s="47"/>
      <c r="AQ1122" s="47"/>
    </row>
    <row r="1123" spans="1:43" s="4" customFormat="1" ht="15" x14ac:dyDescent="0.25">
      <c r="A1123" s="48"/>
      <c r="B1123" s="49" t="s">
        <v>73</v>
      </c>
      <c r="C1123" s="372" t="s">
        <v>175</v>
      </c>
      <c r="D1123" s="372"/>
      <c r="E1123" s="372"/>
      <c r="F1123" s="51"/>
      <c r="G1123" s="52"/>
      <c r="H1123" s="52"/>
      <c r="I1123" s="52"/>
      <c r="J1123" s="107">
        <v>42542.18</v>
      </c>
      <c r="K1123" s="54">
        <v>1.1499999999999999</v>
      </c>
      <c r="L1123" s="53">
        <v>782.78</v>
      </c>
      <c r="M1123" s="54">
        <v>12.51</v>
      </c>
      <c r="N1123" s="55">
        <v>9792.58</v>
      </c>
      <c r="AF1123" s="39"/>
      <c r="AG1123" s="47"/>
      <c r="AJ1123" s="3" t="s">
        <v>175</v>
      </c>
      <c r="AM1123" s="47"/>
      <c r="AN1123" s="47"/>
      <c r="AP1123" s="47"/>
      <c r="AQ1123" s="47"/>
    </row>
    <row r="1124" spans="1:43" s="4" customFormat="1" ht="15" x14ac:dyDescent="0.25">
      <c r="A1124" s="48"/>
      <c r="B1124" s="49" t="s">
        <v>78</v>
      </c>
      <c r="C1124" s="372" t="s">
        <v>176</v>
      </c>
      <c r="D1124" s="372"/>
      <c r="E1124" s="372"/>
      <c r="F1124" s="51"/>
      <c r="G1124" s="52"/>
      <c r="H1124" s="52"/>
      <c r="I1124" s="52"/>
      <c r="J1124" s="107">
        <v>5135.24</v>
      </c>
      <c r="K1124" s="54">
        <v>1.1499999999999999</v>
      </c>
      <c r="L1124" s="53">
        <v>94.49</v>
      </c>
      <c r="M1124" s="54">
        <v>34.96</v>
      </c>
      <c r="N1124" s="55">
        <v>3303.37</v>
      </c>
      <c r="AF1124" s="39"/>
      <c r="AG1124" s="47"/>
      <c r="AJ1124" s="3" t="s">
        <v>176</v>
      </c>
      <c r="AM1124" s="47"/>
      <c r="AN1124" s="47"/>
      <c r="AP1124" s="47"/>
      <c r="AQ1124" s="47"/>
    </row>
    <row r="1125" spans="1:43" s="4" customFormat="1" ht="15" x14ac:dyDescent="0.25">
      <c r="A1125" s="48"/>
      <c r="B1125" s="49" t="s">
        <v>122</v>
      </c>
      <c r="C1125" s="372" t="s">
        <v>177</v>
      </c>
      <c r="D1125" s="372"/>
      <c r="E1125" s="372"/>
      <c r="F1125" s="51"/>
      <c r="G1125" s="52"/>
      <c r="H1125" s="52"/>
      <c r="I1125" s="52"/>
      <c r="J1125" s="107">
        <v>3754.18</v>
      </c>
      <c r="K1125" s="52"/>
      <c r="L1125" s="53">
        <v>60.07</v>
      </c>
      <c r="M1125" s="54">
        <v>5.0199999999999996</v>
      </c>
      <c r="N1125" s="64">
        <v>301.55</v>
      </c>
      <c r="AF1125" s="39"/>
      <c r="AG1125" s="47"/>
      <c r="AJ1125" s="3" t="s">
        <v>177</v>
      </c>
      <c r="AM1125" s="47"/>
      <c r="AN1125" s="47"/>
      <c r="AP1125" s="47"/>
      <c r="AQ1125" s="47"/>
    </row>
    <row r="1126" spans="1:43" s="4" customFormat="1" ht="15" x14ac:dyDescent="0.25">
      <c r="A1126" s="56"/>
      <c r="B1126" s="49"/>
      <c r="C1126" s="372" t="s">
        <v>63</v>
      </c>
      <c r="D1126" s="372"/>
      <c r="E1126" s="372"/>
      <c r="F1126" s="51" t="s">
        <v>64</v>
      </c>
      <c r="G1126" s="54">
        <v>1431.02</v>
      </c>
      <c r="H1126" s="54">
        <v>1.1499999999999999</v>
      </c>
      <c r="I1126" s="117">
        <v>26.330767999999999</v>
      </c>
      <c r="J1126" s="57"/>
      <c r="K1126" s="52"/>
      <c r="L1126" s="57"/>
      <c r="M1126" s="52"/>
      <c r="N1126" s="58"/>
      <c r="AF1126" s="39"/>
      <c r="AG1126" s="47"/>
      <c r="AK1126" s="3" t="s">
        <v>63</v>
      </c>
      <c r="AM1126" s="47"/>
      <c r="AN1126" s="47"/>
      <c r="AP1126" s="47"/>
      <c r="AQ1126" s="47"/>
    </row>
    <row r="1127" spans="1:43" s="4" customFormat="1" ht="15" x14ac:dyDescent="0.25">
      <c r="A1127" s="56"/>
      <c r="B1127" s="49"/>
      <c r="C1127" s="372" t="s">
        <v>178</v>
      </c>
      <c r="D1127" s="372"/>
      <c r="E1127" s="372"/>
      <c r="F1127" s="51" t="s">
        <v>64</v>
      </c>
      <c r="G1127" s="54">
        <v>382.02</v>
      </c>
      <c r="H1127" s="54">
        <v>1.1499999999999999</v>
      </c>
      <c r="I1127" s="117">
        <v>7.0291680000000003</v>
      </c>
      <c r="J1127" s="57"/>
      <c r="K1127" s="52"/>
      <c r="L1127" s="57"/>
      <c r="M1127" s="52"/>
      <c r="N1127" s="58"/>
      <c r="AF1127" s="39"/>
      <c r="AG1127" s="47"/>
      <c r="AK1127" s="3" t="s">
        <v>178</v>
      </c>
      <c r="AM1127" s="47"/>
      <c r="AN1127" s="47"/>
      <c r="AP1127" s="47"/>
      <c r="AQ1127" s="47"/>
    </row>
    <row r="1128" spans="1:43" s="4" customFormat="1" ht="15" x14ac:dyDescent="0.25">
      <c r="A1128" s="48"/>
      <c r="B1128" s="49"/>
      <c r="C1128" s="375" t="s">
        <v>65</v>
      </c>
      <c r="D1128" s="375"/>
      <c r="E1128" s="375"/>
      <c r="F1128" s="59"/>
      <c r="G1128" s="60"/>
      <c r="H1128" s="60"/>
      <c r="I1128" s="60"/>
      <c r="J1128" s="108">
        <v>59433.120000000003</v>
      </c>
      <c r="K1128" s="60"/>
      <c r="L1128" s="108">
        <v>1084.57</v>
      </c>
      <c r="M1128" s="60"/>
      <c r="N1128" s="123">
        <v>18544.66</v>
      </c>
      <c r="AF1128" s="39"/>
      <c r="AG1128" s="47"/>
      <c r="AL1128" s="3" t="s">
        <v>65</v>
      </c>
      <c r="AM1128" s="47"/>
      <c r="AN1128" s="47"/>
      <c r="AP1128" s="47"/>
      <c r="AQ1128" s="47"/>
    </row>
    <row r="1129" spans="1:43" s="4" customFormat="1" ht="15" x14ac:dyDescent="0.25">
      <c r="A1129" s="56"/>
      <c r="B1129" s="49"/>
      <c r="C1129" s="372" t="s">
        <v>66</v>
      </c>
      <c r="D1129" s="372"/>
      <c r="E1129" s="372"/>
      <c r="F1129" s="51"/>
      <c r="G1129" s="52"/>
      <c r="H1129" s="52"/>
      <c r="I1129" s="52"/>
      <c r="J1129" s="57"/>
      <c r="K1129" s="52"/>
      <c r="L1129" s="53">
        <v>336.21</v>
      </c>
      <c r="M1129" s="52"/>
      <c r="N1129" s="55">
        <v>11753.9</v>
      </c>
      <c r="AF1129" s="39"/>
      <c r="AG1129" s="47"/>
      <c r="AK1129" s="3" t="s">
        <v>66</v>
      </c>
      <c r="AM1129" s="47"/>
      <c r="AN1129" s="47"/>
      <c r="AP1129" s="47"/>
      <c r="AQ1129" s="47"/>
    </row>
    <row r="1130" spans="1:43" s="4" customFormat="1" ht="23.25" x14ac:dyDescent="0.25">
      <c r="A1130" s="56"/>
      <c r="B1130" s="49" t="s">
        <v>718</v>
      </c>
      <c r="C1130" s="372" t="s">
        <v>719</v>
      </c>
      <c r="D1130" s="372"/>
      <c r="E1130" s="372"/>
      <c r="F1130" s="51" t="s">
        <v>69</v>
      </c>
      <c r="G1130" s="63">
        <v>117</v>
      </c>
      <c r="H1130" s="52"/>
      <c r="I1130" s="63">
        <v>117</v>
      </c>
      <c r="J1130" s="57"/>
      <c r="K1130" s="52"/>
      <c r="L1130" s="53">
        <v>393.37</v>
      </c>
      <c r="M1130" s="52"/>
      <c r="N1130" s="55">
        <v>13752.06</v>
      </c>
      <c r="AF1130" s="39"/>
      <c r="AG1130" s="47"/>
      <c r="AK1130" s="3" t="s">
        <v>719</v>
      </c>
      <c r="AM1130" s="47"/>
      <c r="AN1130" s="47"/>
      <c r="AP1130" s="47"/>
      <c r="AQ1130" s="47"/>
    </row>
    <row r="1131" spans="1:43" s="4" customFormat="1" ht="23.25" x14ac:dyDescent="0.25">
      <c r="A1131" s="56"/>
      <c r="B1131" s="49" t="s">
        <v>720</v>
      </c>
      <c r="C1131" s="372" t="s">
        <v>721</v>
      </c>
      <c r="D1131" s="372"/>
      <c r="E1131" s="372"/>
      <c r="F1131" s="51" t="s">
        <v>69</v>
      </c>
      <c r="G1131" s="63">
        <v>74</v>
      </c>
      <c r="H1131" s="52"/>
      <c r="I1131" s="63">
        <v>74</v>
      </c>
      <c r="J1131" s="57"/>
      <c r="K1131" s="52"/>
      <c r="L1131" s="53">
        <v>248.8</v>
      </c>
      <c r="M1131" s="52"/>
      <c r="N1131" s="55">
        <v>8697.89</v>
      </c>
      <c r="AF1131" s="39"/>
      <c r="AG1131" s="47"/>
      <c r="AK1131" s="3" t="s">
        <v>721</v>
      </c>
      <c r="AM1131" s="47"/>
      <c r="AN1131" s="47"/>
      <c r="AP1131" s="47"/>
      <c r="AQ1131" s="47"/>
    </row>
    <row r="1132" spans="1:43" s="4" customFormat="1" ht="15" x14ac:dyDescent="0.25">
      <c r="A1132" s="65"/>
      <c r="B1132" s="66"/>
      <c r="C1132" s="374" t="s">
        <v>72</v>
      </c>
      <c r="D1132" s="374"/>
      <c r="E1132" s="374"/>
      <c r="F1132" s="42"/>
      <c r="G1132" s="43"/>
      <c r="H1132" s="43"/>
      <c r="I1132" s="43"/>
      <c r="J1132" s="45"/>
      <c r="K1132" s="43"/>
      <c r="L1132" s="105">
        <v>1726.74</v>
      </c>
      <c r="M1132" s="60"/>
      <c r="N1132" s="115">
        <v>40994.61</v>
      </c>
      <c r="AF1132" s="39"/>
      <c r="AG1132" s="47"/>
      <c r="AM1132" s="47" t="s">
        <v>72</v>
      </c>
      <c r="AN1132" s="47"/>
      <c r="AP1132" s="47"/>
      <c r="AQ1132" s="47"/>
    </row>
    <row r="1133" spans="1:43" s="4" customFormat="1" ht="22.5" x14ac:dyDescent="0.25">
      <c r="A1133" s="40" t="s">
        <v>565</v>
      </c>
      <c r="B1133" s="41" t="s">
        <v>4117</v>
      </c>
      <c r="C1133" s="374" t="s">
        <v>4210</v>
      </c>
      <c r="D1133" s="374"/>
      <c r="E1133" s="374"/>
      <c r="F1133" s="42" t="s">
        <v>231</v>
      </c>
      <c r="G1133" s="43">
        <v>16.16</v>
      </c>
      <c r="H1133" s="44">
        <v>1</v>
      </c>
      <c r="I1133" s="68">
        <v>16.16</v>
      </c>
      <c r="J1133" s="105">
        <v>163100.54999999999</v>
      </c>
      <c r="K1133" s="43"/>
      <c r="L1133" s="105">
        <v>525040.81000000006</v>
      </c>
      <c r="M1133" s="68">
        <v>5.0199999999999996</v>
      </c>
      <c r="N1133" s="115">
        <v>2635704.89</v>
      </c>
      <c r="AF1133" s="39"/>
      <c r="AG1133" s="47" t="s">
        <v>4210</v>
      </c>
      <c r="AM1133" s="47"/>
      <c r="AN1133" s="47"/>
      <c r="AP1133" s="47"/>
      <c r="AQ1133" s="47"/>
    </row>
    <row r="1134" spans="1:43" s="4" customFormat="1" ht="15" x14ac:dyDescent="0.25">
      <c r="A1134" s="65"/>
      <c r="B1134" s="66"/>
      <c r="C1134" s="374" t="s">
        <v>72</v>
      </c>
      <c r="D1134" s="374"/>
      <c r="E1134" s="374"/>
      <c r="F1134" s="42"/>
      <c r="G1134" s="43"/>
      <c r="H1134" s="43"/>
      <c r="I1134" s="43"/>
      <c r="J1134" s="45"/>
      <c r="K1134" s="43"/>
      <c r="L1134" s="105">
        <v>525040.81000000006</v>
      </c>
      <c r="M1134" s="60"/>
      <c r="N1134" s="115">
        <v>2635704.89</v>
      </c>
      <c r="AF1134" s="39"/>
      <c r="AG1134" s="47"/>
      <c r="AM1134" s="47" t="s">
        <v>72</v>
      </c>
      <c r="AN1134" s="47"/>
      <c r="AP1134" s="47"/>
      <c r="AQ1134" s="47"/>
    </row>
    <row r="1135" spans="1:43" s="4" customFormat="1" ht="23.25" x14ac:dyDescent="0.25">
      <c r="A1135" s="40" t="s">
        <v>568</v>
      </c>
      <c r="B1135" s="41" t="s">
        <v>4484</v>
      </c>
      <c r="C1135" s="374" t="s">
        <v>4485</v>
      </c>
      <c r="D1135" s="374"/>
      <c r="E1135" s="374"/>
      <c r="F1135" s="42" t="s">
        <v>716</v>
      </c>
      <c r="G1135" s="43">
        <v>1.6E-2</v>
      </c>
      <c r="H1135" s="44">
        <v>1</v>
      </c>
      <c r="I1135" s="116">
        <v>1.6E-2</v>
      </c>
      <c r="J1135" s="45"/>
      <c r="K1135" s="43"/>
      <c r="L1135" s="45"/>
      <c r="M1135" s="43"/>
      <c r="N1135" s="46"/>
      <c r="AF1135" s="39"/>
      <c r="AG1135" s="47" t="s">
        <v>4485</v>
      </c>
      <c r="AM1135" s="47"/>
      <c r="AN1135" s="47"/>
      <c r="AP1135" s="47"/>
      <c r="AQ1135" s="47"/>
    </row>
    <row r="1136" spans="1:43" s="4" customFormat="1" ht="15" x14ac:dyDescent="0.25">
      <c r="A1136" s="69"/>
      <c r="B1136" s="50"/>
      <c r="C1136" s="372" t="s">
        <v>4320</v>
      </c>
      <c r="D1136" s="372"/>
      <c r="E1136" s="372"/>
      <c r="F1136" s="372"/>
      <c r="G1136" s="372"/>
      <c r="H1136" s="372"/>
      <c r="I1136" s="372"/>
      <c r="J1136" s="372"/>
      <c r="K1136" s="372"/>
      <c r="L1136" s="372"/>
      <c r="M1136" s="372"/>
      <c r="N1136" s="377"/>
      <c r="AF1136" s="39"/>
      <c r="AG1136" s="47"/>
      <c r="AH1136" s="3" t="s">
        <v>4320</v>
      </c>
      <c r="AM1136" s="47"/>
      <c r="AN1136" s="47"/>
      <c r="AP1136" s="47"/>
      <c r="AQ1136" s="47"/>
    </row>
    <row r="1137" spans="1:43" s="4" customFormat="1" ht="22.5" x14ac:dyDescent="0.25">
      <c r="A1137" s="103"/>
      <c r="B1137" s="49" t="s">
        <v>217</v>
      </c>
      <c r="C1137" s="368" t="s">
        <v>218</v>
      </c>
      <c r="D1137" s="368"/>
      <c r="E1137" s="368"/>
      <c r="F1137" s="368"/>
      <c r="G1137" s="368"/>
      <c r="H1137" s="368"/>
      <c r="I1137" s="368"/>
      <c r="J1137" s="368"/>
      <c r="K1137" s="368"/>
      <c r="L1137" s="368"/>
      <c r="M1137" s="368"/>
      <c r="N1137" s="376"/>
      <c r="AF1137" s="39"/>
      <c r="AG1137" s="47"/>
      <c r="AI1137" s="3" t="s">
        <v>218</v>
      </c>
      <c r="AM1137" s="47"/>
      <c r="AN1137" s="47"/>
      <c r="AP1137" s="47"/>
      <c r="AQ1137" s="47"/>
    </row>
    <row r="1138" spans="1:43" s="4" customFormat="1" ht="15" x14ac:dyDescent="0.25">
      <c r="A1138" s="48"/>
      <c r="B1138" s="49" t="s">
        <v>58</v>
      </c>
      <c r="C1138" s="372" t="s">
        <v>62</v>
      </c>
      <c r="D1138" s="372"/>
      <c r="E1138" s="372"/>
      <c r="F1138" s="51"/>
      <c r="G1138" s="52"/>
      <c r="H1138" s="52"/>
      <c r="I1138" s="52"/>
      <c r="J1138" s="107">
        <v>2106.91</v>
      </c>
      <c r="K1138" s="54">
        <v>1.1499999999999999</v>
      </c>
      <c r="L1138" s="53">
        <v>38.770000000000003</v>
      </c>
      <c r="M1138" s="54">
        <v>34.96</v>
      </c>
      <c r="N1138" s="55">
        <v>1355.4</v>
      </c>
      <c r="AF1138" s="39"/>
      <c r="AG1138" s="47"/>
      <c r="AJ1138" s="3" t="s">
        <v>62</v>
      </c>
      <c r="AM1138" s="47"/>
      <c r="AN1138" s="47"/>
      <c r="AP1138" s="47"/>
      <c r="AQ1138" s="47"/>
    </row>
    <row r="1139" spans="1:43" s="4" customFormat="1" ht="15" x14ac:dyDescent="0.25">
      <c r="A1139" s="48"/>
      <c r="B1139" s="49" t="s">
        <v>122</v>
      </c>
      <c r="C1139" s="372" t="s">
        <v>177</v>
      </c>
      <c r="D1139" s="372"/>
      <c r="E1139" s="372"/>
      <c r="F1139" s="51"/>
      <c r="G1139" s="52"/>
      <c r="H1139" s="52"/>
      <c r="I1139" s="52"/>
      <c r="J1139" s="107">
        <v>23435.62</v>
      </c>
      <c r="K1139" s="52"/>
      <c r="L1139" s="53">
        <v>374.97</v>
      </c>
      <c r="M1139" s="54">
        <v>5.0199999999999996</v>
      </c>
      <c r="N1139" s="55">
        <v>1882.35</v>
      </c>
      <c r="AF1139" s="39"/>
      <c r="AG1139" s="47"/>
      <c r="AJ1139" s="3" t="s">
        <v>177</v>
      </c>
      <c r="AM1139" s="47"/>
      <c r="AN1139" s="47"/>
      <c r="AP1139" s="47"/>
      <c r="AQ1139" s="47"/>
    </row>
    <row r="1140" spans="1:43" s="4" customFormat="1" ht="15" x14ac:dyDescent="0.25">
      <c r="A1140" s="56"/>
      <c r="B1140" s="49"/>
      <c r="C1140" s="372" t="s">
        <v>63</v>
      </c>
      <c r="D1140" s="372"/>
      <c r="E1140" s="372"/>
      <c r="F1140" s="51" t="s">
        <v>64</v>
      </c>
      <c r="G1140" s="63">
        <v>247</v>
      </c>
      <c r="H1140" s="54">
        <v>1.1499999999999999</v>
      </c>
      <c r="I1140" s="70">
        <v>4.5448000000000004</v>
      </c>
      <c r="J1140" s="57"/>
      <c r="K1140" s="52"/>
      <c r="L1140" s="57"/>
      <c r="M1140" s="52"/>
      <c r="N1140" s="58"/>
      <c r="AF1140" s="39"/>
      <c r="AG1140" s="47"/>
      <c r="AK1140" s="3" t="s">
        <v>63</v>
      </c>
      <c r="AM1140" s="47"/>
      <c r="AN1140" s="47"/>
      <c r="AP1140" s="47"/>
      <c r="AQ1140" s="47"/>
    </row>
    <row r="1141" spans="1:43" s="4" customFormat="1" ht="15" x14ac:dyDescent="0.25">
      <c r="A1141" s="48"/>
      <c r="B1141" s="49"/>
      <c r="C1141" s="375" t="s">
        <v>65</v>
      </c>
      <c r="D1141" s="375"/>
      <c r="E1141" s="375"/>
      <c r="F1141" s="59"/>
      <c r="G1141" s="60"/>
      <c r="H1141" s="60"/>
      <c r="I1141" s="60"/>
      <c r="J1141" s="108">
        <v>25542.53</v>
      </c>
      <c r="K1141" s="60"/>
      <c r="L1141" s="61">
        <v>413.74</v>
      </c>
      <c r="M1141" s="60"/>
      <c r="N1141" s="123">
        <v>3237.75</v>
      </c>
      <c r="AF1141" s="39"/>
      <c r="AG1141" s="47"/>
      <c r="AL1141" s="3" t="s">
        <v>65</v>
      </c>
      <c r="AM1141" s="47"/>
      <c r="AN1141" s="47"/>
      <c r="AP1141" s="47"/>
      <c r="AQ1141" s="47"/>
    </row>
    <row r="1142" spans="1:43" s="4" customFormat="1" ht="15" x14ac:dyDescent="0.25">
      <c r="A1142" s="56"/>
      <c r="B1142" s="49"/>
      <c r="C1142" s="372" t="s">
        <v>66</v>
      </c>
      <c r="D1142" s="372"/>
      <c r="E1142" s="372"/>
      <c r="F1142" s="51"/>
      <c r="G1142" s="52"/>
      <c r="H1142" s="52"/>
      <c r="I1142" s="52"/>
      <c r="J1142" s="57"/>
      <c r="K1142" s="52"/>
      <c r="L1142" s="53">
        <v>38.770000000000003</v>
      </c>
      <c r="M1142" s="52"/>
      <c r="N1142" s="55">
        <v>1355.4</v>
      </c>
      <c r="AF1142" s="39"/>
      <c r="AG1142" s="47"/>
      <c r="AK1142" s="3" t="s">
        <v>66</v>
      </c>
      <c r="AM1142" s="47"/>
      <c r="AN1142" s="47"/>
      <c r="AP1142" s="47"/>
      <c r="AQ1142" s="47"/>
    </row>
    <row r="1143" spans="1:43" s="4" customFormat="1" ht="23.25" x14ac:dyDescent="0.25">
      <c r="A1143" s="56"/>
      <c r="B1143" s="49" t="s">
        <v>718</v>
      </c>
      <c r="C1143" s="372" t="s">
        <v>719</v>
      </c>
      <c r="D1143" s="372"/>
      <c r="E1143" s="372"/>
      <c r="F1143" s="51" t="s">
        <v>69</v>
      </c>
      <c r="G1143" s="63">
        <v>117</v>
      </c>
      <c r="H1143" s="52"/>
      <c r="I1143" s="63">
        <v>117</v>
      </c>
      <c r="J1143" s="57"/>
      <c r="K1143" s="52"/>
      <c r="L1143" s="53">
        <v>45.36</v>
      </c>
      <c r="M1143" s="52"/>
      <c r="N1143" s="55">
        <v>1585.82</v>
      </c>
      <c r="AF1143" s="39"/>
      <c r="AG1143" s="47"/>
      <c r="AK1143" s="3" t="s">
        <v>719</v>
      </c>
      <c r="AM1143" s="47"/>
      <c r="AN1143" s="47"/>
      <c r="AP1143" s="47"/>
      <c r="AQ1143" s="47"/>
    </row>
    <row r="1144" spans="1:43" s="4" customFormat="1" ht="23.25" x14ac:dyDescent="0.25">
      <c r="A1144" s="56"/>
      <c r="B1144" s="49" t="s">
        <v>720</v>
      </c>
      <c r="C1144" s="372" t="s">
        <v>721</v>
      </c>
      <c r="D1144" s="372"/>
      <c r="E1144" s="372"/>
      <c r="F1144" s="51" t="s">
        <v>69</v>
      </c>
      <c r="G1144" s="63">
        <v>74</v>
      </c>
      <c r="H1144" s="52"/>
      <c r="I1144" s="63">
        <v>74</v>
      </c>
      <c r="J1144" s="57"/>
      <c r="K1144" s="52"/>
      <c r="L1144" s="53">
        <v>28.69</v>
      </c>
      <c r="M1144" s="52"/>
      <c r="N1144" s="55">
        <v>1003</v>
      </c>
      <c r="AF1144" s="39"/>
      <c r="AG1144" s="47"/>
      <c r="AK1144" s="3" t="s">
        <v>721</v>
      </c>
      <c r="AM1144" s="47"/>
      <c r="AN1144" s="47"/>
      <c r="AP1144" s="47"/>
      <c r="AQ1144" s="47"/>
    </row>
    <row r="1145" spans="1:43" s="4" customFormat="1" ht="15" x14ac:dyDescent="0.25">
      <c r="A1145" s="65"/>
      <c r="B1145" s="66"/>
      <c r="C1145" s="374" t="s">
        <v>72</v>
      </c>
      <c r="D1145" s="374"/>
      <c r="E1145" s="374"/>
      <c r="F1145" s="42"/>
      <c r="G1145" s="43"/>
      <c r="H1145" s="43"/>
      <c r="I1145" s="43"/>
      <c r="J1145" s="45"/>
      <c r="K1145" s="43"/>
      <c r="L1145" s="67">
        <v>487.79</v>
      </c>
      <c r="M1145" s="60"/>
      <c r="N1145" s="115">
        <v>5826.57</v>
      </c>
      <c r="AF1145" s="39"/>
      <c r="AG1145" s="47"/>
      <c r="AM1145" s="47" t="s">
        <v>72</v>
      </c>
      <c r="AN1145" s="47"/>
      <c r="AP1145" s="47"/>
      <c r="AQ1145" s="47"/>
    </row>
    <row r="1146" spans="1:43" s="4" customFormat="1" ht="15" x14ac:dyDescent="0.25">
      <c r="A1146" s="381" t="s">
        <v>4486</v>
      </c>
      <c r="B1146" s="382"/>
      <c r="C1146" s="382"/>
      <c r="D1146" s="382"/>
      <c r="E1146" s="382"/>
      <c r="F1146" s="382"/>
      <c r="G1146" s="382"/>
      <c r="H1146" s="382"/>
      <c r="I1146" s="382"/>
      <c r="J1146" s="382"/>
      <c r="K1146" s="382"/>
      <c r="L1146" s="382"/>
      <c r="M1146" s="382"/>
      <c r="N1146" s="383"/>
      <c r="AF1146" s="39"/>
      <c r="AG1146" s="47"/>
      <c r="AM1146" s="47"/>
      <c r="AN1146" s="47"/>
      <c r="AP1146" s="47"/>
      <c r="AQ1146" s="47" t="s">
        <v>4486</v>
      </c>
    </row>
    <row r="1147" spans="1:43" s="4" customFormat="1" ht="23.25" x14ac:dyDescent="0.25">
      <c r="A1147" s="40" t="s">
        <v>570</v>
      </c>
      <c r="B1147" s="41" t="s">
        <v>4487</v>
      </c>
      <c r="C1147" s="374" t="s">
        <v>4488</v>
      </c>
      <c r="D1147" s="374"/>
      <c r="E1147" s="374"/>
      <c r="F1147" s="42" t="s">
        <v>61</v>
      </c>
      <c r="G1147" s="43">
        <v>1</v>
      </c>
      <c r="H1147" s="44">
        <v>1</v>
      </c>
      <c r="I1147" s="44">
        <v>1</v>
      </c>
      <c r="J1147" s="45"/>
      <c r="K1147" s="43"/>
      <c r="L1147" s="45"/>
      <c r="M1147" s="43"/>
      <c r="N1147" s="46"/>
      <c r="AF1147" s="39"/>
      <c r="AG1147" s="47" t="s">
        <v>4488</v>
      </c>
      <c r="AM1147" s="47"/>
      <c r="AN1147" s="47"/>
      <c r="AP1147" s="47"/>
      <c r="AQ1147" s="47"/>
    </row>
    <row r="1148" spans="1:43" s="4" customFormat="1" ht="22.5" x14ac:dyDescent="0.25">
      <c r="A1148" s="103"/>
      <c r="B1148" s="49" t="s">
        <v>217</v>
      </c>
      <c r="C1148" s="368" t="s">
        <v>218</v>
      </c>
      <c r="D1148" s="368"/>
      <c r="E1148" s="368"/>
      <c r="F1148" s="368"/>
      <c r="G1148" s="368"/>
      <c r="H1148" s="368"/>
      <c r="I1148" s="368"/>
      <c r="J1148" s="368"/>
      <c r="K1148" s="368"/>
      <c r="L1148" s="368"/>
      <c r="M1148" s="368"/>
      <c r="N1148" s="376"/>
      <c r="AF1148" s="39"/>
      <c r="AG1148" s="47"/>
      <c r="AI1148" s="3" t="s">
        <v>218</v>
      </c>
      <c r="AM1148" s="47"/>
      <c r="AN1148" s="47"/>
      <c r="AP1148" s="47"/>
      <c r="AQ1148" s="47"/>
    </row>
    <row r="1149" spans="1:43" s="4" customFormat="1" ht="15" x14ac:dyDescent="0.25">
      <c r="A1149" s="48"/>
      <c r="B1149" s="49" t="s">
        <v>58</v>
      </c>
      <c r="C1149" s="372" t="s">
        <v>62</v>
      </c>
      <c r="D1149" s="372"/>
      <c r="E1149" s="372"/>
      <c r="F1149" s="51"/>
      <c r="G1149" s="52"/>
      <c r="H1149" s="52"/>
      <c r="I1149" s="52"/>
      <c r="J1149" s="53">
        <v>18.64</v>
      </c>
      <c r="K1149" s="54">
        <v>1.1499999999999999</v>
      </c>
      <c r="L1149" s="53">
        <v>21.44</v>
      </c>
      <c r="M1149" s="54">
        <v>34.96</v>
      </c>
      <c r="N1149" s="64">
        <v>749.54</v>
      </c>
      <c r="AF1149" s="39"/>
      <c r="AG1149" s="47"/>
      <c r="AJ1149" s="3" t="s">
        <v>62</v>
      </c>
      <c r="AM1149" s="47"/>
      <c r="AN1149" s="47"/>
      <c r="AP1149" s="47"/>
      <c r="AQ1149" s="47"/>
    </row>
    <row r="1150" spans="1:43" s="4" customFormat="1" ht="15" x14ac:dyDescent="0.25">
      <c r="A1150" s="48"/>
      <c r="B1150" s="49" t="s">
        <v>73</v>
      </c>
      <c r="C1150" s="372" t="s">
        <v>175</v>
      </c>
      <c r="D1150" s="372"/>
      <c r="E1150" s="372"/>
      <c r="F1150" s="51"/>
      <c r="G1150" s="52"/>
      <c r="H1150" s="52"/>
      <c r="I1150" s="52"/>
      <c r="J1150" s="53">
        <v>3.29</v>
      </c>
      <c r="K1150" s="54">
        <v>1.1499999999999999</v>
      </c>
      <c r="L1150" s="53">
        <v>3.78</v>
      </c>
      <c r="M1150" s="54">
        <v>12.51</v>
      </c>
      <c r="N1150" s="64">
        <v>47.29</v>
      </c>
      <c r="AF1150" s="39"/>
      <c r="AG1150" s="47"/>
      <c r="AJ1150" s="3" t="s">
        <v>175</v>
      </c>
      <c r="AM1150" s="47"/>
      <c r="AN1150" s="47"/>
      <c r="AP1150" s="47"/>
      <c r="AQ1150" s="47"/>
    </row>
    <row r="1151" spans="1:43" s="4" customFormat="1" ht="15" x14ac:dyDescent="0.25">
      <c r="A1151" s="48"/>
      <c r="B1151" s="49" t="s">
        <v>78</v>
      </c>
      <c r="C1151" s="372" t="s">
        <v>176</v>
      </c>
      <c r="D1151" s="372"/>
      <c r="E1151" s="372"/>
      <c r="F1151" s="51"/>
      <c r="G1151" s="52"/>
      <c r="H1151" s="52"/>
      <c r="I1151" s="52"/>
      <c r="J1151" s="53">
        <v>0.57999999999999996</v>
      </c>
      <c r="K1151" s="54">
        <v>1.1499999999999999</v>
      </c>
      <c r="L1151" s="53">
        <v>0.67</v>
      </c>
      <c r="M1151" s="54">
        <v>34.96</v>
      </c>
      <c r="N1151" s="64">
        <v>23.42</v>
      </c>
      <c r="AF1151" s="39"/>
      <c r="AG1151" s="47"/>
      <c r="AJ1151" s="3" t="s">
        <v>176</v>
      </c>
      <c r="AM1151" s="47"/>
      <c r="AN1151" s="47"/>
      <c r="AP1151" s="47"/>
      <c r="AQ1151" s="47"/>
    </row>
    <row r="1152" spans="1:43" s="4" customFormat="1" ht="15" x14ac:dyDescent="0.25">
      <c r="A1152" s="48"/>
      <c r="B1152" s="49" t="s">
        <v>122</v>
      </c>
      <c r="C1152" s="372" t="s">
        <v>177</v>
      </c>
      <c r="D1152" s="372"/>
      <c r="E1152" s="372"/>
      <c r="F1152" s="51"/>
      <c r="G1152" s="52"/>
      <c r="H1152" s="52"/>
      <c r="I1152" s="52"/>
      <c r="J1152" s="53">
        <v>24.1</v>
      </c>
      <c r="K1152" s="52"/>
      <c r="L1152" s="53">
        <v>24.1</v>
      </c>
      <c r="M1152" s="54">
        <v>5.0199999999999996</v>
      </c>
      <c r="N1152" s="64">
        <v>120.98</v>
      </c>
      <c r="AF1152" s="39"/>
      <c r="AG1152" s="47"/>
      <c r="AJ1152" s="3" t="s">
        <v>177</v>
      </c>
      <c r="AM1152" s="47"/>
      <c r="AN1152" s="47"/>
      <c r="AP1152" s="47"/>
      <c r="AQ1152" s="47"/>
    </row>
    <row r="1153" spans="1:43" s="4" customFormat="1" ht="15" x14ac:dyDescent="0.25">
      <c r="A1153" s="56"/>
      <c r="B1153" s="49"/>
      <c r="C1153" s="372" t="s">
        <v>63</v>
      </c>
      <c r="D1153" s="372"/>
      <c r="E1153" s="372"/>
      <c r="F1153" s="51" t="s">
        <v>64</v>
      </c>
      <c r="G1153" s="54">
        <v>2.0299999999999998</v>
      </c>
      <c r="H1153" s="54">
        <v>1.1499999999999999</v>
      </c>
      <c r="I1153" s="70">
        <v>2.3344999999999998</v>
      </c>
      <c r="J1153" s="57"/>
      <c r="K1153" s="52"/>
      <c r="L1153" s="57"/>
      <c r="M1153" s="52"/>
      <c r="N1153" s="58"/>
      <c r="AF1153" s="39"/>
      <c r="AG1153" s="47"/>
      <c r="AK1153" s="3" t="s">
        <v>63</v>
      </c>
      <c r="AM1153" s="47"/>
      <c r="AN1153" s="47"/>
      <c r="AP1153" s="47"/>
      <c r="AQ1153" s="47"/>
    </row>
    <row r="1154" spans="1:43" s="4" customFormat="1" ht="15" x14ac:dyDescent="0.25">
      <c r="A1154" s="56"/>
      <c r="B1154" s="49"/>
      <c r="C1154" s="372" t="s">
        <v>178</v>
      </c>
      <c r="D1154" s="372"/>
      <c r="E1154" s="372"/>
      <c r="F1154" s="51" t="s">
        <v>64</v>
      </c>
      <c r="G1154" s="54">
        <v>0.05</v>
      </c>
      <c r="H1154" s="54">
        <v>1.1499999999999999</v>
      </c>
      <c r="I1154" s="70">
        <v>5.7500000000000002E-2</v>
      </c>
      <c r="J1154" s="57"/>
      <c r="K1154" s="52"/>
      <c r="L1154" s="57"/>
      <c r="M1154" s="52"/>
      <c r="N1154" s="58"/>
      <c r="AF1154" s="39"/>
      <c r="AG1154" s="47"/>
      <c r="AK1154" s="3" t="s">
        <v>178</v>
      </c>
      <c r="AM1154" s="47"/>
      <c r="AN1154" s="47"/>
      <c r="AP1154" s="47"/>
      <c r="AQ1154" s="47"/>
    </row>
    <row r="1155" spans="1:43" s="4" customFormat="1" ht="15" x14ac:dyDescent="0.25">
      <c r="A1155" s="48"/>
      <c r="B1155" s="49"/>
      <c r="C1155" s="375" t="s">
        <v>65</v>
      </c>
      <c r="D1155" s="375"/>
      <c r="E1155" s="375"/>
      <c r="F1155" s="59"/>
      <c r="G1155" s="60"/>
      <c r="H1155" s="60"/>
      <c r="I1155" s="60"/>
      <c r="J1155" s="61">
        <v>46.03</v>
      </c>
      <c r="K1155" s="60"/>
      <c r="L1155" s="61">
        <v>49.32</v>
      </c>
      <c r="M1155" s="60"/>
      <c r="N1155" s="124">
        <v>917.81</v>
      </c>
      <c r="AF1155" s="39"/>
      <c r="AG1155" s="47"/>
      <c r="AL1155" s="3" t="s">
        <v>65</v>
      </c>
      <c r="AM1155" s="47"/>
      <c r="AN1155" s="47"/>
      <c r="AP1155" s="47"/>
      <c r="AQ1155" s="47"/>
    </row>
    <row r="1156" spans="1:43" s="4" customFormat="1" ht="15" x14ac:dyDescent="0.25">
      <c r="A1156" s="56"/>
      <c r="B1156" s="49"/>
      <c r="C1156" s="372" t="s">
        <v>66</v>
      </c>
      <c r="D1156" s="372"/>
      <c r="E1156" s="372"/>
      <c r="F1156" s="51"/>
      <c r="G1156" s="52"/>
      <c r="H1156" s="52"/>
      <c r="I1156" s="52"/>
      <c r="J1156" s="57"/>
      <c r="K1156" s="52"/>
      <c r="L1156" s="53">
        <v>22.11</v>
      </c>
      <c r="M1156" s="52"/>
      <c r="N1156" s="64">
        <v>772.96</v>
      </c>
      <c r="AF1156" s="39"/>
      <c r="AG1156" s="47"/>
      <c r="AK1156" s="3" t="s">
        <v>66</v>
      </c>
      <c r="AM1156" s="47"/>
      <c r="AN1156" s="47"/>
      <c r="AP1156" s="47"/>
      <c r="AQ1156" s="47"/>
    </row>
    <row r="1157" spans="1:43" s="4" customFormat="1" ht="23.25" x14ac:dyDescent="0.25">
      <c r="A1157" s="56"/>
      <c r="B1157" s="49" t="s">
        <v>718</v>
      </c>
      <c r="C1157" s="372" t="s">
        <v>719</v>
      </c>
      <c r="D1157" s="372"/>
      <c r="E1157" s="372"/>
      <c r="F1157" s="51" t="s">
        <v>69</v>
      </c>
      <c r="G1157" s="63">
        <v>117</v>
      </c>
      <c r="H1157" s="52"/>
      <c r="I1157" s="63">
        <v>117</v>
      </c>
      <c r="J1157" s="57"/>
      <c r="K1157" s="52"/>
      <c r="L1157" s="53">
        <v>25.87</v>
      </c>
      <c r="M1157" s="52"/>
      <c r="N1157" s="64">
        <v>904.36</v>
      </c>
      <c r="AF1157" s="39"/>
      <c r="AG1157" s="47"/>
      <c r="AK1157" s="3" t="s">
        <v>719</v>
      </c>
      <c r="AM1157" s="47"/>
      <c r="AN1157" s="47"/>
      <c r="AP1157" s="47"/>
      <c r="AQ1157" s="47"/>
    </row>
    <row r="1158" spans="1:43" s="4" customFormat="1" ht="23.25" x14ac:dyDescent="0.25">
      <c r="A1158" s="56"/>
      <c r="B1158" s="49" t="s">
        <v>720</v>
      </c>
      <c r="C1158" s="372" t="s">
        <v>721</v>
      </c>
      <c r="D1158" s="372"/>
      <c r="E1158" s="372"/>
      <c r="F1158" s="51" t="s">
        <v>69</v>
      </c>
      <c r="G1158" s="63">
        <v>74</v>
      </c>
      <c r="H1158" s="52"/>
      <c r="I1158" s="63">
        <v>74</v>
      </c>
      <c r="J1158" s="57"/>
      <c r="K1158" s="52"/>
      <c r="L1158" s="53">
        <v>16.36</v>
      </c>
      <c r="M1158" s="52"/>
      <c r="N1158" s="64">
        <v>571.99</v>
      </c>
      <c r="AF1158" s="39"/>
      <c r="AG1158" s="47"/>
      <c r="AK1158" s="3" t="s">
        <v>721</v>
      </c>
      <c r="AM1158" s="47"/>
      <c r="AN1158" s="47"/>
      <c r="AP1158" s="47"/>
      <c r="AQ1158" s="47"/>
    </row>
    <row r="1159" spans="1:43" s="4" customFormat="1" ht="15" x14ac:dyDescent="0.25">
      <c r="A1159" s="65"/>
      <c r="B1159" s="66"/>
      <c r="C1159" s="374" t="s">
        <v>72</v>
      </c>
      <c r="D1159" s="374"/>
      <c r="E1159" s="374"/>
      <c r="F1159" s="42"/>
      <c r="G1159" s="43"/>
      <c r="H1159" s="43"/>
      <c r="I1159" s="43"/>
      <c r="J1159" s="45"/>
      <c r="K1159" s="43"/>
      <c r="L1159" s="67">
        <v>91.55</v>
      </c>
      <c r="M1159" s="60"/>
      <c r="N1159" s="115">
        <v>2394.16</v>
      </c>
      <c r="AF1159" s="39"/>
      <c r="AG1159" s="47"/>
      <c r="AM1159" s="47" t="s">
        <v>72</v>
      </c>
      <c r="AN1159" s="47"/>
      <c r="AP1159" s="47"/>
      <c r="AQ1159" s="47"/>
    </row>
    <row r="1160" spans="1:43" s="4" customFormat="1" ht="57" x14ac:dyDescent="0.25">
      <c r="A1160" s="40" t="s">
        <v>572</v>
      </c>
      <c r="B1160" s="41" t="s">
        <v>4489</v>
      </c>
      <c r="C1160" s="374" t="s">
        <v>4490</v>
      </c>
      <c r="D1160" s="374"/>
      <c r="E1160" s="374"/>
      <c r="F1160" s="42" t="s">
        <v>61</v>
      </c>
      <c r="G1160" s="43">
        <v>1</v>
      </c>
      <c r="H1160" s="44">
        <v>1</v>
      </c>
      <c r="I1160" s="44">
        <v>1</v>
      </c>
      <c r="J1160" s="67">
        <v>380.77</v>
      </c>
      <c r="K1160" s="43"/>
      <c r="L1160" s="67">
        <v>380.77</v>
      </c>
      <c r="M1160" s="68">
        <v>5.0199999999999996</v>
      </c>
      <c r="N1160" s="115">
        <v>1911.47</v>
      </c>
      <c r="AF1160" s="39"/>
      <c r="AG1160" s="47" t="s">
        <v>4490</v>
      </c>
      <c r="AM1160" s="47"/>
      <c r="AN1160" s="47"/>
      <c r="AP1160" s="47"/>
      <c r="AQ1160" s="47"/>
    </row>
    <row r="1161" spans="1:43" s="4" customFormat="1" ht="15" x14ac:dyDescent="0.25">
      <c r="A1161" s="65"/>
      <c r="B1161" s="66"/>
      <c r="C1161" s="374" t="s">
        <v>72</v>
      </c>
      <c r="D1161" s="374"/>
      <c r="E1161" s="374"/>
      <c r="F1161" s="42"/>
      <c r="G1161" s="43"/>
      <c r="H1161" s="43"/>
      <c r="I1161" s="43"/>
      <c r="J1161" s="45"/>
      <c r="K1161" s="43"/>
      <c r="L1161" s="67">
        <v>380.77</v>
      </c>
      <c r="M1161" s="60"/>
      <c r="N1161" s="115">
        <v>1911.47</v>
      </c>
      <c r="AF1161" s="39"/>
      <c r="AG1161" s="47"/>
      <c r="AM1161" s="47" t="s">
        <v>72</v>
      </c>
      <c r="AN1161" s="47"/>
      <c r="AP1161" s="47"/>
      <c r="AQ1161" s="47"/>
    </row>
    <row r="1162" spans="1:43" s="4" customFormat="1" ht="23.25" x14ac:dyDescent="0.25">
      <c r="A1162" s="40" t="s">
        <v>573</v>
      </c>
      <c r="B1162" s="41" t="s">
        <v>4491</v>
      </c>
      <c r="C1162" s="374" t="s">
        <v>4492</v>
      </c>
      <c r="D1162" s="374"/>
      <c r="E1162" s="374"/>
      <c r="F1162" s="42" t="s">
        <v>61</v>
      </c>
      <c r="G1162" s="43">
        <v>1</v>
      </c>
      <c r="H1162" s="44">
        <v>1</v>
      </c>
      <c r="I1162" s="44">
        <v>1</v>
      </c>
      <c r="J1162" s="45"/>
      <c r="K1162" s="43"/>
      <c r="L1162" s="45"/>
      <c r="M1162" s="43"/>
      <c r="N1162" s="46"/>
      <c r="AF1162" s="39"/>
      <c r="AG1162" s="47" t="s">
        <v>4492</v>
      </c>
      <c r="AM1162" s="47"/>
      <c r="AN1162" s="47"/>
      <c r="AP1162" s="47"/>
      <c r="AQ1162" s="47"/>
    </row>
    <row r="1163" spans="1:43" s="4" customFormat="1" ht="22.5" x14ac:dyDescent="0.25">
      <c r="A1163" s="103"/>
      <c r="B1163" s="49" t="s">
        <v>217</v>
      </c>
      <c r="C1163" s="368" t="s">
        <v>218</v>
      </c>
      <c r="D1163" s="368"/>
      <c r="E1163" s="368"/>
      <c r="F1163" s="368"/>
      <c r="G1163" s="368"/>
      <c r="H1163" s="368"/>
      <c r="I1163" s="368"/>
      <c r="J1163" s="368"/>
      <c r="K1163" s="368"/>
      <c r="L1163" s="368"/>
      <c r="M1163" s="368"/>
      <c r="N1163" s="376"/>
      <c r="AF1163" s="39"/>
      <c r="AG1163" s="47"/>
      <c r="AI1163" s="3" t="s">
        <v>218</v>
      </c>
      <c r="AM1163" s="47"/>
      <c r="AN1163" s="47"/>
      <c r="AP1163" s="47"/>
      <c r="AQ1163" s="47"/>
    </row>
    <row r="1164" spans="1:43" s="4" customFormat="1" ht="15" x14ac:dyDescent="0.25">
      <c r="A1164" s="48"/>
      <c r="B1164" s="49" t="s">
        <v>58</v>
      </c>
      <c r="C1164" s="372" t="s">
        <v>62</v>
      </c>
      <c r="D1164" s="372"/>
      <c r="E1164" s="372"/>
      <c r="F1164" s="51"/>
      <c r="G1164" s="52"/>
      <c r="H1164" s="52"/>
      <c r="I1164" s="52"/>
      <c r="J1164" s="53">
        <v>6.65</v>
      </c>
      <c r="K1164" s="54">
        <v>1.1499999999999999</v>
      </c>
      <c r="L1164" s="53">
        <v>7.65</v>
      </c>
      <c r="M1164" s="54">
        <v>34.96</v>
      </c>
      <c r="N1164" s="64">
        <v>267.44</v>
      </c>
      <c r="AF1164" s="39"/>
      <c r="AG1164" s="47"/>
      <c r="AJ1164" s="3" t="s">
        <v>62</v>
      </c>
      <c r="AM1164" s="47"/>
      <c r="AN1164" s="47"/>
      <c r="AP1164" s="47"/>
      <c r="AQ1164" s="47"/>
    </row>
    <row r="1165" spans="1:43" s="4" customFormat="1" ht="15" x14ac:dyDescent="0.25">
      <c r="A1165" s="48"/>
      <c r="B1165" s="49" t="s">
        <v>73</v>
      </c>
      <c r="C1165" s="372" t="s">
        <v>175</v>
      </c>
      <c r="D1165" s="372"/>
      <c r="E1165" s="372"/>
      <c r="F1165" s="51"/>
      <c r="G1165" s="52"/>
      <c r="H1165" s="52"/>
      <c r="I1165" s="52"/>
      <c r="J1165" s="53">
        <v>48.23</v>
      </c>
      <c r="K1165" s="54">
        <v>1.1499999999999999</v>
      </c>
      <c r="L1165" s="53">
        <v>55.46</v>
      </c>
      <c r="M1165" s="54">
        <v>12.51</v>
      </c>
      <c r="N1165" s="64">
        <v>693.8</v>
      </c>
      <c r="AF1165" s="39"/>
      <c r="AG1165" s="47"/>
      <c r="AJ1165" s="3" t="s">
        <v>175</v>
      </c>
      <c r="AM1165" s="47"/>
      <c r="AN1165" s="47"/>
      <c r="AP1165" s="47"/>
      <c r="AQ1165" s="47"/>
    </row>
    <row r="1166" spans="1:43" s="4" customFormat="1" ht="15" x14ac:dyDescent="0.25">
      <c r="A1166" s="48"/>
      <c r="B1166" s="49" t="s">
        <v>78</v>
      </c>
      <c r="C1166" s="372" t="s">
        <v>176</v>
      </c>
      <c r="D1166" s="372"/>
      <c r="E1166" s="372"/>
      <c r="F1166" s="51"/>
      <c r="G1166" s="52"/>
      <c r="H1166" s="52"/>
      <c r="I1166" s="52"/>
      <c r="J1166" s="53">
        <v>4.8600000000000003</v>
      </c>
      <c r="K1166" s="54">
        <v>1.1499999999999999</v>
      </c>
      <c r="L1166" s="53">
        <v>5.59</v>
      </c>
      <c r="M1166" s="54">
        <v>34.96</v>
      </c>
      <c r="N1166" s="64">
        <v>195.43</v>
      </c>
      <c r="AF1166" s="39"/>
      <c r="AG1166" s="47"/>
      <c r="AJ1166" s="3" t="s">
        <v>176</v>
      </c>
      <c r="AM1166" s="47"/>
      <c r="AN1166" s="47"/>
      <c r="AP1166" s="47"/>
      <c r="AQ1166" s="47"/>
    </row>
    <row r="1167" spans="1:43" s="4" customFormat="1" ht="15" x14ac:dyDescent="0.25">
      <c r="A1167" s="48"/>
      <c r="B1167" s="49" t="s">
        <v>122</v>
      </c>
      <c r="C1167" s="372" t="s">
        <v>177</v>
      </c>
      <c r="D1167" s="372"/>
      <c r="E1167" s="372"/>
      <c r="F1167" s="51"/>
      <c r="G1167" s="52"/>
      <c r="H1167" s="52"/>
      <c r="I1167" s="52"/>
      <c r="J1167" s="53">
        <v>2.99</v>
      </c>
      <c r="K1167" s="52"/>
      <c r="L1167" s="53">
        <v>2.99</v>
      </c>
      <c r="M1167" s="54">
        <v>5.0199999999999996</v>
      </c>
      <c r="N1167" s="64">
        <v>15.01</v>
      </c>
      <c r="AF1167" s="39"/>
      <c r="AG1167" s="47"/>
      <c r="AJ1167" s="3" t="s">
        <v>177</v>
      </c>
      <c r="AM1167" s="47"/>
      <c r="AN1167" s="47"/>
      <c r="AP1167" s="47"/>
      <c r="AQ1167" s="47"/>
    </row>
    <row r="1168" spans="1:43" s="4" customFormat="1" ht="15" x14ac:dyDescent="0.25">
      <c r="A1168" s="56"/>
      <c r="B1168" s="49"/>
      <c r="C1168" s="372" t="s">
        <v>63</v>
      </c>
      <c r="D1168" s="372"/>
      <c r="E1168" s="372"/>
      <c r="F1168" s="51" t="s">
        <v>64</v>
      </c>
      <c r="G1168" s="104">
        <v>0.6</v>
      </c>
      <c r="H1168" s="54">
        <v>1.1499999999999999</v>
      </c>
      <c r="I1168" s="54">
        <v>0.69</v>
      </c>
      <c r="J1168" s="57"/>
      <c r="K1168" s="52"/>
      <c r="L1168" s="57"/>
      <c r="M1168" s="52"/>
      <c r="N1168" s="58"/>
      <c r="AF1168" s="39"/>
      <c r="AG1168" s="47"/>
      <c r="AK1168" s="3" t="s">
        <v>63</v>
      </c>
      <c r="AM1168" s="47"/>
      <c r="AN1168" s="47"/>
      <c r="AP1168" s="47"/>
      <c r="AQ1168" s="47"/>
    </row>
    <row r="1169" spans="1:43" s="4" customFormat="1" ht="15" x14ac:dyDescent="0.25">
      <c r="A1169" s="56"/>
      <c r="B1169" s="49"/>
      <c r="C1169" s="372" t="s">
        <v>178</v>
      </c>
      <c r="D1169" s="372"/>
      <c r="E1169" s="372"/>
      <c r="F1169" s="51" t="s">
        <v>64</v>
      </c>
      <c r="G1169" s="54">
        <v>0.36</v>
      </c>
      <c r="H1169" s="54">
        <v>1.1499999999999999</v>
      </c>
      <c r="I1169" s="109">
        <v>0.41399999999999998</v>
      </c>
      <c r="J1169" s="57"/>
      <c r="K1169" s="52"/>
      <c r="L1169" s="57"/>
      <c r="M1169" s="52"/>
      <c r="N1169" s="58"/>
      <c r="AF1169" s="39"/>
      <c r="AG1169" s="47"/>
      <c r="AK1169" s="3" t="s">
        <v>178</v>
      </c>
      <c r="AM1169" s="47"/>
      <c r="AN1169" s="47"/>
      <c r="AP1169" s="47"/>
      <c r="AQ1169" s="47"/>
    </row>
    <row r="1170" spans="1:43" s="4" customFormat="1" ht="15" x14ac:dyDescent="0.25">
      <c r="A1170" s="48"/>
      <c r="B1170" s="49"/>
      <c r="C1170" s="375" t="s">
        <v>65</v>
      </c>
      <c r="D1170" s="375"/>
      <c r="E1170" s="375"/>
      <c r="F1170" s="59"/>
      <c r="G1170" s="60"/>
      <c r="H1170" s="60"/>
      <c r="I1170" s="60"/>
      <c r="J1170" s="61">
        <v>57.87</v>
      </c>
      <c r="K1170" s="60"/>
      <c r="L1170" s="61">
        <v>66.099999999999994</v>
      </c>
      <c r="M1170" s="60"/>
      <c r="N1170" s="124">
        <v>976.25</v>
      </c>
      <c r="AF1170" s="39"/>
      <c r="AG1170" s="47"/>
      <c r="AL1170" s="3" t="s">
        <v>65</v>
      </c>
      <c r="AM1170" s="47"/>
      <c r="AN1170" s="47"/>
      <c r="AP1170" s="47"/>
      <c r="AQ1170" s="47"/>
    </row>
    <row r="1171" spans="1:43" s="4" customFormat="1" ht="15" x14ac:dyDescent="0.25">
      <c r="A1171" s="56"/>
      <c r="B1171" s="49"/>
      <c r="C1171" s="372" t="s">
        <v>66</v>
      </c>
      <c r="D1171" s="372"/>
      <c r="E1171" s="372"/>
      <c r="F1171" s="51"/>
      <c r="G1171" s="52"/>
      <c r="H1171" s="52"/>
      <c r="I1171" s="52"/>
      <c r="J1171" s="57"/>
      <c r="K1171" s="52"/>
      <c r="L1171" s="53">
        <v>13.24</v>
      </c>
      <c r="M1171" s="52"/>
      <c r="N1171" s="64">
        <v>462.87</v>
      </c>
      <c r="AF1171" s="39"/>
      <c r="AG1171" s="47"/>
      <c r="AK1171" s="3" t="s">
        <v>66</v>
      </c>
      <c r="AM1171" s="47"/>
      <c r="AN1171" s="47"/>
      <c r="AP1171" s="47"/>
      <c r="AQ1171" s="47"/>
    </row>
    <row r="1172" spans="1:43" s="4" customFormat="1" ht="23.25" x14ac:dyDescent="0.25">
      <c r="A1172" s="56"/>
      <c r="B1172" s="49" t="s">
        <v>718</v>
      </c>
      <c r="C1172" s="372" t="s">
        <v>719</v>
      </c>
      <c r="D1172" s="372"/>
      <c r="E1172" s="372"/>
      <c r="F1172" s="51" t="s">
        <v>69</v>
      </c>
      <c r="G1172" s="63">
        <v>117</v>
      </c>
      <c r="H1172" s="52"/>
      <c r="I1172" s="63">
        <v>117</v>
      </c>
      <c r="J1172" s="57"/>
      <c r="K1172" s="52"/>
      <c r="L1172" s="53">
        <v>15.49</v>
      </c>
      <c r="M1172" s="52"/>
      <c r="N1172" s="64">
        <v>541.55999999999995</v>
      </c>
      <c r="AF1172" s="39"/>
      <c r="AG1172" s="47"/>
      <c r="AK1172" s="3" t="s">
        <v>719</v>
      </c>
      <c r="AM1172" s="47"/>
      <c r="AN1172" s="47"/>
      <c r="AP1172" s="47"/>
      <c r="AQ1172" s="47"/>
    </row>
    <row r="1173" spans="1:43" s="4" customFormat="1" ht="23.25" x14ac:dyDescent="0.25">
      <c r="A1173" s="56"/>
      <c r="B1173" s="49" t="s">
        <v>720</v>
      </c>
      <c r="C1173" s="372" t="s">
        <v>721</v>
      </c>
      <c r="D1173" s="372"/>
      <c r="E1173" s="372"/>
      <c r="F1173" s="51" t="s">
        <v>69</v>
      </c>
      <c r="G1173" s="63">
        <v>74</v>
      </c>
      <c r="H1173" s="52"/>
      <c r="I1173" s="63">
        <v>74</v>
      </c>
      <c r="J1173" s="57"/>
      <c r="K1173" s="52"/>
      <c r="L1173" s="53">
        <v>9.8000000000000007</v>
      </c>
      <c r="M1173" s="52"/>
      <c r="N1173" s="64">
        <v>342.52</v>
      </c>
      <c r="AF1173" s="39"/>
      <c r="AG1173" s="47"/>
      <c r="AK1173" s="3" t="s">
        <v>721</v>
      </c>
      <c r="AM1173" s="47"/>
      <c r="AN1173" s="47"/>
      <c r="AP1173" s="47"/>
      <c r="AQ1173" s="47"/>
    </row>
    <row r="1174" spans="1:43" s="4" customFormat="1" ht="15" x14ac:dyDescent="0.25">
      <c r="A1174" s="65"/>
      <c r="B1174" s="66"/>
      <c r="C1174" s="374" t="s">
        <v>72</v>
      </c>
      <c r="D1174" s="374"/>
      <c r="E1174" s="374"/>
      <c r="F1174" s="42"/>
      <c r="G1174" s="43"/>
      <c r="H1174" s="43"/>
      <c r="I1174" s="43"/>
      <c r="J1174" s="45"/>
      <c r="K1174" s="43"/>
      <c r="L1174" s="67">
        <v>91.39</v>
      </c>
      <c r="M1174" s="60"/>
      <c r="N1174" s="115">
        <v>1860.33</v>
      </c>
      <c r="AF1174" s="39"/>
      <c r="AG1174" s="47"/>
      <c r="AM1174" s="47" t="s">
        <v>72</v>
      </c>
      <c r="AN1174" s="47"/>
      <c r="AP1174" s="47"/>
      <c r="AQ1174" s="47"/>
    </row>
    <row r="1175" spans="1:43" s="4" customFormat="1" ht="23.25" x14ac:dyDescent="0.25">
      <c r="A1175" s="40" t="s">
        <v>574</v>
      </c>
      <c r="B1175" s="41" t="s">
        <v>4493</v>
      </c>
      <c r="C1175" s="374" t="s">
        <v>4494</v>
      </c>
      <c r="D1175" s="374"/>
      <c r="E1175" s="374"/>
      <c r="F1175" s="42" t="s">
        <v>61</v>
      </c>
      <c r="G1175" s="43">
        <v>1</v>
      </c>
      <c r="H1175" s="44">
        <v>1</v>
      </c>
      <c r="I1175" s="44">
        <v>1</v>
      </c>
      <c r="J1175" s="105">
        <v>2611.1999999999998</v>
      </c>
      <c r="K1175" s="43"/>
      <c r="L1175" s="67">
        <v>520.16</v>
      </c>
      <c r="M1175" s="68">
        <v>5.0199999999999996</v>
      </c>
      <c r="N1175" s="115">
        <v>2611.1999999999998</v>
      </c>
      <c r="AF1175" s="39"/>
      <c r="AG1175" s="47" t="s">
        <v>4494</v>
      </c>
      <c r="AM1175" s="47"/>
      <c r="AN1175" s="47"/>
      <c r="AP1175" s="47"/>
      <c r="AQ1175" s="47"/>
    </row>
    <row r="1176" spans="1:43" s="4" customFormat="1" ht="15" x14ac:dyDescent="0.25">
      <c r="A1176" s="65"/>
      <c r="B1176" s="66"/>
      <c r="C1176" s="374" t="s">
        <v>72</v>
      </c>
      <c r="D1176" s="374"/>
      <c r="E1176" s="374"/>
      <c r="F1176" s="42"/>
      <c r="G1176" s="43"/>
      <c r="H1176" s="43"/>
      <c r="I1176" s="43"/>
      <c r="J1176" s="45"/>
      <c r="K1176" s="43"/>
      <c r="L1176" s="67">
        <v>520.16</v>
      </c>
      <c r="M1176" s="60"/>
      <c r="N1176" s="115">
        <v>2611.1999999999998</v>
      </c>
      <c r="AF1176" s="39"/>
      <c r="AG1176" s="47"/>
      <c r="AM1176" s="47" t="s">
        <v>72</v>
      </c>
      <c r="AN1176" s="47"/>
      <c r="AP1176" s="47"/>
      <c r="AQ1176" s="47"/>
    </row>
    <row r="1177" spans="1:43" s="4" customFormat="1" ht="23.25" x14ac:dyDescent="0.25">
      <c r="A1177" s="40" t="s">
        <v>576</v>
      </c>
      <c r="B1177" s="41" t="s">
        <v>4495</v>
      </c>
      <c r="C1177" s="374" t="s">
        <v>4496</v>
      </c>
      <c r="D1177" s="374"/>
      <c r="E1177" s="374"/>
      <c r="F1177" s="42" t="s">
        <v>61</v>
      </c>
      <c r="G1177" s="43">
        <v>4</v>
      </c>
      <c r="H1177" s="44">
        <v>1</v>
      </c>
      <c r="I1177" s="44">
        <v>4</v>
      </c>
      <c r="J1177" s="45"/>
      <c r="K1177" s="43"/>
      <c r="L1177" s="45"/>
      <c r="M1177" s="43"/>
      <c r="N1177" s="46"/>
      <c r="AF1177" s="39"/>
      <c r="AG1177" s="47" t="s">
        <v>4496</v>
      </c>
      <c r="AM1177" s="47"/>
      <c r="AN1177" s="47"/>
      <c r="AP1177" s="47"/>
      <c r="AQ1177" s="47"/>
    </row>
    <row r="1178" spans="1:43" s="4" customFormat="1" ht="22.5" x14ac:dyDescent="0.25">
      <c r="A1178" s="103"/>
      <c r="B1178" s="49" t="s">
        <v>217</v>
      </c>
      <c r="C1178" s="368" t="s">
        <v>218</v>
      </c>
      <c r="D1178" s="368"/>
      <c r="E1178" s="368"/>
      <c r="F1178" s="368"/>
      <c r="G1178" s="368"/>
      <c r="H1178" s="368"/>
      <c r="I1178" s="368"/>
      <c r="J1178" s="368"/>
      <c r="K1178" s="368"/>
      <c r="L1178" s="368"/>
      <c r="M1178" s="368"/>
      <c r="N1178" s="376"/>
      <c r="AF1178" s="39"/>
      <c r="AG1178" s="47"/>
      <c r="AI1178" s="3" t="s">
        <v>218</v>
      </c>
      <c r="AM1178" s="47"/>
      <c r="AN1178" s="47"/>
      <c r="AP1178" s="47"/>
      <c r="AQ1178" s="47"/>
    </row>
    <row r="1179" spans="1:43" s="4" customFormat="1" ht="15" x14ac:dyDescent="0.25">
      <c r="A1179" s="48"/>
      <c r="B1179" s="49" t="s">
        <v>58</v>
      </c>
      <c r="C1179" s="372" t="s">
        <v>62</v>
      </c>
      <c r="D1179" s="372"/>
      <c r="E1179" s="372"/>
      <c r="F1179" s="51"/>
      <c r="G1179" s="52"/>
      <c r="H1179" s="52"/>
      <c r="I1179" s="52"/>
      <c r="J1179" s="53">
        <v>9.98</v>
      </c>
      <c r="K1179" s="54">
        <v>1.1499999999999999</v>
      </c>
      <c r="L1179" s="53">
        <v>45.91</v>
      </c>
      <c r="M1179" s="54">
        <v>34.96</v>
      </c>
      <c r="N1179" s="55">
        <v>1605.01</v>
      </c>
      <c r="AF1179" s="39"/>
      <c r="AG1179" s="47"/>
      <c r="AJ1179" s="3" t="s">
        <v>62</v>
      </c>
      <c r="AM1179" s="47"/>
      <c r="AN1179" s="47"/>
      <c r="AP1179" s="47"/>
      <c r="AQ1179" s="47"/>
    </row>
    <row r="1180" spans="1:43" s="4" customFormat="1" ht="15" x14ac:dyDescent="0.25">
      <c r="A1180" s="48"/>
      <c r="B1180" s="49" t="s">
        <v>73</v>
      </c>
      <c r="C1180" s="372" t="s">
        <v>175</v>
      </c>
      <c r="D1180" s="372"/>
      <c r="E1180" s="372"/>
      <c r="F1180" s="51"/>
      <c r="G1180" s="52"/>
      <c r="H1180" s="52"/>
      <c r="I1180" s="52"/>
      <c r="J1180" s="53">
        <v>68.98</v>
      </c>
      <c r="K1180" s="54">
        <v>1.1499999999999999</v>
      </c>
      <c r="L1180" s="53">
        <v>317.31</v>
      </c>
      <c r="M1180" s="54">
        <v>12.51</v>
      </c>
      <c r="N1180" s="55">
        <v>3969.55</v>
      </c>
      <c r="AF1180" s="39"/>
      <c r="AG1180" s="47"/>
      <c r="AJ1180" s="3" t="s">
        <v>175</v>
      </c>
      <c r="AM1180" s="47"/>
      <c r="AN1180" s="47"/>
      <c r="AP1180" s="47"/>
      <c r="AQ1180" s="47"/>
    </row>
    <row r="1181" spans="1:43" s="4" customFormat="1" ht="15" x14ac:dyDescent="0.25">
      <c r="A1181" s="48"/>
      <c r="B1181" s="49" t="s">
        <v>78</v>
      </c>
      <c r="C1181" s="372" t="s">
        <v>176</v>
      </c>
      <c r="D1181" s="372"/>
      <c r="E1181" s="372"/>
      <c r="F1181" s="51"/>
      <c r="G1181" s="52"/>
      <c r="H1181" s="52"/>
      <c r="I1181" s="52"/>
      <c r="J1181" s="53">
        <v>7.01</v>
      </c>
      <c r="K1181" s="54">
        <v>1.1499999999999999</v>
      </c>
      <c r="L1181" s="53">
        <v>32.25</v>
      </c>
      <c r="M1181" s="54">
        <v>34.96</v>
      </c>
      <c r="N1181" s="55">
        <v>1127.46</v>
      </c>
      <c r="AF1181" s="39"/>
      <c r="AG1181" s="47"/>
      <c r="AJ1181" s="3" t="s">
        <v>176</v>
      </c>
      <c r="AM1181" s="47"/>
      <c r="AN1181" s="47"/>
      <c r="AP1181" s="47"/>
      <c r="AQ1181" s="47"/>
    </row>
    <row r="1182" spans="1:43" s="4" customFormat="1" ht="15" x14ac:dyDescent="0.25">
      <c r="A1182" s="48"/>
      <c r="B1182" s="49" t="s">
        <v>122</v>
      </c>
      <c r="C1182" s="372" t="s">
        <v>177</v>
      </c>
      <c r="D1182" s="372"/>
      <c r="E1182" s="372"/>
      <c r="F1182" s="51"/>
      <c r="G1182" s="52"/>
      <c r="H1182" s="52"/>
      <c r="I1182" s="52"/>
      <c r="J1182" s="53">
        <v>4.54</v>
      </c>
      <c r="K1182" s="52"/>
      <c r="L1182" s="53">
        <v>18.16</v>
      </c>
      <c r="M1182" s="54">
        <v>5.0199999999999996</v>
      </c>
      <c r="N1182" s="64">
        <v>91.16</v>
      </c>
      <c r="AF1182" s="39"/>
      <c r="AG1182" s="47"/>
      <c r="AJ1182" s="3" t="s">
        <v>177</v>
      </c>
      <c r="AM1182" s="47"/>
      <c r="AN1182" s="47"/>
      <c r="AP1182" s="47"/>
      <c r="AQ1182" s="47"/>
    </row>
    <row r="1183" spans="1:43" s="4" customFormat="1" ht="15" x14ac:dyDescent="0.25">
      <c r="A1183" s="56"/>
      <c r="B1183" s="49"/>
      <c r="C1183" s="372" t="s">
        <v>63</v>
      </c>
      <c r="D1183" s="372"/>
      <c r="E1183" s="372"/>
      <c r="F1183" s="51" t="s">
        <v>64</v>
      </c>
      <c r="G1183" s="104">
        <v>0.9</v>
      </c>
      <c r="H1183" s="54">
        <v>1.1499999999999999</v>
      </c>
      <c r="I1183" s="54">
        <v>4.1399999999999997</v>
      </c>
      <c r="J1183" s="57"/>
      <c r="K1183" s="52"/>
      <c r="L1183" s="57"/>
      <c r="M1183" s="52"/>
      <c r="N1183" s="58"/>
      <c r="AF1183" s="39"/>
      <c r="AG1183" s="47"/>
      <c r="AK1183" s="3" t="s">
        <v>63</v>
      </c>
      <c r="AM1183" s="47"/>
      <c r="AN1183" s="47"/>
      <c r="AP1183" s="47"/>
      <c r="AQ1183" s="47"/>
    </row>
    <row r="1184" spans="1:43" s="4" customFormat="1" ht="15" x14ac:dyDescent="0.25">
      <c r="A1184" s="56"/>
      <c r="B1184" s="49"/>
      <c r="C1184" s="372" t="s">
        <v>178</v>
      </c>
      <c r="D1184" s="372"/>
      <c r="E1184" s="372"/>
      <c r="F1184" s="51" t="s">
        <v>64</v>
      </c>
      <c r="G1184" s="54">
        <v>0.52</v>
      </c>
      <c r="H1184" s="54">
        <v>1.1499999999999999</v>
      </c>
      <c r="I1184" s="109">
        <v>2.3919999999999999</v>
      </c>
      <c r="J1184" s="57"/>
      <c r="K1184" s="52"/>
      <c r="L1184" s="57"/>
      <c r="M1184" s="52"/>
      <c r="N1184" s="58"/>
      <c r="AF1184" s="39"/>
      <c r="AG1184" s="47"/>
      <c r="AK1184" s="3" t="s">
        <v>178</v>
      </c>
      <c r="AM1184" s="47"/>
      <c r="AN1184" s="47"/>
      <c r="AP1184" s="47"/>
      <c r="AQ1184" s="47"/>
    </row>
    <row r="1185" spans="1:43" s="4" customFormat="1" ht="15" x14ac:dyDescent="0.25">
      <c r="A1185" s="48"/>
      <c r="B1185" s="49"/>
      <c r="C1185" s="375" t="s">
        <v>65</v>
      </c>
      <c r="D1185" s="375"/>
      <c r="E1185" s="375"/>
      <c r="F1185" s="59"/>
      <c r="G1185" s="60"/>
      <c r="H1185" s="60"/>
      <c r="I1185" s="60"/>
      <c r="J1185" s="61">
        <v>83.5</v>
      </c>
      <c r="K1185" s="60"/>
      <c r="L1185" s="61">
        <v>381.38</v>
      </c>
      <c r="M1185" s="60"/>
      <c r="N1185" s="123">
        <v>5665.72</v>
      </c>
      <c r="AF1185" s="39"/>
      <c r="AG1185" s="47"/>
      <c r="AL1185" s="3" t="s">
        <v>65</v>
      </c>
      <c r="AM1185" s="47"/>
      <c r="AN1185" s="47"/>
      <c r="AP1185" s="47"/>
      <c r="AQ1185" s="47"/>
    </row>
    <row r="1186" spans="1:43" s="4" customFormat="1" ht="15" x14ac:dyDescent="0.25">
      <c r="A1186" s="56"/>
      <c r="B1186" s="49"/>
      <c r="C1186" s="372" t="s">
        <v>66</v>
      </c>
      <c r="D1186" s="372"/>
      <c r="E1186" s="372"/>
      <c r="F1186" s="51"/>
      <c r="G1186" s="52"/>
      <c r="H1186" s="52"/>
      <c r="I1186" s="52"/>
      <c r="J1186" s="57"/>
      <c r="K1186" s="52"/>
      <c r="L1186" s="53">
        <v>78.16</v>
      </c>
      <c r="M1186" s="52"/>
      <c r="N1186" s="55">
        <v>2732.47</v>
      </c>
      <c r="AF1186" s="39"/>
      <c r="AG1186" s="47"/>
      <c r="AK1186" s="3" t="s">
        <v>66</v>
      </c>
      <c r="AM1186" s="47"/>
      <c r="AN1186" s="47"/>
      <c r="AP1186" s="47"/>
      <c r="AQ1186" s="47"/>
    </row>
    <row r="1187" spans="1:43" s="4" customFormat="1" ht="23.25" x14ac:dyDescent="0.25">
      <c r="A1187" s="56"/>
      <c r="B1187" s="49" t="s">
        <v>718</v>
      </c>
      <c r="C1187" s="372" t="s">
        <v>719</v>
      </c>
      <c r="D1187" s="372"/>
      <c r="E1187" s="372"/>
      <c r="F1187" s="51" t="s">
        <v>69</v>
      </c>
      <c r="G1187" s="63">
        <v>117</v>
      </c>
      <c r="H1187" s="52"/>
      <c r="I1187" s="63">
        <v>117</v>
      </c>
      <c r="J1187" s="57"/>
      <c r="K1187" s="52"/>
      <c r="L1187" s="53">
        <v>91.45</v>
      </c>
      <c r="M1187" s="52"/>
      <c r="N1187" s="55">
        <v>3196.99</v>
      </c>
      <c r="AF1187" s="39"/>
      <c r="AG1187" s="47"/>
      <c r="AK1187" s="3" t="s">
        <v>719</v>
      </c>
      <c r="AM1187" s="47"/>
      <c r="AN1187" s="47"/>
      <c r="AP1187" s="47"/>
      <c r="AQ1187" s="47"/>
    </row>
    <row r="1188" spans="1:43" s="4" customFormat="1" ht="23.25" x14ac:dyDescent="0.25">
      <c r="A1188" s="56"/>
      <c r="B1188" s="49" t="s">
        <v>720</v>
      </c>
      <c r="C1188" s="372" t="s">
        <v>721</v>
      </c>
      <c r="D1188" s="372"/>
      <c r="E1188" s="372"/>
      <c r="F1188" s="51" t="s">
        <v>69</v>
      </c>
      <c r="G1188" s="63">
        <v>74</v>
      </c>
      <c r="H1188" s="52"/>
      <c r="I1188" s="63">
        <v>74</v>
      </c>
      <c r="J1188" s="57"/>
      <c r="K1188" s="52"/>
      <c r="L1188" s="53">
        <v>57.84</v>
      </c>
      <c r="M1188" s="52"/>
      <c r="N1188" s="55">
        <v>2022.03</v>
      </c>
      <c r="AF1188" s="39"/>
      <c r="AG1188" s="47"/>
      <c r="AK1188" s="3" t="s">
        <v>721</v>
      </c>
      <c r="AM1188" s="47"/>
      <c r="AN1188" s="47"/>
      <c r="AP1188" s="47"/>
      <c r="AQ1188" s="47"/>
    </row>
    <row r="1189" spans="1:43" s="4" customFormat="1" ht="15" x14ac:dyDescent="0.25">
      <c r="A1189" s="65"/>
      <c r="B1189" s="66"/>
      <c r="C1189" s="374" t="s">
        <v>72</v>
      </c>
      <c r="D1189" s="374"/>
      <c r="E1189" s="374"/>
      <c r="F1189" s="42"/>
      <c r="G1189" s="43"/>
      <c r="H1189" s="43"/>
      <c r="I1189" s="43"/>
      <c r="J1189" s="45"/>
      <c r="K1189" s="43"/>
      <c r="L1189" s="67">
        <v>530.66999999999996</v>
      </c>
      <c r="M1189" s="60"/>
      <c r="N1189" s="115">
        <v>10884.74</v>
      </c>
      <c r="AF1189" s="39"/>
      <c r="AG1189" s="47"/>
      <c r="AM1189" s="47" t="s">
        <v>72</v>
      </c>
      <c r="AN1189" s="47"/>
      <c r="AP1189" s="47"/>
      <c r="AQ1189" s="47"/>
    </row>
    <row r="1190" spans="1:43" s="4" customFormat="1" ht="23.25" x14ac:dyDescent="0.25">
      <c r="A1190" s="40" t="s">
        <v>578</v>
      </c>
      <c r="B1190" s="41" t="s">
        <v>4493</v>
      </c>
      <c r="C1190" s="374" t="s">
        <v>4497</v>
      </c>
      <c r="D1190" s="374"/>
      <c r="E1190" s="374"/>
      <c r="F1190" s="42" t="s">
        <v>61</v>
      </c>
      <c r="G1190" s="43">
        <v>4</v>
      </c>
      <c r="H1190" s="44">
        <v>1</v>
      </c>
      <c r="I1190" s="44">
        <v>4</v>
      </c>
      <c r="J1190" s="105">
        <v>4597.6499999999996</v>
      </c>
      <c r="K1190" s="43"/>
      <c r="L1190" s="105">
        <v>3663.47</v>
      </c>
      <c r="M1190" s="68">
        <v>5.0199999999999996</v>
      </c>
      <c r="N1190" s="115">
        <v>18390.599999999999</v>
      </c>
      <c r="AF1190" s="39"/>
      <c r="AG1190" s="47" t="s">
        <v>4497</v>
      </c>
      <c r="AM1190" s="47"/>
      <c r="AN1190" s="47"/>
      <c r="AP1190" s="47"/>
      <c r="AQ1190" s="47"/>
    </row>
    <row r="1191" spans="1:43" s="4" customFormat="1" ht="15" x14ac:dyDescent="0.25">
      <c r="A1191" s="65"/>
      <c r="B1191" s="66"/>
      <c r="C1191" s="374" t="s">
        <v>72</v>
      </c>
      <c r="D1191" s="374"/>
      <c r="E1191" s="374"/>
      <c r="F1191" s="42"/>
      <c r="G1191" s="43"/>
      <c r="H1191" s="43"/>
      <c r="I1191" s="43"/>
      <c r="J1191" s="45"/>
      <c r="K1191" s="43"/>
      <c r="L1191" s="105">
        <v>3663.47</v>
      </c>
      <c r="M1191" s="60"/>
      <c r="N1191" s="115">
        <v>18390.599999999999</v>
      </c>
      <c r="AF1191" s="39"/>
      <c r="AG1191" s="47"/>
      <c r="AM1191" s="47" t="s">
        <v>72</v>
      </c>
      <c r="AN1191" s="47"/>
      <c r="AP1191" s="47"/>
      <c r="AQ1191" s="47"/>
    </row>
    <row r="1192" spans="1:43" s="4" customFormat="1" ht="23.25" x14ac:dyDescent="0.25">
      <c r="A1192" s="40" t="s">
        <v>580</v>
      </c>
      <c r="B1192" s="41" t="s">
        <v>4498</v>
      </c>
      <c r="C1192" s="374" t="s">
        <v>4499</v>
      </c>
      <c r="D1192" s="374"/>
      <c r="E1192" s="374"/>
      <c r="F1192" s="42" t="s">
        <v>61</v>
      </c>
      <c r="G1192" s="43">
        <v>2</v>
      </c>
      <c r="H1192" s="44">
        <v>1</v>
      </c>
      <c r="I1192" s="44">
        <v>2</v>
      </c>
      <c r="J1192" s="45"/>
      <c r="K1192" s="43"/>
      <c r="L1192" s="45"/>
      <c r="M1192" s="43"/>
      <c r="N1192" s="46"/>
      <c r="AF1192" s="39"/>
      <c r="AG1192" s="47" t="s">
        <v>4499</v>
      </c>
      <c r="AM1192" s="47"/>
      <c r="AN1192" s="47"/>
      <c r="AP1192" s="47"/>
      <c r="AQ1192" s="47"/>
    </row>
    <row r="1193" spans="1:43" s="4" customFormat="1" ht="22.5" x14ac:dyDescent="0.25">
      <c r="A1193" s="103"/>
      <c r="B1193" s="49" t="s">
        <v>217</v>
      </c>
      <c r="C1193" s="368" t="s">
        <v>218</v>
      </c>
      <c r="D1193" s="368"/>
      <c r="E1193" s="368"/>
      <c r="F1193" s="368"/>
      <c r="G1193" s="368"/>
      <c r="H1193" s="368"/>
      <c r="I1193" s="368"/>
      <c r="J1193" s="368"/>
      <c r="K1193" s="368"/>
      <c r="L1193" s="368"/>
      <c r="M1193" s="368"/>
      <c r="N1193" s="376"/>
      <c r="AF1193" s="39"/>
      <c r="AG1193" s="47"/>
      <c r="AI1193" s="3" t="s">
        <v>218</v>
      </c>
      <c r="AM1193" s="47"/>
      <c r="AN1193" s="47"/>
      <c r="AP1193" s="47"/>
      <c r="AQ1193" s="47"/>
    </row>
    <row r="1194" spans="1:43" s="4" customFormat="1" ht="15" x14ac:dyDescent="0.25">
      <c r="A1194" s="48"/>
      <c r="B1194" s="49" t="s">
        <v>58</v>
      </c>
      <c r="C1194" s="372" t="s">
        <v>62</v>
      </c>
      <c r="D1194" s="372"/>
      <c r="E1194" s="372"/>
      <c r="F1194" s="51"/>
      <c r="G1194" s="52"/>
      <c r="H1194" s="52"/>
      <c r="I1194" s="52"/>
      <c r="J1194" s="53">
        <v>15.86</v>
      </c>
      <c r="K1194" s="54">
        <v>1.1499999999999999</v>
      </c>
      <c r="L1194" s="53">
        <v>36.479999999999997</v>
      </c>
      <c r="M1194" s="54">
        <v>34.96</v>
      </c>
      <c r="N1194" s="55">
        <v>1275.3399999999999</v>
      </c>
      <c r="AF1194" s="39"/>
      <c r="AG1194" s="47"/>
      <c r="AJ1194" s="3" t="s">
        <v>62</v>
      </c>
      <c r="AM1194" s="47"/>
      <c r="AN1194" s="47"/>
      <c r="AP1194" s="47"/>
      <c r="AQ1194" s="47"/>
    </row>
    <row r="1195" spans="1:43" s="4" customFormat="1" ht="15" x14ac:dyDescent="0.25">
      <c r="A1195" s="48"/>
      <c r="B1195" s="49" t="s">
        <v>73</v>
      </c>
      <c r="C1195" s="372" t="s">
        <v>175</v>
      </c>
      <c r="D1195" s="372"/>
      <c r="E1195" s="372"/>
      <c r="F1195" s="51"/>
      <c r="G1195" s="52"/>
      <c r="H1195" s="52"/>
      <c r="I1195" s="52"/>
      <c r="J1195" s="53">
        <v>126.59</v>
      </c>
      <c r="K1195" s="54">
        <v>1.1499999999999999</v>
      </c>
      <c r="L1195" s="53">
        <v>291.16000000000003</v>
      </c>
      <c r="M1195" s="54">
        <v>12.51</v>
      </c>
      <c r="N1195" s="55">
        <v>3642.41</v>
      </c>
      <c r="AF1195" s="39"/>
      <c r="AG1195" s="47"/>
      <c r="AJ1195" s="3" t="s">
        <v>175</v>
      </c>
      <c r="AM1195" s="47"/>
      <c r="AN1195" s="47"/>
      <c r="AP1195" s="47"/>
      <c r="AQ1195" s="47"/>
    </row>
    <row r="1196" spans="1:43" s="4" customFormat="1" ht="15" x14ac:dyDescent="0.25">
      <c r="A1196" s="48"/>
      <c r="B1196" s="49" t="s">
        <v>78</v>
      </c>
      <c r="C1196" s="372" t="s">
        <v>176</v>
      </c>
      <c r="D1196" s="372"/>
      <c r="E1196" s="372"/>
      <c r="F1196" s="51"/>
      <c r="G1196" s="52"/>
      <c r="H1196" s="52"/>
      <c r="I1196" s="52"/>
      <c r="J1196" s="53">
        <v>12.81</v>
      </c>
      <c r="K1196" s="54">
        <v>1.1499999999999999</v>
      </c>
      <c r="L1196" s="53">
        <v>29.46</v>
      </c>
      <c r="M1196" s="54">
        <v>34.96</v>
      </c>
      <c r="N1196" s="55">
        <v>1029.92</v>
      </c>
      <c r="AF1196" s="39"/>
      <c r="AG1196" s="47"/>
      <c r="AJ1196" s="3" t="s">
        <v>176</v>
      </c>
      <c r="AM1196" s="47"/>
      <c r="AN1196" s="47"/>
      <c r="AP1196" s="47"/>
      <c r="AQ1196" s="47"/>
    </row>
    <row r="1197" spans="1:43" s="4" customFormat="1" ht="15" x14ac:dyDescent="0.25">
      <c r="A1197" s="48"/>
      <c r="B1197" s="49" t="s">
        <v>122</v>
      </c>
      <c r="C1197" s="372" t="s">
        <v>177</v>
      </c>
      <c r="D1197" s="372"/>
      <c r="E1197" s="372"/>
      <c r="F1197" s="51"/>
      <c r="G1197" s="52"/>
      <c r="H1197" s="52"/>
      <c r="I1197" s="52"/>
      <c r="J1197" s="53">
        <v>5.98</v>
      </c>
      <c r="K1197" s="52"/>
      <c r="L1197" s="53">
        <v>11.96</v>
      </c>
      <c r="M1197" s="54">
        <v>5.0199999999999996</v>
      </c>
      <c r="N1197" s="64">
        <v>60.04</v>
      </c>
      <c r="AF1197" s="39"/>
      <c r="AG1197" s="47"/>
      <c r="AJ1197" s="3" t="s">
        <v>177</v>
      </c>
      <c r="AM1197" s="47"/>
      <c r="AN1197" s="47"/>
      <c r="AP1197" s="47"/>
      <c r="AQ1197" s="47"/>
    </row>
    <row r="1198" spans="1:43" s="4" customFormat="1" ht="15" x14ac:dyDescent="0.25">
      <c r="A1198" s="56"/>
      <c r="B1198" s="49"/>
      <c r="C1198" s="372" t="s">
        <v>63</v>
      </c>
      <c r="D1198" s="372"/>
      <c r="E1198" s="372"/>
      <c r="F1198" s="51" t="s">
        <v>64</v>
      </c>
      <c r="G1198" s="54">
        <v>1.43</v>
      </c>
      <c r="H1198" s="54">
        <v>1.1499999999999999</v>
      </c>
      <c r="I1198" s="109">
        <v>3.2890000000000001</v>
      </c>
      <c r="J1198" s="57"/>
      <c r="K1198" s="52"/>
      <c r="L1198" s="57"/>
      <c r="M1198" s="52"/>
      <c r="N1198" s="58"/>
      <c r="AF1198" s="39"/>
      <c r="AG1198" s="47"/>
      <c r="AK1198" s="3" t="s">
        <v>63</v>
      </c>
      <c r="AM1198" s="47"/>
      <c r="AN1198" s="47"/>
      <c r="AP1198" s="47"/>
      <c r="AQ1198" s="47"/>
    </row>
    <row r="1199" spans="1:43" s="4" customFormat="1" ht="15" x14ac:dyDescent="0.25">
      <c r="A1199" s="56"/>
      <c r="B1199" s="49"/>
      <c r="C1199" s="372" t="s">
        <v>178</v>
      </c>
      <c r="D1199" s="372"/>
      <c r="E1199" s="372"/>
      <c r="F1199" s="51" t="s">
        <v>64</v>
      </c>
      <c r="G1199" s="54">
        <v>0.95</v>
      </c>
      <c r="H1199" s="54">
        <v>1.1499999999999999</v>
      </c>
      <c r="I1199" s="109">
        <v>2.1850000000000001</v>
      </c>
      <c r="J1199" s="57"/>
      <c r="K1199" s="52"/>
      <c r="L1199" s="57"/>
      <c r="M1199" s="52"/>
      <c r="N1199" s="58"/>
      <c r="AF1199" s="39"/>
      <c r="AG1199" s="47"/>
      <c r="AK1199" s="3" t="s">
        <v>178</v>
      </c>
      <c r="AM1199" s="47"/>
      <c r="AN1199" s="47"/>
      <c r="AP1199" s="47"/>
      <c r="AQ1199" s="47"/>
    </row>
    <row r="1200" spans="1:43" s="4" customFormat="1" ht="15" x14ac:dyDescent="0.25">
      <c r="A1200" s="48"/>
      <c r="B1200" s="49"/>
      <c r="C1200" s="375" t="s">
        <v>65</v>
      </c>
      <c r="D1200" s="375"/>
      <c r="E1200" s="375"/>
      <c r="F1200" s="59"/>
      <c r="G1200" s="60"/>
      <c r="H1200" s="60"/>
      <c r="I1200" s="60"/>
      <c r="J1200" s="61">
        <v>148.43</v>
      </c>
      <c r="K1200" s="60"/>
      <c r="L1200" s="61">
        <v>339.6</v>
      </c>
      <c r="M1200" s="60"/>
      <c r="N1200" s="123">
        <v>4977.79</v>
      </c>
      <c r="AF1200" s="39"/>
      <c r="AG1200" s="47"/>
      <c r="AL1200" s="3" t="s">
        <v>65</v>
      </c>
      <c r="AM1200" s="47"/>
      <c r="AN1200" s="47"/>
      <c r="AP1200" s="47"/>
      <c r="AQ1200" s="47"/>
    </row>
    <row r="1201" spans="1:43" s="4" customFormat="1" ht="15" x14ac:dyDescent="0.25">
      <c r="A1201" s="56"/>
      <c r="B1201" s="49"/>
      <c r="C1201" s="372" t="s">
        <v>66</v>
      </c>
      <c r="D1201" s="372"/>
      <c r="E1201" s="372"/>
      <c r="F1201" s="51"/>
      <c r="G1201" s="52"/>
      <c r="H1201" s="52"/>
      <c r="I1201" s="52"/>
      <c r="J1201" s="57"/>
      <c r="K1201" s="52"/>
      <c r="L1201" s="53">
        <v>65.94</v>
      </c>
      <c r="M1201" s="52"/>
      <c r="N1201" s="55">
        <v>2305.2600000000002</v>
      </c>
      <c r="AF1201" s="39"/>
      <c r="AG1201" s="47"/>
      <c r="AK1201" s="3" t="s">
        <v>66</v>
      </c>
      <c r="AM1201" s="47"/>
      <c r="AN1201" s="47"/>
      <c r="AP1201" s="47"/>
      <c r="AQ1201" s="47"/>
    </row>
    <row r="1202" spans="1:43" s="4" customFormat="1" ht="23.25" x14ac:dyDescent="0.25">
      <c r="A1202" s="56"/>
      <c r="B1202" s="49" t="s">
        <v>718</v>
      </c>
      <c r="C1202" s="372" t="s">
        <v>719</v>
      </c>
      <c r="D1202" s="372"/>
      <c r="E1202" s="372"/>
      <c r="F1202" s="51" t="s">
        <v>69</v>
      </c>
      <c r="G1202" s="63">
        <v>117</v>
      </c>
      <c r="H1202" s="52"/>
      <c r="I1202" s="63">
        <v>117</v>
      </c>
      <c r="J1202" s="57"/>
      <c r="K1202" s="52"/>
      <c r="L1202" s="53">
        <v>77.150000000000006</v>
      </c>
      <c r="M1202" s="52"/>
      <c r="N1202" s="55">
        <v>2697.15</v>
      </c>
      <c r="AF1202" s="39"/>
      <c r="AG1202" s="47"/>
      <c r="AK1202" s="3" t="s">
        <v>719</v>
      </c>
      <c r="AM1202" s="47"/>
      <c r="AN1202" s="47"/>
      <c r="AP1202" s="47"/>
      <c r="AQ1202" s="47"/>
    </row>
    <row r="1203" spans="1:43" s="4" customFormat="1" ht="23.25" x14ac:dyDescent="0.25">
      <c r="A1203" s="56"/>
      <c r="B1203" s="49" t="s">
        <v>720</v>
      </c>
      <c r="C1203" s="372" t="s">
        <v>721</v>
      </c>
      <c r="D1203" s="372"/>
      <c r="E1203" s="372"/>
      <c r="F1203" s="51" t="s">
        <v>69</v>
      </c>
      <c r="G1203" s="63">
        <v>74</v>
      </c>
      <c r="H1203" s="52"/>
      <c r="I1203" s="63">
        <v>74</v>
      </c>
      <c r="J1203" s="57"/>
      <c r="K1203" s="52"/>
      <c r="L1203" s="53">
        <v>48.8</v>
      </c>
      <c r="M1203" s="52"/>
      <c r="N1203" s="55">
        <v>1705.89</v>
      </c>
      <c r="AF1203" s="39"/>
      <c r="AG1203" s="47"/>
      <c r="AK1203" s="3" t="s">
        <v>721</v>
      </c>
      <c r="AM1203" s="47"/>
      <c r="AN1203" s="47"/>
      <c r="AP1203" s="47"/>
      <c r="AQ1203" s="47"/>
    </row>
    <row r="1204" spans="1:43" s="4" customFormat="1" ht="15" x14ac:dyDescent="0.25">
      <c r="A1204" s="65"/>
      <c r="B1204" s="66"/>
      <c r="C1204" s="374" t="s">
        <v>72</v>
      </c>
      <c r="D1204" s="374"/>
      <c r="E1204" s="374"/>
      <c r="F1204" s="42"/>
      <c r="G1204" s="43"/>
      <c r="H1204" s="43"/>
      <c r="I1204" s="43"/>
      <c r="J1204" s="45"/>
      <c r="K1204" s="43"/>
      <c r="L1204" s="67">
        <v>465.55</v>
      </c>
      <c r="M1204" s="60"/>
      <c r="N1204" s="115">
        <v>9380.83</v>
      </c>
      <c r="AF1204" s="39"/>
      <c r="AG1204" s="47"/>
      <c r="AM1204" s="47" t="s">
        <v>72</v>
      </c>
      <c r="AN1204" s="47"/>
      <c r="AP1204" s="47"/>
      <c r="AQ1204" s="47"/>
    </row>
    <row r="1205" spans="1:43" s="4" customFormat="1" ht="23.25" x14ac:dyDescent="0.25">
      <c r="A1205" s="40" t="s">
        <v>582</v>
      </c>
      <c r="B1205" s="41" t="s">
        <v>4500</v>
      </c>
      <c r="C1205" s="374" t="s">
        <v>4501</v>
      </c>
      <c r="D1205" s="374"/>
      <c r="E1205" s="374"/>
      <c r="F1205" s="42" t="s">
        <v>61</v>
      </c>
      <c r="G1205" s="43">
        <v>2</v>
      </c>
      <c r="H1205" s="44">
        <v>1</v>
      </c>
      <c r="I1205" s="44">
        <v>2</v>
      </c>
      <c r="J1205" s="105">
        <v>5884.55</v>
      </c>
      <c r="K1205" s="43"/>
      <c r="L1205" s="105">
        <v>2344.44</v>
      </c>
      <c r="M1205" s="68">
        <v>5.0199999999999996</v>
      </c>
      <c r="N1205" s="115">
        <v>11769.1</v>
      </c>
      <c r="AF1205" s="39"/>
      <c r="AG1205" s="47" t="s">
        <v>4501</v>
      </c>
      <c r="AM1205" s="47"/>
      <c r="AN1205" s="47"/>
      <c r="AP1205" s="47"/>
      <c r="AQ1205" s="47"/>
    </row>
    <row r="1206" spans="1:43" s="4" customFormat="1" ht="15" x14ac:dyDescent="0.25">
      <c r="A1206" s="65"/>
      <c r="B1206" s="66"/>
      <c r="C1206" s="374" t="s">
        <v>72</v>
      </c>
      <c r="D1206" s="374"/>
      <c r="E1206" s="374"/>
      <c r="F1206" s="42"/>
      <c r="G1206" s="43"/>
      <c r="H1206" s="43"/>
      <c r="I1206" s="43"/>
      <c r="J1206" s="45"/>
      <c r="K1206" s="43"/>
      <c r="L1206" s="105">
        <v>2344.44</v>
      </c>
      <c r="M1206" s="60"/>
      <c r="N1206" s="115">
        <v>11769.1</v>
      </c>
      <c r="AF1206" s="39"/>
      <c r="AG1206" s="47"/>
      <c r="AM1206" s="47" t="s">
        <v>72</v>
      </c>
      <c r="AN1206" s="47"/>
      <c r="AP1206" s="47"/>
      <c r="AQ1206" s="47"/>
    </row>
    <row r="1207" spans="1:43" s="4" customFormat="1" ht="23.25" x14ac:dyDescent="0.25">
      <c r="A1207" s="40" t="s">
        <v>583</v>
      </c>
      <c r="B1207" s="41" t="s">
        <v>4502</v>
      </c>
      <c r="C1207" s="374" t="s">
        <v>4503</v>
      </c>
      <c r="D1207" s="374"/>
      <c r="E1207" s="374"/>
      <c r="F1207" s="42" t="s">
        <v>61</v>
      </c>
      <c r="G1207" s="43">
        <v>2</v>
      </c>
      <c r="H1207" s="44">
        <v>1</v>
      </c>
      <c r="I1207" s="44">
        <v>2</v>
      </c>
      <c r="J1207" s="45"/>
      <c r="K1207" s="43"/>
      <c r="L1207" s="45"/>
      <c r="M1207" s="43"/>
      <c r="N1207" s="46"/>
      <c r="AF1207" s="39"/>
      <c r="AG1207" s="47" t="s">
        <v>4503</v>
      </c>
      <c r="AM1207" s="47"/>
      <c r="AN1207" s="47"/>
      <c r="AP1207" s="47"/>
      <c r="AQ1207" s="47"/>
    </row>
    <row r="1208" spans="1:43" s="4" customFormat="1" ht="22.5" x14ac:dyDescent="0.25">
      <c r="A1208" s="103"/>
      <c r="B1208" s="49" t="s">
        <v>217</v>
      </c>
      <c r="C1208" s="368" t="s">
        <v>218</v>
      </c>
      <c r="D1208" s="368"/>
      <c r="E1208" s="368"/>
      <c r="F1208" s="368"/>
      <c r="G1208" s="368"/>
      <c r="H1208" s="368"/>
      <c r="I1208" s="368"/>
      <c r="J1208" s="368"/>
      <c r="K1208" s="368"/>
      <c r="L1208" s="368"/>
      <c r="M1208" s="368"/>
      <c r="N1208" s="376"/>
      <c r="AF1208" s="39"/>
      <c r="AG1208" s="47"/>
      <c r="AI1208" s="3" t="s">
        <v>218</v>
      </c>
      <c r="AM1208" s="47"/>
      <c r="AN1208" s="47"/>
      <c r="AP1208" s="47"/>
      <c r="AQ1208" s="47"/>
    </row>
    <row r="1209" spans="1:43" s="4" customFormat="1" ht="15" x14ac:dyDescent="0.25">
      <c r="A1209" s="48"/>
      <c r="B1209" s="49" t="s">
        <v>58</v>
      </c>
      <c r="C1209" s="372" t="s">
        <v>62</v>
      </c>
      <c r="D1209" s="372"/>
      <c r="E1209" s="372"/>
      <c r="F1209" s="51"/>
      <c r="G1209" s="52"/>
      <c r="H1209" s="52"/>
      <c r="I1209" s="52"/>
      <c r="J1209" s="53">
        <v>27.17</v>
      </c>
      <c r="K1209" s="54">
        <v>1.1499999999999999</v>
      </c>
      <c r="L1209" s="53">
        <v>62.49</v>
      </c>
      <c r="M1209" s="54">
        <v>34.96</v>
      </c>
      <c r="N1209" s="55">
        <v>2184.65</v>
      </c>
      <c r="AF1209" s="39"/>
      <c r="AG1209" s="47"/>
      <c r="AJ1209" s="3" t="s">
        <v>62</v>
      </c>
      <c r="AM1209" s="47"/>
      <c r="AN1209" s="47"/>
      <c r="AP1209" s="47"/>
      <c r="AQ1209" s="47"/>
    </row>
    <row r="1210" spans="1:43" s="4" customFormat="1" ht="15" x14ac:dyDescent="0.25">
      <c r="A1210" s="48"/>
      <c r="B1210" s="49" t="s">
        <v>73</v>
      </c>
      <c r="C1210" s="372" t="s">
        <v>175</v>
      </c>
      <c r="D1210" s="372"/>
      <c r="E1210" s="372"/>
      <c r="F1210" s="51"/>
      <c r="G1210" s="52"/>
      <c r="H1210" s="52"/>
      <c r="I1210" s="52"/>
      <c r="J1210" s="53">
        <v>225.04</v>
      </c>
      <c r="K1210" s="54">
        <v>1.1499999999999999</v>
      </c>
      <c r="L1210" s="53">
        <v>517.59</v>
      </c>
      <c r="M1210" s="54">
        <v>12.51</v>
      </c>
      <c r="N1210" s="55">
        <v>6475.05</v>
      </c>
      <c r="AF1210" s="39"/>
      <c r="AG1210" s="47"/>
      <c r="AJ1210" s="3" t="s">
        <v>175</v>
      </c>
      <c r="AM1210" s="47"/>
      <c r="AN1210" s="47"/>
      <c r="AP1210" s="47"/>
      <c r="AQ1210" s="47"/>
    </row>
    <row r="1211" spans="1:43" s="4" customFormat="1" ht="15" x14ac:dyDescent="0.25">
      <c r="A1211" s="48"/>
      <c r="B1211" s="49" t="s">
        <v>78</v>
      </c>
      <c r="C1211" s="372" t="s">
        <v>176</v>
      </c>
      <c r="D1211" s="372"/>
      <c r="E1211" s="372"/>
      <c r="F1211" s="51"/>
      <c r="G1211" s="52"/>
      <c r="H1211" s="52"/>
      <c r="I1211" s="52"/>
      <c r="J1211" s="53">
        <v>22.78</v>
      </c>
      <c r="K1211" s="54">
        <v>1.1499999999999999</v>
      </c>
      <c r="L1211" s="53">
        <v>52.39</v>
      </c>
      <c r="M1211" s="54">
        <v>34.96</v>
      </c>
      <c r="N1211" s="55">
        <v>1831.55</v>
      </c>
      <c r="AF1211" s="39"/>
      <c r="AG1211" s="47"/>
      <c r="AJ1211" s="3" t="s">
        <v>176</v>
      </c>
      <c r="AM1211" s="47"/>
      <c r="AN1211" s="47"/>
      <c r="AP1211" s="47"/>
      <c r="AQ1211" s="47"/>
    </row>
    <row r="1212" spans="1:43" s="4" customFormat="1" ht="15" x14ac:dyDescent="0.25">
      <c r="A1212" s="48"/>
      <c r="B1212" s="49" t="s">
        <v>122</v>
      </c>
      <c r="C1212" s="372" t="s">
        <v>177</v>
      </c>
      <c r="D1212" s="372"/>
      <c r="E1212" s="372"/>
      <c r="F1212" s="51"/>
      <c r="G1212" s="52"/>
      <c r="H1212" s="52"/>
      <c r="I1212" s="52"/>
      <c r="J1212" s="53">
        <v>14.03</v>
      </c>
      <c r="K1212" s="52"/>
      <c r="L1212" s="53">
        <v>28.06</v>
      </c>
      <c r="M1212" s="54">
        <v>5.0199999999999996</v>
      </c>
      <c r="N1212" s="64">
        <v>140.86000000000001</v>
      </c>
      <c r="AF1212" s="39"/>
      <c r="AG1212" s="47"/>
      <c r="AJ1212" s="3" t="s">
        <v>177</v>
      </c>
      <c r="AM1212" s="47"/>
      <c r="AN1212" s="47"/>
      <c r="AP1212" s="47"/>
      <c r="AQ1212" s="47"/>
    </row>
    <row r="1213" spans="1:43" s="4" customFormat="1" ht="15" x14ac:dyDescent="0.25">
      <c r="A1213" s="56"/>
      <c r="B1213" s="49"/>
      <c r="C1213" s="372" t="s">
        <v>63</v>
      </c>
      <c r="D1213" s="372"/>
      <c r="E1213" s="372"/>
      <c r="F1213" s="51" t="s">
        <v>64</v>
      </c>
      <c r="G1213" s="54">
        <v>2.4500000000000002</v>
      </c>
      <c r="H1213" s="54">
        <v>1.1499999999999999</v>
      </c>
      <c r="I1213" s="109">
        <v>5.6349999999999998</v>
      </c>
      <c r="J1213" s="57"/>
      <c r="K1213" s="52"/>
      <c r="L1213" s="57"/>
      <c r="M1213" s="52"/>
      <c r="N1213" s="58"/>
      <c r="AF1213" s="39"/>
      <c r="AG1213" s="47"/>
      <c r="AK1213" s="3" t="s">
        <v>63</v>
      </c>
      <c r="AM1213" s="47"/>
      <c r="AN1213" s="47"/>
      <c r="AP1213" s="47"/>
      <c r="AQ1213" s="47"/>
    </row>
    <row r="1214" spans="1:43" s="4" customFormat="1" ht="15" x14ac:dyDescent="0.25">
      <c r="A1214" s="56"/>
      <c r="B1214" s="49"/>
      <c r="C1214" s="372" t="s">
        <v>178</v>
      </c>
      <c r="D1214" s="372"/>
      <c r="E1214" s="372"/>
      <c r="F1214" s="51" t="s">
        <v>64</v>
      </c>
      <c r="G1214" s="54">
        <v>1.69</v>
      </c>
      <c r="H1214" s="54">
        <v>1.1499999999999999</v>
      </c>
      <c r="I1214" s="109">
        <v>3.887</v>
      </c>
      <c r="J1214" s="57"/>
      <c r="K1214" s="52"/>
      <c r="L1214" s="57"/>
      <c r="M1214" s="52"/>
      <c r="N1214" s="58"/>
      <c r="AF1214" s="39"/>
      <c r="AG1214" s="47"/>
      <c r="AK1214" s="3" t="s">
        <v>178</v>
      </c>
      <c r="AM1214" s="47"/>
      <c r="AN1214" s="47"/>
      <c r="AP1214" s="47"/>
      <c r="AQ1214" s="47"/>
    </row>
    <row r="1215" spans="1:43" s="4" customFormat="1" ht="15" x14ac:dyDescent="0.25">
      <c r="A1215" s="48"/>
      <c r="B1215" s="49"/>
      <c r="C1215" s="375" t="s">
        <v>65</v>
      </c>
      <c r="D1215" s="375"/>
      <c r="E1215" s="375"/>
      <c r="F1215" s="59"/>
      <c r="G1215" s="60"/>
      <c r="H1215" s="60"/>
      <c r="I1215" s="60"/>
      <c r="J1215" s="61">
        <v>266.24</v>
      </c>
      <c r="K1215" s="60"/>
      <c r="L1215" s="61">
        <v>608.14</v>
      </c>
      <c r="M1215" s="60"/>
      <c r="N1215" s="123">
        <v>8800.56</v>
      </c>
      <c r="AF1215" s="39"/>
      <c r="AG1215" s="47"/>
      <c r="AL1215" s="3" t="s">
        <v>65</v>
      </c>
      <c r="AM1215" s="47"/>
      <c r="AN1215" s="47"/>
      <c r="AP1215" s="47"/>
      <c r="AQ1215" s="47"/>
    </row>
    <row r="1216" spans="1:43" s="4" customFormat="1" ht="15" x14ac:dyDescent="0.25">
      <c r="A1216" s="56"/>
      <c r="B1216" s="49"/>
      <c r="C1216" s="372" t="s">
        <v>66</v>
      </c>
      <c r="D1216" s="372"/>
      <c r="E1216" s="372"/>
      <c r="F1216" s="51"/>
      <c r="G1216" s="52"/>
      <c r="H1216" s="52"/>
      <c r="I1216" s="52"/>
      <c r="J1216" s="57"/>
      <c r="K1216" s="52"/>
      <c r="L1216" s="53">
        <v>114.88</v>
      </c>
      <c r="M1216" s="52"/>
      <c r="N1216" s="55">
        <v>4016.2</v>
      </c>
      <c r="AF1216" s="39"/>
      <c r="AG1216" s="47"/>
      <c r="AK1216" s="3" t="s">
        <v>66</v>
      </c>
      <c r="AM1216" s="47"/>
      <c r="AN1216" s="47"/>
      <c r="AP1216" s="47"/>
      <c r="AQ1216" s="47"/>
    </row>
    <row r="1217" spans="1:43" s="4" customFormat="1" ht="23.25" x14ac:dyDescent="0.25">
      <c r="A1217" s="56"/>
      <c r="B1217" s="49" t="s">
        <v>718</v>
      </c>
      <c r="C1217" s="372" t="s">
        <v>719</v>
      </c>
      <c r="D1217" s="372"/>
      <c r="E1217" s="372"/>
      <c r="F1217" s="51" t="s">
        <v>69</v>
      </c>
      <c r="G1217" s="63">
        <v>117</v>
      </c>
      <c r="H1217" s="52"/>
      <c r="I1217" s="63">
        <v>117</v>
      </c>
      <c r="J1217" s="57"/>
      <c r="K1217" s="52"/>
      <c r="L1217" s="53">
        <v>134.41</v>
      </c>
      <c r="M1217" s="52"/>
      <c r="N1217" s="55">
        <v>4698.95</v>
      </c>
      <c r="AF1217" s="39"/>
      <c r="AG1217" s="47"/>
      <c r="AK1217" s="3" t="s">
        <v>719</v>
      </c>
      <c r="AM1217" s="47"/>
      <c r="AN1217" s="47"/>
      <c r="AP1217" s="47"/>
      <c r="AQ1217" s="47"/>
    </row>
    <row r="1218" spans="1:43" s="4" customFormat="1" ht="23.25" x14ac:dyDescent="0.25">
      <c r="A1218" s="56"/>
      <c r="B1218" s="49" t="s">
        <v>720</v>
      </c>
      <c r="C1218" s="372" t="s">
        <v>721</v>
      </c>
      <c r="D1218" s="372"/>
      <c r="E1218" s="372"/>
      <c r="F1218" s="51" t="s">
        <v>69</v>
      </c>
      <c r="G1218" s="63">
        <v>74</v>
      </c>
      <c r="H1218" s="52"/>
      <c r="I1218" s="63">
        <v>74</v>
      </c>
      <c r="J1218" s="57"/>
      <c r="K1218" s="52"/>
      <c r="L1218" s="53">
        <v>85.01</v>
      </c>
      <c r="M1218" s="52"/>
      <c r="N1218" s="55">
        <v>2971.99</v>
      </c>
      <c r="AF1218" s="39"/>
      <c r="AG1218" s="47"/>
      <c r="AK1218" s="3" t="s">
        <v>721</v>
      </c>
      <c r="AM1218" s="47"/>
      <c r="AN1218" s="47"/>
      <c r="AP1218" s="47"/>
      <c r="AQ1218" s="47"/>
    </row>
    <row r="1219" spans="1:43" s="4" customFormat="1" ht="15" x14ac:dyDescent="0.25">
      <c r="A1219" s="65"/>
      <c r="B1219" s="66"/>
      <c r="C1219" s="374" t="s">
        <v>72</v>
      </c>
      <c r="D1219" s="374"/>
      <c r="E1219" s="374"/>
      <c r="F1219" s="42"/>
      <c r="G1219" s="43"/>
      <c r="H1219" s="43"/>
      <c r="I1219" s="43"/>
      <c r="J1219" s="45"/>
      <c r="K1219" s="43"/>
      <c r="L1219" s="67">
        <v>827.56</v>
      </c>
      <c r="M1219" s="60"/>
      <c r="N1219" s="115">
        <v>16471.5</v>
      </c>
      <c r="AF1219" s="39"/>
      <c r="AG1219" s="47"/>
      <c r="AM1219" s="47" t="s">
        <v>72</v>
      </c>
      <c r="AN1219" s="47"/>
      <c r="AP1219" s="47"/>
      <c r="AQ1219" s="47"/>
    </row>
    <row r="1220" spans="1:43" s="4" customFormat="1" ht="23.25" x14ac:dyDescent="0.25">
      <c r="A1220" s="40" t="s">
        <v>585</v>
      </c>
      <c r="B1220" s="41" t="s">
        <v>4493</v>
      </c>
      <c r="C1220" s="374" t="s">
        <v>4504</v>
      </c>
      <c r="D1220" s="374"/>
      <c r="E1220" s="374"/>
      <c r="F1220" s="42" t="s">
        <v>61</v>
      </c>
      <c r="G1220" s="43">
        <v>2</v>
      </c>
      <c r="H1220" s="44">
        <v>1</v>
      </c>
      <c r="I1220" s="44">
        <v>2</v>
      </c>
      <c r="J1220" s="105">
        <v>8147.25</v>
      </c>
      <c r="K1220" s="43"/>
      <c r="L1220" s="105">
        <v>3245.92</v>
      </c>
      <c r="M1220" s="68">
        <v>5.0199999999999996</v>
      </c>
      <c r="N1220" s="115">
        <v>16294.5</v>
      </c>
      <c r="AF1220" s="39"/>
      <c r="AG1220" s="47" t="s">
        <v>4504</v>
      </c>
      <c r="AM1220" s="47"/>
      <c r="AN1220" s="47"/>
      <c r="AP1220" s="47"/>
      <c r="AQ1220" s="47"/>
    </row>
    <row r="1221" spans="1:43" s="4" customFormat="1" ht="15" x14ac:dyDescent="0.25">
      <c r="A1221" s="65"/>
      <c r="B1221" s="66"/>
      <c r="C1221" s="374" t="s">
        <v>72</v>
      </c>
      <c r="D1221" s="374"/>
      <c r="E1221" s="374"/>
      <c r="F1221" s="42"/>
      <c r="G1221" s="43"/>
      <c r="H1221" s="43"/>
      <c r="I1221" s="43"/>
      <c r="J1221" s="45"/>
      <c r="K1221" s="43"/>
      <c r="L1221" s="105">
        <v>3245.92</v>
      </c>
      <c r="M1221" s="60"/>
      <c r="N1221" s="115">
        <v>16294.5</v>
      </c>
      <c r="AF1221" s="39"/>
      <c r="AG1221" s="47"/>
      <c r="AM1221" s="47" t="s">
        <v>72</v>
      </c>
      <c r="AN1221" s="47"/>
      <c r="AP1221" s="47"/>
      <c r="AQ1221" s="47"/>
    </row>
    <row r="1222" spans="1:43" s="4" customFormat="1" ht="23.25" x14ac:dyDescent="0.25">
      <c r="A1222" s="40" t="s">
        <v>587</v>
      </c>
      <c r="B1222" s="41" t="s">
        <v>4505</v>
      </c>
      <c r="C1222" s="374" t="s">
        <v>4506</v>
      </c>
      <c r="D1222" s="374"/>
      <c r="E1222" s="374"/>
      <c r="F1222" s="42" t="s">
        <v>61</v>
      </c>
      <c r="G1222" s="43">
        <v>2</v>
      </c>
      <c r="H1222" s="44">
        <v>1</v>
      </c>
      <c r="I1222" s="44">
        <v>2</v>
      </c>
      <c r="J1222" s="45"/>
      <c r="K1222" s="43"/>
      <c r="L1222" s="45"/>
      <c r="M1222" s="43"/>
      <c r="N1222" s="46"/>
      <c r="AF1222" s="39"/>
      <c r="AG1222" s="47" t="s">
        <v>4506</v>
      </c>
      <c r="AM1222" s="47"/>
      <c r="AN1222" s="47"/>
      <c r="AP1222" s="47"/>
      <c r="AQ1222" s="47"/>
    </row>
    <row r="1223" spans="1:43" s="4" customFormat="1" ht="22.5" x14ac:dyDescent="0.25">
      <c r="A1223" s="103"/>
      <c r="B1223" s="49" t="s">
        <v>217</v>
      </c>
      <c r="C1223" s="368" t="s">
        <v>218</v>
      </c>
      <c r="D1223" s="368"/>
      <c r="E1223" s="368"/>
      <c r="F1223" s="368"/>
      <c r="G1223" s="368"/>
      <c r="H1223" s="368"/>
      <c r="I1223" s="368"/>
      <c r="J1223" s="368"/>
      <c r="K1223" s="368"/>
      <c r="L1223" s="368"/>
      <c r="M1223" s="368"/>
      <c r="N1223" s="376"/>
      <c r="AF1223" s="39"/>
      <c r="AG1223" s="47"/>
      <c r="AI1223" s="3" t="s">
        <v>218</v>
      </c>
      <c r="AM1223" s="47"/>
      <c r="AN1223" s="47"/>
      <c r="AP1223" s="47"/>
      <c r="AQ1223" s="47"/>
    </row>
    <row r="1224" spans="1:43" s="4" customFormat="1" ht="15" x14ac:dyDescent="0.25">
      <c r="A1224" s="48"/>
      <c r="B1224" s="49" t="s">
        <v>58</v>
      </c>
      <c r="C1224" s="372" t="s">
        <v>62</v>
      </c>
      <c r="D1224" s="372"/>
      <c r="E1224" s="372"/>
      <c r="F1224" s="51"/>
      <c r="G1224" s="52"/>
      <c r="H1224" s="52"/>
      <c r="I1224" s="52"/>
      <c r="J1224" s="53">
        <v>29.94</v>
      </c>
      <c r="K1224" s="54">
        <v>1.1499999999999999</v>
      </c>
      <c r="L1224" s="53">
        <v>68.86</v>
      </c>
      <c r="M1224" s="54">
        <v>34.96</v>
      </c>
      <c r="N1224" s="55">
        <v>2407.35</v>
      </c>
      <c r="AF1224" s="39"/>
      <c r="AG1224" s="47"/>
      <c r="AJ1224" s="3" t="s">
        <v>62</v>
      </c>
      <c r="AM1224" s="47"/>
      <c r="AN1224" s="47"/>
      <c r="AP1224" s="47"/>
      <c r="AQ1224" s="47"/>
    </row>
    <row r="1225" spans="1:43" s="4" customFormat="1" ht="15" x14ac:dyDescent="0.25">
      <c r="A1225" s="48"/>
      <c r="B1225" s="49" t="s">
        <v>73</v>
      </c>
      <c r="C1225" s="372" t="s">
        <v>175</v>
      </c>
      <c r="D1225" s="372"/>
      <c r="E1225" s="372"/>
      <c r="F1225" s="51"/>
      <c r="G1225" s="52"/>
      <c r="H1225" s="52"/>
      <c r="I1225" s="52"/>
      <c r="J1225" s="53">
        <v>227.72</v>
      </c>
      <c r="K1225" s="54">
        <v>1.1499999999999999</v>
      </c>
      <c r="L1225" s="53">
        <v>523.76</v>
      </c>
      <c r="M1225" s="54">
        <v>12.51</v>
      </c>
      <c r="N1225" s="55">
        <v>6552.24</v>
      </c>
      <c r="AF1225" s="39"/>
      <c r="AG1225" s="47"/>
      <c r="AJ1225" s="3" t="s">
        <v>175</v>
      </c>
      <c r="AM1225" s="47"/>
      <c r="AN1225" s="47"/>
      <c r="AP1225" s="47"/>
      <c r="AQ1225" s="47"/>
    </row>
    <row r="1226" spans="1:43" s="4" customFormat="1" ht="15" x14ac:dyDescent="0.25">
      <c r="A1226" s="48"/>
      <c r="B1226" s="49" t="s">
        <v>78</v>
      </c>
      <c r="C1226" s="372" t="s">
        <v>176</v>
      </c>
      <c r="D1226" s="372"/>
      <c r="E1226" s="372"/>
      <c r="F1226" s="51"/>
      <c r="G1226" s="52"/>
      <c r="H1226" s="52"/>
      <c r="I1226" s="52"/>
      <c r="J1226" s="53">
        <v>23.05</v>
      </c>
      <c r="K1226" s="54">
        <v>1.1499999999999999</v>
      </c>
      <c r="L1226" s="53">
        <v>53.02</v>
      </c>
      <c r="M1226" s="54">
        <v>34.96</v>
      </c>
      <c r="N1226" s="55">
        <v>1853.58</v>
      </c>
      <c r="AF1226" s="39"/>
      <c r="AG1226" s="47"/>
      <c r="AJ1226" s="3" t="s">
        <v>176</v>
      </c>
      <c r="AM1226" s="47"/>
      <c r="AN1226" s="47"/>
      <c r="AP1226" s="47"/>
      <c r="AQ1226" s="47"/>
    </row>
    <row r="1227" spans="1:43" s="4" customFormat="1" ht="15" x14ac:dyDescent="0.25">
      <c r="A1227" s="48"/>
      <c r="B1227" s="49" t="s">
        <v>122</v>
      </c>
      <c r="C1227" s="372" t="s">
        <v>177</v>
      </c>
      <c r="D1227" s="372"/>
      <c r="E1227" s="372"/>
      <c r="F1227" s="51"/>
      <c r="G1227" s="52"/>
      <c r="H1227" s="52"/>
      <c r="I1227" s="52"/>
      <c r="J1227" s="53">
        <v>16.3</v>
      </c>
      <c r="K1227" s="52"/>
      <c r="L1227" s="53">
        <v>32.6</v>
      </c>
      <c r="M1227" s="54">
        <v>5.0199999999999996</v>
      </c>
      <c r="N1227" s="64">
        <v>163.65</v>
      </c>
      <c r="AF1227" s="39"/>
      <c r="AG1227" s="47"/>
      <c r="AJ1227" s="3" t="s">
        <v>177</v>
      </c>
      <c r="AM1227" s="47"/>
      <c r="AN1227" s="47"/>
      <c r="AP1227" s="47"/>
      <c r="AQ1227" s="47"/>
    </row>
    <row r="1228" spans="1:43" s="4" customFormat="1" ht="15" x14ac:dyDescent="0.25">
      <c r="A1228" s="56"/>
      <c r="B1228" s="49"/>
      <c r="C1228" s="372" t="s">
        <v>63</v>
      </c>
      <c r="D1228" s="372"/>
      <c r="E1228" s="372"/>
      <c r="F1228" s="51" t="s">
        <v>64</v>
      </c>
      <c r="G1228" s="104">
        <v>2.7</v>
      </c>
      <c r="H1228" s="54">
        <v>1.1499999999999999</v>
      </c>
      <c r="I1228" s="54">
        <v>6.21</v>
      </c>
      <c r="J1228" s="57"/>
      <c r="K1228" s="52"/>
      <c r="L1228" s="57"/>
      <c r="M1228" s="52"/>
      <c r="N1228" s="58"/>
      <c r="AF1228" s="39"/>
      <c r="AG1228" s="47"/>
      <c r="AK1228" s="3" t="s">
        <v>63</v>
      </c>
      <c r="AM1228" s="47"/>
      <c r="AN1228" s="47"/>
      <c r="AP1228" s="47"/>
      <c r="AQ1228" s="47"/>
    </row>
    <row r="1229" spans="1:43" s="4" customFormat="1" ht="15" x14ac:dyDescent="0.25">
      <c r="A1229" s="56"/>
      <c r="B1229" s="49"/>
      <c r="C1229" s="372" t="s">
        <v>178</v>
      </c>
      <c r="D1229" s="372"/>
      <c r="E1229" s="372"/>
      <c r="F1229" s="51" t="s">
        <v>64</v>
      </c>
      <c r="G1229" s="54">
        <v>1.71</v>
      </c>
      <c r="H1229" s="54">
        <v>1.1499999999999999</v>
      </c>
      <c r="I1229" s="109">
        <v>3.9329999999999998</v>
      </c>
      <c r="J1229" s="57"/>
      <c r="K1229" s="52"/>
      <c r="L1229" s="57"/>
      <c r="M1229" s="52"/>
      <c r="N1229" s="58"/>
      <c r="AF1229" s="39"/>
      <c r="AG1229" s="47"/>
      <c r="AK1229" s="3" t="s">
        <v>178</v>
      </c>
      <c r="AM1229" s="47"/>
      <c r="AN1229" s="47"/>
      <c r="AP1229" s="47"/>
      <c r="AQ1229" s="47"/>
    </row>
    <row r="1230" spans="1:43" s="4" customFormat="1" ht="15" x14ac:dyDescent="0.25">
      <c r="A1230" s="48"/>
      <c r="B1230" s="49"/>
      <c r="C1230" s="375" t="s">
        <v>65</v>
      </c>
      <c r="D1230" s="375"/>
      <c r="E1230" s="375"/>
      <c r="F1230" s="59"/>
      <c r="G1230" s="60"/>
      <c r="H1230" s="60"/>
      <c r="I1230" s="60"/>
      <c r="J1230" s="61">
        <v>273.95999999999998</v>
      </c>
      <c r="K1230" s="60"/>
      <c r="L1230" s="61">
        <v>625.22</v>
      </c>
      <c r="M1230" s="60"/>
      <c r="N1230" s="123">
        <v>9123.24</v>
      </c>
      <c r="AF1230" s="39"/>
      <c r="AG1230" s="47"/>
      <c r="AL1230" s="3" t="s">
        <v>65</v>
      </c>
      <c r="AM1230" s="47"/>
      <c r="AN1230" s="47"/>
      <c r="AP1230" s="47"/>
      <c r="AQ1230" s="47"/>
    </row>
    <row r="1231" spans="1:43" s="4" customFormat="1" ht="15" x14ac:dyDescent="0.25">
      <c r="A1231" s="56"/>
      <c r="B1231" s="49"/>
      <c r="C1231" s="372" t="s">
        <v>66</v>
      </c>
      <c r="D1231" s="372"/>
      <c r="E1231" s="372"/>
      <c r="F1231" s="51"/>
      <c r="G1231" s="52"/>
      <c r="H1231" s="52"/>
      <c r="I1231" s="52"/>
      <c r="J1231" s="57"/>
      <c r="K1231" s="52"/>
      <c r="L1231" s="53">
        <v>121.88</v>
      </c>
      <c r="M1231" s="52"/>
      <c r="N1231" s="55">
        <v>4260.93</v>
      </c>
      <c r="AF1231" s="39"/>
      <c r="AG1231" s="47"/>
      <c r="AK1231" s="3" t="s">
        <v>66</v>
      </c>
      <c r="AM1231" s="47"/>
      <c r="AN1231" s="47"/>
      <c r="AP1231" s="47"/>
      <c r="AQ1231" s="47"/>
    </row>
    <row r="1232" spans="1:43" s="4" customFormat="1" ht="23.25" x14ac:dyDescent="0.25">
      <c r="A1232" s="56"/>
      <c r="B1232" s="49" t="s">
        <v>718</v>
      </c>
      <c r="C1232" s="372" t="s">
        <v>719</v>
      </c>
      <c r="D1232" s="372"/>
      <c r="E1232" s="372"/>
      <c r="F1232" s="51" t="s">
        <v>69</v>
      </c>
      <c r="G1232" s="63">
        <v>117</v>
      </c>
      <c r="H1232" s="52"/>
      <c r="I1232" s="63">
        <v>117</v>
      </c>
      <c r="J1232" s="57"/>
      <c r="K1232" s="52"/>
      <c r="L1232" s="53">
        <v>142.6</v>
      </c>
      <c r="M1232" s="52"/>
      <c r="N1232" s="55">
        <v>4985.29</v>
      </c>
      <c r="AF1232" s="39"/>
      <c r="AG1232" s="47"/>
      <c r="AK1232" s="3" t="s">
        <v>719</v>
      </c>
      <c r="AM1232" s="47"/>
      <c r="AN1232" s="47"/>
      <c r="AP1232" s="47"/>
      <c r="AQ1232" s="47"/>
    </row>
    <row r="1233" spans="1:43" s="4" customFormat="1" ht="23.25" x14ac:dyDescent="0.25">
      <c r="A1233" s="56"/>
      <c r="B1233" s="49" t="s">
        <v>720</v>
      </c>
      <c r="C1233" s="372" t="s">
        <v>721</v>
      </c>
      <c r="D1233" s="372"/>
      <c r="E1233" s="372"/>
      <c r="F1233" s="51" t="s">
        <v>69</v>
      </c>
      <c r="G1233" s="63">
        <v>74</v>
      </c>
      <c r="H1233" s="52"/>
      <c r="I1233" s="63">
        <v>74</v>
      </c>
      <c r="J1233" s="57"/>
      <c r="K1233" s="52"/>
      <c r="L1233" s="53">
        <v>90.19</v>
      </c>
      <c r="M1233" s="52"/>
      <c r="N1233" s="55">
        <v>3153.09</v>
      </c>
      <c r="AF1233" s="39"/>
      <c r="AG1233" s="47"/>
      <c r="AK1233" s="3" t="s">
        <v>721</v>
      </c>
      <c r="AM1233" s="47"/>
      <c r="AN1233" s="47"/>
      <c r="AP1233" s="47"/>
      <c r="AQ1233" s="47"/>
    </row>
    <row r="1234" spans="1:43" s="4" customFormat="1" ht="15" x14ac:dyDescent="0.25">
      <c r="A1234" s="65"/>
      <c r="B1234" s="66"/>
      <c r="C1234" s="374" t="s">
        <v>72</v>
      </c>
      <c r="D1234" s="374"/>
      <c r="E1234" s="374"/>
      <c r="F1234" s="42"/>
      <c r="G1234" s="43"/>
      <c r="H1234" s="43"/>
      <c r="I1234" s="43"/>
      <c r="J1234" s="45"/>
      <c r="K1234" s="43"/>
      <c r="L1234" s="67">
        <v>858.01</v>
      </c>
      <c r="M1234" s="60"/>
      <c r="N1234" s="115">
        <v>17261.62</v>
      </c>
      <c r="AF1234" s="39"/>
      <c r="AG1234" s="47"/>
      <c r="AM1234" s="47" t="s">
        <v>72</v>
      </c>
      <c r="AN1234" s="47"/>
      <c r="AP1234" s="47"/>
      <c r="AQ1234" s="47"/>
    </row>
    <row r="1235" spans="1:43" s="4" customFormat="1" ht="68.25" x14ac:dyDescent="0.25">
      <c r="A1235" s="40" t="s">
        <v>588</v>
      </c>
      <c r="B1235" s="41" t="s">
        <v>4507</v>
      </c>
      <c r="C1235" s="374" t="s">
        <v>4508</v>
      </c>
      <c r="D1235" s="374"/>
      <c r="E1235" s="374"/>
      <c r="F1235" s="42" t="s">
        <v>136</v>
      </c>
      <c r="G1235" s="43">
        <v>1</v>
      </c>
      <c r="H1235" s="44">
        <v>1</v>
      </c>
      <c r="I1235" s="44">
        <v>1</v>
      </c>
      <c r="J1235" s="105">
        <v>1844.56</v>
      </c>
      <c r="K1235" s="43"/>
      <c r="L1235" s="105">
        <v>1844.56</v>
      </c>
      <c r="M1235" s="68">
        <v>5.0199999999999996</v>
      </c>
      <c r="N1235" s="115">
        <v>9259.69</v>
      </c>
      <c r="AF1235" s="39"/>
      <c r="AG1235" s="47" t="s">
        <v>4508</v>
      </c>
      <c r="AM1235" s="47"/>
      <c r="AN1235" s="47"/>
      <c r="AP1235" s="47"/>
      <c r="AQ1235" s="47"/>
    </row>
    <row r="1236" spans="1:43" s="4" customFormat="1" ht="15" x14ac:dyDescent="0.25">
      <c r="A1236" s="65"/>
      <c r="B1236" s="66"/>
      <c r="C1236" s="374" t="s">
        <v>72</v>
      </c>
      <c r="D1236" s="374"/>
      <c r="E1236" s="374"/>
      <c r="F1236" s="42"/>
      <c r="G1236" s="43"/>
      <c r="H1236" s="43"/>
      <c r="I1236" s="43"/>
      <c r="J1236" s="45"/>
      <c r="K1236" s="43"/>
      <c r="L1236" s="105">
        <v>1844.56</v>
      </c>
      <c r="M1236" s="60"/>
      <c r="N1236" s="115">
        <v>9259.69</v>
      </c>
      <c r="AF1236" s="39"/>
      <c r="AG1236" s="47"/>
      <c r="AM1236" s="47" t="s">
        <v>72</v>
      </c>
      <c r="AN1236" s="47"/>
      <c r="AP1236" s="47"/>
      <c r="AQ1236" s="47"/>
    </row>
    <row r="1237" spans="1:43" s="4" customFormat="1" ht="23.25" x14ac:dyDescent="0.25">
      <c r="A1237" s="40" t="s">
        <v>590</v>
      </c>
      <c r="B1237" s="41" t="s">
        <v>4509</v>
      </c>
      <c r="C1237" s="374" t="s">
        <v>4510</v>
      </c>
      <c r="D1237" s="374"/>
      <c r="E1237" s="374"/>
      <c r="F1237" s="42" t="s">
        <v>61</v>
      </c>
      <c r="G1237" s="43">
        <v>2</v>
      </c>
      <c r="H1237" s="44">
        <v>1</v>
      </c>
      <c r="I1237" s="44">
        <v>2</v>
      </c>
      <c r="J1237" s="45"/>
      <c r="K1237" s="43"/>
      <c r="L1237" s="45"/>
      <c r="M1237" s="43"/>
      <c r="N1237" s="46"/>
      <c r="AF1237" s="39"/>
      <c r="AG1237" s="47" t="s">
        <v>4510</v>
      </c>
      <c r="AM1237" s="47"/>
      <c r="AN1237" s="47"/>
      <c r="AP1237" s="47"/>
      <c r="AQ1237" s="47"/>
    </row>
    <row r="1238" spans="1:43" s="4" customFormat="1" ht="22.5" x14ac:dyDescent="0.25">
      <c r="A1238" s="103"/>
      <c r="B1238" s="49" t="s">
        <v>217</v>
      </c>
      <c r="C1238" s="368" t="s">
        <v>218</v>
      </c>
      <c r="D1238" s="368"/>
      <c r="E1238" s="368"/>
      <c r="F1238" s="368"/>
      <c r="G1238" s="368"/>
      <c r="H1238" s="368"/>
      <c r="I1238" s="368"/>
      <c r="J1238" s="368"/>
      <c r="K1238" s="368"/>
      <c r="L1238" s="368"/>
      <c r="M1238" s="368"/>
      <c r="N1238" s="376"/>
      <c r="AF1238" s="39"/>
      <c r="AG1238" s="47"/>
      <c r="AI1238" s="3" t="s">
        <v>218</v>
      </c>
      <c r="AM1238" s="47"/>
      <c r="AN1238" s="47"/>
      <c r="AP1238" s="47"/>
      <c r="AQ1238" s="47"/>
    </row>
    <row r="1239" spans="1:43" s="4" customFormat="1" ht="15" x14ac:dyDescent="0.25">
      <c r="A1239" s="48"/>
      <c r="B1239" s="49" t="s">
        <v>58</v>
      </c>
      <c r="C1239" s="372" t="s">
        <v>62</v>
      </c>
      <c r="D1239" s="372"/>
      <c r="E1239" s="372"/>
      <c r="F1239" s="51"/>
      <c r="G1239" s="52"/>
      <c r="H1239" s="52"/>
      <c r="I1239" s="52"/>
      <c r="J1239" s="53">
        <v>32.049999999999997</v>
      </c>
      <c r="K1239" s="54">
        <v>1.1499999999999999</v>
      </c>
      <c r="L1239" s="53">
        <v>73.72</v>
      </c>
      <c r="M1239" s="54">
        <v>34.96</v>
      </c>
      <c r="N1239" s="55">
        <v>2577.25</v>
      </c>
      <c r="AF1239" s="39"/>
      <c r="AG1239" s="47"/>
      <c r="AJ1239" s="3" t="s">
        <v>62</v>
      </c>
      <c r="AM1239" s="47"/>
      <c r="AN1239" s="47"/>
      <c r="AP1239" s="47"/>
      <c r="AQ1239" s="47"/>
    </row>
    <row r="1240" spans="1:43" s="4" customFormat="1" ht="15" x14ac:dyDescent="0.25">
      <c r="A1240" s="48"/>
      <c r="B1240" s="49" t="s">
        <v>73</v>
      </c>
      <c r="C1240" s="372" t="s">
        <v>175</v>
      </c>
      <c r="D1240" s="372"/>
      <c r="E1240" s="372"/>
      <c r="F1240" s="51"/>
      <c r="G1240" s="52"/>
      <c r="H1240" s="52"/>
      <c r="I1240" s="52"/>
      <c r="J1240" s="53">
        <v>252.49</v>
      </c>
      <c r="K1240" s="54">
        <v>1.1499999999999999</v>
      </c>
      <c r="L1240" s="53">
        <v>580.73</v>
      </c>
      <c r="M1240" s="54">
        <v>12.51</v>
      </c>
      <c r="N1240" s="55">
        <v>7264.93</v>
      </c>
      <c r="AF1240" s="39"/>
      <c r="AG1240" s="47"/>
      <c r="AJ1240" s="3" t="s">
        <v>175</v>
      </c>
      <c r="AM1240" s="47"/>
      <c r="AN1240" s="47"/>
      <c r="AP1240" s="47"/>
      <c r="AQ1240" s="47"/>
    </row>
    <row r="1241" spans="1:43" s="4" customFormat="1" ht="15" x14ac:dyDescent="0.25">
      <c r="A1241" s="48"/>
      <c r="B1241" s="49" t="s">
        <v>78</v>
      </c>
      <c r="C1241" s="372" t="s">
        <v>176</v>
      </c>
      <c r="D1241" s="372"/>
      <c r="E1241" s="372"/>
      <c r="F1241" s="51"/>
      <c r="G1241" s="52"/>
      <c r="H1241" s="52"/>
      <c r="I1241" s="52"/>
      <c r="J1241" s="53">
        <v>25.6</v>
      </c>
      <c r="K1241" s="54">
        <v>1.1499999999999999</v>
      </c>
      <c r="L1241" s="53">
        <v>58.88</v>
      </c>
      <c r="M1241" s="54">
        <v>34.96</v>
      </c>
      <c r="N1241" s="55">
        <v>2058.44</v>
      </c>
      <c r="AF1241" s="39"/>
      <c r="AG1241" s="47"/>
      <c r="AJ1241" s="3" t="s">
        <v>176</v>
      </c>
      <c r="AM1241" s="47"/>
      <c r="AN1241" s="47"/>
      <c r="AP1241" s="47"/>
      <c r="AQ1241" s="47"/>
    </row>
    <row r="1242" spans="1:43" s="4" customFormat="1" ht="15" x14ac:dyDescent="0.25">
      <c r="A1242" s="48"/>
      <c r="B1242" s="49" t="s">
        <v>122</v>
      </c>
      <c r="C1242" s="372" t="s">
        <v>177</v>
      </c>
      <c r="D1242" s="372"/>
      <c r="E1242" s="372"/>
      <c r="F1242" s="51"/>
      <c r="G1242" s="52"/>
      <c r="H1242" s="52"/>
      <c r="I1242" s="52"/>
      <c r="J1242" s="53">
        <v>18.57</v>
      </c>
      <c r="K1242" s="52"/>
      <c r="L1242" s="53">
        <v>37.14</v>
      </c>
      <c r="M1242" s="54">
        <v>5.0199999999999996</v>
      </c>
      <c r="N1242" s="64">
        <v>186.44</v>
      </c>
      <c r="AF1242" s="39"/>
      <c r="AG1242" s="47"/>
      <c r="AJ1242" s="3" t="s">
        <v>177</v>
      </c>
      <c r="AM1242" s="47"/>
      <c r="AN1242" s="47"/>
      <c r="AP1242" s="47"/>
      <c r="AQ1242" s="47"/>
    </row>
    <row r="1243" spans="1:43" s="4" customFormat="1" ht="15" x14ac:dyDescent="0.25">
      <c r="A1243" s="56"/>
      <c r="B1243" s="49"/>
      <c r="C1243" s="372" t="s">
        <v>63</v>
      </c>
      <c r="D1243" s="372"/>
      <c r="E1243" s="372"/>
      <c r="F1243" s="51" t="s">
        <v>64</v>
      </c>
      <c r="G1243" s="54">
        <v>2.89</v>
      </c>
      <c r="H1243" s="54">
        <v>1.1499999999999999</v>
      </c>
      <c r="I1243" s="109">
        <v>6.6470000000000002</v>
      </c>
      <c r="J1243" s="57"/>
      <c r="K1243" s="52"/>
      <c r="L1243" s="57"/>
      <c r="M1243" s="52"/>
      <c r="N1243" s="58"/>
      <c r="AF1243" s="39"/>
      <c r="AG1243" s="47"/>
      <c r="AK1243" s="3" t="s">
        <v>63</v>
      </c>
      <c r="AM1243" s="47"/>
      <c r="AN1243" s="47"/>
      <c r="AP1243" s="47"/>
      <c r="AQ1243" s="47"/>
    </row>
    <row r="1244" spans="1:43" s="4" customFormat="1" ht="15" x14ac:dyDescent="0.25">
      <c r="A1244" s="56"/>
      <c r="B1244" s="49"/>
      <c r="C1244" s="372" t="s">
        <v>178</v>
      </c>
      <c r="D1244" s="372"/>
      <c r="E1244" s="372"/>
      <c r="F1244" s="51" t="s">
        <v>64</v>
      </c>
      <c r="G1244" s="104">
        <v>1.9</v>
      </c>
      <c r="H1244" s="54">
        <v>1.1499999999999999</v>
      </c>
      <c r="I1244" s="54">
        <v>4.37</v>
      </c>
      <c r="J1244" s="57"/>
      <c r="K1244" s="52"/>
      <c r="L1244" s="57"/>
      <c r="M1244" s="52"/>
      <c r="N1244" s="58"/>
      <c r="AF1244" s="39"/>
      <c r="AG1244" s="47"/>
      <c r="AK1244" s="3" t="s">
        <v>178</v>
      </c>
      <c r="AM1244" s="47"/>
      <c r="AN1244" s="47"/>
      <c r="AP1244" s="47"/>
      <c r="AQ1244" s="47"/>
    </row>
    <row r="1245" spans="1:43" s="4" customFormat="1" ht="15" x14ac:dyDescent="0.25">
      <c r="A1245" s="48"/>
      <c r="B1245" s="49"/>
      <c r="C1245" s="375" t="s">
        <v>65</v>
      </c>
      <c r="D1245" s="375"/>
      <c r="E1245" s="375"/>
      <c r="F1245" s="59"/>
      <c r="G1245" s="60"/>
      <c r="H1245" s="60"/>
      <c r="I1245" s="60"/>
      <c r="J1245" s="61">
        <v>303.11</v>
      </c>
      <c r="K1245" s="60"/>
      <c r="L1245" s="61">
        <v>691.59</v>
      </c>
      <c r="M1245" s="60"/>
      <c r="N1245" s="123">
        <v>10028.620000000001</v>
      </c>
      <c r="AF1245" s="39"/>
      <c r="AG1245" s="47"/>
      <c r="AL1245" s="3" t="s">
        <v>65</v>
      </c>
      <c r="AM1245" s="47"/>
      <c r="AN1245" s="47"/>
      <c r="AP1245" s="47"/>
      <c r="AQ1245" s="47"/>
    </row>
    <row r="1246" spans="1:43" s="4" customFormat="1" ht="15" x14ac:dyDescent="0.25">
      <c r="A1246" s="56"/>
      <c r="B1246" s="49"/>
      <c r="C1246" s="372" t="s">
        <v>66</v>
      </c>
      <c r="D1246" s="372"/>
      <c r="E1246" s="372"/>
      <c r="F1246" s="51"/>
      <c r="G1246" s="52"/>
      <c r="H1246" s="52"/>
      <c r="I1246" s="52"/>
      <c r="J1246" s="57"/>
      <c r="K1246" s="52"/>
      <c r="L1246" s="53">
        <v>132.6</v>
      </c>
      <c r="M1246" s="52"/>
      <c r="N1246" s="55">
        <v>4635.6899999999996</v>
      </c>
      <c r="AF1246" s="39"/>
      <c r="AG1246" s="47"/>
      <c r="AK1246" s="3" t="s">
        <v>66</v>
      </c>
      <c r="AM1246" s="47"/>
      <c r="AN1246" s="47"/>
      <c r="AP1246" s="47"/>
      <c r="AQ1246" s="47"/>
    </row>
    <row r="1247" spans="1:43" s="4" customFormat="1" ht="23.25" x14ac:dyDescent="0.25">
      <c r="A1247" s="56"/>
      <c r="B1247" s="49" t="s">
        <v>718</v>
      </c>
      <c r="C1247" s="372" t="s">
        <v>719</v>
      </c>
      <c r="D1247" s="372"/>
      <c r="E1247" s="372"/>
      <c r="F1247" s="51" t="s">
        <v>69</v>
      </c>
      <c r="G1247" s="63">
        <v>117</v>
      </c>
      <c r="H1247" s="52"/>
      <c r="I1247" s="63">
        <v>117</v>
      </c>
      <c r="J1247" s="57"/>
      <c r="K1247" s="52"/>
      <c r="L1247" s="53">
        <v>155.13999999999999</v>
      </c>
      <c r="M1247" s="52"/>
      <c r="N1247" s="55">
        <v>5423.76</v>
      </c>
      <c r="AF1247" s="39"/>
      <c r="AG1247" s="47"/>
      <c r="AK1247" s="3" t="s">
        <v>719</v>
      </c>
      <c r="AM1247" s="47"/>
      <c r="AN1247" s="47"/>
      <c r="AP1247" s="47"/>
      <c r="AQ1247" s="47"/>
    </row>
    <row r="1248" spans="1:43" s="4" customFormat="1" ht="23.25" x14ac:dyDescent="0.25">
      <c r="A1248" s="56"/>
      <c r="B1248" s="49" t="s">
        <v>720</v>
      </c>
      <c r="C1248" s="372" t="s">
        <v>721</v>
      </c>
      <c r="D1248" s="372"/>
      <c r="E1248" s="372"/>
      <c r="F1248" s="51" t="s">
        <v>69</v>
      </c>
      <c r="G1248" s="63">
        <v>74</v>
      </c>
      <c r="H1248" s="52"/>
      <c r="I1248" s="63">
        <v>74</v>
      </c>
      <c r="J1248" s="57"/>
      <c r="K1248" s="52"/>
      <c r="L1248" s="53">
        <v>98.12</v>
      </c>
      <c r="M1248" s="52"/>
      <c r="N1248" s="55">
        <v>3430.41</v>
      </c>
      <c r="AF1248" s="39"/>
      <c r="AG1248" s="47"/>
      <c r="AK1248" s="3" t="s">
        <v>721</v>
      </c>
      <c r="AM1248" s="47"/>
      <c r="AN1248" s="47"/>
      <c r="AP1248" s="47"/>
      <c r="AQ1248" s="47"/>
    </row>
    <row r="1249" spans="1:43" s="4" customFormat="1" ht="15" x14ac:dyDescent="0.25">
      <c r="A1249" s="65"/>
      <c r="B1249" s="66"/>
      <c r="C1249" s="374" t="s">
        <v>72</v>
      </c>
      <c r="D1249" s="374"/>
      <c r="E1249" s="374"/>
      <c r="F1249" s="42"/>
      <c r="G1249" s="43"/>
      <c r="H1249" s="43"/>
      <c r="I1249" s="43"/>
      <c r="J1249" s="45"/>
      <c r="K1249" s="43"/>
      <c r="L1249" s="67">
        <v>944.85</v>
      </c>
      <c r="M1249" s="60"/>
      <c r="N1249" s="115">
        <v>18882.79</v>
      </c>
      <c r="AF1249" s="39"/>
      <c r="AG1249" s="47"/>
      <c r="AM1249" s="47" t="s">
        <v>72</v>
      </c>
      <c r="AN1249" s="47"/>
      <c r="AP1249" s="47"/>
      <c r="AQ1249" s="47"/>
    </row>
    <row r="1250" spans="1:43" s="4" customFormat="1" ht="23.25" x14ac:dyDescent="0.25">
      <c r="A1250" s="40" t="s">
        <v>592</v>
      </c>
      <c r="B1250" s="41" t="s">
        <v>4511</v>
      </c>
      <c r="C1250" s="374" t="s">
        <v>4512</v>
      </c>
      <c r="D1250" s="374"/>
      <c r="E1250" s="374"/>
      <c r="F1250" s="42" t="s">
        <v>61</v>
      </c>
      <c r="G1250" s="43">
        <v>2</v>
      </c>
      <c r="H1250" s="44">
        <v>1</v>
      </c>
      <c r="I1250" s="44">
        <v>2</v>
      </c>
      <c r="J1250" s="105">
        <v>21549.200000000001</v>
      </c>
      <c r="K1250" s="43"/>
      <c r="L1250" s="105">
        <v>8585.34</v>
      </c>
      <c r="M1250" s="68">
        <v>5.0199999999999996</v>
      </c>
      <c r="N1250" s="115">
        <v>43098.400000000001</v>
      </c>
      <c r="AF1250" s="39"/>
      <c r="AG1250" s="47" t="s">
        <v>4512</v>
      </c>
      <c r="AM1250" s="47"/>
      <c r="AN1250" s="47"/>
      <c r="AP1250" s="47"/>
      <c r="AQ1250" s="47"/>
    </row>
    <row r="1251" spans="1:43" s="4" customFormat="1" ht="15" x14ac:dyDescent="0.25">
      <c r="A1251" s="65"/>
      <c r="B1251" s="66"/>
      <c r="C1251" s="374" t="s">
        <v>72</v>
      </c>
      <c r="D1251" s="374"/>
      <c r="E1251" s="374"/>
      <c r="F1251" s="42"/>
      <c r="G1251" s="43"/>
      <c r="H1251" s="43"/>
      <c r="I1251" s="43"/>
      <c r="J1251" s="45"/>
      <c r="K1251" s="43"/>
      <c r="L1251" s="105">
        <v>8585.34</v>
      </c>
      <c r="M1251" s="60"/>
      <c r="N1251" s="115">
        <v>43098.400000000001</v>
      </c>
      <c r="AF1251" s="39"/>
      <c r="AG1251" s="47"/>
      <c r="AM1251" s="47" t="s">
        <v>72</v>
      </c>
      <c r="AN1251" s="47"/>
      <c r="AP1251" s="47"/>
      <c r="AQ1251" s="47"/>
    </row>
    <row r="1252" spans="1:43" s="4" customFormat="1" ht="23.25" x14ac:dyDescent="0.25">
      <c r="A1252" s="40" t="s">
        <v>594</v>
      </c>
      <c r="B1252" s="41" t="s">
        <v>4513</v>
      </c>
      <c r="C1252" s="374" t="s">
        <v>4514</v>
      </c>
      <c r="D1252" s="374"/>
      <c r="E1252" s="374"/>
      <c r="F1252" s="42" t="s">
        <v>61</v>
      </c>
      <c r="G1252" s="43">
        <v>4</v>
      </c>
      <c r="H1252" s="44">
        <v>1</v>
      </c>
      <c r="I1252" s="44">
        <v>4</v>
      </c>
      <c r="J1252" s="45"/>
      <c r="K1252" s="43"/>
      <c r="L1252" s="45"/>
      <c r="M1252" s="43"/>
      <c r="N1252" s="46"/>
      <c r="AF1252" s="39"/>
      <c r="AG1252" s="47" t="s">
        <v>4514</v>
      </c>
      <c r="AM1252" s="47"/>
      <c r="AN1252" s="47"/>
      <c r="AP1252" s="47"/>
      <c r="AQ1252" s="47"/>
    </row>
    <row r="1253" spans="1:43" s="4" customFormat="1" ht="22.5" x14ac:dyDescent="0.25">
      <c r="A1253" s="103"/>
      <c r="B1253" s="49" t="s">
        <v>217</v>
      </c>
      <c r="C1253" s="368" t="s">
        <v>218</v>
      </c>
      <c r="D1253" s="368"/>
      <c r="E1253" s="368"/>
      <c r="F1253" s="368"/>
      <c r="G1253" s="368"/>
      <c r="H1253" s="368"/>
      <c r="I1253" s="368"/>
      <c r="J1253" s="368"/>
      <c r="K1253" s="368"/>
      <c r="L1253" s="368"/>
      <c r="M1253" s="368"/>
      <c r="N1253" s="376"/>
      <c r="AF1253" s="39"/>
      <c r="AG1253" s="47"/>
      <c r="AI1253" s="3" t="s">
        <v>218</v>
      </c>
      <c r="AM1253" s="47"/>
      <c r="AN1253" s="47"/>
      <c r="AP1253" s="47"/>
      <c r="AQ1253" s="47"/>
    </row>
    <row r="1254" spans="1:43" s="4" customFormat="1" ht="15" x14ac:dyDescent="0.25">
      <c r="A1254" s="48"/>
      <c r="B1254" s="49" t="s">
        <v>58</v>
      </c>
      <c r="C1254" s="372" t="s">
        <v>62</v>
      </c>
      <c r="D1254" s="372"/>
      <c r="E1254" s="372"/>
      <c r="F1254" s="51"/>
      <c r="G1254" s="52"/>
      <c r="H1254" s="52"/>
      <c r="I1254" s="52"/>
      <c r="J1254" s="53">
        <v>36.6</v>
      </c>
      <c r="K1254" s="54">
        <v>1.1499999999999999</v>
      </c>
      <c r="L1254" s="53">
        <v>168.36</v>
      </c>
      <c r="M1254" s="54">
        <v>34.96</v>
      </c>
      <c r="N1254" s="55">
        <v>5885.87</v>
      </c>
      <c r="AF1254" s="39"/>
      <c r="AG1254" s="47"/>
      <c r="AJ1254" s="3" t="s">
        <v>62</v>
      </c>
      <c r="AM1254" s="47"/>
      <c r="AN1254" s="47"/>
      <c r="AP1254" s="47"/>
      <c r="AQ1254" s="47"/>
    </row>
    <row r="1255" spans="1:43" s="4" customFormat="1" ht="15" x14ac:dyDescent="0.25">
      <c r="A1255" s="48"/>
      <c r="B1255" s="49" t="s">
        <v>73</v>
      </c>
      <c r="C1255" s="372" t="s">
        <v>175</v>
      </c>
      <c r="D1255" s="372"/>
      <c r="E1255" s="372"/>
      <c r="F1255" s="51"/>
      <c r="G1255" s="52"/>
      <c r="H1255" s="52"/>
      <c r="I1255" s="52"/>
      <c r="J1255" s="53">
        <v>679.81</v>
      </c>
      <c r="K1255" s="54">
        <v>1.1499999999999999</v>
      </c>
      <c r="L1255" s="107">
        <v>3127.13</v>
      </c>
      <c r="M1255" s="54">
        <v>12.51</v>
      </c>
      <c r="N1255" s="55">
        <v>39120.400000000001</v>
      </c>
      <c r="AF1255" s="39"/>
      <c r="AG1255" s="47"/>
      <c r="AJ1255" s="3" t="s">
        <v>175</v>
      </c>
      <c r="AM1255" s="47"/>
      <c r="AN1255" s="47"/>
      <c r="AP1255" s="47"/>
      <c r="AQ1255" s="47"/>
    </row>
    <row r="1256" spans="1:43" s="4" customFormat="1" ht="15" x14ac:dyDescent="0.25">
      <c r="A1256" s="48"/>
      <c r="B1256" s="49" t="s">
        <v>78</v>
      </c>
      <c r="C1256" s="372" t="s">
        <v>176</v>
      </c>
      <c r="D1256" s="372"/>
      <c r="E1256" s="372"/>
      <c r="F1256" s="51"/>
      <c r="G1256" s="52"/>
      <c r="H1256" s="52"/>
      <c r="I1256" s="52"/>
      <c r="J1256" s="53">
        <v>66.14</v>
      </c>
      <c r="K1256" s="54">
        <v>1.1499999999999999</v>
      </c>
      <c r="L1256" s="53">
        <v>304.24</v>
      </c>
      <c r="M1256" s="54">
        <v>34.96</v>
      </c>
      <c r="N1256" s="55">
        <v>10636.23</v>
      </c>
      <c r="AF1256" s="39"/>
      <c r="AG1256" s="47"/>
      <c r="AJ1256" s="3" t="s">
        <v>176</v>
      </c>
      <c r="AM1256" s="47"/>
      <c r="AN1256" s="47"/>
      <c r="AP1256" s="47"/>
      <c r="AQ1256" s="47"/>
    </row>
    <row r="1257" spans="1:43" s="4" customFormat="1" ht="15" x14ac:dyDescent="0.25">
      <c r="A1257" s="48"/>
      <c r="B1257" s="49" t="s">
        <v>122</v>
      </c>
      <c r="C1257" s="372" t="s">
        <v>177</v>
      </c>
      <c r="D1257" s="372"/>
      <c r="E1257" s="372"/>
      <c r="F1257" s="51"/>
      <c r="G1257" s="52"/>
      <c r="H1257" s="52"/>
      <c r="I1257" s="52"/>
      <c r="J1257" s="53">
        <v>23.72</v>
      </c>
      <c r="K1257" s="52"/>
      <c r="L1257" s="53">
        <v>94.88</v>
      </c>
      <c r="M1257" s="54">
        <v>5.0199999999999996</v>
      </c>
      <c r="N1257" s="64">
        <v>476.3</v>
      </c>
      <c r="AF1257" s="39"/>
      <c r="AG1257" s="47"/>
      <c r="AJ1257" s="3" t="s">
        <v>177</v>
      </c>
      <c r="AM1257" s="47"/>
      <c r="AN1257" s="47"/>
      <c r="AP1257" s="47"/>
      <c r="AQ1257" s="47"/>
    </row>
    <row r="1258" spans="1:43" s="4" customFormat="1" ht="15" x14ac:dyDescent="0.25">
      <c r="A1258" s="56"/>
      <c r="B1258" s="49"/>
      <c r="C1258" s="372" t="s">
        <v>63</v>
      </c>
      <c r="D1258" s="372"/>
      <c r="E1258" s="372"/>
      <c r="F1258" s="51" t="s">
        <v>64</v>
      </c>
      <c r="G1258" s="104">
        <v>3.3</v>
      </c>
      <c r="H1258" s="54">
        <v>1.1499999999999999</v>
      </c>
      <c r="I1258" s="54">
        <v>15.18</v>
      </c>
      <c r="J1258" s="57"/>
      <c r="K1258" s="52"/>
      <c r="L1258" s="57"/>
      <c r="M1258" s="52"/>
      <c r="N1258" s="58"/>
      <c r="AF1258" s="39"/>
      <c r="AG1258" s="47"/>
      <c r="AK1258" s="3" t="s">
        <v>63</v>
      </c>
      <c r="AM1258" s="47"/>
      <c r="AN1258" s="47"/>
      <c r="AP1258" s="47"/>
      <c r="AQ1258" s="47"/>
    </row>
    <row r="1259" spans="1:43" s="4" customFormat="1" ht="15" x14ac:dyDescent="0.25">
      <c r="A1259" s="56"/>
      <c r="B1259" s="49"/>
      <c r="C1259" s="372" t="s">
        <v>178</v>
      </c>
      <c r="D1259" s="372"/>
      <c r="E1259" s="372"/>
      <c r="F1259" s="51" t="s">
        <v>64</v>
      </c>
      <c r="G1259" s="54">
        <v>4.7300000000000004</v>
      </c>
      <c r="H1259" s="54">
        <v>1.1499999999999999</v>
      </c>
      <c r="I1259" s="109">
        <v>21.757999999999999</v>
      </c>
      <c r="J1259" s="57"/>
      <c r="K1259" s="52"/>
      <c r="L1259" s="57"/>
      <c r="M1259" s="52"/>
      <c r="N1259" s="58"/>
      <c r="AF1259" s="39"/>
      <c r="AG1259" s="47"/>
      <c r="AK1259" s="3" t="s">
        <v>178</v>
      </c>
      <c r="AM1259" s="47"/>
      <c r="AN1259" s="47"/>
      <c r="AP1259" s="47"/>
      <c r="AQ1259" s="47"/>
    </row>
    <row r="1260" spans="1:43" s="4" customFormat="1" ht="15" x14ac:dyDescent="0.25">
      <c r="A1260" s="48"/>
      <c r="B1260" s="49"/>
      <c r="C1260" s="375" t="s">
        <v>65</v>
      </c>
      <c r="D1260" s="375"/>
      <c r="E1260" s="375"/>
      <c r="F1260" s="59"/>
      <c r="G1260" s="60"/>
      <c r="H1260" s="60"/>
      <c r="I1260" s="60"/>
      <c r="J1260" s="61">
        <v>740.13</v>
      </c>
      <c r="K1260" s="60"/>
      <c r="L1260" s="108">
        <v>3390.37</v>
      </c>
      <c r="M1260" s="60"/>
      <c r="N1260" s="123">
        <v>45482.57</v>
      </c>
      <c r="AF1260" s="39"/>
      <c r="AG1260" s="47"/>
      <c r="AL1260" s="3" t="s">
        <v>65</v>
      </c>
      <c r="AM1260" s="47"/>
      <c r="AN1260" s="47"/>
      <c r="AP1260" s="47"/>
      <c r="AQ1260" s="47"/>
    </row>
    <row r="1261" spans="1:43" s="4" customFormat="1" ht="15" x14ac:dyDescent="0.25">
      <c r="A1261" s="56"/>
      <c r="B1261" s="49"/>
      <c r="C1261" s="372" t="s">
        <v>66</v>
      </c>
      <c r="D1261" s="372"/>
      <c r="E1261" s="372"/>
      <c r="F1261" s="51"/>
      <c r="G1261" s="52"/>
      <c r="H1261" s="52"/>
      <c r="I1261" s="52"/>
      <c r="J1261" s="57"/>
      <c r="K1261" s="52"/>
      <c r="L1261" s="53">
        <v>472.6</v>
      </c>
      <c r="M1261" s="52"/>
      <c r="N1261" s="55">
        <v>16522.099999999999</v>
      </c>
      <c r="AF1261" s="39"/>
      <c r="AG1261" s="47"/>
      <c r="AK1261" s="3" t="s">
        <v>66</v>
      </c>
      <c r="AM1261" s="47"/>
      <c r="AN1261" s="47"/>
      <c r="AP1261" s="47"/>
      <c r="AQ1261" s="47"/>
    </row>
    <row r="1262" spans="1:43" s="4" customFormat="1" ht="23.25" x14ac:dyDescent="0.25">
      <c r="A1262" s="56"/>
      <c r="B1262" s="49" t="s">
        <v>718</v>
      </c>
      <c r="C1262" s="372" t="s">
        <v>719</v>
      </c>
      <c r="D1262" s="372"/>
      <c r="E1262" s="372"/>
      <c r="F1262" s="51" t="s">
        <v>69</v>
      </c>
      <c r="G1262" s="63">
        <v>117</v>
      </c>
      <c r="H1262" s="52"/>
      <c r="I1262" s="63">
        <v>117</v>
      </c>
      <c r="J1262" s="57"/>
      <c r="K1262" s="52"/>
      <c r="L1262" s="53">
        <v>552.94000000000005</v>
      </c>
      <c r="M1262" s="52"/>
      <c r="N1262" s="55">
        <v>19330.86</v>
      </c>
      <c r="AF1262" s="39"/>
      <c r="AG1262" s="47"/>
      <c r="AK1262" s="3" t="s">
        <v>719</v>
      </c>
      <c r="AM1262" s="47"/>
      <c r="AN1262" s="47"/>
      <c r="AP1262" s="47"/>
      <c r="AQ1262" s="47"/>
    </row>
    <row r="1263" spans="1:43" s="4" customFormat="1" ht="23.25" x14ac:dyDescent="0.25">
      <c r="A1263" s="56"/>
      <c r="B1263" s="49" t="s">
        <v>720</v>
      </c>
      <c r="C1263" s="372" t="s">
        <v>721</v>
      </c>
      <c r="D1263" s="372"/>
      <c r="E1263" s="372"/>
      <c r="F1263" s="51" t="s">
        <v>69</v>
      </c>
      <c r="G1263" s="63">
        <v>74</v>
      </c>
      <c r="H1263" s="52"/>
      <c r="I1263" s="63">
        <v>74</v>
      </c>
      <c r="J1263" s="57"/>
      <c r="K1263" s="52"/>
      <c r="L1263" s="53">
        <v>349.72</v>
      </c>
      <c r="M1263" s="52"/>
      <c r="N1263" s="55">
        <v>12226.35</v>
      </c>
      <c r="AF1263" s="39"/>
      <c r="AG1263" s="47"/>
      <c r="AK1263" s="3" t="s">
        <v>721</v>
      </c>
      <c r="AM1263" s="47"/>
      <c r="AN1263" s="47"/>
      <c r="AP1263" s="47"/>
      <c r="AQ1263" s="47"/>
    </row>
    <row r="1264" spans="1:43" s="4" customFormat="1" ht="15" x14ac:dyDescent="0.25">
      <c r="A1264" s="65"/>
      <c r="B1264" s="66"/>
      <c r="C1264" s="374" t="s">
        <v>72</v>
      </c>
      <c r="D1264" s="374"/>
      <c r="E1264" s="374"/>
      <c r="F1264" s="42"/>
      <c r="G1264" s="43"/>
      <c r="H1264" s="43"/>
      <c r="I1264" s="43"/>
      <c r="J1264" s="45"/>
      <c r="K1264" s="43"/>
      <c r="L1264" s="105">
        <v>4293.03</v>
      </c>
      <c r="M1264" s="60"/>
      <c r="N1264" s="115">
        <v>77039.78</v>
      </c>
      <c r="AF1264" s="39"/>
      <c r="AG1264" s="47"/>
      <c r="AM1264" s="47" t="s">
        <v>72</v>
      </c>
      <c r="AN1264" s="47"/>
      <c r="AP1264" s="47"/>
      <c r="AQ1264" s="47"/>
    </row>
    <row r="1265" spans="1:43" s="4" customFormat="1" ht="23.25" x14ac:dyDescent="0.25">
      <c r="A1265" s="40" t="s">
        <v>596</v>
      </c>
      <c r="B1265" s="41" t="s">
        <v>4493</v>
      </c>
      <c r="C1265" s="374" t="s">
        <v>4515</v>
      </c>
      <c r="D1265" s="374"/>
      <c r="E1265" s="374"/>
      <c r="F1265" s="42" t="s">
        <v>61</v>
      </c>
      <c r="G1265" s="43">
        <v>4</v>
      </c>
      <c r="H1265" s="44">
        <v>1</v>
      </c>
      <c r="I1265" s="44">
        <v>4</v>
      </c>
      <c r="J1265" s="105">
        <v>43042.3</v>
      </c>
      <c r="K1265" s="43"/>
      <c r="L1265" s="105">
        <v>34296.65</v>
      </c>
      <c r="M1265" s="68">
        <v>5.0199999999999996</v>
      </c>
      <c r="N1265" s="115">
        <v>172169.2</v>
      </c>
      <c r="AF1265" s="39"/>
      <c r="AG1265" s="47" t="s">
        <v>4515</v>
      </c>
      <c r="AM1265" s="47"/>
      <c r="AN1265" s="47"/>
      <c r="AP1265" s="47"/>
      <c r="AQ1265" s="47"/>
    </row>
    <row r="1266" spans="1:43" s="4" customFormat="1" ht="15" x14ac:dyDescent="0.25">
      <c r="A1266" s="65"/>
      <c r="B1266" s="66"/>
      <c r="C1266" s="374" t="s">
        <v>72</v>
      </c>
      <c r="D1266" s="374"/>
      <c r="E1266" s="374"/>
      <c r="F1266" s="42"/>
      <c r="G1266" s="43"/>
      <c r="H1266" s="43"/>
      <c r="I1266" s="43"/>
      <c r="J1266" s="45"/>
      <c r="K1266" s="43"/>
      <c r="L1266" s="105">
        <v>34296.65</v>
      </c>
      <c r="M1266" s="60"/>
      <c r="N1266" s="115">
        <v>172169.2</v>
      </c>
      <c r="AF1266" s="39"/>
      <c r="AG1266" s="47"/>
      <c r="AM1266" s="47" t="s">
        <v>72</v>
      </c>
      <c r="AN1266" s="47"/>
      <c r="AP1266" s="47"/>
      <c r="AQ1266" s="47"/>
    </row>
    <row r="1267" spans="1:43" s="4" customFormat="1" ht="23.25" x14ac:dyDescent="0.25">
      <c r="A1267" s="40" t="s">
        <v>597</v>
      </c>
      <c r="B1267" s="41" t="s">
        <v>4516</v>
      </c>
      <c r="C1267" s="374" t="s">
        <v>4517</v>
      </c>
      <c r="D1267" s="374"/>
      <c r="E1267" s="374"/>
      <c r="F1267" s="42" t="s">
        <v>61</v>
      </c>
      <c r="G1267" s="43">
        <v>8</v>
      </c>
      <c r="H1267" s="44">
        <v>1</v>
      </c>
      <c r="I1267" s="44">
        <v>8</v>
      </c>
      <c r="J1267" s="45"/>
      <c r="K1267" s="43"/>
      <c r="L1267" s="45"/>
      <c r="M1267" s="43"/>
      <c r="N1267" s="46"/>
      <c r="AF1267" s="39"/>
      <c r="AG1267" s="47" t="s">
        <v>4517</v>
      </c>
      <c r="AM1267" s="47"/>
      <c r="AN1267" s="47"/>
      <c r="AP1267" s="47"/>
      <c r="AQ1267" s="47"/>
    </row>
    <row r="1268" spans="1:43" s="4" customFormat="1" ht="22.5" x14ac:dyDescent="0.25">
      <c r="A1268" s="103"/>
      <c r="B1268" s="49" t="s">
        <v>217</v>
      </c>
      <c r="C1268" s="368" t="s">
        <v>218</v>
      </c>
      <c r="D1268" s="368"/>
      <c r="E1268" s="368"/>
      <c r="F1268" s="368"/>
      <c r="G1268" s="368"/>
      <c r="H1268" s="368"/>
      <c r="I1268" s="368"/>
      <c r="J1268" s="368"/>
      <c r="K1268" s="368"/>
      <c r="L1268" s="368"/>
      <c r="M1268" s="368"/>
      <c r="N1268" s="376"/>
      <c r="AF1268" s="39"/>
      <c r="AG1268" s="47"/>
      <c r="AI1268" s="3" t="s">
        <v>218</v>
      </c>
      <c r="AM1268" s="47"/>
      <c r="AN1268" s="47"/>
      <c r="AP1268" s="47"/>
      <c r="AQ1268" s="47"/>
    </row>
    <row r="1269" spans="1:43" s="4" customFormat="1" ht="15" x14ac:dyDescent="0.25">
      <c r="A1269" s="48"/>
      <c r="B1269" s="49" t="s">
        <v>58</v>
      </c>
      <c r="C1269" s="372" t="s">
        <v>62</v>
      </c>
      <c r="D1269" s="372"/>
      <c r="E1269" s="372"/>
      <c r="F1269" s="51"/>
      <c r="G1269" s="52"/>
      <c r="H1269" s="52"/>
      <c r="I1269" s="52"/>
      <c r="J1269" s="53">
        <v>38.15</v>
      </c>
      <c r="K1269" s="54">
        <v>1.1499999999999999</v>
      </c>
      <c r="L1269" s="53">
        <v>350.98</v>
      </c>
      <c r="M1269" s="54">
        <v>34.96</v>
      </c>
      <c r="N1269" s="55">
        <v>12270.26</v>
      </c>
      <c r="AF1269" s="39"/>
      <c r="AG1269" s="47"/>
      <c r="AJ1269" s="3" t="s">
        <v>62</v>
      </c>
      <c r="AM1269" s="47"/>
      <c r="AN1269" s="47"/>
      <c r="AP1269" s="47"/>
      <c r="AQ1269" s="47"/>
    </row>
    <row r="1270" spans="1:43" s="4" customFormat="1" ht="15" x14ac:dyDescent="0.25">
      <c r="A1270" s="48"/>
      <c r="B1270" s="49" t="s">
        <v>73</v>
      </c>
      <c r="C1270" s="372" t="s">
        <v>175</v>
      </c>
      <c r="D1270" s="372"/>
      <c r="E1270" s="372"/>
      <c r="F1270" s="51"/>
      <c r="G1270" s="52"/>
      <c r="H1270" s="52"/>
      <c r="I1270" s="52"/>
      <c r="J1270" s="53">
        <v>699.93</v>
      </c>
      <c r="K1270" s="54">
        <v>1.1499999999999999</v>
      </c>
      <c r="L1270" s="107">
        <v>6439.36</v>
      </c>
      <c r="M1270" s="54">
        <v>12.51</v>
      </c>
      <c r="N1270" s="55">
        <v>80556.39</v>
      </c>
      <c r="AF1270" s="39"/>
      <c r="AG1270" s="47"/>
      <c r="AJ1270" s="3" t="s">
        <v>175</v>
      </c>
      <c r="AM1270" s="47"/>
      <c r="AN1270" s="47"/>
      <c r="AP1270" s="47"/>
      <c r="AQ1270" s="47"/>
    </row>
    <row r="1271" spans="1:43" s="4" customFormat="1" ht="15" x14ac:dyDescent="0.25">
      <c r="A1271" s="48"/>
      <c r="B1271" s="49" t="s">
        <v>78</v>
      </c>
      <c r="C1271" s="372" t="s">
        <v>176</v>
      </c>
      <c r="D1271" s="372"/>
      <c r="E1271" s="372"/>
      <c r="F1271" s="51"/>
      <c r="G1271" s="52"/>
      <c r="H1271" s="52"/>
      <c r="I1271" s="52"/>
      <c r="J1271" s="53">
        <v>68.099999999999994</v>
      </c>
      <c r="K1271" s="54">
        <v>1.1499999999999999</v>
      </c>
      <c r="L1271" s="53">
        <v>626.52</v>
      </c>
      <c r="M1271" s="54">
        <v>34.96</v>
      </c>
      <c r="N1271" s="55">
        <v>21903.14</v>
      </c>
      <c r="AF1271" s="39"/>
      <c r="AG1271" s="47"/>
      <c r="AJ1271" s="3" t="s">
        <v>176</v>
      </c>
      <c r="AM1271" s="47"/>
      <c r="AN1271" s="47"/>
      <c r="AP1271" s="47"/>
      <c r="AQ1271" s="47"/>
    </row>
    <row r="1272" spans="1:43" s="4" customFormat="1" ht="15" x14ac:dyDescent="0.25">
      <c r="A1272" s="48"/>
      <c r="B1272" s="49" t="s">
        <v>122</v>
      </c>
      <c r="C1272" s="372" t="s">
        <v>177</v>
      </c>
      <c r="D1272" s="372"/>
      <c r="E1272" s="372"/>
      <c r="F1272" s="51"/>
      <c r="G1272" s="52"/>
      <c r="H1272" s="52"/>
      <c r="I1272" s="52"/>
      <c r="J1272" s="53">
        <v>27.85</v>
      </c>
      <c r="K1272" s="52"/>
      <c r="L1272" s="53">
        <v>222.8</v>
      </c>
      <c r="M1272" s="54">
        <v>5.0199999999999996</v>
      </c>
      <c r="N1272" s="55">
        <v>1118.46</v>
      </c>
      <c r="AF1272" s="39"/>
      <c r="AG1272" s="47"/>
      <c r="AJ1272" s="3" t="s">
        <v>177</v>
      </c>
      <c r="AM1272" s="47"/>
      <c r="AN1272" s="47"/>
      <c r="AP1272" s="47"/>
      <c r="AQ1272" s="47"/>
    </row>
    <row r="1273" spans="1:43" s="4" customFormat="1" ht="15" x14ac:dyDescent="0.25">
      <c r="A1273" s="56"/>
      <c r="B1273" s="49"/>
      <c r="C1273" s="372" t="s">
        <v>63</v>
      </c>
      <c r="D1273" s="372"/>
      <c r="E1273" s="372"/>
      <c r="F1273" s="51" t="s">
        <v>64</v>
      </c>
      <c r="G1273" s="54">
        <v>3.44</v>
      </c>
      <c r="H1273" s="54">
        <v>1.1499999999999999</v>
      </c>
      <c r="I1273" s="109">
        <v>31.648</v>
      </c>
      <c r="J1273" s="57"/>
      <c r="K1273" s="52"/>
      <c r="L1273" s="57"/>
      <c r="M1273" s="52"/>
      <c r="N1273" s="58"/>
      <c r="AF1273" s="39"/>
      <c r="AG1273" s="47"/>
      <c r="AK1273" s="3" t="s">
        <v>63</v>
      </c>
      <c r="AM1273" s="47"/>
      <c r="AN1273" s="47"/>
      <c r="AP1273" s="47"/>
      <c r="AQ1273" s="47"/>
    </row>
    <row r="1274" spans="1:43" s="4" customFormat="1" ht="15" x14ac:dyDescent="0.25">
      <c r="A1274" s="56"/>
      <c r="B1274" s="49"/>
      <c r="C1274" s="372" t="s">
        <v>178</v>
      </c>
      <c r="D1274" s="372"/>
      <c r="E1274" s="372"/>
      <c r="F1274" s="51" t="s">
        <v>64</v>
      </c>
      <c r="G1274" s="54">
        <v>4.87</v>
      </c>
      <c r="H1274" s="54">
        <v>1.1499999999999999</v>
      </c>
      <c r="I1274" s="109">
        <v>44.804000000000002</v>
      </c>
      <c r="J1274" s="57"/>
      <c r="K1274" s="52"/>
      <c r="L1274" s="57"/>
      <c r="M1274" s="52"/>
      <c r="N1274" s="58"/>
      <c r="AF1274" s="39"/>
      <c r="AG1274" s="47"/>
      <c r="AK1274" s="3" t="s">
        <v>178</v>
      </c>
      <c r="AM1274" s="47"/>
      <c r="AN1274" s="47"/>
      <c r="AP1274" s="47"/>
      <c r="AQ1274" s="47"/>
    </row>
    <row r="1275" spans="1:43" s="4" customFormat="1" ht="15" x14ac:dyDescent="0.25">
      <c r="A1275" s="48"/>
      <c r="B1275" s="49"/>
      <c r="C1275" s="375" t="s">
        <v>65</v>
      </c>
      <c r="D1275" s="375"/>
      <c r="E1275" s="375"/>
      <c r="F1275" s="59"/>
      <c r="G1275" s="60"/>
      <c r="H1275" s="60"/>
      <c r="I1275" s="60"/>
      <c r="J1275" s="61">
        <v>765.93</v>
      </c>
      <c r="K1275" s="60"/>
      <c r="L1275" s="108">
        <v>7013.14</v>
      </c>
      <c r="M1275" s="60"/>
      <c r="N1275" s="123">
        <v>93945.11</v>
      </c>
      <c r="AF1275" s="39"/>
      <c r="AG1275" s="47"/>
      <c r="AL1275" s="3" t="s">
        <v>65</v>
      </c>
      <c r="AM1275" s="47"/>
      <c r="AN1275" s="47"/>
      <c r="AP1275" s="47"/>
      <c r="AQ1275" s="47"/>
    </row>
    <row r="1276" spans="1:43" s="4" customFormat="1" ht="15" x14ac:dyDescent="0.25">
      <c r="A1276" s="56"/>
      <c r="B1276" s="49"/>
      <c r="C1276" s="372" t="s">
        <v>66</v>
      </c>
      <c r="D1276" s="372"/>
      <c r="E1276" s="372"/>
      <c r="F1276" s="51"/>
      <c r="G1276" s="52"/>
      <c r="H1276" s="52"/>
      <c r="I1276" s="52"/>
      <c r="J1276" s="57"/>
      <c r="K1276" s="52"/>
      <c r="L1276" s="53">
        <v>977.5</v>
      </c>
      <c r="M1276" s="52"/>
      <c r="N1276" s="55">
        <v>34173.4</v>
      </c>
      <c r="AF1276" s="39"/>
      <c r="AG1276" s="47"/>
      <c r="AK1276" s="3" t="s">
        <v>66</v>
      </c>
      <c r="AM1276" s="47"/>
      <c r="AN1276" s="47"/>
      <c r="AP1276" s="47"/>
      <c r="AQ1276" s="47"/>
    </row>
    <row r="1277" spans="1:43" s="4" customFormat="1" ht="23.25" x14ac:dyDescent="0.25">
      <c r="A1277" s="56"/>
      <c r="B1277" s="49" t="s">
        <v>718</v>
      </c>
      <c r="C1277" s="372" t="s">
        <v>719</v>
      </c>
      <c r="D1277" s="372"/>
      <c r="E1277" s="372"/>
      <c r="F1277" s="51" t="s">
        <v>69</v>
      </c>
      <c r="G1277" s="63">
        <v>117</v>
      </c>
      <c r="H1277" s="52"/>
      <c r="I1277" s="63">
        <v>117</v>
      </c>
      <c r="J1277" s="57"/>
      <c r="K1277" s="52"/>
      <c r="L1277" s="107">
        <v>1143.68</v>
      </c>
      <c r="M1277" s="52"/>
      <c r="N1277" s="55">
        <v>39982.879999999997</v>
      </c>
      <c r="AF1277" s="39"/>
      <c r="AG1277" s="47"/>
      <c r="AK1277" s="3" t="s">
        <v>719</v>
      </c>
      <c r="AM1277" s="47"/>
      <c r="AN1277" s="47"/>
      <c r="AP1277" s="47"/>
      <c r="AQ1277" s="47"/>
    </row>
    <row r="1278" spans="1:43" s="4" customFormat="1" ht="23.25" x14ac:dyDescent="0.25">
      <c r="A1278" s="56"/>
      <c r="B1278" s="49" t="s">
        <v>720</v>
      </c>
      <c r="C1278" s="372" t="s">
        <v>721</v>
      </c>
      <c r="D1278" s="372"/>
      <c r="E1278" s="372"/>
      <c r="F1278" s="51" t="s">
        <v>69</v>
      </c>
      <c r="G1278" s="63">
        <v>74</v>
      </c>
      <c r="H1278" s="52"/>
      <c r="I1278" s="63">
        <v>74</v>
      </c>
      <c r="J1278" s="57"/>
      <c r="K1278" s="52"/>
      <c r="L1278" s="53">
        <v>723.35</v>
      </c>
      <c r="M1278" s="52"/>
      <c r="N1278" s="55">
        <v>25288.32</v>
      </c>
      <c r="AF1278" s="39"/>
      <c r="AG1278" s="47"/>
      <c r="AK1278" s="3" t="s">
        <v>721</v>
      </c>
      <c r="AM1278" s="47"/>
      <c r="AN1278" s="47"/>
      <c r="AP1278" s="47"/>
      <c r="AQ1278" s="47"/>
    </row>
    <row r="1279" spans="1:43" s="4" customFormat="1" ht="15" x14ac:dyDescent="0.25">
      <c r="A1279" s="65"/>
      <c r="B1279" s="66"/>
      <c r="C1279" s="374" t="s">
        <v>72</v>
      </c>
      <c r="D1279" s="374"/>
      <c r="E1279" s="374"/>
      <c r="F1279" s="42"/>
      <c r="G1279" s="43"/>
      <c r="H1279" s="43"/>
      <c r="I1279" s="43"/>
      <c r="J1279" s="45"/>
      <c r="K1279" s="43"/>
      <c r="L1279" s="105">
        <v>8880.17</v>
      </c>
      <c r="M1279" s="60"/>
      <c r="N1279" s="115">
        <v>159216.31</v>
      </c>
      <c r="AF1279" s="39"/>
      <c r="AG1279" s="47"/>
      <c r="AM1279" s="47" t="s">
        <v>72</v>
      </c>
      <c r="AN1279" s="47"/>
      <c r="AP1279" s="47"/>
      <c r="AQ1279" s="47"/>
    </row>
    <row r="1280" spans="1:43" s="4" customFormat="1" ht="45.75" x14ac:dyDescent="0.25">
      <c r="A1280" s="40" t="s">
        <v>599</v>
      </c>
      <c r="B1280" s="41" t="s">
        <v>4518</v>
      </c>
      <c r="C1280" s="374" t="s">
        <v>4519</v>
      </c>
      <c r="D1280" s="374"/>
      <c r="E1280" s="374"/>
      <c r="F1280" s="42" t="s">
        <v>136</v>
      </c>
      <c r="G1280" s="43">
        <v>4</v>
      </c>
      <c r="H1280" s="44">
        <v>1</v>
      </c>
      <c r="I1280" s="44">
        <v>4</v>
      </c>
      <c r="J1280" s="105">
        <v>4843.9399999999996</v>
      </c>
      <c r="K1280" s="43"/>
      <c r="L1280" s="105">
        <v>19375.759999999998</v>
      </c>
      <c r="M1280" s="68">
        <v>5.0199999999999996</v>
      </c>
      <c r="N1280" s="115">
        <v>97266.32</v>
      </c>
      <c r="AF1280" s="39"/>
      <c r="AG1280" s="47" t="s">
        <v>4519</v>
      </c>
      <c r="AM1280" s="47"/>
      <c r="AN1280" s="47"/>
      <c r="AP1280" s="47"/>
      <c r="AQ1280" s="47"/>
    </row>
    <row r="1281" spans="1:43" s="4" customFormat="1" ht="15" x14ac:dyDescent="0.25">
      <c r="A1281" s="65"/>
      <c r="B1281" s="66"/>
      <c r="C1281" s="374" t="s">
        <v>72</v>
      </c>
      <c r="D1281" s="374"/>
      <c r="E1281" s="374"/>
      <c r="F1281" s="42"/>
      <c r="G1281" s="43"/>
      <c r="H1281" s="43"/>
      <c r="I1281" s="43"/>
      <c r="J1281" s="45"/>
      <c r="K1281" s="43"/>
      <c r="L1281" s="105">
        <v>19375.759999999998</v>
      </c>
      <c r="M1281" s="60"/>
      <c r="N1281" s="115">
        <v>97266.32</v>
      </c>
      <c r="AF1281" s="39"/>
      <c r="AG1281" s="47"/>
      <c r="AM1281" s="47" t="s">
        <v>72</v>
      </c>
      <c r="AN1281" s="47"/>
      <c r="AP1281" s="47"/>
      <c r="AQ1281" s="47"/>
    </row>
    <row r="1282" spans="1:43" s="4" customFormat="1" ht="23.25" x14ac:dyDescent="0.25">
      <c r="A1282" s="40" t="s">
        <v>601</v>
      </c>
      <c r="B1282" s="41" t="s">
        <v>4520</v>
      </c>
      <c r="C1282" s="374" t="s">
        <v>4521</v>
      </c>
      <c r="D1282" s="374"/>
      <c r="E1282" s="374"/>
      <c r="F1282" s="42" t="s">
        <v>61</v>
      </c>
      <c r="G1282" s="43">
        <v>4</v>
      </c>
      <c r="H1282" s="44">
        <v>1</v>
      </c>
      <c r="I1282" s="44">
        <v>4</v>
      </c>
      <c r="J1282" s="45"/>
      <c r="K1282" s="43"/>
      <c r="L1282" s="45"/>
      <c r="M1282" s="43"/>
      <c r="N1282" s="46"/>
      <c r="AF1282" s="39"/>
      <c r="AG1282" s="47" t="s">
        <v>4521</v>
      </c>
      <c r="AM1282" s="47"/>
      <c r="AN1282" s="47"/>
      <c r="AP1282" s="47"/>
      <c r="AQ1282" s="47"/>
    </row>
    <row r="1283" spans="1:43" s="4" customFormat="1" ht="22.5" x14ac:dyDescent="0.25">
      <c r="A1283" s="103"/>
      <c r="B1283" s="49" t="s">
        <v>217</v>
      </c>
      <c r="C1283" s="368" t="s">
        <v>218</v>
      </c>
      <c r="D1283" s="368"/>
      <c r="E1283" s="368"/>
      <c r="F1283" s="368"/>
      <c r="G1283" s="368"/>
      <c r="H1283" s="368"/>
      <c r="I1283" s="368"/>
      <c r="J1283" s="368"/>
      <c r="K1283" s="368"/>
      <c r="L1283" s="368"/>
      <c r="M1283" s="368"/>
      <c r="N1283" s="376"/>
      <c r="AF1283" s="39"/>
      <c r="AG1283" s="47"/>
      <c r="AI1283" s="3" t="s">
        <v>218</v>
      </c>
      <c r="AM1283" s="47"/>
      <c r="AN1283" s="47"/>
      <c r="AP1283" s="47"/>
      <c r="AQ1283" s="47"/>
    </row>
    <row r="1284" spans="1:43" s="4" customFormat="1" ht="15" x14ac:dyDescent="0.25">
      <c r="A1284" s="48"/>
      <c r="B1284" s="49" t="s">
        <v>58</v>
      </c>
      <c r="C1284" s="372" t="s">
        <v>62</v>
      </c>
      <c r="D1284" s="372"/>
      <c r="E1284" s="372"/>
      <c r="F1284" s="51"/>
      <c r="G1284" s="52"/>
      <c r="H1284" s="52"/>
      <c r="I1284" s="52"/>
      <c r="J1284" s="53">
        <v>73.19</v>
      </c>
      <c r="K1284" s="54">
        <v>1.1499999999999999</v>
      </c>
      <c r="L1284" s="53">
        <v>336.67</v>
      </c>
      <c r="M1284" s="54">
        <v>34.96</v>
      </c>
      <c r="N1284" s="55">
        <v>11769.98</v>
      </c>
      <c r="AF1284" s="39"/>
      <c r="AG1284" s="47"/>
      <c r="AJ1284" s="3" t="s">
        <v>62</v>
      </c>
      <c r="AM1284" s="47"/>
      <c r="AN1284" s="47"/>
      <c r="AP1284" s="47"/>
      <c r="AQ1284" s="47"/>
    </row>
    <row r="1285" spans="1:43" s="4" customFormat="1" ht="15" x14ac:dyDescent="0.25">
      <c r="A1285" s="48"/>
      <c r="B1285" s="49" t="s">
        <v>73</v>
      </c>
      <c r="C1285" s="372" t="s">
        <v>175</v>
      </c>
      <c r="D1285" s="372"/>
      <c r="E1285" s="372"/>
      <c r="F1285" s="51"/>
      <c r="G1285" s="52"/>
      <c r="H1285" s="52"/>
      <c r="I1285" s="52"/>
      <c r="J1285" s="107">
        <v>1556.44</v>
      </c>
      <c r="K1285" s="54">
        <v>1.1499999999999999</v>
      </c>
      <c r="L1285" s="107">
        <v>7159.62</v>
      </c>
      <c r="M1285" s="54">
        <v>12.51</v>
      </c>
      <c r="N1285" s="55">
        <v>89566.85</v>
      </c>
      <c r="AF1285" s="39"/>
      <c r="AG1285" s="47"/>
      <c r="AJ1285" s="3" t="s">
        <v>175</v>
      </c>
      <c r="AM1285" s="47"/>
      <c r="AN1285" s="47"/>
      <c r="AP1285" s="47"/>
      <c r="AQ1285" s="47"/>
    </row>
    <row r="1286" spans="1:43" s="4" customFormat="1" ht="15" x14ac:dyDescent="0.25">
      <c r="A1286" s="48"/>
      <c r="B1286" s="49" t="s">
        <v>78</v>
      </c>
      <c r="C1286" s="372" t="s">
        <v>176</v>
      </c>
      <c r="D1286" s="372"/>
      <c r="E1286" s="372"/>
      <c r="F1286" s="51"/>
      <c r="G1286" s="52"/>
      <c r="H1286" s="52"/>
      <c r="I1286" s="52"/>
      <c r="J1286" s="53">
        <v>139.03</v>
      </c>
      <c r="K1286" s="54">
        <v>1.1499999999999999</v>
      </c>
      <c r="L1286" s="53">
        <v>639.54</v>
      </c>
      <c r="M1286" s="54">
        <v>34.96</v>
      </c>
      <c r="N1286" s="55">
        <v>22358.32</v>
      </c>
      <c r="AF1286" s="39"/>
      <c r="AG1286" s="47"/>
      <c r="AJ1286" s="3" t="s">
        <v>176</v>
      </c>
      <c r="AM1286" s="47"/>
      <c r="AN1286" s="47"/>
      <c r="AP1286" s="47"/>
      <c r="AQ1286" s="47"/>
    </row>
    <row r="1287" spans="1:43" s="4" customFormat="1" ht="15" x14ac:dyDescent="0.25">
      <c r="A1287" s="48"/>
      <c r="B1287" s="49" t="s">
        <v>122</v>
      </c>
      <c r="C1287" s="372" t="s">
        <v>177</v>
      </c>
      <c r="D1287" s="372"/>
      <c r="E1287" s="372"/>
      <c r="F1287" s="51"/>
      <c r="G1287" s="52"/>
      <c r="H1287" s="52"/>
      <c r="I1287" s="52"/>
      <c r="J1287" s="53">
        <v>63.95</v>
      </c>
      <c r="K1287" s="52"/>
      <c r="L1287" s="53">
        <v>255.8</v>
      </c>
      <c r="M1287" s="54">
        <v>5.0199999999999996</v>
      </c>
      <c r="N1287" s="55">
        <v>1284.1199999999999</v>
      </c>
      <c r="AF1287" s="39"/>
      <c r="AG1287" s="47"/>
      <c r="AJ1287" s="3" t="s">
        <v>177</v>
      </c>
      <c r="AM1287" s="47"/>
      <c r="AN1287" s="47"/>
      <c r="AP1287" s="47"/>
      <c r="AQ1287" s="47"/>
    </row>
    <row r="1288" spans="1:43" s="4" customFormat="1" ht="15" x14ac:dyDescent="0.25">
      <c r="A1288" s="56"/>
      <c r="B1288" s="49"/>
      <c r="C1288" s="372" t="s">
        <v>63</v>
      </c>
      <c r="D1288" s="372"/>
      <c r="E1288" s="372"/>
      <c r="F1288" s="51" t="s">
        <v>64</v>
      </c>
      <c r="G1288" s="104">
        <v>6.6</v>
      </c>
      <c r="H1288" s="54">
        <v>1.1499999999999999</v>
      </c>
      <c r="I1288" s="54">
        <v>30.36</v>
      </c>
      <c r="J1288" s="57"/>
      <c r="K1288" s="52"/>
      <c r="L1288" s="57"/>
      <c r="M1288" s="52"/>
      <c r="N1288" s="58"/>
      <c r="AF1288" s="39"/>
      <c r="AG1288" s="47"/>
      <c r="AK1288" s="3" t="s">
        <v>63</v>
      </c>
      <c r="AM1288" s="47"/>
      <c r="AN1288" s="47"/>
      <c r="AP1288" s="47"/>
      <c r="AQ1288" s="47"/>
    </row>
    <row r="1289" spans="1:43" s="4" customFormat="1" ht="15" x14ac:dyDescent="0.25">
      <c r="A1289" s="56"/>
      <c r="B1289" s="49"/>
      <c r="C1289" s="372" t="s">
        <v>178</v>
      </c>
      <c r="D1289" s="372"/>
      <c r="E1289" s="372"/>
      <c r="F1289" s="51" t="s">
        <v>64</v>
      </c>
      <c r="G1289" s="54">
        <v>9.94</v>
      </c>
      <c r="H1289" s="54">
        <v>1.1499999999999999</v>
      </c>
      <c r="I1289" s="109">
        <v>45.723999999999997</v>
      </c>
      <c r="J1289" s="57"/>
      <c r="K1289" s="52"/>
      <c r="L1289" s="57"/>
      <c r="M1289" s="52"/>
      <c r="N1289" s="58"/>
      <c r="AF1289" s="39"/>
      <c r="AG1289" s="47"/>
      <c r="AK1289" s="3" t="s">
        <v>178</v>
      </c>
      <c r="AM1289" s="47"/>
      <c r="AN1289" s="47"/>
      <c r="AP1289" s="47"/>
      <c r="AQ1289" s="47"/>
    </row>
    <row r="1290" spans="1:43" s="4" customFormat="1" ht="15" x14ac:dyDescent="0.25">
      <c r="A1290" s="48"/>
      <c r="B1290" s="49"/>
      <c r="C1290" s="375" t="s">
        <v>65</v>
      </c>
      <c r="D1290" s="375"/>
      <c r="E1290" s="375"/>
      <c r="F1290" s="59"/>
      <c r="G1290" s="60"/>
      <c r="H1290" s="60"/>
      <c r="I1290" s="60"/>
      <c r="J1290" s="108">
        <v>1693.58</v>
      </c>
      <c r="K1290" s="60"/>
      <c r="L1290" s="108">
        <v>7752.09</v>
      </c>
      <c r="M1290" s="60"/>
      <c r="N1290" s="123">
        <v>102620.95</v>
      </c>
      <c r="AF1290" s="39"/>
      <c r="AG1290" s="47"/>
      <c r="AL1290" s="3" t="s">
        <v>65</v>
      </c>
      <c r="AM1290" s="47"/>
      <c r="AN1290" s="47"/>
      <c r="AP1290" s="47"/>
      <c r="AQ1290" s="47"/>
    </row>
    <row r="1291" spans="1:43" s="4" customFormat="1" ht="15" x14ac:dyDescent="0.25">
      <c r="A1291" s="56"/>
      <c r="B1291" s="49"/>
      <c r="C1291" s="372" t="s">
        <v>66</v>
      </c>
      <c r="D1291" s="372"/>
      <c r="E1291" s="372"/>
      <c r="F1291" s="51"/>
      <c r="G1291" s="52"/>
      <c r="H1291" s="52"/>
      <c r="I1291" s="52"/>
      <c r="J1291" s="57"/>
      <c r="K1291" s="52"/>
      <c r="L1291" s="53">
        <v>976.21</v>
      </c>
      <c r="M1291" s="52"/>
      <c r="N1291" s="55">
        <v>34128.300000000003</v>
      </c>
      <c r="AF1291" s="39"/>
      <c r="AG1291" s="47"/>
      <c r="AK1291" s="3" t="s">
        <v>66</v>
      </c>
      <c r="AM1291" s="47"/>
      <c r="AN1291" s="47"/>
      <c r="AP1291" s="47"/>
      <c r="AQ1291" s="47"/>
    </row>
    <row r="1292" spans="1:43" s="4" customFormat="1" ht="23.25" x14ac:dyDescent="0.25">
      <c r="A1292" s="56"/>
      <c r="B1292" s="49" t="s">
        <v>718</v>
      </c>
      <c r="C1292" s="372" t="s">
        <v>719</v>
      </c>
      <c r="D1292" s="372"/>
      <c r="E1292" s="372"/>
      <c r="F1292" s="51" t="s">
        <v>69</v>
      </c>
      <c r="G1292" s="63">
        <v>117</v>
      </c>
      <c r="H1292" s="52"/>
      <c r="I1292" s="63">
        <v>117</v>
      </c>
      <c r="J1292" s="57"/>
      <c r="K1292" s="52"/>
      <c r="L1292" s="107">
        <v>1142.17</v>
      </c>
      <c r="M1292" s="52"/>
      <c r="N1292" s="55">
        <v>39930.11</v>
      </c>
      <c r="AF1292" s="39"/>
      <c r="AG1292" s="47"/>
      <c r="AK1292" s="3" t="s">
        <v>719</v>
      </c>
      <c r="AM1292" s="47"/>
      <c r="AN1292" s="47"/>
      <c r="AP1292" s="47"/>
      <c r="AQ1292" s="47"/>
    </row>
    <row r="1293" spans="1:43" s="4" customFormat="1" ht="23.25" x14ac:dyDescent="0.25">
      <c r="A1293" s="56"/>
      <c r="B1293" s="49" t="s">
        <v>720</v>
      </c>
      <c r="C1293" s="372" t="s">
        <v>721</v>
      </c>
      <c r="D1293" s="372"/>
      <c r="E1293" s="372"/>
      <c r="F1293" s="51" t="s">
        <v>69</v>
      </c>
      <c r="G1293" s="63">
        <v>74</v>
      </c>
      <c r="H1293" s="52"/>
      <c r="I1293" s="63">
        <v>74</v>
      </c>
      <c r="J1293" s="57"/>
      <c r="K1293" s="52"/>
      <c r="L1293" s="53">
        <v>722.4</v>
      </c>
      <c r="M1293" s="52"/>
      <c r="N1293" s="55">
        <v>25254.94</v>
      </c>
      <c r="AF1293" s="39"/>
      <c r="AG1293" s="47"/>
      <c r="AK1293" s="3" t="s">
        <v>721</v>
      </c>
      <c r="AM1293" s="47"/>
      <c r="AN1293" s="47"/>
      <c r="AP1293" s="47"/>
      <c r="AQ1293" s="47"/>
    </row>
    <row r="1294" spans="1:43" s="4" customFormat="1" ht="15" x14ac:dyDescent="0.25">
      <c r="A1294" s="65"/>
      <c r="B1294" s="66"/>
      <c r="C1294" s="374" t="s">
        <v>72</v>
      </c>
      <c r="D1294" s="374"/>
      <c r="E1294" s="374"/>
      <c r="F1294" s="42"/>
      <c r="G1294" s="43"/>
      <c r="H1294" s="43"/>
      <c r="I1294" s="43"/>
      <c r="J1294" s="45"/>
      <c r="K1294" s="43"/>
      <c r="L1294" s="105">
        <v>9616.66</v>
      </c>
      <c r="M1294" s="60"/>
      <c r="N1294" s="115">
        <v>167806</v>
      </c>
      <c r="AF1294" s="39"/>
      <c r="AG1294" s="47"/>
      <c r="AM1294" s="47" t="s">
        <v>72</v>
      </c>
      <c r="AN1294" s="47"/>
      <c r="AP1294" s="47"/>
      <c r="AQ1294" s="47"/>
    </row>
    <row r="1295" spans="1:43" s="4" customFormat="1" ht="45.75" x14ac:dyDescent="0.25">
      <c r="A1295" s="40" t="s">
        <v>603</v>
      </c>
      <c r="B1295" s="41" t="s">
        <v>4522</v>
      </c>
      <c r="C1295" s="374" t="s">
        <v>4523</v>
      </c>
      <c r="D1295" s="374"/>
      <c r="E1295" s="374"/>
      <c r="F1295" s="42" t="s">
        <v>136</v>
      </c>
      <c r="G1295" s="43">
        <v>2</v>
      </c>
      <c r="H1295" s="44">
        <v>1</v>
      </c>
      <c r="I1295" s="44">
        <v>2</v>
      </c>
      <c r="J1295" s="105">
        <v>19322.099999999999</v>
      </c>
      <c r="K1295" s="43"/>
      <c r="L1295" s="105">
        <v>38644.199999999997</v>
      </c>
      <c r="M1295" s="68">
        <v>5.0199999999999996</v>
      </c>
      <c r="N1295" s="115">
        <v>193993.88</v>
      </c>
      <c r="AF1295" s="39"/>
      <c r="AG1295" s="47" t="s">
        <v>4523</v>
      </c>
      <c r="AM1295" s="47"/>
      <c r="AN1295" s="47"/>
      <c r="AP1295" s="47"/>
      <c r="AQ1295" s="47"/>
    </row>
    <row r="1296" spans="1:43" s="4" customFormat="1" ht="15" x14ac:dyDescent="0.25">
      <c r="A1296" s="65"/>
      <c r="B1296" s="66"/>
      <c r="C1296" s="374" t="s">
        <v>72</v>
      </c>
      <c r="D1296" s="374"/>
      <c r="E1296" s="374"/>
      <c r="F1296" s="42"/>
      <c r="G1296" s="43"/>
      <c r="H1296" s="43"/>
      <c r="I1296" s="43"/>
      <c r="J1296" s="45"/>
      <c r="K1296" s="43"/>
      <c r="L1296" s="105">
        <v>38644.199999999997</v>
      </c>
      <c r="M1296" s="60"/>
      <c r="N1296" s="115">
        <v>193993.88</v>
      </c>
      <c r="AF1296" s="39"/>
      <c r="AG1296" s="47"/>
      <c r="AM1296" s="47" t="s">
        <v>72</v>
      </c>
      <c r="AN1296" s="47"/>
      <c r="AP1296" s="47"/>
      <c r="AQ1296" s="47"/>
    </row>
    <row r="1297" spans="1:43" s="4" customFormat="1" ht="23.25" x14ac:dyDescent="0.25">
      <c r="A1297" s="40" t="s">
        <v>604</v>
      </c>
      <c r="B1297" s="41" t="s">
        <v>4524</v>
      </c>
      <c r="C1297" s="374" t="s">
        <v>4525</v>
      </c>
      <c r="D1297" s="374"/>
      <c r="E1297" s="374"/>
      <c r="F1297" s="42" t="s">
        <v>61</v>
      </c>
      <c r="G1297" s="43">
        <v>4</v>
      </c>
      <c r="H1297" s="44">
        <v>1</v>
      </c>
      <c r="I1297" s="44">
        <v>4</v>
      </c>
      <c r="J1297" s="45"/>
      <c r="K1297" s="43"/>
      <c r="L1297" s="45"/>
      <c r="M1297" s="43"/>
      <c r="N1297" s="46"/>
      <c r="AF1297" s="39"/>
      <c r="AG1297" s="47" t="s">
        <v>4525</v>
      </c>
      <c r="AM1297" s="47"/>
      <c r="AN1297" s="47"/>
      <c r="AP1297" s="47"/>
      <c r="AQ1297" s="47"/>
    </row>
    <row r="1298" spans="1:43" s="4" customFormat="1" ht="22.5" x14ac:dyDescent="0.25">
      <c r="A1298" s="103"/>
      <c r="B1298" s="49" t="s">
        <v>217</v>
      </c>
      <c r="C1298" s="368" t="s">
        <v>218</v>
      </c>
      <c r="D1298" s="368"/>
      <c r="E1298" s="368"/>
      <c r="F1298" s="368"/>
      <c r="G1298" s="368"/>
      <c r="H1298" s="368"/>
      <c r="I1298" s="368"/>
      <c r="J1298" s="368"/>
      <c r="K1298" s="368"/>
      <c r="L1298" s="368"/>
      <c r="M1298" s="368"/>
      <c r="N1298" s="376"/>
      <c r="AF1298" s="39"/>
      <c r="AG1298" s="47"/>
      <c r="AI1298" s="3" t="s">
        <v>218</v>
      </c>
      <c r="AM1298" s="47"/>
      <c r="AN1298" s="47"/>
      <c r="AP1298" s="47"/>
      <c r="AQ1298" s="47"/>
    </row>
    <row r="1299" spans="1:43" s="4" customFormat="1" ht="15" x14ac:dyDescent="0.25">
      <c r="A1299" s="48"/>
      <c r="B1299" s="49" t="s">
        <v>58</v>
      </c>
      <c r="C1299" s="372" t="s">
        <v>62</v>
      </c>
      <c r="D1299" s="372"/>
      <c r="E1299" s="372"/>
      <c r="F1299" s="51"/>
      <c r="G1299" s="52"/>
      <c r="H1299" s="52"/>
      <c r="I1299" s="52"/>
      <c r="J1299" s="53">
        <v>89.83</v>
      </c>
      <c r="K1299" s="54">
        <v>1.1499999999999999</v>
      </c>
      <c r="L1299" s="53">
        <v>413.22</v>
      </c>
      <c r="M1299" s="54">
        <v>34.96</v>
      </c>
      <c r="N1299" s="55">
        <v>14446.17</v>
      </c>
      <c r="AF1299" s="39"/>
      <c r="AG1299" s="47"/>
      <c r="AJ1299" s="3" t="s">
        <v>62</v>
      </c>
      <c r="AM1299" s="47"/>
      <c r="AN1299" s="47"/>
      <c r="AP1299" s="47"/>
      <c r="AQ1299" s="47"/>
    </row>
    <row r="1300" spans="1:43" s="4" customFormat="1" ht="15" x14ac:dyDescent="0.25">
      <c r="A1300" s="48"/>
      <c r="B1300" s="49" t="s">
        <v>73</v>
      </c>
      <c r="C1300" s="372" t="s">
        <v>175</v>
      </c>
      <c r="D1300" s="372"/>
      <c r="E1300" s="372"/>
      <c r="F1300" s="51"/>
      <c r="G1300" s="52"/>
      <c r="H1300" s="52"/>
      <c r="I1300" s="52"/>
      <c r="J1300" s="107">
        <v>5644.83</v>
      </c>
      <c r="K1300" s="54">
        <v>1.1499999999999999</v>
      </c>
      <c r="L1300" s="107">
        <v>25966.22</v>
      </c>
      <c r="M1300" s="54">
        <v>12.51</v>
      </c>
      <c r="N1300" s="55">
        <v>324837.40999999997</v>
      </c>
      <c r="AF1300" s="39"/>
      <c r="AG1300" s="47"/>
      <c r="AJ1300" s="3" t="s">
        <v>175</v>
      </c>
      <c r="AM1300" s="47"/>
      <c r="AN1300" s="47"/>
      <c r="AP1300" s="47"/>
      <c r="AQ1300" s="47"/>
    </row>
    <row r="1301" spans="1:43" s="4" customFormat="1" ht="15" x14ac:dyDescent="0.25">
      <c r="A1301" s="48"/>
      <c r="B1301" s="49" t="s">
        <v>78</v>
      </c>
      <c r="C1301" s="372" t="s">
        <v>176</v>
      </c>
      <c r="D1301" s="372"/>
      <c r="E1301" s="372"/>
      <c r="F1301" s="51"/>
      <c r="G1301" s="52"/>
      <c r="H1301" s="52"/>
      <c r="I1301" s="52"/>
      <c r="J1301" s="53">
        <v>181.72</v>
      </c>
      <c r="K1301" s="54">
        <v>1.1499999999999999</v>
      </c>
      <c r="L1301" s="53">
        <v>835.91</v>
      </c>
      <c r="M1301" s="54">
        <v>34.96</v>
      </c>
      <c r="N1301" s="55">
        <v>29223.41</v>
      </c>
      <c r="AF1301" s="39"/>
      <c r="AG1301" s="47"/>
      <c r="AJ1301" s="3" t="s">
        <v>176</v>
      </c>
      <c r="AM1301" s="47"/>
      <c r="AN1301" s="47"/>
      <c r="AP1301" s="47"/>
      <c r="AQ1301" s="47"/>
    </row>
    <row r="1302" spans="1:43" s="4" customFormat="1" ht="15" x14ac:dyDescent="0.25">
      <c r="A1302" s="48"/>
      <c r="B1302" s="49" t="s">
        <v>122</v>
      </c>
      <c r="C1302" s="372" t="s">
        <v>177</v>
      </c>
      <c r="D1302" s="372"/>
      <c r="E1302" s="372"/>
      <c r="F1302" s="51"/>
      <c r="G1302" s="52"/>
      <c r="H1302" s="52"/>
      <c r="I1302" s="52"/>
      <c r="J1302" s="53">
        <v>76.33</v>
      </c>
      <c r="K1302" s="52"/>
      <c r="L1302" s="53">
        <v>305.32</v>
      </c>
      <c r="M1302" s="54">
        <v>5.0199999999999996</v>
      </c>
      <c r="N1302" s="55">
        <v>1532.71</v>
      </c>
      <c r="AF1302" s="39"/>
      <c r="AG1302" s="47"/>
      <c r="AJ1302" s="3" t="s">
        <v>177</v>
      </c>
      <c r="AM1302" s="47"/>
      <c r="AN1302" s="47"/>
      <c r="AP1302" s="47"/>
      <c r="AQ1302" s="47"/>
    </row>
    <row r="1303" spans="1:43" s="4" customFormat="1" ht="15" x14ac:dyDescent="0.25">
      <c r="A1303" s="56"/>
      <c r="B1303" s="49"/>
      <c r="C1303" s="372" t="s">
        <v>63</v>
      </c>
      <c r="D1303" s="372"/>
      <c r="E1303" s="372"/>
      <c r="F1303" s="51" t="s">
        <v>64</v>
      </c>
      <c r="G1303" s="104">
        <v>8.1</v>
      </c>
      <c r="H1303" s="54">
        <v>1.1499999999999999</v>
      </c>
      <c r="I1303" s="54">
        <v>37.26</v>
      </c>
      <c r="J1303" s="57"/>
      <c r="K1303" s="52"/>
      <c r="L1303" s="57"/>
      <c r="M1303" s="52"/>
      <c r="N1303" s="58"/>
      <c r="AF1303" s="39"/>
      <c r="AG1303" s="47"/>
      <c r="AK1303" s="3" t="s">
        <v>63</v>
      </c>
      <c r="AM1303" s="47"/>
      <c r="AN1303" s="47"/>
      <c r="AP1303" s="47"/>
      <c r="AQ1303" s="47"/>
    </row>
    <row r="1304" spans="1:43" s="4" customFormat="1" ht="15" x14ac:dyDescent="0.25">
      <c r="A1304" s="56"/>
      <c r="B1304" s="49"/>
      <c r="C1304" s="372" t="s">
        <v>178</v>
      </c>
      <c r="D1304" s="372"/>
      <c r="E1304" s="372"/>
      <c r="F1304" s="51" t="s">
        <v>64</v>
      </c>
      <c r="G1304" s="63">
        <v>12</v>
      </c>
      <c r="H1304" s="54">
        <v>1.1499999999999999</v>
      </c>
      <c r="I1304" s="104">
        <v>55.2</v>
      </c>
      <c r="J1304" s="57"/>
      <c r="K1304" s="52"/>
      <c r="L1304" s="57"/>
      <c r="M1304" s="52"/>
      <c r="N1304" s="58"/>
      <c r="AF1304" s="39"/>
      <c r="AG1304" s="47"/>
      <c r="AK1304" s="3" t="s">
        <v>178</v>
      </c>
      <c r="AM1304" s="47"/>
      <c r="AN1304" s="47"/>
      <c r="AP1304" s="47"/>
      <c r="AQ1304" s="47"/>
    </row>
    <row r="1305" spans="1:43" s="4" customFormat="1" ht="15" x14ac:dyDescent="0.25">
      <c r="A1305" s="48"/>
      <c r="B1305" s="49"/>
      <c r="C1305" s="375" t="s">
        <v>65</v>
      </c>
      <c r="D1305" s="375"/>
      <c r="E1305" s="375"/>
      <c r="F1305" s="59"/>
      <c r="G1305" s="60"/>
      <c r="H1305" s="60"/>
      <c r="I1305" s="60"/>
      <c r="J1305" s="108">
        <v>5810.99</v>
      </c>
      <c r="K1305" s="60"/>
      <c r="L1305" s="108">
        <v>26684.76</v>
      </c>
      <c r="M1305" s="60"/>
      <c r="N1305" s="123">
        <v>340816.29</v>
      </c>
      <c r="AF1305" s="39"/>
      <c r="AG1305" s="47"/>
      <c r="AL1305" s="3" t="s">
        <v>65</v>
      </c>
      <c r="AM1305" s="47"/>
      <c r="AN1305" s="47"/>
      <c r="AP1305" s="47"/>
      <c r="AQ1305" s="47"/>
    </row>
    <row r="1306" spans="1:43" s="4" customFormat="1" ht="15" x14ac:dyDescent="0.25">
      <c r="A1306" s="56"/>
      <c r="B1306" s="49"/>
      <c r="C1306" s="372" t="s">
        <v>66</v>
      </c>
      <c r="D1306" s="372"/>
      <c r="E1306" s="372"/>
      <c r="F1306" s="51"/>
      <c r="G1306" s="52"/>
      <c r="H1306" s="52"/>
      <c r="I1306" s="52"/>
      <c r="J1306" s="57"/>
      <c r="K1306" s="52"/>
      <c r="L1306" s="107">
        <v>1249.1300000000001</v>
      </c>
      <c r="M1306" s="52"/>
      <c r="N1306" s="55">
        <v>43669.58</v>
      </c>
      <c r="AF1306" s="39"/>
      <c r="AG1306" s="47"/>
      <c r="AK1306" s="3" t="s">
        <v>66</v>
      </c>
      <c r="AM1306" s="47"/>
      <c r="AN1306" s="47"/>
      <c r="AP1306" s="47"/>
      <c r="AQ1306" s="47"/>
    </row>
    <row r="1307" spans="1:43" s="4" customFormat="1" ht="23.25" x14ac:dyDescent="0.25">
      <c r="A1307" s="56"/>
      <c r="B1307" s="49" t="s">
        <v>718</v>
      </c>
      <c r="C1307" s="372" t="s">
        <v>719</v>
      </c>
      <c r="D1307" s="372"/>
      <c r="E1307" s="372"/>
      <c r="F1307" s="51" t="s">
        <v>69</v>
      </c>
      <c r="G1307" s="63">
        <v>117</v>
      </c>
      <c r="H1307" s="52"/>
      <c r="I1307" s="63">
        <v>117</v>
      </c>
      <c r="J1307" s="57"/>
      <c r="K1307" s="52"/>
      <c r="L1307" s="107">
        <v>1461.48</v>
      </c>
      <c r="M1307" s="52"/>
      <c r="N1307" s="55">
        <v>51093.41</v>
      </c>
      <c r="AF1307" s="39"/>
      <c r="AG1307" s="47"/>
      <c r="AK1307" s="3" t="s">
        <v>719</v>
      </c>
      <c r="AM1307" s="47"/>
      <c r="AN1307" s="47"/>
      <c r="AP1307" s="47"/>
      <c r="AQ1307" s="47"/>
    </row>
    <row r="1308" spans="1:43" s="4" customFormat="1" ht="23.25" x14ac:dyDescent="0.25">
      <c r="A1308" s="56"/>
      <c r="B1308" s="49" t="s">
        <v>720</v>
      </c>
      <c r="C1308" s="372" t="s">
        <v>721</v>
      </c>
      <c r="D1308" s="372"/>
      <c r="E1308" s="372"/>
      <c r="F1308" s="51" t="s">
        <v>69</v>
      </c>
      <c r="G1308" s="63">
        <v>74</v>
      </c>
      <c r="H1308" s="52"/>
      <c r="I1308" s="63">
        <v>74</v>
      </c>
      <c r="J1308" s="57"/>
      <c r="K1308" s="52"/>
      <c r="L1308" s="53">
        <v>924.36</v>
      </c>
      <c r="M1308" s="52"/>
      <c r="N1308" s="55">
        <v>32315.49</v>
      </c>
      <c r="AF1308" s="39"/>
      <c r="AG1308" s="47"/>
      <c r="AK1308" s="3" t="s">
        <v>721</v>
      </c>
      <c r="AM1308" s="47"/>
      <c r="AN1308" s="47"/>
      <c r="AP1308" s="47"/>
      <c r="AQ1308" s="47"/>
    </row>
    <row r="1309" spans="1:43" s="4" customFormat="1" ht="15" x14ac:dyDescent="0.25">
      <c r="A1309" s="65"/>
      <c r="B1309" s="66"/>
      <c r="C1309" s="374" t="s">
        <v>72</v>
      </c>
      <c r="D1309" s="374"/>
      <c r="E1309" s="374"/>
      <c r="F1309" s="42"/>
      <c r="G1309" s="43"/>
      <c r="H1309" s="43"/>
      <c r="I1309" s="43"/>
      <c r="J1309" s="45"/>
      <c r="K1309" s="43"/>
      <c r="L1309" s="105">
        <v>29070.6</v>
      </c>
      <c r="M1309" s="60"/>
      <c r="N1309" s="115">
        <v>424225.19</v>
      </c>
      <c r="AF1309" s="39"/>
      <c r="AG1309" s="47"/>
      <c r="AM1309" s="47" t="s">
        <v>72</v>
      </c>
      <c r="AN1309" s="47"/>
      <c r="AP1309" s="47"/>
      <c r="AQ1309" s="47"/>
    </row>
    <row r="1310" spans="1:43" s="4" customFormat="1" ht="23.25" x14ac:dyDescent="0.25">
      <c r="A1310" s="40" t="s">
        <v>605</v>
      </c>
      <c r="B1310" s="41" t="s">
        <v>4493</v>
      </c>
      <c r="C1310" s="374" t="s">
        <v>4526</v>
      </c>
      <c r="D1310" s="374"/>
      <c r="E1310" s="374"/>
      <c r="F1310" s="42" t="s">
        <v>61</v>
      </c>
      <c r="G1310" s="43">
        <v>4</v>
      </c>
      <c r="H1310" s="44">
        <v>1</v>
      </c>
      <c r="I1310" s="44">
        <v>4</v>
      </c>
      <c r="J1310" s="105">
        <v>124001.4</v>
      </c>
      <c r="K1310" s="43"/>
      <c r="L1310" s="105">
        <v>98805.9</v>
      </c>
      <c r="M1310" s="68">
        <v>5.0199999999999996</v>
      </c>
      <c r="N1310" s="115">
        <v>496005.6</v>
      </c>
      <c r="AF1310" s="39"/>
      <c r="AG1310" s="47" t="s">
        <v>4526</v>
      </c>
      <c r="AM1310" s="47"/>
      <c r="AN1310" s="47"/>
      <c r="AP1310" s="47"/>
      <c r="AQ1310" s="47"/>
    </row>
    <row r="1311" spans="1:43" s="4" customFormat="1" ht="15" x14ac:dyDescent="0.25">
      <c r="A1311" s="65"/>
      <c r="B1311" s="66"/>
      <c r="C1311" s="374" t="s">
        <v>72</v>
      </c>
      <c r="D1311" s="374"/>
      <c r="E1311" s="374"/>
      <c r="F1311" s="42"/>
      <c r="G1311" s="43"/>
      <c r="H1311" s="43"/>
      <c r="I1311" s="43"/>
      <c r="J1311" s="45"/>
      <c r="K1311" s="43"/>
      <c r="L1311" s="105">
        <v>98805.9</v>
      </c>
      <c r="M1311" s="60"/>
      <c r="N1311" s="115">
        <v>496005.6</v>
      </c>
      <c r="AF1311" s="39"/>
      <c r="AG1311" s="47"/>
      <c r="AM1311" s="47" t="s">
        <v>72</v>
      </c>
      <c r="AN1311" s="47"/>
      <c r="AP1311" s="47"/>
      <c r="AQ1311" s="47"/>
    </row>
    <row r="1312" spans="1:43" s="4" customFormat="1" ht="34.5" x14ac:dyDescent="0.25">
      <c r="A1312" s="40" t="s">
        <v>606</v>
      </c>
      <c r="B1312" s="41" t="s">
        <v>4524</v>
      </c>
      <c r="C1312" s="374" t="s">
        <v>4527</v>
      </c>
      <c r="D1312" s="374"/>
      <c r="E1312" s="374"/>
      <c r="F1312" s="42" t="s">
        <v>61</v>
      </c>
      <c r="G1312" s="43">
        <v>2</v>
      </c>
      <c r="H1312" s="44">
        <v>1</v>
      </c>
      <c r="I1312" s="44">
        <v>2</v>
      </c>
      <c r="J1312" s="45"/>
      <c r="K1312" s="43"/>
      <c r="L1312" s="45"/>
      <c r="M1312" s="43"/>
      <c r="N1312" s="46"/>
      <c r="AF1312" s="39"/>
      <c r="AG1312" s="47" t="s">
        <v>4527</v>
      </c>
      <c r="AM1312" s="47"/>
      <c r="AN1312" s="47"/>
      <c r="AP1312" s="47"/>
      <c r="AQ1312" s="47"/>
    </row>
    <row r="1313" spans="1:43" s="4" customFormat="1" ht="22.5" x14ac:dyDescent="0.25">
      <c r="A1313" s="103"/>
      <c r="B1313" s="49" t="s">
        <v>217</v>
      </c>
      <c r="C1313" s="368" t="s">
        <v>218</v>
      </c>
      <c r="D1313" s="368"/>
      <c r="E1313" s="368"/>
      <c r="F1313" s="368"/>
      <c r="G1313" s="368"/>
      <c r="H1313" s="368"/>
      <c r="I1313" s="368"/>
      <c r="J1313" s="368"/>
      <c r="K1313" s="368"/>
      <c r="L1313" s="368"/>
      <c r="M1313" s="368"/>
      <c r="N1313" s="376"/>
      <c r="AF1313" s="39"/>
      <c r="AG1313" s="47"/>
      <c r="AI1313" s="3" t="s">
        <v>218</v>
      </c>
      <c r="AM1313" s="47"/>
      <c r="AN1313" s="47"/>
      <c r="AP1313" s="47"/>
      <c r="AQ1313" s="47"/>
    </row>
    <row r="1314" spans="1:43" s="4" customFormat="1" ht="15" x14ac:dyDescent="0.25">
      <c r="A1314" s="48"/>
      <c r="B1314" s="49" t="s">
        <v>58</v>
      </c>
      <c r="C1314" s="372" t="s">
        <v>62</v>
      </c>
      <c r="D1314" s="372"/>
      <c r="E1314" s="372"/>
      <c r="F1314" s="51"/>
      <c r="G1314" s="52"/>
      <c r="H1314" s="52"/>
      <c r="I1314" s="52"/>
      <c r="J1314" s="53">
        <v>89.83</v>
      </c>
      <c r="K1314" s="54">
        <v>1.1499999999999999</v>
      </c>
      <c r="L1314" s="53">
        <v>206.61</v>
      </c>
      <c r="M1314" s="54">
        <v>34.96</v>
      </c>
      <c r="N1314" s="55">
        <v>7223.09</v>
      </c>
      <c r="AF1314" s="39"/>
      <c r="AG1314" s="47"/>
      <c r="AJ1314" s="3" t="s">
        <v>62</v>
      </c>
      <c r="AM1314" s="47"/>
      <c r="AN1314" s="47"/>
      <c r="AP1314" s="47"/>
      <c r="AQ1314" s="47"/>
    </row>
    <row r="1315" spans="1:43" s="4" customFormat="1" ht="15" x14ac:dyDescent="0.25">
      <c r="A1315" s="48"/>
      <c r="B1315" s="49" t="s">
        <v>73</v>
      </c>
      <c r="C1315" s="372" t="s">
        <v>175</v>
      </c>
      <c r="D1315" s="372"/>
      <c r="E1315" s="372"/>
      <c r="F1315" s="51"/>
      <c r="G1315" s="52"/>
      <c r="H1315" s="52"/>
      <c r="I1315" s="52"/>
      <c r="J1315" s="107">
        <v>5644.83</v>
      </c>
      <c r="K1315" s="54">
        <v>1.1499999999999999</v>
      </c>
      <c r="L1315" s="107">
        <v>12983.11</v>
      </c>
      <c r="M1315" s="54">
        <v>12.51</v>
      </c>
      <c r="N1315" s="55">
        <v>162418.71</v>
      </c>
      <c r="AF1315" s="39"/>
      <c r="AG1315" s="47"/>
      <c r="AJ1315" s="3" t="s">
        <v>175</v>
      </c>
      <c r="AM1315" s="47"/>
      <c r="AN1315" s="47"/>
      <c r="AP1315" s="47"/>
      <c r="AQ1315" s="47"/>
    </row>
    <row r="1316" spans="1:43" s="4" customFormat="1" ht="15" x14ac:dyDescent="0.25">
      <c r="A1316" s="48"/>
      <c r="B1316" s="49" t="s">
        <v>78</v>
      </c>
      <c r="C1316" s="372" t="s">
        <v>176</v>
      </c>
      <c r="D1316" s="372"/>
      <c r="E1316" s="372"/>
      <c r="F1316" s="51"/>
      <c r="G1316" s="52"/>
      <c r="H1316" s="52"/>
      <c r="I1316" s="52"/>
      <c r="J1316" s="53">
        <v>181.72</v>
      </c>
      <c r="K1316" s="54">
        <v>1.1499999999999999</v>
      </c>
      <c r="L1316" s="53">
        <v>417.96</v>
      </c>
      <c r="M1316" s="54">
        <v>34.96</v>
      </c>
      <c r="N1316" s="55">
        <v>14611.88</v>
      </c>
      <c r="AF1316" s="39"/>
      <c r="AG1316" s="47"/>
      <c r="AJ1316" s="3" t="s">
        <v>176</v>
      </c>
      <c r="AM1316" s="47"/>
      <c r="AN1316" s="47"/>
      <c r="AP1316" s="47"/>
      <c r="AQ1316" s="47"/>
    </row>
    <row r="1317" spans="1:43" s="4" customFormat="1" ht="15" x14ac:dyDescent="0.25">
      <c r="A1317" s="48"/>
      <c r="B1317" s="49" t="s">
        <v>122</v>
      </c>
      <c r="C1317" s="372" t="s">
        <v>177</v>
      </c>
      <c r="D1317" s="372"/>
      <c r="E1317" s="372"/>
      <c r="F1317" s="51"/>
      <c r="G1317" s="52"/>
      <c r="H1317" s="52"/>
      <c r="I1317" s="52"/>
      <c r="J1317" s="53">
        <v>76.33</v>
      </c>
      <c r="K1317" s="52"/>
      <c r="L1317" s="53">
        <v>152.66</v>
      </c>
      <c r="M1317" s="54">
        <v>5.0199999999999996</v>
      </c>
      <c r="N1317" s="64">
        <v>766.35</v>
      </c>
      <c r="AF1317" s="39"/>
      <c r="AG1317" s="47"/>
      <c r="AJ1317" s="3" t="s">
        <v>177</v>
      </c>
      <c r="AM1317" s="47"/>
      <c r="AN1317" s="47"/>
      <c r="AP1317" s="47"/>
      <c r="AQ1317" s="47"/>
    </row>
    <row r="1318" spans="1:43" s="4" customFormat="1" ht="15" x14ac:dyDescent="0.25">
      <c r="A1318" s="56"/>
      <c r="B1318" s="49"/>
      <c r="C1318" s="372" t="s">
        <v>63</v>
      </c>
      <c r="D1318" s="372"/>
      <c r="E1318" s="372"/>
      <c r="F1318" s="51" t="s">
        <v>64</v>
      </c>
      <c r="G1318" s="104">
        <v>8.1</v>
      </c>
      <c r="H1318" s="54">
        <v>1.1499999999999999</v>
      </c>
      <c r="I1318" s="54">
        <v>18.63</v>
      </c>
      <c r="J1318" s="57"/>
      <c r="K1318" s="52"/>
      <c r="L1318" s="57"/>
      <c r="M1318" s="52"/>
      <c r="N1318" s="58"/>
      <c r="AF1318" s="39"/>
      <c r="AG1318" s="47"/>
      <c r="AK1318" s="3" t="s">
        <v>63</v>
      </c>
      <c r="AM1318" s="47"/>
      <c r="AN1318" s="47"/>
      <c r="AP1318" s="47"/>
      <c r="AQ1318" s="47"/>
    </row>
    <row r="1319" spans="1:43" s="4" customFormat="1" ht="15" x14ac:dyDescent="0.25">
      <c r="A1319" s="56"/>
      <c r="B1319" s="49"/>
      <c r="C1319" s="372" t="s">
        <v>178</v>
      </c>
      <c r="D1319" s="372"/>
      <c r="E1319" s="372"/>
      <c r="F1319" s="51" t="s">
        <v>64</v>
      </c>
      <c r="G1319" s="63">
        <v>12</v>
      </c>
      <c r="H1319" s="54">
        <v>1.1499999999999999</v>
      </c>
      <c r="I1319" s="104">
        <v>27.6</v>
      </c>
      <c r="J1319" s="57"/>
      <c r="K1319" s="52"/>
      <c r="L1319" s="57"/>
      <c r="M1319" s="52"/>
      <c r="N1319" s="58"/>
      <c r="AF1319" s="39"/>
      <c r="AG1319" s="47"/>
      <c r="AK1319" s="3" t="s">
        <v>178</v>
      </c>
      <c r="AM1319" s="47"/>
      <c r="AN1319" s="47"/>
      <c r="AP1319" s="47"/>
      <c r="AQ1319" s="47"/>
    </row>
    <row r="1320" spans="1:43" s="4" customFormat="1" ht="15" x14ac:dyDescent="0.25">
      <c r="A1320" s="48"/>
      <c r="B1320" s="49"/>
      <c r="C1320" s="375" t="s">
        <v>65</v>
      </c>
      <c r="D1320" s="375"/>
      <c r="E1320" s="375"/>
      <c r="F1320" s="59"/>
      <c r="G1320" s="60"/>
      <c r="H1320" s="60"/>
      <c r="I1320" s="60"/>
      <c r="J1320" s="108">
        <v>5810.99</v>
      </c>
      <c r="K1320" s="60"/>
      <c r="L1320" s="108">
        <v>13342.38</v>
      </c>
      <c r="M1320" s="60"/>
      <c r="N1320" s="123">
        <v>170408.15</v>
      </c>
      <c r="AF1320" s="39"/>
      <c r="AG1320" s="47"/>
      <c r="AL1320" s="3" t="s">
        <v>65</v>
      </c>
      <c r="AM1320" s="47"/>
      <c r="AN1320" s="47"/>
      <c r="AP1320" s="47"/>
      <c r="AQ1320" s="47"/>
    </row>
    <row r="1321" spans="1:43" s="4" customFormat="1" ht="15" x14ac:dyDescent="0.25">
      <c r="A1321" s="56"/>
      <c r="B1321" s="49"/>
      <c r="C1321" s="372" t="s">
        <v>66</v>
      </c>
      <c r="D1321" s="372"/>
      <c r="E1321" s="372"/>
      <c r="F1321" s="51"/>
      <c r="G1321" s="52"/>
      <c r="H1321" s="52"/>
      <c r="I1321" s="52"/>
      <c r="J1321" s="57"/>
      <c r="K1321" s="52"/>
      <c r="L1321" s="53">
        <v>624.57000000000005</v>
      </c>
      <c r="M1321" s="52"/>
      <c r="N1321" s="55">
        <v>21834.97</v>
      </c>
      <c r="AF1321" s="39"/>
      <c r="AG1321" s="47"/>
      <c r="AK1321" s="3" t="s">
        <v>66</v>
      </c>
      <c r="AM1321" s="47"/>
      <c r="AN1321" s="47"/>
      <c r="AP1321" s="47"/>
      <c r="AQ1321" s="47"/>
    </row>
    <row r="1322" spans="1:43" s="4" customFormat="1" ht="23.25" x14ac:dyDescent="0.25">
      <c r="A1322" s="56"/>
      <c r="B1322" s="49" t="s">
        <v>718</v>
      </c>
      <c r="C1322" s="372" t="s">
        <v>719</v>
      </c>
      <c r="D1322" s="372"/>
      <c r="E1322" s="372"/>
      <c r="F1322" s="51" t="s">
        <v>69</v>
      </c>
      <c r="G1322" s="63">
        <v>117</v>
      </c>
      <c r="H1322" s="52"/>
      <c r="I1322" s="63">
        <v>117</v>
      </c>
      <c r="J1322" s="57"/>
      <c r="K1322" s="52"/>
      <c r="L1322" s="53">
        <v>730.75</v>
      </c>
      <c r="M1322" s="52"/>
      <c r="N1322" s="55">
        <v>25546.91</v>
      </c>
      <c r="AF1322" s="39"/>
      <c r="AG1322" s="47"/>
      <c r="AK1322" s="3" t="s">
        <v>719</v>
      </c>
      <c r="AM1322" s="47"/>
      <c r="AN1322" s="47"/>
      <c r="AP1322" s="47"/>
      <c r="AQ1322" s="47"/>
    </row>
    <row r="1323" spans="1:43" s="4" customFormat="1" ht="23.25" x14ac:dyDescent="0.25">
      <c r="A1323" s="56"/>
      <c r="B1323" s="49" t="s">
        <v>720</v>
      </c>
      <c r="C1323" s="372" t="s">
        <v>721</v>
      </c>
      <c r="D1323" s="372"/>
      <c r="E1323" s="372"/>
      <c r="F1323" s="51" t="s">
        <v>69</v>
      </c>
      <c r="G1323" s="63">
        <v>74</v>
      </c>
      <c r="H1323" s="52"/>
      <c r="I1323" s="63">
        <v>74</v>
      </c>
      <c r="J1323" s="57"/>
      <c r="K1323" s="52"/>
      <c r="L1323" s="53">
        <v>462.18</v>
      </c>
      <c r="M1323" s="52"/>
      <c r="N1323" s="55">
        <v>16157.88</v>
      </c>
      <c r="AF1323" s="39"/>
      <c r="AG1323" s="47"/>
      <c r="AK1323" s="3" t="s">
        <v>721</v>
      </c>
      <c r="AM1323" s="47"/>
      <c r="AN1323" s="47"/>
      <c r="AP1323" s="47"/>
      <c r="AQ1323" s="47"/>
    </row>
    <row r="1324" spans="1:43" s="4" customFormat="1" ht="15" x14ac:dyDescent="0.25">
      <c r="A1324" s="65"/>
      <c r="B1324" s="66"/>
      <c r="C1324" s="374" t="s">
        <v>72</v>
      </c>
      <c r="D1324" s="374"/>
      <c r="E1324" s="374"/>
      <c r="F1324" s="42"/>
      <c r="G1324" s="43"/>
      <c r="H1324" s="43"/>
      <c r="I1324" s="43"/>
      <c r="J1324" s="45"/>
      <c r="K1324" s="43"/>
      <c r="L1324" s="105">
        <v>14535.31</v>
      </c>
      <c r="M1324" s="60"/>
      <c r="N1324" s="115">
        <v>212112.94</v>
      </c>
      <c r="AF1324" s="39"/>
      <c r="AG1324" s="47"/>
      <c r="AM1324" s="47" t="s">
        <v>72</v>
      </c>
      <c r="AN1324" s="47"/>
      <c r="AP1324" s="47"/>
      <c r="AQ1324" s="47"/>
    </row>
    <row r="1325" spans="1:43" s="4" customFormat="1" ht="45.75" x14ac:dyDescent="0.25">
      <c r="A1325" s="40" t="s">
        <v>607</v>
      </c>
      <c r="B1325" s="41" t="s">
        <v>4528</v>
      </c>
      <c r="C1325" s="374" t="s">
        <v>4529</v>
      </c>
      <c r="D1325" s="374"/>
      <c r="E1325" s="374"/>
      <c r="F1325" s="42" t="s">
        <v>136</v>
      </c>
      <c r="G1325" s="43">
        <v>1</v>
      </c>
      <c r="H1325" s="44">
        <v>1</v>
      </c>
      <c r="I1325" s="44">
        <v>1</v>
      </c>
      <c r="J1325" s="105">
        <v>16135.34</v>
      </c>
      <c r="K1325" s="43"/>
      <c r="L1325" s="105">
        <v>16135.34</v>
      </c>
      <c r="M1325" s="68">
        <v>5.0199999999999996</v>
      </c>
      <c r="N1325" s="115">
        <v>80999.41</v>
      </c>
      <c r="AF1325" s="39"/>
      <c r="AG1325" s="47" t="s">
        <v>4529</v>
      </c>
      <c r="AM1325" s="47"/>
      <c r="AN1325" s="47"/>
      <c r="AP1325" s="47"/>
      <c r="AQ1325" s="47"/>
    </row>
    <row r="1326" spans="1:43" s="4" customFormat="1" ht="15" x14ac:dyDescent="0.25">
      <c r="A1326" s="65"/>
      <c r="B1326" s="66"/>
      <c r="C1326" s="374" t="s">
        <v>72</v>
      </c>
      <c r="D1326" s="374"/>
      <c r="E1326" s="374"/>
      <c r="F1326" s="42"/>
      <c r="G1326" s="43"/>
      <c r="H1326" s="43"/>
      <c r="I1326" s="43"/>
      <c r="J1326" s="45"/>
      <c r="K1326" s="43"/>
      <c r="L1326" s="105">
        <v>16135.34</v>
      </c>
      <c r="M1326" s="60"/>
      <c r="N1326" s="115">
        <v>80999.41</v>
      </c>
      <c r="AF1326" s="39"/>
      <c r="AG1326" s="47"/>
      <c r="AM1326" s="47" t="s">
        <v>72</v>
      </c>
      <c r="AN1326" s="47"/>
      <c r="AP1326" s="47"/>
      <c r="AQ1326" s="47"/>
    </row>
    <row r="1327" spans="1:43" s="4" customFormat="1" ht="34.5" x14ac:dyDescent="0.25">
      <c r="A1327" s="40" t="s">
        <v>609</v>
      </c>
      <c r="B1327" s="41" t="s">
        <v>4530</v>
      </c>
      <c r="C1327" s="374" t="s">
        <v>4531</v>
      </c>
      <c r="D1327" s="374"/>
      <c r="E1327" s="374"/>
      <c r="F1327" s="42" t="s">
        <v>238</v>
      </c>
      <c r="G1327" s="43">
        <v>6.7000000000000004E-2</v>
      </c>
      <c r="H1327" s="44">
        <v>1</v>
      </c>
      <c r="I1327" s="116">
        <v>6.7000000000000004E-2</v>
      </c>
      <c r="J1327" s="45"/>
      <c r="K1327" s="43"/>
      <c r="L1327" s="45"/>
      <c r="M1327" s="43"/>
      <c r="N1327" s="46"/>
      <c r="AF1327" s="39"/>
      <c r="AG1327" s="47" t="s">
        <v>4531</v>
      </c>
      <c r="AM1327" s="47"/>
      <c r="AN1327" s="47"/>
      <c r="AP1327" s="47"/>
      <c r="AQ1327" s="47"/>
    </row>
    <row r="1328" spans="1:43" s="4" customFormat="1" ht="15" x14ac:dyDescent="0.25">
      <c r="A1328" s="69"/>
      <c r="B1328" s="50"/>
      <c r="C1328" s="372" t="s">
        <v>4532</v>
      </c>
      <c r="D1328" s="372"/>
      <c r="E1328" s="372"/>
      <c r="F1328" s="372"/>
      <c r="G1328" s="372"/>
      <c r="H1328" s="372"/>
      <c r="I1328" s="372"/>
      <c r="J1328" s="372"/>
      <c r="K1328" s="372"/>
      <c r="L1328" s="372"/>
      <c r="M1328" s="372"/>
      <c r="N1328" s="377"/>
      <c r="AF1328" s="39"/>
      <c r="AG1328" s="47"/>
      <c r="AH1328" s="3" t="s">
        <v>4532</v>
      </c>
      <c r="AM1328" s="47"/>
      <c r="AN1328" s="47"/>
      <c r="AP1328" s="47"/>
      <c r="AQ1328" s="47"/>
    </row>
    <row r="1329" spans="1:43" s="4" customFormat="1" ht="22.5" x14ac:dyDescent="0.25">
      <c r="A1329" s="103"/>
      <c r="B1329" s="49" t="s">
        <v>217</v>
      </c>
      <c r="C1329" s="368" t="s">
        <v>218</v>
      </c>
      <c r="D1329" s="368"/>
      <c r="E1329" s="368"/>
      <c r="F1329" s="368"/>
      <c r="G1329" s="368"/>
      <c r="H1329" s="368"/>
      <c r="I1329" s="368"/>
      <c r="J1329" s="368"/>
      <c r="K1329" s="368"/>
      <c r="L1329" s="368"/>
      <c r="M1329" s="368"/>
      <c r="N1329" s="376"/>
      <c r="AF1329" s="39"/>
      <c r="AG1329" s="47"/>
      <c r="AI1329" s="3" t="s">
        <v>218</v>
      </c>
      <c r="AM1329" s="47"/>
      <c r="AN1329" s="47"/>
      <c r="AP1329" s="47"/>
      <c r="AQ1329" s="47"/>
    </row>
    <row r="1330" spans="1:43" s="4" customFormat="1" ht="15" x14ac:dyDescent="0.25">
      <c r="A1330" s="48"/>
      <c r="B1330" s="49" t="s">
        <v>58</v>
      </c>
      <c r="C1330" s="372" t="s">
        <v>62</v>
      </c>
      <c r="D1330" s="372"/>
      <c r="E1330" s="372"/>
      <c r="F1330" s="51"/>
      <c r="G1330" s="52"/>
      <c r="H1330" s="52"/>
      <c r="I1330" s="52"/>
      <c r="J1330" s="53">
        <v>266.14</v>
      </c>
      <c r="K1330" s="54">
        <v>1.1499999999999999</v>
      </c>
      <c r="L1330" s="53">
        <v>20.51</v>
      </c>
      <c r="M1330" s="54">
        <v>34.96</v>
      </c>
      <c r="N1330" s="64">
        <v>717.03</v>
      </c>
      <c r="AF1330" s="39"/>
      <c r="AG1330" s="47"/>
      <c r="AJ1330" s="3" t="s">
        <v>62</v>
      </c>
      <c r="AM1330" s="47"/>
      <c r="AN1330" s="47"/>
      <c r="AP1330" s="47"/>
      <c r="AQ1330" s="47"/>
    </row>
    <row r="1331" spans="1:43" s="4" customFormat="1" ht="15" x14ac:dyDescent="0.25">
      <c r="A1331" s="48"/>
      <c r="B1331" s="49" t="s">
        <v>73</v>
      </c>
      <c r="C1331" s="372" t="s">
        <v>175</v>
      </c>
      <c r="D1331" s="372"/>
      <c r="E1331" s="372"/>
      <c r="F1331" s="51"/>
      <c r="G1331" s="52"/>
      <c r="H1331" s="52"/>
      <c r="I1331" s="52"/>
      <c r="J1331" s="53">
        <v>291.12</v>
      </c>
      <c r="K1331" s="54">
        <v>1.1499999999999999</v>
      </c>
      <c r="L1331" s="53">
        <v>22.43</v>
      </c>
      <c r="M1331" s="54">
        <v>12.51</v>
      </c>
      <c r="N1331" s="64">
        <v>280.60000000000002</v>
      </c>
      <c r="AF1331" s="39"/>
      <c r="AG1331" s="47"/>
      <c r="AJ1331" s="3" t="s">
        <v>175</v>
      </c>
      <c r="AM1331" s="47"/>
      <c r="AN1331" s="47"/>
      <c r="AP1331" s="47"/>
      <c r="AQ1331" s="47"/>
    </row>
    <row r="1332" spans="1:43" s="4" customFormat="1" ht="15" x14ac:dyDescent="0.25">
      <c r="A1332" s="48"/>
      <c r="B1332" s="49" t="s">
        <v>78</v>
      </c>
      <c r="C1332" s="372" t="s">
        <v>176</v>
      </c>
      <c r="D1332" s="372"/>
      <c r="E1332" s="372"/>
      <c r="F1332" s="51"/>
      <c r="G1332" s="52"/>
      <c r="H1332" s="52"/>
      <c r="I1332" s="52"/>
      <c r="J1332" s="53">
        <v>30.84</v>
      </c>
      <c r="K1332" s="54">
        <v>1.1499999999999999</v>
      </c>
      <c r="L1332" s="53">
        <v>2.38</v>
      </c>
      <c r="M1332" s="54">
        <v>34.96</v>
      </c>
      <c r="N1332" s="64">
        <v>83.2</v>
      </c>
      <c r="AF1332" s="39"/>
      <c r="AG1332" s="47"/>
      <c r="AJ1332" s="3" t="s">
        <v>176</v>
      </c>
      <c r="AM1332" s="47"/>
      <c r="AN1332" s="47"/>
      <c r="AP1332" s="47"/>
      <c r="AQ1332" s="47"/>
    </row>
    <row r="1333" spans="1:43" s="4" customFormat="1" ht="15" x14ac:dyDescent="0.25">
      <c r="A1333" s="48"/>
      <c r="B1333" s="49" t="s">
        <v>122</v>
      </c>
      <c r="C1333" s="372" t="s">
        <v>177</v>
      </c>
      <c r="D1333" s="372"/>
      <c r="E1333" s="372"/>
      <c r="F1333" s="51"/>
      <c r="G1333" s="52"/>
      <c r="H1333" s="52"/>
      <c r="I1333" s="52"/>
      <c r="J1333" s="107">
        <v>7096.02</v>
      </c>
      <c r="K1333" s="52"/>
      <c r="L1333" s="53">
        <v>475.43</v>
      </c>
      <c r="M1333" s="54">
        <v>5.0199999999999996</v>
      </c>
      <c r="N1333" s="55">
        <v>2386.66</v>
      </c>
      <c r="AF1333" s="39"/>
      <c r="AG1333" s="47"/>
      <c r="AJ1333" s="3" t="s">
        <v>177</v>
      </c>
      <c r="AM1333" s="47"/>
      <c r="AN1333" s="47"/>
      <c r="AP1333" s="47"/>
      <c r="AQ1333" s="47"/>
    </row>
    <row r="1334" spans="1:43" s="4" customFormat="1" ht="15" x14ac:dyDescent="0.25">
      <c r="A1334" s="56"/>
      <c r="B1334" s="49"/>
      <c r="C1334" s="372" t="s">
        <v>63</v>
      </c>
      <c r="D1334" s="372"/>
      <c r="E1334" s="372"/>
      <c r="F1334" s="51" t="s">
        <v>64</v>
      </c>
      <c r="G1334" s="104">
        <v>31.2</v>
      </c>
      <c r="H1334" s="54">
        <v>1.1499999999999999</v>
      </c>
      <c r="I1334" s="114">
        <v>2.4039600000000001</v>
      </c>
      <c r="J1334" s="57"/>
      <c r="K1334" s="52"/>
      <c r="L1334" s="57"/>
      <c r="M1334" s="52"/>
      <c r="N1334" s="58"/>
      <c r="AF1334" s="39"/>
      <c r="AG1334" s="47"/>
      <c r="AK1334" s="3" t="s">
        <v>63</v>
      </c>
      <c r="AM1334" s="47"/>
      <c r="AN1334" s="47"/>
      <c r="AP1334" s="47"/>
      <c r="AQ1334" s="47"/>
    </row>
    <row r="1335" spans="1:43" s="4" customFormat="1" ht="15" x14ac:dyDescent="0.25">
      <c r="A1335" s="56"/>
      <c r="B1335" s="49"/>
      <c r="C1335" s="372" t="s">
        <v>178</v>
      </c>
      <c r="D1335" s="372"/>
      <c r="E1335" s="372"/>
      <c r="F1335" s="51" t="s">
        <v>64</v>
      </c>
      <c r="G1335" s="54">
        <v>2.29</v>
      </c>
      <c r="H1335" s="54">
        <v>1.1499999999999999</v>
      </c>
      <c r="I1335" s="111">
        <v>0.1764445</v>
      </c>
      <c r="J1335" s="57"/>
      <c r="K1335" s="52"/>
      <c r="L1335" s="57"/>
      <c r="M1335" s="52"/>
      <c r="N1335" s="58"/>
      <c r="AF1335" s="39"/>
      <c r="AG1335" s="47"/>
      <c r="AK1335" s="3" t="s">
        <v>178</v>
      </c>
      <c r="AM1335" s="47"/>
      <c r="AN1335" s="47"/>
      <c r="AP1335" s="47"/>
      <c r="AQ1335" s="47"/>
    </row>
    <row r="1336" spans="1:43" s="4" customFormat="1" ht="15" x14ac:dyDescent="0.25">
      <c r="A1336" s="48"/>
      <c r="B1336" s="49"/>
      <c r="C1336" s="375" t="s">
        <v>65</v>
      </c>
      <c r="D1336" s="375"/>
      <c r="E1336" s="375"/>
      <c r="F1336" s="59"/>
      <c r="G1336" s="60"/>
      <c r="H1336" s="60"/>
      <c r="I1336" s="60"/>
      <c r="J1336" s="108">
        <v>7653.28</v>
      </c>
      <c r="K1336" s="60"/>
      <c r="L1336" s="61">
        <v>518.37</v>
      </c>
      <c r="M1336" s="60"/>
      <c r="N1336" s="123">
        <v>3384.29</v>
      </c>
      <c r="AF1336" s="39"/>
      <c r="AG1336" s="47"/>
      <c r="AL1336" s="3" t="s">
        <v>65</v>
      </c>
      <c r="AM1336" s="47"/>
      <c r="AN1336" s="47"/>
      <c r="AP1336" s="47"/>
      <c r="AQ1336" s="47"/>
    </row>
    <row r="1337" spans="1:43" s="4" customFormat="1" ht="15" x14ac:dyDescent="0.25">
      <c r="A1337" s="56"/>
      <c r="B1337" s="49"/>
      <c r="C1337" s="372" t="s">
        <v>66</v>
      </c>
      <c r="D1337" s="372"/>
      <c r="E1337" s="372"/>
      <c r="F1337" s="51"/>
      <c r="G1337" s="52"/>
      <c r="H1337" s="52"/>
      <c r="I1337" s="52"/>
      <c r="J1337" s="57"/>
      <c r="K1337" s="52"/>
      <c r="L1337" s="53">
        <v>22.89</v>
      </c>
      <c r="M1337" s="52"/>
      <c r="N1337" s="64">
        <v>800.23</v>
      </c>
      <c r="AF1337" s="39"/>
      <c r="AG1337" s="47"/>
      <c r="AK1337" s="3" t="s">
        <v>66</v>
      </c>
      <c r="AM1337" s="47"/>
      <c r="AN1337" s="47"/>
      <c r="AP1337" s="47"/>
      <c r="AQ1337" s="47"/>
    </row>
    <row r="1338" spans="1:43" s="4" customFormat="1" ht="23.25" x14ac:dyDescent="0.25">
      <c r="A1338" s="56"/>
      <c r="B1338" s="49" t="s">
        <v>718</v>
      </c>
      <c r="C1338" s="372" t="s">
        <v>719</v>
      </c>
      <c r="D1338" s="372"/>
      <c r="E1338" s="372"/>
      <c r="F1338" s="51" t="s">
        <v>69</v>
      </c>
      <c r="G1338" s="63">
        <v>117</v>
      </c>
      <c r="H1338" s="52"/>
      <c r="I1338" s="63">
        <v>117</v>
      </c>
      <c r="J1338" s="57"/>
      <c r="K1338" s="52"/>
      <c r="L1338" s="53">
        <v>26.78</v>
      </c>
      <c r="M1338" s="52"/>
      <c r="N1338" s="64">
        <v>936.27</v>
      </c>
      <c r="AF1338" s="39"/>
      <c r="AG1338" s="47"/>
      <c r="AK1338" s="3" t="s">
        <v>719</v>
      </c>
      <c r="AM1338" s="47"/>
      <c r="AN1338" s="47"/>
      <c r="AP1338" s="47"/>
      <c r="AQ1338" s="47"/>
    </row>
    <row r="1339" spans="1:43" s="4" customFormat="1" ht="23.25" x14ac:dyDescent="0.25">
      <c r="A1339" s="56"/>
      <c r="B1339" s="49" t="s">
        <v>720</v>
      </c>
      <c r="C1339" s="372" t="s">
        <v>721</v>
      </c>
      <c r="D1339" s="372"/>
      <c r="E1339" s="372"/>
      <c r="F1339" s="51" t="s">
        <v>69</v>
      </c>
      <c r="G1339" s="63">
        <v>74</v>
      </c>
      <c r="H1339" s="52"/>
      <c r="I1339" s="63">
        <v>74</v>
      </c>
      <c r="J1339" s="57"/>
      <c r="K1339" s="52"/>
      <c r="L1339" s="53">
        <v>16.940000000000001</v>
      </c>
      <c r="M1339" s="52"/>
      <c r="N1339" s="64">
        <v>592.16999999999996</v>
      </c>
      <c r="AF1339" s="39"/>
      <c r="AG1339" s="47"/>
      <c r="AK1339" s="3" t="s">
        <v>721</v>
      </c>
      <c r="AM1339" s="47"/>
      <c r="AN1339" s="47"/>
      <c r="AP1339" s="47"/>
      <c r="AQ1339" s="47"/>
    </row>
    <row r="1340" spans="1:43" s="4" customFormat="1" ht="15" x14ac:dyDescent="0.25">
      <c r="A1340" s="65"/>
      <c r="B1340" s="66"/>
      <c r="C1340" s="374" t="s">
        <v>72</v>
      </c>
      <c r="D1340" s="374"/>
      <c r="E1340" s="374"/>
      <c r="F1340" s="42"/>
      <c r="G1340" s="43"/>
      <c r="H1340" s="43"/>
      <c r="I1340" s="43"/>
      <c r="J1340" s="45"/>
      <c r="K1340" s="43"/>
      <c r="L1340" s="67">
        <v>562.09</v>
      </c>
      <c r="M1340" s="60"/>
      <c r="N1340" s="115">
        <v>4912.7299999999996</v>
      </c>
      <c r="AF1340" s="39"/>
      <c r="AG1340" s="47"/>
      <c r="AM1340" s="47" t="s">
        <v>72</v>
      </c>
      <c r="AN1340" s="47"/>
      <c r="AP1340" s="47"/>
      <c r="AQ1340" s="47"/>
    </row>
    <row r="1341" spans="1:43" s="4" customFormat="1" ht="34.5" x14ac:dyDescent="0.25">
      <c r="A1341" s="40" t="s">
        <v>610</v>
      </c>
      <c r="B1341" s="41" t="s">
        <v>4533</v>
      </c>
      <c r="C1341" s="374" t="s">
        <v>4534</v>
      </c>
      <c r="D1341" s="374"/>
      <c r="E1341" s="374"/>
      <c r="F1341" s="42" t="s">
        <v>238</v>
      </c>
      <c r="G1341" s="43">
        <v>-6.7000000000000004E-2</v>
      </c>
      <c r="H1341" s="44">
        <v>1</v>
      </c>
      <c r="I1341" s="116">
        <v>-6.7000000000000004E-2</v>
      </c>
      <c r="J1341" s="105">
        <v>6667.9</v>
      </c>
      <c r="K1341" s="43"/>
      <c r="L1341" s="67">
        <v>-446.75</v>
      </c>
      <c r="M1341" s="68">
        <v>5.0199999999999996</v>
      </c>
      <c r="N1341" s="115">
        <v>-2242.69</v>
      </c>
      <c r="AF1341" s="39"/>
      <c r="AG1341" s="47" t="s">
        <v>4534</v>
      </c>
      <c r="AM1341" s="47"/>
      <c r="AN1341" s="47"/>
      <c r="AP1341" s="47"/>
      <c r="AQ1341" s="47"/>
    </row>
    <row r="1342" spans="1:43" s="4" customFormat="1" ht="15" x14ac:dyDescent="0.25">
      <c r="A1342" s="65"/>
      <c r="B1342" s="66"/>
      <c r="C1342" s="374" t="s">
        <v>72</v>
      </c>
      <c r="D1342" s="374"/>
      <c r="E1342" s="374"/>
      <c r="F1342" s="42"/>
      <c r="G1342" s="43"/>
      <c r="H1342" s="43"/>
      <c r="I1342" s="43"/>
      <c r="J1342" s="45"/>
      <c r="K1342" s="43"/>
      <c r="L1342" s="67">
        <v>-446.75</v>
      </c>
      <c r="M1342" s="60"/>
      <c r="N1342" s="115">
        <v>-2242.69</v>
      </c>
      <c r="AF1342" s="39"/>
      <c r="AG1342" s="47"/>
      <c r="AM1342" s="47" t="s">
        <v>72</v>
      </c>
      <c r="AN1342" s="47"/>
      <c r="AP1342" s="47"/>
      <c r="AQ1342" s="47"/>
    </row>
    <row r="1343" spans="1:43" s="4" customFormat="1" ht="22.5" x14ac:dyDescent="0.25">
      <c r="A1343" s="40" t="s">
        <v>611</v>
      </c>
      <c r="B1343" s="41" t="s">
        <v>4535</v>
      </c>
      <c r="C1343" s="374" t="s">
        <v>4536</v>
      </c>
      <c r="D1343" s="374"/>
      <c r="E1343" s="374"/>
      <c r="F1343" s="42" t="s">
        <v>61</v>
      </c>
      <c r="G1343" s="43">
        <v>1</v>
      </c>
      <c r="H1343" s="44">
        <v>1</v>
      </c>
      <c r="I1343" s="44">
        <v>1</v>
      </c>
      <c r="J1343" s="105">
        <v>74811.05</v>
      </c>
      <c r="K1343" s="43"/>
      <c r="L1343" s="105">
        <v>14902.6</v>
      </c>
      <c r="M1343" s="68">
        <v>5.0199999999999996</v>
      </c>
      <c r="N1343" s="115">
        <v>74811.05</v>
      </c>
      <c r="AF1343" s="39"/>
      <c r="AG1343" s="47" t="s">
        <v>4536</v>
      </c>
      <c r="AM1343" s="47"/>
      <c r="AN1343" s="47"/>
      <c r="AP1343" s="47"/>
      <c r="AQ1343" s="47"/>
    </row>
    <row r="1344" spans="1:43" s="4" customFormat="1" ht="15" x14ac:dyDescent="0.25">
      <c r="A1344" s="65"/>
      <c r="B1344" s="66"/>
      <c r="C1344" s="374" t="s">
        <v>72</v>
      </c>
      <c r="D1344" s="374"/>
      <c r="E1344" s="374"/>
      <c r="F1344" s="42"/>
      <c r="G1344" s="43"/>
      <c r="H1344" s="43"/>
      <c r="I1344" s="43"/>
      <c r="J1344" s="45"/>
      <c r="K1344" s="43"/>
      <c r="L1344" s="105">
        <v>14902.6</v>
      </c>
      <c r="M1344" s="60"/>
      <c r="N1344" s="115">
        <v>74811.05</v>
      </c>
      <c r="AF1344" s="39"/>
      <c r="AG1344" s="47"/>
      <c r="AM1344" s="47" t="s">
        <v>72</v>
      </c>
      <c r="AN1344" s="47"/>
      <c r="AP1344" s="47"/>
      <c r="AQ1344" s="47"/>
    </row>
    <row r="1345" spans="1:43" s="4" customFormat="1" ht="45.75" x14ac:dyDescent="0.25">
      <c r="A1345" s="40" t="s">
        <v>617</v>
      </c>
      <c r="B1345" s="41" t="s">
        <v>4537</v>
      </c>
      <c r="C1345" s="374" t="s">
        <v>4538</v>
      </c>
      <c r="D1345" s="374"/>
      <c r="E1345" s="374"/>
      <c r="F1345" s="42" t="s">
        <v>238</v>
      </c>
      <c r="G1345" s="43">
        <v>2.5000000000000001E-2</v>
      </c>
      <c r="H1345" s="44">
        <v>1</v>
      </c>
      <c r="I1345" s="116">
        <v>2.5000000000000001E-2</v>
      </c>
      <c r="J1345" s="45"/>
      <c r="K1345" s="43"/>
      <c r="L1345" s="45"/>
      <c r="M1345" s="43"/>
      <c r="N1345" s="46"/>
      <c r="AF1345" s="39"/>
      <c r="AG1345" s="47" t="s">
        <v>4538</v>
      </c>
      <c r="AM1345" s="47"/>
      <c r="AN1345" s="47"/>
      <c r="AP1345" s="47"/>
      <c r="AQ1345" s="47"/>
    </row>
    <row r="1346" spans="1:43" s="4" customFormat="1" ht="15" x14ac:dyDescent="0.25">
      <c r="A1346" s="69"/>
      <c r="B1346" s="50"/>
      <c r="C1346" s="372" t="s">
        <v>4220</v>
      </c>
      <c r="D1346" s="372"/>
      <c r="E1346" s="372"/>
      <c r="F1346" s="372"/>
      <c r="G1346" s="372"/>
      <c r="H1346" s="372"/>
      <c r="I1346" s="372"/>
      <c r="J1346" s="372"/>
      <c r="K1346" s="372"/>
      <c r="L1346" s="372"/>
      <c r="M1346" s="372"/>
      <c r="N1346" s="377"/>
      <c r="AF1346" s="39"/>
      <c r="AG1346" s="47"/>
      <c r="AH1346" s="3" t="s">
        <v>4220</v>
      </c>
      <c r="AM1346" s="47"/>
      <c r="AN1346" s="47"/>
      <c r="AP1346" s="47"/>
      <c r="AQ1346" s="47"/>
    </row>
    <row r="1347" spans="1:43" s="4" customFormat="1" ht="22.5" x14ac:dyDescent="0.25">
      <c r="A1347" s="103"/>
      <c r="B1347" s="49" t="s">
        <v>217</v>
      </c>
      <c r="C1347" s="368" t="s">
        <v>218</v>
      </c>
      <c r="D1347" s="368"/>
      <c r="E1347" s="368"/>
      <c r="F1347" s="368"/>
      <c r="G1347" s="368"/>
      <c r="H1347" s="368"/>
      <c r="I1347" s="368"/>
      <c r="J1347" s="368"/>
      <c r="K1347" s="368"/>
      <c r="L1347" s="368"/>
      <c r="M1347" s="368"/>
      <c r="N1347" s="376"/>
      <c r="AF1347" s="39"/>
      <c r="AG1347" s="47"/>
      <c r="AI1347" s="3" t="s">
        <v>218</v>
      </c>
      <c r="AM1347" s="47"/>
      <c r="AN1347" s="47"/>
      <c r="AP1347" s="47"/>
      <c r="AQ1347" s="47"/>
    </row>
    <row r="1348" spans="1:43" s="4" customFormat="1" ht="15" x14ac:dyDescent="0.25">
      <c r="A1348" s="48"/>
      <c r="B1348" s="49" t="s">
        <v>58</v>
      </c>
      <c r="C1348" s="372" t="s">
        <v>62</v>
      </c>
      <c r="D1348" s="372"/>
      <c r="E1348" s="372"/>
      <c r="F1348" s="51"/>
      <c r="G1348" s="52"/>
      <c r="H1348" s="52"/>
      <c r="I1348" s="52"/>
      <c r="J1348" s="53">
        <v>278.93</v>
      </c>
      <c r="K1348" s="54">
        <v>1.1499999999999999</v>
      </c>
      <c r="L1348" s="53">
        <v>8.02</v>
      </c>
      <c r="M1348" s="54">
        <v>34.96</v>
      </c>
      <c r="N1348" s="64">
        <v>280.38</v>
      </c>
      <c r="AF1348" s="39"/>
      <c r="AG1348" s="47"/>
      <c r="AJ1348" s="3" t="s">
        <v>62</v>
      </c>
      <c r="AM1348" s="47"/>
      <c r="AN1348" s="47"/>
      <c r="AP1348" s="47"/>
      <c r="AQ1348" s="47"/>
    </row>
    <row r="1349" spans="1:43" s="4" customFormat="1" ht="15" x14ac:dyDescent="0.25">
      <c r="A1349" s="48"/>
      <c r="B1349" s="49" t="s">
        <v>73</v>
      </c>
      <c r="C1349" s="372" t="s">
        <v>175</v>
      </c>
      <c r="D1349" s="372"/>
      <c r="E1349" s="372"/>
      <c r="F1349" s="51"/>
      <c r="G1349" s="52"/>
      <c r="H1349" s="52"/>
      <c r="I1349" s="52"/>
      <c r="J1349" s="53">
        <v>330.9</v>
      </c>
      <c r="K1349" s="54">
        <v>1.1499999999999999</v>
      </c>
      <c r="L1349" s="53">
        <v>9.51</v>
      </c>
      <c r="M1349" s="54">
        <v>12.51</v>
      </c>
      <c r="N1349" s="64">
        <v>118.97</v>
      </c>
      <c r="AF1349" s="39"/>
      <c r="AG1349" s="47"/>
      <c r="AJ1349" s="3" t="s">
        <v>175</v>
      </c>
      <c r="AM1349" s="47"/>
      <c r="AN1349" s="47"/>
      <c r="AP1349" s="47"/>
      <c r="AQ1349" s="47"/>
    </row>
    <row r="1350" spans="1:43" s="4" customFormat="1" ht="15" x14ac:dyDescent="0.25">
      <c r="A1350" s="48"/>
      <c r="B1350" s="49" t="s">
        <v>78</v>
      </c>
      <c r="C1350" s="372" t="s">
        <v>176</v>
      </c>
      <c r="D1350" s="372"/>
      <c r="E1350" s="372"/>
      <c r="F1350" s="51"/>
      <c r="G1350" s="52"/>
      <c r="H1350" s="52"/>
      <c r="I1350" s="52"/>
      <c r="J1350" s="53">
        <v>35.020000000000003</v>
      </c>
      <c r="K1350" s="54">
        <v>1.1499999999999999</v>
      </c>
      <c r="L1350" s="53">
        <v>1.01</v>
      </c>
      <c r="M1350" s="54">
        <v>34.96</v>
      </c>
      <c r="N1350" s="64">
        <v>35.31</v>
      </c>
      <c r="AF1350" s="39"/>
      <c r="AG1350" s="47"/>
      <c r="AJ1350" s="3" t="s">
        <v>176</v>
      </c>
      <c r="AM1350" s="47"/>
      <c r="AN1350" s="47"/>
      <c r="AP1350" s="47"/>
      <c r="AQ1350" s="47"/>
    </row>
    <row r="1351" spans="1:43" s="4" customFormat="1" ht="15" x14ac:dyDescent="0.25">
      <c r="A1351" s="48"/>
      <c r="B1351" s="49" t="s">
        <v>122</v>
      </c>
      <c r="C1351" s="372" t="s">
        <v>177</v>
      </c>
      <c r="D1351" s="372"/>
      <c r="E1351" s="372"/>
      <c r="F1351" s="51"/>
      <c r="G1351" s="52"/>
      <c r="H1351" s="52"/>
      <c r="I1351" s="52"/>
      <c r="J1351" s="107">
        <v>7764.49</v>
      </c>
      <c r="K1351" s="52"/>
      <c r="L1351" s="53">
        <v>194.11</v>
      </c>
      <c r="M1351" s="54">
        <v>5.0199999999999996</v>
      </c>
      <c r="N1351" s="64">
        <v>974.43</v>
      </c>
      <c r="AF1351" s="39"/>
      <c r="AG1351" s="47"/>
      <c r="AJ1351" s="3" t="s">
        <v>177</v>
      </c>
      <c r="AM1351" s="47"/>
      <c r="AN1351" s="47"/>
      <c r="AP1351" s="47"/>
      <c r="AQ1351" s="47"/>
    </row>
    <row r="1352" spans="1:43" s="4" customFormat="1" ht="15" x14ac:dyDescent="0.25">
      <c r="A1352" s="56"/>
      <c r="B1352" s="49"/>
      <c r="C1352" s="372" t="s">
        <v>63</v>
      </c>
      <c r="D1352" s="372"/>
      <c r="E1352" s="372"/>
      <c r="F1352" s="51" t="s">
        <v>64</v>
      </c>
      <c r="G1352" s="104">
        <v>32.700000000000003</v>
      </c>
      <c r="H1352" s="54">
        <v>1.1499999999999999</v>
      </c>
      <c r="I1352" s="117">
        <v>0.94012499999999999</v>
      </c>
      <c r="J1352" s="57"/>
      <c r="K1352" s="52"/>
      <c r="L1352" s="57"/>
      <c r="M1352" s="52"/>
      <c r="N1352" s="58"/>
      <c r="AF1352" s="39"/>
      <c r="AG1352" s="47"/>
      <c r="AK1352" s="3" t="s">
        <v>63</v>
      </c>
      <c r="AM1352" s="47"/>
      <c r="AN1352" s="47"/>
      <c r="AP1352" s="47"/>
      <c r="AQ1352" s="47"/>
    </row>
    <row r="1353" spans="1:43" s="4" customFormat="1" ht="15" x14ac:dyDescent="0.25">
      <c r="A1353" s="56"/>
      <c r="B1353" s="49"/>
      <c r="C1353" s="372" t="s">
        <v>178</v>
      </c>
      <c r="D1353" s="372"/>
      <c r="E1353" s="372"/>
      <c r="F1353" s="51" t="s">
        <v>64</v>
      </c>
      <c r="G1353" s="104">
        <v>2.6</v>
      </c>
      <c r="H1353" s="54">
        <v>1.1499999999999999</v>
      </c>
      <c r="I1353" s="114">
        <v>7.4749999999999997E-2</v>
      </c>
      <c r="J1353" s="57"/>
      <c r="K1353" s="52"/>
      <c r="L1353" s="57"/>
      <c r="M1353" s="52"/>
      <c r="N1353" s="58"/>
      <c r="AF1353" s="39"/>
      <c r="AG1353" s="47"/>
      <c r="AK1353" s="3" t="s">
        <v>178</v>
      </c>
      <c r="AM1353" s="47"/>
      <c r="AN1353" s="47"/>
      <c r="AP1353" s="47"/>
      <c r="AQ1353" s="47"/>
    </row>
    <row r="1354" spans="1:43" s="4" customFormat="1" ht="15" x14ac:dyDescent="0.25">
      <c r="A1354" s="48"/>
      <c r="B1354" s="49"/>
      <c r="C1354" s="375" t="s">
        <v>65</v>
      </c>
      <c r="D1354" s="375"/>
      <c r="E1354" s="375"/>
      <c r="F1354" s="59"/>
      <c r="G1354" s="60"/>
      <c r="H1354" s="60"/>
      <c r="I1354" s="60"/>
      <c r="J1354" s="108">
        <v>8374.32</v>
      </c>
      <c r="K1354" s="60"/>
      <c r="L1354" s="61">
        <v>211.64</v>
      </c>
      <c r="M1354" s="60"/>
      <c r="N1354" s="123">
        <v>1373.78</v>
      </c>
      <c r="AF1354" s="39"/>
      <c r="AG1354" s="47"/>
      <c r="AL1354" s="3" t="s">
        <v>65</v>
      </c>
      <c r="AM1354" s="47"/>
      <c r="AN1354" s="47"/>
      <c r="AP1354" s="47"/>
      <c r="AQ1354" s="47"/>
    </row>
    <row r="1355" spans="1:43" s="4" customFormat="1" ht="15" x14ac:dyDescent="0.25">
      <c r="A1355" s="56"/>
      <c r="B1355" s="49"/>
      <c r="C1355" s="372" t="s">
        <v>66</v>
      </c>
      <c r="D1355" s="372"/>
      <c r="E1355" s="372"/>
      <c r="F1355" s="51"/>
      <c r="G1355" s="52"/>
      <c r="H1355" s="52"/>
      <c r="I1355" s="52"/>
      <c r="J1355" s="57"/>
      <c r="K1355" s="52"/>
      <c r="L1355" s="53">
        <v>9.0299999999999994</v>
      </c>
      <c r="M1355" s="52"/>
      <c r="N1355" s="64">
        <v>315.69</v>
      </c>
      <c r="AF1355" s="39"/>
      <c r="AG1355" s="47"/>
      <c r="AK1355" s="3" t="s">
        <v>66</v>
      </c>
      <c r="AM1355" s="47"/>
      <c r="AN1355" s="47"/>
      <c r="AP1355" s="47"/>
      <c r="AQ1355" s="47"/>
    </row>
    <row r="1356" spans="1:43" s="4" customFormat="1" ht="23.25" x14ac:dyDescent="0.25">
      <c r="A1356" s="56"/>
      <c r="B1356" s="49" t="s">
        <v>718</v>
      </c>
      <c r="C1356" s="372" t="s">
        <v>719</v>
      </c>
      <c r="D1356" s="372"/>
      <c r="E1356" s="372"/>
      <c r="F1356" s="51" t="s">
        <v>69</v>
      </c>
      <c r="G1356" s="63">
        <v>117</v>
      </c>
      <c r="H1356" s="52"/>
      <c r="I1356" s="63">
        <v>117</v>
      </c>
      <c r="J1356" s="57"/>
      <c r="K1356" s="52"/>
      <c r="L1356" s="53">
        <v>10.57</v>
      </c>
      <c r="M1356" s="52"/>
      <c r="N1356" s="64">
        <v>369.36</v>
      </c>
      <c r="AF1356" s="39"/>
      <c r="AG1356" s="47"/>
      <c r="AK1356" s="3" t="s">
        <v>719</v>
      </c>
      <c r="AM1356" s="47"/>
      <c r="AN1356" s="47"/>
      <c r="AP1356" s="47"/>
      <c r="AQ1356" s="47"/>
    </row>
    <row r="1357" spans="1:43" s="4" customFormat="1" ht="23.25" x14ac:dyDescent="0.25">
      <c r="A1357" s="56"/>
      <c r="B1357" s="49" t="s">
        <v>720</v>
      </c>
      <c r="C1357" s="372" t="s">
        <v>721</v>
      </c>
      <c r="D1357" s="372"/>
      <c r="E1357" s="372"/>
      <c r="F1357" s="51" t="s">
        <v>69</v>
      </c>
      <c r="G1357" s="63">
        <v>74</v>
      </c>
      <c r="H1357" s="52"/>
      <c r="I1357" s="63">
        <v>74</v>
      </c>
      <c r="J1357" s="57"/>
      <c r="K1357" s="52"/>
      <c r="L1357" s="53">
        <v>6.68</v>
      </c>
      <c r="M1357" s="52"/>
      <c r="N1357" s="64">
        <v>233.61</v>
      </c>
      <c r="AF1357" s="39"/>
      <c r="AG1357" s="47"/>
      <c r="AK1357" s="3" t="s">
        <v>721</v>
      </c>
      <c r="AM1357" s="47"/>
      <c r="AN1357" s="47"/>
      <c r="AP1357" s="47"/>
      <c r="AQ1357" s="47"/>
    </row>
    <row r="1358" spans="1:43" s="4" customFormat="1" ht="15" x14ac:dyDescent="0.25">
      <c r="A1358" s="65"/>
      <c r="B1358" s="66"/>
      <c r="C1358" s="374" t="s">
        <v>72</v>
      </c>
      <c r="D1358" s="374"/>
      <c r="E1358" s="374"/>
      <c r="F1358" s="42"/>
      <c r="G1358" s="43"/>
      <c r="H1358" s="43"/>
      <c r="I1358" s="43"/>
      <c r="J1358" s="45"/>
      <c r="K1358" s="43"/>
      <c r="L1358" s="67">
        <v>228.89</v>
      </c>
      <c r="M1358" s="60"/>
      <c r="N1358" s="115">
        <v>1976.75</v>
      </c>
      <c r="AF1358" s="39"/>
      <c r="AG1358" s="47"/>
      <c r="AM1358" s="47" t="s">
        <v>72</v>
      </c>
      <c r="AN1358" s="47"/>
      <c r="AP1358" s="47"/>
      <c r="AQ1358" s="47"/>
    </row>
    <row r="1359" spans="1:43" s="4" customFormat="1" ht="34.5" x14ac:dyDescent="0.25">
      <c r="A1359" s="40" t="s">
        <v>619</v>
      </c>
      <c r="B1359" s="41" t="s">
        <v>4539</v>
      </c>
      <c r="C1359" s="374" t="s">
        <v>4540</v>
      </c>
      <c r="D1359" s="374"/>
      <c r="E1359" s="374"/>
      <c r="F1359" s="42" t="s">
        <v>238</v>
      </c>
      <c r="G1359" s="43">
        <v>-2.5000000000000001E-2</v>
      </c>
      <c r="H1359" s="44">
        <v>1</v>
      </c>
      <c r="I1359" s="116">
        <v>-2.5000000000000001E-2</v>
      </c>
      <c r="J1359" s="105">
        <v>7204.5</v>
      </c>
      <c r="K1359" s="43"/>
      <c r="L1359" s="67">
        <v>-180.11</v>
      </c>
      <c r="M1359" s="68">
        <v>5.0199999999999996</v>
      </c>
      <c r="N1359" s="122">
        <v>-904.15</v>
      </c>
      <c r="AF1359" s="39"/>
      <c r="AG1359" s="47" t="s">
        <v>4540</v>
      </c>
      <c r="AM1359" s="47"/>
      <c r="AN1359" s="47"/>
      <c r="AP1359" s="47"/>
      <c r="AQ1359" s="47"/>
    </row>
    <row r="1360" spans="1:43" s="4" customFormat="1" ht="15" x14ac:dyDescent="0.25">
      <c r="A1360" s="65"/>
      <c r="B1360" s="66"/>
      <c r="C1360" s="374" t="s">
        <v>72</v>
      </c>
      <c r="D1360" s="374"/>
      <c r="E1360" s="374"/>
      <c r="F1360" s="42"/>
      <c r="G1360" s="43"/>
      <c r="H1360" s="43"/>
      <c r="I1360" s="43"/>
      <c r="J1360" s="45"/>
      <c r="K1360" s="43"/>
      <c r="L1360" s="67">
        <v>-180.11</v>
      </c>
      <c r="M1360" s="60"/>
      <c r="N1360" s="122">
        <v>-904.15</v>
      </c>
      <c r="AF1360" s="39"/>
      <c r="AG1360" s="47"/>
      <c r="AM1360" s="47" t="s">
        <v>72</v>
      </c>
      <c r="AN1360" s="47"/>
      <c r="AP1360" s="47"/>
      <c r="AQ1360" s="47"/>
    </row>
    <row r="1361" spans="1:43" s="4" customFormat="1" ht="22.5" x14ac:dyDescent="0.25">
      <c r="A1361" s="40" t="s">
        <v>621</v>
      </c>
      <c r="B1361" s="41" t="s">
        <v>4541</v>
      </c>
      <c r="C1361" s="374" t="s">
        <v>4222</v>
      </c>
      <c r="D1361" s="374"/>
      <c r="E1361" s="374"/>
      <c r="F1361" s="42" t="s">
        <v>61</v>
      </c>
      <c r="G1361" s="43">
        <v>2</v>
      </c>
      <c r="H1361" s="44">
        <v>1</v>
      </c>
      <c r="I1361" s="44">
        <v>2</v>
      </c>
      <c r="J1361" s="105">
        <v>8252.44</v>
      </c>
      <c r="K1361" s="43"/>
      <c r="L1361" s="105">
        <v>3287.82</v>
      </c>
      <c r="M1361" s="68">
        <v>5.0199999999999996</v>
      </c>
      <c r="N1361" s="115">
        <v>16504.88</v>
      </c>
      <c r="AF1361" s="39"/>
      <c r="AG1361" s="47" t="s">
        <v>4222</v>
      </c>
      <c r="AM1361" s="47"/>
      <c r="AN1361" s="47"/>
      <c r="AP1361" s="47"/>
      <c r="AQ1361" s="47"/>
    </row>
    <row r="1362" spans="1:43" s="4" customFormat="1" ht="15" x14ac:dyDescent="0.25">
      <c r="A1362" s="65"/>
      <c r="B1362" s="66"/>
      <c r="C1362" s="374" t="s">
        <v>72</v>
      </c>
      <c r="D1362" s="374"/>
      <c r="E1362" s="374"/>
      <c r="F1362" s="42"/>
      <c r="G1362" s="43"/>
      <c r="H1362" s="43"/>
      <c r="I1362" s="43"/>
      <c r="J1362" s="45"/>
      <c r="K1362" s="43"/>
      <c r="L1362" s="105">
        <v>3287.82</v>
      </c>
      <c r="M1362" s="60"/>
      <c r="N1362" s="115">
        <v>16504.88</v>
      </c>
      <c r="AF1362" s="39"/>
      <c r="AG1362" s="47"/>
      <c r="AM1362" s="47" t="s">
        <v>72</v>
      </c>
      <c r="AN1362" s="47"/>
      <c r="AP1362" s="47"/>
      <c r="AQ1362" s="47"/>
    </row>
    <row r="1363" spans="1:43" s="4" customFormat="1" ht="45.75" x14ac:dyDescent="0.25">
      <c r="A1363" s="40" t="s">
        <v>623</v>
      </c>
      <c r="B1363" s="41" t="s">
        <v>4530</v>
      </c>
      <c r="C1363" s="374" t="s">
        <v>4542</v>
      </c>
      <c r="D1363" s="374"/>
      <c r="E1363" s="374"/>
      <c r="F1363" s="42" t="s">
        <v>238</v>
      </c>
      <c r="G1363" s="43">
        <v>3.7199999999999997E-2</v>
      </c>
      <c r="H1363" s="44">
        <v>1</v>
      </c>
      <c r="I1363" s="110">
        <v>3.7199999999999997E-2</v>
      </c>
      <c r="J1363" s="45"/>
      <c r="K1363" s="43"/>
      <c r="L1363" s="45"/>
      <c r="M1363" s="43"/>
      <c r="N1363" s="46"/>
      <c r="AF1363" s="39"/>
      <c r="AG1363" s="47" t="s">
        <v>4542</v>
      </c>
      <c r="AM1363" s="47"/>
      <c r="AN1363" s="47"/>
      <c r="AP1363" s="47"/>
      <c r="AQ1363" s="47"/>
    </row>
    <row r="1364" spans="1:43" s="4" customFormat="1" ht="15" x14ac:dyDescent="0.25">
      <c r="A1364" s="69"/>
      <c r="B1364" s="50"/>
      <c r="C1364" s="372" t="s">
        <v>4543</v>
      </c>
      <c r="D1364" s="372"/>
      <c r="E1364" s="372"/>
      <c r="F1364" s="372"/>
      <c r="G1364" s="372"/>
      <c r="H1364" s="372"/>
      <c r="I1364" s="372"/>
      <c r="J1364" s="372"/>
      <c r="K1364" s="372"/>
      <c r="L1364" s="372"/>
      <c r="M1364" s="372"/>
      <c r="N1364" s="377"/>
      <c r="AF1364" s="39"/>
      <c r="AG1364" s="47"/>
      <c r="AH1364" s="3" t="s">
        <v>4543</v>
      </c>
      <c r="AM1364" s="47"/>
      <c r="AN1364" s="47"/>
      <c r="AP1364" s="47"/>
      <c r="AQ1364" s="47"/>
    </row>
    <row r="1365" spans="1:43" s="4" customFormat="1" ht="22.5" x14ac:dyDescent="0.25">
      <c r="A1365" s="103"/>
      <c r="B1365" s="49" t="s">
        <v>217</v>
      </c>
      <c r="C1365" s="368" t="s">
        <v>218</v>
      </c>
      <c r="D1365" s="368"/>
      <c r="E1365" s="368"/>
      <c r="F1365" s="368"/>
      <c r="G1365" s="368"/>
      <c r="H1365" s="368"/>
      <c r="I1365" s="368"/>
      <c r="J1365" s="368"/>
      <c r="K1365" s="368"/>
      <c r="L1365" s="368"/>
      <c r="M1365" s="368"/>
      <c r="N1365" s="376"/>
      <c r="AF1365" s="39"/>
      <c r="AG1365" s="47"/>
      <c r="AI1365" s="3" t="s">
        <v>218</v>
      </c>
      <c r="AM1365" s="47"/>
      <c r="AN1365" s="47"/>
      <c r="AP1365" s="47"/>
      <c r="AQ1365" s="47"/>
    </row>
    <row r="1366" spans="1:43" s="4" customFormat="1" ht="15" x14ac:dyDescent="0.25">
      <c r="A1366" s="48"/>
      <c r="B1366" s="49" t="s">
        <v>58</v>
      </c>
      <c r="C1366" s="372" t="s">
        <v>62</v>
      </c>
      <c r="D1366" s="372"/>
      <c r="E1366" s="372"/>
      <c r="F1366" s="51"/>
      <c r="G1366" s="52"/>
      <c r="H1366" s="52"/>
      <c r="I1366" s="52"/>
      <c r="J1366" s="53">
        <v>266.14</v>
      </c>
      <c r="K1366" s="54">
        <v>1.1499999999999999</v>
      </c>
      <c r="L1366" s="53">
        <v>11.39</v>
      </c>
      <c r="M1366" s="54">
        <v>34.96</v>
      </c>
      <c r="N1366" s="64">
        <v>398.19</v>
      </c>
      <c r="AF1366" s="39"/>
      <c r="AG1366" s="47"/>
      <c r="AJ1366" s="3" t="s">
        <v>62</v>
      </c>
      <c r="AM1366" s="47"/>
      <c r="AN1366" s="47"/>
      <c r="AP1366" s="47"/>
      <c r="AQ1366" s="47"/>
    </row>
    <row r="1367" spans="1:43" s="4" customFormat="1" ht="15" x14ac:dyDescent="0.25">
      <c r="A1367" s="48"/>
      <c r="B1367" s="49" t="s">
        <v>73</v>
      </c>
      <c r="C1367" s="372" t="s">
        <v>175</v>
      </c>
      <c r="D1367" s="372"/>
      <c r="E1367" s="372"/>
      <c r="F1367" s="51"/>
      <c r="G1367" s="52"/>
      <c r="H1367" s="52"/>
      <c r="I1367" s="52"/>
      <c r="J1367" s="53">
        <v>291.12</v>
      </c>
      <c r="K1367" s="54">
        <v>1.1499999999999999</v>
      </c>
      <c r="L1367" s="53">
        <v>12.45</v>
      </c>
      <c r="M1367" s="54">
        <v>12.51</v>
      </c>
      <c r="N1367" s="64">
        <v>155.75</v>
      </c>
      <c r="AF1367" s="39"/>
      <c r="AG1367" s="47"/>
      <c r="AJ1367" s="3" t="s">
        <v>175</v>
      </c>
      <c r="AM1367" s="47"/>
      <c r="AN1367" s="47"/>
      <c r="AP1367" s="47"/>
      <c r="AQ1367" s="47"/>
    </row>
    <row r="1368" spans="1:43" s="4" customFormat="1" ht="15" x14ac:dyDescent="0.25">
      <c r="A1368" s="48"/>
      <c r="B1368" s="49" t="s">
        <v>78</v>
      </c>
      <c r="C1368" s="372" t="s">
        <v>176</v>
      </c>
      <c r="D1368" s="372"/>
      <c r="E1368" s="372"/>
      <c r="F1368" s="51"/>
      <c r="G1368" s="52"/>
      <c r="H1368" s="52"/>
      <c r="I1368" s="52"/>
      <c r="J1368" s="53">
        <v>30.84</v>
      </c>
      <c r="K1368" s="54">
        <v>1.1499999999999999</v>
      </c>
      <c r="L1368" s="53">
        <v>1.32</v>
      </c>
      <c r="M1368" s="54">
        <v>34.96</v>
      </c>
      <c r="N1368" s="64">
        <v>46.15</v>
      </c>
      <c r="AF1368" s="39"/>
      <c r="AG1368" s="47"/>
      <c r="AJ1368" s="3" t="s">
        <v>176</v>
      </c>
      <c r="AM1368" s="47"/>
      <c r="AN1368" s="47"/>
      <c r="AP1368" s="47"/>
      <c r="AQ1368" s="47"/>
    </row>
    <row r="1369" spans="1:43" s="4" customFormat="1" ht="15" x14ac:dyDescent="0.25">
      <c r="A1369" s="48"/>
      <c r="B1369" s="49" t="s">
        <v>122</v>
      </c>
      <c r="C1369" s="372" t="s">
        <v>177</v>
      </c>
      <c r="D1369" s="372"/>
      <c r="E1369" s="372"/>
      <c r="F1369" s="51"/>
      <c r="G1369" s="52"/>
      <c r="H1369" s="52"/>
      <c r="I1369" s="52"/>
      <c r="J1369" s="107">
        <v>7096.02</v>
      </c>
      <c r="K1369" s="52"/>
      <c r="L1369" s="53">
        <v>263.97000000000003</v>
      </c>
      <c r="M1369" s="54">
        <v>5.0199999999999996</v>
      </c>
      <c r="N1369" s="55">
        <v>1325.13</v>
      </c>
      <c r="AF1369" s="39"/>
      <c r="AG1369" s="47"/>
      <c r="AJ1369" s="3" t="s">
        <v>177</v>
      </c>
      <c r="AM1369" s="47"/>
      <c r="AN1369" s="47"/>
      <c r="AP1369" s="47"/>
      <c r="AQ1369" s="47"/>
    </row>
    <row r="1370" spans="1:43" s="4" customFormat="1" ht="15" x14ac:dyDescent="0.25">
      <c r="A1370" s="56"/>
      <c r="B1370" s="49"/>
      <c r="C1370" s="372" t="s">
        <v>63</v>
      </c>
      <c r="D1370" s="372"/>
      <c r="E1370" s="372"/>
      <c r="F1370" s="51" t="s">
        <v>64</v>
      </c>
      <c r="G1370" s="104">
        <v>31.2</v>
      </c>
      <c r="H1370" s="54">
        <v>1.1499999999999999</v>
      </c>
      <c r="I1370" s="117">
        <v>1.3347359999999999</v>
      </c>
      <c r="J1370" s="57"/>
      <c r="K1370" s="52"/>
      <c r="L1370" s="57"/>
      <c r="M1370" s="52"/>
      <c r="N1370" s="58"/>
      <c r="AF1370" s="39"/>
      <c r="AG1370" s="47"/>
      <c r="AK1370" s="3" t="s">
        <v>63</v>
      </c>
      <c r="AM1370" s="47"/>
      <c r="AN1370" s="47"/>
      <c r="AP1370" s="47"/>
      <c r="AQ1370" s="47"/>
    </row>
    <row r="1371" spans="1:43" s="4" customFormat="1" ht="15" x14ac:dyDescent="0.25">
      <c r="A1371" s="56"/>
      <c r="B1371" s="49"/>
      <c r="C1371" s="372" t="s">
        <v>178</v>
      </c>
      <c r="D1371" s="372"/>
      <c r="E1371" s="372"/>
      <c r="F1371" s="51" t="s">
        <v>64</v>
      </c>
      <c r="G1371" s="54">
        <v>2.29</v>
      </c>
      <c r="H1371" s="54">
        <v>1.1499999999999999</v>
      </c>
      <c r="I1371" s="111">
        <v>9.7966200000000003E-2</v>
      </c>
      <c r="J1371" s="57"/>
      <c r="K1371" s="52"/>
      <c r="L1371" s="57"/>
      <c r="M1371" s="52"/>
      <c r="N1371" s="58"/>
      <c r="AF1371" s="39"/>
      <c r="AG1371" s="47"/>
      <c r="AK1371" s="3" t="s">
        <v>178</v>
      </c>
      <c r="AM1371" s="47"/>
      <c r="AN1371" s="47"/>
      <c r="AP1371" s="47"/>
      <c r="AQ1371" s="47"/>
    </row>
    <row r="1372" spans="1:43" s="4" customFormat="1" ht="15" x14ac:dyDescent="0.25">
      <c r="A1372" s="48"/>
      <c r="B1372" s="49"/>
      <c r="C1372" s="375" t="s">
        <v>65</v>
      </c>
      <c r="D1372" s="375"/>
      <c r="E1372" s="375"/>
      <c r="F1372" s="59"/>
      <c r="G1372" s="60"/>
      <c r="H1372" s="60"/>
      <c r="I1372" s="60"/>
      <c r="J1372" s="108">
        <v>7653.28</v>
      </c>
      <c r="K1372" s="60"/>
      <c r="L1372" s="61">
        <v>287.81</v>
      </c>
      <c r="M1372" s="60"/>
      <c r="N1372" s="123">
        <v>1879.07</v>
      </c>
      <c r="AF1372" s="39"/>
      <c r="AG1372" s="47"/>
      <c r="AL1372" s="3" t="s">
        <v>65</v>
      </c>
      <c r="AM1372" s="47"/>
      <c r="AN1372" s="47"/>
      <c r="AP1372" s="47"/>
      <c r="AQ1372" s="47"/>
    </row>
    <row r="1373" spans="1:43" s="4" customFormat="1" ht="15" x14ac:dyDescent="0.25">
      <c r="A1373" s="56"/>
      <c r="B1373" s="49"/>
      <c r="C1373" s="372" t="s">
        <v>66</v>
      </c>
      <c r="D1373" s="372"/>
      <c r="E1373" s="372"/>
      <c r="F1373" s="51"/>
      <c r="G1373" s="52"/>
      <c r="H1373" s="52"/>
      <c r="I1373" s="52"/>
      <c r="J1373" s="57"/>
      <c r="K1373" s="52"/>
      <c r="L1373" s="53">
        <v>12.71</v>
      </c>
      <c r="M1373" s="52"/>
      <c r="N1373" s="64">
        <v>444.34</v>
      </c>
      <c r="AF1373" s="39"/>
      <c r="AG1373" s="47"/>
      <c r="AK1373" s="3" t="s">
        <v>66</v>
      </c>
      <c r="AM1373" s="47"/>
      <c r="AN1373" s="47"/>
      <c r="AP1373" s="47"/>
      <c r="AQ1373" s="47"/>
    </row>
    <row r="1374" spans="1:43" s="4" customFormat="1" ht="23.25" x14ac:dyDescent="0.25">
      <c r="A1374" s="56"/>
      <c r="B1374" s="49" t="s">
        <v>718</v>
      </c>
      <c r="C1374" s="372" t="s">
        <v>719</v>
      </c>
      <c r="D1374" s="372"/>
      <c r="E1374" s="372"/>
      <c r="F1374" s="51" t="s">
        <v>69</v>
      </c>
      <c r="G1374" s="63">
        <v>117</v>
      </c>
      <c r="H1374" s="52"/>
      <c r="I1374" s="63">
        <v>117</v>
      </c>
      <c r="J1374" s="57"/>
      <c r="K1374" s="52"/>
      <c r="L1374" s="53">
        <v>14.87</v>
      </c>
      <c r="M1374" s="52"/>
      <c r="N1374" s="64">
        <v>519.88</v>
      </c>
      <c r="AF1374" s="39"/>
      <c r="AG1374" s="47"/>
      <c r="AK1374" s="3" t="s">
        <v>719</v>
      </c>
      <c r="AM1374" s="47"/>
      <c r="AN1374" s="47"/>
      <c r="AP1374" s="47"/>
      <c r="AQ1374" s="47"/>
    </row>
    <row r="1375" spans="1:43" s="4" customFormat="1" ht="23.25" x14ac:dyDescent="0.25">
      <c r="A1375" s="56"/>
      <c r="B1375" s="49" t="s">
        <v>720</v>
      </c>
      <c r="C1375" s="372" t="s">
        <v>721</v>
      </c>
      <c r="D1375" s="372"/>
      <c r="E1375" s="372"/>
      <c r="F1375" s="51" t="s">
        <v>69</v>
      </c>
      <c r="G1375" s="63">
        <v>74</v>
      </c>
      <c r="H1375" s="52"/>
      <c r="I1375" s="63">
        <v>74</v>
      </c>
      <c r="J1375" s="57"/>
      <c r="K1375" s="52"/>
      <c r="L1375" s="53">
        <v>9.41</v>
      </c>
      <c r="M1375" s="52"/>
      <c r="N1375" s="64">
        <v>328.81</v>
      </c>
      <c r="AF1375" s="39"/>
      <c r="AG1375" s="47"/>
      <c r="AK1375" s="3" t="s">
        <v>721</v>
      </c>
      <c r="AM1375" s="47"/>
      <c r="AN1375" s="47"/>
      <c r="AP1375" s="47"/>
      <c r="AQ1375" s="47"/>
    </row>
    <row r="1376" spans="1:43" s="4" customFormat="1" ht="15" x14ac:dyDescent="0.25">
      <c r="A1376" s="65"/>
      <c r="B1376" s="66"/>
      <c r="C1376" s="374" t="s">
        <v>72</v>
      </c>
      <c r="D1376" s="374"/>
      <c r="E1376" s="374"/>
      <c r="F1376" s="42"/>
      <c r="G1376" s="43"/>
      <c r="H1376" s="43"/>
      <c r="I1376" s="43"/>
      <c r="J1376" s="45"/>
      <c r="K1376" s="43"/>
      <c r="L1376" s="67">
        <v>312.08999999999997</v>
      </c>
      <c r="M1376" s="60"/>
      <c r="N1376" s="115">
        <v>2727.76</v>
      </c>
      <c r="AF1376" s="39"/>
      <c r="AG1376" s="47"/>
      <c r="AM1376" s="47" t="s">
        <v>72</v>
      </c>
      <c r="AN1376" s="47"/>
      <c r="AP1376" s="47"/>
      <c r="AQ1376" s="47"/>
    </row>
    <row r="1377" spans="1:43" s="4" customFormat="1" ht="34.5" x14ac:dyDescent="0.25">
      <c r="A1377" s="40" t="s">
        <v>625</v>
      </c>
      <c r="B1377" s="41" t="s">
        <v>4533</v>
      </c>
      <c r="C1377" s="374" t="s">
        <v>4534</v>
      </c>
      <c r="D1377" s="374"/>
      <c r="E1377" s="374"/>
      <c r="F1377" s="42" t="s">
        <v>238</v>
      </c>
      <c r="G1377" s="43">
        <v>-3.7199999999999997E-2</v>
      </c>
      <c r="H1377" s="44">
        <v>1</v>
      </c>
      <c r="I1377" s="110">
        <v>-3.7199999999999997E-2</v>
      </c>
      <c r="J1377" s="105">
        <v>6667.9</v>
      </c>
      <c r="K1377" s="43"/>
      <c r="L1377" s="67">
        <v>-248.05</v>
      </c>
      <c r="M1377" s="68">
        <v>5.0199999999999996</v>
      </c>
      <c r="N1377" s="115">
        <v>-1245.21</v>
      </c>
      <c r="AF1377" s="39"/>
      <c r="AG1377" s="47" t="s">
        <v>4534</v>
      </c>
      <c r="AM1377" s="47"/>
      <c r="AN1377" s="47"/>
      <c r="AP1377" s="47"/>
      <c r="AQ1377" s="47"/>
    </row>
    <row r="1378" spans="1:43" s="4" customFormat="1" ht="15" x14ac:dyDescent="0.25">
      <c r="A1378" s="65"/>
      <c r="B1378" s="66"/>
      <c r="C1378" s="374" t="s">
        <v>72</v>
      </c>
      <c r="D1378" s="374"/>
      <c r="E1378" s="374"/>
      <c r="F1378" s="42"/>
      <c r="G1378" s="43"/>
      <c r="H1378" s="43"/>
      <c r="I1378" s="43"/>
      <c r="J1378" s="45"/>
      <c r="K1378" s="43"/>
      <c r="L1378" s="67">
        <v>-248.05</v>
      </c>
      <c r="M1378" s="60"/>
      <c r="N1378" s="115">
        <v>-1245.21</v>
      </c>
      <c r="AF1378" s="39"/>
      <c r="AG1378" s="47"/>
      <c r="AM1378" s="47" t="s">
        <v>72</v>
      </c>
      <c r="AN1378" s="47"/>
      <c r="AP1378" s="47"/>
      <c r="AQ1378" s="47"/>
    </row>
    <row r="1379" spans="1:43" s="4" customFormat="1" ht="22.5" x14ac:dyDescent="0.25">
      <c r="A1379" s="40" t="s">
        <v>627</v>
      </c>
      <c r="B1379" s="41" t="s">
        <v>4544</v>
      </c>
      <c r="C1379" s="374" t="s">
        <v>4545</v>
      </c>
      <c r="D1379" s="374"/>
      <c r="E1379" s="374"/>
      <c r="F1379" s="42" t="s">
        <v>61</v>
      </c>
      <c r="G1379" s="43">
        <v>2</v>
      </c>
      <c r="H1379" s="44">
        <v>1</v>
      </c>
      <c r="I1379" s="44">
        <v>2</v>
      </c>
      <c r="J1379" s="105">
        <v>12435.5</v>
      </c>
      <c r="K1379" s="43"/>
      <c r="L1379" s="105">
        <v>4954.38</v>
      </c>
      <c r="M1379" s="68">
        <v>5.0199999999999996</v>
      </c>
      <c r="N1379" s="115">
        <v>24871</v>
      </c>
      <c r="AF1379" s="39"/>
      <c r="AG1379" s="47" t="s">
        <v>4545</v>
      </c>
      <c r="AM1379" s="47"/>
      <c r="AN1379" s="47"/>
      <c r="AP1379" s="47"/>
      <c r="AQ1379" s="47"/>
    </row>
    <row r="1380" spans="1:43" s="4" customFormat="1" ht="15" x14ac:dyDescent="0.25">
      <c r="A1380" s="65"/>
      <c r="B1380" s="66"/>
      <c r="C1380" s="374" t="s">
        <v>72</v>
      </c>
      <c r="D1380" s="374"/>
      <c r="E1380" s="374"/>
      <c r="F1380" s="42"/>
      <c r="G1380" s="43"/>
      <c r="H1380" s="43"/>
      <c r="I1380" s="43"/>
      <c r="J1380" s="45"/>
      <c r="K1380" s="43"/>
      <c r="L1380" s="105">
        <v>4954.38</v>
      </c>
      <c r="M1380" s="60"/>
      <c r="N1380" s="115">
        <v>24871</v>
      </c>
      <c r="AF1380" s="39"/>
      <c r="AG1380" s="47"/>
      <c r="AM1380" s="47" t="s">
        <v>72</v>
      </c>
      <c r="AN1380" s="47"/>
      <c r="AP1380" s="47"/>
      <c r="AQ1380" s="47"/>
    </row>
    <row r="1381" spans="1:43" s="4" customFormat="1" ht="45.75" x14ac:dyDescent="0.25">
      <c r="A1381" s="40" t="s">
        <v>629</v>
      </c>
      <c r="B1381" s="41" t="s">
        <v>4546</v>
      </c>
      <c r="C1381" s="374" t="s">
        <v>4547</v>
      </c>
      <c r="D1381" s="374"/>
      <c r="E1381" s="374"/>
      <c r="F1381" s="42" t="s">
        <v>238</v>
      </c>
      <c r="G1381" s="43">
        <v>0.35399999999999998</v>
      </c>
      <c r="H1381" s="44">
        <v>1</v>
      </c>
      <c r="I1381" s="116">
        <v>0.35399999999999998</v>
      </c>
      <c r="J1381" s="45"/>
      <c r="K1381" s="43"/>
      <c r="L1381" s="45"/>
      <c r="M1381" s="43"/>
      <c r="N1381" s="46"/>
      <c r="AF1381" s="39"/>
      <c r="AG1381" s="47" t="s">
        <v>4547</v>
      </c>
      <c r="AM1381" s="47"/>
      <c r="AN1381" s="47"/>
      <c r="AP1381" s="47"/>
      <c r="AQ1381" s="47"/>
    </row>
    <row r="1382" spans="1:43" s="4" customFormat="1" ht="15" x14ac:dyDescent="0.25">
      <c r="A1382" s="69"/>
      <c r="B1382" s="50"/>
      <c r="C1382" s="372" t="s">
        <v>4548</v>
      </c>
      <c r="D1382" s="372"/>
      <c r="E1382" s="372"/>
      <c r="F1382" s="372"/>
      <c r="G1382" s="372"/>
      <c r="H1382" s="372"/>
      <c r="I1382" s="372"/>
      <c r="J1382" s="372"/>
      <c r="K1382" s="372"/>
      <c r="L1382" s="372"/>
      <c r="M1382" s="372"/>
      <c r="N1382" s="377"/>
      <c r="AF1382" s="39"/>
      <c r="AG1382" s="47"/>
      <c r="AH1382" s="3" t="s">
        <v>4548</v>
      </c>
      <c r="AM1382" s="47"/>
      <c r="AN1382" s="47"/>
      <c r="AP1382" s="47"/>
      <c r="AQ1382" s="47"/>
    </row>
    <row r="1383" spans="1:43" s="4" customFormat="1" ht="22.5" x14ac:dyDescent="0.25">
      <c r="A1383" s="103"/>
      <c r="B1383" s="49" t="s">
        <v>217</v>
      </c>
      <c r="C1383" s="368" t="s">
        <v>218</v>
      </c>
      <c r="D1383" s="368"/>
      <c r="E1383" s="368"/>
      <c r="F1383" s="368"/>
      <c r="G1383" s="368"/>
      <c r="H1383" s="368"/>
      <c r="I1383" s="368"/>
      <c r="J1383" s="368"/>
      <c r="K1383" s="368"/>
      <c r="L1383" s="368"/>
      <c r="M1383" s="368"/>
      <c r="N1383" s="376"/>
      <c r="AF1383" s="39"/>
      <c r="AG1383" s="47"/>
      <c r="AI1383" s="3" t="s">
        <v>218</v>
      </c>
      <c r="AM1383" s="47"/>
      <c r="AN1383" s="47"/>
      <c r="AP1383" s="47"/>
      <c r="AQ1383" s="47"/>
    </row>
    <row r="1384" spans="1:43" s="4" customFormat="1" ht="15" x14ac:dyDescent="0.25">
      <c r="A1384" s="48"/>
      <c r="B1384" s="49" t="s">
        <v>58</v>
      </c>
      <c r="C1384" s="372" t="s">
        <v>62</v>
      </c>
      <c r="D1384" s="372"/>
      <c r="E1384" s="372"/>
      <c r="F1384" s="51"/>
      <c r="G1384" s="52"/>
      <c r="H1384" s="52"/>
      <c r="I1384" s="52"/>
      <c r="J1384" s="53">
        <v>168.89</v>
      </c>
      <c r="K1384" s="54">
        <v>1.1499999999999999</v>
      </c>
      <c r="L1384" s="53">
        <v>68.760000000000005</v>
      </c>
      <c r="M1384" s="54">
        <v>34.96</v>
      </c>
      <c r="N1384" s="55">
        <v>2403.85</v>
      </c>
      <c r="AF1384" s="39"/>
      <c r="AG1384" s="47"/>
      <c r="AJ1384" s="3" t="s">
        <v>62</v>
      </c>
      <c r="AM1384" s="47"/>
      <c r="AN1384" s="47"/>
      <c r="AP1384" s="47"/>
      <c r="AQ1384" s="47"/>
    </row>
    <row r="1385" spans="1:43" s="4" customFormat="1" ht="15" x14ac:dyDescent="0.25">
      <c r="A1385" s="48"/>
      <c r="B1385" s="49" t="s">
        <v>73</v>
      </c>
      <c r="C1385" s="372" t="s">
        <v>175</v>
      </c>
      <c r="D1385" s="372"/>
      <c r="E1385" s="372"/>
      <c r="F1385" s="51"/>
      <c r="G1385" s="52"/>
      <c r="H1385" s="52"/>
      <c r="I1385" s="52"/>
      <c r="J1385" s="53">
        <v>434.93</v>
      </c>
      <c r="K1385" s="54">
        <v>1.1499999999999999</v>
      </c>
      <c r="L1385" s="53">
        <v>177.06</v>
      </c>
      <c r="M1385" s="54">
        <v>12.51</v>
      </c>
      <c r="N1385" s="55">
        <v>2215.02</v>
      </c>
      <c r="AF1385" s="39"/>
      <c r="AG1385" s="47"/>
      <c r="AJ1385" s="3" t="s">
        <v>175</v>
      </c>
      <c r="AM1385" s="47"/>
      <c r="AN1385" s="47"/>
      <c r="AP1385" s="47"/>
      <c r="AQ1385" s="47"/>
    </row>
    <row r="1386" spans="1:43" s="4" customFormat="1" ht="15" x14ac:dyDescent="0.25">
      <c r="A1386" s="48"/>
      <c r="B1386" s="49" t="s">
        <v>78</v>
      </c>
      <c r="C1386" s="372" t="s">
        <v>176</v>
      </c>
      <c r="D1386" s="372"/>
      <c r="E1386" s="372"/>
      <c r="F1386" s="51"/>
      <c r="G1386" s="52"/>
      <c r="H1386" s="52"/>
      <c r="I1386" s="52"/>
      <c r="J1386" s="53">
        <v>42.96</v>
      </c>
      <c r="K1386" s="54">
        <v>1.1499999999999999</v>
      </c>
      <c r="L1386" s="53">
        <v>17.489999999999998</v>
      </c>
      <c r="M1386" s="54">
        <v>34.96</v>
      </c>
      <c r="N1386" s="64">
        <v>611.45000000000005</v>
      </c>
      <c r="AF1386" s="39"/>
      <c r="AG1386" s="47"/>
      <c r="AJ1386" s="3" t="s">
        <v>176</v>
      </c>
      <c r="AM1386" s="47"/>
      <c r="AN1386" s="47"/>
      <c r="AP1386" s="47"/>
      <c r="AQ1386" s="47"/>
    </row>
    <row r="1387" spans="1:43" s="4" customFormat="1" ht="15" x14ac:dyDescent="0.25">
      <c r="A1387" s="48"/>
      <c r="B1387" s="49" t="s">
        <v>122</v>
      </c>
      <c r="C1387" s="372" t="s">
        <v>177</v>
      </c>
      <c r="D1387" s="372"/>
      <c r="E1387" s="372"/>
      <c r="F1387" s="51"/>
      <c r="G1387" s="52"/>
      <c r="H1387" s="52"/>
      <c r="I1387" s="52"/>
      <c r="J1387" s="107">
        <v>5873.43</v>
      </c>
      <c r="K1387" s="52"/>
      <c r="L1387" s="107">
        <v>2079.19</v>
      </c>
      <c r="M1387" s="54">
        <v>5.0199999999999996</v>
      </c>
      <c r="N1387" s="55">
        <v>10437.530000000001</v>
      </c>
      <c r="AF1387" s="39"/>
      <c r="AG1387" s="47"/>
      <c r="AJ1387" s="3" t="s">
        <v>177</v>
      </c>
      <c r="AM1387" s="47"/>
      <c r="AN1387" s="47"/>
      <c r="AP1387" s="47"/>
      <c r="AQ1387" s="47"/>
    </row>
    <row r="1388" spans="1:43" s="4" customFormat="1" ht="15" x14ac:dyDescent="0.25">
      <c r="A1388" s="56"/>
      <c r="B1388" s="49"/>
      <c r="C1388" s="372" t="s">
        <v>63</v>
      </c>
      <c r="D1388" s="372"/>
      <c r="E1388" s="372"/>
      <c r="F1388" s="51" t="s">
        <v>64</v>
      </c>
      <c r="G1388" s="104">
        <v>19.8</v>
      </c>
      <c r="H1388" s="54">
        <v>1.1499999999999999</v>
      </c>
      <c r="I1388" s="114">
        <v>8.0605799999999999</v>
      </c>
      <c r="J1388" s="57"/>
      <c r="K1388" s="52"/>
      <c r="L1388" s="57"/>
      <c r="M1388" s="52"/>
      <c r="N1388" s="58"/>
      <c r="AF1388" s="39"/>
      <c r="AG1388" s="47"/>
      <c r="AK1388" s="3" t="s">
        <v>63</v>
      </c>
      <c r="AM1388" s="47"/>
      <c r="AN1388" s="47"/>
      <c r="AP1388" s="47"/>
      <c r="AQ1388" s="47"/>
    </row>
    <row r="1389" spans="1:43" s="4" customFormat="1" ht="15" x14ac:dyDescent="0.25">
      <c r="A1389" s="56"/>
      <c r="B1389" s="49"/>
      <c r="C1389" s="372" t="s">
        <v>178</v>
      </c>
      <c r="D1389" s="372"/>
      <c r="E1389" s="372"/>
      <c r="F1389" s="51" t="s">
        <v>64</v>
      </c>
      <c r="G1389" s="54">
        <v>3.19</v>
      </c>
      <c r="H1389" s="54">
        <v>1.1499999999999999</v>
      </c>
      <c r="I1389" s="117">
        <v>1.2986489999999999</v>
      </c>
      <c r="J1389" s="57"/>
      <c r="K1389" s="52"/>
      <c r="L1389" s="57"/>
      <c r="M1389" s="52"/>
      <c r="N1389" s="58"/>
      <c r="AF1389" s="39"/>
      <c r="AG1389" s="47"/>
      <c r="AK1389" s="3" t="s">
        <v>178</v>
      </c>
      <c r="AM1389" s="47"/>
      <c r="AN1389" s="47"/>
      <c r="AP1389" s="47"/>
      <c r="AQ1389" s="47"/>
    </row>
    <row r="1390" spans="1:43" s="4" customFormat="1" ht="15" x14ac:dyDescent="0.25">
      <c r="A1390" s="48"/>
      <c r="B1390" s="49"/>
      <c r="C1390" s="375" t="s">
        <v>65</v>
      </c>
      <c r="D1390" s="375"/>
      <c r="E1390" s="375"/>
      <c r="F1390" s="59"/>
      <c r="G1390" s="60"/>
      <c r="H1390" s="60"/>
      <c r="I1390" s="60"/>
      <c r="J1390" s="108">
        <v>6477.25</v>
      </c>
      <c r="K1390" s="60"/>
      <c r="L1390" s="108">
        <v>2325.0100000000002</v>
      </c>
      <c r="M1390" s="60"/>
      <c r="N1390" s="123">
        <v>15056.4</v>
      </c>
      <c r="AF1390" s="39"/>
      <c r="AG1390" s="47"/>
      <c r="AL1390" s="3" t="s">
        <v>65</v>
      </c>
      <c r="AM1390" s="47"/>
      <c r="AN1390" s="47"/>
      <c r="AP1390" s="47"/>
      <c r="AQ1390" s="47"/>
    </row>
    <row r="1391" spans="1:43" s="4" customFormat="1" ht="15" x14ac:dyDescent="0.25">
      <c r="A1391" s="56"/>
      <c r="B1391" s="49"/>
      <c r="C1391" s="372" t="s">
        <v>66</v>
      </c>
      <c r="D1391" s="372"/>
      <c r="E1391" s="372"/>
      <c r="F1391" s="51"/>
      <c r="G1391" s="52"/>
      <c r="H1391" s="52"/>
      <c r="I1391" s="52"/>
      <c r="J1391" s="57"/>
      <c r="K1391" s="52"/>
      <c r="L1391" s="53">
        <v>86.25</v>
      </c>
      <c r="M1391" s="52"/>
      <c r="N1391" s="55">
        <v>3015.3</v>
      </c>
      <c r="AF1391" s="39"/>
      <c r="AG1391" s="47"/>
      <c r="AK1391" s="3" t="s">
        <v>66</v>
      </c>
      <c r="AM1391" s="47"/>
      <c r="AN1391" s="47"/>
      <c r="AP1391" s="47"/>
      <c r="AQ1391" s="47"/>
    </row>
    <row r="1392" spans="1:43" s="4" customFormat="1" ht="23.25" x14ac:dyDescent="0.25">
      <c r="A1392" s="56"/>
      <c r="B1392" s="49" t="s">
        <v>718</v>
      </c>
      <c r="C1392" s="372" t="s">
        <v>719</v>
      </c>
      <c r="D1392" s="372"/>
      <c r="E1392" s="372"/>
      <c r="F1392" s="51" t="s">
        <v>69</v>
      </c>
      <c r="G1392" s="63">
        <v>117</v>
      </c>
      <c r="H1392" s="52"/>
      <c r="I1392" s="63">
        <v>117</v>
      </c>
      <c r="J1392" s="57"/>
      <c r="K1392" s="52"/>
      <c r="L1392" s="53">
        <v>100.91</v>
      </c>
      <c r="M1392" s="52"/>
      <c r="N1392" s="55">
        <v>3527.9</v>
      </c>
      <c r="AF1392" s="39"/>
      <c r="AG1392" s="47"/>
      <c r="AK1392" s="3" t="s">
        <v>719</v>
      </c>
      <c r="AM1392" s="47"/>
      <c r="AN1392" s="47"/>
      <c r="AP1392" s="47"/>
      <c r="AQ1392" s="47"/>
    </row>
    <row r="1393" spans="1:43" s="4" customFormat="1" ht="23.25" x14ac:dyDescent="0.25">
      <c r="A1393" s="56"/>
      <c r="B1393" s="49" t="s">
        <v>720</v>
      </c>
      <c r="C1393" s="372" t="s">
        <v>721</v>
      </c>
      <c r="D1393" s="372"/>
      <c r="E1393" s="372"/>
      <c r="F1393" s="51" t="s">
        <v>69</v>
      </c>
      <c r="G1393" s="63">
        <v>74</v>
      </c>
      <c r="H1393" s="52"/>
      <c r="I1393" s="63">
        <v>74</v>
      </c>
      <c r="J1393" s="57"/>
      <c r="K1393" s="52"/>
      <c r="L1393" s="53">
        <v>63.83</v>
      </c>
      <c r="M1393" s="52"/>
      <c r="N1393" s="55">
        <v>2231.3200000000002</v>
      </c>
      <c r="AF1393" s="39"/>
      <c r="AG1393" s="47"/>
      <c r="AK1393" s="3" t="s">
        <v>721</v>
      </c>
      <c r="AM1393" s="47"/>
      <c r="AN1393" s="47"/>
      <c r="AP1393" s="47"/>
      <c r="AQ1393" s="47"/>
    </row>
    <row r="1394" spans="1:43" s="4" customFormat="1" ht="15" x14ac:dyDescent="0.25">
      <c r="A1394" s="65"/>
      <c r="B1394" s="66"/>
      <c r="C1394" s="374" t="s">
        <v>72</v>
      </c>
      <c r="D1394" s="374"/>
      <c r="E1394" s="374"/>
      <c r="F1394" s="42"/>
      <c r="G1394" s="43"/>
      <c r="H1394" s="43"/>
      <c r="I1394" s="43"/>
      <c r="J1394" s="45"/>
      <c r="K1394" s="43"/>
      <c r="L1394" s="105">
        <v>2489.75</v>
      </c>
      <c r="M1394" s="60"/>
      <c r="N1394" s="115">
        <v>20815.62</v>
      </c>
      <c r="AF1394" s="39"/>
      <c r="AG1394" s="47"/>
      <c r="AM1394" s="47" t="s">
        <v>72</v>
      </c>
      <c r="AN1394" s="47"/>
      <c r="AP1394" s="47"/>
      <c r="AQ1394" s="47"/>
    </row>
    <row r="1395" spans="1:43" s="4" customFormat="1" ht="34.5" x14ac:dyDescent="0.25">
      <c r="A1395" s="40" t="s">
        <v>631</v>
      </c>
      <c r="B1395" s="41" t="s">
        <v>4549</v>
      </c>
      <c r="C1395" s="374" t="s">
        <v>4550</v>
      </c>
      <c r="D1395" s="374"/>
      <c r="E1395" s="374"/>
      <c r="F1395" s="42" t="s">
        <v>238</v>
      </c>
      <c r="G1395" s="43">
        <v>-0.35399999999999998</v>
      </c>
      <c r="H1395" s="44">
        <v>1</v>
      </c>
      <c r="I1395" s="116">
        <v>-0.35399999999999998</v>
      </c>
      <c r="J1395" s="105">
        <v>5600</v>
      </c>
      <c r="K1395" s="43"/>
      <c r="L1395" s="105">
        <v>-1982.4</v>
      </c>
      <c r="M1395" s="68">
        <v>5.0199999999999996</v>
      </c>
      <c r="N1395" s="115">
        <v>-9951.65</v>
      </c>
      <c r="AF1395" s="39"/>
      <c r="AG1395" s="47" t="s">
        <v>4550</v>
      </c>
      <c r="AM1395" s="47"/>
      <c r="AN1395" s="47"/>
      <c r="AP1395" s="47"/>
      <c r="AQ1395" s="47"/>
    </row>
    <row r="1396" spans="1:43" s="4" customFormat="1" ht="15" x14ac:dyDescent="0.25">
      <c r="A1396" s="65"/>
      <c r="B1396" s="66"/>
      <c r="C1396" s="374" t="s">
        <v>72</v>
      </c>
      <c r="D1396" s="374"/>
      <c r="E1396" s="374"/>
      <c r="F1396" s="42"/>
      <c r="G1396" s="43"/>
      <c r="H1396" s="43"/>
      <c r="I1396" s="43"/>
      <c r="J1396" s="45"/>
      <c r="K1396" s="43"/>
      <c r="L1396" s="105">
        <v>-1982.4</v>
      </c>
      <c r="M1396" s="60"/>
      <c r="N1396" s="115">
        <v>-9951.65</v>
      </c>
      <c r="AF1396" s="39"/>
      <c r="AG1396" s="47"/>
      <c r="AM1396" s="47" t="s">
        <v>72</v>
      </c>
      <c r="AN1396" s="47"/>
      <c r="AP1396" s="47"/>
      <c r="AQ1396" s="47"/>
    </row>
    <row r="1397" spans="1:43" s="4" customFormat="1" ht="22.5" x14ac:dyDescent="0.25">
      <c r="A1397" s="40" t="s">
        <v>632</v>
      </c>
      <c r="B1397" s="41" t="s">
        <v>4544</v>
      </c>
      <c r="C1397" s="374" t="s">
        <v>4551</v>
      </c>
      <c r="D1397" s="374"/>
      <c r="E1397" s="374"/>
      <c r="F1397" s="42" t="s">
        <v>61</v>
      </c>
      <c r="G1397" s="43">
        <v>6</v>
      </c>
      <c r="H1397" s="44">
        <v>1</v>
      </c>
      <c r="I1397" s="44">
        <v>6</v>
      </c>
      <c r="J1397" s="105">
        <v>38189.65</v>
      </c>
      <c r="K1397" s="43"/>
      <c r="L1397" s="105">
        <v>45645</v>
      </c>
      <c r="M1397" s="68">
        <v>5.0199999999999996</v>
      </c>
      <c r="N1397" s="115">
        <v>229137.9</v>
      </c>
      <c r="AF1397" s="39"/>
      <c r="AG1397" s="47" t="s">
        <v>4551</v>
      </c>
      <c r="AM1397" s="47"/>
      <c r="AN1397" s="47"/>
      <c r="AP1397" s="47"/>
      <c r="AQ1397" s="47"/>
    </row>
    <row r="1398" spans="1:43" s="4" customFormat="1" ht="15" x14ac:dyDescent="0.25">
      <c r="A1398" s="65"/>
      <c r="B1398" s="66"/>
      <c r="C1398" s="374" t="s">
        <v>72</v>
      </c>
      <c r="D1398" s="374"/>
      <c r="E1398" s="374"/>
      <c r="F1398" s="42"/>
      <c r="G1398" s="43"/>
      <c r="H1398" s="43"/>
      <c r="I1398" s="43"/>
      <c r="J1398" s="45"/>
      <c r="K1398" s="43"/>
      <c r="L1398" s="105">
        <v>45645</v>
      </c>
      <c r="M1398" s="60"/>
      <c r="N1398" s="115">
        <v>229137.9</v>
      </c>
      <c r="AF1398" s="39"/>
      <c r="AG1398" s="47"/>
      <c r="AM1398" s="47" t="s">
        <v>72</v>
      </c>
      <c r="AN1398" s="47"/>
      <c r="AP1398" s="47"/>
      <c r="AQ1398" s="47"/>
    </row>
    <row r="1399" spans="1:43" s="4" customFormat="1" ht="45.75" x14ac:dyDescent="0.25">
      <c r="A1399" s="40" t="s">
        <v>633</v>
      </c>
      <c r="B1399" s="41" t="s">
        <v>4546</v>
      </c>
      <c r="C1399" s="374" t="s">
        <v>4552</v>
      </c>
      <c r="D1399" s="374"/>
      <c r="E1399" s="374"/>
      <c r="F1399" s="42" t="s">
        <v>238</v>
      </c>
      <c r="G1399" s="43">
        <v>0.34420000000000001</v>
      </c>
      <c r="H1399" s="44">
        <v>1</v>
      </c>
      <c r="I1399" s="110">
        <v>0.34420000000000001</v>
      </c>
      <c r="J1399" s="45"/>
      <c r="K1399" s="43"/>
      <c r="L1399" s="45"/>
      <c r="M1399" s="43"/>
      <c r="N1399" s="46"/>
      <c r="AF1399" s="39"/>
      <c r="AG1399" s="47" t="s">
        <v>4552</v>
      </c>
      <c r="AM1399" s="47"/>
      <c r="AN1399" s="47"/>
      <c r="AP1399" s="47"/>
      <c r="AQ1399" s="47"/>
    </row>
    <row r="1400" spans="1:43" s="4" customFormat="1" ht="15" x14ac:dyDescent="0.25">
      <c r="A1400" s="69"/>
      <c r="B1400" s="50"/>
      <c r="C1400" s="372" t="s">
        <v>4553</v>
      </c>
      <c r="D1400" s="372"/>
      <c r="E1400" s="372"/>
      <c r="F1400" s="372"/>
      <c r="G1400" s="372"/>
      <c r="H1400" s="372"/>
      <c r="I1400" s="372"/>
      <c r="J1400" s="372"/>
      <c r="K1400" s="372"/>
      <c r="L1400" s="372"/>
      <c r="M1400" s="372"/>
      <c r="N1400" s="377"/>
      <c r="AF1400" s="39"/>
      <c r="AG1400" s="47"/>
      <c r="AH1400" s="3" t="s">
        <v>4553</v>
      </c>
      <c r="AM1400" s="47"/>
      <c r="AN1400" s="47"/>
      <c r="AP1400" s="47"/>
      <c r="AQ1400" s="47"/>
    </row>
    <row r="1401" spans="1:43" s="4" customFormat="1" ht="22.5" x14ac:dyDescent="0.25">
      <c r="A1401" s="103"/>
      <c r="B1401" s="49" t="s">
        <v>217</v>
      </c>
      <c r="C1401" s="368" t="s">
        <v>218</v>
      </c>
      <c r="D1401" s="368"/>
      <c r="E1401" s="368"/>
      <c r="F1401" s="368"/>
      <c r="G1401" s="368"/>
      <c r="H1401" s="368"/>
      <c r="I1401" s="368"/>
      <c r="J1401" s="368"/>
      <c r="K1401" s="368"/>
      <c r="L1401" s="368"/>
      <c r="M1401" s="368"/>
      <c r="N1401" s="376"/>
      <c r="AF1401" s="39"/>
      <c r="AG1401" s="47"/>
      <c r="AI1401" s="3" t="s">
        <v>218</v>
      </c>
      <c r="AM1401" s="47"/>
      <c r="AN1401" s="47"/>
      <c r="AP1401" s="47"/>
      <c r="AQ1401" s="47"/>
    </row>
    <row r="1402" spans="1:43" s="4" customFormat="1" ht="15" x14ac:dyDescent="0.25">
      <c r="A1402" s="48"/>
      <c r="B1402" s="49" t="s">
        <v>58</v>
      </c>
      <c r="C1402" s="372" t="s">
        <v>62</v>
      </c>
      <c r="D1402" s="372"/>
      <c r="E1402" s="372"/>
      <c r="F1402" s="51"/>
      <c r="G1402" s="52"/>
      <c r="H1402" s="52"/>
      <c r="I1402" s="52"/>
      <c r="J1402" s="53">
        <v>168.89</v>
      </c>
      <c r="K1402" s="54">
        <v>1.1499999999999999</v>
      </c>
      <c r="L1402" s="53">
        <v>66.849999999999994</v>
      </c>
      <c r="M1402" s="54">
        <v>34.96</v>
      </c>
      <c r="N1402" s="55">
        <v>2337.08</v>
      </c>
      <c r="AF1402" s="39"/>
      <c r="AG1402" s="47"/>
      <c r="AJ1402" s="3" t="s">
        <v>62</v>
      </c>
      <c r="AM1402" s="47"/>
      <c r="AN1402" s="47"/>
      <c r="AP1402" s="47"/>
      <c r="AQ1402" s="47"/>
    </row>
    <row r="1403" spans="1:43" s="4" customFormat="1" ht="15" x14ac:dyDescent="0.25">
      <c r="A1403" s="48"/>
      <c r="B1403" s="49" t="s">
        <v>73</v>
      </c>
      <c r="C1403" s="372" t="s">
        <v>175</v>
      </c>
      <c r="D1403" s="372"/>
      <c r="E1403" s="372"/>
      <c r="F1403" s="51"/>
      <c r="G1403" s="52"/>
      <c r="H1403" s="52"/>
      <c r="I1403" s="52"/>
      <c r="J1403" s="53">
        <v>434.93</v>
      </c>
      <c r="K1403" s="54">
        <v>1.1499999999999999</v>
      </c>
      <c r="L1403" s="53">
        <v>172.16</v>
      </c>
      <c r="M1403" s="54">
        <v>12.51</v>
      </c>
      <c r="N1403" s="55">
        <v>2153.7199999999998</v>
      </c>
      <c r="AF1403" s="39"/>
      <c r="AG1403" s="47"/>
      <c r="AJ1403" s="3" t="s">
        <v>175</v>
      </c>
      <c r="AM1403" s="47"/>
      <c r="AN1403" s="47"/>
      <c r="AP1403" s="47"/>
      <c r="AQ1403" s="47"/>
    </row>
    <row r="1404" spans="1:43" s="4" customFormat="1" ht="15" x14ac:dyDescent="0.25">
      <c r="A1404" s="48"/>
      <c r="B1404" s="49" t="s">
        <v>78</v>
      </c>
      <c r="C1404" s="372" t="s">
        <v>176</v>
      </c>
      <c r="D1404" s="372"/>
      <c r="E1404" s="372"/>
      <c r="F1404" s="51"/>
      <c r="G1404" s="52"/>
      <c r="H1404" s="52"/>
      <c r="I1404" s="52"/>
      <c r="J1404" s="53">
        <v>42.96</v>
      </c>
      <c r="K1404" s="54">
        <v>1.1499999999999999</v>
      </c>
      <c r="L1404" s="53">
        <v>17</v>
      </c>
      <c r="M1404" s="54">
        <v>34.96</v>
      </c>
      <c r="N1404" s="64">
        <v>594.32000000000005</v>
      </c>
      <c r="AF1404" s="39"/>
      <c r="AG1404" s="47"/>
      <c r="AJ1404" s="3" t="s">
        <v>176</v>
      </c>
      <c r="AM1404" s="47"/>
      <c r="AN1404" s="47"/>
      <c r="AP1404" s="47"/>
      <c r="AQ1404" s="47"/>
    </row>
    <row r="1405" spans="1:43" s="4" customFormat="1" ht="15" x14ac:dyDescent="0.25">
      <c r="A1405" s="48"/>
      <c r="B1405" s="49" t="s">
        <v>122</v>
      </c>
      <c r="C1405" s="372" t="s">
        <v>177</v>
      </c>
      <c r="D1405" s="372"/>
      <c r="E1405" s="372"/>
      <c r="F1405" s="51"/>
      <c r="G1405" s="52"/>
      <c r="H1405" s="52"/>
      <c r="I1405" s="52"/>
      <c r="J1405" s="107">
        <v>5873.43</v>
      </c>
      <c r="K1405" s="52"/>
      <c r="L1405" s="107">
        <v>2021.63</v>
      </c>
      <c r="M1405" s="54">
        <v>5.0199999999999996</v>
      </c>
      <c r="N1405" s="55">
        <v>10148.58</v>
      </c>
      <c r="AF1405" s="39"/>
      <c r="AG1405" s="47"/>
      <c r="AJ1405" s="3" t="s">
        <v>177</v>
      </c>
      <c r="AM1405" s="47"/>
      <c r="AN1405" s="47"/>
      <c r="AP1405" s="47"/>
      <c r="AQ1405" s="47"/>
    </row>
    <row r="1406" spans="1:43" s="4" customFormat="1" ht="15" x14ac:dyDescent="0.25">
      <c r="A1406" s="56"/>
      <c r="B1406" s="49"/>
      <c r="C1406" s="372" t="s">
        <v>63</v>
      </c>
      <c r="D1406" s="372"/>
      <c r="E1406" s="372"/>
      <c r="F1406" s="51" t="s">
        <v>64</v>
      </c>
      <c r="G1406" s="104">
        <v>19.8</v>
      </c>
      <c r="H1406" s="54">
        <v>1.1499999999999999</v>
      </c>
      <c r="I1406" s="117">
        <v>7.837434</v>
      </c>
      <c r="J1406" s="57"/>
      <c r="K1406" s="52"/>
      <c r="L1406" s="57"/>
      <c r="M1406" s="52"/>
      <c r="N1406" s="58"/>
      <c r="AF1406" s="39"/>
      <c r="AG1406" s="47"/>
      <c r="AK1406" s="3" t="s">
        <v>63</v>
      </c>
      <c r="AM1406" s="47"/>
      <c r="AN1406" s="47"/>
      <c r="AP1406" s="47"/>
      <c r="AQ1406" s="47"/>
    </row>
    <row r="1407" spans="1:43" s="4" customFormat="1" ht="15" x14ac:dyDescent="0.25">
      <c r="A1407" s="56"/>
      <c r="B1407" s="49"/>
      <c r="C1407" s="372" t="s">
        <v>178</v>
      </c>
      <c r="D1407" s="372"/>
      <c r="E1407" s="372"/>
      <c r="F1407" s="51" t="s">
        <v>64</v>
      </c>
      <c r="G1407" s="54">
        <v>3.19</v>
      </c>
      <c r="H1407" s="54">
        <v>1.1499999999999999</v>
      </c>
      <c r="I1407" s="111">
        <v>1.2626976999999999</v>
      </c>
      <c r="J1407" s="57"/>
      <c r="K1407" s="52"/>
      <c r="L1407" s="57"/>
      <c r="M1407" s="52"/>
      <c r="N1407" s="58"/>
      <c r="AF1407" s="39"/>
      <c r="AG1407" s="47"/>
      <c r="AK1407" s="3" t="s">
        <v>178</v>
      </c>
      <c r="AM1407" s="47"/>
      <c r="AN1407" s="47"/>
      <c r="AP1407" s="47"/>
      <c r="AQ1407" s="47"/>
    </row>
    <row r="1408" spans="1:43" s="4" customFormat="1" ht="15" x14ac:dyDescent="0.25">
      <c r="A1408" s="48"/>
      <c r="B1408" s="49"/>
      <c r="C1408" s="375" t="s">
        <v>65</v>
      </c>
      <c r="D1408" s="375"/>
      <c r="E1408" s="375"/>
      <c r="F1408" s="59"/>
      <c r="G1408" s="60"/>
      <c r="H1408" s="60"/>
      <c r="I1408" s="60"/>
      <c r="J1408" s="108">
        <v>6477.25</v>
      </c>
      <c r="K1408" s="60"/>
      <c r="L1408" s="108">
        <v>2260.64</v>
      </c>
      <c r="M1408" s="60"/>
      <c r="N1408" s="123">
        <v>14639.38</v>
      </c>
      <c r="AF1408" s="39"/>
      <c r="AG1408" s="47"/>
      <c r="AL1408" s="3" t="s">
        <v>65</v>
      </c>
      <c r="AM1408" s="47"/>
      <c r="AN1408" s="47"/>
      <c r="AP1408" s="47"/>
      <c r="AQ1408" s="47"/>
    </row>
    <row r="1409" spans="1:43" s="4" customFormat="1" ht="15" x14ac:dyDescent="0.25">
      <c r="A1409" s="56"/>
      <c r="B1409" s="49"/>
      <c r="C1409" s="372" t="s">
        <v>66</v>
      </c>
      <c r="D1409" s="372"/>
      <c r="E1409" s="372"/>
      <c r="F1409" s="51"/>
      <c r="G1409" s="52"/>
      <c r="H1409" s="52"/>
      <c r="I1409" s="52"/>
      <c r="J1409" s="57"/>
      <c r="K1409" s="52"/>
      <c r="L1409" s="53">
        <v>83.85</v>
      </c>
      <c r="M1409" s="52"/>
      <c r="N1409" s="55">
        <v>2931.4</v>
      </c>
      <c r="AF1409" s="39"/>
      <c r="AG1409" s="47"/>
      <c r="AK1409" s="3" t="s">
        <v>66</v>
      </c>
      <c r="AM1409" s="47"/>
      <c r="AN1409" s="47"/>
      <c r="AP1409" s="47"/>
      <c r="AQ1409" s="47"/>
    </row>
    <row r="1410" spans="1:43" s="4" customFormat="1" ht="23.25" x14ac:dyDescent="0.25">
      <c r="A1410" s="56"/>
      <c r="B1410" s="49" t="s">
        <v>718</v>
      </c>
      <c r="C1410" s="372" t="s">
        <v>719</v>
      </c>
      <c r="D1410" s="372"/>
      <c r="E1410" s="372"/>
      <c r="F1410" s="51" t="s">
        <v>69</v>
      </c>
      <c r="G1410" s="63">
        <v>117</v>
      </c>
      <c r="H1410" s="52"/>
      <c r="I1410" s="63">
        <v>117</v>
      </c>
      <c r="J1410" s="57"/>
      <c r="K1410" s="52"/>
      <c r="L1410" s="53">
        <v>98.1</v>
      </c>
      <c r="M1410" s="52"/>
      <c r="N1410" s="55">
        <v>3429.74</v>
      </c>
      <c r="AF1410" s="39"/>
      <c r="AG1410" s="47"/>
      <c r="AK1410" s="3" t="s">
        <v>719</v>
      </c>
      <c r="AM1410" s="47"/>
      <c r="AN1410" s="47"/>
      <c r="AP1410" s="47"/>
      <c r="AQ1410" s="47"/>
    </row>
    <row r="1411" spans="1:43" s="4" customFormat="1" ht="23.25" x14ac:dyDescent="0.25">
      <c r="A1411" s="56"/>
      <c r="B1411" s="49" t="s">
        <v>720</v>
      </c>
      <c r="C1411" s="372" t="s">
        <v>721</v>
      </c>
      <c r="D1411" s="372"/>
      <c r="E1411" s="372"/>
      <c r="F1411" s="51" t="s">
        <v>69</v>
      </c>
      <c r="G1411" s="63">
        <v>74</v>
      </c>
      <c r="H1411" s="52"/>
      <c r="I1411" s="63">
        <v>74</v>
      </c>
      <c r="J1411" s="57"/>
      <c r="K1411" s="52"/>
      <c r="L1411" s="53">
        <v>62.05</v>
      </c>
      <c r="M1411" s="52"/>
      <c r="N1411" s="55">
        <v>2169.2399999999998</v>
      </c>
      <c r="AF1411" s="39"/>
      <c r="AG1411" s="47"/>
      <c r="AK1411" s="3" t="s">
        <v>721</v>
      </c>
      <c r="AM1411" s="47"/>
      <c r="AN1411" s="47"/>
      <c r="AP1411" s="47"/>
      <c r="AQ1411" s="47"/>
    </row>
    <row r="1412" spans="1:43" s="4" customFormat="1" ht="15" x14ac:dyDescent="0.25">
      <c r="A1412" s="65"/>
      <c r="B1412" s="66"/>
      <c r="C1412" s="374" t="s">
        <v>72</v>
      </c>
      <c r="D1412" s="374"/>
      <c r="E1412" s="374"/>
      <c r="F1412" s="42"/>
      <c r="G1412" s="43"/>
      <c r="H1412" s="43"/>
      <c r="I1412" s="43"/>
      <c r="J1412" s="45"/>
      <c r="K1412" s="43"/>
      <c r="L1412" s="105">
        <v>2420.79</v>
      </c>
      <c r="M1412" s="60"/>
      <c r="N1412" s="115">
        <v>20238.36</v>
      </c>
      <c r="AF1412" s="39"/>
      <c r="AG1412" s="47"/>
      <c r="AM1412" s="47" t="s">
        <v>72</v>
      </c>
      <c r="AN1412" s="47"/>
      <c r="AP1412" s="47"/>
      <c r="AQ1412" s="47"/>
    </row>
    <row r="1413" spans="1:43" s="4" customFormat="1" ht="34.5" x14ac:dyDescent="0.25">
      <c r="A1413" s="40" t="s">
        <v>634</v>
      </c>
      <c r="B1413" s="41" t="s">
        <v>4549</v>
      </c>
      <c r="C1413" s="374" t="s">
        <v>4550</v>
      </c>
      <c r="D1413" s="374"/>
      <c r="E1413" s="374"/>
      <c r="F1413" s="42" t="s">
        <v>238</v>
      </c>
      <c r="G1413" s="43">
        <v>-0.34420000000000001</v>
      </c>
      <c r="H1413" s="44">
        <v>1</v>
      </c>
      <c r="I1413" s="110">
        <v>-0.34420000000000001</v>
      </c>
      <c r="J1413" s="105">
        <v>5600</v>
      </c>
      <c r="K1413" s="43"/>
      <c r="L1413" s="105">
        <v>-1927.52</v>
      </c>
      <c r="M1413" s="68">
        <v>5.0199999999999996</v>
      </c>
      <c r="N1413" s="115">
        <v>-9676.15</v>
      </c>
      <c r="AF1413" s="39"/>
      <c r="AG1413" s="47" t="s">
        <v>4550</v>
      </c>
      <c r="AM1413" s="47"/>
      <c r="AN1413" s="47"/>
      <c r="AP1413" s="47"/>
      <c r="AQ1413" s="47"/>
    </row>
    <row r="1414" spans="1:43" s="4" customFormat="1" ht="15" x14ac:dyDescent="0.25">
      <c r="A1414" s="65"/>
      <c r="B1414" s="66"/>
      <c r="C1414" s="374" t="s">
        <v>72</v>
      </c>
      <c r="D1414" s="374"/>
      <c r="E1414" s="374"/>
      <c r="F1414" s="42"/>
      <c r="G1414" s="43"/>
      <c r="H1414" s="43"/>
      <c r="I1414" s="43"/>
      <c r="J1414" s="45"/>
      <c r="K1414" s="43"/>
      <c r="L1414" s="105">
        <v>-1927.52</v>
      </c>
      <c r="M1414" s="60"/>
      <c r="N1414" s="115">
        <v>-9676.15</v>
      </c>
      <c r="AF1414" s="39"/>
      <c r="AG1414" s="47"/>
      <c r="AM1414" s="47" t="s">
        <v>72</v>
      </c>
      <c r="AN1414" s="47"/>
      <c r="AP1414" s="47"/>
      <c r="AQ1414" s="47"/>
    </row>
    <row r="1415" spans="1:43" s="4" customFormat="1" ht="22.5" x14ac:dyDescent="0.25">
      <c r="A1415" s="40" t="s">
        <v>635</v>
      </c>
      <c r="B1415" s="41" t="s">
        <v>4544</v>
      </c>
      <c r="C1415" s="374" t="s">
        <v>4554</v>
      </c>
      <c r="D1415" s="374"/>
      <c r="E1415" s="374"/>
      <c r="F1415" s="42" t="s">
        <v>61</v>
      </c>
      <c r="G1415" s="43">
        <v>2</v>
      </c>
      <c r="H1415" s="44">
        <v>1</v>
      </c>
      <c r="I1415" s="44">
        <v>2</v>
      </c>
      <c r="J1415" s="105">
        <v>132414.70000000001</v>
      </c>
      <c r="K1415" s="43"/>
      <c r="L1415" s="105">
        <v>52754.86</v>
      </c>
      <c r="M1415" s="68">
        <v>5.0199999999999996</v>
      </c>
      <c r="N1415" s="115">
        <v>264829.40000000002</v>
      </c>
      <c r="AF1415" s="39"/>
      <c r="AG1415" s="47" t="s">
        <v>4554</v>
      </c>
      <c r="AM1415" s="47"/>
      <c r="AN1415" s="47"/>
      <c r="AP1415" s="47"/>
      <c r="AQ1415" s="47"/>
    </row>
    <row r="1416" spans="1:43" s="4" customFormat="1" ht="15" x14ac:dyDescent="0.25">
      <c r="A1416" s="65"/>
      <c r="B1416" s="66"/>
      <c r="C1416" s="374" t="s">
        <v>72</v>
      </c>
      <c r="D1416" s="374"/>
      <c r="E1416" s="374"/>
      <c r="F1416" s="42"/>
      <c r="G1416" s="43"/>
      <c r="H1416" s="43"/>
      <c r="I1416" s="43"/>
      <c r="J1416" s="45"/>
      <c r="K1416" s="43"/>
      <c r="L1416" s="105">
        <v>52754.86</v>
      </c>
      <c r="M1416" s="60"/>
      <c r="N1416" s="115">
        <v>264829.40000000002</v>
      </c>
      <c r="AF1416" s="39"/>
      <c r="AG1416" s="47"/>
      <c r="AM1416" s="47" t="s">
        <v>72</v>
      </c>
      <c r="AN1416" s="47"/>
      <c r="AP1416" s="47"/>
      <c r="AQ1416" s="47"/>
    </row>
    <row r="1417" spans="1:43" s="4" customFormat="1" ht="23.25" x14ac:dyDescent="0.25">
      <c r="A1417" s="40" t="s">
        <v>637</v>
      </c>
      <c r="B1417" s="41" t="s">
        <v>4555</v>
      </c>
      <c r="C1417" s="374" t="s">
        <v>4556</v>
      </c>
      <c r="D1417" s="374"/>
      <c r="E1417" s="374"/>
      <c r="F1417" s="42" t="s">
        <v>1504</v>
      </c>
      <c r="G1417" s="43">
        <v>0.3</v>
      </c>
      <c r="H1417" s="44">
        <v>1</v>
      </c>
      <c r="I1417" s="120">
        <v>0.3</v>
      </c>
      <c r="J1417" s="45"/>
      <c r="K1417" s="43"/>
      <c r="L1417" s="45"/>
      <c r="M1417" s="43"/>
      <c r="N1417" s="46"/>
      <c r="AF1417" s="39"/>
      <c r="AG1417" s="47" t="s">
        <v>4556</v>
      </c>
      <c r="AM1417" s="47"/>
      <c r="AN1417" s="47"/>
      <c r="AP1417" s="47"/>
      <c r="AQ1417" s="47"/>
    </row>
    <row r="1418" spans="1:43" s="4" customFormat="1" ht="15" x14ac:dyDescent="0.25">
      <c r="A1418" s="69"/>
      <c r="B1418" s="50"/>
      <c r="C1418" s="372" t="s">
        <v>4557</v>
      </c>
      <c r="D1418" s="372"/>
      <c r="E1418" s="372"/>
      <c r="F1418" s="372"/>
      <c r="G1418" s="372"/>
      <c r="H1418" s="372"/>
      <c r="I1418" s="372"/>
      <c r="J1418" s="372"/>
      <c r="K1418" s="372"/>
      <c r="L1418" s="372"/>
      <c r="M1418" s="372"/>
      <c r="N1418" s="377"/>
      <c r="AF1418" s="39"/>
      <c r="AG1418" s="47"/>
      <c r="AH1418" s="3" t="s">
        <v>4557</v>
      </c>
      <c r="AM1418" s="47"/>
      <c r="AN1418" s="47"/>
      <c r="AP1418" s="47"/>
      <c r="AQ1418" s="47"/>
    </row>
    <row r="1419" spans="1:43" s="4" customFormat="1" ht="22.5" x14ac:dyDescent="0.25">
      <c r="A1419" s="103"/>
      <c r="B1419" s="49" t="s">
        <v>217</v>
      </c>
      <c r="C1419" s="368" t="s">
        <v>218</v>
      </c>
      <c r="D1419" s="368"/>
      <c r="E1419" s="368"/>
      <c r="F1419" s="368"/>
      <c r="G1419" s="368"/>
      <c r="H1419" s="368"/>
      <c r="I1419" s="368"/>
      <c r="J1419" s="368"/>
      <c r="K1419" s="368"/>
      <c r="L1419" s="368"/>
      <c r="M1419" s="368"/>
      <c r="N1419" s="376"/>
      <c r="AF1419" s="39"/>
      <c r="AG1419" s="47"/>
      <c r="AI1419" s="3" t="s">
        <v>218</v>
      </c>
      <c r="AM1419" s="47"/>
      <c r="AN1419" s="47"/>
      <c r="AP1419" s="47"/>
      <c r="AQ1419" s="47"/>
    </row>
    <row r="1420" spans="1:43" s="4" customFormat="1" ht="15" x14ac:dyDescent="0.25">
      <c r="A1420" s="48"/>
      <c r="B1420" s="49" t="s">
        <v>58</v>
      </c>
      <c r="C1420" s="372" t="s">
        <v>62</v>
      </c>
      <c r="D1420" s="372"/>
      <c r="E1420" s="372"/>
      <c r="F1420" s="51"/>
      <c r="G1420" s="52"/>
      <c r="H1420" s="52"/>
      <c r="I1420" s="52"/>
      <c r="J1420" s="53">
        <v>37.549999999999997</v>
      </c>
      <c r="K1420" s="54">
        <v>1.1499999999999999</v>
      </c>
      <c r="L1420" s="53">
        <v>12.95</v>
      </c>
      <c r="M1420" s="54">
        <v>34.96</v>
      </c>
      <c r="N1420" s="64">
        <v>452.73</v>
      </c>
      <c r="AF1420" s="39"/>
      <c r="AG1420" s="47"/>
      <c r="AJ1420" s="3" t="s">
        <v>62</v>
      </c>
      <c r="AM1420" s="47"/>
      <c r="AN1420" s="47"/>
      <c r="AP1420" s="47"/>
      <c r="AQ1420" s="47"/>
    </row>
    <row r="1421" spans="1:43" s="4" customFormat="1" ht="15" x14ac:dyDescent="0.25">
      <c r="A1421" s="48"/>
      <c r="B1421" s="49" t="s">
        <v>73</v>
      </c>
      <c r="C1421" s="372" t="s">
        <v>175</v>
      </c>
      <c r="D1421" s="372"/>
      <c r="E1421" s="372"/>
      <c r="F1421" s="51"/>
      <c r="G1421" s="52"/>
      <c r="H1421" s="52"/>
      <c r="I1421" s="52"/>
      <c r="J1421" s="53">
        <v>226.03</v>
      </c>
      <c r="K1421" s="54">
        <v>1.1499999999999999</v>
      </c>
      <c r="L1421" s="53">
        <v>77.98</v>
      </c>
      <c r="M1421" s="54">
        <v>12.51</v>
      </c>
      <c r="N1421" s="64">
        <v>975.53</v>
      </c>
      <c r="AF1421" s="39"/>
      <c r="AG1421" s="47"/>
      <c r="AJ1421" s="3" t="s">
        <v>175</v>
      </c>
      <c r="AM1421" s="47"/>
      <c r="AN1421" s="47"/>
      <c r="AP1421" s="47"/>
      <c r="AQ1421" s="47"/>
    </row>
    <row r="1422" spans="1:43" s="4" customFormat="1" ht="15" x14ac:dyDescent="0.25">
      <c r="A1422" s="48"/>
      <c r="B1422" s="49" t="s">
        <v>78</v>
      </c>
      <c r="C1422" s="372" t="s">
        <v>176</v>
      </c>
      <c r="D1422" s="372"/>
      <c r="E1422" s="372"/>
      <c r="F1422" s="51"/>
      <c r="G1422" s="52"/>
      <c r="H1422" s="52"/>
      <c r="I1422" s="52"/>
      <c r="J1422" s="53">
        <v>30.5</v>
      </c>
      <c r="K1422" s="54">
        <v>1.1499999999999999</v>
      </c>
      <c r="L1422" s="53">
        <v>10.52</v>
      </c>
      <c r="M1422" s="54">
        <v>34.96</v>
      </c>
      <c r="N1422" s="64">
        <v>367.78</v>
      </c>
      <c r="AF1422" s="39"/>
      <c r="AG1422" s="47"/>
      <c r="AJ1422" s="3" t="s">
        <v>176</v>
      </c>
      <c r="AM1422" s="47"/>
      <c r="AN1422" s="47"/>
      <c r="AP1422" s="47"/>
      <c r="AQ1422" s="47"/>
    </row>
    <row r="1423" spans="1:43" s="4" customFormat="1" ht="15" x14ac:dyDescent="0.25">
      <c r="A1423" s="56"/>
      <c r="B1423" s="49"/>
      <c r="C1423" s="372" t="s">
        <v>63</v>
      </c>
      <c r="D1423" s="372"/>
      <c r="E1423" s="372"/>
      <c r="F1423" s="51" t="s">
        <v>64</v>
      </c>
      <c r="G1423" s="54">
        <v>4.1399999999999997</v>
      </c>
      <c r="H1423" s="54">
        <v>1.1499999999999999</v>
      </c>
      <c r="I1423" s="70">
        <v>1.4282999999999999</v>
      </c>
      <c r="J1423" s="57"/>
      <c r="K1423" s="52"/>
      <c r="L1423" s="57"/>
      <c r="M1423" s="52"/>
      <c r="N1423" s="58"/>
      <c r="AF1423" s="39"/>
      <c r="AG1423" s="47"/>
      <c r="AK1423" s="3" t="s">
        <v>63</v>
      </c>
      <c r="AM1423" s="47"/>
      <c r="AN1423" s="47"/>
      <c r="AP1423" s="47"/>
      <c r="AQ1423" s="47"/>
    </row>
    <row r="1424" spans="1:43" s="4" customFormat="1" ht="15" x14ac:dyDescent="0.25">
      <c r="A1424" s="56"/>
      <c r="B1424" s="49"/>
      <c r="C1424" s="372" t="s">
        <v>178</v>
      </c>
      <c r="D1424" s="372"/>
      <c r="E1424" s="372"/>
      <c r="F1424" s="51" t="s">
        <v>64</v>
      </c>
      <c r="G1424" s="54">
        <v>2.2599999999999998</v>
      </c>
      <c r="H1424" s="54">
        <v>1.1499999999999999</v>
      </c>
      <c r="I1424" s="70">
        <v>0.77969999999999995</v>
      </c>
      <c r="J1424" s="57"/>
      <c r="K1424" s="52"/>
      <c r="L1424" s="57"/>
      <c r="M1424" s="52"/>
      <c r="N1424" s="58"/>
      <c r="AF1424" s="39"/>
      <c r="AG1424" s="47"/>
      <c r="AK1424" s="3" t="s">
        <v>178</v>
      </c>
      <c r="AM1424" s="47"/>
      <c r="AN1424" s="47"/>
      <c r="AP1424" s="47"/>
      <c r="AQ1424" s="47"/>
    </row>
    <row r="1425" spans="1:43" s="4" customFormat="1" ht="15" x14ac:dyDescent="0.25">
      <c r="A1425" s="48"/>
      <c r="B1425" s="49"/>
      <c r="C1425" s="375" t="s">
        <v>65</v>
      </c>
      <c r="D1425" s="375"/>
      <c r="E1425" s="375"/>
      <c r="F1425" s="59"/>
      <c r="G1425" s="60"/>
      <c r="H1425" s="60"/>
      <c r="I1425" s="60"/>
      <c r="J1425" s="61">
        <v>263.58</v>
      </c>
      <c r="K1425" s="60"/>
      <c r="L1425" s="61">
        <v>90.93</v>
      </c>
      <c r="M1425" s="60"/>
      <c r="N1425" s="123">
        <v>1428.26</v>
      </c>
      <c r="AF1425" s="39"/>
      <c r="AG1425" s="47"/>
      <c r="AL1425" s="3" t="s">
        <v>65</v>
      </c>
      <c r="AM1425" s="47"/>
      <c r="AN1425" s="47"/>
      <c r="AP1425" s="47"/>
      <c r="AQ1425" s="47"/>
    </row>
    <row r="1426" spans="1:43" s="4" customFormat="1" ht="15" x14ac:dyDescent="0.25">
      <c r="A1426" s="56"/>
      <c r="B1426" s="49"/>
      <c r="C1426" s="372" t="s">
        <v>66</v>
      </c>
      <c r="D1426" s="372"/>
      <c r="E1426" s="372"/>
      <c r="F1426" s="51"/>
      <c r="G1426" s="52"/>
      <c r="H1426" s="52"/>
      <c r="I1426" s="52"/>
      <c r="J1426" s="57"/>
      <c r="K1426" s="52"/>
      <c r="L1426" s="53">
        <v>23.47</v>
      </c>
      <c r="M1426" s="52"/>
      <c r="N1426" s="64">
        <v>820.51</v>
      </c>
      <c r="AF1426" s="39"/>
      <c r="AG1426" s="47"/>
      <c r="AK1426" s="3" t="s">
        <v>66</v>
      </c>
      <c r="AM1426" s="47"/>
      <c r="AN1426" s="47"/>
      <c r="AP1426" s="47"/>
      <c r="AQ1426" s="47"/>
    </row>
    <row r="1427" spans="1:43" s="4" customFormat="1" ht="23.25" x14ac:dyDescent="0.25">
      <c r="A1427" s="56"/>
      <c r="B1427" s="49" t="s">
        <v>718</v>
      </c>
      <c r="C1427" s="372" t="s">
        <v>719</v>
      </c>
      <c r="D1427" s="372"/>
      <c r="E1427" s="372"/>
      <c r="F1427" s="51" t="s">
        <v>69</v>
      </c>
      <c r="G1427" s="63">
        <v>117</v>
      </c>
      <c r="H1427" s="52"/>
      <c r="I1427" s="63">
        <v>117</v>
      </c>
      <c r="J1427" s="57"/>
      <c r="K1427" s="52"/>
      <c r="L1427" s="53">
        <v>27.46</v>
      </c>
      <c r="M1427" s="52"/>
      <c r="N1427" s="64">
        <v>960</v>
      </c>
      <c r="AF1427" s="39"/>
      <c r="AG1427" s="47"/>
      <c r="AK1427" s="3" t="s">
        <v>719</v>
      </c>
      <c r="AM1427" s="47"/>
      <c r="AN1427" s="47"/>
      <c r="AP1427" s="47"/>
      <c r="AQ1427" s="47"/>
    </row>
    <row r="1428" spans="1:43" s="4" customFormat="1" ht="23.25" x14ac:dyDescent="0.25">
      <c r="A1428" s="56"/>
      <c r="B1428" s="49" t="s">
        <v>720</v>
      </c>
      <c r="C1428" s="372" t="s">
        <v>721</v>
      </c>
      <c r="D1428" s="372"/>
      <c r="E1428" s="372"/>
      <c r="F1428" s="51" t="s">
        <v>69</v>
      </c>
      <c r="G1428" s="63">
        <v>74</v>
      </c>
      <c r="H1428" s="52"/>
      <c r="I1428" s="63">
        <v>74</v>
      </c>
      <c r="J1428" s="57"/>
      <c r="K1428" s="52"/>
      <c r="L1428" s="53">
        <v>17.37</v>
      </c>
      <c r="M1428" s="52"/>
      <c r="N1428" s="64">
        <v>607.17999999999995</v>
      </c>
      <c r="AF1428" s="39"/>
      <c r="AG1428" s="47"/>
      <c r="AK1428" s="3" t="s">
        <v>721</v>
      </c>
      <c r="AM1428" s="47"/>
      <c r="AN1428" s="47"/>
      <c r="AP1428" s="47"/>
      <c r="AQ1428" s="47"/>
    </row>
    <row r="1429" spans="1:43" s="4" customFormat="1" ht="15" x14ac:dyDescent="0.25">
      <c r="A1429" s="65"/>
      <c r="B1429" s="66"/>
      <c r="C1429" s="374" t="s">
        <v>72</v>
      </c>
      <c r="D1429" s="374"/>
      <c r="E1429" s="374"/>
      <c r="F1429" s="42"/>
      <c r="G1429" s="43"/>
      <c r="H1429" s="43"/>
      <c r="I1429" s="43"/>
      <c r="J1429" s="45"/>
      <c r="K1429" s="43"/>
      <c r="L1429" s="67">
        <v>135.76</v>
      </c>
      <c r="M1429" s="60"/>
      <c r="N1429" s="115">
        <v>2995.44</v>
      </c>
      <c r="AF1429" s="39"/>
      <c r="AG1429" s="47"/>
      <c r="AM1429" s="47" t="s">
        <v>72</v>
      </c>
      <c r="AN1429" s="47"/>
      <c r="AP1429" s="47"/>
      <c r="AQ1429" s="47"/>
    </row>
    <row r="1430" spans="1:43" s="4" customFormat="1" ht="22.5" x14ac:dyDescent="0.25">
      <c r="A1430" s="40" t="s">
        <v>638</v>
      </c>
      <c r="B1430" s="41" t="s">
        <v>4558</v>
      </c>
      <c r="C1430" s="374" t="s">
        <v>4139</v>
      </c>
      <c r="D1430" s="374"/>
      <c r="E1430" s="374"/>
      <c r="F1430" s="42" t="s">
        <v>61</v>
      </c>
      <c r="G1430" s="43">
        <v>3</v>
      </c>
      <c r="H1430" s="44">
        <v>1</v>
      </c>
      <c r="I1430" s="44">
        <v>3</v>
      </c>
      <c r="J1430" s="67">
        <v>894.62</v>
      </c>
      <c r="K1430" s="43"/>
      <c r="L1430" s="67">
        <v>534.63</v>
      </c>
      <c r="M1430" s="68">
        <v>5.0199999999999996</v>
      </c>
      <c r="N1430" s="115">
        <v>2683.86</v>
      </c>
      <c r="AF1430" s="39"/>
      <c r="AG1430" s="47" t="s">
        <v>4139</v>
      </c>
      <c r="AM1430" s="47"/>
      <c r="AN1430" s="47"/>
      <c r="AP1430" s="47"/>
      <c r="AQ1430" s="47"/>
    </row>
    <row r="1431" spans="1:43" s="4" customFormat="1" ht="15" x14ac:dyDescent="0.25">
      <c r="A1431" s="65"/>
      <c r="B1431" s="66"/>
      <c r="C1431" s="374" t="s">
        <v>72</v>
      </c>
      <c r="D1431" s="374"/>
      <c r="E1431" s="374"/>
      <c r="F1431" s="42"/>
      <c r="G1431" s="43"/>
      <c r="H1431" s="43"/>
      <c r="I1431" s="43"/>
      <c r="J1431" s="45"/>
      <c r="K1431" s="43"/>
      <c r="L1431" s="67">
        <v>534.63</v>
      </c>
      <c r="M1431" s="60"/>
      <c r="N1431" s="115">
        <v>2683.86</v>
      </c>
      <c r="AF1431" s="39"/>
      <c r="AG1431" s="47"/>
      <c r="AM1431" s="47" t="s">
        <v>72</v>
      </c>
      <c r="AN1431" s="47"/>
      <c r="AP1431" s="47"/>
      <c r="AQ1431" s="47"/>
    </row>
    <row r="1432" spans="1:43" s="4" customFormat="1" ht="23.25" x14ac:dyDescent="0.25">
      <c r="A1432" s="40" t="s">
        <v>643</v>
      </c>
      <c r="B1432" s="41" t="s">
        <v>4555</v>
      </c>
      <c r="C1432" s="374" t="s">
        <v>4556</v>
      </c>
      <c r="D1432" s="374"/>
      <c r="E1432" s="374"/>
      <c r="F1432" s="42" t="s">
        <v>1504</v>
      </c>
      <c r="G1432" s="43">
        <v>0.2</v>
      </c>
      <c r="H1432" s="44">
        <v>1</v>
      </c>
      <c r="I1432" s="120">
        <v>0.2</v>
      </c>
      <c r="J1432" s="45"/>
      <c r="K1432" s="43"/>
      <c r="L1432" s="45"/>
      <c r="M1432" s="43"/>
      <c r="N1432" s="46"/>
      <c r="AF1432" s="39"/>
      <c r="AG1432" s="47" t="s">
        <v>4556</v>
      </c>
      <c r="AM1432" s="47"/>
      <c r="AN1432" s="47"/>
      <c r="AP1432" s="47"/>
      <c r="AQ1432" s="47"/>
    </row>
    <row r="1433" spans="1:43" s="4" customFormat="1" ht="15" x14ac:dyDescent="0.25">
      <c r="A1433" s="69"/>
      <c r="B1433" s="50"/>
      <c r="C1433" s="372" t="s">
        <v>4559</v>
      </c>
      <c r="D1433" s="372"/>
      <c r="E1433" s="372"/>
      <c r="F1433" s="372"/>
      <c r="G1433" s="372"/>
      <c r="H1433" s="372"/>
      <c r="I1433" s="372"/>
      <c r="J1433" s="372"/>
      <c r="K1433" s="372"/>
      <c r="L1433" s="372"/>
      <c r="M1433" s="372"/>
      <c r="N1433" s="377"/>
      <c r="AF1433" s="39"/>
      <c r="AG1433" s="47"/>
      <c r="AH1433" s="3" t="s">
        <v>4559</v>
      </c>
      <c r="AM1433" s="47"/>
      <c r="AN1433" s="47"/>
      <c r="AP1433" s="47"/>
      <c r="AQ1433" s="47"/>
    </row>
    <row r="1434" spans="1:43" s="4" customFormat="1" ht="22.5" x14ac:dyDescent="0.25">
      <c r="A1434" s="103"/>
      <c r="B1434" s="49" t="s">
        <v>217</v>
      </c>
      <c r="C1434" s="368" t="s">
        <v>218</v>
      </c>
      <c r="D1434" s="368"/>
      <c r="E1434" s="368"/>
      <c r="F1434" s="368"/>
      <c r="G1434" s="368"/>
      <c r="H1434" s="368"/>
      <c r="I1434" s="368"/>
      <c r="J1434" s="368"/>
      <c r="K1434" s="368"/>
      <c r="L1434" s="368"/>
      <c r="M1434" s="368"/>
      <c r="N1434" s="376"/>
      <c r="AF1434" s="39"/>
      <c r="AG1434" s="47"/>
      <c r="AI1434" s="3" t="s">
        <v>218</v>
      </c>
      <c r="AM1434" s="47"/>
      <c r="AN1434" s="47"/>
      <c r="AP1434" s="47"/>
      <c r="AQ1434" s="47"/>
    </row>
    <row r="1435" spans="1:43" s="4" customFormat="1" ht="15" x14ac:dyDescent="0.25">
      <c r="A1435" s="48"/>
      <c r="B1435" s="49" t="s">
        <v>58</v>
      </c>
      <c r="C1435" s="372" t="s">
        <v>62</v>
      </c>
      <c r="D1435" s="372"/>
      <c r="E1435" s="372"/>
      <c r="F1435" s="51"/>
      <c r="G1435" s="52"/>
      <c r="H1435" s="52"/>
      <c r="I1435" s="52"/>
      <c r="J1435" s="53">
        <v>37.549999999999997</v>
      </c>
      <c r="K1435" s="54">
        <v>1.1499999999999999</v>
      </c>
      <c r="L1435" s="53">
        <v>8.64</v>
      </c>
      <c r="M1435" s="54">
        <v>34.96</v>
      </c>
      <c r="N1435" s="64">
        <v>302.05</v>
      </c>
      <c r="AF1435" s="39"/>
      <c r="AG1435" s="47"/>
      <c r="AJ1435" s="3" t="s">
        <v>62</v>
      </c>
      <c r="AM1435" s="47"/>
      <c r="AN1435" s="47"/>
      <c r="AP1435" s="47"/>
      <c r="AQ1435" s="47"/>
    </row>
    <row r="1436" spans="1:43" s="4" customFormat="1" ht="15" x14ac:dyDescent="0.25">
      <c r="A1436" s="48"/>
      <c r="B1436" s="49" t="s">
        <v>73</v>
      </c>
      <c r="C1436" s="372" t="s">
        <v>175</v>
      </c>
      <c r="D1436" s="372"/>
      <c r="E1436" s="372"/>
      <c r="F1436" s="51"/>
      <c r="G1436" s="52"/>
      <c r="H1436" s="52"/>
      <c r="I1436" s="52"/>
      <c r="J1436" s="53">
        <v>226.03</v>
      </c>
      <c r="K1436" s="54">
        <v>1.1499999999999999</v>
      </c>
      <c r="L1436" s="53">
        <v>51.99</v>
      </c>
      <c r="M1436" s="54">
        <v>12.51</v>
      </c>
      <c r="N1436" s="64">
        <v>650.39</v>
      </c>
      <c r="AF1436" s="39"/>
      <c r="AG1436" s="47"/>
      <c r="AJ1436" s="3" t="s">
        <v>175</v>
      </c>
      <c r="AM1436" s="47"/>
      <c r="AN1436" s="47"/>
      <c r="AP1436" s="47"/>
      <c r="AQ1436" s="47"/>
    </row>
    <row r="1437" spans="1:43" s="4" customFormat="1" ht="15" x14ac:dyDescent="0.25">
      <c r="A1437" s="48"/>
      <c r="B1437" s="49" t="s">
        <v>78</v>
      </c>
      <c r="C1437" s="372" t="s">
        <v>176</v>
      </c>
      <c r="D1437" s="372"/>
      <c r="E1437" s="372"/>
      <c r="F1437" s="51"/>
      <c r="G1437" s="52"/>
      <c r="H1437" s="52"/>
      <c r="I1437" s="52"/>
      <c r="J1437" s="53">
        <v>30.5</v>
      </c>
      <c r="K1437" s="54">
        <v>1.1499999999999999</v>
      </c>
      <c r="L1437" s="53">
        <v>7.02</v>
      </c>
      <c r="M1437" s="54">
        <v>34.96</v>
      </c>
      <c r="N1437" s="64">
        <v>245.42</v>
      </c>
      <c r="AF1437" s="39"/>
      <c r="AG1437" s="47"/>
      <c r="AJ1437" s="3" t="s">
        <v>176</v>
      </c>
      <c r="AM1437" s="47"/>
      <c r="AN1437" s="47"/>
      <c r="AP1437" s="47"/>
      <c r="AQ1437" s="47"/>
    </row>
    <row r="1438" spans="1:43" s="4" customFormat="1" ht="15" x14ac:dyDescent="0.25">
      <c r="A1438" s="56"/>
      <c r="B1438" s="49"/>
      <c r="C1438" s="372" t="s">
        <v>63</v>
      </c>
      <c r="D1438" s="372"/>
      <c r="E1438" s="372"/>
      <c r="F1438" s="51" t="s">
        <v>64</v>
      </c>
      <c r="G1438" s="54">
        <v>4.1399999999999997</v>
      </c>
      <c r="H1438" s="54">
        <v>1.1499999999999999</v>
      </c>
      <c r="I1438" s="70">
        <v>0.95220000000000005</v>
      </c>
      <c r="J1438" s="57"/>
      <c r="K1438" s="52"/>
      <c r="L1438" s="57"/>
      <c r="M1438" s="52"/>
      <c r="N1438" s="58"/>
      <c r="AF1438" s="39"/>
      <c r="AG1438" s="47"/>
      <c r="AK1438" s="3" t="s">
        <v>63</v>
      </c>
      <c r="AM1438" s="47"/>
      <c r="AN1438" s="47"/>
      <c r="AP1438" s="47"/>
      <c r="AQ1438" s="47"/>
    </row>
    <row r="1439" spans="1:43" s="4" customFormat="1" ht="15" x14ac:dyDescent="0.25">
      <c r="A1439" s="56"/>
      <c r="B1439" s="49"/>
      <c r="C1439" s="372" t="s">
        <v>178</v>
      </c>
      <c r="D1439" s="372"/>
      <c r="E1439" s="372"/>
      <c r="F1439" s="51" t="s">
        <v>64</v>
      </c>
      <c r="G1439" s="54">
        <v>2.2599999999999998</v>
      </c>
      <c r="H1439" s="54">
        <v>1.1499999999999999</v>
      </c>
      <c r="I1439" s="70">
        <v>0.51980000000000004</v>
      </c>
      <c r="J1439" s="57"/>
      <c r="K1439" s="52"/>
      <c r="L1439" s="57"/>
      <c r="M1439" s="52"/>
      <c r="N1439" s="58"/>
      <c r="AF1439" s="39"/>
      <c r="AG1439" s="47"/>
      <c r="AK1439" s="3" t="s">
        <v>178</v>
      </c>
      <c r="AM1439" s="47"/>
      <c r="AN1439" s="47"/>
      <c r="AP1439" s="47"/>
      <c r="AQ1439" s="47"/>
    </row>
    <row r="1440" spans="1:43" s="4" customFormat="1" ht="15" x14ac:dyDescent="0.25">
      <c r="A1440" s="48"/>
      <c r="B1440" s="49"/>
      <c r="C1440" s="375" t="s">
        <v>65</v>
      </c>
      <c r="D1440" s="375"/>
      <c r="E1440" s="375"/>
      <c r="F1440" s="59"/>
      <c r="G1440" s="60"/>
      <c r="H1440" s="60"/>
      <c r="I1440" s="60"/>
      <c r="J1440" s="61">
        <v>263.58</v>
      </c>
      <c r="K1440" s="60"/>
      <c r="L1440" s="61">
        <v>60.63</v>
      </c>
      <c r="M1440" s="60"/>
      <c r="N1440" s="124">
        <v>952.44</v>
      </c>
      <c r="AF1440" s="39"/>
      <c r="AG1440" s="47"/>
      <c r="AL1440" s="3" t="s">
        <v>65</v>
      </c>
      <c r="AM1440" s="47"/>
      <c r="AN1440" s="47"/>
      <c r="AP1440" s="47"/>
      <c r="AQ1440" s="47"/>
    </row>
    <row r="1441" spans="1:43" s="4" customFormat="1" ht="15" x14ac:dyDescent="0.25">
      <c r="A1441" s="56"/>
      <c r="B1441" s="49"/>
      <c r="C1441" s="372" t="s">
        <v>66</v>
      </c>
      <c r="D1441" s="372"/>
      <c r="E1441" s="372"/>
      <c r="F1441" s="51"/>
      <c r="G1441" s="52"/>
      <c r="H1441" s="52"/>
      <c r="I1441" s="52"/>
      <c r="J1441" s="57"/>
      <c r="K1441" s="52"/>
      <c r="L1441" s="53">
        <v>15.66</v>
      </c>
      <c r="M1441" s="52"/>
      <c r="N1441" s="64">
        <v>547.47</v>
      </c>
      <c r="AF1441" s="39"/>
      <c r="AG1441" s="47"/>
      <c r="AK1441" s="3" t="s">
        <v>66</v>
      </c>
      <c r="AM1441" s="47"/>
      <c r="AN1441" s="47"/>
      <c r="AP1441" s="47"/>
      <c r="AQ1441" s="47"/>
    </row>
    <row r="1442" spans="1:43" s="4" customFormat="1" ht="23.25" x14ac:dyDescent="0.25">
      <c r="A1442" s="56"/>
      <c r="B1442" s="49" t="s">
        <v>718</v>
      </c>
      <c r="C1442" s="372" t="s">
        <v>719</v>
      </c>
      <c r="D1442" s="372"/>
      <c r="E1442" s="372"/>
      <c r="F1442" s="51" t="s">
        <v>69</v>
      </c>
      <c r="G1442" s="63">
        <v>117</v>
      </c>
      <c r="H1442" s="52"/>
      <c r="I1442" s="63">
        <v>117</v>
      </c>
      <c r="J1442" s="57"/>
      <c r="K1442" s="52"/>
      <c r="L1442" s="53">
        <v>18.32</v>
      </c>
      <c r="M1442" s="52"/>
      <c r="N1442" s="64">
        <v>640.54</v>
      </c>
      <c r="AF1442" s="39"/>
      <c r="AG1442" s="47"/>
      <c r="AK1442" s="3" t="s">
        <v>719</v>
      </c>
      <c r="AM1442" s="47"/>
      <c r="AN1442" s="47"/>
      <c r="AP1442" s="47"/>
      <c r="AQ1442" s="47"/>
    </row>
    <row r="1443" spans="1:43" s="4" customFormat="1" ht="23.25" x14ac:dyDescent="0.25">
      <c r="A1443" s="56"/>
      <c r="B1443" s="49" t="s">
        <v>720</v>
      </c>
      <c r="C1443" s="372" t="s">
        <v>721</v>
      </c>
      <c r="D1443" s="372"/>
      <c r="E1443" s="372"/>
      <c r="F1443" s="51" t="s">
        <v>69</v>
      </c>
      <c r="G1443" s="63">
        <v>74</v>
      </c>
      <c r="H1443" s="52"/>
      <c r="I1443" s="63">
        <v>74</v>
      </c>
      <c r="J1443" s="57"/>
      <c r="K1443" s="52"/>
      <c r="L1443" s="53">
        <v>11.59</v>
      </c>
      <c r="M1443" s="52"/>
      <c r="N1443" s="64">
        <v>405.13</v>
      </c>
      <c r="AF1443" s="39"/>
      <c r="AG1443" s="47"/>
      <c r="AK1443" s="3" t="s">
        <v>721</v>
      </c>
      <c r="AM1443" s="47"/>
      <c r="AN1443" s="47"/>
      <c r="AP1443" s="47"/>
      <c r="AQ1443" s="47"/>
    </row>
    <row r="1444" spans="1:43" s="4" customFormat="1" ht="15" x14ac:dyDescent="0.25">
      <c r="A1444" s="65"/>
      <c r="B1444" s="66"/>
      <c r="C1444" s="374" t="s">
        <v>72</v>
      </c>
      <c r="D1444" s="374"/>
      <c r="E1444" s="374"/>
      <c r="F1444" s="42"/>
      <c r="G1444" s="43"/>
      <c r="H1444" s="43"/>
      <c r="I1444" s="43"/>
      <c r="J1444" s="45"/>
      <c r="K1444" s="43"/>
      <c r="L1444" s="67">
        <v>90.54</v>
      </c>
      <c r="M1444" s="60"/>
      <c r="N1444" s="115">
        <v>1998.11</v>
      </c>
      <c r="AF1444" s="39"/>
      <c r="AG1444" s="47"/>
      <c r="AM1444" s="47" t="s">
        <v>72</v>
      </c>
      <c r="AN1444" s="47"/>
      <c r="AP1444" s="47"/>
      <c r="AQ1444" s="47"/>
    </row>
    <row r="1445" spans="1:43" s="4" customFormat="1" ht="22.5" x14ac:dyDescent="0.25">
      <c r="A1445" s="40" t="s">
        <v>651</v>
      </c>
      <c r="B1445" s="41" t="s">
        <v>4560</v>
      </c>
      <c r="C1445" s="374" t="s">
        <v>4561</v>
      </c>
      <c r="D1445" s="374"/>
      <c r="E1445" s="374"/>
      <c r="F1445" s="42" t="s">
        <v>61</v>
      </c>
      <c r="G1445" s="43">
        <v>2</v>
      </c>
      <c r="H1445" s="44">
        <v>1</v>
      </c>
      <c r="I1445" s="44">
        <v>2</v>
      </c>
      <c r="J1445" s="105">
        <v>21613.8</v>
      </c>
      <c r="K1445" s="43"/>
      <c r="L1445" s="105">
        <v>8611.08</v>
      </c>
      <c r="M1445" s="68">
        <v>5.0199999999999996</v>
      </c>
      <c r="N1445" s="115">
        <v>43227.6</v>
      </c>
      <c r="AF1445" s="39"/>
      <c r="AG1445" s="47" t="s">
        <v>4561</v>
      </c>
      <c r="AM1445" s="47"/>
      <c r="AN1445" s="47"/>
      <c r="AP1445" s="47"/>
      <c r="AQ1445" s="47"/>
    </row>
    <row r="1446" spans="1:43" s="4" customFormat="1" ht="15" x14ac:dyDescent="0.25">
      <c r="A1446" s="65"/>
      <c r="B1446" s="66"/>
      <c r="C1446" s="374" t="s">
        <v>72</v>
      </c>
      <c r="D1446" s="374"/>
      <c r="E1446" s="374"/>
      <c r="F1446" s="42"/>
      <c r="G1446" s="43"/>
      <c r="H1446" s="43"/>
      <c r="I1446" s="43"/>
      <c r="J1446" s="45"/>
      <c r="K1446" s="43"/>
      <c r="L1446" s="105">
        <v>8611.08</v>
      </c>
      <c r="M1446" s="60"/>
      <c r="N1446" s="115">
        <v>43227.6</v>
      </c>
      <c r="AF1446" s="39"/>
      <c r="AG1446" s="47"/>
      <c r="AM1446" s="47" t="s">
        <v>72</v>
      </c>
      <c r="AN1446" s="47"/>
      <c r="AP1446" s="47"/>
      <c r="AQ1446" s="47"/>
    </row>
    <row r="1447" spans="1:43" s="4" customFormat="1" ht="23.25" x14ac:dyDescent="0.25">
      <c r="A1447" s="40" t="s">
        <v>658</v>
      </c>
      <c r="B1447" s="41" t="s">
        <v>4555</v>
      </c>
      <c r="C1447" s="374" t="s">
        <v>4556</v>
      </c>
      <c r="D1447" s="374"/>
      <c r="E1447" s="374"/>
      <c r="F1447" s="42" t="s">
        <v>1504</v>
      </c>
      <c r="G1447" s="43">
        <v>0.1</v>
      </c>
      <c r="H1447" s="44">
        <v>1</v>
      </c>
      <c r="I1447" s="120">
        <v>0.1</v>
      </c>
      <c r="J1447" s="45"/>
      <c r="K1447" s="43"/>
      <c r="L1447" s="45"/>
      <c r="M1447" s="43"/>
      <c r="N1447" s="46"/>
      <c r="AF1447" s="39"/>
      <c r="AG1447" s="47" t="s">
        <v>4556</v>
      </c>
      <c r="AM1447" s="47"/>
      <c r="AN1447" s="47"/>
      <c r="AP1447" s="47"/>
      <c r="AQ1447" s="47"/>
    </row>
    <row r="1448" spans="1:43" s="4" customFormat="1" ht="15" x14ac:dyDescent="0.25">
      <c r="A1448" s="69"/>
      <c r="B1448" s="50"/>
      <c r="C1448" s="372" t="s">
        <v>4345</v>
      </c>
      <c r="D1448" s="372"/>
      <c r="E1448" s="372"/>
      <c r="F1448" s="372"/>
      <c r="G1448" s="372"/>
      <c r="H1448" s="372"/>
      <c r="I1448" s="372"/>
      <c r="J1448" s="372"/>
      <c r="K1448" s="372"/>
      <c r="L1448" s="372"/>
      <c r="M1448" s="372"/>
      <c r="N1448" s="377"/>
      <c r="AF1448" s="39"/>
      <c r="AG1448" s="47"/>
      <c r="AH1448" s="3" t="s">
        <v>4345</v>
      </c>
      <c r="AM1448" s="47"/>
      <c r="AN1448" s="47"/>
      <c r="AP1448" s="47"/>
      <c r="AQ1448" s="47"/>
    </row>
    <row r="1449" spans="1:43" s="4" customFormat="1" ht="22.5" x14ac:dyDescent="0.25">
      <c r="A1449" s="103"/>
      <c r="B1449" s="49" t="s">
        <v>217</v>
      </c>
      <c r="C1449" s="368" t="s">
        <v>218</v>
      </c>
      <c r="D1449" s="368"/>
      <c r="E1449" s="368"/>
      <c r="F1449" s="368"/>
      <c r="G1449" s="368"/>
      <c r="H1449" s="368"/>
      <c r="I1449" s="368"/>
      <c r="J1449" s="368"/>
      <c r="K1449" s="368"/>
      <c r="L1449" s="368"/>
      <c r="M1449" s="368"/>
      <c r="N1449" s="376"/>
      <c r="AF1449" s="39"/>
      <c r="AG1449" s="47"/>
      <c r="AI1449" s="3" t="s">
        <v>218</v>
      </c>
      <c r="AM1449" s="47"/>
      <c r="AN1449" s="47"/>
      <c r="AP1449" s="47"/>
      <c r="AQ1449" s="47"/>
    </row>
    <row r="1450" spans="1:43" s="4" customFormat="1" ht="15" x14ac:dyDescent="0.25">
      <c r="A1450" s="48"/>
      <c r="B1450" s="49" t="s">
        <v>58</v>
      </c>
      <c r="C1450" s="372" t="s">
        <v>62</v>
      </c>
      <c r="D1450" s="372"/>
      <c r="E1450" s="372"/>
      <c r="F1450" s="51"/>
      <c r="G1450" s="52"/>
      <c r="H1450" s="52"/>
      <c r="I1450" s="52"/>
      <c r="J1450" s="53">
        <v>37.549999999999997</v>
      </c>
      <c r="K1450" s="54">
        <v>1.1499999999999999</v>
      </c>
      <c r="L1450" s="53">
        <v>4.32</v>
      </c>
      <c r="M1450" s="54">
        <v>34.96</v>
      </c>
      <c r="N1450" s="64">
        <v>151.03</v>
      </c>
      <c r="AF1450" s="39"/>
      <c r="AG1450" s="47"/>
      <c r="AJ1450" s="3" t="s">
        <v>62</v>
      </c>
      <c r="AM1450" s="47"/>
      <c r="AN1450" s="47"/>
      <c r="AP1450" s="47"/>
      <c r="AQ1450" s="47"/>
    </row>
    <row r="1451" spans="1:43" s="4" customFormat="1" ht="15" x14ac:dyDescent="0.25">
      <c r="A1451" s="48"/>
      <c r="B1451" s="49" t="s">
        <v>73</v>
      </c>
      <c r="C1451" s="372" t="s">
        <v>175</v>
      </c>
      <c r="D1451" s="372"/>
      <c r="E1451" s="372"/>
      <c r="F1451" s="51"/>
      <c r="G1451" s="52"/>
      <c r="H1451" s="52"/>
      <c r="I1451" s="52"/>
      <c r="J1451" s="53">
        <v>226.03</v>
      </c>
      <c r="K1451" s="54">
        <v>1.1499999999999999</v>
      </c>
      <c r="L1451" s="53">
        <v>25.99</v>
      </c>
      <c r="M1451" s="54">
        <v>12.51</v>
      </c>
      <c r="N1451" s="64">
        <v>325.13</v>
      </c>
      <c r="AF1451" s="39"/>
      <c r="AG1451" s="47"/>
      <c r="AJ1451" s="3" t="s">
        <v>175</v>
      </c>
      <c r="AM1451" s="47"/>
      <c r="AN1451" s="47"/>
      <c r="AP1451" s="47"/>
      <c r="AQ1451" s="47"/>
    </row>
    <row r="1452" spans="1:43" s="4" customFormat="1" ht="15" x14ac:dyDescent="0.25">
      <c r="A1452" s="48"/>
      <c r="B1452" s="49" t="s">
        <v>78</v>
      </c>
      <c r="C1452" s="372" t="s">
        <v>176</v>
      </c>
      <c r="D1452" s="372"/>
      <c r="E1452" s="372"/>
      <c r="F1452" s="51"/>
      <c r="G1452" s="52"/>
      <c r="H1452" s="52"/>
      <c r="I1452" s="52"/>
      <c r="J1452" s="53">
        <v>30.5</v>
      </c>
      <c r="K1452" s="54">
        <v>1.1499999999999999</v>
      </c>
      <c r="L1452" s="53">
        <v>3.51</v>
      </c>
      <c r="M1452" s="54">
        <v>34.96</v>
      </c>
      <c r="N1452" s="64">
        <v>122.71</v>
      </c>
      <c r="AF1452" s="39"/>
      <c r="AG1452" s="47"/>
      <c r="AJ1452" s="3" t="s">
        <v>176</v>
      </c>
      <c r="AM1452" s="47"/>
      <c r="AN1452" s="47"/>
      <c r="AP1452" s="47"/>
      <c r="AQ1452" s="47"/>
    </row>
    <row r="1453" spans="1:43" s="4" customFormat="1" ht="15" x14ac:dyDescent="0.25">
      <c r="A1453" s="56"/>
      <c r="B1453" s="49"/>
      <c r="C1453" s="372" t="s">
        <v>63</v>
      </c>
      <c r="D1453" s="372"/>
      <c r="E1453" s="372"/>
      <c r="F1453" s="51" t="s">
        <v>64</v>
      </c>
      <c r="G1453" s="54">
        <v>4.1399999999999997</v>
      </c>
      <c r="H1453" s="54">
        <v>1.1499999999999999</v>
      </c>
      <c r="I1453" s="70">
        <v>0.47610000000000002</v>
      </c>
      <c r="J1453" s="57"/>
      <c r="K1453" s="52"/>
      <c r="L1453" s="57"/>
      <c r="M1453" s="52"/>
      <c r="N1453" s="58"/>
      <c r="AF1453" s="39"/>
      <c r="AG1453" s="47"/>
      <c r="AK1453" s="3" t="s">
        <v>63</v>
      </c>
      <c r="AM1453" s="47"/>
      <c r="AN1453" s="47"/>
      <c r="AP1453" s="47"/>
      <c r="AQ1453" s="47"/>
    </row>
    <row r="1454" spans="1:43" s="4" customFormat="1" ht="15" x14ac:dyDescent="0.25">
      <c r="A1454" s="56"/>
      <c r="B1454" s="49"/>
      <c r="C1454" s="372" t="s">
        <v>178</v>
      </c>
      <c r="D1454" s="372"/>
      <c r="E1454" s="372"/>
      <c r="F1454" s="51" t="s">
        <v>64</v>
      </c>
      <c r="G1454" s="54">
        <v>2.2599999999999998</v>
      </c>
      <c r="H1454" s="54">
        <v>1.1499999999999999</v>
      </c>
      <c r="I1454" s="70">
        <v>0.25990000000000002</v>
      </c>
      <c r="J1454" s="57"/>
      <c r="K1454" s="52"/>
      <c r="L1454" s="57"/>
      <c r="M1454" s="52"/>
      <c r="N1454" s="58"/>
      <c r="AF1454" s="39"/>
      <c r="AG1454" s="47"/>
      <c r="AK1454" s="3" t="s">
        <v>178</v>
      </c>
      <c r="AM1454" s="47"/>
      <c r="AN1454" s="47"/>
      <c r="AP1454" s="47"/>
      <c r="AQ1454" s="47"/>
    </row>
    <row r="1455" spans="1:43" s="4" customFormat="1" ht="15" x14ac:dyDescent="0.25">
      <c r="A1455" s="48"/>
      <c r="B1455" s="49"/>
      <c r="C1455" s="375" t="s">
        <v>65</v>
      </c>
      <c r="D1455" s="375"/>
      <c r="E1455" s="375"/>
      <c r="F1455" s="59"/>
      <c r="G1455" s="60"/>
      <c r="H1455" s="60"/>
      <c r="I1455" s="60"/>
      <c r="J1455" s="61">
        <v>263.58</v>
      </c>
      <c r="K1455" s="60"/>
      <c r="L1455" s="61">
        <v>30.31</v>
      </c>
      <c r="M1455" s="60"/>
      <c r="N1455" s="124">
        <v>476.16</v>
      </c>
      <c r="AF1455" s="39"/>
      <c r="AG1455" s="47"/>
      <c r="AL1455" s="3" t="s">
        <v>65</v>
      </c>
      <c r="AM1455" s="47"/>
      <c r="AN1455" s="47"/>
      <c r="AP1455" s="47"/>
      <c r="AQ1455" s="47"/>
    </row>
    <row r="1456" spans="1:43" s="4" customFormat="1" ht="15" x14ac:dyDescent="0.25">
      <c r="A1456" s="56"/>
      <c r="B1456" s="49"/>
      <c r="C1456" s="372" t="s">
        <v>66</v>
      </c>
      <c r="D1456" s="372"/>
      <c r="E1456" s="372"/>
      <c r="F1456" s="51"/>
      <c r="G1456" s="52"/>
      <c r="H1456" s="52"/>
      <c r="I1456" s="52"/>
      <c r="J1456" s="57"/>
      <c r="K1456" s="52"/>
      <c r="L1456" s="53">
        <v>7.83</v>
      </c>
      <c r="M1456" s="52"/>
      <c r="N1456" s="64">
        <v>273.74</v>
      </c>
      <c r="AF1456" s="39"/>
      <c r="AG1456" s="47"/>
      <c r="AK1456" s="3" t="s">
        <v>66</v>
      </c>
      <c r="AM1456" s="47"/>
      <c r="AN1456" s="47"/>
      <c r="AP1456" s="47"/>
      <c r="AQ1456" s="47"/>
    </row>
    <row r="1457" spans="1:43" s="4" customFormat="1" ht="23.25" x14ac:dyDescent="0.25">
      <c r="A1457" s="56"/>
      <c r="B1457" s="49" t="s">
        <v>718</v>
      </c>
      <c r="C1457" s="372" t="s">
        <v>719</v>
      </c>
      <c r="D1457" s="372"/>
      <c r="E1457" s="372"/>
      <c r="F1457" s="51" t="s">
        <v>69</v>
      </c>
      <c r="G1457" s="63">
        <v>117</v>
      </c>
      <c r="H1457" s="52"/>
      <c r="I1457" s="63">
        <v>117</v>
      </c>
      <c r="J1457" s="57"/>
      <c r="K1457" s="52"/>
      <c r="L1457" s="53">
        <v>9.16</v>
      </c>
      <c r="M1457" s="52"/>
      <c r="N1457" s="64">
        <v>320.27999999999997</v>
      </c>
      <c r="AF1457" s="39"/>
      <c r="AG1457" s="47"/>
      <c r="AK1457" s="3" t="s">
        <v>719</v>
      </c>
      <c r="AM1457" s="47"/>
      <c r="AN1457" s="47"/>
      <c r="AP1457" s="47"/>
      <c r="AQ1457" s="47"/>
    </row>
    <row r="1458" spans="1:43" s="4" customFormat="1" ht="23.25" x14ac:dyDescent="0.25">
      <c r="A1458" s="56"/>
      <c r="B1458" s="49" t="s">
        <v>720</v>
      </c>
      <c r="C1458" s="372" t="s">
        <v>721</v>
      </c>
      <c r="D1458" s="372"/>
      <c r="E1458" s="372"/>
      <c r="F1458" s="51" t="s">
        <v>69</v>
      </c>
      <c r="G1458" s="63">
        <v>74</v>
      </c>
      <c r="H1458" s="52"/>
      <c r="I1458" s="63">
        <v>74</v>
      </c>
      <c r="J1458" s="57"/>
      <c r="K1458" s="52"/>
      <c r="L1458" s="53">
        <v>5.79</v>
      </c>
      <c r="M1458" s="52"/>
      <c r="N1458" s="64">
        <v>202.57</v>
      </c>
      <c r="AF1458" s="39"/>
      <c r="AG1458" s="47"/>
      <c r="AK1458" s="3" t="s">
        <v>721</v>
      </c>
      <c r="AM1458" s="47"/>
      <c r="AN1458" s="47"/>
      <c r="AP1458" s="47"/>
      <c r="AQ1458" s="47"/>
    </row>
    <row r="1459" spans="1:43" s="4" customFormat="1" ht="15" x14ac:dyDescent="0.25">
      <c r="A1459" s="65"/>
      <c r="B1459" s="66"/>
      <c r="C1459" s="374" t="s">
        <v>72</v>
      </c>
      <c r="D1459" s="374"/>
      <c r="E1459" s="374"/>
      <c r="F1459" s="42"/>
      <c r="G1459" s="43"/>
      <c r="H1459" s="43"/>
      <c r="I1459" s="43"/>
      <c r="J1459" s="45"/>
      <c r="K1459" s="43"/>
      <c r="L1459" s="67">
        <v>45.26</v>
      </c>
      <c r="M1459" s="60"/>
      <c r="N1459" s="122">
        <v>999.01</v>
      </c>
      <c r="AF1459" s="39"/>
      <c r="AG1459" s="47"/>
      <c r="AM1459" s="47" t="s">
        <v>72</v>
      </c>
      <c r="AN1459" s="47"/>
      <c r="AP1459" s="47"/>
      <c r="AQ1459" s="47"/>
    </row>
    <row r="1460" spans="1:43" s="4" customFormat="1" ht="22.5" x14ac:dyDescent="0.25">
      <c r="A1460" s="40" t="s">
        <v>667</v>
      </c>
      <c r="B1460" s="41" t="s">
        <v>4562</v>
      </c>
      <c r="C1460" s="374" t="s">
        <v>4563</v>
      </c>
      <c r="D1460" s="374"/>
      <c r="E1460" s="374"/>
      <c r="F1460" s="42" t="s">
        <v>61</v>
      </c>
      <c r="G1460" s="43">
        <v>1</v>
      </c>
      <c r="H1460" s="44">
        <v>1</v>
      </c>
      <c r="I1460" s="44">
        <v>1</v>
      </c>
      <c r="J1460" s="105">
        <v>1376.15</v>
      </c>
      <c r="K1460" s="43"/>
      <c r="L1460" s="67">
        <v>274.13</v>
      </c>
      <c r="M1460" s="68">
        <v>5.0199999999999996</v>
      </c>
      <c r="N1460" s="115">
        <v>1376.15</v>
      </c>
      <c r="AF1460" s="39"/>
      <c r="AG1460" s="47" t="s">
        <v>4563</v>
      </c>
      <c r="AM1460" s="47"/>
      <c r="AN1460" s="47"/>
      <c r="AP1460" s="47"/>
      <c r="AQ1460" s="47"/>
    </row>
    <row r="1461" spans="1:43" s="4" customFormat="1" ht="15" x14ac:dyDescent="0.25">
      <c r="A1461" s="65"/>
      <c r="B1461" s="66"/>
      <c r="C1461" s="374" t="s">
        <v>72</v>
      </c>
      <c r="D1461" s="374"/>
      <c r="E1461" s="374"/>
      <c r="F1461" s="42"/>
      <c r="G1461" s="43"/>
      <c r="H1461" s="43"/>
      <c r="I1461" s="43"/>
      <c r="J1461" s="45"/>
      <c r="K1461" s="43"/>
      <c r="L1461" s="67">
        <v>274.13</v>
      </c>
      <c r="M1461" s="60"/>
      <c r="N1461" s="115">
        <v>1376.15</v>
      </c>
      <c r="AF1461" s="39"/>
      <c r="AG1461" s="47"/>
      <c r="AM1461" s="47" t="s">
        <v>72</v>
      </c>
      <c r="AN1461" s="47"/>
      <c r="AP1461" s="47"/>
      <c r="AQ1461" s="47"/>
    </row>
    <row r="1462" spans="1:43" s="4" customFormat="1" ht="23.25" x14ac:dyDescent="0.25">
      <c r="A1462" s="40" t="s">
        <v>671</v>
      </c>
      <c r="B1462" s="41" t="s">
        <v>4555</v>
      </c>
      <c r="C1462" s="374" t="s">
        <v>4556</v>
      </c>
      <c r="D1462" s="374"/>
      <c r="E1462" s="374"/>
      <c r="F1462" s="42" t="s">
        <v>1504</v>
      </c>
      <c r="G1462" s="43">
        <v>0.2</v>
      </c>
      <c r="H1462" s="44">
        <v>1</v>
      </c>
      <c r="I1462" s="120">
        <v>0.2</v>
      </c>
      <c r="J1462" s="45"/>
      <c r="K1462" s="43"/>
      <c r="L1462" s="45"/>
      <c r="M1462" s="43"/>
      <c r="N1462" s="46"/>
      <c r="AF1462" s="39"/>
      <c r="AG1462" s="47" t="s">
        <v>4556</v>
      </c>
      <c r="AM1462" s="47"/>
      <c r="AN1462" s="47"/>
      <c r="AP1462" s="47"/>
      <c r="AQ1462" s="47"/>
    </row>
    <row r="1463" spans="1:43" s="4" customFormat="1" ht="15" x14ac:dyDescent="0.25">
      <c r="A1463" s="69"/>
      <c r="B1463" s="50"/>
      <c r="C1463" s="372" t="s">
        <v>4559</v>
      </c>
      <c r="D1463" s="372"/>
      <c r="E1463" s="372"/>
      <c r="F1463" s="372"/>
      <c r="G1463" s="372"/>
      <c r="H1463" s="372"/>
      <c r="I1463" s="372"/>
      <c r="J1463" s="372"/>
      <c r="K1463" s="372"/>
      <c r="L1463" s="372"/>
      <c r="M1463" s="372"/>
      <c r="N1463" s="377"/>
      <c r="AF1463" s="39"/>
      <c r="AG1463" s="47"/>
      <c r="AH1463" s="3" t="s">
        <v>4559</v>
      </c>
      <c r="AM1463" s="47"/>
      <c r="AN1463" s="47"/>
      <c r="AP1463" s="47"/>
      <c r="AQ1463" s="47"/>
    </row>
    <row r="1464" spans="1:43" s="4" customFormat="1" ht="22.5" x14ac:dyDescent="0.25">
      <c r="A1464" s="103"/>
      <c r="B1464" s="49" t="s">
        <v>217</v>
      </c>
      <c r="C1464" s="368" t="s">
        <v>218</v>
      </c>
      <c r="D1464" s="368"/>
      <c r="E1464" s="368"/>
      <c r="F1464" s="368"/>
      <c r="G1464" s="368"/>
      <c r="H1464" s="368"/>
      <c r="I1464" s="368"/>
      <c r="J1464" s="368"/>
      <c r="K1464" s="368"/>
      <c r="L1464" s="368"/>
      <c r="M1464" s="368"/>
      <c r="N1464" s="376"/>
      <c r="AF1464" s="39"/>
      <c r="AG1464" s="47"/>
      <c r="AI1464" s="3" t="s">
        <v>218</v>
      </c>
      <c r="AM1464" s="47"/>
      <c r="AN1464" s="47"/>
      <c r="AP1464" s="47"/>
      <c r="AQ1464" s="47"/>
    </row>
    <row r="1465" spans="1:43" s="4" customFormat="1" ht="15" x14ac:dyDescent="0.25">
      <c r="A1465" s="48"/>
      <c r="B1465" s="49" t="s">
        <v>58</v>
      </c>
      <c r="C1465" s="372" t="s">
        <v>62</v>
      </c>
      <c r="D1465" s="372"/>
      <c r="E1465" s="372"/>
      <c r="F1465" s="51"/>
      <c r="G1465" s="52"/>
      <c r="H1465" s="52"/>
      <c r="I1465" s="52"/>
      <c r="J1465" s="53">
        <v>37.549999999999997</v>
      </c>
      <c r="K1465" s="54">
        <v>1.1499999999999999</v>
      </c>
      <c r="L1465" s="53">
        <v>8.64</v>
      </c>
      <c r="M1465" s="54">
        <v>34.96</v>
      </c>
      <c r="N1465" s="64">
        <v>302.05</v>
      </c>
      <c r="AF1465" s="39"/>
      <c r="AG1465" s="47"/>
      <c r="AJ1465" s="3" t="s">
        <v>62</v>
      </c>
      <c r="AM1465" s="47"/>
      <c r="AN1465" s="47"/>
      <c r="AP1465" s="47"/>
      <c r="AQ1465" s="47"/>
    </row>
    <row r="1466" spans="1:43" s="4" customFormat="1" ht="15" x14ac:dyDescent="0.25">
      <c r="A1466" s="48"/>
      <c r="B1466" s="49" t="s">
        <v>73</v>
      </c>
      <c r="C1466" s="372" t="s">
        <v>175</v>
      </c>
      <c r="D1466" s="372"/>
      <c r="E1466" s="372"/>
      <c r="F1466" s="51"/>
      <c r="G1466" s="52"/>
      <c r="H1466" s="52"/>
      <c r="I1466" s="52"/>
      <c r="J1466" s="53">
        <v>226.03</v>
      </c>
      <c r="K1466" s="54">
        <v>1.1499999999999999</v>
      </c>
      <c r="L1466" s="53">
        <v>51.99</v>
      </c>
      <c r="M1466" s="54">
        <v>12.51</v>
      </c>
      <c r="N1466" s="64">
        <v>650.39</v>
      </c>
      <c r="AF1466" s="39"/>
      <c r="AG1466" s="47"/>
      <c r="AJ1466" s="3" t="s">
        <v>175</v>
      </c>
      <c r="AM1466" s="47"/>
      <c r="AN1466" s="47"/>
      <c r="AP1466" s="47"/>
      <c r="AQ1466" s="47"/>
    </row>
    <row r="1467" spans="1:43" s="4" customFormat="1" ht="15" x14ac:dyDescent="0.25">
      <c r="A1467" s="48"/>
      <c r="B1467" s="49" t="s">
        <v>78</v>
      </c>
      <c r="C1467" s="372" t="s">
        <v>176</v>
      </c>
      <c r="D1467" s="372"/>
      <c r="E1467" s="372"/>
      <c r="F1467" s="51"/>
      <c r="G1467" s="52"/>
      <c r="H1467" s="52"/>
      <c r="I1467" s="52"/>
      <c r="J1467" s="53">
        <v>30.5</v>
      </c>
      <c r="K1467" s="54">
        <v>1.1499999999999999</v>
      </c>
      <c r="L1467" s="53">
        <v>7.02</v>
      </c>
      <c r="M1467" s="54">
        <v>34.96</v>
      </c>
      <c r="N1467" s="64">
        <v>245.42</v>
      </c>
      <c r="AF1467" s="39"/>
      <c r="AG1467" s="47"/>
      <c r="AJ1467" s="3" t="s">
        <v>176</v>
      </c>
      <c r="AM1467" s="47"/>
      <c r="AN1467" s="47"/>
      <c r="AP1467" s="47"/>
      <c r="AQ1467" s="47"/>
    </row>
    <row r="1468" spans="1:43" s="4" customFormat="1" ht="15" x14ac:dyDescent="0.25">
      <c r="A1468" s="56"/>
      <c r="B1468" s="49"/>
      <c r="C1468" s="372" t="s">
        <v>63</v>
      </c>
      <c r="D1468" s="372"/>
      <c r="E1468" s="372"/>
      <c r="F1468" s="51" t="s">
        <v>64</v>
      </c>
      <c r="G1468" s="54">
        <v>4.1399999999999997</v>
      </c>
      <c r="H1468" s="54">
        <v>1.1499999999999999</v>
      </c>
      <c r="I1468" s="70">
        <v>0.95220000000000005</v>
      </c>
      <c r="J1468" s="57"/>
      <c r="K1468" s="52"/>
      <c r="L1468" s="57"/>
      <c r="M1468" s="52"/>
      <c r="N1468" s="58"/>
      <c r="AF1468" s="39"/>
      <c r="AG1468" s="47"/>
      <c r="AK1468" s="3" t="s">
        <v>63</v>
      </c>
      <c r="AM1468" s="47"/>
      <c r="AN1468" s="47"/>
      <c r="AP1468" s="47"/>
      <c r="AQ1468" s="47"/>
    </row>
    <row r="1469" spans="1:43" s="4" customFormat="1" ht="15" x14ac:dyDescent="0.25">
      <c r="A1469" s="56"/>
      <c r="B1469" s="49"/>
      <c r="C1469" s="372" t="s">
        <v>178</v>
      </c>
      <c r="D1469" s="372"/>
      <c r="E1469" s="372"/>
      <c r="F1469" s="51" t="s">
        <v>64</v>
      </c>
      <c r="G1469" s="54">
        <v>2.2599999999999998</v>
      </c>
      <c r="H1469" s="54">
        <v>1.1499999999999999</v>
      </c>
      <c r="I1469" s="70">
        <v>0.51980000000000004</v>
      </c>
      <c r="J1469" s="57"/>
      <c r="K1469" s="52"/>
      <c r="L1469" s="57"/>
      <c r="M1469" s="52"/>
      <c r="N1469" s="58"/>
      <c r="AF1469" s="39"/>
      <c r="AG1469" s="47"/>
      <c r="AK1469" s="3" t="s">
        <v>178</v>
      </c>
      <c r="AM1469" s="47"/>
      <c r="AN1469" s="47"/>
      <c r="AP1469" s="47"/>
      <c r="AQ1469" s="47"/>
    </row>
    <row r="1470" spans="1:43" s="4" customFormat="1" ht="15" x14ac:dyDescent="0.25">
      <c r="A1470" s="48"/>
      <c r="B1470" s="49"/>
      <c r="C1470" s="375" t="s">
        <v>65</v>
      </c>
      <c r="D1470" s="375"/>
      <c r="E1470" s="375"/>
      <c r="F1470" s="59"/>
      <c r="G1470" s="60"/>
      <c r="H1470" s="60"/>
      <c r="I1470" s="60"/>
      <c r="J1470" s="61">
        <v>263.58</v>
      </c>
      <c r="K1470" s="60"/>
      <c r="L1470" s="61">
        <v>60.63</v>
      </c>
      <c r="M1470" s="60"/>
      <c r="N1470" s="124">
        <v>952.44</v>
      </c>
      <c r="AF1470" s="39"/>
      <c r="AG1470" s="47"/>
      <c r="AL1470" s="3" t="s">
        <v>65</v>
      </c>
      <c r="AM1470" s="47"/>
      <c r="AN1470" s="47"/>
      <c r="AP1470" s="47"/>
      <c r="AQ1470" s="47"/>
    </row>
    <row r="1471" spans="1:43" s="4" customFormat="1" ht="15" x14ac:dyDescent="0.25">
      <c r="A1471" s="56"/>
      <c r="B1471" s="49"/>
      <c r="C1471" s="372" t="s">
        <v>66</v>
      </c>
      <c r="D1471" s="372"/>
      <c r="E1471" s="372"/>
      <c r="F1471" s="51"/>
      <c r="G1471" s="52"/>
      <c r="H1471" s="52"/>
      <c r="I1471" s="52"/>
      <c r="J1471" s="57"/>
      <c r="K1471" s="52"/>
      <c r="L1471" s="53">
        <v>15.66</v>
      </c>
      <c r="M1471" s="52"/>
      <c r="N1471" s="64">
        <v>547.47</v>
      </c>
      <c r="AF1471" s="39"/>
      <c r="AG1471" s="47"/>
      <c r="AK1471" s="3" t="s">
        <v>66</v>
      </c>
      <c r="AM1471" s="47"/>
      <c r="AN1471" s="47"/>
      <c r="AP1471" s="47"/>
      <c r="AQ1471" s="47"/>
    </row>
    <row r="1472" spans="1:43" s="4" customFormat="1" ht="23.25" x14ac:dyDescent="0.25">
      <c r="A1472" s="56"/>
      <c r="B1472" s="49" t="s">
        <v>718</v>
      </c>
      <c r="C1472" s="372" t="s">
        <v>719</v>
      </c>
      <c r="D1472" s="372"/>
      <c r="E1472" s="372"/>
      <c r="F1472" s="51" t="s">
        <v>69</v>
      </c>
      <c r="G1472" s="63">
        <v>117</v>
      </c>
      <c r="H1472" s="52"/>
      <c r="I1472" s="63">
        <v>117</v>
      </c>
      <c r="J1472" s="57"/>
      <c r="K1472" s="52"/>
      <c r="L1472" s="53">
        <v>18.32</v>
      </c>
      <c r="M1472" s="52"/>
      <c r="N1472" s="64">
        <v>640.54</v>
      </c>
      <c r="AF1472" s="39"/>
      <c r="AG1472" s="47"/>
      <c r="AK1472" s="3" t="s">
        <v>719</v>
      </c>
      <c r="AM1472" s="47"/>
      <c r="AN1472" s="47"/>
      <c r="AP1472" s="47"/>
      <c r="AQ1472" s="47"/>
    </row>
    <row r="1473" spans="1:43" s="4" customFormat="1" ht="23.25" x14ac:dyDescent="0.25">
      <c r="A1473" s="56"/>
      <c r="B1473" s="49" t="s">
        <v>720</v>
      </c>
      <c r="C1473" s="372" t="s">
        <v>721</v>
      </c>
      <c r="D1473" s="372"/>
      <c r="E1473" s="372"/>
      <c r="F1473" s="51" t="s">
        <v>69</v>
      </c>
      <c r="G1473" s="63">
        <v>74</v>
      </c>
      <c r="H1473" s="52"/>
      <c r="I1473" s="63">
        <v>74</v>
      </c>
      <c r="J1473" s="57"/>
      <c r="K1473" s="52"/>
      <c r="L1473" s="53">
        <v>11.59</v>
      </c>
      <c r="M1473" s="52"/>
      <c r="N1473" s="64">
        <v>405.13</v>
      </c>
      <c r="AF1473" s="39"/>
      <c r="AG1473" s="47"/>
      <c r="AK1473" s="3" t="s">
        <v>721</v>
      </c>
      <c r="AM1473" s="47"/>
      <c r="AN1473" s="47"/>
      <c r="AP1473" s="47"/>
      <c r="AQ1473" s="47"/>
    </row>
    <row r="1474" spans="1:43" s="4" customFormat="1" ht="15" x14ac:dyDescent="0.25">
      <c r="A1474" s="65"/>
      <c r="B1474" s="66"/>
      <c r="C1474" s="374" t="s">
        <v>72</v>
      </c>
      <c r="D1474" s="374"/>
      <c r="E1474" s="374"/>
      <c r="F1474" s="42"/>
      <c r="G1474" s="43"/>
      <c r="H1474" s="43"/>
      <c r="I1474" s="43"/>
      <c r="J1474" s="45"/>
      <c r="K1474" s="43"/>
      <c r="L1474" s="67">
        <v>90.54</v>
      </c>
      <c r="M1474" s="60"/>
      <c r="N1474" s="115">
        <v>1998.11</v>
      </c>
      <c r="AF1474" s="39"/>
      <c r="AG1474" s="47"/>
      <c r="AM1474" s="47" t="s">
        <v>72</v>
      </c>
      <c r="AN1474" s="47"/>
      <c r="AP1474" s="47"/>
      <c r="AQ1474" s="47"/>
    </row>
    <row r="1475" spans="1:43" s="4" customFormat="1" ht="22.5" x14ac:dyDescent="0.25">
      <c r="A1475" s="40" t="s">
        <v>677</v>
      </c>
      <c r="B1475" s="41" t="s">
        <v>4562</v>
      </c>
      <c r="C1475" s="374" t="s">
        <v>4564</v>
      </c>
      <c r="D1475" s="374"/>
      <c r="E1475" s="374"/>
      <c r="F1475" s="42" t="s">
        <v>61</v>
      </c>
      <c r="G1475" s="43">
        <v>2</v>
      </c>
      <c r="H1475" s="44">
        <v>1</v>
      </c>
      <c r="I1475" s="44">
        <v>2</v>
      </c>
      <c r="J1475" s="105">
        <v>2815.2</v>
      </c>
      <c r="K1475" s="43"/>
      <c r="L1475" s="105">
        <v>1121.5899999999999</v>
      </c>
      <c r="M1475" s="68">
        <v>5.0199999999999996</v>
      </c>
      <c r="N1475" s="115">
        <v>5630.4</v>
      </c>
      <c r="AF1475" s="39"/>
      <c r="AG1475" s="47" t="s">
        <v>4564</v>
      </c>
      <c r="AM1475" s="47"/>
      <c r="AN1475" s="47"/>
      <c r="AP1475" s="47"/>
      <c r="AQ1475" s="47"/>
    </row>
    <row r="1476" spans="1:43" s="4" customFormat="1" ht="15" x14ac:dyDescent="0.25">
      <c r="A1476" s="65"/>
      <c r="B1476" s="66"/>
      <c r="C1476" s="374" t="s">
        <v>72</v>
      </c>
      <c r="D1476" s="374"/>
      <c r="E1476" s="374"/>
      <c r="F1476" s="42"/>
      <c r="G1476" s="43"/>
      <c r="H1476" s="43"/>
      <c r="I1476" s="43"/>
      <c r="J1476" s="45"/>
      <c r="K1476" s="43"/>
      <c r="L1476" s="105">
        <v>1121.5899999999999</v>
      </c>
      <c r="M1476" s="60"/>
      <c r="N1476" s="115">
        <v>5630.4</v>
      </c>
      <c r="AF1476" s="39"/>
      <c r="AG1476" s="47"/>
      <c r="AM1476" s="47" t="s">
        <v>72</v>
      </c>
      <c r="AN1476" s="47"/>
      <c r="AP1476" s="47"/>
      <c r="AQ1476" s="47"/>
    </row>
    <row r="1477" spans="1:43" s="4" customFormat="1" ht="22.5" x14ac:dyDescent="0.25">
      <c r="A1477" s="40" t="s">
        <v>685</v>
      </c>
      <c r="B1477" s="41" t="s">
        <v>4565</v>
      </c>
      <c r="C1477" s="374" t="s">
        <v>4566</v>
      </c>
      <c r="D1477" s="374"/>
      <c r="E1477" s="374"/>
      <c r="F1477" s="42" t="s">
        <v>61</v>
      </c>
      <c r="G1477" s="43">
        <v>2</v>
      </c>
      <c r="H1477" s="44">
        <v>1</v>
      </c>
      <c r="I1477" s="44">
        <v>2</v>
      </c>
      <c r="J1477" s="105">
        <v>1812.2</v>
      </c>
      <c r="K1477" s="43"/>
      <c r="L1477" s="67">
        <v>721.99</v>
      </c>
      <c r="M1477" s="68">
        <v>5.0199999999999996</v>
      </c>
      <c r="N1477" s="115">
        <v>3624.4</v>
      </c>
      <c r="AF1477" s="39"/>
      <c r="AG1477" s="47" t="s">
        <v>4566</v>
      </c>
      <c r="AM1477" s="47"/>
      <c r="AN1477" s="47"/>
      <c r="AP1477" s="47"/>
      <c r="AQ1477" s="47"/>
    </row>
    <row r="1478" spans="1:43" s="4" customFormat="1" ht="15" x14ac:dyDescent="0.25">
      <c r="A1478" s="65"/>
      <c r="B1478" s="66"/>
      <c r="C1478" s="374" t="s">
        <v>72</v>
      </c>
      <c r="D1478" s="374"/>
      <c r="E1478" s="374"/>
      <c r="F1478" s="42"/>
      <c r="G1478" s="43"/>
      <c r="H1478" s="43"/>
      <c r="I1478" s="43"/>
      <c r="J1478" s="45"/>
      <c r="K1478" s="43"/>
      <c r="L1478" s="67">
        <v>721.99</v>
      </c>
      <c r="M1478" s="60"/>
      <c r="N1478" s="115">
        <v>3624.4</v>
      </c>
      <c r="AF1478" s="39"/>
      <c r="AG1478" s="47"/>
      <c r="AM1478" s="47" t="s">
        <v>72</v>
      </c>
      <c r="AN1478" s="47"/>
      <c r="AP1478" s="47"/>
      <c r="AQ1478" s="47"/>
    </row>
    <row r="1479" spans="1:43" s="4" customFormat="1" ht="23.25" x14ac:dyDescent="0.25">
      <c r="A1479" s="40" t="s">
        <v>689</v>
      </c>
      <c r="B1479" s="41" t="s">
        <v>4555</v>
      </c>
      <c r="C1479" s="374" t="s">
        <v>4556</v>
      </c>
      <c r="D1479" s="374"/>
      <c r="E1479" s="374"/>
      <c r="F1479" s="42" t="s">
        <v>1504</v>
      </c>
      <c r="G1479" s="43">
        <v>0.2</v>
      </c>
      <c r="H1479" s="44">
        <v>1</v>
      </c>
      <c r="I1479" s="120">
        <v>0.2</v>
      </c>
      <c r="J1479" s="45"/>
      <c r="K1479" s="43"/>
      <c r="L1479" s="45"/>
      <c r="M1479" s="43"/>
      <c r="N1479" s="46"/>
      <c r="AF1479" s="39"/>
      <c r="AG1479" s="47" t="s">
        <v>4556</v>
      </c>
      <c r="AM1479" s="47"/>
      <c r="AN1479" s="47"/>
      <c r="AP1479" s="47"/>
      <c r="AQ1479" s="47"/>
    </row>
    <row r="1480" spans="1:43" s="4" customFormat="1" ht="15" x14ac:dyDescent="0.25">
      <c r="A1480" s="69"/>
      <c r="B1480" s="50"/>
      <c r="C1480" s="372" t="s">
        <v>4559</v>
      </c>
      <c r="D1480" s="372"/>
      <c r="E1480" s="372"/>
      <c r="F1480" s="372"/>
      <c r="G1480" s="372"/>
      <c r="H1480" s="372"/>
      <c r="I1480" s="372"/>
      <c r="J1480" s="372"/>
      <c r="K1480" s="372"/>
      <c r="L1480" s="372"/>
      <c r="M1480" s="372"/>
      <c r="N1480" s="377"/>
      <c r="AF1480" s="39"/>
      <c r="AG1480" s="47"/>
      <c r="AH1480" s="3" t="s">
        <v>4559</v>
      </c>
      <c r="AM1480" s="47"/>
      <c r="AN1480" s="47"/>
      <c r="AP1480" s="47"/>
      <c r="AQ1480" s="47"/>
    </row>
    <row r="1481" spans="1:43" s="4" customFormat="1" ht="22.5" x14ac:dyDescent="0.25">
      <c r="A1481" s="103"/>
      <c r="B1481" s="49" t="s">
        <v>217</v>
      </c>
      <c r="C1481" s="368" t="s">
        <v>218</v>
      </c>
      <c r="D1481" s="368"/>
      <c r="E1481" s="368"/>
      <c r="F1481" s="368"/>
      <c r="G1481" s="368"/>
      <c r="H1481" s="368"/>
      <c r="I1481" s="368"/>
      <c r="J1481" s="368"/>
      <c r="K1481" s="368"/>
      <c r="L1481" s="368"/>
      <c r="M1481" s="368"/>
      <c r="N1481" s="376"/>
      <c r="AF1481" s="39"/>
      <c r="AG1481" s="47"/>
      <c r="AI1481" s="3" t="s">
        <v>218</v>
      </c>
      <c r="AM1481" s="47"/>
      <c r="AN1481" s="47"/>
      <c r="AP1481" s="47"/>
      <c r="AQ1481" s="47"/>
    </row>
    <row r="1482" spans="1:43" s="4" customFormat="1" ht="15" x14ac:dyDescent="0.25">
      <c r="A1482" s="48"/>
      <c r="B1482" s="49" t="s">
        <v>58</v>
      </c>
      <c r="C1482" s="372" t="s">
        <v>62</v>
      </c>
      <c r="D1482" s="372"/>
      <c r="E1482" s="372"/>
      <c r="F1482" s="51"/>
      <c r="G1482" s="52"/>
      <c r="H1482" s="52"/>
      <c r="I1482" s="52"/>
      <c r="J1482" s="53">
        <v>37.549999999999997</v>
      </c>
      <c r="K1482" s="54">
        <v>1.1499999999999999</v>
      </c>
      <c r="L1482" s="53">
        <v>8.64</v>
      </c>
      <c r="M1482" s="54">
        <v>34.96</v>
      </c>
      <c r="N1482" s="64">
        <v>302.05</v>
      </c>
      <c r="AF1482" s="39"/>
      <c r="AG1482" s="47"/>
      <c r="AJ1482" s="3" t="s">
        <v>62</v>
      </c>
      <c r="AM1482" s="47"/>
      <c r="AN1482" s="47"/>
      <c r="AP1482" s="47"/>
      <c r="AQ1482" s="47"/>
    </row>
    <row r="1483" spans="1:43" s="4" customFormat="1" ht="15" x14ac:dyDescent="0.25">
      <c r="A1483" s="48"/>
      <c r="B1483" s="49" t="s">
        <v>73</v>
      </c>
      <c r="C1483" s="372" t="s">
        <v>175</v>
      </c>
      <c r="D1483" s="372"/>
      <c r="E1483" s="372"/>
      <c r="F1483" s="51"/>
      <c r="G1483" s="52"/>
      <c r="H1483" s="52"/>
      <c r="I1483" s="52"/>
      <c r="J1483" s="53">
        <v>226.03</v>
      </c>
      <c r="K1483" s="54">
        <v>1.1499999999999999</v>
      </c>
      <c r="L1483" s="53">
        <v>51.99</v>
      </c>
      <c r="M1483" s="54">
        <v>12.51</v>
      </c>
      <c r="N1483" s="64">
        <v>650.39</v>
      </c>
      <c r="AF1483" s="39"/>
      <c r="AG1483" s="47"/>
      <c r="AJ1483" s="3" t="s">
        <v>175</v>
      </c>
      <c r="AM1483" s="47"/>
      <c r="AN1483" s="47"/>
      <c r="AP1483" s="47"/>
      <c r="AQ1483" s="47"/>
    </row>
    <row r="1484" spans="1:43" s="4" customFormat="1" ht="15" x14ac:dyDescent="0.25">
      <c r="A1484" s="48"/>
      <c r="B1484" s="49" t="s">
        <v>78</v>
      </c>
      <c r="C1484" s="372" t="s">
        <v>176</v>
      </c>
      <c r="D1484" s="372"/>
      <c r="E1484" s="372"/>
      <c r="F1484" s="51"/>
      <c r="G1484" s="52"/>
      <c r="H1484" s="52"/>
      <c r="I1484" s="52"/>
      <c r="J1484" s="53">
        <v>30.5</v>
      </c>
      <c r="K1484" s="54">
        <v>1.1499999999999999</v>
      </c>
      <c r="L1484" s="53">
        <v>7.02</v>
      </c>
      <c r="M1484" s="54">
        <v>34.96</v>
      </c>
      <c r="N1484" s="64">
        <v>245.42</v>
      </c>
      <c r="AF1484" s="39"/>
      <c r="AG1484" s="47"/>
      <c r="AJ1484" s="3" t="s">
        <v>176</v>
      </c>
      <c r="AM1484" s="47"/>
      <c r="AN1484" s="47"/>
      <c r="AP1484" s="47"/>
      <c r="AQ1484" s="47"/>
    </row>
    <row r="1485" spans="1:43" s="4" customFormat="1" ht="15" x14ac:dyDescent="0.25">
      <c r="A1485" s="56"/>
      <c r="B1485" s="49"/>
      <c r="C1485" s="372" t="s">
        <v>63</v>
      </c>
      <c r="D1485" s="372"/>
      <c r="E1485" s="372"/>
      <c r="F1485" s="51" t="s">
        <v>64</v>
      </c>
      <c r="G1485" s="54">
        <v>4.1399999999999997</v>
      </c>
      <c r="H1485" s="54">
        <v>1.1499999999999999</v>
      </c>
      <c r="I1485" s="70">
        <v>0.95220000000000005</v>
      </c>
      <c r="J1485" s="57"/>
      <c r="K1485" s="52"/>
      <c r="L1485" s="57"/>
      <c r="M1485" s="52"/>
      <c r="N1485" s="58"/>
      <c r="AF1485" s="39"/>
      <c r="AG1485" s="47"/>
      <c r="AK1485" s="3" t="s">
        <v>63</v>
      </c>
      <c r="AM1485" s="47"/>
      <c r="AN1485" s="47"/>
      <c r="AP1485" s="47"/>
      <c r="AQ1485" s="47"/>
    </row>
    <row r="1486" spans="1:43" s="4" customFormat="1" ht="15" x14ac:dyDescent="0.25">
      <c r="A1486" s="56"/>
      <c r="B1486" s="49"/>
      <c r="C1486" s="372" t="s">
        <v>178</v>
      </c>
      <c r="D1486" s="372"/>
      <c r="E1486" s="372"/>
      <c r="F1486" s="51" t="s">
        <v>64</v>
      </c>
      <c r="G1486" s="54">
        <v>2.2599999999999998</v>
      </c>
      <c r="H1486" s="54">
        <v>1.1499999999999999</v>
      </c>
      <c r="I1486" s="70">
        <v>0.51980000000000004</v>
      </c>
      <c r="J1486" s="57"/>
      <c r="K1486" s="52"/>
      <c r="L1486" s="57"/>
      <c r="M1486" s="52"/>
      <c r="N1486" s="58"/>
      <c r="AF1486" s="39"/>
      <c r="AG1486" s="47"/>
      <c r="AK1486" s="3" t="s">
        <v>178</v>
      </c>
      <c r="AM1486" s="47"/>
      <c r="AN1486" s="47"/>
      <c r="AP1486" s="47"/>
      <c r="AQ1486" s="47"/>
    </row>
    <row r="1487" spans="1:43" s="4" customFormat="1" ht="15" x14ac:dyDescent="0.25">
      <c r="A1487" s="48"/>
      <c r="B1487" s="49"/>
      <c r="C1487" s="375" t="s">
        <v>65</v>
      </c>
      <c r="D1487" s="375"/>
      <c r="E1487" s="375"/>
      <c r="F1487" s="59"/>
      <c r="G1487" s="60"/>
      <c r="H1487" s="60"/>
      <c r="I1487" s="60"/>
      <c r="J1487" s="61">
        <v>263.58</v>
      </c>
      <c r="K1487" s="60"/>
      <c r="L1487" s="61">
        <v>60.63</v>
      </c>
      <c r="M1487" s="60"/>
      <c r="N1487" s="124">
        <v>952.44</v>
      </c>
      <c r="AF1487" s="39"/>
      <c r="AG1487" s="47"/>
      <c r="AL1487" s="3" t="s">
        <v>65</v>
      </c>
      <c r="AM1487" s="47"/>
      <c r="AN1487" s="47"/>
      <c r="AP1487" s="47"/>
      <c r="AQ1487" s="47"/>
    </row>
    <row r="1488" spans="1:43" s="4" customFormat="1" ht="15" x14ac:dyDescent="0.25">
      <c r="A1488" s="56"/>
      <c r="B1488" s="49"/>
      <c r="C1488" s="372" t="s">
        <v>66</v>
      </c>
      <c r="D1488" s="372"/>
      <c r="E1488" s="372"/>
      <c r="F1488" s="51"/>
      <c r="G1488" s="52"/>
      <c r="H1488" s="52"/>
      <c r="I1488" s="52"/>
      <c r="J1488" s="57"/>
      <c r="K1488" s="52"/>
      <c r="L1488" s="53">
        <v>15.66</v>
      </c>
      <c r="M1488" s="52"/>
      <c r="N1488" s="64">
        <v>547.47</v>
      </c>
      <c r="AF1488" s="39"/>
      <c r="AG1488" s="47"/>
      <c r="AK1488" s="3" t="s">
        <v>66</v>
      </c>
      <c r="AM1488" s="47"/>
      <c r="AN1488" s="47"/>
      <c r="AP1488" s="47"/>
      <c r="AQ1488" s="47"/>
    </row>
    <row r="1489" spans="1:43" s="4" customFormat="1" ht="23.25" x14ac:dyDescent="0.25">
      <c r="A1489" s="56"/>
      <c r="B1489" s="49" t="s">
        <v>718</v>
      </c>
      <c r="C1489" s="372" t="s">
        <v>719</v>
      </c>
      <c r="D1489" s="372"/>
      <c r="E1489" s="372"/>
      <c r="F1489" s="51" t="s">
        <v>69</v>
      </c>
      <c r="G1489" s="63">
        <v>117</v>
      </c>
      <c r="H1489" s="52"/>
      <c r="I1489" s="63">
        <v>117</v>
      </c>
      <c r="J1489" s="57"/>
      <c r="K1489" s="52"/>
      <c r="L1489" s="53">
        <v>18.32</v>
      </c>
      <c r="M1489" s="52"/>
      <c r="N1489" s="64">
        <v>640.54</v>
      </c>
      <c r="AF1489" s="39"/>
      <c r="AG1489" s="47"/>
      <c r="AK1489" s="3" t="s">
        <v>719</v>
      </c>
      <c r="AM1489" s="47"/>
      <c r="AN1489" s="47"/>
      <c r="AP1489" s="47"/>
      <c r="AQ1489" s="47"/>
    </row>
    <row r="1490" spans="1:43" s="4" customFormat="1" ht="23.25" x14ac:dyDescent="0.25">
      <c r="A1490" s="56"/>
      <c r="B1490" s="49" t="s">
        <v>720</v>
      </c>
      <c r="C1490" s="372" t="s">
        <v>721</v>
      </c>
      <c r="D1490" s="372"/>
      <c r="E1490" s="372"/>
      <c r="F1490" s="51" t="s">
        <v>69</v>
      </c>
      <c r="G1490" s="63">
        <v>74</v>
      </c>
      <c r="H1490" s="52"/>
      <c r="I1490" s="63">
        <v>74</v>
      </c>
      <c r="J1490" s="57"/>
      <c r="K1490" s="52"/>
      <c r="L1490" s="53">
        <v>11.59</v>
      </c>
      <c r="M1490" s="52"/>
      <c r="N1490" s="64">
        <v>405.13</v>
      </c>
      <c r="AF1490" s="39"/>
      <c r="AG1490" s="47"/>
      <c r="AK1490" s="3" t="s">
        <v>721</v>
      </c>
      <c r="AM1490" s="47"/>
      <c r="AN1490" s="47"/>
      <c r="AP1490" s="47"/>
      <c r="AQ1490" s="47"/>
    </row>
    <row r="1491" spans="1:43" s="4" customFormat="1" ht="15" x14ac:dyDescent="0.25">
      <c r="A1491" s="65"/>
      <c r="B1491" s="66"/>
      <c r="C1491" s="374" t="s">
        <v>72</v>
      </c>
      <c r="D1491" s="374"/>
      <c r="E1491" s="374"/>
      <c r="F1491" s="42"/>
      <c r="G1491" s="43"/>
      <c r="H1491" s="43"/>
      <c r="I1491" s="43"/>
      <c r="J1491" s="45"/>
      <c r="K1491" s="43"/>
      <c r="L1491" s="67">
        <v>90.54</v>
      </c>
      <c r="M1491" s="60"/>
      <c r="N1491" s="115">
        <v>1998.11</v>
      </c>
      <c r="AF1491" s="39"/>
      <c r="AG1491" s="47"/>
      <c r="AM1491" s="47" t="s">
        <v>72</v>
      </c>
      <c r="AN1491" s="47"/>
      <c r="AP1491" s="47"/>
      <c r="AQ1491" s="47"/>
    </row>
    <row r="1492" spans="1:43" s="4" customFormat="1" ht="22.5" x14ac:dyDescent="0.25">
      <c r="A1492" s="40" t="s">
        <v>693</v>
      </c>
      <c r="B1492" s="41" t="s">
        <v>4567</v>
      </c>
      <c r="C1492" s="374" t="s">
        <v>4236</v>
      </c>
      <c r="D1492" s="374"/>
      <c r="E1492" s="374"/>
      <c r="F1492" s="42" t="s">
        <v>61</v>
      </c>
      <c r="G1492" s="43">
        <v>2</v>
      </c>
      <c r="H1492" s="44">
        <v>1</v>
      </c>
      <c r="I1492" s="44">
        <v>2</v>
      </c>
      <c r="J1492" s="105">
        <v>3908.94</v>
      </c>
      <c r="K1492" s="43"/>
      <c r="L1492" s="105">
        <v>1557.35</v>
      </c>
      <c r="M1492" s="68">
        <v>5.0199999999999996</v>
      </c>
      <c r="N1492" s="115">
        <v>7817.88</v>
      </c>
      <c r="AF1492" s="39"/>
      <c r="AG1492" s="47" t="s">
        <v>4236</v>
      </c>
      <c r="AM1492" s="47"/>
      <c r="AN1492" s="47"/>
      <c r="AP1492" s="47"/>
      <c r="AQ1492" s="47"/>
    </row>
    <row r="1493" spans="1:43" s="4" customFormat="1" ht="15" x14ac:dyDescent="0.25">
      <c r="A1493" s="65"/>
      <c r="B1493" s="66"/>
      <c r="C1493" s="374" t="s">
        <v>72</v>
      </c>
      <c r="D1493" s="374"/>
      <c r="E1493" s="374"/>
      <c r="F1493" s="42"/>
      <c r="G1493" s="43"/>
      <c r="H1493" s="43"/>
      <c r="I1493" s="43"/>
      <c r="J1493" s="45"/>
      <c r="K1493" s="43"/>
      <c r="L1493" s="105">
        <v>1557.35</v>
      </c>
      <c r="M1493" s="60"/>
      <c r="N1493" s="115">
        <v>7817.88</v>
      </c>
      <c r="AF1493" s="39"/>
      <c r="AG1493" s="47"/>
      <c r="AM1493" s="47" t="s">
        <v>72</v>
      </c>
      <c r="AN1493" s="47"/>
      <c r="AP1493" s="47"/>
      <c r="AQ1493" s="47"/>
    </row>
    <row r="1494" spans="1:43" s="4" customFormat="1" ht="23.25" x14ac:dyDescent="0.25">
      <c r="A1494" s="40" t="s">
        <v>697</v>
      </c>
      <c r="B1494" s="41" t="s">
        <v>4555</v>
      </c>
      <c r="C1494" s="374" t="s">
        <v>4556</v>
      </c>
      <c r="D1494" s="374"/>
      <c r="E1494" s="374"/>
      <c r="F1494" s="42" t="s">
        <v>1504</v>
      </c>
      <c r="G1494" s="43">
        <v>0.4</v>
      </c>
      <c r="H1494" s="44">
        <v>1</v>
      </c>
      <c r="I1494" s="120">
        <v>0.4</v>
      </c>
      <c r="J1494" s="45"/>
      <c r="K1494" s="43"/>
      <c r="L1494" s="45"/>
      <c r="M1494" s="43"/>
      <c r="N1494" s="46"/>
      <c r="AF1494" s="39"/>
      <c r="AG1494" s="47" t="s">
        <v>4556</v>
      </c>
      <c r="AM1494" s="47"/>
      <c r="AN1494" s="47"/>
      <c r="AP1494" s="47"/>
      <c r="AQ1494" s="47"/>
    </row>
    <row r="1495" spans="1:43" s="4" customFormat="1" ht="15" x14ac:dyDescent="0.25">
      <c r="A1495" s="69"/>
      <c r="B1495" s="50"/>
      <c r="C1495" s="372" t="s">
        <v>4568</v>
      </c>
      <c r="D1495" s="372"/>
      <c r="E1495" s="372"/>
      <c r="F1495" s="372"/>
      <c r="G1495" s="372"/>
      <c r="H1495" s="372"/>
      <c r="I1495" s="372"/>
      <c r="J1495" s="372"/>
      <c r="K1495" s="372"/>
      <c r="L1495" s="372"/>
      <c r="M1495" s="372"/>
      <c r="N1495" s="377"/>
      <c r="AF1495" s="39"/>
      <c r="AG1495" s="47"/>
      <c r="AH1495" s="3" t="s">
        <v>4568</v>
      </c>
      <c r="AM1495" s="47"/>
      <c r="AN1495" s="47"/>
      <c r="AP1495" s="47"/>
      <c r="AQ1495" s="47"/>
    </row>
    <row r="1496" spans="1:43" s="4" customFormat="1" ht="22.5" x14ac:dyDescent="0.25">
      <c r="A1496" s="103"/>
      <c r="B1496" s="49" t="s">
        <v>217</v>
      </c>
      <c r="C1496" s="368" t="s">
        <v>218</v>
      </c>
      <c r="D1496" s="368"/>
      <c r="E1496" s="368"/>
      <c r="F1496" s="368"/>
      <c r="G1496" s="368"/>
      <c r="H1496" s="368"/>
      <c r="I1496" s="368"/>
      <c r="J1496" s="368"/>
      <c r="K1496" s="368"/>
      <c r="L1496" s="368"/>
      <c r="M1496" s="368"/>
      <c r="N1496" s="376"/>
      <c r="AF1496" s="39"/>
      <c r="AG1496" s="47"/>
      <c r="AI1496" s="3" t="s">
        <v>218</v>
      </c>
      <c r="AM1496" s="47"/>
      <c r="AN1496" s="47"/>
      <c r="AP1496" s="47"/>
      <c r="AQ1496" s="47"/>
    </row>
    <row r="1497" spans="1:43" s="4" customFormat="1" ht="15" x14ac:dyDescent="0.25">
      <c r="A1497" s="48"/>
      <c r="B1497" s="49" t="s">
        <v>58</v>
      </c>
      <c r="C1497" s="372" t="s">
        <v>62</v>
      </c>
      <c r="D1497" s="372"/>
      <c r="E1497" s="372"/>
      <c r="F1497" s="51"/>
      <c r="G1497" s="52"/>
      <c r="H1497" s="52"/>
      <c r="I1497" s="52"/>
      <c r="J1497" s="53">
        <v>37.549999999999997</v>
      </c>
      <c r="K1497" s="54">
        <v>1.1499999999999999</v>
      </c>
      <c r="L1497" s="53">
        <v>17.27</v>
      </c>
      <c r="M1497" s="54">
        <v>34.96</v>
      </c>
      <c r="N1497" s="64">
        <v>603.76</v>
      </c>
      <c r="AF1497" s="39"/>
      <c r="AG1497" s="47"/>
      <c r="AJ1497" s="3" t="s">
        <v>62</v>
      </c>
      <c r="AM1497" s="47"/>
      <c r="AN1497" s="47"/>
      <c r="AP1497" s="47"/>
      <c r="AQ1497" s="47"/>
    </row>
    <row r="1498" spans="1:43" s="4" customFormat="1" ht="15" x14ac:dyDescent="0.25">
      <c r="A1498" s="48"/>
      <c r="B1498" s="49" t="s">
        <v>73</v>
      </c>
      <c r="C1498" s="372" t="s">
        <v>175</v>
      </c>
      <c r="D1498" s="372"/>
      <c r="E1498" s="372"/>
      <c r="F1498" s="51"/>
      <c r="G1498" s="52"/>
      <c r="H1498" s="52"/>
      <c r="I1498" s="52"/>
      <c r="J1498" s="53">
        <v>226.03</v>
      </c>
      <c r="K1498" s="54">
        <v>1.1499999999999999</v>
      </c>
      <c r="L1498" s="53">
        <v>103.97</v>
      </c>
      <c r="M1498" s="54">
        <v>12.51</v>
      </c>
      <c r="N1498" s="55">
        <v>1300.6600000000001</v>
      </c>
      <c r="AF1498" s="39"/>
      <c r="AG1498" s="47"/>
      <c r="AJ1498" s="3" t="s">
        <v>175</v>
      </c>
      <c r="AM1498" s="47"/>
      <c r="AN1498" s="47"/>
      <c r="AP1498" s="47"/>
      <c r="AQ1498" s="47"/>
    </row>
    <row r="1499" spans="1:43" s="4" customFormat="1" ht="15" x14ac:dyDescent="0.25">
      <c r="A1499" s="48"/>
      <c r="B1499" s="49" t="s">
        <v>78</v>
      </c>
      <c r="C1499" s="372" t="s">
        <v>176</v>
      </c>
      <c r="D1499" s="372"/>
      <c r="E1499" s="372"/>
      <c r="F1499" s="51"/>
      <c r="G1499" s="52"/>
      <c r="H1499" s="52"/>
      <c r="I1499" s="52"/>
      <c r="J1499" s="53">
        <v>30.5</v>
      </c>
      <c r="K1499" s="54">
        <v>1.1499999999999999</v>
      </c>
      <c r="L1499" s="53">
        <v>14.03</v>
      </c>
      <c r="M1499" s="54">
        <v>34.96</v>
      </c>
      <c r="N1499" s="64">
        <v>490.49</v>
      </c>
      <c r="AF1499" s="39"/>
      <c r="AG1499" s="47"/>
      <c r="AJ1499" s="3" t="s">
        <v>176</v>
      </c>
      <c r="AM1499" s="47"/>
      <c r="AN1499" s="47"/>
      <c r="AP1499" s="47"/>
      <c r="AQ1499" s="47"/>
    </row>
    <row r="1500" spans="1:43" s="4" customFormat="1" ht="15" x14ac:dyDescent="0.25">
      <c r="A1500" s="56"/>
      <c r="B1500" s="49"/>
      <c r="C1500" s="372" t="s">
        <v>63</v>
      </c>
      <c r="D1500" s="372"/>
      <c r="E1500" s="372"/>
      <c r="F1500" s="51" t="s">
        <v>64</v>
      </c>
      <c r="G1500" s="54">
        <v>4.1399999999999997</v>
      </c>
      <c r="H1500" s="54">
        <v>1.1499999999999999</v>
      </c>
      <c r="I1500" s="70">
        <v>1.9044000000000001</v>
      </c>
      <c r="J1500" s="57"/>
      <c r="K1500" s="52"/>
      <c r="L1500" s="57"/>
      <c r="M1500" s="52"/>
      <c r="N1500" s="58"/>
      <c r="AF1500" s="39"/>
      <c r="AG1500" s="47"/>
      <c r="AK1500" s="3" t="s">
        <v>63</v>
      </c>
      <c r="AM1500" s="47"/>
      <c r="AN1500" s="47"/>
      <c r="AP1500" s="47"/>
      <c r="AQ1500" s="47"/>
    </row>
    <row r="1501" spans="1:43" s="4" customFormat="1" ht="15" x14ac:dyDescent="0.25">
      <c r="A1501" s="56"/>
      <c r="B1501" s="49"/>
      <c r="C1501" s="372" t="s">
        <v>178</v>
      </c>
      <c r="D1501" s="372"/>
      <c r="E1501" s="372"/>
      <c r="F1501" s="51" t="s">
        <v>64</v>
      </c>
      <c r="G1501" s="54">
        <v>2.2599999999999998</v>
      </c>
      <c r="H1501" s="54">
        <v>1.1499999999999999</v>
      </c>
      <c r="I1501" s="70">
        <v>1.0396000000000001</v>
      </c>
      <c r="J1501" s="57"/>
      <c r="K1501" s="52"/>
      <c r="L1501" s="57"/>
      <c r="M1501" s="52"/>
      <c r="N1501" s="58"/>
      <c r="AF1501" s="39"/>
      <c r="AG1501" s="47"/>
      <c r="AK1501" s="3" t="s">
        <v>178</v>
      </c>
      <c r="AM1501" s="47"/>
      <c r="AN1501" s="47"/>
      <c r="AP1501" s="47"/>
      <c r="AQ1501" s="47"/>
    </row>
    <row r="1502" spans="1:43" s="4" customFormat="1" ht="15" x14ac:dyDescent="0.25">
      <c r="A1502" s="48"/>
      <c r="B1502" s="49"/>
      <c r="C1502" s="375" t="s">
        <v>65</v>
      </c>
      <c r="D1502" s="375"/>
      <c r="E1502" s="375"/>
      <c r="F1502" s="59"/>
      <c r="G1502" s="60"/>
      <c r="H1502" s="60"/>
      <c r="I1502" s="60"/>
      <c r="J1502" s="61">
        <v>263.58</v>
      </c>
      <c r="K1502" s="60"/>
      <c r="L1502" s="61">
        <v>121.24</v>
      </c>
      <c r="M1502" s="60"/>
      <c r="N1502" s="123">
        <v>1904.42</v>
      </c>
      <c r="AF1502" s="39"/>
      <c r="AG1502" s="47"/>
      <c r="AL1502" s="3" t="s">
        <v>65</v>
      </c>
      <c r="AM1502" s="47"/>
      <c r="AN1502" s="47"/>
      <c r="AP1502" s="47"/>
      <c r="AQ1502" s="47"/>
    </row>
    <row r="1503" spans="1:43" s="4" customFormat="1" ht="15" x14ac:dyDescent="0.25">
      <c r="A1503" s="56"/>
      <c r="B1503" s="49"/>
      <c r="C1503" s="372" t="s">
        <v>66</v>
      </c>
      <c r="D1503" s="372"/>
      <c r="E1503" s="372"/>
      <c r="F1503" s="51"/>
      <c r="G1503" s="52"/>
      <c r="H1503" s="52"/>
      <c r="I1503" s="52"/>
      <c r="J1503" s="57"/>
      <c r="K1503" s="52"/>
      <c r="L1503" s="53">
        <v>31.3</v>
      </c>
      <c r="M1503" s="52"/>
      <c r="N1503" s="55">
        <v>1094.25</v>
      </c>
      <c r="AF1503" s="39"/>
      <c r="AG1503" s="47"/>
      <c r="AK1503" s="3" t="s">
        <v>66</v>
      </c>
      <c r="AM1503" s="47"/>
      <c r="AN1503" s="47"/>
      <c r="AP1503" s="47"/>
      <c r="AQ1503" s="47"/>
    </row>
    <row r="1504" spans="1:43" s="4" customFormat="1" ht="23.25" x14ac:dyDescent="0.25">
      <c r="A1504" s="56"/>
      <c r="B1504" s="49" t="s">
        <v>718</v>
      </c>
      <c r="C1504" s="372" t="s">
        <v>719</v>
      </c>
      <c r="D1504" s="372"/>
      <c r="E1504" s="372"/>
      <c r="F1504" s="51" t="s">
        <v>69</v>
      </c>
      <c r="G1504" s="63">
        <v>117</v>
      </c>
      <c r="H1504" s="52"/>
      <c r="I1504" s="63">
        <v>117</v>
      </c>
      <c r="J1504" s="57"/>
      <c r="K1504" s="52"/>
      <c r="L1504" s="53">
        <v>36.619999999999997</v>
      </c>
      <c r="M1504" s="52"/>
      <c r="N1504" s="55">
        <v>1280.27</v>
      </c>
      <c r="AF1504" s="39"/>
      <c r="AG1504" s="47"/>
      <c r="AK1504" s="3" t="s">
        <v>719</v>
      </c>
      <c r="AM1504" s="47"/>
      <c r="AN1504" s="47"/>
      <c r="AP1504" s="47"/>
      <c r="AQ1504" s="47"/>
    </row>
    <row r="1505" spans="1:43" s="4" customFormat="1" ht="23.25" x14ac:dyDescent="0.25">
      <c r="A1505" s="56"/>
      <c r="B1505" s="49" t="s">
        <v>720</v>
      </c>
      <c r="C1505" s="372" t="s">
        <v>721</v>
      </c>
      <c r="D1505" s="372"/>
      <c r="E1505" s="372"/>
      <c r="F1505" s="51" t="s">
        <v>69</v>
      </c>
      <c r="G1505" s="63">
        <v>74</v>
      </c>
      <c r="H1505" s="52"/>
      <c r="I1505" s="63">
        <v>74</v>
      </c>
      <c r="J1505" s="57"/>
      <c r="K1505" s="52"/>
      <c r="L1505" s="53">
        <v>23.16</v>
      </c>
      <c r="M1505" s="52"/>
      <c r="N1505" s="64">
        <v>809.75</v>
      </c>
      <c r="AF1505" s="39"/>
      <c r="AG1505" s="47"/>
      <c r="AK1505" s="3" t="s">
        <v>721</v>
      </c>
      <c r="AM1505" s="47"/>
      <c r="AN1505" s="47"/>
      <c r="AP1505" s="47"/>
      <c r="AQ1505" s="47"/>
    </row>
    <row r="1506" spans="1:43" s="4" customFormat="1" ht="15" x14ac:dyDescent="0.25">
      <c r="A1506" s="65"/>
      <c r="B1506" s="66"/>
      <c r="C1506" s="374" t="s">
        <v>72</v>
      </c>
      <c r="D1506" s="374"/>
      <c r="E1506" s="374"/>
      <c r="F1506" s="42"/>
      <c r="G1506" s="43"/>
      <c r="H1506" s="43"/>
      <c r="I1506" s="43"/>
      <c r="J1506" s="45"/>
      <c r="K1506" s="43"/>
      <c r="L1506" s="67">
        <v>181.02</v>
      </c>
      <c r="M1506" s="60"/>
      <c r="N1506" s="115">
        <v>3994.44</v>
      </c>
      <c r="AF1506" s="39"/>
      <c r="AG1506" s="47"/>
      <c r="AM1506" s="47" t="s">
        <v>72</v>
      </c>
      <c r="AN1506" s="47"/>
      <c r="AP1506" s="47"/>
      <c r="AQ1506" s="47"/>
    </row>
    <row r="1507" spans="1:43" s="4" customFormat="1" ht="22.5" x14ac:dyDescent="0.25">
      <c r="A1507" s="40" t="s">
        <v>701</v>
      </c>
      <c r="B1507" s="41" t="s">
        <v>4562</v>
      </c>
      <c r="C1507" s="374" t="s">
        <v>4569</v>
      </c>
      <c r="D1507" s="374"/>
      <c r="E1507" s="374"/>
      <c r="F1507" s="42" t="s">
        <v>61</v>
      </c>
      <c r="G1507" s="43">
        <v>4</v>
      </c>
      <c r="H1507" s="44">
        <v>1</v>
      </c>
      <c r="I1507" s="44">
        <v>4</v>
      </c>
      <c r="J1507" s="105">
        <v>5600.65</v>
      </c>
      <c r="K1507" s="43"/>
      <c r="L1507" s="105">
        <v>4462.67</v>
      </c>
      <c r="M1507" s="68">
        <v>5.0199999999999996</v>
      </c>
      <c r="N1507" s="115">
        <v>22402.6</v>
      </c>
      <c r="AF1507" s="39"/>
      <c r="AG1507" s="47" t="s">
        <v>4569</v>
      </c>
      <c r="AM1507" s="47"/>
      <c r="AN1507" s="47"/>
      <c r="AP1507" s="47"/>
      <c r="AQ1507" s="47"/>
    </row>
    <row r="1508" spans="1:43" s="4" customFormat="1" ht="15" x14ac:dyDescent="0.25">
      <c r="A1508" s="65"/>
      <c r="B1508" s="66"/>
      <c r="C1508" s="374" t="s">
        <v>72</v>
      </c>
      <c r="D1508" s="374"/>
      <c r="E1508" s="374"/>
      <c r="F1508" s="42"/>
      <c r="G1508" s="43"/>
      <c r="H1508" s="43"/>
      <c r="I1508" s="43"/>
      <c r="J1508" s="45"/>
      <c r="K1508" s="43"/>
      <c r="L1508" s="105">
        <v>4462.67</v>
      </c>
      <c r="M1508" s="60"/>
      <c r="N1508" s="115">
        <v>22402.6</v>
      </c>
      <c r="AF1508" s="39"/>
      <c r="AG1508" s="47"/>
      <c r="AM1508" s="47" t="s">
        <v>72</v>
      </c>
      <c r="AN1508" s="47"/>
      <c r="AP1508" s="47"/>
      <c r="AQ1508" s="47"/>
    </row>
    <row r="1509" spans="1:43" s="4" customFormat="1" ht="23.25" x14ac:dyDescent="0.25">
      <c r="A1509" s="40" t="s">
        <v>705</v>
      </c>
      <c r="B1509" s="41" t="s">
        <v>4555</v>
      </c>
      <c r="C1509" s="374" t="s">
        <v>4556</v>
      </c>
      <c r="D1509" s="374"/>
      <c r="E1509" s="374"/>
      <c r="F1509" s="42" t="s">
        <v>1504</v>
      </c>
      <c r="G1509" s="43">
        <v>0.2</v>
      </c>
      <c r="H1509" s="44">
        <v>1</v>
      </c>
      <c r="I1509" s="120">
        <v>0.2</v>
      </c>
      <c r="J1509" s="45"/>
      <c r="K1509" s="43"/>
      <c r="L1509" s="45"/>
      <c r="M1509" s="43"/>
      <c r="N1509" s="46"/>
      <c r="AF1509" s="39"/>
      <c r="AG1509" s="47" t="s">
        <v>4556</v>
      </c>
      <c r="AM1509" s="47"/>
      <c r="AN1509" s="47"/>
      <c r="AP1509" s="47"/>
      <c r="AQ1509" s="47"/>
    </row>
    <row r="1510" spans="1:43" s="4" customFormat="1" ht="15" x14ac:dyDescent="0.25">
      <c r="A1510" s="69"/>
      <c r="B1510" s="50"/>
      <c r="C1510" s="372" t="s">
        <v>4559</v>
      </c>
      <c r="D1510" s="372"/>
      <c r="E1510" s="372"/>
      <c r="F1510" s="372"/>
      <c r="G1510" s="372"/>
      <c r="H1510" s="372"/>
      <c r="I1510" s="372"/>
      <c r="J1510" s="372"/>
      <c r="K1510" s="372"/>
      <c r="L1510" s="372"/>
      <c r="M1510" s="372"/>
      <c r="N1510" s="377"/>
      <c r="AF1510" s="39"/>
      <c r="AG1510" s="47"/>
      <c r="AH1510" s="3" t="s">
        <v>4559</v>
      </c>
      <c r="AM1510" s="47"/>
      <c r="AN1510" s="47"/>
      <c r="AP1510" s="47"/>
      <c r="AQ1510" s="47"/>
    </row>
    <row r="1511" spans="1:43" s="4" customFormat="1" ht="22.5" x14ac:dyDescent="0.25">
      <c r="A1511" s="103"/>
      <c r="B1511" s="49" t="s">
        <v>217</v>
      </c>
      <c r="C1511" s="368" t="s">
        <v>218</v>
      </c>
      <c r="D1511" s="368"/>
      <c r="E1511" s="368"/>
      <c r="F1511" s="368"/>
      <c r="G1511" s="368"/>
      <c r="H1511" s="368"/>
      <c r="I1511" s="368"/>
      <c r="J1511" s="368"/>
      <c r="K1511" s="368"/>
      <c r="L1511" s="368"/>
      <c r="M1511" s="368"/>
      <c r="N1511" s="376"/>
      <c r="AF1511" s="39"/>
      <c r="AG1511" s="47"/>
      <c r="AI1511" s="3" t="s">
        <v>218</v>
      </c>
      <c r="AM1511" s="47"/>
      <c r="AN1511" s="47"/>
      <c r="AP1511" s="47"/>
      <c r="AQ1511" s="47"/>
    </row>
    <row r="1512" spans="1:43" s="4" customFormat="1" ht="15" x14ac:dyDescent="0.25">
      <c r="A1512" s="48"/>
      <c r="B1512" s="49" t="s">
        <v>58</v>
      </c>
      <c r="C1512" s="372" t="s">
        <v>62</v>
      </c>
      <c r="D1512" s="372"/>
      <c r="E1512" s="372"/>
      <c r="F1512" s="51"/>
      <c r="G1512" s="52"/>
      <c r="H1512" s="52"/>
      <c r="I1512" s="52"/>
      <c r="J1512" s="53">
        <v>37.549999999999997</v>
      </c>
      <c r="K1512" s="54">
        <v>1.1499999999999999</v>
      </c>
      <c r="L1512" s="53">
        <v>8.64</v>
      </c>
      <c r="M1512" s="54">
        <v>34.96</v>
      </c>
      <c r="N1512" s="64">
        <v>302.05</v>
      </c>
      <c r="AF1512" s="39"/>
      <c r="AG1512" s="47"/>
      <c r="AJ1512" s="3" t="s">
        <v>62</v>
      </c>
      <c r="AM1512" s="47"/>
      <c r="AN1512" s="47"/>
      <c r="AP1512" s="47"/>
      <c r="AQ1512" s="47"/>
    </row>
    <row r="1513" spans="1:43" s="4" customFormat="1" ht="15" x14ac:dyDescent="0.25">
      <c r="A1513" s="48"/>
      <c r="B1513" s="49" t="s">
        <v>73</v>
      </c>
      <c r="C1513" s="372" t="s">
        <v>175</v>
      </c>
      <c r="D1513" s="372"/>
      <c r="E1513" s="372"/>
      <c r="F1513" s="51"/>
      <c r="G1513" s="52"/>
      <c r="H1513" s="52"/>
      <c r="I1513" s="52"/>
      <c r="J1513" s="53">
        <v>226.03</v>
      </c>
      <c r="K1513" s="54">
        <v>1.1499999999999999</v>
      </c>
      <c r="L1513" s="53">
        <v>51.99</v>
      </c>
      <c r="M1513" s="54">
        <v>12.51</v>
      </c>
      <c r="N1513" s="64">
        <v>650.39</v>
      </c>
      <c r="AF1513" s="39"/>
      <c r="AG1513" s="47"/>
      <c r="AJ1513" s="3" t="s">
        <v>175</v>
      </c>
      <c r="AM1513" s="47"/>
      <c r="AN1513" s="47"/>
      <c r="AP1513" s="47"/>
      <c r="AQ1513" s="47"/>
    </row>
    <row r="1514" spans="1:43" s="4" customFormat="1" ht="15" x14ac:dyDescent="0.25">
      <c r="A1514" s="48"/>
      <c r="B1514" s="49" t="s">
        <v>78</v>
      </c>
      <c r="C1514" s="372" t="s">
        <v>176</v>
      </c>
      <c r="D1514" s="372"/>
      <c r="E1514" s="372"/>
      <c r="F1514" s="51"/>
      <c r="G1514" s="52"/>
      <c r="H1514" s="52"/>
      <c r="I1514" s="52"/>
      <c r="J1514" s="53">
        <v>30.5</v>
      </c>
      <c r="K1514" s="54">
        <v>1.1499999999999999</v>
      </c>
      <c r="L1514" s="53">
        <v>7.02</v>
      </c>
      <c r="M1514" s="54">
        <v>34.96</v>
      </c>
      <c r="N1514" s="64">
        <v>245.42</v>
      </c>
      <c r="AF1514" s="39"/>
      <c r="AG1514" s="47"/>
      <c r="AJ1514" s="3" t="s">
        <v>176</v>
      </c>
      <c r="AM1514" s="47"/>
      <c r="AN1514" s="47"/>
      <c r="AP1514" s="47"/>
      <c r="AQ1514" s="47"/>
    </row>
    <row r="1515" spans="1:43" s="4" customFormat="1" ht="15" x14ac:dyDescent="0.25">
      <c r="A1515" s="56"/>
      <c r="B1515" s="49"/>
      <c r="C1515" s="372" t="s">
        <v>63</v>
      </c>
      <c r="D1515" s="372"/>
      <c r="E1515" s="372"/>
      <c r="F1515" s="51" t="s">
        <v>64</v>
      </c>
      <c r="G1515" s="54">
        <v>4.1399999999999997</v>
      </c>
      <c r="H1515" s="54">
        <v>1.1499999999999999</v>
      </c>
      <c r="I1515" s="70">
        <v>0.95220000000000005</v>
      </c>
      <c r="J1515" s="57"/>
      <c r="K1515" s="52"/>
      <c r="L1515" s="57"/>
      <c r="M1515" s="52"/>
      <c r="N1515" s="58"/>
      <c r="AF1515" s="39"/>
      <c r="AG1515" s="47"/>
      <c r="AK1515" s="3" t="s">
        <v>63</v>
      </c>
      <c r="AM1515" s="47"/>
      <c r="AN1515" s="47"/>
      <c r="AP1515" s="47"/>
      <c r="AQ1515" s="47"/>
    </row>
    <row r="1516" spans="1:43" s="4" customFormat="1" ht="15" x14ac:dyDescent="0.25">
      <c r="A1516" s="56"/>
      <c r="B1516" s="49"/>
      <c r="C1516" s="372" t="s">
        <v>178</v>
      </c>
      <c r="D1516" s="372"/>
      <c r="E1516" s="372"/>
      <c r="F1516" s="51" t="s">
        <v>64</v>
      </c>
      <c r="G1516" s="54">
        <v>2.2599999999999998</v>
      </c>
      <c r="H1516" s="54">
        <v>1.1499999999999999</v>
      </c>
      <c r="I1516" s="70">
        <v>0.51980000000000004</v>
      </c>
      <c r="J1516" s="57"/>
      <c r="K1516" s="52"/>
      <c r="L1516" s="57"/>
      <c r="M1516" s="52"/>
      <c r="N1516" s="58"/>
      <c r="AF1516" s="39"/>
      <c r="AG1516" s="47"/>
      <c r="AK1516" s="3" t="s">
        <v>178</v>
      </c>
      <c r="AM1516" s="47"/>
      <c r="AN1516" s="47"/>
      <c r="AP1516" s="47"/>
      <c r="AQ1516" s="47"/>
    </row>
    <row r="1517" spans="1:43" s="4" customFormat="1" ht="15" x14ac:dyDescent="0.25">
      <c r="A1517" s="48"/>
      <c r="B1517" s="49"/>
      <c r="C1517" s="375" t="s">
        <v>65</v>
      </c>
      <c r="D1517" s="375"/>
      <c r="E1517" s="375"/>
      <c r="F1517" s="59"/>
      <c r="G1517" s="60"/>
      <c r="H1517" s="60"/>
      <c r="I1517" s="60"/>
      <c r="J1517" s="61">
        <v>263.58</v>
      </c>
      <c r="K1517" s="60"/>
      <c r="L1517" s="61">
        <v>60.63</v>
      </c>
      <c r="M1517" s="60"/>
      <c r="N1517" s="124">
        <v>952.44</v>
      </c>
      <c r="AF1517" s="39"/>
      <c r="AG1517" s="47"/>
      <c r="AL1517" s="3" t="s">
        <v>65</v>
      </c>
      <c r="AM1517" s="47"/>
      <c r="AN1517" s="47"/>
      <c r="AP1517" s="47"/>
      <c r="AQ1517" s="47"/>
    </row>
    <row r="1518" spans="1:43" s="4" customFormat="1" ht="15" x14ac:dyDescent="0.25">
      <c r="A1518" s="56"/>
      <c r="B1518" s="49"/>
      <c r="C1518" s="372" t="s">
        <v>66</v>
      </c>
      <c r="D1518" s="372"/>
      <c r="E1518" s="372"/>
      <c r="F1518" s="51"/>
      <c r="G1518" s="52"/>
      <c r="H1518" s="52"/>
      <c r="I1518" s="52"/>
      <c r="J1518" s="57"/>
      <c r="K1518" s="52"/>
      <c r="L1518" s="53">
        <v>15.66</v>
      </c>
      <c r="M1518" s="52"/>
      <c r="N1518" s="64">
        <v>547.47</v>
      </c>
      <c r="AF1518" s="39"/>
      <c r="AG1518" s="47"/>
      <c r="AK1518" s="3" t="s">
        <v>66</v>
      </c>
      <c r="AM1518" s="47"/>
      <c r="AN1518" s="47"/>
      <c r="AP1518" s="47"/>
      <c r="AQ1518" s="47"/>
    </row>
    <row r="1519" spans="1:43" s="4" customFormat="1" ht="23.25" x14ac:dyDescent="0.25">
      <c r="A1519" s="56"/>
      <c r="B1519" s="49" t="s">
        <v>718</v>
      </c>
      <c r="C1519" s="372" t="s">
        <v>719</v>
      </c>
      <c r="D1519" s="372"/>
      <c r="E1519" s="372"/>
      <c r="F1519" s="51" t="s">
        <v>69</v>
      </c>
      <c r="G1519" s="63">
        <v>117</v>
      </c>
      <c r="H1519" s="52"/>
      <c r="I1519" s="63">
        <v>117</v>
      </c>
      <c r="J1519" s="57"/>
      <c r="K1519" s="52"/>
      <c r="L1519" s="53">
        <v>18.32</v>
      </c>
      <c r="M1519" s="52"/>
      <c r="N1519" s="64">
        <v>640.54</v>
      </c>
      <c r="AF1519" s="39"/>
      <c r="AG1519" s="47"/>
      <c r="AK1519" s="3" t="s">
        <v>719</v>
      </c>
      <c r="AM1519" s="47"/>
      <c r="AN1519" s="47"/>
      <c r="AP1519" s="47"/>
      <c r="AQ1519" s="47"/>
    </row>
    <row r="1520" spans="1:43" s="4" customFormat="1" ht="23.25" x14ac:dyDescent="0.25">
      <c r="A1520" s="56"/>
      <c r="B1520" s="49" t="s">
        <v>720</v>
      </c>
      <c r="C1520" s="372" t="s">
        <v>721</v>
      </c>
      <c r="D1520" s="372"/>
      <c r="E1520" s="372"/>
      <c r="F1520" s="51" t="s">
        <v>69</v>
      </c>
      <c r="G1520" s="63">
        <v>74</v>
      </c>
      <c r="H1520" s="52"/>
      <c r="I1520" s="63">
        <v>74</v>
      </c>
      <c r="J1520" s="57"/>
      <c r="K1520" s="52"/>
      <c r="L1520" s="53">
        <v>11.59</v>
      </c>
      <c r="M1520" s="52"/>
      <c r="N1520" s="64">
        <v>405.13</v>
      </c>
      <c r="AF1520" s="39"/>
      <c r="AG1520" s="47"/>
      <c r="AK1520" s="3" t="s">
        <v>721</v>
      </c>
      <c r="AM1520" s="47"/>
      <c r="AN1520" s="47"/>
      <c r="AP1520" s="47"/>
      <c r="AQ1520" s="47"/>
    </row>
    <row r="1521" spans="1:43" s="4" customFormat="1" ht="15" x14ac:dyDescent="0.25">
      <c r="A1521" s="65"/>
      <c r="B1521" s="66"/>
      <c r="C1521" s="374" t="s">
        <v>72</v>
      </c>
      <c r="D1521" s="374"/>
      <c r="E1521" s="374"/>
      <c r="F1521" s="42"/>
      <c r="G1521" s="43"/>
      <c r="H1521" s="43"/>
      <c r="I1521" s="43"/>
      <c r="J1521" s="45"/>
      <c r="K1521" s="43"/>
      <c r="L1521" s="67">
        <v>90.54</v>
      </c>
      <c r="M1521" s="60"/>
      <c r="N1521" s="115">
        <v>1998.11</v>
      </c>
      <c r="AF1521" s="39"/>
      <c r="AG1521" s="47"/>
      <c r="AM1521" s="47" t="s">
        <v>72</v>
      </c>
      <c r="AN1521" s="47"/>
      <c r="AP1521" s="47"/>
      <c r="AQ1521" s="47"/>
    </row>
    <row r="1522" spans="1:43" s="4" customFormat="1" ht="22.5" x14ac:dyDescent="0.25">
      <c r="A1522" s="40" t="s">
        <v>709</v>
      </c>
      <c r="B1522" s="41" t="s">
        <v>4221</v>
      </c>
      <c r="C1522" s="374" t="s">
        <v>4570</v>
      </c>
      <c r="D1522" s="374"/>
      <c r="E1522" s="374"/>
      <c r="F1522" s="42" t="s">
        <v>231</v>
      </c>
      <c r="G1522" s="43">
        <v>2</v>
      </c>
      <c r="H1522" s="44">
        <v>1</v>
      </c>
      <c r="I1522" s="44">
        <v>2</v>
      </c>
      <c r="J1522" s="105">
        <v>25189.79</v>
      </c>
      <c r="K1522" s="43"/>
      <c r="L1522" s="105">
        <v>10035.77</v>
      </c>
      <c r="M1522" s="68">
        <v>5.0199999999999996</v>
      </c>
      <c r="N1522" s="115">
        <v>50379.58</v>
      </c>
      <c r="AF1522" s="39"/>
      <c r="AG1522" s="47" t="s">
        <v>4570</v>
      </c>
      <c r="AM1522" s="47"/>
      <c r="AN1522" s="47"/>
      <c r="AP1522" s="47"/>
      <c r="AQ1522" s="47"/>
    </row>
    <row r="1523" spans="1:43" s="4" customFormat="1" ht="15" x14ac:dyDescent="0.25">
      <c r="A1523" s="65"/>
      <c r="B1523" s="66"/>
      <c r="C1523" s="374" t="s">
        <v>72</v>
      </c>
      <c r="D1523" s="374"/>
      <c r="E1523" s="374"/>
      <c r="F1523" s="42"/>
      <c r="G1523" s="43"/>
      <c r="H1523" s="43"/>
      <c r="I1523" s="43"/>
      <c r="J1523" s="45"/>
      <c r="K1523" s="43"/>
      <c r="L1523" s="105">
        <v>10035.77</v>
      </c>
      <c r="M1523" s="60"/>
      <c r="N1523" s="115">
        <v>50379.58</v>
      </c>
      <c r="AF1523" s="39"/>
      <c r="AG1523" s="47"/>
      <c r="AM1523" s="47" t="s">
        <v>72</v>
      </c>
      <c r="AN1523" s="47"/>
      <c r="AP1523" s="47"/>
      <c r="AQ1523" s="47"/>
    </row>
    <row r="1524" spans="1:43" s="4" customFormat="1" ht="23.25" x14ac:dyDescent="0.25">
      <c r="A1524" s="40" t="s">
        <v>713</v>
      </c>
      <c r="B1524" s="41" t="s">
        <v>4555</v>
      </c>
      <c r="C1524" s="374" t="s">
        <v>4556</v>
      </c>
      <c r="D1524" s="374"/>
      <c r="E1524" s="374"/>
      <c r="F1524" s="42" t="s">
        <v>1504</v>
      </c>
      <c r="G1524" s="43">
        <v>0.8</v>
      </c>
      <c r="H1524" s="44">
        <v>1</v>
      </c>
      <c r="I1524" s="120">
        <v>0.8</v>
      </c>
      <c r="J1524" s="45"/>
      <c r="K1524" s="43"/>
      <c r="L1524" s="45"/>
      <c r="M1524" s="43"/>
      <c r="N1524" s="46"/>
      <c r="AF1524" s="39"/>
      <c r="AG1524" s="47" t="s">
        <v>4556</v>
      </c>
      <c r="AM1524" s="47"/>
      <c r="AN1524" s="47"/>
      <c r="AP1524" s="47"/>
      <c r="AQ1524" s="47"/>
    </row>
    <row r="1525" spans="1:43" s="4" customFormat="1" ht="15" x14ac:dyDescent="0.25">
      <c r="A1525" s="69"/>
      <c r="B1525" s="50"/>
      <c r="C1525" s="372" t="s">
        <v>4571</v>
      </c>
      <c r="D1525" s="372"/>
      <c r="E1525" s="372"/>
      <c r="F1525" s="372"/>
      <c r="G1525" s="372"/>
      <c r="H1525" s="372"/>
      <c r="I1525" s="372"/>
      <c r="J1525" s="372"/>
      <c r="K1525" s="372"/>
      <c r="L1525" s="372"/>
      <c r="M1525" s="372"/>
      <c r="N1525" s="377"/>
      <c r="AF1525" s="39"/>
      <c r="AG1525" s="47"/>
      <c r="AH1525" s="3" t="s">
        <v>4571</v>
      </c>
      <c r="AM1525" s="47"/>
      <c r="AN1525" s="47"/>
      <c r="AP1525" s="47"/>
      <c r="AQ1525" s="47"/>
    </row>
    <row r="1526" spans="1:43" s="4" customFormat="1" ht="22.5" x14ac:dyDescent="0.25">
      <c r="A1526" s="103"/>
      <c r="B1526" s="49" t="s">
        <v>217</v>
      </c>
      <c r="C1526" s="368" t="s">
        <v>218</v>
      </c>
      <c r="D1526" s="368"/>
      <c r="E1526" s="368"/>
      <c r="F1526" s="368"/>
      <c r="G1526" s="368"/>
      <c r="H1526" s="368"/>
      <c r="I1526" s="368"/>
      <c r="J1526" s="368"/>
      <c r="K1526" s="368"/>
      <c r="L1526" s="368"/>
      <c r="M1526" s="368"/>
      <c r="N1526" s="376"/>
      <c r="AF1526" s="39"/>
      <c r="AG1526" s="47"/>
      <c r="AI1526" s="3" t="s">
        <v>218</v>
      </c>
      <c r="AM1526" s="47"/>
      <c r="AN1526" s="47"/>
      <c r="AP1526" s="47"/>
      <c r="AQ1526" s="47"/>
    </row>
    <row r="1527" spans="1:43" s="4" customFormat="1" ht="15" x14ac:dyDescent="0.25">
      <c r="A1527" s="48"/>
      <c r="B1527" s="49" t="s">
        <v>58</v>
      </c>
      <c r="C1527" s="372" t="s">
        <v>62</v>
      </c>
      <c r="D1527" s="372"/>
      <c r="E1527" s="372"/>
      <c r="F1527" s="51"/>
      <c r="G1527" s="52"/>
      <c r="H1527" s="52"/>
      <c r="I1527" s="52"/>
      <c r="J1527" s="53">
        <v>37.549999999999997</v>
      </c>
      <c r="K1527" s="54">
        <v>1.1499999999999999</v>
      </c>
      <c r="L1527" s="53">
        <v>34.549999999999997</v>
      </c>
      <c r="M1527" s="54">
        <v>34.96</v>
      </c>
      <c r="N1527" s="55">
        <v>1207.8699999999999</v>
      </c>
      <c r="AF1527" s="39"/>
      <c r="AG1527" s="47"/>
      <c r="AJ1527" s="3" t="s">
        <v>62</v>
      </c>
      <c r="AM1527" s="47"/>
      <c r="AN1527" s="47"/>
      <c r="AP1527" s="47"/>
      <c r="AQ1527" s="47"/>
    </row>
    <row r="1528" spans="1:43" s="4" customFormat="1" ht="15" x14ac:dyDescent="0.25">
      <c r="A1528" s="48"/>
      <c r="B1528" s="49" t="s">
        <v>73</v>
      </c>
      <c r="C1528" s="372" t="s">
        <v>175</v>
      </c>
      <c r="D1528" s="372"/>
      <c r="E1528" s="372"/>
      <c r="F1528" s="51"/>
      <c r="G1528" s="52"/>
      <c r="H1528" s="52"/>
      <c r="I1528" s="52"/>
      <c r="J1528" s="53">
        <v>226.03</v>
      </c>
      <c r="K1528" s="54">
        <v>1.1499999999999999</v>
      </c>
      <c r="L1528" s="53">
        <v>207.95</v>
      </c>
      <c r="M1528" s="54">
        <v>12.51</v>
      </c>
      <c r="N1528" s="55">
        <v>2601.4499999999998</v>
      </c>
      <c r="AF1528" s="39"/>
      <c r="AG1528" s="47"/>
      <c r="AJ1528" s="3" t="s">
        <v>175</v>
      </c>
      <c r="AM1528" s="47"/>
      <c r="AN1528" s="47"/>
      <c r="AP1528" s="47"/>
      <c r="AQ1528" s="47"/>
    </row>
    <row r="1529" spans="1:43" s="4" customFormat="1" ht="15" x14ac:dyDescent="0.25">
      <c r="A1529" s="48"/>
      <c r="B1529" s="49" t="s">
        <v>78</v>
      </c>
      <c r="C1529" s="372" t="s">
        <v>176</v>
      </c>
      <c r="D1529" s="372"/>
      <c r="E1529" s="372"/>
      <c r="F1529" s="51"/>
      <c r="G1529" s="52"/>
      <c r="H1529" s="52"/>
      <c r="I1529" s="52"/>
      <c r="J1529" s="53">
        <v>30.5</v>
      </c>
      <c r="K1529" s="54">
        <v>1.1499999999999999</v>
      </c>
      <c r="L1529" s="53">
        <v>28.06</v>
      </c>
      <c r="M1529" s="54">
        <v>34.96</v>
      </c>
      <c r="N1529" s="64">
        <v>980.98</v>
      </c>
      <c r="AF1529" s="39"/>
      <c r="AG1529" s="47"/>
      <c r="AJ1529" s="3" t="s">
        <v>176</v>
      </c>
      <c r="AM1529" s="47"/>
      <c r="AN1529" s="47"/>
      <c r="AP1529" s="47"/>
      <c r="AQ1529" s="47"/>
    </row>
    <row r="1530" spans="1:43" s="4" customFormat="1" ht="15" x14ac:dyDescent="0.25">
      <c r="A1530" s="56"/>
      <c r="B1530" s="49"/>
      <c r="C1530" s="372" t="s">
        <v>63</v>
      </c>
      <c r="D1530" s="372"/>
      <c r="E1530" s="372"/>
      <c r="F1530" s="51" t="s">
        <v>64</v>
      </c>
      <c r="G1530" s="54">
        <v>4.1399999999999997</v>
      </c>
      <c r="H1530" s="54">
        <v>1.1499999999999999</v>
      </c>
      <c r="I1530" s="70">
        <v>3.8088000000000002</v>
      </c>
      <c r="J1530" s="57"/>
      <c r="K1530" s="52"/>
      <c r="L1530" s="57"/>
      <c r="M1530" s="52"/>
      <c r="N1530" s="58"/>
      <c r="AF1530" s="39"/>
      <c r="AG1530" s="47"/>
      <c r="AK1530" s="3" t="s">
        <v>63</v>
      </c>
      <c r="AM1530" s="47"/>
      <c r="AN1530" s="47"/>
      <c r="AP1530" s="47"/>
      <c r="AQ1530" s="47"/>
    </row>
    <row r="1531" spans="1:43" s="4" customFormat="1" ht="15" x14ac:dyDescent="0.25">
      <c r="A1531" s="56"/>
      <c r="B1531" s="49"/>
      <c r="C1531" s="372" t="s">
        <v>178</v>
      </c>
      <c r="D1531" s="372"/>
      <c r="E1531" s="372"/>
      <c r="F1531" s="51" t="s">
        <v>64</v>
      </c>
      <c r="G1531" s="54">
        <v>2.2599999999999998</v>
      </c>
      <c r="H1531" s="54">
        <v>1.1499999999999999</v>
      </c>
      <c r="I1531" s="70">
        <v>2.0792000000000002</v>
      </c>
      <c r="J1531" s="57"/>
      <c r="K1531" s="52"/>
      <c r="L1531" s="57"/>
      <c r="M1531" s="52"/>
      <c r="N1531" s="58"/>
      <c r="AF1531" s="39"/>
      <c r="AG1531" s="47"/>
      <c r="AK1531" s="3" t="s">
        <v>178</v>
      </c>
      <c r="AM1531" s="47"/>
      <c r="AN1531" s="47"/>
      <c r="AP1531" s="47"/>
      <c r="AQ1531" s="47"/>
    </row>
    <row r="1532" spans="1:43" s="4" customFormat="1" ht="15" x14ac:dyDescent="0.25">
      <c r="A1532" s="48"/>
      <c r="B1532" s="49"/>
      <c r="C1532" s="375" t="s">
        <v>65</v>
      </c>
      <c r="D1532" s="375"/>
      <c r="E1532" s="375"/>
      <c r="F1532" s="59"/>
      <c r="G1532" s="60"/>
      <c r="H1532" s="60"/>
      <c r="I1532" s="60"/>
      <c r="J1532" s="61">
        <v>263.58</v>
      </c>
      <c r="K1532" s="60"/>
      <c r="L1532" s="61">
        <v>242.5</v>
      </c>
      <c r="M1532" s="60"/>
      <c r="N1532" s="123">
        <v>3809.32</v>
      </c>
      <c r="AF1532" s="39"/>
      <c r="AG1532" s="47"/>
      <c r="AL1532" s="3" t="s">
        <v>65</v>
      </c>
      <c r="AM1532" s="47"/>
      <c r="AN1532" s="47"/>
      <c r="AP1532" s="47"/>
      <c r="AQ1532" s="47"/>
    </row>
    <row r="1533" spans="1:43" s="4" customFormat="1" ht="15" x14ac:dyDescent="0.25">
      <c r="A1533" s="56"/>
      <c r="B1533" s="49"/>
      <c r="C1533" s="372" t="s">
        <v>66</v>
      </c>
      <c r="D1533" s="372"/>
      <c r="E1533" s="372"/>
      <c r="F1533" s="51"/>
      <c r="G1533" s="52"/>
      <c r="H1533" s="52"/>
      <c r="I1533" s="52"/>
      <c r="J1533" s="57"/>
      <c r="K1533" s="52"/>
      <c r="L1533" s="53">
        <v>62.61</v>
      </c>
      <c r="M1533" s="52"/>
      <c r="N1533" s="55">
        <v>2188.85</v>
      </c>
      <c r="AF1533" s="39"/>
      <c r="AG1533" s="47"/>
      <c r="AK1533" s="3" t="s">
        <v>66</v>
      </c>
      <c r="AM1533" s="47"/>
      <c r="AN1533" s="47"/>
      <c r="AP1533" s="47"/>
      <c r="AQ1533" s="47"/>
    </row>
    <row r="1534" spans="1:43" s="4" customFormat="1" ht="23.25" x14ac:dyDescent="0.25">
      <c r="A1534" s="56"/>
      <c r="B1534" s="49" t="s">
        <v>718</v>
      </c>
      <c r="C1534" s="372" t="s">
        <v>719</v>
      </c>
      <c r="D1534" s="372"/>
      <c r="E1534" s="372"/>
      <c r="F1534" s="51" t="s">
        <v>69</v>
      </c>
      <c r="G1534" s="63">
        <v>117</v>
      </c>
      <c r="H1534" s="52"/>
      <c r="I1534" s="63">
        <v>117</v>
      </c>
      <c r="J1534" s="57"/>
      <c r="K1534" s="52"/>
      <c r="L1534" s="53">
        <v>73.25</v>
      </c>
      <c r="M1534" s="52"/>
      <c r="N1534" s="55">
        <v>2560.9499999999998</v>
      </c>
      <c r="AF1534" s="39"/>
      <c r="AG1534" s="47"/>
      <c r="AK1534" s="3" t="s">
        <v>719</v>
      </c>
      <c r="AM1534" s="47"/>
      <c r="AN1534" s="47"/>
      <c r="AP1534" s="47"/>
      <c r="AQ1534" s="47"/>
    </row>
    <row r="1535" spans="1:43" s="4" customFormat="1" ht="23.25" x14ac:dyDescent="0.25">
      <c r="A1535" s="56"/>
      <c r="B1535" s="49" t="s">
        <v>720</v>
      </c>
      <c r="C1535" s="372" t="s">
        <v>721</v>
      </c>
      <c r="D1535" s="372"/>
      <c r="E1535" s="372"/>
      <c r="F1535" s="51" t="s">
        <v>69</v>
      </c>
      <c r="G1535" s="63">
        <v>74</v>
      </c>
      <c r="H1535" s="52"/>
      <c r="I1535" s="63">
        <v>74</v>
      </c>
      <c r="J1535" s="57"/>
      <c r="K1535" s="52"/>
      <c r="L1535" s="53">
        <v>46.33</v>
      </c>
      <c r="M1535" s="52"/>
      <c r="N1535" s="55">
        <v>1619.75</v>
      </c>
      <c r="AF1535" s="39"/>
      <c r="AG1535" s="47"/>
      <c r="AK1535" s="3" t="s">
        <v>721</v>
      </c>
      <c r="AM1535" s="47"/>
      <c r="AN1535" s="47"/>
      <c r="AP1535" s="47"/>
      <c r="AQ1535" s="47"/>
    </row>
    <row r="1536" spans="1:43" s="4" customFormat="1" ht="15" x14ac:dyDescent="0.25">
      <c r="A1536" s="65"/>
      <c r="B1536" s="66"/>
      <c r="C1536" s="374" t="s">
        <v>72</v>
      </c>
      <c r="D1536" s="374"/>
      <c r="E1536" s="374"/>
      <c r="F1536" s="42"/>
      <c r="G1536" s="43"/>
      <c r="H1536" s="43"/>
      <c r="I1536" s="43"/>
      <c r="J1536" s="45"/>
      <c r="K1536" s="43"/>
      <c r="L1536" s="67">
        <v>362.08</v>
      </c>
      <c r="M1536" s="60"/>
      <c r="N1536" s="115">
        <v>7990.02</v>
      </c>
      <c r="AF1536" s="39"/>
      <c r="AG1536" s="47"/>
      <c r="AM1536" s="47" t="s">
        <v>72</v>
      </c>
      <c r="AN1536" s="47"/>
      <c r="AP1536" s="47"/>
      <c r="AQ1536" s="47"/>
    </row>
    <row r="1537" spans="1:43" s="4" customFormat="1" ht="22.5" x14ac:dyDescent="0.25">
      <c r="A1537" s="40" t="s">
        <v>722</v>
      </c>
      <c r="B1537" s="41" t="s">
        <v>4572</v>
      </c>
      <c r="C1537" s="374" t="s">
        <v>4573</v>
      </c>
      <c r="D1537" s="374"/>
      <c r="E1537" s="374"/>
      <c r="F1537" s="42" t="s">
        <v>231</v>
      </c>
      <c r="G1537" s="43">
        <v>8</v>
      </c>
      <c r="H1537" s="44">
        <v>1</v>
      </c>
      <c r="I1537" s="44">
        <v>8</v>
      </c>
      <c r="J1537" s="105">
        <v>24090.36</v>
      </c>
      <c r="K1537" s="43"/>
      <c r="L1537" s="105">
        <v>38391.01</v>
      </c>
      <c r="M1537" s="68">
        <v>5.0199999999999996</v>
      </c>
      <c r="N1537" s="115">
        <v>192722.88</v>
      </c>
      <c r="AF1537" s="39"/>
      <c r="AG1537" s="47" t="s">
        <v>4573</v>
      </c>
      <c r="AM1537" s="47"/>
      <c r="AN1537" s="47"/>
      <c r="AP1537" s="47"/>
      <c r="AQ1537" s="47"/>
    </row>
    <row r="1538" spans="1:43" s="4" customFormat="1" ht="15" x14ac:dyDescent="0.25">
      <c r="A1538" s="65"/>
      <c r="B1538" s="66"/>
      <c r="C1538" s="374" t="s">
        <v>72</v>
      </c>
      <c r="D1538" s="374"/>
      <c r="E1538" s="374"/>
      <c r="F1538" s="42"/>
      <c r="G1538" s="43"/>
      <c r="H1538" s="43"/>
      <c r="I1538" s="43"/>
      <c r="J1538" s="45"/>
      <c r="K1538" s="43"/>
      <c r="L1538" s="105">
        <v>38391.01</v>
      </c>
      <c r="M1538" s="60"/>
      <c r="N1538" s="115">
        <v>192722.88</v>
      </c>
      <c r="AF1538" s="39"/>
      <c r="AG1538" s="47"/>
      <c r="AM1538" s="47" t="s">
        <v>72</v>
      </c>
      <c r="AN1538" s="47"/>
      <c r="AP1538" s="47"/>
      <c r="AQ1538" s="47"/>
    </row>
    <row r="1539" spans="1:43" s="4" customFormat="1" ht="23.25" x14ac:dyDescent="0.25">
      <c r="A1539" s="40" t="s">
        <v>726</v>
      </c>
      <c r="B1539" s="41" t="s">
        <v>4555</v>
      </c>
      <c r="C1539" s="374" t="s">
        <v>4556</v>
      </c>
      <c r="D1539" s="374"/>
      <c r="E1539" s="374"/>
      <c r="F1539" s="42" t="s">
        <v>1504</v>
      </c>
      <c r="G1539" s="43">
        <v>0.2</v>
      </c>
      <c r="H1539" s="44">
        <v>1</v>
      </c>
      <c r="I1539" s="120">
        <v>0.2</v>
      </c>
      <c r="J1539" s="45"/>
      <c r="K1539" s="43"/>
      <c r="L1539" s="45"/>
      <c r="M1539" s="43"/>
      <c r="N1539" s="46"/>
      <c r="AF1539" s="39"/>
      <c r="AG1539" s="47" t="s">
        <v>4556</v>
      </c>
      <c r="AM1539" s="47"/>
      <c r="AN1539" s="47"/>
      <c r="AP1539" s="47"/>
      <c r="AQ1539" s="47"/>
    </row>
    <row r="1540" spans="1:43" s="4" customFormat="1" ht="15" x14ac:dyDescent="0.25">
      <c r="A1540" s="69"/>
      <c r="B1540" s="50"/>
      <c r="C1540" s="372" t="s">
        <v>4559</v>
      </c>
      <c r="D1540" s="372"/>
      <c r="E1540" s="372"/>
      <c r="F1540" s="372"/>
      <c r="G1540" s="372"/>
      <c r="H1540" s="372"/>
      <c r="I1540" s="372"/>
      <c r="J1540" s="372"/>
      <c r="K1540" s="372"/>
      <c r="L1540" s="372"/>
      <c r="M1540" s="372"/>
      <c r="N1540" s="377"/>
      <c r="AF1540" s="39"/>
      <c r="AG1540" s="47"/>
      <c r="AH1540" s="3" t="s">
        <v>4559</v>
      </c>
      <c r="AM1540" s="47"/>
      <c r="AN1540" s="47"/>
      <c r="AP1540" s="47"/>
      <c r="AQ1540" s="47"/>
    </row>
    <row r="1541" spans="1:43" s="4" customFormat="1" ht="22.5" x14ac:dyDescent="0.25">
      <c r="A1541" s="103"/>
      <c r="B1541" s="49" t="s">
        <v>217</v>
      </c>
      <c r="C1541" s="368" t="s">
        <v>218</v>
      </c>
      <c r="D1541" s="368"/>
      <c r="E1541" s="368"/>
      <c r="F1541" s="368"/>
      <c r="G1541" s="368"/>
      <c r="H1541" s="368"/>
      <c r="I1541" s="368"/>
      <c r="J1541" s="368"/>
      <c r="K1541" s="368"/>
      <c r="L1541" s="368"/>
      <c r="M1541" s="368"/>
      <c r="N1541" s="376"/>
      <c r="AF1541" s="39"/>
      <c r="AG1541" s="47"/>
      <c r="AI1541" s="3" t="s">
        <v>218</v>
      </c>
      <c r="AM1541" s="47"/>
      <c r="AN1541" s="47"/>
      <c r="AP1541" s="47"/>
      <c r="AQ1541" s="47"/>
    </row>
    <row r="1542" spans="1:43" s="4" customFormat="1" ht="15" x14ac:dyDescent="0.25">
      <c r="A1542" s="48"/>
      <c r="B1542" s="49" t="s">
        <v>58</v>
      </c>
      <c r="C1542" s="372" t="s">
        <v>62</v>
      </c>
      <c r="D1542" s="372"/>
      <c r="E1542" s="372"/>
      <c r="F1542" s="51"/>
      <c r="G1542" s="52"/>
      <c r="H1542" s="52"/>
      <c r="I1542" s="52"/>
      <c r="J1542" s="53">
        <v>37.549999999999997</v>
      </c>
      <c r="K1542" s="54">
        <v>1.1499999999999999</v>
      </c>
      <c r="L1542" s="53">
        <v>8.64</v>
      </c>
      <c r="M1542" s="54">
        <v>34.96</v>
      </c>
      <c r="N1542" s="64">
        <v>302.05</v>
      </c>
      <c r="AF1542" s="39"/>
      <c r="AG1542" s="47"/>
      <c r="AJ1542" s="3" t="s">
        <v>62</v>
      </c>
      <c r="AM1542" s="47"/>
      <c r="AN1542" s="47"/>
      <c r="AP1542" s="47"/>
      <c r="AQ1542" s="47"/>
    </row>
    <row r="1543" spans="1:43" s="4" customFormat="1" ht="15" x14ac:dyDescent="0.25">
      <c r="A1543" s="48"/>
      <c r="B1543" s="49" t="s">
        <v>73</v>
      </c>
      <c r="C1543" s="372" t="s">
        <v>175</v>
      </c>
      <c r="D1543" s="372"/>
      <c r="E1543" s="372"/>
      <c r="F1543" s="51"/>
      <c r="G1543" s="52"/>
      <c r="H1543" s="52"/>
      <c r="I1543" s="52"/>
      <c r="J1543" s="53">
        <v>226.03</v>
      </c>
      <c r="K1543" s="54">
        <v>1.1499999999999999</v>
      </c>
      <c r="L1543" s="53">
        <v>51.99</v>
      </c>
      <c r="M1543" s="54">
        <v>12.51</v>
      </c>
      <c r="N1543" s="64">
        <v>650.39</v>
      </c>
      <c r="AF1543" s="39"/>
      <c r="AG1543" s="47"/>
      <c r="AJ1543" s="3" t="s">
        <v>175</v>
      </c>
      <c r="AM1543" s="47"/>
      <c r="AN1543" s="47"/>
      <c r="AP1543" s="47"/>
      <c r="AQ1543" s="47"/>
    </row>
    <row r="1544" spans="1:43" s="4" customFormat="1" ht="15" x14ac:dyDescent="0.25">
      <c r="A1544" s="48"/>
      <c r="B1544" s="49" t="s">
        <v>78</v>
      </c>
      <c r="C1544" s="372" t="s">
        <v>176</v>
      </c>
      <c r="D1544" s="372"/>
      <c r="E1544" s="372"/>
      <c r="F1544" s="51"/>
      <c r="G1544" s="52"/>
      <c r="H1544" s="52"/>
      <c r="I1544" s="52"/>
      <c r="J1544" s="53">
        <v>30.5</v>
      </c>
      <c r="K1544" s="54">
        <v>1.1499999999999999</v>
      </c>
      <c r="L1544" s="53">
        <v>7.02</v>
      </c>
      <c r="M1544" s="54">
        <v>34.96</v>
      </c>
      <c r="N1544" s="64">
        <v>245.42</v>
      </c>
      <c r="AF1544" s="39"/>
      <c r="AG1544" s="47"/>
      <c r="AJ1544" s="3" t="s">
        <v>176</v>
      </c>
      <c r="AM1544" s="47"/>
      <c r="AN1544" s="47"/>
      <c r="AP1544" s="47"/>
      <c r="AQ1544" s="47"/>
    </row>
    <row r="1545" spans="1:43" s="4" customFormat="1" ht="15" x14ac:dyDescent="0.25">
      <c r="A1545" s="56"/>
      <c r="B1545" s="49"/>
      <c r="C1545" s="372" t="s">
        <v>63</v>
      </c>
      <c r="D1545" s="372"/>
      <c r="E1545" s="372"/>
      <c r="F1545" s="51" t="s">
        <v>64</v>
      </c>
      <c r="G1545" s="54">
        <v>4.1399999999999997</v>
      </c>
      <c r="H1545" s="54">
        <v>1.1499999999999999</v>
      </c>
      <c r="I1545" s="70">
        <v>0.95220000000000005</v>
      </c>
      <c r="J1545" s="57"/>
      <c r="K1545" s="52"/>
      <c r="L1545" s="57"/>
      <c r="M1545" s="52"/>
      <c r="N1545" s="58"/>
      <c r="AF1545" s="39"/>
      <c r="AG1545" s="47"/>
      <c r="AK1545" s="3" t="s">
        <v>63</v>
      </c>
      <c r="AM1545" s="47"/>
      <c r="AN1545" s="47"/>
      <c r="AP1545" s="47"/>
      <c r="AQ1545" s="47"/>
    </row>
    <row r="1546" spans="1:43" s="4" customFormat="1" ht="15" x14ac:dyDescent="0.25">
      <c r="A1546" s="56"/>
      <c r="B1546" s="49"/>
      <c r="C1546" s="372" t="s">
        <v>178</v>
      </c>
      <c r="D1546" s="372"/>
      <c r="E1546" s="372"/>
      <c r="F1546" s="51" t="s">
        <v>64</v>
      </c>
      <c r="G1546" s="54">
        <v>2.2599999999999998</v>
      </c>
      <c r="H1546" s="54">
        <v>1.1499999999999999</v>
      </c>
      <c r="I1546" s="70">
        <v>0.51980000000000004</v>
      </c>
      <c r="J1546" s="57"/>
      <c r="K1546" s="52"/>
      <c r="L1546" s="57"/>
      <c r="M1546" s="52"/>
      <c r="N1546" s="58"/>
      <c r="AF1546" s="39"/>
      <c r="AG1546" s="47"/>
      <c r="AK1546" s="3" t="s">
        <v>178</v>
      </c>
      <c r="AM1546" s="47"/>
      <c r="AN1546" s="47"/>
      <c r="AP1546" s="47"/>
      <c r="AQ1546" s="47"/>
    </row>
    <row r="1547" spans="1:43" s="4" customFormat="1" ht="15" x14ac:dyDescent="0.25">
      <c r="A1547" s="48"/>
      <c r="B1547" s="49"/>
      <c r="C1547" s="375" t="s">
        <v>65</v>
      </c>
      <c r="D1547" s="375"/>
      <c r="E1547" s="375"/>
      <c r="F1547" s="59"/>
      <c r="G1547" s="60"/>
      <c r="H1547" s="60"/>
      <c r="I1547" s="60"/>
      <c r="J1547" s="61">
        <v>263.58</v>
      </c>
      <c r="K1547" s="60"/>
      <c r="L1547" s="61">
        <v>60.63</v>
      </c>
      <c r="M1547" s="60"/>
      <c r="N1547" s="124">
        <v>952.44</v>
      </c>
      <c r="AF1547" s="39"/>
      <c r="AG1547" s="47"/>
      <c r="AL1547" s="3" t="s">
        <v>65</v>
      </c>
      <c r="AM1547" s="47"/>
      <c r="AN1547" s="47"/>
      <c r="AP1547" s="47"/>
      <c r="AQ1547" s="47"/>
    </row>
    <row r="1548" spans="1:43" s="4" customFormat="1" ht="15" x14ac:dyDescent="0.25">
      <c r="A1548" s="56"/>
      <c r="B1548" s="49"/>
      <c r="C1548" s="372" t="s">
        <v>66</v>
      </c>
      <c r="D1548" s="372"/>
      <c r="E1548" s="372"/>
      <c r="F1548" s="51"/>
      <c r="G1548" s="52"/>
      <c r="H1548" s="52"/>
      <c r="I1548" s="52"/>
      <c r="J1548" s="57"/>
      <c r="K1548" s="52"/>
      <c r="L1548" s="53">
        <v>15.66</v>
      </c>
      <c r="M1548" s="52"/>
      <c r="N1548" s="64">
        <v>547.47</v>
      </c>
      <c r="AF1548" s="39"/>
      <c r="AG1548" s="47"/>
      <c r="AK1548" s="3" t="s">
        <v>66</v>
      </c>
      <c r="AM1548" s="47"/>
      <c r="AN1548" s="47"/>
      <c r="AP1548" s="47"/>
      <c r="AQ1548" s="47"/>
    </row>
    <row r="1549" spans="1:43" s="4" customFormat="1" ht="23.25" x14ac:dyDescent="0.25">
      <c r="A1549" s="56"/>
      <c r="B1549" s="49" t="s">
        <v>718</v>
      </c>
      <c r="C1549" s="372" t="s">
        <v>719</v>
      </c>
      <c r="D1549" s="372"/>
      <c r="E1549" s="372"/>
      <c r="F1549" s="51" t="s">
        <v>69</v>
      </c>
      <c r="G1549" s="63">
        <v>117</v>
      </c>
      <c r="H1549" s="52"/>
      <c r="I1549" s="63">
        <v>117</v>
      </c>
      <c r="J1549" s="57"/>
      <c r="K1549" s="52"/>
      <c r="L1549" s="53">
        <v>18.32</v>
      </c>
      <c r="M1549" s="52"/>
      <c r="N1549" s="64">
        <v>640.54</v>
      </c>
      <c r="AF1549" s="39"/>
      <c r="AG1549" s="47"/>
      <c r="AK1549" s="3" t="s">
        <v>719</v>
      </c>
      <c r="AM1549" s="47"/>
      <c r="AN1549" s="47"/>
      <c r="AP1549" s="47"/>
      <c r="AQ1549" s="47"/>
    </row>
    <row r="1550" spans="1:43" s="4" customFormat="1" ht="23.25" x14ac:dyDescent="0.25">
      <c r="A1550" s="56"/>
      <c r="B1550" s="49" t="s">
        <v>720</v>
      </c>
      <c r="C1550" s="372" t="s">
        <v>721</v>
      </c>
      <c r="D1550" s="372"/>
      <c r="E1550" s="372"/>
      <c r="F1550" s="51" t="s">
        <v>69</v>
      </c>
      <c r="G1550" s="63">
        <v>74</v>
      </c>
      <c r="H1550" s="52"/>
      <c r="I1550" s="63">
        <v>74</v>
      </c>
      <c r="J1550" s="57"/>
      <c r="K1550" s="52"/>
      <c r="L1550" s="53">
        <v>11.59</v>
      </c>
      <c r="M1550" s="52"/>
      <c r="N1550" s="64">
        <v>405.13</v>
      </c>
      <c r="AF1550" s="39"/>
      <c r="AG1550" s="47"/>
      <c r="AK1550" s="3" t="s">
        <v>721</v>
      </c>
      <c r="AM1550" s="47"/>
      <c r="AN1550" s="47"/>
      <c r="AP1550" s="47"/>
      <c r="AQ1550" s="47"/>
    </row>
    <row r="1551" spans="1:43" s="4" customFormat="1" ht="15" x14ac:dyDescent="0.25">
      <c r="A1551" s="65"/>
      <c r="B1551" s="66"/>
      <c r="C1551" s="374" t="s">
        <v>72</v>
      </c>
      <c r="D1551" s="374"/>
      <c r="E1551" s="374"/>
      <c r="F1551" s="42"/>
      <c r="G1551" s="43"/>
      <c r="H1551" s="43"/>
      <c r="I1551" s="43"/>
      <c r="J1551" s="45"/>
      <c r="K1551" s="43"/>
      <c r="L1551" s="67">
        <v>90.54</v>
      </c>
      <c r="M1551" s="60"/>
      <c r="N1551" s="115">
        <v>1998.11</v>
      </c>
      <c r="AF1551" s="39"/>
      <c r="AG1551" s="47"/>
      <c r="AM1551" s="47" t="s">
        <v>72</v>
      </c>
      <c r="AN1551" s="47"/>
      <c r="AP1551" s="47"/>
      <c r="AQ1551" s="47"/>
    </row>
    <row r="1552" spans="1:43" s="4" customFormat="1" ht="22.5" x14ac:dyDescent="0.25">
      <c r="A1552" s="40" t="s">
        <v>728</v>
      </c>
      <c r="B1552" s="41" t="s">
        <v>4574</v>
      </c>
      <c r="C1552" s="374" t="s">
        <v>4575</v>
      </c>
      <c r="D1552" s="374"/>
      <c r="E1552" s="374"/>
      <c r="F1552" s="42" t="s">
        <v>61</v>
      </c>
      <c r="G1552" s="43">
        <v>2</v>
      </c>
      <c r="H1552" s="44">
        <v>1</v>
      </c>
      <c r="I1552" s="44">
        <v>2</v>
      </c>
      <c r="J1552" s="105">
        <v>77244.81</v>
      </c>
      <c r="K1552" s="43"/>
      <c r="L1552" s="105">
        <v>30774.82</v>
      </c>
      <c r="M1552" s="68">
        <v>5.0199999999999996</v>
      </c>
      <c r="N1552" s="115">
        <v>154489.62</v>
      </c>
      <c r="AF1552" s="39"/>
      <c r="AG1552" s="47" t="s">
        <v>4575</v>
      </c>
      <c r="AM1552" s="47"/>
      <c r="AN1552" s="47"/>
      <c r="AP1552" s="47"/>
      <c r="AQ1552" s="47"/>
    </row>
    <row r="1553" spans="1:43" s="4" customFormat="1" ht="15" x14ac:dyDescent="0.25">
      <c r="A1553" s="65"/>
      <c r="B1553" s="66"/>
      <c r="C1553" s="374" t="s">
        <v>72</v>
      </c>
      <c r="D1553" s="374"/>
      <c r="E1553" s="374"/>
      <c r="F1553" s="42"/>
      <c r="G1553" s="43"/>
      <c r="H1553" s="43"/>
      <c r="I1553" s="43"/>
      <c r="J1553" s="45"/>
      <c r="K1553" s="43"/>
      <c r="L1553" s="105">
        <v>30774.82</v>
      </c>
      <c r="M1553" s="60"/>
      <c r="N1553" s="115">
        <v>154489.62</v>
      </c>
      <c r="AF1553" s="39"/>
      <c r="AG1553" s="47"/>
      <c r="AM1553" s="47" t="s">
        <v>72</v>
      </c>
      <c r="AN1553" s="47"/>
      <c r="AP1553" s="47"/>
      <c r="AQ1553" s="47"/>
    </row>
    <row r="1554" spans="1:43" s="4" customFormat="1" ht="23.25" x14ac:dyDescent="0.25">
      <c r="A1554" s="40" t="s">
        <v>729</v>
      </c>
      <c r="B1554" s="41" t="s">
        <v>4555</v>
      </c>
      <c r="C1554" s="374" t="s">
        <v>4556</v>
      </c>
      <c r="D1554" s="374"/>
      <c r="E1554" s="374"/>
      <c r="F1554" s="42" t="s">
        <v>1504</v>
      </c>
      <c r="G1554" s="43">
        <v>0.2</v>
      </c>
      <c r="H1554" s="44">
        <v>1</v>
      </c>
      <c r="I1554" s="120">
        <v>0.2</v>
      </c>
      <c r="J1554" s="45"/>
      <c r="K1554" s="43"/>
      <c r="L1554" s="45"/>
      <c r="M1554" s="43"/>
      <c r="N1554" s="46"/>
      <c r="AF1554" s="39"/>
      <c r="AG1554" s="47" t="s">
        <v>4556</v>
      </c>
      <c r="AM1554" s="47"/>
      <c r="AN1554" s="47"/>
      <c r="AP1554" s="47"/>
      <c r="AQ1554" s="47"/>
    </row>
    <row r="1555" spans="1:43" s="4" customFormat="1" ht="15" x14ac:dyDescent="0.25">
      <c r="A1555" s="69"/>
      <c r="B1555" s="50"/>
      <c r="C1555" s="372" t="s">
        <v>4559</v>
      </c>
      <c r="D1555" s="372"/>
      <c r="E1555" s="372"/>
      <c r="F1555" s="372"/>
      <c r="G1555" s="372"/>
      <c r="H1555" s="372"/>
      <c r="I1555" s="372"/>
      <c r="J1555" s="372"/>
      <c r="K1555" s="372"/>
      <c r="L1555" s="372"/>
      <c r="M1555" s="372"/>
      <c r="N1555" s="377"/>
      <c r="AF1555" s="39"/>
      <c r="AG1555" s="47"/>
      <c r="AH1555" s="3" t="s">
        <v>4559</v>
      </c>
      <c r="AM1555" s="47"/>
      <c r="AN1555" s="47"/>
      <c r="AP1555" s="47"/>
      <c r="AQ1555" s="47"/>
    </row>
    <row r="1556" spans="1:43" s="4" customFormat="1" ht="22.5" x14ac:dyDescent="0.25">
      <c r="A1556" s="103"/>
      <c r="B1556" s="49" t="s">
        <v>217</v>
      </c>
      <c r="C1556" s="368" t="s">
        <v>218</v>
      </c>
      <c r="D1556" s="368"/>
      <c r="E1556" s="368"/>
      <c r="F1556" s="368"/>
      <c r="G1556" s="368"/>
      <c r="H1556" s="368"/>
      <c r="I1556" s="368"/>
      <c r="J1556" s="368"/>
      <c r="K1556" s="368"/>
      <c r="L1556" s="368"/>
      <c r="M1556" s="368"/>
      <c r="N1556" s="376"/>
      <c r="AF1556" s="39"/>
      <c r="AG1556" s="47"/>
      <c r="AI1556" s="3" t="s">
        <v>218</v>
      </c>
      <c r="AM1556" s="47"/>
      <c r="AN1556" s="47"/>
      <c r="AP1556" s="47"/>
      <c r="AQ1556" s="47"/>
    </row>
    <row r="1557" spans="1:43" s="4" customFormat="1" ht="15" x14ac:dyDescent="0.25">
      <c r="A1557" s="48"/>
      <c r="B1557" s="49" t="s">
        <v>58</v>
      </c>
      <c r="C1557" s="372" t="s">
        <v>62</v>
      </c>
      <c r="D1557" s="372"/>
      <c r="E1557" s="372"/>
      <c r="F1557" s="51"/>
      <c r="G1557" s="52"/>
      <c r="H1557" s="52"/>
      <c r="I1557" s="52"/>
      <c r="J1557" s="53">
        <v>37.549999999999997</v>
      </c>
      <c r="K1557" s="54">
        <v>1.1499999999999999</v>
      </c>
      <c r="L1557" s="53">
        <v>8.64</v>
      </c>
      <c r="M1557" s="54">
        <v>34.96</v>
      </c>
      <c r="N1557" s="64">
        <v>302.05</v>
      </c>
      <c r="AF1557" s="39"/>
      <c r="AG1557" s="47"/>
      <c r="AJ1557" s="3" t="s">
        <v>62</v>
      </c>
      <c r="AM1557" s="47"/>
      <c r="AN1557" s="47"/>
      <c r="AP1557" s="47"/>
      <c r="AQ1557" s="47"/>
    </row>
    <row r="1558" spans="1:43" s="4" customFormat="1" ht="15" x14ac:dyDescent="0.25">
      <c r="A1558" s="48"/>
      <c r="B1558" s="49" t="s">
        <v>73</v>
      </c>
      <c r="C1558" s="372" t="s">
        <v>175</v>
      </c>
      <c r="D1558" s="372"/>
      <c r="E1558" s="372"/>
      <c r="F1558" s="51"/>
      <c r="G1558" s="52"/>
      <c r="H1558" s="52"/>
      <c r="I1558" s="52"/>
      <c r="J1558" s="53">
        <v>226.03</v>
      </c>
      <c r="K1558" s="54">
        <v>1.1499999999999999</v>
      </c>
      <c r="L1558" s="53">
        <v>51.99</v>
      </c>
      <c r="M1558" s="54">
        <v>12.51</v>
      </c>
      <c r="N1558" s="64">
        <v>650.39</v>
      </c>
      <c r="AF1558" s="39"/>
      <c r="AG1558" s="47"/>
      <c r="AJ1558" s="3" t="s">
        <v>175</v>
      </c>
      <c r="AM1558" s="47"/>
      <c r="AN1558" s="47"/>
      <c r="AP1558" s="47"/>
      <c r="AQ1558" s="47"/>
    </row>
    <row r="1559" spans="1:43" s="4" customFormat="1" ht="15" x14ac:dyDescent="0.25">
      <c r="A1559" s="48"/>
      <c r="B1559" s="49" t="s">
        <v>78</v>
      </c>
      <c r="C1559" s="372" t="s">
        <v>176</v>
      </c>
      <c r="D1559" s="372"/>
      <c r="E1559" s="372"/>
      <c r="F1559" s="51"/>
      <c r="G1559" s="52"/>
      <c r="H1559" s="52"/>
      <c r="I1559" s="52"/>
      <c r="J1559" s="53">
        <v>30.5</v>
      </c>
      <c r="K1559" s="54">
        <v>1.1499999999999999</v>
      </c>
      <c r="L1559" s="53">
        <v>7.02</v>
      </c>
      <c r="M1559" s="54">
        <v>34.96</v>
      </c>
      <c r="N1559" s="64">
        <v>245.42</v>
      </c>
      <c r="AF1559" s="39"/>
      <c r="AG1559" s="47"/>
      <c r="AJ1559" s="3" t="s">
        <v>176</v>
      </c>
      <c r="AM1559" s="47"/>
      <c r="AN1559" s="47"/>
      <c r="AP1559" s="47"/>
      <c r="AQ1559" s="47"/>
    </row>
    <row r="1560" spans="1:43" s="4" customFormat="1" ht="15" x14ac:dyDescent="0.25">
      <c r="A1560" s="56"/>
      <c r="B1560" s="49"/>
      <c r="C1560" s="372" t="s">
        <v>63</v>
      </c>
      <c r="D1560" s="372"/>
      <c r="E1560" s="372"/>
      <c r="F1560" s="51" t="s">
        <v>64</v>
      </c>
      <c r="G1560" s="54">
        <v>4.1399999999999997</v>
      </c>
      <c r="H1560" s="54">
        <v>1.1499999999999999</v>
      </c>
      <c r="I1560" s="70">
        <v>0.95220000000000005</v>
      </c>
      <c r="J1560" s="57"/>
      <c r="K1560" s="52"/>
      <c r="L1560" s="57"/>
      <c r="M1560" s="52"/>
      <c r="N1560" s="58"/>
      <c r="AF1560" s="39"/>
      <c r="AG1560" s="47"/>
      <c r="AK1560" s="3" t="s">
        <v>63</v>
      </c>
      <c r="AM1560" s="47"/>
      <c r="AN1560" s="47"/>
      <c r="AP1560" s="47"/>
      <c r="AQ1560" s="47"/>
    </row>
    <row r="1561" spans="1:43" s="4" customFormat="1" ht="15" x14ac:dyDescent="0.25">
      <c r="A1561" s="56"/>
      <c r="B1561" s="49"/>
      <c r="C1561" s="372" t="s">
        <v>178</v>
      </c>
      <c r="D1561" s="372"/>
      <c r="E1561" s="372"/>
      <c r="F1561" s="51" t="s">
        <v>64</v>
      </c>
      <c r="G1561" s="54">
        <v>2.2599999999999998</v>
      </c>
      <c r="H1561" s="54">
        <v>1.1499999999999999</v>
      </c>
      <c r="I1561" s="70">
        <v>0.51980000000000004</v>
      </c>
      <c r="J1561" s="57"/>
      <c r="K1561" s="52"/>
      <c r="L1561" s="57"/>
      <c r="M1561" s="52"/>
      <c r="N1561" s="58"/>
      <c r="AF1561" s="39"/>
      <c r="AG1561" s="47"/>
      <c r="AK1561" s="3" t="s">
        <v>178</v>
      </c>
      <c r="AM1561" s="47"/>
      <c r="AN1561" s="47"/>
      <c r="AP1561" s="47"/>
      <c r="AQ1561" s="47"/>
    </row>
    <row r="1562" spans="1:43" s="4" customFormat="1" ht="15" x14ac:dyDescent="0.25">
      <c r="A1562" s="48"/>
      <c r="B1562" s="49"/>
      <c r="C1562" s="375" t="s">
        <v>65</v>
      </c>
      <c r="D1562" s="375"/>
      <c r="E1562" s="375"/>
      <c r="F1562" s="59"/>
      <c r="G1562" s="60"/>
      <c r="H1562" s="60"/>
      <c r="I1562" s="60"/>
      <c r="J1562" s="61">
        <v>263.58</v>
      </c>
      <c r="K1562" s="60"/>
      <c r="L1562" s="61">
        <v>60.63</v>
      </c>
      <c r="M1562" s="60"/>
      <c r="N1562" s="124">
        <v>952.44</v>
      </c>
      <c r="AF1562" s="39"/>
      <c r="AG1562" s="47"/>
      <c r="AL1562" s="3" t="s">
        <v>65</v>
      </c>
      <c r="AM1562" s="47"/>
      <c r="AN1562" s="47"/>
      <c r="AP1562" s="47"/>
      <c r="AQ1562" s="47"/>
    </row>
    <row r="1563" spans="1:43" s="4" customFormat="1" ht="15" x14ac:dyDescent="0.25">
      <c r="A1563" s="56"/>
      <c r="B1563" s="49"/>
      <c r="C1563" s="372" t="s">
        <v>66</v>
      </c>
      <c r="D1563" s="372"/>
      <c r="E1563" s="372"/>
      <c r="F1563" s="51"/>
      <c r="G1563" s="52"/>
      <c r="H1563" s="52"/>
      <c r="I1563" s="52"/>
      <c r="J1563" s="57"/>
      <c r="K1563" s="52"/>
      <c r="L1563" s="53">
        <v>15.66</v>
      </c>
      <c r="M1563" s="52"/>
      <c r="N1563" s="64">
        <v>547.47</v>
      </c>
      <c r="AF1563" s="39"/>
      <c r="AG1563" s="47"/>
      <c r="AK1563" s="3" t="s">
        <v>66</v>
      </c>
      <c r="AM1563" s="47"/>
      <c r="AN1563" s="47"/>
      <c r="AP1563" s="47"/>
      <c r="AQ1563" s="47"/>
    </row>
    <row r="1564" spans="1:43" s="4" customFormat="1" ht="23.25" x14ac:dyDescent="0.25">
      <c r="A1564" s="56"/>
      <c r="B1564" s="49" t="s">
        <v>718</v>
      </c>
      <c r="C1564" s="372" t="s">
        <v>719</v>
      </c>
      <c r="D1564" s="372"/>
      <c r="E1564" s="372"/>
      <c r="F1564" s="51" t="s">
        <v>69</v>
      </c>
      <c r="G1564" s="63">
        <v>117</v>
      </c>
      <c r="H1564" s="52"/>
      <c r="I1564" s="63">
        <v>117</v>
      </c>
      <c r="J1564" s="57"/>
      <c r="K1564" s="52"/>
      <c r="L1564" s="53">
        <v>18.32</v>
      </c>
      <c r="M1564" s="52"/>
      <c r="N1564" s="64">
        <v>640.54</v>
      </c>
      <c r="AF1564" s="39"/>
      <c r="AG1564" s="47"/>
      <c r="AK1564" s="3" t="s">
        <v>719</v>
      </c>
      <c r="AM1564" s="47"/>
      <c r="AN1564" s="47"/>
      <c r="AP1564" s="47"/>
      <c r="AQ1564" s="47"/>
    </row>
    <row r="1565" spans="1:43" s="4" customFormat="1" ht="23.25" x14ac:dyDescent="0.25">
      <c r="A1565" s="56"/>
      <c r="B1565" s="49" t="s">
        <v>720</v>
      </c>
      <c r="C1565" s="372" t="s">
        <v>721</v>
      </c>
      <c r="D1565" s="372"/>
      <c r="E1565" s="372"/>
      <c r="F1565" s="51" t="s">
        <v>69</v>
      </c>
      <c r="G1565" s="63">
        <v>74</v>
      </c>
      <c r="H1565" s="52"/>
      <c r="I1565" s="63">
        <v>74</v>
      </c>
      <c r="J1565" s="57"/>
      <c r="K1565" s="52"/>
      <c r="L1565" s="53">
        <v>11.59</v>
      </c>
      <c r="M1565" s="52"/>
      <c r="N1565" s="64">
        <v>405.13</v>
      </c>
      <c r="AF1565" s="39"/>
      <c r="AG1565" s="47"/>
      <c r="AK1565" s="3" t="s">
        <v>721</v>
      </c>
      <c r="AM1565" s="47"/>
      <c r="AN1565" s="47"/>
      <c r="AP1565" s="47"/>
      <c r="AQ1565" s="47"/>
    </row>
    <row r="1566" spans="1:43" s="4" customFormat="1" ht="15" x14ac:dyDescent="0.25">
      <c r="A1566" s="65"/>
      <c r="B1566" s="66"/>
      <c r="C1566" s="374" t="s">
        <v>72</v>
      </c>
      <c r="D1566" s="374"/>
      <c r="E1566" s="374"/>
      <c r="F1566" s="42"/>
      <c r="G1566" s="43"/>
      <c r="H1566" s="43"/>
      <c r="I1566" s="43"/>
      <c r="J1566" s="45"/>
      <c r="K1566" s="43"/>
      <c r="L1566" s="67">
        <v>90.54</v>
      </c>
      <c r="M1566" s="60"/>
      <c r="N1566" s="115">
        <v>1998.11</v>
      </c>
      <c r="AF1566" s="39"/>
      <c r="AG1566" s="47"/>
      <c r="AM1566" s="47" t="s">
        <v>72</v>
      </c>
      <c r="AN1566" s="47"/>
      <c r="AP1566" s="47"/>
      <c r="AQ1566" s="47"/>
    </row>
    <row r="1567" spans="1:43" s="4" customFormat="1" ht="22.5" x14ac:dyDescent="0.25">
      <c r="A1567" s="40" t="s">
        <v>733</v>
      </c>
      <c r="B1567" s="41" t="s">
        <v>4562</v>
      </c>
      <c r="C1567" s="374" t="s">
        <v>4576</v>
      </c>
      <c r="D1567" s="374"/>
      <c r="E1567" s="374"/>
      <c r="F1567" s="42" t="s">
        <v>61</v>
      </c>
      <c r="G1567" s="43">
        <v>2</v>
      </c>
      <c r="H1567" s="44">
        <v>1</v>
      </c>
      <c r="I1567" s="44">
        <v>2</v>
      </c>
      <c r="J1567" s="105">
        <v>240804.15</v>
      </c>
      <c r="K1567" s="43"/>
      <c r="L1567" s="105">
        <v>95937.91</v>
      </c>
      <c r="M1567" s="68">
        <v>5.0199999999999996</v>
      </c>
      <c r="N1567" s="115">
        <v>481608.3</v>
      </c>
      <c r="AF1567" s="39"/>
      <c r="AG1567" s="47" t="s">
        <v>4576</v>
      </c>
      <c r="AM1567" s="47"/>
      <c r="AN1567" s="47"/>
      <c r="AP1567" s="47"/>
      <c r="AQ1567" s="47"/>
    </row>
    <row r="1568" spans="1:43" s="4" customFormat="1" ht="15" x14ac:dyDescent="0.25">
      <c r="A1568" s="65"/>
      <c r="B1568" s="66"/>
      <c r="C1568" s="374" t="s">
        <v>72</v>
      </c>
      <c r="D1568" s="374"/>
      <c r="E1568" s="374"/>
      <c r="F1568" s="42"/>
      <c r="G1568" s="43"/>
      <c r="H1568" s="43"/>
      <c r="I1568" s="43"/>
      <c r="J1568" s="45"/>
      <c r="K1568" s="43"/>
      <c r="L1568" s="105">
        <v>95937.91</v>
      </c>
      <c r="M1568" s="60"/>
      <c r="N1568" s="115">
        <v>481608.3</v>
      </c>
      <c r="AF1568" s="39"/>
      <c r="AG1568" s="47"/>
      <c r="AM1568" s="47" t="s">
        <v>72</v>
      </c>
      <c r="AN1568" s="47"/>
      <c r="AP1568" s="47"/>
      <c r="AQ1568" s="47"/>
    </row>
    <row r="1569" spans="1:43" s="4" customFormat="1" ht="23.25" x14ac:dyDescent="0.25">
      <c r="A1569" s="40" t="s">
        <v>739</v>
      </c>
      <c r="B1569" s="41" t="s">
        <v>4555</v>
      </c>
      <c r="C1569" s="374" t="s">
        <v>4556</v>
      </c>
      <c r="D1569" s="374"/>
      <c r="E1569" s="374"/>
      <c r="F1569" s="42" t="s">
        <v>1504</v>
      </c>
      <c r="G1569" s="43">
        <v>0.2</v>
      </c>
      <c r="H1569" s="44">
        <v>1</v>
      </c>
      <c r="I1569" s="120">
        <v>0.2</v>
      </c>
      <c r="J1569" s="45"/>
      <c r="K1569" s="43"/>
      <c r="L1569" s="45"/>
      <c r="M1569" s="43"/>
      <c r="N1569" s="46"/>
      <c r="AF1569" s="39"/>
      <c r="AG1569" s="47" t="s">
        <v>4556</v>
      </c>
      <c r="AM1569" s="47"/>
      <c r="AN1569" s="47"/>
      <c r="AP1569" s="47"/>
      <c r="AQ1569" s="47"/>
    </row>
    <row r="1570" spans="1:43" s="4" customFormat="1" ht="15" x14ac:dyDescent="0.25">
      <c r="A1570" s="69"/>
      <c r="B1570" s="50"/>
      <c r="C1570" s="372" t="s">
        <v>4559</v>
      </c>
      <c r="D1570" s="372"/>
      <c r="E1570" s="372"/>
      <c r="F1570" s="372"/>
      <c r="G1570" s="372"/>
      <c r="H1570" s="372"/>
      <c r="I1570" s="372"/>
      <c r="J1570" s="372"/>
      <c r="K1570" s="372"/>
      <c r="L1570" s="372"/>
      <c r="M1570" s="372"/>
      <c r="N1570" s="377"/>
      <c r="AF1570" s="39"/>
      <c r="AG1570" s="47"/>
      <c r="AH1570" s="3" t="s">
        <v>4559</v>
      </c>
      <c r="AM1570" s="47"/>
      <c r="AN1570" s="47"/>
      <c r="AP1570" s="47"/>
      <c r="AQ1570" s="47"/>
    </row>
    <row r="1571" spans="1:43" s="4" customFormat="1" ht="22.5" x14ac:dyDescent="0.25">
      <c r="A1571" s="103"/>
      <c r="B1571" s="49" t="s">
        <v>217</v>
      </c>
      <c r="C1571" s="368" t="s">
        <v>218</v>
      </c>
      <c r="D1571" s="368"/>
      <c r="E1571" s="368"/>
      <c r="F1571" s="368"/>
      <c r="G1571" s="368"/>
      <c r="H1571" s="368"/>
      <c r="I1571" s="368"/>
      <c r="J1571" s="368"/>
      <c r="K1571" s="368"/>
      <c r="L1571" s="368"/>
      <c r="M1571" s="368"/>
      <c r="N1571" s="376"/>
      <c r="AF1571" s="39"/>
      <c r="AG1571" s="47"/>
      <c r="AI1571" s="3" t="s">
        <v>218</v>
      </c>
      <c r="AM1571" s="47"/>
      <c r="AN1571" s="47"/>
      <c r="AP1571" s="47"/>
      <c r="AQ1571" s="47"/>
    </row>
    <row r="1572" spans="1:43" s="4" customFormat="1" ht="15" x14ac:dyDescent="0.25">
      <c r="A1572" s="48"/>
      <c r="B1572" s="49" t="s">
        <v>58</v>
      </c>
      <c r="C1572" s="372" t="s">
        <v>62</v>
      </c>
      <c r="D1572" s="372"/>
      <c r="E1572" s="372"/>
      <c r="F1572" s="51"/>
      <c r="G1572" s="52"/>
      <c r="H1572" s="52"/>
      <c r="I1572" s="52"/>
      <c r="J1572" s="53">
        <v>37.549999999999997</v>
      </c>
      <c r="K1572" s="54">
        <v>1.1499999999999999</v>
      </c>
      <c r="L1572" s="53">
        <v>8.64</v>
      </c>
      <c r="M1572" s="54">
        <v>34.96</v>
      </c>
      <c r="N1572" s="64">
        <v>302.05</v>
      </c>
      <c r="AF1572" s="39"/>
      <c r="AG1572" s="47"/>
      <c r="AJ1572" s="3" t="s">
        <v>62</v>
      </c>
      <c r="AM1572" s="47"/>
      <c r="AN1572" s="47"/>
      <c r="AP1572" s="47"/>
      <c r="AQ1572" s="47"/>
    </row>
    <row r="1573" spans="1:43" s="4" customFormat="1" ht="15" x14ac:dyDescent="0.25">
      <c r="A1573" s="48"/>
      <c r="B1573" s="49" t="s">
        <v>73</v>
      </c>
      <c r="C1573" s="372" t="s">
        <v>175</v>
      </c>
      <c r="D1573" s="372"/>
      <c r="E1573" s="372"/>
      <c r="F1573" s="51"/>
      <c r="G1573" s="52"/>
      <c r="H1573" s="52"/>
      <c r="I1573" s="52"/>
      <c r="J1573" s="53">
        <v>226.03</v>
      </c>
      <c r="K1573" s="54">
        <v>1.1499999999999999</v>
      </c>
      <c r="L1573" s="53">
        <v>51.99</v>
      </c>
      <c r="M1573" s="54">
        <v>12.51</v>
      </c>
      <c r="N1573" s="64">
        <v>650.39</v>
      </c>
      <c r="AF1573" s="39"/>
      <c r="AG1573" s="47"/>
      <c r="AJ1573" s="3" t="s">
        <v>175</v>
      </c>
      <c r="AM1573" s="47"/>
      <c r="AN1573" s="47"/>
      <c r="AP1573" s="47"/>
      <c r="AQ1573" s="47"/>
    </row>
    <row r="1574" spans="1:43" s="4" customFormat="1" ht="15" x14ac:dyDescent="0.25">
      <c r="A1574" s="48"/>
      <c r="B1574" s="49" t="s">
        <v>78</v>
      </c>
      <c r="C1574" s="372" t="s">
        <v>176</v>
      </c>
      <c r="D1574" s="372"/>
      <c r="E1574" s="372"/>
      <c r="F1574" s="51"/>
      <c r="G1574" s="52"/>
      <c r="H1574" s="52"/>
      <c r="I1574" s="52"/>
      <c r="J1574" s="53">
        <v>30.5</v>
      </c>
      <c r="K1574" s="54">
        <v>1.1499999999999999</v>
      </c>
      <c r="L1574" s="53">
        <v>7.02</v>
      </c>
      <c r="M1574" s="54">
        <v>34.96</v>
      </c>
      <c r="N1574" s="64">
        <v>245.42</v>
      </c>
      <c r="AF1574" s="39"/>
      <c r="AG1574" s="47"/>
      <c r="AJ1574" s="3" t="s">
        <v>176</v>
      </c>
      <c r="AM1574" s="47"/>
      <c r="AN1574" s="47"/>
      <c r="AP1574" s="47"/>
      <c r="AQ1574" s="47"/>
    </row>
    <row r="1575" spans="1:43" s="4" customFormat="1" ht="15" x14ac:dyDescent="0.25">
      <c r="A1575" s="56"/>
      <c r="B1575" s="49"/>
      <c r="C1575" s="372" t="s">
        <v>63</v>
      </c>
      <c r="D1575" s="372"/>
      <c r="E1575" s="372"/>
      <c r="F1575" s="51" t="s">
        <v>64</v>
      </c>
      <c r="G1575" s="54">
        <v>4.1399999999999997</v>
      </c>
      <c r="H1575" s="54">
        <v>1.1499999999999999</v>
      </c>
      <c r="I1575" s="70">
        <v>0.95220000000000005</v>
      </c>
      <c r="J1575" s="57"/>
      <c r="K1575" s="52"/>
      <c r="L1575" s="57"/>
      <c r="M1575" s="52"/>
      <c r="N1575" s="58"/>
      <c r="AF1575" s="39"/>
      <c r="AG1575" s="47"/>
      <c r="AK1575" s="3" t="s">
        <v>63</v>
      </c>
      <c r="AM1575" s="47"/>
      <c r="AN1575" s="47"/>
      <c r="AP1575" s="47"/>
      <c r="AQ1575" s="47"/>
    </row>
    <row r="1576" spans="1:43" s="4" customFormat="1" ht="15" x14ac:dyDescent="0.25">
      <c r="A1576" s="56"/>
      <c r="B1576" s="49"/>
      <c r="C1576" s="372" t="s">
        <v>178</v>
      </c>
      <c r="D1576" s="372"/>
      <c r="E1576" s="372"/>
      <c r="F1576" s="51" t="s">
        <v>64</v>
      </c>
      <c r="G1576" s="54">
        <v>2.2599999999999998</v>
      </c>
      <c r="H1576" s="54">
        <v>1.1499999999999999</v>
      </c>
      <c r="I1576" s="70">
        <v>0.51980000000000004</v>
      </c>
      <c r="J1576" s="57"/>
      <c r="K1576" s="52"/>
      <c r="L1576" s="57"/>
      <c r="M1576" s="52"/>
      <c r="N1576" s="58"/>
      <c r="AF1576" s="39"/>
      <c r="AG1576" s="47"/>
      <c r="AK1576" s="3" t="s">
        <v>178</v>
      </c>
      <c r="AM1576" s="47"/>
      <c r="AN1576" s="47"/>
      <c r="AP1576" s="47"/>
      <c r="AQ1576" s="47"/>
    </row>
    <row r="1577" spans="1:43" s="4" customFormat="1" ht="15" x14ac:dyDescent="0.25">
      <c r="A1577" s="48"/>
      <c r="B1577" s="49"/>
      <c r="C1577" s="375" t="s">
        <v>65</v>
      </c>
      <c r="D1577" s="375"/>
      <c r="E1577" s="375"/>
      <c r="F1577" s="59"/>
      <c r="G1577" s="60"/>
      <c r="H1577" s="60"/>
      <c r="I1577" s="60"/>
      <c r="J1577" s="61">
        <v>263.58</v>
      </c>
      <c r="K1577" s="60"/>
      <c r="L1577" s="61">
        <v>60.63</v>
      </c>
      <c r="M1577" s="60"/>
      <c r="N1577" s="124">
        <v>952.44</v>
      </c>
      <c r="AF1577" s="39"/>
      <c r="AG1577" s="47"/>
      <c r="AL1577" s="3" t="s">
        <v>65</v>
      </c>
      <c r="AM1577" s="47"/>
      <c r="AN1577" s="47"/>
      <c r="AP1577" s="47"/>
      <c r="AQ1577" s="47"/>
    </row>
    <row r="1578" spans="1:43" s="4" customFormat="1" ht="15" x14ac:dyDescent="0.25">
      <c r="A1578" s="56"/>
      <c r="B1578" s="49"/>
      <c r="C1578" s="372" t="s">
        <v>66</v>
      </c>
      <c r="D1578" s="372"/>
      <c r="E1578" s="372"/>
      <c r="F1578" s="51"/>
      <c r="G1578" s="52"/>
      <c r="H1578" s="52"/>
      <c r="I1578" s="52"/>
      <c r="J1578" s="57"/>
      <c r="K1578" s="52"/>
      <c r="L1578" s="53">
        <v>15.66</v>
      </c>
      <c r="M1578" s="52"/>
      <c r="N1578" s="64">
        <v>547.47</v>
      </c>
      <c r="AF1578" s="39"/>
      <c r="AG1578" s="47"/>
      <c r="AK1578" s="3" t="s">
        <v>66</v>
      </c>
      <c r="AM1578" s="47"/>
      <c r="AN1578" s="47"/>
      <c r="AP1578" s="47"/>
      <c r="AQ1578" s="47"/>
    </row>
    <row r="1579" spans="1:43" s="4" customFormat="1" ht="23.25" x14ac:dyDescent="0.25">
      <c r="A1579" s="56"/>
      <c r="B1579" s="49" t="s">
        <v>718</v>
      </c>
      <c r="C1579" s="372" t="s">
        <v>719</v>
      </c>
      <c r="D1579" s="372"/>
      <c r="E1579" s="372"/>
      <c r="F1579" s="51" t="s">
        <v>69</v>
      </c>
      <c r="G1579" s="63">
        <v>117</v>
      </c>
      <c r="H1579" s="52"/>
      <c r="I1579" s="63">
        <v>117</v>
      </c>
      <c r="J1579" s="57"/>
      <c r="K1579" s="52"/>
      <c r="L1579" s="53">
        <v>18.32</v>
      </c>
      <c r="M1579" s="52"/>
      <c r="N1579" s="64">
        <v>640.54</v>
      </c>
      <c r="AF1579" s="39"/>
      <c r="AG1579" s="47"/>
      <c r="AK1579" s="3" t="s">
        <v>719</v>
      </c>
      <c r="AM1579" s="47"/>
      <c r="AN1579" s="47"/>
      <c r="AP1579" s="47"/>
      <c r="AQ1579" s="47"/>
    </row>
    <row r="1580" spans="1:43" s="4" customFormat="1" ht="23.25" x14ac:dyDescent="0.25">
      <c r="A1580" s="56"/>
      <c r="B1580" s="49" t="s">
        <v>720</v>
      </c>
      <c r="C1580" s="372" t="s">
        <v>721</v>
      </c>
      <c r="D1580" s="372"/>
      <c r="E1580" s="372"/>
      <c r="F1580" s="51" t="s">
        <v>69</v>
      </c>
      <c r="G1580" s="63">
        <v>74</v>
      </c>
      <c r="H1580" s="52"/>
      <c r="I1580" s="63">
        <v>74</v>
      </c>
      <c r="J1580" s="57"/>
      <c r="K1580" s="52"/>
      <c r="L1580" s="53">
        <v>11.59</v>
      </c>
      <c r="M1580" s="52"/>
      <c r="N1580" s="64">
        <v>405.13</v>
      </c>
      <c r="AF1580" s="39"/>
      <c r="AG1580" s="47"/>
      <c r="AK1580" s="3" t="s">
        <v>721</v>
      </c>
      <c r="AM1580" s="47"/>
      <c r="AN1580" s="47"/>
      <c r="AP1580" s="47"/>
      <c r="AQ1580" s="47"/>
    </row>
    <row r="1581" spans="1:43" s="4" customFormat="1" ht="15" x14ac:dyDescent="0.25">
      <c r="A1581" s="65"/>
      <c r="B1581" s="66"/>
      <c r="C1581" s="374" t="s">
        <v>72</v>
      </c>
      <c r="D1581" s="374"/>
      <c r="E1581" s="374"/>
      <c r="F1581" s="42"/>
      <c r="G1581" s="43"/>
      <c r="H1581" s="43"/>
      <c r="I1581" s="43"/>
      <c r="J1581" s="45"/>
      <c r="K1581" s="43"/>
      <c r="L1581" s="67">
        <v>90.54</v>
      </c>
      <c r="M1581" s="60"/>
      <c r="N1581" s="115">
        <v>1998.11</v>
      </c>
      <c r="AF1581" s="39"/>
      <c r="AG1581" s="47"/>
      <c r="AM1581" s="47" t="s">
        <v>72</v>
      </c>
      <c r="AN1581" s="47"/>
      <c r="AP1581" s="47"/>
      <c r="AQ1581" s="47"/>
    </row>
    <row r="1582" spans="1:43" s="4" customFormat="1" ht="22.5" x14ac:dyDescent="0.25">
      <c r="A1582" s="40" t="s">
        <v>742</v>
      </c>
      <c r="B1582" s="41" t="s">
        <v>4572</v>
      </c>
      <c r="C1582" s="374" t="s">
        <v>4577</v>
      </c>
      <c r="D1582" s="374"/>
      <c r="E1582" s="374"/>
      <c r="F1582" s="42" t="s">
        <v>231</v>
      </c>
      <c r="G1582" s="43">
        <v>2</v>
      </c>
      <c r="H1582" s="44">
        <v>1</v>
      </c>
      <c r="I1582" s="44">
        <v>2</v>
      </c>
      <c r="J1582" s="105">
        <v>392965.93</v>
      </c>
      <c r="K1582" s="43"/>
      <c r="L1582" s="105">
        <v>156560.13</v>
      </c>
      <c r="M1582" s="68">
        <v>5.0199999999999996</v>
      </c>
      <c r="N1582" s="115">
        <v>785931.86</v>
      </c>
      <c r="AF1582" s="39"/>
      <c r="AG1582" s="47" t="s">
        <v>4577</v>
      </c>
      <c r="AM1582" s="47"/>
      <c r="AN1582" s="47"/>
      <c r="AP1582" s="47"/>
      <c r="AQ1582" s="47"/>
    </row>
    <row r="1583" spans="1:43" s="4" customFormat="1" ht="15" x14ac:dyDescent="0.25">
      <c r="A1583" s="65"/>
      <c r="B1583" s="66"/>
      <c r="C1583" s="374" t="s">
        <v>72</v>
      </c>
      <c r="D1583" s="374"/>
      <c r="E1583" s="374"/>
      <c r="F1583" s="42"/>
      <c r="G1583" s="43"/>
      <c r="H1583" s="43"/>
      <c r="I1583" s="43"/>
      <c r="J1583" s="45"/>
      <c r="K1583" s="43"/>
      <c r="L1583" s="105">
        <v>156560.13</v>
      </c>
      <c r="M1583" s="60"/>
      <c r="N1583" s="115">
        <v>785931.86</v>
      </c>
      <c r="AF1583" s="39"/>
      <c r="AG1583" s="47"/>
      <c r="AM1583" s="47" t="s">
        <v>72</v>
      </c>
      <c r="AN1583" s="47"/>
      <c r="AP1583" s="47"/>
      <c r="AQ1583" s="47"/>
    </row>
    <row r="1584" spans="1:43" s="4" customFormat="1" ht="23.25" x14ac:dyDescent="0.25">
      <c r="A1584" s="40" t="s">
        <v>744</v>
      </c>
      <c r="B1584" s="41" t="s">
        <v>4555</v>
      </c>
      <c r="C1584" s="374" t="s">
        <v>4556</v>
      </c>
      <c r="D1584" s="374"/>
      <c r="E1584" s="374"/>
      <c r="F1584" s="42" t="s">
        <v>1504</v>
      </c>
      <c r="G1584" s="43">
        <v>0.2</v>
      </c>
      <c r="H1584" s="44">
        <v>1</v>
      </c>
      <c r="I1584" s="120">
        <v>0.2</v>
      </c>
      <c r="J1584" s="45"/>
      <c r="K1584" s="43"/>
      <c r="L1584" s="45"/>
      <c r="M1584" s="43"/>
      <c r="N1584" s="46"/>
      <c r="AF1584" s="39"/>
      <c r="AG1584" s="47" t="s">
        <v>4556</v>
      </c>
      <c r="AM1584" s="47"/>
      <c r="AN1584" s="47"/>
      <c r="AP1584" s="47"/>
      <c r="AQ1584" s="47"/>
    </row>
    <row r="1585" spans="1:43" s="4" customFormat="1" ht="15" x14ac:dyDescent="0.25">
      <c r="A1585" s="69"/>
      <c r="B1585" s="50"/>
      <c r="C1585" s="372" t="s">
        <v>4559</v>
      </c>
      <c r="D1585" s="372"/>
      <c r="E1585" s="372"/>
      <c r="F1585" s="372"/>
      <c r="G1585" s="372"/>
      <c r="H1585" s="372"/>
      <c r="I1585" s="372"/>
      <c r="J1585" s="372"/>
      <c r="K1585" s="372"/>
      <c r="L1585" s="372"/>
      <c r="M1585" s="372"/>
      <c r="N1585" s="377"/>
      <c r="AF1585" s="39"/>
      <c r="AG1585" s="47"/>
      <c r="AH1585" s="3" t="s">
        <v>4559</v>
      </c>
      <c r="AM1585" s="47"/>
      <c r="AN1585" s="47"/>
      <c r="AP1585" s="47"/>
      <c r="AQ1585" s="47"/>
    </row>
    <row r="1586" spans="1:43" s="4" customFormat="1" ht="22.5" x14ac:dyDescent="0.25">
      <c r="A1586" s="103"/>
      <c r="B1586" s="49" t="s">
        <v>217</v>
      </c>
      <c r="C1586" s="368" t="s">
        <v>218</v>
      </c>
      <c r="D1586" s="368"/>
      <c r="E1586" s="368"/>
      <c r="F1586" s="368"/>
      <c r="G1586" s="368"/>
      <c r="H1586" s="368"/>
      <c r="I1586" s="368"/>
      <c r="J1586" s="368"/>
      <c r="K1586" s="368"/>
      <c r="L1586" s="368"/>
      <c r="M1586" s="368"/>
      <c r="N1586" s="376"/>
      <c r="AF1586" s="39"/>
      <c r="AG1586" s="47"/>
      <c r="AI1586" s="3" t="s">
        <v>218</v>
      </c>
      <c r="AM1586" s="47"/>
      <c r="AN1586" s="47"/>
      <c r="AP1586" s="47"/>
      <c r="AQ1586" s="47"/>
    </row>
    <row r="1587" spans="1:43" s="4" customFormat="1" ht="15" x14ac:dyDescent="0.25">
      <c r="A1587" s="48"/>
      <c r="B1587" s="49" t="s">
        <v>58</v>
      </c>
      <c r="C1587" s="372" t="s">
        <v>62</v>
      </c>
      <c r="D1587" s="372"/>
      <c r="E1587" s="372"/>
      <c r="F1587" s="51"/>
      <c r="G1587" s="52"/>
      <c r="H1587" s="52"/>
      <c r="I1587" s="52"/>
      <c r="J1587" s="53">
        <v>37.549999999999997</v>
      </c>
      <c r="K1587" s="54">
        <v>1.1499999999999999</v>
      </c>
      <c r="L1587" s="53">
        <v>8.64</v>
      </c>
      <c r="M1587" s="54">
        <v>34.96</v>
      </c>
      <c r="N1587" s="64">
        <v>302.05</v>
      </c>
      <c r="AF1587" s="39"/>
      <c r="AG1587" s="47"/>
      <c r="AJ1587" s="3" t="s">
        <v>62</v>
      </c>
      <c r="AM1587" s="47"/>
      <c r="AN1587" s="47"/>
      <c r="AP1587" s="47"/>
      <c r="AQ1587" s="47"/>
    </row>
    <row r="1588" spans="1:43" s="4" customFormat="1" ht="15" x14ac:dyDescent="0.25">
      <c r="A1588" s="48"/>
      <c r="B1588" s="49" t="s">
        <v>73</v>
      </c>
      <c r="C1588" s="372" t="s">
        <v>175</v>
      </c>
      <c r="D1588" s="372"/>
      <c r="E1588" s="372"/>
      <c r="F1588" s="51"/>
      <c r="G1588" s="52"/>
      <c r="H1588" s="52"/>
      <c r="I1588" s="52"/>
      <c r="J1588" s="53">
        <v>226.03</v>
      </c>
      <c r="K1588" s="54">
        <v>1.1499999999999999</v>
      </c>
      <c r="L1588" s="53">
        <v>51.99</v>
      </c>
      <c r="M1588" s="54">
        <v>12.51</v>
      </c>
      <c r="N1588" s="64">
        <v>650.39</v>
      </c>
      <c r="AF1588" s="39"/>
      <c r="AG1588" s="47"/>
      <c r="AJ1588" s="3" t="s">
        <v>175</v>
      </c>
      <c r="AM1588" s="47"/>
      <c r="AN1588" s="47"/>
      <c r="AP1588" s="47"/>
      <c r="AQ1588" s="47"/>
    </row>
    <row r="1589" spans="1:43" s="4" customFormat="1" ht="15" x14ac:dyDescent="0.25">
      <c r="A1589" s="48"/>
      <c r="B1589" s="49" t="s">
        <v>78</v>
      </c>
      <c r="C1589" s="372" t="s">
        <v>176</v>
      </c>
      <c r="D1589" s="372"/>
      <c r="E1589" s="372"/>
      <c r="F1589" s="51"/>
      <c r="G1589" s="52"/>
      <c r="H1589" s="52"/>
      <c r="I1589" s="52"/>
      <c r="J1589" s="53">
        <v>30.5</v>
      </c>
      <c r="K1589" s="54">
        <v>1.1499999999999999</v>
      </c>
      <c r="L1589" s="53">
        <v>7.02</v>
      </c>
      <c r="M1589" s="54">
        <v>34.96</v>
      </c>
      <c r="N1589" s="64">
        <v>245.42</v>
      </c>
      <c r="AF1589" s="39"/>
      <c r="AG1589" s="47"/>
      <c r="AJ1589" s="3" t="s">
        <v>176</v>
      </c>
      <c r="AM1589" s="47"/>
      <c r="AN1589" s="47"/>
      <c r="AP1589" s="47"/>
      <c r="AQ1589" s="47"/>
    </row>
    <row r="1590" spans="1:43" s="4" customFormat="1" ht="15" x14ac:dyDescent="0.25">
      <c r="A1590" s="56"/>
      <c r="B1590" s="49"/>
      <c r="C1590" s="372" t="s">
        <v>63</v>
      </c>
      <c r="D1590" s="372"/>
      <c r="E1590" s="372"/>
      <c r="F1590" s="51" t="s">
        <v>64</v>
      </c>
      <c r="G1590" s="54">
        <v>4.1399999999999997</v>
      </c>
      <c r="H1590" s="54">
        <v>1.1499999999999999</v>
      </c>
      <c r="I1590" s="70">
        <v>0.95220000000000005</v>
      </c>
      <c r="J1590" s="57"/>
      <c r="K1590" s="52"/>
      <c r="L1590" s="57"/>
      <c r="M1590" s="52"/>
      <c r="N1590" s="58"/>
      <c r="AF1590" s="39"/>
      <c r="AG1590" s="47"/>
      <c r="AK1590" s="3" t="s">
        <v>63</v>
      </c>
      <c r="AM1590" s="47"/>
      <c r="AN1590" s="47"/>
      <c r="AP1590" s="47"/>
      <c r="AQ1590" s="47"/>
    </row>
    <row r="1591" spans="1:43" s="4" customFormat="1" ht="15" x14ac:dyDescent="0.25">
      <c r="A1591" s="56"/>
      <c r="B1591" s="49"/>
      <c r="C1591" s="372" t="s">
        <v>178</v>
      </c>
      <c r="D1591" s="372"/>
      <c r="E1591" s="372"/>
      <c r="F1591" s="51" t="s">
        <v>64</v>
      </c>
      <c r="G1591" s="54">
        <v>2.2599999999999998</v>
      </c>
      <c r="H1591" s="54">
        <v>1.1499999999999999</v>
      </c>
      <c r="I1591" s="70">
        <v>0.51980000000000004</v>
      </c>
      <c r="J1591" s="57"/>
      <c r="K1591" s="52"/>
      <c r="L1591" s="57"/>
      <c r="M1591" s="52"/>
      <c r="N1591" s="58"/>
      <c r="AF1591" s="39"/>
      <c r="AG1591" s="47"/>
      <c r="AK1591" s="3" t="s">
        <v>178</v>
      </c>
      <c r="AM1591" s="47"/>
      <c r="AN1591" s="47"/>
      <c r="AP1591" s="47"/>
      <c r="AQ1591" s="47"/>
    </row>
    <row r="1592" spans="1:43" s="4" customFormat="1" ht="15" x14ac:dyDescent="0.25">
      <c r="A1592" s="48"/>
      <c r="B1592" s="49"/>
      <c r="C1592" s="375" t="s">
        <v>65</v>
      </c>
      <c r="D1592" s="375"/>
      <c r="E1592" s="375"/>
      <c r="F1592" s="59"/>
      <c r="G1592" s="60"/>
      <c r="H1592" s="60"/>
      <c r="I1592" s="60"/>
      <c r="J1592" s="61">
        <v>263.58</v>
      </c>
      <c r="K1592" s="60"/>
      <c r="L1592" s="61">
        <v>60.63</v>
      </c>
      <c r="M1592" s="60"/>
      <c r="N1592" s="124">
        <v>952.44</v>
      </c>
      <c r="AF1592" s="39"/>
      <c r="AG1592" s="47"/>
      <c r="AL1592" s="3" t="s">
        <v>65</v>
      </c>
      <c r="AM1592" s="47"/>
      <c r="AN1592" s="47"/>
      <c r="AP1592" s="47"/>
      <c r="AQ1592" s="47"/>
    </row>
    <row r="1593" spans="1:43" s="4" customFormat="1" ht="15" x14ac:dyDescent="0.25">
      <c r="A1593" s="56"/>
      <c r="B1593" s="49"/>
      <c r="C1593" s="372" t="s">
        <v>66</v>
      </c>
      <c r="D1593" s="372"/>
      <c r="E1593" s="372"/>
      <c r="F1593" s="51"/>
      <c r="G1593" s="52"/>
      <c r="H1593" s="52"/>
      <c r="I1593" s="52"/>
      <c r="J1593" s="57"/>
      <c r="K1593" s="52"/>
      <c r="L1593" s="53">
        <v>15.66</v>
      </c>
      <c r="M1593" s="52"/>
      <c r="N1593" s="64">
        <v>547.47</v>
      </c>
      <c r="AF1593" s="39"/>
      <c r="AG1593" s="47"/>
      <c r="AK1593" s="3" t="s">
        <v>66</v>
      </c>
      <c r="AM1593" s="47"/>
      <c r="AN1593" s="47"/>
      <c r="AP1593" s="47"/>
      <c r="AQ1593" s="47"/>
    </row>
    <row r="1594" spans="1:43" s="4" customFormat="1" ht="23.25" x14ac:dyDescent="0.25">
      <c r="A1594" s="56"/>
      <c r="B1594" s="49" t="s">
        <v>718</v>
      </c>
      <c r="C1594" s="372" t="s">
        <v>719</v>
      </c>
      <c r="D1594" s="372"/>
      <c r="E1594" s="372"/>
      <c r="F1594" s="51" t="s">
        <v>69</v>
      </c>
      <c r="G1594" s="63">
        <v>117</v>
      </c>
      <c r="H1594" s="52"/>
      <c r="I1594" s="63">
        <v>117</v>
      </c>
      <c r="J1594" s="57"/>
      <c r="K1594" s="52"/>
      <c r="L1594" s="53">
        <v>18.32</v>
      </c>
      <c r="M1594" s="52"/>
      <c r="N1594" s="64">
        <v>640.54</v>
      </c>
      <c r="AF1594" s="39"/>
      <c r="AG1594" s="47"/>
      <c r="AK1594" s="3" t="s">
        <v>719</v>
      </c>
      <c r="AM1594" s="47"/>
      <c r="AN1594" s="47"/>
      <c r="AP1594" s="47"/>
      <c r="AQ1594" s="47"/>
    </row>
    <row r="1595" spans="1:43" s="4" customFormat="1" ht="23.25" x14ac:dyDescent="0.25">
      <c r="A1595" s="56"/>
      <c r="B1595" s="49" t="s">
        <v>720</v>
      </c>
      <c r="C1595" s="372" t="s">
        <v>721</v>
      </c>
      <c r="D1595" s="372"/>
      <c r="E1595" s="372"/>
      <c r="F1595" s="51" t="s">
        <v>69</v>
      </c>
      <c r="G1595" s="63">
        <v>74</v>
      </c>
      <c r="H1595" s="52"/>
      <c r="I1595" s="63">
        <v>74</v>
      </c>
      <c r="J1595" s="57"/>
      <c r="K1595" s="52"/>
      <c r="L1595" s="53">
        <v>11.59</v>
      </c>
      <c r="M1595" s="52"/>
      <c r="N1595" s="64">
        <v>405.13</v>
      </c>
      <c r="AF1595" s="39"/>
      <c r="AG1595" s="47"/>
      <c r="AK1595" s="3" t="s">
        <v>721</v>
      </c>
      <c r="AM1595" s="47"/>
      <c r="AN1595" s="47"/>
      <c r="AP1595" s="47"/>
      <c r="AQ1595" s="47"/>
    </row>
    <row r="1596" spans="1:43" s="4" customFormat="1" ht="15" x14ac:dyDescent="0.25">
      <c r="A1596" s="65"/>
      <c r="B1596" s="66"/>
      <c r="C1596" s="374" t="s">
        <v>72</v>
      </c>
      <c r="D1596" s="374"/>
      <c r="E1596" s="374"/>
      <c r="F1596" s="42"/>
      <c r="G1596" s="43"/>
      <c r="H1596" s="43"/>
      <c r="I1596" s="43"/>
      <c r="J1596" s="45"/>
      <c r="K1596" s="43"/>
      <c r="L1596" s="67">
        <v>90.54</v>
      </c>
      <c r="M1596" s="60"/>
      <c r="N1596" s="115">
        <v>1998.11</v>
      </c>
      <c r="AF1596" s="39"/>
      <c r="AG1596" s="47"/>
      <c r="AM1596" s="47" t="s">
        <v>72</v>
      </c>
      <c r="AN1596" s="47"/>
      <c r="AP1596" s="47"/>
      <c r="AQ1596" s="47"/>
    </row>
    <row r="1597" spans="1:43" s="4" customFormat="1" ht="22.5" x14ac:dyDescent="0.25">
      <c r="A1597" s="40" t="s">
        <v>748</v>
      </c>
      <c r="B1597" s="41" t="s">
        <v>4578</v>
      </c>
      <c r="C1597" s="374" t="s">
        <v>4579</v>
      </c>
      <c r="D1597" s="374"/>
      <c r="E1597" s="374"/>
      <c r="F1597" s="42" t="s">
        <v>231</v>
      </c>
      <c r="G1597" s="43">
        <v>2</v>
      </c>
      <c r="H1597" s="44">
        <v>1</v>
      </c>
      <c r="I1597" s="44">
        <v>2</v>
      </c>
      <c r="J1597" s="105">
        <v>45349.2</v>
      </c>
      <c r="K1597" s="43"/>
      <c r="L1597" s="105">
        <v>18067.41</v>
      </c>
      <c r="M1597" s="68">
        <v>5.0199999999999996</v>
      </c>
      <c r="N1597" s="115">
        <v>90698.4</v>
      </c>
      <c r="AF1597" s="39"/>
      <c r="AG1597" s="47" t="s">
        <v>4579</v>
      </c>
      <c r="AM1597" s="47"/>
      <c r="AN1597" s="47"/>
      <c r="AP1597" s="47"/>
      <c r="AQ1597" s="47"/>
    </row>
    <row r="1598" spans="1:43" s="4" customFormat="1" ht="15" x14ac:dyDescent="0.25">
      <c r="A1598" s="65"/>
      <c r="B1598" s="66"/>
      <c r="C1598" s="374" t="s">
        <v>72</v>
      </c>
      <c r="D1598" s="374"/>
      <c r="E1598" s="374"/>
      <c r="F1598" s="42"/>
      <c r="G1598" s="43"/>
      <c r="H1598" s="43"/>
      <c r="I1598" s="43"/>
      <c r="J1598" s="45"/>
      <c r="K1598" s="43"/>
      <c r="L1598" s="105">
        <v>18067.41</v>
      </c>
      <c r="M1598" s="60"/>
      <c r="N1598" s="115">
        <v>90698.4</v>
      </c>
      <c r="AF1598" s="39"/>
      <c r="AG1598" s="47"/>
      <c r="AM1598" s="47" t="s">
        <v>72</v>
      </c>
      <c r="AN1598" s="47"/>
      <c r="AP1598" s="47"/>
      <c r="AQ1598" s="47"/>
    </row>
    <row r="1599" spans="1:43" s="4" customFormat="1" ht="23.25" x14ac:dyDescent="0.25">
      <c r="A1599" s="40" t="s">
        <v>752</v>
      </c>
      <c r="B1599" s="41" t="s">
        <v>4555</v>
      </c>
      <c r="C1599" s="374" t="s">
        <v>4556</v>
      </c>
      <c r="D1599" s="374"/>
      <c r="E1599" s="374"/>
      <c r="F1599" s="42" t="s">
        <v>1504</v>
      </c>
      <c r="G1599" s="43">
        <v>0.4</v>
      </c>
      <c r="H1599" s="44">
        <v>1</v>
      </c>
      <c r="I1599" s="120">
        <v>0.4</v>
      </c>
      <c r="J1599" s="45"/>
      <c r="K1599" s="43"/>
      <c r="L1599" s="45"/>
      <c r="M1599" s="43"/>
      <c r="N1599" s="46"/>
      <c r="AF1599" s="39"/>
      <c r="AG1599" s="47" t="s">
        <v>4556</v>
      </c>
      <c r="AM1599" s="47"/>
      <c r="AN1599" s="47"/>
      <c r="AP1599" s="47"/>
      <c r="AQ1599" s="47"/>
    </row>
    <row r="1600" spans="1:43" s="4" customFormat="1" ht="15" x14ac:dyDescent="0.25">
      <c r="A1600" s="69"/>
      <c r="B1600" s="50"/>
      <c r="C1600" s="372" t="s">
        <v>4568</v>
      </c>
      <c r="D1600" s="372"/>
      <c r="E1600" s="372"/>
      <c r="F1600" s="372"/>
      <c r="G1600" s="372"/>
      <c r="H1600" s="372"/>
      <c r="I1600" s="372"/>
      <c r="J1600" s="372"/>
      <c r="K1600" s="372"/>
      <c r="L1600" s="372"/>
      <c r="M1600" s="372"/>
      <c r="N1600" s="377"/>
      <c r="AF1600" s="39"/>
      <c r="AG1600" s="47"/>
      <c r="AH1600" s="3" t="s">
        <v>4568</v>
      </c>
      <c r="AM1600" s="47"/>
      <c r="AN1600" s="47"/>
      <c r="AP1600" s="47"/>
      <c r="AQ1600" s="47"/>
    </row>
    <row r="1601" spans="1:43" s="4" customFormat="1" ht="22.5" x14ac:dyDescent="0.25">
      <c r="A1601" s="103"/>
      <c r="B1601" s="49" t="s">
        <v>217</v>
      </c>
      <c r="C1601" s="368" t="s">
        <v>218</v>
      </c>
      <c r="D1601" s="368"/>
      <c r="E1601" s="368"/>
      <c r="F1601" s="368"/>
      <c r="G1601" s="368"/>
      <c r="H1601" s="368"/>
      <c r="I1601" s="368"/>
      <c r="J1601" s="368"/>
      <c r="K1601" s="368"/>
      <c r="L1601" s="368"/>
      <c r="M1601" s="368"/>
      <c r="N1601" s="376"/>
      <c r="AF1601" s="39"/>
      <c r="AG1601" s="47"/>
      <c r="AI1601" s="3" t="s">
        <v>218</v>
      </c>
      <c r="AM1601" s="47"/>
      <c r="AN1601" s="47"/>
      <c r="AP1601" s="47"/>
      <c r="AQ1601" s="47"/>
    </row>
    <row r="1602" spans="1:43" s="4" customFormat="1" ht="15" x14ac:dyDescent="0.25">
      <c r="A1602" s="48"/>
      <c r="B1602" s="49" t="s">
        <v>58</v>
      </c>
      <c r="C1602" s="372" t="s">
        <v>62</v>
      </c>
      <c r="D1602" s="372"/>
      <c r="E1602" s="372"/>
      <c r="F1602" s="51"/>
      <c r="G1602" s="52"/>
      <c r="H1602" s="52"/>
      <c r="I1602" s="52"/>
      <c r="J1602" s="53">
        <v>37.549999999999997</v>
      </c>
      <c r="K1602" s="54">
        <v>1.1499999999999999</v>
      </c>
      <c r="L1602" s="53">
        <v>17.27</v>
      </c>
      <c r="M1602" s="54">
        <v>34.96</v>
      </c>
      <c r="N1602" s="64">
        <v>603.76</v>
      </c>
      <c r="AF1602" s="39"/>
      <c r="AG1602" s="47"/>
      <c r="AJ1602" s="3" t="s">
        <v>62</v>
      </c>
      <c r="AM1602" s="47"/>
      <c r="AN1602" s="47"/>
      <c r="AP1602" s="47"/>
      <c r="AQ1602" s="47"/>
    </row>
    <row r="1603" spans="1:43" s="4" customFormat="1" ht="15" x14ac:dyDescent="0.25">
      <c r="A1603" s="48"/>
      <c r="B1603" s="49" t="s">
        <v>73</v>
      </c>
      <c r="C1603" s="372" t="s">
        <v>175</v>
      </c>
      <c r="D1603" s="372"/>
      <c r="E1603" s="372"/>
      <c r="F1603" s="51"/>
      <c r="G1603" s="52"/>
      <c r="H1603" s="52"/>
      <c r="I1603" s="52"/>
      <c r="J1603" s="53">
        <v>226.03</v>
      </c>
      <c r="K1603" s="54">
        <v>1.1499999999999999</v>
      </c>
      <c r="L1603" s="53">
        <v>103.97</v>
      </c>
      <c r="M1603" s="54">
        <v>12.51</v>
      </c>
      <c r="N1603" s="55">
        <v>1300.6600000000001</v>
      </c>
      <c r="AF1603" s="39"/>
      <c r="AG1603" s="47"/>
      <c r="AJ1603" s="3" t="s">
        <v>175</v>
      </c>
      <c r="AM1603" s="47"/>
      <c r="AN1603" s="47"/>
      <c r="AP1603" s="47"/>
      <c r="AQ1603" s="47"/>
    </row>
    <row r="1604" spans="1:43" s="4" customFormat="1" ht="15" x14ac:dyDescent="0.25">
      <c r="A1604" s="48"/>
      <c r="B1604" s="49" t="s">
        <v>78</v>
      </c>
      <c r="C1604" s="372" t="s">
        <v>176</v>
      </c>
      <c r="D1604" s="372"/>
      <c r="E1604" s="372"/>
      <c r="F1604" s="51"/>
      <c r="G1604" s="52"/>
      <c r="H1604" s="52"/>
      <c r="I1604" s="52"/>
      <c r="J1604" s="53">
        <v>30.5</v>
      </c>
      <c r="K1604" s="54">
        <v>1.1499999999999999</v>
      </c>
      <c r="L1604" s="53">
        <v>14.03</v>
      </c>
      <c r="M1604" s="54">
        <v>34.96</v>
      </c>
      <c r="N1604" s="64">
        <v>490.49</v>
      </c>
      <c r="AF1604" s="39"/>
      <c r="AG1604" s="47"/>
      <c r="AJ1604" s="3" t="s">
        <v>176</v>
      </c>
      <c r="AM1604" s="47"/>
      <c r="AN1604" s="47"/>
      <c r="AP1604" s="47"/>
      <c r="AQ1604" s="47"/>
    </row>
    <row r="1605" spans="1:43" s="4" customFormat="1" ht="15" x14ac:dyDescent="0.25">
      <c r="A1605" s="56"/>
      <c r="B1605" s="49"/>
      <c r="C1605" s="372" t="s">
        <v>63</v>
      </c>
      <c r="D1605" s="372"/>
      <c r="E1605" s="372"/>
      <c r="F1605" s="51" t="s">
        <v>64</v>
      </c>
      <c r="G1605" s="54">
        <v>4.1399999999999997</v>
      </c>
      <c r="H1605" s="54">
        <v>1.1499999999999999</v>
      </c>
      <c r="I1605" s="70">
        <v>1.9044000000000001</v>
      </c>
      <c r="J1605" s="57"/>
      <c r="K1605" s="52"/>
      <c r="L1605" s="57"/>
      <c r="M1605" s="52"/>
      <c r="N1605" s="58"/>
      <c r="AF1605" s="39"/>
      <c r="AG1605" s="47"/>
      <c r="AK1605" s="3" t="s">
        <v>63</v>
      </c>
      <c r="AM1605" s="47"/>
      <c r="AN1605" s="47"/>
      <c r="AP1605" s="47"/>
      <c r="AQ1605" s="47"/>
    </row>
    <row r="1606" spans="1:43" s="4" customFormat="1" ht="15" x14ac:dyDescent="0.25">
      <c r="A1606" s="56"/>
      <c r="B1606" s="49"/>
      <c r="C1606" s="372" t="s">
        <v>178</v>
      </c>
      <c r="D1606" s="372"/>
      <c r="E1606" s="372"/>
      <c r="F1606" s="51" t="s">
        <v>64</v>
      </c>
      <c r="G1606" s="54">
        <v>2.2599999999999998</v>
      </c>
      <c r="H1606" s="54">
        <v>1.1499999999999999</v>
      </c>
      <c r="I1606" s="70">
        <v>1.0396000000000001</v>
      </c>
      <c r="J1606" s="57"/>
      <c r="K1606" s="52"/>
      <c r="L1606" s="57"/>
      <c r="M1606" s="52"/>
      <c r="N1606" s="58"/>
      <c r="AF1606" s="39"/>
      <c r="AG1606" s="47"/>
      <c r="AK1606" s="3" t="s">
        <v>178</v>
      </c>
      <c r="AM1606" s="47"/>
      <c r="AN1606" s="47"/>
      <c r="AP1606" s="47"/>
      <c r="AQ1606" s="47"/>
    </row>
    <row r="1607" spans="1:43" s="4" customFormat="1" ht="15" x14ac:dyDescent="0.25">
      <c r="A1607" s="48"/>
      <c r="B1607" s="49"/>
      <c r="C1607" s="375" t="s">
        <v>65</v>
      </c>
      <c r="D1607" s="375"/>
      <c r="E1607" s="375"/>
      <c r="F1607" s="59"/>
      <c r="G1607" s="60"/>
      <c r="H1607" s="60"/>
      <c r="I1607" s="60"/>
      <c r="J1607" s="61">
        <v>263.58</v>
      </c>
      <c r="K1607" s="60"/>
      <c r="L1607" s="61">
        <v>121.24</v>
      </c>
      <c r="M1607" s="60"/>
      <c r="N1607" s="123">
        <v>1904.42</v>
      </c>
      <c r="AF1607" s="39"/>
      <c r="AG1607" s="47"/>
      <c r="AL1607" s="3" t="s">
        <v>65</v>
      </c>
      <c r="AM1607" s="47"/>
      <c r="AN1607" s="47"/>
      <c r="AP1607" s="47"/>
      <c r="AQ1607" s="47"/>
    </row>
    <row r="1608" spans="1:43" s="4" customFormat="1" ht="15" x14ac:dyDescent="0.25">
      <c r="A1608" s="56"/>
      <c r="B1608" s="49"/>
      <c r="C1608" s="372" t="s">
        <v>66</v>
      </c>
      <c r="D1608" s="372"/>
      <c r="E1608" s="372"/>
      <c r="F1608" s="51"/>
      <c r="G1608" s="52"/>
      <c r="H1608" s="52"/>
      <c r="I1608" s="52"/>
      <c r="J1608" s="57"/>
      <c r="K1608" s="52"/>
      <c r="L1608" s="53">
        <v>31.3</v>
      </c>
      <c r="M1608" s="52"/>
      <c r="N1608" s="55">
        <v>1094.25</v>
      </c>
      <c r="AF1608" s="39"/>
      <c r="AG1608" s="47"/>
      <c r="AK1608" s="3" t="s">
        <v>66</v>
      </c>
      <c r="AM1608" s="47"/>
      <c r="AN1608" s="47"/>
      <c r="AP1608" s="47"/>
      <c r="AQ1608" s="47"/>
    </row>
    <row r="1609" spans="1:43" s="4" customFormat="1" ht="23.25" x14ac:dyDescent="0.25">
      <c r="A1609" s="56"/>
      <c r="B1609" s="49" t="s">
        <v>718</v>
      </c>
      <c r="C1609" s="372" t="s">
        <v>719</v>
      </c>
      <c r="D1609" s="372"/>
      <c r="E1609" s="372"/>
      <c r="F1609" s="51" t="s">
        <v>69</v>
      </c>
      <c r="G1609" s="63">
        <v>117</v>
      </c>
      <c r="H1609" s="52"/>
      <c r="I1609" s="63">
        <v>117</v>
      </c>
      <c r="J1609" s="57"/>
      <c r="K1609" s="52"/>
      <c r="L1609" s="53">
        <v>36.619999999999997</v>
      </c>
      <c r="M1609" s="52"/>
      <c r="N1609" s="55">
        <v>1280.27</v>
      </c>
      <c r="AF1609" s="39"/>
      <c r="AG1609" s="47"/>
      <c r="AK1609" s="3" t="s">
        <v>719</v>
      </c>
      <c r="AM1609" s="47"/>
      <c r="AN1609" s="47"/>
      <c r="AP1609" s="47"/>
      <c r="AQ1609" s="47"/>
    </row>
    <row r="1610" spans="1:43" s="4" customFormat="1" ht="23.25" x14ac:dyDescent="0.25">
      <c r="A1610" s="56"/>
      <c r="B1610" s="49" t="s">
        <v>720</v>
      </c>
      <c r="C1610" s="372" t="s">
        <v>721</v>
      </c>
      <c r="D1610" s="372"/>
      <c r="E1610" s="372"/>
      <c r="F1610" s="51" t="s">
        <v>69</v>
      </c>
      <c r="G1610" s="63">
        <v>74</v>
      </c>
      <c r="H1610" s="52"/>
      <c r="I1610" s="63">
        <v>74</v>
      </c>
      <c r="J1610" s="57"/>
      <c r="K1610" s="52"/>
      <c r="L1610" s="53">
        <v>23.16</v>
      </c>
      <c r="M1610" s="52"/>
      <c r="N1610" s="64">
        <v>809.75</v>
      </c>
      <c r="AF1610" s="39"/>
      <c r="AG1610" s="47"/>
      <c r="AK1610" s="3" t="s">
        <v>721</v>
      </c>
      <c r="AM1610" s="47"/>
      <c r="AN1610" s="47"/>
      <c r="AP1610" s="47"/>
      <c r="AQ1610" s="47"/>
    </row>
    <row r="1611" spans="1:43" s="4" customFormat="1" ht="15" x14ac:dyDescent="0.25">
      <c r="A1611" s="65"/>
      <c r="B1611" s="66"/>
      <c r="C1611" s="374" t="s">
        <v>72</v>
      </c>
      <c r="D1611" s="374"/>
      <c r="E1611" s="374"/>
      <c r="F1611" s="42"/>
      <c r="G1611" s="43"/>
      <c r="H1611" s="43"/>
      <c r="I1611" s="43"/>
      <c r="J1611" s="45"/>
      <c r="K1611" s="43"/>
      <c r="L1611" s="67">
        <v>181.02</v>
      </c>
      <c r="M1611" s="60"/>
      <c r="N1611" s="115">
        <v>3994.44</v>
      </c>
      <c r="AF1611" s="39"/>
      <c r="AG1611" s="47"/>
      <c r="AM1611" s="47" t="s">
        <v>72</v>
      </c>
      <c r="AN1611" s="47"/>
      <c r="AP1611" s="47"/>
      <c r="AQ1611" s="47"/>
    </row>
    <row r="1612" spans="1:43" s="4" customFormat="1" ht="22.5" x14ac:dyDescent="0.25">
      <c r="A1612" s="40" t="s">
        <v>755</v>
      </c>
      <c r="B1612" s="41" t="s">
        <v>4580</v>
      </c>
      <c r="C1612" s="374" t="s">
        <v>4581</v>
      </c>
      <c r="D1612" s="374"/>
      <c r="E1612" s="374"/>
      <c r="F1612" s="42" t="s">
        <v>61</v>
      </c>
      <c r="G1612" s="43">
        <v>4</v>
      </c>
      <c r="H1612" s="44">
        <v>1</v>
      </c>
      <c r="I1612" s="44">
        <v>4</v>
      </c>
      <c r="J1612" s="105">
        <v>6155.7</v>
      </c>
      <c r="K1612" s="43"/>
      <c r="L1612" s="105">
        <v>4904.9399999999996</v>
      </c>
      <c r="M1612" s="68">
        <v>5.0199999999999996</v>
      </c>
      <c r="N1612" s="115">
        <v>24622.799999999999</v>
      </c>
      <c r="AF1612" s="39"/>
      <c r="AG1612" s="47" t="s">
        <v>4581</v>
      </c>
      <c r="AM1612" s="47"/>
      <c r="AN1612" s="47"/>
      <c r="AP1612" s="47"/>
      <c r="AQ1612" s="47"/>
    </row>
    <row r="1613" spans="1:43" s="4" customFormat="1" ht="15" x14ac:dyDescent="0.25">
      <c r="A1613" s="65"/>
      <c r="B1613" s="66"/>
      <c r="C1613" s="374" t="s">
        <v>72</v>
      </c>
      <c r="D1613" s="374"/>
      <c r="E1613" s="374"/>
      <c r="F1613" s="42"/>
      <c r="G1613" s="43"/>
      <c r="H1613" s="43"/>
      <c r="I1613" s="43"/>
      <c r="J1613" s="45"/>
      <c r="K1613" s="43"/>
      <c r="L1613" s="105">
        <v>4904.9399999999996</v>
      </c>
      <c r="M1613" s="60"/>
      <c r="N1613" s="115">
        <v>24622.799999999999</v>
      </c>
      <c r="AF1613" s="39"/>
      <c r="AG1613" s="47"/>
      <c r="AM1613" s="47" t="s">
        <v>72</v>
      </c>
      <c r="AN1613" s="47"/>
      <c r="AP1613" s="47"/>
      <c r="AQ1613" s="47"/>
    </row>
    <row r="1614" spans="1:43" s="4" customFormat="1" ht="23.25" x14ac:dyDescent="0.25">
      <c r="A1614" s="40" t="s">
        <v>758</v>
      </c>
      <c r="B1614" s="41" t="s">
        <v>4555</v>
      </c>
      <c r="C1614" s="374" t="s">
        <v>4556</v>
      </c>
      <c r="D1614" s="374"/>
      <c r="E1614" s="374"/>
      <c r="F1614" s="42" t="s">
        <v>1504</v>
      </c>
      <c r="G1614" s="43">
        <v>0.1</v>
      </c>
      <c r="H1614" s="44">
        <v>1</v>
      </c>
      <c r="I1614" s="120">
        <v>0.1</v>
      </c>
      <c r="J1614" s="45"/>
      <c r="K1614" s="43"/>
      <c r="L1614" s="45"/>
      <c r="M1614" s="43"/>
      <c r="N1614" s="46"/>
      <c r="AF1614" s="39"/>
      <c r="AG1614" s="47" t="s">
        <v>4556</v>
      </c>
      <c r="AM1614" s="47"/>
      <c r="AN1614" s="47"/>
      <c r="AP1614" s="47"/>
      <c r="AQ1614" s="47"/>
    </row>
    <row r="1615" spans="1:43" s="4" customFormat="1" ht="15" x14ac:dyDescent="0.25">
      <c r="A1615" s="69"/>
      <c r="B1615" s="50"/>
      <c r="C1615" s="372" t="s">
        <v>4345</v>
      </c>
      <c r="D1615" s="372"/>
      <c r="E1615" s="372"/>
      <c r="F1615" s="372"/>
      <c r="G1615" s="372"/>
      <c r="H1615" s="372"/>
      <c r="I1615" s="372"/>
      <c r="J1615" s="372"/>
      <c r="K1615" s="372"/>
      <c r="L1615" s="372"/>
      <c r="M1615" s="372"/>
      <c r="N1615" s="377"/>
      <c r="AF1615" s="39"/>
      <c r="AG1615" s="47"/>
      <c r="AH1615" s="3" t="s">
        <v>4345</v>
      </c>
      <c r="AM1615" s="47"/>
      <c r="AN1615" s="47"/>
      <c r="AP1615" s="47"/>
      <c r="AQ1615" s="47"/>
    </row>
    <row r="1616" spans="1:43" s="4" customFormat="1" ht="22.5" x14ac:dyDescent="0.25">
      <c r="A1616" s="103"/>
      <c r="B1616" s="49" t="s">
        <v>217</v>
      </c>
      <c r="C1616" s="368" t="s">
        <v>218</v>
      </c>
      <c r="D1616" s="368"/>
      <c r="E1616" s="368"/>
      <c r="F1616" s="368"/>
      <c r="G1616" s="368"/>
      <c r="H1616" s="368"/>
      <c r="I1616" s="368"/>
      <c r="J1616" s="368"/>
      <c r="K1616" s="368"/>
      <c r="L1616" s="368"/>
      <c r="M1616" s="368"/>
      <c r="N1616" s="376"/>
      <c r="AF1616" s="39"/>
      <c r="AG1616" s="47"/>
      <c r="AI1616" s="3" t="s">
        <v>218</v>
      </c>
      <c r="AM1616" s="47"/>
      <c r="AN1616" s="47"/>
      <c r="AP1616" s="47"/>
      <c r="AQ1616" s="47"/>
    </row>
    <row r="1617" spans="1:43" s="4" customFormat="1" ht="15" x14ac:dyDescent="0.25">
      <c r="A1617" s="48"/>
      <c r="B1617" s="49" t="s">
        <v>58</v>
      </c>
      <c r="C1617" s="372" t="s">
        <v>62</v>
      </c>
      <c r="D1617" s="372"/>
      <c r="E1617" s="372"/>
      <c r="F1617" s="51"/>
      <c r="G1617" s="52"/>
      <c r="H1617" s="52"/>
      <c r="I1617" s="52"/>
      <c r="J1617" s="53">
        <v>37.549999999999997</v>
      </c>
      <c r="K1617" s="54">
        <v>1.1499999999999999</v>
      </c>
      <c r="L1617" s="53">
        <v>4.32</v>
      </c>
      <c r="M1617" s="54">
        <v>34.96</v>
      </c>
      <c r="N1617" s="64">
        <v>151.03</v>
      </c>
      <c r="AF1617" s="39"/>
      <c r="AG1617" s="47"/>
      <c r="AJ1617" s="3" t="s">
        <v>62</v>
      </c>
      <c r="AM1617" s="47"/>
      <c r="AN1617" s="47"/>
      <c r="AP1617" s="47"/>
      <c r="AQ1617" s="47"/>
    </row>
    <row r="1618" spans="1:43" s="4" customFormat="1" ht="15" x14ac:dyDescent="0.25">
      <c r="A1618" s="48"/>
      <c r="B1618" s="49" t="s">
        <v>73</v>
      </c>
      <c r="C1618" s="372" t="s">
        <v>175</v>
      </c>
      <c r="D1618" s="372"/>
      <c r="E1618" s="372"/>
      <c r="F1618" s="51"/>
      <c r="G1618" s="52"/>
      <c r="H1618" s="52"/>
      <c r="I1618" s="52"/>
      <c r="J1618" s="53">
        <v>226.03</v>
      </c>
      <c r="K1618" s="54">
        <v>1.1499999999999999</v>
      </c>
      <c r="L1618" s="53">
        <v>25.99</v>
      </c>
      <c r="M1618" s="54">
        <v>12.51</v>
      </c>
      <c r="N1618" s="64">
        <v>325.13</v>
      </c>
      <c r="AF1618" s="39"/>
      <c r="AG1618" s="47"/>
      <c r="AJ1618" s="3" t="s">
        <v>175</v>
      </c>
      <c r="AM1618" s="47"/>
      <c r="AN1618" s="47"/>
      <c r="AP1618" s="47"/>
      <c r="AQ1618" s="47"/>
    </row>
    <row r="1619" spans="1:43" s="4" customFormat="1" ht="15" x14ac:dyDescent="0.25">
      <c r="A1619" s="48"/>
      <c r="B1619" s="49" t="s">
        <v>78</v>
      </c>
      <c r="C1619" s="372" t="s">
        <v>176</v>
      </c>
      <c r="D1619" s="372"/>
      <c r="E1619" s="372"/>
      <c r="F1619" s="51"/>
      <c r="G1619" s="52"/>
      <c r="H1619" s="52"/>
      <c r="I1619" s="52"/>
      <c r="J1619" s="53">
        <v>30.5</v>
      </c>
      <c r="K1619" s="54">
        <v>1.1499999999999999</v>
      </c>
      <c r="L1619" s="53">
        <v>3.51</v>
      </c>
      <c r="M1619" s="54">
        <v>34.96</v>
      </c>
      <c r="N1619" s="64">
        <v>122.71</v>
      </c>
      <c r="AF1619" s="39"/>
      <c r="AG1619" s="47"/>
      <c r="AJ1619" s="3" t="s">
        <v>176</v>
      </c>
      <c r="AM1619" s="47"/>
      <c r="AN1619" s="47"/>
      <c r="AP1619" s="47"/>
      <c r="AQ1619" s="47"/>
    </row>
    <row r="1620" spans="1:43" s="4" customFormat="1" ht="15" x14ac:dyDescent="0.25">
      <c r="A1620" s="56"/>
      <c r="B1620" s="49"/>
      <c r="C1620" s="372" t="s">
        <v>63</v>
      </c>
      <c r="D1620" s="372"/>
      <c r="E1620" s="372"/>
      <c r="F1620" s="51" t="s">
        <v>64</v>
      </c>
      <c r="G1620" s="54">
        <v>4.1399999999999997</v>
      </c>
      <c r="H1620" s="54">
        <v>1.1499999999999999</v>
      </c>
      <c r="I1620" s="70">
        <v>0.47610000000000002</v>
      </c>
      <c r="J1620" s="57"/>
      <c r="K1620" s="52"/>
      <c r="L1620" s="57"/>
      <c r="M1620" s="52"/>
      <c r="N1620" s="58"/>
      <c r="AF1620" s="39"/>
      <c r="AG1620" s="47"/>
      <c r="AK1620" s="3" t="s">
        <v>63</v>
      </c>
      <c r="AM1620" s="47"/>
      <c r="AN1620" s="47"/>
      <c r="AP1620" s="47"/>
      <c r="AQ1620" s="47"/>
    </row>
    <row r="1621" spans="1:43" s="4" customFormat="1" ht="15" x14ac:dyDescent="0.25">
      <c r="A1621" s="56"/>
      <c r="B1621" s="49"/>
      <c r="C1621" s="372" t="s">
        <v>178</v>
      </c>
      <c r="D1621" s="372"/>
      <c r="E1621" s="372"/>
      <c r="F1621" s="51" t="s">
        <v>64</v>
      </c>
      <c r="G1621" s="54">
        <v>2.2599999999999998</v>
      </c>
      <c r="H1621" s="54">
        <v>1.1499999999999999</v>
      </c>
      <c r="I1621" s="70">
        <v>0.25990000000000002</v>
      </c>
      <c r="J1621" s="57"/>
      <c r="K1621" s="52"/>
      <c r="L1621" s="57"/>
      <c r="M1621" s="52"/>
      <c r="N1621" s="58"/>
      <c r="AF1621" s="39"/>
      <c r="AG1621" s="47"/>
      <c r="AK1621" s="3" t="s">
        <v>178</v>
      </c>
      <c r="AM1621" s="47"/>
      <c r="AN1621" s="47"/>
      <c r="AP1621" s="47"/>
      <c r="AQ1621" s="47"/>
    </row>
    <row r="1622" spans="1:43" s="4" customFormat="1" ht="15" x14ac:dyDescent="0.25">
      <c r="A1622" s="48"/>
      <c r="B1622" s="49"/>
      <c r="C1622" s="375" t="s">
        <v>65</v>
      </c>
      <c r="D1622" s="375"/>
      <c r="E1622" s="375"/>
      <c r="F1622" s="59"/>
      <c r="G1622" s="60"/>
      <c r="H1622" s="60"/>
      <c r="I1622" s="60"/>
      <c r="J1622" s="61">
        <v>263.58</v>
      </c>
      <c r="K1622" s="60"/>
      <c r="L1622" s="61">
        <v>30.31</v>
      </c>
      <c r="M1622" s="60"/>
      <c r="N1622" s="124">
        <v>476.16</v>
      </c>
      <c r="AF1622" s="39"/>
      <c r="AG1622" s="47"/>
      <c r="AL1622" s="3" t="s">
        <v>65</v>
      </c>
      <c r="AM1622" s="47"/>
      <c r="AN1622" s="47"/>
      <c r="AP1622" s="47"/>
      <c r="AQ1622" s="47"/>
    </row>
    <row r="1623" spans="1:43" s="4" customFormat="1" ht="15" x14ac:dyDescent="0.25">
      <c r="A1623" s="56"/>
      <c r="B1623" s="49"/>
      <c r="C1623" s="372" t="s">
        <v>66</v>
      </c>
      <c r="D1623" s="372"/>
      <c r="E1623" s="372"/>
      <c r="F1623" s="51"/>
      <c r="G1623" s="52"/>
      <c r="H1623" s="52"/>
      <c r="I1623" s="52"/>
      <c r="J1623" s="57"/>
      <c r="K1623" s="52"/>
      <c r="L1623" s="53">
        <v>7.83</v>
      </c>
      <c r="M1623" s="52"/>
      <c r="N1623" s="64">
        <v>273.74</v>
      </c>
      <c r="AF1623" s="39"/>
      <c r="AG1623" s="47"/>
      <c r="AK1623" s="3" t="s">
        <v>66</v>
      </c>
      <c r="AM1623" s="47"/>
      <c r="AN1623" s="47"/>
      <c r="AP1623" s="47"/>
      <c r="AQ1623" s="47"/>
    </row>
    <row r="1624" spans="1:43" s="4" customFormat="1" ht="23.25" x14ac:dyDescent="0.25">
      <c r="A1624" s="56"/>
      <c r="B1624" s="49" t="s">
        <v>718</v>
      </c>
      <c r="C1624" s="372" t="s">
        <v>719</v>
      </c>
      <c r="D1624" s="372"/>
      <c r="E1624" s="372"/>
      <c r="F1624" s="51" t="s">
        <v>69</v>
      </c>
      <c r="G1624" s="63">
        <v>117</v>
      </c>
      <c r="H1624" s="52"/>
      <c r="I1624" s="63">
        <v>117</v>
      </c>
      <c r="J1624" s="57"/>
      <c r="K1624" s="52"/>
      <c r="L1624" s="53">
        <v>9.16</v>
      </c>
      <c r="M1624" s="52"/>
      <c r="N1624" s="64">
        <v>320.27999999999997</v>
      </c>
      <c r="AF1624" s="39"/>
      <c r="AG1624" s="47"/>
      <c r="AK1624" s="3" t="s">
        <v>719</v>
      </c>
      <c r="AM1624" s="47"/>
      <c r="AN1624" s="47"/>
      <c r="AP1624" s="47"/>
      <c r="AQ1624" s="47"/>
    </row>
    <row r="1625" spans="1:43" s="4" customFormat="1" ht="23.25" x14ac:dyDescent="0.25">
      <c r="A1625" s="56"/>
      <c r="B1625" s="49" t="s">
        <v>720</v>
      </c>
      <c r="C1625" s="372" t="s">
        <v>721</v>
      </c>
      <c r="D1625" s="372"/>
      <c r="E1625" s="372"/>
      <c r="F1625" s="51" t="s">
        <v>69</v>
      </c>
      <c r="G1625" s="63">
        <v>74</v>
      </c>
      <c r="H1625" s="52"/>
      <c r="I1625" s="63">
        <v>74</v>
      </c>
      <c r="J1625" s="57"/>
      <c r="K1625" s="52"/>
      <c r="L1625" s="53">
        <v>5.79</v>
      </c>
      <c r="M1625" s="52"/>
      <c r="N1625" s="64">
        <v>202.57</v>
      </c>
      <c r="AF1625" s="39"/>
      <c r="AG1625" s="47"/>
      <c r="AK1625" s="3" t="s">
        <v>721</v>
      </c>
      <c r="AM1625" s="47"/>
      <c r="AN1625" s="47"/>
      <c r="AP1625" s="47"/>
      <c r="AQ1625" s="47"/>
    </row>
    <row r="1626" spans="1:43" s="4" customFormat="1" ht="15" x14ac:dyDescent="0.25">
      <c r="A1626" s="65"/>
      <c r="B1626" s="66"/>
      <c r="C1626" s="374" t="s">
        <v>72</v>
      </c>
      <c r="D1626" s="374"/>
      <c r="E1626" s="374"/>
      <c r="F1626" s="42"/>
      <c r="G1626" s="43"/>
      <c r="H1626" s="43"/>
      <c r="I1626" s="43"/>
      <c r="J1626" s="45"/>
      <c r="K1626" s="43"/>
      <c r="L1626" s="67">
        <v>45.26</v>
      </c>
      <c r="M1626" s="60"/>
      <c r="N1626" s="122">
        <v>999.01</v>
      </c>
      <c r="AF1626" s="39"/>
      <c r="AG1626" s="47"/>
      <c r="AM1626" s="47" t="s">
        <v>72</v>
      </c>
      <c r="AN1626" s="47"/>
      <c r="AP1626" s="47"/>
      <c r="AQ1626" s="47"/>
    </row>
    <row r="1627" spans="1:43" s="4" customFormat="1" ht="22.5" x14ac:dyDescent="0.25">
      <c r="A1627" s="40" t="s">
        <v>761</v>
      </c>
      <c r="B1627" s="41" t="s">
        <v>4580</v>
      </c>
      <c r="C1627" s="374" t="s">
        <v>4582</v>
      </c>
      <c r="D1627" s="374"/>
      <c r="E1627" s="374"/>
      <c r="F1627" s="42" t="s">
        <v>61</v>
      </c>
      <c r="G1627" s="43">
        <v>1</v>
      </c>
      <c r="H1627" s="44">
        <v>1</v>
      </c>
      <c r="I1627" s="44">
        <v>1</v>
      </c>
      <c r="J1627" s="105">
        <v>14292.75</v>
      </c>
      <c r="K1627" s="43"/>
      <c r="L1627" s="105">
        <v>2847.16</v>
      </c>
      <c r="M1627" s="68">
        <v>5.0199999999999996</v>
      </c>
      <c r="N1627" s="115">
        <v>14292.75</v>
      </c>
      <c r="AF1627" s="39"/>
      <c r="AG1627" s="47" t="s">
        <v>4582</v>
      </c>
      <c r="AM1627" s="47"/>
      <c r="AN1627" s="47"/>
      <c r="AP1627" s="47"/>
      <c r="AQ1627" s="47"/>
    </row>
    <row r="1628" spans="1:43" s="4" customFormat="1" ht="15" x14ac:dyDescent="0.25">
      <c r="A1628" s="65"/>
      <c r="B1628" s="66"/>
      <c r="C1628" s="374" t="s">
        <v>72</v>
      </c>
      <c r="D1628" s="374"/>
      <c r="E1628" s="374"/>
      <c r="F1628" s="42"/>
      <c r="G1628" s="43"/>
      <c r="H1628" s="43"/>
      <c r="I1628" s="43"/>
      <c r="J1628" s="45"/>
      <c r="K1628" s="43"/>
      <c r="L1628" s="105">
        <v>2847.16</v>
      </c>
      <c r="M1628" s="60"/>
      <c r="N1628" s="115">
        <v>14292.75</v>
      </c>
      <c r="AF1628" s="39"/>
      <c r="AG1628" s="47"/>
      <c r="AM1628" s="47" t="s">
        <v>72</v>
      </c>
      <c r="AN1628" s="47"/>
      <c r="AP1628" s="47"/>
      <c r="AQ1628" s="47"/>
    </row>
    <row r="1629" spans="1:43" s="4" customFormat="1" ht="22.5" x14ac:dyDescent="0.25">
      <c r="A1629" s="40" t="s">
        <v>764</v>
      </c>
      <c r="B1629" s="41" t="s">
        <v>4583</v>
      </c>
      <c r="C1629" s="374" t="s">
        <v>4584</v>
      </c>
      <c r="D1629" s="374"/>
      <c r="E1629" s="374"/>
      <c r="F1629" s="42" t="s">
        <v>231</v>
      </c>
      <c r="G1629" s="43">
        <v>4</v>
      </c>
      <c r="H1629" s="44">
        <v>1</v>
      </c>
      <c r="I1629" s="44">
        <v>4</v>
      </c>
      <c r="J1629" s="105">
        <v>8213.0400000000009</v>
      </c>
      <c r="K1629" s="43"/>
      <c r="L1629" s="105">
        <v>6544.25</v>
      </c>
      <c r="M1629" s="68">
        <v>5.0199999999999996</v>
      </c>
      <c r="N1629" s="115">
        <v>32852.160000000003</v>
      </c>
      <c r="AF1629" s="39"/>
      <c r="AG1629" s="47" t="s">
        <v>4584</v>
      </c>
      <c r="AM1629" s="47"/>
      <c r="AN1629" s="47"/>
      <c r="AP1629" s="47"/>
      <c r="AQ1629" s="47"/>
    </row>
    <row r="1630" spans="1:43" s="4" customFormat="1" ht="15" x14ac:dyDescent="0.25">
      <c r="A1630" s="65"/>
      <c r="B1630" s="66"/>
      <c r="C1630" s="374" t="s">
        <v>72</v>
      </c>
      <c r="D1630" s="374"/>
      <c r="E1630" s="374"/>
      <c r="F1630" s="42"/>
      <c r="G1630" s="43"/>
      <c r="H1630" s="43"/>
      <c r="I1630" s="43"/>
      <c r="J1630" s="45"/>
      <c r="K1630" s="43"/>
      <c r="L1630" s="105">
        <v>6544.25</v>
      </c>
      <c r="M1630" s="60"/>
      <c r="N1630" s="115">
        <v>32852.160000000003</v>
      </c>
      <c r="AF1630" s="39"/>
      <c r="AG1630" s="47"/>
      <c r="AM1630" s="47" t="s">
        <v>72</v>
      </c>
      <c r="AN1630" s="47"/>
      <c r="AP1630" s="47"/>
      <c r="AQ1630" s="47"/>
    </row>
    <row r="1631" spans="1:43" s="4" customFormat="1" ht="34.5" x14ac:dyDescent="0.25">
      <c r="A1631" s="40" t="s">
        <v>765</v>
      </c>
      <c r="B1631" s="41" t="s">
        <v>4585</v>
      </c>
      <c r="C1631" s="374" t="s">
        <v>4586</v>
      </c>
      <c r="D1631" s="374"/>
      <c r="E1631" s="374"/>
      <c r="F1631" s="42" t="s">
        <v>61</v>
      </c>
      <c r="G1631" s="43">
        <v>2</v>
      </c>
      <c r="H1631" s="44">
        <v>1</v>
      </c>
      <c r="I1631" s="44">
        <v>2</v>
      </c>
      <c r="J1631" s="67">
        <v>245.16</v>
      </c>
      <c r="K1631" s="43"/>
      <c r="L1631" s="67">
        <v>490.32</v>
      </c>
      <c r="M1631" s="68">
        <v>5.0199999999999996</v>
      </c>
      <c r="N1631" s="115">
        <v>2461.41</v>
      </c>
      <c r="AF1631" s="39"/>
      <c r="AG1631" s="47" t="s">
        <v>4586</v>
      </c>
      <c r="AM1631" s="47"/>
      <c r="AN1631" s="47"/>
      <c r="AP1631" s="47"/>
      <c r="AQ1631" s="47"/>
    </row>
    <row r="1632" spans="1:43" s="4" customFormat="1" ht="15" x14ac:dyDescent="0.25">
      <c r="A1632" s="65"/>
      <c r="B1632" s="66"/>
      <c r="C1632" s="374" t="s">
        <v>72</v>
      </c>
      <c r="D1632" s="374"/>
      <c r="E1632" s="374"/>
      <c r="F1632" s="42"/>
      <c r="G1632" s="43"/>
      <c r="H1632" s="43"/>
      <c r="I1632" s="43"/>
      <c r="J1632" s="45"/>
      <c r="K1632" s="43"/>
      <c r="L1632" s="67">
        <v>490.32</v>
      </c>
      <c r="M1632" s="60"/>
      <c r="N1632" s="115">
        <v>2461.41</v>
      </c>
      <c r="AF1632" s="39"/>
      <c r="AG1632" s="47"/>
      <c r="AM1632" s="47" t="s">
        <v>72</v>
      </c>
      <c r="AN1632" s="47"/>
      <c r="AP1632" s="47"/>
      <c r="AQ1632" s="47"/>
    </row>
    <row r="1633" spans="1:43" s="4" customFormat="1" ht="22.5" x14ac:dyDescent="0.25">
      <c r="A1633" s="40" t="s">
        <v>766</v>
      </c>
      <c r="B1633" s="41" t="s">
        <v>4142</v>
      </c>
      <c r="C1633" s="374" t="s">
        <v>4143</v>
      </c>
      <c r="D1633" s="374"/>
      <c r="E1633" s="374"/>
      <c r="F1633" s="42" t="s">
        <v>61</v>
      </c>
      <c r="G1633" s="43">
        <v>4</v>
      </c>
      <c r="H1633" s="44">
        <v>1</v>
      </c>
      <c r="I1633" s="44">
        <v>4</v>
      </c>
      <c r="J1633" s="67">
        <v>556.30999999999995</v>
      </c>
      <c r="K1633" s="43"/>
      <c r="L1633" s="67">
        <v>443.27</v>
      </c>
      <c r="M1633" s="68">
        <v>5.0199999999999996</v>
      </c>
      <c r="N1633" s="115">
        <v>2225.2399999999998</v>
      </c>
      <c r="AF1633" s="39"/>
      <c r="AG1633" s="47" t="s">
        <v>4143</v>
      </c>
      <c r="AM1633" s="47"/>
      <c r="AN1633" s="47"/>
      <c r="AP1633" s="47"/>
      <c r="AQ1633" s="47"/>
    </row>
    <row r="1634" spans="1:43" s="4" customFormat="1" ht="15" x14ac:dyDescent="0.25">
      <c r="A1634" s="65"/>
      <c r="B1634" s="66"/>
      <c r="C1634" s="374" t="s">
        <v>72</v>
      </c>
      <c r="D1634" s="374"/>
      <c r="E1634" s="374"/>
      <c r="F1634" s="42"/>
      <c r="G1634" s="43"/>
      <c r="H1634" s="43"/>
      <c r="I1634" s="43"/>
      <c r="J1634" s="45"/>
      <c r="K1634" s="43"/>
      <c r="L1634" s="67">
        <v>443.27</v>
      </c>
      <c r="M1634" s="60"/>
      <c r="N1634" s="115">
        <v>2225.2399999999998</v>
      </c>
      <c r="AF1634" s="39"/>
      <c r="AG1634" s="47"/>
      <c r="AM1634" s="47" t="s">
        <v>72</v>
      </c>
      <c r="AN1634" s="47"/>
      <c r="AP1634" s="47"/>
      <c r="AQ1634" s="47"/>
    </row>
    <row r="1635" spans="1:43" s="4" customFormat="1" ht="22.5" x14ac:dyDescent="0.25">
      <c r="A1635" s="40" t="s">
        <v>767</v>
      </c>
      <c r="B1635" s="41" t="s">
        <v>4142</v>
      </c>
      <c r="C1635" s="374" t="s">
        <v>4149</v>
      </c>
      <c r="D1635" s="374"/>
      <c r="E1635" s="374"/>
      <c r="F1635" s="42" t="s">
        <v>61</v>
      </c>
      <c r="G1635" s="43">
        <v>4</v>
      </c>
      <c r="H1635" s="44">
        <v>1</v>
      </c>
      <c r="I1635" s="44">
        <v>4</v>
      </c>
      <c r="J1635" s="105">
        <v>1121.18</v>
      </c>
      <c r="K1635" s="43"/>
      <c r="L1635" s="67">
        <v>893.37</v>
      </c>
      <c r="M1635" s="68">
        <v>5.0199999999999996</v>
      </c>
      <c r="N1635" s="115">
        <v>4484.72</v>
      </c>
      <c r="AF1635" s="39"/>
      <c r="AG1635" s="47" t="s">
        <v>4149</v>
      </c>
      <c r="AM1635" s="47"/>
      <c r="AN1635" s="47"/>
      <c r="AP1635" s="47"/>
      <c r="AQ1635" s="47"/>
    </row>
    <row r="1636" spans="1:43" s="4" customFormat="1" ht="15" x14ac:dyDescent="0.25">
      <c r="A1636" s="65"/>
      <c r="B1636" s="66"/>
      <c r="C1636" s="374" t="s">
        <v>72</v>
      </c>
      <c r="D1636" s="374"/>
      <c r="E1636" s="374"/>
      <c r="F1636" s="42"/>
      <c r="G1636" s="43"/>
      <c r="H1636" s="43"/>
      <c r="I1636" s="43"/>
      <c r="J1636" s="45"/>
      <c r="K1636" s="43"/>
      <c r="L1636" s="67">
        <v>893.37</v>
      </c>
      <c r="M1636" s="60"/>
      <c r="N1636" s="115">
        <v>4484.72</v>
      </c>
      <c r="AF1636" s="39"/>
      <c r="AG1636" s="47"/>
      <c r="AM1636" s="47" t="s">
        <v>72</v>
      </c>
      <c r="AN1636" s="47"/>
      <c r="AP1636" s="47"/>
      <c r="AQ1636" s="47"/>
    </row>
    <row r="1637" spans="1:43" s="4" customFormat="1" ht="22.5" x14ac:dyDescent="0.25">
      <c r="A1637" s="40" t="s">
        <v>770</v>
      </c>
      <c r="B1637" s="41" t="s">
        <v>4142</v>
      </c>
      <c r="C1637" s="374" t="s">
        <v>4161</v>
      </c>
      <c r="D1637" s="374"/>
      <c r="E1637" s="374"/>
      <c r="F1637" s="42" t="s">
        <v>61</v>
      </c>
      <c r="G1637" s="43">
        <v>2</v>
      </c>
      <c r="H1637" s="44">
        <v>1</v>
      </c>
      <c r="I1637" s="44">
        <v>2</v>
      </c>
      <c r="J1637" s="105">
        <v>2041.63</v>
      </c>
      <c r="K1637" s="43"/>
      <c r="L1637" s="67">
        <v>813.4</v>
      </c>
      <c r="M1637" s="68">
        <v>5.0199999999999996</v>
      </c>
      <c r="N1637" s="115">
        <v>4083.26</v>
      </c>
      <c r="AF1637" s="39"/>
      <c r="AG1637" s="47" t="s">
        <v>4161</v>
      </c>
      <c r="AM1637" s="47"/>
      <c r="AN1637" s="47"/>
      <c r="AP1637" s="47"/>
      <c r="AQ1637" s="47"/>
    </row>
    <row r="1638" spans="1:43" s="4" customFormat="1" ht="15" x14ac:dyDescent="0.25">
      <c r="A1638" s="65"/>
      <c r="B1638" s="66"/>
      <c r="C1638" s="374" t="s">
        <v>72</v>
      </c>
      <c r="D1638" s="374"/>
      <c r="E1638" s="374"/>
      <c r="F1638" s="42"/>
      <c r="G1638" s="43"/>
      <c r="H1638" s="43"/>
      <c r="I1638" s="43"/>
      <c r="J1638" s="45"/>
      <c r="K1638" s="43"/>
      <c r="L1638" s="67">
        <v>813.4</v>
      </c>
      <c r="M1638" s="60"/>
      <c r="N1638" s="115">
        <v>4083.26</v>
      </c>
      <c r="AF1638" s="39"/>
      <c r="AG1638" s="47"/>
      <c r="AM1638" s="47" t="s">
        <v>72</v>
      </c>
      <c r="AN1638" s="47"/>
      <c r="AP1638" s="47"/>
      <c r="AQ1638" s="47"/>
    </row>
    <row r="1639" spans="1:43" s="4" customFormat="1" ht="22.5" x14ac:dyDescent="0.25">
      <c r="A1639" s="40" t="s">
        <v>773</v>
      </c>
      <c r="B1639" s="41" t="s">
        <v>4142</v>
      </c>
      <c r="C1639" s="374" t="s">
        <v>4182</v>
      </c>
      <c r="D1639" s="374"/>
      <c r="E1639" s="374"/>
      <c r="F1639" s="42" t="s">
        <v>61</v>
      </c>
      <c r="G1639" s="43">
        <v>3</v>
      </c>
      <c r="H1639" s="44">
        <v>1</v>
      </c>
      <c r="I1639" s="44">
        <v>3</v>
      </c>
      <c r="J1639" s="105">
        <v>3479.83</v>
      </c>
      <c r="K1639" s="43"/>
      <c r="L1639" s="105">
        <v>2079.58</v>
      </c>
      <c r="M1639" s="68">
        <v>5.0199999999999996</v>
      </c>
      <c r="N1639" s="115">
        <v>10439.49</v>
      </c>
      <c r="AF1639" s="39"/>
      <c r="AG1639" s="47" t="s">
        <v>4182</v>
      </c>
      <c r="AM1639" s="47"/>
      <c r="AN1639" s="47"/>
      <c r="AP1639" s="47"/>
      <c r="AQ1639" s="47"/>
    </row>
    <row r="1640" spans="1:43" s="4" customFormat="1" ht="15" x14ac:dyDescent="0.25">
      <c r="A1640" s="65"/>
      <c r="B1640" s="66"/>
      <c r="C1640" s="374" t="s">
        <v>72</v>
      </c>
      <c r="D1640" s="374"/>
      <c r="E1640" s="374"/>
      <c r="F1640" s="42"/>
      <c r="G1640" s="43"/>
      <c r="H1640" s="43"/>
      <c r="I1640" s="43"/>
      <c r="J1640" s="45"/>
      <c r="K1640" s="43"/>
      <c r="L1640" s="105">
        <v>2079.58</v>
      </c>
      <c r="M1640" s="60"/>
      <c r="N1640" s="115">
        <v>10439.49</v>
      </c>
      <c r="AF1640" s="39"/>
      <c r="AG1640" s="47"/>
      <c r="AM1640" s="47" t="s">
        <v>72</v>
      </c>
      <c r="AN1640" s="47"/>
      <c r="AP1640" s="47"/>
      <c r="AQ1640" s="47"/>
    </row>
    <row r="1641" spans="1:43" s="4" customFormat="1" ht="22.5" x14ac:dyDescent="0.25">
      <c r="A1641" s="40" t="s">
        <v>781</v>
      </c>
      <c r="B1641" s="41" t="s">
        <v>4142</v>
      </c>
      <c r="C1641" s="374" t="s">
        <v>4274</v>
      </c>
      <c r="D1641" s="374"/>
      <c r="E1641" s="374"/>
      <c r="F1641" s="42" t="s">
        <v>61</v>
      </c>
      <c r="G1641" s="43">
        <v>1</v>
      </c>
      <c r="H1641" s="44">
        <v>1</v>
      </c>
      <c r="I1641" s="44">
        <v>1</v>
      </c>
      <c r="J1641" s="105">
        <v>5202</v>
      </c>
      <c r="K1641" s="43"/>
      <c r="L1641" s="105">
        <v>1036.25</v>
      </c>
      <c r="M1641" s="68">
        <v>5.0199999999999996</v>
      </c>
      <c r="N1641" s="115">
        <v>5202</v>
      </c>
      <c r="AF1641" s="39"/>
      <c r="AG1641" s="47" t="s">
        <v>4274</v>
      </c>
      <c r="AM1641" s="47"/>
      <c r="AN1641" s="47"/>
      <c r="AP1641" s="47"/>
      <c r="AQ1641" s="47"/>
    </row>
    <row r="1642" spans="1:43" s="4" customFormat="1" ht="15" x14ac:dyDescent="0.25">
      <c r="A1642" s="65"/>
      <c r="B1642" s="66"/>
      <c r="C1642" s="374" t="s">
        <v>72</v>
      </c>
      <c r="D1642" s="374"/>
      <c r="E1642" s="374"/>
      <c r="F1642" s="42"/>
      <c r="G1642" s="43"/>
      <c r="H1642" s="43"/>
      <c r="I1642" s="43"/>
      <c r="J1642" s="45"/>
      <c r="K1642" s="43"/>
      <c r="L1642" s="105">
        <v>1036.25</v>
      </c>
      <c r="M1642" s="60"/>
      <c r="N1642" s="115">
        <v>5202</v>
      </c>
      <c r="AF1642" s="39"/>
      <c r="AG1642" s="47"/>
      <c r="AM1642" s="47" t="s">
        <v>72</v>
      </c>
      <c r="AN1642" s="47"/>
      <c r="AP1642" s="47"/>
      <c r="AQ1642" s="47"/>
    </row>
    <row r="1643" spans="1:43" s="4" customFormat="1" ht="22.5" x14ac:dyDescent="0.25">
      <c r="A1643" s="40" t="s">
        <v>783</v>
      </c>
      <c r="B1643" s="41" t="s">
        <v>4142</v>
      </c>
      <c r="C1643" s="374" t="s">
        <v>4282</v>
      </c>
      <c r="D1643" s="374"/>
      <c r="E1643" s="374"/>
      <c r="F1643" s="42" t="s">
        <v>61</v>
      </c>
      <c r="G1643" s="43">
        <v>2</v>
      </c>
      <c r="H1643" s="44">
        <v>1</v>
      </c>
      <c r="I1643" s="44">
        <v>2</v>
      </c>
      <c r="J1643" s="105">
        <v>8157.96</v>
      </c>
      <c r="K1643" s="43"/>
      <c r="L1643" s="105">
        <v>3250.18</v>
      </c>
      <c r="M1643" s="68">
        <v>5.0199999999999996</v>
      </c>
      <c r="N1643" s="115">
        <v>16315.92</v>
      </c>
      <c r="AF1643" s="39"/>
      <c r="AG1643" s="47" t="s">
        <v>4282</v>
      </c>
      <c r="AM1643" s="47"/>
      <c r="AN1643" s="47"/>
      <c r="AP1643" s="47"/>
      <c r="AQ1643" s="47"/>
    </row>
    <row r="1644" spans="1:43" s="4" customFormat="1" ht="15" x14ac:dyDescent="0.25">
      <c r="A1644" s="65"/>
      <c r="B1644" s="66"/>
      <c r="C1644" s="374" t="s">
        <v>72</v>
      </c>
      <c r="D1644" s="374"/>
      <c r="E1644" s="374"/>
      <c r="F1644" s="42"/>
      <c r="G1644" s="43"/>
      <c r="H1644" s="43"/>
      <c r="I1644" s="43"/>
      <c r="J1644" s="45"/>
      <c r="K1644" s="43"/>
      <c r="L1644" s="105">
        <v>3250.18</v>
      </c>
      <c r="M1644" s="60"/>
      <c r="N1644" s="115">
        <v>16315.92</v>
      </c>
      <c r="AF1644" s="39"/>
      <c r="AG1644" s="47"/>
      <c r="AM1644" s="47" t="s">
        <v>72</v>
      </c>
      <c r="AN1644" s="47"/>
      <c r="AP1644" s="47"/>
      <c r="AQ1644" s="47"/>
    </row>
    <row r="1645" spans="1:43" s="4" customFormat="1" ht="22.5" x14ac:dyDescent="0.25">
      <c r="A1645" s="40" t="s">
        <v>787</v>
      </c>
      <c r="B1645" s="41" t="s">
        <v>4142</v>
      </c>
      <c r="C1645" s="374" t="s">
        <v>4587</v>
      </c>
      <c r="D1645" s="374"/>
      <c r="E1645" s="374"/>
      <c r="F1645" s="42" t="s">
        <v>61</v>
      </c>
      <c r="G1645" s="43">
        <v>1</v>
      </c>
      <c r="H1645" s="44">
        <v>1</v>
      </c>
      <c r="I1645" s="44">
        <v>1</v>
      </c>
      <c r="J1645" s="105">
        <v>9649.2000000000007</v>
      </c>
      <c r="K1645" s="43"/>
      <c r="L1645" s="105">
        <v>1922.15</v>
      </c>
      <c r="M1645" s="68">
        <v>5.0199999999999996</v>
      </c>
      <c r="N1645" s="115">
        <v>9649.2000000000007</v>
      </c>
      <c r="AF1645" s="39"/>
      <c r="AG1645" s="47" t="s">
        <v>4587</v>
      </c>
      <c r="AM1645" s="47"/>
      <c r="AN1645" s="47"/>
      <c r="AP1645" s="47"/>
      <c r="AQ1645" s="47"/>
    </row>
    <row r="1646" spans="1:43" s="4" customFormat="1" ht="15" x14ac:dyDescent="0.25">
      <c r="A1646" s="65"/>
      <c r="B1646" s="66"/>
      <c r="C1646" s="374" t="s">
        <v>72</v>
      </c>
      <c r="D1646" s="374"/>
      <c r="E1646" s="374"/>
      <c r="F1646" s="42"/>
      <c r="G1646" s="43"/>
      <c r="H1646" s="43"/>
      <c r="I1646" s="43"/>
      <c r="J1646" s="45"/>
      <c r="K1646" s="43"/>
      <c r="L1646" s="105">
        <v>1922.15</v>
      </c>
      <c r="M1646" s="60"/>
      <c r="N1646" s="115">
        <v>9649.2000000000007</v>
      </c>
      <c r="AF1646" s="39"/>
      <c r="AG1646" s="47"/>
      <c r="AM1646" s="47" t="s">
        <v>72</v>
      </c>
      <c r="AN1646" s="47"/>
      <c r="AP1646" s="47"/>
      <c r="AQ1646" s="47"/>
    </row>
    <row r="1647" spans="1:43" s="4" customFormat="1" ht="22.5" x14ac:dyDescent="0.25">
      <c r="A1647" s="40" t="s">
        <v>789</v>
      </c>
      <c r="B1647" s="41" t="s">
        <v>4142</v>
      </c>
      <c r="C1647" s="374" t="s">
        <v>4286</v>
      </c>
      <c r="D1647" s="374"/>
      <c r="E1647" s="374"/>
      <c r="F1647" s="42" t="s">
        <v>61</v>
      </c>
      <c r="G1647" s="43">
        <v>2</v>
      </c>
      <c r="H1647" s="44">
        <v>1</v>
      </c>
      <c r="I1647" s="44">
        <v>2</v>
      </c>
      <c r="J1647" s="105">
        <v>13918.92</v>
      </c>
      <c r="K1647" s="43"/>
      <c r="L1647" s="105">
        <v>5545.39</v>
      </c>
      <c r="M1647" s="68">
        <v>5.0199999999999996</v>
      </c>
      <c r="N1647" s="115">
        <v>27837.84</v>
      </c>
      <c r="AF1647" s="39"/>
      <c r="AG1647" s="47" t="s">
        <v>4286</v>
      </c>
      <c r="AM1647" s="47"/>
      <c r="AN1647" s="47"/>
      <c r="AP1647" s="47"/>
      <c r="AQ1647" s="47"/>
    </row>
    <row r="1648" spans="1:43" s="4" customFormat="1" ht="15" x14ac:dyDescent="0.25">
      <c r="A1648" s="65"/>
      <c r="B1648" s="66"/>
      <c r="C1648" s="374" t="s">
        <v>72</v>
      </c>
      <c r="D1648" s="374"/>
      <c r="E1648" s="374"/>
      <c r="F1648" s="42"/>
      <c r="G1648" s="43"/>
      <c r="H1648" s="43"/>
      <c r="I1648" s="43"/>
      <c r="J1648" s="45"/>
      <c r="K1648" s="43"/>
      <c r="L1648" s="105">
        <v>5545.39</v>
      </c>
      <c r="M1648" s="60"/>
      <c r="N1648" s="115">
        <v>27837.84</v>
      </c>
      <c r="AF1648" s="39"/>
      <c r="AG1648" s="47"/>
      <c r="AM1648" s="47" t="s">
        <v>72</v>
      </c>
      <c r="AN1648" s="47"/>
      <c r="AP1648" s="47"/>
      <c r="AQ1648" s="47"/>
    </row>
    <row r="1649" spans="1:43" s="4" customFormat="1" ht="22.5" x14ac:dyDescent="0.25">
      <c r="A1649" s="40" t="s">
        <v>792</v>
      </c>
      <c r="B1649" s="41" t="s">
        <v>4142</v>
      </c>
      <c r="C1649" s="374" t="s">
        <v>4289</v>
      </c>
      <c r="D1649" s="374"/>
      <c r="E1649" s="374"/>
      <c r="F1649" s="42" t="s">
        <v>61</v>
      </c>
      <c r="G1649" s="43">
        <v>1</v>
      </c>
      <c r="H1649" s="44">
        <v>1</v>
      </c>
      <c r="I1649" s="44">
        <v>1</v>
      </c>
      <c r="J1649" s="105">
        <v>21881.040000000001</v>
      </c>
      <c r="K1649" s="43"/>
      <c r="L1649" s="105">
        <v>4358.7700000000004</v>
      </c>
      <c r="M1649" s="68">
        <v>5.0199999999999996</v>
      </c>
      <c r="N1649" s="115">
        <v>21881.040000000001</v>
      </c>
      <c r="AF1649" s="39"/>
      <c r="AG1649" s="47" t="s">
        <v>4289</v>
      </c>
      <c r="AM1649" s="47"/>
      <c r="AN1649" s="47"/>
      <c r="AP1649" s="47"/>
      <c r="AQ1649" s="47"/>
    </row>
    <row r="1650" spans="1:43" s="4" customFormat="1" ht="15" x14ac:dyDescent="0.25">
      <c r="A1650" s="65"/>
      <c r="B1650" s="66"/>
      <c r="C1650" s="374" t="s">
        <v>72</v>
      </c>
      <c r="D1650" s="374"/>
      <c r="E1650" s="374"/>
      <c r="F1650" s="42"/>
      <c r="G1650" s="43"/>
      <c r="H1650" s="43"/>
      <c r="I1650" s="43"/>
      <c r="J1650" s="45"/>
      <c r="K1650" s="43"/>
      <c r="L1650" s="105">
        <v>4358.7700000000004</v>
      </c>
      <c r="M1650" s="60"/>
      <c r="N1650" s="115">
        <v>21881.040000000001</v>
      </c>
      <c r="AF1650" s="39"/>
      <c r="AG1650" s="47"/>
      <c r="AM1650" s="47" t="s">
        <v>72</v>
      </c>
      <c r="AN1650" s="47"/>
      <c r="AP1650" s="47"/>
      <c r="AQ1650" s="47"/>
    </row>
    <row r="1651" spans="1:43" s="4" customFormat="1" ht="22.5" x14ac:dyDescent="0.25">
      <c r="A1651" s="40" t="s">
        <v>796</v>
      </c>
      <c r="B1651" s="41" t="s">
        <v>4142</v>
      </c>
      <c r="C1651" s="374" t="s">
        <v>4588</v>
      </c>
      <c r="D1651" s="374"/>
      <c r="E1651" s="374"/>
      <c r="F1651" s="42" t="s">
        <v>61</v>
      </c>
      <c r="G1651" s="43">
        <v>1</v>
      </c>
      <c r="H1651" s="44">
        <v>1</v>
      </c>
      <c r="I1651" s="44">
        <v>1</v>
      </c>
      <c r="J1651" s="105">
        <v>6490.87</v>
      </c>
      <c r="K1651" s="43"/>
      <c r="L1651" s="105">
        <v>1293</v>
      </c>
      <c r="M1651" s="68">
        <v>5.0199999999999996</v>
      </c>
      <c r="N1651" s="115">
        <v>6490.87</v>
      </c>
      <c r="AF1651" s="39"/>
      <c r="AG1651" s="47" t="s">
        <v>4588</v>
      </c>
      <c r="AM1651" s="47"/>
      <c r="AN1651" s="47"/>
      <c r="AP1651" s="47"/>
      <c r="AQ1651" s="47"/>
    </row>
    <row r="1652" spans="1:43" s="4" customFormat="1" ht="15" x14ac:dyDescent="0.25">
      <c r="A1652" s="65"/>
      <c r="B1652" s="66"/>
      <c r="C1652" s="374" t="s">
        <v>72</v>
      </c>
      <c r="D1652" s="374"/>
      <c r="E1652" s="374"/>
      <c r="F1652" s="42"/>
      <c r="G1652" s="43"/>
      <c r="H1652" s="43"/>
      <c r="I1652" s="43"/>
      <c r="J1652" s="45"/>
      <c r="K1652" s="43"/>
      <c r="L1652" s="105">
        <v>1293</v>
      </c>
      <c r="M1652" s="60"/>
      <c r="N1652" s="115">
        <v>6490.87</v>
      </c>
      <c r="AF1652" s="39"/>
      <c r="AG1652" s="47"/>
      <c r="AM1652" s="47" t="s">
        <v>72</v>
      </c>
      <c r="AN1652" s="47"/>
      <c r="AP1652" s="47"/>
      <c r="AQ1652" s="47"/>
    </row>
    <row r="1653" spans="1:43" s="4" customFormat="1" ht="34.5" x14ac:dyDescent="0.25">
      <c r="A1653" s="40" t="s">
        <v>799</v>
      </c>
      <c r="B1653" s="41" t="s">
        <v>4589</v>
      </c>
      <c r="C1653" s="374" t="s">
        <v>4590</v>
      </c>
      <c r="D1653" s="374"/>
      <c r="E1653" s="374"/>
      <c r="F1653" s="42" t="s">
        <v>61</v>
      </c>
      <c r="G1653" s="43">
        <v>2</v>
      </c>
      <c r="H1653" s="44">
        <v>1</v>
      </c>
      <c r="I1653" s="44">
        <v>2</v>
      </c>
      <c r="J1653" s="45"/>
      <c r="K1653" s="43"/>
      <c r="L1653" s="45"/>
      <c r="M1653" s="43"/>
      <c r="N1653" s="46"/>
      <c r="AF1653" s="39"/>
      <c r="AG1653" s="47" t="s">
        <v>4590</v>
      </c>
      <c r="AM1653" s="47"/>
      <c r="AN1653" s="47"/>
      <c r="AP1653" s="47"/>
      <c r="AQ1653" s="47"/>
    </row>
    <row r="1654" spans="1:43" s="4" customFormat="1" ht="22.5" x14ac:dyDescent="0.25">
      <c r="A1654" s="103"/>
      <c r="B1654" s="49" t="s">
        <v>217</v>
      </c>
      <c r="C1654" s="368" t="s">
        <v>218</v>
      </c>
      <c r="D1654" s="368"/>
      <c r="E1654" s="368"/>
      <c r="F1654" s="368"/>
      <c r="G1654" s="368"/>
      <c r="H1654" s="368"/>
      <c r="I1654" s="368"/>
      <c r="J1654" s="368"/>
      <c r="K1654" s="368"/>
      <c r="L1654" s="368"/>
      <c r="M1654" s="368"/>
      <c r="N1654" s="376"/>
      <c r="AF1654" s="39"/>
      <c r="AG1654" s="47"/>
      <c r="AI1654" s="3" t="s">
        <v>218</v>
      </c>
      <c r="AM1654" s="47"/>
      <c r="AN1654" s="47"/>
      <c r="AP1654" s="47"/>
      <c r="AQ1654" s="47"/>
    </row>
    <row r="1655" spans="1:43" s="4" customFormat="1" ht="15" x14ac:dyDescent="0.25">
      <c r="A1655" s="48"/>
      <c r="B1655" s="49" t="s">
        <v>58</v>
      </c>
      <c r="C1655" s="372" t="s">
        <v>62</v>
      </c>
      <c r="D1655" s="372"/>
      <c r="E1655" s="372"/>
      <c r="F1655" s="51"/>
      <c r="G1655" s="52"/>
      <c r="H1655" s="52"/>
      <c r="I1655" s="52"/>
      <c r="J1655" s="53">
        <v>96.6</v>
      </c>
      <c r="K1655" s="54">
        <v>1.1499999999999999</v>
      </c>
      <c r="L1655" s="53">
        <v>222.18</v>
      </c>
      <c r="M1655" s="54">
        <v>34.96</v>
      </c>
      <c r="N1655" s="55">
        <v>7767.41</v>
      </c>
      <c r="AF1655" s="39"/>
      <c r="AG1655" s="47"/>
      <c r="AJ1655" s="3" t="s">
        <v>62</v>
      </c>
      <c r="AM1655" s="47"/>
      <c r="AN1655" s="47"/>
      <c r="AP1655" s="47"/>
      <c r="AQ1655" s="47"/>
    </row>
    <row r="1656" spans="1:43" s="4" customFormat="1" ht="15" x14ac:dyDescent="0.25">
      <c r="A1656" s="48"/>
      <c r="B1656" s="49" t="s">
        <v>73</v>
      </c>
      <c r="C1656" s="372" t="s">
        <v>175</v>
      </c>
      <c r="D1656" s="372"/>
      <c r="E1656" s="372"/>
      <c r="F1656" s="51"/>
      <c r="G1656" s="52"/>
      <c r="H1656" s="52"/>
      <c r="I1656" s="52"/>
      <c r="J1656" s="53">
        <v>724.79</v>
      </c>
      <c r="K1656" s="54">
        <v>1.1499999999999999</v>
      </c>
      <c r="L1656" s="107">
        <v>1667.02</v>
      </c>
      <c r="M1656" s="54">
        <v>12.51</v>
      </c>
      <c r="N1656" s="55">
        <v>20854.419999999998</v>
      </c>
      <c r="AF1656" s="39"/>
      <c r="AG1656" s="47"/>
      <c r="AJ1656" s="3" t="s">
        <v>175</v>
      </c>
      <c r="AM1656" s="47"/>
      <c r="AN1656" s="47"/>
      <c r="AP1656" s="47"/>
      <c r="AQ1656" s="47"/>
    </row>
    <row r="1657" spans="1:43" s="4" customFormat="1" ht="15" x14ac:dyDescent="0.25">
      <c r="A1657" s="48"/>
      <c r="B1657" s="49" t="s">
        <v>78</v>
      </c>
      <c r="C1657" s="372" t="s">
        <v>176</v>
      </c>
      <c r="D1657" s="372"/>
      <c r="E1657" s="372"/>
      <c r="F1657" s="51"/>
      <c r="G1657" s="52"/>
      <c r="H1657" s="52"/>
      <c r="I1657" s="52"/>
      <c r="J1657" s="53">
        <v>73.569999999999993</v>
      </c>
      <c r="K1657" s="54">
        <v>1.1499999999999999</v>
      </c>
      <c r="L1657" s="53">
        <v>169.21</v>
      </c>
      <c r="M1657" s="54">
        <v>34.96</v>
      </c>
      <c r="N1657" s="55">
        <v>5915.58</v>
      </c>
      <c r="AF1657" s="39"/>
      <c r="AG1657" s="47"/>
      <c r="AJ1657" s="3" t="s">
        <v>176</v>
      </c>
      <c r="AM1657" s="47"/>
      <c r="AN1657" s="47"/>
      <c r="AP1657" s="47"/>
      <c r="AQ1657" s="47"/>
    </row>
    <row r="1658" spans="1:43" s="4" customFormat="1" ht="15" x14ac:dyDescent="0.25">
      <c r="A1658" s="48"/>
      <c r="B1658" s="49" t="s">
        <v>122</v>
      </c>
      <c r="C1658" s="372" t="s">
        <v>177</v>
      </c>
      <c r="D1658" s="372"/>
      <c r="E1658" s="372"/>
      <c r="F1658" s="51"/>
      <c r="G1658" s="52"/>
      <c r="H1658" s="52"/>
      <c r="I1658" s="52"/>
      <c r="J1658" s="53">
        <v>435.02</v>
      </c>
      <c r="K1658" s="52"/>
      <c r="L1658" s="53">
        <v>870.04</v>
      </c>
      <c r="M1658" s="54">
        <v>5.0199999999999996</v>
      </c>
      <c r="N1658" s="55">
        <v>4367.6000000000004</v>
      </c>
      <c r="AF1658" s="39"/>
      <c r="AG1658" s="47"/>
      <c r="AJ1658" s="3" t="s">
        <v>177</v>
      </c>
      <c r="AM1658" s="47"/>
      <c r="AN1658" s="47"/>
      <c r="AP1658" s="47"/>
      <c r="AQ1658" s="47"/>
    </row>
    <row r="1659" spans="1:43" s="4" customFormat="1" ht="15" x14ac:dyDescent="0.25">
      <c r="A1659" s="56"/>
      <c r="B1659" s="49"/>
      <c r="C1659" s="372" t="s">
        <v>63</v>
      </c>
      <c r="D1659" s="372"/>
      <c r="E1659" s="372"/>
      <c r="F1659" s="51" t="s">
        <v>64</v>
      </c>
      <c r="G1659" s="54">
        <v>8.83</v>
      </c>
      <c r="H1659" s="54">
        <v>1.1499999999999999</v>
      </c>
      <c r="I1659" s="109">
        <v>20.309000000000001</v>
      </c>
      <c r="J1659" s="57"/>
      <c r="K1659" s="52"/>
      <c r="L1659" s="57"/>
      <c r="M1659" s="52"/>
      <c r="N1659" s="58"/>
      <c r="AF1659" s="39"/>
      <c r="AG1659" s="47"/>
      <c r="AK1659" s="3" t="s">
        <v>63</v>
      </c>
      <c r="AM1659" s="47"/>
      <c r="AN1659" s="47"/>
      <c r="AP1659" s="47"/>
      <c r="AQ1659" s="47"/>
    </row>
    <row r="1660" spans="1:43" s="4" customFormat="1" ht="15" x14ac:dyDescent="0.25">
      <c r="A1660" s="56"/>
      <c r="B1660" s="49"/>
      <c r="C1660" s="372" t="s">
        <v>178</v>
      </c>
      <c r="D1660" s="372"/>
      <c r="E1660" s="372"/>
      <c r="F1660" s="51" t="s">
        <v>64</v>
      </c>
      <c r="G1660" s="54">
        <v>5.43</v>
      </c>
      <c r="H1660" s="54">
        <v>1.1499999999999999</v>
      </c>
      <c r="I1660" s="109">
        <v>12.489000000000001</v>
      </c>
      <c r="J1660" s="57"/>
      <c r="K1660" s="52"/>
      <c r="L1660" s="57"/>
      <c r="M1660" s="52"/>
      <c r="N1660" s="58"/>
      <c r="AF1660" s="39"/>
      <c r="AG1660" s="47"/>
      <c r="AK1660" s="3" t="s">
        <v>178</v>
      </c>
      <c r="AM1660" s="47"/>
      <c r="AN1660" s="47"/>
      <c r="AP1660" s="47"/>
      <c r="AQ1660" s="47"/>
    </row>
    <row r="1661" spans="1:43" s="4" customFormat="1" ht="15" x14ac:dyDescent="0.25">
      <c r="A1661" s="48"/>
      <c r="B1661" s="49"/>
      <c r="C1661" s="375" t="s">
        <v>65</v>
      </c>
      <c r="D1661" s="375"/>
      <c r="E1661" s="375"/>
      <c r="F1661" s="59"/>
      <c r="G1661" s="60"/>
      <c r="H1661" s="60"/>
      <c r="I1661" s="60"/>
      <c r="J1661" s="108">
        <v>1256.4100000000001</v>
      </c>
      <c r="K1661" s="60"/>
      <c r="L1661" s="108">
        <v>2759.24</v>
      </c>
      <c r="M1661" s="60"/>
      <c r="N1661" s="123">
        <v>32989.43</v>
      </c>
      <c r="AF1661" s="39"/>
      <c r="AG1661" s="47"/>
      <c r="AL1661" s="3" t="s">
        <v>65</v>
      </c>
      <c r="AM1661" s="47"/>
      <c r="AN1661" s="47"/>
      <c r="AP1661" s="47"/>
      <c r="AQ1661" s="47"/>
    </row>
    <row r="1662" spans="1:43" s="4" customFormat="1" ht="15" x14ac:dyDescent="0.25">
      <c r="A1662" s="56"/>
      <c r="B1662" s="49"/>
      <c r="C1662" s="372" t="s">
        <v>66</v>
      </c>
      <c r="D1662" s="372"/>
      <c r="E1662" s="372"/>
      <c r="F1662" s="51"/>
      <c r="G1662" s="52"/>
      <c r="H1662" s="52"/>
      <c r="I1662" s="52"/>
      <c r="J1662" s="57"/>
      <c r="K1662" s="52"/>
      <c r="L1662" s="53">
        <v>391.39</v>
      </c>
      <c r="M1662" s="52"/>
      <c r="N1662" s="55">
        <v>13682.99</v>
      </c>
      <c r="AF1662" s="39"/>
      <c r="AG1662" s="47"/>
      <c r="AK1662" s="3" t="s">
        <v>66</v>
      </c>
      <c r="AM1662" s="47"/>
      <c r="AN1662" s="47"/>
      <c r="AP1662" s="47"/>
      <c r="AQ1662" s="47"/>
    </row>
    <row r="1663" spans="1:43" s="4" customFormat="1" ht="23.25" x14ac:dyDescent="0.25">
      <c r="A1663" s="56"/>
      <c r="B1663" s="49" t="s">
        <v>718</v>
      </c>
      <c r="C1663" s="372" t="s">
        <v>719</v>
      </c>
      <c r="D1663" s="372"/>
      <c r="E1663" s="372"/>
      <c r="F1663" s="51" t="s">
        <v>69</v>
      </c>
      <c r="G1663" s="63">
        <v>117</v>
      </c>
      <c r="H1663" s="52"/>
      <c r="I1663" s="63">
        <v>117</v>
      </c>
      <c r="J1663" s="57"/>
      <c r="K1663" s="52"/>
      <c r="L1663" s="53">
        <v>457.93</v>
      </c>
      <c r="M1663" s="52"/>
      <c r="N1663" s="55">
        <v>16009.1</v>
      </c>
      <c r="AF1663" s="39"/>
      <c r="AG1663" s="47"/>
      <c r="AK1663" s="3" t="s">
        <v>719</v>
      </c>
      <c r="AM1663" s="47"/>
      <c r="AN1663" s="47"/>
      <c r="AP1663" s="47"/>
      <c r="AQ1663" s="47"/>
    </row>
    <row r="1664" spans="1:43" s="4" customFormat="1" ht="23.25" x14ac:dyDescent="0.25">
      <c r="A1664" s="56"/>
      <c r="B1664" s="49" t="s">
        <v>720</v>
      </c>
      <c r="C1664" s="372" t="s">
        <v>721</v>
      </c>
      <c r="D1664" s="372"/>
      <c r="E1664" s="372"/>
      <c r="F1664" s="51" t="s">
        <v>69</v>
      </c>
      <c r="G1664" s="63">
        <v>74</v>
      </c>
      <c r="H1664" s="52"/>
      <c r="I1664" s="63">
        <v>74</v>
      </c>
      <c r="J1664" s="57"/>
      <c r="K1664" s="52"/>
      <c r="L1664" s="53">
        <v>289.63</v>
      </c>
      <c r="M1664" s="52"/>
      <c r="N1664" s="55">
        <v>10125.41</v>
      </c>
      <c r="AF1664" s="39"/>
      <c r="AG1664" s="47"/>
      <c r="AK1664" s="3" t="s">
        <v>721</v>
      </c>
      <c r="AM1664" s="47"/>
      <c r="AN1664" s="47"/>
      <c r="AP1664" s="47"/>
      <c r="AQ1664" s="47"/>
    </row>
    <row r="1665" spans="1:43" s="4" customFormat="1" ht="15" x14ac:dyDescent="0.25">
      <c r="A1665" s="65"/>
      <c r="B1665" s="66"/>
      <c r="C1665" s="374" t="s">
        <v>72</v>
      </c>
      <c r="D1665" s="374"/>
      <c r="E1665" s="374"/>
      <c r="F1665" s="42"/>
      <c r="G1665" s="43"/>
      <c r="H1665" s="43"/>
      <c r="I1665" s="43"/>
      <c r="J1665" s="45"/>
      <c r="K1665" s="43"/>
      <c r="L1665" s="105">
        <v>3506.8</v>
      </c>
      <c r="M1665" s="60"/>
      <c r="N1665" s="115">
        <v>59123.94</v>
      </c>
      <c r="AF1665" s="39"/>
      <c r="AG1665" s="47"/>
      <c r="AM1665" s="47" t="s">
        <v>72</v>
      </c>
      <c r="AN1665" s="47"/>
      <c r="AP1665" s="47"/>
      <c r="AQ1665" s="47"/>
    </row>
    <row r="1666" spans="1:43" s="4" customFormat="1" ht="15" x14ac:dyDescent="0.25">
      <c r="A1666" s="381" t="s">
        <v>4591</v>
      </c>
      <c r="B1666" s="382"/>
      <c r="C1666" s="382"/>
      <c r="D1666" s="382"/>
      <c r="E1666" s="382"/>
      <c r="F1666" s="382"/>
      <c r="G1666" s="382"/>
      <c r="H1666" s="382"/>
      <c r="I1666" s="382"/>
      <c r="J1666" s="382"/>
      <c r="K1666" s="382"/>
      <c r="L1666" s="382"/>
      <c r="M1666" s="382"/>
      <c r="N1666" s="383"/>
      <c r="AF1666" s="39"/>
      <c r="AG1666" s="47"/>
      <c r="AM1666" s="47"/>
      <c r="AN1666" s="47"/>
      <c r="AP1666" s="47"/>
      <c r="AQ1666" s="47" t="s">
        <v>4591</v>
      </c>
    </row>
    <row r="1667" spans="1:43" s="4" customFormat="1" ht="23.25" x14ac:dyDescent="0.25">
      <c r="A1667" s="40" t="s">
        <v>802</v>
      </c>
      <c r="B1667" s="41" t="s">
        <v>4592</v>
      </c>
      <c r="C1667" s="374" t="s">
        <v>4593</v>
      </c>
      <c r="D1667" s="374"/>
      <c r="E1667" s="374"/>
      <c r="F1667" s="42" t="s">
        <v>2985</v>
      </c>
      <c r="G1667" s="43">
        <v>0.156</v>
      </c>
      <c r="H1667" s="44">
        <v>1</v>
      </c>
      <c r="I1667" s="116">
        <v>0.156</v>
      </c>
      <c r="J1667" s="45"/>
      <c r="K1667" s="43"/>
      <c r="L1667" s="45"/>
      <c r="M1667" s="43"/>
      <c r="N1667" s="46"/>
      <c r="AF1667" s="39"/>
      <c r="AG1667" s="47" t="s">
        <v>4593</v>
      </c>
      <c r="AM1667" s="47"/>
      <c r="AN1667" s="47"/>
      <c r="AP1667" s="47"/>
      <c r="AQ1667" s="47"/>
    </row>
    <row r="1668" spans="1:43" s="4" customFormat="1" ht="15" x14ac:dyDescent="0.25">
      <c r="A1668" s="69"/>
      <c r="B1668" s="50"/>
      <c r="C1668" s="372" t="s">
        <v>4594</v>
      </c>
      <c r="D1668" s="372"/>
      <c r="E1668" s="372"/>
      <c r="F1668" s="372"/>
      <c r="G1668" s="372"/>
      <c r="H1668" s="372"/>
      <c r="I1668" s="372"/>
      <c r="J1668" s="372"/>
      <c r="K1668" s="372"/>
      <c r="L1668" s="372"/>
      <c r="M1668" s="372"/>
      <c r="N1668" s="377"/>
      <c r="AF1668" s="39"/>
      <c r="AG1668" s="47"/>
      <c r="AH1668" s="3" t="s">
        <v>4594</v>
      </c>
      <c r="AM1668" s="47"/>
      <c r="AN1668" s="47"/>
      <c r="AP1668" s="47"/>
      <c r="AQ1668" s="47"/>
    </row>
    <row r="1669" spans="1:43" s="4" customFormat="1" ht="22.5" x14ac:dyDescent="0.25">
      <c r="A1669" s="103"/>
      <c r="B1669" s="49" t="s">
        <v>217</v>
      </c>
      <c r="C1669" s="368" t="s">
        <v>218</v>
      </c>
      <c r="D1669" s="368"/>
      <c r="E1669" s="368"/>
      <c r="F1669" s="368"/>
      <c r="G1669" s="368"/>
      <c r="H1669" s="368"/>
      <c r="I1669" s="368"/>
      <c r="J1669" s="368"/>
      <c r="K1669" s="368"/>
      <c r="L1669" s="368"/>
      <c r="M1669" s="368"/>
      <c r="N1669" s="376"/>
      <c r="AF1669" s="39"/>
      <c r="AG1669" s="47"/>
      <c r="AI1669" s="3" t="s">
        <v>218</v>
      </c>
      <c r="AM1669" s="47"/>
      <c r="AN1669" s="47"/>
      <c r="AP1669" s="47"/>
      <c r="AQ1669" s="47"/>
    </row>
    <row r="1670" spans="1:43" s="4" customFormat="1" ht="15" x14ac:dyDescent="0.25">
      <c r="A1670" s="48"/>
      <c r="B1670" s="49" t="s">
        <v>58</v>
      </c>
      <c r="C1670" s="372" t="s">
        <v>62</v>
      </c>
      <c r="D1670" s="372"/>
      <c r="E1670" s="372"/>
      <c r="F1670" s="51"/>
      <c r="G1670" s="52"/>
      <c r="H1670" s="52"/>
      <c r="I1670" s="52"/>
      <c r="J1670" s="53">
        <v>774.36</v>
      </c>
      <c r="K1670" s="54">
        <v>1.1499999999999999</v>
      </c>
      <c r="L1670" s="53">
        <v>138.91999999999999</v>
      </c>
      <c r="M1670" s="54">
        <v>34.96</v>
      </c>
      <c r="N1670" s="55">
        <v>4856.6400000000003</v>
      </c>
      <c r="AF1670" s="39"/>
      <c r="AG1670" s="47"/>
      <c r="AJ1670" s="3" t="s">
        <v>62</v>
      </c>
      <c r="AM1670" s="47"/>
      <c r="AN1670" s="47"/>
      <c r="AP1670" s="47"/>
      <c r="AQ1670" s="47"/>
    </row>
    <row r="1671" spans="1:43" s="4" customFormat="1" ht="15" x14ac:dyDescent="0.25">
      <c r="A1671" s="48"/>
      <c r="B1671" s="49" t="s">
        <v>73</v>
      </c>
      <c r="C1671" s="372" t="s">
        <v>175</v>
      </c>
      <c r="D1671" s="372"/>
      <c r="E1671" s="372"/>
      <c r="F1671" s="51"/>
      <c r="G1671" s="52"/>
      <c r="H1671" s="52"/>
      <c r="I1671" s="52"/>
      <c r="J1671" s="53">
        <v>821.12</v>
      </c>
      <c r="K1671" s="54">
        <v>1.1499999999999999</v>
      </c>
      <c r="L1671" s="53">
        <v>147.31</v>
      </c>
      <c r="M1671" s="54">
        <v>12.51</v>
      </c>
      <c r="N1671" s="55">
        <v>1842.85</v>
      </c>
      <c r="AF1671" s="39"/>
      <c r="AG1671" s="47"/>
      <c r="AJ1671" s="3" t="s">
        <v>175</v>
      </c>
      <c r="AM1671" s="47"/>
      <c r="AN1671" s="47"/>
      <c r="AP1671" s="47"/>
      <c r="AQ1671" s="47"/>
    </row>
    <row r="1672" spans="1:43" s="4" customFormat="1" ht="15" x14ac:dyDescent="0.25">
      <c r="A1672" s="48"/>
      <c r="B1672" s="49" t="s">
        <v>78</v>
      </c>
      <c r="C1672" s="372" t="s">
        <v>176</v>
      </c>
      <c r="D1672" s="372"/>
      <c r="E1672" s="372"/>
      <c r="F1672" s="51"/>
      <c r="G1672" s="52"/>
      <c r="H1672" s="52"/>
      <c r="I1672" s="52"/>
      <c r="J1672" s="53">
        <v>124.95</v>
      </c>
      <c r="K1672" s="54">
        <v>1.1499999999999999</v>
      </c>
      <c r="L1672" s="53">
        <v>22.42</v>
      </c>
      <c r="M1672" s="54">
        <v>34.96</v>
      </c>
      <c r="N1672" s="64">
        <v>783.8</v>
      </c>
      <c r="AF1672" s="39"/>
      <c r="AG1672" s="47"/>
      <c r="AJ1672" s="3" t="s">
        <v>176</v>
      </c>
      <c r="AM1672" s="47"/>
      <c r="AN1672" s="47"/>
      <c r="AP1672" s="47"/>
      <c r="AQ1672" s="47"/>
    </row>
    <row r="1673" spans="1:43" s="4" customFormat="1" ht="15" x14ac:dyDescent="0.25">
      <c r="A1673" s="48"/>
      <c r="B1673" s="49" t="s">
        <v>122</v>
      </c>
      <c r="C1673" s="372" t="s">
        <v>177</v>
      </c>
      <c r="D1673" s="372"/>
      <c r="E1673" s="372"/>
      <c r="F1673" s="51"/>
      <c r="G1673" s="52"/>
      <c r="H1673" s="52"/>
      <c r="I1673" s="52"/>
      <c r="J1673" s="107">
        <v>6631.87</v>
      </c>
      <c r="K1673" s="52"/>
      <c r="L1673" s="107">
        <v>1034.57</v>
      </c>
      <c r="M1673" s="54">
        <v>5.0199999999999996</v>
      </c>
      <c r="N1673" s="55">
        <v>5193.54</v>
      </c>
      <c r="AF1673" s="39"/>
      <c r="AG1673" s="47"/>
      <c r="AJ1673" s="3" t="s">
        <v>177</v>
      </c>
      <c r="AM1673" s="47"/>
      <c r="AN1673" s="47"/>
      <c r="AP1673" s="47"/>
      <c r="AQ1673" s="47"/>
    </row>
    <row r="1674" spans="1:43" s="4" customFormat="1" ht="15" x14ac:dyDescent="0.25">
      <c r="A1674" s="56"/>
      <c r="B1674" s="49"/>
      <c r="C1674" s="372" t="s">
        <v>63</v>
      </c>
      <c r="D1674" s="372"/>
      <c r="E1674" s="372"/>
      <c r="F1674" s="51" t="s">
        <v>64</v>
      </c>
      <c r="G1674" s="104">
        <v>88.6</v>
      </c>
      <c r="H1674" s="54">
        <v>1.1499999999999999</v>
      </c>
      <c r="I1674" s="114">
        <v>15.89484</v>
      </c>
      <c r="J1674" s="57"/>
      <c r="K1674" s="52"/>
      <c r="L1674" s="57"/>
      <c r="M1674" s="52"/>
      <c r="N1674" s="58"/>
      <c r="AF1674" s="39"/>
      <c r="AG1674" s="47"/>
      <c r="AK1674" s="3" t="s">
        <v>63</v>
      </c>
      <c r="AM1674" s="47"/>
      <c r="AN1674" s="47"/>
      <c r="AP1674" s="47"/>
      <c r="AQ1674" s="47"/>
    </row>
    <row r="1675" spans="1:43" s="4" customFormat="1" ht="15" x14ac:dyDescent="0.25">
      <c r="A1675" s="56"/>
      <c r="B1675" s="49"/>
      <c r="C1675" s="372" t="s">
        <v>178</v>
      </c>
      <c r="D1675" s="372"/>
      <c r="E1675" s="372"/>
      <c r="F1675" s="51" t="s">
        <v>64</v>
      </c>
      <c r="G1675" s="54">
        <v>10.34</v>
      </c>
      <c r="H1675" s="54">
        <v>1.1499999999999999</v>
      </c>
      <c r="I1675" s="117">
        <v>1.8549960000000001</v>
      </c>
      <c r="J1675" s="57"/>
      <c r="K1675" s="52"/>
      <c r="L1675" s="57"/>
      <c r="M1675" s="52"/>
      <c r="N1675" s="58"/>
      <c r="AF1675" s="39"/>
      <c r="AG1675" s="47"/>
      <c r="AK1675" s="3" t="s">
        <v>178</v>
      </c>
      <c r="AM1675" s="47"/>
      <c r="AN1675" s="47"/>
      <c r="AP1675" s="47"/>
      <c r="AQ1675" s="47"/>
    </row>
    <row r="1676" spans="1:43" s="4" customFormat="1" ht="15" x14ac:dyDescent="0.25">
      <c r="A1676" s="48"/>
      <c r="B1676" s="49"/>
      <c r="C1676" s="375" t="s">
        <v>65</v>
      </c>
      <c r="D1676" s="375"/>
      <c r="E1676" s="375"/>
      <c r="F1676" s="59"/>
      <c r="G1676" s="60"/>
      <c r="H1676" s="60"/>
      <c r="I1676" s="60"/>
      <c r="J1676" s="108">
        <v>8227.35</v>
      </c>
      <c r="K1676" s="60"/>
      <c r="L1676" s="108">
        <v>1320.8</v>
      </c>
      <c r="M1676" s="60"/>
      <c r="N1676" s="123">
        <v>11893.03</v>
      </c>
      <c r="AF1676" s="39"/>
      <c r="AG1676" s="47"/>
      <c r="AL1676" s="3" t="s">
        <v>65</v>
      </c>
      <c r="AM1676" s="47"/>
      <c r="AN1676" s="47"/>
      <c r="AP1676" s="47"/>
      <c r="AQ1676" s="47"/>
    </row>
    <row r="1677" spans="1:43" s="4" customFormat="1" ht="15" x14ac:dyDescent="0.25">
      <c r="A1677" s="56"/>
      <c r="B1677" s="49"/>
      <c r="C1677" s="372" t="s">
        <v>66</v>
      </c>
      <c r="D1677" s="372"/>
      <c r="E1677" s="372"/>
      <c r="F1677" s="51"/>
      <c r="G1677" s="52"/>
      <c r="H1677" s="52"/>
      <c r="I1677" s="52"/>
      <c r="J1677" s="57"/>
      <c r="K1677" s="52"/>
      <c r="L1677" s="53">
        <v>161.34</v>
      </c>
      <c r="M1677" s="52"/>
      <c r="N1677" s="55">
        <v>5640.44</v>
      </c>
      <c r="AF1677" s="39"/>
      <c r="AG1677" s="47"/>
      <c r="AK1677" s="3" t="s">
        <v>66</v>
      </c>
      <c r="AM1677" s="47"/>
      <c r="AN1677" s="47"/>
      <c r="AP1677" s="47"/>
      <c r="AQ1677" s="47"/>
    </row>
    <row r="1678" spans="1:43" s="4" customFormat="1" ht="23.25" x14ac:dyDescent="0.25">
      <c r="A1678" s="56"/>
      <c r="B1678" s="49" t="s">
        <v>718</v>
      </c>
      <c r="C1678" s="372" t="s">
        <v>719</v>
      </c>
      <c r="D1678" s="372"/>
      <c r="E1678" s="372"/>
      <c r="F1678" s="51" t="s">
        <v>69</v>
      </c>
      <c r="G1678" s="63">
        <v>117</v>
      </c>
      <c r="H1678" s="52"/>
      <c r="I1678" s="63">
        <v>117</v>
      </c>
      <c r="J1678" s="57"/>
      <c r="K1678" s="52"/>
      <c r="L1678" s="53">
        <v>188.77</v>
      </c>
      <c r="M1678" s="52"/>
      <c r="N1678" s="55">
        <v>6599.31</v>
      </c>
      <c r="AF1678" s="39"/>
      <c r="AG1678" s="47"/>
      <c r="AK1678" s="3" t="s">
        <v>719</v>
      </c>
      <c r="AM1678" s="47"/>
      <c r="AN1678" s="47"/>
      <c r="AP1678" s="47"/>
      <c r="AQ1678" s="47"/>
    </row>
    <row r="1679" spans="1:43" s="4" customFormat="1" ht="23.25" x14ac:dyDescent="0.25">
      <c r="A1679" s="56"/>
      <c r="B1679" s="49" t="s">
        <v>720</v>
      </c>
      <c r="C1679" s="372" t="s">
        <v>721</v>
      </c>
      <c r="D1679" s="372"/>
      <c r="E1679" s="372"/>
      <c r="F1679" s="51" t="s">
        <v>69</v>
      </c>
      <c r="G1679" s="63">
        <v>74</v>
      </c>
      <c r="H1679" s="52"/>
      <c r="I1679" s="63">
        <v>74</v>
      </c>
      <c r="J1679" s="57"/>
      <c r="K1679" s="52"/>
      <c r="L1679" s="53">
        <v>119.39</v>
      </c>
      <c r="M1679" s="52"/>
      <c r="N1679" s="55">
        <v>4173.93</v>
      </c>
      <c r="AF1679" s="39"/>
      <c r="AG1679" s="47"/>
      <c r="AK1679" s="3" t="s">
        <v>721</v>
      </c>
      <c r="AM1679" s="47"/>
      <c r="AN1679" s="47"/>
      <c r="AP1679" s="47"/>
      <c r="AQ1679" s="47"/>
    </row>
    <row r="1680" spans="1:43" s="4" customFormat="1" ht="15" x14ac:dyDescent="0.25">
      <c r="A1680" s="65"/>
      <c r="B1680" s="66"/>
      <c r="C1680" s="374" t="s">
        <v>72</v>
      </c>
      <c r="D1680" s="374"/>
      <c r="E1680" s="374"/>
      <c r="F1680" s="42"/>
      <c r="G1680" s="43"/>
      <c r="H1680" s="43"/>
      <c r="I1680" s="43"/>
      <c r="J1680" s="45"/>
      <c r="K1680" s="43"/>
      <c r="L1680" s="105">
        <v>1628.96</v>
      </c>
      <c r="M1680" s="60"/>
      <c r="N1680" s="115">
        <v>22666.27</v>
      </c>
      <c r="AF1680" s="39"/>
      <c r="AG1680" s="47"/>
      <c r="AM1680" s="47" t="s">
        <v>72</v>
      </c>
      <c r="AN1680" s="47"/>
      <c r="AP1680" s="47"/>
      <c r="AQ1680" s="47"/>
    </row>
    <row r="1681" spans="1:43" s="4" customFormat="1" ht="23.25" x14ac:dyDescent="0.25">
      <c r="A1681" s="40" t="s">
        <v>805</v>
      </c>
      <c r="B1681" s="41" t="s">
        <v>4248</v>
      </c>
      <c r="C1681" s="374" t="s">
        <v>4595</v>
      </c>
      <c r="D1681" s="374"/>
      <c r="E1681" s="374"/>
      <c r="F1681" s="42" t="s">
        <v>185</v>
      </c>
      <c r="G1681" s="43">
        <v>-0.61619999999999997</v>
      </c>
      <c r="H1681" s="44">
        <v>1</v>
      </c>
      <c r="I1681" s="110">
        <v>-0.61619999999999997</v>
      </c>
      <c r="J1681" s="105">
        <v>1382.9</v>
      </c>
      <c r="K1681" s="43"/>
      <c r="L1681" s="67">
        <v>-852.14</v>
      </c>
      <c r="M1681" s="68">
        <v>5.0199999999999996</v>
      </c>
      <c r="N1681" s="115">
        <v>-4277.74</v>
      </c>
      <c r="AF1681" s="39"/>
      <c r="AG1681" s="47" t="s">
        <v>4595</v>
      </c>
      <c r="AM1681" s="47"/>
      <c r="AN1681" s="47"/>
      <c r="AP1681" s="47"/>
      <c r="AQ1681" s="47"/>
    </row>
    <row r="1682" spans="1:43" s="4" customFormat="1" ht="15" x14ac:dyDescent="0.25">
      <c r="A1682" s="65"/>
      <c r="B1682" s="66"/>
      <c r="C1682" s="374" t="s">
        <v>72</v>
      </c>
      <c r="D1682" s="374"/>
      <c r="E1682" s="374"/>
      <c r="F1682" s="42"/>
      <c r="G1682" s="43"/>
      <c r="H1682" s="43"/>
      <c r="I1682" s="43"/>
      <c r="J1682" s="45"/>
      <c r="K1682" s="43"/>
      <c r="L1682" s="67">
        <v>-852.14</v>
      </c>
      <c r="M1682" s="60"/>
      <c r="N1682" s="115">
        <v>-4277.74</v>
      </c>
      <c r="AF1682" s="39"/>
      <c r="AG1682" s="47"/>
      <c r="AM1682" s="47" t="s">
        <v>72</v>
      </c>
      <c r="AN1682" s="47"/>
      <c r="AP1682" s="47"/>
      <c r="AQ1682" s="47"/>
    </row>
    <row r="1683" spans="1:43" s="4" customFormat="1" ht="34.5" x14ac:dyDescent="0.25">
      <c r="A1683" s="40" t="s">
        <v>808</v>
      </c>
      <c r="B1683" s="41" t="s">
        <v>4240</v>
      </c>
      <c r="C1683" s="374" t="s">
        <v>4241</v>
      </c>
      <c r="D1683" s="374"/>
      <c r="E1683" s="374"/>
      <c r="F1683" s="42" t="s">
        <v>61</v>
      </c>
      <c r="G1683" s="43">
        <v>1</v>
      </c>
      <c r="H1683" s="44">
        <v>1</v>
      </c>
      <c r="I1683" s="44">
        <v>1</v>
      </c>
      <c r="J1683" s="67">
        <v>78.56</v>
      </c>
      <c r="K1683" s="43"/>
      <c r="L1683" s="67">
        <v>78.56</v>
      </c>
      <c r="M1683" s="68">
        <v>5.0199999999999996</v>
      </c>
      <c r="N1683" s="122">
        <v>394.37</v>
      </c>
      <c r="AF1683" s="39"/>
      <c r="AG1683" s="47" t="s">
        <v>4241</v>
      </c>
      <c r="AM1683" s="47"/>
      <c r="AN1683" s="47"/>
      <c r="AP1683" s="47"/>
      <c r="AQ1683" s="47"/>
    </row>
    <row r="1684" spans="1:43" s="4" customFormat="1" ht="15" x14ac:dyDescent="0.25">
      <c r="A1684" s="65"/>
      <c r="B1684" s="66"/>
      <c r="C1684" s="374" t="s">
        <v>72</v>
      </c>
      <c r="D1684" s="374"/>
      <c r="E1684" s="374"/>
      <c r="F1684" s="42"/>
      <c r="G1684" s="43"/>
      <c r="H1684" s="43"/>
      <c r="I1684" s="43"/>
      <c r="J1684" s="45"/>
      <c r="K1684" s="43"/>
      <c r="L1684" s="67">
        <v>78.56</v>
      </c>
      <c r="M1684" s="60"/>
      <c r="N1684" s="122">
        <v>394.37</v>
      </c>
      <c r="AF1684" s="39"/>
      <c r="AG1684" s="47"/>
      <c r="AM1684" s="47" t="s">
        <v>72</v>
      </c>
      <c r="AN1684" s="47"/>
      <c r="AP1684" s="47"/>
      <c r="AQ1684" s="47"/>
    </row>
    <row r="1685" spans="1:43" s="4" customFormat="1" ht="34.5" x14ac:dyDescent="0.25">
      <c r="A1685" s="40" t="s">
        <v>811</v>
      </c>
      <c r="B1685" s="41" t="s">
        <v>4253</v>
      </c>
      <c r="C1685" s="374" t="s">
        <v>4254</v>
      </c>
      <c r="D1685" s="374"/>
      <c r="E1685" s="374"/>
      <c r="F1685" s="42" t="s">
        <v>61</v>
      </c>
      <c r="G1685" s="43">
        <v>2</v>
      </c>
      <c r="H1685" s="44">
        <v>1</v>
      </c>
      <c r="I1685" s="44">
        <v>2</v>
      </c>
      <c r="J1685" s="67">
        <v>647.77</v>
      </c>
      <c r="K1685" s="43"/>
      <c r="L1685" s="105">
        <v>1295.54</v>
      </c>
      <c r="M1685" s="68">
        <v>5.0199999999999996</v>
      </c>
      <c r="N1685" s="115">
        <v>6503.61</v>
      </c>
      <c r="AF1685" s="39"/>
      <c r="AG1685" s="47" t="s">
        <v>4254</v>
      </c>
      <c r="AM1685" s="47"/>
      <c r="AN1685" s="47"/>
      <c r="AP1685" s="47"/>
      <c r="AQ1685" s="47"/>
    </row>
    <row r="1686" spans="1:43" s="4" customFormat="1" ht="15" x14ac:dyDescent="0.25">
      <c r="A1686" s="65"/>
      <c r="B1686" s="66"/>
      <c r="C1686" s="374" t="s">
        <v>72</v>
      </c>
      <c r="D1686" s="374"/>
      <c r="E1686" s="374"/>
      <c r="F1686" s="42"/>
      <c r="G1686" s="43"/>
      <c r="H1686" s="43"/>
      <c r="I1686" s="43"/>
      <c r="J1686" s="45"/>
      <c r="K1686" s="43"/>
      <c r="L1686" s="105">
        <v>1295.54</v>
      </c>
      <c r="M1686" s="60"/>
      <c r="N1686" s="115">
        <v>6503.61</v>
      </c>
      <c r="AF1686" s="39"/>
      <c r="AG1686" s="47"/>
      <c r="AM1686" s="47" t="s">
        <v>72</v>
      </c>
      <c r="AN1686" s="47"/>
      <c r="AP1686" s="47"/>
      <c r="AQ1686" s="47"/>
    </row>
    <row r="1687" spans="1:43" s="4" customFormat="1" ht="23.25" x14ac:dyDescent="0.25">
      <c r="A1687" s="40" t="s">
        <v>813</v>
      </c>
      <c r="B1687" s="41" t="s">
        <v>4244</v>
      </c>
      <c r="C1687" s="374" t="s">
        <v>4245</v>
      </c>
      <c r="D1687" s="374"/>
      <c r="E1687" s="374"/>
      <c r="F1687" s="42" t="s">
        <v>61</v>
      </c>
      <c r="G1687" s="43">
        <v>3</v>
      </c>
      <c r="H1687" s="44">
        <v>1</v>
      </c>
      <c r="I1687" s="44">
        <v>3</v>
      </c>
      <c r="J1687" s="67">
        <v>31.43</v>
      </c>
      <c r="K1687" s="43"/>
      <c r="L1687" s="67">
        <v>94.29</v>
      </c>
      <c r="M1687" s="68">
        <v>5.0199999999999996</v>
      </c>
      <c r="N1687" s="122">
        <v>473.34</v>
      </c>
      <c r="AF1687" s="39"/>
      <c r="AG1687" s="47" t="s">
        <v>4245</v>
      </c>
      <c r="AM1687" s="47"/>
      <c r="AN1687" s="47"/>
      <c r="AP1687" s="47"/>
      <c r="AQ1687" s="47"/>
    </row>
    <row r="1688" spans="1:43" s="4" customFormat="1" ht="15" x14ac:dyDescent="0.25">
      <c r="A1688" s="65"/>
      <c r="B1688" s="66"/>
      <c r="C1688" s="374" t="s">
        <v>72</v>
      </c>
      <c r="D1688" s="374"/>
      <c r="E1688" s="374"/>
      <c r="F1688" s="42"/>
      <c r="G1688" s="43"/>
      <c r="H1688" s="43"/>
      <c r="I1688" s="43"/>
      <c r="J1688" s="45"/>
      <c r="K1688" s="43"/>
      <c r="L1688" s="67">
        <v>94.29</v>
      </c>
      <c r="M1688" s="60"/>
      <c r="N1688" s="122">
        <v>473.34</v>
      </c>
      <c r="AF1688" s="39"/>
      <c r="AG1688" s="47"/>
      <c r="AM1688" s="47" t="s">
        <v>72</v>
      </c>
      <c r="AN1688" s="47"/>
      <c r="AP1688" s="47"/>
      <c r="AQ1688" s="47"/>
    </row>
    <row r="1689" spans="1:43" s="4" customFormat="1" ht="23.25" x14ac:dyDescent="0.25">
      <c r="A1689" s="40" t="s">
        <v>817</v>
      </c>
      <c r="B1689" s="41" t="s">
        <v>4255</v>
      </c>
      <c r="C1689" s="374" t="s">
        <v>4256</v>
      </c>
      <c r="D1689" s="374"/>
      <c r="E1689" s="374"/>
      <c r="F1689" s="42" t="s">
        <v>61</v>
      </c>
      <c r="G1689" s="43">
        <v>1</v>
      </c>
      <c r="H1689" s="44">
        <v>1</v>
      </c>
      <c r="I1689" s="44">
        <v>1</v>
      </c>
      <c r="J1689" s="67">
        <v>462.83</v>
      </c>
      <c r="K1689" s="43"/>
      <c r="L1689" s="67">
        <v>462.83</v>
      </c>
      <c r="M1689" s="68">
        <v>5.0199999999999996</v>
      </c>
      <c r="N1689" s="115">
        <v>2323.41</v>
      </c>
      <c r="AF1689" s="39"/>
      <c r="AG1689" s="47" t="s">
        <v>4256</v>
      </c>
      <c r="AM1689" s="47"/>
      <c r="AN1689" s="47"/>
      <c r="AP1689" s="47"/>
      <c r="AQ1689" s="47"/>
    </row>
    <row r="1690" spans="1:43" s="4" customFormat="1" ht="15" x14ac:dyDescent="0.25">
      <c r="A1690" s="65"/>
      <c r="B1690" s="66"/>
      <c r="C1690" s="374" t="s">
        <v>72</v>
      </c>
      <c r="D1690" s="374"/>
      <c r="E1690" s="374"/>
      <c r="F1690" s="42"/>
      <c r="G1690" s="43"/>
      <c r="H1690" s="43"/>
      <c r="I1690" s="43"/>
      <c r="J1690" s="45"/>
      <c r="K1690" s="43"/>
      <c r="L1690" s="67">
        <v>462.83</v>
      </c>
      <c r="M1690" s="60"/>
      <c r="N1690" s="115">
        <v>2323.41</v>
      </c>
      <c r="AF1690" s="39"/>
      <c r="AG1690" s="47"/>
      <c r="AM1690" s="47" t="s">
        <v>72</v>
      </c>
      <c r="AN1690" s="47"/>
      <c r="AP1690" s="47"/>
      <c r="AQ1690" s="47"/>
    </row>
    <row r="1691" spans="1:43" s="4" customFormat="1" ht="23.25" x14ac:dyDescent="0.25">
      <c r="A1691" s="40" t="s">
        <v>824</v>
      </c>
      <c r="B1691" s="41" t="s">
        <v>4596</v>
      </c>
      <c r="C1691" s="374" t="s">
        <v>4597</v>
      </c>
      <c r="D1691" s="374"/>
      <c r="E1691" s="374"/>
      <c r="F1691" s="42" t="s">
        <v>61</v>
      </c>
      <c r="G1691" s="43">
        <v>1</v>
      </c>
      <c r="H1691" s="44">
        <v>1</v>
      </c>
      <c r="I1691" s="44">
        <v>1</v>
      </c>
      <c r="J1691" s="67">
        <v>387.63</v>
      </c>
      <c r="K1691" s="43"/>
      <c r="L1691" s="67">
        <v>387.63</v>
      </c>
      <c r="M1691" s="68">
        <v>5.0199999999999996</v>
      </c>
      <c r="N1691" s="115">
        <v>1945.9</v>
      </c>
      <c r="AF1691" s="39"/>
      <c r="AG1691" s="47" t="s">
        <v>4597</v>
      </c>
      <c r="AM1691" s="47"/>
      <c r="AN1691" s="47"/>
      <c r="AP1691" s="47"/>
      <c r="AQ1691" s="47"/>
    </row>
    <row r="1692" spans="1:43" s="4" customFormat="1" ht="15" x14ac:dyDescent="0.25">
      <c r="A1692" s="65"/>
      <c r="B1692" s="66"/>
      <c r="C1692" s="374" t="s">
        <v>72</v>
      </c>
      <c r="D1692" s="374"/>
      <c r="E1692" s="374"/>
      <c r="F1692" s="42"/>
      <c r="G1692" s="43"/>
      <c r="H1692" s="43"/>
      <c r="I1692" s="43"/>
      <c r="J1692" s="45"/>
      <c r="K1692" s="43"/>
      <c r="L1692" s="67">
        <v>387.63</v>
      </c>
      <c r="M1692" s="60"/>
      <c r="N1692" s="115">
        <v>1945.9</v>
      </c>
      <c r="AF1692" s="39"/>
      <c r="AG1692" s="47"/>
      <c r="AM1692" s="47" t="s">
        <v>72</v>
      </c>
      <c r="AN1692" s="47"/>
      <c r="AP1692" s="47"/>
      <c r="AQ1692" s="47"/>
    </row>
    <row r="1693" spans="1:43" s="4" customFormat="1" ht="23.25" x14ac:dyDescent="0.25">
      <c r="A1693" s="40" t="s">
        <v>828</v>
      </c>
      <c r="B1693" s="41" t="s">
        <v>4598</v>
      </c>
      <c r="C1693" s="374" t="s">
        <v>4599</v>
      </c>
      <c r="D1693" s="374"/>
      <c r="E1693" s="374"/>
      <c r="F1693" s="42" t="s">
        <v>61</v>
      </c>
      <c r="G1693" s="43">
        <v>1</v>
      </c>
      <c r="H1693" s="44">
        <v>1</v>
      </c>
      <c r="I1693" s="44">
        <v>1</v>
      </c>
      <c r="J1693" s="67">
        <v>596.04</v>
      </c>
      <c r="K1693" s="43"/>
      <c r="L1693" s="67">
        <v>596.04</v>
      </c>
      <c r="M1693" s="68">
        <v>5.0199999999999996</v>
      </c>
      <c r="N1693" s="115">
        <v>2992.12</v>
      </c>
      <c r="AF1693" s="39"/>
      <c r="AG1693" s="47" t="s">
        <v>4599</v>
      </c>
      <c r="AM1693" s="47"/>
      <c r="AN1693" s="47"/>
      <c r="AP1693" s="47"/>
      <c r="AQ1693" s="47"/>
    </row>
    <row r="1694" spans="1:43" s="4" customFormat="1" ht="15" x14ac:dyDescent="0.25">
      <c r="A1694" s="65"/>
      <c r="B1694" s="66"/>
      <c r="C1694" s="374" t="s">
        <v>72</v>
      </c>
      <c r="D1694" s="374"/>
      <c r="E1694" s="374"/>
      <c r="F1694" s="42"/>
      <c r="G1694" s="43"/>
      <c r="H1694" s="43"/>
      <c r="I1694" s="43"/>
      <c r="J1694" s="45"/>
      <c r="K1694" s="43"/>
      <c r="L1694" s="67">
        <v>596.04</v>
      </c>
      <c r="M1694" s="60"/>
      <c r="N1694" s="115">
        <v>2992.12</v>
      </c>
      <c r="AF1694" s="39"/>
      <c r="AG1694" s="47"/>
      <c r="AM1694" s="47" t="s">
        <v>72</v>
      </c>
      <c r="AN1694" s="47"/>
      <c r="AP1694" s="47"/>
      <c r="AQ1694" s="47"/>
    </row>
    <row r="1695" spans="1:43" s="4" customFormat="1" ht="22.5" x14ac:dyDescent="0.25">
      <c r="A1695" s="40" t="s">
        <v>832</v>
      </c>
      <c r="B1695" s="41" t="s">
        <v>4600</v>
      </c>
      <c r="C1695" s="374" t="s">
        <v>4601</v>
      </c>
      <c r="D1695" s="374"/>
      <c r="E1695" s="374"/>
      <c r="F1695" s="42" t="s">
        <v>61</v>
      </c>
      <c r="G1695" s="43">
        <v>1</v>
      </c>
      <c r="H1695" s="44">
        <v>1</v>
      </c>
      <c r="I1695" s="44">
        <v>1</v>
      </c>
      <c r="J1695" s="105">
        <v>4639.3</v>
      </c>
      <c r="K1695" s="43"/>
      <c r="L1695" s="67">
        <v>924.16</v>
      </c>
      <c r="M1695" s="68">
        <v>5.0199999999999996</v>
      </c>
      <c r="N1695" s="115">
        <v>4639.3</v>
      </c>
      <c r="AF1695" s="39"/>
      <c r="AG1695" s="47" t="s">
        <v>4601</v>
      </c>
      <c r="AM1695" s="47"/>
      <c r="AN1695" s="47"/>
      <c r="AP1695" s="47"/>
      <c r="AQ1695" s="47"/>
    </row>
    <row r="1696" spans="1:43" s="4" customFormat="1" ht="15" x14ac:dyDescent="0.25">
      <c r="A1696" s="65"/>
      <c r="B1696" s="66"/>
      <c r="C1696" s="374" t="s">
        <v>72</v>
      </c>
      <c r="D1696" s="374"/>
      <c r="E1696" s="374"/>
      <c r="F1696" s="42"/>
      <c r="G1696" s="43"/>
      <c r="H1696" s="43"/>
      <c r="I1696" s="43"/>
      <c r="J1696" s="45"/>
      <c r="K1696" s="43"/>
      <c r="L1696" s="67">
        <v>924.16</v>
      </c>
      <c r="M1696" s="60"/>
      <c r="N1696" s="115">
        <v>4639.3</v>
      </c>
      <c r="AF1696" s="39"/>
      <c r="AG1696" s="47"/>
      <c r="AM1696" s="47" t="s">
        <v>72</v>
      </c>
      <c r="AN1696" s="47"/>
      <c r="AP1696" s="47"/>
      <c r="AQ1696" s="47"/>
    </row>
    <row r="1697" spans="1:43" s="4" customFormat="1" ht="23.25" x14ac:dyDescent="0.25">
      <c r="A1697" s="40" t="s">
        <v>834</v>
      </c>
      <c r="B1697" s="41" t="s">
        <v>4602</v>
      </c>
      <c r="C1697" s="374" t="s">
        <v>4603</v>
      </c>
      <c r="D1697" s="374"/>
      <c r="E1697" s="374"/>
      <c r="F1697" s="42" t="s">
        <v>61</v>
      </c>
      <c r="G1697" s="43">
        <v>1</v>
      </c>
      <c r="H1697" s="44">
        <v>1</v>
      </c>
      <c r="I1697" s="44">
        <v>1</v>
      </c>
      <c r="J1697" s="67">
        <v>170</v>
      </c>
      <c r="K1697" s="43"/>
      <c r="L1697" s="67">
        <v>33.86</v>
      </c>
      <c r="M1697" s="68">
        <v>5.0199999999999996</v>
      </c>
      <c r="N1697" s="122">
        <v>170</v>
      </c>
      <c r="AF1697" s="39"/>
      <c r="AG1697" s="47" t="s">
        <v>4603</v>
      </c>
      <c r="AM1697" s="47"/>
      <c r="AN1697" s="47"/>
      <c r="AP1697" s="47"/>
      <c r="AQ1697" s="47"/>
    </row>
    <row r="1698" spans="1:43" s="4" customFormat="1" ht="15" x14ac:dyDescent="0.25">
      <c r="A1698" s="65"/>
      <c r="B1698" s="66"/>
      <c r="C1698" s="374" t="s">
        <v>72</v>
      </c>
      <c r="D1698" s="374"/>
      <c r="E1698" s="374"/>
      <c r="F1698" s="42"/>
      <c r="G1698" s="43"/>
      <c r="H1698" s="43"/>
      <c r="I1698" s="43"/>
      <c r="J1698" s="45"/>
      <c r="K1698" s="43"/>
      <c r="L1698" s="67">
        <v>33.86</v>
      </c>
      <c r="M1698" s="60"/>
      <c r="N1698" s="122">
        <v>170</v>
      </c>
      <c r="AF1698" s="39"/>
      <c r="AG1698" s="47"/>
      <c r="AM1698" s="47" t="s">
        <v>72</v>
      </c>
      <c r="AN1698" s="47"/>
      <c r="AP1698" s="47"/>
      <c r="AQ1698" s="47"/>
    </row>
    <row r="1699" spans="1:43" s="4" customFormat="1" ht="23.25" x14ac:dyDescent="0.25">
      <c r="A1699" s="40" t="s">
        <v>835</v>
      </c>
      <c r="B1699" s="41" t="s">
        <v>4602</v>
      </c>
      <c r="C1699" s="374" t="s">
        <v>4604</v>
      </c>
      <c r="D1699" s="374"/>
      <c r="E1699" s="374"/>
      <c r="F1699" s="42" t="s">
        <v>61</v>
      </c>
      <c r="G1699" s="43">
        <v>2</v>
      </c>
      <c r="H1699" s="44">
        <v>1</v>
      </c>
      <c r="I1699" s="44">
        <v>2</v>
      </c>
      <c r="J1699" s="105">
        <v>1061.6500000000001</v>
      </c>
      <c r="K1699" s="43"/>
      <c r="L1699" s="67">
        <v>422.97</v>
      </c>
      <c r="M1699" s="68">
        <v>5.0199999999999996</v>
      </c>
      <c r="N1699" s="115">
        <v>2123.3000000000002</v>
      </c>
      <c r="AF1699" s="39"/>
      <c r="AG1699" s="47" t="s">
        <v>4604</v>
      </c>
      <c r="AM1699" s="47"/>
      <c r="AN1699" s="47"/>
      <c r="AP1699" s="47"/>
      <c r="AQ1699" s="47"/>
    </row>
    <row r="1700" spans="1:43" s="4" customFormat="1" ht="15" x14ac:dyDescent="0.25">
      <c r="A1700" s="65"/>
      <c r="B1700" s="66"/>
      <c r="C1700" s="374" t="s">
        <v>72</v>
      </c>
      <c r="D1700" s="374"/>
      <c r="E1700" s="374"/>
      <c r="F1700" s="42"/>
      <c r="G1700" s="43"/>
      <c r="H1700" s="43"/>
      <c r="I1700" s="43"/>
      <c r="J1700" s="45"/>
      <c r="K1700" s="43"/>
      <c r="L1700" s="67">
        <v>422.97</v>
      </c>
      <c r="M1700" s="60"/>
      <c r="N1700" s="115">
        <v>2123.3000000000002</v>
      </c>
      <c r="AF1700" s="39"/>
      <c r="AG1700" s="47"/>
      <c r="AM1700" s="47" t="s">
        <v>72</v>
      </c>
      <c r="AN1700" s="47"/>
      <c r="AP1700" s="47"/>
      <c r="AQ1700" s="47"/>
    </row>
    <row r="1701" spans="1:43" s="4" customFormat="1" ht="0" hidden="1" customHeight="1" x14ac:dyDescent="0.25">
      <c r="A1701" s="71"/>
      <c r="B1701" s="72"/>
      <c r="C1701" s="72"/>
      <c r="D1701" s="72"/>
      <c r="E1701" s="72"/>
      <c r="F1701" s="73"/>
      <c r="G1701" s="73"/>
      <c r="H1701" s="73"/>
      <c r="I1701" s="73"/>
      <c r="J1701" s="74"/>
      <c r="K1701" s="73"/>
      <c r="L1701" s="74"/>
      <c r="M1701" s="52"/>
      <c r="N1701" s="74"/>
      <c r="AF1701" s="39"/>
      <c r="AG1701" s="47"/>
      <c r="AM1701" s="47"/>
      <c r="AN1701" s="47"/>
      <c r="AP1701" s="47"/>
      <c r="AQ1701" s="47"/>
    </row>
    <row r="1702" spans="1:43" s="4" customFormat="1" ht="15" x14ac:dyDescent="0.25">
      <c r="A1702" s="78"/>
      <c r="B1702" s="79"/>
      <c r="C1702" s="374" t="s">
        <v>4605</v>
      </c>
      <c r="D1702" s="374"/>
      <c r="E1702" s="374"/>
      <c r="F1702" s="374"/>
      <c r="G1702" s="374"/>
      <c r="H1702" s="374"/>
      <c r="I1702" s="374"/>
      <c r="J1702" s="374"/>
      <c r="K1702" s="374"/>
      <c r="L1702" s="80"/>
      <c r="M1702" s="81"/>
      <c r="N1702" s="82"/>
      <c r="AF1702" s="39"/>
      <c r="AG1702" s="47"/>
      <c r="AM1702" s="47"/>
      <c r="AN1702" s="47" t="s">
        <v>4605</v>
      </c>
      <c r="AP1702" s="47"/>
      <c r="AQ1702" s="47"/>
    </row>
    <row r="1703" spans="1:43" s="4" customFormat="1" ht="15" x14ac:dyDescent="0.25">
      <c r="A1703" s="83"/>
      <c r="B1703" s="49"/>
      <c r="C1703" s="372" t="s">
        <v>83</v>
      </c>
      <c r="D1703" s="372"/>
      <c r="E1703" s="372"/>
      <c r="F1703" s="372"/>
      <c r="G1703" s="372"/>
      <c r="H1703" s="372"/>
      <c r="I1703" s="372"/>
      <c r="J1703" s="372"/>
      <c r="K1703" s="372"/>
      <c r="L1703" s="106">
        <v>4634942.22</v>
      </c>
      <c r="M1703" s="85"/>
      <c r="N1703" s="86">
        <v>24143593.48</v>
      </c>
      <c r="AF1703" s="39"/>
      <c r="AG1703" s="47"/>
      <c r="AM1703" s="47"/>
      <c r="AN1703" s="47"/>
      <c r="AO1703" s="3" t="s">
        <v>83</v>
      </c>
      <c r="AP1703" s="47"/>
      <c r="AQ1703" s="47"/>
    </row>
    <row r="1704" spans="1:43" s="4" customFormat="1" ht="15" x14ac:dyDescent="0.25">
      <c r="A1704" s="83"/>
      <c r="B1704" s="49"/>
      <c r="C1704" s="372" t="s">
        <v>84</v>
      </c>
      <c r="D1704" s="372"/>
      <c r="E1704" s="372"/>
      <c r="F1704" s="372"/>
      <c r="G1704" s="372"/>
      <c r="H1704" s="372"/>
      <c r="I1704" s="372"/>
      <c r="J1704" s="372"/>
      <c r="K1704" s="372"/>
      <c r="L1704" s="87"/>
      <c r="M1704" s="85"/>
      <c r="N1704" s="88"/>
      <c r="AF1704" s="39"/>
      <c r="AG1704" s="47"/>
      <c r="AM1704" s="47"/>
      <c r="AN1704" s="47"/>
      <c r="AO1704" s="3" t="s">
        <v>84</v>
      </c>
      <c r="AP1704" s="47"/>
      <c r="AQ1704" s="47"/>
    </row>
    <row r="1705" spans="1:43" s="4" customFormat="1" ht="15" x14ac:dyDescent="0.25">
      <c r="A1705" s="83"/>
      <c r="B1705" s="49"/>
      <c r="C1705" s="372" t="s">
        <v>85</v>
      </c>
      <c r="D1705" s="372"/>
      <c r="E1705" s="372"/>
      <c r="F1705" s="372"/>
      <c r="G1705" s="372"/>
      <c r="H1705" s="372"/>
      <c r="I1705" s="372"/>
      <c r="J1705" s="372"/>
      <c r="K1705" s="372"/>
      <c r="L1705" s="106">
        <v>10480.11</v>
      </c>
      <c r="M1705" s="85"/>
      <c r="N1705" s="86">
        <v>366384.61</v>
      </c>
      <c r="AF1705" s="39"/>
      <c r="AG1705" s="47"/>
      <c r="AM1705" s="47"/>
      <c r="AN1705" s="47"/>
      <c r="AO1705" s="3" t="s">
        <v>85</v>
      </c>
      <c r="AP1705" s="47"/>
      <c r="AQ1705" s="47"/>
    </row>
    <row r="1706" spans="1:43" s="4" customFormat="1" ht="15" x14ac:dyDescent="0.25">
      <c r="A1706" s="83"/>
      <c r="B1706" s="49"/>
      <c r="C1706" s="372" t="s">
        <v>193</v>
      </c>
      <c r="D1706" s="372"/>
      <c r="E1706" s="372"/>
      <c r="F1706" s="372"/>
      <c r="G1706" s="372"/>
      <c r="H1706" s="372"/>
      <c r="I1706" s="372"/>
      <c r="J1706" s="372"/>
      <c r="K1706" s="372"/>
      <c r="L1706" s="106">
        <v>75087.97</v>
      </c>
      <c r="M1706" s="85"/>
      <c r="N1706" s="86">
        <v>939350.44</v>
      </c>
      <c r="AF1706" s="39"/>
      <c r="AG1706" s="47"/>
      <c r="AM1706" s="47"/>
      <c r="AN1706" s="47"/>
      <c r="AO1706" s="3" t="s">
        <v>193</v>
      </c>
      <c r="AP1706" s="47"/>
      <c r="AQ1706" s="47"/>
    </row>
    <row r="1707" spans="1:43" s="4" customFormat="1" ht="15" x14ac:dyDescent="0.25">
      <c r="A1707" s="83"/>
      <c r="B1707" s="49"/>
      <c r="C1707" s="372" t="s">
        <v>194</v>
      </c>
      <c r="D1707" s="372"/>
      <c r="E1707" s="372"/>
      <c r="F1707" s="372"/>
      <c r="G1707" s="372"/>
      <c r="H1707" s="372"/>
      <c r="I1707" s="372"/>
      <c r="J1707" s="372"/>
      <c r="K1707" s="372"/>
      <c r="L1707" s="106">
        <v>5045.03</v>
      </c>
      <c r="M1707" s="85"/>
      <c r="N1707" s="86">
        <v>176374.22</v>
      </c>
      <c r="AF1707" s="39"/>
      <c r="AG1707" s="47"/>
      <c r="AM1707" s="47"/>
      <c r="AN1707" s="47"/>
      <c r="AO1707" s="3" t="s">
        <v>194</v>
      </c>
      <c r="AP1707" s="47"/>
      <c r="AQ1707" s="47"/>
    </row>
    <row r="1708" spans="1:43" s="4" customFormat="1" ht="15" x14ac:dyDescent="0.25">
      <c r="A1708" s="83"/>
      <c r="B1708" s="49"/>
      <c r="C1708" s="372" t="s">
        <v>195</v>
      </c>
      <c r="D1708" s="372"/>
      <c r="E1708" s="372"/>
      <c r="F1708" s="372"/>
      <c r="G1708" s="372"/>
      <c r="H1708" s="372"/>
      <c r="I1708" s="372"/>
      <c r="J1708" s="372"/>
      <c r="K1708" s="372"/>
      <c r="L1708" s="106">
        <v>4549374.1399999997</v>
      </c>
      <c r="M1708" s="85"/>
      <c r="N1708" s="86">
        <v>22837858.43</v>
      </c>
      <c r="AF1708" s="39"/>
      <c r="AG1708" s="47"/>
      <c r="AM1708" s="47"/>
      <c r="AN1708" s="47"/>
      <c r="AO1708" s="3" t="s">
        <v>195</v>
      </c>
      <c r="AP1708" s="47"/>
      <c r="AQ1708" s="47"/>
    </row>
    <row r="1709" spans="1:43" s="4" customFormat="1" ht="15" x14ac:dyDescent="0.25">
      <c r="A1709" s="83"/>
      <c r="B1709" s="49"/>
      <c r="C1709" s="372" t="s">
        <v>196</v>
      </c>
      <c r="D1709" s="372"/>
      <c r="E1709" s="372"/>
      <c r="F1709" s="372"/>
      <c r="G1709" s="372"/>
      <c r="H1709" s="372"/>
      <c r="I1709" s="372"/>
      <c r="J1709" s="372"/>
      <c r="K1709" s="372"/>
      <c r="L1709" s="106">
        <v>4664595.2</v>
      </c>
      <c r="M1709" s="85"/>
      <c r="N1709" s="86">
        <v>25180262.899999999</v>
      </c>
      <c r="AF1709" s="39"/>
      <c r="AG1709" s="47"/>
      <c r="AM1709" s="47"/>
      <c r="AN1709" s="47"/>
      <c r="AO1709" s="3" t="s">
        <v>196</v>
      </c>
      <c r="AP1709" s="47"/>
      <c r="AQ1709" s="47"/>
    </row>
    <row r="1710" spans="1:43" s="4" customFormat="1" ht="15" x14ac:dyDescent="0.25">
      <c r="A1710" s="83"/>
      <c r="B1710" s="49"/>
      <c r="C1710" s="372" t="s">
        <v>84</v>
      </c>
      <c r="D1710" s="372"/>
      <c r="E1710" s="372"/>
      <c r="F1710" s="372"/>
      <c r="G1710" s="372"/>
      <c r="H1710" s="372"/>
      <c r="I1710" s="372"/>
      <c r="J1710" s="372"/>
      <c r="K1710" s="372"/>
      <c r="L1710" s="87"/>
      <c r="M1710" s="85"/>
      <c r="N1710" s="88"/>
      <c r="AF1710" s="39"/>
      <c r="AG1710" s="47"/>
      <c r="AM1710" s="47"/>
      <c r="AN1710" s="47"/>
      <c r="AO1710" s="3" t="s">
        <v>84</v>
      </c>
      <c r="AP1710" s="47"/>
      <c r="AQ1710" s="47"/>
    </row>
    <row r="1711" spans="1:43" s="4" customFormat="1" ht="15" x14ac:dyDescent="0.25">
      <c r="A1711" s="83"/>
      <c r="B1711" s="49"/>
      <c r="C1711" s="372" t="s">
        <v>197</v>
      </c>
      <c r="D1711" s="372"/>
      <c r="E1711" s="372"/>
      <c r="F1711" s="372"/>
      <c r="G1711" s="372"/>
      <c r="H1711" s="372"/>
      <c r="I1711" s="372"/>
      <c r="J1711" s="372"/>
      <c r="K1711" s="372"/>
      <c r="L1711" s="106">
        <v>10480.11</v>
      </c>
      <c r="M1711" s="85"/>
      <c r="N1711" s="86">
        <v>366384.61</v>
      </c>
      <c r="AF1711" s="39"/>
      <c r="AG1711" s="47"/>
      <c r="AM1711" s="47"/>
      <c r="AN1711" s="47"/>
      <c r="AO1711" s="3" t="s">
        <v>197</v>
      </c>
      <c r="AP1711" s="47"/>
      <c r="AQ1711" s="47"/>
    </row>
    <row r="1712" spans="1:43" s="4" customFormat="1" ht="15" x14ac:dyDescent="0.25">
      <c r="A1712" s="83"/>
      <c r="B1712" s="49"/>
      <c r="C1712" s="372" t="s">
        <v>199</v>
      </c>
      <c r="D1712" s="372"/>
      <c r="E1712" s="372"/>
      <c r="F1712" s="372"/>
      <c r="G1712" s="372"/>
      <c r="H1712" s="372"/>
      <c r="I1712" s="372"/>
      <c r="J1712" s="372"/>
      <c r="K1712" s="372"/>
      <c r="L1712" s="106">
        <v>75087.97</v>
      </c>
      <c r="M1712" s="85"/>
      <c r="N1712" s="86">
        <v>939350.44</v>
      </c>
      <c r="AF1712" s="39"/>
      <c r="AG1712" s="47"/>
      <c r="AM1712" s="47"/>
      <c r="AN1712" s="47"/>
      <c r="AO1712" s="3" t="s">
        <v>199</v>
      </c>
      <c r="AP1712" s="47"/>
      <c r="AQ1712" s="47"/>
    </row>
    <row r="1713" spans="1:45" s="4" customFormat="1" ht="15" x14ac:dyDescent="0.25">
      <c r="A1713" s="83"/>
      <c r="B1713" s="49"/>
      <c r="C1713" s="372" t="s">
        <v>200</v>
      </c>
      <c r="D1713" s="372"/>
      <c r="E1713" s="372"/>
      <c r="F1713" s="372"/>
      <c r="G1713" s="372"/>
      <c r="H1713" s="372"/>
      <c r="I1713" s="372"/>
      <c r="J1713" s="372"/>
      <c r="K1713" s="372"/>
      <c r="L1713" s="106">
        <v>5045.03</v>
      </c>
      <c r="M1713" s="85"/>
      <c r="N1713" s="86">
        <v>176374.22</v>
      </c>
      <c r="AF1713" s="39"/>
      <c r="AG1713" s="47"/>
      <c r="AM1713" s="47"/>
      <c r="AN1713" s="47"/>
      <c r="AO1713" s="3" t="s">
        <v>200</v>
      </c>
      <c r="AP1713" s="47"/>
      <c r="AQ1713" s="47"/>
    </row>
    <row r="1714" spans="1:45" s="4" customFormat="1" ht="15" x14ac:dyDescent="0.25">
      <c r="A1714" s="83"/>
      <c r="B1714" s="49"/>
      <c r="C1714" s="372" t="s">
        <v>201</v>
      </c>
      <c r="D1714" s="372"/>
      <c r="E1714" s="372"/>
      <c r="F1714" s="372"/>
      <c r="G1714" s="372"/>
      <c r="H1714" s="372"/>
      <c r="I1714" s="372"/>
      <c r="J1714" s="372"/>
      <c r="K1714" s="372"/>
      <c r="L1714" s="106">
        <v>4549374.1399999997</v>
      </c>
      <c r="M1714" s="85"/>
      <c r="N1714" s="86">
        <v>22837858.43</v>
      </c>
      <c r="AF1714" s="39"/>
      <c r="AG1714" s="47"/>
      <c r="AM1714" s="47"/>
      <c r="AN1714" s="47"/>
      <c r="AO1714" s="3" t="s">
        <v>201</v>
      </c>
      <c r="AP1714" s="47"/>
      <c r="AQ1714" s="47"/>
    </row>
    <row r="1715" spans="1:45" s="4" customFormat="1" ht="15" x14ac:dyDescent="0.25">
      <c r="A1715" s="83"/>
      <c r="B1715" s="49"/>
      <c r="C1715" s="372" t="s">
        <v>202</v>
      </c>
      <c r="D1715" s="372"/>
      <c r="E1715" s="372"/>
      <c r="F1715" s="372"/>
      <c r="G1715" s="372"/>
      <c r="H1715" s="372"/>
      <c r="I1715" s="372"/>
      <c r="J1715" s="372"/>
      <c r="K1715" s="372"/>
      <c r="L1715" s="106">
        <v>18164.38</v>
      </c>
      <c r="M1715" s="85"/>
      <c r="N1715" s="86">
        <v>635027.84</v>
      </c>
      <c r="AF1715" s="39"/>
      <c r="AG1715" s="47"/>
      <c r="AM1715" s="47"/>
      <c r="AN1715" s="47"/>
      <c r="AO1715" s="3" t="s">
        <v>202</v>
      </c>
      <c r="AP1715" s="47"/>
      <c r="AQ1715" s="47"/>
    </row>
    <row r="1716" spans="1:45" s="4" customFormat="1" ht="15" x14ac:dyDescent="0.25">
      <c r="A1716" s="83"/>
      <c r="B1716" s="49"/>
      <c r="C1716" s="372" t="s">
        <v>203</v>
      </c>
      <c r="D1716" s="372"/>
      <c r="E1716" s="372"/>
      <c r="F1716" s="372"/>
      <c r="G1716" s="372"/>
      <c r="H1716" s="372"/>
      <c r="I1716" s="372"/>
      <c r="J1716" s="372"/>
      <c r="K1716" s="372"/>
      <c r="L1716" s="106">
        <v>11488.6</v>
      </c>
      <c r="M1716" s="85"/>
      <c r="N1716" s="86">
        <v>401641.58</v>
      </c>
      <c r="AF1716" s="39"/>
      <c r="AG1716" s="47"/>
      <c r="AM1716" s="47"/>
      <c r="AN1716" s="47"/>
      <c r="AO1716" s="3" t="s">
        <v>203</v>
      </c>
      <c r="AP1716" s="47"/>
      <c r="AQ1716" s="47"/>
    </row>
    <row r="1717" spans="1:45" s="4" customFormat="1" ht="15" x14ac:dyDescent="0.25">
      <c r="A1717" s="83"/>
      <c r="B1717" s="49"/>
      <c r="C1717" s="372" t="s">
        <v>92</v>
      </c>
      <c r="D1717" s="372"/>
      <c r="E1717" s="372"/>
      <c r="F1717" s="372"/>
      <c r="G1717" s="372"/>
      <c r="H1717" s="372"/>
      <c r="I1717" s="372"/>
      <c r="J1717" s="372"/>
      <c r="K1717" s="372"/>
      <c r="L1717" s="106">
        <v>15525.14</v>
      </c>
      <c r="M1717" s="85"/>
      <c r="N1717" s="86">
        <v>542758.82999999996</v>
      </c>
      <c r="AF1717" s="39"/>
      <c r="AG1717" s="47"/>
      <c r="AM1717" s="47"/>
      <c r="AN1717" s="47"/>
      <c r="AO1717" s="3" t="s">
        <v>92</v>
      </c>
      <c r="AP1717" s="47"/>
      <c r="AQ1717" s="47"/>
    </row>
    <row r="1718" spans="1:45" s="4" customFormat="1" ht="15" x14ac:dyDescent="0.25">
      <c r="A1718" s="83"/>
      <c r="B1718" s="49"/>
      <c r="C1718" s="372" t="s">
        <v>93</v>
      </c>
      <c r="D1718" s="372"/>
      <c r="E1718" s="372"/>
      <c r="F1718" s="372"/>
      <c r="G1718" s="372"/>
      <c r="H1718" s="372"/>
      <c r="I1718" s="372"/>
      <c r="J1718" s="372"/>
      <c r="K1718" s="372"/>
      <c r="L1718" s="106">
        <v>18164.38</v>
      </c>
      <c r="M1718" s="85"/>
      <c r="N1718" s="86">
        <v>635027.84</v>
      </c>
      <c r="AF1718" s="39"/>
      <c r="AG1718" s="47"/>
      <c r="AM1718" s="47"/>
      <c r="AN1718" s="47"/>
      <c r="AO1718" s="3" t="s">
        <v>93</v>
      </c>
      <c r="AP1718" s="47"/>
      <c r="AQ1718" s="47"/>
    </row>
    <row r="1719" spans="1:45" s="4" customFormat="1" ht="15" x14ac:dyDescent="0.25">
      <c r="A1719" s="83"/>
      <c r="B1719" s="49"/>
      <c r="C1719" s="372" t="s">
        <v>94</v>
      </c>
      <c r="D1719" s="372"/>
      <c r="E1719" s="372"/>
      <c r="F1719" s="372"/>
      <c r="G1719" s="372"/>
      <c r="H1719" s="372"/>
      <c r="I1719" s="372"/>
      <c r="J1719" s="372"/>
      <c r="K1719" s="372"/>
      <c r="L1719" s="106">
        <v>11488.6</v>
      </c>
      <c r="M1719" s="85"/>
      <c r="N1719" s="86">
        <v>401641.58</v>
      </c>
      <c r="AF1719" s="39"/>
      <c r="AG1719" s="47"/>
      <c r="AM1719" s="47"/>
      <c r="AN1719" s="47"/>
      <c r="AO1719" s="3" t="s">
        <v>94</v>
      </c>
      <c r="AP1719" s="47"/>
      <c r="AQ1719" s="47"/>
    </row>
    <row r="1720" spans="1:45" s="4" customFormat="1" ht="15" x14ac:dyDescent="0.25">
      <c r="A1720" s="83"/>
      <c r="B1720" s="89"/>
      <c r="C1720" s="373" t="s">
        <v>4606</v>
      </c>
      <c r="D1720" s="373"/>
      <c r="E1720" s="373"/>
      <c r="F1720" s="373"/>
      <c r="G1720" s="373"/>
      <c r="H1720" s="373"/>
      <c r="I1720" s="373"/>
      <c r="J1720" s="373"/>
      <c r="K1720" s="373"/>
      <c r="L1720" s="93">
        <v>4664595.2</v>
      </c>
      <c r="M1720" s="91"/>
      <c r="N1720" s="92">
        <v>25180262.899999999</v>
      </c>
      <c r="AF1720" s="39"/>
      <c r="AG1720" s="47"/>
      <c r="AM1720" s="47"/>
      <c r="AN1720" s="47"/>
      <c r="AP1720" s="47" t="s">
        <v>4606</v>
      </c>
      <c r="AQ1720" s="47"/>
    </row>
    <row r="1721" spans="1:45" s="4" customFormat="1" ht="15" x14ac:dyDescent="0.25">
      <c r="A1721" s="83"/>
      <c r="B1721" s="49"/>
      <c r="C1721" s="372" t="s">
        <v>84</v>
      </c>
      <c r="D1721" s="372"/>
      <c r="E1721" s="372"/>
      <c r="F1721" s="372"/>
      <c r="G1721" s="372"/>
      <c r="H1721" s="372"/>
      <c r="I1721" s="372"/>
      <c r="J1721" s="372"/>
      <c r="K1721" s="372"/>
      <c r="L1721" s="87"/>
      <c r="M1721" s="85"/>
      <c r="N1721" s="88"/>
      <c r="AF1721" s="39"/>
      <c r="AG1721" s="47"/>
      <c r="AM1721" s="47"/>
      <c r="AN1721" s="47"/>
      <c r="AO1721" s="3" t="s">
        <v>84</v>
      </c>
      <c r="AP1721" s="47"/>
      <c r="AQ1721" s="47"/>
    </row>
    <row r="1722" spans="1:45" s="4" customFormat="1" ht="15" x14ac:dyDescent="0.25">
      <c r="A1722" s="83"/>
      <c r="B1722" s="49"/>
      <c r="C1722" s="372" t="s">
        <v>241</v>
      </c>
      <c r="D1722" s="372"/>
      <c r="E1722" s="372"/>
      <c r="F1722" s="372"/>
      <c r="G1722" s="372"/>
      <c r="H1722" s="372"/>
      <c r="I1722" s="372"/>
      <c r="J1722" s="372"/>
      <c r="K1722" s="372"/>
      <c r="L1722" s="106">
        <v>4459088.9000000004</v>
      </c>
      <c r="M1722" s="85"/>
      <c r="N1722" s="86">
        <v>22384626.5</v>
      </c>
      <c r="AF1722" s="39"/>
      <c r="AG1722" s="47"/>
      <c r="AM1722" s="47"/>
      <c r="AN1722" s="47"/>
      <c r="AO1722" s="3" t="s">
        <v>241</v>
      </c>
      <c r="AP1722" s="47"/>
      <c r="AQ1722" s="47"/>
    </row>
    <row r="1723" spans="1:45" s="4" customFormat="1" ht="11.25" hidden="1" customHeight="1" x14ac:dyDescent="0.25">
      <c r="B1723" s="75"/>
      <c r="C1723" s="75"/>
      <c r="D1723" s="75"/>
      <c r="E1723" s="75"/>
      <c r="F1723" s="75"/>
      <c r="G1723" s="75"/>
      <c r="H1723" s="75"/>
      <c r="I1723" s="75"/>
      <c r="J1723" s="75"/>
      <c r="K1723" s="75"/>
      <c r="L1723" s="76"/>
      <c r="M1723" s="76"/>
      <c r="N1723" s="76"/>
      <c r="R1723" s="77"/>
    </row>
    <row r="1724" spans="1:45" s="4" customFormat="1" ht="15" x14ac:dyDescent="0.25">
      <c r="A1724" s="78"/>
      <c r="B1724" s="79"/>
      <c r="C1724" s="374" t="s">
        <v>82</v>
      </c>
      <c r="D1724" s="374"/>
      <c r="E1724" s="374"/>
      <c r="F1724" s="374"/>
      <c r="G1724" s="374"/>
      <c r="H1724" s="374"/>
      <c r="I1724" s="374"/>
      <c r="J1724" s="374"/>
      <c r="K1724" s="374"/>
      <c r="L1724" s="80"/>
      <c r="M1724" s="81"/>
      <c r="N1724" s="82"/>
      <c r="AR1724" s="47" t="s">
        <v>82</v>
      </c>
    </row>
    <row r="1725" spans="1:45" s="4" customFormat="1" ht="15" x14ac:dyDescent="0.25">
      <c r="A1725" s="83"/>
      <c r="B1725" s="49"/>
      <c r="C1725" s="372" t="s">
        <v>83</v>
      </c>
      <c r="D1725" s="372"/>
      <c r="E1725" s="372"/>
      <c r="F1725" s="372"/>
      <c r="G1725" s="372"/>
      <c r="H1725" s="372"/>
      <c r="I1725" s="372"/>
      <c r="J1725" s="372"/>
      <c r="K1725" s="372"/>
      <c r="L1725" s="106">
        <v>4709409.67</v>
      </c>
      <c r="M1725" s="85"/>
      <c r="N1725" s="86">
        <v>25126788.300000001</v>
      </c>
      <c r="AR1725" s="47"/>
      <c r="AS1725" s="3" t="s">
        <v>83</v>
      </c>
    </row>
    <row r="1726" spans="1:45" s="4" customFormat="1" ht="15" x14ac:dyDescent="0.25">
      <c r="A1726" s="83"/>
      <c r="B1726" s="49"/>
      <c r="C1726" s="372" t="s">
        <v>84</v>
      </c>
      <c r="D1726" s="372"/>
      <c r="E1726" s="372"/>
      <c r="F1726" s="372"/>
      <c r="G1726" s="372"/>
      <c r="H1726" s="372"/>
      <c r="I1726" s="372"/>
      <c r="J1726" s="372"/>
      <c r="K1726" s="372"/>
      <c r="L1726" s="87"/>
      <c r="M1726" s="85"/>
      <c r="N1726" s="88"/>
      <c r="AR1726" s="47"/>
      <c r="AS1726" s="3" t="s">
        <v>84</v>
      </c>
    </row>
    <row r="1727" spans="1:45" s="4" customFormat="1" ht="15" x14ac:dyDescent="0.25">
      <c r="A1727" s="83"/>
      <c r="B1727" s="49"/>
      <c r="C1727" s="372" t="s">
        <v>85</v>
      </c>
      <c r="D1727" s="372"/>
      <c r="E1727" s="372"/>
      <c r="F1727" s="372"/>
      <c r="G1727" s="372"/>
      <c r="H1727" s="372"/>
      <c r="I1727" s="372"/>
      <c r="J1727" s="372"/>
      <c r="K1727" s="372"/>
      <c r="L1727" s="106">
        <v>17662.080000000002</v>
      </c>
      <c r="M1727" s="85"/>
      <c r="N1727" s="86">
        <v>617466.28</v>
      </c>
      <c r="AR1727" s="47"/>
      <c r="AS1727" s="3" t="s">
        <v>85</v>
      </c>
    </row>
    <row r="1728" spans="1:45" s="4" customFormat="1" ht="15" x14ac:dyDescent="0.25">
      <c r="A1728" s="83"/>
      <c r="B1728" s="49"/>
      <c r="C1728" s="372" t="s">
        <v>193</v>
      </c>
      <c r="D1728" s="372"/>
      <c r="E1728" s="372"/>
      <c r="F1728" s="372"/>
      <c r="G1728" s="372"/>
      <c r="H1728" s="372"/>
      <c r="I1728" s="372"/>
      <c r="J1728" s="372"/>
      <c r="K1728" s="372"/>
      <c r="L1728" s="106">
        <v>95884.83</v>
      </c>
      <c r="M1728" s="85"/>
      <c r="N1728" s="86">
        <v>1199519.1599999999</v>
      </c>
      <c r="AR1728" s="47"/>
      <c r="AS1728" s="3" t="s">
        <v>193</v>
      </c>
    </row>
    <row r="1729" spans="1:45" s="4" customFormat="1" ht="15" x14ac:dyDescent="0.25">
      <c r="A1729" s="83"/>
      <c r="B1729" s="49"/>
      <c r="C1729" s="372" t="s">
        <v>194</v>
      </c>
      <c r="D1729" s="372"/>
      <c r="E1729" s="372"/>
      <c r="F1729" s="372"/>
      <c r="G1729" s="372"/>
      <c r="H1729" s="372"/>
      <c r="I1729" s="372"/>
      <c r="J1729" s="372"/>
      <c r="K1729" s="372"/>
      <c r="L1729" s="106">
        <v>7230.53</v>
      </c>
      <c r="M1729" s="85"/>
      <c r="N1729" s="86">
        <v>252779.31</v>
      </c>
      <c r="AR1729" s="47"/>
      <c r="AS1729" s="3" t="s">
        <v>194</v>
      </c>
    </row>
    <row r="1730" spans="1:45" s="4" customFormat="1" ht="15" x14ac:dyDescent="0.25">
      <c r="A1730" s="83"/>
      <c r="B1730" s="49"/>
      <c r="C1730" s="372" t="s">
        <v>195</v>
      </c>
      <c r="D1730" s="372"/>
      <c r="E1730" s="372"/>
      <c r="F1730" s="372"/>
      <c r="G1730" s="372"/>
      <c r="H1730" s="372"/>
      <c r="I1730" s="372"/>
      <c r="J1730" s="372"/>
      <c r="K1730" s="372"/>
      <c r="L1730" s="106">
        <v>4573071.91</v>
      </c>
      <c r="M1730" s="85"/>
      <c r="N1730" s="86">
        <v>23024689.32</v>
      </c>
      <c r="AR1730" s="47"/>
      <c r="AS1730" s="3" t="s">
        <v>195</v>
      </c>
    </row>
    <row r="1731" spans="1:45" s="4" customFormat="1" ht="15" x14ac:dyDescent="0.25">
      <c r="A1731" s="83"/>
      <c r="B1731" s="49"/>
      <c r="C1731" s="372" t="s">
        <v>2994</v>
      </c>
      <c r="D1731" s="372"/>
      <c r="E1731" s="372"/>
      <c r="F1731" s="372"/>
      <c r="G1731" s="372"/>
      <c r="H1731" s="372"/>
      <c r="I1731" s="372"/>
      <c r="J1731" s="372"/>
      <c r="K1731" s="372"/>
      <c r="L1731" s="87"/>
      <c r="M1731" s="85"/>
      <c r="N1731" s="88"/>
      <c r="AR1731" s="47"/>
      <c r="AS1731" s="3" t="s">
        <v>2994</v>
      </c>
    </row>
    <row r="1732" spans="1:45" s="4" customFormat="1" ht="15" x14ac:dyDescent="0.25">
      <c r="A1732" s="83"/>
      <c r="B1732" s="49"/>
      <c r="C1732" s="372" t="s">
        <v>2995</v>
      </c>
      <c r="D1732" s="372"/>
      <c r="E1732" s="372"/>
      <c r="F1732" s="372"/>
      <c r="G1732" s="372"/>
      <c r="H1732" s="372"/>
      <c r="I1732" s="372"/>
      <c r="J1732" s="372"/>
      <c r="K1732" s="372"/>
      <c r="L1732" s="106">
        <v>4564010.75</v>
      </c>
      <c r="M1732" s="85"/>
      <c r="N1732" s="86">
        <v>22911334.210000001</v>
      </c>
      <c r="AR1732" s="47"/>
      <c r="AS1732" s="3" t="s">
        <v>2995</v>
      </c>
    </row>
    <row r="1733" spans="1:45" s="4" customFormat="1" ht="15" x14ac:dyDescent="0.25">
      <c r="A1733" s="83"/>
      <c r="B1733" s="49"/>
      <c r="C1733" s="372" t="s">
        <v>2996</v>
      </c>
      <c r="D1733" s="372"/>
      <c r="E1733" s="372"/>
      <c r="F1733" s="372"/>
      <c r="G1733" s="372"/>
      <c r="H1733" s="372"/>
      <c r="I1733" s="372"/>
      <c r="J1733" s="372"/>
      <c r="K1733" s="372"/>
      <c r="L1733" s="106">
        <v>9061.16</v>
      </c>
      <c r="M1733" s="85"/>
      <c r="N1733" s="86">
        <v>113355.11</v>
      </c>
      <c r="AR1733" s="47"/>
      <c r="AS1733" s="3" t="s">
        <v>2996</v>
      </c>
    </row>
    <row r="1734" spans="1:45" s="4" customFormat="1" ht="15" x14ac:dyDescent="0.25">
      <c r="A1734" s="83"/>
      <c r="B1734" s="49"/>
      <c r="C1734" s="372" t="s">
        <v>364</v>
      </c>
      <c r="D1734" s="372"/>
      <c r="E1734" s="372"/>
      <c r="F1734" s="372"/>
      <c r="G1734" s="372"/>
      <c r="H1734" s="372"/>
      <c r="I1734" s="372"/>
      <c r="J1734" s="372"/>
      <c r="K1734" s="372"/>
      <c r="L1734" s="106">
        <v>22790.85</v>
      </c>
      <c r="M1734" s="85"/>
      <c r="N1734" s="86">
        <v>285113.53999999998</v>
      </c>
      <c r="AR1734" s="47"/>
      <c r="AS1734" s="3" t="s">
        <v>364</v>
      </c>
    </row>
    <row r="1735" spans="1:45" s="4" customFormat="1" ht="15" x14ac:dyDescent="0.25">
      <c r="A1735" s="83"/>
      <c r="B1735" s="49"/>
      <c r="C1735" s="372" t="s">
        <v>196</v>
      </c>
      <c r="D1735" s="372"/>
      <c r="E1735" s="372"/>
      <c r="F1735" s="372"/>
      <c r="G1735" s="372"/>
      <c r="H1735" s="372"/>
      <c r="I1735" s="372"/>
      <c r="J1735" s="372"/>
      <c r="K1735" s="372"/>
      <c r="L1735" s="106">
        <v>4754183.68</v>
      </c>
      <c r="M1735" s="85"/>
      <c r="N1735" s="86">
        <v>26692090.32</v>
      </c>
      <c r="AR1735" s="47"/>
      <c r="AS1735" s="3" t="s">
        <v>196</v>
      </c>
    </row>
    <row r="1736" spans="1:45" s="4" customFormat="1" ht="15" x14ac:dyDescent="0.25">
      <c r="A1736" s="83"/>
      <c r="B1736" s="49"/>
      <c r="C1736" s="372" t="s">
        <v>365</v>
      </c>
      <c r="D1736" s="372"/>
      <c r="E1736" s="372"/>
      <c r="F1736" s="372"/>
      <c r="G1736" s="372"/>
      <c r="H1736" s="372"/>
      <c r="I1736" s="372"/>
      <c r="J1736" s="372"/>
      <c r="K1736" s="372"/>
      <c r="L1736" s="106">
        <v>4722331.67</v>
      </c>
      <c r="M1736" s="85"/>
      <c r="N1736" s="86">
        <v>26293621.670000002</v>
      </c>
      <c r="AR1736" s="47"/>
      <c r="AS1736" s="3" t="s">
        <v>365</v>
      </c>
    </row>
    <row r="1737" spans="1:45" s="4" customFormat="1" ht="15" x14ac:dyDescent="0.25">
      <c r="A1737" s="83"/>
      <c r="B1737" s="49"/>
      <c r="C1737" s="372" t="s">
        <v>88</v>
      </c>
      <c r="D1737" s="372"/>
      <c r="E1737" s="372"/>
      <c r="F1737" s="372"/>
      <c r="G1737" s="372"/>
      <c r="H1737" s="372"/>
      <c r="I1737" s="372"/>
      <c r="J1737" s="372"/>
      <c r="K1737" s="372"/>
      <c r="L1737" s="87"/>
      <c r="M1737" s="85"/>
      <c r="N1737" s="88"/>
      <c r="AR1737" s="47"/>
      <c r="AS1737" s="3" t="s">
        <v>88</v>
      </c>
    </row>
    <row r="1738" spans="1:45" s="4" customFormat="1" ht="15" x14ac:dyDescent="0.25">
      <c r="A1738" s="83"/>
      <c r="B1738" s="49"/>
      <c r="C1738" s="372" t="s">
        <v>89</v>
      </c>
      <c r="D1738" s="372"/>
      <c r="E1738" s="372"/>
      <c r="F1738" s="372"/>
      <c r="G1738" s="372"/>
      <c r="H1738" s="372"/>
      <c r="I1738" s="372"/>
      <c r="J1738" s="372"/>
      <c r="K1738" s="372"/>
      <c r="L1738" s="106">
        <v>17662.080000000002</v>
      </c>
      <c r="M1738" s="85"/>
      <c r="N1738" s="86">
        <v>617466.28</v>
      </c>
      <c r="AR1738" s="47"/>
      <c r="AS1738" s="3" t="s">
        <v>89</v>
      </c>
    </row>
    <row r="1739" spans="1:45" s="4" customFormat="1" ht="15" x14ac:dyDescent="0.25">
      <c r="A1739" s="83"/>
      <c r="B1739" s="49"/>
      <c r="C1739" s="372" t="s">
        <v>366</v>
      </c>
      <c r="D1739" s="372"/>
      <c r="E1739" s="372"/>
      <c r="F1739" s="372"/>
      <c r="G1739" s="372"/>
      <c r="H1739" s="372"/>
      <c r="I1739" s="372"/>
      <c r="J1739" s="372"/>
      <c r="K1739" s="372"/>
      <c r="L1739" s="106">
        <v>95884.83</v>
      </c>
      <c r="M1739" s="85"/>
      <c r="N1739" s="86">
        <v>1199519.1599999999</v>
      </c>
      <c r="AR1739" s="47"/>
      <c r="AS1739" s="3" t="s">
        <v>366</v>
      </c>
    </row>
    <row r="1740" spans="1:45" s="4" customFormat="1" ht="15" x14ac:dyDescent="0.25">
      <c r="A1740" s="83"/>
      <c r="B1740" s="49"/>
      <c r="C1740" s="372" t="s">
        <v>367</v>
      </c>
      <c r="D1740" s="372"/>
      <c r="E1740" s="372"/>
      <c r="F1740" s="372"/>
      <c r="G1740" s="372"/>
      <c r="H1740" s="372"/>
      <c r="I1740" s="372"/>
      <c r="J1740" s="372"/>
      <c r="K1740" s="372"/>
      <c r="L1740" s="106">
        <v>7230.53</v>
      </c>
      <c r="M1740" s="85"/>
      <c r="N1740" s="86">
        <v>252779.31</v>
      </c>
      <c r="AR1740" s="47"/>
      <c r="AS1740" s="3" t="s">
        <v>367</v>
      </c>
    </row>
    <row r="1741" spans="1:45" s="4" customFormat="1" ht="15" x14ac:dyDescent="0.25">
      <c r="A1741" s="83"/>
      <c r="B1741" s="49"/>
      <c r="C1741" s="372" t="s">
        <v>368</v>
      </c>
      <c r="D1741" s="372"/>
      <c r="E1741" s="372"/>
      <c r="F1741" s="372"/>
      <c r="G1741" s="372"/>
      <c r="H1741" s="372"/>
      <c r="I1741" s="372"/>
      <c r="J1741" s="372"/>
      <c r="K1741" s="372"/>
      <c r="L1741" s="106">
        <v>4564010.75</v>
      </c>
      <c r="M1741" s="85"/>
      <c r="N1741" s="86">
        <v>22911334.210000001</v>
      </c>
      <c r="AR1741" s="47"/>
      <c r="AS1741" s="3" t="s">
        <v>368</v>
      </c>
    </row>
    <row r="1742" spans="1:45" s="4" customFormat="1" ht="15" x14ac:dyDescent="0.25">
      <c r="A1742" s="83"/>
      <c r="B1742" s="49"/>
      <c r="C1742" s="372" t="s">
        <v>90</v>
      </c>
      <c r="D1742" s="372"/>
      <c r="E1742" s="372"/>
      <c r="F1742" s="372"/>
      <c r="G1742" s="372"/>
      <c r="H1742" s="372"/>
      <c r="I1742" s="372"/>
      <c r="J1742" s="372"/>
      <c r="K1742" s="372"/>
      <c r="L1742" s="106">
        <v>27849.67</v>
      </c>
      <c r="M1742" s="85"/>
      <c r="N1742" s="86">
        <v>973626.11</v>
      </c>
      <c r="AR1742" s="47"/>
      <c r="AS1742" s="3" t="s">
        <v>90</v>
      </c>
    </row>
    <row r="1743" spans="1:45" s="4" customFormat="1" ht="15" x14ac:dyDescent="0.25">
      <c r="A1743" s="83"/>
      <c r="B1743" s="49"/>
      <c r="C1743" s="372" t="s">
        <v>91</v>
      </c>
      <c r="D1743" s="372"/>
      <c r="E1743" s="372"/>
      <c r="F1743" s="372"/>
      <c r="G1743" s="372"/>
      <c r="H1743" s="372"/>
      <c r="I1743" s="372"/>
      <c r="J1743" s="372"/>
      <c r="K1743" s="372"/>
      <c r="L1743" s="106">
        <v>16924.34</v>
      </c>
      <c r="M1743" s="85"/>
      <c r="N1743" s="86">
        <v>591675.91</v>
      </c>
      <c r="AR1743" s="47"/>
      <c r="AS1743" s="3" t="s">
        <v>91</v>
      </c>
    </row>
    <row r="1744" spans="1:45" s="4" customFormat="1" ht="15" x14ac:dyDescent="0.25">
      <c r="A1744" s="83"/>
      <c r="B1744" s="49"/>
      <c r="C1744" s="372" t="s">
        <v>369</v>
      </c>
      <c r="D1744" s="372"/>
      <c r="E1744" s="372"/>
      <c r="F1744" s="372"/>
      <c r="G1744" s="372"/>
      <c r="H1744" s="372"/>
      <c r="I1744" s="372"/>
      <c r="J1744" s="372"/>
      <c r="K1744" s="372"/>
      <c r="L1744" s="106">
        <v>22790.85</v>
      </c>
      <c r="M1744" s="85"/>
      <c r="N1744" s="86">
        <v>285113.53999999998</v>
      </c>
      <c r="AR1744" s="47"/>
      <c r="AS1744" s="3" t="s">
        <v>369</v>
      </c>
    </row>
    <row r="1745" spans="1:50" s="4" customFormat="1" ht="15" x14ac:dyDescent="0.25">
      <c r="A1745" s="83"/>
      <c r="B1745" s="49"/>
      <c r="C1745" s="372" t="s">
        <v>2997</v>
      </c>
      <c r="D1745" s="372"/>
      <c r="E1745" s="372"/>
      <c r="F1745" s="372"/>
      <c r="G1745" s="372"/>
      <c r="H1745" s="372"/>
      <c r="I1745" s="372"/>
      <c r="J1745" s="372"/>
      <c r="K1745" s="372"/>
      <c r="L1745" s="106">
        <v>9061.16</v>
      </c>
      <c r="M1745" s="85"/>
      <c r="N1745" s="86">
        <v>113355.11</v>
      </c>
      <c r="AR1745" s="47"/>
      <c r="AS1745" s="3" t="s">
        <v>2997</v>
      </c>
    </row>
    <row r="1746" spans="1:50" s="4" customFormat="1" ht="15" x14ac:dyDescent="0.25">
      <c r="A1746" s="83"/>
      <c r="B1746" s="49"/>
      <c r="C1746" s="372" t="s">
        <v>92</v>
      </c>
      <c r="D1746" s="372"/>
      <c r="E1746" s="372"/>
      <c r="F1746" s="372"/>
      <c r="G1746" s="372"/>
      <c r="H1746" s="372"/>
      <c r="I1746" s="372"/>
      <c r="J1746" s="372"/>
      <c r="K1746" s="372"/>
      <c r="L1746" s="106">
        <v>24892.61</v>
      </c>
      <c r="M1746" s="85"/>
      <c r="N1746" s="86">
        <v>870245.59</v>
      </c>
      <c r="AR1746" s="47"/>
      <c r="AS1746" s="3" t="s">
        <v>92</v>
      </c>
    </row>
    <row r="1747" spans="1:50" s="4" customFormat="1" ht="15" x14ac:dyDescent="0.25">
      <c r="A1747" s="83"/>
      <c r="B1747" s="49"/>
      <c r="C1747" s="372" t="s">
        <v>93</v>
      </c>
      <c r="D1747" s="372"/>
      <c r="E1747" s="372"/>
      <c r="F1747" s="372"/>
      <c r="G1747" s="372"/>
      <c r="H1747" s="372"/>
      <c r="I1747" s="372"/>
      <c r="J1747" s="372"/>
      <c r="K1747" s="372"/>
      <c r="L1747" s="106">
        <v>27849.67</v>
      </c>
      <c r="M1747" s="85"/>
      <c r="N1747" s="86">
        <v>973626.11</v>
      </c>
      <c r="AR1747" s="47"/>
      <c r="AS1747" s="3" t="s">
        <v>93</v>
      </c>
    </row>
    <row r="1748" spans="1:50" s="4" customFormat="1" ht="15" x14ac:dyDescent="0.25">
      <c r="A1748" s="83"/>
      <c r="B1748" s="49"/>
      <c r="C1748" s="372" t="s">
        <v>94</v>
      </c>
      <c r="D1748" s="372"/>
      <c r="E1748" s="372"/>
      <c r="F1748" s="372"/>
      <c r="G1748" s="372"/>
      <c r="H1748" s="372"/>
      <c r="I1748" s="372"/>
      <c r="J1748" s="372"/>
      <c r="K1748" s="372"/>
      <c r="L1748" s="106">
        <v>16924.34</v>
      </c>
      <c r="M1748" s="85"/>
      <c r="N1748" s="86">
        <v>591675.91</v>
      </c>
      <c r="AR1748" s="47"/>
      <c r="AS1748" s="3" t="s">
        <v>94</v>
      </c>
    </row>
    <row r="1749" spans="1:50" s="4" customFormat="1" ht="15" x14ac:dyDescent="0.25">
      <c r="A1749" s="83"/>
      <c r="B1749" s="89"/>
      <c r="C1749" s="373" t="s">
        <v>95</v>
      </c>
      <c r="D1749" s="373"/>
      <c r="E1749" s="373"/>
      <c r="F1749" s="373"/>
      <c r="G1749" s="373"/>
      <c r="H1749" s="373"/>
      <c r="I1749" s="373"/>
      <c r="J1749" s="373"/>
      <c r="K1749" s="373"/>
      <c r="L1749" s="93">
        <v>4754183.68</v>
      </c>
      <c r="M1749" s="91"/>
      <c r="N1749" s="92">
        <v>26692090.32</v>
      </c>
      <c r="AR1749" s="47"/>
      <c r="AT1749" s="47" t="s">
        <v>95</v>
      </c>
    </row>
    <row r="1750" spans="1:50" s="4" customFormat="1" ht="15" x14ac:dyDescent="0.25">
      <c r="A1750" s="83"/>
      <c r="B1750" s="49"/>
      <c r="C1750" s="372" t="s">
        <v>84</v>
      </c>
      <c r="D1750" s="372"/>
      <c r="E1750" s="372"/>
      <c r="F1750" s="372"/>
      <c r="G1750" s="372"/>
      <c r="H1750" s="372"/>
      <c r="I1750" s="372"/>
      <c r="J1750" s="372"/>
      <c r="K1750" s="372"/>
      <c r="L1750" s="87"/>
      <c r="M1750" s="85"/>
      <c r="N1750" s="88"/>
      <c r="AR1750" s="47"/>
      <c r="AS1750" s="3" t="s">
        <v>84</v>
      </c>
      <c r="AT1750" s="47"/>
    </row>
    <row r="1751" spans="1:50" s="4" customFormat="1" ht="15" x14ac:dyDescent="0.25">
      <c r="A1751" s="83"/>
      <c r="B1751" s="49"/>
      <c r="C1751" s="372" t="s">
        <v>241</v>
      </c>
      <c r="D1751" s="372"/>
      <c r="E1751" s="372"/>
      <c r="F1751" s="372"/>
      <c r="G1751" s="372"/>
      <c r="H1751" s="372"/>
      <c r="I1751" s="372"/>
      <c r="J1751" s="372"/>
      <c r="K1751" s="372"/>
      <c r="L1751" s="106">
        <v>4459088.9000000004</v>
      </c>
      <c r="M1751" s="85"/>
      <c r="N1751" s="86">
        <v>22384626.5</v>
      </c>
      <c r="AR1751" s="47"/>
      <c r="AS1751" s="3" t="s">
        <v>241</v>
      </c>
      <c r="AT1751" s="47"/>
    </row>
    <row r="1752" spans="1:50" s="4" customFormat="1" ht="13.5" hidden="1" customHeight="1" x14ac:dyDescent="0.25">
      <c r="B1752" s="74"/>
      <c r="C1752" s="72"/>
      <c r="D1752" s="72"/>
      <c r="E1752" s="72"/>
      <c r="F1752" s="72"/>
      <c r="G1752" s="72"/>
      <c r="H1752" s="72"/>
      <c r="I1752" s="72"/>
      <c r="J1752" s="72"/>
      <c r="K1752" s="72"/>
      <c r="L1752" s="93"/>
      <c r="M1752" s="94"/>
      <c r="N1752" s="95"/>
    </row>
    <row r="1753" spans="1:50" s="4" customFormat="1" ht="26.25" customHeight="1" x14ac:dyDescent="0.25">
      <c r="A1753" s="96"/>
      <c r="B1753" s="97"/>
      <c r="C1753" s="97"/>
      <c r="D1753" s="97"/>
      <c r="E1753" s="97"/>
      <c r="F1753" s="97"/>
      <c r="G1753" s="97"/>
      <c r="H1753" s="97"/>
      <c r="I1753" s="97"/>
      <c r="J1753" s="97"/>
      <c r="K1753" s="97"/>
      <c r="L1753" s="97"/>
      <c r="M1753" s="97"/>
      <c r="N1753" s="97"/>
    </row>
    <row r="1754" spans="1:50" s="8" customFormat="1" ht="15" x14ac:dyDescent="0.25">
      <c r="A1754" s="6"/>
      <c r="B1754" s="98" t="s">
        <v>96</v>
      </c>
      <c r="C1754" s="370"/>
      <c r="D1754" s="370"/>
      <c r="E1754" s="370"/>
      <c r="F1754" s="370"/>
      <c r="G1754" s="370"/>
      <c r="H1754" s="371" t="s">
        <v>97</v>
      </c>
      <c r="I1754" s="371"/>
      <c r="J1754" s="371"/>
      <c r="K1754" s="371"/>
      <c r="L1754" s="371"/>
      <c r="M1754" s="4"/>
      <c r="N1754" s="4"/>
      <c r="O1754" s="4"/>
      <c r="P1754" s="4"/>
      <c r="Q1754" s="4"/>
      <c r="R1754" s="4"/>
      <c r="S1754" s="4"/>
      <c r="T1754" s="4"/>
      <c r="U1754" s="4"/>
      <c r="V1754" s="12"/>
      <c r="W1754" s="12"/>
      <c r="X1754" s="12"/>
      <c r="Y1754" s="12"/>
      <c r="Z1754" s="12"/>
      <c r="AA1754" s="12"/>
      <c r="AB1754" s="12"/>
      <c r="AC1754" s="12"/>
      <c r="AD1754" s="12"/>
      <c r="AE1754" s="12"/>
      <c r="AF1754" s="12"/>
      <c r="AG1754" s="12"/>
      <c r="AH1754" s="12"/>
      <c r="AI1754" s="12"/>
      <c r="AJ1754" s="12"/>
      <c r="AK1754" s="12"/>
      <c r="AL1754" s="12"/>
      <c r="AM1754" s="12"/>
      <c r="AN1754" s="12"/>
      <c r="AO1754" s="12"/>
      <c r="AP1754" s="12"/>
      <c r="AQ1754" s="12"/>
      <c r="AR1754" s="12"/>
      <c r="AS1754" s="12"/>
      <c r="AT1754" s="12"/>
      <c r="AU1754" s="12" t="s">
        <v>10</v>
      </c>
      <c r="AV1754" s="12" t="s">
        <v>97</v>
      </c>
      <c r="AW1754" s="12"/>
      <c r="AX1754" s="12"/>
    </row>
    <row r="1755" spans="1:50" s="99" customFormat="1" ht="16.5" customHeight="1" x14ac:dyDescent="0.25">
      <c r="A1755" s="10"/>
      <c r="B1755" s="98"/>
      <c r="C1755" s="369" t="s">
        <v>98</v>
      </c>
      <c r="D1755" s="369"/>
      <c r="E1755" s="369"/>
      <c r="F1755" s="369"/>
      <c r="G1755" s="369"/>
      <c r="H1755" s="369"/>
      <c r="I1755" s="369"/>
      <c r="J1755" s="369"/>
      <c r="K1755" s="369"/>
      <c r="L1755" s="369"/>
      <c r="V1755" s="100"/>
      <c r="W1755" s="100"/>
      <c r="X1755" s="100"/>
      <c r="Y1755" s="100"/>
      <c r="Z1755" s="100"/>
      <c r="AA1755" s="100"/>
      <c r="AB1755" s="100"/>
      <c r="AC1755" s="100"/>
      <c r="AD1755" s="100"/>
      <c r="AE1755" s="100"/>
      <c r="AF1755" s="100"/>
      <c r="AG1755" s="100"/>
      <c r="AH1755" s="100"/>
      <c r="AI1755" s="100"/>
      <c r="AJ1755" s="100"/>
      <c r="AK1755" s="100"/>
      <c r="AL1755" s="100"/>
      <c r="AM1755" s="100"/>
      <c r="AN1755" s="100"/>
      <c r="AO1755" s="100"/>
      <c r="AP1755" s="100"/>
      <c r="AQ1755" s="100"/>
      <c r="AR1755" s="100"/>
      <c r="AS1755" s="100"/>
      <c r="AT1755" s="100"/>
      <c r="AU1755" s="100"/>
      <c r="AV1755" s="100"/>
      <c r="AW1755" s="100"/>
      <c r="AX1755" s="100"/>
    </row>
    <row r="1756" spans="1:50" s="8" customFormat="1" ht="15" x14ac:dyDescent="0.25">
      <c r="A1756" s="6"/>
      <c r="B1756" s="98" t="s">
        <v>99</v>
      </c>
      <c r="C1756" s="370"/>
      <c r="D1756" s="370"/>
      <c r="E1756" s="370"/>
      <c r="F1756" s="370"/>
      <c r="G1756" s="370"/>
      <c r="H1756" s="371" t="s">
        <v>100</v>
      </c>
      <c r="I1756" s="371"/>
      <c r="J1756" s="371"/>
      <c r="K1756" s="371"/>
      <c r="L1756" s="371"/>
      <c r="M1756" s="4"/>
      <c r="N1756" s="4"/>
      <c r="O1756" s="4"/>
      <c r="P1756" s="4"/>
      <c r="Q1756" s="4"/>
      <c r="R1756" s="4"/>
      <c r="S1756" s="4"/>
      <c r="T1756" s="4"/>
      <c r="U1756" s="4"/>
      <c r="V1756" s="12"/>
      <c r="W1756" s="12"/>
      <c r="X1756" s="12"/>
      <c r="Y1756" s="12"/>
      <c r="Z1756" s="12"/>
      <c r="AA1756" s="12"/>
      <c r="AB1756" s="12"/>
      <c r="AC1756" s="12"/>
      <c r="AD1756" s="12"/>
      <c r="AE1756" s="12"/>
      <c r="AF1756" s="12"/>
      <c r="AG1756" s="12"/>
      <c r="AH1756" s="12"/>
      <c r="AI1756" s="12"/>
      <c r="AJ1756" s="12"/>
      <c r="AK1756" s="12"/>
      <c r="AL1756" s="12"/>
      <c r="AM1756" s="12"/>
      <c r="AN1756" s="12"/>
      <c r="AO1756" s="12"/>
      <c r="AP1756" s="12"/>
      <c r="AQ1756" s="12"/>
      <c r="AR1756" s="12"/>
      <c r="AS1756" s="12"/>
      <c r="AT1756" s="12"/>
      <c r="AU1756" s="12"/>
      <c r="AV1756" s="12"/>
      <c r="AW1756" s="12" t="s">
        <v>10</v>
      </c>
      <c r="AX1756" s="12" t="s">
        <v>100</v>
      </c>
    </row>
    <row r="1757" spans="1:50" s="99" customFormat="1" ht="16.5" customHeight="1" x14ac:dyDescent="0.25">
      <c r="A1757" s="10"/>
      <c r="C1757" s="369" t="s">
        <v>98</v>
      </c>
      <c r="D1757" s="369"/>
      <c r="E1757" s="369"/>
      <c r="F1757" s="369"/>
      <c r="G1757" s="369"/>
      <c r="H1757" s="369"/>
      <c r="I1757" s="369"/>
      <c r="J1757" s="369"/>
      <c r="K1757" s="369"/>
      <c r="L1757" s="369"/>
      <c r="V1757" s="100"/>
      <c r="W1757" s="100"/>
      <c r="X1757" s="100"/>
      <c r="Y1757" s="100"/>
      <c r="Z1757" s="100"/>
      <c r="AA1757" s="100"/>
      <c r="AB1757" s="100"/>
      <c r="AC1757" s="100"/>
      <c r="AD1757" s="100"/>
      <c r="AE1757" s="100"/>
      <c r="AF1757" s="100"/>
      <c r="AG1757" s="100"/>
      <c r="AH1757" s="100"/>
      <c r="AI1757" s="100"/>
      <c r="AJ1757" s="100"/>
      <c r="AK1757" s="100"/>
      <c r="AL1757" s="100"/>
      <c r="AM1757" s="100"/>
      <c r="AN1757" s="100"/>
      <c r="AO1757" s="100"/>
      <c r="AP1757" s="100"/>
      <c r="AQ1757" s="100"/>
      <c r="AR1757" s="100"/>
      <c r="AS1757" s="100"/>
      <c r="AT1757" s="100"/>
      <c r="AU1757" s="100"/>
      <c r="AV1757" s="100"/>
      <c r="AW1757" s="100"/>
      <c r="AX1757" s="100"/>
    </row>
    <row r="1758" spans="1:50" s="8" customFormat="1" ht="19.5" customHeight="1" x14ac:dyDescent="0.2">
      <c r="A1758" s="6"/>
      <c r="C1758" s="101"/>
      <c r="D1758" s="101"/>
      <c r="E1758" s="101"/>
      <c r="F1758" s="101"/>
      <c r="G1758" s="101"/>
      <c r="H1758" s="101"/>
      <c r="I1758" s="101"/>
      <c r="J1758" s="101"/>
      <c r="K1758" s="101"/>
      <c r="L1758" s="101"/>
      <c r="V1758" s="12"/>
      <c r="W1758" s="12"/>
      <c r="X1758" s="12"/>
      <c r="Y1758" s="12"/>
      <c r="Z1758" s="12"/>
      <c r="AA1758" s="12"/>
      <c r="AB1758" s="12"/>
      <c r="AC1758" s="12"/>
      <c r="AD1758" s="12"/>
      <c r="AE1758" s="12"/>
      <c r="AF1758" s="12"/>
      <c r="AG1758" s="12"/>
      <c r="AH1758" s="12"/>
      <c r="AI1758" s="12"/>
      <c r="AJ1758" s="12"/>
      <c r="AK1758" s="12"/>
      <c r="AL1758" s="12"/>
      <c r="AM1758" s="12"/>
      <c r="AN1758" s="12"/>
      <c r="AO1758" s="12"/>
      <c r="AP1758" s="12"/>
      <c r="AQ1758" s="12"/>
      <c r="AR1758" s="12"/>
      <c r="AS1758" s="12"/>
      <c r="AT1758" s="12"/>
      <c r="AU1758" s="12"/>
      <c r="AV1758" s="12"/>
      <c r="AW1758" s="12"/>
      <c r="AX1758" s="12"/>
    </row>
    <row r="1759" spans="1:50" s="4" customFormat="1" ht="22.5" customHeight="1" x14ac:dyDescent="0.25">
      <c r="A1759" s="368" t="s">
        <v>101</v>
      </c>
      <c r="B1759" s="368"/>
      <c r="C1759" s="368"/>
      <c r="D1759" s="368"/>
      <c r="E1759" s="368"/>
      <c r="F1759" s="368"/>
      <c r="G1759" s="368"/>
      <c r="H1759" s="368"/>
      <c r="I1759" s="368"/>
      <c r="J1759" s="368"/>
      <c r="K1759" s="368"/>
      <c r="L1759" s="368"/>
      <c r="M1759" s="368"/>
      <c r="N1759" s="368"/>
      <c r="O1759" s="75"/>
      <c r="P1759" s="75"/>
    </row>
    <row r="1760" spans="1:50" s="4" customFormat="1" ht="12.75" customHeight="1" x14ac:dyDescent="0.25">
      <c r="A1760" s="368" t="s">
        <v>102</v>
      </c>
      <c r="B1760" s="368"/>
      <c r="C1760" s="368"/>
      <c r="D1760" s="368"/>
      <c r="E1760" s="368"/>
      <c r="F1760" s="368"/>
      <c r="G1760" s="368"/>
      <c r="H1760" s="368"/>
      <c r="I1760" s="368"/>
      <c r="J1760" s="368"/>
      <c r="K1760" s="368"/>
      <c r="L1760" s="368"/>
      <c r="M1760" s="368"/>
      <c r="N1760" s="368"/>
      <c r="O1760" s="75"/>
      <c r="P1760" s="75"/>
    </row>
    <row r="1761" spans="1:16" s="4" customFormat="1" ht="12.75" customHeight="1" x14ac:dyDescent="0.25">
      <c r="A1761" s="368" t="s">
        <v>103</v>
      </c>
      <c r="B1761" s="368"/>
      <c r="C1761" s="368"/>
      <c r="D1761" s="368"/>
      <c r="E1761" s="368"/>
      <c r="F1761" s="368"/>
      <c r="G1761" s="368"/>
      <c r="H1761" s="368"/>
      <c r="I1761" s="368"/>
      <c r="J1761" s="368"/>
      <c r="K1761" s="368"/>
      <c r="L1761" s="368"/>
      <c r="M1761" s="368"/>
      <c r="N1761" s="368"/>
      <c r="O1761" s="75"/>
      <c r="P1761" s="75"/>
    </row>
    <row r="1762" spans="1:16" s="4" customFormat="1" ht="19.5" customHeight="1" x14ac:dyDescent="0.25"/>
    <row r="1763" spans="1:16" s="4" customFormat="1" ht="15" x14ac:dyDescent="0.25">
      <c r="B1763" s="102"/>
      <c r="D1763" s="102"/>
      <c r="F1763" s="102"/>
    </row>
  </sheetData>
  <mergeCells count="175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C72:N72"/>
    <mergeCell ref="C73:N73"/>
    <mergeCell ref="C74:E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92:E92"/>
    <mergeCell ref="C93:E93"/>
    <mergeCell ref="C94:E94"/>
    <mergeCell ref="C95:E95"/>
    <mergeCell ref="C96:E96"/>
    <mergeCell ref="C87:N87"/>
    <mergeCell ref="C88:N88"/>
    <mergeCell ref="C89:E89"/>
    <mergeCell ref="C90:E90"/>
    <mergeCell ref="C91:E91"/>
    <mergeCell ref="C82:E82"/>
    <mergeCell ref="C83:E83"/>
    <mergeCell ref="C84:E84"/>
    <mergeCell ref="C85:E85"/>
    <mergeCell ref="C86:N86"/>
    <mergeCell ref="C77:E77"/>
    <mergeCell ref="C78:E78"/>
    <mergeCell ref="C79:E79"/>
    <mergeCell ref="C80:E80"/>
    <mergeCell ref="C81:E81"/>
    <mergeCell ref="C112:E112"/>
    <mergeCell ref="C113:E113"/>
    <mergeCell ref="C114:E114"/>
    <mergeCell ref="C115:E115"/>
    <mergeCell ref="C116:N116"/>
    <mergeCell ref="C107:E107"/>
    <mergeCell ref="C108:E108"/>
    <mergeCell ref="C109:E109"/>
    <mergeCell ref="C110:E110"/>
    <mergeCell ref="C111:E111"/>
    <mergeCell ref="C102:N102"/>
    <mergeCell ref="C103:N103"/>
    <mergeCell ref="C104:E104"/>
    <mergeCell ref="C105:E105"/>
    <mergeCell ref="C106:E106"/>
    <mergeCell ref="C97:E97"/>
    <mergeCell ref="C98:E98"/>
    <mergeCell ref="C99:E99"/>
    <mergeCell ref="C100:E100"/>
    <mergeCell ref="C101:N101"/>
    <mergeCell ref="C132:N132"/>
    <mergeCell ref="C133:N133"/>
    <mergeCell ref="C134:E134"/>
    <mergeCell ref="C135:E135"/>
    <mergeCell ref="C136:E136"/>
    <mergeCell ref="C127:E127"/>
    <mergeCell ref="C128:E128"/>
    <mergeCell ref="C129:E129"/>
    <mergeCell ref="C130:E130"/>
    <mergeCell ref="C131:N131"/>
    <mergeCell ref="C122:E122"/>
    <mergeCell ref="C123:E123"/>
    <mergeCell ref="C124:E124"/>
    <mergeCell ref="C125:E125"/>
    <mergeCell ref="C126:E126"/>
    <mergeCell ref="C117:N117"/>
    <mergeCell ref="C118:N118"/>
    <mergeCell ref="C119:E119"/>
    <mergeCell ref="C120:E120"/>
    <mergeCell ref="C121:E121"/>
    <mergeCell ref="C152:E152"/>
    <mergeCell ref="C153:E153"/>
    <mergeCell ref="C154:E154"/>
    <mergeCell ref="C155:E155"/>
    <mergeCell ref="C156:E156"/>
    <mergeCell ref="C147:N147"/>
    <mergeCell ref="C148:N148"/>
    <mergeCell ref="C149:E149"/>
    <mergeCell ref="C150:E150"/>
    <mergeCell ref="C151:E151"/>
    <mergeCell ref="C142:E142"/>
    <mergeCell ref="C143:E143"/>
    <mergeCell ref="C144:E144"/>
    <mergeCell ref="C145:E145"/>
    <mergeCell ref="C146:N146"/>
    <mergeCell ref="C137:E137"/>
    <mergeCell ref="C138:E138"/>
    <mergeCell ref="C139:E139"/>
    <mergeCell ref="C140:E140"/>
    <mergeCell ref="C141:E141"/>
    <mergeCell ref="C172:E172"/>
    <mergeCell ref="C173:E173"/>
    <mergeCell ref="C174:E174"/>
    <mergeCell ref="C175:E175"/>
    <mergeCell ref="C176:N176"/>
    <mergeCell ref="C167:E167"/>
    <mergeCell ref="C168:E168"/>
    <mergeCell ref="C169:E169"/>
    <mergeCell ref="C170:E170"/>
    <mergeCell ref="C171:E171"/>
    <mergeCell ref="C162:N162"/>
    <mergeCell ref="C163:N163"/>
    <mergeCell ref="C164:E164"/>
    <mergeCell ref="C165:E165"/>
    <mergeCell ref="C166:E166"/>
    <mergeCell ref="C157:E157"/>
    <mergeCell ref="C158:E158"/>
    <mergeCell ref="C159:E159"/>
    <mergeCell ref="C160:E160"/>
    <mergeCell ref="C161:N161"/>
    <mergeCell ref="C192:N192"/>
    <mergeCell ref="C193:N193"/>
    <mergeCell ref="C194:E194"/>
    <mergeCell ref="C195:E195"/>
    <mergeCell ref="C196:E196"/>
    <mergeCell ref="C187:E187"/>
    <mergeCell ref="C188:E188"/>
    <mergeCell ref="C189:E189"/>
    <mergeCell ref="C190:E190"/>
    <mergeCell ref="C191:N191"/>
    <mergeCell ref="C182:E182"/>
    <mergeCell ref="C183:E183"/>
    <mergeCell ref="C184:E184"/>
    <mergeCell ref="C185:E185"/>
    <mergeCell ref="C186:E186"/>
    <mergeCell ref="C177:N177"/>
    <mergeCell ref="C178:N178"/>
    <mergeCell ref="C179:E179"/>
    <mergeCell ref="C180:E180"/>
    <mergeCell ref="C181:E181"/>
    <mergeCell ref="C212:E212"/>
    <mergeCell ref="C213:E213"/>
    <mergeCell ref="C214:E214"/>
    <mergeCell ref="C215:E215"/>
    <mergeCell ref="C216:E216"/>
    <mergeCell ref="C207:N207"/>
    <mergeCell ref="C208:N208"/>
    <mergeCell ref="C209:E209"/>
    <mergeCell ref="C210:E210"/>
    <mergeCell ref="C211:E211"/>
    <mergeCell ref="C202:E202"/>
    <mergeCell ref="C203:E203"/>
    <mergeCell ref="C204:E204"/>
    <mergeCell ref="C205:E205"/>
    <mergeCell ref="C206:N206"/>
    <mergeCell ref="C197:E197"/>
    <mergeCell ref="C198:E198"/>
    <mergeCell ref="C199:E199"/>
    <mergeCell ref="C200:E200"/>
    <mergeCell ref="C201:E201"/>
    <mergeCell ref="C232:E232"/>
    <mergeCell ref="C233:E233"/>
    <mergeCell ref="C234:E234"/>
    <mergeCell ref="C235:E235"/>
    <mergeCell ref="C236:N236"/>
    <mergeCell ref="C227:E227"/>
    <mergeCell ref="C228:E228"/>
    <mergeCell ref="C229:E229"/>
    <mergeCell ref="C230:E230"/>
    <mergeCell ref="C231:E231"/>
    <mergeCell ref="C222:N222"/>
    <mergeCell ref="C223:N223"/>
    <mergeCell ref="C224:E224"/>
    <mergeCell ref="C225:E225"/>
    <mergeCell ref="C226:E226"/>
    <mergeCell ref="C217:E217"/>
    <mergeCell ref="C218:E218"/>
    <mergeCell ref="C219:E219"/>
    <mergeCell ref="C220:E220"/>
    <mergeCell ref="C221:N22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N237"/>
    <mergeCell ref="C238:N238"/>
    <mergeCell ref="C239:E239"/>
    <mergeCell ref="C240:E240"/>
    <mergeCell ref="C241:E241"/>
    <mergeCell ref="C273:K273"/>
    <mergeCell ref="C274:K274"/>
    <mergeCell ref="C275:K275"/>
    <mergeCell ref="C276:K276"/>
    <mergeCell ref="C277:K277"/>
    <mergeCell ref="C268:K268"/>
    <mergeCell ref="C269:K269"/>
    <mergeCell ref="C270:K270"/>
    <mergeCell ref="C271:K271"/>
    <mergeCell ref="C272:K272"/>
    <mergeCell ref="C263:K263"/>
    <mergeCell ref="C264:K264"/>
    <mergeCell ref="C265:K265"/>
    <mergeCell ref="C266:K266"/>
    <mergeCell ref="C267:K267"/>
    <mergeCell ref="C257:E257"/>
    <mergeCell ref="C259:K259"/>
    <mergeCell ref="C260:K260"/>
    <mergeCell ref="C261:K261"/>
    <mergeCell ref="C262:K262"/>
    <mergeCell ref="C293:E293"/>
    <mergeCell ref="C294:E294"/>
    <mergeCell ref="C295:E295"/>
    <mergeCell ref="C296:E296"/>
    <mergeCell ref="C297:E297"/>
    <mergeCell ref="C288:N288"/>
    <mergeCell ref="C289:N289"/>
    <mergeCell ref="C290:E290"/>
    <mergeCell ref="C291:E291"/>
    <mergeCell ref="C292:E292"/>
    <mergeCell ref="C283:K283"/>
    <mergeCell ref="C284:K284"/>
    <mergeCell ref="A285:N285"/>
    <mergeCell ref="A286:N286"/>
    <mergeCell ref="C287:E287"/>
    <mergeCell ref="C278:K278"/>
    <mergeCell ref="C279:K279"/>
    <mergeCell ref="C280:K280"/>
    <mergeCell ref="C281:K281"/>
    <mergeCell ref="C282:K282"/>
    <mergeCell ref="C313:N313"/>
    <mergeCell ref="C314:E314"/>
    <mergeCell ref="A315:N315"/>
    <mergeCell ref="C316:E316"/>
    <mergeCell ref="C317:N317"/>
    <mergeCell ref="C308:E308"/>
    <mergeCell ref="C309:E309"/>
    <mergeCell ref="C310:N310"/>
    <mergeCell ref="C311:E311"/>
    <mergeCell ref="C312:E312"/>
    <mergeCell ref="C303:E303"/>
    <mergeCell ref="C304:E304"/>
    <mergeCell ref="C305:E305"/>
    <mergeCell ref="C306:E306"/>
    <mergeCell ref="C307:E307"/>
    <mergeCell ref="C298:E298"/>
    <mergeCell ref="C299:N299"/>
    <mergeCell ref="C300:N300"/>
    <mergeCell ref="C301:N301"/>
    <mergeCell ref="C302:E302"/>
    <mergeCell ref="C333:N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N332"/>
    <mergeCell ref="C323:E323"/>
    <mergeCell ref="C324:E324"/>
    <mergeCell ref="C325:E325"/>
    <mergeCell ref="C326:E326"/>
    <mergeCell ref="C327:E327"/>
    <mergeCell ref="C318:N318"/>
    <mergeCell ref="C319:E319"/>
    <mergeCell ref="C320:E320"/>
    <mergeCell ref="C321:E321"/>
    <mergeCell ref="C322:E322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43:E343"/>
    <mergeCell ref="C344:E344"/>
    <mergeCell ref="C345:N345"/>
    <mergeCell ref="C346:N346"/>
    <mergeCell ref="C347:E347"/>
    <mergeCell ref="C338:E338"/>
    <mergeCell ref="C339:E339"/>
    <mergeCell ref="C340:E340"/>
    <mergeCell ref="C341:E341"/>
    <mergeCell ref="C342:N342"/>
    <mergeCell ref="C373:E373"/>
    <mergeCell ref="C374:E374"/>
    <mergeCell ref="C375:E375"/>
    <mergeCell ref="C376:E376"/>
    <mergeCell ref="C377:E377"/>
    <mergeCell ref="C368:N368"/>
    <mergeCell ref="C369:E369"/>
    <mergeCell ref="C370:E370"/>
    <mergeCell ref="C371:E371"/>
    <mergeCell ref="C372:E372"/>
    <mergeCell ref="C363:E363"/>
    <mergeCell ref="C364:N364"/>
    <mergeCell ref="C365:E365"/>
    <mergeCell ref="C366:E366"/>
    <mergeCell ref="C367:N367"/>
    <mergeCell ref="C358:E358"/>
    <mergeCell ref="C359:E359"/>
    <mergeCell ref="C360:E360"/>
    <mergeCell ref="C361:N361"/>
    <mergeCell ref="C362:E362"/>
    <mergeCell ref="C393:E393"/>
    <mergeCell ref="C395:K395"/>
    <mergeCell ref="C396:K396"/>
    <mergeCell ref="C397:K397"/>
    <mergeCell ref="C398:K398"/>
    <mergeCell ref="C388:E388"/>
    <mergeCell ref="C389:E389"/>
    <mergeCell ref="A390:N390"/>
    <mergeCell ref="C391:E391"/>
    <mergeCell ref="C392:N392"/>
    <mergeCell ref="C383:E383"/>
    <mergeCell ref="C384:E384"/>
    <mergeCell ref="C385:E385"/>
    <mergeCell ref="C386:E386"/>
    <mergeCell ref="C387:E387"/>
    <mergeCell ref="C378:N378"/>
    <mergeCell ref="C379:N379"/>
    <mergeCell ref="C380:E380"/>
    <mergeCell ref="C381:E381"/>
    <mergeCell ref="C382:E382"/>
    <mergeCell ref="C414:K414"/>
    <mergeCell ref="C415:K415"/>
    <mergeCell ref="C416:K416"/>
    <mergeCell ref="C417:K417"/>
    <mergeCell ref="C418:K418"/>
    <mergeCell ref="C409:K409"/>
    <mergeCell ref="C410:K410"/>
    <mergeCell ref="C411:K411"/>
    <mergeCell ref="C412:K412"/>
    <mergeCell ref="C413:K413"/>
    <mergeCell ref="C404:K404"/>
    <mergeCell ref="C405:K405"/>
    <mergeCell ref="C406:K406"/>
    <mergeCell ref="C407:K407"/>
    <mergeCell ref="C408:K408"/>
    <mergeCell ref="C399:K399"/>
    <mergeCell ref="C400:K400"/>
    <mergeCell ref="C401:K401"/>
    <mergeCell ref="C402:K402"/>
    <mergeCell ref="C403:K403"/>
    <mergeCell ref="C434:E434"/>
    <mergeCell ref="C435:E435"/>
    <mergeCell ref="C436:E436"/>
    <mergeCell ref="C437:E437"/>
    <mergeCell ref="C438:E438"/>
    <mergeCell ref="C429:E429"/>
    <mergeCell ref="C430:E430"/>
    <mergeCell ref="C431:E431"/>
    <mergeCell ref="C432:E432"/>
    <mergeCell ref="C433:E433"/>
    <mergeCell ref="C424:N424"/>
    <mergeCell ref="C425:N425"/>
    <mergeCell ref="C426:E426"/>
    <mergeCell ref="C427:E427"/>
    <mergeCell ref="C428:E428"/>
    <mergeCell ref="C419:K419"/>
    <mergeCell ref="C420:K420"/>
    <mergeCell ref="A421:N421"/>
    <mergeCell ref="A422:N422"/>
    <mergeCell ref="C423:E423"/>
    <mergeCell ref="C454:N454"/>
    <mergeCell ref="C455:N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44:E444"/>
    <mergeCell ref="C445:E445"/>
    <mergeCell ref="C446:E446"/>
    <mergeCell ref="C447:E447"/>
    <mergeCell ref="C448:E448"/>
    <mergeCell ref="C439:E439"/>
    <mergeCell ref="C440:N440"/>
    <mergeCell ref="C441:N441"/>
    <mergeCell ref="C442:E442"/>
    <mergeCell ref="C443:E443"/>
    <mergeCell ref="C474:E474"/>
    <mergeCell ref="C475:E475"/>
    <mergeCell ref="C476:E476"/>
    <mergeCell ref="C477:E477"/>
    <mergeCell ref="C478:E478"/>
    <mergeCell ref="C469:E469"/>
    <mergeCell ref="C470:N470"/>
    <mergeCell ref="C471:N471"/>
    <mergeCell ref="C472:E472"/>
    <mergeCell ref="C473:E473"/>
    <mergeCell ref="C464:E464"/>
    <mergeCell ref="C465:E465"/>
    <mergeCell ref="C466:E466"/>
    <mergeCell ref="C467:E467"/>
    <mergeCell ref="C468:E468"/>
    <mergeCell ref="C459:E459"/>
    <mergeCell ref="C460:E460"/>
    <mergeCell ref="C461:E461"/>
    <mergeCell ref="C462:E462"/>
    <mergeCell ref="C463:E463"/>
    <mergeCell ref="C494:E494"/>
    <mergeCell ref="C495:E495"/>
    <mergeCell ref="C496:E496"/>
    <mergeCell ref="C497:E497"/>
    <mergeCell ref="C498:N498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E487"/>
    <mergeCell ref="C488:E488"/>
    <mergeCell ref="C479:E479"/>
    <mergeCell ref="A480:N480"/>
    <mergeCell ref="C481:E481"/>
    <mergeCell ref="C482:N482"/>
    <mergeCell ref="C483:N483"/>
    <mergeCell ref="C514:E514"/>
    <mergeCell ref="C515:E515"/>
    <mergeCell ref="C516:E516"/>
    <mergeCell ref="C517:E517"/>
    <mergeCell ref="C518:E518"/>
    <mergeCell ref="C509:E509"/>
    <mergeCell ref="C510:E510"/>
    <mergeCell ref="C511:E511"/>
    <mergeCell ref="C512:N512"/>
    <mergeCell ref="C513:N513"/>
    <mergeCell ref="C504:E504"/>
    <mergeCell ref="C505:E505"/>
    <mergeCell ref="C506:E506"/>
    <mergeCell ref="C507:E507"/>
    <mergeCell ref="C508:E508"/>
    <mergeCell ref="C499:N499"/>
    <mergeCell ref="C500:E500"/>
    <mergeCell ref="C501:E501"/>
    <mergeCell ref="C502:E502"/>
    <mergeCell ref="C503:E503"/>
    <mergeCell ref="C534:E534"/>
    <mergeCell ref="C535:E535"/>
    <mergeCell ref="C536:E536"/>
    <mergeCell ref="C537:E537"/>
    <mergeCell ref="A538:N538"/>
    <mergeCell ref="C529:N529"/>
    <mergeCell ref="C530:E530"/>
    <mergeCell ref="C531:E531"/>
    <mergeCell ref="C532:E532"/>
    <mergeCell ref="C533:E533"/>
    <mergeCell ref="C524:E524"/>
    <mergeCell ref="C525:E525"/>
    <mergeCell ref="C526:E526"/>
    <mergeCell ref="C527:E527"/>
    <mergeCell ref="C528:N528"/>
    <mergeCell ref="C519:E519"/>
    <mergeCell ref="C520:E520"/>
    <mergeCell ref="C521:E521"/>
    <mergeCell ref="C522:E522"/>
    <mergeCell ref="C523:E523"/>
    <mergeCell ref="C554:E554"/>
    <mergeCell ref="C555:E555"/>
    <mergeCell ref="C556:N556"/>
    <mergeCell ref="C557:N557"/>
    <mergeCell ref="C558:E558"/>
    <mergeCell ref="C549:E549"/>
    <mergeCell ref="C550:E550"/>
    <mergeCell ref="C551:E551"/>
    <mergeCell ref="C552:E552"/>
    <mergeCell ref="C553:E553"/>
    <mergeCell ref="C544:E544"/>
    <mergeCell ref="C545:E545"/>
    <mergeCell ref="C546:E546"/>
    <mergeCell ref="C547:E547"/>
    <mergeCell ref="C548:E548"/>
    <mergeCell ref="C539:E539"/>
    <mergeCell ref="C540:N540"/>
    <mergeCell ref="C541:N541"/>
    <mergeCell ref="C542:E542"/>
    <mergeCell ref="C543:E543"/>
    <mergeCell ref="C574:E574"/>
    <mergeCell ref="C575:E575"/>
    <mergeCell ref="C576:E576"/>
    <mergeCell ref="C577:E577"/>
    <mergeCell ref="C578:E578"/>
    <mergeCell ref="C569:E569"/>
    <mergeCell ref="C570:N570"/>
    <mergeCell ref="C571:N571"/>
    <mergeCell ref="C572:E572"/>
    <mergeCell ref="C573:E573"/>
    <mergeCell ref="C564:E564"/>
    <mergeCell ref="C565:E565"/>
    <mergeCell ref="C566:E566"/>
    <mergeCell ref="C567:E567"/>
    <mergeCell ref="C568:E568"/>
    <mergeCell ref="C559:E559"/>
    <mergeCell ref="C560:E560"/>
    <mergeCell ref="C561:E561"/>
    <mergeCell ref="C562:E562"/>
    <mergeCell ref="C563:E563"/>
    <mergeCell ref="C594:E594"/>
    <mergeCell ref="C595:E595"/>
    <mergeCell ref="A596:N596"/>
    <mergeCell ref="C597:E597"/>
    <mergeCell ref="C598:N598"/>
    <mergeCell ref="C589:E589"/>
    <mergeCell ref="C590:E590"/>
    <mergeCell ref="C591:E591"/>
    <mergeCell ref="C592:E592"/>
    <mergeCell ref="C593:E593"/>
    <mergeCell ref="C584:E584"/>
    <mergeCell ref="C585:E585"/>
    <mergeCell ref="C586:N586"/>
    <mergeCell ref="C587:N587"/>
    <mergeCell ref="C588:E588"/>
    <mergeCell ref="C579:E579"/>
    <mergeCell ref="C580:E580"/>
    <mergeCell ref="C581:E581"/>
    <mergeCell ref="C582:E582"/>
    <mergeCell ref="C583:E583"/>
    <mergeCell ref="C614:N614"/>
    <mergeCell ref="C615:N615"/>
    <mergeCell ref="C616:E616"/>
    <mergeCell ref="C617:E617"/>
    <mergeCell ref="C618:E618"/>
    <mergeCell ref="C609:E609"/>
    <mergeCell ref="C610:E610"/>
    <mergeCell ref="C611:E611"/>
    <mergeCell ref="C612:E612"/>
    <mergeCell ref="C613:E613"/>
    <mergeCell ref="C604:E604"/>
    <mergeCell ref="C605:E605"/>
    <mergeCell ref="C606:E606"/>
    <mergeCell ref="C607:E607"/>
    <mergeCell ref="C608:E608"/>
    <mergeCell ref="C599:N599"/>
    <mergeCell ref="C600:E600"/>
    <mergeCell ref="C601:E601"/>
    <mergeCell ref="C602:E602"/>
    <mergeCell ref="C603:E603"/>
    <mergeCell ref="C634:E634"/>
    <mergeCell ref="C635:E635"/>
    <mergeCell ref="C636:E636"/>
    <mergeCell ref="C637:E637"/>
    <mergeCell ref="C638:E638"/>
    <mergeCell ref="C629:N629"/>
    <mergeCell ref="C630:E630"/>
    <mergeCell ref="C631:E631"/>
    <mergeCell ref="C632:E632"/>
    <mergeCell ref="C633:E633"/>
    <mergeCell ref="C624:E624"/>
    <mergeCell ref="C625:E625"/>
    <mergeCell ref="C626:E626"/>
    <mergeCell ref="C627:E627"/>
    <mergeCell ref="C628:N628"/>
    <mergeCell ref="C619:E619"/>
    <mergeCell ref="C620:E620"/>
    <mergeCell ref="C621:E621"/>
    <mergeCell ref="C622:E622"/>
    <mergeCell ref="C623:E623"/>
    <mergeCell ref="A654:N654"/>
    <mergeCell ref="C655:E655"/>
    <mergeCell ref="C656:N656"/>
    <mergeCell ref="C657:N657"/>
    <mergeCell ref="C658:E658"/>
    <mergeCell ref="C649:E649"/>
    <mergeCell ref="C650:E650"/>
    <mergeCell ref="C651:E651"/>
    <mergeCell ref="C652:E652"/>
    <mergeCell ref="C653:E653"/>
    <mergeCell ref="C644:N644"/>
    <mergeCell ref="C645:N645"/>
    <mergeCell ref="C646:E646"/>
    <mergeCell ref="C647:E647"/>
    <mergeCell ref="C648:E648"/>
    <mergeCell ref="C639:E639"/>
    <mergeCell ref="C640:E640"/>
    <mergeCell ref="C641:E641"/>
    <mergeCell ref="C642:E642"/>
    <mergeCell ref="C643:E643"/>
    <mergeCell ref="C674:E674"/>
    <mergeCell ref="C675:E675"/>
    <mergeCell ref="C676:E676"/>
    <mergeCell ref="C677:E677"/>
    <mergeCell ref="C678:E678"/>
    <mergeCell ref="C669:E669"/>
    <mergeCell ref="C670:E670"/>
    <mergeCell ref="C671:E671"/>
    <mergeCell ref="C672:N672"/>
    <mergeCell ref="C673:N673"/>
    <mergeCell ref="C664:E664"/>
    <mergeCell ref="C665:E665"/>
    <mergeCell ref="C666:E666"/>
    <mergeCell ref="C667:E667"/>
    <mergeCell ref="C668:E668"/>
    <mergeCell ref="C659:E659"/>
    <mergeCell ref="C660:E660"/>
    <mergeCell ref="C661:E661"/>
    <mergeCell ref="C662:E662"/>
    <mergeCell ref="C663:E663"/>
    <mergeCell ref="C694:E694"/>
    <mergeCell ref="C695:E695"/>
    <mergeCell ref="C696:E696"/>
    <mergeCell ref="C697:E697"/>
    <mergeCell ref="C698:E698"/>
    <mergeCell ref="C689:E689"/>
    <mergeCell ref="C690:E690"/>
    <mergeCell ref="C691:E691"/>
    <mergeCell ref="C692:E692"/>
    <mergeCell ref="C693:E693"/>
    <mergeCell ref="C684:N684"/>
    <mergeCell ref="C685:N685"/>
    <mergeCell ref="C686:E686"/>
    <mergeCell ref="C687:E687"/>
    <mergeCell ref="C688:E688"/>
    <mergeCell ref="C679:E679"/>
    <mergeCell ref="C680:E680"/>
    <mergeCell ref="C681:E681"/>
    <mergeCell ref="A682:N682"/>
    <mergeCell ref="C683:E683"/>
    <mergeCell ref="C714:N714"/>
    <mergeCell ref="C715:N715"/>
    <mergeCell ref="C716:E716"/>
    <mergeCell ref="C717:E717"/>
    <mergeCell ref="C718:E718"/>
    <mergeCell ref="C709:E709"/>
    <mergeCell ref="C710:E710"/>
    <mergeCell ref="C711:E711"/>
    <mergeCell ref="C712:E712"/>
    <mergeCell ref="C713:E713"/>
    <mergeCell ref="C704:E704"/>
    <mergeCell ref="C705:E705"/>
    <mergeCell ref="C706:E706"/>
    <mergeCell ref="C707:E707"/>
    <mergeCell ref="C708:E708"/>
    <mergeCell ref="C699:E699"/>
    <mergeCell ref="C700:N700"/>
    <mergeCell ref="C701:N701"/>
    <mergeCell ref="C702:E702"/>
    <mergeCell ref="C703:E703"/>
    <mergeCell ref="C734:E734"/>
    <mergeCell ref="C735:E735"/>
    <mergeCell ref="C736:E736"/>
    <mergeCell ref="C737:E737"/>
    <mergeCell ref="C738:E738"/>
    <mergeCell ref="C729:E729"/>
    <mergeCell ref="C730:N730"/>
    <mergeCell ref="C731:N731"/>
    <mergeCell ref="C732:E732"/>
    <mergeCell ref="C733:E733"/>
    <mergeCell ref="C724:E724"/>
    <mergeCell ref="C725:E725"/>
    <mergeCell ref="C726:E726"/>
    <mergeCell ref="C727:E727"/>
    <mergeCell ref="C728:E728"/>
    <mergeCell ref="C719:E719"/>
    <mergeCell ref="C720:E720"/>
    <mergeCell ref="C721:E721"/>
    <mergeCell ref="C722:E722"/>
    <mergeCell ref="C723:E723"/>
    <mergeCell ref="C754:E754"/>
    <mergeCell ref="C755:E755"/>
    <mergeCell ref="C756:E756"/>
    <mergeCell ref="C757:E757"/>
    <mergeCell ref="C758:N758"/>
    <mergeCell ref="C749:E749"/>
    <mergeCell ref="C750:E750"/>
    <mergeCell ref="C751:E751"/>
    <mergeCell ref="C752:E752"/>
    <mergeCell ref="C753:E753"/>
    <mergeCell ref="C744:E744"/>
    <mergeCell ref="C745:E745"/>
    <mergeCell ref="C746:E746"/>
    <mergeCell ref="C747:E747"/>
    <mergeCell ref="C748:E748"/>
    <mergeCell ref="C739:E739"/>
    <mergeCell ref="A740:N740"/>
    <mergeCell ref="C741:E741"/>
    <mergeCell ref="C742:N742"/>
    <mergeCell ref="C743:N743"/>
    <mergeCell ref="C774:E774"/>
    <mergeCell ref="C775:E775"/>
    <mergeCell ref="C776:E776"/>
    <mergeCell ref="C777:E777"/>
    <mergeCell ref="C778:E778"/>
    <mergeCell ref="C769:E769"/>
    <mergeCell ref="C770:E770"/>
    <mergeCell ref="C771:E771"/>
    <mergeCell ref="C772:N772"/>
    <mergeCell ref="C773:N773"/>
    <mergeCell ref="C764:E764"/>
    <mergeCell ref="C765:E765"/>
    <mergeCell ref="C766:E766"/>
    <mergeCell ref="C767:E767"/>
    <mergeCell ref="C768:E768"/>
    <mergeCell ref="C759:N759"/>
    <mergeCell ref="C760:E760"/>
    <mergeCell ref="C761:E761"/>
    <mergeCell ref="C762:E762"/>
    <mergeCell ref="C763:E763"/>
    <mergeCell ref="C794:E794"/>
    <mergeCell ref="C795:E795"/>
    <mergeCell ref="C796:E796"/>
    <mergeCell ref="C797:E797"/>
    <mergeCell ref="A798:N798"/>
    <mergeCell ref="C789:N789"/>
    <mergeCell ref="C790:E790"/>
    <mergeCell ref="C791:E791"/>
    <mergeCell ref="C792:E792"/>
    <mergeCell ref="C793:E793"/>
    <mergeCell ref="C784:E784"/>
    <mergeCell ref="C785:E785"/>
    <mergeCell ref="C786:E786"/>
    <mergeCell ref="C787:E787"/>
    <mergeCell ref="C788:N788"/>
    <mergeCell ref="C779:E779"/>
    <mergeCell ref="C780:E780"/>
    <mergeCell ref="C781:E781"/>
    <mergeCell ref="C782:E782"/>
    <mergeCell ref="C783:E783"/>
    <mergeCell ref="C814:E814"/>
    <mergeCell ref="C815:E815"/>
    <mergeCell ref="C816:N816"/>
    <mergeCell ref="C817:N817"/>
    <mergeCell ref="C818:E818"/>
    <mergeCell ref="C809:E809"/>
    <mergeCell ref="C810:E810"/>
    <mergeCell ref="C811:E811"/>
    <mergeCell ref="C812:E812"/>
    <mergeCell ref="C813:E813"/>
    <mergeCell ref="C804:E804"/>
    <mergeCell ref="C805:E805"/>
    <mergeCell ref="C806:E806"/>
    <mergeCell ref="C807:E807"/>
    <mergeCell ref="C808:E808"/>
    <mergeCell ref="C799:E799"/>
    <mergeCell ref="C800:N800"/>
    <mergeCell ref="C801:N801"/>
    <mergeCell ref="C802:E802"/>
    <mergeCell ref="C803:E803"/>
    <mergeCell ref="C834:E834"/>
    <mergeCell ref="C835:E835"/>
    <mergeCell ref="C836:E836"/>
    <mergeCell ref="C837:E837"/>
    <mergeCell ref="C838:E838"/>
    <mergeCell ref="C829:E829"/>
    <mergeCell ref="C830:N830"/>
    <mergeCell ref="C831:N831"/>
    <mergeCell ref="C832:E832"/>
    <mergeCell ref="C833:E833"/>
    <mergeCell ref="C824:E824"/>
    <mergeCell ref="C825:E825"/>
    <mergeCell ref="C826:E826"/>
    <mergeCell ref="C827:E827"/>
    <mergeCell ref="C828:E828"/>
    <mergeCell ref="C819:E819"/>
    <mergeCell ref="C820:E820"/>
    <mergeCell ref="C821:E821"/>
    <mergeCell ref="C822:E822"/>
    <mergeCell ref="C823:E823"/>
    <mergeCell ref="C854:E854"/>
    <mergeCell ref="C855:E855"/>
    <mergeCell ref="A856:N856"/>
    <mergeCell ref="C857:E857"/>
    <mergeCell ref="C858:N858"/>
    <mergeCell ref="C849:E849"/>
    <mergeCell ref="C850:E850"/>
    <mergeCell ref="C851:E851"/>
    <mergeCell ref="C852:E852"/>
    <mergeCell ref="C853:E853"/>
    <mergeCell ref="C844:E844"/>
    <mergeCell ref="C845:E845"/>
    <mergeCell ref="C846:N846"/>
    <mergeCell ref="C847:N847"/>
    <mergeCell ref="C848:E848"/>
    <mergeCell ref="C839:E839"/>
    <mergeCell ref="C840:E840"/>
    <mergeCell ref="C841:E841"/>
    <mergeCell ref="C842:E842"/>
    <mergeCell ref="C843:E843"/>
    <mergeCell ref="C874:N874"/>
    <mergeCell ref="C875:N875"/>
    <mergeCell ref="C876:E876"/>
    <mergeCell ref="C877:E877"/>
    <mergeCell ref="C878:E878"/>
    <mergeCell ref="C869:E869"/>
    <mergeCell ref="C870:E870"/>
    <mergeCell ref="C871:E871"/>
    <mergeCell ref="C872:E872"/>
    <mergeCell ref="C873:E873"/>
    <mergeCell ref="C864:E864"/>
    <mergeCell ref="C865:E865"/>
    <mergeCell ref="C866:E866"/>
    <mergeCell ref="C867:E867"/>
    <mergeCell ref="C868:E868"/>
    <mergeCell ref="C859:N859"/>
    <mergeCell ref="C860:E860"/>
    <mergeCell ref="C861:E861"/>
    <mergeCell ref="C862:E862"/>
    <mergeCell ref="C863:E863"/>
    <mergeCell ref="C894:E894"/>
    <mergeCell ref="C895:E895"/>
    <mergeCell ref="C896:E896"/>
    <mergeCell ref="C897:E897"/>
    <mergeCell ref="C898:E898"/>
    <mergeCell ref="C889:N889"/>
    <mergeCell ref="C890:E890"/>
    <mergeCell ref="C891:E891"/>
    <mergeCell ref="C892:E892"/>
    <mergeCell ref="C893:E893"/>
    <mergeCell ref="C884:E884"/>
    <mergeCell ref="C885:E885"/>
    <mergeCell ref="C886:E886"/>
    <mergeCell ref="C887:E887"/>
    <mergeCell ref="C888:N888"/>
    <mergeCell ref="C879:E879"/>
    <mergeCell ref="C880:E880"/>
    <mergeCell ref="C881:E881"/>
    <mergeCell ref="C882:E882"/>
    <mergeCell ref="C883:E883"/>
    <mergeCell ref="A914:N914"/>
    <mergeCell ref="C915:E915"/>
    <mergeCell ref="C916:N916"/>
    <mergeCell ref="C917:N917"/>
    <mergeCell ref="C918:E918"/>
    <mergeCell ref="C909:E909"/>
    <mergeCell ref="C910:E910"/>
    <mergeCell ref="C911:E911"/>
    <mergeCell ref="C912:E912"/>
    <mergeCell ref="C913:E913"/>
    <mergeCell ref="C904:N904"/>
    <mergeCell ref="C905:N905"/>
    <mergeCell ref="C906:E906"/>
    <mergeCell ref="C907:E907"/>
    <mergeCell ref="C908:E908"/>
    <mergeCell ref="C899:E899"/>
    <mergeCell ref="C900:E900"/>
    <mergeCell ref="C901:E901"/>
    <mergeCell ref="C902:E902"/>
    <mergeCell ref="C903:E903"/>
    <mergeCell ref="C934:E934"/>
    <mergeCell ref="C935:E935"/>
    <mergeCell ref="C936:E936"/>
    <mergeCell ref="C937:E937"/>
    <mergeCell ref="C938:E938"/>
    <mergeCell ref="C929:E929"/>
    <mergeCell ref="C930:E930"/>
    <mergeCell ref="C931:E931"/>
    <mergeCell ref="C932:N932"/>
    <mergeCell ref="C933:N933"/>
    <mergeCell ref="C924:E924"/>
    <mergeCell ref="C925:E925"/>
    <mergeCell ref="C926:E926"/>
    <mergeCell ref="C927:E927"/>
    <mergeCell ref="C928:E928"/>
    <mergeCell ref="C919:E919"/>
    <mergeCell ref="C920:E920"/>
    <mergeCell ref="C921:E921"/>
    <mergeCell ref="C922:E922"/>
    <mergeCell ref="C923:E923"/>
    <mergeCell ref="C954:E954"/>
    <mergeCell ref="C955:E955"/>
    <mergeCell ref="C956:E956"/>
    <mergeCell ref="C957:E957"/>
    <mergeCell ref="C958:E958"/>
    <mergeCell ref="C949:E949"/>
    <mergeCell ref="C950:E950"/>
    <mergeCell ref="C951:E951"/>
    <mergeCell ref="C952:E952"/>
    <mergeCell ref="C953:E953"/>
    <mergeCell ref="C944:E944"/>
    <mergeCell ref="C945:E945"/>
    <mergeCell ref="C946:N946"/>
    <mergeCell ref="C947:N947"/>
    <mergeCell ref="C948:E948"/>
    <mergeCell ref="C939:E939"/>
    <mergeCell ref="C940:E940"/>
    <mergeCell ref="C941:E941"/>
    <mergeCell ref="C942:E942"/>
    <mergeCell ref="C943:E943"/>
    <mergeCell ref="C974:N974"/>
    <mergeCell ref="C975:N975"/>
    <mergeCell ref="C976:E976"/>
    <mergeCell ref="C977:E977"/>
    <mergeCell ref="C978:E978"/>
    <mergeCell ref="C969:E969"/>
    <mergeCell ref="C970:E970"/>
    <mergeCell ref="C971:E971"/>
    <mergeCell ref="A972:N972"/>
    <mergeCell ref="C973:E973"/>
    <mergeCell ref="C964:E964"/>
    <mergeCell ref="C965:E965"/>
    <mergeCell ref="C966:E966"/>
    <mergeCell ref="C967:E967"/>
    <mergeCell ref="C968:E968"/>
    <mergeCell ref="C959:E959"/>
    <mergeCell ref="C960:E960"/>
    <mergeCell ref="C961:E961"/>
    <mergeCell ref="C962:N962"/>
    <mergeCell ref="C963:N963"/>
    <mergeCell ref="C994:E994"/>
    <mergeCell ref="C995:E995"/>
    <mergeCell ref="C996:E996"/>
    <mergeCell ref="C997:E997"/>
    <mergeCell ref="C998:E998"/>
    <mergeCell ref="C989:E989"/>
    <mergeCell ref="C990:N990"/>
    <mergeCell ref="C991:N991"/>
    <mergeCell ref="C992:E992"/>
    <mergeCell ref="C993:E993"/>
    <mergeCell ref="C984:E984"/>
    <mergeCell ref="C985:E985"/>
    <mergeCell ref="C986:E986"/>
    <mergeCell ref="C987:E987"/>
    <mergeCell ref="C988:E988"/>
    <mergeCell ref="C979:E979"/>
    <mergeCell ref="C980:E980"/>
    <mergeCell ref="C981:E981"/>
    <mergeCell ref="C982:E982"/>
    <mergeCell ref="C983:E983"/>
    <mergeCell ref="C1014:E1014"/>
    <mergeCell ref="C1015:E1015"/>
    <mergeCell ref="C1016:E1016"/>
    <mergeCell ref="C1017:E1017"/>
    <mergeCell ref="C1018:E1018"/>
    <mergeCell ref="C1009:E1009"/>
    <mergeCell ref="C1010:E1010"/>
    <mergeCell ref="C1011:E1011"/>
    <mergeCell ref="C1012:E1012"/>
    <mergeCell ref="C1013:E1013"/>
    <mergeCell ref="C1004:N1004"/>
    <mergeCell ref="C1005:N1005"/>
    <mergeCell ref="C1006:E1006"/>
    <mergeCell ref="C1007:E1007"/>
    <mergeCell ref="C1008:E1008"/>
    <mergeCell ref="C999:E999"/>
    <mergeCell ref="C1000:E1000"/>
    <mergeCell ref="C1001:E1001"/>
    <mergeCell ref="C1002:E1002"/>
    <mergeCell ref="C1003:E1003"/>
    <mergeCell ref="C1034:E1034"/>
    <mergeCell ref="C1035:E1035"/>
    <mergeCell ref="C1036:E1036"/>
    <mergeCell ref="C1037:E1037"/>
    <mergeCell ref="C1038:E1038"/>
    <mergeCell ref="C1029:E1029"/>
    <mergeCell ref="A1030:N1030"/>
    <mergeCell ref="C1031:E1031"/>
    <mergeCell ref="C1032:N1032"/>
    <mergeCell ref="C1033:N1033"/>
    <mergeCell ref="C1024:E1024"/>
    <mergeCell ref="C1025:E1025"/>
    <mergeCell ref="C1026:E1026"/>
    <mergeCell ref="C1027:E1027"/>
    <mergeCell ref="C1028:E1028"/>
    <mergeCell ref="C1019:E1019"/>
    <mergeCell ref="C1020:N1020"/>
    <mergeCell ref="C1021:N1021"/>
    <mergeCell ref="C1022:E1022"/>
    <mergeCell ref="C1023:E1023"/>
    <mergeCell ref="C1054:E1054"/>
    <mergeCell ref="C1055:E1055"/>
    <mergeCell ref="C1056:E1056"/>
    <mergeCell ref="C1057:E1057"/>
    <mergeCell ref="C1058:E1058"/>
    <mergeCell ref="C1049:N1049"/>
    <mergeCell ref="C1050:E1050"/>
    <mergeCell ref="C1051:E1051"/>
    <mergeCell ref="C1052:E1052"/>
    <mergeCell ref="C1053:E1053"/>
    <mergeCell ref="C1044:E1044"/>
    <mergeCell ref="C1045:E1045"/>
    <mergeCell ref="C1046:E1046"/>
    <mergeCell ref="C1047:E1047"/>
    <mergeCell ref="C1048:N1048"/>
    <mergeCell ref="C1039:E1039"/>
    <mergeCell ref="C1040:E1040"/>
    <mergeCell ref="C1041:E1041"/>
    <mergeCell ref="C1042:E1042"/>
    <mergeCell ref="C1043:E1043"/>
    <mergeCell ref="C1074:E1074"/>
    <mergeCell ref="C1075:E1075"/>
    <mergeCell ref="C1076:E1076"/>
    <mergeCell ref="C1077:E1077"/>
    <mergeCell ref="C1078:N1078"/>
    <mergeCell ref="C1069:E1069"/>
    <mergeCell ref="C1070:E1070"/>
    <mergeCell ref="C1071:E1071"/>
    <mergeCell ref="C1072:E1072"/>
    <mergeCell ref="C1073:E1073"/>
    <mergeCell ref="C1064:E1064"/>
    <mergeCell ref="C1065:E1065"/>
    <mergeCell ref="C1066:E1066"/>
    <mergeCell ref="C1067:E1067"/>
    <mergeCell ref="C1068:E1068"/>
    <mergeCell ref="C1059:E1059"/>
    <mergeCell ref="C1060:E1060"/>
    <mergeCell ref="C1061:E1061"/>
    <mergeCell ref="C1062:N1062"/>
    <mergeCell ref="C1063:N1063"/>
    <mergeCell ref="C1094:E1094"/>
    <mergeCell ref="C1095:E1095"/>
    <mergeCell ref="C1096:E1096"/>
    <mergeCell ref="C1097:E1097"/>
    <mergeCell ref="C1098:E1098"/>
    <mergeCell ref="C1089:E1089"/>
    <mergeCell ref="C1090:N1090"/>
    <mergeCell ref="C1091:N1091"/>
    <mergeCell ref="C1092:E1092"/>
    <mergeCell ref="C1093:E1093"/>
    <mergeCell ref="C1084:E1084"/>
    <mergeCell ref="C1085:E1085"/>
    <mergeCell ref="C1086:E1086"/>
    <mergeCell ref="C1087:E1087"/>
    <mergeCell ref="A1088:N1088"/>
    <mergeCell ref="C1079:N1079"/>
    <mergeCell ref="C1080:E1080"/>
    <mergeCell ref="C1081:E1081"/>
    <mergeCell ref="C1082:E1082"/>
    <mergeCell ref="C1083:E1083"/>
    <mergeCell ref="C1114:E1114"/>
    <mergeCell ref="C1115:E1115"/>
    <mergeCell ref="C1116:E1116"/>
    <mergeCell ref="C1117:E1117"/>
    <mergeCell ref="C1118:E1118"/>
    <mergeCell ref="C1109:E1109"/>
    <mergeCell ref="C1110:E1110"/>
    <mergeCell ref="C1111:E1111"/>
    <mergeCell ref="C1112:E1112"/>
    <mergeCell ref="C1113:E1113"/>
    <mergeCell ref="C1104:E1104"/>
    <mergeCell ref="C1105:E1105"/>
    <mergeCell ref="C1106:N1106"/>
    <mergeCell ref="C1107:N1107"/>
    <mergeCell ref="C1108:E1108"/>
    <mergeCell ref="C1099:E1099"/>
    <mergeCell ref="C1100:E1100"/>
    <mergeCell ref="C1101:E1101"/>
    <mergeCell ref="C1102:E1102"/>
    <mergeCell ref="C1103:E1103"/>
    <mergeCell ref="C1134:E1134"/>
    <mergeCell ref="C1135:E1135"/>
    <mergeCell ref="C1136:N1136"/>
    <mergeCell ref="C1137:N1137"/>
    <mergeCell ref="C1138:E1138"/>
    <mergeCell ref="C1129:E1129"/>
    <mergeCell ref="C1130:E1130"/>
    <mergeCell ref="C1131:E1131"/>
    <mergeCell ref="C1132:E1132"/>
    <mergeCell ref="C1133:E1133"/>
    <mergeCell ref="C1124:E1124"/>
    <mergeCell ref="C1125:E1125"/>
    <mergeCell ref="C1126:E1126"/>
    <mergeCell ref="C1127:E1127"/>
    <mergeCell ref="C1128:E1128"/>
    <mergeCell ref="C1119:E1119"/>
    <mergeCell ref="C1120:N1120"/>
    <mergeCell ref="C1121:N1121"/>
    <mergeCell ref="C1122:E1122"/>
    <mergeCell ref="C1123:E1123"/>
    <mergeCell ref="C1154:E1154"/>
    <mergeCell ref="C1155:E1155"/>
    <mergeCell ref="C1156:E1156"/>
    <mergeCell ref="C1157:E1157"/>
    <mergeCell ref="C1158:E1158"/>
    <mergeCell ref="C1149:E1149"/>
    <mergeCell ref="C1150:E1150"/>
    <mergeCell ref="C1151:E1151"/>
    <mergeCell ref="C1152:E1152"/>
    <mergeCell ref="C1153:E1153"/>
    <mergeCell ref="C1144:E1144"/>
    <mergeCell ref="C1145:E1145"/>
    <mergeCell ref="A1146:N1146"/>
    <mergeCell ref="C1147:E1147"/>
    <mergeCell ref="C1148:N1148"/>
    <mergeCell ref="C1139:E1139"/>
    <mergeCell ref="C1140:E1140"/>
    <mergeCell ref="C1141:E1141"/>
    <mergeCell ref="C1142:E1142"/>
    <mergeCell ref="C1143:E1143"/>
    <mergeCell ref="C1174:E1174"/>
    <mergeCell ref="C1175:E1175"/>
    <mergeCell ref="C1176:E1176"/>
    <mergeCell ref="C1177:E1177"/>
    <mergeCell ref="C1178:N1178"/>
    <mergeCell ref="C1169:E1169"/>
    <mergeCell ref="C1170:E1170"/>
    <mergeCell ref="C1171:E1171"/>
    <mergeCell ref="C1172:E1172"/>
    <mergeCell ref="C1173:E1173"/>
    <mergeCell ref="C1164:E1164"/>
    <mergeCell ref="C1165:E1165"/>
    <mergeCell ref="C1166:E1166"/>
    <mergeCell ref="C1167:E1167"/>
    <mergeCell ref="C1168:E1168"/>
    <mergeCell ref="C1159:E1159"/>
    <mergeCell ref="C1160:E1160"/>
    <mergeCell ref="C1161:E1161"/>
    <mergeCell ref="C1162:E1162"/>
    <mergeCell ref="C1163:N1163"/>
    <mergeCell ref="C1194:E1194"/>
    <mergeCell ref="C1195:E1195"/>
    <mergeCell ref="C1196:E1196"/>
    <mergeCell ref="C1197:E1197"/>
    <mergeCell ref="C1198:E1198"/>
    <mergeCell ref="C1189:E1189"/>
    <mergeCell ref="C1190:E1190"/>
    <mergeCell ref="C1191:E1191"/>
    <mergeCell ref="C1192:E1192"/>
    <mergeCell ref="C1193:N1193"/>
    <mergeCell ref="C1184:E1184"/>
    <mergeCell ref="C1185:E1185"/>
    <mergeCell ref="C1186:E1186"/>
    <mergeCell ref="C1187:E1187"/>
    <mergeCell ref="C1188:E1188"/>
    <mergeCell ref="C1179:E1179"/>
    <mergeCell ref="C1180:E1180"/>
    <mergeCell ref="C1181:E1181"/>
    <mergeCell ref="C1182:E1182"/>
    <mergeCell ref="C1183:E1183"/>
    <mergeCell ref="C1214:E1214"/>
    <mergeCell ref="C1215:E1215"/>
    <mergeCell ref="C1216:E1216"/>
    <mergeCell ref="C1217:E1217"/>
    <mergeCell ref="C1218:E1218"/>
    <mergeCell ref="C1209:E1209"/>
    <mergeCell ref="C1210:E1210"/>
    <mergeCell ref="C1211:E1211"/>
    <mergeCell ref="C1212:E1212"/>
    <mergeCell ref="C1213:E1213"/>
    <mergeCell ref="C1204:E1204"/>
    <mergeCell ref="C1205:E1205"/>
    <mergeCell ref="C1206:E1206"/>
    <mergeCell ref="C1207:E1207"/>
    <mergeCell ref="C1208:N1208"/>
    <mergeCell ref="C1199:E1199"/>
    <mergeCell ref="C1200:E1200"/>
    <mergeCell ref="C1201:E1201"/>
    <mergeCell ref="C1202:E1202"/>
    <mergeCell ref="C1203:E1203"/>
    <mergeCell ref="C1234:E1234"/>
    <mergeCell ref="C1235:E1235"/>
    <mergeCell ref="C1236:E1236"/>
    <mergeCell ref="C1237:E1237"/>
    <mergeCell ref="C1238:N1238"/>
    <mergeCell ref="C1229:E1229"/>
    <mergeCell ref="C1230:E1230"/>
    <mergeCell ref="C1231:E1231"/>
    <mergeCell ref="C1232:E1232"/>
    <mergeCell ref="C1233:E1233"/>
    <mergeCell ref="C1224:E1224"/>
    <mergeCell ref="C1225:E1225"/>
    <mergeCell ref="C1226:E1226"/>
    <mergeCell ref="C1227:E1227"/>
    <mergeCell ref="C1228:E1228"/>
    <mergeCell ref="C1219:E1219"/>
    <mergeCell ref="C1220:E1220"/>
    <mergeCell ref="C1221:E1221"/>
    <mergeCell ref="C1222:E1222"/>
    <mergeCell ref="C1223:N1223"/>
    <mergeCell ref="C1254:E1254"/>
    <mergeCell ref="C1255:E1255"/>
    <mergeCell ref="C1256:E1256"/>
    <mergeCell ref="C1257:E1257"/>
    <mergeCell ref="C1258:E1258"/>
    <mergeCell ref="C1249:E1249"/>
    <mergeCell ref="C1250:E1250"/>
    <mergeCell ref="C1251:E1251"/>
    <mergeCell ref="C1252:E1252"/>
    <mergeCell ref="C1253:N1253"/>
    <mergeCell ref="C1244:E1244"/>
    <mergeCell ref="C1245:E1245"/>
    <mergeCell ref="C1246:E1246"/>
    <mergeCell ref="C1247:E1247"/>
    <mergeCell ref="C1248:E1248"/>
    <mergeCell ref="C1239:E1239"/>
    <mergeCell ref="C1240:E1240"/>
    <mergeCell ref="C1241:E1241"/>
    <mergeCell ref="C1242:E1242"/>
    <mergeCell ref="C1243:E1243"/>
    <mergeCell ref="C1274:E1274"/>
    <mergeCell ref="C1275:E1275"/>
    <mergeCell ref="C1276:E1276"/>
    <mergeCell ref="C1277:E1277"/>
    <mergeCell ref="C1278:E1278"/>
    <mergeCell ref="C1269:E1269"/>
    <mergeCell ref="C1270:E1270"/>
    <mergeCell ref="C1271:E1271"/>
    <mergeCell ref="C1272:E1272"/>
    <mergeCell ref="C1273:E1273"/>
    <mergeCell ref="C1264:E1264"/>
    <mergeCell ref="C1265:E1265"/>
    <mergeCell ref="C1266:E1266"/>
    <mergeCell ref="C1267:E1267"/>
    <mergeCell ref="C1268:N1268"/>
    <mergeCell ref="C1259:E1259"/>
    <mergeCell ref="C1260:E1260"/>
    <mergeCell ref="C1261:E1261"/>
    <mergeCell ref="C1262:E1262"/>
    <mergeCell ref="C1263:E1263"/>
    <mergeCell ref="C1294:E1294"/>
    <mergeCell ref="C1295:E1295"/>
    <mergeCell ref="C1296:E1296"/>
    <mergeCell ref="C1297:E1297"/>
    <mergeCell ref="C1298:N1298"/>
    <mergeCell ref="C1289:E1289"/>
    <mergeCell ref="C1290:E1290"/>
    <mergeCell ref="C1291:E1291"/>
    <mergeCell ref="C1292:E1292"/>
    <mergeCell ref="C1293:E1293"/>
    <mergeCell ref="C1284:E1284"/>
    <mergeCell ref="C1285:E1285"/>
    <mergeCell ref="C1286:E1286"/>
    <mergeCell ref="C1287:E1287"/>
    <mergeCell ref="C1288:E1288"/>
    <mergeCell ref="C1279:E1279"/>
    <mergeCell ref="C1280:E1280"/>
    <mergeCell ref="C1281:E1281"/>
    <mergeCell ref="C1282:E1282"/>
    <mergeCell ref="C1283:N1283"/>
    <mergeCell ref="C1314:E1314"/>
    <mergeCell ref="C1315:E1315"/>
    <mergeCell ref="C1316:E1316"/>
    <mergeCell ref="C1317:E1317"/>
    <mergeCell ref="C1318:E1318"/>
    <mergeCell ref="C1309:E1309"/>
    <mergeCell ref="C1310:E1310"/>
    <mergeCell ref="C1311:E1311"/>
    <mergeCell ref="C1312:E1312"/>
    <mergeCell ref="C1313:N1313"/>
    <mergeCell ref="C1304:E1304"/>
    <mergeCell ref="C1305:E1305"/>
    <mergeCell ref="C1306:E1306"/>
    <mergeCell ref="C1307:E1307"/>
    <mergeCell ref="C1308:E1308"/>
    <mergeCell ref="C1299:E1299"/>
    <mergeCell ref="C1300:E1300"/>
    <mergeCell ref="C1301:E1301"/>
    <mergeCell ref="C1302:E1302"/>
    <mergeCell ref="C1303:E1303"/>
    <mergeCell ref="C1334:E1334"/>
    <mergeCell ref="C1335:E1335"/>
    <mergeCell ref="C1336:E1336"/>
    <mergeCell ref="C1337:E1337"/>
    <mergeCell ref="C1338:E1338"/>
    <mergeCell ref="C1329:N1329"/>
    <mergeCell ref="C1330:E1330"/>
    <mergeCell ref="C1331:E1331"/>
    <mergeCell ref="C1332:E1332"/>
    <mergeCell ref="C1333:E1333"/>
    <mergeCell ref="C1324:E1324"/>
    <mergeCell ref="C1325:E1325"/>
    <mergeCell ref="C1326:E1326"/>
    <mergeCell ref="C1327:E1327"/>
    <mergeCell ref="C1328:N1328"/>
    <mergeCell ref="C1319:E1319"/>
    <mergeCell ref="C1320:E1320"/>
    <mergeCell ref="C1321:E1321"/>
    <mergeCell ref="C1322:E1322"/>
    <mergeCell ref="C1323:E1323"/>
    <mergeCell ref="C1354:E1354"/>
    <mergeCell ref="C1355:E1355"/>
    <mergeCell ref="C1356:E1356"/>
    <mergeCell ref="C1357:E1357"/>
    <mergeCell ref="C1358:E1358"/>
    <mergeCell ref="C1349:E1349"/>
    <mergeCell ref="C1350:E1350"/>
    <mergeCell ref="C1351:E1351"/>
    <mergeCell ref="C1352:E1352"/>
    <mergeCell ref="C1353:E1353"/>
    <mergeCell ref="C1344:E1344"/>
    <mergeCell ref="C1345:E1345"/>
    <mergeCell ref="C1346:N1346"/>
    <mergeCell ref="C1347:N1347"/>
    <mergeCell ref="C1348:E1348"/>
    <mergeCell ref="C1339:E1339"/>
    <mergeCell ref="C1340:E1340"/>
    <mergeCell ref="C1341:E1341"/>
    <mergeCell ref="C1342:E1342"/>
    <mergeCell ref="C1343:E1343"/>
    <mergeCell ref="C1374:E1374"/>
    <mergeCell ref="C1375:E1375"/>
    <mergeCell ref="C1376:E1376"/>
    <mergeCell ref="C1377:E1377"/>
    <mergeCell ref="C1378:E1378"/>
    <mergeCell ref="C1369:E1369"/>
    <mergeCell ref="C1370:E1370"/>
    <mergeCell ref="C1371:E1371"/>
    <mergeCell ref="C1372:E1372"/>
    <mergeCell ref="C1373:E1373"/>
    <mergeCell ref="C1364:N1364"/>
    <mergeCell ref="C1365:N1365"/>
    <mergeCell ref="C1366:E1366"/>
    <mergeCell ref="C1367:E1367"/>
    <mergeCell ref="C1368:E1368"/>
    <mergeCell ref="C1359:E1359"/>
    <mergeCell ref="C1360:E1360"/>
    <mergeCell ref="C1361:E1361"/>
    <mergeCell ref="C1362:E1362"/>
    <mergeCell ref="C1363:E1363"/>
    <mergeCell ref="C1394:E1394"/>
    <mergeCell ref="C1395:E1395"/>
    <mergeCell ref="C1396:E1396"/>
    <mergeCell ref="C1397:E1397"/>
    <mergeCell ref="C1398:E1398"/>
    <mergeCell ref="C1389:E1389"/>
    <mergeCell ref="C1390:E1390"/>
    <mergeCell ref="C1391:E1391"/>
    <mergeCell ref="C1392:E1392"/>
    <mergeCell ref="C1393:E1393"/>
    <mergeCell ref="C1384:E1384"/>
    <mergeCell ref="C1385:E1385"/>
    <mergeCell ref="C1386:E1386"/>
    <mergeCell ref="C1387:E1387"/>
    <mergeCell ref="C1388:E1388"/>
    <mergeCell ref="C1379:E1379"/>
    <mergeCell ref="C1380:E1380"/>
    <mergeCell ref="C1381:E1381"/>
    <mergeCell ref="C1382:N1382"/>
    <mergeCell ref="C1383:N1383"/>
    <mergeCell ref="C1414:E1414"/>
    <mergeCell ref="C1415:E1415"/>
    <mergeCell ref="C1416:E1416"/>
    <mergeCell ref="C1417:E1417"/>
    <mergeCell ref="C1418:N1418"/>
    <mergeCell ref="C1409:E1409"/>
    <mergeCell ref="C1410:E1410"/>
    <mergeCell ref="C1411:E1411"/>
    <mergeCell ref="C1412:E1412"/>
    <mergeCell ref="C1413:E1413"/>
    <mergeCell ref="C1404:E1404"/>
    <mergeCell ref="C1405:E1405"/>
    <mergeCell ref="C1406:E1406"/>
    <mergeCell ref="C1407:E1407"/>
    <mergeCell ref="C1408:E1408"/>
    <mergeCell ref="C1399:E1399"/>
    <mergeCell ref="C1400:N1400"/>
    <mergeCell ref="C1401:N1401"/>
    <mergeCell ref="C1402:E1402"/>
    <mergeCell ref="C1403:E1403"/>
    <mergeCell ref="C1434:N1434"/>
    <mergeCell ref="C1435:E1435"/>
    <mergeCell ref="C1436:E1436"/>
    <mergeCell ref="C1437:E1437"/>
    <mergeCell ref="C1438:E1438"/>
    <mergeCell ref="C1429:E1429"/>
    <mergeCell ref="C1430:E1430"/>
    <mergeCell ref="C1431:E1431"/>
    <mergeCell ref="C1432:E1432"/>
    <mergeCell ref="C1433:N1433"/>
    <mergeCell ref="C1424:E1424"/>
    <mergeCell ref="C1425:E1425"/>
    <mergeCell ref="C1426:E1426"/>
    <mergeCell ref="C1427:E1427"/>
    <mergeCell ref="C1428:E1428"/>
    <mergeCell ref="C1419:N1419"/>
    <mergeCell ref="C1420:E1420"/>
    <mergeCell ref="C1421:E1421"/>
    <mergeCell ref="C1422:E1422"/>
    <mergeCell ref="C1423:E1423"/>
    <mergeCell ref="C1454:E1454"/>
    <mergeCell ref="C1455:E1455"/>
    <mergeCell ref="C1456:E1456"/>
    <mergeCell ref="C1457:E1457"/>
    <mergeCell ref="C1458:E1458"/>
    <mergeCell ref="C1449:N1449"/>
    <mergeCell ref="C1450:E1450"/>
    <mergeCell ref="C1451:E1451"/>
    <mergeCell ref="C1452:E1452"/>
    <mergeCell ref="C1453:E1453"/>
    <mergeCell ref="C1444:E1444"/>
    <mergeCell ref="C1445:E1445"/>
    <mergeCell ref="C1446:E1446"/>
    <mergeCell ref="C1447:E1447"/>
    <mergeCell ref="C1448:N1448"/>
    <mergeCell ref="C1439:E1439"/>
    <mergeCell ref="C1440:E1440"/>
    <mergeCell ref="C1441:E1441"/>
    <mergeCell ref="C1442:E1442"/>
    <mergeCell ref="C1443:E1443"/>
    <mergeCell ref="C1474:E1474"/>
    <mergeCell ref="C1475:E1475"/>
    <mergeCell ref="C1476:E1476"/>
    <mergeCell ref="C1477:E1477"/>
    <mergeCell ref="C1478:E1478"/>
    <mergeCell ref="C1469:E1469"/>
    <mergeCell ref="C1470:E1470"/>
    <mergeCell ref="C1471:E1471"/>
    <mergeCell ref="C1472:E1472"/>
    <mergeCell ref="C1473:E1473"/>
    <mergeCell ref="C1464:N1464"/>
    <mergeCell ref="C1465:E1465"/>
    <mergeCell ref="C1466:E1466"/>
    <mergeCell ref="C1467:E1467"/>
    <mergeCell ref="C1468:E1468"/>
    <mergeCell ref="C1459:E1459"/>
    <mergeCell ref="C1460:E1460"/>
    <mergeCell ref="C1461:E1461"/>
    <mergeCell ref="C1462:E1462"/>
    <mergeCell ref="C1463:N1463"/>
    <mergeCell ref="C1494:E1494"/>
    <mergeCell ref="C1495:N1495"/>
    <mergeCell ref="C1496:N1496"/>
    <mergeCell ref="C1497:E1497"/>
    <mergeCell ref="C1498:E1498"/>
    <mergeCell ref="C1489:E1489"/>
    <mergeCell ref="C1490:E1490"/>
    <mergeCell ref="C1491:E1491"/>
    <mergeCell ref="C1492:E1492"/>
    <mergeCell ref="C1493:E1493"/>
    <mergeCell ref="C1484:E1484"/>
    <mergeCell ref="C1485:E1485"/>
    <mergeCell ref="C1486:E1486"/>
    <mergeCell ref="C1487:E1487"/>
    <mergeCell ref="C1488:E1488"/>
    <mergeCell ref="C1479:E1479"/>
    <mergeCell ref="C1480:N1480"/>
    <mergeCell ref="C1481:N1481"/>
    <mergeCell ref="C1482:E1482"/>
    <mergeCell ref="C1483:E1483"/>
    <mergeCell ref="C1514:E1514"/>
    <mergeCell ref="C1515:E1515"/>
    <mergeCell ref="C1516:E1516"/>
    <mergeCell ref="C1517:E1517"/>
    <mergeCell ref="C1518:E1518"/>
    <mergeCell ref="C1509:E1509"/>
    <mergeCell ref="C1510:N1510"/>
    <mergeCell ref="C1511:N1511"/>
    <mergeCell ref="C1512:E1512"/>
    <mergeCell ref="C1513:E1513"/>
    <mergeCell ref="C1504:E1504"/>
    <mergeCell ref="C1505:E1505"/>
    <mergeCell ref="C1506:E1506"/>
    <mergeCell ref="C1507:E1507"/>
    <mergeCell ref="C1508:E1508"/>
    <mergeCell ref="C1499:E1499"/>
    <mergeCell ref="C1500:E1500"/>
    <mergeCell ref="C1501:E1501"/>
    <mergeCell ref="C1502:E1502"/>
    <mergeCell ref="C1503:E1503"/>
    <mergeCell ref="C1534:E1534"/>
    <mergeCell ref="C1535:E1535"/>
    <mergeCell ref="C1536:E1536"/>
    <mergeCell ref="C1537:E1537"/>
    <mergeCell ref="C1538:E1538"/>
    <mergeCell ref="C1529:E1529"/>
    <mergeCell ref="C1530:E1530"/>
    <mergeCell ref="C1531:E1531"/>
    <mergeCell ref="C1532:E1532"/>
    <mergeCell ref="C1533:E1533"/>
    <mergeCell ref="C1524:E1524"/>
    <mergeCell ref="C1525:N1525"/>
    <mergeCell ref="C1526:N1526"/>
    <mergeCell ref="C1527:E1527"/>
    <mergeCell ref="C1528:E1528"/>
    <mergeCell ref="C1519:E1519"/>
    <mergeCell ref="C1520:E1520"/>
    <mergeCell ref="C1521:E1521"/>
    <mergeCell ref="C1522:E1522"/>
    <mergeCell ref="C1523:E1523"/>
    <mergeCell ref="C1554:E1554"/>
    <mergeCell ref="C1555:N1555"/>
    <mergeCell ref="C1556:N1556"/>
    <mergeCell ref="C1557:E1557"/>
    <mergeCell ref="C1558:E1558"/>
    <mergeCell ref="C1549:E1549"/>
    <mergeCell ref="C1550:E1550"/>
    <mergeCell ref="C1551:E1551"/>
    <mergeCell ref="C1552:E1552"/>
    <mergeCell ref="C1553:E1553"/>
    <mergeCell ref="C1544:E1544"/>
    <mergeCell ref="C1545:E1545"/>
    <mergeCell ref="C1546:E1546"/>
    <mergeCell ref="C1547:E1547"/>
    <mergeCell ref="C1548:E1548"/>
    <mergeCell ref="C1539:E1539"/>
    <mergeCell ref="C1540:N1540"/>
    <mergeCell ref="C1541:N1541"/>
    <mergeCell ref="C1542:E1542"/>
    <mergeCell ref="C1543:E1543"/>
    <mergeCell ref="C1574:E1574"/>
    <mergeCell ref="C1575:E1575"/>
    <mergeCell ref="C1576:E1576"/>
    <mergeCell ref="C1577:E1577"/>
    <mergeCell ref="C1578:E1578"/>
    <mergeCell ref="C1569:E1569"/>
    <mergeCell ref="C1570:N1570"/>
    <mergeCell ref="C1571:N1571"/>
    <mergeCell ref="C1572:E1572"/>
    <mergeCell ref="C1573:E1573"/>
    <mergeCell ref="C1564:E1564"/>
    <mergeCell ref="C1565:E1565"/>
    <mergeCell ref="C1566:E1566"/>
    <mergeCell ref="C1567:E1567"/>
    <mergeCell ref="C1568:E1568"/>
    <mergeCell ref="C1559:E1559"/>
    <mergeCell ref="C1560:E1560"/>
    <mergeCell ref="C1561:E1561"/>
    <mergeCell ref="C1562:E1562"/>
    <mergeCell ref="C1563:E1563"/>
    <mergeCell ref="C1594:E1594"/>
    <mergeCell ref="C1595:E1595"/>
    <mergeCell ref="C1596:E1596"/>
    <mergeCell ref="C1597:E1597"/>
    <mergeCell ref="C1598:E1598"/>
    <mergeCell ref="C1589:E1589"/>
    <mergeCell ref="C1590:E1590"/>
    <mergeCell ref="C1591:E1591"/>
    <mergeCell ref="C1592:E1592"/>
    <mergeCell ref="C1593:E1593"/>
    <mergeCell ref="C1584:E1584"/>
    <mergeCell ref="C1585:N1585"/>
    <mergeCell ref="C1586:N1586"/>
    <mergeCell ref="C1587:E1587"/>
    <mergeCell ref="C1588:E1588"/>
    <mergeCell ref="C1579:E1579"/>
    <mergeCell ref="C1580:E1580"/>
    <mergeCell ref="C1581:E1581"/>
    <mergeCell ref="C1582:E1582"/>
    <mergeCell ref="C1583:E1583"/>
    <mergeCell ref="C1614:E1614"/>
    <mergeCell ref="C1615:N1615"/>
    <mergeCell ref="C1616:N1616"/>
    <mergeCell ref="C1617:E1617"/>
    <mergeCell ref="C1618:E1618"/>
    <mergeCell ref="C1609:E1609"/>
    <mergeCell ref="C1610:E1610"/>
    <mergeCell ref="C1611:E1611"/>
    <mergeCell ref="C1612:E1612"/>
    <mergeCell ref="C1613:E1613"/>
    <mergeCell ref="C1604:E1604"/>
    <mergeCell ref="C1605:E1605"/>
    <mergeCell ref="C1606:E1606"/>
    <mergeCell ref="C1607:E1607"/>
    <mergeCell ref="C1608:E1608"/>
    <mergeCell ref="C1599:E1599"/>
    <mergeCell ref="C1600:N1600"/>
    <mergeCell ref="C1601:N1601"/>
    <mergeCell ref="C1602:E1602"/>
    <mergeCell ref="C1603:E1603"/>
    <mergeCell ref="C1634:E1634"/>
    <mergeCell ref="C1635:E1635"/>
    <mergeCell ref="C1636:E1636"/>
    <mergeCell ref="C1637:E1637"/>
    <mergeCell ref="C1638:E1638"/>
    <mergeCell ref="C1629:E1629"/>
    <mergeCell ref="C1630:E1630"/>
    <mergeCell ref="C1631:E1631"/>
    <mergeCell ref="C1632:E1632"/>
    <mergeCell ref="C1633:E1633"/>
    <mergeCell ref="C1624:E1624"/>
    <mergeCell ref="C1625:E1625"/>
    <mergeCell ref="C1626:E1626"/>
    <mergeCell ref="C1627:E1627"/>
    <mergeCell ref="C1628:E1628"/>
    <mergeCell ref="C1619:E1619"/>
    <mergeCell ref="C1620:E1620"/>
    <mergeCell ref="C1621:E1621"/>
    <mergeCell ref="C1622:E1622"/>
    <mergeCell ref="C1623:E1623"/>
    <mergeCell ref="C1654:N1654"/>
    <mergeCell ref="C1655:E1655"/>
    <mergeCell ref="C1656:E1656"/>
    <mergeCell ref="C1657:E1657"/>
    <mergeCell ref="C1658:E1658"/>
    <mergeCell ref="C1649:E1649"/>
    <mergeCell ref="C1650:E1650"/>
    <mergeCell ref="C1651:E1651"/>
    <mergeCell ref="C1652:E1652"/>
    <mergeCell ref="C1653:E1653"/>
    <mergeCell ref="C1644:E1644"/>
    <mergeCell ref="C1645:E1645"/>
    <mergeCell ref="C1646:E1646"/>
    <mergeCell ref="C1647:E1647"/>
    <mergeCell ref="C1648:E1648"/>
    <mergeCell ref="C1639:E1639"/>
    <mergeCell ref="C1640:E1640"/>
    <mergeCell ref="C1641:E1641"/>
    <mergeCell ref="C1642:E1642"/>
    <mergeCell ref="C1643:E1643"/>
    <mergeCell ref="C1674:E1674"/>
    <mergeCell ref="C1675:E1675"/>
    <mergeCell ref="C1676:E1676"/>
    <mergeCell ref="C1677:E1677"/>
    <mergeCell ref="C1678:E1678"/>
    <mergeCell ref="C1669:N1669"/>
    <mergeCell ref="C1670:E1670"/>
    <mergeCell ref="C1671:E1671"/>
    <mergeCell ref="C1672:E1672"/>
    <mergeCell ref="C1673:E1673"/>
    <mergeCell ref="C1664:E1664"/>
    <mergeCell ref="C1665:E1665"/>
    <mergeCell ref="A1666:N1666"/>
    <mergeCell ref="C1667:E1667"/>
    <mergeCell ref="C1668:N1668"/>
    <mergeCell ref="C1659:E1659"/>
    <mergeCell ref="C1660:E1660"/>
    <mergeCell ref="C1661:E1661"/>
    <mergeCell ref="C1662:E1662"/>
    <mergeCell ref="C1663:E1663"/>
    <mergeCell ref="C1694:E1694"/>
    <mergeCell ref="C1695:E1695"/>
    <mergeCell ref="C1696:E1696"/>
    <mergeCell ref="C1697:E1697"/>
    <mergeCell ref="C1698:E1698"/>
    <mergeCell ref="C1689:E1689"/>
    <mergeCell ref="C1690:E1690"/>
    <mergeCell ref="C1691:E1691"/>
    <mergeCell ref="C1692:E1692"/>
    <mergeCell ref="C1693:E1693"/>
    <mergeCell ref="C1684:E1684"/>
    <mergeCell ref="C1685:E1685"/>
    <mergeCell ref="C1686:E1686"/>
    <mergeCell ref="C1687:E1687"/>
    <mergeCell ref="C1688:E1688"/>
    <mergeCell ref="C1679:E1679"/>
    <mergeCell ref="C1680:E1680"/>
    <mergeCell ref="C1681:E1681"/>
    <mergeCell ref="C1682:E1682"/>
    <mergeCell ref="C1683:E1683"/>
    <mergeCell ref="C1715:K1715"/>
    <mergeCell ref="C1716:K1716"/>
    <mergeCell ref="C1717:K1717"/>
    <mergeCell ref="C1718:K1718"/>
    <mergeCell ref="C1719:K1719"/>
    <mergeCell ref="C1710:K1710"/>
    <mergeCell ref="C1711:K1711"/>
    <mergeCell ref="C1712:K1712"/>
    <mergeCell ref="C1713:K1713"/>
    <mergeCell ref="C1714:K1714"/>
    <mergeCell ref="C1705:K1705"/>
    <mergeCell ref="C1706:K1706"/>
    <mergeCell ref="C1707:K1707"/>
    <mergeCell ref="C1708:K1708"/>
    <mergeCell ref="C1709:K1709"/>
    <mergeCell ref="C1699:E1699"/>
    <mergeCell ref="C1700:E1700"/>
    <mergeCell ref="C1702:K1702"/>
    <mergeCell ref="C1703:K1703"/>
    <mergeCell ref="C1704:K1704"/>
    <mergeCell ref="C1736:K1736"/>
    <mergeCell ref="C1737:K1737"/>
    <mergeCell ref="C1738:K1738"/>
    <mergeCell ref="C1739:K1739"/>
    <mergeCell ref="C1740:K1740"/>
    <mergeCell ref="C1731:K1731"/>
    <mergeCell ref="C1732:K1732"/>
    <mergeCell ref="C1733:K1733"/>
    <mergeCell ref="C1734:K1734"/>
    <mergeCell ref="C1735:K1735"/>
    <mergeCell ref="C1726:K1726"/>
    <mergeCell ref="C1727:K1727"/>
    <mergeCell ref="C1728:K1728"/>
    <mergeCell ref="C1729:K1729"/>
    <mergeCell ref="C1730:K1730"/>
    <mergeCell ref="C1720:K1720"/>
    <mergeCell ref="C1721:K1721"/>
    <mergeCell ref="C1722:K1722"/>
    <mergeCell ref="C1724:K1724"/>
    <mergeCell ref="C1725:K1725"/>
    <mergeCell ref="C1757:L1757"/>
    <mergeCell ref="A1759:N1759"/>
    <mergeCell ref="A1760:N1760"/>
    <mergeCell ref="A1761:N1761"/>
    <mergeCell ref="C1751:K1751"/>
    <mergeCell ref="C1754:G1754"/>
    <mergeCell ref="H1754:L1754"/>
    <mergeCell ref="C1755:L1755"/>
    <mergeCell ref="C1756:G1756"/>
    <mergeCell ref="H1756:L1756"/>
    <mergeCell ref="C1746:K1746"/>
    <mergeCell ref="C1747:K1747"/>
    <mergeCell ref="C1748:K1748"/>
    <mergeCell ref="C1749:K1749"/>
    <mergeCell ref="C1750:K1750"/>
    <mergeCell ref="C1741:K1741"/>
    <mergeCell ref="C1742:K1742"/>
    <mergeCell ref="C1743:K1743"/>
    <mergeCell ref="C1744:K1744"/>
    <mergeCell ref="C1745:K174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1762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798"/>
  <sheetViews>
    <sheetView topLeftCell="A16" workbookViewId="0">
      <selection activeCell="C53" sqref="C53:E5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2" width="101.140625" style="3" hidden="1" customWidth="1"/>
    <col min="43" max="43" width="164.140625" style="3" hidden="1" customWidth="1"/>
    <col min="44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391" t="s">
        <v>3</v>
      </c>
      <c r="H5" s="391"/>
      <c r="I5" s="391"/>
      <c r="J5" s="391"/>
      <c r="K5" s="391"/>
      <c r="L5" s="391"/>
      <c r="M5" s="391"/>
      <c r="N5" s="391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396" t="s">
        <v>5</v>
      </c>
      <c r="H6" s="396"/>
      <c r="I6" s="396"/>
      <c r="J6" s="396"/>
      <c r="K6" s="396"/>
      <c r="L6" s="396"/>
      <c r="M6" s="396"/>
      <c r="N6" s="396"/>
      <c r="V6" s="12" t="s">
        <v>5</v>
      </c>
    </row>
    <row r="7" spans="1:29" s="4" customFormat="1" ht="101.25" customHeight="1" x14ac:dyDescent="0.25">
      <c r="A7" s="353" t="s">
        <v>6</v>
      </c>
      <c r="B7" s="353"/>
      <c r="C7" s="353"/>
      <c r="D7" s="353"/>
      <c r="E7" s="353"/>
      <c r="F7" s="353"/>
      <c r="G7" s="396" t="s">
        <v>7</v>
      </c>
      <c r="H7" s="396"/>
      <c r="I7" s="396"/>
      <c r="J7" s="396"/>
      <c r="K7" s="396"/>
      <c r="L7" s="396"/>
      <c r="M7" s="396"/>
      <c r="N7" s="39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398" t="s">
        <v>8</v>
      </c>
      <c r="B8" s="398"/>
      <c r="C8" s="398"/>
      <c r="D8" s="398"/>
      <c r="E8" s="398"/>
      <c r="F8" s="398"/>
      <c r="G8" s="396"/>
      <c r="H8" s="396"/>
      <c r="I8" s="396"/>
      <c r="J8" s="396"/>
      <c r="K8" s="396"/>
      <c r="L8" s="396"/>
      <c r="M8" s="396"/>
      <c r="N8" s="39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353" t="s">
        <v>11</v>
      </c>
      <c r="B9" s="353"/>
      <c r="C9" s="353"/>
      <c r="D9" s="353"/>
      <c r="E9" s="353"/>
      <c r="F9" s="353"/>
      <c r="G9" s="396"/>
      <c r="H9" s="396"/>
      <c r="I9" s="396"/>
      <c r="J9" s="396"/>
      <c r="K9" s="396"/>
      <c r="L9" s="396"/>
      <c r="M9" s="396"/>
      <c r="N9" s="39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397" t="s">
        <v>12</v>
      </c>
      <c r="B10" s="397"/>
      <c r="C10" s="397"/>
      <c r="D10" s="397"/>
      <c r="E10" s="397"/>
      <c r="F10" s="397"/>
      <c r="G10" s="396" t="s">
        <v>13</v>
      </c>
      <c r="H10" s="396"/>
      <c r="I10" s="396"/>
      <c r="J10" s="396"/>
      <c r="K10" s="396"/>
      <c r="L10" s="396"/>
      <c r="M10" s="396"/>
      <c r="N10" s="396"/>
      <c r="Z10" s="12" t="s">
        <v>13</v>
      </c>
    </row>
    <row r="11" spans="1:29" s="4" customFormat="1" ht="15" x14ac:dyDescent="0.25">
      <c r="A11" s="397" t="s">
        <v>14</v>
      </c>
      <c r="B11" s="397"/>
      <c r="C11" s="397"/>
      <c r="D11" s="397"/>
      <c r="E11" s="397"/>
      <c r="F11" s="397"/>
      <c r="G11" s="396"/>
      <c r="H11" s="396"/>
      <c r="I11" s="396"/>
      <c r="J11" s="396"/>
      <c r="K11" s="396"/>
      <c r="L11" s="396"/>
      <c r="M11" s="396"/>
      <c r="N11" s="39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394" t="s">
        <v>321</v>
      </c>
      <c r="B13" s="394"/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AB13" s="12" t="s">
        <v>321</v>
      </c>
    </row>
    <row r="14" spans="1:29" s="4" customFormat="1" ht="15" x14ac:dyDescent="0.25">
      <c r="A14" s="390" t="s">
        <v>16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394" t="s">
        <v>206</v>
      </c>
      <c r="B16" s="394"/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AC16" s="12" t="s">
        <v>206</v>
      </c>
    </row>
    <row r="17" spans="1:31" s="4" customFormat="1" ht="15" x14ac:dyDescent="0.25">
      <c r="A17" s="390" t="s">
        <v>18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25">
      <c r="A18" s="395" t="s">
        <v>4016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389" t="s">
        <v>4017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AD20" s="12" t="s">
        <v>4017</v>
      </c>
    </row>
    <row r="21" spans="1:31" s="4" customFormat="1" ht="12" customHeight="1" x14ac:dyDescent="0.25">
      <c r="A21" s="390" t="s">
        <v>21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391" t="s">
        <v>3926</v>
      </c>
      <c r="C23" s="391"/>
      <c r="D23" s="391"/>
      <c r="E23" s="391"/>
      <c r="F23" s="39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392" t="s">
        <v>27</v>
      </c>
      <c r="C24" s="392"/>
      <c r="D24" s="392"/>
      <c r="E24" s="392"/>
      <c r="F24" s="392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393" t="s">
        <v>29</v>
      </c>
      <c r="E26" s="393"/>
      <c r="F26" s="393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26318.28</v>
      </c>
      <c r="D28" s="26" t="s">
        <v>4018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26318.28</v>
      </c>
      <c r="D30" s="26" t="s">
        <v>4018</v>
      </c>
      <c r="E30" s="27" t="s">
        <v>32</v>
      </c>
      <c r="G30" s="8" t="s">
        <v>36</v>
      </c>
      <c r="I30" s="8"/>
      <c r="J30" s="8"/>
      <c r="K30" s="8"/>
      <c r="L30" s="25">
        <v>912.37</v>
      </c>
      <c r="M30" s="33" t="s">
        <v>4019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0</v>
      </c>
      <c r="D31" s="34" t="s">
        <v>35</v>
      </c>
      <c r="E31" s="27" t="s">
        <v>32</v>
      </c>
      <c r="G31" s="8" t="s">
        <v>39</v>
      </c>
      <c r="I31" s="8"/>
      <c r="J31" s="8"/>
      <c r="K31" s="8"/>
      <c r="L31" s="386">
        <v>2902.12</v>
      </c>
      <c r="M31" s="386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35</v>
      </c>
      <c r="E32" s="27" t="s">
        <v>32</v>
      </c>
      <c r="G32" s="8" t="s">
        <v>42</v>
      </c>
      <c r="I32" s="8"/>
      <c r="J32" s="8"/>
      <c r="K32" s="8"/>
      <c r="L32" s="386">
        <v>579.23</v>
      </c>
      <c r="M32" s="386"/>
      <c r="N32" s="27" t="s">
        <v>40</v>
      </c>
    </row>
    <row r="33" spans="1:37" s="4" customFormat="1" ht="12" customHeight="1" x14ac:dyDescent="0.25">
      <c r="A33" s="6"/>
      <c r="B33" s="32" t="s">
        <v>43</v>
      </c>
      <c r="C33" s="25">
        <v>0</v>
      </c>
      <c r="D33" s="26" t="s">
        <v>35</v>
      </c>
      <c r="E33" s="27" t="s">
        <v>32</v>
      </c>
      <c r="G33" s="8"/>
      <c r="H33" s="8"/>
      <c r="I33" s="8"/>
      <c r="J33" s="8"/>
      <c r="K33" s="8"/>
      <c r="L33" s="387" t="s">
        <v>44</v>
      </c>
      <c r="M33" s="387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388" t="s">
        <v>45</v>
      </c>
      <c r="B35" s="384" t="s">
        <v>46</v>
      </c>
      <c r="C35" s="384" t="s">
        <v>47</v>
      </c>
      <c r="D35" s="384"/>
      <c r="E35" s="384"/>
      <c r="F35" s="384" t="s">
        <v>48</v>
      </c>
      <c r="G35" s="384" t="s">
        <v>49</v>
      </c>
      <c r="H35" s="384"/>
      <c r="I35" s="384"/>
      <c r="J35" s="384" t="s">
        <v>50</v>
      </c>
      <c r="K35" s="384"/>
      <c r="L35" s="384"/>
      <c r="M35" s="384" t="s">
        <v>51</v>
      </c>
      <c r="N35" s="384" t="s">
        <v>52</v>
      </c>
    </row>
    <row r="36" spans="1:37" s="4" customFormat="1" ht="28.5" customHeight="1" x14ac:dyDescent="0.25">
      <c r="A36" s="388"/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</row>
    <row r="37" spans="1:37" s="4" customFormat="1" ht="22.5" x14ac:dyDescent="0.25">
      <c r="A37" s="388"/>
      <c r="B37" s="384"/>
      <c r="C37" s="384"/>
      <c r="D37" s="384"/>
      <c r="E37" s="384"/>
      <c r="F37" s="384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384"/>
      <c r="N37" s="384"/>
    </row>
    <row r="38" spans="1:37" s="4" customFormat="1" ht="15" x14ac:dyDescent="0.25">
      <c r="A38" s="37">
        <v>1</v>
      </c>
      <c r="B38" s="38">
        <v>2</v>
      </c>
      <c r="C38" s="385">
        <v>3</v>
      </c>
      <c r="D38" s="385"/>
      <c r="E38" s="38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378" t="s">
        <v>4020</v>
      </c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80"/>
      <c r="AF39" s="39" t="s">
        <v>4020</v>
      </c>
    </row>
    <row r="40" spans="1:37" s="4" customFormat="1" ht="45.75" x14ac:dyDescent="0.25">
      <c r="A40" s="40" t="s">
        <v>58</v>
      </c>
      <c r="B40" s="41" t="s">
        <v>4021</v>
      </c>
      <c r="C40" s="374" t="s">
        <v>4022</v>
      </c>
      <c r="D40" s="374"/>
      <c r="E40" s="374"/>
      <c r="F40" s="42" t="s">
        <v>215</v>
      </c>
      <c r="G40" s="43">
        <v>0.16</v>
      </c>
      <c r="H40" s="44">
        <v>1</v>
      </c>
      <c r="I40" s="68">
        <v>0.16</v>
      </c>
      <c r="J40" s="45"/>
      <c r="K40" s="43"/>
      <c r="L40" s="45"/>
      <c r="M40" s="43"/>
      <c r="N40" s="46"/>
      <c r="AF40" s="39"/>
      <c r="AG40" s="47" t="s">
        <v>4022</v>
      </c>
    </row>
    <row r="41" spans="1:37" s="4" customFormat="1" ht="15" x14ac:dyDescent="0.25">
      <c r="A41" s="69"/>
      <c r="B41" s="50"/>
      <c r="C41" s="372" t="s">
        <v>1697</v>
      </c>
      <c r="D41" s="372"/>
      <c r="E41" s="372"/>
      <c r="F41" s="372"/>
      <c r="G41" s="372"/>
      <c r="H41" s="372"/>
      <c r="I41" s="372"/>
      <c r="J41" s="372"/>
      <c r="K41" s="372"/>
      <c r="L41" s="372"/>
      <c r="M41" s="372"/>
      <c r="N41" s="377"/>
      <c r="AF41" s="39"/>
      <c r="AG41" s="47"/>
      <c r="AH41" s="3" t="s">
        <v>1697</v>
      </c>
    </row>
    <row r="42" spans="1:37" s="4" customFormat="1" ht="22.5" x14ac:dyDescent="0.25">
      <c r="A42" s="103"/>
      <c r="B42" s="49" t="s">
        <v>4023</v>
      </c>
      <c r="C42" s="368" t="s">
        <v>3957</v>
      </c>
      <c r="D42" s="368"/>
      <c r="E42" s="368"/>
      <c r="F42" s="368"/>
      <c r="G42" s="368"/>
      <c r="H42" s="368"/>
      <c r="I42" s="368"/>
      <c r="J42" s="368"/>
      <c r="K42" s="368"/>
      <c r="L42" s="368"/>
      <c r="M42" s="368"/>
      <c r="N42" s="376"/>
      <c r="AF42" s="39"/>
      <c r="AG42" s="47"/>
      <c r="AI42" s="3" t="s">
        <v>3957</v>
      </c>
    </row>
    <row r="43" spans="1:37" s="4" customFormat="1" ht="22.5" x14ac:dyDescent="0.25">
      <c r="A43" s="103"/>
      <c r="B43" s="49" t="s">
        <v>217</v>
      </c>
      <c r="C43" s="368" t="s">
        <v>218</v>
      </c>
      <c r="D43" s="368"/>
      <c r="E43" s="368"/>
      <c r="F43" s="368"/>
      <c r="G43" s="368"/>
      <c r="H43" s="368"/>
      <c r="I43" s="368"/>
      <c r="J43" s="368"/>
      <c r="K43" s="368"/>
      <c r="L43" s="368"/>
      <c r="M43" s="368"/>
      <c r="N43" s="376"/>
      <c r="AF43" s="39"/>
      <c r="AG43" s="47"/>
      <c r="AI43" s="3" t="s">
        <v>218</v>
      </c>
    </row>
    <row r="44" spans="1:37" s="4" customFormat="1" ht="15" x14ac:dyDescent="0.25">
      <c r="A44" s="48"/>
      <c r="B44" s="49" t="s">
        <v>58</v>
      </c>
      <c r="C44" s="372" t="s">
        <v>62</v>
      </c>
      <c r="D44" s="372"/>
      <c r="E44" s="372"/>
      <c r="F44" s="51"/>
      <c r="G44" s="52"/>
      <c r="H44" s="52"/>
      <c r="I44" s="52"/>
      <c r="J44" s="53">
        <v>208.75</v>
      </c>
      <c r="K44" s="54">
        <v>0.69</v>
      </c>
      <c r="L44" s="53">
        <v>23.05</v>
      </c>
      <c r="M44" s="54">
        <v>34.96</v>
      </c>
      <c r="N44" s="64">
        <v>805.83</v>
      </c>
      <c r="AF44" s="39"/>
      <c r="AG44" s="47"/>
      <c r="AJ44" s="3" t="s">
        <v>62</v>
      </c>
    </row>
    <row r="45" spans="1:37" s="4" customFormat="1" ht="15" x14ac:dyDescent="0.25">
      <c r="A45" s="48"/>
      <c r="B45" s="49" t="s">
        <v>73</v>
      </c>
      <c r="C45" s="372" t="s">
        <v>175</v>
      </c>
      <c r="D45" s="372"/>
      <c r="E45" s="372"/>
      <c r="F45" s="51"/>
      <c r="G45" s="52"/>
      <c r="H45" s="52"/>
      <c r="I45" s="52"/>
      <c r="J45" s="53">
        <v>7.91</v>
      </c>
      <c r="K45" s="54">
        <v>0.69</v>
      </c>
      <c r="L45" s="53">
        <v>0.87</v>
      </c>
      <c r="M45" s="52"/>
      <c r="N45" s="58"/>
      <c r="AF45" s="39"/>
      <c r="AG45" s="47"/>
      <c r="AJ45" s="3" t="s">
        <v>175</v>
      </c>
    </row>
    <row r="46" spans="1:37" s="4" customFormat="1" ht="15" x14ac:dyDescent="0.25">
      <c r="A46" s="48"/>
      <c r="B46" s="49" t="s">
        <v>78</v>
      </c>
      <c r="C46" s="372" t="s">
        <v>176</v>
      </c>
      <c r="D46" s="372"/>
      <c r="E46" s="372"/>
      <c r="F46" s="51"/>
      <c r="G46" s="52"/>
      <c r="H46" s="52"/>
      <c r="I46" s="52"/>
      <c r="J46" s="53">
        <v>1.1200000000000001</v>
      </c>
      <c r="K46" s="54">
        <v>0.69</v>
      </c>
      <c r="L46" s="53">
        <v>0.12</v>
      </c>
      <c r="M46" s="54">
        <v>34.96</v>
      </c>
      <c r="N46" s="64">
        <v>4.2</v>
      </c>
      <c r="AF46" s="39"/>
      <c r="AG46" s="47"/>
      <c r="AJ46" s="3" t="s">
        <v>176</v>
      </c>
    </row>
    <row r="47" spans="1:37" s="4" customFormat="1" ht="15" x14ac:dyDescent="0.25">
      <c r="A47" s="48"/>
      <c r="B47" s="49" t="s">
        <v>122</v>
      </c>
      <c r="C47" s="372" t="s">
        <v>177</v>
      </c>
      <c r="D47" s="372"/>
      <c r="E47" s="372"/>
      <c r="F47" s="51"/>
      <c r="G47" s="52"/>
      <c r="H47" s="52"/>
      <c r="I47" s="52"/>
      <c r="J47" s="53">
        <v>5</v>
      </c>
      <c r="K47" s="63">
        <v>0</v>
      </c>
      <c r="L47" s="53">
        <v>0</v>
      </c>
      <c r="M47" s="52"/>
      <c r="N47" s="58"/>
      <c r="AF47" s="39"/>
      <c r="AG47" s="47"/>
      <c r="AJ47" s="3" t="s">
        <v>177</v>
      </c>
    </row>
    <row r="48" spans="1:37" s="4" customFormat="1" ht="15" x14ac:dyDescent="0.25">
      <c r="A48" s="56"/>
      <c r="B48" s="49"/>
      <c r="C48" s="372" t="s">
        <v>63</v>
      </c>
      <c r="D48" s="372"/>
      <c r="E48" s="372"/>
      <c r="F48" s="51" t="s">
        <v>64</v>
      </c>
      <c r="G48" s="54">
        <v>22.74</v>
      </c>
      <c r="H48" s="54">
        <v>0.69</v>
      </c>
      <c r="I48" s="117">
        <v>2.5104959999999998</v>
      </c>
      <c r="J48" s="57"/>
      <c r="K48" s="52"/>
      <c r="L48" s="57"/>
      <c r="M48" s="52"/>
      <c r="N48" s="58"/>
      <c r="AF48" s="39"/>
      <c r="AG48" s="47"/>
      <c r="AK48" s="3" t="s">
        <v>63</v>
      </c>
    </row>
    <row r="49" spans="1:39" s="4" customFormat="1" ht="15" x14ac:dyDescent="0.25">
      <c r="A49" s="56"/>
      <c r="B49" s="49"/>
      <c r="C49" s="372" t="s">
        <v>178</v>
      </c>
      <c r="D49" s="372"/>
      <c r="E49" s="372"/>
      <c r="F49" s="51" t="s">
        <v>64</v>
      </c>
      <c r="G49" s="54">
        <v>0.09</v>
      </c>
      <c r="H49" s="54">
        <v>0.69</v>
      </c>
      <c r="I49" s="117">
        <v>9.9360000000000004E-3</v>
      </c>
      <c r="J49" s="57"/>
      <c r="K49" s="52"/>
      <c r="L49" s="57"/>
      <c r="M49" s="52"/>
      <c r="N49" s="58"/>
      <c r="AF49" s="39"/>
      <c r="AG49" s="47"/>
      <c r="AK49" s="3" t="s">
        <v>178</v>
      </c>
    </row>
    <row r="50" spans="1:39" s="4" customFormat="1" ht="15" x14ac:dyDescent="0.25">
      <c r="A50" s="48"/>
      <c r="B50" s="49"/>
      <c r="C50" s="375" t="s">
        <v>65</v>
      </c>
      <c r="D50" s="375"/>
      <c r="E50" s="375"/>
      <c r="F50" s="59"/>
      <c r="G50" s="60"/>
      <c r="H50" s="60"/>
      <c r="I50" s="60"/>
      <c r="J50" s="61">
        <v>221.66</v>
      </c>
      <c r="K50" s="60"/>
      <c r="L50" s="61">
        <v>23.92</v>
      </c>
      <c r="M50" s="60"/>
      <c r="N50" s="62"/>
      <c r="AF50" s="39"/>
      <c r="AG50" s="47"/>
      <c r="AL50" s="3" t="s">
        <v>65</v>
      </c>
    </row>
    <row r="51" spans="1:39" s="4" customFormat="1" ht="15" x14ac:dyDescent="0.25">
      <c r="A51" s="56"/>
      <c r="B51" s="49"/>
      <c r="C51" s="372" t="s">
        <v>66</v>
      </c>
      <c r="D51" s="372"/>
      <c r="E51" s="372"/>
      <c r="F51" s="51"/>
      <c r="G51" s="52"/>
      <c r="H51" s="52"/>
      <c r="I51" s="52"/>
      <c r="J51" s="57"/>
      <c r="K51" s="52"/>
      <c r="L51" s="53">
        <v>23.17</v>
      </c>
      <c r="M51" s="52"/>
      <c r="N51" s="64">
        <v>810.03</v>
      </c>
      <c r="AF51" s="39"/>
      <c r="AG51" s="47"/>
      <c r="AK51" s="3" t="s">
        <v>66</v>
      </c>
    </row>
    <row r="52" spans="1:39" s="4" customFormat="1" ht="23.25" x14ac:dyDescent="0.25">
      <c r="A52" s="56"/>
      <c r="B52" s="49" t="s">
        <v>718</v>
      </c>
      <c r="C52" s="372" t="s">
        <v>719</v>
      </c>
      <c r="D52" s="372"/>
      <c r="E52" s="372"/>
      <c r="F52" s="51" t="s">
        <v>69</v>
      </c>
      <c r="G52" s="63">
        <v>117</v>
      </c>
      <c r="H52" s="52"/>
      <c r="I52" s="63">
        <v>117</v>
      </c>
      <c r="J52" s="57"/>
      <c r="K52" s="52"/>
      <c r="L52" s="53">
        <v>27.11</v>
      </c>
      <c r="M52" s="52"/>
      <c r="N52" s="64">
        <v>947.74</v>
      </c>
      <c r="AF52" s="39"/>
      <c r="AG52" s="47"/>
      <c r="AK52" s="3" t="s">
        <v>719</v>
      </c>
    </row>
    <row r="53" spans="1:39" s="4" customFormat="1" ht="23.25" x14ac:dyDescent="0.25">
      <c r="A53" s="56"/>
      <c r="B53" s="49" t="s">
        <v>720</v>
      </c>
      <c r="C53" s="372" t="s">
        <v>721</v>
      </c>
      <c r="D53" s="372"/>
      <c r="E53" s="372"/>
      <c r="F53" s="51" t="s">
        <v>69</v>
      </c>
      <c r="G53" s="63">
        <v>74</v>
      </c>
      <c r="H53" s="52"/>
      <c r="I53" s="63">
        <v>74</v>
      </c>
      <c r="J53" s="57"/>
      <c r="K53" s="52"/>
      <c r="L53" s="53">
        <v>17.149999999999999</v>
      </c>
      <c r="M53" s="52"/>
      <c r="N53" s="64">
        <v>599.41999999999996</v>
      </c>
      <c r="AF53" s="39"/>
      <c r="AG53" s="47"/>
      <c r="AK53" s="3" t="s">
        <v>721</v>
      </c>
    </row>
    <row r="54" spans="1:39" s="4" customFormat="1" ht="15" x14ac:dyDescent="0.25">
      <c r="A54" s="65"/>
      <c r="B54" s="66"/>
      <c r="C54" s="374" t="s">
        <v>72</v>
      </c>
      <c r="D54" s="374"/>
      <c r="E54" s="374"/>
      <c r="F54" s="42"/>
      <c r="G54" s="43"/>
      <c r="H54" s="43"/>
      <c r="I54" s="43"/>
      <c r="J54" s="45"/>
      <c r="K54" s="43"/>
      <c r="L54" s="67">
        <v>68.180000000000007</v>
      </c>
      <c r="M54" s="60"/>
      <c r="N54" s="46"/>
      <c r="AF54" s="39"/>
      <c r="AG54" s="47"/>
      <c r="AM54" s="47" t="s">
        <v>72</v>
      </c>
    </row>
    <row r="55" spans="1:39" s="4" customFormat="1" ht="34.5" x14ac:dyDescent="0.25">
      <c r="A55" s="40" t="s">
        <v>73</v>
      </c>
      <c r="B55" s="41" t="s">
        <v>4024</v>
      </c>
      <c r="C55" s="374" t="s">
        <v>4025</v>
      </c>
      <c r="D55" s="374"/>
      <c r="E55" s="374"/>
      <c r="F55" s="42" t="s">
        <v>716</v>
      </c>
      <c r="G55" s="43">
        <v>3.2000000000000001E-2</v>
      </c>
      <c r="H55" s="44">
        <v>1</v>
      </c>
      <c r="I55" s="116">
        <v>3.2000000000000001E-2</v>
      </c>
      <c r="J55" s="45"/>
      <c r="K55" s="43"/>
      <c r="L55" s="45"/>
      <c r="M55" s="43"/>
      <c r="N55" s="46"/>
      <c r="AF55" s="39"/>
      <c r="AG55" s="47" t="s">
        <v>4025</v>
      </c>
      <c r="AM55" s="47"/>
    </row>
    <row r="56" spans="1:39" s="4" customFormat="1" ht="15" x14ac:dyDescent="0.25">
      <c r="A56" s="69"/>
      <c r="B56" s="50"/>
      <c r="C56" s="372" t="s">
        <v>1541</v>
      </c>
      <c r="D56" s="372"/>
      <c r="E56" s="372"/>
      <c r="F56" s="372"/>
      <c r="G56" s="372"/>
      <c r="H56" s="372"/>
      <c r="I56" s="372"/>
      <c r="J56" s="372"/>
      <c r="K56" s="372"/>
      <c r="L56" s="372"/>
      <c r="M56" s="372"/>
      <c r="N56" s="377"/>
      <c r="AF56" s="39"/>
      <c r="AG56" s="47"/>
      <c r="AH56" s="3" t="s">
        <v>1541</v>
      </c>
      <c r="AM56" s="47"/>
    </row>
    <row r="57" spans="1:39" s="4" customFormat="1" ht="22.5" x14ac:dyDescent="0.25">
      <c r="A57" s="103"/>
      <c r="B57" s="49" t="s">
        <v>4023</v>
      </c>
      <c r="C57" s="368" t="s">
        <v>3957</v>
      </c>
      <c r="D57" s="368"/>
      <c r="E57" s="368"/>
      <c r="F57" s="368"/>
      <c r="G57" s="368"/>
      <c r="H57" s="368"/>
      <c r="I57" s="368"/>
      <c r="J57" s="368"/>
      <c r="K57" s="368"/>
      <c r="L57" s="368"/>
      <c r="M57" s="368"/>
      <c r="N57" s="376"/>
      <c r="AF57" s="39"/>
      <c r="AG57" s="47"/>
      <c r="AI57" s="3" t="s">
        <v>3957</v>
      </c>
      <c r="AM57" s="47"/>
    </row>
    <row r="58" spans="1:39" s="4" customFormat="1" ht="22.5" x14ac:dyDescent="0.25">
      <c r="A58" s="103"/>
      <c r="B58" s="49" t="s">
        <v>217</v>
      </c>
      <c r="C58" s="368" t="s">
        <v>218</v>
      </c>
      <c r="D58" s="368"/>
      <c r="E58" s="368"/>
      <c r="F58" s="368"/>
      <c r="G58" s="368"/>
      <c r="H58" s="368"/>
      <c r="I58" s="368"/>
      <c r="J58" s="368"/>
      <c r="K58" s="368"/>
      <c r="L58" s="368"/>
      <c r="M58" s="368"/>
      <c r="N58" s="376"/>
      <c r="AF58" s="39"/>
      <c r="AG58" s="47"/>
      <c r="AI58" s="3" t="s">
        <v>218</v>
      </c>
      <c r="AM58" s="47"/>
    </row>
    <row r="59" spans="1:39" s="4" customFormat="1" ht="15" x14ac:dyDescent="0.25">
      <c r="A59" s="48"/>
      <c r="B59" s="49" t="s">
        <v>58</v>
      </c>
      <c r="C59" s="372" t="s">
        <v>62</v>
      </c>
      <c r="D59" s="372"/>
      <c r="E59" s="372"/>
      <c r="F59" s="51"/>
      <c r="G59" s="52"/>
      <c r="H59" s="52"/>
      <c r="I59" s="52"/>
      <c r="J59" s="107">
        <v>2794.5</v>
      </c>
      <c r="K59" s="54">
        <v>0.69</v>
      </c>
      <c r="L59" s="53">
        <v>61.7</v>
      </c>
      <c r="M59" s="54">
        <v>34.96</v>
      </c>
      <c r="N59" s="55">
        <v>2157.0300000000002</v>
      </c>
      <c r="AF59" s="39"/>
      <c r="AG59" s="47"/>
      <c r="AJ59" s="3" t="s">
        <v>62</v>
      </c>
      <c r="AM59" s="47"/>
    </row>
    <row r="60" spans="1:39" s="4" customFormat="1" ht="15" x14ac:dyDescent="0.25">
      <c r="A60" s="48"/>
      <c r="B60" s="49" t="s">
        <v>73</v>
      </c>
      <c r="C60" s="372" t="s">
        <v>175</v>
      </c>
      <c r="D60" s="372"/>
      <c r="E60" s="372"/>
      <c r="F60" s="51"/>
      <c r="G60" s="52"/>
      <c r="H60" s="52"/>
      <c r="I60" s="52"/>
      <c r="J60" s="107">
        <v>2758.1</v>
      </c>
      <c r="K60" s="54">
        <v>0.69</v>
      </c>
      <c r="L60" s="53">
        <v>60.9</v>
      </c>
      <c r="M60" s="52"/>
      <c r="N60" s="58"/>
      <c r="AF60" s="39"/>
      <c r="AG60" s="47"/>
      <c r="AJ60" s="3" t="s">
        <v>175</v>
      </c>
      <c r="AM60" s="47"/>
    </row>
    <row r="61" spans="1:39" s="4" customFormat="1" ht="15" x14ac:dyDescent="0.25">
      <c r="A61" s="48"/>
      <c r="B61" s="49" t="s">
        <v>78</v>
      </c>
      <c r="C61" s="372" t="s">
        <v>176</v>
      </c>
      <c r="D61" s="372"/>
      <c r="E61" s="372"/>
      <c r="F61" s="51"/>
      <c r="G61" s="52"/>
      <c r="H61" s="52"/>
      <c r="I61" s="52"/>
      <c r="J61" s="53">
        <v>363.99</v>
      </c>
      <c r="K61" s="54">
        <v>0.69</v>
      </c>
      <c r="L61" s="53">
        <v>8.0399999999999991</v>
      </c>
      <c r="M61" s="54">
        <v>34.96</v>
      </c>
      <c r="N61" s="64">
        <v>281.08</v>
      </c>
      <c r="AF61" s="39"/>
      <c r="AG61" s="47"/>
      <c r="AJ61" s="3" t="s">
        <v>176</v>
      </c>
      <c r="AM61" s="47"/>
    </row>
    <row r="62" spans="1:39" s="4" customFormat="1" ht="15" x14ac:dyDescent="0.25">
      <c r="A62" s="48"/>
      <c r="B62" s="49" t="s">
        <v>122</v>
      </c>
      <c r="C62" s="372" t="s">
        <v>177</v>
      </c>
      <c r="D62" s="372"/>
      <c r="E62" s="372"/>
      <c r="F62" s="51"/>
      <c r="G62" s="52"/>
      <c r="H62" s="52"/>
      <c r="I62" s="52"/>
      <c r="J62" s="53">
        <v>682.57</v>
      </c>
      <c r="K62" s="63">
        <v>0</v>
      </c>
      <c r="L62" s="53">
        <v>0</v>
      </c>
      <c r="M62" s="52"/>
      <c r="N62" s="58"/>
      <c r="AF62" s="39"/>
      <c r="AG62" s="47"/>
      <c r="AJ62" s="3" t="s">
        <v>177</v>
      </c>
      <c r="AM62" s="47"/>
    </row>
    <row r="63" spans="1:39" s="4" customFormat="1" ht="15" x14ac:dyDescent="0.25">
      <c r="A63" s="56"/>
      <c r="B63" s="49"/>
      <c r="C63" s="372" t="s">
        <v>63</v>
      </c>
      <c r="D63" s="372"/>
      <c r="E63" s="372"/>
      <c r="F63" s="51" t="s">
        <v>64</v>
      </c>
      <c r="G63" s="63">
        <v>270</v>
      </c>
      <c r="H63" s="54">
        <v>0.69</v>
      </c>
      <c r="I63" s="70">
        <v>5.9615999999999998</v>
      </c>
      <c r="J63" s="57"/>
      <c r="K63" s="52"/>
      <c r="L63" s="57"/>
      <c r="M63" s="52"/>
      <c r="N63" s="58"/>
      <c r="AF63" s="39"/>
      <c r="AG63" s="47"/>
      <c r="AK63" s="3" t="s">
        <v>63</v>
      </c>
      <c r="AM63" s="47"/>
    </row>
    <row r="64" spans="1:39" s="4" customFormat="1" ht="15" x14ac:dyDescent="0.25">
      <c r="A64" s="56"/>
      <c r="B64" s="49"/>
      <c r="C64" s="372" t="s">
        <v>178</v>
      </c>
      <c r="D64" s="372"/>
      <c r="E64" s="372"/>
      <c r="F64" s="51" t="s">
        <v>64</v>
      </c>
      <c r="G64" s="54">
        <v>28.73</v>
      </c>
      <c r="H64" s="54">
        <v>0.69</v>
      </c>
      <c r="I64" s="111">
        <v>0.63435839999999999</v>
      </c>
      <c r="J64" s="57"/>
      <c r="K64" s="52"/>
      <c r="L64" s="57"/>
      <c r="M64" s="52"/>
      <c r="N64" s="58"/>
      <c r="AF64" s="39"/>
      <c r="AG64" s="47"/>
      <c r="AK64" s="3" t="s">
        <v>178</v>
      </c>
      <c r="AM64" s="47"/>
    </row>
    <row r="65" spans="1:39" s="4" customFormat="1" ht="15" x14ac:dyDescent="0.25">
      <c r="A65" s="48"/>
      <c r="B65" s="49"/>
      <c r="C65" s="375" t="s">
        <v>65</v>
      </c>
      <c r="D65" s="375"/>
      <c r="E65" s="375"/>
      <c r="F65" s="59"/>
      <c r="G65" s="60"/>
      <c r="H65" s="60"/>
      <c r="I65" s="60"/>
      <c r="J65" s="108">
        <v>6235.17</v>
      </c>
      <c r="K65" s="60"/>
      <c r="L65" s="61">
        <v>122.6</v>
      </c>
      <c r="M65" s="60"/>
      <c r="N65" s="62"/>
      <c r="AF65" s="39"/>
      <c r="AG65" s="47"/>
      <c r="AL65" s="3" t="s">
        <v>65</v>
      </c>
      <c r="AM65" s="47"/>
    </row>
    <row r="66" spans="1:39" s="4" customFormat="1" ht="15" x14ac:dyDescent="0.25">
      <c r="A66" s="56"/>
      <c r="B66" s="49"/>
      <c r="C66" s="372" t="s">
        <v>66</v>
      </c>
      <c r="D66" s="372"/>
      <c r="E66" s="372"/>
      <c r="F66" s="51"/>
      <c r="G66" s="52"/>
      <c r="H66" s="52"/>
      <c r="I66" s="52"/>
      <c r="J66" s="57"/>
      <c r="K66" s="52"/>
      <c r="L66" s="53">
        <v>69.739999999999995</v>
      </c>
      <c r="M66" s="52"/>
      <c r="N66" s="55">
        <v>2438.11</v>
      </c>
      <c r="AF66" s="39"/>
      <c r="AG66" s="47"/>
      <c r="AK66" s="3" t="s">
        <v>66</v>
      </c>
      <c r="AM66" s="47"/>
    </row>
    <row r="67" spans="1:39" s="4" customFormat="1" ht="23.25" x14ac:dyDescent="0.25">
      <c r="A67" s="56"/>
      <c r="B67" s="49" t="s">
        <v>718</v>
      </c>
      <c r="C67" s="372" t="s">
        <v>719</v>
      </c>
      <c r="D67" s="372"/>
      <c r="E67" s="372"/>
      <c r="F67" s="51" t="s">
        <v>69</v>
      </c>
      <c r="G67" s="63">
        <v>117</v>
      </c>
      <c r="H67" s="52"/>
      <c r="I67" s="63">
        <v>117</v>
      </c>
      <c r="J67" s="57"/>
      <c r="K67" s="52"/>
      <c r="L67" s="53">
        <v>81.599999999999994</v>
      </c>
      <c r="M67" s="52"/>
      <c r="N67" s="55">
        <v>2852.59</v>
      </c>
      <c r="AF67" s="39"/>
      <c r="AG67" s="47"/>
      <c r="AK67" s="3" t="s">
        <v>719</v>
      </c>
      <c r="AM67" s="47"/>
    </row>
    <row r="68" spans="1:39" s="4" customFormat="1" ht="23.25" x14ac:dyDescent="0.25">
      <c r="A68" s="56"/>
      <c r="B68" s="49" t="s">
        <v>720</v>
      </c>
      <c r="C68" s="372" t="s">
        <v>721</v>
      </c>
      <c r="D68" s="372"/>
      <c r="E68" s="372"/>
      <c r="F68" s="51" t="s">
        <v>69</v>
      </c>
      <c r="G68" s="63">
        <v>74</v>
      </c>
      <c r="H68" s="52"/>
      <c r="I68" s="63">
        <v>74</v>
      </c>
      <c r="J68" s="57"/>
      <c r="K68" s="52"/>
      <c r="L68" s="53">
        <v>51.61</v>
      </c>
      <c r="M68" s="52"/>
      <c r="N68" s="55">
        <v>1804.2</v>
      </c>
      <c r="AF68" s="39"/>
      <c r="AG68" s="47"/>
      <c r="AK68" s="3" t="s">
        <v>721</v>
      </c>
      <c r="AM68" s="47"/>
    </row>
    <row r="69" spans="1:39" s="4" customFormat="1" ht="15" x14ac:dyDescent="0.25">
      <c r="A69" s="65"/>
      <c r="B69" s="66"/>
      <c r="C69" s="374" t="s">
        <v>72</v>
      </c>
      <c r="D69" s="374"/>
      <c r="E69" s="374"/>
      <c r="F69" s="42"/>
      <c r="G69" s="43"/>
      <c r="H69" s="43"/>
      <c r="I69" s="43"/>
      <c r="J69" s="45"/>
      <c r="K69" s="43"/>
      <c r="L69" s="67">
        <v>255.81</v>
      </c>
      <c r="M69" s="60"/>
      <c r="N69" s="46"/>
      <c r="AF69" s="39"/>
      <c r="AG69" s="47"/>
      <c r="AM69" s="47" t="s">
        <v>72</v>
      </c>
    </row>
    <row r="70" spans="1:39" s="4" customFormat="1" ht="34.5" x14ac:dyDescent="0.25">
      <c r="A70" s="40" t="s">
        <v>78</v>
      </c>
      <c r="B70" s="41" t="s">
        <v>4021</v>
      </c>
      <c r="C70" s="374" t="s">
        <v>4026</v>
      </c>
      <c r="D70" s="374"/>
      <c r="E70" s="374"/>
      <c r="F70" s="42" t="s">
        <v>215</v>
      </c>
      <c r="G70" s="43">
        <v>0.11</v>
      </c>
      <c r="H70" s="44">
        <v>1</v>
      </c>
      <c r="I70" s="68">
        <v>0.11</v>
      </c>
      <c r="J70" s="45"/>
      <c r="K70" s="43"/>
      <c r="L70" s="45"/>
      <c r="M70" s="43"/>
      <c r="N70" s="46"/>
      <c r="AF70" s="39"/>
      <c r="AG70" s="47" t="s">
        <v>4026</v>
      </c>
      <c r="AM70" s="47"/>
    </row>
    <row r="71" spans="1:39" s="4" customFormat="1" ht="15" x14ac:dyDescent="0.25">
      <c r="A71" s="69"/>
      <c r="B71" s="50"/>
      <c r="C71" s="372" t="s">
        <v>2371</v>
      </c>
      <c r="D71" s="372"/>
      <c r="E71" s="372"/>
      <c r="F71" s="372"/>
      <c r="G71" s="372"/>
      <c r="H71" s="372"/>
      <c r="I71" s="372"/>
      <c r="J71" s="372"/>
      <c r="K71" s="372"/>
      <c r="L71" s="372"/>
      <c r="M71" s="372"/>
      <c r="N71" s="377"/>
      <c r="AF71" s="39"/>
      <c r="AG71" s="47"/>
      <c r="AH71" s="3" t="s">
        <v>2371</v>
      </c>
      <c r="AM71" s="47"/>
    </row>
    <row r="72" spans="1:39" s="4" customFormat="1" ht="22.5" x14ac:dyDescent="0.25">
      <c r="A72" s="103"/>
      <c r="B72" s="49" t="s">
        <v>4023</v>
      </c>
      <c r="C72" s="368" t="s">
        <v>3957</v>
      </c>
      <c r="D72" s="368"/>
      <c r="E72" s="368"/>
      <c r="F72" s="368"/>
      <c r="G72" s="368"/>
      <c r="H72" s="368"/>
      <c r="I72" s="368"/>
      <c r="J72" s="368"/>
      <c r="K72" s="368"/>
      <c r="L72" s="368"/>
      <c r="M72" s="368"/>
      <c r="N72" s="376"/>
      <c r="AF72" s="39"/>
      <c r="AG72" s="47"/>
      <c r="AI72" s="3" t="s">
        <v>3957</v>
      </c>
      <c r="AM72" s="47"/>
    </row>
    <row r="73" spans="1:39" s="4" customFormat="1" ht="22.5" x14ac:dyDescent="0.25">
      <c r="A73" s="103"/>
      <c r="B73" s="49" t="s">
        <v>217</v>
      </c>
      <c r="C73" s="368" t="s">
        <v>218</v>
      </c>
      <c r="D73" s="368"/>
      <c r="E73" s="368"/>
      <c r="F73" s="368"/>
      <c r="G73" s="368"/>
      <c r="H73" s="368"/>
      <c r="I73" s="368"/>
      <c r="J73" s="368"/>
      <c r="K73" s="368"/>
      <c r="L73" s="368"/>
      <c r="M73" s="368"/>
      <c r="N73" s="376"/>
      <c r="AF73" s="39"/>
      <c r="AG73" s="47"/>
      <c r="AI73" s="3" t="s">
        <v>218</v>
      </c>
      <c r="AM73" s="47"/>
    </row>
    <row r="74" spans="1:39" s="4" customFormat="1" ht="15" x14ac:dyDescent="0.25">
      <c r="A74" s="48"/>
      <c r="B74" s="49" t="s">
        <v>58</v>
      </c>
      <c r="C74" s="372" t="s">
        <v>62</v>
      </c>
      <c r="D74" s="372"/>
      <c r="E74" s="372"/>
      <c r="F74" s="51"/>
      <c r="G74" s="52"/>
      <c r="H74" s="52"/>
      <c r="I74" s="52"/>
      <c r="J74" s="53">
        <v>208.75</v>
      </c>
      <c r="K74" s="54">
        <v>0.69</v>
      </c>
      <c r="L74" s="53">
        <v>15.84</v>
      </c>
      <c r="M74" s="54">
        <v>34.96</v>
      </c>
      <c r="N74" s="64">
        <v>553.77</v>
      </c>
      <c r="AF74" s="39"/>
      <c r="AG74" s="47"/>
      <c r="AJ74" s="3" t="s">
        <v>62</v>
      </c>
      <c r="AM74" s="47"/>
    </row>
    <row r="75" spans="1:39" s="4" customFormat="1" ht="15" x14ac:dyDescent="0.25">
      <c r="A75" s="48"/>
      <c r="B75" s="49" t="s">
        <v>73</v>
      </c>
      <c r="C75" s="372" t="s">
        <v>175</v>
      </c>
      <c r="D75" s="372"/>
      <c r="E75" s="372"/>
      <c r="F75" s="51"/>
      <c r="G75" s="52"/>
      <c r="H75" s="52"/>
      <c r="I75" s="52"/>
      <c r="J75" s="53">
        <v>7.91</v>
      </c>
      <c r="K75" s="54">
        <v>0.69</v>
      </c>
      <c r="L75" s="53">
        <v>0.6</v>
      </c>
      <c r="M75" s="52"/>
      <c r="N75" s="58"/>
      <c r="AF75" s="39"/>
      <c r="AG75" s="47"/>
      <c r="AJ75" s="3" t="s">
        <v>175</v>
      </c>
      <c r="AM75" s="47"/>
    </row>
    <row r="76" spans="1:39" s="4" customFormat="1" ht="15" x14ac:dyDescent="0.25">
      <c r="A76" s="48"/>
      <c r="B76" s="49" t="s">
        <v>78</v>
      </c>
      <c r="C76" s="372" t="s">
        <v>176</v>
      </c>
      <c r="D76" s="372"/>
      <c r="E76" s="372"/>
      <c r="F76" s="51"/>
      <c r="G76" s="52"/>
      <c r="H76" s="52"/>
      <c r="I76" s="52"/>
      <c r="J76" s="53">
        <v>1.1200000000000001</v>
      </c>
      <c r="K76" s="54">
        <v>0.69</v>
      </c>
      <c r="L76" s="53">
        <v>0.09</v>
      </c>
      <c r="M76" s="54">
        <v>34.96</v>
      </c>
      <c r="N76" s="64">
        <v>3.15</v>
      </c>
      <c r="AF76" s="39"/>
      <c r="AG76" s="47"/>
      <c r="AJ76" s="3" t="s">
        <v>176</v>
      </c>
      <c r="AM76" s="47"/>
    </row>
    <row r="77" spans="1:39" s="4" customFormat="1" ht="15" x14ac:dyDescent="0.25">
      <c r="A77" s="48"/>
      <c r="B77" s="49" t="s">
        <v>122</v>
      </c>
      <c r="C77" s="372" t="s">
        <v>177</v>
      </c>
      <c r="D77" s="372"/>
      <c r="E77" s="372"/>
      <c r="F77" s="51"/>
      <c r="G77" s="52"/>
      <c r="H77" s="52"/>
      <c r="I77" s="52"/>
      <c r="J77" s="53">
        <v>5</v>
      </c>
      <c r="K77" s="63">
        <v>0</v>
      </c>
      <c r="L77" s="53">
        <v>0</v>
      </c>
      <c r="M77" s="52"/>
      <c r="N77" s="58"/>
      <c r="AF77" s="39"/>
      <c r="AG77" s="47"/>
      <c r="AJ77" s="3" t="s">
        <v>177</v>
      </c>
      <c r="AM77" s="47"/>
    </row>
    <row r="78" spans="1:39" s="4" customFormat="1" ht="15" x14ac:dyDescent="0.25">
      <c r="A78" s="56"/>
      <c r="B78" s="49"/>
      <c r="C78" s="372" t="s">
        <v>63</v>
      </c>
      <c r="D78" s="372"/>
      <c r="E78" s="372"/>
      <c r="F78" s="51" t="s">
        <v>64</v>
      </c>
      <c r="G78" s="54">
        <v>22.74</v>
      </c>
      <c r="H78" s="54">
        <v>0.69</v>
      </c>
      <c r="I78" s="117">
        <v>1.7259659999999999</v>
      </c>
      <c r="J78" s="57"/>
      <c r="K78" s="52"/>
      <c r="L78" s="57"/>
      <c r="M78" s="52"/>
      <c r="N78" s="58"/>
      <c r="AF78" s="39"/>
      <c r="AG78" s="47"/>
      <c r="AK78" s="3" t="s">
        <v>63</v>
      </c>
      <c r="AM78" s="47"/>
    </row>
    <row r="79" spans="1:39" s="4" customFormat="1" ht="15" x14ac:dyDescent="0.25">
      <c r="A79" s="56"/>
      <c r="B79" s="49"/>
      <c r="C79" s="372" t="s">
        <v>178</v>
      </c>
      <c r="D79" s="372"/>
      <c r="E79" s="372"/>
      <c r="F79" s="51" t="s">
        <v>64</v>
      </c>
      <c r="G79" s="54">
        <v>0.09</v>
      </c>
      <c r="H79" s="54">
        <v>0.69</v>
      </c>
      <c r="I79" s="117">
        <v>6.8310000000000003E-3</v>
      </c>
      <c r="J79" s="57"/>
      <c r="K79" s="52"/>
      <c r="L79" s="57"/>
      <c r="M79" s="52"/>
      <c r="N79" s="58"/>
      <c r="AF79" s="39"/>
      <c r="AG79" s="47"/>
      <c r="AK79" s="3" t="s">
        <v>178</v>
      </c>
      <c r="AM79" s="47"/>
    </row>
    <row r="80" spans="1:39" s="4" customFormat="1" ht="15" x14ac:dyDescent="0.25">
      <c r="A80" s="48"/>
      <c r="B80" s="49"/>
      <c r="C80" s="375" t="s">
        <v>65</v>
      </c>
      <c r="D80" s="375"/>
      <c r="E80" s="375"/>
      <c r="F80" s="59"/>
      <c r="G80" s="60"/>
      <c r="H80" s="60"/>
      <c r="I80" s="60"/>
      <c r="J80" s="61">
        <v>221.66</v>
      </c>
      <c r="K80" s="60"/>
      <c r="L80" s="61">
        <v>16.440000000000001</v>
      </c>
      <c r="M80" s="60"/>
      <c r="N80" s="62"/>
      <c r="AF80" s="39"/>
      <c r="AG80" s="47"/>
      <c r="AL80" s="3" t="s">
        <v>65</v>
      </c>
      <c r="AM80" s="47"/>
    </row>
    <row r="81" spans="1:39" s="4" customFormat="1" ht="15" x14ac:dyDescent="0.25">
      <c r="A81" s="56"/>
      <c r="B81" s="49"/>
      <c r="C81" s="372" t="s">
        <v>66</v>
      </c>
      <c r="D81" s="372"/>
      <c r="E81" s="372"/>
      <c r="F81" s="51"/>
      <c r="G81" s="52"/>
      <c r="H81" s="52"/>
      <c r="I81" s="52"/>
      <c r="J81" s="57"/>
      <c r="K81" s="52"/>
      <c r="L81" s="53">
        <v>15.93</v>
      </c>
      <c r="M81" s="52"/>
      <c r="N81" s="64">
        <v>556.91999999999996</v>
      </c>
      <c r="AF81" s="39"/>
      <c r="AG81" s="47"/>
      <c r="AK81" s="3" t="s">
        <v>66</v>
      </c>
      <c r="AM81" s="47"/>
    </row>
    <row r="82" spans="1:39" s="4" customFormat="1" ht="23.25" x14ac:dyDescent="0.25">
      <c r="A82" s="56"/>
      <c r="B82" s="49" t="s">
        <v>718</v>
      </c>
      <c r="C82" s="372" t="s">
        <v>719</v>
      </c>
      <c r="D82" s="372"/>
      <c r="E82" s="372"/>
      <c r="F82" s="51" t="s">
        <v>69</v>
      </c>
      <c r="G82" s="63">
        <v>117</v>
      </c>
      <c r="H82" s="52"/>
      <c r="I82" s="63">
        <v>117</v>
      </c>
      <c r="J82" s="57"/>
      <c r="K82" s="52"/>
      <c r="L82" s="53">
        <v>18.64</v>
      </c>
      <c r="M82" s="52"/>
      <c r="N82" s="64">
        <v>651.6</v>
      </c>
      <c r="AF82" s="39"/>
      <c r="AG82" s="47"/>
      <c r="AK82" s="3" t="s">
        <v>719</v>
      </c>
      <c r="AM82" s="47"/>
    </row>
    <row r="83" spans="1:39" s="4" customFormat="1" ht="23.25" x14ac:dyDescent="0.25">
      <c r="A83" s="56"/>
      <c r="B83" s="49" t="s">
        <v>720</v>
      </c>
      <c r="C83" s="372" t="s">
        <v>721</v>
      </c>
      <c r="D83" s="372"/>
      <c r="E83" s="372"/>
      <c r="F83" s="51" t="s">
        <v>69</v>
      </c>
      <c r="G83" s="63">
        <v>74</v>
      </c>
      <c r="H83" s="52"/>
      <c r="I83" s="63">
        <v>74</v>
      </c>
      <c r="J83" s="57"/>
      <c r="K83" s="52"/>
      <c r="L83" s="53">
        <v>11.79</v>
      </c>
      <c r="M83" s="52"/>
      <c r="N83" s="64">
        <v>412.12</v>
      </c>
      <c r="AF83" s="39"/>
      <c r="AG83" s="47"/>
      <c r="AK83" s="3" t="s">
        <v>721</v>
      </c>
      <c r="AM83" s="47"/>
    </row>
    <row r="84" spans="1:39" s="4" customFormat="1" ht="15" x14ac:dyDescent="0.25">
      <c r="A84" s="65"/>
      <c r="B84" s="66"/>
      <c r="C84" s="374" t="s">
        <v>72</v>
      </c>
      <c r="D84" s="374"/>
      <c r="E84" s="374"/>
      <c r="F84" s="42"/>
      <c r="G84" s="43"/>
      <c r="H84" s="43"/>
      <c r="I84" s="43"/>
      <c r="J84" s="45"/>
      <c r="K84" s="43"/>
      <c r="L84" s="67">
        <v>46.87</v>
      </c>
      <c r="M84" s="60"/>
      <c r="N84" s="46"/>
      <c r="AF84" s="39"/>
      <c r="AG84" s="47"/>
      <c r="AM84" s="47" t="s">
        <v>72</v>
      </c>
    </row>
    <row r="85" spans="1:39" s="4" customFormat="1" ht="34.5" x14ac:dyDescent="0.25">
      <c r="A85" s="40" t="s">
        <v>122</v>
      </c>
      <c r="B85" s="41" t="s">
        <v>4027</v>
      </c>
      <c r="C85" s="374" t="s">
        <v>4028</v>
      </c>
      <c r="D85" s="374"/>
      <c r="E85" s="374"/>
      <c r="F85" s="42" t="s">
        <v>215</v>
      </c>
      <c r="G85" s="43">
        <v>0.14799999999999999</v>
      </c>
      <c r="H85" s="44">
        <v>1</v>
      </c>
      <c r="I85" s="116">
        <v>0.14799999999999999</v>
      </c>
      <c r="J85" s="45"/>
      <c r="K85" s="43"/>
      <c r="L85" s="45"/>
      <c r="M85" s="43"/>
      <c r="N85" s="46"/>
      <c r="AF85" s="39"/>
      <c r="AG85" s="47" t="s">
        <v>4028</v>
      </c>
      <c r="AM85" s="47"/>
    </row>
    <row r="86" spans="1:39" s="4" customFormat="1" ht="15" x14ac:dyDescent="0.25">
      <c r="A86" s="69"/>
      <c r="B86" s="50"/>
      <c r="C86" s="372" t="s">
        <v>4029</v>
      </c>
      <c r="D86" s="372"/>
      <c r="E86" s="372"/>
      <c r="F86" s="372"/>
      <c r="G86" s="372"/>
      <c r="H86" s="372"/>
      <c r="I86" s="372"/>
      <c r="J86" s="372"/>
      <c r="K86" s="372"/>
      <c r="L86" s="372"/>
      <c r="M86" s="372"/>
      <c r="N86" s="377"/>
      <c r="AF86" s="39"/>
      <c r="AG86" s="47"/>
      <c r="AH86" s="3" t="s">
        <v>4029</v>
      </c>
      <c r="AM86" s="47"/>
    </row>
    <row r="87" spans="1:39" s="4" customFormat="1" ht="22.5" x14ac:dyDescent="0.25">
      <c r="A87" s="103"/>
      <c r="B87" s="49" t="s">
        <v>4023</v>
      </c>
      <c r="C87" s="368" t="s">
        <v>3957</v>
      </c>
      <c r="D87" s="368"/>
      <c r="E87" s="368"/>
      <c r="F87" s="368"/>
      <c r="G87" s="368"/>
      <c r="H87" s="368"/>
      <c r="I87" s="368"/>
      <c r="J87" s="368"/>
      <c r="K87" s="368"/>
      <c r="L87" s="368"/>
      <c r="M87" s="368"/>
      <c r="N87" s="376"/>
      <c r="AF87" s="39"/>
      <c r="AG87" s="47"/>
      <c r="AI87" s="3" t="s">
        <v>3957</v>
      </c>
      <c r="AM87" s="47"/>
    </row>
    <row r="88" spans="1:39" s="4" customFormat="1" ht="22.5" x14ac:dyDescent="0.25">
      <c r="A88" s="103"/>
      <c r="B88" s="49" t="s">
        <v>217</v>
      </c>
      <c r="C88" s="368" t="s">
        <v>218</v>
      </c>
      <c r="D88" s="368"/>
      <c r="E88" s="368"/>
      <c r="F88" s="368"/>
      <c r="G88" s="368"/>
      <c r="H88" s="368"/>
      <c r="I88" s="368"/>
      <c r="J88" s="368"/>
      <c r="K88" s="368"/>
      <c r="L88" s="368"/>
      <c r="M88" s="368"/>
      <c r="N88" s="376"/>
      <c r="AF88" s="39"/>
      <c r="AG88" s="47"/>
      <c r="AI88" s="3" t="s">
        <v>218</v>
      </c>
      <c r="AM88" s="47"/>
    </row>
    <row r="89" spans="1:39" s="4" customFormat="1" ht="15" x14ac:dyDescent="0.25">
      <c r="A89" s="48"/>
      <c r="B89" s="49" t="s">
        <v>58</v>
      </c>
      <c r="C89" s="372" t="s">
        <v>62</v>
      </c>
      <c r="D89" s="372"/>
      <c r="E89" s="372"/>
      <c r="F89" s="51"/>
      <c r="G89" s="52"/>
      <c r="H89" s="52"/>
      <c r="I89" s="52"/>
      <c r="J89" s="53">
        <v>651.22</v>
      </c>
      <c r="K89" s="54">
        <v>0.69</v>
      </c>
      <c r="L89" s="53">
        <v>66.5</v>
      </c>
      <c r="M89" s="54">
        <v>34.96</v>
      </c>
      <c r="N89" s="55">
        <v>2324.84</v>
      </c>
      <c r="AF89" s="39"/>
      <c r="AG89" s="47"/>
      <c r="AJ89" s="3" t="s">
        <v>62</v>
      </c>
      <c r="AM89" s="47"/>
    </row>
    <row r="90" spans="1:39" s="4" customFormat="1" ht="15" x14ac:dyDescent="0.25">
      <c r="A90" s="48"/>
      <c r="B90" s="49" t="s">
        <v>73</v>
      </c>
      <c r="C90" s="372" t="s">
        <v>175</v>
      </c>
      <c r="D90" s="372"/>
      <c r="E90" s="372"/>
      <c r="F90" s="51"/>
      <c r="G90" s="52"/>
      <c r="H90" s="52"/>
      <c r="I90" s="52"/>
      <c r="J90" s="53">
        <v>5.91</v>
      </c>
      <c r="K90" s="54">
        <v>0.69</v>
      </c>
      <c r="L90" s="53">
        <v>0.6</v>
      </c>
      <c r="M90" s="52"/>
      <c r="N90" s="58"/>
      <c r="AF90" s="39"/>
      <c r="AG90" s="47"/>
      <c r="AJ90" s="3" t="s">
        <v>175</v>
      </c>
      <c r="AM90" s="47"/>
    </row>
    <row r="91" spans="1:39" s="4" customFormat="1" ht="15" x14ac:dyDescent="0.25">
      <c r="A91" s="48"/>
      <c r="B91" s="49" t="s">
        <v>78</v>
      </c>
      <c r="C91" s="372" t="s">
        <v>176</v>
      </c>
      <c r="D91" s="372"/>
      <c r="E91" s="372"/>
      <c r="F91" s="51"/>
      <c r="G91" s="52"/>
      <c r="H91" s="52"/>
      <c r="I91" s="52"/>
      <c r="J91" s="53">
        <v>1.04</v>
      </c>
      <c r="K91" s="54">
        <v>0.69</v>
      </c>
      <c r="L91" s="53">
        <v>0.11</v>
      </c>
      <c r="M91" s="54">
        <v>34.96</v>
      </c>
      <c r="N91" s="64">
        <v>3.85</v>
      </c>
      <c r="AF91" s="39"/>
      <c r="AG91" s="47"/>
      <c r="AJ91" s="3" t="s">
        <v>176</v>
      </c>
      <c r="AM91" s="47"/>
    </row>
    <row r="92" spans="1:39" s="4" customFormat="1" ht="15" x14ac:dyDescent="0.25">
      <c r="A92" s="48"/>
      <c r="B92" s="49" t="s">
        <v>122</v>
      </c>
      <c r="C92" s="372" t="s">
        <v>177</v>
      </c>
      <c r="D92" s="372"/>
      <c r="E92" s="372"/>
      <c r="F92" s="51"/>
      <c r="G92" s="52"/>
      <c r="H92" s="52"/>
      <c r="I92" s="52"/>
      <c r="J92" s="107">
        <v>1635.65</v>
      </c>
      <c r="K92" s="63">
        <v>0</v>
      </c>
      <c r="L92" s="53">
        <v>0</v>
      </c>
      <c r="M92" s="52"/>
      <c r="N92" s="58"/>
      <c r="AF92" s="39"/>
      <c r="AG92" s="47"/>
      <c r="AJ92" s="3" t="s">
        <v>177</v>
      </c>
      <c r="AM92" s="47"/>
    </row>
    <row r="93" spans="1:39" s="4" customFormat="1" ht="15" x14ac:dyDescent="0.25">
      <c r="A93" s="56"/>
      <c r="B93" s="49"/>
      <c r="C93" s="372" t="s">
        <v>63</v>
      </c>
      <c r="D93" s="372"/>
      <c r="E93" s="372"/>
      <c r="F93" s="51" t="s">
        <v>64</v>
      </c>
      <c r="G93" s="104">
        <v>72.599999999999994</v>
      </c>
      <c r="H93" s="54">
        <v>0.69</v>
      </c>
      <c r="I93" s="117">
        <v>7.4139119999999998</v>
      </c>
      <c r="J93" s="57"/>
      <c r="K93" s="52"/>
      <c r="L93" s="57"/>
      <c r="M93" s="52"/>
      <c r="N93" s="58"/>
      <c r="AF93" s="39"/>
      <c r="AG93" s="47"/>
      <c r="AK93" s="3" t="s">
        <v>63</v>
      </c>
      <c r="AM93" s="47"/>
    </row>
    <row r="94" spans="1:39" s="4" customFormat="1" ht="15" x14ac:dyDescent="0.25">
      <c r="A94" s="56"/>
      <c r="B94" s="49"/>
      <c r="C94" s="372" t="s">
        <v>178</v>
      </c>
      <c r="D94" s="372"/>
      <c r="E94" s="372"/>
      <c r="F94" s="51" t="s">
        <v>64</v>
      </c>
      <c r="G94" s="54">
        <v>0.09</v>
      </c>
      <c r="H94" s="54">
        <v>0.69</v>
      </c>
      <c r="I94" s="111">
        <v>9.1908000000000007E-3</v>
      </c>
      <c r="J94" s="57"/>
      <c r="K94" s="52"/>
      <c r="L94" s="57"/>
      <c r="M94" s="52"/>
      <c r="N94" s="58"/>
      <c r="AF94" s="39"/>
      <c r="AG94" s="47"/>
      <c r="AK94" s="3" t="s">
        <v>178</v>
      </c>
      <c r="AM94" s="47"/>
    </row>
    <row r="95" spans="1:39" s="4" customFormat="1" ht="15" x14ac:dyDescent="0.25">
      <c r="A95" s="48"/>
      <c r="B95" s="49"/>
      <c r="C95" s="375" t="s">
        <v>65</v>
      </c>
      <c r="D95" s="375"/>
      <c r="E95" s="375"/>
      <c r="F95" s="59"/>
      <c r="G95" s="60"/>
      <c r="H95" s="60"/>
      <c r="I95" s="60"/>
      <c r="J95" s="108">
        <v>2292.7800000000002</v>
      </c>
      <c r="K95" s="60"/>
      <c r="L95" s="61">
        <v>67.099999999999994</v>
      </c>
      <c r="M95" s="60"/>
      <c r="N95" s="62"/>
      <c r="AF95" s="39"/>
      <c r="AG95" s="47"/>
      <c r="AL95" s="3" t="s">
        <v>65</v>
      </c>
      <c r="AM95" s="47"/>
    </row>
    <row r="96" spans="1:39" s="4" customFormat="1" ht="15" x14ac:dyDescent="0.25">
      <c r="A96" s="56"/>
      <c r="B96" s="49"/>
      <c r="C96" s="372" t="s">
        <v>66</v>
      </c>
      <c r="D96" s="372"/>
      <c r="E96" s="372"/>
      <c r="F96" s="51"/>
      <c r="G96" s="52"/>
      <c r="H96" s="52"/>
      <c r="I96" s="52"/>
      <c r="J96" s="57"/>
      <c r="K96" s="52"/>
      <c r="L96" s="53">
        <v>66.61</v>
      </c>
      <c r="M96" s="52"/>
      <c r="N96" s="55">
        <v>2328.69</v>
      </c>
      <c r="AF96" s="39"/>
      <c r="AG96" s="47"/>
      <c r="AK96" s="3" t="s">
        <v>66</v>
      </c>
      <c r="AM96" s="47"/>
    </row>
    <row r="97" spans="1:39" s="4" customFormat="1" ht="23.25" x14ac:dyDescent="0.25">
      <c r="A97" s="56"/>
      <c r="B97" s="49" t="s">
        <v>718</v>
      </c>
      <c r="C97" s="372" t="s">
        <v>719</v>
      </c>
      <c r="D97" s="372"/>
      <c r="E97" s="372"/>
      <c r="F97" s="51" t="s">
        <v>69</v>
      </c>
      <c r="G97" s="63">
        <v>117</v>
      </c>
      <c r="H97" s="52"/>
      <c r="I97" s="63">
        <v>117</v>
      </c>
      <c r="J97" s="57"/>
      <c r="K97" s="52"/>
      <c r="L97" s="53">
        <v>77.930000000000007</v>
      </c>
      <c r="M97" s="52"/>
      <c r="N97" s="55">
        <v>2724.57</v>
      </c>
      <c r="AF97" s="39"/>
      <c r="AG97" s="47"/>
      <c r="AK97" s="3" t="s">
        <v>719</v>
      </c>
      <c r="AM97" s="47"/>
    </row>
    <row r="98" spans="1:39" s="4" customFormat="1" ht="23.25" x14ac:dyDescent="0.25">
      <c r="A98" s="56"/>
      <c r="B98" s="49" t="s">
        <v>720</v>
      </c>
      <c r="C98" s="372" t="s">
        <v>721</v>
      </c>
      <c r="D98" s="372"/>
      <c r="E98" s="372"/>
      <c r="F98" s="51" t="s">
        <v>69</v>
      </c>
      <c r="G98" s="63">
        <v>74</v>
      </c>
      <c r="H98" s="52"/>
      <c r="I98" s="63">
        <v>74</v>
      </c>
      <c r="J98" s="57"/>
      <c r="K98" s="52"/>
      <c r="L98" s="53">
        <v>49.29</v>
      </c>
      <c r="M98" s="52"/>
      <c r="N98" s="55">
        <v>1723.23</v>
      </c>
      <c r="AF98" s="39"/>
      <c r="AG98" s="47"/>
      <c r="AK98" s="3" t="s">
        <v>721</v>
      </c>
      <c r="AM98" s="47"/>
    </row>
    <row r="99" spans="1:39" s="4" customFormat="1" ht="15" x14ac:dyDescent="0.25">
      <c r="A99" s="65"/>
      <c r="B99" s="66"/>
      <c r="C99" s="374" t="s">
        <v>72</v>
      </c>
      <c r="D99" s="374"/>
      <c r="E99" s="374"/>
      <c r="F99" s="42"/>
      <c r="G99" s="43"/>
      <c r="H99" s="43"/>
      <c r="I99" s="43"/>
      <c r="J99" s="45"/>
      <c r="K99" s="43"/>
      <c r="L99" s="67">
        <v>194.32</v>
      </c>
      <c r="M99" s="60"/>
      <c r="N99" s="46"/>
      <c r="AF99" s="39"/>
      <c r="AG99" s="47"/>
      <c r="AM99" s="47" t="s">
        <v>72</v>
      </c>
    </row>
    <row r="100" spans="1:39" s="4" customFormat="1" ht="45.75" x14ac:dyDescent="0.25">
      <c r="A100" s="40" t="s">
        <v>125</v>
      </c>
      <c r="B100" s="41" t="s">
        <v>3019</v>
      </c>
      <c r="C100" s="374" t="s">
        <v>4030</v>
      </c>
      <c r="D100" s="374"/>
      <c r="E100" s="374"/>
      <c r="F100" s="42" t="s">
        <v>215</v>
      </c>
      <c r="G100" s="43">
        <v>0.19</v>
      </c>
      <c r="H100" s="44">
        <v>1</v>
      </c>
      <c r="I100" s="68">
        <v>0.19</v>
      </c>
      <c r="J100" s="45"/>
      <c r="K100" s="43"/>
      <c r="L100" s="45"/>
      <c r="M100" s="43"/>
      <c r="N100" s="46"/>
      <c r="AF100" s="39"/>
      <c r="AG100" s="47" t="s">
        <v>4030</v>
      </c>
      <c r="AM100" s="47"/>
    </row>
    <row r="101" spans="1:39" s="4" customFormat="1" ht="15" x14ac:dyDescent="0.25">
      <c r="A101" s="69"/>
      <c r="B101" s="50"/>
      <c r="C101" s="372" t="s">
        <v>2425</v>
      </c>
      <c r="D101" s="372"/>
      <c r="E101" s="372"/>
      <c r="F101" s="372"/>
      <c r="G101" s="372"/>
      <c r="H101" s="372"/>
      <c r="I101" s="372"/>
      <c r="J101" s="372"/>
      <c r="K101" s="372"/>
      <c r="L101" s="372"/>
      <c r="M101" s="372"/>
      <c r="N101" s="377"/>
      <c r="AF101" s="39"/>
      <c r="AG101" s="47"/>
      <c r="AH101" s="3" t="s">
        <v>2425</v>
      </c>
      <c r="AM101" s="47"/>
    </row>
    <row r="102" spans="1:39" s="4" customFormat="1" ht="22.5" x14ac:dyDescent="0.25">
      <c r="A102" s="103"/>
      <c r="B102" s="49" t="s">
        <v>4023</v>
      </c>
      <c r="C102" s="368" t="s">
        <v>3957</v>
      </c>
      <c r="D102" s="368"/>
      <c r="E102" s="368"/>
      <c r="F102" s="368"/>
      <c r="G102" s="368"/>
      <c r="H102" s="368"/>
      <c r="I102" s="368"/>
      <c r="J102" s="368"/>
      <c r="K102" s="368"/>
      <c r="L102" s="368"/>
      <c r="M102" s="368"/>
      <c r="N102" s="376"/>
      <c r="AF102" s="39"/>
      <c r="AG102" s="47"/>
      <c r="AI102" s="3" t="s">
        <v>3957</v>
      </c>
      <c r="AM102" s="47"/>
    </row>
    <row r="103" spans="1:39" s="4" customFormat="1" ht="22.5" x14ac:dyDescent="0.25">
      <c r="A103" s="103"/>
      <c r="B103" s="49" t="s">
        <v>217</v>
      </c>
      <c r="C103" s="368" t="s">
        <v>218</v>
      </c>
      <c r="D103" s="368"/>
      <c r="E103" s="368"/>
      <c r="F103" s="368"/>
      <c r="G103" s="368"/>
      <c r="H103" s="368"/>
      <c r="I103" s="368"/>
      <c r="J103" s="368"/>
      <c r="K103" s="368"/>
      <c r="L103" s="368"/>
      <c r="M103" s="368"/>
      <c r="N103" s="376"/>
      <c r="AF103" s="39"/>
      <c r="AG103" s="47"/>
      <c r="AI103" s="3" t="s">
        <v>218</v>
      </c>
      <c r="AM103" s="47"/>
    </row>
    <row r="104" spans="1:39" s="4" customFormat="1" ht="15" x14ac:dyDescent="0.25">
      <c r="A104" s="48"/>
      <c r="B104" s="49" t="s">
        <v>58</v>
      </c>
      <c r="C104" s="372" t="s">
        <v>62</v>
      </c>
      <c r="D104" s="372"/>
      <c r="E104" s="372"/>
      <c r="F104" s="51"/>
      <c r="G104" s="52"/>
      <c r="H104" s="52"/>
      <c r="I104" s="52"/>
      <c r="J104" s="53">
        <v>228.03</v>
      </c>
      <c r="K104" s="54">
        <v>0.69</v>
      </c>
      <c r="L104" s="53">
        <v>29.89</v>
      </c>
      <c r="M104" s="54">
        <v>34.96</v>
      </c>
      <c r="N104" s="55">
        <v>1044.95</v>
      </c>
      <c r="AF104" s="39"/>
      <c r="AG104" s="47"/>
      <c r="AJ104" s="3" t="s">
        <v>62</v>
      </c>
      <c r="AM104" s="47"/>
    </row>
    <row r="105" spans="1:39" s="4" customFormat="1" ht="15" x14ac:dyDescent="0.25">
      <c r="A105" s="48"/>
      <c r="B105" s="49" t="s">
        <v>73</v>
      </c>
      <c r="C105" s="372" t="s">
        <v>175</v>
      </c>
      <c r="D105" s="372"/>
      <c r="E105" s="372"/>
      <c r="F105" s="51"/>
      <c r="G105" s="52"/>
      <c r="H105" s="52"/>
      <c r="I105" s="52"/>
      <c r="J105" s="53">
        <v>11.52</v>
      </c>
      <c r="K105" s="54">
        <v>0.69</v>
      </c>
      <c r="L105" s="53">
        <v>1.51</v>
      </c>
      <c r="M105" s="52"/>
      <c r="N105" s="58"/>
      <c r="AF105" s="39"/>
      <c r="AG105" s="47"/>
      <c r="AJ105" s="3" t="s">
        <v>175</v>
      </c>
      <c r="AM105" s="47"/>
    </row>
    <row r="106" spans="1:39" s="4" customFormat="1" ht="15" x14ac:dyDescent="0.25">
      <c r="A106" s="48"/>
      <c r="B106" s="49" t="s">
        <v>78</v>
      </c>
      <c r="C106" s="372" t="s">
        <v>176</v>
      </c>
      <c r="D106" s="372"/>
      <c r="E106" s="372"/>
      <c r="F106" s="51"/>
      <c r="G106" s="52"/>
      <c r="H106" s="52"/>
      <c r="I106" s="52"/>
      <c r="J106" s="53">
        <v>1.62</v>
      </c>
      <c r="K106" s="54">
        <v>0.69</v>
      </c>
      <c r="L106" s="53">
        <v>0.21</v>
      </c>
      <c r="M106" s="54">
        <v>34.96</v>
      </c>
      <c r="N106" s="64">
        <v>7.34</v>
      </c>
      <c r="AF106" s="39"/>
      <c r="AG106" s="47"/>
      <c r="AJ106" s="3" t="s">
        <v>176</v>
      </c>
      <c r="AM106" s="47"/>
    </row>
    <row r="107" spans="1:39" s="4" customFormat="1" ht="15" x14ac:dyDescent="0.25">
      <c r="A107" s="48"/>
      <c r="B107" s="49" t="s">
        <v>122</v>
      </c>
      <c r="C107" s="372" t="s">
        <v>177</v>
      </c>
      <c r="D107" s="372"/>
      <c r="E107" s="372"/>
      <c r="F107" s="51"/>
      <c r="G107" s="52"/>
      <c r="H107" s="52"/>
      <c r="I107" s="52"/>
      <c r="J107" s="53">
        <v>7.66</v>
      </c>
      <c r="K107" s="63">
        <v>0</v>
      </c>
      <c r="L107" s="53">
        <v>0</v>
      </c>
      <c r="M107" s="52"/>
      <c r="N107" s="58"/>
      <c r="AF107" s="39"/>
      <c r="AG107" s="47"/>
      <c r="AJ107" s="3" t="s">
        <v>177</v>
      </c>
      <c r="AM107" s="47"/>
    </row>
    <row r="108" spans="1:39" s="4" customFormat="1" ht="15" x14ac:dyDescent="0.25">
      <c r="A108" s="56"/>
      <c r="B108" s="49"/>
      <c r="C108" s="372" t="s">
        <v>63</v>
      </c>
      <c r="D108" s="372"/>
      <c r="E108" s="372"/>
      <c r="F108" s="51" t="s">
        <v>64</v>
      </c>
      <c r="G108" s="54">
        <v>24.84</v>
      </c>
      <c r="H108" s="54">
        <v>0.69</v>
      </c>
      <c r="I108" s="117">
        <v>3.2565240000000002</v>
      </c>
      <c r="J108" s="57"/>
      <c r="K108" s="52"/>
      <c r="L108" s="57"/>
      <c r="M108" s="52"/>
      <c r="N108" s="58"/>
      <c r="AF108" s="39"/>
      <c r="AG108" s="47"/>
      <c r="AK108" s="3" t="s">
        <v>63</v>
      </c>
      <c r="AM108" s="47"/>
    </row>
    <row r="109" spans="1:39" s="4" customFormat="1" ht="15" x14ac:dyDescent="0.25">
      <c r="A109" s="56"/>
      <c r="B109" s="49"/>
      <c r="C109" s="372" t="s">
        <v>178</v>
      </c>
      <c r="D109" s="372"/>
      <c r="E109" s="372"/>
      <c r="F109" s="51" t="s">
        <v>64</v>
      </c>
      <c r="G109" s="54">
        <v>0.13</v>
      </c>
      <c r="H109" s="54">
        <v>0.69</v>
      </c>
      <c r="I109" s="117">
        <v>1.7042999999999999E-2</v>
      </c>
      <c r="J109" s="57"/>
      <c r="K109" s="52"/>
      <c r="L109" s="57"/>
      <c r="M109" s="52"/>
      <c r="N109" s="58"/>
      <c r="AF109" s="39"/>
      <c r="AG109" s="47"/>
      <c r="AK109" s="3" t="s">
        <v>178</v>
      </c>
      <c r="AM109" s="47"/>
    </row>
    <row r="110" spans="1:39" s="4" customFormat="1" ht="15" x14ac:dyDescent="0.25">
      <c r="A110" s="48"/>
      <c r="B110" s="49"/>
      <c r="C110" s="375" t="s">
        <v>65</v>
      </c>
      <c r="D110" s="375"/>
      <c r="E110" s="375"/>
      <c r="F110" s="59"/>
      <c r="G110" s="60"/>
      <c r="H110" s="60"/>
      <c r="I110" s="60"/>
      <c r="J110" s="61">
        <v>247.21</v>
      </c>
      <c r="K110" s="60"/>
      <c r="L110" s="61">
        <v>31.4</v>
      </c>
      <c r="M110" s="60"/>
      <c r="N110" s="62"/>
      <c r="AF110" s="39"/>
      <c r="AG110" s="47"/>
      <c r="AL110" s="3" t="s">
        <v>65</v>
      </c>
      <c r="AM110" s="47"/>
    </row>
    <row r="111" spans="1:39" s="4" customFormat="1" ht="15" x14ac:dyDescent="0.25">
      <c r="A111" s="56"/>
      <c r="B111" s="49"/>
      <c r="C111" s="372" t="s">
        <v>66</v>
      </c>
      <c r="D111" s="372"/>
      <c r="E111" s="372"/>
      <c r="F111" s="51"/>
      <c r="G111" s="52"/>
      <c r="H111" s="52"/>
      <c r="I111" s="52"/>
      <c r="J111" s="57"/>
      <c r="K111" s="52"/>
      <c r="L111" s="53">
        <v>30.1</v>
      </c>
      <c r="M111" s="52"/>
      <c r="N111" s="55">
        <v>1052.29</v>
      </c>
      <c r="AF111" s="39"/>
      <c r="AG111" s="47"/>
      <c r="AK111" s="3" t="s">
        <v>66</v>
      </c>
      <c r="AM111" s="47"/>
    </row>
    <row r="112" spans="1:39" s="4" customFormat="1" ht="23.25" x14ac:dyDescent="0.25">
      <c r="A112" s="56"/>
      <c r="B112" s="49" t="s">
        <v>718</v>
      </c>
      <c r="C112" s="372" t="s">
        <v>719</v>
      </c>
      <c r="D112" s="372"/>
      <c r="E112" s="372"/>
      <c r="F112" s="51" t="s">
        <v>69</v>
      </c>
      <c r="G112" s="63">
        <v>117</v>
      </c>
      <c r="H112" s="52"/>
      <c r="I112" s="63">
        <v>117</v>
      </c>
      <c r="J112" s="57"/>
      <c r="K112" s="52"/>
      <c r="L112" s="53">
        <v>35.22</v>
      </c>
      <c r="M112" s="52"/>
      <c r="N112" s="55">
        <v>1231.18</v>
      </c>
      <c r="AF112" s="39"/>
      <c r="AG112" s="47"/>
      <c r="AK112" s="3" t="s">
        <v>719</v>
      </c>
      <c r="AM112" s="47"/>
    </row>
    <row r="113" spans="1:39" s="4" customFormat="1" ht="23.25" x14ac:dyDescent="0.25">
      <c r="A113" s="56"/>
      <c r="B113" s="49" t="s">
        <v>720</v>
      </c>
      <c r="C113" s="372" t="s">
        <v>721</v>
      </c>
      <c r="D113" s="372"/>
      <c r="E113" s="372"/>
      <c r="F113" s="51" t="s">
        <v>69</v>
      </c>
      <c r="G113" s="63">
        <v>74</v>
      </c>
      <c r="H113" s="52"/>
      <c r="I113" s="63">
        <v>74</v>
      </c>
      <c r="J113" s="57"/>
      <c r="K113" s="52"/>
      <c r="L113" s="53">
        <v>22.27</v>
      </c>
      <c r="M113" s="52"/>
      <c r="N113" s="64">
        <v>778.69</v>
      </c>
      <c r="AF113" s="39"/>
      <c r="AG113" s="47"/>
      <c r="AK113" s="3" t="s">
        <v>721</v>
      </c>
      <c r="AM113" s="47"/>
    </row>
    <row r="114" spans="1:39" s="4" customFormat="1" ht="15" x14ac:dyDescent="0.25">
      <c r="A114" s="65"/>
      <c r="B114" s="66"/>
      <c r="C114" s="374" t="s">
        <v>72</v>
      </c>
      <c r="D114" s="374"/>
      <c r="E114" s="374"/>
      <c r="F114" s="42"/>
      <c r="G114" s="43"/>
      <c r="H114" s="43"/>
      <c r="I114" s="43"/>
      <c r="J114" s="45"/>
      <c r="K114" s="43"/>
      <c r="L114" s="67">
        <v>88.89</v>
      </c>
      <c r="M114" s="60"/>
      <c r="N114" s="46"/>
      <c r="AF114" s="39"/>
      <c r="AG114" s="47"/>
      <c r="AM114" s="47" t="s">
        <v>72</v>
      </c>
    </row>
    <row r="115" spans="1:39" s="4" customFormat="1" ht="23.25" x14ac:dyDescent="0.25">
      <c r="A115" s="40" t="s">
        <v>229</v>
      </c>
      <c r="B115" s="41" t="s">
        <v>4031</v>
      </c>
      <c r="C115" s="374" t="s">
        <v>4032</v>
      </c>
      <c r="D115" s="374"/>
      <c r="E115" s="374"/>
      <c r="F115" s="42" t="s">
        <v>215</v>
      </c>
      <c r="G115" s="43">
        <v>0.16</v>
      </c>
      <c r="H115" s="44">
        <v>1</v>
      </c>
      <c r="I115" s="68">
        <v>0.16</v>
      </c>
      <c r="J115" s="45"/>
      <c r="K115" s="43"/>
      <c r="L115" s="45"/>
      <c r="M115" s="43"/>
      <c r="N115" s="46"/>
      <c r="AF115" s="39"/>
      <c r="AG115" s="47" t="s">
        <v>4032</v>
      </c>
      <c r="AM115" s="47"/>
    </row>
    <row r="116" spans="1:39" s="4" customFormat="1" ht="15" x14ac:dyDescent="0.25">
      <c r="A116" s="69"/>
      <c r="B116" s="50"/>
      <c r="C116" s="372" t="s">
        <v>1697</v>
      </c>
      <c r="D116" s="372"/>
      <c r="E116" s="372"/>
      <c r="F116" s="372"/>
      <c r="G116" s="372"/>
      <c r="H116" s="372"/>
      <c r="I116" s="372"/>
      <c r="J116" s="372"/>
      <c r="K116" s="372"/>
      <c r="L116" s="372"/>
      <c r="M116" s="372"/>
      <c r="N116" s="377"/>
      <c r="AF116" s="39"/>
      <c r="AG116" s="47"/>
      <c r="AH116" s="3" t="s">
        <v>1697</v>
      </c>
      <c r="AM116" s="47"/>
    </row>
    <row r="117" spans="1:39" s="4" customFormat="1" ht="22.5" x14ac:dyDescent="0.25">
      <c r="A117" s="103"/>
      <c r="B117" s="49" t="s">
        <v>217</v>
      </c>
      <c r="C117" s="368" t="s">
        <v>218</v>
      </c>
      <c r="D117" s="368"/>
      <c r="E117" s="368"/>
      <c r="F117" s="368"/>
      <c r="G117" s="368"/>
      <c r="H117" s="368"/>
      <c r="I117" s="368"/>
      <c r="J117" s="368"/>
      <c r="K117" s="368"/>
      <c r="L117" s="368"/>
      <c r="M117" s="368"/>
      <c r="N117" s="376"/>
      <c r="AF117" s="39"/>
      <c r="AG117" s="47"/>
      <c r="AI117" s="3" t="s">
        <v>218</v>
      </c>
      <c r="AM117" s="47"/>
    </row>
    <row r="118" spans="1:39" s="4" customFormat="1" ht="15" x14ac:dyDescent="0.25">
      <c r="A118" s="48"/>
      <c r="B118" s="49" t="s">
        <v>58</v>
      </c>
      <c r="C118" s="372" t="s">
        <v>62</v>
      </c>
      <c r="D118" s="372"/>
      <c r="E118" s="372"/>
      <c r="F118" s="51"/>
      <c r="G118" s="52"/>
      <c r="H118" s="52"/>
      <c r="I118" s="52"/>
      <c r="J118" s="107">
        <v>1037.0899999999999</v>
      </c>
      <c r="K118" s="54">
        <v>1.1499999999999999</v>
      </c>
      <c r="L118" s="53">
        <v>190.82</v>
      </c>
      <c r="M118" s="54">
        <v>34.96</v>
      </c>
      <c r="N118" s="55">
        <v>6671.07</v>
      </c>
      <c r="AF118" s="39"/>
      <c r="AG118" s="47"/>
      <c r="AJ118" s="3" t="s">
        <v>62</v>
      </c>
      <c r="AM118" s="47"/>
    </row>
    <row r="119" spans="1:39" s="4" customFormat="1" ht="15" x14ac:dyDescent="0.25">
      <c r="A119" s="56"/>
      <c r="B119" s="49"/>
      <c r="C119" s="372" t="s">
        <v>63</v>
      </c>
      <c r="D119" s="372"/>
      <c r="E119" s="372"/>
      <c r="F119" s="51" t="s">
        <v>64</v>
      </c>
      <c r="G119" s="54">
        <v>132.96</v>
      </c>
      <c r="H119" s="54">
        <v>1.1499999999999999</v>
      </c>
      <c r="I119" s="114">
        <v>24.464639999999999</v>
      </c>
      <c r="J119" s="57"/>
      <c r="K119" s="52"/>
      <c r="L119" s="57"/>
      <c r="M119" s="52"/>
      <c r="N119" s="58"/>
      <c r="AF119" s="39"/>
      <c r="AG119" s="47"/>
      <c r="AK119" s="3" t="s">
        <v>63</v>
      </c>
      <c r="AM119" s="47"/>
    </row>
    <row r="120" spans="1:39" s="4" customFormat="1" ht="15" x14ac:dyDescent="0.25">
      <c r="A120" s="48"/>
      <c r="B120" s="49"/>
      <c r="C120" s="375" t="s">
        <v>65</v>
      </c>
      <c r="D120" s="375"/>
      <c r="E120" s="375"/>
      <c r="F120" s="59"/>
      <c r="G120" s="60"/>
      <c r="H120" s="60"/>
      <c r="I120" s="60"/>
      <c r="J120" s="108">
        <v>1037.0899999999999</v>
      </c>
      <c r="K120" s="60"/>
      <c r="L120" s="61">
        <v>190.82</v>
      </c>
      <c r="M120" s="60"/>
      <c r="N120" s="62"/>
      <c r="AF120" s="39"/>
      <c r="AG120" s="47"/>
      <c r="AL120" s="3" t="s">
        <v>65</v>
      </c>
      <c r="AM120" s="47"/>
    </row>
    <row r="121" spans="1:39" s="4" customFormat="1" ht="15" x14ac:dyDescent="0.25">
      <c r="A121" s="56"/>
      <c r="B121" s="49"/>
      <c r="C121" s="372" t="s">
        <v>66</v>
      </c>
      <c r="D121" s="372"/>
      <c r="E121" s="372"/>
      <c r="F121" s="51"/>
      <c r="G121" s="52"/>
      <c r="H121" s="52"/>
      <c r="I121" s="52"/>
      <c r="J121" s="57"/>
      <c r="K121" s="52"/>
      <c r="L121" s="53">
        <v>190.82</v>
      </c>
      <c r="M121" s="52"/>
      <c r="N121" s="55">
        <v>6671.07</v>
      </c>
      <c r="AF121" s="39"/>
      <c r="AG121" s="47"/>
      <c r="AK121" s="3" t="s">
        <v>66</v>
      </c>
      <c r="AM121" s="47"/>
    </row>
    <row r="122" spans="1:39" s="4" customFormat="1" ht="23.25" x14ac:dyDescent="0.25">
      <c r="A122" s="56"/>
      <c r="B122" s="49" t="s">
        <v>4033</v>
      </c>
      <c r="C122" s="372" t="s">
        <v>4034</v>
      </c>
      <c r="D122" s="372"/>
      <c r="E122" s="372"/>
      <c r="F122" s="51" t="s">
        <v>69</v>
      </c>
      <c r="G122" s="63">
        <v>89</v>
      </c>
      <c r="H122" s="52"/>
      <c r="I122" s="63">
        <v>89</v>
      </c>
      <c r="J122" s="57"/>
      <c r="K122" s="52"/>
      <c r="L122" s="53">
        <v>169.83</v>
      </c>
      <c r="M122" s="52"/>
      <c r="N122" s="55">
        <v>5937.25</v>
      </c>
      <c r="AF122" s="39"/>
      <c r="AG122" s="47"/>
      <c r="AK122" s="3" t="s">
        <v>4034</v>
      </c>
      <c r="AM122" s="47"/>
    </row>
    <row r="123" spans="1:39" s="4" customFormat="1" ht="23.25" x14ac:dyDescent="0.25">
      <c r="A123" s="56"/>
      <c r="B123" s="49" t="s">
        <v>4035</v>
      </c>
      <c r="C123" s="372" t="s">
        <v>4036</v>
      </c>
      <c r="D123" s="372"/>
      <c r="E123" s="372"/>
      <c r="F123" s="51" t="s">
        <v>69</v>
      </c>
      <c r="G123" s="63">
        <v>44</v>
      </c>
      <c r="H123" s="52"/>
      <c r="I123" s="63">
        <v>44</v>
      </c>
      <c r="J123" s="57"/>
      <c r="K123" s="52"/>
      <c r="L123" s="53">
        <v>83.96</v>
      </c>
      <c r="M123" s="52"/>
      <c r="N123" s="55">
        <v>2935.27</v>
      </c>
      <c r="AF123" s="39"/>
      <c r="AG123" s="47"/>
      <c r="AK123" s="3" t="s">
        <v>4036</v>
      </c>
      <c r="AM123" s="47"/>
    </row>
    <row r="124" spans="1:39" s="4" customFormat="1" ht="15" x14ac:dyDescent="0.25">
      <c r="A124" s="65"/>
      <c r="B124" s="66"/>
      <c r="C124" s="374" t="s">
        <v>72</v>
      </c>
      <c r="D124" s="374"/>
      <c r="E124" s="374"/>
      <c r="F124" s="42"/>
      <c r="G124" s="43"/>
      <c r="H124" s="43"/>
      <c r="I124" s="43"/>
      <c r="J124" s="45"/>
      <c r="K124" s="43"/>
      <c r="L124" s="67">
        <v>444.61</v>
      </c>
      <c r="M124" s="60"/>
      <c r="N124" s="46"/>
      <c r="AF124" s="39"/>
      <c r="AG124" s="47"/>
      <c r="AM124" s="47" t="s">
        <v>72</v>
      </c>
    </row>
    <row r="125" spans="1:39" s="4" customFormat="1" ht="23.25" x14ac:dyDescent="0.25">
      <c r="A125" s="40" t="s">
        <v>232</v>
      </c>
      <c r="B125" s="41" t="s">
        <v>4037</v>
      </c>
      <c r="C125" s="374" t="s">
        <v>4038</v>
      </c>
      <c r="D125" s="374"/>
      <c r="E125" s="374"/>
      <c r="F125" s="42" t="s">
        <v>215</v>
      </c>
      <c r="G125" s="43">
        <v>0.11</v>
      </c>
      <c r="H125" s="44">
        <v>1</v>
      </c>
      <c r="I125" s="68">
        <v>0.11</v>
      </c>
      <c r="J125" s="45"/>
      <c r="K125" s="43"/>
      <c r="L125" s="45"/>
      <c r="M125" s="43"/>
      <c r="N125" s="46"/>
      <c r="AF125" s="39"/>
      <c r="AG125" s="47" t="s">
        <v>4038</v>
      </c>
      <c r="AM125" s="47"/>
    </row>
    <row r="126" spans="1:39" s="4" customFormat="1" ht="15" x14ac:dyDescent="0.25">
      <c r="A126" s="69"/>
      <c r="B126" s="50"/>
      <c r="C126" s="372" t="s">
        <v>2371</v>
      </c>
      <c r="D126" s="372"/>
      <c r="E126" s="372"/>
      <c r="F126" s="372"/>
      <c r="G126" s="372"/>
      <c r="H126" s="372"/>
      <c r="I126" s="372"/>
      <c r="J126" s="372"/>
      <c r="K126" s="372"/>
      <c r="L126" s="372"/>
      <c r="M126" s="372"/>
      <c r="N126" s="377"/>
      <c r="AF126" s="39"/>
      <c r="AG126" s="47"/>
      <c r="AH126" s="3" t="s">
        <v>2371</v>
      </c>
      <c r="AM126" s="47"/>
    </row>
    <row r="127" spans="1:39" s="4" customFormat="1" ht="22.5" x14ac:dyDescent="0.25">
      <c r="A127" s="103"/>
      <c r="B127" s="49" t="s">
        <v>4023</v>
      </c>
      <c r="C127" s="368" t="s">
        <v>3957</v>
      </c>
      <c r="D127" s="368"/>
      <c r="E127" s="368"/>
      <c r="F127" s="368"/>
      <c r="G127" s="368"/>
      <c r="H127" s="368"/>
      <c r="I127" s="368"/>
      <c r="J127" s="368"/>
      <c r="K127" s="368"/>
      <c r="L127" s="368"/>
      <c r="M127" s="368"/>
      <c r="N127" s="376"/>
      <c r="AF127" s="39"/>
      <c r="AG127" s="47"/>
      <c r="AI127" s="3" t="s">
        <v>3957</v>
      </c>
      <c r="AM127" s="47"/>
    </row>
    <row r="128" spans="1:39" s="4" customFormat="1" ht="22.5" x14ac:dyDescent="0.25">
      <c r="A128" s="103"/>
      <c r="B128" s="49" t="s">
        <v>217</v>
      </c>
      <c r="C128" s="368" t="s">
        <v>218</v>
      </c>
      <c r="D128" s="368"/>
      <c r="E128" s="368"/>
      <c r="F128" s="368"/>
      <c r="G128" s="368"/>
      <c r="H128" s="368"/>
      <c r="I128" s="368"/>
      <c r="J128" s="368"/>
      <c r="K128" s="368"/>
      <c r="L128" s="368"/>
      <c r="M128" s="368"/>
      <c r="N128" s="376"/>
      <c r="AF128" s="39"/>
      <c r="AG128" s="47"/>
      <c r="AI128" s="3" t="s">
        <v>218</v>
      </c>
      <c r="AM128" s="47"/>
    </row>
    <row r="129" spans="1:39" s="4" customFormat="1" ht="15" x14ac:dyDescent="0.25">
      <c r="A129" s="48"/>
      <c r="B129" s="49" t="s">
        <v>58</v>
      </c>
      <c r="C129" s="372" t="s">
        <v>62</v>
      </c>
      <c r="D129" s="372"/>
      <c r="E129" s="372"/>
      <c r="F129" s="51"/>
      <c r="G129" s="52"/>
      <c r="H129" s="52"/>
      <c r="I129" s="52"/>
      <c r="J129" s="53">
        <v>701.45</v>
      </c>
      <c r="K129" s="54">
        <v>0.69</v>
      </c>
      <c r="L129" s="53">
        <v>53.24</v>
      </c>
      <c r="M129" s="54">
        <v>34.96</v>
      </c>
      <c r="N129" s="55">
        <v>1861.27</v>
      </c>
      <c r="AF129" s="39"/>
      <c r="AG129" s="47"/>
      <c r="AJ129" s="3" t="s">
        <v>62</v>
      </c>
      <c r="AM129" s="47"/>
    </row>
    <row r="130" spans="1:39" s="4" customFormat="1" ht="15" x14ac:dyDescent="0.25">
      <c r="A130" s="48"/>
      <c r="B130" s="49" t="s">
        <v>73</v>
      </c>
      <c r="C130" s="372" t="s">
        <v>175</v>
      </c>
      <c r="D130" s="372"/>
      <c r="E130" s="372"/>
      <c r="F130" s="51"/>
      <c r="G130" s="52"/>
      <c r="H130" s="52"/>
      <c r="I130" s="52"/>
      <c r="J130" s="53">
        <v>7.89</v>
      </c>
      <c r="K130" s="54">
        <v>0.69</v>
      </c>
      <c r="L130" s="53">
        <v>0.6</v>
      </c>
      <c r="M130" s="52"/>
      <c r="N130" s="58"/>
      <c r="AF130" s="39"/>
      <c r="AG130" s="47"/>
      <c r="AJ130" s="3" t="s">
        <v>175</v>
      </c>
      <c r="AM130" s="47"/>
    </row>
    <row r="131" spans="1:39" s="4" customFormat="1" ht="15" x14ac:dyDescent="0.25">
      <c r="A131" s="48"/>
      <c r="B131" s="49" t="s">
        <v>78</v>
      </c>
      <c r="C131" s="372" t="s">
        <v>176</v>
      </c>
      <c r="D131" s="372"/>
      <c r="E131" s="372"/>
      <c r="F131" s="51"/>
      <c r="G131" s="52"/>
      <c r="H131" s="52"/>
      <c r="I131" s="52"/>
      <c r="J131" s="53">
        <v>1.39</v>
      </c>
      <c r="K131" s="54">
        <v>0.69</v>
      </c>
      <c r="L131" s="53">
        <v>0.11</v>
      </c>
      <c r="M131" s="54">
        <v>34.96</v>
      </c>
      <c r="N131" s="64">
        <v>3.85</v>
      </c>
      <c r="AF131" s="39"/>
      <c r="AG131" s="47"/>
      <c r="AJ131" s="3" t="s">
        <v>176</v>
      </c>
      <c r="AM131" s="47"/>
    </row>
    <row r="132" spans="1:39" s="4" customFormat="1" ht="15" x14ac:dyDescent="0.25">
      <c r="A132" s="48"/>
      <c r="B132" s="49" t="s">
        <v>122</v>
      </c>
      <c r="C132" s="372" t="s">
        <v>177</v>
      </c>
      <c r="D132" s="372"/>
      <c r="E132" s="372"/>
      <c r="F132" s="51"/>
      <c r="G132" s="52"/>
      <c r="H132" s="52"/>
      <c r="I132" s="52"/>
      <c r="J132" s="107">
        <v>2346.42</v>
      </c>
      <c r="K132" s="63">
        <v>0</v>
      </c>
      <c r="L132" s="53">
        <v>0</v>
      </c>
      <c r="M132" s="52"/>
      <c r="N132" s="58"/>
      <c r="AF132" s="39"/>
      <c r="AG132" s="47"/>
      <c r="AJ132" s="3" t="s">
        <v>177</v>
      </c>
      <c r="AM132" s="47"/>
    </row>
    <row r="133" spans="1:39" s="4" customFormat="1" ht="15" x14ac:dyDescent="0.25">
      <c r="A133" s="56"/>
      <c r="B133" s="49"/>
      <c r="C133" s="372" t="s">
        <v>63</v>
      </c>
      <c r="D133" s="372"/>
      <c r="E133" s="372"/>
      <c r="F133" s="51" t="s">
        <v>64</v>
      </c>
      <c r="G133" s="104">
        <v>78.2</v>
      </c>
      <c r="H133" s="54">
        <v>0.69</v>
      </c>
      <c r="I133" s="114">
        <v>5.9353800000000003</v>
      </c>
      <c r="J133" s="57"/>
      <c r="K133" s="52"/>
      <c r="L133" s="57"/>
      <c r="M133" s="52"/>
      <c r="N133" s="58"/>
      <c r="AF133" s="39"/>
      <c r="AG133" s="47"/>
      <c r="AK133" s="3" t="s">
        <v>63</v>
      </c>
      <c r="AM133" s="47"/>
    </row>
    <row r="134" spans="1:39" s="4" customFormat="1" ht="15" x14ac:dyDescent="0.25">
      <c r="A134" s="56"/>
      <c r="B134" s="49"/>
      <c r="C134" s="372" t="s">
        <v>178</v>
      </c>
      <c r="D134" s="372"/>
      <c r="E134" s="372"/>
      <c r="F134" s="51" t="s">
        <v>64</v>
      </c>
      <c r="G134" s="54">
        <v>0.12</v>
      </c>
      <c r="H134" s="54">
        <v>0.69</v>
      </c>
      <c r="I134" s="117">
        <v>9.1079999999999998E-3</v>
      </c>
      <c r="J134" s="57"/>
      <c r="K134" s="52"/>
      <c r="L134" s="57"/>
      <c r="M134" s="52"/>
      <c r="N134" s="58"/>
      <c r="AF134" s="39"/>
      <c r="AG134" s="47"/>
      <c r="AK134" s="3" t="s">
        <v>178</v>
      </c>
      <c r="AM134" s="47"/>
    </row>
    <row r="135" spans="1:39" s="4" customFormat="1" ht="15" x14ac:dyDescent="0.25">
      <c r="A135" s="48"/>
      <c r="B135" s="49"/>
      <c r="C135" s="375" t="s">
        <v>65</v>
      </c>
      <c r="D135" s="375"/>
      <c r="E135" s="375"/>
      <c r="F135" s="59"/>
      <c r="G135" s="60"/>
      <c r="H135" s="60"/>
      <c r="I135" s="60"/>
      <c r="J135" s="108">
        <v>3055.76</v>
      </c>
      <c r="K135" s="60"/>
      <c r="L135" s="61">
        <v>53.84</v>
      </c>
      <c r="M135" s="60"/>
      <c r="N135" s="62"/>
      <c r="AF135" s="39"/>
      <c r="AG135" s="47"/>
      <c r="AL135" s="3" t="s">
        <v>65</v>
      </c>
      <c r="AM135" s="47"/>
    </row>
    <row r="136" spans="1:39" s="4" customFormat="1" ht="15" x14ac:dyDescent="0.25">
      <c r="A136" s="56"/>
      <c r="B136" s="49"/>
      <c r="C136" s="372" t="s">
        <v>66</v>
      </c>
      <c r="D136" s="372"/>
      <c r="E136" s="372"/>
      <c r="F136" s="51"/>
      <c r="G136" s="52"/>
      <c r="H136" s="52"/>
      <c r="I136" s="52"/>
      <c r="J136" s="57"/>
      <c r="K136" s="52"/>
      <c r="L136" s="53">
        <v>53.35</v>
      </c>
      <c r="M136" s="52"/>
      <c r="N136" s="55">
        <v>1865.12</v>
      </c>
      <c r="AF136" s="39"/>
      <c r="AG136" s="47"/>
      <c r="AK136" s="3" t="s">
        <v>66</v>
      </c>
      <c r="AM136" s="47"/>
    </row>
    <row r="137" spans="1:39" s="4" customFormat="1" ht="23.25" x14ac:dyDescent="0.25">
      <c r="A137" s="56"/>
      <c r="B137" s="49" t="s">
        <v>718</v>
      </c>
      <c r="C137" s="372" t="s">
        <v>719</v>
      </c>
      <c r="D137" s="372"/>
      <c r="E137" s="372"/>
      <c r="F137" s="51" t="s">
        <v>69</v>
      </c>
      <c r="G137" s="63">
        <v>117</v>
      </c>
      <c r="H137" s="52"/>
      <c r="I137" s="63">
        <v>117</v>
      </c>
      <c r="J137" s="57"/>
      <c r="K137" s="52"/>
      <c r="L137" s="53">
        <v>62.42</v>
      </c>
      <c r="M137" s="52"/>
      <c r="N137" s="55">
        <v>2182.19</v>
      </c>
      <c r="AF137" s="39"/>
      <c r="AG137" s="47"/>
      <c r="AK137" s="3" t="s">
        <v>719</v>
      </c>
      <c r="AM137" s="47"/>
    </row>
    <row r="138" spans="1:39" s="4" customFormat="1" ht="23.25" x14ac:dyDescent="0.25">
      <c r="A138" s="56"/>
      <c r="B138" s="49" t="s">
        <v>720</v>
      </c>
      <c r="C138" s="372" t="s">
        <v>721</v>
      </c>
      <c r="D138" s="372"/>
      <c r="E138" s="372"/>
      <c r="F138" s="51" t="s">
        <v>69</v>
      </c>
      <c r="G138" s="63">
        <v>74</v>
      </c>
      <c r="H138" s="52"/>
      <c r="I138" s="63">
        <v>74</v>
      </c>
      <c r="J138" s="57"/>
      <c r="K138" s="52"/>
      <c r="L138" s="53">
        <v>39.479999999999997</v>
      </c>
      <c r="M138" s="52"/>
      <c r="N138" s="55">
        <v>1380.19</v>
      </c>
      <c r="AF138" s="39"/>
      <c r="AG138" s="47"/>
      <c r="AK138" s="3" t="s">
        <v>721</v>
      </c>
      <c r="AM138" s="47"/>
    </row>
    <row r="139" spans="1:39" s="4" customFormat="1" ht="15" x14ac:dyDescent="0.25">
      <c r="A139" s="65"/>
      <c r="B139" s="66"/>
      <c r="C139" s="374" t="s">
        <v>72</v>
      </c>
      <c r="D139" s="374"/>
      <c r="E139" s="374"/>
      <c r="F139" s="42"/>
      <c r="G139" s="43"/>
      <c r="H139" s="43"/>
      <c r="I139" s="43"/>
      <c r="J139" s="45"/>
      <c r="K139" s="43"/>
      <c r="L139" s="67">
        <v>155.74</v>
      </c>
      <c r="M139" s="60"/>
      <c r="N139" s="46"/>
      <c r="AF139" s="39"/>
      <c r="AG139" s="47"/>
      <c r="AM139" s="47" t="s">
        <v>72</v>
      </c>
    </row>
    <row r="140" spans="1:39" s="4" customFormat="1" ht="23.25" x14ac:dyDescent="0.25">
      <c r="A140" s="40" t="s">
        <v>235</v>
      </c>
      <c r="B140" s="41" t="s">
        <v>4039</v>
      </c>
      <c r="C140" s="374" t="s">
        <v>4040</v>
      </c>
      <c r="D140" s="374"/>
      <c r="E140" s="374"/>
      <c r="F140" s="42" t="s">
        <v>215</v>
      </c>
      <c r="G140" s="43">
        <v>0.25</v>
      </c>
      <c r="H140" s="44">
        <v>1</v>
      </c>
      <c r="I140" s="68">
        <v>0.25</v>
      </c>
      <c r="J140" s="45"/>
      <c r="K140" s="43"/>
      <c r="L140" s="45"/>
      <c r="M140" s="43"/>
      <c r="N140" s="46"/>
      <c r="AF140" s="39"/>
      <c r="AG140" s="47" t="s">
        <v>4040</v>
      </c>
      <c r="AM140" s="47"/>
    </row>
    <row r="141" spans="1:39" s="4" customFormat="1" ht="15" x14ac:dyDescent="0.25">
      <c r="A141" s="69"/>
      <c r="B141" s="50"/>
      <c r="C141" s="372" t="s">
        <v>2559</v>
      </c>
      <c r="D141" s="372"/>
      <c r="E141" s="372"/>
      <c r="F141" s="372"/>
      <c r="G141" s="372"/>
      <c r="H141" s="372"/>
      <c r="I141" s="372"/>
      <c r="J141" s="372"/>
      <c r="K141" s="372"/>
      <c r="L141" s="372"/>
      <c r="M141" s="372"/>
      <c r="N141" s="377"/>
      <c r="AF141" s="39"/>
      <c r="AG141" s="47"/>
      <c r="AH141" s="3" t="s">
        <v>2559</v>
      </c>
      <c r="AM141" s="47"/>
    </row>
    <row r="142" spans="1:39" s="4" customFormat="1" ht="22.5" x14ac:dyDescent="0.25">
      <c r="A142" s="103"/>
      <c r="B142" s="49" t="s">
        <v>4023</v>
      </c>
      <c r="C142" s="368" t="s">
        <v>3957</v>
      </c>
      <c r="D142" s="368"/>
      <c r="E142" s="368"/>
      <c r="F142" s="368"/>
      <c r="G142" s="368"/>
      <c r="H142" s="368"/>
      <c r="I142" s="368"/>
      <c r="J142" s="368"/>
      <c r="K142" s="368"/>
      <c r="L142" s="368"/>
      <c r="M142" s="368"/>
      <c r="N142" s="376"/>
      <c r="AF142" s="39"/>
      <c r="AG142" s="47"/>
      <c r="AI142" s="3" t="s">
        <v>3957</v>
      </c>
      <c r="AM142" s="47"/>
    </row>
    <row r="143" spans="1:39" s="4" customFormat="1" ht="22.5" x14ac:dyDescent="0.25">
      <c r="A143" s="103"/>
      <c r="B143" s="49" t="s">
        <v>217</v>
      </c>
      <c r="C143" s="368" t="s">
        <v>218</v>
      </c>
      <c r="D143" s="368"/>
      <c r="E143" s="368"/>
      <c r="F143" s="368"/>
      <c r="G143" s="368"/>
      <c r="H143" s="368"/>
      <c r="I143" s="368"/>
      <c r="J143" s="368"/>
      <c r="K143" s="368"/>
      <c r="L143" s="368"/>
      <c r="M143" s="368"/>
      <c r="N143" s="376"/>
      <c r="AF143" s="39"/>
      <c r="AG143" s="47"/>
      <c r="AI143" s="3" t="s">
        <v>218</v>
      </c>
      <c r="AM143" s="47"/>
    </row>
    <row r="144" spans="1:39" s="4" customFormat="1" ht="15" x14ac:dyDescent="0.25">
      <c r="A144" s="48"/>
      <c r="B144" s="49" t="s">
        <v>58</v>
      </c>
      <c r="C144" s="372" t="s">
        <v>62</v>
      </c>
      <c r="D144" s="372"/>
      <c r="E144" s="372"/>
      <c r="F144" s="51"/>
      <c r="G144" s="52"/>
      <c r="H144" s="52"/>
      <c r="I144" s="52"/>
      <c r="J144" s="53">
        <v>855.74</v>
      </c>
      <c r="K144" s="54">
        <v>0.69</v>
      </c>
      <c r="L144" s="53">
        <v>147.62</v>
      </c>
      <c r="M144" s="54">
        <v>34.96</v>
      </c>
      <c r="N144" s="55">
        <v>5160.8</v>
      </c>
      <c r="AF144" s="39"/>
      <c r="AG144" s="47"/>
      <c r="AJ144" s="3" t="s">
        <v>62</v>
      </c>
      <c r="AM144" s="47"/>
    </row>
    <row r="145" spans="1:39" s="4" customFormat="1" ht="15" x14ac:dyDescent="0.25">
      <c r="A145" s="48"/>
      <c r="B145" s="49" t="s">
        <v>73</v>
      </c>
      <c r="C145" s="372" t="s">
        <v>175</v>
      </c>
      <c r="D145" s="372"/>
      <c r="E145" s="372"/>
      <c r="F145" s="51"/>
      <c r="G145" s="52"/>
      <c r="H145" s="52"/>
      <c r="I145" s="52"/>
      <c r="J145" s="53">
        <v>11.17</v>
      </c>
      <c r="K145" s="54">
        <v>0.69</v>
      </c>
      <c r="L145" s="53">
        <v>1.93</v>
      </c>
      <c r="M145" s="52"/>
      <c r="N145" s="58"/>
      <c r="AF145" s="39"/>
      <c r="AG145" s="47"/>
      <c r="AJ145" s="3" t="s">
        <v>175</v>
      </c>
      <c r="AM145" s="47"/>
    </row>
    <row r="146" spans="1:39" s="4" customFormat="1" ht="15" x14ac:dyDescent="0.25">
      <c r="A146" s="48"/>
      <c r="B146" s="49" t="s">
        <v>78</v>
      </c>
      <c r="C146" s="372" t="s">
        <v>176</v>
      </c>
      <c r="D146" s="372"/>
      <c r="E146" s="372"/>
      <c r="F146" s="51"/>
      <c r="G146" s="52"/>
      <c r="H146" s="52"/>
      <c r="I146" s="52"/>
      <c r="J146" s="53">
        <v>1.97</v>
      </c>
      <c r="K146" s="54">
        <v>0.69</v>
      </c>
      <c r="L146" s="53">
        <v>0.34</v>
      </c>
      <c r="M146" s="54">
        <v>34.96</v>
      </c>
      <c r="N146" s="64">
        <v>11.89</v>
      </c>
      <c r="AF146" s="39"/>
      <c r="AG146" s="47"/>
      <c r="AJ146" s="3" t="s">
        <v>176</v>
      </c>
      <c r="AM146" s="47"/>
    </row>
    <row r="147" spans="1:39" s="4" customFormat="1" ht="15" x14ac:dyDescent="0.25">
      <c r="A147" s="48"/>
      <c r="B147" s="49" t="s">
        <v>122</v>
      </c>
      <c r="C147" s="372" t="s">
        <v>177</v>
      </c>
      <c r="D147" s="372"/>
      <c r="E147" s="372"/>
      <c r="F147" s="51"/>
      <c r="G147" s="52"/>
      <c r="H147" s="52"/>
      <c r="I147" s="52"/>
      <c r="J147" s="107">
        <v>3357.74</v>
      </c>
      <c r="K147" s="63">
        <v>0</v>
      </c>
      <c r="L147" s="53">
        <v>0</v>
      </c>
      <c r="M147" s="52"/>
      <c r="N147" s="58"/>
      <c r="AF147" s="39"/>
      <c r="AG147" s="47"/>
      <c r="AJ147" s="3" t="s">
        <v>177</v>
      </c>
      <c r="AM147" s="47"/>
    </row>
    <row r="148" spans="1:39" s="4" customFormat="1" ht="15" x14ac:dyDescent="0.25">
      <c r="A148" s="56"/>
      <c r="B148" s="49"/>
      <c r="C148" s="372" t="s">
        <v>63</v>
      </c>
      <c r="D148" s="372"/>
      <c r="E148" s="372"/>
      <c r="F148" s="51" t="s">
        <v>64</v>
      </c>
      <c r="G148" s="104">
        <v>95.4</v>
      </c>
      <c r="H148" s="54">
        <v>0.69</v>
      </c>
      <c r="I148" s="70">
        <v>16.456499999999998</v>
      </c>
      <c r="J148" s="57"/>
      <c r="K148" s="52"/>
      <c r="L148" s="57"/>
      <c r="M148" s="52"/>
      <c r="N148" s="58"/>
      <c r="AF148" s="39"/>
      <c r="AG148" s="47"/>
      <c r="AK148" s="3" t="s">
        <v>63</v>
      </c>
      <c r="AM148" s="47"/>
    </row>
    <row r="149" spans="1:39" s="4" customFormat="1" ht="15" x14ac:dyDescent="0.25">
      <c r="A149" s="56"/>
      <c r="B149" s="49"/>
      <c r="C149" s="372" t="s">
        <v>178</v>
      </c>
      <c r="D149" s="372"/>
      <c r="E149" s="372"/>
      <c r="F149" s="51" t="s">
        <v>64</v>
      </c>
      <c r="G149" s="54">
        <v>0.17</v>
      </c>
      <c r="H149" s="54">
        <v>0.69</v>
      </c>
      <c r="I149" s="117">
        <v>2.9325E-2</v>
      </c>
      <c r="J149" s="57"/>
      <c r="K149" s="52"/>
      <c r="L149" s="57"/>
      <c r="M149" s="52"/>
      <c r="N149" s="58"/>
      <c r="AF149" s="39"/>
      <c r="AG149" s="47"/>
      <c r="AK149" s="3" t="s">
        <v>178</v>
      </c>
      <c r="AM149" s="47"/>
    </row>
    <row r="150" spans="1:39" s="4" customFormat="1" ht="15" x14ac:dyDescent="0.25">
      <c r="A150" s="48"/>
      <c r="B150" s="49"/>
      <c r="C150" s="375" t="s">
        <v>65</v>
      </c>
      <c r="D150" s="375"/>
      <c r="E150" s="375"/>
      <c r="F150" s="59"/>
      <c r="G150" s="60"/>
      <c r="H150" s="60"/>
      <c r="I150" s="60"/>
      <c r="J150" s="108">
        <v>4224.6499999999996</v>
      </c>
      <c r="K150" s="60"/>
      <c r="L150" s="61">
        <v>149.55000000000001</v>
      </c>
      <c r="M150" s="60"/>
      <c r="N150" s="62"/>
      <c r="AF150" s="39"/>
      <c r="AG150" s="47"/>
      <c r="AL150" s="3" t="s">
        <v>65</v>
      </c>
      <c r="AM150" s="47"/>
    </row>
    <row r="151" spans="1:39" s="4" customFormat="1" ht="15" x14ac:dyDescent="0.25">
      <c r="A151" s="56"/>
      <c r="B151" s="49"/>
      <c r="C151" s="372" t="s">
        <v>66</v>
      </c>
      <c r="D151" s="372"/>
      <c r="E151" s="372"/>
      <c r="F151" s="51"/>
      <c r="G151" s="52"/>
      <c r="H151" s="52"/>
      <c r="I151" s="52"/>
      <c r="J151" s="57"/>
      <c r="K151" s="52"/>
      <c r="L151" s="53">
        <v>147.96</v>
      </c>
      <c r="M151" s="52"/>
      <c r="N151" s="55">
        <v>5172.6899999999996</v>
      </c>
      <c r="AF151" s="39"/>
      <c r="AG151" s="47"/>
      <c r="AK151" s="3" t="s">
        <v>66</v>
      </c>
      <c r="AM151" s="47"/>
    </row>
    <row r="152" spans="1:39" s="4" customFormat="1" ht="23.25" x14ac:dyDescent="0.25">
      <c r="A152" s="56"/>
      <c r="B152" s="49" t="s">
        <v>718</v>
      </c>
      <c r="C152" s="372" t="s">
        <v>719</v>
      </c>
      <c r="D152" s="372"/>
      <c r="E152" s="372"/>
      <c r="F152" s="51" t="s">
        <v>69</v>
      </c>
      <c r="G152" s="63">
        <v>117</v>
      </c>
      <c r="H152" s="52"/>
      <c r="I152" s="63">
        <v>117</v>
      </c>
      <c r="J152" s="57"/>
      <c r="K152" s="52"/>
      <c r="L152" s="53">
        <v>173.11</v>
      </c>
      <c r="M152" s="52"/>
      <c r="N152" s="55">
        <v>6052.05</v>
      </c>
      <c r="AF152" s="39"/>
      <c r="AG152" s="47"/>
      <c r="AK152" s="3" t="s">
        <v>719</v>
      </c>
      <c r="AM152" s="47"/>
    </row>
    <row r="153" spans="1:39" s="4" customFormat="1" ht="23.25" x14ac:dyDescent="0.25">
      <c r="A153" s="56"/>
      <c r="B153" s="49" t="s">
        <v>720</v>
      </c>
      <c r="C153" s="372" t="s">
        <v>721</v>
      </c>
      <c r="D153" s="372"/>
      <c r="E153" s="372"/>
      <c r="F153" s="51" t="s">
        <v>69</v>
      </c>
      <c r="G153" s="63">
        <v>74</v>
      </c>
      <c r="H153" s="52"/>
      <c r="I153" s="63">
        <v>74</v>
      </c>
      <c r="J153" s="57"/>
      <c r="K153" s="52"/>
      <c r="L153" s="53">
        <v>109.49</v>
      </c>
      <c r="M153" s="52"/>
      <c r="N153" s="55">
        <v>3827.79</v>
      </c>
      <c r="AF153" s="39"/>
      <c r="AG153" s="47"/>
      <c r="AK153" s="3" t="s">
        <v>721</v>
      </c>
      <c r="AM153" s="47"/>
    </row>
    <row r="154" spans="1:39" s="4" customFormat="1" ht="15" x14ac:dyDescent="0.25">
      <c r="A154" s="65"/>
      <c r="B154" s="66"/>
      <c r="C154" s="374" t="s">
        <v>72</v>
      </c>
      <c r="D154" s="374"/>
      <c r="E154" s="374"/>
      <c r="F154" s="42"/>
      <c r="G154" s="43"/>
      <c r="H154" s="43"/>
      <c r="I154" s="43"/>
      <c r="J154" s="45"/>
      <c r="K154" s="43"/>
      <c r="L154" s="67">
        <v>432.15</v>
      </c>
      <c r="M154" s="60"/>
      <c r="N154" s="46"/>
      <c r="AF154" s="39"/>
      <c r="AG154" s="47"/>
      <c r="AM154" s="47" t="s">
        <v>72</v>
      </c>
    </row>
    <row r="155" spans="1:39" s="4" customFormat="1" ht="45.75" x14ac:dyDescent="0.25">
      <c r="A155" s="40" t="s">
        <v>244</v>
      </c>
      <c r="B155" s="41" t="s">
        <v>4041</v>
      </c>
      <c r="C155" s="374" t="s">
        <v>4042</v>
      </c>
      <c r="D155" s="374"/>
      <c r="E155" s="374"/>
      <c r="F155" s="42" t="s">
        <v>716</v>
      </c>
      <c r="G155" s="43">
        <v>1.2999999999999999E-2</v>
      </c>
      <c r="H155" s="44">
        <v>1</v>
      </c>
      <c r="I155" s="116">
        <v>1.2999999999999999E-2</v>
      </c>
      <c r="J155" s="45"/>
      <c r="K155" s="43"/>
      <c r="L155" s="45"/>
      <c r="M155" s="43"/>
      <c r="N155" s="46"/>
      <c r="AF155" s="39"/>
      <c r="AG155" s="47" t="s">
        <v>4042</v>
      </c>
      <c r="AM155" s="47"/>
    </row>
    <row r="156" spans="1:39" s="4" customFormat="1" ht="15" x14ac:dyDescent="0.25">
      <c r="A156" s="69"/>
      <c r="B156" s="50"/>
      <c r="C156" s="372" t="s">
        <v>2594</v>
      </c>
      <c r="D156" s="372"/>
      <c r="E156" s="372"/>
      <c r="F156" s="372"/>
      <c r="G156" s="372"/>
      <c r="H156" s="372"/>
      <c r="I156" s="372"/>
      <c r="J156" s="372"/>
      <c r="K156" s="372"/>
      <c r="L156" s="372"/>
      <c r="M156" s="372"/>
      <c r="N156" s="377"/>
      <c r="AF156" s="39"/>
      <c r="AG156" s="47"/>
      <c r="AH156" s="3" t="s">
        <v>2594</v>
      </c>
      <c r="AM156" s="47"/>
    </row>
    <row r="157" spans="1:39" s="4" customFormat="1" ht="22.5" x14ac:dyDescent="0.25">
      <c r="A157" s="103"/>
      <c r="B157" s="49" t="s">
        <v>4023</v>
      </c>
      <c r="C157" s="368" t="s">
        <v>3957</v>
      </c>
      <c r="D157" s="368"/>
      <c r="E157" s="368"/>
      <c r="F157" s="368"/>
      <c r="G157" s="368"/>
      <c r="H157" s="368"/>
      <c r="I157" s="368"/>
      <c r="J157" s="368"/>
      <c r="K157" s="368"/>
      <c r="L157" s="368"/>
      <c r="M157" s="368"/>
      <c r="N157" s="376"/>
      <c r="AF157" s="39"/>
      <c r="AG157" s="47"/>
      <c r="AI157" s="3" t="s">
        <v>3957</v>
      </c>
      <c r="AM157" s="47"/>
    </row>
    <row r="158" spans="1:39" s="4" customFormat="1" ht="22.5" x14ac:dyDescent="0.25">
      <c r="A158" s="103"/>
      <c r="B158" s="49" t="s">
        <v>217</v>
      </c>
      <c r="C158" s="368" t="s">
        <v>218</v>
      </c>
      <c r="D158" s="368"/>
      <c r="E158" s="368"/>
      <c r="F158" s="368"/>
      <c r="G158" s="368"/>
      <c r="H158" s="368"/>
      <c r="I158" s="368"/>
      <c r="J158" s="368"/>
      <c r="K158" s="368"/>
      <c r="L158" s="368"/>
      <c r="M158" s="368"/>
      <c r="N158" s="376"/>
      <c r="AF158" s="39"/>
      <c r="AG158" s="47"/>
      <c r="AI158" s="3" t="s">
        <v>218</v>
      </c>
      <c r="AM158" s="47"/>
    </row>
    <row r="159" spans="1:39" s="4" customFormat="1" ht="15" x14ac:dyDescent="0.25">
      <c r="A159" s="48"/>
      <c r="B159" s="49" t="s">
        <v>58</v>
      </c>
      <c r="C159" s="372" t="s">
        <v>62</v>
      </c>
      <c r="D159" s="372"/>
      <c r="E159" s="372"/>
      <c r="F159" s="51"/>
      <c r="G159" s="52"/>
      <c r="H159" s="52"/>
      <c r="I159" s="52"/>
      <c r="J159" s="107">
        <v>4081.5</v>
      </c>
      <c r="K159" s="54">
        <v>0.69</v>
      </c>
      <c r="L159" s="53">
        <v>36.61</v>
      </c>
      <c r="M159" s="54">
        <v>34.96</v>
      </c>
      <c r="N159" s="55">
        <v>1279.8900000000001</v>
      </c>
      <c r="AF159" s="39"/>
      <c r="AG159" s="47"/>
      <c r="AJ159" s="3" t="s">
        <v>62</v>
      </c>
      <c r="AM159" s="47"/>
    </row>
    <row r="160" spans="1:39" s="4" customFormat="1" ht="15" x14ac:dyDescent="0.25">
      <c r="A160" s="48"/>
      <c r="B160" s="49" t="s">
        <v>73</v>
      </c>
      <c r="C160" s="372" t="s">
        <v>175</v>
      </c>
      <c r="D160" s="372"/>
      <c r="E160" s="372"/>
      <c r="F160" s="51"/>
      <c r="G160" s="52"/>
      <c r="H160" s="52"/>
      <c r="I160" s="52"/>
      <c r="J160" s="107">
        <v>2671.85</v>
      </c>
      <c r="K160" s="54">
        <v>0.69</v>
      </c>
      <c r="L160" s="53">
        <v>23.97</v>
      </c>
      <c r="M160" s="52"/>
      <c r="N160" s="58"/>
      <c r="AF160" s="39"/>
      <c r="AG160" s="47"/>
      <c r="AJ160" s="3" t="s">
        <v>175</v>
      </c>
      <c r="AM160" s="47"/>
    </row>
    <row r="161" spans="1:39" s="4" customFormat="1" ht="15" x14ac:dyDescent="0.25">
      <c r="A161" s="48"/>
      <c r="B161" s="49" t="s">
        <v>78</v>
      </c>
      <c r="C161" s="372" t="s">
        <v>176</v>
      </c>
      <c r="D161" s="372"/>
      <c r="E161" s="372"/>
      <c r="F161" s="51"/>
      <c r="G161" s="52"/>
      <c r="H161" s="52"/>
      <c r="I161" s="52"/>
      <c r="J161" s="53">
        <v>248.57</v>
      </c>
      <c r="K161" s="54">
        <v>0.69</v>
      </c>
      <c r="L161" s="53">
        <v>2.23</v>
      </c>
      <c r="M161" s="54">
        <v>34.96</v>
      </c>
      <c r="N161" s="64">
        <v>77.959999999999994</v>
      </c>
      <c r="AF161" s="39"/>
      <c r="AG161" s="47"/>
      <c r="AJ161" s="3" t="s">
        <v>176</v>
      </c>
      <c r="AM161" s="47"/>
    </row>
    <row r="162" spans="1:39" s="4" customFormat="1" ht="15" x14ac:dyDescent="0.25">
      <c r="A162" s="48"/>
      <c r="B162" s="49" t="s">
        <v>122</v>
      </c>
      <c r="C162" s="372" t="s">
        <v>177</v>
      </c>
      <c r="D162" s="372"/>
      <c r="E162" s="372"/>
      <c r="F162" s="51"/>
      <c r="G162" s="52"/>
      <c r="H162" s="52"/>
      <c r="I162" s="52"/>
      <c r="J162" s="107">
        <v>9850.39</v>
      </c>
      <c r="K162" s="63">
        <v>0</v>
      </c>
      <c r="L162" s="53">
        <v>0</v>
      </c>
      <c r="M162" s="52"/>
      <c r="N162" s="58"/>
      <c r="AF162" s="39"/>
      <c r="AG162" s="47"/>
      <c r="AJ162" s="3" t="s">
        <v>177</v>
      </c>
      <c r="AM162" s="47"/>
    </row>
    <row r="163" spans="1:39" s="4" customFormat="1" ht="15" x14ac:dyDescent="0.25">
      <c r="A163" s="56"/>
      <c r="B163" s="49"/>
      <c r="C163" s="372" t="s">
        <v>63</v>
      </c>
      <c r="D163" s="372"/>
      <c r="E163" s="372"/>
      <c r="F163" s="51" t="s">
        <v>64</v>
      </c>
      <c r="G163" s="63">
        <v>450</v>
      </c>
      <c r="H163" s="54">
        <v>0.69</v>
      </c>
      <c r="I163" s="70">
        <v>4.0365000000000002</v>
      </c>
      <c r="J163" s="57"/>
      <c r="K163" s="52"/>
      <c r="L163" s="57"/>
      <c r="M163" s="52"/>
      <c r="N163" s="58"/>
      <c r="AF163" s="39"/>
      <c r="AG163" s="47"/>
      <c r="AK163" s="3" t="s">
        <v>63</v>
      </c>
      <c r="AM163" s="47"/>
    </row>
    <row r="164" spans="1:39" s="4" customFormat="1" ht="15" x14ac:dyDescent="0.25">
      <c r="A164" s="56"/>
      <c r="B164" s="49"/>
      <c r="C164" s="372" t="s">
        <v>178</v>
      </c>
      <c r="D164" s="372"/>
      <c r="E164" s="372"/>
      <c r="F164" s="51" t="s">
        <v>64</v>
      </c>
      <c r="G164" s="54">
        <v>17.510000000000002</v>
      </c>
      <c r="H164" s="54">
        <v>0.69</v>
      </c>
      <c r="I164" s="111">
        <v>0.1570647</v>
      </c>
      <c r="J164" s="57"/>
      <c r="K164" s="52"/>
      <c r="L164" s="57"/>
      <c r="M164" s="52"/>
      <c r="N164" s="58"/>
      <c r="AF164" s="39"/>
      <c r="AG164" s="47"/>
      <c r="AK164" s="3" t="s">
        <v>178</v>
      </c>
      <c r="AM164" s="47"/>
    </row>
    <row r="165" spans="1:39" s="4" customFormat="1" ht="15" x14ac:dyDescent="0.25">
      <c r="A165" s="48"/>
      <c r="B165" s="49"/>
      <c r="C165" s="375" t="s">
        <v>65</v>
      </c>
      <c r="D165" s="375"/>
      <c r="E165" s="375"/>
      <c r="F165" s="59"/>
      <c r="G165" s="60"/>
      <c r="H165" s="60"/>
      <c r="I165" s="60"/>
      <c r="J165" s="108">
        <v>16603.740000000002</v>
      </c>
      <c r="K165" s="60"/>
      <c r="L165" s="61">
        <v>60.58</v>
      </c>
      <c r="M165" s="60"/>
      <c r="N165" s="62"/>
      <c r="AF165" s="39"/>
      <c r="AG165" s="47"/>
      <c r="AL165" s="3" t="s">
        <v>65</v>
      </c>
      <c r="AM165" s="47"/>
    </row>
    <row r="166" spans="1:39" s="4" customFormat="1" ht="15" x14ac:dyDescent="0.25">
      <c r="A166" s="56"/>
      <c r="B166" s="49"/>
      <c r="C166" s="372" t="s">
        <v>66</v>
      </c>
      <c r="D166" s="372"/>
      <c r="E166" s="372"/>
      <c r="F166" s="51"/>
      <c r="G166" s="52"/>
      <c r="H166" s="52"/>
      <c r="I166" s="52"/>
      <c r="J166" s="57"/>
      <c r="K166" s="52"/>
      <c r="L166" s="53">
        <v>38.840000000000003</v>
      </c>
      <c r="M166" s="52"/>
      <c r="N166" s="55">
        <v>1357.85</v>
      </c>
      <c r="AF166" s="39"/>
      <c r="AG166" s="47"/>
      <c r="AK166" s="3" t="s">
        <v>66</v>
      </c>
      <c r="AM166" s="47"/>
    </row>
    <row r="167" spans="1:39" s="4" customFormat="1" ht="23.25" x14ac:dyDescent="0.25">
      <c r="A167" s="56"/>
      <c r="B167" s="49" t="s">
        <v>718</v>
      </c>
      <c r="C167" s="372" t="s">
        <v>719</v>
      </c>
      <c r="D167" s="372"/>
      <c r="E167" s="372"/>
      <c r="F167" s="51" t="s">
        <v>69</v>
      </c>
      <c r="G167" s="63">
        <v>117</v>
      </c>
      <c r="H167" s="52"/>
      <c r="I167" s="63">
        <v>117</v>
      </c>
      <c r="J167" s="57"/>
      <c r="K167" s="52"/>
      <c r="L167" s="53">
        <v>45.44</v>
      </c>
      <c r="M167" s="52"/>
      <c r="N167" s="55">
        <v>1588.68</v>
      </c>
      <c r="AF167" s="39"/>
      <c r="AG167" s="47"/>
      <c r="AK167" s="3" t="s">
        <v>719</v>
      </c>
      <c r="AM167" s="47"/>
    </row>
    <row r="168" spans="1:39" s="4" customFormat="1" ht="23.25" x14ac:dyDescent="0.25">
      <c r="A168" s="56"/>
      <c r="B168" s="49" t="s">
        <v>720</v>
      </c>
      <c r="C168" s="372" t="s">
        <v>721</v>
      </c>
      <c r="D168" s="372"/>
      <c r="E168" s="372"/>
      <c r="F168" s="51" t="s">
        <v>69</v>
      </c>
      <c r="G168" s="63">
        <v>74</v>
      </c>
      <c r="H168" s="52"/>
      <c r="I168" s="63">
        <v>74</v>
      </c>
      <c r="J168" s="57"/>
      <c r="K168" s="52"/>
      <c r="L168" s="53">
        <v>28.74</v>
      </c>
      <c r="M168" s="52"/>
      <c r="N168" s="55">
        <v>1004.81</v>
      </c>
      <c r="AF168" s="39"/>
      <c r="AG168" s="47"/>
      <c r="AK168" s="3" t="s">
        <v>721</v>
      </c>
      <c r="AM168" s="47"/>
    </row>
    <row r="169" spans="1:39" s="4" customFormat="1" ht="15" x14ac:dyDescent="0.25">
      <c r="A169" s="65"/>
      <c r="B169" s="66"/>
      <c r="C169" s="374" t="s">
        <v>72</v>
      </c>
      <c r="D169" s="374"/>
      <c r="E169" s="374"/>
      <c r="F169" s="42"/>
      <c r="G169" s="43"/>
      <c r="H169" s="43"/>
      <c r="I169" s="43"/>
      <c r="J169" s="45"/>
      <c r="K169" s="43"/>
      <c r="L169" s="67">
        <v>134.76</v>
      </c>
      <c r="M169" s="60"/>
      <c r="N169" s="46"/>
      <c r="AF169" s="39"/>
      <c r="AG169" s="47"/>
      <c r="AM169" s="47" t="s">
        <v>72</v>
      </c>
    </row>
    <row r="170" spans="1:39" s="4" customFormat="1" ht="45.75" x14ac:dyDescent="0.25">
      <c r="A170" s="40" t="s">
        <v>248</v>
      </c>
      <c r="B170" s="41" t="s">
        <v>4043</v>
      </c>
      <c r="C170" s="374" t="s">
        <v>4044</v>
      </c>
      <c r="D170" s="374"/>
      <c r="E170" s="374"/>
      <c r="F170" s="42" t="s">
        <v>215</v>
      </c>
      <c r="G170" s="43">
        <v>0.26</v>
      </c>
      <c r="H170" s="44">
        <v>1</v>
      </c>
      <c r="I170" s="68">
        <v>0.26</v>
      </c>
      <c r="J170" s="45"/>
      <c r="K170" s="43"/>
      <c r="L170" s="45"/>
      <c r="M170" s="43"/>
      <c r="N170" s="46"/>
      <c r="AF170" s="39"/>
      <c r="AG170" s="47" t="s">
        <v>4044</v>
      </c>
      <c r="AM170" s="47"/>
    </row>
    <row r="171" spans="1:39" s="4" customFormat="1" ht="15" x14ac:dyDescent="0.25">
      <c r="A171" s="69"/>
      <c r="B171" s="50"/>
      <c r="C171" s="372" t="s">
        <v>2426</v>
      </c>
      <c r="D171" s="372"/>
      <c r="E171" s="372"/>
      <c r="F171" s="372"/>
      <c r="G171" s="372"/>
      <c r="H171" s="372"/>
      <c r="I171" s="372"/>
      <c r="J171" s="372"/>
      <c r="K171" s="372"/>
      <c r="L171" s="372"/>
      <c r="M171" s="372"/>
      <c r="N171" s="377"/>
      <c r="AF171" s="39"/>
      <c r="AG171" s="47"/>
      <c r="AH171" s="3" t="s">
        <v>2426</v>
      </c>
      <c r="AM171" s="47"/>
    </row>
    <row r="172" spans="1:39" s="4" customFormat="1" ht="22.5" x14ac:dyDescent="0.25">
      <c r="A172" s="103"/>
      <c r="B172" s="49" t="s">
        <v>4023</v>
      </c>
      <c r="C172" s="368" t="s">
        <v>3957</v>
      </c>
      <c r="D172" s="368"/>
      <c r="E172" s="368"/>
      <c r="F172" s="368"/>
      <c r="G172" s="368"/>
      <c r="H172" s="368"/>
      <c r="I172" s="368"/>
      <c r="J172" s="368"/>
      <c r="K172" s="368"/>
      <c r="L172" s="368"/>
      <c r="M172" s="368"/>
      <c r="N172" s="376"/>
      <c r="AF172" s="39"/>
      <c r="AG172" s="47"/>
      <c r="AI172" s="3" t="s">
        <v>3957</v>
      </c>
      <c r="AM172" s="47"/>
    </row>
    <row r="173" spans="1:39" s="4" customFormat="1" ht="22.5" x14ac:dyDescent="0.25">
      <c r="A173" s="103"/>
      <c r="B173" s="49" t="s">
        <v>217</v>
      </c>
      <c r="C173" s="368" t="s">
        <v>218</v>
      </c>
      <c r="D173" s="368"/>
      <c r="E173" s="368"/>
      <c r="F173" s="368"/>
      <c r="G173" s="368"/>
      <c r="H173" s="368"/>
      <c r="I173" s="368"/>
      <c r="J173" s="368"/>
      <c r="K173" s="368"/>
      <c r="L173" s="368"/>
      <c r="M173" s="368"/>
      <c r="N173" s="376"/>
      <c r="AF173" s="39"/>
      <c r="AG173" s="47"/>
      <c r="AI173" s="3" t="s">
        <v>218</v>
      </c>
      <c r="AM173" s="47"/>
    </row>
    <row r="174" spans="1:39" s="4" customFormat="1" ht="15" x14ac:dyDescent="0.25">
      <c r="A174" s="48"/>
      <c r="B174" s="49" t="s">
        <v>58</v>
      </c>
      <c r="C174" s="372" t="s">
        <v>62</v>
      </c>
      <c r="D174" s="372"/>
      <c r="E174" s="372"/>
      <c r="F174" s="51"/>
      <c r="G174" s="52"/>
      <c r="H174" s="52"/>
      <c r="I174" s="52"/>
      <c r="J174" s="107">
        <v>1241.68</v>
      </c>
      <c r="K174" s="54">
        <v>0.69</v>
      </c>
      <c r="L174" s="53">
        <v>222.76</v>
      </c>
      <c r="M174" s="54">
        <v>34.96</v>
      </c>
      <c r="N174" s="55">
        <v>7787.69</v>
      </c>
      <c r="AF174" s="39"/>
      <c r="AG174" s="47"/>
      <c r="AJ174" s="3" t="s">
        <v>62</v>
      </c>
      <c r="AM174" s="47"/>
    </row>
    <row r="175" spans="1:39" s="4" customFormat="1" ht="15" x14ac:dyDescent="0.25">
      <c r="A175" s="48"/>
      <c r="B175" s="49" t="s">
        <v>73</v>
      </c>
      <c r="C175" s="372" t="s">
        <v>175</v>
      </c>
      <c r="D175" s="372"/>
      <c r="E175" s="372"/>
      <c r="F175" s="51"/>
      <c r="G175" s="52"/>
      <c r="H175" s="52"/>
      <c r="I175" s="52"/>
      <c r="J175" s="107">
        <v>2650.97</v>
      </c>
      <c r="K175" s="54">
        <v>0.69</v>
      </c>
      <c r="L175" s="53">
        <v>475.58</v>
      </c>
      <c r="M175" s="52"/>
      <c r="N175" s="58"/>
      <c r="AF175" s="39"/>
      <c r="AG175" s="47"/>
      <c r="AJ175" s="3" t="s">
        <v>175</v>
      </c>
      <c r="AM175" s="47"/>
    </row>
    <row r="176" spans="1:39" s="4" customFormat="1" ht="15" x14ac:dyDescent="0.25">
      <c r="A176" s="48"/>
      <c r="B176" s="49" t="s">
        <v>78</v>
      </c>
      <c r="C176" s="372" t="s">
        <v>176</v>
      </c>
      <c r="D176" s="372"/>
      <c r="E176" s="372"/>
      <c r="F176" s="51"/>
      <c r="G176" s="52"/>
      <c r="H176" s="52"/>
      <c r="I176" s="52"/>
      <c r="J176" s="53">
        <v>240.42</v>
      </c>
      <c r="K176" s="54">
        <v>0.69</v>
      </c>
      <c r="L176" s="53">
        <v>43.13</v>
      </c>
      <c r="M176" s="54">
        <v>34.96</v>
      </c>
      <c r="N176" s="55">
        <v>1507.82</v>
      </c>
      <c r="AF176" s="39"/>
      <c r="AG176" s="47"/>
      <c r="AJ176" s="3" t="s">
        <v>176</v>
      </c>
      <c r="AM176" s="47"/>
    </row>
    <row r="177" spans="1:39" s="4" customFormat="1" ht="15" x14ac:dyDescent="0.25">
      <c r="A177" s="48"/>
      <c r="B177" s="49" t="s">
        <v>122</v>
      </c>
      <c r="C177" s="372" t="s">
        <v>177</v>
      </c>
      <c r="D177" s="372"/>
      <c r="E177" s="372"/>
      <c r="F177" s="51"/>
      <c r="G177" s="52"/>
      <c r="H177" s="52"/>
      <c r="I177" s="52"/>
      <c r="J177" s="107">
        <v>6060.81</v>
      </c>
      <c r="K177" s="63">
        <v>0</v>
      </c>
      <c r="L177" s="53">
        <v>0</v>
      </c>
      <c r="M177" s="52"/>
      <c r="N177" s="58"/>
      <c r="AF177" s="39"/>
      <c r="AG177" s="47"/>
      <c r="AJ177" s="3" t="s">
        <v>177</v>
      </c>
      <c r="AM177" s="47"/>
    </row>
    <row r="178" spans="1:39" s="4" customFormat="1" ht="15" x14ac:dyDescent="0.25">
      <c r="A178" s="56"/>
      <c r="B178" s="49"/>
      <c r="C178" s="372" t="s">
        <v>63</v>
      </c>
      <c r="D178" s="372"/>
      <c r="E178" s="372"/>
      <c r="F178" s="51" t="s">
        <v>64</v>
      </c>
      <c r="G178" s="104">
        <v>136.9</v>
      </c>
      <c r="H178" s="54">
        <v>0.69</v>
      </c>
      <c r="I178" s="114">
        <v>24.55986</v>
      </c>
      <c r="J178" s="57"/>
      <c r="K178" s="52"/>
      <c r="L178" s="57"/>
      <c r="M178" s="52"/>
      <c r="N178" s="58"/>
      <c r="AF178" s="39"/>
      <c r="AG178" s="47"/>
      <c r="AK178" s="3" t="s">
        <v>63</v>
      </c>
      <c r="AM178" s="47"/>
    </row>
    <row r="179" spans="1:39" s="4" customFormat="1" ht="15" x14ac:dyDescent="0.25">
      <c r="A179" s="56"/>
      <c r="B179" s="49"/>
      <c r="C179" s="372" t="s">
        <v>178</v>
      </c>
      <c r="D179" s="372"/>
      <c r="E179" s="372"/>
      <c r="F179" s="51" t="s">
        <v>64</v>
      </c>
      <c r="G179" s="54">
        <v>16.760000000000002</v>
      </c>
      <c r="H179" s="54">
        <v>0.69</v>
      </c>
      <c r="I179" s="117">
        <v>3.0067439999999999</v>
      </c>
      <c r="J179" s="57"/>
      <c r="K179" s="52"/>
      <c r="L179" s="57"/>
      <c r="M179" s="52"/>
      <c r="N179" s="58"/>
      <c r="AF179" s="39"/>
      <c r="AG179" s="47"/>
      <c r="AK179" s="3" t="s">
        <v>178</v>
      </c>
      <c r="AM179" s="47"/>
    </row>
    <row r="180" spans="1:39" s="4" customFormat="1" ht="15" x14ac:dyDescent="0.25">
      <c r="A180" s="48"/>
      <c r="B180" s="49"/>
      <c r="C180" s="375" t="s">
        <v>65</v>
      </c>
      <c r="D180" s="375"/>
      <c r="E180" s="375"/>
      <c r="F180" s="59"/>
      <c r="G180" s="60"/>
      <c r="H180" s="60"/>
      <c r="I180" s="60"/>
      <c r="J180" s="108">
        <v>9953.4599999999991</v>
      </c>
      <c r="K180" s="60"/>
      <c r="L180" s="61">
        <v>698.34</v>
      </c>
      <c r="M180" s="60"/>
      <c r="N180" s="62"/>
      <c r="AF180" s="39"/>
      <c r="AG180" s="47"/>
      <c r="AL180" s="3" t="s">
        <v>65</v>
      </c>
      <c r="AM180" s="47"/>
    </row>
    <row r="181" spans="1:39" s="4" customFormat="1" ht="15" x14ac:dyDescent="0.25">
      <c r="A181" s="56"/>
      <c r="B181" s="49"/>
      <c r="C181" s="372" t="s">
        <v>66</v>
      </c>
      <c r="D181" s="372"/>
      <c r="E181" s="372"/>
      <c r="F181" s="51"/>
      <c r="G181" s="52"/>
      <c r="H181" s="52"/>
      <c r="I181" s="52"/>
      <c r="J181" s="57"/>
      <c r="K181" s="52"/>
      <c r="L181" s="53">
        <v>265.89</v>
      </c>
      <c r="M181" s="52"/>
      <c r="N181" s="55">
        <v>9295.51</v>
      </c>
      <c r="AF181" s="39"/>
      <c r="AG181" s="47"/>
      <c r="AK181" s="3" t="s">
        <v>66</v>
      </c>
      <c r="AM181" s="47"/>
    </row>
    <row r="182" spans="1:39" s="4" customFormat="1" ht="23.25" x14ac:dyDescent="0.25">
      <c r="A182" s="56"/>
      <c r="B182" s="49" t="s">
        <v>718</v>
      </c>
      <c r="C182" s="372" t="s">
        <v>719</v>
      </c>
      <c r="D182" s="372"/>
      <c r="E182" s="372"/>
      <c r="F182" s="51" t="s">
        <v>69</v>
      </c>
      <c r="G182" s="63">
        <v>117</v>
      </c>
      <c r="H182" s="52"/>
      <c r="I182" s="63">
        <v>117</v>
      </c>
      <c r="J182" s="57"/>
      <c r="K182" s="52"/>
      <c r="L182" s="53">
        <v>311.08999999999997</v>
      </c>
      <c r="M182" s="52"/>
      <c r="N182" s="55">
        <v>10875.75</v>
      </c>
      <c r="AF182" s="39"/>
      <c r="AG182" s="47"/>
      <c r="AK182" s="3" t="s">
        <v>719</v>
      </c>
      <c r="AM182" s="47"/>
    </row>
    <row r="183" spans="1:39" s="4" customFormat="1" ht="23.25" x14ac:dyDescent="0.25">
      <c r="A183" s="56"/>
      <c r="B183" s="49" t="s">
        <v>720</v>
      </c>
      <c r="C183" s="372" t="s">
        <v>721</v>
      </c>
      <c r="D183" s="372"/>
      <c r="E183" s="372"/>
      <c r="F183" s="51" t="s">
        <v>69</v>
      </c>
      <c r="G183" s="63">
        <v>74</v>
      </c>
      <c r="H183" s="52"/>
      <c r="I183" s="63">
        <v>74</v>
      </c>
      <c r="J183" s="57"/>
      <c r="K183" s="52"/>
      <c r="L183" s="53">
        <v>196.76</v>
      </c>
      <c r="M183" s="52"/>
      <c r="N183" s="55">
        <v>6878.68</v>
      </c>
      <c r="AF183" s="39"/>
      <c r="AG183" s="47"/>
      <c r="AK183" s="3" t="s">
        <v>721</v>
      </c>
      <c r="AM183" s="47"/>
    </row>
    <row r="184" spans="1:39" s="4" customFormat="1" ht="15" x14ac:dyDescent="0.25">
      <c r="A184" s="65"/>
      <c r="B184" s="66"/>
      <c r="C184" s="374" t="s">
        <v>72</v>
      </c>
      <c r="D184" s="374"/>
      <c r="E184" s="374"/>
      <c r="F184" s="42"/>
      <c r="G184" s="43"/>
      <c r="H184" s="43"/>
      <c r="I184" s="43"/>
      <c r="J184" s="45"/>
      <c r="K184" s="43"/>
      <c r="L184" s="105">
        <v>1206.19</v>
      </c>
      <c r="M184" s="60"/>
      <c r="N184" s="46"/>
      <c r="AF184" s="39"/>
      <c r="AG184" s="47"/>
      <c r="AM184" s="47" t="s">
        <v>72</v>
      </c>
    </row>
    <row r="185" spans="1:39" s="4" customFormat="1" ht="34.5" x14ac:dyDescent="0.25">
      <c r="A185" s="40" t="s">
        <v>250</v>
      </c>
      <c r="B185" s="41" t="s">
        <v>4045</v>
      </c>
      <c r="C185" s="374" t="s">
        <v>4046</v>
      </c>
      <c r="D185" s="374"/>
      <c r="E185" s="374"/>
      <c r="F185" s="42" t="s">
        <v>215</v>
      </c>
      <c r="G185" s="43">
        <v>0.16500000000000001</v>
      </c>
      <c r="H185" s="44">
        <v>1</v>
      </c>
      <c r="I185" s="116">
        <v>0.16500000000000001</v>
      </c>
      <c r="J185" s="45"/>
      <c r="K185" s="43"/>
      <c r="L185" s="45"/>
      <c r="M185" s="43"/>
      <c r="N185" s="46"/>
      <c r="AF185" s="39"/>
      <c r="AG185" s="47" t="s">
        <v>4046</v>
      </c>
      <c r="AM185" s="47"/>
    </row>
    <row r="186" spans="1:39" s="4" customFormat="1" ht="15" x14ac:dyDescent="0.25">
      <c r="A186" s="69"/>
      <c r="B186" s="50"/>
      <c r="C186" s="372" t="s">
        <v>4047</v>
      </c>
      <c r="D186" s="372"/>
      <c r="E186" s="372"/>
      <c r="F186" s="372"/>
      <c r="G186" s="372"/>
      <c r="H186" s="372"/>
      <c r="I186" s="372"/>
      <c r="J186" s="372"/>
      <c r="K186" s="372"/>
      <c r="L186" s="372"/>
      <c r="M186" s="372"/>
      <c r="N186" s="377"/>
      <c r="AF186" s="39"/>
      <c r="AG186" s="47"/>
      <c r="AH186" s="3" t="s">
        <v>4047</v>
      </c>
      <c r="AM186" s="47"/>
    </row>
    <row r="187" spans="1:39" s="4" customFormat="1" ht="22.5" x14ac:dyDescent="0.25">
      <c r="A187" s="103"/>
      <c r="B187" s="49" t="s">
        <v>4023</v>
      </c>
      <c r="C187" s="368" t="s">
        <v>3957</v>
      </c>
      <c r="D187" s="368"/>
      <c r="E187" s="368"/>
      <c r="F187" s="368"/>
      <c r="G187" s="368"/>
      <c r="H187" s="368"/>
      <c r="I187" s="368"/>
      <c r="J187" s="368"/>
      <c r="K187" s="368"/>
      <c r="L187" s="368"/>
      <c r="M187" s="368"/>
      <c r="N187" s="376"/>
      <c r="AF187" s="39"/>
      <c r="AG187" s="47"/>
      <c r="AI187" s="3" t="s">
        <v>3957</v>
      </c>
      <c r="AM187" s="47"/>
    </row>
    <row r="188" spans="1:39" s="4" customFormat="1" ht="22.5" x14ac:dyDescent="0.25">
      <c r="A188" s="103"/>
      <c r="B188" s="49" t="s">
        <v>217</v>
      </c>
      <c r="C188" s="368" t="s">
        <v>218</v>
      </c>
      <c r="D188" s="368"/>
      <c r="E188" s="368"/>
      <c r="F188" s="368"/>
      <c r="G188" s="368"/>
      <c r="H188" s="368"/>
      <c r="I188" s="368"/>
      <c r="J188" s="368"/>
      <c r="K188" s="368"/>
      <c r="L188" s="368"/>
      <c r="M188" s="368"/>
      <c r="N188" s="376"/>
      <c r="AF188" s="39"/>
      <c r="AG188" s="47"/>
      <c r="AI188" s="3" t="s">
        <v>218</v>
      </c>
      <c r="AM188" s="47"/>
    </row>
    <row r="189" spans="1:39" s="4" customFormat="1" ht="15" x14ac:dyDescent="0.25">
      <c r="A189" s="48"/>
      <c r="B189" s="49" t="s">
        <v>58</v>
      </c>
      <c r="C189" s="372" t="s">
        <v>62</v>
      </c>
      <c r="D189" s="372"/>
      <c r="E189" s="372"/>
      <c r="F189" s="51"/>
      <c r="G189" s="52"/>
      <c r="H189" s="52"/>
      <c r="I189" s="52"/>
      <c r="J189" s="53">
        <v>755.51</v>
      </c>
      <c r="K189" s="54">
        <v>0.69</v>
      </c>
      <c r="L189" s="53">
        <v>86.01</v>
      </c>
      <c r="M189" s="54">
        <v>34.96</v>
      </c>
      <c r="N189" s="55">
        <v>3006.91</v>
      </c>
      <c r="AF189" s="39"/>
      <c r="AG189" s="47"/>
      <c r="AJ189" s="3" t="s">
        <v>62</v>
      </c>
      <c r="AM189" s="47"/>
    </row>
    <row r="190" spans="1:39" s="4" customFormat="1" ht="15" x14ac:dyDescent="0.25">
      <c r="A190" s="48"/>
      <c r="B190" s="49" t="s">
        <v>73</v>
      </c>
      <c r="C190" s="372" t="s">
        <v>175</v>
      </c>
      <c r="D190" s="372"/>
      <c r="E190" s="372"/>
      <c r="F190" s="51"/>
      <c r="G190" s="52"/>
      <c r="H190" s="52"/>
      <c r="I190" s="52"/>
      <c r="J190" s="107">
        <v>1025.1600000000001</v>
      </c>
      <c r="K190" s="54">
        <v>0.69</v>
      </c>
      <c r="L190" s="53">
        <v>116.71</v>
      </c>
      <c r="M190" s="52"/>
      <c r="N190" s="58"/>
      <c r="AF190" s="39"/>
      <c r="AG190" s="47"/>
      <c r="AJ190" s="3" t="s">
        <v>175</v>
      </c>
      <c r="AM190" s="47"/>
    </row>
    <row r="191" spans="1:39" s="4" customFormat="1" ht="15" x14ac:dyDescent="0.25">
      <c r="A191" s="48"/>
      <c r="B191" s="49" t="s">
        <v>78</v>
      </c>
      <c r="C191" s="372" t="s">
        <v>176</v>
      </c>
      <c r="D191" s="372"/>
      <c r="E191" s="372"/>
      <c r="F191" s="51"/>
      <c r="G191" s="52"/>
      <c r="H191" s="52"/>
      <c r="I191" s="52"/>
      <c r="J191" s="53">
        <v>94.41</v>
      </c>
      <c r="K191" s="54">
        <v>0.69</v>
      </c>
      <c r="L191" s="53">
        <v>10.75</v>
      </c>
      <c r="M191" s="54">
        <v>34.96</v>
      </c>
      <c r="N191" s="64">
        <v>375.82</v>
      </c>
      <c r="AF191" s="39"/>
      <c r="AG191" s="47"/>
      <c r="AJ191" s="3" t="s">
        <v>176</v>
      </c>
      <c r="AM191" s="47"/>
    </row>
    <row r="192" spans="1:39" s="4" customFormat="1" ht="15" x14ac:dyDescent="0.25">
      <c r="A192" s="48"/>
      <c r="B192" s="49" t="s">
        <v>122</v>
      </c>
      <c r="C192" s="372" t="s">
        <v>177</v>
      </c>
      <c r="D192" s="372"/>
      <c r="E192" s="372"/>
      <c r="F192" s="51"/>
      <c r="G192" s="52"/>
      <c r="H192" s="52"/>
      <c r="I192" s="52"/>
      <c r="J192" s="107">
        <v>3242.72</v>
      </c>
      <c r="K192" s="63">
        <v>0</v>
      </c>
      <c r="L192" s="53">
        <v>0</v>
      </c>
      <c r="M192" s="52"/>
      <c r="N192" s="58"/>
      <c r="AF192" s="39"/>
      <c r="AG192" s="47"/>
      <c r="AJ192" s="3" t="s">
        <v>177</v>
      </c>
      <c r="AM192" s="47"/>
    </row>
    <row r="193" spans="1:39" s="4" customFormat="1" ht="15" x14ac:dyDescent="0.25">
      <c r="A193" s="56"/>
      <c r="B193" s="49"/>
      <c r="C193" s="372" t="s">
        <v>63</v>
      </c>
      <c r="D193" s="372"/>
      <c r="E193" s="372"/>
      <c r="F193" s="51" t="s">
        <v>64</v>
      </c>
      <c r="G193" s="104">
        <v>82.3</v>
      </c>
      <c r="H193" s="54">
        <v>0.69</v>
      </c>
      <c r="I193" s="117">
        <v>9.3698549999999994</v>
      </c>
      <c r="J193" s="57"/>
      <c r="K193" s="52"/>
      <c r="L193" s="57"/>
      <c r="M193" s="52"/>
      <c r="N193" s="58"/>
      <c r="AF193" s="39"/>
      <c r="AG193" s="47"/>
      <c r="AK193" s="3" t="s">
        <v>63</v>
      </c>
      <c r="AM193" s="47"/>
    </row>
    <row r="194" spans="1:39" s="4" customFormat="1" ht="15" x14ac:dyDescent="0.25">
      <c r="A194" s="56"/>
      <c r="B194" s="49"/>
      <c r="C194" s="372" t="s">
        <v>178</v>
      </c>
      <c r="D194" s="372"/>
      <c r="E194" s="372"/>
      <c r="F194" s="51" t="s">
        <v>64</v>
      </c>
      <c r="G194" s="54">
        <v>6.63</v>
      </c>
      <c r="H194" s="54">
        <v>0.69</v>
      </c>
      <c r="I194" s="111">
        <v>0.75482550000000004</v>
      </c>
      <c r="J194" s="57"/>
      <c r="K194" s="52"/>
      <c r="L194" s="57"/>
      <c r="M194" s="52"/>
      <c r="N194" s="58"/>
      <c r="AF194" s="39"/>
      <c r="AG194" s="47"/>
      <c r="AK194" s="3" t="s">
        <v>178</v>
      </c>
      <c r="AM194" s="47"/>
    </row>
    <row r="195" spans="1:39" s="4" customFormat="1" ht="15" x14ac:dyDescent="0.25">
      <c r="A195" s="48"/>
      <c r="B195" s="49"/>
      <c r="C195" s="375" t="s">
        <v>65</v>
      </c>
      <c r="D195" s="375"/>
      <c r="E195" s="375"/>
      <c r="F195" s="59"/>
      <c r="G195" s="60"/>
      <c r="H195" s="60"/>
      <c r="I195" s="60"/>
      <c r="J195" s="108">
        <v>5023.3900000000003</v>
      </c>
      <c r="K195" s="60"/>
      <c r="L195" s="61">
        <v>202.72</v>
      </c>
      <c r="M195" s="60"/>
      <c r="N195" s="62"/>
      <c r="AF195" s="39"/>
      <c r="AG195" s="47"/>
      <c r="AL195" s="3" t="s">
        <v>65</v>
      </c>
      <c r="AM195" s="47"/>
    </row>
    <row r="196" spans="1:39" s="4" customFormat="1" ht="15" x14ac:dyDescent="0.25">
      <c r="A196" s="56"/>
      <c r="B196" s="49"/>
      <c r="C196" s="372" t="s">
        <v>66</v>
      </c>
      <c r="D196" s="372"/>
      <c r="E196" s="372"/>
      <c r="F196" s="51"/>
      <c r="G196" s="52"/>
      <c r="H196" s="52"/>
      <c r="I196" s="52"/>
      <c r="J196" s="57"/>
      <c r="K196" s="52"/>
      <c r="L196" s="53">
        <v>96.76</v>
      </c>
      <c r="M196" s="52"/>
      <c r="N196" s="55">
        <v>3382.73</v>
      </c>
      <c r="AF196" s="39"/>
      <c r="AG196" s="47"/>
      <c r="AK196" s="3" t="s">
        <v>66</v>
      </c>
      <c r="AM196" s="47"/>
    </row>
    <row r="197" spans="1:39" s="4" customFormat="1" ht="23.25" x14ac:dyDescent="0.25">
      <c r="A197" s="56"/>
      <c r="B197" s="49" t="s">
        <v>718</v>
      </c>
      <c r="C197" s="372" t="s">
        <v>719</v>
      </c>
      <c r="D197" s="372"/>
      <c r="E197" s="372"/>
      <c r="F197" s="51" t="s">
        <v>69</v>
      </c>
      <c r="G197" s="63">
        <v>117</v>
      </c>
      <c r="H197" s="52"/>
      <c r="I197" s="63">
        <v>117</v>
      </c>
      <c r="J197" s="57"/>
      <c r="K197" s="52"/>
      <c r="L197" s="53">
        <v>113.21</v>
      </c>
      <c r="M197" s="52"/>
      <c r="N197" s="55">
        <v>3957.79</v>
      </c>
      <c r="AF197" s="39"/>
      <c r="AG197" s="47"/>
      <c r="AK197" s="3" t="s">
        <v>719</v>
      </c>
      <c r="AM197" s="47"/>
    </row>
    <row r="198" spans="1:39" s="4" customFormat="1" ht="23.25" x14ac:dyDescent="0.25">
      <c r="A198" s="56"/>
      <c r="B198" s="49" t="s">
        <v>720</v>
      </c>
      <c r="C198" s="372" t="s">
        <v>721</v>
      </c>
      <c r="D198" s="372"/>
      <c r="E198" s="372"/>
      <c r="F198" s="51" t="s">
        <v>69</v>
      </c>
      <c r="G198" s="63">
        <v>74</v>
      </c>
      <c r="H198" s="52"/>
      <c r="I198" s="63">
        <v>74</v>
      </c>
      <c r="J198" s="57"/>
      <c r="K198" s="52"/>
      <c r="L198" s="53">
        <v>71.599999999999994</v>
      </c>
      <c r="M198" s="52"/>
      <c r="N198" s="55">
        <v>2503.2199999999998</v>
      </c>
      <c r="AF198" s="39"/>
      <c r="AG198" s="47"/>
      <c r="AK198" s="3" t="s">
        <v>721</v>
      </c>
      <c r="AM198" s="47"/>
    </row>
    <row r="199" spans="1:39" s="4" customFormat="1" ht="15" x14ac:dyDescent="0.25">
      <c r="A199" s="65"/>
      <c r="B199" s="66"/>
      <c r="C199" s="374" t="s">
        <v>72</v>
      </c>
      <c r="D199" s="374"/>
      <c r="E199" s="374"/>
      <c r="F199" s="42"/>
      <c r="G199" s="43"/>
      <c r="H199" s="43"/>
      <c r="I199" s="43"/>
      <c r="J199" s="45"/>
      <c r="K199" s="43"/>
      <c r="L199" s="67">
        <v>387.53</v>
      </c>
      <c r="M199" s="60"/>
      <c r="N199" s="46"/>
      <c r="AF199" s="39"/>
      <c r="AG199" s="47"/>
      <c r="AM199" s="47" t="s">
        <v>72</v>
      </c>
    </row>
    <row r="200" spans="1:39" s="4" customFormat="1" ht="34.5" x14ac:dyDescent="0.25">
      <c r="A200" s="40" t="s">
        <v>256</v>
      </c>
      <c r="B200" s="41" t="s">
        <v>4048</v>
      </c>
      <c r="C200" s="374" t="s">
        <v>4049</v>
      </c>
      <c r="D200" s="374"/>
      <c r="E200" s="374"/>
      <c r="F200" s="42" t="s">
        <v>215</v>
      </c>
      <c r="G200" s="43">
        <v>0.11</v>
      </c>
      <c r="H200" s="44">
        <v>1</v>
      </c>
      <c r="I200" s="68">
        <v>0.11</v>
      </c>
      <c r="J200" s="45"/>
      <c r="K200" s="43"/>
      <c r="L200" s="45"/>
      <c r="M200" s="43"/>
      <c r="N200" s="46"/>
      <c r="AF200" s="39"/>
      <c r="AG200" s="47" t="s">
        <v>4049</v>
      </c>
      <c r="AM200" s="47"/>
    </row>
    <row r="201" spans="1:39" s="4" customFormat="1" ht="15" x14ac:dyDescent="0.25">
      <c r="A201" s="69"/>
      <c r="B201" s="50"/>
      <c r="C201" s="372" t="s">
        <v>2371</v>
      </c>
      <c r="D201" s="372"/>
      <c r="E201" s="372"/>
      <c r="F201" s="372"/>
      <c r="G201" s="372"/>
      <c r="H201" s="372"/>
      <c r="I201" s="372"/>
      <c r="J201" s="372"/>
      <c r="K201" s="372"/>
      <c r="L201" s="372"/>
      <c r="M201" s="372"/>
      <c r="N201" s="377"/>
      <c r="AF201" s="39"/>
      <c r="AG201" s="47"/>
      <c r="AH201" s="3" t="s">
        <v>2371</v>
      </c>
      <c r="AM201" s="47"/>
    </row>
    <row r="202" spans="1:39" s="4" customFormat="1" ht="22.5" x14ac:dyDescent="0.25">
      <c r="A202" s="103"/>
      <c r="B202" s="49" t="s">
        <v>4023</v>
      </c>
      <c r="C202" s="368" t="s">
        <v>3957</v>
      </c>
      <c r="D202" s="368"/>
      <c r="E202" s="368"/>
      <c r="F202" s="368"/>
      <c r="G202" s="368"/>
      <c r="H202" s="368"/>
      <c r="I202" s="368"/>
      <c r="J202" s="368"/>
      <c r="K202" s="368"/>
      <c r="L202" s="368"/>
      <c r="M202" s="368"/>
      <c r="N202" s="376"/>
      <c r="AF202" s="39"/>
      <c r="AG202" s="47"/>
      <c r="AI202" s="3" t="s">
        <v>3957</v>
      </c>
      <c r="AM202" s="47"/>
    </row>
    <row r="203" spans="1:39" s="4" customFormat="1" ht="22.5" x14ac:dyDescent="0.25">
      <c r="A203" s="103"/>
      <c r="B203" s="49" t="s">
        <v>217</v>
      </c>
      <c r="C203" s="368" t="s">
        <v>218</v>
      </c>
      <c r="D203" s="368"/>
      <c r="E203" s="368"/>
      <c r="F203" s="368"/>
      <c r="G203" s="368"/>
      <c r="H203" s="368"/>
      <c r="I203" s="368"/>
      <c r="J203" s="368"/>
      <c r="K203" s="368"/>
      <c r="L203" s="368"/>
      <c r="M203" s="368"/>
      <c r="N203" s="376"/>
      <c r="AF203" s="39"/>
      <c r="AG203" s="47"/>
      <c r="AI203" s="3" t="s">
        <v>218</v>
      </c>
      <c r="AM203" s="47"/>
    </row>
    <row r="204" spans="1:39" s="4" customFormat="1" ht="15" x14ac:dyDescent="0.25">
      <c r="A204" s="48"/>
      <c r="B204" s="49" t="s">
        <v>58</v>
      </c>
      <c r="C204" s="372" t="s">
        <v>62</v>
      </c>
      <c r="D204" s="372"/>
      <c r="E204" s="372"/>
      <c r="F204" s="51"/>
      <c r="G204" s="52"/>
      <c r="H204" s="52"/>
      <c r="I204" s="52"/>
      <c r="J204" s="53">
        <v>957.47</v>
      </c>
      <c r="K204" s="54">
        <v>0.69</v>
      </c>
      <c r="L204" s="53">
        <v>72.67</v>
      </c>
      <c r="M204" s="54">
        <v>34.96</v>
      </c>
      <c r="N204" s="55">
        <v>2540.54</v>
      </c>
      <c r="AF204" s="39"/>
      <c r="AG204" s="47"/>
      <c r="AJ204" s="3" t="s">
        <v>62</v>
      </c>
      <c r="AM204" s="47"/>
    </row>
    <row r="205" spans="1:39" s="4" customFormat="1" ht="15" x14ac:dyDescent="0.25">
      <c r="A205" s="48"/>
      <c r="B205" s="49" t="s">
        <v>73</v>
      </c>
      <c r="C205" s="372" t="s">
        <v>175</v>
      </c>
      <c r="D205" s="372"/>
      <c r="E205" s="372"/>
      <c r="F205" s="51"/>
      <c r="G205" s="52"/>
      <c r="H205" s="52"/>
      <c r="I205" s="52"/>
      <c r="J205" s="107">
        <v>1131.26</v>
      </c>
      <c r="K205" s="54">
        <v>0.69</v>
      </c>
      <c r="L205" s="53">
        <v>85.86</v>
      </c>
      <c r="M205" s="52"/>
      <c r="N205" s="58"/>
      <c r="AF205" s="39"/>
      <c r="AG205" s="47"/>
      <c r="AJ205" s="3" t="s">
        <v>175</v>
      </c>
      <c r="AM205" s="47"/>
    </row>
    <row r="206" spans="1:39" s="4" customFormat="1" ht="15" x14ac:dyDescent="0.25">
      <c r="A206" s="48"/>
      <c r="B206" s="49" t="s">
        <v>78</v>
      </c>
      <c r="C206" s="372" t="s">
        <v>176</v>
      </c>
      <c r="D206" s="372"/>
      <c r="E206" s="372"/>
      <c r="F206" s="51"/>
      <c r="G206" s="52"/>
      <c r="H206" s="52"/>
      <c r="I206" s="52"/>
      <c r="J206" s="53">
        <v>108.92</v>
      </c>
      <c r="K206" s="54">
        <v>0.69</v>
      </c>
      <c r="L206" s="53">
        <v>8.27</v>
      </c>
      <c r="M206" s="54">
        <v>34.96</v>
      </c>
      <c r="N206" s="64">
        <v>289.12</v>
      </c>
      <c r="AF206" s="39"/>
      <c r="AG206" s="47"/>
      <c r="AJ206" s="3" t="s">
        <v>176</v>
      </c>
      <c r="AM206" s="47"/>
    </row>
    <row r="207" spans="1:39" s="4" customFormat="1" ht="15" x14ac:dyDescent="0.25">
      <c r="A207" s="48"/>
      <c r="B207" s="49" t="s">
        <v>122</v>
      </c>
      <c r="C207" s="372" t="s">
        <v>177</v>
      </c>
      <c r="D207" s="372"/>
      <c r="E207" s="372"/>
      <c r="F207" s="51"/>
      <c r="G207" s="52"/>
      <c r="H207" s="52"/>
      <c r="I207" s="52"/>
      <c r="J207" s="107">
        <v>3145.76</v>
      </c>
      <c r="K207" s="63">
        <v>0</v>
      </c>
      <c r="L207" s="53">
        <v>0</v>
      </c>
      <c r="M207" s="52"/>
      <c r="N207" s="58"/>
      <c r="AF207" s="39"/>
      <c r="AG207" s="47"/>
      <c r="AJ207" s="3" t="s">
        <v>177</v>
      </c>
      <c r="AM207" s="47"/>
    </row>
    <row r="208" spans="1:39" s="4" customFormat="1" ht="15" x14ac:dyDescent="0.25">
      <c r="A208" s="56"/>
      <c r="B208" s="49"/>
      <c r="C208" s="372" t="s">
        <v>63</v>
      </c>
      <c r="D208" s="372"/>
      <c r="E208" s="372"/>
      <c r="F208" s="51" t="s">
        <v>64</v>
      </c>
      <c r="G208" s="104">
        <v>104.3</v>
      </c>
      <c r="H208" s="54">
        <v>0.69</v>
      </c>
      <c r="I208" s="114">
        <v>7.9163699999999997</v>
      </c>
      <c r="J208" s="57"/>
      <c r="K208" s="52"/>
      <c r="L208" s="57"/>
      <c r="M208" s="52"/>
      <c r="N208" s="58"/>
      <c r="AF208" s="39"/>
      <c r="AG208" s="47"/>
      <c r="AK208" s="3" t="s">
        <v>63</v>
      </c>
      <c r="AM208" s="47"/>
    </row>
    <row r="209" spans="1:39" s="4" customFormat="1" ht="15" x14ac:dyDescent="0.25">
      <c r="A209" s="56"/>
      <c r="B209" s="49"/>
      <c r="C209" s="372" t="s">
        <v>178</v>
      </c>
      <c r="D209" s="372"/>
      <c r="E209" s="372"/>
      <c r="F209" s="51" t="s">
        <v>64</v>
      </c>
      <c r="G209" s="54">
        <v>7.64</v>
      </c>
      <c r="H209" s="54">
        <v>0.69</v>
      </c>
      <c r="I209" s="117">
        <v>0.57987599999999995</v>
      </c>
      <c r="J209" s="57"/>
      <c r="K209" s="52"/>
      <c r="L209" s="57"/>
      <c r="M209" s="52"/>
      <c r="N209" s="58"/>
      <c r="AF209" s="39"/>
      <c r="AG209" s="47"/>
      <c r="AK209" s="3" t="s">
        <v>178</v>
      </c>
      <c r="AM209" s="47"/>
    </row>
    <row r="210" spans="1:39" s="4" customFormat="1" ht="15" x14ac:dyDescent="0.25">
      <c r="A210" s="48"/>
      <c r="B210" s="49"/>
      <c r="C210" s="375" t="s">
        <v>65</v>
      </c>
      <c r="D210" s="375"/>
      <c r="E210" s="375"/>
      <c r="F210" s="59"/>
      <c r="G210" s="60"/>
      <c r="H210" s="60"/>
      <c r="I210" s="60"/>
      <c r="J210" s="108">
        <v>5234.49</v>
      </c>
      <c r="K210" s="60"/>
      <c r="L210" s="61">
        <v>158.53</v>
      </c>
      <c r="M210" s="60"/>
      <c r="N210" s="62"/>
      <c r="AF210" s="39"/>
      <c r="AG210" s="47"/>
      <c r="AL210" s="3" t="s">
        <v>65</v>
      </c>
      <c r="AM210" s="47"/>
    </row>
    <row r="211" spans="1:39" s="4" customFormat="1" ht="15" x14ac:dyDescent="0.25">
      <c r="A211" s="56"/>
      <c r="B211" s="49"/>
      <c r="C211" s="372" t="s">
        <v>66</v>
      </c>
      <c r="D211" s="372"/>
      <c r="E211" s="372"/>
      <c r="F211" s="51"/>
      <c r="G211" s="52"/>
      <c r="H211" s="52"/>
      <c r="I211" s="52"/>
      <c r="J211" s="57"/>
      <c r="K211" s="52"/>
      <c r="L211" s="53">
        <v>80.94</v>
      </c>
      <c r="M211" s="52"/>
      <c r="N211" s="55">
        <v>2829.66</v>
      </c>
      <c r="AF211" s="39"/>
      <c r="AG211" s="47"/>
      <c r="AK211" s="3" t="s">
        <v>66</v>
      </c>
      <c r="AM211" s="47"/>
    </row>
    <row r="212" spans="1:39" s="4" customFormat="1" ht="23.25" x14ac:dyDescent="0.25">
      <c r="A212" s="56"/>
      <c r="B212" s="49" t="s">
        <v>718</v>
      </c>
      <c r="C212" s="372" t="s">
        <v>719</v>
      </c>
      <c r="D212" s="372"/>
      <c r="E212" s="372"/>
      <c r="F212" s="51" t="s">
        <v>69</v>
      </c>
      <c r="G212" s="63">
        <v>117</v>
      </c>
      <c r="H212" s="52"/>
      <c r="I212" s="63">
        <v>117</v>
      </c>
      <c r="J212" s="57"/>
      <c r="K212" s="52"/>
      <c r="L212" s="53">
        <v>94.7</v>
      </c>
      <c r="M212" s="52"/>
      <c r="N212" s="55">
        <v>3310.7</v>
      </c>
      <c r="AF212" s="39"/>
      <c r="AG212" s="47"/>
      <c r="AK212" s="3" t="s">
        <v>719</v>
      </c>
      <c r="AM212" s="47"/>
    </row>
    <row r="213" spans="1:39" s="4" customFormat="1" ht="23.25" x14ac:dyDescent="0.25">
      <c r="A213" s="56"/>
      <c r="B213" s="49" t="s">
        <v>720</v>
      </c>
      <c r="C213" s="372" t="s">
        <v>721</v>
      </c>
      <c r="D213" s="372"/>
      <c r="E213" s="372"/>
      <c r="F213" s="51" t="s">
        <v>69</v>
      </c>
      <c r="G213" s="63">
        <v>74</v>
      </c>
      <c r="H213" s="52"/>
      <c r="I213" s="63">
        <v>74</v>
      </c>
      <c r="J213" s="57"/>
      <c r="K213" s="52"/>
      <c r="L213" s="53">
        <v>59.9</v>
      </c>
      <c r="M213" s="52"/>
      <c r="N213" s="55">
        <v>2093.9499999999998</v>
      </c>
      <c r="AF213" s="39"/>
      <c r="AG213" s="47"/>
      <c r="AK213" s="3" t="s">
        <v>721</v>
      </c>
      <c r="AM213" s="47"/>
    </row>
    <row r="214" spans="1:39" s="4" customFormat="1" ht="15" x14ac:dyDescent="0.25">
      <c r="A214" s="65"/>
      <c r="B214" s="66"/>
      <c r="C214" s="374" t="s">
        <v>72</v>
      </c>
      <c r="D214" s="374"/>
      <c r="E214" s="374"/>
      <c r="F214" s="42"/>
      <c r="G214" s="43"/>
      <c r="H214" s="43"/>
      <c r="I214" s="43"/>
      <c r="J214" s="45"/>
      <c r="K214" s="43"/>
      <c r="L214" s="67">
        <v>313.13</v>
      </c>
      <c r="M214" s="60"/>
      <c r="N214" s="46"/>
      <c r="AF214" s="39"/>
      <c r="AG214" s="47"/>
      <c r="AM214" s="47" t="s">
        <v>72</v>
      </c>
    </row>
    <row r="215" spans="1:39" s="4" customFormat="1" ht="34.5" x14ac:dyDescent="0.25">
      <c r="A215" s="40" t="s">
        <v>260</v>
      </c>
      <c r="B215" s="41" t="s">
        <v>4050</v>
      </c>
      <c r="C215" s="374" t="s">
        <v>4051</v>
      </c>
      <c r="D215" s="374"/>
      <c r="E215" s="374"/>
      <c r="F215" s="42" t="s">
        <v>215</v>
      </c>
      <c r="G215" s="43">
        <v>0.31</v>
      </c>
      <c r="H215" s="44">
        <v>1</v>
      </c>
      <c r="I215" s="68">
        <v>0.31</v>
      </c>
      <c r="J215" s="45"/>
      <c r="K215" s="43"/>
      <c r="L215" s="45"/>
      <c r="M215" s="43"/>
      <c r="N215" s="46"/>
      <c r="AF215" s="39"/>
      <c r="AG215" s="47" t="s">
        <v>4051</v>
      </c>
      <c r="AM215" s="47"/>
    </row>
    <row r="216" spans="1:39" s="4" customFormat="1" ht="15" x14ac:dyDescent="0.25">
      <c r="A216" s="69"/>
      <c r="B216" s="50"/>
      <c r="C216" s="372" t="s">
        <v>4052</v>
      </c>
      <c r="D216" s="372"/>
      <c r="E216" s="372"/>
      <c r="F216" s="372"/>
      <c r="G216" s="372"/>
      <c r="H216" s="372"/>
      <c r="I216" s="372"/>
      <c r="J216" s="372"/>
      <c r="K216" s="372"/>
      <c r="L216" s="372"/>
      <c r="M216" s="372"/>
      <c r="N216" s="377"/>
      <c r="AF216" s="39"/>
      <c r="AG216" s="47"/>
      <c r="AH216" s="3" t="s">
        <v>4052</v>
      </c>
      <c r="AM216" s="47"/>
    </row>
    <row r="217" spans="1:39" s="4" customFormat="1" ht="22.5" x14ac:dyDescent="0.25">
      <c r="A217" s="103"/>
      <c r="B217" s="49" t="s">
        <v>4023</v>
      </c>
      <c r="C217" s="368" t="s">
        <v>3957</v>
      </c>
      <c r="D217" s="368"/>
      <c r="E217" s="368"/>
      <c r="F217" s="368"/>
      <c r="G217" s="368"/>
      <c r="H217" s="368"/>
      <c r="I217" s="368"/>
      <c r="J217" s="368"/>
      <c r="K217" s="368"/>
      <c r="L217" s="368"/>
      <c r="M217" s="368"/>
      <c r="N217" s="376"/>
      <c r="AF217" s="39"/>
      <c r="AG217" s="47"/>
      <c r="AI217" s="3" t="s">
        <v>3957</v>
      </c>
      <c r="AM217" s="47"/>
    </row>
    <row r="218" spans="1:39" s="4" customFormat="1" ht="22.5" x14ac:dyDescent="0.25">
      <c r="A218" s="103"/>
      <c r="B218" s="49" t="s">
        <v>217</v>
      </c>
      <c r="C218" s="368" t="s">
        <v>218</v>
      </c>
      <c r="D218" s="368"/>
      <c r="E218" s="368"/>
      <c r="F218" s="368"/>
      <c r="G218" s="368"/>
      <c r="H218" s="368"/>
      <c r="I218" s="368"/>
      <c r="J218" s="368"/>
      <c r="K218" s="368"/>
      <c r="L218" s="368"/>
      <c r="M218" s="368"/>
      <c r="N218" s="376"/>
      <c r="AF218" s="39"/>
      <c r="AG218" s="47"/>
      <c r="AI218" s="3" t="s">
        <v>218</v>
      </c>
      <c r="AM218" s="47"/>
    </row>
    <row r="219" spans="1:39" s="4" customFormat="1" ht="15" x14ac:dyDescent="0.25">
      <c r="A219" s="48"/>
      <c r="B219" s="49" t="s">
        <v>58</v>
      </c>
      <c r="C219" s="372" t="s">
        <v>62</v>
      </c>
      <c r="D219" s="372"/>
      <c r="E219" s="372"/>
      <c r="F219" s="51"/>
      <c r="G219" s="52"/>
      <c r="H219" s="52"/>
      <c r="I219" s="52"/>
      <c r="J219" s="107">
        <v>1803.75</v>
      </c>
      <c r="K219" s="54">
        <v>0.69</v>
      </c>
      <c r="L219" s="53">
        <v>385.82</v>
      </c>
      <c r="M219" s="54">
        <v>34.96</v>
      </c>
      <c r="N219" s="55">
        <v>13488.27</v>
      </c>
      <c r="AF219" s="39"/>
      <c r="AG219" s="47"/>
      <c r="AJ219" s="3" t="s">
        <v>62</v>
      </c>
      <c r="AM219" s="47"/>
    </row>
    <row r="220" spans="1:39" s="4" customFormat="1" ht="15" x14ac:dyDescent="0.25">
      <c r="A220" s="48"/>
      <c r="B220" s="49" t="s">
        <v>73</v>
      </c>
      <c r="C220" s="372" t="s">
        <v>175</v>
      </c>
      <c r="D220" s="372"/>
      <c r="E220" s="372"/>
      <c r="F220" s="51"/>
      <c r="G220" s="52"/>
      <c r="H220" s="52"/>
      <c r="I220" s="52"/>
      <c r="J220" s="107">
        <v>2217.71</v>
      </c>
      <c r="K220" s="54">
        <v>0.69</v>
      </c>
      <c r="L220" s="53">
        <v>474.37</v>
      </c>
      <c r="M220" s="52"/>
      <c r="N220" s="58"/>
      <c r="AF220" s="39"/>
      <c r="AG220" s="47"/>
      <c r="AJ220" s="3" t="s">
        <v>175</v>
      </c>
      <c r="AM220" s="47"/>
    </row>
    <row r="221" spans="1:39" s="4" customFormat="1" ht="15" x14ac:dyDescent="0.25">
      <c r="A221" s="48"/>
      <c r="B221" s="49" t="s">
        <v>78</v>
      </c>
      <c r="C221" s="372" t="s">
        <v>176</v>
      </c>
      <c r="D221" s="372"/>
      <c r="E221" s="372"/>
      <c r="F221" s="51"/>
      <c r="G221" s="52"/>
      <c r="H221" s="52"/>
      <c r="I221" s="52"/>
      <c r="J221" s="53">
        <v>186.22</v>
      </c>
      <c r="K221" s="54">
        <v>0.69</v>
      </c>
      <c r="L221" s="53">
        <v>39.83</v>
      </c>
      <c r="M221" s="54">
        <v>34.96</v>
      </c>
      <c r="N221" s="55">
        <v>1392.46</v>
      </c>
      <c r="AF221" s="39"/>
      <c r="AG221" s="47"/>
      <c r="AJ221" s="3" t="s">
        <v>176</v>
      </c>
      <c r="AM221" s="47"/>
    </row>
    <row r="222" spans="1:39" s="4" customFormat="1" ht="15" x14ac:dyDescent="0.25">
      <c r="A222" s="48"/>
      <c r="B222" s="49" t="s">
        <v>122</v>
      </c>
      <c r="C222" s="372" t="s">
        <v>177</v>
      </c>
      <c r="D222" s="372"/>
      <c r="E222" s="372"/>
      <c r="F222" s="51"/>
      <c r="G222" s="52"/>
      <c r="H222" s="52"/>
      <c r="I222" s="52"/>
      <c r="J222" s="107">
        <v>6711.12</v>
      </c>
      <c r="K222" s="63">
        <v>0</v>
      </c>
      <c r="L222" s="53">
        <v>0</v>
      </c>
      <c r="M222" s="52"/>
      <c r="N222" s="58"/>
      <c r="AF222" s="39"/>
      <c r="AG222" s="47"/>
      <c r="AJ222" s="3" t="s">
        <v>177</v>
      </c>
      <c r="AM222" s="47"/>
    </row>
    <row r="223" spans="1:39" s="4" customFormat="1" ht="15" x14ac:dyDescent="0.25">
      <c r="A223" s="56"/>
      <c r="B223" s="49"/>
      <c r="C223" s="372" t="s">
        <v>63</v>
      </c>
      <c r="D223" s="372"/>
      <c r="E223" s="372"/>
      <c r="F223" s="51" t="s">
        <v>64</v>
      </c>
      <c r="G223" s="104">
        <v>187.5</v>
      </c>
      <c r="H223" s="54">
        <v>0.69</v>
      </c>
      <c r="I223" s="114">
        <v>40.106250000000003</v>
      </c>
      <c r="J223" s="57"/>
      <c r="K223" s="52"/>
      <c r="L223" s="57"/>
      <c r="M223" s="52"/>
      <c r="N223" s="58"/>
      <c r="AF223" s="39"/>
      <c r="AG223" s="47"/>
      <c r="AK223" s="3" t="s">
        <v>63</v>
      </c>
      <c r="AM223" s="47"/>
    </row>
    <row r="224" spans="1:39" s="4" customFormat="1" ht="15" x14ac:dyDescent="0.25">
      <c r="A224" s="56"/>
      <c r="B224" s="49"/>
      <c r="C224" s="372" t="s">
        <v>178</v>
      </c>
      <c r="D224" s="372"/>
      <c r="E224" s="372"/>
      <c r="F224" s="51" t="s">
        <v>64</v>
      </c>
      <c r="G224" s="54">
        <v>13.06</v>
      </c>
      <c r="H224" s="54">
        <v>0.69</v>
      </c>
      <c r="I224" s="117">
        <v>2.7935340000000002</v>
      </c>
      <c r="J224" s="57"/>
      <c r="K224" s="52"/>
      <c r="L224" s="57"/>
      <c r="M224" s="52"/>
      <c r="N224" s="58"/>
      <c r="AF224" s="39"/>
      <c r="AG224" s="47"/>
      <c r="AK224" s="3" t="s">
        <v>178</v>
      </c>
      <c r="AM224" s="47"/>
    </row>
    <row r="225" spans="1:41" s="4" customFormat="1" ht="15" x14ac:dyDescent="0.25">
      <c r="A225" s="48"/>
      <c r="B225" s="49"/>
      <c r="C225" s="375" t="s">
        <v>65</v>
      </c>
      <c r="D225" s="375"/>
      <c r="E225" s="375"/>
      <c r="F225" s="59"/>
      <c r="G225" s="60"/>
      <c r="H225" s="60"/>
      <c r="I225" s="60"/>
      <c r="J225" s="108">
        <v>10732.58</v>
      </c>
      <c r="K225" s="60"/>
      <c r="L225" s="61">
        <v>860.19</v>
      </c>
      <c r="M225" s="60"/>
      <c r="N225" s="62"/>
      <c r="AF225" s="39"/>
      <c r="AG225" s="47"/>
      <c r="AL225" s="3" t="s">
        <v>65</v>
      </c>
      <c r="AM225" s="47"/>
    </row>
    <row r="226" spans="1:41" s="4" customFormat="1" ht="15" x14ac:dyDescent="0.25">
      <c r="A226" s="56"/>
      <c r="B226" s="49"/>
      <c r="C226" s="372" t="s">
        <v>66</v>
      </c>
      <c r="D226" s="372"/>
      <c r="E226" s="372"/>
      <c r="F226" s="51"/>
      <c r="G226" s="52"/>
      <c r="H226" s="52"/>
      <c r="I226" s="52"/>
      <c r="J226" s="57"/>
      <c r="K226" s="52"/>
      <c r="L226" s="53">
        <v>425.65</v>
      </c>
      <c r="M226" s="52"/>
      <c r="N226" s="55">
        <v>14880.73</v>
      </c>
      <c r="AF226" s="39"/>
      <c r="AG226" s="47"/>
      <c r="AK226" s="3" t="s">
        <v>66</v>
      </c>
      <c r="AM226" s="47"/>
    </row>
    <row r="227" spans="1:41" s="4" customFormat="1" ht="23.25" x14ac:dyDescent="0.25">
      <c r="A227" s="56"/>
      <c r="B227" s="49" t="s">
        <v>718</v>
      </c>
      <c r="C227" s="372" t="s">
        <v>719</v>
      </c>
      <c r="D227" s="372"/>
      <c r="E227" s="372"/>
      <c r="F227" s="51" t="s">
        <v>69</v>
      </c>
      <c r="G227" s="63">
        <v>117</v>
      </c>
      <c r="H227" s="52"/>
      <c r="I227" s="63">
        <v>117</v>
      </c>
      <c r="J227" s="57"/>
      <c r="K227" s="52"/>
      <c r="L227" s="53">
        <v>498.01</v>
      </c>
      <c r="M227" s="52"/>
      <c r="N227" s="55">
        <v>17410.45</v>
      </c>
      <c r="AF227" s="39"/>
      <c r="AG227" s="47"/>
      <c r="AK227" s="3" t="s">
        <v>719</v>
      </c>
      <c r="AM227" s="47"/>
    </row>
    <row r="228" spans="1:41" s="4" customFormat="1" ht="23.25" x14ac:dyDescent="0.25">
      <c r="A228" s="56"/>
      <c r="B228" s="49" t="s">
        <v>720</v>
      </c>
      <c r="C228" s="372" t="s">
        <v>721</v>
      </c>
      <c r="D228" s="372"/>
      <c r="E228" s="372"/>
      <c r="F228" s="51" t="s">
        <v>69</v>
      </c>
      <c r="G228" s="63">
        <v>74</v>
      </c>
      <c r="H228" s="52"/>
      <c r="I228" s="63">
        <v>74</v>
      </c>
      <c r="J228" s="57"/>
      <c r="K228" s="52"/>
      <c r="L228" s="53">
        <v>314.98</v>
      </c>
      <c r="M228" s="52"/>
      <c r="N228" s="55">
        <v>11011.74</v>
      </c>
      <c r="AF228" s="39"/>
      <c r="AG228" s="47"/>
      <c r="AK228" s="3" t="s">
        <v>721</v>
      </c>
      <c r="AM228" s="47"/>
    </row>
    <row r="229" spans="1:41" s="4" customFormat="1" ht="15" x14ac:dyDescent="0.25">
      <c r="A229" s="65"/>
      <c r="B229" s="66"/>
      <c r="C229" s="374" t="s">
        <v>72</v>
      </c>
      <c r="D229" s="374"/>
      <c r="E229" s="374"/>
      <c r="F229" s="42"/>
      <c r="G229" s="43"/>
      <c r="H229" s="43"/>
      <c r="I229" s="43"/>
      <c r="J229" s="45"/>
      <c r="K229" s="43"/>
      <c r="L229" s="105">
        <v>1673.18</v>
      </c>
      <c r="M229" s="60"/>
      <c r="N229" s="46"/>
      <c r="AF229" s="39"/>
      <c r="AG229" s="47"/>
      <c r="AM229" s="47" t="s">
        <v>72</v>
      </c>
    </row>
    <row r="230" spans="1:41" s="4" customFormat="1" ht="34.5" x14ac:dyDescent="0.25">
      <c r="A230" s="40" t="s">
        <v>269</v>
      </c>
      <c r="B230" s="41" t="s">
        <v>4053</v>
      </c>
      <c r="C230" s="374" t="s">
        <v>4054</v>
      </c>
      <c r="D230" s="374"/>
      <c r="E230" s="374"/>
      <c r="F230" s="42" t="s">
        <v>341</v>
      </c>
      <c r="G230" s="43">
        <v>38.549999999999997</v>
      </c>
      <c r="H230" s="44">
        <v>1</v>
      </c>
      <c r="I230" s="68">
        <v>38.549999999999997</v>
      </c>
      <c r="J230" s="67">
        <v>10.130000000000001</v>
      </c>
      <c r="K230" s="43"/>
      <c r="L230" s="67">
        <v>390.51</v>
      </c>
      <c r="M230" s="68">
        <v>12.77</v>
      </c>
      <c r="N230" s="115">
        <v>4986.8100000000004</v>
      </c>
      <c r="AF230" s="39"/>
      <c r="AG230" s="47" t="s">
        <v>4054</v>
      </c>
      <c r="AM230" s="47"/>
    </row>
    <row r="231" spans="1:41" s="4" customFormat="1" ht="15" x14ac:dyDescent="0.25">
      <c r="A231" s="65"/>
      <c r="B231" s="66"/>
      <c r="C231" s="374" t="s">
        <v>72</v>
      </c>
      <c r="D231" s="374"/>
      <c r="E231" s="374"/>
      <c r="F231" s="42"/>
      <c r="G231" s="43"/>
      <c r="H231" s="43"/>
      <c r="I231" s="43"/>
      <c r="J231" s="45"/>
      <c r="K231" s="43"/>
      <c r="L231" s="67">
        <v>390.51</v>
      </c>
      <c r="M231" s="60"/>
      <c r="N231" s="115">
        <v>4986.8100000000004</v>
      </c>
      <c r="AF231" s="39"/>
      <c r="AG231" s="47"/>
      <c r="AM231" s="47" t="s">
        <v>72</v>
      </c>
    </row>
    <row r="232" spans="1:41" s="4" customFormat="1" ht="45.75" x14ac:dyDescent="0.25">
      <c r="A232" s="40" t="s">
        <v>272</v>
      </c>
      <c r="B232" s="41" t="s">
        <v>350</v>
      </c>
      <c r="C232" s="374" t="s">
        <v>488</v>
      </c>
      <c r="D232" s="374"/>
      <c r="E232" s="374"/>
      <c r="F232" s="42" t="s">
        <v>341</v>
      </c>
      <c r="G232" s="43">
        <v>37.47</v>
      </c>
      <c r="H232" s="44">
        <v>1</v>
      </c>
      <c r="I232" s="68">
        <v>37.47</v>
      </c>
      <c r="J232" s="67">
        <v>15.35</v>
      </c>
      <c r="K232" s="43"/>
      <c r="L232" s="67">
        <v>575.16</v>
      </c>
      <c r="M232" s="68">
        <v>12.77</v>
      </c>
      <c r="N232" s="115">
        <v>7344.79</v>
      </c>
      <c r="AF232" s="39"/>
      <c r="AG232" s="47" t="s">
        <v>488</v>
      </c>
      <c r="AM232" s="47"/>
    </row>
    <row r="233" spans="1:41" s="4" customFormat="1" ht="15" x14ac:dyDescent="0.25">
      <c r="A233" s="65"/>
      <c r="B233" s="66"/>
      <c r="C233" s="374" t="s">
        <v>72</v>
      </c>
      <c r="D233" s="374"/>
      <c r="E233" s="374"/>
      <c r="F233" s="42"/>
      <c r="G233" s="43"/>
      <c r="H233" s="43"/>
      <c r="I233" s="43"/>
      <c r="J233" s="45"/>
      <c r="K233" s="43"/>
      <c r="L233" s="67">
        <v>575.16</v>
      </c>
      <c r="M233" s="60"/>
      <c r="N233" s="115">
        <v>7344.79</v>
      </c>
      <c r="AF233" s="39"/>
      <c r="AG233" s="47"/>
      <c r="AM233" s="47" t="s">
        <v>72</v>
      </c>
    </row>
    <row r="234" spans="1:41" s="4" customFormat="1" ht="45.75" x14ac:dyDescent="0.25">
      <c r="A234" s="40" t="s">
        <v>276</v>
      </c>
      <c r="B234" s="41" t="s">
        <v>4055</v>
      </c>
      <c r="C234" s="374" t="s">
        <v>4056</v>
      </c>
      <c r="D234" s="374"/>
      <c r="E234" s="374"/>
      <c r="F234" s="42" t="s">
        <v>341</v>
      </c>
      <c r="G234" s="43">
        <v>1.08</v>
      </c>
      <c r="H234" s="44">
        <v>1</v>
      </c>
      <c r="I234" s="68">
        <v>1.08</v>
      </c>
      <c r="J234" s="67">
        <v>3.86</v>
      </c>
      <c r="K234" s="43"/>
      <c r="L234" s="67">
        <v>4.17</v>
      </c>
      <c r="M234" s="68">
        <v>12.77</v>
      </c>
      <c r="N234" s="122">
        <v>53.25</v>
      </c>
      <c r="AF234" s="39"/>
      <c r="AG234" s="47" t="s">
        <v>4056</v>
      </c>
      <c r="AM234" s="47"/>
    </row>
    <row r="235" spans="1:41" s="4" customFormat="1" ht="15" x14ac:dyDescent="0.25">
      <c r="A235" s="65"/>
      <c r="B235" s="66"/>
      <c r="C235" s="374" t="s">
        <v>72</v>
      </c>
      <c r="D235" s="374"/>
      <c r="E235" s="374"/>
      <c r="F235" s="42"/>
      <c r="G235" s="43"/>
      <c r="H235" s="43"/>
      <c r="I235" s="43"/>
      <c r="J235" s="45"/>
      <c r="K235" s="43"/>
      <c r="L235" s="67">
        <v>4.17</v>
      </c>
      <c r="M235" s="60"/>
      <c r="N235" s="122">
        <v>53.25</v>
      </c>
      <c r="AF235" s="39"/>
      <c r="AG235" s="47"/>
      <c r="AM235" s="47" t="s">
        <v>72</v>
      </c>
    </row>
    <row r="236" spans="1:41" s="4" customFormat="1" ht="0" hidden="1" customHeight="1" x14ac:dyDescent="0.25">
      <c r="A236" s="71"/>
      <c r="B236" s="72"/>
      <c r="C236" s="72"/>
      <c r="D236" s="72"/>
      <c r="E236" s="72"/>
      <c r="F236" s="73"/>
      <c r="G236" s="73"/>
      <c r="H236" s="73"/>
      <c r="I236" s="73"/>
      <c r="J236" s="74"/>
      <c r="K236" s="73"/>
      <c r="L236" s="74"/>
      <c r="M236" s="52"/>
      <c r="N236" s="74"/>
      <c r="AF236" s="39"/>
      <c r="AG236" s="47"/>
      <c r="AM236" s="47"/>
    </row>
    <row r="237" spans="1:41" s="4" customFormat="1" ht="15" x14ac:dyDescent="0.25">
      <c r="A237" s="78"/>
      <c r="B237" s="79"/>
      <c r="C237" s="374" t="s">
        <v>4057</v>
      </c>
      <c r="D237" s="374"/>
      <c r="E237" s="374"/>
      <c r="F237" s="374"/>
      <c r="G237" s="374"/>
      <c r="H237" s="374"/>
      <c r="I237" s="374"/>
      <c r="J237" s="374"/>
      <c r="K237" s="374"/>
      <c r="L237" s="80"/>
      <c r="M237" s="81"/>
      <c r="N237" s="82"/>
      <c r="AF237" s="39"/>
      <c r="AG237" s="47"/>
      <c r="AM237" s="47"/>
      <c r="AN237" s="47" t="s">
        <v>4057</v>
      </c>
    </row>
    <row r="238" spans="1:41" s="4" customFormat="1" ht="15" x14ac:dyDescent="0.25">
      <c r="A238" s="83"/>
      <c r="B238" s="49"/>
      <c r="C238" s="372" t="s">
        <v>83</v>
      </c>
      <c r="D238" s="372"/>
      <c r="E238" s="372"/>
      <c r="F238" s="372"/>
      <c r="G238" s="372"/>
      <c r="H238" s="372"/>
      <c r="I238" s="372"/>
      <c r="J238" s="372"/>
      <c r="K238" s="372"/>
      <c r="L238" s="106">
        <v>3605.87</v>
      </c>
      <c r="M238" s="85"/>
      <c r="N238" s="86">
        <v>76947.210000000006</v>
      </c>
      <c r="AF238" s="39"/>
      <c r="AG238" s="47"/>
      <c r="AM238" s="47"/>
      <c r="AN238" s="47"/>
      <c r="AO238" s="3" t="s">
        <v>83</v>
      </c>
    </row>
    <row r="239" spans="1:41" s="4" customFormat="1" ht="15" x14ac:dyDescent="0.25">
      <c r="A239" s="83"/>
      <c r="B239" s="49"/>
      <c r="C239" s="372" t="s">
        <v>84</v>
      </c>
      <c r="D239" s="372"/>
      <c r="E239" s="372"/>
      <c r="F239" s="372"/>
      <c r="G239" s="372"/>
      <c r="H239" s="372"/>
      <c r="I239" s="372"/>
      <c r="J239" s="372"/>
      <c r="K239" s="372"/>
      <c r="L239" s="87"/>
      <c r="M239" s="85"/>
      <c r="N239" s="88"/>
      <c r="AF239" s="39"/>
      <c r="AG239" s="47"/>
      <c r="AM239" s="47"/>
      <c r="AN239" s="47"/>
      <c r="AO239" s="3" t="s">
        <v>84</v>
      </c>
    </row>
    <row r="240" spans="1:41" s="4" customFormat="1" ht="15" x14ac:dyDescent="0.25">
      <c r="A240" s="83"/>
      <c r="B240" s="49"/>
      <c r="C240" s="372" t="s">
        <v>85</v>
      </c>
      <c r="D240" s="372"/>
      <c r="E240" s="372"/>
      <c r="F240" s="372"/>
      <c r="G240" s="372"/>
      <c r="H240" s="372"/>
      <c r="I240" s="372"/>
      <c r="J240" s="372"/>
      <c r="K240" s="372"/>
      <c r="L240" s="106">
        <v>1392.53</v>
      </c>
      <c r="M240" s="85"/>
      <c r="N240" s="86">
        <v>48682.86</v>
      </c>
      <c r="AF240" s="39"/>
      <c r="AG240" s="47"/>
      <c r="AM240" s="47"/>
      <c r="AN240" s="47"/>
      <c r="AO240" s="3" t="s">
        <v>85</v>
      </c>
    </row>
    <row r="241" spans="1:41" s="4" customFormat="1" ht="15" x14ac:dyDescent="0.25">
      <c r="A241" s="83"/>
      <c r="B241" s="49"/>
      <c r="C241" s="372" t="s">
        <v>193</v>
      </c>
      <c r="D241" s="372"/>
      <c r="E241" s="372"/>
      <c r="F241" s="372"/>
      <c r="G241" s="372"/>
      <c r="H241" s="372"/>
      <c r="I241" s="372"/>
      <c r="J241" s="372"/>
      <c r="K241" s="372"/>
      <c r="L241" s="106">
        <v>1243.5</v>
      </c>
      <c r="M241" s="85"/>
      <c r="N241" s="86">
        <v>15879.5</v>
      </c>
      <c r="AF241" s="39"/>
      <c r="AG241" s="47"/>
      <c r="AM241" s="47"/>
      <c r="AN241" s="47"/>
      <c r="AO241" s="3" t="s">
        <v>193</v>
      </c>
    </row>
    <row r="242" spans="1:41" s="4" customFormat="1" ht="15" x14ac:dyDescent="0.25">
      <c r="A242" s="83"/>
      <c r="B242" s="49"/>
      <c r="C242" s="372" t="s">
        <v>194</v>
      </c>
      <c r="D242" s="372"/>
      <c r="E242" s="372"/>
      <c r="F242" s="372"/>
      <c r="G242" s="372"/>
      <c r="H242" s="372"/>
      <c r="I242" s="372"/>
      <c r="J242" s="372"/>
      <c r="K242" s="372"/>
      <c r="L242" s="84">
        <v>113.23</v>
      </c>
      <c r="M242" s="85"/>
      <c r="N242" s="86">
        <v>3958.54</v>
      </c>
      <c r="AF242" s="39"/>
      <c r="AG242" s="47"/>
      <c r="AM242" s="47"/>
      <c r="AN242" s="47"/>
      <c r="AO242" s="3" t="s">
        <v>194</v>
      </c>
    </row>
    <row r="243" spans="1:41" s="4" customFormat="1" ht="15" x14ac:dyDescent="0.25">
      <c r="A243" s="83"/>
      <c r="B243" s="49"/>
      <c r="C243" s="372" t="s">
        <v>195</v>
      </c>
      <c r="D243" s="372"/>
      <c r="E243" s="372"/>
      <c r="F243" s="372"/>
      <c r="G243" s="372"/>
      <c r="H243" s="372"/>
      <c r="I243" s="372"/>
      <c r="J243" s="372"/>
      <c r="K243" s="372"/>
      <c r="L243" s="84">
        <v>390.51</v>
      </c>
      <c r="M243" s="85"/>
      <c r="N243" s="86">
        <v>4986.8100000000004</v>
      </c>
      <c r="AF243" s="39"/>
      <c r="AG243" s="47"/>
      <c r="AM243" s="47"/>
      <c r="AN243" s="47"/>
      <c r="AO243" s="3" t="s">
        <v>195</v>
      </c>
    </row>
    <row r="244" spans="1:41" s="4" customFormat="1" ht="15" x14ac:dyDescent="0.25">
      <c r="A244" s="83"/>
      <c r="B244" s="49"/>
      <c r="C244" s="372" t="s">
        <v>2994</v>
      </c>
      <c r="D244" s="372"/>
      <c r="E244" s="372"/>
      <c r="F244" s="372"/>
      <c r="G244" s="372"/>
      <c r="H244" s="372"/>
      <c r="I244" s="372"/>
      <c r="J244" s="372"/>
      <c r="K244" s="372"/>
      <c r="L244" s="87"/>
      <c r="M244" s="85"/>
      <c r="N244" s="88"/>
      <c r="AF244" s="39"/>
      <c r="AG244" s="47"/>
      <c r="AM244" s="47"/>
      <c r="AN244" s="47"/>
      <c r="AO244" s="3" t="s">
        <v>2994</v>
      </c>
    </row>
    <row r="245" spans="1:41" s="4" customFormat="1" ht="15" x14ac:dyDescent="0.25">
      <c r="A245" s="83"/>
      <c r="B245" s="49"/>
      <c r="C245" s="372" t="s">
        <v>2996</v>
      </c>
      <c r="D245" s="372"/>
      <c r="E245" s="372"/>
      <c r="F245" s="372"/>
      <c r="G245" s="372"/>
      <c r="H245" s="372"/>
      <c r="I245" s="372"/>
      <c r="J245" s="372"/>
      <c r="K245" s="372"/>
      <c r="L245" s="84">
        <v>390.51</v>
      </c>
      <c r="M245" s="85"/>
      <c r="N245" s="86">
        <v>4986.8100000000004</v>
      </c>
      <c r="AF245" s="39"/>
      <c r="AG245" s="47"/>
      <c r="AM245" s="47"/>
      <c r="AN245" s="47"/>
      <c r="AO245" s="3" t="s">
        <v>2996</v>
      </c>
    </row>
    <row r="246" spans="1:41" s="4" customFormat="1" ht="15" x14ac:dyDescent="0.25">
      <c r="A246" s="83"/>
      <c r="B246" s="49"/>
      <c r="C246" s="372" t="s">
        <v>364</v>
      </c>
      <c r="D246" s="372"/>
      <c r="E246" s="372"/>
      <c r="F246" s="372"/>
      <c r="G246" s="372"/>
      <c r="H246" s="372"/>
      <c r="I246" s="372"/>
      <c r="J246" s="372"/>
      <c r="K246" s="372"/>
      <c r="L246" s="84">
        <v>579.33000000000004</v>
      </c>
      <c r="M246" s="85"/>
      <c r="N246" s="86">
        <v>7398.04</v>
      </c>
      <c r="AF246" s="39"/>
      <c r="AG246" s="47"/>
      <c r="AM246" s="47"/>
      <c r="AN246" s="47"/>
      <c r="AO246" s="3" t="s">
        <v>364</v>
      </c>
    </row>
    <row r="247" spans="1:41" s="4" customFormat="1" ht="15" x14ac:dyDescent="0.25">
      <c r="A247" s="83"/>
      <c r="B247" s="49"/>
      <c r="C247" s="372" t="s">
        <v>196</v>
      </c>
      <c r="D247" s="372"/>
      <c r="E247" s="372"/>
      <c r="F247" s="372"/>
      <c r="G247" s="372"/>
      <c r="H247" s="372"/>
      <c r="I247" s="372"/>
      <c r="J247" s="372"/>
      <c r="K247" s="372"/>
      <c r="L247" s="106">
        <v>6371.2</v>
      </c>
      <c r="M247" s="85"/>
      <c r="N247" s="86">
        <v>173623.06</v>
      </c>
      <c r="AF247" s="39"/>
      <c r="AG247" s="47"/>
      <c r="AM247" s="47"/>
      <c r="AN247" s="47"/>
      <c r="AO247" s="3" t="s">
        <v>196</v>
      </c>
    </row>
    <row r="248" spans="1:41" s="4" customFormat="1" ht="15" x14ac:dyDescent="0.25">
      <c r="A248" s="83"/>
      <c r="B248" s="49"/>
      <c r="C248" s="372" t="s">
        <v>365</v>
      </c>
      <c r="D248" s="372"/>
      <c r="E248" s="372"/>
      <c r="F248" s="372"/>
      <c r="G248" s="372"/>
      <c r="H248" s="372"/>
      <c r="I248" s="372"/>
      <c r="J248" s="372"/>
      <c r="K248" s="372"/>
      <c r="L248" s="106">
        <v>5401.36</v>
      </c>
      <c r="M248" s="85"/>
      <c r="N248" s="86">
        <v>161238.21</v>
      </c>
      <c r="AF248" s="39"/>
      <c r="AG248" s="47"/>
      <c r="AM248" s="47"/>
      <c r="AN248" s="47"/>
      <c r="AO248" s="3" t="s">
        <v>365</v>
      </c>
    </row>
    <row r="249" spans="1:41" s="4" customFormat="1" ht="15" x14ac:dyDescent="0.25">
      <c r="A249" s="83"/>
      <c r="B249" s="49"/>
      <c r="C249" s="372" t="s">
        <v>88</v>
      </c>
      <c r="D249" s="372"/>
      <c r="E249" s="372"/>
      <c r="F249" s="372"/>
      <c r="G249" s="372"/>
      <c r="H249" s="372"/>
      <c r="I249" s="372"/>
      <c r="J249" s="372"/>
      <c r="K249" s="372"/>
      <c r="L249" s="87"/>
      <c r="M249" s="85"/>
      <c r="N249" s="88"/>
      <c r="AF249" s="39"/>
      <c r="AG249" s="47"/>
      <c r="AM249" s="47"/>
      <c r="AN249" s="47"/>
      <c r="AO249" s="3" t="s">
        <v>88</v>
      </c>
    </row>
    <row r="250" spans="1:41" s="4" customFormat="1" ht="15" x14ac:dyDescent="0.25">
      <c r="A250" s="83"/>
      <c r="B250" s="49"/>
      <c r="C250" s="372" t="s">
        <v>89</v>
      </c>
      <c r="D250" s="372"/>
      <c r="E250" s="372"/>
      <c r="F250" s="372"/>
      <c r="G250" s="372"/>
      <c r="H250" s="372"/>
      <c r="I250" s="372"/>
      <c r="J250" s="372"/>
      <c r="K250" s="372"/>
      <c r="L250" s="106">
        <v>1392.53</v>
      </c>
      <c r="M250" s="85"/>
      <c r="N250" s="86">
        <v>48682.86</v>
      </c>
      <c r="AF250" s="39"/>
      <c r="AG250" s="47"/>
      <c r="AM250" s="47"/>
      <c r="AN250" s="47"/>
      <c r="AO250" s="3" t="s">
        <v>89</v>
      </c>
    </row>
    <row r="251" spans="1:41" s="4" customFormat="1" ht="15" x14ac:dyDescent="0.25">
      <c r="A251" s="83"/>
      <c r="B251" s="49"/>
      <c r="C251" s="372" t="s">
        <v>366</v>
      </c>
      <c r="D251" s="372"/>
      <c r="E251" s="372"/>
      <c r="F251" s="372"/>
      <c r="G251" s="372"/>
      <c r="H251" s="372"/>
      <c r="I251" s="372"/>
      <c r="J251" s="372"/>
      <c r="K251" s="372"/>
      <c r="L251" s="106">
        <v>1243.5</v>
      </c>
      <c r="M251" s="85"/>
      <c r="N251" s="88"/>
      <c r="AF251" s="39"/>
      <c r="AG251" s="47"/>
      <c r="AM251" s="47"/>
      <c r="AN251" s="47"/>
      <c r="AO251" s="3" t="s">
        <v>366</v>
      </c>
    </row>
    <row r="252" spans="1:41" s="4" customFormat="1" ht="15" x14ac:dyDescent="0.25">
      <c r="A252" s="83"/>
      <c r="B252" s="49"/>
      <c r="C252" s="372" t="s">
        <v>367</v>
      </c>
      <c r="D252" s="372"/>
      <c r="E252" s="372"/>
      <c r="F252" s="372"/>
      <c r="G252" s="372"/>
      <c r="H252" s="372"/>
      <c r="I252" s="372"/>
      <c r="J252" s="372"/>
      <c r="K252" s="372"/>
      <c r="L252" s="84">
        <v>113.23</v>
      </c>
      <c r="M252" s="85"/>
      <c r="N252" s="86">
        <v>3958.54</v>
      </c>
      <c r="AF252" s="39"/>
      <c r="AG252" s="47"/>
      <c r="AM252" s="47"/>
      <c r="AN252" s="47"/>
      <c r="AO252" s="3" t="s">
        <v>367</v>
      </c>
    </row>
    <row r="253" spans="1:41" s="4" customFormat="1" ht="15" x14ac:dyDescent="0.25">
      <c r="A253" s="83"/>
      <c r="B253" s="49"/>
      <c r="C253" s="372" t="s">
        <v>90</v>
      </c>
      <c r="D253" s="372"/>
      <c r="E253" s="372"/>
      <c r="F253" s="372"/>
      <c r="G253" s="372"/>
      <c r="H253" s="372"/>
      <c r="I253" s="372"/>
      <c r="J253" s="372"/>
      <c r="K253" s="372"/>
      <c r="L253" s="106">
        <v>1708.31</v>
      </c>
      <c r="M253" s="85"/>
      <c r="N253" s="86">
        <v>59722.54</v>
      </c>
      <c r="AF253" s="39"/>
      <c r="AG253" s="47"/>
      <c r="AM253" s="47"/>
      <c r="AN253" s="47"/>
      <c r="AO253" s="3" t="s">
        <v>90</v>
      </c>
    </row>
    <row r="254" spans="1:41" s="4" customFormat="1" ht="15" x14ac:dyDescent="0.25">
      <c r="A254" s="83"/>
      <c r="B254" s="49"/>
      <c r="C254" s="372" t="s">
        <v>91</v>
      </c>
      <c r="D254" s="372"/>
      <c r="E254" s="372"/>
      <c r="F254" s="372"/>
      <c r="G254" s="372"/>
      <c r="H254" s="372"/>
      <c r="I254" s="372"/>
      <c r="J254" s="372"/>
      <c r="K254" s="372"/>
      <c r="L254" s="106">
        <v>1057.02</v>
      </c>
      <c r="M254" s="85"/>
      <c r="N254" s="86">
        <v>36953.31</v>
      </c>
      <c r="AF254" s="39"/>
      <c r="AG254" s="47"/>
      <c r="AM254" s="47"/>
      <c r="AN254" s="47"/>
      <c r="AO254" s="3" t="s">
        <v>91</v>
      </c>
    </row>
    <row r="255" spans="1:41" s="4" customFormat="1" ht="15" x14ac:dyDescent="0.25">
      <c r="A255" s="83"/>
      <c r="B255" s="49"/>
      <c r="C255" s="372" t="s">
        <v>369</v>
      </c>
      <c r="D255" s="372"/>
      <c r="E255" s="372"/>
      <c r="F255" s="372"/>
      <c r="G255" s="372"/>
      <c r="H255" s="372"/>
      <c r="I255" s="372"/>
      <c r="J255" s="372"/>
      <c r="K255" s="372"/>
      <c r="L255" s="84">
        <v>579.33000000000004</v>
      </c>
      <c r="M255" s="85"/>
      <c r="N255" s="86">
        <v>7398.04</v>
      </c>
      <c r="AF255" s="39"/>
      <c r="AG255" s="47"/>
      <c r="AM255" s="47"/>
      <c r="AN255" s="47"/>
      <c r="AO255" s="3" t="s">
        <v>369</v>
      </c>
    </row>
    <row r="256" spans="1:41" s="4" customFormat="1" ht="15" x14ac:dyDescent="0.25">
      <c r="A256" s="83"/>
      <c r="B256" s="49"/>
      <c r="C256" s="372" t="s">
        <v>2997</v>
      </c>
      <c r="D256" s="372"/>
      <c r="E256" s="372"/>
      <c r="F256" s="372"/>
      <c r="G256" s="372"/>
      <c r="H256" s="372"/>
      <c r="I256" s="372"/>
      <c r="J256" s="372"/>
      <c r="K256" s="372"/>
      <c r="L256" s="84">
        <v>390.51</v>
      </c>
      <c r="M256" s="85"/>
      <c r="N256" s="86">
        <v>4986.8100000000004</v>
      </c>
      <c r="AF256" s="39"/>
      <c r="AG256" s="47"/>
      <c r="AM256" s="47"/>
      <c r="AN256" s="47"/>
      <c r="AO256" s="3" t="s">
        <v>2997</v>
      </c>
    </row>
    <row r="257" spans="1:42" s="4" customFormat="1" ht="15" x14ac:dyDescent="0.25">
      <c r="A257" s="83"/>
      <c r="B257" s="49"/>
      <c r="C257" s="372" t="s">
        <v>92</v>
      </c>
      <c r="D257" s="372"/>
      <c r="E257" s="372"/>
      <c r="F257" s="372"/>
      <c r="G257" s="372"/>
      <c r="H257" s="372"/>
      <c r="I257" s="372"/>
      <c r="J257" s="372"/>
      <c r="K257" s="372"/>
      <c r="L257" s="106">
        <v>1505.76</v>
      </c>
      <c r="M257" s="85"/>
      <c r="N257" s="86">
        <v>52641.4</v>
      </c>
      <c r="AF257" s="39"/>
      <c r="AG257" s="47"/>
      <c r="AM257" s="47"/>
      <c r="AN257" s="47"/>
      <c r="AO257" s="3" t="s">
        <v>92</v>
      </c>
    </row>
    <row r="258" spans="1:42" s="4" customFormat="1" ht="15" x14ac:dyDescent="0.25">
      <c r="A258" s="83"/>
      <c r="B258" s="49"/>
      <c r="C258" s="372" t="s">
        <v>93</v>
      </c>
      <c r="D258" s="372"/>
      <c r="E258" s="372"/>
      <c r="F258" s="372"/>
      <c r="G258" s="372"/>
      <c r="H258" s="372"/>
      <c r="I258" s="372"/>
      <c r="J258" s="372"/>
      <c r="K258" s="372"/>
      <c r="L258" s="106">
        <v>1708.31</v>
      </c>
      <c r="M258" s="85"/>
      <c r="N258" s="86">
        <v>59722.54</v>
      </c>
      <c r="AF258" s="39"/>
      <c r="AG258" s="47"/>
      <c r="AM258" s="47"/>
      <c r="AN258" s="47"/>
      <c r="AO258" s="3" t="s">
        <v>93</v>
      </c>
    </row>
    <row r="259" spans="1:42" s="4" customFormat="1" ht="15" x14ac:dyDescent="0.25">
      <c r="A259" s="83"/>
      <c r="B259" s="49"/>
      <c r="C259" s="372" t="s">
        <v>94</v>
      </c>
      <c r="D259" s="372"/>
      <c r="E259" s="372"/>
      <c r="F259" s="372"/>
      <c r="G259" s="372"/>
      <c r="H259" s="372"/>
      <c r="I259" s="372"/>
      <c r="J259" s="372"/>
      <c r="K259" s="372"/>
      <c r="L259" s="106">
        <v>1057.02</v>
      </c>
      <c r="M259" s="85"/>
      <c r="N259" s="86">
        <v>36953.31</v>
      </c>
      <c r="AF259" s="39"/>
      <c r="AG259" s="47"/>
      <c r="AM259" s="47"/>
      <c r="AN259" s="47"/>
      <c r="AO259" s="3" t="s">
        <v>94</v>
      </c>
    </row>
    <row r="260" spans="1:42" s="4" customFormat="1" ht="15" x14ac:dyDescent="0.25">
      <c r="A260" s="83"/>
      <c r="B260" s="89"/>
      <c r="C260" s="373" t="s">
        <v>4058</v>
      </c>
      <c r="D260" s="373"/>
      <c r="E260" s="373"/>
      <c r="F260" s="373"/>
      <c r="G260" s="373"/>
      <c r="H260" s="373"/>
      <c r="I260" s="373"/>
      <c r="J260" s="373"/>
      <c r="K260" s="373"/>
      <c r="L260" s="93">
        <v>6371.2</v>
      </c>
      <c r="M260" s="91"/>
      <c r="N260" s="92">
        <v>173623.06</v>
      </c>
      <c r="AF260" s="39"/>
      <c r="AG260" s="47"/>
      <c r="AM260" s="47"/>
      <c r="AN260" s="47"/>
      <c r="AP260" s="47" t="s">
        <v>4058</v>
      </c>
    </row>
    <row r="261" spans="1:42" s="4" customFormat="1" ht="15" x14ac:dyDescent="0.25">
      <c r="A261" s="378" t="s">
        <v>4059</v>
      </c>
      <c r="B261" s="379"/>
      <c r="C261" s="379"/>
      <c r="D261" s="379"/>
      <c r="E261" s="379"/>
      <c r="F261" s="379"/>
      <c r="G261" s="379"/>
      <c r="H261" s="379"/>
      <c r="I261" s="379"/>
      <c r="J261" s="379"/>
      <c r="K261" s="379"/>
      <c r="L261" s="379"/>
      <c r="M261" s="379"/>
      <c r="N261" s="380"/>
      <c r="AF261" s="39" t="s">
        <v>4059</v>
      </c>
      <c r="AG261" s="47"/>
      <c r="AM261" s="47"/>
      <c r="AN261" s="47"/>
      <c r="AP261" s="47"/>
    </row>
    <row r="262" spans="1:42" s="4" customFormat="1" ht="57" x14ac:dyDescent="0.25">
      <c r="A262" s="40" t="s">
        <v>280</v>
      </c>
      <c r="B262" s="41" t="s">
        <v>4060</v>
      </c>
      <c r="C262" s="374" t="s">
        <v>4061</v>
      </c>
      <c r="D262" s="374"/>
      <c r="E262" s="374"/>
      <c r="F262" s="42" t="s">
        <v>2985</v>
      </c>
      <c r="G262" s="43">
        <v>2.31</v>
      </c>
      <c r="H262" s="44">
        <v>1</v>
      </c>
      <c r="I262" s="68">
        <v>2.31</v>
      </c>
      <c r="J262" s="45"/>
      <c r="K262" s="43"/>
      <c r="L262" s="45"/>
      <c r="M262" s="43"/>
      <c r="N262" s="46"/>
      <c r="AF262" s="39"/>
      <c r="AG262" s="47" t="s">
        <v>4061</v>
      </c>
      <c r="AM262" s="47"/>
      <c r="AN262" s="47"/>
      <c r="AP262" s="47"/>
    </row>
    <row r="263" spans="1:42" s="4" customFormat="1" ht="15" x14ac:dyDescent="0.25">
      <c r="A263" s="69"/>
      <c r="B263" s="50"/>
      <c r="C263" s="372" t="s">
        <v>4062</v>
      </c>
      <c r="D263" s="372"/>
      <c r="E263" s="372"/>
      <c r="F263" s="372"/>
      <c r="G263" s="372"/>
      <c r="H263" s="372"/>
      <c r="I263" s="372"/>
      <c r="J263" s="372"/>
      <c r="K263" s="372"/>
      <c r="L263" s="372"/>
      <c r="M263" s="372"/>
      <c r="N263" s="377"/>
      <c r="AF263" s="39"/>
      <c r="AG263" s="47"/>
      <c r="AH263" s="3" t="s">
        <v>4062</v>
      </c>
      <c r="AM263" s="47"/>
      <c r="AN263" s="47"/>
      <c r="AP263" s="47"/>
    </row>
    <row r="264" spans="1:42" s="4" customFormat="1" ht="22.5" x14ac:dyDescent="0.25">
      <c r="A264" s="103"/>
      <c r="B264" s="49" t="s">
        <v>4023</v>
      </c>
      <c r="C264" s="368" t="s">
        <v>3957</v>
      </c>
      <c r="D264" s="368"/>
      <c r="E264" s="368"/>
      <c r="F264" s="368"/>
      <c r="G264" s="368"/>
      <c r="H264" s="368"/>
      <c r="I264" s="368"/>
      <c r="J264" s="368"/>
      <c r="K264" s="368"/>
      <c r="L264" s="368"/>
      <c r="M264" s="368"/>
      <c r="N264" s="376"/>
      <c r="AF264" s="39"/>
      <c r="AG264" s="47"/>
      <c r="AI264" s="3" t="s">
        <v>3957</v>
      </c>
      <c r="AM264" s="47"/>
      <c r="AN264" s="47"/>
      <c r="AP264" s="47"/>
    </row>
    <row r="265" spans="1:42" s="4" customFormat="1" ht="22.5" x14ac:dyDescent="0.25">
      <c r="A265" s="103"/>
      <c r="B265" s="49" t="s">
        <v>217</v>
      </c>
      <c r="C265" s="368" t="s">
        <v>218</v>
      </c>
      <c r="D265" s="368"/>
      <c r="E265" s="368"/>
      <c r="F265" s="368"/>
      <c r="G265" s="368"/>
      <c r="H265" s="368"/>
      <c r="I265" s="368"/>
      <c r="J265" s="368"/>
      <c r="K265" s="368"/>
      <c r="L265" s="368"/>
      <c r="M265" s="368"/>
      <c r="N265" s="376"/>
      <c r="AF265" s="39"/>
      <c r="AG265" s="47"/>
      <c r="AI265" s="3" t="s">
        <v>218</v>
      </c>
      <c r="AM265" s="47"/>
      <c r="AN265" s="47"/>
      <c r="AP265" s="47"/>
    </row>
    <row r="266" spans="1:42" s="4" customFormat="1" ht="15" x14ac:dyDescent="0.25">
      <c r="A266" s="48"/>
      <c r="B266" s="49" t="s">
        <v>58</v>
      </c>
      <c r="C266" s="372" t="s">
        <v>62</v>
      </c>
      <c r="D266" s="372"/>
      <c r="E266" s="372"/>
      <c r="F266" s="51"/>
      <c r="G266" s="52"/>
      <c r="H266" s="52"/>
      <c r="I266" s="52"/>
      <c r="J266" s="107">
        <v>1257.92</v>
      </c>
      <c r="K266" s="54">
        <v>0.69</v>
      </c>
      <c r="L266" s="107">
        <v>2005</v>
      </c>
      <c r="M266" s="54">
        <v>34.96</v>
      </c>
      <c r="N266" s="55">
        <v>70094.8</v>
      </c>
      <c r="AF266" s="39"/>
      <c r="AG266" s="47"/>
      <c r="AJ266" s="3" t="s">
        <v>62</v>
      </c>
      <c r="AM266" s="47"/>
      <c r="AN266" s="47"/>
      <c r="AP266" s="47"/>
    </row>
    <row r="267" spans="1:42" s="4" customFormat="1" ht="15" x14ac:dyDescent="0.25">
      <c r="A267" s="48"/>
      <c r="B267" s="49" t="s">
        <v>73</v>
      </c>
      <c r="C267" s="372" t="s">
        <v>175</v>
      </c>
      <c r="D267" s="372"/>
      <c r="E267" s="372"/>
      <c r="F267" s="51"/>
      <c r="G267" s="52"/>
      <c r="H267" s="52"/>
      <c r="I267" s="52"/>
      <c r="J267" s="107">
        <v>2297.79</v>
      </c>
      <c r="K267" s="54">
        <v>0.69</v>
      </c>
      <c r="L267" s="107">
        <v>3662.45</v>
      </c>
      <c r="M267" s="52"/>
      <c r="N267" s="58"/>
      <c r="AF267" s="39"/>
      <c r="AG267" s="47"/>
      <c r="AJ267" s="3" t="s">
        <v>175</v>
      </c>
      <c r="AM267" s="47"/>
      <c r="AN267" s="47"/>
      <c r="AP267" s="47"/>
    </row>
    <row r="268" spans="1:42" s="4" customFormat="1" ht="15" x14ac:dyDescent="0.25">
      <c r="A268" s="48"/>
      <c r="B268" s="49" t="s">
        <v>78</v>
      </c>
      <c r="C268" s="372" t="s">
        <v>176</v>
      </c>
      <c r="D268" s="372"/>
      <c r="E268" s="372"/>
      <c r="F268" s="51"/>
      <c r="G268" s="52"/>
      <c r="H268" s="52"/>
      <c r="I268" s="52"/>
      <c r="J268" s="53">
        <v>286.33999999999997</v>
      </c>
      <c r="K268" s="54">
        <v>0.69</v>
      </c>
      <c r="L268" s="53">
        <v>456.4</v>
      </c>
      <c r="M268" s="54">
        <v>34.96</v>
      </c>
      <c r="N268" s="55">
        <v>15955.74</v>
      </c>
      <c r="AF268" s="39"/>
      <c r="AG268" s="47"/>
      <c r="AJ268" s="3" t="s">
        <v>176</v>
      </c>
      <c r="AM268" s="47"/>
      <c r="AN268" s="47"/>
      <c r="AP268" s="47"/>
    </row>
    <row r="269" spans="1:42" s="4" customFormat="1" ht="15" x14ac:dyDescent="0.25">
      <c r="A269" s="48"/>
      <c r="B269" s="49" t="s">
        <v>122</v>
      </c>
      <c r="C269" s="372" t="s">
        <v>177</v>
      </c>
      <c r="D269" s="372"/>
      <c r="E269" s="372"/>
      <c r="F269" s="51"/>
      <c r="G269" s="52"/>
      <c r="H269" s="52"/>
      <c r="I269" s="52"/>
      <c r="J269" s="107">
        <v>3018.09</v>
      </c>
      <c r="K269" s="63">
        <v>0</v>
      </c>
      <c r="L269" s="53">
        <v>0</v>
      </c>
      <c r="M269" s="52"/>
      <c r="N269" s="58"/>
      <c r="AF269" s="39"/>
      <c r="AG269" s="47"/>
      <c r="AJ269" s="3" t="s">
        <v>177</v>
      </c>
      <c r="AM269" s="47"/>
      <c r="AN269" s="47"/>
      <c r="AP269" s="47"/>
    </row>
    <row r="270" spans="1:42" s="4" customFormat="1" ht="15" x14ac:dyDescent="0.25">
      <c r="A270" s="56"/>
      <c r="B270" s="49"/>
      <c r="C270" s="372" t="s">
        <v>63</v>
      </c>
      <c r="D270" s="372"/>
      <c r="E270" s="372"/>
      <c r="F270" s="51" t="s">
        <v>64</v>
      </c>
      <c r="G270" s="54">
        <v>138.69</v>
      </c>
      <c r="H270" s="54">
        <v>0.69</v>
      </c>
      <c r="I270" s="117">
        <v>221.05799099999999</v>
      </c>
      <c r="J270" s="57"/>
      <c r="K270" s="52"/>
      <c r="L270" s="57"/>
      <c r="M270" s="52"/>
      <c r="N270" s="58"/>
      <c r="AF270" s="39"/>
      <c r="AG270" s="47"/>
      <c r="AK270" s="3" t="s">
        <v>63</v>
      </c>
      <c r="AM270" s="47"/>
      <c r="AN270" s="47"/>
      <c r="AP270" s="47"/>
    </row>
    <row r="271" spans="1:42" s="4" customFormat="1" ht="15" x14ac:dyDescent="0.25">
      <c r="A271" s="56"/>
      <c r="B271" s="49"/>
      <c r="C271" s="372" t="s">
        <v>178</v>
      </c>
      <c r="D271" s="372"/>
      <c r="E271" s="372"/>
      <c r="F271" s="51" t="s">
        <v>64</v>
      </c>
      <c r="G271" s="54">
        <v>21.87</v>
      </c>
      <c r="H271" s="54">
        <v>0.69</v>
      </c>
      <c r="I271" s="117">
        <v>34.858592999999999</v>
      </c>
      <c r="J271" s="57"/>
      <c r="K271" s="52"/>
      <c r="L271" s="57"/>
      <c r="M271" s="52"/>
      <c r="N271" s="58"/>
      <c r="AF271" s="39"/>
      <c r="AG271" s="47"/>
      <c r="AK271" s="3" t="s">
        <v>178</v>
      </c>
      <c r="AM271" s="47"/>
      <c r="AN271" s="47"/>
      <c r="AP271" s="47"/>
    </row>
    <row r="272" spans="1:42" s="4" customFormat="1" ht="15" x14ac:dyDescent="0.25">
      <c r="A272" s="48"/>
      <c r="B272" s="49"/>
      <c r="C272" s="375" t="s">
        <v>65</v>
      </c>
      <c r="D272" s="375"/>
      <c r="E272" s="375"/>
      <c r="F272" s="59"/>
      <c r="G272" s="60"/>
      <c r="H272" s="60"/>
      <c r="I272" s="60"/>
      <c r="J272" s="108">
        <v>6573.8</v>
      </c>
      <c r="K272" s="60"/>
      <c r="L272" s="108">
        <v>5667.45</v>
      </c>
      <c r="M272" s="60"/>
      <c r="N272" s="62"/>
      <c r="AF272" s="39"/>
      <c r="AG272" s="47"/>
      <c r="AL272" s="3" t="s">
        <v>65</v>
      </c>
      <c r="AM272" s="47"/>
      <c r="AN272" s="47"/>
      <c r="AP272" s="47"/>
    </row>
    <row r="273" spans="1:42" s="4" customFormat="1" ht="15" x14ac:dyDescent="0.25">
      <c r="A273" s="56"/>
      <c r="B273" s="49"/>
      <c r="C273" s="372" t="s">
        <v>66</v>
      </c>
      <c r="D273" s="372"/>
      <c r="E273" s="372"/>
      <c r="F273" s="51"/>
      <c r="G273" s="52"/>
      <c r="H273" s="52"/>
      <c r="I273" s="52"/>
      <c r="J273" s="57"/>
      <c r="K273" s="52"/>
      <c r="L273" s="107">
        <v>2461.4</v>
      </c>
      <c r="M273" s="52"/>
      <c r="N273" s="55">
        <v>86050.54</v>
      </c>
      <c r="AF273" s="39"/>
      <c r="AG273" s="47"/>
      <c r="AK273" s="3" t="s">
        <v>66</v>
      </c>
      <c r="AM273" s="47"/>
      <c r="AN273" s="47"/>
      <c r="AP273" s="47"/>
    </row>
    <row r="274" spans="1:42" s="4" customFormat="1" ht="23.25" x14ac:dyDescent="0.25">
      <c r="A274" s="56"/>
      <c r="B274" s="49" t="s">
        <v>718</v>
      </c>
      <c r="C274" s="372" t="s">
        <v>719</v>
      </c>
      <c r="D274" s="372"/>
      <c r="E274" s="372"/>
      <c r="F274" s="51" t="s">
        <v>69</v>
      </c>
      <c r="G274" s="63">
        <v>117</v>
      </c>
      <c r="H274" s="52"/>
      <c r="I274" s="63">
        <v>117</v>
      </c>
      <c r="J274" s="57"/>
      <c r="K274" s="52"/>
      <c r="L274" s="107">
        <v>2879.84</v>
      </c>
      <c r="M274" s="52"/>
      <c r="N274" s="55">
        <v>100679.13</v>
      </c>
      <c r="AF274" s="39"/>
      <c r="AG274" s="47"/>
      <c r="AK274" s="3" t="s">
        <v>719</v>
      </c>
      <c r="AM274" s="47"/>
      <c r="AN274" s="47"/>
      <c r="AP274" s="47"/>
    </row>
    <row r="275" spans="1:42" s="4" customFormat="1" ht="23.25" x14ac:dyDescent="0.25">
      <c r="A275" s="56"/>
      <c r="B275" s="49" t="s">
        <v>720</v>
      </c>
      <c r="C275" s="372" t="s">
        <v>721</v>
      </c>
      <c r="D275" s="372"/>
      <c r="E275" s="372"/>
      <c r="F275" s="51" t="s">
        <v>69</v>
      </c>
      <c r="G275" s="63">
        <v>74</v>
      </c>
      <c r="H275" s="52"/>
      <c r="I275" s="63">
        <v>74</v>
      </c>
      <c r="J275" s="57"/>
      <c r="K275" s="52"/>
      <c r="L275" s="107">
        <v>1821.44</v>
      </c>
      <c r="M275" s="52"/>
      <c r="N275" s="55">
        <v>63677.4</v>
      </c>
      <c r="AF275" s="39"/>
      <c r="AG275" s="47"/>
      <c r="AK275" s="3" t="s">
        <v>721</v>
      </c>
      <c r="AM275" s="47"/>
      <c r="AN275" s="47"/>
      <c r="AP275" s="47"/>
    </row>
    <row r="276" spans="1:42" s="4" customFormat="1" ht="15" x14ac:dyDescent="0.25">
      <c r="A276" s="65"/>
      <c r="B276" s="66"/>
      <c r="C276" s="374" t="s">
        <v>72</v>
      </c>
      <c r="D276" s="374"/>
      <c r="E276" s="374"/>
      <c r="F276" s="42"/>
      <c r="G276" s="43"/>
      <c r="H276" s="43"/>
      <c r="I276" s="43"/>
      <c r="J276" s="45"/>
      <c r="K276" s="43"/>
      <c r="L276" s="105">
        <v>10368.73</v>
      </c>
      <c r="M276" s="60"/>
      <c r="N276" s="46"/>
      <c r="AF276" s="39"/>
      <c r="AG276" s="47"/>
      <c r="AM276" s="47" t="s">
        <v>72</v>
      </c>
      <c r="AN276" s="47"/>
      <c r="AP276" s="47"/>
    </row>
    <row r="277" spans="1:42" s="4" customFormat="1" ht="23.25" x14ac:dyDescent="0.25">
      <c r="A277" s="40" t="s">
        <v>282</v>
      </c>
      <c r="B277" s="41" t="s">
        <v>4037</v>
      </c>
      <c r="C277" s="374" t="s">
        <v>4038</v>
      </c>
      <c r="D277" s="374"/>
      <c r="E277" s="374"/>
      <c r="F277" s="42" t="s">
        <v>215</v>
      </c>
      <c r="G277" s="43">
        <v>0.13500000000000001</v>
      </c>
      <c r="H277" s="44">
        <v>1</v>
      </c>
      <c r="I277" s="116">
        <v>0.13500000000000001</v>
      </c>
      <c r="J277" s="45"/>
      <c r="K277" s="43"/>
      <c r="L277" s="45"/>
      <c r="M277" s="43"/>
      <c r="N277" s="46"/>
      <c r="AF277" s="39"/>
      <c r="AG277" s="47" t="s">
        <v>4038</v>
      </c>
      <c r="AM277" s="47"/>
      <c r="AN277" s="47"/>
      <c r="AP277" s="47"/>
    </row>
    <row r="278" spans="1:42" s="4" customFormat="1" ht="15" x14ac:dyDescent="0.25">
      <c r="A278" s="69"/>
      <c r="B278" s="50"/>
      <c r="C278" s="372" t="s">
        <v>4063</v>
      </c>
      <c r="D278" s="372"/>
      <c r="E278" s="372"/>
      <c r="F278" s="372"/>
      <c r="G278" s="372"/>
      <c r="H278" s="372"/>
      <c r="I278" s="372"/>
      <c r="J278" s="372"/>
      <c r="K278" s="372"/>
      <c r="L278" s="372"/>
      <c r="M278" s="372"/>
      <c r="N278" s="377"/>
      <c r="AF278" s="39"/>
      <c r="AG278" s="47"/>
      <c r="AH278" s="3" t="s">
        <v>4063</v>
      </c>
      <c r="AM278" s="47"/>
      <c r="AN278" s="47"/>
      <c r="AP278" s="47"/>
    </row>
    <row r="279" spans="1:42" s="4" customFormat="1" ht="22.5" x14ac:dyDescent="0.25">
      <c r="A279" s="103"/>
      <c r="B279" s="49" t="s">
        <v>4023</v>
      </c>
      <c r="C279" s="368" t="s">
        <v>3957</v>
      </c>
      <c r="D279" s="368"/>
      <c r="E279" s="368"/>
      <c r="F279" s="368"/>
      <c r="G279" s="368"/>
      <c r="H279" s="368"/>
      <c r="I279" s="368"/>
      <c r="J279" s="368"/>
      <c r="K279" s="368"/>
      <c r="L279" s="368"/>
      <c r="M279" s="368"/>
      <c r="N279" s="376"/>
      <c r="AF279" s="39"/>
      <c r="AG279" s="47"/>
      <c r="AI279" s="3" t="s">
        <v>3957</v>
      </c>
      <c r="AM279" s="47"/>
      <c r="AN279" s="47"/>
      <c r="AP279" s="47"/>
    </row>
    <row r="280" spans="1:42" s="4" customFormat="1" ht="22.5" x14ac:dyDescent="0.25">
      <c r="A280" s="103"/>
      <c r="B280" s="49" t="s">
        <v>217</v>
      </c>
      <c r="C280" s="368" t="s">
        <v>218</v>
      </c>
      <c r="D280" s="368"/>
      <c r="E280" s="368"/>
      <c r="F280" s="368"/>
      <c r="G280" s="368"/>
      <c r="H280" s="368"/>
      <c r="I280" s="368"/>
      <c r="J280" s="368"/>
      <c r="K280" s="368"/>
      <c r="L280" s="368"/>
      <c r="M280" s="368"/>
      <c r="N280" s="376"/>
      <c r="AF280" s="39"/>
      <c r="AG280" s="47"/>
      <c r="AI280" s="3" t="s">
        <v>218</v>
      </c>
      <c r="AM280" s="47"/>
      <c r="AN280" s="47"/>
      <c r="AP280" s="47"/>
    </row>
    <row r="281" spans="1:42" s="4" customFormat="1" ht="15" x14ac:dyDescent="0.25">
      <c r="A281" s="48"/>
      <c r="B281" s="49" t="s">
        <v>58</v>
      </c>
      <c r="C281" s="372" t="s">
        <v>62</v>
      </c>
      <c r="D281" s="372"/>
      <c r="E281" s="372"/>
      <c r="F281" s="51"/>
      <c r="G281" s="52"/>
      <c r="H281" s="52"/>
      <c r="I281" s="52"/>
      <c r="J281" s="53">
        <v>701.45</v>
      </c>
      <c r="K281" s="54">
        <v>0.69</v>
      </c>
      <c r="L281" s="53">
        <v>65.34</v>
      </c>
      <c r="M281" s="54">
        <v>34.96</v>
      </c>
      <c r="N281" s="55">
        <v>2284.29</v>
      </c>
      <c r="AF281" s="39"/>
      <c r="AG281" s="47"/>
      <c r="AJ281" s="3" t="s">
        <v>62</v>
      </c>
      <c r="AM281" s="47"/>
      <c r="AN281" s="47"/>
      <c r="AP281" s="47"/>
    </row>
    <row r="282" spans="1:42" s="4" customFormat="1" ht="15" x14ac:dyDescent="0.25">
      <c r="A282" s="48"/>
      <c r="B282" s="49" t="s">
        <v>73</v>
      </c>
      <c r="C282" s="372" t="s">
        <v>175</v>
      </c>
      <c r="D282" s="372"/>
      <c r="E282" s="372"/>
      <c r="F282" s="51"/>
      <c r="G282" s="52"/>
      <c r="H282" s="52"/>
      <c r="I282" s="52"/>
      <c r="J282" s="53">
        <v>7.89</v>
      </c>
      <c r="K282" s="54">
        <v>0.69</v>
      </c>
      <c r="L282" s="53">
        <v>0.73</v>
      </c>
      <c r="M282" s="52"/>
      <c r="N282" s="58"/>
      <c r="AF282" s="39"/>
      <c r="AG282" s="47"/>
      <c r="AJ282" s="3" t="s">
        <v>175</v>
      </c>
      <c r="AM282" s="47"/>
      <c r="AN282" s="47"/>
      <c r="AP282" s="47"/>
    </row>
    <row r="283" spans="1:42" s="4" customFormat="1" ht="15" x14ac:dyDescent="0.25">
      <c r="A283" s="48"/>
      <c r="B283" s="49" t="s">
        <v>78</v>
      </c>
      <c r="C283" s="372" t="s">
        <v>176</v>
      </c>
      <c r="D283" s="372"/>
      <c r="E283" s="372"/>
      <c r="F283" s="51"/>
      <c r="G283" s="52"/>
      <c r="H283" s="52"/>
      <c r="I283" s="52"/>
      <c r="J283" s="53">
        <v>1.39</v>
      </c>
      <c r="K283" s="54">
        <v>0.69</v>
      </c>
      <c r="L283" s="53">
        <v>0.13</v>
      </c>
      <c r="M283" s="54">
        <v>34.96</v>
      </c>
      <c r="N283" s="64">
        <v>4.54</v>
      </c>
      <c r="AF283" s="39"/>
      <c r="AG283" s="47"/>
      <c r="AJ283" s="3" t="s">
        <v>176</v>
      </c>
      <c r="AM283" s="47"/>
      <c r="AN283" s="47"/>
      <c r="AP283" s="47"/>
    </row>
    <row r="284" spans="1:42" s="4" customFormat="1" ht="15" x14ac:dyDescent="0.25">
      <c r="A284" s="48"/>
      <c r="B284" s="49" t="s">
        <v>122</v>
      </c>
      <c r="C284" s="372" t="s">
        <v>177</v>
      </c>
      <c r="D284" s="372"/>
      <c r="E284" s="372"/>
      <c r="F284" s="51"/>
      <c r="G284" s="52"/>
      <c r="H284" s="52"/>
      <c r="I284" s="52"/>
      <c r="J284" s="107">
        <v>2346.42</v>
      </c>
      <c r="K284" s="63">
        <v>0</v>
      </c>
      <c r="L284" s="53">
        <v>0</v>
      </c>
      <c r="M284" s="52"/>
      <c r="N284" s="58"/>
      <c r="AF284" s="39"/>
      <c r="AG284" s="47"/>
      <c r="AJ284" s="3" t="s">
        <v>177</v>
      </c>
      <c r="AM284" s="47"/>
      <c r="AN284" s="47"/>
      <c r="AP284" s="47"/>
    </row>
    <row r="285" spans="1:42" s="4" customFormat="1" ht="15" x14ac:dyDescent="0.25">
      <c r="A285" s="56"/>
      <c r="B285" s="49"/>
      <c r="C285" s="372" t="s">
        <v>63</v>
      </c>
      <c r="D285" s="372"/>
      <c r="E285" s="372"/>
      <c r="F285" s="51" t="s">
        <v>64</v>
      </c>
      <c r="G285" s="104">
        <v>78.2</v>
      </c>
      <c r="H285" s="54">
        <v>0.69</v>
      </c>
      <c r="I285" s="114">
        <v>7.2843299999999997</v>
      </c>
      <c r="J285" s="57"/>
      <c r="K285" s="52"/>
      <c r="L285" s="57"/>
      <c r="M285" s="52"/>
      <c r="N285" s="58"/>
      <c r="AF285" s="39"/>
      <c r="AG285" s="47"/>
      <c r="AK285" s="3" t="s">
        <v>63</v>
      </c>
      <c r="AM285" s="47"/>
      <c r="AN285" s="47"/>
      <c r="AP285" s="47"/>
    </row>
    <row r="286" spans="1:42" s="4" customFormat="1" ht="15" x14ac:dyDescent="0.25">
      <c r="A286" s="56"/>
      <c r="B286" s="49"/>
      <c r="C286" s="372" t="s">
        <v>178</v>
      </c>
      <c r="D286" s="372"/>
      <c r="E286" s="372"/>
      <c r="F286" s="51" t="s">
        <v>64</v>
      </c>
      <c r="G286" s="54">
        <v>0.12</v>
      </c>
      <c r="H286" s="54">
        <v>0.69</v>
      </c>
      <c r="I286" s="117">
        <v>1.1178E-2</v>
      </c>
      <c r="J286" s="57"/>
      <c r="K286" s="52"/>
      <c r="L286" s="57"/>
      <c r="M286" s="52"/>
      <c r="N286" s="58"/>
      <c r="AF286" s="39"/>
      <c r="AG286" s="47"/>
      <c r="AK286" s="3" t="s">
        <v>178</v>
      </c>
      <c r="AM286" s="47"/>
      <c r="AN286" s="47"/>
      <c r="AP286" s="47"/>
    </row>
    <row r="287" spans="1:42" s="4" customFormat="1" ht="15" x14ac:dyDescent="0.25">
      <c r="A287" s="48"/>
      <c r="B287" s="49"/>
      <c r="C287" s="375" t="s">
        <v>65</v>
      </c>
      <c r="D287" s="375"/>
      <c r="E287" s="375"/>
      <c r="F287" s="59"/>
      <c r="G287" s="60"/>
      <c r="H287" s="60"/>
      <c r="I287" s="60"/>
      <c r="J287" s="108">
        <v>3055.76</v>
      </c>
      <c r="K287" s="60"/>
      <c r="L287" s="61">
        <v>66.069999999999993</v>
      </c>
      <c r="M287" s="60"/>
      <c r="N287" s="62"/>
      <c r="AF287" s="39"/>
      <c r="AG287" s="47"/>
      <c r="AL287" s="3" t="s">
        <v>65</v>
      </c>
      <c r="AM287" s="47"/>
      <c r="AN287" s="47"/>
      <c r="AP287" s="47"/>
    </row>
    <row r="288" spans="1:42" s="4" customFormat="1" ht="15" x14ac:dyDescent="0.25">
      <c r="A288" s="56"/>
      <c r="B288" s="49"/>
      <c r="C288" s="372" t="s">
        <v>66</v>
      </c>
      <c r="D288" s="372"/>
      <c r="E288" s="372"/>
      <c r="F288" s="51"/>
      <c r="G288" s="52"/>
      <c r="H288" s="52"/>
      <c r="I288" s="52"/>
      <c r="J288" s="57"/>
      <c r="K288" s="52"/>
      <c r="L288" s="53">
        <v>65.47</v>
      </c>
      <c r="M288" s="52"/>
      <c r="N288" s="55">
        <v>2288.83</v>
      </c>
      <c r="AF288" s="39"/>
      <c r="AG288" s="47"/>
      <c r="AK288" s="3" t="s">
        <v>66</v>
      </c>
      <c r="AM288" s="47"/>
      <c r="AN288" s="47"/>
      <c r="AP288" s="47"/>
    </row>
    <row r="289" spans="1:42" s="4" customFormat="1" ht="23.25" x14ac:dyDescent="0.25">
      <c r="A289" s="56"/>
      <c r="B289" s="49" t="s">
        <v>718</v>
      </c>
      <c r="C289" s="372" t="s">
        <v>719</v>
      </c>
      <c r="D289" s="372"/>
      <c r="E289" s="372"/>
      <c r="F289" s="51" t="s">
        <v>69</v>
      </c>
      <c r="G289" s="63">
        <v>117</v>
      </c>
      <c r="H289" s="52"/>
      <c r="I289" s="63">
        <v>117</v>
      </c>
      <c r="J289" s="57"/>
      <c r="K289" s="52"/>
      <c r="L289" s="53">
        <v>76.599999999999994</v>
      </c>
      <c r="M289" s="52"/>
      <c r="N289" s="55">
        <v>2677.93</v>
      </c>
      <c r="AF289" s="39"/>
      <c r="AG289" s="47"/>
      <c r="AK289" s="3" t="s">
        <v>719</v>
      </c>
      <c r="AM289" s="47"/>
      <c r="AN289" s="47"/>
      <c r="AP289" s="47"/>
    </row>
    <row r="290" spans="1:42" s="4" customFormat="1" ht="23.25" x14ac:dyDescent="0.25">
      <c r="A290" s="56"/>
      <c r="B290" s="49" t="s">
        <v>720</v>
      </c>
      <c r="C290" s="372" t="s">
        <v>721</v>
      </c>
      <c r="D290" s="372"/>
      <c r="E290" s="372"/>
      <c r="F290" s="51" t="s">
        <v>69</v>
      </c>
      <c r="G290" s="63">
        <v>74</v>
      </c>
      <c r="H290" s="52"/>
      <c r="I290" s="63">
        <v>74</v>
      </c>
      <c r="J290" s="57"/>
      <c r="K290" s="52"/>
      <c r="L290" s="53">
        <v>48.45</v>
      </c>
      <c r="M290" s="52"/>
      <c r="N290" s="55">
        <v>1693.73</v>
      </c>
      <c r="AF290" s="39"/>
      <c r="AG290" s="47"/>
      <c r="AK290" s="3" t="s">
        <v>721</v>
      </c>
      <c r="AM290" s="47"/>
      <c r="AN290" s="47"/>
      <c r="AP290" s="47"/>
    </row>
    <row r="291" spans="1:42" s="4" customFormat="1" ht="15" x14ac:dyDescent="0.25">
      <c r="A291" s="65"/>
      <c r="B291" s="66"/>
      <c r="C291" s="374" t="s">
        <v>72</v>
      </c>
      <c r="D291" s="374"/>
      <c r="E291" s="374"/>
      <c r="F291" s="42"/>
      <c r="G291" s="43"/>
      <c r="H291" s="43"/>
      <c r="I291" s="43"/>
      <c r="J291" s="45"/>
      <c r="K291" s="43"/>
      <c r="L291" s="67">
        <v>191.12</v>
      </c>
      <c r="M291" s="60"/>
      <c r="N291" s="46"/>
      <c r="AF291" s="39"/>
      <c r="AG291" s="47"/>
      <c r="AM291" s="47" t="s">
        <v>72</v>
      </c>
      <c r="AN291" s="47"/>
      <c r="AP291" s="47"/>
    </row>
    <row r="292" spans="1:42" s="4" customFormat="1" ht="45.75" x14ac:dyDescent="0.25">
      <c r="A292" s="40" t="s">
        <v>285</v>
      </c>
      <c r="B292" s="41" t="s">
        <v>4064</v>
      </c>
      <c r="C292" s="374" t="s">
        <v>4065</v>
      </c>
      <c r="D292" s="374"/>
      <c r="E292" s="374"/>
      <c r="F292" s="42" t="s">
        <v>215</v>
      </c>
      <c r="G292" s="43">
        <v>0.88500000000000001</v>
      </c>
      <c r="H292" s="44">
        <v>1</v>
      </c>
      <c r="I292" s="116">
        <v>0.88500000000000001</v>
      </c>
      <c r="J292" s="45"/>
      <c r="K292" s="43"/>
      <c r="L292" s="45"/>
      <c r="M292" s="43"/>
      <c r="N292" s="46"/>
      <c r="AF292" s="39"/>
      <c r="AG292" s="47" t="s">
        <v>4065</v>
      </c>
      <c r="AM292" s="47"/>
      <c r="AN292" s="47"/>
      <c r="AP292" s="47"/>
    </row>
    <row r="293" spans="1:42" s="4" customFormat="1" ht="15" x14ac:dyDescent="0.25">
      <c r="A293" s="69"/>
      <c r="B293" s="50"/>
      <c r="C293" s="372" t="s">
        <v>4066</v>
      </c>
      <c r="D293" s="372"/>
      <c r="E293" s="372"/>
      <c r="F293" s="372"/>
      <c r="G293" s="372"/>
      <c r="H293" s="372"/>
      <c r="I293" s="372"/>
      <c r="J293" s="372"/>
      <c r="K293" s="372"/>
      <c r="L293" s="372"/>
      <c r="M293" s="372"/>
      <c r="N293" s="377"/>
      <c r="AF293" s="39"/>
      <c r="AG293" s="47"/>
      <c r="AH293" s="3" t="s">
        <v>4066</v>
      </c>
      <c r="AM293" s="47"/>
      <c r="AN293" s="47"/>
      <c r="AP293" s="47"/>
    </row>
    <row r="294" spans="1:42" s="4" customFormat="1" ht="22.5" x14ac:dyDescent="0.25">
      <c r="A294" s="103"/>
      <c r="B294" s="49" t="s">
        <v>4023</v>
      </c>
      <c r="C294" s="368" t="s">
        <v>3957</v>
      </c>
      <c r="D294" s="368"/>
      <c r="E294" s="368"/>
      <c r="F294" s="368"/>
      <c r="G294" s="368"/>
      <c r="H294" s="368"/>
      <c r="I294" s="368"/>
      <c r="J294" s="368"/>
      <c r="K294" s="368"/>
      <c r="L294" s="368"/>
      <c r="M294" s="368"/>
      <c r="N294" s="376"/>
      <c r="AF294" s="39"/>
      <c r="AG294" s="47"/>
      <c r="AI294" s="3" t="s">
        <v>3957</v>
      </c>
      <c r="AM294" s="47"/>
      <c r="AN294" s="47"/>
      <c r="AP294" s="47"/>
    </row>
    <row r="295" spans="1:42" s="4" customFormat="1" ht="22.5" x14ac:dyDescent="0.25">
      <c r="A295" s="103"/>
      <c r="B295" s="49" t="s">
        <v>217</v>
      </c>
      <c r="C295" s="368" t="s">
        <v>218</v>
      </c>
      <c r="D295" s="368"/>
      <c r="E295" s="368"/>
      <c r="F295" s="368"/>
      <c r="G295" s="368"/>
      <c r="H295" s="368"/>
      <c r="I295" s="368"/>
      <c r="J295" s="368"/>
      <c r="K295" s="368"/>
      <c r="L295" s="368"/>
      <c r="M295" s="368"/>
      <c r="N295" s="376"/>
      <c r="AF295" s="39"/>
      <c r="AG295" s="47"/>
      <c r="AI295" s="3" t="s">
        <v>218</v>
      </c>
      <c r="AM295" s="47"/>
      <c r="AN295" s="47"/>
      <c r="AP295" s="47"/>
    </row>
    <row r="296" spans="1:42" s="4" customFormat="1" ht="15" x14ac:dyDescent="0.25">
      <c r="A296" s="48"/>
      <c r="B296" s="49" t="s">
        <v>58</v>
      </c>
      <c r="C296" s="372" t="s">
        <v>62</v>
      </c>
      <c r="D296" s="372"/>
      <c r="E296" s="372"/>
      <c r="F296" s="51"/>
      <c r="G296" s="52"/>
      <c r="H296" s="52"/>
      <c r="I296" s="52"/>
      <c r="J296" s="53">
        <v>908.66</v>
      </c>
      <c r="K296" s="54">
        <v>0.69</v>
      </c>
      <c r="L296" s="53">
        <v>554.87</v>
      </c>
      <c r="M296" s="54">
        <v>34.96</v>
      </c>
      <c r="N296" s="55">
        <v>19398.259999999998</v>
      </c>
      <c r="AF296" s="39"/>
      <c r="AG296" s="47"/>
      <c r="AJ296" s="3" t="s">
        <v>62</v>
      </c>
      <c r="AM296" s="47"/>
      <c r="AN296" s="47"/>
      <c r="AP296" s="47"/>
    </row>
    <row r="297" spans="1:42" s="4" customFormat="1" ht="15" x14ac:dyDescent="0.25">
      <c r="A297" s="48"/>
      <c r="B297" s="49" t="s">
        <v>73</v>
      </c>
      <c r="C297" s="372" t="s">
        <v>175</v>
      </c>
      <c r="D297" s="372"/>
      <c r="E297" s="372"/>
      <c r="F297" s="51"/>
      <c r="G297" s="52"/>
      <c r="H297" s="52"/>
      <c r="I297" s="52"/>
      <c r="J297" s="107">
        <v>1966.83</v>
      </c>
      <c r="K297" s="54">
        <v>0.69</v>
      </c>
      <c r="L297" s="107">
        <v>1201.04</v>
      </c>
      <c r="M297" s="52"/>
      <c r="N297" s="58"/>
      <c r="AF297" s="39"/>
      <c r="AG297" s="47"/>
      <c r="AJ297" s="3" t="s">
        <v>175</v>
      </c>
      <c r="AM297" s="47"/>
      <c r="AN297" s="47"/>
      <c r="AP297" s="47"/>
    </row>
    <row r="298" spans="1:42" s="4" customFormat="1" ht="15" x14ac:dyDescent="0.25">
      <c r="A298" s="48"/>
      <c r="B298" s="49" t="s">
        <v>78</v>
      </c>
      <c r="C298" s="372" t="s">
        <v>176</v>
      </c>
      <c r="D298" s="372"/>
      <c r="E298" s="372"/>
      <c r="F298" s="51"/>
      <c r="G298" s="52"/>
      <c r="H298" s="52"/>
      <c r="I298" s="52"/>
      <c r="J298" s="53">
        <v>178.23</v>
      </c>
      <c r="K298" s="54">
        <v>0.69</v>
      </c>
      <c r="L298" s="53">
        <v>108.84</v>
      </c>
      <c r="M298" s="54">
        <v>34.96</v>
      </c>
      <c r="N298" s="55">
        <v>3805.05</v>
      </c>
      <c r="AF298" s="39"/>
      <c r="AG298" s="47"/>
      <c r="AJ298" s="3" t="s">
        <v>176</v>
      </c>
      <c r="AM298" s="47"/>
      <c r="AN298" s="47"/>
      <c r="AP298" s="47"/>
    </row>
    <row r="299" spans="1:42" s="4" customFormat="1" ht="15" x14ac:dyDescent="0.25">
      <c r="A299" s="48"/>
      <c r="B299" s="49" t="s">
        <v>122</v>
      </c>
      <c r="C299" s="372" t="s">
        <v>177</v>
      </c>
      <c r="D299" s="372"/>
      <c r="E299" s="372"/>
      <c r="F299" s="51"/>
      <c r="G299" s="52"/>
      <c r="H299" s="52"/>
      <c r="I299" s="52"/>
      <c r="J299" s="107">
        <v>4460.6000000000004</v>
      </c>
      <c r="K299" s="63">
        <v>0</v>
      </c>
      <c r="L299" s="53">
        <v>0</v>
      </c>
      <c r="M299" s="52"/>
      <c r="N299" s="58"/>
      <c r="AF299" s="39"/>
      <c r="AG299" s="47"/>
      <c r="AJ299" s="3" t="s">
        <v>177</v>
      </c>
      <c r="AM299" s="47"/>
      <c r="AN299" s="47"/>
      <c r="AP299" s="47"/>
    </row>
    <row r="300" spans="1:42" s="4" customFormat="1" ht="15" x14ac:dyDescent="0.25">
      <c r="A300" s="56"/>
      <c r="B300" s="49"/>
      <c r="C300" s="372" t="s">
        <v>63</v>
      </c>
      <c r="D300" s="372"/>
      <c r="E300" s="372"/>
      <c r="F300" s="51" t="s">
        <v>64</v>
      </c>
      <c r="G300" s="104">
        <v>101.3</v>
      </c>
      <c r="H300" s="54">
        <v>0.69</v>
      </c>
      <c r="I300" s="117">
        <v>61.858845000000002</v>
      </c>
      <c r="J300" s="57"/>
      <c r="K300" s="52"/>
      <c r="L300" s="57"/>
      <c r="M300" s="52"/>
      <c r="N300" s="58"/>
      <c r="AF300" s="39"/>
      <c r="AG300" s="47"/>
      <c r="AK300" s="3" t="s">
        <v>63</v>
      </c>
      <c r="AM300" s="47"/>
      <c r="AN300" s="47"/>
      <c r="AP300" s="47"/>
    </row>
    <row r="301" spans="1:42" s="4" customFormat="1" ht="15" x14ac:dyDescent="0.25">
      <c r="A301" s="56"/>
      <c r="B301" s="49"/>
      <c r="C301" s="372" t="s">
        <v>178</v>
      </c>
      <c r="D301" s="372"/>
      <c r="E301" s="372"/>
      <c r="F301" s="51" t="s">
        <v>64</v>
      </c>
      <c r="G301" s="54">
        <v>12.42</v>
      </c>
      <c r="H301" s="54">
        <v>0.69</v>
      </c>
      <c r="I301" s="117">
        <v>7.5842729999999996</v>
      </c>
      <c r="J301" s="57"/>
      <c r="K301" s="52"/>
      <c r="L301" s="57"/>
      <c r="M301" s="52"/>
      <c r="N301" s="58"/>
      <c r="AF301" s="39"/>
      <c r="AG301" s="47"/>
      <c r="AK301" s="3" t="s">
        <v>178</v>
      </c>
      <c r="AM301" s="47"/>
      <c r="AN301" s="47"/>
      <c r="AP301" s="47"/>
    </row>
    <row r="302" spans="1:42" s="4" customFormat="1" ht="15" x14ac:dyDescent="0.25">
      <c r="A302" s="48"/>
      <c r="B302" s="49"/>
      <c r="C302" s="375" t="s">
        <v>65</v>
      </c>
      <c r="D302" s="375"/>
      <c r="E302" s="375"/>
      <c r="F302" s="59"/>
      <c r="G302" s="60"/>
      <c r="H302" s="60"/>
      <c r="I302" s="60"/>
      <c r="J302" s="108">
        <v>7336.09</v>
      </c>
      <c r="K302" s="60"/>
      <c r="L302" s="108">
        <v>1755.91</v>
      </c>
      <c r="M302" s="60"/>
      <c r="N302" s="62"/>
      <c r="AF302" s="39"/>
      <c r="AG302" s="47"/>
      <c r="AL302" s="3" t="s">
        <v>65</v>
      </c>
      <c r="AM302" s="47"/>
      <c r="AN302" s="47"/>
      <c r="AP302" s="47"/>
    </row>
    <row r="303" spans="1:42" s="4" customFormat="1" ht="15" x14ac:dyDescent="0.25">
      <c r="A303" s="56"/>
      <c r="B303" s="49"/>
      <c r="C303" s="372" t="s">
        <v>66</v>
      </c>
      <c r="D303" s="372"/>
      <c r="E303" s="372"/>
      <c r="F303" s="51"/>
      <c r="G303" s="52"/>
      <c r="H303" s="52"/>
      <c r="I303" s="52"/>
      <c r="J303" s="57"/>
      <c r="K303" s="52"/>
      <c r="L303" s="53">
        <v>663.71</v>
      </c>
      <c r="M303" s="52"/>
      <c r="N303" s="55">
        <v>23203.31</v>
      </c>
      <c r="AF303" s="39"/>
      <c r="AG303" s="47"/>
      <c r="AK303" s="3" t="s">
        <v>66</v>
      </c>
      <c r="AM303" s="47"/>
      <c r="AN303" s="47"/>
      <c r="AP303" s="47"/>
    </row>
    <row r="304" spans="1:42" s="4" customFormat="1" ht="23.25" x14ac:dyDescent="0.25">
      <c r="A304" s="56"/>
      <c r="B304" s="49" t="s">
        <v>718</v>
      </c>
      <c r="C304" s="372" t="s">
        <v>719</v>
      </c>
      <c r="D304" s="372"/>
      <c r="E304" s="372"/>
      <c r="F304" s="51" t="s">
        <v>69</v>
      </c>
      <c r="G304" s="63">
        <v>117</v>
      </c>
      <c r="H304" s="52"/>
      <c r="I304" s="63">
        <v>117</v>
      </c>
      <c r="J304" s="57"/>
      <c r="K304" s="52"/>
      <c r="L304" s="53">
        <v>776.54</v>
      </c>
      <c r="M304" s="52"/>
      <c r="N304" s="55">
        <v>27147.87</v>
      </c>
      <c r="AF304" s="39"/>
      <c r="AG304" s="47"/>
      <c r="AK304" s="3" t="s">
        <v>719</v>
      </c>
      <c r="AM304" s="47"/>
      <c r="AN304" s="47"/>
      <c r="AP304" s="47"/>
    </row>
    <row r="305" spans="1:42" s="4" customFormat="1" ht="23.25" x14ac:dyDescent="0.25">
      <c r="A305" s="56"/>
      <c r="B305" s="49" t="s">
        <v>720</v>
      </c>
      <c r="C305" s="372" t="s">
        <v>721</v>
      </c>
      <c r="D305" s="372"/>
      <c r="E305" s="372"/>
      <c r="F305" s="51" t="s">
        <v>69</v>
      </c>
      <c r="G305" s="63">
        <v>74</v>
      </c>
      <c r="H305" s="52"/>
      <c r="I305" s="63">
        <v>74</v>
      </c>
      <c r="J305" s="57"/>
      <c r="K305" s="52"/>
      <c r="L305" s="53">
        <v>491.15</v>
      </c>
      <c r="M305" s="52"/>
      <c r="N305" s="55">
        <v>17170.45</v>
      </c>
      <c r="AF305" s="39"/>
      <c r="AG305" s="47"/>
      <c r="AK305" s="3" t="s">
        <v>721</v>
      </c>
      <c r="AM305" s="47"/>
      <c r="AN305" s="47"/>
      <c r="AP305" s="47"/>
    </row>
    <row r="306" spans="1:42" s="4" customFormat="1" ht="15" x14ac:dyDescent="0.25">
      <c r="A306" s="65"/>
      <c r="B306" s="66"/>
      <c r="C306" s="374" t="s">
        <v>72</v>
      </c>
      <c r="D306" s="374"/>
      <c r="E306" s="374"/>
      <c r="F306" s="42"/>
      <c r="G306" s="43"/>
      <c r="H306" s="43"/>
      <c r="I306" s="43"/>
      <c r="J306" s="45"/>
      <c r="K306" s="43"/>
      <c r="L306" s="105">
        <v>3023.6</v>
      </c>
      <c r="M306" s="60"/>
      <c r="N306" s="46"/>
      <c r="AF306" s="39"/>
      <c r="AG306" s="47"/>
      <c r="AM306" s="47" t="s">
        <v>72</v>
      </c>
      <c r="AN306" s="47"/>
      <c r="AP306" s="47"/>
    </row>
    <row r="307" spans="1:42" s="4" customFormat="1" ht="45.75" x14ac:dyDescent="0.25">
      <c r="A307" s="40" t="s">
        <v>287</v>
      </c>
      <c r="B307" s="41" t="s">
        <v>4041</v>
      </c>
      <c r="C307" s="374" t="s">
        <v>4042</v>
      </c>
      <c r="D307" s="374"/>
      <c r="E307" s="374"/>
      <c r="F307" s="42" t="s">
        <v>716</v>
      </c>
      <c r="G307" s="43">
        <v>2.75E-2</v>
      </c>
      <c r="H307" s="44">
        <v>1</v>
      </c>
      <c r="I307" s="110">
        <v>2.75E-2</v>
      </c>
      <c r="J307" s="45"/>
      <c r="K307" s="43"/>
      <c r="L307" s="45"/>
      <c r="M307" s="43"/>
      <c r="N307" s="46"/>
      <c r="AF307" s="39"/>
      <c r="AG307" s="47" t="s">
        <v>4042</v>
      </c>
      <c r="AM307" s="47"/>
      <c r="AN307" s="47"/>
      <c r="AP307" s="47"/>
    </row>
    <row r="308" spans="1:42" s="4" customFormat="1" ht="15" x14ac:dyDescent="0.25">
      <c r="A308" s="69"/>
      <c r="B308" s="50"/>
      <c r="C308" s="372" t="s">
        <v>4067</v>
      </c>
      <c r="D308" s="372"/>
      <c r="E308" s="372"/>
      <c r="F308" s="372"/>
      <c r="G308" s="372"/>
      <c r="H308" s="372"/>
      <c r="I308" s="372"/>
      <c r="J308" s="372"/>
      <c r="K308" s="372"/>
      <c r="L308" s="372"/>
      <c r="M308" s="372"/>
      <c r="N308" s="377"/>
      <c r="AF308" s="39"/>
      <c r="AG308" s="47"/>
      <c r="AH308" s="3" t="s">
        <v>4067</v>
      </c>
      <c r="AM308" s="47"/>
      <c r="AN308" s="47"/>
      <c r="AP308" s="47"/>
    </row>
    <row r="309" spans="1:42" s="4" customFormat="1" ht="22.5" x14ac:dyDescent="0.25">
      <c r="A309" s="103"/>
      <c r="B309" s="49" t="s">
        <v>4023</v>
      </c>
      <c r="C309" s="368" t="s">
        <v>3957</v>
      </c>
      <c r="D309" s="368"/>
      <c r="E309" s="368"/>
      <c r="F309" s="368"/>
      <c r="G309" s="368"/>
      <c r="H309" s="368"/>
      <c r="I309" s="368"/>
      <c r="J309" s="368"/>
      <c r="K309" s="368"/>
      <c r="L309" s="368"/>
      <c r="M309" s="368"/>
      <c r="N309" s="376"/>
      <c r="AF309" s="39"/>
      <c r="AG309" s="47"/>
      <c r="AI309" s="3" t="s">
        <v>3957</v>
      </c>
      <c r="AM309" s="47"/>
      <c r="AN309" s="47"/>
      <c r="AP309" s="47"/>
    </row>
    <row r="310" spans="1:42" s="4" customFormat="1" ht="22.5" x14ac:dyDescent="0.25">
      <c r="A310" s="103"/>
      <c r="B310" s="49" t="s">
        <v>217</v>
      </c>
      <c r="C310" s="368" t="s">
        <v>218</v>
      </c>
      <c r="D310" s="368"/>
      <c r="E310" s="368"/>
      <c r="F310" s="368"/>
      <c r="G310" s="368"/>
      <c r="H310" s="368"/>
      <c r="I310" s="368"/>
      <c r="J310" s="368"/>
      <c r="K310" s="368"/>
      <c r="L310" s="368"/>
      <c r="M310" s="368"/>
      <c r="N310" s="376"/>
      <c r="AF310" s="39"/>
      <c r="AG310" s="47"/>
      <c r="AI310" s="3" t="s">
        <v>218</v>
      </c>
      <c r="AM310" s="47"/>
      <c r="AN310" s="47"/>
      <c r="AP310" s="47"/>
    </row>
    <row r="311" spans="1:42" s="4" customFormat="1" ht="15" x14ac:dyDescent="0.25">
      <c r="A311" s="48"/>
      <c r="B311" s="49" t="s">
        <v>58</v>
      </c>
      <c r="C311" s="372" t="s">
        <v>62</v>
      </c>
      <c r="D311" s="372"/>
      <c r="E311" s="372"/>
      <c r="F311" s="51"/>
      <c r="G311" s="52"/>
      <c r="H311" s="52"/>
      <c r="I311" s="52"/>
      <c r="J311" s="107">
        <v>4081.5</v>
      </c>
      <c r="K311" s="54">
        <v>0.69</v>
      </c>
      <c r="L311" s="53">
        <v>77.45</v>
      </c>
      <c r="M311" s="54">
        <v>34.96</v>
      </c>
      <c r="N311" s="55">
        <v>2707.65</v>
      </c>
      <c r="AF311" s="39"/>
      <c r="AG311" s="47"/>
      <c r="AJ311" s="3" t="s">
        <v>62</v>
      </c>
      <c r="AM311" s="47"/>
      <c r="AN311" s="47"/>
      <c r="AP311" s="47"/>
    </row>
    <row r="312" spans="1:42" s="4" customFormat="1" ht="15" x14ac:dyDescent="0.25">
      <c r="A312" s="48"/>
      <c r="B312" s="49" t="s">
        <v>73</v>
      </c>
      <c r="C312" s="372" t="s">
        <v>175</v>
      </c>
      <c r="D312" s="372"/>
      <c r="E312" s="372"/>
      <c r="F312" s="51"/>
      <c r="G312" s="52"/>
      <c r="H312" s="52"/>
      <c r="I312" s="52"/>
      <c r="J312" s="107">
        <v>2671.85</v>
      </c>
      <c r="K312" s="54">
        <v>0.69</v>
      </c>
      <c r="L312" s="53">
        <v>50.7</v>
      </c>
      <c r="M312" s="52"/>
      <c r="N312" s="58"/>
      <c r="AF312" s="39"/>
      <c r="AG312" s="47"/>
      <c r="AJ312" s="3" t="s">
        <v>175</v>
      </c>
      <c r="AM312" s="47"/>
      <c r="AN312" s="47"/>
      <c r="AP312" s="47"/>
    </row>
    <row r="313" spans="1:42" s="4" customFormat="1" ht="15" x14ac:dyDescent="0.25">
      <c r="A313" s="48"/>
      <c r="B313" s="49" t="s">
        <v>78</v>
      </c>
      <c r="C313" s="372" t="s">
        <v>176</v>
      </c>
      <c r="D313" s="372"/>
      <c r="E313" s="372"/>
      <c r="F313" s="51"/>
      <c r="G313" s="52"/>
      <c r="H313" s="52"/>
      <c r="I313" s="52"/>
      <c r="J313" s="53">
        <v>248.57</v>
      </c>
      <c r="K313" s="54">
        <v>0.69</v>
      </c>
      <c r="L313" s="53">
        <v>4.72</v>
      </c>
      <c r="M313" s="54">
        <v>34.96</v>
      </c>
      <c r="N313" s="64">
        <v>165.01</v>
      </c>
      <c r="AF313" s="39"/>
      <c r="AG313" s="47"/>
      <c r="AJ313" s="3" t="s">
        <v>176</v>
      </c>
      <c r="AM313" s="47"/>
      <c r="AN313" s="47"/>
      <c r="AP313" s="47"/>
    </row>
    <row r="314" spans="1:42" s="4" customFormat="1" ht="15" x14ac:dyDescent="0.25">
      <c r="A314" s="48"/>
      <c r="B314" s="49" t="s">
        <v>122</v>
      </c>
      <c r="C314" s="372" t="s">
        <v>177</v>
      </c>
      <c r="D314" s="372"/>
      <c r="E314" s="372"/>
      <c r="F314" s="51"/>
      <c r="G314" s="52"/>
      <c r="H314" s="52"/>
      <c r="I314" s="52"/>
      <c r="J314" s="107">
        <v>9850.39</v>
      </c>
      <c r="K314" s="63">
        <v>0</v>
      </c>
      <c r="L314" s="53">
        <v>0</v>
      </c>
      <c r="M314" s="52"/>
      <c r="N314" s="58"/>
      <c r="AF314" s="39"/>
      <c r="AG314" s="47"/>
      <c r="AJ314" s="3" t="s">
        <v>177</v>
      </c>
      <c r="AM314" s="47"/>
      <c r="AN314" s="47"/>
      <c r="AP314" s="47"/>
    </row>
    <row r="315" spans="1:42" s="4" customFormat="1" ht="15" x14ac:dyDescent="0.25">
      <c r="A315" s="56"/>
      <c r="B315" s="49"/>
      <c r="C315" s="372" t="s">
        <v>63</v>
      </c>
      <c r="D315" s="372"/>
      <c r="E315" s="372"/>
      <c r="F315" s="51" t="s">
        <v>64</v>
      </c>
      <c r="G315" s="63">
        <v>450</v>
      </c>
      <c r="H315" s="54">
        <v>0.69</v>
      </c>
      <c r="I315" s="114">
        <v>8.5387500000000003</v>
      </c>
      <c r="J315" s="57"/>
      <c r="K315" s="52"/>
      <c r="L315" s="57"/>
      <c r="M315" s="52"/>
      <c r="N315" s="58"/>
      <c r="AF315" s="39"/>
      <c r="AG315" s="47"/>
      <c r="AK315" s="3" t="s">
        <v>63</v>
      </c>
      <c r="AM315" s="47"/>
      <c r="AN315" s="47"/>
      <c r="AP315" s="47"/>
    </row>
    <row r="316" spans="1:42" s="4" customFormat="1" ht="15" x14ac:dyDescent="0.25">
      <c r="A316" s="56"/>
      <c r="B316" s="49"/>
      <c r="C316" s="372" t="s">
        <v>178</v>
      </c>
      <c r="D316" s="372"/>
      <c r="E316" s="372"/>
      <c r="F316" s="51" t="s">
        <v>64</v>
      </c>
      <c r="G316" s="54">
        <v>17.510000000000002</v>
      </c>
      <c r="H316" s="54">
        <v>0.69</v>
      </c>
      <c r="I316" s="111">
        <v>0.3322523</v>
      </c>
      <c r="J316" s="57"/>
      <c r="K316" s="52"/>
      <c r="L316" s="57"/>
      <c r="M316" s="52"/>
      <c r="N316" s="58"/>
      <c r="AF316" s="39"/>
      <c r="AG316" s="47"/>
      <c r="AK316" s="3" t="s">
        <v>178</v>
      </c>
      <c r="AM316" s="47"/>
      <c r="AN316" s="47"/>
      <c r="AP316" s="47"/>
    </row>
    <row r="317" spans="1:42" s="4" customFormat="1" ht="15" x14ac:dyDescent="0.25">
      <c r="A317" s="48"/>
      <c r="B317" s="49"/>
      <c r="C317" s="375" t="s">
        <v>65</v>
      </c>
      <c r="D317" s="375"/>
      <c r="E317" s="375"/>
      <c r="F317" s="59"/>
      <c r="G317" s="60"/>
      <c r="H317" s="60"/>
      <c r="I317" s="60"/>
      <c r="J317" s="108">
        <v>16603.740000000002</v>
      </c>
      <c r="K317" s="60"/>
      <c r="L317" s="61">
        <v>128.15</v>
      </c>
      <c r="M317" s="60"/>
      <c r="N317" s="62"/>
      <c r="AF317" s="39"/>
      <c r="AG317" s="47"/>
      <c r="AL317" s="3" t="s">
        <v>65</v>
      </c>
      <c r="AM317" s="47"/>
      <c r="AN317" s="47"/>
      <c r="AP317" s="47"/>
    </row>
    <row r="318" spans="1:42" s="4" customFormat="1" ht="15" x14ac:dyDescent="0.25">
      <c r="A318" s="56"/>
      <c r="B318" s="49"/>
      <c r="C318" s="372" t="s">
        <v>66</v>
      </c>
      <c r="D318" s="372"/>
      <c r="E318" s="372"/>
      <c r="F318" s="51"/>
      <c r="G318" s="52"/>
      <c r="H318" s="52"/>
      <c r="I318" s="52"/>
      <c r="J318" s="57"/>
      <c r="K318" s="52"/>
      <c r="L318" s="53">
        <v>82.17</v>
      </c>
      <c r="M318" s="52"/>
      <c r="N318" s="55">
        <v>2872.66</v>
      </c>
      <c r="AF318" s="39"/>
      <c r="AG318" s="47"/>
      <c r="AK318" s="3" t="s">
        <v>66</v>
      </c>
      <c r="AM318" s="47"/>
      <c r="AN318" s="47"/>
      <c r="AP318" s="47"/>
    </row>
    <row r="319" spans="1:42" s="4" customFormat="1" ht="23.25" x14ac:dyDescent="0.25">
      <c r="A319" s="56"/>
      <c r="B319" s="49" t="s">
        <v>718</v>
      </c>
      <c r="C319" s="372" t="s">
        <v>719</v>
      </c>
      <c r="D319" s="372"/>
      <c r="E319" s="372"/>
      <c r="F319" s="51" t="s">
        <v>69</v>
      </c>
      <c r="G319" s="63">
        <v>117</v>
      </c>
      <c r="H319" s="52"/>
      <c r="I319" s="63">
        <v>117</v>
      </c>
      <c r="J319" s="57"/>
      <c r="K319" s="52"/>
      <c r="L319" s="53">
        <v>96.14</v>
      </c>
      <c r="M319" s="52"/>
      <c r="N319" s="55">
        <v>3361.01</v>
      </c>
      <c r="AF319" s="39"/>
      <c r="AG319" s="47"/>
      <c r="AK319" s="3" t="s">
        <v>719</v>
      </c>
      <c r="AM319" s="47"/>
      <c r="AN319" s="47"/>
      <c r="AP319" s="47"/>
    </row>
    <row r="320" spans="1:42" s="4" customFormat="1" ht="23.25" x14ac:dyDescent="0.25">
      <c r="A320" s="56"/>
      <c r="B320" s="49" t="s">
        <v>720</v>
      </c>
      <c r="C320" s="372" t="s">
        <v>721</v>
      </c>
      <c r="D320" s="372"/>
      <c r="E320" s="372"/>
      <c r="F320" s="51" t="s">
        <v>69</v>
      </c>
      <c r="G320" s="63">
        <v>74</v>
      </c>
      <c r="H320" s="52"/>
      <c r="I320" s="63">
        <v>74</v>
      </c>
      <c r="J320" s="57"/>
      <c r="K320" s="52"/>
      <c r="L320" s="53">
        <v>60.81</v>
      </c>
      <c r="M320" s="52"/>
      <c r="N320" s="55">
        <v>2125.77</v>
      </c>
      <c r="AF320" s="39"/>
      <c r="AG320" s="47"/>
      <c r="AK320" s="3" t="s">
        <v>721</v>
      </c>
      <c r="AM320" s="47"/>
      <c r="AN320" s="47"/>
      <c r="AP320" s="47"/>
    </row>
    <row r="321" spans="1:42" s="4" customFormat="1" ht="15" x14ac:dyDescent="0.25">
      <c r="A321" s="65"/>
      <c r="B321" s="66"/>
      <c r="C321" s="374" t="s">
        <v>72</v>
      </c>
      <c r="D321" s="374"/>
      <c r="E321" s="374"/>
      <c r="F321" s="42"/>
      <c r="G321" s="43"/>
      <c r="H321" s="43"/>
      <c r="I321" s="43"/>
      <c r="J321" s="45"/>
      <c r="K321" s="43"/>
      <c r="L321" s="67">
        <v>285.10000000000002</v>
      </c>
      <c r="M321" s="60"/>
      <c r="N321" s="46"/>
      <c r="AF321" s="39"/>
      <c r="AG321" s="47"/>
      <c r="AM321" s="47" t="s">
        <v>72</v>
      </c>
      <c r="AN321" s="47"/>
      <c r="AP321" s="47"/>
    </row>
    <row r="322" spans="1:42" s="4" customFormat="1" ht="34.5" x14ac:dyDescent="0.25">
      <c r="A322" s="40" t="s">
        <v>289</v>
      </c>
      <c r="B322" s="41" t="s">
        <v>4068</v>
      </c>
      <c r="C322" s="374" t="s">
        <v>4069</v>
      </c>
      <c r="D322" s="374"/>
      <c r="E322" s="374"/>
      <c r="F322" s="42" t="s">
        <v>215</v>
      </c>
      <c r="G322" s="43">
        <v>0.34</v>
      </c>
      <c r="H322" s="44">
        <v>1</v>
      </c>
      <c r="I322" s="68">
        <v>0.34</v>
      </c>
      <c r="J322" s="45"/>
      <c r="K322" s="43"/>
      <c r="L322" s="45"/>
      <c r="M322" s="43"/>
      <c r="N322" s="46"/>
      <c r="AF322" s="39"/>
      <c r="AG322" s="47" t="s">
        <v>4069</v>
      </c>
      <c r="AM322" s="47"/>
      <c r="AN322" s="47"/>
      <c r="AP322" s="47"/>
    </row>
    <row r="323" spans="1:42" s="4" customFormat="1" ht="15" x14ac:dyDescent="0.25">
      <c r="A323" s="69"/>
      <c r="B323" s="50"/>
      <c r="C323" s="372" t="s">
        <v>2365</v>
      </c>
      <c r="D323" s="372"/>
      <c r="E323" s="372"/>
      <c r="F323" s="372"/>
      <c r="G323" s="372"/>
      <c r="H323" s="372"/>
      <c r="I323" s="372"/>
      <c r="J323" s="372"/>
      <c r="K323" s="372"/>
      <c r="L323" s="372"/>
      <c r="M323" s="372"/>
      <c r="N323" s="377"/>
      <c r="AF323" s="39"/>
      <c r="AG323" s="47"/>
      <c r="AH323" s="3" t="s">
        <v>2365</v>
      </c>
      <c r="AM323" s="47"/>
      <c r="AN323" s="47"/>
      <c r="AP323" s="47"/>
    </row>
    <row r="324" spans="1:42" s="4" customFormat="1" ht="22.5" x14ac:dyDescent="0.25">
      <c r="A324" s="103"/>
      <c r="B324" s="49" t="s">
        <v>4023</v>
      </c>
      <c r="C324" s="368" t="s">
        <v>3957</v>
      </c>
      <c r="D324" s="368"/>
      <c r="E324" s="368"/>
      <c r="F324" s="368"/>
      <c r="G324" s="368"/>
      <c r="H324" s="368"/>
      <c r="I324" s="368"/>
      <c r="J324" s="368"/>
      <c r="K324" s="368"/>
      <c r="L324" s="368"/>
      <c r="M324" s="368"/>
      <c r="N324" s="376"/>
      <c r="AF324" s="39"/>
      <c r="AG324" s="47"/>
      <c r="AI324" s="3" t="s">
        <v>3957</v>
      </c>
      <c r="AM324" s="47"/>
      <c r="AN324" s="47"/>
      <c r="AP324" s="47"/>
    </row>
    <row r="325" spans="1:42" s="4" customFormat="1" ht="22.5" x14ac:dyDescent="0.25">
      <c r="A325" s="103"/>
      <c r="B325" s="49" t="s">
        <v>217</v>
      </c>
      <c r="C325" s="368" t="s">
        <v>218</v>
      </c>
      <c r="D325" s="368"/>
      <c r="E325" s="368"/>
      <c r="F325" s="368"/>
      <c r="G325" s="368"/>
      <c r="H325" s="368"/>
      <c r="I325" s="368"/>
      <c r="J325" s="368"/>
      <c r="K325" s="368"/>
      <c r="L325" s="368"/>
      <c r="M325" s="368"/>
      <c r="N325" s="376"/>
      <c r="AF325" s="39"/>
      <c r="AG325" s="47"/>
      <c r="AI325" s="3" t="s">
        <v>218</v>
      </c>
      <c r="AM325" s="47"/>
      <c r="AN325" s="47"/>
      <c r="AP325" s="47"/>
    </row>
    <row r="326" spans="1:42" s="4" customFormat="1" ht="15" x14ac:dyDescent="0.25">
      <c r="A326" s="48"/>
      <c r="B326" s="49" t="s">
        <v>58</v>
      </c>
      <c r="C326" s="372" t="s">
        <v>62</v>
      </c>
      <c r="D326" s="372"/>
      <c r="E326" s="372"/>
      <c r="F326" s="51"/>
      <c r="G326" s="52"/>
      <c r="H326" s="52"/>
      <c r="I326" s="52"/>
      <c r="J326" s="53">
        <v>668.3</v>
      </c>
      <c r="K326" s="54">
        <v>0.69</v>
      </c>
      <c r="L326" s="53">
        <v>156.78</v>
      </c>
      <c r="M326" s="54">
        <v>34.96</v>
      </c>
      <c r="N326" s="55">
        <v>5481.03</v>
      </c>
      <c r="AF326" s="39"/>
      <c r="AG326" s="47"/>
      <c r="AJ326" s="3" t="s">
        <v>62</v>
      </c>
      <c r="AM326" s="47"/>
      <c r="AN326" s="47"/>
      <c r="AP326" s="47"/>
    </row>
    <row r="327" spans="1:42" s="4" customFormat="1" ht="15" x14ac:dyDescent="0.25">
      <c r="A327" s="48"/>
      <c r="B327" s="49" t="s">
        <v>73</v>
      </c>
      <c r="C327" s="372" t="s">
        <v>175</v>
      </c>
      <c r="D327" s="372"/>
      <c r="E327" s="372"/>
      <c r="F327" s="51"/>
      <c r="G327" s="52"/>
      <c r="H327" s="52"/>
      <c r="I327" s="52"/>
      <c r="J327" s="53">
        <v>903.37</v>
      </c>
      <c r="K327" s="54">
        <v>0.69</v>
      </c>
      <c r="L327" s="53">
        <v>211.93</v>
      </c>
      <c r="M327" s="52"/>
      <c r="N327" s="58"/>
      <c r="AF327" s="39"/>
      <c r="AG327" s="47"/>
      <c r="AJ327" s="3" t="s">
        <v>175</v>
      </c>
      <c r="AM327" s="47"/>
      <c r="AN327" s="47"/>
      <c r="AP327" s="47"/>
    </row>
    <row r="328" spans="1:42" s="4" customFormat="1" ht="15" x14ac:dyDescent="0.25">
      <c r="A328" s="48"/>
      <c r="B328" s="49" t="s">
        <v>78</v>
      </c>
      <c r="C328" s="372" t="s">
        <v>176</v>
      </c>
      <c r="D328" s="372"/>
      <c r="E328" s="372"/>
      <c r="F328" s="51"/>
      <c r="G328" s="52"/>
      <c r="H328" s="52"/>
      <c r="I328" s="52"/>
      <c r="J328" s="53">
        <v>82.88</v>
      </c>
      <c r="K328" s="54">
        <v>0.69</v>
      </c>
      <c r="L328" s="53">
        <v>19.440000000000001</v>
      </c>
      <c r="M328" s="54">
        <v>34.96</v>
      </c>
      <c r="N328" s="64">
        <v>679.62</v>
      </c>
      <c r="AF328" s="39"/>
      <c r="AG328" s="47"/>
      <c r="AJ328" s="3" t="s">
        <v>176</v>
      </c>
      <c r="AM328" s="47"/>
      <c r="AN328" s="47"/>
      <c r="AP328" s="47"/>
    </row>
    <row r="329" spans="1:42" s="4" customFormat="1" ht="15" x14ac:dyDescent="0.25">
      <c r="A329" s="48"/>
      <c r="B329" s="49" t="s">
        <v>122</v>
      </c>
      <c r="C329" s="372" t="s">
        <v>177</v>
      </c>
      <c r="D329" s="372"/>
      <c r="E329" s="372"/>
      <c r="F329" s="51"/>
      <c r="G329" s="52"/>
      <c r="H329" s="52"/>
      <c r="I329" s="52"/>
      <c r="J329" s="107">
        <v>2101.0700000000002</v>
      </c>
      <c r="K329" s="63">
        <v>0</v>
      </c>
      <c r="L329" s="53">
        <v>0</v>
      </c>
      <c r="M329" s="52"/>
      <c r="N329" s="58"/>
      <c r="AF329" s="39"/>
      <c r="AG329" s="47"/>
      <c r="AJ329" s="3" t="s">
        <v>177</v>
      </c>
      <c r="AM329" s="47"/>
      <c r="AN329" s="47"/>
      <c r="AP329" s="47"/>
    </row>
    <row r="330" spans="1:42" s="4" customFormat="1" ht="15" x14ac:dyDescent="0.25">
      <c r="A330" s="56"/>
      <c r="B330" s="49"/>
      <c r="C330" s="372" t="s">
        <v>63</v>
      </c>
      <c r="D330" s="372"/>
      <c r="E330" s="372"/>
      <c r="F330" s="51" t="s">
        <v>64</v>
      </c>
      <c r="G330" s="104">
        <v>72.8</v>
      </c>
      <c r="H330" s="54">
        <v>0.69</v>
      </c>
      <c r="I330" s="114">
        <v>17.078880000000002</v>
      </c>
      <c r="J330" s="57"/>
      <c r="K330" s="52"/>
      <c r="L330" s="57"/>
      <c r="M330" s="52"/>
      <c r="N330" s="58"/>
      <c r="AF330" s="39"/>
      <c r="AG330" s="47"/>
      <c r="AK330" s="3" t="s">
        <v>63</v>
      </c>
      <c r="AM330" s="47"/>
      <c r="AN330" s="47"/>
      <c r="AP330" s="47"/>
    </row>
    <row r="331" spans="1:42" s="4" customFormat="1" ht="15" x14ac:dyDescent="0.25">
      <c r="A331" s="56"/>
      <c r="B331" s="49"/>
      <c r="C331" s="372" t="s">
        <v>178</v>
      </c>
      <c r="D331" s="372"/>
      <c r="E331" s="372"/>
      <c r="F331" s="51" t="s">
        <v>64</v>
      </c>
      <c r="G331" s="54">
        <v>5.81</v>
      </c>
      <c r="H331" s="54">
        <v>0.69</v>
      </c>
      <c r="I331" s="117">
        <v>1.3630260000000001</v>
      </c>
      <c r="J331" s="57"/>
      <c r="K331" s="52"/>
      <c r="L331" s="57"/>
      <c r="M331" s="52"/>
      <c r="N331" s="58"/>
      <c r="AF331" s="39"/>
      <c r="AG331" s="47"/>
      <c r="AK331" s="3" t="s">
        <v>178</v>
      </c>
      <c r="AM331" s="47"/>
      <c r="AN331" s="47"/>
      <c r="AP331" s="47"/>
    </row>
    <row r="332" spans="1:42" s="4" customFormat="1" ht="15" x14ac:dyDescent="0.25">
      <c r="A332" s="48"/>
      <c r="B332" s="49"/>
      <c r="C332" s="375" t="s">
        <v>65</v>
      </c>
      <c r="D332" s="375"/>
      <c r="E332" s="375"/>
      <c r="F332" s="59"/>
      <c r="G332" s="60"/>
      <c r="H332" s="60"/>
      <c r="I332" s="60"/>
      <c r="J332" s="108">
        <v>3672.74</v>
      </c>
      <c r="K332" s="60"/>
      <c r="L332" s="61">
        <v>368.71</v>
      </c>
      <c r="M332" s="60"/>
      <c r="N332" s="62"/>
      <c r="AF332" s="39"/>
      <c r="AG332" s="47"/>
      <c r="AL332" s="3" t="s">
        <v>65</v>
      </c>
      <c r="AM332" s="47"/>
      <c r="AN332" s="47"/>
      <c r="AP332" s="47"/>
    </row>
    <row r="333" spans="1:42" s="4" customFormat="1" ht="15" x14ac:dyDescent="0.25">
      <c r="A333" s="56"/>
      <c r="B333" s="49"/>
      <c r="C333" s="372" t="s">
        <v>66</v>
      </c>
      <c r="D333" s="372"/>
      <c r="E333" s="372"/>
      <c r="F333" s="51"/>
      <c r="G333" s="52"/>
      <c r="H333" s="52"/>
      <c r="I333" s="52"/>
      <c r="J333" s="57"/>
      <c r="K333" s="52"/>
      <c r="L333" s="53">
        <v>176.22</v>
      </c>
      <c r="M333" s="52"/>
      <c r="N333" s="55">
        <v>6160.65</v>
      </c>
      <c r="AF333" s="39"/>
      <c r="AG333" s="47"/>
      <c r="AK333" s="3" t="s">
        <v>66</v>
      </c>
      <c r="AM333" s="47"/>
      <c r="AN333" s="47"/>
      <c r="AP333" s="47"/>
    </row>
    <row r="334" spans="1:42" s="4" customFormat="1" ht="23.25" x14ac:dyDescent="0.25">
      <c r="A334" s="56"/>
      <c r="B334" s="49" t="s">
        <v>718</v>
      </c>
      <c r="C334" s="372" t="s">
        <v>719</v>
      </c>
      <c r="D334" s="372"/>
      <c r="E334" s="372"/>
      <c r="F334" s="51" t="s">
        <v>69</v>
      </c>
      <c r="G334" s="63">
        <v>117</v>
      </c>
      <c r="H334" s="52"/>
      <c r="I334" s="63">
        <v>117</v>
      </c>
      <c r="J334" s="57"/>
      <c r="K334" s="52"/>
      <c r="L334" s="53">
        <v>206.18</v>
      </c>
      <c r="M334" s="52"/>
      <c r="N334" s="55">
        <v>7207.96</v>
      </c>
      <c r="AF334" s="39"/>
      <c r="AG334" s="47"/>
      <c r="AK334" s="3" t="s">
        <v>719</v>
      </c>
      <c r="AM334" s="47"/>
      <c r="AN334" s="47"/>
      <c r="AP334" s="47"/>
    </row>
    <row r="335" spans="1:42" s="4" customFormat="1" ht="23.25" x14ac:dyDescent="0.25">
      <c r="A335" s="56"/>
      <c r="B335" s="49" t="s">
        <v>720</v>
      </c>
      <c r="C335" s="372" t="s">
        <v>721</v>
      </c>
      <c r="D335" s="372"/>
      <c r="E335" s="372"/>
      <c r="F335" s="51" t="s">
        <v>69</v>
      </c>
      <c r="G335" s="63">
        <v>74</v>
      </c>
      <c r="H335" s="52"/>
      <c r="I335" s="63">
        <v>74</v>
      </c>
      <c r="J335" s="57"/>
      <c r="K335" s="52"/>
      <c r="L335" s="53">
        <v>130.4</v>
      </c>
      <c r="M335" s="52"/>
      <c r="N335" s="55">
        <v>4558.88</v>
      </c>
      <c r="AF335" s="39"/>
      <c r="AG335" s="47"/>
      <c r="AK335" s="3" t="s">
        <v>721</v>
      </c>
      <c r="AM335" s="47"/>
      <c r="AN335" s="47"/>
      <c r="AP335" s="47"/>
    </row>
    <row r="336" spans="1:42" s="4" customFormat="1" ht="15" x14ac:dyDescent="0.25">
      <c r="A336" s="65"/>
      <c r="B336" s="66"/>
      <c r="C336" s="374" t="s">
        <v>72</v>
      </c>
      <c r="D336" s="374"/>
      <c r="E336" s="374"/>
      <c r="F336" s="42"/>
      <c r="G336" s="43"/>
      <c r="H336" s="43"/>
      <c r="I336" s="43"/>
      <c r="J336" s="45"/>
      <c r="K336" s="43"/>
      <c r="L336" s="67">
        <v>705.29</v>
      </c>
      <c r="M336" s="60"/>
      <c r="N336" s="46"/>
      <c r="AF336" s="39"/>
      <c r="AG336" s="47"/>
      <c r="AM336" s="47" t="s">
        <v>72</v>
      </c>
      <c r="AN336" s="47"/>
      <c r="AP336" s="47"/>
    </row>
    <row r="337" spans="1:42" s="4" customFormat="1" ht="34.5" x14ac:dyDescent="0.25">
      <c r="A337" s="40" t="s">
        <v>291</v>
      </c>
      <c r="B337" s="41" t="s">
        <v>4048</v>
      </c>
      <c r="C337" s="374" t="s">
        <v>4049</v>
      </c>
      <c r="D337" s="374"/>
      <c r="E337" s="374"/>
      <c r="F337" s="42" t="s">
        <v>215</v>
      </c>
      <c r="G337" s="43">
        <v>0.45500000000000002</v>
      </c>
      <c r="H337" s="44">
        <v>1</v>
      </c>
      <c r="I337" s="116">
        <v>0.45500000000000002</v>
      </c>
      <c r="J337" s="45"/>
      <c r="K337" s="43"/>
      <c r="L337" s="45"/>
      <c r="M337" s="43"/>
      <c r="N337" s="46"/>
      <c r="AF337" s="39"/>
      <c r="AG337" s="47" t="s">
        <v>4049</v>
      </c>
      <c r="AM337" s="47"/>
      <c r="AN337" s="47"/>
      <c r="AP337" s="47"/>
    </row>
    <row r="338" spans="1:42" s="4" customFormat="1" ht="15" x14ac:dyDescent="0.25">
      <c r="A338" s="69"/>
      <c r="B338" s="50"/>
      <c r="C338" s="372" t="s">
        <v>4070</v>
      </c>
      <c r="D338" s="372"/>
      <c r="E338" s="372"/>
      <c r="F338" s="372"/>
      <c r="G338" s="372"/>
      <c r="H338" s="372"/>
      <c r="I338" s="372"/>
      <c r="J338" s="372"/>
      <c r="K338" s="372"/>
      <c r="L338" s="372"/>
      <c r="M338" s="372"/>
      <c r="N338" s="377"/>
      <c r="AF338" s="39"/>
      <c r="AG338" s="47"/>
      <c r="AH338" s="3" t="s">
        <v>4070</v>
      </c>
      <c r="AM338" s="47"/>
      <c r="AN338" s="47"/>
      <c r="AP338" s="47"/>
    </row>
    <row r="339" spans="1:42" s="4" customFormat="1" ht="22.5" x14ac:dyDescent="0.25">
      <c r="A339" s="103"/>
      <c r="B339" s="49" t="s">
        <v>4023</v>
      </c>
      <c r="C339" s="368" t="s">
        <v>3957</v>
      </c>
      <c r="D339" s="368"/>
      <c r="E339" s="368"/>
      <c r="F339" s="368"/>
      <c r="G339" s="368"/>
      <c r="H339" s="368"/>
      <c r="I339" s="368"/>
      <c r="J339" s="368"/>
      <c r="K339" s="368"/>
      <c r="L339" s="368"/>
      <c r="M339" s="368"/>
      <c r="N339" s="376"/>
      <c r="AF339" s="39"/>
      <c r="AG339" s="47"/>
      <c r="AI339" s="3" t="s">
        <v>3957</v>
      </c>
      <c r="AM339" s="47"/>
      <c r="AN339" s="47"/>
      <c r="AP339" s="47"/>
    </row>
    <row r="340" spans="1:42" s="4" customFormat="1" ht="22.5" x14ac:dyDescent="0.25">
      <c r="A340" s="103"/>
      <c r="B340" s="49" t="s">
        <v>217</v>
      </c>
      <c r="C340" s="368" t="s">
        <v>218</v>
      </c>
      <c r="D340" s="368"/>
      <c r="E340" s="368"/>
      <c r="F340" s="368"/>
      <c r="G340" s="368"/>
      <c r="H340" s="368"/>
      <c r="I340" s="368"/>
      <c r="J340" s="368"/>
      <c r="K340" s="368"/>
      <c r="L340" s="368"/>
      <c r="M340" s="368"/>
      <c r="N340" s="376"/>
      <c r="AF340" s="39"/>
      <c r="AG340" s="47"/>
      <c r="AI340" s="3" t="s">
        <v>218</v>
      </c>
      <c r="AM340" s="47"/>
      <c r="AN340" s="47"/>
      <c r="AP340" s="47"/>
    </row>
    <row r="341" spans="1:42" s="4" customFormat="1" ht="15" x14ac:dyDescent="0.25">
      <c r="A341" s="48"/>
      <c r="B341" s="49" t="s">
        <v>58</v>
      </c>
      <c r="C341" s="372" t="s">
        <v>62</v>
      </c>
      <c r="D341" s="372"/>
      <c r="E341" s="372"/>
      <c r="F341" s="51"/>
      <c r="G341" s="52"/>
      <c r="H341" s="52"/>
      <c r="I341" s="52"/>
      <c r="J341" s="53">
        <v>957.47</v>
      </c>
      <c r="K341" s="54">
        <v>0.69</v>
      </c>
      <c r="L341" s="53">
        <v>300.60000000000002</v>
      </c>
      <c r="M341" s="54">
        <v>34.96</v>
      </c>
      <c r="N341" s="55">
        <v>10508.98</v>
      </c>
      <c r="AF341" s="39"/>
      <c r="AG341" s="47"/>
      <c r="AJ341" s="3" t="s">
        <v>62</v>
      </c>
      <c r="AM341" s="47"/>
      <c r="AN341" s="47"/>
      <c r="AP341" s="47"/>
    </row>
    <row r="342" spans="1:42" s="4" customFormat="1" ht="15" x14ac:dyDescent="0.25">
      <c r="A342" s="48"/>
      <c r="B342" s="49" t="s">
        <v>73</v>
      </c>
      <c r="C342" s="372" t="s">
        <v>175</v>
      </c>
      <c r="D342" s="372"/>
      <c r="E342" s="372"/>
      <c r="F342" s="51"/>
      <c r="G342" s="52"/>
      <c r="H342" s="52"/>
      <c r="I342" s="52"/>
      <c r="J342" s="107">
        <v>1131.26</v>
      </c>
      <c r="K342" s="54">
        <v>0.69</v>
      </c>
      <c r="L342" s="53">
        <v>355.16</v>
      </c>
      <c r="M342" s="52"/>
      <c r="N342" s="58"/>
      <c r="AF342" s="39"/>
      <c r="AG342" s="47"/>
      <c r="AJ342" s="3" t="s">
        <v>175</v>
      </c>
      <c r="AM342" s="47"/>
      <c r="AN342" s="47"/>
      <c r="AP342" s="47"/>
    </row>
    <row r="343" spans="1:42" s="4" customFormat="1" ht="15" x14ac:dyDescent="0.25">
      <c r="A343" s="48"/>
      <c r="B343" s="49" t="s">
        <v>78</v>
      </c>
      <c r="C343" s="372" t="s">
        <v>176</v>
      </c>
      <c r="D343" s="372"/>
      <c r="E343" s="372"/>
      <c r="F343" s="51"/>
      <c r="G343" s="52"/>
      <c r="H343" s="52"/>
      <c r="I343" s="52"/>
      <c r="J343" s="53">
        <v>108.92</v>
      </c>
      <c r="K343" s="54">
        <v>0.69</v>
      </c>
      <c r="L343" s="53">
        <v>34.200000000000003</v>
      </c>
      <c r="M343" s="54">
        <v>34.96</v>
      </c>
      <c r="N343" s="55">
        <v>1195.6300000000001</v>
      </c>
      <c r="AF343" s="39"/>
      <c r="AG343" s="47"/>
      <c r="AJ343" s="3" t="s">
        <v>176</v>
      </c>
      <c r="AM343" s="47"/>
      <c r="AN343" s="47"/>
      <c r="AP343" s="47"/>
    </row>
    <row r="344" spans="1:42" s="4" customFormat="1" ht="15" x14ac:dyDescent="0.25">
      <c r="A344" s="48"/>
      <c r="B344" s="49" t="s">
        <v>122</v>
      </c>
      <c r="C344" s="372" t="s">
        <v>177</v>
      </c>
      <c r="D344" s="372"/>
      <c r="E344" s="372"/>
      <c r="F344" s="51"/>
      <c r="G344" s="52"/>
      <c r="H344" s="52"/>
      <c r="I344" s="52"/>
      <c r="J344" s="107">
        <v>3145.76</v>
      </c>
      <c r="K344" s="63">
        <v>0</v>
      </c>
      <c r="L344" s="53">
        <v>0</v>
      </c>
      <c r="M344" s="52"/>
      <c r="N344" s="58"/>
      <c r="AF344" s="39"/>
      <c r="AG344" s="47"/>
      <c r="AJ344" s="3" t="s">
        <v>177</v>
      </c>
      <c r="AM344" s="47"/>
      <c r="AN344" s="47"/>
      <c r="AP344" s="47"/>
    </row>
    <row r="345" spans="1:42" s="4" customFormat="1" ht="15" x14ac:dyDescent="0.25">
      <c r="A345" s="56"/>
      <c r="B345" s="49"/>
      <c r="C345" s="372" t="s">
        <v>63</v>
      </c>
      <c r="D345" s="372"/>
      <c r="E345" s="372"/>
      <c r="F345" s="51" t="s">
        <v>64</v>
      </c>
      <c r="G345" s="104">
        <v>104.3</v>
      </c>
      <c r="H345" s="54">
        <v>0.69</v>
      </c>
      <c r="I345" s="117">
        <v>32.744985</v>
      </c>
      <c r="J345" s="57"/>
      <c r="K345" s="52"/>
      <c r="L345" s="57"/>
      <c r="M345" s="52"/>
      <c r="N345" s="58"/>
      <c r="AF345" s="39"/>
      <c r="AG345" s="47"/>
      <c r="AK345" s="3" t="s">
        <v>63</v>
      </c>
      <c r="AM345" s="47"/>
      <c r="AN345" s="47"/>
      <c r="AP345" s="47"/>
    </row>
    <row r="346" spans="1:42" s="4" customFormat="1" ht="15" x14ac:dyDescent="0.25">
      <c r="A346" s="56"/>
      <c r="B346" s="49"/>
      <c r="C346" s="372" t="s">
        <v>178</v>
      </c>
      <c r="D346" s="372"/>
      <c r="E346" s="372"/>
      <c r="F346" s="51" t="s">
        <v>64</v>
      </c>
      <c r="G346" s="54">
        <v>7.64</v>
      </c>
      <c r="H346" s="54">
        <v>0.69</v>
      </c>
      <c r="I346" s="117">
        <v>2.3985780000000001</v>
      </c>
      <c r="J346" s="57"/>
      <c r="K346" s="52"/>
      <c r="L346" s="57"/>
      <c r="M346" s="52"/>
      <c r="N346" s="58"/>
      <c r="AF346" s="39"/>
      <c r="AG346" s="47"/>
      <c r="AK346" s="3" t="s">
        <v>178</v>
      </c>
      <c r="AM346" s="47"/>
      <c r="AN346" s="47"/>
      <c r="AP346" s="47"/>
    </row>
    <row r="347" spans="1:42" s="4" customFormat="1" ht="15" x14ac:dyDescent="0.25">
      <c r="A347" s="48"/>
      <c r="B347" s="49"/>
      <c r="C347" s="375" t="s">
        <v>65</v>
      </c>
      <c r="D347" s="375"/>
      <c r="E347" s="375"/>
      <c r="F347" s="59"/>
      <c r="G347" s="60"/>
      <c r="H347" s="60"/>
      <c r="I347" s="60"/>
      <c r="J347" s="108">
        <v>5234.49</v>
      </c>
      <c r="K347" s="60"/>
      <c r="L347" s="61">
        <v>655.76</v>
      </c>
      <c r="M347" s="60"/>
      <c r="N347" s="62"/>
      <c r="AF347" s="39"/>
      <c r="AG347" s="47"/>
      <c r="AL347" s="3" t="s">
        <v>65</v>
      </c>
      <c r="AM347" s="47"/>
      <c r="AN347" s="47"/>
      <c r="AP347" s="47"/>
    </row>
    <row r="348" spans="1:42" s="4" customFormat="1" ht="15" x14ac:dyDescent="0.25">
      <c r="A348" s="56"/>
      <c r="B348" s="49"/>
      <c r="C348" s="372" t="s">
        <v>66</v>
      </c>
      <c r="D348" s="372"/>
      <c r="E348" s="372"/>
      <c r="F348" s="51"/>
      <c r="G348" s="52"/>
      <c r="H348" s="52"/>
      <c r="I348" s="52"/>
      <c r="J348" s="57"/>
      <c r="K348" s="52"/>
      <c r="L348" s="53">
        <v>334.8</v>
      </c>
      <c r="M348" s="52"/>
      <c r="N348" s="55">
        <v>11704.61</v>
      </c>
      <c r="AF348" s="39"/>
      <c r="AG348" s="47"/>
      <c r="AK348" s="3" t="s">
        <v>66</v>
      </c>
      <c r="AM348" s="47"/>
      <c r="AN348" s="47"/>
      <c r="AP348" s="47"/>
    </row>
    <row r="349" spans="1:42" s="4" customFormat="1" ht="23.25" x14ac:dyDescent="0.25">
      <c r="A349" s="56"/>
      <c r="B349" s="49" t="s">
        <v>718</v>
      </c>
      <c r="C349" s="372" t="s">
        <v>719</v>
      </c>
      <c r="D349" s="372"/>
      <c r="E349" s="372"/>
      <c r="F349" s="51" t="s">
        <v>69</v>
      </c>
      <c r="G349" s="63">
        <v>117</v>
      </c>
      <c r="H349" s="52"/>
      <c r="I349" s="63">
        <v>117</v>
      </c>
      <c r="J349" s="57"/>
      <c r="K349" s="52"/>
      <c r="L349" s="53">
        <v>391.72</v>
      </c>
      <c r="M349" s="52"/>
      <c r="N349" s="55">
        <v>13694.39</v>
      </c>
      <c r="AF349" s="39"/>
      <c r="AG349" s="47"/>
      <c r="AK349" s="3" t="s">
        <v>719</v>
      </c>
      <c r="AM349" s="47"/>
      <c r="AN349" s="47"/>
      <c r="AP349" s="47"/>
    </row>
    <row r="350" spans="1:42" s="4" customFormat="1" ht="23.25" x14ac:dyDescent="0.25">
      <c r="A350" s="56"/>
      <c r="B350" s="49" t="s">
        <v>720</v>
      </c>
      <c r="C350" s="372" t="s">
        <v>721</v>
      </c>
      <c r="D350" s="372"/>
      <c r="E350" s="372"/>
      <c r="F350" s="51" t="s">
        <v>69</v>
      </c>
      <c r="G350" s="63">
        <v>74</v>
      </c>
      <c r="H350" s="52"/>
      <c r="I350" s="63">
        <v>74</v>
      </c>
      <c r="J350" s="57"/>
      <c r="K350" s="52"/>
      <c r="L350" s="53">
        <v>247.75</v>
      </c>
      <c r="M350" s="52"/>
      <c r="N350" s="55">
        <v>8661.41</v>
      </c>
      <c r="AF350" s="39"/>
      <c r="AG350" s="47"/>
      <c r="AK350" s="3" t="s">
        <v>721</v>
      </c>
      <c r="AM350" s="47"/>
      <c r="AN350" s="47"/>
      <c r="AP350" s="47"/>
    </row>
    <row r="351" spans="1:42" s="4" customFormat="1" ht="15" x14ac:dyDescent="0.25">
      <c r="A351" s="65"/>
      <c r="B351" s="66"/>
      <c r="C351" s="374" t="s">
        <v>72</v>
      </c>
      <c r="D351" s="374"/>
      <c r="E351" s="374"/>
      <c r="F351" s="42"/>
      <c r="G351" s="43"/>
      <c r="H351" s="43"/>
      <c r="I351" s="43"/>
      <c r="J351" s="45"/>
      <c r="K351" s="43"/>
      <c r="L351" s="105">
        <v>1295.23</v>
      </c>
      <c r="M351" s="60"/>
      <c r="N351" s="46"/>
      <c r="AF351" s="39"/>
      <c r="AG351" s="47"/>
      <c r="AM351" s="47" t="s">
        <v>72</v>
      </c>
      <c r="AN351" s="47"/>
      <c r="AP351" s="47"/>
    </row>
    <row r="352" spans="1:42" s="4" customFormat="1" ht="34.5" x14ac:dyDescent="0.25">
      <c r="A352" s="40" t="s">
        <v>294</v>
      </c>
      <c r="B352" s="41" t="s">
        <v>4071</v>
      </c>
      <c r="C352" s="374" t="s">
        <v>4072</v>
      </c>
      <c r="D352" s="374"/>
      <c r="E352" s="374"/>
      <c r="F352" s="42" t="s">
        <v>215</v>
      </c>
      <c r="G352" s="43">
        <v>0.27</v>
      </c>
      <c r="H352" s="44">
        <v>1</v>
      </c>
      <c r="I352" s="68">
        <v>0.27</v>
      </c>
      <c r="J352" s="45"/>
      <c r="K352" s="43"/>
      <c r="L352" s="45"/>
      <c r="M352" s="43"/>
      <c r="N352" s="46"/>
      <c r="AF352" s="39"/>
      <c r="AG352" s="47" t="s">
        <v>4072</v>
      </c>
      <c r="AM352" s="47"/>
      <c r="AN352" s="47"/>
      <c r="AP352" s="47"/>
    </row>
    <row r="353" spans="1:42" s="4" customFormat="1" ht="15" x14ac:dyDescent="0.25">
      <c r="A353" s="69"/>
      <c r="B353" s="50"/>
      <c r="C353" s="372" t="s">
        <v>2517</v>
      </c>
      <c r="D353" s="372"/>
      <c r="E353" s="372"/>
      <c r="F353" s="372"/>
      <c r="G353" s="372"/>
      <c r="H353" s="372"/>
      <c r="I353" s="372"/>
      <c r="J353" s="372"/>
      <c r="K353" s="372"/>
      <c r="L353" s="372"/>
      <c r="M353" s="372"/>
      <c r="N353" s="377"/>
      <c r="AF353" s="39"/>
      <c r="AG353" s="47"/>
      <c r="AH353" s="3" t="s">
        <v>2517</v>
      </c>
      <c r="AM353" s="47"/>
      <c r="AN353" s="47"/>
      <c r="AP353" s="47"/>
    </row>
    <row r="354" spans="1:42" s="4" customFormat="1" ht="22.5" x14ac:dyDescent="0.25">
      <c r="A354" s="103"/>
      <c r="B354" s="49" t="s">
        <v>4023</v>
      </c>
      <c r="C354" s="368" t="s">
        <v>3957</v>
      </c>
      <c r="D354" s="368"/>
      <c r="E354" s="368"/>
      <c r="F354" s="368"/>
      <c r="G354" s="368"/>
      <c r="H354" s="368"/>
      <c r="I354" s="368"/>
      <c r="J354" s="368"/>
      <c r="K354" s="368"/>
      <c r="L354" s="368"/>
      <c r="M354" s="368"/>
      <c r="N354" s="376"/>
      <c r="AF354" s="39"/>
      <c r="AG354" s="47"/>
      <c r="AI354" s="3" t="s">
        <v>3957</v>
      </c>
      <c r="AM354" s="47"/>
      <c r="AN354" s="47"/>
      <c r="AP354" s="47"/>
    </row>
    <row r="355" spans="1:42" s="4" customFormat="1" ht="22.5" x14ac:dyDescent="0.25">
      <c r="A355" s="103"/>
      <c r="B355" s="49" t="s">
        <v>217</v>
      </c>
      <c r="C355" s="368" t="s">
        <v>218</v>
      </c>
      <c r="D355" s="368"/>
      <c r="E355" s="368"/>
      <c r="F355" s="368"/>
      <c r="G355" s="368"/>
      <c r="H355" s="368"/>
      <c r="I355" s="368"/>
      <c r="J355" s="368"/>
      <c r="K355" s="368"/>
      <c r="L355" s="368"/>
      <c r="M355" s="368"/>
      <c r="N355" s="376"/>
      <c r="AF355" s="39"/>
      <c r="AG355" s="47"/>
      <c r="AI355" s="3" t="s">
        <v>218</v>
      </c>
      <c r="AM355" s="47"/>
      <c r="AN355" s="47"/>
      <c r="AP355" s="47"/>
    </row>
    <row r="356" spans="1:42" s="4" customFormat="1" ht="15" x14ac:dyDescent="0.25">
      <c r="A356" s="48"/>
      <c r="B356" s="49" t="s">
        <v>58</v>
      </c>
      <c r="C356" s="372" t="s">
        <v>62</v>
      </c>
      <c r="D356" s="372"/>
      <c r="E356" s="372"/>
      <c r="F356" s="51"/>
      <c r="G356" s="52"/>
      <c r="H356" s="52"/>
      <c r="I356" s="52"/>
      <c r="J356" s="107">
        <v>1428.57</v>
      </c>
      <c r="K356" s="54">
        <v>0.69</v>
      </c>
      <c r="L356" s="53">
        <v>266.14</v>
      </c>
      <c r="M356" s="54">
        <v>34.96</v>
      </c>
      <c r="N356" s="55">
        <v>9304.25</v>
      </c>
      <c r="AF356" s="39"/>
      <c r="AG356" s="47"/>
      <c r="AJ356" s="3" t="s">
        <v>62</v>
      </c>
      <c r="AM356" s="47"/>
      <c r="AN356" s="47"/>
      <c r="AP356" s="47"/>
    </row>
    <row r="357" spans="1:42" s="4" customFormat="1" ht="15" x14ac:dyDescent="0.25">
      <c r="A357" s="48"/>
      <c r="B357" s="49" t="s">
        <v>73</v>
      </c>
      <c r="C357" s="372" t="s">
        <v>175</v>
      </c>
      <c r="D357" s="372"/>
      <c r="E357" s="372"/>
      <c r="F357" s="51"/>
      <c r="G357" s="52"/>
      <c r="H357" s="52"/>
      <c r="I357" s="52"/>
      <c r="J357" s="107">
        <v>1702.63</v>
      </c>
      <c r="K357" s="54">
        <v>0.69</v>
      </c>
      <c r="L357" s="53">
        <v>317.2</v>
      </c>
      <c r="M357" s="52"/>
      <c r="N357" s="58"/>
      <c r="AF357" s="39"/>
      <c r="AG357" s="47"/>
      <c r="AJ357" s="3" t="s">
        <v>175</v>
      </c>
      <c r="AM357" s="47"/>
      <c r="AN357" s="47"/>
      <c r="AP357" s="47"/>
    </row>
    <row r="358" spans="1:42" s="4" customFormat="1" ht="15" x14ac:dyDescent="0.25">
      <c r="A358" s="48"/>
      <c r="B358" s="49" t="s">
        <v>78</v>
      </c>
      <c r="C358" s="372" t="s">
        <v>176</v>
      </c>
      <c r="D358" s="372"/>
      <c r="E358" s="372"/>
      <c r="F358" s="51"/>
      <c r="G358" s="52"/>
      <c r="H358" s="52"/>
      <c r="I358" s="52"/>
      <c r="J358" s="53">
        <v>143.30000000000001</v>
      </c>
      <c r="K358" s="54">
        <v>0.69</v>
      </c>
      <c r="L358" s="53">
        <v>26.7</v>
      </c>
      <c r="M358" s="54">
        <v>34.96</v>
      </c>
      <c r="N358" s="64">
        <v>933.43</v>
      </c>
      <c r="AF358" s="39"/>
      <c r="AG358" s="47"/>
      <c r="AJ358" s="3" t="s">
        <v>176</v>
      </c>
      <c r="AM358" s="47"/>
      <c r="AN358" s="47"/>
      <c r="AP358" s="47"/>
    </row>
    <row r="359" spans="1:42" s="4" customFormat="1" ht="15" x14ac:dyDescent="0.25">
      <c r="A359" s="48"/>
      <c r="B359" s="49" t="s">
        <v>122</v>
      </c>
      <c r="C359" s="372" t="s">
        <v>177</v>
      </c>
      <c r="D359" s="372"/>
      <c r="E359" s="372"/>
      <c r="F359" s="51"/>
      <c r="G359" s="52"/>
      <c r="H359" s="52"/>
      <c r="I359" s="52"/>
      <c r="J359" s="107">
        <v>5287.4</v>
      </c>
      <c r="K359" s="63">
        <v>0</v>
      </c>
      <c r="L359" s="53">
        <v>0</v>
      </c>
      <c r="M359" s="52"/>
      <c r="N359" s="58"/>
      <c r="AF359" s="39"/>
      <c r="AG359" s="47"/>
      <c r="AJ359" s="3" t="s">
        <v>177</v>
      </c>
      <c r="AM359" s="47"/>
      <c r="AN359" s="47"/>
      <c r="AP359" s="47"/>
    </row>
    <row r="360" spans="1:42" s="4" customFormat="1" ht="15" x14ac:dyDescent="0.25">
      <c r="A360" s="56"/>
      <c r="B360" s="49"/>
      <c r="C360" s="372" t="s">
        <v>63</v>
      </c>
      <c r="D360" s="372"/>
      <c r="E360" s="372"/>
      <c r="F360" s="51" t="s">
        <v>64</v>
      </c>
      <c r="G360" s="104">
        <v>148.5</v>
      </c>
      <c r="H360" s="54">
        <v>0.69</v>
      </c>
      <c r="I360" s="114">
        <v>27.66555</v>
      </c>
      <c r="J360" s="57"/>
      <c r="K360" s="52"/>
      <c r="L360" s="57"/>
      <c r="M360" s="52"/>
      <c r="N360" s="58"/>
      <c r="AF360" s="39"/>
      <c r="AG360" s="47"/>
      <c r="AK360" s="3" t="s">
        <v>63</v>
      </c>
      <c r="AM360" s="47"/>
      <c r="AN360" s="47"/>
      <c r="AP360" s="47"/>
    </row>
    <row r="361" spans="1:42" s="4" customFormat="1" ht="15" x14ac:dyDescent="0.25">
      <c r="A361" s="56"/>
      <c r="B361" s="49"/>
      <c r="C361" s="372" t="s">
        <v>178</v>
      </c>
      <c r="D361" s="372"/>
      <c r="E361" s="372"/>
      <c r="F361" s="51" t="s">
        <v>64</v>
      </c>
      <c r="G361" s="54">
        <v>10.06</v>
      </c>
      <c r="H361" s="54">
        <v>0.69</v>
      </c>
      <c r="I361" s="117">
        <v>1.8741779999999999</v>
      </c>
      <c r="J361" s="57"/>
      <c r="K361" s="52"/>
      <c r="L361" s="57"/>
      <c r="M361" s="52"/>
      <c r="N361" s="58"/>
      <c r="AF361" s="39"/>
      <c r="AG361" s="47"/>
      <c r="AK361" s="3" t="s">
        <v>178</v>
      </c>
      <c r="AM361" s="47"/>
      <c r="AN361" s="47"/>
      <c r="AP361" s="47"/>
    </row>
    <row r="362" spans="1:42" s="4" customFormat="1" ht="15" x14ac:dyDescent="0.25">
      <c r="A362" s="48"/>
      <c r="B362" s="49"/>
      <c r="C362" s="375" t="s">
        <v>65</v>
      </c>
      <c r="D362" s="375"/>
      <c r="E362" s="375"/>
      <c r="F362" s="59"/>
      <c r="G362" s="60"/>
      <c r="H362" s="60"/>
      <c r="I362" s="60"/>
      <c r="J362" s="108">
        <v>8418.6</v>
      </c>
      <c r="K362" s="60"/>
      <c r="L362" s="61">
        <v>583.34</v>
      </c>
      <c r="M362" s="60"/>
      <c r="N362" s="62"/>
      <c r="AF362" s="39"/>
      <c r="AG362" s="47"/>
      <c r="AL362" s="3" t="s">
        <v>65</v>
      </c>
      <c r="AM362" s="47"/>
      <c r="AN362" s="47"/>
      <c r="AP362" s="47"/>
    </row>
    <row r="363" spans="1:42" s="4" customFormat="1" ht="15" x14ac:dyDescent="0.25">
      <c r="A363" s="56"/>
      <c r="B363" s="49"/>
      <c r="C363" s="372" t="s">
        <v>66</v>
      </c>
      <c r="D363" s="372"/>
      <c r="E363" s="372"/>
      <c r="F363" s="51"/>
      <c r="G363" s="52"/>
      <c r="H363" s="52"/>
      <c r="I363" s="52"/>
      <c r="J363" s="57"/>
      <c r="K363" s="52"/>
      <c r="L363" s="53">
        <v>292.83999999999997</v>
      </c>
      <c r="M363" s="52"/>
      <c r="N363" s="55">
        <v>10237.68</v>
      </c>
      <c r="AF363" s="39"/>
      <c r="AG363" s="47"/>
      <c r="AK363" s="3" t="s">
        <v>66</v>
      </c>
      <c r="AM363" s="47"/>
      <c r="AN363" s="47"/>
      <c r="AP363" s="47"/>
    </row>
    <row r="364" spans="1:42" s="4" customFormat="1" ht="23.25" x14ac:dyDescent="0.25">
      <c r="A364" s="56"/>
      <c r="B364" s="49" t="s">
        <v>718</v>
      </c>
      <c r="C364" s="372" t="s">
        <v>719</v>
      </c>
      <c r="D364" s="372"/>
      <c r="E364" s="372"/>
      <c r="F364" s="51" t="s">
        <v>69</v>
      </c>
      <c r="G364" s="63">
        <v>117</v>
      </c>
      <c r="H364" s="52"/>
      <c r="I364" s="63">
        <v>117</v>
      </c>
      <c r="J364" s="57"/>
      <c r="K364" s="52"/>
      <c r="L364" s="53">
        <v>342.62</v>
      </c>
      <c r="M364" s="52"/>
      <c r="N364" s="55">
        <v>11978.09</v>
      </c>
      <c r="AF364" s="39"/>
      <c r="AG364" s="47"/>
      <c r="AK364" s="3" t="s">
        <v>719</v>
      </c>
      <c r="AM364" s="47"/>
      <c r="AN364" s="47"/>
      <c r="AP364" s="47"/>
    </row>
    <row r="365" spans="1:42" s="4" customFormat="1" ht="23.25" x14ac:dyDescent="0.25">
      <c r="A365" s="56"/>
      <c r="B365" s="49" t="s">
        <v>720</v>
      </c>
      <c r="C365" s="372" t="s">
        <v>721</v>
      </c>
      <c r="D365" s="372"/>
      <c r="E365" s="372"/>
      <c r="F365" s="51" t="s">
        <v>69</v>
      </c>
      <c r="G365" s="63">
        <v>74</v>
      </c>
      <c r="H365" s="52"/>
      <c r="I365" s="63">
        <v>74</v>
      </c>
      <c r="J365" s="57"/>
      <c r="K365" s="52"/>
      <c r="L365" s="53">
        <v>216.7</v>
      </c>
      <c r="M365" s="52"/>
      <c r="N365" s="55">
        <v>7575.88</v>
      </c>
      <c r="AF365" s="39"/>
      <c r="AG365" s="47"/>
      <c r="AK365" s="3" t="s">
        <v>721</v>
      </c>
      <c r="AM365" s="47"/>
      <c r="AN365" s="47"/>
      <c r="AP365" s="47"/>
    </row>
    <row r="366" spans="1:42" s="4" customFormat="1" ht="15" x14ac:dyDescent="0.25">
      <c r="A366" s="65"/>
      <c r="B366" s="66"/>
      <c r="C366" s="374" t="s">
        <v>72</v>
      </c>
      <c r="D366" s="374"/>
      <c r="E366" s="374"/>
      <c r="F366" s="42"/>
      <c r="G366" s="43"/>
      <c r="H366" s="43"/>
      <c r="I366" s="43"/>
      <c r="J366" s="45"/>
      <c r="K366" s="43"/>
      <c r="L366" s="105">
        <v>1142.6600000000001</v>
      </c>
      <c r="M366" s="60"/>
      <c r="N366" s="46"/>
      <c r="AF366" s="39"/>
      <c r="AG366" s="47"/>
      <c r="AM366" s="47" t="s">
        <v>72</v>
      </c>
      <c r="AN366" s="47"/>
      <c r="AP366" s="47"/>
    </row>
    <row r="367" spans="1:42" s="4" customFormat="1" ht="34.5" x14ac:dyDescent="0.25">
      <c r="A367" s="40" t="s">
        <v>296</v>
      </c>
      <c r="B367" s="41" t="s">
        <v>4050</v>
      </c>
      <c r="C367" s="374" t="s">
        <v>4051</v>
      </c>
      <c r="D367" s="374"/>
      <c r="E367" s="374"/>
      <c r="F367" s="42" t="s">
        <v>215</v>
      </c>
      <c r="G367" s="43">
        <v>0.16500000000000001</v>
      </c>
      <c r="H367" s="44">
        <v>1</v>
      </c>
      <c r="I367" s="116">
        <v>0.16500000000000001</v>
      </c>
      <c r="J367" s="45"/>
      <c r="K367" s="43"/>
      <c r="L367" s="45"/>
      <c r="M367" s="43"/>
      <c r="N367" s="46"/>
      <c r="AF367" s="39"/>
      <c r="AG367" s="47" t="s">
        <v>4051</v>
      </c>
      <c r="AM367" s="47"/>
      <c r="AN367" s="47"/>
      <c r="AP367" s="47"/>
    </row>
    <row r="368" spans="1:42" s="4" customFormat="1" ht="15" x14ac:dyDescent="0.25">
      <c r="A368" s="69"/>
      <c r="B368" s="50"/>
      <c r="C368" s="372" t="s">
        <v>4047</v>
      </c>
      <c r="D368" s="372"/>
      <c r="E368" s="372"/>
      <c r="F368" s="372"/>
      <c r="G368" s="372"/>
      <c r="H368" s="372"/>
      <c r="I368" s="372"/>
      <c r="J368" s="372"/>
      <c r="K368" s="372"/>
      <c r="L368" s="372"/>
      <c r="M368" s="372"/>
      <c r="N368" s="377"/>
      <c r="AF368" s="39"/>
      <c r="AG368" s="47"/>
      <c r="AH368" s="3" t="s">
        <v>4047</v>
      </c>
      <c r="AM368" s="47"/>
      <c r="AN368" s="47"/>
      <c r="AP368" s="47"/>
    </row>
    <row r="369" spans="1:42" s="4" customFormat="1" ht="22.5" x14ac:dyDescent="0.25">
      <c r="A369" s="103"/>
      <c r="B369" s="49" t="s">
        <v>4023</v>
      </c>
      <c r="C369" s="368" t="s">
        <v>3957</v>
      </c>
      <c r="D369" s="368"/>
      <c r="E369" s="368"/>
      <c r="F369" s="368"/>
      <c r="G369" s="368"/>
      <c r="H369" s="368"/>
      <c r="I369" s="368"/>
      <c r="J369" s="368"/>
      <c r="K369" s="368"/>
      <c r="L369" s="368"/>
      <c r="M369" s="368"/>
      <c r="N369" s="376"/>
      <c r="AF369" s="39"/>
      <c r="AG369" s="47"/>
      <c r="AI369" s="3" t="s">
        <v>3957</v>
      </c>
      <c r="AM369" s="47"/>
      <c r="AN369" s="47"/>
      <c r="AP369" s="47"/>
    </row>
    <row r="370" spans="1:42" s="4" customFormat="1" ht="22.5" x14ac:dyDescent="0.25">
      <c r="A370" s="103"/>
      <c r="B370" s="49" t="s">
        <v>217</v>
      </c>
      <c r="C370" s="368" t="s">
        <v>218</v>
      </c>
      <c r="D370" s="368"/>
      <c r="E370" s="368"/>
      <c r="F370" s="368"/>
      <c r="G370" s="368"/>
      <c r="H370" s="368"/>
      <c r="I370" s="368"/>
      <c r="J370" s="368"/>
      <c r="K370" s="368"/>
      <c r="L370" s="368"/>
      <c r="M370" s="368"/>
      <c r="N370" s="376"/>
      <c r="AF370" s="39"/>
      <c r="AG370" s="47"/>
      <c r="AI370" s="3" t="s">
        <v>218</v>
      </c>
      <c r="AM370" s="47"/>
      <c r="AN370" s="47"/>
      <c r="AP370" s="47"/>
    </row>
    <row r="371" spans="1:42" s="4" customFormat="1" ht="15" x14ac:dyDescent="0.25">
      <c r="A371" s="48"/>
      <c r="B371" s="49" t="s">
        <v>58</v>
      </c>
      <c r="C371" s="372" t="s">
        <v>62</v>
      </c>
      <c r="D371" s="372"/>
      <c r="E371" s="372"/>
      <c r="F371" s="51"/>
      <c r="G371" s="52"/>
      <c r="H371" s="52"/>
      <c r="I371" s="52"/>
      <c r="J371" s="107">
        <v>1803.75</v>
      </c>
      <c r="K371" s="54">
        <v>0.69</v>
      </c>
      <c r="L371" s="53">
        <v>205.36</v>
      </c>
      <c r="M371" s="54">
        <v>34.96</v>
      </c>
      <c r="N371" s="55">
        <v>7179.39</v>
      </c>
      <c r="AF371" s="39"/>
      <c r="AG371" s="47"/>
      <c r="AJ371" s="3" t="s">
        <v>62</v>
      </c>
      <c r="AM371" s="47"/>
      <c r="AN371" s="47"/>
      <c r="AP371" s="47"/>
    </row>
    <row r="372" spans="1:42" s="4" customFormat="1" ht="15" x14ac:dyDescent="0.25">
      <c r="A372" s="48"/>
      <c r="B372" s="49" t="s">
        <v>73</v>
      </c>
      <c r="C372" s="372" t="s">
        <v>175</v>
      </c>
      <c r="D372" s="372"/>
      <c r="E372" s="372"/>
      <c r="F372" s="51"/>
      <c r="G372" s="52"/>
      <c r="H372" s="52"/>
      <c r="I372" s="52"/>
      <c r="J372" s="107">
        <v>2217.71</v>
      </c>
      <c r="K372" s="54">
        <v>0.69</v>
      </c>
      <c r="L372" s="53">
        <v>252.49</v>
      </c>
      <c r="M372" s="52"/>
      <c r="N372" s="58"/>
      <c r="AF372" s="39"/>
      <c r="AG372" s="47"/>
      <c r="AJ372" s="3" t="s">
        <v>175</v>
      </c>
      <c r="AM372" s="47"/>
      <c r="AN372" s="47"/>
      <c r="AP372" s="47"/>
    </row>
    <row r="373" spans="1:42" s="4" customFormat="1" ht="15" x14ac:dyDescent="0.25">
      <c r="A373" s="48"/>
      <c r="B373" s="49" t="s">
        <v>78</v>
      </c>
      <c r="C373" s="372" t="s">
        <v>176</v>
      </c>
      <c r="D373" s="372"/>
      <c r="E373" s="372"/>
      <c r="F373" s="51"/>
      <c r="G373" s="52"/>
      <c r="H373" s="52"/>
      <c r="I373" s="52"/>
      <c r="J373" s="53">
        <v>186.22</v>
      </c>
      <c r="K373" s="54">
        <v>0.69</v>
      </c>
      <c r="L373" s="53">
        <v>21.2</v>
      </c>
      <c r="M373" s="54">
        <v>34.96</v>
      </c>
      <c r="N373" s="64">
        <v>741.15</v>
      </c>
      <c r="AF373" s="39"/>
      <c r="AG373" s="47"/>
      <c r="AJ373" s="3" t="s">
        <v>176</v>
      </c>
      <c r="AM373" s="47"/>
      <c r="AN373" s="47"/>
      <c r="AP373" s="47"/>
    </row>
    <row r="374" spans="1:42" s="4" customFormat="1" ht="15" x14ac:dyDescent="0.25">
      <c r="A374" s="48"/>
      <c r="B374" s="49" t="s">
        <v>122</v>
      </c>
      <c r="C374" s="372" t="s">
        <v>177</v>
      </c>
      <c r="D374" s="372"/>
      <c r="E374" s="372"/>
      <c r="F374" s="51"/>
      <c r="G374" s="52"/>
      <c r="H374" s="52"/>
      <c r="I374" s="52"/>
      <c r="J374" s="107">
        <v>6711.12</v>
      </c>
      <c r="K374" s="63">
        <v>0</v>
      </c>
      <c r="L374" s="53">
        <v>0</v>
      </c>
      <c r="M374" s="52"/>
      <c r="N374" s="58"/>
      <c r="AF374" s="39"/>
      <c r="AG374" s="47"/>
      <c r="AJ374" s="3" t="s">
        <v>177</v>
      </c>
      <c r="AM374" s="47"/>
      <c r="AN374" s="47"/>
      <c r="AP374" s="47"/>
    </row>
    <row r="375" spans="1:42" s="4" customFormat="1" ht="15" x14ac:dyDescent="0.25">
      <c r="A375" s="56"/>
      <c r="B375" s="49"/>
      <c r="C375" s="372" t="s">
        <v>63</v>
      </c>
      <c r="D375" s="372"/>
      <c r="E375" s="372"/>
      <c r="F375" s="51" t="s">
        <v>64</v>
      </c>
      <c r="G375" s="104">
        <v>187.5</v>
      </c>
      <c r="H375" s="54">
        <v>0.69</v>
      </c>
      <c r="I375" s="117">
        <v>21.346875000000001</v>
      </c>
      <c r="J375" s="57"/>
      <c r="K375" s="52"/>
      <c r="L375" s="57"/>
      <c r="M375" s="52"/>
      <c r="N375" s="58"/>
      <c r="AF375" s="39"/>
      <c r="AG375" s="47"/>
      <c r="AK375" s="3" t="s">
        <v>63</v>
      </c>
      <c r="AM375" s="47"/>
      <c r="AN375" s="47"/>
      <c r="AP375" s="47"/>
    </row>
    <row r="376" spans="1:42" s="4" customFormat="1" ht="15" x14ac:dyDescent="0.25">
      <c r="A376" s="56"/>
      <c r="B376" s="49"/>
      <c r="C376" s="372" t="s">
        <v>178</v>
      </c>
      <c r="D376" s="372"/>
      <c r="E376" s="372"/>
      <c r="F376" s="51" t="s">
        <v>64</v>
      </c>
      <c r="G376" s="54">
        <v>13.06</v>
      </c>
      <c r="H376" s="54">
        <v>0.69</v>
      </c>
      <c r="I376" s="117">
        <v>1.4868809999999999</v>
      </c>
      <c r="J376" s="57"/>
      <c r="K376" s="52"/>
      <c r="L376" s="57"/>
      <c r="M376" s="52"/>
      <c r="N376" s="58"/>
      <c r="AF376" s="39"/>
      <c r="AG376" s="47"/>
      <c r="AK376" s="3" t="s">
        <v>178</v>
      </c>
      <c r="AM376" s="47"/>
      <c r="AN376" s="47"/>
      <c r="AP376" s="47"/>
    </row>
    <row r="377" spans="1:42" s="4" customFormat="1" ht="15" x14ac:dyDescent="0.25">
      <c r="A377" s="48"/>
      <c r="B377" s="49"/>
      <c r="C377" s="375" t="s">
        <v>65</v>
      </c>
      <c r="D377" s="375"/>
      <c r="E377" s="375"/>
      <c r="F377" s="59"/>
      <c r="G377" s="60"/>
      <c r="H377" s="60"/>
      <c r="I377" s="60"/>
      <c r="J377" s="108">
        <v>10732.58</v>
      </c>
      <c r="K377" s="60"/>
      <c r="L377" s="61">
        <v>457.85</v>
      </c>
      <c r="M377" s="60"/>
      <c r="N377" s="62"/>
      <c r="AF377" s="39"/>
      <c r="AG377" s="47"/>
      <c r="AL377" s="3" t="s">
        <v>65</v>
      </c>
      <c r="AM377" s="47"/>
      <c r="AN377" s="47"/>
      <c r="AP377" s="47"/>
    </row>
    <row r="378" spans="1:42" s="4" customFormat="1" ht="15" x14ac:dyDescent="0.25">
      <c r="A378" s="56"/>
      <c r="B378" s="49"/>
      <c r="C378" s="372" t="s">
        <v>66</v>
      </c>
      <c r="D378" s="372"/>
      <c r="E378" s="372"/>
      <c r="F378" s="51"/>
      <c r="G378" s="52"/>
      <c r="H378" s="52"/>
      <c r="I378" s="52"/>
      <c r="J378" s="57"/>
      <c r="K378" s="52"/>
      <c r="L378" s="53">
        <v>226.56</v>
      </c>
      <c r="M378" s="52"/>
      <c r="N378" s="55">
        <v>7920.54</v>
      </c>
      <c r="AF378" s="39"/>
      <c r="AG378" s="47"/>
      <c r="AK378" s="3" t="s">
        <v>66</v>
      </c>
      <c r="AM378" s="47"/>
      <c r="AN378" s="47"/>
      <c r="AP378" s="47"/>
    </row>
    <row r="379" spans="1:42" s="4" customFormat="1" ht="23.25" x14ac:dyDescent="0.25">
      <c r="A379" s="56"/>
      <c r="B379" s="49" t="s">
        <v>718</v>
      </c>
      <c r="C379" s="372" t="s">
        <v>719</v>
      </c>
      <c r="D379" s="372"/>
      <c r="E379" s="372"/>
      <c r="F379" s="51" t="s">
        <v>69</v>
      </c>
      <c r="G379" s="63">
        <v>117</v>
      </c>
      <c r="H379" s="52"/>
      <c r="I379" s="63">
        <v>117</v>
      </c>
      <c r="J379" s="57"/>
      <c r="K379" s="52"/>
      <c r="L379" s="53">
        <v>265.08</v>
      </c>
      <c r="M379" s="52"/>
      <c r="N379" s="55">
        <v>9267.0300000000007</v>
      </c>
      <c r="AF379" s="39"/>
      <c r="AG379" s="47"/>
      <c r="AK379" s="3" t="s">
        <v>719</v>
      </c>
      <c r="AM379" s="47"/>
      <c r="AN379" s="47"/>
      <c r="AP379" s="47"/>
    </row>
    <row r="380" spans="1:42" s="4" customFormat="1" ht="23.25" x14ac:dyDescent="0.25">
      <c r="A380" s="56"/>
      <c r="B380" s="49" t="s">
        <v>720</v>
      </c>
      <c r="C380" s="372" t="s">
        <v>721</v>
      </c>
      <c r="D380" s="372"/>
      <c r="E380" s="372"/>
      <c r="F380" s="51" t="s">
        <v>69</v>
      </c>
      <c r="G380" s="63">
        <v>74</v>
      </c>
      <c r="H380" s="52"/>
      <c r="I380" s="63">
        <v>74</v>
      </c>
      <c r="J380" s="57"/>
      <c r="K380" s="52"/>
      <c r="L380" s="53">
        <v>167.65</v>
      </c>
      <c r="M380" s="52"/>
      <c r="N380" s="55">
        <v>5861.2</v>
      </c>
      <c r="AF380" s="39"/>
      <c r="AG380" s="47"/>
      <c r="AK380" s="3" t="s">
        <v>721</v>
      </c>
      <c r="AM380" s="47"/>
      <c r="AN380" s="47"/>
      <c r="AP380" s="47"/>
    </row>
    <row r="381" spans="1:42" s="4" customFormat="1" ht="15" x14ac:dyDescent="0.25">
      <c r="A381" s="65"/>
      <c r="B381" s="66"/>
      <c r="C381" s="374" t="s">
        <v>72</v>
      </c>
      <c r="D381" s="374"/>
      <c r="E381" s="374"/>
      <c r="F381" s="42"/>
      <c r="G381" s="43"/>
      <c r="H381" s="43"/>
      <c r="I381" s="43"/>
      <c r="J381" s="45"/>
      <c r="K381" s="43"/>
      <c r="L381" s="67">
        <v>890.58</v>
      </c>
      <c r="M381" s="60"/>
      <c r="N381" s="46"/>
      <c r="AF381" s="39"/>
      <c r="AG381" s="47"/>
      <c r="AM381" s="47" t="s">
        <v>72</v>
      </c>
      <c r="AN381" s="47"/>
      <c r="AP381" s="47"/>
    </row>
    <row r="382" spans="1:42" s="4" customFormat="1" ht="45.75" x14ac:dyDescent="0.25">
      <c r="A382" s="40" t="s">
        <v>297</v>
      </c>
      <c r="B382" s="41" t="s">
        <v>4073</v>
      </c>
      <c r="C382" s="374" t="s">
        <v>4074</v>
      </c>
      <c r="D382" s="374"/>
      <c r="E382" s="374"/>
      <c r="F382" s="42" t="s">
        <v>215</v>
      </c>
      <c r="G382" s="43">
        <v>0.128</v>
      </c>
      <c r="H382" s="44">
        <v>1</v>
      </c>
      <c r="I382" s="116">
        <v>0.128</v>
      </c>
      <c r="J382" s="45"/>
      <c r="K382" s="43"/>
      <c r="L382" s="45"/>
      <c r="M382" s="43"/>
      <c r="N382" s="46"/>
      <c r="AF382" s="39"/>
      <c r="AG382" s="47" t="s">
        <v>4074</v>
      </c>
      <c r="AM382" s="47"/>
      <c r="AN382" s="47"/>
      <c r="AP382" s="47"/>
    </row>
    <row r="383" spans="1:42" s="4" customFormat="1" ht="15" x14ac:dyDescent="0.25">
      <c r="A383" s="69"/>
      <c r="B383" s="50"/>
      <c r="C383" s="372" t="s">
        <v>4075</v>
      </c>
      <c r="D383" s="372"/>
      <c r="E383" s="372"/>
      <c r="F383" s="372"/>
      <c r="G383" s="372"/>
      <c r="H383" s="372"/>
      <c r="I383" s="372"/>
      <c r="J383" s="372"/>
      <c r="K383" s="372"/>
      <c r="L383" s="372"/>
      <c r="M383" s="372"/>
      <c r="N383" s="377"/>
      <c r="AF383" s="39"/>
      <c r="AG383" s="47"/>
      <c r="AH383" s="3" t="s">
        <v>4075</v>
      </c>
      <c r="AM383" s="47"/>
      <c r="AN383" s="47"/>
      <c r="AP383" s="47"/>
    </row>
    <row r="384" spans="1:42" s="4" customFormat="1" ht="22.5" x14ac:dyDescent="0.25">
      <c r="A384" s="103"/>
      <c r="B384" s="49" t="s">
        <v>4023</v>
      </c>
      <c r="C384" s="368" t="s">
        <v>3957</v>
      </c>
      <c r="D384" s="368"/>
      <c r="E384" s="368"/>
      <c r="F384" s="368"/>
      <c r="G384" s="368"/>
      <c r="H384" s="368"/>
      <c r="I384" s="368"/>
      <c r="J384" s="368"/>
      <c r="K384" s="368"/>
      <c r="L384" s="368"/>
      <c r="M384" s="368"/>
      <c r="N384" s="376"/>
      <c r="AF384" s="39"/>
      <c r="AG384" s="47"/>
      <c r="AI384" s="3" t="s">
        <v>3957</v>
      </c>
      <c r="AM384" s="47"/>
      <c r="AN384" s="47"/>
      <c r="AP384" s="47"/>
    </row>
    <row r="385" spans="1:42" s="4" customFormat="1" ht="22.5" x14ac:dyDescent="0.25">
      <c r="A385" s="103"/>
      <c r="B385" s="49" t="s">
        <v>217</v>
      </c>
      <c r="C385" s="368" t="s">
        <v>218</v>
      </c>
      <c r="D385" s="368"/>
      <c r="E385" s="368"/>
      <c r="F385" s="368"/>
      <c r="G385" s="368"/>
      <c r="H385" s="368"/>
      <c r="I385" s="368"/>
      <c r="J385" s="368"/>
      <c r="K385" s="368"/>
      <c r="L385" s="368"/>
      <c r="M385" s="368"/>
      <c r="N385" s="376"/>
      <c r="AF385" s="39"/>
      <c r="AG385" s="47"/>
      <c r="AI385" s="3" t="s">
        <v>218</v>
      </c>
      <c r="AM385" s="47"/>
      <c r="AN385" s="47"/>
      <c r="AP385" s="47"/>
    </row>
    <row r="386" spans="1:42" s="4" customFormat="1" ht="15" x14ac:dyDescent="0.25">
      <c r="A386" s="48"/>
      <c r="B386" s="49" t="s">
        <v>58</v>
      </c>
      <c r="C386" s="372" t="s">
        <v>62</v>
      </c>
      <c r="D386" s="372"/>
      <c r="E386" s="372"/>
      <c r="F386" s="51"/>
      <c r="G386" s="52"/>
      <c r="H386" s="52"/>
      <c r="I386" s="52"/>
      <c r="J386" s="107">
        <v>2260.6999999999998</v>
      </c>
      <c r="K386" s="54">
        <v>0.69</v>
      </c>
      <c r="L386" s="53">
        <v>199.67</v>
      </c>
      <c r="M386" s="54">
        <v>34.96</v>
      </c>
      <c r="N386" s="55">
        <v>6980.46</v>
      </c>
      <c r="AF386" s="39"/>
      <c r="AG386" s="47"/>
      <c r="AJ386" s="3" t="s">
        <v>62</v>
      </c>
      <c r="AM386" s="47"/>
      <c r="AN386" s="47"/>
      <c r="AP386" s="47"/>
    </row>
    <row r="387" spans="1:42" s="4" customFormat="1" ht="15" x14ac:dyDescent="0.25">
      <c r="A387" s="48"/>
      <c r="B387" s="49" t="s">
        <v>73</v>
      </c>
      <c r="C387" s="372" t="s">
        <v>175</v>
      </c>
      <c r="D387" s="372"/>
      <c r="E387" s="372"/>
      <c r="F387" s="51"/>
      <c r="G387" s="52"/>
      <c r="H387" s="52"/>
      <c r="I387" s="52"/>
      <c r="J387" s="107">
        <v>11629.82</v>
      </c>
      <c r="K387" s="54">
        <v>0.69</v>
      </c>
      <c r="L387" s="107">
        <v>1027.1500000000001</v>
      </c>
      <c r="M387" s="52"/>
      <c r="N387" s="58"/>
      <c r="AF387" s="39"/>
      <c r="AG387" s="47"/>
      <c r="AJ387" s="3" t="s">
        <v>175</v>
      </c>
      <c r="AM387" s="47"/>
      <c r="AN387" s="47"/>
      <c r="AP387" s="47"/>
    </row>
    <row r="388" spans="1:42" s="4" customFormat="1" ht="15" x14ac:dyDescent="0.25">
      <c r="A388" s="48"/>
      <c r="B388" s="49" t="s">
        <v>78</v>
      </c>
      <c r="C388" s="372" t="s">
        <v>176</v>
      </c>
      <c r="D388" s="372"/>
      <c r="E388" s="372"/>
      <c r="F388" s="51"/>
      <c r="G388" s="52"/>
      <c r="H388" s="52"/>
      <c r="I388" s="52"/>
      <c r="J388" s="53">
        <v>268.01</v>
      </c>
      <c r="K388" s="54">
        <v>0.69</v>
      </c>
      <c r="L388" s="53">
        <v>23.67</v>
      </c>
      <c r="M388" s="54">
        <v>34.96</v>
      </c>
      <c r="N388" s="64">
        <v>827.5</v>
      </c>
      <c r="AF388" s="39"/>
      <c r="AG388" s="47"/>
      <c r="AJ388" s="3" t="s">
        <v>176</v>
      </c>
      <c r="AM388" s="47"/>
      <c r="AN388" s="47"/>
      <c r="AP388" s="47"/>
    </row>
    <row r="389" spans="1:42" s="4" customFormat="1" ht="15" x14ac:dyDescent="0.25">
      <c r="A389" s="48"/>
      <c r="B389" s="49" t="s">
        <v>122</v>
      </c>
      <c r="C389" s="372" t="s">
        <v>177</v>
      </c>
      <c r="D389" s="372"/>
      <c r="E389" s="372"/>
      <c r="F389" s="51"/>
      <c r="G389" s="52"/>
      <c r="H389" s="52"/>
      <c r="I389" s="52"/>
      <c r="J389" s="107">
        <v>4013.46</v>
      </c>
      <c r="K389" s="63">
        <v>0</v>
      </c>
      <c r="L389" s="53">
        <v>0</v>
      </c>
      <c r="M389" s="52"/>
      <c r="N389" s="58"/>
      <c r="AF389" s="39"/>
      <c r="AG389" s="47"/>
      <c r="AJ389" s="3" t="s">
        <v>177</v>
      </c>
      <c r="AM389" s="47"/>
      <c r="AN389" s="47"/>
      <c r="AP389" s="47"/>
    </row>
    <row r="390" spans="1:42" s="4" customFormat="1" ht="15" x14ac:dyDescent="0.25">
      <c r="A390" s="56"/>
      <c r="B390" s="49"/>
      <c r="C390" s="372" t="s">
        <v>63</v>
      </c>
      <c r="D390" s="372"/>
      <c r="E390" s="372"/>
      <c r="F390" s="51" t="s">
        <v>64</v>
      </c>
      <c r="G390" s="63">
        <v>235</v>
      </c>
      <c r="H390" s="54">
        <v>0.69</v>
      </c>
      <c r="I390" s="70">
        <v>20.755199999999999</v>
      </c>
      <c r="J390" s="57"/>
      <c r="K390" s="52"/>
      <c r="L390" s="57"/>
      <c r="M390" s="52"/>
      <c r="N390" s="58"/>
      <c r="AF390" s="39"/>
      <c r="AG390" s="47"/>
      <c r="AK390" s="3" t="s">
        <v>63</v>
      </c>
      <c r="AM390" s="47"/>
      <c r="AN390" s="47"/>
      <c r="AP390" s="47"/>
    </row>
    <row r="391" spans="1:42" s="4" customFormat="1" ht="15" x14ac:dyDescent="0.25">
      <c r="A391" s="56"/>
      <c r="B391" s="49"/>
      <c r="C391" s="372" t="s">
        <v>178</v>
      </c>
      <c r="D391" s="372"/>
      <c r="E391" s="372"/>
      <c r="F391" s="51" t="s">
        <v>64</v>
      </c>
      <c r="G391" s="54">
        <v>16.47</v>
      </c>
      <c r="H391" s="54">
        <v>0.69</v>
      </c>
      <c r="I391" s="111">
        <v>1.4546304000000001</v>
      </c>
      <c r="J391" s="57"/>
      <c r="K391" s="52"/>
      <c r="L391" s="57"/>
      <c r="M391" s="52"/>
      <c r="N391" s="58"/>
      <c r="AF391" s="39"/>
      <c r="AG391" s="47"/>
      <c r="AK391" s="3" t="s">
        <v>178</v>
      </c>
      <c r="AM391" s="47"/>
      <c r="AN391" s="47"/>
      <c r="AP391" s="47"/>
    </row>
    <row r="392" spans="1:42" s="4" customFormat="1" ht="15" x14ac:dyDescent="0.25">
      <c r="A392" s="48"/>
      <c r="B392" s="49"/>
      <c r="C392" s="375" t="s">
        <v>65</v>
      </c>
      <c r="D392" s="375"/>
      <c r="E392" s="375"/>
      <c r="F392" s="59"/>
      <c r="G392" s="60"/>
      <c r="H392" s="60"/>
      <c r="I392" s="60"/>
      <c r="J392" s="108">
        <v>17903.98</v>
      </c>
      <c r="K392" s="60"/>
      <c r="L392" s="108">
        <v>1226.82</v>
      </c>
      <c r="M392" s="60"/>
      <c r="N392" s="62"/>
      <c r="AF392" s="39"/>
      <c r="AG392" s="47"/>
      <c r="AL392" s="3" t="s">
        <v>65</v>
      </c>
      <c r="AM392" s="47"/>
      <c r="AN392" s="47"/>
      <c r="AP392" s="47"/>
    </row>
    <row r="393" spans="1:42" s="4" customFormat="1" ht="15" x14ac:dyDescent="0.25">
      <c r="A393" s="56"/>
      <c r="B393" s="49"/>
      <c r="C393" s="372" t="s">
        <v>66</v>
      </c>
      <c r="D393" s="372"/>
      <c r="E393" s="372"/>
      <c r="F393" s="51"/>
      <c r="G393" s="52"/>
      <c r="H393" s="52"/>
      <c r="I393" s="52"/>
      <c r="J393" s="57"/>
      <c r="K393" s="52"/>
      <c r="L393" s="53">
        <v>223.34</v>
      </c>
      <c r="M393" s="52"/>
      <c r="N393" s="55">
        <v>7807.96</v>
      </c>
      <c r="AF393" s="39"/>
      <c r="AG393" s="47"/>
      <c r="AK393" s="3" t="s">
        <v>66</v>
      </c>
      <c r="AM393" s="47"/>
      <c r="AN393" s="47"/>
      <c r="AP393" s="47"/>
    </row>
    <row r="394" spans="1:42" s="4" customFormat="1" ht="23.25" x14ac:dyDescent="0.25">
      <c r="A394" s="56"/>
      <c r="B394" s="49" t="s">
        <v>718</v>
      </c>
      <c r="C394" s="372" t="s">
        <v>719</v>
      </c>
      <c r="D394" s="372"/>
      <c r="E394" s="372"/>
      <c r="F394" s="51" t="s">
        <v>69</v>
      </c>
      <c r="G394" s="63">
        <v>117</v>
      </c>
      <c r="H394" s="52"/>
      <c r="I394" s="63">
        <v>117</v>
      </c>
      <c r="J394" s="57"/>
      <c r="K394" s="52"/>
      <c r="L394" s="53">
        <v>261.31</v>
      </c>
      <c r="M394" s="52"/>
      <c r="N394" s="55">
        <v>9135.31</v>
      </c>
      <c r="AF394" s="39"/>
      <c r="AG394" s="47"/>
      <c r="AK394" s="3" t="s">
        <v>719</v>
      </c>
      <c r="AM394" s="47"/>
      <c r="AN394" s="47"/>
      <c r="AP394" s="47"/>
    </row>
    <row r="395" spans="1:42" s="4" customFormat="1" ht="23.25" x14ac:dyDescent="0.25">
      <c r="A395" s="56"/>
      <c r="B395" s="49" t="s">
        <v>720</v>
      </c>
      <c r="C395" s="372" t="s">
        <v>721</v>
      </c>
      <c r="D395" s="372"/>
      <c r="E395" s="372"/>
      <c r="F395" s="51" t="s">
        <v>69</v>
      </c>
      <c r="G395" s="63">
        <v>74</v>
      </c>
      <c r="H395" s="52"/>
      <c r="I395" s="63">
        <v>74</v>
      </c>
      <c r="J395" s="57"/>
      <c r="K395" s="52"/>
      <c r="L395" s="53">
        <v>165.27</v>
      </c>
      <c r="M395" s="52"/>
      <c r="N395" s="55">
        <v>5777.89</v>
      </c>
      <c r="AF395" s="39"/>
      <c r="AG395" s="47"/>
      <c r="AK395" s="3" t="s">
        <v>721</v>
      </c>
      <c r="AM395" s="47"/>
      <c r="AN395" s="47"/>
      <c r="AP395" s="47"/>
    </row>
    <row r="396" spans="1:42" s="4" customFormat="1" ht="15" x14ac:dyDescent="0.25">
      <c r="A396" s="65"/>
      <c r="B396" s="66"/>
      <c r="C396" s="374" t="s">
        <v>72</v>
      </c>
      <c r="D396" s="374"/>
      <c r="E396" s="374"/>
      <c r="F396" s="42"/>
      <c r="G396" s="43"/>
      <c r="H396" s="43"/>
      <c r="I396" s="43"/>
      <c r="J396" s="45"/>
      <c r="K396" s="43"/>
      <c r="L396" s="105">
        <v>1653.4</v>
      </c>
      <c r="M396" s="60"/>
      <c r="N396" s="46"/>
      <c r="AF396" s="39"/>
      <c r="AG396" s="47"/>
      <c r="AM396" s="47" t="s">
        <v>72</v>
      </c>
      <c r="AN396" s="47"/>
      <c r="AP396" s="47"/>
    </row>
    <row r="397" spans="1:42" s="4" customFormat="1" ht="45.75" x14ac:dyDescent="0.25">
      <c r="A397" s="40" t="s">
        <v>303</v>
      </c>
      <c r="B397" s="41" t="s">
        <v>4076</v>
      </c>
      <c r="C397" s="374" t="s">
        <v>4077</v>
      </c>
      <c r="D397" s="374"/>
      <c r="E397" s="374"/>
      <c r="F397" s="42" t="s">
        <v>215</v>
      </c>
      <c r="G397" s="43">
        <v>0.115</v>
      </c>
      <c r="H397" s="44">
        <v>1</v>
      </c>
      <c r="I397" s="116">
        <v>0.115</v>
      </c>
      <c r="J397" s="45"/>
      <c r="K397" s="43"/>
      <c r="L397" s="45"/>
      <c r="M397" s="43"/>
      <c r="N397" s="46"/>
      <c r="AF397" s="39"/>
      <c r="AG397" s="47" t="s">
        <v>4077</v>
      </c>
      <c r="AM397" s="47"/>
      <c r="AN397" s="47"/>
      <c r="AP397" s="47"/>
    </row>
    <row r="398" spans="1:42" s="4" customFormat="1" ht="15" x14ac:dyDescent="0.25">
      <c r="A398" s="69"/>
      <c r="B398" s="50"/>
      <c r="C398" s="372" t="s">
        <v>4078</v>
      </c>
      <c r="D398" s="372"/>
      <c r="E398" s="372"/>
      <c r="F398" s="372"/>
      <c r="G398" s="372"/>
      <c r="H398" s="372"/>
      <c r="I398" s="372"/>
      <c r="J398" s="372"/>
      <c r="K398" s="372"/>
      <c r="L398" s="372"/>
      <c r="M398" s="372"/>
      <c r="N398" s="377"/>
      <c r="AF398" s="39"/>
      <c r="AG398" s="47"/>
      <c r="AH398" s="3" t="s">
        <v>4078</v>
      </c>
      <c r="AM398" s="47"/>
      <c r="AN398" s="47"/>
      <c r="AP398" s="47"/>
    </row>
    <row r="399" spans="1:42" s="4" customFormat="1" ht="22.5" x14ac:dyDescent="0.25">
      <c r="A399" s="103"/>
      <c r="B399" s="49" t="s">
        <v>4023</v>
      </c>
      <c r="C399" s="368" t="s">
        <v>3957</v>
      </c>
      <c r="D399" s="368"/>
      <c r="E399" s="368"/>
      <c r="F399" s="368"/>
      <c r="G399" s="368"/>
      <c r="H399" s="368"/>
      <c r="I399" s="368"/>
      <c r="J399" s="368"/>
      <c r="K399" s="368"/>
      <c r="L399" s="368"/>
      <c r="M399" s="368"/>
      <c r="N399" s="376"/>
      <c r="AF399" s="39"/>
      <c r="AG399" s="47"/>
      <c r="AI399" s="3" t="s">
        <v>3957</v>
      </c>
      <c r="AM399" s="47"/>
      <c r="AN399" s="47"/>
      <c r="AP399" s="47"/>
    </row>
    <row r="400" spans="1:42" s="4" customFormat="1" ht="22.5" x14ac:dyDescent="0.25">
      <c r="A400" s="103"/>
      <c r="B400" s="49" t="s">
        <v>217</v>
      </c>
      <c r="C400" s="368" t="s">
        <v>218</v>
      </c>
      <c r="D400" s="368"/>
      <c r="E400" s="368"/>
      <c r="F400" s="368"/>
      <c r="G400" s="368"/>
      <c r="H400" s="368"/>
      <c r="I400" s="368"/>
      <c r="J400" s="368"/>
      <c r="K400" s="368"/>
      <c r="L400" s="368"/>
      <c r="M400" s="368"/>
      <c r="N400" s="376"/>
      <c r="AF400" s="39"/>
      <c r="AG400" s="47"/>
      <c r="AI400" s="3" t="s">
        <v>218</v>
      </c>
      <c r="AM400" s="47"/>
      <c r="AN400" s="47"/>
      <c r="AP400" s="47"/>
    </row>
    <row r="401" spans="1:42" s="4" customFormat="1" ht="15" x14ac:dyDescent="0.25">
      <c r="A401" s="48"/>
      <c r="B401" s="49" t="s">
        <v>58</v>
      </c>
      <c r="C401" s="372" t="s">
        <v>62</v>
      </c>
      <c r="D401" s="372"/>
      <c r="E401" s="372"/>
      <c r="F401" s="51"/>
      <c r="G401" s="52"/>
      <c r="H401" s="52"/>
      <c r="I401" s="52"/>
      <c r="J401" s="107">
        <v>3067.82</v>
      </c>
      <c r="K401" s="54">
        <v>0.69</v>
      </c>
      <c r="L401" s="53">
        <v>243.43</v>
      </c>
      <c r="M401" s="54">
        <v>34.96</v>
      </c>
      <c r="N401" s="55">
        <v>8510.31</v>
      </c>
      <c r="AF401" s="39"/>
      <c r="AG401" s="47"/>
      <c r="AJ401" s="3" t="s">
        <v>62</v>
      </c>
      <c r="AM401" s="47"/>
      <c r="AN401" s="47"/>
      <c r="AP401" s="47"/>
    </row>
    <row r="402" spans="1:42" s="4" customFormat="1" ht="15" x14ac:dyDescent="0.25">
      <c r="A402" s="48"/>
      <c r="B402" s="49" t="s">
        <v>73</v>
      </c>
      <c r="C402" s="372" t="s">
        <v>175</v>
      </c>
      <c r="D402" s="372"/>
      <c r="E402" s="372"/>
      <c r="F402" s="51"/>
      <c r="G402" s="52"/>
      <c r="H402" s="52"/>
      <c r="I402" s="52"/>
      <c r="J402" s="107">
        <v>13546.73</v>
      </c>
      <c r="K402" s="54">
        <v>0.69</v>
      </c>
      <c r="L402" s="107">
        <v>1074.93</v>
      </c>
      <c r="M402" s="52"/>
      <c r="N402" s="58"/>
      <c r="AF402" s="39"/>
      <c r="AG402" s="47"/>
      <c r="AJ402" s="3" t="s">
        <v>175</v>
      </c>
      <c r="AM402" s="47"/>
      <c r="AN402" s="47"/>
      <c r="AP402" s="47"/>
    </row>
    <row r="403" spans="1:42" s="4" customFormat="1" ht="15" x14ac:dyDescent="0.25">
      <c r="A403" s="48"/>
      <c r="B403" s="49" t="s">
        <v>78</v>
      </c>
      <c r="C403" s="372" t="s">
        <v>176</v>
      </c>
      <c r="D403" s="372"/>
      <c r="E403" s="372"/>
      <c r="F403" s="51"/>
      <c r="G403" s="52"/>
      <c r="H403" s="52"/>
      <c r="I403" s="52"/>
      <c r="J403" s="53">
        <v>296.27999999999997</v>
      </c>
      <c r="K403" s="54">
        <v>0.69</v>
      </c>
      <c r="L403" s="53">
        <v>23.51</v>
      </c>
      <c r="M403" s="54">
        <v>34.96</v>
      </c>
      <c r="N403" s="64">
        <v>821.91</v>
      </c>
      <c r="AF403" s="39"/>
      <c r="AG403" s="47"/>
      <c r="AJ403" s="3" t="s">
        <v>176</v>
      </c>
      <c r="AM403" s="47"/>
      <c r="AN403" s="47"/>
      <c r="AP403" s="47"/>
    </row>
    <row r="404" spans="1:42" s="4" customFormat="1" ht="15" x14ac:dyDescent="0.25">
      <c r="A404" s="48"/>
      <c r="B404" s="49" t="s">
        <v>122</v>
      </c>
      <c r="C404" s="372" t="s">
        <v>177</v>
      </c>
      <c r="D404" s="372"/>
      <c r="E404" s="372"/>
      <c r="F404" s="51"/>
      <c r="G404" s="52"/>
      <c r="H404" s="52"/>
      <c r="I404" s="52"/>
      <c r="J404" s="107">
        <v>5457.15</v>
      </c>
      <c r="K404" s="63">
        <v>0</v>
      </c>
      <c r="L404" s="53">
        <v>0</v>
      </c>
      <c r="M404" s="52"/>
      <c r="N404" s="58"/>
      <c r="AF404" s="39"/>
      <c r="AG404" s="47"/>
      <c r="AJ404" s="3" t="s">
        <v>177</v>
      </c>
      <c r="AM404" s="47"/>
      <c r="AN404" s="47"/>
      <c r="AP404" s="47"/>
    </row>
    <row r="405" spans="1:42" s="4" customFormat="1" ht="15" x14ac:dyDescent="0.25">
      <c r="A405" s="56"/>
      <c r="B405" s="49"/>
      <c r="C405" s="372" t="s">
        <v>63</v>
      </c>
      <c r="D405" s="372"/>
      <c r="E405" s="372"/>
      <c r="F405" s="51" t="s">
        <v>64</v>
      </c>
      <c r="G405" s="104">
        <v>318.89999999999998</v>
      </c>
      <c r="H405" s="54">
        <v>0.69</v>
      </c>
      <c r="I405" s="117">
        <v>25.304715000000002</v>
      </c>
      <c r="J405" s="57"/>
      <c r="K405" s="52"/>
      <c r="L405" s="57"/>
      <c r="M405" s="52"/>
      <c r="N405" s="58"/>
      <c r="AF405" s="39"/>
      <c r="AG405" s="47"/>
      <c r="AK405" s="3" t="s">
        <v>63</v>
      </c>
      <c r="AM405" s="47"/>
      <c r="AN405" s="47"/>
      <c r="AP405" s="47"/>
    </row>
    <row r="406" spans="1:42" s="4" customFormat="1" ht="15" x14ac:dyDescent="0.25">
      <c r="A406" s="56"/>
      <c r="B406" s="49"/>
      <c r="C406" s="372" t="s">
        <v>178</v>
      </c>
      <c r="D406" s="372"/>
      <c r="E406" s="372"/>
      <c r="F406" s="51" t="s">
        <v>64</v>
      </c>
      <c r="G406" s="54">
        <v>18.239999999999998</v>
      </c>
      <c r="H406" s="54">
        <v>0.69</v>
      </c>
      <c r="I406" s="117">
        <v>1.447344</v>
      </c>
      <c r="J406" s="57"/>
      <c r="K406" s="52"/>
      <c r="L406" s="57"/>
      <c r="M406" s="52"/>
      <c r="N406" s="58"/>
      <c r="AF406" s="39"/>
      <c r="AG406" s="47"/>
      <c r="AK406" s="3" t="s">
        <v>178</v>
      </c>
      <c r="AM406" s="47"/>
      <c r="AN406" s="47"/>
      <c r="AP406" s="47"/>
    </row>
    <row r="407" spans="1:42" s="4" customFormat="1" ht="15" x14ac:dyDescent="0.25">
      <c r="A407" s="48"/>
      <c r="B407" s="49"/>
      <c r="C407" s="375" t="s">
        <v>65</v>
      </c>
      <c r="D407" s="375"/>
      <c r="E407" s="375"/>
      <c r="F407" s="59"/>
      <c r="G407" s="60"/>
      <c r="H407" s="60"/>
      <c r="I407" s="60"/>
      <c r="J407" s="108">
        <v>22071.7</v>
      </c>
      <c r="K407" s="60"/>
      <c r="L407" s="108">
        <v>1318.36</v>
      </c>
      <c r="M407" s="60"/>
      <c r="N407" s="62"/>
      <c r="AF407" s="39"/>
      <c r="AG407" s="47"/>
      <c r="AL407" s="3" t="s">
        <v>65</v>
      </c>
      <c r="AM407" s="47"/>
      <c r="AN407" s="47"/>
      <c r="AP407" s="47"/>
    </row>
    <row r="408" spans="1:42" s="4" customFormat="1" ht="15" x14ac:dyDescent="0.25">
      <c r="A408" s="56"/>
      <c r="B408" s="49"/>
      <c r="C408" s="372" t="s">
        <v>66</v>
      </c>
      <c r="D408" s="372"/>
      <c r="E408" s="372"/>
      <c r="F408" s="51"/>
      <c r="G408" s="52"/>
      <c r="H408" s="52"/>
      <c r="I408" s="52"/>
      <c r="J408" s="57"/>
      <c r="K408" s="52"/>
      <c r="L408" s="53">
        <v>266.94</v>
      </c>
      <c r="M408" s="52"/>
      <c r="N408" s="55">
        <v>9332.2199999999993</v>
      </c>
      <c r="AF408" s="39"/>
      <c r="AG408" s="47"/>
      <c r="AK408" s="3" t="s">
        <v>66</v>
      </c>
      <c r="AM408" s="47"/>
      <c r="AN408" s="47"/>
      <c r="AP408" s="47"/>
    </row>
    <row r="409" spans="1:42" s="4" customFormat="1" ht="23.25" x14ac:dyDescent="0.25">
      <c r="A409" s="56"/>
      <c r="B409" s="49" t="s">
        <v>718</v>
      </c>
      <c r="C409" s="372" t="s">
        <v>719</v>
      </c>
      <c r="D409" s="372"/>
      <c r="E409" s="372"/>
      <c r="F409" s="51" t="s">
        <v>69</v>
      </c>
      <c r="G409" s="63">
        <v>117</v>
      </c>
      <c r="H409" s="52"/>
      <c r="I409" s="63">
        <v>117</v>
      </c>
      <c r="J409" s="57"/>
      <c r="K409" s="52"/>
      <c r="L409" s="53">
        <v>312.32</v>
      </c>
      <c r="M409" s="52"/>
      <c r="N409" s="55">
        <v>10918.7</v>
      </c>
      <c r="AF409" s="39"/>
      <c r="AG409" s="47"/>
      <c r="AK409" s="3" t="s">
        <v>719</v>
      </c>
      <c r="AM409" s="47"/>
      <c r="AN409" s="47"/>
      <c r="AP409" s="47"/>
    </row>
    <row r="410" spans="1:42" s="4" customFormat="1" ht="23.25" x14ac:dyDescent="0.25">
      <c r="A410" s="56"/>
      <c r="B410" s="49" t="s">
        <v>720</v>
      </c>
      <c r="C410" s="372" t="s">
        <v>721</v>
      </c>
      <c r="D410" s="372"/>
      <c r="E410" s="372"/>
      <c r="F410" s="51" t="s">
        <v>69</v>
      </c>
      <c r="G410" s="63">
        <v>74</v>
      </c>
      <c r="H410" s="52"/>
      <c r="I410" s="63">
        <v>74</v>
      </c>
      <c r="J410" s="57"/>
      <c r="K410" s="52"/>
      <c r="L410" s="53">
        <v>197.54</v>
      </c>
      <c r="M410" s="52"/>
      <c r="N410" s="55">
        <v>6905.84</v>
      </c>
      <c r="AF410" s="39"/>
      <c r="AG410" s="47"/>
      <c r="AK410" s="3" t="s">
        <v>721</v>
      </c>
      <c r="AM410" s="47"/>
      <c r="AN410" s="47"/>
      <c r="AP410" s="47"/>
    </row>
    <row r="411" spans="1:42" s="4" customFormat="1" ht="15" x14ac:dyDescent="0.25">
      <c r="A411" s="65"/>
      <c r="B411" s="66"/>
      <c r="C411" s="374" t="s">
        <v>72</v>
      </c>
      <c r="D411" s="374"/>
      <c r="E411" s="374"/>
      <c r="F411" s="42"/>
      <c r="G411" s="43"/>
      <c r="H411" s="43"/>
      <c r="I411" s="43"/>
      <c r="J411" s="45"/>
      <c r="K411" s="43"/>
      <c r="L411" s="105">
        <v>1828.22</v>
      </c>
      <c r="M411" s="60"/>
      <c r="N411" s="46"/>
      <c r="AF411" s="39"/>
      <c r="AG411" s="47"/>
      <c r="AM411" s="47" t="s">
        <v>72</v>
      </c>
      <c r="AN411" s="47"/>
      <c r="AP411" s="47"/>
    </row>
    <row r="412" spans="1:42" s="4" customFormat="1" ht="34.5" x14ac:dyDescent="0.25">
      <c r="A412" s="40" t="s">
        <v>312</v>
      </c>
      <c r="B412" s="41" t="s">
        <v>484</v>
      </c>
      <c r="C412" s="374" t="s">
        <v>485</v>
      </c>
      <c r="D412" s="374"/>
      <c r="E412" s="374"/>
      <c r="F412" s="42" t="s">
        <v>341</v>
      </c>
      <c r="G412" s="43">
        <v>57.75</v>
      </c>
      <c r="H412" s="44">
        <v>1</v>
      </c>
      <c r="I412" s="68">
        <v>57.75</v>
      </c>
      <c r="J412" s="67">
        <v>3.28</v>
      </c>
      <c r="K412" s="43"/>
      <c r="L412" s="67">
        <v>189.42</v>
      </c>
      <c r="M412" s="68">
        <v>12.77</v>
      </c>
      <c r="N412" s="115">
        <v>2418.89</v>
      </c>
      <c r="AF412" s="39"/>
      <c r="AG412" s="47" t="s">
        <v>485</v>
      </c>
      <c r="AM412" s="47"/>
      <c r="AN412" s="47"/>
      <c r="AP412" s="47"/>
    </row>
    <row r="413" spans="1:42" s="4" customFormat="1" ht="15" x14ac:dyDescent="0.25">
      <c r="A413" s="65"/>
      <c r="B413" s="66"/>
      <c r="C413" s="374" t="s">
        <v>72</v>
      </c>
      <c r="D413" s="374"/>
      <c r="E413" s="374"/>
      <c r="F413" s="42"/>
      <c r="G413" s="43"/>
      <c r="H413" s="43"/>
      <c r="I413" s="43"/>
      <c r="J413" s="45"/>
      <c r="K413" s="43"/>
      <c r="L413" s="67">
        <v>189.42</v>
      </c>
      <c r="M413" s="60"/>
      <c r="N413" s="115">
        <v>2418.89</v>
      </c>
      <c r="AF413" s="39"/>
      <c r="AG413" s="47"/>
      <c r="AM413" s="47" t="s">
        <v>72</v>
      </c>
      <c r="AN413" s="47"/>
      <c r="AP413" s="47"/>
    </row>
    <row r="414" spans="1:42" s="4" customFormat="1" ht="34.5" x14ac:dyDescent="0.25">
      <c r="A414" s="40" t="s">
        <v>315</v>
      </c>
      <c r="B414" s="41" t="s">
        <v>4053</v>
      </c>
      <c r="C414" s="374" t="s">
        <v>4054</v>
      </c>
      <c r="D414" s="374"/>
      <c r="E414" s="374"/>
      <c r="F414" s="42" t="s">
        <v>341</v>
      </c>
      <c r="G414" s="43">
        <v>43.97</v>
      </c>
      <c r="H414" s="44">
        <v>1</v>
      </c>
      <c r="I414" s="68">
        <v>43.97</v>
      </c>
      <c r="J414" s="67">
        <v>10.130000000000001</v>
      </c>
      <c r="K414" s="43"/>
      <c r="L414" s="67">
        <v>445.42</v>
      </c>
      <c r="M414" s="68">
        <v>12.77</v>
      </c>
      <c r="N414" s="115">
        <v>5688.01</v>
      </c>
      <c r="AF414" s="39"/>
      <c r="AG414" s="47" t="s">
        <v>4054</v>
      </c>
      <c r="AM414" s="47"/>
      <c r="AN414" s="47"/>
      <c r="AP414" s="47"/>
    </row>
    <row r="415" spans="1:42" s="4" customFormat="1" ht="15" x14ac:dyDescent="0.25">
      <c r="A415" s="65"/>
      <c r="B415" s="66"/>
      <c r="C415" s="374" t="s">
        <v>72</v>
      </c>
      <c r="D415" s="374"/>
      <c r="E415" s="374"/>
      <c r="F415" s="42"/>
      <c r="G415" s="43"/>
      <c r="H415" s="43"/>
      <c r="I415" s="43"/>
      <c r="J415" s="45"/>
      <c r="K415" s="43"/>
      <c r="L415" s="67">
        <v>445.42</v>
      </c>
      <c r="M415" s="60"/>
      <c r="N415" s="115">
        <v>5688.01</v>
      </c>
      <c r="AF415" s="39"/>
      <c r="AG415" s="47"/>
      <c r="AM415" s="47" t="s">
        <v>72</v>
      </c>
      <c r="AN415" s="47"/>
      <c r="AP415" s="47"/>
    </row>
    <row r="416" spans="1:42" s="4" customFormat="1" ht="45.75" x14ac:dyDescent="0.25">
      <c r="A416" s="40" t="s">
        <v>391</v>
      </c>
      <c r="B416" s="41" t="s">
        <v>350</v>
      </c>
      <c r="C416" s="374" t="s">
        <v>488</v>
      </c>
      <c r="D416" s="374"/>
      <c r="E416" s="374"/>
      <c r="F416" s="42" t="s">
        <v>341</v>
      </c>
      <c r="G416" s="43">
        <v>101.72</v>
      </c>
      <c r="H416" s="44">
        <v>1</v>
      </c>
      <c r="I416" s="68">
        <v>101.72</v>
      </c>
      <c r="J416" s="67">
        <v>15.35</v>
      </c>
      <c r="K416" s="43"/>
      <c r="L416" s="105">
        <v>1561.4</v>
      </c>
      <c r="M416" s="68">
        <v>12.77</v>
      </c>
      <c r="N416" s="115">
        <v>19939.080000000002</v>
      </c>
      <c r="AF416" s="39"/>
      <c r="AG416" s="47" t="s">
        <v>488</v>
      </c>
      <c r="AM416" s="47"/>
      <c r="AN416" s="47"/>
      <c r="AP416" s="47"/>
    </row>
    <row r="417" spans="1:42" s="4" customFormat="1" ht="15" x14ac:dyDescent="0.25">
      <c r="A417" s="69"/>
      <c r="B417" s="50"/>
      <c r="C417" s="372" t="s">
        <v>4079</v>
      </c>
      <c r="D417" s="372"/>
      <c r="E417" s="372"/>
      <c r="F417" s="372"/>
      <c r="G417" s="372"/>
      <c r="H417" s="372"/>
      <c r="I417" s="372"/>
      <c r="J417" s="372"/>
      <c r="K417" s="372"/>
      <c r="L417" s="372"/>
      <c r="M417" s="372"/>
      <c r="N417" s="377"/>
      <c r="AF417" s="39"/>
      <c r="AG417" s="47"/>
      <c r="AH417" s="3" t="s">
        <v>4079</v>
      </c>
      <c r="AM417" s="47"/>
      <c r="AN417" s="47"/>
      <c r="AP417" s="47"/>
    </row>
    <row r="418" spans="1:42" s="4" customFormat="1" ht="15" x14ac:dyDescent="0.25">
      <c r="A418" s="65"/>
      <c r="B418" s="66"/>
      <c r="C418" s="374" t="s">
        <v>72</v>
      </c>
      <c r="D418" s="374"/>
      <c r="E418" s="374"/>
      <c r="F418" s="42"/>
      <c r="G418" s="43"/>
      <c r="H418" s="43"/>
      <c r="I418" s="43"/>
      <c r="J418" s="45"/>
      <c r="K418" s="43"/>
      <c r="L418" s="105">
        <v>1561.4</v>
      </c>
      <c r="M418" s="60"/>
      <c r="N418" s="115">
        <v>19939.080000000002</v>
      </c>
      <c r="AF418" s="39"/>
      <c r="AG418" s="47"/>
      <c r="AM418" s="47" t="s">
        <v>72</v>
      </c>
      <c r="AN418" s="47"/>
      <c r="AP418" s="47"/>
    </row>
    <row r="419" spans="1:42" s="4" customFormat="1" ht="0" hidden="1" customHeight="1" x14ac:dyDescent="0.25">
      <c r="A419" s="71"/>
      <c r="B419" s="72"/>
      <c r="C419" s="72"/>
      <c r="D419" s="72"/>
      <c r="E419" s="72"/>
      <c r="F419" s="73"/>
      <c r="G419" s="73"/>
      <c r="H419" s="73"/>
      <c r="I419" s="73"/>
      <c r="J419" s="74"/>
      <c r="K419" s="73"/>
      <c r="L419" s="74"/>
      <c r="M419" s="52"/>
      <c r="N419" s="74"/>
      <c r="AF419" s="39"/>
      <c r="AG419" s="47"/>
      <c r="AM419" s="47"/>
      <c r="AN419" s="47"/>
      <c r="AP419" s="47"/>
    </row>
    <row r="420" spans="1:42" s="4" customFormat="1" ht="15" x14ac:dyDescent="0.25">
      <c r="A420" s="78"/>
      <c r="B420" s="79"/>
      <c r="C420" s="374" t="s">
        <v>4080</v>
      </c>
      <c r="D420" s="374"/>
      <c r="E420" s="374"/>
      <c r="F420" s="374"/>
      <c r="G420" s="374"/>
      <c r="H420" s="374"/>
      <c r="I420" s="374"/>
      <c r="J420" s="374"/>
      <c r="K420" s="374"/>
      <c r="L420" s="80"/>
      <c r="M420" s="81"/>
      <c r="N420" s="82"/>
      <c r="AF420" s="39"/>
      <c r="AG420" s="47"/>
      <c r="AM420" s="47"/>
      <c r="AN420" s="47" t="s">
        <v>4080</v>
      </c>
      <c r="AP420" s="47"/>
    </row>
    <row r="421" spans="1:42" s="4" customFormat="1" ht="15" x14ac:dyDescent="0.25">
      <c r="A421" s="83"/>
      <c r="B421" s="49"/>
      <c r="C421" s="372" t="s">
        <v>83</v>
      </c>
      <c r="D421" s="372"/>
      <c r="E421" s="372"/>
      <c r="F421" s="372"/>
      <c r="G421" s="372"/>
      <c r="H421" s="372"/>
      <c r="I421" s="372"/>
      <c r="J421" s="372"/>
      <c r="K421" s="372"/>
      <c r="L421" s="106">
        <v>14424.66</v>
      </c>
      <c r="M421" s="85"/>
      <c r="N421" s="86">
        <v>274619.17</v>
      </c>
      <c r="AF421" s="39"/>
      <c r="AG421" s="47"/>
      <c r="AM421" s="47"/>
      <c r="AN421" s="47"/>
      <c r="AO421" s="3" t="s">
        <v>83</v>
      </c>
      <c r="AP421" s="47"/>
    </row>
    <row r="422" spans="1:42" s="4" customFormat="1" ht="15" x14ac:dyDescent="0.25">
      <c r="A422" s="83"/>
      <c r="B422" s="49"/>
      <c r="C422" s="372" t="s">
        <v>84</v>
      </c>
      <c r="D422" s="372"/>
      <c r="E422" s="372"/>
      <c r="F422" s="372"/>
      <c r="G422" s="372"/>
      <c r="H422" s="372"/>
      <c r="I422" s="372"/>
      <c r="J422" s="372"/>
      <c r="K422" s="372"/>
      <c r="L422" s="87"/>
      <c r="M422" s="85"/>
      <c r="N422" s="88"/>
      <c r="AF422" s="39"/>
      <c r="AG422" s="47"/>
      <c r="AM422" s="47"/>
      <c r="AN422" s="47"/>
      <c r="AO422" s="3" t="s">
        <v>84</v>
      </c>
      <c r="AP422" s="47"/>
    </row>
    <row r="423" spans="1:42" s="4" customFormat="1" ht="15" x14ac:dyDescent="0.25">
      <c r="A423" s="83"/>
      <c r="B423" s="49"/>
      <c r="C423" s="372" t="s">
        <v>85</v>
      </c>
      <c r="D423" s="372"/>
      <c r="E423" s="372"/>
      <c r="F423" s="372"/>
      <c r="G423" s="372"/>
      <c r="H423" s="372"/>
      <c r="I423" s="372"/>
      <c r="J423" s="372"/>
      <c r="K423" s="372"/>
      <c r="L423" s="106">
        <v>4074.64</v>
      </c>
      <c r="M423" s="85"/>
      <c r="N423" s="86">
        <v>142449.42000000001</v>
      </c>
      <c r="AF423" s="39"/>
      <c r="AG423" s="47"/>
      <c r="AM423" s="47"/>
      <c r="AN423" s="47"/>
      <c r="AO423" s="3" t="s">
        <v>85</v>
      </c>
      <c r="AP423" s="47"/>
    </row>
    <row r="424" spans="1:42" s="4" customFormat="1" ht="15" x14ac:dyDescent="0.25">
      <c r="A424" s="83"/>
      <c r="B424" s="49"/>
      <c r="C424" s="372" t="s">
        <v>193</v>
      </c>
      <c r="D424" s="372"/>
      <c r="E424" s="372"/>
      <c r="F424" s="372"/>
      <c r="G424" s="372"/>
      <c r="H424" s="372"/>
      <c r="I424" s="372"/>
      <c r="J424" s="372"/>
      <c r="K424" s="372"/>
      <c r="L424" s="106">
        <v>8153.78</v>
      </c>
      <c r="M424" s="85"/>
      <c r="N424" s="86">
        <v>104123.77</v>
      </c>
      <c r="AF424" s="39"/>
      <c r="AG424" s="47"/>
      <c r="AM424" s="47"/>
      <c r="AN424" s="47"/>
      <c r="AO424" s="3" t="s">
        <v>193</v>
      </c>
      <c r="AP424" s="47"/>
    </row>
    <row r="425" spans="1:42" s="4" customFormat="1" ht="15" x14ac:dyDescent="0.25">
      <c r="A425" s="83"/>
      <c r="B425" s="49"/>
      <c r="C425" s="372" t="s">
        <v>194</v>
      </c>
      <c r="D425" s="372"/>
      <c r="E425" s="372"/>
      <c r="F425" s="372"/>
      <c r="G425" s="372"/>
      <c r="H425" s="372"/>
      <c r="I425" s="372"/>
      <c r="J425" s="372"/>
      <c r="K425" s="372"/>
      <c r="L425" s="84">
        <v>718.81</v>
      </c>
      <c r="M425" s="85"/>
      <c r="N425" s="86">
        <v>25129.58</v>
      </c>
      <c r="AF425" s="39"/>
      <c r="AG425" s="47"/>
      <c r="AM425" s="47"/>
      <c r="AN425" s="47"/>
      <c r="AO425" s="3" t="s">
        <v>194</v>
      </c>
      <c r="AP425" s="47"/>
    </row>
    <row r="426" spans="1:42" s="4" customFormat="1" ht="15" x14ac:dyDescent="0.25">
      <c r="A426" s="83"/>
      <c r="B426" s="49"/>
      <c r="C426" s="372" t="s">
        <v>195</v>
      </c>
      <c r="D426" s="372"/>
      <c r="E426" s="372"/>
      <c r="F426" s="372"/>
      <c r="G426" s="372"/>
      <c r="H426" s="372"/>
      <c r="I426" s="372"/>
      <c r="J426" s="372"/>
      <c r="K426" s="372"/>
      <c r="L426" s="84">
        <v>445.42</v>
      </c>
      <c r="M426" s="85"/>
      <c r="N426" s="86">
        <v>5688.01</v>
      </c>
      <c r="AF426" s="39"/>
      <c r="AG426" s="47"/>
      <c r="AM426" s="47"/>
      <c r="AN426" s="47"/>
      <c r="AO426" s="3" t="s">
        <v>195</v>
      </c>
      <c r="AP426" s="47"/>
    </row>
    <row r="427" spans="1:42" s="4" customFormat="1" ht="15" x14ac:dyDescent="0.25">
      <c r="A427" s="83"/>
      <c r="B427" s="49"/>
      <c r="C427" s="372" t="s">
        <v>2994</v>
      </c>
      <c r="D427" s="372"/>
      <c r="E427" s="372"/>
      <c r="F427" s="372"/>
      <c r="G427" s="372"/>
      <c r="H427" s="372"/>
      <c r="I427" s="372"/>
      <c r="J427" s="372"/>
      <c r="K427" s="372"/>
      <c r="L427" s="87"/>
      <c r="M427" s="85"/>
      <c r="N427" s="88"/>
      <c r="AF427" s="39"/>
      <c r="AG427" s="47"/>
      <c r="AM427" s="47"/>
      <c r="AN427" s="47"/>
      <c r="AO427" s="3" t="s">
        <v>2994</v>
      </c>
      <c r="AP427" s="47"/>
    </row>
    <row r="428" spans="1:42" s="4" customFormat="1" ht="15" x14ac:dyDescent="0.25">
      <c r="A428" s="83"/>
      <c r="B428" s="49"/>
      <c r="C428" s="372" t="s">
        <v>2996</v>
      </c>
      <c r="D428" s="372"/>
      <c r="E428" s="372"/>
      <c r="F428" s="372"/>
      <c r="G428" s="372"/>
      <c r="H428" s="372"/>
      <c r="I428" s="372"/>
      <c r="J428" s="372"/>
      <c r="K428" s="372"/>
      <c r="L428" s="84">
        <v>445.42</v>
      </c>
      <c r="M428" s="85"/>
      <c r="N428" s="86">
        <v>5688.01</v>
      </c>
      <c r="AF428" s="39"/>
      <c r="AG428" s="47"/>
      <c r="AM428" s="47"/>
      <c r="AN428" s="47"/>
      <c r="AO428" s="3" t="s">
        <v>2996</v>
      </c>
      <c r="AP428" s="47"/>
    </row>
    <row r="429" spans="1:42" s="4" customFormat="1" ht="15" x14ac:dyDescent="0.25">
      <c r="A429" s="83"/>
      <c r="B429" s="49"/>
      <c r="C429" s="372" t="s">
        <v>364</v>
      </c>
      <c r="D429" s="372"/>
      <c r="E429" s="372"/>
      <c r="F429" s="372"/>
      <c r="G429" s="372"/>
      <c r="H429" s="372"/>
      <c r="I429" s="372"/>
      <c r="J429" s="372"/>
      <c r="K429" s="372"/>
      <c r="L429" s="106">
        <v>1750.82</v>
      </c>
      <c r="M429" s="85"/>
      <c r="N429" s="86">
        <v>22357.97</v>
      </c>
      <c r="AF429" s="39"/>
      <c r="AG429" s="47"/>
      <c r="AM429" s="47"/>
      <c r="AN429" s="47"/>
      <c r="AO429" s="3" t="s">
        <v>364</v>
      </c>
      <c r="AP429" s="47"/>
    </row>
    <row r="430" spans="1:42" s="4" customFormat="1" ht="15" x14ac:dyDescent="0.25">
      <c r="A430" s="83"/>
      <c r="B430" s="49"/>
      <c r="C430" s="372" t="s">
        <v>196</v>
      </c>
      <c r="D430" s="372"/>
      <c r="E430" s="372"/>
      <c r="F430" s="372"/>
      <c r="G430" s="372"/>
      <c r="H430" s="372"/>
      <c r="I430" s="372"/>
      <c r="J430" s="372"/>
      <c r="K430" s="372"/>
      <c r="L430" s="106">
        <v>23580.17</v>
      </c>
      <c r="M430" s="85"/>
      <c r="N430" s="86">
        <v>594695.04</v>
      </c>
      <c r="AF430" s="39"/>
      <c r="AG430" s="47"/>
      <c r="AM430" s="47"/>
      <c r="AN430" s="47"/>
      <c r="AO430" s="3" t="s">
        <v>196</v>
      </c>
      <c r="AP430" s="47"/>
    </row>
    <row r="431" spans="1:42" s="4" customFormat="1" ht="15" x14ac:dyDescent="0.25">
      <c r="A431" s="83"/>
      <c r="B431" s="49"/>
      <c r="C431" s="372" t="s">
        <v>365</v>
      </c>
      <c r="D431" s="372"/>
      <c r="E431" s="372"/>
      <c r="F431" s="372"/>
      <c r="G431" s="372"/>
      <c r="H431" s="372"/>
      <c r="I431" s="372"/>
      <c r="J431" s="372"/>
      <c r="K431" s="372"/>
      <c r="L431" s="106">
        <v>21383.93</v>
      </c>
      <c r="M431" s="85"/>
      <c r="N431" s="86">
        <v>566649.06000000006</v>
      </c>
      <c r="AF431" s="39"/>
      <c r="AG431" s="47"/>
      <c r="AM431" s="47"/>
      <c r="AN431" s="47"/>
      <c r="AO431" s="3" t="s">
        <v>365</v>
      </c>
      <c r="AP431" s="47"/>
    </row>
    <row r="432" spans="1:42" s="4" customFormat="1" ht="15" x14ac:dyDescent="0.25">
      <c r="A432" s="83"/>
      <c r="B432" s="49"/>
      <c r="C432" s="372" t="s">
        <v>88</v>
      </c>
      <c r="D432" s="372"/>
      <c r="E432" s="372"/>
      <c r="F432" s="372"/>
      <c r="G432" s="372"/>
      <c r="H432" s="372"/>
      <c r="I432" s="372"/>
      <c r="J432" s="372"/>
      <c r="K432" s="372"/>
      <c r="L432" s="87"/>
      <c r="M432" s="85"/>
      <c r="N432" s="88"/>
      <c r="AF432" s="39"/>
      <c r="AG432" s="47"/>
      <c r="AM432" s="47"/>
      <c r="AN432" s="47"/>
      <c r="AO432" s="3" t="s">
        <v>88</v>
      </c>
      <c r="AP432" s="47"/>
    </row>
    <row r="433" spans="1:42" s="4" customFormat="1" ht="15" x14ac:dyDescent="0.25">
      <c r="A433" s="83"/>
      <c r="B433" s="49"/>
      <c r="C433" s="372" t="s">
        <v>89</v>
      </c>
      <c r="D433" s="372"/>
      <c r="E433" s="372"/>
      <c r="F433" s="372"/>
      <c r="G433" s="372"/>
      <c r="H433" s="372"/>
      <c r="I433" s="372"/>
      <c r="J433" s="372"/>
      <c r="K433" s="372"/>
      <c r="L433" s="106">
        <v>4074.64</v>
      </c>
      <c r="M433" s="85"/>
      <c r="N433" s="86">
        <v>142449.42000000001</v>
      </c>
      <c r="AF433" s="39"/>
      <c r="AG433" s="47"/>
      <c r="AM433" s="47"/>
      <c r="AN433" s="47"/>
      <c r="AO433" s="3" t="s">
        <v>89</v>
      </c>
      <c r="AP433" s="47"/>
    </row>
    <row r="434" spans="1:42" s="4" customFormat="1" ht="15" x14ac:dyDescent="0.25">
      <c r="A434" s="83"/>
      <c r="B434" s="49"/>
      <c r="C434" s="372" t="s">
        <v>366</v>
      </c>
      <c r="D434" s="372"/>
      <c r="E434" s="372"/>
      <c r="F434" s="372"/>
      <c r="G434" s="372"/>
      <c r="H434" s="372"/>
      <c r="I434" s="372"/>
      <c r="J434" s="372"/>
      <c r="K434" s="372"/>
      <c r="L434" s="106">
        <v>8153.78</v>
      </c>
      <c r="M434" s="85"/>
      <c r="N434" s="88"/>
      <c r="AF434" s="39"/>
      <c r="AG434" s="47"/>
      <c r="AM434" s="47"/>
      <c r="AN434" s="47"/>
      <c r="AO434" s="3" t="s">
        <v>366</v>
      </c>
      <c r="AP434" s="47"/>
    </row>
    <row r="435" spans="1:42" s="4" customFormat="1" ht="15" x14ac:dyDescent="0.25">
      <c r="A435" s="83"/>
      <c r="B435" s="49"/>
      <c r="C435" s="372" t="s">
        <v>367</v>
      </c>
      <c r="D435" s="372"/>
      <c r="E435" s="372"/>
      <c r="F435" s="372"/>
      <c r="G435" s="372"/>
      <c r="H435" s="372"/>
      <c r="I435" s="372"/>
      <c r="J435" s="372"/>
      <c r="K435" s="372"/>
      <c r="L435" s="84">
        <v>718.81</v>
      </c>
      <c r="M435" s="85"/>
      <c r="N435" s="86">
        <v>25129.58</v>
      </c>
      <c r="AF435" s="39"/>
      <c r="AG435" s="47"/>
      <c r="AM435" s="47"/>
      <c r="AN435" s="47"/>
      <c r="AO435" s="3" t="s">
        <v>367</v>
      </c>
      <c r="AP435" s="47"/>
    </row>
    <row r="436" spans="1:42" s="4" customFormat="1" ht="15" x14ac:dyDescent="0.25">
      <c r="A436" s="83"/>
      <c r="B436" s="49"/>
      <c r="C436" s="372" t="s">
        <v>90</v>
      </c>
      <c r="D436" s="372"/>
      <c r="E436" s="372"/>
      <c r="F436" s="372"/>
      <c r="G436" s="372"/>
      <c r="H436" s="372"/>
      <c r="I436" s="372"/>
      <c r="J436" s="372"/>
      <c r="K436" s="372"/>
      <c r="L436" s="106">
        <v>5608.35</v>
      </c>
      <c r="M436" s="85"/>
      <c r="N436" s="86">
        <v>196067.42</v>
      </c>
      <c r="AF436" s="39"/>
      <c r="AG436" s="47"/>
      <c r="AM436" s="47"/>
      <c r="AN436" s="47"/>
      <c r="AO436" s="3" t="s">
        <v>90</v>
      </c>
      <c r="AP436" s="47"/>
    </row>
    <row r="437" spans="1:42" s="4" customFormat="1" ht="15" x14ac:dyDescent="0.25">
      <c r="A437" s="83"/>
      <c r="B437" s="49"/>
      <c r="C437" s="372" t="s">
        <v>91</v>
      </c>
      <c r="D437" s="372"/>
      <c r="E437" s="372"/>
      <c r="F437" s="372"/>
      <c r="G437" s="372"/>
      <c r="H437" s="372"/>
      <c r="I437" s="372"/>
      <c r="J437" s="372"/>
      <c r="K437" s="372"/>
      <c r="L437" s="106">
        <v>3547.16</v>
      </c>
      <c r="M437" s="85"/>
      <c r="N437" s="86">
        <v>124008.45</v>
      </c>
      <c r="AF437" s="39"/>
      <c r="AG437" s="47"/>
      <c r="AM437" s="47"/>
      <c r="AN437" s="47"/>
      <c r="AO437" s="3" t="s">
        <v>91</v>
      </c>
      <c r="AP437" s="47"/>
    </row>
    <row r="438" spans="1:42" s="4" customFormat="1" ht="15" x14ac:dyDescent="0.25">
      <c r="A438" s="83"/>
      <c r="B438" s="49"/>
      <c r="C438" s="372" t="s">
        <v>369</v>
      </c>
      <c r="D438" s="372"/>
      <c r="E438" s="372"/>
      <c r="F438" s="372"/>
      <c r="G438" s="372"/>
      <c r="H438" s="372"/>
      <c r="I438" s="372"/>
      <c r="J438" s="372"/>
      <c r="K438" s="372"/>
      <c r="L438" s="106">
        <v>1750.82</v>
      </c>
      <c r="M438" s="85"/>
      <c r="N438" s="86">
        <v>22357.97</v>
      </c>
      <c r="AF438" s="39"/>
      <c r="AG438" s="47"/>
      <c r="AM438" s="47"/>
      <c r="AN438" s="47"/>
      <c r="AO438" s="3" t="s">
        <v>369</v>
      </c>
      <c r="AP438" s="47"/>
    </row>
    <row r="439" spans="1:42" s="4" customFormat="1" ht="15" x14ac:dyDescent="0.25">
      <c r="A439" s="83"/>
      <c r="B439" s="49"/>
      <c r="C439" s="372" t="s">
        <v>2997</v>
      </c>
      <c r="D439" s="372"/>
      <c r="E439" s="372"/>
      <c r="F439" s="372"/>
      <c r="G439" s="372"/>
      <c r="H439" s="372"/>
      <c r="I439" s="372"/>
      <c r="J439" s="372"/>
      <c r="K439" s="372"/>
      <c r="L439" s="84">
        <v>445.42</v>
      </c>
      <c r="M439" s="85"/>
      <c r="N439" s="86">
        <v>5688.01</v>
      </c>
      <c r="AF439" s="39"/>
      <c r="AG439" s="47"/>
      <c r="AM439" s="47"/>
      <c r="AN439" s="47"/>
      <c r="AO439" s="3" t="s">
        <v>2997</v>
      </c>
      <c r="AP439" s="47"/>
    </row>
    <row r="440" spans="1:42" s="4" customFormat="1" ht="15" x14ac:dyDescent="0.25">
      <c r="A440" s="83"/>
      <c r="B440" s="49"/>
      <c r="C440" s="372" t="s">
        <v>92</v>
      </c>
      <c r="D440" s="372"/>
      <c r="E440" s="372"/>
      <c r="F440" s="372"/>
      <c r="G440" s="372"/>
      <c r="H440" s="372"/>
      <c r="I440" s="372"/>
      <c r="J440" s="372"/>
      <c r="K440" s="372"/>
      <c r="L440" s="106">
        <v>4793.45</v>
      </c>
      <c r="M440" s="85"/>
      <c r="N440" s="86">
        <v>167579</v>
      </c>
      <c r="AF440" s="39"/>
      <c r="AG440" s="47"/>
      <c r="AM440" s="47"/>
      <c r="AN440" s="47"/>
      <c r="AO440" s="3" t="s">
        <v>92</v>
      </c>
      <c r="AP440" s="47"/>
    </row>
    <row r="441" spans="1:42" s="4" customFormat="1" ht="15" x14ac:dyDescent="0.25">
      <c r="A441" s="83"/>
      <c r="B441" s="49"/>
      <c r="C441" s="372" t="s">
        <v>93</v>
      </c>
      <c r="D441" s="372"/>
      <c r="E441" s="372"/>
      <c r="F441" s="372"/>
      <c r="G441" s="372"/>
      <c r="H441" s="372"/>
      <c r="I441" s="372"/>
      <c r="J441" s="372"/>
      <c r="K441" s="372"/>
      <c r="L441" s="106">
        <v>5608.35</v>
      </c>
      <c r="M441" s="85"/>
      <c r="N441" s="86">
        <v>196067.42</v>
      </c>
      <c r="AF441" s="39"/>
      <c r="AG441" s="47"/>
      <c r="AM441" s="47"/>
      <c r="AN441" s="47"/>
      <c r="AO441" s="3" t="s">
        <v>93</v>
      </c>
      <c r="AP441" s="47"/>
    </row>
    <row r="442" spans="1:42" s="4" customFormat="1" ht="15" x14ac:dyDescent="0.25">
      <c r="A442" s="83"/>
      <c r="B442" s="49"/>
      <c r="C442" s="372" t="s">
        <v>94</v>
      </c>
      <c r="D442" s="372"/>
      <c r="E442" s="372"/>
      <c r="F442" s="372"/>
      <c r="G442" s="372"/>
      <c r="H442" s="372"/>
      <c r="I442" s="372"/>
      <c r="J442" s="372"/>
      <c r="K442" s="372"/>
      <c r="L442" s="106">
        <v>3547.16</v>
      </c>
      <c r="M442" s="85"/>
      <c r="N442" s="86">
        <v>124008.45</v>
      </c>
      <c r="AF442" s="39"/>
      <c r="AG442" s="47"/>
      <c r="AM442" s="47"/>
      <c r="AN442" s="47"/>
      <c r="AO442" s="3" t="s">
        <v>94</v>
      </c>
      <c r="AP442" s="47"/>
    </row>
    <row r="443" spans="1:42" s="4" customFormat="1" ht="15" x14ac:dyDescent="0.25">
      <c r="A443" s="83"/>
      <c r="B443" s="89"/>
      <c r="C443" s="373" t="s">
        <v>4081</v>
      </c>
      <c r="D443" s="373"/>
      <c r="E443" s="373"/>
      <c r="F443" s="373"/>
      <c r="G443" s="373"/>
      <c r="H443" s="373"/>
      <c r="I443" s="373"/>
      <c r="J443" s="373"/>
      <c r="K443" s="373"/>
      <c r="L443" s="93">
        <v>23580.17</v>
      </c>
      <c r="M443" s="91"/>
      <c r="N443" s="92">
        <v>594695.04</v>
      </c>
      <c r="AF443" s="39"/>
      <c r="AG443" s="47"/>
      <c r="AM443" s="47"/>
      <c r="AN443" s="47"/>
      <c r="AP443" s="47" t="s">
        <v>4081</v>
      </c>
    </row>
    <row r="444" spans="1:42" s="4" customFormat="1" ht="15" x14ac:dyDescent="0.25">
      <c r="A444" s="378" t="s">
        <v>4082</v>
      </c>
      <c r="B444" s="379"/>
      <c r="C444" s="379"/>
      <c r="D444" s="379"/>
      <c r="E444" s="379"/>
      <c r="F444" s="379"/>
      <c r="G444" s="379"/>
      <c r="H444" s="379"/>
      <c r="I444" s="379"/>
      <c r="J444" s="379"/>
      <c r="K444" s="379"/>
      <c r="L444" s="379"/>
      <c r="M444" s="379"/>
      <c r="N444" s="380"/>
      <c r="AF444" s="39" t="s">
        <v>4082</v>
      </c>
      <c r="AG444" s="47"/>
      <c r="AM444" s="47"/>
      <c r="AN444" s="47"/>
      <c r="AP444" s="47"/>
    </row>
    <row r="445" spans="1:42" s="4" customFormat="1" ht="45.75" x14ac:dyDescent="0.25">
      <c r="A445" s="40" t="s">
        <v>393</v>
      </c>
      <c r="B445" s="41" t="s">
        <v>2972</v>
      </c>
      <c r="C445" s="374" t="s">
        <v>2973</v>
      </c>
      <c r="D445" s="374"/>
      <c r="E445" s="374"/>
      <c r="F445" s="42" t="s">
        <v>333</v>
      </c>
      <c r="G445" s="43">
        <v>1.1144499999999999</v>
      </c>
      <c r="H445" s="44">
        <v>1</v>
      </c>
      <c r="I445" s="118">
        <v>1.1144499999999999</v>
      </c>
      <c r="J445" s="45"/>
      <c r="K445" s="43"/>
      <c r="L445" s="45"/>
      <c r="M445" s="43"/>
      <c r="N445" s="46"/>
      <c r="AF445" s="39"/>
      <c r="AG445" s="47" t="s">
        <v>2973</v>
      </c>
      <c r="AM445" s="47"/>
      <c r="AN445" s="47"/>
      <c r="AP445" s="47"/>
    </row>
    <row r="446" spans="1:42" s="4" customFormat="1" ht="15" x14ac:dyDescent="0.25">
      <c r="A446" s="69"/>
      <c r="B446" s="50"/>
      <c r="C446" s="372" t="s">
        <v>4083</v>
      </c>
      <c r="D446" s="372"/>
      <c r="E446" s="372"/>
      <c r="F446" s="372"/>
      <c r="G446" s="372"/>
      <c r="H446" s="372"/>
      <c r="I446" s="372"/>
      <c r="J446" s="372"/>
      <c r="K446" s="372"/>
      <c r="L446" s="372"/>
      <c r="M446" s="372"/>
      <c r="N446" s="377"/>
      <c r="AF446" s="39"/>
      <c r="AG446" s="47"/>
      <c r="AH446" s="3" t="s">
        <v>4083</v>
      </c>
      <c r="AM446" s="47"/>
      <c r="AN446" s="47"/>
      <c r="AP446" s="47"/>
    </row>
    <row r="447" spans="1:42" s="4" customFormat="1" ht="22.5" x14ac:dyDescent="0.25">
      <c r="A447" s="103"/>
      <c r="B447" s="49" t="s">
        <v>217</v>
      </c>
      <c r="C447" s="368" t="s">
        <v>218</v>
      </c>
      <c r="D447" s="368"/>
      <c r="E447" s="368"/>
      <c r="F447" s="368"/>
      <c r="G447" s="368"/>
      <c r="H447" s="368"/>
      <c r="I447" s="368"/>
      <c r="J447" s="368"/>
      <c r="K447" s="368"/>
      <c r="L447" s="368"/>
      <c r="M447" s="368"/>
      <c r="N447" s="376"/>
      <c r="AF447" s="39"/>
      <c r="AG447" s="47"/>
      <c r="AI447" s="3" t="s">
        <v>218</v>
      </c>
      <c r="AM447" s="47"/>
      <c r="AN447" s="47"/>
      <c r="AP447" s="47"/>
    </row>
    <row r="448" spans="1:42" s="4" customFormat="1" ht="15" x14ac:dyDescent="0.25">
      <c r="A448" s="48"/>
      <c r="B448" s="49" t="s">
        <v>73</v>
      </c>
      <c r="C448" s="372" t="s">
        <v>175</v>
      </c>
      <c r="D448" s="372"/>
      <c r="E448" s="372"/>
      <c r="F448" s="51"/>
      <c r="G448" s="52"/>
      <c r="H448" s="52"/>
      <c r="I448" s="52"/>
      <c r="J448" s="107">
        <v>4100</v>
      </c>
      <c r="K448" s="54">
        <v>1.1499999999999999</v>
      </c>
      <c r="L448" s="107">
        <v>5254.63</v>
      </c>
      <c r="M448" s="52"/>
      <c r="N448" s="58"/>
      <c r="AF448" s="39"/>
      <c r="AG448" s="47"/>
      <c r="AJ448" s="3" t="s">
        <v>175</v>
      </c>
      <c r="AM448" s="47"/>
      <c r="AN448" s="47"/>
      <c r="AP448" s="47"/>
    </row>
    <row r="449" spans="1:42" s="4" customFormat="1" ht="15" x14ac:dyDescent="0.25">
      <c r="A449" s="48"/>
      <c r="B449" s="49" t="s">
        <v>78</v>
      </c>
      <c r="C449" s="372" t="s">
        <v>176</v>
      </c>
      <c r="D449" s="372"/>
      <c r="E449" s="372"/>
      <c r="F449" s="51"/>
      <c r="G449" s="52"/>
      <c r="H449" s="52"/>
      <c r="I449" s="52"/>
      <c r="J449" s="53">
        <v>553.5</v>
      </c>
      <c r="K449" s="54">
        <v>1.1499999999999999</v>
      </c>
      <c r="L449" s="53">
        <v>709.38</v>
      </c>
      <c r="M449" s="54">
        <v>34.96</v>
      </c>
      <c r="N449" s="55">
        <v>24799.919999999998</v>
      </c>
      <c r="AF449" s="39"/>
      <c r="AG449" s="47"/>
      <c r="AJ449" s="3" t="s">
        <v>176</v>
      </c>
      <c r="AM449" s="47"/>
      <c r="AN449" s="47"/>
      <c r="AP449" s="47"/>
    </row>
    <row r="450" spans="1:42" s="4" customFormat="1" ht="15" x14ac:dyDescent="0.25">
      <c r="A450" s="56"/>
      <c r="B450" s="49"/>
      <c r="C450" s="372" t="s">
        <v>178</v>
      </c>
      <c r="D450" s="372"/>
      <c r="E450" s="372"/>
      <c r="F450" s="51" t="s">
        <v>64</v>
      </c>
      <c r="G450" s="63">
        <v>41</v>
      </c>
      <c r="H450" s="54">
        <v>1.1499999999999999</v>
      </c>
      <c r="I450" s="111">
        <v>52.546317500000001</v>
      </c>
      <c r="J450" s="57"/>
      <c r="K450" s="52"/>
      <c r="L450" s="57"/>
      <c r="M450" s="52"/>
      <c r="N450" s="58"/>
      <c r="AF450" s="39"/>
      <c r="AG450" s="47"/>
      <c r="AK450" s="3" t="s">
        <v>178</v>
      </c>
      <c r="AM450" s="47"/>
      <c r="AN450" s="47"/>
      <c r="AP450" s="47"/>
    </row>
    <row r="451" spans="1:42" s="4" customFormat="1" ht="15" x14ac:dyDescent="0.25">
      <c r="A451" s="48"/>
      <c r="B451" s="49"/>
      <c r="C451" s="375" t="s">
        <v>65</v>
      </c>
      <c r="D451" s="375"/>
      <c r="E451" s="375"/>
      <c r="F451" s="59"/>
      <c r="G451" s="60"/>
      <c r="H451" s="60"/>
      <c r="I451" s="60"/>
      <c r="J451" s="108">
        <v>4100</v>
      </c>
      <c r="K451" s="60"/>
      <c r="L451" s="108">
        <v>5254.63</v>
      </c>
      <c r="M451" s="60"/>
      <c r="N451" s="62"/>
      <c r="AF451" s="39"/>
      <c r="AG451" s="47"/>
      <c r="AL451" s="3" t="s">
        <v>65</v>
      </c>
      <c r="AM451" s="47"/>
      <c r="AN451" s="47"/>
      <c r="AP451" s="47"/>
    </row>
    <row r="452" spans="1:42" s="4" customFormat="1" ht="15" x14ac:dyDescent="0.25">
      <c r="A452" s="56"/>
      <c r="B452" s="49"/>
      <c r="C452" s="372" t="s">
        <v>66</v>
      </c>
      <c r="D452" s="372"/>
      <c r="E452" s="372"/>
      <c r="F452" s="51"/>
      <c r="G452" s="52"/>
      <c r="H452" s="52"/>
      <c r="I452" s="52"/>
      <c r="J452" s="57"/>
      <c r="K452" s="52"/>
      <c r="L452" s="53">
        <v>709.38</v>
      </c>
      <c r="M452" s="52"/>
      <c r="N452" s="55">
        <v>24799.919999999998</v>
      </c>
      <c r="AF452" s="39"/>
      <c r="AG452" s="47"/>
      <c r="AK452" s="3" t="s">
        <v>66</v>
      </c>
      <c r="AM452" s="47"/>
      <c r="AN452" s="47"/>
      <c r="AP452" s="47"/>
    </row>
    <row r="453" spans="1:42" s="4" customFormat="1" ht="23.25" x14ac:dyDescent="0.25">
      <c r="A453" s="56"/>
      <c r="B453" s="49" t="s">
        <v>335</v>
      </c>
      <c r="C453" s="372" t="s">
        <v>336</v>
      </c>
      <c r="D453" s="372"/>
      <c r="E453" s="372"/>
      <c r="F453" s="51" t="s">
        <v>69</v>
      </c>
      <c r="G453" s="63">
        <v>92</v>
      </c>
      <c r="H453" s="52"/>
      <c r="I453" s="63">
        <v>92</v>
      </c>
      <c r="J453" s="57"/>
      <c r="K453" s="52"/>
      <c r="L453" s="53">
        <v>652.63</v>
      </c>
      <c r="M453" s="52"/>
      <c r="N453" s="55">
        <v>22815.93</v>
      </c>
      <c r="AF453" s="39"/>
      <c r="AG453" s="47"/>
      <c r="AK453" s="3" t="s">
        <v>336</v>
      </c>
      <c r="AM453" s="47"/>
      <c r="AN453" s="47"/>
      <c r="AP453" s="47"/>
    </row>
    <row r="454" spans="1:42" s="4" customFormat="1" ht="23.25" x14ac:dyDescent="0.25">
      <c r="A454" s="56"/>
      <c r="B454" s="49" t="s">
        <v>337</v>
      </c>
      <c r="C454" s="372" t="s">
        <v>338</v>
      </c>
      <c r="D454" s="372"/>
      <c r="E454" s="372"/>
      <c r="F454" s="51" t="s">
        <v>69</v>
      </c>
      <c r="G454" s="63">
        <v>46</v>
      </c>
      <c r="H454" s="52"/>
      <c r="I454" s="63">
        <v>46</v>
      </c>
      <c r="J454" s="57"/>
      <c r="K454" s="52"/>
      <c r="L454" s="53">
        <v>326.31</v>
      </c>
      <c r="M454" s="52"/>
      <c r="N454" s="55">
        <v>11407.96</v>
      </c>
      <c r="AF454" s="39"/>
      <c r="AG454" s="47"/>
      <c r="AK454" s="3" t="s">
        <v>338</v>
      </c>
      <c r="AM454" s="47"/>
      <c r="AN454" s="47"/>
      <c r="AP454" s="47"/>
    </row>
    <row r="455" spans="1:42" s="4" customFormat="1" ht="15" x14ac:dyDescent="0.25">
      <c r="A455" s="65"/>
      <c r="B455" s="66"/>
      <c r="C455" s="374" t="s">
        <v>72</v>
      </c>
      <c r="D455" s="374"/>
      <c r="E455" s="374"/>
      <c r="F455" s="42"/>
      <c r="G455" s="43"/>
      <c r="H455" s="43"/>
      <c r="I455" s="43"/>
      <c r="J455" s="45"/>
      <c r="K455" s="43"/>
      <c r="L455" s="105">
        <v>6233.57</v>
      </c>
      <c r="M455" s="60"/>
      <c r="N455" s="46"/>
      <c r="AF455" s="39"/>
      <c r="AG455" s="47"/>
      <c r="AM455" s="47" t="s">
        <v>72</v>
      </c>
      <c r="AN455" s="47"/>
      <c r="AP455" s="47"/>
    </row>
    <row r="456" spans="1:42" s="4" customFormat="1" ht="34.5" x14ac:dyDescent="0.25">
      <c r="A456" s="40" t="s">
        <v>395</v>
      </c>
      <c r="B456" s="41" t="s">
        <v>2974</v>
      </c>
      <c r="C456" s="374" t="s">
        <v>2975</v>
      </c>
      <c r="D456" s="374"/>
      <c r="E456" s="374"/>
      <c r="F456" s="42" t="s">
        <v>171</v>
      </c>
      <c r="G456" s="43">
        <v>0.3342</v>
      </c>
      <c r="H456" s="44">
        <v>1</v>
      </c>
      <c r="I456" s="110">
        <v>0.3342</v>
      </c>
      <c r="J456" s="45"/>
      <c r="K456" s="43"/>
      <c r="L456" s="45"/>
      <c r="M456" s="43"/>
      <c r="N456" s="46"/>
      <c r="AF456" s="39"/>
      <c r="AG456" s="47" t="s">
        <v>2975</v>
      </c>
      <c r="AM456" s="47"/>
      <c r="AN456" s="47"/>
      <c r="AP456" s="47"/>
    </row>
    <row r="457" spans="1:42" s="4" customFormat="1" ht="15" x14ac:dyDescent="0.25">
      <c r="A457" s="69"/>
      <c r="B457" s="50"/>
      <c r="C457" s="372" t="s">
        <v>4084</v>
      </c>
      <c r="D457" s="372"/>
      <c r="E457" s="372"/>
      <c r="F457" s="372"/>
      <c r="G457" s="372"/>
      <c r="H457" s="372"/>
      <c r="I457" s="372"/>
      <c r="J457" s="372"/>
      <c r="K457" s="372"/>
      <c r="L457" s="372"/>
      <c r="M457" s="372"/>
      <c r="N457" s="377"/>
      <c r="AF457" s="39"/>
      <c r="AG457" s="47"/>
      <c r="AH457" s="3" t="s">
        <v>4084</v>
      </c>
      <c r="AM457" s="47"/>
      <c r="AN457" s="47"/>
      <c r="AP457" s="47"/>
    </row>
    <row r="458" spans="1:42" s="4" customFormat="1" ht="22.5" x14ac:dyDescent="0.25">
      <c r="A458" s="103"/>
      <c r="B458" s="49" t="s">
        <v>217</v>
      </c>
      <c r="C458" s="368" t="s">
        <v>218</v>
      </c>
      <c r="D458" s="368"/>
      <c r="E458" s="368"/>
      <c r="F458" s="368"/>
      <c r="G458" s="368"/>
      <c r="H458" s="368"/>
      <c r="I458" s="368"/>
      <c r="J458" s="368"/>
      <c r="K458" s="368"/>
      <c r="L458" s="368"/>
      <c r="M458" s="368"/>
      <c r="N458" s="376"/>
      <c r="AF458" s="39"/>
      <c r="AG458" s="47"/>
      <c r="AI458" s="3" t="s">
        <v>218</v>
      </c>
      <c r="AM458" s="47"/>
      <c r="AN458" s="47"/>
      <c r="AP458" s="47"/>
    </row>
    <row r="459" spans="1:42" s="4" customFormat="1" ht="15" x14ac:dyDescent="0.25">
      <c r="A459" s="48"/>
      <c r="B459" s="49" t="s">
        <v>58</v>
      </c>
      <c r="C459" s="372" t="s">
        <v>62</v>
      </c>
      <c r="D459" s="372"/>
      <c r="E459" s="372"/>
      <c r="F459" s="51"/>
      <c r="G459" s="52"/>
      <c r="H459" s="52"/>
      <c r="I459" s="52"/>
      <c r="J459" s="107">
        <v>2329.64</v>
      </c>
      <c r="K459" s="54">
        <v>1.1499999999999999</v>
      </c>
      <c r="L459" s="53">
        <v>895.35</v>
      </c>
      <c r="M459" s="54">
        <v>34.96</v>
      </c>
      <c r="N459" s="55">
        <v>31301.439999999999</v>
      </c>
      <c r="AF459" s="39"/>
      <c r="AG459" s="47"/>
      <c r="AJ459" s="3" t="s">
        <v>62</v>
      </c>
      <c r="AM459" s="47"/>
      <c r="AN459" s="47"/>
      <c r="AP459" s="47"/>
    </row>
    <row r="460" spans="1:42" s="4" customFormat="1" ht="15" x14ac:dyDescent="0.25">
      <c r="A460" s="56"/>
      <c r="B460" s="49"/>
      <c r="C460" s="372" t="s">
        <v>63</v>
      </c>
      <c r="D460" s="372"/>
      <c r="E460" s="372"/>
      <c r="F460" s="51" t="s">
        <v>64</v>
      </c>
      <c r="G460" s="63">
        <v>278</v>
      </c>
      <c r="H460" s="54">
        <v>1.1499999999999999</v>
      </c>
      <c r="I460" s="114">
        <v>106.84374</v>
      </c>
      <c r="J460" s="57"/>
      <c r="K460" s="52"/>
      <c r="L460" s="57"/>
      <c r="M460" s="52"/>
      <c r="N460" s="58"/>
      <c r="AF460" s="39"/>
      <c r="AG460" s="47"/>
      <c r="AK460" s="3" t="s">
        <v>63</v>
      </c>
      <c r="AM460" s="47"/>
      <c r="AN460" s="47"/>
      <c r="AP460" s="47"/>
    </row>
    <row r="461" spans="1:42" s="4" customFormat="1" ht="15" x14ac:dyDescent="0.25">
      <c r="A461" s="48"/>
      <c r="B461" s="49"/>
      <c r="C461" s="375" t="s">
        <v>65</v>
      </c>
      <c r="D461" s="375"/>
      <c r="E461" s="375"/>
      <c r="F461" s="59"/>
      <c r="G461" s="60"/>
      <c r="H461" s="60"/>
      <c r="I461" s="60"/>
      <c r="J461" s="108">
        <v>2329.64</v>
      </c>
      <c r="K461" s="60"/>
      <c r="L461" s="61">
        <v>895.35</v>
      </c>
      <c r="M461" s="60"/>
      <c r="N461" s="62"/>
      <c r="AF461" s="39"/>
      <c r="AG461" s="47"/>
      <c r="AL461" s="3" t="s">
        <v>65</v>
      </c>
      <c r="AM461" s="47"/>
      <c r="AN461" s="47"/>
      <c r="AP461" s="47"/>
    </row>
    <row r="462" spans="1:42" s="4" customFormat="1" ht="15" x14ac:dyDescent="0.25">
      <c r="A462" s="56"/>
      <c r="B462" s="49"/>
      <c r="C462" s="372" t="s">
        <v>66</v>
      </c>
      <c r="D462" s="372"/>
      <c r="E462" s="372"/>
      <c r="F462" s="51"/>
      <c r="G462" s="52"/>
      <c r="H462" s="52"/>
      <c r="I462" s="52"/>
      <c r="J462" s="57"/>
      <c r="K462" s="52"/>
      <c r="L462" s="53">
        <v>895.35</v>
      </c>
      <c r="M462" s="52"/>
      <c r="N462" s="55">
        <v>31301.439999999999</v>
      </c>
      <c r="AF462" s="39"/>
      <c r="AG462" s="47"/>
      <c r="AK462" s="3" t="s">
        <v>66</v>
      </c>
      <c r="AM462" s="47"/>
      <c r="AN462" s="47"/>
      <c r="AP462" s="47"/>
    </row>
    <row r="463" spans="1:42" s="4" customFormat="1" ht="23.25" x14ac:dyDescent="0.25">
      <c r="A463" s="56"/>
      <c r="B463" s="49" t="s">
        <v>647</v>
      </c>
      <c r="C463" s="372" t="s">
        <v>648</v>
      </c>
      <c r="D463" s="372"/>
      <c r="E463" s="372"/>
      <c r="F463" s="51" t="s">
        <v>69</v>
      </c>
      <c r="G463" s="63">
        <v>89</v>
      </c>
      <c r="H463" s="52"/>
      <c r="I463" s="63">
        <v>89</v>
      </c>
      <c r="J463" s="57"/>
      <c r="K463" s="52"/>
      <c r="L463" s="53">
        <v>796.86</v>
      </c>
      <c r="M463" s="52"/>
      <c r="N463" s="55">
        <v>27858.28</v>
      </c>
      <c r="AF463" s="39"/>
      <c r="AG463" s="47"/>
      <c r="AK463" s="3" t="s">
        <v>648</v>
      </c>
      <c r="AM463" s="47"/>
      <c r="AN463" s="47"/>
      <c r="AP463" s="47"/>
    </row>
    <row r="464" spans="1:42" s="4" customFormat="1" ht="23.25" x14ac:dyDescent="0.25">
      <c r="A464" s="56"/>
      <c r="B464" s="49" t="s">
        <v>649</v>
      </c>
      <c r="C464" s="372" t="s">
        <v>650</v>
      </c>
      <c r="D464" s="372"/>
      <c r="E464" s="372"/>
      <c r="F464" s="51" t="s">
        <v>69</v>
      </c>
      <c r="G464" s="63">
        <v>40</v>
      </c>
      <c r="H464" s="52"/>
      <c r="I464" s="63">
        <v>40</v>
      </c>
      <c r="J464" s="57"/>
      <c r="K464" s="52"/>
      <c r="L464" s="53">
        <v>358.14</v>
      </c>
      <c r="M464" s="52"/>
      <c r="N464" s="55">
        <v>12520.58</v>
      </c>
      <c r="AF464" s="39"/>
      <c r="AG464" s="47"/>
      <c r="AK464" s="3" t="s">
        <v>650</v>
      </c>
      <c r="AM464" s="47"/>
      <c r="AN464" s="47"/>
      <c r="AP464" s="47"/>
    </row>
    <row r="465" spans="1:42" s="4" customFormat="1" ht="15" x14ac:dyDescent="0.25">
      <c r="A465" s="65"/>
      <c r="B465" s="66"/>
      <c r="C465" s="374" t="s">
        <v>72</v>
      </c>
      <c r="D465" s="374"/>
      <c r="E465" s="374"/>
      <c r="F465" s="42"/>
      <c r="G465" s="43"/>
      <c r="H465" s="43"/>
      <c r="I465" s="43"/>
      <c r="J465" s="45"/>
      <c r="K465" s="43"/>
      <c r="L465" s="105">
        <v>2050.35</v>
      </c>
      <c r="M465" s="60"/>
      <c r="N465" s="46"/>
      <c r="AF465" s="39"/>
      <c r="AG465" s="47"/>
      <c r="AM465" s="47" t="s">
        <v>72</v>
      </c>
      <c r="AN465" s="47"/>
      <c r="AP465" s="47"/>
    </row>
    <row r="466" spans="1:42" s="4" customFormat="1" ht="23.25" x14ac:dyDescent="0.25">
      <c r="A466" s="40" t="s">
        <v>397</v>
      </c>
      <c r="B466" s="41" t="s">
        <v>2140</v>
      </c>
      <c r="C466" s="374" t="s">
        <v>2141</v>
      </c>
      <c r="D466" s="374"/>
      <c r="E466" s="374"/>
      <c r="F466" s="42" t="s">
        <v>341</v>
      </c>
      <c r="G466" s="43">
        <v>68.845200000000006</v>
      </c>
      <c r="H466" s="44">
        <v>1</v>
      </c>
      <c r="I466" s="110">
        <v>68.845200000000006</v>
      </c>
      <c r="J466" s="67">
        <v>3.96</v>
      </c>
      <c r="K466" s="43"/>
      <c r="L466" s="67">
        <v>272.63</v>
      </c>
      <c r="M466" s="68">
        <v>12.77</v>
      </c>
      <c r="N466" s="115">
        <v>3481.49</v>
      </c>
      <c r="AF466" s="39"/>
      <c r="AG466" s="47" t="s">
        <v>2141</v>
      </c>
      <c r="AM466" s="47"/>
      <c r="AN466" s="47"/>
      <c r="AP466" s="47"/>
    </row>
    <row r="467" spans="1:42" s="4" customFormat="1" ht="15" x14ac:dyDescent="0.25">
      <c r="A467" s="69"/>
      <c r="B467" s="50"/>
      <c r="C467" s="372" t="s">
        <v>4085</v>
      </c>
      <c r="D467" s="372"/>
      <c r="E467" s="372"/>
      <c r="F467" s="372"/>
      <c r="G467" s="372"/>
      <c r="H467" s="372"/>
      <c r="I467" s="372"/>
      <c r="J467" s="372"/>
      <c r="K467" s="372"/>
      <c r="L467" s="372"/>
      <c r="M467" s="372"/>
      <c r="N467" s="377"/>
      <c r="AF467" s="39"/>
      <c r="AG467" s="47"/>
      <c r="AH467" s="3" t="s">
        <v>4085</v>
      </c>
      <c r="AM467" s="47"/>
      <c r="AN467" s="47"/>
      <c r="AP467" s="47"/>
    </row>
    <row r="468" spans="1:42" s="4" customFormat="1" ht="15" x14ac:dyDescent="0.25">
      <c r="A468" s="65"/>
      <c r="B468" s="66"/>
      <c r="C468" s="374" t="s">
        <v>72</v>
      </c>
      <c r="D468" s="374"/>
      <c r="E468" s="374"/>
      <c r="F468" s="42"/>
      <c r="G468" s="43"/>
      <c r="H468" s="43"/>
      <c r="I468" s="43"/>
      <c r="J468" s="45"/>
      <c r="K468" s="43"/>
      <c r="L468" s="67">
        <v>272.63</v>
      </c>
      <c r="M468" s="60"/>
      <c r="N468" s="115">
        <v>3481.49</v>
      </c>
      <c r="AF468" s="39"/>
      <c r="AG468" s="47"/>
      <c r="AM468" s="47" t="s">
        <v>72</v>
      </c>
      <c r="AN468" s="47"/>
      <c r="AP468" s="47"/>
    </row>
    <row r="469" spans="1:42" s="4" customFormat="1" ht="68.25" x14ac:dyDescent="0.25">
      <c r="A469" s="40" t="s">
        <v>398</v>
      </c>
      <c r="B469" s="41" t="s">
        <v>339</v>
      </c>
      <c r="C469" s="374" t="s">
        <v>2980</v>
      </c>
      <c r="D469" s="374"/>
      <c r="E469" s="374"/>
      <c r="F469" s="42" t="s">
        <v>341</v>
      </c>
      <c r="G469" s="43">
        <v>1787.83</v>
      </c>
      <c r="H469" s="44">
        <v>1</v>
      </c>
      <c r="I469" s="68">
        <v>1787.83</v>
      </c>
      <c r="J469" s="67">
        <v>2.91</v>
      </c>
      <c r="K469" s="43"/>
      <c r="L469" s="105">
        <v>5202.59</v>
      </c>
      <c r="M469" s="68">
        <v>12.77</v>
      </c>
      <c r="N469" s="115">
        <v>66437.070000000007</v>
      </c>
      <c r="AF469" s="39"/>
      <c r="AG469" s="47" t="s">
        <v>2980</v>
      </c>
      <c r="AM469" s="47"/>
      <c r="AN469" s="47"/>
      <c r="AP469" s="47"/>
    </row>
    <row r="470" spans="1:42" s="4" customFormat="1" ht="15" x14ac:dyDescent="0.25">
      <c r="A470" s="69"/>
      <c r="B470" s="50"/>
      <c r="C470" s="372" t="s">
        <v>4086</v>
      </c>
      <c r="D470" s="372"/>
      <c r="E470" s="372"/>
      <c r="F470" s="372"/>
      <c r="G470" s="372"/>
      <c r="H470" s="372"/>
      <c r="I470" s="372"/>
      <c r="J470" s="372"/>
      <c r="K470" s="372"/>
      <c r="L470" s="372"/>
      <c r="M470" s="372"/>
      <c r="N470" s="377"/>
      <c r="AF470" s="39"/>
      <c r="AG470" s="47"/>
      <c r="AH470" s="3" t="s">
        <v>4086</v>
      </c>
      <c r="AM470" s="47"/>
      <c r="AN470" s="47"/>
      <c r="AP470" s="47"/>
    </row>
    <row r="471" spans="1:42" s="4" customFormat="1" ht="15" x14ac:dyDescent="0.25">
      <c r="A471" s="65"/>
      <c r="B471" s="66"/>
      <c r="C471" s="374" t="s">
        <v>72</v>
      </c>
      <c r="D471" s="374"/>
      <c r="E471" s="374"/>
      <c r="F471" s="42"/>
      <c r="G471" s="43"/>
      <c r="H471" s="43"/>
      <c r="I471" s="43"/>
      <c r="J471" s="45"/>
      <c r="K471" s="43"/>
      <c r="L471" s="105">
        <v>5202.59</v>
      </c>
      <c r="M471" s="60"/>
      <c r="N471" s="115">
        <v>66437.070000000007</v>
      </c>
      <c r="AF471" s="39"/>
      <c r="AG471" s="47"/>
      <c r="AM471" s="47" t="s">
        <v>72</v>
      </c>
      <c r="AN471" s="47"/>
      <c r="AP471" s="47"/>
    </row>
    <row r="472" spans="1:42" s="4" customFormat="1" ht="34.5" x14ac:dyDescent="0.25">
      <c r="A472" s="40" t="s">
        <v>400</v>
      </c>
      <c r="B472" s="41" t="s">
        <v>2140</v>
      </c>
      <c r="C472" s="374" t="s">
        <v>4087</v>
      </c>
      <c r="D472" s="374"/>
      <c r="E472" s="374"/>
      <c r="F472" s="42" t="s">
        <v>341</v>
      </c>
      <c r="G472" s="43">
        <v>1787.8327999999999</v>
      </c>
      <c r="H472" s="44">
        <v>1</v>
      </c>
      <c r="I472" s="110">
        <v>1787.8327999999999</v>
      </c>
      <c r="J472" s="67">
        <v>3.96</v>
      </c>
      <c r="K472" s="43"/>
      <c r="L472" s="105">
        <v>7079.82</v>
      </c>
      <c r="M472" s="68">
        <v>12.77</v>
      </c>
      <c r="N472" s="115">
        <v>90409.3</v>
      </c>
      <c r="AF472" s="39"/>
      <c r="AG472" s="47" t="s">
        <v>4087</v>
      </c>
      <c r="AM472" s="47"/>
      <c r="AN472" s="47"/>
      <c r="AP472" s="47"/>
    </row>
    <row r="473" spans="1:42" s="4" customFormat="1" ht="15" x14ac:dyDescent="0.25">
      <c r="A473" s="69"/>
      <c r="B473" s="50"/>
      <c r="C473" s="372" t="s">
        <v>4086</v>
      </c>
      <c r="D473" s="372"/>
      <c r="E473" s="372"/>
      <c r="F473" s="372"/>
      <c r="G473" s="372"/>
      <c r="H473" s="372"/>
      <c r="I473" s="372"/>
      <c r="J473" s="372"/>
      <c r="K473" s="372"/>
      <c r="L473" s="372"/>
      <c r="M473" s="372"/>
      <c r="N473" s="377"/>
      <c r="AF473" s="39"/>
      <c r="AG473" s="47"/>
      <c r="AH473" s="3" t="s">
        <v>4086</v>
      </c>
      <c r="AM473" s="47"/>
      <c r="AN473" s="47"/>
      <c r="AP473" s="47"/>
    </row>
    <row r="474" spans="1:42" s="4" customFormat="1" ht="15" x14ac:dyDescent="0.25">
      <c r="A474" s="65"/>
      <c r="B474" s="66"/>
      <c r="C474" s="374" t="s">
        <v>72</v>
      </c>
      <c r="D474" s="374"/>
      <c r="E474" s="374"/>
      <c r="F474" s="42"/>
      <c r="G474" s="43"/>
      <c r="H474" s="43"/>
      <c r="I474" s="43"/>
      <c r="J474" s="45"/>
      <c r="K474" s="43"/>
      <c r="L474" s="105">
        <v>7079.82</v>
      </c>
      <c r="M474" s="60"/>
      <c r="N474" s="115">
        <v>90409.3</v>
      </c>
      <c r="AF474" s="39"/>
      <c r="AG474" s="47"/>
      <c r="AM474" s="47" t="s">
        <v>72</v>
      </c>
      <c r="AN474" s="47"/>
      <c r="AP474" s="47"/>
    </row>
    <row r="475" spans="1:42" s="4" customFormat="1" ht="57" x14ac:dyDescent="0.25">
      <c r="A475" s="40" t="s">
        <v>402</v>
      </c>
      <c r="B475" s="41" t="s">
        <v>339</v>
      </c>
      <c r="C475" s="374" t="s">
        <v>2240</v>
      </c>
      <c r="D475" s="374"/>
      <c r="E475" s="374"/>
      <c r="F475" s="42" t="s">
        <v>341</v>
      </c>
      <c r="G475" s="43">
        <v>1787.83</v>
      </c>
      <c r="H475" s="44">
        <v>1</v>
      </c>
      <c r="I475" s="68">
        <v>1787.83</v>
      </c>
      <c r="J475" s="67">
        <v>2.91</v>
      </c>
      <c r="K475" s="43"/>
      <c r="L475" s="105">
        <v>5202.59</v>
      </c>
      <c r="M475" s="68">
        <v>12.77</v>
      </c>
      <c r="N475" s="115">
        <v>66437.070000000007</v>
      </c>
      <c r="AF475" s="39"/>
      <c r="AG475" s="47" t="s">
        <v>2240</v>
      </c>
      <c r="AM475" s="47"/>
      <c r="AN475" s="47"/>
      <c r="AP475" s="47"/>
    </row>
    <row r="476" spans="1:42" s="4" customFormat="1" ht="15" x14ac:dyDescent="0.25">
      <c r="A476" s="69"/>
      <c r="B476" s="50"/>
      <c r="C476" s="372" t="s">
        <v>4086</v>
      </c>
      <c r="D476" s="372"/>
      <c r="E476" s="372"/>
      <c r="F476" s="372"/>
      <c r="G476" s="372"/>
      <c r="H476" s="372"/>
      <c r="I476" s="372"/>
      <c r="J476" s="372"/>
      <c r="K476" s="372"/>
      <c r="L476" s="372"/>
      <c r="M476" s="372"/>
      <c r="N476" s="377"/>
      <c r="AF476" s="39"/>
      <c r="AG476" s="47"/>
      <c r="AH476" s="3" t="s">
        <v>4086</v>
      </c>
      <c r="AM476" s="47"/>
      <c r="AN476" s="47"/>
      <c r="AP476" s="47"/>
    </row>
    <row r="477" spans="1:42" s="4" customFormat="1" ht="15" x14ac:dyDescent="0.25">
      <c r="A477" s="65"/>
      <c r="B477" s="66"/>
      <c r="C477" s="374" t="s">
        <v>72</v>
      </c>
      <c r="D477" s="374"/>
      <c r="E477" s="374"/>
      <c r="F477" s="42"/>
      <c r="G477" s="43"/>
      <c r="H477" s="43"/>
      <c r="I477" s="43"/>
      <c r="J477" s="45"/>
      <c r="K477" s="43"/>
      <c r="L477" s="105">
        <v>5202.59</v>
      </c>
      <c r="M477" s="60"/>
      <c r="N477" s="115">
        <v>66437.070000000007</v>
      </c>
      <c r="AF477" s="39"/>
      <c r="AG477" s="47"/>
      <c r="AM477" s="47" t="s">
        <v>72</v>
      </c>
      <c r="AN477" s="47"/>
      <c r="AP477" s="47"/>
    </row>
    <row r="478" spans="1:42" s="4" customFormat="1" ht="23.25" x14ac:dyDescent="0.25">
      <c r="A478" s="40" t="s">
        <v>404</v>
      </c>
      <c r="B478" s="41" t="s">
        <v>2983</v>
      </c>
      <c r="C478" s="374" t="s">
        <v>2984</v>
      </c>
      <c r="D478" s="374"/>
      <c r="E478" s="374"/>
      <c r="F478" s="42" t="s">
        <v>2985</v>
      </c>
      <c r="G478" s="43">
        <v>3.5670000000000002</v>
      </c>
      <c r="H478" s="44">
        <v>1</v>
      </c>
      <c r="I478" s="116">
        <v>3.5670000000000002</v>
      </c>
      <c r="J478" s="45"/>
      <c r="K478" s="43"/>
      <c r="L478" s="45"/>
      <c r="M478" s="43"/>
      <c r="N478" s="46"/>
      <c r="AF478" s="39"/>
      <c r="AG478" s="47" t="s">
        <v>2984</v>
      </c>
      <c r="AM478" s="47"/>
      <c r="AN478" s="47"/>
      <c r="AP478" s="47"/>
    </row>
    <row r="479" spans="1:42" s="4" customFormat="1" ht="15" x14ac:dyDescent="0.25">
      <c r="A479" s="69"/>
      <c r="B479" s="50"/>
      <c r="C479" s="372" t="s">
        <v>4088</v>
      </c>
      <c r="D479" s="372"/>
      <c r="E479" s="372"/>
      <c r="F479" s="372"/>
      <c r="G479" s="372"/>
      <c r="H479" s="372"/>
      <c r="I479" s="372"/>
      <c r="J479" s="372"/>
      <c r="K479" s="372"/>
      <c r="L479" s="372"/>
      <c r="M479" s="372"/>
      <c r="N479" s="377"/>
      <c r="AF479" s="39"/>
      <c r="AG479" s="47"/>
      <c r="AH479" s="3" t="s">
        <v>4088</v>
      </c>
      <c r="AM479" s="47"/>
      <c r="AN479" s="47"/>
      <c r="AP479" s="47"/>
    </row>
    <row r="480" spans="1:42" s="4" customFormat="1" ht="22.5" x14ac:dyDescent="0.25">
      <c r="A480" s="103"/>
      <c r="B480" s="49" t="s">
        <v>217</v>
      </c>
      <c r="C480" s="368" t="s">
        <v>218</v>
      </c>
      <c r="D480" s="368"/>
      <c r="E480" s="368"/>
      <c r="F480" s="368"/>
      <c r="G480" s="368"/>
      <c r="H480" s="368"/>
      <c r="I480" s="368"/>
      <c r="J480" s="368"/>
      <c r="K480" s="368"/>
      <c r="L480" s="368"/>
      <c r="M480" s="368"/>
      <c r="N480" s="376"/>
      <c r="AF480" s="39"/>
      <c r="AG480" s="47"/>
      <c r="AI480" s="3" t="s">
        <v>218</v>
      </c>
      <c r="AM480" s="47"/>
      <c r="AN480" s="47"/>
      <c r="AP480" s="47"/>
    </row>
    <row r="481" spans="1:42" s="4" customFormat="1" ht="15" x14ac:dyDescent="0.25">
      <c r="A481" s="48"/>
      <c r="B481" s="49" t="s">
        <v>58</v>
      </c>
      <c r="C481" s="372" t="s">
        <v>62</v>
      </c>
      <c r="D481" s="372"/>
      <c r="E481" s="372"/>
      <c r="F481" s="51"/>
      <c r="G481" s="52"/>
      <c r="H481" s="52"/>
      <c r="I481" s="52"/>
      <c r="J481" s="53">
        <v>83.33</v>
      </c>
      <c r="K481" s="54">
        <v>1.1499999999999999</v>
      </c>
      <c r="L481" s="53">
        <v>341.82</v>
      </c>
      <c r="M481" s="54">
        <v>34.96</v>
      </c>
      <c r="N481" s="55">
        <v>11950.03</v>
      </c>
      <c r="AF481" s="39"/>
      <c r="AG481" s="47"/>
      <c r="AJ481" s="3" t="s">
        <v>62</v>
      </c>
      <c r="AM481" s="47"/>
      <c r="AN481" s="47"/>
      <c r="AP481" s="47"/>
    </row>
    <row r="482" spans="1:42" s="4" customFormat="1" ht="15" x14ac:dyDescent="0.25">
      <c r="A482" s="48"/>
      <c r="B482" s="49" t="s">
        <v>73</v>
      </c>
      <c r="C482" s="372" t="s">
        <v>175</v>
      </c>
      <c r="D482" s="372"/>
      <c r="E482" s="372"/>
      <c r="F482" s="51"/>
      <c r="G482" s="52"/>
      <c r="H482" s="52"/>
      <c r="I482" s="52"/>
      <c r="J482" s="53">
        <v>28.8</v>
      </c>
      <c r="K482" s="54">
        <v>1.1499999999999999</v>
      </c>
      <c r="L482" s="53">
        <v>118.14</v>
      </c>
      <c r="M482" s="52"/>
      <c r="N482" s="58"/>
      <c r="AF482" s="39"/>
      <c r="AG482" s="47"/>
      <c r="AJ482" s="3" t="s">
        <v>175</v>
      </c>
      <c r="AM482" s="47"/>
      <c r="AN482" s="47"/>
      <c r="AP482" s="47"/>
    </row>
    <row r="483" spans="1:42" s="4" customFormat="1" ht="15" x14ac:dyDescent="0.25">
      <c r="A483" s="48"/>
      <c r="B483" s="49" t="s">
        <v>78</v>
      </c>
      <c r="C483" s="372" t="s">
        <v>176</v>
      </c>
      <c r="D483" s="372"/>
      <c r="E483" s="372"/>
      <c r="F483" s="51"/>
      <c r="G483" s="52"/>
      <c r="H483" s="52"/>
      <c r="I483" s="52"/>
      <c r="J483" s="53">
        <v>3.22</v>
      </c>
      <c r="K483" s="54">
        <v>1.1499999999999999</v>
      </c>
      <c r="L483" s="53">
        <v>13.21</v>
      </c>
      <c r="M483" s="54">
        <v>34.96</v>
      </c>
      <c r="N483" s="64">
        <v>461.82</v>
      </c>
      <c r="AF483" s="39"/>
      <c r="AG483" s="47"/>
      <c r="AJ483" s="3" t="s">
        <v>176</v>
      </c>
      <c r="AM483" s="47"/>
      <c r="AN483" s="47"/>
      <c r="AP483" s="47"/>
    </row>
    <row r="484" spans="1:42" s="4" customFormat="1" ht="15" x14ac:dyDescent="0.25">
      <c r="A484" s="56"/>
      <c r="B484" s="49"/>
      <c r="C484" s="372" t="s">
        <v>63</v>
      </c>
      <c r="D484" s="372"/>
      <c r="E484" s="372"/>
      <c r="F484" s="51" t="s">
        <v>64</v>
      </c>
      <c r="G484" s="104">
        <v>10.199999999999999</v>
      </c>
      <c r="H484" s="54">
        <v>1.1499999999999999</v>
      </c>
      <c r="I484" s="114">
        <v>41.840910000000001</v>
      </c>
      <c r="J484" s="57"/>
      <c r="K484" s="52"/>
      <c r="L484" s="57"/>
      <c r="M484" s="52"/>
      <c r="N484" s="58"/>
      <c r="AF484" s="39"/>
      <c r="AG484" s="47"/>
      <c r="AK484" s="3" t="s">
        <v>63</v>
      </c>
      <c r="AM484" s="47"/>
      <c r="AN484" s="47"/>
      <c r="AP484" s="47"/>
    </row>
    <row r="485" spans="1:42" s="4" customFormat="1" ht="15" x14ac:dyDescent="0.25">
      <c r="A485" s="56"/>
      <c r="B485" s="49"/>
      <c r="C485" s="372" t="s">
        <v>178</v>
      </c>
      <c r="D485" s="372"/>
      <c r="E485" s="372"/>
      <c r="F485" s="51" t="s">
        <v>64</v>
      </c>
      <c r="G485" s="54">
        <v>0.32</v>
      </c>
      <c r="H485" s="54">
        <v>1.1499999999999999</v>
      </c>
      <c r="I485" s="117">
        <v>1.312656</v>
      </c>
      <c r="J485" s="57"/>
      <c r="K485" s="52"/>
      <c r="L485" s="57"/>
      <c r="M485" s="52"/>
      <c r="N485" s="58"/>
      <c r="AF485" s="39"/>
      <c r="AG485" s="47"/>
      <c r="AK485" s="3" t="s">
        <v>178</v>
      </c>
      <c r="AM485" s="47"/>
      <c r="AN485" s="47"/>
      <c r="AP485" s="47"/>
    </row>
    <row r="486" spans="1:42" s="4" customFormat="1" ht="15" x14ac:dyDescent="0.25">
      <c r="A486" s="48"/>
      <c r="B486" s="49"/>
      <c r="C486" s="375" t="s">
        <v>65</v>
      </c>
      <c r="D486" s="375"/>
      <c r="E486" s="375"/>
      <c r="F486" s="59"/>
      <c r="G486" s="60"/>
      <c r="H486" s="60"/>
      <c r="I486" s="60"/>
      <c r="J486" s="61">
        <v>112.13</v>
      </c>
      <c r="K486" s="60"/>
      <c r="L486" s="61">
        <v>459.96</v>
      </c>
      <c r="M486" s="60"/>
      <c r="N486" s="62"/>
      <c r="AF486" s="39"/>
      <c r="AG486" s="47"/>
      <c r="AL486" s="3" t="s">
        <v>65</v>
      </c>
      <c r="AM486" s="47"/>
      <c r="AN486" s="47"/>
      <c r="AP486" s="47"/>
    </row>
    <row r="487" spans="1:42" s="4" customFormat="1" ht="15" x14ac:dyDescent="0.25">
      <c r="A487" s="56"/>
      <c r="B487" s="49"/>
      <c r="C487" s="372" t="s">
        <v>66</v>
      </c>
      <c r="D487" s="372"/>
      <c r="E487" s="372"/>
      <c r="F487" s="51"/>
      <c r="G487" s="52"/>
      <c r="H487" s="52"/>
      <c r="I487" s="52"/>
      <c r="J487" s="57"/>
      <c r="K487" s="52"/>
      <c r="L487" s="53">
        <v>355.03</v>
      </c>
      <c r="M487" s="52"/>
      <c r="N487" s="55">
        <v>12411.85</v>
      </c>
      <c r="AF487" s="39"/>
      <c r="AG487" s="47"/>
      <c r="AK487" s="3" t="s">
        <v>66</v>
      </c>
      <c r="AM487" s="47"/>
      <c r="AN487" s="47"/>
      <c r="AP487" s="47"/>
    </row>
    <row r="488" spans="1:42" s="4" customFormat="1" ht="23.25" x14ac:dyDescent="0.25">
      <c r="A488" s="56"/>
      <c r="B488" s="49" t="s">
        <v>718</v>
      </c>
      <c r="C488" s="372" t="s">
        <v>719</v>
      </c>
      <c r="D488" s="372"/>
      <c r="E488" s="372"/>
      <c r="F488" s="51" t="s">
        <v>69</v>
      </c>
      <c r="G488" s="63">
        <v>117</v>
      </c>
      <c r="H488" s="52"/>
      <c r="I488" s="63">
        <v>117</v>
      </c>
      <c r="J488" s="57"/>
      <c r="K488" s="52"/>
      <c r="L488" s="53">
        <v>415.39</v>
      </c>
      <c r="M488" s="52"/>
      <c r="N488" s="55">
        <v>14521.86</v>
      </c>
      <c r="AF488" s="39"/>
      <c r="AG488" s="47"/>
      <c r="AK488" s="3" t="s">
        <v>719</v>
      </c>
      <c r="AM488" s="47"/>
      <c r="AN488" s="47"/>
      <c r="AP488" s="47"/>
    </row>
    <row r="489" spans="1:42" s="4" customFormat="1" ht="23.25" x14ac:dyDescent="0.25">
      <c r="A489" s="56"/>
      <c r="B489" s="49" t="s">
        <v>720</v>
      </c>
      <c r="C489" s="372" t="s">
        <v>721</v>
      </c>
      <c r="D489" s="372"/>
      <c r="E489" s="372"/>
      <c r="F489" s="51" t="s">
        <v>69</v>
      </c>
      <c r="G489" s="63">
        <v>74</v>
      </c>
      <c r="H489" s="52"/>
      <c r="I489" s="63">
        <v>74</v>
      </c>
      <c r="J489" s="57"/>
      <c r="K489" s="52"/>
      <c r="L489" s="53">
        <v>262.72000000000003</v>
      </c>
      <c r="M489" s="52"/>
      <c r="N489" s="55">
        <v>9184.77</v>
      </c>
      <c r="AF489" s="39"/>
      <c r="AG489" s="47"/>
      <c r="AK489" s="3" t="s">
        <v>721</v>
      </c>
      <c r="AM489" s="47"/>
      <c r="AN489" s="47"/>
      <c r="AP489" s="47"/>
    </row>
    <row r="490" spans="1:42" s="4" customFormat="1" ht="15" x14ac:dyDescent="0.25">
      <c r="A490" s="65"/>
      <c r="B490" s="66"/>
      <c r="C490" s="374" t="s">
        <v>72</v>
      </c>
      <c r="D490" s="374"/>
      <c r="E490" s="374"/>
      <c r="F490" s="42"/>
      <c r="G490" s="43"/>
      <c r="H490" s="43"/>
      <c r="I490" s="43"/>
      <c r="J490" s="45"/>
      <c r="K490" s="43"/>
      <c r="L490" s="105">
        <v>1138.07</v>
      </c>
      <c r="M490" s="60"/>
      <c r="N490" s="46"/>
      <c r="AF490" s="39"/>
      <c r="AG490" s="47"/>
      <c r="AM490" s="47" t="s">
        <v>72</v>
      </c>
      <c r="AN490" s="47"/>
      <c r="AP490" s="47"/>
    </row>
    <row r="491" spans="1:42" s="4" customFormat="1" ht="34.5" x14ac:dyDescent="0.25">
      <c r="A491" s="40" t="s">
        <v>407</v>
      </c>
      <c r="B491" s="41" t="s">
        <v>2986</v>
      </c>
      <c r="C491" s="374" t="s">
        <v>2987</v>
      </c>
      <c r="D491" s="374"/>
      <c r="E491" s="374"/>
      <c r="F491" s="42" t="s">
        <v>185</v>
      </c>
      <c r="G491" s="43">
        <v>39.237000000000002</v>
      </c>
      <c r="H491" s="44">
        <v>1</v>
      </c>
      <c r="I491" s="116">
        <v>39.237000000000002</v>
      </c>
      <c r="J491" s="67">
        <v>55.26</v>
      </c>
      <c r="K491" s="43"/>
      <c r="L491" s="105">
        <v>2168.2399999999998</v>
      </c>
      <c r="M491" s="43"/>
      <c r="N491" s="46"/>
      <c r="AF491" s="39"/>
      <c r="AG491" s="47" t="s">
        <v>2987</v>
      </c>
      <c r="AM491" s="47"/>
      <c r="AN491" s="47"/>
      <c r="AP491" s="47"/>
    </row>
    <row r="492" spans="1:42" s="4" customFormat="1" ht="15" x14ac:dyDescent="0.25">
      <c r="A492" s="65"/>
      <c r="B492" s="66"/>
      <c r="C492" s="374" t="s">
        <v>72</v>
      </c>
      <c r="D492" s="374"/>
      <c r="E492" s="374"/>
      <c r="F492" s="42"/>
      <c r="G492" s="43"/>
      <c r="H492" s="43"/>
      <c r="I492" s="43"/>
      <c r="J492" s="45"/>
      <c r="K492" s="43"/>
      <c r="L492" s="105">
        <v>2168.2399999999998</v>
      </c>
      <c r="M492" s="60"/>
      <c r="N492" s="46"/>
      <c r="AF492" s="39"/>
      <c r="AG492" s="47"/>
      <c r="AM492" s="47" t="s">
        <v>72</v>
      </c>
      <c r="AN492" s="47"/>
      <c r="AP492" s="47"/>
    </row>
    <row r="493" spans="1:42" s="4" customFormat="1" ht="23.25" x14ac:dyDescent="0.25">
      <c r="A493" s="40" t="s">
        <v>409</v>
      </c>
      <c r="B493" s="41" t="s">
        <v>652</v>
      </c>
      <c r="C493" s="374" t="s">
        <v>653</v>
      </c>
      <c r="D493" s="374"/>
      <c r="E493" s="374"/>
      <c r="F493" s="42" t="s">
        <v>171</v>
      </c>
      <c r="G493" s="43">
        <v>1.4025000000000001</v>
      </c>
      <c r="H493" s="44">
        <v>1</v>
      </c>
      <c r="I493" s="110">
        <v>1.4025000000000001</v>
      </c>
      <c r="J493" s="45"/>
      <c r="K493" s="43"/>
      <c r="L493" s="45"/>
      <c r="M493" s="43"/>
      <c r="N493" s="46"/>
      <c r="AF493" s="39"/>
      <c r="AG493" s="47" t="s">
        <v>653</v>
      </c>
      <c r="AM493" s="47"/>
      <c r="AN493" s="47"/>
      <c r="AP493" s="47"/>
    </row>
    <row r="494" spans="1:42" s="4" customFormat="1" ht="15" x14ac:dyDescent="0.25">
      <c r="A494" s="69"/>
      <c r="B494" s="50"/>
      <c r="C494" s="372" t="s">
        <v>4089</v>
      </c>
      <c r="D494" s="372"/>
      <c r="E494" s="372"/>
      <c r="F494" s="372"/>
      <c r="G494" s="372"/>
      <c r="H494" s="372"/>
      <c r="I494" s="372"/>
      <c r="J494" s="372"/>
      <c r="K494" s="372"/>
      <c r="L494" s="372"/>
      <c r="M494" s="372"/>
      <c r="N494" s="377"/>
      <c r="AF494" s="39"/>
      <c r="AG494" s="47"/>
      <c r="AH494" s="3" t="s">
        <v>4089</v>
      </c>
      <c r="AM494" s="47"/>
      <c r="AN494" s="47"/>
      <c r="AP494" s="47"/>
    </row>
    <row r="495" spans="1:42" s="4" customFormat="1" ht="22.5" x14ac:dyDescent="0.25">
      <c r="A495" s="103"/>
      <c r="B495" s="49" t="s">
        <v>217</v>
      </c>
      <c r="C495" s="368" t="s">
        <v>218</v>
      </c>
      <c r="D495" s="368"/>
      <c r="E495" s="368"/>
      <c r="F495" s="368"/>
      <c r="G495" s="368"/>
      <c r="H495" s="368"/>
      <c r="I495" s="368"/>
      <c r="J495" s="368"/>
      <c r="K495" s="368"/>
      <c r="L495" s="368"/>
      <c r="M495" s="368"/>
      <c r="N495" s="376"/>
      <c r="AF495" s="39"/>
      <c r="AG495" s="47"/>
      <c r="AI495" s="3" t="s">
        <v>218</v>
      </c>
      <c r="AM495" s="47"/>
      <c r="AN495" s="47"/>
      <c r="AP495" s="47"/>
    </row>
    <row r="496" spans="1:42" s="4" customFormat="1" ht="15" x14ac:dyDescent="0.25">
      <c r="A496" s="48"/>
      <c r="B496" s="49" t="s">
        <v>58</v>
      </c>
      <c r="C496" s="372" t="s">
        <v>62</v>
      </c>
      <c r="D496" s="372"/>
      <c r="E496" s="372"/>
      <c r="F496" s="51"/>
      <c r="G496" s="52"/>
      <c r="H496" s="52"/>
      <c r="I496" s="52"/>
      <c r="J496" s="53">
        <v>663.75</v>
      </c>
      <c r="K496" s="54">
        <v>1.1499999999999999</v>
      </c>
      <c r="L496" s="107">
        <v>1070.55</v>
      </c>
      <c r="M496" s="54">
        <v>34.96</v>
      </c>
      <c r="N496" s="55">
        <v>37426.43</v>
      </c>
      <c r="AF496" s="39"/>
      <c r="AG496" s="47"/>
      <c r="AJ496" s="3" t="s">
        <v>62</v>
      </c>
      <c r="AM496" s="47"/>
      <c r="AN496" s="47"/>
      <c r="AP496" s="47"/>
    </row>
    <row r="497" spans="1:42" s="4" customFormat="1" ht="15" x14ac:dyDescent="0.25">
      <c r="A497" s="56"/>
      <c r="B497" s="49"/>
      <c r="C497" s="372" t="s">
        <v>63</v>
      </c>
      <c r="D497" s="372"/>
      <c r="E497" s="372"/>
      <c r="F497" s="51" t="s">
        <v>64</v>
      </c>
      <c r="G497" s="104">
        <v>88.5</v>
      </c>
      <c r="H497" s="54">
        <v>1.1499999999999999</v>
      </c>
      <c r="I497" s="111">
        <v>142.73943750000001</v>
      </c>
      <c r="J497" s="57"/>
      <c r="K497" s="52"/>
      <c r="L497" s="57"/>
      <c r="M497" s="52"/>
      <c r="N497" s="58"/>
      <c r="AF497" s="39"/>
      <c r="AG497" s="47"/>
      <c r="AK497" s="3" t="s">
        <v>63</v>
      </c>
      <c r="AM497" s="47"/>
      <c r="AN497" s="47"/>
      <c r="AP497" s="47"/>
    </row>
    <row r="498" spans="1:42" s="4" customFormat="1" ht="15" x14ac:dyDescent="0.25">
      <c r="A498" s="48"/>
      <c r="B498" s="49"/>
      <c r="C498" s="375" t="s">
        <v>65</v>
      </c>
      <c r="D498" s="375"/>
      <c r="E498" s="375"/>
      <c r="F498" s="59"/>
      <c r="G498" s="60"/>
      <c r="H498" s="60"/>
      <c r="I498" s="60"/>
      <c r="J498" s="61">
        <v>663.75</v>
      </c>
      <c r="K498" s="60"/>
      <c r="L498" s="108">
        <v>1070.55</v>
      </c>
      <c r="M498" s="60"/>
      <c r="N498" s="62"/>
      <c r="AF498" s="39"/>
      <c r="AG498" s="47"/>
      <c r="AL498" s="3" t="s">
        <v>65</v>
      </c>
      <c r="AM498" s="47"/>
      <c r="AN498" s="47"/>
      <c r="AP498" s="47"/>
    </row>
    <row r="499" spans="1:42" s="4" customFormat="1" ht="15" x14ac:dyDescent="0.25">
      <c r="A499" s="56"/>
      <c r="B499" s="49"/>
      <c r="C499" s="372" t="s">
        <v>66</v>
      </c>
      <c r="D499" s="372"/>
      <c r="E499" s="372"/>
      <c r="F499" s="51"/>
      <c r="G499" s="52"/>
      <c r="H499" s="52"/>
      <c r="I499" s="52"/>
      <c r="J499" s="57"/>
      <c r="K499" s="52"/>
      <c r="L499" s="107">
        <v>1070.55</v>
      </c>
      <c r="M499" s="52"/>
      <c r="N499" s="55">
        <v>37426.43</v>
      </c>
      <c r="AF499" s="39"/>
      <c r="AG499" s="47"/>
      <c r="AK499" s="3" t="s">
        <v>66</v>
      </c>
      <c r="AM499" s="47"/>
      <c r="AN499" s="47"/>
      <c r="AP499" s="47"/>
    </row>
    <row r="500" spans="1:42" s="4" customFormat="1" ht="23.25" x14ac:dyDescent="0.25">
      <c r="A500" s="56"/>
      <c r="B500" s="49" t="s">
        <v>647</v>
      </c>
      <c r="C500" s="372" t="s">
        <v>648</v>
      </c>
      <c r="D500" s="372"/>
      <c r="E500" s="372"/>
      <c r="F500" s="51" t="s">
        <v>69</v>
      </c>
      <c r="G500" s="63">
        <v>89</v>
      </c>
      <c r="H500" s="52"/>
      <c r="I500" s="63">
        <v>89</v>
      </c>
      <c r="J500" s="57"/>
      <c r="K500" s="52"/>
      <c r="L500" s="53">
        <v>952.79</v>
      </c>
      <c r="M500" s="52"/>
      <c r="N500" s="55">
        <v>33309.519999999997</v>
      </c>
      <c r="AF500" s="39"/>
      <c r="AG500" s="47"/>
      <c r="AK500" s="3" t="s">
        <v>648</v>
      </c>
      <c r="AM500" s="47"/>
      <c r="AN500" s="47"/>
      <c r="AP500" s="47"/>
    </row>
    <row r="501" spans="1:42" s="4" customFormat="1" ht="23.25" x14ac:dyDescent="0.25">
      <c r="A501" s="56"/>
      <c r="B501" s="49" t="s">
        <v>649</v>
      </c>
      <c r="C501" s="372" t="s">
        <v>650</v>
      </c>
      <c r="D501" s="372"/>
      <c r="E501" s="372"/>
      <c r="F501" s="51" t="s">
        <v>69</v>
      </c>
      <c r="G501" s="63">
        <v>40</v>
      </c>
      <c r="H501" s="52"/>
      <c r="I501" s="63">
        <v>40</v>
      </c>
      <c r="J501" s="57"/>
      <c r="K501" s="52"/>
      <c r="L501" s="53">
        <v>428.22</v>
      </c>
      <c r="M501" s="52"/>
      <c r="N501" s="55">
        <v>14970.57</v>
      </c>
      <c r="AF501" s="39"/>
      <c r="AG501" s="47"/>
      <c r="AK501" s="3" t="s">
        <v>650</v>
      </c>
      <c r="AM501" s="47"/>
      <c r="AN501" s="47"/>
      <c r="AP501" s="47"/>
    </row>
    <row r="502" spans="1:42" s="4" customFormat="1" ht="15" x14ac:dyDescent="0.25">
      <c r="A502" s="65"/>
      <c r="B502" s="66"/>
      <c r="C502" s="374" t="s">
        <v>72</v>
      </c>
      <c r="D502" s="374"/>
      <c r="E502" s="374"/>
      <c r="F502" s="42"/>
      <c r="G502" s="43"/>
      <c r="H502" s="43"/>
      <c r="I502" s="43"/>
      <c r="J502" s="45"/>
      <c r="K502" s="43"/>
      <c r="L502" s="105">
        <v>2451.56</v>
      </c>
      <c r="M502" s="60"/>
      <c r="N502" s="46"/>
      <c r="AF502" s="39"/>
      <c r="AG502" s="47"/>
      <c r="AM502" s="47" t="s">
        <v>72</v>
      </c>
      <c r="AN502" s="47"/>
      <c r="AP502" s="47"/>
    </row>
    <row r="503" spans="1:42" s="4" customFormat="1" ht="34.5" x14ac:dyDescent="0.25">
      <c r="A503" s="40" t="s">
        <v>411</v>
      </c>
      <c r="B503" s="41" t="s">
        <v>2986</v>
      </c>
      <c r="C503" s="374" t="s">
        <v>2987</v>
      </c>
      <c r="D503" s="374"/>
      <c r="E503" s="374"/>
      <c r="F503" s="42" t="s">
        <v>185</v>
      </c>
      <c r="G503" s="43">
        <v>142.35374999999999</v>
      </c>
      <c r="H503" s="44">
        <v>1</v>
      </c>
      <c r="I503" s="118">
        <v>142.35374999999999</v>
      </c>
      <c r="J503" s="67">
        <v>55.26</v>
      </c>
      <c r="K503" s="43"/>
      <c r="L503" s="105">
        <v>7866.47</v>
      </c>
      <c r="M503" s="43"/>
      <c r="N503" s="46"/>
      <c r="AF503" s="39"/>
      <c r="AG503" s="47" t="s">
        <v>2987</v>
      </c>
      <c r="AM503" s="47"/>
      <c r="AN503" s="47"/>
      <c r="AP503" s="47"/>
    </row>
    <row r="504" spans="1:42" s="4" customFormat="1" ht="15" x14ac:dyDescent="0.25">
      <c r="A504" s="69"/>
      <c r="B504" s="50"/>
      <c r="C504" s="372" t="s">
        <v>4090</v>
      </c>
      <c r="D504" s="372"/>
      <c r="E504" s="372"/>
      <c r="F504" s="372"/>
      <c r="G504" s="372"/>
      <c r="H504" s="372"/>
      <c r="I504" s="372"/>
      <c r="J504" s="372"/>
      <c r="K504" s="372"/>
      <c r="L504" s="372"/>
      <c r="M504" s="372"/>
      <c r="N504" s="377"/>
      <c r="AF504" s="39"/>
      <c r="AG504" s="47"/>
      <c r="AH504" s="3" t="s">
        <v>4090</v>
      </c>
      <c r="AM504" s="47"/>
      <c r="AN504" s="47"/>
      <c r="AP504" s="47"/>
    </row>
    <row r="505" spans="1:42" s="4" customFormat="1" ht="15" x14ac:dyDescent="0.25">
      <c r="A505" s="65"/>
      <c r="B505" s="66"/>
      <c r="C505" s="374" t="s">
        <v>72</v>
      </c>
      <c r="D505" s="374"/>
      <c r="E505" s="374"/>
      <c r="F505" s="42"/>
      <c r="G505" s="43"/>
      <c r="H505" s="43"/>
      <c r="I505" s="43"/>
      <c r="J505" s="45"/>
      <c r="K505" s="43"/>
      <c r="L505" s="105">
        <v>7866.47</v>
      </c>
      <c r="M505" s="60"/>
      <c r="N505" s="46"/>
      <c r="AF505" s="39"/>
      <c r="AG505" s="47"/>
      <c r="AM505" s="47" t="s">
        <v>72</v>
      </c>
      <c r="AN505" s="47"/>
      <c r="AP505" s="47"/>
    </row>
    <row r="506" spans="1:42" s="4" customFormat="1" ht="15" x14ac:dyDescent="0.25">
      <c r="A506" s="40" t="s">
        <v>413</v>
      </c>
      <c r="B506" s="41" t="s">
        <v>1561</v>
      </c>
      <c r="C506" s="374" t="s">
        <v>2843</v>
      </c>
      <c r="D506" s="374"/>
      <c r="E506" s="374"/>
      <c r="F506" s="42" t="s">
        <v>171</v>
      </c>
      <c r="G506" s="43">
        <v>5.5999999999999999E-3</v>
      </c>
      <c r="H506" s="44">
        <v>1</v>
      </c>
      <c r="I506" s="110">
        <v>5.5999999999999999E-3</v>
      </c>
      <c r="J506" s="45"/>
      <c r="K506" s="43"/>
      <c r="L506" s="45"/>
      <c r="M506" s="43"/>
      <c r="N506" s="46"/>
      <c r="AF506" s="39"/>
      <c r="AG506" s="47" t="s">
        <v>2843</v>
      </c>
      <c r="AM506" s="47"/>
      <c r="AN506" s="47"/>
      <c r="AP506" s="47"/>
    </row>
    <row r="507" spans="1:42" s="4" customFormat="1" ht="15" x14ac:dyDescent="0.25">
      <c r="A507" s="69"/>
      <c r="B507" s="50"/>
      <c r="C507" s="372" t="s">
        <v>4091</v>
      </c>
      <c r="D507" s="372"/>
      <c r="E507" s="372"/>
      <c r="F507" s="372"/>
      <c r="G507" s="372"/>
      <c r="H507" s="372"/>
      <c r="I507" s="372"/>
      <c r="J507" s="372"/>
      <c r="K507" s="372"/>
      <c r="L507" s="372"/>
      <c r="M507" s="372"/>
      <c r="N507" s="377"/>
      <c r="AF507" s="39"/>
      <c r="AG507" s="47"/>
      <c r="AH507" s="3" t="s">
        <v>4091</v>
      </c>
      <c r="AM507" s="47"/>
      <c r="AN507" s="47"/>
      <c r="AP507" s="47"/>
    </row>
    <row r="508" spans="1:42" s="4" customFormat="1" ht="22.5" x14ac:dyDescent="0.25">
      <c r="A508" s="103"/>
      <c r="B508" s="49" t="s">
        <v>217</v>
      </c>
      <c r="C508" s="368" t="s">
        <v>218</v>
      </c>
      <c r="D508" s="368"/>
      <c r="E508" s="368"/>
      <c r="F508" s="368"/>
      <c r="G508" s="368"/>
      <c r="H508" s="368"/>
      <c r="I508" s="368"/>
      <c r="J508" s="368"/>
      <c r="K508" s="368"/>
      <c r="L508" s="368"/>
      <c r="M508" s="368"/>
      <c r="N508" s="376"/>
      <c r="AF508" s="39"/>
      <c r="AG508" s="47"/>
      <c r="AI508" s="3" t="s">
        <v>218</v>
      </c>
      <c r="AM508" s="47"/>
      <c r="AN508" s="47"/>
      <c r="AP508" s="47"/>
    </row>
    <row r="509" spans="1:42" s="4" customFormat="1" ht="15" x14ac:dyDescent="0.25">
      <c r="A509" s="48"/>
      <c r="B509" s="49" t="s">
        <v>58</v>
      </c>
      <c r="C509" s="372" t="s">
        <v>62</v>
      </c>
      <c r="D509" s="372"/>
      <c r="E509" s="372"/>
      <c r="F509" s="51"/>
      <c r="G509" s="52"/>
      <c r="H509" s="52"/>
      <c r="I509" s="52"/>
      <c r="J509" s="107">
        <v>1053</v>
      </c>
      <c r="K509" s="54">
        <v>1.1499999999999999</v>
      </c>
      <c r="L509" s="53">
        <v>6.78</v>
      </c>
      <c r="M509" s="54">
        <v>34.96</v>
      </c>
      <c r="N509" s="64">
        <v>237.03</v>
      </c>
      <c r="AF509" s="39"/>
      <c r="AG509" s="47"/>
      <c r="AJ509" s="3" t="s">
        <v>62</v>
      </c>
      <c r="AM509" s="47"/>
      <c r="AN509" s="47"/>
      <c r="AP509" s="47"/>
    </row>
    <row r="510" spans="1:42" s="4" customFormat="1" ht="15" x14ac:dyDescent="0.25">
      <c r="A510" s="48"/>
      <c r="B510" s="49" t="s">
        <v>73</v>
      </c>
      <c r="C510" s="372" t="s">
        <v>175</v>
      </c>
      <c r="D510" s="372"/>
      <c r="E510" s="372"/>
      <c r="F510" s="51"/>
      <c r="G510" s="52"/>
      <c r="H510" s="52"/>
      <c r="I510" s="52"/>
      <c r="J510" s="107">
        <v>1566.06</v>
      </c>
      <c r="K510" s="54">
        <v>1.1499999999999999</v>
      </c>
      <c r="L510" s="53">
        <v>10.09</v>
      </c>
      <c r="M510" s="52"/>
      <c r="N510" s="58"/>
      <c r="AF510" s="39"/>
      <c r="AG510" s="47"/>
      <c r="AJ510" s="3" t="s">
        <v>175</v>
      </c>
      <c r="AM510" s="47"/>
      <c r="AN510" s="47"/>
      <c r="AP510" s="47"/>
    </row>
    <row r="511" spans="1:42" s="4" customFormat="1" ht="15" x14ac:dyDescent="0.25">
      <c r="A511" s="48"/>
      <c r="B511" s="49" t="s">
        <v>78</v>
      </c>
      <c r="C511" s="372" t="s">
        <v>176</v>
      </c>
      <c r="D511" s="372"/>
      <c r="E511" s="372"/>
      <c r="F511" s="51"/>
      <c r="G511" s="52"/>
      <c r="H511" s="52"/>
      <c r="I511" s="52"/>
      <c r="J511" s="53">
        <v>244.39</v>
      </c>
      <c r="K511" s="54">
        <v>1.1499999999999999</v>
      </c>
      <c r="L511" s="53">
        <v>1.57</v>
      </c>
      <c r="M511" s="54">
        <v>34.96</v>
      </c>
      <c r="N511" s="64">
        <v>54.89</v>
      </c>
      <c r="AF511" s="39"/>
      <c r="AG511" s="47"/>
      <c r="AJ511" s="3" t="s">
        <v>176</v>
      </c>
      <c r="AM511" s="47"/>
      <c r="AN511" s="47"/>
      <c r="AP511" s="47"/>
    </row>
    <row r="512" spans="1:42" s="4" customFormat="1" ht="15" x14ac:dyDescent="0.25">
      <c r="A512" s="48"/>
      <c r="B512" s="49" t="s">
        <v>122</v>
      </c>
      <c r="C512" s="372" t="s">
        <v>177</v>
      </c>
      <c r="D512" s="372"/>
      <c r="E512" s="372"/>
      <c r="F512" s="51"/>
      <c r="G512" s="52"/>
      <c r="H512" s="52"/>
      <c r="I512" s="52"/>
      <c r="J512" s="53">
        <v>909.27</v>
      </c>
      <c r="K512" s="52"/>
      <c r="L512" s="53">
        <v>5.09</v>
      </c>
      <c r="M512" s="52"/>
      <c r="N512" s="58"/>
      <c r="AF512" s="39"/>
      <c r="AG512" s="47"/>
      <c r="AJ512" s="3" t="s">
        <v>177</v>
      </c>
      <c r="AM512" s="47"/>
      <c r="AN512" s="47"/>
      <c r="AP512" s="47"/>
    </row>
    <row r="513" spans="1:42" s="4" customFormat="1" ht="15" x14ac:dyDescent="0.25">
      <c r="A513" s="56"/>
      <c r="B513" s="49"/>
      <c r="C513" s="372" t="s">
        <v>63</v>
      </c>
      <c r="D513" s="372"/>
      <c r="E513" s="372"/>
      <c r="F513" s="51" t="s">
        <v>64</v>
      </c>
      <c r="G513" s="63">
        <v>135</v>
      </c>
      <c r="H513" s="54">
        <v>1.1499999999999999</v>
      </c>
      <c r="I513" s="70">
        <v>0.86939999999999995</v>
      </c>
      <c r="J513" s="57"/>
      <c r="K513" s="52"/>
      <c r="L513" s="57"/>
      <c r="M513" s="52"/>
      <c r="N513" s="58"/>
      <c r="AF513" s="39"/>
      <c r="AG513" s="47"/>
      <c r="AK513" s="3" t="s">
        <v>63</v>
      </c>
      <c r="AM513" s="47"/>
      <c r="AN513" s="47"/>
      <c r="AP513" s="47"/>
    </row>
    <row r="514" spans="1:42" s="4" customFormat="1" ht="15" x14ac:dyDescent="0.25">
      <c r="A514" s="56"/>
      <c r="B514" s="49"/>
      <c r="C514" s="372" t="s">
        <v>178</v>
      </c>
      <c r="D514" s="372"/>
      <c r="E514" s="372"/>
      <c r="F514" s="51" t="s">
        <v>64</v>
      </c>
      <c r="G514" s="54">
        <v>18.12</v>
      </c>
      <c r="H514" s="54">
        <v>1.1499999999999999</v>
      </c>
      <c r="I514" s="111">
        <v>0.1166928</v>
      </c>
      <c r="J514" s="57"/>
      <c r="K514" s="52"/>
      <c r="L514" s="57"/>
      <c r="M514" s="52"/>
      <c r="N514" s="58"/>
      <c r="AF514" s="39"/>
      <c r="AG514" s="47"/>
      <c r="AK514" s="3" t="s">
        <v>178</v>
      </c>
      <c r="AM514" s="47"/>
      <c r="AN514" s="47"/>
      <c r="AP514" s="47"/>
    </row>
    <row r="515" spans="1:42" s="4" customFormat="1" ht="15" x14ac:dyDescent="0.25">
      <c r="A515" s="48"/>
      <c r="B515" s="49"/>
      <c r="C515" s="375" t="s">
        <v>65</v>
      </c>
      <c r="D515" s="375"/>
      <c r="E515" s="375"/>
      <c r="F515" s="59"/>
      <c r="G515" s="60"/>
      <c r="H515" s="60"/>
      <c r="I515" s="60"/>
      <c r="J515" s="108">
        <v>3528.33</v>
      </c>
      <c r="K515" s="60"/>
      <c r="L515" s="61">
        <v>21.96</v>
      </c>
      <c r="M515" s="60"/>
      <c r="N515" s="62"/>
      <c r="AF515" s="39"/>
      <c r="AG515" s="47"/>
      <c r="AL515" s="3" t="s">
        <v>65</v>
      </c>
      <c r="AM515" s="47"/>
      <c r="AN515" s="47"/>
      <c r="AP515" s="47"/>
    </row>
    <row r="516" spans="1:42" s="4" customFormat="1" ht="15" x14ac:dyDescent="0.25">
      <c r="A516" s="56"/>
      <c r="B516" s="49"/>
      <c r="C516" s="372" t="s">
        <v>66</v>
      </c>
      <c r="D516" s="372"/>
      <c r="E516" s="372"/>
      <c r="F516" s="51"/>
      <c r="G516" s="52"/>
      <c r="H516" s="52"/>
      <c r="I516" s="52"/>
      <c r="J516" s="57"/>
      <c r="K516" s="52"/>
      <c r="L516" s="53">
        <v>8.35</v>
      </c>
      <c r="M516" s="52"/>
      <c r="N516" s="64">
        <v>291.92</v>
      </c>
      <c r="AF516" s="39"/>
      <c r="AG516" s="47"/>
      <c r="AK516" s="3" t="s">
        <v>66</v>
      </c>
      <c r="AM516" s="47"/>
      <c r="AN516" s="47"/>
      <c r="AP516" s="47"/>
    </row>
    <row r="517" spans="1:42" s="4" customFormat="1" ht="23.25" x14ac:dyDescent="0.25">
      <c r="A517" s="56"/>
      <c r="B517" s="49" t="s">
        <v>1564</v>
      </c>
      <c r="C517" s="372" t="s">
        <v>1565</v>
      </c>
      <c r="D517" s="372"/>
      <c r="E517" s="372"/>
      <c r="F517" s="51" t="s">
        <v>69</v>
      </c>
      <c r="G517" s="63">
        <v>102</v>
      </c>
      <c r="H517" s="52"/>
      <c r="I517" s="63">
        <v>102</v>
      </c>
      <c r="J517" s="57"/>
      <c r="K517" s="52"/>
      <c r="L517" s="53">
        <v>8.52</v>
      </c>
      <c r="M517" s="52"/>
      <c r="N517" s="64">
        <v>297.76</v>
      </c>
      <c r="AF517" s="39"/>
      <c r="AG517" s="47"/>
      <c r="AK517" s="3" t="s">
        <v>1565</v>
      </c>
      <c r="AM517" s="47"/>
      <c r="AN517" s="47"/>
      <c r="AP517" s="47"/>
    </row>
    <row r="518" spans="1:42" s="4" customFormat="1" ht="23.25" x14ac:dyDescent="0.25">
      <c r="A518" s="56"/>
      <c r="B518" s="49" t="s">
        <v>1566</v>
      </c>
      <c r="C518" s="372" t="s">
        <v>1567</v>
      </c>
      <c r="D518" s="372"/>
      <c r="E518" s="372"/>
      <c r="F518" s="51" t="s">
        <v>69</v>
      </c>
      <c r="G518" s="63">
        <v>58</v>
      </c>
      <c r="H518" s="52"/>
      <c r="I518" s="63">
        <v>58</v>
      </c>
      <c r="J518" s="57"/>
      <c r="K518" s="52"/>
      <c r="L518" s="53">
        <v>4.84</v>
      </c>
      <c r="M518" s="52"/>
      <c r="N518" s="64">
        <v>169.31</v>
      </c>
      <c r="AF518" s="39"/>
      <c r="AG518" s="47"/>
      <c r="AK518" s="3" t="s">
        <v>1567</v>
      </c>
      <c r="AM518" s="47"/>
      <c r="AN518" s="47"/>
      <c r="AP518" s="47"/>
    </row>
    <row r="519" spans="1:42" s="4" customFormat="1" ht="15" x14ac:dyDescent="0.25">
      <c r="A519" s="65"/>
      <c r="B519" s="66"/>
      <c r="C519" s="374" t="s">
        <v>72</v>
      </c>
      <c r="D519" s="374"/>
      <c r="E519" s="374"/>
      <c r="F519" s="42"/>
      <c r="G519" s="43"/>
      <c r="H519" s="43"/>
      <c r="I519" s="43"/>
      <c r="J519" s="45"/>
      <c r="K519" s="43"/>
      <c r="L519" s="67">
        <v>35.32</v>
      </c>
      <c r="M519" s="60"/>
      <c r="N519" s="46"/>
      <c r="AF519" s="39"/>
      <c r="AG519" s="47"/>
      <c r="AM519" s="47" t="s">
        <v>72</v>
      </c>
      <c r="AN519" s="47"/>
      <c r="AP519" s="47"/>
    </row>
    <row r="520" spans="1:42" s="4" customFormat="1" ht="23.25" x14ac:dyDescent="0.25">
      <c r="A520" s="40" t="s">
        <v>414</v>
      </c>
      <c r="B520" s="41" t="s">
        <v>4092</v>
      </c>
      <c r="C520" s="374" t="s">
        <v>4093</v>
      </c>
      <c r="D520" s="374"/>
      <c r="E520" s="374"/>
      <c r="F520" s="42" t="s">
        <v>185</v>
      </c>
      <c r="G520" s="43">
        <v>0.57120000000000004</v>
      </c>
      <c r="H520" s="44">
        <v>1</v>
      </c>
      <c r="I520" s="110">
        <v>0.57120000000000004</v>
      </c>
      <c r="J520" s="67">
        <v>545.6</v>
      </c>
      <c r="K520" s="43"/>
      <c r="L520" s="67">
        <v>311.64999999999998</v>
      </c>
      <c r="M520" s="43"/>
      <c r="N520" s="46"/>
      <c r="AF520" s="39"/>
      <c r="AG520" s="47" t="s">
        <v>4093</v>
      </c>
      <c r="AM520" s="47"/>
      <c r="AN520" s="47"/>
      <c r="AP520" s="47"/>
    </row>
    <row r="521" spans="1:42" s="4" customFormat="1" ht="15" x14ac:dyDescent="0.25">
      <c r="A521" s="65"/>
      <c r="B521" s="66"/>
      <c r="C521" s="374" t="s">
        <v>72</v>
      </c>
      <c r="D521" s="374"/>
      <c r="E521" s="374"/>
      <c r="F521" s="42"/>
      <c r="G521" s="43"/>
      <c r="H521" s="43"/>
      <c r="I521" s="43"/>
      <c r="J521" s="45"/>
      <c r="K521" s="43"/>
      <c r="L521" s="67">
        <v>311.64999999999998</v>
      </c>
      <c r="M521" s="60"/>
      <c r="N521" s="46"/>
      <c r="AF521" s="39"/>
      <c r="AG521" s="47"/>
      <c r="AM521" s="47" t="s">
        <v>72</v>
      </c>
      <c r="AN521" s="47"/>
      <c r="AP521" s="47"/>
    </row>
    <row r="522" spans="1:42" s="4" customFormat="1" ht="34.5" x14ac:dyDescent="0.25">
      <c r="A522" s="40" t="s">
        <v>416</v>
      </c>
      <c r="B522" s="41" t="s">
        <v>353</v>
      </c>
      <c r="C522" s="374" t="s">
        <v>354</v>
      </c>
      <c r="D522" s="374"/>
      <c r="E522" s="374"/>
      <c r="F522" s="42" t="s">
        <v>333</v>
      </c>
      <c r="G522" s="43">
        <v>0.86787999999999998</v>
      </c>
      <c r="H522" s="44">
        <v>1</v>
      </c>
      <c r="I522" s="118">
        <v>0.86787999999999998</v>
      </c>
      <c r="J522" s="45"/>
      <c r="K522" s="43"/>
      <c r="L522" s="45"/>
      <c r="M522" s="43"/>
      <c r="N522" s="46"/>
      <c r="AF522" s="39"/>
      <c r="AG522" s="47" t="s">
        <v>354</v>
      </c>
      <c r="AM522" s="47"/>
      <c r="AN522" s="47"/>
      <c r="AP522" s="47"/>
    </row>
    <row r="523" spans="1:42" s="4" customFormat="1" ht="15" x14ac:dyDescent="0.25">
      <c r="A523" s="69"/>
      <c r="B523" s="50"/>
      <c r="C523" s="372" t="s">
        <v>4094</v>
      </c>
      <c r="D523" s="372"/>
      <c r="E523" s="372"/>
      <c r="F523" s="372"/>
      <c r="G523" s="372"/>
      <c r="H523" s="372"/>
      <c r="I523" s="372"/>
      <c r="J523" s="372"/>
      <c r="K523" s="372"/>
      <c r="L523" s="372"/>
      <c r="M523" s="372"/>
      <c r="N523" s="377"/>
      <c r="AF523" s="39"/>
      <c r="AG523" s="47"/>
      <c r="AH523" s="3" t="s">
        <v>4094</v>
      </c>
      <c r="AM523" s="47"/>
      <c r="AN523" s="47"/>
      <c r="AP523" s="47"/>
    </row>
    <row r="524" spans="1:42" s="4" customFormat="1" ht="22.5" x14ac:dyDescent="0.25">
      <c r="A524" s="103"/>
      <c r="B524" s="49" t="s">
        <v>217</v>
      </c>
      <c r="C524" s="368" t="s">
        <v>218</v>
      </c>
      <c r="D524" s="368"/>
      <c r="E524" s="368"/>
      <c r="F524" s="368"/>
      <c r="G524" s="368"/>
      <c r="H524" s="368"/>
      <c r="I524" s="368"/>
      <c r="J524" s="368"/>
      <c r="K524" s="368"/>
      <c r="L524" s="368"/>
      <c r="M524" s="368"/>
      <c r="N524" s="376"/>
      <c r="AF524" s="39"/>
      <c r="AG524" s="47"/>
      <c r="AI524" s="3" t="s">
        <v>218</v>
      </c>
      <c r="AM524" s="47"/>
      <c r="AN524" s="47"/>
      <c r="AP524" s="47"/>
    </row>
    <row r="525" spans="1:42" s="4" customFormat="1" ht="15" x14ac:dyDescent="0.25">
      <c r="A525" s="48"/>
      <c r="B525" s="49" t="s">
        <v>73</v>
      </c>
      <c r="C525" s="372" t="s">
        <v>175</v>
      </c>
      <c r="D525" s="372"/>
      <c r="E525" s="372"/>
      <c r="F525" s="51"/>
      <c r="G525" s="52"/>
      <c r="H525" s="52"/>
      <c r="I525" s="52"/>
      <c r="J525" s="53">
        <v>284.17</v>
      </c>
      <c r="K525" s="54">
        <v>1.1499999999999999</v>
      </c>
      <c r="L525" s="53">
        <v>283.62</v>
      </c>
      <c r="M525" s="52"/>
      <c r="N525" s="58"/>
      <c r="AF525" s="39"/>
      <c r="AG525" s="47"/>
      <c r="AJ525" s="3" t="s">
        <v>175</v>
      </c>
      <c r="AM525" s="47"/>
      <c r="AN525" s="47"/>
      <c r="AP525" s="47"/>
    </row>
    <row r="526" spans="1:42" s="4" customFormat="1" ht="15" x14ac:dyDescent="0.25">
      <c r="A526" s="48"/>
      <c r="B526" s="49" t="s">
        <v>78</v>
      </c>
      <c r="C526" s="372" t="s">
        <v>176</v>
      </c>
      <c r="D526" s="372"/>
      <c r="E526" s="372"/>
      <c r="F526" s="51"/>
      <c r="G526" s="52"/>
      <c r="H526" s="52"/>
      <c r="I526" s="52"/>
      <c r="J526" s="53">
        <v>28.89</v>
      </c>
      <c r="K526" s="54">
        <v>1.1499999999999999</v>
      </c>
      <c r="L526" s="53">
        <v>28.83</v>
      </c>
      <c r="M526" s="54">
        <v>34.96</v>
      </c>
      <c r="N526" s="55">
        <v>1007.9</v>
      </c>
      <c r="AF526" s="39"/>
      <c r="AG526" s="47"/>
      <c r="AJ526" s="3" t="s">
        <v>176</v>
      </c>
      <c r="AM526" s="47"/>
      <c r="AN526" s="47"/>
      <c r="AP526" s="47"/>
    </row>
    <row r="527" spans="1:42" s="4" customFormat="1" ht="15" x14ac:dyDescent="0.25">
      <c r="A527" s="56"/>
      <c r="B527" s="49"/>
      <c r="C527" s="372" t="s">
        <v>178</v>
      </c>
      <c r="D527" s="372"/>
      <c r="E527" s="372"/>
      <c r="F527" s="51" t="s">
        <v>64</v>
      </c>
      <c r="G527" s="54">
        <v>2.14</v>
      </c>
      <c r="H527" s="54">
        <v>1.1499999999999999</v>
      </c>
      <c r="I527" s="111">
        <v>2.1358527</v>
      </c>
      <c r="J527" s="57"/>
      <c r="K527" s="52"/>
      <c r="L527" s="57"/>
      <c r="M527" s="52"/>
      <c r="N527" s="58"/>
      <c r="AF527" s="39"/>
      <c r="AG527" s="47"/>
      <c r="AK527" s="3" t="s">
        <v>178</v>
      </c>
      <c r="AM527" s="47"/>
      <c r="AN527" s="47"/>
      <c r="AP527" s="47"/>
    </row>
    <row r="528" spans="1:42" s="4" customFormat="1" ht="15" x14ac:dyDescent="0.25">
      <c r="A528" s="48"/>
      <c r="B528" s="49"/>
      <c r="C528" s="375" t="s">
        <v>65</v>
      </c>
      <c r="D528" s="375"/>
      <c r="E528" s="375"/>
      <c r="F528" s="59"/>
      <c r="G528" s="60"/>
      <c r="H528" s="60"/>
      <c r="I528" s="60"/>
      <c r="J528" s="61">
        <v>284.17</v>
      </c>
      <c r="K528" s="60"/>
      <c r="L528" s="61">
        <v>283.62</v>
      </c>
      <c r="M528" s="60"/>
      <c r="N528" s="62"/>
      <c r="AF528" s="39"/>
      <c r="AG528" s="47"/>
      <c r="AL528" s="3" t="s">
        <v>65</v>
      </c>
      <c r="AM528" s="47"/>
      <c r="AN528" s="47"/>
      <c r="AP528" s="47"/>
    </row>
    <row r="529" spans="1:42" s="4" customFormat="1" ht="15" x14ac:dyDescent="0.25">
      <c r="A529" s="56"/>
      <c r="B529" s="49"/>
      <c r="C529" s="372" t="s">
        <v>66</v>
      </c>
      <c r="D529" s="372"/>
      <c r="E529" s="372"/>
      <c r="F529" s="51"/>
      <c r="G529" s="52"/>
      <c r="H529" s="52"/>
      <c r="I529" s="52"/>
      <c r="J529" s="57"/>
      <c r="K529" s="52"/>
      <c r="L529" s="53">
        <v>28.83</v>
      </c>
      <c r="M529" s="52"/>
      <c r="N529" s="55">
        <v>1007.9</v>
      </c>
      <c r="AF529" s="39"/>
      <c r="AG529" s="47"/>
      <c r="AK529" s="3" t="s">
        <v>66</v>
      </c>
      <c r="AM529" s="47"/>
      <c r="AN529" s="47"/>
      <c r="AP529" s="47"/>
    </row>
    <row r="530" spans="1:42" s="4" customFormat="1" ht="23.25" x14ac:dyDescent="0.25">
      <c r="A530" s="56"/>
      <c r="B530" s="49" t="s">
        <v>335</v>
      </c>
      <c r="C530" s="372" t="s">
        <v>336</v>
      </c>
      <c r="D530" s="372"/>
      <c r="E530" s="372"/>
      <c r="F530" s="51" t="s">
        <v>69</v>
      </c>
      <c r="G530" s="63">
        <v>92</v>
      </c>
      <c r="H530" s="52"/>
      <c r="I530" s="63">
        <v>92</v>
      </c>
      <c r="J530" s="57"/>
      <c r="K530" s="52"/>
      <c r="L530" s="53">
        <v>26.52</v>
      </c>
      <c r="M530" s="52"/>
      <c r="N530" s="64">
        <v>927.27</v>
      </c>
      <c r="AF530" s="39"/>
      <c r="AG530" s="47"/>
      <c r="AK530" s="3" t="s">
        <v>336</v>
      </c>
      <c r="AM530" s="47"/>
      <c r="AN530" s="47"/>
      <c r="AP530" s="47"/>
    </row>
    <row r="531" spans="1:42" s="4" customFormat="1" ht="23.25" x14ac:dyDescent="0.25">
      <c r="A531" s="56"/>
      <c r="B531" s="49" t="s">
        <v>337</v>
      </c>
      <c r="C531" s="372" t="s">
        <v>338</v>
      </c>
      <c r="D531" s="372"/>
      <c r="E531" s="372"/>
      <c r="F531" s="51" t="s">
        <v>69</v>
      </c>
      <c r="G531" s="63">
        <v>46</v>
      </c>
      <c r="H531" s="52"/>
      <c r="I531" s="63">
        <v>46</v>
      </c>
      <c r="J531" s="57"/>
      <c r="K531" s="52"/>
      <c r="L531" s="53">
        <v>13.26</v>
      </c>
      <c r="M531" s="52"/>
      <c r="N531" s="64">
        <v>463.63</v>
      </c>
      <c r="AF531" s="39"/>
      <c r="AG531" s="47"/>
      <c r="AK531" s="3" t="s">
        <v>338</v>
      </c>
      <c r="AM531" s="47"/>
      <c r="AN531" s="47"/>
      <c r="AP531" s="47"/>
    </row>
    <row r="532" spans="1:42" s="4" customFormat="1" ht="15" x14ac:dyDescent="0.25">
      <c r="A532" s="65"/>
      <c r="B532" s="66"/>
      <c r="C532" s="374" t="s">
        <v>72</v>
      </c>
      <c r="D532" s="374"/>
      <c r="E532" s="374"/>
      <c r="F532" s="42"/>
      <c r="G532" s="43"/>
      <c r="H532" s="43"/>
      <c r="I532" s="43"/>
      <c r="J532" s="45"/>
      <c r="K532" s="43"/>
      <c r="L532" s="67">
        <v>323.39999999999998</v>
      </c>
      <c r="M532" s="60"/>
      <c r="N532" s="46"/>
      <c r="AF532" s="39"/>
      <c r="AG532" s="47"/>
      <c r="AM532" s="47" t="s">
        <v>72</v>
      </c>
      <c r="AN532" s="47"/>
      <c r="AP532" s="47"/>
    </row>
    <row r="533" spans="1:42" s="4" customFormat="1" ht="68.25" x14ac:dyDescent="0.25">
      <c r="A533" s="40" t="s">
        <v>422</v>
      </c>
      <c r="B533" s="41" t="s">
        <v>350</v>
      </c>
      <c r="C533" s="374" t="s">
        <v>2991</v>
      </c>
      <c r="D533" s="374"/>
      <c r="E533" s="374"/>
      <c r="F533" s="42" t="s">
        <v>341</v>
      </c>
      <c r="G533" s="43">
        <v>576.77940000000001</v>
      </c>
      <c r="H533" s="44">
        <v>1</v>
      </c>
      <c r="I533" s="110">
        <v>576.77940000000001</v>
      </c>
      <c r="J533" s="67">
        <v>15.35</v>
      </c>
      <c r="K533" s="43"/>
      <c r="L533" s="105">
        <v>8853.56</v>
      </c>
      <c r="M533" s="68">
        <v>12.77</v>
      </c>
      <c r="N533" s="115">
        <v>113059.96</v>
      </c>
      <c r="AF533" s="39"/>
      <c r="AG533" s="47" t="s">
        <v>2991</v>
      </c>
      <c r="AM533" s="47"/>
      <c r="AN533" s="47"/>
      <c r="AP533" s="47"/>
    </row>
    <row r="534" spans="1:42" s="4" customFormat="1" ht="15" x14ac:dyDescent="0.25">
      <c r="A534" s="69"/>
      <c r="B534" s="50"/>
      <c r="C534" s="372" t="s">
        <v>4095</v>
      </c>
      <c r="D534" s="372"/>
      <c r="E534" s="372"/>
      <c r="F534" s="372"/>
      <c r="G534" s="372"/>
      <c r="H534" s="372"/>
      <c r="I534" s="372"/>
      <c r="J534" s="372"/>
      <c r="K534" s="372"/>
      <c r="L534" s="372"/>
      <c r="M534" s="372"/>
      <c r="N534" s="377"/>
      <c r="AF534" s="39"/>
      <c r="AG534" s="47"/>
      <c r="AH534" s="3" t="s">
        <v>4095</v>
      </c>
      <c r="AM534" s="47"/>
      <c r="AN534" s="47"/>
      <c r="AP534" s="47"/>
    </row>
    <row r="535" spans="1:42" s="4" customFormat="1" ht="15" x14ac:dyDescent="0.25">
      <c r="A535" s="65"/>
      <c r="B535" s="66"/>
      <c r="C535" s="374" t="s">
        <v>72</v>
      </c>
      <c r="D535" s="374"/>
      <c r="E535" s="374"/>
      <c r="F535" s="42"/>
      <c r="G535" s="43"/>
      <c r="H535" s="43"/>
      <c r="I535" s="43"/>
      <c r="J535" s="45"/>
      <c r="K535" s="43"/>
      <c r="L535" s="105">
        <v>8853.56</v>
      </c>
      <c r="M535" s="60"/>
      <c r="N535" s="115">
        <v>113059.96</v>
      </c>
      <c r="AF535" s="39"/>
      <c r="AG535" s="47"/>
      <c r="AM535" s="47" t="s">
        <v>72</v>
      </c>
      <c r="AN535" s="47"/>
      <c r="AP535" s="47"/>
    </row>
    <row r="536" spans="1:42" s="4" customFormat="1" ht="0" hidden="1" customHeight="1" x14ac:dyDescent="0.25">
      <c r="A536" s="71"/>
      <c r="B536" s="72"/>
      <c r="C536" s="72"/>
      <c r="D536" s="72"/>
      <c r="E536" s="72"/>
      <c r="F536" s="73"/>
      <c r="G536" s="73"/>
      <c r="H536" s="73"/>
      <c r="I536" s="73"/>
      <c r="J536" s="74"/>
      <c r="K536" s="73"/>
      <c r="L536" s="74"/>
      <c r="M536" s="52"/>
      <c r="N536" s="74"/>
      <c r="AF536" s="39"/>
      <c r="AG536" s="47"/>
      <c r="AM536" s="47"/>
      <c r="AN536" s="47"/>
      <c r="AP536" s="47"/>
    </row>
    <row r="537" spans="1:42" s="4" customFormat="1" ht="23.25" x14ac:dyDescent="0.25">
      <c r="A537" s="78"/>
      <c r="B537" s="79"/>
      <c r="C537" s="374" t="s">
        <v>4096</v>
      </c>
      <c r="D537" s="374"/>
      <c r="E537" s="374"/>
      <c r="F537" s="374"/>
      <c r="G537" s="374"/>
      <c r="H537" s="374"/>
      <c r="I537" s="374"/>
      <c r="J537" s="374"/>
      <c r="K537" s="374"/>
      <c r="L537" s="80"/>
      <c r="M537" s="81"/>
      <c r="N537" s="82"/>
      <c r="AF537" s="39"/>
      <c r="AG537" s="47"/>
      <c r="AM537" s="47"/>
      <c r="AN537" s="47" t="s">
        <v>4096</v>
      </c>
      <c r="AP537" s="47"/>
    </row>
    <row r="538" spans="1:42" s="4" customFormat="1" ht="15" x14ac:dyDescent="0.25">
      <c r="A538" s="83"/>
      <c r="B538" s="49"/>
      <c r="C538" s="372" t="s">
        <v>83</v>
      </c>
      <c r="D538" s="372"/>
      <c r="E538" s="372"/>
      <c r="F538" s="372"/>
      <c r="G538" s="372"/>
      <c r="H538" s="372"/>
      <c r="I538" s="372"/>
      <c r="J538" s="372"/>
      <c r="K538" s="372"/>
      <c r="L538" s="106">
        <v>44943.62</v>
      </c>
      <c r="M538" s="85"/>
      <c r="N538" s="86">
        <v>582433.78</v>
      </c>
      <c r="AF538" s="39"/>
      <c r="AG538" s="47"/>
      <c r="AM538" s="47"/>
      <c r="AN538" s="47"/>
      <c r="AO538" s="3" t="s">
        <v>83</v>
      </c>
      <c r="AP538" s="47"/>
    </row>
    <row r="539" spans="1:42" s="4" customFormat="1" ht="15" x14ac:dyDescent="0.25">
      <c r="A539" s="83"/>
      <c r="B539" s="49"/>
      <c r="C539" s="372" t="s">
        <v>84</v>
      </c>
      <c r="D539" s="372"/>
      <c r="E539" s="372"/>
      <c r="F539" s="372"/>
      <c r="G539" s="372"/>
      <c r="H539" s="372"/>
      <c r="I539" s="372"/>
      <c r="J539" s="372"/>
      <c r="K539" s="372"/>
      <c r="L539" s="87"/>
      <c r="M539" s="85"/>
      <c r="N539" s="88"/>
      <c r="AF539" s="39"/>
      <c r="AG539" s="47"/>
      <c r="AM539" s="47"/>
      <c r="AN539" s="47"/>
      <c r="AO539" s="3" t="s">
        <v>84</v>
      </c>
      <c r="AP539" s="47"/>
    </row>
    <row r="540" spans="1:42" s="4" customFormat="1" ht="15" x14ac:dyDescent="0.25">
      <c r="A540" s="83"/>
      <c r="B540" s="49"/>
      <c r="C540" s="372" t="s">
        <v>85</v>
      </c>
      <c r="D540" s="372"/>
      <c r="E540" s="372"/>
      <c r="F540" s="372"/>
      <c r="G540" s="372"/>
      <c r="H540" s="372"/>
      <c r="I540" s="372"/>
      <c r="J540" s="372"/>
      <c r="K540" s="372"/>
      <c r="L540" s="106">
        <v>2314.5</v>
      </c>
      <c r="M540" s="85"/>
      <c r="N540" s="86">
        <v>80914.929999999993</v>
      </c>
      <c r="AF540" s="39"/>
      <c r="AG540" s="47"/>
      <c r="AM540" s="47"/>
      <c r="AN540" s="47"/>
      <c r="AO540" s="3" t="s">
        <v>85</v>
      </c>
      <c r="AP540" s="47"/>
    </row>
    <row r="541" spans="1:42" s="4" customFormat="1" ht="15" x14ac:dyDescent="0.25">
      <c r="A541" s="83"/>
      <c r="B541" s="49"/>
      <c r="C541" s="372" t="s">
        <v>193</v>
      </c>
      <c r="D541" s="372"/>
      <c r="E541" s="372"/>
      <c r="F541" s="372"/>
      <c r="G541" s="372"/>
      <c r="H541" s="372"/>
      <c r="I541" s="372"/>
      <c r="J541" s="372"/>
      <c r="K541" s="372"/>
      <c r="L541" s="106">
        <v>5666.48</v>
      </c>
      <c r="M541" s="85"/>
      <c r="N541" s="86">
        <v>72360.95</v>
      </c>
      <c r="AF541" s="39"/>
      <c r="AG541" s="47"/>
      <c r="AM541" s="47"/>
      <c r="AN541" s="47"/>
      <c r="AO541" s="3" t="s">
        <v>193</v>
      </c>
      <c r="AP541" s="47"/>
    </row>
    <row r="542" spans="1:42" s="4" customFormat="1" ht="15" x14ac:dyDescent="0.25">
      <c r="A542" s="83"/>
      <c r="B542" s="49"/>
      <c r="C542" s="372" t="s">
        <v>194</v>
      </c>
      <c r="D542" s="372"/>
      <c r="E542" s="372"/>
      <c r="F542" s="372"/>
      <c r="G542" s="372"/>
      <c r="H542" s="372"/>
      <c r="I542" s="372"/>
      <c r="J542" s="372"/>
      <c r="K542" s="372"/>
      <c r="L542" s="84">
        <v>752.99</v>
      </c>
      <c r="M542" s="85"/>
      <c r="N542" s="86">
        <v>26324.53</v>
      </c>
      <c r="AF542" s="39"/>
      <c r="AG542" s="47"/>
      <c r="AM542" s="47"/>
      <c r="AN542" s="47"/>
      <c r="AO542" s="3" t="s">
        <v>194</v>
      </c>
      <c r="AP542" s="47"/>
    </row>
    <row r="543" spans="1:42" s="4" customFormat="1" ht="15" x14ac:dyDescent="0.25">
      <c r="A543" s="83"/>
      <c r="B543" s="49"/>
      <c r="C543" s="372" t="s">
        <v>195</v>
      </c>
      <c r="D543" s="372"/>
      <c r="E543" s="372"/>
      <c r="F543" s="372"/>
      <c r="G543" s="372"/>
      <c r="H543" s="372"/>
      <c r="I543" s="372"/>
      <c r="J543" s="372"/>
      <c r="K543" s="372"/>
      <c r="L543" s="106">
        <v>17703.900000000001</v>
      </c>
      <c r="M543" s="85"/>
      <c r="N543" s="86">
        <v>183223.8</v>
      </c>
      <c r="AF543" s="39"/>
      <c r="AG543" s="47"/>
      <c r="AM543" s="47"/>
      <c r="AN543" s="47"/>
      <c r="AO543" s="3" t="s">
        <v>195</v>
      </c>
      <c r="AP543" s="47"/>
    </row>
    <row r="544" spans="1:42" s="4" customFormat="1" ht="15" x14ac:dyDescent="0.25">
      <c r="A544" s="83"/>
      <c r="B544" s="49"/>
      <c r="C544" s="372" t="s">
        <v>2994</v>
      </c>
      <c r="D544" s="372"/>
      <c r="E544" s="372"/>
      <c r="F544" s="372"/>
      <c r="G544" s="372"/>
      <c r="H544" s="372"/>
      <c r="I544" s="372"/>
      <c r="J544" s="372"/>
      <c r="K544" s="372"/>
      <c r="L544" s="87"/>
      <c r="M544" s="85"/>
      <c r="N544" s="88"/>
      <c r="AF544" s="39"/>
      <c r="AG544" s="47"/>
      <c r="AM544" s="47"/>
      <c r="AN544" s="47"/>
      <c r="AO544" s="3" t="s">
        <v>2994</v>
      </c>
      <c r="AP544" s="47"/>
    </row>
    <row r="545" spans="1:42" s="4" customFormat="1" ht="15" x14ac:dyDescent="0.25">
      <c r="A545" s="83"/>
      <c r="B545" s="49"/>
      <c r="C545" s="372" t="s">
        <v>2995</v>
      </c>
      <c r="D545" s="372"/>
      <c r="E545" s="372"/>
      <c r="F545" s="372"/>
      <c r="G545" s="372"/>
      <c r="H545" s="372"/>
      <c r="I545" s="372"/>
      <c r="J545" s="372"/>
      <c r="K545" s="372"/>
      <c r="L545" s="106">
        <v>10351.450000000001</v>
      </c>
      <c r="M545" s="85"/>
      <c r="N545" s="86">
        <v>89333.01</v>
      </c>
      <c r="AF545" s="39"/>
      <c r="AG545" s="47"/>
      <c r="AM545" s="47"/>
      <c r="AN545" s="47"/>
      <c r="AO545" s="3" t="s">
        <v>2995</v>
      </c>
      <c r="AP545" s="47"/>
    </row>
    <row r="546" spans="1:42" s="4" customFormat="1" ht="15" x14ac:dyDescent="0.25">
      <c r="A546" s="83"/>
      <c r="B546" s="49"/>
      <c r="C546" s="372" t="s">
        <v>2996</v>
      </c>
      <c r="D546" s="372"/>
      <c r="E546" s="372"/>
      <c r="F546" s="372"/>
      <c r="G546" s="372"/>
      <c r="H546" s="372"/>
      <c r="I546" s="372"/>
      <c r="J546" s="372"/>
      <c r="K546" s="372"/>
      <c r="L546" s="106">
        <v>7352.45</v>
      </c>
      <c r="M546" s="85"/>
      <c r="N546" s="86">
        <v>93890.79</v>
      </c>
      <c r="AF546" s="39"/>
      <c r="AG546" s="47"/>
      <c r="AM546" s="47"/>
      <c r="AN546" s="47"/>
      <c r="AO546" s="3" t="s">
        <v>2996</v>
      </c>
      <c r="AP546" s="47"/>
    </row>
    <row r="547" spans="1:42" s="4" customFormat="1" ht="15" x14ac:dyDescent="0.25">
      <c r="A547" s="83"/>
      <c r="B547" s="49"/>
      <c r="C547" s="372" t="s">
        <v>364</v>
      </c>
      <c r="D547" s="372"/>
      <c r="E547" s="372"/>
      <c r="F547" s="372"/>
      <c r="G547" s="372"/>
      <c r="H547" s="372"/>
      <c r="I547" s="372"/>
      <c r="J547" s="372"/>
      <c r="K547" s="372"/>
      <c r="L547" s="106">
        <v>19258.740000000002</v>
      </c>
      <c r="M547" s="85"/>
      <c r="N547" s="86">
        <v>245934.1</v>
      </c>
      <c r="AF547" s="39"/>
      <c r="AG547" s="47"/>
      <c r="AM547" s="47"/>
      <c r="AN547" s="47"/>
      <c r="AO547" s="3" t="s">
        <v>364</v>
      </c>
      <c r="AP547" s="47"/>
    </row>
    <row r="548" spans="1:42" s="4" customFormat="1" ht="15" x14ac:dyDescent="0.25">
      <c r="A548" s="83"/>
      <c r="B548" s="49"/>
      <c r="C548" s="372" t="s">
        <v>196</v>
      </c>
      <c r="D548" s="372"/>
      <c r="E548" s="372"/>
      <c r="F548" s="372"/>
      <c r="G548" s="372"/>
      <c r="H548" s="372"/>
      <c r="I548" s="372"/>
      <c r="J548" s="372"/>
      <c r="K548" s="372"/>
      <c r="L548" s="106">
        <v>49189.82</v>
      </c>
      <c r="M548" s="85"/>
      <c r="N548" s="86">
        <v>730881.22</v>
      </c>
      <c r="AF548" s="39"/>
      <c r="AG548" s="47"/>
      <c r="AM548" s="47"/>
      <c r="AN548" s="47"/>
      <c r="AO548" s="3" t="s">
        <v>196</v>
      </c>
      <c r="AP548" s="47"/>
    </row>
    <row r="549" spans="1:42" s="4" customFormat="1" ht="15" x14ac:dyDescent="0.25">
      <c r="A549" s="83"/>
      <c r="B549" s="49"/>
      <c r="C549" s="372" t="s">
        <v>365</v>
      </c>
      <c r="D549" s="372"/>
      <c r="E549" s="372"/>
      <c r="F549" s="372"/>
      <c r="G549" s="372"/>
      <c r="H549" s="372"/>
      <c r="I549" s="372"/>
      <c r="J549" s="372"/>
      <c r="K549" s="372"/>
      <c r="L549" s="106">
        <v>22578.63</v>
      </c>
      <c r="M549" s="85"/>
      <c r="N549" s="86">
        <v>391056.33</v>
      </c>
      <c r="AF549" s="39"/>
      <c r="AG549" s="47"/>
      <c r="AM549" s="47"/>
      <c r="AN549" s="47"/>
      <c r="AO549" s="3" t="s">
        <v>365</v>
      </c>
      <c r="AP549" s="47"/>
    </row>
    <row r="550" spans="1:42" s="4" customFormat="1" ht="15" x14ac:dyDescent="0.25">
      <c r="A550" s="83"/>
      <c r="B550" s="49"/>
      <c r="C550" s="372" t="s">
        <v>88</v>
      </c>
      <c r="D550" s="372"/>
      <c r="E550" s="372"/>
      <c r="F550" s="372"/>
      <c r="G550" s="372"/>
      <c r="H550" s="372"/>
      <c r="I550" s="372"/>
      <c r="J550" s="372"/>
      <c r="K550" s="372"/>
      <c r="L550" s="87"/>
      <c r="M550" s="85"/>
      <c r="N550" s="88"/>
      <c r="AF550" s="39"/>
      <c r="AG550" s="47"/>
      <c r="AM550" s="47"/>
      <c r="AN550" s="47"/>
      <c r="AO550" s="3" t="s">
        <v>88</v>
      </c>
      <c r="AP550" s="47"/>
    </row>
    <row r="551" spans="1:42" s="4" customFormat="1" ht="15" x14ac:dyDescent="0.25">
      <c r="A551" s="83"/>
      <c r="B551" s="49"/>
      <c r="C551" s="372" t="s">
        <v>89</v>
      </c>
      <c r="D551" s="372"/>
      <c r="E551" s="372"/>
      <c r="F551" s="372"/>
      <c r="G551" s="372"/>
      <c r="H551" s="372"/>
      <c r="I551" s="372"/>
      <c r="J551" s="372"/>
      <c r="K551" s="372"/>
      <c r="L551" s="106">
        <v>2314.5</v>
      </c>
      <c r="M551" s="85"/>
      <c r="N551" s="86">
        <v>80914.929999999993</v>
      </c>
      <c r="AF551" s="39"/>
      <c r="AG551" s="47"/>
      <c r="AM551" s="47"/>
      <c r="AN551" s="47"/>
      <c r="AO551" s="3" t="s">
        <v>89</v>
      </c>
      <c r="AP551" s="47"/>
    </row>
    <row r="552" spans="1:42" s="4" customFormat="1" ht="15" x14ac:dyDescent="0.25">
      <c r="A552" s="83"/>
      <c r="B552" s="49"/>
      <c r="C552" s="372" t="s">
        <v>366</v>
      </c>
      <c r="D552" s="372"/>
      <c r="E552" s="372"/>
      <c r="F552" s="372"/>
      <c r="G552" s="372"/>
      <c r="H552" s="372"/>
      <c r="I552" s="372"/>
      <c r="J552" s="372"/>
      <c r="K552" s="372"/>
      <c r="L552" s="106">
        <v>5666.48</v>
      </c>
      <c r="M552" s="85"/>
      <c r="N552" s="88"/>
      <c r="AF552" s="39"/>
      <c r="AG552" s="47"/>
      <c r="AM552" s="47"/>
      <c r="AN552" s="47"/>
      <c r="AO552" s="3" t="s">
        <v>366</v>
      </c>
      <c r="AP552" s="47"/>
    </row>
    <row r="553" spans="1:42" s="4" customFormat="1" ht="15" x14ac:dyDescent="0.25">
      <c r="A553" s="83"/>
      <c r="B553" s="49"/>
      <c r="C553" s="372" t="s">
        <v>367</v>
      </c>
      <c r="D553" s="372"/>
      <c r="E553" s="372"/>
      <c r="F553" s="372"/>
      <c r="G553" s="372"/>
      <c r="H553" s="372"/>
      <c r="I553" s="372"/>
      <c r="J553" s="372"/>
      <c r="K553" s="372"/>
      <c r="L553" s="84">
        <v>752.99</v>
      </c>
      <c r="M553" s="85"/>
      <c r="N553" s="86">
        <v>26324.53</v>
      </c>
      <c r="AF553" s="39"/>
      <c r="AG553" s="47"/>
      <c r="AM553" s="47"/>
      <c r="AN553" s="47"/>
      <c r="AO553" s="3" t="s">
        <v>367</v>
      </c>
      <c r="AP553" s="47"/>
    </row>
    <row r="554" spans="1:42" s="4" customFormat="1" ht="15" x14ac:dyDescent="0.25">
      <c r="A554" s="83"/>
      <c r="B554" s="49"/>
      <c r="C554" s="372" t="s">
        <v>368</v>
      </c>
      <c r="D554" s="372"/>
      <c r="E554" s="372"/>
      <c r="F554" s="372"/>
      <c r="G554" s="372"/>
      <c r="H554" s="372"/>
      <c r="I554" s="372"/>
      <c r="J554" s="372"/>
      <c r="K554" s="372"/>
      <c r="L554" s="106">
        <v>10351.450000000001</v>
      </c>
      <c r="M554" s="85"/>
      <c r="N554" s="88"/>
      <c r="AF554" s="39"/>
      <c r="AG554" s="47"/>
      <c r="AM554" s="47"/>
      <c r="AN554" s="47"/>
      <c r="AO554" s="3" t="s">
        <v>368</v>
      </c>
      <c r="AP554" s="47"/>
    </row>
    <row r="555" spans="1:42" s="4" customFormat="1" ht="15" x14ac:dyDescent="0.25">
      <c r="A555" s="83"/>
      <c r="B555" s="49"/>
      <c r="C555" s="372" t="s">
        <v>90</v>
      </c>
      <c r="D555" s="372"/>
      <c r="E555" s="372"/>
      <c r="F555" s="372"/>
      <c r="G555" s="372"/>
      <c r="H555" s="372"/>
      <c r="I555" s="372"/>
      <c r="J555" s="372"/>
      <c r="K555" s="372"/>
      <c r="L555" s="106">
        <v>2852.71</v>
      </c>
      <c r="M555" s="85"/>
      <c r="N555" s="86">
        <v>99730.62</v>
      </c>
      <c r="AF555" s="39"/>
      <c r="AG555" s="47"/>
      <c r="AM555" s="47"/>
      <c r="AN555" s="47"/>
      <c r="AO555" s="3" t="s">
        <v>90</v>
      </c>
      <c r="AP555" s="47"/>
    </row>
    <row r="556" spans="1:42" s="4" customFormat="1" ht="15" x14ac:dyDescent="0.25">
      <c r="A556" s="83"/>
      <c r="B556" s="49"/>
      <c r="C556" s="372" t="s">
        <v>91</v>
      </c>
      <c r="D556" s="372"/>
      <c r="E556" s="372"/>
      <c r="F556" s="372"/>
      <c r="G556" s="372"/>
      <c r="H556" s="372"/>
      <c r="I556" s="372"/>
      <c r="J556" s="372"/>
      <c r="K556" s="372"/>
      <c r="L556" s="106">
        <v>1393.49</v>
      </c>
      <c r="M556" s="85"/>
      <c r="N556" s="86">
        <v>48716.82</v>
      </c>
      <c r="AF556" s="39"/>
      <c r="AG556" s="47"/>
      <c r="AM556" s="47"/>
      <c r="AN556" s="47"/>
      <c r="AO556" s="3" t="s">
        <v>91</v>
      </c>
      <c r="AP556" s="47"/>
    </row>
    <row r="557" spans="1:42" s="4" customFormat="1" ht="15" x14ac:dyDescent="0.25">
      <c r="A557" s="83"/>
      <c r="B557" s="49"/>
      <c r="C557" s="372" t="s">
        <v>369</v>
      </c>
      <c r="D557" s="372"/>
      <c r="E557" s="372"/>
      <c r="F557" s="372"/>
      <c r="G557" s="372"/>
      <c r="H557" s="372"/>
      <c r="I557" s="372"/>
      <c r="J557" s="372"/>
      <c r="K557" s="372"/>
      <c r="L557" s="106">
        <v>19258.740000000002</v>
      </c>
      <c r="M557" s="85"/>
      <c r="N557" s="86">
        <v>245934.1</v>
      </c>
      <c r="AF557" s="39"/>
      <c r="AG557" s="47"/>
      <c r="AM557" s="47"/>
      <c r="AN557" s="47"/>
      <c r="AO557" s="3" t="s">
        <v>369</v>
      </c>
      <c r="AP557" s="47"/>
    </row>
    <row r="558" spans="1:42" s="4" customFormat="1" ht="15" x14ac:dyDescent="0.25">
      <c r="A558" s="83"/>
      <c r="B558" s="49"/>
      <c r="C558" s="372" t="s">
        <v>2997</v>
      </c>
      <c r="D558" s="372"/>
      <c r="E558" s="372"/>
      <c r="F558" s="372"/>
      <c r="G558" s="372"/>
      <c r="H558" s="372"/>
      <c r="I558" s="372"/>
      <c r="J558" s="372"/>
      <c r="K558" s="372"/>
      <c r="L558" s="106">
        <v>7352.45</v>
      </c>
      <c r="M558" s="85"/>
      <c r="N558" s="86">
        <v>93890.79</v>
      </c>
      <c r="AF558" s="39"/>
      <c r="AG558" s="47"/>
      <c r="AM558" s="47"/>
      <c r="AN558" s="47"/>
      <c r="AO558" s="3" t="s">
        <v>2997</v>
      </c>
      <c r="AP558" s="47"/>
    </row>
    <row r="559" spans="1:42" s="4" customFormat="1" ht="15" x14ac:dyDescent="0.25">
      <c r="A559" s="83"/>
      <c r="B559" s="49"/>
      <c r="C559" s="372" t="s">
        <v>92</v>
      </c>
      <c r="D559" s="372"/>
      <c r="E559" s="372"/>
      <c r="F559" s="372"/>
      <c r="G559" s="372"/>
      <c r="H559" s="372"/>
      <c r="I559" s="372"/>
      <c r="J559" s="372"/>
      <c r="K559" s="372"/>
      <c r="L559" s="106">
        <v>3067.49</v>
      </c>
      <c r="M559" s="85"/>
      <c r="N559" s="86">
        <v>107239.46</v>
      </c>
      <c r="AF559" s="39"/>
      <c r="AG559" s="47"/>
      <c r="AM559" s="47"/>
      <c r="AN559" s="47"/>
      <c r="AO559" s="3" t="s">
        <v>92</v>
      </c>
      <c r="AP559" s="47"/>
    </row>
    <row r="560" spans="1:42" s="4" customFormat="1" ht="15" x14ac:dyDescent="0.25">
      <c r="A560" s="83"/>
      <c r="B560" s="49"/>
      <c r="C560" s="372" t="s">
        <v>93</v>
      </c>
      <c r="D560" s="372"/>
      <c r="E560" s="372"/>
      <c r="F560" s="372"/>
      <c r="G560" s="372"/>
      <c r="H560" s="372"/>
      <c r="I560" s="372"/>
      <c r="J560" s="372"/>
      <c r="K560" s="372"/>
      <c r="L560" s="106">
        <v>2852.71</v>
      </c>
      <c r="M560" s="85"/>
      <c r="N560" s="86">
        <v>99730.62</v>
      </c>
      <c r="AF560" s="39"/>
      <c r="AG560" s="47"/>
      <c r="AM560" s="47"/>
      <c r="AN560" s="47"/>
      <c r="AO560" s="3" t="s">
        <v>93</v>
      </c>
      <c r="AP560" s="47"/>
    </row>
    <row r="561" spans="1:42" s="4" customFormat="1" ht="15" x14ac:dyDescent="0.25">
      <c r="A561" s="83"/>
      <c r="B561" s="49"/>
      <c r="C561" s="372" t="s">
        <v>94</v>
      </c>
      <c r="D561" s="372"/>
      <c r="E561" s="372"/>
      <c r="F561" s="372"/>
      <c r="G561" s="372"/>
      <c r="H561" s="372"/>
      <c r="I561" s="372"/>
      <c r="J561" s="372"/>
      <c r="K561" s="372"/>
      <c r="L561" s="106">
        <v>1393.49</v>
      </c>
      <c r="M561" s="85"/>
      <c r="N561" s="86">
        <v>48716.82</v>
      </c>
      <c r="AF561" s="39"/>
      <c r="AG561" s="47"/>
      <c r="AM561" s="47"/>
      <c r="AN561" s="47"/>
      <c r="AO561" s="3" t="s">
        <v>94</v>
      </c>
      <c r="AP561" s="47"/>
    </row>
    <row r="562" spans="1:42" s="4" customFormat="1" ht="23.25" x14ac:dyDescent="0.25">
      <c r="A562" s="83"/>
      <c r="B562" s="89"/>
      <c r="C562" s="373" t="s">
        <v>4097</v>
      </c>
      <c r="D562" s="373"/>
      <c r="E562" s="373"/>
      <c r="F562" s="373"/>
      <c r="G562" s="373"/>
      <c r="H562" s="373"/>
      <c r="I562" s="373"/>
      <c r="J562" s="373"/>
      <c r="K562" s="373"/>
      <c r="L562" s="93">
        <v>49189.82</v>
      </c>
      <c r="M562" s="91"/>
      <c r="N562" s="92">
        <v>730881.22</v>
      </c>
      <c r="AF562" s="39"/>
      <c r="AG562" s="47"/>
      <c r="AM562" s="47"/>
      <c r="AN562" s="47"/>
      <c r="AP562" s="47" t="s">
        <v>4097</v>
      </c>
    </row>
    <row r="563" spans="1:42" s="4" customFormat="1" ht="15" x14ac:dyDescent="0.25">
      <c r="A563" s="378" t="s">
        <v>4098</v>
      </c>
      <c r="B563" s="379"/>
      <c r="C563" s="379"/>
      <c r="D563" s="379"/>
      <c r="E563" s="379"/>
      <c r="F563" s="379"/>
      <c r="G563" s="379"/>
      <c r="H563" s="379"/>
      <c r="I563" s="379"/>
      <c r="J563" s="379"/>
      <c r="K563" s="379"/>
      <c r="L563" s="379"/>
      <c r="M563" s="379"/>
      <c r="N563" s="380"/>
      <c r="AF563" s="39" t="s">
        <v>4098</v>
      </c>
      <c r="AG563" s="47"/>
      <c r="AM563" s="47"/>
      <c r="AN563" s="47"/>
      <c r="AP563" s="47"/>
    </row>
    <row r="564" spans="1:42" s="4" customFormat="1" ht="45.75" x14ac:dyDescent="0.25">
      <c r="A564" s="40" t="s">
        <v>424</v>
      </c>
      <c r="B564" s="41" t="s">
        <v>2972</v>
      </c>
      <c r="C564" s="374" t="s">
        <v>2973</v>
      </c>
      <c r="D564" s="374"/>
      <c r="E564" s="374"/>
      <c r="F564" s="42" t="s">
        <v>333</v>
      </c>
      <c r="G564" s="43">
        <v>1.1344700000000001</v>
      </c>
      <c r="H564" s="44">
        <v>1</v>
      </c>
      <c r="I564" s="118">
        <v>1.1344700000000001</v>
      </c>
      <c r="J564" s="45"/>
      <c r="K564" s="43"/>
      <c r="L564" s="45"/>
      <c r="M564" s="43"/>
      <c r="N564" s="46"/>
      <c r="AF564" s="39"/>
      <c r="AG564" s="47" t="s">
        <v>2973</v>
      </c>
      <c r="AM564" s="47"/>
      <c r="AN564" s="47"/>
      <c r="AP564" s="47"/>
    </row>
    <row r="565" spans="1:42" s="4" customFormat="1" ht="15" x14ac:dyDescent="0.25">
      <c r="A565" s="69"/>
      <c r="B565" s="50"/>
      <c r="C565" s="372" t="s">
        <v>4099</v>
      </c>
      <c r="D565" s="372"/>
      <c r="E565" s="372"/>
      <c r="F565" s="372"/>
      <c r="G565" s="372"/>
      <c r="H565" s="372"/>
      <c r="I565" s="372"/>
      <c r="J565" s="372"/>
      <c r="K565" s="372"/>
      <c r="L565" s="372"/>
      <c r="M565" s="372"/>
      <c r="N565" s="377"/>
      <c r="AF565" s="39"/>
      <c r="AG565" s="47"/>
      <c r="AH565" s="3" t="s">
        <v>4099</v>
      </c>
      <c r="AM565" s="47"/>
      <c r="AN565" s="47"/>
      <c r="AP565" s="47"/>
    </row>
    <row r="566" spans="1:42" s="4" customFormat="1" ht="22.5" x14ac:dyDescent="0.25">
      <c r="A566" s="103"/>
      <c r="B566" s="49" t="s">
        <v>217</v>
      </c>
      <c r="C566" s="368" t="s">
        <v>218</v>
      </c>
      <c r="D566" s="368"/>
      <c r="E566" s="368"/>
      <c r="F566" s="368"/>
      <c r="G566" s="368"/>
      <c r="H566" s="368"/>
      <c r="I566" s="368"/>
      <c r="J566" s="368"/>
      <c r="K566" s="368"/>
      <c r="L566" s="368"/>
      <c r="M566" s="368"/>
      <c r="N566" s="376"/>
      <c r="AF566" s="39"/>
      <c r="AG566" s="47"/>
      <c r="AI566" s="3" t="s">
        <v>218</v>
      </c>
      <c r="AM566" s="47"/>
      <c r="AN566" s="47"/>
      <c r="AP566" s="47"/>
    </row>
    <row r="567" spans="1:42" s="4" customFormat="1" ht="15" x14ac:dyDescent="0.25">
      <c r="A567" s="48"/>
      <c r="B567" s="49" t="s">
        <v>73</v>
      </c>
      <c r="C567" s="372" t="s">
        <v>175</v>
      </c>
      <c r="D567" s="372"/>
      <c r="E567" s="372"/>
      <c r="F567" s="51"/>
      <c r="G567" s="52"/>
      <c r="H567" s="52"/>
      <c r="I567" s="52"/>
      <c r="J567" s="107">
        <v>4100</v>
      </c>
      <c r="K567" s="54">
        <v>1.1499999999999999</v>
      </c>
      <c r="L567" s="107">
        <v>5349.03</v>
      </c>
      <c r="M567" s="52"/>
      <c r="N567" s="58"/>
      <c r="AF567" s="39"/>
      <c r="AG567" s="47"/>
      <c r="AJ567" s="3" t="s">
        <v>175</v>
      </c>
      <c r="AM567" s="47"/>
      <c r="AN567" s="47"/>
      <c r="AP567" s="47"/>
    </row>
    <row r="568" spans="1:42" s="4" customFormat="1" ht="15" x14ac:dyDescent="0.25">
      <c r="A568" s="48"/>
      <c r="B568" s="49" t="s">
        <v>78</v>
      </c>
      <c r="C568" s="372" t="s">
        <v>176</v>
      </c>
      <c r="D568" s="372"/>
      <c r="E568" s="372"/>
      <c r="F568" s="51"/>
      <c r="G568" s="52"/>
      <c r="H568" s="52"/>
      <c r="I568" s="52"/>
      <c r="J568" s="53">
        <v>553.5</v>
      </c>
      <c r="K568" s="54">
        <v>1.1499999999999999</v>
      </c>
      <c r="L568" s="53">
        <v>722.12</v>
      </c>
      <c r="M568" s="54">
        <v>34.96</v>
      </c>
      <c r="N568" s="55">
        <v>25245.32</v>
      </c>
      <c r="AF568" s="39"/>
      <c r="AG568" s="47"/>
      <c r="AJ568" s="3" t="s">
        <v>176</v>
      </c>
      <c r="AM568" s="47"/>
      <c r="AN568" s="47"/>
      <c r="AP568" s="47"/>
    </row>
    <row r="569" spans="1:42" s="4" customFormat="1" ht="15" x14ac:dyDescent="0.25">
      <c r="A569" s="56"/>
      <c r="B569" s="49"/>
      <c r="C569" s="372" t="s">
        <v>178</v>
      </c>
      <c r="D569" s="372"/>
      <c r="E569" s="372"/>
      <c r="F569" s="51" t="s">
        <v>64</v>
      </c>
      <c r="G569" s="63">
        <v>41</v>
      </c>
      <c r="H569" s="54">
        <v>1.1499999999999999</v>
      </c>
      <c r="I569" s="111">
        <v>53.490260499999998</v>
      </c>
      <c r="J569" s="57"/>
      <c r="K569" s="52"/>
      <c r="L569" s="57"/>
      <c r="M569" s="52"/>
      <c r="N569" s="58"/>
      <c r="AF569" s="39"/>
      <c r="AG569" s="47"/>
      <c r="AK569" s="3" t="s">
        <v>178</v>
      </c>
      <c r="AM569" s="47"/>
      <c r="AN569" s="47"/>
      <c r="AP569" s="47"/>
    </row>
    <row r="570" spans="1:42" s="4" customFormat="1" ht="15" x14ac:dyDescent="0.25">
      <c r="A570" s="48"/>
      <c r="B570" s="49"/>
      <c r="C570" s="375" t="s">
        <v>65</v>
      </c>
      <c r="D570" s="375"/>
      <c r="E570" s="375"/>
      <c r="F570" s="59"/>
      <c r="G570" s="60"/>
      <c r="H570" s="60"/>
      <c r="I570" s="60"/>
      <c r="J570" s="108">
        <v>4100</v>
      </c>
      <c r="K570" s="60"/>
      <c r="L570" s="108">
        <v>5349.03</v>
      </c>
      <c r="M570" s="60"/>
      <c r="N570" s="62"/>
      <c r="AF570" s="39"/>
      <c r="AG570" s="47"/>
      <c r="AL570" s="3" t="s">
        <v>65</v>
      </c>
      <c r="AM570" s="47"/>
      <c r="AN570" s="47"/>
      <c r="AP570" s="47"/>
    </row>
    <row r="571" spans="1:42" s="4" customFormat="1" ht="15" x14ac:dyDescent="0.25">
      <c r="A571" s="56"/>
      <c r="B571" s="49"/>
      <c r="C571" s="372" t="s">
        <v>66</v>
      </c>
      <c r="D571" s="372"/>
      <c r="E571" s="372"/>
      <c r="F571" s="51"/>
      <c r="G571" s="52"/>
      <c r="H571" s="52"/>
      <c r="I571" s="52"/>
      <c r="J571" s="57"/>
      <c r="K571" s="52"/>
      <c r="L571" s="53">
        <v>722.12</v>
      </c>
      <c r="M571" s="52"/>
      <c r="N571" s="55">
        <v>25245.32</v>
      </c>
      <c r="AF571" s="39"/>
      <c r="AG571" s="47"/>
      <c r="AK571" s="3" t="s">
        <v>66</v>
      </c>
      <c r="AM571" s="47"/>
      <c r="AN571" s="47"/>
      <c r="AP571" s="47"/>
    </row>
    <row r="572" spans="1:42" s="4" customFormat="1" ht="23.25" x14ac:dyDescent="0.25">
      <c r="A572" s="56"/>
      <c r="B572" s="49" t="s">
        <v>335</v>
      </c>
      <c r="C572" s="372" t="s">
        <v>336</v>
      </c>
      <c r="D572" s="372"/>
      <c r="E572" s="372"/>
      <c r="F572" s="51" t="s">
        <v>69</v>
      </c>
      <c r="G572" s="63">
        <v>92</v>
      </c>
      <c r="H572" s="52"/>
      <c r="I572" s="63">
        <v>92</v>
      </c>
      <c r="J572" s="57"/>
      <c r="K572" s="52"/>
      <c r="L572" s="53">
        <v>664.35</v>
      </c>
      <c r="M572" s="52"/>
      <c r="N572" s="55">
        <v>23225.69</v>
      </c>
      <c r="AF572" s="39"/>
      <c r="AG572" s="47"/>
      <c r="AK572" s="3" t="s">
        <v>336</v>
      </c>
      <c r="AM572" s="47"/>
      <c r="AN572" s="47"/>
      <c r="AP572" s="47"/>
    </row>
    <row r="573" spans="1:42" s="4" customFormat="1" ht="23.25" x14ac:dyDescent="0.25">
      <c r="A573" s="56"/>
      <c r="B573" s="49" t="s">
        <v>337</v>
      </c>
      <c r="C573" s="372" t="s">
        <v>338</v>
      </c>
      <c r="D573" s="372"/>
      <c r="E573" s="372"/>
      <c r="F573" s="51" t="s">
        <v>69</v>
      </c>
      <c r="G573" s="63">
        <v>46</v>
      </c>
      <c r="H573" s="52"/>
      <c r="I573" s="63">
        <v>46</v>
      </c>
      <c r="J573" s="57"/>
      <c r="K573" s="52"/>
      <c r="L573" s="53">
        <v>332.18</v>
      </c>
      <c r="M573" s="52"/>
      <c r="N573" s="55">
        <v>11612.85</v>
      </c>
      <c r="AF573" s="39"/>
      <c r="AG573" s="47"/>
      <c r="AK573" s="3" t="s">
        <v>338</v>
      </c>
      <c r="AM573" s="47"/>
      <c r="AN573" s="47"/>
      <c r="AP573" s="47"/>
    </row>
    <row r="574" spans="1:42" s="4" customFormat="1" ht="15" x14ac:dyDescent="0.25">
      <c r="A574" s="65"/>
      <c r="B574" s="66"/>
      <c r="C574" s="374" t="s">
        <v>72</v>
      </c>
      <c r="D574" s="374"/>
      <c r="E574" s="374"/>
      <c r="F574" s="42"/>
      <c r="G574" s="43"/>
      <c r="H574" s="43"/>
      <c r="I574" s="43"/>
      <c r="J574" s="45"/>
      <c r="K574" s="43"/>
      <c r="L574" s="105">
        <v>6345.56</v>
      </c>
      <c r="M574" s="60"/>
      <c r="N574" s="46"/>
      <c r="AF574" s="39"/>
      <c r="AG574" s="47"/>
      <c r="AM574" s="47" t="s">
        <v>72</v>
      </c>
      <c r="AN574" s="47"/>
      <c r="AP574" s="47"/>
    </row>
    <row r="575" spans="1:42" s="4" customFormat="1" ht="34.5" x14ac:dyDescent="0.25">
      <c r="A575" s="40" t="s">
        <v>426</v>
      </c>
      <c r="B575" s="41" t="s">
        <v>2974</v>
      </c>
      <c r="C575" s="374" t="s">
        <v>2975</v>
      </c>
      <c r="D575" s="374"/>
      <c r="E575" s="374"/>
      <c r="F575" s="42" t="s">
        <v>171</v>
      </c>
      <c r="G575" s="43">
        <v>0.3402</v>
      </c>
      <c r="H575" s="44">
        <v>1</v>
      </c>
      <c r="I575" s="110">
        <v>0.3402</v>
      </c>
      <c r="J575" s="45"/>
      <c r="K575" s="43"/>
      <c r="L575" s="45"/>
      <c r="M575" s="43"/>
      <c r="N575" s="46"/>
      <c r="AF575" s="39"/>
      <c r="AG575" s="47" t="s">
        <v>2975</v>
      </c>
      <c r="AM575" s="47"/>
      <c r="AN575" s="47"/>
      <c r="AP575" s="47"/>
    </row>
    <row r="576" spans="1:42" s="4" customFormat="1" ht="15" x14ac:dyDescent="0.25">
      <c r="A576" s="69"/>
      <c r="B576" s="50"/>
      <c r="C576" s="372" t="s">
        <v>4100</v>
      </c>
      <c r="D576" s="372"/>
      <c r="E576" s="372"/>
      <c r="F576" s="372"/>
      <c r="G576" s="372"/>
      <c r="H576" s="372"/>
      <c r="I576" s="372"/>
      <c r="J576" s="372"/>
      <c r="K576" s="372"/>
      <c r="L576" s="372"/>
      <c r="M576" s="372"/>
      <c r="N576" s="377"/>
      <c r="AF576" s="39"/>
      <c r="AG576" s="47"/>
      <c r="AH576" s="3" t="s">
        <v>4100</v>
      </c>
      <c r="AM576" s="47"/>
      <c r="AN576" s="47"/>
      <c r="AP576" s="47"/>
    </row>
    <row r="577" spans="1:42" s="4" customFormat="1" ht="22.5" x14ac:dyDescent="0.25">
      <c r="A577" s="103"/>
      <c r="B577" s="49" t="s">
        <v>217</v>
      </c>
      <c r="C577" s="368" t="s">
        <v>218</v>
      </c>
      <c r="D577" s="368"/>
      <c r="E577" s="368"/>
      <c r="F577" s="368"/>
      <c r="G577" s="368"/>
      <c r="H577" s="368"/>
      <c r="I577" s="368"/>
      <c r="J577" s="368"/>
      <c r="K577" s="368"/>
      <c r="L577" s="368"/>
      <c r="M577" s="368"/>
      <c r="N577" s="376"/>
      <c r="AF577" s="39"/>
      <c r="AG577" s="47"/>
      <c r="AI577" s="3" t="s">
        <v>218</v>
      </c>
      <c r="AM577" s="47"/>
      <c r="AN577" s="47"/>
      <c r="AP577" s="47"/>
    </row>
    <row r="578" spans="1:42" s="4" customFormat="1" ht="15" x14ac:dyDescent="0.25">
      <c r="A578" s="48"/>
      <c r="B578" s="49" t="s">
        <v>58</v>
      </c>
      <c r="C578" s="372" t="s">
        <v>62</v>
      </c>
      <c r="D578" s="372"/>
      <c r="E578" s="372"/>
      <c r="F578" s="51"/>
      <c r="G578" s="52"/>
      <c r="H578" s="52"/>
      <c r="I578" s="52"/>
      <c r="J578" s="107">
        <v>2329.64</v>
      </c>
      <c r="K578" s="54">
        <v>1.1499999999999999</v>
      </c>
      <c r="L578" s="53">
        <v>911.43</v>
      </c>
      <c r="M578" s="54">
        <v>34.96</v>
      </c>
      <c r="N578" s="55">
        <v>31863.59</v>
      </c>
      <c r="AF578" s="39"/>
      <c r="AG578" s="47"/>
      <c r="AJ578" s="3" t="s">
        <v>62</v>
      </c>
      <c r="AM578" s="47"/>
      <c r="AN578" s="47"/>
      <c r="AP578" s="47"/>
    </row>
    <row r="579" spans="1:42" s="4" customFormat="1" ht="15" x14ac:dyDescent="0.25">
      <c r="A579" s="56"/>
      <c r="B579" s="49"/>
      <c r="C579" s="372" t="s">
        <v>63</v>
      </c>
      <c r="D579" s="372"/>
      <c r="E579" s="372"/>
      <c r="F579" s="51" t="s">
        <v>64</v>
      </c>
      <c r="G579" s="63">
        <v>278</v>
      </c>
      <c r="H579" s="54">
        <v>1.1499999999999999</v>
      </c>
      <c r="I579" s="114">
        <v>108.76194</v>
      </c>
      <c r="J579" s="57"/>
      <c r="K579" s="52"/>
      <c r="L579" s="57"/>
      <c r="M579" s="52"/>
      <c r="N579" s="58"/>
      <c r="AF579" s="39"/>
      <c r="AG579" s="47"/>
      <c r="AK579" s="3" t="s">
        <v>63</v>
      </c>
      <c r="AM579" s="47"/>
      <c r="AN579" s="47"/>
      <c r="AP579" s="47"/>
    </row>
    <row r="580" spans="1:42" s="4" customFormat="1" ht="15" x14ac:dyDescent="0.25">
      <c r="A580" s="48"/>
      <c r="B580" s="49"/>
      <c r="C580" s="375" t="s">
        <v>65</v>
      </c>
      <c r="D580" s="375"/>
      <c r="E580" s="375"/>
      <c r="F580" s="59"/>
      <c r="G580" s="60"/>
      <c r="H580" s="60"/>
      <c r="I580" s="60"/>
      <c r="J580" s="108">
        <v>2329.64</v>
      </c>
      <c r="K580" s="60"/>
      <c r="L580" s="61">
        <v>911.43</v>
      </c>
      <c r="M580" s="60"/>
      <c r="N580" s="62"/>
      <c r="AF580" s="39"/>
      <c r="AG580" s="47"/>
      <c r="AL580" s="3" t="s">
        <v>65</v>
      </c>
      <c r="AM580" s="47"/>
      <c r="AN580" s="47"/>
      <c r="AP580" s="47"/>
    </row>
    <row r="581" spans="1:42" s="4" customFormat="1" ht="15" x14ac:dyDescent="0.25">
      <c r="A581" s="56"/>
      <c r="B581" s="49"/>
      <c r="C581" s="372" t="s">
        <v>66</v>
      </c>
      <c r="D581" s="372"/>
      <c r="E581" s="372"/>
      <c r="F581" s="51"/>
      <c r="G581" s="52"/>
      <c r="H581" s="52"/>
      <c r="I581" s="52"/>
      <c r="J581" s="57"/>
      <c r="K581" s="52"/>
      <c r="L581" s="53">
        <v>911.43</v>
      </c>
      <c r="M581" s="52"/>
      <c r="N581" s="55">
        <v>31863.59</v>
      </c>
      <c r="AF581" s="39"/>
      <c r="AG581" s="47"/>
      <c r="AK581" s="3" t="s">
        <v>66</v>
      </c>
      <c r="AM581" s="47"/>
      <c r="AN581" s="47"/>
      <c r="AP581" s="47"/>
    </row>
    <row r="582" spans="1:42" s="4" customFormat="1" ht="23.25" x14ac:dyDescent="0.25">
      <c r="A582" s="56"/>
      <c r="B582" s="49" t="s">
        <v>647</v>
      </c>
      <c r="C582" s="372" t="s">
        <v>648</v>
      </c>
      <c r="D582" s="372"/>
      <c r="E582" s="372"/>
      <c r="F582" s="51" t="s">
        <v>69</v>
      </c>
      <c r="G582" s="63">
        <v>89</v>
      </c>
      <c r="H582" s="52"/>
      <c r="I582" s="63">
        <v>89</v>
      </c>
      <c r="J582" s="57"/>
      <c r="K582" s="52"/>
      <c r="L582" s="53">
        <v>811.17</v>
      </c>
      <c r="M582" s="52"/>
      <c r="N582" s="55">
        <v>28358.6</v>
      </c>
      <c r="AF582" s="39"/>
      <c r="AG582" s="47"/>
      <c r="AK582" s="3" t="s">
        <v>648</v>
      </c>
      <c r="AM582" s="47"/>
      <c r="AN582" s="47"/>
      <c r="AP582" s="47"/>
    </row>
    <row r="583" spans="1:42" s="4" customFormat="1" ht="23.25" x14ac:dyDescent="0.25">
      <c r="A583" s="56"/>
      <c r="B583" s="49" t="s">
        <v>649</v>
      </c>
      <c r="C583" s="372" t="s">
        <v>650</v>
      </c>
      <c r="D583" s="372"/>
      <c r="E583" s="372"/>
      <c r="F583" s="51" t="s">
        <v>69</v>
      </c>
      <c r="G583" s="63">
        <v>40</v>
      </c>
      <c r="H583" s="52"/>
      <c r="I583" s="63">
        <v>40</v>
      </c>
      <c r="J583" s="57"/>
      <c r="K583" s="52"/>
      <c r="L583" s="53">
        <v>364.57</v>
      </c>
      <c r="M583" s="52"/>
      <c r="N583" s="55">
        <v>12745.44</v>
      </c>
      <c r="AF583" s="39"/>
      <c r="AG583" s="47"/>
      <c r="AK583" s="3" t="s">
        <v>650</v>
      </c>
      <c r="AM583" s="47"/>
      <c r="AN583" s="47"/>
      <c r="AP583" s="47"/>
    </row>
    <row r="584" spans="1:42" s="4" customFormat="1" ht="15" x14ac:dyDescent="0.25">
      <c r="A584" s="65"/>
      <c r="B584" s="66"/>
      <c r="C584" s="374" t="s">
        <v>72</v>
      </c>
      <c r="D584" s="374"/>
      <c r="E584" s="374"/>
      <c r="F584" s="42"/>
      <c r="G584" s="43"/>
      <c r="H584" s="43"/>
      <c r="I584" s="43"/>
      <c r="J584" s="45"/>
      <c r="K584" s="43"/>
      <c r="L584" s="105">
        <v>2087.17</v>
      </c>
      <c r="M584" s="60"/>
      <c r="N584" s="46"/>
      <c r="AF584" s="39"/>
      <c r="AG584" s="47"/>
      <c r="AM584" s="47" t="s">
        <v>72</v>
      </c>
      <c r="AN584" s="47"/>
      <c r="AP584" s="47"/>
    </row>
    <row r="585" spans="1:42" s="4" customFormat="1" ht="23.25" x14ac:dyDescent="0.25">
      <c r="A585" s="40" t="s">
        <v>428</v>
      </c>
      <c r="B585" s="41" t="s">
        <v>2140</v>
      </c>
      <c r="C585" s="374" t="s">
        <v>2141</v>
      </c>
      <c r="D585" s="374"/>
      <c r="E585" s="374"/>
      <c r="F585" s="42" t="s">
        <v>341</v>
      </c>
      <c r="G585" s="43">
        <v>70.081199999999995</v>
      </c>
      <c r="H585" s="44">
        <v>1</v>
      </c>
      <c r="I585" s="110">
        <v>70.081199999999995</v>
      </c>
      <c r="J585" s="67">
        <v>3.96</v>
      </c>
      <c r="K585" s="43"/>
      <c r="L585" s="67">
        <v>277.52</v>
      </c>
      <c r="M585" s="68">
        <v>12.77</v>
      </c>
      <c r="N585" s="115">
        <v>3543.93</v>
      </c>
      <c r="AF585" s="39"/>
      <c r="AG585" s="47" t="s">
        <v>2141</v>
      </c>
      <c r="AM585" s="47"/>
      <c r="AN585" s="47"/>
      <c r="AP585" s="47"/>
    </row>
    <row r="586" spans="1:42" s="4" customFormat="1" ht="15" x14ac:dyDescent="0.25">
      <c r="A586" s="69"/>
      <c r="B586" s="50"/>
      <c r="C586" s="372" t="s">
        <v>4101</v>
      </c>
      <c r="D586" s="372"/>
      <c r="E586" s="372"/>
      <c r="F586" s="372"/>
      <c r="G586" s="372"/>
      <c r="H586" s="372"/>
      <c r="I586" s="372"/>
      <c r="J586" s="372"/>
      <c r="K586" s="372"/>
      <c r="L586" s="372"/>
      <c r="M586" s="372"/>
      <c r="N586" s="377"/>
      <c r="AF586" s="39"/>
      <c r="AG586" s="47"/>
      <c r="AH586" s="3" t="s">
        <v>4101</v>
      </c>
      <c r="AM586" s="47"/>
      <c r="AN586" s="47"/>
      <c r="AP586" s="47"/>
    </row>
    <row r="587" spans="1:42" s="4" customFormat="1" ht="15" x14ac:dyDescent="0.25">
      <c r="A587" s="65"/>
      <c r="B587" s="66"/>
      <c r="C587" s="374" t="s">
        <v>72</v>
      </c>
      <c r="D587" s="374"/>
      <c r="E587" s="374"/>
      <c r="F587" s="42"/>
      <c r="G587" s="43"/>
      <c r="H587" s="43"/>
      <c r="I587" s="43"/>
      <c r="J587" s="45"/>
      <c r="K587" s="43"/>
      <c r="L587" s="67">
        <v>277.52</v>
      </c>
      <c r="M587" s="60"/>
      <c r="N587" s="115">
        <v>3543.93</v>
      </c>
      <c r="AF587" s="39"/>
      <c r="AG587" s="47"/>
      <c r="AM587" s="47" t="s">
        <v>72</v>
      </c>
      <c r="AN587" s="47"/>
      <c r="AP587" s="47"/>
    </row>
    <row r="588" spans="1:42" s="4" customFormat="1" ht="68.25" x14ac:dyDescent="0.25">
      <c r="A588" s="40" t="s">
        <v>430</v>
      </c>
      <c r="B588" s="41" t="s">
        <v>339</v>
      </c>
      <c r="C588" s="374" t="s">
        <v>4102</v>
      </c>
      <c r="D588" s="374"/>
      <c r="E588" s="374"/>
      <c r="F588" s="42" t="s">
        <v>341</v>
      </c>
      <c r="G588" s="43">
        <v>1592.61</v>
      </c>
      <c r="H588" s="44">
        <v>1</v>
      </c>
      <c r="I588" s="68">
        <v>1592.61</v>
      </c>
      <c r="J588" s="67">
        <v>2.91</v>
      </c>
      <c r="K588" s="43"/>
      <c r="L588" s="105">
        <v>4634.5</v>
      </c>
      <c r="M588" s="68">
        <v>12.77</v>
      </c>
      <c r="N588" s="115">
        <v>59182.57</v>
      </c>
      <c r="AF588" s="39"/>
      <c r="AG588" s="47" t="s">
        <v>4102</v>
      </c>
      <c r="AM588" s="47"/>
      <c r="AN588" s="47"/>
      <c r="AP588" s="47"/>
    </row>
    <row r="589" spans="1:42" s="4" customFormat="1" ht="15" x14ac:dyDescent="0.25">
      <c r="A589" s="69"/>
      <c r="B589" s="50"/>
      <c r="C589" s="372" t="s">
        <v>4103</v>
      </c>
      <c r="D589" s="372"/>
      <c r="E589" s="372"/>
      <c r="F589" s="372"/>
      <c r="G589" s="372"/>
      <c r="H589" s="372"/>
      <c r="I589" s="372"/>
      <c r="J589" s="372"/>
      <c r="K589" s="372"/>
      <c r="L589" s="372"/>
      <c r="M589" s="372"/>
      <c r="N589" s="377"/>
      <c r="AF589" s="39"/>
      <c r="AG589" s="47"/>
      <c r="AH589" s="3" t="s">
        <v>4103</v>
      </c>
      <c r="AM589" s="47"/>
      <c r="AN589" s="47"/>
      <c r="AP589" s="47"/>
    </row>
    <row r="590" spans="1:42" s="4" customFormat="1" ht="15" x14ac:dyDescent="0.25">
      <c r="A590" s="65"/>
      <c r="B590" s="66"/>
      <c r="C590" s="374" t="s">
        <v>72</v>
      </c>
      <c r="D590" s="374"/>
      <c r="E590" s="374"/>
      <c r="F590" s="42"/>
      <c r="G590" s="43"/>
      <c r="H590" s="43"/>
      <c r="I590" s="43"/>
      <c r="J590" s="45"/>
      <c r="K590" s="43"/>
      <c r="L590" s="105">
        <v>4634.5</v>
      </c>
      <c r="M590" s="60"/>
      <c r="N590" s="115">
        <v>59182.57</v>
      </c>
      <c r="AF590" s="39"/>
      <c r="AG590" s="47"/>
      <c r="AM590" s="47" t="s">
        <v>72</v>
      </c>
      <c r="AN590" s="47"/>
      <c r="AP590" s="47"/>
    </row>
    <row r="591" spans="1:42" s="4" customFormat="1" ht="34.5" x14ac:dyDescent="0.25">
      <c r="A591" s="40" t="s">
        <v>432</v>
      </c>
      <c r="B591" s="41" t="s">
        <v>2140</v>
      </c>
      <c r="C591" s="374" t="s">
        <v>4087</v>
      </c>
      <c r="D591" s="374"/>
      <c r="E591" s="374"/>
      <c r="F591" s="42" t="s">
        <v>341</v>
      </c>
      <c r="G591" s="43">
        <v>1592.6066000000001</v>
      </c>
      <c r="H591" s="44">
        <v>1</v>
      </c>
      <c r="I591" s="110">
        <v>1592.6066000000001</v>
      </c>
      <c r="J591" s="67">
        <v>3.96</v>
      </c>
      <c r="K591" s="43"/>
      <c r="L591" s="105">
        <v>6306.72</v>
      </c>
      <c r="M591" s="68">
        <v>12.77</v>
      </c>
      <c r="N591" s="115">
        <v>80536.81</v>
      </c>
      <c r="AF591" s="39"/>
      <c r="AG591" s="47" t="s">
        <v>4087</v>
      </c>
      <c r="AM591" s="47"/>
      <c r="AN591" s="47"/>
      <c r="AP591" s="47"/>
    </row>
    <row r="592" spans="1:42" s="4" customFormat="1" ht="15" x14ac:dyDescent="0.25">
      <c r="A592" s="69"/>
      <c r="B592" s="50"/>
      <c r="C592" s="372" t="s">
        <v>4103</v>
      </c>
      <c r="D592" s="372"/>
      <c r="E592" s="372"/>
      <c r="F592" s="372"/>
      <c r="G592" s="372"/>
      <c r="H592" s="372"/>
      <c r="I592" s="372"/>
      <c r="J592" s="372"/>
      <c r="K592" s="372"/>
      <c r="L592" s="372"/>
      <c r="M592" s="372"/>
      <c r="N592" s="377"/>
      <c r="AF592" s="39"/>
      <c r="AG592" s="47"/>
      <c r="AH592" s="3" t="s">
        <v>4103</v>
      </c>
      <c r="AM592" s="47"/>
      <c r="AN592" s="47"/>
      <c r="AP592" s="47"/>
    </row>
    <row r="593" spans="1:42" s="4" customFormat="1" ht="15" x14ac:dyDescent="0.25">
      <c r="A593" s="65"/>
      <c r="B593" s="66"/>
      <c r="C593" s="374" t="s">
        <v>72</v>
      </c>
      <c r="D593" s="374"/>
      <c r="E593" s="374"/>
      <c r="F593" s="42"/>
      <c r="G593" s="43"/>
      <c r="H593" s="43"/>
      <c r="I593" s="43"/>
      <c r="J593" s="45"/>
      <c r="K593" s="43"/>
      <c r="L593" s="105">
        <v>6306.72</v>
      </c>
      <c r="M593" s="60"/>
      <c r="N593" s="115">
        <v>80536.81</v>
      </c>
      <c r="AF593" s="39"/>
      <c r="AG593" s="47"/>
      <c r="AM593" s="47" t="s">
        <v>72</v>
      </c>
      <c r="AN593" s="47"/>
      <c r="AP593" s="47"/>
    </row>
    <row r="594" spans="1:42" s="4" customFormat="1" ht="57" x14ac:dyDescent="0.25">
      <c r="A594" s="40" t="s">
        <v>434</v>
      </c>
      <c r="B594" s="41" t="s">
        <v>339</v>
      </c>
      <c r="C594" s="374" t="s">
        <v>4104</v>
      </c>
      <c r="D594" s="374"/>
      <c r="E594" s="374"/>
      <c r="F594" s="42" t="s">
        <v>341</v>
      </c>
      <c r="G594" s="43">
        <v>1592.61</v>
      </c>
      <c r="H594" s="44">
        <v>1</v>
      </c>
      <c r="I594" s="68">
        <v>1592.61</v>
      </c>
      <c r="J594" s="67">
        <v>2.91</v>
      </c>
      <c r="K594" s="43"/>
      <c r="L594" s="105">
        <v>4634.5</v>
      </c>
      <c r="M594" s="68">
        <v>12.77</v>
      </c>
      <c r="N594" s="115">
        <v>59182.57</v>
      </c>
      <c r="AF594" s="39"/>
      <c r="AG594" s="47" t="s">
        <v>4104</v>
      </c>
      <c r="AM594" s="47"/>
      <c r="AN594" s="47"/>
      <c r="AP594" s="47"/>
    </row>
    <row r="595" spans="1:42" s="4" customFormat="1" ht="15" x14ac:dyDescent="0.25">
      <c r="A595" s="69"/>
      <c r="B595" s="50"/>
      <c r="C595" s="372" t="s">
        <v>4103</v>
      </c>
      <c r="D595" s="372"/>
      <c r="E595" s="372"/>
      <c r="F595" s="372"/>
      <c r="G595" s="372"/>
      <c r="H595" s="372"/>
      <c r="I595" s="372"/>
      <c r="J595" s="372"/>
      <c r="K595" s="372"/>
      <c r="L595" s="372"/>
      <c r="M595" s="372"/>
      <c r="N595" s="377"/>
      <c r="AF595" s="39"/>
      <c r="AG595" s="47"/>
      <c r="AH595" s="3" t="s">
        <v>4103</v>
      </c>
      <c r="AM595" s="47"/>
      <c r="AN595" s="47"/>
      <c r="AP595" s="47"/>
    </row>
    <row r="596" spans="1:42" s="4" customFormat="1" ht="15" x14ac:dyDescent="0.25">
      <c r="A596" s="65"/>
      <c r="B596" s="66"/>
      <c r="C596" s="374" t="s">
        <v>72</v>
      </c>
      <c r="D596" s="374"/>
      <c r="E596" s="374"/>
      <c r="F596" s="42"/>
      <c r="G596" s="43"/>
      <c r="H596" s="43"/>
      <c r="I596" s="43"/>
      <c r="J596" s="45"/>
      <c r="K596" s="43"/>
      <c r="L596" s="105">
        <v>4634.5</v>
      </c>
      <c r="M596" s="60"/>
      <c r="N596" s="115">
        <v>59182.57</v>
      </c>
      <c r="AF596" s="39"/>
      <c r="AG596" s="47"/>
      <c r="AM596" s="47" t="s">
        <v>72</v>
      </c>
      <c r="AN596" s="47"/>
      <c r="AP596" s="47"/>
    </row>
    <row r="597" spans="1:42" s="4" customFormat="1" ht="23.25" x14ac:dyDescent="0.25">
      <c r="A597" s="40" t="s">
        <v>436</v>
      </c>
      <c r="B597" s="41" t="s">
        <v>2983</v>
      </c>
      <c r="C597" s="374" t="s">
        <v>2984</v>
      </c>
      <c r="D597" s="374"/>
      <c r="E597" s="374"/>
      <c r="F597" s="42" t="s">
        <v>2985</v>
      </c>
      <c r="G597" s="43">
        <v>4.6559999999999997</v>
      </c>
      <c r="H597" s="44">
        <v>1</v>
      </c>
      <c r="I597" s="116">
        <v>4.6559999999999997</v>
      </c>
      <c r="J597" s="45"/>
      <c r="K597" s="43"/>
      <c r="L597" s="45"/>
      <c r="M597" s="43"/>
      <c r="N597" s="46"/>
      <c r="AF597" s="39"/>
      <c r="AG597" s="47" t="s">
        <v>2984</v>
      </c>
      <c r="AM597" s="47"/>
      <c r="AN597" s="47"/>
      <c r="AP597" s="47"/>
    </row>
    <row r="598" spans="1:42" s="4" customFormat="1" ht="15" x14ac:dyDescent="0.25">
      <c r="A598" s="69"/>
      <c r="B598" s="50"/>
      <c r="C598" s="372" t="s">
        <v>4105</v>
      </c>
      <c r="D598" s="372"/>
      <c r="E598" s="372"/>
      <c r="F598" s="372"/>
      <c r="G598" s="372"/>
      <c r="H598" s="372"/>
      <c r="I598" s="372"/>
      <c r="J598" s="372"/>
      <c r="K598" s="372"/>
      <c r="L598" s="372"/>
      <c r="M598" s="372"/>
      <c r="N598" s="377"/>
      <c r="AF598" s="39"/>
      <c r="AG598" s="47"/>
      <c r="AH598" s="3" t="s">
        <v>4105</v>
      </c>
      <c r="AM598" s="47"/>
      <c r="AN598" s="47"/>
      <c r="AP598" s="47"/>
    </row>
    <row r="599" spans="1:42" s="4" customFormat="1" ht="22.5" x14ac:dyDescent="0.25">
      <c r="A599" s="103"/>
      <c r="B599" s="49" t="s">
        <v>217</v>
      </c>
      <c r="C599" s="368" t="s">
        <v>218</v>
      </c>
      <c r="D599" s="368"/>
      <c r="E599" s="368"/>
      <c r="F599" s="368"/>
      <c r="G599" s="368"/>
      <c r="H599" s="368"/>
      <c r="I599" s="368"/>
      <c r="J599" s="368"/>
      <c r="K599" s="368"/>
      <c r="L599" s="368"/>
      <c r="M599" s="368"/>
      <c r="N599" s="376"/>
      <c r="AF599" s="39"/>
      <c r="AG599" s="47"/>
      <c r="AI599" s="3" t="s">
        <v>218</v>
      </c>
      <c r="AM599" s="47"/>
      <c r="AN599" s="47"/>
      <c r="AP599" s="47"/>
    </row>
    <row r="600" spans="1:42" s="4" customFormat="1" ht="15" x14ac:dyDescent="0.25">
      <c r="A600" s="48"/>
      <c r="B600" s="49" t="s">
        <v>58</v>
      </c>
      <c r="C600" s="372" t="s">
        <v>62</v>
      </c>
      <c r="D600" s="372"/>
      <c r="E600" s="372"/>
      <c r="F600" s="51"/>
      <c r="G600" s="52"/>
      <c r="H600" s="52"/>
      <c r="I600" s="52"/>
      <c r="J600" s="53">
        <v>83.33</v>
      </c>
      <c r="K600" s="54">
        <v>1.1499999999999999</v>
      </c>
      <c r="L600" s="53">
        <v>446.18</v>
      </c>
      <c r="M600" s="54">
        <v>34.96</v>
      </c>
      <c r="N600" s="55">
        <v>15598.45</v>
      </c>
      <c r="AF600" s="39"/>
      <c r="AG600" s="47"/>
      <c r="AJ600" s="3" t="s">
        <v>62</v>
      </c>
      <c r="AM600" s="47"/>
      <c r="AN600" s="47"/>
      <c r="AP600" s="47"/>
    </row>
    <row r="601" spans="1:42" s="4" customFormat="1" ht="15" x14ac:dyDescent="0.25">
      <c r="A601" s="48"/>
      <c r="B601" s="49" t="s">
        <v>73</v>
      </c>
      <c r="C601" s="372" t="s">
        <v>175</v>
      </c>
      <c r="D601" s="372"/>
      <c r="E601" s="372"/>
      <c r="F601" s="51"/>
      <c r="G601" s="52"/>
      <c r="H601" s="52"/>
      <c r="I601" s="52"/>
      <c r="J601" s="53">
        <v>28.8</v>
      </c>
      <c r="K601" s="54">
        <v>1.1499999999999999</v>
      </c>
      <c r="L601" s="53">
        <v>154.21</v>
      </c>
      <c r="M601" s="52"/>
      <c r="N601" s="58"/>
      <c r="AF601" s="39"/>
      <c r="AG601" s="47"/>
      <c r="AJ601" s="3" t="s">
        <v>175</v>
      </c>
      <c r="AM601" s="47"/>
      <c r="AN601" s="47"/>
      <c r="AP601" s="47"/>
    </row>
    <row r="602" spans="1:42" s="4" customFormat="1" ht="15" x14ac:dyDescent="0.25">
      <c r="A602" s="48"/>
      <c r="B602" s="49" t="s">
        <v>78</v>
      </c>
      <c r="C602" s="372" t="s">
        <v>176</v>
      </c>
      <c r="D602" s="372"/>
      <c r="E602" s="372"/>
      <c r="F602" s="51"/>
      <c r="G602" s="52"/>
      <c r="H602" s="52"/>
      <c r="I602" s="52"/>
      <c r="J602" s="53">
        <v>3.22</v>
      </c>
      <c r="K602" s="54">
        <v>1.1499999999999999</v>
      </c>
      <c r="L602" s="53">
        <v>17.239999999999998</v>
      </c>
      <c r="M602" s="54">
        <v>34.96</v>
      </c>
      <c r="N602" s="64">
        <v>602.71</v>
      </c>
      <c r="AF602" s="39"/>
      <c r="AG602" s="47"/>
      <c r="AJ602" s="3" t="s">
        <v>176</v>
      </c>
      <c r="AM602" s="47"/>
      <c r="AN602" s="47"/>
      <c r="AP602" s="47"/>
    </row>
    <row r="603" spans="1:42" s="4" customFormat="1" ht="15" x14ac:dyDescent="0.25">
      <c r="A603" s="56"/>
      <c r="B603" s="49"/>
      <c r="C603" s="372" t="s">
        <v>63</v>
      </c>
      <c r="D603" s="372"/>
      <c r="E603" s="372"/>
      <c r="F603" s="51" t="s">
        <v>64</v>
      </c>
      <c r="G603" s="104">
        <v>10.199999999999999</v>
      </c>
      <c r="H603" s="54">
        <v>1.1499999999999999</v>
      </c>
      <c r="I603" s="114">
        <v>54.614879999999999</v>
      </c>
      <c r="J603" s="57"/>
      <c r="K603" s="52"/>
      <c r="L603" s="57"/>
      <c r="M603" s="52"/>
      <c r="N603" s="58"/>
      <c r="AF603" s="39"/>
      <c r="AG603" s="47"/>
      <c r="AK603" s="3" t="s">
        <v>63</v>
      </c>
      <c r="AM603" s="47"/>
      <c r="AN603" s="47"/>
      <c r="AP603" s="47"/>
    </row>
    <row r="604" spans="1:42" s="4" customFormat="1" ht="15" x14ac:dyDescent="0.25">
      <c r="A604" s="56"/>
      <c r="B604" s="49"/>
      <c r="C604" s="372" t="s">
        <v>178</v>
      </c>
      <c r="D604" s="372"/>
      <c r="E604" s="372"/>
      <c r="F604" s="51" t="s">
        <v>64</v>
      </c>
      <c r="G604" s="54">
        <v>0.32</v>
      </c>
      <c r="H604" s="54">
        <v>1.1499999999999999</v>
      </c>
      <c r="I604" s="117">
        <v>1.713408</v>
      </c>
      <c r="J604" s="57"/>
      <c r="K604" s="52"/>
      <c r="L604" s="57"/>
      <c r="M604" s="52"/>
      <c r="N604" s="58"/>
      <c r="AF604" s="39"/>
      <c r="AG604" s="47"/>
      <c r="AK604" s="3" t="s">
        <v>178</v>
      </c>
      <c r="AM604" s="47"/>
      <c r="AN604" s="47"/>
      <c r="AP604" s="47"/>
    </row>
    <row r="605" spans="1:42" s="4" customFormat="1" ht="15" x14ac:dyDescent="0.25">
      <c r="A605" s="48"/>
      <c r="B605" s="49"/>
      <c r="C605" s="375" t="s">
        <v>65</v>
      </c>
      <c r="D605" s="375"/>
      <c r="E605" s="375"/>
      <c r="F605" s="59"/>
      <c r="G605" s="60"/>
      <c r="H605" s="60"/>
      <c r="I605" s="60"/>
      <c r="J605" s="61">
        <v>112.13</v>
      </c>
      <c r="K605" s="60"/>
      <c r="L605" s="61">
        <v>600.39</v>
      </c>
      <c r="M605" s="60"/>
      <c r="N605" s="62"/>
      <c r="AF605" s="39"/>
      <c r="AG605" s="47"/>
      <c r="AL605" s="3" t="s">
        <v>65</v>
      </c>
      <c r="AM605" s="47"/>
      <c r="AN605" s="47"/>
      <c r="AP605" s="47"/>
    </row>
    <row r="606" spans="1:42" s="4" customFormat="1" ht="15" x14ac:dyDescent="0.25">
      <c r="A606" s="56"/>
      <c r="B606" s="49"/>
      <c r="C606" s="372" t="s">
        <v>66</v>
      </c>
      <c r="D606" s="372"/>
      <c r="E606" s="372"/>
      <c r="F606" s="51"/>
      <c r="G606" s="52"/>
      <c r="H606" s="52"/>
      <c r="I606" s="52"/>
      <c r="J606" s="57"/>
      <c r="K606" s="52"/>
      <c r="L606" s="53">
        <v>463.42</v>
      </c>
      <c r="M606" s="52"/>
      <c r="N606" s="55">
        <v>16201.16</v>
      </c>
      <c r="AF606" s="39"/>
      <c r="AG606" s="47"/>
      <c r="AK606" s="3" t="s">
        <v>66</v>
      </c>
      <c r="AM606" s="47"/>
      <c r="AN606" s="47"/>
      <c r="AP606" s="47"/>
    </row>
    <row r="607" spans="1:42" s="4" customFormat="1" ht="23.25" x14ac:dyDescent="0.25">
      <c r="A607" s="56"/>
      <c r="B607" s="49" t="s">
        <v>718</v>
      </c>
      <c r="C607" s="372" t="s">
        <v>719</v>
      </c>
      <c r="D607" s="372"/>
      <c r="E607" s="372"/>
      <c r="F607" s="51" t="s">
        <v>69</v>
      </c>
      <c r="G607" s="63">
        <v>117</v>
      </c>
      <c r="H607" s="52"/>
      <c r="I607" s="63">
        <v>117</v>
      </c>
      <c r="J607" s="57"/>
      <c r="K607" s="52"/>
      <c r="L607" s="53">
        <v>542.20000000000005</v>
      </c>
      <c r="M607" s="52"/>
      <c r="N607" s="55">
        <v>18955.36</v>
      </c>
      <c r="AF607" s="39"/>
      <c r="AG607" s="47"/>
      <c r="AK607" s="3" t="s">
        <v>719</v>
      </c>
      <c r="AM607" s="47"/>
      <c r="AN607" s="47"/>
      <c r="AP607" s="47"/>
    </row>
    <row r="608" spans="1:42" s="4" customFormat="1" ht="23.25" x14ac:dyDescent="0.25">
      <c r="A608" s="56"/>
      <c r="B608" s="49" t="s">
        <v>720</v>
      </c>
      <c r="C608" s="372" t="s">
        <v>721</v>
      </c>
      <c r="D608" s="372"/>
      <c r="E608" s="372"/>
      <c r="F608" s="51" t="s">
        <v>69</v>
      </c>
      <c r="G608" s="63">
        <v>74</v>
      </c>
      <c r="H608" s="52"/>
      <c r="I608" s="63">
        <v>74</v>
      </c>
      <c r="J608" s="57"/>
      <c r="K608" s="52"/>
      <c r="L608" s="53">
        <v>342.93</v>
      </c>
      <c r="M608" s="52"/>
      <c r="N608" s="55">
        <v>11988.86</v>
      </c>
      <c r="AF608" s="39"/>
      <c r="AG608" s="47"/>
      <c r="AK608" s="3" t="s">
        <v>721</v>
      </c>
      <c r="AM608" s="47"/>
      <c r="AN608" s="47"/>
      <c r="AP608" s="47"/>
    </row>
    <row r="609" spans="1:42" s="4" customFormat="1" ht="15" x14ac:dyDescent="0.25">
      <c r="A609" s="65"/>
      <c r="B609" s="66"/>
      <c r="C609" s="374" t="s">
        <v>72</v>
      </c>
      <c r="D609" s="374"/>
      <c r="E609" s="374"/>
      <c r="F609" s="42"/>
      <c r="G609" s="43"/>
      <c r="H609" s="43"/>
      <c r="I609" s="43"/>
      <c r="J609" s="45"/>
      <c r="K609" s="43"/>
      <c r="L609" s="105">
        <v>1485.52</v>
      </c>
      <c r="M609" s="60"/>
      <c r="N609" s="46"/>
      <c r="AF609" s="39"/>
      <c r="AG609" s="47"/>
      <c r="AM609" s="47" t="s">
        <v>72</v>
      </c>
      <c r="AN609" s="47"/>
      <c r="AP609" s="47"/>
    </row>
    <row r="610" spans="1:42" s="4" customFormat="1" ht="34.5" x14ac:dyDescent="0.25">
      <c r="A610" s="40" t="s">
        <v>438</v>
      </c>
      <c r="B610" s="41" t="s">
        <v>2986</v>
      </c>
      <c r="C610" s="374" t="s">
        <v>2987</v>
      </c>
      <c r="D610" s="374"/>
      <c r="E610" s="374"/>
      <c r="F610" s="42" t="s">
        <v>185</v>
      </c>
      <c r="G610" s="43">
        <v>51.216000000000001</v>
      </c>
      <c r="H610" s="44">
        <v>1</v>
      </c>
      <c r="I610" s="116">
        <v>51.216000000000001</v>
      </c>
      <c r="J610" s="67">
        <v>55.26</v>
      </c>
      <c r="K610" s="43"/>
      <c r="L610" s="105">
        <v>2830.2</v>
      </c>
      <c r="M610" s="43"/>
      <c r="N610" s="46"/>
      <c r="AF610" s="39"/>
      <c r="AG610" s="47" t="s">
        <v>2987</v>
      </c>
      <c r="AM610" s="47"/>
      <c r="AN610" s="47"/>
      <c r="AP610" s="47"/>
    </row>
    <row r="611" spans="1:42" s="4" customFormat="1" ht="15" x14ac:dyDescent="0.25">
      <c r="A611" s="65"/>
      <c r="B611" s="66"/>
      <c r="C611" s="374" t="s">
        <v>72</v>
      </c>
      <c r="D611" s="374"/>
      <c r="E611" s="374"/>
      <c r="F611" s="42"/>
      <c r="G611" s="43"/>
      <c r="H611" s="43"/>
      <c r="I611" s="43"/>
      <c r="J611" s="45"/>
      <c r="K611" s="43"/>
      <c r="L611" s="105">
        <v>2830.2</v>
      </c>
      <c r="M611" s="60"/>
      <c r="N611" s="46"/>
      <c r="AF611" s="39"/>
      <c r="AG611" s="47"/>
      <c r="AM611" s="47" t="s">
        <v>72</v>
      </c>
      <c r="AN611" s="47"/>
      <c r="AP611" s="47"/>
    </row>
    <row r="612" spans="1:42" s="4" customFormat="1" ht="23.25" x14ac:dyDescent="0.25">
      <c r="A612" s="40" t="s">
        <v>440</v>
      </c>
      <c r="B612" s="41" t="s">
        <v>652</v>
      </c>
      <c r="C612" s="374" t="s">
        <v>653</v>
      </c>
      <c r="D612" s="374"/>
      <c r="E612" s="374"/>
      <c r="F612" s="42" t="s">
        <v>171</v>
      </c>
      <c r="G612" s="43">
        <v>1.8583000000000001</v>
      </c>
      <c r="H612" s="44">
        <v>1</v>
      </c>
      <c r="I612" s="110">
        <v>1.8583000000000001</v>
      </c>
      <c r="J612" s="45"/>
      <c r="K612" s="43"/>
      <c r="L612" s="45"/>
      <c r="M612" s="43"/>
      <c r="N612" s="46"/>
      <c r="AF612" s="39"/>
      <c r="AG612" s="47" t="s">
        <v>653</v>
      </c>
      <c r="AM612" s="47"/>
      <c r="AN612" s="47"/>
      <c r="AP612" s="47"/>
    </row>
    <row r="613" spans="1:42" s="4" customFormat="1" ht="15" x14ac:dyDescent="0.25">
      <c r="A613" s="69"/>
      <c r="B613" s="50"/>
      <c r="C613" s="372" t="s">
        <v>4106</v>
      </c>
      <c r="D613" s="372"/>
      <c r="E613" s="372"/>
      <c r="F613" s="372"/>
      <c r="G613" s="372"/>
      <c r="H613" s="372"/>
      <c r="I613" s="372"/>
      <c r="J613" s="372"/>
      <c r="K613" s="372"/>
      <c r="L613" s="372"/>
      <c r="M613" s="372"/>
      <c r="N613" s="377"/>
      <c r="AF613" s="39"/>
      <c r="AG613" s="47"/>
      <c r="AH613" s="3" t="s">
        <v>4106</v>
      </c>
      <c r="AM613" s="47"/>
      <c r="AN613" s="47"/>
      <c r="AP613" s="47"/>
    </row>
    <row r="614" spans="1:42" s="4" customFormat="1" ht="22.5" x14ac:dyDescent="0.25">
      <c r="A614" s="103"/>
      <c r="B614" s="49" t="s">
        <v>217</v>
      </c>
      <c r="C614" s="368" t="s">
        <v>218</v>
      </c>
      <c r="D614" s="368"/>
      <c r="E614" s="368"/>
      <c r="F614" s="368"/>
      <c r="G614" s="368"/>
      <c r="H614" s="368"/>
      <c r="I614" s="368"/>
      <c r="J614" s="368"/>
      <c r="K614" s="368"/>
      <c r="L614" s="368"/>
      <c r="M614" s="368"/>
      <c r="N614" s="376"/>
      <c r="AF614" s="39"/>
      <c r="AG614" s="47"/>
      <c r="AI614" s="3" t="s">
        <v>218</v>
      </c>
      <c r="AM614" s="47"/>
      <c r="AN614" s="47"/>
      <c r="AP614" s="47"/>
    </row>
    <row r="615" spans="1:42" s="4" customFormat="1" ht="15" x14ac:dyDescent="0.25">
      <c r="A615" s="48"/>
      <c r="B615" s="49" t="s">
        <v>58</v>
      </c>
      <c r="C615" s="372" t="s">
        <v>62</v>
      </c>
      <c r="D615" s="372"/>
      <c r="E615" s="372"/>
      <c r="F615" s="51"/>
      <c r="G615" s="52"/>
      <c r="H615" s="52"/>
      <c r="I615" s="52"/>
      <c r="J615" s="53">
        <v>663.75</v>
      </c>
      <c r="K615" s="54">
        <v>1.1499999999999999</v>
      </c>
      <c r="L615" s="107">
        <v>1418.46</v>
      </c>
      <c r="M615" s="54">
        <v>34.96</v>
      </c>
      <c r="N615" s="55">
        <v>49589.36</v>
      </c>
      <c r="AF615" s="39"/>
      <c r="AG615" s="47"/>
      <c r="AJ615" s="3" t="s">
        <v>62</v>
      </c>
      <c r="AM615" s="47"/>
      <c r="AN615" s="47"/>
      <c r="AP615" s="47"/>
    </row>
    <row r="616" spans="1:42" s="4" customFormat="1" ht="15" x14ac:dyDescent="0.25">
      <c r="A616" s="56"/>
      <c r="B616" s="49"/>
      <c r="C616" s="372" t="s">
        <v>63</v>
      </c>
      <c r="D616" s="372"/>
      <c r="E616" s="372"/>
      <c r="F616" s="51" t="s">
        <v>64</v>
      </c>
      <c r="G616" s="104">
        <v>88.5</v>
      </c>
      <c r="H616" s="54">
        <v>1.1499999999999999</v>
      </c>
      <c r="I616" s="111">
        <v>189.12848249999999</v>
      </c>
      <c r="J616" s="57"/>
      <c r="K616" s="52"/>
      <c r="L616" s="57"/>
      <c r="M616" s="52"/>
      <c r="N616" s="58"/>
      <c r="AF616" s="39"/>
      <c r="AG616" s="47"/>
      <c r="AK616" s="3" t="s">
        <v>63</v>
      </c>
      <c r="AM616" s="47"/>
      <c r="AN616" s="47"/>
      <c r="AP616" s="47"/>
    </row>
    <row r="617" spans="1:42" s="4" customFormat="1" ht="15" x14ac:dyDescent="0.25">
      <c r="A617" s="48"/>
      <c r="B617" s="49"/>
      <c r="C617" s="375" t="s">
        <v>65</v>
      </c>
      <c r="D617" s="375"/>
      <c r="E617" s="375"/>
      <c r="F617" s="59"/>
      <c r="G617" s="60"/>
      <c r="H617" s="60"/>
      <c r="I617" s="60"/>
      <c r="J617" s="61">
        <v>663.75</v>
      </c>
      <c r="K617" s="60"/>
      <c r="L617" s="108">
        <v>1418.46</v>
      </c>
      <c r="M617" s="60"/>
      <c r="N617" s="62"/>
      <c r="AF617" s="39"/>
      <c r="AG617" s="47"/>
      <c r="AL617" s="3" t="s">
        <v>65</v>
      </c>
      <c r="AM617" s="47"/>
      <c r="AN617" s="47"/>
      <c r="AP617" s="47"/>
    </row>
    <row r="618" spans="1:42" s="4" customFormat="1" ht="15" x14ac:dyDescent="0.25">
      <c r="A618" s="56"/>
      <c r="B618" s="49"/>
      <c r="C618" s="372" t="s">
        <v>66</v>
      </c>
      <c r="D618" s="372"/>
      <c r="E618" s="372"/>
      <c r="F618" s="51"/>
      <c r="G618" s="52"/>
      <c r="H618" s="52"/>
      <c r="I618" s="52"/>
      <c r="J618" s="57"/>
      <c r="K618" s="52"/>
      <c r="L618" s="107">
        <v>1418.46</v>
      </c>
      <c r="M618" s="52"/>
      <c r="N618" s="55">
        <v>49589.36</v>
      </c>
      <c r="AF618" s="39"/>
      <c r="AG618" s="47"/>
      <c r="AK618" s="3" t="s">
        <v>66</v>
      </c>
      <c r="AM618" s="47"/>
      <c r="AN618" s="47"/>
      <c r="AP618" s="47"/>
    </row>
    <row r="619" spans="1:42" s="4" customFormat="1" ht="23.25" x14ac:dyDescent="0.25">
      <c r="A619" s="56"/>
      <c r="B619" s="49" t="s">
        <v>647</v>
      </c>
      <c r="C619" s="372" t="s">
        <v>648</v>
      </c>
      <c r="D619" s="372"/>
      <c r="E619" s="372"/>
      <c r="F619" s="51" t="s">
        <v>69</v>
      </c>
      <c r="G619" s="63">
        <v>89</v>
      </c>
      <c r="H619" s="52"/>
      <c r="I619" s="63">
        <v>89</v>
      </c>
      <c r="J619" s="57"/>
      <c r="K619" s="52"/>
      <c r="L619" s="107">
        <v>1262.43</v>
      </c>
      <c r="M619" s="52"/>
      <c r="N619" s="55">
        <v>44134.53</v>
      </c>
      <c r="AF619" s="39"/>
      <c r="AG619" s="47"/>
      <c r="AK619" s="3" t="s">
        <v>648</v>
      </c>
      <c r="AM619" s="47"/>
      <c r="AN619" s="47"/>
      <c r="AP619" s="47"/>
    </row>
    <row r="620" spans="1:42" s="4" customFormat="1" ht="23.25" x14ac:dyDescent="0.25">
      <c r="A620" s="56"/>
      <c r="B620" s="49" t="s">
        <v>649</v>
      </c>
      <c r="C620" s="372" t="s">
        <v>650</v>
      </c>
      <c r="D620" s="372"/>
      <c r="E620" s="372"/>
      <c r="F620" s="51" t="s">
        <v>69</v>
      </c>
      <c r="G620" s="63">
        <v>40</v>
      </c>
      <c r="H620" s="52"/>
      <c r="I620" s="63">
        <v>40</v>
      </c>
      <c r="J620" s="57"/>
      <c r="K620" s="52"/>
      <c r="L620" s="53">
        <v>567.38</v>
      </c>
      <c r="M620" s="52"/>
      <c r="N620" s="55">
        <v>19835.740000000002</v>
      </c>
      <c r="AF620" s="39"/>
      <c r="AG620" s="47"/>
      <c r="AK620" s="3" t="s">
        <v>650</v>
      </c>
      <c r="AM620" s="47"/>
      <c r="AN620" s="47"/>
      <c r="AP620" s="47"/>
    </row>
    <row r="621" spans="1:42" s="4" customFormat="1" ht="15" x14ac:dyDescent="0.25">
      <c r="A621" s="65"/>
      <c r="B621" s="66"/>
      <c r="C621" s="374" t="s">
        <v>72</v>
      </c>
      <c r="D621" s="374"/>
      <c r="E621" s="374"/>
      <c r="F621" s="42"/>
      <c r="G621" s="43"/>
      <c r="H621" s="43"/>
      <c r="I621" s="43"/>
      <c r="J621" s="45"/>
      <c r="K621" s="43"/>
      <c r="L621" s="105">
        <v>3248.27</v>
      </c>
      <c r="M621" s="60"/>
      <c r="N621" s="46"/>
      <c r="AF621" s="39"/>
      <c r="AG621" s="47"/>
      <c r="AM621" s="47" t="s">
        <v>72</v>
      </c>
      <c r="AN621" s="47"/>
      <c r="AP621" s="47"/>
    </row>
    <row r="622" spans="1:42" s="4" customFormat="1" ht="34.5" x14ac:dyDescent="0.25">
      <c r="A622" s="40" t="s">
        <v>442</v>
      </c>
      <c r="B622" s="41" t="s">
        <v>2986</v>
      </c>
      <c r="C622" s="374" t="s">
        <v>2987</v>
      </c>
      <c r="D622" s="374"/>
      <c r="E622" s="374"/>
      <c r="F622" s="42" t="s">
        <v>185</v>
      </c>
      <c r="G622" s="43">
        <v>188.61744999999999</v>
      </c>
      <c r="H622" s="44">
        <v>1</v>
      </c>
      <c r="I622" s="118">
        <v>188.61744999999999</v>
      </c>
      <c r="J622" s="67">
        <v>55.26</v>
      </c>
      <c r="K622" s="43"/>
      <c r="L622" s="105">
        <v>10423</v>
      </c>
      <c r="M622" s="43"/>
      <c r="N622" s="46"/>
      <c r="AF622" s="39"/>
      <c r="AG622" s="47" t="s">
        <v>2987</v>
      </c>
      <c r="AM622" s="47"/>
      <c r="AN622" s="47"/>
      <c r="AP622" s="47"/>
    </row>
    <row r="623" spans="1:42" s="4" customFormat="1" ht="15" x14ac:dyDescent="0.25">
      <c r="A623" s="69"/>
      <c r="B623" s="50"/>
      <c r="C623" s="372" t="s">
        <v>4107</v>
      </c>
      <c r="D623" s="372"/>
      <c r="E623" s="372"/>
      <c r="F623" s="372"/>
      <c r="G623" s="372"/>
      <c r="H623" s="372"/>
      <c r="I623" s="372"/>
      <c r="J623" s="372"/>
      <c r="K623" s="372"/>
      <c r="L623" s="372"/>
      <c r="M623" s="372"/>
      <c r="N623" s="377"/>
      <c r="AF623" s="39"/>
      <c r="AG623" s="47"/>
      <c r="AH623" s="3" t="s">
        <v>4107</v>
      </c>
      <c r="AM623" s="47"/>
      <c r="AN623" s="47"/>
      <c r="AP623" s="47"/>
    </row>
    <row r="624" spans="1:42" s="4" customFormat="1" ht="15" x14ac:dyDescent="0.25">
      <c r="A624" s="65"/>
      <c r="B624" s="66"/>
      <c r="C624" s="374" t="s">
        <v>72</v>
      </c>
      <c r="D624" s="374"/>
      <c r="E624" s="374"/>
      <c r="F624" s="42"/>
      <c r="G624" s="43"/>
      <c r="H624" s="43"/>
      <c r="I624" s="43"/>
      <c r="J624" s="45"/>
      <c r="K624" s="43"/>
      <c r="L624" s="105">
        <v>10423</v>
      </c>
      <c r="M624" s="60"/>
      <c r="N624" s="46"/>
      <c r="AF624" s="39"/>
      <c r="AG624" s="47"/>
      <c r="AM624" s="47" t="s">
        <v>72</v>
      </c>
      <c r="AN624" s="47"/>
      <c r="AP624" s="47"/>
    </row>
    <row r="625" spans="1:42" s="4" customFormat="1" ht="15" x14ac:dyDescent="0.25">
      <c r="A625" s="40" t="s">
        <v>444</v>
      </c>
      <c r="B625" s="41" t="s">
        <v>1561</v>
      </c>
      <c r="C625" s="374" t="s">
        <v>2843</v>
      </c>
      <c r="D625" s="374"/>
      <c r="E625" s="374"/>
      <c r="F625" s="42" t="s">
        <v>171</v>
      </c>
      <c r="G625" s="43">
        <v>8.3999999999999995E-3</v>
      </c>
      <c r="H625" s="44">
        <v>1</v>
      </c>
      <c r="I625" s="110">
        <v>8.3999999999999995E-3</v>
      </c>
      <c r="J625" s="45"/>
      <c r="K625" s="43"/>
      <c r="L625" s="45"/>
      <c r="M625" s="43"/>
      <c r="N625" s="46"/>
      <c r="AF625" s="39"/>
      <c r="AG625" s="47" t="s">
        <v>2843</v>
      </c>
      <c r="AM625" s="47"/>
      <c r="AN625" s="47"/>
      <c r="AP625" s="47"/>
    </row>
    <row r="626" spans="1:42" s="4" customFormat="1" ht="15" x14ac:dyDescent="0.25">
      <c r="A626" s="69"/>
      <c r="B626" s="50"/>
      <c r="C626" s="372" t="s">
        <v>2289</v>
      </c>
      <c r="D626" s="372"/>
      <c r="E626" s="372"/>
      <c r="F626" s="372"/>
      <c r="G626" s="372"/>
      <c r="H626" s="372"/>
      <c r="I626" s="372"/>
      <c r="J626" s="372"/>
      <c r="K626" s="372"/>
      <c r="L626" s="372"/>
      <c r="M626" s="372"/>
      <c r="N626" s="377"/>
      <c r="AF626" s="39"/>
      <c r="AG626" s="47"/>
      <c r="AH626" s="3" t="s">
        <v>2289</v>
      </c>
      <c r="AM626" s="47"/>
      <c r="AN626" s="47"/>
      <c r="AP626" s="47"/>
    </row>
    <row r="627" spans="1:42" s="4" customFormat="1" ht="22.5" x14ac:dyDescent="0.25">
      <c r="A627" s="103"/>
      <c r="B627" s="49" t="s">
        <v>217</v>
      </c>
      <c r="C627" s="368" t="s">
        <v>218</v>
      </c>
      <c r="D627" s="368"/>
      <c r="E627" s="368"/>
      <c r="F627" s="368"/>
      <c r="G627" s="368"/>
      <c r="H627" s="368"/>
      <c r="I627" s="368"/>
      <c r="J627" s="368"/>
      <c r="K627" s="368"/>
      <c r="L627" s="368"/>
      <c r="M627" s="368"/>
      <c r="N627" s="376"/>
      <c r="AF627" s="39"/>
      <c r="AG627" s="47"/>
      <c r="AI627" s="3" t="s">
        <v>218</v>
      </c>
      <c r="AM627" s="47"/>
      <c r="AN627" s="47"/>
      <c r="AP627" s="47"/>
    </row>
    <row r="628" spans="1:42" s="4" customFormat="1" ht="15" x14ac:dyDescent="0.25">
      <c r="A628" s="48"/>
      <c r="B628" s="49" t="s">
        <v>58</v>
      </c>
      <c r="C628" s="372" t="s">
        <v>62</v>
      </c>
      <c r="D628" s="372"/>
      <c r="E628" s="372"/>
      <c r="F628" s="51"/>
      <c r="G628" s="52"/>
      <c r="H628" s="52"/>
      <c r="I628" s="52"/>
      <c r="J628" s="107">
        <v>1053</v>
      </c>
      <c r="K628" s="54">
        <v>1.1499999999999999</v>
      </c>
      <c r="L628" s="53">
        <v>10.17</v>
      </c>
      <c r="M628" s="54">
        <v>34.96</v>
      </c>
      <c r="N628" s="64">
        <v>355.54</v>
      </c>
      <c r="AF628" s="39"/>
      <c r="AG628" s="47"/>
      <c r="AJ628" s="3" t="s">
        <v>62</v>
      </c>
      <c r="AM628" s="47"/>
      <c r="AN628" s="47"/>
      <c r="AP628" s="47"/>
    </row>
    <row r="629" spans="1:42" s="4" customFormat="1" ht="15" x14ac:dyDescent="0.25">
      <c r="A629" s="48"/>
      <c r="B629" s="49" t="s">
        <v>73</v>
      </c>
      <c r="C629" s="372" t="s">
        <v>175</v>
      </c>
      <c r="D629" s="372"/>
      <c r="E629" s="372"/>
      <c r="F629" s="51"/>
      <c r="G629" s="52"/>
      <c r="H629" s="52"/>
      <c r="I629" s="52"/>
      <c r="J629" s="107">
        <v>1566.06</v>
      </c>
      <c r="K629" s="54">
        <v>1.1499999999999999</v>
      </c>
      <c r="L629" s="53">
        <v>15.13</v>
      </c>
      <c r="M629" s="52"/>
      <c r="N629" s="58"/>
      <c r="AF629" s="39"/>
      <c r="AG629" s="47"/>
      <c r="AJ629" s="3" t="s">
        <v>175</v>
      </c>
      <c r="AM629" s="47"/>
      <c r="AN629" s="47"/>
      <c r="AP629" s="47"/>
    </row>
    <row r="630" spans="1:42" s="4" customFormat="1" ht="15" x14ac:dyDescent="0.25">
      <c r="A630" s="48"/>
      <c r="B630" s="49" t="s">
        <v>78</v>
      </c>
      <c r="C630" s="372" t="s">
        <v>176</v>
      </c>
      <c r="D630" s="372"/>
      <c r="E630" s="372"/>
      <c r="F630" s="51"/>
      <c r="G630" s="52"/>
      <c r="H630" s="52"/>
      <c r="I630" s="52"/>
      <c r="J630" s="53">
        <v>244.39</v>
      </c>
      <c r="K630" s="54">
        <v>1.1499999999999999</v>
      </c>
      <c r="L630" s="53">
        <v>2.36</v>
      </c>
      <c r="M630" s="54">
        <v>34.96</v>
      </c>
      <c r="N630" s="64">
        <v>82.51</v>
      </c>
      <c r="AF630" s="39"/>
      <c r="AG630" s="47"/>
      <c r="AJ630" s="3" t="s">
        <v>176</v>
      </c>
      <c r="AM630" s="47"/>
      <c r="AN630" s="47"/>
      <c r="AP630" s="47"/>
    </row>
    <row r="631" spans="1:42" s="4" customFormat="1" ht="15" x14ac:dyDescent="0.25">
      <c r="A631" s="48"/>
      <c r="B631" s="49" t="s">
        <v>122</v>
      </c>
      <c r="C631" s="372" t="s">
        <v>177</v>
      </c>
      <c r="D631" s="372"/>
      <c r="E631" s="372"/>
      <c r="F631" s="51"/>
      <c r="G631" s="52"/>
      <c r="H631" s="52"/>
      <c r="I631" s="52"/>
      <c r="J631" s="53">
        <v>909.27</v>
      </c>
      <c r="K631" s="52"/>
      <c r="L631" s="53">
        <v>7.64</v>
      </c>
      <c r="M631" s="52"/>
      <c r="N631" s="58"/>
      <c r="AF631" s="39"/>
      <c r="AG631" s="47"/>
      <c r="AJ631" s="3" t="s">
        <v>177</v>
      </c>
      <c r="AM631" s="47"/>
      <c r="AN631" s="47"/>
      <c r="AP631" s="47"/>
    </row>
    <row r="632" spans="1:42" s="4" customFormat="1" ht="15" x14ac:dyDescent="0.25">
      <c r="A632" s="56"/>
      <c r="B632" s="49"/>
      <c r="C632" s="372" t="s">
        <v>63</v>
      </c>
      <c r="D632" s="372"/>
      <c r="E632" s="372"/>
      <c r="F632" s="51" t="s">
        <v>64</v>
      </c>
      <c r="G632" s="63">
        <v>135</v>
      </c>
      <c r="H632" s="54">
        <v>1.1499999999999999</v>
      </c>
      <c r="I632" s="70">
        <v>1.3041</v>
      </c>
      <c r="J632" s="57"/>
      <c r="K632" s="52"/>
      <c r="L632" s="57"/>
      <c r="M632" s="52"/>
      <c r="N632" s="58"/>
      <c r="AF632" s="39"/>
      <c r="AG632" s="47"/>
      <c r="AK632" s="3" t="s">
        <v>63</v>
      </c>
      <c r="AM632" s="47"/>
      <c r="AN632" s="47"/>
      <c r="AP632" s="47"/>
    </row>
    <row r="633" spans="1:42" s="4" customFormat="1" ht="15" x14ac:dyDescent="0.25">
      <c r="A633" s="56"/>
      <c r="B633" s="49"/>
      <c r="C633" s="372" t="s">
        <v>178</v>
      </c>
      <c r="D633" s="372"/>
      <c r="E633" s="372"/>
      <c r="F633" s="51" t="s">
        <v>64</v>
      </c>
      <c r="G633" s="54">
        <v>18.12</v>
      </c>
      <c r="H633" s="54">
        <v>1.1499999999999999</v>
      </c>
      <c r="I633" s="111">
        <v>0.17503920000000001</v>
      </c>
      <c r="J633" s="57"/>
      <c r="K633" s="52"/>
      <c r="L633" s="57"/>
      <c r="M633" s="52"/>
      <c r="N633" s="58"/>
      <c r="AF633" s="39"/>
      <c r="AG633" s="47"/>
      <c r="AK633" s="3" t="s">
        <v>178</v>
      </c>
      <c r="AM633" s="47"/>
      <c r="AN633" s="47"/>
      <c r="AP633" s="47"/>
    </row>
    <row r="634" spans="1:42" s="4" customFormat="1" ht="15" x14ac:dyDescent="0.25">
      <c r="A634" s="48"/>
      <c r="B634" s="49"/>
      <c r="C634" s="375" t="s">
        <v>65</v>
      </c>
      <c r="D634" s="375"/>
      <c r="E634" s="375"/>
      <c r="F634" s="59"/>
      <c r="G634" s="60"/>
      <c r="H634" s="60"/>
      <c r="I634" s="60"/>
      <c r="J634" s="108">
        <v>3528.33</v>
      </c>
      <c r="K634" s="60"/>
      <c r="L634" s="61">
        <v>32.94</v>
      </c>
      <c r="M634" s="60"/>
      <c r="N634" s="62"/>
      <c r="AF634" s="39"/>
      <c r="AG634" s="47"/>
      <c r="AL634" s="3" t="s">
        <v>65</v>
      </c>
      <c r="AM634" s="47"/>
      <c r="AN634" s="47"/>
      <c r="AP634" s="47"/>
    </row>
    <row r="635" spans="1:42" s="4" customFormat="1" ht="15" x14ac:dyDescent="0.25">
      <c r="A635" s="56"/>
      <c r="B635" s="49"/>
      <c r="C635" s="372" t="s">
        <v>66</v>
      </c>
      <c r="D635" s="372"/>
      <c r="E635" s="372"/>
      <c r="F635" s="51"/>
      <c r="G635" s="52"/>
      <c r="H635" s="52"/>
      <c r="I635" s="52"/>
      <c r="J635" s="57"/>
      <c r="K635" s="52"/>
      <c r="L635" s="53">
        <v>12.53</v>
      </c>
      <c r="M635" s="52"/>
      <c r="N635" s="64">
        <v>438.05</v>
      </c>
      <c r="AF635" s="39"/>
      <c r="AG635" s="47"/>
      <c r="AK635" s="3" t="s">
        <v>66</v>
      </c>
      <c r="AM635" s="47"/>
      <c r="AN635" s="47"/>
      <c r="AP635" s="47"/>
    </row>
    <row r="636" spans="1:42" s="4" customFormat="1" ht="23.25" x14ac:dyDescent="0.25">
      <c r="A636" s="56"/>
      <c r="B636" s="49" t="s">
        <v>1564</v>
      </c>
      <c r="C636" s="372" t="s">
        <v>1565</v>
      </c>
      <c r="D636" s="372"/>
      <c r="E636" s="372"/>
      <c r="F636" s="51" t="s">
        <v>69</v>
      </c>
      <c r="G636" s="63">
        <v>102</v>
      </c>
      <c r="H636" s="52"/>
      <c r="I636" s="63">
        <v>102</v>
      </c>
      <c r="J636" s="57"/>
      <c r="K636" s="52"/>
      <c r="L636" s="53">
        <v>12.78</v>
      </c>
      <c r="M636" s="52"/>
      <c r="N636" s="64">
        <v>446.81</v>
      </c>
      <c r="AF636" s="39"/>
      <c r="AG636" s="47"/>
      <c r="AK636" s="3" t="s">
        <v>1565</v>
      </c>
      <c r="AM636" s="47"/>
      <c r="AN636" s="47"/>
      <c r="AP636" s="47"/>
    </row>
    <row r="637" spans="1:42" s="4" customFormat="1" ht="23.25" x14ac:dyDescent="0.25">
      <c r="A637" s="56"/>
      <c r="B637" s="49" t="s">
        <v>1566</v>
      </c>
      <c r="C637" s="372" t="s">
        <v>1567</v>
      </c>
      <c r="D637" s="372"/>
      <c r="E637" s="372"/>
      <c r="F637" s="51" t="s">
        <v>69</v>
      </c>
      <c r="G637" s="63">
        <v>58</v>
      </c>
      <c r="H637" s="52"/>
      <c r="I637" s="63">
        <v>58</v>
      </c>
      <c r="J637" s="57"/>
      <c r="K637" s="52"/>
      <c r="L637" s="53">
        <v>7.27</v>
      </c>
      <c r="M637" s="52"/>
      <c r="N637" s="64">
        <v>254.07</v>
      </c>
      <c r="AF637" s="39"/>
      <c r="AG637" s="47"/>
      <c r="AK637" s="3" t="s">
        <v>1567</v>
      </c>
      <c r="AM637" s="47"/>
      <c r="AN637" s="47"/>
      <c r="AP637" s="47"/>
    </row>
    <row r="638" spans="1:42" s="4" customFormat="1" ht="15" x14ac:dyDescent="0.25">
      <c r="A638" s="65"/>
      <c r="B638" s="66"/>
      <c r="C638" s="374" t="s">
        <v>72</v>
      </c>
      <c r="D638" s="374"/>
      <c r="E638" s="374"/>
      <c r="F638" s="42"/>
      <c r="G638" s="43"/>
      <c r="H638" s="43"/>
      <c r="I638" s="43"/>
      <c r="J638" s="45"/>
      <c r="K638" s="43"/>
      <c r="L638" s="67">
        <v>52.99</v>
      </c>
      <c r="M638" s="60"/>
      <c r="N638" s="46"/>
      <c r="AF638" s="39"/>
      <c r="AG638" s="47"/>
      <c r="AM638" s="47" t="s">
        <v>72</v>
      </c>
      <c r="AN638" s="47"/>
      <c r="AP638" s="47"/>
    </row>
    <row r="639" spans="1:42" s="4" customFormat="1" ht="23.25" x14ac:dyDescent="0.25">
      <c r="A639" s="40" t="s">
        <v>445</v>
      </c>
      <c r="B639" s="41" t="s">
        <v>4092</v>
      </c>
      <c r="C639" s="374" t="s">
        <v>4093</v>
      </c>
      <c r="D639" s="374"/>
      <c r="E639" s="374"/>
      <c r="F639" s="42" t="s">
        <v>185</v>
      </c>
      <c r="G639" s="43">
        <v>0.85680000000000001</v>
      </c>
      <c r="H639" s="44">
        <v>1</v>
      </c>
      <c r="I639" s="110">
        <v>0.85680000000000001</v>
      </c>
      <c r="J639" s="67">
        <v>545.6</v>
      </c>
      <c r="K639" s="43"/>
      <c r="L639" s="67">
        <v>467.47</v>
      </c>
      <c r="M639" s="43"/>
      <c r="N639" s="46"/>
      <c r="AF639" s="39"/>
      <c r="AG639" s="47" t="s">
        <v>4093</v>
      </c>
      <c r="AM639" s="47"/>
      <c r="AN639" s="47"/>
      <c r="AP639" s="47"/>
    </row>
    <row r="640" spans="1:42" s="4" customFormat="1" ht="15" x14ac:dyDescent="0.25">
      <c r="A640" s="65"/>
      <c r="B640" s="66"/>
      <c r="C640" s="374" t="s">
        <v>72</v>
      </c>
      <c r="D640" s="374"/>
      <c r="E640" s="374"/>
      <c r="F640" s="42"/>
      <c r="G640" s="43"/>
      <c r="H640" s="43"/>
      <c r="I640" s="43"/>
      <c r="J640" s="45"/>
      <c r="K640" s="43"/>
      <c r="L640" s="67">
        <v>467.47</v>
      </c>
      <c r="M640" s="60"/>
      <c r="N640" s="46"/>
      <c r="AF640" s="39"/>
      <c r="AG640" s="47"/>
      <c r="AM640" s="47" t="s">
        <v>72</v>
      </c>
      <c r="AN640" s="47"/>
      <c r="AP640" s="47"/>
    </row>
    <row r="641" spans="1:42" s="4" customFormat="1" ht="34.5" x14ac:dyDescent="0.25">
      <c r="A641" s="40" t="s">
        <v>447</v>
      </c>
      <c r="B641" s="41" t="s">
        <v>353</v>
      </c>
      <c r="C641" s="374" t="s">
        <v>354</v>
      </c>
      <c r="D641" s="374"/>
      <c r="E641" s="374"/>
      <c r="F641" s="42" t="s">
        <v>333</v>
      </c>
      <c r="G641" s="43">
        <v>0.77310999999999996</v>
      </c>
      <c r="H641" s="44">
        <v>1</v>
      </c>
      <c r="I641" s="118">
        <v>0.77310999999999996</v>
      </c>
      <c r="J641" s="45"/>
      <c r="K641" s="43"/>
      <c r="L641" s="45"/>
      <c r="M641" s="43"/>
      <c r="N641" s="46"/>
      <c r="AF641" s="39"/>
      <c r="AG641" s="47" t="s">
        <v>354</v>
      </c>
      <c r="AM641" s="47"/>
      <c r="AN641" s="47"/>
      <c r="AP641" s="47"/>
    </row>
    <row r="642" spans="1:42" s="4" customFormat="1" ht="15" x14ac:dyDescent="0.25">
      <c r="A642" s="69"/>
      <c r="B642" s="50"/>
      <c r="C642" s="372" t="s">
        <v>4108</v>
      </c>
      <c r="D642" s="372"/>
      <c r="E642" s="372"/>
      <c r="F642" s="372"/>
      <c r="G642" s="372"/>
      <c r="H642" s="372"/>
      <c r="I642" s="372"/>
      <c r="J642" s="372"/>
      <c r="K642" s="372"/>
      <c r="L642" s="372"/>
      <c r="M642" s="372"/>
      <c r="N642" s="377"/>
      <c r="AF642" s="39"/>
      <c r="AG642" s="47"/>
      <c r="AH642" s="3" t="s">
        <v>4108</v>
      </c>
      <c r="AM642" s="47"/>
      <c r="AN642" s="47"/>
      <c r="AP642" s="47"/>
    </row>
    <row r="643" spans="1:42" s="4" customFormat="1" ht="22.5" x14ac:dyDescent="0.25">
      <c r="A643" s="103"/>
      <c r="B643" s="49" t="s">
        <v>217</v>
      </c>
      <c r="C643" s="368" t="s">
        <v>218</v>
      </c>
      <c r="D643" s="368"/>
      <c r="E643" s="368"/>
      <c r="F643" s="368"/>
      <c r="G643" s="368"/>
      <c r="H643" s="368"/>
      <c r="I643" s="368"/>
      <c r="J643" s="368"/>
      <c r="K643" s="368"/>
      <c r="L643" s="368"/>
      <c r="M643" s="368"/>
      <c r="N643" s="376"/>
      <c r="AF643" s="39"/>
      <c r="AG643" s="47"/>
      <c r="AI643" s="3" t="s">
        <v>218</v>
      </c>
      <c r="AM643" s="47"/>
      <c r="AN643" s="47"/>
      <c r="AP643" s="47"/>
    </row>
    <row r="644" spans="1:42" s="4" customFormat="1" ht="15" x14ac:dyDescent="0.25">
      <c r="A644" s="48"/>
      <c r="B644" s="49" t="s">
        <v>73</v>
      </c>
      <c r="C644" s="372" t="s">
        <v>175</v>
      </c>
      <c r="D644" s="372"/>
      <c r="E644" s="372"/>
      <c r="F644" s="51"/>
      <c r="G644" s="52"/>
      <c r="H644" s="52"/>
      <c r="I644" s="52"/>
      <c r="J644" s="53">
        <v>284.17</v>
      </c>
      <c r="K644" s="54">
        <v>1.1499999999999999</v>
      </c>
      <c r="L644" s="53">
        <v>252.65</v>
      </c>
      <c r="M644" s="52"/>
      <c r="N644" s="58"/>
      <c r="AF644" s="39"/>
      <c r="AG644" s="47"/>
      <c r="AJ644" s="3" t="s">
        <v>175</v>
      </c>
      <c r="AM644" s="47"/>
      <c r="AN644" s="47"/>
      <c r="AP644" s="47"/>
    </row>
    <row r="645" spans="1:42" s="4" customFormat="1" ht="15" x14ac:dyDescent="0.25">
      <c r="A645" s="48"/>
      <c r="B645" s="49" t="s">
        <v>78</v>
      </c>
      <c r="C645" s="372" t="s">
        <v>176</v>
      </c>
      <c r="D645" s="372"/>
      <c r="E645" s="372"/>
      <c r="F645" s="51"/>
      <c r="G645" s="52"/>
      <c r="H645" s="52"/>
      <c r="I645" s="52"/>
      <c r="J645" s="53">
        <v>28.89</v>
      </c>
      <c r="K645" s="54">
        <v>1.1499999999999999</v>
      </c>
      <c r="L645" s="53">
        <v>25.69</v>
      </c>
      <c r="M645" s="54">
        <v>34.96</v>
      </c>
      <c r="N645" s="64">
        <v>898.12</v>
      </c>
      <c r="AF645" s="39"/>
      <c r="AG645" s="47"/>
      <c r="AJ645" s="3" t="s">
        <v>176</v>
      </c>
      <c r="AM645" s="47"/>
      <c r="AN645" s="47"/>
      <c r="AP645" s="47"/>
    </row>
    <row r="646" spans="1:42" s="4" customFormat="1" ht="15" x14ac:dyDescent="0.25">
      <c r="A646" s="56"/>
      <c r="B646" s="49"/>
      <c r="C646" s="372" t="s">
        <v>178</v>
      </c>
      <c r="D646" s="372"/>
      <c r="E646" s="372"/>
      <c r="F646" s="51" t="s">
        <v>64</v>
      </c>
      <c r="G646" s="54">
        <v>2.14</v>
      </c>
      <c r="H646" s="54">
        <v>1.1499999999999999</v>
      </c>
      <c r="I646" s="111">
        <v>1.9026236999999999</v>
      </c>
      <c r="J646" s="57"/>
      <c r="K646" s="52"/>
      <c r="L646" s="57"/>
      <c r="M646" s="52"/>
      <c r="N646" s="58"/>
      <c r="AF646" s="39"/>
      <c r="AG646" s="47"/>
      <c r="AK646" s="3" t="s">
        <v>178</v>
      </c>
      <c r="AM646" s="47"/>
      <c r="AN646" s="47"/>
      <c r="AP646" s="47"/>
    </row>
    <row r="647" spans="1:42" s="4" customFormat="1" ht="15" x14ac:dyDescent="0.25">
      <c r="A647" s="48"/>
      <c r="B647" s="49"/>
      <c r="C647" s="375" t="s">
        <v>65</v>
      </c>
      <c r="D647" s="375"/>
      <c r="E647" s="375"/>
      <c r="F647" s="59"/>
      <c r="G647" s="60"/>
      <c r="H647" s="60"/>
      <c r="I647" s="60"/>
      <c r="J647" s="61">
        <v>284.17</v>
      </c>
      <c r="K647" s="60"/>
      <c r="L647" s="61">
        <v>252.65</v>
      </c>
      <c r="M647" s="60"/>
      <c r="N647" s="62"/>
      <c r="AF647" s="39"/>
      <c r="AG647" s="47"/>
      <c r="AL647" s="3" t="s">
        <v>65</v>
      </c>
      <c r="AM647" s="47"/>
      <c r="AN647" s="47"/>
      <c r="AP647" s="47"/>
    </row>
    <row r="648" spans="1:42" s="4" customFormat="1" ht="15" x14ac:dyDescent="0.25">
      <c r="A648" s="56"/>
      <c r="B648" s="49"/>
      <c r="C648" s="372" t="s">
        <v>66</v>
      </c>
      <c r="D648" s="372"/>
      <c r="E648" s="372"/>
      <c r="F648" s="51"/>
      <c r="G648" s="52"/>
      <c r="H648" s="52"/>
      <c r="I648" s="52"/>
      <c r="J648" s="57"/>
      <c r="K648" s="52"/>
      <c r="L648" s="53">
        <v>25.69</v>
      </c>
      <c r="M648" s="52"/>
      <c r="N648" s="64">
        <v>898.12</v>
      </c>
      <c r="AF648" s="39"/>
      <c r="AG648" s="47"/>
      <c r="AK648" s="3" t="s">
        <v>66</v>
      </c>
      <c r="AM648" s="47"/>
      <c r="AN648" s="47"/>
      <c r="AP648" s="47"/>
    </row>
    <row r="649" spans="1:42" s="4" customFormat="1" ht="23.25" x14ac:dyDescent="0.25">
      <c r="A649" s="56"/>
      <c r="B649" s="49" t="s">
        <v>335</v>
      </c>
      <c r="C649" s="372" t="s">
        <v>336</v>
      </c>
      <c r="D649" s="372"/>
      <c r="E649" s="372"/>
      <c r="F649" s="51" t="s">
        <v>69</v>
      </c>
      <c r="G649" s="63">
        <v>92</v>
      </c>
      <c r="H649" s="52"/>
      <c r="I649" s="63">
        <v>92</v>
      </c>
      <c r="J649" s="57"/>
      <c r="K649" s="52"/>
      <c r="L649" s="53">
        <v>23.63</v>
      </c>
      <c r="M649" s="52"/>
      <c r="N649" s="64">
        <v>826.27</v>
      </c>
      <c r="AF649" s="39"/>
      <c r="AG649" s="47"/>
      <c r="AK649" s="3" t="s">
        <v>336</v>
      </c>
      <c r="AM649" s="47"/>
      <c r="AN649" s="47"/>
      <c r="AP649" s="47"/>
    </row>
    <row r="650" spans="1:42" s="4" customFormat="1" ht="23.25" x14ac:dyDescent="0.25">
      <c r="A650" s="56"/>
      <c r="B650" s="49" t="s">
        <v>337</v>
      </c>
      <c r="C650" s="372" t="s">
        <v>338</v>
      </c>
      <c r="D650" s="372"/>
      <c r="E650" s="372"/>
      <c r="F650" s="51" t="s">
        <v>69</v>
      </c>
      <c r="G650" s="63">
        <v>46</v>
      </c>
      <c r="H650" s="52"/>
      <c r="I650" s="63">
        <v>46</v>
      </c>
      <c r="J650" s="57"/>
      <c r="K650" s="52"/>
      <c r="L650" s="53">
        <v>11.82</v>
      </c>
      <c r="M650" s="52"/>
      <c r="N650" s="64">
        <v>413.14</v>
      </c>
      <c r="AF650" s="39"/>
      <c r="AG650" s="47"/>
      <c r="AK650" s="3" t="s">
        <v>338</v>
      </c>
      <c r="AM650" s="47"/>
      <c r="AN650" s="47"/>
      <c r="AP650" s="47"/>
    </row>
    <row r="651" spans="1:42" s="4" customFormat="1" ht="15" x14ac:dyDescent="0.25">
      <c r="A651" s="65"/>
      <c r="B651" s="66"/>
      <c r="C651" s="374" t="s">
        <v>72</v>
      </c>
      <c r="D651" s="374"/>
      <c r="E651" s="374"/>
      <c r="F651" s="42"/>
      <c r="G651" s="43"/>
      <c r="H651" s="43"/>
      <c r="I651" s="43"/>
      <c r="J651" s="45"/>
      <c r="K651" s="43"/>
      <c r="L651" s="67">
        <v>288.10000000000002</v>
      </c>
      <c r="M651" s="60"/>
      <c r="N651" s="46"/>
      <c r="AF651" s="39"/>
      <c r="AG651" s="47"/>
      <c r="AM651" s="47" t="s">
        <v>72</v>
      </c>
      <c r="AN651" s="47"/>
      <c r="AP651" s="47"/>
    </row>
    <row r="652" spans="1:42" s="4" customFormat="1" ht="68.25" x14ac:dyDescent="0.25">
      <c r="A652" s="40" t="s">
        <v>453</v>
      </c>
      <c r="B652" s="41" t="s">
        <v>350</v>
      </c>
      <c r="C652" s="374" t="s">
        <v>2991</v>
      </c>
      <c r="D652" s="374"/>
      <c r="E652" s="374"/>
      <c r="F652" s="42" t="s">
        <v>341</v>
      </c>
      <c r="G652" s="43">
        <v>814.4828</v>
      </c>
      <c r="H652" s="44">
        <v>1</v>
      </c>
      <c r="I652" s="110">
        <v>814.4828</v>
      </c>
      <c r="J652" s="67">
        <v>15.35</v>
      </c>
      <c r="K652" s="43"/>
      <c r="L652" s="105">
        <v>12502.31</v>
      </c>
      <c r="M652" s="68">
        <v>12.77</v>
      </c>
      <c r="N652" s="115">
        <v>159654.5</v>
      </c>
      <c r="AF652" s="39"/>
      <c r="AG652" s="47" t="s">
        <v>2991</v>
      </c>
      <c r="AM652" s="47"/>
      <c r="AN652" s="47"/>
      <c r="AP652" s="47"/>
    </row>
    <row r="653" spans="1:42" s="4" customFormat="1" ht="15" x14ac:dyDescent="0.25">
      <c r="A653" s="69"/>
      <c r="B653" s="50"/>
      <c r="C653" s="372" t="s">
        <v>4109</v>
      </c>
      <c r="D653" s="372"/>
      <c r="E653" s="372"/>
      <c r="F653" s="372"/>
      <c r="G653" s="372"/>
      <c r="H653" s="372"/>
      <c r="I653" s="372"/>
      <c r="J653" s="372"/>
      <c r="K653" s="372"/>
      <c r="L653" s="372"/>
      <c r="M653" s="372"/>
      <c r="N653" s="377"/>
      <c r="AF653" s="39"/>
      <c r="AG653" s="47"/>
      <c r="AH653" s="3" t="s">
        <v>4109</v>
      </c>
      <c r="AM653" s="47"/>
      <c r="AN653" s="47"/>
      <c r="AP653" s="47"/>
    </row>
    <row r="654" spans="1:42" s="4" customFormat="1" ht="15" x14ac:dyDescent="0.25">
      <c r="A654" s="65"/>
      <c r="B654" s="66"/>
      <c r="C654" s="374" t="s">
        <v>72</v>
      </c>
      <c r="D654" s="374"/>
      <c r="E654" s="374"/>
      <c r="F654" s="42"/>
      <c r="G654" s="43"/>
      <c r="H654" s="43"/>
      <c r="I654" s="43"/>
      <c r="J654" s="45"/>
      <c r="K654" s="43"/>
      <c r="L654" s="105">
        <v>12502.31</v>
      </c>
      <c r="M654" s="60"/>
      <c r="N654" s="115">
        <v>159654.5</v>
      </c>
      <c r="AF654" s="39"/>
      <c r="AG654" s="47"/>
      <c r="AM654" s="47" t="s">
        <v>72</v>
      </c>
      <c r="AN654" s="47"/>
      <c r="AP654" s="47"/>
    </row>
    <row r="655" spans="1:42" s="4" customFormat="1" ht="0" hidden="1" customHeight="1" x14ac:dyDescent="0.25">
      <c r="A655" s="71"/>
      <c r="B655" s="72"/>
      <c r="C655" s="72"/>
      <c r="D655" s="72"/>
      <c r="E655" s="72"/>
      <c r="F655" s="73"/>
      <c r="G655" s="73"/>
      <c r="H655" s="73"/>
      <c r="I655" s="73"/>
      <c r="J655" s="74"/>
      <c r="K655" s="73"/>
      <c r="L655" s="74"/>
      <c r="M655" s="52"/>
      <c r="N655" s="74"/>
      <c r="AF655" s="39"/>
      <c r="AG655" s="47"/>
      <c r="AM655" s="47"/>
      <c r="AN655" s="47"/>
      <c r="AP655" s="47"/>
    </row>
    <row r="656" spans="1:42" s="4" customFormat="1" ht="23.25" x14ac:dyDescent="0.25">
      <c r="A656" s="78"/>
      <c r="B656" s="79"/>
      <c r="C656" s="374" t="s">
        <v>4110</v>
      </c>
      <c r="D656" s="374"/>
      <c r="E656" s="374"/>
      <c r="F656" s="374"/>
      <c r="G656" s="374"/>
      <c r="H656" s="374"/>
      <c r="I656" s="374"/>
      <c r="J656" s="374"/>
      <c r="K656" s="374"/>
      <c r="L656" s="80"/>
      <c r="M656" s="81"/>
      <c r="N656" s="82"/>
      <c r="AF656" s="39"/>
      <c r="AG656" s="47"/>
      <c r="AM656" s="47"/>
      <c r="AN656" s="47" t="s">
        <v>4110</v>
      </c>
      <c r="AP656" s="47"/>
    </row>
    <row r="657" spans="1:42" s="4" customFormat="1" ht="15" x14ac:dyDescent="0.25">
      <c r="A657" s="83"/>
      <c r="B657" s="49"/>
      <c r="C657" s="372" t="s">
        <v>83</v>
      </c>
      <c r="D657" s="372"/>
      <c r="E657" s="372"/>
      <c r="F657" s="372"/>
      <c r="G657" s="372"/>
      <c r="H657" s="372"/>
      <c r="I657" s="372"/>
      <c r="J657" s="372"/>
      <c r="K657" s="372"/>
      <c r="L657" s="106">
        <v>50641.120000000003</v>
      </c>
      <c r="M657" s="85"/>
      <c r="N657" s="86">
        <v>651678.56999999995</v>
      </c>
      <c r="AF657" s="39"/>
      <c r="AG657" s="47"/>
      <c r="AM657" s="47"/>
      <c r="AN657" s="47"/>
      <c r="AO657" s="3" t="s">
        <v>83</v>
      </c>
      <c r="AP657" s="47"/>
    </row>
    <row r="658" spans="1:42" s="4" customFormat="1" ht="15" x14ac:dyDescent="0.25">
      <c r="A658" s="83"/>
      <c r="B658" s="49"/>
      <c r="C658" s="372" t="s">
        <v>84</v>
      </c>
      <c r="D658" s="372"/>
      <c r="E658" s="372"/>
      <c r="F658" s="372"/>
      <c r="G658" s="372"/>
      <c r="H658" s="372"/>
      <c r="I658" s="372"/>
      <c r="J658" s="372"/>
      <c r="K658" s="372"/>
      <c r="L658" s="87"/>
      <c r="M658" s="85"/>
      <c r="N658" s="88"/>
      <c r="AF658" s="39"/>
      <c r="AG658" s="47"/>
      <c r="AM658" s="47"/>
      <c r="AN658" s="47"/>
      <c r="AO658" s="3" t="s">
        <v>84</v>
      </c>
      <c r="AP658" s="47"/>
    </row>
    <row r="659" spans="1:42" s="4" customFormat="1" ht="15" x14ac:dyDescent="0.25">
      <c r="A659" s="83"/>
      <c r="B659" s="49"/>
      <c r="C659" s="372" t="s">
        <v>85</v>
      </c>
      <c r="D659" s="372"/>
      <c r="E659" s="372"/>
      <c r="F659" s="372"/>
      <c r="G659" s="372"/>
      <c r="H659" s="372"/>
      <c r="I659" s="372"/>
      <c r="J659" s="372"/>
      <c r="K659" s="372"/>
      <c r="L659" s="106">
        <v>2786.24</v>
      </c>
      <c r="M659" s="85"/>
      <c r="N659" s="86">
        <v>97406.94</v>
      </c>
      <c r="AF659" s="39"/>
      <c r="AG659" s="47"/>
      <c r="AM659" s="47"/>
      <c r="AN659" s="47"/>
      <c r="AO659" s="3" t="s">
        <v>85</v>
      </c>
      <c r="AP659" s="47"/>
    </row>
    <row r="660" spans="1:42" s="4" customFormat="1" ht="15" x14ac:dyDescent="0.25">
      <c r="A660" s="83"/>
      <c r="B660" s="49"/>
      <c r="C660" s="372" t="s">
        <v>193</v>
      </c>
      <c r="D660" s="372"/>
      <c r="E660" s="372"/>
      <c r="F660" s="372"/>
      <c r="G660" s="372"/>
      <c r="H660" s="372"/>
      <c r="I660" s="372"/>
      <c r="J660" s="372"/>
      <c r="K660" s="372"/>
      <c r="L660" s="106">
        <v>5771.02</v>
      </c>
      <c r="M660" s="85"/>
      <c r="N660" s="86">
        <v>73695.929999999993</v>
      </c>
      <c r="AF660" s="39"/>
      <c r="AG660" s="47"/>
      <c r="AM660" s="47"/>
      <c r="AN660" s="47"/>
      <c r="AO660" s="3" t="s">
        <v>193</v>
      </c>
      <c r="AP660" s="47"/>
    </row>
    <row r="661" spans="1:42" s="4" customFormat="1" ht="15" x14ac:dyDescent="0.25">
      <c r="A661" s="83"/>
      <c r="B661" s="49"/>
      <c r="C661" s="372" t="s">
        <v>194</v>
      </c>
      <c r="D661" s="372"/>
      <c r="E661" s="372"/>
      <c r="F661" s="372"/>
      <c r="G661" s="372"/>
      <c r="H661" s="372"/>
      <c r="I661" s="372"/>
      <c r="J661" s="372"/>
      <c r="K661" s="372"/>
      <c r="L661" s="84">
        <v>767.41</v>
      </c>
      <c r="M661" s="85"/>
      <c r="N661" s="86">
        <v>26828.66</v>
      </c>
      <c r="AF661" s="39"/>
      <c r="AG661" s="47"/>
      <c r="AM661" s="47"/>
      <c r="AN661" s="47"/>
      <c r="AO661" s="3" t="s">
        <v>194</v>
      </c>
      <c r="AP661" s="47"/>
    </row>
    <row r="662" spans="1:42" s="4" customFormat="1" ht="15" x14ac:dyDescent="0.25">
      <c r="A662" s="83"/>
      <c r="B662" s="49"/>
      <c r="C662" s="372" t="s">
        <v>195</v>
      </c>
      <c r="D662" s="372"/>
      <c r="E662" s="372"/>
      <c r="F662" s="372"/>
      <c r="G662" s="372"/>
      <c r="H662" s="372"/>
      <c r="I662" s="372"/>
      <c r="J662" s="372"/>
      <c r="K662" s="372"/>
      <c r="L662" s="106">
        <v>20312.55</v>
      </c>
      <c r="M662" s="85"/>
      <c r="N662" s="86">
        <v>202556.06</v>
      </c>
      <c r="AF662" s="39"/>
      <c r="AG662" s="47"/>
      <c r="AM662" s="47"/>
      <c r="AN662" s="47"/>
      <c r="AO662" s="3" t="s">
        <v>195</v>
      </c>
      <c r="AP662" s="47"/>
    </row>
    <row r="663" spans="1:42" s="4" customFormat="1" ht="15" x14ac:dyDescent="0.25">
      <c r="A663" s="83"/>
      <c r="B663" s="49"/>
      <c r="C663" s="372" t="s">
        <v>2994</v>
      </c>
      <c r="D663" s="372"/>
      <c r="E663" s="372"/>
      <c r="F663" s="372"/>
      <c r="G663" s="372"/>
      <c r="H663" s="372"/>
      <c r="I663" s="372"/>
      <c r="J663" s="372"/>
      <c r="K663" s="372"/>
      <c r="L663" s="87"/>
      <c r="M663" s="85"/>
      <c r="N663" s="88"/>
      <c r="AF663" s="39"/>
      <c r="AG663" s="47"/>
      <c r="AM663" s="47"/>
      <c r="AN663" s="47"/>
      <c r="AO663" s="3" t="s">
        <v>2994</v>
      </c>
      <c r="AP663" s="47"/>
    </row>
    <row r="664" spans="1:42" s="4" customFormat="1" ht="15" x14ac:dyDescent="0.25">
      <c r="A664" s="83"/>
      <c r="B664" s="49"/>
      <c r="C664" s="372" t="s">
        <v>2995</v>
      </c>
      <c r="D664" s="372"/>
      <c r="E664" s="372"/>
      <c r="F664" s="372"/>
      <c r="G664" s="372"/>
      <c r="H664" s="372"/>
      <c r="I664" s="372"/>
      <c r="J664" s="372"/>
      <c r="K664" s="372"/>
      <c r="L664" s="106">
        <v>13728.31</v>
      </c>
      <c r="M664" s="85"/>
      <c r="N664" s="86">
        <v>118475.32</v>
      </c>
      <c r="AF664" s="39"/>
      <c r="AG664" s="47"/>
      <c r="AM664" s="47"/>
      <c r="AN664" s="47"/>
      <c r="AO664" s="3" t="s">
        <v>2995</v>
      </c>
      <c r="AP664" s="47"/>
    </row>
    <row r="665" spans="1:42" s="4" customFormat="1" ht="15" x14ac:dyDescent="0.25">
      <c r="A665" s="83"/>
      <c r="B665" s="49"/>
      <c r="C665" s="372" t="s">
        <v>2996</v>
      </c>
      <c r="D665" s="372"/>
      <c r="E665" s="372"/>
      <c r="F665" s="372"/>
      <c r="G665" s="372"/>
      <c r="H665" s="372"/>
      <c r="I665" s="372"/>
      <c r="J665" s="372"/>
      <c r="K665" s="372"/>
      <c r="L665" s="106">
        <v>6584.24</v>
      </c>
      <c r="M665" s="85"/>
      <c r="N665" s="86">
        <v>84080.74</v>
      </c>
      <c r="AF665" s="39"/>
      <c r="AG665" s="47"/>
      <c r="AM665" s="47"/>
      <c r="AN665" s="47"/>
      <c r="AO665" s="3" t="s">
        <v>2996</v>
      </c>
      <c r="AP665" s="47"/>
    </row>
    <row r="666" spans="1:42" s="4" customFormat="1" ht="15" x14ac:dyDescent="0.25">
      <c r="A666" s="83"/>
      <c r="B666" s="49"/>
      <c r="C666" s="372" t="s">
        <v>364</v>
      </c>
      <c r="D666" s="372"/>
      <c r="E666" s="372"/>
      <c r="F666" s="372"/>
      <c r="G666" s="372"/>
      <c r="H666" s="372"/>
      <c r="I666" s="372"/>
      <c r="J666" s="372"/>
      <c r="K666" s="372"/>
      <c r="L666" s="106">
        <v>21771.31</v>
      </c>
      <c r="M666" s="85"/>
      <c r="N666" s="86">
        <v>278019.64</v>
      </c>
      <c r="AF666" s="39"/>
      <c r="AG666" s="47"/>
      <c r="AM666" s="47"/>
      <c r="AN666" s="47"/>
      <c r="AO666" s="3" t="s">
        <v>364</v>
      </c>
      <c r="AP666" s="47"/>
    </row>
    <row r="667" spans="1:42" s="4" customFormat="1" ht="15" x14ac:dyDescent="0.25">
      <c r="A667" s="83"/>
      <c r="B667" s="49"/>
      <c r="C667" s="372" t="s">
        <v>196</v>
      </c>
      <c r="D667" s="372"/>
      <c r="E667" s="372"/>
      <c r="F667" s="372"/>
      <c r="G667" s="372"/>
      <c r="H667" s="372"/>
      <c r="I667" s="372"/>
      <c r="J667" s="372"/>
      <c r="K667" s="372"/>
      <c r="L667" s="106">
        <v>55583.83</v>
      </c>
      <c r="M667" s="85"/>
      <c r="N667" s="86">
        <v>824475.93</v>
      </c>
      <c r="AF667" s="39"/>
      <c r="AG667" s="47"/>
      <c r="AM667" s="47"/>
      <c r="AN667" s="47"/>
      <c r="AO667" s="3" t="s">
        <v>196</v>
      </c>
      <c r="AP667" s="47"/>
    </row>
    <row r="668" spans="1:42" s="4" customFormat="1" ht="15" x14ac:dyDescent="0.25">
      <c r="A668" s="83"/>
      <c r="B668" s="49"/>
      <c r="C668" s="372" t="s">
        <v>365</v>
      </c>
      <c r="D668" s="372"/>
      <c r="E668" s="372"/>
      <c r="F668" s="372"/>
      <c r="G668" s="372"/>
      <c r="H668" s="372"/>
      <c r="I668" s="372"/>
      <c r="J668" s="372"/>
      <c r="K668" s="372"/>
      <c r="L668" s="106">
        <v>27228.28</v>
      </c>
      <c r="M668" s="85"/>
      <c r="N668" s="86">
        <v>462375.55</v>
      </c>
      <c r="AF668" s="39"/>
      <c r="AG668" s="47"/>
      <c r="AM668" s="47"/>
      <c r="AN668" s="47"/>
      <c r="AO668" s="3" t="s">
        <v>365</v>
      </c>
      <c r="AP668" s="47"/>
    </row>
    <row r="669" spans="1:42" s="4" customFormat="1" ht="15" x14ac:dyDescent="0.25">
      <c r="A669" s="83"/>
      <c r="B669" s="49"/>
      <c r="C669" s="372" t="s">
        <v>88</v>
      </c>
      <c r="D669" s="372"/>
      <c r="E669" s="372"/>
      <c r="F669" s="372"/>
      <c r="G669" s="372"/>
      <c r="H669" s="372"/>
      <c r="I669" s="372"/>
      <c r="J669" s="372"/>
      <c r="K669" s="372"/>
      <c r="L669" s="87"/>
      <c r="M669" s="85"/>
      <c r="N669" s="88"/>
      <c r="AF669" s="39"/>
      <c r="AG669" s="47"/>
      <c r="AM669" s="47"/>
      <c r="AN669" s="47"/>
      <c r="AO669" s="3" t="s">
        <v>88</v>
      </c>
      <c r="AP669" s="47"/>
    </row>
    <row r="670" spans="1:42" s="4" customFormat="1" ht="15" x14ac:dyDescent="0.25">
      <c r="A670" s="83"/>
      <c r="B670" s="49"/>
      <c r="C670" s="372" t="s">
        <v>89</v>
      </c>
      <c r="D670" s="372"/>
      <c r="E670" s="372"/>
      <c r="F670" s="372"/>
      <c r="G670" s="372"/>
      <c r="H670" s="372"/>
      <c r="I670" s="372"/>
      <c r="J670" s="372"/>
      <c r="K670" s="372"/>
      <c r="L670" s="106">
        <v>2786.24</v>
      </c>
      <c r="M670" s="85"/>
      <c r="N670" s="86">
        <v>97406.94</v>
      </c>
      <c r="AF670" s="39"/>
      <c r="AG670" s="47"/>
      <c r="AM670" s="47"/>
      <c r="AN670" s="47"/>
      <c r="AO670" s="3" t="s">
        <v>89</v>
      </c>
      <c r="AP670" s="47"/>
    </row>
    <row r="671" spans="1:42" s="4" customFormat="1" ht="15" x14ac:dyDescent="0.25">
      <c r="A671" s="83"/>
      <c r="B671" s="49"/>
      <c r="C671" s="372" t="s">
        <v>366</v>
      </c>
      <c r="D671" s="372"/>
      <c r="E671" s="372"/>
      <c r="F671" s="372"/>
      <c r="G671" s="372"/>
      <c r="H671" s="372"/>
      <c r="I671" s="372"/>
      <c r="J671" s="372"/>
      <c r="K671" s="372"/>
      <c r="L671" s="106">
        <v>5771.02</v>
      </c>
      <c r="M671" s="85"/>
      <c r="N671" s="88"/>
      <c r="AF671" s="39"/>
      <c r="AG671" s="47"/>
      <c r="AM671" s="47"/>
      <c r="AN671" s="47"/>
      <c r="AO671" s="3" t="s">
        <v>366</v>
      </c>
      <c r="AP671" s="47"/>
    </row>
    <row r="672" spans="1:42" s="4" customFormat="1" ht="15" x14ac:dyDescent="0.25">
      <c r="A672" s="83"/>
      <c r="B672" s="49"/>
      <c r="C672" s="372" t="s">
        <v>367</v>
      </c>
      <c r="D672" s="372"/>
      <c r="E672" s="372"/>
      <c r="F672" s="372"/>
      <c r="G672" s="372"/>
      <c r="H672" s="372"/>
      <c r="I672" s="372"/>
      <c r="J672" s="372"/>
      <c r="K672" s="372"/>
      <c r="L672" s="84">
        <v>767.41</v>
      </c>
      <c r="M672" s="85"/>
      <c r="N672" s="86">
        <v>26828.66</v>
      </c>
      <c r="AF672" s="39"/>
      <c r="AG672" s="47"/>
      <c r="AM672" s="47"/>
      <c r="AN672" s="47"/>
      <c r="AO672" s="3" t="s">
        <v>367</v>
      </c>
      <c r="AP672" s="47"/>
    </row>
    <row r="673" spans="1:43" s="4" customFormat="1" ht="15" x14ac:dyDescent="0.25">
      <c r="A673" s="83"/>
      <c r="B673" s="49"/>
      <c r="C673" s="372" t="s">
        <v>368</v>
      </c>
      <c r="D673" s="372"/>
      <c r="E673" s="372"/>
      <c r="F673" s="372"/>
      <c r="G673" s="372"/>
      <c r="H673" s="372"/>
      <c r="I673" s="372"/>
      <c r="J673" s="372"/>
      <c r="K673" s="372"/>
      <c r="L673" s="106">
        <v>13728.31</v>
      </c>
      <c r="M673" s="85"/>
      <c r="N673" s="88"/>
      <c r="AF673" s="39"/>
      <c r="AG673" s="47"/>
      <c r="AM673" s="47"/>
      <c r="AN673" s="47"/>
      <c r="AO673" s="3" t="s">
        <v>368</v>
      </c>
      <c r="AP673" s="47"/>
    </row>
    <row r="674" spans="1:43" s="4" customFormat="1" ht="15" x14ac:dyDescent="0.25">
      <c r="A674" s="83"/>
      <c r="B674" s="49"/>
      <c r="C674" s="372" t="s">
        <v>90</v>
      </c>
      <c r="D674" s="372"/>
      <c r="E674" s="372"/>
      <c r="F674" s="372"/>
      <c r="G674" s="372"/>
      <c r="H674" s="372"/>
      <c r="I674" s="372"/>
      <c r="J674" s="372"/>
      <c r="K674" s="372"/>
      <c r="L674" s="106">
        <v>3316.56</v>
      </c>
      <c r="M674" s="85"/>
      <c r="N674" s="86">
        <v>115947.26</v>
      </c>
      <c r="AF674" s="39"/>
      <c r="AG674" s="47"/>
      <c r="AM674" s="47"/>
      <c r="AN674" s="47"/>
      <c r="AO674" s="3" t="s">
        <v>90</v>
      </c>
      <c r="AP674" s="47"/>
    </row>
    <row r="675" spans="1:43" s="4" customFormat="1" ht="15" x14ac:dyDescent="0.25">
      <c r="A675" s="83"/>
      <c r="B675" s="49"/>
      <c r="C675" s="372" t="s">
        <v>91</v>
      </c>
      <c r="D675" s="372"/>
      <c r="E675" s="372"/>
      <c r="F675" s="372"/>
      <c r="G675" s="372"/>
      <c r="H675" s="372"/>
      <c r="I675" s="372"/>
      <c r="J675" s="372"/>
      <c r="K675" s="372"/>
      <c r="L675" s="106">
        <v>1626.15</v>
      </c>
      <c r="M675" s="85"/>
      <c r="N675" s="86">
        <v>56850.1</v>
      </c>
      <c r="AF675" s="39"/>
      <c r="AG675" s="47"/>
      <c r="AM675" s="47"/>
      <c r="AN675" s="47"/>
      <c r="AO675" s="3" t="s">
        <v>91</v>
      </c>
      <c r="AP675" s="47"/>
    </row>
    <row r="676" spans="1:43" s="4" customFormat="1" ht="15" x14ac:dyDescent="0.25">
      <c r="A676" s="83"/>
      <c r="B676" s="49"/>
      <c r="C676" s="372" t="s">
        <v>369</v>
      </c>
      <c r="D676" s="372"/>
      <c r="E676" s="372"/>
      <c r="F676" s="372"/>
      <c r="G676" s="372"/>
      <c r="H676" s="372"/>
      <c r="I676" s="372"/>
      <c r="J676" s="372"/>
      <c r="K676" s="372"/>
      <c r="L676" s="106">
        <v>21771.31</v>
      </c>
      <c r="M676" s="85"/>
      <c r="N676" s="86">
        <v>278019.64</v>
      </c>
      <c r="AF676" s="39"/>
      <c r="AG676" s="47"/>
      <c r="AM676" s="47"/>
      <c r="AN676" s="47"/>
      <c r="AO676" s="3" t="s">
        <v>369</v>
      </c>
      <c r="AP676" s="47"/>
    </row>
    <row r="677" spans="1:43" s="4" customFormat="1" ht="15" x14ac:dyDescent="0.25">
      <c r="A677" s="83"/>
      <c r="B677" s="49"/>
      <c r="C677" s="372" t="s">
        <v>2997</v>
      </c>
      <c r="D677" s="372"/>
      <c r="E677" s="372"/>
      <c r="F677" s="372"/>
      <c r="G677" s="372"/>
      <c r="H677" s="372"/>
      <c r="I677" s="372"/>
      <c r="J677" s="372"/>
      <c r="K677" s="372"/>
      <c r="L677" s="106">
        <v>6584.24</v>
      </c>
      <c r="M677" s="85"/>
      <c r="N677" s="86">
        <v>84080.74</v>
      </c>
      <c r="AF677" s="39"/>
      <c r="AG677" s="47"/>
      <c r="AM677" s="47"/>
      <c r="AN677" s="47"/>
      <c r="AO677" s="3" t="s">
        <v>2997</v>
      </c>
      <c r="AP677" s="47"/>
    </row>
    <row r="678" spans="1:43" s="4" customFormat="1" ht="15" x14ac:dyDescent="0.25">
      <c r="A678" s="83"/>
      <c r="B678" s="49"/>
      <c r="C678" s="372" t="s">
        <v>92</v>
      </c>
      <c r="D678" s="372"/>
      <c r="E678" s="372"/>
      <c r="F678" s="372"/>
      <c r="G678" s="372"/>
      <c r="H678" s="372"/>
      <c r="I678" s="372"/>
      <c r="J678" s="372"/>
      <c r="K678" s="372"/>
      <c r="L678" s="106">
        <v>3553.65</v>
      </c>
      <c r="M678" s="85"/>
      <c r="N678" s="86">
        <v>124235.6</v>
      </c>
      <c r="AF678" s="39"/>
      <c r="AG678" s="47"/>
      <c r="AM678" s="47"/>
      <c r="AN678" s="47"/>
      <c r="AO678" s="3" t="s">
        <v>92</v>
      </c>
      <c r="AP678" s="47"/>
    </row>
    <row r="679" spans="1:43" s="4" customFormat="1" ht="15" x14ac:dyDescent="0.25">
      <c r="A679" s="83"/>
      <c r="B679" s="49"/>
      <c r="C679" s="372" t="s">
        <v>93</v>
      </c>
      <c r="D679" s="372"/>
      <c r="E679" s="372"/>
      <c r="F679" s="372"/>
      <c r="G679" s="372"/>
      <c r="H679" s="372"/>
      <c r="I679" s="372"/>
      <c r="J679" s="372"/>
      <c r="K679" s="372"/>
      <c r="L679" s="106">
        <v>3316.56</v>
      </c>
      <c r="M679" s="85"/>
      <c r="N679" s="86">
        <v>115947.26</v>
      </c>
      <c r="AF679" s="39"/>
      <c r="AG679" s="47"/>
      <c r="AM679" s="47"/>
      <c r="AN679" s="47"/>
      <c r="AO679" s="3" t="s">
        <v>93</v>
      </c>
      <c r="AP679" s="47"/>
    </row>
    <row r="680" spans="1:43" s="4" customFormat="1" ht="15" x14ac:dyDescent="0.25">
      <c r="A680" s="83"/>
      <c r="B680" s="49"/>
      <c r="C680" s="372" t="s">
        <v>94</v>
      </c>
      <c r="D680" s="372"/>
      <c r="E680" s="372"/>
      <c r="F680" s="372"/>
      <c r="G680" s="372"/>
      <c r="H680" s="372"/>
      <c r="I680" s="372"/>
      <c r="J680" s="372"/>
      <c r="K680" s="372"/>
      <c r="L680" s="106">
        <v>1626.15</v>
      </c>
      <c r="M680" s="85"/>
      <c r="N680" s="86">
        <v>56850.1</v>
      </c>
      <c r="AF680" s="39"/>
      <c r="AG680" s="47"/>
      <c r="AM680" s="47"/>
      <c r="AN680" s="47"/>
      <c r="AO680" s="3" t="s">
        <v>94</v>
      </c>
      <c r="AP680" s="47"/>
    </row>
    <row r="681" spans="1:43" s="4" customFormat="1" ht="23.25" x14ac:dyDescent="0.25">
      <c r="A681" s="83"/>
      <c r="B681" s="89"/>
      <c r="C681" s="373" t="s">
        <v>4111</v>
      </c>
      <c r="D681" s="373"/>
      <c r="E681" s="373"/>
      <c r="F681" s="373"/>
      <c r="G681" s="373"/>
      <c r="H681" s="373"/>
      <c r="I681" s="373"/>
      <c r="J681" s="373"/>
      <c r="K681" s="373"/>
      <c r="L681" s="93">
        <v>55583.83</v>
      </c>
      <c r="M681" s="91"/>
      <c r="N681" s="92">
        <v>824475.93</v>
      </c>
      <c r="AF681" s="39"/>
      <c r="AG681" s="47"/>
      <c r="AM681" s="47"/>
      <c r="AN681" s="47"/>
      <c r="AP681" s="47" t="s">
        <v>4111</v>
      </c>
    </row>
    <row r="682" spans="1:43" s="4" customFormat="1" ht="15" x14ac:dyDescent="0.25">
      <c r="A682" s="378" t="s">
        <v>4112</v>
      </c>
      <c r="B682" s="379"/>
      <c r="C682" s="379"/>
      <c r="D682" s="379"/>
      <c r="E682" s="379"/>
      <c r="F682" s="379"/>
      <c r="G682" s="379"/>
      <c r="H682" s="379"/>
      <c r="I682" s="379"/>
      <c r="J682" s="379"/>
      <c r="K682" s="379"/>
      <c r="L682" s="379"/>
      <c r="M682" s="379"/>
      <c r="N682" s="380"/>
      <c r="AF682" s="39" t="s">
        <v>4112</v>
      </c>
      <c r="AG682" s="47"/>
      <c r="AM682" s="47"/>
      <c r="AN682" s="47"/>
      <c r="AP682" s="47"/>
    </row>
    <row r="683" spans="1:43" s="4" customFormat="1" ht="15" x14ac:dyDescent="0.25">
      <c r="A683" s="381" t="s">
        <v>4113</v>
      </c>
      <c r="B683" s="382"/>
      <c r="C683" s="382"/>
      <c r="D683" s="382"/>
      <c r="E683" s="382"/>
      <c r="F683" s="382"/>
      <c r="G683" s="382"/>
      <c r="H683" s="382"/>
      <c r="I683" s="382"/>
      <c r="J683" s="382"/>
      <c r="K683" s="382"/>
      <c r="L683" s="382"/>
      <c r="M683" s="382"/>
      <c r="N683" s="383"/>
      <c r="AF683" s="39"/>
      <c r="AG683" s="47"/>
      <c r="AM683" s="47"/>
      <c r="AN683" s="47"/>
      <c r="AP683" s="47"/>
      <c r="AQ683" s="47" t="s">
        <v>4113</v>
      </c>
    </row>
    <row r="684" spans="1:43" s="4" customFormat="1" ht="45.75" x14ac:dyDescent="0.25">
      <c r="A684" s="40" t="s">
        <v>455</v>
      </c>
      <c r="B684" s="41" t="s">
        <v>4114</v>
      </c>
      <c r="C684" s="374" t="s">
        <v>4115</v>
      </c>
      <c r="D684" s="374"/>
      <c r="E684" s="374"/>
      <c r="F684" s="42" t="s">
        <v>716</v>
      </c>
      <c r="G684" s="43">
        <v>1.4999999999999999E-2</v>
      </c>
      <c r="H684" s="44">
        <v>1</v>
      </c>
      <c r="I684" s="116">
        <v>1.4999999999999999E-2</v>
      </c>
      <c r="J684" s="45"/>
      <c r="K684" s="43"/>
      <c r="L684" s="45"/>
      <c r="M684" s="43"/>
      <c r="N684" s="46"/>
      <c r="AF684" s="39"/>
      <c r="AG684" s="47" t="s">
        <v>4115</v>
      </c>
      <c r="AM684" s="47"/>
      <c r="AN684" s="47"/>
      <c r="AP684" s="47"/>
      <c r="AQ684" s="47"/>
    </row>
    <row r="685" spans="1:43" s="4" customFormat="1" ht="15" x14ac:dyDescent="0.25">
      <c r="A685" s="69"/>
      <c r="B685" s="50"/>
      <c r="C685" s="372" t="s">
        <v>4116</v>
      </c>
      <c r="D685" s="372"/>
      <c r="E685" s="372"/>
      <c r="F685" s="372"/>
      <c r="G685" s="372"/>
      <c r="H685" s="372"/>
      <c r="I685" s="372"/>
      <c r="J685" s="372"/>
      <c r="K685" s="372"/>
      <c r="L685" s="372"/>
      <c r="M685" s="372"/>
      <c r="N685" s="377"/>
      <c r="AF685" s="39"/>
      <c r="AG685" s="47"/>
      <c r="AH685" s="3" t="s">
        <v>4116</v>
      </c>
      <c r="AM685" s="47"/>
      <c r="AN685" s="47"/>
      <c r="AP685" s="47"/>
      <c r="AQ685" s="47"/>
    </row>
    <row r="686" spans="1:43" s="4" customFormat="1" ht="22.5" x14ac:dyDescent="0.25">
      <c r="A686" s="103"/>
      <c r="B686" s="49" t="s">
        <v>217</v>
      </c>
      <c r="C686" s="368" t="s">
        <v>218</v>
      </c>
      <c r="D686" s="368"/>
      <c r="E686" s="368"/>
      <c r="F686" s="368"/>
      <c r="G686" s="368"/>
      <c r="H686" s="368"/>
      <c r="I686" s="368"/>
      <c r="J686" s="368"/>
      <c r="K686" s="368"/>
      <c r="L686" s="368"/>
      <c r="M686" s="368"/>
      <c r="N686" s="376"/>
      <c r="AF686" s="39"/>
      <c r="AG686" s="47"/>
      <c r="AI686" s="3" t="s">
        <v>218</v>
      </c>
      <c r="AM686" s="47"/>
      <c r="AN686" s="47"/>
      <c r="AP686" s="47"/>
      <c r="AQ686" s="47"/>
    </row>
    <row r="687" spans="1:43" s="4" customFormat="1" ht="15" x14ac:dyDescent="0.25">
      <c r="A687" s="48"/>
      <c r="B687" s="49" t="s">
        <v>58</v>
      </c>
      <c r="C687" s="372" t="s">
        <v>62</v>
      </c>
      <c r="D687" s="372"/>
      <c r="E687" s="372"/>
      <c r="F687" s="51"/>
      <c r="G687" s="52"/>
      <c r="H687" s="52"/>
      <c r="I687" s="52"/>
      <c r="J687" s="107">
        <v>3230.44</v>
      </c>
      <c r="K687" s="54">
        <v>1.1499999999999999</v>
      </c>
      <c r="L687" s="53">
        <v>55.73</v>
      </c>
      <c r="M687" s="54">
        <v>34.96</v>
      </c>
      <c r="N687" s="55">
        <v>1948.32</v>
      </c>
      <c r="AF687" s="39"/>
      <c r="AG687" s="47"/>
      <c r="AJ687" s="3" t="s">
        <v>62</v>
      </c>
      <c r="AM687" s="47"/>
      <c r="AN687" s="47"/>
      <c r="AP687" s="47"/>
      <c r="AQ687" s="47"/>
    </row>
    <row r="688" spans="1:43" s="4" customFormat="1" ht="15" x14ac:dyDescent="0.25">
      <c r="A688" s="48"/>
      <c r="B688" s="49" t="s">
        <v>73</v>
      </c>
      <c r="C688" s="372" t="s">
        <v>175</v>
      </c>
      <c r="D688" s="372"/>
      <c r="E688" s="372"/>
      <c r="F688" s="51"/>
      <c r="G688" s="52"/>
      <c r="H688" s="52"/>
      <c r="I688" s="52"/>
      <c r="J688" s="107">
        <v>7695.28</v>
      </c>
      <c r="K688" s="54">
        <v>1.1499999999999999</v>
      </c>
      <c r="L688" s="53">
        <v>132.74</v>
      </c>
      <c r="M688" s="52"/>
      <c r="N688" s="58"/>
      <c r="AF688" s="39"/>
      <c r="AG688" s="47"/>
      <c r="AJ688" s="3" t="s">
        <v>175</v>
      </c>
      <c r="AM688" s="47"/>
      <c r="AN688" s="47"/>
      <c r="AP688" s="47"/>
      <c r="AQ688" s="47"/>
    </row>
    <row r="689" spans="1:43" s="4" customFormat="1" ht="15" x14ac:dyDescent="0.25">
      <c r="A689" s="48"/>
      <c r="B689" s="49" t="s">
        <v>78</v>
      </c>
      <c r="C689" s="372" t="s">
        <v>176</v>
      </c>
      <c r="D689" s="372"/>
      <c r="E689" s="372"/>
      <c r="F689" s="51"/>
      <c r="G689" s="52"/>
      <c r="H689" s="52"/>
      <c r="I689" s="52"/>
      <c r="J689" s="53">
        <v>939.86</v>
      </c>
      <c r="K689" s="54">
        <v>1.1499999999999999</v>
      </c>
      <c r="L689" s="53">
        <v>16.21</v>
      </c>
      <c r="M689" s="54">
        <v>34.96</v>
      </c>
      <c r="N689" s="64">
        <v>566.70000000000005</v>
      </c>
      <c r="AF689" s="39"/>
      <c r="AG689" s="47"/>
      <c r="AJ689" s="3" t="s">
        <v>176</v>
      </c>
      <c r="AM689" s="47"/>
      <c r="AN689" s="47"/>
      <c r="AP689" s="47"/>
      <c r="AQ689" s="47"/>
    </row>
    <row r="690" spans="1:43" s="4" customFormat="1" ht="15" x14ac:dyDescent="0.25">
      <c r="A690" s="48"/>
      <c r="B690" s="49" t="s">
        <v>122</v>
      </c>
      <c r="C690" s="372" t="s">
        <v>177</v>
      </c>
      <c r="D690" s="372"/>
      <c r="E690" s="372"/>
      <c r="F690" s="51"/>
      <c r="G690" s="52"/>
      <c r="H690" s="52"/>
      <c r="I690" s="52"/>
      <c r="J690" s="53">
        <v>219.33</v>
      </c>
      <c r="K690" s="52"/>
      <c r="L690" s="53">
        <v>3.29</v>
      </c>
      <c r="M690" s="52"/>
      <c r="N690" s="58"/>
      <c r="AF690" s="39"/>
      <c r="AG690" s="47"/>
      <c r="AJ690" s="3" t="s">
        <v>177</v>
      </c>
      <c r="AM690" s="47"/>
      <c r="AN690" s="47"/>
      <c r="AP690" s="47"/>
      <c r="AQ690" s="47"/>
    </row>
    <row r="691" spans="1:43" s="4" customFormat="1" ht="15" x14ac:dyDescent="0.25">
      <c r="A691" s="56"/>
      <c r="B691" s="49"/>
      <c r="C691" s="372" t="s">
        <v>63</v>
      </c>
      <c r="D691" s="372"/>
      <c r="E691" s="372"/>
      <c r="F691" s="51" t="s">
        <v>64</v>
      </c>
      <c r="G691" s="104">
        <v>351.9</v>
      </c>
      <c r="H691" s="54">
        <v>1.1499999999999999</v>
      </c>
      <c r="I691" s="117">
        <v>6.0702749999999996</v>
      </c>
      <c r="J691" s="57"/>
      <c r="K691" s="52"/>
      <c r="L691" s="57"/>
      <c r="M691" s="52"/>
      <c r="N691" s="58"/>
      <c r="AF691" s="39"/>
      <c r="AG691" s="47"/>
      <c r="AK691" s="3" t="s">
        <v>63</v>
      </c>
      <c r="AM691" s="47"/>
      <c r="AN691" s="47"/>
      <c r="AP691" s="47"/>
      <c r="AQ691" s="47"/>
    </row>
    <row r="692" spans="1:43" s="4" customFormat="1" ht="15" x14ac:dyDescent="0.25">
      <c r="A692" s="56"/>
      <c r="B692" s="49"/>
      <c r="C692" s="372" t="s">
        <v>178</v>
      </c>
      <c r="D692" s="372"/>
      <c r="E692" s="372"/>
      <c r="F692" s="51" t="s">
        <v>64</v>
      </c>
      <c r="G692" s="54">
        <v>70.19</v>
      </c>
      <c r="H692" s="54">
        <v>1.1499999999999999</v>
      </c>
      <c r="I692" s="111">
        <v>1.2107775000000001</v>
      </c>
      <c r="J692" s="57"/>
      <c r="K692" s="52"/>
      <c r="L692" s="57"/>
      <c r="M692" s="52"/>
      <c r="N692" s="58"/>
      <c r="AF692" s="39"/>
      <c r="AG692" s="47"/>
      <c r="AK692" s="3" t="s">
        <v>178</v>
      </c>
      <c r="AM692" s="47"/>
      <c r="AN692" s="47"/>
      <c r="AP692" s="47"/>
      <c r="AQ692" s="47"/>
    </row>
    <row r="693" spans="1:43" s="4" customFormat="1" ht="15" x14ac:dyDescent="0.25">
      <c r="A693" s="48"/>
      <c r="B693" s="49"/>
      <c r="C693" s="375" t="s">
        <v>65</v>
      </c>
      <c r="D693" s="375"/>
      <c r="E693" s="375"/>
      <c r="F693" s="59"/>
      <c r="G693" s="60"/>
      <c r="H693" s="60"/>
      <c r="I693" s="60"/>
      <c r="J693" s="108">
        <v>11145.05</v>
      </c>
      <c r="K693" s="60"/>
      <c r="L693" s="61">
        <v>191.76</v>
      </c>
      <c r="M693" s="60"/>
      <c r="N693" s="62"/>
      <c r="AF693" s="39"/>
      <c r="AG693" s="47"/>
      <c r="AL693" s="3" t="s">
        <v>65</v>
      </c>
      <c r="AM693" s="47"/>
      <c r="AN693" s="47"/>
      <c r="AP693" s="47"/>
      <c r="AQ693" s="47"/>
    </row>
    <row r="694" spans="1:43" s="4" customFormat="1" ht="15" x14ac:dyDescent="0.25">
      <c r="A694" s="56"/>
      <c r="B694" s="49"/>
      <c r="C694" s="372" t="s">
        <v>66</v>
      </c>
      <c r="D694" s="372"/>
      <c r="E694" s="372"/>
      <c r="F694" s="51"/>
      <c r="G694" s="52"/>
      <c r="H694" s="52"/>
      <c r="I694" s="52"/>
      <c r="J694" s="57"/>
      <c r="K694" s="52"/>
      <c r="L694" s="53">
        <v>71.94</v>
      </c>
      <c r="M694" s="52"/>
      <c r="N694" s="55">
        <v>2515.02</v>
      </c>
      <c r="AF694" s="39"/>
      <c r="AG694" s="47"/>
      <c r="AK694" s="3" t="s">
        <v>66</v>
      </c>
      <c r="AM694" s="47"/>
      <c r="AN694" s="47"/>
      <c r="AP694" s="47"/>
      <c r="AQ694" s="47"/>
    </row>
    <row r="695" spans="1:43" s="4" customFormat="1" ht="23.25" x14ac:dyDescent="0.25">
      <c r="A695" s="56"/>
      <c r="B695" s="49" t="s">
        <v>718</v>
      </c>
      <c r="C695" s="372" t="s">
        <v>719</v>
      </c>
      <c r="D695" s="372"/>
      <c r="E695" s="372"/>
      <c r="F695" s="51" t="s">
        <v>69</v>
      </c>
      <c r="G695" s="63">
        <v>117</v>
      </c>
      <c r="H695" s="52"/>
      <c r="I695" s="63">
        <v>117</v>
      </c>
      <c r="J695" s="57"/>
      <c r="K695" s="52"/>
      <c r="L695" s="53">
        <v>84.17</v>
      </c>
      <c r="M695" s="52"/>
      <c r="N695" s="55">
        <v>2942.57</v>
      </c>
      <c r="AF695" s="39"/>
      <c r="AG695" s="47"/>
      <c r="AK695" s="3" t="s">
        <v>719</v>
      </c>
      <c r="AM695" s="47"/>
      <c r="AN695" s="47"/>
      <c r="AP695" s="47"/>
      <c r="AQ695" s="47"/>
    </row>
    <row r="696" spans="1:43" s="4" customFormat="1" ht="23.25" x14ac:dyDescent="0.25">
      <c r="A696" s="56"/>
      <c r="B696" s="49" t="s">
        <v>720</v>
      </c>
      <c r="C696" s="372" t="s">
        <v>721</v>
      </c>
      <c r="D696" s="372"/>
      <c r="E696" s="372"/>
      <c r="F696" s="51" t="s">
        <v>69</v>
      </c>
      <c r="G696" s="63">
        <v>74</v>
      </c>
      <c r="H696" s="52"/>
      <c r="I696" s="63">
        <v>74</v>
      </c>
      <c r="J696" s="57"/>
      <c r="K696" s="52"/>
      <c r="L696" s="53">
        <v>53.24</v>
      </c>
      <c r="M696" s="52"/>
      <c r="N696" s="55">
        <v>1861.11</v>
      </c>
      <c r="AF696" s="39"/>
      <c r="AG696" s="47"/>
      <c r="AK696" s="3" t="s">
        <v>721</v>
      </c>
      <c r="AM696" s="47"/>
      <c r="AN696" s="47"/>
      <c r="AP696" s="47"/>
      <c r="AQ696" s="47"/>
    </row>
    <row r="697" spans="1:43" s="4" customFormat="1" ht="15" x14ac:dyDescent="0.25">
      <c r="A697" s="65"/>
      <c r="B697" s="66"/>
      <c r="C697" s="374" t="s">
        <v>72</v>
      </c>
      <c r="D697" s="374"/>
      <c r="E697" s="374"/>
      <c r="F697" s="42"/>
      <c r="G697" s="43"/>
      <c r="H697" s="43"/>
      <c r="I697" s="43"/>
      <c r="J697" s="45"/>
      <c r="K697" s="43"/>
      <c r="L697" s="67">
        <v>329.17</v>
      </c>
      <c r="M697" s="60"/>
      <c r="N697" s="46"/>
      <c r="AF697" s="39"/>
      <c r="AG697" s="47"/>
      <c r="AM697" s="47" t="s">
        <v>72</v>
      </c>
      <c r="AN697" s="47"/>
      <c r="AP697" s="47"/>
      <c r="AQ697" s="47"/>
    </row>
    <row r="698" spans="1:43" s="4" customFormat="1" ht="22.5" x14ac:dyDescent="0.25">
      <c r="A698" s="40" t="s">
        <v>457</v>
      </c>
      <c r="B698" s="41" t="s">
        <v>4117</v>
      </c>
      <c r="C698" s="374" t="s">
        <v>4118</v>
      </c>
      <c r="D698" s="374"/>
      <c r="E698" s="374"/>
      <c r="F698" s="42" t="s">
        <v>231</v>
      </c>
      <c r="G698" s="43">
        <v>15.15</v>
      </c>
      <c r="H698" s="44">
        <v>1</v>
      </c>
      <c r="I698" s="68">
        <v>15.15</v>
      </c>
      <c r="J698" s="105">
        <v>3192.6</v>
      </c>
      <c r="K698" s="43"/>
      <c r="L698" s="105">
        <v>5604.62</v>
      </c>
      <c r="M698" s="68">
        <v>8.6300000000000008</v>
      </c>
      <c r="N698" s="115">
        <v>48367.89</v>
      </c>
      <c r="AF698" s="39"/>
      <c r="AG698" s="47" t="s">
        <v>4118</v>
      </c>
      <c r="AM698" s="47"/>
      <c r="AN698" s="47"/>
      <c r="AP698" s="47"/>
      <c r="AQ698" s="47"/>
    </row>
    <row r="699" spans="1:43" s="4" customFormat="1" ht="15" x14ac:dyDescent="0.25">
      <c r="A699" s="65"/>
      <c r="B699" s="66"/>
      <c r="C699" s="374" t="s">
        <v>72</v>
      </c>
      <c r="D699" s="374"/>
      <c r="E699" s="374"/>
      <c r="F699" s="42"/>
      <c r="G699" s="43"/>
      <c r="H699" s="43"/>
      <c r="I699" s="43"/>
      <c r="J699" s="45"/>
      <c r="K699" s="43"/>
      <c r="L699" s="105">
        <v>5604.62</v>
      </c>
      <c r="M699" s="60"/>
      <c r="N699" s="115">
        <v>48367.89</v>
      </c>
      <c r="AF699" s="39"/>
      <c r="AG699" s="47"/>
      <c r="AM699" s="47" t="s">
        <v>72</v>
      </c>
      <c r="AN699" s="47"/>
      <c r="AP699" s="47"/>
      <c r="AQ699" s="47"/>
    </row>
    <row r="700" spans="1:43" s="4" customFormat="1" ht="56.25" x14ac:dyDescent="0.25">
      <c r="A700" s="40" t="s">
        <v>459</v>
      </c>
      <c r="B700" s="41" t="s">
        <v>730</v>
      </c>
      <c r="C700" s="374" t="s">
        <v>4119</v>
      </c>
      <c r="D700" s="374"/>
      <c r="E700" s="374"/>
      <c r="F700" s="42" t="s">
        <v>732</v>
      </c>
      <c r="G700" s="43">
        <v>0.15</v>
      </c>
      <c r="H700" s="44">
        <v>1</v>
      </c>
      <c r="I700" s="68">
        <v>0.15</v>
      </c>
      <c r="J700" s="45"/>
      <c r="K700" s="43"/>
      <c r="L700" s="45"/>
      <c r="M700" s="43"/>
      <c r="N700" s="46"/>
      <c r="AF700" s="39"/>
      <c r="AG700" s="47" t="s">
        <v>4119</v>
      </c>
      <c r="AM700" s="47"/>
      <c r="AN700" s="47"/>
      <c r="AP700" s="47"/>
      <c r="AQ700" s="47"/>
    </row>
    <row r="701" spans="1:43" s="4" customFormat="1" ht="15" x14ac:dyDescent="0.25">
      <c r="A701" s="69"/>
      <c r="B701" s="50"/>
      <c r="C701" s="372" t="s">
        <v>4120</v>
      </c>
      <c r="D701" s="372"/>
      <c r="E701" s="372"/>
      <c r="F701" s="372"/>
      <c r="G701" s="372"/>
      <c r="H701" s="372"/>
      <c r="I701" s="372"/>
      <c r="J701" s="372"/>
      <c r="K701" s="372"/>
      <c r="L701" s="372"/>
      <c r="M701" s="372"/>
      <c r="N701" s="377"/>
      <c r="AF701" s="39"/>
      <c r="AG701" s="47"/>
      <c r="AH701" s="3" t="s">
        <v>4120</v>
      </c>
      <c r="AM701" s="47"/>
      <c r="AN701" s="47"/>
      <c r="AP701" s="47"/>
      <c r="AQ701" s="47"/>
    </row>
    <row r="702" spans="1:43" s="4" customFormat="1" ht="22.5" x14ac:dyDescent="0.25">
      <c r="A702" s="103"/>
      <c r="B702" s="49" t="s">
        <v>217</v>
      </c>
      <c r="C702" s="368" t="s">
        <v>218</v>
      </c>
      <c r="D702" s="368"/>
      <c r="E702" s="368"/>
      <c r="F702" s="368"/>
      <c r="G702" s="368"/>
      <c r="H702" s="368"/>
      <c r="I702" s="368"/>
      <c r="J702" s="368"/>
      <c r="K702" s="368"/>
      <c r="L702" s="368"/>
      <c r="M702" s="368"/>
      <c r="N702" s="376"/>
      <c r="AF702" s="39"/>
      <c r="AG702" s="47"/>
      <c r="AI702" s="3" t="s">
        <v>218</v>
      </c>
      <c r="AM702" s="47"/>
      <c r="AN702" s="47"/>
      <c r="AP702" s="47"/>
      <c r="AQ702" s="47"/>
    </row>
    <row r="703" spans="1:43" s="4" customFormat="1" ht="15" x14ac:dyDescent="0.25">
      <c r="A703" s="48"/>
      <c r="B703" s="49" t="s">
        <v>58</v>
      </c>
      <c r="C703" s="372" t="s">
        <v>62</v>
      </c>
      <c r="D703" s="372"/>
      <c r="E703" s="372"/>
      <c r="F703" s="51"/>
      <c r="G703" s="52"/>
      <c r="H703" s="52"/>
      <c r="I703" s="52"/>
      <c r="J703" s="53">
        <v>689.47</v>
      </c>
      <c r="K703" s="54">
        <v>1.1499999999999999</v>
      </c>
      <c r="L703" s="53">
        <v>118.93</v>
      </c>
      <c r="M703" s="54">
        <v>34.96</v>
      </c>
      <c r="N703" s="55">
        <v>4157.79</v>
      </c>
      <c r="AF703" s="39"/>
      <c r="AG703" s="47"/>
      <c r="AJ703" s="3" t="s">
        <v>62</v>
      </c>
      <c r="AM703" s="47"/>
      <c r="AN703" s="47"/>
      <c r="AP703" s="47"/>
      <c r="AQ703" s="47"/>
    </row>
    <row r="704" spans="1:43" s="4" customFormat="1" ht="15" x14ac:dyDescent="0.25">
      <c r="A704" s="48"/>
      <c r="B704" s="49" t="s">
        <v>73</v>
      </c>
      <c r="C704" s="372" t="s">
        <v>175</v>
      </c>
      <c r="D704" s="372"/>
      <c r="E704" s="372"/>
      <c r="F704" s="51"/>
      <c r="G704" s="52"/>
      <c r="H704" s="52"/>
      <c r="I704" s="52"/>
      <c r="J704" s="53">
        <v>72.67</v>
      </c>
      <c r="K704" s="54">
        <v>1.1499999999999999</v>
      </c>
      <c r="L704" s="53">
        <v>12.54</v>
      </c>
      <c r="M704" s="52"/>
      <c r="N704" s="58"/>
      <c r="AF704" s="39"/>
      <c r="AG704" s="47"/>
      <c r="AJ704" s="3" t="s">
        <v>175</v>
      </c>
      <c r="AM704" s="47"/>
      <c r="AN704" s="47"/>
      <c r="AP704" s="47"/>
      <c r="AQ704" s="47"/>
    </row>
    <row r="705" spans="1:43" s="4" customFormat="1" ht="15" x14ac:dyDescent="0.25">
      <c r="A705" s="48"/>
      <c r="B705" s="49" t="s">
        <v>78</v>
      </c>
      <c r="C705" s="372" t="s">
        <v>176</v>
      </c>
      <c r="D705" s="372"/>
      <c r="E705" s="372"/>
      <c r="F705" s="51"/>
      <c r="G705" s="52"/>
      <c r="H705" s="52"/>
      <c r="I705" s="52"/>
      <c r="J705" s="53">
        <v>0.41</v>
      </c>
      <c r="K705" s="54">
        <v>1.1499999999999999</v>
      </c>
      <c r="L705" s="53">
        <v>7.0000000000000007E-2</v>
      </c>
      <c r="M705" s="54">
        <v>34.96</v>
      </c>
      <c r="N705" s="64">
        <v>2.4500000000000002</v>
      </c>
      <c r="AF705" s="39"/>
      <c r="AG705" s="47"/>
      <c r="AJ705" s="3" t="s">
        <v>176</v>
      </c>
      <c r="AM705" s="47"/>
      <c r="AN705" s="47"/>
      <c r="AP705" s="47"/>
      <c r="AQ705" s="47"/>
    </row>
    <row r="706" spans="1:43" s="4" customFormat="1" ht="15" x14ac:dyDescent="0.25">
      <c r="A706" s="48"/>
      <c r="B706" s="49" t="s">
        <v>122</v>
      </c>
      <c r="C706" s="372" t="s">
        <v>177</v>
      </c>
      <c r="D706" s="372"/>
      <c r="E706" s="372"/>
      <c r="F706" s="51"/>
      <c r="G706" s="52"/>
      <c r="H706" s="52"/>
      <c r="I706" s="52"/>
      <c r="J706" s="53">
        <v>484.59</v>
      </c>
      <c r="K706" s="52"/>
      <c r="L706" s="53">
        <v>72.69</v>
      </c>
      <c r="M706" s="52"/>
      <c r="N706" s="58"/>
      <c r="AF706" s="39"/>
      <c r="AG706" s="47"/>
      <c r="AJ706" s="3" t="s">
        <v>177</v>
      </c>
      <c r="AM706" s="47"/>
      <c r="AN706" s="47"/>
      <c r="AP706" s="47"/>
      <c r="AQ706" s="47"/>
    </row>
    <row r="707" spans="1:43" s="4" customFormat="1" ht="15" x14ac:dyDescent="0.25">
      <c r="A707" s="56"/>
      <c r="B707" s="49"/>
      <c r="C707" s="372" t="s">
        <v>63</v>
      </c>
      <c r="D707" s="372"/>
      <c r="E707" s="372"/>
      <c r="F707" s="51" t="s">
        <v>64</v>
      </c>
      <c r="G707" s="54">
        <v>71.67</v>
      </c>
      <c r="H707" s="54">
        <v>1.1499999999999999</v>
      </c>
      <c r="I707" s="117">
        <v>12.363075</v>
      </c>
      <c r="J707" s="57"/>
      <c r="K707" s="52"/>
      <c r="L707" s="57"/>
      <c r="M707" s="52"/>
      <c r="N707" s="58"/>
      <c r="AF707" s="39"/>
      <c r="AG707" s="47"/>
      <c r="AK707" s="3" t="s">
        <v>63</v>
      </c>
      <c r="AM707" s="47"/>
      <c r="AN707" s="47"/>
      <c r="AP707" s="47"/>
      <c r="AQ707" s="47"/>
    </row>
    <row r="708" spans="1:43" s="4" customFormat="1" ht="15" x14ac:dyDescent="0.25">
      <c r="A708" s="56"/>
      <c r="B708" s="49"/>
      <c r="C708" s="372" t="s">
        <v>178</v>
      </c>
      <c r="D708" s="372"/>
      <c r="E708" s="372"/>
      <c r="F708" s="51" t="s">
        <v>64</v>
      </c>
      <c r="G708" s="54">
        <v>0.03</v>
      </c>
      <c r="H708" s="54">
        <v>1.1499999999999999</v>
      </c>
      <c r="I708" s="117">
        <v>5.1749999999999999E-3</v>
      </c>
      <c r="J708" s="57"/>
      <c r="K708" s="52"/>
      <c r="L708" s="57"/>
      <c r="M708" s="52"/>
      <c r="N708" s="58"/>
      <c r="AF708" s="39"/>
      <c r="AG708" s="47"/>
      <c r="AK708" s="3" t="s">
        <v>178</v>
      </c>
      <c r="AM708" s="47"/>
      <c r="AN708" s="47"/>
      <c r="AP708" s="47"/>
      <c r="AQ708" s="47"/>
    </row>
    <row r="709" spans="1:43" s="4" customFormat="1" ht="15" x14ac:dyDescent="0.25">
      <c r="A709" s="48"/>
      <c r="B709" s="49"/>
      <c r="C709" s="375" t="s">
        <v>65</v>
      </c>
      <c r="D709" s="375"/>
      <c r="E709" s="375"/>
      <c r="F709" s="59"/>
      <c r="G709" s="60"/>
      <c r="H709" s="60"/>
      <c r="I709" s="60"/>
      <c r="J709" s="108">
        <v>1246.73</v>
      </c>
      <c r="K709" s="60"/>
      <c r="L709" s="61">
        <v>204.16</v>
      </c>
      <c r="M709" s="60"/>
      <c r="N709" s="62"/>
      <c r="AF709" s="39"/>
      <c r="AG709" s="47"/>
      <c r="AL709" s="3" t="s">
        <v>65</v>
      </c>
      <c r="AM709" s="47"/>
      <c r="AN709" s="47"/>
      <c r="AP709" s="47"/>
      <c r="AQ709" s="47"/>
    </row>
    <row r="710" spans="1:43" s="4" customFormat="1" ht="15" x14ac:dyDescent="0.25">
      <c r="A710" s="56"/>
      <c r="B710" s="49"/>
      <c r="C710" s="372" t="s">
        <v>66</v>
      </c>
      <c r="D710" s="372"/>
      <c r="E710" s="372"/>
      <c r="F710" s="51"/>
      <c r="G710" s="52"/>
      <c r="H710" s="52"/>
      <c r="I710" s="52"/>
      <c r="J710" s="57"/>
      <c r="K710" s="52"/>
      <c r="L710" s="53">
        <v>119</v>
      </c>
      <c r="M710" s="52"/>
      <c r="N710" s="55">
        <v>4160.24</v>
      </c>
      <c r="AF710" s="39"/>
      <c r="AG710" s="47"/>
      <c r="AK710" s="3" t="s">
        <v>66</v>
      </c>
      <c r="AM710" s="47"/>
      <c r="AN710" s="47"/>
      <c r="AP710" s="47"/>
      <c r="AQ710" s="47"/>
    </row>
    <row r="711" spans="1:43" s="4" customFormat="1" ht="23.25" x14ac:dyDescent="0.25">
      <c r="A711" s="56"/>
      <c r="B711" s="49" t="s">
        <v>718</v>
      </c>
      <c r="C711" s="372" t="s">
        <v>719</v>
      </c>
      <c r="D711" s="372"/>
      <c r="E711" s="372"/>
      <c r="F711" s="51" t="s">
        <v>69</v>
      </c>
      <c r="G711" s="63">
        <v>117</v>
      </c>
      <c r="H711" s="52"/>
      <c r="I711" s="63">
        <v>117</v>
      </c>
      <c r="J711" s="57"/>
      <c r="K711" s="52"/>
      <c r="L711" s="53">
        <v>139.22999999999999</v>
      </c>
      <c r="M711" s="52"/>
      <c r="N711" s="55">
        <v>4867.4799999999996</v>
      </c>
      <c r="AF711" s="39"/>
      <c r="AG711" s="47"/>
      <c r="AK711" s="3" t="s">
        <v>719</v>
      </c>
      <c r="AM711" s="47"/>
      <c r="AN711" s="47"/>
      <c r="AP711" s="47"/>
      <c r="AQ711" s="47"/>
    </row>
    <row r="712" spans="1:43" s="4" customFormat="1" ht="23.25" x14ac:dyDescent="0.25">
      <c r="A712" s="56"/>
      <c r="B712" s="49" t="s">
        <v>720</v>
      </c>
      <c r="C712" s="372" t="s">
        <v>721</v>
      </c>
      <c r="D712" s="372"/>
      <c r="E712" s="372"/>
      <c r="F712" s="51" t="s">
        <v>69</v>
      </c>
      <c r="G712" s="63">
        <v>74</v>
      </c>
      <c r="H712" s="52"/>
      <c r="I712" s="63">
        <v>74</v>
      </c>
      <c r="J712" s="57"/>
      <c r="K712" s="52"/>
      <c r="L712" s="53">
        <v>88.06</v>
      </c>
      <c r="M712" s="52"/>
      <c r="N712" s="55">
        <v>3078.58</v>
      </c>
      <c r="AF712" s="39"/>
      <c r="AG712" s="47"/>
      <c r="AK712" s="3" t="s">
        <v>721</v>
      </c>
      <c r="AM712" s="47"/>
      <c r="AN712" s="47"/>
      <c r="AP712" s="47"/>
      <c r="AQ712" s="47"/>
    </row>
    <row r="713" spans="1:43" s="4" customFormat="1" ht="15" x14ac:dyDescent="0.25">
      <c r="A713" s="65"/>
      <c r="B713" s="66"/>
      <c r="C713" s="374" t="s">
        <v>72</v>
      </c>
      <c r="D713" s="374"/>
      <c r="E713" s="374"/>
      <c r="F713" s="42"/>
      <c r="G713" s="43"/>
      <c r="H713" s="43"/>
      <c r="I713" s="43"/>
      <c r="J713" s="45"/>
      <c r="K713" s="43"/>
      <c r="L713" s="67">
        <v>431.45</v>
      </c>
      <c r="M713" s="60"/>
      <c r="N713" s="46"/>
      <c r="AF713" s="39"/>
      <c r="AG713" s="47"/>
      <c r="AM713" s="47" t="s">
        <v>72</v>
      </c>
      <c r="AN713" s="47"/>
      <c r="AP713" s="47"/>
      <c r="AQ713" s="47"/>
    </row>
    <row r="714" spans="1:43" s="4" customFormat="1" ht="34.5" x14ac:dyDescent="0.25">
      <c r="A714" s="40" t="s">
        <v>461</v>
      </c>
      <c r="B714" s="41" t="s">
        <v>4121</v>
      </c>
      <c r="C714" s="374" t="s">
        <v>4122</v>
      </c>
      <c r="D714" s="374"/>
      <c r="E714" s="374"/>
      <c r="F714" s="42" t="s">
        <v>215</v>
      </c>
      <c r="G714" s="43">
        <v>0.16</v>
      </c>
      <c r="H714" s="44">
        <v>1</v>
      </c>
      <c r="I714" s="68">
        <v>0.16</v>
      </c>
      <c r="J714" s="45"/>
      <c r="K714" s="43"/>
      <c r="L714" s="45"/>
      <c r="M714" s="43"/>
      <c r="N714" s="46"/>
      <c r="AF714" s="39"/>
      <c r="AG714" s="47" t="s">
        <v>4122</v>
      </c>
      <c r="AM714" s="47"/>
      <c r="AN714" s="47"/>
      <c r="AP714" s="47"/>
      <c r="AQ714" s="47"/>
    </row>
    <row r="715" spans="1:43" s="4" customFormat="1" ht="15" x14ac:dyDescent="0.25">
      <c r="A715" s="69"/>
      <c r="B715" s="50"/>
      <c r="C715" s="372" t="s">
        <v>1697</v>
      </c>
      <c r="D715" s="372"/>
      <c r="E715" s="372"/>
      <c r="F715" s="372"/>
      <c r="G715" s="372"/>
      <c r="H715" s="372"/>
      <c r="I715" s="372"/>
      <c r="J715" s="372"/>
      <c r="K715" s="372"/>
      <c r="L715" s="372"/>
      <c r="M715" s="372"/>
      <c r="N715" s="377"/>
      <c r="AF715" s="39"/>
      <c r="AG715" s="47"/>
      <c r="AH715" s="3" t="s">
        <v>1697</v>
      </c>
      <c r="AM715" s="47"/>
      <c r="AN715" s="47"/>
      <c r="AP715" s="47"/>
      <c r="AQ715" s="47"/>
    </row>
    <row r="716" spans="1:43" s="4" customFormat="1" ht="22.5" x14ac:dyDescent="0.25">
      <c r="A716" s="103"/>
      <c r="B716" s="49" t="s">
        <v>217</v>
      </c>
      <c r="C716" s="368" t="s">
        <v>218</v>
      </c>
      <c r="D716" s="368"/>
      <c r="E716" s="368"/>
      <c r="F716" s="368"/>
      <c r="G716" s="368"/>
      <c r="H716" s="368"/>
      <c r="I716" s="368"/>
      <c r="J716" s="368"/>
      <c r="K716" s="368"/>
      <c r="L716" s="368"/>
      <c r="M716" s="368"/>
      <c r="N716" s="376"/>
      <c r="AF716" s="39"/>
      <c r="AG716" s="47"/>
      <c r="AI716" s="3" t="s">
        <v>218</v>
      </c>
      <c r="AM716" s="47"/>
      <c r="AN716" s="47"/>
      <c r="AP716" s="47"/>
      <c r="AQ716" s="47"/>
    </row>
    <row r="717" spans="1:43" s="4" customFormat="1" ht="15" x14ac:dyDescent="0.25">
      <c r="A717" s="48"/>
      <c r="B717" s="49" t="s">
        <v>58</v>
      </c>
      <c r="C717" s="372" t="s">
        <v>62</v>
      </c>
      <c r="D717" s="372"/>
      <c r="E717" s="372"/>
      <c r="F717" s="51"/>
      <c r="G717" s="52"/>
      <c r="H717" s="52"/>
      <c r="I717" s="52"/>
      <c r="J717" s="53">
        <v>579.33000000000004</v>
      </c>
      <c r="K717" s="54">
        <v>1.1499999999999999</v>
      </c>
      <c r="L717" s="53">
        <v>106.6</v>
      </c>
      <c r="M717" s="54">
        <v>34.96</v>
      </c>
      <c r="N717" s="55">
        <v>3726.74</v>
      </c>
      <c r="AF717" s="39"/>
      <c r="AG717" s="47"/>
      <c r="AJ717" s="3" t="s">
        <v>62</v>
      </c>
      <c r="AM717" s="47"/>
      <c r="AN717" s="47"/>
      <c r="AP717" s="47"/>
      <c r="AQ717" s="47"/>
    </row>
    <row r="718" spans="1:43" s="4" customFormat="1" ht="15" x14ac:dyDescent="0.25">
      <c r="A718" s="48"/>
      <c r="B718" s="49" t="s">
        <v>73</v>
      </c>
      <c r="C718" s="372" t="s">
        <v>175</v>
      </c>
      <c r="D718" s="372"/>
      <c r="E718" s="372"/>
      <c r="F718" s="51"/>
      <c r="G718" s="52"/>
      <c r="H718" s="52"/>
      <c r="I718" s="52"/>
      <c r="J718" s="53">
        <v>2.67</v>
      </c>
      <c r="K718" s="54">
        <v>1.1499999999999999</v>
      </c>
      <c r="L718" s="53">
        <v>0.49</v>
      </c>
      <c r="M718" s="52"/>
      <c r="N718" s="58"/>
      <c r="AF718" s="39"/>
      <c r="AG718" s="47"/>
      <c r="AJ718" s="3" t="s">
        <v>175</v>
      </c>
      <c r="AM718" s="47"/>
      <c r="AN718" s="47"/>
      <c r="AP718" s="47"/>
      <c r="AQ718" s="47"/>
    </row>
    <row r="719" spans="1:43" s="4" customFormat="1" ht="15" x14ac:dyDescent="0.25">
      <c r="A719" s="48"/>
      <c r="B719" s="49" t="s">
        <v>78</v>
      </c>
      <c r="C719" s="372" t="s">
        <v>176</v>
      </c>
      <c r="D719" s="372"/>
      <c r="E719" s="372"/>
      <c r="F719" s="51"/>
      <c r="G719" s="52"/>
      <c r="H719" s="52"/>
      <c r="I719" s="52"/>
      <c r="J719" s="53">
        <v>0.4</v>
      </c>
      <c r="K719" s="54">
        <v>1.1499999999999999</v>
      </c>
      <c r="L719" s="53">
        <v>7.0000000000000007E-2</v>
      </c>
      <c r="M719" s="54">
        <v>34.96</v>
      </c>
      <c r="N719" s="64">
        <v>2.4500000000000002</v>
      </c>
      <c r="AF719" s="39"/>
      <c r="AG719" s="47"/>
      <c r="AJ719" s="3" t="s">
        <v>176</v>
      </c>
      <c r="AM719" s="47"/>
      <c r="AN719" s="47"/>
      <c r="AP719" s="47"/>
      <c r="AQ719" s="47"/>
    </row>
    <row r="720" spans="1:43" s="4" customFormat="1" ht="15" x14ac:dyDescent="0.25">
      <c r="A720" s="48"/>
      <c r="B720" s="49" t="s">
        <v>122</v>
      </c>
      <c r="C720" s="372" t="s">
        <v>177</v>
      </c>
      <c r="D720" s="372"/>
      <c r="E720" s="372"/>
      <c r="F720" s="51"/>
      <c r="G720" s="52"/>
      <c r="H720" s="52"/>
      <c r="I720" s="52"/>
      <c r="J720" s="53">
        <v>55.37</v>
      </c>
      <c r="K720" s="52"/>
      <c r="L720" s="53">
        <v>8.86</v>
      </c>
      <c r="M720" s="52"/>
      <c r="N720" s="58"/>
      <c r="AF720" s="39"/>
      <c r="AG720" s="47"/>
      <c r="AJ720" s="3" t="s">
        <v>177</v>
      </c>
      <c r="AM720" s="47"/>
      <c r="AN720" s="47"/>
      <c r="AP720" s="47"/>
      <c r="AQ720" s="47"/>
    </row>
    <row r="721" spans="1:43" s="4" customFormat="1" ht="15" x14ac:dyDescent="0.25">
      <c r="A721" s="56"/>
      <c r="B721" s="49"/>
      <c r="C721" s="372" t="s">
        <v>63</v>
      </c>
      <c r="D721" s="372"/>
      <c r="E721" s="372"/>
      <c r="F721" s="51" t="s">
        <v>64</v>
      </c>
      <c r="G721" s="104">
        <v>58.4</v>
      </c>
      <c r="H721" s="54">
        <v>1.1499999999999999</v>
      </c>
      <c r="I721" s="70">
        <v>10.7456</v>
      </c>
      <c r="J721" s="57"/>
      <c r="K721" s="52"/>
      <c r="L721" s="57"/>
      <c r="M721" s="52"/>
      <c r="N721" s="58"/>
      <c r="AF721" s="39"/>
      <c r="AG721" s="47"/>
      <c r="AK721" s="3" t="s">
        <v>63</v>
      </c>
      <c r="AM721" s="47"/>
      <c r="AN721" s="47"/>
      <c r="AP721" s="47"/>
      <c r="AQ721" s="47"/>
    </row>
    <row r="722" spans="1:43" s="4" customFormat="1" ht="15" x14ac:dyDescent="0.25">
      <c r="A722" s="56"/>
      <c r="B722" s="49"/>
      <c r="C722" s="372" t="s">
        <v>178</v>
      </c>
      <c r="D722" s="372"/>
      <c r="E722" s="372"/>
      <c r="F722" s="51" t="s">
        <v>64</v>
      </c>
      <c r="G722" s="54">
        <v>0.03</v>
      </c>
      <c r="H722" s="54">
        <v>1.1499999999999999</v>
      </c>
      <c r="I722" s="114">
        <v>5.5199999999999997E-3</v>
      </c>
      <c r="J722" s="57"/>
      <c r="K722" s="52"/>
      <c r="L722" s="57"/>
      <c r="M722" s="52"/>
      <c r="N722" s="58"/>
      <c r="AF722" s="39"/>
      <c r="AG722" s="47"/>
      <c r="AK722" s="3" t="s">
        <v>178</v>
      </c>
      <c r="AM722" s="47"/>
      <c r="AN722" s="47"/>
      <c r="AP722" s="47"/>
      <c r="AQ722" s="47"/>
    </row>
    <row r="723" spans="1:43" s="4" customFormat="1" ht="15" x14ac:dyDescent="0.25">
      <c r="A723" s="48"/>
      <c r="B723" s="49"/>
      <c r="C723" s="375" t="s">
        <v>65</v>
      </c>
      <c r="D723" s="375"/>
      <c r="E723" s="375"/>
      <c r="F723" s="59"/>
      <c r="G723" s="60"/>
      <c r="H723" s="60"/>
      <c r="I723" s="60"/>
      <c r="J723" s="61">
        <v>637.37</v>
      </c>
      <c r="K723" s="60"/>
      <c r="L723" s="61">
        <v>115.95</v>
      </c>
      <c r="M723" s="60"/>
      <c r="N723" s="62"/>
      <c r="AF723" s="39"/>
      <c r="AG723" s="47"/>
      <c r="AL723" s="3" t="s">
        <v>65</v>
      </c>
      <c r="AM723" s="47"/>
      <c r="AN723" s="47"/>
      <c r="AP723" s="47"/>
      <c r="AQ723" s="47"/>
    </row>
    <row r="724" spans="1:43" s="4" customFormat="1" ht="15" x14ac:dyDescent="0.25">
      <c r="A724" s="56"/>
      <c r="B724" s="49"/>
      <c r="C724" s="372" t="s">
        <v>66</v>
      </c>
      <c r="D724" s="372"/>
      <c r="E724" s="372"/>
      <c r="F724" s="51"/>
      <c r="G724" s="52"/>
      <c r="H724" s="52"/>
      <c r="I724" s="52"/>
      <c r="J724" s="57"/>
      <c r="K724" s="52"/>
      <c r="L724" s="53">
        <v>106.67</v>
      </c>
      <c r="M724" s="52"/>
      <c r="N724" s="55">
        <v>3729.19</v>
      </c>
      <c r="AF724" s="39"/>
      <c r="AG724" s="47"/>
      <c r="AK724" s="3" t="s">
        <v>66</v>
      </c>
      <c r="AM724" s="47"/>
      <c r="AN724" s="47"/>
      <c r="AP724" s="47"/>
      <c r="AQ724" s="47"/>
    </row>
    <row r="725" spans="1:43" s="4" customFormat="1" ht="45.75" x14ac:dyDescent="0.25">
      <c r="A725" s="56"/>
      <c r="B725" s="49" t="s">
        <v>4123</v>
      </c>
      <c r="C725" s="372" t="s">
        <v>4124</v>
      </c>
      <c r="D725" s="372"/>
      <c r="E725" s="372"/>
      <c r="F725" s="51" t="s">
        <v>69</v>
      </c>
      <c r="G725" s="63">
        <v>121</v>
      </c>
      <c r="H725" s="52"/>
      <c r="I725" s="63">
        <v>121</v>
      </c>
      <c r="J725" s="57"/>
      <c r="K725" s="52"/>
      <c r="L725" s="53">
        <v>129.07</v>
      </c>
      <c r="M725" s="52"/>
      <c r="N725" s="55">
        <v>4512.32</v>
      </c>
      <c r="AF725" s="39"/>
      <c r="AG725" s="47"/>
      <c r="AK725" s="3" t="s">
        <v>4124</v>
      </c>
      <c r="AM725" s="47"/>
      <c r="AN725" s="47"/>
      <c r="AP725" s="47"/>
      <c r="AQ725" s="47"/>
    </row>
    <row r="726" spans="1:43" s="4" customFormat="1" ht="45.75" x14ac:dyDescent="0.25">
      <c r="A726" s="56"/>
      <c r="B726" s="49" t="s">
        <v>4125</v>
      </c>
      <c r="C726" s="372" t="s">
        <v>4126</v>
      </c>
      <c r="D726" s="372"/>
      <c r="E726" s="372"/>
      <c r="F726" s="51" t="s">
        <v>69</v>
      </c>
      <c r="G726" s="63">
        <v>72</v>
      </c>
      <c r="H726" s="52"/>
      <c r="I726" s="63">
        <v>72</v>
      </c>
      <c r="J726" s="57"/>
      <c r="K726" s="52"/>
      <c r="L726" s="53">
        <v>76.8</v>
      </c>
      <c r="M726" s="52"/>
      <c r="N726" s="55">
        <v>2685.02</v>
      </c>
      <c r="AF726" s="39"/>
      <c r="AG726" s="47"/>
      <c r="AK726" s="3" t="s">
        <v>4126</v>
      </c>
      <c r="AM726" s="47"/>
      <c r="AN726" s="47"/>
      <c r="AP726" s="47"/>
      <c r="AQ726" s="47"/>
    </row>
    <row r="727" spans="1:43" s="4" customFormat="1" ht="15" x14ac:dyDescent="0.25">
      <c r="A727" s="65"/>
      <c r="B727" s="66"/>
      <c r="C727" s="374" t="s">
        <v>72</v>
      </c>
      <c r="D727" s="374"/>
      <c r="E727" s="374"/>
      <c r="F727" s="42"/>
      <c r="G727" s="43"/>
      <c r="H727" s="43"/>
      <c r="I727" s="43"/>
      <c r="J727" s="45"/>
      <c r="K727" s="43"/>
      <c r="L727" s="67">
        <v>321.82</v>
      </c>
      <c r="M727" s="60"/>
      <c r="N727" s="46"/>
      <c r="AF727" s="39"/>
      <c r="AG727" s="47"/>
      <c r="AM727" s="47" t="s">
        <v>72</v>
      </c>
      <c r="AN727" s="47"/>
      <c r="AP727" s="47"/>
      <c r="AQ727" s="47"/>
    </row>
    <row r="728" spans="1:43" s="4" customFormat="1" ht="23.25" x14ac:dyDescent="0.25">
      <c r="A728" s="40" t="s">
        <v>462</v>
      </c>
      <c r="B728" s="41" t="s">
        <v>1635</v>
      </c>
      <c r="C728" s="374" t="s">
        <v>4127</v>
      </c>
      <c r="D728" s="374"/>
      <c r="E728" s="374"/>
      <c r="F728" s="42" t="s">
        <v>231</v>
      </c>
      <c r="G728" s="43">
        <v>16</v>
      </c>
      <c r="H728" s="44">
        <v>1</v>
      </c>
      <c r="I728" s="44">
        <v>16</v>
      </c>
      <c r="J728" s="67">
        <v>182.33</v>
      </c>
      <c r="K728" s="43"/>
      <c r="L728" s="67">
        <v>338.04</v>
      </c>
      <c r="M728" s="68">
        <v>8.6300000000000008</v>
      </c>
      <c r="N728" s="115">
        <v>2917.28</v>
      </c>
      <c r="AF728" s="39"/>
      <c r="AG728" s="47" t="s">
        <v>4127</v>
      </c>
      <c r="AM728" s="47"/>
      <c r="AN728" s="47"/>
      <c r="AP728" s="47"/>
      <c r="AQ728" s="47"/>
    </row>
    <row r="729" spans="1:43" s="4" customFormat="1" ht="15" x14ac:dyDescent="0.25">
      <c r="A729" s="65"/>
      <c r="B729" s="66"/>
      <c r="C729" s="374" t="s">
        <v>72</v>
      </c>
      <c r="D729" s="374"/>
      <c r="E729" s="374"/>
      <c r="F729" s="42"/>
      <c r="G729" s="43"/>
      <c r="H729" s="43"/>
      <c r="I729" s="43"/>
      <c r="J729" s="45"/>
      <c r="K729" s="43"/>
      <c r="L729" s="67">
        <v>338.04</v>
      </c>
      <c r="M729" s="60"/>
      <c r="N729" s="115">
        <v>2917.28</v>
      </c>
      <c r="AF729" s="39"/>
      <c r="AG729" s="47"/>
      <c r="AM729" s="47" t="s">
        <v>72</v>
      </c>
      <c r="AN729" s="47"/>
      <c r="AP729" s="47"/>
      <c r="AQ729" s="47"/>
    </row>
    <row r="730" spans="1:43" s="4" customFormat="1" ht="15" x14ac:dyDescent="0.25">
      <c r="A730" s="381" t="s">
        <v>4128</v>
      </c>
      <c r="B730" s="382"/>
      <c r="C730" s="382"/>
      <c r="D730" s="382"/>
      <c r="E730" s="382"/>
      <c r="F730" s="382"/>
      <c r="G730" s="382"/>
      <c r="H730" s="382"/>
      <c r="I730" s="382"/>
      <c r="J730" s="382"/>
      <c r="K730" s="382"/>
      <c r="L730" s="382"/>
      <c r="M730" s="382"/>
      <c r="N730" s="383"/>
      <c r="AF730" s="39"/>
      <c r="AG730" s="47"/>
      <c r="AM730" s="47"/>
      <c r="AN730" s="47"/>
      <c r="AP730" s="47"/>
      <c r="AQ730" s="47" t="s">
        <v>4128</v>
      </c>
    </row>
    <row r="731" spans="1:43" s="4" customFormat="1" ht="45.75" x14ac:dyDescent="0.25">
      <c r="A731" s="40" t="s">
        <v>464</v>
      </c>
      <c r="B731" s="41" t="s">
        <v>4129</v>
      </c>
      <c r="C731" s="374" t="s">
        <v>4130</v>
      </c>
      <c r="D731" s="374"/>
      <c r="E731" s="374"/>
      <c r="F731" s="42" t="s">
        <v>215</v>
      </c>
      <c r="G731" s="43">
        <v>0.3</v>
      </c>
      <c r="H731" s="44">
        <v>1</v>
      </c>
      <c r="I731" s="120">
        <v>0.3</v>
      </c>
      <c r="J731" s="45"/>
      <c r="K731" s="43"/>
      <c r="L731" s="45"/>
      <c r="M731" s="43"/>
      <c r="N731" s="46"/>
      <c r="AF731" s="39"/>
      <c r="AG731" s="47" t="s">
        <v>4130</v>
      </c>
      <c r="AM731" s="47"/>
      <c r="AN731" s="47"/>
      <c r="AP731" s="47"/>
      <c r="AQ731" s="47"/>
    </row>
    <row r="732" spans="1:43" s="4" customFormat="1" ht="15" x14ac:dyDescent="0.25">
      <c r="A732" s="69"/>
      <c r="B732" s="50"/>
      <c r="C732" s="372" t="s">
        <v>4131</v>
      </c>
      <c r="D732" s="372"/>
      <c r="E732" s="372"/>
      <c r="F732" s="372"/>
      <c r="G732" s="372"/>
      <c r="H732" s="372"/>
      <c r="I732" s="372"/>
      <c r="J732" s="372"/>
      <c r="K732" s="372"/>
      <c r="L732" s="372"/>
      <c r="M732" s="372"/>
      <c r="N732" s="377"/>
      <c r="AF732" s="39"/>
      <c r="AG732" s="47"/>
      <c r="AH732" s="3" t="s">
        <v>4131</v>
      </c>
      <c r="AM732" s="47"/>
      <c r="AN732" s="47"/>
      <c r="AP732" s="47"/>
      <c r="AQ732" s="47"/>
    </row>
    <row r="733" spans="1:43" s="4" customFormat="1" ht="22.5" x14ac:dyDescent="0.25">
      <c r="A733" s="103"/>
      <c r="B733" s="49" t="s">
        <v>217</v>
      </c>
      <c r="C733" s="368" t="s">
        <v>218</v>
      </c>
      <c r="D733" s="368"/>
      <c r="E733" s="368"/>
      <c r="F733" s="368"/>
      <c r="G733" s="368"/>
      <c r="H733" s="368"/>
      <c r="I733" s="368"/>
      <c r="J733" s="368"/>
      <c r="K733" s="368"/>
      <c r="L733" s="368"/>
      <c r="M733" s="368"/>
      <c r="N733" s="376"/>
      <c r="AF733" s="39"/>
      <c r="AG733" s="47"/>
      <c r="AI733" s="3" t="s">
        <v>218</v>
      </c>
      <c r="AM733" s="47"/>
      <c r="AN733" s="47"/>
      <c r="AP733" s="47"/>
      <c r="AQ733" s="47"/>
    </row>
    <row r="734" spans="1:43" s="4" customFormat="1" ht="15" x14ac:dyDescent="0.25">
      <c r="A734" s="48"/>
      <c r="B734" s="49" t="s">
        <v>58</v>
      </c>
      <c r="C734" s="372" t="s">
        <v>62</v>
      </c>
      <c r="D734" s="372"/>
      <c r="E734" s="372"/>
      <c r="F734" s="51"/>
      <c r="G734" s="52"/>
      <c r="H734" s="52"/>
      <c r="I734" s="52"/>
      <c r="J734" s="53">
        <v>402.79</v>
      </c>
      <c r="K734" s="54">
        <v>1.1499999999999999</v>
      </c>
      <c r="L734" s="53">
        <v>138.96</v>
      </c>
      <c r="M734" s="54">
        <v>34.96</v>
      </c>
      <c r="N734" s="55">
        <v>4858.04</v>
      </c>
      <c r="AF734" s="39"/>
      <c r="AG734" s="47"/>
      <c r="AJ734" s="3" t="s">
        <v>62</v>
      </c>
      <c r="AM734" s="47"/>
      <c r="AN734" s="47"/>
      <c r="AP734" s="47"/>
      <c r="AQ734" s="47"/>
    </row>
    <row r="735" spans="1:43" s="4" customFormat="1" ht="15" x14ac:dyDescent="0.25">
      <c r="A735" s="48"/>
      <c r="B735" s="49" t="s">
        <v>73</v>
      </c>
      <c r="C735" s="372" t="s">
        <v>175</v>
      </c>
      <c r="D735" s="372"/>
      <c r="E735" s="372"/>
      <c r="F735" s="51"/>
      <c r="G735" s="52"/>
      <c r="H735" s="52"/>
      <c r="I735" s="52"/>
      <c r="J735" s="107">
        <v>1959.16</v>
      </c>
      <c r="K735" s="54">
        <v>1.1499999999999999</v>
      </c>
      <c r="L735" s="53">
        <v>675.91</v>
      </c>
      <c r="M735" s="52"/>
      <c r="N735" s="58"/>
      <c r="AF735" s="39"/>
      <c r="AG735" s="47"/>
      <c r="AJ735" s="3" t="s">
        <v>175</v>
      </c>
      <c r="AM735" s="47"/>
      <c r="AN735" s="47"/>
      <c r="AP735" s="47"/>
      <c r="AQ735" s="47"/>
    </row>
    <row r="736" spans="1:43" s="4" customFormat="1" ht="15" x14ac:dyDescent="0.25">
      <c r="A736" s="48"/>
      <c r="B736" s="49" t="s">
        <v>78</v>
      </c>
      <c r="C736" s="372" t="s">
        <v>176</v>
      </c>
      <c r="D736" s="372"/>
      <c r="E736" s="372"/>
      <c r="F736" s="51"/>
      <c r="G736" s="52"/>
      <c r="H736" s="52"/>
      <c r="I736" s="52"/>
      <c r="J736" s="53">
        <v>201.6</v>
      </c>
      <c r="K736" s="54">
        <v>1.1499999999999999</v>
      </c>
      <c r="L736" s="53">
        <v>69.55</v>
      </c>
      <c r="M736" s="54">
        <v>34.96</v>
      </c>
      <c r="N736" s="55">
        <v>2431.4699999999998</v>
      </c>
      <c r="AF736" s="39"/>
      <c r="AG736" s="47"/>
      <c r="AJ736" s="3" t="s">
        <v>176</v>
      </c>
      <c r="AM736" s="47"/>
      <c r="AN736" s="47"/>
      <c r="AP736" s="47"/>
      <c r="AQ736" s="47"/>
    </row>
    <row r="737" spans="1:43" s="4" customFormat="1" ht="15" x14ac:dyDescent="0.25">
      <c r="A737" s="48"/>
      <c r="B737" s="49" t="s">
        <v>122</v>
      </c>
      <c r="C737" s="372" t="s">
        <v>177</v>
      </c>
      <c r="D737" s="372"/>
      <c r="E737" s="372"/>
      <c r="F737" s="51"/>
      <c r="G737" s="52"/>
      <c r="H737" s="52"/>
      <c r="I737" s="52"/>
      <c r="J737" s="53">
        <v>19.37</v>
      </c>
      <c r="K737" s="52"/>
      <c r="L737" s="53">
        <v>5.81</v>
      </c>
      <c r="M737" s="52"/>
      <c r="N737" s="58"/>
      <c r="AF737" s="39"/>
      <c r="AG737" s="47"/>
      <c r="AJ737" s="3" t="s">
        <v>177</v>
      </c>
      <c r="AM737" s="47"/>
      <c r="AN737" s="47"/>
      <c r="AP737" s="47"/>
      <c r="AQ737" s="47"/>
    </row>
    <row r="738" spans="1:43" s="4" customFormat="1" ht="15" x14ac:dyDescent="0.25">
      <c r="A738" s="56"/>
      <c r="B738" s="49"/>
      <c r="C738" s="372" t="s">
        <v>63</v>
      </c>
      <c r="D738" s="372"/>
      <c r="E738" s="372"/>
      <c r="F738" s="51" t="s">
        <v>64</v>
      </c>
      <c r="G738" s="54">
        <v>42.85</v>
      </c>
      <c r="H738" s="54">
        <v>1.1499999999999999</v>
      </c>
      <c r="I738" s="114">
        <v>14.783250000000001</v>
      </c>
      <c r="J738" s="57"/>
      <c r="K738" s="52"/>
      <c r="L738" s="57"/>
      <c r="M738" s="52"/>
      <c r="N738" s="58"/>
      <c r="AF738" s="39"/>
      <c r="AG738" s="47"/>
      <c r="AK738" s="3" t="s">
        <v>63</v>
      </c>
      <c r="AM738" s="47"/>
      <c r="AN738" s="47"/>
      <c r="AP738" s="47"/>
      <c r="AQ738" s="47"/>
    </row>
    <row r="739" spans="1:43" s="4" customFormat="1" ht="15" x14ac:dyDescent="0.25">
      <c r="A739" s="56"/>
      <c r="B739" s="49"/>
      <c r="C739" s="372" t="s">
        <v>178</v>
      </c>
      <c r="D739" s="372"/>
      <c r="E739" s="372"/>
      <c r="F739" s="51" t="s">
        <v>64</v>
      </c>
      <c r="G739" s="104">
        <v>14.7</v>
      </c>
      <c r="H739" s="54">
        <v>1.1499999999999999</v>
      </c>
      <c r="I739" s="70">
        <v>5.0715000000000003</v>
      </c>
      <c r="J739" s="57"/>
      <c r="K739" s="52"/>
      <c r="L739" s="57"/>
      <c r="M739" s="52"/>
      <c r="N739" s="58"/>
      <c r="AF739" s="39"/>
      <c r="AG739" s="47"/>
      <c r="AK739" s="3" t="s">
        <v>178</v>
      </c>
      <c r="AM739" s="47"/>
      <c r="AN739" s="47"/>
      <c r="AP739" s="47"/>
      <c r="AQ739" s="47"/>
    </row>
    <row r="740" spans="1:43" s="4" customFormat="1" ht="15" x14ac:dyDescent="0.25">
      <c r="A740" s="48"/>
      <c r="B740" s="49"/>
      <c r="C740" s="375" t="s">
        <v>65</v>
      </c>
      <c r="D740" s="375"/>
      <c r="E740" s="375"/>
      <c r="F740" s="59"/>
      <c r="G740" s="60"/>
      <c r="H740" s="60"/>
      <c r="I740" s="60"/>
      <c r="J740" s="108">
        <v>2381.3200000000002</v>
      </c>
      <c r="K740" s="60"/>
      <c r="L740" s="61">
        <v>820.68</v>
      </c>
      <c r="M740" s="60"/>
      <c r="N740" s="62"/>
      <c r="AF740" s="39"/>
      <c r="AG740" s="47"/>
      <c r="AL740" s="3" t="s">
        <v>65</v>
      </c>
      <c r="AM740" s="47"/>
      <c r="AN740" s="47"/>
      <c r="AP740" s="47"/>
      <c r="AQ740" s="47"/>
    </row>
    <row r="741" spans="1:43" s="4" customFormat="1" ht="15" x14ac:dyDescent="0.25">
      <c r="A741" s="56"/>
      <c r="B741" s="49"/>
      <c r="C741" s="372" t="s">
        <v>66</v>
      </c>
      <c r="D741" s="372"/>
      <c r="E741" s="372"/>
      <c r="F741" s="51"/>
      <c r="G741" s="52"/>
      <c r="H741" s="52"/>
      <c r="I741" s="52"/>
      <c r="J741" s="57"/>
      <c r="K741" s="52"/>
      <c r="L741" s="53">
        <v>208.51</v>
      </c>
      <c r="M741" s="52"/>
      <c r="N741" s="55">
        <v>7289.51</v>
      </c>
      <c r="AF741" s="39"/>
      <c r="AG741" s="47"/>
      <c r="AK741" s="3" t="s">
        <v>66</v>
      </c>
      <c r="AM741" s="47"/>
      <c r="AN741" s="47"/>
      <c r="AP741" s="47"/>
      <c r="AQ741" s="47"/>
    </row>
    <row r="742" spans="1:43" s="4" customFormat="1" ht="23.25" x14ac:dyDescent="0.25">
      <c r="A742" s="56"/>
      <c r="B742" s="49" t="s">
        <v>718</v>
      </c>
      <c r="C742" s="372" t="s">
        <v>719</v>
      </c>
      <c r="D742" s="372"/>
      <c r="E742" s="372"/>
      <c r="F742" s="51" t="s">
        <v>69</v>
      </c>
      <c r="G742" s="63">
        <v>117</v>
      </c>
      <c r="H742" s="52"/>
      <c r="I742" s="63">
        <v>117</v>
      </c>
      <c r="J742" s="57"/>
      <c r="K742" s="52"/>
      <c r="L742" s="53">
        <v>243.96</v>
      </c>
      <c r="M742" s="52"/>
      <c r="N742" s="55">
        <v>8528.73</v>
      </c>
      <c r="AF742" s="39"/>
      <c r="AG742" s="47"/>
      <c r="AK742" s="3" t="s">
        <v>719</v>
      </c>
      <c r="AM742" s="47"/>
      <c r="AN742" s="47"/>
      <c r="AP742" s="47"/>
      <c r="AQ742" s="47"/>
    </row>
    <row r="743" spans="1:43" s="4" customFormat="1" ht="23.25" x14ac:dyDescent="0.25">
      <c r="A743" s="56"/>
      <c r="B743" s="49" t="s">
        <v>720</v>
      </c>
      <c r="C743" s="372" t="s">
        <v>721</v>
      </c>
      <c r="D743" s="372"/>
      <c r="E743" s="372"/>
      <c r="F743" s="51" t="s">
        <v>69</v>
      </c>
      <c r="G743" s="63">
        <v>74</v>
      </c>
      <c r="H743" s="52"/>
      <c r="I743" s="63">
        <v>74</v>
      </c>
      <c r="J743" s="57"/>
      <c r="K743" s="52"/>
      <c r="L743" s="53">
        <v>154.30000000000001</v>
      </c>
      <c r="M743" s="52"/>
      <c r="N743" s="55">
        <v>5394.24</v>
      </c>
      <c r="AF743" s="39"/>
      <c r="AG743" s="47"/>
      <c r="AK743" s="3" t="s">
        <v>721</v>
      </c>
      <c r="AM743" s="47"/>
      <c r="AN743" s="47"/>
      <c r="AP743" s="47"/>
      <c r="AQ743" s="47"/>
    </row>
    <row r="744" spans="1:43" s="4" customFormat="1" ht="15" x14ac:dyDescent="0.25">
      <c r="A744" s="65"/>
      <c r="B744" s="66"/>
      <c r="C744" s="374" t="s">
        <v>72</v>
      </c>
      <c r="D744" s="374"/>
      <c r="E744" s="374"/>
      <c r="F744" s="42"/>
      <c r="G744" s="43"/>
      <c r="H744" s="43"/>
      <c r="I744" s="43"/>
      <c r="J744" s="45"/>
      <c r="K744" s="43"/>
      <c r="L744" s="105">
        <v>1218.94</v>
      </c>
      <c r="M744" s="60"/>
      <c r="N744" s="46"/>
      <c r="AF744" s="39"/>
      <c r="AG744" s="47"/>
      <c r="AM744" s="47" t="s">
        <v>72</v>
      </c>
      <c r="AN744" s="47"/>
      <c r="AP744" s="47"/>
      <c r="AQ744" s="47"/>
    </row>
    <row r="745" spans="1:43" s="4" customFormat="1" ht="22.5" x14ac:dyDescent="0.25">
      <c r="A745" s="40" t="s">
        <v>466</v>
      </c>
      <c r="B745" s="41" t="s">
        <v>4117</v>
      </c>
      <c r="C745" s="374" t="s">
        <v>4118</v>
      </c>
      <c r="D745" s="374"/>
      <c r="E745" s="374"/>
      <c r="F745" s="42" t="s">
        <v>231</v>
      </c>
      <c r="G745" s="43">
        <v>30.3</v>
      </c>
      <c r="H745" s="44">
        <v>1</v>
      </c>
      <c r="I745" s="120">
        <v>30.3</v>
      </c>
      <c r="J745" s="105">
        <v>3192.6</v>
      </c>
      <c r="K745" s="43"/>
      <c r="L745" s="105">
        <v>11209.24</v>
      </c>
      <c r="M745" s="68">
        <v>8.6300000000000008</v>
      </c>
      <c r="N745" s="115">
        <v>96735.78</v>
      </c>
      <c r="AF745" s="39"/>
      <c r="AG745" s="47" t="s">
        <v>4118</v>
      </c>
      <c r="AM745" s="47"/>
      <c r="AN745" s="47"/>
      <c r="AP745" s="47"/>
      <c r="AQ745" s="47"/>
    </row>
    <row r="746" spans="1:43" s="4" customFormat="1" ht="15" x14ac:dyDescent="0.25">
      <c r="A746" s="65"/>
      <c r="B746" s="66"/>
      <c r="C746" s="374" t="s">
        <v>72</v>
      </c>
      <c r="D746" s="374"/>
      <c r="E746" s="374"/>
      <c r="F746" s="42"/>
      <c r="G746" s="43"/>
      <c r="H746" s="43"/>
      <c r="I746" s="43"/>
      <c r="J746" s="45"/>
      <c r="K746" s="43"/>
      <c r="L746" s="105">
        <v>11209.24</v>
      </c>
      <c r="M746" s="60"/>
      <c r="N746" s="115">
        <v>96735.78</v>
      </c>
      <c r="AF746" s="39"/>
      <c r="AG746" s="47"/>
      <c r="AM746" s="47" t="s">
        <v>72</v>
      </c>
      <c r="AN746" s="47"/>
      <c r="AP746" s="47"/>
      <c r="AQ746" s="47"/>
    </row>
    <row r="747" spans="1:43" s="4" customFormat="1" ht="56.25" x14ac:dyDescent="0.25">
      <c r="A747" s="40" t="s">
        <v>468</v>
      </c>
      <c r="B747" s="41" t="s">
        <v>730</v>
      </c>
      <c r="C747" s="374" t="s">
        <v>4132</v>
      </c>
      <c r="D747" s="374"/>
      <c r="E747" s="374"/>
      <c r="F747" s="42" t="s">
        <v>732</v>
      </c>
      <c r="G747" s="43">
        <v>0.3</v>
      </c>
      <c r="H747" s="44">
        <v>1</v>
      </c>
      <c r="I747" s="120">
        <v>0.3</v>
      </c>
      <c r="J747" s="45"/>
      <c r="K747" s="43"/>
      <c r="L747" s="45"/>
      <c r="M747" s="43"/>
      <c r="N747" s="46"/>
      <c r="AF747" s="39"/>
      <c r="AG747" s="47" t="s">
        <v>4132</v>
      </c>
      <c r="AM747" s="47"/>
      <c r="AN747" s="47"/>
      <c r="AP747" s="47"/>
      <c r="AQ747" s="47"/>
    </row>
    <row r="748" spans="1:43" s="4" customFormat="1" ht="15" x14ac:dyDescent="0.25">
      <c r="A748" s="69"/>
      <c r="B748" s="50"/>
      <c r="C748" s="372" t="s">
        <v>680</v>
      </c>
      <c r="D748" s="372"/>
      <c r="E748" s="372"/>
      <c r="F748" s="372"/>
      <c r="G748" s="372"/>
      <c r="H748" s="372"/>
      <c r="I748" s="372"/>
      <c r="J748" s="372"/>
      <c r="K748" s="372"/>
      <c r="L748" s="372"/>
      <c r="M748" s="372"/>
      <c r="N748" s="377"/>
      <c r="AF748" s="39"/>
      <c r="AG748" s="47"/>
      <c r="AH748" s="3" t="s">
        <v>680</v>
      </c>
      <c r="AM748" s="47"/>
      <c r="AN748" s="47"/>
      <c r="AP748" s="47"/>
      <c r="AQ748" s="47"/>
    </row>
    <row r="749" spans="1:43" s="4" customFormat="1" ht="22.5" x14ac:dyDescent="0.25">
      <c r="A749" s="103"/>
      <c r="B749" s="49" t="s">
        <v>217</v>
      </c>
      <c r="C749" s="368" t="s">
        <v>218</v>
      </c>
      <c r="D749" s="368"/>
      <c r="E749" s="368"/>
      <c r="F749" s="368"/>
      <c r="G749" s="368"/>
      <c r="H749" s="368"/>
      <c r="I749" s="368"/>
      <c r="J749" s="368"/>
      <c r="K749" s="368"/>
      <c r="L749" s="368"/>
      <c r="M749" s="368"/>
      <c r="N749" s="376"/>
      <c r="AF749" s="39"/>
      <c r="AG749" s="47"/>
      <c r="AI749" s="3" t="s">
        <v>218</v>
      </c>
      <c r="AM749" s="47"/>
      <c r="AN749" s="47"/>
      <c r="AP749" s="47"/>
      <c r="AQ749" s="47"/>
    </row>
    <row r="750" spans="1:43" s="4" customFormat="1" ht="15" x14ac:dyDescent="0.25">
      <c r="A750" s="48"/>
      <c r="B750" s="49" t="s">
        <v>58</v>
      </c>
      <c r="C750" s="372" t="s">
        <v>62</v>
      </c>
      <c r="D750" s="372"/>
      <c r="E750" s="372"/>
      <c r="F750" s="51"/>
      <c r="G750" s="52"/>
      <c r="H750" s="52"/>
      <c r="I750" s="52"/>
      <c r="J750" s="53">
        <v>689.47</v>
      </c>
      <c r="K750" s="54">
        <v>1.1499999999999999</v>
      </c>
      <c r="L750" s="53">
        <v>237.87</v>
      </c>
      <c r="M750" s="54">
        <v>34.96</v>
      </c>
      <c r="N750" s="55">
        <v>8315.94</v>
      </c>
      <c r="AF750" s="39"/>
      <c r="AG750" s="47"/>
      <c r="AJ750" s="3" t="s">
        <v>62</v>
      </c>
      <c r="AM750" s="47"/>
      <c r="AN750" s="47"/>
      <c r="AP750" s="47"/>
      <c r="AQ750" s="47"/>
    </row>
    <row r="751" spans="1:43" s="4" customFormat="1" ht="15" x14ac:dyDescent="0.25">
      <c r="A751" s="48"/>
      <c r="B751" s="49" t="s">
        <v>73</v>
      </c>
      <c r="C751" s="372" t="s">
        <v>175</v>
      </c>
      <c r="D751" s="372"/>
      <c r="E751" s="372"/>
      <c r="F751" s="51"/>
      <c r="G751" s="52"/>
      <c r="H751" s="52"/>
      <c r="I751" s="52"/>
      <c r="J751" s="53">
        <v>72.67</v>
      </c>
      <c r="K751" s="54">
        <v>1.1499999999999999</v>
      </c>
      <c r="L751" s="53">
        <v>25.07</v>
      </c>
      <c r="M751" s="52"/>
      <c r="N751" s="58"/>
      <c r="AF751" s="39"/>
      <c r="AG751" s="47"/>
      <c r="AJ751" s="3" t="s">
        <v>175</v>
      </c>
      <c r="AM751" s="47"/>
      <c r="AN751" s="47"/>
      <c r="AP751" s="47"/>
      <c r="AQ751" s="47"/>
    </row>
    <row r="752" spans="1:43" s="4" customFormat="1" ht="15" x14ac:dyDescent="0.25">
      <c r="A752" s="48"/>
      <c r="B752" s="49" t="s">
        <v>78</v>
      </c>
      <c r="C752" s="372" t="s">
        <v>176</v>
      </c>
      <c r="D752" s="372"/>
      <c r="E752" s="372"/>
      <c r="F752" s="51"/>
      <c r="G752" s="52"/>
      <c r="H752" s="52"/>
      <c r="I752" s="52"/>
      <c r="J752" s="53">
        <v>0.41</v>
      </c>
      <c r="K752" s="54">
        <v>1.1499999999999999</v>
      </c>
      <c r="L752" s="53">
        <v>0.14000000000000001</v>
      </c>
      <c r="M752" s="54">
        <v>34.96</v>
      </c>
      <c r="N752" s="64">
        <v>4.8899999999999997</v>
      </c>
      <c r="AF752" s="39"/>
      <c r="AG752" s="47"/>
      <c r="AJ752" s="3" t="s">
        <v>176</v>
      </c>
      <c r="AM752" s="47"/>
      <c r="AN752" s="47"/>
      <c r="AP752" s="47"/>
      <c r="AQ752" s="47"/>
    </row>
    <row r="753" spans="1:43" s="4" customFormat="1" ht="15" x14ac:dyDescent="0.25">
      <c r="A753" s="48"/>
      <c r="B753" s="49" t="s">
        <v>122</v>
      </c>
      <c r="C753" s="372" t="s">
        <v>177</v>
      </c>
      <c r="D753" s="372"/>
      <c r="E753" s="372"/>
      <c r="F753" s="51"/>
      <c r="G753" s="52"/>
      <c r="H753" s="52"/>
      <c r="I753" s="52"/>
      <c r="J753" s="53">
        <v>484.59</v>
      </c>
      <c r="K753" s="52"/>
      <c r="L753" s="53">
        <v>145.38</v>
      </c>
      <c r="M753" s="52"/>
      <c r="N753" s="58"/>
      <c r="AF753" s="39"/>
      <c r="AG753" s="47"/>
      <c r="AJ753" s="3" t="s">
        <v>177</v>
      </c>
      <c r="AM753" s="47"/>
      <c r="AN753" s="47"/>
      <c r="AP753" s="47"/>
      <c r="AQ753" s="47"/>
    </row>
    <row r="754" spans="1:43" s="4" customFormat="1" ht="15" x14ac:dyDescent="0.25">
      <c r="A754" s="56"/>
      <c r="B754" s="49"/>
      <c r="C754" s="372" t="s">
        <v>63</v>
      </c>
      <c r="D754" s="372"/>
      <c r="E754" s="372"/>
      <c r="F754" s="51" t="s">
        <v>64</v>
      </c>
      <c r="G754" s="54">
        <v>71.67</v>
      </c>
      <c r="H754" s="54">
        <v>1.1499999999999999</v>
      </c>
      <c r="I754" s="114">
        <v>24.726150000000001</v>
      </c>
      <c r="J754" s="57"/>
      <c r="K754" s="52"/>
      <c r="L754" s="57"/>
      <c r="M754" s="52"/>
      <c r="N754" s="58"/>
      <c r="AF754" s="39"/>
      <c r="AG754" s="47"/>
      <c r="AK754" s="3" t="s">
        <v>63</v>
      </c>
      <c r="AM754" s="47"/>
      <c r="AN754" s="47"/>
      <c r="AP754" s="47"/>
      <c r="AQ754" s="47"/>
    </row>
    <row r="755" spans="1:43" s="4" customFormat="1" ht="15" x14ac:dyDescent="0.25">
      <c r="A755" s="56"/>
      <c r="B755" s="49"/>
      <c r="C755" s="372" t="s">
        <v>178</v>
      </c>
      <c r="D755" s="372"/>
      <c r="E755" s="372"/>
      <c r="F755" s="51" t="s">
        <v>64</v>
      </c>
      <c r="G755" s="54">
        <v>0.03</v>
      </c>
      <c r="H755" s="54">
        <v>1.1499999999999999</v>
      </c>
      <c r="I755" s="114">
        <v>1.035E-2</v>
      </c>
      <c r="J755" s="57"/>
      <c r="K755" s="52"/>
      <c r="L755" s="57"/>
      <c r="M755" s="52"/>
      <c r="N755" s="58"/>
      <c r="AF755" s="39"/>
      <c r="AG755" s="47"/>
      <c r="AK755" s="3" t="s">
        <v>178</v>
      </c>
      <c r="AM755" s="47"/>
      <c r="AN755" s="47"/>
      <c r="AP755" s="47"/>
      <c r="AQ755" s="47"/>
    </row>
    <row r="756" spans="1:43" s="4" customFormat="1" ht="15" x14ac:dyDescent="0.25">
      <c r="A756" s="48"/>
      <c r="B756" s="49"/>
      <c r="C756" s="375" t="s">
        <v>65</v>
      </c>
      <c r="D756" s="375"/>
      <c r="E756" s="375"/>
      <c r="F756" s="59"/>
      <c r="G756" s="60"/>
      <c r="H756" s="60"/>
      <c r="I756" s="60"/>
      <c r="J756" s="108">
        <v>1246.73</v>
      </c>
      <c r="K756" s="60"/>
      <c r="L756" s="61">
        <v>408.32</v>
      </c>
      <c r="M756" s="60"/>
      <c r="N756" s="62"/>
      <c r="AF756" s="39"/>
      <c r="AG756" s="47"/>
      <c r="AL756" s="3" t="s">
        <v>65</v>
      </c>
      <c r="AM756" s="47"/>
      <c r="AN756" s="47"/>
      <c r="AP756" s="47"/>
      <c r="AQ756" s="47"/>
    </row>
    <row r="757" spans="1:43" s="4" customFormat="1" ht="15" x14ac:dyDescent="0.25">
      <c r="A757" s="56"/>
      <c r="B757" s="49"/>
      <c r="C757" s="372" t="s">
        <v>66</v>
      </c>
      <c r="D757" s="372"/>
      <c r="E757" s="372"/>
      <c r="F757" s="51"/>
      <c r="G757" s="52"/>
      <c r="H757" s="52"/>
      <c r="I757" s="52"/>
      <c r="J757" s="57"/>
      <c r="K757" s="52"/>
      <c r="L757" s="53">
        <v>238.01</v>
      </c>
      <c r="M757" s="52"/>
      <c r="N757" s="55">
        <v>8320.83</v>
      </c>
      <c r="AF757" s="39"/>
      <c r="AG757" s="47"/>
      <c r="AK757" s="3" t="s">
        <v>66</v>
      </c>
      <c r="AM757" s="47"/>
      <c r="AN757" s="47"/>
      <c r="AP757" s="47"/>
      <c r="AQ757" s="47"/>
    </row>
    <row r="758" spans="1:43" s="4" customFormat="1" ht="23.25" x14ac:dyDescent="0.25">
      <c r="A758" s="56"/>
      <c r="B758" s="49" t="s">
        <v>718</v>
      </c>
      <c r="C758" s="372" t="s">
        <v>719</v>
      </c>
      <c r="D758" s="372"/>
      <c r="E758" s="372"/>
      <c r="F758" s="51" t="s">
        <v>69</v>
      </c>
      <c r="G758" s="63">
        <v>117</v>
      </c>
      <c r="H758" s="52"/>
      <c r="I758" s="63">
        <v>117</v>
      </c>
      <c r="J758" s="57"/>
      <c r="K758" s="52"/>
      <c r="L758" s="53">
        <v>278.47000000000003</v>
      </c>
      <c r="M758" s="52"/>
      <c r="N758" s="55">
        <v>9735.3700000000008</v>
      </c>
      <c r="AF758" s="39"/>
      <c r="AG758" s="47"/>
      <c r="AK758" s="3" t="s">
        <v>719</v>
      </c>
      <c r="AM758" s="47"/>
      <c r="AN758" s="47"/>
      <c r="AP758" s="47"/>
      <c r="AQ758" s="47"/>
    </row>
    <row r="759" spans="1:43" s="4" customFormat="1" ht="23.25" x14ac:dyDescent="0.25">
      <c r="A759" s="56"/>
      <c r="B759" s="49" t="s">
        <v>720</v>
      </c>
      <c r="C759" s="372" t="s">
        <v>721</v>
      </c>
      <c r="D759" s="372"/>
      <c r="E759" s="372"/>
      <c r="F759" s="51" t="s">
        <v>69</v>
      </c>
      <c r="G759" s="63">
        <v>74</v>
      </c>
      <c r="H759" s="52"/>
      <c r="I759" s="63">
        <v>74</v>
      </c>
      <c r="J759" s="57"/>
      <c r="K759" s="52"/>
      <c r="L759" s="53">
        <v>176.13</v>
      </c>
      <c r="M759" s="52"/>
      <c r="N759" s="55">
        <v>6157.41</v>
      </c>
      <c r="AF759" s="39"/>
      <c r="AG759" s="47"/>
      <c r="AK759" s="3" t="s">
        <v>721</v>
      </c>
      <c r="AM759" s="47"/>
      <c r="AN759" s="47"/>
      <c r="AP759" s="47"/>
      <c r="AQ759" s="47"/>
    </row>
    <row r="760" spans="1:43" s="4" customFormat="1" ht="15" x14ac:dyDescent="0.25">
      <c r="A760" s="65"/>
      <c r="B760" s="66"/>
      <c r="C760" s="374" t="s">
        <v>72</v>
      </c>
      <c r="D760" s="374"/>
      <c r="E760" s="374"/>
      <c r="F760" s="42"/>
      <c r="G760" s="43"/>
      <c r="H760" s="43"/>
      <c r="I760" s="43"/>
      <c r="J760" s="45"/>
      <c r="K760" s="43"/>
      <c r="L760" s="67">
        <v>862.92</v>
      </c>
      <c r="M760" s="60"/>
      <c r="N760" s="46"/>
      <c r="AF760" s="39"/>
      <c r="AG760" s="47"/>
      <c r="AM760" s="47" t="s">
        <v>72</v>
      </c>
      <c r="AN760" s="47"/>
      <c r="AP760" s="47"/>
      <c r="AQ760" s="47"/>
    </row>
    <row r="761" spans="1:43" s="4" customFormat="1" ht="23.25" x14ac:dyDescent="0.25">
      <c r="A761" s="40" t="s">
        <v>470</v>
      </c>
      <c r="B761" s="41" t="s">
        <v>4133</v>
      </c>
      <c r="C761" s="374" t="s">
        <v>4134</v>
      </c>
      <c r="D761" s="374"/>
      <c r="E761" s="374"/>
      <c r="F761" s="42" t="s">
        <v>215</v>
      </c>
      <c r="G761" s="43">
        <v>0.32</v>
      </c>
      <c r="H761" s="44">
        <v>1</v>
      </c>
      <c r="I761" s="68">
        <v>0.32</v>
      </c>
      <c r="J761" s="45"/>
      <c r="K761" s="43"/>
      <c r="L761" s="45"/>
      <c r="M761" s="43"/>
      <c r="N761" s="46"/>
      <c r="AF761" s="39"/>
      <c r="AG761" s="47" t="s">
        <v>4134</v>
      </c>
      <c r="AM761" s="47"/>
      <c r="AN761" s="47"/>
      <c r="AP761" s="47"/>
      <c r="AQ761" s="47"/>
    </row>
    <row r="762" spans="1:43" s="4" customFormat="1" ht="15" x14ac:dyDescent="0.25">
      <c r="A762" s="69"/>
      <c r="B762" s="50"/>
      <c r="C762" s="372" t="s">
        <v>4135</v>
      </c>
      <c r="D762" s="372"/>
      <c r="E762" s="372"/>
      <c r="F762" s="372"/>
      <c r="G762" s="372"/>
      <c r="H762" s="372"/>
      <c r="I762" s="372"/>
      <c r="J762" s="372"/>
      <c r="K762" s="372"/>
      <c r="L762" s="372"/>
      <c r="M762" s="372"/>
      <c r="N762" s="377"/>
      <c r="AF762" s="39"/>
      <c r="AG762" s="47"/>
      <c r="AH762" s="3" t="s">
        <v>4135</v>
      </c>
      <c r="AM762" s="47"/>
      <c r="AN762" s="47"/>
      <c r="AP762" s="47"/>
      <c r="AQ762" s="47"/>
    </row>
    <row r="763" spans="1:43" s="4" customFormat="1" ht="22.5" x14ac:dyDescent="0.25">
      <c r="A763" s="103"/>
      <c r="B763" s="49" t="s">
        <v>217</v>
      </c>
      <c r="C763" s="368" t="s">
        <v>218</v>
      </c>
      <c r="D763" s="368"/>
      <c r="E763" s="368"/>
      <c r="F763" s="368"/>
      <c r="G763" s="368"/>
      <c r="H763" s="368"/>
      <c r="I763" s="368"/>
      <c r="J763" s="368"/>
      <c r="K763" s="368"/>
      <c r="L763" s="368"/>
      <c r="M763" s="368"/>
      <c r="N763" s="376"/>
      <c r="AF763" s="39"/>
      <c r="AG763" s="47"/>
      <c r="AI763" s="3" t="s">
        <v>218</v>
      </c>
      <c r="AM763" s="47"/>
      <c r="AN763" s="47"/>
      <c r="AP763" s="47"/>
      <c r="AQ763" s="47"/>
    </row>
    <row r="764" spans="1:43" s="4" customFormat="1" ht="15" x14ac:dyDescent="0.25">
      <c r="A764" s="48"/>
      <c r="B764" s="49" t="s">
        <v>58</v>
      </c>
      <c r="C764" s="372" t="s">
        <v>62</v>
      </c>
      <c r="D764" s="372"/>
      <c r="E764" s="372"/>
      <c r="F764" s="51"/>
      <c r="G764" s="52"/>
      <c r="H764" s="52"/>
      <c r="I764" s="52"/>
      <c r="J764" s="53">
        <v>245.25</v>
      </c>
      <c r="K764" s="54">
        <v>1.1499999999999999</v>
      </c>
      <c r="L764" s="53">
        <v>90.25</v>
      </c>
      <c r="M764" s="54">
        <v>34.96</v>
      </c>
      <c r="N764" s="55">
        <v>3155.14</v>
      </c>
      <c r="AF764" s="39"/>
      <c r="AG764" s="47"/>
      <c r="AJ764" s="3" t="s">
        <v>62</v>
      </c>
      <c r="AM764" s="47"/>
      <c r="AN764" s="47"/>
      <c r="AP764" s="47"/>
      <c r="AQ764" s="47"/>
    </row>
    <row r="765" spans="1:43" s="4" customFormat="1" ht="15" x14ac:dyDescent="0.25">
      <c r="A765" s="48"/>
      <c r="B765" s="49" t="s">
        <v>73</v>
      </c>
      <c r="C765" s="372" t="s">
        <v>175</v>
      </c>
      <c r="D765" s="372"/>
      <c r="E765" s="372"/>
      <c r="F765" s="51"/>
      <c r="G765" s="52"/>
      <c r="H765" s="52"/>
      <c r="I765" s="52"/>
      <c r="J765" s="53">
        <v>872.74</v>
      </c>
      <c r="K765" s="54">
        <v>1.1499999999999999</v>
      </c>
      <c r="L765" s="53">
        <v>321.17</v>
      </c>
      <c r="M765" s="52"/>
      <c r="N765" s="58"/>
      <c r="AF765" s="39"/>
      <c r="AG765" s="47"/>
      <c r="AJ765" s="3" t="s">
        <v>175</v>
      </c>
      <c r="AM765" s="47"/>
      <c r="AN765" s="47"/>
      <c r="AP765" s="47"/>
      <c r="AQ765" s="47"/>
    </row>
    <row r="766" spans="1:43" s="4" customFormat="1" ht="15" x14ac:dyDescent="0.25">
      <c r="A766" s="48"/>
      <c r="B766" s="49" t="s">
        <v>78</v>
      </c>
      <c r="C766" s="372" t="s">
        <v>176</v>
      </c>
      <c r="D766" s="372"/>
      <c r="E766" s="372"/>
      <c r="F766" s="51"/>
      <c r="G766" s="52"/>
      <c r="H766" s="52"/>
      <c r="I766" s="52"/>
      <c r="J766" s="53">
        <v>105.89</v>
      </c>
      <c r="K766" s="54">
        <v>1.1499999999999999</v>
      </c>
      <c r="L766" s="53">
        <v>38.97</v>
      </c>
      <c r="M766" s="54">
        <v>34.96</v>
      </c>
      <c r="N766" s="55">
        <v>1362.39</v>
      </c>
      <c r="AF766" s="39"/>
      <c r="AG766" s="47"/>
      <c r="AJ766" s="3" t="s">
        <v>176</v>
      </c>
      <c r="AM766" s="47"/>
      <c r="AN766" s="47"/>
      <c r="AP766" s="47"/>
      <c r="AQ766" s="47"/>
    </row>
    <row r="767" spans="1:43" s="4" customFormat="1" ht="15" x14ac:dyDescent="0.25">
      <c r="A767" s="48"/>
      <c r="B767" s="49" t="s">
        <v>122</v>
      </c>
      <c r="C767" s="372" t="s">
        <v>177</v>
      </c>
      <c r="D767" s="372"/>
      <c r="E767" s="372"/>
      <c r="F767" s="51"/>
      <c r="G767" s="52"/>
      <c r="H767" s="52"/>
      <c r="I767" s="52"/>
      <c r="J767" s="53">
        <v>2.29</v>
      </c>
      <c r="K767" s="52"/>
      <c r="L767" s="53">
        <v>0.73</v>
      </c>
      <c r="M767" s="52"/>
      <c r="N767" s="58"/>
      <c r="AF767" s="39"/>
      <c r="AG767" s="47"/>
      <c r="AJ767" s="3" t="s">
        <v>177</v>
      </c>
      <c r="AM767" s="47"/>
      <c r="AN767" s="47"/>
      <c r="AP767" s="47"/>
      <c r="AQ767" s="47"/>
    </row>
    <row r="768" spans="1:43" s="4" customFormat="1" ht="15" x14ac:dyDescent="0.25">
      <c r="A768" s="56"/>
      <c r="B768" s="49"/>
      <c r="C768" s="372" t="s">
        <v>63</v>
      </c>
      <c r="D768" s="372"/>
      <c r="E768" s="372"/>
      <c r="F768" s="51" t="s">
        <v>64</v>
      </c>
      <c r="G768" s="54">
        <v>26.09</v>
      </c>
      <c r="H768" s="54">
        <v>1.1499999999999999</v>
      </c>
      <c r="I768" s="114">
        <v>9.6011199999999999</v>
      </c>
      <c r="J768" s="57"/>
      <c r="K768" s="52"/>
      <c r="L768" s="57"/>
      <c r="M768" s="52"/>
      <c r="N768" s="58"/>
      <c r="AF768" s="39"/>
      <c r="AG768" s="47"/>
      <c r="AK768" s="3" t="s">
        <v>63</v>
      </c>
      <c r="AM768" s="47"/>
      <c r="AN768" s="47"/>
      <c r="AP768" s="47"/>
      <c r="AQ768" s="47"/>
    </row>
    <row r="769" spans="1:43" s="4" customFormat="1" ht="15" x14ac:dyDescent="0.25">
      <c r="A769" s="56"/>
      <c r="B769" s="49"/>
      <c r="C769" s="372" t="s">
        <v>178</v>
      </c>
      <c r="D769" s="372"/>
      <c r="E769" s="372"/>
      <c r="F769" s="51" t="s">
        <v>64</v>
      </c>
      <c r="G769" s="104">
        <v>7.8</v>
      </c>
      <c r="H769" s="54">
        <v>1.1499999999999999</v>
      </c>
      <c r="I769" s="70">
        <v>2.8704000000000001</v>
      </c>
      <c r="J769" s="57"/>
      <c r="K769" s="52"/>
      <c r="L769" s="57"/>
      <c r="M769" s="52"/>
      <c r="N769" s="58"/>
      <c r="AF769" s="39"/>
      <c r="AG769" s="47"/>
      <c r="AK769" s="3" t="s">
        <v>178</v>
      </c>
      <c r="AM769" s="47"/>
      <c r="AN769" s="47"/>
      <c r="AP769" s="47"/>
      <c r="AQ769" s="47"/>
    </row>
    <row r="770" spans="1:43" s="4" customFormat="1" ht="15" x14ac:dyDescent="0.25">
      <c r="A770" s="48"/>
      <c r="B770" s="49"/>
      <c r="C770" s="375" t="s">
        <v>65</v>
      </c>
      <c r="D770" s="375"/>
      <c r="E770" s="375"/>
      <c r="F770" s="59"/>
      <c r="G770" s="60"/>
      <c r="H770" s="60"/>
      <c r="I770" s="60"/>
      <c r="J770" s="108">
        <v>1120.28</v>
      </c>
      <c r="K770" s="60"/>
      <c r="L770" s="61">
        <v>412.15</v>
      </c>
      <c r="M770" s="60"/>
      <c r="N770" s="62"/>
      <c r="AF770" s="39"/>
      <c r="AG770" s="47"/>
      <c r="AL770" s="3" t="s">
        <v>65</v>
      </c>
      <c r="AM770" s="47"/>
      <c r="AN770" s="47"/>
      <c r="AP770" s="47"/>
      <c r="AQ770" s="47"/>
    </row>
    <row r="771" spans="1:43" s="4" customFormat="1" ht="15" x14ac:dyDescent="0.25">
      <c r="A771" s="56"/>
      <c r="B771" s="49"/>
      <c r="C771" s="372" t="s">
        <v>66</v>
      </c>
      <c r="D771" s="372"/>
      <c r="E771" s="372"/>
      <c r="F771" s="51"/>
      <c r="G771" s="52"/>
      <c r="H771" s="52"/>
      <c r="I771" s="52"/>
      <c r="J771" s="57"/>
      <c r="K771" s="52"/>
      <c r="L771" s="53">
        <v>129.22</v>
      </c>
      <c r="M771" s="52"/>
      <c r="N771" s="55">
        <v>4517.53</v>
      </c>
      <c r="AF771" s="39"/>
      <c r="AG771" s="47"/>
      <c r="AK771" s="3" t="s">
        <v>66</v>
      </c>
      <c r="AM771" s="47"/>
      <c r="AN771" s="47"/>
      <c r="AP771" s="47"/>
      <c r="AQ771" s="47"/>
    </row>
    <row r="772" spans="1:43" s="4" customFormat="1" ht="23.25" x14ac:dyDescent="0.25">
      <c r="A772" s="56"/>
      <c r="B772" s="49" t="s">
        <v>718</v>
      </c>
      <c r="C772" s="372" t="s">
        <v>719</v>
      </c>
      <c r="D772" s="372"/>
      <c r="E772" s="372"/>
      <c r="F772" s="51" t="s">
        <v>69</v>
      </c>
      <c r="G772" s="63">
        <v>117</v>
      </c>
      <c r="H772" s="52"/>
      <c r="I772" s="63">
        <v>117</v>
      </c>
      <c r="J772" s="57"/>
      <c r="K772" s="52"/>
      <c r="L772" s="53">
        <v>151.19</v>
      </c>
      <c r="M772" s="52"/>
      <c r="N772" s="55">
        <v>5285.51</v>
      </c>
      <c r="AF772" s="39"/>
      <c r="AG772" s="47"/>
      <c r="AK772" s="3" t="s">
        <v>719</v>
      </c>
      <c r="AM772" s="47"/>
      <c r="AN772" s="47"/>
      <c r="AP772" s="47"/>
      <c r="AQ772" s="47"/>
    </row>
    <row r="773" spans="1:43" s="4" customFormat="1" ht="23.25" x14ac:dyDescent="0.25">
      <c r="A773" s="56"/>
      <c r="B773" s="49" t="s">
        <v>720</v>
      </c>
      <c r="C773" s="372" t="s">
        <v>721</v>
      </c>
      <c r="D773" s="372"/>
      <c r="E773" s="372"/>
      <c r="F773" s="51" t="s">
        <v>69</v>
      </c>
      <c r="G773" s="63">
        <v>74</v>
      </c>
      <c r="H773" s="52"/>
      <c r="I773" s="63">
        <v>74</v>
      </c>
      <c r="J773" s="57"/>
      <c r="K773" s="52"/>
      <c r="L773" s="53">
        <v>95.62</v>
      </c>
      <c r="M773" s="52"/>
      <c r="N773" s="55">
        <v>3342.97</v>
      </c>
      <c r="AF773" s="39"/>
      <c r="AG773" s="47"/>
      <c r="AK773" s="3" t="s">
        <v>721</v>
      </c>
      <c r="AM773" s="47"/>
      <c r="AN773" s="47"/>
      <c r="AP773" s="47"/>
      <c r="AQ773" s="47"/>
    </row>
    <row r="774" spans="1:43" s="4" customFormat="1" ht="15" x14ac:dyDescent="0.25">
      <c r="A774" s="65"/>
      <c r="B774" s="66"/>
      <c r="C774" s="374" t="s">
        <v>72</v>
      </c>
      <c r="D774" s="374"/>
      <c r="E774" s="374"/>
      <c r="F774" s="42"/>
      <c r="G774" s="43"/>
      <c r="H774" s="43"/>
      <c r="I774" s="43"/>
      <c r="J774" s="45"/>
      <c r="K774" s="43"/>
      <c r="L774" s="67">
        <v>658.96</v>
      </c>
      <c r="M774" s="60"/>
      <c r="N774" s="46"/>
      <c r="AF774" s="39"/>
      <c r="AG774" s="47"/>
      <c r="AM774" s="47" t="s">
        <v>72</v>
      </c>
      <c r="AN774" s="47"/>
      <c r="AP774" s="47"/>
      <c r="AQ774" s="47"/>
    </row>
    <row r="775" spans="1:43" s="4" customFormat="1" ht="23.25" x14ac:dyDescent="0.25">
      <c r="A775" s="40" t="s">
        <v>472</v>
      </c>
      <c r="B775" s="41" t="s">
        <v>4136</v>
      </c>
      <c r="C775" s="374" t="s">
        <v>4137</v>
      </c>
      <c r="D775" s="374"/>
      <c r="E775" s="374"/>
      <c r="F775" s="42" t="s">
        <v>231</v>
      </c>
      <c r="G775" s="43">
        <v>32.32</v>
      </c>
      <c r="H775" s="44">
        <v>1</v>
      </c>
      <c r="I775" s="68">
        <v>32.32</v>
      </c>
      <c r="J775" s="105">
        <v>1328.55</v>
      </c>
      <c r="K775" s="43"/>
      <c r="L775" s="105">
        <v>4975.5200000000004</v>
      </c>
      <c r="M775" s="68">
        <v>8.6300000000000008</v>
      </c>
      <c r="N775" s="115">
        <v>42938.74</v>
      </c>
      <c r="AF775" s="39"/>
      <c r="AG775" s="47" t="s">
        <v>4137</v>
      </c>
      <c r="AM775" s="47"/>
      <c r="AN775" s="47"/>
      <c r="AP775" s="47"/>
      <c r="AQ775" s="47"/>
    </row>
    <row r="776" spans="1:43" s="4" customFormat="1" ht="15" x14ac:dyDescent="0.25">
      <c r="A776" s="65"/>
      <c r="B776" s="66"/>
      <c r="C776" s="374" t="s">
        <v>72</v>
      </c>
      <c r="D776" s="374"/>
      <c r="E776" s="374"/>
      <c r="F776" s="42"/>
      <c r="G776" s="43"/>
      <c r="H776" s="43"/>
      <c r="I776" s="43"/>
      <c r="J776" s="45"/>
      <c r="K776" s="43"/>
      <c r="L776" s="105">
        <v>4975.5200000000004</v>
      </c>
      <c r="M776" s="60"/>
      <c r="N776" s="115">
        <v>42938.74</v>
      </c>
      <c r="AF776" s="39"/>
      <c r="AG776" s="47"/>
      <c r="AM776" s="47" t="s">
        <v>72</v>
      </c>
      <c r="AN776" s="47"/>
      <c r="AP776" s="47"/>
      <c r="AQ776" s="47"/>
    </row>
    <row r="777" spans="1:43" s="4" customFormat="1" ht="22.5" x14ac:dyDescent="0.25">
      <c r="A777" s="40" t="s">
        <v>474</v>
      </c>
      <c r="B777" s="41" t="s">
        <v>4138</v>
      </c>
      <c r="C777" s="374" t="s">
        <v>4139</v>
      </c>
      <c r="D777" s="374"/>
      <c r="E777" s="374"/>
      <c r="F777" s="42" t="s">
        <v>61</v>
      </c>
      <c r="G777" s="43">
        <v>4</v>
      </c>
      <c r="H777" s="44">
        <v>1</v>
      </c>
      <c r="I777" s="44">
        <v>4</v>
      </c>
      <c r="J777" s="67">
        <v>894.62</v>
      </c>
      <c r="K777" s="43"/>
      <c r="L777" s="67">
        <v>414.66</v>
      </c>
      <c r="M777" s="68">
        <v>8.6300000000000008</v>
      </c>
      <c r="N777" s="115">
        <v>3578.48</v>
      </c>
      <c r="AF777" s="39"/>
      <c r="AG777" s="47" t="s">
        <v>4139</v>
      </c>
      <c r="AM777" s="47"/>
      <c r="AN777" s="47"/>
      <c r="AP777" s="47"/>
      <c r="AQ777" s="47"/>
    </row>
    <row r="778" spans="1:43" s="4" customFormat="1" ht="15" x14ac:dyDescent="0.25">
      <c r="A778" s="65"/>
      <c r="B778" s="66"/>
      <c r="C778" s="374" t="s">
        <v>72</v>
      </c>
      <c r="D778" s="374"/>
      <c r="E778" s="374"/>
      <c r="F778" s="42"/>
      <c r="G778" s="43"/>
      <c r="H778" s="43"/>
      <c r="I778" s="43"/>
      <c r="J778" s="45"/>
      <c r="K778" s="43"/>
      <c r="L778" s="67">
        <v>414.66</v>
      </c>
      <c r="M778" s="60"/>
      <c r="N778" s="115">
        <v>3578.48</v>
      </c>
      <c r="AF778" s="39"/>
      <c r="AG778" s="47"/>
      <c r="AM778" s="47" t="s">
        <v>72</v>
      </c>
      <c r="AN778" s="47"/>
      <c r="AP778" s="47"/>
      <c r="AQ778" s="47"/>
    </row>
    <row r="779" spans="1:43" s="4" customFormat="1" ht="34.5" x14ac:dyDescent="0.25">
      <c r="A779" s="40" t="s">
        <v>475</v>
      </c>
      <c r="B779" s="41" t="s">
        <v>4140</v>
      </c>
      <c r="C779" s="374" t="s">
        <v>4141</v>
      </c>
      <c r="D779" s="374"/>
      <c r="E779" s="374"/>
      <c r="F779" s="42" t="s">
        <v>61</v>
      </c>
      <c r="G779" s="43">
        <v>2</v>
      </c>
      <c r="H779" s="44">
        <v>1</v>
      </c>
      <c r="I779" s="44">
        <v>2</v>
      </c>
      <c r="J779" s="67">
        <v>18.03</v>
      </c>
      <c r="K779" s="43"/>
      <c r="L779" s="67">
        <v>36.06</v>
      </c>
      <c r="M779" s="43"/>
      <c r="N779" s="46"/>
      <c r="AF779" s="39"/>
      <c r="AG779" s="47" t="s">
        <v>4141</v>
      </c>
      <c r="AM779" s="47"/>
      <c r="AN779" s="47"/>
      <c r="AP779" s="47"/>
      <c r="AQ779" s="47"/>
    </row>
    <row r="780" spans="1:43" s="4" customFormat="1" ht="15" x14ac:dyDescent="0.25">
      <c r="A780" s="65"/>
      <c r="B780" s="66"/>
      <c r="C780" s="374" t="s">
        <v>72</v>
      </c>
      <c r="D780" s="374"/>
      <c r="E780" s="374"/>
      <c r="F780" s="42"/>
      <c r="G780" s="43"/>
      <c r="H780" s="43"/>
      <c r="I780" s="43"/>
      <c r="J780" s="45"/>
      <c r="K780" s="43"/>
      <c r="L780" s="67">
        <v>36.06</v>
      </c>
      <c r="M780" s="60"/>
      <c r="N780" s="46"/>
      <c r="AF780" s="39"/>
      <c r="AG780" s="47"/>
      <c r="AM780" s="47" t="s">
        <v>72</v>
      </c>
      <c r="AN780" s="47"/>
      <c r="AP780" s="47"/>
      <c r="AQ780" s="47"/>
    </row>
    <row r="781" spans="1:43" s="4" customFormat="1" ht="22.5" x14ac:dyDescent="0.25">
      <c r="A781" s="40" t="s">
        <v>477</v>
      </c>
      <c r="B781" s="41" t="s">
        <v>4142</v>
      </c>
      <c r="C781" s="374" t="s">
        <v>4143</v>
      </c>
      <c r="D781" s="374"/>
      <c r="E781" s="374"/>
      <c r="F781" s="42" t="s">
        <v>61</v>
      </c>
      <c r="G781" s="43">
        <v>1</v>
      </c>
      <c r="H781" s="44">
        <v>1</v>
      </c>
      <c r="I781" s="44">
        <v>1</v>
      </c>
      <c r="J781" s="67">
        <v>556.30999999999995</v>
      </c>
      <c r="K781" s="43"/>
      <c r="L781" s="67">
        <v>64.459999999999994</v>
      </c>
      <c r="M781" s="68">
        <v>8.6300000000000008</v>
      </c>
      <c r="N781" s="122">
        <v>556.30999999999995</v>
      </c>
      <c r="AF781" s="39"/>
      <c r="AG781" s="47" t="s">
        <v>4143</v>
      </c>
      <c r="AM781" s="47"/>
      <c r="AN781" s="47"/>
      <c r="AP781" s="47"/>
      <c r="AQ781" s="47"/>
    </row>
    <row r="782" spans="1:43" s="4" customFormat="1" ht="15" x14ac:dyDescent="0.25">
      <c r="A782" s="65"/>
      <c r="B782" s="66"/>
      <c r="C782" s="374" t="s">
        <v>72</v>
      </c>
      <c r="D782" s="374"/>
      <c r="E782" s="374"/>
      <c r="F782" s="42"/>
      <c r="G782" s="43"/>
      <c r="H782" s="43"/>
      <c r="I782" s="43"/>
      <c r="J782" s="45"/>
      <c r="K782" s="43"/>
      <c r="L782" s="67">
        <v>64.459999999999994</v>
      </c>
      <c r="M782" s="60"/>
      <c r="N782" s="122">
        <v>556.30999999999995</v>
      </c>
      <c r="AF782" s="39"/>
      <c r="AG782" s="47"/>
      <c r="AM782" s="47" t="s">
        <v>72</v>
      </c>
      <c r="AN782" s="47"/>
      <c r="AP782" s="47"/>
      <c r="AQ782" s="47"/>
    </row>
    <row r="783" spans="1:43" s="4" customFormat="1" ht="15" x14ac:dyDescent="0.25">
      <c r="A783" s="381" t="s">
        <v>4144</v>
      </c>
      <c r="B783" s="382"/>
      <c r="C783" s="382"/>
      <c r="D783" s="382"/>
      <c r="E783" s="382"/>
      <c r="F783" s="382"/>
      <c r="G783" s="382"/>
      <c r="H783" s="382"/>
      <c r="I783" s="382"/>
      <c r="J783" s="382"/>
      <c r="K783" s="382"/>
      <c r="L783" s="382"/>
      <c r="M783" s="382"/>
      <c r="N783" s="383"/>
      <c r="AF783" s="39"/>
      <c r="AG783" s="47"/>
      <c r="AM783" s="47"/>
      <c r="AN783" s="47"/>
      <c r="AP783" s="47"/>
      <c r="AQ783" s="47" t="s">
        <v>4144</v>
      </c>
    </row>
    <row r="784" spans="1:43" s="4" customFormat="1" ht="45.75" x14ac:dyDescent="0.25">
      <c r="A784" s="40" t="s">
        <v>479</v>
      </c>
      <c r="B784" s="41" t="s">
        <v>4145</v>
      </c>
      <c r="C784" s="374" t="s">
        <v>4146</v>
      </c>
      <c r="D784" s="374"/>
      <c r="E784" s="374"/>
      <c r="F784" s="42" t="s">
        <v>215</v>
      </c>
      <c r="G784" s="43">
        <v>0.2</v>
      </c>
      <c r="H784" s="44">
        <v>1</v>
      </c>
      <c r="I784" s="120">
        <v>0.2</v>
      </c>
      <c r="J784" s="45"/>
      <c r="K784" s="43"/>
      <c r="L784" s="45"/>
      <c r="M784" s="43"/>
      <c r="N784" s="46"/>
      <c r="AF784" s="39"/>
      <c r="AG784" s="47" t="s">
        <v>4146</v>
      </c>
      <c r="AM784" s="47"/>
      <c r="AN784" s="47"/>
      <c r="AP784" s="47"/>
      <c r="AQ784" s="47"/>
    </row>
    <row r="785" spans="1:43" s="4" customFormat="1" ht="15" x14ac:dyDescent="0.25">
      <c r="A785" s="69"/>
      <c r="B785" s="50"/>
      <c r="C785" s="372" t="s">
        <v>4147</v>
      </c>
      <c r="D785" s="372"/>
      <c r="E785" s="372"/>
      <c r="F785" s="372"/>
      <c r="G785" s="372"/>
      <c r="H785" s="372"/>
      <c r="I785" s="372"/>
      <c r="J785" s="372"/>
      <c r="K785" s="372"/>
      <c r="L785" s="372"/>
      <c r="M785" s="372"/>
      <c r="N785" s="377"/>
      <c r="AF785" s="39"/>
      <c r="AG785" s="47"/>
      <c r="AH785" s="3" t="s">
        <v>4147</v>
      </c>
      <c r="AM785" s="47"/>
      <c r="AN785" s="47"/>
      <c r="AP785" s="47"/>
      <c r="AQ785" s="47"/>
    </row>
    <row r="786" spans="1:43" s="4" customFormat="1" ht="22.5" x14ac:dyDescent="0.25">
      <c r="A786" s="103"/>
      <c r="B786" s="49" t="s">
        <v>217</v>
      </c>
      <c r="C786" s="368" t="s">
        <v>218</v>
      </c>
      <c r="D786" s="368"/>
      <c r="E786" s="368"/>
      <c r="F786" s="368"/>
      <c r="G786" s="368"/>
      <c r="H786" s="368"/>
      <c r="I786" s="368"/>
      <c r="J786" s="368"/>
      <c r="K786" s="368"/>
      <c r="L786" s="368"/>
      <c r="M786" s="368"/>
      <c r="N786" s="376"/>
      <c r="AF786" s="39"/>
      <c r="AG786" s="47"/>
      <c r="AI786" s="3" t="s">
        <v>218</v>
      </c>
      <c r="AM786" s="47"/>
      <c r="AN786" s="47"/>
      <c r="AP786" s="47"/>
      <c r="AQ786" s="47"/>
    </row>
    <row r="787" spans="1:43" s="4" customFormat="1" ht="15" x14ac:dyDescent="0.25">
      <c r="A787" s="48"/>
      <c r="B787" s="49" t="s">
        <v>58</v>
      </c>
      <c r="C787" s="372" t="s">
        <v>62</v>
      </c>
      <c r="D787" s="372"/>
      <c r="E787" s="372"/>
      <c r="F787" s="51"/>
      <c r="G787" s="52"/>
      <c r="H787" s="52"/>
      <c r="I787" s="52"/>
      <c r="J787" s="53">
        <v>513.52</v>
      </c>
      <c r="K787" s="54">
        <v>1.1499999999999999</v>
      </c>
      <c r="L787" s="53">
        <v>118.11</v>
      </c>
      <c r="M787" s="54">
        <v>34.96</v>
      </c>
      <c r="N787" s="55">
        <v>4129.13</v>
      </c>
      <c r="AF787" s="39"/>
      <c r="AG787" s="47"/>
      <c r="AJ787" s="3" t="s">
        <v>62</v>
      </c>
      <c r="AM787" s="47"/>
      <c r="AN787" s="47"/>
      <c r="AP787" s="47"/>
      <c r="AQ787" s="47"/>
    </row>
    <row r="788" spans="1:43" s="4" customFormat="1" ht="15" x14ac:dyDescent="0.25">
      <c r="A788" s="48"/>
      <c r="B788" s="49" t="s">
        <v>73</v>
      </c>
      <c r="C788" s="372" t="s">
        <v>175</v>
      </c>
      <c r="D788" s="372"/>
      <c r="E788" s="372"/>
      <c r="F788" s="51"/>
      <c r="G788" s="52"/>
      <c r="H788" s="52"/>
      <c r="I788" s="52"/>
      <c r="J788" s="107">
        <v>2806.28</v>
      </c>
      <c r="K788" s="54">
        <v>1.1499999999999999</v>
      </c>
      <c r="L788" s="53">
        <v>645.44000000000005</v>
      </c>
      <c r="M788" s="52"/>
      <c r="N788" s="58"/>
      <c r="AF788" s="39"/>
      <c r="AG788" s="47"/>
      <c r="AJ788" s="3" t="s">
        <v>175</v>
      </c>
      <c r="AM788" s="47"/>
      <c r="AN788" s="47"/>
      <c r="AP788" s="47"/>
      <c r="AQ788" s="47"/>
    </row>
    <row r="789" spans="1:43" s="4" customFormat="1" ht="15" x14ac:dyDescent="0.25">
      <c r="A789" s="48"/>
      <c r="B789" s="49" t="s">
        <v>78</v>
      </c>
      <c r="C789" s="372" t="s">
        <v>176</v>
      </c>
      <c r="D789" s="372"/>
      <c r="E789" s="372"/>
      <c r="F789" s="51"/>
      <c r="G789" s="52"/>
      <c r="H789" s="52"/>
      <c r="I789" s="52"/>
      <c r="J789" s="53">
        <v>268.25</v>
      </c>
      <c r="K789" s="54">
        <v>1.1499999999999999</v>
      </c>
      <c r="L789" s="53">
        <v>61.7</v>
      </c>
      <c r="M789" s="54">
        <v>34.96</v>
      </c>
      <c r="N789" s="55">
        <v>2157.0300000000002</v>
      </c>
      <c r="AF789" s="39"/>
      <c r="AG789" s="47"/>
      <c r="AJ789" s="3" t="s">
        <v>176</v>
      </c>
      <c r="AM789" s="47"/>
      <c r="AN789" s="47"/>
      <c r="AP789" s="47"/>
      <c r="AQ789" s="47"/>
    </row>
    <row r="790" spans="1:43" s="4" customFormat="1" ht="15" x14ac:dyDescent="0.25">
      <c r="A790" s="48"/>
      <c r="B790" s="49" t="s">
        <v>122</v>
      </c>
      <c r="C790" s="372" t="s">
        <v>177</v>
      </c>
      <c r="D790" s="372"/>
      <c r="E790" s="372"/>
      <c r="F790" s="51"/>
      <c r="G790" s="52"/>
      <c r="H790" s="52"/>
      <c r="I790" s="52"/>
      <c r="J790" s="53">
        <v>30.74</v>
      </c>
      <c r="K790" s="52"/>
      <c r="L790" s="53">
        <v>6.15</v>
      </c>
      <c r="M790" s="52"/>
      <c r="N790" s="58"/>
      <c r="AF790" s="39"/>
      <c r="AG790" s="47"/>
      <c r="AJ790" s="3" t="s">
        <v>177</v>
      </c>
      <c r="AM790" s="47"/>
      <c r="AN790" s="47"/>
      <c r="AP790" s="47"/>
      <c r="AQ790" s="47"/>
    </row>
    <row r="791" spans="1:43" s="4" customFormat="1" ht="15" x14ac:dyDescent="0.25">
      <c r="A791" s="56"/>
      <c r="B791" s="49"/>
      <c r="C791" s="372" t="s">
        <v>63</v>
      </c>
      <c r="D791" s="372"/>
      <c r="E791" s="372"/>
      <c r="F791" s="51" t="s">
        <v>64</v>
      </c>
      <c r="G791" s="54">
        <v>54.63</v>
      </c>
      <c r="H791" s="54">
        <v>1.1499999999999999</v>
      </c>
      <c r="I791" s="70">
        <v>12.5649</v>
      </c>
      <c r="J791" s="57"/>
      <c r="K791" s="52"/>
      <c r="L791" s="57"/>
      <c r="M791" s="52"/>
      <c r="N791" s="58"/>
      <c r="AF791" s="39"/>
      <c r="AG791" s="47"/>
      <c r="AK791" s="3" t="s">
        <v>63</v>
      </c>
      <c r="AM791" s="47"/>
      <c r="AN791" s="47"/>
      <c r="AP791" s="47"/>
      <c r="AQ791" s="47"/>
    </row>
    <row r="792" spans="1:43" s="4" customFormat="1" ht="15" x14ac:dyDescent="0.25">
      <c r="A792" s="56"/>
      <c r="B792" s="49"/>
      <c r="C792" s="372" t="s">
        <v>178</v>
      </c>
      <c r="D792" s="372"/>
      <c r="E792" s="372"/>
      <c r="F792" s="51" t="s">
        <v>64</v>
      </c>
      <c r="G792" s="54">
        <v>19.46</v>
      </c>
      <c r="H792" s="54">
        <v>1.1499999999999999</v>
      </c>
      <c r="I792" s="70">
        <v>4.4757999999999996</v>
      </c>
      <c r="J792" s="57"/>
      <c r="K792" s="52"/>
      <c r="L792" s="57"/>
      <c r="M792" s="52"/>
      <c r="N792" s="58"/>
      <c r="AF792" s="39"/>
      <c r="AG792" s="47"/>
      <c r="AK792" s="3" t="s">
        <v>178</v>
      </c>
      <c r="AM792" s="47"/>
      <c r="AN792" s="47"/>
      <c r="AP792" s="47"/>
      <c r="AQ792" s="47"/>
    </row>
    <row r="793" spans="1:43" s="4" customFormat="1" ht="15" x14ac:dyDescent="0.25">
      <c r="A793" s="48"/>
      <c r="B793" s="49"/>
      <c r="C793" s="375" t="s">
        <v>65</v>
      </c>
      <c r="D793" s="375"/>
      <c r="E793" s="375"/>
      <c r="F793" s="59"/>
      <c r="G793" s="60"/>
      <c r="H793" s="60"/>
      <c r="I793" s="60"/>
      <c r="J793" s="108">
        <v>3350.54</v>
      </c>
      <c r="K793" s="60"/>
      <c r="L793" s="61">
        <v>769.7</v>
      </c>
      <c r="M793" s="60"/>
      <c r="N793" s="62"/>
      <c r="AF793" s="39"/>
      <c r="AG793" s="47"/>
      <c r="AL793" s="3" t="s">
        <v>65</v>
      </c>
      <c r="AM793" s="47"/>
      <c r="AN793" s="47"/>
      <c r="AP793" s="47"/>
      <c r="AQ793" s="47"/>
    </row>
    <row r="794" spans="1:43" s="4" customFormat="1" ht="15" x14ac:dyDescent="0.25">
      <c r="A794" s="56"/>
      <c r="B794" s="49"/>
      <c r="C794" s="372" t="s">
        <v>66</v>
      </c>
      <c r="D794" s="372"/>
      <c r="E794" s="372"/>
      <c r="F794" s="51"/>
      <c r="G794" s="52"/>
      <c r="H794" s="52"/>
      <c r="I794" s="52"/>
      <c r="J794" s="57"/>
      <c r="K794" s="52"/>
      <c r="L794" s="53">
        <v>179.81</v>
      </c>
      <c r="M794" s="52"/>
      <c r="N794" s="55">
        <v>6286.16</v>
      </c>
      <c r="AF794" s="39"/>
      <c r="AG794" s="47"/>
      <c r="AK794" s="3" t="s">
        <v>66</v>
      </c>
      <c r="AM794" s="47"/>
      <c r="AN794" s="47"/>
      <c r="AP794" s="47"/>
      <c r="AQ794" s="47"/>
    </row>
    <row r="795" spans="1:43" s="4" customFormat="1" ht="23.25" x14ac:dyDescent="0.25">
      <c r="A795" s="56"/>
      <c r="B795" s="49" t="s">
        <v>718</v>
      </c>
      <c r="C795" s="372" t="s">
        <v>719</v>
      </c>
      <c r="D795" s="372"/>
      <c r="E795" s="372"/>
      <c r="F795" s="51" t="s">
        <v>69</v>
      </c>
      <c r="G795" s="63">
        <v>117</v>
      </c>
      <c r="H795" s="52"/>
      <c r="I795" s="63">
        <v>117</v>
      </c>
      <c r="J795" s="57"/>
      <c r="K795" s="52"/>
      <c r="L795" s="53">
        <v>210.38</v>
      </c>
      <c r="M795" s="52"/>
      <c r="N795" s="55">
        <v>7354.81</v>
      </c>
      <c r="AF795" s="39"/>
      <c r="AG795" s="47"/>
      <c r="AK795" s="3" t="s">
        <v>719</v>
      </c>
      <c r="AM795" s="47"/>
      <c r="AN795" s="47"/>
      <c r="AP795" s="47"/>
      <c r="AQ795" s="47"/>
    </row>
    <row r="796" spans="1:43" s="4" customFormat="1" ht="23.25" x14ac:dyDescent="0.25">
      <c r="A796" s="56"/>
      <c r="B796" s="49" t="s">
        <v>720</v>
      </c>
      <c r="C796" s="372" t="s">
        <v>721</v>
      </c>
      <c r="D796" s="372"/>
      <c r="E796" s="372"/>
      <c r="F796" s="51" t="s">
        <v>69</v>
      </c>
      <c r="G796" s="63">
        <v>74</v>
      </c>
      <c r="H796" s="52"/>
      <c r="I796" s="63">
        <v>74</v>
      </c>
      <c r="J796" s="57"/>
      <c r="K796" s="52"/>
      <c r="L796" s="53">
        <v>133.06</v>
      </c>
      <c r="M796" s="52"/>
      <c r="N796" s="55">
        <v>4651.76</v>
      </c>
      <c r="AF796" s="39"/>
      <c r="AG796" s="47"/>
      <c r="AK796" s="3" t="s">
        <v>721</v>
      </c>
      <c r="AM796" s="47"/>
      <c r="AN796" s="47"/>
      <c r="AP796" s="47"/>
      <c r="AQ796" s="47"/>
    </row>
    <row r="797" spans="1:43" s="4" customFormat="1" ht="15" x14ac:dyDescent="0.25">
      <c r="A797" s="65"/>
      <c r="B797" s="66"/>
      <c r="C797" s="374" t="s">
        <v>72</v>
      </c>
      <c r="D797" s="374"/>
      <c r="E797" s="374"/>
      <c r="F797" s="42"/>
      <c r="G797" s="43"/>
      <c r="H797" s="43"/>
      <c r="I797" s="43"/>
      <c r="J797" s="45"/>
      <c r="K797" s="43"/>
      <c r="L797" s="105">
        <v>1113.1400000000001</v>
      </c>
      <c r="M797" s="60"/>
      <c r="N797" s="46"/>
      <c r="AF797" s="39"/>
      <c r="AG797" s="47"/>
      <c r="AM797" s="47" t="s">
        <v>72</v>
      </c>
      <c r="AN797" s="47"/>
      <c r="AP797" s="47"/>
      <c r="AQ797" s="47"/>
    </row>
    <row r="798" spans="1:43" s="4" customFormat="1" ht="22.5" x14ac:dyDescent="0.25">
      <c r="A798" s="40" t="s">
        <v>483</v>
      </c>
      <c r="B798" s="41" t="s">
        <v>4117</v>
      </c>
      <c r="C798" s="374" t="s">
        <v>4148</v>
      </c>
      <c r="D798" s="374"/>
      <c r="E798" s="374"/>
      <c r="F798" s="42" t="s">
        <v>231</v>
      </c>
      <c r="G798" s="43">
        <v>20.2</v>
      </c>
      <c r="H798" s="44">
        <v>1</v>
      </c>
      <c r="I798" s="120">
        <v>20.2</v>
      </c>
      <c r="J798" s="105">
        <v>6094.5</v>
      </c>
      <c r="K798" s="43"/>
      <c r="L798" s="105">
        <v>14265.23</v>
      </c>
      <c r="M798" s="68">
        <v>8.6300000000000008</v>
      </c>
      <c r="N798" s="115">
        <v>123108.9</v>
      </c>
      <c r="AF798" s="39"/>
      <c r="AG798" s="47" t="s">
        <v>4148</v>
      </c>
      <c r="AM798" s="47"/>
      <c r="AN798" s="47"/>
      <c r="AP798" s="47"/>
      <c r="AQ798" s="47"/>
    </row>
    <row r="799" spans="1:43" s="4" customFormat="1" ht="15" x14ac:dyDescent="0.25">
      <c r="A799" s="65"/>
      <c r="B799" s="66"/>
      <c r="C799" s="374" t="s">
        <v>72</v>
      </c>
      <c r="D799" s="374"/>
      <c r="E799" s="374"/>
      <c r="F799" s="42"/>
      <c r="G799" s="43"/>
      <c r="H799" s="43"/>
      <c r="I799" s="43"/>
      <c r="J799" s="45"/>
      <c r="K799" s="43"/>
      <c r="L799" s="105">
        <v>14265.23</v>
      </c>
      <c r="M799" s="60"/>
      <c r="N799" s="115">
        <v>123108.9</v>
      </c>
      <c r="AF799" s="39"/>
      <c r="AG799" s="47"/>
      <c r="AM799" s="47" t="s">
        <v>72</v>
      </c>
      <c r="AN799" s="47"/>
      <c r="AP799" s="47"/>
      <c r="AQ799" s="47"/>
    </row>
    <row r="800" spans="1:43" s="4" customFormat="1" ht="22.5" x14ac:dyDescent="0.25">
      <c r="A800" s="40" t="s">
        <v>487</v>
      </c>
      <c r="B800" s="41" t="s">
        <v>4142</v>
      </c>
      <c r="C800" s="374" t="s">
        <v>4149</v>
      </c>
      <c r="D800" s="374"/>
      <c r="E800" s="374"/>
      <c r="F800" s="42" t="s">
        <v>61</v>
      </c>
      <c r="G800" s="43">
        <v>2</v>
      </c>
      <c r="H800" s="44">
        <v>1</v>
      </c>
      <c r="I800" s="44">
        <v>2</v>
      </c>
      <c r="J800" s="105">
        <v>1121.18</v>
      </c>
      <c r="K800" s="43"/>
      <c r="L800" s="67">
        <v>259.83</v>
      </c>
      <c r="M800" s="68">
        <v>8.6300000000000008</v>
      </c>
      <c r="N800" s="115">
        <v>2242.36</v>
      </c>
      <c r="AF800" s="39"/>
      <c r="AG800" s="47" t="s">
        <v>4149</v>
      </c>
      <c r="AM800" s="47"/>
      <c r="AN800" s="47"/>
      <c r="AP800" s="47"/>
      <c r="AQ800" s="47"/>
    </row>
    <row r="801" spans="1:43" s="4" customFormat="1" ht="15" x14ac:dyDescent="0.25">
      <c r="A801" s="65"/>
      <c r="B801" s="66"/>
      <c r="C801" s="374" t="s">
        <v>72</v>
      </c>
      <c r="D801" s="374"/>
      <c r="E801" s="374"/>
      <c r="F801" s="42"/>
      <c r="G801" s="43"/>
      <c r="H801" s="43"/>
      <c r="I801" s="43"/>
      <c r="J801" s="45"/>
      <c r="K801" s="43"/>
      <c r="L801" s="67">
        <v>259.83</v>
      </c>
      <c r="M801" s="60"/>
      <c r="N801" s="115">
        <v>2242.36</v>
      </c>
      <c r="AF801" s="39"/>
      <c r="AG801" s="47"/>
      <c r="AM801" s="47" t="s">
        <v>72</v>
      </c>
      <c r="AN801" s="47"/>
      <c r="AP801" s="47"/>
      <c r="AQ801" s="47"/>
    </row>
    <row r="802" spans="1:43" s="4" customFormat="1" ht="56.25" x14ac:dyDescent="0.25">
      <c r="A802" s="40" t="s">
        <v>489</v>
      </c>
      <c r="B802" s="41" t="s">
        <v>4150</v>
      </c>
      <c r="C802" s="374" t="s">
        <v>4151</v>
      </c>
      <c r="D802" s="374"/>
      <c r="E802" s="374"/>
      <c r="F802" s="42" t="s">
        <v>732</v>
      </c>
      <c r="G802" s="43">
        <v>0.2</v>
      </c>
      <c r="H802" s="44">
        <v>1</v>
      </c>
      <c r="I802" s="120">
        <v>0.2</v>
      </c>
      <c r="J802" s="45"/>
      <c r="K802" s="43"/>
      <c r="L802" s="45"/>
      <c r="M802" s="43"/>
      <c r="N802" s="46"/>
      <c r="AF802" s="39"/>
      <c r="AG802" s="47" t="s">
        <v>4151</v>
      </c>
      <c r="AM802" s="47"/>
      <c r="AN802" s="47"/>
      <c r="AP802" s="47"/>
      <c r="AQ802" s="47"/>
    </row>
    <row r="803" spans="1:43" s="4" customFormat="1" ht="15" x14ac:dyDescent="0.25">
      <c r="A803" s="69"/>
      <c r="B803" s="50"/>
      <c r="C803" s="372" t="s">
        <v>2116</v>
      </c>
      <c r="D803" s="372"/>
      <c r="E803" s="372"/>
      <c r="F803" s="372"/>
      <c r="G803" s="372"/>
      <c r="H803" s="372"/>
      <c r="I803" s="372"/>
      <c r="J803" s="372"/>
      <c r="K803" s="372"/>
      <c r="L803" s="372"/>
      <c r="M803" s="372"/>
      <c r="N803" s="377"/>
      <c r="AF803" s="39"/>
      <c r="AG803" s="47"/>
      <c r="AH803" s="3" t="s">
        <v>2116</v>
      </c>
      <c r="AM803" s="47"/>
      <c r="AN803" s="47"/>
      <c r="AP803" s="47"/>
      <c r="AQ803" s="47"/>
    </row>
    <row r="804" spans="1:43" s="4" customFormat="1" ht="22.5" x14ac:dyDescent="0.25">
      <c r="A804" s="103"/>
      <c r="B804" s="49" t="s">
        <v>217</v>
      </c>
      <c r="C804" s="368" t="s">
        <v>218</v>
      </c>
      <c r="D804" s="368"/>
      <c r="E804" s="368"/>
      <c r="F804" s="368"/>
      <c r="G804" s="368"/>
      <c r="H804" s="368"/>
      <c r="I804" s="368"/>
      <c r="J804" s="368"/>
      <c r="K804" s="368"/>
      <c r="L804" s="368"/>
      <c r="M804" s="368"/>
      <c r="N804" s="376"/>
      <c r="AF804" s="39"/>
      <c r="AG804" s="47"/>
      <c r="AI804" s="3" t="s">
        <v>218</v>
      </c>
      <c r="AM804" s="47"/>
      <c r="AN804" s="47"/>
      <c r="AP804" s="47"/>
      <c r="AQ804" s="47"/>
    </row>
    <row r="805" spans="1:43" s="4" customFormat="1" ht="15" x14ac:dyDescent="0.25">
      <c r="A805" s="48"/>
      <c r="B805" s="49" t="s">
        <v>58</v>
      </c>
      <c r="C805" s="372" t="s">
        <v>62</v>
      </c>
      <c r="D805" s="372"/>
      <c r="E805" s="372"/>
      <c r="F805" s="51"/>
      <c r="G805" s="52"/>
      <c r="H805" s="52"/>
      <c r="I805" s="52"/>
      <c r="J805" s="53">
        <v>731.31</v>
      </c>
      <c r="K805" s="54">
        <v>1.1499999999999999</v>
      </c>
      <c r="L805" s="53">
        <v>168.2</v>
      </c>
      <c r="M805" s="54">
        <v>34.96</v>
      </c>
      <c r="N805" s="55">
        <v>5880.27</v>
      </c>
      <c r="AF805" s="39"/>
      <c r="AG805" s="47"/>
      <c r="AJ805" s="3" t="s">
        <v>62</v>
      </c>
      <c r="AM805" s="47"/>
      <c r="AN805" s="47"/>
      <c r="AP805" s="47"/>
      <c r="AQ805" s="47"/>
    </row>
    <row r="806" spans="1:43" s="4" customFormat="1" ht="15" x14ac:dyDescent="0.25">
      <c r="A806" s="48"/>
      <c r="B806" s="49" t="s">
        <v>73</v>
      </c>
      <c r="C806" s="372" t="s">
        <v>175</v>
      </c>
      <c r="D806" s="372"/>
      <c r="E806" s="372"/>
      <c r="F806" s="51"/>
      <c r="G806" s="52"/>
      <c r="H806" s="52"/>
      <c r="I806" s="52"/>
      <c r="J806" s="53">
        <v>78.42</v>
      </c>
      <c r="K806" s="54">
        <v>1.1499999999999999</v>
      </c>
      <c r="L806" s="53">
        <v>18.04</v>
      </c>
      <c r="M806" s="52"/>
      <c r="N806" s="58"/>
      <c r="AF806" s="39"/>
      <c r="AG806" s="47"/>
      <c r="AJ806" s="3" t="s">
        <v>175</v>
      </c>
      <c r="AM806" s="47"/>
      <c r="AN806" s="47"/>
      <c r="AP806" s="47"/>
      <c r="AQ806" s="47"/>
    </row>
    <row r="807" spans="1:43" s="4" customFormat="1" ht="15" x14ac:dyDescent="0.25">
      <c r="A807" s="48"/>
      <c r="B807" s="49" t="s">
        <v>78</v>
      </c>
      <c r="C807" s="372" t="s">
        <v>176</v>
      </c>
      <c r="D807" s="372"/>
      <c r="E807" s="372"/>
      <c r="F807" s="51"/>
      <c r="G807" s="52"/>
      <c r="H807" s="52"/>
      <c r="I807" s="52"/>
      <c r="J807" s="53">
        <v>0.54</v>
      </c>
      <c r="K807" s="54">
        <v>1.1499999999999999</v>
      </c>
      <c r="L807" s="53">
        <v>0.12</v>
      </c>
      <c r="M807" s="54">
        <v>34.96</v>
      </c>
      <c r="N807" s="64">
        <v>4.2</v>
      </c>
      <c r="AF807" s="39"/>
      <c r="AG807" s="47"/>
      <c r="AJ807" s="3" t="s">
        <v>176</v>
      </c>
      <c r="AM807" s="47"/>
      <c r="AN807" s="47"/>
      <c r="AP807" s="47"/>
      <c r="AQ807" s="47"/>
    </row>
    <row r="808" spans="1:43" s="4" customFormat="1" ht="15" x14ac:dyDescent="0.25">
      <c r="A808" s="48"/>
      <c r="B808" s="49" t="s">
        <v>122</v>
      </c>
      <c r="C808" s="372" t="s">
        <v>177</v>
      </c>
      <c r="D808" s="372"/>
      <c r="E808" s="372"/>
      <c r="F808" s="51"/>
      <c r="G808" s="52"/>
      <c r="H808" s="52"/>
      <c r="I808" s="52"/>
      <c r="J808" s="53">
        <v>606.88</v>
      </c>
      <c r="K808" s="52"/>
      <c r="L808" s="53">
        <v>121.38</v>
      </c>
      <c r="M808" s="52"/>
      <c r="N808" s="58"/>
      <c r="AF808" s="39"/>
      <c r="AG808" s="47"/>
      <c r="AJ808" s="3" t="s">
        <v>177</v>
      </c>
      <c r="AM808" s="47"/>
      <c r="AN808" s="47"/>
      <c r="AP808" s="47"/>
      <c r="AQ808" s="47"/>
    </row>
    <row r="809" spans="1:43" s="4" customFormat="1" ht="15" x14ac:dyDescent="0.25">
      <c r="A809" s="56"/>
      <c r="B809" s="49"/>
      <c r="C809" s="372" t="s">
        <v>63</v>
      </c>
      <c r="D809" s="372"/>
      <c r="E809" s="372"/>
      <c r="F809" s="51" t="s">
        <v>64</v>
      </c>
      <c r="G809" s="54">
        <v>76.02</v>
      </c>
      <c r="H809" s="54">
        <v>1.1499999999999999</v>
      </c>
      <c r="I809" s="70">
        <v>17.4846</v>
      </c>
      <c r="J809" s="57"/>
      <c r="K809" s="52"/>
      <c r="L809" s="57"/>
      <c r="M809" s="52"/>
      <c r="N809" s="58"/>
      <c r="AF809" s="39"/>
      <c r="AG809" s="47"/>
      <c r="AK809" s="3" t="s">
        <v>63</v>
      </c>
      <c r="AM809" s="47"/>
      <c r="AN809" s="47"/>
      <c r="AP809" s="47"/>
      <c r="AQ809" s="47"/>
    </row>
    <row r="810" spans="1:43" s="4" customFormat="1" ht="15" x14ac:dyDescent="0.25">
      <c r="A810" s="56"/>
      <c r="B810" s="49"/>
      <c r="C810" s="372" t="s">
        <v>178</v>
      </c>
      <c r="D810" s="372"/>
      <c r="E810" s="372"/>
      <c r="F810" s="51" t="s">
        <v>64</v>
      </c>
      <c r="G810" s="54">
        <v>0.04</v>
      </c>
      <c r="H810" s="54">
        <v>1.1499999999999999</v>
      </c>
      <c r="I810" s="70">
        <v>9.1999999999999998E-3</v>
      </c>
      <c r="J810" s="57"/>
      <c r="K810" s="52"/>
      <c r="L810" s="57"/>
      <c r="M810" s="52"/>
      <c r="N810" s="58"/>
      <c r="AF810" s="39"/>
      <c r="AG810" s="47"/>
      <c r="AK810" s="3" t="s">
        <v>178</v>
      </c>
      <c r="AM810" s="47"/>
      <c r="AN810" s="47"/>
      <c r="AP810" s="47"/>
      <c r="AQ810" s="47"/>
    </row>
    <row r="811" spans="1:43" s="4" customFormat="1" ht="15" x14ac:dyDescent="0.25">
      <c r="A811" s="48"/>
      <c r="B811" s="49"/>
      <c r="C811" s="375" t="s">
        <v>65</v>
      </c>
      <c r="D811" s="375"/>
      <c r="E811" s="375"/>
      <c r="F811" s="59"/>
      <c r="G811" s="60"/>
      <c r="H811" s="60"/>
      <c r="I811" s="60"/>
      <c r="J811" s="108">
        <v>1416.61</v>
      </c>
      <c r="K811" s="60"/>
      <c r="L811" s="61">
        <v>307.62</v>
      </c>
      <c r="M811" s="60"/>
      <c r="N811" s="62"/>
      <c r="AF811" s="39"/>
      <c r="AG811" s="47"/>
      <c r="AL811" s="3" t="s">
        <v>65</v>
      </c>
      <c r="AM811" s="47"/>
      <c r="AN811" s="47"/>
      <c r="AP811" s="47"/>
      <c r="AQ811" s="47"/>
    </row>
    <row r="812" spans="1:43" s="4" customFormat="1" ht="15" x14ac:dyDescent="0.25">
      <c r="A812" s="56"/>
      <c r="B812" s="49"/>
      <c r="C812" s="372" t="s">
        <v>66</v>
      </c>
      <c r="D812" s="372"/>
      <c r="E812" s="372"/>
      <c r="F812" s="51"/>
      <c r="G812" s="52"/>
      <c r="H812" s="52"/>
      <c r="I812" s="52"/>
      <c r="J812" s="57"/>
      <c r="K812" s="52"/>
      <c r="L812" s="53">
        <v>168.32</v>
      </c>
      <c r="M812" s="52"/>
      <c r="N812" s="55">
        <v>5884.47</v>
      </c>
      <c r="AF812" s="39"/>
      <c r="AG812" s="47"/>
      <c r="AK812" s="3" t="s">
        <v>66</v>
      </c>
      <c r="AM812" s="47"/>
      <c r="AN812" s="47"/>
      <c r="AP812" s="47"/>
      <c r="AQ812" s="47"/>
    </row>
    <row r="813" spans="1:43" s="4" customFormat="1" ht="23.25" x14ac:dyDescent="0.25">
      <c r="A813" s="56"/>
      <c r="B813" s="49" t="s">
        <v>718</v>
      </c>
      <c r="C813" s="372" t="s">
        <v>719</v>
      </c>
      <c r="D813" s="372"/>
      <c r="E813" s="372"/>
      <c r="F813" s="51" t="s">
        <v>69</v>
      </c>
      <c r="G813" s="63">
        <v>117</v>
      </c>
      <c r="H813" s="52"/>
      <c r="I813" s="63">
        <v>117</v>
      </c>
      <c r="J813" s="57"/>
      <c r="K813" s="52"/>
      <c r="L813" s="53">
        <v>196.93</v>
      </c>
      <c r="M813" s="52"/>
      <c r="N813" s="55">
        <v>6884.83</v>
      </c>
      <c r="AF813" s="39"/>
      <c r="AG813" s="47"/>
      <c r="AK813" s="3" t="s">
        <v>719</v>
      </c>
      <c r="AM813" s="47"/>
      <c r="AN813" s="47"/>
      <c r="AP813" s="47"/>
      <c r="AQ813" s="47"/>
    </row>
    <row r="814" spans="1:43" s="4" customFormat="1" ht="23.25" x14ac:dyDescent="0.25">
      <c r="A814" s="56"/>
      <c r="B814" s="49" t="s">
        <v>720</v>
      </c>
      <c r="C814" s="372" t="s">
        <v>721</v>
      </c>
      <c r="D814" s="372"/>
      <c r="E814" s="372"/>
      <c r="F814" s="51" t="s">
        <v>69</v>
      </c>
      <c r="G814" s="63">
        <v>74</v>
      </c>
      <c r="H814" s="52"/>
      <c r="I814" s="63">
        <v>74</v>
      </c>
      <c r="J814" s="57"/>
      <c r="K814" s="52"/>
      <c r="L814" s="53">
        <v>124.56</v>
      </c>
      <c r="M814" s="52"/>
      <c r="N814" s="55">
        <v>4354.51</v>
      </c>
      <c r="AF814" s="39"/>
      <c r="AG814" s="47"/>
      <c r="AK814" s="3" t="s">
        <v>721</v>
      </c>
      <c r="AM814" s="47"/>
      <c r="AN814" s="47"/>
      <c r="AP814" s="47"/>
      <c r="AQ814" s="47"/>
    </row>
    <row r="815" spans="1:43" s="4" customFormat="1" ht="15" x14ac:dyDescent="0.25">
      <c r="A815" s="65"/>
      <c r="B815" s="66"/>
      <c r="C815" s="374" t="s">
        <v>72</v>
      </c>
      <c r="D815" s="374"/>
      <c r="E815" s="374"/>
      <c r="F815" s="42"/>
      <c r="G815" s="43"/>
      <c r="H815" s="43"/>
      <c r="I815" s="43"/>
      <c r="J815" s="45"/>
      <c r="K815" s="43"/>
      <c r="L815" s="67">
        <v>629.11</v>
      </c>
      <c r="M815" s="60"/>
      <c r="N815" s="46"/>
      <c r="AF815" s="39"/>
      <c r="AG815" s="47"/>
      <c r="AM815" s="47" t="s">
        <v>72</v>
      </c>
      <c r="AN815" s="47"/>
      <c r="AP815" s="47"/>
      <c r="AQ815" s="47"/>
    </row>
    <row r="816" spans="1:43" s="4" customFormat="1" ht="34.5" x14ac:dyDescent="0.25">
      <c r="A816" s="40" t="s">
        <v>493</v>
      </c>
      <c r="B816" s="41" t="s">
        <v>4021</v>
      </c>
      <c r="C816" s="374" t="s">
        <v>4026</v>
      </c>
      <c r="D816" s="374"/>
      <c r="E816" s="374"/>
      <c r="F816" s="42" t="s">
        <v>215</v>
      </c>
      <c r="G816" s="43">
        <v>0.25800000000000001</v>
      </c>
      <c r="H816" s="44">
        <v>1</v>
      </c>
      <c r="I816" s="116">
        <v>0.25800000000000001</v>
      </c>
      <c r="J816" s="45"/>
      <c r="K816" s="43"/>
      <c r="L816" s="45"/>
      <c r="M816" s="43"/>
      <c r="N816" s="46"/>
      <c r="AF816" s="39"/>
      <c r="AG816" s="47" t="s">
        <v>4026</v>
      </c>
      <c r="AM816" s="47"/>
      <c r="AN816" s="47"/>
      <c r="AP816" s="47"/>
      <c r="AQ816" s="47"/>
    </row>
    <row r="817" spans="1:43" s="4" customFormat="1" ht="15" x14ac:dyDescent="0.25">
      <c r="A817" s="69"/>
      <c r="B817" s="50"/>
      <c r="C817" s="372" t="s">
        <v>4152</v>
      </c>
      <c r="D817" s="372"/>
      <c r="E817" s="372"/>
      <c r="F817" s="372"/>
      <c r="G817" s="372"/>
      <c r="H817" s="372"/>
      <c r="I817" s="372"/>
      <c r="J817" s="372"/>
      <c r="K817" s="372"/>
      <c r="L817" s="372"/>
      <c r="M817" s="372"/>
      <c r="N817" s="377"/>
      <c r="AF817" s="39"/>
      <c r="AG817" s="47"/>
      <c r="AH817" s="3" t="s">
        <v>4152</v>
      </c>
      <c r="AM817" s="47"/>
      <c r="AN817" s="47"/>
      <c r="AP817" s="47"/>
      <c r="AQ817" s="47"/>
    </row>
    <row r="818" spans="1:43" s="4" customFormat="1" ht="22.5" x14ac:dyDescent="0.25">
      <c r="A818" s="103"/>
      <c r="B818" s="49" t="s">
        <v>217</v>
      </c>
      <c r="C818" s="368" t="s">
        <v>218</v>
      </c>
      <c r="D818" s="368"/>
      <c r="E818" s="368"/>
      <c r="F818" s="368"/>
      <c r="G818" s="368"/>
      <c r="H818" s="368"/>
      <c r="I818" s="368"/>
      <c r="J818" s="368"/>
      <c r="K818" s="368"/>
      <c r="L818" s="368"/>
      <c r="M818" s="368"/>
      <c r="N818" s="376"/>
      <c r="AF818" s="39"/>
      <c r="AG818" s="47"/>
      <c r="AI818" s="3" t="s">
        <v>218</v>
      </c>
      <c r="AM818" s="47"/>
      <c r="AN818" s="47"/>
      <c r="AP818" s="47"/>
      <c r="AQ818" s="47"/>
    </row>
    <row r="819" spans="1:43" s="4" customFormat="1" ht="15" x14ac:dyDescent="0.25">
      <c r="A819" s="48"/>
      <c r="B819" s="49" t="s">
        <v>58</v>
      </c>
      <c r="C819" s="372" t="s">
        <v>62</v>
      </c>
      <c r="D819" s="372"/>
      <c r="E819" s="372"/>
      <c r="F819" s="51"/>
      <c r="G819" s="52"/>
      <c r="H819" s="52"/>
      <c r="I819" s="52"/>
      <c r="J819" s="53">
        <v>208.75</v>
      </c>
      <c r="K819" s="54">
        <v>1.1499999999999999</v>
      </c>
      <c r="L819" s="53">
        <v>61.94</v>
      </c>
      <c r="M819" s="54">
        <v>34.96</v>
      </c>
      <c r="N819" s="55">
        <v>2165.42</v>
      </c>
      <c r="AF819" s="39"/>
      <c r="AG819" s="47"/>
      <c r="AJ819" s="3" t="s">
        <v>62</v>
      </c>
      <c r="AM819" s="47"/>
      <c r="AN819" s="47"/>
      <c r="AP819" s="47"/>
      <c r="AQ819" s="47"/>
    </row>
    <row r="820" spans="1:43" s="4" customFormat="1" ht="15" x14ac:dyDescent="0.25">
      <c r="A820" s="48"/>
      <c r="B820" s="49" t="s">
        <v>73</v>
      </c>
      <c r="C820" s="372" t="s">
        <v>175</v>
      </c>
      <c r="D820" s="372"/>
      <c r="E820" s="372"/>
      <c r="F820" s="51"/>
      <c r="G820" s="52"/>
      <c r="H820" s="52"/>
      <c r="I820" s="52"/>
      <c r="J820" s="53">
        <v>7.91</v>
      </c>
      <c r="K820" s="54">
        <v>1.1499999999999999</v>
      </c>
      <c r="L820" s="53">
        <v>2.35</v>
      </c>
      <c r="M820" s="52"/>
      <c r="N820" s="58"/>
      <c r="AF820" s="39"/>
      <c r="AG820" s="47"/>
      <c r="AJ820" s="3" t="s">
        <v>175</v>
      </c>
      <c r="AM820" s="47"/>
      <c r="AN820" s="47"/>
      <c r="AP820" s="47"/>
      <c r="AQ820" s="47"/>
    </row>
    <row r="821" spans="1:43" s="4" customFormat="1" ht="15" x14ac:dyDescent="0.25">
      <c r="A821" s="48"/>
      <c r="B821" s="49" t="s">
        <v>78</v>
      </c>
      <c r="C821" s="372" t="s">
        <v>176</v>
      </c>
      <c r="D821" s="372"/>
      <c r="E821" s="372"/>
      <c r="F821" s="51"/>
      <c r="G821" s="52"/>
      <c r="H821" s="52"/>
      <c r="I821" s="52"/>
      <c r="J821" s="53">
        <v>1.1200000000000001</v>
      </c>
      <c r="K821" s="54">
        <v>1.1499999999999999</v>
      </c>
      <c r="L821" s="53">
        <v>0.33</v>
      </c>
      <c r="M821" s="54">
        <v>34.96</v>
      </c>
      <c r="N821" s="64">
        <v>11.54</v>
      </c>
      <c r="AF821" s="39"/>
      <c r="AG821" s="47"/>
      <c r="AJ821" s="3" t="s">
        <v>176</v>
      </c>
      <c r="AM821" s="47"/>
      <c r="AN821" s="47"/>
      <c r="AP821" s="47"/>
      <c r="AQ821" s="47"/>
    </row>
    <row r="822" spans="1:43" s="4" customFormat="1" ht="15" x14ac:dyDescent="0.25">
      <c r="A822" s="48"/>
      <c r="B822" s="49" t="s">
        <v>122</v>
      </c>
      <c r="C822" s="372" t="s">
        <v>177</v>
      </c>
      <c r="D822" s="372"/>
      <c r="E822" s="372"/>
      <c r="F822" s="51"/>
      <c r="G822" s="52"/>
      <c r="H822" s="52"/>
      <c r="I822" s="52"/>
      <c r="J822" s="53">
        <v>5</v>
      </c>
      <c r="K822" s="52"/>
      <c r="L822" s="53">
        <v>1.29</v>
      </c>
      <c r="M822" s="52"/>
      <c r="N822" s="58"/>
      <c r="AF822" s="39"/>
      <c r="AG822" s="47"/>
      <c r="AJ822" s="3" t="s">
        <v>177</v>
      </c>
      <c r="AM822" s="47"/>
      <c r="AN822" s="47"/>
      <c r="AP822" s="47"/>
      <c r="AQ822" s="47"/>
    </row>
    <row r="823" spans="1:43" s="4" customFormat="1" ht="15" x14ac:dyDescent="0.25">
      <c r="A823" s="56"/>
      <c r="B823" s="49"/>
      <c r="C823" s="372" t="s">
        <v>63</v>
      </c>
      <c r="D823" s="372"/>
      <c r="E823" s="372"/>
      <c r="F823" s="51" t="s">
        <v>64</v>
      </c>
      <c r="G823" s="54">
        <v>22.74</v>
      </c>
      <c r="H823" s="54">
        <v>1.1499999999999999</v>
      </c>
      <c r="I823" s="117">
        <v>6.7469580000000002</v>
      </c>
      <c r="J823" s="57"/>
      <c r="K823" s="52"/>
      <c r="L823" s="57"/>
      <c r="M823" s="52"/>
      <c r="N823" s="58"/>
      <c r="AF823" s="39"/>
      <c r="AG823" s="47"/>
      <c r="AK823" s="3" t="s">
        <v>63</v>
      </c>
      <c r="AM823" s="47"/>
      <c r="AN823" s="47"/>
      <c r="AP823" s="47"/>
      <c r="AQ823" s="47"/>
    </row>
    <row r="824" spans="1:43" s="4" customFormat="1" ht="15" x14ac:dyDescent="0.25">
      <c r="A824" s="56"/>
      <c r="B824" s="49"/>
      <c r="C824" s="372" t="s">
        <v>178</v>
      </c>
      <c r="D824" s="372"/>
      <c r="E824" s="372"/>
      <c r="F824" s="51" t="s">
        <v>64</v>
      </c>
      <c r="G824" s="54">
        <v>0.09</v>
      </c>
      <c r="H824" s="54">
        <v>1.1499999999999999</v>
      </c>
      <c r="I824" s="117">
        <v>2.6703000000000001E-2</v>
      </c>
      <c r="J824" s="57"/>
      <c r="K824" s="52"/>
      <c r="L824" s="57"/>
      <c r="M824" s="52"/>
      <c r="N824" s="58"/>
      <c r="AF824" s="39"/>
      <c r="AG824" s="47"/>
      <c r="AK824" s="3" t="s">
        <v>178</v>
      </c>
      <c r="AM824" s="47"/>
      <c r="AN824" s="47"/>
      <c r="AP824" s="47"/>
      <c r="AQ824" s="47"/>
    </row>
    <row r="825" spans="1:43" s="4" customFormat="1" ht="15" x14ac:dyDescent="0.25">
      <c r="A825" s="48"/>
      <c r="B825" s="49"/>
      <c r="C825" s="375" t="s">
        <v>65</v>
      </c>
      <c r="D825" s="375"/>
      <c r="E825" s="375"/>
      <c r="F825" s="59"/>
      <c r="G825" s="60"/>
      <c r="H825" s="60"/>
      <c r="I825" s="60"/>
      <c r="J825" s="61">
        <v>221.66</v>
      </c>
      <c r="K825" s="60"/>
      <c r="L825" s="61">
        <v>65.58</v>
      </c>
      <c r="M825" s="60"/>
      <c r="N825" s="62"/>
      <c r="AF825" s="39"/>
      <c r="AG825" s="47"/>
      <c r="AL825" s="3" t="s">
        <v>65</v>
      </c>
      <c r="AM825" s="47"/>
      <c r="AN825" s="47"/>
      <c r="AP825" s="47"/>
      <c r="AQ825" s="47"/>
    </row>
    <row r="826" spans="1:43" s="4" customFormat="1" ht="15" x14ac:dyDescent="0.25">
      <c r="A826" s="56"/>
      <c r="B826" s="49"/>
      <c r="C826" s="372" t="s">
        <v>66</v>
      </c>
      <c r="D826" s="372"/>
      <c r="E826" s="372"/>
      <c r="F826" s="51"/>
      <c r="G826" s="52"/>
      <c r="H826" s="52"/>
      <c r="I826" s="52"/>
      <c r="J826" s="57"/>
      <c r="K826" s="52"/>
      <c r="L826" s="53">
        <v>62.27</v>
      </c>
      <c r="M826" s="52"/>
      <c r="N826" s="55">
        <v>2176.96</v>
      </c>
      <c r="AF826" s="39"/>
      <c r="AG826" s="47"/>
      <c r="AK826" s="3" t="s">
        <v>66</v>
      </c>
      <c r="AM826" s="47"/>
      <c r="AN826" s="47"/>
      <c r="AP826" s="47"/>
      <c r="AQ826" s="47"/>
    </row>
    <row r="827" spans="1:43" s="4" customFormat="1" ht="23.25" x14ac:dyDescent="0.25">
      <c r="A827" s="56"/>
      <c r="B827" s="49" t="s">
        <v>718</v>
      </c>
      <c r="C827" s="372" t="s">
        <v>719</v>
      </c>
      <c r="D827" s="372"/>
      <c r="E827" s="372"/>
      <c r="F827" s="51" t="s">
        <v>69</v>
      </c>
      <c r="G827" s="63">
        <v>117</v>
      </c>
      <c r="H827" s="52"/>
      <c r="I827" s="63">
        <v>117</v>
      </c>
      <c r="J827" s="57"/>
      <c r="K827" s="52"/>
      <c r="L827" s="53">
        <v>72.86</v>
      </c>
      <c r="M827" s="52"/>
      <c r="N827" s="55">
        <v>2547.04</v>
      </c>
      <c r="AF827" s="39"/>
      <c r="AG827" s="47"/>
      <c r="AK827" s="3" t="s">
        <v>719</v>
      </c>
      <c r="AM827" s="47"/>
      <c r="AN827" s="47"/>
      <c r="AP827" s="47"/>
      <c r="AQ827" s="47"/>
    </row>
    <row r="828" spans="1:43" s="4" customFormat="1" ht="23.25" x14ac:dyDescent="0.25">
      <c r="A828" s="56"/>
      <c r="B828" s="49" t="s">
        <v>720</v>
      </c>
      <c r="C828" s="372" t="s">
        <v>721</v>
      </c>
      <c r="D828" s="372"/>
      <c r="E828" s="372"/>
      <c r="F828" s="51" t="s">
        <v>69</v>
      </c>
      <c r="G828" s="63">
        <v>74</v>
      </c>
      <c r="H828" s="52"/>
      <c r="I828" s="63">
        <v>74</v>
      </c>
      <c r="J828" s="57"/>
      <c r="K828" s="52"/>
      <c r="L828" s="53">
        <v>46.08</v>
      </c>
      <c r="M828" s="52"/>
      <c r="N828" s="55">
        <v>1610.95</v>
      </c>
      <c r="AF828" s="39"/>
      <c r="AG828" s="47"/>
      <c r="AK828" s="3" t="s">
        <v>721</v>
      </c>
      <c r="AM828" s="47"/>
      <c r="AN828" s="47"/>
      <c r="AP828" s="47"/>
      <c r="AQ828" s="47"/>
    </row>
    <row r="829" spans="1:43" s="4" customFormat="1" ht="15" x14ac:dyDescent="0.25">
      <c r="A829" s="65"/>
      <c r="B829" s="66"/>
      <c r="C829" s="374" t="s">
        <v>72</v>
      </c>
      <c r="D829" s="374"/>
      <c r="E829" s="374"/>
      <c r="F829" s="42"/>
      <c r="G829" s="43"/>
      <c r="H829" s="43"/>
      <c r="I829" s="43"/>
      <c r="J829" s="45"/>
      <c r="K829" s="43"/>
      <c r="L829" s="67">
        <v>184.52</v>
      </c>
      <c r="M829" s="60"/>
      <c r="N829" s="46"/>
      <c r="AF829" s="39"/>
      <c r="AG829" s="47"/>
      <c r="AM829" s="47" t="s">
        <v>72</v>
      </c>
      <c r="AN829" s="47"/>
      <c r="AP829" s="47"/>
      <c r="AQ829" s="47"/>
    </row>
    <row r="830" spans="1:43" s="4" customFormat="1" ht="22.5" x14ac:dyDescent="0.25">
      <c r="A830" s="40" t="s">
        <v>495</v>
      </c>
      <c r="B830" s="41" t="s">
        <v>4153</v>
      </c>
      <c r="C830" s="374" t="s">
        <v>4154</v>
      </c>
      <c r="D830" s="374"/>
      <c r="E830" s="374"/>
      <c r="F830" s="42" t="s">
        <v>231</v>
      </c>
      <c r="G830" s="43">
        <v>25.8</v>
      </c>
      <c r="H830" s="44">
        <v>1</v>
      </c>
      <c r="I830" s="120">
        <v>25.8</v>
      </c>
      <c r="J830" s="105">
        <v>2346</v>
      </c>
      <c r="K830" s="43"/>
      <c r="L830" s="105">
        <v>7013.53</v>
      </c>
      <c r="M830" s="68">
        <v>8.6300000000000008</v>
      </c>
      <c r="N830" s="115">
        <v>60526.8</v>
      </c>
      <c r="AF830" s="39"/>
      <c r="AG830" s="47" t="s">
        <v>4154</v>
      </c>
      <c r="AM830" s="47"/>
      <c r="AN830" s="47"/>
      <c r="AP830" s="47"/>
      <c r="AQ830" s="47"/>
    </row>
    <row r="831" spans="1:43" s="4" customFormat="1" ht="15" x14ac:dyDescent="0.25">
      <c r="A831" s="65"/>
      <c r="B831" s="66"/>
      <c r="C831" s="374" t="s">
        <v>72</v>
      </c>
      <c r="D831" s="374"/>
      <c r="E831" s="374"/>
      <c r="F831" s="42"/>
      <c r="G831" s="43"/>
      <c r="H831" s="43"/>
      <c r="I831" s="43"/>
      <c r="J831" s="45"/>
      <c r="K831" s="43"/>
      <c r="L831" s="105">
        <v>7013.53</v>
      </c>
      <c r="M831" s="60"/>
      <c r="N831" s="115">
        <v>60526.8</v>
      </c>
      <c r="AF831" s="39"/>
      <c r="AG831" s="47"/>
      <c r="AM831" s="47" t="s">
        <v>72</v>
      </c>
      <c r="AN831" s="47"/>
      <c r="AP831" s="47"/>
      <c r="AQ831" s="47"/>
    </row>
    <row r="832" spans="1:43" s="4" customFormat="1" ht="23.25" x14ac:dyDescent="0.25">
      <c r="A832" s="40" t="s">
        <v>496</v>
      </c>
      <c r="B832" s="41" t="s">
        <v>4142</v>
      </c>
      <c r="C832" s="374" t="s">
        <v>4155</v>
      </c>
      <c r="D832" s="374"/>
      <c r="E832" s="374"/>
      <c r="F832" s="42" t="s">
        <v>61</v>
      </c>
      <c r="G832" s="43">
        <v>4</v>
      </c>
      <c r="H832" s="44">
        <v>1</v>
      </c>
      <c r="I832" s="44">
        <v>4</v>
      </c>
      <c r="J832" s="105">
        <v>3174.24</v>
      </c>
      <c r="K832" s="43"/>
      <c r="L832" s="105">
        <v>1471.26</v>
      </c>
      <c r="M832" s="68">
        <v>8.6300000000000008</v>
      </c>
      <c r="N832" s="115">
        <v>12696.96</v>
      </c>
      <c r="AF832" s="39"/>
      <c r="AG832" s="47" t="s">
        <v>4155</v>
      </c>
      <c r="AM832" s="47"/>
      <c r="AN832" s="47"/>
      <c r="AP832" s="47"/>
      <c r="AQ832" s="47"/>
    </row>
    <row r="833" spans="1:43" s="4" customFormat="1" ht="15" x14ac:dyDescent="0.25">
      <c r="A833" s="65"/>
      <c r="B833" s="66"/>
      <c r="C833" s="374" t="s">
        <v>72</v>
      </c>
      <c r="D833" s="374"/>
      <c r="E833" s="374"/>
      <c r="F833" s="42"/>
      <c r="G833" s="43"/>
      <c r="H833" s="43"/>
      <c r="I833" s="43"/>
      <c r="J833" s="45"/>
      <c r="K833" s="43"/>
      <c r="L833" s="105">
        <v>1471.26</v>
      </c>
      <c r="M833" s="60"/>
      <c r="N833" s="115">
        <v>12696.96</v>
      </c>
      <c r="AF833" s="39"/>
      <c r="AG833" s="47"/>
      <c r="AM833" s="47" t="s">
        <v>72</v>
      </c>
      <c r="AN833" s="47"/>
      <c r="AP833" s="47"/>
      <c r="AQ833" s="47"/>
    </row>
    <row r="834" spans="1:43" s="4" customFormat="1" ht="15" x14ac:dyDescent="0.25">
      <c r="A834" s="381" t="s">
        <v>4156</v>
      </c>
      <c r="B834" s="382"/>
      <c r="C834" s="382"/>
      <c r="D834" s="382"/>
      <c r="E834" s="382"/>
      <c r="F834" s="382"/>
      <c r="G834" s="382"/>
      <c r="H834" s="382"/>
      <c r="I834" s="382"/>
      <c r="J834" s="382"/>
      <c r="K834" s="382"/>
      <c r="L834" s="382"/>
      <c r="M834" s="382"/>
      <c r="N834" s="383"/>
      <c r="AF834" s="39"/>
      <c r="AG834" s="47"/>
      <c r="AM834" s="47"/>
      <c r="AN834" s="47"/>
      <c r="AP834" s="47"/>
      <c r="AQ834" s="47" t="s">
        <v>4156</v>
      </c>
    </row>
    <row r="835" spans="1:43" s="4" customFormat="1" ht="45.75" x14ac:dyDescent="0.25">
      <c r="A835" s="40" t="s">
        <v>498</v>
      </c>
      <c r="B835" s="41" t="s">
        <v>4157</v>
      </c>
      <c r="C835" s="374" t="s">
        <v>4158</v>
      </c>
      <c r="D835" s="374"/>
      <c r="E835" s="374"/>
      <c r="F835" s="42" t="s">
        <v>215</v>
      </c>
      <c r="G835" s="43">
        <v>0.4</v>
      </c>
      <c r="H835" s="44">
        <v>1</v>
      </c>
      <c r="I835" s="120">
        <v>0.4</v>
      </c>
      <c r="J835" s="45"/>
      <c r="K835" s="43"/>
      <c r="L835" s="45"/>
      <c r="M835" s="43"/>
      <c r="N835" s="46"/>
      <c r="AF835" s="39"/>
      <c r="AG835" s="47" t="s">
        <v>4158</v>
      </c>
      <c r="AM835" s="47"/>
      <c r="AN835" s="47"/>
      <c r="AP835" s="47"/>
      <c r="AQ835" s="47"/>
    </row>
    <row r="836" spans="1:43" s="4" customFormat="1" ht="15" x14ac:dyDescent="0.25">
      <c r="A836" s="69"/>
      <c r="B836" s="50"/>
      <c r="C836" s="372" t="s">
        <v>4159</v>
      </c>
      <c r="D836" s="372"/>
      <c r="E836" s="372"/>
      <c r="F836" s="372"/>
      <c r="G836" s="372"/>
      <c r="H836" s="372"/>
      <c r="I836" s="372"/>
      <c r="J836" s="372"/>
      <c r="K836" s="372"/>
      <c r="L836" s="372"/>
      <c r="M836" s="372"/>
      <c r="N836" s="377"/>
      <c r="AF836" s="39"/>
      <c r="AG836" s="47"/>
      <c r="AH836" s="3" t="s">
        <v>4159</v>
      </c>
      <c r="AM836" s="47"/>
      <c r="AN836" s="47"/>
      <c r="AP836" s="47"/>
      <c r="AQ836" s="47"/>
    </row>
    <row r="837" spans="1:43" s="4" customFormat="1" ht="22.5" x14ac:dyDescent="0.25">
      <c r="A837" s="103"/>
      <c r="B837" s="49" t="s">
        <v>217</v>
      </c>
      <c r="C837" s="368" t="s">
        <v>218</v>
      </c>
      <c r="D837" s="368"/>
      <c r="E837" s="368"/>
      <c r="F837" s="368"/>
      <c r="G837" s="368"/>
      <c r="H837" s="368"/>
      <c r="I837" s="368"/>
      <c r="J837" s="368"/>
      <c r="K837" s="368"/>
      <c r="L837" s="368"/>
      <c r="M837" s="368"/>
      <c r="N837" s="376"/>
      <c r="AF837" s="39"/>
      <c r="AG837" s="47"/>
      <c r="AI837" s="3" t="s">
        <v>218</v>
      </c>
      <c r="AM837" s="47"/>
      <c r="AN837" s="47"/>
      <c r="AP837" s="47"/>
      <c r="AQ837" s="47"/>
    </row>
    <row r="838" spans="1:43" s="4" customFormat="1" ht="15" x14ac:dyDescent="0.25">
      <c r="A838" s="48"/>
      <c r="B838" s="49" t="s">
        <v>58</v>
      </c>
      <c r="C838" s="372" t="s">
        <v>62</v>
      </c>
      <c r="D838" s="372"/>
      <c r="E838" s="372"/>
      <c r="F838" s="51"/>
      <c r="G838" s="52"/>
      <c r="H838" s="52"/>
      <c r="I838" s="52"/>
      <c r="J838" s="53">
        <v>662.51</v>
      </c>
      <c r="K838" s="54">
        <v>1.1499999999999999</v>
      </c>
      <c r="L838" s="53">
        <v>304.75</v>
      </c>
      <c r="M838" s="54">
        <v>34.96</v>
      </c>
      <c r="N838" s="55">
        <v>10654.06</v>
      </c>
      <c r="AF838" s="39"/>
      <c r="AG838" s="47"/>
      <c r="AJ838" s="3" t="s">
        <v>62</v>
      </c>
      <c r="AM838" s="47"/>
      <c r="AN838" s="47"/>
      <c r="AP838" s="47"/>
      <c r="AQ838" s="47"/>
    </row>
    <row r="839" spans="1:43" s="4" customFormat="1" ht="15" x14ac:dyDescent="0.25">
      <c r="A839" s="48"/>
      <c r="B839" s="49" t="s">
        <v>73</v>
      </c>
      <c r="C839" s="372" t="s">
        <v>175</v>
      </c>
      <c r="D839" s="372"/>
      <c r="E839" s="372"/>
      <c r="F839" s="51"/>
      <c r="G839" s="52"/>
      <c r="H839" s="52"/>
      <c r="I839" s="52"/>
      <c r="J839" s="107">
        <v>4774.9799999999996</v>
      </c>
      <c r="K839" s="54">
        <v>1.1499999999999999</v>
      </c>
      <c r="L839" s="107">
        <v>2196.4899999999998</v>
      </c>
      <c r="M839" s="52"/>
      <c r="N839" s="58"/>
      <c r="AF839" s="39"/>
      <c r="AG839" s="47"/>
      <c r="AJ839" s="3" t="s">
        <v>175</v>
      </c>
      <c r="AM839" s="47"/>
      <c r="AN839" s="47"/>
      <c r="AP839" s="47"/>
      <c r="AQ839" s="47"/>
    </row>
    <row r="840" spans="1:43" s="4" customFormat="1" ht="15" x14ac:dyDescent="0.25">
      <c r="A840" s="48"/>
      <c r="B840" s="49" t="s">
        <v>78</v>
      </c>
      <c r="C840" s="372" t="s">
        <v>176</v>
      </c>
      <c r="D840" s="372"/>
      <c r="E840" s="372"/>
      <c r="F840" s="51"/>
      <c r="G840" s="52"/>
      <c r="H840" s="52"/>
      <c r="I840" s="52"/>
      <c r="J840" s="53">
        <v>424.8</v>
      </c>
      <c r="K840" s="54">
        <v>1.1499999999999999</v>
      </c>
      <c r="L840" s="53">
        <v>195.41</v>
      </c>
      <c r="M840" s="54">
        <v>34.96</v>
      </c>
      <c r="N840" s="55">
        <v>6831.53</v>
      </c>
      <c r="AF840" s="39"/>
      <c r="AG840" s="47"/>
      <c r="AJ840" s="3" t="s">
        <v>176</v>
      </c>
      <c r="AM840" s="47"/>
      <c r="AN840" s="47"/>
      <c r="AP840" s="47"/>
      <c r="AQ840" s="47"/>
    </row>
    <row r="841" spans="1:43" s="4" customFormat="1" ht="15" x14ac:dyDescent="0.25">
      <c r="A841" s="48"/>
      <c r="B841" s="49" t="s">
        <v>122</v>
      </c>
      <c r="C841" s="372" t="s">
        <v>177</v>
      </c>
      <c r="D841" s="372"/>
      <c r="E841" s="372"/>
      <c r="F841" s="51"/>
      <c r="G841" s="52"/>
      <c r="H841" s="52"/>
      <c r="I841" s="52"/>
      <c r="J841" s="53">
        <v>47.82</v>
      </c>
      <c r="K841" s="52"/>
      <c r="L841" s="53">
        <v>19.13</v>
      </c>
      <c r="M841" s="52"/>
      <c r="N841" s="58"/>
      <c r="AF841" s="39"/>
      <c r="AG841" s="47"/>
      <c r="AJ841" s="3" t="s">
        <v>177</v>
      </c>
      <c r="AM841" s="47"/>
      <c r="AN841" s="47"/>
      <c r="AP841" s="47"/>
      <c r="AQ841" s="47"/>
    </row>
    <row r="842" spans="1:43" s="4" customFormat="1" ht="15" x14ac:dyDescent="0.25">
      <c r="A842" s="56"/>
      <c r="B842" s="49"/>
      <c r="C842" s="372" t="s">
        <v>63</v>
      </c>
      <c r="D842" s="372"/>
      <c r="E842" s="372"/>
      <c r="F842" s="51" t="s">
        <v>64</v>
      </c>
      <c r="G842" s="54">
        <v>70.48</v>
      </c>
      <c r="H842" s="54">
        <v>1.1499999999999999</v>
      </c>
      <c r="I842" s="70">
        <v>32.4208</v>
      </c>
      <c r="J842" s="57"/>
      <c r="K842" s="52"/>
      <c r="L842" s="57"/>
      <c r="M842" s="52"/>
      <c r="N842" s="58"/>
      <c r="AF842" s="39"/>
      <c r="AG842" s="47"/>
      <c r="AK842" s="3" t="s">
        <v>63</v>
      </c>
      <c r="AM842" s="47"/>
      <c r="AN842" s="47"/>
      <c r="AP842" s="47"/>
      <c r="AQ842" s="47"/>
    </row>
    <row r="843" spans="1:43" s="4" customFormat="1" ht="15" x14ac:dyDescent="0.25">
      <c r="A843" s="56"/>
      <c r="B843" s="49"/>
      <c r="C843" s="372" t="s">
        <v>178</v>
      </c>
      <c r="D843" s="372"/>
      <c r="E843" s="372"/>
      <c r="F843" s="51" t="s">
        <v>64</v>
      </c>
      <c r="G843" s="54">
        <v>30.65</v>
      </c>
      <c r="H843" s="54">
        <v>1.1499999999999999</v>
      </c>
      <c r="I843" s="109">
        <v>14.099</v>
      </c>
      <c r="J843" s="57"/>
      <c r="K843" s="52"/>
      <c r="L843" s="57"/>
      <c r="M843" s="52"/>
      <c r="N843" s="58"/>
      <c r="AF843" s="39"/>
      <c r="AG843" s="47"/>
      <c r="AK843" s="3" t="s">
        <v>178</v>
      </c>
      <c r="AM843" s="47"/>
      <c r="AN843" s="47"/>
      <c r="AP843" s="47"/>
      <c r="AQ843" s="47"/>
    </row>
    <row r="844" spans="1:43" s="4" customFormat="1" ht="15" x14ac:dyDescent="0.25">
      <c r="A844" s="48"/>
      <c r="B844" s="49"/>
      <c r="C844" s="375" t="s">
        <v>65</v>
      </c>
      <c r="D844" s="375"/>
      <c r="E844" s="375"/>
      <c r="F844" s="59"/>
      <c r="G844" s="60"/>
      <c r="H844" s="60"/>
      <c r="I844" s="60"/>
      <c r="J844" s="108">
        <v>5485.31</v>
      </c>
      <c r="K844" s="60"/>
      <c r="L844" s="108">
        <v>2520.37</v>
      </c>
      <c r="M844" s="60"/>
      <c r="N844" s="62"/>
      <c r="AF844" s="39"/>
      <c r="AG844" s="47"/>
      <c r="AL844" s="3" t="s">
        <v>65</v>
      </c>
      <c r="AM844" s="47"/>
      <c r="AN844" s="47"/>
      <c r="AP844" s="47"/>
      <c r="AQ844" s="47"/>
    </row>
    <row r="845" spans="1:43" s="4" customFormat="1" ht="15" x14ac:dyDescent="0.25">
      <c r="A845" s="56"/>
      <c r="B845" s="49"/>
      <c r="C845" s="372" t="s">
        <v>66</v>
      </c>
      <c r="D845" s="372"/>
      <c r="E845" s="372"/>
      <c r="F845" s="51"/>
      <c r="G845" s="52"/>
      <c r="H845" s="52"/>
      <c r="I845" s="52"/>
      <c r="J845" s="57"/>
      <c r="K845" s="52"/>
      <c r="L845" s="53">
        <v>500.16</v>
      </c>
      <c r="M845" s="52"/>
      <c r="N845" s="55">
        <v>17485.59</v>
      </c>
      <c r="AF845" s="39"/>
      <c r="AG845" s="47"/>
      <c r="AK845" s="3" t="s">
        <v>66</v>
      </c>
      <c r="AM845" s="47"/>
      <c r="AN845" s="47"/>
      <c r="AP845" s="47"/>
      <c r="AQ845" s="47"/>
    </row>
    <row r="846" spans="1:43" s="4" customFormat="1" ht="23.25" x14ac:dyDescent="0.25">
      <c r="A846" s="56"/>
      <c r="B846" s="49" t="s">
        <v>718</v>
      </c>
      <c r="C846" s="372" t="s">
        <v>719</v>
      </c>
      <c r="D846" s="372"/>
      <c r="E846" s="372"/>
      <c r="F846" s="51" t="s">
        <v>69</v>
      </c>
      <c r="G846" s="63">
        <v>117</v>
      </c>
      <c r="H846" s="52"/>
      <c r="I846" s="63">
        <v>117</v>
      </c>
      <c r="J846" s="57"/>
      <c r="K846" s="52"/>
      <c r="L846" s="53">
        <v>585.19000000000005</v>
      </c>
      <c r="M846" s="52"/>
      <c r="N846" s="55">
        <v>20458.14</v>
      </c>
      <c r="AF846" s="39"/>
      <c r="AG846" s="47"/>
      <c r="AK846" s="3" t="s">
        <v>719</v>
      </c>
      <c r="AM846" s="47"/>
      <c r="AN846" s="47"/>
      <c r="AP846" s="47"/>
      <c r="AQ846" s="47"/>
    </row>
    <row r="847" spans="1:43" s="4" customFormat="1" ht="23.25" x14ac:dyDescent="0.25">
      <c r="A847" s="56"/>
      <c r="B847" s="49" t="s">
        <v>720</v>
      </c>
      <c r="C847" s="372" t="s">
        <v>721</v>
      </c>
      <c r="D847" s="372"/>
      <c r="E847" s="372"/>
      <c r="F847" s="51" t="s">
        <v>69</v>
      </c>
      <c r="G847" s="63">
        <v>74</v>
      </c>
      <c r="H847" s="52"/>
      <c r="I847" s="63">
        <v>74</v>
      </c>
      <c r="J847" s="57"/>
      <c r="K847" s="52"/>
      <c r="L847" s="53">
        <v>370.12</v>
      </c>
      <c r="M847" s="52"/>
      <c r="N847" s="55">
        <v>12939.34</v>
      </c>
      <c r="AF847" s="39"/>
      <c r="AG847" s="47"/>
      <c r="AK847" s="3" t="s">
        <v>721</v>
      </c>
      <c r="AM847" s="47"/>
      <c r="AN847" s="47"/>
      <c r="AP847" s="47"/>
      <c r="AQ847" s="47"/>
    </row>
    <row r="848" spans="1:43" s="4" customFormat="1" ht="15" x14ac:dyDescent="0.25">
      <c r="A848" s="65"/>
      <c r="B848" s="66"/>
      <c r="C848" s="374" t="s">
        <v>72</v>
      </c>
      <c r="D848" s="374"/>
      <c r="E848" s="374"/>
      <c r="F848" s="42"/>
      <c r="G848" s="43"/>
      <c r="H848" s="43"/>
      <c r="I848" s="43"/>
      <c r="J848" s="45"/>
      <c r="K848" s="43"/>
      <c r="L848" s="105">
        <v>3475.68</v>
      </c>
      <c r="M848" s="60"/>
      <c r="N848" s="46"/>
      <c r="AF848" s="39"/>
      <c r="AG848" s="47"/>
      <c r="AM848" s="47" t="s">
        <v>72</v>
      </c>
      <c r="AN848" s="47"/>
      <c r="AP848" s="47"/>
      <c r="AQ848" s="47"/>
    </row>
    <row r="849" spans="1:43" s="4" customFormat="1" ht="22.5" x14ac:dyDescent="0.25">
      <c r="A849" s="40" t="s">
        <v>500</v>
      </c>
      <c r="B849" s="41" t="s">
        <v>4117</v>
      </c>
      <c r="C849" s="374" t="s">
        <v>4160</v>
      </c>
      <c r="D849" s="374"/>
      <c r="E849" s="374"/>
      <c r="F849" s="42" t="s">
        <v>231</v>
      </c>
      <c r="G849" s="43">
        <v>40.4</v>
      </c>
      <c r="H849" s="44">
        <v>1</v>
      </c>
      <c r="I849" s="120">
        <v>40.4</v>
      </c>
      <c r="J849" s="105">
        <v>9604.32</v>
      </c>
      <c r="K849" s="43"/>
      <c r="L849" s="105">
        <v>44961.13</v>
      </c>
      <c r="M849" s="68">
        <v>8.6300000000000008</v>
      </c>
      <c r="N849" s="115">
        <v>388014.53</v>
      </c>
      <c r="AF849" s="39"/>
      <c r="AG849" s="47" t="s">
        <v>4160</v>
      </c>
      <c r="AM849" s="47"/>
      <c r="AN849" s="47"/>
      <c r="AP849" s="47"/>
      <c r="AQ849" s="47"/>
    </row>
    <row r="850" spans="1:43" s="4" customFormat="1" ht="15" x14ac:dyDescent="0.25">
      <c r="A850" s="65"/>
      <c r="B850" s="66"/>
      <c r="C850" s="374" t="s">
        <v>72</v>
      </c>
      <c r="D850" s="374"/>
      <c r="E850" s="374"/>
      <c r="F850" s="42"/>
      <c r="G850" s="43"/>
      <c r="H850" s="43"/>
      <c r="I850" s="43"/>
      <c r="J850" s="45"/>
      <c r="K850" s="43"/>
      <c r="L850" s="105">
        <v>44961.13</v>
      </c>
      <c r="M850" s="60"/>
      <c r="N850" s="115">
        <v>388014.53</v>
      </c>
      <c r="AF850" s="39"/>
      <c r="AG850" s="47"/>
      <c r="AM850" s="47" t="s">
        <v>72</v>
      </c>
      <c r="AN850" s="47"/>
      <c r="AP850" s="47"/>
      <c r="AQ850" s="47"/>
    </row>
    <row r="851" spans="1:43" s="4" customFormat="1" ht="22.5" x14ac:dyDescent="0.25">
      <c r="A851" s="40" t="s">
        <v>502</v>
      </c>
      <c r="B851" s="41" t="s">
        <v>4142</v>
      </c>
      <c r="C851" s="374" t="s">
        <v>4161</v>
      </c>
      <c r="D851" s="374"/>
      <c r="E851" s="374"/>
      <c r="F851" s="42" t="s">
        <v>61</v>
      </c>
      <c r="G851" s="43">
        <v>2</v>
      </c>
      <c r="H851" s="44">
        <v>1</v>
      </c>
      <c r="I851" s="44">
        <v>2</v>
      </c>
      <c r="J851" s="105">
        <v>2041.63</v>
      </c>
      <c r="K851" s="43"/>
      <c r="L851" s="67">
        <v>473.15</v>
      </c>
      <c r="M851" s="68">
        <v>8.6300000000000008</v>
      </c>
      <c r="N851" s="115">
        <v>4083.26</v>
      </c>
      <c r="AF851" s="39"/>
      <c r="AG851" s="47" t="s">
        <v>4161</v>
      </c>
      <c r="AM851" s="47"/>
      <c r="AN851" s="47"/>
      <c r="AP851" s="47"/>
      <c r="AQ851" s="47"/>
    </row>
    <row r="852" spans="1:43" s="4" customFormat="1" ht="15" x14ac:dyDescent="0.25">
      <c r="A852" s="65"/>
      <c r="B852" s="66"/>
      <c r="C852" s="374" t="s">
        <v>72</v>
      </c>
      <c r="D852" s="374"/>
      <c r="E852" s="374"/>
      <c r="F852" s="42"/>
      <c r="G852" s="43"/>
      <c r="H852" s="43"/>
      <c r="I852" s="43"/>
      <c r="J852" s="45"/>
      <c r="K852" s="43"/>
      <c r="L852" s="67">
        <v>473.15</v>
      </c>
      <c r="M852" s="60"/>
      <c r="N852" s="115">
        <v>4083.26</v>
      </c>
      <c r="AF852" s="39"/>
      <c r="AG852" s="47"/>
      <c r="AM852" s="47" t="s">
        <v>72</v>
      </c>
      <c r="AN852" s="47"/>
      <c r="AP852" s="47"/>
      <c r="AQ852" s="47"/>
    </row>
    <row r="853" spans="1:43" s="4" customFormat="1" ht="56.25" x14ac:dyDescent="0.25">
      <c r="A853" s="40" t="s">
        <v>504</v>
      </c>
      <c r="B853" s="41" t="s">
        <v>3015</v>
      </c>
      <c r="C853" s="374" t="s">
        <v>4162</v>
      </c>
      <c r="D853" s="374"/>
      <c r="E853" s="374"/>
      <c r="F853" s="42" t="s">
        <v>732</v>
      </c>
      <c r="G853" s="43">
        <v>0.4</v>
      </c>
      <c r="H853" s="44">
        <v>1</v>
      </c>
      <c r="I853" s="120">
        <v>0.4</v>
      </c>
      <c r="J853" s="45"/>
      <c r="K853" s="43"/>
      <c r="L853" s="45"/>
      <c r="M853" s="43"/>
      <c r="N853" s="46"/>
      <c r="AF853" s="39"/>
      <c r="AG853" s="47" t="s">
        <v>4162</v>
      </c>
      <c r="AM853" s="47"/>
      <c r="AN853" s="47"/>
      <c r="AP853" s="47"/>
      <c r="AQ853" s="47"/>
    </row>
    <row r="854" spans="1:43" s="4" customFormat="1" ht="15" x14ac:dyDescent="0.25">
      <c r="A854" s="69"/>
      <c r="B854" s="50"/>
      <c r="C854" s="372" t="s">
        <v>4159</v>
      </c>
      <c r="D854" s="372"/>
      <c r="E854" s="372"/>
      <c r="F854" s="372"/>
      <c r="G854" s="372"/>
      <c r="H854" s="372"/>
      <c r="I854" s="372"/>
      <c r="J854" s="372"/>
      <c r="K854" s="372"/>
      <c r="L854" s="372"/>
      <c r="M854" s="372"/>
      <c r="N854" s="377"/>
      <c r="AF854" s="39"/>
      <c r="AG854" s="47"/>
      <c r="AH854" s="3" t="s">
        <v>4159</v>
      </c>
      <c r="AM854" s="47"/>
      <c r="AN854" s="47"/>
      <c r="AP854" s="47"/>
      <c r="AQ854" s="47"/>
    </row>
    <row r="855" spans="1:43" s="4" customFormat="1" ht="22.5" x14ac:dyDescent="0.25">
      <c r="A855" s="103"/>
      <c r="B855" s="49" t="s">
        <v>217</v>
      </c>
      <c r="C855" s="368" t="s">
        <v>218</v>
      </c>
      <c r="D855" s="368"/>
      <c r="E855" s="368"/>
      <c r="F855" s="368"/>
      <c r="G855" s="368"/>
      <c r="H855" s="368"/>
      <c r="I855" s="368"/>
      <c r="J855" s="368"/>
      <c r="K855" s="368"/>
      <c r="L855" s="368"/>
      <c r="M855" s="368"/>
      <c r="N855" s="376"/>
      <c r="AF855" s="39"/>
      <c r="AG855" s="47"/>
      <c r="AI855" s="3" t="s">
        <v>218</v>
      </c>
      <c r="AM855" s="47"/>
      <c r="AN855" s="47"/>
      <c r="AP855" s="47"/>
      <c r="AQ855" s="47"/>
    </row>
    <row r="856" spans="1:43" s="4" customFormat="1" ht="15" x14ac:dyDescent="0.25">
      <c r="A856" s="48"/>
      <c r="B856" s="49" t="s">
        <v>58</v>
      </c>
      <c r="C856" s="372" t="s">
        <v>62</v>
      </c>
      <c r="D856" s="372"/>
      <c r="E856" s="372"/>
      <c r="F856" s="51"/>
      <c r="G856" s="52"/>
      <c r="H856" s="52"/>
      <c r="I856" s="52"/>
      <c r="J856" s="53">
        <v>764.98</v>
      </c>
      <c r="K856" s="54">
        <v>1.1499999999999999</v>
      </c>
      <c r="L856" s="53">
        <v>351.89</v>
      </c>
      <c r="M856" s="54">
        <v>34.96</v>
      </c>
      <c r="N856" s="55">
        <v>12302.07</v>
      </c>
      <c r="AF856" s="39"/>
      <c r="AG856" s="47"/>
      <c r="AJ856" s="3" t="s">
        <v>62</v>
      </c>
      <c r="AM856" s="47"/>
      <c r="AN856" s="47"/>
      <c r="AP856" s="47"/>
      <c r="AQ856" s="47"/>
    </row>
    <row r="857" spans="1:43" s="4" customFormat="1" ht="15" x14ac:dyDescent="0.25">
      <c r="A857" s="48"/>
      <c r="B857" s="49" t="s">
        <v>73</v>
      </c>
      <c r="C857" s="372" t="s">
        <v>175</v>
      </c>
      <c r="D857" s="372"/>
      <c r="E857" s="372"/>
      <c r="F857" s="51"/>
      <c r="G857" s="52"/>
      <c r="H857" s="52"/>
      <c r="I857" s="52"/>
      <c r="J857" s="53">
        <v>84.33</v>
      </c>
      <c r="K857" s="54">
        <v>1.1499999999999999</v>
      </c>
      <c r="L857" s="53">
        <v>38.79</v>
      </c>
      <c r="M857" s="52"/>
      <c r="N857" s="58"/>
      <c r="AF857" s="39"/>
      <c r="AG857" s="47"/>
      <c r="AJ857" s="3" t="s">
        <v>175</v>
      </c>
      <c r="AM857" s="47"/>
      <c r="AN857" s="47"/>
      <c r="AP857" s="47"/>
      <c r="AQ857" s="47"/>
    </row>
    <row r="858" spans="1:43" s="4" customFormat="1" ht="15" x14ac:dyDescent="0.25">
      <c r="A858" s="48"/>
      <c r="B858" s="49" t="s">
        <v>78</v>
      </c>
      <c r="C858" s="372" t="s">
        <v>176</v>
      </c>
      <c r="D858" s="372"/>
      <c r="E858" s="372"/>
      <c r="F858" s="51"/>
      <c r="G858" s="52"/>
      <c r="H858" s="52"/>
      <c r="I858" s="52"/>
      <c r="J858" s="53">
        <v>0.81</v>
      </c>
      <c r="K858" s="54">
        <v>1.1499999999999999</v>
      </c>
      <c r="L858" s="53">
        <v>0.37</v>
      </c>
      <c r="M858" s="54">
        <v>34.96</v>
      </c>
      <c r="N858" s="64">
        <v>12.94</v>
      </c>
      <c r="AF858" s="39"/>
      <c r="AG858" s="47"/>
      <c r="AJ858" s="3" t="s">
        <v>176</v>
      </c>
      <c r="AM858" s="47"/>
      <c r="AN858" s="47"/>
      <c r="AP858" s="47"/>
      <c r="AQ858" s="47"/>
    </row>
    <row r="859" spans="1:43" s="4" customFormat="1" ht="15" x14ac:dyDescent="0.25">
      <c r="A859" s="48"/>
      <c r="B859" s="49" t="s">
        <v>122</v>
      </c>
      <c r="C859" s="372" t="s">
        <v>177</v>
      </c>
      <c r="D859" s="372"/>
      <c r="E859" s="372"/>
      <c r="F859" s="51"/>
      <c r="G859" s="52"/>
      <c r="H859" s="52"/>
      <c r="I859" s="52"/>
      <c r="J859" s="53">
        <v>744.52</v>
      </c>
      <c r="K859" s="52"/>
      <c r="L859" s="53">
        <v>297.81</v>
      </c>
      <c r="M859" s="52"/>
      <c r="N859" s="58"/>
      <c r="AF859" s="39"/>
      <c r="AG859" s="47"/>
      <c r="AJ859" s="3" t="s">
        <v>177</v>
      </c>
      <c r="AM859" s="47"/>
      <c r="AN859" s="47"/>
      <c r="AP859" s="47"/>
      <c r="AQ859" s="47"/>
    </row>
    <row r="860" spans="1:43" s="4" customFormat="1" ht="15" x14ac:dyDescent="0.25">
      <c r="A860" s="56"/>
      <c r="B860" s="49"/>
      <c r="C860" s="372" t="s">
        <v>63</v>
      </c>
      <c r="D860" s="372"/>
      <c r="E860" s="372"/>
      <c r="F860" s="51" t="s">
        <v>64</v>
      </c>
      <c r="G860" s="54">
        <v>79.52</v>
      </c>
      <c r="H860" s="54">
        <v>1.1499999999999999</v>
      </c>
      <c r="I860" s="70">
        <v>36.5792</v>
      </c>
      <c r="J860" s="57"/>
      <c r="K860" s="52"/>
      <c r="L860" s="57"/>
      <c r="M860" s="52"/>
      <c r="N860" s="58"/>
      <c r="AF860" s="39"/>
      <c r="AG860" s="47"/>
      <c r="AK860" s="3" t="s">
        <v>63</v>
      </c>
      <c r="AM860" s="47"/>
      <c r="AN860" s="47"/>
      <c r="AP860" s="47"/>
      <c r="AQ860" s="47"/>
    </row>
    <row r="861" spans="1:43" s="4" customFormat="1" ht="15" x14ac:dyDescent="0.25">
      <c r="A861" s="56"/>
      <c r="B861" s="49"/>
      <c r="C861" s="372" t="s">
        <v>178</v>
      </c>
      <c r="D861" s="372"/>
      <c r="E861" s="372"/>
      <c r="F861" s="51" t="s">
        <v>64</v>
      </c>
      <c r="G861" s="54">
        <v>0.06</v>
      </c>
      <c r="H861" s="54">
        <v>1.1499999999999999</v>
      </c>
      <c r="I861" s="70">
        <v>2.76E-2</v>
      </c>
      <c r="J861" s="57"/>
      <c r="K861" s="52"/>
      <c r="L861" s="57"/>
      <c r="M861" s="52"/>
      <c r="N861" s="58"/>
      <c r="AF861" s="39"/>
      <c r="AG861" s="47"/>
      <c r="AK861" s="3" t="s">
        <v>178</v>
      </c>
      <c r="AM861" s="47"/>
      <c r="AN861" s="47"/>
      <c r="AP861" s="47"/>
      <c r="AQ861" s="47"/>
    </row>
    <row r="862" spans="1:43" s="4" customFormat="1" ht="15" x14ac:dyDescent="0.25">
      <c r="A862" s="48"/>
      <c r="B862" s="49"/>
      <c r="C862" s="375" t="s">
        <v>65</v>
      </c>
      <c r="D862" s="375"/>
      <c r="E862" s="375"/>
      <c r="F862" s="59"/>
      <c r="G862" s="60"/>
      <c r="H862" s="60"/>
      <c r="I862" s="60"/>
      <c r="J862" s="108">
        <v>1593.83</v>
      </c>
      <c r="K862" s="60"/>
      <c r="L862" s="61">
        <v>688.49</v>
      </c>
      <c r="M862" s="60"/>
      <c r="N862" s="62"/>
      <c r="AF862" s="39"/>
      <c r="AG862" s="47"/>
      <c r="AL862" s="3" t="s">
        <v>65</v>
      </c>
      <c r="AM862" s="47"/>
      <c r="AN862" s="47"/>
      <c r="AP862" s="47"/>
      <c r="AQ862" s="47"/>
    </row>
    <row r="863" spans="1:43" s="4" customFormat="1" ht="15" x14ac:dyDescent="0.25">
      <c r="A863" s="56"/>
      <c r="B863" s="49"/>
      <c r="C863" s="372" t="s">
        <v>66</v>
      </c>
      <c r="D863" s="372"/>
      <c r="E863" s="372"/>
      <c r="F863" s="51"/>
      <c r="G863" s="52"/>
      <c r="H863" s="52"/>
      <c r="I863" s="52"/>
      <c r="J863" s="57"/>
      <c r="K863" s="52"/>
      <c r="L863" s="53">
        <v>352.26</v>
      </c>
      <c r="M863" s="52"/>
      <c r="N863" s="55">
        <v>12315.01</v>
      </c>
      <c r="AF863" s="39"/>
      <c r="AG863" s="47"/>
      <c r="AK863" s="3" t="s">
        <v>66</v>
      </c>
      <c r="AM863" s="47"/>
      <c r="AN863" s="47"/>
      <c r="AP863" s="47"/>
      <c r="AQ863" s="47"/>
    </row>
    <row r="864" spans="1:43" s="4" customFormat="1" ht="23.25" x14ac:dyDescent="0.25">
      <c r="A864" s="56"/>
      <c r="B864" s="49" t="s">
        <v>718</v>
      </c>
      <c r="C864" s="372" t="s">
        <v>719</v>
      </c>
      <c r="D864" s="372"/>
      <c r="E864" s="372"/>
      <c r="F864" s="51" t="s">
        <v>69</v>
      </c>
      <c r="G864" s="63">
        <v>117</v>
      </c>
      <c r="H864" s="52"/>
      <c r="I864" s="63">
        <v>117</v>
      </c>
      <c r="J864" s="57"/>
      <c r="K864" s="52"/>
      <c r="L864" s="53">
        <v>412.14</v>
      </c>
      <c r="M864" s="52"/>
      <c r="N864" s="55">
        <v>14408.56</v>
      </c>
      <c r="AF864" s="39"/>
      <c r="AG864" s="47"/>
      <c r="AK864" s="3" t="s">
        <v>719</v>
      </c>
      <c r="AM864" s="47"/>
      <c r="AN864" s="47"/>
      <c r="AP864" s="47"/>
      <c r="AQ864" s="47"/>
    </row>
    <row r="865" spans="1:43" s="4" customFormat="1" ht="23.25" x14ac:dyDescent="0.25">
      <c r="A865" s="56"/>
      <c r="B865" s="49" t="s">
        <v>720</v>
      </c>
      <c r="C865" s="372" t="s">
        <v>721</v>
      </c>
      <c r="D865" s="372"/>
      <c r="E865" s="372"/>
      <c r="F865" s="51" t="s">
        <v>69</v>
      </c>
      <c r="G865" s="63">
        <v>74</v>
      </c>
      <c r="H865" s="52"/>
      <c r="I865" s="63">
        <v>74</v>
      </c>
      <c r="J865" s="57"/>
      <c r="K865" s="52"/>
      <c r="L865" s="53">
        <v>260.67</v>
      </c>
      <c r="M865" s="52"/>
      <c r="N865" s="55">
        <v>9113.11</v>
      </c>
      <c r="AF865" s="39"/>
      <c r="AG865" s="47"/>
      <c r="AK865" s="3" t="s">
        <v>721</v>
      </c>
      <c r="AM865" s="47"/>
      <c r="AN865" s="47"/>
      <c r="AP865" s="47"/>
      <c r="AQ865" s="47"/>
    </row>
    <row r="866" spans="1:43" s="4" customFormat="1" ht="15" x14ac:dyDescent="0.25">
      <c r="A866" s="65"/>
      <c r="B866" s="66"/>
      <c r="C866" s="374" t="s">
        <v>72</v>
      </c>
      <c r="D866" s="374"/>
      <c r="E866" s="374"/>
      <c r="F866" s="42"/>
      <c r="G866" s="43"/>
      <c r="H866" s="43"/>
      <c r="I866" s="43"/>
      <c r="J866" s="45"/>
      <c r="K866" s="43"/>
      <c r="L866" s="105">
        <v>1361.3</v>
      </c>
      <c r="M866" s="60"/>
      <c r="N866" s="46"/>
      <c r="AF866" s="39"/>
      <c r="AG866" s="47"/>
      <c r="AM866" s="47" t="s">
        <v>72</v>
      </c>
      <c r="AN866" s="47"/>
      <c r="AP866" s="47"/>
      <c r="AQ866" s="47"/>
    </row>
    <row r="867" spans="1:43" s="4" customFormat="1" ht="23.25" x14ac:dyDescent="0.25">
      <c r="A867" s="40" t="s">
        <v>506</v>
      </c>
      <c r="B867" s="41" t="s">
        <v>4163</v>
      </c>
      <c r="C867" s="374" t="s">
        <v>4164</v>
      </c>
      <c r="D867" s="374"/>
      <c r="E867" s="374"/>
      <c r="F867" s="42" t="s">
        <v>215</v>
      </c>
      <c r="G867" s="43">
        <v>0.46</v>
      </c>
      <c r="H867" s="44">
        <v>1</v>
      </c>
      <c r="I867" s="68">
        <v>0.46</v>
      </c>
      <c r="J867" s="45"/>
      <c r="K867" s="43"/>
      <c r="L867" s="45"/>
      <c r="M867" s="43"/>
      <c r="N867" s="46"/>
      <c r="AF867" s="39"/>
      <c r="AG867" s="47" t="s">
        <v>4164</v>
      </c>
      <c r="AM867" s="47"/>
      <c r="AN867" s="47"/>
      <c r="AP867" s="47"/>
      <c r="AQ867" s="47"/>
    </row>
    <row r="868" spans="1:43" s="4" customFormat="1" ht="15" x14ac:dyDescent="0.25">
      <c r="A868" s="69"/>
      <c r="B868" s="50"/>
      <c r="C868" s="372" t="s">
        <v>4165</v>
      </c>
      <c r="D868" s="372"/>
      <c r="E868" s="372"/>
      <c r="F868" s="372"/>
      <c r="G868" s="372"/>
      <c r="H868" s="372"/>
      <c r="I868" s="372"/>
      <c r="J868" s="372"/>
      <c r="K868" s="372"/>
      <c r="L868" s="372"/>
      <c r="M868" s="372"/>
      <c r="N868" s="377"/>
      <c r="AF868" s="39"/>
      <c r="AG868" s="47"/>
      <c r="AH868" s="3" t="s">
        <v>4165</v>
      </c>
      <c r="AM868" s="47"/>
      <c r="AN868" s="47"/>
      <c r="AP868" s="47"/>
      <c r="AQ868" s="47"/>
    </row>
    <row r="869" spans="1:43" s="4" customFormat="1" ht="22.5" x14ac:dyDescent="0.25">
      <c r="A869" s="103"/>
      <c r="B869" s="49" t="s">
        <v>217</v>
      </c>
      <c r="C869" s="368" t="s">
        <v>218</v>
      </c>
      <c r="D869" s="368"/>
      <c r="E869" s="368"/>
      <c r="F869" s="368"/>
      <c r="G869" s="368"/>
      <c r="H869" s="368"/>
      <c r="I869" s="368"/>
      <c r="J869" s="368"/>
      <c r="K869" s="368"/>
      <c r="L869" s="368"/>
      <c r="M869" s="368"/>
      <c r="N869" s="376"/>
      <c r="AF869" s="39"/>
      <c r="AG869" s="47"/>
      <c r="AI869" s="3" t="s">
        <v>218</v>
      </c>
      <c r="AM869" s="47"/>
      <c r="AN869" s="47"/>
      <c r="AP869" s="47"/>
      <c r="AQ869" s="47"/>
    </row>
    <row r="870" spans="1:43" s="4" customFormat="1" ht="15" x14ac:dyDescent="0.25">
      <c r="A870" s="48"/>
      <c r="B870" s="49" t="s">
        <v>58</v>
      </c>
      <c r="C870" s="372" t="s">
        <v>62</v>
      </c>
      <c r="D870" s="372"/>
      <c r="E870" s="372"/>
      <c r="F870" s="51"/>
      <c r="G870" s="52"/>
      <c r="H870" s="52"/>
      <c r="I870" s="52"/>
      <c r="J870" s="53">
        <v>311.8</v>
      </c>
      <c r="K870" s="54">
        <v>1.1499999999999999</v>
      </c>
      <c r="L870" s="53">
        <v>164.94</v>
      </c>
      <c r="M870" s="54">
        <v>34.96</v>
      </c>
      <c r="N870" s="55">
        <v>5766.3</v>
      </c>
      <c r="AF870" s="39"/>
      <c r="AG870" s="47"/>
      <c r="AJ870" s="3" t="s">
        <v>62</v>
      </c>
      <c r="AM870" s="47"/>
      <c r="AN870" s="47"/>
      <c r="AP870" s="47"/>
      <c r="AQ870" s="47"/>
    </row>
    <row r="871" spans="1:43" s="4" customFormat="1" ht="15" x14ac:dyDescent="0.25">
      <c r="A871" s="48"/>
      <c r="B871" s="49" t="s">
        <v>73</v>
      </c>
      <c r="C871" s="372" t="s">
        <v>175</v>
      </c>
      <c r="D871" s="372"/>
      <c r="E871" s="372"/>
      <c r="F871" s="51"/>
      <c r="G871" s="52"/>
      <c r="H871" s="52"/>
      <c r="I871" s="52"/>
      <c r="J871" s="107">
        <v>1236.55</v>
      </c>
      <c r="K871" s="54">
        <v>1.1499999999999999</v>
      </c>
      <c r="L871" s="53">
        <v>654.13</v>
      </c>
      <c r="M871" s="52"/>
      <c r="N871" s="58"/>
      <c r="AF871" s="39"/>
      <c r="AG871" s="47"/>
      <c r="AJ871" s="3" t="s">
        <v>175</v>
      </c>
      <c r="AM871" s="47"/>
      <c r="AN871" s="47"/>
      <c r="AP871" s="47"/>
      <c r="AQ871" s="47"/>
    </row>
    <row r="872" spans="1:43" s="4" customFormat="1" ht="15" x14ac:dyDescent="0.25">
      <c r="A872" s="48"/>
      <c r="B872" s="49" t="s">
        <v>78</v>
      </c>
      <c r="C872" s="372" t="s">
        <v>176</v>
      </c>
      <c r="D872" s="372"/>
      <c r="E872" s="372"/>
      <c r="F872" s="51"/>
      <c r="G872" s="52"/>
      <c r="H872" s="52"/>
      <c r="I872" s="52"/>
      <c r="J872" s="53">
        <v>142.43</v>
      </c>
      <c r="K872" s="54">
        <v>1.1499999999999999</v>
      </c>
      <c r="L872" s="53">
        <v>75.349999999999994</v>
      </c>
      <c r="M872" s="54">
        <v>34.96</v>
      </c>
      <c r="N872" s="55">
        <v>2634.24</v>
      </c>
      <c r="AF872" s="39"/>
      <c r="AG872" s="47"/>
      <c r="AJ872" s="3" t="s">
        <v>176</v>
      </c>
      <c r="AM872" s="47"/>
      <c r="AN872" s="47"/>
      <c r="AP872" s="47"/>
      <c r="AQ872" s="47"/>
    </row>
    <row r="873" spans="1:43" s="4" customFormat="1" ht="15" x14ac:dyDescent="0.25">
      <c r="A873" s="48"/>
      <c r="B873" s="49" t="s">
        <v>122</v>
      </c>
      <c r="C873" s="372" t="s">
        <v>177</v>
      </c>
      <c r="D873" s="372"/>
      <c r="E873" s="372"/>
      <c r="F873" s="51"/>
      <c r="G873" s="52"/>
      <c r="H873" s="52"/>
      <c r="I873" s="52"/>
      <c r="J873" s="53">
        <v>9.76</v>
      </c>
      <c r="K873" s="52"/>
      <c r="L873" s="53">
        <v>4.49</v>
      </c>
      <c r="M873" s="52"/>
      <c r="N873" s="58"/>
      <c r="AF873" s="39"/>
      <c r="AG873" s="47"/>
      <c r="AJ873" s="3" t="s">
        <v>177</v>
      </c>
      <c r="AM873" s="47"/>
      <c r="AN873" s="47"/>
      <c r="AP873" s="47"/>
      <c r="AQ873" s="47"/>
    </row>
    <row r="874" spans="1:43" s="4" customFormat="1" ht="15" x14ac:dyDescent="0.25">
      <c r="A874" s="56"/>
      <c r="B874" s="49"/>
      <c r="C874" s="372" t="s">
        <v>63</v>
      </c>
      <c r="D874" s="372"/>
      <c r="E874" s="372"/>
      <c r="F874" s="51" t="s">
        <v>64</v>
      </c>
      <c r="G874" s="54">
        <v>33.17</v>
      </c>
      <c r="H874" s="54">
        <v>1.1499999999999999</v>
      </c>
      <c r="I874" s="114">
        <v>17.54693</v>
      </c>
      <c r="J874" s="57"/>
      <c r="K874" s="52"/>
      <c r="L874" s="57"/>
      <c r="M874" s="52"/>
      <c r="N874" s="58"/>
      <c r="AF874" s="39"/>
      <c r="AG874" s="47"/>
      <c r="AK874" s="3" t="s">
        <v>63</v>
      </c>
      <c r="AM874" s="47"/>
      <c r="AN874" s="47"/>
      <c r="AP874" s="47"/>
      <c r="AQ874" s="47"/>
    </row>
    <row r="875" spans="1:43" s="4" customFormat="1" ht="15" x14ac:dyDescent="0.25">
      <c r="A875" s="56"/>
      <c r="B875" s="49"/>
      <c r="C875" s="372" t="s">
        <v>178</v>
      </c>
      <c r="D875" s="372"/>
      <c r="E875" s="372"/>
      <c r="F875" s="51" t="s">
        <v>64</v>
      </c>
      <c r="G875" s="54">
        <v>10.46</v>
      </c>
      <c r="H875" s="54">
        <v>1.1499999999999999</v>
      </c>
      <c r="I875" s="114">
        <v>5.5333399999999999</v>
      </c>
      <c r="J875" s="57"/>
      <c r="K875" s="52"/>
      <c r="L875" s="57"/>
      <c r="M875" s="52"/>
      <c r="N875" s="58"/>
      <c r="AF875" s="39"/>
      <c r="AG875" s="47"/>
      <c r="AK875" s="3" t="s">
        <v>178</v>
      </c>
      <c r="AM875" s="47"/>
      <c r="AN875" s="47"/>
      <c r="AP875" s="47"/>
      <c r="AQ875" s="47"/>
    </row>
    <row r="876" spans="1:43" s="4" customFormat="1" ht="15" x14ac:dyDescent="0.25">
      <c r="A876" s="48"/>
      <c r="B876" s="49"/>
      <c r="C876" s="375" t="s">
        <v>65</v>
      </c>
      <c r="D876" s="375"/>
      <c r="E876" s="375"/>
      <c r="F876" s="59"/>
      <c r="G876" s="60"/>
      <c r="H876" s="60"/>
      <c r="I876" s="60"/>
      <c r="J876" s="108">
        <v>1558.11</v>
      </c>
      <c r="K876" s="60"/>
      <c r="L876" s="61">
        <v>823.56</v>
      </c>
      <c r="M876" s="60"/>
      <c r="N876" s="62"/>
      <c r="AF876" s="39"/>
      <c r="AG876" s="47"/>
      <c r="AL876" s="3" t="s">
        <v>65</v>
      </c>
      <c r="AM876" s="47"/>
      <c r="AN876" s="47"/>
      <c r="AP876" s="47"/>
      <c r="AQ876" s="47"/>
    </row>
    <row r="877" spans="1:43" s="4" customFormat="1" ht="15" x14ac:dyDescent="0.25">
      <c r="A877" s="56"/>
      <c r="B877" s="49"/>
      <c r="C877" s="372" t="s">
        <v>66</v>
      </c>
      <c r="D877" s="372"/>
      <c r="E877" s="372"/>
      <c r="F877" s="51"/>
      <c r="G877" s="52"/>
      <c r="H877" s="52"/>
      <c r="I877" s="52"/>
      <c r="J877" s="57"/>
      <c r="K877" s="52"/>
      <c r="L877" s="53">
        <v>240.29</v>
      </c>
      <c r="M877" s="52"/>
      <c r="N877" s="55">
        <v>8400.5400000000009</v>
      </c>
      <c r="AF877" s="39"/>
      <c r="AG877" s="47"/>
      <c r="AK877" s="3" t="s">
        <v>66</v>
      </c>
      <c r="AM877" s="47"/>
      <c r="AN877" s="47"/>
      <c r="AP877" s="47"/>
      <c r="AQ877" s="47"/>
    </row>
    <row r="878" spans="1:43" s="4" customFormat="1" ht="23.25" x14ac:dyDescent="0.25">
      <c r="A878" s="56"/>
      <c r="B878" s="49" t="s">
        <v>718</v>
      </c>
      <c r="C878" s="372" t="s">
        <v>719</v>
      </c>
      <c r="D878" s="372"/>
      <c r="E878" s="372"/>
      <c r="F878" s="51" t="s">
        <v>69</v>
      </c>
      <c r="G878" s="63">
        <v>117</v>
      </c>
      <c r="H878" s="52"/>
      <c r="I878" s="63">
        <v>117</v>
      </c>
      <c r="J878" s="57"/>
      <c r="K878" s="52"/>
      <c r="L878" s="53">
        <v>281.14</v>
      </c>
      <c r="M878" s="52"/>
      <c r="N878" s="55">
        <v>9828.6299999999992</v>
      </c>
      <c r="AF878" s="39"/>
      <c r="AG878" s="47"/>
      <c r="AK878" s="3" t="s">
        <v>719</v>
      </c>
      <c r="AM878" s="47"/>
      <c r="AN878" s="47"/>
      <c r="AP878" s="47"/>
      <c r="AQ878" s="47"/>
    </row>
    <row r="879" spans="1:43" s="4" customFormat="1" ht="23.25" x14ac:dyDescent="0.25">
      <c r="A879" s="56"/>
      <c r="B879" s="49" t="s">
        <v>720</v>
      </c>
      <c r="C879" s="372" t="s">
        <v>721</v>
      </c>
      <c r="D879" s="372"/>
      <c r="E879" s="372"/>
      <c r="F879" s="51" t="s">
        <v>69</v>
      </c>
      <c r="G879" s="63">
        <v>74</v>
      </c>
      <c r="H879" s="52"/>
      <c r="I879" s="63">
        <v>74</v>
      </c>
      <c r="J879" s="57"/>
      <c r="K879" s="52"/>
      <c r="L879" s="53">
        <v>177.81</v>
      </c>
      <c r="M879" s="52"/>
      <c r="N879" s="55">
        <v>6216.4</v>
      </c>
      <c r="AF879" s="39"/>
      <c r="AG879" s="47"/>
      <c r="AK879" s="3" t="s">
        <v>721</v>
      </c>
      <c r="AM879" s="47"/>
      <c r="AN879" s="47"/>
      <c r="AP879" s="47"/>
      <c r="AQ879" s="47"/>
    </row>
    <row r="880" spans="1:43" s="4" customFormat="1" ht="15" x14ac:dyDescent="0.25">
      <c r="A880" s="65"/>
      <c r="B880" s="66"/>
      <c r="C880" s="374" t="s">
        <v>72</v>
      </c>
      <c r="D880" s="374"/>
      <c r="E880" s="374"/>
      <c r="F880" s="42"/>
      <c r="G880" s="43"/>
      <c r="H880" s="43"/>
      <c r="I880" s="43"/>
      <c r="J880" s="45"/>
      <c r="K880" s="43"/>
      <c r="L880" s="105">
        <v>1282.51</v>
      </c>
      <c r="M880" s="60"/>
      <c r="N880" s="46"/>
      <c r="AF880" s="39"/>
      <c r="AG880" s="47"/>
      <c r="AM880" s="47" t="s">
        <v>72</v>
      </c>
      <c r="AN880" s="47"/>
      <c r="AP880" s="47"/>
      <c r="AQ880" s="47"/>
    </row>
    <row r="881" spans="1:43" s="4" customFormat="1" ht="22.5" x14ac:dyDescent="0.25">
      <c r="A881" s="40" t="s">
        <v>508</v>
      </c>
      <c r="B881" s="41" t="s">
        <v>4153</v>
      </c>
      <c r="C881" s="374" t="s">
        <v>4166</v>
      </c>
      <c r="D881" s="374"/>
      <c r="E881" s="374"/>
      <c r="F881" s="42" t="s">
        <v>231</v>
      </c>
      <c r="G881" s="43">
        <v>30.3</v>
      </c>
      <c r="H881" s="44">
        <v>1</v>
      </c>
      <c r="I881" s="120">
        <v>30.3</v>
      </c>
      <c r="J881" s="105">
        <v>2850.9</v>
      </c>
      <c r="K881" s="43"/>
      <c r="L881" s="105">
        <v>10009.530000000001</v>
      </c>
      <c r="M881" s="68">
        <v>8.6300000000000008</v>
      </c>
      <c r="N881" s="115">
        <v>86382.27</v>
      </c>
      <c r="AF881" s="39"/>
      <c r="AG881" s="47" t="s">
        <v>4166</v>
      </c>
      <c r="AM881" s="47"/>
      <c r="AN881" s="47"/>
      <c r="AP881" s="47"/>
      <c r="AQ881" s="47"/>
    </row>
    <row r="882" spans="1:43" s="4" customFormat="1" ht="15" x14ac:dyDescent="0.25">
      <c r="A882" s="69"/>
      <c r="B882" s="50"/>
      <c r="C882" s="372" t="s">
        <v>4167</v>
      </c>
      <c r="D882" s="372"/>
      <c r="E882" s="372"/>
      <c r="F882" s="372"/>
      <c r="G882" s="372"/>
      <c r="H882" s="372"/>
      <c r="I882" s="372"/>
      <c r="J882" s="372"/>
      <c r="K882" s="372"/>
      <c r="L882" s="372"/>
      <c r="M882" s="372"/>
      <c r="N882" s="377"/>
      <c r="AF882" s="39"/>
      <c r="AG882" s="47"/>
      <c r="AH882" s="3" t="s">
        <v>4167</v>
      </c>
      <c r="AM882" s="47"/>
      <c r="AN882" s="47"/>
      <c r="AP882" s="47"/>
      <c r="AQ882" s="47"/>
    </row>
    <row r="883" spans="1:43" s="4" customFormat="1" ht="15" x14ac:dyDescent="0.25">
      <c r="A883" s="65"/>
      <c r="B883" s="66"/>
      <c r="C883" s="374" t="s">
        <v>72</v>
      </c>
      <c r="D883" s="374"/>
      <c r="E883" s="374"/>
      <c r="F883" s="42"/>
      <c r="G883" s="43"/>
      <c r="H883" s="43"/>
      <c r="I883" s="43"/>
      <c r="J883" s="45"/>
      <c r="K883" s="43"/>
      <c r="L883" s="105">
        <v>10009.530000000001</v>
      </c>
      <c r="M883" s="60"/>
      <c r="N883" s="115">
        <v>86382.27</v>
      </c>
      <c r="AF883" s="39"/>
      <c r="AG883" s="47"/>
      <c r="AM883" s="47" t="s">
        <v>72</v>
      </c>
      <c r="AN883" s="47"/>
      <c r="AP883" s="47"/>
      <c r="AQ883" s="47"/>
    </row>
    <row r="884" spans="1:43" s="4" customFormat="1" ht="23.25" x14ac:dyDescent="0.25">
      <c r="A884" s="40" t="s">
        <v>510</v>
      </c>
      <c r="B884" s="41" t="s">
        <v>4136</v>
      </c>
      <c r="C884" s="374" t="s">
        <v>4168</v>
      </c>
      <c r="D884" s="374"/>
      <c r="E884" s="374"/>
      <c r="F884" s="42" t="s">
        <v>231</v>
      </c>
      <c r="G884" s="43">
        <v>16.16</v>
      </c>
      <c r="H884" s="44">
        <v>1</v>
      </c>
      <c r="I884" s="68">
        <v>16.16</v>
      </c>
      <c r="J884" s="105">
        <v>5546.25</v>
      </c>
      <c r="K884" s="43"/>
      <c r="L884" s="105">
        <v>10385.56</v>
      </c>
      <c r="M884" s="68">
        <v>8.6300000000000008</v>
      </c>
      <c r="N884" s="115">
        <v>89627.4</v>
      </c>
      <c r="AF884" s="39"/>
      <c r="AG884" s="47" t="s">
        <v>4168</v>
      </c>
      <c r="AM884" s="47"/>
      <c r="AN884" s="47"/>
      <c r="AP884" s="47"/>
      <c r="AQ884" s="47"/>
    </row>
    <row r="885" spans="1:43" s="4" customFormat="1" ht="15" x14ac:dyDescent="0.25">
      <c r="A885" s="69"/>
      <c r="B885" s="50"/>
      <c r="C885" s="372" t="s">
        <v>4169</v>
      </c>
      <c r="D885" s="372"/>
      <c r="E885" s="372"/>
      <c r="F885" s="372"/>
      <c r="G885" s="372"/>
      <c r="H885" s="372"/>
      <c r="I885" s="372"/>
      <c r="J885" s="372"/>
      <c r="K885" s="372"/>
      <c r="L885" s="372"/>
      <c r="M885" s="372"/>
      <c r="N885" s="377"/>
      <c r="AF885" s="39"/>
      <c r="AG885" s="47"/>
      <c r="AH885" s="3" t="s">
        <v>4169</v>
      </c>
      <c r="AM885" s="47"/>
      <c r="AN885" s="47"/>
      <c r="AP885" s="47"/>
      <c r="AQ885" s="47"/>
    </row>
    <row r="886" spans="1:43" s="4" customFormat="1" ht="15" x14ac:dyDescent="0.25">
      <c r="A886" s="65"/>
      <c r="B886" s="66"/>
      <c r="C886" s="374" t="s">
        <v>72</v>
      </c>
      <c r="D886" s="374"/>
      <c r="E886" s="374"/>
      <c r="F886" s="42"/>
      <c r="G886" s="43"/>
      <c r="H886" s="43"/>
      <c r="I886" s="43"/>
      <c r="J886" s="45"/>
      <c r="K886" s="43"/>
      <c r="L886" s="105">
        <v>10385.56</v>
      </c>
      <c r="M886" s="60"/>
      <c r="N886" s="115">
        <v>89627.4</v>
      </c>
      <c r="AF886" s="39"/>
      <c r="AG886" s="47"/>
      <c r="AM886" s="47" t="s">
        <v>72</v>
      </c>
      <c r="AN886" s="47"/>
      <c r="AP886" s="47"/>
      <c r="AQ886" s="47"/>
    </row>
    <row r="887" spans="1:43" s="4" customFormat="1" ht="23.25" x14ac:dyDescent="0.25">
      <c r="A887" s="40" t="s">
        <v>514</v>
      </c>
      <c r="B887" s="41" t="s">
        <v>4142</v>
      </c>
      <c r="C887" s="374" t="s">
        <v>4170</v>
      </c>
      <c r="D887" s="374"/>
      <c r="E887" s="374"/>
      <c r="F887" s="42" t="s">
        <v>61</v>
      </c>
      <c r="G887" s="43">
        <v>4</v>
      </c>
      <c r="H887" s="44">
        <v>1</v>
      </c>
      <c r="I887" s="44">
        <v>4</v>
      </c>
      <c r="J887" s="105">
        <v>1510.62</v>
      </c>
      <c r="K887" s="43"/>
      <c r="L887" s="67">
        <v>700.17</v>
      </c>
      <c r="M887" s="68">
        <v>8.6300000000000008</v>
      </c>
      <c r="N887" s="115">
        <v>6042.48</v>
      </c>
      <c r="AF887" s="39"/>
      <c r="AG887" s="47" t="s">
        <v>4170</v>
      </c>
      <c r="AM887" s="47"/>
      <c r="AN887" s="47"/>
      <c r="AP887" s="47"/>
      <c r="AQ887" s="47"/>
    </row>
    <row r="888" spans="1:43" s="4" customFormat="1" ht="15" x14ac:dyDescent="0.25">
      <c r="A888" s="65"/>
      <c r="B888" s="66"/>
      <c r="C888" s="374" t="s">
        <v>72</v>
      </c>
      <c r="D888" s="374"/>
      <c r="E888" s="374"/>
      <c r="F888" s="42"/>
      <c r="G888" s="43"/>
      <c r="H888" s="43"/>
      <c r="I888" s="43"/>
      <c r="J888" s="45"/>
      <c r="K888" s="43"/>
      <c r="L888" s="67">
        <v>700.17</v>
      </c>
      <c r="M888" s="60"/>
      <c r="N888" s="115">
        <v>6042.48</v>
      </c>
      <c r="AF888" s="39"/>
      <c r="AG888" s="47"/>
      <c r="AM888" s="47" t="s">
        <v>72</v>
      </c>
      <c r="AN888" s="47"/>
      <c r="AP888" s="47"/>
      <c r="AQ888" s="47"/>
    </row>
    <row r="889" spans="1:43" s="4" customFormat="1" ht="15" x14ac:dyDescent="0.25">
      <c r="A889" s="381" t="s">
        <v>4171</v>
      </c>
      <c r="B889" s="382"/>
      <c r="C889" s="382"/>
      <c r="D889" s="382"/>
      <c r="E889" s="382"/>
      <c r="F889" s="382"/>
      <c r="G889" s="382"/>
      <c r="H889" s="382"/>
      <c r="I889" s="382"/>
      <c r="J889" s="382"/>
      <c r="K889" s="382"/>
      <c r="L889" s="382"/>
      <c r="M889" s="382"/>
      <c r="N889" s="383"/>
      <c r="AF889" s="39"/>
      <c r="AG889" s="47"/>
      <c r="AM889" s="47"/>
      <c r="AN889" s="47"/>
      <c r="AP889" s="47"/>
      <c r="AQ889" s="47" t="s">
        <v>4171</v>
      </c>
    </row>
    <row r="890" spans="1:43" s="4" customFormat="1" ht="45.75" x14ac:dyDescent="0.25">
      <c r="A890" s="40" t="s">
        <v>517</v>
      </c>
      <c r="B890" s="41" t="s">
        <v>4157</v>
      </c>
      <c r="C890" s="374" t="s">
        <v>4158</v>
      </c>
      <c r="D890" s="374"/>
      <c r="E890" s="374"/>
      <c r="F890" s="42" t="s">
        <v>215</v>
      </c>
      <c r="G890" s="43">
        <v>0.23</v>
      </c>
      <c r="H890" s="44">
        <v>1</v>
      </c>
      <c r="I890" s="68">
        <v>0.23</v>
      </c>
      <c r="J890" s="45"/>
      <c r="K890" s="43"/>
      <c r="L890" s="45"/>
      <c r="M890" s="43"/>
      <c r="N890" s="46"/>
      <c r="AF890" s="39"/>
      <c r="AG890" s="47" t="s">
        <v>4158</v>
      </c>
      <c r="AM890" s="47"/>
      <c r="AN890" s="47"/>
      <c r="AP890" s="47"/>
      <c r="AQ890" s="47"/>
    </row>
    <row r="891" spans="1:43" s="4" customFormat="1" ht="15" x14ac:dyDescent="0.25">
      <c r="A891" s="69"/>
      <c r="B891" s="50"/>
      <c r="C891" s="372" t="s">
        <v>3855</v>
      </c>
      <c r="D891" s="372"/>
      <c r="E891" s="372"/>
      <c r="F891" s="372"/>
      <c r="G891" s="372"/>
      <c r="H891" s="372"/>
      <c r="I891" s="372"/>
      <c r="J891" s="372"/>
      <c r="K891" s="372"/>
      <c r="L891" s="372"/>
      <c r="M891" s="372"/>
      <c r="N891" s="377"/>
      <c r="AF891" s="39"/>
      <c r="AG891" s="47"/>
      <c r="AH891" s="3" t="s">
        <v>3855</v>
      </c>
      <c r="AM891" s="47"/>
      <c r="AN891" s="47"/>
      <c r="AP891" s="47"/>
      <c r="AQ891" s="47"/>
    </row>
    <row r="892" spans="1:43" s="4" customFormat="1" ht="22.5" x14ac:dyDescent="0.25">
      <c r="A892" s="103"/>
      <c r="B892" s="49" t="s">
        <v>217</v>
      </c>
      <c r="C892" s="368" t="s">
        <v>218</v>
      </c>
      <c r="D892" s="368"/>
      <c r="E892" s="368"/>
      <c r="F892" s="368"/>
      <c r="G892" s="368"/>
      <c r="H892" s="368"/>
      <c r="I892" s="368"/>
      <c r="J892" s="368"/>
      <c r="K892" s="368"/>
      <c r="L892" s="368"/>
      <c r="M892" s="368"/>
      <c r="N892" s="376"/>
      <c r="AF892" s="39"/>
      <c r="AG892" s="47"/>
      <c r="AI892" s="3" t="s">
        <v>218</v>
      </c>
      <c r="AM892" s="47"/>
      <c r="AN892" s="47"/>
      <c r="AP892" s="47"/>
      <c r="AQ892" s="47"/>
    </row>
    <row r="893" spans="1:43" s="4" customFormat="1" ht="15" x14ac:dyDescent="0.25">
      <c r="A893" s="48"/>
      <c r="B893" s="49" t="s">
        <v>58</v>
      </c>
      <c r="C893" s="372" t="s">
        <v>62</v>
      </c>
      <c r="D893" s="372"/>
      <c r="E893" s="372"/>
      <c r="F893" s="51"/>
      <c r="G893" s="52"/>
      <c r="H893" s="52"/>
      <c r="I893" s="52"/>
      <c r="J893" s="53">
        <v>662.51</v>
      </c>
      <c r="K893" s="54">
        <v>1.1499999999999999</v>
      </c>
      <c r="L893" s="53">
        <v>175.23</v>
      </c>
      <c r="M893" s="54">
        <v>34.96</v>
      </c>
      <c r="N893" s="55">
        <v>6126.04</v>
      </c>
      <c r="AF893" s="39"/>
      <c r="AG893" s="47"/>
      <c r="AJ893" s="3" t="s">
        <v>62</v>
      </c>
      <c r="AM893" s="47"/>
      <c r="AN893" s="47"/>
      <c r="AP893" s="47"/>
      <c r="AQ893" s="47"/>
    </row>
    <row r="894" spans="1:43" s="4" customFormat="1" ht="15" x14ac:dyDescent="0.25">
      <c r="A894" s="48"/>
      <c r="B894" s="49" t="s">
        <v>73</v>
      </c>
      <c r="C894" s="372" t="s">
        <v>175</v>
      </c>
      <c r="D894" s="372"/>
      <c r="E894" s="372"/>
      <c r="F894" s="51"/>
      <c r="G894" s="52"/>
      <c r="H894" s="52"/>
      <c r="I894" s="52"/>
      <c r="J894" s="107">
        <v>4774.9799999999996</v>
      </c>
      <c r="K894" s="54">
        <v>1.1499999999999999</v>
      </c>
      <c r="L894" s="107">
        <v>1262.98</v>
      </c>
      <c r="M894" s="52"/>
      <c r="N894" s="58"/>
      <c r="AF894" s="39"/>
      <c r="AG894" s="47"/>
      <c r="AJ894" s="3" t="s">
        <v>175</v>
      </c>
      <c r="AM894" s="47"/>
      <c r="AN894" s="47"/>
      <c r="AP894" s="47"/>
      <c r="AQ894" s="47"/>
    </row>
    <row r="895" spans="1:43" s="4" customFormat="1" ht="15" x14ac:dyDescent="0.25">
      <c r="A895" s="48"/>
      <c r="B895" s="49" t="s">
        <v>78</v>
      </c>
      <c r="C895" s="372" t="s">
        <v>176</v>
      </c>
      <c r="D895" s="372"/>
      <c r="E895" s="372"/>
      <c r="F895" s="51"/>
      <c r="G895" s="52"/>
      <c r="H895" s="52"/>
      <c r="I895" s="52"/>
      <c r="J895" s="53">
        <v>424.8</v>
      </c>
      <c r="K895" s="54">
        <v>1.1499999999999999</v>
      </c>
      <c r="L895" s="53">
        <v>112.36</v>
      </c>
      <c r="M895" s="54">
        <v>34.96</v>
      </c>
      <c r="N895" s="55">
        <v>3928.11</v>
      </c>
      <c r="AF895" s="39"/>
      <c r="AG895" s="47"/>
      <c r="AJ895" s="3" t="s">
        <v>176</v>
      </c>
      <c r="AM895" s="47"/>
      <c r="AN895" s="47"/>
      <c r="AP895" s="47"/>
      <c r="AQ895" s="47"/>
    </row>
    <row r="896" spans="1:43" s="4" customFormat="1" ht="15" x14ac:dyDescent="0.25">
      <c r="A896" s="48"/>
      <c r="B896" s="49" t="s">
        <v>122</v>
      </c>
      <c r="C896" s="372" t="s">
        <v>177</v>
      </c>
      <c r="D896" s="372"/>
      <c r="E896" s="372"/>
      <c r="F896" s="51"/>
      <c r="G896" s="52"/>
      <c r="H896" s="52"/>
      <c r="I896" s="52"/>
      <c r="J896" s="53">
        <v>47.82</v>
      </c>
      <c r="K896" s="52"/>
      <c r="L896" s="53">
        <v>11</v>
      </c>
      <c r="M896" s="52"/>
      <c r="N896" s="58"/>
      <c r="AF896" s="39"/>
      <c r="AG896" s="47"/>
      <c r="AJ896" s="3" t="s">
        <v>177</v>
      </c>
      <c r="AM896" s="47"/>
      <c r="AN896" s="47"/>
      <c r="AP896" s="47"/>
      <c r="AQ896" s="47"/>
    </row>
    <row r="897" spans="1:43" s="4" customFormat="1" ht="15" x14ac:dyDescent="0.25">
      <c r="A897" s="56"/>
      <c r="B897" s="49"/>
      <c r="C897" s="372" t="s">
        <v>63</v>
      </c>
      <c r="D897" s="372"/>
      <c r="E897" s="372"/>
      <c r="F897" s="51" t="s">
        <v>64</v>
      </c>
      <c r="G897" s="54">
        <v>70.48</v>
      </c>
      <c r="H897" s="54">
        <v>1.1499999999999999</v>
      </c>
      <c r="I897" s="114">
        <v>18.641960000000001</v>
      </c>
      <c r="J897" s="57"/>
      <c r="K897" s="52"/>
      <c r="L897" s="57"/>
      <c r="M897" s="52"/>
      <c r="N897" s="58"/>
      <c r="AF897" s="39"/>
      <c r="AG897" s="47"/>
      <c r="AK897" s="3" t="s">
        <v>63</v>
      </c>
      <c r="AM897" s="47"/>
      <c r="AN897" s="47"/>
      <c r="AP897" s="47"/>
      <c r="AQ897" s="47"/>
    </row>
    <row r="898" spans="1:43" s="4" customFormat="1" ht="15" x14ac:dyDescent="0.25">
      <c r="A898" s="56"/>
      <c r="B898" s="49"/>
      <c r="C898" s="372" t="s">
        <v>178</v>
      </c>
      <c r="D898" s="372"/>
      <c r="E898" s="372"/>
      <c r="F898" s="51" t="s">
        <v>64</v>
      </c>
      <c r="G898" s="54">
        <v>30.65</v>
      </c>
      <c r="H898" s="54">
        <v>1.1499999999999999</v>
      </c>
      <c r="I898" s="117">
        <v>8.1069250000000004</v>
      </c>
      <c r="J898" s="57"/>
      <c r="K898" s="52"/>
      <c r="L898" s="57"/>
      <c r="M898" s="52"/>
      <c r="N898" s="58"/>
      <c r="AF898" s="39"/>
      <c r="AG898" s="47"/>
      <c r="AK898" s="3" t="s">
        <v>178</v>
      </c>
      <c r="AM898" s="47"/>
      <c r="AN898" s="47"/>
      <c r="AP898" s="47"/>
      <c r="AQ898" s="47"/>
    </row>
    <row r="899" spans="1:43" s="4" customFormat="1" ht="15" x14ac:dyDescent="0.25">
      <c r="A899" s="48"/>
      <c r="B899" s="49"/>
      <c r="C899" s="375" t="s">
        <v>65</v>
      </c>
      <c r="D899" s="375"/>
      <c r="E899" s="375"/>
      <c r="F899" s="59"/>
      <c r="G899" s="60"/>
      <c r="H899" s="60"/>
      <c r="I899" s="60"/>
      <c r="J899" s="108">
        <v>5485.31</v>
      </c>
      <c r="K899" s="60"/>
      <c r="L899" s="108">
        <v>1449.21</v>
      </c>
      <c r="M899" s="60"/>
      <c r="N899" s="62"/>
      <c r="AF899" s="39"/>
      <c r="AG899" s="47"/>
      <c r="AL899" s="3" t="s">
        <v>65</v>
      </c>
      <c r="AM899" s="47"/>
      <c r="AN899" s="47"/>
      <c r="AP899" s="47"/>
      <c r="AQ899" s="47"/>
    </row>
    <row r="900" spans="1:43" s="4" customFormat="1" ht="15" x14ac:dyDescent="0.25">
      <c r="A900" s="56"/>
      <c r="B900" s="49"/>
      <c r="C900" s="372" t="s">
        <v>66</v>
      </c>
      <c r="D900" s="372"/>
      <c r="E900" s="372"/>
      <c r="F900" s="51"/>
      <c r="G900" s="52"/>
      <c r="H900" s="52"/>
      <c r="I900" s="52"/>
      <c r="J900" s="57"/>
      <c r="K900" s="52"/>
      <c r="L900" s="53">
        <v>287.58999999999997</v>
      </c>
      <c r="M900" s="52"/>
      <c r="N900" s="55">
        <v>10054.15</v>
      </c>
      <c r="AF900" s="39"/>
      <c r="AG900" s="47"/>
      <c r="AK900" s="3" t="s">
        <v>66</v>
      </c>
      <c r="AM900" s="47"/>
      <c r="AN900" s="47"/>
      <c r="AP900" s="47"/>
      <c r="AQ900" s="47"/>
    </row>
    <row r="901" spans="1:43" s="4" customFormat="1" ht="23.25" x14ac:dyDescent="0.25">
      <c r="A901" s="56"/>
      <c r="B901" s="49" t="s">
        <v>718</v>
      </c>
      <c r="C901" s="372" t="s">
        <v>719</v>
      </c>
      <c r="D901" s="372"/>
      <c r="E901" s="372"/>
      <c r="F901" s="51" t="s">
        <v>69</v>
      </c>
      <c r="G901" s="63">
        <v>117</v>
      </c>
      <c r="H901" s="52"/>
      <c r="I901" s="63">
        <v>117</v>
      </c>
      <c r="J901" s="57"/>
      <c r="K901" s="52"/>
      <c r="L901" s="53">
        <v>336.48</v>
      </c>
      <c r="M901" s="52"/>
      <c r="N901" s="55">
        <v>11763.36</v>
      </c>
      <c r="AF901" s="39"/>
      <c r="AG901" s="47"/>
      <c r="AK901" s="3" t="s">
        <v>719</v>
      </c>
      <c r="AM901" s="47"/>
      <c r="AN901" s="47"/>
      <c r="AP901" s="47"/>
      <c r="AQ901" s="47"/>
    </row>
    <row r="902" spans="1:43" s="4" customFormat="1" ht="23.25" x14ac:dyDescent="0.25">
      <c r="A902" s="56"/>
      <c r="B902" s="49" t="s">
        <v>720</v>
      </c>
      <c r="C902" s="372" t="s">
        <v>721</v>
      </c>
      <c r="D902" s="372"/>
      <c r="E902" s="372"/>
      <c r="F902" s="51" t="s">
        <v>69</v>
      </c>
      <c r="G902" s="63">
        <v>74</v>
      </c>
      <c r="H902" s="52"/>
      <c r="I902" s="63">
        <v>74</v>
      </c>
      <c r="J902" s="57"/>
      <c r="K902" s="52"/>
      <c r="L902" s="53">
        <v>212.82</v>
      </c>
      <c r="M902" s="52"/>
      <c r="N902" s="55">
        <v>7440.07</v>
      </c>
      <c r="AF902" s="39"/>
      <c r="AG902" s="47"/>
      <c r="AK902" s="3" t="s">
        <v>721</v>
      </c>
      <c r="AM902" s="47"/>
      <c r="AN902" s="47"/>
      <c r="AP902" s="47"/>
      <c r="AQ902" s="47"/>
    </row>
    <row r="903" spans="1:43" s="4" customFormat="1" ht="15" x14ac:dyDescent="0.25">
      <c r="A903" s="65"/>
      <c r="B903" s="66"/>
      <c r="C903" s="374" t="s">
        <v>72</v>
      </c>
      <c r="D903" s="374"/>
      <c r="E903" s="374"/>
      <c r="F903" s="42"/>
      <c r="G903" s="43"/>
      <c r="H903" s="43"/>
      <c r="I903" s="43"/>
      <c r="J903" s="45"/>
      <c r="K903" s="43"/>
      <c r="L903" s="105">
        <v>1998.51</v>
      </c>
      <c r="M903" s="60"/>
      <c r="N903" s="46"/>
      <c r="AF903" s="39"/>
      <c r="AG903" s="47"/>
      <c r="AM903" s="47" t="s">
        <v>72</v>
      </c>
      <c r="AN903" s="47"/>
      <c r="AP903" s="47"/>
      <c r="AQ903" s="47"/>
    </row>
    <row r="904" spans="1:43" s="4" customFormat="1" ht="22.5" x14ac:dyDescent="0.25">
      <c r="A904" s="40" t="s">
        <v>520</v>
      </c>
      <c r="B904" s="41" t="s">
        <v>4117</v>
      </c>
      <c r="C904" s="374" t="s">
        <v>4160</v>
      </c>
      <c r="D904" s="374"/>
      <c r="E904" s="374"/>
      <c r="F904" s="42" t="s">
        <v>231</v>
      </c>
      <c r="G904" s="43">
        <v>23.23</v>
      </c>
      <c r="H904" s="44">
        <v>1</v>
      </c>
      <c r="I904" s="68">
        <v>23.23</v>
      </c>
      <c r="J904" s="105">
        <v>9604.32</v>
      </c>
      <c r="K904" s="43"/>
      <c r="L904" s="105">
        <v>25852.65</v>
      </c>
      <c r="M904" s="68">
        <v>8.6300000000000008</v>
      </c>
      <c r="N904" s="115">
        <v>223108.35</v>
      </c>
      <c r="AF904" s="39"/>
      <c r="AG904" s="47" t="s">
        <v>4160</v>
      </c>
      <c r="AM904" s="47"/>
      <c r="AN904" s="47"/>
      <c r="AP904" s="47"/>
      <c r="AQ904" s="47"/>
    </row>
    <row r="905" spans="1:43" s="4" customFormat="1" ht="15" x14ac:dyDescent="0.25">
      <c r="A905" s="65"/>
      <c r="B905" s="66"/>
      <c r="C905" s="374" t="s">
        <v>72</v>
      </c>
      <c r="D905" s="374"/>
      <c r="E905" s="374"/>
      <c r="F905" s="42"/>
      <c r="G905" s="43"/>
      <c r="H905" s="43"/>
      <c r="I905" s="43"/>
      <c r="J905" s="45"/>
      <c r="K905" s="43"/>
      <c r="L905" s="105">
        <v>25852.65</v>
      </c>
      <c r="M905" s="60"/>
      <c r="N905" s="115">
        <v>223108.35</v>
      </c>
      <c r="AF905" s="39"/>
      <c r="AG905" s="47"/>
      <c r="AM905" s="47" t="s">
        <v>72</v>
      </c>
      <c r="AN905" s="47"/>
      <c r="AP905" s="47"/>
      <c r="AQ905" s="47"/>
    </row>
    <row r="906" spans="1:43" s="4" customFormat="1" ht="56.25" x14ac:dyDescent="0.25">
      <c r="A906" s="40" t="s">
        <v>524</v>
      </c>
      <c r="B906" s="41" t="s">
        <v>4172</v>
      </c>
      <c r="C906" s="374" t="s">
        <v>4173</v>
      </c>
      <c r="D906" s="374"/>
      <c r="E906" s="374"/>
      <c r="F906" s="42" t="s">
        <v>732</v>
      </c>
      <c r="G906" s="43">
        <v>0.23</v>
      </c>
      <c r="H906" s="44">
        <v>1</v>
      </c>
      <c r="I906" s="68">
        <v>0.23</v>
      </c>
      <c r="J906" s="45"/>
      <c r="K906" s="43"/>
      <c r="L906" s="45"/>
      <c r="M906" s="43"/>
      <c r="N906" s="46"/>
      <c r="AF906" s="39"/>
      <c r="AG906" s="47" t="s">
        <v>4173</v>
      </c>
      <c r="AM906" s="47"/>
      <c r="AN906" s="47"/>
      <c r="AP906" s="47"/>
      <c r="AQ906" s="47"/>
    </row>
    <row r="907" spans="1:43" s="4" customFormat="1" ht="15" x14ac:dyDescent="0.25">
      <c r="A907" s="69"/>
      <c r="B907" s="50"/>
      <c r="C907" s="372" t="s">
        <v>3855</v>
      </c>
      <c r="D907" s="372"/>
      <c r="E907" s="372"/>
      <c r="F907" s="372"/>
      <c r="G907" s="372"/>
      <c r="H907" s="372"/>
      <c r="I907" s="372"/>
      <c r="J907" s="372"/>
      <c r="K907" s="372"/>
      <c r="L907" s="372"/>
      <c r="M907" s="372"/>
      <c r="N907" s="377"/>
      <c r="AF907" s="39"/>
      <c r="AG907" s="47"/>
      <c r="AH907" s="3" t="s">
        <v>3855</v>
      </c>
      <c r="AM907" s="47"/>
      <c r="AN907" s="47"/>
      <c r="AP907" s="47"/>
      <c r="AQ907" s="47"/>
    </row>
    <row r="908" spans="1:43" s="4" customFormat="1" ht="22.5" x14ac:dyDescent="0.25">
      <c r="A908" s="103"/>
      <c r="B908" s="49" t="s">
        <v>217</v>
      </c>
      <c r="C908" s="368" t="s">
        <v>218</v>
      </c>
      <c r="D908" s="368"/>
      <c r="E908" s="368"/>
      <c r="F908" s="368"/>
      <c r="G908" s="368"/>
      <c r="H908" s="368"/>
      <c r="I908" s="368"/>
      <c r="J908" s="368"/>
      <c r="K908" s="368"/>
      <c r="L908" s="368"/>
      <c r="M908" s="368"/>
      <c r="N908" s="376"/>
      <c r="AF908" s="39"/>
      <c r="AG908" s="47"/>
      <c r="AI908" s="3" t="s">
        <v>218</v>
      </c>
      <c r="AM908" s="47"/>
      <c r="AN908" s="47"/>
      <c r="AP908" s="47"/>
      <c r="AQ908" s="47"/>
    </row>
    <row r="909" spans="1:43" s="4" customFormat="1" ht="15" x14ac:dyDescent="0.25">
      <c r="A909" s="48"/>
      <c r="B909" s="49" t="s">
        <v>58</v>
      </c>
      <c r="C909" s="372" t="s">
        <v>62</v>
      </c>
      <c r="D909" s="372"/>
      <c r="E909" s="372"/>
      <c r="F909" s="51"/>
      <c r="G909" s="52"/>
      <c r="H909" s="52"/>
      <c r="I909" s="52"/>
      <c r="J909" s="53">
        <v>803.46</v>
      </c>
      <c r="K909" s="54">
        <v>1.1499999999999999</v>
      </c>
      <c r="L909" s="53">
        <v>212.52</v>
      </c>
      <c r="M909" s="54">
        <v>34.96</v>
      </c>
      <c r="N909" s="55">
        <v>7429.7</v>
      </c>
      <c r="AF909" s="39"/>
      <c r="AG909" s="47"/>
      <c r="AJ909" s="3" t="s">
        <v>62</v>
      </c>
      <c r="AM909" s="47"/>
      <c r="AN909" s="47"/>
      <c r="AP909" s="47"/>
      <c r="AQ909" s="47"/>
    </row>
    <row r="910" spans="1:43" s="4" customFormat="1" ht="15" x14ac:dyDescent="0.25">
      <c r="A910" s="48"/>
      <c r="B910" s="49" t="s">
        <v>73</v>
      </c>
      <c r="C910" s="372" t="s">
        <v>175</v>
      </c>
      <c r="D910" s="372"/>
      <c r="E910" s="372"/>
      <c r="F910" s="51"/>
      <c r="G910" s="52"/>
      <c r="H910" s="52"/>
      <c r="I910" s="52"/>
      <c r="J910" s="53">
        <v>90.9</v>
      </c>
      <c r="K910" s="54">
        <v>1.1499999999999999</v>
      </c>
      <c r="L910" s="53">
        <v>24.04</v>
      </c>
      <c r="M910" s="52"/>
      <c r="N910" s="58"/>
      <c r="AF910" s="39"/>
      <c r="AG910" s="47"/>
      <c r="AJ910" s="3" t="s">
        <v>175</v>
      </c>
      <c r="AM910" s="47"/>
      <c r="AN910" s="47"/>
      <c r="AP910" s="47"/>
      <c r="AQ910" s="47"/>
    </row>
    <row r="911" spans="1:43" s="4" customFormat="1" ht="15" x14ac:dyDescent="0.25">
      <c r="A911" s="48"/>
      <c r="B911" s="49" t="s">
        <v>78</v>
      </c>
      <c r="C911" s="372" t="s">
        <v>176</v>
      </c>
      <c r="D911" s="372"/>
      <c r="E911" s="372"/>
      <c r="F911" s="51"/>
      <c r="G911" s="52"/>
      <c r="H911" s="52"/>
      <c r="I911" s="52"/>
      <c r="J911" s="53">
        <v>1.08</v>
      </c>
      <c r="K911" s="54">
        <v>1.1499999999999999</v>
      </c>
      <c r="L911" s="53">
        <v>0.28999999999999998</v>
      </c>
      <c r="M911" s="54">
        <v>34.96</v>
      </c>
      <c r="N911" s="64">
        <v>10.14</v>
      </c>
      <c r="AF911" s="39"/>
      <c r="AG911" s="47"/>
      <c r="AJ911" s="3" t="s">
        <v>176</v>
      </c>
      <c r="AM911" s="47"/>
      <c r="AN911" s="47"/>
      <c r="AP911" s="47"/>
      <c r="AQ911" s="47"/>
    </row>
    <row r="912" spans="1:43" s="4" customFormat="1" ht="15" x14ac:dyDescent="0.25">
      <c r="A912" s="48"/>
      <c r="B912" s="49" t="s">
        <v>122</v>
      </c>
      <c r="C912" s="372" t="s">
        <v>177</v>
      </c>
      <c r="D912" s="372"/>
      <c r="E912" s="372"/>
      <c r="F912" s="51"/>
      <c r="G912" s="52"/>
      <c r="H912" s="52"/>
      <c r="I912" s="52"/>
      <c r="J912" s="107">
        <v>1099.46</v>
      </c>
      <c r="K912" s="52"/>
      <c r="L912" s="53">
        <v>252.88</v>
      </c>
      <c r="M912" s="52"/>
      <c r="N912" s="58"/>
      <c r="AF912" s="39"/>
      <c r="AG912" s="47"/>
      <c r="AJ912" s="3" t="s">
        <v>177</v>
      </c>
      <c r="AM912" s="47"/>
      <c r="AN912" s="47"/>
      <c r="AP912" s="47"/>
      <c r="AQ912" s="47"/>
    </row>
    <row r="913" spans="1:43" s="4" customFormat="1" ht="15" x14ac:dyDescent="0.25">
      <c r="A913" s="56"/>
      <c r="B913" s="49"/>
      <c r="C913" s="372" t="s">
        <v>63</v>
      </c>
      <c r="D913" s="372"/>
      <c r="E913" s="372"/>
      <c r="F913" s="51" t="s">
        <v>64</v>
      </c>
      <c r="G913" s="54">
        <v>83.52</v>
      </c>
      <c r="H913" s="54">
        <v>1.1499999999999999</v>
      </c>
      <c r="I913" s="114">
        <v>22.09104</v>
      </c>
      <c r="J913" s="57"/>
      <c r="K913" s="52"/>
      <c r="L913" s="57"/>
      <c r="M913" s="52"/>
      <c r="N913" s="58"/>
      <c r="AF913" s="39"/>
      <c r="AG913" s="47"/>
      <c r="AK913" s="3" t="s">
        <v>63</v>
      </c>
      <c r="AM913" s="47"/>
      <c r="AN913" s="47"/>
      <c r="AP913" s="47"/>
      <c r="AQ913" s="47"/>
    </row>
    <row r="914" spans="1:43" s="4" customFormat="1" ht="15" x14ac:dyDescent="0.25">
      <c r="A914" s="56"/>
      <c r="B914" s="49"/>
      <c r="C914" s="372" t="s">
        <v>178</v>
      </c>
      <c r="D914" s="372"/>
      <c r="E914" s="372"/>
      <c r="F914" s="51" t="s">
        <v>64</v>
      </c>
      <c r="G914" s="54">
        <v>0.08</v>
      </c>
      <c r="H914" s="54">
        <v>1.1499999999999999</v>
      </c>
      <c r="I914" s="114">
        <v>2.1160000000000002E-2</v>
      </c>
      <c r="J914" s="57"/>
      <c r="K914" s="52"/>
      <c r="L914" s="57"/>
      <c r="M914" s="52"/>
      <c r="N914" s="58"/>
      <c r="AF914" s="39"/>
      <c r="AG914" s="47"/>
      <c r="AK914" s="3" t="s">
        <v>178</v>
      </c>
      <c r="AM914" s="47"/>
      <c r="AN914" s="47"/>
      <c r="AP914" s="47"/>
      <c r="AQ914" s="47"/>
    </row>
    <row r="915" spans="1:43" s="4" customFormat="1" ht="15" x14ac:dyDescent="0.25">
      <c r="A915" s="48"/>
      <c r="B915" s="49"/>
      <c r="C915" s="375" t="s">
        <v>65</v>
      </c>
      <c r="D915" s="375"/>
      <c r="E915" s="375"/>
      <c r="F915" s="59"/>
      <c r="G915" s="60"/>
      <c r="H915" s="60"/>
      <c r="I915" s="60"/>
      <c r="J915" s="108">
        <v>1993.82</v>
      </c>
      <c r="K915" s="60"/>
      <c r="L915" s="61">
        <v>489.44</v>
      </c>
      <c r="M915" s="60"/>
      <c r="N915" s="62"/>
      <c r="AF915" s="39"/>
      <c r="AG915" s="47"/>
      <c r="AL915" s="3" t="s">
        <v>65</v>
      </c>
      <c r="AM915" s="47"/>
      <c r="AN915" s="47"/>
      <c r="AP915" s="47"/>
      <c r="AQ915" s="47"/>
    </row>
    <row r="916" spans="1:43" s="4" customFormat="1" ht="15" x14ac:dyDescent="0.25">
      <c r="A916" s="56"/>
      <c r="B916" s="49"/>
      <c r="C916" s="372" t="s">
        <v>66</v>
      </c>
      <c r="D916" s="372"/>
      <c r="E916" s="372"/>
      <c r="F916" s="51"/>
      <c r="G916" s="52"/>
      <c r="H916" s="52"/>
      <c r="I916" s="52"/>
      <c r="J916" s="57"/>
      <c r="K916" s="52"/>
      <c r="L916" s="53">
        <v>212.81</v>
      </c>
      <c r="M916" s="52"/>
      <c r="N916" s="55">
        <v>7439.84</v>
      </c>
      <c r="AF916" s="39"/>
      <c r="AG916" s="47"/>
      <c r="AK916" s="3" t="s">
        <v>66</v>
      </c>
      <c r="AM916" s="47"/>
      <c r="AN916" s="47"/>
      <c r="AP916" s="47"/>
      <c r="AQ916" s="47"/>
    </row>
    <row r="917" spans="1:43" s="4" customFormat="1" ht="23.25" x14ac:dyDescent="0.25">
      <c r="A917" s="56"/>
      <c r="B917" s="49" t="s">
        <v>718</v>
      </c>
      <c r="C917" s="372" t="s">
        <v>719</v>
      </c>
      <c r="D917" s="372"/>
      <c r="E917" s="372"/>
      <c r="F917" s="51" t="s">
        <v>69</v>
      </c>
      <c r="G917" s="63">
        <v>117</v>
      </c>
      <c r="H917" s="52"/>
      <c r="I917" s="63">
        <v>117</v>
      </c>
      <c r="J917" s="57"/>
      <c r="K917" s="52"/>
      <c r="L917" s="53">
        <v>248.99</v>
      </c>
      <c r="M917" s="52"/>
      <c r="N917" s="55">
        <v>8704.61</v>
      </c>
      <c r="AF917" s="39"/>
      <c r="AG917" s="47"/>
      <c r="AK917" s="3" t="s">
        <v>719</v>
      </c>
      <c r="AM917" s="47"/>
      <c r="AN917" s="47"/>
      <c r="AP917" s="47"/>
      <c r="AQ917" s="47"/>
    </row>
    <row r="918" spans="1:43" s="4" customFormat="1" ht="23.25" x14ac:dyDescent="0.25">
      <c r="A918" s="56"/>
      <c r="B918" s="49" t="s">
        <v>720</v>
      </c>
      <c r="C918" s="372" t="s">
        <v>721</v>
      </c>
      <c r="D918" s="372"/>
      <c r="E918" s="372"/>
      <c r="F918" s="51" t="s">
        <v>69</v>
      </c>
      <c r="G918" s="63">
        <v>74</v>
      </c>
      <c r="H918" s="52"/>
      <c r="I918" s="63">
        <v>74</v>
      </c>
      <c r="J918" s="57"/>
      <c r="K918" s="52"/>
      <c r="L918" s="53">
        <v>157.47999999999999</v>
      </c>
      <c r="M918" s="52"/>
      <c r="N918" s="55">
        <v>5505.48</v>
      </c>
      <c r="AF918" s="39"/>
      <c r="AG918" s="47"/>
      <c r="AK918" s="3" t="s">
        <v>721</v>
      </c>
      <c r="AM918" s="47"/>
      <c r="AN918" s="47"/>
      <c r="AP918" s="47"/>
      <c r="AQ918" s="47"/>
    </row>
    <row r="919" spans="1:43" s="4" customFormat="1" ht="15" x14ac:dyDescent="0.25">
      <c r="A919" s="65"/>
      <c r="B919" s="66"/>
      <c r="C919" s="374" t="s">
        <v>72</v>
      </c>
      <c r="D919" s="374"/>
      <c r="E919" s="374"/>
      <c r="F919" s="42"/>
      <c r="G919" s="43"/>
      <c r="H919" s="43"/>
      <c r="I919" s="43"/>
      <c r="J919" s="45"/>
      <c r="K919" s="43"/>
      <c r="L919" s="67">
        <v>895.91</v>
      </c>
      <c r="M919" s="60"/>
      <c r="N919" s="46"/>
      <c r="AF919" s="39"/>
      <c r="AG919" s="47"/>
      <c r="AM919" s="47" t="s">
        <v>72</v>
      </c>
      <c r="AN919" s="47"/>
      <c r="AP919" s="47"/>
      <c r="AQ919" s="47"/>
    </row>
    <row r="920" spans="1:43" s="4" customFormat="1" ht="34.5" x14ac:dyDescent="0.25">
      <c r="A920" s="40" t="s">
        <v>525</v>
      </c>
      <c r="B920" s="41" t="s">
        <v>4174</v>
      </c>
      <c r="C920" s="374" t="s">
        <v>4175</v>
      </c>
      <c r="D920" s="374"/>
      <c r="E920" s="374"/>
      <c r="F920" s="42" t="s">
        <v>215</v>
      </c>
      <c r="G920" s="43">
        <v>0.25</v>
      </c>
      <c r="H920" s="44">
        <v>1</v>
      </c>
      <c r="I920" s="68">
        <v>0.25</v>
      </c>
      <c r="J920" s="45"/>
      <c r="K920" s="43"/>
      <c r="L920" s="45"/>
      <c r="M920" s="43"/>
      <c r="N920" s="46"/>
      <c r="AF920" s="39"/>
      <c r="AG920" s="47" t="s">
        <v>4175</v>
      </c>
      <c r="AM920" s="47"/>
      <c r="AN920" s="47"/>
      <c r="AP920" s="47"/>
      <c r="AQ920" s="47"/>
    </row>
    <row r="921" spans="1:43" s="4" customFormat="1" ht="15" x14ac:dyDescent="0.25">
      <c r="A921" s="69"/>
      <c r="B921" s="50"/>
      <c r="C921" s="372" t="s">
        <v>2559</v>
      </c>
      <c r="D921" s="372"/>
      <c r="E921" s="372"/>
      <c r="F921" s="372"/>
      <c r="G921" s="372"/>
      <c r="H921" s="372"/>
      <c r="I921" s="372"/>
      <c r="J921" s="372"/>
      <c r="K921" s="372"/>
      <c r="L921" s="372"/>
      <c r="M921" s="372"/>
      <c r="N921" s="377"/>
      <c r="AF921" s="39"/>
      <c r="AG921" s="47"/>
      <c r="AH921" s="3" t="s">
        <v>2559</v>
      </c>
      <c r="AM921" s="47"/>
      <c r="AN921" s="47"/>
      <c r="AP921" s="47"/>
      <c r="AQ921" s="47"/>
    </row>
    <row r="922" spans="1:43" s="4" customFormat="1" ht="22.5" x14ac:dyDescent="0.25">
      <c r="A922" s="103"/>
      <c r="B922" s="49" t="s">
        <v>217</v>
      </c>
      <c r="C922" s="368" t="s">
        <v>218</v>
      </c>
      <c r="D922" s="368"/>
      <c r="E922" s="368"/>
      <c r="F922" s="368"/>
      <c r="G922" s="368"/>
      <c r="H922" s="368"/>
      <c r="I922" s="368"/>
      <c r="J922" s="368"/>
      <c r="K922" s="368"/>
      <c r="L922" s="368"/>
      <c r="M922" s="368"/>
      <c r="N922" s="376"/>
      <c r="AF922" s="39"/>
      <c r="AG922" s="47"/>
      <c r="AI922" s="3" t="s">
        <v>218</v>
      </c>
      <c r="AM922" s="47"/>
      <c r="AN922" s="47"/>
      <c r="AP922" s="47"/>
      <c r="AQ922" s="47"/>
    </row>
    <row r="923" spans="1:43" s="4" customFormat="1" ht="15" x14ac:dyDescent="0.25">
      <c r="A923" s="48"/>
      <c r="B923" s="49" t="s">
        <v>58</v>
      </c>
      <c r="C923" s="372" t="s">
        <v>62</v>
      </c>
      <c r="D923" s="372"/>
      <c r="E923" s="372"/>
      <c r="F923" s="51"/>
      <c r="G923" s="52"/>
      <c r="H923" s="52"/>
      <c r="I923" s="52"/>
      <c r="J923" s="53">
        <v>248.96</v>
      </c>
      <c r="K923" s="54">
        <v>1.1499999999999999</v>
      </c>
      <c r="L923" s="53">
        <v>71.58</v>
      </c>
      <c r="M923" s="54">
        <v>34.96</v>
      </c>
      <c r="N923" s="55">
        <v>2502.44</v>
      </c>
      <c r="AF923" s="39"/>
      <c r="AG923" s="47"/>
      <c r="AJ923" s="3" t="s">
        <v>62</v>
      </c>
      <c r="AM923" s="47"/>
      <c r="AN923" s="47"/>
      <c r="AP923" s="47"/>
      <c r="AQ923" s="47"/>
    </row>
    <row r="924" spans="1:43" s="4" customFormat="1" ht="15" x14ac:dyDescent="0.25">
      <c r="A924" s="48"/>
      <c r="B924" s="49" t="s">
        <v>73</v>
      </c>
      <c r="C924" s="372" t="s">
        <v>175</v>
      </c>
      <c r="D924" s="372"/>
      <c r="E924" s="372"/>
      <c r="F924" s="51"/>
      <c r="G924" s="52"/>
      <c r="H924" s="52"/>
      <c r="I924" s="52"/>
      <c r="J924" s="53">
        <v>477.23</v>
      </c>
      <c r="K924" s="54">
        <v>1.1499999999999999</v>
      </c>
      <c r="L924" s="53">
        <v>137.19999999999999</v>
      </c>
      <c r="M924" s="52"/>
      <c r="N924" s="58"/>
      <c r="AF924" s="39"/>
      <c r="AG924" s="47"/>
      <c r="AJ924" s="3" t="s">
        <v>175</v>
      </c>
      <c r="AM924" s="47"/>
      <c r="AN924" s="47"/>
      <c r="AP924" s="47"/>
      <c r="AQ924" s="47"/>
    </row>
    <row r="925" spans="1:43" s="4" customFormat="1" ht="15" x14ac:dyDescent="0.25">
      <c r="A925" s="48"/>
      <c r="B925" s="49" t="s">
        <v>78</v>
      </c>
      <c r="C925" s="372" t="s">
        <v>176</v>
      </c>
      <c r="D925" s="372"/>
      <c r="E925" s="372"/>
      <c r="F925" s="51"/>
      <c r="G925" s="52"/>
      <c r="H925" s="52"/>
      <c r="I925" s="52"/>
      <c r="J925" s="53">
        <v>56.42</v>
      </c>
      <c r="K925" s="54">
        <v>1.1499999999999999</v>
      </c>
      <c r="L925" s="53">
        <v>16.22</v>
      </c>
      <c r="M925" s="54">
        <v>34.96</v>
      </c>
      <c r="N925" s="64">
        <v>567.04999999999995</v>
      </c>
      <c r="AF925" s="39"/>
      <c r="AG925" s="47"/>
      <c r="AJ925" s="3" t="s">
        <v>176</v>
      </c>
      <c r="AM925" s="47"/>
      <c r="AN925" s="47"/>
      <c r="AP925" s="47"/>
      <c r="AQ925" s="47"/>
    </row>
    <row r="926" spans="1:43" s="4" customFormat="1" ht="15" x14ac:dyDescent="0.25">
      <c r="A926" s="48"/>
      <c r="B926" s="49" t="s">
        <v>122</v>
      </c>
      <c r="C926" s="372" t="s">
        <v>177</v>
      </c>
      <c r="D926" s="372"/>
      <c r="E926" s="372"/>
      <c r="F926" s="51"/>
      <c r="G926" s="52"/>
      <c r="H926" s="52"/>
      <c r="I926" s="52"/>
      <c r="J926" s="53">
        <v>11.96</v>
      </c>
      <c r="K926" s="52"/>
      <c r="L926" s="53">
        <v>2.99</v>
      </c>
      <c r="M926" s="52"/>
      <c r="N926" s="58"/>
      <c r="AF926" s="39"/>
      <c r="AG926" s="47"/>
      <c r="AJ926" s="3" t="s">
        <v>177</v>
      </c>
      <c r="AM926" s="47"/>
      <c r="AN926" s="47"/>
      <c r="AP926" s="47"/>
      <c r="AQ926" s="47"/>
    </row>
    <row r="927" spans="1:43" s="4" customFormat="1" ht="15" x14ac:dyDescent="0.25">
      <c r="A927" s="56"/>
      <c r="B927" s="49"/>
      <c r="C927" s="372" t="s">
        <v>63</v>
      </c>
      <c r="D927" s="372"/>
      <c r="E927" s="372"/>
      <c r="F927" s="51" t="s">
        <v>64</v>
      </c>
      <c r="G927" s="54">
        <v>27.12</v>
      </c>
      <c r="H927" s="54">
        <v>1.1499999999999999</v>
      </c>
      <c r="I927" s="109">
        <v>7.7969999999999997</v>
      </c>
      <c r="J927" s="57"/>
      <c r="K927" s="52"/>
      <c r="L927" s="57"/>
      <c r="M927" s="52"/>
      <c r="N927" s="58"/>
      <c r="AF927" s="39"/>
      <c r="AG927" s="47"/>
      <c r="AK927" s="3" t="s">
        <v>63</v>
      </c>
      <c r="AM927" s="47"/>
      <c r="AN927" s="47"/>
      <c r="AP927" s="47"/>
      <c r="AQ927" s="47"/>
    </row>
    <row r="928" spans="1:43" s="4" customFormat="1" ht="15" x14ac:dyDescent="0.25">
      <c r="A928" s="56"/>
      <c r="B928" s="49"/>
      <c r="C928" s="372" t="s">
        <v>178</v>
      </c>
      <c r="D928" s="372"/>
      <c r="E928" s="372"/>
      <c r="F928" s="51" t="s">
        <v>64</v>
      </c>
      <c r="G928" s="104">
        <v>4.2</v>
      </c>
      <c r="H928" s="54">
        <v>1.1499999999999999</v>
      </c>
      <c r="I928" s="70">
        <v>1.2075</v>
      </c>
      <c r="J928" s="57"/>
      <c r="K928" s="52"/>
      <c r="L928" s="57"/>
      <c r="M928" s="52"/>
      <c r="N928" s="58"/>
      <c r="AF928" s="39"/>
      <c r="AG928" s="47"/>
      <c r="AK928" s="3" t="s">
        <v>178</v>
      </c>
      <c r="AM928" s="47"/>
      <c r="AN928" s="47"/>
      <c r="AP928" s="47"/>
      <c r="AQ928" s="47"/>
    </row>
    <row r="929" spans="1:43" s="4" customFormat="1" ht="15" x14ac:dyDescent="0.25">
      <c r="A929" s="48"/>
      <c r="B929" s="49"/>
      <c r="C929" s="375" t="s">
        <v>65</v>
      </c>
      <c r="D929" s="375"/>
      <c r="E929" s="375"/>
      <c r="F929" s="59"/>
      <c r="G929" s="60"/>
      <c r="H929" s="60"/>
      <c r="I929" s="60"/>
      <c r="J929" s="61">
        <v>738.15</v>
      </c>
      <c r="K929" s="60"/>
      <c r="L929" s="61">
        <v>211.77</v>
      </c>
      <c r="M929" s="60"/>
      <c r="N929" s="62"/>
      <c r="AF929" s="39"/>
      <c r="AG929" s="47"/>
      <c r="AL929" s="3" t="s">
        <v>65</v>
      </c>
      <c r="AM929" s="47"/>
      <c r="AN929" s="47"/>
      <c r="AP929" s="47"/>
      <c r="AQ929" s="47"/>
    </row>
    <row r="930" spans="1:43" s="4" customFormat="1" ht="15" x14ac:dyDescent="0.25">
      <c r="A930" s="56"/>
      <c r="B930" s="49"/>
      <c r="C930" s="372" t="s">
        <v>66</v>
      </c>
      <c r="D930" s="372"/>
      <c r="E930" s="372"/>
      <c r="F930" s="51"/>
      <c r="G930" s="52"/>
      <c r="H930" s="52"/>
      <c r="I930" s="52"/>
      <c r="J930" s="57"/>
      <c r="K930" s="52"/>
      <c r="L930" s="53">
        <v>87.8</v>
      </c>
      <c r="M930" s="52"/>
      <c r="N930" s="55">
        <v>3069.49</v>
      </c>
      <c r="AF930" s="39"/>
      <c r="AG930" s="47"/>
      <c r="AK930" s="3" t="s">
        <v>66</v>
      </c>
      <c r="AM930" s="47"/>
      <c r="AN930" s="47"/>
      <c r="AP930" s="47"/>
      <c r="AQ930" s="47"/>
    </row>
    <row r="931" spans="1:43" s="4" customFormat="1" ht="23.25" x14ac:dyDescent="0.25">
      <c r="A931" s="56"/>
      <c r="B931" s="49" t="s">
        <v>718</v>
      </c>
      <c r="C931" s="372" t="s">
        <v>719</v>
      </c>
      <c r="D931" s="372"/>
      <c r="E931" s="372"/>
      <c r="F931" s="51" t="s">
        <v>69</v>
      </c>
      <c r="G931" s="63">
        <v>117</v>
      </c>
      <c r="H931" s="52"/>
      <c r="I931" s="63">
        <v>117</v>
      </c>
      <c r="J931" s="57"/>
      <c r="K931" s="52"/>
      <c r="L931" s="53">
        <v>102.73</v>
      </c>
      <c r="M931" s="52"/>
      <c r="N931" s="55">
        <v>3591.3</v>
      </c>
      <c r="AF931" s="39"/>
      <c r="AG931" s="47"/>
      <c r="AK931" s="3" t="s">
        <v>719</v>
      </c>
      <c r="AM931" s="47"/>
      <c r="AN931" s="47"/>
      <c r="AP931" s="47"/>
      <c r="AQ931" s="47"/>
    </row>
    <row r="932" spans="1:43" s="4" customFormat="1" ht="23.25" x14ac:dyDescent="0.25">
      <c r="A932" s="56"/>
      <c r="B932" s="49" t="s">
        <v>720</v>
      </c>
      <c r="C932" s="372" t="s">
        <v>721</v>
      </c>
      <c r="D932" s="372"/>
      <c r="E932" s="372"/>
      <c r="F932" s="51" t="s">
        <v>69</v>
      </c>
      <c r="G932" s="63">
        <v>74</v>
      </c>
      <c r="H932" s="52"/>
      <c r="I932" s="63">
        <v>74</v>
      </c>
      <c r="J932" s="57"/>
      <c r="K932" s="52"/>
      <c r="L932" s="53">
        <v>64.97</v>
      </c>
      <c r="M932" s="52"/>
      <c r="N932" s="55">
        <v>2271.42</v>
      </c>
      <c r="AF932" s="39"/>
      <c r="AG932" s="47"/>
      <c r="AK932" s="3" t="s">
        <v>721</v>
      </c>
      <c r="AM932" s="47"/>
      <c r="AN932" s="47"/>
      <c r="AP932" s="47"/>
      <c r="AQ932" s="47"/>
    </row>
    <row r="933" spans="1:43" s="4" customFormat="1" ht="15" x14ac:dyDescent="0.25">
      <c r="A933" s="65"/>
      <c r="B933" s="66"/>
      <c r="C933" s="374" t="s">
        <v>72</v>
      </c>
      <c r="D933" s="374"/>
      <c r="E933" s="374"/>
      <c r="F933" s="42"/>
      <c r="G933" s="43"/>
      <c r="H933" s="43"/>
      <c r="I933" s="43"/>
      <c r="J933" s="45"/>
      <c r="K933" s="43"/>
      <c r="L933" s="67">
        <v>379.47</v>
      </c>
      <c r="M933" s="60"/>
      <c r="N933" s="46"/>
      <c r="AF933" s="39"/>
      <c r="AG933" s="47"/>
      <c r="AM933" s="47" t="s">
        <v>72</v>
      </c>
      <c r="AN933" s="47"/>
      <c r="AP933" s="47"/>
      <c r="AQ933" s="47"/>
    </row>
    <row r="934" spans="1:43" s="4" customFormat="1" ht="22.5" x14ac:dyDescent="0.25">
      <c r="A934" s="40" t="s">
        <v>529</v>
      </c>
      <c r="B934" s="41" t="s">
        <v>4153</v>
      </c>
      <c r="C934" s="374" t="s">
        <v>4176</v>
      </c>
      <c r="D934" s="374"/>
      <c r="E934" s="374"/>
      <c r="F934" s="42" t="s">
        <v>231</v>
      </c>
      <c r="G934" s="43">
        <v>25</v>
      </c>
      <c r="H934" s="44">
        <v>1</v>
      </c>
      <c r="I934" s="44">
        <v>25</v>
      </c>
      <c r="J934" s="105">
        <v>2922.3</v>
      </c>
      <c r="K934" s="43"/>
      <c r="L934" s="105">
        <v>8465.5300000000007</v>
      </c>
      <c r="M934" s="68">
        <v>8.6300000000000008</v>
      </c>
      <c r="N934" s="115">
        <v>73057.5</v>
      </c>
      <c r="AF934" s="39"/>
      <c r="AG934" s="47" t="s">
        <v>4176</v>
      </c>
      <c r="AM934" s="47"/>
      <c r="AN934" s="47"/>
      <c r="AP934" s="47"/>
      <c r="AQ934" s="47"/>
    </row>
    <row r="935" spans="1:43" s="4" customFormat="1" ht="15" x14ac:dyDescent="0.25">
      <c r="A935" s="65"/>
      <c r="B935" s="66"/>
      <c r="C935" s="374" t="s">
        <v>72</v>
      </c>
      <c r="D935" s="374"/>
      <c r="E935" s="374"/>
      <c r="F935" s="42"/>
      <c r="G935" s="43"/>
      <c r="H935" s="43"/>
      <c r="I935" s="43"/>
      <c r="J935" s="45"/>
      <c r="K935" s="43"/>
      <c r="L935" s="105">
        <v>8465.5300000000007</v>
      </c>
      <c r="M935" s="60"/>
      <c r="N935" s="115">
        <v>73057.5</v>
      </c>
      <c r="AF935" s="39"/>
      <c r="AG935" s="47"/>
      <c r="AM935" s="47" t="s">
        <v>72</v>
      </c>
      <c r="AN935" s="47"/>
      <c r="AP935" s="47"/>
      <c r="AQ935" s="47"/>
    </row>
    <row r="936" spans="1:43" s="4" customFormat="1" ht="15" x14ac:dyDescent="0.25">
      <c r="A936" s="381" t="s">
        <v>4177</v>
      </c>
      <c r="B936" s="382"/>
      <c r="C936" s="382"/>
      <c r="D936" s="382"/>
      <c r="E936" s="382"/>
      <c r="F936" s="382"/>
      <c r="G936" s="382"/>
      <c r="H936" s="382"/>
      <c r="I936" s="382"/>
      <c r="J936" s="382"/>
      <c r="K936" s="382"/>
      <c r="L936" s="382"/>
      <c r="M936" s="382"/>
      <c r="N936" s="383"/>
      <c r="AF936" s="39"/>
      <c r="AG936" s="47"/>
      <c r="AM936" s="47"/>
      <c r="AN936" s="47"/>
      <c r="AP936" s="47"/>
      <c r="AQ936" s="47" t="s">
        <v>4177</v>
      </c>
    </row>
    <row r="937" spans="1:43" s="4" customFormat="1" ht="45.75" x14ac:dyDescent="0.25">
      <c r="A937" s="40" t="s">
        <v>532</v>
      </c>
      <c r="B937" s="41" t="s">
        <v>4178</v>
      </c>
      <c r="C937" s="374" t="s">
        <v>4179</v>
      </c>
      <c r="D937" s="374"/>
      <c r="E937" s="374"/>
      <c r="F937" s="42" t="s">
        <v>215</v>
      </c>
      <c r="G937" s="43">
        <v>0.12</v>
      </c>
      <c r="H937" s="44">
        <v>1</v>
      </c>
      <c r="I937" s="68">
        <v>0.12</v>
      </c>
      <c r="J937" s="45"/>
      <c r="K937" s="43"/>
      <c r="L937" s="45"/>
      <c r="M937" s="43"/>
      <c r="N937" s="46"/>
      <c r="AF937" s="39"/>
      <c r="AG937" s="47" t="s">
        <v>4179</v>
      </c>
      <c r="AM937" s="47"/>
      <c r="AN937" s="47"/>
      <c r="AP937" s="47"/>
      <c r="AQ937" s="47"/>
    </row>
    <row r="938" spans="1:43" s="4" customFormat="1" ht="15" x14ac:dyDescent="0.25">
      <c r="A938" s="69"/>
      <c r="B938" s="50"/>
      <c r="C938" s="372" t="s">
        <v>4180</v>
      </c>
      <c r="D938" s="372"/>
      <c r="E938" s="372"/>
      <c r="F938" s="372"/>
      <c r="G938" s="372"/>
      <c r="H938" s="372"/>
      <c r="I938" s="372"/>
      <c r="J938" s="372"/>
      <c r="K938" s="372"/>
      <c r="L938" s="372"/>
      <c r="M938" s="372"/>
      <c r="N938" s="377"/>
      <c r="AF938" s="39"/>
      <c r="AG938" s="47"/>
      <c r="AH938" s="3" t="s">
        <v>4180</v>
      </c>
      <c r="AM938" s="47"/>
      <c r="AN938" s="47"/>
      <c r="AP938" s="47"/>
      <c r="AQ938" s="47"/>
    </row>
    <row r="939" spans="1:43" s="4" customFormat="1" ht="22.5" x14ac:dyDescent="0.25">
      <c r="A939" s="103"/>
      <c r="B939" s="49" t="s">
        <v>217</v>
      </c>
      <c r="C939" s="368" t="s">
        <v>218</v>
      </c>
      <c r="D939" s="368"/>
      <c r="E939" s="368"/>
      <c r="F939" s="368"/>
      <c r="G939" s="368"/>
      <c r="H939" s="368"/>
      <c r="I939" s="368"/>
      <c r="J939" s="368"/>
      <c r="K939" s="368"/>
      <c r="L939" s="368"/>
      <c r="M939" s="368"/>
      <c r="N939" s="376"/>
      <c r="AF939" s="39"/>
      <c r="AG939" s="47"/>
      <c r="AI939" s="3" t="s">
        <v>218</v>
      </c>
      <c r="AM939" s="47"/>
      <c r="AN939" s="47"/>
      <c r="AP939" s="47"/>
      <c r="AQ939" s="47"/>
    </row>
    <row r="940" spans="1:43" s="4" customFormat="1" ht="15" x14ac:dyDescent="0.25">
      <c r="A940" s="48"/>
      <c r="B940" s="49" t="s">
        <v>58</v>
      </c>
      <c r="C940" s="372" t="s">
        <v>62</v>
      </c>
      <c r="D940" s="372"/>
      <c r="E940" s="372"/>
      <c r="F940" s="51"/>
      <c r="G940" s="52"/>
      <c r="H940" s="52"/>
      <c r="I940" s="52"/>
      <c r="J940" s="53">
        <v>781.7</v>
      </c>
      <c r="K940" s="54">
        <v>1.1499999999999999</v>
      </c>
      <c r="L940" s="53">
        <v>107.87</v>
      </c>
      <c r="M940" s="54">
        <v>34.96</v>
      </c>
      <c r="N940" s="55">
        <v>3771.14</v>
      </c>
      <c r="AF940" s="39"/>
      <c r="AG940" s="47"/>
      <c r="AJ940" s="3" t="s">
        <v>62</v>
      </c>
      <c r="AM940" s="47"/>
      <c r="AN940" s="47"/>
      <c r="AP940" s="47"/>
      <c r="AQ940" s="47"/>
    </row>
    <row r="941" spans="1:43" s="4" customFormat="1" ht="15" x14ac:dyDescent="0.25">
      <c r="A941" s="48"/>
      <c r="B941" s="49" t="s">
        <v>73</v>
      </c>
      <c r="C941" s="372" t="s">
        <v>175</v>
      </c>
      <c r="D941" s="372"/>
      <c r="E941" s="372"/>
      <c r="F941" s="51"/>
      <c r="G941" s="52"/>
      <c r="H941" s="52"/>
      <c r="I941" s="52"/>
      <c r="J941" s="107">
        <v>5989.74</v>
      </c>
      <c r="K941" s="54">
        <v>1.1499999999999999</v>
      </c>
      <c r="L941" s="53">
        <v>826.58</v>
      </c>
      <c r="M941" s="52"/>
      <c r="N941" s="58"/>
      <c r="AF941" s="39"/>
      <c r="AG941" s="47"/>
      <c r="AJ941" s="3" t="s">
        <v>175</v>
      </c>
      <c r="AM941" s="47"/>
      <c r="AN941" s="47"/>
      <c r="AP941" s="47"/>
      <c r="AQ941" s="47"/>
    </row>
    <row r="942" spans="1:43" s="4" customFormat="1" ht="15" x14ac:dyDescent="0.25">
      <c r="A942" s="48"/>
      <c r="B942" s="49" t="s">
        <v>78</v>
      </c>
      <c r="C942" s="372" t="s">
        <v>176</v>
      </c>
      <c r="D942" s="372"/>
      <c r="E942" s="372"/>
      <c r="F942" s="51"/>
      <c r="G942" s="52"/>
      <c r="H942" s="52"/>
      <c r="I942" s="52"/>
      <c r="J942" s="53">
        <v>515.80999999999995</v>
      </c>
      <c r="K942" s="54">
        <v>1.1499999999999999</v>
      </c>
      <c r="L942" s="53">
        <v>71.180000000000007</v>
      </c>
      <c r="M942" s="54">
        <v>34.96</v>
      </c>
      <c r="N942" s="55">
        <v>2488.4499999999998</v>
      </c>
      <c r="AF942" s="39"/>
      <c r="AG942" s="47"/>
      <c r="AJ942" s="3" t="s">
        <v>176</v>
      </c>
      <c r="AM942" s="47"/>
      <c r="AN942" s="47"/>
      <c r="AP942" s="47"/>
      <c r="AQ942" s="47"/>
    </row>
    <row r="943" spans="1:43" s="4" customFormat="1" ht="15" x14ac:dyDescent="0.25">
      <c r="A943" s="48"/>
      <c r="B943" s="49" t="s">
        <v>122</v>
      </c>
      <c r="C943" s="372" t="s">
        <v>177</v>
      </c>
      <c r="D943" s="372"/>
      <c r="E943" s="372"/>
      <c r="F943" s="51"/>
      <c r="G943" s="52"/>
      <c r="H943" s="52"/>
      <c r="I943" s="52"/>
      <c r="J943" s="53">
        <v>76.13</v>
      </c>
      <c r="K943" s="52"/>
      <c r="L943" s="53">
        <v>9.14</v>
      </c>
      <c r="M943" s="52"/>
      <c r="N943" s="58"/>
      <c r="AF943" s="39"/>
      <c r="AG943" s="47"/>
      <c r="AJ943" s="3" t="s">
        <v>177</v>
      </c>
      <c r="AM943" s="47"/>
      <c r="AN943" s="47"/>
      <c r="AP943" s="47"/>
      <c r="AQ943" s="47"/>
    </row>
    <row r="944" spans="1:43" s="4" customFormat="1" ht="15" x14ac:dyDescent="0.25">
      <c r="A944" s="56"/>
      <c r="B944" s="49"/>
      <c r="C944" s="372" t="s">
        <v>63</v>
      </c>
      <c r="D944" s="372"/>
      <c r="E944" s="372"/>
      <c r="F944" s="51" t="s">
        <v>64</v>
      </c>
      <c r="G944" s="54">
        <v>83.16</v>
      </c>
      <c r="H944" s="54">
        <v>1.1499999999999999</v>
      </c>
      <c r="I944" s="114">
        <v>11.47608</v>
      </c>
      <c r="J944" s="57"/>
      <c r="K944" s="52"/>
      <c r="L944" s="57"/>
      <c r="M944" s="52"/>
      <c r="N944" s="58"/>
      <c r="AF944" s="39"/>
      <c r="AG944" s="47"/>
      <c r="AK944" s="3" t="s">
        <v>63</v>
      </c>
      <c r="AM944" s="47"/>
      <c r="AN944" s="47"/>
      <c r="AP944" s="47"/>
      <c r="AQ944" s="47"/>
    </row>
    <row r="945" spans="1:43" s="4" customFormat="1" ht="15" x14ac:dyDescent="0.25">
      <c r="A945" s="56"/>
      <c r="B945" s="49"/>
      <c r="C945" s="372" t="s">
        <v>178</v>
      </c>
      <c r="D945" s="372"/>
      <c r="E945" s="372"/>
      <c r="F945" s="51" t="s">
        <v>64</v>
      </c>
      <c r="G945" s="54">
        <v>37.119999999999997</v>
      </c>
      <c r="H945" s="54">
        <v>1.1499999999999999</v>
      </c>
      <c r="I945" s="114">
        <v>5.12256</v>
      </c>
      <c r="J945" s="57"/>
      <c r="K945" s="52"/>
      <c r="L945" s="57"/>
      <c r="M945" s="52"/>
      <c r="N945" s="58"/>
      <c r="AF945" s="39"/>
      <c r="AG945" s="47"/>
      <c r="AK945" s="3" t="s">
        <v>178</v>
      </c>
      <c r="AM945" s="47"/>
      <c r="AN945" s="47"/>
      <c r="AP945" s="47"/>
      <c r="AQ945" s="47"/>
    </row>
    <row r="946" spans="1:43" s="4" customFormat="1" ht="15" x14ac:dyDescent="0.25">
      <c r="A946" s="48"/>
      <c r="B946" s="49"/>
      <c r="C946" s="375" t="s">
        <v>65</v>
      </c>
      <c r="D946" s="375"/>
      <c r="E946" s="375"/>
      <c r="F946" s="59"/>
      <c r="G946" s="60"/>
      <c r="H946" s="60"/>
      <c r="I946" s="60"/>
      <c r="J946" s="108">
        <v>6847.57</v>
      </c>
      <c r="K946" s="60"/>
      <c r="L946" s="61">
        <v>943.59</v>
      </c>
      <c r="M946" s="60"/>
      <c r="N946" s="62"/>
      <c r="AF946" s="39"/>
      <c r="AG946" s="47"/>
      <c r="AL946" s="3" t="s">
        <v>65</v>
      </c>
      <c r="AM946" s="47"/>
      <c r="AN946" s="47"/>
      <c r="AP946" s="47"/>
      <c r="AQ946" s="47"/>
    </row>
    <row r="947" spans="1:43" s="4" customFormat="1" ht="15" x14ac:dyDescent="0.25">
      <c r="A947" s="56"/>
      <c r="B947" s="49"/>
      <c r="C947" s="372" t="s">
        <v>66</v>
      </c>
      <c r="D947" s="372"/>
      <c r="E947" s="372"/>
      <c r="F947" s="51"/>
      <c r="G947" s="52"/>
      <c r="H947" s="52"/>
      <c r="I947" s="52"/>
      <c r="J947" s="57"/>
      <c r="K947" s="52"/>
      <c r="L947" s="53">
        <v>179.05</v>
      </c>
      <c r="M947" s="52"/>
      <c r="N947" s="55">
        <v>6259.59</v>
      </c>
      <c r="AF947" s="39"/>
      <c r="AG947" s="47"/>
      <c r="AK947" s="3" t="s">
        <v>66</v>
      </c>
      <c r="AM947" s="47"/>
      <c r="AN947" s="47"/>
      <c r="AP947" s="47"/>
      <c r="AQ947" s="47"/>
    </row>
    <row r="948" spans="1:43" s="4" customFormat="1" ht="23.25" x14ac:dyDescent="0.25">
      <c r="A948" s="56"/>
      <c r="B948" s="49" t="s">
        <v>718</v>
      </c>
      <c r="C948" s="372" t="s">
        <v>719</v>
      </c>
      <c r="D948" s="372"/>
      <c r="E948" s="372"/>
      <c r="F948" s="51" t="s">
        <v>69</v>
      </c>
      <c r="G948" s="63">
        <v>117</v>
      </c>
      <c r="H948" s="52"/>
      <c r="I948" s="63">
        <v>117</v>
      </c>
      <c r="J948" s="57"/>
      <c r="K948" s="52"/>
      <c r="L948" s="53">
        <v>209.49</v>
      </c>
      <c r="M948" s="52"/>
      <c r="N948" s="55">
        <v>7323.72</v>
      </c>
      <c r="AF948" s="39"/>
      <c r="AG948" s="47"/>
      <c r="AK948" s="3" t="s">
        <v>719</v>
      </c>
      <c r="AM948" s="47"/>
      <c r="AN948" s="47"/>
      <c r="AP948" s="47"/>
      <c r="AQ948" s="47"/>
    </row>
    <row r="949" spans="1:43" s="4" customFormat="1" ht="23.25" x14ac:dyDescent="0.25">
      <c r="A949" s="56"/>
      <c r="B949" s="49" t="s">
        <v>720</v>
      </c>
      <c r="C949" s="372" t="s">
        <v>721</v>
      </c>
      <c r="D949" s="372"/>
      <c r="E949" s="372"/>
      <c r="F949" s="51" t="s">
        <v>69</v>
      </c>
      <c r="G949" s="63">
        <v>74</v>
      </c>
      <c r="H949" s="52"/>
      <c r="I949" s="63">
        <v>74</v>
      </c>
      <c r="J949" s="57"/>
      <c r="K949" s="52"/>
      <c r="L949" s="53">
        <v>132.5</v>
      </c>
      <c r="M949" s="52"/>
      <c r="N949" s="55">
        <v>4632.1000000000004</v>
      </c>
      <c r="AF949" s="39"/>
      <c r="AG949" s="47"/>
      <c r="AK949" s="3" t="s">
        <v>721</v>
      </c>
      <c r="AM949" s="47"/>
      <c r="AN949" s="47"/>
      <c r="AP949" s="47"/>
      <c r="AQ949" s="47"/>
    </row>
    <row r="950" spans="1:43" s="4" customFormat="1" ht="15" x14ac:dyDescent="0.25">
      <c r="A950" s="65"/>
      <c r="B950" s="66"/>
      <c r="C950" s="374" t="s">
        <v>72</v>
      </c>
      <c r="D950" s="374"/>
      <c r="E950" s="374"/>
      <c r="F950" s="42"/>
      <c r="G950" s="43"/>
      <c r="H950" s="43"/>
      <c r="I950" s="43"/>
      <c r="J950" s="45"/>
      <c r="K950" s="43"/>
      <c r="L950" s="105">
        <v>1285.58</v>
      </c>
      <c r="M950" s="60"/>
      <c r="N950" s="46"/>
      <c r="AF950" s="39"/>
      <c r="AG950" s="47"/>
      <c r="AM950" s="47" t="s">
        <v>72</v>
      </c>
      <c r="AN950" s="47"/>
      <c r="AP950" s="47"/>
      <c r="AQ950" s="47"/>
    </row>
    <row r="951" spans="1:43" s="4" customFormat="1" ht="22.5" x14ac:dyDescent="0.25">
      <c r="A951" s="40" t="s">
        <v>536</v>
      </c>
      <c r="B951" s="41" t="s">
        <v>4117</v>
      </c>
      <c r="C951" s="374" t="s">
        <v>4181</v>
      </c>
      <c r="D951" s="374"/>
      <c r="E951" s="374"/>
      <c r="F951" s="42" t="s">
        <v>231</v>
      </c>
      <c r="G951" s="43">
        <v>12.12</v>
      </c>
      <c r="H951" s="44">
        <v>1</v>
      </c>
      <c r="I951" s="68">
        <v>12.12</v>
      </c>
      <c r="J951" s="105">
        <v>13603.74</v>
      </c>
      <c r="K951" s="43"/>
      <c r="L951" s="105">
        <v>19105.14</v>
      </c>
      <c r="M951" s="68">
        <v>8.6300000000000008</v>
      </c>
      <c r="N951" s="115">
        <v>164877.32999999999</v>
      </c>
      <c r="AF951" s="39"/>
      <c r="AG951" s="47" t="s">
        <v>4181</v>
      </c>
      <c r="AM951" s="47"/>
      <c r="AN951" s="47"/>
      <c r="AP951" s="47"/>
      <c r="AQ951" s="47"/>
    </row>
    <row r="952" spans="1:43" s="4" customFormat="1" ht="15" x14ac:dyDescent="0.25">
      <c r="A952" s="65"/>
      <c r="B952" s="66"/>
      <c r="C952" s="374" t="s">
        <v>72</v>
      </c>
      <c r="D952" s="374"/>
      <c r="E952" s="374"/>
      <c r="F952" s="42"/>
      <c r="G952" s="43"/>
      <c r="H952" s="43"/>
      <c r="I952" s="43"/>
      <c r="J952" s="45"/>
      <c r="K952" s="43"/>
      <c r="L952" s="105">
        <v>19105.14</v>
      </c>
      <c r="M952" s="60"/>
      <c r="N952" s="115">
        <v>164877.32999999999</v>
      </c>
      <c r="AF952" s="39"/>
      <c r="AG952" s="47"/>
      <c r="AM952" s="47" t="s">
        <v>72</v>
      </c>
      <c r="AN952" s="47"/>
      <c r="AP952" s="47"/>
      <c r="AQ952" s="47"/>
    </row>
    <row r="953" spans="1:43" s="4" customFormat="1" ht="22.5" x14ac:dyDescent="0.25">
      <c r="A953" s="40" t="s">
        <v>539</v>
      </c>
      <c r="B953" s="41" t="s">
        <v>4142</v>
      </c>
      <c r="C953" s="374" t="s">
        <v>4182</v>
      </c>
      <c r="D953" s="374"/>
      <c r="E953" s="374"/>
      <c r="F953" s="42" t="s">
        <v>61</v>
      </c>
      <c r="G953" s="43">
        <v>1</v>
      </c>
      <c r="H953" s="44">
        <v>1</v>
      </c>
      <c r="I953" s="44">
        <v>1</v>
      </c>
      <c r="J953" s="105">
        <v>3479.83</v>
      </c>
      <c r="K953" s="43"/>
      <c r="L953" s="67">
        <v>403.22</v>
      </c>
      <c r="M953" s="68">
        <v>8.6300000000000008</v>
      </c>
      <c r="N953" s="115">
        <v>3479.83</v>
      </c>
      <c r="AF953" s="39"/>
      <c r="AG953" s="47" t="s">
        <v>4182</v>
      </c>
      <c r="AM953" s="47"/>
      <c r="AN953" s="47"/>
      <c r="AP953" s="47"/>
      <c r="AQ953" s="47"/>
    </row>
    <row r="954" spans="1:43" s="4" customFormat="1" ht="15" x14ac:dyDescent="0.25">
      <c r="A954" s="65"/>
      <c r="B954" s="66"/>
      <c r="C954" s="374" t="s">
        <v>72</v>
      </c>
      <c r="D954" s="374"/>
      <c r="E954" s="374"/>
      <c r="F954" s="42"/>
      <c r="G954" s="43"/>
      <c r="H954" s="43"/>
      <c r="I954" s="43"/>
      <c r="J954" s="45"/>
      <c r="K954" s="43"/>
      <c r="L954" s="67">
        <v>403.22</v>
      </c>
      <c r="M954" s="60"/>
      <c r="N954" s="115">
        <v>3479.83</v>
      </c>
      <c r="AF954" s="39"/>
      <c r="AG954" s="47"/>
      <c r="AM954" s="47" t="s">
        <v>72</v>
      </c>
      <c r="AN954" s="47"/>
      <c r="AP954" s="47"/>
      <c r="AQ954" s="47"/>
    </row>
    <row r="955" spans="1:43" s="4" customFormat="1" ht="56.25" x14ac:dyDescent="0.25">
      <c r="A955" s="40" t="s">
        <v>541</v>
      </c>
      <c r="B955" s="41" t="s">
        <v>4183</v>
      </c>
      <c r="C955" s="374" t="s">
        <v>4184</v>
      </c>
      <c r="D955" s="374"/>
      <c r="E955" s="374"/>
      <c r="F955" s="42" t="s">
        <v>732</v>
      </c>
      <c r="G955" s="43">
        <v>0.12</v>
      </c>
      <c r="H955" s="44">
        <v>1</v>
      </c>
      <c r="I955" s="68">
        <v>0.12</v>
      </c>
      <c r="J955" s="45"/>
      <c r="K955" s="43"/>
      <c r="L955" s="45"/>
      <c r="M955" s="43"/>
      <c r="N955" s="46"/>
      <c r="AF955" s="39"/>
      <c r="AG955" s="47" t="s">
        <v>4184</v>
      </c>
      <c r="AM955" s="47"/>
      <c r="AN955" s="47"/>
      <c r="AP955" s="47"/>
      <c r="AQ955" s="47"/>
    </row>
    <row r="956" spans="1:43" s="4" customFormat="1" ht="15" x14ac:dyDescent="0.25">
      <c r="A956" s="69"/>
      <c r="B956" s="50"/>
      <c r="C956" s="372" t="s">
        <v>2164</v>
      </c>
      <c r="D956" s="372"/>
      <c r="E956" s="372"/>
      <c r="F956" s="372"/>
      <c r="G956" s="372"/>
      <c r="H956" s="372"/>
      <c r="I956" s="372"/>
      <c r="J956" s="372"/>
      <c r="K956" s="372"/>
      <c r="L956" s="372"/>
      <c r="M956" s="372"/>
      <c r="N956" s="377"/>
      <c r="AF956" s="39"/>
      <c r="AG956" s="47"/>
      <c r="AH956" s="3" t="s">
        <v>2164</v>
      </c>
      <c r="AM956" s="47"/>
      <c r="AN956" s="47"/>
      <c r="AP956" s="47"/>
      <c r="AQ956" s="47"/>
    </row>
    <row r="957" spans="1:43" s="4" customFormat="1" ht="22.5" x14ac:dyDescent="0.25">
      <c r="A957" s="103"/>
      <c r="B957" s="49" t="s">
        <v>217</v>
      </c>
      <c r="C957" s="368" t="s">
        <v>218</v>
      </c>
      <c r="D957" s="368"/>
      <c r="E957" s="368"/>
      <c r="F957" s="368"/>
      <c r="G957" s="368"/>
      <c r="H957" s="368"/>
      <c r="I957" s="368"/>
      <c r="J957" s="368"/>
      <c r="K957" s="368"/>
      <c r="L957" s="368"/>
      <c r="M957" s="368"/>
      <c r="N957" s="376"/>
      <c r="AF957" s="39"/>
      <c r="AG957" s="47"/>
      <c r="AI957" s="3" t="s">
        <v>218</v>
      </c>
      <c r="AM957" s="47"/>
      <c r="AN957" s="47"/>
      <c r="AP957" s="47"/>
      <c r="AQ957" s="47"/>
    </row>
    <row r="958" spans="1:43" s="4" customFormat="1" ht="15" x14ac:dyDescent="0.25">
      <c r="A958" s="48"/>
      <c r="B958" s="49" t="s">
        <v>58</v>
      </c>
      <c r="C958" s="372" t="s">
        <v>62</v>
      </c>
      <c r="D958" s="372"/>
      <c r="E958" s="372"/>
      <c r="F958" s="51"/>
      <c r="G958" s="52"/>
      <c r="H958" s="52"/>
      <c r="I958" s="52"/>
      <c r="J958" s="53">
        <v>854.35</v>
      </c>
      <c r="K958" s="54">
        <v>1.1499999999999999</v>
      </c>
      <c r="L958" s="53">
        <v>117.9</v>
      </c>
      <c r="M958" s="54">
        <v>34.96</v>
      </c>
      <c r="N958" s="55">
        <v>4121.78</v>
      </c>
      <c r="AF958" s="39"/>
      <c r="AG958" s="47"/>
      <c r="AJ958" s="3" t="s">
        <v>62</v>
      </c>
      <c r="AM958" s="47"/>
      <c r="AN958" s="47"/>
      <c r="AP958" s="47"/>
      <c r="AQ958" s="47"/>
    </row>
    <row r="959" spans="1:43" s="4" customFormat="1" ht="15" x14ac:dyDescent="0.25">
      <c r="A959" s="48"/>
      <c r="B959" s="49" t="s">
        <v>73</v>
      </c>
      <c r="C959" s="372" t="s">
        <v>175</v>
      </c>
      <c r="D959" s="372"/>
      <c r="E959" s="372"/>
      <c r="F959" s="51"/>
      <c r="G959" s="52"/>
      <c r="H959" s="52"/>
      <c r="I959" s="52"/>
      <c r="J959" s="53">
        <v>97.64</v>
      </c>
      <c r="K959" s="54">
        <v>1.1499999999999999</v>
      </c>
      <c r="L959" s="53">
        <v>13.47</v>
      </c>
      <c r="M959" s="52"/>
      <c r="N959" s="58"/>
      <c r="AF959" s="39"/>
      <c r="AG959" s="47"/>
      <c r="AJ959" s="3" t="s">
        <v>175</v>
      </c>
      <c r="AM959" s="47"/>
      <c r="AN959" s="47"/>
      <c r="AP959" s="47"/>
      <c r="AQ959" s="47"/>
    </row>
    <row r="960" spans="1:43" s="4" customFormat="1" ht="15" x14ac:dyDescent="0.25">
      <c r="A960" s="48"/>
      <c r="B960" s="49" t="s">
        <v>78</v>
      </c>
      <c r="C960" s="372" t="s">
        <v>176</v>
      </c>
      <c r="D960" s="372"/>
      <c r="E960" s="372"/>
      <c r="F960" s="51"/>
      <c r="G960" s="52"/>
      <c r="H960" s="52"/>
      <c r="I960" s="52"/>
      <c r="J960" s="53">
        <v>1.22</v>
      </c>
      <c r="K960" s="54">
        <v>1.1499999999999999</v>
      </c>
      <c r="L960" s="53">
        <v>0.17</v>
      </c>
      <c r="M960" s="54">
        <v>34.96</v>
      </c>
      <c r="N960" s="64">
        <v>5.94</v>
      </c>
      <c r="AF960" s="39"/>
      <c r="AG960" s="47"/>
      <c r="AJ960" s="3" t="s">
        <v>176</v>
      </c>
      <c r="AM960" s="47"/>
      <c r="AN960" s="47"/>
      <c r="AP960" s="47"/>
      <c r="AQ960" s="47"/>
    </row>
    <row r="961" spans="1:43" s="4" customFormat="1" ht="15" x14ac:dyDescent="0.25">
      <c r="A961" s="48"/>
      <c r="B961" s="49" t="s">
        <v>122</v>
      </c>
      <c r="C961" s="372" t="s">
        <v>177</v>
      </c>
      <c r="D961" s="372"/>
      <c r="E961" s="372"/>
      <c r="F961" s="51"/>
      <c r="G961" s="52"/>
      <c r="H961" s="52"/>
      <c r="I961" s="52"/>
      <c r="J961" s="107">
        <v>1314.91</v>
      </c>
      <c r="K961" s="52"/>
      <c r="L961" s="53">
        <v>157.79</v>
      </c>
      <c r="M961" s="52"/>
      <c r="N961" s="58"/>
      <c r="AF961" s="39"/>
      <c r="AG961" s="47"/>
      <c r="AJ961" s="3" t="s">
        <v>177</v>
      </c>
      <c r="AM961" s="47"/>
      <c r="AN961" s="47"/>
      <c r="AP961" s="47"/>
      <c r="AQ961" s="47"/>
    </row>
    <row r="962" spans="1:43" s="4" customFormat="1" ht="15" x14ac:dyDescent="0.25">
      <c r="A962" s="56"/>
      <c r="B962" s="49"/>
      <c r="C962" s="372" t="s">
        <v>63</v>
      </c>
      <c r="D962" s="372"/>
      <c r="E962" s="372"/>
      <c r="F962" s="51" t="s">
        <v>64</v>
      </c>
      <c r="G962" s="54">
        <v>88.81</v>
      </c>
      <c r="H962" s="54">
        <v>1.1499999999999999</v>
      </c>
      <c r="I962" s="114">
        <v>12.25578</v>
      </c>
      <c r="J962" s="57"/>
      <c r="K962" s="52"/>
      <c r="L962" s="57"/>
      <c r="M962" s="52"/>
      <c r="N962" s="58"/>
      <c r="AF962" s="39"/>
      <c r="AG962" s="47"/>
      <c r="AK962" s="3" t="s">
        <v>63</v>
      </c>
      <c r="AM962" s="47"/>
      <c r="AN962" s="47"/>
      <c r="AP962" s="47"/>
      <c r="AQ962" s="47"/>
    </row>
    <row r="963" spans="1:43" s="4" customFormat="1" ht="15" x14ac:dyDescent="0.25">
      <c r="A963" s="56"/>
      <c r="B963" s="49"/>
      <c r="C963" s="372" t="s">
        <v>178</v>
      </c>
      <c r="D963" s="372"/>
      <c r="E963" s="372"/>
      <c r="F963" s="51" t="s">
        <v>64</v>
      </c>
      <c r="G963" s="54">
        <v>0.09</v>
      </c>
      <c r="H963" s="54">
        <v>1.1499999999999999</v>
      </c>
      <c r="I963" s="114">
        <v>1.242E-2</v>
      </c>
      <c r="J963" s="57"/>
      <c r="K963" s="52"/>
      <c r="L963" s="57"/>
      <c r="M963" s="52"/>
      <c r="N963" s="58"/>
      <c r="AF963" s="39"/>
      <c r="AG963" s="47"/>
      <c r="AK963" s="3" t="s">
        <v>178</v>
      </c>
      <c r="AM963" s="47"/>
      <c r="AN963" s="47"/>
      <c r="AP963" s="47"/>
      <c r="AQ963" s="47"/>
    </row>
    <row r="964" spans="1:43" s="4" customFormat="1" ht="15" x14ac:dyDescent="0.25">
      <c r="A964" s="48"/>
      <c r="B964" s="49"/>
      <c r="C964" s="375" t="s">
        <v>65</v>
      </c>
      <c r="D964" s="375"/>
      <c r="E964" s="375"/>
      <c r="F964" s="59"/>
      <c r="G964" s="60"/>
      <c r="H964" s="60"/>
      <c r="I964" s="60"/>
      <c r="J964" s="108">
        <v>2266.9</v>
      </c>
      <c r="K964" s="60"/>
      <c r="L964" s="61">
        <v>289.16000000000003</v>
      </c>
      <c r="M964" s="60"/>
      <c r="N964" s="62"/>
      <c r="AF964" s="39"/>
      <c r="AG964" s="47"/>
      <c r="AL964" s="3" t="s">
        <v>65</v>
      </c>
      <c r="AM964" s="47"/>
      <c r="AN964" s="47"/>
      <c r="AP964" s="47"/>
      <c r="AQ964" s="47"/>
    </row>
    <row r="965" spans="1:43" s="4" customFormat="1" ht="15" x14ac:dyDescent="0.25">
      <c r="A965" s="56"/>
      <c r="B965" s="49"/>
      <c r="C965" s="372" t="s">
        <v>66</v>
      </c>
      <c r="D965" s="372"/>
      <c r="E965" s="372"/>
      <c r="F965" s="51"/>
      <c r="G965" s="52"/>
      <c r="H965" s="52"/>
      <c r="I965" s="52"/>
      <c r="J965" s="57"/>
      <c r="K965" s="52"/>
      <c r="L965" s="53">
        <v>118.07</v>
      </c>
      <c r="M965" s="52"/>
      <c r="N965" s="55">
        <v>4127.72</v>
      </c>
      <c r="AF965" s="39"/>
      <c r="AG965" s="47"/>
      <c r="AK965" s="3" t="s">
        <v>66</v>
      </c>
      <c r="AM965" s="47"/>
      <c r="AN965" s="47"/>
      <c r="AP965" s="47"/>
      <c r="AQ965" s="47"/>
    </row>
    <row r="966" spans="1:43" s="4" customFormat="1" ht="23.25" x14ac:dyDescent="0.25">
      <c r="A966" s="56"/>
      <c r="B966" s="49" t="s">
        <v>718</v>
      </c>
      <c r="C966" s="372" t="s">
        <v>719</v>
      </c>
      <c r="D966" s="372"/>
      <c r="E966" s="372"/>
      <c r="F966" s="51" t="s">
        <v>69</v>
      </c>
      <c r="G966" s="63">
        <v>117</v>
      </c>
      <c r="H966" s="52"/>
      <c r="I966" s="63">
        <v>117</v>
      </c>
      <c r="J966" s="57"/>
      <c r="K966" s="52"/>
      <c r="L966" s="53">
        <v>138.13999999999999</v>
      </c>
      <c r="M966" s="52"/>
      <c r="N966" s="55">
        <v>4829.43</v>
      </c>
      <c r="AF966" s="39"/>
      <c r="AG966" s="47"/>
      <c r="AK966" s="3" t="s">
        <v>719</v>
      </c>
      <c r="AM966" s="47"/>
      <c r="AN966" s="47"/>
      <c r="AP966" s="47"/>
      <c r="AQ966" s="47"/>
    </row>
    <row r="967" spans="1:43" s="4" customFormat="1" ht="23.25" x14ac:dyDescent="0.25">
      <c r="A967" s="56"/>
      <c r="B967" s="49" t="s">
        <v>720</v>
      </c>
      <c r="C967" s="372" t="s">
        <v>721</v>
      </c>
      <c r="D967" s="372"/>
      <c r="E967" s="372"/>
      <c r="F967" s="51" t="s">
        <v>69</v>
      </c>
      <c r="G967" s="63">
        <v>74</v>
      </c>
      <c r="H967" s="52"/>
      <c r="I967" s="63">
        <v>74</v>
      </c>
      <c r="J967" s="57"/>
      <c r="K967" s="52"/>
      <c r="L967" s="53">
        <v>87.37</v>
      </c>
      <c r="M967" s="52"/>
      <c r="N967" s="55">
        <v>3054.51</v>
      </c>
      <c r="AF967" s="39"/>
      <c r="AG967" s="47"/>
      <c r="AK967" s="3" t="s">
        <v>721</v>
      </c>
      <c r="AM967" s="47"/>
      <c r="AN967" s="47"/>
      <c r="AP967" s="47"/>
      <c r="AQ967" s="47"/>
    </row>
    <row r="968" spans="1:43" s="4" customFormat="1" ht="15" x14ac:dyDescent="0.25">
      <c r="A968" s="65"/>
      <c r="B968" s="66"/>
      <c r="C968" s="374" t="s">
        <v>72</v>
      </c>
      <c r="D968" s="374"/>
      <c r="E968" s="374"/>
      <c r="F968" s="42"/>
      <c r="G968" s="43"/>
      <c r="H968" s="43"/>
      <c r="I968" s="43"/>
      <c r="J968" s="45"/>
      <c r="K968" s="43"/>
      <c r="L968" s="67">
        <v>514.66999999999996</v>
      </c>
      <c r="M968" s="60"/>
      <c r="N968" s="46"/>
      <c r="AF968" s="39"/>
      <c r="AG968" s="47"/>
      <c r="AM968" s="47" t="s">
        <v>72</v>
      </c>
      <c r="AN968" s="47"/>
      <c r="AP968" s="47"/>
      <c r="AQ968" s="47"/>
    </row>
    <row r="969" spans="1:43" s="4" customFormat="1" ht="34.5" x14ac:dyDescent="0.25">
      <c r="A969" s="40" t="s">
        <v>543</v>
      </c>
      <c r="B969" s="41" t="s">
        <v>4185</v>
      </c>
      <c r="C969" s="374" t="s">
        <v>4186</v>
      </c>
      <c r="D969" s="374"/>
      <c r="E969" s="374"/>
      <c r="F969" s="42" t="s">
        <v>215</v>
      </c>
      <c r="G969" s="43">
        <v>0.13</v>
      </c>
      <c r="H969" s="44">
        <v>1</v>
      </c>
      <c r="I969" s="68">
        <v>0.13</v>
      </c>
      <c r="J969" s="45"/>
      <c r="K969" s="43"/>
      <c r="L969" s="45"/>
      <c r="M969" s="43"/>
      <c r="N969" s="46"/>
      <c r="AF969" s="39"/>
      <c r="AG969" s="47" t="s">
        <v>4186</v>
      </c>
      <c r="AM969" s="47"/>
      <c r="AN969" s="47"/>
      <c r="AP969" s="47"/>
      <c r="AQ969" s="47"/>
    </row>
    <row r="970" spans="1:43" s="4" customFormat="1" ht="15" x14ac:dyDescent="0.25">
      <c r="A970" s="69"/>
      <c r="B970" s="50"/>
      <c r="C970" s="372" t="s">
        <v>307</v>
      </c>
      <c r="D970" s="372"/>
      <c r="E970" s="372"/>
      <c r="F970" s="372"/>
      <c r="G970" s="372"/>
      <c r="H970" s="372"/>
      <c r="I970" s="372"/>
      <c r="J970" s="372"/>
      <c r="K970" s="372"/>
      <c r="L970" s="372"/>
      <c r="M970" s="372"/>
      <c r="N970" s="377"/>
      <c r="AF970" s="39"/>
      <c r="AG970" s="47"/>
      <c r="AH970" s="3" t="s">
        <v>307</v>
      </c>
      <c r="AM970" s="47"/>
      <c r="AN970" s="47"/>
      <c r="AP970" s="47"/>
      <c r="AQ970" s="47"/>
    </row>
    <row r="971" spans="1:43" s="4" customFormat="1" ht="22.5" x14ac:dyDescent="0.25">
      <c r="A971" s="103"/>
      <c r="B971" s="49" t="s">
        <v>217</v>
      </c>
      <c r="C971" s="368" t="s">
        <v>218</v>
      </c>
      <c r="D971" s="368"/>
      <c r="E971" s="368"/>
      <c r="F971" s="368"/>
      <c r="G971" s="368"/>
      <c r="H971" s="368"/>
      <c r="I971" s="368"/>
      <c r="J971" s="368"/>
      <c r="K971" s="368"/>
      <c r="L971" s="368"/>
      <c r="M971" s="368"/>
      <c r="N971" s="376"/>
      <c r="AF971" s="39"/>
      <c r="AG971" s="47"/>
      <c r="AI971" s="3" t="s">
        <v>218</v>
      </c>
      <c r="AM971" s="47"/>
      <c r="AN971" s="47"/>
      <c r="AP971" s="47"/>
      <c r="AQ971" s="47"/>
    </row>
    <row r="972" spans="1:43" s="4" customFormat="1" ht="15" x14ac:dyDescent="0.25">
      <c r="A972" s="48"/>
      <c r="B972" s="49" t="s">
        <v>58</v>
      </c>
      <c r="C972" s="372" t="s">
        <v>62</v>
      </c>
      <c r="D972" s="372"/>
      <c r="E972" s="372"/>
      <c r="F972" s="51"/>
      <c r="G972" s="52"/>
      <c r="H972" s="52"/>
      <c r="I972" s="52"/>
      <c r="J972" s="53">
        <v>272.45999999999998</v>
      </c>
      <c r="K972" s="54">
        <v>1.1499999999999999</v>
      </c>
      <c r="L972" s="53">
        <v>40.729999999999997</v>
      </c>
      <c r="M972" s="54">
        <v>34.96</v>
      </c>
      <c r="N972" s="55">
        <v>1423.92</v>
      </c>
      <c r="AF972" s="39"/>
      <c r="AG972" s="47"/>
      <c r="AJ972" s="3" t="s">
        <v>62</v>
      </c>
      <c r="AM972" s="47"/>
      <c r="AN972" s="47"/>
      <c r="AP972" s="47"/>
      <c r="AQ972" s="47"/>
    </row>
    <row r="973" spans="1:43" s="4" customFormat="1" ht="15" x14ac:dyDescent="0.25">
      <c r="A973" s="48"/>
      <c r="B973" s="49" t="s">
        <v>73</v>
      </c>
      <c r="C973" s="372" t="s">
        <v>175</v>
      </c>
      <c r="D973" s="372"/>
      <c r="E973" s="372"/>
      <c r="F973" s="51"/>
      <c r="G973" s="52"/>
      <c r="H973" s="52"/>
      <c r="I973" s="52"/>
      <c r="J973" s="53">
        <v>522.71</v>
      </c>
      <c r="K973" s="54">
        <v>1.1499999999999999</v>
      </c>
      <c r="L973" s="53">
        <v>78.150000000000006</v>
      </c>
      <c r="M973" s="52"/>
      <c r="N973" s="58"/>
      <c r="AF973" s="39"/>
      <c r="AG973" s="47"/>
      <c r="AJ973" s="3" t="s">
        <v>175</v>
      </c>
      <c r="AM973" s="47"/>
      <c r="AN973" s="47"/>
      <c r="AP973" s="47"/>
      <c r="AQ973" s="47"/>
    </row>
    <row r="974" spans="1:43" s="4" customFormat="1" ht="15" x14ac:dyDescent="0.25">
      <c r="A974" s="48"/>
      <c r="B974" s="49" t="s">
        <v>78</v>
      </c>
      <c r="C974" s="372" t="s">
        <v>176</v>
      </c>
      <c r="D974" s="372"/>
      <c r="E974" s="372"/>
      <c r="F974" s="51"/>
      <c r="G974" s="52"/>
      <c r="H974" s="52"/>
      <c r="I974" s="52"/>
      <c r="J974" s="53">
        <v>61.98</v>
      </c>
      <c r="K974" s="54">
        <v>1.1499999999999999</v>
      </c>
      <c r="L974" s="53">
        <v>9.27</v>
      </c>
      <c r="M974" s="54">
        <v>34.96</v>
      </c>
      <c r="N974" s="64">
        <v>324.08</v>
      </c>
      <c r="AF974" s="39"/>
      <c r="AG974" s="47"/>
      <c r="AJ974" s="3" t="s">
        <v>176</v>
      </c>
      <c r="AM974" s="47"/>
      <c r="AN974" s="47"/>
      <c r="AP974" s="47"/>
      <c r="AQ974" s="47"/>
    </row>
    <row r="975" spans="1:43" s="4" customFormat="1" ht="15" x14ac:dyDescent="0.25">
      <c r="A975" s="48"/>
      <c r="B975" s="49" t="s">
        <v>122</v>
      </c>
      <c r="C975" s="372" t="s">
        <v>177</v>
      </c>
      <c r="D975" s="372"/>
      <c r="E975" s="372"/>
      <c r="F975" s="51"/>
      <c r="G975" s="52"/>
      <c r="H975" s="52"/>
      <c r="I975" s="52"/>
      <c r="J975" s="53">
        <v>19.03</v>
      </c>
      <c r="K975" s="52"/>
      <c r="L975" s="53">
        <v>2.4700000000000002</v>
      </c>
      <c r="M975" s="52"/>
      <c r="N975" s="58"/>
      <c r="AF975" s="39"/>
      <c r="AG975" s="47"/>
      <c r="AJ975" s="3" t="s">
        <v>177</v>
      </c>
      <c r="AM975" s="47"/>
      <c r="AN975" s="47"/>
      <c r="AP975" s="47"/>
      <c r="AQ975" s="47"/>
    </row>
    <row r="976" spans="1:43" s="4" customFormat="1" ht="15" x14ac:dyDescent="0.25">
      <c r="A976" s="56"/>
      <c r="B976" s="49"/>
      <c r="C976" s="372" t="s">
        <v>63</v>
      </c>
      <c r="D976" s="372"/>
      <c r="E976" s="372"/>
      <c r="F976" s="51" t="s">
        <v>64</v>
      </c>
      <c r="G976" s="54">
        <v>29.68</v>
      </c>
      <c r="H976" s="54">
        <v>1.1499999999999999</v>
      </c>
      <c r="I976" s="114">
        <v>4.4371600000000004</v>
      </c>
      <c r="J976" s="57"/>
      <c r="K976" s="52"/>
      <c r="L976" s="57"/>
      <c r="M976" s="52"/>
      <c r="N976" s="58"/>
      <c r="AF976" s="39"/>
      <c r="AG976" s="47"/>
      <c r="AK976" s="3" t="s">
        <v>63</v>
      </c>
      <c r="AM976" s="47"/>
      <c r="AN976" s="47"/>
      <c r="AP976" s="47"/>
      <c r="AQ976" s="47"/>
    </row>
    <row r="977" spans="1:43" s="4" customFormat="1" ht="15" x14ac:dyDescent="0.25">
      <c r="A977" s="56"/>
      <c r="B977" s="49"/>
      <c r="C977" s="372" t="s">
        <v>178</v>
      </c>
      <c r="D977" s="372"/>
      <c r="E977" s="372"/>
      <c r="F977" s="51" t="s">
        <v>64</v>
      </c>
      <c r="G977" s="54">
        <v>4.62</v>
      </c>
      <c r="H977" s="54">
        <v>1.1499999999999999</v>
      </c>
      <c r="I977" s="114">
        <v>0.69069000000000003</v>
      </c>
      <c r="J977" s="57"/>
      <c r="K977" s="52"/>
      <c r="L977" s="57"/>
      <c r="M977" s="52"/>
      <c r="N977" s="58"/>
      <c r="AF977" s="39"/>
      <c r="AG977" s="47"/>
      <c r="AK977" s="3" t="s">
        <v>178</v>
      </c>
      <c r="AM977" s="47"/>
      <c r="AN977" s="47"/>
      <c r="AP977" s="47"/>
      <c r="AQ977" s="47"/>
    </row>
    <row r="978" spans="1:43" s="4" customFormat="1" ht="15" x14ac:dyDescent="0.25">
      <c r="A978" s="48"/>
      <c r="B978" s="49"/>
      <c r="C978" s="375" t="s">
        <v>65</v>
      </c>
      <c r="D978" s="375"/>
      <c r="E978" s="375"/>
      <c r="F978" s="59"/>
      <c r="G978" s="60"/>
      <c r="H978" s="60"/>
      <c r="I978" s="60"/>
      <c r="J978" s="61">
        <v>814.2</v>
      </c>
      <c r="K978" s="60"/>
      <c r="L978" s="61">
        <v>121.35</v>
      </c>
      <c r="M978" s="60"/>
      <c r="N978" s="62"/>
      <c r="AF978" s="39"/>
      <c r="AG978" s="47"/>
      <c r="AL978" s="3" t="s">
        <v>65</v>
      </c>
      <c r="AM978" s="47"/>
      <c r="AN978" s="47"/>
      <c r="AP978" s="47"/>
      <c r="AQ978" s="47"/>
    </row>
    <row r="979" spans="1:43" s="4" customFormat="1" ht="15" x14ac:dyDescent="0.25">
      <c r="A979" s="56"/>
      <c r="B979" s="49"/>
      <c r="C979" s="372" t="s">
        <v>66</v>
      </c>
      <c r="D979" s="372"/>
      <c r="E979" s="372"/>
      <c r="F979" s="51"/>
      <c r="G979" s="52"/>
      <c r="H979" s="52"/>
      <c r="I979" s="52"/>
      <c r="J979" s="57"/>
      <c r="K979" s="52"/>
      <c r="L979" s="53">
        <v>50</v>
      </c>
      <c r="M979" s="52"/>
      <c r="N979" s="55">
        <v>1748</v>
      </c>
      <c r="AF979" s="39"/>
      <c r="AG979" s="47"/>
      <c r="AK979" s="3" t="s">
        <v>66</v>
      </c>
      <c r="AM979" s="47"/>
      <c r="AN979" s="47"/>
      <c r="AP979" s="47"/>
      <c r="AQ979" s="47"/>
    </row>
    <row r="980" spans="1:43" s="4" customFormat="1" ht="23.25" x14ac:dyDescent="0.25">
      <c r="A980" s="56"/>
      <c r="B980" s="49" t="s">
        <v>718</v>
      </c>
      <c r="C980" s="372" t="s">
        <v>719</v>
      </c>
      <c r="D980" s="372"/>
      <c r="E980" s="372"/>
      <c r="F980" s="51" t="s">
        <v>69</v>
      </c>
      <c r="G980" s="63">
        <v>117</v>
      </c>
      <c r="H980" s="52"/>
      <c r="I980" s="63">
        <v>117</v>
      </c>
      <c r="J980" s="57"/>
      <c r="K980" s="52"/>
      <c r="L980" s="53">
        <v>58.5</v>
      </c>
      <c r="M980" s="52"/>
      <c r="N980" s="55">
        <v>2045.16</v>
      </c>
      <c r="AF980" s="39"/>
      <c r="AG980" s="47"/>
      <c r="AK980" s="3" t="s">
        <v>719</v>
      </c>
      <c r="AM980" s="47"/>
      <c r="AN980" s="47"/>
      <c r="AP980" s="47"/>
      <c r="AQ980" s="47"/>
    </row>
    <row r="981" spans="1:43" s="4" customFormat="1" ht="23.25" x14ac:dyDescent="0.25">
      <c r="A981" s="56"/>
      <c r="B981" s="49" t="s">
        <v>720</v>
      </c>
      <c r="C981" s="372" t="s">
        <v>721</v>
      </c>
      <c r="D981" s="372"/>
      <c r="E981" s="372"/>
      <c r="F981" s="51" t="s">
        <v>69</v>
      </c>
      <c r="G981" s="63">
        <v>74</v>
      </c>
      <c r="H981" s="52"/>
      <c r="I981" s="63">
        <v>74</v>
      </c>
      <c r="J981" s="57"/>
      <c r="K981" s="52"/>
      <c r="L981" s="53">
        <v>37</v>
      </c>
      <c r="M981" s="52"/>
      <c r="N981" s="55">
        <v>1293.52</v>
      </c>
      <c r="AF981" s="39"/>
      <c r="AG981" s="47"/>
      <c r="AK981" s="3" t="s">
        <v>721</v>
      </c>
      <c r="AM981" s="47"/>
      <c r="AN981" s="47"/>
      <c r="AP981" s="47"/>
      <c r="AQ981" s="47"/>
    </row>
    <row r="982" spans="1:43" s="4" customFormat="1" ht="15" x14ac:dyDescent="0.25">
      <c r="A982" s="65"/>
      <c r="B982" s="66"/>
      <c r="C982" s="374" t="s">
        <v>72</v>
      </c>
      <c r="D982" s="374"/>
      <c r="E982" s="374"/>
      <c r="F982" s="42"/>
      <c r="G982" s="43"/>
      <c r="H982" s="43"/>
      <c r="I982" s="43"/>
      <c r="J982" s="45"/>
      <c r="K982" s="43"/>
      <c r="L982" s="67">
        <v>216.85</v>
      </c>
      <c r="M982" s="60"/>
      <c r="N982" s="46"/>
      <c r="AF982" s="39"/>
      <c r="AG982" s="47"/>
      <c r="AM982" s="47" t="s">
        <v>72</v>
      </c>
      <c r="AN982" s="47"/>
      <c r="AP982" s="47"/>
      <c r="AQ982" s="47"/>
    </row>
    <row r="983" spans="1:43" s="4" customFormat="1" ht="22.5" x14ac:dyDescent="0.25">
      <c r="A983" s="40" t="s">
        <v>545</v>
      </c>
      <c r="B983" s="41" t="s">
        <v>4153</v>
      </c>
      <c r="C983" s="374" t="s">
        <v>4187</v>
      </c>
      <c r="D983" s="374"/>
      <c r="E983" s="374"/>
      <c r="F983" s="42" t="s">
        <v>231</v>
      </c>
      <c r="G983" s="43">
        <v>13</v>
      </c>
      <c r="H983" s="44">
        <v>1</v>
      </c>
      <c r="I983" s="44">
        <v>13</v>
      </c>
      <c r="J983" s="105">
        <v>5471.45</v>
      </c>
      <c r="K983" s="43"/>
      <c r="L983" s="105">
        <v>8242.0499999999993</v>
      </c>
      <c r="M983" s="68">
        <v>8.6300000000000008</v>
      </c>
      <c r="N983" s="115">
        <v>71128.850000000006</v>
      </c>
      <c r="AF983" s="39"/>
      <c r="AG983" s="47" t="s">
        <v>4187</v>
      </c>
      <c r="AM983" s="47"/>
      <c r="AN983" s="47"/>
      <c r="AP983" s="47"/>
      <c r="AQ983" s="47"/>
    </row>
    <row r="984" spans="1:43" s="4" customFormat="1" ht="15" x14ac:dyDescent="0.25">
      <c r="A984" s="65"/>
      <c r="B984" s="66"/>
      <c r="C984" s="374" t="s">
        <v>72</v>
      </c>
      <c r="D984" s="374"/>
      <c r="E984" s="374"/>
      <c r="F984" s="42"/>
      <c r="G984" s="43"/>
      <c r="H984" s="43"/>
      <c r="I984" s="43"/>
      <c r="J984" s="45"/>
      <c r="K984" s="43"/>
      <c r="L984" s="105">
        <v>8242.0499999999993</v>
      </c>
      <c r="M984" s="60"/>
      <c r="N984" s="115">
        <v>71128.850000000006</v>
      </c>
      <c r="AF984" s="39"/>
      <c r="AG984" s="47"/>
      <c r="AM984" s="47" t="s">
        <v>72</v>
      </c>
      <c r="AN984" s="47"/>
      <c r="AP984" s="47"/>
      <c r="AQ984" s="47"/>
    </row>
    <row r="985" spans="1:43" s="4" customFormat="1" ht="23.25" x14ac:dyDescent="0.25">
      <c r="A985" s="40" t="s">
        <v>547</v>
      </c>
      <c r="B985" s="41" t="s">
        <v>4142</v>
      </c>
      <c r="C985" s="374" t="s">
        <v>4188</v>
      </c>
      <c r="D985" s="374"/>
      <c r="E985" s="374"/>
      <c r="F985" s="42" t="s">
        <v>61</v>
      </c>
      <c r="G985" s="43">
        <v>6</v>
      </c>
      <c r="H985" s="44">
        <v>1</v>
      </c>
      <c r="I985" s="44">
        <v>6</v>
      </c>
      <c r="J985" s="105">
        <v>6134.28</v>
      </c>
      <c r="K985" s="43"/>
      <c r="L985" s="105">
        <v>4264.8500000000004</v>
      </c>
      <c r="M985" s="68">
        <v>8.6300000000000008</v>
      </c>
      <c r="N985" s="115">
        <v>36805.68</v>
      </c>
      <c r="AF985" s="39"/>
      <c r="AG985" s="47" t="s">
        <v>4188</v>
      </c>
      <c r="AM985" s="47"/>
      <c r="AN985" s="47"/>
      <c r="AP985" s="47"/>
      <c r="AQ985" s="47"/>
    </row>
    <row r="986" spans="1:43" s="4" customFormat="1" ht="15" x14ac:dyDescent="0.25">
      <c r="A986" s="65"/>
      <c r="B986" s="66"/>
      <c r="C986" s="374" t="s">
        <v>72</v>
      </c>
      <c r="D986" s="374"/>
      <c r="E986" s="374"/>
      <c r="F986" s="42"/>
      <c r="G986" s="43"/>
      <c r="H986" s="43"/>
      <c r="I986" s="43"/>
      <c r="J986" s="45"/>
      <c r="K986" s="43"/>
      <c r="L986" s="105">
        <v>4264.8500000000004</v>
      </c>
      <c r="M986" s="60"/>
      <c r="N986" s="115">
        <v>36805.68</v>
      </c>
      <c r="AF986" s="39"/>
      <c r="AG986" s="47"/>
      <c r="AM986" s="47" t="s">
        <v>72</v>
      </c>
      <c r="AN986" s="47"/>
      <c r="AP986" s="47"/>
      <c r="AQ986" s="47"/>
    </row>
    <row r="987" spans="1:43" s="4" customFormat="1" ht="15" x14ac:dyDescent="0.25">
      <c r="A987" s="381" t="s">
        <v>4189</v>
      </c>
      <c r="B987" s="382"/>
      <c r="C987" s="382"/>
      <c r="D987" s="382"/>
      <c r="E987" s="382"/>
      <c r="F987" s="382"/>
      <c r="G987" s="382"/>
      <c r="H987" s="382"/>
      <c r="I987" s="382"/>
      <c r="J987" s="382"/>
      <c r="K987" s="382"/>
      <c r="L987" s="382"/>
      <c r="M987" s="382"/>
      <c r="N987" s="383"/>
      <c r="AF987" s="39"/>
      <c r="AG987" s="47"/>
      <c r="AM987" s="47"/>
      <c r="AN987" s="47"/>
      <c r="AP987" s="47"/>
      <c r="AQ987" s="47" t="s">
        <v>4189</v>
      </c>
    </row>
    <row r="988" spans="1:43" s="4" customFormat="1" ht="45.75" x14ac:dyDescent="0.25">
      <c r="A988" s="40" t="s">
        <v>548</v>
      </c>
      <c r="B988" s="41" t="s">
        <v>4178</v>
      </c>
      <c r="C988" s="374" t="s">
        <v>4179</v>
      </c>
      <c r="D988" s="374"/>
      <c r="E988" s="374"/>
      <c r="F988" s="42" t="s">
        <v>215</v>
      </c>
      <c r="G988" s="43">
        <v>0.36</v>
      </c>
      <c r="H988" s="44">
        <v>1</v>
      </c>
      <c r="I988" s="68">
        <v>0.36</v>
      </c>
      <c r="J988" s="45"/>
      <c r="K988" s="43"/>
      <c r="L988" s="45"/>
      <c r="M988" s="43"/>
      <c r="N988" s="46"/>
      <c r="AF988" s="39"/>
      <c r="AG988" s="47" t="s">
        <v>4179</v>
      </c>
      <c r="AM988" s="47"/>
      <c r="AN988" s="47"/>
      <c r="AP988" s="47"/>
      <c r="AQ988" s="47"/>
    </row>
    <row r="989" spans="1:43" s="4" customFormat="1" ht="15" x14ac:dyDescent="0.25">
      <c r="A989" s="69"/>
      <c r="B989" s="50"/>
      <c r="C989" s="372" t="s">
        <v>4190</v>
      </c>
      <c r="D989" s="372"/>
      <c r="E989" s="372"/>
      <c r="F989" s="372"/>
      <c r="G989" s="372"/>
      <c r="H989" s="372"/>
      <c r="I989" s="372"/>
      <c r="J989" s="372"/>
      <c r="K989" s="372"/>
      <c r="L989" s="372"/>
      <c r="M989" s="372"/>
      <c r="N989" s="377"/>
      <c r="AF989" s="39"/>
      <c r="AG989" s="47"/>
      <c r="AH989" s="3" t="s">
        <v>4190</v>
      </c>
      <c r="AM989" s="47"/>
      <c r="AN989" s="47"/>
      <c r="AP989" s="47"/>
      <c r="AQ989" s="47"/>
    </row>
    <row r="990" spans="1:43" s="4" customFormat="1" ht="22.5" x14ac:dyDescent="0.25">
      <c r="A990" s="103"/>
      <c r="B990" s="49" t="s">
        <v>217</v>
      </c>
      <c r="C990" s="368" t="s">
        <v>218</v>
      </c>
      <c r="D990" s="368"/>
      <c r="E990" s="368"/>
      <c r="F990" s="368"/>
      <c r="G990" s="368"/>
      <c r="H990" s="368"/>
      <c r="I990" s="368"/>
      <c r="J990" s="368"/>
      <c r="K990" s="368"/>
      <c r="L990" s="368"/>
      <c r="M990" s="368"/>
      <c r="N990" s="376"/>
      <c r="AF990" s="39"/>
      <c r="AG990" s="47"/>
      <c r="AI990" s="3" t="s">
        <v>218</v>
      </c>
      <c r="AM990" s="47"/>
      <c r="AN990" s="47"/>
      <c r="AP990" s="47"/>
      <c r="AQ990" s="47"/>
    </row>
    <row r="991" spans="1:43" s="4" customFormat="1" ht="15" x14ac:dyDescent="0.25">
      <c r="A991" s="48"/>
      <c r="B991" s="49" t="s">
        <v>58</v>
      </c>
      <c r="C991" s="372" t="s">
        <v>62</v>
      </c>
      <c r="D991" s="372"/>
      <c r="E991" s="372"/>
      <c r="F991" s="51"/>
      <c r="G991" s="52"/>
      <c r="H991" s="52"/>
      <c r="I991" s="52"/>
      <c r="J991" s="53">
        <v>781.7</v>
      </c>
      <c r="K991" s="54">
        <v>1.1499999999999999</v>
      </c>
      <c r="L991" s="53">
        <v>323.62</v>
      </c>
      <c r="M991" s="54">
        <v>34.96</v>
      </c>
      <c r="N991" s="55">
        <v>11313.76</v>
      </c>
      <c r="AF991" s="39"/>
      <c r="AG991" s="47"/>
      <c r="AJ991" s="3" t="s">
        <v>62</v>
      </c>
      <c r="AM991" s="47"/>
      <c r="AN991" s="47"/>
      <c r="AP991" s="47"/>
      <c r="AQ991" s="47"/>
    </row>
    <row r="992" spans="1:43" s="4" customFormat="1" ht="15" x14ac:dyDescent="0.25">
      <c r="A992" s="48"/>
      <c r="B992" s="49" t="s">
        <v>73</v>
      </c>
      <c r="C992" s="372" t="s">
        <v>175</v>
      </c>
      <c r="D992" s="372"/>
      <c r="E992" s="372"/>
      <c r="F992" s="51"/>
      <c r="G992" s="52"/>
      <c r="H992" s="52"/>
      <c r="I992" s="52"/>
      <c r="J992" s="107">
        <v>5989.74</v>
      </c>
      <c r="K992" s="54">
        <v>1.1499999999999999</v>
      </c>
      <c r="L992" s="107">
        <v>2479.75</v>
      </c>
      <c r="M992" s="52"/>
      <c r="N992" s="58"/>
      <c r="AF992" s="39"/>
      <c r="AG992" s="47"/>
      <c r="AJ992" s="3" t="s">
        <v>175</v>
      </c>
      <c r="AM992" s="47"/>
      <c r="AN992" s="47"/>
      <c r="AP992" s="47"/>
      <c r="AQ992" s="47"/>
    </row>
    <row r="993" spans="1:43" s="4" customFormat="1" ht="15" x14ac:dyDescent="0.25">
      <c r="A993" s="48"/>
      <c r="B993" s="49" t="s">
        <v>78</v>
      </c>
      <c r="C993" s="372" t="s">
        <v>176</v>
      </c>
      <c r="D993" s="372"/>
      <c r="E993" s="372"/>
      <c r="F993" s="51"/>
      <c r="G993" s="52"/>
      <c r="H993" s="52"/>
      <c r="I993" s="52"/>
      <c r="J993" s="53">
        <v>515.80999999999995</v>
      </c>
      <c r="K993" s="54">
        <v>1.1499999999999999</v>
      </c>
      <c r="L993" s="53">
        <v>213.55</v>
      </c>
      <c r="M993" s="54">
        <v>34.96</v>
      </c>
      <c r="N993" s="55">
        <v>7465.71</v>
      </c>
      <c r="AF993" s="39"/>
      <c r="AG993" s="47"/>
      <c r="AJ993" s="3" t="s">
        <v>176</v>
      </c>
      <c r="AM993" s="47"/>
      <c r="AN993" s="47"/>
      <c r="AP993" s="47"/>
      <c r="AQ993" s="47"/>
    </row>
    <row r="994" spans="1:43" s="4" customFormat="1" ht="15" x14ac:dyDescent="0.25">
      <c r="A994" s="48"/>
      <c r="B994" s="49" t="s">
        <v>122</v>
      </c>
      <c r="C994" s="372" t="s">
        <v>177</v>
      </c>
      <c r="D994" s="372"/>
      <c r="E994" s="372"/>
      <c r="F994" s="51"/>
      <c r="G994" s="52"/>
      <c r="H994" s="52"/>
      <c r="I994" s="52"/>
      <c r="J994" s="53">
        <v>76.13</v>
      </c>
      <c r="K994" s="52"/>
      <c r="L994" s="53">
        <v>27.41</v>
      </c>
      <c r="M994" s="52"/>
      <c r="N994" s="58"/>
      <c r="AF994" s="39"/>
      <c r="AG994" s="47"/>
      <c r="AJ994" s="3" t="s">
        <v>177</v>
      </c>
      <c r="AM994" s="47"/>
      <c r="AN994" s="47"/>
      <c r="AP994" s="47"/>
      <c r="AQ994" s="47"/>
    </row>
    <row r="995" spans="1:43" s="4" customFormat="1" ht="15" x14ac:dyDescent="0.25">
      <c r="A995" s="56"/>
      <c r="B995" s="49"/>
      <c r="C995" s="372" t="s">
        <v>63</v>
      </c>
      <c r="D995" s="372"/>
      <c r="E995" s="372"/>
      <c r="F995" s="51" t="s">
        <v>64</v>
      </c>
      <c r="G995" s="54">
        <v>83.16</v>
      </c>
      <c r="H995" s="54">
        <v>1.1499999999999999</v>
      </c>
      <c r="I995" s="114">
        <v>34.428240000000002</v>
      </c>
      <c r="J995" s="57"/>
      <c r="K995" s="52"/>
      <c r="L995" s="57"/>
      <c r="M995" s="52"/>
      <c r="N995" s="58"/>
      <c r="AF995" s="39"/>
      <c r="AG995" s="47"/>
      <c r="AK995" s="3" t="s">
        <v>63</v>
      </c>
      <c r="AM995" s="47"/>
      <c r="AN995" s="47"/>
      <c r="AP995" s="47"/>
      <c r="AQ995" s="47"/>
    </row>
    <row r="996" spans="1:43" s="4" customFormat="1" ht="15" x14ac:dyDescent="0.25">
      <c r="A996" s="56"/>
      <c r="B996" s="49"/>
      <c r="C996" s="372" t="s">
        <v>178</v>
      </c>
      <c r="D996" s="372"/>
      <c r="E996" s="372"/>
      <c r="F996" s="51" t="s">
        <v>64</v>
      </c>
      <c r="G996" s="54">
        <v>37.119999999999997</v>
      </c>
      <c r="H996" s="54">
        <v>1.1499999999999999</v>
      </c>
      <c r="I996" s="114">
        <v>15.36768</v>
      </c>
      <c r="J996" s="57"/>
      <c r="K996" s="52"/>
      <c r="L996" s="57"/>
      <c r="M996" s="52"/>
      <c r="N996" s="58"/>
      <c r="AF996" s="39"/>
      <c r="AG996" s="47"/>
      <c r="AK996" s="3" t="s">
        <v>178</v>
      </c>
      <c r="AM996" s="47"/>
      <c r="AN996" s="47"/>
      <c r="AP996" s="47"/>
      <c r="AQ996" s="47"/>
    </row>
    <row r="997" spans="1:43" s="4" customFormat="1" ht="15" x14ac:dyDescent="0.25">
      <c r="A997" s="48"/>
      <c r="B997" s="49"/>
      <c r="C997" s="375" t="s">
        <v>65</v>
      </c>
      <c r="D997" s="375"/>
      <c r="E997" s="375"/>
      <c r="F997" s="59"/>
      <c r="G997" s="60"/>
      <c r="H997" s="60"/>
      <c r="I997" s="60"/>
      <c r="J997" s="108">
        <v>6847.57</v>
      </c>
      <c r="K997" s="60"/>
      <c r="L997" s="108">
        <v>2830.78</v>
      </c>
      <c r="M997" s="60"/>
      <c r="N997" s="62"/>
      <c r="AF997" s="39"/>
      <c r="AG997" s="47"/>
      <c r="AL997" s="3" t="s">
        <v>65</v>
      </c>
      <c r="AM997" s="47"/>
      <c r="AN997" s="47"/>
      <c r="AP997" s="47"/>
      <c r="AQ997" s="47"/>
    </row>
    <row r="998" spans="1:43" s="4" customFormat="1" ht="15" x14ac:dyDescent="0.25">
      <c r="A998" s="56"/>
      <c r="B998" s="49"/>
      <c r="C998" s="372" t="s">
        <v>66</v>
      </c>
      <c r="D998" s="372"/>
      <c r="E998" s="372"/>
      <c r="F998" s="51"/>
      <c r="G998" s="52"/>
      <c r="H998" s="52"/>
      <c r="I998" s="52"/>
      <c r="J998" s="57"/>
      <c r="K998" s="52"/>
      <c r="L998" s="53">
        <v>537.16999999999996</v>
      </c>
      <c r="M998" s="52"/>
      <c r="N998" s="55">
        <v>18779.47</v>
      </c>
      <c r="AF998" s="39"/>
      <c r="AG998" s="47"/>
      <c r="AK998" s="3" t="s">
        <v>66</v>
      </c>
      <c r="AM998" s="47"/>
      <c r="AN998" s="47"/>
      <c r="AP998" s="47"/>
      <c r="AQ998" s="47"/>
    </row>
    <row r="999" spans="1:43" s="4" customFormat="1" ht="23.25" x14ac:dyDescent="0.25">
      <c r="A999" s="56"/>
      <c r="B999" s="49" t="s">
        <v>718</v>
      </c>
      <c r="C999" s="372" t="s">
        <v>719</v>
      </c>
      <c r="D999" s="372"/>
      <c r="E999" s="372"/>
      <c r="F999" s="51" t="s">
        <v>69</v>
      </c>
      <c r="G999" s="63">
        <v>117</v>
      </c>
      <c r="H999" s="52"/>
      <c r="I999" s="63">
        <v>117</v>
      </c>
      <c r="J999" s="57"/>
      <c r="K999" s="52"/>
      <c r="L999" s="53">
        <v>628.49</v>
      </c>
      <c r="M999" s="52"/>
      <c r="N999" s="55">
        <v>21971.98</v>
      </c>
      <c r="AF999" s="39"/>
      <c r="AG999" s="47"/>
      <c r="AK999" s="3" t="s">
        <v>719</v>
      </c>
      <c r="AM999" s="47"/>
      <c r="AN999" s="47"/>
      <c r="AP999" s="47"/>
      <c r="AQ999" s="47"/>
    </row>
    <row r="1000" spans="1:43" s="4" customFormat="1" ht="23.25" x14ac:dyDescent="0.25">
      <c r="A1000" s="56"/>
      <c r="B1000" s="49" t="s">
        <v>720</v>
      </c>
      <c r="C1000" s="372" t="s">
        <v>721</v>
      </c>
      <c r="D1000" s="372"/>
      <c r="E1000" s="372"/>
      <c r="F1000" s="51" t="s">
        <v>69</v>
      </c>
      <c r="G1000" s="63">
        <v>74</v>
      </c>
      <c r="H1000" s="52"/>
      <c r="I1000" s="63">
        <v>74</v>
      </c>
      <c r="J1000" s="57"/>
      <c r="K1000" s="52"/>
      <c r="L1000" s="53">
        <v>397.51</v>
      </c>
      <c r="M1000" s="52"/>
      <c r="N1000" s="55">
        <v>13896.81</v>
      </c>
      <c r="AF1000" s="39"/>
      <c r="AG1000" s="47"/>
      <c r="AK1000" s="3" t="s">
        <v>721</v>
      </c>
      <c r="AM1000" s="47"/>
      <c r="AN1000" s="47"/>
      <c r="AP1000" s="47"/>
      <c r="AQ1000" s="47"/>
    </row>
    <row r="1001" spans="1:43" s="4" customFormat="1" ht="15" x14ac:dyDescent="0.25">
      <c r="A1001" s="65"/>
      <c r="B1001" s="66"/>
      <c r="C1001" s="374" t="s">
        <v>72</v>
      </c>
      <c r="D1001" s="374"/>
      <c r="E1001" s="374"/>
      <c r="F1001" s="42"/>
      <c r="G1001" s="43"/>
      <c r="H1001" s="43"/>
      <c r="I1001" s="43"/>
      <c r="J1001" s="45"/>
      <c r="K1001" s="43"/>
      <c r="L1001" s="105">
        <v>3856.78</v>
      </c>
      <c r="M1001" s="60"/>
      <c r="N1001" s="46"/>
      <c r="AF1001" s="39"/>
      <c r="AG1001" s="47"/>
      <c r="AM1001" s="47" t="s">
        <v>72</v>
      </c>
      <c r="AN1001" s="47"/>
      <c r="AP1001" s="47"/>
      <c r="AQ1001" s="47"/>
    </row>
    <row r="1002" spans="1:43" s="4" customFormat="1" ht="22.5" x14ac:dyDescent="0.25">
      <c r="A1002" s="40" t="s">
        <v>550</v>
      </c>
      <c r="B1002" s="41" t="s">
        <v>4117</v>
      </c>
      <c r="C1002" s="374" t="s">
        <v>4181</v>
      </c>
      <c r="D1002" s="374"/>
      <c r="E1002" s="374"/>
      <c r="F1002" s="42" t="s">
        <v>231</v>
      </c>
      <c r="G1002" s="43">
        <v>36.36</v>
      </c>
      <c r="H1002" s="44">
        <v>1</v>
      </c>
      <c r="I1002" s="68">
        <v>36.36</v>
      </c>
      <c r="J1002" s="105">
        <v>13603.74</v>
      </c>
      <c r="K1002" s="43"/>
      <c r="L1002" s="105">
        <v>57315.41</v>
      </c>
      <c r="M1002" s="68">
        <v>8.6300000000000008</v>
      </c>
      <c r="N1002" s="115">
        <v>494631.99</v>
      </c>
      <c r="AF1002" s="39"/>
      <c r="AG1002" s="47" t="s">
        <v>4181</v>
      </c>
      <c r="AM1002" s="47"/>
      <c r="AN1002" s="47"/>
      <c r="AP1002" s="47"/>
      <c r="AQ1002" s="47"/>
    </row>
    <row r="1003" spans="1:43" s="4" customFormat="1" ht="15" x14ac:dyDescent="0.25">
      <c r="A1003" s="65"/>
      <c r="B1003" s="66"/>
      <c r="C1003" s="374" t="s">
        <v>72</v>
      </c>
      <c r="D1003" s="374"/>
      <c r="E1003" s="374"/>
      <c r="F1003" s="42"/>
      <c r="G1003" s="43"/>
      <c r="H1003" s="43"/>
      <c r="I1003" s="43"/>
      <c r="J1003" s="45"/>
      <c r="K1003" s="43"/>
      <c r="L1003" s="105">
        <v>57315.41</v>
      </c>
      <c r="M1003" s="60"/>
      <c r="N1003" s="115">
        <v>494631.99</v>
      </c>
      <c r="AF1003" s="39"/>
      <c r="AG1003" s="47"/>
      <c r="AM1003" s="47" t="s">
        <v>72</v>
      </c>
      <c r="AN1003" s="47"/>
      <c r="AP1003" s="47"/>
      <c r="AQ1003" s="47"/>
    </row>
    <row r="1004" spans="1:43" s="4" customFormat="1" ht="56.25" x14ac:dyDescent="0.25">
      <c r="A1004" s="40" t="s">
        <v>555</v>
      </c>
      <c r="B1004" s="41" t="s">
        <v>4191</v>
      </c>
      <c r="C1004" s="374" t="s">
        <v>4192</v>
      </c>
      <c r="D1004" s="374"/>
      <c r="E1004" s="374"/>
      <c r="F1004" s="42" t="s">
        <v>732</v>
      </c>
      <c r="G1004" s="43">
        <v>0.36</v>
      </c>
      <c r="H1004" s="44">
        <v>1</v>
      </c>
      <c r="I1004" s="68">
        <v>0.36</v>
      </c>
      <c r="J1004" s="45"/>
      <c r="K1004" s="43"/>
      <c r="L1004" s="45"/>
      <c r="M1004" s="43"/>
      <c r="N1004" s="46"/>
      <c r="AF1004" s="39"/>
      <c r="AG1004" s="47" t="s">
        <v>4192</v>
      </c>
      <c r="AM1004" s="47"/>
      <c r="AN1004" s="47"/>
      <c r="AP1004" s="47"/>
      <c r="AQ1004" s="47"/>
    </row>
    <row r="1005" spans="1:43" s="4" customFormat="1" ht="15" x14ac:dyDescent="0.25">
      <c r="A1005" s="69"/>
      <c r="B1005" s="50"/>
      <c r="C1005" s="372" t="s">
        <v>4193</v>
      </c>
      <c r="D1005" s="372"/>
      <c r="E1005" s="372"/>
      <c r="F1005" s="372"/>
      <c r="G1005" s="372"/>
      <c r="H1005" s="372"/>
      <c r="I1005" s="372"/>
      <c r="J1005" s="372"/>
      <c r="K1005" s="372"/>
      <c r="L1005" s="372"/>
      <c r="M1005" s="372"/>
      <c r="N1005" s="377"/>
      <c r="AF1005" s="39"/>
      <c r="AG1005" s="47"/>
      <c r="AH1005" s="3" t="s">
        <v>4193</v>
      </c>
      <c r="AM1005" s="47"/>
      <c r="AN1005" s="47"/>
      <c r="AP1005" s="47"/>
      <c r="AQ1005" s="47"/>
    </row>
    <row r="1006" spans="1:43" s="4" customFormat="1" ht="22.5" x14ac:dyDescent="0.25">
      <c r="A1006" s="103"/>
      <c r="B1006" s="49" t="s">
        <v>217</v>
      </c>
      <c r="C1006" s="368" t="s">
        <v>218</v>
      </c>
      <c r="D1006" s="368"/>
      <c r="E1006" s="368"/>
      <c r="F1006" s="368"/>
      <c r="G1006" s="368"/>
      <c r="H1006" s="368"/>
      <c r="I1006" s="368"/>
      <c r="J1006" s="368"/>
      <c r="K1006" s="368"/>
      <c r="L1006" s="368"/>
      <c r="M1006" s="368"/>
      <c r="N1006" s="376"/>
      <c r="AF1006" s="39"/>
      <c r="AG1006" s="47"/>
      <c r="AI1006" s="3" t="s">
        <v>218</v>
      </c>
      <c r="AM1006" s="47"/>
      <c r="AN1006" s="47"/>
      <c r="AP1006" s="47"/>
      <c r="AQ1006" s="47"/>
    </row>
    <row r="1007" spans="1:43" s="4" customFormat="1" ht="15" x14ac:dyDescent="0.25">
      <c r="A1007" s="48"/>
      <c r="B1007" s="49" t="s">
        <v>58</v>
      </c>
      <c r="C1007" s="372" t="s">
        <v>62</v>
      </c>
      <c r="D1007" s="372"/>
      <c r="E1007" s="372"/>
      <c r="F1007" s="51"/>
      <c r="G1007" s="52"/>
      <c r="H1007" s="52"/>
      <c r="I1007" s="52"/>
      <c r="J1007" s="53">
        <v>928.62</v>
      </c>
      <c r="K1007" s="54">
        <v>1.1499999999999999</v>
      </c>
      <c r="L1007" s="53">
        <v>384.45</v>
      </c>
      <c r="M1007" s="54">
        <v>34.96</v>
      </c>
      <c r="N1007" s="55">
        <v>13440.37</v>
      </c>
      <c r="AF1007" s="39"/>
      <c r="AG1007" s="47"/>
      <c r="AJ1007" s="3" t="s">
        <v>62</v>
      </c>
      <c r="AM1007" s="47"/>
      <c r="AN1007" s="47"/>
      <c r="AP1007" s="47"/>
      <c r="AQ1007" s="47"/>
    </row>
    <row r="1008" spans="1:43" s="4" customFormat="1" ht="15" x14ac:dyDescent="0.25">
      <c r="A1008" s="48"/>
      <c r="B1008" s="49" t="s">
        <v>73</v>
      </c>
      <c r="C1008" s="372" t="s">
        <v>175</v>
      </c>
      <c r="D1008" s="372"/>
      <c r="E1008" s="372"/>
      <c r="F1008" s="51"/>
      <c r="G1008" s="52"/>
      <c r="H1008" s="52"/>
      <c r="I1008" s="52"/>
      <c r="J1008" s="53">
        <v>112.43</v>
      </c>
      <c r="K1008" s="54">
        <v>1.1499999999999999</v>
      </c>
      <c r="L1008" s="53">
        <v>46.55</v>
      </c>
      <c r="M1008" s="52"/>
      <c r="N1008" s="58"/>
      <c r="AF1008" s="39"/>
      <c r="AG1008" s="47"/>
      <c r="AJ1008" s="3" t="s">
        <v>175</v>
      </c>
      <c r="AM1008" s="47"/>
      <c r="AN1008" s="47"/>
      <c r="AP1008" s="47"/>
      <c r="AQ1008" s="47"/>
    </row>
    <row r="1009" spans="1:43" s="4" customFormat="1" ht="15" x14ac:dyDescent="0.25">
      <c r="A1009" s="48"/>
      <c r="B1009" s="49" t="s">
        <v>78</v>
      </c>
      <c r="C1009" s="372" t="s">
        <v>176</v>
      </c>
      <c r="D1009" s="372"/>
      <c r="E1009" s="372"/>
      <c r="F1009" s="51"/>
      <c r="G1009" s="52"/>
      <c r="H1009" s="52"/>
      <c r="I1009" s="52"/>
      <c r="J1009" s="53">
        <v>2.0299999999999998</v>
      </c>
      <c r="K1009" s="54">
        <v>1.1499999999999999</v>
      </c>
      <c r="L1009" s="53">
        <v>0.84</v>
      </c>
      <c r="M1009" s="54">
        <v>34.96</v>
      </c>
      <c r="N1009" s="64">
        <v>29.37</v>
      </c>
      <c r="AF1009" s="39"/>
      <c r="AG1009" s="47"/>
      <c r="AJ1009" s="3" t="s">
        <v>176</v>
      </c>
      <c r="AM1009" s="47"/>
      <c r="AN1009" s="47"/>
      <c r="AP1009" s="47"/>
      <c r="AQ1009" s="47"/>
    </row>
    <row r="1010" spans="1:43" s="4" customFormat="1" ht="15" x14ac:dyDescent="0.25">
      <c r="A1010" s="48"/>
      <c r="B1010" s="49" t="s">
        <v>122</v>
      </c>
      <c r="C1010" s="372" t="s">
        <v>177</v>
      </c>
      <c r="D1010" s="372"/>
      <c r="E1010" s="372"/>
      <c r="F1010" s="51"/>
      <c r="G1010" s="52"/>
      <c r="H1010" s="52"/>
      <c r="I1010" s="52"/>
      <c r="J1010" s="107">
        <v>1799.55</v>
      </c>
      <c r="K1010" s="52"/>
      <c r="L1010" s="53">
        <v>647.84</v>
      </c>
      <c r="M1010" s="52"/>
      <c r="N1010" s="58"/>
      <c r="AF1010" s="39"/>
      <c r="AG1010" s="47"/>
      <c r="AJ1010" s="3" t="s">
        <v>177</v>
      </c>
      <c r="AM1010" s="47"/>
      <c r="AN1010" s="47"/>
      <c r="AP1010" s="47"/>
      <c r="AQ1010" s="47"/>
    </row>
    <row r="1011" spans="1:43" s="4" customFormat="1" ht="15" x14ac:dyDescent="0.25">
      <c r="A1011" s="56"/>
      <c r="B1011" s="49"/>
      <c r="C1011" s="372" t="s">
        <v>63</v>
      </c>
      <c r="D1011" s="372"/>
      <c r="E1011" s="372"/>
      <c r="F1011" s="51" t="s">
        <v>64</v>
      </c>
      <c r="G1011" s="54">
        <v>96.53</v>
      </c>
      <c r="H1011" s="54">
        <v>1.1499999999999999</v>
      </c>
      <c r="I1011" s="114">
        <v>39.963419999999999</v>
      </c>
      <c r="J1011" s="57"/>
      <c r="K1011" s="52"/>
      <c r="L1011" s="57"/>
      <c r="M1011" s="52"/>
      <c r="N1011" s="58"/>
      <c r="AF1011" s="39"/>
      <c r="AG1011" s="47"/>
      <c r="AK1011" s="3" t="s">
        <v>63</v>
      </c>
      <c r="AM1011" s="47"/>
      <c r="AN1011" s="47"/>
      <c r="AP1011" s="47"/>
      <c r="AQ1011" s="47"/>
    </row>
    <row r="1012" spans="1:43" s="4" customFormat="1" ht="15" x14ac:dyDescent="0.25">
      <c r="A1012" s="56"/>
      <c r="B1012" s="49"/>
      <c r="C1012" s="372" t="s">
        <v>178</v>
      </c>
      <c r="D1012" s="372"/>
      <c r="E1012" s="372"/>
      <c r="F1012" s="51" t="s">
        <v>64</v>
      </c>
      <c r="G1012" s="54">
        <v>0.15</v>
      </c>
      <c r="H1012" s="54">
        <v>1.1499999999999999</v>
      </c>
      <c r="I1012" s="70">
        <v>6.2100000000000002E-2</v>
      </c>
      <c r="J1012" s="57"/>
      <c r="K1012" s="52"/>
      <c r="L1012" s="57"/>
      <c r="M1012" s="52"/>
      <c r="N1012" s="58"/>
      <c r="AF1012" s="39"/>
      <c r="AG1012" s="47"/>
      <c r="AK1012" s="3" t="s">
        <v>178</v>
      </c>
      <c r="AM1012" s="47"/>
      <c r="AN1012" s="47"/>
      <c r="AP1012" s="47"/>
      <c r="AQ1012" s="47"/>
    </row>
    <row r="1013" spans="1:43" s="4" customFormat="1" ht="15" x14ac:dyDescent="0.25">
      <c r="A1013" s="48"/>
      <c r="B1013" s="49"/>
      <c r="C1013" s="375" t="s">
        <v>65</v>
      </c>
      <c r="D1013" s="375"/>
      <c r="E1013" s="375"/>
      <c r="F1013" s="59"/>
      <c r="G1013" s="60"/>
      <c r="H1013" s="60"/>
      <c r="I1013" s="60"/>
      <c r="J1013" s="108">
        <v>2840.6</v>
      </c>
      <c r="K1013" s="60"/>
      <c r="L1013" s="108">
        <v>1078.8399999999999</v>
      </c>
      <c r="M1013" s="60"/>
      <c r="N1013" s="62"/>
      <c r="AF1013" s="39"/>
      <c r="AG1013" s="47"/>
      <c r="AL1013" s="3" t="s">
        <v>65</v>
      </c>
      <c r="AM1013" s="47"/>
      <c r="AN1013" s="47"/>
      <c r="AP1013" s="47"/>
      <c r="AQ1013" s="47"/>
    </row>
    <row r="1014" spans="1:43" s="4" customFormat="1" ht="15" x14ac:dyDescent="0.25">
      <c r="A1014" s="56"/>
      <c r="B1014" s="49"/>
      <c r="C1014" s="372" t="s">
        <v>66</v>
      </c>
      <c r="D1014" s="372"/>
      <c r="E1014" s="372"/>
      <c r="F1014" s="51"/>
      <c r="G1014" s="52"/>
      <c r="H1014" s="52"/>
      <c r="I1014" s="52"/>
      <c r="J1014" s="57"/>
      <c r="K1014" s="52"/>
      <c r="L1014" s="53">
        <v>385.29</v>
      </c>
      <c r="M1014" s="52"/>
      <c r="N1014" s="55">
        <v>13469.74</v>
      </c>
      <c r="AF1014" s="39"/>
      <c r="AG1014" s="47"/>
      <c r="AK1014" s="3" t="s">
        <v>66</v>
      </c>
      <c r="AM1014" s="47"/>
      <c r="AN1014" s="47"/>
      <c r="AP1014" s="47"/>
      <c r="AQ1014" s="47"/>
    </row>
    <row r="1015" spans="1:43" s="4" customFormat="1" ht="23.25" x14ac:dyDescent="0.25">
      <c r="A1015" s="56"/>
      <c r="B1015" s="49" t="s">
        <v>718</v>
      </c>
      <c r="C1015" s="372" t="s">
        <v>719</v>
      </c>
      <c r="D1015" s="372"/>
      <c r="E1015" s="372"/>
      <c r="F1015" s="51" t="s">
        <v>69</v>
      </c>
      <c r="G1015" s="63">
        <v>117</v>
      </c>
      <c r="H1015" s="52"/>
      <c r="I1015" s="63">
        <v>117</v>
      </c>
      <c r="J1015" s="57"/>
      <c r="K1015" s="52"/>
      <c r="L1015" s="53">
        <v>450.79</v>
      </c>
      <c r="M1015" s="52"/>
      <c r="N1015" s="55">
        <v>15759.6</v>
      </c>
      <c r="AF1015" s="39"/>
      <c r="AG1015" s="47"/>
      <c r="AK1015" s="3" t="s">
        <v>719</v>
      </c>
      <c r="AM1015" s="47"/>
      <c r="AN1015" s="47"/>
      <c r="AP1015" s="47"/>
      <c r="AQ1015" s="47"/>
    </row>
    <row r="1016" spans="1:43" s="4" customFormat="1" ht="23.25" x14ac:dyDescent="0.25">
      <c r="A1016" s="56"/>
      <c r="B1016" s="49" t="s">
        <v>720</v>
      </c>
      <c r="C1016" s="372" t="s">
        <v>721</v>
      </c>
      <c r="D1016" s="372"/>
      <c r="E1016" s="372"/>
      <c r="F1016" s="51" t="s">
        <v>69</v>
      </c>
      <c r="G1016" s="63">
        <v>74</v>
      </c>
      <c r="H1016" s="52"/>
      <c r="I1016" s="63">
        <v>74</v>
      </c>
      <c r="J1016" s="57"/>
      <c r="K1016" s="52"/>
      <c r="L1016" s="53">
        <v>285.11</v>
      </c>
      <c r="M1016" s="52"/>
      <c r="N1016" s="55">
        <v>9967.61</v>
      </c>
      <c r="AF1016" s="39"/>
      <c r="AG1016" s="47"/>
      <c r="AK1016" s="3" t="s">
        <v>721</v>
      </c>
      <c r="AM1016" s="47"/>
      <c r="AN1016" s="47"/>
      <c r="AP1016" s="47"/>
      <c r="AQ1016" s="47"/>
    </row>
    <row r="1017" spans="1:43" s="4" customFormat="1" ht="15" x14ac:dyDescent="0.25">
      <c r="A1017" s="65"/>
      <c r="B1017" s="66"/>
      <c r="C1017" s="374" t="s">
        <v>72</v>
      </c>
      <c r="D1017" s="374"/>
      <c r="E1017" s="374"/>
      <c r="F1017" s="42"/>
      <c r="G1017" s="43"/>
      <c r="H1017" s="43"/>
      <c r="I1017" s="43"/>
      <c r="J1017" s="45"/>
      <c r="K1017" s="43"/>
      <c r="L1017" s="105">
        <v>1814.74</v>
      </c>
      <c r="M1017" s="60"/>
      <c r="N1017" s="46"/>
      <c r="AF1017" s="39"/>
      <c r="AG1017" s="47"/>
      <c r="AM1017" s="47" t="s">
        <v>72</v>
      </c>
      <c r="AN1017" s="47"/>
      <c r="AP1017" s="47"/>
      <c r="AQ1017" s="47"/>
    </row>
    <row r="1018" spans="1:43" s="4" customFormat="1" ht="34.5" x14ac:dyDescent="0.25">
      <c r="A1018" s="40" t="s">
        <v>556</v>
      </c>
      <c r="B1018" s="41" t="s">
        <v>3011</v>
      </c>
      <c r="C1018" s="374" t="s">
        <v>3012</v>
      </c>
      <c r="D1018" s="374"/>
      <c r="E1018" s="374"/>
      <c r="F1018" s="42" t="s">
        <v>215</v>
      </c>
      <c r="G1018" s="43">
        <v>0.42499999999999999</v>
      </c>
      <c r="H1018" s="44">
        <v>1</v>
      </c>
      <c r="I1018" s="116">
        <v>0.42499999999999999</v>
      </c>
      <c r="J1018" s="45"/>
      <c r="K1018" s="43"/>
      <c r="L1018" s="45"/>
      <c r="M1018" s="43"/>
      <c r="N1018" s="46"/>
      <c r="AF1018" s="39"/>
      <c r="AG1018" s="47" t="s">
        <v>3012</v>
      </c>
      <c r="AM1018" s="47"/>
      <c r="AN1018" s="47"/>
      <c r="AP1018" s="47"/>
      <c r="AQ1018" s="47"/>
    </row>
    <row r="1019" spans="1:43" s="4" customFormat="1" ht="15" x14ac:dyDescent="0.25">
      <c r="A1019" s="69"/>
      <c r="B1019" s="50"/>
      <c r="C1019" s="372" t="s">
        <v>4194</v>
      </c>
      <c r="D1019" s="372"/>
      <c r="E1019" s="372"/>
      <c r="F1019" s="372"/>
      <c r="G1019" s="372"/>
      <c r="H1019" s="372"/>
      <c r="I1019" s="372"/>
      <c r="J1019" s="372"/>
      <c r="K1019" s="372"/>
      <c r="L1019" s="372"/>
      <c r="M1019" s="372"/>
      <c r="N1019" s="377"/>
      <c r="AF1019" s="39"/>
      <c r="AG1019" s="47"/>
      <c r="AH1019" s="3" t="s">
        <v>4194</v>
      </c>
      <c r="AM1019" s="47"/>
      <c r="AN1019" s="47"/>
      <c r="AP1019" s="47"/>
      <c r="AQ1019" s="47"/>
    </row>
    <row r="1020" spans="1:43" s="4" customFormat="1" ht="22.5" x14ac:dyDescent="0.25">
      <c r="A1020" s="103"/>
      <c r="B1020" s="49" t="s">
        <v>217</v>
      </c>
      <c r="C1020" s="368" t="s">
        <v>218</v>
      </c>
      <c r="D1020" s="368"/>
      <c r="E1020" s="368"/>
      <c r="F1020" s="368"/>
      <c r="G1020" s="368"/>
      <c r="H1020" s="368"/>
      <c r="I1020" s="368"/>
      <c r="J1020" s="368"/>
      <c r="K1020" s="368"/>
      <c r="L1020" s="368"/>
      <c r="M1020" s="368"/>
      <c r="N1020" s="376"/>
      <c r="AF1020" s="39"/>
      <c r="AG1020" s="47"/>
      <c r="AI1020" s="3" t="s">
        <v>218</v>
      </c>
      <c r="AM1020" s="47"/>
      <c r="AN1020" s="47"/>
      <c r="AP1020" s="47"/>
      <c r="AQ1020" s="47"/>
    </row>
    <row r="1021" spans="1:43" s="4" customFormat="1" ht="15" x14ac:dyDescent="0.25">
      <c r="A1021" s="48"/>
      <c r="B1021" s="49" t="s">
        <v>58</v>
      </c>
      <c r="C1021" s="372" t="s">
        <v>62</v>
      </c>
      <c r="D1021" s="372"/>
      <c r="E1021" s="372"/>
      <c r="F1021" s="51"/>
      <c r="G1021" s="52"/>
      <c r="H1021" s="52"/>
      <c r="I1021" s="52"/>
      <c r="J1021" s="53">
        <v>318.55</v>
      </c>
      <c r="K1021" s="54">
        <v>1.1499999999999999</v>
      </c>
      <c r="L1021" s="53">
        <v>155.69</v>
      </c>
      <c r="M1021" s="54">
        <v>34.96</v>
      </c>
      <c r="N1021" s="55">
        <v>5442.92</v>
      </c>
      <c r="AF1021" s="39"/>
      <c r="AG1021" s="47"/>
      <c r="AJ1021" s="3" t="s">
        <v>62</v>
      </c>
      <c r="AM1021" s="47"/>
      <c r="AN1021" s="47"/>
      <c r="AP1021" s="47"/>
      <c r="AQ1021" s="47"/>
    </row>
    <row r="1022" spans="1:43" s="4" customFormat="1" ht="15" x14ac:dyDescent="0.25">
      <c r="A1022" s="48"/>
      <c r="B1022" s="49" t="s">
        <v>73</v>
      </c>
      <c r="C1022" s="372" t="s">
        <v>175</v>
      </c>
      <c r="D1022" s="372"/>
      <c r="E1022" s="372"/>
      <c r="F1022" s="51"/>
      <c r="G1022" s="52"/>
      <c r="H1022" s="52"/>
      <c r="I1022" s="52"/>
      <c r="J1022" s="53">
        <v>621.36</v>
      </c>
      <c r="K1022" s="54">
        <v>1.1499999999999999</v>
      </c>
      <c r="L1022" s="53">
        <v>303.69</v>
      </c>
      <c r="M1022" s="52"/>
      <c r="N1022" s="58"/>
      <c r="AF1022" s="39"/>
      <c r="AG1022" s="47"/>
      <c r="AJ1022" s="3" t="s">
        <v>175</v>
      </c>
      <c r="AM1022" s="47"/>
      <c r="AN1022" s="47"/>
      <c r="AP1022" s="47"/>
      <c r="AQ1022" s="47"/>
    </row>
    <row r="1023" spans="1:43" s="4" customFormat="1" ht="15" x14ac:dyDescent="0.25">
      <c r="A1023" s="48"/>
      <c r="B1023" s="49" t="s">
        <v>78</v>
      </c>
      <c r="C1023" s="372" t="s">
        <v>176</v>
      </c>
      <c r="D1023" s="372"/>
      <c r="E1023" s="372"/>
      <c r="F1023" s="51"/>
      <c r="G1023" s="52"/>
      <c r="H1023" s="52"/>
      <c r="I1023" s="52"/>
      <c r="J1023" s="53">
        <v>73.84</v>
      </c>
      <c r="K1023" s="54">
        <v>1.1499999999999999</v>
      </c>
      <c r="L1023" s="53">
        <v>36.090000000000003</v>
      </c>
      <c r="M1023" s="54">
        <v>34.96</v>
      </c>
      <c r="N1023" s="55">
        <v>1261.71</v>
      </c>
      <c r="AF1023" s="39"/>
      <c r="AG1023" s="47"/>
      <c r="AJ1023" s="3" t="s">
        <v>176</v>
      </c>
      <c r="AM1023" s="47"/>
      <c r="AN1023" s="47"/>
      <c r="AP1023" s="47"/>
      <c r="AQ1023" s="47"/>
    </row>
    <row r="1024" spans="1:43" s="4" customFormat="1" ht="15" x14ac:dyDescent="0.25">
      <c r="A1024" s="48"/>
      <c r="B1024" s="49" t="s">
        <v>122</v>
      </c>
      <c r="C1024" s="372" t="s">
        <v>177</v>
      </c>
      <c r="D1024" s="372"/>
      <c r="E1024" s="372"/>
      <c r="F1024" s="51"/>
      <c r="G1024" s="52"/>
      <c r="H1024" s="52"/>
      <c r="I1024" s="52"/>
      <c r="J1024" s="53">
        <v>30.74</v>
      </c>
      <c r="K1024" s="52"/>
      <c r="L1024" s="53">
        <v>13.06</v>
      </c>
      <c r="M1024" s="52"/>
      <c r="N1024" s="58"/>
      <c r="AF1024" s="39"/>
      <c r="AG1024" s="47"/>
      <c r="AJ1024" s="3" t="s">
        <v>177</v>
      </c>
      <c r="AM1024" s="47"/>
      <c r="AN1024" s="47"/>
      <c r="AP1024" s="47"/>
      <c r="AQ1024" s="47"/>
    </row>
    <row r="1025" spans="1:43" s="4" customFormat="1" ht="15" x14ac:dyDescent="0.25">
      <c r="A1025" s="56"/>
      <c r="B1025" s="49"/>
      <c r="C1025" s="372" t="s">
        <v>63</v>
      </c>
      <c r="D1025" s="372"/>
      <c r="E1025" s="372"/>
      <c r="F1025" s="51" t="s">
        <v>64</v>
      </c>
      <c r="G1025" s="104">
        <v>34.700000000000003</v>
      </c>
      <c r="H1025" s="54">
        <v>1.1499999999999999</v>
      </c>
      <c r="I1025" s="117">
        <v>16.959624999999999</v>
      </c>
      <c r="J1025" s="57"/>
      <c r="K1025" s="52"/>
      <c r="L1025" s="57"/>
      <c r="M1025" s="52"/>
      <c r="N1025" s="58"/>
      <c r="AF1025" s="39"/>
      <c r="AG1025" s="47"/>
      <c r="AK1025" s="3" t="s">
        <v>63</v>
      </c>
      <c r="AM1025" s="47"/>
      <c r="AN1025" s="47"/>
      <c r="AP1025" s="47"/>
      <c r="AQ1025" s="47"/>
    </row>
    <row r="1026" spans="1:43" s="4" customFormat="1" ht="15" x14ac:dyDescent="0.25">
      <c r="A1026" s="56"/>
      <c r="B1026" s="49"/>
      <c r="C1026" s="372" t="s">
        <v>178</v>
      </c>
      <c r="D1026" s="372"/>
      <c r="E1026" s="372"/>
      <c r="F1026" s="51" t="s">
        <v>64</v>
      </c>
      <c r="G1026" s="54">
        <v>5.52</v>
      </c>
      <c r="H1026" s="54">
        <v>1.1499999999999999</v>
      </c>
      <c r="I1026" s="70">
        <v>2.6979000000000002</v>
      </c>
      <c r="J1026" s="57"/>
      <c r="K1026" s="52"/>
      <c r="L1026" s="57"/>
      <c r="M1026" s="52"/>
      <c r="N1026" s="58"/>
      <c r="AF1026" s="39"/>
      <c r="AG1026" s="47"/>
      <c r="AK1026" s="3" t="s">
        <v>178</v>
      </c>
      <c r="AM1026" s="47"/>
      <c r="AN1026" s="47"/>
      <c r="AP1026" s="47"/>
      <c r="AQ1026" s="47"/>
    </row>
    <row r="1027" spans="1:43" s="4" customFormat="1" ht="15" x14ac:dyDescent="0.25">
      <c r="A1027" s="48"/>
      <c r="B1027" s="49"/>
      <c r="C1027" s="375" t="s">
        <v>65</v>
      </c>
      <c r="D1027" s="375"/>
      <c r="E1027" s="375"/>
      <c r="F1027" s="59"/>
      <c r="G1027" s="60"/>
      <c r="H1027" s="60"/>
      <c r="I1027" s="60"/>
      <c r="J1027" s="61">
        <v>970.65</v>
      </c>
      <c r="K1027" s="60"/>
      <c r="L1027" s="61">
        <v>472.44</v>
      </c>
      <c r="M1027" s="60"/>
      <c r="N1027" s="62"/>
      <c r="AF1027" s="39"/>
      <c r="AG1027" s="47"/>
      <c r="AL1027" s="3" t="s">
        <v>65</v>
      </c>
      <c r="AM1027" s="47"/>
      <c r="AN1027" s="47"/>
      <c r="AP1027" s="47"/>
      <c r="AQ1027" s="47"/>
    </row>
    <row r="1028" spans="1:43" s="4" customFormat="1" ht="15" x14ac:dyDescent="0.25">
      <c r="A1028" s="56"/>
      <c r="B1028" s="49"/>
      <c r="C1028" s="372" t="s">
        <v>66</v>
      </c>
      <c r="D1028" s="372"/>
      <c r="E1028" s="372"/>
      <c r="F1028" s="51"/>
      <c r="G1028" s="52"/>
      <c r="H1028" s="52"/>
      <c r="I1028" s="52"/>
      <c r="J1028" s="57"/>
      <c r="K1028" s="52"/>
      <c r="L1028" s="53">
        <v>191.78</v>
      </c>
      <c r="M1028" s="52"/>
      <c r="N1028" s="55">
        <v>6704.63</v>
      </c>
      <c r="AF1028" s="39"/>
      <c r="AG1028" s="47"/>
      <c r="AK1028" s="3" t="s">
        <v>66</v>
      </c>
      <c r="AM1028" s="47"/>
      <c r="AN1028" s="47"/>
      <c r="AP1028" s="47"/>
      <c r="AQ1028" s="47"/>
    </row>
    <row r="1029" spans="1:43" s="4" customFormat="1" ht="23.25" x14ac:dyDescent="0.25">
      <c r="A1029" s="56"/>
      <c r="B1029" s="49" t="s">
        <v>718</v>
      </c>
      <c r="C1029" s="372" t="s">
        <v>719</v>
      </c>
      <c r="D1029" s="372"/>
      <c r="E1029" s="372"/>
      <c r="F1029" s="51" t="s">
        <v>69</v>
      </c>
      <c r="G1029" s="63">
        <v>117</v>
      </c>
      <c r="H1029" s="52"/>
      <c r="I1029" s="63">
        <v>117</v>
      </c>
      <c r="J1029" s="57"/>
      <c r="K1029" s="52"/>
      <c r="L1029" s="53">
        <v>224.38</v>
      </c>
      <c r="M1029" s="52"/>
      <c r="N1029" s="55">
        <v>7844.42</v>
      </c>
      <c r="AF1029" s="39"/>
      <c r="AG1029" s="47"/>
      <c r="AK1029" s="3" t="s">
        <v>719</v>
      </c>
      <c r="AM1029" s="47"/>
      <c r="AN1029" s="47"/>
      <c r="AP1029" s="47"/>
      <c r="AQ1029" s="47"/>
    </row>
    <row r="1030" spans="1:43" s="4" customFormat="1" ht="23.25" x14ac:dyDescent="0.25">
      <c r="A1030" s="56"/>
      <c r="B1030" s="49" t="s">
        <v>720</v>
      </c>
      <c r="C1030" s="372" t="s">
        <v>721</v>
      </c>
      <c r="D1030" s="372"/>
      <c r="E1030" s="372"/>
      <c r="F1030" s="51" t="s">
        <v>69</v>
      </c>
      <c r="G1030" s="63">
        <v>74</v>
      </c>
      <c r="H1030" s="52"/>
      <c r="I1030" s="63">
        <v>74</v>
      </c>
      <c r="J1030" s="57"/>
      <c r="K1030" s="52"/>
      <c r="L1030" s="53">
        <v>141.91999999999999</v>
      </c>
      <c r="M1030" s="52"/>
      <c r="N1030" s="55">
        <v>4961.43</v>
      </c>
      <c r="AF1030" s="39"/>
      <c r="AG1030" s="47"/>
      <c r="AK1030" s="3" t="s">
        <v>721</v>
      </c>
      <c r="AM1030" s="47"/>
      <c r="AN1030" s="47"/>
      <c r="AP1030" s="47"/>
      <c r="AQ1030" s="47"/>
    </row>
    <row r="1031" spans="1:43" s="4" customFormat="1" ht="15" x14ac:dyDescent="0.25">
      <c r="A1031" s="65"/>
      <c r="B1031" s="66"/>
      <c r="C1031" s="374" t="s">
        <v>72</v>
      </c>
      <c r="D1031" s="374"/>
      <c r="E1031" s="374"/>
      <c r="F1031" s="42"/>
      <c r="G1031" s="43"/>
      <c r="H1031" s="43"/>
      <c r="I1031" s="43"/>
      <c r="J1031" s="45"/>
      <c r="K1031" s="43"/>
      <c r="L1031" s="67">
        <v>838.74</v>
      </c>
      <c r="M1031" s="60"/>
      <c r="N1031" s="46"/>
      <c r="AF1031" s="39"/>
      <c r="AG1031" s="47"/>
      <c r="AM1031" s="47" t="s">
        <v>72</v>
      </c>
      <c r="AN1031" s="47"/>
      <c r="AP1031" s="47"/>
      <c r="AQ1031" s="47"/>
    </row>
    <row r="1032" spans="1:43" s="4" customFormat="1" ht="22.5" x14ac:dyDescent="0.25">
      <c r="A1032" s="40" t="s">
        <v>558</v>
      </c>
      <c r="B1032" s="41" t="s">
        <v>4117</v>
      </c>
      <c r="C1032" s="374" t="s">
        <v>4148</v>
      </c>
      <c r="D1032" s="374"/>
      <c r="E1032" s="374"/>
      <c r="F1032" s="42" t="s">
        <v>231</v>
      </c>
      <c r="G1032" s="43">
        <v>42.5</v>
      </c>
      <c r="H1032" s="44">
        <v>1</v>
      </c>
      <c r="I1032" s="120">
        <v>42.5</v>
      </c>
      <c r="J1032" s="105">
        <v>6094.5</v>
      </c>
      <c r="K1032" s="43"/>
      <c r="L1032" s="105">
        <v>30013.47</v>
      </c>
      <c r="M1032" s="68">
        <v>8.6300000000000008</v>
      </c>
      <c r="N1032" s="115">
        <v>259016.25</v>
      </c>
      <c r="AF1032" s="39"/>
      <c r="AG1032" s="47" t="s">
        <v>4148</v>
      </c>
      <c r="AM1032" s="47"/>
      <c r="AN1032" s="47"/>
      <c r="AP1032" s="47"/>
      <c r="AQ1032" s="47"/>
    </row>
    <row r="1033" spans="1:43" s="4" customFormat="1" ht="15" x14ac:dyDescent="0.25">
      <c r="A1033" s="65"/>
      <c r="B1033" s="66"/>
      <c r="C1033" s="374" t="s">
        <v>72</v>
      </c>
      <c r="D1033" s="374"/>
      <c r="E1033" s="374"/>
      <c r="F1033" s="42"/>
      <c r="G1033" s="43"/>
      <c r="H1033" s="43"/>
      <c r="I1033" s="43"/>
      <c r="J1033" s="45"/>
      <c r="K1033" s="43"/>
      <c r="L1033" s="105">
        <v>30013.47</v>
      </c>
      <c r="M1033" s="60"/>
      <c r="N1033" s="115">
        <v>259016.25</v>
      </c>
      <c r="AF1033" s="39"/>
      <c r="AG1033" s="47"/>
      <c r="AM1033" s="47" t="s">
        <v>72</v>
      </c>
      <c r="AN1033" s="47"/>
      <c r="AP1033" s="47"/>
      <c r="AQ1033" s="47"/>
    </row>
    <row r="1034" spans="1:43" s="4" customFormat="1" ht="23.25" x14ac:dyDescent="0.25">
      <c r="A1034" s="40" t="s">
        <v>560</v>
      </c>
      <c r="B1034" s="41" t="s">
        <v>4142</v>
      </c>
      <c r="C1034" s="374" t="s">
        <v>4195</v>
      </c>
      <c r="D1034" s="374"/>
      <c r="E1034" s="374"/>
      <c r="F1034" s="42" t="s">
        <v>61</v>
      </c>
      <c r="G1034" s="43">
        <v>6</v>
      </c>
      <c r="H1034" s="44">
        <v>1</v>
      </c>
      <c r="I1034" s="44">
        <v>6</v>
      </c>
      <c r="J1034" s="105">
        <v>4131</v>
      </c>
      <c r="K1034" s="43"/>
      <c r="L1034" s="105">
        <v>2872.07</v>
      </c>
      <c r="M1034" s="68">
        <v>8.6300000000000008</v>
      </c>
      <c r="N1034" s="115">
        <v>24786</v>
      </c>
      <c r="AF1034" s="39"/>
      <c r="AG1034" s="47" t="s">
        <v>4195</v>
      </c>
      <c r="AM1034" s="47"/>
      <c r="AN1034" s="47"/>
      <c r="AP1034" s="47"/>
      <c r="AQ1034" s="47"/>
    </row>
    <row r="1035" spans="1:43" s="4" customFormat="1" ht="15" x14ac:dyDescent="0.25">
      <c r="A1035" s="65"/>
      <c r="B1035" s="66"/>
      <c r="C1035" s="374" t="s">
        <v>72</v>
      </c>
      <c r="D1035" s="374"/>
      <c r="E1035" s="374"/>
      <c r="F1035" s="42"/>
      <c r="G1035" s="43"/>
      <c r="H1035" s="43"/>
      <c r="I1035" s="43"/>
      <c r="J1035" s="45"/>
      <c r="K1035" s="43"/>
      <c r="L1035" s="105">
        <v>2872.07</v>
      </c>
      <c r="M1035" s="60"/>
      <c r="N1035" s="115">
        <v>24786</v>
      </c>
      <c r="AF1035" s="39"/>
      <c r="AG1035" s="47"/>
      <c r="AM1035" s="47" t="s">
        <v>72</v>
      </c>
      <c r="AN1035" s="47"/>
      <c r="AP1035" s="47"/>
      <c r="AQ1035" s="47"/>
    </row>
    <row r="1036" spans="1:43" s="4" customFormat="1" ht="15" x14ac:dyDescent="0.25">
      <c r="A1036" s="381" t="s">
        <v>4196</v>
      </c>
      <c r="B1036" s="382"/>
      <c r="C1036" s="382"/>
      <c r="D1036" s="382"/>
      <c r="E1036" s="382"/>
      <c r="F1036" s="382"/>
      <c r="G1036" s="382"/>
      <c r="H1036" s="382"/>
      <c r="I1036" s="382"/>
      <c r="J1036" s="382"/>
      <c r="K1036" s="382"/>
      <c r="L1036" s="382"/>
      <c r="M1036" s="382"/>
      <c r="N1036" s="383"/>
      <c r="AF1036" s="39"/>
      <c r="AG1036" s="47"/>
      <c r="AM1036" s="47"/>
      <c r="AN1036" s="47"/>
      <c r="AP1036" s="47"/>
      <c r="AQ1036" s="47" t="s">
        <v>4196</v>
      </c>
    </row>
    <row r="1037" spans="1:43" s="4" customFormat="1" ht="45.75" x14ac:dyDescent="0.25">
      <c r="A1037" s="40" t="s">
        <v>561</v>
      </c>
      <c r="B1037" s="41" t="s">
        <v>4197</v>
      </c>
      <c r="C1037" s="374" t="s">
        <v>4198</v>
      </c>
      <c r="D1037" s="374"/>
      <c r="E1037" s="374"/>
      <c r="F1037" s="42" t="s">
        <v>215</v>
      </c>
      <c r="G1037" s="43">
        <v>0.1</v>
      </c>
      <c r="H1037" s="44">
        <v>1</v>
      </c>
      <c r="I1037" s="120">
        <v>0.1</v>
      </c>
      <c r="J1037" s="45"/>
      <c r="K1037" s="43"/>
      <c r="L1037" s="45"/>
      <c r="M1037" s="43"/>
      <c r="N1037" s="46"/>
      <c r="AF1037" s="39"/>
      <c r="AG1037" s="47" t="s">
        <v>4198</v>
      </c>
      <c r="AM1037" s="47"/>
      <c r="AN1037" s="47"/>
      <c r="AP1037" s="47"/>
      <c r="AQ1037" s="47"/>
    </row>
    <row r="1038" spans="1:43" s="4" customFormat="1" ht="15" x14ac:dyDescent="0.25">
      <c r="A1038" s="69"/>
      <c r="B1038" s="50"/>
      <c r="C1038" s="372" t="s">
        <v>4199</v>
      </c>
      <c r="D1038" s="372"/>
      <c r="E1038" s="372"/>
      <c r="F1038" s="372"/>
      <c r="G1038" s="372"/>
      <c r="H1038" s="372"/>
      <c r="I1038" s="372"/>
      <c r="J1038" s="372"/>
      <c r="K1038" s="372"/>
      <c r="L1038" s="372"/>
      <c r="M1038" s="372"/>
      <c r="N1038" s="377"/>
      <c r="AF1038" s="39"/>
      <c r="AG1038" s="47"/>
      <c r="AH1038" s="3" t="s">
        <v>4199</v>
      </c>
      <c r="AM1038" s="47"/>
      <c r="AN1038" s="47"/>
      <c r="AP1038" s="47"/>
      <c r="AQ1038" s="47"/>
    </row>
    <row r="1039" spans="1:43" s="4" customFormat="1" ht="22.5" x14ac:dyDescent="0.25">
      <c r="A1039" s="103"/>
      <c r="B1039" s="49" t="s">
        <v>217</v>
      </c>
      <c r="C1039" s="368" t="s">
        <v>218</v>
      </c>
      <c r="D1039" s="368"/>
      <c r="E1039" s="368"/>
      <c r="F1039" s="368"/>
      <c r="G1039" s="368"/>
      <c r="H1039" s="368"/>
      <c r="I1039" s="368"/>
      <c r="J1039" s="368"/>
      <c r="K1039" s="368"/>
      <c r="L1039" s="368"/>
      <c r="M1039" s="368"/>
      <c r="N1039" s="376"/>
      <c r="AF1039" s="39"/>
      <c r="AG1039" s="47"/>
      <c r="AI1039" s="3" t="s">
        <v>218</v>
      </c>
      <c r="AM1039" s="47"/>
      <c r="AN1039" s="47"/>
      <c r="AP1039" s="47"/>
      <c r="AQ1039" s="47"/>
    </row>
    <row r="1040" spans="1:43" s="4" customFormat="1" ht="15" x14ac:dyDescent="0.25">
      <c r="A1040" s="48"/>
      <c r="B1040" s="49" t="s">
        <v>58</v>
      </c>
      <c r="C1040" s="372" t="s">
        <v>62</v>
      </c>
      <c r="D1040" s="372"/>
      <c r="E1040" s="372"/>
      <c r="F1040" s="51"/>
      <c r="G1040" s="52"/>
      <c r="H1040" s="52"/>
      <c r="I1040" s="52"/>
      <c r="J1040" s="53">
        <v>878.52</v>
      </c>
      <c r="K1040" s="54">
        <v>1.1499999999999999</v>
      </c>
      <c r="L1040" s="53">
        <v>101.03</v>
      </c>
      <c r="M1040" s="54">
        <v>34.96</v>
      </c>
      <c r="N1040" s="55">
        <v>3532.01</v>
      </c>
      <c r="AF1040" s="39"/>
      <c r="AG1040" s="47"/>
      <c r="AJ1040" s="3" t="s">
        <v>62</v>
      </c>
      <c r="AM1040" s="47"/>
      <c r="AN1040" s="47"/>
      <c r="AP1040" s="47"/>
      <c r="AQ1040" s="47"/>
    </row>
    <row r="1041" spans="1:43" s="4" customFormat="1" ht="15" x14ac:dyDescent="0.25">
      <c r="A1041" s="48"/>
      <c r="B1041" s="49" t="s">
        <v>73</v>
      </c>
      <c r="C1041" s="372" t="s">
        <v>175</v>
      </c>
      <c r="D1041" s="372"/>
      <c r="E1041" s="372"/>
      <c r="F1041" s="51"/>
      <c r="G1041" s="52"/>
      <c r="H1041" s="52"/>
      <c r="I1041" s="52"/>
      <c r="J1041" s="107">
        <v>8480.7199999999993</v>
      </c>
      <c r="K1041" s="54">
        <v>1.1499999999999999</v>
      </c>
      <c r="L1041" s="53">
        <v>975.28</v>
      </c>
      <c r="M1041" s="52"/>
      <c r="N1041" s="58"/>
      <c r="AF1041" s="39"/>
      <c r="AG1041" s="47"/>
      <c r="AJ1041" s="3" t="s">
        <v>175</v>
      </c>
      <c r="AM1041" s="47"/>
      <c r="AN1041" s="47"/>
      <c r="AP1041" s="47"/>
      <c r="AQ1041" s="47"/>
    </row>
    <row r="1042" spans="1:43" s="4" customFormat="1" ht="15" x14ac:dyDescent="0.25">
      <c r="A1042" s="48"/>
      <c r="B1042" s="49" t="s">
        <v>78</v>
      </c>
      <c r="C1042" s="372" t="s">
        <v>176</v>
      </c>
      <c r="D1042" s="372"/>
      <c r="E1042" s="372"/>
      <c r="F1042" s="51"/>
      <c r="G1042" s="52"/>
      <c r="H1042" s="52"/>
      <c r="I1042" s="52"/>
      <c r="J1042" s="53">
        <v>683.57</v>
      </c>
      <c r="K1042" s="54">
        <v>1.1499999999999999</v>
      </c>
      <c r="L1042" s="53">
        <v>78.61</v>
      </c>
      <c r="M1042" s="54">
        <v>34.96</v>
      </c>
      <c r="N1042" s="55">
        <v>2748.21</v>
      </c>
      <c r="AF1042" s="39"/>
      <c r="AG1042" s="47"/>
      <c r="AJ1042" s="3" t="s">
        <v>176</v>
      </c>
      <c r="AM1042" s="47"/>
      <c r="AN1042" s="47"/>
      <c r="AP1042" s="47"/>
      <c r="AQ1042" s="47"/>
    </row>
    <row r="1043" spans="1:43" s="4" customFormat="1" ht="15" x14ac:dyDescent="0.25">
      <c r="A1043" s="48"/>
      <c r="B1043" s="49" t="s">
        <v>122</v>
      </c>
      <c r="C1043" s="372" t="s">
        <v>177</v>
      </c>
      <c r="D1043" s="372"/>
      <c r="E1043" s="372"/>
      <c r="F1043" s="51"/>
      <c r="G1043" s="52"/>
      <c r="H1043" s="52"/>
      <c r="I1043" s="52"/>
      <c r="J1043" s="53">
        <v>96.62</v>
      </c>
      <c r="K1043" s="52"/>
      <c r="L1043" s="53">
        <v>9.66</v>
      </c>
      <c r="M1043" s="52"/>
      <c r="N1043" s="58"/>
      <c r="AF1043" s="39"/>
      <c r="AG1043" s="47"/>
      <c r="AJ1043" s="3" t="s">
        <v>177</v>
      </c>
      <c r="AM1043" s="47"/>
      <c r="AN1043" s="47"/>
      <c r="AP1043" s="47"/>
      <c r="AQ1043" s="47"/>
    </row>
    <row r="1044" spans="1:43" s="4" customFormat="1" ht="15" x14ac:dyDescent="0.25">
      <c r="A1044" s="56"/>
      <c r="B1044" s="49"/>
      <c r="C1044" s="372" t="s">
        <v>63</v>
      </c>
      <c r="D1044" s="372"/>
      <c r="E1044" s="372"/>
      <c r="F1044" s="51" t="s">
        <v>64</v>
      </c>
      <c r="G1044" s="54">
        <v>93.46</v>
      </c>
      <c r="H1044" s="54">
        <v>1.1499999999999999</v>
      </c>
      <c r="I1044" s="70">
        <v>10.7479</v>
      </c>
      <c r="J1044" s="57"/>
      <c r="K1044" s="52"/>
      <c r="L1044" s="57"/>
      <c r="M1044" s="52"/>
      <c r="N1044" s="58"/>
      <c r="AF1044" s="39"/>
      <c r="AG1044" s="47"/>
      <c r="AK1044" s="3" t="s">
        <v>63</v>
      </c>
      <c r="AM1044" s="47"/>
      <c r="AN1044" s="47"/>
      <c r="AP1044" s="47"/>
      <c r="AQ1044" s="47"/>
    </row>
    <row r="1045" spans="1:43" s="4" customFormat="1" ht="15" x14ac:dyDescent="0.25">
      <c r="A1045" s="56"/>
      <c r="B1045" s="49"/>
      <c r="C1045" s="372" t="s">
        <v>178</v>
      </c>
      <c r="D1045" s="372"/>
      <c r="E1045" s="372"/>
      <c r="F1045" s="51" t="s">
        <v>64</v>
      </c>
      <c r="G1045" s="54">
        <v>48.92</v>
      </c>
      <c r="H1045" s="54">
        <v>1.1499999999999999</v>
      </c>
      <c r="I1045" s="70">
        <v>5.6257999999999999</v>
      </c>
      <c r="J1045" s="57"/>
      <c r="K1045" s="52"/>
      <c r="L1045" s="57"/>
      <c r="M1045" s="52"/>
      <c r="N1045" s="58"/>
      <c r="AF1045" s="39"/>
      <c r="AG1045" s="47"/>
      <c r="AK1045" s="3" t="s">
        <v>178</v>
      </c>
      <c r="AM1045" s="47"/>
      <c r="AN1045" s="47"/>
      <c r="AP1045" s="47"/>
      <c r="AQ1045" s="47"/>
    </row>
    <row r="1046" spans="1:43" s="4" customFormat="1" ht="15" x14ac:dyDescent="0.25">
      <c r="A1046" s="48"/>
      <c r="B1046" s="49"/>
      <c r="C1046" s="375" t="s">
        <v>65</v>
      </c>
      <c r="D1046" s="375"/>
      <c r="E1046" s="375"/>
      <c r="F1046" s="59"/>
      <c r="G1046" s="60"/>
      <c r="H1046" s="60"/>
      <c r="I1046" s="60"/>
      <c r="J1046" s="108">
        <v>9455.86</v>
      </c>
      <c r="K1046" s="60"/>
      <c r="L1046" s="108">
        <v>1085.97</v>
      </c>
      <c r="M1046" s="60"/>
      <c r="N1046" s="62"/>
      <c r="AF1046" s="39"/>
      <c r="AG1046" s="47"/>
      <c r="AL1046" s="3" t="s">
        <v>65</v>
      </c>
      <c r="AM1046" s="47"/>
      <c r="AN1046" s="47"/>
      <c r="AP1046" s="47"/>
      <c r="AQ1046" s="47"/>
    </row>
    <row r="1047" spans="1:43" s="4" customFormat="1" ht="15" x14ac:dyDescent="0.25">
      <c r="A1047" s="56"/>
      <c r="B1047" s="49"/>
      <c r="C1047" s="372" t="s">
        <v>66</v>
      </c>
      <c r="D1047" s="372"/>
      <c r="E1047" s="372"/>
      <c r="F1047" s="51"/>
      <c r="G1047" s="52"/>
      <c r="H1047" s="52"/>
      <c r="I1047" s="52"/>
      <c r="J1047" s="57"/>
      <c r="K1047" s="52"/>
      <c r="L1047" s="53">
        <v>179.64</v>
      </c>
      <c r="M1047" s="52"/>
      <c r="N1047" s="55">
        <v>6280.22</v>
      </c>
      <c r="AF1047" s="39"/>
      <c r="AG1047" s="47"/>
      <c r="AK1047" s="3" t="s">
        <v>66</v>
      </c>
      <c r="AM1047" s="47"/>
      <c r="AN1047" s="47"/>
      <c r="AP1047" s="47"/>
      <c r="AQ1047" s="47"/>
    </row>
    <row r="1048" spans="1:43" s="4" customFormat="1" ht="23.25" x14ac:dyDescent="0.25">
      <c r="A1048" s="56"/>
      <c r="B1048" s="49" t="s">
        <v>718</v>
      </c>
      <c r="C1048" s="372" t="s">
        <v>719</v>
      </c>
      <c r="D1048" s="372"/>
      <c r="E1048" s="372"/>
      <c r="F1048" s="51" t="s">
        <v>69</v>
      </c>
      <c r="G1048" s="63">
        <v>117</v>
      </c>
      <c r="H1048" s="52"/>
      <c r="I1048" s="63">
        <v>117</v>
      </c>
      <c r="J1048" s="57"/>
      <c r="K1048" s="52"/>
      <c r="L1048" s="53">
        <v>210.18</v>
      </c>
      <c r="M1048" s="52"/>
      <c r="N1048" s="55">
        <v>7347.86</v>
      </c>
      <c r="AF1048" s="39"/>
      <c r="AG1048" s="47"/>
      <c r="AK1048" s="3" t="s">
        <v>719</v>
      </c>
      <c r="AM1048" s="47"/>
      <c r="AN1048" s="47"/>
      <c r="AP1048" s="47"/>
      <c r="AQ1048" s="47"/>
    </row>
    <row r="1049" spans="1:43" s="4" customFormat="1" ht="23.25" x14ac:dyDescent="0.25">
      <c r="A1049" s="56"/>
      <c r="B1049" s="49" t="s">
        <v>720</v>
      </c>
      <c r="C1049" s="372" t="s">
        <v>721</v>
      </c>
      <c r="D1049" s="372"/>
      <c r="E1049" s="372"/>
      <c r="F1049" s="51" t="s">
        <v>69</v>
      </c>
      <c r="G1049" s="63">
        <v>74</v>
      </c>
      <c r="H1049" s="52"/>
      <c r="I1049" s="63">
        <v>74</v>
      </c>
      <c r="J1049" s="57"/>
      <c r="K1049" s="52"/>
      <c r="L1049" s="53">
        <v>132.93</v>
      </c>
      <c r="M1049" s="52"/>
      <c r="N1049" s="55">
        <v>4647.3599999999997</v>
      </c>
      <c r="AF1049" s="39"/>
      <c r="AG1049" s="47"/>
      <c r="AK1049" s="3" t="s">
        <v>721</v>
      </c>
      <c r="AM1049" s="47"/>
      <c r="AN1049" s="47"/>
      <c r="AP1049" s="47"/>
      <c r="AQ1049" s="47"/>
    </row>
    <row r="1050" spans="1:43" s="4" customFormat="1" ht="15" x14ac:dyDescent="0.25">
      <c r="A1050" s="65"/>
      <c r="B1050" s="66"/>
      <c r="C1050" s="374" t="s">
        <v>72</v>
      </c>
      <c r="D1050" s="374"/>
      <c r="E1050" s="374"/>
      <c r="F1050" s="42"/>
      <c r="G1050" s="43"/>
      <c r="H1050" s="43"/>
      <c r="I1050" s="43"/>
      <c r="J1050" s="45"/>
      <c r="K1050" s="43"/>
      <c r="L1050" s="105">
        <v>1429.08</v>
      </c>
      <c r="M1050" s="60"/>
      <c r="N1050" s="46"/>
      <c r="AF1050" s="39"/>
      <c r="AG1050" s="47"/>
      <c r="AM1050" s="47" t="s">
        <v>72</v>
      </c>
      <c r="AN1050" s="47"/>
      <c r="AP1050" s="47"/>
      <c r="AQ1050" s="47"/>
    </row>
    <row r="1051" spans="1:43" s="4" customFormat="1" ht="22.5" x14ac:dyDescent="0.25">
      <c r="A1051" s="40" t="s">
        <v>562</v>
      </c>
      <c r="B1051" s="41" t="s">
        <v>4117</v>
      </c>
      <c r="C1051" s="374" t="s">
        <v>4200</v>
      </c>
      <c r="D1051" s="374"/>
      <c r="E1051" s="374"/>
      <c r="F1051" s="42" t="s">
        <v>231</v>
      </c>
      <c r="G1051" s="43">
        <v>10.1</v>
      </c>
      <c r="H1051" s="44">
        <v>1</v>
      </c>
      <c r="I1051" s="120">
        <v>10.1</v>
      </c>
      <c r="J1051" s="105">
        <v>24279.06</v>
      </c>
      <c r="K1051" s="43"/>
      <c r="L1051" s="105">
        <v>28414.66</v>
      </c>
      <c r="M1051" s="68">
        <v>8.6300000000000008</v>
      </c>
      <c r="N1051" s="115">
        <v>245218.51</v>
      </c>
      <c r="AF1051" s="39"/>
      <c r="AG1051" s="47" t="s">
        <v>4200</v>
      </c>
      <c r="AM1051" s="47"/>
      <c r="AN1051" s="47"/>
      <c r="AP1051" s="47"/>
      <c r="AQ1051" s="47"/>
    </row>
    <row r="1052" spans="1:43" s="4" customFormat="1" ht="15" x14ac:dyDescent="0.25">
      <c r="A1052" s="65"/>
      <c r="B1052" s="66"/>
      <c r="C1052" s="374" t="s">
        <v>72</v>
      </c>
      <c r="D1052" s="374"/>
      <c r="E1052" s="374"/>
      <c r="F1052" s="42"/>
      <c r="G1052" s="43"/>
      <c r="H1052" s="43"/>
      <c r="I1052" s="43"/>
      <c r="J1052" s="45"/>
      <c r="K1052" s="43"/>
      <c r="L1052" s="105">
        <v>28414.66</v>
      </c>
      <c r="M1052" s="60"/>
      <c r="N1052" s="115">
        <v>245218.51</v>
      </c>
      <c r="AF1052" s="39"/>
      <c r="AG1052" s="47"/>
      <c r="AM1052" s="47" t="s">
        <v>72</v>
      </c>
      <c r="AN1052" s="47"/>
      <c r="AP1052" s="47"/>
      <c r="AQ1052" s="47"/>
    </row>
    <row r="1053" spans="1:43" s="4" customFormat="1" ht="56.25" x14ac:dyDescent="0.25">
      <c r="A1053" s="40" t="s">
        <v>564</v>
      </c>
      <c r="B1053" s="41" t="s">
        <v>4201</v>
      </c>
      <c r="C1053" s="374" t="s">
        <v>4202</v>
      </c>
      <c r="D1053" s="374"/>
      <c r="E1053" s="374"/>
      <c r="F1053" s="42" t="s">
        <v>732</v>
      </c>
      <c r="G1053" s="43">
        <v>0.1</v>
      </c>
      <c r="H1053" s="44">
        <v>1</v>
      </c>
      <c r="I1053" s="120">
        <v>0.1</v>
      </c>
      <c r="J1053" s="45"/>
      <c r="K1053" s="43"/>
      <c r="L1053" s="45"/>
      <c r="M1053" s="43"/>
      <c r="N1053" s="46"/>
      <c r="AF1053" s="39"/>
      <c r="AG1053" s="47" t="s">
        <v>4202</v>
      </c>
      <c r="AM1053" s="47"/>
      <c r="AN1053" s="47"/>
      <c r="AP1053" s="47"/>
      <c r="AQ1053" s="47"/>
    </row>
    <row r="1054" spans="1:43" s="4" customFormat="1" ht="15" x14ac:dyDescent="0.25">
      <c r="A1054" s="69"/>
      <c r="B1054" s="50"/>
      <c r="C1054" s="372" t="s">
        <v>736</v>
      </c>
      <c r="D1054" s="372"/>
      <c r="E1054" s="372"/>
      <c r="F1054" s="372"/>
      <c r="G1054" s="372"/>
      <c r="H1054" s="372"/>
      <c r="I1054" s="372"/>
      <c r="J1054" s="372"/>
      <c r="K1054" s="372"/>
      <c r="L1054" s="372"/>
      <c r="M1054" s="372"/>
      <c r="N1054" s="377"/>
      <c r="AF1054" s="39"/>
      <c r="AG1054" s="47"/>
      <c r="AH1054" s="3" t="s">
        <v>736</v>
      </c>
      <c r="AM1054" s="47"/>
      <c r="AN1054" s="47"/>
      <c r="AP1054" s="47"/>
      <c r="AQ1054" s="47"/>
    </row>
    <row r="1055" spans="1:43" s="4" customFormat="1" ht="22.5" x14ac:dyDescent="0.25">
      <c r="A1055" s="103"/>
      <c r="B1055" s="49" t="s">
        <v>217</v>
      </c>
      <c r="C1055" s="368" t="s">
        <v>218</v>
      </c>
      <c r="D1055" s="368"/>
      <c r="E1055" s="368"/>
      <c r="F1055" s="368"/>
      <c r="G1055" s="368"/>
      <c r="H1055" s="368"/>
      <c r="I1055" s="368"/>
      <c r="J1055" s="368"/>
      <c r="K1055" s="368"/>
      <c r="L1055" s="368"/>
      <c r="M1055" s="368"/>
      <c r="N1055" s="376"/>
      <c r="AF1055" s="39"/>
      <c r="AG1055" s="47"/>
      <c r="AI1055" s="3" t="s">
        <v>218</v>
      </c>
      <c r="AM1055" s="47"/>
      <c r="AN1055" s="47"/>
      <c r="AP1055" s="47"/>
      <c r="AQ1055" s="47"/>
    </row>
    <row r="1056" spans="1:43" s="4" customFormat="1" ht="15" x14ac:dyDescent="0.25">
      <c r="A1056" s="48"/>
      <c r="B1056" s="49" t="s">
        <v>58</v>
      </c>
      <c r="C1056" s="372" t="s">
        <v>62</v>
      </c>
      <c r="D1056" s="372"/>
      <c r="E1056" s="372"/>
      <c r="F1056" s="51"/>
      <c r="G1056" s="52"/>
      <c r="H1056" s="52"/>
      <c r="I1056" s="52"/>
      <c r="J1056" s="53">
        <v>988.74</v>
      </c>
      <c r="K1056" s="54">
        <v>1.1499999999999999</v>
      </c>
      <c r="L1056" s="53">
        <v>113.71</v>
      </c>
      <c r="M1056" s="54">
        <v>34.96</v>
      </c>
      <c r="N1056" s="55">
        <v>3975.3</v>
      </c>
      <c r="AF1056" s="39"/>
      <c r="AG1056" s="47"/>
      <c r="AJ1056" s="3" t="s">
        <v>62</v>
      </c>
      <c r="AM1056" s="47"/>
      <c r="AN1056" s="47"/>
      <c r="AP1056" s="47"/>
      <c r="AQ1056" s="47"/>
    </row>
    <row r="1057" spans="1:43" s="4" customFormat="1" ht="15" x14ac:dyDescent="0.25">
      <c r="A1057" s="48"/>
      <c r="B1057" s="49" t="s">
        <v>73</v>
      </c>
      <c r="C1057" s="372" t="s">
        <v>175</v>
      </c>
      <c r="D1057" s="372"/>
      <c r="E1057" s="372"/>
      <c r="F1057" s="51"/>
      <c r="G1057" s="52"/>
      <c r="H1057" s="52"/>
      <c r="I1057" s="52"/>
      <c r="J1057" s="53">
        <v>122.45</v>
      </c>
      <c r="K1057" s="54">
        <v>1.1499999999999999</v>
      </c>
      <c r="L1057" s="53">
        <v>14.08</v>
      </c>
      <c r="M1057" s="52"/>
      <c r="N1057" s="58"/>
      <c r="AF1057" s="39"/>
      <c r="AG1057" s="47"/>
      <c r="AJ1057" s="3" t="s">
        <v>175</v>
      </c>
      <c r="AM1057" s="47"/>
      <c r="AN1057" s="47"/>
      <c r="AP1057" s="47"/>
      <c r="AQ1057" s="47"/>
    </row>
    <row r="1058" spans="1:43" s="4" customFormat="1" ht="15" x14ac:dyDescent="0.25">
      <c r="A1058" s="48"/>
      <c r="B1058" s="49" t="s">
        <v>78</v>
      </c>
      <c r="C1058" s="372" t="s">
        <v>176</v>
      </c>
      <c r="D1058" s="372"/>
      <c r="E1058" s="372"/>
      <c r="F1058" s="51"/>
      <c r="G1058" s="52"/>
      <c r="H1058" s="52"/>
      <c r="I1058" s="52"/>
      <c r="J1058" s="53">
        <v>2.4300000000000002</v>
      </c>
      <c r="K1058" s="54">
        <v>1.1499999999999999</v>
      </c>
      <c r="L1058" s="53">
        <v>0.28000000000000003</v>
      </c>
      <c r="M1058" s="54">
        <v>34.96</v>
      </c>
      <c r="N1058" s="64">
        <v>9.7899999999999991</v>
      </c>
      <c r="AF1058" s="39"/>
      <c r="AG1058" s="47"/>
      <c r="AJ1058" s="3" t="s">
        <v>176</v>
      </c>
      <c r="AM1058" s="47"/>
      <c r="AN1058" s="47"/>
      <c r="AP1058" s="47"/>
      <c r="AQ1058" s="47"/>
    </row>
    <row r="1059" spans="1:43" s="4" customFormat="1" ht="15" x14ac:dyDescent="0.25">
      <c r="A1059" s="48"/>
      <c r="B1059" s="49" t="s">
        <v>122</v>
      </c>
      <c r="C1059" s="372" t="s">
        <v>177</v>
      </c>
      <c r="D1059" s="372"/>
      <c r="E1059" s="372"/>
      <c r="F1059" s="51"/>
      <c r="G1059" s="52"/>
      <c r="H1059" s="52"/>
      <c r="I1059" s="52"/>
      <c r="J1059" s="107">
        <v>2802.85</v>
      </c>
      <c r="K1059" s="52"/>
      <c r="L1059" s="53">
        <v>280.29000000000002</v>
      </c>
      <c r="M1059" s="52"/>
      <c r="N1059" s="58"/>
      <c r="AF1059" s="39"/>
      <c r="AG1059" s="47"/>
      <c r="AJ1059" s="3" t="s">
        <v>177</v>
      </c>
      <c r="AM1059" s="47"/>
      <c r="AN1059" s="47"/>
      <c r="AP1059" s="47"/>
      <c r="AQ1059" s="47"/>
    </row>
    <row r="1060" spans="1:43" s="4" customFormat="1" ht="15" x14ac:dyDescent="0.25">
      <c r="A1060" s="56"/>
      <c r="B1060" s="49"/>
      <c r="C1060" s="372" t="s">
        <v>63</v>
      </c>
      <c r="D1060" s="372"/>
      <c r="E1060" s="372"/>
      <c r="F1060" s="51" t="s">
        <v>64</v>
      </c>
      <c r="G1060" s="54">
        <v>102.78</v>
      </c>
      <c r="H1060" s="54">
        <v>1.1499999999999999</v>
      </c>
      <c r="I1060" s="70">
        <v>11.819699999999999</v>
      </c>
      <c r="J1060" s="57"/>
      <c r="K1060" s="52"/>
      <c r="L1060" s="57"/>
      <c r="M1060" s="52"/>
      <c r="N1060" s="58"/>
      <c r="AF1060" s="39"/>
      <c r="AG1060" s="47"/>
      <c r="AK1060" s="3" t="s">
        <v>63</v>
      </c>
      <c r="AM1060" s="47"/>
      <c r="AN1060" s="47"/>
      <c r="AP1060" s="47"/>
      <c r="AQ1060" s="47"/>
    </row>
    <row r="1061" spans="1:43" s="4" customFormat="1" ht="15" x14ac:dyDescent="0.25">
      <c r="A1061" s="56"/>
      <c r="B1061" s="49"/>
      <c r="C1061" s="372" t="s">
        <v>178</v>
      </c>
      <c r="D1061" s="372"/>
      <c r="E1061" s="372"/>
      <c r="F1061" s="51" t="s">
        <v>64</v>
      </c>
      <c r="G1061" s="54">
        <v>0.18</v>
      </c>
      <c r="H1061" s="54">
        <v>1.1499999999999999</v>
      </c>
      <c r="I1061" s="70">
        <v>2.07E-2</v>
      </c>
      <c r="J1061" s="57"/>
      <c r="K1061" s="52"/>
      <c r="L1061" s="57"/>
      <c r="M1061" s="52"/>
      <c r="N1061" s="58"/>
      <c r="AF1061" s="39"/>
      <c r="AG1061" s="47"/>
      <c r="AK1061" s="3" t="s">
        <v>178</v>
      </c>
      <c r="AM1061" s="47"/>
      <c r="AN1061" s="47"/>
      <c r="AP1061" s="47"/>
      <c r="AQ1061" s="47"/>
    </row>
    <row r="1062" spans="1:43" s="4" customFormat="1" ht="15" x14ac:dyDescent="0.25">
      <c r="A1062" s="48"/>
      <c r="B1062" s="49"/>
      <c r="C1062" s="375" t="s">
        <v>65</v>
      </c>
      <c r="D1062" s="375"/>
      <c r="E1062" s="375"/>
      <c r="F1062" s="59"/>
      <c r="G1062" s="60"/>
      <c r="H1062" s="60"/>
      <c r="I1062" s="60"/>
      <c r="J1062" s="108">
        <v>3914.04</v>
      </c>
      <c r="K1062" s="60"/>
      <c r="L1062" s="61">
        <v>408.08</v>
      </c>
      <c r="M1062" s="60"/>
      <c r="N1062" s="62"/>
      <c r="AF1062" s="39"/>
      <c r="AG1062" s="47"/>
      <c r="AL1062" s="3" t="s">
        <v>65</v>
      </c>
      <c r="AM1062" s="47"/>
      <c r="AN1062" s="47"/>
      <c r="AP1062" s="47"/>
      <c r="AQ1062" s="47"/>
    </row>
    <row r="1063" spans="1:43" s="4" customFormat="1" ht="15" x14ac:dyDescent="0.25">
      <c r="A1063" s="56"/>
      <c r="B1063" s="49"/>
      <c r="C1063" s="372" t="s">
        <v>66</v>
      </c>
      <c r="D1063" s="372"/>
      <c r="E1063" s="372"/>
      <c r="F1063" s="51"/>
      <c r="G1063" s="52"/>
      <c r="H1063" s="52"/>
      <c r="I1063" s="52"/>
      <c r="J1063" s="57"/>
      <c r="K1063" s="52"/>
      <c r="L1063" s="53">
        <v>113.99</v>
      </c>
      <c r="M1063" s="52"/>
      <c r="N1063" s="55">
        <v>3985.09</v>
      </c>
      <c r="AF1063" s="39"/>
      <c r="AG1063" s="47"/>
      <c r="AK1063" s="3" t="s">
        <v>66</v>
      </c>
      <c r="AM1063" s="47"/>
      <c r="AN1063" s="47"/>
      <c r="AP1063" s="47"/>
      <c r="AQ1063" s="47"/>
    </row>
    <row r="1064" spans="1:43" s="4" customFormat="1" ht="23.25" x14ac:dyDescent="0.25">
      <c r="A1064" s="56"/>
      <c r="B1064" s="49" t="s">
        <v>718</v>
      </c>
      <c r="C1064" s="372" t="s">
        <v>719</v>
      </c>
      <c r="D1064" s="372"/>
      <c r="E1064" s="372"/>
      <c r="F1064" s="51" t="s">
        <v>69</v>
      </c>
      <c r="G1064" s="63">
        <v>117</v>
      </c>
      <c r="H1064" s="52"/>
      <c r="I1064" s="63">
        <v>117</v>
      </c>
      <c r="J1064" s="57"/>
      <c r="K1064" s="52"/>
      <c r="L1064" s="53">
        <v>133.37</v>
      </c>
      <c r="M1064" s="52"/>
      <c r="N1064" s="55">
        <v>4662.5600000000004</v>
      </c>
      <c r="AF1064" s="39"/>
      <c r="AG1064" s="47"/>
      <c r="AK1064" s="3" t="s">
        <v>719</v>
      </c>
      <c r="AM1064" s="47"/>
      <c r="AN1064" s="47"/>
      <c r="AP1064" s="47"/>
      <c r="AQ1064" s="47"/>
    </row>
    <row r="1065" spans="1:43" s="4" customFormat="1" ht="23.25" x14ac:dyDescent="0.25">
      <c r="A1065" s="56"/>
      <c r="B1065" s="49" t="s">
        <v>720</v>
      </c>
      <c r="C1065" s="372" t="s">
        <v>721</v>
      </c>
      <c r="D1065" s="372"/>
      <c r="E1065" s="372"/>
      <c r="F1065" s="51" t="s">
        <v>69</v>
      </c>
      <c r="G1065" s="63">
        <v>74</v>
      </c>
      <c r="H1065" s="52"/>
      <c r="I1065" s="63">
        <v>74</v>
      </c>
      <c r="J1065" s="57"/>
      <c r="K1065" s="52"/>
      <c r="L1065" s="53">
        <v>84.35</v>
      </c>
      <c r="M1065" s="52"/>
      <c r="N1065" s="55">
        <v>2948.97</v>
      </c>
      <c r="AF1065" s="39"/>
      <c r="AG1065" s="47"/>
      <c r="AK1065" s="3" t="s">
        <v>721</v>
      </c>
      <c r="AM1065" s="47"/>
      <c r="AN1065" s="47"/>
      <c r="AP1065" s="47"/>
      <c r="AQ1065" s="47"/>
    </row>
    <row r="1066" spans="1:43" s="4" customFormat="1" ht="15" x14ac:dyDescent="0.25">
      <c r="A1066" s="65"/>
      <c r="B1066" s="66"/>
      <c r="C1066" s="374" t="s">
        <v>72</v>
      </c>
      <c r="D1066" s="374"/>
      <c r="E1066" s="374"/>
      <c r="F1066" s="42"/>
      <c r="G1066" s="43"/>
      <c r="H1066" s="43"/>
      <c r="I1066" s="43"/>
      <c r="J1066" s="45"/>
      <c r="K1066" s="43"/>
      <c r="L1066" s="67">
        <v>625.79999999999995</v>
      </c>
      <c r="M1066" s="60"/>
      <c r="N1066" s="46"/>
      <c r="AF1066" s="39"/>
      <c r="AG1066" s="47"/>
      <c r="AM1066" s="47" t="s">
        <v>72</v>
      </c>
      <c r="AN1066" s="47"/>
      <c r="AP1066" s="47"/>
      <c r="AQ1066" s="47"/>
    </row>
    <row r="1067" spans="1:43" s="4" customFormat="1" ht="34.5" x14ac:dyDescent="0.25">
      <c r="A1067" s="40" t="s">
        <v>565</v>
      </c>
      <c r="B1067" s="41" t="s">
        <v>4203</v>
      </c>
      <c r="C1067" s="374" t="s">
        <v>4204</v>
      </c>
      <c r="D1067" s="374"/>
      <c r="E1067" s="374"/>
      <c r="F1067" s="42" t="s">
        <v>215</v>
      </c>
      <c r="G1067" s="43">
        <v>0.11</v>
      </c>
      <c r="H1067" s="44">
        <v>1</v>
      </c>
      <c r="I1067" s="68">
        <v>0.11</v>
      </c>
      <c r="J1067" s="45"/>
      <c r="K1067" s="43"/>
      <c r="L1067" s="45"/>
      <c r="M1067" s="43"/>
      <c r="N1067" s="46"/>
      <c r="AF1067" s="39"/>
      <c r="AG1067" s="47" t="s">
        <v>4204</v>
      </c>
      <c r="AM1067" s="47"/>
      <c r="AN1067" s="47"/>
      <c r="AP1067" s="47"/>
      <c r="AQ1067" s="47"/>
    </row>
    <row r="1068" spans="1:43" s="4" customFormat="1" ht="15" x14ac:dyDescent="0.25">
      <c r="A1068" s="69"/>
      <c r="B1068" s="50"/>
      <c r="C1068" s="372" t="s">
        <v>2371</v>
      </c>
      <c r="D1068" s="372"/>
      <c r="E1068" s="372"/>
      <c r="F1068" s="372"/>
      <c r="G1068" s="372"/>
      <c r="H1068" s="372"/>
      <c r="I1068" s="372"/>
      <c r="J1068" s="372"/>
      <c r="K1068" s="372"/>
      <c r="L1068" s="372"/>
      <c r="M1068" s="372"/>
      <c r="N1068" s="377"/>
      <c r="AF1068" s="39"/>
      <c r="AG1068" s="47"/>
      <c r="AH1068" s="3" t="s">
        <v>2371</v>
      </c>
      <c r="AM1068" s="47"/>
      <c r="AN1068" s="47"/>
      <c r="AP1068" s="47"/>
      <c r="AQ1068" s="47"/>
    </row>
    <row r="1069" spans="1:43" s="4" customFormat="1" ht="22.5" x14ac:dyDescent="0.25">
      <c r="A1069" s="103"/>
      <c r="B1069" s="49" t="s">
        <v>217</v>
      </c>
      <c r="C1069" s="368" t="s">
        <v>218</v>
      </c>
      <c r="D1069" s="368"/>
      <c r="E1069" s="368"/>
      <c r="F1069" s="368"/>
      <c r="G1069" s="368"/>
      <c r="H1069" s="368"/>
      <c r="I1069" s="368"/>
      <c r="J1069" s="368"/>
      <c r="K1069" s="368"/>
      <c r="L1069" s="368"/>
      <c r="M1069" s="368"/>
      <c r="N1069" s="376"/>
      <c r="AF1069" s="39"/>
      <c r="AG1069" s="47"/>
      <c r="AI1069" s="3" t="s">
        <v>218</v>
      </c>
      <c r="AM1069" s="47"/>
      <c r="AN1069" s="47"/>
      <c r="AP1069" s="47"/>
      <c r="AQ1069" s="47"/>
    </row>
    <row r="1070" spans="1:43" s="4" customFormat="1" ht="15" x14ac:dyDescent="0.25">
      <c r="A1070" s="48"/>
      <c r="B1070" s="49" t="s">
        <v>58</v>
      </c>
      <c r="C1070" s="372" t="s">
        <v>62</v>
      </c>
      <c r="D1070" s="372"/>
      <c r="E1070" s="372"/>
      <c r="F1070" s="51"/>
      <c r="G1070" s="52"/>
      <c r="H1070" s="52"/>
      <c r="I1070" s="52"/>
      <c r="J1070" s="53">
        <v>366.65</v>
      </c>
      <c r="K1070" s="54">
        <v>1.1499999999999999</v>
      </c>
      <c r="L1070" s="53">
        <v>46.38</v>
      </c>
      <c r="M1070" s="54">
        <v>34.96</v>
      </c>
      <c r="N1070" s="55">
        <v>1621.44</v>
      </c>
      <c r="AF1070" s="39"/>
      <c r="AG1070" s="47"/>
      <c r="AJ1070" s="3" t="s">
        <v>62</v>
      </c>
      <c r="AM1070" s="47"/>
      <c r="AN1070" s="47"/>
      <c r="AP1070" s="47"/>
      <c r="AQ1070" s="47"/>
    </row>
    <row r="1071" spans="1:43" s="4" customFormat="1" ht="15" x14ac:dyDescent="0.25">
      <c r="A1071" s="48"/>
      <c r="B1071" s="49" t="s">
        <v>73</v>
      </c>
      <c r="C1071" s="372" t="s">
        <v>175</v>
      </c>
      <c r="D1071" s="372"/>
      <c r="E1071" s="372"/>
      <c r="F1071" s="51"/>
      <c r="G1071" s="52"/>
      <c r="H1071" s="52"/>
      <c r="I1071" s="52"/>
      <c r="J1071" s="53">
        <v>696.32</v>
      </c>
      <c r="K1071" s="54">
        <v>1.1499999999999999</v>
      </c>
      <c r="L1071" s="53">
        <v>88.08</v>
      </c>
      <c r="M1071" s="52"/>
      <c r="N1071" s="58"/>
      <c r="AF1071" s="39"/>
      <c r="AG1071" s="47"/>
      <c r="AJ1071" s="3" t="s">
        <v>175</v>
      </c>
      <c r="AM1071" s="47"/>
      <c r="AN1071" s="47"/>
      <c r="AP1071" s="47"/>
      <c r="AQ1071" s="47"/>
    </row>
    <row r="1072" spans="1:43" s="4" customFormat="1" ht="15" x14ac:dyDescent="0.25">
      <c r="A1072" s="48"/>
      <c r="B1072" s="49" t="s">
        <v>78</v>
      </c>
      <c r="C1072" s="372" t="s">
        <v>176</v>
      </c>
      <c r="D1072" s="372"/>
      <c r="E1072" s="372"/>
      <c r="F1072" s="51"/>
      <c r="G1072" s="52"/>
      <c r="H1072" s="52"/>
      <c r="I1072" s="52"/>
      <c r="J1072" s="53">
        <v>82.69</v>
      </c>
      <c r="K1072" s="54">
        <v>1.1499999999999999</v>
      </c>
      <c r="L1072" s="53">
        <v>10.46</v>
      </c>
      <c r="M1072" s="54">
        <v>34.96</v>
      </c>
      <c r="N1072" s="64">
        <v>365.68</v>
      </c>
      <c r="AF1072" s="39"/>
      <c r="AG1072" s="47"/>
      <c r="AJ1072" s="3" t="s">
        <v>176</v>
      </c>
      <c r="AM1072" s="47"/>
      <c r="AN1072" s="47"/>
      <c r="AP1072" s="47"/>
      <c r="AQ1072" s="47"/>
    </row>
    <row r="1073" spans="1:43" s="4" customFormat="1" ht="15" x14ac:dyDescent="0.25">
      <c r="A1073" s="48"/>
      <c r="B1073" s="49" t="s">
        <v>122</v>
      </c>
      <c r="C1073" s="372" t="s">
        <v>177</v>
      </c>
      <c r="D1073" s="372"/>
      <c r="E1073" s="372"/>
      <c r="F1073" s="51"/>
      <c r="G1073" s="52"/>
      <c r="H1073" s="52"/>
      <c r="I1073" s="52"/>
      <c r="J1073" s="53">
        <v>47.82</v>
      </c>
      <c r="K1073" s="52"/>
      <c r="L1073" s="53">
        <v>5.26</v>
      </c>
      <c r="M1073" s="52"/>
      <c r="N1073" s="58"/>
      <c r="AF1073" s="39"/>
      <c r="AG1073" s="47"/>
      <c r="AJ1073" s="3" t="s">
        <v>177</v>
      </c>
      <c r="AM1073" s="47"/>
      <c r="AN1073" s="47"/>
      <c r="AP1073" s="47"/>
      <c r="AQ1073" s="47"/>
    </row>
    <row r="1074" spans="1:43" s="4" customFormat="1" ht="15" x14ac:dyDescent="0.25">
      <c r="A1074" s="56"/>
      <c r="B1074" s="49"/>
      <c r="C1074" s="372" t="s">
        <v>63</v>
      </c>
      <c r="D1074" s="372"/>
      <c r="E1074" s="372"/>
      <c r="F1074" s="51" t="s">
        <v>64</v>
      </c>
      <c r="G1074" s="54">
        <v>39.94</v>
      </c>
      <c r="H1074" s="54">
        <v>1.1499999999999999</v>
      </c>
      <c r="I1074" s="114">
        <v>5.0524100000000001</v>
      </c>
      <c r="J1074" s="57"/>
      <c r="K1074" s="52"/>
      <c r="L1074" s="57"/>
      <c r="M1074" s="52"/>
      <c r="N1074" s="58"/>
      <c r="AF1074" s="39"/>
      <c r="AG1074" s="47"/>
      <c r="AK1074" s="3" t="s">
        <v>63</v>
      </c>
      <c r="AM1074" s="47"/>
      <c r="AN1074" s="47"/>
      <c r="AP1074" s="47"/>
      <c r="AQ1074" s="47"/>
    </row>
    <row r="1075" spans="1:43" s="4" customFormat="1" ht="15" x14ac:dyDescent="0.25">
      <c r="A1075" s="56"/>
      <c r="B1075" s="49"/>
      <c r="C1075" s="372" t="s">
        <v>178</v>
      </c>
      <c r="D1075" s="372"/>
      <c r="E1075" s="372"/>
      <c r="F1075" s="51" t="s">
        <v>64</v>
      </c>
      <c r="G1075" s="54">
        <v>6.18</v>
      </c>
      <c r="H1075" s="54">
        <v>1.1499999999999999</v>
      </c>
      <c r="I1075" s="114">
        <v>0.78176999999999996</v>
      </c>
      <c r="J1075" s="57"/>
      <c r="K1075" s="52"/>
      <c r="L1075" s="57"/>
      <c r="M1075" s="52"/>
      <c r="N1075" s="58"/>
      <c r="AF1075" s="39"/>
      <c r="AG1075" s="47"/>
      <c r="AK1075" s="3" t="s">
        <v>178</v>
      </c>
      <c r="AM1075" s="47"/>
      <c r="AN1075" s="47"/>
      <c r="AP1075" s="47"/>
      <c r="AQ1075" s="47"/>
    </row>
    <row r="1076" spans="1:43" s="4" customFormat="1" ht="15" x14ac:dyDescent="0.25">
      <c r="A1076" s="48"/>
      <c r="B1076" s="49"/>
      <c r="C1076" s="375" t="s">
        <v>65</v>
      </c>
      <c r="D1076" s="375"/>
      <c r="E1076" s="375"/>
      <c r="F1076" s="59"/>
      <c r="G1076" s="60"/>
      <c r="H1076" s="60"/>
      <c r="I1076" s="60"/>
      <c r="J1076" s="108">
        <v>1110.79</v>
      </c>
      <c r="K1076" s="60"/>
      <c r="L1076" s="61">
        <v>139.72</v>
      </c>
      <c r="M1076" s="60"/>
      <c r="N1076" s="62"/>
      <c r="AF1076" s="39"/>
      <c r="AG1076" s="47"/>
      <c r="AL1076" s="3" t="s">
        <v>65</v>
      </c>
      <c r="AM1076" s="47"/>
      <c r="AN1076" s="47"/>
      <c r="AP1076" s="47"/>
      <c r="AQ1076" s="47"/>
    </row>
    <row r="1077" spans="1:43" s="4" customFormat="1" ht="15" x14ac:dyDescent="0.25">
      <c r="A1077" s="56"/>
      <c r="B1077" s="49"/>
      <c r="C1077" s="372" t="s">
        <v>66</v>
      </c>
      <c r="D1077" s="372"/>
      <c r="E1077" s="372"/>
      <c r="F1077" s="51"/>
      <c r="G1077" s="52"/>
      <c r="H1077" s="52"/>
      <c r="I1077" s="52"/>
      <c r="J1077" s="57"/>
      <c r="K1077" s="52"/>
      <c r="L1077" s="53">
        <v>56.84</v>
      </c>
      <c r="M1077" s="52"/>
      <c r="N1077" s="55">
        <v>1987.12</v>
      </c>
      <c r="AF1077" s="39"/>
      <c r="AG1077" s="47"/>
      <c r="AK1077" s="3" t="s">
        <v>66</v>
      </c>
      <c r="AM1077" s="47"/>
      <c r="AN1077" s="47"/>
      <c r="AP1077" s="47"/>
      <c r="AQ1077" s="47"/>
    </row>
    <row r="1078" spans="1:43" s="4" customFormat="1" ht="23.25" x14ac:dyDescent="0.25">
      <c r="A1078" s="56"/>
      <c r="B1078" s="49" t="s">
        <v>718</v>
      </c>
      <c r="C1078" s="372" t="s">
        <v>719</v>
      </c>
      <c r="D1078" s="372"/>
      <c r="E1078" s="372"/>
      <c r="F1078" s="51" t="s">
        <v>69</v>
      </c>
      <c r="G1078" s="63">
        <v>117</v>
      </c>
      <c r="H1078" s="52"/>
      <c r="I1078" s="63">
        <v>117</v>
      </c>
      <c r="J1078" s="57"/>
      <c r="K1078" s="52"/>
      <c r="L1078" s="53">
        <v>66.5</v>
      </c>
      <c r="M1078" s="52"/>
      <c r="N1078" s="55">
        <v>2324.9299999999998</v>
      </c>
      <c r="AF1078" s="39"/>
      <c r="AG1078" s="47"/>
      <c r="AK1078" s="3" t="s">
        <v>719</v>
      </c>
      <c r="AM1078" s="47"/>
      <c r="AN1078" s="47"/>
      <c r="AP1078" s="47"/>
      <c r="AQ1078" s="47"/>
    </row>
    <row r="1079" spans="1:43" s="4" customFormat="1" ht="23.25" x14ac:dyDescent="0.25">
      <c r="A1079" s="56"/>
      <c r="B1079" s="49" t="s">
        <v>720</v>
      </c>
      <c r="C1079" s="372" t="s">
        <v>721</v>
      </c>
      <c r="D1079" s="372"/>
      <c r="E1079" s="372"/>
      <c r="F1079" s="51" t="s">
        <v>69</v>
      </c>
      <c r="G1079" s="63">
        <v>74</v>
      </c>
      <c r="H1079" s="52"/>
      <c r="I1079" s="63">
        <v>74</v>
      </c>
      <c r="J1079" s="57"/>
      <c r="K1079" s="52"/>
      <c r="L1079" s="53">
        <v>42.06</v>
      </c>
      <c r="M1079" s="52"/>
      <c r="N1079" s="55">
        <v>1470.47</v>
      </c>
      <c r="AF1079" s="39"/>
      <c r="AG1079" s="47"/>
      <c r="AK1079" s="3" t="s">
        <v>721</v>
      </c>
      <c r="AM1079" s="47"/>
      <c r="AN1079" s="47"/>
      <c r="AP1079" s="47"/>
      <c r="AQ1079" s="47"/>
    </row>
    <row r="1080" spans="1:43" s="4" customFormat="1" ht="15" x14ac:dyDescent="0.25">
      <c r="A1080" s="65"/>
      <c r="B1080" s="66"/>
      <c r="C1080" s="374" t="s">
        <v>72</v>
      </c>
      <c r="D1080" s="374"/>
      <c r="E1080" s="374"/>
      <c r="F1080" s="42"/>
      <c r="G1080" s="43"/>
      <c r="H1080" s="43"/>
      <c r="I1080" s="43"/>
      <c r="J1080" s="45"/>
      <c r="K1080" s="43"/>
      <c r="L1080" s="67">
        <v>248.28</v>
      </c>
      <c r="M1080" s="60"/>
      <c r="N1080" s="46"/>
      <c r="AF1080" s="39"/>
      <c r="AG1080" s="47"/>
      <c r="AM1080" s="47" t="s">
        <v>72</v>
      </c>
      <c r="AN1080" s="47"/>
      <c r="AP1080" s="47"/>
      <c r="AQ1080" s="47"/>
    </row>
    <row r="1081" spans="1:43" s="4" customFormat="1" ht="22.5" x14ac:dyDescent="0.25">
      <c r="A1081" s="40" t="s">
        <v>568</v>
      </c>
      <c r="B1081" s="41" t="s">
        <v>4117</v>
      </c>
      <c r="C1081" s="374" t="s">
        <v>4160</v>
      </c>
      <c r="D1081" s="374"/>
      <c r="E1081" s="374"/>
      <c r="F1081" s="42" t="s">
        <v>231</v>
      </c>
      <c r="G1081" s="43">
        <v>11</v>
      </c>
      <c r="H1081" s="44">
        <v>1</v>
      </c>
      <c r="I1081" s="44">
        <v>11</v>
      </c>
      <c r="J1081" s="105">
        <v>9604.32</v>
      </c>
      <c r="K1081" s="43"/>
      <c r="L1081" s="105">
        <v>12241.89</v>
      </c>
      <c r="M1081" s="68">
        <v>8.6300000000000008</v>
      </c>
      <c r="N1081" s="115">
        <v>105647.52</v>
      </c>
      <c r="AF1081" s="39"/>
      <c r="AG1081" s="47" t="s">
        <v>4160</v>
      </c>
      <c r="AM1081" s="47"/>
      <c r="AN1081" s="47"/>
      <c r="AP1081" s="47"/>
      <c r="AQ1081" s="47"/>
    </row>
    <row r="1082" spans="1:43" s="4" customFormat="1" ht="15" x14ac:dyDescent="0.25">
      <c r="A1082" s="65"/>
      <c r="B1082" s="66"/>
      <c r="C1082" s="374" t="s">
        <v>72</v>
      </c>
      <c r="D1082" s="374"/>
      <c r="E1082" s="374"/>
      <c r="F1082" s="42"/>
      <c r="G1082" s="43"/>
      <c r="H1082" s="43"/>
      <c r="I1082" s="43"/>
      <c r="J1082" s="45"/>
      <c r="K1082" s="43"/>
      <c r="L1082" s="105">
        <v>12241.89</v>
      </c>
      <c r="M1082" s="60"/>
      <c r="N1082" s="115">
        <v>105647.52</v>
      </c>
      <c r="AF1082" s="39"/>
      <c r="AG1082" s="47"/>
      <c r="AM1082" s="47" t="s">
        <v>72</v>
      </c>
      <c r="AN1082" s="47"/>
      <c r="AP1082" s="47"/>
      <c r="AQ1082" s="47"/>
    </row>
    <row r="1083" spans="1:43" s="4" customFormat="1" ht="23.25" x14ac:dyDescent="0.25">
      <c r="A1083" s="40" t="s">
        <v>570</v>
      </c>
      <c r="B1083" s="41" t="s">
        <v>4142</v>
      </c>
      <c r="C1083" s="374" t="s">
        <v>4205</v>
      </c>
      <c r="D1083" s="374"/>
      <c r="E1083" s="374"/>
      <c r="F1083" s="42" t="s">
        <v>61</v>
      </c>
      <c r="G1083" s="43">
        <v>2</v>
      </c>
      <c r="H1083" s="44">
        <v>1</v>
      </c>
      <c r="I1083" s="44">
        <v>2</v>
      </c>
      <c r="J1083" s="105">
        <v>7465.38</v>
      </c>
      <c r="K1083" s="43"/>
      <c r="L1083" s="105">
        <v>1730.1</v>
      </c>
      <c r="M1083" s="68">
        <v>8.6300000000000008</v>
      </c>
      <c r="N1083" s="115">
        <v>14930.76</v>
      </c>
      <c r="AF1083" s="39"/>
      <c r="AG1083" s="47" t="s">
        <v>4205</v>
      </c>
      <c r="AM1083" s="47"/>
      <c r="AN1083" s="47"/>
      <c r="AP1083" s="47"/>
      <c r="AQ1083" s="47"/>
    </row>
    <row r="1084" spans="1:43" s="4" customFormat="1" ht="15" x14ac:dyDescent="0.25">
      <c r="A1084" s="65"/>
      <c r="B1084" s="66"/>
      <c r="C1084" s="374" t="s">
        <v>72</v>
      </c>
      <c r="D1084" s="374"/>
      <c r="E1084" s="374"/>
      <c r="F1084" s="42"/>
      <c r="G1084" s="43"/>
      <c r="H1084" s="43"/>
      <c r="I1084" s="43"/>
      <c r="J1084" s="45"/>
      <c r="K1084" s="43"/>
      <c r="L1084" s="105">
        <v>1730.1</v>
      </c>
      <c r="M1084" s="60"/>
      <c r="N1084" s="115">
        <v>14930.76</v>
      </c>
      <c r="AF1084" s="39"/>
      <c r="AG1084" s="47"/>
      <c r="AM1084" s="47" t="s">
        <v>72</v>
      </c>
      <c r="AN1084" s="47"/>
      <c r="AP1084" s="47"/>
      <c r="AQ1084" s="47"/>
    </row>
    <row r="1085" spans="1:43" s="4" customFormat="1" ht="15" x14ac:dyDescent="0.25">
      <c r="A1085" s="381" t="s">
        <v>4206</v>
      </c>
      <c r="B1085" s="382"/>
      <c r="C1085" s="382"/>
      <c r="D1085" s="382"/>
      <c r="E1085" s="382"/>
      <c r="F1085" s="382"/>
      <c r="G1085" s="382"/>
      <c r="H1085" s="382"/>
      <c r="I1085" s="382"/>
      <c r="J1085" s="382"/>
      <c r="K1085" s="382"/>
      <c r="L1085" s="382"/>
      <c r="M1085" s="382"/>
      <c r="N1085" s="383"/>
      <c r="AF1085" s="39"/>
      <c r="AG1085" s="47"/>
      <c r="AM1085" s="47"/>
      <c r="AN1085" s="47"/>
      <c r="AP1085" s="47"/>
      <c r="AQ1085" s="47" t="s">
        <v>4206</v>
      </c>
    </row>
    <row r="1086" spans="1:43" s="4" customFormat="1" ht="45.75" x14ac:dyDescent="0.25">
      <c r="A1086" s="40" t="s">
        <v>572</v>
      </c>
      <c r="B1086" s="41" t="s">
        <v>4207</v>
      </c>
      <c r="C1086" s="374" t="s">
        <v>4208</v>
      </c>
      <c r="D1086" s="374"/>
      <c r="E1086" s="374"/>
      <c r="F1086" s="42" t="s">
        <v>215</v>
      </c>
      <c r="G1086" s="43">
        <v>0.19</v>
      </c>
      <c r="H1086" s="44">
        <v>1</v>
      </c>
      <c r="I1086" s="68">
        <v>0.19</v>
      </c>
      <c r="J1086" s="45"/>
      <c r="K1086" s="43"/>
      <c r="L1086" s="45"/>
      <c r="M1086" s="43"/>
      <c r="N1086" s="46"/>
      <c r="AF1086" s="39"/>
      <c r="AG1086" s="47" t="s">
        <v>4208</v>
      </c>
      <c r="AM1086" s="47"/>
      <c r="AN1086" s="47"/>
      <c r="AP1086" s="47"/>
      <c r="AQ1086" s="47"/>
    </row>
    <row r="1087" spans="1:43" s="4" customFormat="1" ht="15" x14ac:dyDescent="0.25">
      <c r="A1087" s="69"/>
      <c r="B1087" s="50"/>
      <c r="C1087" s="372" t="s">
        <v>4209</v>
      </c>
      <c r="D1087" s="372"/>
      <c r="E1087" s="372"/>
      <c r="F1087" s="372"/>
      <c r="G1087" s="372"/>
      <c r="H1087" s="372"/>
      <c r="I1087" s="372"/>
      <c r="J1087" s="372"/>
      <c r="K1087" s="372"/>
      <c r="L1087" s="372"/>
      <c r="M1087" s="372"/>
      <c r="N1087" s="377"/>
      <c r="AF1087" s="39"/>
      <c r="AG1087" s="47"/>
      <c r="AH1087" s="3" t="s">
        <v>4209</v>
      </c>
      <c r="AM1087" s="47"/>
      <c r="AN1087" s="47"/>
      <c r="AP1087" s="47"/>
      <c r="AQ1087" s="47"/>
    </row>
    <row r="1088" spans="1:43" s="4" customFormat="1" ht="22.5" x14ac:dyDescent="0.25">
      <c r="A1088" s="103"/>
      <c r="B1088" s="49" t="s">
        <v>217</v>
      </c>
      <c r="C1088" s="368" t="s">
        <v>218</v>
      </c>
      <c r="D1088" s="368"/>
      <c r="E1088" s="368"/>
      <c r="F1088" s="368"/>
      <c r="G1088" s="368"/>
      <c r="H1088" s="368"/>
      <c r="I1088" s="368"/>
      <c r="J1088" s="368"/>
      <c r="K1088" s="368"/>
      <c r="L1088" s="368"/>
      <c r="M1088" s="368"/>
      <c r="N1088" s="376"/>
      <c r="AF1088" s="39"/>
      <c r="AG1088" s="47"/>
      <c r="AI1088" s="3" t="s">
        <v>218</v>
      </c>
      <c r="AM1088" s="47"/>
      <c r="AN1088" s="47"/>
      <c r="AP1088" s="47"/>
      <c r="AQ1088" s="47"/>
    </row>
    <row r="1089" spans="1:43" s="4" customFormat="1" ht="15" x14ac:dyDescent="0.25">
      <c r="A1089" s="48"/>
      <c r="B1089" s="49" t="s">
        <v>58</v>
      </c>
      <c r="C1089" s="372" t="s">
        <v>62</v>
      </c>
      <c r="D1089" s="372"/>
      <c r="E1089" s="372"/>
      <c r="F1089" s="51"/>
      <c r="G1089" s="52"/>
      <c r="H1089" s="52"/>
      <c r="I1089" s="52"/>
      <c r="J1089" s="107">
        <v>1622.22</v>
      </c>
      <c r="K1089" s="54">
        <v>1.1499999999999999</v>
      </c>
      <c r="L1089" s="53">
        <v>354.46</v>
      </c>
      <c r="M1089" s="54">
        <v>34.96</v>
      </c>
      <c r="N1089" s="55">
        <v>12391.92</v>
      </c>
      <c r="AF1089" s="39"/>
      <c r="AG1089" s="47"/>
      <c r="AJ1089" s="3" t="s">
        <v>62</v>
      </c>
      <c r="AM1089" s="47"/>
      <c r="AN1089" s="47"/>
      <c r="AP1089" s="47"/>
      <c r="AQ1089" s="47"/>
    </row>
    <row r="1090" spans="1:43" s="4" customFormat="1" ht="15" x14ac:dyDescent="0.25">
      <c r="A1090" s="48"/>
      <c r="B1090" s="49" t="s">
        <v>73</v>
      </c>
      <c r="C1090" s="372" t="s">
        <v>175</v>
      </c>
      <c r="D1090" s="372"/>
      <c r="E1090" s="372"/>
      <c r="F1090" s="51"/>
      <c r="G1090" s="52"/>
      <c r="H1090" s="52"/>
      <c r="I1090" s="52"/>
      <c r="J1090" s="107">
        <v>22155.95</v>
      </c>
      <c r="K1090" s="54">
        <v>1.1499999999999999</v>
      </c>
      <c r="L1090" s="107">
        <v>4841.08</v>
      </c>
      <c r="M1090" s="52"/>
      <c r="N1090" s="58"/>
      <c r="AF1090" s="39"/>
      <c r="AG1090" s="47"/>
      <c r="AJ1090" s="3" t="s">
        <v>175</v>
      </c>
      <c r="AM1090" s="47"/>
      <c r="AN1090" s="47"/>
      <c r="AP1090" s="47"/>
      <c r="AQ1090" s="47"/>
    </row>
    <row r="1091" spans="1:43" s="4" customFormat="1" ht="15" x14ac:dyDescent="0.25">
      <c r="A1091" s="48"/>
      <c r="B1091" s="49" t="s">
        <v>78</v>
      </c>
      <c r="C1091" s="372" t="s">
        <v>176</v>
      </c>
      <c r="D1091" s="372"/>
      <c r="E1091" s="372"/>
      <c r="F1091" s="51"/>
      <c r="G1091" s="52"/>
      <c r="H1091" s="52"/>
      <c r="I1091" s="52"/>
      <c r="J1091" s="107">
        <v>1631.66</v>
      </c>
      <c r="K1091" s="54">
        <v>1.1499999999999999</v>
      </c>
      <c r="L1091" s="53">
        <v>356.52</v>
      </c>
      <c r="M1091" s="54">
        <v>34.96</v>
      </c>
      <c r="N1091" s="55">
        <v>12463.94</v>
      </c>
      <c r="AF1091" s="39"/>
      <c r="AG1091" s="47"/>
      <c r="AJ1091" s="3" t="s">
        <v>176</v>
      </c>
      <c r="AM1091" s="47"/>
      <c r="AN1091" s="47"/>
      <c r="AP1091" s="47"/>
      <c r="AQ1091" s="47"/>
    </row>
    <row r="1092" spans="1:43" s="4" customFormat="1" ht="15" x14ac:dyDescent="0.25">
      <c r="A1092" s="48"/>
      <c r="B1092" s="49" t="s">
        <v>122</v>
      </c>
      <c r="C1092" s="372" t="s">
        <v>177</v>
      </c>
      <c r="D1092" s="372"/>
      <c r="E1092" s="372"/>
      <c r="F1092" s="51"/>
      <c r="G1092" s="52"/>
      <c r="H1092" s="52"/>
      <c r="I1092" s="52"/>
      <c r="J1092" s="53">
        <v>375.52</v>
      </c>
      <c r="K1092" s="52"/>
      <c r="L1092" s="53">
        <v>71.349999999999994</v>
      </c>
      <c r="M1092" s="52"/>
      <c r="N1092" s="58"/>
      <c r="AF1092" s="39"/>
      <c r="AG1092" s="47"/>
      <c r="AJ1092" s="3" t="s">
        <v>177</v>
      </c>
      <c r="AM1092" s="47"/>
      <c r="AN1092" s="47"/>
      <c r="AP1092" s="47"/>
      <c r="AQ1092" s="47"/>
    </row>
    <row r="1093" spans="1:43" s="4" customFormat="1" ht="15" x14ac:dyDescent="0.25">
      <c r="A1093" s="56"/>
      <c r="B1093" s="49"/>
      <c r="C1093" s="372" t="s">
        <v>63</v>
      </c>
      <c r="D1093" s="372"/>
      <c r="E1093" s="372"/>
      <c r="F1093" s="51" t="s">
        <v>64</v>
      </c>
      <c r="G1093" s="54">
        <v>170.58</v>
      </c>
      <c r="H1093" s="54">
        <v>1.1499999999999999</v>
      </c>
      <c r="I1093" s="114">
        <v>37.271729999999998</v>
      </c>
      <c r="J1093" s="57"/>
      <c r="K1093" s="52"/>
      <c r="L1093" s="57"/>
      <c r="M1093" s="52"/>
      <c r="N1093" s="58"/>
      <c r="AF1093" s="39"/>
      <c r="AG1093" s="47"/>
      <c r="AK1093" s="3" t="s">
        <v>63</v>
      </c>
      <c r="AM1093" s="47"/>
      <c r="AN1093" s="47"/>
      <c r="AP1093" s="47"/>
      <c r="AQ1093" s="47"/>
    </row>
    <row r="1094" spans="1:43" s="4" customFormat="1" ht="15" x14ac:dyDescent="0.25">
      <c r="A1094" s="56"/>
      <c r="B1094" s="49"/>
      <c r="C1094" s="372" t="s">
        <v>178</v>
      </c>
      <c r="D1094" s="372"/>
      <c r="E1094" s="372"/>
      <c r="F1094" s="51" t="s">
        <v>64</v>
      </c>
      <c r="G1094" s="54">
        <v>115.81</v>
      </c>
      <c r="H1094" s="54">
        <v>1.1499999999999999</v>
      </c>
      <c r="I1094" s="117">
        <v>25.304485</v>
      </c>
      <c r="J1094" s="57"/>
      <c r="K1094" s="52"/>
      <c r="L1094" s="57"/>
      <c r="M1094" s="52"/>
      <c r="N1094" s="58"/>
      <c r="AF1094" s="39"/>
      <c r="AG1094" s="47"/>
      <c r="AK1094" s="3" t="s">
        <v>178</v>
      </c>
      <c r="AM1094" s="47"/>
      <c r="AN1094" s="47"/>
      <c r="AP1094" s="47"/>
      <c r="AQ1094" s="47"/>
    </row>
    <row r="1095" spans="1:43" s="4" customFormat="1" ht="15" x14ac:dyDescent="0.25">
      <c r="A1095" s="48"/>
      <c r="B1095" s="49"/>
      <c r="C1095" s="375" t="s">
        <v>65</v>
      </c>
      <c r="D1095" s="375"/>
      <c r="E1095" s="375"/>
      <c r="F1095" s="59"/>
      <c r="G1095" s="60"/>
      <c r="H1095" s="60"/>
      <c r="I1095" s="60"/>
      <c r="J1095" s="108">
        <v>24153.69</v>
      </c>
      <c r="K1095" s="60"/>
      <c r="L1095" s="108">
        <v>5266.89</v>
      </c>
      <c r="M1095" s="60"/>
      <c r="N1095" s="62"/>
      <c r="AF1095" s="39"/>
      <c r="AG1095" s="47"/>
      <c r="AL1095" s="3" t="s">
        <v>65</v>
      </c>
      <c r="AM1095" s="47"/>
      <c r="AN1095" s="47"/>
      <c r="AP1095" s="47"/>
      <c r="AQ1095" s="47"/>
    </row>
    <row r="1096" spans="1:43" s="4" customFormat="1" ht="15" x14ac:dyDescent="0.25">
      <c r="A1096" s="56"/>
      <c r="B1096" s="49"/>
      <c r="C1096" s="372" t="s">
        <v>66</v>
      </c>
      <c r="D1096" s="372"/>
      <c r="E1096" s="372"/>
      <c r="F1096" s="51"/>
      <c r="G1096" s="52"/>
      <c r="H1096" s="52"/>
      <c r="I1096" s="52"/>
      <c r="J1096" s="57"/>
      <c r="K1096" s="52"/>
      <c r="L1096" s="53">
        <v>710.98</v>
      </c>
      <c r="M1096" s="52"/>
      <c r="N1096" s="55">
        <v>24855.86</v>
      </c>
      <c r="AF1096" s="39"/>
      <c r="AG1096" s="47"/>
      <c r="AK1096" s="3" t="s">
        <v>66</v>
      </c>
      <c r="AM1096" s="47"/>
      <c r="AN1096" s="47"/>
      <c r="AP1096" s="47"/>
      <c r="AQ1096" s="47"/>
    </row>
    <row r="1097" spans="1:43" s="4" customFormat="1" ht="23.25" x14ac:dyDescent="0.25">
      <c r="A1097" s="56"/>
      <c r="B1097" s="49" t="s">
        <v>718</v>
      </c>
      <c r="C1097" s="372" t="s">
        <v>719</v>
      </c>
      <c r="D1097" s="372"/>
      <c r="E1097" s="372"/>
      <c r="F1097" s="51" t="s">
        <v>69</v>
      </c>
      <c r="G1097" s="63">
        <v>117</v>
      </c>
      <c r="H1097" s="52"/>
      <c r="I1097" s="63">
        <v>117</v>
      </c>
      <c r="J1097" s="57"/>
      <c r="K1097" s="52"/>
      <c r="L1097" s="53">
        <v>831.85</v>
      </c>
      <c r="M1097" s="52"/>
      <c r="N1097" s="55">
        <v>29081.360000000001</v>
      </c>
      <c r="AF1097" s="39"/>
      <c r="AG1097" s="47"/>
      <c r="AK1097" s="3" t="s">
        <v>719</v>
      </c>
      <c r="AM1097" s="47"/>
      <c r="AN1097" s="47"/>
      <c r="AP1097" s="47"/>
      <c r="AQ1097" s="47"/>
    </row>
    <row r="1098" spans="1:43" s="4" customFormat="1" ht="23.25" x14ac:dyDescent="0.25">
      <c r="A1098" s="56"/>
      <c r="B1098" s="49" t="s">
        <v>720</v>
      </c>
      <c r="C1098" s="372" t="s">
        <v>721</v>
      </c>
      <c r="D1098" s="372"/>
      <c r="E1098" s="372"/>
      <c r="F1098" s="51" t="s">
        <v>69</v>
      </c>
      <c r="G1098" s="63">
        <v>74</v>
      </c>
      <c r="H1098" s="52"/>
      <c r="I1098" s="63">
        <v>74</v>
      </c>
      <c r="J1098" s="57"/>
      <c r="K1098" s="52"/>
      <c r="L1098" s="53">
        <v>526.13</v>
      </c>
      <c r="M1098" s="52"/>
      <c r="N1098" s="55">
        <v>18393.34</v>
      </c>
      <c r="AF1098" s="39"/>
      <c r="AG1098" s="47"/>
      <c r="AK1098" s="3" t="s">
        <v>721</v>
      </c>
      <c r="AM1098" s="47"/>
      <c r="AN1098" s="47"/>
      <c r="AP1098" s="47"/>
      <c r="AQ1098" s="47"/>
    </row>
    <row r="1099" spans="1:43" s="4" customFormat="1" ht="15" x14ac:dyDescent="0.25">
      <c r="A1099" s="65"/>
      <c r="B1099" s="66"/>
      <c r="C1099" s="374" t="s">
        <v>72</v>
      </c>
      <c r="D1099" s="374"/>
      <c r="E1099" s="374"/>
      <c r="F1099" s="42"/>
      <c r="G1099" s="43"/>
      <c r="H1099" s="43"/>
      <c r="I1099" s="43"/>
      <c r="J1099" s="45"/>
      <c r="K1099" s="43"/>
      <c r="L1099" s="105">
        <v>6624.87</v>
      </c>
      <c r="M1099" s="60"/>
      <c r="N1099" s="46"/>
      <c r="AF1099" s="39"/>
      <c r="AG1099" s="47"/>
      <c r="AM1099" s="47" t="s">
        <v>72</v>
      </c>
      <c r="AN1099" s="47"/>
      <c r="AP1099" s="47"/>
      <c r="AQ1099" s="47"/>
    </row>
    <row r="1100" spans="1:43" s="4" customFormat="1" ht="22.5" x14ac:dyDescent="0.25">
      <c r="A1100" s="40" t="s">
        <v>573</v>
      </c>
      <c r="B1100" s="41" t="s">
        <v>4117</v>
      </c>
      <c r="C1100" s="374" t="s">
        <v>4210</v>
      </c>
      <c r="D1100" s="374"/>
      <c r="E1100" s="374"/>
      <c r="F1100" s="42" t="s">
        <v>231</v>
      </c>
      <c r="G1100" s="43">
        <v>19.190000000000001</v>
      </c>
      <c r="H1100" s="44">
        <v>1</v>
      </c>
      <c r="I1100" s="68">
        <v>19.190000000000001</v>
      </c>
      <c r="J1100" s="105">
        <v>163100.54999999999</v>
      </c>
      <c r="K1100" s="43"/>
      <c r="L1100" s="105">
        <v>362676.66</v>
      </c>
      <c r="M1100" s="68">
        <v>8.6300000000000008</v>
      </c>
      <c r="N1100" s="115">
        <v>3129899.55</v>
      </c>
      <c r="AF1100" s="39"/>
      <c r="AG1100" s="47" t="s">
        <v>4210</v>
      </c>
      <c r="AM1100" s="47"/>
      <c r="AN1100" s="47"/>
      <c r="AP1100" s="47"/>
      <c r="AQ1100" s="47"/>
    </row>
    <row r="1101" spans="1:43" s="4" customFormat="1" ht="15" x14ac:dyDescent="0.25">
      <c r="A1101" s="65"/>
      <c r="B1101" s="66"/>
      <c r="C1101" s="374" t="s">
        <v>72</v>
      </c>
      <c r="D1101" s="374"/>
      <c r="E1101" s="374"/>
      <c r="F1101" s="42"/>
      <c r="G1101" s="43"/>
      <c r="H1101" s="43"/>
      <c r="I1101" s="43"/>
      <c r="J1101" s="45"/>
      <c r="K1101" s="43"/>
      <c r="L1101" s="105">
        <v>362676.66</v>
      </c>
      <c r="M1101" s="60"/>
      <c r="N1101" s="115">
        <v>3129899.55</v>
      </c>
      <c r="AF1101" s="39"/>
      <c r="AG1101" s="47"/>
      <c r="AM1101" s="47" t="s">
        <v>72</v>
      </c>
      <c r="AN1101" s="47"/>
      <c r="AP1101" s="47"/>
      <c r="AQ1101" s="47"/>
    </row>
    <row r="1102" spans="1:43" s="4" customFormat="1" ht="56.25" x14ac:dyDescent="0.25">
      <c r="A1102" s="40" t="s">
        <v>574</v>
      </c>
      <c r="B1102" s="41" t="s">
        <v>4211</v>
      </c>
      <c r="C1102" s="374" t="s">
        <v>4212</v>
      </c>
      <c r="D1102" s="374"/>
      <c r="E1102" s="374"/>
      <c r="F1102" s="42" t="s">
        <v>732</v>
      </c>
      <c r="G1102" s="43">
        <v>0.19</v>
      </c>
      <c r="H1102" s="44">
        <v>1</v>
      </c>
      <c r="I1102" s="68">
        <v>0.19</v>
      </c>
      <c r="J1102" s="45"/>
      <c r="K1102" s="43"/>
      <c r="L1102" s="45"/>
      <c r="M1102" s="43"/>
      <c r="N1102" s="46"/>
      <c r="AF1102" s="39"/>
      <c r="AG1102" s="47" t="s">
        <v>4212</v>
      </c>
      <c r="AM1102" s="47"/>
      <c r="AN1102" s="47"/>
      <c r="AP1102" s="47"/>
      <c r="AQ1102" s="47"/>
    </row>
    <row r="1103" spans="1:43" s="4" customFormat="1" ht="15" x14ac:dyDescent="0.25">
      <c r="A1103" s="69"/>
      <c r="B1103" s="50"/>
      <c r="C1103" s="372" t="s">
        <v>4209</v>
      </c>
      <c r="D1103" s="372"/>
      <c r="E1103" s="372"/>
      <c r="F1103" s="372"/>
      <c r="G1103" s="372"/>
      <c r="H1103" s="372"/>
      <c r="I1103" s="372"/>
      <c r="J1103" s="372"/>
      <c r="K1103" s="372"/>
      <c r="L1103" s="372"/>
      <c r="M1103" s="372"/>
      <c r="N1103" s="377"/>
      <c r="AF1103" s="39"/>
      <c r="AG1103" s="47"/>
      <c r="AH1103" s="3" t="s">
        <v>4209</v>
      </c>
      <c r="AM1103" s="47"/>
      <c r="AN1103" s="47"/>
      <c r="AP1103" s="47"/>
      <c r="AQ1103" s="47"/>
    </row>
    <row r="1104" spans="1:43" s="4" customFormat="1" ht="22.5" x14ac:dyDescent="0.25">
      <c r="A1104" s="103"/>
      <c r="B1104" s="49" t="s">
        <v>217</v>
      </c>
      <c r="C1104" s="368" t="s">
        <v>218</v>
      </c>
      <c r="D1104" s="368"/>
      <c r="E1104" s="368"/>
      <c r="F1104" s="368"/>
      <c r="G1104" s="368"/>
      <c r="H1104" s="368"/>
      <c r="I1104" s="368"/>
      <c r="J1104" s="368"/>
      <c r="K1104" s="368"/>
      <c r="L1104" s="368"/>
      <c r="M1104" s="368"/>
      <c r="N1104" s="376"/>
      <c r="AF1104" s="39"/>
      <c r="AG1104" s="47"/>
      <c r="AI1104" s="3" t="s">
        <v>218</v>
      </c>
      <c r="AM1104" s="47"/>
      <c r="AN1104" s="47"/>
      <c r="AP1104" s="47"/>
      <c r="AQ1104" s="47"/>
    </row>
    <row r="1105" spans="1:43" s="4" customFormat="1" ht="15" x14ac:dyDescent="0.25">
      <c r="A1105" s="48"/>
      <c r="B1105" s="49" t="s">
        <v>58</v>
      </c>
      <c r="C1105" s="372" t="s">
        <v>62</v>
      </c>
      <c r="D1105" s="372"/>
      <c r="E1105" s="372"/>
      <c r="F1105" s="51"/>
      <c r="G1105" s="52"/>
      <c r="H1105" s="52"/>
      <c r="I1105" s="52"/>
      <c r="J1105" s="107">
        <v>1453.58</v>
      </c>
      <c r="K1105" s="54">
        <v>1.1499999999999999</v>
      </c>
      <c r="L1105" s="53">
        <v>317.61</v>
      </c>
      <c r="M1105" s="54">
        <v>34.96</v>
      </c>
      <c r="N1105" s="55">
        <v>11103.65</v>
      </c>
      <c r="AF1105" s="39"/>
      <c r="AG1105" s="47"/>
      <c r="AJ1105" s="3" t="s">
        <v>62</v>
      </c>
      <c r="AM1105" s="47"/>
      <c r="AN1105" s="47"/>
      <c r="AP1105" s="47"/>
      <c r="AQ1105" s="47"/>
    </row>
    <row r="1106" spans="1:43" s="4" customFormat="1" ht="15" x14ac:dyDescent="0.25">
      <c r="A1106" s="48"/>
      <c r="B1106" s="49" t="s">
        <v>73</v>
      </c>
      <c r="C1106" s="372" t="s">
        <v>175</v>
      </c>
      <c r="D1106" s="372"/>
      <c r="E1106" s="372"/>
      <c r="F1106" s="51"/>
      <c r="G1106" s="52"/>
      <c r="H1106" s="52"/>
      <c r="I1106" s="52"/>
      <c r="J1106" s="53">
        <v>694.1</v>
      </c>
      <c r="K1106" s="54">
        <v>1.1499999999999999</v>
      </c>
      <c r="L1106" s="53">
        <v>151.66</v>
      </c>
      <c r="M1106" s="52"/>
      <c r="N1106" s="58"/>
      <c r="AF1106" s="39"/>
      <c r="AG1106" s="47"/>
      <c r="AJ1106" s="3" t="s">
        <v>175</v>
      </c>
      <c r="AM1106" s="47"/>
      <c r="AN1106" s="47"/>
      <c r="AP1106" s="47"/>
      <c r="AQ1106" s="47"/>
    </row>
    <row r="1107" spans="1:43" s="4" customFormat="1" ht="15" x14ac:dyDescent="0.25">
      <c r="A1107" s="48"/>
      <c r="B1107" s="49" t="s">
        <v>78</v>
      </c>
      <c r="C1107" s="372" t="s">
        <v>176</v>
      </c>
      <c r="D1107" s="372"/>
      <c r="E1107" s="372"/>
      <c r="F1107" s="51"/>
      <c r="G1107" s="52"/>
      <c r="H1107" s="52"/>
      <c r="I1107" s="52"/>
      <c r="J1107" s="53">
        <v>11.77</v>
      </c>
      <c r="K1107" s="54">
        <v>1.1499999999999999</v>
      </c>
      <c r="L1107" s="53">
        <v>2.57</v>
      </c>
      <c r="M1107" s="54">
        <v>34.96</v>
      </c>
      <c r="N1107" s="64">
        <v>89.85</v>
      </c>
      <c r="AF1107" s="39"/>
      <c r="AG1107" s="47"/>
      <c r="AJ1107" s="3" t="s">
        <v>176</v>
      </c>
      <c r="AM1107" s="47"/>
      <c r="AN1107" s="47"/>
      <c r="AP1107" s="47"/>
      <c r="AQ1107" s="47"/>
    </row>
    <row r="1108" spans="1:43" s="4" customFormat="1" ht="15" x14ac:dyDescent="0.25">
      <c r="A1108" s="48"/>
      <c r="B1108" s="49" t="s">
        <v>122</v>
      </c>
      <c r="C1108" s="372" t="s">
        <v>177</v>
      </c>
      <c r="D1108" s="372"/>
      <c r="E1108" s="372"/>
      <c r="F1108" s="51"/>
      <c r="G1108" s="52"/>
      <c r="H1108" s="52"/>
      <c r="I1108" s="52"/>
      <c r="J1108" s="107">
        <v>5403.16</v>
      </c>
      <c r="K1108" s="52"/>
      <c r="L1108" s="107">
        <v>1026.5999999999999</v>
      </c>
      <c r="M1108" s="52"/>
      <c r="N1108" s="58"/>
      <c r="AF1108" s="39"/>
      <c r="AG1108" s="47"/>
      <c r="AJ1108" s="3" t="s">
        <v>177</v>
      </c>
      <c r="AM1108" s="47"/>
      <c r="AN1108" s="47"/>
      <c r="AP1108" s="47"/>
      <c r="AQ1108" s="47"/>
    </row>
    <row r="1109" spans="1:43" s="4" customFormat="1" ht="15" x14ac:dyDescent="0.25">
      <c r="A1109" s="56"/>
      <c r="B1109" s="49"/>
      <c r="C1109" s="372" t="s">
        <v>63</v>
      </c>
      <c r="D1109" s="372"/>
      <c r="E1109" s="372"/>
      <c r="F1109" s="51" t="s">
        <v>64</v>
      </c>
      <c r="G1109" s="104">
        <v>151.1</v>
      </c>
      <c r="H1109" s="54">
        <v>1.1499999999999999</v>
      </c>
      <c r="I1109" s="114">
        <v>33.015349999999998</v>
      </c>
      <c r="J1109" s="57"/>
      <c r="K1109" s="52"/>
      <c r="L1109" s="57"/>
      <c r="M1109" s="52"/>
      <c r="N1109" s="58"/>
      <c r="AF1109" s="39"/>
      <c r="AG1109" s="47"/>
      <c r="AK1109" s="3" t="s">
        <v>63</v>
      </c>
      <c r="AM1109" s="47"/>
      <c r="AN1109" s="47"/>
      <c r="AP1109" s="47"/>
      <c r="AQ1109" s="47"/>
    </row>
    <row r="1110" spans="1:43" s="4" customFormat="1" ht="15" x14ac:dyDescent="0.25">
      <c r="A1110" s="56"/>
      <c r="B1110" s="49"/>
      <c r="C1110" s="372" t="s">
        <v>178</v>
      </c>
      <c r="D1110" s="372"/>
      <c r="E1110" s="372"/>
      <c r="F1110" s="51" t="s">
        <v>64</v>
      </c>
      <c r="G1110" s="54">
        <v>0.66</v>
      </c>
      <c r="H1110" s="54">
        <v>1.1499999999999999</v>
      </c>
      <c r="I1110" s="114">
        <v>0.14421</v>
      </c>
      <c r="J1110" s="57"/>
      <c r="K1110" s="52"/>
      <c r="L1110" s="57"/>
      <c r="M1110" s="52"/>
      <c r="N1110" s="58"/>
      <c r="AF1110" s="39"/>
      <c r="AG1110" s="47"/>
      <c r="AK1110" s="3" t="s">
        <v>178</v>
      </c>
      <c r="AM1110" s="47"/>
      <c r="AN1110" s="47"/>
      <c r="AP1110" s="47"/>
      <c r="AQ1110" s="47"/>
    </row>
    <row r="1111" spans="1:43" s="4" customFormat="1" ht="15" x14ac:dyDescent="0.25">
      <c r="A1111" s="48"/>
      <c r="B1111" s="49"/>
      <c r="C1111" s="375" t="s">
        <v>65</v>
      </c>
      <c r="D1111" s="375"/>
      <c r="E1111" s="375"/>
      <c r="F1111" s="59"/>
      <c r="G1111" s="60"/>
      <c r="H1111" s="60"/>
      <c r="I1111" s="60"/>
      <c r="J1111" s="108">
        <v>7550.84</v>
      </c>
      <c r="K1111" s="60"/>
      <c r="L1111" s="108">
        <v>1495.87</v>
      </c>
      <c r="M1111" s="60"/>
      <c r="N1111" s="62"/>
      <c r="AF1111" s="39"/>
      <c r="AG1111" s="47"/>
      <c r="AL1111" s="3" t="s">
        <v>65</v>
      </c>
      <c r="AM1111" s="47"/>
      <c r="AN1111" s="47"/>
      <c r="AP1111" s="47"/>
      <c r="AQ1111" s="47"/>
    </row>
    <row r="1112" spans="1:43" s="4" customFormat="1" ht="15" x14ac:dyDescent="0.25">
      <c r="A1112" s="56"/>
      <c r="B1112" s="49"/>
      <c r="C1112" s="372" t="s">
        <v>66</v>
      </c>
      <c r="D1112" s="372"/>
      <c r="E1112" s="372"/>
      <c r="F1112" s="51"/>
      <c r="G1112" s="52"/>
      <c r="H1112" s="52"/>
      <c r="I1112" s="52"/>
      <c r="J1112" s="57"/>
      <c r="K1112" s="52"/>
      <c r="L1112" s="53">
        <v>320.18</v>
      </c>
      <c r="M1112" s="52"/>
      <c r="N1112" s="55">
        <v>11193.5</v>
      </c>
      <c r="AF1112" s="39"/>
      <c r="AG1112" s="47"/>
      <c r="AK1112" s="3" t="s">
        <v>66</v>
      </c>
      <c r="AM1112" s="47"/>
      <c r="AN1112" s="47"/>
      <c r="AP1112" s="47"/>
      <c r="AQ1112" s="47"/>
    </row>
    <row r="1113" spans="1:43" s="4" customFormat="1" ht="23.25" x14ac:dyDescent="0.25">
      <c r="A1113" s="56"/>
      <c r="B1113" s="49" t="s">
        <v>718</v>
      </c>
      <c r="C1113" s="372" t="s">
        <v>719</v>
      </c>
      <c r="D1113" s="372"/>
      <c r="E1113" s="372"/>
      <c r="F1113" s="51" t="s">
        <v>69</v>
      </c>
      <c r="G1113" s="63">
        <v>117</v>
      </c>
      <c r="H1113" s="52"/>
      <c r="I1113" s="63">
        <v>117</v>
      </c>
      <c r="J1113" s="57"/>
      <c r="K1113" s="52"/>
      <c r="L1113" s="53">
        <v>374.61</v>
      </c>
      <c r="M1113" s="52"/>
      <c r="N1113" s="55">
        <v>13096.4</v>
      </c>
      <c r="AF1113" s="39"/>
      <c r="AG1113" s="47"/>
      <c r="AK1113" s="3" t="s">
        <v>719</v>
      </c>
      <c r="AM1113" s="47"/>
      <c r="AN1113" s="47"/>
      <c r="AP1113" s="47"/>
      <c r="AQ1113" s="47"/>
    </row>
    <row r="1114" spans="1:43" s="4" customFormat="1" ht="23.25" x14ac:dyDescent="0.25">
      <c r="A1114" s="56"/>
      <c r="B1114" s="49" t="s">
        <v>720</v>
      </c>
      <c r="C1114" s="372" t="s">
        <v>721</v>
      </c>
      <c r="D1114" s="372"/>
      <c r="E1114" s="372"/>
      <c r="F1114" s="51" t="s">
        <v>69</v>
      </c>
      <c r="G1114" s="63">
        <v>74</v>
      </c>
      <c r="H1114" s="52"/>
      <c r="I1114" s="63">
        <v>74</v>
      </c>
      <c r="J1114" s="57"/>
      <c r="K1114" s="52"/>
      <c r="L1114" s="53">
        <v>236.93</v>
      </c>
      <c r="M1114" s="52"/>
      <c r="N1114" s="55">
        <v>8283.19</v>
      </c>
      <c r="AF1114" s="39"/>
      <c r="AG1114" s="47"/>
      <c r="AK1114" s="3" t="s">
        <v>721</v>
      </c>
      <c r="AM1114" s="47"/>
      <c r="AN1114" s="47"/>
      <c r="AP1114" s="47"/>
      <c r="AQ1114" s="47"/>
    </row>
    <row r="1115" spans="1:43" s="4" customFormat="1" ht="15" x14ac:dyDescent="0.25">
      <c r="A1115" s="65"/>
      <c r="B1115" s="66"/>
      <c r="C1115" s="374" t="s">
        <v>72</v>
      </c>
      <c r="D1115" s="374"/>
      <c r="E1115" s="374"/>
      <c r="F1115" s="42"/>
      <c r="G1115" s="43"/>
      <c r="H1115" s="43"/>
      <c r="I1115" s="43"/>
      <c r="J1115" s="45"/>
      <c r="K1115" s="43"/>
      <c r="L1115" s="105">
        <v>2107.41</v>
      </c>
      <c r="M1115" s="60"/>
      <c r="N1115" s="46"/>
      <c r="AF1115" s="39"/>
      <c r="AG1115" s="47"/>
      <c r="AM1115" s="47" t="s">
        <v>72</v>
      </c>
      <c r="AN1115" s="47"/>
      <c r="AP1115" s="47"/>
      <c r="AQ1115" s="47"/>
    </row>
    <row r="1116" spans="1:43" s="4" customFormat="1" ht="23.25" x14ac:dyDescent="0.25">
      <c r="A1116" s="40" t="s">
        <v>576</v>
      </c>
      <c r="B1116" s="41" t="s">
        <v>4213</v>
      </c>
      <c r="C1116" s="374" t="s">
        <v>4214</v>
      </c>
      <c r="D1116" s="374"/>
      <c r="E1116" s="374"/>
      <c r="F1116" s="42" t="s">
        <v>215</v>
      </c>
      <c r="G1116" s="43">
        <v>0.19</v>
      </c>
      <c r="H1116" s="44">
        <v>1</v>
      </c>
      <c r="I1116" s="68">
        <v>0.19</v>
      </c>
      <c r="J1116" s="45"/>
      <c r="K1116" s="43"/>
      <c r="L1116" s="45"/>
      <c r="M1116" s="43"/>
      <c r="N1116" s="46"/>
      <c r="AF1116" s="39"/>
      <c r="AG1116" s="47" t="s">
        <v>4214</v>
      </c>
      <c r="AM1116" s="47"/>
      <c r="AN1116" s="47"/>
      <c r="AP1116" s="47"/>
      <c r="AQ1116" s="47"/>
    </row>
    <row r="1117" spans="1:43" s="4" customFormat="1" ht="15" x14ac:dyDescent="0.25">
      <c r="A1117" s="69"/>
      <c r="B1117" s="50"/>
      <c r="C1117" s="372" t="s">
        <v>4209</v>
      </c>
      <c r="D1117" s="372"/>
      <c r="E1117" s="372"/>
      <c r="F1117" s="372"/>
      <c r="G1117" s="372"/>
      <c r="H1117" s="372"/>
      <c r="I1117" s="372"/>
      <c r="J1117" s="372"/>
      <c r="K1117" s="372"/>
      <c r="L1117" s="372"/>
      <c r="M1117" s="372"/>
      <c r="N1117" s="377"/>
      <c r="AF1117" s="39"/>
      <c r="AG1117" s="47"/>
      <c r="AH1117" s="3" t="s">
        <v>4209</v>
      </c>
      <c r="AM1117" s="47"/>
      <c r="AN1117" s="47"/>
      <c r="AP1117" s="47"/>
      <c r="AQ1117" s="47"/>
    </row>
    <row r="1118" spans="1:43" s="4" customFormat="1" ht="22.5" x14ac:dyDescent="0.25">
      <c r="A1118" s="103"/>
      <c r="B1118" s="49" t="s">
        <v>217</v>
      </c>
      <c r="C1118" s="368" t="s">
        <v>218</v>
      </c>
      <c r="D1118" s="368"/>
      <c r="E1118" s="368"/>
      <c r="F1118" s="368"/>
      <c r="G1118" s="368"/>
      <c r="H1118" s="368"/>
      <c r="I1118" s="368"/>
      <c r="J1118" s="368"/>
      <c r="K1118" s="368"/>
      <c r="L1118" s="368"/>
      <c r="M1118" s="368"/>
      <c r="N1118" s="376"/>
      <c r="AF1118" s="39"/>
      <c r="AG1118" s="47"/>
      <c r="AI1118" s="3" t="s">
        <v>218</v>
      </c>
      <c r="AM1118" s="47"/>
      <c r="AN1118" s="47"/>
      <c r="AP1118" s="47"/>
      <c r="AQ1118" s="47"/>
    </row>
    <row r="1119" spans="1:43" s="4" customFormat="1" ht="15" x14ac:dyDescent="0.25">
      <c r="A1119" s="48"/>
      <c r="B1119" s="49" t="s">
        <v>58</v>
      </c>
      <c r="C1119" s="372" t="s">
        <v>62</v>
      </c>
      <c r="D1119" s="372"/>
      <c r="E1119" s="372"/>
      <c r="F1119" s="51"/>
      <c r="G1119" s="52"/>
      <c r="H1119" s="52"/>
      <c r="I1119" s="52"/>
      <c r="J1119" s="107">
        <v>1410.62</v>
      </c>
      <c r="K1119" s="54">
        <v>1.1499999999999999</v>
      </c>
      <c r="L1119" s="53">
        <v>308.22000000000003</v>
      </c>
      <c r="M1119" s="54">
        <v>34.96</v>
      </c>
      <c r="N1119" s="55">
        <v>10775.37</v>
      </c>
      <c r="AF1119" s="39"/>
      <c r="AG1119" s="47"/>
      <c r="AJ1119" s="3" t="s">
        <v>62</v>
      </c>
      <c r="AM1119" s="47"/>
      <c r="AN1119" s="47"/>
      <c r="AP1119" s="47"/>
      <c r="AQ1119" s="47"/>
    </row>
    <row r="1120" spans="1:43" s="4" customFormat="1" ht="15" x14ac:dyDescent="0.25">
      <c r="A1120" s="48"/>
      <c r="B1120" s="49" t="s">
        <v>73</v>
      </c>
      <c r="C1120" s="372" t="s">
        <v>175</v>
      </c>
      <c r="D1120" s="372"/>
      <c r="E1120" s="372"/>
      <c r="F1120" s="51"/>
      <c r="G1120" s="52"/>
      <c r="H1120" s="52"/>
      <c r="I1120" s="52"/>
      <c r="J1120" s="107">
        <v>18086.259999999998</v>
      </c>
      <c r="K1120" s="54">
        <v>1.1499999999999999</v>
      </c>
      <c r="L1120" s="107">
        <v>3951.85</v>
      </c>
      <c r="M1120" s="52"/>
      <c r="N1120" s="58"/>
      <c r="AF1120" s="39"/>
      <c r="AG1120" s="47"/>
      <c r="AJ1120" s="3" t="s">
        <v>175</v>
      </c>
      <c r="AM1120" s="47"/>
      <c r="AN1120" s="47"/>
      <c r="AP1120" s="47"/>
      <c r="AQ1120" s="47"/>
    </row>
    <row r="1121" spans="1:43" s="4" customFormat="1" ht="15" x14ac:dyDescent="0.25">
      <c r="A1121" s="48"/>
      <c r="B1121" s="49" t="s">
        <v>78</v>
      </c>
      <c r="C1121" s="372" t="s">
        <v>176</v>
      </c>
      <c r="D1121" s="372"/>
      <c r="E1121" s="372"/>
      <c r="F1121" s="51"/>
      <c r="G1121" s="52"/>
      <c r="H1121" s="52"/>
      <c r="I1121" s="52"/>
      <c r="J1121" s="107">
        <v>1351.01</v>
      </c>
      <c r="K1121" s="54">
        <v>1.1499999999999999</v>
      </c>
      <c r="L1121" s="53">
        <v>295.2</v>
      </c>
      <c r="M1121" s="54">
        <v>34.96</v>
      </c>
      <c r="N1121" s="55">
        <v>10320.19</v>
      </c>
      <c r="AF1121" s="39"/>
      <c r="AG1121" s="47"/>
      <c r="AJ1121" s="3" t="s">
        <v>176</v>
      </c>
      <c r="AM1121" s="47"/>
      <c r="AN1121" s="47"/>
      <c r="AP1121" s="47"/>
      <c r="AQ1121" s="47"/>
    </row>
    <row r="1122" spans="1:43" s="4" customFormat="1" ht="15" x14ac:dyDescent="0.25">
      <c r="A1122" s="48"/>
      <c r="B1122" s="49" t="s">
        <v>122</v>
      </c>
      <c r="C1122" s="372" t="s">
        <v>177</v>
      </c>
      <c r="D1122" s="372"/>
      <c r="E1122" s="372"/>
      <c r="F1122" s="51"/>
      <c r="G1122" s="52"/>
      <c r="H1122" s="52"/>
      <c r="I1122" s="52"/>
      <c r="J1122" s="53">
        <v>275.72000000000003</v>
      </c>
      <c r="K1122" s="52"/>
      <c r="L1122" s="53">
        <v>52.39</v>
      </c>
      <c r="M1122" s="52"/>
      <c r="N1122" s="58"/>
      <c r="AF1122" s="39"/>
      <c r="AG1122" s="47"/>
      <c r="AJ1122" s="3" t="s">
        <v>177</v>
      </c>
      <c r="AM1122" s="47"/>
      <c r="AN1122" s="47"/>
      <c r="AP1122" s="47"/>
      <c r="AQ1122" s="47"/>
    </row>
    <row r="1123" spans="1:43" s="4" customFormat="1" ht="15" x14ac:dyDescent="0.25">
      <c r="A1123" s="56"/>
      <c r="B1123" s="49"/>
      <c r="C1123" s="372" t="s">
        <v>63</v>
      </c>
      <c r="D1123" s="372"/>
      <c r="E1123" s="372"/>
      <c r="F1123" s="51" t="s">
        <v>64</v>
      </c>
      <c r="G1123" s="54">
        <v>148.33000000000001</v>
      </c>
      <c r="H1123" s="54">
        <v>1.1499999999999999</v>
      </c>
      <c r="I1123" s="117">
        <v>32.410105000000001</v>
      </c>
      <c r="J1123" s="57"/>
      <c r="K1123" s="52"/>
      <c r="L1123" s="57"/>
      <c r="M1123" s="52"/>
      <c r="N1123" s="58"/>
      <c r="AF1123" s="39"/>
      <c r="AG1123" s="47"/>
      <c r="AK1123" s="3" t="s">
        <v>63</v>
      </c>
      <c r="AM1123" s="47"/>
      <c r="AN1123" s="47"/>
      <c r="AP1123" s="47"/>
      <c r="AQ1123" s="47"/>
    </row>
    <row r="1124" spans="1:43" s="4" customFormat="1" ht="15" x14ac:dyDescent="0.25">
      <c r="A1124" s="56"/>
      <c r="B1124" s="49"/>
      <c r="C1124" s="372" t="s">
        <v>178</v>
      </c>
      <c r="D1124" s="372"/>
      <c r="E1124" s="372"/>
      <c r="F1124" s="51" t="s">
        <v>64</v>
      </c>
      <c r="G1124" s="54">
        <v>96.02</v>
      </c>
      <c r="H1124" s="54">
        <v>1.1499999999999999</v>
      </c>
      <c r="I1124" s="114">
        <v>20.980370000000001</v>
      </c>
      <c r="J1124" s="57"/>
      <c r="K1124" s="52"/>
      <c r="L1124" s="57"/>
      <c r="M1124" s="52"/>
      <c r="N1124" s="58"/>
      <c r="AF1124" s="39"/>
      <c r="AG1124" s="47"/>
      <c r="AK1124" s="3" t="s">
        <v>178</v>
      </c>
      <c r="AM1124" s="47"/>
      <c r="AN1124" s="47"/>
      <c r="AP1124" s="47"/>
      <c r="AQ1124" s="47"/>
    </row>
    <row r="1125" spans="1:43" s="4" customFormat="1" ht="15" x14ac:dyDescent="0.25">
      <c r="A1125" s="48"/>
      <c r="B1125" s="49"/>
      <c r="C1125" s="375" t="s">
        <v>65</v>
      </c>
      <c r="D1125" s="375"/>
      <c r="E1125" s="375"/>
      <c r="F1125" s="59"/>
      <c r="G1125" s="60"/>
      <c r="H1125" s="60"/>
      <c r="I1125" s="60"/>
      <c r="J1125" s="108">
        <v>19772.599999999999</v>
      </c>
      <c r="K1125" s="60"/>
      <c r="L1125" s="108">
        <v>4312.46</v>
      </c>
      <c r="M1125" s="60"/>
      <c r="N1125" s="62"/>
      <c r="AF1125" s="39"/>
      <c r="AG1125" s="47"/>
      <c r="AL1125" s="3" t="s">
        <v>65</v>
      </c>
      <c r="AM1125" s="47"/>
      <c r="AN1125" s="47"/>
      <c r="AP1125" s="47"/>
      <c r="AQ1125" s="47"/>
    </row>
    <row r="1126" spans="1:43" s="4" customFormat="1" ht="15" x14ac:dyDescent="0.25">
      <c r="A1126" s="56"/>
      <c r="B1126" s="49"/>
      <c r="C1126" s="372" t="s">
        <v>66</v>
      </c>
      <c r="D1126" s="372"/>
      <c r="E1126" s="372"/>
      <c r="F1126" s="51"/>
      <c r="G1126" s="52"/>
      <c r="H1126" s="52"/>
      <c r="I1126" s="52"/>
      <c r="J1126" s="57"/>
      <c r="K1126" s="52"/>
      <c r="L1126" s="53">
        <v>603.41999999999996</v>
      </c>
      <c r="M1126" s="52"/>
      <c r="N1126" s="55">
        <v>21095.56</v>
      </c>
      <c r="AF1126" s="39"/>
      <c r="AG1126" s="47"/>
      <c r="AK1126" s="3" t="s">
        <v>66</v>
      </c>
      <c r="AM1126" s="47"/>
      <c r="AN1126" s="47"/>
      <c r="AP1126" s="47"/>
      <c r="AQ1126" s="47"/>
    </row>
    <row r="1127" spans="1:43" s="4" customFormat="1" ht="23.25" x14ac:dyDescent="0.25">
      <c r="A1127" s="56"/>
      <c r="B1127" s="49" t="s">
        <v>718</v>
      </c>
      <c r="C1127" s="372" t="s">
        <v>719</v>
      </c>
      <c r="D1127" s="372"/>
      <c r="E1127" s="372"/>
      <c r="F1127" s="51" t="s">
        <v>69</v>
      </c>
      <c r="G1127" s="63">
        <v>117</v>
      </c>
      <c r="H1127" s="52"/>
      <c r="I1127" s="63">
        <v>117</v>
      </c>
      <c r="J1127" s="57"/>
      <c r="K1127" s="52"/>
      <c r="L1127" s="53">
        <v>706</v>
      </c>
      <c r="M1127" s="52"/>
      <c r="N1127" s="55">
        <v>24681.81</v>
      </c>
      <c r="AF1127" s="39"/>
      <c r="AG1127" s="47"/>
      <c r="AK1127" s="3" t="s">
        <v>719</v>
      </c>
      <c r="AM1127" s="47"/>
      <c r="AN1127" s="47"/>
      <c r="AP1127" s="47"/>
      <c r="AQ1127" s="47"/>
    </row>
    <row r="1128" spans="1:43" s="4" customFormat="1" ht="23.25" x14ac:dyDescent="0.25">
      <c r="A1128" s="56"/>
      <c r="B1128" s="49" t="s">
        <v>720</v>
      </c>
      <c r="C1128" s="372" t="s">
        <v>721</v>
      </c>
      <c r="D1128" s="372"/>
      <c r="E1128" s="372"/>
      <c r="F1128" s="51" t="s">
        <v>69</v>
      </c>
      <c r="G1128" s="63">
        <v>74</v>
      </c>
      <c r="H1128" s="52"/>
      <c r="I1128" s="63">
        <v>74</v>
      </c>
      <c r="J1128" s="57"/>
      <c r="K1128" s="52"/>
      <c r="L1128" s="53">
        <v>446.53</v>
      </c>
      <c r="M1128" s="52"/>
      <c r="N1128" s="55">
        <v>15610.71</v>
      </c>
      <c r="AF1128" s="39"/>
      <c r="AG1128" s="47"/>
      <c r="AK1128" s="3" t="s">
        <v>721</v>
      </c>
      <c r="AM1128" s="47"/>
      <c r="AN1128" s="47"/>
      <c r="AP1128" s="47"/>
      <c r="AQ1128" s="47"/>
    </row>
    <row r="1129" spans="1:43" s="4" customFormat="1" ht="15" x14ac:dyDescent="0.25">
      <c r="A1129" s="65"/>
      <c r="B1129" s="66"/>
      <c r="C1129" s="374" t="s">
        <v>72</v>
      </c>
      <c r="D1129" s="374"/>
      <c r="E1129" s="374"/>
      <c r="F1129" s="42"/>
      <c r="G1129" s="43"/>
      <c r="H1129" s="43"/>
      <c r="I1129" s="43"/>
      <c r="J1129" s="45"/>
      <c r="K1129" s="43"/>
      <c r="L1129" s="105">
        <v>5464.99</v>
      </c>
      <c r="M1129" s="60"/>
      <c r="N1129" s="46"/>
      <c r="AF1129" s="39"/>
      <c r="AG1129" s="47"/>
      <c r="AM1129" s="47" t="s">
        <v>72</v>
      </c>
      <c r="AN1129" s="47"/>
      <c r="AP1129" s="47"/>
      <c r="AQ1129" s="47"/>
    </row>
    <row r="1130" spans="1:43" s="4" customFormat="1" ht="22.5" x14ac:dyDescent="0.25">
      <c r="A1130" s="40" t="s">
        <v>578</v>
      </c>
      <c r="B1130" s="41" t="s">
        <v>4117</v>
      </c>
      <c r="C1130" s="374" t="s">
        <v>4215</v>
      </c>
      <c r="D1130" s="374"/>
      <c r="E1130" s="374"/>
      <c r="F1130" s="42" t="s">
        <v>231</v>
      </c>
      <c r="G1130" s="43">
        <v>19.190000000000001</v>
      </c>
      <c r="H1130" s="44">
        <v>1</v>
      </c>
      <c r="I1130" s="68">
        <v>19.190000000000001</v>
      </c>
      <c r="J1130" s="105">
        <v>38941.050000000003</v>
      </c>
      <c r="K1130" s="43"/>
      <c r="L1130" s="105">
        <v>86590.82</v>
      </c>
      <c r="M1130" s="68">
        <v>8.6300000000000008</v>
      </c>
      <c r="N1130" s="115">
        <v>747278.75</v>
      </c>
      <c r="AF1130" s="39"/>
      <c r="AG1130" s="47" t="s">
        <v>4215</v>
      </c>
      <c r="AM1130" s="47"/>
      <c r="AN1130" s="47"/>
      <c r="AP1130" s="47"/>
      <c r="AQ1130" s="47"/>
    </row>
    <row r="1131" spans="1:43" s="4" customFormat="1" ht="15" x14ac:dyDescent="0.25">
      <c r="A1131" s="65"/>
      <c r="B1131" s="66"/>
      <c r="C1131" s="374" t="s">
        <v>72</v>
      </c>
      <c r="D1131" s="374"/>
      <c r="E1131" s="374"/>
      <c r="F1131" s="42"/>
      <c r="G1131" s="43"/>
      <c r="H1131" s="43"/>
      <c r="I1131" s="43"/>
      <c r="J1131" s="45"/>
      <c r="K1131" s="43"/>
      <c r="L1131" s="105">
        <v>86590.82</v>
      </c>
      <c r="M1131" s="60"/>
      <c r="N1131" s="115">
        <v>747278.75</v>
      </c>
      <c r="AF1131" s="39"/>
      <c r="AG1131" s="47"/>
      <c r="AM1131" s="47" t="s">
        <v>72</v>
      </c>
      <c r="AN1131" s="47"/>
      <c r="AP1131" s="47"/>
      <c r="AQ1131" s="47"/>
    </row>
    <row r="1132" spans="1:43" s="4" customFormat="1" ht="23.25" x14ac:dyDescent="0.25">
      <c r="A1132" s="40" t="s">
        <v>580</v>
      </c>
      <c r="B1132" s="41" t="s">
        <v>4142</v>
      </c>
      <c r="C1132" s="374" t="s">
        <v>4216</v>
      </c>
      <c r="D1132" s="374"/>
      <c r="E1132" s="374"/>
      <c r="F1132" s="42" t="s">
        <v>61</v>
      </c>
      <c r="G1132" s="43">
        <v>2</v>
      </c>
      <c r="H1132" s="44">
        <v>1</v>
      </c>
      <c r="I1132" s="44">
        <v>2</v>
      </c>
      <c r="J1132" s="105">
        <v>141219</v>
      </c>
      <c r="K1132" s="43"/>
      <c r="L1132" s="105">
        <v>32727.46</v>
      </c>
      <c r="M1132" s="68">
        <v>8.6300000000000008</v>
      </c>
      <c r="N1132" s="115">
        <v>282438</v>
      </c>
      <c r="AF1132" s="39"/>
      <c r="AG1132" s="47" t="s">
        <v>4216</v>
      </c>
      <c r="AM1132" s="47"/>
      <c r="AN1132" s="47"/>
      <c r="AP1132" s="47"/>
      <c r="AQ1132" s="47"/>
    </row>
    <row r="1133" spans="1:43" s="4" customFormat="1" ht="15" x14ac:dyDescent="0.25">
      <c r="A1133" s="65"/>
      <c r="B1133" s="66"/>
      <c r="C1133" s="374" t="s">
        <v>72</v>
      </c>
      <c r="D1133" s="374"/>
      <c r="E1133" s="374"/>
      <c r="F1133" s="42"/>
      <c r="G1133" s="43"/>
      <c r="H1133" s="43"/>
      <c r="I1133" s="43"/>
      <c r="J1133" s="45"/>
      <c r="K1133" s="43"/>
      <c r="L1133" s="105">
        <v>32727.46</v>
      </c>
      <c r="M1133" s="60"/>
      <c r="N1133" s="115">
        <v>282438</v>
      </c>
      <c r="AF1133" s="39"/>
      <c r="AG1133" s="47"/>
      <c r="AM1133" s="47" t="s">
        <v>72</v>
      </c>
      <c r="AN1133" s="47"/>
      <c r="AP1133" s="47"/>
      <c r="AQ1133" s="47"/>
    </row>
    <row r="1134" spans="1:43" s="4" customFormat="1" ht="15" x14ac:dyDescent="0.25">
      <c r="A1134" s="381" t="s">
        <v>4217</v>
      </c>
      <c r="B1134" s="382"/>
      <c r="C1134" s="382"/>
      <c r="D1134" s="382"/>
      <c r="E1134" s="382"/>
      <c r="F1134" s="382"/>
      <c r="G1134" s="382"/>
      <c r="H1134" s="382"/>
      <c r="I1134" s="382"/>
      <c r="J1134" s="382"/>
      <c r="K1134" s="382"/>
      <c r="L1134" s="382"/>
      <c r="M1134" s="382"/>
      <c r="N1134" s="383"/>
      <c r="AF1134" s="39"/>
      <c r="AG1134" s="47"/>
      <c r="AM1134" s="47"/>
      <c r="AN1134" s="47"/>
      <c r="AP1134" s="47"/>
      <c r="AQ1134" s="47" t="s">
        <v>4217</v>
      </c>
    </row>
    <row r="1135" spans="1:43" s="4" customFormat="1" ht="23.25" x14ac:dyDescent="0.25">
      <c r="A1135" s="40" t="s">
        <v>582</v>
      </c>
      <c r="B1135" s="41" t="s">
        <v>4213</v>
      </c>
      <c r="C1135" s="374" t="s">
        <v>4214</v>
      </c>
      <c r="D1135" s="374"/>
      <c r="E1135" s="374"/>
      <c r="F1135" s="42" t="s">
        <v>215</v>
      </c>
      <c r="G1135" s="43">
        <v>0.12</v>
      </c>
      <c r="H1135" s="44">
        <v>1</v>
      </c>
      <c r="I1135" s="68">
        <v>0.12</v>
      </c>
      <c r="J1135" s="45"/>
      <c r="K1135" s="43"/>
      <c r="L1135" s="45"/>
      <c r="M1135" s="43"/>
      <c r="N1135" s="46"/>
      <c r="AF1135" s="39"/>
      <c r="AG1135" s="47" t="s">
        <v>4214</v>
      </c>
      <c r="AM1135" s="47"/>
      <c r="AN1135" s="47"/>
      <c r="AP1135" s="47"/>
      <c r="AQ1135" s="47"/>
    </row>
    <row r="1136" spans="1:43" s="4" customFormat="1" ht="15" x14ac:dyDescent="0.25">
      <c r="A1136" s="69"/>
      <c r="B1136" s="50"/>
      <c r="C1136" s="372" t="s">
        <v>2164</v>
      </c>
      <c r="D1136" s="372"/>
      <c r="E1136" s="372"/>
      <c r="F1136" s="372"/>
      <c r="G1136" s="372"/>
      <c r="H1136" s="372"/>
      <c r="I1136" s="372"/>
      <c r="J1136" s="372"/>
      <c r="K1136" s="372"/>
      <c r="L1136" s="372"/>
      <c r="M1136" s="372"/>
      <c r="N1136" s="377"/>
      <c r="AF1136" s="39"/>
      <c r="AG1136" s="47"/>
      <c r="AH1136" s="3" t="s">
        <v>2164</v>
      </c>
      <c r="AM1136" s="47"/>
      <c r="AN1136" s="47"/>
      <c r="AP1136" s="47"/>
      <c r="AQ1136" s="47"/>
    </row>
    <row r="1137" spans="1:43" s="4" customFormat="1" ht="22.5" x14ac:dyDescent="0.25">
      <c r="A1137" s="103"/>
      <c r="B1137" s="49" t="s">
        <v>217</v>
      </c>
      <c r="C1137" s="368" t="s">
        <v>218</v>
      </c>
      <c r="D1137" s="368"/>
      <c r="E1137" s="368"/>
      <c r="F1137" s="368"/>
      <c r="G1137" s="368"/>
      <c r="H1137" s="368"/>
      <c r="I1137" s="368"/>
      <c r="J1137" s="368"/>
      <c r="K1137" s="368"/>
      <c r="L1137" s="368"/>
      <c r="M1137" s="368"/>
      <c r="N1137" s="376"/>
      <c r="AF1137" s="39"/>
      <c r="AG1137" s="47"/>
      <c r="AI1137" s="3" t="s">
        <v>218</v>
      </c>
      <c r="AM1137" s="47"/>
      <c r="AN1137" s="47"/>
      <c r="AP1137" s="47"/>
      <c r="AQ1137" s="47"/>
    </row>
    <row r="1138" spans="1:43" s="4" customFormat="1" ht="15" x14ac:dyDescent="0.25">
      <c r="A1138" s="48"/>
      <c r="B1138" s="49" t="s">
        <v>58</v>
      </c>
      <c r="C1138" s="372" t="s">
        <v>62</v>
      </c>
      <c r="D1138" s="372"/>
      <c r="E1138" s="372"/>
      <c r="F1138" s="51"/>
      <c r="G1138" s="52"/>
      <c r="H1138" s="52"/>
      <c r="I1138" s="52"/>
      <c r="J1138" s="107">
        <v>1410.62</v>
      </c>
      <c r="K1138" s="54">
        <v>1.1499999999999999</v>
      </c>
      <c r="L1138" s="53">
        <v>194.67</v>
      </c>
      <c r="M1138" s="54">
        <v>34.96</v>
      </c>
      <c r="N1138" s="55">
        <v>6805.66</v>
      </c>
      <c r="AF1138" s="39"/>
      <c r="AG1138" s="47"/>
      <c r="AJ1138" s="3" t="s">
        <v>62</v>
      </c>
      <c r="AM1138" s="47"/>
      <c r="AN1138" s="47"/>
      <c r="AP1138" s="47"/>
      <c r="AQ1138" s="47"/>
    </row>
    <row r="1139" spans="1:43" s="4" customFormat="1" ht="15" x14ac:dyDescent="0.25">
      <c r="A1139" s="48"/>
      <c r="B1139" s="49" t="s">
        <v>73</v>
      </c>
      <c r="C1139" s="372" t="s">
        <v>175</v>
      </c>
      <c r="D1139" s="372"/>
      <c r="E1139" s="372"/>
      <c r="F1139" s="51"/>
      <c r="G1139" s="52"/>
      <c r="H1139" s="52"/>
      <c r="I1139" s="52"/>
      <c r="J1139" s="107">
        <v>18086.259999999998</v>
      </c>
      <c r="K1139" s="54">
        <v>1.1499999999999999</v>
      </c>
      <c r="L1139" s="107">
        <v>2495.9</v>
      </c>
      <c r="M1139" s="52"/>
      <c r="N1139" s="58"/>
      <c r="AF1139" s="39"/>
      <c r="AG1139" s="47"/>
      <c r="AJ1139" s="3" t="s">
        <v>175</v>
      </c>
      <c r="AM1139" s="47"/>
      <c r="AN1139" s="47"/>
      <c r="AP1139" s="47"/>
      <c r="AQ1139" s="47"/>
    </row>
    <row r="1140" spans="1:43" s="4" customFormat="1" ht="15" x14ac:dyDescent="0.25">
      <c r="A1140" s="48"/>
      <c r="B1140" s="49" t="s">
        <v>78</v>
      </c>
      <c r="C1140" s="372" t="s">
        <v>176</v>
      </c>
      <c r="D1140" s="372"/>
      <c r="E1140" s="372"/>
      <c r="F1140" s="51"/>
      <c r="G1140" s="52"/>
      <c r="H1140" s="52"/>
      <c r="I1140" s="52"/>
      <c r="J1140" s="107">
        <v>1351.01</v>
      </c>
      <c r="K1140" s="54">
        <v>1.1499999999999999</v>
      </c>
      <c r="L1140" s="53">
        <v>186.44</v>
      </c>
      <c r="M1140" s="54">
        <v>34.96</v>
      </c>
      <c r="N1140" s="55">
        <v>6517.94</v>
      </c>
      <c r="AF1140" s="39"/>
      <c r="AG1140" s="47"/>
      <c r="AJ1140" s="3" t="s">
        <v>176</v>
      </c>
      <c r="AM1140" s="47"/>
      <c r="AN1140" s="47"/>
      <c r="AP1140" s="47"/>
      <c r="AQ1140" s="47"/>
    </row>
    <row r="1141" spans="1:43" s="4" customFormat="1" ht="15" x14ac:dyDescent="0.25">
      <c r="A1141" s="48"/>
      <c r="B1141" s="49" t="s">
        <v>122</v>
      </c>
      <c r="C1141" s="372" t="s">
        <v>177</v>
      </c>
      <c r="D1141" s="372"/>
      <c r="E1141" s="372"/>
      <c r="F1141" s="51"/>
      <c r="G1141" s="52"/>
      <c r="H1141" s="52"/>
      <c r="I1141" s="52"/>
      <c r="J1141" s="53">
        <v>275.72000000000003</v>
      </c>
      <c r="K1141" s="52"/>
      <c r="L1141" s="53">
        <v>33.090000000000003</v>
      </c>
      <c r="M1141" s="52"/>
      <c r="N1141" s="58"/>
      <c r="AF1141" s="39"/>
      <c r="AG1141" s="47"/>
      <c r="AJ1141" s="3" t="s">
        <v>177</v>
      </c>
      <c r="AM1141" s="47"/>
      <c r="AN1141" s="47"/>
      <c r="AP1141" s="47"/>
      <c r="AQ1141" s="47"/>
    </row>
    <row r="1142" spans="1:43" s="4" customFormat="1" ht="15" x14ac:dyDescent="0.25">
      <c r="A1142" s="56"/>
      <c r="B1142" s="49"/>
      <c r="C1142" s="372" t="s">
        <v>63</v>
      </c>
      <c r="D1142" s="372"/>
      <c r="E1142" s="372"/>
      <c r="F1142" s="51" t="s">
        <v>64</v>
      </c>
      <c r="G1142" s="54">
        <v>148.33000000000001</v>
      </c>
      <c r="H1142" s="54">
        <v>1.1499999999999999</v>
      </c>
      <c r="I1142" s="114">
        <v>20.469539999999999</v>
      </c>
      <c r="J1142" s="57"/>
      <c r="K1142" s="52"/>
      <c r="L1142" s="57"/>
      <c r="M1142" s="52"/>
      <c r="N1142" s="58"/>
      <c r="AF1142" s="39"/>
      <c r="AG1142" s="47"/>
      <c r="AK1142" s="3" t="s">
        <v>63</v>
      </c>
      <c r="AM1142" s="47"/>
      <c r="AN1142" s="47"/>
      <c r="AP1142" s="47"/>
      <c r="AQ1142" s="47"/>
    </row>
    <row r="1143" spans="1:43" s="4" customFormat="1" ht="15" x14ac:dyDescent="0.25">
      <c r="A1143" s="56"/>
      <c r="B1143" s="49"/>
      <c r="C1143" s="372" t="s">
        <v>178</v>
      </c>
      <c r="D1143" s="372"/>
      <c r="E1143" s="372"/>
      <c r="F1143" s="51" t="s">
        <v>64</v>
      </c>
      <c r="G1143" s="54">
        <v>96.02</v>
      </c>
      <c r="H1143" s="54">
        <v>1.1499999999999999</v>
      </c>
      <c r="I1143" s="114">
        <v>13.25076</v>
      </c>
      <c r="J1143" s="57"/>
      <c r="K1143" s="52"/>
      <c r="L1143" s="57"/>
      <c r="M1143" s="52"/>
      <c r="N1143" s="58"/>
      <c r="AF1143" s="39"/>
      <c r="AG1143" s="47"/>
      <c r="AK1143" s="3" t="s">
        <v>178</v>
      </c>
      <c r="AM1143" s="47"/>
      <c r="AN1143" s="47"/>
      <c r="AP1143" s="47"/>
      <c r="AQ1143" s="47"/>
    </row>
    <row r="1144" spans="1:43" s="4" customFormat="1" ht="15" x14ac:dyDescent="0.25">
      <c r="A1144" s="48"/>
      <c r="B1144" s="49"/>
      <c r="C1144" s="375" t="s">
        <v>65</v>
      </c>
      <c r="D1144" s="375"/>
      <c r="E1144" s="375"/>
      <c r="F1144" s="59"/>
      <c r="G1144" s="60"/>
      <c r="H1144" s="60"/>
      <c r="I1144" s="60"/>
      <c r="J1144" s="108">
        <v>19772.599999999999</v>
      </c>
      <c r="K1144" s="60"/>
      <c r="L1144" s="108">
        <v>2723.66</v>
      </c>
      <c r="M1144" s="60"/>
      <c r="N1144" s="62"/>
      <c r="AF1144" s="39"/>
      <c r="AG1144" s="47"/>
      <c r="AL1144" s="3" t="s">
        <v>65</v>
      </c>
      <c r="AM1144" s="47"/>
      <c r="AN1144" s="47"/>
      <c r="AP1144" s="47"/>
      <c r="AQ1144" s="47"/>
    </row>
    <row r="1145" spans="1:43" s="4" customFormat="1" ht="15" x14ac:dyDescent="0.25">
      <c r="A1145" s="56"/>
      <c r="B1145" s="49"/>
      <c r="C1145" s="372" t="s">
        <v>66</v>
      </c>
      <c r="D1145" s="372"/>
      <c r="E1145" s="372"/>
      <c r="F1145" s="51"/>
      <c r="G1145" s="52"/>
      <c r="H1145" s="52"/>
      <c r="I1145" s="52"/>
      <c r="J1145" s="57"/>
      <c r="K1145" s="52"/>
      <c r="L1145" s="53">
        <v>381.11</v>
      </c>
      <c r="M1145" s="52"/>
      <c r="N1145" s="55">
        <v>13323.6</v>
      </c>
      <c r="AF1145" s="39"/>
      <c r="AG1145" s="47"/>
      <c r="AK1145" s="3" t="s">
        <v>66</v>
      </c>
      <c r="AM1145" s="47"/>
      <c r="AN1145" s="47"/>
      <c r="AP1145" s="47"/>
      <c r="AQ1145" s="47"/>
    </row>
    <row r="1146" spans="1:43" s="4" customFormat="1" ht="23.25" x14ac:dyDescent="0.25">
      <c r="A1146" s="56"/>
      <c r="B1146" s="49" t="s">
        <v>718</v>
      </c>
      <c r="C1146" s="372" t="s">
        <v>719</v>
      </c>
      <c r="D1146" s="372"/>
      <c r="E1146" s="372"/>
      <c r="F1146" s="51" t="s">
        <v>69</v>
      </c>
      <c r="G1146" s="63">
        <v>117</v>
      </c>
      <c r="H1146" s="52"/>
      <c r="I1146" s="63">
        <v>117</v>
      </c>
      <c r="J1146" s="57"/>
      <c r="K1146" s="52"/>
      <c r="L1146" s="53">
        <v>445.9</v>
      </c>
      <c r="M1146" s="52"/>
      <c r="N1146" s="55">
        <v>15588.61</v>
      </c>
      <c r="AF1146" s="39"/>
      <c r="AG1146" s="47"/>
      <c r="AK1146" s="3" t="s">
        <v>719</v>
      </c>
      <c r="AM1146" s="47"/>
      <c r="AN1146" s="47"/>
      <c r="AP1146" s="47"/>
      <c r="AQ1146" s="47"/>
    </row>
    <row r="1147" spans="1:43" s="4" customFormat="1" ht="23.25" x14ac:dyDescent="0.25">
      <c r="A1147" s="56"/>
      <c r="B1147" s="49" t="s">
        <v>720</v>
      </c>
      <c r="C1147" s="372" t="s">
        <v>721</v>
      </c>
      <c r="D1147" s="372"/>
      <c r="E1147" s="372"/>
      <c r="F1147" s="51" t="s">
        <v>69</v>
      </c>
      <c r="G1147" s="63">
        <v>74</v>
      </c>
      <c r="H1147" s="52"/>
      <c r="I1147" s="63">
        <v>74</v>
      </c>
      <c r="J1147" s="57"/>
      <c r="K1147" s="52"/>
      <c r="L1147" s="53">
        <v>282.02</v>
      </c>
      <c r="M1147" s="52"/>
      <c r="N1147" s="55">
        <v>9859.4599999999991</v>
      </c>
      <c r="AF1147" s="39"/>
      <c r="AG1147" s="47"/>
      <c r="AK1147" s="3" t="s">
        <v>721</v>
      </c>
      <c r="AM1147" s="47"/>
      <c r="AN1147" s="47"/>
      <c r="AP1147" s="47"/>
      <c r="AQ1147" s="47"/>
    </row>
    <row r="1148" spans="1:43" s="4" customFormat="1" ht="15" x14ac:dyDescent="0.25">
      <c r="A1148" s="65"/>
      <c r="B1148" s="66"/>
      <c r="C1148" s="374" t="s">
        <v>72</v>
      </c>
      <c r="D1148" s="374"/>
      <c r="E1148" s="374"/>
      <c r="F1148" s="42"/>
      <c r="G1148" s="43"/>
      <c r="H1148" s="43"/>
      <c r="I1148" s="43"/>
      <c r="J1148" s="45"/>
      <c r="K1148" s="43"/>
      <c r="L1148" s="105">
        <v>3451.58</v>
      </c>
      <c r="M1148" s="60"/>
      <c r="N1148" s="46"/>
      <c r="AF1148" s="39"/>
      <c r="AG1148" s="47"/>
      <c r="AM1148" s="47" t="s">
        <v>72</v>
      </c>
      <c r="AN1148" s="47"/>
      <c r="AP1148" s="47"/>
      <c r="AQ1148" s="47"/>
    </row>
    <row r="1149" spans="1:43" s="4" customFormat="1" ht="22.5" x14ac:dyDescent="0.25">
      <c r="A1149" s="40" t="s">
        <v>583</v>
      </c>
      <c r="B1149" s="41" t="s">
        <v>4117</v>
      </c>
      <c r="C1149" s="374" t="s">
        <v>4215</v>
      </c>
      <c r="D1149" s="374"/>
      <c r="E1149" s="374"/>
      <c r="F1149" s="42" t="s">
        <v>231</v>
      </c>
      <c r="G1149" s="43">
        <v>12.12</v>
      </c>
      <c r="H1149" s="44">
        <v>1</v>
      </c>
      <c r="I1149" s="68">
        <v>12.12</v>
      </c>
      <c r="J1149" s="105">
        <v>38941.050000000003</v>
      </c>
      <c r="K1149" s="43"/>
      <c r="L1149" s="105">
        <v>54688.94</v>
      </c>
      <c r="M1149" s="68">
        <v>8.6300000000000008</v>
      </c>
      <c r="N1149" s="115">
        <v>471965.53</v>
      </c>
      <c r="AF1149" s="39"/>
      <c r="AG1149" s="47" t="s">
        <v>4215</v>
      </c>
      <c r="AM1149" s="47"/>
      <c r="AN1149" s="47"/>
      <c r="AP1149" s="47"/>
      <c r="AQ1149" s="47"/>
    </row>
    <row r="1150" spans="1:43" s="4" customFormat="1" ht="15" x14ac:dyDescent="0.25">
      <c r="A1150" s="65"/>
      <c r="B1150" s="66"/>
      <c r="C1150" s="374" t="s">
        <v>72</v>
      </c>
      <c r="D1150" s="374"/>
      <c r="E1150" s="374"/>
      <c r="F1150" s="42"/>
      <c r="G1150" s="43"/>
      <c r="H1150" s="43"/>
      <c r="I1150" s="43"/>
      <c r="J1150" s="45"/>
      <c r="K1150" s="43"/>
      <c r="L1150" s="105">
        <v>54688.94</v>
      </c>
      <c r="M1150" s="60"/>
      <c r="N1150" s="115">
        <v>471965.53</v>
      </c>
      <c r="AF1150" s="39"/>
      <c r="AG1150" s="47"/>
      <c r="AM1150" s="47" t="s">
        <v>72</v>
      </c>
      <c r="AN1150" s="47"/>
      <c r="AP1150" s="47"/>
      <c r="AQ1150" s="47"/>
    </row>
    <row r="1151" spans="1:43" s="4" customFormat="1" ht="45.75" x14ac:dyDescent="0.25">
      <c r="A1151" s="40" t="s">
        <v>585</v>
      </c>
      <c r="B1151" s="41" t="s">
        <v>4218</v>
      </c>
      <c r="C1151" s="374" t="s">
        <v>4219</v>
      </c>
      <c r="D1151" s="374"/>
      <c r="E1151" s="374"/>
      <c r="F1151" s="42" t="s">
        <v>238</v>
      </c>
      <c r="G1151" s="43">
        <v>2.5000000000000001E-2</v>
      </c>
      <c r="H1151" s="44">
        <v>1</v>
      </c>
      <c r="I1151" s="116">
        <v>2.5000000000000001E-2</v>
      </c>
      <c r="J1151" s="45"/>
      <c r="K1151" s="43"/>
      <c r="L1151" s="45"/>
      <c r="M1151" s="43"/>
      <c r="N1151" s="46"/>
      <c r="AF1151" s="39"/>
      <c r="AG1151" s="47" t="s">
        <v>4219</v>
      </c>
      <c r="AM1151" s="47"/>
      <c r="AN1151" s="47"/>
      <c r="AP1151" s="47"/>
      <c r="AQ1151" s="47"/>
    </row>
    <row r="1152" spans="1:43" s="4" customFormat="1" ht="15" x14ac:dyDescent="0.25">
      <c r="A1152" s="69"/>
      <c r="B1152" s="50"/>
      <c r="C1152" s="372" t="s">
        <v>4220</v>
      </c>
      <c r="D1152" s="372"/>
      <c r="E1152" s="372"/>
      <c r="F1152" s="372"/>
      <c r="G1152" s="372"/>
      <c r="H1152" s="372"/>
      <c r="I1152" s="372"/>
      <c r="J1152" s="372"/>
      <c r="K1152" s="372"/>
      <c r="L1152" s="372"/>
      <c r="M1152" s="372"/>
      <c r="N1152" s="377"/>
      <c r="AF1152" s="39"/>
      <c r="AG1152" s="47"/>
      <c r="AH1152" s="3" t="s">
        <v>4220</v>
      </c>
      <c r="AM1152" s="47"/>
      <c r="AN1152" s="47"/>
      <c r="AP1152" s="47"/>
      <c r="AQ1152" s="47"/>
    </row>
    <row r="1153" spans="1:43" s="4" customFormat="1" ht="22.5" x14ac:dyDescent="0.25">
      <c r="A1153" s="103"/>
      <c r="B1153" s="49" t="s">
        <v>217</v>
      </c>
      <c r="C1153" s="368" t="s">
        <v>218</v>
      </c>
      <c r="D1153" s="368"/>
      <c r="E1153" s="368"/>
      <c r="F1153" s="368"/>
      <c r="G1153" s="368"/>
      <c r="H1153" s="368"/>
      <c r="I1153" s="368"/>
      <c r="J1153" s="368"/>
      <c r="K1153" s="368"/>
      <c r="L1153" s="368"/>
      <c r="M1153" s="368"/>
      <c r="N1153" s="376"/>
      <c r="AF1153" s="39"/>
      <c r="AG1153" s="47"/>
      <c r="AI1153" s="3" t="s">
        <v>218</v>
      </c>
      <c r="AM1153" s="47"/>
      <c r="AN1153" s="47"/>
      <c r="AP1153" s="47"/>
      <c r="AQ1153" s="47"/>
    </row>
    <row r="1154" spans="1:43" s="4" customFormat="1" ht="15" x14ac:dyDescent="0.25">
      <c r="A1154" s="48"/>
      <c r="B1154" s="49" t="s">
        <v>58</v>
      </c>
      <c r="C1154" s="372" t="s">
        <v>62</v>
      </c>
      <c r="D1154" s="372"/>
      <c r="E1154" s="372"/>
      <c r="F1154" s="51"/>
      <c r="G1154" s="52"/>
      <c r="H1154" s="52"/>
      <c r="I1154" s="52"/>
      <c r="J1154" s="53">
        <v>173.05</v>
      </c>
      <c r="K1154" s="54">
        <v>1.1499999999999999</v>
      </c>
      <c r="L1154" s="53">
        <v>4.9800000000000004</v>
      </c>
      <c r="M1154" s="54">
        <v>34.96</v>
      </c>
      <c r="N1154" s="64">
        <v>174.1</v>
      </c>
      <c r="AF1154" s="39"/>
      <c r="AG1154" s="47"/>
      <c r="AJ1154" s="3" t="s">
        <v>62</v>
      </c>
      <c r="AM1154" s="47"/>
      <c r="AN1154" s="47"/>
      <c r="AP1154" s="47"/>
      <c r="AQ1154" s="47"/>
    </row>
    <row r="1155" spans="1:43" s="4" customFormat="1" ht="15" x14ac:dyDescent="0.25">
      <c r="A1155" s="48"/>
      <c r="B1155" s="49" t="s">
        <v>73</v>
      </c>
      <c r="C1155" s="372" t="s">
        <v>175</v>
      </c>
      <c r="D1155" s="372"/>
      <c r="E1155" s="372"/>
      <c r="F1155" s="51"/>
      <c r="G1155" s="52"/>
      <c r="H1155" s="52"/>
      <c r="I1155" s="52"/>
      <c r="J1155" s="53">
        <v>74.989999999999995</v>
      </c>
      <c r="K1155" s="54">
        <v>1.1499999999999999</v>
      </c>
      <c r="L1155" s="53">
        <v>2.16</v>
      </c>
      <c r="M1155" s="52"/>
      <c r="N1155" s="58"/>
      <c r="AF1155" s="39"/>
      <c r="AG1155" s="47"/>
      <c r="AJ1155" s="3" t="s">
        <v>175</v>
      </c>
      <c r="AM1155" s="47"/>
      <c r="AN1155" s="47"/>
      <c r="AP1155" s="47"/>
      <c r="AQ1155" s="47"/>
    </row>
    <row r="1156" spans="1:43" s="4" customFormat="1" ht="15" x14ac:dyDescent="0.25">
      <c r="A1156" s="48"/>
      <c r="B1156" s="49" t="s">
        <v>78</v>
      </c>
      <c r="C1156" s="372" t="s">
        <v>176</v>
      </c>
      <c r="D1156" s="372"/>
      <c r="E1156" s="372"/>
      <c r="F1156" s="51"/>
      <c r="G1156" s="52"/>
      <c r="H1156" s="52"/>
      <c r="I1156" s="52"/>
      <c r="J1156" s="53">
        <v>12.13</v>
      </c>
      <c r="K1156" s="54">
        <v>1.1499999999999999</v>
      </c>
      <c r="L1156" s="53">
        <v>0.35</v>
      </c>
      <c r="M1156" s="54">
        <v>34.96</v>
      </c>
      <c r="N1156" s="64">
        <v>12.24</v>
      </c>
      <c r="AF1156" s="39"/>
      <c r="AG1156" s="47"/>
      <c r="AJ1156" s="3" t="s">
        <v>176</v>
      </c>
      <c r="AM1156" s="47"/>
      <c r="AN1156" s="47"/>
      <c r="AP1156" s="47"/>
      <c r="AQ1156" s="47"/>
    </row>
    <row r="1157" spans="1:43" s="4" customFormat="1" ht="15" x14ac:dyDescent="0.25">
      <c r="A1157" s="48"/>
      <c r="B1157" s="49" t="s">
        <v>122</v>
      </c>
      <c r="C1157" s="372" t="s">
        <v>177</v>
      </c>
      <c r="D1157" s="372"/>
      <c r="E1157" s="372"/>
      <c r="F1157" s="51"/>
      <c r="G1157" s="52"/>
      <c r="H1157" s="52"/>
      <c r="I1157" s="52"/>
      <c r="J1157" s="53">
        <v>490.12</v>
      </c>
      <c r="K1157" s="52"/>
      <c r="L1157" s="53">
        <v>12.25</v>
      </c>
      <c r="M1157" s="52"/>
      <c r="N1157" s="58"/>
      <c r="AF1157" s="39"/>
      <c r="AG1157" s="47"/>
      <c r="AJ1157" s="3" t="s">
        <v>177</v>
      </c>
      <c r="AM1157" s="47"/>
      <c r="AN1157" s="47"/>
      <c r="AP1157" s="47"/>
      <c r="AQ1157" s="47"/>
    </row>
    <row r="1158" spans="1:43" s="4" customFormat="1" ht="15" x14ac:dyDescent="0.25">
      <c r="A1158" s="56"/>
      <c r="B1158" s="49"/>
      <c r="C1158" s="372" t="s">
        <v>63</v>
      </c>
      <c r="D1158" s="372"/>
      <c r="E1158" s="372"/>
      <c r="F1158" s="51" t="s">
        <v>64</v>
      </c>
      <c r="G1158" s="104">
        <v>19.8</v>
      </c>
      <c r="H1158" s="54">
        <v>1.1499999999999999</v>
      </c>
      <c r="I1158" s="114">
        <v>0.56925000000000003</v>
      </c>
      <c r="J1158" s="57"/>
      <c r="K1158" s="52"/>
      <c r="L1158" s="57"/>
      <c r="M1158" s="52"/>
      <c r="N1158" s="58"/>
      <c r="AF1158" s="39"/>
      <c r="AG1158" s="47"/>
      <c r="AK1158" s="3" t="s">
        <v>63</v>
      </c>
      <c r="AM1158" s="47"/>
      <c r="AN1158" s="47"/>
      <c r="AP1158" s="47"/>
      <c r="AQ1158" s="47"/>
    </row>
    <row r="1159" spans="1:43" s="4" customFormat="1" ht="15" x14ac:dyDescent="0.25">
      <c r="A1159" s="56"/>
      <c r="B1159" s="49"/>
      <c r="C1159" s="372" t="s">
        <v>178</v>
      </c>
      <c r="D1159" s="372"/>
      <c r="E1159" s="372"/>
      <c r="F1159" s="51" t="s">
        <v>64</v>
      </c>
      <c r="G1159" s="54">
        <v>0.99</v>
      </c>
      <c r="H1159" s="54">
        <v>1.1499999999999999</v>
      </c>
      <c r="I1159" s="111">
        <v>2.8462500000000002E-2</v>
      </c>
      <c r="J1159" s="57"/>
      <c r="K1159" s="52"/>
      <c r="L1159" s="57"/>
      <c r="M1159" s="52"/>
      <c r="N1159" s="58"/>
      <c r="AF1159" s="39"/>
      <c r="AG1159" s="47"/>
      <c r="AK1159" s="3" t="s">
        <v>178</v>
      </c>
      <c r="AM1159" s="47"/>
      <c r="AN1159" s="47"/>
      <c r="AP1159" s="47"/>
      <c r="AQ1159" s="47"/>
    </row>
    <row r="1160" spans="1:43" s="4" customFormat="1" ht="15" x14ac:dyDescent="0.25">
      <c r="A1160" s="48"/>
      <c r="B1160" s="49"/>
      <c r="C1160" s="375" t="s">
        <v>65</v>
      </c>
      <c r="D1160" s="375"/>
      <c r="E1160" s="375"/>
      <c r="F1160" s="59"/>
      <c r="G1160" s="60"/>
      <c r="H1160" s="60"/>
      <c r="I1160" s="60"/>
      <c r="J1160" s="61">
        <v>738.16</v>
      </c>
      <c r="K1160" s="60"/>
      <c r="L1160" s="61">
        <v>19.39</v>
      </c>
      <c r="M1160" s="60"/>
      <c r="N1160" s="62"/>
      <c r="AF1160" s="39"/>
      <c r="AG1160" s="47"/>
      <c r="AL1160" s="3" t="s">
        <v>65</v>
      </c>
      <c r="AM1160" s="47"/>
      <c r="AN1160" s="47"/>
      <c r="AP1160" s="47"/>
      <c r="AQ1160" s="47"/>
    </row>
    <row r="1161" spans="1:43" s="4" customFormat="1" ht="15" x14ac:dyDescent="0.25">
      <c r="A1161" s="56"/>
      <c r="B1161" s="49"/>
      <c r="C1161" s="372" t="s">
        <v>66</v>
      </c>
      <c r="D1161" s="372"/>
      <c r="E1161" s="372"/>
      <c r="F1161" s="51"/>
      <c r="G1161" s="52"/>
      <c r="H1161" s="52"/>
      <c r="I1161" s="52"/>
      <c r="J1161" s="57"/>
      <c r="K1161" s="52"/>
      <c r="L1161" s="53">
        <v>5.33</v>
      </c>
      <c r="M1161" s="52"/>
      <c r="N1161" s="64">
        <v>186.34</v>
      </c>
      <c r="AF1161" s="39"/>
      <c r="AG1161" s="47"/>
      <c r="AK1161" s="3" t="s">
        <v>66</v>
      </c>
      <c r="AM1161" s="47"/>
      <c r="AN1161" s="47"/>
      <c r="AP1161" s="47"/>
      <c r="AQ1161" s="47"/>
    </row>
    <row r="1162" spans="1:43" s="4" customFormat="1" ht="45.75" x14ac:dyDescent="0.25">
      <c r="A1162" s="56"/>
      <c r="B1162" s="49" t="s">
        <v>4123</v>
      </c>
      <c r="C1162" s="372" t="s">
        <v>4124</v>
      </c>
      <c r="D1162" s="372"/>
      <c r="E1162" s="372"/>
      <c r="F1162" s="51" t="s">
        <v>69</v>
      </c>
      <c r="G1162" s="63">
        <v>121</v>
      </c>
      <c r="H1162" s="52"/>
      <c r="I1162" s="63">
        <v>121</v>
      </c>
      <c r="J1162" s="57"/>
      <c r="K1162" s="52"/>
      <c r="L1162" s="53">
        <v>6.45</v>
      </c>
      <c r="M1162" s="52"/>
      <c r="N1162" s="64">
        <v>225.47</v>
      </c>
      <c r="AF1162" s="39"/>
      <c r="AG1162" s="47"/>
      <c r="AK1162" s="3" t="s">
        <v>4124</v>
      </c>
      <c r="AM1162" s="47"/>
      <c r="AN1162" s="47"/>
      <c r="AP1162" s="47"/>
      <c r="AQ1162" s="47"/>
    </row>
    <row r="1163" spans="1:43" s="4" customFormat="1" ht="45.75" x14ac:dyDescent="0.25">
      <c r="A1163" s="56"/>
      <c r="B1163" s="49" t="s">
        <v>4125</v>
      </c>
      <c r="C1163" s="372" t="s">
        <v>4126</v>
      </c>
      <c r="D1163" s="372"/>
      <c r="E1163" s="372"/>
      <c r="F1163" s="51" t="s">
        <v>69</v>
      </c>
      <c r="G1163" s="63">
        <v>72</v>
      </c>
      <c r="H1163" s="52"/>
      <c r="I1163" s="63">
        <v>72</v>
      </c>
      <c r="J1163" s="57"/>
      <c r="K1163" s="52"/>
      <c r="L1163" s="53">
        <v>3.84</v>
      </c>
      <c r="M1163" s="52"/>
      <c r="N1163" s="64">
        <v>134.16</v>
      </c>
      <c r="AF1163" s="39"/>
      <c r="AG1163" s="47"/>
      <c r="AK1163" s="3" t="s">
        <v>4126</v>
      </c>
      <c r="AM1163" s="47"/>
      <c r="AN1163" s="47"/>
      <c r="AP1163" s="47"/>
      <c r="AQ1163" s="47"/>
    </row>
    <row r="1164" spans="1:43" s="4" customFormat="1" ht="15" x14ac:dyDescent="0.25">
      <c r="A1164" s="65"/>
      <c r="B1164" s="66"/>
      <c r="C1164" s="374" t="s">
        <v>72</v>
      </c>
      <c r="D1164" s="374"/>
      <c r="E1164" s="374"/>
      <c r="F1164" s="42"/>
      <c r="G1164" s="43"/>
      <c r="H1164" s="43"/>
      <c r="I1164" s="43"/>
      <c r="J1164" s="45"/>
      <c r="K1164" s="43"/>
      <c r="L1164" s="67">
        <v>29.68</v>
      </c>
      <c r="M1164" s="60"/>
      <c r="N1164" s="46"/>
      <c r="AF1164" s="39"/>
      <c r="AG1164" s="47"/>
      <c r="AM1164" s="47" t="s">
        <v>72</v>
      </c>
      <c r="AN1164" s="47"/>
      <c r="AP1164" s="47"/>
      <c r="AQ1164" s="47"/>
    </row>
    <row r="1165" spans="1:43" s="4" customFormat="1" ht="22.5" x14ac:dyDescent="0.25">
      <c r="A1165" s="40" t="s">
        <v>587</v>
      </c>
      <c r="B1165" s="41" t="s">
        <v>4221</v>
      </c>
      <c r="C1165" s="374" t="s">
        <v>4222</v>
      </c>
      <c r="D1165" s="374"/>
      <c r="E1165" s="374"/>
      <c r="F1165" s="42" t="s">
        <v>61</v>
      </c>
      <c r="G1165" s="43">
        <v>2</v>
      </c>
      <c r="H1165" s="44">
        <v>1</v>
      </c>
      <c r="I1165" s="44">
        <v>2</v>
      </c>
      <c r="J1165" s="105">
        <v>8252.44</v>
      </c>
      <c r="K1165" s="43"/>
      <c r="L1165" s="105">
        <v>1912.5</v>
      </c>
      <c r="M1165" s="68">
        <v>8.6300000000000008</v>
      </c>
      <c r="N1165" s="115">
        <v>16504.88</v>
      </c>
      <c r="AF1165" s="39"/>
      <c r="AG1165" s="47" t="s">
        <v>4222</v>
      </c>
      <c r="AM1165" s="47"/>
      <c r="AN1165" s="47"/>
      <c r="AP1165" s="47"/>
      <c r="AQ1165" s="47"/>
    </row>
    <row r="1166" spans="1:43" s="4" customFormat="1" ht="15" x14ac:dyDescent="0.25">
      <c r="A1166" s="65"/>
      <c r="B1166" s="66"/>
      <c r="C1166" s="374" t="s">
        <v>72</v>
      </c>
      <c r="D1166" s="374"/>
      <c r="E1166" s="374"/>
      <c r="F1166" s="42"/>
      <c r="G1166" s="43"/>
      <c r="H1166" s="43"/>
      <c r="I1166" s="43"/>
      <c r="J1166" s="45"/>
      <c r="K1166" s="43"/>
      <c r="L1166" s="105">
        <v>1912.5</v>
      </c>
      <c r="M1166" s="60"/>
      <c r="N1166" s="115">
        <v>16504.88</v>
      </c>
      <c r="AF1166" s="39"/>
      <c r="AG1166" s="47"/>
      <c r="AM1166" s="47" t="s">
        <v>72</v>
      </c>
      <c r="AN1166" s="47"/>
      <c r="AP1166" s="47"/>
      <c r="AQ1166" s="47"/>
    </row>
    <row r="1167" spans="1:43" s="4" customFormat="1" ht="23.25" x14ac:dyDescent="0.25">
      <c r="A1167" s="40" t="s">
        <v>588</v>
      </c>
      <c r="B1167" s="41" t="s">
        <v>4223</v>
      </c>
      <c r="C1167" s="374" t="s">
        <v>4224</v>
      </c>
      <c r="D1167" s="374"/>
      <c r="E1167" s="374"/>
      <c r="F1167" s="42" t="s">
        <v>4225</v>
      </c>
      <c r="G1167" s="43">
        <v>2</v>
      </c>
      <c r="H1167" s="44">
        <v>1</v>
      </c>
      <c r="I1167" s="44">
        <v>2</v>
      </c>
      <c r="J1167" s="45"/>
      <c r="K1167" s="43"/>
      <c r="L1167" s="45"/>
      <c r="M1167" s="43"/>
      <c r="N1167" s="46"/>
      <c r="AF1167" s="39"/>
      <c r="AG1167" s="47" t="s">
        <v>4224</v>
      </c>
      <c r="AM1167" s="47"/>
      <c r="AN1167" s="47"/>
      <c r="AP1167" s="47"/>
      <c r="AQ1167" s="47"/>
    </row>
    <row r="1168" spans="1:43" s="4" customFormat="1" ht="22.5" x14ac:dyDescent="0.25">
      <c r="A1168" s="103"/>
      <c r="B1168" s="49" t="s">
        <v>217</v>
      </c>
      <c r="C1168" s="368" t="s">
        <v>218</v>
      </c>
      <c r="D1168" s="368"/>
      <c r="E1168" s="368"/>
      <c r="F1168" s="368"/>
      <c r="G1168" s="368"/>
      <c r="H1168" s="368"/>
      <c r="I1168" s="368"/>
      <c r="J1168" s="368"/>
      <c r="K1168" s="368"/>
      <c r="L1168" s="368"/>
      <c r="M1168" s="368"/>
      <c r="N1168" s="376"/>
      <c r="AF1168" s="39"/>
      <c r="AG1168" s="47"/>
      <c r="AI1168" s="3" t="s">
        <v>218</v>
      </c>
      <c r="AM1168" s="47"/>
      <c r="AN1168" s="47"/>
      <c r="AP1168" s="47"/>
      <c r="AQ1168" s="47"/>
    </row>
    <row r="1169" spans="1:43" s="4" customFormat="1" ht="15" x14ac:dyDescent="0.25">
      <c r="A1169" s="48"/>
      <c r="B1169" s="49" t="s">
        <v>58</v>
      </c>
      <c r="C1169" s="372" t="s">
        <v>62</v>
      </c>
      <c r="D1169" s="372"/>
      <c r="E1169" s="372"/>
      <c r="F1169" s="51"/>
      <c r="G1169" s="52"/>
      <c r="H1169" s="52"/>
      <c r="I1169" s="52"/>
      <c r="J1169" s="53">
        <v>9.52</v>
      </c>
      <c r="K1169" s="54">
        <v>1.1499999999999999</v>
      </c>
      <c r="L1169" s="53">
        <v>21.9</v>
      </c>
      <c r="M1169" s="54">
        <v>34.96</v>
      </c>
      <c r="N1169" s="64">
        <v>765.62</v>
      </c>
      <c r="AF1169" s="39"/>
      <c r="AG1169" s="47"/>
      <c r="AJ1169" s="3" t="s">
        <v>62</v>
      </c>
      <c r="AM1169" s="47"/>
      <c r="AN1169" s="47"/>
      <c r="AP1169" s="47"/>
      <c r="AQ1169" s="47"/>
    </row>
    <row r="1170" spans="1:43" s="4" customFormat="1" ht="15" x14ac:dyDescent="0.25">
      <c r="A1170" s="48"/>
      <c r="B1170" s="49" t="s">
        <v>73</v>
      </c>
      <c r="C1170" s="372" t="s">
        <v>175</v>
      </c>
      <c r="D1170" s="372"/>
      <c r="E1170" s="372"/>
      <c r="F1170" s="51"/>
      <c r="G1170" s="52"/>
      <c r="H1170" s="52"/>
      <c r="I1170" s="52"/>
      <c r="J1170" s="53">
        <v>4.22</v>
      </c>
      <c r="K1170" s="54">
        <v>1.1499999999999999</v>
      </c>
      <c r="L1170" s="53">
        <v>9.7100000000000009</v>
      </c>
      <c r="M1170" s="52"/>
      <c r="N1170" s="58"/>
      <c r="AF1170" s="39"/>
      <c r="AG1170" s="47"/>
      <c r="AJ1170" s="3" t="s">
        <v>175</v>
      </c>
      <c r="AM1170" s="47"/>
      <c r="AN1170" s="47"/>
      <c r="AP1170" s="47"/>
      <c r="AQ1170" s="47"/>
    </row>
    <row r="1171" spans="1:43" s="4" customFormat="1" ht="15" x14ac:dyDescent="0.25">
      <c r="A1171" s="48"/>
      <c r="B1171" s="49" t="s">
        <v>78</v>
      </c>
      <c r="C1171" s="372" t="s">
        <v>176</v>
      </c>
      <c r="D1171" s="372"/>
      <c r="E1171" s="372"/>
      <c r="F1171" s="51"/>
      <c r="G1171" s="52"/>
      <c r="H1171" s="52"/>
      <c r="I1171" s="52"/>
      <c r="J1171" s="53">
        <v>0.12</v>
      </c>
      <c r="K1171" s="54">
        <v>1.1499999999999999</v>
      </c>
      <c r="L1171" s="53">
        <v>0.28000000000000003</v>
      </c>
      <c r="M1171" s="54">
        <v>34.96</v>
      </c>
      <c r="N1171" s="64">
        <v>9.7899999999999991</v>
      </c>
      <c r="AF1171" s="39"/>
      <c r="AG1171" s="47"/>
      <c r="AJ1171" s="3" t="s">
        <v>176</v>
      </c>
      <c r="AM1171" s="47"/>
      <c r="AN1171" s="47"/>
      <c r="AP1171" s="47"/>
      <c r="AQ1171" s="47"/>
    </row>
    <row r="1172" spans="1:43" s="4" customFormat="1" ht="15" x14ac:dyDescent="0.25">
      <c r="A1172" s="48"/>
      <c r="B1172" s="49" t="s">
        <v>122</v>
      </c>
      <c r="C1172" s="372" t="s">
        <v>177</v>
      </c>
      <c r="D1172" s="372"/>
      <c r="E1172" s="372"/>
      <c r="F1172" s="51"/>
      <c r="G1172" s="52"/>
      <c r="H1172" s="52"/>
      <c r="I1172" s="52"/>
      <c r="J1172" s="53">
        <v>14.09</v>
      </c>
      <c r="K1172" s="52"/>
      <c r="L1172" s="53">
        <v>28.18</v>
      </c>
      <c r="M1172" s="52"/>
      <c r="N1172" s="58"/>
      <c r="AF1172" s="39"/>
      <c r="AG1172" s="47"/>
      <c r="AJ1172" s="3" t="s">
        <v>177</v>
      </c>
      <c r="AM1172" s="47"/>
      <c r="AN1172" s="47"/>
      <c r="AP1172" s="47"/>
      <c r="AQ1172" s="47"/>
    </row>
    <row r="1173" spans="1:43" s="4" customFormat="1" ht="15" x14ac:dyDescent="0.25">
      <c r="A1173" s="56"/>
      <c r="B1173" s="49"/>
      <c r="C1173" s="372" t="s">
        <v>63</v>
      </c>
      <c r="D1173" s="372"/>
      <c r="E1173" s="372"/>
      <c r="F1173" s="51" t="s">
        <v>64</v>
      </c>
      <c r="G1173" s="54">
        <v>0.96</v>
      </c>
      <c r="H1173" s="54">
        <v>1.1499999999999999</v>
      </c>
      <c r="I1173" s="109">
        <v>2.2080000000000002</v>
      </c>
      <c r="J1173" s="57"/>
      <c r="K1173" s="52"/>
      <c r="L1173" s="57"/>
      <c r="M1173" s="52"/>
      <c r="N1173" s="58"/>
      <c r="AF1173" s="39"/>
      <c r="AG1173" s="47"/>
      <c r="AK1173" s="3" t="s">
        <v>63</v>
      </c>
      <c r="AM1173" s="47"/>
      <c r="AN1173" s="47"/>
      <c r="AP1173" s="47"/>
      <c r="AQ1173" s="47"/>
    </row>
    <row r="1174" spans="1:43" s="4" customFormat="1" ht="15" x14ac:dyDescent="0.25">
      <c r="A1174" s="56"/>
      <c r="B1174" s="49"/>
      <c r="C1174" s="372" t="s">
        <v>178</v>
      </c>
      <c r="D1174" s="372"/>
      <c r="E1174" s="372"/>
      <c r="F1174" s="51" t="s">
        <v>64</v>
      </c>
      <c r="G1174" s="54">
        <v>0.01</v>
      </c>
      <c r="H1174" s="54">
        <v>1.1499999999999999</v>
      </c>
      <c r="I1174" s="109">
        <v>2.3E-2</v>
      </c>
      <c r="J1174" s="57"/>
      <c r="K1174" s="52"/>
      <c r="L1174" s="57"/>
      <c r="M1174" s="52"/>
      <c r="N1174" s="58"/>
      <c r="AF1174" s="39"/>
      <c r="AG1174" s="47"/>
      <c r="AK1174" s="3" t="s">
        <v>178</v>
      </c>
      <c r="AM1174" s="47"/>
      <c r="AN1174" s="47"/>
      <c r="AP1174" s="47"/>
      <c r="AQ1174" s="47"/>
    </row>
    <row r="1175" spans="1:43" s="4" customFormat="1" ht="15" x14ac:dyDescent="0.25">
      <c r="A1175" s="48"/>
      <c r="B1175" s="49"/>
      <c r="C1175" s="375" t="s">
        <v>65</v>
      </c>
      <c r="D1175" s="375"/>
      <c r="E1175" s="375"/>
      <c r="F1175" s="59"/>
      <c r="G1175" s="60"/>
      <c r="H1175" s="60"/>
      <c r="I1175" s="60"/>
      <c r="J1175" s="61">
        <v>27.83</v>
      </c>
      <c r="K1175" s="60"/>
      <c r="L1175" s="61">
        <v>59.79</v>
      </c>
      <c r="M1175" s="60"/>
      <c r="N1175" s="62"/>
      <c r="AF1175" s="39"/>
      <c r="AG1175" s="47"/>
      <c r="AL1175" s="3" t="s">
        <v>65</v>
      </c>
      <c r="AM1175" s="47"/>
      <c r="AN1175" s="47"/>
      <c r="AP1175" s="47"/>
      <c r="AQ1175" s="47"/>
    </row>
    <row r="1176" spans="1:43" s="4" customFormat="1" ht="15" x14ac:dyDescent="0.25">
      <c r="A1176" s="56"/>
      <c r="B1176" s="49"/>
      <c r="C1176" s="372" t="s">
        <v>66</v>
      </c>
      <c r="D1176" s="372"/>
      <c r="E1176" s="372"/>
      <c r="F1176" s="51"/>
      <c r="G1176" s="52"/>
      <c r="H1176" s="52"/>
      <c r="I1176" s="52"/>
      <c r="J1176" s="57"/>
      <c r="K1176" s="52"/>
      <c r="L1176" s="53">
        <v>22.18</v>
      </c>
      <c r="M1176" s="52"/>
      <c r="N1176" s="64">
        <v>775.41</v>
      </c>
      <c r="AF1176" s="39"/>
      <c r="AG1176" s="47"/>
      <c r="AK1176" s="3" t="s">
        <v>66</v>
      </c>
      <c r="AM1176" s="47"/>
      <c r="AN1176" s="47"/>
      <c r="AP1176" s="47"/>
      <c r="AQ1176" s="47"/>
    </row>
    <row r="1177" spans="1:43" s="4" customFormat="1" ht="45.75" x14ac:dyDescent="0.25">
      <c r="A1177" s="56"/>
      <c r="B1177" s="49" t="s">
        <v>4123</v>
      </c>
      <c r="C1177" s="372" t="s">
        <v>4124</v>
      </c>
      <c r="D1177" s="372"/>
      <c r="E1177" s="372"/>
      <c r="F1177" s="51" t="s">
        <v>69</v>
      </c>
      <c r="G1177" s="63">
        <v>121</v>
      </c>
      <c r="H1177" s="52"/>
      <c r="I1177" s="63">
        <v>121</v>
      </c>
      <c r="J1177" s="57"/>
      <c r="K1177" s="52"/>
      <c r="L1177" s="53">
        <v>26.84</v>
      </c>
      <c r="M1177" s="52"/>
      <c r="N1177" s="64">
        <v>938.25</v>
      </c>
      <c r="AF1177" s="39"/>
      <c r="AG1177" s="47"/>
      <c r="AK1177" s="3" t="s">
        <v>4124</v>
      </c>
      <c r="AM1177" s="47"/>
      <c r="AN1177" s="47"/>
      <c r="AP1177" s="47"/>
      <c r="AQ1177" s="47"/>
    </row>
    <row r="1178" spans="1:43" s="4" customFormat="1" ht="45.75" x14ac:dyDescent="0.25">
      <c r="A1178" s="56"/>
      <c r="B1178" s="49" t="s">
        <v>4125</v>
      </c>
      <c r="C1178" s="372" t="s">
        <v>4126</v>
      </c>
      <c r="D1178" s="372"/>
      <c r="E1178" s="372"/>
      <c r="F1178" s="51" t="s">
        <v>69</v>
      </c>
      <c r="G1178" s="63">
        <v>72</v>
      </c>
      <c r="H1178" s="52"/>
      <c r="I1178" s="63">
        <v>72</v>
      </c>
      <c r="J1178" s="57"/>
      <c r="K1178" s="52"/>
      <c r="L1178" s="53">
        <v>15.97</v>
      </c>
      <c r="M1178" s="52"/>
      <c r="N1178" s="64">
        <v>558.29999999999995</v>
      </c>
      <c r="AF1178" s="39"/>
      <c r="AG1178" s="47"/>
      <c r="AK1178" s="3" t="s">
        <v>4126</v>
      </c>
      <c r="AM1178" s="47"/>
      <c r="AN1178" s="47"/>
      <c r="AP1178" s="47"/>
      <c r="AQ1178" s="47"/>
    </row>
    <row r="1179" spans="1:43" s="4" customFormat="1" ht="15" x14ac:dyDescent="0.25">
      <c r="A1179" s="65"/>
      <c r="B1179" s="66"/>
      <c r="C1179" s="374" t="s">
        <v>72</v>
      </c>
      <c r="D1179" s="374"/>
      <c r="E1179" s="374"/>
      <c r="F1179" s="42"/>
      <c r="G1179" s="43"/>
      <c r="H1179" s="43"/>
      <c r="I1179" s="43"/>
      <c r="J1179" s="45"/>
      <c r="K1179" s="43"/>
      <c r="L1179" s="67">
        <v>102.6</v>
      </c>
      <c r="M1179" s="60"/>
      <c r="N1179" s="46"/>
      <c r="AF1179" s="39"/>
      <c r="AG1179" s="47"/>
      <c r="AM1179" s="47" t="s">
        <v>72</v>
      </c>
      <c r="AN1179" s="47"/>
      <c r="AP1179" s="47"/>
      <c r="AQ1179" s="47"/>
    </row>
    <row r="1180" spans="1:43" s="4" customFormat="1" ht="34.5" x14ac:dyDescent="0.25">
      <c r="A1180" s="40" t="s">
        <v>590</v>
      </c>
      <c r="B1180" s="41" t="s">
        <v>4226</v>
      </c>
      <c r="C1180" s="374" t="s">
        <v>4227</v>
      </c>
      <c r="D1180" s="374"/>
      <c r="E1180" s="374"/>
      <c r="F1180" s="42" t="s">
        <v>61</v>
      </c>
      <c r="G1180" s="43">
        <v>4</v>
      </c>
      <c r="H1180" s="44">
        <v>1</v>
      </c>
      <c r="I1180" s="44">
        <v>4</v>
      </c>
      <c r="J1180" s="67">
        <v>202.7</v>
      </c>
      <c r="K1180" s="43"/>
      <c r="L1180" s="67">
        <v>810.8</v>
      </c>
      <c r="M1180" s="43"/>
      <c r="N1180" s="46"/>
      <c r="AF1180" s="39"/>
      <c r="AG1180" s="47" t="s">
        <v>4227</v>
      </c>
      <c r="AM1180" s="47"/>
      <c r="AN1180" s="47"/>
      <c r="AP1180" s="47"/>
      <c r="AQ1180" s="47"/>
    </row>
    <row r="1181" spans="1:43" s="4" customFormat="1" ht="15" x14ac:dyDescent="0.25">
      <c r="A1181" s="65"/>
      <c r="B1181" s="66"/>
      <c r="C1181" s="374" t="s">
        <v>72</v>
      </c>
      <c r="D1181" s="374"/>
      <c r="E1181" s="374"/>
      <c r="F1181" s="42"/>
      <c r="G1181" s="43"/>
      <c r="H1181" s="43"/>
      <c r="I1181" s="43"/>
      <c r="J1181" s="45"/>
      <c r="K1181" s="43"/>
      <c r="L1181" s="67">
        <v>810.8</v>
      </c>
      <c r="M1181" s="60"/>
      <c r="N1181" s="46"/>
      <c r="AF1181" s="39"/>
      <c r="AG1181" s="47"/>
      <c r="AM1181" s="47" t="s">
        <v>72</v>
      </c>
      <c r="AN1181" s="47"/>
      <c r="AP1181" s="47"/>
      <c r="AQ1181" s="47"/>
    </row>
    <row r="1182" spans="1:43" s="4" customFormat="1" ht="45.75" x14ac:dyDescent="0.25">
      <c r="A1182" s="40" t="s">
        <v>592</v>
      </c>
      <c r="B1182" s="41" t="s">
        <v>4228</v>
      </c>
      <c r="C1182" s="374" t="s">
        <v>4229</v>
      </c>
      <c r="D1182" s="374"/>
      <c r="E1182" s="374"/>
      <c r="F1182" s="42" t="s">
        <v>61</v>
      </c>
      <c r="G1182" s="43">
        <v>2</v>
      </c>
      <c r="H1182" s="44">
        <v>1</v>
      </c>
      <c r="I1182" s="44">
        <v>2</v>
      </c>
      <c r="J1182" s="67">
        <v>10.61</v>
      </c>
      <c r="K1182" s="43"/>
      <c r="L1182" s="67">
        <v>21.22</v>
      </c>
      <c r="M1182" s="43"/>
      <c r="N1182" s="46"/>
      <c r="AF1182" s="39"/>
      <c r="AG1182" s="47" t="s">
        <v>4229</v>
      </c>
      <c r="AM1182" s="47"/>
      <c r="AN1182" s="47"/>
      <c r="AP1182" s="47"/>
      <c r="AQ1182" s="47"/>
    </row>
    <row r="1183" spans="1:43" s="4" customFormat="1" ht="15" x14ac:dyDescent="0.25">
      <c r="A1183" s="65"/>
      <c r="B1183" s="66"/>
      <c r="C1183" s="374" t="s">
        <v>72</v>
      </c>
      <c r="D1183" s="374"/>
      <c r="E1183" s="374"/>
      <c r="F1183" s="42"/>
      <c r="G1183" s="43"/>
      <c r="H1183" s="43"/>
      <c r="I1183" s="43"/>
      <c r="J1183" s="45"/>
      <c r="K1183" s="43"/>
      <c r="L1183" s="67">
        <v>21.22</v>
      </c>
      <c r="M1183" s="60"/>
      <c r="N1183" s="46"/>
      <c r="AF1183" s="39"/>
      <c r="AG1183" s="47"/>
      <c r="AM1183" s="47" t="s">
        <v>72</v>
      </c>
      <c r="AN1183" s="47"/>
      <c r="AP1183" s="47"/>
      <c r="AQ1183" s="47"/>
    </row>
    <row r="1184" spans="1:43" s="4" customFormat="1" ht="90.75" x14ac:dyDescent="0.25">
      <c r="A1184" s="40" t="s">
        <v>594</v>
      </c>
      <c r="B1184" s="41" t="s">
        <v>4230</v>
      </c>
      <c r="C1184" s="374" t="s">
        <v>4231</v>
      </c>
      <c r="D1184" s="374"/>
      <c r="E1184" s="374"/>
      <c r="F1184" s="42" t="s">
        <v>61</v>
      </c>
      <c r="G1184" s="43">
        <v>2</v>
      </c>
      <c r="H1184" s="44">
        <v>1</v>
      </c>
      <c r="I1184" s="44">
        <v>2</v>
      </c>
      <c r="J1184" s="67">
        <v>82.68</v>
      </c>
      <c r="K1184" s="43"/>
      <c r="L1184" s="67">
        <v>165.36</v>
      </c>
      <c r="M1184" s="43"/>
      <c r="N1184" s="46"/>
      <c r="AF1184" s="39"/>
      <c r="AG1184" s="47" t="s">
        <v>4231</v>
      </c>
      <c r="AM1184" s="47"/>
      <c r="AN1184" s="47"/>
      <c r="AP1184" s="47"/>
      <c r="AQ1184" s="47"/>
    </row>
    <row r="1185" spans="1:43" s="4" customFormat="1" ht="15" x14ac:dyDescent="0.25">
      <c r="A1185" s="65"/>
      <c r="B1185" s="66"/>
      <c r="C1185" s="374" t="s">
        <v>72</v>
      </c>
      <c r="D1185" s="374"/>
      <c r="E1185" s="374"/>
      <c r="F1185" s="42"/>
      <c r="G1185" s="43"/>
      <c r="H1185" s="43"/>
      <c r="I1185" s="43"/>
      <c r="J1185" s="45"/>
      <c r="K1185" s="43"/>
      <c r="L1185" s="67">
        <v>165.36</v>
      </c>
      <c r="M1185" s="60"/>
      <c r="N1185" s="46"/>
      <c r="AF1185" s="39"/>
      <c r="AG1185" s="47"/>
      <c r="AM1185" s="47" t="s">
        <v>72</v>
      </c>
      <c r="AN1185" s="47"/>
      <c r="AP1185" s="47"/>
      <c r="AQ1185" s="47"/>
    </row>
    <row r="1186" spans="1:43" s="4" customFormat="1" ht="34.5" x14ac:dyDescent="0.25">
      <c r="A1186" s="40" t="s">
        <v>596</v>
      </c>
      <c r="B1186" s="41" t="s">
        <v>4232</v>
      </c>
      <c r="C1186" s="374" t="s">
        <v>4233</v>
      </c>
      <c r="D1186" s="374"/>
      <c r="E1186" s="374"/>
      <c r="F1186" s="42" t="s">
        <v>4225</v>
      </c>
      <c r="G1186" s="43">
        <v>1</v>
      </c>
      <c r="H1186" s="44">
        <v>1</v>
      </c>
      <c r="I1186" s="44">
        <v>1</v>
      </c>
      <c r="J1186" s="45"/>
      <c r="K1186" s="43"/>
      <c r="L1186" s="45"/>
      <c r="M1186" s="43"/>
      <c r="N1186" s="46"/>
      <c r="AF1186" s="39"/>
      <c r="AG1186" s="47" t="s">
        <v>4233</v>
      </c>
      <c r="AM1186" s="47"/>
      <c r="AN1186" s="47"/>
      <c r="AP1186" s="47"/>
      <c r="AQ1186" s="47"/>
    </row>
    <row r="1187" spans="1:43" s="4" customFormat="1" ht="22.5" x14ac:dyDescent="0.25">
      <c r="A1187" s="103"/>
      <c r="B1187" s="49" t="s">
        <v>217</v>
      </c>
      <c r="C1187" s="368" t="s">
        <v>218</v>
      </c>
      <c r="D1187" s="368"/>
      <c r="E1187" s="368"/>
      <c r="F1187" s="368"/>
      <c r="G1187" s="368"/>
      <c r="H1187" s="368"/>
      <c r="I1187" s="368"/>
      <c r="J1187" s="368"/>
      <c r="K1187" s="368"/>
      <c r="L1187" s="368"/>
      <c r="M1187" s="368"/>
      <c r="N1187" s="376"/>
      <c r="AF1187" s="39"/>
      <c r="AG1187" s="47"/>
      <c r="AI1187" s="3" t="s">
        <v>218</v>
      </c>
      <c r="AM1187" s="47"/>
      <c r="AN1187" s="47"/>
      <c r="AP1187" s="47"/>
      <c r="AQ1187" s="47"/>
    </row>
    <row r="1188" spans="1:43" s="4" customFormat="1" ht="15" x14ac:dyDescent="0.25">
      <c r="A1188" s="48"/>
      <c r="B1188" s="49" t="s">
        <v>58</v>
      </c>
      <c r="C1188" s="372" t="s">
        <v>62</v>
      </c>
      <c r="D1188" s="372"/>
      <c r="E1188" s="372"/>
      <c r="F1188" s="51"/>
      <c r="G1188" s="52"/>
      <c r="H1188" s="52"/>
      <c r="I1188" s="52"/>
      <c r="J1188" s="53">
        <v>24.3</v>
      </c>
      <c r="K1188" s="54">
        <v>1.1499999999999999</v>
      </c>
      <c r="L1188" s="53">
        <v>27.95</v>
      </c>
      <c r="M1188" s="54">
        <v>34.96</v>
      </c>
      <c r="N1188" s="64">
        <v>977.13</v>
      </c>
      <c r="AF1188" s="39"/>
      <c r="AG1188" s="47"/>
      <c r="AJ1188" s="3" t="s">
        <v>62</v>
      </c>
      <c r="AM1188" s="47"/>
      <c r="AN1188" s="47"/>
      <c r="AP1188" s="47"/>
      <c r="AQ1188" s="47"/>
    </row>
    <row r="1189" spans="1:43" s="4" customFormat="1" ht="15" x14ac:dyDescent="0.25">
      <c r="A1189" s="48"/>
      <c r="B1189" s="49" t="s">
        <v>73</v>
      </c>
      <c r="C1189" s="372" t="s">
        <v>175</v>
      </c>
      <c r="D1189" s="372"/>
      <c r="E1189" s="372"/>
      <c r="F1189" s="51"/>
      <c r="G1189" s="52"/>
      <c r="H1189" s="52"/>
      <c r="I1189" s="52"/>
      <c r="J1189" s="53">
        <v>12.81</v>
      </c>
      <c r="K1189" s="54">
        <v>1.1499999999999999</v>
      </c>
      <c r="L1189" s="53">
        <v>14.73</v>
      </c>
      <c r="M1189" s="52"/>
      <c r="N1189" s="58"/>
      <c r="AF1189" s="39"/>
      <c r="AG1189" s="47"/>
      <c r="AJ1189" s="3" t="s">
        <v>175</v>
      </c>
      <c r="AM1189" s="47"/>
      <c r="AN1189" s="47"/>
      <c r="AP1189" s="47"/>
      <c r="AQ1189" s="47"/>
    </row>
    <row r="1190" spans="1:43" s="4" customFormat="1" ht="15" x14ac:dyDescent="0.25">
      <c r="A1190" s="48"/>
      <c r="B1190" s="49" t="s">
        <v>78</v>
      </c>
      <c r="C1190" s="372" t="s">
        <v>176</v>
      </c>
      <c r="D1190" s="372"/>
      <c r="E1190" s="372"/>
      <c r="F1190" s="51"/>
      <c r="G1190" s="52"/>
      <c r="H1190" s="52"/>
      <c r="I1190" s="52"/>
      <c r="J1190" s="53">
        <v>0.23</v>
      </c>
      <c r="K1190" s="54">
        <v>1.1499999999999999</v>
      </c>
      <c r="L1190" s="53">
        <v>0.26</v>
      </c>
      <c r="M1190" s="54">
        <v>34.96</v>
      </c>
      <c r="N1190" s="64">
        <v>9.09</v>
      </c>
      <c r="AF1190" s="39"/>
      <c r="AG1190" s="47"/>
      <c r="AJ1190" s="3" t="s">
        <v>176</v>
      </c>
      <c r="AM1190" s="47"/>
      <c r="AN1190" s="47"/>
      <c r="AP1190" s="47"/>
      <c r="AQ1190" s="47"/>
    </row>
    <row r="1191" spans="1:43" s="4" customFormat="1" ht="15" x14ac:dyDescent="0.25">
      <c r="A1191" s="48"/>
      <c r="B1191" s="49" t="s">
        <v>122</v>
      </c>
      <c r="C1191" s="372" t="s">
        <v>177</v>
      </c>
      <c r="D1191" s="372"/>
      <c r="E1191" s="372"/>
      <c r="F1191" s="51"/>
      <c r="G1191" s="52"/>
      <c r="H1191" s="52"/>
      <c r="I1191" s="52"/>
      <c r="J1191" s="53">
        <v>52.29</v>
      </c>
      <c r="K1191" s="52"/>
      <c r="L1191" s="53">
        <v>52.29</v>
      </c>
      <c r="M1191" s="52"/>
      <c r="N1191" s="58"/>
      <c r="AF1191" s="39"/>
      <c r="AG1191" s="47"/>
      <c r="AJ1191" s="3" t="s">
        <v>177</v>
      </c>
      <c r="AM1191" s="47"/>
      <c r="AN1191" s="47"/>
      <c r="AP1191" s="47"/>
      <c r="AQ1191" s="47"/>
    </row>
    <row r="1192" spans="1:43" s="4" customFormat="1" ht="15" x14ac:dyDescent="0.25">
      <c r="A1192" s="56"/>
      <c r="B1192" s="49"/>
      <c r="C1192" s="372" t="s">
        <v>63</v>
      </c>
      <c r="D1192" s="372"/>
      <c r="E1192" s="372"/>
      <c r="F1192" s="51" t="s">
        <v>64</v>
      </c>
      <c r="G1192" s="54">
        <v>2.4500000000000002</v>
      </c>
      <c r="H1192" s="54">
        <v>1.1499999999999999</v>
      </c>
      <c r="I1192" s="70">
        <v>2.8174999999999999</v>
      </c>
      <c r="J1192" s="57"/>
      <c r="K1192" s="52"/>
      <c r="L1192" s="57"/>
      <c r="M1192" s="52"/>
      <c r="N1192" s="58"/>
      <c r="AF1192" s="39"/>
      <c r="AG1192" s="47"/>
      <c r="AK1192" s="3" t="s">
        <v>63</v>
      </c>
      <c r="AM1192" s="47"/>
      <c r="AN1192" s="47"/>
      <c r="AP1192" s="47"/>
      <c r="AQ1192" s="47"/>
    </row>
    <row r="1193" spans="1:43" s="4" customFormat="1" ht="15" x14ac:dyDescent="0.25">
      <c r="A1193" s="56"/>
      <c r="B1193" s="49"/>
      <c r="C1193" s="372" t="s">
        <v>178</v>
      </c>
      <c r="D1193" s="372"/>
      <c r="E1193" s="372"/>
      <c r="F1193" s="51" t="s">
        <v>64</v>
      </c>
      <c r="G1193" s="54">
        <v>0.02</v>
      </c>
      <c r="H1193" s="54">
        <v>1.1499999999999999</v>
      </c>
      <c r="I1193" s="109">
        <v>2.3E-2</v>
      </c>
      <c r="J1193" s="57"/>
      <c r="K1193" s="52"/>
      <c r="L1193" s="57"/>
      <c r="M1193" s="52"/>
      <c r="N1193" s="58"/>
      <c r="AF1193" s="39"/>
      <c r="AG1193" s="47"/>
      <c r="AK1193" s="3" t="s">
        <v>178</v>
      </c>
      <c r="AM1193" s="47"/>
      <c r="AN1193" s="47"/>
      <c r="AP1193" s="47"/>
      <c r="AQ1193" s="47"/>
    </row>
    <row r="1194" spans="1:43" s="4" customFormat="1" ht="15" x14ac:dyDescent="0.25">
      <c r="A1194" s="48"/>
      <c r="B1194" s="49"/>
      <c r="C1194" s="375" t="s">
        <v>65</v>
      </c>
      <c r="D1194" s="375"/>
      <c r="E1194" s="375"/>
      <c r="F1194" s="59"/>
      <c r="G1194" s="60"/>
      <c r="H1194" s="60"/>
      <c r="I1194" s="60"/>
      <c r="J1194" s="61">
        <v>89.4</v>
      </c>
      <c r="K1194" s="60"/>
      <c r="L1194" s="61">
        <v>94.97</v>
      </c>
      <c r="M1194" s="60"/>
      <c r="N1194" s="62"/>
      <c r="AF1194" s="39"/>
      <c r="AG1194" s="47"/>
      <c r="AL1194" s="3" t="s">
        <v>65</v>
      </c>
      <c r="AM1194" s="47"/>
      <c r="AN1194" s="47"/>
      <c r="AP1194" s="47"/>
      <c r="AQ1194" s="47"/>
    </row>
    <row r="1195" spans="1:43" s="4" customFormat="1" ht="15" x14ac:dyDescent="0.25">
      <c r="A1195" s="56"/>
      <c r="B1195" s="49"/>
      <c r="C1195" s="372" t="s">
        <v>66</v>
      </c>
      <c r="D1195" s="372"/>
      <c r="E1195" s="372"/>
      <c r="F1195" s="51"/>
      <c r="G1195" s="52"/>
      <c r="H1195" s="52"/>
      <c r="I1195" s="52"/>
      <c r="J1195" s="57"/>
      <c r="K1195" s="52"/>
      <c r="L1195" s="53">
        <v>28.21</v>
      </c>
      <c r="M1195" s="52"/>
      <c r="N1195" s="64">
        <v>986.22</v>
      </c>
      <c r="AF1195" s="39"/>
      <c r="AG1195" s="47"/>
      <c r="AK1195" s="3" t="s">
        <v>66</v>
      </c>
      <c r="AM1195" s="47"/>
      <c r="AN1195" s="47"/>
      <c r="AP1195" s="47"/>
      <c r="AQ1195" s="47"/>
    </row>
    <row r="1196" spans="1:43" s="4" customFormat="1" ht="45.75" x14ac:dyDescent="0.25">
      <c r="A1196" s="56"/>
      <c r="B1196" s="49" t="s">
        <v>4123</v>
      </c>
      <c r="C1196" s="372" t="s">
        <v>4124</v>
      </c>
      <c r="D1196" s="372"/>
      <c r="E1196" s="372"/>
      <c r="F1196" s="51" t="s">
        <v>69</v>
      </c>
      <c r="G1196" s="63">
        <v>121</v>
      </c>
      <c r="H1196" s="52"/>
      <c r="I1196" s="63">
        <v>121</v>
      </c>
      <c r="J1196" s="57"/>
      <c r="K1196" s="52"/>
      <c r="L1196" s="53">
        <v>34.130000000000003</v>
      </c>
      <c r="M1196" s="52"/>
      <c r="N1196" s="55">
        <v>1193.33</v>
      </c>
      <c r="AF1196" s="39"/>
      <c r="AG1196" s="47"/>
      <c r="AK1196" s="3" t="s">
        <v>4124</v>
      </c>
      <c r="AM1196" s="47"/>
      <c r="AN1196" s="47"/>
      <c r="AP1196" s="47"/>
      <c r="AQ1196" s="47"/>
    </row>
    <row r="1197" spans="1:43" s="4" customFormat="1" ht="45.75" x14ac:dyDescent="0.25">
      <c r="A1197" s="56"/>
      <c r="B1197" s="49" t="s">
        <v>4125</v>
      </c>
      <c r="C1197" s="372" t="s">
        <v>4126</v>
      </c>
      <c r="D1197" s="372"/>
      <c r="E1197" s="372"/>
      <c r="F1197" s="51" t="s">
        <v>69</v>
      </c>
      <c r="G1197" s="63">
        <v>72</v>
      </c>
      <c r="H1197" s="52"/>
      <c r="I1197" s="63">
        <v>72</v>
      </c>
      <c r="J1197" s="57"/>
      <c r="K1197" s="52"/>
      <c r="L1197" s="53">
        <v>20.309999999999999</v>
      </c>
      <c r="M1197" s="52"/>
      <c r="N1197" s="64">
        <v>710.08</v>
      </c>
      <c r="AF1197" s="39"/>
      <c r="AG1197" s="47"/>
      <c r="AK1197" s="3" t="s">
        <v>4126</v>
      </c>
      <c r="AM1197" s="47"/>
      <c r="AN1197" s="47"/>
      <c r="AP1197" s="47"/>
      <c r="AQ1197" s="47"/>
    </row>
    <row r="1198" spans="1:43" s="4" customFormat="1" ht="15" x14ac:dyDescent="0.25">
      <c r="A1198" s="65"/>
      <c r="B1198" s="66"/>
      <c r="C1198" s="374" t="s">
        <v>72</v>
      </c>
      <c r="D1198" s="374"/>
      <c r="E1198" s="374"/>
      <c r="F1198" s="42"/>
      <c r="G1198" s="43"/>
      <c r="H1198" s="43"/>
      <c r="I1198" s="43"/>
      <c r="J1198" s="45"/>
      <c r="K1198" s="43"/>
      <c r="L1198" s="67">
        <v>149.41</v>
      </c>
      <c r="M1198" s="60"/>
      <c r="N1198" s="46"/>
      <c r="AF1198" s="39"/>
      <c r="AG1198" s="47"/>
      <c r="AM1198" s="47" t="s">
        <v>72</v>
      </c>
      <c r="AN1198" s="47"/>
      <c r="AP1198" s="47"/>
      <c r="AQ1198" s="47"/>
    </row>
    <row r="1199" spans="1:43" s="4" customFormat="1" ht="34.5" x14ac:dyDescent="0.25">
      <c r="A1199" s="40" t="s">
        <v>597</v>
      </c>
      <c r="B1199" s="41" t="s">
        <v>4234</v>
      </c>
      <c r="C1199" s="374" t="s">
        <v>4235</v>
      </c>
      <c r="D1199" s="374"/>
      <c r="E1199" s="374"/>
      <c r="F1199" s="42" t="s">
        <v>61</v>
      </c>
      <c r="G1199" s="43">
        <v>2</v>
      </c>
      <c r="H1199" s="44">
        <v>1</v>
      </c>
      <c r="I1199" s="44">
        <v>2</v>
      </c>
      <c r="J1199" s="105">
        <v>1311.09</v>
      </c>
      <c r="K1199" s="43"/>
      <c r="L1199" s="105">
        <v>2622.18</v>
      </c>
      <c r="M1199" s="43"/>
      <c r="N1199" s="46"/>
      <c r="AF1199" s="39"/>
      <c r="AG1199" s="47" t="s">
        <v>4235</v>
      </c>
      <c r="AM1199" s="47"/>
      <c r="AN1199" s="47"/>
      <c r="AP1199" s="47"/>
      <c r="AQ1199" s="47"/>
    </row>
    <row r="1200" spans="1:43" s="4" customFormat="1" ht="15" x14ac:dyDescent="0.25">
      <c r="A1200" s="65"/>
      <c r="B1200" s="66"/>
      <c r="C1200" s="374" t="s">
        <v>72</v>
      </c>
      <c r="D1200" s="374"/>
      <c r="E1200" s="374"/>
      <c r="F1200" s="42"/>
      <c r="G1200" s="43"/>
      <c r="H1200" s="43"/>
      <c r="I1200" s="43"/>
      <c r="J1200" s="45"/>
      <c r="K1200" s="43"/>
      <c r="L1200" s="105">
        <v>2622.18</v>
      </c>
      <c r="M1200" s="60"/>
      <c r="N1200" s="46"/>
      <c r="AF1200" s="39"/>
      <c r="AG1200" s="47"/>
      <c r="AM1200" s="47" t="s">
        <v>72</v>
      </c>
      <c r="AN1200" s="47"/>
      <c r="AP1200" s="47"/>
      <c r="AQ1200" s="47"/>
    </row>
    <row r="1201" spans="1:43" s="4" customFormat="1" ht="22.5" x14ac:dyDescent="0.25">
      <c r="A1201" s="40" t="s">
        <v>599</v>
      </c>
      <c r="B1201" s="41" t="s">
        <v>4221</v>
      </c>
      <c r="C1201" s="374" t="s">
        <v>4236</v>
      </c>
      <c r="D1201" s="374"/>
      <c r="E1201" s="374"/>
      <c r="F1201" s="42" t="s">
        <v>61</v>
      </c>
      <c r="G1201" s="43">
        <v>2</v>
      </c>
      <c r="H1201" s="44">
        <v>1</v>
      </c>
      <c r="I1201" s="44">
        <v>2</v>
      </c>
      <c r="J1201" s="105">
        <v>3908.94</v>
      </c>
      <c r="K1201" s="43"/>
      <c r="L1201" s="67">
        <v>905.9</v>
      </c>
      <c r="M1201" s="68">
        <v>8.6300000000000008</v>
      </c>
      <c r="N1201" s="115">
        <v>7817.88</v>
      </c>
      <c r="AF1201" s="39"/>
      <c r="AG1201" s="47" t="s">
        <v>4236</v>
      </c>
      <c r="AM1201" s="47"/>
      <c r="AN1201" s="47"/>
      <c r="AP1201" s="47"/>
      <c r="AQ1201" s="47"/>
    </row>
    <row r="1202" spans="1:43" s="4" customFormat="1" ht="15" x14ac:dyDescent="0.25">
      <c r="A1202" s="65"/>
      <c r="B1202" s="66"/>
      <c r="C1202" s="374" t="s">
        <v>72</v>
      </c>
      <c r="D1202" s="374"/>
      <c r="E1202" s="374"/>
      <c r="F1202" s="42"/>
      <c r="G1202" s="43"/>
      <c r="H1202" s="43"/>
      <c r="I1202" s="43"/>
      <c r="J1202" s="45"/>
      <c r="K1202" s="43"/>
      <c r="L1202" s="67">
        <v>905.9</v>
      </c>
      <c r="M1202" s="60"/>
      <c r="N1202" s="115">
        <v>7817.88</v>
      </c>
      <c r="AF1202" s="39"/>
      <c r="AG1202" s="47"/>
      <c r="AM1202" s="47" t="s">
        <v>72</v>
      </c>
      <c r="AN1202" s="47"/>
      <c r="AP1202" s="47"/>
      <c r="AQ1202" s="47"/>
    </row>
    <row r="1203" spans="1:43" s="4" customFormat="1" ht="15" x14ac:dyDescent="0.25">
      <c r="A1203" s="381" t="s">
        <v>4237</v>
      </c>
      <c r="B1203" s="382"/>
      <c r="C1203" s="382"/>
      <c r="D1203" s="382"/>
      <c r="E1203" s="382"/>
      <c r="F1203" s="382"/>
      <c r="G1203" s="382"/>
      <c r="H1203" s="382"/>
      <c r="I1203" s="382"/>
      <c r="J1203" s="382"/>
      <c r="K1203" s="382"/>
      <c r="L1203" s="382"/>
      <c r="M1203" s="382"/>
      <c r="N1203" s="383"/>
      <c r="AF1203" s="39"/>
      <c r="AG1203" s="47"/>
      <c r="AM1203" s="47"/>
      <c r="AN1203" s="47"/>
      <c r="AP1203" s="47"/>
      <c r="AQ1203" s="47" t="s">
        <v>4237</v>
      </c>
    </row>
    <row r="1204" spans="1:43" s="4" customFormat="1" ht="34.5" x14ac:dyDescent="0.25">
      <c r="A1204" s="40" t="s">
        <v>601</v>
      </c>
      <c r="B1204" s="41" t="s">
        <v>4060</v>
      </c>
      <c r="C1204" s="374" t="s">
        <v>4238</v>
      </c>
      <c r="D1204" s="374"/>
      <c r="E1204" s="374"/>
      <c r="F1204" s="42" t="s">
        <v>2985</v>
      </c>
      <c r="G1204" s="43">
        <v>1.079</v>
      </c>
      <c r="H1204" s="44">
        <v>1</v>
      </c>
      <c r="I1204" s="116">
        <v>1.079</v>
      </c>
      <c r="J1204" s="45"/>
      <c r="K1204" s="43"/>
      <c r="L1204" s="45"/>
      <c r="M1204" s="43"/>
      <c r="N1204" s="46"/>
      <c r="AF1204" s="39"/>
      <c r="AG1204" s="47" t="s">
        <v>4238</v>
      </c>
      <c r="AM1204" s="47"/>
      <c r="AN1204" s="47"/>
      <c r="AP1204" s="47"/>
      <c r="AQ1204" s="47"/>
    </row>
    <row r="1205" spans="1:43" s="4" customFormat="1" ht="15" x14ac:dyDescent="0.25">
      <c r="A1205" s="69"/>
      <c r="B1205" s="50"/>
      <c r="C1205" s="372" t="s">
        <v>4239</v>
      </c>
      <c r="D1205" s="372"/>
      <c r="E1205" s="372"/>
      <c r="F1205" s="372"/>
      <c r="G1205" s="372"/>
      <c r="H1205" s="372"/>
      <c r="I1205" s="372"/>
      <c r="J1205" s="372"/>
      <c r="K1205" s="372"/>
      <c r="L1205" s="372"/>
      <c r="M1205" s="372"/>
      <c r="N1205" s="377"/>
      <c r="AF1205" s="39"/>
      <c r="AG1205" s="47"/>
      <c r="AH1205" s="3" t="s">
        <v>4239</v>
      </c>
      <c r="AM1205" s="47"/>
      <c r="AN1205" s="47"/>
      <c r="AP1205" s="47"/>
      <c r="AQ1205" s="47"/>
    </row>
    <row r="1206" spans="1:43" s="4" customFormat="1" ht="22.5" x14ac:dyDescent="0.25">
      <c r="A1206" s="103"/>
      <c r="B1206" s="49" t="s">
        <v>217</v>
      </c>
      <c r="C1206" s="368" t="s">
        <v>218</v>
      </c>
      <c r="D1206" s="368"/>
      <c r="E1206" s="368"/>
      <c r="F1206" s="368"/>
      <c r="G1206" s="368"/>
      <c r="H1206" s="368"/>
      <c r="I1206" s="368"/>
      <c r="J1206" s="368"/>
      <c r="K1206" s="368"/>
      <c r="L1206" s="368"/>
      <c r="M1206" s="368"/>
      <c r="N1206" s="376"/>
      <c r="AF1206" s="39"/>
      <c r="AG1206" s="47"/>
      <c r="AI1206" s="3" t="s">
        <v>218</v>
      </c>
      <c r="AM1206" s="47"/>
      <c r="AN1206" s="47"/>
      <c r="AP1206" s="47"/>
      <c r="AQ1206" s="47"/>
    </row>
    <row r="1207" spans="1:43" s="4" customFormat="1" ht="15" x14ac:dyDescent="0.25">
      <c r="A1207" s="48"/>
      <c r="B1207" s="49" t="s">
        <v>58</v>
      </c>
      <c r="C1207" s="372" t="s">
        <v>62</v>
      </c>
      <c r="D1207" s="372"/>
      <c r="E1207" s="372"/>
      <c r="F1207" s="51"/>
      <c r="G1207" s="52"/>
      <c r="H1207" s="52"/>
      <c r="I1207" s="52"/>
      <c r="J1207" s="107">
        <v>1257.92</v>
      </c>
      <c r="K1207" s="54">
        <v>1.1499999999999999</v>
      </c>
      <c r="L1207" s="107">
        <v>1560.89</v>
      </c>
      <c r="M1207" s="54">
        <v>34.96</v>
      </c>
      <c r="N1207" s="55">
        <v>54568.71</v>
      </c>
      <c r="AF1207" s="39"/>
      <c r="AG1207" s="47"/>
      <c r="AJ1207" s="3" t="s">
        <v>62</v>
      </c>
      <c r="AM1207" s="47"/>
      <c r="AN1207" s="47"/>
      <c r="AP1207" s="47"/>
      <c r="AQ1207" s="47"/>
    </row>
    <row r="1208" spans="1:43" s="4" customFormat="1" ht="15" x14ac:dyDescent="0.25">
      <c r="A1208" s="48"/>
      <c r="B1208" s="49" t="s">
        <v>73</v>
      </c>
      <c r="C1208" s="372" t="s">
        <v>175</v>
      </c>
      <c r="D1208" s="372"/>
      <c r="E1208" s="372"/>
      <c r="F1208" s="51"/>
      <c r="G1208" s="52"/>
      <c r="H1208" s="52"/>
      <c r="I1208" s="52"/>
      <c r="J1208" s="107">
        <v>2297.79</v>
      </c>
      <c r="K1208" s="54">
        <v>1.1499999999999999</v>
      </c>
      <c r="L1208" s="107">
        <v>2851.21</v>
      </c>
      <c r="M1208" s="52"/>
      <c r="N1208" s="58"/>
      <c r="AF1208" s="39"/>
      <c r="AG1208" s="47"/>
      <c r="AJ1208" s="3" t="s">
        <v>175</v>
      </c>
      <c r="AM1208" s="47"/>
      <c r="AN1208" s="47"/>
      <c r="AP1208" s="47"/>
      <c r="AQ1208" s="47"/>
    </row>
    <row r="1209" spans="1:43" s="4" customFormat="1" ht="15" x14ac:dyDescent="0.25">
      <c r="A1209" s="48"/>
      <c r="B1209" s="49" t="s">
        <v>78</v>
      </c>
      <c r="C1209" s="372" t="s">
        <v>176</v>
      </c>
      <c r="D1209" s="372"/>
      <c r="E1209" s="372"/>
      <c r="F1209" s="51"/>
      <c r="G1209" s="52"/>
      <c r="H1209" s="52"/>
      <c r="I1209" s="52"/>
      <c r="J1209" s="53">
        <v>286.33999999999997</v>
      </c>
      <c r="K1209" s="54">
        <v>1.1499999999999999</v>
      </c>
      <c r="L1209" s="53">
        <v>355.3</v>
      </c>
      <c r="M1209" s="54">
        <v>34.96</v>
      </c>
      <c r="N1209" s="55">
        <v>12421.29</v>
      </c>
      <c r="AF1209" s="39"/>
      <c r="AG1209" s="47"/>
      <c r="AJ1209" s="3" t="s">
        <v>176</v>
      </c>
      <c r="AM1209" s="47"/>
      <c r="AN1209" s="47"/>
      <c r="AP1209" s="47"/>
      <c r="AQ1209" s="47"/>
    </row>
    <row r="1210" spans="1:43" s="4" customFormat="1" ht="15" x14ac:dyDescent="0.25">
      <c r="A1210" s="48"/>
      <c r="B1210" s="49" t="s">
        <v>122</v>
      </c>
      <c r="C1210" s="372" t="s">
        <v>177</v>
      </c>
      <c r="D1210" s="372"/>
      <c r="E1210" s="372"/>
      <c r="F1210" s="51"/>
      <c r="G1210" s="52"/>
      <c r="H1210" s="52"/>
      <c r="I1210" s="52"/>
      <c r="J1210" s="107">
        <v>3018.09</v>
      </c>
      <c r="K1210" s="52"/>
      <c r="L1210" s="107">
        <v>3256.52</v>
      </c>
      <c r="M1210" s="52"/>
      <c r="N1210" s="58"/>
      <c r="AF1210" s="39"/>
      <c r="AG1210" s="47"/>
      <c r="AJ1210" s="3" t="s">
        <v>177</v>
      </c>
      <c r="AM1210" s="47"/>
      <c r="AN1210" s="47"/>
      <c r="AP1210" s="47"/>
      <c r="AQ1210" s="47"/>
    </row>
    <row r="1211" spans="1:43" s="4" customFormat="1" ht="15" x14ac:dyDescent="0.25">
      <c r="A1211" s="56"/>
      <c r="B1211" s="49"/>
      <c r="C1211" s="372" t="s">
        <v>63</v>
      </c>
      <c r="D1211" s="372"/>
      <c r="E1211" s="372"/>
      <c r="F1211" s="51" t="s">
        <v>64</v>
      </c>
      <c r="G1211" s="54">
        <v>138.69</v>
      </c>
      <c r="H1211" s="54">
        <v>1.1499999999999999</v>
      </c>
      <c r="I1211" s="111">
        <v>172.09348650000001</v>
      </c>
      <c r="J1211" s="57"/>
      <c r="K1211" s="52"/>
      <c r="L1211" s="57"/>
      <c r="M1211" s="52"/>
      <c r="N1211" s="58"/>
      <c r="AF1211" s="39"/>
      <c r="AG1211" s="47"/>
      <c r="AK1211" s="3" t="s">
        <v>63</v>
      </c>
      <c r="AM1211" s="47"/>
      <c r="AN1211" s="47"/>
      <c r="AP1211" s="47"/>
      <c r="AQ1211" s="47"/>
    </row>
    <row r="1212" spans="1:43" s="4" customFormat="1" ht="15" x14ac:dyDescent="0.25">
      <c r="A1212" s="56"/>
      <c r="B1212" s="49"/>
      <c r="C1212" s="372" t="s">
        <v>178</v>
      </c>
      <c r="D1212" s="372"/>
      <c r="E1212" s="372"/>
      <c r="F1212" s="51" t="s">
        <v>64</v>
      </c>
      <c r="G1212" s="54">
        <v>21.87</v>
      </c>
      <c r="H1212" s="54">
        <v>1.1499999999999999</v>
      </c>
      <c r="I1212" s="111">
        <v>27.137389500000001</v>
      </c>
      <c r="J1212" s="57"/>
      <c r="K1212" s="52"/>
      <c r="L1212" s="57"/>
      <c r="M1212" s="52"/>
      <c r="N1212" s="58"/>
      <c r="AF1212" s="39"/>
      <c r="AG1212" s="47"/>
      <c r="AK1212" s="3" t="s">
        <v>178</v>
      </c>
      <c r="AM1212" s="47"/>
      <c r="AN1212" s="47"/>
      <c r="AP1212" s="47"/>
      <c r="AQ1212" s="47"/>
    </row>
    <row r="1213" spans="1:43" s="4" customFormat="1" ht="15" x14ac:dyDescent="0.25">
      <c r="A1213" s="48"/>
      <c r="B1213" s="49"/>
      <c r="C1213" s="375" t="s">
        <v>65</v>
      </c>
      <c r="D1213" s="375"/>
      <c r="E1213" s="375"/>
      <c r="F1213" s="59"/>
      <c r="G1213" s="60"/>
      <c r="H1213" s="60"/>
      <c r="I1213" s="60"/>
      <c r="J1213" s="108">
        <v>6573.8</v>
      </c>
      <c r="K1213" s="60"/>
      <c r="L1213" s="108">
        <v>7668.62</v>
      </c>
      <c r="M1213" s="60"/>
      <c r="N1213" s="62"/>
      <c r="AF1213" s="39"/>
      <c r="AG1213" s="47"/>
      <c r="AL1213" s="3" t="s">
        <v>65</v>
      </c>
      <c r="AM1213" s="47"/>
      <c r="AN1213" s="47"/>
      <c r="AP1213" s="47"/>
      <c r="AQ1213" s="47"/>
    </row>
    <row r="1214" spans="1:43" s="4" customFormat="1" ht="15" x14ac:dyDescent="0.25">
      <c r="A1214" s="56"/>
      <c r="B1214" s="49"/>
      <c r="C1214" s="372" t="s">
        <v>66</v>
      </c>
      <c r="D1214" s="372"/>
      <c r="E1214" s="372"/>
      <c r="F1214" s="51"/>
      <c r="G1214" s="52"/>
      <c r="H1214" s="52"/>
      <c r="I1214" s="52"/>
      <c r="J1214" s="57"/>
      <c r="K1214" s="52"/>
      <c r="L1214" s="107">
        <v>1916.19</v>
      </c>
      <c r="M1214" s="52"/>
      <c r="N1214" s="55">
        <v>66990</v>
      </c>
      <c r="AF1214" s="39"/>
      <c r="AG1214" s="47"/>
      <c r="AK1214" s="3" t="s">
        <v>66</v>
      </c>
      <c r="AM1214" s="47"/>
      <c r="AN1214" s="47"/>
      <c r="AP1214" s="47"/>
      <c r="AQ1214" s="47"/>
    </row>
    <row r="1215" spans="1:43" s="4" customFormat="1" ht="23.25" x14ac:dyDescent="0.25">
      <c r="A1215" s="56"/>
      <c r="B1215" s="49" t="s">
        <v>718</v>
      </c>
      <c r="C1215" s="372" t="s">
        <v>719</v>
      </c>
      <c r="D1215" s="372"/>
      <c r="E1215" s="372"/>
      <c r="F1215" s="51" t="s">
        <v>69</v>
      </c>
      <c r="G1215" s="63">
        <v>117</v>
      </c>
      <c r="H1215" s="52"/>
      <c r="I1215" s="63">
        <v>117</v>
      </c>
      <c r="J1215" s="57"/>
      <c r="K1215" s="52"/>
      <c r="L1215" s="107">
        <v>2241.94</v>
      </c>
      <c r="M1215" s="52"/>
      <c r="N1215" s="55">
        <v>78378.3</v>
      </c>
      <c r="AF1215" s="39"/>
      <c r="AG1215" s="47"/>
      <c r="AK1215" s="3" t="s">
        <v>719</v>
      </c>
      <c r="AM1215" s="47"/>
      <c r="AN1215" s="47"/>
      <c r="AP1215" s="47"/>
      <c r="AQ1215" s="47"/>
    </row>
    <row r="1216" spans="1:43" s="4" customFormat="1" ht="23.25" x14ac:dyDescent="0.25">
      <c r="A1216" s="56"/>
      <c r="B1216" s="49" t="s">
        <v>720</v>
      </c>
      <c r="C1216" s="372" t="s">
        <v>721</v>
      </c>
      <c r="D1216" s="372"/>
      <c r="E1216" s="372"/>
      <c r="F1216" s="51" t="s">
        <v>69</v>
      </c>
      <c r="G1216" s="63">
        <v>74</v>
      </c>
      <c r="H1216" s="52"/>
      <c r="I1216" s="63">
        <v>74</v>
      </c>
      <c r="J1216" s="57"/>
      <c r="K1216" s="52"/>
      <c r="L1216" s="107">
        <v>1417.98</v>
      </c>
      <c r="M1216" s="52"/>
      <c r="N1216" s="55">
        <v>49572.6</v>
      </c>
      <c r="AF1216" s="39"/>
      <c r="AG1216" s="47"/>
      <c r="AK1216" s="3" t="s">
        <v>721</v>
      </c>
      <c r="AM1216" s="47"/>
      <c r="AN1216" s="47"/>
      <c r="AP1216" s="47"/>
      <c r="AQ1216" s="47"/>
    </row>
    <row r="1217" spans="1:43" s="4" customFormat="1" ht="15" x14ac:dyDescent="0.25">
      <c r="A1217" s="65"/>
      <c r="B1217" s="66"/>
      <c r="C1217" s="374" t="s">
        <v>72</v>
      </c>
      <c r="D1217" s="374"/>
      <c r="E1217" s="374"/>
      <c r="F1217" s="42"/>
      <c r="G1217" s="43"/>
      <c r="H1217" s="43"/>
      <c r="I1217" s="43"/>
      <c r="J1217" s="45"/>
      <c r="K1217" s="43"/>
      <c r="L1217" s="105">
        <v>11328.54</v>
      </c>
      <c r="M1217" s="60"/>
      <c r="N1217" s="46"/>
      <c r="AF1217" s="39"/>
      <c r="AG1217" s="47"/>
      <c r="AM1217" s="47" t="s">
        <v>72</v>
      </c>
      <c r="AN1217" s="47"/>
      <c r="AP1217" s="47"/>
      <c r="AQ1217" s="47"/>
    </row>
    <row r="1218" spans="1:43" s="4" customFormat="1" ht="34.5" x14ac:dyDescent="0.25">
      <c r="A1218" s="40" t="s">
        <v>603</v>
      </c>
      <c r="B1218" s="41" t="s">
        <v>4240</v>
      </c>
      <c r="C1218" s="374" t="s">
        <v>4241</v>
      </c>
      <c r="D1218" s="374"/>
      <c r="E1218" s="374"/>
      <c r="F1218" s="42" t="s">
        <v>61</v>
      </c>
      <c r="G1218" s="43">
        <v>13</v>
      </c>
      <c r="H1218" s="44">
        <v>1</v>
      </c>
      <c r="I1218" s="44">
        <v>13</v>
      </c>
      <c r="J1218" s="67">
        <v>78.56</v>
      </c>
      <c r="K1218" s="43"/>
      <c r="L1218" s="105">
        <v>1021.28</v>
      </c>
      <c r="M1218" s="43"/>
      <c r="N1218" s="46"/>
      <c r="AF1218" s="39"/>
      <c r="AG1218" s="47" t="s">
        <v>4241</v>
      </c>
      <c r="AM1218" s="47"/>
      <c r="AN1218" s="47"/>
      <c r="AP1218" s="47"/>
      <c r="AQ1218" s="47"/>
    </row>
    <row r="1219" spans="1:43" s="4" customFormat="1" ht="15" x14ac:dyDescent="0.25">
      <c r="A1219" s="65"/>
      <c r="B1219" s="66"/>
      <c r="C1219" s="374" t="s">
        <v>72</v>
      </c>
      <c r="D1219" s="374"/>
      <c r="E1219" s="374"/>
      <c r="F1219" s="42"/>
      <c r="G1219" s="43"/>
      <c r="H1219" s="43"/>
      <c r="I1219" s="43"/>
      <c r="J1219" s="45"/>
      <c r="K1219" s="43"/>
      <c r="L1219" s="105">
        <v>1021.28</v>
      </c>
      <c r="M1219" s="60"/>
      <c r="N1219" s="46"/>
      <c r="AF1219" s="39"/>
      <c r="AG1219" s="47"/>
      <c r="AM1219" s="47" t="s">
        <v>72</v>
      </c>
      <c r="AN1219" s="47"/>
      <c r="AP1219" s="47"/>
      <c r="AQ1219" s="47"/>
    </row>
    <row r="1220" spans="1:43" s="4" customFormat="1" ht="34.5" x14ac:dyDescent="0.25">
      <c r="A1220" s="40" t="s">
        <v>604</v>
      </c>
      <c r="B1220" s="41" t="s">
        <v>4242</v>
      </c>
      <c r="C1220" s="374" t="s">
        <v>4243</v>
      </c>
      <c r="D1220" s="374"/>
      <c r="E1220" s="374"/>
      <c r="F1220" s="42" t="s">
        <v>61</v>
      </c>
      <c r="G1220" s="43">
        <v>26</v>
      </c>
      <c r="H1220" s="44">
        <v>1</v>
      </c>
      <c r="I1220" s="44">
        <v>26</v>
      </c>
      <c r="J1220" s="67">
        <v>362.1</v>
      </c>
      <c r="K1220" s="43"/>
      <c r="L1220" s="105">
        <v>9414.6</v>
      </c>
      <c r="M1220" s="43"/>
      <c r="N1220" s="46"/>
      <c r="AF1220" s="39"/>
      <c r="AG1220" s="47" t="s">
        <v>4243</v>
      </c>
      <c r="AM1220" s="47"/>
      <c r="AN1220" s="47"/>
      <c r="AP1220" s="47"/>
      <c r="AQ1220" s="47"/>
    </row>
    <row r="1221" spans="1:43" s="4" customFormat="1" ht="15" x14ac:dyDescent="0.25">
      <c r="A1221" s="65"/>
      <c r="B1221" s="66"/>
      <c r="C1221" s="374" t="s">
        <v>72</v>
      </c>
      <c r="D1221" s="374"/>
      <c r="E1221" s="374"/>
      <c r="F1221" s="42"/>
      <c r="G1221" s="43"/>
      <c r="H1221" s="43"/>
      <c r="I1221" s="43"/>
      <c r="J1221" s="45"/>
      <c r="K1221" s="43"/>
      <c r="L1221" s="105">
        <v>9414.6</v>
      </c>
      <c r="M1221" s="60"/>
      <c r="N1221" s="46"/>
      <c r="AF1221" s="39"/>
      <c r="AG1221" s="47"/>
      <c r="AM1221" s="47" t="s">
        <v>72</v>
      </c>
      <c r="AN1221" s="47"/>
      <c r="AP1221" s="47"/>
      <c r="AQ1221" s="47"/>
    </row>
    <row r="1222" spans="1:43" s="4" customFormat="1" ht="23.25" x14ac:dyDescent="0.25">
      <c r="A1222" s="40" t="s">
        <v>605</v>
      </c>
      <c r="B1222" s="41" t="s">
        <v>4244</v>
      </c>
      <c r="C1222" s="374" t="s">
        <v>4245</v>
      </c>
      <c r="D1222" s="374"/>
      <c r="E1222" s="374"/>
      <c r="F1222" s="42" t="s">
        <v>61</v>
      </c>
      <c r="G1222" s="43">
        <v>13</v>
      </c>
      <c r="H1222" s="44">
        <v>1</v>
      </c>
      <c r="I1222" s="44">
        <v>13</v>
      </c>
      <c r="J1222" s="67">
        <v>31.43</v>
      </c>
      <c r="K1222" s="43"/>
      <c r="L1222" s="67">
        <v>408.59</v>
      </c>
      <c r="M1222" s="43"/>
      <c r="N1222" s="46"/>
      <c r="AF1222" s="39"/>
      <c r="AG1222" s="47" t="s">
        <v>4245</v>
      </c>
      <c r="AM1222" s="47"/>
      <c r="AN1222" s="47"/>
      <c r="AP1222" s="47"/>
      <c r="AQ1222" s="47"/>
    </row>
    <row r="1223" spans="1:43" s="4" customFormat="1" ht="15" x14ac:dyDescent="0.25">
      <c r="A1223" s="65"/>
      <c r="B1223" s="66"/>
      <c r="C1223" s="374" t="s">
        <v>72</v>
      </c>
      <c r="D1223" s="374"/>
      <c r="E1223" s="374"/>
      <c r="F1223" s="42"/>
      <c r="G1223" s="43"/>
      <c r="H1223" s="43"/>
      <c r="I1223" s="43"/>
      <c r="J1223" s="45"/>
      <c r="K1223" s="43"/>
      <c r="L1223" s="67">
        <v>408.59</v>
      </c>
      <c r="M1223" s="60"/>
      <c r="N1223" s="46"/>
      <c r="AF1223" s="39"/>
      <c r="AG1223" s="47"/>
      <c r="AM1223" s="47" t="s">
        <v>72</v>
      </c>
      <c r="AN1223" s="47"/>
      <c r="AP1223" s="47"/>
      <c r="AQ1223" s="47"/>
    </row>
    <row r="1224" spans="1:43" s="4" customFormat="1" ht="23.25" x14ac:dyDescent="0.25">
      <c r="A1224" s="40" t="s">
        <v>606</v>
      </c>
      <c r="B1224" s="41" t="s">
        <v>4246</v>
      </c>
      <c r="C1224" s="374" t="s">
        <v>4247</v>
      </c>
      <c r="D1224" s="374"/>
      <c r="E1224" s="374"/>
      <c r="F1224" s="42" t="s">
        <v>61</v>
      </c>
      <c r="G1224" s="43">
        <v>13</v>
      </c>
      <c r="H1224" s="44">
        <v>1</v>
      </c>
      <c r="I1224" s="44">
        <v>13</v>
      </c>
      <c r="J1224" s="67">
        <v>215.48</v>
      </c>
      <c r="K1224" s="43"/>
      <c r="L1224" s="105">
        <v>2801.24</v>
      </c>
      <c r="M1224" s="43"/>
      <c r="N1224" s="46"/>
      <c r="AF1224" s="39"/>
      <c r="AG1224" s="47" t="s">
        <v>4247</v>
      </c>
      <c r="AM1224" s="47"/>
      <c r="AN1224" s="47"/>
      <c r="AP1224" s="47"/>
      <c r="AQ1224" s="47"/>
    </row>
    <row r="1225" spans="1:43" s="4" customFormat="1" ht="15" x14ac:dyDescent="0.25">
      <c r="A1225" s="65"/>
      <c r="B1225" s="66"/>
      <c r="C1225" s="374" t="s">
        <v>72</v>
      </c>
      <c r="D1225" s="374"/>
      <c r="E1225" s="374"/>
      <c r="F1225" s="42"/>
      <c r="G1225" s="43"/>
      <c r="H1225" s="43"/>
      <c r="I1225" s="43"/>
      <c r="J1225" s="45"/>
      <c r="K1225" s="43"/>
      <c r="L1225" s="105">
        <v>2801.24</v>
      </c>
      <c r="M1225" s="60"/>
      <c r="N1225" s="46"/>
      <c r="AF1225" s="39"/>
      <c r="AG1225" s="47"/>
      <c r="AM1225" s="47" t="s">
        <v>72</v>
      </c>
      <c r="AN1225" s="47"/>
      <c r="AP1225" s="47"/>
      <c r="AQ1225" s="47"/>
    </row>
    <row r="1226" spans="1:43" s="4" customFormat="1" ht="34.5" x14ac:dyDescent="0.25">
      <c r="A1226" s="40" t="s">
        <v>607</v>
      </c>
      <c r="B1226" s="41" t="s">
        <v>4248</v>
      </c>
      <c r="C1226" s="374" t="s">
        <v>4249</v>
      </c>
      <c r="D1226" s="374"/>
      <c r="E1226" s="374"/>
      <c r="F1226" s="42" t="s">
        <v>185</v>
      </c>
      <c r="G1226" s="43">
        <v>13</v>
      </c>
      <c r="H1226" s="44">
        <v>1</v>
      </c>
      <c r="I1226" s="44">
        <v>13</v>
      </c>
      <c r="J1226" s="105">
        <v>1382.9</v>
      </c>
      <c r="K1226" s="43"/>
      <c r="L1226" s="105">
        <v>17977.7</v>
      </c>
      <c r="M1226" s="43"/>
      <c r="N1226" s="46"/>
      <c r="AF1226" s="39"/>
      <c r="AG1226" s="47" t="s">
        <v>4249</v>
      </c>
      <c r="AM1226" s="47"/>
      <c r="AN1226" s="47"/>
      <c r="AP1226" s="47"/>
      <c r="AQ1226" s="47"/>
    </row>
    <row r="1227" spans="1:43" s="4" customFormat="1" ht="15" x14ac:dyDescent="0.25">
      <c r="A1227" s="65"/>
      <c r="B1227" s="66"/>
      <c r="C1227" s="374" t="s">
        <v>72</v>
      </c>
      <c r="D1227" s="374"/>
      <c r="E1227" s="374"/>
      <c r="F1227" s="42"/>
      <c r="G1227" s="43"/>
      <c r="H1227" s="43"/>
      <c r="I1227" s="43"/>
      <c r="J1227" s="45"/>
      <c r="K1227" s="43"/>
      <c r="L1227" s="105">
        <v>17977.7</v>
      </c>
      <c r="M1227" s="60"/>
      <c r="N1227" s="46"/>
      <c r="AF1227" s="39"/>
      <c r="AG1227" s="47"/>
      <c r="AM1227" s="47" t="s">
        <v>72</v>
      </c>
      <c r="AN1227" s="47"/>
      <c r="AP1227" s="47"/>
      <c r="AQ1227" s="47"/>
    </row>
    <row r="1228" spans="1:43" s="4" customFormat="1" ht="34.5" x14ac:dyDescent="0.25">
      <c r="A1228" s="40" t="s">
        <v>609</v>
      </c>
      <c r="B1228" s="41" t="s">
        <v>4250</v>
      </c>
      <c r="C1228" s="374" t="s">
        <v>4251</v>
      </c>
      <c r="D1228" s="374"/>
      <c r="E1228" s="374"/>
      <c r="F1228" s="42" t="s">
        <v>2985</v>
      </c>
      <c r="G1228" s="43">
        <v>0.153</v>
      </c>
      <c r="H1228" s="44">
        <v>1</v>
      </c>
      <c r="I1228" s="116">
        <v>0.153</v>
      </c>
      <c r="J1228" s="45"/>
      <c r="K1228" s="43"/>
      <c r="L1228" s="45"/>
      <c r="M1228" s="43"/>
      <c r="N1228" s="46"/>
      <c r="AF1228" s="39"/>
      <c r="AG1228" s="47" t="s">
        <v>4251</v>
      </c>
      <c r="AM1228" s="47"/>
      <c r="AN1228" s="47"/>
      <c r="AP1228" s="47"/>
      <c r="AQ1228" s="47"/>
    </row>
    <row r="1229" spans="1:43" s="4" customFormat="1" ht="15" x14ac:dyDescent="0.25">
      <c r="A1229" s="69"/>
      <c r="B1229" s="50"/>
      <c r="C1229" s="372" t="s">
        <v>4252</v>
      </c>
      <c r="D1229" s="372"/>
      <c r="E1229" s="372"/>
      <c r="F1229" s="372"/>
      <c r="G1229" s="372"/>
      <c r="H1229" s="372"/>
      <c r="I1229" s="372"/>
      <c r="J1229" s="372"/>
      <c r="K1229" s="372"/>
      <c r="L1229" s="372"/>
      <c r="M1229" s="372"/>
      <c r="N1229" s="377"/>
      <c r="AF1229" s="39"/>
      <c r="AG1229" s="47"/>
      <c r="AH1229" s="3" t="s">
        <v>4252</v>
      </c>
      <c r="AM1229" s="47"/>
      <c r="AN1229" s="47"/>
      <c r="AP1229" s="47"/>
      <c r="AQ1229" s="47"/>
    </row>
    <row r="1230" spans="1:43" s="4" customFormat="1" ht="22.5" x14ac:dyDescent="0.25">
      <c r="A1230" s="103"/>
      <c r="B1230" s="49" t="s">
        <v>217</v>
      </c>
      <c r="C1230" s="368" t="s">
        <v>218</v>
      </c>
      <c r="D1230" s="368"/>
      <c r="E1230" s="368"/>
      <c r="F1230" s="368"/>
      <c r="G1230" s="368"/>
      <c r="H1230" s="368"/>
      <c r="I1230" s="368"/>
      <c r="J1230" s="368"/>
      <c r="K1230" s="368"/>
      <c r="L1230" s="368"/>
      <c r="M1230" s="368"/>
      <c r="N1230" s="376"/>
      <c r="AF1230" s="39"/>
      <c r="AG1230" s="47"/>
      <c r="AI1230" s="3" t="s">
        <v>218</v>
      </c>
      <c r="AM1230" s="47"/>
      <c r="AN1230" s="47"/>
      <c r="AP1230" s="47"/>
      <c r="AQ1230" s="47"/>
    </row>
    <row r="1231" spans="1:43" s="4" customFormat="1" ht="15" x14ac:dyDescent="0.25">
      <c r="A1231" s="48"/>
      <c r="B1231" s="49" t="s">
        <v>58</v>
      </c>
      <c r="C1231" s="372" t="s">
        <v>62</v>
      </c>
      <c r="D1231" s="372"/>
      <c r="E1231" s="372"/>
      <c r="F1231" s="51"/>
      <c r="G1231" s="52"/>
      <c r="H1231" s="52"/>
      <c r="I1231" s="52"/>
      <c r="J1231" s="53">
        <v>875.71</v>
      </c>
      <c r="K1231" s="54">
        <v>1.1499999999999999</v>
      </c>
      <c r="L1231" s="53">
        <v>154.08000000000001</v>
      </c>
      <c r="M1231" s="54">
        <v>34.96</v>
      </c>
      <c r="N1231" s="55">
        <v>5386.64</v>
      </c>
      <c r="AF1231" s="39"/>
      <c r="AG1231" s="47"/>
      <c r="AJ1231" s="3" t="s">
        <v>62</v>
      </c>
      <c r="AM1231" s="47"/>
      <c r="AN1231" s="47"/>
      <c r="AP1231" s="47"/>
      <c r="AQ1231" s="47"/>
    </row>
    <row r="1232" spans="1:43" s="4" customFormat="1" ht="15" x14ac:dyDescent="0.25">
      <c r="A1232" s="48"/>
      <c r="B1232" s="49" t="s">
        <v>73</v>
      </c>
      <c r="C1232" s="372" t="s">
        <v>175</v>
      </c>
      <c r="D1232" s="372"/>
      <c r="E1232" s="372"/>
      <c r="F1232" s="51"/>
      <c r="G1232" s="52"/>
      <c r="H1232" s="52"/>
      <c r="I1232" s="52"/>
      <c r="J1232" s="107">
        <v>1531.19</v>
      </c>
      <c r="K1232" s="54">
        <v>1.1499999999999999</v>
      </c>
      <c r="L1232" s="53">
        <v>269.41000000000003</v>
      </c>
      <c r="M1232" s="52"/>
      <c r="N1232" s="58"/>
      <c r="AF1232" s="39"/>
      <c r="AG1232" s="47"/>
      <c r="AJ1232" s="3" t="s">
        <v>175</v>
      </c>
      <c r="AM1232" s="47"/>
      <c r="AN1232" s="47"/>
      <c r="AP1232" s="47"/>
      <c r="AQ1232" s="47"/>
    </row>
    <row r="1233" spans="1:43" s="4" customFormat="1" ht="15" x14ac:dyDescent="0.25">
      <c r="A1233" s="48"/>
      <c r="B1233" s="49" t="s">
        <v>78</v>
      </c>
      <c r="C1233" s="372" t="s">
        <v>176</v>
      </c>
      <c r="D1233" s="372"/>
      <c r="E1233" s="372"/>
      <c r="F1233" s="51"/>
      <c r="G1233" s="52"/>
      <c r="H1233" s="52"/>
      <c r="I1233" s="52"/>
      <c r="J1233" s="53">
        <v>202.72</v>
      </c>
      <c r="K1233" s="54">
        <v>1.1499999999999999</v>
      </c>
      <c r="L1233" s="53">
        <v>35.67</v>
      </c>
      <c r="M1233" s="54">
        <v>34.96</v>
      </c>
      <c r="N1233" s="55">
        <v>1247.02</v>
      </c>
      <c r="AF1233" s="39"/>
      <c r="AG1233" s="47"/>
      <c r="AJ1233" s="3" t="s">
        <v>176</v>
      </c>
      <c r="AM1233" s="47"/>
      <c r="AN1233" s="47"/>
      <c r="AP1233" s="47"/>
      <c r="AQ1233" s="47"/>
    </row>
    <row r="1234" spans="1:43" s="4" customFormat="1" ht="15" x14ac:dyDescent="0.25">
      <c r="A1234" s="48"/>
      <c r="B1234" s="49" t="s">
        <v>122</v>
      </c>
      <c r="C1234" s="372" t="s">
        <v>177</v>
      </c>
      <c r="D1234" s="372"/>
      <c r="E1234" s="372"/>
      <c r="F1234" s="51"/>
      <c r="G1234" s="52"/>
      <c r="H1234" s="52"/>
      <c r="I1234" s="52"/>
      <c r="J1234" s="107">
        <v>3692.89</v>
      </c>
      <c r="K1234" s="52"/>
      <c r="L1234" s="53">
        <v>565.01</v>
      </c>
      <c r="M1234" s="52"/>
      <c r="N1234" s="58"/>
      <c r="AF1234" s="39"/>
      <c r="AG1234" s="47"/>
      <c r="AJ1234" s="3" t="s">
        <v>177</v>
      </c>
      <c r="AM1234" s="47"/>
      <c r="AN1234" s="47"/>
      <c r="AP1234" s="47"/>
      <c r="AQ1234" s="47"/>
    </row>
    <row r="1235" spans="1:43" s="4" customFormat="1" ht="15" x14ac:dyDescent="0.25">
      <c r="A1235" s="56"/>
      <c r="B1235" s="49"/>
      <c r="C1235" s="372" t="s">
        <v>63</v>
      </c>
      <c r="D1235" s="372"/>
      <c r="E1235" s="372"/>
      <c r="F1235" s="51" t="s">
        <v>64</v>
      </c>
      <c r="G1235" s="54">
        <v>96.55</v>
      </c>
      <c r="H1235" s="54">
        <v>1.1499999999999999</v>
      </c>
      <c r="I1235" s="111">
        <v>16.987972500000001</v>
      </c>
      <c r="J1235" s="57"/>
      <c r="K1235" s="52"/>
      <c r="L1235" s="57"/>
      <c r="M1235" s="52"/>
      <c r="N1235" s="58"/>
      <c r="AF1235" s="39"/>
      <c r="AG1235" s="47"/>
      <c r="AK1235" s="3" t="s">
        <v>63</v>
      </c>
      <c r="AM1235" s="47"/>
      <c r="AN1235" s="47"/>
      <c r="AP1235" s="47"/>
      <c r="AQ1235" s="47"/>
    </row>
    <row r="1236" spans="1:43" s="4" customFormat="1" ht="15" x14ac:dyDescent="0.25">
      <c r="A1236" s="56"/>
      <c r="B1236" s="49"/>
      <c r="C1236" s="372" t="s">
        <v>178</v>
      </c>
      <c r="D1236" s="372"/>
      <c r="E1236" s="372"/>
      <c r="F1236" s="51" t="s">
        <v>64</v>
      </c>
      <c r="G1236" s="54">
        <v>15.89</v>
      </c>
      <c r="H1236" s="54">
        <v>1.1499999999999999</v>
      </c>
      <c r="I1236" s="111">
        <v>2.7958455</v>
      </c>
      <c r="J1236" s="57"/>
      <c r="K1236" s="52"/>
      <c r="L1236" s="57"/>
      <c r="M1236" s="52"/>
      <c r="N1236" s="58"/>
      <c r="AF1236" s="39"/>
      <c r="AG1236" s="47"/>
      <c r="AK1236" s="3" t="s">
        <v>178</v>
      </c>
      <c r="AM1236" s="47"/>
      <c r="AN1236" s="47"/>
      <c r="AP1236" s="47"/>
      <c r="AQ1236" s="47"/>
    </row>
    <row r="1237" spans="1:43" s="4" customFormat="1" ht="15" x14ac:dyDescent="0.25">
      <c r="A1237" s="48"/>
      <c r="B1237" s="49"/>
      <c r="C1237" s="375" t="s">
        <v>65</v>
      </c>
      <c r="D1237" s="375"/>
      <c r="E1237" s="375"/>
      <c r="F1237" s="59"/>
      <c r="G1237" s="60"/>
      <c r="H1237" s="60"/>
      <c r="I1237" s="60"/>
      <c r="J1237" s="108">
        <v>6099.79</v>
      </c>
      <c r="K1237" s="60"/>
      <c r="L1237" s="61">
        <v>988.5</v>
      </c>
      <c r="M1237" s="60"/>
      <c r="N1237" s="62"/>
      <c r="AF1237" s="39"/>
      <c r="AG1237" s="47"/>
      <c r="AL1237" s="3" t="s">
        <v>65</v>
      </c>
      <c r="AM1237" s="47"/>
      <c r="AN1237" s="47"/>
      <c r="AP1237" s="47"/>
      <c r="AQ1237" s="47"/>
    </row>
    <row r="1238" spans="1:43" s="4" customFormat="1" ht="15" x14ac:dyDescent="0.25">
      <c r="A1238" s="56"/>
      <c r="B1238" s="49"/>
      <c r="C1238" s="372" t="s">
        <v>66</v>
      </c>
      <c r="D1238" s="372"/>
      <c r="E1238" s="372"/>
      <c r="F1238" s="51"/>
      <c r="G1238" s="52"/>
      <c r="H1238" s="52"/>
      <c r="I1238" s="52"/>
      <c r="J1238" s="57"/>
      <c r="K1238" s="52"/>
      <c r="L1238" s="53">
        <v>189.75</v>
      </c>
      <c r="M1238" s="52"/>
      <c r="N1238" s="55">
        <v>6633.66</v>
      </c>
      <c r="AF1238" s="39"/>
      <c r="AG1238" s="47"/>
      <c r="AK1238" s="3" t="s">
        <v>66</v>
      </c>
      <c r="AM1238" s="47"/>
      <c r="AN1238" s="47"/>
      <c r="AP1238" s="47"/>
      <c r="AQ1238" s="47"/>
    </row>
    <row r="1239" spans="1:43" s="4" customFormat="1" ht="23.25" x14ac:dyDescent="0.25">
      <c r="A1239" s="56"/>
      <c r="B1239" s="49" t="s">
        <v>718</v>
      </c>
      <c r="C1239" s="372" t="s">
        <v>719</v>
      </c>
      <c r="D1239" s="372"/>
      <c r="E1239" s="372"/>
      <c r="F1239" s="51" t="s">
        <v>69</v>
      </c>
      <c r="G1239" s="63">
        <v>117</v>
      </c>
      <c r="H1239" s="52"/>
      <c r="I1239" s="63">
        <v>117</v>
      </c>
      <c r="J1239" s="57"/>
      <c r="K1239" s="52"/>
      <c r="L1239" s="53">
        <v>222.01</v>
      </c>
      <c r="M1239" s="52"/>
      <c r="N1239" s="55">
        <v>7761.38</v>
      </c>
      <c r="AF1239" s="39"/>
      <c r="AG1239" s="47"/>
      <c r="AK1239" s="3" t="s">
        <v>719</v>
      </c>
      <c r="AM1239" s="47"/>
      <c r="AN1239" s="47"/>
      <c r="AP1239" s="47"/>
      <c r="AQ1239" s="47"/>
    </row>
    <row r="1240" spans="1:43" s="4" customFormat="1" ht="23.25" x14ac:dyDescent="0.25">
      <c r="A1240" s="56"/>
      <c r="B1240" s="49" t="s">
        <v>720</v>
      </c>
      <c r="C1240" s="372" t="s">
        <v>721</v>
      </c>
      <c r="D1240" s="372"/>
      <c r="E1240" s="372"/>
      <c r="F1240" s="51" t="s">
        <v>69</v>
      </c>
      <c r="G1240" s="63">
        <v>74</v>
      </c>
      <c r="H1240" s="52"/>
      <c r="I1240" s="63">
        <v>74</v>
      </c>
      <c r="J1240" s="57"/>
      <c r="K1240" s="52"/>
      <c r="L1240" s="53">
        <v>140.41999999999999</v>
      </c>
      <c r="M1240" s="52"/>
      <c r="N1240" s="55">
        <v>4908.91</v>
      </c>
      <c r="AF1240" s="39"/>
      <c r="AG1240" s="47"/>
      <c r="AK1240" s="3" t="s">
        <v>721</v>
      </c>
      <c r="AM1240" s="47"/>
      <c r="AN1240" s="47"/>
      <c r="AP1240" s="47"/>
      <c r="AQ1240" s="47"/>
    </row>
    <row r="1241" spans="1:43" s="4" customFormat="1" ht="15" x14ac:dyDescent="0.25">
      <c r="A1241" s="65"/>
      <c r="B1241" s="66"/>
      <c r="C1241" s="374" t="s">
        <v>72</v>
      </c>
      <c r="D1241" s="374"/>
      <c r="E1241" s="374"/>
      <c r="F1241" s="42"/>
      <c r="G1241" s="43"/>
      <c r="H1241" s="43"/>
      <c r="I1241" s="43"/>
      <c r="J1241" s="45"/>
      <c r="K1241" s="43"/>
      <c r="L1241" s="105">
        <v>1350.93</v>
      </c>
      <c r="M1241" s="60"/>
      <c r="N1241" s="46"/>
      <c r="AF1241" s="39"/>
      <c r="AG1241" s="47"/>
      <c r="AM1241" s="47" t="s">
        <v>72</v>
      </c>
      <c r="AN1241" s="47"/>
      <c r="AP1241" s="47"/>
      <c r="AQ1241" s="47"/>
    </row>
    <row r="1242" spans="1:43" s="4" customFormat="1" ht="34.5" x14ac:dyDescent="0.25">
      <c r="A1242" s="40" t="s">
        <v>610</v>
      </c>
      <c r="B1242" s="41" t="s">
        <v>4240</v>
      </c>
      <c r="C1242" s="374" t="s">
        <v>4241</v>
      </c>
      <c r="D1242" s="374"/>
      <c r="E1242" s="374"/>
      <c r="F1242" s="42" t="s">
        <v>61</v>
      </c>
      <c r="G1242" s="43">
        <v>1</v>
      </c>
      <c r="H1242" s="44">
        <v>1</v>
      </c>
      <c r="I1242" s="44">
        <v>1</v>
      </c>
      <c r="J1242" s="67">
        <v>78.56</v>
      </c>
      <c r="K1242" s="43"/>
      <c r="L1242" s="67">
        <v>78.56</v>
      </c>
      <c r="M1242" s="43"/>
      <c r="N1242" s="46"/>
      <c r="AF1242" s="39"/>
      <c r="AG1242" s="47" t="s">
        <v>4241</v>
      </c>
      <c r="AM1242" s="47"/>
      <c r="AN1242" s="47"/>
      <c r="AP1242" s="47"/>
      <c r="AQ1242" s="47"/>
    </row>
    <row r="1243" spans="1:43" s="4" customFormat="1" ht="15" x14ac:dyDescent="0.25">
      <c r="A1243" s="65"/>
      <c r="B1243" s="66"/>
      <c r="C1243" s="374" t="s">
        <v>72</v>
      </c>
      <c r="D1243" s="374"/>
      <c r="E1243" s="374"/>
      <c r="F1243" s="42"/>
      <c r="G1243" s="43"/>
      <c r="H1243" s="43"/>
      <c r="I1243" s="43"/>
      <c r="J1243" s="45"/>
      <c r="K1243" s="43"/>
      <c r="L1243" s="67">
        <v>78.56</v>
      </c>
      <c r="M1243" s="60"/>
      <c r="N1243" s="46"/>
      <c r="AF1243" s="39"/>
      <c r="AG1243" s="47"/>
      <c r="AM1243" s="47" t="s">
        <v>72</v>
      </c>
      <c r="AN1243" s="47"/>
      <c r="AP1243" s="47"/>
      <c r="AQ1243" s="47"/>
    </row>
    <row r="1244" spans="1:43" s="4" customFormat="1" ht="34.5" x14ac:dyDescent="0.25">
      <c r="A1244" s="40" t="s">
        <v>611</v>
      </c>
      <c r="B1244" s="41" t="s">
        <v>4253</v>
      </c>
      <c r="C1244" s="374" t="s">
        <v>4254</v>
      </c>
      <c r="D1244" s="374"/>
      <c r="E1244" s="374"/>
      <c r="F1244" s="42" t="s">
        <v>61</v>
      </c>
      <c r="G1244" s="43">
        <v>2</v>
      </c>
      <c r="H1244" s="44">
        <v>1</v>
      </c>
      <c r="I1244" s="44">
        <v>2</v>
      </c>
      <c r="J1244" s="67">
        <v>647.77</v>
      </c>
      <c r="K1244" s="43"/>
      <c r="L1244" s="105">
        <v>1295.54</v>
      </c>
      <c r="M1244" s="43"/>
      <c r="N1244" s="46"/>
      <c r="AF1244" s="39"/>
      <c r="AG1244" s="47" t="s">
        <v>4254</v>
      </c>
      <c r="AM1244" s="47"/>
      <c r="AN1244" s="47"/>
      <c r="AP1244" s="47"/>
      <c r="AQ1244" s="47"/>
    </row>
    <row r="1245" spans="1:43" s="4" customFormat="1" ht="15" x14ac:dyDescent="0.25">
      <c r="A1245" s="65"/>
      <c r="B1245" s="66"/>
      <c r="C1245" s="374" t="s">
        <v>72</v>
      </c>
      <c r="D1245" s="374"/>
      <c r="E1245" s="374"/>
      <c r="F1245" s="42"/>
      <c r="G1245" s="43"/>
      <c r="H1245" s="43"/>
      <c r="I1245" s="43"/>
      <c r="J1245" s="45"/>
      <c r="K1245" s="43"/>
      <c r="L1245" s="105">
        <v>1295.54</v>
      </c>
      <c r="M1245" s="60"/>
      <c r="N1245" s="46"/>
      <c r="AF1245" s="39"/>
      <c r="AG1245" s="47"/>
      <c r="AM1245" s="47" t="s">
        <v>72</v>
      </c>
      <c r="AN1245" s="47"/>
      <c r="AP1245" s="47"/>
      <c r="AQ1245" s="47"/>
    </row>
    <row r="1246" spans="1:43" s="4" customFormat="1" ht="23.25" x14ac:dyDescent="0.25">
      <c r="A1246" s="40" t="s">
        <v>617</v>
      </c>
      <c r="B1246" s="41" t="s">
        <v>4244</v>
      </c>
      <c r="C1246" s="374" t="s">
        <v>4245</v>
      </c>
      <c r="D1246" s="374"/>
      <c r="E1246" s="374"/>
      <c r="F1246" s="42" t="s">
        <v>61</v>
      </c>
      <c r="G1246" s="43">
        <v>1</v>
      </c>
      <c r="H1246" s="44">
        <v>1</v>
      </c>
      <c r="I1246" s="44">
        <v>1</v>
      </c>
      <c r="J1246" s="67">
        <v>31.43</v>
      </c>
      <c r="K1246" s="43"/>
      <c r="L1246" s="67">
        <v>31.43</v>
      </c>
      <c r="M1246" s="43"/>
      <c r="N1246" s="46"/>
      <c r="AF1246" s="39"/>
      <c r="AG1246" s="47" t="s">
        <v>4245</v>
      </c>
      <c r="AM1246" s="47"/>
      <c r="AN1246" s="47"/>
      <c r="AP1246" s="47"/>
      <c r="AQ1246" s="47"/>
    </row>
    <row r="1247" spans="1:43" s="4" customFormat="1" ht="15" x14ac:dyDescent="0.25">
      <c r="A1247" s="65"/>
      <c r="B1247" s="66"/>
      <c r="C1247" s="374" t="s">
        <v>72</v>
      </c>
      <c r="D1247" s="374"/>
      <c r="E1247" s="374"/>
      <c r="F1247" s="42"/>
      <c r="G1247" s="43"/>
      <c r="H1247" s="43"/>
      <c r="I1247" s="43"/>
      <c r="J1247" s="45"/>
      <c r="K1247" s="43"/>
      <c r="L1247" s="67">
        <v>31.43</v>
      </c>
      <c r="M1247" s="60"/>
      <c r="N1247" s="46"/>
      <c r="AF1247" s="39"/>
      <c r="AG1247" s="47"/>
      <c r="AM1247" s="47" t="s">
        <v>72</v>
      </c>
      <c r="AN1247" s="47"/>
      <c r="AP1247" s="47"/>
      <c r="AQ1247" s="47"/>
    </row>
    <row r="1248" spans="1:43" s="4" customFormat="1" ht="23.25" x14ac:dyDescent="0.25">
      <c r="A1248" s="40" t="s">
        <v>619</v>
      </c>
      <c r="B1248" s="41" t="s">
        <v>4255</v>
      </c>
      <c r="C1248" s="374" t="s">
        <v>4256</v>
      </c>
      <c r="D1248" s="374"/>
      <c r="E1248" s="374"/>
      <c r="F1248" s="42" t="s">
        <v>61</v>
      </c>
      <c r="G1248" s="43">
        <v>1</v>
      </c>
      <c r="H1248" s="44">
        <v>1</v>
      </c>
      <c r="I1248" s="44">
        <v>1</v>
      </c>
      <c r="J1248" s="67">
        <v>462.83</v>
      </c>
      <c r="K1248" s="43"/>
      <c r="L1248" s="67">
        <v>462.83</v>
      </c>
      <c r="M1248" s="43"/>
      <c r="N1248" s="46"/>
      <c r="AF1248" s="39"/>
      <c r="AG1248" s="47" t="s">
        <v>4256</v>
      </c>
      <c r="AM1248" s="47"/>
      <c r="AN1248" s="47"/>
      <c r="AP1248" s="47"/>
      <c r="AQ1248" s="47"/>
    </row>
    <row r="1249" spans="1:43" s="4" customFormat="1" ht="15" x14ac:dyDescent="0.25">
      <c r="A1249" s="65"/>
      <c r="B1249" s="66"/>
      <c r="C1249" s="374" t="s">
        <v>72</v>
      </c>
      <c r="D1249" s="374"/>
      <c r="E1249" s="374"/>
      <c r="F1249" s="42"/>
      <c r="G1249" s="43"/>
      <c r="H1249" s="43"/>
      <c r="I1249" s="43"/>
      <c r="J1249" s="45"/>
      <c r="K1249" s="43"/>
      <c r="L1249" s="67">
        <v>462.83</v>
      </c>
      <c r="M1249" s="60"/>
      <c r="N1249" s="46"/>
      <c r="AF1249" s="39"/>
      <c r="AG1249" s="47"/>
      <c r="AM1249" s="47" t="s">
        <v>72</v>
      </c>
      <c r="AN1249" s="47"/>
      <c r="AP1249" s="47"/>
      <c r="AQ1249" s="47"/>
    </row>
    <row r="1250" spans="1:43" s="4" customFormat="1" ht="34.5" x14ac:dyDescent="0.25">
      <c r="A1250" s="40" t="s">
        <v>621</v>
      </c>
      <c r="B1250" s="41" t="s">
        <v>4248</v>
      </c>
      <c r="C1250" s="374" t="s">
        <v>4257</v>
      </c>
      <c r="D1250" s="374"/>
      <c r="E1250" s="374"/>
      <c r="F1250" s="42" t="s">
        <v>185</v>
      </c>
      <c r="G1250" s="43">
        <v>1</v>
      </c>
      <c r="H1250" s="44">
        <v>1</v>
      </c>
      <c r="I1250" s="44">
        <v>1</v>
      </c>
      <c r="J1250" s="105">
        <v>1382.9</v>
      </c>
      <c r="K1250" s="43"/>
      <c r="L1250" s="105">
        <v>1382.9</v>
      </c>
      <c r="M1250" s="43"/>
      <c r="N1250" s="46"/>
      <c r="AF1250" s="39"/>
      <c r="AG1250" s="47" t="s">
        <v>4257</v>
      </c>
      <c r="AM1250" s="47"/>
      <c r="AN1250" s="47"/>
      <c r="AP1250" s="47"/>
      <c r="AQ1250" s="47"/>
    </row>
    <row r="1251" spans="1:43" s="4" customFormat="1" ht="15" x14ac:dyDescent="0.25">
      <c r="A1251" s="65"/>
      <c r="B1251" s="66"/>
      <c r="C1251" s="374" t="s">
        <v>72</v>
      </c>
      <c r="D1251" s="374"/>
      <c r="E1251" s="374"/>
      <c r="F1251" s="42"/>
      <c r="G1251" s="43"/>
      <c r="H1251" s="43"/>
      <c r="I1251" s="43"/>
      <c r="J1251" s="45"/>
      <c r="K1251" s="43"/>
      <c r="L1251" s="105">
        <v>1382.9</v>
      </c>
      <c r="M1251" s="60"/>
      <c r="N1251" s="46"/>
      <c r="AF1251" s="39"/>
      <c r="AG1251" s="47"/>
      <c r="AM1251" s="47" t="s">
        <v>72</v>
      </c>
      <c r="AN1251" s="47"/>
      <c r="AP1251" s="47"/>
      <c r="AQ1251" s="47"/>
    </row>
    <row r="1252" spans="1:43" s="4" customFormat="1" ht="15" x14ac:dyDescent="0.25">
      <c r="A1252" s="40" t="s">
        <v>623</v>
      </c>
      <c r="B1252" s="41" t="s">
        <v>3063</v>
      </c>
      <c r="C1252" s="374" t="s">
        <v>3064</v>
      </c>
      <c r="D1252" s="374"/>
      <c r="E1252" s="374"/>
      <c r="F1252" s="42" t="s">
        <v>61</v>
      </c>
      <c r="G1252" s="43">
        <v>14</v>
      </c>
      <c r="H1252" s="44">
        <v>1</v>
      </c>
      <c r="I1252" s="44">
        <v>14</v>
      </c>
      <c r="J1252" s="67">
        <v>569.52</v>
      </c>
      <c r="K1252" s="43"/>
      <c r="L1252" s="105">
        <v>7973.28</v>
      </c>
      <c r="M1252" s="43"/>
      <c r="N1252" s="46"/>
      <c r="AF1252" s="39"/>
      <c r="AG1252" s="47" t="s">
        <v>3064</v>
      </c>
      <c r="AM1252" s="47"/>
      <c r="AN1252" s="47"/>
      <c r="AP1252" s="47"/>
      <c r="AQ1252" s="47"/>
    </row>
    <row r="1253" spans="1:43" s="4" customFormat="1" ht="15" x14ac:dyDescent="0.25">
      <c r="A1253" s="65"/>
      <c r="B1253" s="66"/>
      <c r="C1253" s="374" t="s">
        <v>72</v>
      </c>
      <c r="D1253" s="374"/>
      <c r="E1253" s="374"/>
      <c r="F1253" s="42"/>
      <c r="G1253" s="43"/>
      <c r="H1253" s="43"/>
      <c r="I1253" s="43"/>
      <c r="J1253" s="45"/>
      <c r="K1253" s="43"/>
      <c r="L1253" s="105">
        <v>7973.28</v>
      </c>
      <c r="M1253" s="60"/>
      <c r="N1253" s="46"/>
      <c r="AF1253" s="39"/>
      <c r="AG1253" s="47"/>
      <c r="AM1253" s="47" t="s">
        <v>72</v>
      </c>
      <c r="AN1253" s="47"/>
      <c r="AP1253" s="47"/>
      <c r="AQ1253" s="47"/>
    </row>
    <row r="1254" spans="1:43" s="4" customFormat="1" ht="22.5" x14ac:dyDescent="0.25">
      <c r="A1254" s="40" t="s">
        <v>625</v>
      </c>
      <c r="B1254" s="41" t="s">
        <v>3065</v>
      </c>
      <c r="C1254" s="374" t="s">
        <v>4258</v>
      </c>
      <c r="D1254" s="374"/>
      <c r="E1254" s="374"/>
      <c r="F1254" s="42" t="s">
        <v>61</v>
      </c>
      <c r="G1254" s="43">
        <v>14</v>
      </c>
      <c r="H1254" s="44">
        <v>1</v>
      </c>
      <c r="I1254" s="44">
        <v>14</v>
      </c>
      <c r="J1254" s="105">
        <v>5392.4</v>
      </c>
      <c r="K1254" s="43"/>
      <c r="L1254" s="105">
        <v>8747.81</v>
      </c>
      <c r="M1254" s="68">
        <v>8.6300000000000008</v>
      </c>
      <c r="N1254" s="115">
        <v>75493.600000000006</v>
      </c>
      <c r="AF1254" s="39"/>
      <c r="AG1254" s="47" t="s">
        <v>4258</v>
      </c>
      <c r="AM1254" s="47"/>
      <c r="AN1254" s="47"/>
      <c r="AP1254" s="47"/>
      <c r="AQ1254" s="47"/>
    </row>
    <row r="1255" spans="1:43" s="4" customFormat="1" ht="15" x14ac:dyDescent="0.25">
      <c r="A1255" s="65"/>
      <c r="B1255" s="66"/>
      <c r="C1255" s="374" t="s">
        <v>72</v>
      </c>
      <c r="D1255" s="374"/>
      <c r="E1255" s="374"/>
      <c r="F1255" s="42"/>
      <c r="G1255" s="43"/>
      <c r="H1255" s="43"/>
      <c r="I1255" s="43"/>
      <c r="J1255" s="45"/>
      <c r="K1255" s="43"/>
      <c r="L1255" s="105">
        <v>8747.81</v>
      </c>
      <c r="M1255" s="60"/>
      <c r="N1255" s="115">
        <v>75493.600000000006</v>
      </c>
      <c r="AF1255" s="39"/>
      <c r="AG1255" s="47"/>
      <c r="AM1255" s="47" t="s">
        <v>72</v>
      </c>
      <c r="AN1255" s="47"/>
      <c r="AP1255" s="47"/>
      <c r="AQ1255" s="47"/>
    </row>
    <row r="1256" spans="1:43" s="4" customFormat="1" ht="0" hidden="1" customHeight="1" x14ac:dyDescent="0.25">
      <c r="A1256" s="71"/>
      <c r="B1256" s="72"/>
      <c r="C1256" s="72"/>
      <c r="D1256" s="72"/>
      <c r="E1256" s="72"/>
      <c r="F1256" s="73"/>
      <c r="G1256" s="73"/>
      <c r="H1256" s="73"/>
      <c r="I1256" s="73"/>
      <c r="J1256" s="74"/>
      <c r="K1256" s="73"/>
      <c r="L1256" s="74"/>
      <c r="M1256" s="52"/>
      <c r="N1256" s="74"/>
      <c r="AF1256" s="39"/>
      <c r="AG1256" s="47"/>
      <c r="AM1256" s="47"/>
      <c r="AN1256" s="47"/>
      <c r="AP1256" s="47"/>
      <c r="AQ1256" s="47"/>
    </row>
    <row r="1257" spans="1:43" s="4" customFormat="1" ht="15" x14ac:dyDescent="0.25">
      <c r="A1257" s="78"/>
      <c r="B1257" s="79"/>
      <c r="C1257" s="374" t="s">
        <v>4259</v>
      </c>
      <c r="D1257" s="374"/>
      <c r="E1257" s="374"/>
      <c r="F1257" s="374"/>
      <c r="G1257" s="374"/>
      <c r="H1257" s="374"/>
      <c r="I1257" s="374"/>
      <c r="J1257" s="374"/>
      <c r="K1257" s="374"/>
      <c r="L1257" s="80"/>
      <c r="M1257" s="81"/>
      <c r="N1257" s="82"/>
      <c r="AF1257" s="39"/>
      <c r="AG1257" s="47"/>
      <c r="AM1257" s="47"/>
      <c r="AN1257" s="47" t="s">
        <v>4259</v>
      </c>
      <c r="AP1257" s="47"/>
      <c r="AQ1257" s="47"/>
    </row>
    <row r="1258" spans="1:43" s="4" customFormat="1" ht="15" x14ac:dyDescent="0.25">
      <c r="A1258" s="83"/>
      <c r="B1258" s="49"/>
      <c r="C1258" s="372" t="s">
        <v>83</v>
      </c>
      <c r="D1258" s="372"/>
      <c r="E1258" s="372"/>
      <c r="F1258" s="372"/>
      <c r="G1258" s="372"/>
      <c r="H1258" s="372"/>
      <c r="I1258" s="372"/>
      <c r="J1258" s="372"/>
      <c r="K1258" s="372"/>
      <c r="L1258" s="106">
        <v>945299.47</v>
      </c>
      <c r="M1258" s="85"/>
      <c r="N1258" s="86">
        <v>8440525.9299999997</v>
      </c>
      <c r="AF1258" s="39"/>
      <c r="AG1258" s="47"/>
      <c r="AM1258" s="47"/>
      <c r="AN1258" s="47"/>
      <c r="AO1258" s="3" t="s">
        <v>83</v>
      </c>
      <c r="AP1258" s="47"/>
      <c r="AQ1258" s="47"/>
    </row>
    <row r="1259" spans="1:43" s="4" customFormat="1" ht="15" x14ac:dyDescent="0.25">
      <c r="A1259" s="83"/>
      <c r="B1259" s="49"/>
      <c r="C1259" s="372" t="s">
        <v>84</v>
      </c>
      <c r="D1259" s="372"/>
      <c r="E1259" s="372"/>
      <c r="F1259" s="372"/>
      <c r="G1259" s="372"/>
      <c r="H1259" s="372"/>
      <c r="I1259" s="372"/>
      <c r="J1259" s="372"/>
      <c r="K1259" s="372"/>
      <c r="L1259" s="87"/>
      <c r="M1259" s="85"/>
      <c r="N1259" s="88"/>
      <c r="AF1259" s="39"/>
      <c r="AG1259" s="47"/>
      <c r="AM1259" s="47"/>
      <c r="AN1259" s="47"/>
      <c r="AO1259" s="3" t="s">
        <v>84</v>
      </c>
      <c r="AP1259" s="47"/>
      <c r="AQ1259" s="47"/>
    </row>
    <row r="1260" spans="1:43" s="4" customFormat="1" ht="15" x14ac:dyDescent="0.25">
      <c r="A1260" s="83"/>
      <c r="B1260" s="49"/>
      <c r="C1260" s="372" t="s">
        <v>85</v>
      </c>
      <c r="D1260" s="372"/>
      <c r="E1260" s="372"/>
      <c r="F1260" s="372"/>
      <c r="G1260" s="372"/>
      <c r="H1260" s="372"/>
      <c r="I1260" s="372"/>
      <c r="J1260" s="372"/>
      <c r="K1260" s="372"/>
      <c r="L1260" s="106">
        <v>6713.64</v>
      </c>
      <c r="M1260" s="85"/>
      <c r="N1260" s="86">
        <v>234708.84</v>
      </c>
      <c r="AF1260" s="39"/>
      <c r="AG1260" s="47"/>
      <c r="AM1260" s="47"/>
      <c r="AN1260" s="47"/>
      <c r="AO1260" s="3" t="s">
        <v>85</v>
      </c>
      <c r="AP1260" s="47"/>
      <c r="AQ1260" s="47"/>
    </row>
    <row r="1261" spans="1:43" s="4" customFormat="1" ht="15" x14ac:dyDescent="0.25">
      <c r="A1261" s="83"/>
      <c r="B1261" s="49"/>
      <c r="C1261" s="372" t="s">
        <v>193</v>
      </c>
      <c r="D1261" s="372"/>
      <c r="E1261" s="372"/>
      <c r="F1261" s="372"/>
      <c r="G1261" s="372"/>
      <c r="H1261" s="372"/>
      <c r="I1261" s="372"/>
      <c r="J1261" s="372"/>
      <c r="K1261" s="372"/>
      <c r="L1261" s="106">
        <v>25560.720000000001</v>
      </c>
      <c r="M1261" s="85"/>
      <c r="N1261" s="86">
        <v>326410.39</v>
      </c>
      <c r="AF1261" s="39"/>
      <c r="AG1261" s="47"/>
      <c r="AM1261" s="47"/>
      <c r="AN1261" s="47"/>
      <c r="AO1261" s="3" t="s">
        <v>193</v>
      </c>
      <c r="AP1261" s="47"/>
      <c r="AQ1261" s="47"/>
    </row>
    <row r="1262" spans="1:43" s="4" customFormat="1" ht="15" x14ac:dyDescent="0.25">
      <c r="A1262" s="83"/>
      <c r="B1262" s="49"/>
      <c r="C1262" s="372" t="s">
        <v>194</v>
      </c>
      <c r="D1262" s="372"/>
      <c r="E1262" s="372"/>
      <c r="F1262" s="372"/>
      <c r="G1262" s="372"/>
      <c r="H1262" s="372"/>
      <c r="I1262" s="372"/>
      <c r="J1262" s="372"/>
      <c r="K1262" s="372"/>
      <c r="L1262" s="106">
        <v>2240.1999999999998</v>
      </c>
      <c r="M1262" s="85"/>
      <c r="N1262" s="86">
        <v>78317.42</v>
      </c>
      <c r="AF1262" s="39"/>
      <c r="AG1262" s="47"/>
      <c r="AM1262" s="47"/>
      <c r="AN1262" s="47"/>
      <c r="AO1262" s="3" t="s">
        <v>194</v>
      </c>
      <c r="AP1262" s="47"/>
      <c r="AQ1262" s="47"/>
    </row>
    <row r="1263" spans="1:43" s="4" customFormat="1" ht="15" x14ac:dyDescent="0.25">
      <c r="A1263" s="83"/>
      <c r="B1263" s="49"/>
      <c r="C1263" s="372" t="s">
        <v>195</v>
      </c>
      <c r="D1263" s="372"/>
      <c r="E1263" s="372"/>
      <c r="F1263" s="372"/>
      <c r="G1263" s="372"/>
      <c r="H1263" s="372"/>
      <c r="I1263" s="372"/>
      <c r="J1263" s="372"/>
      <c r="K1263" s="372"/>
      <c r="L1263" s="106">
        <v>913025.11</v>
      </c>
      <c r="M1263" s="85"/>
      <c r="N1263" s="86">
        <v>7879406.7000000002</v>
      </c>
      <c r="AF1263" s="39"/>
      <c r="AG1263" s="47"/>
      <c r="AM1263" s="47"/>
      <c r="AN1263" s="47"/>
      <c r="AO1263" s="3" t="s">
        <v>195</v>
      </c>
      <c r="AP1263" s="47"/>
      <c r="AQ1263" s="47"/>
    </row>
    <row r="1264" spans="1:43" s="4" customFormat="1" ht="15" x14ac:dyDescent="0.25">
      <c r="A1264" s="83"/>
      <c r="B1264" s="49"/>
      <c r="C1264" s="372" t="s">
        <v>196</v>
      </c>
      <c r="D1264" s="372"/>
      <c r="E1264" s="372"/>
      <c r="F1264" s="372"/>
      <c r="G1264" s="372"/>
      <c r="H1264" s="372"/>
      <c r="I1264" s="372"/>
      <c r="J1264" s="372"/>
      <c r="K1264" s="372"/>
      <c r="L1264" s="106">
        <v>962404.57</v>
      </c>
      <c r="M1264" s="85"/>
      <c r="N1264" s="86">
        <v>9038519.6600000001</v>
      </c>
      <c r="AF1264" s="39"/>
      <c r="AG1264" s="47"/>
      <c r="AM1264" s="47"/>
      <c r="AN1264" s="47"/>
      <c r="AO1264" s="3" t="s">
        <v>196</v>
      </c>
      <c r="AP1264" s="47"/>
      <c r="AQ1264" s="47"/>
    </row>
    <row r="1265" spans="1:43" s="4" customFormat="1" ht="15" x14ac:dyDescent="0.25">
      <c r="A1265" s="83"/>
      <c r="B1265" s="49"/>
      <c r="C1265" s="372" t="s">
        <v>84</v>
      </c>
      <c r="D1265" s="372"/>
      <c r="E1265" s="372"/>
      <c r="F1265" s="372"/>
      <c r="G1265" s="372"/>
      <c r="H1265" s="372"/>
      <c r="I1265" s="372"/>
      <c r="J1265" s="372"/>
      <c r="K1265" s="372"/>
      <c r="L1265" s="87"/>
      <c r="M1265" s="85"/>
      <c r="N1265" s="88"/>
      <c r="AF1265" s="39"/>
      <c r="AG1265" s="47"/>
      <c r="AM1265" s="47"/>
      <c r="AN1265" s="47"/>
      <c r="AO1265" s="3" t="s">
        <v>84</v>
      </c>
      <c r="AP1265" s="47"/>
      <c r="AQ1265" s="47"/>
    </row>
    <row r="1266" spans="1:43" s="4" customFormat="1" ht="15" x14ac:dyDescent="0.25">
      <c r="A1266" s="83"/>
      <c r="B1266" s="49"/>
      <c r="C1266" s="372" t="s">
        <v>197</v>
      </c>
      <c r="D1266" s="372"/>
      <c r="E1266" s="372"/>
      <c r="F1266" s="372"/>
      <c r="G1266" s="372"/>
      <c r="H1266" s="372"/>
      <c r="I1266" s="372"/>
      <c r="J1266" s="372"/>
      <c r="K1266" s="372"/>
      <c r="L1266" s="106">
        <v>6713.64</v>
      </c>
      <c r="M1266" s="85"/>
      <c r="N1266" s="86">
        <v>234708.84</v>
      </c>
      <c r="AF1266" s="39"/>
      <c r="AG1266" s="47"/>
      <c r="AM1266" s="47"/>
      <c r="AN1266" s="47"/>
      <c r="AO1266" s="3" t="s">
        <v>197</v>
      </c>
      <c r="AP1266" s="47"/>
      <c r="AQ1266" s="47"/>
    </row>
    <row r="1267" spans="1:43" s="4" customFormat="1" ht="15" x14ac:dyDescent="0.25">
      <c r="A1267" s="83"/>
      <c r="B1267" s="49"/>
      <c r="C1267" s="372" t="s">
        <v>199</v>
      </c>
      <c r="D1267" s="372"/>
      <c r="E1267" s="372"/>
      <c r="F1267" s="372"/>
      <c r="G1267" s="372"/>
      <c r="H1267" s="372"/>
      <c r="I1267" s="372"/>
      <c r="J1267" s="372"/>
      <c r="K1267" s="372"/>
      <c r="L1267" s="106">
        <v>25560.720000000001</v>
      </c>
      <c r="M1267" s="85"/>
      <c r="N1267" s="88"/>
      <c r="AF1267" s="39"/>
      <c r="AG1267" s="47"/>
      <c r="AM1267" s="47"/>
      <c r="AN1267" s="47"/>
      <c r="AO1267" s="3" t="s">
        <v>199</v>
      </c>
      <c r="AP1267" s="47"/>
      <c r="AQ1267" s="47"/>
    </row>
    <row r="1268" spans="1:43" s="4" customFormat="1" ht="15" x14ac:dyDescent="0.25">
      <c r="A1268" s="83"/>
      <c r="B1268" s="49"/>
      <c r="C1268" s="372" t="s">
        <v>200</v>
      </c>
      <c r="D1268" s="372"/>
      <c r="E1268" s="372"/>
      <c r="F1268" s="372"/>
      <c r="G1268" s="372"/>
      <c r="H1268" s="372"/>
      <c r="I1268" s="372"/>
      <c r="J1268" s="372"/>
      <c r="K1268" s="372"/>
      <c r="L1268" s="106">
        <v>2240.1999999999998</v>
      </c>
      <c r="M1268" s="85"/>
      <c r="N1268" s="86">
        <v>78317.42</v>
      </c>
      <c r="AF1268" s="39"/>
      <c r="AG1268" s="47"/>
      <c r="AM1268" s="47"/>
      <c r="AN1268" s="47"/>
      <c r="AO1268" s="3" t="s">
        <v>200</v>
      </c>
      <c r="AP1268" s="47"/>
      <c r="AQ1268" s="47"/>
    </row>
    <row r="1269" spans="1:43" s="4" customFormat="1" ht="15" x14ac:dyDescent="0.25">
      <c r="A1269" s="83"/>
      <c r="B1269" s="49"/>
      <c r="C1269" s="372" t="s">
        <v>201</v>
      </c>
      <c r="D1269" s="372"/>
      <c r="E1269" s="372"/>
      <c r="F1269" s="372"/>
      <c r="G1269" s="372"/>
      <c r="H1269" s="372"/>
      <c r="I1269" s="372"/>
      <c r="J1269" s="372"/>
      <c r="K1269" s="372"/>
      <c r="L1269" s="106">
        <v>913025.11</v>
      </c>
      <c r="M1269" s="85"/>
      <c r="N1269" s="88"/>
      <c r="AF1269" s="39"/>
      <c r="AG1269" s="47"/>
      <c r="AM1269" s="47"/>
      <c r="AN1269" s="47"/>
      <c r="AO1269" s="3" t="s">
        <v>201</v>
      </c>
      <c r="AP1269" s="47"/>
      <c r="AQ1269" s="47"/>
    </row>
    <row r="1270" spans="1:43" s="4" customFormat="1" ht="15" x14ac:dyDescent="0.25">
      <c r="A1270" s="83"/>
      <c r="B1270" s="49"/>
      <c r="C1270" s="372" t="s">
        <v>202</v>
      </c>
      <c r="D1270" s="372"/>
      <c r="E1270" s="372"/>
      <c r="F1270" s="372"/>
      <c r="G1270" s="372"/>
      <c r="H1270" s="372"/>
      <c r="I1270" s="372"/>
      <c r="J1270" s="372"/>
      <c r="K1270" s="372"/>
      <c r="L1270" s="106">
        <v>10482.5</v>
      </c>
      <c r="M1270" s="85"/>
      <c r="N1270" s="86">
        <v>366467.83</v>
      </c>
      <c r="AF1270" s="39"/>
      <c r="AG1270" s="47"/>
      <c r="AM1270" s="47"/>
      <c r="AN1270" s="47"/>
      <c r="AO1270" s="3" t="s">
        <v>202</v>
      </c>
      <c r="AP1270" s="47"/>
      <c r="AQ1270" s="47"/>
    </row>
    <row r="1271" spans="1:43" s="4" customFormat="1" ht="15" x14ac:dyDescent="0.25">
      <c r="A1271" s="83"/>
      <c r="B1271" s="49"/>
      <c r="C1271" s="372" t="s">
        <v>203</v>
      </c>
      <c r="D1271" s="372"/>
      <c r="E1271" s="372"/>
      <c r="F1271" s="372"/>
      <c r="G1271" s="372"/>
      <c r="H1271" s="372"/>
      <c r="I1271" s="372"/>
      <c r="J1271" s="372"/>
      <c r="K1271" s="372"/>
      <c r="L1271" s="106">
        <v>6622.6</v>
      </c>
      <c r="M1271" s="85"/>
      <c r="N1271" s="86">
        <v>231525.9</v>
      </c>
      <c r="AF1271" s="39"/>
      <c r="AG1271" s="47"/>
      <c r="AM1271" s="47"/>
      <c r="AN1271" s="47"/>
      <c r="AO1271" s="3" t="s">
        <v>203</v>
      </c>
      <c r="AP1271" s="47"/>
      <c r="AQ1271" s="47"/>
    </row>
    <row r="1272" spans="1:43" s="4" customFormat="1" ht="15" x14ac:dyDescent="0.25">
      <c r="A1272" s="83"/>
      <c r="B1272" s="49"/>
      <c r="C1272" s="372" t="s">
        <v>92</v>
      </c>
      <c r="D1272" s="372"/>
      <c r="E1272" s="372"/>
      <c r="F1272" s="372"/>
      <c r="G1272" s="372"/>
      <c r="H1272" s="372"/>
      <c r="I1272" s="372"/>
      <c r="J1272" s="372"/>
      <c r="K1272" s="372"/>
      <c r="L1272" s="106">
        <v>8953.84</v>
      </c>
      <c r="M1272" s="85"/>
      <c r="N1272" s="86">
        <v>313026.26</v>
      </c>
      <c r="AF1272" s="39"/>
      <c r="AG1272" s="47"/>
      <c r="AM1272" s="47"/>
      <c r="AN1272" s="47"/>
      <c r="AO1272" s="3" t="s">
        <v>92</v>
      </c>
      <c r="AP1272" s="47"/>
      <c r="AQ1272" s="47"/>
    </row>
    <row r="1273" spans="1:43" s="4" customFormat="1" ht="15" x14ac:dyDescent="0.25">
      <c r="A1273" s="83"/>
      <c r="B1273" s="49"/>
      <c r="C1273" s="372" t="s">
        <v>93</v>
      </c>
      <c r="D1273" s="372"/>
      <c r="E1273" s="372"/>
      <c r="F1273" s="372"/>
      <c r="G1273" s="372"/>
      <c r="H1273" s="372"/>
      <c r="I1273" s="372"/>
      <c r="J1273" s="372"/>
      <c r="K1273" s="372"/>
      <c r="L1273" s="106">
        <v>10482.5</v>
      </c>
      <c r="M1273" s="85"/>
      <c r="N1273" s="86">
        <v>366467.83</v>
      </c>
      <c r="AF1273" s="39"/>
      <c r="AG1273" s="47"/>
      <c r="AM1273" s="47"/>
      <c r="AN1273" s="47"/>
      <c r="AO1273" s="3" t="s">
        <v>93</v>
      </c>
      <c r="AP1273" s="47"/>
      <c r="AQ1273" s="47"/>
    </row>
    <row r="1274" spans="1:43" s="4" customFormat="1" ht="15" x14ac:dyDescent="0.25">
      <c r="A1274" s="83"/>
      <c r="B1274" s="49"/>
      <c r="C1274" s="372" t="s">
        <v>94</v>
      </c>
      <c r="D1274" s="372"/>
      <c r="E1274" s="372"/>
      <c r="F1274" s="372"/>
      <c r="G1274" s="372"/>
      <c r="H1274" s="372"/>
      <c r="I1274" s="372"/>
      <c r="J1274" s="372"/>
      <c r="K1274" s="372"/>
      <c r="L1274" s="106">
        <v>6622.6</v>
      </c>
      <c r="M1274" s="85"/>
      <c r="N1274" s="86">
        <v>231525.9</v>
      </c>
      <c r="AF1274" s="39"/>
      <c r="AG1274" s="47"/>
      <c r="AM1274" s="47"/>
      <c r="AN1274" s="47"/>
      <c r="AO1274" s="3" t="s">
        <v>94</v>
      </c>
      <c r="AP1274" s="47"/>
      <c r="AQ1274" s="47"/>
    </row>
    <row r="1275" spans="1:43" s="4" customFormat="1" ht="15" x14ac:dyDescent="0.25">
      <c r="A1275" s="83"/>
      <c r="B1275" s="89"/>
      <c r="C1275" s="373" t="s">
        <v>4260</v>
      </c>
      <c r="D1275" s="373"/>
      <c r="E1275" s="373"/>
      <c r="F1275" s="373"/>
      <c r="G1275" s="373"/>
      <c r="H1275" s="373"/>
      <c r="I1275" s="373"/>
      <c r="J1275" s="373"/>
      <c r="K1275" s="373"/>
      <c r="L1275" s="93">
        <v>962404.57</v>
      </c>
      <c r="M1275" s="91"/>
      <c r="N1275" s="92">
        <v>9038519.6600000001</v>
      </c>
      <c r="AF1275" s="39"/>
      <c r="AG1275" s="47"/>
      <c r="AM1275" s="47"/>
      <c r="AN1275" s="47"/>
      <c r="AP1275" s="47" t="s">
        <v>4260</v>
      </c>
      <c r="AQ1275" s="47"/>
    </row>
    <row r="1276" spans="1:43" s="4" customFormat="1" ht="15" x14ac:dyDescent="0.25">
      <c r="A1276" s="83"/>
      <c r="B1276" s="49"/>
      <c r="C1276" s="372" t="s">
        <v>84</v>
      </c>
      <c r="D1276" s="372"/>
      <c r="E1276" s="372"/>
      <c r="F1276" s="372"/>
      <c r="G1276" s="372"/>
      <c r="H1276" s="372"/>
      <c r="I1276" s="372"/>
      <c r="J1276" s="372"/>
      <c r="K1276" s="372"/>
      <c r="L1276" s="87"/>
      <c r="M1276" s="85"/>
      <c r="N1276" s="88"/>
      <c r="AF1276" s="39"/>
      <c r="AG1276" s="47"/>
      <c r="AM1276" s="47"/>
      <c r="AN1276" s="47"/>
      <c r="AO1276" s="3" t="s">
        <v>84</v>
      </c>
      <c r="AP1276" s="47"/>
      <c r="AQ1276" s="47"/>
    </row>
    <row r="1277" spans="1:43" s="4" customFormat="1" ht="15" x14ac:dyDescent="0.25">
      <c r="A1277" s="83"/>
      <c r="B1277" s="49"/>
      <c r="C1277" s="372" t="s">
        <v>241</v>
      </c>
      <c r="D1277" s="372"/>
      <c r="E1277" s="372"/>
      <c r="F1277" s="372"/>
      <c r="G1277" s="372"/>
      <c r="H1277" s="372"/>
      <c r="I1277" s="372"/>
      <c r="J1277" s="372"/>
      <c r="K1277" s="372"/>
      <c r="L1277" s="106">
        <v>859317.06</v>
      </c>
      <c r="M1277" s="85"/>
      <c r="N1277" s="86">
        <v>7415906.2000000002</v>
      </c>
      <c r="AF1277" s="39"/>
      <c r="AG1277" s="47"/>
      <c r="AM1277" s="47"/>
      <c r="AN1277" s="47"/>
      <c r="AO1277" s="3" t="s">
        <v>241</v>
      </c>
      <c r="AP1277" s="47"/>
      <c r="AQ1277" s="47"/>
    </row>
    <row r="1278" spans="1:43" s="4" customFormat="1" ht="15" x14ac:dyDescent="0.25">
      <c r="A1278" s="378" t="s">
        <v>4261</v>
      </c>
      <c r="B1278" s="379"/>
      <c r="C1278" s="379"/>
      <c r="D1278" s="379"/>
      <c r="E1278" s="379"/>
      <c r="F1278" s="379"/>
      <c r="G1278" s="379"/>
      <c r="H1278" s="379"/>
      <c r="I1278" s="379"/>
      <c r="J1278" s="379"/>
      <c r="K1278" s="379"/>
      <c r="L1278" s="379"/>
      <c r="M1278" s="379"/>
      <c r="N1278" s="380"/>
      <c r="AF1278" s="39" t="s">
        <v>4261</v>
      </c>
      <c r="AG1278" s="47"/>
      <c r="AM1278" s="47"/>
      <c r="AN1278" s="47"/>
      <c r="AP1278" s="47"/>
      <c r="AQ1278" s="47"/>
    </row>
    <row r="1279" spans="1:43" s="4" customFormat="1" ht="15" x14ac:dyDescent="0.25">
      <c r="A1279" s="381" t="s">
        <v>4262</v>
      </c>
      <c r="B1279" s="382"/>
      <c r="C1279" s="382"/>
      <c r="D1279" s="382"/>
      <c r="E1279" s="382"/>
      <c r="F1279" s="382"/>
      <c r="G1279" s="382"/>
      <c r="H1279" s="382"/>
      <c r="I1279" s="382"/>
      <c r="J1279" s="382"/>
      <c r="K1279" s="382"/>
      <c r="L1279" s="382"/>
      <c r="M1279" s="382"/>
      <c r="N1279" s="383"/>
      <c r="AF1279" s="39"/>
      <c r="AG1279" s="47"/>
      <c r="AM1279" s="47"/>
      <c r="AN1279" s="47"/>
      <c r="AP1279" s="47"/>
      <c r="AQ1279" s="47" t="s">
        <v>4262</v>
      </c>
    </row>
    <row r="1280" spans="1:43" s="4" customFormat="1" ht="45.75" x14ac:dyDescent="0.25">
      <c r="A1280" s="40" t="s">
        <v>627</v>
      </c>
      <c r="B1280" s="41" t="s">
        <v>4129</v>
      </c>
      <c r="C1280" s="374" t="s">
        <v>4130</v>
      </c>
      <c r="D1280" s="374"/>
      <c r="E1280" s="374"/>
      <c r="F1280" s="42" t="s">
        <v>215</v>
      </c>
      <c r="G1280" s="43">
        <v>0.15</v>
      </c>
      <c r="H1280" s="44">
        <v>1</v>
      </c>
      <c r="I1280" s="68">
        <v>0.15</v>
      </c>
      <c r="J1280" s="45"/>
      <c r="K1280" s="43"/>
      <c r="L1280" s="45"/>
      <c r="M1280" s="43"/>
      <c r="N1280" s="46"/>
      <c r="AF1280" s="39"/>
      <c r="AG1280" s="47" t="s">
        <v>4130</v>
      </c>
      <c r="AM1280" s="47"/>
      <c r="AN1280" s="47"/>
      <c r="AP1280" s="47"/>
      <c r="AQ1280" s="47"/>
    </row>
    <row r="1281" spans="1:43" s="4" customFormat="1" ht="15" x14ac:dyDescent="0.25">
      <c r="A1281" s="69"/>
      <c r="B1281" s="50"/>
      <c r="C1281" s="372" t="s">
        <v>4120</v>
      </c>
      <c r="D1281" s="372"/>
      <c r="E1281" s="372"/>
      <c r="F1281" s="372"/>
      <c r="G1281" s="372"/>
      <c r="H1281" s="372"/>
      <c r="I1281" s="372"/>
      <c r="J1281" s="372"/>
      <c r="K1281" s="372"/>
      <c r="L1281" s="372"/>
      <c r="M1281" s="372"/>
      <c r="N1281" s="377"/>
      <c r="AF1281" s="39"/>
      <c r="AG1281" s="47"/>
      <c r="AH1281" s="3" t="s">
        <v>4120</v>
      </c>
      <c r="AM1281" s="47"/>
      <c r="AN1281" s="47"/>
      <c r="AP1281" s="47"/>
      <c r="AQ1281" s="47"/>
    </row>
    <row r="1282" spans="1:43" s="4" customFormat="1" ht="22.5" x14ac:dyDescent="0.25">
      <c r="A1282" s="103"/>
      <c r="B1282" s="49" t="s">
        <v>217</v>
      </c>
      <c r="C1282" s="368" t="s">
        <v>218</v>
      </c>
      <c r="D1282" s="368"/>
      <c r="E1282" s="368"/>
      <c r="F1282" s="368"/>
      <c r="G1282" s="368"/>
      <c r="H1282" s="368"/>
      <c r="I1282" s="368"/>
      <c r="J1282" s="368"/>
      <c r="K1282" s="368"/>
      <c r="L1282" s="368"/>
      <c r="M1282" s="368"/>
      <c r="N1282" s="376"/>
      <c r="AF1282" s="39"/>
      <c r="AG1282" s="47"/>
      <c r="AI1282" s="3" t="s">
        <v>218</v>
      </c>
      <c r="AM1282" s="47"/>
      <c r="AN1282" s="47"/>
      <c r="AP1282" s="47"/>
      <c r="AQ1282" s="47"/>
    </row>
    <row r="1283" spans="1:43" s="4" customFormat="1" ht="15" x14ac:dyDescent="0.25">
      <c r="A1283" s="48"/>
      <c r="B1283" s="49" t="s">
        <v>58</v>
      </c>
      <c r="C1283" s="372" t="s">
        <v>62</v>
      </c>
      <c r="D1283" s="372"/>
      <c r="E1283" s="372"/>
      <c r="F1283" s="51"/>
      <c r="G1283" s="52"/>
      <c r="H1283" s="52"/>
      <c r="I1283" s="52"/>
      <c r="J1283" s="53">
        <v>402.79</v>
      </c>
      <c r="K1283" s="54">
        <v>1.1499999999999999</v>
      </c>
      <c r="L1283" s="53">
        <v>69.48</v>
      </c>
      <c r="M1283" s="54">
        <v>34.96</v>
      </c>
      <c r="N1283" s="55">
        <v>2429.02</v>
      </c>
      <c r="AF1283" s="39"/>
      <c r="AG1283" s="47"/>
      <c r="AJ1283" s="3" t="s">
        <v>62</v>
      </c>
      <c r="AM1283" s="47"/>
      <c r="AN1283" s="47"/>
      <c r="AP1283" s="47"/>
      <c r="AQ1283" s="47"/>
    </row>
    <row r="1284" spans="1:43" s="4" customFormat="1" ht="15" x14ac:dyDescent="0.25">
      <c r="A1284" s="48"/>
      <c r="B1284" s="49" t="s">
        <v>73</v>
      </c>
      <c r="C1284" s="372" t="s">
        <v>175</v>
      </c>
      <c r="D1284" s="372"/>
      <c r="E1284" s="372"/>
      <c r="F1284" s="51"/>
      <c r="G1284" s="52"/>
      <c r="H1284" s="52"/>
      <c r="I1284" s="52"/>
      <c r="J1284" s="107">
        <v>1959.16</v>
      </c>
      <c r="K1284" s="54">
        <v>1.1499999999999999</v>
      </c>
      <c r="L1284" s="53">
        <v>337.96</v>
      </c>
      <c r="M1284" s="52"/>
      <c r="N1284" s="58"/>
      <c r="AF1284" s="39"/>
      <c r="AG1284" s="47"/>
      <c r="AJ1284" s="3" t="s">
        <v>175</v>
      </c>
      <c r="AM1284" s="47"/>
      <c r="AN1284" s="47"/>
      <c r="AP1284" s="47"/>
      <c r="AQ1284" s="47"/>
    </row>
    <row r="1285" spans="1:43" s="4" customFormat="1" ht="15" x14ac:dyDescent="0.25">
      <c r="A1285" s="48"/>
      <c r="B1285" s="49" t="s">
        <v>78</v>
      </c>
      <c r="C1285" s="372" t="s">
        <v>176</v>
      </c>
      <c r="D1285" s="372"/>
      <c r="E1285" s="372"/>
      <c r="F1285" s="51"/>
      <c r="G1285" s="52"/>
      <c r="H1285" s="52"/>
      <c r="I1285" s="52"/>
      <c r="J1285" s="53">
        <v>201.6</v>
      </c>
      <c r="K1285" s="54">
        <v>1.1499999999999999</v>
      </c>
      <c r="L1285" s="53">
        <v>34.78</v>
      </c>
      <c r="M1285" s="54">
        <v>34.96</v>
      </c>
      <c r="N1285" s="55">
        <v>1215.9100000000001</v>
      </c>
      <c r="AF1285" s="39"/>
      <c r="AG1285" s="47"/>
      <c r="AJ1285" s="3" t="s">
        <v>176</v>
      </c>
      <c r="AM1285" s="47"/>
      <c r="AN1285" s="47"/>
      <c r="AP1285" s="47"/>
      <c r="AQ1285" s="47"/>
    </row>
    <row r="1286" spans="1:43" s="4" customFormat="1" ht="15" x14ac:dyDescent="0.25">
      <c r="A1286" s="48"/>
      <c r="B1286" s="49" t="s">
        <v>122</v>
      </c>
      <c r="C1286" s="372" t="s">
        <v>177</v>
      </c>
      <c r="D1286" s="372"/>
      <c r="E1286" s="372"/>
      <c r="F1286" s="51"/>
      <c r="G1286" s="52"/>
      <c r="H1286" s="52"/>
      <c r="I1286" s="52"/>
      <c r="J1286" s="53">
        <v>19.37</v>
      </c>
      <c r="K1286" s="52"/>
      <c r="L1286" s="53">
        <v>2.91</v>
      </c>
      <c r="M1286" s="52"/>
      <c r="N1286" s="58"/>
      <c r="AF1286" s="39"/>
      <c r="AG1286" s="47"/>
      <c r="AJ1286" s="3" t="s">
        <v>177</v>
      </c>
      <c r="AM1286" s="47"/>
      <c r="AN1286" s="47"/>
      <c r="AP1286" s="47"/>
      <c r="AQ1286" s="47"/>
    </row>
    <row r="1287" spans="1:43" s="4" customFormat="1" ht="15" x14ac:dyDescent="0.25">
      <c r="A1287" s="56"/>
      <c r="B1287" s="49"/>
      <c r="C1287" s="372" t="s">
        <v>63</v>
      </c>
      <c r="D1287" s="372"/>
      <c r="E1287" s="372"/>
      <c r="F1287" s="51" t="s">
        <v>64</v>
      </c>
      <c r="G1287" s="54">
        <v>42.85</v>
      </c>
      <c r="H1287" s="54">
        <v>1.1499999999999999</v>
      </c>
      <c r="I1287" s="117">
        <v>7.3916250000000003</v>
      </c>
      <c r="J1287" s="57"/>
      <c r="K1287" s="52"/>
      <c r="L1287" s="57"/>
      <c r="M1287" s="52"/>
      <c r="N1287" s="58"/>
      <c r="AF1287" s="39"/>
      <c r="AG1287" s="47"/>
      <c r="AK1287" s="3" t="s">
        <v>63</v>
      </c>
      <c r="AM1287" s="47"/>
      <c r="AN1287" s="47"/>
      <c r="AP1287" s="47"/>
      <c r="AQ1287" s="47"/>
    </row>
    <row r="1288" spans="1:43" s="4" customFormat="1" ht="15" x14ac:dyDescent="0.25">
      <c r="A1288" s="56"/>
      <c r="B1288" s="49"/>
      <c r="C1288" s="372" t="s">
        <v>178</v>
      </c>
      <c r="D1288" s="372"/>
      <c r="E1288" s="372"/>
      <c r="F1288" s="51" t="s">
        <v>64</v>
      </c>
      <c r="G1288" s="104">
        <v>14.7</v>
      </c>
      <c r="H1288" s="54">
        <v>1.1499999999999999</v>
      </c>
      <c r="I1288" s="114">
        <v>2.5357500000000002</v>
      </c>
      <c r="J1288" s="57"/>
      <c r="K1288" s="52"/>
      <c r="L1288" s="57"/>
      <c r="M1288" s="52"/>
      <c r="N1288" s="58"/>
      <c r="AF1288" s="39"/>
      <c r="AG1288" s="47"/>
      <c r="AK1288" s="3" t="s">
        <v>178</v>
      </c>
      <c r="AM1288" s="47"/>
      <c r="AN1288" s="47"/>
      <c r="AP1288" s="47"/>
      <c r="AQ1288" s="47"/>
    </row>
    <row r="1289" spans="1:43" s="4" customFormat="1" ht="15" x14ac:dyDescent="0.25">
      <c r="A1289" s="48"/>
      <c r="B1289" s="49"/>
      <c r="C1289" s="375" t="s">
        <v>65</v>
      </c>
      <c r="D1289" s="375"/>
      <c r="E1289" s="375"/>
      <c r="F1289" s="59"/>
      <c r="G1289" s="60"/>
      <c r="H1289" s="60"/>
      <c r="I1289" s="60"/>
      <c r="J1289" s="108">
        <v>2381.3200000000002</v>
      </c>
      <c r="K1289" s="60"/>
      <c r="L1289" s="61">
        <v>410.35</v>
      </c>
      <c r="M1289" s="60"/>
      <c r="N1289" s="62"/>
      <c r="AF1289" s="39"/>
      <c r="AG1289" s="47"/>
      <c r="AL1289" s="3" t="s">
        <v>65</v>
      </c>
      <c r="AM1289" s="47"/>
      <c r="AN1289" s="47"/>
      <c r="AP1289" s="47"/>
      <c r="AQ1289" s="47"/>
    </row>
    <row r="1290" spans="1:43" s="4" customFormat="1" ht="15" x14ac:dyDescent="0.25">
      <c r="A1290" s="56"/>
      <c r="B1290" s="49"/>
      <c r="C1290" s="372" t="s">
        <v>66</v>
      </c>
      <c r="D1290" s="372"/>
      <c r="E1290" s="372"/>
      <c r="F1290" s="51"/>
      <c r="G1290" s="52"/>
      <c r="H1290" s="52"/>
      <c r="I1290" s="52"/>
      <c r="J1290" s="57"/>
      <c r="K1290" s="52"/>
      <c r="L1290" s="53">
        <v>104.26</v>
      </c>
      <c r="M1290" s="52"/>
      <c r="N1290" s="55">
        <v>3644.93</v>
      </c>
      <c r="AF1290" s="39"/>
      <c r="AG1290" s="47"/>
      <c r="AK1290" s="3" t="s">
        <v>66</v>
      </c>
      <c r="AM1290" s="47"/>
      <c r="AN1290" s="47"/>
      <c r="AP1290" s="47"/>
      <c r="AQ1290" s="47"/>
    </row>
    <row r="1291" spans="1:43" s="4" customFormat="1" ht="23.25" x14ac:dyDescent="0.25">
      <c r="A1291" s="56"/>
      <c r="B1291" s="49" t="s">
        <v>718</v>
      </c>
      <c r="C1291" s="372" t="s">
        <v>719</v>
      </c>
      <c r="D1291" s="372"/>
      <c r="E1291" s="372"/>
      <c r="F1291" s="51" t="s">
        <v>69</v>
      </c>
      <c r="G1291" s="63">
        <v>117</v>
      </c>
      <c r="H1291" s="52"/>
      <c r="I1291" s="63">
        <v>117</v>
      </c>
      <c r="J1291" s="57"/>
      <c r="K1291" s="52"/>
      <c r="L1291" s="53">
        <v>121.98</v>
      </c>
      <c r="M1291" s="52"/>
      <c r="N1291" s="55">
        <v>4264.57</v>
      </c>
      <c r="AF1291" s="39"/>
      <c r="AG1291" s="47"/>
      <c r="AK1291" s="3" t="s">
        <v>719</v>
      </c>
      <c r="AM1291" s="47"/>
      <c r="AN1291" s="47"/>
      <c r="AP1291" s="47"/>
      <c r="AQ1291" s="47"/>
    </row>
    <row r="1292" spans="1:43" s="4" customFormat="1" ht="23.25" x14ac:dyDescent="0.25">
      <c r="A1292" s="56"/>
      <c r="B1292" s="49" t="s">
        <v>720</v>
      </c>
      <c r="C1292" s="372" t="s">
        <v>721</v>
      </c>
      <c r="D1292" s="372"/>
      <c r="E1292" s="372"/>
      <c r="F1292" s="51" t="s">
        <v>69</v>
      </c>
      <c r="G1292" s="63">
        <v>74</v>
      </c>
      <c r="H1292" s="52"/>
      <c r="I1292" s="63">
        <v>74</v>
      </c>
      <c r="J1292" s="57"/>
      <c r="K1292" s="52"/>
      <c r="L1292" s="53">
        <v>77.150000000000006</v>
      </c>
      <c r="M1292" s="52"/>
      <c r="N1292" s="55">
        <v>2697.25</v>
      </c>
      <c r="AF1292" s="39"/>
      <c r="AG1292" s="47"/>
      <c r="AK1292" s="3" t="s">
        <v>721</v>
      </c>
      <c r="AM1292" s="47"/>
      <c r="AN1292" s="47"/>
      <c r="AP1292" s="47"/>
      <c r="AQ1292" s="47"/>
    </row>
    <row r="1293" spans="1:43" s="4" customFormat="1" ht="15" x14ac:dyDescent="0.25">
      <c r="A1293" s="65"/>
      <c r="B1293" s="66"/>
      <c r="C1293" s="374" t="s">
        <v>72</v>
      </c>
      <c r="D1293" s="374"/>
      <c r="E1293" s="374"/>
      <c r="F1293" s="42"/>
      <c r="G1293" s="43"/>
      <c r="H1293" s="43"/>
      <c r="I1293" s="43"/>
      <c r="J1293" s="45"/>
      <c r="K1293" s="43"/>
      <c r="L1293" s="67">
        <v>609.48</v>
      </c>
      <c r="M1293" s="60"/>
      <c r="N1293" s="46"/>
      <c r="AF1293" s="39"/>
      <c r="AG1293" s="47"/>
      <c r="AM1293" s="47" t="s">
        <v>72</v>
      </c>
      <c r="AN1293" s="47"/>
      <c r="AP1293" s="47"/>
      <c r="AQ1293" s="47"/>
    </row>
    <row r="1294" spans="1:43" s="4" customFormat="1" ht="22.5" x14ac:dyDescent="0.25">
      <c r="A1294" s="40" t="s">
        <v>629</v>
      </c>
      <c r="B1294" s="41" t="s">
        <v>4117</v>
      </c>
      <c r="C1294" s="374" t="s">
        <v>4118</v>
      </c>
      <c r="D1294" s="374"/>
      <c r="E1294" s="374"/>
      <c r="F1294" s="42" t="s">
        <v>231</v>
      </c>
      <c r="G1294" s="43">
        <v>15.15</v>
      </c>
      <c r="H1294" s="44">
        <v>1</v>
      </c>
      <c r="I1294" s="68">
        <v>15.15</v>
      </c>
      <c r="J1294" s="105">
        <v>3192.6</v>
      </c>
      <c r="K1294" s="43"/>
      <c r="L1294" s="105">
        <v>5604.62</v>
      </c>
      <c r="M1294" s="68">
        <v>8.6300000000000008</v>
      </c>
      <c r="N1294" s="115">
        <v>48367.89</v>
      </c>
      <c r="AF1294" s="39"/>
      <c r="AG1294" s="47" t="s">
        <v>4118</v>
      </c>
      <c r="AM1294" s="47"/>
      <c r="AN1294" s="47"/>
      <c r="AP1294" s="47"/>
      <c r="AQ1294" s="47"/>
    </row>
    <row r="1295" spans="1:43" s="4" customFormat="1" ht="15" x14ac:dyDescent="0.25">
      <c r="A1295" s="65"/>
      <c r="B1295" s="66"/>
      <c r="C1295" s="374" t="s">
        <v>72</v>
      </c>
      <c r="D1295" s="374"/>
      <c r="E1295" s="374"/>
      <c r="F1295" s="42"/>
      <c r="G1295" s="43"/>
      <c r="H1295" s="43"/>
      <c r="I1295" s="43"/>
      <c r="J1295" s="45"/>
      <c r="K1295" s="43"/>
      <c r="L1295" s="105">
        <v>5604.62</v>
      </c>
      <c r="M1295" s="60"/>
      <c r="N1295" s="115">
        <v>48367.89</v>
      </c>
      <c r="AF1295" s="39"/>
      <c r="AG1295" s="47"/>
      <c r="AM1295" s="47" t="s">
        <v>72</v>
      </c>
      <c r="AN1295" s="47"/>
      <c r="AP1295" s="47"/>
      <c r="AQ1295" s="47"/>
    </row>
    <row r="1296" spans="1:43" s="4" customFormat="1" ht="15" x14ac:dyDescent="0.25">
      <c r="A1296" s="381" t="s">
        <v>4263</v>
      </c>
      <c r="B1296" s="382"/>
      <c r="C1296" s="382"/>
      <c r="D1296" s="382"/>
      <c r="E1296" s="382"/>
      <c r="F1296" s="382"/>
      <c r="G1296" s="382"/>
      <c r="H1296" s="382"/>
      <c r="I1296" s="382"/>
      <c r="J1296" s="382"/>
      <c r="K1296" s="382"/>
      <c r="L1296" s="382"/>
      <c r="M1296" s="382"/>
      <c r="N1296" s="383"/>
      <c r="AF1296" s="39"/>
      <c r="AG1296" s="47"/>
      <c r="AM1296" s="47"/>
      <c r="AN1296" s="47"/>
      <c r="AP1296" s="47"/>
      <c r="AQ1296" s="47" t="s">
        <v>4263</v>
      </c>
    </row>
    <row r="1297" spans="1:43" s="4" customFormat="1" ht="45.75" x14ac:dyDescent="0.25">
      <c r="A1297" s="40" t="s">
        <v>631</v>
      </c>
      <c r="B1297" s="41" t="s">
        <v>4145</v>
      </c>
      <c r="C1297" s="374" t="s">
        <v>4146</v>
      </c>
      <c r="D1297" s="374"/>
      <c r="E1297" s="374"/>
      <c r="F1297" s="42" t="s">
        <v>215</v>
      </c>
      <c r="G1297" s="43">
        <v>0.125</v>
      </c>
      <c r="H1297" s="44">
        <v>1</v>
      </c>
      <c r="I1297" s="116">
        <v>0.125</v>
      </c>
      <c r="J1297" s="45"/>
      <c r="K1297" s="43"/>
      <c r="L1297" s="45"/>
      <c r="M1297" s="43"/>
      <c r="N1297" s="46"/>
      <c r="AF1297" s="39"/>
      <c r="AG1297" s="47" t="s">
        <v>4146</v>
      </c>
      <c r="AM1297" s="47"/>
      <c r="AN1297" s="47"/>
      <c r="AP1297" s="47"/>
      <c r="AQ1297" s="47"/>
    </row>
    <row r="1298" spans="1:43" s="4" customFormat="1" ht="15" x14ac:dyDescent="0.25">
      <c r="A1298" s="69"/>
      <c r="B1298" s="50"/>
      <c r="C1298" s="372" t="s">
        <v>4264</v>
      </c>
      <c r="D1298" s="372"/>
      <c r="E1298" s="372"/>
      <c r="F1298" s="372"/>
      <c r="G1298" s="372"/>
      <c r="H1298" s="372"/>
      <c r="I1298" s="372"/>
      <c r="J1298" s="372"/>
      <c r="K1298" s="372"/>
      <c r="L1298" s="372"/>
      <c r="M1298" s="372"/>
      <c r="N1298" s="377"/>
      <c r="AF1298" s="39"/>
      <c r="AG1298" s="47"/>
      <c r="AH1298" s="3" t="s">
        <v>4264</v>
      </c>
      <c r="AM1298" s="47"/>
      <c r="AN1298" s="47"/>
      <c r="AP1298" s="47"/>
      <c r="AQ1298" s="47"/>
    </row>
    <row r="1299" spans="1:43" s="4" customFormat="1" ht="22.5" x14ac:dyDescent="0.25">
      <c r="A1299" s="103"/>
      <c r="B1299" s="49" t="s">
        <v>217</v>
      </c>
      <c r="C1299" s="368" t="s">
        <v>218</v>
      </c>
      <c r="D1299" s="368"/>
      <c r="E1299" s="368"/>
      <c r="F1299" s="368"/>
      <c r="G1299" s="368"/>
      <c r="H1299" s="368"/>
      <c r="I1299" s="368"/>
      <c r="J1299" s="368"/>
      <c r="K1299" s="368"/>
      <c r="L1299" s="368"/>
      <c r="M1299" s="368"/>
      <c r="N1299" s="376"/>
      <c r="AF1299" s="39"/>
      <c r="AG1299" s="47"/>
      <c r="AI1299" s="3" t="s">
        <v>218</v>
      </c>
      <c r="AM1299" s="47"/>
      <c r="AN1299" s="47"/>
      <c r="AP1299" s="47"/>
      <c r="AQ1299" s="47"/>
    </row>
    <row r="1300" spans="1:43" s="4" customFormat="1" ht="15" x14ac:dyDescent="0.25">
      <c r="A1300" s="48"/>
      <c r="B1300" s="49" t="s">
        <v>58</v>
      </c>
      <c r="C1300" s="372" t="s">
        <v>62</v>
      </c>
      <c r="D1300" s="372"/>
      <c r="E1300" s="372"/>
      <c r="F1300" s="51"/>
      <c r="G1300" s="52"/>
      <c r="H1300" s="52"/>
      <c r="I1300" s="52"/>
      <c r="J1300" s="53">
        <v>513.52</v>
      </c>
      <c r="K1300" s="54">
        <v>1.1499999999999999</v>
      </c>
      <c r="L1300" s="53">
        <v>73.819999999999993</v>
      </c>
      <c r="M1300" s="54">
        <v>34.96</v>
      </c>
      <c r="N1300" s="55">
        <v>2580.75</v>
      </c>
      <c r="AF1300" s="39"/>
      <c r="AG1300" s="47"/>
      <c r="AJ1300" s="3" t="s">
        <v>62</v>
      </c>
      <c r="AM1300" s="47"/>
      <c r="AN1300" s="47"/>
      <c r="AP1300" s="47"/>
      <c r="AQ1300" s="47"/>
    </row>
    <row r="1301" spans="1:43" s="4" customFormat="1" ht="15" x14ac:dyDescent="0.25">
      <c r="A1301" s="48"/>
      <c r="B1301" s="49" t="s">
        <v>73</v>
      </c>
      <c r="C1301" s="372" t="s">
        <v>175</v>
      </c>
      <c r="D1301" s="372"/>
      <c r="E1301" s="372"/>
      <c r="F1301" s="51"/>
      <c r="G1301" s="52"/>
      <c r="H1301" s="52"/>
      <c r="I1301" s="52"/>
      <c r="J1301" s="107">
        <v>2806.28</v>
      </c>
      <c r="K1301" s="54">
        <v>1.1499999999999999</v>
      </c>
      <c r="L1301" s="53">
        <v>403.4</v>
      </c>
      <c r="M1301" s="52"/>
      <c r="N1301" s="58"/>
      <c r="AF1301" s="39"/>
      <c r="AG1301" s="47"/>
      <c r="AJ1301" s="3" t="s">
        <v>175</v>
      </c>
      <c r="AM1301" s="47"/>
      <c r="AN1301" s="47"/>
      <c r="AP1301" s="47"/>
      <c r="AQ1301" s="47"/>
    </row>
    <row r="1302" spans="1:43" s="4" customFormat="1" ht="15" x14ac:dyDescent="0.25">
      <c r="A1302" s="48"/>
      <c r="B1302" s="49" t="s">
        <v>78</v>
      </c>
      <c r="C1302" s="372" t="s">
        <v>176</v>
      </c>
      <c r="D1302" s="372"/>
      <c r="E1302" s="372"/>
      <c r="F1302" s="51"/>
      <c r="G1302" s="52"/>
      <c r="H1302" s="52"/>
      <c r="I1302" s="52"/>
      <c r="J1302" s="53">
        <v>268.25</v>
      </c>
      <c r="K1302" s="54">
        <v>1.1499999999999999</v>
      </c>
      <c r="L1302" s="53">
        <v>38.56</v>
      </c>
      <c r="M1302" s="54">
        <v>34.96</v>
      </c>
      <c r="N1302" s="55">
        <v>1348.06</v>
      </c>
      <c r="AF1302" s="39"/>
      <c r="AG1302" s="47"/>
      <c r="AJ1302" s="3" t="s">
        <v>176</v>
      </c>
      <c r="AM1302" s="47"/>
      <c r="AN1302" s="47"/>
      <c r="AP1302" s="47"/>
      <c r="AQ1302" s="47"/>
    </row>
    <row r="1303" spans="1:43" s="4" customFormat="1" ht="15" x14ac:dyDescent="0.25">
      <c r="A1303" s="48"/>
      <c r="B1303" s="49" t="s">
        <v>122</v>
      </c>
      <c r="C1303" s="372" t="s">
        <v>177</v>
      </c>
      <c r="D1303" s="372"/>
      <c r="E1303" s="372"/>
      <c r="F1303" s="51"/>
      <c r="G1303" s="52"/>
      <c r="H1303" s="52"/>
      <c r="I1303" s="52"/>
      <c r="J1303" s="53">
        <v>30.74</v>
      </c>
      <c r="K1303" s="52"/>
      <c r="L1303" s="53">
        <v>3.84</v>
      </c>
      <c r="M1303" s="52"/>
      <c r="N1303" s="58"/>
      <c r="AF1303" s="39"/>
      <c r="AG1303" s="47"/>
      <c r="AJ1303" s="3" t="s">
        <v>177</v>
      </c>
      <c r="AM1303" s="47"/>
      <c r="AN1303" s="47"/>
      <c r="AP1303" s="47"/>
      <c r="AQ1303" s="47"/>
    </row>
    <row r="1304" spans="1:43" s="4" customFormat="1" ht="15" x14ac:dyDescent="0.25">
      <c r="A1304" s="56"/>
      <c r="B1304" s="49"/>
      <c r="C1304" s="372" t="s">
        <v>63</v>
      </c>
      <c r="D1304" s="372"/>
      <c r="E1304" s="372"/>
      <c r="F1304" s="51" t="s">
        <v>64</v>
      </c>
      <c r="G1304" s="54">
        <v>54.63</v>
      </c>
      <c r="H1304" s="54">
        <v>1.1499999999999999</v>
      </c>
      <c r="I1304" s="111">
        <v>7.8530625000000001</v>
      </c>
      <c r="J1304" s="57"/>
      <c r="K1304" s="52"/>
      <c r="L1304" s="57"/>
      <c r="M1304" s="52"/>
      <c r="N1304" s="58"/>
      <c r="AF1304" s="39"/>
      <c r="AG1304" s="47"/>
      <c r="AK1304" s="3" t="s">
        <v>63</v>
      </c>
      <c r="AM1304" s="47"/>
      <c r="AN1304" s="47"/>
      <c r="AP1304" s="47"/>
      <c r="AQ1304" s="47"/>
    </row>
    <row r="1305" spans="1:43" s="4" customFormat="1" ht="15" x14ac:dyDescent="0.25">
      <c r="A1305" s="56"/>
      <c r="B1305" s="49"/>
      <c r="C1305" s="372" t="s">
        <v>178</v>
      </c>
      <c r="D1305" s="372"/>
      <c r="E1305" s="372"/>
      <c r="F1305" s="51" t="s">
        <v>64</v>
      </c>
      <c r="G1305" s="54">
        <v>19.46</v>
      </c>
      <c r="H1305" s="54">
        <v>1.1499999999999999</v>
      </c>
      <c r="I1305" s="117">
        <v>2.7973750000000002</v>
      </c>
      <c r="J1305" s="57"/>
      <c r="K1305" s="52"/>
      <c r="L1305" s="57"/>
      <c r="M1305" s="52"/>
      <c r="N1305" s="58"/>
      <c r="AF1305" s="39"/>
      <c r="AG1305" s="47"/>
      <c r="AK1305" s="3" t="s">
        <v>178</v>
      </c>
      <c r="AM1305" s="47"/>
      <c r="AN1305" s="47"/>
      <c r="AP1305" s="47"/>
      <c r="AQ1305" s="47"/>
    </row>
    <row r="1306" spans="1:43" s="4" customFormat="1" ht="15" x14ac:dyDescent="0.25">
      <c r="A1306" s="48"/>
      <c r="B1306" s="49"/>
      <c r="C1306" s="375" t="s">
        <v>65</v>
      </c>
      <c r="D1306" s="375"/>
      <c r="E1306" s="375"/>
      <c r="F1306" s="59"/>
      <c r="G1306" s="60"/>
      <c r="H1306" s="60"/>
      <c r="I1306" s="60"/>
      <c r="J1306" s="108">
        <v>3350.54</v>
      </c>
      <c r="K1306" s="60"/>
      <c r="L1306" s="61">
        <v>481.06</v>
      </c>
      <c r="M1306" s="60"/>
      <c r="N1306" s="62"/>
      <c r="AF1306" s="39"/>
      <c r="AG1306" s="47"/>
      <c r="AL1306" s="3" t="s">
        <v>65</v>
      </c>
      <c r="AM1306" s="47"/>
      <c r="AN1306" s="47"/>
      <c r="AP1306" s="47"/>
      <c r="AQ1306" s="47"/>
    </row>
    <row r="1307" spans="1:43" s="4" customFormat="1" ht="15" x14ac:dyDescent="0.25">
      <c r="A1307" s="56"/>
      <c r="B1307" s="49"/>
      <c r="C1307" s="372" t="s">
        <v>66</v>
      </c>
      <c r="D1307" s="372"/>
      <c r="E1307" s="372"/>
      <c r="F1307" s="51"/>
      <c r="G1307" s="52"/>
      <c r="H1307" s="52"/>
      <c r="I1307" s="52"/>
      <c r="J1307" s="57"/>
      <c r="K1307" s="52"/>
      <c r="L1307" s="53">
        <v>112.38</v>
      </c>
      <c r="M1307" s="52"/>
      <c r="N1307" s="55">
        <v>3928.81</v>
      </c>
      <c r="AF1307" s="39"/>
      <c r="AG1307" s="47"/>
      <c r="AK1307" s="3" t="s">
        <v>66</v>
      </c>
      <c r="AM1307" s="47"/>
      <c r="AN1307" s="47"/>
      <c r="AP1307" s="47"/>
      <c r="AQ1307" s="47"/>
    </row>
    <row r="1308" spans="1:43" s="4" customFormat="1" ht="23.25" x14ac:dyDescent="0.25">
      <c r="A1308" s="56"/>
      <c r="B1308" s="49" t="s">
        <v>718</v>
      </c>
      <c r="C1308" s="372" t="s">
        <v>719</v>
      </c>
      <c r="D1308" s="372"/>
      <c r="E1308" s="372"/>
      <c r="F1308" s="51" t="s">
        <v>69</v>
      </c>
      <c r="G1308" s="63">
        <v>117</v>
      </c>
      <c r="H1308" s="52"/>
      <c r="I1308" s="63">
        <v>117</v>
      </c>
      <c r="J1308" s="57"/>
      <c r="K1308" s="52"/>
      <c r="L1308" s="53">
        <v>131.47999999999999</v>
      </c>
      <c r="M1308" s="52"/>
      <c r="N1308" s="55">
        <v>4596.71</v>
      </c>
      <c r="AF1308" s="39"/>
      <c r="AG1308" s="47"/>
      <c r="AK1308" s="3" t="s">
        <v>719</v>
      </c>
      <c r="AM1308" s="47"/>
      <c r="AN1308" s="47"/>
      <c r="AP1308" s="47"/>
      <c r="AQ1308" s="47"/>
    </row>
    <row r="1309" spans="1:43" s="4" customFormat="1" ht="23.25" x14ac:dyDescent="0.25">
      <c r="A1309" s="56"/>
      <c r="B1309" s="49" t="s">
        <v>720</v>
      </c>
      <c r="C1309" s="372" t="s">
        <v>721</v>
      </c>
      <c r="D1309" s="372"/>
      <c r="E1309" s="372"/>
      <c r="F1309" s="51" t="s">
        <v>69</v>
      </c>
      <c r="G1309" s="63">
        <v>74</v>
      </c>
      <c r="H1309" s="52"/>
      <c r="I1309" s="63">
        <v>74</v>
      </c>
      <c r="J1309" s="57"/>
      <c r="K1309" s="52"/>
      <c r="L1309" s="53">
        <v>83.16</v>
      </c>
      <c r="M1309" s="52"/>
      <c r="N1309" s="55">
        <v>2907.32</v>
      </c>
      <c r="AF1309" s="39"/>
      <c r="AG1309" s="47"/>
      <c r="AK1309" s="3" t="s">
        <v>721</v>
      </c>
      <c r="AM1309" s="47"/>
      <c r="AN1309" s="47"/>
      <c r="AP1309" s="47"/>
      <c r="AQ1309" s="47"/>
    </row>
    <row r="1310" spans="1:43" s="4" customFormat="1" ht="15" x14ac:dyDescent="0.25">
      <c r="A1310" s="65"/>
      <c r="B1310" s="66"/>
      <c r="C1310" s="374" t="s">
        <v>72</v>
      </c>
      <c r="D1310" s="374"/>
      <c r="E1310" s="374"/>
      <c r="F1310" s="42"/>
      <c r="G1310" s="43"/>
      <c r="H1310" s="43"/>
      <c r="I1310" s="43"/>
      <c r="J1310" s="45"/>
      <c r="K1310" s="43"/>
      <c r="L1310" s="67">
        <v>695.7</v>
      </c>
      <c r="M1310" s="60"/>
      <c r="N1310" s="46"/>
      <c r="AF1310" s="39"/>
      <c r="AG1310" s="47"/>
      <c r="AM1310" s="47" t="s">
        <v>72</v>
      </c>
      <c r="AN1310" s="47"/>
      <c r="AP1310" s="47"/>
      <c r="AQ1310" s="47"/>
    </row>
    <row r="1311" spans="1:43" s="4" customFormat="1" ht="22.5" x14ac:dyDescent="0.25">
      <c r="A1311" s="40" t="s">
        <v>632</v>
      </c>
      <c r="B1311" s="41" t="s">
        <v>4117</v>
      </c>
      <c r="C1311" s="374" t="s">
        <v>4148</v>
      </c>
      <c r="D1311" s="374"/>
      <c r="E1311" s="374"/>
      <c r="F1311" s="42" t="s">
        <v>231</v>
      </c>
      <c r="G1311" s="43">
        <v>12.625</v>
      </c>
      <c r="H1311" s="44">
        <v>1</v>
      </c>
      <c r="I1311" s="116">
        <v>12.625</v>
      </c>
      <c r="J1311" s="105">
        <v>6094.5</v>
      </c>
      <c r="K1311" s="43"/>
      <c r="L1311" s="105">
        <v>8915.77</v>
      </c>
      <c r="M1311" s="68">
        <v>8.6300000000000008</v>
      </c>
      <c r="N1311" s="115">
        <v>76943.06</v>
      </c>
      <c r="AF1311" s="39"/>
      <c r="AG1311" s="47" t="s">
        <v>4148</v>
      </c>
      <c r="AM1311" s="47"/>
      <c r="AN1311" s="47"/>
      <c r="AP1311" s="47"/>
      <c r="AQ1311" s="47"/>
    </row>
    <row r="1312" spans="1:43" s="4" customFormat="1" ht="15" x14ac:dyDescent="0.25">
      <c r="A1312" s="65"/>
      <c r="B1312" s="66"/>
      <c r="C1312" s="374" t="s">
        <v>72</v>
      </c>
      <c r="D1312" s="374"/>
      <c r="E1312" s="374"/>
      <c r="F1312" s="42"/>
      <c r="G1312" s="43"/>
      <c r="H1312" s="43"/>
      <c r="I1312" s="43"/>
      <c r="J1312" s="45"/>
      <c r="K1312" s="43"/>
      <c r="L1312" s="105">
        <v>8915.77</v>
      </c>
      <c r="M1312" s="60"/>
      <c r="N1312" s="115">
        <v>76943.06</v>
      </c>
      <c r="AF1312" s="39"/>
      <c r="AG1312" s="47"/>
      <c r="AM1312" s="47" t="s">
        <v>72</v>
      </c>
      <c r="AN1312" s="47"/>
      <c r="AP1312" s="47"/>
      <c r="AQ1312" s="47"/>
    </row>
    <row r="1313" spans="1:43" s="4" customFormat="1" ht="56.25" x14ac:dyDescent="0.25">
      <c r="A1313" s="40" t="s">
        <v>633</v>
      </c>
      <c r="B1313" s="41" t="s">
        <v>4150</v>
      </c>
      <c r="C1313" s="374" t="s">
        <v>4265</v>
      </c>
      <c r="D1313" s="374"/>
      <c r="E1313" s="374"/>
      <c r="F1313" s="42" t="s">
        <v>732</v>
      </c>
      <c r="G1313" s="43">
        <v>0.125</v>
      </c>
      <c r="H1313" s="44">
        <v>1</v>
      </c>
      <c r="I1313" s="116">
        <v>0.125</v>
      </c>
      <c r="J1313" s="45"/>
      <c r="K1313" s="43"/>
      <c r="L1313" s="45"/>
      <c r="M1313" s="43"/>
      <c r="N1313" s="46"/>
      <c r="AF1313" s="39"/>
      <c r="AG1313" s="47" t="s">
        <v>4265</v>
      </c>
      <c r="AM1313" s="47"/>
      <c r="AN1313" s="47"/>
      <c r="AP1313" s="47"/>
      <c r="AQ1313" s="47"/>
    </row>
    <row r="1314" spans="1:43" s="4" customFormat="1" ht="15" x14ac:dyDescent="0.25">
      <c r="A1314" s="69"/>
      <c r="B1314" s="50"/>
      <c r="C1314" s="372" t="s">
        <v>4264</v>
      </c>
      <c r="D1314" s="372"/>
      <c r="E1314" s="372"/>
      <c r="F1314" s="372"/>
      <c r="G1314" s="372"/>
      <c r="H1314" s="372"/>
      <c r="I1314" s="372"/>
      <c r="J1314" s="372"/>
      <c r="K1314" s="372"/>
      <c r="L1314" s="372"/>
      <c r="M1314" s="372"/>
      <c r="N1314" s="377"/>
      <c r="AF1314" s="39"/>
      <c r="AG1314" s="47"/>
      <c r="AH1314" s="3" t="s">
        <v>4264</v>
      </c>
      <c r="AM1314" s="47"/>
      <c r="AN1314" s="47"/>
      <c r="AP1314" s="47"/>
      <c r="AQ1314" s="47"/>
    </row>
    <row r="1315" spans="1:43" s="4" customFormat="1" ht="22.5" x14ac:dyDescent="0.25">
      <c r="A1315" s="103"/>
      <c r="B1315" s="49" t="s">
        <v>217</v>
      </c>
      <c r="C1315" s="368" t="s">
        <v>218</v>
      </c>
      <c r="D1315" s="368"/>
      <c r="E1315" s="368"/>
      <c r="F1315" s="368"/>
      <c r="G1315" s="368"/>
      <c r="H1315" s="368"/>
      <c r="I1315" s="368"/>
      <c r="J1315" s="368"/>
      <c r="K1315" s="368"/>
      <c r="L1315" s="368"/>
      <c r="M1315" s="368"/>
      <c r="N1315" s="376"/>
      <c r="AF1315" s="39"/>
      <c r="AG1315" s="47"/>
      <c r="AI1315" s="3" t="s">
        <v>218</v>
      </c>
      <c r="AM1315" s="47"/>
      <c r="AN1315" s="47"/>
      <c r="AP1315" s="47"/>
      <c r="AQ1315" s="47"/>
    </row>
    <row r="1316" spans="1:43" s="4" customFormat="1" ht="15" x14ac:dyDescent="0.25">
      <c r="A1316" s="48"/>
      <c r="B1316" s="49" t="s">
        <v>58</v>
      </c>
      <c r="C1316" s="372" t="s">
        <v>62</v>
      </c>
      <c r="D1316" s="372"/>
      <c r="E1316" s="372"/>
      <c r="F1316" s="51"/>
      <c r="G1316" s="52"/>
      <c r="H1316" s="52"/>
      <c r="I1316" s="52"/>
      <c r="J1316" s="53">
        <v>731.31</v>
      </c>
      <c r="K1316" s="54">
        <v>1.1499999999999999</v>
      </c>
      <c r="L1316" s="53">
        <v>105.13</v>
      </c>
      <c r="M1316" s="54">
        <v>34.96</v>
      </c>
      <c r="N1316" s="55">
        <v>3675.34</v>
      </c>
      <c r="AF1316" s="39"/>
      <c r="AG1316" s="47"/>
      <c r="AJ1316" s="3" t="s">
        <v>62</v>
      </c>
      <c r="AM1316" s="47"/>
      <c r="AN1316" s="47"/>
      <c r="AP1316" s="47"/>
      <c r="AQ1316" s="47"/>
    </row>
    <row r="1317" spans="1:43" s="4" customFormat="1" ht="15" x14ac:dyDescent="0.25">
      <c r="A1317" s="48"/>
      <c r="B1317" s="49" t="s">
        <v>73</v>
      </c>
      <c r="C1317" s="372" t="s">
        <v>175</v>
      </c>
      <c r="D1317" s="372"/>
      <c r="E1317" s="372"/>
      <c r="F1317" s="51"/>
      <c r="G1317" s="52"/>
      <c r="H1317" s="52"/>
      <c r="I1317" s="52"/>
      <c r="J1317" s="53">
        <v>78.42</v>
      </c>
      <c r="K1317" s="54">
        <v>1.1499999999999999</v>
      </c>
      <c r="L1317" s="53">
        <v>11.27</v>
      </c>
      <c r="M1317" s="52"/>
      <c r="N1317" s="58"/>
      <c r="AF1317" s="39"/>
      <c r="AG1317" s="47"/>
      <c r="AJ1317" s="3" t="s">
        <v>175</v>
      </c>
      <c r="AM1317" s="47"/>
      <c r="AN1317" s="47"/>
      <c r="AP1317" s="47"/>
      <c r="AQ1317" s="47"/>
    </row>
    <row r="1318" spans="1:43" s="4" customFormat="1" ht="15" x14ac:dyDescent="0.25">
      <c r="A1318" s="48"/>
      <c r="B1318" s="49" t="s">
        <v>78</v>
      </c>
      <c r="C1318" s="372" t="s">
        <v>176</v>
      </c>
      <c r="D1318" s="372"/>
      <c r="E1318" s="372"/>
      <c r="F1318" s="51"/>
      <c r="G1318" s="52"/>
      <c r="H1318" s="52"/>
      <c r="I1318" s="52"/>
      <c r="J1318" s="53">
        <v>0.54</v>
      </c>
      <c r="K1318" s="54">
        <v>1.1499999999999999</v>
      </c>
      <c r="L1318" s="53">
        <v>0.08</v>
      </c>
      <c r="M1318" s="54">
        <v>34.96</v>
      </c>
      <c r="N1318" s="64">
        <v>2.8</v>
      </c>
      <c r="AF1318" s="39"/>
      <c r="AG1318" s="47"/>
      <c r="AJ1318" s="3" t="s">
        <v>176</v>
      </c>
      <c r="AM1318" s="47"/>
      <c r="AN1318" s="47"/>
      <c r="AP1318" s="47"/>
      <c r="AQ1318" s="47"/>
    </row>
    <row r="1319" spans="1:43" s="4" customFormat="1" ht="15" x14ac:dyDescent="0.25">
      <c r="A1319" s="48"/>
      <c r="B1319" s="49" t="s">
        <v>122</v>
      </c>
      <c r="C1319" s="372" t="s">
        <v>177</v>
      </c>
      <c r="D1319" s="372"/>
      <c r="E1319" s="372"/>
      <c r="F1319" s="51"/>
      <c r="G1319" s="52"/>
      <c r="H1319" s="52"/>
      <c r="I1319" s="52"/>
      <c r="J1319" s="53">
        <v>606.88</v>
      </c>
      <c r="K1319" s="52"/>
      <c r="L1319" s="53">
        <v>75.86</v>
      </c>
      <c r="M1319" s="52"/>
      <c r="N1319" s="58"/>
      <c r="AF1319" s="39"/>
      <c r="AG1319" s="47"/>
      <c r="AJ1319" s="3" t="s">
        <v>177</v>
      </c>
      <c r="AM1319" s="47"/>
      <c r="AN1319" s="47"/>
      <c r="AP1319" s="47"/>
      <c r="AQ1319" s="47"/>
    </row>
    <row r="1320" spans="1:43" s="4" customFormat="1" ht="15" x14ac:dyDescent="0.25">
      <c r="A1320" s="56"/>
      <c r="B1320" s="49"/>
      <c r="C1320" s="372" t="s">
        <v>63</v>
      </c>
      <c r="D1320" s="372"/>
      <c r="E1320" s="372"/>
      <c r="F1320" s="51" t="s">
        <v>64</v>
      </c>
      <c r="G1320" s="54">
        <v>76.02</v>
      </c>
      <c r="H1320" s="54">
        <v>1.1499999999999999</v>
      </c>
      <c r="I1320" s="117">
        <v>10.927875</v>
      </c>
      <c r="J1320" s="57"/>
      <c r="K1320" s="52"/>
      <c r="L1320" s="57"/>
      <c r="M1320" s="52"/>
      <c r="N1320" s="58"/>
      <c r="AF1320" s="39"/>
      <c r="AG1320" s="47"/>
      <c r="AK1320" s="3" t="s">
        <v>63</v>
      </c>
      <c r="AM1320" s="47"/>
      <c r="AN1320" s="47"/>
      <c r="AP1320" s="47"/>
      <c r="AQ1320" s="47"/>
    </row>
    <row r="1321" spans="1:43" s="4" customFormat="1" ht="15" x14ac:dyDescent="0.25">
      <c r="A1321" s="56"/>
      <c r="B1321" s="49"/>
      <c r="C1321" s="372" t="s">
        <v>178</v>
      </c>
      <c r="D1321" s="372"/>
      <c r="E1321" s="372"/>
      <c r="F1321" s="51" t="s">
        <v>64</v>
      </c>
      <c r="G1321" s="54">
        <v>0.04</v>
      </c>
      <c r="H1321" s="54">
        <v>1.1499999999999999</v>
      </c>
      <c r="I1321" s="114">
        <v>5.7499999999999999E-3</v>
      </c>
      <c r="J1321" s="57"/>
      <c r="K1321" s="52"/>
      <c r="L1321" s="57"/>
      <c r="M1321" s="52"/>
      <c r="N1321" s="58"/>
      <c r="AF1321" s="39"/>
      <c r="AG1321" s="47"/>
      <c r="AK1321" s="3" t="s">
        <v>178</v>
      </c>
      <c r="AM1321" s="47"/>
      <c r="AN1321" s="47"/>
      <c r="AP1321" s="47"/>
      <c r="AQ1321" s="47"/>
    </row>
    <row r="1322" spans="1:43" s="4" customFormat="1" ht="15" x14ac:dyDescent="0.25">
      <c r="A1322" s="48"/>
      <c r="B1322" s="49"/>
      <c r="C1322" s="375" t="s">
        <v>65</v>
      </c>
      <c r="D1322" s="375"/>
      <c r="E1322" s="375"/>
      <c r="F1322" s="59"/>
      <c r="G1322" s="60"/>
      <c r="H1322" s="60"/>
      <c r="I1322" s="60"/>
      <c r="J1322" s="108">
        <v>1416.61</v>
      </c>
      <c r="K1322" s="60"/>
      <c r="L1322" s="61">
        <v>192.26</v>
      </c>
      <c r="M1322" s="60"/>
      <c r="N1322" s="62"/>
      <c r="AF1322" s="39"/>
      <c r="AG1322" s="47"/>
      <c r="AL1322" s="3" t="s">
        <v>65</v>
      </c>
      <c r="AM1322" s="47"/>
      <c r="AN1322" s="47"/>
      <c r="AP1322" s="47"/>
      <c r="AQ1322" s="47"/>
    </row>
    <row r="1323" spans="1:43" s="4" customFormat="1" ht="15" x14ac:dyDescent="0.25">
      <c r="A1323" s="56"/>
      <c r="B1323" s="49"/>
      <c r="C1323" s="372" t="s">
        <v>66</v>
      </c>
      <c r="D1323" s="372"/>
      <c r="E1323" s="372"/>
      <c r="F1323" s="51"/>
      <c r="G1323" s="52"/>
      <c r="H1323" s="52"/>
      <c r="I1323" s="52"/>
      <c r="J1323" s="57"/>
      <c r="K1323" s="52"/>
      <c r="L1323" s="53">
        <v>105.21</v>
      </c>
      <c r="M1323" s="52"/>
      <c r="N1323" s="55">
        <v>3678.14</v>
      </c>
      <c r="AF1323" s="39"/>
      <c r="AG1323" s="47"/>
      <c r="AK1323" s="3" t="s">
        <v>66</v>
      </c>
      <c r="AM1323" s="47"/>
      <c r="AN1323" s="47"/>
      <c r="AP1323" s="47"/>
      <c r="AQ1323" s="47"/>
    </row>
    <row r="1324" spans="1:43" s="4" customFormat="1" ht="23.25" x14ac:dyDescent="0.25">
      <c r="A1324" s="56"/>
      <c r="B1324" s="49" t="s">
        <v>718</v>
      </c>
      <c r="C1324" s="372" t="s">
        <v>719</v>
      </c>
      <c r="D1324" s="372"/>
      <c r="E1324" s="372"/>
      <c r="F1324" s="51" t="s">
        <v>69</v>
      </c>
      <c r="G1324" s="63">
        <v>117</v>
      </c>
      <c r="H1324" s="52"/>
      <c r="I1324" s="63">
        <v>117</v>
      </c>
      <c r="J1324" s="57"/>
      <c r="K1324" s="52"/>
      <c r="L1324" s="53">
        <v>123.1</v>
      </c>
      <c r="M1324" s="52"/>
      <c r="N1324" s="55">
        <v>4303.42</v>
      </c>
      <c r="AF1324" s="39"/>
      <c r="AG1324" s="47"/>
      <c r="AK1324" s="3" t="s">
        <v>719</v>
      </c>
      <c r="AM1324" s="47"/>
      <c r="AN1324" s="47"/>
      <c r="AP1324" s="47"/>
      <c r="AQ1324" s="47"/>
    </row>
    <row r="1325" spans="1:43" s="4" customFormat="1" ht="23.25" x14ac:dyDescent="0.25">
      <c r="A1325" s="56"/>
      <c r="B1325" s="49" t="s">
        <v>720</v>
      </c>
      <c r="C1325" s="372" t="s">
        <v>721</v>
      </c>
      <c r="D1325" s="372"/>
      <c r="E1325" s="372"/>
      <c r="F1325" s="51" t="s">
        <v>69</v>
      </c>
      <c r="G1325" s="63">
        <v>74</v>
      </c>
      <c r="H1325" s="52"/>
      <c r="I1325" s="63">
        <v>74</v>
      </c>
      <c r="J1325" s="57"/>
      <c r="K1325" s="52"/>
      <c r="L1325" s="53">
        <v>77.86</v>
      </c>
      <c r="M1325" s="52"/>
      <c r="N1325" s="55">
        <v>2721.82</v>
      </c>
      <c r="AF1325" s="39"/>
      <c r="AG1325" s="47"/>
      <c r="AK1325" s="3" t="s">
        <v>721</v>
      </c>
      <c r="AM1325" s="47"/>
      <c r="AN1325" s="47"/>
      <c r="AP1325" s="47"/>
      <c r="AQ1325" s="47"/>
    </row>
    <row r="1326" spans="1:43" s="4" customFormat="1" ht="15" x14ac:dyDescent="0.25">
      <c r="A1326" s="65"/>
      <c r="B1326" s="66"/>
      <c r="C1326" s="374" t="s">
        <v>72</v>
      </c>
      <c r="D1326" s="374"/>
      <c r="E1326" s="374"/>
      <c r="F1326" s="42"/>
      <c r="G1326" s="43"/>
      <c r="H1326" s="43"/>
      <c r="I1326" s="43"/>
      <c r="J1326" s="45"/>
      <c r="K1326" s="43"/>
      <c r="L1326" s="67">
        <v>393.22</v>
      </c>
      <c r="M1326" s="60"/>
      <c r="N1326" s="46"/>
      <c r="AF1326" s="39"/>
      <c r="AG1326" s="47"/>
      <c r="AM1326" s="47" t="s">
        <v>72</v>
      </c>
      <c r="AN1326" s="47"/>
      <c r="AP1326" s="47"/>
      <c r="AQ1326" s="47"/>
    </row>
    <row r="1327" spans="1:43" s="4" customFormat="1" ht="34.5" x14ac:dyDescent="0.25">
      <c r="A1327" s="40" t="s">
        <v>634</v>
      </c>
      <c r="B1327" s="41" t="s">
        <v>3019</v>
      </c>
      <c r="C1327" s="374" t="s">
        <v>3020</v>
      </c>
      <c r="D1327" s="374"/>
      <c r="E1327" s="374"/>
      <c r="F1327" s="42" t="s">
        <v>215</v>
      </c>
      <c r="G1327" s="43">
        <v>0.13500000000000001</v>
      </c>
      <c r="H1327" s="44">
        <v>1</v>
      </c>
      <c r="I1327" s="116">
        <v>0.13500000000000001</v>
      </c>
      <c r="J1327" s="45"/>
      <c r="K1327" s="43"/>
      <c r="L1327" s="45"/>
      <c r="M1327" s="43"/>
      <c r="N1327" s="46"/>
      <c r="AF1327" s="39"/>
      <c r="AG1327" s="47" t="s">
        <v>3020</v>
      </c>
      <c r="AM1327" s="47"/>
      <c r="AN1327" s="47"/>
      <c r="AP1327" s="47"/>
      <c r="AQ1327" s="47"/>
    </row>
    <row r="1328" spans="1:43" s="4" customFormat="1" ht="15" x14ac:dyDescent="0.25">
      <c r="A1328" s="69"/>
      <c r="B1328" s="50"/>
      <c r="C1328" s="372" t="s">
        <v>4063</v>
      </c>
      <c r="D1328" s="372"/>
      <c r="E1328" s="372"/>
      <c r="F1328" s="372"/>
      <c r="G1328" s="372"/>
      <c r="H1328" s="372"/>
      <c r="I1328" s="372"/>
      <c r="J1328" s="372"/>
      <c r="K1328" s="372"/>
      <c r="L1328" s="372"/>
      <c r="M1328" s="372"/>
      <c r="N1328" s="377"/>
      <c r="AF1328" s="39"/>
      <c r="AG1328" s="47"/>
      <c r="AH1328" s="3" t="s">
        <v>4063</v>
      </c>
      <c r="AM1328" s="47"/>
      <c r="AN1328" s="47"/>
      <c r="AP1328" s="47"/>
      <c r="AQ1328" s="47"/>
    </row>
    <row r="1329" spans="1:43" s="4" customFormat="1" ht="22.5" x14ac:dyDescent="0.25">
      <c r="A1329" s="103"/>
      <c r="B1329" s="49" t="s">
        <v>217</v>
      </c>
      <c r="C1329" s="368" t="s">
        <v>218</v>
      </c>
      <c r="D1329" s="368"/>
      <c r="E1329" s="368"/>
      <c r="F1329" s="368"/>
      <c r="G1329" s="368"/>
      <c r="H1329" s="368"/>
      <c r="I1329" s="368"/>
      <c r="J1329" s="368"/>
      <c r="K1329" s="368"/>
      <c r="L1329" s="368"/>
      <c r="M1329" s="368"/>
      <c r="N1329" s="376"/>
      <c r="AF1329" s="39"/>
      <c r="AG1329" s="47"/>
      <c r="AI1329" s="3" t="s">
        <v>218</v>
      </c>
      <c r="AM1329" s="47"/>
      <c r="AN1329" s="47"/>
      <c r="AP1329" s="47"/>
      <c r="AQ1329" s="47"/>
    </row>
    <row r="1330" spans="1:43" s="4" customFormat="1" ht="15" x14ac:dyDescent="0.25">
      <c r="A1330" s="48"/>
      <c r="B1330" s="49" t="s">
        <v>58</v>
      </c>
      <c r="C1330" s="372" t="s">
        <v>62</v>
      </c>
      <c r="D1330" s="372"/>
      <c r="E1330" s="372"/>
      <c r="F1330" s="51"/>
      <c r="G1330" s="52"/>
      <c r="H1330" s="52"/>
      <c r="I1330" s="52"/>
      <c r="J1330" s="53">
        <v>228.03</v>
      </c>
      <c r="K1330" s="54">
        <v>1.1499999999999999</v>
      </c>
      <c r="L1330" s="53">
        <v>35.4</v>
      </c>
      <c r="M1330" s="54">
        <v>34.96</v>
      </c>
      <c r="N1330" s="55">
        <v>1237.58</v>
      </c>
      <c r="AF1330" s="39"/>
      <c r="AG1330" s="47"/>
      <c r="AJ1330" s="3" t="s">
        <v>62</v>
      </c>
      <c r="AM1330" s="47"/>
      <c r="AN1330" s="47"/>
      <c r="AP1330" s="47"/>
      <c r="AQ1330" s="47"/>
    </row>
    <row r="1331" spans="1:43" s="4" customFormat="1" ht="15" x14ac:dyDescent="0.25">
      <c r="A1331" s="48"/>
      <c r="B1331" s="49" t="s">
        <v>73</v>
      </c>
      <c r="C1331" s="372" t="s">
        <v>175</v>
      </c>
      <c r="D1331" s="372"/>
      <c r="E1331" s="372"/>
      <c r="F1331" s="51"/>
      <c r="G1331" s="52"/>
      <c r="H1331" s="52"/>
      <c r="I1331" s="52"/>
      <c r="J1331" s="53">
        <v>11.52</v>
      </c>
      <c r="K1331" s="54">
        <v>1.1499999999999999</v>
      </c>
      <c r="L1331" s="53">
        <v>1.79</v>
      </c>
      <c r="M1331" s="52"/>
      <c r="N1331" s="58"/>
      <c r="AF1331" s="39"/>
      <c r="AG1331" s="47"/>
      <c r="AJ1331" s="3" t="s">
        <v>175</v>
      </c>
      <c r="AM1331" s="47"/>
      <c r="AN1331" s="47"/>
      <c r="AP1331" s="47"/>
      <c r="AQ1331" s="47"/>
    </row>
    <row r="1332" spans="1:43" s="4" customFormat="1" ht="15" x14ac:dyDescent="0.25">
      <c r="A1332" s="48"/>
      <c r="B1332" s="49" t="s">
        <v>78</v>
      </c>
      <c r="C1332" s="372" t="s">
        <v>176</v>
      </c>
      <c r="D1332" s="372"/>
      <c r="E1332" s="372"/>
      <c r="F1332" s="51"/>
      <c r="G1332" s="52"/>
      <c r="H1332" s="52"/>
      <c r="I1332" s="52"/>
      <c r="J1332" s="53">
        <v>1.62</v>
      </c>
      <c r="K1332" s="54">
        <v>1.1499999999999999</v>
      </c>
      <c r="L1332" s="53">
        <v>0.25</v>
      </c>
      <c r="M1332" s="54">
        <v>34.96</v>
      </c>
      <c r="N1332" s="64">
        <v>8.74</v>
      </c>
      <c r="AF1332" s="39"/>
      <c r="AG1332" s="47"/>
      <c r="AJ1332" s="3" t="s">
        <v>176</v>
      </c>
      <c r="AM1332" s="47"/>
      <c r="AN1332" s="47"/>
      <c r="AP1332" s="47"/>
      <c r="AQ1332" s="47"/>
    </row>
    <row r="1333" spans="1:43" s="4" customFormat="1" ht="15" x14ac:dyDescent="0.25">
      <c r="A1333" s="48"/>
      <c r="B1333" s="49" t="s">
        <v>122</v>
      </c>
      <c r="C1333" s="372" t="s">
        <v>177</v>
      </c>
      <c r="D1333" s="372"/>
      <c r="E1333" s="372"/>
      <c r="F1333" s="51"/>
      <c r="G1333" s="52"/>
      <c r="H1333" s="52"/>
      <c r="I1333" s="52"/>
      <c r="J1333" s="53">
        <v>7.66</v>
      </c>
      <c r="K1333" s="52"/>
      <c r="L1333" s="53">
        <v>1.03</v>
      </c>
      <c r="M1333" s="52"/>
      <c r="N1333" s="58"/>
      <c r="AF1333" s="39"/>
      <c r="AG1333" s="47"/>
      <c r="AJ1333" s="3" t="s">
        <v>177</v>
      </c>
      <c r="AM1333" s="47"/>
      <c r="AN1333" s="47"/>
      <c r="AP1333" s="47"/>
      <c r="AQ1333" s="47"/>
    </row>
    <row r="1334" spans="1:43" s="4" customFormat="1" ht="15" x14ac:dyDescent="0.25">
      <c r="A1334" s="56"/>
      <c r="B1334" s="49"/>
      <c r="C1334" s="372" t="s">
        <v>63</v>
      </c>
      <c r="D1334" s="372"/>
      <c r="E1334" s="372"/>
      <c r="F1334" s="51" t="s">
        <v>64</v>
      </c>
      <c r="G1334" s="54">
        <v>24.84</v>
      </c>
      <c r="H1334" s="54">
        <v>1.1499999999999999</v>
      </c>
      <c r="I1334" s="114">
        <v>3.8564099999999999</v>
      </c>
      <c r="J1334" s="57"/>
      <c r="K1334" s="52"/>
      <c r="L1334" s="57"/>
      <c r="M1334" s="52"/>
      <c r="N1334" s="58"/>
      <c r="AF1334" s="39"/>
      <c r="AG1334" s="47"/>
      <c r="AK1334" s="3" t="s">
        <v>63</v>
      </c>
      <c r="AM1334" s="47"/>
      <c r="AN1334" s="47"/>
      <c r="AP1334" s="47"/>
      <c r="AQ1334" s="47"/>
    </row>
    <row r="1335" spans="1:43" s="4" customFormat="1" ht="15" x14ac:dyDescent="0.25">
      <c r="A1335" s="56"/>
      <c r="B1335" s="49"/>
      <c r="C1335" s="372" t="s">
        <v>178</v>
      </c>
      <c r="D1335" s="372"/>
      <c r="E1335" s="372"/>
      <c r="F1335" s="51" t="s">
        <v>64</v>
      </c>
      <c r="G1335" s="54">
        <v>0.13</v>
      </c>
      <c r="H1335" s="54">
        <v>1.1499999999999999</v>
      </c>
      <c r="I1335" s="111">
        <v>2.0182499999999999E-2</v>
      </c>
      <c r="J1335" s="57"/>
      <c r="K1335" s="52"/>
      <c r="L1335" s="57"/>
      <c r="M1335" s="52"/>
      <c r="N1335" s="58"/>
      <c r="AF1335" s="39"/>
      <c r="AG1335" s="47"/>
      <c r="AK1335" s="3" t="s">
        <v>178</v>
      </c>
      <c r="AM1335" s="47"/>
      <c r="AN1335" s="47"/>
      <c r="AP1335" s="47"/>
      <c r="AQ1335" s="47"/>
    </row>
    <row r="1336" spans="1:43" s="4" customFormat="1" ht="15" x14ac:dyDescent="0.25">
      <c r="A1336" s="48"/>
      <c r="B1336" s="49"/>
      <c r="C1336" s="375" t="s">
        <v>65</v>
      </c>
      <c r="D1336" s="375"/>
      <c r="E1336" s="375"/>
      <c r="F1336" s="59"/>
      <c r="G1336" s="60"/>
      <c r="H1336" s="60"/>
      <c r="I1336" s="60"/>
      <c r="J1336" s="61">
        <v>247.21</v>
      </c>
      <c r="K1336" s="60"/>
      <c r="L1336" s="61">
        <v>38.22</v>
      </c>
      <c r="M1336" s="60"/>
      <c r="N1336" s="62"/>
      <c r="AF1336" s="39"/>
      <c r="AG1336" s="47"/>
      <c r="AL1336" s="3" t="s">
        <v>65</v>
      </c>
      <c r="AM1336" s="47"/>
      <c r="AN1336" s="47"/>
      <c r="AP1336" s="47"/>
      <c r="AQ1336" s="47"/>
    </row>
    <row r="1337" spans="1:43" s="4" customFormat="1" ht="15" x14ac:dyDescent="0.25">
      <c r="A1337" s="56"/>
      <c r="B1337" s="49"/>
      <c r="C1337" s="372" t="s">
        <v>66</v>
      </c>
      <c r="D1337" s="372"/>
      <c r="E1337" s="372"/>
      <c r="F1337" s="51"/>
      <c r="G1337" s="52"/>
      <c r="H1337" s="52"/>
      <c r="I1337" s="52"/>
      <c r="J1337" s="57"/>
      <c r="K1337" s="52"/>
      <c r="L1337" s="53">
        <v>35.65</v>
      </c>
      <c r="M1337" s="52"/>
      <c r="N1337" s="55">
        <v>1246.32</v>
      </c>
      <c r="AF1337" s="39"/>
      <c r="AG1337" s="47"/>
      <c r="AK1337" s="3" t="s">
        <v>66</v>
      </c>
      <c r="AM1337" s="47"/>
      <c r="AN1337" s="47"/>
      <c r="AP1337" s="47"/>
      <c r="AQ1337" s="47"/>
    </row>
    <row r="1338" spans="1:43" s="4" customFormat="1" ht="23.25" x14ac:dyDescent="0.25">
      <c r="A1338" s="56"/>
      <c r="B1338" s="49" t="s">
        <v>718</v>
      </c>
      <c r="C1338" s="372" t="s">
        <v>719</v>
      </c>
      <c r="D1338" s="372"/>
      <c r="E1338" s="372"/>
      <c r="F1338" s="51" t="s">
        <v>69</v>
      </c>
      <c r="G1338" s="63">
        <v>117</v>
      </c>
      <c r="H1338" s="52"/>
      <c r="I1338" s="63">
        <v>117</v>
      </c>
      <c r="J1338" s="57"/>
      <c r="K1338" s="52"/>
      <c r="L1338" s="53">
        <v>41.71</v>
      </c>
      <c r="M1338" s="52"/>
      <c r="N1338" s="55">
        <v>1458.19</v>
      </c>
      <c r="AF1338" s="39"/>
      <c r="AG1338" s="47"/>
      <c r="AK1338" s="3" t="s">
        <v>719</v>
      </c>
      <c r="AM1338" s="47"/>
      <c r="AN1338" s="47"/>
      <c r="AP1338" s="47"/>
      <c r="AQ1338" s="47"/>
    </row>
    <row r="1339" spans="1:43" s="4" customFormat="1" ht="23.25" x14ac:dyDescent="0.25">
      <c r="A1339" s="56"/>
      <c r="B1339" s="49" t="s">
        <v>720</v>
      </c>
      <c r="C1339" s="372" t="s">
        <v>721</v>
      </c>
      <c r="D1339" s="372"/>
      <c r="E1339" s="372"/>
      <c r="F1339" s="51" t="s">
        <v>69</v>
      </c>
      <c r="G1339" s="63">
        <v>74</v>
      </c>
      <c r="H1339" s="52"/>
      <c r="I1339" s="63">
        <v>74</v>
      </c>
      <c r="J1339" s="57"/>
      <c r="K1339" s="52"/>
      <c r="L1339" s="53">
        <v>26.38</v>
      </c>
      <c r="M1339" s="52"/>
      <c r="N1339" s="64">
        <v>922.28</v>
      </c>
      <c r="AF1339" s="39"/>
      <c r="AG1339" s="47"/>
      <c r="AK1339" s="3" t="s">
        <v>721</v>
      </c>
      <c r="AM1339" s="47"/>
      <c r="AN1339" s="47"/>
      <c r="AP1339" s="47"/>
      <c r="AQ1339" s="47"/>
    </row>
    <row r="1340" spans="1:43" s="4" customFormat="1" ht="15" x14ac:dyDescent="0.25">
      <c r="A1340" s="65"/>
      <c r="B1340" s="66"/>
      <c r="C1340" s="374" t="s">
        <v>72</v>
      </c>
      <c r="D1340" s="374"/>
      <c r="E1340" s="374"/>
      <c r="F1340" s="42"/>
      <c r="G1340" s="43"/>
      <c r="H1340" s="43"/>
      <c r="I1340" s="43"/>
      <c r="J1340" s="45"/>
      <c r="K1340" s="43"/>
      <c r="L1340" s="67">
        <v>106.31</v>
      </c>
      <c r="M1340" s="60"/>
      <c r="N1340" s="46"/>
      <c r="AF1340" s="39"/>
      <c r="AG1340" s="47"/>
      <c r="AM1340" s="47" t="s">
        <v>72</v>
      </c>
      <c r="AN1340" s="47"/>
      <c r="AP1340" s="47"/>
      <c r="AQ1340" s="47"/>
    </row>
    <row r="1341" spans="1:43" s="4" customFormat="1" ht="22.5" x14ac:dyDescent="0.25">
      <c r="A1341" s="40" t="s">
        <v>635</v>
      </c>
      <c r="B1341" s="41" t="s">
        <v>4266</v>
      </c>
      <c r="C1341" s="374" t="s">
        <v>4267</v>
      </c>
      <c r="D1341" s="374"/>
      <c r="E1341" s="374"/>
      <c r="F1341" s="42" t="s">
        <v>231</v>
      </c>
      <c r="G1341" s="43">
        <v>13.5</v>
      </c>
      <c r="H1341" s="44">
        <v>1</v>
      </c>
      <c r="I1341" s="120">
        <v>13.5</v>
      </c>
      <c r="J1341" s="105">
        <v>2860.25</v>
      </c>
      <c r="K1341" s="43"/>
      <c r="L1341" s="105">
        <v>4474.32</v>
      </c>
      <c r="M1341" s="68">
        <v>8.6300000000000008</v>
      </c>
      <c r="N1341" s="115">
        <v>38613.379999999997</v>
      </c>
      <c r="AF1341" s="39"/>
      <c r="AG1341" s="47" t="s">
        <v>4267</v>
      </c>
      <c r="AM1341" s="47"/>
      <c r="AN1341" s="47"/>
      <c r="AP1341" s="47"/>
      <c r="AQ1341" s="47"/>
    </row>
    <row r="1342" spans="1:43" s="4" customFormat="1" ht="15" x14ac:dyDescent="0.25">
      <c r="A1342" s="65"/>
      <c r="B1342" s="66"/>
      <c r="C1342" s="374" t="s">
        <v>72</v>
      </c>
      <c r="D1342" s="374"/>
      <c r="E1342" s="374"/>
      <c r="F1342" s="42"/>
      <c r="G1342" s="43"/>
      <c r="H1342" s="43"/>
      <c r="I1342" s="43"/>
      <c r="J1342" s="45"/>
      <c r="K1342" s="43"/>
      <c r="L1342" s="105">
        <v>4474.32</v>
      </c>
      <c r="M1342" s="60"/>
      <c r="N1342" s="115">
        <v>38613.379999999997</v>
      </c>
      <c r="AF1342" s="39"/>
      <c r="AG1342" s="47"/>
      <c r="AM1342" s="47" t="s">
        <v>72</v>
      </c>
      <c r="AN1342" s="47"/>
      <c r="AP1342" s="47"/>
      <c r="AQ1342" s="47"/>
    </row>
    <row r="1343" spans="1:43" s="4" customFormat="1" ht="22.5" x14ac:dyDescent="0.25">
      <c r="A1343" s="40" t="s">
        <v>637</v>
      </c>
      <c r="B1343" s="41" t="s">
        <v>4142</v>
      </c>
      <c r="C1343" s="374" t="s">
        <v>4268</v>
      </c>
      <c r="D1343" s="374"/>
      <c r="E1343" s="374"/>
      <c r="F1343" s="42" t="s">
        <v>231</v>
      </c>
      <c r="G1343" s="43">
        <v>1</v>
      </c>
      <c r="H1343" s="44">
        <v>1</v>
      </c>
      <c r="I1343" s="44">
        <v>1</v>
      </c>
      <c r="J1343" s="67">
        <v>102</v>
      </c>
      <c r="K1343" s="43"/>
      <c r="L1343" s="67">
        <v>11.82</v>
      </c>
      <c r="M1343" s="68">
        <v>8.6300000000000008</v>
      </c>
      <c r="N1343" s="122">
        <v>102</v>
      </c>
      <c r="AF1343" s="39"/>
      <c r="AG1343" s="47" t="s">
        <v>4268</v>
      </c>
      <c r="AM1343" s="47"/>
      <c r="AN1343" s="47"/>
      <c r="AP1343" s="47"/>
      <c r="AQ1343" s="47"/>
    </row>
    <row r="1344" spans="1:43" s="4" customFormat="1" ht="15" x14ac:dyDescent="0.25">
      <c r="A1344" s="65"/>
      <c r="B1344" s="66"/>
      <c r="C1344" s="374" t="s">
        <v>72</v>
      </c>
      <c r="D1344" s="374"/>
      <c r="E1344" s="374"/>
      <c r="F1344" s="42"/>
      <c r="G1344" s="43"/>
      <c r="H1344" s="43"/>
      <c r="I1344" s="43"/>
      <c r="J1344" s="45"/>
      <c r="K1344" s="43"/>
      <c r="L1344" s="67">
        <v>11.82</v>
      </c>
      <c r="M1344" s="60"/>
      <c r="N1344" s="122">
        <v>102</v>
      </c>
      <c r="AF1344" s="39"/>
      <c r="AG1344" s="47"/>
      <c r="AM1344" s="47" t="s">
        <v>72</v>
      </c>
      <c r="AN1344" s="47"/>
      <c r="AP1344" s="47"/>
      <c r="AQ1344" s="47"/>
    </row>
    <row r="1345" spans="1:43" s="4" customFormat="1" ht="23.25" x14ac:dyDescent="0.25">
      <c r="A1345" s="40" t="s">
        <v>638</v>
      </c>
      <c r="B1345" s="41" t="s">
        <v>4142</v>
      </c>
      <c r="C1345" s="374" t="s">
        <v>4170</v>
      </c>
      <c r="D1345" s="374"/>
      <c r="E1345" s="374"/>
      <c r="F1345" s="42" t="s">
        <v>61</v>
      </c>
      <c r="G1345" s="43">
        <v>2</v>
      </c>
      <c r="H1345" s="44">
        <v>1</v>
      </c>
      <c r="I1345" s="44">
        <v>2</v>
      </c>
      <c r="J1345" s="105">
        <v>1510.62</v>
      </c>
      <c r="K1345" s="43"/>
      <c r="L1345" s="67">
        <v>350.09</v>
      </c>
      <c r="M1345" s="68">
        <v>8.6300000000000008</v>
      </c>
      <c r="N1345" s="115">
        <v>3021.24</v>
      </c>
      <c r="AF1345" s="39"/>
      <c r="AG1345" s="47" t="s">
        <v>4170</v>
      </c>
      <c r="AM1345" s="47"/>
      <c r="AN1345" s="47"/>
      <c r="AP1345" s="47"/>
      <c r="AQ1345" s="47"/>
    </row>
    <row r="1346" spans="1:43" s="4" customFormat="1" ht="15" x14ac:dyDescent="0.25">
      <c r="A1346" s="65"/>
      <c r="B1346" s="66"/>
      <c r="C1346" s="374" t="s">
        <v>72</v>
      </c>
      <c r="D1346" s="374"/>
      <c r="E1346" s="374"/>
      <c r="F1346" s="42"/>
      <c r="G1346" s="43"/>
      <c r="H1346" s="43"/>
      <c r="I1346" s="43"/>
      <c r="J1346" s="45"/>
      <c r="K1346" s="43"/>
      <c r="L1346" s="67">
        <v>350.09</v>
      </c>
      <c r="M1346" s="60"/>
      <c r="N1346" s="115">
        <v>3021.24</v>
      </c>
      <c r="AF1346" s="39"/>
      <c r="AG1346" s="47"/>
      <c r="AM1346" s="47" t="s">
        <v>72</v>
      </c>
      <c r="AN1346" s="47"/>
      <c r="AP1346" s="47"/>
      <c r="AQ1346" s="47"/>
    </row>
    <row r="1347" spans="1:43" s="4" customFormat="1" ht="22.5" x14ac:dyDescent="0.25">
      <c r="A1347" s="40" t="s">
        <v>643</v>
      </c>
      <c r="B1347" s="41" t="s">
        <v>4142</v>
      </c>
      <c r="C1347" s="374" t="s">
        <v>4149</v>
      </c>
      <c r="D1347" s="374"/>
      <c r="E1347" s="374"/>
      <c r="F1347" s="42" t="s">
        <v>231</v>
      </c>
      <c r="G1347" s="43">
        <v>1</v>
      </c>
      <c r="H1347" s="44">
        <v>1</v>
      </c>
      <c r="I1347" s="44">
        <v>1</v>
      </c>
      <c r="J1347" s="105">
        <v>1121.18</v>
      </c>
      <c r="K1347" s="43"/>
      <c r="L1347" s="67">
        <v>129.91999999999999</v>
      </c>
      <c r="M1347" s="68">
        <v>8.6300000000000008</v>
      </c>
      <c r="N1347" s="115">
        <v>1121.18</v>
      </c>
      <c r="AF1347" s="39"/>
      <c r="AG1347" s="47" t="s">
        <v>4149</v>
      </c>
      <c r="AM1347" s="47"/>
      <c r="AN1347" s="47"/>
      <c r="AP1347" s="47"/>
      <c r="AQ1347" s="47"/>
    </row>
    <row r="1348" spans="1:43" s="4" customFormat="1" ht="15" x14ac:dyDescent="0.25">
      <c r="A1348" s="65"/>
      <c r="B1348" s="66"/>
      <c r="C1348" s="374" t="s">
        <v>72</v>
      </c>
      <c r="D1348" s="374"/>
      <c r="E1348" s="374"/>
      <c r="F1348" s="42"/>
      <c r="G1348" s="43"/>
      <c r="H1348" s="43"/>
      <c r="I1348" s="43"/>
      <c r="J1348" s="45"/>
      <c r="K1348" s="43"/>
      <c r="L1348" s="67">
        <v>129.91999999999999</v>
      </c>
      <c r="M1348" s="60"/>
      <c r="N1348" s="115">
        <v>1121.18</v>
      </c>
      <c r="AF1348" s="39"/>
      <c r="AG1348" s="47"/>
      <c r="AM1348" s="47" t="s">
        <v>72</v>
      </c>
      <c r="AN1348" s="47"/>
      <c r="AP1348" s="47"/>
      <c r="AQ1348" s="47"/>
    </row>
    <row r="1349" spans="1:43" s="4" customFormat="1" ht="15" x14ac:dyDescent="0.25">
      <c r="A1349" s="381" t="s">
        <v>4269</v>
      </c>
      <c r="B1349" s="382"/>
      <c r="C1349" s="382"/>
      <c r="D1349" s="382"/>
      <c r="E1349" s="382"/>
      <c r="F1349" s="382"/>
      <c r="G1349" s="382"/>
      <c r="H1349" s="382"/>
      <c r="I1349" s="382"/>
      <c r="J1349" s="382"/>
      <c r="K1349" s="382"/>
      <c r="L1349" s="382"/>
      <c r="M1349" s="382"/>
      <c r="N1349" s="383"/>
      <c r="AF1349" s="39"/>
      <c r="AG1349" s="47"/>
      <c r="AM1349" s="47"/>
      <c r="AN1349" s="47"/>
      <c r="AP1349" s="47"/>
      <c r="AQ1349" s="47" t="s">
        <v>4269</v>
      </c>
    </row>
    <row r="1350" spans="1:43" s="4" customFormat="1" ht="45.75" x14ac:dyDescent="0.25">
      <c r="A1350" s="40" t="s">
        <v>651</v>
      </c>
      <c r="B1350" s="41" t="s">
        <v>4157</v>
      </c>
      <c r="C1350" s="374" t="s">
        <v>4158</v>
      </c>
      <c r="D1350" s="374"/>
      <c r="E1350" s="374"/>
      <c r="F1350" s="42" t="s">
        <v>215</v>
      </c>
      <c r="G1350" s="43">
        <v>0.89500000000000002</v>
      </c>
      <c r="H1350" s="44">
        <v>1</v>
      </c>
      <c r="I1350" s="116">
        <v>0.89500000000000002</v>
      </c>
      <c r="J1350" s="45"/>
      <c r="K1350" s="43"/>
      <c r="L1350" s="45"/>
      <c r="M1350" s="43"/>
      <c r="N1350" s="46"/>
      <c r="AF1350" s="39"/>
      <c r="AG1350" s="47" t="s">
        <v>4158</v>
      </c>
      <c r="AM1350" s="47"/>
      <c r="AN1350" s="47"/>
      <c r="AP1350" s="47"/>
      <c r="AQ1350" s="47"/>
    </row>
    <row r="1351" spans="1:43" s="4" customFormat="1" ht="15" x14ac:dyDescent="0.25">
      <c r="A1351" s="69"/>
      <c r="B1351" s="50"/>
      <c r="C1351" s="372" t="s">
        <v>4270</v>
      </c>
      <c r="D1351" s="372"/>
      <c r="E1351" s="372"/>
      <c r="F1351" s="372"/>
      <c r="G1351" s="372"/>
      <c r="H1351" s="372"/>
      <c r="I1351" s="372"/>
      <c r="J1351" s="372"/>
      <c r="K1351" s="372"/>
      <c r="L1351" s="372"/>
      <c r="M1351" s="372"/>
      <c r="N1351" s="377"/>
      <c r="AF1351" s="39"/>
      <c r="AG1351" s="47"/>
      <c r="AH1351" s="3" t="s">
        <v>4270</v>
      </c>
      <c r="AM1351" s="47"/>
      <c r="AN1351" s="47"/>
      <c r="AP1351" s="47"/>
      <c r="AQ1351" s="47"/>
    </row>
    <row r="1352" spans="1:43" s="4" customFormat="1" ht="22.5" x14ac:dyDescent="0.25">
      <c r="A1352" s="103"/>
      <c r="B1352" s="49" t="s">
        <v>217</v>
      </c>
      <c r="C1352" s="368" t="s">
        <v>218</v>
      </c>
      <c r="D1352" s="368"/>
      <c r="E1352" s="368"/>
      <c r="F1352" s="368"/>
      <c r="G1352" s="368"/>
      <c r="H1352" s="368"/>
      <c r="I1352" s="368"/>
      <c r="J1352" s="368"/>
      <c r="K1352" s="368"/>
      <c r="L1352" s="368"/>
      <c r="M1352" s="368"/>
      <c r="N1352" s="376"/>
      <c r="AF1352" s="39"/>
      <c r="AG1352" s="47"/>
      <c r="AI1352" s="3" t="s">
        <v>218</v>
      </c>
      <c r="AM1352" s="47"/>
      <c r="AN1352" s="47"/>
      <c r="AP1352" s="47"/>
      <c r="AQ1352" s="47"/>
    </row>
    <row r="1353" spans="1:43" s="4" customFormat="1" ht="15" x14ac:dyDescent="0.25">
      <c r="A1353" s="48"/>
      <c r="B1353" s="49" t="s">
        <v>58</v>
      </c>
      <c r="C1353" s="372" t="s">
        <v>62</v>
      </c>
      <c r="D1353" s="372"/>
      <c r="E1353" s="372"/>
      <c r="F1353" s="51"/>
      <c r="G1353" s="52"/>
      <c r="H1353" s="52"/>
      <c r="I1353" s="52"/>
      <c r="J1353" s="53">
        <v>662.51</v>
      </c>
      <c r="K1353" s="54">
        <v>1.1499999999999999</v>
      </c>
      <c r="L1353" s="53">
        <v>681.89</v>
      </c>
      <c r="M1353" s="54">
        <v>34.96</v>
      </c>
      <c r="N1353" s="55">
        <v>23838.87</v>
      </c>
      <c r="AF1353" s="39"/>
      <c r="AG1353" s="47"/>
      <c r="AJ1353" s="3" t="s">
        <v>62</v>
      </c>
      <c r="AM1353" s="47"/>
      <c r="AN1353" s="47"/>
      <c r="AP1353" s="47"/>
      <c r="AQ1353" s="47"/>
    </row>
    <row r="1354" spans="1:43" s="4" customFormat="1" ht="15" x14ac:dyDescent="0.25">
      <c r="A1354" s="48"/>
      <c r="B1354" s="49" t="s">
        <v>73</v>
      </c>
      <c r="C1354" s="372" t="s">
        <v>175</v>
      </c>
      <c r="D1354" s="372"/>
      <c r="E1354" s="372"/>
      <c r="F1354" s="51"/>
      <c r="G1354" s="52"/>
      <c r="H1354" s="52"/>
      <c r="I1354" s="52"/>
      <c r="J1354" s="107">
        <v>4774.9799999999996</v>
      </c>
      <c r="K1354" s="54">
        <v>1.1499999999999999</v>
      </c>
      <c r="L1354" s="107">
        <v>4914.6499999999996</v>
      </c>
      <c r="M1354" s="52"/>
      <c r="N1354" s="58"/>
      <c r="AF1354" s="39"/>
      <c r="AG1354" s="47"/>
      <c r="AJ1354" s="3" t="s">
        <v>175</v>
      </c>
      <c r="AM1354" s="47"/>
      <c r="AN1354" s="47"/>
      <c r="AP1354" s="47"/>
      <c r="AQ1354" s="47"/>
    </row>
    <row r="1355" spans="1:43" s="4" customFormat="1" ht="15" x14ac:dyDescent="0.25">
      <c r="A1355" s="48"/>
      <c r="B1355" s="49" t="s">
        <v>78</v>
      </c>
      <c r="C1355" s="372" t="s">
        <v>176</v>
      </c>
      <c r="D1355" s="372"/>
      <c r="E1355" s="372"/>
      <c r="F1355" s="51"/>
      <c r="G1355" s="52"/>
      <c r="H1355" s="52"/>
      <c r="I1355" s="52"/>
      <c r="J1355" s="53">
        <v>424.8</v>
      </c>
      <c r="K1355" s="54">
        <v>1.1499999999999999</v>
      </c>
      <c r="L1355" s="53">
        <v>437.23</v>
      </c>
      <c r="M1355" s="54">
        <v>34.96</v>
      </c>
      <c r="N1355" s="55">
        <v>15285.56</v>
      </c>
      <c r="AF1355" s="39"/>
      <c r="AG1355" s="47"/>
      <c r="AJ1355" s="3" t="s">
        <v>176</v>
      </c>
      <c r="AM1355" s="47"/>
      <c r="AN1355" s="47"/>
      <c r="AP1355" s="47"/>
      <c r="AQ1355" s="47"/>
    </row>
    <row r="1356" spans="1:43" s="4" customFormat="1" ht="15" x14ac:dyDescent="0.25">
      <c r="A1356" s="48"/>
      <c r="B1356" s="49" t="s">
        <v>122</v>
      </c>
      <c r="C1356" s="372" t="s">
        <v>177</v>
      </c>
      <c r="D1356" s="372"/>
      <c r="E1356" s="372"/>
      <c r="F1356" s="51"/>
      <c r="G1356" s="52"/>
      <c r="H1356" s="52"/>
      <c r="I1356" s="52"/>
      <c r="J1356" s="53">
        <v>47.82</v>
      </c>
      <c r="K1356" s="52"/>
      <c r="L1356" s="53">
        <v>42.8</v>
      </c>
      <c r="M1356" s="52"/>
      <c r="N1356" s="58"/>
      <c r="AF1356" s="39"/>
      <c r="AG1356" s="47"/>
      <c r="AJ1356" s="3" t="s">
        <v>177</v>
      </c>
      <c r="AM1356" s="47"/>
      <c r="AN1356" s="47"/>
      <c r="AP1356" s="47"/>
      <c r="AQ1356" s="47"/>
    </row>
    <row r="1357" spans="1:43" s="4" customFormat="1" ht="15" x14ac:dyDescent="0.25">
      <c r="A1357" s="56"/>
      <c r="B1357" s="49"/>
      <c r="C1357" s="372" t="s">
        <v>63</v>
      </c>
      <c r="D1357" s="372"/>
      <c r="E1357" s="372"/>
      <c r="F1357" s="51" t="s">
        <v>64</v>
      </c>
      <c r="G1357" s="54">
        <v>70.48</v>
      </c>
      <c r="H1357" s="54">
        <v>1.1499999999999999</v>
      </c>
      <c r="I1357" s="114">
        <v>72.541539999999998</v>
      </c>
      <c r="J1357" s="57"/>
      <c r="K1357" s="52"/>
      <c r="L1357" s="57"/>
      <c r="M1357" s="52"/>
      <c r="N1357" s="58"/>
      <c r="AF1357" s="39"/>
      <c r="AG1357" s="47"/>
      <c r="AK1357" s="3" t="s">
        <v>63</v>
      </c>
      <c r="AM1357" s="47"/>
      <c r="AN1357" s="47"/>
      <c r="AP1357" s="47"/>
      <c r="AQ1357" s="47"/>
    </row>
    <row r="1358" spans="1:43" s="4" customFormat="1" ht="15" x14ac:dyDescent="0.25">
      <c r="A1358" s="56"/>
      <c r="B1358" s="49"/>
      <c r="C1358" s="372" t="s">
        <v>178</v>
      </c>
      <c r="D1358" s="372"/>
      <c r="E1358" s="372"/>
      <c r="F1358" s="51" t="s">
        <v>64</v>
      </c>
      <c r="G1358" s="54">
        <v>30.65</v>
      </c>
      <c r="H1358" s="54">
        <v>1.1499999999999999</v>
      </c>
      <c r="I1358" s="111">
        <v>31.546512499999999</v>
      </c>
      <c r="J1358" s="57"/>
      <c r="K1358" s="52"/>
      <c r="L1358" s="57"/>
      <c r="M1358" s="52"/>
      <c r="N1358" s="58"/>
      <c r="AF1358" s="39"/>
      <c r="AG1358" s="47"/>
      <c r="AK1358" s="3" t="s">
        <v>178</v>
      </c>
      <c r="AM1358" s="47"/>
      <c r="AN1358" s="47"/>
      <c r="AP1358" s="47"/>
      <c r="AQ1358" s="47"/>
    </row>
    <row r="1359" spans="1:43" s="4" customFormat="1" ht="15" x14ac:dyDescent="0.25">
      <c r="A1359" s="48"/>
      <c r="B1359" s="49"/>
      <c r="C1359" s="375" t="s">
        <v>65</v>
      </c>
      <c r="D1359" s="375"/>
      <c r="E1359" s="375"/>
      <c r="F1359" s="59"/>
      <c r="G1359" s="60"/>
      <c r="H1359" s="60"/>
      <c r="I1359" s="60"/>
      <c r="J1359" s="108">
        <v>5485.31</v>
      </c>
      <c r="K1359" s="60"/>
      <c r="L1359" s="108">
        <v>5639.34</v>
      </c>
      <c r="M1359" s="60"/>
      <c r="N1359" s="62"/>
      <c r="AF1359" s="39"/>
      <c r="AG1359" s="47"/>
      <c r="AL1359" s="3" t="s">
        <v>65</v>
      </c>
      <c r="AM1359" s="47"/>
      <c r="AN1359" s="47"/>
      <c r="AP1359" s="47"/>
      <c r="AQ1359" s="47"/>
    </row>
    <row r="1360" spans="1:43" s="4" customFormat="1" ht="15" x14ac:dyDescent="0.25">
      <c r="A1360" s="56"/>
      <c r="B1360" s="49"/>
      <c r="C1360" s="372" t="s">
        <v>66</v>
      </c>
      <c r="D1360" s="372"/>
      <c r="E1360" s="372"/>
      <c r="F1360" s="51"/>
      <c r="G1360" s="52"/>
      <c r="H1360" s="52"/>
      <c r="I1360" s="52"/>
      <c r="J1360" s="57"/>
      <c r="K1360" s="52"/>
      <c r="L1360" s="107">
        <v>1119.1199999999999</v>
      </c>
      <c r="M1360" s="52"/>
      <c r="N1360" s="55">
        <v>39124.43</v>
      </c>
      <c r="AF1360" s="39"/>
      <c r="AG1360" s="47"/>
      <c r="AK1360" s="3" t="s">
        <v>66</v>
      </c>
      <c r="AM1360" s="47"/>
      <c r="AN1360" s="47"/>
      <c r="AP1360" s="47"/>
      <c r="AQ1360" s="47"/>
    </row>
    <row r="1361" spans="1:43" s="4" customFormat="1" ht="23.25" x14ac:dyDescent="0.25">
      <c r="A1361" s="56"/>
      <c r="B1361" s="49" t="s">
        <v>718</v>
      </c>
      <c r="C1361" s="372" t="s">
        <v>719</v>
      </c>
      <c r="D1361" s="372"/>
      <c r="E1361" s="372"/>
      <c r="F1361" s="51" t="s">
        <v>69</v>
      </c>
      <c r="G1361" s="63">
        <v>117</v>
      </c>
      <c r="H1361" s="52"/>
      <c r="I1361" s="63">
        <v>117</v>
      </c>
      <c r="J1361" s="57"/>
      <c r="K1361" s="52"/>
      <c r="L1361" s="107">
        <v>1309.3699999999999</v>
      </c>
      <c r="M1361" s="52"/>
      <c r="N1361" s="55">
        <v>45775.58</v>
      </c>
      <c r="AF1361" s="39"/>
      <c r="AG1361" s="47"/>
      <c r="AK1361" s="3" t="s">
        <v>719</v>
      </c>
      <c r="AM1361" s="47"/>
      <c r="AN1361" s="47"/>
      <c r="AP1361" s="47"/>
      <c r="AQ1361" s="47"/>
    </row>
    <row r="1362" spans="1:43" s="4" customFormat="1" ht="23.25" x14ac:dyDescent="0.25">
      <c r="A1362" s="56"/>
      <c r="B1362" s="49" t="s">
        <v>720</v>
      </c>
      <c r="C1362" s="372" t="s">
        <v>721</v>
      </c>
      <c r="D1362" s="372"/>
      <c r="E1362" s="372"/>
      <c r="F1362" s="51" t="s">
        <v>69</v>
      </c>
      <c r="G1362" s="63">
        <v>74</v>
      </c>
      <c r="H1362" s="52"/>
      <c r="I1362" s="63">
        <v>74</v>
      </c>
      <c r="J1362" s="57"/>
      <c r="K1362" s="52"/>
      <c r="L1362" s="53">
        <v>828.15</v>
      </c>
      <c r="M1362" s="52"/>
      <c r="N1362" s="55">
        <v>28952.080000000002</v>
      </c>
      <c r="AF1362" s="39"/>
      <c r="AG1362" s="47"/>
      <c r="AK1362" s="3" t="s">
        <v>721</v>
      </c>
      <c r="AM1362" s="47"/>
      <c r="AN1362" s="47"/>
      <c r="AP1362" s="47"/>
      <c r="AQ1362" s="47"/>
    </row>
    <row r="1363" spans="1:43" s="4" customFormat="1" ht="15" x14ac:dyDescent="0.25">
      <c r="A1363" s="65"/>
      <c r="B1363" s="66"/>
      <c r="C1363" s="374" t="s">
        <v>72</v>
      </c>
      <c r="D1363" s="374"/>
      <c r="E1363" s="374"/>
      <c r="F1363" s="42"/>
      <c r="G1363" s="43"/>
      <c r="H1363" s="43"/>
      <c r="I1363" s="43"/>
      <c r="J1363" s="45"/>
      <c r="K1363" s="43"/>
      <c r="L1363" s="105">
        <v>7776.86</v>
      </c>
      <c r="M1363" s="60"/>
      <c r="N1363" s="46"/>
      <c r="AF1363" s="39"/>
      <c r="AG1363" s="47"/>
      <c r="AM1363" s="47" t="s">
        <v>72</v>
      </c>
      <c r="AN1363" s="47"/>
      <c r="AP1363" s="47"/>
      <c r="AQ1363" s="47"/>
    </row>
    <row r="1364" spans="1:43" s="4" customFormat="1" ht="22.5" x14ac:dyDescent="0.25">
      <c r="A1364" s="40" t="s">
        <v>658</v>
      </c>
      <c r="B1364" s="41" t="s">
        <v>4117</v>
      </c>
      <c r="C1364" s="374" t="s">
        <v>4160</v>
      </c>
      <c r="D1364" s="374"/>
      <c r="E1364" s="374"/>
      <c r="F1364" s="42" t="s">
        <v>231</v>
      </c>
      <c r="G1364" s="43">
        <v>90.394999999999996</v>
      </c>
      <c r="H1364" s="44">
        <v>1</v>
      </c>
      <c r="I1364" s="116">
        <v>90.394999999999996</v>
      </c>
      <c r="J1364" s="105">
        <v>9604.32</v>
      </c>
      <c r="K1364" s="43"/>
      <c r="L1364" s="105">
        <v>100600.52</v>
      </c>
      <c r="M1364" s="68">
        <v>8.6300000000000008</v>
      </c>
      <c r="N1364" s="115">
        <v>868182.51</v>
      </c>
      <c r="AF1364" s="39"/>
      <c r="AG1364" s="47" t="s">
        <v>4160</v>
      </c>
      <c r="AM1364" s="47"/>
      <c r="AN1364" s="47"/>
      <c r="AP1364" s="47"/>
      <c r="AQ1364" s="47"/>
    </row>
    <row r="1365" spans="1:43" s="4" customFormat="1" ht="15" x14ac:dyDescent="0.25">
      <c r="A1365" s="65"/>
      <c r="B1365" s="66"/>
      <c r="C1365" s="374" t="s">
        <v>72</v>
      </c>
      <c r="D1365" s="374"/>
      <c r="E1365" s="374"/>
      <c r="F1365" s="42"/>
      <c r="G1365" s="43"/>
      <c r="H1365" s="43"/>
      <c r="I1365" s="43"/>
      <c r="J1365" s="45"/>
      <c r="K1365" s="43"/>
      <c r="L1365" s="105">
        <v>100600.52</v>
      </c>
      <c r="M1365" s="60"/>
      <c r="N1365" s="115">
        <v>868182.51</v>
      </c>
      <c r="AF1365" s="39"/>
      <c r="AG1365" s="47"/>
      <c r="AM1365" s="47" t="s">
        <v>72</v>
      </c>
      <c r="AN1365" s="47"/>
      <c r="AP1365" s="47"/>
      <c r="AQ1365" s="47"/>
    </row>
    <row r="1366" spans="1:43" s="4" customFormat="1" ht="56.25" x14ac:dyDescent="0.25">
      <c r="A1366" s="40" t="s">
        <v>667</v>
      </c>
      <c r="B1366" s="41" t="s">
        <v>4172</v>
      </c>
      <c r="C1366" s="374" t="s">
        <v>4271</v>
      </c>
      <c r="D1366" s="374"/>
      <c r="E1366" s="374"/>
      <c r="F1366" s="42" t="s">
        <v>732</v>
      </c>
      <c r="G1366" s="43">
        <v>0.89500000000000002</v>
      </c>
      <c r="H1366" s="44">
        <v>1</v>
      </c>
      <c r="I1366" s="116">
        <v>0.89500000000000002</v>
      </c>
      <c r="J1366" s="45"/>
      <c r="K1366" s="43"/>
      <c r="L1366" s="45"/>
      <c r="M1366" s="43"/>
      <c r="N1366" s="46"/>
      <c r="AF1366" s="39"/>
      <c r="AG1366" s="47" t="s">
        <v>4271</v>
      </c>
      <c r="AM1366" s="47"/>
      <c r="AN1366" s="47"/>
      <c r="AP1366" s="47"/>
      <c r="AQ1366" s="47"/>
    </row>
    <row r="1367" spans="1:43" s="4" customFormat="1" ht="15" x14ac:dyDescent="0.25">
      <c r="A1367" s="69"/>
      <c r="B1367" s="50"/>
      <c r="C1367" s="372" t="s">
        <v>4270</v>
      </c>
      <c r="D1367" s="372"/>
      <c r="E1367" s="372"/>
      <c r="F1367" s="372"/>
      <c r="G1367" s="372"/>
      <c r="H1367" s="372"/>
      <c r="I1367" s="372"/>
      <c r="J1367" s="372"/>
      <c r="K1367" s="372"/>
      <c r="L1367" s="372"/>
      <c r="M1367" s="372"/>
      <c r="N1367" s="377"/>
      <c r="AF1367" s="39"/>
      <c r="AG1367" s="47"/>
      <c r="AH1367" s="3" t="s">
        <v>4270</v>
      </c>
      <c r="AM1367" s="47"/>
      <c r="AN1367" s="47"/>
      <c r="AP1367" s="47"/>
      <c r="AQ1367" s="47"/>
    </row>
    <row r="1368" spans="1:43" s="4" customFormat="1" ht="22.5" x14ac:dyDescent="0.25">
      <c r="A1368" s="103"/>
      <c r="B1368" s="49" t="s">
        <v>217</v>
      </c>
      <c r="C1368" s="368" t="s">
        <v>218</v>
      </c>
      <c r="D1368" s="368"/>
      <c r="E1368" s="368"/>
      <c r="F1368" s="368"/>
      <c r="G1368" s="368"/>
      <c r="H1368" s="368"/>
      <c r="I1368" s="368"/>
      <c r="J1368" s="368"/>
      <c r="K1368" s="368"/>
      <c r="L1368" s="368"/>
      <c r="M1368" s="368"/>
      <c r="N1368" s="376"/>
      <c r="AF1368" s="39"/>
      <c r="AG1368" s="47"/>
      <c r="AI1368" s="3" t="s">
        <v>218</v>
      </c>
      <c r="AM1368" s="47"/>
      <c r="AN1368" s="47"/>
      <c r="AP1368" s="47"/>
      <c r="AQ1368" s="47"/>
    </row>
    <row r="1369" spans="1:43" s="4" customFormat="1" ht="15" x14ac:dyDescent="0.25">
      <c r="A1369" s="48"/>
      <c r="B1369" s="49" t="s">
        <v>58</v>
      </c>
      <c r="C1369" s="372" t="s">
        <v>62</v>
      </c>
      <c r="D1369" s="372"/>
      <c r="E1369" s="372"/>
      <c r="F1369" s="51"/>
      <c r="G1369" s="52"/>
      <c r="H1369" s="52"/>
      <c r="I1369" s="52"/>
      <c r="J1369" s="53">
        <v>803.46</v>
      </c>
      <c r="K1369" s="54">
        <v>1.1499999999999999</v>
      </c>
      <c r="L1369" s="53">
        <v>826.96</v>
      </c>
      <c r="M1369" s="54">
        <v>34.96</v>
      </c>
      <c r="N1369" s="55">
        <v>28910.52</v>
      </c>
      <c r="AF1369" s="39"/>
      <c r="AG1369" s="47"/>
      <c r="AJ1369" s="3" t="s">
        <v>62</v>
      </c>
      <c r="AM1369" s="47"/>
      <c r="AN1369" s="47"/>
      <c r="AP1369" s="47"/>
      <c r="AQ1369" s="47"/>
    </row>
    <row r="1370" spans="1:43" s="4" customFormat="1" ht="15" x14ac:dyDescent="0.25">
      <c r="A1370" s="48"/>
      <c r="B1370" s="49" t="s">
        <v>73</v>
      </c>
      <c r="C1370" s="372" t="s">
        <v>175</v>
      </c>
      <c r="D1370" s="372"/>
      <c r="E1370" s="372"/>
      <c r="F1370" s="51"/>
      <c r="G1370" s="52"/>
      <c r="H1370" s="52"/>
      <c r="I1370" s="52"/>
      <c r="J1370" s="53">
        <v>90.9</v>
      </c>
      <c r="K1370" s="54">
        <v>1.1499999999999999</v>
      </c>
      <c r="L1370" s="53">
        <v>93.56</v>
      </c>
      <c r="M1370" s="52"/>
      <c r="N1370" s="58"/>
      <c r="AF1370" s="39"/>
      <c r="AG1370" s="47"/>
      <c r="AJ1370" s="3" t="s">
        <v>175</v>
      </c>
      <c r="AM1370" s="47"/>
      <c r="AN1370" s="47"/>
      <c r="AP1370" s="47"/>
      <c r="AQ1370" s="47"/>
    </row>
    <row r="1371" spans="1:43" s="4" customFormat="1" ht="15" x14ac:dyDescent="0.25">
      <c r="A1371" s="48"/>
      <c r="B1371" s="49" t="s">
        <v>78</v>
      </c>
      <c r="C1371" s="372" t="s">
        <v>176</v>
      </c>
      <c r="D1371" s="372"/>
      <c r="E1371" s="372"/>
      <c r="F1371" s="51"/>
      <c r="G1371" s="52"/>
      <c r="H1371" s="52"/>
      <c r="I1371" s="52"/>
      <c r="J1371" s="53">
        <v>1.08</v>
      </c>
      <c r="K1371" s="54">
        <v>1.1499999999999999</v>
      </c>
      <c r="L1371" s="53">
        <v>1.1100000000000001</v>
      </c>
      <c r="M1371" s="54">
        <v>34.96</v>
      </c>
      <c r="N1371" s="64">
        <v>38.81</v>
      </c>
      <c r="AF1371" s="39"/>
      <c r="AG1371" s="47"/>
      <c r="AJ1371" s="3" t="s">
        <v>176</v>
      </c>
      <c r="AM1371" s="47"/>
      <c r="AN1371" s="47"/>
      <c r="AP1371" s="47"/>
      <c r="AQ1371" s="47"/>
    </row>
    <row r="1372" spans="1:43" s="4" customFormat="1" ht="15" x14ac:dyDescent="0.25">
      <c r="A1372" s="48"/>
      <c r="B1372" s="49" t="s">
        <v>122</v>
      </c>
      <c r="C1372" s="372" t="s">
        <v>177</v>
      </c>
      <c r="D1372" s="372"/>
      <c r="E1372" s="372"/>
      <c r="F1372" s="51"/>
      <c r="G1372" s="52"/>
      <c r="H1372" s="52"/>
      <c r="I1372" s="52"/>
      <c r="J1372" s="107">
        <v>1099.46</v>
      </c>
      <c r="K1372" s="52"/>
      <c r="L1372" s="53">
        <v>984.02</v>
      </c>
      <c r="M1372" s="52"/>
      <c r="N1372" s="58"/>
      <c r="AF1372" s="39"/>
      <c r="AG1372" s="47"/>
      <c r="AJ1372" s="3" t="s">
        <v>177</v>
      </c>
      <c r="AM1372" s="47"/>
      <c r="AN1372" s="47"/>
      <c r="AP1372" s="47"/>
      <c r="AQ1372" s="47"/>
    </row>
    <row r="1373" spans="1:43" s="4" customFormat="1" ht="15" x14ac:dyDescent="0.25">
      <c r="A1373" s="56"/>
      <c r="B1373" s="49"/>
      <c r="C1373" s="372" t="s">
        <v>63</v>
      </c>
      <c r="D1373" s="372"/>
      <c r="E1373" s="372"/>
      <c r="F1373" s="51" t="s">
        <v>64</v>
      </c>
      <c r="G1373" s="54">
        <v>83.52</v>
      </c>
      <c r="H1373" s="54">
        <v>1.1499999999999999</v>
      </c>
      <c r="I1373" s="114">
        <v>85.962959999999995</v>
      </c>
      <c r="J1373" s="57"/>
      <c r="K1373" s="52"/>
      <c r="L1373" s="57"/>
      <c r="M1373" s="52"/>
      <c r="N1373" s="58"/>
      <c r="AF1373" s="39"/>
      <c r="AG1373" s="47"/>
      <c r="AK1373" s="3" t="s">
        <v>63</v>
      </c>
      <c r="AM1373" s="47"/>
      <c r="AN1373" s="47"/>
      <c r="AP1373" s="47"/>
      <c r="AQ1373" s="47"/>
    </row>
    <row r="1374" spans="1:43" s="4" customFormat="1" ht="15" x14ac:dyDescent="0.25">
      <c r="A1374" s="56"/>
      <c r="B1374" s="49"/>
      <c r="C1374" s="372" t="s">
        <v>178</v>
      </c>
      <c r="D1374" s="372"/>
      <c r="E1374" s="372"/>
      <c r="F1374" s="51" t="s">
        <v>64</v>
      </c>
      <c r="G1374" s="54">
        <v>0.08</v>
      </c>
      <c r="H1374" s="54">
        <v>1.1499999999999999</v>
      </c>
      <c r="I1374" s="114">
        <v>8.2339999999999997E-2</v>
      </c>
      <c r="J1374" s="57"/>
      <c r="K1374" s="52"/>
      <c r="L1374" s="57"/>
      <c r="M1374" s="52"/>
      <c r="N1374" s="58"/>
      <c r="AF1374" s="39"/>
      <c r="AG1374" s="47"/>
      <c r="AK1374" s="3" t="s">
        <v>178</v>
      </c>
      <c r="AM1374" s="47"/>
      <c r="AN1374" s="47"/>
      <c r="AP1374" s="47"/>
      <c r="AQ1374" s="47"/>
    </row>
    <row r="1375" spans="1:43" s="4" customFormat="1" ht="15" x14ac:dyDescent="0.25">
      <c r="A1375" s="48"/>
      <c r="B1375" s="49"/>
      <c r="C1375" s="375" t="s">
        <v>65</v>
      </c>
      <c r="D1375" s="375"/>
      <c r="E1375" s="375"/>
      <c r="F1375" s="59"/>
      <c r="G1375" s="60"/>
      <c r="H1375" s="60"/>
      <c r="I1375" s="60"/>
      <c r="J1375" s="108">
        <v>1993.82</v>
      </c>
      <c r="K1375" s="60"/>
      <c r="L1375" s="108">
        <v>1904.54</v>
      </c>
      <c r="M1375" s="60"/>
      <c r="N1375" s="62"/>
      <c r="AF1375" s="39"/>
      <c r="AG1375" s="47"/>
      <c r="AL1375" s="3" t="s">
        <v>65</v>
      </c>
      <c r="AM1375" s="47"/>
      <c r="AN1375" s="47"/>
      <c r="AP1375" s="47"/>
      <c r="AQ1375" s="47"/>
    </row>
    <row r="1376" spans="1:43" s="4" customFormat="1" ht="15" x14ac:dyDescent="0.25">
      <c r="A1376" s="56"/>
      <c r="B1376" s="49"/>
      <c r="C1376" s="372" t="s">
        <v>66</v>
      </c>
      <c r="D1376" s="372"/>
      <c r="E1376" s="372"/>
      <c r="F1376" s="51"/>
      <c r="G1376" s="52"/>
      <c r="H1376" s="52"/>
      <c r="I1376" s="52"/>
      <c r="J1376" s="57"/>
      <c r="K1376" s="52"/>
      <c r="L1376" s="53">
        <v>828.07</v>
      </c>
      <c r="M1376" s="52"/>
      <c r="N1376" s="55">
        <v>28949.33</v>
      </c>
      <c r="AF1376" s="39"/>
      <c r="AG1376" s="47"/>
      <c r="AK1376" s="3" t="s">
        <v>66</v>
      </c>
      <c r="AM1376" s="47"/>
      <c r="AN1376" s="47"/>
      <c r="AP1376" s="47"/>
      <c r="AQ1376" s="47"/>
    </row>
    <row r="1377" spans="1:43" s="4" customFormat="1" ht="23.25" x14ac:dyDescent="0.25">
      <c r="A1377" s="56"/>
      <c r="B1377" s="49" t="s">
        <v>718</v>
      </c>
      <c r="C1377" s="372" t="s">
        <v>719</v>
      </c>
      <c r="D1377" s="372"/>
      <c r="E1377" s="372"/>
      <c r="F1377" s="51" t="s">
        <v>69</v>
      </c>
      <c r="G1377" s="63">
        <v>117</v>
      </c>
      <c r="H1377" s="52"/>
      <c r="I1377" s="63">
        <v>117</v>
      </c>
      <c r="J1377" s="57"/>
      <c r="K1377" s="52"/>
      <c r="L1377" s="53">
        <v>968.84</v>
      </c>
      <c r="M1377" s="52"/>
      <c r="N1377" s="55">
        <v>33870.720000000001</v>
      </c>
      <c r="AF1377" s="39"/>
      <c r="AG1377" s="47"/>
      <c r="AK1377" s="3" t="s">
        <v>719</v>
      </c>
      <c r="AM1377" s="47"/>
      <c r="AN1377" s="47"/>
      <c r="AP1377" s="47"/>
      <c r="AQ1377" s="47"/>
    </row>
    <row r="1378" spans="1:43" s="4" customFormat="1" ht="23.25" x14ac:dyDescent="0.25">
      <c r="A1378" s="56"/>
      <c r="B1378" s="49" t="s">
        <v>720</v>
      </c>
      <c r="C1378" s="372" t="s">
        <v>721</v>
      </c>
      <c r="D1378" s="372"/>
      <c r="E1378" s="372"/>
      <c r="F1378" s="51" t="s">
        <v>69</v>
      </c>
      <c r="G1378" s="63">
        <v>74</v>
      </c>
      <c r="H1378" s="52"/>
      <c r="I1378" s="63">
        <v>74</v>
      </c>
      <c r="J1378" s="57"/>
      <c r="K1378" s="52"/>
      <c r="L1378" s="53">
        <v>612.77</v>
      </c>
      <c r="M1378" s="52"/>
      <c r="N1378" s="55">
        <v>21422.5</v>
      </c>
      <c r="AF1378" s="39"/>
      <c r="AG1378" s="47"/>
      <c r="AK1378" s="3" t="s">
        <v>721</v>
      </c>
      <c r="AM1378" s="47"/>
      <c r="AN1378" s="47"/>
      <c r="AP1378" s="47"/>
      <c r="AQ1378" s="47"/>
    </row>
    <row r="1379" spans="1:43" s="4" customFormat="1" ht="15" x14ac:dyDescent="0.25">
      <c r="A1379" s="65"/>
      <c r="B1379" s="66"/>
      <c r="C1379" s="374" t="s">
        <v>72</v>
      </c>
      <c r="D1379" s="374"/>
      <c r="E1379" s="374"/>
      <c r="F1379" s="42"/>
      <c r="G1379" s="43"/>
      <c r="H1379" s="43"/>
      <c r="I1379" s="43"/>
      <c r="J1379" s="45"/>
      <c r="K1379" s="43"/>
      <c r="L1379" s="105">
        <v>3486.15</v>
      </c>
      <c r="M1379" s="60"/>
      <c r="N1379" s="46"/>
      <c r="AF1379" s="39"/>
      <c r="AG1379" s="47"/>
      <c r="AM1379" s="47" t="s">
        <v>72</v>
      </c>
      <c r="AN1379" s="47"/>
      <c r="AP1379" s="47"/>
      <c r="AQ1379" s="47"/>
    </row>
    <row r="1380" spans="1:43" s="4" customFormat="1" ht="34.5" x14ac:dyDescent="0.25">
      <c r="A1380" s="40" t="s">
        <v>671</v>
      </c>
      <c r="B1380" s="41" t="s">
        <v>4185</v>
      </c>
      <c r="C1380" s="374" t="s">
        <v>4186</v>
      </c>
      <c r="D1380" s="374"/>
      <c r="E1380" s="374"/>
      <c r="F1380" s="42" t="s">
        <v>215</v>
      </c>
      <c r="G1380" s="43">
        <v>0.34499999999999997</v>
      </c>
      <c r="H1380" s="44">
        <v>1</v>
      </c>
      <c r="I1380" s="116">
        <v>0.34499999999999997</v>
      </c>
      <c r="J1380" s="45"/>
      <c r="K1380" s="43"/>
      <c r="L1380" s="45"/>
      <c r="M1380" s="43"/>
      <c r="N1380" s="46"/>
      <c r="AF1380" s="39"/>
      <c r="AG1380" s="47" t="s">
        <v>4186</v>
      </c>
      <c r="AM1380" s="47"/>
      <c r="AN1380" s="47"/>
      <c r="AP1380" s="47"/>
      <c r="AQ1380" s="47"/>
    </row>
    <row r="1381" spans="1:43" s="4" customFormat="1" ht="15" x14ac:dyDescent="0.25">
      <c r="A1381" s="69"/>
      <c r="B1381" s="50"/>
      <c r="C1381" s="372" t="s">
        <v>4272</v>
      </c>
      <c r="D1381" s="372"/>
      <c r="E1381" s="372"/>
      <c r="F1381" s="372"/>
      <c r="G1381" s="372"/>
      <c r="H1381" s="372"/>
      <c r="I1381" s="372"/>
      <c r="J1381" s="372"/>
      <c r="K1381" s="372"/>
      <c r="L1381" s="372"/>
      <c r="M1381" s="372"/>
      <c r="N1381" s="377"/>
      <c r="AF1381" s="39"/>
      <c r="AG1381" s="47"/>
      <c r="AH1381" s="3" t="s">
        <v>4272</v>
      </c>
      <c r="AM1381" s="47"/>
      <c r="AN1381" s="47"/>
      <c r="AP1381" s="47"/>
      <c r="AQ1381" s="47"/>
    </row>
    <row r="1382" spans="1:43" s="4" customFormat="1" ht="22.5" x14ac:dyDescent="0.25">
      <c r="A1382" s="103"/>
      <c r="B1382" s="49" t="s">
        <v>217</v>
      </c>
      <c r="C1382" s="368" t="s">
        <v>218</v>
      </c>
      <c r="D1382" s="368"/>
      <c r="E1382" s="368"/>
      <c r="F1382" s="368"/>
      <c r="G1382" s="368"/>
      <c r="H1382" s="368"/>
      <c r="I1382" s="368"/>
      <c r="J1382" s="368"/>
      <c r="K1382" s="368"/>
      <c r="L1382" s="368"/>
      <c r="M1382" s="368"/>
      <c r="N1382" s="376"/>
      <c r="AF1382" s="39"/>
      <c r="AG1382" s="47"/>
      <c r="AI1382" s="3" t="s">
        <v>218</v>
      </c>
      <c r="AM1382" s="47"/>
      <c r="AN1382" s="47"/>
      <c r="AP1382" s="47"/>
      <c r="AQ1382" s="47"/>
    </row>
    <row r="1383" spans="1:43" s="4" customFormat="1" ht="15" x14ac:dyDescent="0.25">
      <c r="A1383" s="48"/>
      <c r="B1383" s="49" t="s">
        <v>58</v>
      </c>
      <c r="C1383" s="372" t="s">
        <v>62</v>
      </c>
      <c r="D1383" s="372"/>
      <c r="E1383" s="372"/>
      <c r="F1383" s="51"/>
      <c r="G1383" s="52"/>
      <c r="H1383" s="52"/>
      <c r="I1383" s="52"/>
      <c r="J1383" s="53">
        <v>272.45999999999998</v>
      </c>
      <c r="K1383" s="54">
        <v>1.1499999999999999</v>
      </c>
      <c r="L1383" s="53">
        <v>108.1</v>
      </c>
      <c r="M1383" s="54">
        <v>34.96</v>
      </c>
      <c r="N1383" s="55">
        <v>3779.18</v>
      </c>
      <c r="AF1383" s="39"/>
      <c r="AG1383" s="47"/>
      <c r="AJ1383" s="3" t="s">
        <v>62</v>
      </c>
      <c r="AM1383" s="47"/>
      <c r="AN1383" s="47"/>
      <c r="AP1383" s="47"/>
      <c r="AQ1383" s="47"/>
    </row>
    <row r="1384" spans="1:43" s="4" customFormat="1" ht="15" x14ac:dyDescent="0.25">
      <c r="A1384" s="48"/>
      <c r="B1384" s="49" t="s">
        <v>73</v>
      </c>
      <c r="C1384" s="372" t="s">
        <v>175</v>
      </c>
      <c r="D1384" s="372"/>
      <c r="E1384" s="372"/>
      <c r="F1384" s="51"/>
      <c r="G1384" s="52"/>
      <c r="H1384" s="52"/>
      <c r="I1384" s="52"/>
      <c r="J1384" s="53">
        <v>522.71</v>
      </c>
      <c r="K1384" s="54">
        <v>1.1499999999999999</v>
      </c>
      <c r="L1384" s="53">
        <v>207.39</v>
      </c>
      <c r="M1384" s="52"/>
      <c r="N1384" s="58"/>
      <c r="AF1384" s="39"/>
      <c r="AG1384" s="47"/>
      <c r="AJ1384" s="3" t="s">
        <v>175</v>
      </c>
      <c r="AM1384" s="47"/>
      <c r="AN1384" s="47"/>
      <c r="AP1384" s="47"/>
      <c r="AQ1384" s="47"/>
    </row>
    <row r="1385" spans="1:43" s="4" customFormat="1" ht="15" x14ac:dyDescent="0.25">
      <c r="A1385" s="48"/>
      <c r="B1385" s="49" t="s">
        <v>78</v>
      </c>
      <c r="C1385" s="372" t="s">
        <v>176</v>
      </c>
      <c r="D1385" s="372"/>
      <c r="E1385" s="372"/>
      <c r="F1385" s="51"/>
      <c r="G1385" s="52"/>
      <c r="H1385" s="52"/>
      <c r="I1385" s="52"/>
      <c r="J1385" s="53">
        <v>61.98</v>
      </c>
      <c r="K1385" s="54">
        <v>1.1499999999999999</v>
      </c>
      <c r="L1385" s="53">
        <v>24.59</v>
      </c>
      <c r="M1385" s="54">
        <v>34.96</v>
      </c>
      <c r="N1385" s="64">
        <v>859.67</v>
      </c>
      <c r="AF1385" s="39"/>
      <c r="AG1385" s="47"/>
      <c r="AJ1385" s="3" t="s">
        <v>176</v>
      </c>
      <c r="AM1385" s="47"/>
      <c r="AN1385" s="47"/>
      <c r="AP1385" s="47"/>
      <c r="AQ1385" s="47"/>
    </row>
    <row r="1386" spans="1:43" s="4" customFormat="1" ht="15" x14ac:dyDescent="0.25">
      <c r="A1386" s="48"/>
      <c r="B1386" s="49" t="s">
        <v>122</v>
      </c>
      <c r="C1386" s="372" t="s">
        <v>177</v>
      </c>
      <c r="D1386" s="372"/>
      <c r="E1386" s="372"/>
      <c r="F1386" s="51"/>
      <c r="G1386" s="52"/>
      <c r="H1386" s="52"/>
      <c r="I1386" s="52"/>
      <c r="J1386" s="53">
        <v>19.03</v>
      </c>
      <c r="K1386" s="52"/>
      <c r="L1386" s="53">
        <v>6.57</v>
      </c>
      <c r="M1386" s="52"/>
      <c r="N1386" s="58"/>
      <c r="AF1386" s="39"/>
      <c r="AG1386" s="47"/>
      <c r="AJ1386" s="3" t="s">
        <v>177</v>
      </c>
      <c r="AM1386" s="47"/>
      <c r="AN1386" s="47"/>
      <c r="AP1386" s="47"/>
      <c r="AQ1386" s="47"/>
    </row>
    <row r="1387" spans="1:43" s="4" customFormat="1" ht="15" x14ac:dyDescent="0.25">
      <c r="A1387" s="56"/>
      <c r="B1387" s="49"/>
      <c r="C1387" s="372" t="s">
        <v>63</v>
      </c>
      <c r="D1387" s="372"/>
      <c r="E1387" s="372"/>
      <c r="F1387" s="51" t="s">
        <v>64</v>
      </c>
      <c r="G1387" s="54">
        <v>29.68</v>
      </c>
      <c r="H1387" s="54">
        <v>1.1499999999999999</v>
      </c>
      <c r="I1387" s="114">
        <v>11.775539999999999</v>
      </c>
      <c r="J1387" s="57"/>
      <c r="K1387" s="52"/>
      <c r="L1387" s="57"/>
      <c r="M1387" s="52"/>
      <c r="N1387" s="58"/>
      <c r="AF1387" s="39"/>
      <c r="AG1387" s="47"/>
      <c r="AK1387" s="3" t="s">
        <v>63</v>
      </c>
      <c r="AM1387" s="47"/>
      <c r="AN1387" s="47"/>
      <c r="AP1387" s="47"/>
      <c r="AQ1387" s="47"/>
    </row>
    <row r="1388" spans="1:43" s="4" customFormat="1" ht="15" x14ac:dyDescent="0.25">
      <c r="A1388" s="56"/>
      <c r="B1388" s="49"/>
      <c r="C1388" s="372" t="s">
        <v>178</v>
      </c>
      <c r="D1388" s="372"/>
      <c r="E1388" s="372"/>
      <c r="F1388" s="51" t="s">
        <v>64</v>
      </c>
      <c r="G1388" s="54">
        <v>4.62</v>
      </c>
      <c r="H1388" s="54">
        <v>1.1499999999999999</v>
      </c>
      <c r="I1388" s="117">
        <v>1.8329850000000001</v>
      </c>
      <c r="J1388" s="57"/>
      <c r="K1388" s="52"/>
      <c r="L1388" s="57"/>
      <c r="M1388" s="52"/>
      <c r="N1388" s="58"/>
      <c r="AF1388" s="39"/>
      <c r="AG1388" s="47"/>
      <c r="AK1388" s="3" t="s">
        <v>178</v>
      </c>
      <c r="AM1388" s="47"/>
      <c r="AN1388" s="47"/>
      <c r="AP1388" s="47"/>
      <c r="AQ1388" s="47"/>
    </row>
    <row r="1389" spans="1:43" s="4" customFormat="1" ht="15" x14ac:dyDescent="0.25">
      <c r="A1389" s="48"/>
      <c r="B1389" s="49"/>
      <c r="C1389" s="375" t="s">
        <v>65</v>
      </c>
      <c r="D1389" s="375"/>
      <c r="E1389" s="375"/>
      <c r="F1389" s="59"/>
      <c r="G1389" s="60"/>
      <c r="H1389" s="60"/>
      <c r="I1389" s="60"/>
      <c r="J1389" s="61">
        <v>814.2</v>
      </c>
      <c r="K1389" s="60"/>
      <c r="L1389" s="61">
        <v>322.06</v>
      </c>
      <c r="M1389" s="60"/>
      <c r="N1389" s="62"/>
      <c r="AF1389" s="39"/>
      <c r="AG1389" s="47"/>
      <c r="AL1389" s="3" t="s">
        <v>65</v>
      </c>
      <c r="AM1389" s="47"/>
      <c r="AN1389" s="47"/>
      <c r="AP1389" s="47"/>
      <c r="AQ1389" s="47"/>
    </row>
    <row r="1390" spans="1:43" s="4" customFormat="1" ht="15" x14ac:dyDescent="0.25">
      <c r="A1390" s="56"/>
      <c r="B1390" s="49"/>
      <c r="C1390" s="372" t="s">
        <v>66</v>
      </c>
      <c r="D1390" s="372"/>
      <c r="E1390" s="372"/>
      <c r="F1390" s="51"/>
      <c r="G1390" s="52"/>
      <c r="H1390" s="52"/>
      <c r="I1390" s="52"/>
      <c r="J1390" s="57"/>
      <c r="K1390" s="52"/>
      <c r="L1390" s="53">
        <v>132.69</v>
      </c>
      <c r="M1390" s="52"/>
      <c r="N1390" s="55">
        <v>4638.8500000000004</v>
      </c>
      <c r="AF1390" s="39"/>
      <c r="AG1390" s="47"/>
      <c r="AK1390" s="3" t="s">
        <v>66</v>
      </c>
      <c r="AM1390" s="47"/>
      <c r="AN1390" s="47"/>
      <c r="AP1390" s="47"/>
      <c r="AQ1390" s="47"/>
    </row>
    <row r="1391" spans="1:43" s="4" customFormat="1" ht="23.25" x14ac:dyDescent="0.25">
      <c r="A1391" s="56"/>
      <c r="B1391" s="49" t="s">
        <v>718</v>
      </c>
      <c r="C1391" s="372" t="s">
        <v>719</v>
      </c>
      <c r="D1391" s="372"/>
      <c r="E1391" s="372"/>
      <c r="F1391" s="51" t="s">
        <v>69</v>
      </c>
      <c r="G1391" s="63">
        <v>117</v>
      </c>
      <c r="H1391" s="52"/>
      <c r="I1391" s="63">
        <v>117</v>
      </c>
      <c r="J1391" s="57"/>
      <c r="K1391" s="52"/>
      <c r="L1391" s="53">
        <v>155.25</v>
      </c>
      <c r="M1391" s="52"/>
      <c r="N1391" s="55">
        <v>5427.45</v>
      </c>
      <c r="AF1391" s="39"/>
      <c r="AG1391" s="47"/>
      <c r="AK1391" s="3" t="s">
        <v>719</v>
      </c>
      <c r="AM1391" s="47"/>
      <c r="AN1391" s="47"/>
      <c r="AP1391" s="47"/>
      <c r="AQ1391" s="47"/>
    </row>
    <row r="1392" spans="1:43" s="4" customFormat="1" ht="23.25" x14ac:dyDescent="0.25">
      <c r="A1392" s="56"/>
      <c r="B1392" s="49" t="s">
        <v>720</v>
      </c>
      <c r="C1392" s="372" t="s">
        <v>721</v>
      </c>
      <c r="D1392" s="372"/>
      <c r="E1392" s="372"/>
      <c r="F1392" s="51" t="s">
        <v>69</v>
      </c>
      <c r="G1392" s="63">
        <v>74</v>
      </c>
      <c r="H1392" s="52"/>
      <c r="I1392" s="63">
        <v>74</v>
      </c>
      <c r="J1392" s="57"/>
      <c r="K1392" s="52"/>
      <c r="L1392" s="53">
        <v>98.19</v>
      </c>
      <c r="M1392" s="52"/>
      <c r="N1392" s="55">
        <v>3432.75</v>
      </c>
      <c r="AF1392" s="39"/>
      <c r="AG1392" s="47"/>
      <c r="AK1392" s="3" t="s">
        <v>721</v>
      </c>
      <c r="AM1392" s="47"/>
      <c r="AN1392" s="47"/>
      <c r="AP1392" s="47"/>
      <c r="AQ1392" s="47"/>
    </row>
    <row r="1393" spans="1:43" s="4" customFormat="1" ht="15" x14ac:dyDescent="0.25">
      <c r="A1393" s="65"/>
      <c r="B1393" s="66"/>
      <c r="C1393" s="374" t="s">
        <v>72</v>
      </c>
      <c r="D1393" s="374"/>
      <c r="E1393" s="374"/>
      <c r="F1393" s="42"/>
      <c r="G1393" s="43"/>
      <c r="H1393" s="43"/>
      <c r="I1393" s="43"/>
      <c r="J1393" s="45"/>
      <c r="K1393" s="43"/>
      <c r="L1393" s="67">
        <v>575.5</v>
      </c>
      <c r="M1393" s="60"/>
      <c r="N1393" s="46"/>
      <c r="AF1393" s="39"/>
      <c r="AG1393" s="47"/>
      <c r="AM1393" s="47" t="s">
        <v>72</v>
      </c>
      <c r="AN1393" s="47"/>
      <c r="AP1393" s="47"/>
      <c r="AQ1393" s="47"/>
    </row>
    <row r="1394" spans="1:43" s="4" customFormat="1" ht="22.5" x14ac:dyDescent="0.25">
      <c r="A1394" s="40" t="s">
        <v>677</v>
      </c>
      <c r="B1394" s="41" t="s">
        <v>4117</v>
      </c>
      <c r="C1394" s="374" t="s">
        <v>4118</v>
      </c>
      <c r="D1394" s="374"/>
      <c r="E1394" s="374"/>
      <c r="F1394" s="42" t="s">
        <v>231</v>
      </c>
      <c r="G1394" s="43">
        <v>34.5</v>
      </c>
      <c r="H1394" s="44">
        <v>1</v>
      </c>
      <c r="I1394" s="120">
        <v>34.5</v>
      </c>
      <c r="J1394" s="105">
        <v>3192.6</v>
      </c>
      <c r="K1394" s="43"/>
      <c r="L1394" s="105">
        <v>12763</v>
      </c>
      <c r="M1394" s="68">
        <v>8.6300000000000008</v>
      </c>
      <c r="N1394" s="115">
        <v>110144.7</v>
      </c>
      <c r="AF1394" s="39"/>
      <c r="AG1394" s="47" t="s">
        <v>4118</v>
      </c>
      <c r="AM1394" s="47"/>
      <c r="AN1394" s="47"/>
      <c r="AP1394" s="47"/>
      <c r="AQ1394" s="47"/>
    </row>
    <row r="1395" spans="1:43" s="4" customFormat="1" ht="15" x14ac:dyDescent="0.25">
      <c r="A1395" s="65"/>
      <c r="B1395" s="66"/>
      <c r="C1395" s="374" t="s">
        <v>72</v>
      </c>
      <c r="D1395" s="374"/>
      <c r="E1395" s="374"/>
      <c r="F1395" s="42"/>
      <c r="G1395" s="43"/>
      <c r="H1395" s="43"/>
      <c r="I1395" s="43"/>
      <c r="J1395" s="45"/>
      <c r="K1395" s="43"/>
      <c r="L1395" s="105">
        <v>12763</v>
      </c>
      <c r="M1395" s="60"/>
      <c r="N1395" s="115">
        <v>110144.7</v>
      </c>
      <c r="AF1395" s="39"/>
      <c r="AG1395" s="47"/>
      <c r="AM1395" s="47" t="s">
        <v>72</v>
      </c>
      <c r="AN1395" s="47"/>
      <c r="AP1395" s="47"/>
      <c r="AQ1395" s="47"/>
    </row>
    <row r="1396" spans="1:43" s="4" customFormat="1" ht="22.5" x14ac:dyDescent="0.25">
      <c r="A1396" s="40" t="s">
        <v>685</v>
      </c>
      <c r="B1396" s="41" t="s">
        <v>4142</v>
      </c>
      <c r="C1396" s="374" t="s">
        <v>4143</v>
      </c>
      <c r="D1396" s="374"/>
      <c r="E1396" s="374"/>
      <c r="F1396" s="42" t="s">
        <v>231</v>
      </c>
      <c r="G1396" s="43">
        <v>2</v>
      </c>
      <c r="H1396" s="44">
        <v>1</v>
      </c>
      <c r="I1396" s="44">
        <v>2</v>
      </c>
      <c r="J1396" s="67">
        <v>556.30999999999995</v>
      </c>
      <c r="K1396" s="43"/>
      <c r="L1396" s="67">
        <v>128.91999999999999</v>
      </c>
      <c r="M1396" s="68">
        <v>8.6300000000000008</v>
      </c>
      <c r="N1396" s="115">
        <v>1112.6199999999999</v>
      </c>
      <c r="AF1396" s="39"/>
      <c r="AG1396" s="47" t="s">
        <v>4143</v>
      </c>
      <c r="AM1396" s="47"/>
      <c r="AN1396" s="47"/>
      <c r="AP1396" s="47"/>
      <c r="AQ1396" s="47"/>
    </row>
    <row r="1397" spans="1:43" s="4" customFormat="1" ht="15" x14ac:dyDescent="0.25">
      <c r="A1397" s="65"/>
      <c r="B1397" s="66"/>
      <c r="C1397" s="374" t="s">
        <v>72</v>
      </c>
      <c r="D1397" s="374"/>
      <c r="E1397" s="374"/>
      <c r="F1397" s="42"/>
      <c r="G1397" s="43"/>
      <c r="H1397" s="43"/>
      <c r="I1397" s="43"/>
      <c r="J1397" s="45"/>
      <c r="K1397" s="43"/>
      <c r="L1397" s="67">
        <v>128.91999999999999</v>
      </c>
      <c r="M1397" s="60"/>
      <c r="N1397" s="115">
        <v>1112.6199999999999</v>
      </c>
      <c r="AF1397" s="39"/>
      <c r="AG1397" s="47"/>
      <c r="AM1397" s="47" t="s">
        <v>72</v>
      </c>
      <c r="AN1397" s="47"/>
      <c r="AP1397" s="47"/>
      <c r="AQ1397" s="47"/>
    </row>
    <row r="1398" spans="1:43" s="4" customFormat="1" ht="22.5" x14ac:dyDescent="0.25">
      <c r="A1398" s="40" t="s">
        <v>689</v>
      </c>
      <c r="B1398" s="41" t="s">
        <v>4142</v>
      </c>
      <c r="C1398" s="374" t="s">
        <v>4161</v>
      </c>
      <c r="D1398" s="374"/>
      <c r="E1398" s="374"/>
      <c r="F1398" s="42" t="s">
        <v>61</v>
      </c>
      <c r="G1398" s="43">
        <v>3</v>
      </c>
      <c r="H1398" s="44">
        <v>1</v>
      </c>
      <c r="I1398" s="44">
        <v>3</v>
      </c>
      <c r="J1398" s="105">
        <v>2041.63</v>
      </c>
      <c r="K1398" s="43"/>
      <c r="L1398" s="67">
        <v>709.72</v>
      </c>
      <c r="M1398" s="68">
        <v>8.6300000000000008</v>
      </c>
      <c r="N1398" s="115">
        <v>6124.89</v>
      </c>
      <c r="AF1398" s="39"/>
      <c r="AG1398" s="47" t="s">
        <v>4161</v>
      </c>
      <c r="AM1398" s="47"/>
      <c r="AN1398" s="47"/>
      <c r="AP1398" s="47"/>
      <c r="AQ1398" s="47"/>
    </row>
    <row r="1399" spans="1:43" s="4" customFormat="1" ht="15" x14ac:dyDescent="0.25">
      <c r="A1399" s="65"/>
      <c r="B1399" s="66"/>
      <c r="C1399" s="374" t="s">
        <v>72</v>
      </c>
      <c r="D1399" s="374"/>
      <c r="E1399" s="374"/>
      <c r="F1399" s="42"/>
      <c r="G1399" s="43"/>
      <c r="H1399" s="43"/>
      <c r="I1399" s="43"/>
      <c r="J1399" s="45"/>
      <c r="K1399" s="43"/>
      <c r="L1399" s="67">
        <v>709.72</v>
      </c>
      <c r="M1399" s="60"/>
      <c r="N1399" s="115">
        <v>6124.89</v>
      </c>
      <c r="AF1399" s="39"/>
      <c r="AG1399" s="47"/>
      <c r="AM1399" s="47" t="s">
        <v>72</v>
      </c>
      <c r="AN1399" s="47"/>
      <c r="AP1399" s="47"/>
      <c r="AQ1399" s="47"/>
    </row>
    <row r="1400" spans="1:43" s="4" customFormat="1" ht="23.25" x14ac:dyDescent="0.25">
      <c r="A1400" s="40" t="s">
        <v>693</v>
      </c>
      <c r="B1400" s="41" t="s">
        <v>4142</v>
      </c>
      <c r="C1400" s="374" t="s">
        <v>4188</v>
      </c>
      <c r="D1400" s="374"/>
      <c r="E1400" s="374"/>
      <c r="F1400" s="42" t="s">
        <v>61</v>
      </c>
      <c r="G1400" s="43">
        <v>4</v>
      </c>
      <c r="H1400" s="44">
        <v>1</v>
      </c>
      <c r="I1400" s="44">
        <v>4</v>
      </c>
      <c r="J1400" s="105">
        <v>6134.28</v>
      </c>
      <c r="K1400" s="43"/>
      <c r="L1400" s="105">
        <v>2843.24</v>
      </c>
      <c r="M1400" s="68">
        <v>8.6300000000000008</v>
      </c>
      <c r="N1400" s="115">
        <v>24537.119999999999</v>
      </c>
      <c r="AF1400" s="39"/>
      <c r="AG1400" s="47" t="s">
        <v>4188</v>
      </c>
      <c r="AM1400" s="47"/>
      <c r="AN1400" s="47"/>
      <c r="AP1400" s="47"/>
      <c r="AQ1400" s="47"/>
    </row>
    <row r="1401" spans="1:43" s="4" customFormat="1" ht="15" x14ac:dyDescent="0.25">
      <c r="A1401" s="65"/>
      <c r="B1401" s="66"/>
      <c r="C1401" s="374" t="s">
        <v>72</v>
      </c>
      <c r="D1401" s="374"/>
      <c r="E1401" s="374"/>
      <c r="F1401" s="42"/>
      <c r="G1401" s="43"/>
      <c r="H1401" s="43"/>
      <c r="I1401" s="43"/>
      <c r="J1401" s="45"/>
      <c r="K1401" s="43"/>
      <c r="L1401" s="105">
        <v>2843.24</v>
      </c>
      <c r="M1401" s="60"/>
      <c r="N1401" s="115">
        <v>24537.119999999999</v>
      </c>
      <c r="AF1401" s="39"/>
      <c r="AG1401" s="47"/>
      <c r="AM1401" s="47" t="s">
        <v>72</v>
      </c>
      <c r="AN1401" s="47"/>
      <c r="AP1401" s="47"/>
      <c r="AQ1401" s="47"/>
    </row>
    <row r="1402" spans="1:43" s="4" customFormat="1" ht="15" x14ac:dyDescent="0.25">
      <c r="A1402" s="381" t="s">
        <v>4196</v>
      </c>
      <c r="B1402" s="382"/>
      <c r="C1402" s="382"/>
      <c r="D1402" s="382"/>
      <c r="E1402" s="382"/>
      <c r="F1402" s="382"/>
      <c r="G1402" s="382"/>
      <c r="H1402" s="382"/>
      <c r="I1402" s="382"/>
      <c r="J1402" s="382"/>
      <c r="K1402" s="382"/>
      <c r="L1402" s="382"/>
      <c r="M1402" s="382"/>
      <c r="N1402" s="383"/>
      <c r="AF1402" s="39"/>
      <c r="AG1402" s="47"/>
      <c r="AM1402" s="47"/>
      <c r="AN1402" s="47"/>
      <c r="AP1402" s="47"/>
      <c r="AQ1402" s="47" t="s">
        <v>4196</v>
      </c>
    </row>
    <row r="1403" spans="1:43" s="4" customFormat="1" ht="45.75" x14ac:dyDescent="0.25">
      <c r="A1403" s="40" t="s">
        <v>697</v>
      </c>
      <c r="B1403" s="41" t="s">
        <v>4197</v>
      </c>
      <c r="C1403" s="374" t="s">
        <v>4198</v>
      </c>
      <c r="D1403" s="374"/>
      <c r="E1403" s="374"/>
      <c r="F1403" s="42" t="s">
        <v>215</v>
      </c>
      <c r="G1403" s="43">
        <v>0.41499999999999998</v>
      </c>
      <c r="H1403" s="44">
        <v>1</v>
      </c>
      <c r="I1403" s="116">
        <v>0.41499999999999998</v>
      </c>
      <c r="J1403" s="45"/>
      <c r="K1403" s="43"/>
      <c r="L1403" s="45"/>
      <c r="M1403" s="43"/>
      <c r="N1403" s="46"/>
      <c r="AF1403" s="39"/>
      <c r="AG1403" s="47" t="s">
        <v>4198</v>
      </c>
      <c r="AM1403" s="47"/>
      <c r="AN1403" s="47"/>
      <c r="AP1403" s="47"/>
      <c r="AQ1403" s="47"/>
    </row>
    <row r="1404" spans="1:43" s="4" customFormat="1" ht="15" x14ac:dyDescent="0.25">
      <c r="A1404" s="69"/>
      <c r="B1404" s="50"/>
      <c r="C1404" s="372" t="s">
        <v>4273</v>
      </c>
      <c r="D1404" s="372"/>
      <c r="E1404" s="372"/>
      <c r="F1404" s="372"/>
      <c r="G1404" s="372"/>
      <c r="H1404" s="372"/>
      <c r="I1404" s="372"/>
      <c r="J1404" s="372"/>
      <c r="K1404" s="372"/>
      <c r="L1404" s="372"/>
      <c r="M1404" s="372"/>
      <c r="N1404" s="377"/>
      <c r="AF1404" s="39"/>
      <c r="AG1404" s="47"/>
      <c r="AH1404" s="3" t="s">
        <v>4273</v>
      </c>
      <c r="AM1404" s="47"/>
      <c r="AN1404" s="47"/>
      <c r="AP1404" s="47"/>
      <c r="AQ1404" s="47"/>
    </row>
    <row r="1405" spans="1:43" s="4" customFormat="1" ht="22.5" x14ac:dyDescent="0.25">
      <c r="A1405" s="103"/>
      <c r="B1405" s="49" t="s">
        <v>217</v>
      </c>
      <c r="C1405" s="368" t="s">
        <v>218</v>
      </c>
      <c r="D1405" s="368"/>
      <c r="E1405" s="368"/>
      <c r="F1405" s="368"/>
      <c r="G1405" s="368"/>
      <c r="H1405" s="368"/>
      <c r="I1405" s="368"/>
      <c r="J1405" s="368"/>
      <c r="K1405" s="368"/>
      <c r="L1405" s="368"/>
      <c r="M1405" s="368"/>
      <c r="N1405" s="376"/>
      <c r="AF1405" s="39"/>
      <c r="AG1405" s="47"/>
      <c r="AI1405" s="3" t="s">
        <v>218</v>
      </c>
      <c r="AM1405" s="47"/>
      <c r="AN1405" s="47"/>
      <c r="AP1405" s="47"/>
      <c r="AQ1405" s="47"/>
    </row>
    <row r="1406" spans="1:43" s="4" customFormat="1" ht="15" x14ac:dyDescent="0.25">
      <c r="A1406" s="48"/>
      <c r="B1406" s="49" t="s">
        <v>58</v>
      </c>
      <c r="C1406" s="372" t="s">
        <v>62</v>
      </c>
      <c r="D1406" s="372"/>
      <c r="E1406" s="372"/>
      <c r="F1406" s="51"/>
      <c r="G1406" s="52"/>
      <c r="H1406" s="52"/>
      <c r="I1406" s="52"/>
      <c r="J1406" s="53">
        <v>878.52</v>
      </c>
      <c r="K1406" s="54">
        <v>1.1499999999999999</v>
      </c>
      <c r="L1406" s="53">
        <v>419.27</v>
      </c>
      <c r="M1406" s="54">
        <v>34.96</v>
      </c>
      <c r="N1406" s="55">
        <v>14657.68</v>
      </c>
      <c r="AF1406" s="39"/>
      <c r="AG1406" s="47"/>
      <c r="AJ1406" s="3" t="s">
        <v>62</v>
      </c>
      <c r="AM1406" s="47"/>
      <c r="AN1406" s="47"/>
      <c r="AP1406" s="47"/>
      <c r="AQ1406" s="47"/>
    </row>
    <row r="1407" spans="1:43" s="4" customFormat="1" ht="15" x14ac:dyDescent="0.25">
      <c r="A1407" s="48"/>
      <c r="B1407" s="49" t="s">
        <v>73</v>
      </c>
      <c r="C1407" s="372" t="s">
        <v>175</v>
      </c>
      <c r="D1407" s="372"/>
      <c r="E1407" s="372"/>
      <c r="F1407" s="51"/>
      <c r="G1407" s="52"/>
      <c r="H1407" s="52"/>
      <c r="I1407" s="52"/>
      <c r="J1407" s="107">
        <v>8480.7199999999993</v>
      </c>
      <c r="K1407" s="54">
        <v>1.1499999999999999</v>
      </c>
      <c r="L1407" s="107">
        <v>4047.42</v>
      </c>
      <c r="M1407" s="52"/>
      <c r="N1407" s="58"/>
      <c r="AF1407" s="39"/>
      <c r="AG1407" s="47"/>
      <c r="AJ1407" s="3" t="s">
        <v>175</v>
      </c>
      <c r="AM1407" s="47"/>
      <c r="AN1407" s="47"/>
      <c r="AP1407" s="47"/>
      <c r="AQ1407" s="47"/>
    </row>
    <row r="1408" spans="1:43" s="4" customFormat="1" ht="15" x14ac:dyDescent="0.25">
      <c r="A1408" s="48"/>
      <c r="B1408" s="49" t="s">
        <v>78</v>
      </c>
      <c r="C1408" s="372" t="s">
        <v>176</v>
      </c>
      <c r="D1408" s="372"/>
      <c r="E1408" s="372"/>
      <c r="F1408" s="51"/>
      <c r="G1408" s="52"/>
      <c r="H1408" s="52"/>
      <c r="I1408" s="52"/>
      <c r="J1408" s="53">
        <v>683.57</v>
      </c>
      <c r="K1408" s="54">
        <v>1.1499999999999999</v>
      </c>
      <c r="L1408" s="53">
        <v>326.23</v>
      </c>
      <c r="M1408" s="54">
        <v>34.96</v>
      </c>
      <c r="N1408" s="55">
        <v>11405</v>
      </c>
      <c r="AF1408" s="39"/>
      <c r="AG1408" s="47"/>
      <c r="AJ1408" s="3" t="s">
        <v>176</v>
      </c>
      <c r="AM1408" s="47"/>
      <c r="AN1408" s="47"/>
      <c r="AP1408" s="47"/>
      <c r="AQ1408" s="47"/>
    </row>
    <row r="1409" spans="1:43" s="4" customFormat="1" ht="15" x14ac:dyDescent="0.25">
      <c r="A1409" s="48"/>
      <c r="B1409" s="49" t="s">
        <v>122</v>
      </c>
      <c r="C1409" s="372" t="s">
        <v>177</v>
      </c>
      <c r="D1409" s="372"/>
      <c r="E1409" s="372"/>
      <c r="F1409" s="51"/>
      <c r="G1409" s="52"/>
      <c r="H1409" s="52"/>
      <c r="I1409" s="52"/>
      <c r="J1409" s="53">
        <v>96.62</v>
      </c>
      <c r="K1409" s="52"/>
      <c r="L1409" s="53">
        <v>40.1</v>
      </c>
      <c r="M1409" s="52"/>
      <c r="N1409" s="58"/>
      <c r="AF1409" s="39"/>
      <c r="AG1409" s="47"/>
      <c r="AJ1409" s="3" t="s">
        <v>177</v>
      </c>
      <c r="AM1409" s="47"/>
      <c r="AN1409" s="47"/>
      <c r="AP1409" s="47"/>
      <c r="AQ1409" s="47"/>
    </row>
    <row r="1410" spans="1:43" s="4" customFormat="1" ht="15" x14ac:dyDescent="0.25">
      <c r="A1410" s="56"/>
      <c r="B1410" s="49"/>
      <c r="C1410" s="372" t="s">
        <v>63</v>
      </c>
      <c r="D1410" s="372"/>
      <c r="E1410" s="372"/>
      <c r="F1410" s="51" t="s">
        <v>64</v>
      </c>
      <c r="G1410" s="54">
        <v>93.46</v>
      </c>
      <c r="H1410" s="54">
        <v>1.1499999999999999</v>
      </c>
      <c r="I1410" s="117">
        <v>44.603785000000002</v>
      </c>
      <c r="J1410" s="57"/>
      <c r="K1410" s="52"/>
      <c r="L1410" s="57"/>
      <c r="M1410" s="52"/>
      <c r="N1410" s="58"/>
      <c r="AF1410" s="39"/>
      <c r="AG1410" s="47"/>
      <c r="AK1410" s="3" t="s">
        <v>63</v>
      </c>
      <c r="AM1410" s="47"/>
      <c r="AN1410" s="47"/>
      <c r="AP1410" s="47"/>
      <c r="AQ1410" s="47"/>
    </row>
    <row r="1411" spans="1:43" s="4" customFormat="1" ht="15" x14ac:dyDescent="0.25">
      <c r="A1411" s="56"/>
      <c r="B1411" s="49"/>
      <c r="C1411" s="372" t="s">
        <v>178</v>
      </c>
      <c r="D1411" s="372"/>
      <c r="E1411" s="372"/>
      <c r="F1411" s="51" t="s">
        <v>64</v>
      </c>
      <c r="G1411" s="54">
        <v>48.92</v>
      </c>
      <c r="H1411" s="54">
        <v>1.1499999999999999</v>
      </c>
      <c r="I1411" s="114">
        <v>23.347069999999999</v>
      </c>
      <c r="J1411" s="57"/>
      <c r="K1411" s="52"/>
      <c r="L1411" s="57"/>
      <c r="M1411" s="52"/>
      <c r="N1411" s="58"/>
      <c r="AF1411" s="39"/>
      <c r="AG1411" s="47"/>
      <c r="AK1411" s="3" t="s">
        <v>178</v>
      </c>
      <c r="AM1411" s="47"/>
      <c r="AN1411" s="47"/>
      <c r="AP1411" s="47"/>
      <c r="AQ1411" s="47"/>
    </row>
    <row r="1412" spans="1:43" s="4" customFormat="1" ht="15" x14ac:dyDescent="0.25">
      <c r="A1412" s="48"/>
      <c r="B1412" s="49"/>
      <c r="C1412" s="375" t="s">
        <v>65</v>
      </c>
      <c r="D1412" s="375"/>
      <c r="E1412" s="375"/>
      <c r="F1412" s="59"/>
      <c r="G1412" s="60"/>
      <c r="H1412" s="60"/>
      <c r="I1412" s="60"/>
      <c r="J1412" s="108">
        <v>9455.86</v>
      </c>
      <c r="K1412" s="60"/>
      <c r="L1412" s="108">
        <v>4506.79</v>
      </c>
      <c r="M1412" s="60"/>
      <c r="N1412" s="62"/>
      <c r="AF1412" s="39"/>
      <c r="AG1412" s="47"/>
      <c r="AL1412" s="3" t="s">
        <v>65</v>
      </c>
      <c r="AM1412" s="47"/>
      <c r="AN1412" s="47"/>
      <c r="AP1412" s="47"/>
      <c r="AQ1412" s="47"/>
    </row>
    <row r="1413" spans="1:43" s="4" customFormat="1" ht="15" x14ac:dyDescent="0.25">
      <c r="A1413" s="56"/>
      <c r="B1413" s="49"/>
      <c r="C1413" s="372" t="s">
        <v>66</v>
      </c>
      <c r="D1413" s="372"/>
      <c r="E1413" s="372"/>
      <c r="F1413" s="51"/>
      <c r="G1413" s="52"/>
      <c r="H1413" s="52"/>
      <c r="I1413" s="52"/>
      <c r="J1413" s="57"/>
      <c r="K1413" s="52"/>
      <c r="L1413" s="53">
        <v>745.5</v>
      </c>
      <c r="M1413" s="52"/>
      <c r="N1413" s="55">
        <v>26062.68</v>
      </c>
      <c r="AF1413" s="39"/>
      <c r="AG1413" s="47"/>
      <c r="AK1413" s="3" t="s">
        <v>66</v>
      </c>
      <c r="AM1413" s="47"/>
      <c r="AN1413" s="47"/>
      <c r="AP1413" s="47"/>
      <c r="AQ1413" s="47"/>
    </row>
    <row r="1414" spans="1:43" s="4" customFormat="1" ht="23.25" x14ac:dyDescent="0.25">
      <c r="A1414" s="56"/>
      <c r="B1414" s="49" t="s">
        <v>718</v>
      </c>
      <c r="C1414" s="372" t="s">
        <v>719</v>
      </c>
      <c r="D1414" s="372"/>
      <c r="E1414" s="372"/>
      <c r="F1414" s="51" t="s">
        <v>69</v>
      </c>
      <c r="G1414" s="63">
        <v>117</v>
      </c>
      <c r="H1414" s="52"/>
      <c r="I1414" s="63">
        <v>117</v>
      </c>
      <c r="J1414" s="57"/>
      <c r="K1414" s="52"/>
      <c r="L1414" s="53">
        <v>872.24</v>
      </c>
      <c r="M1414" s="52"/>
      <c r="N1414" s="55">
        <v>30493.34</v>
      </c>
      <c r="AF1414" s="39"/>
      <c r="AG1414" s="47"/>
      <c r="AK1414" s="3" t="s">
        <v>719</v>
      </c>
      <c r="AM1414" s="47"/>
      <c r="AN1414" s="47"/>
      <c r="AP1414" s="47"/>
      <c r="AQ1414" s="47"/>
    </row>
    <row r="1415" spans="1:43" s="4" customFormat="1" ht="23.25" x14ac:dyDescent="0.25">
      <c r="A1415" s="56"/>
      <c r="B1415" s="49" t="s">
        <v>720</v>
      </c>
      <c r="C1415" s="372" t="s">
        <v>721</v>
      </c>
      <c r="D1415" s="372"/>
      <c r="E1415" s="372"/>
      <c r="F1415" s="51" t="s">
        <v>69</v>
      </c>
      <c r="G1415" s="63">
        <v>74</v>
      </c>
      <c r="H1415" s="52"/>
      <c r="I1415" s="63">
        <v>74</v>
      </c>
      <c r="J1415" s="57"/>
      <c r="K1415" s="52"/>
      <c r="L1415" s="53">
        <v>551.66999999999996</v>
      </c>
      <c r="M1415" s="52"/>
      <c r="N1415" s="55">
        <v>19286.38</v>
      </c>
      <c r="AF1415" s="39"/>
      <c r="AG1415" s="47"/>
      <c r="AK1415" s="3" t="s">
        <v>721</v>
      </c>
      <c r="AM1415" s="47"/>
      <c r="AN1415" s="47"/>
      <c r="AP1415" s="47"/>
      <c r="AQ1415" s="47"/>
    </row>
    <row r="1416" spans="1:43" s="4" customFormat="1" ht="15" x14ac:dyDescent="0.25">
      <c r="A1416" s="65"/>
      <c r="B1416" s="66"/>
      <c r="C1416" s="374" t="s">
        <v>72</v>
      </c>
      <c r="D1416" s="374"/>
      <c r="E1416" s="374"/>
      <c r="F1416" s="42"/>
      <c r="G1416" s="43"/>
      <c r="H1416" s="43"/>
      <c r="I1416" s="43"/>
      <c r="J1416" s="45"/>
      <c r="K1416" s="43"/>
      <c r="L1416" s="105">
        <v>5930.7</v>
      </c>
      <c r="M1416" s="60"/>
      <c r="N1416" s="46"/>
      <c r="AF1416" s="39"/>
      <c r="AG1416" s="47"/>
      <c r="AM1416" s="47" t="s">
        <v>72</v>
      </c>
      <c r="AN1416" s="47"/>
      <c r="AP1416" s="47"/>
      <c r="AQ1416" s="47"/>
    </row>
    <row r="1417" spans="1:43" s="4" customFormat="1" ht="22.5" x14ac:dyDescent="0.25">
      <c r="A1417" s="40" t="s">
        <v>701</v>
      </c>
      <c r="B1417" s="41" t="s">
        <v>4117</v>
      </c>
      <c r="C1417" s="374" t="s">
        <v>4200</v>
      </c>
      <c r="D1417" s="374"/>
      <c r="E1417" s="374"/>
      <c r="F1417" s="42" t="s">
        <v>231</v>
      </c>
      <c r="G1417" s="43">
        <v>41.914999999999999</v>
      </c>
      <c r="H1417" s="44">
        <v>1</v>
      </c>
      <c r="I1417" s="116">
        <v>41.914999999999999</v>
      </c>
      <c r="J1417" s="105">
        <v>24279.06</v>
      </c>
      <c r="K1417" s="43"/>
      <c r="L1417" s="105">
        <v>117920.83</v>
      </c>
      <c r="M1417" s="68">
        <v>8.6300000000000008</v>
      </c>
      <c r="N1417" s="115">
        <v>1017656.8</v>
      </c>
      <c r="AF1417" s="39"/>
      <c r="AG1417" s="47" t="s">
        <v>4200</v>
      </c>
      <c r="AM1417" s="47"/>
      <c r="AN1417" s="47"/>
      <c r="AP1417" s="47"/>
      <c r="AQ1417" s="47"/>
    </row>
    <row r="1418" spans="1:43" s="4" customFormat="1" ht="15" x14ac:dyDescent="0.25">
      <c r="A1418" s="65"/>
      <c r="B1418" s="66"/>
      <c r="C1418" s="374" t="s">
        <v>72</v>
      </c>
      <c r="D1418" s="374"/>
      <c r="E1418" s="374"/>
      <c r="F1418" s="42"/>
      <c r="G1418" s="43"/>
      <c r="H1418" s="43"/>
      <c r="I1418" s="43"/>
      <c r="J1418" s="45"/>
      <c r="K1418" s="43"/>
      <c r="L1418" s="105">
        <v>117920.83</v>
      </c>
      <c r="M1418" s="60"/>
      <c r="N1418" s="115">
        <v>1017656.8</v>
      </c>
      <c r="AF1418" s="39"/>
      <c r="AG1418" s="47"/>
      <c r="AM1418" s="47" t="s">
        <v>72</v>
      </c>
      <c r="AN1418" s="47"/>
      <c r="AP1418" s="47"/>
      <c r="AQ1418" s="47"/>
    </row>
    <row r="1419" spans="1:43" s="4" customFormat="1" ht="56.25" x14ac:dyDescent="0.25">
      <c r="A1419" s="40" t="s">
        <v>705</v>
      </c>
      <c r="B1419" s="41" t="s">
        <v>4201</v>
      </c>
      <c r="C1419" s="374" t="s">
        <v>4202</v>
      </c>
      <c r="D1419" s="374"/>
      <c r="E1419" s="374"/>
      <c r="F1419" s="42" t="s">
        <v>732</v>
      </c>
      <c r="G1419" s="43">
        <v>0.41499999999999998</v>
      </c>
      <c r="H1419" s="44">
        <v>1</v>
      </c>
      <c r="I1419" s="116">
        <v>0.41499999999999998</v>
      </c>
      <c r="J1419" s="45"/>
      <c r="K1419" s="43"/>
      <c r="L1419" s="45"/>
      <c r="M1419" s="43"/>
      <c r="N1419" s="46"/>
      <c r="AF1419" s="39"/>
      <c r="AG1419" s="47" t="s">
        <v>4202</v>
      </c>
      <c r="AM1419" s="47"/>
      <c r="AN1419" s="47"/>
      <c r="AP1419" s="47"/>
      <c r="AQ1419" s="47"/>
    </row>
    <row r="1420" spans="1:43" s="4" customFormat="1" ht="15" x14ac:dyDescent="0.25">
      <c r="A1420" s="69"/>
      <c r="B1420" s="50"/>
      <c r="C1420" s="372" t="s">
        <v>4273</v>
      </c>
      <c r="D1420" s="372"/>
      <c r="E1420" s="372"/>
      <c r="F1420" s="372"/>
      <c r="G1420" s="372"/>
      <c r="H1420" s="372"/>
      <c r="I1420" s="372"/>
      <c r="J1420" s="372"/>
      <c r="K1420" s="372"/>
      <c r="L1420" s="372"/>
      <c r="M1420" s="372"/>
      <c r="N1420" s="377"/>
      <c r="AF1420" s="39"/>
      <c r="AG1420" s="47"/>
      <c r="AH1420" s="3" t="s">
        <v>4273</v>
      </c>
      <c r="AM1420" s="47"/>
      <c r="AN1420" s="47"/>
      <c r="AP1420" s="47"/>
      <c r="AQ1420" s="47"/>
    </row>
    <row r="1421" spans="1:43" s="4" customFormat="1" ht="22.5" x14ac:dyDescent="0.25">
      <c r="A1421" s="103"/>
      <c r="B1421" s="49" t="s">
        <v>217</v>
      </c>
      <c r="C1421" s="368" t="s">
        <v>218</v>
      </c>
      <c r="D1421" s="368"/>
      <c r="E1421" s="368"/>
      <c r="F1421" s="368"/>
      <c r="G1421" s="368"/>
      <c r="H1421" s="368"/>
      <c r="I1421" s="368"/>
      <c r="J1421" s="368"/>
      <c r="K1421" s="368"/>
      <c r="L1421" s="368"/>
      <c r="M1421" s="368"/>
      <c r="N1421" s="376"/>
      <c r="AF1421" s="39"/>
      <c r="AG1421" s="47"/>
      <c r="AI1421" s="3" t="s">
        <v>218</v>
      </c>
      <c r="AM1421" s="47"/>
      <c r="AN1421" s="47"/>
      <c r="AP1421" s="47"/>
      <c r="AQ1421" s="47"/>
    </row>
    <row r="1422" spans="1:43" s="4" customFormat="1" ht="15" x14ac:dyDescent="0.25">
      <c r="A1422" s="48"/>
      <c r="B1422" s="49" t="s">
        <v>58</v>
      </c>
      <c r="C1422" s="372" t="s">
        <v>62</v>
      </c>
      <c r="D1422" s="372"/>
      <c r="E1422" s="372"/>
      <c r="F1422" s="51"/>
      <c r="G1422" s="52"/>
      <c r="H1422" s="52"/>
      <c r="I1422" s="52"/>
      <c r="J1422" s="53">
        <v>988.74</v>
      </c>
      <c r="K1422" s="54">
        <v>1.1499999999999999</v>
      </c>
      <c r="L1422" s="53">
        <v>471.88</v>
      </c>
      <c r="M1422" s="54">
        <v>34.96</v>
      </c>
      <c r="N1422" s="55">
        <v>16496.919999999998</v>
      </c>
      <c r="AF1422" s="39"/>
      <c r="AG1422" s="47"/>
      <c r="AJ1422" s="3" t="s">
        <v>62</v>
      </c>
      <c r="AM1422" s="47"/>
      <c r="AN1422" s="47"/>
      <c r="AP1422" s="47"/>
      <c r="AQ1422" s="47"/>
    </row>
    <row r="1423" spans="1:43" s="4" customFormat="1" ht="15" x14ac:dyDescent="0.25">
      <c r="A1423" s="48"/>
      <c r="B1423" s="49" t="s">
        <v>73</v>
      </c>
      <c r="C1423" s="372" t="s">
        <v>175</v>
      </c>
      <c r="D1423" s="372"/>
      <c r="E1423" s="372"/>
      <c r="F1423" s="51"/>
      <c r="G1423" s="52"/>
      <c r="H1423" s="52"/>
      <c r="I1423" s="52"/>
      <c r="J1423" s="53">
        <v>122.45</v>
      </c>
      <c r="K1423" s="54">
        <v>1.1499999999999999</v>
      </c>
      <c r="L1423" s="53">
        <v>58.44</v>
      </c>
      <c r="M1423" s="52"/>
      <c r="N1423" s="58"/>
      <c r="AF1423" s="39"/>
      <c r="AG1423" s="47"/>
      <c r="AJ1423" s="3" t="s">
        <v>175</v>
      </c>
      <c r="AM1423" s="47"/>
      <c r="AN1423" s="47"/>
      <c r="AP1423" s="47"/>
      <c r="AQ1423" s="47"/>
    </row>
    <row r="1424" spans="1:43" s="4" customFormat="1" ht="15" x14ac:dyDescent="0.25">
      <c r="A1424" s="48"/>
      <c r="B1424" s="49" t="s">
        <v>78</v>
      </c>
      <c r="C1424" s="372" t="s">
        <v>176</v>
      </c>
      <c r="D1424" s="372"/>
      <c r="E1424" s="372"/>
      <c r="F1424" s="51"/>
      <c r="G1424" s="52"/>
      <c r="H1424" s="52"/>
      <c r="I1424" s="52"/>
      <c r="J1424" s="53">
        <v>2.4300000000000002</v>
      </c>
      <c r="K1424" s="54">
        <v>1.1499999999999999</v>
      </c>
      <c r="L1424" s="53">
        <v>1.1599999999999999</v>
      </c>
      <c r="M1424" s="54">
        <v>34.96</v>
      </c>
      <c r="N1424" s="64">
        <v>40.549999999999997</v>
      </c>
      <c r="AF1424" s="39"/>
      <c r="AG1424" s="47"/>
      <c r="AJ1424" s="3" t="s">
        <v>176</v>
      </c>
      <c r="AM1424" s="47"/>
      <c r="AN1424" s="47"/>
      <c r="AP1424" s="47"/>
      <c r="AQ1424" s="47"/>
    </row>
    <row r="1425" spans="1:43" s="4" customFormat="1" ht="15" x14ac:dyDescent="0.25">
      <c r="A1425" s="48"/>
      <c r="B1425" s="49" t="s">
        <v>122</v>
      </c>
      <c r="C1425" s="372" t="s">
        <v>177</v>
      </c>
      <c r="D1425" s="372"/>
      <c r="E1425" s="372"/>
      <c r="F1425" s="51"/>
      <c r="G1425" s="52"/>
      <c r="H1425" s="52"/>
      <c r="I1425" s="52"/>
      <c r="J1425" s="107">
        <v>2802.85</v>
      </c>
      <c r="K1425" s="52"/>
      <c r="L1425" s="107">
        <v>1163.18</v>
      </c>
      <c r="M1425" s="52"/>
      <c r="N1425" s="58"/>
      <c r="AF1425" s="39"/>
      <c r="AG1425" s="47"/>
      <c r="AJ1425" s="3" t="s">
        <v>177</v>
      </c>
      <c r="AM1425" s="47"/>
      <c r="AN1425" s="47"/>
      <c r="AP1425" s="47"/>
      <c r="AQ1425" s="47"/>
    </row>
    <row r="1426" spans="1:43" s="4" customFormat="1" ht="15" x14ac:dyDescent="0.25">
      <c r="A1426" s="56"/>
      <c r="B1426" s="49"/>
      <c r="C1426" s="372" t="s">
        <v>63</v>
      </c>
      <c r="D1426" s="372"/>
      <c r="E1426" s="372"/>
      <c r="F1426" s="51" t="s">
        <v>64</v>
      </c>
      <c r="G1426" s="54">
        <v>102.78</v>
      </c>
      <c r="H1426" s="54">
        <v>1.1499999999999999</v>
      </c>
      <c r="I1426" s="117">
        <v>49.051755</v>
      </c>
      <c r="J1426" s="57"/>
      <c r="K1426" s="52"/>
      <c r="L1426" s="57"/>
      <c r="M1426" s="52"/>
      <c r="N1426" s="58"/>
      <c r="AF1426" s="39"/>
      <c r="AG1426" s="47"/>
      <c r="AK1426" s="3" t="s">
        <v>63</v>
      </c>
      <c r="AM1426" s="47"/>
      <c r="AN1426" s="47"/>
      <c r="AP1426" s="47"/>
      <c r="AQ1426" s="47"/>
    </row>
    <row r="1427" spans="1:43" s="4" customFormat="1" ht="15" x14ac:dyDescent="0.25">
      <c r="A1427" s="56"/>
      <c r="B1427" s="49"/>
      <c r="C1427" s="372" t="s">
        <v>178</v>
      </c>
      <c r="D1427" s="372"/>
      <c r="E1427" s="372"/>
      <c r="F1427" s="51" t="s">
        <v>64</v>
      </c>
      <c r="G1427" s="54">
        <v>0.18</v>
      </c>
      <c r="H1427" s="54">
        <v>1.1499999999999999</v>
      </c>
      <c r="I1427" s="117">
        <v>8.5904999999999995E-2</v>
      </c>
      <c r="J1427" s="57"/>
      <c r="K1427" s="52"/>
      <c r="L1427" s="57"/>
      <c r="M1427" s="52"/>
      <c r="N1427" s="58"/>
      <c r="AF1427" s="39"/>
      <c r="AG1427" s="47"/>
      <c r="AK1427" s="3" t="s">
        <v>178</v>
      </c>
      <c r="AM1427" s="47"/>
      <c r="AN1427" s="47"/>
      <c r="AP1427" s="47"/>
      <c r="AQ1427" s="47"/>
    </row>
    <row r="1428" spans="1:43" s="4" customFormat="1" ht="15" x14ac:dyDescent="0.25">
      <c r="A1428" s="48"/>
      <c r="B1428" s="49"/>
      <c r="C1428" s="375" t="s">
        <v>65</v>
      </c>
      <c r="D1428" s="375"/>
      <c r="E1428" s="375"/>
      <c r="F1428" s="59"/>
      <c r="G1428" s="60"/>
      <c r="H1428" s="60"/>
      <c r="I1428" s="60"/>
      <c r="J1428" s="108">
        <v>3914.04</v>
      </c>
      <c r="K1428" s="60"/>
      <c r="L1428" s="108">
        <v>1693.5</v>
      </c>
      <c r="M1428" s="60"/>
      <c r="N1428" s="62"/>
      <c r="AF1428" s="39"/>
      <c r="AG1428" s="47"/>
      <c r="AL1428" s="3" t="s">
        <v>65</v>
      </c>
      <c r="AM1428" s="47"/>
      <c r="AN1428" s="47"/>
      <c r="AP1428" s="47"/>
      <c r="AQ1428" s="47"/>
    </row>
    <row r="1429" spans="1:43" s="4" customFormat="1" ht="15" x14ac:dyDescent="0.25">
      <c r="A1429" s="56"/>
      <c r="B1429" s="49"/>
      <c r="C1429" s="372" t="s">
        <v>66</v>
      </c>
      <c r="D1429" s="372"/>
      <c r="E1429" s="372"/>
      <c r="F1429" s="51"/>
      <c r="G1429" s="52"/>
      <c r="H1429" s="52"/>
      <c r="I1429" s="52"/>
      <c r="J1429" s="57"/>
      <c r="K1429" s="52"/>
      <c r="L1429" s="53">
        <v>473.04</v>
      </c>
      <c r="M1429" s="52"/>
      <c r="N1429" s="55">
        <v>16537.47</v>
      </c>
      <c r="AF1429" s="39"/>
      <c r="AG1429" s="47"/>
      <c r="AK1429" s="3" t="s">
        <v>66</v>
      </c>
      <c r="AM1429" s="47"/>
      <c r="AN1429" s="47"/>
      <c r="AP1429" s="47"/>
      <c r="AQ1429" s="47"/>
    </row>
    <row r="1430" spans="1:43" s="4" customFormat="1" ht="23.25" x14ac:dyDescent="0.25">
      <c r="A1430" s="56"/>
      <c r="B1430" s="49" t="s">
        <v>718</v>
      </c>
      <c r="C1430" s="372" t="s">
        <v>719</v>
      </c>
      <c r="D1430" s="372"/>
      <c r="E1430" s="372"/>
      <c r="F1430" s="51" t="s">
        <v>69</v>
      </c>
      <c r="G1430" s="63">
        <v>117</v>
      </c>
      <c r="H1430" s="52"/>
      <c r="I1430" s="63">
        <v>117</v>
      </c>
      <c r="J1430" s="57"/>
      <c r="K1430" s="52"/>
      <c r="L1430" s="53">
        <v>553.46</v>
      </c>
      <c r="M1430" s="52"/>
      <c r="N1430" s="55">
        <v>19348.84</v>
      </c>
      <c r="AF1430" s="39"/>
      <c r="AG1430" s="47"/>
      <c r="AK1430" s="3" t="s">
        <v>719</v>
      </c>
      <c r="AM1430" s="47"/>
      <c r="AN1430" s="47"/>
      <c r="AP1430" s="47"/>
      <c r="AQ1430" s="47"/>
    </row>
    <row r="1431" spans="1:43" s="4" customFormat="1" ht="23.25" x14ac:dyDescent="0.25">
      <c r="A1431" s="56"/>
      <c r="B1431" s="49" t="s">
        <v>720</v>
      </c>
      <c r="C1431" s="372" t="s">
        <v>721</v>
      </c>
      <c r="D1431" s="372"/>
      <c r="E1431" s="372"/>
      <c r="F1431" s="51" t="s">
        <v>69</v>
      </c>
      <c r="G1431" s="63">
        <v>74</v>
      </c>
      <c r="H1431" s="52"/>
      <c r="I1431" s="63">
        <v>74</v>
      </c>
      <c r="J1431" s="57"/>
      <c r="K1431" s="52"/>
      <c r="L1431" s="53">
        <v>350.05</v>
      </c>
      <c r="M1431" s="52"/>
      <c r="N1431" s="55">
        <v>12237.73</v>
      </c>
      <c r="AF1431" s="39"/>
      <c r="AG1431" s="47"/>
      <c r="AK1431" s="3" t="s">
        <v>721</v>
      </c>
      <c r="AM1431" s="47"/>
      <c r="AN1431" s="47"/>
      <c r="AP1431" s="47"/>
      <c r="AQ1431" s="47"/>
    </row>
    <row r="1432" spans="1:43" s="4" customFormat="1" ht="15" x14ac:dyDescent="0.25">
      <c r="A1432" s="65"/>
      <c r="B1432" s="66"/>
      <c r="C1432" s="374" t="s">
        <v>72</v>
      </c>
      <c r="D1432" s="374"/>
      <c r="E1432" s="374"/>
      <c r="F1432" s="42"/>
      <c r="G1432" s="43"/>
      <c r="H1432" s="43"/>
      <c r="I1432" s="43"/>
      <c r="J1432" s="45"/>
      <c r="K1432" s="43"/>
      <c r="L1432" s="105">
        <v>2597.0100000000002</v>
      </c>
      <c r="M1432" s="60"/>
      <c r="N1432" s="46"/>
      <c r="AF1432" s="39"/>
      <c r="AG1432" s="47"/>
      <c r="AM1432" s="47" t="s">
        <v>72</v>
      </c>
      <c r="AN1432" s="47"/>
      <c r="AP1432" s="47"/>
      <c r="AQ1432" s="47"/>
    </row>
    <row r="1433" spans="1:43" s="4" customFormat="1" ht="34.5" x14ac:dyDescent="0.25">
      <c r="A1433" s="40" t="s">
        <v>709</v>
      </c>
      <c r="B1433" s="41" t="s">
        <v>4203</v>
      </c>
      <c r="C1433" s="374" t="s">
        <v>4204</v>
      </c>
      <c r="D1433" s="374"/>
      <c r="E1433" s="374"/>
      <c r="F1433" s="42" t="s">
        <v>215</v>
      </c>
      <c r="G1433" s="43">
        <v>0.45500000000000002</v>
      </c>
      <c r="H1433" s="44">
        <v>1</v>
      </c>
      <c r="I1433" s="116">
        <v>0.45500000000000002</v>
      </c>
      <c r="J1433" s="45"/>
      <c r="K1433" s="43"/>
      <c r="L1433" s="45"/>
      <c r="M1433" s="43"/>
      <c r="N1433" s="46"/>
      <c r="AF1433" s="39"/>
      <c r="AG1433" s="47" t="s">
        <v>4204</v>
      </c>
      <c r="AM1433" s="47"/>
      <c r="AN1433" s="47"/>
      <c r="AP1433" s="47"/>
      <c r="AQ1433" s="47"/>
    </row>
    <row r="1434" spans="1:43" s="4" customFormat="1" ht="15" x14ac:dyDescent="0.25">
      <c r="A1434" s="69"/>
      <c r="B1434" s="50"/>
      <c r="C1434" s="372" t="s">
        <v>4070</v>
      </c>
      <c r="D1434" s="372"/>
      <c r="E1434" s="372"/>
      <c r="F1434" s="372"/>
      <c r="G1434" s="372"/>
      <c r="H1434" s="372"/>
      <c r="I1434" s="372"/>
      <c r="J1434" s="372"/>
      <c r="K1434" s="372"/>
      <c r="L1434" s="372"/>
      <c r="M1434" s="372"/>
      <c r="N1434" s="377"/>
      <c r="AF1434" s="39"/>
      <c r="AG1434" s="47"/>
      <c r="AH1434" s="3" t="s">
        <v>4070</v>
      </c>
      <c r="AM1434" s="47"/>
      <c r="AN1434" s="47"/>
      <c r="AP1434" s="47"/>
      <c r="AQ1434" s="47"/>
    </row>
    <row r="1435" spans="1:43" s="4" customFormat="1" ht="22.5" x14ac:dyDescent="0.25">
      <c r="A1435" s="103"/>
      <c r="B1435" s="49" t="s">
        <v>217</v>
      </c>
      <c r="C1435" s="368" t="s">
        <v>218</v>
      </c>
      <c r="D1435" s="368"/>
      <c r="E1435" s="368"/>
      <c r="F1435" s="368"/>
      <c r="G1435" s="368"/>
      <c r="H1435" s="368"/>
      <c r="I1435" s="368"/>
      <c r="J1435" s="368"/>
      <c r="K1435" s="368"/>
      <c r="L1435" s="368"/>
      <c r="M1435" s="368"/>
      <c r="N1435" s="376"/>
      <c r="AF1435" s="39"/>
      <c r="AG1435" s="47"/>
      <c r="AI1435" s="3" t="s">
        <v>218</v>
      </c>
      <c r="AM1435" s="47"/>
      <c r="AN1435" s="47"/>
      <c r="AP1435" s="47"/>
      <c r="AQ1435" s="47"/>
    </row>
    <row r="1436" spans="1:43" s="4" customFormat="1" ht="15" x14ac:dyDescent="0.25">
      <c r="A1436" s="48"/>
      <c r="B1436" s="49" t="s">
        <v>58</v>
      </c>
      <c r="C1436" s="372" t="s">
        <v>62</v>
      </c>
      <c r="D1436" s="372"/>
      <c r="E1436" s="372"/>
      <c r="F1436" s="51"/>
      <c r="G1436" s="52"/>
      <c r="H1436" s="52"/>
      <c r="I1436" s="52"/>
      <c r="J1436" s="53">
        <v>366.65</v>
      </c>
      <c r="K1436" s="54">
        <v>1.1499999999999999</v>
      </c>
      <c r="L1436" s="53">
        <v>191.85</v>
      </c>
      <c r="M1436" s="54">
        <v>34.96</v>
      </c>
      <c r="N1436" s="55">
        <v>6707.08</v>
      </c>
      <c r="AF1436" s="39"/>
      <c r="AG1436" s="47"/>
      <c r="AJ1436" s="3" t="s">
        <v>62</v>
      </c>
      <c r="AM1436" s="47"/>
      <c r="AN1436" s="47"/>
      <c r="AP1436" s="47"/>
      <c r="AQ1436" s="47"/>
    </row>
    <row r="1437" spans="1:43" s="4" customFormat="1" ht="15" x14ac:dyDescent="0.25">
      <c r="A1437" s="48"/>
      <c r="B1437" s="49" t="s">
        <v>73</v>
      </c>
      <c r="C1437" s="372" t="s">
        <v>175</v>
      </c>
      <c r="D1437" s="372"/>
      <c r="E1437" s="372"/>
      <c r="F1437" s="51"/>
      <c r="G1437" s="52"/>
      <c r="H1437" s="52"/>
      <c r="I1437" s="52"/>
      <c r="J1437" s="53">
        <v>696.32</v>
      </c>
      <c r="K1437" s="54">
        <v>1.1499999999999999</v>
      </c>
      <c r="L1437" s="53">
        <v>364.35</v>
      </c>
      <c r="M1437" s="52"/>
      <c r="N1437" s="58"/>
      <c r="AF1437" s="39"/>
      <c r="AG1437" s="47"/>
      <c r="AJ1437" s="3" t="s">
        <v>175</v>
      </c>
      <c r="AM1437" s="47"/>
      <c r="AN1437" s="47"/>
      <c r="AP1437" s="47"/>
      <c r="AQ1437" s="47"/>
    </row>
    <row r="1438" spans="1:43" s="4" customFormat="1" ht="15" x14ac:dyDescent="0.25">
      <c r="A1438" s="48"/>
      <c r="B1438" s="49" t="s">
        <v>78</v>
      </c>
      <c r="C1438" s="372" t="s">
        <v>176</v>
      </c>
      <c r="D1438" s="372"/>
      <c r="E1438" s="372"/>
      <c r="F1438" s="51"/>
      <c r="G1438" s="52"/>
      <c r="H1438" s="52"/>
      <c r="I1438" s="52"/>
      <c r="J1438" s="53">
        <v>82.69</v>
      </c>
      <c r="K1438" s="54">
        <v>1.1499999999999999</v>
      </c>
      <c r="L1438" s="53">
        <v>43.27</v>
      </c>
      <c r="M1438" s="54">
        <v>34.96</v>
      </c>
      <c r="N1438" s="55">
        <v>1512.72</v>
      </c>
      <c r="AF1438" s="39"/>
      <c r="AG1438" s="47"/>
      <c r="AJ1438" s="3" t="s">
        <v>176</v>
      </c>
      <c r="AM1438" s="47"/>
      <c r="AN1438" s="47"/>
      <c r="AP1438" s="47"/>
      <c r="AQ1438" s="47"/>
    </row>
    <row r="1439" spans="1:43" s="4" customFormat="1" ht="15" x14ac:dyDescent="0.25">
      <c r="A1439" s="48"/>
      <c r="B1439" s="49" t="s">
        <v>122</v>
      </c>
      <c r="C1439" s="372" t="s">
        <v>177</v>
      </c>
      <c r="D1439" s="372"/>
      <c r="E1439" s="372"/>
      <c r="F1439" s="51"/>
      <c r="G1439" s="52"/>
      <c r="H1439" s="52"/>
      <c r="I1439" s="52"/>
      <c r="J1439" s="53">
        <v>47.82</v>
      </c>
      <c r="K1439" s="52"/>
      <c r="L1439" s="53">
        <v>21.76</v>
      </c>
      <c r="M1439" s="52"/>
      <c r="N1439" s="58"/>
      <c r="AF1439" s="39"/>
      <c r="AG1439" s="47"/>
      <c r="AJ1439" s="3" t="s">
        <v>177</v>
      </c>
      <c r="AM1439" s="47"/>
      <c r="AN1439" s="47"/>
      <c r="AP1439" s="47"/>
      <c r="AQ1439" s="47"/>
    </row>
    <row r="1440" spans="1:43" s="4" customFormat="1" ht="15" x14ac:dyDescent="0.25">
      <c r="A1440" s="56"/>
      <c r="B1440" s="49"/>
      <c r="C1440" s="372" t="s">
        <v>63</v>
      </c>
      <c r="D1440" s="372"/>
      <c r="E1440" s="372"/>
      <c r="F1440" s="51" t="s">
        <v>64</v>
      </c>
      <c r="G1440" s="54">
        <v>39.94</v>
      </c>
      <c r="H1440" s="54">
        <v>1.1499999999999999</v>
      </c>
      <c r="I1440" s="117">
        <v>20.898605</v>
      </c>
      <c r="J1440" s="57"/>
      <c r="K1440" s="52"/>
      <c r="L1440" s="57"/>
      <c r="M1440" s="52"/>
      <c r="N1440" s="58"/>
      <c r="AF1440" s="39"/>
      <c r="AG1440" s="47"/>
      <c r="AK1440" s="3" t="s">
        <v>63</v>
      </c>
      <c r="AM1440" s="47"/>
      <c r="AN1440" s="47"/>
      <c r="AP1440" s="47"/>
      <c r="AQ1440" s="47"/>
    </row>
    <row r="1441" spans="1:43" s="4" customFormat="1" ht="15" x14ac:dyDescent="0.25">
      <c r="A1441" s="56"/>
      <c r="B1441" s="49"/>
      <c r="C1441" s="372" t="s">
        <v>178</v>
      </c>
      <c r="D1441" s="372"/>
      <c r="E1441" s="372"/>
      <c r="F1441" s="51" t="s">
        <v>64</v>
      </c>
      <c r="G1441" s="54">
        <v>6.18</v>
      </c>
      <c r="H1441" s="54">
        <v>1.1499999999999999</v>
      </c>
      <c r="I1441" s="117">
        <v>3.2336849999999999</v>
      </c>
      <c r="J1441" s="57"/>
      <c r="K1441" s="52"/>
      <c r="L1441" s="57"/>
      <c r="M1441" s="52"/>
      <c r="N1441" s="58"/>
      <c r="AF1441" s="39"/>
      <c r="AG1441" s="47"/>
      <c r="AK1441" s="3" t="s">
        <v>178</v>
      </c>
      <c r="AM1441" s="47"/>
      <c r="AN1441" s="47"/>
      <c r="AP1441" s="47"/>
      <c r="AQ1441" s="47"/>
    </row>
    <row r="1442" spans="1:43" s="4" customFormat="1" ht="15" x14ac:dyDescent="0.25">
      <c r="A1442" s="48"/>
      <c r="B1442" s="49"/>
      <c r="C1442" s="375" t="s">
        <v>65</v>
      </c>
      <c r="D1442" s="375"/>
      <c r="E1442" s="375"/>
      <c r="F1442" s="59"/>
      <c r="G1442" s="60"/>
      <c r="H1442" s="60"/>
      <c r="I1442" s="60"/>
      <c r="J1442" s="108">
        <v>1110.79</v>
      </c>
      <c r="K1442" s="60"/>
      <c r="L1442" s="61">
        <v>577.96</v>
      </c>
      <c r="M1442" s="60"/>
      <c r="N1442" s="62"/>
      <c r="AF1442" s="39"/>
      <c r="AG1442" s="47"/>
      <c r="AL1442" s="3" t="s">
        <v>65</v>
      </c>
      <c r="AM1442" s="47"/>
      <c r="AN1442" s="47"/>
      <c r="AP1442" s="47"/>
      <c r="AQ1442" s="47"/>
    </row>
    <row r="1443" spans="1:43" s="4" customFormat="1" ht="15" x14ac:dyDescent="0.25">
      <c r="A1443" s="56"/>
      <c r="B1443" s="49"/>
      <c r="C1443" s="372" t="s">
        <v>66</v>
      </c>
      <c r="D1443" s="372"/>
      <c r="E1443" s="372"/>
      <c r="F1443" s="51"/>
      <c r="G1443" s="52"/>
      <c r="H1443" s="52"/>
      <c r="I1443" s="52"/>
      <c r="J1443" s="57"/>
      <c r="K1443" s="52"/>
      <c r="L1443" s="53">
        <v>235.12</v>
      </c>
      <c r="M1443" s="52"/>
      <c r="N1443" s="55">
        <v>8219.7999999999993</v>
      </c>
      <c r="AF1443" s="39"/>
      <c r="AG1443" s="47"/>
      <c r="AK1443" s="3" t="s">
        <v>66</v>
      </c>
      <c r="AM1443" s="47"/>
      <c r="AN1443" s="47"/>
      <c r="AP1443" s="47"/>
      <c r="AQ1443" s="47"/>
    </row>
    <row r="1444" spans="1:43" s="4" customFormat="1" ht="23.25" x14ac:dyDescent="0.25">
      <c r="A1444" s="56"/>
      <c r="B1444" s="49" t="s">
        <v>718</v>
      </c>
      <c r="C1444" s="372" t="s">
        <v>719</v>
      </c>
      <c r="D1444" s="372"/>
      <c r="E1444" s="372"/>
      <c r="F1444" s="51" t="s">
        <v>69</v>
      </c>
      <c r="G1444" s="63">
        <v>117</v>
      </c>
      <c r="H1444" s="52"/>
      <c r="I1444" s="63">
        <v>117</v>
      </c>
      <c r="J1444" s="57"/>
      <c r="K1444" s="52"/>
      <c r="L1444" s="53">
        <v>275.08999999999997</v>
      </c>
      <c r="M1444" s="52"/>
      <c r="N1444" s="55">
        <v>9617.17</v>
      </c>
      <c r="AF1444" s="39"/>
      <c r="AG1444" s="47"/>
      <c r="AK1444" s="3" t="s">
        <v>719</v>
      </c>
      <c r="AM1444" s="47"/>
      <c r="AN1444" s="47"/>
      <c r="AP1444" s="47"/>
      <c r="AQ1444" s="47"/>
    </row>
    <row r="1445" spans="1:43" s="4" customFormat="1" ht="23.25" x14ac:dyDescent="0.25">
      <c r="A1445" s="56"/>
      <c r="B1445" s="49" t="s">
        <v>720</v>
      </c>
      <c r="C1445" s="372" t="s">
        <v>721</v>
      </c>
      <c r="D1445" s="372"/>
      <c r="E1445" s="372"/>
      <c r="F1445" s="51" t="s">
        <v>69</v>
      </c>
      <c r="G1445" s="63">
        <v>74</v>
      </c>
      <c r="H1445" s="52"/>
      <c r="I1445" s="63">
        <v>74</v>
      </c>
      <c r="J1445" s="57"/>
      <c r="K1445" s="52"/>
      <c r="L1445" s="53">
        <v>173.99</v>
      </c>
      <c r="M1445" s="52"/>
      <c r="N1445" s="55">
        <v>6082.65</v>
      </c>
      <c r="AF1445" s="39"/>
      <c r="AG1445" s="47"/>
      <c r="AK1445" s="3" t="s">
        <v>721</v>
      </c>
      <c r="AM1445" s="47"/>
      <c r="AN1445" s="47"/>
      <c r="AP1445" s="47"/>
      <c r="AQ1445" s="47"/>
    </row>
    <row r="1446" spans="1:43" s="4" customFormat="1" ht="15" x14ac:dyDescent="0.25">
      <c r="A1446" s="65"/>
      <c r="B1446" s="66"/>
      <c r="C1446" s="374" t="s">
        <v>72</v>
      </c>
      <c r="D1446" s="374"/>
      <c r="E1446" s="374"/>
      <c r="F1446" s="42"/>
      <c r="G1446" s="43"/>
      <c r="H1446" s="43"/>
      <c r="I1446" s="43"/>
      <c r="J1446" s="45"/>
      <c r="K1446" s="43"/>
      <c r="L1446" s="105">
        <v>1027.04</v>
      </c>
      <c r="M1446" s="60"/>
      <c r="N1446" s="46"/>
      <c r="AF1446" s="39"/>
      <c r="AG1446" s="47"/>
      <c r="AM1446" s="47" t="s">
        <v>72</v>
      </c>
      <c r="AN1446" s="47"/>
      <c r="AP1446" s="47"/>
      <c r="AQ1446" s="47"/>
    </row>
    <row r="1447" spans="1:43" s="4" customFormat="1" ht="22.5" x14ac:dyDescent="0.25">
      <c r="A1447" s="40" t="s">
        <v>713</v>
      </c>
      <c r="B1447" s="41" t="s">
        <v>4117</v>
      </c>
      <c r="C1447" s="374" t="s">
        <v>4160</v>
      </c>
      <c r="D1447" s="374"/>
      <c r="E1447" s="374"/>
      <c r="F1447" s="42" t="s">
        <v>231</v>
      </c>
      <c r="G1447" s="43">
        <v>45.5</v>
      </c>
      <c r="H1447" s="44">
        <v>1</v>
      </c>
      <c r="I1447" s="120">
        <v>45.5</v>
      </c>
      <c r="J1447" s="105">
        <v>9604.32</v>
      </c>
      <c r="K1447" s="43"/>
      <c r="L1447" s="105">
        <v>50636.91</v>
      </c>
      <c r="M1447" s="68">
        <v>8.6300000000000008</v>
      </c>
      <c r="N1447" s="115">
        <v>436996.56</v>
      </c>
      <c r="AF1447" s="39"/>
      <c r="AG1447" s="47" t="s">
        <v>4160</v>
      </c>
      <c r="AM1447" s="47"/>
      <c r="AN1447" s="47"/>
      <c r="AP1447" s="47"/>
      <c r="AQ1447" s="47"/>
    </row>
    <row r="1448" spans="1:43" s="4" customFormat="1" ht="15" x14ac:dyDescent="0.25">
      <c r="A1448" s="65"/>
      <c r="B1448" s="66"/>
      <c r="C1448" s="374" t="s">
        <v>72</v>
      </c>
      <c r="D1448" s="374"/>
      <c r="E1448" s="374"/>
      <c r="F1448" s="42"/>
      <c r="G1448" s="43"/>
      <c r="H1448" s="43"/>
      <c r="I1448" s="43"/>
      <c r="J1448" s="45"/>
      <c r="K1448" s="43"/>
      <c r="L1448" s="105">
        <v>50636.91</v>
      </c>
      <c r="M1448" s="60"/>
      <c r="N1448" s="115">
        <v>436996.56</v>
      </c>
      <c r="AF1448" s="39"/>
      <c r="AG1448" s="47"/>
      <c r="AM1448" s="47" t="s">
        <v>72</v>
      </c>
      <c r="AN1448" s="47"/>
      <c r="AP1448" s="47"/>
      <c r="AQ1448" s="47"/>
    </row>
    <row r="1449" spans="1:43" s="4" customFormat="1" ht="22.5" x14ac:dyDescent="0.25">
      <c r="A1449" s="40" t="s">
        <v>722</v>
      </c>
      <c r="B1449" s="41" t="s">
        <v>4142</v>
      </c>
      <c r="C1449" s="374" t="s">
        <v>4182</v>
      </c>
      <c r="D1449" s="374"/>
      <c r="E1449" s="374"/>
      <c r="F1449" s="42" t="s">
        <v>61</v>
      </c>
      <c r="G1449" s="43">
        <v>1</v>
      </c>
      <c r="H1449" s="44">
        <v>1</v>
      </c>
      <c r="I1449" s="44">
        <v>1</v>
      </c>
      <c r="J1449" s="105">
        <v>3479.83</v>
      </c>
      <c r="K1449" s="43"/>
      <c r="L1449" s="67">
        <v>403.22</v>
      </c>
      <c r="M1449" s="68">
        <v>8.6300000000000008</v>
      </c>
      <c r="N1449" s="115">
        <v>3479.83</v>
      </c>
      <c r="AF1449" s="39"/>
      <c r="AG1449" s="47" t="s">
        <v>4182</v>
      </c>
      <c r="AM1449" s="47"/>
      <c r="AN1449" s="47"/>
      <c r="AP1449" s="47"/>
      <c r="AQ1449" s="47"/>
    </row>
    <row r="1450" spans="1:43" s="4" customFormat="1" ht="15" x14ac:dyDescent="0.25">
      <c r="A1450" s="65"/>
      <c r="B1450" s="66"/>
      <c r="C1450" s="374" t="s">
        <v>72</v>
      </c>
      <c r="D1450" s="374"/>
      <c r="E1450" s="374"/>
      <c r="F1450" s="42"/>
      <c r="G1450" s="43"/>
      <c r="H1450" s="43"/>
      <c r="I1450" s="43"/>
      <c r="J1450" s="45"/>
      <c r="K1450" s="43"/>
      <c r="L1450" s="67">
        <v>403.22</v>
      </c>
      <c r="M1450" s="60"/>
      <c r="N1450" s="115">
        <v>3479.83</v>
      </c>
      <c r="AF1450" s="39"/>
      <c r="AG1450" s="47"/>
      <c r="AM1450" s="47" t="s">
        <v>72</v>
      </c>
      <c r="AN1450" s="47"/>
      <c r="AP1450" s="47"/>
      <c r="AQ1450" s="47"/>
    </row>
    <row r="1451" spans="1:43" s="4" customFormat="1" ht="22.5" x14ac:dyDescent="0.25">
      <c r="A1451" s="40" t="s">
        <v>726</v>
      </c>
      <c r="B1451" s="41" t="s">
        <v>4142</v>
      </c>
      <c r="C1451" s="374" t="s">
        <v>4274</v>
      </c>
      <c r="D1451" s="374"/>
      <c r="E1451" s="374"/>
      <c r="F1451" s="42" t="s">
        <v>61</v>
      </c>
      <c r="G1451" s="43">
        <v>1</v>
      </c>
      <c r="H1451" s="44">
        <v>1</v>
      </c>
      <c r="I1451" s="44">
        <v>1</v>
      </c>
      <c r="J1451" s="105">
        <v>5202</v>
      </c>
      <c r="K1451" s="43"/>
      <c r="L1451" s="67">
        <v>602.78</v>
      </c>
      <c r="M1451" s="68">
        <v>8.6300000000000008</v>
      </c>
      <c r="N1451" s="115">
        <v>5202</v>
      </c>
      <c r="AF1451" s="39"/>
      <c r="AG1451" s="47" t="s">
        <v>4274</v>
      </c>
      <c r="AM1451" s="47"/>
      <c r="AN1451" s="47"/>
      <c r="AP1451" s="47"/>
      <c r="AQ1451" s="47"/>
    </row>
    <row r="1452" spans="1:43" s="4" customFormat="1" ht="15" x14ac:dyDescent="0.25">
      <c r="A1452" s="65"/>
      <c r="B1452" s="66"/>
      <c r="C1452" s="374" t="s">
        <v>72</v>
      </c>
      <c r="D1452" s="374"/>
      <c r="E1452" s="374"/>
      <c r="F1452" s="42"/>
      <c r="G1452" s="43"/>
      <c r="H1452" s="43"/>
      <c r="I1452" s="43"/>
      <c r="J1452" s="45"/>
      <c r="K1452" s="43"/>
      <c r="L1452" s="67">
        <v>602.78</v>
      </c>
      <c r="M1452" s="60"/>
      <c r="N1452" s="115">
        <v>5202</v>
      </c>
      <c r="AF1452" s="39"/>
      <c r="AG1452" s="47"/>
      <c r="AM1452" s="47" t="s">
        <v>72</v>
      </c>
      <c r="AN1452" s="47"/>
      <c r="AP1452" s="47"/>
      <c r="AQ1452" s="47"/>
    </row>
    <row r="1453" spans="1:43" s="4" customFormat="1" ht="23.25" x14ac:dyDescent="0.25">
      <c r="A1453" s="40" t="s">
        <v>728</v>
      </c>
      <c r="B1453" s="41" t="s">
        <v>4142</v>
      </c>
      <c r="C1453" s="374" t="s">
        <v>4205</v>
      </c>
      <c r="D1453" s="374"/>
      <c r="E1453" s="374"/>
      <c r="F1453" s="42" t="s">
        <v>61</v>
      </c>
      <c r="G1453" s="43">
        <v>8</v>
      </c>
      <c r="H1453" s="44">
        <v>1</v>
      </c>
      <c r="I1453" s="44">
        <v>8</v>
      </c>
      <c r="J1453" s="105">
        <v>7465.38</v>
      </c>
      <c r="K1453" s="43"/>
      <c r="L1453" s="105">
        <v>6920.4</v>
      </c>
      <c r="M1453" s="68">
        <v>8.6300000000000008</v>
      </c>
      <c r="N1453" s="115">
        <v>59723.040000000001</v>
      </c>
      <c r="AF1453" s="39"/>
      <c r="AG1453" s="47" t="s">
        <v>4205</v>
      </c>
      <c r="AM1453" s="47"/>
      <c r="AN1453" s="47"/>
      <c r="AP1453" s="47"/>
      <c r="AQ1453" s="47"/>
    </row>
    <row r="1454" spans="1:43" s="4" customFormat="1" ht="15" x14ac:dyDescent="0.25">
      <c r="A1454" s="65"/>
      <c r="B1454" s="66"/>
      <c r="C1454" s="374" t="s">
        <v>72</v>
      </c>
      <c r="D1454" s="374"/>
      <c r="E1454" s="374"/>
      <c r="F1454" s="42"/>
      <c r="G1454" s="43"/>
      <c r="H1454" s="43"/>
      <c r="I1454" s="43"/>
      <c r="J1454" s="45"/>
      <c r="K1454" s="43"/>
      <c r="L1454" s="105">
        <v>6920.4</v>
      </c>
      <c r="M1454" s="60"/>
      <c r="N1454" s="115">
        <v>59723.040000000001</v>
      </c>
      <c r="AF1454" s="39"/>
      <c r="AG1454" s="47"/>
      <c r="AM1454" s="47" t="s">
        <v>72</v>
      </c>
      <c r="AN1454" s="47"/>
      <c r="AP1454" s="47"/>
      <c r="AQ1454" s="47"/>
    </row>
    <row r="1455" spans="1:43" s="4" customFormat="1" ht="15" x14ac:dyDescent="0.25">
      <c r="A1455" s="381" t="s">
        <v>4275</v>
      </c>
      <c r="B1455" s="382"/>
      <c r="C1455" s="382"/>
      <c r="D1455" s="382"/>
      <c r="E1455" s="382"/>
      <c r="F1455" s="382"/>
      <c r="G1455" s="382"/>
      <c r="H1455" s="382"/>
      <c r="I1455" s="382"/>
      <c r="J1455" s="382"/>
      <c r="K1455" s="382"/>
      <c r="L1455" s="382"/>
      <c r="M1455" s="382"/>
      <c r="N1455" s="383"/>
      <c r="AF1455" s="39"/>
      <c r="AG1455" s="47"/>
      <c r="AM1455" s="47"/>
      <c r="AN1455" s="47"/>
      <c r="AP1455" s="47"/>
      <c r="AQ1455" s="47" t="s">
        <v>4275</v>
      </c>
    </row>
    <row r="1456" spans="1:43" s="4" customFormat="1" ht="45.75" x14ac:dyDescent="0.25">
      <c r="A1456" s="40" t="s">
        <v>729</v>
      </c>
      <c r="B1456" s="41" t="s">
        <v>4276</v>
      </c>
      <c r="C1456" s="374" t="s">
        <v>4277</v>
      </c>
      <c r="D1456" s="374"/>
      <c r="E1456" s="374"/>
      <c r="F1456" s="42" t="s">
        <v>215</v>
      </c>
      <c r="G1456" s="43">
        <v>0.25</v>
      </c>
      <c r="H1456" s="44">
        <v>1</v>
      </c>
      <c r="I1456" s="68">
        <v>0.25</v>
      </c>
      <c r="J1456" s="45"/>
      <c r="K1456" s="43"/>
      <c r="L1456" s="45"/>
      <c r="M1456" s="43"/>
      <c r="N1456" s="46"/>
      <c r="AF1456" s="39"/>
      <c r="AG1456" s="47" t="s">
        <v>4277</v>
      </c>
      <c r="AM1456" s="47"/>
      <c r="AN1456" s="47"/>
      <c r="AP1456" s="47"/>
      <c r="AQ1456" s="47"/>
    </row>
    <row r="1457" spans="1:43" s="4" customFormat="1" ht="15" x14ac:dyDescent="0.25">
      <c r="A1457" s="69"/>
      <c r="B1457" s="50"/>
      <c r="C1457" s="372" t="s">
        <v>4278</v>
      </c>
      <c r="D1457" s="372"/>
      <c r="E1457" s="372"/>
      <c r="F1457" s="372"/>
      <c r="G1457" s="372"/>
      <c r="H1457" s="372"/>
      <c r="I1457" s="372"/>
      <c r="J1457" s="372"/>
      <c r="K1457" s="372"/>
      <c r="L1457" s="372"/>
      <c r="M1457" s="372"/>
      <c r="N1457" s="377"/>
      <c r="AF1457" s="39"/>
      <c r="AG1457" s="47"/>
      <c r="AH1457" s="3" t="s">
        <v>4278</v>
      </c>
      <c r="AM1457" s="47"/>
      <c r="AN1457" s="47"/>
      <c r="AP1457" s="47"/>
      <c r="AQ1457" s="47"/>
    </row>
    <row r="1458" spans="1:43" s="4" customFormat="1" ht="22.5" x14ac:dyDescent="0.25">
      <c r="A1458" s="103"/>
      <c r="B1458" s="49" t="s">
        <v>217</v>
      </c>
      <c r="C1458" s="368" t="s">
        <v>218</v>
      </c>
      <c r="D1458" s="368"/>
      <c r="E1458" s="368"/>
      <c r="F1458" s="368"/>
      <c r="G1458" s="368"/>
      <c r="H1458" s="368"/>
      <c r="I1458" s="368"/>
      <c r="J1458" s="368"/>
      <c r="K1458" s="368"/>
      <c r="L1458" s="368"/>
      <c r="M1458" s="368"/>
      <c r="N1458" s="376"/>
      <c r="AF1458" s="39"/>
      <c r="AG1458" s="47"/>
      <c r="AI1458" s="3" t="s">
        <v>218</v>
      </c>
      <c r="AM1458" s="47"/>
      <c r="AN1458" s="47"/>
      <c r="AP1458" s="47"/>
      <c r="AQ1458" s="47"/>
    </row>
    <row r="1459" spans="1:43" s="4" customFormat="1" ht="15" x14ac:dyDescent="0.25">
      <c r="A1459" s="48"/>
      <c r="B1459" s="49" t="s">
        <v>58</v>
      </c>
      <c r="C1459" s="372" t="s">
        <v>62</v>
      </c>
      <c r="D1459" s="372"/>
      <c r="E1459" s="372"/>
      <c r="F1459" s="51"/>
      <c r="G1459" s="52"/>
      <c r="H1459" s="52"/>
      <c r="I1459" s="52"/>
      <c r="J1459" s="107">
        <v>1195.22</v>
      </c>
      <c r="K1459" s="54">
        <v>1.1499999999999999</v>
      </c>
      <c r="L1459" s="53">
        <v>343.63</v>
      </c>
      <c r="M1459" s="54">
        <v>34.96</v>
      </c>
      <c r="N1459" s="55">
        <v>12013.3</v>
      </c>
      <c r="AF1459" s="39"/>
      <c r="AG1459" s="47"/>
      <c r="AJ1459" s="3" t="s">
        <v>62</v>
      </c>
      <c r="AM1459" s="47"/>
      <c r="AN1459" s="47"/>
      <c r="AP1459" s="47"/>
      <c r="AQ1459" s="47"/>
    </row>
    <row r="1460" spans="1:43" s="4" customFormat="1" ht="15" x14ac:dyDescent="0.25">
      <c r="A1460" s="48"/>
      <c r="B1460" s="49" t="s">
        <v>73</v>
      </c>
      <c r="C1460" s="372" t="s">
        <v>175</v>
      </c>
      <c r="D1460" s="372"/>
      <c r="E1460" s="372"/>
      <c r="F1460" s="51"/>
      <c r="G1460" s="52"/>
      <c r="H1460" s="52"/>
      <c r="I1460" s="52"/>
      <c r="J1460" s="107">
        <v>15151.52</v>
      </c>
      <c r="K1460" s="54">
        <v>1.1499999999999999</v>
      </c>
      <c r="L1460" s="107">
        <v>4356.0600000000004</v>
      </c>
      <c r="M1460" s="52"/>
      <c r="N1460" s="58"/>
      <c r="AF1460" s="39"/>
      <c r="AG1460" s="47"/>
      <c r="AJ1460" s="3" t="s">
        <v>175</v>
      </c>
      <c r="AM1460" s="47"/>
      <c r="AN1460" s="47"/>
      <c r="AP1460" s="47"/>
      <c r="AQ1460" s="47"/>
    </row>
    <row r="1461" spans="1:43" s="4" customFormat="1" ht="15" x14ac:dyDescent="0.25">
      <c r="A1461" s="48"/>
      <c r="B1461" s="49" t="s">
        <v>78</v>
      </c>
      <c r="C1461" s="372" t="s">
        <v>176</v>
      </c>
      <c r="D1461" s="372"/>
      <c r="E1461" s="372"/>
      <c r="F1461" s="51"/>
      <c r="G1461" s="52"/>
      <c r="H1461" s="52"/>
      <c r="I1461" s="52"/>
      <c r="J1461" s="107">
        <v>1138.6099999999999</v>
      </c>
      <c r="K1461" s="54">
        <v>1.1499999999999999</v>
      </c>
      <c r="L1461" s="53">
        <v>327.35000000000002</v>
      </c>
      <c r="M1461" s="54">
        <v>34.96</v>
      </c>
      <c r="N1461" s="55">
        <v>11444.16</v>
      </c>
      <c r="AF1461" s="39"/>
      <c r="AG1461" s="47"/>
      <c r="AJ1461" s="3" t="s">
        <v>176</v>
      </c>
      <c r="AM1461" s="47"/>
      <c r="AN1461" s="47"/>
      <c r="AP1461" s="47"/>
      <c r="AQ1461" s="47"/>
    </row>
    <row r="1462" spans="1:43" s="4" customFormat="1" ht="15" x14ac:dyDescent="0.25">
      <c r="A1462" s="48"/>
      <c r="B1462" s="49" t="s">
        <v>122</v>
      </c>
      <c r="C1462" s="372" t="s">
        <v>177</v>
      </c>
      <c r="D1462" s="372"/>
      <c r="E1462" s="372"/>
      <c r="F1462" s="51"/>
      <c r="G1462" s="52"/>
      <c r="H1462" s="52"/>
      <c r="I1462" s="52"/>
      <c r="J1462" s="53">
        <v>191.54</v>
      </c>
      <c r="K1462" s="52"/>
      <c r="L1462" s="53">
        <v>47.89</v>
      </c>
      <c r="M1462" s="52"/>
      <c r="N1462" s="58"/>
      <c r="AF1462" s="39"/>
      <c r="AG1462" s="47"/>
      <c r="AJ1462" s="3" t="s">
        <v>177</v>
      </c>
      <c r="AM1462" s="47"/>
      <c r="AN1462" s="47"/>
      <c r="AP1462" s="47"/>
      <c r="AQ1462" s="47"/>
    </row>
    <row r="1463" spans="1:43" s="4" customFormat="1" ht="15" x14ac:dyDescent="0.25">
      <c r="A1463" s="56"/>
      <c r="B1463" s="49"/>
      <c r="C1463" s="372" t="s">
        <v>63</v>
      </c>
      <c r="D1463" s="372"/>
      <c r="E1463" s="372"/>
      <c r="F1463" s="51" t="s">
        <v>64</v>
      </c>
      <c r="G1463" s="54">
        <v>125.68</v>
      </c>
      <c r="H1463" s="54">
        <v>1.1499999999999999</v>
      </c>
      <c r="I1463" s="109">
        <v>36.133000000000003</v>
      </c>
      <c r="J1463" s="57"/>
      <c r="K1463" s="52"/>
      <c r="L1463" s="57"/>
      <c r="M1463" s="52"/>
      <c r="N1463" s="58"/>
      <c r="AF1463" s="39"/>
      <c r="AG1463" s="47"/>
      <c r="AK1463" s="3" t="s">
        <v>63</v>
      </c>
      <c r="AM1463" s="47"/>
      <c r="AN1463" s="47"/>
      <c r="AP1463" s="47"/>
      <c r="AQ1463" s="47"/>
    </row>
    <row r="1464" spans="1:43" s="4" customFormat="1" ht="15" x14ac:dyDescent="0.25">
      <c r="A1464" s="56"/>
      <c r="B1464" s="49"/>
      <c r="C1464" s="372" t="s">
        <v>178</v>
      </c>
      <c r="D1464" s="372"/>
      <c r="E1464" s="372"/>
      <c r="F1464" s="51" t="s">
        <v>64</v>
      </c>
      <c r="G1464" s="54">
        <v>80.97</v>
      </c>
      <c r="H1464" s="54">
        <v>1.1499999999999999</v>
      </c>
      <c r="I1464" s="117">
        <v>23.278874999999999</v>
      </c>
      <c r="J1464" s="57"/>
      <c r="K1464" s="52"/>
      <c r="L1464" s="57"/>
      <c r="M1464" s="52"/>
      <c r="N1464" s="58"/>
      <c r="AF1464" s="39"/>
      <c r="AG1464" s="47"/>
      <c r="AK1464" s="3" t="s">
        <v>178</v>
      </c>
      <c r="AM1464" s="47"/>
      <c r="AN1464" s="47"/>
      <c r="AP1464" s="47"/>
      <c r="AQ1464" s="47"/>
    </row>
    <row r="1465" spans="1:43" s="4" customFormat="1" ht="15" x14ac:dyDescent="0.25">
      <c r="A1465" s="48"/>
      <c r="B1465" s="49"/>
      <c r="C1465" s="375" t="s">
        <v>65</v>
      </c>
      <c r="D1465" s="375"/>
      <c r="E1465" s="375"/>
      <c r="F1465" s="59"/>
      <c r="G1465" s="60"/>
      <c r="H1465" s="60"/>
      <c r="I1465" s="60"/>
      <c r="J1465" s="108">
        <v>16538.28</v>
      </c>
      <c r="K1465" s="60"/>
      <c r="L1465" s="108">
        <v>4747.58</v>
      </c>
      <c r="M1465" s="60"/>
      <c r="N1465" s="62"/>
      <c r="AF1465" s="39"/>
      <c r="AG1465" s="47"/>
      <c r="AL1465" s="3" t="s">
        <v>65</v>
      </c>
      <c r="AM1465" s="47"/>
      <c r="AN1465" s="47"/>
      <c r="AP1465" s="47"/>
      <c r="AQ1465" s="47"/>
    </row>
    <row r="1466" spans="1:43" s="4" customFormat="1" ht="15" x14ac:dyDescent="0.25">
      <c r="A1466" s="56"/>
      <c r="B1466" s="49"/>
      <c r="C1466" s="372" t="s">
        <v>66</v>
      </c>
      <c r="D1466" s="372"/>
      <c r="E1466" s="372"/>
      <c r="F1466" s="51"/>
      <c r="G1466" s="52"/>
      <c r="H1466" s="52"/>
      <c r="I1466" s="52"/>
      <c r="J1466" s="57"/>
      <c r="K1466" s="52"/>
      <c r="L1466" s="53">
        <v>670.98</v>
      </c>
      <c r="M1466" s="52"/>
      <c r="N1466" s="55">
        <v>23457.46</v>
      </c>
      <c r="AF1466" s="39"/>
      <c r="AG1466" s="47"/>
      <c r="AK1466" s="3" t="s">
        <v>66</v>
      </c>
      <c r="AM1466" s="47"/>
      <c r="AN1466" s="47"/>
      <c r="AP1466" s="47"/>
      <c r="AQ1466" s="47"/>
    </row>
    <row r="1467" spans="1:43" s="4" customFormat="1" ht="23.25" x14ac:dyDescent="0.25">
      <c r="A1467" s="56"/>
      <c r="B1467" s="49" t="s">
        <v>718</v>
      </c>
      <c r="C1467" s="372" t="s">
        <v>719</v>
      </c>
      <c r="D1467" s="372"/>
      <c r="E1467" s="372"/>
      <c r="F1467" s="51" t="s">
        <v>69</v>
      </c>
      <c r="G1467" s="63">
        <v>117</v>
      </c>
      <c r="H1467" s="52"/>
      <c r="I1467" s="63">
        <v>117</v>
      </c>
      <c r="J1467" s="57"/>
      <c r="K1467" s="52"/>
      <c r="L1467" s="53">
        <v>785.05</v>
      </c>
      <c r="M1467" s="52"/>
      <c r="N1467" s="55">
        <v>27445.23</v>
      </c>
      <c r="AF1467" s="39"/>
      <c r="AG1467" s="47"/>
      <c r="AK1467" s="3" t="s">
        <v>719</v>
      </c>
      <c r="AM1467" s="47"/>
      <c r="AN1467" s="47"/>
      <c r="AP1467" s="47"/>
      <c r="AQ1467" s="47"/>
    </row>
    <row r="1468" spans="1:43" s="4" customFormat="1" ht="23.25" x14ac:dyDescent="0.25">
      <c r="A1468" s="56"/>
      <c r="B1468" s="49" t="s">
        <v>720</v>
      </c>
      <c r="C1468" s="372" t="s">
        <v>721</v>
      </c>
      <c r="D1468" s="372"/>
      <c r="E1468" s="372"/>
      <c r="F1468" s="51" t="s">
        <v>69</v>
      </c>
      <c r="G1468" s="63">
        <v>74</v>
      </c>
      <c r="H1468" s="52"/>
      <c r="I1468" s="63">
        <v>74</v>
      </c>
      <c r="J1468" s="57"/>
      <c r="K1468" s="52"/>
      <c r="L1468" s="53">
        <v>496.53</v>
      </c>
      <c r="M1468" s="52"/>
      <c r="N1468" s="55">
        <v>17358.52</v>
      </c>
      <c r="AF1468" s="39"/>
      <c r="AG1468" s="47"/>
      <c r="AK1468" s="3" t="s">
        <v>721</v>
      </c>
      <c r="AM1468" s="47"/>
      <c r="AN1468" s="47"/>
      <c r="AP1468" s="47"/>
      <c r="AQ1468" s="47"/>
    </row>
    <row r="1469" spans="1:43" s="4" customFormat="1" ht="15" x14ac:dyDescent="0.25">
      <c r="A1469" s="65"/>
      <c r="B1469" s="66"/>
      <c r="C1469" s="374" t="s">
        <v>72</v>
      </c>
      <c r="D1469" s="374"/>
      <c r="E1469" s="374"/>
      <c r="F1469" s="42"/>
      <c r="G1469" s="43"/>
      <c r="H1469" s="43"/>
      <c r="I1469" s="43"/>
      <c r="J1469" s="45"/>
      <c r="K1469" s="43"/>
      <c r="L1469" s="105">
        <v>6029.16</v>
      </c>
      <c r="M1469" s="60"/>
      <c r="N1469" s="46"/>
      <c r="AF1469" s="39"/>
      <c r="AG1469" s="47"/>
      <c r="AM1469" s="47" t="s">
        <v>72</v>
      </c>
      <c r="AN1469" s="47"/>
      <c r="AP1469" s="47"/>
      <c r="AQ1469" s="47"/>
    </row>
    <row r="1470" spans="1:43" s="4" customFormat="1" ht="22.5" x14ac:dyDescent="0.25">
      <c r="A1470" s="40" t="s">
        <v>733</v>
      </c>
      <c r="B1470" s="41" t="s">
        <v>4117</v>
      </c>
      <c r="C1470" s="374" t="s">
        <v>4279</v>
      </c>
      <c r="D1470" s="374"/>
      <c r="E1470" s="374"/>
      <c r="F1470" s="42" t="s">
        <v>231</v>
      </c>
      <c r="G1470" s="43">
        <v>25.25</v>
      </c>
      <c r="H1470" s="44">
        <v>1</v>
      </c>
      <c r="I1470" s="68">
        <v>25.25</v>
      </c>
      <c r="J1470" s="105">
        <v>46800.86</v>
      </c>
      <c r="K1470" s="43"/>
      <c r="L1470" s="105">
        <v>136931.82999999999</v>
      </c>
      <c r="M1470" s="68">
        <v>8.6300000000000008</v>
      </c>
      <c r="N1470" s="115">
        <v>1181721.72</v>
      </c>
      <c r="AF1470" s="39"/>
      <c r="AG1470" s="47" t="s">
        <v>4279</v>
      </c>
      <c r="AM1470" s="47"/>
      <c r="AN1470" s="47"/>
      <c r="AP1470" s="47"/>
      <c r="AQ1470" s="47"/>
    </row>
    <row r="1471" spans="1:43" s="4" customFormat="1" ht="15" x14ac:dyDescent="0.25">
      <c r="A1471" s="65"/>
      <c r="B1471" s="66"/>
      <c r="C1471" s="374" t="s">
        <v>72</v>
      </c>
      <c r="D1471" s="374"/>
      <c r="E1471" s="374"/>
      <c r="F1471" s="42"/>
      <c r="G1471" s="43"/>
      <c r="H1471" s="43"/>
      <c r="I1471" s="43"/>
      <c r="J1471" s="45"/>
      <c r="K1471" s="43"/>
      <c r="L1471" s="105">
        <v>136931.82999999999</v>
      </c>
      <c r="M1471" s="60"/>
      <c r="N1471" s="115">
        <v>1181721.72</v>
      </c>
      <c r="AF1471" s="39"/>
      <c r="AG1471" s="47"/>
      <c r="AM1471" s="47" t="s">
        <v>72</v>
      </c>
      <c r="AN1471" s="47"/>
      <c r="AP1471" s="47"/>
      <c r="AQ1471" s="47"/>
    </row>
    <row r="1472" spans="1:43" s="4" customFormat="1" ht="56.25" x14ac:dyDescent="0.25">
      <c r="A1472" s="40" t="s">
        <v>739</v>
      </c>
      <c r="B1472" s="41" t="s">
        <v>4201</v>
      </c>
      <c r="C1472" s="374" t="s">
        <v>4202</v>
      </c>
      <c r="D1472" s="374"/>
      <c r="E1472" s="374"/>
      <c r="F1472" s="42" t="s">
        <v>732</v>
      </c>
      <c r="G1472" s="43">
        <v>0.25</v>
      </c>
      <c r="H1472" s="44">
        <v>1</v>
      </c>
      <c r="I1472" s="68">
        <v>0.25</v>
      </c>
      <c r="J1472" s="45"/>
      <c r="K1472" s="43"/>
      <c r="L1472" s="45"/>
      <c r="M1472" s="43"/>
      <c r="N1472" s="46"/>
      <c r="AF1472" s="39"/>
      <c r="AG1472" s="47" t="s">
        <v>4202</v>
      </c>
      <c r="AM1472" s="47"/>
      <c r="AN1472" s="47"/>
      <c r="AP1472" s="47"/>
      <c r="AQ1472" s="47"/>
    </row>
    <row r="1473" spans="1:43" s="4" customFormat="1" ht="15" x14ac:dyDescent="0.25">
      <c r="A1473" s="69"/>
      <c r="B1473" s="50"/>
      <c r="C1473" s="372" t="s">
        <v>4278</v>
      </c>
      <c r="D1473" s="372"/>
      <c r="E1473" s="372"/>
      <c r="F1473" s="372"/>
      <c r="G1473" s="372"/>
      <c r="H1473" s="372"/>
      <c r="I1473" s="372"/>
      <c r="J1473" s="372"/>
      <c r="K1473" s="372"/>
      <c r="L1473" s="372"/>
      <c r="M1473" s="372"/>
      <c r="N1473" s="377"/>
      <c r="AF1473" s="39"/>
      <c r="AG1473" s="47"/>
      <c r="AH1473" s="3" t="s">
        <v>4278</v>
      </c>
      <c r="AM1473" s="47"/>
      <c r="AN1473" s="47"/>
      <c r="AP1473" s="47"/>
      <c r="AQ1473" s="47"/>
    </row>
    <row r="1474" spans="1:43" s="4" customFormat="1" ht="22.5" x14ac:dyDescent="0.25">
      <c r="A1474" s="103"/>
      <c r="B1474" s="49" t="s">
        <v>217</v>
      </c>
      <c r="C1474" s="368" t="s">
        <v>218</v>
      </c>
      <c r="D1474" s="368"/>
      <c r="E1474" s="368"/>
      <c r="F1474" s="368"/>
      <c r="G1474" s="368"/>
      <c r="H1474" s="368"/>
      <c r="I1474" s="368"/>
      <c r="J1474" s="368"/>
      <c r="K1474" s="368"/>
      <c r="L1474" s="368"/>
      <c r="M1474" s="368"/>
      <c r="N1474" s="376"/>
      <c r="AF1474" s="39"/>
      <c r="AG1474" s="47"/>
      <c r="AI1474" s="3" t="s">
        <v>218</v>
      </c>
      <c r="AM1474" s="47"/>
      <c r="AN1474" s="47"/>
      <c r="AP1474" s="47"/>
      <c r="AQ1474" s="47"/>
    </row>
    <row r="1475" spans="1:43" s="4" customFormat="1" ht="15" x14ac:dyDescent="0.25">
      <c r="A1475" s="48"/>
      <c r="B1475" s="49" t="s">
        <v>58</v>
      </c>
      <c r="C1475" s="372" t="s">
        <v>62</v>
      </c>
      <c r="D1475" s="372"/>
      <c r="E1475" s="372"/>
      <c r="F1475" s="51"/>
      <c r="G1475" s="52"/>
      <c r="H1475" s="52"/>
      <c r="I1475" s="52"/>
      <c r="J1475" s="53">
        <v>988.74</v>
      </c>
      <c r="K1475" s="54">
        <v>1.1499999999999999</v>
      </c>
      <c r="L1475" s="53">
        <v>284.26</v>
      </c>
      <c r="M1475" s="54">
        <v>34.96</v>
      </c>
      <c r="N1475" s="55">
        <v>9937.73</v>
      </c>
      <c r="AF1475" s="39"/>
      <c r="AG1475" s="47"/>
      <c r="AJ1475" s="3" t="s">
        <v>62</v>
      </c>
      <c r="AM1475" s="47"/>
      <c r="AN1475" s="47"/>
      <c r="AP1475" s="47"/>
      <c r="AQ1475" s="47"/>
    </row>
    <row r="1476" spans="1:43" s="4" customFormat="1" ht="15" x14ac:dyDescent="0.25">
      <c r="A1476" s="48"/>
      <c r="B1476" s="49" t="s">
        <v>73</v>
      </c>
      <c r="C1476" s="372" t="s">
        <v>175</v>
      </c>
      <c r="D1476" s="372"/>
      <c r="E1476" s="372"/>
      <c r="F1476" s="51"/>
      <c r="G1476" s="52"/>
      <c r="H1476" s="52"/>
      <c r="I1476" s="52"/>
      <c r="J1476" s="53">
        <v>122.45</v>
      </c>
      <c r="K1476" s="54">
        <v>1.1499999999999999</v>
      </c>
      <c r="L1476" s="53">
        <v>35.200000000000003</v>
      </c>
      <c r="M1476" s="52"/>
      <c r="N1476" s="58"/>
      <c r="AF1476" s="39"/>
      <c r="AG1476" s="47"/>
      <c r="AJ1476" s="3" t="s">
        <v>175</v>
      </c>
      <c r="AM1476" s="47"/>
      <c r="AN1476" s="47"/>
      <c r="AP1476" s="47"/>
      <c r="AQ1476" s="47"/>
    </row>
    <row r="1477" spans="1:43" s="4" customFormat="1" ht="15" x14ac:dyDescent="0.25">
      <c r="A1477" s="48"/>
      <c r="B1477" s="49" t="s">
        <v>78</v>
      </c>
      <c r="C1477" s="372" t="s">
        <v>176</v>
      </c>
      <c r="D1477" s="372"/>
      <c r="E1477" s="372"/>
      <c r="F1477" s="51"/>
      <c r="G1477" s="52"/>
      <c r="H1477" s="52"/>
      <c r="I1477" s="52"/>
      <c r="J1477" s="53">
        <v>2.4300000000000002</v>
      </c>
      <c r="K1477" s="54">
        <v>1.1499999999999999</v>
      </c>
      <c r="L1477" s="53">
        <v>0.7</v>
      </c>
      <c r="M1477" s="54">
        <v>34.96</v>
      </c>
      <c r="N1477" s="64">
        <v>24.47</v>
      </c>
      <c r="AF1477" s="39"/>
      <c r="AG1477" s="47"/>
      <c r="AJ1477" s="3" t="s">
        <v>176</v>
      </c>
      <c r="AM1477" s="47"/>
      <c r="AN1477" s="47"/>
      <c r="AP1477" s="47"/>
      <c r="AQ1477" s="47"/>
    </row>
    <row r="1478" spans="1:43" s="4" customFormat="1" ht="15" x14ac:dyDescent="0.25">
      <c r="A1478" s="48"/>
      <c r="B1478" s="49" t="s">
        <v>122</v>
      </c>
      <c r="C1478" s="372" t="s">
        <v>177</v>
      </c>
      <c r="D1478" s="372"/>
      <c r="E1478" s="372"/>
      <c r="F1478" s="51"/>
      <c r="G1478" s="52"/>
      <c r="H1478" s="52"/>
      <c r="I1478" s="52"/>
      <c r="J1478" s="107">
        <v>2802.85</v>
      </c>
      <c r="K1478" s="52"/>
      <c r="L1478" s="53">
        <v>700.71</v>
      </c>
      <c r="M1478" s="52"/>
      <c r="N1478" s="58"/>
      <c r="AF1478" s="39"/>
      <c r="AG1478" s="47"/>
      <c r="AJ1478" s="3" t="s">
        <v>177</v>
      </c>
      <c r="AM1478" s="47"/>
      <c r="AN1478" s="47"/>
      <c r="AP1478" s="47"/>
      <c r="AQ1478" s="47"/>
    </row>
    <row r="1479" spans="1:43" s="4" customFormat="1" ht="15" x14ac:dyDescent="0.25">
      <c r="A1479" s="56"/>
      <c r="B1479" s="49"/>
      <c r="C1479" s="372" t="s">
        <v>63</v>
      </c>
      <c r="D1479" s="372"/>
      <c r="E1479" s="372"/>
      <c r="F1479" s="51" t="s">
        <v>64</v>
      </c>
      <c r="G1479" s="54">
        <v>102.78</v>
      </c>
      <c r="H1479" s="54">
        <v>1.1499999999999999</v>
      </c>
      <c r="I1479" s="114">
        <v>29.549250000000001</v>
      </c>
      <c r="J1479" s="57"/>
      <c r="K1479" s="52"/>
      <c r="L1479" s="57"/>
      <c r="M1479" s="52"/>
      <c r="N1479" s="58"/>
      <c r="AF1479" s="39"/>
      <c r="AG1479" s="47"/>
      <c r="AK1479" s="3" t="s">
        <v>63</v>
      </c>
      <c r="AM1479" s="47"/>
      <c r="AN1479" s="47"/>
      <c r="AP1479" s="47"/>
      <c r="AQ1479" s="47"/>
    </row>
    <row r="1480" spans="1:43" s="4" customFormat="1" ht="15" x14ac:dyDescent="0.25">
      <c r="A1480" s="56"/>
      <c r="B1480" s="49"/>
      <c r="C1480" s="372" t="s">
        <v>178</v>
      </c>
      <c r="D1480" s="372"/>
      <c r="E1480" s="372"/>
      <c r="F1480" s="51" t="s">
        <v>64</v>
      </c>
      <c r="G1480" s="54">
        <v>0.18</v>
      </c>
      <c r="H1480" s="54">
        <v>1.1499999999999999</v>
      </c>
      <c r="I1480" s="114">
        <v>5.1749999999999997E-2</v>
      </c>
      <c r="J1480" s="57"/>
      <c r="K1480" s="52"/>
      <c r="L1480" s="57"/>
      <c r="M1480" s="52"/>
      <c r="N1480" s="58"/>
      <c r="AF1480" s="39"/>
      <c r="AG1480" s="47"/>
      <c r="AK1480" s="3" t="s">
        <v>178</v>
      </c>
      <c r="AM1480" s="47"/>
      <c r="AN1480" s="47"/>
      <c r="AP1480" s="47"/>
      <c r="AQ1480" s="47"/>
    </row>
    <row r="1481" spans="1:43" s="4" customFormat="1" ht="15" x14ac:dyDescent="0.25">
      <c r="A1481" s="48"/>
      <c r="B1481" s="49"/>
      <c r="C1481" s="375" t="s">
        <v>65</v>
      </c>
      <c r="D1481" s="375"/>
      <c r="E1481" s="375"/>
      <c r="F1481" s="59"/>
      <c r="G1481" s="60"/>
      <c r="H1481" s="60"/>
      <c r="I1481" s="60"/>
      <c r="J1481" s="108">
        <v>3914.04</v>
      </c>
      <c r="K1481" s="60"/>
      <c r="L1481" s="108">
        <v>1020.17</v>
      </c>
      <c r="M1481" s="60"/>
      <c r="N1481" s="62"/>
      <c r="AF1481" s="39"/>
      <c r="AG1481" s="47"/>
      <c r="AL1481" s="3" t="s">
        <v>65</v>
      </c>
      <c r="AM1481" s="47"/>
      <c r="AN1481" s="47"/>
      <c r="AP1481" s="47"/>
      <c r="AQ1481" s="47"/>
    </row>
    <row r="1482" spans="1:43" s="4" customFormat="1" ht="15" x14ac:dyDescent="0.25">
      <c r="A1482" s="56"/>
      <c r="B1482" s="49"/>
      <c r="C1482" s="372" t="s">
        <v>66</v>
      </c>
      <c r="D1482" s="372"/>
      <c r="E1482" s="372"/>
      <c r="F1482" s="51"/>
      <c r="G1482" s="52"/>
      <c r="H1482" s="52"/>
      <c r="I1482" s="52"/>
      <c r="J1482" s="57"/>
      <c r="K1482" s="52"/>
      <c r="L1482" s="53">
        <v>284.95999999999998</v>
      </c>
      <c r="M1482" s="52"/>
      <c r="N1482" s="55">
        <v>9962.2000000000007</v>
      </c>
      <c r="AF1482" s="39"/>
      <c r="AG1482" s="47"/>
      <c r="AK1482" s="3" t="s">
        <v>66</v>
      </c>
      <c r="AM1482" s="47"/>
      <c r="AN1482" s="47"/>
      <c r="AP1482" s="47"/>
      <c r="AQ1482" s="47"/>
    </row>
    <row r="1483" spans="1:43" s="4" customFormat="1" ht="23.25" x14ac:dyDescent="0.25">
      <c r="A1483" s="56"/>
      <c r="B1483" s="49" t="s">
        <v>718</v>
      </c>
      <c r="C1483" s="372" t="s">
        <v>719</v>
      </c>
      <c r="D1483" s="372"/>
      <c r="E1483" s="372"/>
      <c r="F1483" s="51" t="s">
        <v>69</v>
      </c>
      <c r="G1483" s="63">
        <v>117</v>
      </c>
      <c r="H1483" s="52"/>
      <c r="I1483" s="63">
        <v>117</v>
      </c>
      <c r="J1483" s="57"/>
      <c r="K1483" s="52"/>
      <c r="L1483" s="53">
        <v>333.4</v>
      </c>
      <c r="M1483" s="52"/>
      <c r="N1483" s="55">
        <v>11655.77</v>
      </c>
      <c r="AF1483" s="39"/>
      <c r="AG1483" s="47"/>
      <c r="AK1483" s="3" t="s">
        <v>719</v>
      </c>
      <c r="AM1483" s="47"/>
      <c r="AN1483" s="47"/>
      <c r="AP1483" s="47"/>
      <c r="AQ1483" s="47"/>
    </row>
    <row r="1484" spans="1:43" s="4" customFormat="1" ht="23.25" x14ac:dyDescent="0.25">
      <c r="A1484" s="56"/>
      <c r="B1484" s="49" t="s">
        <v>720</v>
      </c>
      <c r="C1484" s="372" t="s">
        <v>721</v>
      </c>
      <c r="D1484" s="372"/>
      <c r="E1484" s="372"/>
      <c r="F1484" s="51" t="s">
        <v>69</v>
      </c>
      <c r="G1484" s="63">
        <v>74</v>
      </c>
      <c r="H1484" s="52"/>
      <c r="I1484" s="63">
        <v>74</v>
      </c>
      <c r="J1484" s="57"/>
      <c r="K1484" s="52"/>
      <c r="L1484" s="53">
        <v>210.87</v>
      </c>
      <c r="M1484" s="52"/>
      <c r="N1484" s="55">
        <v>7372.03</v>
      </c>
      <c r="AF1484" s="39"/>
      <c r="AG1484" s="47"/>
      <c r="AK1484" s="3" t="s">
        <v>721</v>
      </c>
      <c r="AM1484" s="47"/>
      <c r="AN1484" s="47"/>
      <c r="AP1484" s="47"/>
      <c r="AQ1484" s="47"/>
    </row>
    <row r="1485" spans="1:43" s="4" customFormat="1" ht="15" x14ac:dyDescent="0.25">
      <c r="A1485" s="65"/>
      <c r="B1485" s="66"/>
      <c r="C1485" s="374" t="s">
        <v>72</v>
      </c>
      <c r="D1485" s="374"/>
      <c r="E1485" s="374"/>
      <c r="F1485" s="42"/>
      <c r="G1485" s="43"/>
      <c r="H1485" s="43"/>
      <c r="I1485" s="43"/>
      <c r="J1485" s="45"/>
      <c r="K1485" s="43"/>
      <c r="L1485" s="105">
        <v>1564.44</v>
      </c>
      <c r="M1485" s="60"/>
      <c r="N1485" s="46"/>
      <c r="AF1485" s="39"/>
      <c r="AG1485" s="47"/>
      <c r="AM1485" s="47" t="s">
        <v>72</v>
      </c>
      <c r="AN1485" s="47"/>
      <c r="AP1485" s="47"/>
      <c r="AQ1485" s="47"/>
    </row>
    <row r="1486" spans="1:43" s="4" customFormat="1" ht="34.5" x14ac:dyDescent="0.25">
      <c r="A1486" s="40" t="s">
        <v>742</v>
      </c>
      <c r="B1486" s="41" t="s">
        <v>4203</v>
      </c>
      <c r="C1486" s="374" t="s">
        <v>4204</v>
      </c>
      <c r="D1486" s="374"/>
      <c r="E1486" s="374"/>
      <c r="F1486" s="42" t="s">
        <v>215</v>
      </c>
      <c r="G1486" s="43">
        <v>0.27</v>
      </c>
      <c r="H1486" s="44">
        <v>1</v>
      </c>
      <c r="I1486" s="68">
        <v>0.27</v>
      </c>
      <c r="J1486" s="45"/>
      <c r="K1486" s="43"/>
      <c r="L1486" s="45"/>
      <c r="M1486" s="43"/>
      <c r="N1486" s="46"/>
      <c r="AF1486" s="39"/>
      <c r="AG1486" s="47" t="s">
        <v>4204</v>
      </c>
      <c r="AM1486" s="47"/>
      <c r="AN1486" s="47"/>
      <c r="AP1486" s="47"/>
      <c r="AQ1486" s="47"/>
    </row>
    <row r="1487" spans="1:43" s="4" customFormat="1" ht="15" x14ac:dyDescent="0.25">
      <c r="A1487" s="69"/>
      <c r="B1487" s="50"/>
      <c r="C1487" s="372" t="s">
        <v>4280</v>
      </c>
      <c r="D1487" s="372"/>
      <c r="E1487" s="372"/>
      <c r="F1487" s="372"/>
      <c r="G1487" s="372"/>
      <c r="H1487" s="372"/>
      <c r="I1487" s="372"/>
      <c r="J1487" s="372"/>
      <c r="K1487" s="372"/>
      <c r="L1487" s="372"/>
      <c r="M1487" s="372"/>
      <c r="N1487" s="377"/>
      <c r="AF1487" s="39"/>
      <c r="AG1487" s="47"/>
      <c r="AH1487" s="3" t="s">
        <v>4280</v>
      </c>
      <c r="AM1487" s="47"/>
      <c r="AN1487" s="47"/>
      <c r="AP1487" s="47"/>
      <c r="AQ1487" s="47"/>
    </row>
    <row r="1488" spans="1:43" s="4" customFormat="1" ht="22.5" x14ac:dyDescent="0.25">
      <c r="A1488" s="103"/>
      <c r="B1488" s="49" t="s">
        <v>217</v>
      </c>
      <c r="C1488" s="368" t="s">
        <v>218</v>
      </c>
      <c r="D1488" s="368"/>
      <c r="E1488" s="368"/>
      <c r="F1488" s="368"/>
      <c r="G1488" s="368"/>
      <c r="H1488" s="368"/>
      <c r="I1488" s="368"/>
      <c r="J1488" s="368"/>
      <c r="K1488" s="368"/>
      <c r="L1488" s="368"/>
      <c r="M1488" s="368"/>
      <c r="N1488" s="376"/>
      <c r="AF1488" s="39"/>
      <c r="AG1488" s="47"/>
      <c r="AI1488" s="3" t="s">
        <v>218</v>
      </c>
      <c r="AM1488" s="47"/>
      <c r="AN1488" s="47"/>
      <c r="AP1488" s="47"/>
      <c r="AQ1488" s="47"/>
    </row>
    <row r="1489" spans="1:43" s="4" customFormat="1" ht="15" x14ac:dyDescent="0.25">
      <c r="A1489" s="48"/>
      <c r="B1489" s="49" t="s">
        <v>58</v>
      </c>
      <c r="C1489" s="372" t="s">
        <v>62</v>
      </c>
      <c r="D1489" s="372"/>
      <c r="E1489" s="372"/>
      <c r="F1489" s="51"/>
      <c r="G1489" s="52"/>
      <c r="H1489" s="52"/>
      <c r="I1489" s="52"/>
      <c r="J1489" s="53">
        <v>366.65</v>
      </c>
      <c r="K1489" s="54">
        <v>1.1499999999999999</v>
      </c>
      <c r="L1489" s="53">
        <v>113.84</v>
      </c>
      <c r="M1489" s="54">
        <v>34.96</v>
      </c>
      <c r="N1489" s="55">
        <v>3979.85</v>
      </c>
      <c r="AF1489" s="39"/>
      <c r="AG1489" s="47"/>
      <c r="AJ1489" s="3" t="s">
        <v>62</v>
      </c>
      <c r="AM1489" s="47"/>
      <c r="AN1489" s="47"/>
      <c r="AP1489" s="47"/>
      <c r="AQ1489" s="47"/>
    </row>
    <row r="1490" spans="1:43" s="4" customFormat="1" ht="15" x14ac:dyDescent="0.25">
      <c r="A1490" s="48"/>
      <c r="B1490" s="49" t="s">
        <v>73</v>
      </c>
      <c r="C1490" s="372" t="s">
        <v>175</v>
      </c>
      <c r="D1490" s="372"/>
      <c r="E1490" s="372"/>
      <c r="F1490" s="51"/>
      <c r="G1490" s="52"/>
      <c r="H1490" s="52"/>
      <c r="I1490" s="52"/>
      <c r="J1490" s="53">
        <v>696.32</v>
      </c>
      <c r="K1490" s="54">
        <v>1.1499999999999999</v>
      </c>
      <c r="L1490" s="53">
        <v>216.21</v>
      </c>
      <c r="M1490" s="52"/>
      <c r="N1490" s="58"/>
      <c r="AF1490" s="39"/>
      <c r="AG1490" s="47"/>
      <c r="AJ1490" s="3" t="s">
        <v>175</v>
      </c>
      <c r="AM1490" s="47"/>
      <c r="AN1490" s="47"/>
      <c r="AP1490" s="47"/>
      <c r="AQ1490" s="47"/>
    </row>
    <row r="1491" spans="1:43" s="4" customFormat="1" ht="15" x14ac:dyDescent="0.25">
      <c r="A1491" s="48"/>
      <c r="B1491" s="49" t="s">
        <v>78</v>
      </c>
      <c r="C1491" s="372" t="s">
        <v>176</v>
      </c>
      <c r="D1491" s="372"/>
      <c r="E1491" s="372"/>
      <c r="F1491" s="51"/>
      <c r="G1491" s="52"/>
      <c r="H1491" s="52"/>
      <c r="I1491" s="52"/>
      <c r="J1491" s="53">
        <v>82.69</v>
      </c>
      <c r="K1491" s="54">
        <v>1.1499999999999999</v>
      </c>
      <c r="L1491" s="53">
        <v>25.68</v>
      </c>
      <c r="M1491" s="54">
        <v>34.96</v>
      </c>
      <c r="N1491" s="64">
        <v>897.77</v>
      </c>
      <c r="AF1491" s="39"/>
      <c r="AG1491" s="47"/>
      <c r="AJ1491" s="3" t="s">
        <v>176</v>
      </c>
      <c r="AM1491" s="47"/>
      <c r="AN1491" s="47"/>
      <c r="AP1491" s="47"/>
      <c r="AQ1491" s="47"/>
    </row>
    <row r="1492" spans="1:43" s="4" customFormat="1" ht="15" x14ac:dyDescent="0.25">
      <c r="A1492" s="48"/>
      <c r="B1492" s="49" t="s">
        <v>122</v>
      </c>
      <c r="C1492" s="372" t="s">
        <v>177</v>
      </c>
      <c r="D1492" s="372"/>
      <c r="E1492" s="372"/>
      <c r="F1492" s="51"/>
      <c r="G1492" s="52"/>
      <c r="H1492" s="52"/>
      <c r="I1492" s="52"/>
      <c r="J1492" s="53">
        <v>47.82</v>
      </c>
      <c r="K1492" s="52"/>
      <c r="L1492" s="53">
        <v>12.91</v>
      </c>
      <c r="M1492" s="52"/>
      <c r="N1492" s="58"/>
      <c r="AF1492" s="39"/>
      <c r="AG1492" s="47"/>
      <c r="AJ1492" s="3" t="s">
        <v>177</v>
      </c>
      <c r="AM1492" s="47"/>
      <c r="AN1492" s="47"/>
      <c r="AP1492" s="47"/>
      <c r="AQ1492" s="47"/>
    </row>
    <row r="1493" spans="1:43" s="4" customFormat="1" ht="15" x14ac:dyDescent="0.25">
      <c r="A1493" s="56"/>
      <c r="B1493" s="49"/>
      <c r="C1493" s="372" t="s">
        <v>63</v>
      </c>
      <c r="D1493" s="372"/>
      <c r="E1493" s="372"/>
      <c r="F1493" s="51" t="s">
        <v>64</v>
      </c>
      <c r="G1493" s="54">
        <v>39.94</v>
      </c>
      <c r="H1493" s="54">
        <v>1.1499999999999999</v>
      </c>
      <c r="I1493" s="114">
        <v>12.40137</v>
      </c>
      <c r="J1493" s="57"/>
      <c r="K1493" s="52"/>
      <c r="L1493" s="57"/>
      <c r="M1493" s="52"/>
      <c r="N1493" s="58"/>
      <c r="AF1493" s="39"/>
      <c r="AG1493" s="47"/>
      <c r="AK1493" s="3" t="s">
        <v>63</v>
      </c>
      <c r="AM1493" s="47"/>
      <c r="AN1493" s="47"/>
      <c r="AP1493" s="47"/>
      <c r="AQ1493" s="47"/>
    </row>
    <row r="1494" spans="1:43" s="4" customFormat="1" ht="15" x14ac:dyDescent="0.25">
      <c r="A1494" s="56"/>
      <c r="B1494" s="49"/>
      <c r="C1494" s="372" t="s">
        <v>178</v>
      </c>
      <c r="D1494" s="372"/>
      <c r="E1494" s="372"/>
      <c r="F1494" s="51" t="s">
        <v>64</v>
      </c>
      <c r="G1494" s="54">
        <v>6.18</v>
      </c>
      <c r="H1494" s="54">
        <v>1.1499999999999999</v>
      </c>
      <c r="I1494" s="114">
        <v>1.91889</v>
      </c>
      <c r="J1494" s="57"/>
      <c r="K1494" s="52"/>
      <c r="L1494" s="57"/>
      <c r="M1494" s="52"/>
      <c r="N1494" s="58"/>
      <c r="AF1494" s="39"/>
      <c r="AG1494" s="47"/>
      <c r="AK1494" s="3" t="s">
        <v>178</v>
      </c>
      <c r="AM1494" s="47"/>
      <c r="AN1494" s="47"/>
      <c r="AP1494" s="47"/>
      <c r="AQ1494" s="47"/>
    </row>
    <row r="1495" spans="1:43" s="4" customFormat="1" ht="15" x14ac:dyDescent="0.25">
      <c r="A1495" s="48"/>
      <c r="B1495" s="49"/>
      <c r="C1495" s="375" t="s">
        <v>65</v>
      </c>
      <c r="D1495" s="375"/>
      <c r="E1495" s="375"/>
      <c r="F1495" s="59"/>
      <c r="G1495" s="60"/>
      <c r="H1495" s="60"/>
      <c r="I1495" s="60"/>
      <c r="J1495" s="108">
        <v>1110.79</v>
      </c>
      <c r="K1495" s="60"/>
      <c r="L1495" s="61">
        <v>342.96</v>
      </c>
      <c r="M1495" s="60"/>
      <c r="N1495" s="62"/>
      <c r="AF1495" s="39"/>
      <c r="AG1495" s="47"/>
      <c r="AL1495" s="3" t="s">
        <v>65</v>
      </c>
      <c r="AM1495" s="47"/>
      <c r="AN1495" s="47"/>
      <c r="AP1495" s="47"/>
      <c r="AQ1495" s="47"/>
    </row>
    <row r="1496" spans="1:43" s="4" customFormat="1" ht="15" x14ac:dyDescent="0.25">
      <c r="A1496" s="56"/>
      <c r="B1496" s="49"/>
      <c r="C1496" s="372" t="s">
        <v>66</v>
      </c>
      <c r="D1496" s="372"/>
      <c r="E1496" s="372"/>
      <c r="F1496" s="51"/>
      <c r="G1496" s="52"/>
      <c r="H1496" s="52"/>
      <c r="I1496" s="52"/>
      <c r="J1496" s="57"/>
      <c r="K1496" s="52"/>
      <c r="L1496" s="53">
        <v>139.52000000000001</v>
      </c>
      <c r="M1496" s="52"/>
      <c r="N1496" s="55">
        <v>4877.62</v>
      </c>
      <c r="AF1496" s="39"/>
      <c r="AG1496" s="47"/>
      <c r="AK1496" s="3" t="s">
        <v>66</v>
      </c>
      <c r="AM1496" s="47"/>
      <c r="AN1496" s="47"/>
      <c r="AP1496" s="47"/>
      <c r="AQ1496" s="47"/>
    </row>
    <row r="1497" spans="1:43" s="4" customFormat="1" ht="23.25" x14ac:dyDescent="0.25">
      <c r="A1497" s="56"/>
      <c r="B1497" s="49" t="s">
        <v>718</v>
      </c>
      <c r="C1497" s="372" t="s">
        <v>719</v>
      </c>
      <c r="D1497" s="372"/>
      <c r="E1497" s="372"/>
      <c r="F1497" s="51" t="s">
        <v>69</v>
      </c>
      <c r="G1497" s="63">
        <v>117</v>
      </c>
      <c r="H1497" s="52"/>
      <c r="I1497" s="63">
        <v>117</v>
      </c>
      <c r="J1497" s="57"/>
      <c r="K1497" s="52"/>
      <c r="L1497" s="53">
        <v>163.24</v>
      </c>
      <c r="M1497" s="52"/>
      <c r="N1497" s="55">
        <v>5706.82</v>
      </c>
      <c r="AF1497" s="39"/>
      <c r="AG1497" s="47"/>
      <c r="AK1497" s="3" t="s">
        <v>719</v>
      </c>
      <c r="AM1497" s="47"/>
      <c r="AN1497" s="47"/>
      <c r="AP1497" s="47"/>
      <c r="AQ1497" s="47"/>
    </row>
    <row r="1498" spans="1:43" s="4" customFormat="1" ht="23.25" x14ac:dyDescent="0.25">
      <c r="A1498" s="56"/>
      <c r="B1498" s="49" t="s">
        <v>720</v>
      </c>
      <c r="C1498" s="372" t="s">
        <v>721</v>
      </c>
      <c r="D1498" s="372"/>
      <c r="E1498" s="372"/>
      <c r="F1498" s="51" t="s">
        <v>69</v>
      </c>
      <c r="G1498" s="63">
        <v>74</v>
      </c>
      <c r="H1498" s="52"/>
      <c r="I1498" s="63">
        <v>74</v>
      </c>
      <c r="J1498" s="57"/>
      <c r="K1498" s="52"/>
      <c r="L1498" s="53">
        <v>103.24</v>
      </c>
      <c r="M1498" s="52"/>
      <c r="N1498" s="55">
        <v>3609.44</v>
      </c>
      <c r="AF1498" s="39"/>
      <c r="AG1498" s="47"/>
      <c r="AK1498" s="3" t="s">
        <v>721</v>
      </c>
      <c r="AM1498" s="47"/>
      <c r="AN1498" s="47"/>
      <c r="AP1498" s="47"/>
      <c r="AQ1498" s="47"/>
    </row>
    <row r="1499" spans="1:43" s="4" customFormat="1" ht="15" x14ac:dyDescent="0.25">
      <c r="A1499" s="65"/>
      <c r="B1499" s="66"/>
      <c r="C1499" s="374" t="s">
        <v>72</v>
      </c>
      <c r="D1499" s="374"/>
      <c r="E1499" s="374"/>
      <c r="F1499" s="42"/>
      <c r="G1499" s="43"/>
      <c r="H1499" s="43"/>
      <c r="I1499" s="43"/>
      <c r="J1499" s="45"/>
      <c r="K1499" s="43"/>
      <c r="L1499" s="67">
        <v>609.44000000000005</v>
      </c>
      <c r="M1499" s="60"/>
      <c r="N1499" s="46"/>
      <c r="AF1499" s="39"/>
      <c r="AG1499" s="47"/>
      <c r="AM1499" s="47" t="s">
        <v>72</v>
      </c>
      <c r="AN1499" s="47"/>
      <c r="AP1499" s="47"/>
      <c r="AQ1499" s="47"/>
    </row>
    <row r="1500" spans="1:43" s="4" customFormat="1" ht="22.5" x14ac:dyDescent="0.25">
      <c r="A1500" s="40" t="s">
        <v>744</v>
      </c>
      <c r="B1500" s="41" t="s">
        <v>4117</v>
      </c>
      <c r="C1500" s="374" t="s">
        <v>4281</v>
      </c>
      <c r="D1500" s="374"/>
      <c r="E1500" s="374"/>
      <c r="F1500" s="42" t="s">
        <v>231</v>
      </c>
      <c r="G1500" s="43">
        <v>27</v>
      </c>
      <c r="H1500" s="44">
        <v>1</v>
      </c>
      <c r="I1500" s="44">
        <v>27</v>
      </c>
      <c r="J1500" s="105">
        <v>24279.06</v>
      </c>
      <c r="K1500" s="43"/>
      <c r="L1500" s="105">
        <v>75959.98</v>
      </c>
      <c r="M1500" s="68">
        <v>8.6300000000000008</v>
      </c>
      <c r="N1500" s="115">
        <v>655534.62</v>
      </c>
      <c r="AF1500" s="39"/>
      <c r="AG1500" s="47" t="s">
        <v>4281</v>
      </c>
      <c r="AM1500" s="47"/>
      <c r="AN1500" s="47"/>
      <c r="AP1500" s="47"/>
      <c r="AQ1500" s="47"/>
    </row>
    <row r="1501" spans="1:43" s="4" customFormat="1" ht="15" x14ac:dyDescent="0.25">
      <c r="A1501" s="65"/>
      <c r="B1501" s="66"/>
      <c r="C1501" s="374" t="s">
        <v>72</v>
      </c>
      <c r="D1501" s="374"/>
      <c r="E1501" s="374"/>
      <c r="F1501" s="42"/>
      <c r="G1501" s="43"/>
      <c r="H1501" s="43"/>
      <c r="I1501" s="43"/>
      <c r="J1501" s="45"/>
      <c r="K1501" s="43"/>
      <c r="L1501" s="105">
        <v>75959.98</v>
      </c>
      <c r="M1501" s="60"/>
      <c r="N1501" s="115">
        <v>655534.62</v>
      </c>
      <c r="AF1501" s="39"/>
      <c r="AG1501" s="47"/>
      <c r="AM1501" s="47" t="s">
        <v>72</v>
      </c>
      <c r="AN1501" s="47"/>
      <c r="AP1501" s="47"/>
      <c r="AQ1501" s="47"/>
    </row>
    <row r="1502" spans="1:43" s="4" customFormat="1" ht="22.5" x14ac:dyDescent="0.25">
      <c r="A1502" s="40" t="s">
        <v>748</v>
      </c>
      <c r="B1502" s="41" t="s">
        <v>4142</v>
      </c>
      <c r="C1502" s="374" t="s">
        <v>4282</v>
      </c>
      <c r="D1502" s="374"/>
      <c r="E1502" s="374"/>
      <c r="F1502" s="42" t="s">
        <v>61</v>
      </c>
      <c r="G1502" s="43">
        <v>1</v>
      </c>
      <c r="H1502" s="44">
        <v>1</v>
      </c>
      <c r="I1502" s="44">
        <v>1</v>
      </c>
      <c r="J1502" s="105">
        <v>8157.96</v>
      </c>
      <c r="K1502" s="43"/>
      <c r="L1502" s="67">
        <v>945.3</v>
      </c>
      <c r="M1502" s="68">
        <v>8.6300000000000008</v>
      </c>
      <c r="N1502" s="115">
        <v>8157.96</v>
      </c>
      <c r="AF1502" s="39"/>
      <c r="AG1502" s="47" t="s">
        <v>4282</v>
      </c>
      <c r="AM1502" s="47"/>
      <c r="AN1502" s="47"/>
      <c r="AP1502" s="47"/>
      <c r="AQ1502" s="47"/>
    </row>
    <row r="1503" spans="1:43" s="4" customFormat="1" ht="15" x14ac:dyDescent="0.25">
      <c r="A1503" s="65"/>
      <c r="B1503" s="66"/>
      <c r="C1503" s="374" t="s">
        <v>72</v>
      </c>
      <c r="D1503" s="374"/>
      <c r="E1503" s="374"/>
      <c r="F1503" s="42"/>
      <c r="G1503" s="43"/>
      <c r="H1503" s="43"/>
      <c r="I1503" s="43"/>
      <c r="J1503" s="45"/>
      <c r="K1503" s="43"/>
      <c r="L1503" s="67">
        <v>945.3</v>
      </c>
      <c r="M1503" s="60"/>
      <c r="N1503" s="115">
        <v>8157.96</v>
      </c>
      <c r="AF1503" s="39"/>
      <c r="AG1503" s="47"/>
      <c r="AM1503" s="47" t="s">
        <v>72</v>
      </c>
      <c r="AN1503" s="47"/>
      <c r="AP1503" s="47"/>
      <c r="AQ1503" s="47"/>
    </row>
    <row r="1504" spans="1:43" s="4" customFormat="1" ht="23.25" x14ac:dyDescent="0.25">
      <c r="A1504" s="40" t="s">
        <v>752</v>
      </c>
      <c r="B1504" s="41" t="s">
        <v>4142</v>
      </c>
      <c r="C1504" s="374" t="s">
        <v>4283</v>
      </c>
      <c r="D1504" s="374"/>
      <c r="E1504" s="374"/>
      <c r="F1504" s="42" t="s">
        <v>61</v>
      </c>
      <c r="G1504" s="43">
        <v>4</v>
      </c>
      <c r="H1504" s="44">
        <v>1</v>
      </c>
      <c r="I1504" s="44">
        <v>4</v>
      </c>
      <c r="J1504" s="105">
        <v>30222.6</v>
      </c>
      <c r="K1504" s="43"/>
      <c r="L1504" s="105">
        <v>14008.16</v>
      </c>
      <c r="M1504" s="68">
        <v>8.6300000000000008</v>
      </c>
      <c r="N1504" s="115">
        <v>120890.4</v>
      </c>
      <c r="AF1504" s="39"/>
      <c r="AG1504" s="47" t="s">
        <v>4283</v>
      </c>
      <c r="AM1504" s="47"/>
      <c r="AN1504" s="47"/>
      <c r="AP1504" s="47"/>
      <c r="AQ1504" s="47"/>
    </row>
    <row r="1505" spans="1:43" s="4" customFormat="1" ht="15" x14ac:dyDescent="0.25">
      <c r="A1505" s="65"/>
      <c r="B1505" s="66"/>
      <c r="C1505" s="374" t="s">
        <v>72</v>
      </c>
      <c r="D1505" s="374"/>
      <c r="E1505" s="374"/>
      <c r="F1505" s="42"/>
      <c r="G1505" s="43"/>
      <c r="H1505" s="43"/>
      <c r="I1505" s="43"/>
      <c r="J1505" s="45"/>
      <c r="K1505" s="43"/>
      <c r="L1505" s="105">
        <v>14008.16</v>
      </c>
      <c r="M1505" s="60"/>
      <c r="N1505" s="115">
        <v>120890.4</v>
      </c>
      <c r="AF1505" s="39"/>
      <c r="AG1505" s="47"/>
      <c r="AM1505" s="47" t="s">
        <v>72</v>
      </c>
      <c r="AN1505" s="47"/>
      <c r="AP1505" s="47"/>
      <c r="AQ1505" s="47"/>
    </row>
    <row r="1506" spans="1:43" s="4" customFormat="1" ht="15" x14ac:dyDescent="0.25">
      <c r="A1506" s="381" t="s">
        <v>4284</v>
      </c>
      <c r="B1506" s="382"/>
      <c r="C1506" s="382"/>
      <c r="D1506" s="382"/>
      <c r="E1506" s="382"/>
      <c r="F1506" s="382"/>
      <c r="G1506" s="382"/>
      <c r="H1506" s="382"/>
      <c r="I1506" s="382"/>
      <c r="J1506" s="382"/>
      <c r="K1506" s="382"/>
      <c r="L1506" s="382"/>
      <c r="M1506" s="382"/>
      <c r="N1506" s="383"/>
      <c r="AF1506" s="39"/>
      <c r="AG1506" s="47"/>
      <c r="AM1506" s="47"/>
      <c r="AN1506" s="47"/>
      <c r="AP1506" s="47"/>
      <c r="AQ1506" s="47" t="s">
        <v>4284</v>
      </c>
    </row>
    <row r="1507" spans="1:43" s="4" customFormat="1" ht="45.75" x14ac:dyDescent="0.25">
      <c r="A1507" s="40" t="s">
        <v>755</v>
      </c>
      <c r="B1507" s="41" t="s">
        <v>4213</v>
      </c>
      <c r="C1507" s="374" t="s">
        <v>4285</v>
      </c>
      <c r="D1507" s="374"/>
      <c r="E1507" s="374"/>
      <c r="F1507" s="42" t="s">
        <v>215</v>
      </c>
      <c r="G1507" s="43">
        <v>0.13500000000000001</v>
      </c>
      <c r="H1507" s="44">
        <v>1</v>
      </c>
      <c r="I1507" s="116">
        <v>0.13500000000000001</v>
      </c>
      <c r="J1507" s="45"/>
      <c r="K1507" s="43"/>
      <c r="L1507" s="45"/>
      <c r="M1507" s="43"/>
      <c r="N1507" s="46"/>
      <c r="AF1507" s="39"/>
      <c r="AG1507" s="47" t="s">
        <v>4285</v>
      </c>
      <c r="AM1507" s="47"/>
      <c r="AN1507" s="47"/>
      <c r="AP1507" s="47"/>
      <c r="AQ1507" s="47"/>
    </row>
    <row r="1508" spans="1:43" s="4" customFormat="1" ht="15" x14ac:dyDescent="0.25">
      <c r="A1508" s="69"/>
      <c r="B1508" s="50"/>
      <c r="C1508" s="372" t="s">
        <v>4063</v>
      </c>
      <c r="D1508" s="372"/>
      <c r="E1508" s="372"/>
      <c r="F1508" s="372"/>
      <c r="G1508" s="372"/>
      <c r="H1508" s="372"/>
      <c r="I1508" s="372"/>
      <c r="J1508" s="372"/>
      <c r="K1508" s="372"/>
      <c r="L1508" s="372"/>
      <c r="M1508" s="372"/>
      <c r="N1508" s="377"/>
      <c r="AF1508" s="39"/>
      <c r="AG1508" s="47"/>
      <c r="AH1508" s="3" t="s">
        <v>4063</v>
      </c>
      <c r="AM1508" s="47"/>
      <c r="AN1508" s="47"/>
      <c r="AP1508" s="47"/>
      <c r="AQ1508" s="47"/>
    </row>
    <row r="1509" spans="1:43" s="4" customFormat="1" ht="22.5" x14ac:dyDescent="0.25">
      <c r="A1509" s="103"/>
      <c r="B1509" s="49" t="s">
        <v>217</v>
      </c>
      <c r="C1509" s="368" t="s">
        <v>218</v>
      </c>
      <c r="D1509" s="368"/>
      <c r="E1509" s="368"/>
      <c r="F1509" s="368"/>
      <c r="G1509" s="368"/>
      <c r="H1509" s="368"/>
      <c r="I1509" s="368"/>
      <c r="J1509" s="368"/>
      <c r="K1509" s="368"/>
      <c r="L1509" s="368"/>
      <c r="M1509" s="368"/>
      <c r="N1509" s="376"/>
      <c r="AF1509" s="39"/>
      <c r="AG1509" s="47"/>
      <c r="AI1509" s="3" t="s">
        <v>218</v>
      </c>
      <c r="AM1509" s="47"/>
      <c r="AN1509" s="47"/>
      <c r="AP1509" s="47"/>
      <c r="AQ1509" s="47"/>
    </row>
    <row r="1510" spans="1:43" s="4" customFormat="1" ht="15" x14ac:dyDescent="0.25">
      <c r="A1510" s="48"/>
      <c r="B1510" s="49" t="s">
        <v>58</v>
      </c>
      <c r="C1510" s="372" t="s">
        <v>62</v>
      </c>
      <c r="D1510" s="372"/>
      <c r="E1510" s="372"/>
      <c r="F1510" s="51"/>
      <c r="G1510" s="52"/>
      <c r="H1510" s="52"/>
      <c r="I1510" s="52"/>
      <c r="J1510" s="107">
        <v>1410.62</v>
      </c>
      <c r="K1510" s="54">
        <v>1.1499999999999999</v>
      </c>
      <c r="L1510" s="53">
        <v>219</v>
      </c>
      <c r="M1510" s="54">
        <v>34.96</v>
      </c>
      <c r="N1510" s="55">
        <v>7656.24</v>
      </c>
      <c r="AF1510" s="39"/>
      <c r="AG1510" s="47"/>
      <c r="AJ1510" s="3" t="s">
        <v>62</v>
      </c>
      <c r="AM1510" s="47"/>
      <c r="AN1510" s="47"/>
      <c r="AP1510" s="47"/>
      <c r="AQ1510" s="47"/>
    </row>
    <row r="1511" spans="1:43" s="4" customFormat="1" ht="15" x14ac:dyDescent="0.25">
      <c r="A1511" s="48"/>
      <c r="B1511" s="49" t="s">
        <v>73</v>
      </c>
      <c r="C1511" s="372" t="s">
        <v>175</v>
      </c>
      <c r="D1511" s="372"/>
      <c r="E1511" s="372"/>
      <c r="F1511" s="51"/>
      <c r="G1511" s="52"/>
      <c r="H1511" s="52"/>
      <c r="I1511" s="52"/>
      <c r="J1511" s="107">
        <v>18086.259999999998</v>
      </c>
      <c r="K1511" s="54">
        <v>1.1499999999999999</v>
      </c>
      <c r="L1511" s="107">
        <v>2807.89</v>
      </c>
      <c r="M1511" s="52"/>
      <c r="N1511" s="58"/>
      <c r="AF1511" s="39"/>
      <c r="AG1511" s="47"/>
      <c r="AJ1511" s="3" t="s">
        <v>175</v>
      </c>
      <c r="AM1511" s="47"/>
      <c r="AN1511" s="47"/>
      <c r="AP1511" s="47"/>
      <c r="AQ1511" s="47"/>
    </row>
    <row r="1512" spans="1:43" s="4" customFormat="1" ht="15" x14ac:dyDescent="0.25">
      <c r="A1512" s="48"/>
      <c r="B1512" s="49" t="s">
        <v>78</v>
      </c>
      <c r="C1512" s="372" t="s">
        <v>176</v>
      </c>
      <c r="D1512" s="372"/>
      <c r="E1512" s="372"/>
      <c r="F1512" s="51"/>
      <c r="G1512" s="52"/>
      <c r="H1512" s="52"/>
      <c r="I1512" s="52"/>
      <c r="J1512" s="107">
        <v>1351.01</v>
      </c>
      <c r="K1512" s="54">
        <v>1.1499999999999999</v>
      </c>
      <c r="L1512" s="53">
        <v>209.74</v>
      </c>
      <c r="M1512" s="54">
        <v>34.96</v>
      </c>
      <c r="N1512" s="55">
        <v>7332.51</v>
      </c>
      <c r="AF1512" s="39"/>
      <c r="AG1512" s="47"/>
      <c r="AJ1512" s="3" t="s">
        <v>176</v>
      </c>
      <c r="AM1512" s="47"/>
      <c r="AN1512" s="47"/>
      <c r="AP1512" s="47"/>
      <c r="AQ1512" s="47"/>
    </row>
    <row r="1513" spans="1:43" s="4" customFormat="1" ht="15" x14ac:dyDescent="0.25">
      <c r="A1513" s="48"/>
      <c r="B1513" s="49" t="s">
        <v>122</v>
      </c>
      <c r="C1513" s="372" t="s">
        <v>177</v>
      </c>
      <c r="D1513" s="372"/>
      <c r="E1513" s="372"/>
      <c r="F1513" s="51"/>
      <c r="G1513" s="52"/>
      <c r="H1513" s="52"/>
      <c r="I1513" s="52"/>
      <c r="J1513" s="53">
        <v>275.72000000000003</v>
      </c>
      <c r="K1513" s="52"/>
      <c r="L1513" s="53">
        <v>37.22</v>
      </c>
      <c r="M1513" s="52"/>
      <c r="N1513" s="58"/>
      <c r="AF1513" s="39"/>
      <c r="AG1513" s="47"/>
      <c r="AJ1513" s="3" t="s">
        <v>177</v>
      </c>
      <c r="AM1513" s="47"/>
      <c r="AN1513" s="47"/>
      <c r="AP1513" s="47"/>
      <c r="AQ1513" s="47"/>
    </row>
    <row r="1514" spans="1:43" s="4" customFormat="1" ht="15" x14ac:dyDescent="0.25">
      <c r="A1514" s="56"/>
      <c r="B1514" s="49"/>
      <c r="C1514" s="372" t="s">
        <v>63</v>
      </c>
      <c r="D1514" s="372"/>
      <c r="E1514" s="372"/>
      <c r="F1514" s="51" t="s">
        <v>64</v>
      </c>
      <c r="G1514" s="54">
        <v>148.33000000000001</v>
      </c>
      <c r="H1514" s="54">
        <v>1.1499999999999999</v>
      </c>
      <c r="I1514" s="111">
        <v>23.028232500000001</v>
      </c>
      <c r="J1514" s="57"/>
      <c r="K1514" s="52"/>
      <c r="L1514" s="57"/>
      <c r="M1514" s="52"/>
      <c r="N1514" s="58"/>
      <c r="AF1514" s="39"/>
      <c r="AG1514" s="47"/>
      <c r="AK1514" s="3" t="s">
        <v>63</v>
      </c>
      <c r="AM1514" s="47"/>
      <c r="AN1514" s="47"/>
      <c r="AP1514" s="47"/>
      <c r="AQ1514" s="47"/>
    </row>
    <row r="1515" spans="1:43" s="4" customFormat="1" ht="15" x14ac:dyDescent="0.25">
      <c r="A1515" s="56"/>
      <c r="B1515" s="49"/>
      <c r="C1515" s="372" t="s">
        <v>178</v>
      </c>
      <c r="D1515" s="372"/>
      <c r="E1515" s="372"/>
      <c r="F1515" s="51" t="s">
        <v>64</v>
      </c>
      <c r="G1515" s="54">
        <v>96.02</v>
      </c>
      <c r="H1515" s="54">
        <v>1.1499999999999999</v>
      </c>
      <c r="I1515" s="117">
        <v>14.907105</v>
      </c>
      <c r="J1515" s="57"/>
      <c r="K1515" s="52"/>
      <c r="L1515" s="57"/>
      <c r="M1515" s="52"/>
      <c r="N1515" s="58"/>
      <c r="AF1515" s="39"/>
      <c r="AG1515" s="47"/>
      <c r="AK1515" s="3" t="s">
        <v>178</v>
      </c>
      <c r="AM1515" s="47"/>
      <c r="AN1515" s="47"/>
      <c r="AP1515" s="47"/>
      <c r="AQ1515" s="47"/>
    </row>
    <row r="1516" spans="1:43" s="4" customFormat="1" ht="15" x14ac:dyDescent="0.25">
      <c r="A1516" s="48"/>
      <c r="B1516" s="49"/>
      <c r="C1516" s="375" t="s">
        <v>65</v>
      </c>
      <c r="D1516" s="375"/>
      <c r="E1516" s="375"/>
      <c r="F1516" s="59"/>
      <c r="G1516" s="60"/>
      <c r="H1516" s="60"/>
      <c r="I1516" s="60"/>
      <c r="J1516" s="108">
        <v>19772.599999999999</v>
      </c>
      <c r="K1516" s="60"/>
      <c r="L1516" s="108">
        <v>3064.11</v>
      </c>
      <c r="M1516" s="60"/>
      <c r="N1516" s="62"/>
      <c r="AF1516" s="39"/>
      <c r="AG1516" s="47"/>
      <c r="AL1516" s="3" t="s">
        <v>65</v>
      </c>
      <c r="AM1516" s="47"/>
      <c r="AN1516" s="47"/>
      <c r="AP1516" s="47"/>
      <c r="AQ1516" s="47"/>
    </row>
    <row r="1517" spans="1:43" s="4" customFormat="1" ht="15" x14ac:dyDescent="0.25">
      <c r="A1517" s="56"/>
      <c r="B1517" s="49"/>
      <c r="C1517" s="372" t="s">
        <v>66</v>
      </c>
      <c r="D1517" s="372"/>
      <c r="E1517" s="372"/>
      <c r="F1517" s="51"/>
      <c r="G1517" s="52"/>
      <c r="H1517" s="52"/>
      <c r="I1517" s="52"/>
      <c r="J1517" s="57"/>
      <c r="K1517" s="52"/>
      <c r="L1517" s="53">
        <v>428.74</v>
      </c>
      <c r="M1517" s="52"/>
      <c r="N1517" s="55">
        <v>14988.75</v>
      </c>
      <c r="AF1517" s="39"/>
      <c r="AG1517" s="47"/>
      <c r="AK1517" s="3" t="s">
        <v>66</v>
      </c>
      <c r="AM1517" s="47"/>
      <c r="AN1517" s="47"/>
      <c r="AP1517" s="47"/>
      <c r="AQ1517" s="47"/>
    </row>
    <row r="1518" spans="1:43" s="4" customFormat="1" ht="23.25" x14ac:dyDescent="0.25">
      <c r="A1518" s="56"/>
      <c r="B1518" s="49" t="s">
        <v>718</v>
      </c>
      <c r="C1518" s="372" t="s">
        <v>719</v>
      </c>
      <c r="D1518" s="372"/>
      <c r="E1518" s="372"/>
      <c r="F1518" s="51" t="s">
        <v>69</v>
      </c>
      <c r="G1518" s="63">
        <v>117</v>
      </c>
      <c r="H1518" s="52"/>
      <c r="I1518" s="63">
        <v>117</v>
      </c>
      <c r="J1518" s="57"/>
      <c r="K1518" s="52"/>
      <c r="L1518" s="53">
        <v>501.63</v>
      </c>
      <c r="M1518" s="52"/>
      <c r="N1518" s="55">
        <v>17536.84</v>
      </c>
      <c r="AF1518" s="39"/>
      <c r="AG1518" s="47"/>
      <c r="AK1518" s="3" t="s">
        <v>719</v>
      </c>
      <c r="AM1518" s="47"/>
      <c r="AN1518" s="47"/>
      <c r="AP1518" s="47"/>
      <c r="AQ1518" s="47"/>
    </row>
    <row r="1519" spans="1:43" s="4" customFormat="1" ht="23.25" x14ac:dyDescent="0.25">
      <c r="A1519" s="56"/>
      <c r="B1519" s="49" t="s">
        <v>720</v>
      </c>
      <c r="C1519" s="372" t="s">
        <v>721</v>
      </c>
      <c r="D1519" s="372"/>
      <c r="E1519" s="372"/>
      <c r="F1519" s="51" t="s">
        <v>69</v>
      </c>
      <c r="G1519" s="63">
        <v>74</v>
      </c>
      <c r="H1519" s="52"/>
      <c r="I1519" s="63">
        <v>74</v>
      </c>
      <c r="J1519" s="57"/>
      <c r="K1519" s="52"/>
      <c r="L1519" s="53">
        <v>317.27</v>
      </c>
      <c r="M1519" s="52"/>
      <c r="N1519" s="55">
        <v>11091.68</v>
      </c>
      <c r="AF1519" s="39"/>
      <c r="AG1519" s="47"/>
      <c r="AK1519" s="3" t="s">
        <v>721</v>
      </c>
      <c r="AM1519" s="47"/>
      <c r="AN1519" s="47"/>
      <c r="AP1519" s="47"/>
      <c r="AQ1519" s="47"/>
    </row>
    <row r="1520" spans="1:43" s="4" customFormat="1" ht="15" x14ac:dyDescent="0.25">
      <c r="A1520" s="65"/>
      <c r="B1520" s="66"/>
      <c r="C1520" s="374" t="s">
        <v>72</v>
      </c>
      <c r="D1520" s="374"/>
      <c r="E1520" s="374"/>
      <c r="F1520" s="42"/>
      <c r="G1520" s="43"/>
      <c r="H1520" s="43"/>
      <c r="I1520" s="43"/>
      <c r="J1520" s="45"/>
      <c r="K1520" s="43"/>
      <c r="L1520" s="105">
        <v>3883.01</v>
      </c>
      <c r="M1520" s="60"/>
      <c r="N1520" s="46"/>
      <c r="AF1520" s="39"/>
      <c r="AG1520" s="47"/>
      <c r="AM1520" s="47" t="s">
        <v>72</v>
      </c>
      <c r="AN1520" s="47"/>
      <c r="AP1520" s="47"/>
      <c r="AQ1520" s="47"/>
    </row>
    <row r="1521" spans="1:43" s="4" customFormat="1" ht="22.5" x14ac:dyDescent="0.25">
      <c r="A1521" s="40" t="s">
        <v>758</v>
      </c>
      <c r="B1521" s="41" t="s">
        <v>4117</v>
      </c>
      <c r="C1521" s="374" t="s">
        <v>4215</v>
      </c>
      <c r="D1521" s="374"/>
      <c r="E1521" s="374"/>
      <c r="F1521" s="42" t="s">
        <v>231</v>
      </c>
      <c r="G1521" s="43">
        <v>13.635</v>
      </c>
      <c r="H1521" s="44">
        <v>1</v>
      </c>
      <c r="I1521" s="116">
        <v>13.635</v>
      </c>
      <c r="J1521" s="105">
        <v>38941.050000000003</v>
      </c>
      <c r="K1521" s="43"/>
      <c r="L1521" s="105">
        <v>61525.05</v>
      </c>
      <c r="M1521" s="68">
        <v>8.6300000000000008</v>
      </c>
      <c r="N1521" s="115">
        <v>530961.22</v>
      </c>
      <c r="AF1521" s="39"/>
      <c r="AG1521" s="47" t="s">
        <v>4215</v>
      </c>
      <c r="AM1521" s="47"/>
      <c r="AN1521" s="47"/>
      <c r="AP1521" s="47"/>
      <c r="AQ1521" s="47"/>
    </row>
    <row r="1522" spans="1:43" s="4" customFormat="1" ht="15" x14ac:dyDescent="0.25">
      <c r="A1522" s="65"/>
      <c r="B1522" s="66"/>
      <c r="C1522" s="374" t="s">
        <v>72</v>
      </c>
      <c r="D1522" s="374"/>
      <c r="E1522" s="374"/>
      <c r="F1522" s="42"/>
      <c r="G1522" s="43"/>
      <c r="H1522" s="43"/>
      <c r="I1522" s="43"/>
      <c r="J1522" s="45"/>
      <c r="K1522" s="43"/>
      <c r="L1522" s="105">
        <v>61525.05</v>
      </c>
      <c r="M1522" s="60"/>
      <c r="N1522" s="115">
        <v>530961.22</v>
      </c>
      <c r="AF1522" s="39"/>
      <c r="AG1522" s="47"/>
      <c r="AM1522" s="47" t="s">
        <v>72</v>
      </c>
      <c r="AN1522" s="47"/>
      <c r="AP1522" s="47"/>
      <c r="AQ1522" s="47"/>
    </row>
    <row r="1523" spans="1:43" s="4" customFormat="1" ht="56.25" x14ac:dyDescent="0.25">
      <c r="A1523" s="40" t="s">
        <v>761</v>
      </c>
      <c r="B1523" s="41" t="s">
        <v>4211</v>
      </c>
      <c r="C1523" s="374" t="s">
        <v>4212</v>
      </c>
      <c r="D1523" s="374"/>
      <c r="E1523" s="374"/>
      <c r="F1523" s="42" t="s">
        <v>732</v>
      </c>
      <c r="G1523" s="43">
        <v>0.13500000000000001</v>
      </c>
      <c r="H1523" s="44">
        <v>1</v>
      </c>
      <c r="I1523" s="116">
        <v>0.13500000000000001</v>
      </c>
      <c r="J1523" s="45"/>
      <c r="K1523" s="43"/>
      <c r="L1523" s="45"/>
      <c r="M1523" s="43"/>
      <c r="N1523" s="46"/>
      <c r="AF1523" s="39"/>
      <c r="AG1523" s="47" t="s">
        <v>4212</v>
      </c>
      <c r="AM1523" s="47"/>
      <c r="AN1523" s="47"/>
      <c r="AP1523" s="47"/>
      <c r="AQ1523" s="47"/>
    </row>
    <row r="1524" spans="1:43" s="4" customFormat="1" ht="15" x14ac:dyDescent="0.25">
      <c r="A1524" s="69"/>
      <c r="B1524" s="50"/>
      <c r="C1524" s="372" t="s">
        <v>4063</v>
      </c>
      <c r="D1524" s="372"/>
      <c r="E1524" s="372"/>
      <c r="F1524" s="372"/>
      <c r="G1524" s="372"/>
      <c r="H1524" s="372"/>
      <c r="I1524" s="372"/>
      <c r="J1524" s="372"/>
      <c r="K1524" s="372"/>
      <c r="L1524" s="372"/>
      <c r="M1524" s="372"/>
      <c r="N1524" s="377"/>
      <c r="AF1524" s="39"/>
      <c r="AG1524" s="47"/>
      <c r="AH1524" s="3" t="s">
        <v>4063</v>
      </c>
      <c r="AM1524" s="47"/>
      <c r="AN1524" s="47"/>
      <c r="AP1524" s="47"/>
      <c r="AQ1524" s="47"/>
    </row>
    <row r="1525" spans="1:43" s="4" customFormat="1" ht="22.5" x14ac:dyDescent="0.25">
      <c r="A1525" s="103"/>
      <c r="B1525" s="49" t="s">
        <v>217</v>
      </c>
      <c r="C1525" s="368" t="s">
        <v>218</v>
      </c>
      <c r="D1525" s="368"/>
      <c r="E1525" s="368"/>
      <c r="F1525" s="368"/>
      <c r="G1525" s="368"/>
      <c r="H1525" s="368"/>
      <c r="I1525" s="368"/>
      <c r="J1525" s="368"/>
      <c r="K1525" s="368"/>
      <c r="L1525" s="368"/>
      <c r="M1525" s="368"/>
      <c r="N1525" s="376"/>
      <c r="AF1525" s="39"/>
      <c r="AG1525" s="47"/>
      <c r="AI1525" s="3" t="s">
        <v>218</v>
      </c>
      <c r="AM1525" s="47"/>
      <c r="AN1525" s="47"/>
      <c r="AP1525" s="47"/>
      <c r="AQ1525" s="47"/>
    </row>
    <row r="1526" spans="1:43" s="4" customFormat="1" ht="15" x14ac:dyDescent="0.25">
      <c r="A1526" s="48"/>
      <c r="B1526" s="49" t="s">
        <v>58</v>
      </c>
      <c r="C1526" s="372" t="s">
        <v>62</v>
      </c>
      <c r="D1526" s="372"/>
      <c r="E1526" s="372"/>
      <c r="F1526" s="51"/>
      <c r="G1526" s="52"/>
      <c r="H1526" s="52"/>
      <c r="I1526" s="52"/>
      <c r="J1526" s="107">
        <v>1453.58</v>
      </c>
      <c r="K1526" s="54">
        <v>1.1499999999999999</v>
      </c>
      <c r="L1526" s="53">
        <v>225.67</v>
      </c>
      <c r="M1526" s="54">
        <v>34.96</v>
      </c>
      <c r="N1526" s="55">
        <v>7889.42</v>
      </c>
      <c r="AF1526" s="39"/>
      <c r="AG1526" s="47"/>
      <c r="AJ1526" s="3" t="s">
        <v>62</v>
      </c>
      <c r="AM1526" s="47"/>
      <c r="AN1526" s="47"/>
      <c r="AP1526" s="47"/>
      <c r="AQ1526" s="47"/>
    </row>
    <row r="1527" spans="1:43" s="4" customFormat="1" ht="15" x14ac:dyDescent="0.25">
      <c r="A1527" s="48"/>
      <c r="B1527" s="49" t="s">
        <v>73</v>
      </c>
      <c r="C1527" s="372" t="s">
        <v>175</v>
      </c>
      <c r="D1527" s="372"/>
      <c r="E1527" s="372"/>
      <c r="F1527" s="51"/>
      <c r="G1527" s="52"/>
      <c r="H1527" s="52"/>
      <c r="I1527" s="52"/>
      <c r="J1527" s="53">
        <v>694.1</v>
      </c>
      <c r="K1527" s="54">
        <v>1.1499999999999999</v>
      </c>
      <c r="L1527" s="53">
        <v>107.76</v>
      </c>
      <c r="M1527" s="52"/>
      <c r="N1527" s="58"/>
      <c r="AF1527" s="39"/>
      <c r="AG1527" s="47"/>
      <c r="AJ1527" s="3" t="s">
        <v>175</v>
      </c>
      <c r="AM1527" s="47"/>
      <c r="AN1527" s="47"/>
      <c r="AP1527" s="47"/>
      <c r="AQ1527" s="47"/>
    </row>
    <row r="1528" spans="1:43" s="4" customFormat="1" ht="15" x14ac:dyDescent="0.25">
      <c r="A1528" s="48"/>
      <c r="B1528" s="49" t="s">
        <v>78</v>
      </c>
      <c r="C1528" s="372" t="s">
        <v>176</v>
      </c>
      <c r="D1528" s="372"/>
      <c r="E1528" s="372"/>
      <c r="F1528" s="51"/>
      <c r="G1528" s="52"/>
      <c r="H1528" s="52"/>
      <c r="I1528" s="52"/>
      <c r="J1528" s="53">
        <v>11.77</v>
      </c>
      <c r="K1528" s="54">
        <v>1.1499999999999999</v>
      </c>
      <c r="L1528" s="53">
        <v>1.83</v>
      </c>
      <c r="M1528" s="54">
        <v>34.96</v>
      </c>
      <c r="N1528" s="64">
        <v>63.98</v>
      </c>
      <c r="AF1528" s="39"/>
      <c r="AG1528" s="47"/>
      <c r="AJ1528" s="3" t="s">
        <v>176</v>
      </c>
      <c r="AM1528" s="47"/>
      <c r="AN1528" s="47"/>
      <c r="AP1528" s="47"/>
      <c r="AQ1528" s="47"/>
    </row>
    <row r="1529" spans="1:43" s="4" customFormat="1" ht="15" x14ac:dyDescent="0.25">
      <c r="A1529" s="48"/>
      <c r="B1529" s="49" t="s">
        <v>122</v>
      </c>
      <c r="C1529" s="372" t="s">
        <v>177</v>
      </c>
      <c r="D1529" s="372"/>
      <c r="E1529" s="372"/>
      <c r="F1529" s="51"/>
      <c r="G1529" s="52"/>
      <c r="H1529" s="52"/>
      <c r="I1529" s="52"/>
      <c r="J1529" s="107">
        <v>5403.16</v>
      </c>
      <c r="K1529" s="52"/>
      <c r="L1529" s="53">
        <v>729.43</v>
      </c>
      <c r="M1529" s="52"/>
      <c r="N1529" s="58"/>
      <c r="AF1529" s="39"/>
      <c r="AG1529" s="47"/>
      <c r="AJ1529" s="3" t="s">
        <v>177</v>
      </c>
      <c r="AM1529" s="47"/>
      <c r="AN1529" s="47"/>
      <c r="AP1529" s="47"/>
      <c r="AQ1529" s="47"/>
    </row>
    <row r="1530" spans="1:43" s="4" customFormat="1" ht="15" x14ac:dyDescent="0.25">
      <c r="A1530" s="56"/>
      <c r="B1530" s="49"/>
      <c r="C1530" s="372" t="s">
        <v>63</v>
      </c>
      <c r="D1530" s="372"/>
      <c r="E1530" s="372"/>
      <c r="F1530" s="51" t="s">
        <v>64</v>
      </c>
      <c r="G1530" s="104">
        <v>151.1</v>
      </c>
      <c r="H1530" s="54">
        <v>1.1499999999999999</v>
      </c>
      <c r="I1530" s="117">
        <v>23.458275</v>
      </c>
      <c r="J1530" s="57"/>
      <c r="K1530" s="52"/>
      <c r="L1530" s="57"/>
      <c r="M1530" s="52"/>
      <c r="N1530" s="58"/>
      <c r="AF1530" s="39"/>
      <c r="AG1530" s="47"/>
      <c r="AK1530" s="3" t="s">
        <v>63</v>
      </c>
      <c r="AM1530" s="47"/>
      <c r="AN1530" s="47"/>
      <c r="AP1530" s="47"/>
      <c r="AQ1530" s="47"/>
    </row>
    <row r="1531" spans="1:43" s="4" customFormat="1" ht="15" x14ac:dyDescent="0.25">
      <c r="A1531" s="56"/>
      <c r="B1531" s="49"/>
      <c r="C1531" s="372" t="s">
        <v>178</v>
      </c>
      <c r="D1531" s="372"/>
      <c r="E1531" s="372"/>
      <c r="F1531" s="51" t="s">
        <v>64</v>
      </c>
      <c r="G1531" s="54">
        <v>0.66</v>
      </c>
      <c r="H1531" s="54">
        <v>1.1499999999999999</v>
      </c>
      <c r="I1531" s="117">
        <v>0.102465</v>
      </c>
      <c r="J1531" s="57"/>
      <c r="K1531" s="52"/>
      <c r="L1531" s="57"/>
      <c r="M1531" s="52"/>
      <c r="N1531" s="58"/>
      <c r="AF1531" s="39"/>
      <c r="AG1531" s="47"/>
      <c r="AK1531" s="3" t="s">
        <v>178</v>
      </c>
      <c r="AM1531" s="47"/>
      <c r="AN1531" s="47"/>
      <c r="AP1531" s="47"/>
      <c r="AQ1531" s="47"/>
    </row>
    <row r="1532" spans="1:43" s="4" customFormat="1" ht="15" x14ac:dyDescent="0.25">
      <c r="A1532" s="48"/>
      <c r="B1532" s="49"/>
      <c r="C1532" s="375" t="s">
        <v>65</v>
      </c>
      <c r="D1532" s="375"/>
      <c r="E1532" s="375"/>
      <c r="F1532" s="59"/>
      <c r="G1532" s="60"/>
      <c r="H1532" s="60"/>
      <c r="I1532" s="60"/>
      <c r="J1532" s="108">
        <v>7550.84</v>
      </c>
      <c r="K1532" s="60"/>
      <c r="L1532" s="108">
        <v>1062.8599999999999</v>
      </c>
      <c r="M1532" s="60"/>
      <c r="N1532" s="62"/>
      <c r="AF1532" s="39"/>
      <c r="AG1532" s="47"/>
      <c r="AL1532" s="3" t="s">
        <v>65</v>
      </c>
      <c r="AM1532" s="47"/>
      <c r="AN1532" s="47"/>
      <c r="AP1532" s="47"/>
      <c r="AQ1532" s="47"/>
    </row>
    <row r="1533" spans="1:43" s="4" customFormat="1" ht="15" x14ac:dyDescent="0.25">
      <c r="A1533" s="56"/>
      <c r="B1533" s="49"/>
      <c r="C1533" s="372" t="s">
        <v>66</v>
      </c>
      <c r="D1533" s="372"/>
      <c r="E1533" s="372"/>
      <c r="F1533" s="51"/>
      <c r="G1533" s="52"/>
      <c r="H1533" s="52"/>
      <c r="I1533" s="52"/>
      <c r="J1533" s="57"/>
      <c r="K1533" s="52"/>
      <c r="L1533" s="53">
        <v>227.5</v>
      </c>
      <c r="M1533" s="52"/>
      <c r="N1533" s="55">
        <v>7953.4</v>
      </c>
      <c r="AF1533" s="39"/>
      <c r="AG1533" s="47"/>
      <c r="AK1533" s="3" t="s">
        <v>66</v>
      </c>
      <c r="AM1533" s="47"/>
      <c r="AN1533" s="47"/>
      <c r="AP1533" s="47"/>
      <c r="AQ1533" s="47"/>
    </row>
    <row r="1534" spans="1:43" s="4" customFormat="1" ht="23.25" x14ac:dyDescent="0.25">
      <c r="A1534" s="56"/>
      <c r="B1534" s="49" t="s">
        <v>718</v>
      </c>
      <c r="C1534" s="372" t="s">
        <v>719</v>
      </c>
      <c r="D1534" s="372"/>
      <c r="E1534" s="372"/>
      <c r="F1534" s="51" t="s">
        <v>69</v>
      </c>
      <c r="G1534" s="63">
        <v>117</v>
      </c>
      <c r="H1534" s="52"/>
      <c r="I1534" s="63">
        <v>117</v>
      </c>
      <c r="J1534" s="57"/>
      <c r="K1534" s="52"/>
      <c r="L1534" s="53">
        <v>266.18</v>
      </c>
      <c r="M1534" s="52"/>
      <c r="N1534" s="55">
        <v>9305.48</v>
      </c>
      <c r="AF1534" s="39"/>
      <c r="AG1534" s="47"/>
      <c r="AK1534" s="3" t="s">
        <v>719</v>
      </c>
      <c r="AM1534" s="47"/>
      <c r="AN1534" s="47"/>
      <c r="AP1534" s="47"/>
      <c r="AQ1534" s="47"/>
    </row>
    <row r="1535" spans="1:43" s="4" customFormat="1" ht="23.25" x14ac:dyDescent="0.25">
      <c r="A1535" s="56"/>
      <c r="B1535" s="49" t="s">
        <v>720</v>
      </c>
      <c r="C1535" s="372" t="s">
        <v>721</v>
      </c>
      <c r="D1535" s="372"/>
      <c r="E1535" s="372"/>
      <c r="F1535" s="51" t="s">
        <v>69</v>
      </c>
      <c r="G1535" s="63">
        <v>74</v>
      </c>
      <c r="H1535" s="52"/>
      <c r="I1535" s="63">
        <v>74</v>
      </c>
      <c r="J1535" s="57"/>
      <c r="K1535" s="52"/>
      <c r="L1535" s="53">
        <v>168.35</v>
      </c>
      <c r="M1535" s="52"/>
      <c r="N1535" s="55">
        <v>5885.52</v>
      </c>
      <c r="AF1535" s="39"/>
      <c r="AG1535" s="47"/>
      <c r="AK1535" s="3" t="s">
        <v>721</v>
      </c>
      <c r="AM1535" s="47"/>
      <c r="AN1535" s="47"/>
      <c r="AP1535" s="47"/>
      <c r="AQ1535" s="47"/>
    </row>
    <row r="1536" spans="1:43" s="4" customFormat="1" ht="15" x14ac:dyDescent="0.25">
      <c r="A1536" s="65"/>
      <c r="B1536" s="66"/>
      <c r="C1536" s="374" t="s">
        <v>72</v>
      </c>
      <c r="D1536" s="374"/>
      <c r="E1536" s="374"/>
      <c r="F1536" s="42"/>
      <c r="G1536" s="43"/>
      <c r="H1536" s="43"/>
      <c r="I1536" s="43"/>
      <c r="J1536" s="45"/>
      <c r="K1536" s="43"/>
      <c r="L1536" s="105">
        <v>1497.39</v>
      </c>
      <c r="M1536" s="60"/>
      <c r="N1536" s="46"/>
      <c r="AF1536" s="39"/>
      <c r="AG1536" s="47"/>
      <c r="AM1536" s="47" t="s">
        <v>72</v>
      </c>
      <c r="AN1536" s="47"/>
      <c r="AP1536" s="47"/>
      <c r="AQ1536" s="47"/>
    </row>
    <row r="1537" spans="1:43" s="4" customFormat="1" ht="23.25" x14ac:dyDescent="0.25">
      <c r="A1537" s="40" t="s">
        <v>764</v>
      </c>
      <c r="B1537" s="41" t="s">
        <v>4213</v>
      </c>
      <c r="C1537" s="374" t="s">
        <v>4214</v>
      </c>
      <c r="D1537" s="374"/>
      <c r="E1537" s="374"/>
      <c r="F1537" s="42" t="s">
        <v>215</v>
      </c>
      <c r="G1537" s="43">
        <v>0.16500000000000001</v>
      </c>
      <c r="H1537" s="44">
        <v>1</v>
      </c>
      <c r="I1537" s="116">
        <v>0.16500000000000001</v>
      </c>
      <c r="J1537" s="45"/>
      <c r="K1537" s="43"/>
      <c r="L1537" s="45"/>
      <c r="M1537" s="43"/>
      <c r="N1537" s="46"/>
      <c r="AF1537" s="39"/>
      <c r="AG1537" s="47" t="s">
        <v>4214</v>
      </c>
      <c r="AM1537" s="47"/>
      <c r="AN1537" s="47"/>
      <c r="AP1537" s="47"/>
      <c r="AQ1537" s="47"/>
    </row>
    <row r="1538" spans="1:43" s="4" customFormat="1" ht="15" x14ac:dyDescent="0.25">
      <c r="A1538" s="69"/>
      <c r="B1538" s="50"/>
      <c r="C1538" s="372" t="s">
        <v>4047</v>
      </c>
      <c r="D1538" s="372"/>
      <c r="E1538" s="372"/>
      <c r="F1538" s="372"/>
      <c r="G1538" s="372"/>
      <c r="H1538" s="372"/>
      <c r="I1538" s="372"/>
      <c r="J1538" s="372"/>
      <c r="K1538" s="372"/>
      <c r="L1538" s="372"/>
      <c r="M1538" s="372"/>
      <c r="N1538" s="377"/>
      <c r="AF1538" s="39"/>
      <c r="AG1538" s="47"/>
      <c r="AH1538" s="3" t="s">
        <v>4047</v>
      </c>
      <c r="AM1538" s="47"/>
      <c r="AN1538" s="47"/>
      <c r="AP1538" s="47"/>
      <c r="AQ1538" s="47"/>
    </row>
    <row r="1539" spans="1:43" s="4" customFormat="1" ht="22.5" x14ac:dyDescent="0.25">
      <c r="A1539" s="103"/>
      <c r="B1539" s="49" t="s">
        <v>217</v>
      </c>
      <c r="C1539" s="368" t="s">
        <v>218</v>
      </c>
      <c r="D1539" s="368"/>
      <c r="E1539" s="368"/>
      <c r="F1539" s="368"/>
      <c r="G1539" s="368"/>
      <c r="H1539" s="368"/>
      <c r="I1539" s="368"/>
      <c r="J1539" s="368"/>
      <c r="K1539" s="368"/>
      <c r="L1539" s="368"/>
      <c r="M1539" s="368"/>
      <c r="N1539" s="376"/>
      <c r="AF1539" s="39"/>
      <c r="AG1539" s="47"/>
      <c r="AI1539" s="3" t="s">
        <v>218</v>
      </c>
      <c r="AM1539" s="47"/>
      <c r="AN1539" s="47"/>
      <c r="AP1539" s="47"/>
      <c r="AQ1539" s="47"/>
    </row>
    <row r="1540" spans="1:43" s="4" customFormat="1" ht="15" x14ac:dyDescent="0.25">
      <c r="A1540" s="48"/>
      <c r="B1540" s="49" t="s">
        <v>58</v>
      </c>
      <c r="C1540" s="372" t="s">
        <v>62</v>
      </c>
      <c r="D1540" s="372"/>
      <c r="E1540" s="372"/>
      <c r="F1540" s="51"/>
      <c r="G1540" s="52"/>
      <c r="H1540" s="52"/>
      <c r="I1540" s="52"/>
      <c r="J1540" s="107">
        <v>1410.62</v>
      </c>
      <c r="K1540" s="54">
        <v>1.1499999999999999</v>
      </c>
      <c r="L1540" s="53">
        <v>267.67</v>
      </c>
      <c r="M1540" s="54">
        <v>34.96</v>
      </c>
      <c r="N1540" s="55">
        <v>9357.74</v>
      </c>
      <c r="AF1540" s="39"/>
      <c r="AG1540" s="47"/>
      <c r="AJ1540" s="3" t="s">
        <v>62</v>
      </c>
      <c r="AM1540" s="47"/>
      <c r="AN1540" s="47"/>
      <c r="AP1540" s="47"/>
      <c r="AQ1540" s="47"/>
    </row>
    <row r="1541" spans="1:43" s="4" customFormat="1" ht="15" x14ac:dyDescent="0.25">
      <c r="A1541" s="48"/>
      <c r="B1541" s="49" t="s">
        <v>73</v>
      </c>
      <c r="C1541" s="372" t="s">
        <v>175</v>
      </c>
      <c r="D1541" s="372"/>
      <c r="E1541" s="372"/>
      <c r="F1541" s="51"/>
      <c r="G1541" s="52"/>
      <c r="H1541" s="52"/>
      <c r="I1541" s="52"/>
      <c r="J1541" s="107">
        <v>18086.259999999998</v>
      </c>
      <c r="K1541" s="54">
        <v>1.1499999999999999</v>
      </c>
      <c r="L1541" s="107">
        <v>3431.87</v>
      </c>
      <c r="M1541" s="52"/>
      <c r="N1541" s="58"/>
      <c r="AF1541" s="39"/>
      <c r="AG1541" s="47"/>
      <c r="AJ1541" s="3" t="s">
        <v>175</v>
      </c>
      <c r="AM1541" s="47"/>
      <c r="AN1541" s="47"/>
      <c r="AP1541" s="47"/>
      <c r="AQ1541" s="47"/>
    </row>
    <row r="1542" spans="1:43" s="4" customFormat="1" ht="15" x14ac:dyDescent="0.25">
      <c r="A1542" s="48"/>
      <c r="B1542" s="49" t="s">
        <v>78</v>
      </c>
      <c r="C1542" s="372" t="s">
        <v>176</v>
      </c>
      <c r="D1542" s="372"/>
      <c r="E1542" s="372"/>
      <c r="F1542" s="51"/>
      <c r="G1542" s="52"/>
      <c r="H1542" s="52"/>
      <c r="I1542" s="52"/>
      <c r="J1542" s="107">
        <v>1351.01</v>
      </c>
      <c r="K1542" s="54">
        <v>1.1499999999999999</v>
      </c>
      <c r="L1542" s="53">
        <v>256.35000000000002</v>
      </c>
      <c r="M1542" s="54">
        <v>34.96</v>
      </c>
      <c r="N1542" s="55">
        <v>8962</v>
      </c>
      <c r="AF1542" s="39"/>
      <c r="AG1542" s="47"/>
      <c r="AJ1542" s="3" t="s">
        <v>176</v>
      </c>
      <c r="AM1542" s="47"/>
      <c r="AN1542" s="47"/>
      <c r="AP1542" s="47"/>
      <c r="AQ1542" s="47"/>
    </row>
    <row r="1543" spans="1:43" s="4" customFormat="1" ht="15" x14ac:dyDescent="0.25">
      <c r="A1543" s="48"/>
      <c r="B1543" s="49" t="s">
        <v>122</v>
      </c>
      <c r="C1543" s="372" t="s">
        <v>177</v>
      </c>
      <c r="D1543" s="372"/>
      <c r="E1543" s="372"/>
      <c r="F1543" s="51"/>
      <c r="G1543" s="52"/>
      <c r="H1543" s="52"/>
      <c r="I1543" s="52"/>
      <c r="J1543" s="53">
        <v>275.72000000000003</v>
      </c>
      <c r="K1543" s="52"/>
      <c r="L1543" s="53">
        <v>45.49</v>
      </c>
      <c r="M1543" s="52"/>
      <c r="N1543" s="58"/>
      <c r="AF1543" s="39"/>
      <c r="AG1543" s="47"/>
      <c r="AJ1543" s="3" t="s">
        <v>177</v>
      </c>
      <c r="AM1543" s="47"/>
      <c r="AN1543" s="47"/>
      <c r="AP1543" s="47"/>
      <c r="AQ1543" s="47"/>
    </row>
    <row r="1544" spans="1:43" s="4" customFormat="1" ht="15" x14ac:dyDescent="0.25">
      <c r="A1544" s="56"/>
      <c r="B1544" s="49"/>
      <c r="C1544" s="372" t="s">
        <v>63</v>
      </c>
      <c r="D1544" s="372"/>
      <c r="E1544" s="372"/>
      <c r="F1544" s="51" t="s">
        <v>64</v>
      </c>
      <c r="G1544" s="54">
        <v>148.33000000000001</v>
      </c>
      <c r="H1544" s="54">
        <v>1.1499999999999999</v>
      </c>
      <c r="I1544" s="111">
        <v>28.1456175</v>
      </c>
      <c r="J1544" s="57"/>
      <c r="K1544" s="52"/>
      <c r="L1544" s="57"/>
      <c r="M1544" s="52"/>
      <c r="N1544" s="58"/>
      <c r="AF1544" s="39"/>
      <c r="AG1544" s="47"/>
      <c r="AK1544" s="3" t="s">
        <v>63</v>
      </c>
      <c r="AM1544" s="47"/>
      <c r="AN1544" s="47"/>
      <c r="AP1544" s="47"/>
      <c r="AQ1544" s="47"/>
    </row>
    <row r="1545" spans="1:43" s="4" customFormat="1" ht="15" x14ac:dyDescent="0.25">
      <c r="A1545" s="56"/>
      <c r="B1545" s="49"/>
      <c r="C1545" s="372" t="s">
        <v>178</v>
      </c>
      <c r="D1545" s="372"/>
      <c r="E1545" s="372"/>
      <c r="F1545" s="51" t="s">
        <v>64</v>
      </c>
      <c r="G1545" s="54">
        <v>96.02</v>
      </c>
      <c r="H1545" s="54">
        <v>1.1499999999999999</v>
      </c>
      <c r="I1545" s="117">
        <v>18.219795000000001</v>
      </c>
      <c r="J1545" s="57"/>
      <c r="K1545" s="52"/>
      <c r="L1545" s="57"/>
      <c r="M1545" s="52"/>
      <c r="N1545" s="58"/>
      <c r="AF1545" s="39"/>
      <c r="AG1545" s="47"/>
      <c r="AK1545" s="3" t="s">
        <v>178</v>
      </c>
      <c r="AM1545" s="47"/>
      <c r="AN1545" s="47"/>
      <c r="AP1545" s="47"/>
      <c r="AQ1545" s="47"/>
    </row>
    <row r="1546" spans="1:43" s="4" customFormat="1" ht="15" x14ac:dyDescent="0.25">
      <c r="A1546" s="48"/>
      <c r="B1546" s="49"/>
      <c r="C1546" s="375" t="s">
        <v>65</v>
      </c>
      <c r="D1546" s="375"/>
      <c r="E1546" s="375"/>
      <c r="F1546" s="59"/>
      <c r="G1546" s="60"/>
      <c r="H1546" s="60"/>
      <c r="I1546" s="60"/>
      <c r="J1546" s="108">
        <v>19772.599999999999</v>
      </c>
      <c r="K1546" s="60"/>
      <c r="L1546" s="108">
        <v>3745.03</v>
      </c>
      <c r="M1546" s="60"/>
      <c r="N1546" s="62"/>
      <c r="AF1546" s="39"/>
      <c r="AG1546" s="47"/>
      <c r="AL1546" s="3" t="s">
        <v>65</v>
      </c>
      <c r="AM1546" s="47"/>
      <c r="AN1546" s="47"/>
      <c r="AP1546" s="47"/>
      <c r="AQ1546" s="47"/>
    </row>
    <row r="1547" spans="1:43" s="4" customFormat="1" ht="15" x14ac:dyDescent="0.25">
      <c r="A1547" s="56"/>
      <c r="B1547" s="49"/>
      <c r="C1547" s="372" t="s">
        <v>66</v>
      </c>
      <c r="D1547" s="372"/>
      <c r="E1547" s="372"/>
      <c r="F1547" s="51"/>
      <c r="G1547" s="52"/>
      <c r="H1547" s="52"/>
      <c r="I1547" s="52"/>
      <c r="J1547" s="57"/>
      <c r="K1547" s="52"/>
      <c r="L1547" s="53">
        <v>524.02</v>
      </c>
      <c r="M1547" s="52"/>
      <c r="N1547" s="55">
        <v>18319.740000000002</v>
      </c>
      <c r="AF1547" s="39"/>
      <c r="AG1547" s="47"/>
      <c r="AK1547" s="3" t="s">
        <v>66</v>
      </c>
      <c r="AM1547" s="47"/>
      <c r="AN1547" s="47"/>
      <c r="AP1547" s="47"/>
      <c r="AQ1547" s="47"/>
    </row>
    <row r="1548" spans="1:43" s="4" customFormat="1" ht="23.25" x14ac:dyDescent="0.25">
      <c r="A1548" s="56"/>
      <c r="B1548" s="49" t="s">
        <v>718</v>
      </c>
      <c r="C1548" s="372" t="s">
        <v>719</v>
      </c>
      <c r="D1548" s="372"/>
      <c r="E1548" s="372"/>
      <c r="F1548" s="51" t="s">
        <v>69</v>
      </c>
      <c r="G1548" s="63">
        <v>117</v>
      </c>
      <c r="H1548" s="52"/>
      <c r="I1548" s="63">
        <v>117</v>
      </c>
      <c r="J1548" s="57"/>
      <c r="K1548" s="52"/>
      <c r="L1548" s="53">
        <v>613.1</v>
      </c>
      <c r="M1548" s="52"/>
      <c r="N1548" s="55">
        <v>21434.1</v>
      </c>
      <c r="AF1548" s="39"/>
      <c r="AG1548" s="47"/>
      <c r="AK1548" s="3" t="s">
        <v>719</v>
      </c>
      <c r="AM1548" s="47"/>
      <c r="AN1548" s="47"/>
      <c r="AP1548" s="47"/>
      <c r="AQ1548" s="47"/>
    </row>
    <row r="1549" spans="1:43" s="4" customFormat="1" ht="23.25" x14ac:dyDescent="0.25">
      <c r="A1549" s="56"/>
      <c r="B1549" s="49" t="s">
        <v>720</v>
      </c>
      <c r="C1549" s="372" t="s">
        <v>721</v>
      </c>
      <c r="D1549" s="372"/>
      <c r="E1549" s="372"/>
      <c r="F1549" s="51" t="s">
        <v>69</v>
      </c>
      <c r="G1549" s="63">
        <v>74</v>
      </c>
      <c r="H1549" s="52"/>
      <c r="I1549" s="63">
        <v>74</v>
      </c>
      <c r="J1549" s="57"/>
      <c r="K1549" s="52"/>
      <c r="L1549" s="53">
        <v>387.77</v>
      </c>
      <c r="M1549" s="52"/>
      <c r="N1549" s="55">
        <v>13556.61</v>
      </c>
      <c r="AF1549" s="39"/>
      <c r="AG1549" s="47"/>
      <c r="AK1549" s="3" t="s">
        <v>721</v>
      </c>
      <c r="AM1549" s="47"/>
      <c r="AN1549" s="47"/>
      <c r="AP1549" s="47"/>
      <c r="AQ1549" s="47"/>
    </row>
    <row r="1550" spans="1:43" s="4" customFormat="1" ht="15" x14ac:dyDescent="0.25">
      <c r="A1550" s="65"/>
      <c r="B1550" s="66"/>
      <c r="C1550" s="374" t="s">
        <v>72</v>
      </c>
      <c r="D1550" s="374"/>
      <c r="E1550" s="374"/>
      <c r="F1550" s="42"/>
      <c r="G1550" s="43"/>
      <c r="H1550" s="43"/>
      <c r="I1550" s="43"/>
      <c r="J1550" s="45"/>
      <c r="K1550" s="43"/>
      <c r="L1550" s="105">
        <v>4745.8999999999996</v>
      </c>
      <c r="M1550" s="60"/>
      <c r="N1550" s="46"/>
      <c r="AF1550" s="39"/>
      <c r="AG1550" s="47"/>
      <c r="AM1550" s="47" t="s">
        <v>72</v>
      </c>
      <c r="AN1550" s="47"/>
      <c r="AP1550" s="47"/>
      <c r="AQ1550" s="47"/>
    </row>
    <row r="1551" spans="1:43" s="4" customFormat="1" ht="22.5" x14ac:dyDescent="0.25">
      <c r="A1551" s="40" t="s">
        <v>765</v>
      </c>
      <c r="B1551" s="41" t="s">
        <v>4117</v>
      </c>
      <c r="C1551" s="374" t="s">
        <v>4279</v>
      </c>
      <c r="D1551" s="374"/>
      <c r="E1551" s="374"/>
      <c r="F1551" s="42" t="s">
        <v>231</v>
      </c>
      <c r="G1551" s="43">
        <v>16.664999999999999</v>
      </c>
      <c r="H1551" s="44">
        <v>1</v>
      </c>
      <c r="I1551" s="116">
        <v>16.664999999999999</v>
      </c>
      <c r="J1551" s="105">
        <v>46800.86</v>
      </c>
      <c r="K1551" s="43"/>
      <c r="L1551" s="105">
        <v>90375.01</v>
      </c>
      <c r="M1551" s="68">
        <v>8.6300000000000008</v>
      </c>
      <c r="N1551" s="115">
        <v>779936.33</v>
      </c>
      <c r="AF1551" s="39"/>
      <c r="AG1551" s="47" t="s">
        <v>4279</v>
      </c>
      <c r="AM1551" s="47"/>
      <c r="AN1551" s="47"/>
      <c r="AP1551" s="47"/>
      <c r="AQ1551" s="47"/>
    </row>
    <row r="1552" spans="1:43" s="4" customFormat="1" ht="15" x14ac:dyDescent="0.25">
      <c r="A1552" s="65"/>
      <c r="B1552" s="66"/>
      <c r="C1552" s="374" t="s">
        <v>72</v>
      </c>
      <c r="D1552" s="374"/>
      <c r="E1552" s="374"/>
      <c r="F1552" s="42"/>
      <c r="G1552" s="43"/>
      <c r="H1552" s="43"/>
      <c r="I1552" s="43"/>
      <c r="J1552" s="45"/>
      <c r="K1552" s="43"/>
      <c r="L1552" s="105">
        <v>90375.01</v>
      </c>
      <c r="M1552" s="60"/>
      <c r="N1552" s="115">
        <v>779936.33</v>
      </c>
      <c r="AF1552" s="39"/>
      <c r="AG1552" s="47"/>
      <c r="AM1552" s="47" t="s">
        <v>72</v>
      </c>
      <c r="AN1552" s="47"/>
      <c r="AP1552" s="47"/>
      <c r="AQ1552" s="47"/>
    </row>
    <row r="1553" spans="1:43" s="4" customFormat="1" ht="22.5" x14ac:dyDescent="0.25">
      <c r="A1553" s="40" t="s">
        <v>766</v>
      </c>
      <c r="B1553" s="41" t="s">
        <v>4142</v>
      </c>
      <c r="C1553" s="374" t="s">
        <v>4286</v>
      </c>
      <c r="D1553" s="374"/>
      <c r="E1553" s="374"/>
      <c r="F1553" s="42" t="s">
        <v>61</v>
      </c>
      <c r="G1553" s="43">
        <v>2</v>
      </c>
      <c r="H1553" s="44">
        <v>1</v>
      </c>
      <c r="I1553" s="44">
        <v>2</v>
      </c>
      <c r="J1553" s="105">
        <v>13918.92</v>
      </c>
      <c r="K1553" s="43"/>
      <c r="L1553" s="105">
        <v>3225.71</v>
      </c>
      <c r="M1553" s="68">
        <v>8.6300000000000008</v>
      </c>
      <c r="N1553" s="115">
        <v>27837.84</v>
      </c>
      <c r="AF1553" s="39"/>
      <c r="AG1553" s="47" t="s">
        <v>4286</v>
      </c>
      <c r="AM1553" s="47"/>
      <c r="AN1553" s="47"/>
      <c r="AP1553" s="47"/>
      <c r="AQ1553" s="47"/>
    </row>
    <row r="1554" spans="1:43" s="4" customFormat="1" ht="15" x14ac:dyDescent="0.25">
      <c r="A1554" s="65"/>
      <c r="B1554" s="66"/>
      <c r="C1554" s="374" t="s">
        <v>72</v>
      </c>
      <c r="D1554" s="374"/>
      <c r="E1554" s="374"/>
      <c r="F1554" s="42"/>
      <c r="G1554" s="43"/>
      <c r="H1554" s="43"/>
      <c r="I1554" s="43"/>
      <c r="J1554" s="45"/>
      <c r="K1554" s="43"/>
      <c r="L1554" s="105">
        <v>3225.71</v>
      </c>
      <c r="M1554" s="60"/>
      <c r="N1554" s="115">
        <v>27837.84</v>
      </c>
      <c r="AF1554" s="39"/>
      <c r="AG1554" s="47"/>
      <c r="AM1554" s="47" t="s">
        <v>72</v>
      </c>
      <c r="AN1554" s="47"/>
      <c r="AP1554" s="47"/>
      <c r="AQ1554" s="47"/>
    </row>
    <row r="1555" spans="1:43" s="4" customFormat="1" ht="23.25" x14ac:dyDescent="0.25">
      <c r="A1555" s="40" t="s">
        <v>767</v>
      </c>
      <c r="B1555" s="41" t="s">
        <v>4142</v>
      </c>
      <c r="C1555" s="374" t="s">
        <v>4287</v>
      </c>
      <c r="D1555" s="374"/>
      <c r="E1555" s="374"/>
      <c r="F1555" s="42" t="s">
        <v>61</v>
      </c>
      <c r="G1555" s="43">
        <v>2</v>
      </c>
      <c r="H1555" s="44">
        <v>1</v>
      </c>
      <c r="I1555" s="44">
        <v>2</v>
      </c>
      <c r="J1555" s="105">
        <v>83694.06</v>
      </c>
      <c r="K1555" s="43"/>
      <c r="L1555" s="105">
        <v>19396.07</v>
      </c>
      <c r="M1555" s="68">
        <v>8.6300000000000008</v>
      </c>
      <c r="N1555" s="115">
        <v>167388.12</v>
      </c>
      <c r="AF1555" s="39"/>
      <c r="AG1555" s="47" t="s">
        <v>4287</v>
      </c>
      <c r="AM1555" s="47"/>
      <c r="AN1555" s="47"/>
      <c r="AP1555" s="47"/>
      <c r="AQ1555" s="47"/>
    </row>
    <row r="1556" spans="1:43" s="4" customFormat="1" ht="15" x14ac:dyDescent="0.25">
      <c r="A1556" s="65"/>
      <c r="B1556" s="66"/>
      <c r="C1556" s="374" t="s">
        <v>72</v>
      </c>
      <c r="D1556" s="374"/>
      <c r="E1556" s="374"/>
      <c r="F1556" s="42"/>
      <c r="G1556" s="43"/>
      <c r="H1556" s="43"/>
      <c r="I1556" s="43"/>
      <c r="J1556" s="45"/>
      <c r="K1556" s="43"/>
      <c r="L1556" s="105">
        <v>19396.07</v>
      </c>
      <c r="M1556" s="60"/>
      <c r="N1556" s="115">
        <v>167388.12</v>
      </c>
      <c r="AF1556" s="39"/>
      <c r="AG1556" s="47"/>
      <c r="AM1556" s="47" t="s">
        <v>72</v>
      </c>
      <c r="AN1556" s="47"/>
      <c r="AP1556" s="47"/>
      <c r="AQ1556" s="47"/>
    </row>
    <row r="1557" spans="1:43" s="4" customFormat="1" ht="15" x14ac:dyDescent="0.25">
      <c r="A1557" s="381" t="s">
        <v>4206</v>
      </c>
      <c r="B1557" s="382"/>
      <c r="C1557" s="382"/>
      <c r="D1557" s="382"/>
      <c r="E1557" s="382"/>
      <c r="F1557" s="382"/>
      <c r="G1557" s="382"/>
      <c r="H1557" s="382"/>
      <c r="I1557" s="382"/>
      <c r="J1557" s="382"/>
      <c r="K1557" s="382"/>
      <c r="L1557" s="382"/>
      <c r="M1557" s="382"/>
      <c r="N1557" s="383"/>
      <c r="AF1557" s="39"/>
      <c r="AG1557" s="47"/>
      <c r="AM1557" s="47"/>
      <c r="AN1557" s="47"/>
      <c r="AP1557" s="47"/>
      <c r="AQ1557" s="47" t="s">
        <v>4206</v>
      </c>
    </row>
    <row r="1558" spans="1:43" s="4" customFormat="1" ht="45.75" x14ac:dyDescent="0.25">
      <c r="A1558" s="40" t="s">
        <v>770</v>
      </c>
      <c r="B1558" s="41" t="s">
        <v>4207</v>
      </c>
      <c r="C1558" s="374" t="s">
        <v>4208</v>
      </c>
      <c r="D1558" s="374"/>
      <c r="E1558" s="374"/>
      <c r="F1558" s="42" t="s">
        <v>215</v>
      </c>
      <c r="G1558" s="43">
        <v>0.11799999999999999</v>
      </c>
      <c r="H1558" s="44">
        <v>1</v>
      </c>
      <c r="I1558" s="116">
        <v>0.11799999999999999</v>
      </c>
      <c r="J1558" s="45"/>
      <c r="K1558" s="43"/>
      <c r="L1558" s="45"/>
      <c r="M1558" s="43"/>
      <c r="N1558" s="46"/>
      <c r="AF1558" s="39"/>
      <c r="AG1558" s="47" t="s">
        <v>4208</v>
      </c>
      <c r="AM1558" s="47"/>
      <c r="AN1558" s="47"/>
      <c r="AP1558" s="47"/>
      <c r="AQ1558" s="47"/>
    </row>
    <row r="1559" spans="1:43" s="4" customFormat="1" ht="15" x14ac:dyDescent="0.25">
      <c r="A1559" s="69"/>
      <c r="B1559" s="50"/>
      <c r="C1559" s="372" t="s">
        <v>4288</v>
      </c>
      <c r="D1559" s="372"/>
      <c r="E1559" s="372"/>
      <c r="F1559" s="372"/>
      <c r="G1559" s="372"/>
      <c r="H1559" s="372"/>
      <c r="I1559" s="372"/>
      <c r="J1559" s="372"/>
      <c r="K1559" s="372"/>
      <c r="L1559" s="372"/>
      <c r="M1559" s="372"/>
      <c r="N1559" s="377"/>
      <c r="AF1559" s="39"/>
      <c r="AG1559" s="47"/>
      <c r="AH1559" s="3" t="s">
        <v>4288</v>
      </c>
      <c r="AM1559" s="47"/>
      <c r="AN1559" s="47"/>
      <c r="AP1559" s="47"/>
      <c r="AQ1559" s="47"/>
    </row>
    <row r="1560" spans="1:43" s="4" customFormat="1" ht="22.5" x14ac:dyDescent="0.25">
      <c r="A1560" s="103"/>
      <c r="B1560" s="49" t="s">
        <v>217</v>
      </c>
      <c r="C1560" s="368" t="s">
        <v>218</v>
      </c>
      <c r="D1560" s="368"/>
      <c r="E1560" s="368"/>
      <c r="F1560" s="368"/>
      <c r="G1560" s="368"/>
      <c r="H1560" s="368"/>
      <c r="I1560" s="368"/>
      <c r="J1560" s="368"/>
      <c r="K1560" s="368"/>
      <c r="L1560" s="368"/>
      <c r="M1560" s="368"/>
      <c r="N1560" s="376"/>
      <c r="AF1560" s="39"/>
      <c r="AG1560" s="47"/>
      <c r="AI1560" s="3" t="s">
        <v>218</v>
      </c>
      <c r="AM1560" s="47"/>
      <c r="AN1560" s="47"/>
      <c r="AP1560" s="47"/>
      <c r="AQ1560" s="47"/>
    </row>
    <row r="1561" spans="1:43" s="4" customFormat="1" ht="15" x14ac:dyDescent="0.25">
      <c r="A1561" s="48"/>
      <c r="B1561" s="49" t="s">
        <v>58</v>
      </c>
      <c r="C1561" s="372" t="s">
        <v>62</v>
      </c>
      <c r="D1561" s="372"/>
      <c r="E1561" s="372"/>
      <c r="F1561" s="51"/>
      <c r="G1561" s="52"/>
      <c r="H1561" s="52"/>
      <c r="I1561" s="52"/>
      <c r="J1561" s="107">
        <v>1622.22</v>
      </c>
      <c r="K1561" s="54">
        <v>1.1499999999999999</v>
      </c>
      <c r="L1561" s="53">
        <v>220.14</v>
      </c>
      <c r="M1561" s="54">
        <v>34.96</v>
      </c>
      <c r="N1561" s="55">
        <v>7696.09</v>
      </c>
      <c r="AF1561" s="39"/>
      <c r="AG1561" s="47"/>
      <c r="AJ1561" s="3" t="s">
        <v>62</v>
      </c>
      <c r="AM1561" s="47"/>
      <c r="AN1561" s="47"/>
      <c r="AP1561" s="47"/>
      <c r="AQ1561" s="47"/>
    </row>
    <row r="1562" spans="1:43" s="4" customFormat="1" ht="15" x14ac:dyDescent="0.25">
      <c r="A1562" s="48"/>
      <c r="B1562" s="49" t="s">
        <v>73</v>
      </c>
      <c r="C1562" s="372" t="s">
        <v>175</v>
      </c>
      <c r="D1562" s="372"/>
      <c r="E1562" s="372"/>
      <c r="F1562" s="51"/>
      <c r="G1562" s="52"/>
      <c r="H1562" s="52"/>
      <c r="I1562" s="52"/>
      <c r="J1562" s="107">
        <v>22155.95</v>
      </c>
      <c r="K1562" s="54">
        <v>1.1499999999999999</v>
      </c>
      <c r="L1562" s="107">
        <v>3006.56</v>
      </c>
      <c r="M1562" s="52"/>
      <c r="N1562" s="58"/>
      <c r="AF1562" s="39"/>
      <c r="AG1562" s="47"/>
      <c r="AJ1562" s="3" t="s">
        <v>175</v>
      </c>
      <c r="AM1562" s="47"/>
      <c r="AN1562" s="47"/>
      <c r="AP1562" s="47"/>
      <c r="AQ1562" s="47"/>
    </row>
    <row r="1563" spans="1:43" s="4" customFormat="1" ht="15" x14ac:dyDescent="0.25">
      <c r="A1563" s="48"/>
      <c r="B1563" s="49" t="s">
        <v>78</v>
      </c>
      <c r="C1563" s="372" t="s">
        <v>176</v>
      </c>
      <c r="D1563" s="372"/>
      <c r="E1563" s="372"/>
      <c r="F1563" s="51"/>
      <c r="G1563" s="52"/>
      <c r="H1563" s="52"/>
      <c r="I1563" s="52"/>
      <c r="J1563" s="107">
        <v>1631.66</v>
      </c>
      <c r="K1563" s="54">
        <v>1.1499999999999999</v>
      </c>
      <c r="L1563" s="53">
        <v>221.42</v>
      </c>
      <c r="M1563" s="54">
        <v>34.96</v>
      </c>
      <c r="N1563" s="55">
        <v>7740.84</v>
      </c>
      <c r="AF1563" s="39"/>
      <c r="AG1563" s="47"/>
      <c r="AJ1563" s="3" t="s">
        <v>176</v>
      </c>
      <c r="AM1563" s="47"/>
      <c r="AN1563" s="47"/>
      <c r="AP1563" s="47"/>
      <c r="AQ1563" s="47"/>
    </row>
    <row r="1564" spans="1:43" s="4" customFormat="1" ht="15" x14ac:dyDescent="0.25">
      <c r="A1564" s="48"/>
      <c r="B1564" s="49" t="s">
        <v>122</v>
      </c>
      <c r="C1564" s="372" t="s">
        <v>177</v>
      </c>
      <c r="D1564" s="372"/>
      <c r="E1564" s="372"/>
      <c r="F1564" s="51"/>
      <c r="G1564" s="52"/>
      <c r="H1564" s="52"/>
      <c r="I1564" s="52"/>
      <c r="J1564" s="53">
        <v>375.52</v>
      </c>
      <c r="K1564" s="52"/>
      <c r="L1564" s="53">
        <v>44.31</v>
      </c>
      <c r="M1564" s="52"/>
      <c r="N1564" s="58"/>
      <c r="AF1564" s="39"/>
      <c r="AG1564" s="47"/>
      <c r="AJ1564" s="3" t="s">
        <v>177</v>
      </c>
      <c r="AM1564" s="47"/>
      <c r="AN1564" s="47"/>
      <c r="AP1564" s="47"/>
      <c r="AQ1564" s="47"/>
    </row>
    <row r="1565" spans="1:43" s="4" customFormat="1" ht="15" x14ac:dyDescent="0.25">
      <c r="A1565" s="56"/>
      <c r="B1565" s="49"/>
      <c r="C1565" s="372" t="s">
        <v>63</v>
      </c>
      <c r="D1565" s="372"/>
      <c r="E1565" s="372"/>
      <c r="F1565" s="51" t="s">
        <v>64</v>
      </c>
      <c r="G1565" s="54">
        <v>170.58</v>
      </c>
      <c r="H1565" s="54">
        <v>1.1499999999999999</v>
      </c>
      <c r="I1565" s="117">
        <v>23.147705999999999</v>
      </c>
      <c r="J1565" s="57"/>
      <c r="K1565" s="52"/>
      <c r="L1565" s="57"/>
      <c r="M1565" s="52"/>
      <c r="N1565" s="58"/>
      <c r="AF1565" s="39"/>
      <c r="AG1565" s="47"/>
      <c r="AK1565" s="3" t="s">
        <v>63</v>
      </c>
      <c r="AM1565" s="47"/>
      <c r="AN1565" s="47"/>
      <c r="AP1565" s="47"/>
      <c r="AQ1565" s="47"/>
    </row>
    <row r="1566" spans="1:43" s="4" customFormat="1" ht="15" x14ac:dyDescent="0.25">
      <c r="A1566" s="56"/>
      <c r="B1566" s="49"/>
      <c r="C1566" s="372" t="s">
        <v>178</v>
      </c>
      <c r="D1566" s="372"/>
      <c r="E1566" s="372"/>
      <c r="F1566" s="51" t="s">
        <v>64</v>
      </c>
      <c r="G1566" s="54">
        <v>115.81</v>
      </c>
      <c r="H1566" s="54">
        <v>1.1499999999999999</v>
      </c>
      <c r="I1566" s="117">
        <v>15.715417</v>
      </c>
      <c r="J1566" s="57"/>
      <c r="K1566" s="52"/>
      <c r="L1566" s="57"/>
      <c r="M1566" s="52"/>
      <c r="N1566" s="58"/>
      <c r="AF1566" s="39"/>
      <c r="AG1566" s="47"/>
      <c r="AK1566" s="3" t="s">
        <v>178</v>
      </c>
      <c r="AM1566" s="47"/>
      <c r="AN1566" s="47"/>
      <c r="AP1566" s="47"/>
      <c r="AQ1566" s="47"/>
    </row>
    <row r="1567" spans="1:43" s="4" customFormat="1" ht="15" x14ac:dyDescent="0.25">
      <c r="A1567" s="48"/>
      <c r="B1567" s="49"/>
      <c r="C1567" s="375" t="s">
        <v>65</v>
      </c>
      <c r="D1567" s="375"/>
      <c r="E1567" s="375"/>
      <c r="F1567" s="59"/>
      <c r="G1567" s="60"/>
      <c r="H1567" s="60"/>
      <c r="I1567" s="60"/>
      <c r="J1567" s="108">
        <v>24153.69</v>
      </c>
      <c r="K1567" s="60"/>
      <c r="L1567" s="108">
        <v>3271.01</v>
      </c>
      <c r="M1567" s="60"/>
      <c r="N1567" s="62"/>
      <c r="AF1567" s="39"/>
      <c r="AG1567" s="47"/>
      <c r="AL1567" s="3" t="s">
        <v>65</v>
      </c>
      <c r="AM1567" s="47"/>
      <c r="AN1567" s="47"/>
      <c r="AP1567" s="47"/>
      <c r="AQ1567" s="47"/>
    </row>
    <row r="1568" spans="1:43" s="4" customFormat="1" ht="15" x14ac:dyDescent="0.25">
      <c r="A1568" s="56"/>
      <c r="B1568" s="49"/>
      <c r="C1568" s="372" t="s">
        <v>66</v>
      </c>
      <c r="D1568" s="372"/>
      <c r="E1568" s="372"/>
      <c r="F1568" s="51"/>
      <c r="G1568" s="52"/>
      <c r="H1568" s="52"/>
      <c r="I1568" s="52"/>
      <c r="J1568" s="57"/>
      <c r="K1568" s="52"/>
      <c r="L1568" s="53">
        <v>441.56</v>
      </c>
      <c r="M1568" s="52"/>
      <c r="N1568" s="55">
        <v>15436.93</v>
      </c>
      <c r="AF1568" s="39"/>
      <c r="AG1568" s="47"/>
      <c r="AK1568" s="3" t="s">
        <v>66</v>
      </c>
      <c r="AM1568" s="47"/>
      <c r="AN1568" s="47"/>
      <c r="AP1568" s="47"/>
      <c r="AQ1568" s="47"/>
    </row>
    <row r="1569" spans="1:43" s="4" customFormat="1" ht="23.25" x14ac:dyDescent="0.25">
      <c r="A1569" s="56"/>
      <c r="B1569" s="49" t="s">
        <v>718</v>
      </c>
      <c r="C1569" s="372" t="s">
        <v>719</v>
      </c>
      <c r="D1569" s="372"/>
      <c r="E1569" s="372"/>
      <c r="F1569" s="51" t="s">
        <v>69</v>
      </c>
      <c r="G1569" s="63">
        <v>117</v>
      </c>
      <c r="H1569" s="52"/>
      <c r="I1569" s="63">
        <v>117</v>
      </c>
      <c r="J1569" s="57"/>
      <c r="K1569" s="52"/>
      <c r="L1569" s="53">
        <v>516.63</v>
      </c>
      <c r="M1569" s="52"/>
      <c r="N1569" s="55">
        <v>18061.21</v>
      </c>
      <c r="AF1569" s="39"/>
      <c r="AG1569" s="47"/>
      <c r="AK1569" s="3" t="s">
        <v>719</v>
      </c>
      <c r="AM1569" s="47"/>
      <c r="AN1569" s="47"/>
      <c r="AP1569" s="47"/>
      <c r="AQ1569" s="47"/>
    </row>
    <row r="1570" spans="1:43" s="4" customFormat="1" ht="23.25" x14ac:dyDescent="0.25">
      <c r="A1570" s="56"/>
      <c r="B1570" s="49" t="s">
        <v>720</v>
      </c>
      <c r="C1570" s="372" t="s">
        <v>721</v>
      </c>
      <c r="D1570" s="372"/>
      <c r="E1570" s="372"/>
      <c r="F1570" s="51" t="s">
        <v>69</v>
      </c>
      <c r="G1570" s="63">
        <v>74</v>
      </c>
      <c r="H1570" s="52"/>
      <c r="I1570" s="63">
        <v>74</v>
      </c>
      <c r="J1570" s="57"/>
      <c r="K1570" s="52"/>
      <c r="L1570" s="53">
        <v>326.75</v>
      </c>
      <c r="M1570" s="52"/>
      <c r="N1570" s="55">
        <v>11423.33</v>
      </c>
      <c r="AF1570" s="39"/>
      <c r="AG1570" s="47"/>
      <c r="AK1570" s="3" t="s">
        <v>721</v>
      </c>
      <c r="AM1570" s="47"/>
      <c r="AN1570" s="47"/>
      <c r="AP1570" s="47"/>
      <c r="AQ1570" s="47"/>
    </row>
    <row r="1571" spans="1:43" s="4" customFormat="1" ht="15" x14ac:dyDescent="0.25">
      <c r="A1571" s="65"/>
      <c r="B1571" s="66"/>
      <c r="C1571" s="374" t="s">
        <v>72</v>
      </c>
      <c r="D1571" s="374"/>
      <c r="E1571" s="374"/>
      <c r="F1571" s="42"/>
      <c r="G1571" s="43"/>
      <c r="H1571" s="43"/>
      <c r="I1571" s="43"/>
      <c r="J1571" s="45"/>
      <c r="K1571" s="43"/>
      <c r="L1571" s="105">
        <v>4114.3900000000003</v>
      </c>
      <c r="M1571" s="60"/>
      <c r="N1571" s="46"/>
      <c r="AF1571" s="39"/>
      <c r="AG1571" s="47"/>
      <c r="AM1571" s="47" t="s">
        <v>72</v>
      </c>
      <c r="AN1571" s="47"/>
      <c r="AP1571" s="47"/>
      <c r="AQ1571" s="47"/>
    </row>
    <row r="1572" spans="1:43" s="4" customFormat="1" ht="22.5" x14ac:dyDescent="0.25">
      <c r="A1572" s="40" t="s">
        <v>773</v>
      </c>
      <c r="B1572" s="41" t="s">
        <v>4117</v>
      </c>
      <c r="C1572" s="374" t="s">
        <v>4210</v>
      </c>
      <c r="D1572" s="374"/>
      <c r="E1572" s="374"/>
      <c r="F1572" s="42" t="s">
        <v>231</v>
      </c>
      <c r="G1572" s="43">
        <v>11.917999999999999</v>
      </c>
      <c r="H1572" s="44">
        <v>1</v>
      </c>
      <c r="I1572" s="116">
        <v>11.917999999999999</v>
      </c>
      <c r="J1572" s="105">
        <v>163100.54999999999</v>
      </c>
      <c r="K1572" s="43"/>
      <c r="L1572" s="105">
        <v>225241.29</v>
      </c>
      <c r="M1572" s="68">
        <v>8.6300000000000008</v>
      </c>
      <c r="N1572" s="115">
        <v>1943832.35</v>
      </c>
      <c r="AF1572" s="39"/>
      <c r="AG1572" s="47" t="s">
        <v>4210</v>
      </c>
      <c r="AM1572" s="47"/>
      <c r="AN1572" s="47"/>
      <c r="AP1572" s="47"/>
      <c r="AQ1572" s="47"/>
    </row>
    <row r="1573" spans="1:43" s="4" customFormat="1" ht="15" x14ac:dyDescent="0.25">
      <c r="A1573" s="65"/>
      <c r="B1573" s="66"/>
      <c r="C1573" s="374" t="s">
        <v>72</v>
      </c>
      <c r="D1573" s="374"/>
      <c r="E1573" s="374"/>
      <c r="F1573" s="42"/>
      <c r="G1573" s="43"/>
      <c r="H1573" s="43"/>
      <c r="I1573" s="43"/>
      <c r="J1573" s="45"/>
      <c r="K1573" s="43"/>
      <c r="L1573" s="105">
        <v>225241.29</v>
      </c>
      <c r="M1573" s="60"/>
      <c r="N1573" s="115">
        <v>1943832.35</v>
      </c>
      <c r="AF1573" s="39"/>
      <c r="AG1573" s="47"/>
      <c r="AM1573" s="47" t="s">
        <v>72</v>
      </c>
      <c r="AN1573" s="47"/>
      <c r="AP1573" s="47"/>
      <c r="AQ1573" s="47"/>
    </row>
    <row r="1574" spans="1:43" s="4" customFormat="1" ht="56.25" x14ac:dyDescent="0.25">
      <c r="A1574" s="40" t="s">
        <v>781</v>
      </c>
      <c r="B1574" s="41" t="s">
        <v>4211</v>
      </c>
      <c r="C1574" s="374" t="s">
        <v>4212</v>
      </c>
      <c r="D1574" s="374"/>
      <c r="E1574" s="374"/>
      <c r="F1574" s="42" t="s">
        <v>732</v>
      </c>
      <c r="G1574" s="43">
        <v>0.11799999999999999</v>
      </c>
      <c r="H1574" s="44">
        <v>1</v>
      </c>
      <c r="I1574" s="116">
        <v>0.11799999999999999</v>
      </c>
      <c r="J1574" s="45"/>
      <c r="K1574" s="43"/>
      <c r="L1574" s="45"/>
      <c r="M1574" s="43"/>
      <c r="N1574" s="46"/>
      <c r="AF1574" s="39"/>
      <c r="AG1574" s="47" t="s">
        <v>4212</v>
      </c>
      <c r="AM1574" s="47"/>
      <c r="AN1574" s="47"/>
      <c r="AP1574" s="47"/>
      <c r="AQ1574" s="47"/>
    </row>
    <row r="1575" spans="1:43" s="4" customFormat="1" ht="15" x14ac:dyDescent="0.25">
      <c r="A1575" s="69"/>
      <c r="B1575" s="50"/>
      <c r="C1575" s="372" t="s">
        <v>4288</v>
      </c>
      <c r="D1575" s="372"/>
      <c r="E1575" s="372"/>
      <c r="F1575" s="372"/>
      <c r="G1575" s="372"/>
      <c r="H1575" s="372"/>
      <c r="I1575" s="372"/>
      <c r="J1575" s="372"/>
      <c r="K1575" s="372"/>
      <c r="L1575" s="372"/>
      <c r="M1575" s="372"/>
      <c r="N1575" s="377"/>
      <c r="AF1575" s="39"/>
      <c r="AG1575" s="47"/>
      <c r="AH1575" s="3" t="s">
        <v>4288</v>
      </c>
      <c r="AM1575" s="47"/>
      <c r="AN1575" s="47"/>
      <c r="AP1575" s="47"/>
      <c r="AQ1575" s="47"/>
    </row>
    <row r="1576" spans="1:43" s="4" customFormat="1" ht="22.5" x14ac:dyDescent="0.25">
      <c r="A1576" s="103"/>
      <c r="B1576" s="49" t="s">
        <v>217</v>
      </c>
      <c r="C1576" s="368" t="s">
        <v>218</v>
      </c>
      <c r="D1576" s="368"/>
      <c r="E1576" s="368"/>
      <c r="F1576" s="368"/>
      <c r="G1576" s="368"/>
      <c r="H1576" s="368"/>
      <c r="I1576" s="368"/>
      <c r="J1576" s="368"/>
      <c r="K1576" s="368"/>
      <c r="L1576" s="368"/>
      <c r="M1576" s="368"/>
      <c r="N1576" s="376"/>
      <c r="AF1576" s="39"/>
      <c r="AG1576" s="47"/>
      <c r="AI1576" s="3" t="s">
        <v>218</v>
      </c>
      <c r="AM1576" s="47"/>
      <c r="AN1576" s="47"/>
      <c r="AP1576" s="47"/>
      <c r="AQ1576" s="47"/>
    </row>
    <row r="1577" spans="1:43" s="4" customFormat="1" ht="15" x14ac:dyDescent="0.25">
      <c r="A1577" s="48"/>
      <c r="B1577" s="49" t="s">
        <v>58</v>
      </c>
      <c r="C1577" s="372" t="s">
        <v>62</v>
      </c>
      <c r="D1577" s="372"/>
      <c r="E1577" s="372"/>
      <c r="F1577" s="51"/>
      <c r="G1577" s="52"/>
      <c r="H1577" s="52"/>
      <c r="I1577" s="52"/>
      <c r="J1577" s="107">
        <v>1453.58</v>
      </c>
      <c r="K1577" s="54">
        <v>1.1499999999999999</v>
      </c>
      <c r="L1577" s="53">
        <v>197.25</v>
      </c>
      <c r="M1577" s="54">
        <v>34.96</v>
      </c>
      <c r="N1577" s="55">
        <v>6895.86</v>
      </c>
      <c r="AF1577" s="39"/>
      <c r="AG1577" s="47"/>
      <c r="AJ1577" s="3" t="s">
        <v>62</v>
      </c>
      <c r="AM1577" s="47"/>
      <c r="AN1577" s="47"/>
      <c r="AP1577" s="47"/>
      <c r="AQ1577" s="47"/>
    </row>
    <row r="1578" spans="1:43" s="4" customFormat="1" ht="15" x14ac:dyDescent="0.25">
      <c r="A1578" s="48"/>
      <c r="B1578" s="49" t="s">
        <v>73</v>
      </c>
      <c r="C1578" s="372" t="s">
        <v>175</v>
      </c>
      <c r="D1578" s="372"/>
      <c r="E1578" s="372"/>
      <c r="F1578" s="51"/>
      <c r="G1578" s="52"/>
      <c r="H1578" s="52"/>
      <c r="I1578" s="52"/>
      <c r="J1578" s="53">
        <v>694.1</v>
      </c>
      <c r="K1578" s="54">
        <v>1.1499999999999999</v>
      </c>
      <c r="L1578" s="53">
        <v>94.19</v>
      </c>
      <c r="M1578" s="52"/>
      <c r="N1578" s="58"/>
      <c r="AF1578" s="39"/>
      <c r="AG1578" s="47"/>
      <c r="AJ1578" s="3" t="s">
        <v>175</v>
      </c>
      <c r="AM1578" s="47"/>
      <c r="AN1578" s="47"/>
      <c r="AP1578" s="47"/>
      <c r="AQ1578" s="47"/>
    </row>
    <row r="1579" spans="1:43" s="4" customFormat="1" ht="15" x14ac:dyDescent="0.25">
      <c r="A1579" s="48"/>
      <c r="B1579" s="49" t="s">
        <v>78</v>
      </c>
      <c r="C1579" s="372" t="s">
        <v>176</v>
      </c>
      <c r="D1579" s="372"/>
      <c r="E1579" s="372"/>
      <c r="F1579" s="51"/>
      <c r="G1579" s="52"/>
      <c r="H1579" s="52"/>
      <c r="I1579" s="52"/>
      <c r="J1579" s="53">
        <v>11.77</v>
      </c>
      <c r="K1579" s="54">
        <v>1.1499999999999999</v>
      </c>
      <c r="L1579" s="53">
        <v>1.6</v>
      </c>
      <c r="M1579" s="54">
        <v>34.96</v>
      </c>
      <c r="N1579" s="64">
        <v>55.94</v>
      </c>
      <c r="AF1579" s="39"/>
      <c r="AG1579" s="47"/>
      <c r="AJ1579" s="3" t="s">
        <v>176</v>
      </c>
      <c r="AM1579" s="47"/>
      <c r="AN1579" s="47"/>
      <c r="AP1579" s="47"/>
      <c r="AQ1579" s="47"/>
    </row>
    <row r="1580" spans="1:43" s="4" customFormat="1" ht="15" x14ac:dyDescent="0.25">
      <c r="A1580" s="48"/>
      <c r="B1580" s="49" t="s">
        <v>122</v>
      </c>
      <c r="C1580" s="372" t="s">
        <v>177</v>
      </c>
      <c r="D1580" s="372"/>
      <c r="E1580" s="372"/>
      <c r="F1580" s="51"/>
      <c r="G1580" s="52"/>
      <c r="H1580" s="52"/>
      <c r="I1580" s="52"/>
      <c r="J1580" s="107">
        <v>5403.16</v>
      </c>
      <c r="K1580" s="52"/>
      <c r="L1580" s="53">
        <v>637.57000000000005</v>
      </c>
      <c r="M1580" s="52"/>
      <c r="N1580" s="58"/>
      <c r="AF1580" s="39"/>
      <c r="AG1580" s="47"/>
      <c r="AJ1580" s="3" t="s">
        <v>177</v>
      </c>
      <c r="AM1580" s="47"/>
      <c r="AN1580" s="47"/>
      <c r="AP1580" s="47"/>
      <c r="AQ1580" s="47"/>
    </row>
    <row r="1581" spans="1:43" s="4" customFormat="1" ht="15" x14ac:dyDescent="0.25">
      <c r="A1581" s="56"/>
      <c r="B1581" s="49"/>
      <c r="C1581" s="372" t="s">
        <v>63</v>
      </c>
      <c r="D1581" s="372"/>
      <c r="E1581" s="372"/>
      <c r="F1581" s="51" t="s">
        <v>64</v>
      </c>
      <c r="G1581" s="104">
        <v>151.1</v>
      </c>
      <c r="H1581" s="54">
        <v>1.1499999999999999</v>
      </c>
      <c r="I1581" s="114">
        <v>20.504270000000002</v>
      </c>
      <c r="J1581" s="57"/>
      <c r="K1581" s="52"/>
      <c r="L1581" s="57"/>
      <c r="M1581" s="52"/>
      <c r="N1581" s="58"/>
      <c r="AF1581" s="39"/>
      <c r="AG1581" s="47"/>
      <c r="AK1581" s="3" t="s">
        <v>63</v>
      </c>
      <c r="AM1581" s="47"/>
      <c r="AN1581" s="47"/>
      <c r="AP1581" s="47"/>
      <c r="AQ1581" s="47"/>
    </row>
    <row r="1582" spans="1:43" s="4" customFormat="1" ht="15" x14ac:dyDescent="0.25">
      <c r="A1582" s="56"/>
      <c r="B1582" s="49"/>
      <c r="C1582" s="372" t="s">
        <v>178</v>
      </c>
      <c r="D1582" s="372"/>
      <c r="E1582" s="372"/>
      <c r="F1582" s="51" t="s">
        <v>64</v>
      </c>
      <c r="G1582" s="54">
        <v>0.66</v>
      </c>
      <c r="H1582" s="54">
        <v>1.1499999999999999</v>
      </c>
      <c r="I1582" s="117">
        <v>8.9562000000000003E-2</v>
      </c>
      <c r="J1582" s="57"/>
      <c r="K1582" s="52"/>
      <c r="L1582" s="57"/>
      <c r="M1582" s="52"/>
      <c r="N1582" s="58"/>
      <c r="AF1582" s="39"/>
      <c r="AG1582" s="47"/>
      <c r="AK1582" s="3" t="s">
        <v>178</v>
      </c>
      <c r="AM1582" s="47"/>
      <c r="AN1582" s="47"/>
      <c r="AP1582" s="47"/>
      <c r="AQ1582" s="47"/>
    </row>
    <row r="1583" spans="1:43" s="4" customFormat="1" ht="15" x14ac:dyDescent="0.25">
      <c r="A1583" s="48"/>
      <c r="B1583" s="49"/>
      <c r="C1583" s="375" t="s">
        <v>65</v>
      </c>
      <c r="D1583" s="375"/>
      <c r="E1583" s="375"/>
      <c r="F1583" s="59"/>
      <c r="G1583" s="60"/>
      <c r="H1583" s="60"/>
      <c r="I1583" s="60"/>
      <c r="J1583" s="108">
        <v>7550.84</v>
      </c>
      <c r="K1583" s="60"/>
      <c r="L1583" s="61">
        <v>929.01</v>
      </c>
      <c r="M1583" s="60"/>
      <c r="N1583" s="62"/>
      <c r="AF1583" s="39"/>
      <c r="AG1583" s="47"/>
      <c r="AL1583" s="3" t="s">
        <v>65</v>
      </c>
      <c r="AM1583" s="47"/>
      <c r="AN1583" s="47"/>
      <c r="AP1583" s="47"/>
      <c r="AQ1583" s="47"/>
    </row>
    <row r="1584" spans="1:43" s="4" customFormat="1" ht="15" x14ac:dyDescent="0.25">
      <c r="A1584" s="56"/>
      <c r="B1584" s="49"/>
      <c r="C1584" s="372" t="s">
        <v>66</v>
      </c>
      <c r="D1584" s="372"/>
      <c r="E1584" s="372"/>
      <c r="F1584" s="51"/>
      <c r="G1584" s="52"/>
      <c r="H1584" s="52"/>
      <c r="I1584" s="52"/>
      <c r="J1584" s="57"/>
      <c r="K1584" s="52"/>
      <c r="L1584" s="53">
        <v>198.85</v>
      </c>
      <c r="M1584" s="52"/>
      <c r="N1584" s="55">
        <v>6951.8</v>
      </c>
      <c r="AF1584" s="39"/>
      <c r="AG1584" s="47"/>
      <c r="AK1584" s="3" t="s">
        <v>66</v>
      </c>
      <c r="AM1584" s="47"/>
      <c r="AN1584" s="47"/>
      <c r="AP1584" s="47"/>
      <c r="AQ1584" s="47"/>
    </row>
    <row r="1585" spans="1:43" s="4" customFormat="1" ht="23.25" x14ac:dyDescent="0.25">
      <c r="A1585" s="56"/>
      <c r="B1585" s="49" t="s">
        <v>718</v>
      </c>
      <c r="C1585" s="372" t="s">
        <v>719</v>
      </c>
      <c r="D1585" s="372"/>
      <c r="E1585" s="372"/>
      <c r="F1585" s="51" t="s">
        <v>69</v>
      </c>
      <c r="G1585" s="63">
        <v>117</v>
      </c>
      <c r="H1585" s="52"/>
      <c r="I1585" s="63">
        <v>117</v>
      </c>
      <c r="J1585" s="57"/>
      <c r="K1585" s="52"/>
      <c r="L1585" s="53">
        <v>232.65</v>
      </c>
      <c r="M1585" s="52"/>
      <c r="N1585" s="55">
        <v>8133.61</v>
      </c>
      <c r="AF1585" s="39"/>
      <c r="AG1585" s="47"/>
      <c r="AK1585" s="3" t="s">
        <v>719</v>
      </c>
      <c r="AM1585" s="47"/>
      <c r="AN1585" s="47"/>
      <c r="AP1585" s="47"/>
      <c r="AQ1585" s="47"/>
    </row>
    <row r="1586" spans="1:43" s="4" customFormat="1" ht="23.25" x14ac:dyDescent="0.25">
      <c r="A1586" s="56"/>
      <c r="B1586" s="49" t="s">
        <v>720</v>
      </c>
      <c r="C1586" s="372" t="s">
        <v>721</v>
      </c>
      <c r="D1586" s="372"/>
      <c r="E1586" s="372"/>
      <c r="F1586" s="51" t="s">
        <v>69</v>
      </c>
      <c r="G1586" s="63">
        <v>74</v>
      </c>
      <c r="H1586" s="52"/>
      <c r="I1586" s="63">
        <v>74</v>
      </c>
      <c r="J1586" s="57"/>
      <c r="K1586" s="52"/>
      <c r="L1586" s="53">
        <v>147.15</v>
      </c>
      <c r="M1586" s="52"/>
      <c r="N1586" s="55">
        <v>5144.33</v>
      </c>
      <c r="AF1586" s="39"/>
      <c r="AG1586" s="47"/>
      <c r="AK1586" s="3" t="s">
        <v>721</v>
      </c>
      <c r="AM1586" s="47"/>
      <c r="AN1586" s="47"/>
      <c r="AP1586" s="47"/>
      <c r="AQ1586" s="47"/>
    </row>
    <row r="1587" spans="1:43" s="4" customFormat="1" ht="15" x14ac:dyDescent="0.25">
      <c r="A1587" s="65"/>
      <c r="B1587" s="66"/>
      <c r="C1587" s="374" t="s">
        <v>72</v>
      </c>
      <c r="D1587" s="374"/>
      <c r="E1587" s="374"/>
      <c r="F1587" s="42"/>
      <c r="G1587" s="43"/>
      <c r="H1587" s="43"/>
      <c r="I1587" s="43"/>
      <c r="J1587" s="45"/>
      <c r="K1587" s="43"/>
      <c r="L1587" s="105">
        <v>1308.81</v>
      </c>
      <c r="M1587" s="60"/>
      <c r="N1587" s="46"/>
      <c r="AF1587" s="39"/>
      <c r="AG1587" s="47"/>
      <c r="AM1587" s="47" t="s">
        <v>72</v>
      </c>
      <c r="AN1587" s="47"/>
      <c r="AP1587" s="47"/>
      <c r="AQ1587" s="47"/>
    </row>
    <row r="1588" spans="1:43" s="4" customFormat="1" ht="23.25" x14ac:dyDescent="0.25">
      <c r="A1588" s="40" t="s">
        <v>783</v>
      </c>
      <c r="B1588" s="41" t="s">
        <v>4213</v>
      </c>
      <c r="C1588" s="374" t="s">
        <v>4214</v>
      </c>
      <c r="D1588" s="374"/>
      <c r="E1588" s="374"/>
      <c r="F1588" s="42" t="s">
        <v>215</v>
      </c>
      <c r="G1588" s="43">
        <v>0.128</v>
      </c>
      <c r="H1588" s="44">
        <v>1</v>
      </c>
      <c r="I1588" s="116">
        <v>0.128</v>
      </c>
      <c r="J1588" s="45"/>
      <c r="K1588" s="43"/>
      <c r="L1588" s="45"/>
      <c r="M1588" s="43"/>
      <c r="N1588" s="46"/>
      <c r="AF1588" s="39"/>
      <c r="AG1588" s="47" t="s">
        <v>4214</v>
      </c>
      <c r="AM1588" s="47"/>
      <c r="AN1588" s="47"/>
      <c r="AP1588" s="47"/>
      <c r="AQ1588" s="47"/>
    </row>
    <row r="1589" spans="1:43" s="4" customFormat="1" ht="15" x14ac:dyDescent="0.25">
      <c r="A1589" s="69"/>
      <c r="B1589" s="50"/>
      <c r="C1589" s="372" t="s">
        <v>4075</v>
      </c>
      <c r="D1589" s="372"/>
      <c r="E1589" s="372"/>
      <c r="F1589" s="372"/>
      <c r="G1589" s="372"/>
      <c r="H1589" s="372"/>
      <c r="I1589" s="372"/>
      <c r="J1589" s="372"/>
      <c r="K1589" s="372"/>
      <c r="L1589" s="372"/>
      <c r="M1589" s="372"/>
      <c r="N1589" s="377"/>
      <c r="AF1589" s="39"/>
      <c r="AG1589" s="47"/>
      <c r="AH1589" s="3" t="s">
        <v>4075</v>
      </c>
      <c r="AM1589" s="47"/>
      <c r="AN1589" s="47"/>
      <c r="AP1589" s="47"/>
      <c r="AQ1589" s="47"/>
    </row>
    <row r="1590" spans="1:43" s="4" customFormat="1" ht="22.5" x14ac:dyDescent="0.25">
      <c r="A1590" s="103"/>
      <c r="B1590" s="49" t="s">
        <v>217</v>
      </c>
      <c r="C1590" s="368" t="s">
        <v>218</v>
      </c>
      <c r="D1590" s="368"/>
      <c r="E1590" s="368"/>
      <c r="F1590" s="368"/>
      <c r="G1590" s="368"/>
      <c r="H1590" s="368"/>
      <c r="I1590" s="368"/>
      <c r="J1590" s="368"/>
      <c r="K1590" s="368"/>
      <c r="L1590" s="368"/>
      <c r="M1590" s="368"/>
      <c r="N1590" s="376"/>
      <c r="AF1590" s="39"/>
      <c r="AG1590" s="47"/>
      <c r="AI1590" s="3" t="s">
        <v>218</v>
      </c>
      <c r="AM1590" s="47"/>
      <c r="AN1590" s="47"/>
      <c r="AP1590" s="47"/>
      <c r="AQ1590" s="47"/>
    </row>
    <row r="1591" spans="1:43" s="4" customFormat="1" ht="15" x14ac:dyDescent="0.25">
      <c r="A1591" s="48"/>
      <c r="B1591" s="49" t="s">
        <v>58</v>
      </c>
      <c r="C1591" s="372" t="s">
        <v>62</v>
      </c>
      <c r="D1591" s="372"/>
      <c r="E1591" s="372"/>
      <c r="F1591" s="51"/>
      <c r="G1591" s="52"/>
      <c r="H1591" s="52"/>
      <c r="I1591" s="52"/>
      <c r="J1591" s="107">
        <v>1410.62</v>
      </c>
      <c r="K1591" s="54">
        <v>1.1499999999999999</v>
      </c>
      <c r="L1591" s="53">
        <v>207.64</v>
      </c>
      <c r="M1591" s="54">
        <v>34.96</v>
      </c>
      <c r="N1591" s="55">
        <v>7259.09</v>
      </c>
      <c r="AF1591" s="39"/>
      <c r="AG1591" s="47"/>
      <c r="AJ1591" s="3" t="s">
        <v>62</v>
      </c>
      <c r="AM1591" s="47"/>
      <c r="AN1591" s="47"/>
      <c r="AP1591" s="47"/>
      <c r="AQ1591" s="47"/>
    </row>
    <row r="1592" spans="1:43" s="4" customFormat="1" ht="15" x14ac:dyDescent="0.25">
      <c r="A1592" s="48"/>
      <c r="B1592" s="49" t="s">
        <v>73</v>
      </c>
      <c r="C1592" s="372" t="s">
        <v>175</v>
      </c>
      <c r="D1592" s="372"/>
      <c r="E1592" s="372"/>
      <c r="F1592" s="51"/>
      <c r="G1592" s="52"/>
      <c r="H1592" s="52"/>
      <c r="I1592" s="52"/>
      <c r="J1592" s="107">
        <v>18086.259999999998</v>
      </c>
      <c r="K1592" s="54">
        <v>1.1499999999999999</v>
      </c>
      <c r="L1592" s="107">
        <v>2662.3</v>
      </c>
      <c r="M1592" s="52"/>
      <c r="N1592" s="58"/>
      <c r="AF1592" s="39"/>
      <c r="AG1592" s="47"/>
      <c r="AJ1592" s="3" t="s">
        <v>175</v>
      </c>
      <c r="AM1592" s="47"/>
      <c r="AN1592" s="47"/>
      <c r="AP1592" s="47"/>
      <c r="AQ1592" s="47"/>
    </row>
    <row r="1593" spans="1:43" s="4" customFormat="1" ht="15" x14ac:dyDescent="0.25">
      <c r="A1593" s="48"/>
      <c r="B1593" s="49" t="s">
        <v>78</v>
      </c>
      <c r="C1593" s="372" t="s">
        <v>176</v>
      </c>
      <c r="D1593" s="372"/>
      <c r="E1593" s="372"/>
      <c r="F1593" s="51"/>
      <c r="G1593" s="52"/>
      <c r="H1593" s="52"/>
      <c r="I1593" s="52"/>
      <c r="J1593" s="107">
        <v>1351.01</v>
      </c>
      <c r="K1593" s="54">
        <v>1.1499999999999999</v>
      </c>
      <c r="L1593" s="53">
        <v>198.87</v>
      </c>
      <c r="M1593" s="54">
        <v>34.96</v>
      </c>
      <c r="N1593" s="55">
        <v>6952.5</v>
      </c>
      <c r="AF1593" s="39"/>
      <c r="AG1593" s="47"/>
      <c r="AJ1593" s="3" t="s">
        <v>176</v>
      </c>
      <c r="AM1593" s="47"/>
      <c r="AN1593" s="47"/>
      <c r="AP1593" s="47"/>
      <c r="AQ1593" s="47"/>
    </row>
    <row r="1594" spans="1:43" s="4" customFormat="1" ht="15" x14ac:dyDescent="0.25">
      <c r="A1594" s="48"/>
      <c r="B1594" s="49" t="s">
        <v>122</v>
      </c>
      <c r="C1594" s="372" t="s">
        <v>177</v>
      </c>
      <c r="D1594" s="372"/>
      <c r="E1594" s="372"/>
      <c r="F1594" s="51"/>
      <c r="G1594" s="52"/>
      <c r="H1594" s="52"/>
      <c r="I1594" s="52"/>
      <c r="J1594" s="53">
        <v>275.72000000000003</v>
      </c>
      <c r="K1594" s="52"/>
      <c r="L1594" s="53">
        <v>35.29</v>
      </c>
      <c r="M1594" s="52"/>
      <c r="N1594" s="58"/>
      <c r="AF1594" s="39"/>
      <c r="AG1594" s="47"/>
      <c r="AJ1594" s="3" t="s">
        <v>177</v>
      </c>
      <c r="AM1594" s="47"/>
      <c r="AN1594" s="47"/>
      <c r="AP1594" s="47"/>
      <c r="AQ1594" s="47"/>
    </row>
    <row r="1595" spans="1:43" s="4" customFormat="1" ht="15" x14ac:dyDescent="0.25">
      <c r="A1595" s="56"/>
      <c r="B1595" s="49"/>
      <c r="C1595" s="372" t="s">
        <v>63</v>
      </c>
      <c r="D1595" s="372"/>
      <c r="E1595" s="372"/>
      <c r="F1595" s="51" t="s">
        <v>64</v>
      </c>
      <c r="G1595" s="54">
        <v>148.33000000000001</v>
      </c>
      <c r="H1595" s="54">
        <v>1.1499999999999999</v>
      </c>
      <c r="I1595" s="117">
        <v>21.834175999999999</v>
      </c>
      <c r="J1595" s="57"/>
      <c r="K1595" s="52"/>
      <c r="L1595" s="57"/>
      <c r="M1595" s="52"/>
      <c r="N1595" s="58"/>
      <c r="AF1595" s="39"/>
      <c r="AG1595" s="47"/>
      <c r="AK1595" s="3" t="s">
        <v>63</v>
      </c>
      <c r="AM1595" s="47"/>
      <c r="AN1595" s="47"/>
      <c r="AP1595" s="47"/>
      <c r="AQ1595" s="47"/>
    </row>
    <row r="1596" spans="1:43" s="4" customFormat="1" ht="15" x14ac:dyDescent="0.25">
      <c r="A1596" s="56"/>
      <c r="B1596" s="49"/>
      <c r="C1596" s="372" t="s">
        <v>178</v>
      </c>
      <c r="D1596" s="372"/>
      <c r="E1596" s="372"/>
      <c r="F1596" s="51" t="s">
        <v>64</v>
      </c>
      <c r="G1596" s="54">
        <v>96.02</v>
      </c>
      <c r="H1596" s="54">
        <v>1.1499999999999999</v>
      </c>
      <c r="I1596" s="117">
        <v>14.134143999999999</v>
      </c>
      <c r="J1596" s="57"/>
      <c r="K1596" s="52"/>
      <c r="L1596" s="57"/>
      <c r="M1596" s="52"/>
      <c r="N1596" s="58"/>
      <c r="AF1596" s="39"/>
      <c r="AG1596" s="47"/>
      <c r="AK1596" s="3" t="s">
        <v>178</v>
      </c>
      <c r="AM1596" s="47"/>
      <c r="AN1596" s="47"/>
      <c r="AP1596" s="47"/>
      <c r="AQ1596" s="47"/>
    </row>
    <row r="1597" spans="1:43" s="4" customFormat="1" ht="15" x14ac:dyDescent="0.25">
      <c r="A1597" s="48"/>
      <c r="B1597" s="49"/>
      <c r="C1597" s="375" t="s">
        <v>65</v>
      </c>
      <c r="D1597" s="375"/>
      <c r="E1597" s="375"/>
      <c r="F1597" s="59"/>
      <c r="G1597" s="60"/>
      <c r="H1597" s="60"/>
      <c r="I1597" s="60"/>
      <c r="J1597" s="108">
        <v>19772.599999999999</v>
      </c>
      <c r="K1597" s="60"/>
      <c r="L1597" s="108">
        <v>2905.23</v>
      </c>
      <c r="M1597" s="60"/>
      <c r="N1597" s="62"/>
      <c r="AF1597" s="39"/>
      <c r="AG1597" s="47"/>
      <c r="AL1597" s="3" t="s">
        <v>65</v>
      </c>
      <c r="AM1597" s="47"/>
      <c r="AN1597" s="47"/>
      <c r="AP1597" s="47"/>
      <c r="AQ1597" s="47"/>
    </row>
    <row r="1598" spans="1:43" s="4" customFormat="1" ht="15" x14ac:dyDescent="0.25">
      <c r="A1598" s="56"/>
      <c r="B1598" s="49"/>
      <c r="C1598" s="372" t="s">
        <v>66</v>
      </c>
      <c r="D1598" s="372"/>
      <c r="E1598" s="372"/>
      <c r="F1598" s="51"/>
      <c r="G1598" s="52"/>
      <c r="H1598" s="52"/>
      <c r="I1598" s="52"/>
      <c r="J1598" s="57"/>
      <c r="K1598" s="52"/>
      <c r="L1598" s="53">
        <v>406.51</v>
      </c>
      <c r="M1598" s="52"/>
      <c r="N1598" s="55">
        <v>14211.59</v>
      </c>
      <c r="AF1598" s="39"/>
      <c r="AG1598" s="47"/>
      <c r="AK1598" s="3" t="s">
        <v>66</v>
      </c>
      <c r="AM1598" s="47"/>
      <c r="AN1598" s="47"/>
      <c r="AP1598" s="47"/>
      <c r="AQ1598" s="47"/>
    </row>
    <row r="1599" spans="1:43" s="4" customFormat="1" ht="23.25" x14ac:dyDescent="0.25">
      <c r="A1599" s="56"/>
      <c r="B1599" s="49" t="s">
        <v>718</v>
      </c>
      <c r="C1599" s="372" t="s">
        <v>719</v>
      </c>
      <c r="D1599" s="372"/>
      <c r="E1599" s="372"/>
      <c r="F1599" s="51" t="s">
        <v>69</v>
      </c>
      <c r="G1599" s="63">
        <v>117</v>
      </c>
      <c r="H1599" s="52"/>
      <c r="I1599" s="63">
        <v>117</v>
      </c>
      <c r="J1599" s="57"/>
      <c r="K1599" s="52"/>
      <c r="L1599" s="53">
        <v>475.62</v>
      </c>
      <c r="M1599" s="52"/>
      <c r="N1599" s="55">
        <v>16627.560000000001</v>
      </c>
      <c r="AF1599" s="39"/>
      <c r="AG1599" s="47"/>
      <c r="AK1599" s="3" t="s">
        <v>719</v>
      </c>
      <c r="AM1599" s="47"/>
      <c r="AN1599" s="47"/>
      <c r="AP1599" s="47"/>
      <c r="AQ1599" s="47"/>
    </row>
    <row r="1600" spans="1:43" s="4" customFormat="1" ht="23.25" x14ac:dyDescent="0.25">
      <c r="A1600" s="56"/>
      <c r="B1600" s="49" t="s">
        <v>720</v>
      </c>
      <c r="C1600" s="372" t="s">
        <v>721</v>
      </c>
      <c r="D1600" s="372"/>
      <c r="E1600" s="372"/>
      <c r="F1600" s="51" t="s">
        <v>69</v>
      </c>
      <c r="G1600" s="63">
        <v>74</v>
      </c>
      <c r="H1600" s="52"/>
      <c r="I1600" s="63">
        <v>74</v>
      </c>
      <c r="J1600" s="57"/>
      <c r="K1600" s="52"/>
      <c r="L1600" s="53">
        <v>300.82</v>
      </c>
      <c r="M1600" s="52"/>
      <c r="N1600" s="55">
        <v>10516.58</v>
      </c>
      <c r="AF1600" s="39"/>
      <c r="AG1600" s="47"/>
      <c r="AK1600" s="3" t="s">
        <v>721</v>
      </c>
      <c r="AM1600" s="47"/>
      <c r="AN1600" s="47"/>
      <c r="AP1600" s="47"/>
      <c r="AQ1600" s="47"/>
    </row>
    <row r="1601" spans="1:43" s="4" customFormat="1" ht="15" x14ac:dyDescent="0.25">
      <c r="A1601" s="65"/>
      <c r="B1601" s="66"/>
      <c r="C1601" s="374" t="s">
        <v>72</v>
      </c>
      <c r="D1601" s="374"/>
      <c r="E1601" s="374"/>
      <c r="F1601" s="42"/>
      <c r="G1601" s="43"/>
      <c r="H1601" s="43"/>
      <c r="I1601" s="43"/>
      <c r="J1601" s="45"/>
      <c r="K1601" s="43"/>
      <c r="L1601" s="105">
        <v>3681.67</v>
      </c>
      <c r="M1601" s="60"/>
      <c r="N1601" s="46"/>
      <c r="AF1601" s="39"/>
      <c r="AG1601" s="47"/>
      <c r="AM1601" s="47" t="s">
        <v>72</v>
      </c>
      <c r="AN1601" s="47"/>
      <c r="AP1601" s="47"/>
      <c r="AQ1601" s="47"/>
    </row>
    <row r="1602" spans="1:43" s="4" customFormat="1" ht="22.5" x14ac:dyDescent="0.25">
      <c r="A1602" s="40" t="s">
        <v>787</v>
      </c>
      <c r="B1602" s="41" t="s">
        <v>4117</v>
      </c>
      <c r="C1602" s="374" t="s">
        <v>4215</v>
      </c>
      <c r="D1602" s="374"/>
      <c r="E1602" s="374"/>
      <c r="F1602" s="42" t="s">
        <v>231</v>
      </c>
      <c r="G1602" s="43">
        <v>12.928000000000001</v>
      </c>
      <c r="H1602" s="44">
        <v>1</v>
      </c>
      <c r="I1602" s="116">
        <v>12.928000000000001</v>
      </c>
      <c r="J1602" s="105">
        <v>38941.050000000003</v>
      </c>
      <c r="K1602" s="43"/>
      <c r="L1602" s="105">
        <v>58334.87</v>
      </c>
      <c r="M1602" s="68">
        <v>8.6300000000000008</v>
      </c>
      <c r="N1602" s="115">
        <v>503429.89</v>
      </c>
      <c r="AF1602" s="39"/>
      <c r="AG1602" s="47" t="s">
        <v>4215</v>
      </c>
      <c r="AM1602" s="47"/>
      <c r="AN1602" s="47"/>
      <c r="AP1602" s="47"/>
      <c r="AQ1602" s="47"/>
    </row>
    <row r="1603" spans="1:43" s="4" customFormat="1" ht="15" x14ac:dyDescent="0.25">
      <c r="A1603" s="65"/>
      <c r="B1603" s="66"/>
      <c r="C1603" s="374" t="s">
        <v>72</v>
      </c>
      <c r="D1603" s="374"/>
      <c r="E1603" s="374"/>
      <c r="F1603" s="42"/>
      <c r="G1603" s="43"/>
      <c r="H1603" s="43"/>
      <c r="I1603" s="43"/>
      <c r="J1603" s="45"/>
      <c r="K1603" s="43"/>
      <c r="L1603" s="105">
        <v>58334.87</v>
      </c>
      <c r="M1603" s="60"/>
      <c r="N1603" s="115">
        <v>503429.89</v>
      </c>
      <c r="AF1603" s="39"/>
      <c r="AG1603" s="47"/>
      <c r="AM1603" s="47" t="s">
        <v>72</v>
      </c>
      <c r="AN1603" s="47"/>
      <c r="AP1603" s="47"/>
      <c r="AQ1603" s="47"/>
    </row>
    <row r="1604" spans="1:43" s="4" customFormat="1" ht="22.5" x14ac:dyDescent="0.25">
      <c r="A1604" s="40" t="s">
        <v>789</v>
      </c>
      <c r="B1604" s="41" t="s">
        <v>4142</v>
      </c>
      <c r="C1604" s="374" t="s">
        <v>4289</v>
      </c>
      <c r="D1604" s="374"/>
      <c r="E1604" s="374"/>
      <c r="F1604" s="42" t="s">
        <v>61</v>
      </c>
      <c r="G1604" s="43">
        <v>2</v>
      </c>
      <c r="H1604" s="44">
        <v>1</v>
      </c>
      <c r="I1604" s="44">
        <v>2</v>
      </c>
      <c r="J1604" s="105">
        <v>21881.040000000001</v>
      </c>
      <c r="K1604" s="43"/>
      <c r="L1604" s="105">
        <v>5070.92</v>
      </c>
      <c r="M1604" s="68">
        <v>8.6300000000000008</v>
      </c>
      <c r="N1604" s="115">
        <v>43762.080000000002</v>
      </c>
      <c r="AF1604" s="39"/>
      <c r="AG1604" s="47" t="s">
        <v>4289</v>
      </c>
      <c r="AM1604" s="47"/>
      <c r="AN1604" s="47"/>
      <c r="AP1604" s="47"/>
      <c r="AQ1604" s="47"/>
    </row>
    <row r="1605" spans="1:43" s="4" customFormat="1" ht="15" x14ac:dyDescent="0.25">
      <c r="A1605" s="65"/>
      <c r="B1605" s="66"/>
      <c r="C1605" s="374" t="s">
        <v>72</v>
      </c>
      <c r="D1605" s="374"/>
      <c r="E1605" s="374"/>
      <c r="F1605" s="42"/>
      <c r="G1605" s="43"/>
      <c r="H1605" s="43"/>
      <c r="I1605" s="43"/>
      <c r="J1605" s="45"/>
      <c r="K1605" s="43"/>
      <c r="L1605" s="105">
        <v>5070.92</v>
      </c>
      <c r="M1605" s="60"/>
      <c r="N1605" s="115">
        <v>43762.080000000002</v>
      </c>
      <c r="AF1605" s="39"/>
      <c r="AG1605" s="47"/>
      <c r="AM1605" s="47" t="s">
        <v>72</v>
      </c>
      <c r="AN1605" s="47"/>
      <c r="AP1605" s="47"/>
      <c r="AQ1605" s="47"/>
    </row>
    <row r="1606" spans="1:43" s="4" customFormat="1" ht="23.25" x14ac:dyDescent="0.25">
      <c r="A1606" s="40" t="s">
        <v>792</v>
      </c>
      <c r="B1606" s="41" t="s">
        <v>4142</v>
      </c>
      <c r="C1606" s="374" t="s">
        <v>4216</v>
      </c>
      <c r="D1606" s="374"/>
      <c r="E1606" s="374"/>
      <c r="F1606" s="42" t="s">
        <v>61</v>
      </c>
      <c r="G1606" s="43">
        <v>2</v>
      </c>
      <c r="H1606" s="44">
        <v>1</v>
      </c>
      <c r="I1606" s="44">
        <v>2</v>
      </c>
      <c r="J1606" s="105">
        <v>141219</v>
      </c>
      <c r="K1606" s="43"/>
      <c r="L1606" s="105">
        <v>32727.46</v>
      </c>
      <c r="M1606" s="68">
        <v>8.6300000000000008</v>
      </c>
      <c r="N1606" s="115">
        <v>282438</v>
      </c>
      <c r="AF1606" s="39"/>
      <c r="AG1606" s="47" t="s">
        <v>4216</v>
      </c>
      <c r="AM1606" s="47"/>
      <c r="AN1606" s="47"/>
      <c r="AP1606" s="47"/>
      <c r="AQ1606" s="47"/>
    </row>
    <row r="1607" spans="1:43" s="4" customFormat="1" ht="15" x14ac:dyDescent="0.25">
      <c r="A1607" s="65"/>
      <c r="B1607" s="66"/>
      <c r="C1607" s="374" t="s">
        <v>72</v>
      </c>
      <c r="D1607" s="374"/>
      <c r="E1607" s="374"/>
      <c r="F1607" s="42"/>
      <c r="G1607" s="43"/>
      <c r="H1607" s="43"/>
      <c r="I1607" s="43"/>
      <c r="J1607" s="45"/>
      <c r="K1607" s="43"/>
      <c r="L1607" s="105">
        <v>32727.46</v>
      </c>
      <c r="M1607" s="60"/>
      <c r="N1607" s="115">
        <v>282438</v>
      </c>
      <c r="AF1607" s="39"/>
      <c r="AG1607" s="47"/>
      <c r="AM1607" s="47" t="s">
        <v>72</v>
      </c>
      <c r="AN1607" s="47"/>
      <c r="AP1607" s="47"/>
      <c r="AQ1607" s="47"/>
    </row>
    <row r="1608" spans="1:43" s="4" customFormat="1" ht="15" x14ac:dyDescent="0.25">
      <c r="A1608" s="381" t="s">
        <v>4290</v>
      </c>
      <c r="B1608" s="382"/>
      <c r="C1608" s="382"/>
      <c r="D1608" s="382"/>
      <c r="E1608" s="382"/>
      <c r="F1608" s="382"/>
      <c r="G1608" s="382"/>
      <c r="H1608" s="382"/>
      <c r="I1608" s="382"/>
      <c r="J1608" s="382"/>
      <c r="K1608" s="382"/>
      <c r="L1608" s="382"/>
      <c r="M1608" s="382"/>
      <c r="N1608" s="383"/>
      <c r="AF1608" s="39"/>
      <c r="AG1608" s="47"/>
      <c r="AM1608" s="47"/>
      <c r="AN1608" s="47"/>
      <c r="AP1608" s="47"/>
      <c r="AQ1608" s="47" t="s">
        <v>4290</v>
      </c>
    </row>
    <row r="1609" spans="1:43" s="4" customFormat="1" ht="45.75" x14ac:dyDescent="0.25">
      <c r="A1609" s="40" t="s">
        <v>796</v>
      </c>
      <c r="B1609" s="41" t="s">
        <v>4291</v>
      </c>
      <c r="C1609" s="374" t="s">
        <v>4292</v>
      </c>
      <c r="D1609" s="374"/>
      <c r="E1609" s="374"/>
      <c r="F1609" s="42" t="s">
        <v>215</v>
      </c>
      <c r="G1609" s="43">
        <v>0.105</v>
      </c>
      <c r="H1609" s="44">
        <v>1</v>
      </c>
      <c r="I1609" s="116">
        <v>0.105</v>
      </c>
      <c r="J1609" s="45"/>
      <c r="K1609" s="43"/>
      <c r="L1609" s="45"/>
      <c r="M1609" s="43"/>
      <c r="N1609" s="46"/>
      <c r="AF1609" s="39"/>
      <c r="AG1609" s="47" t="s">
        <v>4292</v>
      </c>
      <c r="AM1609" s="47"/>
      <c r="AN1609" s="47"/>
      <c r="AP1609" s="47"/>
      <c r="AQ1609" s="47"/>
    </row>
    <row r="1610" spans="1:43" s="4" customFormat="1" ht="15" x14ac:dyDescent="0.25">
      <c r="A1610" s="69"/>
      <c r="B1610" s="50"/>
      <c r="C1610" s="372" t="s">
        <v>4293</v>
      </c>
      <c r="D1610" s="372"/>
      <c r="E1610" s="372"/>
      <c r="F1610" s="372"/>
      <c r="G1610" s="372"/>
      <c r="H1610" s="372"/>
      <c r="I1610" s="372"/>
      <c r="J1610" s="372"/>
      <c r="K1610" s="372"/>
      <c r="L1610" s="372"/>
      <c r="M1610" s="372"/>
      <c r="N1610" s="377"/>
      <c r="AF1610" s="39"/>
      <c r="AG1610" s="47"/>
      <c r="AH1610" s="3" t="s">
        <v>4293</v>
      </c>
      <c r="AM1610" s="47"/>
      <c r="AN1610" s="47"/>
      <c r="AP1610" s="47"/>
      <c r="AQ1610" s="47"/>
    </row>
    <row r="1611" spans="1:43" s="4" customFormat="1" ht="22.5" x14ac:dyDescent="0.25">
      <c r="A1611" s="103"/>
      <c r="B1611" s="49" t="s">
        <v>217</v>
      </c>
      <c r="C1611" s="368" t="s">
        <v>218</v>
      </c>
      <c r="D1611" s="368"/>
      <c r="E1611" s="368"/>
      <c r="F1611" s="368"/>
      <c r="G1611" s="368"/>
      <c r="H1611" s="368"/>
      <c r="I1611" s="368"/>
      <c r="J1611" s="368"/>
      <c r="K1611" s="368"/>
      <c r="L1611" s="368"/>
      <c r="M1611" s="368"/>
      <c r="N1611" s="376"/>
      <c r="AF1611" s="39"/>
      <c r="AG1611" s="47"/>
      <c r="AI1611" s="3" t="s">
        <v>218</v>
      </c>
      <c r="AM1611" s="47"/>
      <c r="AN1611" s="47"/>
      <c r="AP1611" s="47"/>
      <c r="AQ1611" s="47"/>
    </row>
    <row r="1612" spans="1:43" s="4" customFormat="1" ht="15" x14ac:dyDescent="0.25">
      <c r="A1612" s="48"/>
      <c r="B1612" s="49" t="s">
        <v>58</v>
      </c>
      <c r="C1612" s="372" t="s">
        <v>62</v>
      </c>
      <c r="D1612" s="372"/>
      <c r="E1612" s="372"/>
      <c r="F1612" s="51"/>
      <c r="G1612" s="52"/>
      <c r="H1612" s="52"/>
      <c r="I1612" s="52"/>
      <c r="J1612" s="107">
        <v>1858.16</v>
      </c>
      <c r="K1612" s="54">
        <v>1.1499999999999999</v>
      </c>
      <c r="L1612" s="53">
        <v>224.37</v>
      </c>
      <c r="M1612" s="54">
        <v>34.96</v>
      </c>
      <c r="N1612" s="55">
        <v>7843.98</v>
      </c>
      <c r="AF1612" s="39"/>
      <c r="AG1612" s="47"/>
      <c r="AJ1612" s="3" t="s">
        <v>62</v>
      </c>
      <c r="AM1612" s="47"/>
      <c r="AN1612" s="47"/>
      <c r="AP1612" s="47"/>
      <c r="AQ1612" s="47"/>
    </row>
    <row r="1613" spans="1:43" s="4" customFormat="1" ht="15" x14ac:dyDescent="0.25">
      <c r="A1613" s="48"/>
      <c r="B1613" s="49" t="s">
        <v>73</v>
      </c>
      <c r="C1613" s="372" t="s">
        <v>175</v>
      </c>
      <c r="D1613" s="372"/>
      <c r="E1613" s="372"/>
      <c r="F1613" s="51"/>
      <c r="G1613" s="52"/>
      <c r="H1613" s="52"/>
      <c r="I1613" s="52"/>
      <c r="J1613" s="107">
        <v>26285.49</v>
      </c>
      <c r="K1613" s="54">
        <v>1.1499999999999999</v>
      </c>
      <c r="L1613" s="107">
        <v>3173.97</v>
      </c>
      <c r="M1613" s="52"/>
      <c r="N1613" s="58"/>
      <c r="AF1613" s="39"/>
      <c r="AG1613" s="47"/>
      <c r="AJ1613" s="3" t="s">
        <v>175</v>
      </c>
      <c r="AM1613" s="47"/>
      <c r="AN1613" s="47"/>
      <c r="AP1613" s="47"/>
      <c r="AQ1613" s="47"/>
    </row>
    <row r="1614" spans="1:43" s="4" customFormat="1" ht="15" x14ac:dyDescent="0.25">
      <c r="A1614" s="48"/>
      <c r="B1614" s="49" t="s">
        <v>78</v>
      </c>
      <c r="C1614" s="372" t="s">
        <v>176</v>
      </c>
      <c r="D1614" s="372"/>
      <c r="E1614" s="372"/>
      <c r="F1614" s="51"/>
      <c r="G1614" s="52"/>
      <c r="H1614" s="52"/>
      <c r="I1614" s="52"/>
      <c r="J1614" s="107">
        <v>1915.92</v>
      </c>
      <c r="K1614" s="54">
        <v>1.1499999999999999</v>
      </c>
      <c r="L1614" s="53">
        <v>231.35</v>
      </c>
      <c r="M1614" s="54">
        <v>34.96</v>
      </c>
      <c r="N1614" s="55">
        <v>8088</v>
      </c>
      <c r="AF1614" s="39"/>
      <c r="AG1614" s="47"/>
      <c r="AJ1614" s="3" t="s">
        <v>176</v>
      </c>
      <c r="AM1614" s="47"/>
      <c r="AN1614" s="47"/>
      <c r="AP1614" s="47"/>
      <c r="AQ1614" s="47"/>
    </row>
    <row r="1615" spans="1:43" s="4" customFormat="1" ht="15" x14ac:dyDescent="0.25">
      <c r="A1615" s="48"/>
      <c r="B1615" s="49" t="s">
        <v>122</v>
      </c>
      <c r="C1615" s="372" t="s">
        <v>177</v>
      </c>
      <c r="D1615" s="372"/>
      <c r="E1615" s="372"/>
      <c r="F1615" s="51"/>
      <c r="G1615" s="52"/>
      <c r="H1615" s="52"/>
      <c r="I1615" s="52"/>
      <c r="J1615" s="53">
        <v>490.44</v>
      </c>
      <c r="K1615" s="52"/>
      <c r="L1615" s="53">
        <v>51.5</v>
      </c>
      <c r="M1615" s="52"/>
      <c r="N1615" s="58"/>
      <c r="AF1615" s="39"/>
      <c r="AG1615" s="47"/>
      <c r="AJ1615" s="3" t="s">
        <v>177</v>
      </c>
      <c r="AM1615" s="47"/>
      <c r="AN1615" s="47"/>
      <c r="AP1615" s="47"/>
      <c r="AQ1615" s="47"/>
    </row>
    <row r="1616" spans="1:43" s="4" customFormat="1" ht="15" x14ac:dyDescent="0.25">
      <c r="A1616" s="56"/>
      <c r="B1616" s="49"/>
      <c r="C1616" s="372" t="s">
        <v>63</v>
      </c>
      <c r="D1616" s="372"/>
      <c r="E1616" s="372"/>
      <c r="F1616" s="51" t="s">
        <v>64</v>
      </c>
      <c r="G1616" s="54">
        <v>195.39</v>
      </c>
      <c r="H1616" s="54">
        <v>1.1499999999999999</v>
      </c>
      <c r="I1616" s="111">
        <v>23.593342499999999</v>
      </c>
      <c r="J1616" s="57"/>
      <c r="K1616" s="52"/>
      <c r="L1616" s="57"/>
      <c r="M1616" s="52"/>
      <c r="N1616" s="58"/>
      <c r="AF1616" s="39"/>
      <c r="AG1616" s="47"/>
      <c r="AK1616" s="3" t="s">
        <v>63</v>
      </c>
      <c r="AM1616" s="47"/>
      <c r="AN1616" s="47"/>
      <c r="AP1616" s="47"/>
      <c r="AQ1616" s="47"/>
    </row>
    <row r="1617" spans="1:43" s="4" customFormat="1" ht="15" x14ac:dyDescent="0.25">
      <c r="A1617" s="56"/>
      <c r="B1617" s="49"/>
      <c r="C1617" s="372" t="s">
        <v>178</v>
      </c>
      <c r="D1617" s="372"/>
      <c r="E1617" s="372"/>
      <c r="F1617" s="51" t="s">
        <v>64</v>
      </c>
      <c r="G1617" s="54">
        <v>135.85</v>
      </c>
      <c r="H1617" s="54">
        <v>1.1499999999999999</v>
      </c>
      <c r="I1617" s="111">
        <v>16.4038875</v>
      </c>
      <c r="J1617" s="57"/>
      <c r="K1617" s="52"/>
      <c r="L1617" s="57"/>
      <c r="M1617" s="52"/>
      <c r="N1617" s="58"/>
      <c r="AF1617" s="39"/>
      <c r="AG1617" s="47"/>
      <c r="AK1617" s="3" t="s">
        <v>178</v>
      </c>
      <c r="AM1617" s="47"/>
      <c r="AN1617" s="47"/>
      <c r="AP1617" s="47"/>
      <c r="AQ1617" s="47"/>
    </row>
    <row r="1618" spans="1:43" s="4" customFormat="1" ht="15" x14ac:dyDescent="0.25">
      <c r="A1618" s="48"/>
      <c r="B1618" s="49"/>
      <c r="C1618" s="375" t="s">
        <v>65</v>
      </c>
      <c r="D1618" s="375"/>
      <c r="E1618" s="375"/>
      <c r="F1618" s="59"/>
      <c r="G1618" s="60"/>
      <c r="H1618" s="60"/>
      <c r="I1618" s="60"/>
      <c r="J1618" s="108">
        <v>28634.09</v>
      </c>
      <c r="K1618" s="60"/>
      <c r="L1618" s="108">
        <v>3449.84</v>
      </c>
      <c r="M1618" s="60"/>
      <c r="N1618" s="62"/>
      <c r="AF1618" s="39"/>
      <c r="AG1618" s="47"/>
      <c r="AL1618" s="3" t="s">
        <v>65</v>
      </c>
      <c r="AM1618" s="47"/>
      <c r="AN1618" s="47"/>
      <c r="AP1618" s="47"/>
      <c r="AQ1618" s="47"/>
    </row>
    <row r="1619" spans="1:43" s="4" customFormat="1" ht="15" x14ac:dyDescent="0.25">
      <c r="A1619" s="56"/>
      <c r="B1619" s="49"/>
      <c r="C1619" s="372" t="s">
        <v>66</v>
      </c>
      <c r="D1619" s="372"/>
      <c r="E1619" s="372"/>
      <c r="F1619" s="51"/>
      <c r="G1619" s="52"/>
      <c r="H1619" s="52"/>
      <c r="I1619" s="52"/>
      <c r="J1619" s="57"/>
      <c r="K1619" s="52"/>
      <c r="L1619" s="53">
        <v>455.72</v>
      </c>
      <c r="M1619" s="52"/>
      <c r="N1619" s="55">
        <v>15931.98</v>
      </c>
      <c r="AF1619" s="39"/>
      <c r="AG1619" s="47"/>
      <c r="AK1619" s="3" t="s">
        <v>66</v>
      </c>
      <c r="AM1619" s="47"/>
      <c r="AN1619" s="47"/>
      <c r="AP1619" s="47"/>
      <c r="AQ1619" s="47"/>
    </row>
    <row r="1620" spans="1:43" s="4" customFormat="1" ht="23.25" x14ac:dyDescent="0.25">
      <c r="A1620" s="56"/>
      <c r="B1620" s="49" t="s">
        <v>718</v>
      </c>
      <c r="C1620" s="372" t="s">
        <v>719</v>
      </c>
      <c r="D1620" s="372"/>
      <c r="E1620" s="372"/>
      <c r="F1620" s="51" t="s">
        <v>69</v>
      </c>
      <c r="G1620" s="63">
        <v>117</v>
      </c>
      <c r="H1620" s="52"/>
      <c r="I1620" s="63">
        <v>117</v>
      </c>
      <c r="J1620" s="57"/>
      <c r="K1620" s="52"/>
      <c r="L1620" s="53">
        <v>533.19000000000005</v>
      </c>
      <c r="M1620" s="52"/>
      <c r="N1620" s="55">
        <v>18640.419999999998</v>
      </c>
      <c r="AF1620" s="39"/>
      <c r="AG1620" s="47"/>
      <c r="AK1620" s="3" t="s">
        <v>719</v>
      </c>
      <c r="AM1620" s="47"/>
      <c r="AN1620" s="47"/>
      <c r="AP1620" s="47"/>
      <c r="AQ1620" s="47"/>
    </row>
    <row r="1621" spans="1:43" s="4" customFormat="1" ht="23.25" x14ac:dyDescent="0.25">
      <c r="A1621" s="56"/>
      <c r="B1621" s="49" t="s">
        <v>720</v>
      </c>
      <c r="C1621" s="372" t="s">
        <v>721</v>
      </c>
      <c r="D1621" s="372"/>
      <c r="E1621" s="372"/>
      <c r="F1621" s="51" t="s">
        <v>69</v>
      </c>
      <c r="G1621" s="63">
        <v>74</v>
      </c>
      <c r="H1621" s="52"/>
      <c r="I1621" s="63">
        <v>74</v>
      </c>
      <c r="J1621" s="57"/>
      <c r="K1621" s="52"/>
      <c r="L1621" s="53">
        <v>337.23</v>
      </c>
      <c r="M1621" s="52"/>
      <c r="N1621" s="55">
        <v>11789.67</v>
      </c>
      <c r="AF1621" s="39"/>
      <c r="AG1621" s="47"/>
      <c r="AK1621" s="3" t="s">
        <v>721</v>
      </c>
      <c r="AM1621" s="47"/>
      <c r="AN1621" s="47"/>
      <c r="AP1621" s="47"/>
      <c r="AQ1621" s="47"/>
    </row>
    <row r="1622" spans="1:43" s="4" customFormat="1" ht="15" x14ac:dyDescent="0.25">
      <c r="A1622" s="65"/>
      <c r="B1622" s="66"/>
      <c r="C1622" s="374" t="s">
        <v>72</v>
      </c>
      <c r="D1622" s="374"/>
      <c r="E1622" s="374"/>
      <c r="F1622" s="42"/>
      <c r="G1622" s="43"/>
      <c r="H1622" s="43"/>
      <c r="I1622" s="43"/>
      <c r="J1622" s="45"/>
      <c r="K1622" s="43"/>
      <c r="L1622" s="105">
        <v>4320.26</v>
      </c>
      <c r="M1622" s="60"/>
      <c r="N1622" s="46"/>
      <c r="AF1622" s="39"/>
      <c r="AG1622" s="47"/>
      <c r="AM1622" s="47" t="s">
        <v>72</v>
      </c>
      <c r="AN1622" s="47"/>
      <c r="AP1622" s="47"/>
      <c r="AQ1622" s="47"/>
    </row>
    <row r="1623" spans="1:43" s="4" customFormat="1" ht="22.5" x14ac:dyDescent="0.25">
      <c r="A1623" s="40" t="s">
        <v>799</v>
      </c>
      <c r="B1623" s="41" t="s">
        <v>4117</v>
      </c>
      <c r="C1623" s="374" t="s">
        <v>4294</v>
      </c>
      <c r="D1623" s="374"/>
      <c r="E1623" s="374"/>
      <c r="F1623" s="42" t="s">
        <v>231</v>
      </c>
      <c r="G1623" s="43">
        <v>10.605</v>
      </c>
      <c r="H1623" s="44">
        <v>1</v>
      </c>
      <c r="I1623" s="116">
        <v>10.605</v>
      </c>
      <c r="J1623" s="105">
        <v>85936.02</v>
      </c>
      <c r="K1623" s="43"/>
      <c r="L1623" s="105">
        <v>105602.72</v>
      </c>
      <c r="M1623" s="68">
        <v>8.6300000000000008</v>
      </c>
      <c r="N1623" s="115">
        <v>911351.49</v>
      </c>
      <c r="AF1623" s="39"/>
      <c r="AG1623" s="47" t="s">
        <v>4294</v>
      </c>
      <c r="AM1623" s="47"/>
      <c r="AN1623" s="47"/>
      <c r="AP1623" s="47"/>
      <c r="AQ1623" s="47"/>
    </row>
    <row r="1624" spans="1:43" s="4" customFormat="1" ht="15" x14ac:dyDescent="0.25">
      <c r="A1624" s="65"/>
      <c r="B1624" s="66"/>
      <c r="C1624" s="374" t="s">
        <v>72</v>
      </c>
      <c r="D1624" s="374"/>
      <c r="E1624" s="374"/>
      <c r="F1624" s="42"/>
      <c r="G1624" s="43"/>
      <c r="H1624" s="43"/>
      <c r="I1624" s="43"/>
      <c r="J1624" s="45"/>
      <c r="K1624" s="43"/>
      <c r="L1624" s="105">
        <v>105602.72</v>
      </c>
      <c r="M1624" s="60"/>
      <c r="N1624" s="115">
        <v>911351.49</v>
      </c>
      <c r="AF1624" s="39"/>
      <c r="AG1624" s="47"/>
      <c r="AM1624" s="47" t="s">
        <v>72</v>
      </c>
      <c r="AN1624" s="47"/>
      <c r="AP1624" s="47"/>
      <c r="AQ1624" s="47"/>
    </row>
    <row r="1625" spans="1:43" s="4" customFormat="1" ht="56.25" x14ac:dyDescent="0.25">
      <c r="A1625" s="40" t="s">
        <v>802</v>
      </c>
      <c r="B1625" s="41" t="s">
        <v>4211</v>
      </c>
      <c r="C1625" s="374" t="s">
        <v>4295</v>
      </c>
      <c r="D1625" s="374"/>
      <c r="E1625" s="374"/>
      <c r="F1625" s="42" t="s">
        <v>732</v>
      </c>
      <c r="G1625" s="43">
        <v>0.105</v>
      </c>
      <c r="H1625" s="44">
        <v>1</v>
      </c>
      <c r="I1625" s="116">
        <v>0.105</v>
      </c>
      <c r="J1625" s="45"/>
      <c r="K1625" s="43"/>
      <c r="L1625" s="45"/>
      <c r="M1625" s="43"/>
      <c r="N1625" s="46"/>
      <c r="AF1625" s="39"/>
      <c r="AG1625" s="47" t="s">
        <v>4295</v>
      </c>
      <c r="AM1625" s="47"/>
      <c r="AN1625" s="47"/>
      <c r="AP1625" s="47"/>
      <c r="AQ1625" s="47"/>
    </row>
    <row r="1626" spans="1:43" s="4" customFormat="1" ht="15" x14ac:dyDescent="0.25">
      <c r="A1626" s="69"/>
      <c r="B1626" s="50"/>
      <c r="C1626" s="372" t="s">
        <v>4293</v>
      </c>
      <c r="D1626" s="372"/>
      <c r="E1626" s="372"/>
      <c r="F1626" s="372"/>
      <c r="G1626" s="372"/>
      <c r="H1626" s="372"/>
      <c r="I1626" s="372"/>
      <c r="J1626" s="372"/>
      <c r="K1626" s="372"/>
      <c r="L1626" s="372"/>
      <c r="M1626" s="372"/>
      <c r="N1626" s="377"/>
      <c r="AF1626" s="39"/>
      <c r="AG1626" s="47"/>
      <c r="AH1626" s="3" t="s">
        <v>4293</v>
      </c>
      <c r="AM1626" s="47"/>
      <c r="AN1626" s="47"/>
      <c r="AP1626" s="47"/>
      <c r="AQ1626" s="47"/>
    </row>
    <row r="1627" spans="1:43" s="4" customFormat="1" ht="22.5" x14ac:dyDescent="0.25">
      <c r="A1627" s="103"/>
      <c r="B1627" s="49" t="s">
        <v>217</v>
      </c>
      <c r="C1627" s="368" t="s">
        <v>218</v>
      </c>
      <c r="D1627" s="368"/>
      <c r="E1627" s="368"/>
      <c r="F1627" s="368"/>
      <c r="G1627" s="368"/>
      <c r="H1627" s="368"/>
      <c r="I1627" s="368"/>
      <c r="J1627" s="368"/>
      <c r="K1627" s="368"/>
      <c r="L1627" s="368"/>
      <c r="M1627" s="368"/>
      <c r="N1627" s="376"/>
      <c r="AF1627" s="39"/>
      <c r="AG1627" s="47"/>
      <c r="AI1627" s="3" t="s">
        <v>218</v>
      </c>
      <c r="AM1627" s="47"/>
      <c r="AN1627" s="47"/>
      <c r="AP1627" s="47"/>
      <c r="AQ1627" s="47"/>
    </row>
    <row r="1628" spans="1:43" s="4" customFormat="1" ht="15" x14ac:dyDescent="0.25">
      <c r="A1628" s="48"/>
      <c r="B1628" s="49" t="s">
        <v>58</v>
      </c>
      <c r="C1628" s="372" t="s">
        <v>62</v>
      </c>
      <c r="D1628" s="372"/>
      <c r="E1628" s="372"/>
      <c r="F1628" s="51"/>
      <c r="G1628" s="52"/>
      <c r="H1628" s="52"/>
      <c r="I1628" s="52"/>
      <c r="J1628" s="107">
        <v>1453.58</v>
      </c>
      <c r="K1628" s="54">
        <v>1.1499999999999999</v>
      </c>
      <c r="L1628" s="53">
        <v>175.52</v>
      </c>
      <c r="M1628" s="54">
        <v>34.96</v>
      </c>
      <c r="N1628" s="55">
        <v>6136.18</v>
      </c>
      <c r="AF1628" s="39"/>
      <c r="AG1628" s="47"/>
      <c r="AJ1628" s="3" t="s">
        <v>62</v>
      </c>
      <c r="AM1628" s="47"/>
      <c r="AN1628" s="47"/>
      <c r="AP1628" s="47"/>
      <c r="AQ1628" s="47"/>
    </row>
    <row r="1629" spans="1:43" s="4" customFormat="1" ht="15" x14ac:dyDescent="0.25">
      <c r="A1629" s="48"/>
      <c r="B1629" s="49" t="s">
        <v>73</v>
      </c>
      <c r="C1629" s="372" t="s">
        <v>175</v>
      </c>
      <c r="D1629" s="372"/>
      <c r="E1629" s="372"/>
      <c r="F1629" s="51"/>
      <c r="G1629" s="52"/>
      <c r="H1629" s="52"/>
      <c r="I1629" s="52"/>
      <c r="J1629" s="53">
        <v>694.1</v>
      </c>
      <c r="K1629" s="54">
        <v>1.1499999999999999</v>
      </c>
      <c r="L1629" s="53">
        <v>83.81</v>
      </c>
      <c r="M1629" s="52"/>
      <c r="N1629" s="58"/>
      <c r="AF1629" s="39"/>
      <c r="AG1629" s="47"/>
      <c r="AJ1629" s="3" t="s">
        <v>175</v>
      </c>
      <c r="AM1629" s="47"/>
      <c r="AN1629" s="47"/>
      <c r="AP1629" s="47"/>
      <c r="AQ1629" s="47"/>
    </row>
    <row r="1630" spans="1:43" s="4" customFormat="1" ht="15" x14ac:dyDescent="0.25">
      <c r="A1630" s="48"/>
      <c r="B1630" s="49" t="s">
        <v>78</v>
      </c>
      <c r="C1630" s="372" t="s">
        <v>176</v>
      </c>
      <c r="D1630" s="372"/>
      <c r="E1630" s="372"/>
      <c r="F1630" s="51"/>
      <c r="G1630" s="52"/>
      <c r="H1630" s="52"/>
      <c r="I1630" s="52"/>
      <c r="J1630" s="53">
        <v>11.77</v>
      </c>
      <c r="K1630" s="54">
        <v>1.1499999999999999</v>
      </c>
      <c r="L1630" s="53">
        <v>1.42</v>
      </c>
      <c r="M1630" s="54">
        <v>34.96</v>
      </c>
      <c r="N1630" s="64">
        <v>49.64</v>
      </c>
      <c r="AF1630" s="39"/>
      <c r="AG1630" s="47"/>
      <c r="AJ1630" s="3" t="s">
        <v>176</v>
      </c>
      <c r="AM1630" s="47"/>
      <c r="AN1630" s="47"/>
      <c r="AP1630" s="47"/>
      <c r="AQ1630" s="47"/>
    </row>
    <row r="1631" spans="1:43" s="4" customFormat="1" ht="15" x14ac:dyDescent="0.25">
      <c r="A1631" s="48"/>
      <c r="B1631" s="49" t="s">
        <v>122</v>
      </c>
      <c r="C1631" s="372" t="s">
        <v>177</v>
      </c>
      <c r="D1631" s="372"/>
      <c r="E1631" s="372"/>
      <c r="F1631" s="51"/>
      <c r="G1631" s="52"/>
      <c r="H1631" s="52"/>
      <c r="I1631" s="52"/>
      <c r="J1631" s="107">
        <v>5403.16</v>
      </c>
      <c r="K1631" s="52"/>
      <c r="L1631" s="53">
        <v>567.33000000000004</v>
      </c>
      <c r="M1631" s="52"/>
      <c r="N1631" s="58"/>
      <c r="AF1631" s="39"/>
      <c r="AG1631" s="47"/>
      <c r="AJ1631" s="3" t="s">
        <v>177</v>
      </c>
      <c r="AM1631" s="47"/>
      <c r="AN1631" s="47"/>
      <c r="AP1631" s="47"/>
      <c r="AQ1631" s="47"/>
    </row>
    <row r="1632" spans="1:43" s="4" customFormat="1" ht="15" x14ac:dyDescent="0.25">
      <c r="A1632" s="56"/>
      <c r="B1632" s="49"/>
      <c r="C1632" s="372" t="s">
        <v>63</v>
      </c>
      <c r="D1632" s="372"/>
      <c r="E1632" s="372"/>
      <c r="F1632" s="51" t="s">
        <v>64</v>
      </c>
      <c r="G1632" s="104">
        <v>151.1</v>
      </c>
      <c r="H1632" s="54">
        <v>1.1499999999999999</v>
      </c>
      <c r="I1632" s="117">
        <v>18.245325000000001</v>
      </c>
      <c r="J1632" s="57"/>
      <c r="K1632" s="52"/>
      <c r="L1632" s="57"/>
      <c r="M1632" s="52"/>
      <c r="N1632" s="58"/>
      <c r="AF1632" s="39"/>
      <c r="AG1632" s="47"/>
      <c r="AK1632" s="3" t="s">
        <v>63</v>
      </c>
      <c r="AM1632" s="47"/>
      <c r="AN1632" s="47"/>
      <c r="AP1632" s="47"/>
      <c r="AQ1632" s="47"/>
    </row>
    <row r="1633" spans="1:43" s="4" customFormat="1" ht="15" x14ac:dyDescent="0.25">
      <c r="A1633" s="56"/>
      <c r="B1633" s="49"/>
      <c r="C1633" s="372" t="s">
        <v>178</v>
      </c>
      <c r="D1633" s="372"/>
      <c r="E1633" s="372"/>
      <c r="F1633" s="51" t="s">
        <v>64</v>
      </c>
      <c r="G1633" s="54">
        <v>0.66</v>
      </c>
      <c r="H1633" s="54">
        <v>1.1499999999999999</v>
      </c>
      <c r="I1633" s="117">
        <v>7.9695000000000002E-2</v>
      </c>
      <c r="J1633" s="57"/>
      <c r="K1633" s="52"/>
      <c r="L1633" s="57"/>
      <c r="M1633" s="52"/>
      <c r="N1633" s="58"/>
      <c r="AF1633" s="39"/>
      <c r="AG1633" s="47"/>
      <c r="AK1633" s="3" t="s">
        <v>178</v>
      </c>
      <c r="AM1633" s="47"/>
      <c r="AN1633" s="47"/>
      <c r="AP1633" s="47"/>
      <c r="AQ1633" s="47"/>
    </row>
    <row r="1634" spans="1:43" s="4" customFormat="1" ht="15" x14ac:dyDescent="0.25">
      <c r="A1634" s="48"/>
      <c r="B1634" s="49"/>
      <c r="C1634" s="375" t="s">
        <v>65</v>
      </c>
      <c r="D1634" s="375"/>
      <c r="E1634" s="375"/>
      <c r="F1634" s="59"/>
      <c r="G1634" s="60"/>
      <c r="H1634" s="60"/>
      <c r="I1634" s="60"/>
      <c r="J1634" s="108">
        <v>7550.84</v>
      </c>
      <c r="K1634" s="60"/>
      <c r="L1634" s="61">
        <v>826.66</v>
      </c>
      <c r="M1634" s="60"/>
      <c r="N1634" s="62"/>
      <c r="AF1634" s="39"/>
      <c r="AG1634" s="47"/>
      <c r="AL1634" s="3" t="s">
        <v>65</v>
      </c>
      <c r="AM1634" s="47"/>
      <c r="AN1634" s="47"/>
      <c r="AP1634" s="47"/>
      <c r="AQ1634" s="47"/>
    </row>
    <row r="1635" spans="1:43" s="4" customFormat="1" ht="15" x14ac:dyDescent="0.25">
      <c r="A1635" s="56"/>
      <c r="B1635" s="49"/>
      <c r="C1635" s="372" t="s">
        <v>66</v>
      </c>
      <c r="D1635" s="372"/>
      <c r="E1635" s="372"/>
      <c r="F1635" s="51"/>
      <c r="G1635" s="52"/>
      <c r="H1635" s="52"/>
      <c r="I1635" s="52"/>
      <c r="J1635" s="57"/>
      <c r="K1635" s="52"/>
      <c r="L1635" s="53">
        <v>176.94</v>
      </c>
      <c r="M1635" s="52"/>
      <c r="N1635" s="55">
        <v>6185.82</v>
      </c>
      <c r="AF1635" s="39"/>
      <c r="AG1635" s="47"/>
      <c r="AK1635" s="3" t="s">
        <v>66</v>
      </c>
      <c r="AM1635" s="47"/>
      <c r="AN1635" s="47"/>
      <c r="AP1635" s="47"/>
      <c r="AQ1635" s="47"/>
    </row>
    <row r="1636" spans="1:43" s="4" customFormat="1" ht="23.25" x14ac:dyDescent="0.25">
      <c r="A1636" s="56"/>
      <c r="B1636" s="49" t="s">
        <v>718</v>
      </c>
      <c r="C1636" s="372" t="s">
        <v>719</v>
      </c>
      <c r="D1636" s="372"/>
      <c r="E1636" s="372"/>
      <c r="F1636" s="51" t="s">
        <v>69</v>
      </c>
      <c r="G1636" s="63">
        <v>117</v>
      </c>
      <c r="H1636" s="52"/>
      <c r="I1636" s="63">
        <v>117</v>
      </c>
      <c r="J1636" s="57"/>
      <c r="K1636" s="52"/>
      <c r="L1636" s="53">
        <v>207.02</v>
      </c>
      <c r="M1636" s="52"/>
      <c r="N1636" s="55">
        <v>7237.41</v>
      </c>
      <c r="AF1636" s="39"/>
      <c r="AG1636" s="47"/>
      <c r="AK1636" s="3" t="s">
        <v>719</v>
      </c>
      <c r="AM1636" s="47"/>
      <c r="AN1636" s="47"/>
      <c r="AP1636" s="47"/>
      <c r="AQ1636" s="47"/>
    </row>
    <row r="1637" spans="1:43" s="4" customFormat="1" ht="23.25" x14ac:dyDescent="0.25">
      <c r="A1637" s="56"/>
      <c r="B1637" s="49" t="s">
        <v>720</v>
      </c>
      <c r="C1637" s="372" t="s">
        <v>721</v>
      </c>
      <c r="D1637" s="372"/>
      <c r="E1637" s="372"/>
      <c r="F1637" s="51" t="s">
        <v>69</v>
      </c>
      <c r="G1637" s="63">
        <v>74</v>
      </c>
      <c r="H1637" s="52"/>
      <c r="I1637" s="63">
        <v>74</v>
      </c>
      <c r="J1637" s="57"/>
      <c r="K1637" s="52"/>
      <c r="L1637" s="53">
        <v>130.94</v>
      </c>
      <c r="M1637" s="52"/>
      <c r="N1637" s="55">
        <v>4577.51</v>
      </c>
      <c r="AF1637" s="39"/>
      <c r="AG1637" s="47"/>
      <c r="AK1637" s="3" t="s">
        <v>721</v>
      </c>
      <c r="AM1637" s="47"/>
      <c r="AN1637" s="47"/>
      <c r="AP1637" s="47"/>
      <c r="AQ1637" s="47"/>
    </row>
    <row r="1638" spans="1:43" s="4" customFormat="1" ht="15" x14ac:dyDescent="0.25">
      <c r="A1638" s="65"/>
      <c r="B1638" s="66"/>
      <c r="C1638" s="374" t="s">
        <v>72</v>
      </c>
      <c r="D1638" s="374"/>
      <c r="E1638" s="374"/>
      <c r="F1638" s="42"/>
      <c r="G1638" s="43"/>
      <c r="H1638" s="43"/>
      <c r="I1638" s="43"/>
      <c r="J1638" s="45"/>
      <c r="K1638" s="43"/>
      <c r="L1638" s="105">
        <v>1164.6199999999999</v>
      </c>
      <c r="M1638" s="60"/>
      <c r="N1638" s="46"/>
      <c r="AF1638" s="39"/>
      <c r="AG1638" s="47"/>
      <c r="AM1638" s="47" t="s">
        <v>72</v>
      </c>
      <c r="AN1638" s="47"/>
      <c r="AP1638" s="47"/>
      <c r="AQ1638" s="47"/>
    </row>
    <row r="1639" spans="1:43" s="4" customFormat="1" ht="34.5" x14ac:dyDescent="0.25">
      <c r="A1639" s="40" t="s">
        <v>805</v>
      </c>
      <c r="B1639" s="41" t="s">
        <v>4207</v>
      </c>
      <c r="C1639" s="374" t="s">
        <v>4296</v>
      </c>
      <c r="D1639" s="374"/>
      <c r="E1639" s="374"/>
      <c r="F1639" s="42" t="s">
        <v>215</v>
      </c>
      <c r="G1639" s="43">
        <v>0.115</v>
      </c>
      <c r="H1639" s="44">
        <v>1</v>
      </c>
      <c r="I1639" s="116">
        <v>0.115</v>
      </c>
      <c r="J1639" s="45"/>
      <c r="K1639" s="43"/>
      <c r="L1639" s="45"/>
      <c r="M1639" s="43"/>
      <c r="N1639" s="46"/>
      <c r="AF1639" s="39"/>
      <c r="AG1639" s="47" t="s">
        <v>4296</v>
      </c>
      <c r="AM1639" s="47"/>
      <c r="AN1639" s="47"/>
      <c r="AP1639" s="47"/>
      <c r="AQ1639" s="47"/>
    </row>
    <row r="1640" spans="1:43" s="4" customFormat="1" ht="15" x14ac:dyDescent="0.25">
      <c r="A1640" s="69"/>
      <c r="B1640" s="50"/>
      <c r="C1640" s="372" t="s">
        <v>4078</v>
      </c>
      <c r="D1640" s="372"/>
      <c r="E1640" s="372"/>
      <c r="F1640" s="372"/>
      <c r="G1640" s="372"/>
      <c r="H1640" s="372"/>
      <c r="I1640" s="372"/>
      <c r="J1640" s="372"/>
      <c r="K1640" s="372"/>
      <c r="L1640" s="372"/>
      <c r="M1640" s="372"/>
      <c r="N1640" s="377"/>
      <c r="AF1640" s="39"/>
      <c r="AG1640" s="47"/>
      <c r="AH1640" s="3" t="s">
        <v>4078</v>
      </c>
      <c r="AM1640" s="47"/>
      <c r="AN1640" s="47"/>
      <c r="AP1640" s="47"/>
      <c r="AQ1640" s="47"/>
    </row>
    <row r="1641" spans="1:43" s="4" customFormat="1" ht="22.5" x14ac:dyDescent="0.25">
      <c r="A1641" s="103"/>
      <c r="B1641" s="49" t="s">
        <v>217</v>
      </c>
      <c r="C1641" s="368" t="s">
        <v>218</v>
      </c>
      <c r="D1641" s="368"/>
      <c r="E1641" s="368"/>
      <c r="F1641" s="368"/>
      <c r="G1641" s="368"/>
      <c r="H1641" s="368"/>
      <c r="I1641" s="368"/>
      <c r="J1641" s="368"/>
      <c r="K1641" s="368"/>
      <c r="L1641" s="368"/>
      <c r="M1641" s="368"/>
      <c r="N1641" s="376"/>
      <c r="AF1641" s="39"/>
      <c r="AG1641" s="47"/>
      <c r="AI1641" s="3" t="s">
        <v>218</v>
      </c>
      <c r="AM1641" s="47"/>
      <c r="AN1641" s="47"/>
      <c r="AP1641" s="47"/>
      <c r="AQ1641" s="47"/>
    </row>
    <row r="1642" spans="1:43" s="4" customFormat="1" ht="15" x14ac:dyDescent="0.25">
      <c r="A1642" s="48"/>
      <c r="B1642" s="49" t="s">
        <v>58</v>
      </c>
      <c r="C1642" s="372" t="s">
        <v>62</v>
      </c>
      <c r="D1642" s="372"/>
      <c r="E1642" s="372"/>
      <c r="F1642" s="51"/>
      <c r="G1642" s="52"/>
      <c r="H1642" s="52"/>
      <c r="I1642" s="52"/>
      <c r="J1642" s="107">
        <v>1622.22</v>
      </c>
      <c r="K1642" s="54">
        <v>1.1499999999999999</v>
      </c>
      <c r="L1642" s="53">
        <v>214.54</v>
      </c>
      <c r="M1642" s="54">
        <v>34.96</v>
      </c>
      <c r="N1642" s="55">
        <v>7500.32</v>
      </c>
      <c r="AF1642" s="39"/>
      <c r="AG1642" s="47"/>
      <c r="AJ1642" s="3" t="s">
        <v>62</v>
      </c>
      <c r="AM1642" s="47"/>
      <c r="AN1642" s="47"/>
      <c r="AP1642" s="47"/>
      <c r="AQ1642" s="47"/>
    </row>
    <row r="1643" spans="1:43" s="4" customFormat="1" ht="15" x14ac:dyDescent="0.25">
      <c r="A1643" s="48"/>
      <c r="B1643" s="49" t="s">
        <v>73</v>
      </c>
      <c r="C1643" s="372" t="s">
        <v>175</v>
      </c>
      <c r="D1643" s="372"/>
      <c r="E1643" s="372"/>
      <c r="F1643" s="51"/>
      <c r="G1643" s="52"/>
      <c r="H1643" s="52"/>
      <c r="I1643" s="52"/>
      <c r="J1643" s="107">
        <v>22155.95</v>
      </c>
      <c r="K1643" s="54">
        <v>1.1499999999999999</v>
      </c>
      <c r="L1643" s="107">
        <v>2930.12</v>
      </c>
      <c r="M1643" s="52"/>
      <c r="N1643" s="58"/>
      <c r="AF1643" s="39"/>
      <c r="AG1643" s="47"/>
      <c r="AJ1643" s="3" t="s">
        <v>175</v>
      </c>
      <c r="AM1643" s="47"/>
      <c r="AN1643" s="47"/>
      <c r="AP1643" s="47"/>
      <c r="AQ1643" s="47"/>
    </row>
    <row r="1644" spans="1:43" s="4" customFormat="1" ht="15" x14ac:dyDescent="0.25">
      <c r="A1644" s="48"/>
      <c r="B1644" s="49" t="s">
        <v>78</v>
      </c>
      <c r="C1644" s="372" t="s">
        <v>176</v>
      </c>
      <c r="D1644" s="372"/>
      <c r="E1644" s="372"/>
      <c r="F1644" s="51"/>
      <c r="G1644" s="52"/>
      <c r="H1644" s="52"/>
      <c r="I1644" s="52"/>
      <c r="J1644" s="107">
        <v>1631.66</v>
      </c>
      <c r="K1644" s="54">
        <v>1.1499999999999999</v>
      </c>
      <c r="L1644" s="53">
        <v>215.79</v>
      </c>
      <c r="M1644" s="54">
        <v>34.96</v>
      </c>
      <c r="N1644" s="55">
        <v>7544.02</v>
      </c>
      <c r="AF1644" s="39"/>
      <c r="AG1644" s="47"/>
      <c r="AJ1644" s="3" t="s">
        <v>176</v>
      </c>
      <c r="AM1644" s="47"/>
      <c r="AN1644" s="47"/>
      <c r="AP1644" s="47"/>
      <c r="AQ1644" s="47"/>
    </row>
    <row r="1645" spans="1:43" s="4" customFormat="1" ht="15" x14ac:dyDescent="0.25">
      <c r="A1645" s="48"/>
      <c r="B1645" s="49" t="s">
        <v>122</v>
      </c>
      <c r="C1645" s="372" t="s">
        <v>177</v>
      </c>
      <c r="D1645" s="372"/>
      <c r="E1645" s="372"/>
      <c r="F1645" s="51"/>
      <c r="G1645" s="52"/>
      <c r="H1645" s="52"/>
      <c r="I1645" s="52"/>
      <c r="J1645" s="53">
        <v>375.52</v>
      </c>
      <c r="K1645" s="52"/>
      <c r="L1645" s="53">
        <v>43.18</v>
      </c>
      <c r="M1645" s="52"/>
      <c r="N1645" s="58"/>
      <c r="AF1645" s="39"/>
      <c r="AG1645" s="47"/>
      <c r="AJ1645" s="3" t="s">
        <v>177</v>
      </c>
      <c r="AM1645" s="47"/>
      <c r="AN1645" s="47"/>
      <c r="AP1645" s="47"/>
      <c r="AQ1645" s="47"/>
    </row>
    <row r="1646" spans="1:43" s="4" customFormat="1" ht="15" x14ac:dyDescent="0.25">
      <c r="A1646" s="56"/>
      <c r="B1646" s="49"/>
      <c r="C1646" s="372" t="s">
        <v>63</v>
      </c>
      <c r="D1646" s="372"/>
      <c r="E1646" s="372"/>
      <c r="F1646" s="51" t="s">
        <v>64</v>
      </c>
      <c r="G1646" s="54">
        <v>170.58</v>
      </c>
      <c r="H1646" s="54">
        <v>1.1499999999999999</v>
      </c>
      <c r="I1646" s="117">
        <v>22.559204999999999</v>
      </c>
      <c r="J1646" s="57"/>
      <c r="K1646" s="52"/>
      <c r="L1646" s="57"/>
      <c r="M1646" s="52"/>
      <c r="N1646" s="58"/>
      <c r="AF1646" s="39"/>
      <c r="AG1646" s="47"/>
      <c r="AK1646" s="3" t="s">
        <v>63</v>
      </c>
      <c r="AM1646" s="47"/>
      <c r="AN1646" s="47"/>
      <c r="AP1646" s="47"/>
      <c r="AQ1646" s="47"/>
    </row>
    <row r="1647" spans="1:43" s="4" customFormat="1" ht="15" x14ac:dyDescent="0.25">
      <c r="A1647" s="56"/>
      <c r="B1647" s="49"/>
      <c r="C1647" s="372" t="s">
        <v>178</v>
      </c>
      <c r="D1647" s="372"/>
      <c r="E1647" s="372"/>
      <c r="F1647" s="51" t="s">
        <v>64</v>
      </c>
      <c r="G1647" s="54">
        <v>115.81</v>
      </c>
      <c r="H1647" s="54">
        <v>1.1499999999999999</v>
      </c>
      <c r="I1647" s="111">
        <v>15.315872499999999</v>
      </c>
      <c r="J1647" s="57"/>
      <c r="K1647" s="52"/>
      <c r="L1647" s="57"/>
      <c r="M1647" s="52"/>
      <c r="N1647" s="58"/>
      <c r="AF1647" s="39"/>
      <c r="AG1647" s="47"/>
      <c r="AK1647" s="3" t="s">
        <v>178</v>
      </c>
      <c r="AM1647" s="47"/>
      <c r="AN1647" s="47"/>
      <c r="AP1647" s="47"/>
      <c r="AQ1647" s="47"/>
    </row>
    <row r="1648" spans="1:43" s="4" customFormat="1" ht="15" x14ac:dyDescent="0.25">
      <c r="A1648" s="48"/>
      <c r="B1648" s="49"/>
      <c r="C1648" s="375" t="s">
        <v>65</v>
      </c>
      <c r="D1648" s="375"/>
      <c r="E1648" s="375"/>
      <c r="F1648" s="59"/>
      <c r="G1648" s="60"/>
      <c r="H1648" s="60"/>
      <c r="I1648" s="60"/>
      <c r="J1648" s="108">
        <v>24153.69</v>
      </c>
      <c r="K1648" s="60"/>
      <c r="L1648" s="108">
        <v>3187.84</v>
      </c>
      <c r="M1648" s="60"/>
      <c r="N1648" s="62"/>
      <c r="AF1648" s="39"/>
      <c r="AG1648" s="47"/>
      <c r="AL1648" s="3" t="s">
        <v>65</v>
      </c>
      <c r="AM1648" s="47"/>
      <c r="AN1648" s="47"/>
      <c r="AP1648" s="47"/>
      <c r="AQ1648" s="47"/>
    </row>
    <row r="1649" spans="1:43" s="4" customFormat="1" ht="15" x14ac:dyDescent="0.25">
      <c r="A1649" s="56"/>
      <c r="B1649" s="49"/>
      <c r="C1649" s="372" t="s">
        <v>66</v>
      </c>
      <c r="D1649" s="372"/>
      <c r="E1649" s="372"/>
      <c r="F1649" s="51"/>
      <c r="G1649" s="52"/>
      <c r="H1649" s="52"/>
      <c r="I1649" s="52"/>
      <c r="J1649" s="57"/>
      <c r="K1649" s="52"/>
      <c r="L1649" s="53">
        <v>430.33</v>
      </c>
      <c r="M1649" s="52"/>
      <c r="N1649" s="55">
        <v>15044.34</v>
      </c>
      <c r="AF1649" s="39"/>
      <c r="AG1649" s="47"/>
      <c r="AK1649" s="3" t="s">
        <v>66</v>
      </c>
      <c r="AM1649" s="47"/>
      <c r="AN1649" s="47"/>
      <c r="AP1649" s="47"/>
      <c r="AQ1649" s="47"/>
    </row>
    <row r="1650" spans="1:43" s="4" customFormat="1" ht="23.25" x14ac:dyDescent="0.25">
      <c r="A1650" s="56"/>
      <c r="B1650" s="49" t="s">
        <v>718</v>
      </c>
      <c r="C1650" s="372" t="s">
        <v>719</v>
      </c>
      <c r="D1650" s="372"/>
      <c r="E1650" s="372"/>
      <c r="F1650" s="51" t="s">
        <v>69</v>
      </c>
      <c r="G1650" s="63">
        <v>117</v>
      </c>
      <c r="H1650" s="52"/>
      <c r="I1650" s="63">
        <v>117</v>
      </c>
      <c r="J1650" s="57"/>
      <c r="K1650" s="52"/>
      <c r="L1650" s="53">
        <v>503.49</v>
      </c>
      <c r="M1650" s="52"/>
      <c r="N1650" s="55">
        <v>17601.88</v>
      </c>
      <c r="AF1650" s="39"/>
      <c r="AG1650" s="47"/>
      <c r="AK1650" s="3" t="s">
        <v>719</v>
      </c>
      <c r="AM1650" s="47"/>
      <c r="AN1650" s="47"/>
      <c r="AP1650" s="47"/>
      <c r="AQ1650" s="47"/>
    </row>
    <row r="1651" spans="1:43" s="4" customFormat="1" ht="23.25" x14ac:dyDescent="0.25">
      <c r="A1651" s="56"/>
      <c r="B1651" s="49" t="s">
        <v>720</v>
      </c>
      <c r="C1651" s="372" t="s">
        <v>721</v>
      </c>
      <c r="D1651" s="372"/>
      <c r="E1651" s="372"/>
      <c r="F1651" s="51" t="s">
        <v>69</v>
      </c>
      <c r="G1651" s="63">
        <v>74</v>
      </c>
      <c r="H1651" s="52"/>
      <c r="I1651" s="63">
        <v>74</v>
      </c>
      <c r="J1651" s="57"/>
      <c r="K1651" s="52"/>
      <c r="L1651" s="53">
        <v>318.44</v>
      </c>
      <c r="M1651" s="52"/>
      <c r="N1651" s="55">
        <v>11132.81</v>
      </c>
      <c r="AF1651" s="39"/>
      <c r="AG1651" s="47"/>
      <c r="AK1651" s="3" t="s">
        <v>721</v>
      </c>
      <c r="AM1651" s="47"/>
      <c r="AN1651" s="47"/>
      <c r="AP1651" s="47"/>
      <c r="AQ1651" s="47"/>
    </row>
    <row r="1652" spans="1:43" s="4" customFormat="1" ht="15" x14ac:dyDescent="0.25">
      <c r="A1652" s="65"/>
      <c r="B1652" s="66"/>
      <c r="C1652" s="374" t="s">
        <v>72</v>
      </c>
      <c r="D1652" s="374"/>
      <c r="E1652" s="374"/>
      <c r="F1652" s="42"/>
      <c r="G1652" s="43"/>
      <c r="H1652" s="43"/>
      <c r="I1652" s="43"/>
      <c r="J1652" s="45"/>
      <c r="K1652" s="43"/>
      <c r="L1652" s="105">
        <v>4009.77</v>
      </c>
      <c r="M1652" s="60"/>
      <c r="N1652" s="46"/>
      <c r="AF1652" s="39"/>
      <c r="AG1652" s="47"/>
      <c r="AM1652" s="47" t="s">
        <v>72</v>
      </c>
      <c r="AN1652" s="47"/>
      <c r="AP1652" s="47"/>
      <c r="AQ1652" s="47"/>
    </row>
    <row r="1653" spans="1:43" s="4" customFormat="1" ht="22.5" x14ac:dyDescent="0.25">
      <c r="A1653" s="40" t="s">
        <v>808</v>
      </c>
      <c r="B1653" s="41" t="s">
        <v>4117</v>
      </c>
      <c r="C1653" s="374" t="s">
        <v>4297</v>
      </c>
      <c r="D1653" s="374"/>
      <c r="E1653" s="374"/>
      <c r="F1653" s="42" t="s">
        <v>231</v>
      </c>
      <c r="G1653" s="43">
        <v>11.615</v>
      </c>
      <c r="H1653" s="44">
        <v>1</v>
      </c>
      <c r="I1653" s="116">
        <v>11.615</v>
      </c>
      <c r="J1653" s="105">
        <v>194437.5</v>
      </c>
      <c r="K1653" s="43"/>
      <c r="L1653" s="105">
        <v>261690.79</v>
      </c>
      <c r="M1653" s="68">
        <v>8.6300000000000008</v>
      </c>
      <c r="N1653" s="115">
        <v>2258391.56</v>
      </c>
      <c r="AF1653" s="39"/>
      <c r="AG1653" s="47" t="s">
        <v>4297</v>
      </c>
      <c r="AM1653" s="47"/>
      <c r="AN1653" s="47"/>
      <c r="AP1653" s="47"/>
      <c r="AQ1653" s="47"/>
    </row>
    <row r="1654" spans="1:43" s="4" customFormat="1" ht="15" x14ac:dyDescent="0.25">
      <c r="A1654" s="65"/>
      <c r="B1654" s="66"/>
      <c r="C1654" s="374" t="s">
        <v>72</v>
      </c>
      <c r="D1654" s="374"/>
      <c r="E1654" s="374"/>
      <c r="F1654" s="42"/>
      <c r="G1654" s="43"/>
      <c r="H1654" s="43"/>
      <c r="I1654" s="43"/>
      <c r="J1654" s="45"/>
      <c r="K1654" s="43"/>
      <c r="L1654" s="105">
        <v>261690.79</v>
      </c>
      <c r="M1654" s="60"/>
      <c r="N1654" s="115">
        <v>2258391.56</v>
      </c>
      <c r="AF1654" s="39"/>
      <c r="AG1654" s="47"/>
      <c r="AM1654" s="47" t="s">
        <v>72</v>
      </c>
      <c r="AN1654" s="47"/>
      <c r="AP1654" s="47"/>
      <c r="AQ1654" s="47"/>
    </row>
    <row r="1655" spans="1:43" s="4" customFormat="1" ht="23.25" x14ac:dyDescent="0.25">
      <c r="A1655" s="40" t="s">
        <v>811</v>
      </c>
      <c r="B1655" s="41" t="s">
        <v>4142</v>
      </c>
      <c r="C1655" s="374" t="s">
        <v>4298</v>
      </c>
      <c r="D1655" s="374"/>
      <c r="E1655" s="374"/>
      <c r="F1655" s="42" t="s">
        <v>61</v>
      </c>
      <c r="G1655" s="43">
        <v>2</v>
      </c>
      <c r="H1655" s="44">
        <v>1</v>
      </c>
      <c r="I1655" s="44">
        <v>2</v>
      </c>
      <c r="J1655" s="105">
        <v>149685</v>
      </c>
      <c r="K1655" s="43"/>
      <c r="L1655" s="105">
        <v>34689.46</v>
      </c>
      <c r="M1655" s="68">
        <v>8.6300000000000008</v>
      </c>
      <c r="N1655" s="115">
        <v>299370</v>
      </c>
      <c r="AF1655" s="39"/>
      <c r="AG1655" s="47" t="s">
        <v>4298</v>
      </c>
      <c r="AM1655" s="47"/>
      <c r="AN1655" s="47"/>
      <c r="AP1655" s="47"/>
      <c r="AQ1655" s="47"/>
    </row>
    <row r="1656" spans="1:43" s="4" customFormat="1" ht="15" x14ac:dyDescent="0.25">
      <c r="A1656" s="65"/>
      <c r="B1656" s="66"/>
      <c r="C1656" s="374" t="s">
        <v>72</v>
      </c>
      <c r="D1656" s="374"/>
      <c r="E1656" s="374"/>
      <c r="F1656" s="42"/>
      <c r="G1656" s="43"/>
      <c r="H1656" s="43"/>
      <c r="I1656" s="43"/>
      <c r="J1656" s="45"/>
      <c r="K1656" s="43"/>
      <c r="L1656" s="105">
        <v>34689.46</v>
      </c>
      <c r="M1656" s="60"/>
      <c r="N1656" s="115">
        <v>299370</v>
      </c>
      <c r="AF1656" s="39"/>
      <c r="AG1656" s="47"/>
      <c r="AM1656" s="47" t="s">
        <v>72</v>
      </c>
      <c r="AN1656" s="47"/>
      <c r="AP1656" s="47"/>
      <c r="AQ1656" s="47"/>
    </row>
    <row r="1657" spans="1:43" s="4" customFormat="1" ht="15" x14ac:dyDescent="0.25">
      <c r="A1657" s="381" t="s">
        <v>4237</v>
      </c>
      <c r="B1657" s="382"/>
      <c r="C1657" s="382"/>
      <c r="D1657" s="382"/>
      <c r="E1657" s="382"/>
      <c r="F1657" s="382"/>
      <c r="G1657" s="382"/>
      <c r="H1657" s="382"/>
      <c r="I1657" s="382"/>
      <c r="J1657" s="382"/>
      <c r="K1657" s="382"/>
      <c r="L1657" s="382"/>
      <c r="M1657" s="382"/>
      <c r="N1657" s="383"/>
      <c r="AF1657" s="39"/>
      <c r="AG1657" s="47"/>
      <c r="AM1657" s="47"/>
      <c r="AN1657" s="47"/>
      <c r="AP1657" s="47"/>
      <c r="AQ1657" s="47" t="s">
        <v>4237</v>
      </c>
    </row>
    <row r="1658" spans="1:43" s="4" customFormat="1" ht="34.5" x14ac:dyDescent="0.25">
      <c r="A1658" s="40" t="s">
        <v>813</v>
      </c>
      <c r="B1658" s="41" t="s">
        <v>4060</v>
      </c>
      <c r="C1658" s="374" t="s">
        <v>4238</v>
      </c>
      <c r="D1658" s="374"/>
      <c r="E1658" s="374"/>
      <c r="F1658" s="42" t="s">
        <v>2985</v>
      </c>
      <c r="G1658" s="43">
        <v>1.577</v>
      </c>
      <c r="H1658" s="44">
        <v>1</v>
      </c>
      <c r="I1658" s="116">
        <v>1.577</v>
      </c>
      <c r="J1658" s="45"/>
      <c r="K1658" s="43"/>
      <c r="L1658" s="45"/>
      <c r="M1658" s="43"/>
      <c r="N1658" s="46"/>
      <c r="AF1658" s="39"/>
      <c r="AG1658" s="47" t="s">
        <v>4238</v>
      </c>
      <c r="AM1658" s="47"/>
      <c r="AN1658" s="47"/>
      <c r="AP1658" s="47"/>
      <c r="AQ1658" s="47"/>
    </row>
    <row r="1659" spans="1:43" s="4" customFormat="1" ht="15" x14ac:dyDescent="0.25">
      <c r="A1659" s="69"/>
      <c r="B1659" s="50"/>
      <c r="C1659" s="372" t="s">
        <v>4299</v>
      </c>
      <c r="D1659" s="372"/>
      <c r="E1659" s="372"/>
      <c r="F1659" s="372"/>
      <c r="G1659" s="372"/>
      <c r="H1659" s="372"/>
      <c r="I1659" s="372"/>
      <c r="J1659" s="372"/>
      <c r="K1659" s="372"/>
      <c r="L1659" s="372"/>
      <c r="M1659" s="372"/>
      <c r="N1659" s="377"/>
      <c r="AF1659" s="39"/>
      <c r="AG1659" s="47"/>
      <c r="AH1659" s="3" t="s">
        <v>4299</v>
      </c>
      <c r="AM1659" s="47"/>
      <c r="AN1659" s="47"/>
      <c r="AP1659" s="47"/>
      <c r="AQ1659" s="47"/>
    </row>
    <row r="1660" spans="1:43" s="4" customFormat="1" ht="22.5" x14ac:dyDescent="0.25">
      <c r="A1660" s="103"/>
      <c r="B1660" s="49" t="s">
        <v>217</v>
      </c>
      <c r="C1660" s="368" t="s">
        <v>218</v>
      </c>
      <c r="D1660" s="368"/>
      <c r="E1660" s="368"/>
      <c r="F1660" s="368"/>
      <c r="G1660" s="368"/>
      <c r="H1660" s="368"/>
      <c r="I1660" s="368"/>
      <c r="J1660" s="368"/>
      <c r="K1660" s="368"/>
      <c r="L1660" s="368"/>
      <c r="M1660" s="368"/>
      <c r="N1660" s="376"/>
      <c r="AF1660" s="39"/>
      <c r="AG1660" s="47"/>
      <c r="AI1660" s="3" t="s">
        <v>218</v>
      </c>
      <c r="AM1660" s="47"/>
      <c r="AN1660" s="47"/>
      <c r="AP1660" s="47"/>
      <c r="AQ1660" s="47"/>
    </row>
    <row r="1661" spans="1:43" s="4" customFormat="1" ht="15" x14ac:dyDescent="0.25">
      <c r="A1661" s="48"/>
      <c r="B1661" s="49" t="s">
        <v>58</v>
      </c>
      <c r="C1661" s="372" t="s">
        <v>62</v>
      </c>
      <c r="D1661" s="372"/>
      <c r="E1661" s="372"/>
      <c r="F1661" s="51"/>
      <c r="G1661" s="52"/>
      <c r="H1661" s="52"/>
      <c r="I1661" s="52"/>
      <c r="J1661" s="107">
        <v>1257.92</v>
      </c>
      <c r="K1661" s="54">
        <v>1.1499999999999999</v>
      </c>
      <c r="L1661" s="107">
        <v>2281.3000000000002</v>
      </c>
      <c r="M1661" s="54">
        <v>34.96</v>
      </c>
      <c r="N1661" s="55">
        <v>79754.25</v>
      </c>
      <c r="AF1661" s="39"/>
      <c r="AG1661" s="47"/>
      <c r="AJ1661" s="3" t="s">
        <v>62</v>
      </c>
      <c r="AM1661" s="47"/>
      <c r="AN1661" s="47"/>
      <c r="AP1661" s="47"/>
      <c r="AQ1661" s="47"/>
    </row>
    <row r="1662" spans="1:43" s="4" customFormat="1" ht="15" x14ac:dyDescent="0.25">
      <c r="A1662" s="48"/>
      <c r="B1662" s="49" t="s">
        <v>73</v>
      </c>
      <c r="C1662" s="372" t="s">
        <v>175</v>
      </c>
      <c r="D1662" s="372"/>
      <c r="E1662" s="372"/>
      <c r="F1662" s="51"/>
      <c r="G1662" s="52"/>
      <c r="H1662" s="52"/>
      <c r="I1662" s="52"/>
      <c r="J1662" s="107">
        <v>2297.79</v>
      </c>
      <c r="K1662" s="54">
        <v>1.1499999999999999</v>
      </c>
      <c r="L1662" s="107">
        <v>4167.16</v>
      </c>
      <c r="M1662" s="52"/>
      <c r="N1662" s="58"/>
      <c r="AF1662" s="39"/>
      <c r="AG1662" s="47"/>
      <c r="AJ1662" s="3" t="s">
        <v>175</v>
      </c>
      <c r="AM1662" s="47"/>
      <c r="AN1662" s="47"/>
      <c r="AP1662" s="47"/>
      <c r="AQ1662" s="47"/>
    </row>
    <row r="1663" spans="1:43" s="4" customFormat="1" ht="15" x14ac:dyDescent="0.25">
      <c r="A1663" s="48"/>
      <c r="B1663" s="49" t="s">
        <v>78</v>
      </c>
      <c r="C1663" s="372" t="s">
        <v>176</v>
      </c>
      <c r="D1663" s="372"/>
      <c r="E1663" s="372"/>
      <c r="F1663" s="51"/>
      <c r="G1663" s="52"/>
      <c r="H1663" s="52"/>
      <c r="I1663" s="52"/>
      <c r="J1663" s="53">
        <v>286.33999999999997</v>
      </c>
      <c r="K1663" s="54">
        <v>1.1499999999999999</v>
      </c>
      <c r="L1663" s="53">
        <v>519.29</v>
      </c>
      <c r="M1663" s="54">
        <v>34.96</v>
      </c>
      <c r="N1663" s="55">
        <v>18154.38</v>
      </c>
      <c r="AF1663" s="39"/>
      <c r="AG1663" s="47"/>
      <c r="AJ1663" s="3" t="s">
        <v>176</v>
      </c>
      <c r="AM1663" s="47"/>
      <c r="AN1663" s="47"/>
      <c r="AP1663" s="47"/>
      <c r="AQ1663" s="47"/>
    </row>
    <row r="1664" spans="1:43" s="4" customFormat="1" ht="15" x14ac:dyDescent="0.25">
      <c r="A1664" s="48"/>
      <c r="B1664" s="49" t="s">
        <v>122</v>
      </c>
      <c r="C1664" s="372" t="s">
        <v>177</v>
      </c>
      <c r="D1664" s="372"/>
      <c r="E1664" s="372"/>
      <c r="F1664" s="51"/>
      <c r="G1664" s="52"/>
      <c r="H1664" s="52"/>
      <c r="I1664" s="52"/>
      <c r="J1664" s="107">
        <v>3018.09</v>
      </c>
      <c r="K1664" s="52"/>
      <c r="L1664" s="107">
        <v>4759.53</v>
      </c>
      <c r="M1664" s="52"/>
      <c r="N1664" s="58"/>
      <c r="AF1664" s="39"/>
      <c r="AG1664" s="47"/>
      <c r="AJ1664" s="3" t="s">
        <v>177</v>
      </c>
      <c r="AM1664" s="47"/>
      <c r="AN1664" s="47"/>
      <c r="AP1664" s="47"/>
      <c r="AQ1664" s="47"/>
    </row>
    <row r="1665" spans="1:43" s="4" customFormat="1" ht="15" x14ac:dyDescent="0.25">
      <c r="A1665" s="56"/>
      <c r="B1665" s="49"/>
      <c r="C1665" s="372" t="s">
        <v>63</v>
      </c>
      <c r="D1665" s="372"/>
      <c r="E1665" s="372"/>
      <c r="F1665" s="51" t="s">
        <v>64</v>
      </c>
      <c r="G1665" s="54">
        <v>138.69</v>
      </c>
      <c r="H1665" s="54">
        <v>1.1499999999999999</v>
      </c>
      <c r="I1665" s="111">
        <v>251.52124950000001</v>
      </c>
      <c r="J1665" s="57"/>
      <c r="K1665" s="52"/>
      <c r="L1665" s="57"/>
      <c r="M1665" s="52"/>
      <c r="N1665" s="58"/>
      <c r="AF1665" s="39"/>
      <c r="AG1665" s="47"/>
      <c r="AK1665" s="3" t="s">
        <v>63</v>
      </c>
      <c r="AM1665" s="47"/>
      <c r="AN1665" s="47"/>
      <c r="AP1665" s="47"/>
      <c r="AQ1665" s="47"/>
    </row>
    <row r="1666" spans="1:43" s="4" customFormat="1" ht="15" x14ac:dyDescent="0.25">
      <c r="A1666" s="56"/>
      <c r="B1666" s="49"/>
      <c r="C1666" s="372" t="s">
        <v>178</v>
      </c>
      <c r="D1666" s="372"/>
      <c r="E1666" s="372"/>
      <c r="F1666" s="51" t="s">
        <v>64</v>
      </c>
      <c r="G1666" s="54">
        <v>21.87</v>
      </c>
      <c r="H1666" s="54">
        <v>1.1499999999999999</v>
      </c>
      <c r="I1666" s="111">
        <v>39.662338499999997</v>
      </c>
      <c r="J1666" s="57"/>
      <c r="K1666" s="52"/>
      <c r="L1666" s="57"/>
      <c r="M1666" s="52"/>
      <c r="N1666" s="58"/>
      <c r="AF1666" s="39"/>
      <c r="AG1666" s="47"/>
      <c r="AK1666" s="3" t="s">
        <v>178</v>
      </c>
      <c r="AM1666" s="47"/>
      <c r="AN1666" s="47"/>
      <c r="AP1666" s="47"/>
      <c r="AQ1666" s="47"/>
    </row>
    <row r="1667" spans="1:43" s="4" customFormat="1" ht="15" x14ac:dyDescent="0.25">
      <c r="A1667" s="48"/>
      <c r="B1667" s="49"/>
      <c r="C1667" s="375" t="s">
        <v>65</v>
      </c>
      <c r="D1667" s="375"/>
      <c r="E1667" s="375"/>
      <c r="F1667" s="59"/>
      <c r="G1667" s="60"/>
      <c r="H1667" s="60"/>
      <c r="I1667" s="60"/>
      <c r="J1667" s="108">
        <v>6573.8</v>
      </c>
      <c r="K1667" s="60"/>
      <c r="L1667" s="108">
        <v>11207.99</v>
      </c>
      <c r="M1667" s="60"/>
      <c r="N1667" s="62"/>
      <c r="AF1667" s="39"/>
      <c r="AG1667" s="47"/>
      <c r="AL1667" s="3" t="s">
        <v>65</v>
      </c>
      <c r="AM1667" s="47"/>
      <c r="AN1667" s="47"/>
      <c r="AP1667" s="47"/>
      <c r="AQ1667" s="47"/>
    </row>
    <row r="1668" spans="1:43" s="4" customFormat="1" ht="15" x14ac:dyDescent="0.25">
      <c r="A1668" s="56"/>
      <c r="B1668" s="49"/>
      <c r="C1668" s="372" t="s">
        <v>66</v>
      </c>
      <c r="D1668" s="372"/>
      <c r="E1668" s="372"/>
      <c r="F1668" s="51"/>
      <c r="G1668" s="52"/>
      <c r="H1668" s="52"/>
      <c r="I1668" s="52"/>
      <c r="J1668" s="57"/>
      <c r="K1668" s="52"/>
      <c r="L1668" s="107">
        <v>2800.59</v>
      </c>
      <c r="M1668" s="52"/>
      <c r="N1668" s="55">
        <v>97908.63</v>
      </c>
      <c r="AF1668" s="39"/>
      <c r="AG1668" s="47"/>
      <c r="AK1668" s="3" t="s">
        <v>66</v>
      </c>
      <c r="AM1668" s="47"/>
      <c r="AN1668" s="47"/>
      <c r="AP1668" s="47"/>
      <c r="AQ1668" s="47"/>
    </row>
    <row r="1669" spans="1:43" s="4" customFormat="1" ht="23.25" x14ac:dyDescent="0.25">
      <c r="A1669" s="56"/>
      <c r="B1669" s="49" t="s">
        <v>718</v>
      </c>
      <c r="C1669" s="372" t="s">
        <v>719</v>
      </c>
      <c r="D1669" s="372"/>
      <c r="E1669" s="372"/>
      <c r="F1669" s="51" t="s">
        <v>69</v>
      </c>
      <c r="G1669" s="63">
        <v>117</v>
      </c>
      <c r="H1669" s="52"/>
      <c r="I1669" s="63">
        <v>117</v>
      </c>
      <c r="J1669" s="57"/>
      <c r="K1669" s="52"/>
      <c r="L1669" s="107">
        <v>3276.69</v>
      </c>
      <c r="M1669" s="52"/>
      <c r="N1669" s="55">
        <v>114553.1</v>
      </c>
      <c r="AF1669" s="39"/>
      <c r="AG1669" s="47"/>
      <c r="AK1669" s="3" t="s">
        <v>719</v>
      </c>
      <c r="AM1669" s="47"/>
      <c r="AN1669" s="47"/>
      <c r="AP1669" s="47"/>
      <c r="AQ1669" s="47"/>
    </row>
    <row r="1670" spans="1:43" s="4" customFormat="1" ht="23.25" x14ac:dyDescent="0.25">
      <c r="A1670" s="56"/>
      <c r="B1670" s="49" t="s">
        <v>720</v>
      </c>
      <c r="C1670" s="372" t="s">
        <v>721</v>
      </c>
      <c r="D1670" s="372"/>
      <c r="E1670" s="372"/>
      <c r="F1670" s="51" t="s">
        <v>69</v>
      </c>
      <c r="G1670" s="63">
        <v>74</v>
      </c>
      <c r="H1670" s="52"/>
      <c r="I1670" s="63">
        <v>74</v>
      </c>
      <c r="J1670" s="57"/>
      <c r="K1670" s="52"/>
      <c r="L1670" s="107">
        <v>2072.44</v>
      </c>
      <c r="M1670" s="52"/>
      <c r="N1670" s="55">
        <v>72452.39</v>
      </c>
      <c r="AF1670" s="39"/>
      <c r="AG1670" s="47"/>
      <c r="AK1670" s="3" t="s">
        <v>721</v>
      </c>
      <c r="AM1670" s="47"/>
      <c r="AN1670" s="47"/>
      <c r="AP1670" s="47"/>
      <c r="AQ1670" s="47"/>
    </row>
    <row r="1671" spans="1:43" s="4" customFormat="1" ht="15" x14ac:dyDescent="0.25">
      <c r="A1671" s="65"/>
      <c r="B1671" s="66"/>
      <c r="C1671" s="374" t="s">
        <v>72</v>
      </c>
      <c r="D1671" s="374"/>
      <c r="E1671" s="374"/>
      <c r="F1671" s="42"/>
      <c r="G1671" s="43"/>
      <c r="H1671" s="43"/>
      <c r="I1671" s="43"/>
      <c r="J1671" s="45"/>
      <c r="K1671" s="43"/>
      <c r="L1671" s="105">
        <v>16557.12</v>
      </c>
      <c r="M1671" s="60"/>
      <c r="N1671" s="46"/>
      <c r="AF1671" s="39"/>
      <c r="AG1671" s="47"/>
      <c r="AM1671" s="47" t="s">
        <v>72</v>
      </c>
      <c r="AN1671" s="47"/>
      <c r="AP1671" s="47"/>
      <c r="AQ1671" s="47"/>
    </row>
    <row r="1672" spans="1:43" s="4" customFormat="1" ht="34.5" x14ac:dyDescent="0.25">
      <c r="A1672" s="40" t="s">
        <v>817</v>
      </c>
      <c r="B1672" s="41" t="s">
        <v>4240</v>
      </c>
      <c r="C1672" s="374" t="s">
        <v>4241</v>
      </c>
      <c r="D1672" s="374"/>
      <c r="E1672" s="374"/>
      <c r="F1672" s="42" t="s">
        <v>61</v>
      </c>
      <c r="G1672" s="43">
        <v>19</v>
      </c>
      <c r="H1672" s="44">
        <v>1</v>
      </c>
      <c r="I1672" s="44">
        <v>19</v>
      </c>
      <c r="J1672" s="67">
        <v>78.56</v>
      </c>
      <c r="K1672" s="43"/>
      <c r="L1672" s="105">
        <v>1492.64</v>
      </c>
      <c r="M1672" s="43"/>
      <c r="N1672" s="46"/>
      <c r="AF1672" s="39"/>
      <c r="AG1672" s="47" t="s">
        <v>4241</v>
      </c>
      <c r="AM1672" s="47"/>
      <c r="AN1672" s="47"/>
      <c r="AP1672" s="47"/>
      <c r="AQ1672" s="47"/>
    </row>
    <row r="1673" spans="1:43" s="4" customFormat="1" ht="15" x14ac:dyDescent="0.25">
      <c r="A1673" s="65"/>
      <c r="B1673" s="66"/>
      <c r="C1673" s="374" t="s">
        <v>72</v>
      </c>
      <c r="D1673" s="374"/>
      <c r="E1673" s="374"/>
      <c r="F1673" s="42"/>
      <c r="G1673" s="43"/>
      <c r="H1673" s="43"/>
      <c r="I1673" s="43"/>
      <c r="J1673" s="45"/>
      <c r="K1673" s="43"/>
      <c r="L1673" s="105">
        <v>1492.64</v>
      </c>
      <c r="M1673" s="60"/>
      <c r="N1673" s="46"/>
      <c r="AF1673" s="39"/>
      <c r="AG1673" s="47"/>
      <c r="AM1673" s="47" t="s">
        <v>72</v>
      </c>
      <c r="AN1673" s="47"/>
      <c r="AP1673" s="47"/>
      <c r="AQ1673" s="47"/>
    </row>
    <row r="1674" spans="1:43" s="4" customFormat="1" ht="34.5" x14ac:dyDescent="0.25">
      <c r="A1674" s="40" t="s">
        <v>824</v>
      </c>
      <c r="B1674" s="41" t="s">
        <v>4242</v>
      </c>
      <c r="C1674" s="374" t="s">
        <v>4243</v>
      </c>
      <c r="D1674" s="374"/>
      <c r="E1674" s="374"/>
      <c r="F1674" s="42" t="s">
        <v>61</v>
      </c>
      <c r="G1674" s="43">
        <v>38</v>
      </c>
      <c r="H1674" s="44">
        <v>1</v>
      </c>
      <c r="I1674" s="44">
        <v>38</v>
      </c>
      <c r="J1674" s="67">
        <v>362.1</v>
      </c>
      <c r="K1674" s="43"/>
      <c r="L1674" s="105">
        <v>13759.8</v>
      </c>
      <c r="M1674" s="43"/>
      <c r="N1674" s="46"/>
      <c r="AF1674" s="39"/>
      <c r="AG1674" s="47" t="s">
        <v>4243</v>
      </c>
      <c r="AM1674" s="47"/>
      <c r="AN1674" s="47"/>
      <c r="AP1674" s="47"/>
      <c r="AQ1674" s="47"/>
    </row>
    <row r="1675" spans="1:43" s="4" customFormat="1" ht="15" x14ac:dyDescent="0.25">
      <c r="A1675" s="65"/>
      <c r="B1675" s="66"/>
      <c r="C1675" s="374" t="s">
        <v>72</v>
      </c>
      <c r="D1675" s="374"/>
      <c r="E1675" s="374"/>
      <c r="F1675" s="42"/>
      <c r="G1675" s="43"/>
      <c r="H1675" s="43"/>
      <c r="I1675" s="43"/>
      <c r="J1675" s="45"/>
      <c r="K1675" s="43"/>
      <c r="L1675" s="105">
        <v>13759.8</v>
      </c>
      <c r="M1675" s="60"/>
      <c r="N1675" s="46"/>
      <c r="AF1675" s="39"/>
      <c r="AG1675" s="47"/>
      <c r="AM1675" s="47" t="s">
        <v>72</v>
      </c>
      <c r="AN1675" s="47"/>
      <c r="AP1675" s="47"/>
      <c r="AQ1675" s="47"/>
    </row>
    <row r="1676" spans="1:43" s="4" customFormat="1" ht="23.25" x14ac:dyDescent="0.25">
      <c r="A1676" s="40" t="s">
        <v>828</v>
      </c>
      <c r="B1676" s="41" t="s">
        <v>4244</v>
      </c>
      <c r="C1676" s="374" t="s">
        <v>4245</v>
      </c>
      <c r="D1676" s="374"/>
      <c r="E1676" s="374"/>
      <c r="F1676" s="42" t="s">
        <v>61</v>
      </c>
      <c r="G1676" s="43">
        <v>19</v>
      </c>
      <c r="H1676" s="44">
        <v>1</v>
      </c>
      <c r="I1676" s="44">
        <v>19</v>
      </c>
      <c r="J1676" s="67">
        <v>31.43</v>
      </c>
      <c r="K1676" s="43"/>
      <c r="L1676" s="67">
        <v>597.16999999999996</v>
      </c>
      <c r="M1676" s="43"/>
      <c r="N1676" s="46"/>
      <c r="AF1676" s="39"/>
      <c r="AG1676" s="47" t="s">
        <v>4245</v>
      </c>
      <c r="AM1676" s="47"/>
      <c r="AN1676" s="47"/>
      <c r="AP1676" s="47"/>
      <c r="AQ1676" s="47"/>
    </row>
    <row r="1677" spans="1:43" s="4" customFormat="1" ht="15" x14ac:dyDescent="0.25">
      <c r="A1677" s="65"/>
      <c r="B1677" s="66"/>
      <c r="C1677" s="374" t="s">
        <v>72</v>
      </c>
      <c r="D1677" s="374"/>
      <c r="E1677" s="374"/>
      <c r="F1677" s="42"/>
      <c r="G1677" s="43"/>
      <c r="H1677" s="43"/>
      <c r="I1677" s="43"/>
      <c r="J1677" s="45"/>
      <c r="K1677" s="43"/>
      <c r="L1677" s="67">
        <v>597.16999999999996</v>
      </c>
      <c r="M1677" s="60"/>
      <c r="N1677" s="46"/>
      <c r="AF1677" s="39"/>
      <c r="AG1677" s="47"/>
      <c r="AM1677" s="47" t="s">
        <v>72</v>
      </c>
      <c r="AN1677" s="47"/>
      <c r="AP1677" s="47"/>
      <c r="AQ1677" s="47"/>
    </row>
    <row r="1678" spans="1:43" s="4" customFormat="1" ht="23.25" x14ac:dyDescent="0.25">
      <c r="A1678" s="40" t="s">
        <v>832</v>
      </c>
      <c r="B1678" s="41" t="s">
        <v>4246</v>
      </c>
      <c r="C1678" s="374" t="s">
        <v>4247</v>
      </c>
      <c r="D1678" s="374"/>
      <c r="E1678" s="374"/>
      <c r="F1678" s="42" t="s">
        <v>61</v>
      </c>
      <c r="G1678" s="43">
        <v>19</v>
      </c>
      <c r="H1678" s="44">
        <v>1</v>
      </c>
      <c r="I1678" s="44">
        <v>19</v>
      </c>
      <c r="J1678" s="67">
        <v>215.48</v>
      </c>
      <c r="K1678" s="43"/>
      <c r="L1678" s="105">
        <v>4094.12</v>
      </c>
      <c r="M1678" s="43"/>
      <c r="N1678" s="46"/>
      <c r="AF1678" s="39"/>
      <c r="AG1678" s="47" t="s">
        <v>4247</v>
      </c>
      <c r="AM1678" s="47"/>
      <c r="AN1678" s="47"/>
      <c r="AP1678" s="47"/>
      <c r="AQ1678" s="47"/>
    </row>
    <row r="1679" spans="1:43" s="4" customFormat="1" ht="15" x14ac:dyDescent="0.25">
      <c r="A1679" s="65"/>
      <c r="B1679" s="66"/>
      <c r="C1679" s="374" t="s">
        <v>72</v>
      </c>
      <c r="D1679" s="374"/>
      <c r="E1679" s="374"/>
      <c r="F1679" s="42"/>
      <c r="G1679" s="43"/>
      <c r="H1679" s="43"/>
      <c r="I1679" s="43"/>
      <c r="J1679" s="45"/>
      <c r="K1679" s="43"/>
      <c r="L1679" s="105">
        <v>4094.12</v>
      </c>
      <c r="M1679" s="60"/>
      <c r="N1679" s="46"/>
      <c r="AF1679" s="39"/>
      <c r="AG1679" s="47"/>
      <c r="AM1679" s="47" t="s">
        <v>72</v>
      </c>
      <c r="AN1679" s="47"/>
      <c r="AP1679" s="47"/>
      <c r="AQ1679" s="47"/>
    </row>
    <row r="1680" spans="1:43" s="4" customFormat="1" ht="34.5" x14ac:dyDescent="0.25">
      <c r="A1680" s="40" t="s">
        <v>834</v>
      </c>
      <c r="B1680" s="41" t="s">
        <v>4248</v>
      </c>
      <c r="C1680" s="374" t="s">
        <v>4249</v>
      </c>
      <c r="D1680" s="374"/>
      <c r="E1680" s="374"/>
      <c r="F1680" s="42" t="s">
        <v>185</v>
      </c>
      <c r="G1680" s="43">
        <v>19</v>
      </c>
      <c r="H1680" s="44">
        <v>1</v>
      </c>
      <c r="I1680" s="44">
        <v>19</v>
      </c>
      <c r="J1680" s="105">
        <v>1382.9</v>
      </c>
      <c r="K1680" s="43"/>
      <c r="L1680" s="105">
        <v>26275.1</v>
      </c>
      <c r="M1680" s="43"/>
      <c r="N1680" s="46"/>
      <c r="AF1680" s="39"/>
      <c r="AG1680" s="47" t="s">
        <v>4249</v>
      </c>
      <c r="AM1680" s="47"/>
      <c r="AN1680" s="47"/>
      <c r="AP1680" s="47"/>
      <c r="AQ1680" s="47"/>
    </row>
    <row r="1681" spans="1:43" s="4" customFormat="1" ht="15" x14ac:dyDescent="0.25">
      <c r="A1681" s="65"/>
      <c r="B1681" s="66"/>
      <c r="C1681" s="374" t="s">
        <v>72</v>
      </c>
      <c r="D1681" s="374"/>
      <c r="E1681" s="374"/>
      <c r="F1681" s="42"/>
      <c r="G1681" s="43"/>
      <c r="H1681" s="43"/>
      <c r="I1681" s="43"/>
      <c r="J1681" s="45"/>
      <c r="K1681" s="43"/>
      <c r="L1681" s="105">
        <v>26275.1</v>
      </c>
      <c r="M1681" s="60"/>
      <c r="N1681" s="46"/>
      <c r="AF1681" s="39"/>
      <c r="AG1681" s="47"/>
      <c r="AM1681" s="47" t="s">
        <v>72</v>
      </c>
      <c r="AN1681" s="47"/>
      <c r="AP1681" s="47"/>
      <c r="AQ1681" s="47"/>
    </row>
    <row r="1682" spans="1:43" s="4" customFormat="1" ht="34.5" x14ac:dyDescent="0.25">
      <c r="A1682" s="40" t="s">
        <v>835</v>
      </c>
      <c r="B1682" s="41" t="s">
        <v>4250</v>
      </c>
      <c r="C1682" s="374" t="s">
        <v>4251</v>
      </c>
      <c r="D1682" s="374"/>
      <c r="E1682" s="374"/>
      <c r="F1682" s="42" t="s">
        <v>2985</v>
      </c>
      <c r="G1682" s="43">
        <v>0.45900000000000002</v>
      </c>
      <c r="H1682" s="44">
        <v>1</v>
      </c>
      <c r="I1682" s="116">
        <v>0.45900000000000002</v>
      </c>
      <c r="J1682" s="45"/>
      <c r="K1682" s="43"/>
      <c r="L1682" s="45"/>
      <c r="M1682" s="43"/>
      <c r="N1682" s="46"/>
      <c r="AF1682" s="39"/>
      <c r="AG1682" s="47" t="s">
        <v>4251</v>
      </c>
      <c r="AM1682" s="47"/>
      <c r="AN1682" s="47"/>
      <c r="AP1682" s="47"/>
      <c r="AQ1682" s="47"/>
    </row>
    <row r="1683" spans="1:43" s="4" customFormat="1" ht="15" x14ac:dyDescent="0.25">
      <c r="A1683" s="69"/>
      <c r="B1683" s="50"/>
      <c r="C1683" s="372" t="s">
        <v>4300</v>
      </c>
      <c r="D1683" s="372"/>
      <c r="E1683" s="372"/>
      <c r="F1683" s="372"/>
      <c r="G1683" s="372"/>
      <c r="H1683" s="372"/>
      <c r="I1683" s="372"/>
      <c r="J1683" s="372"/>
      <c r="K1683" s="372"/>
      <c r="L1683" s="372"/>
      <c r="M1683" s="372"/>
      <c r="N1683" s="377"/>
      <c r="AF1683" s="39"/>
      <c r="AG1683" s="47"/>
      <c r="AH1683" s="3" t="s">
        <v>4300</v>
      </c>
      <c r="AM1683" s="47"/>
      <c r="AN1683" s="47"/>
      <c r="AP1683" s="47"/>
      <c r="AQ1683" s="47"/>
    </row>
    <row r="1684" spans="1:43" s="4" customFormat="1" ht="22.5" x14ac:dyDescent="0.25">
      <c r="A1684" s="103"/>
      <c r="B1684" s="49" t="s">
        <v>217</v>
      </c>
      <c r="C1684" s="368" t="s">
        <v>218</v>
      </c>
      <c r="D1684" s="368"/>
      <c r="E1684" s="368"/>
      <c r="F1684" s="368"/>
      <c r="G1684" s="368"/>
      <c r="H1684" s="368"/>
      <c r="I1684" s="368"/>
      <c r="J1684" s="368"/>
      <c r="K1684" s="368"/>
      <c r="L1684" s="368"/>
      <c r="M1684" s="368"/>
      <c r="N1684" s="376"/>
      <c r="AF1684" s="39"/>
      <c r="AG1684" s="47"/>
      <c r="AI1684" s="3" t="s">
        <v>218</v>
      </c>
      <c r="AM1684" s="47"/>
      <c r="AN1684" s="47"/>
      <c r="AP1684" s="47"/>
      <c r="AQ1684" s="47"/>
    </row>
    <row r="1685" spans="1:43" s="4" customFormat="1" ht="15" x14ac:dyDescent="0.25">
      <c r="A1685" s="48"/>
      <c r="B1685" s="49" t="s">
        <v>58</v>
      </c>
      <c r="C1685" s="372" t="s">
        <v>62</v>
      </c>
      <c r="D1685" s="372"/>
      <c r="E1685" s="372"/>
      <c r="F1685" s="51"/>
      <c r="G1685" s="52"/>
      <c r="H1685" s="52"/>
      <c r="I1685" s="52"/>
      <c r="J1685" s="53">
        <v>875.71</v>
      </c>
      <c r="K1685" s="54">
        <v>1.1499999999999999</v>
      </c>
      <c r="L1685" s="53">
        <v>462.24</v>
      </c>
      <c r="M1685" s="54">
        <v>34.96</v>
      </c>
      <c r="N1685" s="55">
        <v>16159.91</v>
      </c>
      <c r="AF1685" s="39"/>
      <c r="AG1685" s="47"/>
      <c r="AJ1685" s="3" t="s">
        <v>62</v>
      </c>
      <c r="AM1685" s="47"/>
      <c r="AN1685" s="47"/>
      <c r="AP1685" s="47"/>
      <c r="AQ1685" s="47"/>
    </row>
    <row r="1686" spans="1:43" s="4" customFormat="1" ht="15" x14ac:dyDescent="0.25">
      <c r="A1686" s="48"/>
      <c r="B1686" s="49" t="s">
        <v>73</v>
      </c>
      <c r="C1686" s="372" t="s">
        <v>175</v>
      </c>
      <c r="D1686" s="372"/>
      <c r="E1686" s="372"/>
      <c r="F1686" s="51"/>
      <c r="G1686" s="52"/>
      <c r="H1686" s="52"/>
      <c r="I1686" s="52"/>
      <c r="J1686" s="107">
        <v>1531.19</v>
      </c>
      <c r="K1686" s="54">
        <v>1.1499999999999999</v>
      </c>
      <c r="L1686" s="53">
        <v>808.24</v>
      </c>
      <c r="M1686" s="52"/>
      <c r="N1686" s="58"/>
      <c r="AF1686" s="39"/>
      <c r="AG1686" s="47"/>
      <c r="AJ1686" s="3" t="s">
        <v>175</v>
      </c>
      <c r="AM1686" s="47"/>
      <c r="AN1686" s="47"/>
      <c r="AP1686" s="47"/>
      <c r="AQ1686" s="47"/>
    </row>
    <row r="1687" spans="1:43" s="4" customFormat="1" ht="15" x14ac:dyDescent="0.25">
      <c r="A1687" s="48"/>
      <c r="B1687" s="49" t="s">
        <v>78</v>
      </c>
      <c r="C1687" s="372" t="s">
        <v>176</v>
      </c>
      <c r="D1687" s="372"/>
      <c r="E1687" s="372"/>
      <c r="F1687" s="51"/>
      <c r="G1687" s="52"/>
      <c r="H1687" s="52"/>
      <c r="I1687" s="52"/>
      <c r="J1687" s="53">
        <v>202.72</v>
      </c>
      <c r="K1687" s="54">
        <v>1.1499999999999999</v>
      </c>
      <c r="L1687" s="53">
        <v>107.01</v>
      </c>
      <c r="M1687" s="54">
        <v>34.96</v>
      </c>
      <c r="N1687" s="55">
        <v>3741.07</v>
      </c>
      <c r="AF1687" s="39"/>
      <c r="AG1687" s="47"/>
      <c r="AJ1687" s="3" t="s">
        <v>176</v>
      </c>
      <c r="AM1687" s="47"/>
      <c r="AN1687" s="47"/>
      <c r="AP1687" s="47"/>
      <c r="AQ1687" s="47"/>
    </row>
    <row r="1688" spans="1:43" s="4" customFormat="1" ht="15" x14ac:dyDescent="0.25">
      <c r="A1688" s="48"/>
      <c r="B1688" s="49" t="s">
        <v>122</v>
      </c>
      <c r="C1688" s="372" t="s">
        <v>177</v>
      </c>
      <c r="D1688" s="372"/>
      <c r="E1688" s="372"/>
      <c r="F1688" s="51"/>
      <c r="G1688" s="52"/>
      <c r="H1688" s="52"/>
      <c r="I1688" s="52"/>
      <c r="J1688" s="107">
        <v>3692.89</v>
      </c>
      <c r="K1688" s="52"/>
      <c r="L1688" s="107">
        <v>1695.04</v>
      </c>
      <c r="M1688" s="52"/>
      <c r="N1688" s="58"/>
      <c r="AF1688" s="39"/>
      <c r="AG1688" s="47"/>
      <c r="AJ1688" s="3" t="s">
        <v>177</v>
      </c>
      <c r="AM1688" s="47"/>
      <c r="AN1688" s="47"/>
      <c r="AP1688" s="47"/>
      <c r="AQ1688" s="47"/>
    </row>
    <row r="1689" spans="1:43" s="4" customFormat="1" ht="15" x14ac:dyDescent="0.25">
      <c r="A1689" s="56"/>
      <c r="B1689" s="49"/>
      <c r="C1689" s="372" t="s">
        <v>63</v>
      </c>
      <c r="D1689" s="372"/>
      <c r="E1689" s="372"/>
      <c r="F1689" s="51" t="s">
        <v>64</v>
      </c>
      <c r="G1689" s="54">
        <v>96.55</v>
      </c>
      <c r="H1689" s="54">
        <v>1.1499999999999999</v>
      </c>
      <c r="I1689" s="111">
        <v>50.963917500000001</v>
      </c>
      <c r="J1689" s="57"/>
      <c r="K1689" s="52"/>
      <c r="L1689" s="57"/>
      <c r="M1689" s="52"/>
      <c r="N1689" s="58"/>
      <c r="AF1689" s="39"/>
      <c r="AG1689" s="47"/>
      <c r="AK1689" s="3" t="s">
        <v>63</v>
      </c>
      <c r="AM1689" s="47"/>
      <c r="AN1689" s="47"/>
      <c r="AP1689" s="47"/>
      <c r="AQ1689" s="47"/>
    </row>
    <row r="1690" spans="1:43" s="4" customFormat="1" ht="15" x14ac:dyDescent="0.25">
      <c r="A1690" s="56"/>
      <c r="B1690" s="49"/>
      <c r="C1690" s="372" t="s">
        <v>178</v>
      </c>
      <c r="D1690" s="372"/>
      <c r="E1690" s="372"/>
      <c r="F1690" s="51" t="s">
        <v>64</v>
      </c>
      <c r="G1690" s="54">
        <v>15.89</v>
      </c>
      <c r="H1690" s="54">
        <v>1.1499999999999999</v>
      </c>
      <c r="I1690" s="111">
        <v>8.3875364999999995</v>
      </c>
      <c r="J1690" s="57"/>
      <c r="K1690" s="52"/>
      <c r="L1690" s="57"/>
      <c r="M1690" s="52"/>
      <c r="N1690" s="58"/>
      <c r="AF1690" s="39"/>
      <c r="AG1690" s="47"/>
      <c r="AK1690" s="3" t="s">
        <v>178</v>
      </c>
      <c r="AM1690" s="47"/>
      <c r="AN1690" s="47"/>
      <c r="AP1690" s="47"/>
      <c r="AQ1690" s="47"/>
    </row>
    <row r="1691" spans="1:43" s="4" customFormat="1" ht="15" x14ac:dyDescent="0.25">
      <c r="A1691" s="48"/>
      <c r="B1691" s="49"/>
      <c r="C1691" s="375" t="s">
        <v>65</v>
      </c>
      <c r="D1691" s="375"/>
      <c r="E1691" s="375"/>
      <c r="F1691" s="59"/>
      <c r="G1691" s="60"/>
      <c r="H1691" s="60"/>
      <c r="I1691" s="60"/>
      <c r="J1691" s="108">
        <v>6099.79</v>
      </c>
      <c r="K1691" s="60"/>
      <c r="L1691" s="108">
        <v>2965.52</v>
      </c>
      <c r="M1691" s="60"/>
      <c r="N1691" s="62"/>
      <c r="AF1691" s="39"/>
      <c r="AG1691" s="47"/>
      <c r="AL1691" s="3" t="s">
        <v>65</v>
      </c>
      <c r="AM1691" s="47"/>
      <c r="AN1691" s="47"/>
      <c r="AP1691" s="47"/>
      <c r="AQ1691" s="47"/>
    </row>
    <row r="1692" spans="1:43" s="4" customFormat="1" ht="15" x14ac:dyDescent="0.25">
      <c r="A1692" s="56"/>
      <c r="B1692" s="49"/>
      <c r="C1692" s="372" t="s">
        <v>66</v>
      </c>
      <c r="D1692" s="372"/>
      <c r="E1692" s="372"/>
      <c r="F1692" s="51"/>
      <c r="G1692" s="52"/>
      <c r="H1692" s="52"/>
      <c r="I1692" s="52"/>
      <c r="J1692" s="57"/>
      <c r="K1692" s="52"/>
      <c r="L1692" s="53">
        <v>569.25</v>
      </c>
      <c r="M1692" s="52"/>
      <c r="N1692" s="55">
        <v>19900.98</v>
      </c>
      <c r="AF1692" s="39"/>
      <c r="AG1692" s="47"/>
      <c r="AK1692" s="3" t="s">
        <v>66</v>
      </c>
      <c r="AM1692" s="47"/>
      <c r="AN1692" s="47"/>
      <c r="AP1692" s="47"/>
      <c r="AQ1692" s="47"/>
    </row>
    <row r="1693" spans="1:43" s="4" customFormat="1" ht="23.25" x14ac:dyDescent="0.25">
      <c r="A1693" s="56"/>
      <c r="B1693" s="49" t="s">
        <v>718</v>
      </c>
      <c r="C1693" s="372" t="s">
        <v>719</v>
      </c>
      <c r="D1693" s="372"/>
      <c r="E1693" s="372"/>
      <c r="F1693" s="51" t="s">
        <v>69</v>
      </c>
      <c r="G1693" s="63">
        <v>117</v>
      </c>
      <c r="H1693" s="52"/>
      <c r="I1693" s="63">
        <v>117</v>
      </c>
      <c r="J1693" s="57"/>
      <c r="K1693" s="52"/>
      <c r="L1693" s="53">
        <v>666.02</v>
      </c>
      <c r="M1693" s="52"/>
      <c r="N1693" s="55">
        <v>23284.15</v>
      </c>
      <c r="AF1693" s="39"/>
      <c r="AG1693" s="47"/>
      <c r="AK1693" s="3" t="s">
        <v>719</v>
      </c>
      <c r="AM1693" s="47"/>
      <c r="AN1693" s="47"/>
      <c r="AP1693" s="47"/>
      <c r="AQ1693" s="47"/>
    </row>
    <row r="1694" spans="1:43" s="4" customFormat="1" ht="23.25" x14ac:dyDescent="0.25">
      <c r="A1694" s="56"/>
      <c r="B1694" s="49" t="s">
        <v>720</v>
      </c>
      <c r="C1694" s="372" t="s">
        <v>721</v>
      </c>
      <c r="D1694" s="372"/>
      <c r="E1694" s="372"/>
      <c r="F1694" s="51" t="s">
        <v>69</v>
      </c>
      <c r="G1694" s="63">
        <v>74</v>
      </c>
      <c r="H1694" s="52"/>
      <c r="I1694" s="63">
        <v>74</v>
      </c>
      <c r="J1694" s="57"/>
      <c r="K1694" s="52"/>
      <c r="L1694" s="53">
        <v>421.25</v>
      </c>
      <c r="M1694" s="52"/>
      <c r="N1694" s="55">
        <v>14726.73</v>
      </c>
      <c r="AF1694" s="39"/>
      <c r="AG1694" s="47"/>
      <c r="AK1694" s="3" t="s">
        <v>721</v>
      </c>
      <c r="AM1694" s="47"/>
      <c r="AN1694" s="47"/>
      <c r="AP1694" s="47"/>
      <c r="AQ1694" s="47"/>
    </row>
    <row r="1695" spans="1:43" s="4" customFormat="1" ht="15" x14ac:dyDescent="0.25">
      <c r="A1695" s="65"/>
      <c r="B1695" s="66"/>
      <c r="C1695" s="374" t="s">
        <v>72</v>
      </c>
      <c r="D1695" s="374"/>
      <c r="E1695" s="374"/>
      <c r="F1695" s="42"/>
      <c r="G1695" s="43"/>
      <c r="H1695" s="43"/>
      <c r="I1695" s="43"/>
      <c r="J1695" s="45"/>
      <c r="K1695" s="43"/>
      <c r="L1695" s="105">
        <v>4052.79</v>
      </c>
      <c r="M1695" s="60"/>
      <c r="N1695" s="46"/>
      <c r="AF1695" s="39"/>
      <c r="AG1695" s="47"/>
      <c r="AM1695" s="47" t="s">
        <v>72</v>
      </c>
      <c r="AN1695" s="47"/>
      <c r="AP1695" s="47"/>
      <c r="AQ1695" s="47"/>
    </row>
    <row r="1696" spans="1:43" s="4" customFormat="1" ht="34.5" x14ac:dyDescent="0.25">
      <c r="A1696" s="40" t="s">
        <v>837</v>
      </c>
      <c r="B1696" s="41" t="s">
        <v>4240</v>
      </c>
      <c r="C1696" s="374" t="s">
        <v>4241</v>
      </c>
      <c r="D1696" s="374"/>
      <c r="E1696" s="374"/>
      <c r="F1696" s="42" t="s">
        <v>61</v>
      </c>
      <c r="G1696" s="43">
        <v>3</v>
      </c>
      <c r="H1696" s="44">
        <v>1</v>
      </c>
      <c r="I1696" s="44">
        <v>3</v>
      </c>
      <c r="J1696" s="67">
        <v>78.56</v>
      </c>
      <c r="K1696" s="43"/>
      <c r="L1696" s="67">
        <v>235.68</v>
      </c>
      <c r="M1696" s="43"/>
      <c r="N1696" s="46"/>
      <c r="AF1696" s="39"/>
      <c r="AG1696" s="47" t="s">
        <v>4241</v>
      </c>
      <c r="AM1696" s="47"/>
      <c r="AN1696" s="47"/>
      <c r="AP1696" s="47"/>
      <c r="AQ1696" s="47"/>
    </row>
    <row r="1697" spans="1:43" s="4" customFormat="1" ht="15" x14ac:dyDescent="0.25">
      <c r="A1697" s="65"/>
      <c r="B1697" s="66"/>
      <c r="C1697" s="374" t="s">
        <v>72</v>
      </c>
      <c r="D1697" s="374"/>
      <c r="E1697" s="374"/>
      <c r="F1697" s="42"/>
      <c r="G1697" s="43"/>
      <c r="H1697" s="43"/>
      <c r="I1697" s="43"/>
      <c r="J1697" s="45"/>
      <c r="K1697" s="43"/>
      <c r="L1697" s="67">
        <v>235.68</v>
      </c>
      <c r="M1697" s="60"/>
      <c r="N1697" s="46"/>
      <c r="AF1697" s="39"/>
      <c r="AG1697" s="47"/>
      <c r="AM1697" s="47" t="s">
        <v>72</v>
      </c>
      <c r="AN1697" s="47"/>
      <c r="AP1697" s="47"/>
      <c r="AQ1697" s="47"/>
    </row>
    <row r="1698" spans="1:43" s="4" customFormat="1" ht="34.5" x14ac:dyDescent="0.25">
      <c r="A1698" s="40" t="s">
        <v>839</v>
      </c>
      <c r="B1698" s="41" t="s">
        <v>4253</v>
      </c>
      <c r="C1698" s="374" t="s">
        <v>4254</v>
      </c>
      <c r="D1698" s="374"/>
      <c r="E1698" s="374"/>
      <c r="F1698" s="42" t="s">
        <v>61</v>
      </c>
      <c r="G1698" s="43">
        <v>6</v>
      </c>
      <c r="H1698" s="44">
        <v>1</v>
      </c>
      <c r="I1698" s="44">
        <v>6</v>
      </c>
      <c r="J1698" s="67">
        <v>647.77</v>
      </c>
      <c r="K1698" s="43"/>
      <c r="L1698" s="105">
        <v>3886.62</v>
      </c>
      <c r="M1698" s="43"/>
      <c r="N1698" s="46"/>
      <c r="AF1698" s="39"/>
      <c r="AG1698" s="47" t="s">
        <v>4254</v>
      </c>
      <c r="AM1698" s="47"/>
      <c r="AN1698" s="47"/>
      <c r="AP1698" s="47"/>
      <c r="AQ1698" s="47"/>
    </row>
    <row r="1699" spans="1:43" s="4" customFormat="1" ht="15" x14ac:dyDescent="0.25">
      <c r="A1699" s="65"/>
      <c r="B1699" s="66"/>
      <c r="C1699" s="374" t="s">
        <v>72</v>
      </c>
      <c r="D1699" s="374"/>
      <c r="E1699" s="374"/>
      <c r="F1699" s="42"/>
      <c r="G1699" s="43"/>
      <c r="H1699" s="43"/>
      <c r="I1699" s="43"/>
      <c r="J1699" s="45"/>
      <c r="K1699" s="43"/>
      <c r="L1699" s="105">
        <v>3886.62</v>
      </c>
      <c r="M1699" s="60"/>
      <c r="N1699" s="46"/>
      <c r="AF1699" s="39"/>
      <c r="AG1699" s="47"/>
      <c r="AM1699" s="47" t="s">
        <v>72</v>
      </c>
      <c r="AN1699" s="47"/>
      <c r="AP1699" s="47"/>
      <c r="AQ1699" s="47"/>
    </row>
    <row r="1700" spans="1:43" s="4" customFormat="1" ht="23.25" x14ac:dyDescent="0.25">
      <c r="A1700" s="40" t="s">
        <v>840</v>
      </c>
      <c r="B1700" s="41" t="s">
        <v>4244</v>
      </c>
      <c r="C1700" s="374" t="s">
        <v>4245</v>
      </c>
      <c r="D1700" s="374"/>
      <c r="E1700" s="374"/>
      <c r="F1700" s="42" t="s">
        <v>61</v>
      </c>
      <c r="G1700" s="43">
        <v>3</v>
      </c>
      <c r="H1700" s="44">
        <v>1</v>
      </c>
      <c r="I1700" s="44">
        <v>3</v>
      </c>
      <c r="J1700" s="67">
        <v>31.43</v>
      </c>
      <c r="K1700" s="43"/>
      <c r="L1700" s="67">
        <v>94.29</v>
      </c>
      <c r="M1700" s="43"/>
      <c r="N1700" s="46"/>
      <c r="AF1700" s="39"/>
      <c r="AG1700" s="47" t="s">
        <v>4245</v>
      </c>
      <c r="AM1700" s="47"/>
      <c r="AN1700" s="47"/>
      <c r="AP1700" s="47"/>
      <c r="AQ1700" s="47"/>
    </row>
    <row r="1701" spans="1:43" s="4" customFormat="1" ht="15" x14ac:dyDescent="0.25">
      <c r="A1701" s="65"/>
      <c r="B1701" s="66"/>
      <c r="C1701" s="374" t="s">
        <v>72</v>
      </c>
      <c r="D1701" s="374"/>
      <c r="E1701" s="374"/>
      <c r="F1701" s="42"/>
      <c r="G1701" s="43"/>
      <c r="H1701" s="43"/>
      <c r="I1701" s="43"/>
      <c r="J1701" s="45"/>
      <c r="K1701" s="43"/>
      <c r="L1701" s="67">
        <v>94.29</v>
      </c>
      <c r="M1701" s="60"/>
      <c r="N1701" s="46"/>
      <c r="AF1701" s="39"/>
      <c r="AG1701" s="47"/>
      <c r="AM1701" s="47" t="s">
        <v>72</v>
      </c>
      <c r="AN1701" s="47"/>
      <c r="AP1701" s="47"/>
      <c r="AQ1701" s="47"/>
    </row>
    <row r="1702" spans="1:43" s="4" customFormat="1" ht="23.25" x14ac:dyDescent="0.25">
      <c r="A1702" s="40" t="s">
        <v>843</v>
      </c>
      <c r="B1702" s="41" t="s">
        <v>4255</v>
      </c>
      <c r="C1702" s="374" t="s">
        <v>4256</v>
      </c>
      <c r="D1702" s="374"/>
      <c r="E1702" s="374"/>
      <c r="F1702" s="42" t="s">
        <v>61</v>
      </c>
      <c r="G1702" s="43">
        <v>3</v>
      </c>
      <c r="H1702" s="44">
        <v>1</v>
      </c>
      <c r="I1702" s="44">
        <v>3</v>
      </c>
      <c r="J1702" s="67">
        <v>462.83</v>
      </c>
      <c r="K1702" s="43"/>
      <c r="L1702" s="105">
        <v>1388.49</v>
      </c>
      <c r="M1702" s="43"/>
      <c r="N1702" s="46"/>
      <c r="AF1702" s="39"/>
      <c r="AG1702" s="47" t="s">
        <v>4256</v>
      </c>
      <c r="AM1702" s="47"/>
      <c r="AN1702" s="47"/>
      <c r="AP1702" s="47"/>
      <c r="AQ1702" s="47"/>
    </row>
    <row r="1703" spans="1:43" s="4" customFormat="1" ht="15" x14ac:dyDescent="0.25">
      <c r="A1703" s="65"/>
      <c r="B1703" s="66"/>
      <c r="C1703" s="374" t="s">
        <v>72</v>
      </c>
      <c r="D1703" s="374"/>
      <c r="E1703" s="374"/>
      <c r="F1703" s="42"/>
      <c r="G1703" s="43"/>
      <c r="H1703" s="43"/>
      <c r="I1703" s="43"/>
      <c r="J1703" s="45"/>
      <c r="K1703" s="43"/>
      <c r="L1703" s="105">
        <v>1388.49</v>
      </c>
      <c r="M1703" s="60"/>
      <c r="N1703" s="46"/>
      <c r="AF1703" s="39"/>
      <c r="AG1703" s="47"/>
      <c r="AM1703" s="47" t="s">
        <v>72</v>
      </c>
      <c r="AN1703" s="47"/>
      <c r="AP1703" s="47"/>
      <c r="AQ1703" s="47"/>
    </row>
    <row r="1704" spans="1:43" s="4" customFormat="1" ht="34.5" x14ac:dyDescent="0.25">
      <c r="A1704" s="40" t="s">
        <v>845</v>
      </c>
      <c r="B1704" s="41" t="s">
        <v>4248</v>
      </c>
      <c r="C1704" s="374" t="s">
        <v>4257</v>
      </c>
      <c r="D1704" s="374"/>
      <c r="E1704" s="374"/>
      <c r="F1704" s="42" t="s">
        <v>185</v>
      </c>
      <c r="G1704" s="43">
        <v>3</v>
      </c>
      <c r="H1704" s="44">
        <v>1</v>
      </c>
      <c r="I1704" s="44">
        <v>3</v>
      </c>
      <c r="J1704" s="105">
        <v>1382.9</v>
      </c>
      <c r="K1704" s="43"/>
      <c r="L1704" s="105">
        <v>4148.7</v>
      </c>
      <c r="M1704" s="43"/>
      <c r="N1704" s="46"/>
      <c r="AF1704" s="39"/>
      <c r="AG1704" s="47" t="s">
        <v>4257</v>
      </c>
      <c r="AM1704" s="47"/>
      <c r="AN1704" s="47"/>
      <c r="AP1704" s="47"/>
      <c r="AQ1704" s="47"/>
    </row>
    <row r="1705" spans="1:43" s="4" customFormat="1" ht="15" x14ac:dyDescent="0.25">
      <c r="A1705" s="65"/>
      <c r="B1705" s="66"/>
      <c r="C1705" s="374" t="s">
        <v>72</v>
      </c>
      <c r="D1705" s="374"/>
      <c r="E1705" s="374"/>
      <c r="F1705" s="42"/>
      <c r="G1705" s="43"/>
      <c r="H1705" s="43"/>
      <c r="I1705" s="43"/>
      <c r="J1705" s="45"/>
      <c r="K1705" s="43"/>
      <c r="L1705" s="105">
        <v>4148.7</v>
      </c>
      <c r="M1705" s="60"/>
      <c r="N1705" s="46"/>
      <c r="AF1705" s="39"/>
      <c r="AG1705" s="47"/>
      <c r="AM1705" s="47" t="s">
        <v>72</v>
      </c>
      <c r="AN1705" s="47"/>
      <c r="AP1705" s="47"/>
      <c r="AQ1705" s="47"/>
    </row>
    <row r="1706" spans="1:43" s="4" customFormat="1" ht="34.5" x14ac:dyDescent="0.25">
      <c r="A1706" s="40" t="s">
        <v>847</v>
      </c>
      <c r="B1706" s="41" t="s">
        <v>4301</v>
      </c>
      <c r="C1706" s="374" t="s">
        <v>4302</v>
      </c>
      <c r="D1706" s="374"/>
      <c r="E1706" s="374"/>
      <c r="F1706" s="42" t="s">
        <v>2985</v>
      </c>
      <c r="G1706" s="43">
        <v>0.47</v>
      </c>
      <c r="H1706" s="44">
        <v>1</v>
      </c>
      <c r="I1706" s="68">
        <v>0.47</v>
      </c>
      <c r="J1706" s="45"/>
      <c r="K1706" s="43"/>
      <c r="L1706" s="45"/>
      <c r="M1706" s="43"/>
      <c r="N1706" s="46"/>
      <c r="AF1706" s="39"/>
      <c r="AG1706" s="47" t="s">
        <v>4302</v>
      </c>
      <c r="AM1706" s="47"/>
      <c r="AN1706" s="47"/>
      <c r="AP1706" s="47"/>
      <c r="AQ1706" s="47"/>
    </row>
    <row r="1707" spans="1:43" s="4" customFormat="1" ht="15" x14ac:dyDescent="0.25">
      <c r="A1707" s="69"/>
      <c r="B1707" s="50"/>
      <c r="C1707" s="372" t="s">
        <v>4303</v>
      </c>
      <c r="D1707" s="372"/>
      <c r="E1707" s="372"/>
      <c r="F1707" s="372"/>
      <c r="G1707" s="372"/>
      <c r="H1707" s="372"/>
      <c r="I1707" s="372"/>
      <c r="J1707" s="372"/>
      <c r="K1707" s="372"/>
      <c r="L1707" s="372"/>
      <c r="M1707" s="372"/>
      <c r="N1707" s="377"/>
      <c r="AF1707" s="39"/>
      <c r="AG1707" s="47"/>
      <c r="AH1707" s="3" t="s">
        <v>4303</v>
      </c>
      <c r="AM1707" s="47"/>
      <c r="AN1707" s="47"/>
      <c r="AP1707" s="47"/>
      <c r="AQ1707" s="47"/>
    </row>
    <row r="1708" spans="1:43" s="4" customFormat="1" ht="22.5" x14ac:dyDescent="0.25">
      <c r="A1708" s="103"/>
      <c r="B1708" s="49" t="s">
        <v>217</v>
      </c>
      <c r="C1708" s="368" t="s">
        <v>218</v>
      </c>
      <c r="D1708" s="368"/>
      <c r="E1708" s="368"/>
      <c r="F1708" s="368"/>
      <c r="G1708" s="368"/>
      <c r="H1708" s="368"/>
      <c r="I1708" s="368"/>
      <c r="J1708" s="368"/>
      <c r="K1708" s="368"/>
      <c r="L1708" s="368"/>
      <c r="M1708" s="368"/>
      <c r="N1708" s="376"/>
      <c r="AF1708" s="39"/>
      <c r="AG1708" s="47"/>
      <c r="AI1708" s="3" t="s">
        <v>218</v>
      </c>
      <c r="AM1708" s="47"/>
      <c r="AN1708" s="47"/>
      <c r="AP1708" s="47"/>
      <c r="AQ1708" s="47"/>
    </row>
    <row r="1709" spans="1:43" s="4" customFormat="1" ht="15" x14ac:dyDescent="0.25">
      <c r="A1709" s="48"/>
      <c r="B1709" s="49" t="s">
        <v>58</v>
      </c>
      <c r="C1709" s="372" t="s">
        <v>62</v>
      </c>
      <c r="D1709" s="372"/>
      <c r="E1709" s="372"/>
      <c r="F1709" s="51"/>
      <c r="G1709" s="52"/>
      <c r="H1709" s="52"/>
      <c r="I1709" s="52"/>
      <c r="J1709" s="53">
        <v>731.22</v>
      </c>
      <c r="K1709" s="54">
        <v>1.1499999999999999</v>
      </c>
      <c r="L1709" s="53">
        <v>395.22</v>
      </c>
      <c r="M1709" s="54">
        <v>34.96</v>
      </c>
      <c r="N1709" s="55">
        <v>13816.89</v>
      </c>
      <c r="AF1709" s="39"/>
      <c r="AG1709" s="47"/>
      <c r="AJ1709" s="3" t="s">
        <v>62</v>
      </c>
      <c r="AM1709" s="47"/>
      <c r="AN1709" s="47"/>
      <c r="AP1709" s="47"/>
      <c r="AQ1709" s="47"/>
    </row>
    <row r="1710" spans="1:43" s="4" customFormat="1" ht="15" x14ac:dyDescent="0.25">
      <c r="A1710" s="48"/>
      <c r="B1710" s="49" t="s">
        <v>73</v>
      </c>
      <c r="C1710" s="372" t="s">
        <v>175</v>
      </c>
      <c r="D1710" s="372"/>
      <c r="E1710" s="372"/>
      <c r="F1710" s="51"/>
      <c r="G1710" s="52"/>
      <c r="H1710" s="52"/>
      <c r="I1710" s="52"/>
      <c r="J1710" s="107">
        <v>1520.51</v>
      </c>
      <c r="K1710" s="54">
        <v>1.1499999999999999</v>
      </c>
      <c r="L1710" s="53">
        <v>821.84</v>
      </c>
      <c r="M1710" s="52"/>
      <c r="N1710" s="58"/>
      <c r="AF1710" s="39"/>
      <c r="AG1710" s="47"/>
      <c r="AJ1710" s="3" t="s">
        <v>175</v>
      </c>
      <c r="AM1710" s="47"/>
      <c r="AN1710" s="47"/>
      <c r="AP1710" s="47"/>
      <c r="AQ1710" s="47"/>
    </row>
    <row r="1711" spans="1:43" s="4" customFormat="1" ht="15" x14ac:dyDescent="0.25">
      <c r="A1711" s="48"/>
      <c r="B1711" s="49" t="s">
        <v>78</v>
      </c>
      <c r="C1711" s="372" t="s">
        <v>176</v>
      </c>
      <c r="D1711" s="372"/>
      <c r="E1711" s="372"/>
      <c r="F1711" s="51"/>
      <c r="G1711" s="52"/>
      <c r="H1711" s="52"/>
      <c r="I1711" s="52"/>
      <c r="J1711" s="53">
        <v>201.05</v>
      </c>
      <c r="K1711" s="54">
        <v>1.1499999999999999</v>
      </c>
      <c r="L1711" s="53">
        <v>108.67</v>
      </c>
      <c r="M1711" s="54">
        <v>34.96</v>
      </c>
      <c r="N1711" s="55">
        <v>3799.1</v>
      </c>
      <c r="AF1711" s="39"/>
      <c r="AG1711" s="47"/>
      <c r="AJ1711" s="3" t="s">
        <v>176</v>
      </c>
      <c r="AM1711" s="47"/>
      <c r="AN1711" s="47"/>
      <c r="AP1711" s="47"/>
      <c r="AQ1711" s="47"/>
    </row>
    <row r="1712" spans="1:43" s="4" customFormat="1" ht="15" x14ac:dyDescent="0.25">
      <c r="A1712" s="48"/>
      <c r="B1712" s="49" t="s">
        <v>122</v>
      </c>
      <c r="C1712" s="372" t="s">
        <v>177</v>
      </c>
      <c r="D1712" s="372"/>
      <c r="E1712" s="372"/>
      <c r="F1712" s="51"/>
      <c r="G1712" s="52"/>
      <c r="H1712" s="52"/>
      <c r="I1712" s="52"/>
      <c r="J1712" s="107">
        <v>3939.59</v>
      </c>
      <c r="K1712" s="52"/>
      <c r="L1712" s="107">
        <v>1851.61</v>
      </c>
      <c r="M1712" s="52"/>
      <c r="N1712" s="58"/>
      <c r="AF1712" s="39"/>
      <c r="AG1712" s="47"/>
      <c r="AJ1712" s="3" t="s">
        <v>177</v>
      </c>
      <c r="AM1712" s="47"/>
      <c r="AN1712" s="47"/>
      <c r="AP1712" s="47"/>
      <c r="AQ1712" s="47"/>
    </row>
    <row r="1713" spans="1:43" s="4" customFormat="1" ht="15" x14ac:dyDescent="0.25">
      <c r="A1713" s="56"/>
      <c r="B1713" s="49"/>
      <c r="C1713" s="372" t="s">
        <v>63</v>
      </c>
      <c r="D1713" s="372"/>
      <c r="E1713" s="372"/>
      <c r="F1713" s="51" t="s">
        <v>64</v>
      </c>
      <c r="G1713" s="54">
        <v>80.62</v>
      </c>
      <c r="H1713" s="54">
        <v>1.1499999999999999</v>
      </c>
      <c r="I1713" s="114">
        <v>43.575110000000002</v>
      </c>
      <c r="J1713" s="57"/>
      <c r="K1713" s="52"/>
      <c r="L1713" s="57"/>
      <c r="M1713" s="52"/>
      <c r="N1713" s="58"/>
      <c r="AF1713" s="39"/>
      <c r="AG1713" s="47"/>
      <c r="AK1713" s="3" t="s">
        <v>63</v>
      </c>
      <c r="AM1713" s="47"/>
      <c r="AN1713" s="47"/>
      <c r="AP1713" s="47"/>
      <c r="AQ1713" s="47"/>
    </row>
    <row r="1714" spans="1:43" s="4" customFormat="1" ht="15" x14ac:dyDescent="0.25">
      <c r="A1714" s="56"/>
      <c r="B1714" s="49"/>
      <c r="C1714" s="372" t="s">
        <v>178</v>
      </c>
      <c r="D1714" s="372"/>
      <c r="E1714" s="372"/>
      <c r="F1714" s="51" t="s">
        <v>64</v>
      </c>
      <c r="G1714" s="54">
        <v>15.75</v>
      </c>
      <c r="H1714" s="54">
        <v>1.1499999999999999</v>
      </c>
      <c r="I1714" s="117">
        <v>8.5128749999999993</v>
      </c>
      <c r="J1714" s="57"/>
      <c r="K1714" s="52"/>
      <c r="L1714" s="57"/>
      <c r="M1714" s="52"/>
      <c r="N1714" s="58"/>
      <c r="AF1714" s="39"/>
      <c r="AG1714" s="47"/>
      <c r="AK1714" s="3" t="s">
        <v>178</v>
      </c>
      <c r="AM1714" s="47"/>
      <c r="AN1714" s="47"/>
      <c r="AP1714" s="47"/>
      <c r="AQ1714" s="47"/>
    </row>
    <row r="1715" spans="1:43" s="4" customFormat="1" ht="15" x14ac:dyDescent="0.25">
      <c r="A1715" s="48"/>
      <c r="B1715" s="49"/>
      <c r="C1715" s="375" t="s">
        <v>65</v>
      </c>
      <c r="D1715" s="375"/>
      <c r="E1715" s="375"/>
      <c r="F1715" s="59"/>
      <c r="G1715" s="60"/>
      <c r="H1715" s="60"/>
      <c r="I1715" s="60"/>
      <c r="J1715" s="108">
        <v>6191.32</v>
      </c>
      <c r="K1715" s="60"/>
      <c r="L1715" s="108">
        <v>3068.67</v>
      </c>
      <c r="M1715" s="60"/>
      <c r="N1715" s="62"/>
      <c r="AF1715" s="39"/>
      <c r="AG1715" s="47"/>
      <c r="AL1715" s="3" t="s">
        <v>65</v>
      </c>
      <c r="AM1715" s="47"/>
      <c r="AN1715" s="47"/>
      <c r="AP1715" s="47"/>
      <c r="AQ1715" s="47"/>
    </row>
    <row r="1716" spans="1:43" s="4" customFormat="1" ht="15" x14ac:dyDescent="0.25">
      <c r="A1716" s="56"/>
      <c r="B1716" s="49"/>
      <c r="C1716" s="372" t="s">
        <v>66</v>
      </c>
      <c r="D1716" s="372"/>
      <c r="E1716" s="372"/>
      <c r="F1716" s="51"/>
      <c r="G1716" s="52"/>
      <c r="H1716" s="52"/>
      <c r="I1716" s="52"/>
      <c r="J1716" s="57"/>
      <c r="K1716" s="52"/>
      <c r="L1716" s="53">
        <v>503.89</v>
      </c>
      <c r="M1716" s="52"/>
      <c r="N1716" s="55">
        <v>17615.990000000002</v>
      </c>
      <c r="AF1716" s="39"/>
      <c r="AG1716" s="47"/>
      <c r="AK1716" s="3" t="s">
        <v>66</v>
      </c>
      <c r="AM1716" s="47"/>
      <c r="AN1716" s="47"/>
      <c r="AP1716" s="47"/>
      <c r="AQ1716" s="47"/>
    </row>
    <row r="1717" spans="1:43" s="4" customFormat="1" ht="23.25" x14ac:dyDescent="0.25">
      <c r="A1717" s="56"/>
      <c r="B1717" s="49" t="s">
        <v>718</v>
      </c>
      <c r="C1717" s="372" t="s">
        <v>719</v>
      </c>
      <c r="D1717" s="372"/>
      <c r="E1717" s="372"/>
      <c r="F1717" s="51" t="s">
        <v>69</v>
      </c>
      <c r="G1717" s="63">
        <v>117</v>
      </c>
      <c r="H1717" s="52"/>
      <c r="I1717" s="63">
        <v>117</v>
      </c>
      <c r="J1717" s="57"/>
      <c r="K1717" s="52"/>
      <c r="L1717" s="53">
        <v>589.54999999999995</v>
      </c>
      <c r="M1717" s="52"/>
      <c r="N1717" s="55">
        <v>20610.71</v>
      </c>
      <c r="AF1717" s="39"/>
      <c r="AG1717" s="47"/>
      <c r="AK1717" s="3" t="s">
        <v>719</v>
      </c>
      <c r="AM1717" s="47"/>
      <c r="AN1717" s="47"/>
      <c r="AP1717" s="47"/>
      <c r="AQ1717" s="47"/>
    </row>
    <row r="1718" spans="1:43" s="4" customFormat="1" ht="23.25" x14ac:dyDescent="0.25">
      <c r="A1718" s="56"/>
      <c r="B1718" s="49" t="s">
        <v>720</v>
      </c>
      <c r="C1718" s="372" t="s">
        <v>721</v>
      </c>
      <c r="D1718" s="372"/>
      <c r="E1718" s="372"/>
      <c r="F1718" s="51" t="s">
        <v>69</v>
      </c>
      <c r="G1718" s="63">
        <v>74</v>
      </c>
      <c r="H1718" s="52"/>
      <c r="I1718" s="63">
        <v>74</v>
      </c>
      <c r="J1718" s="57"/>
      <c r="K1718" s="52"/>
      <c r="L1718" s="53">
        <v>372.88</v>
      </c>
      <c r="M1718" s="52"/>
      <c r="N1718" s="55">
        <v>13035.83</v>
      </c>
      <c r="AF1718" s="39"/>
      <c r="AG1718" s="47"/>
      <c r="AK1718" s="3" t="s">
        <v>721</v>
      </c>
      <c r="AM1718" s="47"/>
      <c r="AN1718" s="47"/>
      <c r="AP1718" s="47"/>
      <c r="AQ1718" s="47"/>
    </row>
    <row r="1719" spans="1:43" s="4" customFormat="1" ht="15" x14ac:dyDescent="0.25">
      <c r="A1719" s="65"/>
      <c r="B1719" s="66"/>
      <c r="C1719" s="374" t="s">
        <v>72</v>
      </c>
      <c r="D1719" s="374"/>
      <c r="E1719" s="374"/>
      <c r="F1719" s="42"/>
      <c r="G1719" s="43"/>
      <c r="H1719" s="43"/>
      <c r="I1719" s="43"/>
      <c r="J1719" s="45"/>
      <c r="K1719" s="43"/>
      <c r="L1719" s="105">
        <v>4031.1</v>
      </c>
      <c r="M1719" s="60"/>
      <c r="N1719" s="46"/>
      <c r="AF1719" s="39"/>
      <c r="AG1719" s="47"/>
      <c r="AM1719" s="47" t="s">
        <v>72</v>
      </c>
      <c r="AN1719" s="47"/>
      <c r="AP1719" s="47"/>
      <c r="AQ1719" s="47"/>
    </row>
    <row r="1720" spans="1:43" s="4" customFormat="1" ht="34.5" x14ac:dyDescent="0.25">
      <c r="A1720" s="40" t="s">
        <v>848</v>
      </c>
      <c r="B1720" s="41" t="s">
        <v>4240</v>
      </c>
      <c r="C1720" s="374" t="s">
        <v>4241</v>
      </c>
      <c r="D1720" s="374"/>
      <c r="E1720" s="374"/>
      <c r="F1720" s="42" t="s">
        <v>61</v>
      </c>
      <c r="G1720" s="43">
        <v>2</v>
      </c>
      <c r="H1720" s="44">
        <v>1</v>
      </c>
      <c r="I1720" s="44">
        <v>2</v>
      </c>
      <c r="J1720" s="67">
        <v>78.56</v>
      </c>
      <c r="K1720" s="43"/>
      <c r="L1720" s="67">
        <v>157.12</v>
      </c>
      <c r="M1720" s="43"/>
      <c r="N1720" s="46"/>
      <c r="AF1720" s="39"/>
      <c r="AG1720" s="47" t="s">
        <v>4241</v>
      </c>
      <c r="AM1720" s="47"/>
      <c r="AN1720" s="47"/>
      <c r="AP1720" s="47"/>
      <c r="AQ1720" s="47"/>
    </row>
    <row r="1721" spans="1:43" s="4" customFormat="1" ht="15" x14ac:dyDescent="0.25">
      <c r="A1721" s="65"/>
      <c r="B1721" s="66"/>
      <c r="C1721" s="374" t="s">
        <v>72</v>
      </c>
      <c r="D1721" s="374"/>
      <c r="E1721" s="374"/>
      <c r="F1721" s="42"/>
      <c r="G1721" s="43"/>
      <c r="H1721" s="43"/>
      <c r="I1721" s="43"/>
      <c r="J1721" s="45"/>
      <c r="K1721" s="43"/>
      <c r="L1721" s="67">
        <v>157.12</v>
      </c>
      <c r="M1721" s="60"/>
      <c r="N1721" s="46"/>
      <c r="AF1721" s="39"/>
      <c r="AG1721" s="47"/>
      <c r="AM1721" s="47" t="s">
        <v>72</v>
      </c>
      <c r="AN1721" s="47"/>
      <c r="AP1721" s="47"/>
      <c r="AQ1721" s="47"/>
    </row>
    <row r="1722" spans="1:43" s="4" customFormat="1" ht="34.5" x14ac:dyDescent="0.25">
      <c r="A1722" s="40" t="s">
        <v>849</v>
      </c>
      <c r="B1722" s="41" t="s">
        <v>4304</v>
      </c>
      <c r="C1722" s="374" t="s">
        <v>4305</v>
      </c>
      <c r="D1722" s="374"/>
      <c r="E1722" s="374"/>
      <c r="F1722" s="42" t="s">
        <v>61</v>
      </c>
      <c r="G1722" s="43">
        <v>4</v>
      </c>
      <c r="H1722" s="44">
        <v>1</v>
      </c>
      <c r="I1722" s="44">
        <v>4</v>
      </c>
      <c r="J1722" s="67">
        <v>901.16</v>
      </c>
      <c r="K1722" s="43"/>
      <c r="L1722" s="105">
        <v>3604.64</v>
      </c>
      <c r="M1722" s="43"/>
      <c r="N1722" s="46"/>
      <c r="AF1722" s="39"/>
      <c r="AG1722" s="47" t="s">
        <v>4305</v>
      </c>
      <c r="AM1722" s="47"/>
      <c r="AN1722" s="47"/>
      <c r="AP1722" s="47"/>
      <c r="AQ1722" s="47"/>
    </row>
    <row r="1723" spans="1:43" s="4" customFormat="1" ht="15" x14ac:dyDescent="0.25">
      <c r="A1723" s="65"/>
      <c r="B1723" s="66"/>
      <c r="C1723" s="374" t="s">
        <v>72</v>
      </c>
      <c r="D1723" s="374"/>
      <c r="E1723" s="374"/>
      <c r="F1723" s="42"/>
      <c r="G1723" s="43"/>
      <c r="H1723" s="43"/>
      <c r="I1723" s="43"/>
      <c r="J1723" s="45"/>
      <c r="K1723" s="43"/>
      <c r="L1723" s="105">
        <v>3604.64</v>
      </c>
      <c r="M1723" s="60"/>
      <c r="N1723" s="46"/>
      <c r="AF1723" s="39"/>
      <c r="AG1723" s="47"/>
      <c r="AM1723" s="47" t="s">
        <v>72</v>
      </c>
      <c r="AN1723" s="47"/>
      <c r="AP1723" s="47"/>
      <c r="AQ1723" s="47"/>
    </row>
    <row r="1724" spans="1:43" s="4" customFormat="1" ht="23.25" x14ac:dyDescent="0.25">
      <c r="A1724" s="40" t="s">
        <v>851</v>
      </c>
      <c r="B1724" s="41" t="s">
        <v>4244</v>
      </c>
      <c r="C1724" s="374" t="s">
        <v>4245</v>
      </c>
      <c r="D1724" s="374"/>
      <c r="E1724" s="374"/>
      <c r="F1724" s="42" t="s">
        <v>61</v>
      </c>
      <c r="G1724" s="43">
        <v>2</v>
      </c>
      <c r="H1724" s="44">
        <v>1</v>
      </c>
      <c r="I1724" s="44">
        <v>2</v>
      </c>
      <c r="J1724" s="67">
        <v>31.43</v>
      </c>
      <c r="K1724" s="43"/>
      <c r="L1724" s="67">
        <v>62.86</v>
      </c>
      <c r="M1724" s="43"/>
      <c r="N1724" s="46"/>
      <c r="AF1724" s="39"/>
      <c r="AG1724" s="47" t="s">
        <v>4245</v>
      </c>
      <c r="AM1724" s="47"/>
      <c r="AN1724" s="47"/>
      <c r="AP1724" s="47"/>
      <c r="AQ1724" s="47"/>
    </row>
    <row r="1725" spans="1:43" s="4" customFormat="1" ht="15" x14ac:dyDescent="0.25">
      <c r="A1725" s="65"/>
      <c r="B1725" s="66"/>
      <c r="C1725" s="374" t="s">
        <v>72</v>
      </c>
      <c r="D1725" s="374"/>
      <c r="E1725" s="374"/>
      <c r="F1725" s="42"/>
      <c r="G1725" s="43"/>
      <c r="H1725" s="43"/>
      <c r="I1725" s="43"/>
      <c r="J1725" s="45"/>
      <c r="K1725" s="43"/>
      <c r="L1725" s="67">
        <v>62.86</v>
      </c>
      <c r="M1725" s="60"/>
      <c r="N1725" s="46"/>
      <c r="AF1725" s="39"/>
      <c r="AG1725" s="47"/>
      <c r="AM1725" s="47" t="s">
        <v>72</v>
      </c>
      <c r="AN1725" s="47"/>
      <c r="AP1725" s="47"/>
      <c r="AQ1725" s="47"/>
    </row>
    <row r="1726" spans="1:43" s="4" customFormat="1" ht="23.25" x14ac:dyDescent="0.25">
      <c r="A1726" s="40" t="s">
        <v>854</v>
      </c>
      <c r="B1726" s="41" t="s">
        <v>4306</v>
      </c>
      <c r="C1726" s="374" t="s">
        <v>4307</v>
      </c>
      <c r="D1726" s="374"/>
      <c r="E1726" s="374"/>
      <c r="F1726" s="42" t="s">
        <v>61</v>
      </c>
      <c r="G1726" s="43">
        <v>2</v>
      </c>
      <c r="H1726" s="44">
        <v>1</v>
      </c>
      <c r="I1726" s="44">
        <v>2</v>
      </c>
      <c r="J1726" s="67">
        <v>908.44</v>
      </c>
      <c r="K1726" s="43"/>
      <c r="L1726" s="105">
        <v>1816.88</v>
      </c>
      <c r="M1726" s="43"/>
      <c r="N1726" s="46"/>
      <c r="AF1726" s="39"/>
      <c r="AG1726" s="47" t="s">
        <v>4307</v>
      </c>
      <c r="AM1726" s="47"/>
      <c r="AN1726" s="47"/>
      <c r="AP1726" s="47"/>
      <c r="AQ1726" s="47"/>
    </row>
    <row r="1727" spans="1:43" s="4" customFormat="1" ht="15" x14ac:dyDescent="0.25">
      <c r="A1727" s="65"/>
      <c r="B1727" s="66"/>
      <c r="C1727" s="374" t="s">
        <v>72</v>
      </c>
      <c r="D1727" s="374"/>
      <c r="E1727" s="374"/>
      <c r="F1727" s="42"/>
      <c r="G1727" s="43"/>
      <c r="H1727" s="43"/>
      <c r="I1727" s="43"/>
      <c r="J1727" s="45"/>
      <c r="K1727" s="43"/>
      <c r="L1727" s="105">
        <v>1816.88</v>
      </c>
      <c r="M1727" s="60"/>
      <c r="N1727" s="46"/>
      <c r="AF1727" s="39"/>
      <c r="AG1727" s="47"/>
      <c r="AM1727" s="47" t="s">
        <v>72</v>
      </c>
      <c r="AN1727" s="47"/>
      <c r="AP1727" s="47"/>
      <c r="AQ1727" s="47"/>
    </row>
    <row r="1728" spans="1:43" s="4" customFormat="1" ht="34.5" x14ac:dyDescent="0.25">
      <c r="A1728" s="40" t="s">
        <v>856</v>
      </c>
      <c r="B1728" s="41" t="s">
        <v>4248</v>
      </c>
      <c r="C1728" s="374" t="s">
        <v>4308</v>
      </c>
      <c r="D1728" s="374"/>
      <c r="E1728" s="374"/>
      <c r="F1728" s="42" t="s">
        <v>185</v>
      </c>
      <c r="G1728" s="43">
        <v>2</v>
      </c>
      <c r="H1728" s="44">
        <v>1</v>
      </c>
      <c r="I1728" s="44">
        <v>2</v>
      </c>
      <c r="J1728" s="105">
        <v>1382.9</v>
      </c>
      <c r="K1728" s="43"/>
      <c r="L1728" s="105">
        <v>2765.8</v>
      </c>
      <c r="M1728" s="43"/>
      <c r="N1728" s="46"/>
      <c r="AF1728" s="39"/>
      <c r="AG1728" s="47" t="s">
        <v>4308</v>
      </c>
      <c r="AM1728" s="47"/>
      <c r="AN1728" s="47"/>
      <c r="AP1728" s="47"/>
      <c r="AQ1728" s="47"/>
    </row>
    <row r="1729" spans="1:43" s="4" customFormat="1" ht="15" x14ac:dyDescent="0.25">
      <c r="A1729" s="65"/>
      <c r="B1729" s="66"/>
      <c r="C1729" s="374" t="s">
        <v>72</v>
      </c>
      <c r="D1729" s="374"/>
      <c r="E1729" s="374"/>
      <c r="F1729" s="42"/>
      <c r="G1729" s="43"/>
      <c r="H1729" s="43"/>
      <c r="I1729" s="43"/>
      <c r="J1729" s="45"/>
      <c r="K1729" s="43"/>
      <c r="L1729" s="105">
        <v>2765.8</v>
      </c>
      <c r="M1729" s="60"/>
      <c r="N1729" s="46"/>
      <c r="AF1729" s="39"/>
      <c r="AG1729" s="47"/>
      <c r="AM1729" s="47" t="s">
        <v>72</v>
      </c>
      <c r="AN1729" s="47"/>
      <c r="AP1729" s="47"/>
      <c r="AQ1729" s="47"/>
    </row>
    <row r="1730" spans="1:43" s="4" customFormat="1" ht="15" x14ac:dyDescent="0.25">
      <c r="A1730" s="40" t="s">
        <v>858</v>
      </c>
      <c r="B1730" s="41" t="s">
        <v>3063</v>
      </c>
      <c r="C1730" s="374" t="s">
        <v>3064</v>
      </c>
      <c r="D1730" s="374"/>
      <c r="E1730" s="374"/>
      <c r="F1730" s="42" t="s">
        <v>61</v>
      </c>
      <c r="G1730" s="43">
        <v>24</v>
      </c>
      <c r="H1730" s="44">
        <v>1</v>
      </c>
      <c r="I1730" s="44">
        <v>24</v>
      </c>
      <c r="J1730" s="67">
        <v>569.52</v>
      </c>
      <c r="K1730" s="43"/>
      <c r="L1730" s="105">
        <v>13668.48</v>
      </c>
      <c r="M1730" s="43"/>
      <c r="N1730" s="46"/>
      <c r="AF1730" s="39"/>
      <c r="AG1730" s="47" t="s">
        <v>3064</v>
      </c>
      <c r="AM1730" s="47"/>
      <c r="AN1730" s="47"/>
      <c r="AP1730" s="47"/>
      <c r="AQ1730" s="47"/>
    </row>
    <row r="1731" spans="1:43" s="4" customFormat="1" ht="15" x14ac:dyDescent="0.25">
      <c r="A1731" s="69"/>
      <c r="B1731" s="50"/>
      <c r="C1731" s="372" t="s">
        <v>4309</v>
      </c>
      <c r="D1731" s="372"/>
      <c r="E1731" s="372"/>
      <c r="F1731" s="372"/>
      <c r="G1731" s="372"/>
      <c r="H1731" s="372"/>
      <c r="I1731" s="372"/>
      <c r="J1731" s="372"/>
      <c r="K1731" s="372"/>
      <c r="L1731" s="372"/>
      <c r="M1731" s="372"/>
      <c r="N1731" s="377"/>
      <c r="AF1731" s="39"/>
      <c r="AG1731" s="47"/>
      <c r="AH1731" s="3" t="s">
        <v>4309</v>
      </c>
      <c r="AM1731" s="47"/>
      <c r="AN1731" s="47"/>
      <c r="AP1731" s="47"/>
      <c r="AQ1731" s="47"/>
    </row>
    <row r="1732" spans="1:43" s="4" customFormat="1" ht="15" x14ac:dyDescent="0.25">
      <c r="A1732" s="65"/>
      <c r="B1732" s="66"/>
      <c r="C1732" s="374" t="s">
        <v>72</v>
      </c>
      <c r="D1732" s="374"/>
      <c r="E1732" s="374"/>
      <c r="F1732" s="42"/>
      <c r="G1732" s="43"/>
      <c r="H1732" s="43"/>
      <c r="I1732" s="43"/>
      <c r="J1732" s="45"/>
      <c r="K1732" s="43"/>
      <c r="L1732" s="105">
        <v>13668.48</v>
      </c>
      <c r="M1732" s="60"/>
      <c r="N1732" s="46"/>
      <c r="AF1732" s="39"/>
      <c r="AG1732" s="47"/>
      <c r="AM1732" s="47" t="s">
        <v>72</v>
      </c>
      <c r="AN1732" s="47"/>
      <c r="AP1732" s="47"/>
      <c r="AQ1732" s="47"/>
    </row>
    <row r="1733" spans="1:43" s="4" customFormat="1" ht="22.5" x14ac:dyDescent="0.25">
      <c r="A1733" s="40" t="s">
        <v>861</v>
      </c>
      <c r="B1733" s="41" t="s">
        <v>3065</v>
      </c>
      <c r="C1733" s="374" t="s">
        <v>4258</v>
      </c>
      <c r="D1733" s="374"/>
      <c r="E1733" s="374"/>
      <c r="F1733" s="42" t="s">
        <v>61</v>
      </c>
      <c r="G1733" s="43">
        <v>24</v>
      </c>
      <c r="H1733" s="44">
        <v>1</v>
      </c>
      <c r="I1733" s="44">
        <v>24</v>
      </c>
      <c r="J1733" s="105">
        <v>5392.4</v>
      </c>
      <c r="K1733" s="43"/>
      <c r="L1733" s="105">
        <v>14996.25</v>
      </c>
      <c r="M1733" s="68">
        <v>8.6300000000000008</v>
      </c>
      <c r="N1733" s="115">
        <v>129417.60000000001</v>
      </c>
      <c r="AF1733" s="39"/>
      <c r="AG1733" s="47" t="s">
        <v>4258</v>
      </c>
      <c r="AM1733" s="47"/>
      <c r="AN1733" s="47"/>
      <c r="AP1733" s="47"/>
      <c r="AQ1733" s="47"/>
    </row>
    <row r="1734" spans="1:43" s="4" customFormat="1" ht="15" x14ac:dyDescent="0.25">
      <c r="A1734" s="69"/>
      <c r="B1734" s="50"/>
      <c r="C1734" s="372" t="s">
        <v>4309</v>
      </c>
      <c r="D1734" s="372"/>
      <c r="E1734" s="372"/>
      <c r="F1734" s="372"/>
      <c r="G1734" s="372"/>
      <c r="H1734" s="372"/>
      <c r="I1734" s="372"/>
      <c r="J1734" s="372"/>
      <c r="K1734" s="372"/>
      <c r="L1734" s="372"/>
      <c r="M1734" s="372"/>
      <c r="N1734" s="377"/>
      <c r="AF1734" s="39"/>
      <c r="AG1734" s="47"/>
      <c r="AH1734" s="3" t="s">
        <v>4309</v>
      </c>
      <c r="AM1734" s="47"/>
      <c r="AN1734" s="47"/>
      <c r="AP1734" s="47"/>
      <c r="AQ1734" s="47"/>
    </row>
    <row r="1735" spans="1:43" s="4" customFormat="1" ht="15" x14ac:dyDescent="0.25">
      <c r="A1735" s="65"/>
      <c r="B1735" s="66"/>
      <c r="C1735" s="374" t="s">
        <v>72</v>
      </c>
      <c r="D1735" s="374"/>
      <c r="E1735" s="374"/>
      <c r="F1735" s="42"/>
      <c r="G1735" s="43"/>
      <c r="H1735" s="43"/>
      <c r="I1735" s="43"/>
      <c r="J1735" s="45"/>
      <c r="K1735" s="43"/>
      <c r="L1735" s="105">
        <v>14996.25</v>
      </c>
      <c r="M1735" s="60"/>
      <c r="N1735" s="115">
        <v>129417.60000000001</v>
      </c>
      <c r="AF1735" s="39"/>
      <c r="AG1735" s="47"/>
      <c r="AM1735" s="47" t="s">
        <v>72</v>
      </c>
      <c r="AN1735" s="47"/>
      <c r="AP1735" s="47"/>
      <c r="AQ1735" s="47"/>
    </row>
    <row r="1736" spans="1:43" s="4" customFormat="1" ht="0" hidden="1" customHeight="1" x14ac:dyDescent="0.25">
      <c r="A1736" s="71"/>
      <c r="B1736" s="72"/>
      <c r="C1736" s="72"/>
      <c r="D1736" s="72"/>
      <c r="E1736" s="72"/>
      <c r="F1736" s="73"/>
      <c r="G1736" s="73"/>
      <c r="H1736" s="73"/>
      <c r="I1736" s="73"/>
      <c r="J1736" s="74"/>
      <c r="K1736" s="73"/>
      <c r="L1736" s="74"/>
      <c r="M1736" s="52"/>
      <c r="N1736" s="74"/>
      <c r="AF1736" s="39"/>
      <c r="AG1736" s="47"/>
      <c r="AM1736" s="47"/>
      <c r="AN1736" s="47"/>
      <c r="AP1736" s="47"/>
      <c r="AQ1736" s="47"/>
    </row>
    <row r="1737" spans="1:43" s="4" customFormat="1" ht="15" x14ac:dyDescent="0.25">
      <c r="A1737" s="78"/>
      <c r="B1737" s="79"/>
      <c r="C1737" s="374" t="s">
        <v>4310</v>
      </c>
      <c r="D1737" s="374"/>
      <c r="E1737" s="374"/>
      <c r="F1737" s="374"/>
      <c r="G1737" s="374"/>
      <c r="H1737" s="374"/>
      <c r="I1737" s="374"/>
      <c r="J1737" s="374"/>
      <c r="K1737" s="374"/>
      <c r="L1737" s="80"/>
      <c r="M1737" s="81"/>
      <c r="N1737" s="82"/>
      <c r="AF1737" s="39"/>
      <c r="AG1737" s="47"/>
      <c r="AM1737" s="47"/>
      <c r="AN1737" s="47" t="s">
        <v>4310</v>
      </c>
      <c r="AP1737" s="47"/>
      <c r="AQ1737" s="47"/>
    </row>
    <row r="1738" spans="1:43" s="4" customFormat="1" ht="15" x14ac:dyDescent="0.25">
      <c r="A1738" s="83"/>
      <c r="B1738" s="49"/>
      <c r="C1738" s="372" t="s">
        <v>83</v>
      </c>
      <c r="D1738" s="372"/>
      <c r="E1738" s="372"/>
      <c r="F1738" s="372"/>
      <c r="G1738" s="372"/>
      <c r="H1738" s="372"/>
      <c r="I1738" s="372"/>
      <c r="J1738" s="372"/>
      <c r="K1738" s="372"/>
      <c r="L1738" s="106">
        <v>1593345.9</v>
      </c>
      <c r="M1738" s="85"/>
      <c r="N1738" s="86">
        <v>14144755.939999999</v>
      </c>
      <c r="AF1738" s="39"/>
      <c r="AG1738" s="47"/>
      <c r="AM1738" s="47"/>
      <c r="AN1738" s="47"/>
      <c r="AO1738" s="3" t="s">
        <v>83</v>
      </c>
      <c r="AP1738" s="47"/>
      <c r="AQ1738" s="47"/>
    </row>
    <row r="1739" spans="1:43" s="4" customFormat="1" ht="15" x14ac:dyDescent="0.25">
      <c r="A1739" s="83"/>
      <c r="B1739" s="49"/>
      <c r="C1739" s="372" t="s">
        <v>84</v>
      </c>
      <c r="D1739" s="372"/>
      <c r="E1739" s="372"/>
      <c r="F1739" s="372"/>
      <c r="G1739" s="372"/>
      <c r="H1739" s="372"/>
      <c r="I1739" s="372"/>
      <c r="J1739" s="372"/>
      <c r="K1739" s="372"/>
      <c r="L1739" s="87"/>
      <c r="M1739" s="85"/>
      <c r="N1739" s="88"/>
      <c r="AF1739" s="39"/>
      <c r="AG1739" s="47"/>
      <c r="AM1739" s="47"/>
      <c r="AN1739" s="47"/>
      <c r="AO1739" s="3" t="s">
        <v>84</v>
      </c>
      <c r="AP1739" s="47"/>
      <c r="AQ1739" s="47"/>
    </row>
    <row r="1740" spans="1:43" s="4" customFormat="1" ht="15" x14ac:dyDescent="0.25">
      <c r="A1740" s="83"/>
      <c r="B1740" s="49"/>
      <c r="C1740" s="372" t="s">
        <v>85</v>
      </c>
      <c r="D1740" s="372"/>
      <c r="E1740" s="372"/>
      <c r="F1740" s="372"/>
      <c r="G1740" s="372"/>
      <c r="H1740" s="372"/>
      <c r="I1740" s="372"/>
      <c r="J1740" s="372"/>
      <c r="K1740" s="372"/>
      <c r="L1740" s="106">
        <v>8816.07</v>
      </c>
      <c r="M1740" s="85"/>
      <c r="N1740" s="86">
        <v>308209.78999999998</v>
      </c>
      <c r="AF1740" s="39"/>
      <c r="AG1740" s="47"/>
      <c r="AM1740" s="47"/>
      <c r="AN1740" s="47"/>
      <c r="AO1740" s="3" t="s">
        <v>85</v>
      </c>
      <c r="AP1740" s="47"/>
      <c r="AQ1740" s="47"/>
    </row>
    <row r="1741" spans="1:43" s="4" customFormat="1" ht="15" x14ac:dyDescent="0.25">
      <c r="A1741" s="83"/>
      <c r="B1741" s="49"/>
      <c r="C1741" s="372" t="s">
        <v>193</v>
      </c>
      <c r="D1741" s="372"/>
      <c r="E1741" s="372"/>
      <c r="F1741" s="372"/>
      <c r="G1741" s="372"/>
      <c r="H1741" s="372"/>
      <c r="I1741" s="372"/>
      <c r="J1741" s="372"/>
      <c r="K1741" s="372"/>
      <c r="L1741" s="106">
        <v>39143.410000000003</v>
      </c>
      <c r="M1741" s="85"/>
      <c r="N1741" s="86">
        <v>499861.35</v>
      </c>
      <c r="AF1741" s="39"/>
      <c r="AG1741" s="47"/>
      <c r="AM1741" s="47"/>
      <c r="AN1741" s="47"/>
      <c r="AO1741" s="3" t="s">
        <v>193</v>
      </c>
      <c r="AP1741" s="47"/>
      <c r="AQ1741" s="47"/>
    </row>
    <row r="1742" spans="1:43" s="4" customFormat="1" ht="15" x14ac:dyDescent="0.25">
      <c r="A1742" s="83"/>
      <c r="B1742" s="49"/>
      <c r="C1742" s="372" t="s">
        <v>194</v>
      </c>
      <c r="D1742" s="372"/>
      <c r="E1742" s="372"/>
      <c r="F1742" s="372"/>
      <c r="G1742" s="372"/>
      <c r="H1742" s="372"/>
      <c r="I1742" s="372"/>
      <c r="J1742" s="372"/>
      <c r="K1742" s="372"/>
      <c r="L1742" s="106">
        <v>3334.33</v>
      </c>
      <c r="M1742" s="85"/>
      <c r="N1742" s="86">
        <v>116568.2</v>
      </c>
      <c r="AF1742" s="39"/>
      <c r="AG1742" s="47"/>
      <c r="AM1742" s="47"/>
      <c r="AN1742" s="47"/>
      <c r="AO1742" s="3" t="s">
        <v>194</v>
      </c>
      <c r="AP1742" s="47"/>
      <c r="AQ1742" s="47"/>
    </row>
    <row r="1743" spans="1:43" s="4" customFormat="1" ht="15" x14ac:dyDescent="0.25">
      <c r="A1743" s="83"/>
      <c r="B1743" s="49"/>
      <c r="C1743" s="372" t="s">
        <v>195</v>
      </c>
      <c r="D1743" s="372"/>
      <c r="E1743" s="372"/>
      <c r="F1743" s="372"/>
      <c r="G1743" s="372"/>
      <c r="H1743" s="372"/>
      <c r="I1743" s="372"/>
      <c r="J1743" s="372"/>
      <c r="K1743" s="372"/>
      <c r="L1743" s="106">
        <v>1545386.42</v>
      </c>
      <c r="M1743" s="85"/>
      <c r="N1743" s="86">
        <v>13336684.800000001</v>
      </c>
      <c r="AF1743" s="39"/>
      <c r="AG1743" s="47"/>
      <c r="AM1743" s="47"/>
      <c r="AN1743" s="47"/>
      <c r="AO1743" s="3" t="s">
        <v>195</v>
      </c>
      <c r="AP1743" s="47"/>
      <c r="AQ1743" s="47"/>
    </row>
    <row r="1744" spans="1:43" s="4" customFormat="1" ht="15" x14ac:dyDescent="0.25">
      <c r="A1744" s="83"/>
      <c r="B1744" s="49"/>
      <c r="C1744" s="372" t="s">
        <v>196</v>
      </c>
      <c r="D1744" s="372"/>
      <c r="E1744" s="372"/>
      <c r="F1744" s="372"/>
      <c r="G1744" s="372"/>
      <c r="H1744" s="372"/>
      <c r="I1744" s="372"/>
      <c r="J1744" s="372"/>
      <c r="K1744" s="372"/>
      <c r="L1744" s="106">
        <v>1616553.18</v>
      </c>
      <c r="M1744" s="85"/>
      <c r="N1744" s="86">
        <v>14956081.960000001</v>
      </c>
      <c r="AF1744" s="39"/>
      <c r="AG1744" s="47"/>
      <c r="AM1744" s="47"/>
      <c r="AN1744" s="47"/>
      <c r="AO1744" s="3" t="s">
        <v>196</v>
      </c>
      <c r="AP1744" s="47"/>
      <c r="AQ1744" s="47"/>
    </row>
    <row r="1745" spans="1:45" s="4" customFormat="1" ht="15" x14ac:dyDescent="0.25">
      <c r="A1745" s="83"/>
      <c r="B1745" s="49"/>
      <c r="C1745" s="372" t="s">
        <v>84</v>
      </c>
      <c r="D1745" s="372"/>
      <c r="E1745" s="372"/>
      <c r="F1745" s="372"/>
      <c r="G1745" s="372"/>
      <c r="H1745" s="372"/>
      <c r="I1745" s="372"/>
      <c r="J1745" s="372"/>
      <c r="K1745" s="372"/>
      <c r="L1745" s="87"/>
      <c r="M1745" s="85"/>
      <c r="N1745" s="88"/>
      <c r="AF1745" s="39"/>
      <c r="AG1745" s="47"/>
      <c r="AM1745" s="47"/>
      <c r="AN1745" s="47"/>
      <c r="AO1745" s="3" t="s">
        <v>84</v>
      </c>
      <c r="AP1745" s="47"/>
      <c r="AQ1745" s="47"/>
    </row>
    <row r="1746" spans="1:45" s="4" customFormat="1" ht="15" x14ac:dyDescent="0.25">
      <c r="A1746" s="83"/>
      <c r="B1746" s="49"/>
      <c r="C1746" s="372" t="s">
        <v>197</v>
      </c>
      <c r="D1746" s="372"/>
      <c r="E1746" s="372"/>
      <c r="F1746" s="372"/>
      <c r="G1746" s="372"/>
      <c r="H1746" s="372"/>
      <c r="I1746" s="372"/>
      <c r="J1746" s="372"/>
      <c r="K1746" s="372"/>
      <c r="L1746" s="106">
        <v>8816.07</v>
      </c>
      <c r="M1746" s="85"/>
      <c r="N1746" s="86">
        <v>308209.78999999998</v>
      </c>
      <c r="AF1746" s="39"/>
      <c r="AG1746" s="47"/>
      <c r="AM1746" s="47"/>
      <c r="AN1746" s="47"/>
      <c r="AO1746" s="3" t="s">
        <v>197</v>
      </c>
      <c r="AP1746" s="47"/>
      <c r="AQ1746" s="47"/>
    </row>
    <row r="1747" spans="1:45" s="4" customFormat="1" ht="15" x14ac:dyDescent="0.25">
      <c r="A1747" s="83"/>
      <c r="B1747" s="49"/>
      <c r="C1747" s="372" t="s">
        <v>199</v>
      </c>
      <c r="D1747" s="372"/>
      <c r="E1747" s="372"/>
      <c r="F1747" s="372"/>
      <c r="G1747" s="372"/>
      <c r="H1747" s="372"/>
      <c r="I1747" s="372"/>
      <c r="J1747" s="372"/>
      <c r="K1747" s="372"/>
      <c r="L1747" s="106">
        <v>39143.410000000003</v>
      </c>
      <c r="M1747" s="85"/>
      <c r="N1747" s="88"/>
      <c r="AF1747" s="39"/>
      <c r="AG1747" s="47"/>
      <c r="AM1747" s="47"/>
      <c r="AN1747" s="47"/>
      <c r="AO1747" s="3" t="s">
        <v>199</v>
      </c>
      <c r="AP1747" s="47"/>
      <c r="AQ1747" s="47"/>
    </row>
    <row r="1748" spans="1:45" s="4" customFormat="1" ht="15" x14ac:dyDescent="0.25">
      <c r="A1748" s="83"/>
      <c r="B1748" s="49"/>
      <c r="C1748" s="372" t="s">
        <v>200</v>
      </c>
      <c r="D1748" s="372"/>
      <c r="E1748" s="372"/>
      <c r="F1748" s="372"/>
      <c r="G1748" s="372"/>
      <c r="H1748" s="372"/>
      <c r="I1748" s="372"/>
      <c r="J1748" s="372"/>
      <c r="K1748" s="372"/>
      <c r="L1748" s="106">
        <v>3334.33</v>
      </c>
      <c r="M1748" s="85"/>
      <c r="N1748" s="86">
        <v>116568.2</v>
      </c>
      <c r="AF1748" s="39"/>
      <c r="AG1748" s="47"/>
      <c r="AM1748" s="47"/>
      <c r="AN1748" s="47"/>
      <c r="AO1748" s="3" t="s">
        <v>200</v>
      </c>
      <c r="AP1748" s="47"/>
      <c r="AQ1748" s="47"/>
    </row>
    <row r="1749" spans="1:45" s="4" customFormat="1" ht="15" x14ac:dyDescent="0.25">
      <c r="A1749" s="83"/>
      <c r="B1749" s="49"/>
      <c r="C1749" s="372" t="s">
        <v>201</v>
      </c>
      <c r="D1749" s="372"/>
      <c r="E1749" s="372"/>
      <c r="F1749" s="372"/>
      <c r="G1749" s="372"/>
      <c r="H1749" s="372"/>
      <c r="I1749" s="372"/>
      <c r="J1749" s="372"/>
      <c r="K1749" s="372"/>
      <c r="L1749" s="106">
        <v>1545386.42</v>
      </c>
      <c r="M1749" s="85"/>
      <c r="N1749" s="88"/>
      <c r="AF1749" s="39"/>
      <c r="AG1749" s="47"/>
      <c r="AM1749" s="47"/>
      <c r="AN1749" s="47"/>
      <c r="AO1749" s="3" t="s">
        <v>201</v>
      </c>
      <c r="AP1749" s="47"/>
      <c r="AQ1749" s="47"/>
    </row>
    <row r="1750" spans="1:45" s="4" customFormat="1" ht="15" x14ac:dyDescent="0.25">
      <c r="A1750" s="83"/>
      <c r="B1750" s="49"/>
      <c r="C1750" s="372" t="s">
        <v>202</v>
      </c>
      <c r="D1750" s="372"/>
      <c r="E1750" s="372"/>
      <c r="F1750" s="372"/>
      <c r="G1750" s="372"/>
      <c r="H1750" s="372"/>
      <c r="I1750" s="372"/>
      <c r="J1750" s="372"/>
      <c r="K1750" s="372"/>
      <c r="L1750" s="106">
        <v>14215.98</v>
      </c>
      <c r="M1750" s="85"/>
      <c r="N1750" s="86">
        <v>496990.28</v>
      </c>
      <c r="AF1750" s="39"/>
      <c r="AG1750" s="47"/>
      <c r="AM1750" s="47"/>
      <c r="AN1750" s="47"/>
      <c r="AO1750" s="3" t="s">
        <v>202</v>
      </c>
      <c r="AP1750" s="47"/>
      <c r="AQ1750" s="47"/>
    </row>
    <row r="1751" spans="1:45" s="4" customFormat="1" ht="15" x14ac:dyDescent="0.25">
      <c r="A1751" s="83"/>
      <c r="B1751" s="49"/>
      <c r="C1751" s="372" t="s">
        <v>203</v>
      </c>
      <c r="D1751" s="372"/>
      <c r="E1751" s="372"/>
      <c r="F1751" s="372"/>
      <c r="G1751" s="372"/>
      <c r="H1751" s="372"/>
      <c r="I1751" s="372"/>
      <c r="J1751" s="372"/>
      <c r="K1751" s="372"/>
      <c r="L1751" s="106">
        <v>8991.2999999999993</v>
      </c>
      <c r="M1751" s="85"/>
      <c r="N1751" s="86">
        <v>314335.74</v>
      </c>
      <c r="AF1751" s="39"/>
      <c r="AG1751" s="47"/>
      <c r="AM1751" s="47"/>
      <c r="AN1751" s="47"/>
      <c r="AO1751" s="3" t="s">
        <v>203</v>
      </c>
      <c r="AP1751" s="47"/>
      <c r="AQ1751" s="47"/>
    </row>
    <row r="1752" spans="1:45" s="4" customFormat="1" ht="15" x14ac:dyDescent="0.25">
      <c r="A1752" s="83"/>
      <c r="B1752" s="49"/>
      <c r="C1752" s="372" t="s">
        <v>92</v>
      </c>
      <c r="D1752" s="372"/>
      <c r="E1752" s="372"/>
      <c r="F1752" s="372"/>
      <c r="G1752" s="372"/>
      <c r="H1752" s="372"/>
      <c r="I1752" s="372"/>
      <c r="J1752" s="372"/>
      <c r="K1752" s="372"/>
      <c r="L1752" s="106">
        <v>12150.4</v>
      </c>
      <c r="M1752" s="85"/>
      <c r="N1752" s="86">
        <v>424777.99</v>
      </c>
      <c r="AF1752" s="39"/>
      <c r="AG1752" s="47"/>
      <c r="AM1752" s="47"/>
      <c r="AN1752" s="47"/>
      <c r="AO1752" s="3" t="s">
        <v>92</v>
      </c>
      <c r="AP1752" s="47"/>
      <c r="AQ1752" s="47"/>
    </row>
    <row r="1753" spans="1:45" s="4" customFormat="1" ht="15" x14ac:dyDescent="0.25">
      <c r="A1753" s="83"/>
      <c r="B1753" s="49"/>
      <c r="C1753" s="372" t="s">
        <v>93</v>
      </c>
      <c r="D1753" s="372"/>
      <c r="E1753" s="372"/>
      <c r="F1753" s="372"/>
      <c r="G1753" s="372"/>
      <c r="H1753" s="372"/>
      <c r="I1753" s="372"/>
      <c r="J1753" s="372"/>
      <c r="K1753" s="372"/>
      <c r="L1753" s="106">
        <v>14215.98</v>
      </c>
      <c r="M1753" s="85"/>
      <c r="N1753" s="86">
        <v>496990.28</v>
      </c>
      <c r="AF1753" s="39"/>
      <c r="AG1753" s="47"/>
      <c r="AM1753" s="47"/>
      <c r="AN1753" s="47"/>
      <c r="AO1753" s="3" t="s">
        <v>93</v>
      </c>
      <c r="AP1753" s="47"/>
      <c r="AQ1753" s="47"/>
    </row>
    <row r="1754" spans="1:45" s="4" customFormat="1" ht="15" x14ac:dyDescent="0.25">
      <c r="A1754" s="83"/>
      <c r="B1754" s="49"/>
      <c r="C1754" s="372" t="s">
        <v>94</v>
      </c>
      <c r="D1754" s="372"/>
      <c r="E1754" s="372"/>
      <c r="F1754" s="372"/>
      <c r="G1754" s="372"/>
      <c r="H1754" s="372"/>
      <c r="I1754" s="372"/>
      <c r="J1754" s="372"/>
      <c r="K1754" s="372"/>
      <c r="L1754" s="106">
        <v>8991.2999999999993</v>
      </c>
      <c r="M1754" s="85"/>
      <c r="N1754" s="86">
        <v>314335.74</v>
      </c>
      <c r="AF1754" s="39"/>
      <c r="AG1754" s="47"/>
      <c r="AM1754" s="47"/>
      <c r="AN1754" s="47"/>
      <c r="AO1754" s="3" t="s">
        <v>94</v>
      </c>
      <c r="AP1754" s="47"/>
      <c r="AQ1754" s="47"/>
    </row>
    <row r="1755" spans="1:45" s="4" customFormat="1" ht="15" x14ac:dyDescent="0.25">
      <c r="A1755" s="83"/>
      <c r="B1755" s="89"/>
      <c r="C1755" s="373" t="s">
        <v>4311</v>
      </c>
      <c r="D1755" s="373"/>
      <c r="E1755" s="373"/>
      <c r="F1755" s="373"/>
      <c r="G1755" s="373"/>
      <c r="H1755" s="373"/>
      <c r="I1755" s="373"/>
      <c r="J1755" s="373"/>
      <c r="K1755" s="373"/>
      <c r="L1755" s="93">
        <v>1616553.18</v>
      </c>
      <c r="M1755" s="91"/>
      <c r="N1755" s="92">
        <v>14956081.960000001</v>
      </c>
      <c r="AF1755" s="39"/>
      <c r="AG1755" s="47"/>
      <c r="AM1755" s="47"/>
      <c r="AN1755" s="47"/>
      <c r="AP1755" s="47" t="s">
        <v>4311</v>
      </c>
      <c r="AQ1755" s="47"/>
    </row>
    <row r="1756" spans="1:45" s="4" customFormat="1" ht="15" x14ac:dyDescent="0.25">
      <c r="A1756" s="83"/>
      <c r="B1756" s="49"/>
      <c r="C1756" s="372" t="s">
        <v>84</v>
      </c>
      <c r="D1756" s="372"/>
      <c r="E1756" s="372"/>
      <c r="F1756" s="372"/>
      <c r="G1756" s="372"/>
      <c r="H1756" s="372"/>
      <c r="I1756" s="372"/>
      <c r="J1756" s="372"/>
      <c r="K1756" s="372"/>
      <c r="L1756" s="87"/>
      <c r="M1756" s="85"/>
      <c r="N1756" s="88"/>
      <c r="AF1756" s="39"/>
      <c r="AG1756" s="47"/>
      <c r="AM1756" s="47"/>
      <c r="AN1756" s="47"/>
      <c r="AO1756" s="3" t="s">
        <v>84</v>
      </c>
      <c r="AP1756" s="47"/>
      <c r="AQ1756" s="47"/>
    </row>
    <row r="1757" spans="1:45" s="4" customFormat="1" ht="15" x14ac:dyDescent="0.25">
      <c r="A1757" s="83"/>
      <c r="B1757" s="49"/>
      <c r="C1757" s="372" t="s">
        <v>241</v>
      </c>
      <c r="D1757" s="372"/>
      <c r="E1757" s="372"/>
      <c r="F1757" s="372"/>
      <c r="G1757" s="372"/>
      <c r="H1757" s="372"/>
      <c r="I1757" s="372"/>
      <c r="J1757" s="372"/>
      <c r="K1757" s="372"/>
      <c r="L1757" s="106">
        <v>1453736.95</v>
      </c>
      <c r="M1757" s="85"/>
      <c r="N1757" s="86">
        <v>12545750</v>
      </c>
      <c r="AF1757" s="39"/>
      <c r="AG1757" s="47"/>
      <c r="AM1757" s="47"/>
      <c r="AN1757" s="47"/>
      <c r="AO1757" s="3" t="s">
        <v>241</v>
      </c>
      <c r="AP1757" s="47"/>
      <c r="AQ1757" s="47"/>
    </row>
    <row r="1758" spans="1:45" s="4" customFormat="1" ht="11.25" hidden="1" customHeight="1" x14ac:dyDescent="0.25">
      <c r="B1758" s="75"/>
      <c r="C1758" s="75"/>
      <c r="D1758" s="75"/>
      <c r="E1758" s="75"/>
      <c r="F1758" s="75"/>
      <c r="G1758" s="75"/>
      <c r="H1758" s="75"/>
      <c r="I1758" s="75"/>
      <c r="J1758" s="75"/>
      <c r="K1758" s="75"/>
      <c r="L1758" s="76"/>
      <c r="M1758" s="76"/>
      <c r="N1758" s="76"/>
      <c r="R1758" s="77"/>
    </row>
    <row r="1759" spans="1:45" s="4" customFormat="1" ht="15" x14ac:dyDescent="0.25">
      <c r="A1759" s="78"/>
      <c r="B1759" s="79"/>
      <c r="C1759" s="374" t="s">
        <v>82</v>
      </c>
      <c r="D1759" s="374"/>
      <c r="E1759" s="374"/>
      <c r="F1759" s="374"/>
      <c r="G1759" s="374"/>
      <c r="H1759" s="374"/>
      <c r="I1759" s="374"/>
      <c r="J1759" s="374"/>
      <c r="K1759" s="374"/>
      <c r="L1759" s="80"/>
      <c r="M1759" s="81"/>
      <c r="N1759" s="82"/>
      <c r="AR1759" s="47" t="s">
        <v>82</v>
      </c>
    </row>
    <row r="1760" spans="1:45" s="4" customFormat="1" ht="15" x14ac:dyDescent="0.25">
      <c r="A1760" s="83"/>
      <c r="B1760" s="49"/>
      <c r="C1760" s="372" t="s">
        <v>83</v>
      </c>
      <c r="D1760" s="372"/>
      <c r="E1760" s="372"/>
      <c r="F1760" s="372"/>
      <c r="G1760" s="372"/>
      <c r="H1760" s="372"/>
      <c r="I1760" s="372"/>
      <c r="J1760" s="372"/>
      <c r="K1760" s="372"/>
      <c r="L1760" s="106">
        <v>2652260.64</v>
      </c>
      <c r="M1760" s="85"/>
      <c r="N1760" s="86">
        <v>24170960.59</v>
      </c>
      <c r="AR1760" s="47"/>
      <c r="AS1760" s="3" t="s">
        <v>83</v>
      </c>
    </row>
    <row r="1761" spans="1:45" s="4" customFormat="1" ht="15" x14ac:dyDescent="0.25">
      <c r="A1761" s="83"/>
      <c r="B1761" s="49"/>
      <c r="C1761" s="372" t="s">
        <v>84</v>
      </c>
      <c r="D1761" s="372"/>
      <c r="E1761" s="372"/>
      <c r="F1761" s="372"/>
      <c r="G1761" s="372"/>
      <c r="H1761" s="372"/>
      <c r="I1761" s="372"/>
      <c r="J1761" s="372"/>
      <c r="K1761" s="372"/>
      <c r="L1761" s="87"/>
      <c r="M1761" s="85"/>
      <c r="N1761" s="88"/>
      <c r="AR1761" s="47"/>
      <c r="AS1761" s="3" t="s">
        <v>84</v>
      </c>
    </row>
    <row r="1762" spans="1:45" s="4" customFormat="1" ht="15" x14ac:dyDescent="0.25">
      <c r="A1762" s="83"/>
      <c r="B1762" s="49"/>
      <c r="C1762" s="372" t="s">
        <v>85</v>
      </c>
      <c r="D1762" s="372"/>
      <c r="E1762" s="372"/>
      <c r="F1762" s="372"/>
      <c r="G1762" s="372"/>
      <c r="H1762" s="372"/>
      <c r="I1762" s="372"/>
      <c r="J1762" s="372"/>
      <c r="K1762" s="372"/>
      <c r="L1762" s="106">
        <v>26097.62</v>
      </c>
      <c r="M1762" s="85"/>
      <c r="N1762" s="86">
        <v>912372.78</v>
      </c>
      <c r="AR1762" s="47"/>
      <c r="AS1762" s="3" t="s">
        <v>85</v>
      </c>
    </row>
    <row r="1763" spans="1:45" s="4" customFormat="1" ht="15" x14ac:dyDescent="0.25">
      <c r="A1763" s="83"/>
      <c r="B1763" s="49"/>
      <c r="C1763" s="372" t="s">
        <v>193</v>
      </c>
      <c r="D1763" s="372"/>
      <c r="E1763" s="372"/>
      <c r="F1763" s="372"/>
      <c r="G1763" s="372"/>
      <c r="H1763" s="372"/>
      <c r="I1763" s="372"/>
      <c r="J1763" s="372"/>
      <c r="K1763" s="372"/>
      <c r="L1763" s="106">
        <v>85538.91</v>
      </c>
      <c r="M1763" s="85"/>
      <c r="N1763" s="86">
        <v>1092331.8799999999</v>
      </c>
      <c r="AR1763" s="47"/>
      <c r="AS1763" s="3" t="s">
        <v>193</v>
      </c>
    </row>
    <row r="1764" spans="1:45" s="4" customFormat="1" ht="15" x14ac:dyDescent="0.25">
      <c r="A1764" s="83"/>
      <c r="B1764" s="49"/>
      <c r="C1764" s="372" t="s">
        <v>194</v>
      </c>
      <c r="D1764" s="372"/>
      <c r="E1764" s="372"/>
      <c r="F1764" s="372"/>
      <c r="G1764" s="372"/>
      <c r="H1764" s="372"/>
      <c r="I1764" s="372"/>
      <c r="J1764" s="372"/>
      <c r="K1764" s="372"/>
      <c r="L1764" s="106">
        <v>7926.97</v>
      </c>
      <c r="M1764" s="85"/>
      <c r="N1764" s="86">
        <v>277126.93</v>
      </c>
      <c r="AR1764" s="47"/>
      <c r="AS1764" s="3" t="s">
        <v>194</v>
      </c>
    </row>
    <row r="1765" spans="1:45" s="4" customFormat="1" ht="15" x14ac:dyDescent="0.25">
      <c r="A1765" s="83"/>
      <c r="B1765" s="49"/>
      <c r="C1765" s="372" t="s">
        <v>195</v>
      </c>
      <c r="D1765" s="372"/>
      <c r="E1765" s="372"/>
      <c r="F1765" s="372"/>
      <c r="G1765" s="372"/>
      <c r="H1765" s="372"/>
      <c r="I1765" s="372"/>
      <c r="J1765" s="372"/>
      <c r="K1765" s="372"/>
      <c r="L1765" s="106">
        <v>2497263.91</v>
      </c>
      <c r="M1765" s="85"/>
      <c r="N1765" s="86">
        <v>21612546.18</v>
      </c>
      <c r="AR1765" s="47"/>
      <c r="AS1765" s="3" t="s">
        <v>195</v>
      </c>
    </row>
    <row r="1766" spans="1:45" s="4" customFormat="1" ht="15" x14ac:dyDescent="0.25">
      <c r="A1766" s="83"/>
      <c r="B1766" s="49"/>
      <c r="C1766" s="372" t="s">
        <v>2994</v>
      </c>
      <c r="D1766" s="372"/>
      <c r="E1766" s="372"/>
      <c r="F1766" s="372"/>
      <c r="G1766" s="372"/>
      <c r="H1766" s="372"/>
      <c r="I1766" s="372"/>
      <c r="J1766" s="372"/>
      <c r="K1766" s="372"/>
      <c r="L1766" s="87"/>
      <c r="M1766" s="85"/>
      <c r="N1766" s="88"/>
      <c r="AR1766" s="47"/>
      <c r="AS1766" s="3" t="s">
        <v>2994</v>
      </c>
    </row>
    <row r="1767" spans="1:45" s="4" customFormat="1" ht="15" x14ac:dyDescent="0.25">
      <c r="A1767" s="83"/>
      <c r="B1767" s="49"/>
      <c r="C1767" s="372" t="s">
        <v>2995</v>
      </c>
      <c r="D1767" s="372"/>
      <c r="E1767" s="372"/>
      <c r="F1767" s="372"/>
      <c r="G1767" s="372"/>
      <c r="H1767" s="372"/>
      <c r="I1767" s="372"/>
      <c r="J1767" s="372"/>
      <c r="K1767" s="372"/>
      <c r="L1767" s="106">
        <v>2482491.29</v>
      </c>
      <c r="M1767" s="85"/>
      <c r="N1767" s="86">
        <v>21423899.829999998</v>
      </c>
      <c r="AR1767" s="47"/>
      <c r="AS1767" s="3" t="s">
        <v>2995</v>
      </c>
    </row>
    <row r="1768" spans="1:45" s="4" customFormat="1" ht="15" x14ac:dyDescent="0.25">
      <c r="A1768" s="83"/>
      <c r="B1768" s="49"/>
      <c r="C1768" s="372" t="s">
        <v>2996</v>
      </c>
      <c r="D1768" s="372"/>
      <c r="E1768" s="372"/>
      <c r="F1768" s="372"/>
      <c r="G1768" s="372"/>
      <c r="H1768" s="372"/>
      <c r="I1768" s="372"/>
      <c r="J1768" s="372"/>
      <c r="K1768" s="372"/>
      <c r="L1768" s="106">
        <v>14772.62</v>
      </c>
      <c r="M1768" s="85"/>
      <c r="N1768" s="86">
        <v>188646.35</v>
      </c>
      <c r="AR1768" s="47"/>
      <c r="AS1768" s="3" t="s">
        <v>2996</v>
      </c>
    </row>
    <row r="1769" spans="1:45" s="4" customFormat="1" ht="15" x14ac:dyDescent="0.25">
      <c r="A1769" s="83"/>
      <c r="B1769" s="49"/>
      <c r="C1769" s="372" t="s">
        <v>364</v>
      </c>
      <c r="D1769" s="372"/>
      <c r="E1769" s="372"/>
      <c r="F1769" s="372"/>
      <c r="G1769" s="372"/>
      <c r="H1769" s="372"/>
      <c r="I1769" s="372"/>
      <c r="J1769" s="372"/>
      <c r="K1769" s="372"/>
      <c r="L1769" s="106">
        <v>43360.2</v>
      </c>
      <c r="M1769" s="85"/>
      <c r="N1769" s="86">
        <v>553709.75</v>
      </c>
      <c r="AR1769" s="47"/>
      <c r="AS1769" s="3" t="s">
        <v>364</v>
      </c>
    </row>
    <row r="1770" spans="1:45" s="4" customFormat="1" ht="15" x14ac:dyDescent="0.25">
      <c r="A1770" s="83"/>
      <c r="B1770" s="49"/>
      <c r="C1770" s="372" t="s">
        <v>196</v>
      </c>
      <c r="D1770" s="372"/>
      <c r="E1770" s="372"/>
      <c r="F1770" s="372"/>
      <c r="G1770" s="372"/>
      <c r="H1770" s="372"/>
      <c r="I1770" s="372"/>
      <c r="J1770" s="372"/>
      <c r="K1770" s="372"/>
      <c r="L1770" s="106">
        <v>2713682.77</v>
      </c>
      <c r="M1770" s="85"/>
      <c r="N1770" s="86">
        <v>26318276.859999999</v>
      </c>
      <c r="AR1770" s="47"/>
      <c r="AS1770" s="3" t="s">
        <v>196</v>
      </c>
    </row>
    <row r="1771" spans="1:45" s="4" customFormat="1" ht="15" x14ac:dyDescent="0.25">
      <c r="A1771" s="83"/>
      <c r="B1771" s="49"/>
      <c r="C1771" s="372" t="s">
        <v>365</v>
      </c>
      <c r="D1771" s="372"/>
      <c r="E1771" s="372"/>
      <c r="F1771" s="372"/>
      <c r="G1771" s="372"/>
      <c r="H1771" s="372"/>
      <c r="I1771" s="372"/>
      <c r="J1771" s="372"/>
      <c r="K1771" s="372"/>
      <c r="L1771" s="106">
        <v>2655549.9500000002</v>
      </c>
      <c r="M1771" s="85"/>
      <c r="N1771" s="86">
        <v>25575920.760000002</v>
      </c>
      <c r="AR1771" s="47"/>
      <c r="AS1771" s="3" t="s">
        <v>365</v>
      </c>
    </row>
    <row r="1772" spans="1:45" s="4" customFormat="1" ht="15" x14ac:dyDescent="0.25">
      <c r="A1772" s="83"/>
      <c r="B1772" s="49"/>
      <c r="C1772" s="372" t="s">
        <v>88</v>
      </c>
      <c r="D1772" s="372"/>
      <c r="E1772" s="372"/>
      <c r="F1772" s="372"/>
      <c r="G1772" s="372"/>
      <c r="H1772" s="372"/>
      <c r="I1772" s="372"/>
      <c r="J1772" s="372"/>
      <c r="K1772" s="372"/>
      <c r="L1772" s="87"/>
      <c r="M1772" s="85"/>
      <c r="N1772" s="88"/>
      <c r="AR1772" s="47"/>
      <c r="AS1772" s="3" t="s">
        <v>88</v>
      </c>
    </row>
    <row r="1773" spans="1:45" s="4" customFormat="1" ht="15" x14ac:dyDescent="0.25">
      <c r="A1773" s="83"/>
      <c r="B1773" s="49"/>
      <c r="C1773" s="372" t="s">
        <v>89</v>
      </c>
      <c r="D1773" s="372"/>
      <c r="E1773" s="372"/>
      <c r="F1773" s="372"/>
      <c r="G1773" s="372"/>
      <c r="H1773" s="372"/>
      <c r="I1773" s="372"/>
      <c r="J1773" s="372"/>
      <c r="K1773" s="372"/>
      <c r="L1773" s="106">
        <v>26097.62</v>
      </c>
      <c r="M1773" s="85"/>
      <c r="N1773" s="86">
        <v>912372.78</v>
      </c>
      <c r="AR1773" s="47"/>
      <c r="AS1773" s="3" t="s">
        <v>89</v>
      </c>
    </row>
    <row r="1774" spans="1:45" s="4" customFormat="1" ht="15" x14ac:dyDescent="0.25">
      <c r="A1774" s="83"/>
      <c r="B1774" s="49" t="s">
        <v>58</v>
      </c>
      <c r="C1774" s="372" t="s">
        <v>366</v>
      </c>
      <c r="D1774" s="372"/>
      <c r="E1774" s="372"/>
      <c r="F1774" s="372"/>
      <c r="G1774" s="372"/>
      <c r="H1774" s="372"/>
      <c r="I1774" s="372"/>
      <c r="J1774" s="372"/>
      <c r="K1774" s="372"/>
      <c r="L1774" s="106">
        <v>85538.91</v>
      </c>
      <c r="M1774" s="113">
        <v>12.77</v>
      </c>
      <c r="N1774" s="86">
        <v>1092331.8799999999</v>
      </c>
      <c r="AR1774" s="47"/>
      <c r="AS1774" s="3" t="s">
        <v>366</v>
      </c>
    </row>
    <row r="1775" spans="1:45" s="4" customFormat="1" ht="15" x14ac:dyDescent="0.25">
      <c r="A1775" s="83"/>
      <c r="B1775" s="49"/>
      <c r="C1775" s="372" t="s">
        <v>367</v>
      </c>
      <c r="D1775" s="372"/>
      <c r="E1775" s="372"/>
      <c r="F1775" s="372"/>
      <c r="G1775" s="372"/>
      <c r="H1775" s="372"/>
      <c r="I1775" s="372"/>
      <c r="J1775" s="372"/>
      <c r="K1775" s="372"/>
      <c r="L1775" s="106">
        <v>7926.97</v>
      </c>
      <c r="M1775" s="85"/>
      <c r="N1775" s="86">
        <v>277126.93</v>
      </c>
      <c r="AR1775" s="47"/>
      <c r="AS1775" s="3" t="s">
        <v>367</v>
      </c>
    </row>
    <row r="1776" spans="1:45" s="4" customFormat="1" ht="15" x14ac:dyDescent="0.25">
      <c r="A1776" s="83"/>
      <c r="B1776" s="49" t="s">
        <v>58</v>
      </c>
      <c r="C1776" s="372" t="s">
        <v>368</v>
      </c>
      <c r="D1776" s="372"/>
      <c r="E1776" s="372"/>
      <c r="F1776" s="372"/>
      <c r="G1776" s="372"/>
      <c r="H1776" s="372"/>
      <c r="I1776" s="372"/>
      <c r="J1776" s="372"/>
      <c r="K1776" s="372"/>
      <c r="L1776" s="106">
        <v>2482491.29</v>
      </c>
      <c r="M1776" s="113">
        <v>8.6300000000000008</v>
      </c>
      <c r="N1776" s="86">
        <v>21423899.829999998</v>
      </c>
      <c r="AR1776" s="47"/>
      <c r="AS1776" s="3" t="s">
        <v>368</v>
      </c>
    </row>
    <row r="1777" spans="1:50" s="4" customFormat="1" ht="15" x14ac:dyDescent="0.25">
      <c r="A1777" s="83"/>
      <c r="B1777" s="49"/>
      <c r="C1777" s="372" t="s">
        <v>90</v>
      </c>
      <c r="D1777" s="372"/>
      <c r="E1777" s="372"/>
      <c r="F1777" s="372"/>
      <c r="G1777" s="372"/>
      <c r="H1777" s="372"/>
      <c r="I1777" s="372"/>
      <c r="J1777" s="372"/>
      <c r="K1777" s="372"/>
      <c r="L1777" s="106">
        <v>38184.410000000003</v>
      </c>
      <c r="M1777" s="85"/>
      <c r="N1777" s="86">
        <v>1334925.95</v>
      </c>
      <c r="AR1777" s="47"/>
      <c r="AS1777" s="3" t="s">
        <v>90</v>
      </c>
    </row>
    <row r="1778" spans="1:50" s="4" customFormat="1" ht="15" x14ac:dyDescent="0.25">
      <c r="A1778" s="83"/>
      <c r="B1778" s="49"/>
      <c r="C1778" s="372" t="s">
        <v>91</v>
      </c>
      <c r="D1778" s="372"/>
      <c r="E1778" s="372"/>
      <c r="F1778" s="372"/>
      <c r="G1778" s="372"/>
      <c r="H1778" s="372"/>
      <c r="I1778" s="372"/>
      <c r="J1778" s="372"/>
      <c r="K1778" s="372"/>
      <c r="L1778" s="106">
        <v>23237.72</v>
      </c>
      <c r="M1778" s="85"/>
      <c r="N1778" s="86">
        <v>812390.32</v>
      </c>
      <c r="AR1778" s="47"/>
      <c r="AS1778" s="3" t="s">
        <v>91</v>
      </c>
    </row>
    <row r="1779" spans="1:50" s="4" customFormat="1" ht="15" x14ac:dyDescent="0.25">
      <c r="A1779" s="83"/>
      <c r="B1779" s="49"/>
      <c r="C1779" s="372" t="s">
        <v>369</v>
      </c>
      <c r="D1779" s="372"/>
      <c r="E1779" s="372"/>
      <c r="F1779" s="372"/>
      <c r="G1779" s="372"/>
      <c r="H1779" s="372"/>
      <c r="I1779" s="372"/>
      <c r="J1779" s="372"/>
      <c r="K1779" s="372"/>
      <c r="L1779" s="106">
        <v>43360.2</v>
      </c>
      <c r="M1779" s="85"/>
      <c r="N1779" s="86">
        <v>553709.75</v>
      </c>
      <c r="AR1779" s="47"/>
      <c r="AS1779" s="3" t="s">
        <v>369</v>
      </c>
    </row>
    <row r="1780" spans="1:50" s="4" customFormat="1" ht="15" x14ac:dyDescent="0.25">
      <c r="A1780" s="83"/>
      <c r="B1780" s="49"/>
      <c r="C1780" s="372" t="s">
        <v>2997</v>
      </c>
      <c r="D1780" s="372"/>
      <c r="E1780" s="372"/>
      <c r="F1780" s="372"/>
      <c r="G1780" s="372"/>
      <c r="H1780" s="372"/>
      <c r="I1780" s="372"/>
      <c r="J1780" s="372"/>
      <c r="K1780" s="372"/>
      <c r="L1780" s="106">
        <v>14772.62</v>
      </c>
      <c r="M1780" s="85"/>
      <c r="N1780" s="86">
        <v>188646.35</v>
      </c>
      <c r="AR1780" s="47"/>
      <c r="AS1780" s="3" t="s">
        <v>2997</v>
      </c>
    </row>
    <row r="1781" spans="1:50" s="4" customFormat="1" ht="15" x14ac:dyDescent="0.25">
      <c r="A1781" s="83"/>
      <c r="B1781" s="49"/>
      <c r="C1781" s="372" t="s">
        <v>92</v>
      </c>
      <c r="D1781" s="372"/>
      <c r="E1781" s="372"/>
      <c r="F1781" s="372"/>
      <c r="G1781" s="372"/>
      <c r="H1781" s="372"/>
      <c r="I1781" s="372"/>
      <c r="J1781" s="372"/>
      <c r="K1781" s="372"/>
      <c r="L1781" s="106">
        <v>34024.589999999997</v>
      </c>
      <c r="M1781" s="85"/>
      <c r="N1781" s="86">
        <v>1189499.71</v>
      </c>
      <c r="AR1781" s="47"/>
      <c r="AS1781" s="3" t="s">
        <v>92</v>
      </c>
    </row>
    <row r="1782" spans="1:50" s="4" customFormat="1" ht="15" x14ac:dyDescent="0.25">
      <c r="A1782" s="83"/>
      <c r="B1782" s="49"/>
      <c r="C1782" s="372" t="s">
        <v>93</v>
      </c>
      <c r="D1782" s="372"/>
      <c r="E1782" s="372"/>
      <c r="F1782" s="372"/>
      <c r="G1782" s="372"/>
      <c r="H1782" s="372"/>
      <c r="I1782" s="372"/>
      <c r="J1782" s="372"/>
      <c r="K1782" s="372"/>
      <c r="L1782" s="106">
        <v>38184.410000000003</v>
      </c>
      <c r="M1782" s="85"/>
      <c r="N1782" s="86">
        <v>1334925.95</v>
      </c>
      <c r="AR1782" s="47"/>
      <c r="AS1782" s="3" t="s">
        <v>93</v>
      </c>
    </row>
    <row r="1783" spans="1:50" s="4" customFormat="1" ht="15" x14ac:dyDescent="0.25">
      <c r="A1783" s="83"/>
      <c r="B1783" s="49"/>
      <c r="C1783" s="372" t="s">
        <v>94</v>
      </c>
      <c r="D1783" s="372"/>
      <c r="E1783" s="372"/>
      <c r="F1783" s="372"/>
      <c r="G1783" s="372"/>
      <c r="H1783" s="372"/>
      <c r="I1783" s="372"/>
      <c r="J1783" s="372"/>
      <c r="K1783" s="372"/>
      <c r="L1783" s="106">
        <v>23237.72</v>
      </c>
      <c r="M1783" s="85"/>
      <c r="N1783" s="86">
        <v>812390.32</v>
      </c>
      <c r="AR1783" s="47"/>
      <c r="AS1783" s="3" t="s">
        <v>94</v>
      </c>
    </row>
    <row r="1784" spans="1:50" s="4" customFormat="1" ht="15" x14ac:dyDescent="0.25">
      <c r="A1784" s="83"/>
      <c r="B1784" s="89"/>
      <c r="C1784" s="373" t="s">
        <v>95</v>
      </c>
      <c r="D1784" s="373"/>
      <c r="E1784" s="373"/>
      <c r="F1784" s="373"/>
      <c r="G1784" s="373"/>
      <c r="H1784" s="373"/>
      <c r="I1784" s="373"/>
      <c r="J1784" s="373"/>
      <c r="K1784" s="373"/>
      <c r="L1784" s="93">
        <v>2713682.77</v>
      </c>
      <c r="M1784" s="91"/>
      <c r="N1784" s="92">
        <v>26318276.859999999</v>
      </c>
      <c r="AR1784" s="47"/>
      <c r="AT1784" s="47" t="s">
        <v>95</v>
      </c>
    </row>
    <row r="1785" spans="1:50" s="4" customFormat="1" ht="15" x14ac:dyDescent="0.25">
      <c r="A1785" s="83"/>
      <c r="B1785" s="49"/>
      <c r="C1785" s="372" t="s">
        <v>84</v>
      </c>
      <c r="D1785" s="372"/>
      <c r="E1785" s="372"/>
      <c r="F1785" s="372"/>
      <c r="G1785" s="372"/>
      <c r="H1785" s="372"/>
      <c r="I1785" s="372"/>
      <c r="J1785" s="372"/>
      <c r="K1785" s="372"/>
      <c r="L1785" s="87"/>
      <c r="M1785" s="85"/>
      <c r="N1785" s="88"/>
      <c r="AR1785" s="47"/>
      <c r="AS1785" s="3" t="s">
        <v>84</v>
      </c>
      <c r="AT1785" s="47"/>
    </row>
    <row r="1786" spans="1:50" s="4" customFormat="1" ht="15" x14ac:dyDescent="0.25">
      <c r="A1786" s="83"/>
      <c r="B1786" s="49"/>
      <c r="C1786" s="372" t="s">
        <v>241</v>
      </c>
      <c r="D1786" s="372"/>
      <c r="E1786" s="372"/>
      <c r="F1786" s="372"/>
      <c r="G1786" s="372"/>
      <c r="H1786" s="372"/>
      <c r="I1786" s="372"/>
      <c r="J1786" s="372"/>
      <c r="K1786" s="372"/>
      <c r="L1786" s="106">
        <v>2313054.0099999998</v>
      </c>
      <c r="M1786" s="85"/>
      <c r="N1786" s="86">
        <v>19961656.199999999</v>
      </c>
      <c r="AR1786" s="47"/>
      <c r="AS1786" s="3" t="s">
        <v>241</v>
      </c>
      <c r="AT1786" s="47"/>
    </row>
    <row r="1787" spans="1:50" s="4" customFormat="1" ht="13.5" hidden="1" customHeight="1" x14ac:dyDescent="0.25">
      <c r="B1787" s="74"/>
      <c r="C1787" s="72"/>
      <c r="D1787" s="72"/>
      <c r="E1787" s="72"/>
      <c r="F1787" s="72"/>
      <c r="G1787" s="72"/>
      <c r="H1787" s="72"/>
      <c r="I1787" s="72"/>
      <c r="J1787" s="72"/>
      <c r="K1787" s="72"/>
      <c r="L1787" s="93"/>
      <c r="M1787" s="94"/>
      <c r="N1787" s="95"/>
    </row>
    <row r="1788" spans="1:50" s="4" customFormat="1" ht="26.25" customHeight="1" x14ac:dyDescent="0.25">
      <c r="A1788" s="96"/>
      <c r="B1788" s="97"/>
      <c r="C1788" s="97"/>
      <c r="D1788" s="97"/>
      <c r="E1788" s="97"/>
      <c r="F1788" s="97"/>
      <c r="G1788" s="97"/>
      <c r="H1788" s="97"/>
      <c r="I1788" s="97"/>
      <c r="J1788" s="97"/>
      <c r="K1788" s="97"/>
      <c r="L1788" s="97"/>
      <c r="M1788" s="97"/>
      <c r="N1788" s="97"/>
    </row>
    <row r="1789" spans="1:50" s="8" customFormat="1" ht="15" x14ac:dyDescent="0.25">
      <c r="A1789" s="6"/>
      <c r="B1789" s="98" t="s">
        <v>96</v>
      </c>
      <c r="C1789" s="370"/>
      <c r="D1789" s="370"/>
      <c r="E1789" s="370"/>
      <c r="F1789" s="370"/>
      <c r="G1789" s="370"/>
      <c r="H1789" s="371" t="s">
        <v>97</v>
      </c>
      <c r="I1789" s="371"/>
      <c r="J1789" s="371"/>
      <c r="K1789" s="371"/>
      <c r="L1789" s="371"/>
      <c r="M1789" s="4"/>
      <c r="N1789" s="4"/>
      <c r="O1789" s="4"/>
      <c r="P1789" s="4"/>
      <c r="Q1789" s="4"/>
      <c r="R1789" s="4"/>
      <c r="S1789" s="4"/>
      <c r="T1789" s="4"/>
      <c r="U1789" s="4"/>
      <c r="V1789" s="12"/>
      <c r="W1789" s="12"/>
      <c r="X1789" s="12"/>
      <c r="Y1789" s="12"/>
      <c r="Z1789" s="12"/>
      <c r="AA1789" s="12"/>
      <c r="AB1789" s="12"/>
      <c r="AC1789" s="12"/>
      <c r="AD1789" s="12"/>
      <c r="AE1789" s="12"/>
      <c r="AF1789" s="12"/>
      <c r="AG1789" s="12"/>
      <c r="AH1789" s="12"/>
      <c r="AI1789" s="12"/>
      <c r="AJ1789" s="12"/>
      <c r="AK1789" s="12"/>
      <c r="AL1789" s="12"/>
      <c r="AM1789" s="12"/>
      <c r="AN1789" s="12"/>
      <c r="AO1789" s="12"/>
      <c r="AP1789" s="12"/>
      <c r="AQ1789" s="12"/>
      <c r="AR1789" s="12"/>
      <c r="AS1789" s="12"/>
      <c r="AT1789" s="12"/>
      <c r="AU1789" s="12" t="s">
        <v>10</v>
      </c>
      <c r="AV1789" s="12" t="s">
        <v>97</v>
      </c>
      <c r="AW1789" s="12"/>
      <c r="AX1789" s="12"/>
    </row>
    <row r="1790" spans="1:50" s="99" customFormat="1" ht="16.5" customHeight="1" x14ac:dyDescent="0.25">
      <c r="A1790" s="10"/>
      <c r="B1790" s="98"/>
      <c r="C1790" s="369" t="s">
        <v>98</v>
      </c>
      <c r="D1790" s="369"/>
      <c r="E1790" s="369"/>
      <c r="F1790" s="369"/>
      <c r="G1790" s="369"/>
      <c r="H1790" s="369"/>
      <c r="I1790" s="369"/>
      <c r="J1790" s="369"/>
      <c r="K1790" s="369"/>
      <c r="L1790" s="369"/>
      <c r="V1790" s="100"/>
      <c r="W1790" s="100"/>
      <c r="X1790" s="100"/>
      <c r="Y1790" s="100"/>
      <c r="Z1790" s="100"/>
      <c r="AA1790" s="100"/>
      <c r="AB1790" s="100"/>
      <c r="AC1790" s="100"/>
      <c r="AD1790" s="100"/>
      <c r="AE1790" s="100"/>
      <c r="AF1790" s="100"/>
      <c r="AG1790" s="100"/>
      <c r="AH1790" s="100"/>
      <c r="AI1790" s="100"/>
      <c r="AJ1790" s="100"/>
      <c r="AK1790" s="100"/>
      <c r="AL1790" s="100"/>
      <c r="AM1790" s="100"/>
      <c r="AN1790" s="100"/>
      <c r="AO1790" s="100"/>
      <c r="AP1790" s="100"/>
      <c r="AQ1790" s="100"/>
      <c r="AR1790" s="100"/>
      <c r="AS1790" s="100"/>
      <c r="AT1790" s="100"/>
      <c r="AU1790" s="100"/>
      <c r="AV1790" s="100"/>
      <c r="AW1790" s="100"/>
      <c r="AX1790" s="100"/>
    </row>
    <row r="1791" spans="1:50" s="8" customFormat="1" ht="15" x14ac:dyDescent="0.25">
      <c r="A1791" s="6"/>
      <c r="B1791" s="98" t="s">
        <v>99</v>
      </c>
      <c r="C1791" s="370"/>
      <c r="D1791" s="370"/>
      <c r="E1791" s="370"/>
      <c r="F1791" s="370"/>
      <c r="G1791" s="370"/>
      <c r="H1791" s="371" t="s">
        <v>100</v>
      </c>
      <c r="I1791" s="371"/>
      <c r="J1791" s="371"/>
      <c r="K1791" s="371"/>
      <c r="L1791" s="371"/>
      <c r="M1791" s="4"/>
      <c r="N1791" s="4"/>
      <c r="O1791" s="4"/>
      <c r="P1791" s="4"/>
      <c r="Q1791" s="4"/>
      <c r="R1791" s="4"/>
      <c r="S1791" s="4"/>
      <c r="T1791" s="4"/>
      <c r="U1791" s="4"/>
      <c r="V1791" s="12"/>
      <c r="W1791" s="12"/>
      <c r="X1791" s="12"/>
      <c r="Y1791" s="12"/>
      <c r="Z1791" s="12"/>
      <c r="AA1791" s="12"/>
      <c r="AB1791" s="12"/>
      <c r="AC1791" s="12"/>
      <c r="AD1791" s="12"/>
      <c r="AE1791" s="12"/>
      <c r="AF1791" s="12"/>
      <c r="AG1791" s="12"/>
      <c r="AH1791" s="12"/>
      <c r="AI1791" s="12"/>
      <c r="AJ1791" s="12"/>
      <c r="AK1791" s="12"/>
      <c r="AL1791" s="12"/>
      <c r="AM1791" s="12"/>
      <c r="AN1791" s="12"/>
      <c r="AO1791" s="12"/>
      <c r="AP1791" s="12"/>
      <c r="AQ1791" s="12"/>
      <c r="AR1791" s="12"/>
      <c r="AS1791" s="12"/>
      <c r="AT1791" s="12"/>
      <c r="AU1791" s="12"/>
      <c r="AV1791" s="12"/>
      <c r="AW1791" s="12" t="s">
        <v>10</v>
      </c>
      <c r="AX1791" s="12" t="s">
        <v>100</v>
      </c>
    </row>
    <row r="1792" spans="1:50" s="99" customFormat="1" ht="16.5" customHeight="1" x14ac:dyDescent="0.25">
      <c r="A1792" s="10"/>
      <c r="C1792" s="369" t="s">
        <v>98</v>
      </c>
      <c r="D1792" s="369"/>
      <c r="E1792" s="369"/>
      <c r="F1792" s="369"/>
      <c r="G1792" s="369"/>
      <c r="H1792" s="369"/>
      <c r="I1792" s="369"/>
      <c r="J1792" s="369"/>
      <c r="K1792" s="369"/>
      <c r="L1792" s="369"/>
      <c r="V1792" s="100"/>
      <c r="W1792" s="100"/>
      <c r="X1792" s="100"/>
      <c r="Y1792" s="100"/>
      <c r="Z1792" s="100"/>
      <c r="AA1792" s="100"/>
      <c r="AB1792" s="100"/>
      <c r="AC1792" s="100"/>
      <c r="AD1792" s="100"/>
      <c r="AE1792" s="100"/>
      <c r="AF1792" s="100"/>
      <c r="AG1792" s="100"/>
      <c r="AH1792" s="100"/>
      <c r="AI1792" s="100"/>
      <c r="AJ1792" s="100"/>
      <c r="AK1792" s="100"/>
      <c r="AL1792" s="100"/>
      <c r="AM1792" s="100"/>
      <c r="AN1792" s="100"/>
      <c r="AO1792" s="100"/>
      <c r="AP1792" s="100"/>
      <c r="AQ1792" s="100"/>
      <c r="AR1792" s="100"/>
      <c r="AS1792" s="100"/>
      <c r="AT1792" s="100"/>
      <c r="AU1792" s="100"/>
      <c r="AV1792" s="100"/>
      <c r="AW1792" s="100"/>
      <c r="AX1792" s="100"/>
    </row>
    <row r="1793" spans="1:50" s="8" customFormat="1" ht="19.5" customHeight="1" x14ac:dyDescent="0.2">
      <c r="A1793" s="6"/>
      <c r="C1793" s="101"/>
      <c r="D1793" s="101"/>
      <c r="E1793" s="101"/>
      <c r="F1793" s="101"/>
      <c r="G1793" s="101"/>
      <c r="H1793" s="101"/>
      <c r="I1793" s="101"/>
      <c r="J1793" s="101"/>
      <c r="K1793" s="101"/>
      <c r="L1793" s="101"/>
      <c r="V1793" s="12"/>
      <c r="W1793" s="12"/>
      <c r="X1793" s="12"/>
      <c r="Y1793" s="12"/>
      <c r="Z1793" s="12"/>
      <c r="AA1793" s="12"/>
      <c r="AB1793" s="12"/>
      <c r="AC1793" s="12"/>
      <c r="AD1793" s="12"/>
      <c r="AE1793" s="12"/>
      <c r="AF1793" s="12"/>
      <c r="AG1793" s="12"/>
      <c r="AH1793" s="12"/>
      <c r="AI1793" s="12"/>
      <c r="AJ1793" s="12"/>
      <c r="AK1793" s="12"/>
      <c r="AL1793" s="12"/>
      <c r="AM1793" s="12"/>
      <c r="AN1793" s="12"/>
      <c r="AO1793" s="12"/>
      <c r="AP1793" s="12"/>
      <c r="AQ1793" s="12"/>
      <c r="AR1793" s="12"/>
      <c r="AS1793" s="12"/>
      <c r="AT1793" s="12"/>
      <c r="AU1793" s="12"/>
      <c r="AV1793" s="12"/>
      <c r="AW1793" s="12"/>
      <c r="AX1793" s="12"/>
    </row>
    <row r="1794" spans="1:50" s="4" customFormat="1" ht="22.5" customHeight="1" x14ac:dyDescent="0.25">
      <c r="A1794" s="368" t="s">
        <v>101</v>
      </c>
      <c r="B1794" s="368"/>
      <c r="C1794" s="368"/>
      <c r="D1794" s="368"/>
      <c r="E1794" s="368"/>
      <c r="F1794" s="368"/>
      <c r="G1794" s="368"/>
      <c r="H1794" s="368"/>
      <c r="I1794" s="368"/>
      <c r="J1794" s="368"/>
      <c r="K1794" s="368"/>
      <c r="L1794" s="368"/>
      <c r="M1794" s="368"/>
      <c r="N1794" s="368"/>
      <c r="O1794" s="75"/>
      <c r="P1794" s="75"/>
    </row>
    <row r="1795" spans="1:50" s="4" customFormat="1" ht="12.75" customHeight="1" x14ac:dyDescent="0.25">
      <c r="A1795" s="368" t="s">
        <v>102</v>
      </c>
      <c r="B1795" s="368"/>
      <c r="C1795" s="368"/>
      <c r="D1795" s="368"/>
      <c r="E1795" s="368"/>
      <c r="F1795" s="368"/>
      <c r="G1795" s="368"/>
      <c r="H1795" s="368"/>
      <c r="I1795" s="368"/>
      <c r="J1795" s="368"/>
      <c r="K1795" s="368"/>
      <c r="L1795" s="368"/>
      <c r="M1795" s="368"/>
      <c r="N1795" s="368"/>
      <c r="O1795" s="75"/>
      <c r="P1795" s="75"/>
    </row>
    <row r="1796" spans="1:50" s="4" customFormat="1" ht="12.75" customHeight="1" x14ac:dyDescent="0.25">
      <c r="A1796" s="368" t="s">
        <v>103</v>
      </c>
      <c r="B1796" s="368"/>
      <c r="C1796" s="368"/>
      <c r="D1796" s="368"/>
      <c r="E1796" s="368"/>
      <c r="F1796" s="368"/>
      <c r="G1796" s="368"/>
      <c r="H1796" s="368"/>
      <c r="I1796" s="368"/>
      <c r="J1796" s="368"/>
      <c r="K1796" s="368"/>
      <c r="L1796" s="368"/>
      <c r="M1796" s="368"/>
      <c r="N1796" s="368"/>
      <c r="O1796" s="75"/>
      <c r="P1796" s="75"/>
    </row>
    <row r="1797" spans="1:50" s="4" customFormat="1" ht="19.5" customHeight="1" x14ac:dyDescent="0.25"/>
    <row r="1798" spans="1:50" s="4" customFormat="1" ht="15" x14ac:dyDescent="0.25">
      <c r="B1798" s="102"/>
      <c r="D1798" s="102"/>
      <c r="F1798" s="102"/>
    </row>
  </sheetData>
  <mergeCells count="1784"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N56"/>
    <mergeCell ref="C87:N87"/>
    <mergeCell ref="C88:N88"/>
    <mergeCell ref="C89:E89"/>
    <mergeCell ref="C90:E90"/>
    <mergeCell ref="C91:E91"/>
    <mergeCell ref="C82:E82"/>
    <mergeCell ref="C83:E83"/>
    <mergeCell ref="C84:E84"/>
    <mergeCell ref="C85:E85"/>
    <mergeCell ref="C86:N86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C107:E107"/>
    <mergeCell ref="C108:E108"/>
    <mergeCell ref="C109:E109"/>
    <mergeCell ref="C110:E110"/>
    <mergeCell ref="C111:E111"/>
    <mergeCell ref="C102:N102"/>
    <mergeCell ref="C103:N103"/>
    <mergeCell ref="C104:E104"/>
    <mergeCell ref="C105:E105"/>
    <mergeCell ref="C106:E106"/>
    <mergeCell ref="C97:E97"/>
    <mergeCell ref="C98:E98"/>
    <mergeCell ref="C99:E99"/>
    <mergeCell ref="C100:E100"/>
    <mergeCell ref="C101:N101"/>
    <mergeCell ref="C92:E92"/>
    <mergeCell ref="C93:E93"/>
    <mergeCell ref="C94:E94"/>
    <mergeCell ref="C95:E95"/>
    <mergeCell ref="C96:E96"/>
    <mergeCell ref="C127:N127"/>
    <mergeCell ref="C128:N128"/>
    <mergeCell ref="C129:E129"/>
    <mergeCell ref="C130:E130"/>
    <mergeCell ref="C131:E131"/>
    <mergeCell ref="C122:E122"/>
    <mergeCell ref="C123:E123"/>
    <mergeCell ref="C124:E124"/>
    <mergeCell ref="C125:E125"/>
    <mergeCell ref="C126:N126"/>
    <mergeCell ref="C117:N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N116"/>
    <mergeCell ref="C147:E147"/>
    <mergeCell ref="C148:E148"/>
    <mergeCell ref="C149:E149"/>
    <mergeCell ref="C150:E150"/>
    <mergeCell ref="C151:E151"/>
    <mergeCell ref="C142:N142"/>
    <mergeCell ref="C143:N143"/>
    <mergeCell ref="C144:E144"/>
    <mergeCell ref="C145:E145"/>
    <mergeCell ref="C146:E146"/>
    <mergeCell ref="C137:E137"/>
    <mergeCell ref="C138:E138"/>
    <mergeCell ref="C139:E139"/>
    <mergeCell ref="C140:E140"/>
    <mergeCell ref="C141:N141"/>
    <mergeCell ref="C132:E132"/>
    <mergeCell ref="C133:E133"/>
    <mergeCell ref="C134:E134"/>
    <mergeCell ref="C135:E135"/>
    <mergeCell ref="C136:E136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57:N157"/>
    <mergeCell ref="C158:N158"/>
    <mergeCell ref="C159:E159"/>
    <mergeCell ref="C160:E160"/>
    <mergeCell ref="C161:E161"/>
    <mergeCell ref="C152:E152"/>
    <mergeCell ref="C153:E153"/>
    <mergeCell ref="C154:E154"/>
    <mergeCell ref="C155:E155"/>
    <mergeCell ref="C156:N156"/>
    <mergeCell ref="C187:N187"/>
    <mergeCell ref="C188:N188"/>
    <mergeCell ref="C189:E189"/>
    <mergeCell ref="C190:E190"/>
    <mergeCell ref="C191:E191"/>
    <mergeCell ref="C182:E182"/>
    <mergeCell ref="C183:E183"/>
    <mergeCell ref="C184:E184"/>
    <mergeCell ref="C185:E185"/>
    <mergeCell ref="C186:N186"/>
    <mergeCell ref="C177:E177"/>
    <mergeCell ref="C178:E178"/>
    <mergeCell ref="C179:E179"/>
    <mergeCell ref="C180:E180"/>
    <mergeCell ref="C181:E181"/>
    <mergeCell ref="C172:N172"/>
    <mergeCell ref="C173:N173"/>
    <mergeCell ref="C174:E174"/>
    <mergeCell ref="C175:E175"/>
    <mergeCell ref="C176:E176"/>
    <mergeCell ref="C207:E207"/>
    <mergeCell ref="C208:E208"/>
    <mergeCell ref="C209:E209"/>
    <mergeCell ref="C210:E210"/>
    <mergeCell ref="C211:E211"/>
    <mergeCell ref="C202:N202"/>
    <mergeCell ref="C203:N203"/>
    <mergeCell ref="C204:E204"/>
    <mergeCell ref="C205:E205"/>
    <mergeCell ref="C206:E206"/>
    <mergeCell ref="C197:E197"/>
    <mergeCell ref="C198:E198"/>
    <mergeCell ref="C199:E199"/>
    <mergeCell ref="C200:E200"/>
    <mergeCell ref="C201:N201"/>
    <mergeCell ref="C192:E192"/>
    <mergeCell ref="C193:E193"/>
    <mergeCell ref="C194:E194"/>
    <mergeCell ref="C195:E195"/>
    <mergeCell ref="C196:E19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N217"/>
    <mergeCell ref="C218:N218"/>
    <mergeCell ref="C219:E219"/>
    <mergeCell ref="C220:E220"/>
    <mergeCell ref="C221:E221"/>
    <mergeCell ref="C212:E212"/>
    <mergeCell ref="C213:E213"/>
    <mergeCell ref="C214:E214"/>
    <mergeCell ref="C215:E215"/>
    <mergeCell ref="C216:N216"/>
    <mergeCell ref="C248:K248"/>
    <mergeCell ref="C249:K249"/>
    <mergeCell ref="C250:K250"/>
    <mergeCell ref="C251:K251"/>
    <mergeCell ref="C252:K252"/>
    <mergeCell ref="C243:K243"/>
    <mergeCell ref="C244:K244"/>
    <mergeCell ref="C245:K245"/>
    <mergeCell ref="C246:K246"/>
    <mergeCell ref="C247:K247"/>
    <mergeCell ref="C238:K238"/>
    <mergeCell ref="C239:K239"/>
    <mergeCell ref="C240:K240"/>
    <mergeCell ref="C241:K241"/>
    <mergeCell ref="C242:K242"/>
    <mergeCell ref="C232:E232"/>
    <mergeCell ref="C233:E233"/>
    <mergeCell ref="C234:E234"/>
    <mergeCell ref="C235:E235"/>
    <mergeCell ref="C237:K237"/>
    <mergeCell ref="C268:E268"/>
    <mergeCell ref="C269:E269"/>
    <mergeCell ref="C270:E270"/>
    <mergeCell ref="C271:E271"/>
    <mergeCell ref="C272:E272"/>
    <mergeCell ref="C263:N263"/>
    <mergeCell ref="C264:N264"/>
    <mergeCell ref="C265:N265"/>
    <mergeCell ref="C266:E266"/>
    <mergeCell ref="C267:E267"/>
    <mergeCell ref="C258:K258"/>
    <mergeCell ref="C259:K259"/>
    <mergeCell ref="C260:K260"/>
    <mergeCell ref="A261:N261"/>
    <mergeCell ref="C262:E262"/>
    <mergeCell ref="C253:K253"/>
    <mergeCell ref="C254:K254"/>
    <mergeCell ref="C255:K255"/>
    <mergeCell ref="C256:K256"/>
    <mergeCell ref="C257:K25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78:N278"/>
    <mergeCell ref="C279:N279"/>
    <mergeCell ref="C280:N280"/>
    <mergeCell ref="C281:E281"/>
    <mergeCell ref="C282:E282"/>
    <mergeCell ref="C273:E273"/>
    <mergeCell ref="C274:E274"/>
    <mergeCell ref="C275:E275"/>
    <mergeCell ref="C276:E276"/>
    <mergeCell ref="C277:E277"/>
    <mergeCell ref="C308:N308"/>
    <mergeCell ref="C309:N309"/>
    <mergeCell ref="C310:N310"/>
    <mergeCell ref="C311:E311"/>
    <mergeCell ref="C312:E312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E302"/>
    <mergeCell ref="C293:N293"/>
    <mergeCell ref="C294:N294"/>
    <mergeCell ref="C295:N295"/>
    <mergeCell ref="C296:E296"/>
    <mergeCell ref="C297:E297"/>
    <mergeCell ref="C328:E328"/>
    <mergeCell ref="C329:E329"/>
    <mergeCell ref="C330:E330"/>
    <mergeCell ref="C331:E331"/>
    <mergeCell ref="C332:E332"/>
    <mergeCell ref="C323:N323"/>
    <mergeCell ref="C324:N324"/>
    <mergeCell ref="C325:N325"/>
    <mergeCell ref="C326:E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N338"/>
    <mergeCell ref="C339:N339"/>
    <mergeCell ref="C340:N340"/>
    <mergeCell ref="C341:E341"/>
    <mergeCell ref="C342:E342"/>
    <mergeCell ref="C333:E333"/>
    <mergeCell ref="C334:E334"/>
    <mergeCell ref="C335:E335"/>
    <mergeCell ref="C336:E336"/>
    <mergeCell ref="C337:E337"/>
    <mergeCell ref="C368:N368"/>
    <mergeCell ref="C369:N369"/>
    <mergeCell ref="C370:N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53:N353"/>
    <mergeCell ref="C354:N354"/>
    <mergeCell ref="C355:N355"/>
    <mergeCell ref="C356:E356"/>
    <mergeCell ref="C357:E357"/>
    <mergeCell ref="C388:E388"/>
    <mergeCell ref="C389:E389"/>
    <mergeCell ref="C390:E390"/>
    <mergeCell ref="C391:E391"/>
    <mergeCell ref="C392:E392"/>
    <mergeCell ref="C383:N383"/>
    <mergeCell ref="C384:N384"/>
    <mergeCell ref="C385:N385"/>
    <mergeCell ref="C386:E386"/>
    <mergeCell ref="C387:E387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408:E408"/>
    <mergeCell ref="C409:E409"/>
    <mergeCell ref="C410:E410"/>
    <mergeCell ref="C411:E411"/>
    <mergeCell ref="C412:E412"/>
    <mergeCell ref="C403:E403"/>
    <mergeCell ref="C404:E404"/>
    <mergeCell ref="C405:E405"/>
    <mergeCell ref="C406:E406"/>
    <mergeCell ref="C407:E407"/>
    <mergeCell ref="C398:N398"/>
    <mergeCell ref="C399:N399"/>
    <mergeCell ref="C400:N400"/>
    <mergeCell ref="C401:E401"/>
    <mergeCell ref="C402:E402"/>
    <mergeCell ref="C393:E393"/>
    <mergeCell ref="C394:E394"/>
    <mergeCell ref="C395:E395"/>
    <mergeCell ref="C396:E396"/>
    <mergeCell ref="C397:E397"/>
    <mergeCell ref="C429:K429"/>
    <mergeCell ref="C430:K430"/>
    <mergeCell ref="C431:K431"/>
    <mergeCell ref="C432:K432"/>
    <mergeCell ref="C433:K433"/>
    <mergeCell ref="C424:K424"/>
    <mergeCell ref="C425:K425"/>
    <mergeCell ref="C426:K426"/>
    <mergeCell ref="C427:K427"/>
    <mergeCell ref="C428:K428"/>
    <mergeCell ref="C418:E418"/>
    <mergeCell ref="C420:K420"/>
    <mergeCell ref="C421:K421"/>
    <mergeCell ref="C422:K422"/>
    <mergeCell ref="C423:K423"/>
    <mergeCell ref="C413:E413"/>
    <mergeCell ref="C414:E414"/>
    <mergeCell ref="C415:E415"/>
    <mergeCell ref="C416:E416"/>
    <mergeCell ref="C417:N417"/>
    <mergeCell ref="C449:E449"/>
    <mergeCell ref="C450:E450"/>
    <mergeCell ref="C451:E451"/>
    <mergeCell ref="C452:E452"/>
    <mergeCell ref="C453:E453"/>
    <mergeCell ref="A444:N444"/>
    <mergeCell ref="C445:E445"/>
    <mergeCell ref="C446:N446"/>
    <mergeCell ref="C447:N447"/>
    <mergeCell ref="C448:E448"/>
    <mergeCell ref="C439:K439"/>
    <mergeCell ref="C440:K440"/>
    <mergeCell ref="C441:K441"/>
    <mergeCell ref="C442:K442"/>
    <mergeCell ref="C443:K443"/>
    <mergeCell ref="C434:K434"/>
    <mergeCell ref="C435:K435"/>
    <mergeCell ref="C436:K436"/>
    <mergeCell ref="C437:K437"/>
    <mergeCell ref="C438:K438"/>
    <mergeCell ref="C469:E469"/>
    <mergeCell ref="C470:N470"/>
    <mergeCell ref="C471:E471"/>
    <mergeCell ref="C472:E472"/>
    <mergeCell ref="C473:N473"/>
    <mergeCell ref="C464:E464"/>
    <mergeCell ref="C465:E465"/>
    <mergeCell ref="C466:E466"/>
    <mergeCell ref="C467:N467"/>
    <mergeCell ref="C468:E468"/>
    <mergeCell ref="C459:E459"/>
    <mergeCell ref="C460:E460"/>
    <mergeCell ref="C461:E461"/>
    <mergeCell ref="C462:E462"/>
    <mergeCell ref="C463:E463"/>
    <mergeCell ref="C454:E454"/>
    <mergeCell ref="C455:E455"/>
    <mergeCell ref="C456:E456"/>
    <mergeCell ref="C457:N457"/>
    <mergeCell ref="C458:N458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E487"/>
    <mergeCell ref="C488:E488"/>
    <mergeCell ref="C479:N479"/>
    <mergeCell ref="C480:N480"/>
    <mergeCell ref="C481:E481"/>
    <mergeCell ref="C482:E482"/>
    <mergeCell ref="C483:E483"/>
    <mergeCell ref="C474:E474"/>
    <mergeCell ref="C475:E475"/>
    <mergeCell ref="C476:N476"/>
    <mergeCell ref="C477:E477"/>
    <mergeCell ref="C478:E478"/>
    <mergeCell ref="C509:E509"/>
    <mergeCell ref="C510:E510"/>
    <mergeCell ref="C511:E511"/>
    <mergeCell ref="C512:E512"/>
    <mergeCell ref="C513:E513"/>
    <mergeCell ref="C504:N504"/>
    <mergeCell ref="C505:E505"/>
    <mergeCell ref="C506:E506"/>
    <mergeCell ref="C507:N507"/>
    <mergeCell ref="C508:N508"/>
    <mergeCell ref="C499:E499"/>
    <mergeCell ref="C500:E500"/>
    <mergeCell ref="C501:E501"/>
    <mergeCell ref="C502:E502"/>
    <mergeCell ref="C503:E503"/>
    <mergeCell ref="C494:N494"/>
    <mergeCell ref="C495:N495"/>
    <mergeCell ref="C496:E496"/>
    <mergeCell ref="C497:E497"/>
    <mergeCell ref="C498:E498"/>
    <mergeCell ref="C529:E529"/>
    <mergeCell ref="C530:E530"/>
    <mergeCell ref="C531:E531"/>
    <mergeCell ref="C532:E532"/>
    <mergeCell ref="C533:E533"/>
    <mergeCell ref="C524:N524"/>
    <mergeCell ref="C525:E525"/>
    <mergeCell ref="C526:E526"/>
    <mergeCell ref="C527:E527"/>
    <mergeCell ref="C528:E528"/>
    <mergeCell ref="C519:E519"/>
    <mergeCell ref="C520:E520"/>
    <mergeCell ref="C521:E521"/>
    <mergeCell ref="C522:E522"/>
    <mergeCell ref="C523:N523"/>
    <mergeCell ref="C514:E514"/>
    <mergeCell ref="C515:E515"/>
    <mergeCell ref="C516:E516"/>
    <mergeCell ref="C517:E517"/>
    <mergeCell ref="C518:E518"/>
    <mergeCell ref="C550:K550"/>
    <mergeCell ref="C551:K551"/>
    <mergeCell ref="C552:K552"/>
    <mergeCell ref="C553:K553"/>
    <mergeCell ref="C554:K554"/>
    <mergeCell ref="C545:K545"/>
    <mergeCell ref="C546:K546"/>
    <mergeCell ref="C547:K547"/>
    <mergeCell ref="C548:K548"/>
    <mergeCell ref="C549:K549"/>
    <mergeCell ref="C540:K540"/>
    <mergeCell ref="C541:K541"/>
    <mergeCell ref="C542:K542"/>
    <mergeCell ref="C543:K543"/>
    <mergeCell ref="C544:K544"/>
    <mergeCell ref="C534:N534"/>
    <mergeCell ref="C535:E535"/>
    <mergeCell ref="C537:K537"/>
    <mergeCell ref="C538:K538"/>
    <mergeCell ref="C539:K539"/>
    <mergeCell ref="C570:E570"/>
    <mergeCell ref="C571:E571"/>
    <mergeCell ref="C572:E572"/>
    <mergeCell ref="C573:E573"/>
    <mergeCell ref="C574:E574"/>
    <mergeCell ref="C565:N565"/>
    <mergeCell ref="C566:N566"/>
    <mergeCell ref="C567:E567"/>
    <mergeCell ref="C568:E568"/>
    <mergeCell ref="C569:E569"/>
    <mergeCell ref="C560:K560"/>
    <mergeCell ref="C561:K561"/>
    <mergeCell ref="C562:K562"/>
    <mergeCell ref="A563:N563"/>
    <mergeCell ref="C564:E564"/>
    <mergeCell ref="C555:K555"/>
    <mergeCell ref="C556:K556"/>
    <mergeCell ref="C557:K557"/>
    <mergeCell ref="C558:K558"/>
    <mergeCell ref="C559:K559"/>
    <mergeCell ref="C590:E590"/>
    <mergeCell ref="C591:E591"/>
    <mergeCell ref="C592:N592"/>
    <mergeCell ref="C593:E593"/>
    <mergeCell ref="C594:E594"/>
    <mergeCell ref="C585:E585"/>
    <mergeCell ref="C586:N586"/>
    <mergeCell ref="C587:E587"/>
    <mergeCell ref="C588:E588"/>
    <mergeCell ref="C589:N589"/>
    <mergeCell ref="C580:E580"/>
    <mergeCell ref="C581:E581"/>
    <mergeCell ref="C582:E582"/>
    <mergeCell ref="C583:E583"/>
    <mergeCell ref="C584:E584"/>
    <mergeCell ref="C575:E575"/>
    <mergeCell ref="C576:N576"/>
    <mergeCell ref="C577:N577"/>
    <mergeCell ref="C578:E578"/>
    <mergeCell ref="C579:E579"/>
    <mergeCell ref="C610:E610"/>
    <mergeCell ref="C611:E611"/>
    <mergeCell ref="C612:E612"/>
    <mergeCell ref="C613:N613"/>
    <mergeCell ref="C614:N614"/>
    <mergeCell ref="C605:E605"/>
    <mergeCell ref="C606:E606"/>
    <mergeCell ref="C607:E607"/>
    <mergeCell ref="C608:E608"/>
    <mergeCell ref="C609:E609"/>
    <mergeCell ref="C600:E600"/>
    <mergeCell ref="C601:E601"/>
    <mergeCell ref="C602:E602"/>
    <mergeCell ref="C603:E603"/>
    <mergeCell ref="C604:E604"/>
    <mergeCell ref="C595:N595"/>
    <mergeCell ref="C596:E596"/>
    <mergeCell ref="C597:E597"/>
    <mergeCell ref="C598:N598"/>
    <mergeCell ref="C599:N599"/>
    <mergeCell ref="C630:E630"/>
    <mergeCell ref="C631:E631"/>
    <mergeCell ref="C632:E632"/>
    <mergeCell ref="C633:E633"/>
    <mergeCell ref="C634:E634"/>
    <mergeCell ref="C625:E625"/>
    <mergeCell ref="C626:N626"/>
    <mergeCell ref="C627:N627"/>
    <mergeCell ref="C628:E628"/>
    <mergeCell ref="C629:E629"/>
    <mergeCell ref="C620:E620"/>
    <mergeCell ref="C621:E621"/>
    <mergeCell ref="C622:E622"/>
    <mergeCell ref="C623:N623"/>
    <mergeCell ref="C624:E624"/>
    <mergeCell ref="C615:E615"/>
    <mergeCell ref="C616:E616"/>
    <mergeCell ref="C617:E617"/>
    <mergeCell ref="C618:E618"/>
    <mergeCell ref="C619:E619"/>
    <mergeCell ref="C650:E650"/>
    <mergeCell ref="C651:E651"/>
    <mergeCell ref="C652:E652"/>
    <mergeCell ref="C653:N653"/>
    <mergeCell ref="C654:E654"/>
    <mergeCell ref="C645:E645"/>
    <mergeCell ref="C646:E646"/>
    <mergeCell ref="C647:E647"/>
    <mergeCell ref="C648:E648"/>
    <mergeCell ref="C649:E649"/>
    <mergeCell ref="C640:E640"/>
    <mergeCell ref="C641:E641"/>
    <mergeCell ref="C642:N642"/>
    <mergeCell ref="C643:N643"/>
    <mergeCell ref="C644:E644"/>
    <mergeCell ref="C635:E635"/>
    <mergeCell ref="C636:E636"/>
    <mergeCell ref="C637:E637"/>
    <mergeCell ref="C638:E638"/>
    <mergeCell ref="C639:E639"/>
    <mergeCell ref="C671:K671"/>
    <mergeCell ref="C672:K672"/>
    <mergeCell ref="C673:K673"/>
    <mergeCell ref="C674:K674"/>
    <mergeCell ref="C675:K675"/>
    <mergeCell ref="C666:K666"/>
    <mergeCell ref="C667:K667"/>
    <mergeCell ref="C668:K668"/>
    <mergeCell ref="C669:K669"/>
    <mergeCell ref="C670:K670"/>
    <mergeCell ref="C661:K661"/>
    <mergeCell ref="C662:K662"/>
    <mergeCell ref="C663:K663"/>
    <mergeCell ref="C664:K664"/>
    <mergeCell ref="C665:K665"/>
    <mergeCell ref="C656:K656"/>
    <mergeCell ref="C657:K657"/>
    <mergeCell ref="C658:K658"/>
    <mergeCell ref="C659:K659"/>
    <mergeCell ref="C660:K660"/>
    <mergeCell ref="C691:E691"/>
    <mergeCell ref="C692:E692"/>
    <mergeCell ref="C693:E693"/>
    <mergeCell ref="C694:E694"/>
    <mergeCell ref="C695:E695"/>
    <mergeCell ref="C686:N686"/>
    <mergeCell ref="C687:E687"/>
    <mergeCell ref="C688:E688"/>
    <mergeCell ref="C689:E689"/>
    <mergeCell ref="C690:E690"/>
    <mergeCell ref="C681:K681"/>
    <mergeCell ref="A682:N682"/>
    <mergeCell ref="A683:N683"/>
    <mergeCell ref="C684:E684"/>
    <mergeCell ref="C685:N685"/>
    <mergeCell ref="C676:K676"/>
    <mergeCell ref="C677:K677"/>
    <mergeCell ref="C678:K678"/>
    <mergeCell ref="C679:K679"/>
    <mergeCell ref="C680:K680"/>
    <mergeCell ref="C711:E711"/>
    <mergeCell ref="C712:E712"/>
    <mergeCell ref="C713:E713"/>
    <mergeCell ref="C714:E714"/>
    <mergeCell ref="C715:N715"/>
    <mergeCell ref="C706:E706"/>
    <mergeCell ref="C707:E707"/>
    <mergeCell ref="C708:E708"/>
    <mergeCell ref="C709:E709"/>
    <mergeCell ref="C710:E710"/>
    <mergeCell ref="C701:N701"/>
    <mergeCell ref="C702:N702"/>
    <mergeCell ref="C703:E703"/>
    <mergeCell ref="C704:E704"/>
    <mergeCell ref="C705:E705"/>
    <mergeCell ref="C696:E696"/>
    <mergeCell ref="C697:E697"/>
    <mergeCell ref="C698:E698"/>
    <mergeCell ref="C699:E699"/>
    <mergeCell ref="C700:E700"/>
    <mergeCell ref="C731:E731"/>
    <mergeCell ref="C732:N732"/>
    <mergeCell ref="C733:N733"/>
    <mergeCell ref="C734:E734"/>
    <mergeCell ref="C735:E735"/>
    <mergeCell ref="C726:E726"/>
    <mergeCell ref="C727:E727"/>
    <mergeCell ref="C728:E728"/>
    <mergeCell ref="C729:E729"/>
    <mergeCell ref="A730:N730"/>
    <mergeCell ref="C721:E721"/>
    <mergeCell ref="C722:E722"/>
    <mergeCell ref="C723:E723"/>
    <mergeCell ref="C724:E724"/>
    <mergeCell ref="C725:E725"/>
    <mergeCell ref="C716:N716"/>
    <mergeCell ref="C717:E717"/>
    <mergeCell ref="C718:E718"/>
    <mergeCell ref="C719:E719"/>
    <mergeCell ref="C720:E720"/>
    <mergeCell ref="C751:E751"/>
    <mergeCell ref="C752:E752"/>
    <mergeCell ref="C753:E753"/>
    <mergeCell ref="C754:E754"/>
    <mergeCell ref="C755:E755"/>
    <mergeCell ref="C746:E746"/>
    <mergeCell ref="C747:E747"/>
    <mergeCell ref="C748:N748"/>
    <mergeCell ref="C749:N749"/>
    <mergeCell ref="C750:E750"/>
    <mergeCell ref="C741:E741"/>
    <mergeCell ref="C742:E742"/>
    <mergeCell ref="C743:E743"/>
    <mergeCell ref="C744:E744"/>
    <mergeCell ref="C745:E745"/>
    <mergeCell ref="C736:E736"/>
    <mergeCell ref="C737:E737"/>
    <mergeCell ref="C738:E738"/>
    <mergeCell ref="C739:E739"/>
    <mergeCell ref="C740:E740"/>
    <mergeCell ref="C771:E771"/>
    <mergeCell ref="C772:E772"/>
    <mergeCell ref="C773:E773"/>
    <mergeCell ref="C774:E774"/>
    <mergeCell ref="C775:E775"/>
    <mergeCell ref="C766:E766"/>
    <mergeCell ref="C767:E767"/>
    <mergeCell ref="C768:E768"/>
    <mergeCell ref="C769:E769"/>
    <mergeCell ref="C770:E770"/>
    <mergeCell ref="C761:E761"/>
    <mergeCell ref="C762:N762"/>
    <mergeCell ref="C763:N763"/>
    <mergeCell ref="C764:E764"/>
    <mergeCell ref="C765:E765"/>
    <mergeCell ref="C756:E756"/>
    <mergeCell ref="C757:E757"/>
    <mergeCell ref="C758:E758"/>
    <mergeCell ref="C759:E759"/>
    <mergeCell ref="C760:E760"/>
    <mergeCell ref="C791:E791"/>
    <mergeCell ref="C792:E792"/>
    <mergeCell ref="C793:E793"/>
    <mergeCell ref="C794:E794"/>
    <mergeCell ref="C795:E795"/>
    <mergeCell ref="C786:N786"/>
    <mergeCell ref="C787:E787"/>
    <mergeCell ref="C788:E788"/>
    <mergeCell ref="C789:E789"/>
    <mergeCell ref="C790:E790"/>
    <mergeCell ref="C781:E781"/>
    <mergeCell ref="C782:E782"/>
    <mergeCell ref="A783:N783"/>
    <mergeCell ref="C784:E784"/>
    <mergeCell ref="C785:N785"/>
    <mergeCell ref="C776:E776"/>
    <mergeCell ref="C777:E777"/>
    <mergeCell ref="C778:E778"/>
    <mergeCell ref="C779:E779"/>
    <mergeCell ref="C780:E780"/>
    <mergeCell ref="C811:E811"/>
    <mergeCell ref="C812:E812"/>
    <mergeCell ref="C813:E813"/>
    <mergeCell ref="C814:E814"/>
    <mergeCell ref="C815:E815"/>
    <mergeCell ref="C806:E806"/>
    <mergeCell ref="C807:E807"/>
    <mergeCell ref="C808:E808"/>
    <mergeCell ref="C809:E809"/>
    <mergeCell ref="C810:E810"/>
    <mergeCell ref="C801:E801"/>
    <mergeCell ref="C802:E802"/>
    <mergeCell ref="C803:N803"/>
    <mergeCell ref="C804:N804"/>
    <mergeCell ref="C805:E805"/>
    <mergeCell ref="C796:E796"/>
    <mergeCell ref="C797:E797"/>
    <mergeCell ref="C798:E798"/>
    <mergeCell ref="C799:E799"/>
    <mergeCell ref="C800:E800"/>
    <mergeCell ref="C831:E831"/>
    <mergeCell ref="C832:E832"/>
    <mergeCell ref="C833:E833"/>
    <mergeCell ref="A834:N834"/>
    <mergeCell ref="C835:E835"/>
    <mergeCell ref="C826:E826"/>
    <mergeCell ref="C827:E827"/>
    <mergeCell ref="C828:E828"/>
    <mergeCell ref="C829:E829"/>
    <mergeCell ref="C830:E830"/>
    <mergeCell ref="C821:E821"/>
    <mergeCell ref="C822:E822"/>
    <mergeCell ref="C823:E823"/>
    <mergeCell ref="C824:E824"/>
    <mergeCell ref="C825:E825"/>
    <mergeCell ref="C816:E816"/>
    <mergeCell ref="C817:N817"/>
    <mergeCell ref="C818:N818"/>
    <mergeCell ref="C819:E819"/>
    <mergeCell ref="C820:E820"/>
    <mergeCell ref="C851:E851"/>
    <mergeCell ref="C852:E852"/>
    <mergeCell ref="C853:E853"/>
    <mergeCell ref="C854:N854"/>
    <mergeCell ref="C855:N855"/>
    <mergeCell ref="C846:E846"/>
    <mergeCell ref="C847:E847"/>
    <mergeCell ref="C848:E848"/>
    <mergeCell ref="C849:E849"/>
    <mergeCell ref="C850:E850"/>
    <mergeCell ref="C841:E841"/>
    <mergeCell ref="C842:E842"/>
    <mergeCell ref="C843:E843"/>
    <mergeCell ref="C844:E844"/>
    <mergeCell ref="C845:E845"/>
    <mergeCell ref="C836:N836"/>
    <mergeCell ref="C837:N837"/>
    <mergeCell ref="C838:E838"/>
    <mergeCell ref="C839:E839"/>
    <mergeCell ref="C840:E840"/>
    <mergeCell ref="C871:E871"/>
    <mergeCell ref="C872:E872"/>
    <mergeCell ref="C873:E873"/>
    <mergeCell ref="C874:E874"/>
    <mergeCell ref="C875:E875"/>
    <mergeCell ref="C866:E866"/>
    <mergeCell ref="C867:E867"/>
    <mergeCell ref="C868:N868"/>
    <mergeCell ref="C869:N869"/>
    <mergeCell ref="C870:E870"/>
    <mergeCell ref="C861:E861"/>
    <mergeCell ref="C862:E862"/>
    <mergeCell ref="C863:E863"/>
    <mergeCell ref="C864:E864"/>
    <mergeCell ref="C865:E865"/>
    <mergeCell ref="C856:E856"/>
    <mergeCell ref="C857:E857"/>
    <mergeCell ref="C858:E858"/>
    <mergeCell ref="C859:E859"/>
    <mergeCell ref="C860:E860"/>
    <mergeCell ref="C891:N891"/>
    <mergeCell ref="C892:N892"/>
    <mergeCell ref="C893:E893"/>
    <mergeCell ref="C894:E894"/>
    <mergeCell ref="C895:E895"/>
    <mergeCell ref="C886:E886"/>
    <mergeCell ref="C887:E887"/>
    <mergeCell ref="C888:E888"/>
    <mergeCell ref="A889:N889"/>
    <mergeCell ref="C890:E890"/>
    <mergeCell ref="C881:E881"/>
    <mergeCell ref="C882:N882"/>
    <mergeCell ref="C883:E883"/>
    <mergeCell ref="C884:E884"/>
    <mergeCell ref="C885:N885"/>
    <mergeCell ref="C876:E876"/>
    <mergeCell ref="C877:E877"/>
    <mergeCell ref="C878:E878"/>
    <mergeCell ref="C879:E879"/>
    <mergeCell ref="C880:E880"/>
    <mergeCell ref="C911:E911"/>
    <mergeCell ref="C912:E912"/>
    <mergeCell ref="C913:E913"/>
    <mergeCell ref="C914:E914"/>
    <mergeCell ref="C915:E915"/>
    <mergeCell ref="C906:E906"/>
    <mergeCell ref="C907:N907"/>
    <mergeCell ref="C908:N908"/>
    <mergeCell ref="C909:E909"/>
    <mergeCell ref="C910:E910"/>
    <mergeCell ref="C901:E901"/>
    <mergeCell ref="C902:E902"/>
    <mergeCell ref="C903:E903"/>
    <mergeCell ref="C904:E904"/>
    <mergeCell ref="C905:E905"/>
    <mergeCell ref="C896:E896"/>
    <mergeCell ref="C897:E897"/>
    <mergeCell ref="C898:E898"/>
    <mergeCell ref="C899:E899"/>
    <mergeCell ref="C900:E900"/>
    <mergeCell ref="C931:E931"/>
    <mergeCell ref="C932:E932"/>
    <mergeCell ref="C933:E933"/>
    <mergeCell ref="C934:E934"/>
    <mergeCell ref="C935:E935"/>
    <mergeCell ref="C926:E926"/>
    <mergeCell ref="C927:E927"/>
    <mergeCell ref="C928:E928"/>
    <mergeCell ref="C929:E929"/>
    <mergeCell ref="C930:E930"/>
    <mergeCell ref="C921:N921"/>
    <mergeCell ref="C922:N922"/>
    <mergeCell ref="C923:E923"/>
    <mergeCell ref="C924:E924"/>
    <mergeCell ref="C925:E925"/>
    <mergeCell ref="C916:E916"/>
    <mergeCell ref="C917:E917"/>
    <mergeCell ref="C918:E918"/>
    <mergeCell ref="C919:E919"/>
    <mergeCell ref="C920:E920"/>
    <mergeCell ref="C951:E951"/>
    <mergeCell ref="C952:E952"/>
    <mergeCell ref="C953:E953"/>
    <mergeCell ref="C954:E954"/>
    <mergeCell ref="C955:E955"/>
    <mergeCell ref="C946:E946"/>
    <mergeCell ref="C947:E947"/>
    <mergeCell ref="C948:E948"/>
    <mergeCell ref="C949:E949"/>
    <mergeCell ref="C950:E950"/>
    <mergeCell ref="C941:E941"/>
    <mergeCell ref="C942:E942"/>
    <mergeCell ref="C943:E943"/>
    <mergeCell ref="C944:E944"/>
    <mergeCell ref="C945:E945"/>
    <mergeCell ref="A936:N936"/>
    <mergeCell ref="C937:E937"/>
    <mergeCell ref="C938:N938"/>
    <mergeCell ref="C939:N939"/>
    <mergeCell ref="C940:E940"/>
    <mergeCell ref="C971:N971"/>
    <mergeCell ref="C972:E972"/>
    <mergeCell ref="C973:E973"/>
    <mergeCell ref="C974:E974"/>
    <mergeCell ref="C975:E975"/>
    <mergeCell ref="C966:E966"/>
    <mergeCell ref="C967:E967"/>
    <mergeCell ref="C968:E968"/>
    <mergeCell ref="C969:E969"/>
    <mergeCell ref="C970:N970"/>
    <mergeCell ref="C961:E961"/>
    <mergeCell ref="C962:E962"/>
    <mergeCell ref="C963:E963"/>
    <mergeCell ref="C964:E964"/>
    <mergeCell ref="C965:E965"/>
    <mergeCell ref="C956:N956"/>
    <mergeCell ref="C957:N957"/>
    <mergeCell ref="C958:E958"/>
    <mergeCell ref="C959:E959"/>
    <mergeCell ref="C960:E960"/>
    <mergeCell ref="C991:E991"/>
    <mergeCell ref="C992:E992"/>
    <mergeCell ref="C993:E993"/>
    <mergeCell ref="C994:E994"/>
    <mergeCell ref="C995:E995"/>
    <mergeCell ref="C986:E986"/>
    <mergeCell ref="A987:N987"/>
    <mergeCell ref="C988:E988"/>
    <mergeCell ref="C989:N989"/>
    <mergeCell ref="C990:N990"/>
    <mergeCell ref="C981:E981"/>
    <mergeCell ref="C982:E982"/>
    <mergeCell ref="C983:E983"/>
    <mergeCell ref="C984:E984"/>
    <mergeCell ref="C985:E985"/>
    <mergeCell ref="C976:E976"/>
    <mergeCell ref="C977:E977"/>
    <mergeCell ref="C978:E978"/>
    <mergeCell ref="C979:E979"/>
    <mergeCell ref="C980:E980"/>
    <mergeCell ref="C1011:E1011"/>
    <mergeCell ref="C1012:E1012"/>
    <mergeCell ref="C1013:E1013"/>
    <mergeCell ref="C1014:E1014"/>
    <mergeCell ref="C1015:E1015"/>
    <mergeCell ref="C1006:N1006"/>
    <mergeCell ref="C1007:E1007"/>
    <mergeCell ref="C1008:E1008"/>
    <mergeCell ref="C1009:E1009"/>
    <mergeCell ref="C1010:E1010"/>
    <mergeCell ref="C1001:E1001"/>
    <mergeCell ref="C1002:E1002"/>
    <mergeCell ref="C1003:E1003"/>
    <mergeCell ref="C1004:E1004"/>
    <mergeCell ref="C1005:N1005"/>
    <mergeCell ref="C996:E996"/>
    <mergeCell ref="C997:E997"/>
    <mergeCell ref="C998:E998"/>
    <mergeCell ref="C999:E999"/>
    <mergeCell ref="C1000:E1000"/>
    <mergeCell ref="C1031:E1031"/>
    <mergeCell ref="C1032:E1032"/>
    <mergeCell ref="C1033:E1033"/>
    <mergeCell ref="C1034:E1034"/>
    <mergeCell ref="C1035:E1035"/>
    <mergeCell ref="C1026:E1026"/>
    <mergeCell ref="C1027:E1027"/>
    <mergeCell ref="C1028:E1028"/>
    <mergeCell ref="C1029:E1029"/>
    <mergeCell ref="C1030:E1030"/>
    <mergeCell ref="C1021:E1021"/>
    <mergeCell ref="C1022:E1022"/>
    <mergeCell ref="C1023:E1023"/>
    <mergeCell ref="C1024:E1024"/>
    <mergeCell ref="C1025:E1025"/>
    <mergeCell ref="C1016:E1016"/>
    <mergeCell ref="C1017:E1017"/>
    <mergeCell ref="C1018:E1018"/>
    <mergeCell ref="C1019:N1019"/>
    <mergeCell ref="C1020:N1020"/>
    <mergeCell ref="C1051:E1051"/>
    <mergeCell ref="C1052:E1052"/>
    <mergeCell ref="C1053:E1053"/>
    <mergeCell ref="C1054:N1054"/>
    <mergeCell ref="C1055:N1055"/>
    <mergeCell ref="C1046:E1046"/>
    <mergeCell ref="C1047:E1047"/>
    <mergeCell ref="C1048:E1048"/>
    <mergeCell ref="C1049:E1049"/>
    <mergeCell ref="C1050:E1050"/>
    <mergeCell ref="C1041:E1041"/>
    <mergeCell ref="C1042:E1042"/>
    <mergeCell ref="C1043:E1043"/>
    <mergeCell ref="C1044:E1044"/>
    <mergeCell ref="C1045:E1045"/>
    <mergeCell ref="A1036:N1036"/>
    <mergeCell ref="C1037:E1037"/>
    <mergeCell ref="C1038:N1038"/>
    <mergeCell ref="C1039:N1039"/>
    <mergeCell ref="C1040:E1040"/>
    <mergeCell ref="C1071:E1071"/>
    <mergeCell ref="C1072:E1072"/>
    <mergeCell ref="C1073:E1073"/>
    <mergeCell ref="C1074:E1074"/>
    <mergeCell ref="C1075:E1075"/>
    <mergeCell ref="C1066:E1066"/>
    <mergeCell ref="C1067:E1067"/>
    <mergeCell ref="C1068:N1068"/>
    <mergeCell ref="C1069:N1069"/>
    <mergeCell ref="C1070:E1070"/>
    <mergeCell ref="C1061:E1061"/>
    <mergeCell ref="C1062:E1062"/>
    <mergeCell ref="C1063:E1063"/>
    <mergeCell ref="C1064:E1064"/>
    <mergeCell ref="C1065:E1065"/>
    <mergeCell ref="C1056:E1056"/>
    <mergeCell ref="C1057:E1057"/>
    <mergeCell ref="C1058:E1058"/>
    <mergeCell ref="C1059:E1059"/>
    <mergeCell ref="C1060:E1060"/>
    <mergeCell ref="C1091:E1091"/>
    <mergeCell ref="C1092:E1092"/>
    <mergeCell ref="C1093:E1093"/>
    <mergeCell ref="C1094:E1094"/>
    <mergeCell ref="C1095:E1095"/>
    <mergeCell ref="C1086:E1086"/>
    <mergeCell ref="C1087:N1087"/>
    <mergeCell ref="C1088:N1088"/>
    <mergeCell ref="C1089:E1089"/>
    <mergeCell ref="C1090:E1090"/>
    <mergeCell ref="C1081:E1081"/>
    <mergeCell ref="C1082:E1082"/>
    <mergeCell ref="C1083:E1083"/>
    <mergeCell ref="C1084:E1084"/>
    <mergeCell ref="A1085:N1085"/>
    <mergeCell ref="C1076:E1076"/>
    <mergeCell ref="C1077:E1077"/>
    <mergeCell ref="C1078:E1078"/>
    <mergeCell ref="C1079:E1079"/>
    <mergeCell ref="C1080:E1080"/>
    <mergeCell ref="C1111:E1111"/>
    <mergeCell ref="C1112:E1112"/>
    <mergeCell ref="C1113:E1113"/>
    <mergeCell ref="C1114:E1114"/>
    <mergeCell ref="C1115:E1115"/>
    <mergeCell ref="C1106:E1106"/>
    <mergeCell ref="C1107:E1107"/>
    <mergeCell ref="C1108:E1108"/>
    <mergeCell ref="C1109:E1109"/>
    <mergeCell ref="C1110:E1110"/>
    <mergeCell ref="C1101:E1101"/>
    <mergeCell ref="C1102:E1102"/>
    <mergeCell ref="C1103:N1103"/>
    <mergeCell ref="C1104:N1104"/>
    <mergeCell ref="C1105:E1105"/>
    <mergeCell ref="C1096:E1096"/>
    <mergeCell ref="C1097:E1097"/>
    <mergeCell ref="C1098:E1098"/>
    <mergeCell ref="C1099:E1099"/>
    <mergeCell ref="C1100:E1100"/>
    <mergeCell ref="C1131:E1131"/>
    <mergeCell ref="C1132:E1132"/>
    <mergeCell ref="C1133:E1133"/>
    <mergeCell ref="A1134:N1134"/>
    <mergeCell ref="C1135:E1135"/>
    <mergeCell ref="C1126:E1126"/>
    <mergeCell ref="C1127:E1127"/>
    <mergeCell ref="C1128:E1128"/>
    <mergeCell ref="C1129:E1129"/>
    <mergeCell ref="C1130:E1130"/>
    <mergeCell ref="C1121:E1121"/>
    <mergeCell ref="C1122:E1122"/>
    <mergeCell ref="C1123:E1123"/>
    <mergeCell ref="C1124:E1124"/>
    <mergeCell ref="C1125:E1125"/>
    <mergeCell ref="C1116:E1116"/>
    <mergeCell ref="C1117:N1117"/>
    <mergeCell ref="C1118:N1118"/>
    <mergeCell ref="C1119:E1119"/>
    <mergeCell ref="C1120:E1120"/>
    <mergeCell ref="C1151:E1151"/>
    <mergeCell ref="C1152:N1152"/>
    <mergeCell ref="C1153:N1153"/>
    <mergeCell ref="C1154:E1154"/>
    <mergeCell ref="C1155:E1155"/>
    <mergeCell ref="C1146:E1146"/>
    <mergeCell ref="C1147:E1147"/>
    <mergeCell ref="C1148:E1148"/>
    <mergeCell ref="C1149:E1149"/>
    <mergeCell ref="C1150:E1150"/>
    <mergeCell ref="C1141:E1141"/>
    <mergeCell ref="C1142:E1142"/>
    <mergeCell ref="C1143:E1143"/>
    <mergeCell ref="C1144:E1144"/>
    <mergeCell ref="C1145:E1145"/>
    <mergeCell ref="C1136:N1136"/>
    <mergeCell ref="C1137:N1137"/>
    <mergeCell ref="C1138:E1138"/>
    <mergeCell ref="C1139:E1139"/>
    <mergeCell ref="C1140:E1140"/>
    <mergeCell ref="C1171:E1171"/>
    <mergeCell ref="C1172:E1172"/>
    <mergeCell ref="C1173:E1173"/>
    <mergeCell ref="C1174:E1174"/>
    <mergeCell ref="C1175:E1175"/>
    <mergeCell ref="C1166:E1166"/>
    <mergeCell ref="C1167:E1167"/>
    <mergeCell ref="C1168:N1168"/>
    <mergeCell ref="C1169:E1169"/>
    <mergeCell ref="C1170:E1170"/>
    <mergeCell ref="C1161:E1161"/>
    <mergeCell ref="C1162:E1162"/>
    <mergeCell ref="C1163:E1163"/>
    <mergeCell ref="C1164:E1164"/>
    <mergeCell ref="C1165:E1165"/>
    <mergeCell ref="C1156:E1156"/>
    <mergeCell ref="C1157:E1157"/>
    <mergeCell ref="C1158:E1158"/>
    <mergeCell ref="C1159:E1159"/>
    <mergeCell ref="C1160:E1160"/>
    <mergeCell ref="C1191:E1191"/>
    <mergeCell ref="C1192:E1192"/>
    <mergeCell ref="C1193:E1193"/>
    <mergeCell ref="C1194:E1194"/>
    <mergeCell ref="C1195:E1195"/>
    <mergeCell ref="C1186:E1186"/>
    <mergeCell ref="C1187:N1187"/>
    <mergeCell ref="C1188:E1188"/>
    <mergeCell ref="C1189:E1189"/>
    <mergeCell ref="C1190:E1190"/>
    <mergeCell ref="C1181:E1181"/>
    <mergeCell ref="C1182:E1182"/>
    <mergeCell ref="C1183:E1183"/>
    <mergeCell ref="C1184:E1184"/>
    <mergeCell ref="C1185:E1185"/>
    <mergeCell ref="C1176:E1176"/>
    <mergeCell ref="C1177:E1177"/>
    <mergeCell ref="C1178:E1178"/>
    <mergeCell ref="C1179:E1179"/>
    <mergeCell ref="C1180:E1180"/>
    <mergeCell ref="C1211:E1211"/>
    <mergeCell ref="C1212:E1212"/>
    <mergeCell ref="C1213:E1213"/>
    <mergeCell ref="C1214:E1214"/>
    <mergeCell ref="C1215:E1215"/>
    <mergeCell ref="C1206:N1206"/>
    <mergeCell ref="C1207:E1207"/>
    <mergeCell ref="C1208:E1208"/>
    <mergeCell ref="C1209:E1209"/>
    <mergeCell ref="C1210:E1210"/>
    <mergeCell ref="C1201:E1201"/>
    <mergeCell ref="C1202:E1202"/>
    <mergeCell ref="A1203:N1203"/>
    <mergeCell ref="C1204:E1204"/>
    <mergeCell ref="C1205:N1205"/>
    <mergeCell ref="C1196:E1196"/>
    <mergeCell ref="C1197:E1197"/>
    <mergeCell ref="C1198:E1198"/>
    <mergeCell ref="C1199:E1199"/>
    <mergeCell ref="C1200:E1200"/>
    <mergeCell ref="C1231:E1231"/>
    <mergeCell ref="C1232:E1232"/>
    <mergeCell ref="C1233:E1233"/>
    <mergeCell ref="C1234:E1234"/>
    <mergeCell ref="C1235:E1235"/>
    <mergeCell ref="C1226:E1226"/>
    <mergeCell ref="C1227:E1227"/>
    <mergeCell ref="C1228:E1228"/>
    <mergeCell ref="C1229:N1229"/>
    <mergeCell ref="C1230:N1230"/>
    <mergeCell ref="C1221:E1221"/>
    <mergeCell ref="C1222:E1222"/>
    <mergeCell ref="C1223:E1223"/>
    <mergeCell ref="C1224:E1224"/>
    <mergeCell ref="C1225:E1225"/>
    <mergeCell ref="C1216:E1216"/>
    <mergeCell ref="C1217:E1217"/>
    <mergeCell ref="C1218:E1218"/>
    <mergeCell ref="C1219:E1219"/>
    <mergeCell ref="C1220:E1220"/>
    <mergeCell ref="C1251:E1251"/>
    <mergeCell ref="C1252:E1252"/>
    <mergeCell ref="C1253:E1253"/>
    <mergeCell ref="C1254:E1254"/>
    <mergeCell ref="C1255:E1255"/>
    <mergeCell ref="C1246:E1246"/>
    <mergeCell ref="C1247:E1247"/>
    <mergeCell ref="C1248:E1248"/>
    <mergeCell ref="C1249:E1249"/>
    <mergeCell ref="C1250:E1250"/>
    <mergeCell ref="C1241:E1241"/>
    <mergeCell ref="C1242:E1242"/>
    <mergeCell ref="C1243:E1243"/>
    <mergeCell ref="C1244:E1244"/>
    <mergeCell ref="C1245:E1245"/>
    <mergeCell ref="C1236:E1236"/>
    <mergeCell ref="C1237:E1237"/>
    <mergeCell ref="C1238:E1238"/>
    <mergeCell ref="C1239:E1239"/>
    <mergeCell ref="C1240:E1240"/>
    <mergeCell ref="C1272:K1272"/>
    <mergeCell ref="C1273:K1273"/>
    <mergeCell ref="C1274:K1274"/>
    <mergeCell ref="C1275:K1275"/>
    <mergeCell ref="C1276:K1276"/>
    <mergeCell ref="C1267:K1267"/>
    <mergeCell ref="C1268:K1268"/>
    <mergeCell ref="C1269:K1269"/>
    <mergeCell ref="C1270:K1270"/>
    <mergeCell ref="C1271:K1271"/>
    <mergeCell ref="C1262:K1262"/>
    <mergeCell ref="C1263:K1263"/>
    <mergeCell ref="C1264:K1264"/>
    <mergeCell ref="C1265:K1265"/>
    <mergeCell ref="C1266:K1266"/>
    <mergeCell ref="C1257:K1257"/>
    <mergeCell ref="C1258:K1258"/>
    <mergeCell ref="C1259:K1259"/>
    <mergeCell ref="C1260:K1260"/>
    <mergeCell ref="C1261:K1261"/>
    <mergeCell ref="C1292:E1292"/>
    <mergeCell ref="C1293:E1293"/>
    <mergeCell ref="C1294:E1294"/>
    <mergeCell ref="C1295:E1295"/>
    <mergeCell ref="A1296:N1296"/>
    <mergeCell ref="C1287:E1287"/>
    <mergeCell ref="C1288:E1288"/>
    <mergeCell ref="C1289:E1289"/>
    <mergeCell ref="C1290:E1290"/>
    <mergeCell ref="C1291:E1291"/>
    <mergeCell ref="C1282:N1282"/>
    <mergeCell ref="C1283:E1283"/>
    <mergeCell ref="C1284:E1284"/>
    <mergeCell ref="C1285:E1285"/>
    <mergeCell ref="C1286:E1286"/>
    <mergeCell ref="C1277:K1277"/>
    <mergeCell ref="A1278:N1278"/>
    <mergeCell ref="A1279:N1279"/>
    <mergeCell ref="C1280:E1280"/>
    <mergeCell ref="C1281:N1281"/>
    <mergeCell ref="C1312:E1312"/>
    <mergeCell ref="C1313:E1313"/>
    <mergeCell ref="C1314:N1314"/>
    <mergeCell ref="C1315:N1315"/>
    <mergeCell ref="C1316:E1316"/>
    <mergeCell ref="C1307:E1307"/>
    <mergeCell ref="C1308:E1308"/>
    <mergeCell ref="C1309:E1309"/>
    <mergeCell ref="C1310:E1310"/>
    <mergeCell ref="C1311:E1311"/>
    <mergeCell ref="C1302:E1302"/>
    <mergeCell ref="C1303:E1303"/>
    <mergeCell ref="C1304:E1304"/>
    <mergeCell ref="C1305:E1305"/>
    <mergeCell ref="C1306:E1306"/>
    <mergeCell ref="C1297:E1297"/>
    <mergeCell ref="C1298:N1298"/>
    <mergeCell ref="C1299:N1299"/>
    <mergeCell ref="C1300:E1300"/>
    <mergeCell ref="C1301:E1301"/>
    <mergeCell ref="C1332:E1332"/>
    <mergeCell ref="C1333:E1333"/>
    <mergeCell ref="C1334:E1334"/>
    <mergeCell ref="C1335:E1335"/>
    <mergeCell ref="C1336:E1336"/>
    <mergeCell ref="C1327:E1327"/>
    <mergeCell ref="C1328:N1328"/>
    <mergeCell ref="C1329:N1329"/>
    <mergeCell ref="C1330:E1330"/>
    <mergeCell ref="C1331:E1331"/>
    <mergeCell ref="C1322:E1322"/>
    <mergeCell ref="C1323:E1323"/>
    <mergeCell ref="C1324:E1324"/>
    <mergeCell ref="C1325:E1325"/>
    <mergeCell ref="C1326:E1326"/>
    <mergeCell ref="C1317:E1317"/>
    <mergeCell ref="C1318:E1318"/>
    <mergeCell ref="C1319:E1319"/>
    <mergeCell ref="C1320:E1320"/>
    <mergeCell ref="C1321:E1321"/>
    <mergeCell ref="C1352:N1352"/>
    <mergeCell ref="C1353:E1353"/>
    <mergeCell ref="C1354:E1354"/>
    <mergeCell ref="C1355:E1355"/>
    <mergeCell ref="C1356:E1356"/>
    <mergeCell ref="C1347:E1347"/>
    <mergeCell ref="C1348:E1348"/>
    <mergeCell ref="A1349:N1349"/>
    <mergeCell ref="C1350:E1350"/>
    <mergeCell ref="C1351:N1351"/>
    <mergeCell ref="C1342:E1342"/>
    <mergeCell ref="C1343:E1343"/>
    <mergeCell ref="C1344:E1344"/>
    <mergeCell ref="C1345:E1345"/>
    <mergeCell ref="C1346:E1346"/>
    <mergeCell ref="C1337:E1337"/>
    <mergeCell ref="C1338:E1338"/>
    <mergeCell ref="C1339:E1339"/>
    <mergeCell ref="C1340:E1340"/>
    <mergeCell ref="C1341:E1341"/>
    <mergeCell ref="C1372:E1372"/>
    <mergeCell ref="C1373:E1373"/>
    <mergeCell ref="C1374:E1374"/>
    <mergeCell ref="C1375:E1375"/>
    <mergeCell ref="C1376:E1376"/>
    <mergeCell ref="C1367:N1367"/>
    <mergeCell ref="C1368:N1368"/>
    <mergeCell ref="C1369:E1369"/>
    <mergeCell ref="C1370:E1370"/>
    <mergeCell ref="C1371:E1371"/>
    <mergeCell ref="C1362:E1362"/>
    <mergeCell ref="C1363:E1363"/>
    <mergeCell ref="C1364:E1364"/>
    <mergeCell ref="C1365:E1365"/>
    <mergeCell ref="C1366:E1366"/>
    <mergeCell ref="C1357:E1357"/>
    <mergeCell ref="C1358:E1358"/>
    <mergeCell ref="C1359:E1359"/>
    <mergeCell ref="C1360:E1360"/>
    <mergeCell ref="C1361:E1361"/>
    <mergeCell ref="C1392:E1392"/>
    <mergeCell ref="C1393:E1393"/>
    <mergeCell ref="C1394:E1394"/>
    <mergeCell ref="C1395:E1395"/>
    <mergeCell ref="C1396:E1396"/>
    <mergeCell ref="C1387:E1387"/>
    <mergeCell ref="C1388:E1388"/>
    <mergeCell ref="C1389:E1389"/>
    <mergeCell ref="C1390:E1390"/>
    <mergeCell ref="C1391:E1391"/>
    <mergeCell ref="C1382:N1382"/>
    <mergeCell ref="C1383:E1383"/>
    <mergeCell ref="C1384:E1384"/>
    <mergeCell ref="C1385:E1385"/>
    <mergeCell ref="C1386:E1386"/>
    <mergeCell ref="C1377:E1377"/>
    <mergeCell ref="C1378:E1378"/>
    <mergeCell ref="C1379:E1379"/>
    <mergeCell ref="C1380:E1380"/>
    <mergeCell ref="C1381:N1381"/>
    <mergeCell ref="C1412:E1412"/>
    <mergeCell ref="C1413:E1413"/>
    <mergeCell ref="C1414:E1414"/>
    <mergeCell ref="C1415:E1415"/>
    <mergeCell ref="C1416:E1416"/>
    <mergeCell ref="C1407:E1407"/>
    <mergeCell ref="C1408:E1408"/>
    <mergeCell ref="C1409:E1409"/>
    <mergeCell ref="C1410:E1410"/>
    <mergeCell ref="C1411:E1411"/>
    <mergeCell ref="A1402:N1402"/>
    <mergeCell ref="C1403:E1403"/>
    <mergeCell ref="C1404:N1404"/>
    <mergeCell ref="C1405:N1405"/>
    <mergeCell ref="C1406:E1406"/>
    <mergeCell ref="C1397:E1397"/>
    <mergeCell ref="C1398:E1398"/>
    <mergeCell ref="C1399:E1399"/>
    <mergeCell ref="C1400:E1400"/>
    <mergeCell ref="C1401:E1401"/>
    <mergeCell ref="C1432:E1432"/>
    <mergeCell ref="C1433:E1433"/>
    <mergeCell ref="C1434:N1434"/>
    <mergeCell ref="C1435:N1435"/>
    <mergeCell ref="C1436:E1436"/>
    <mergeCell ref="C1427:E1427"/>
    <mergeCell ref="C1428:E1428"/>
    <mergeCell ref="C1429:E1429"/>
    <mergeCell ref="C1430:E1430"/>
    <mergeCell ref="C1431:E1431"/>
    <mergeCell ref="C1422:E1422"/>
    <mergeCell ref="C1423:E1423"/>
    <mergeCell ref="C1424:E1424"/>
    <mergeCell ref="C1425:E1425"/>
    <mergeCell ref="C1426:E1426"/>
    <mergeCell ref="C1417:E1417"/>
    <mergeCell ref="C1418:E1418"/>
    <mergeCell ref="C1419:E1419"/>
    <mergeCell ref="C1420:N1420"/>
    <mergeCell ref="C1421:N1421"/>
    <mergeCell ref="C1452:E1452"/>
    <mergeCell ref="C1453:E1453"/>
    <mergeCell ref="C1454:E1454"/>
    <mergeCell ref="A1455:N1455"/>
    <mergeCell ref="C1456:E1456"/>
    <mergeCell ref="C1447:E1447"/>
    <mergeCell ref="C1448:E1448"/>
    <mergeCell ref="C1449:E1449"/>
    <mergeCell ref="C1450:E1450"/>
    <mergeCell ref="C1451:E1451"/>
    <mergeCell ref="C1442:E1442"/>
    <mergeCell ref="C1443:E1443"/>
    <mergeCell ref="C1444:E1444"/>
    <mergeCell ref="C1445:E1445"/>
    <mergeCell ref="C1446:E1446"/>
    <mergeCell ref="C1437:E1437"/>
    <mergeCell ref="C1438:E1438"/>
    <mergeCell ref="C1439:E1439"/>
    <mergeCell ref="C1440:E1440"/>
    <mergeCell ref="C1441:E1441"/>
    <mergeCell ref="C1472:E1472"/>
    <mergeCell ref="C1473:N1473"/>
    <mergeCell ref="C1474:N1474"/>
    <mergeCell ref="C1475:E1475"/>
    <mergeCell ref="C1476:E1476"/>
    <mergeCell ref="C1467:E1467"/>
    <mergeCell ref="C1468:E1468"/>
    <mergeCell ref="C1469:E1469"/>
    <mergeCell ref="C1470:E1470"/>
    <mergeCell ref="C1471:E1471"/>
    <mergeCell ref="C1462:E1462"/>
    <mergeCell ref="C1463:E1463"/>
    <mergeCell ref="C1464:E1464"/>
    <mergeCell ref="C1465:E1465"/>
    <mergeCell ref="C1466:E1466"/>
    <mergeCell ref="C1457:N1457"/>
    <mergeCell ref="C1458:N1458"/>
    <mergeCell ref="C1459:E1459"/>
    <mergeCell ref="C1460:E1460"/>
    <mergeCell ref="C1461:E1461"/>
    <mergeCell ref="C1492:E1492"/>
    <mergeCell ref="C1493:E1493"/>
    <mergeCell ref="C1494:E1494"/>
    <mergeCell ref="C1495:E1495"/>
    <mergeCell ref="C1496:E1496"/>
    <mergeCell ref="C1487:N1487"/>
    <mergeCell ref="C1488:N1488"/>
    <mergeCell ref="C1489:E1489"/>
    <mergeCell ref="C1490:E1490"/>
    <mergeCell ref="C1491:E1491"/>
    <mergeCell ref="C1482:E1482"/>
    <mergeCell ref="C1483:E1483"/>
    <mergeCell ref="C1484:E1484"/>
    <mergeCell ref="C1485:E1485"/>
    <mergeCell ref="C1486:E1486"/>
    <mergeCell ref="C1477:E1477"/>
    <mergeCell ref="C1478:E1478"/>
    <mergeCell ref="C1479:E1479"/>
    <mergeCell ref="C1480:E1480"/>
    <mergeCell ref="C1481:E1481"/>
    <mergeCell ref="C1512:E1512"/>
    <mergeCell ref="C1513:E1513"/>
    <mergeCell ref="C1514:E1514"/>
    <mergeCell ref="C1515:E1515"/>
    <mergeCell ref="C1516:E1516"/>
    <mergeCell ref="C1507:E1507"/>
    <mergeCell ref="C1508:N1508"/>
    <mergeCell ref="C1509:N1509"/>
    <mergeCell ref="C1510:E1510"/>
    <mergeCell ref="C1511:E1511"/>
    <mergeCell ref="C1502:E1502"/>
    <mergeCell ref="C1503:E1503"/>
    <mergeCell ref="C1504:E1504"/>
    <mergeCell ref="C1505:E1505"/>
    <mergeCell ref="A1506:N1506"/>
    <mergeCell ref="C1497:E1497"/>
    <mergeCell ref="C1498:E1498"/>
    <mergeCell ref="C1499:E1499"/>
    <mergeCell ref="C1500:E1500"/>
    <mergeCell ref="C1501:E1501"/>
    <mergeCell ref="C1532:E1532"/>
    <mergeCell ref="C1533:E1533"/>
    <mergeCell ref="C1534:E1534"/>
    <mergeCell ref="C1535:E1535"/>
    <mergeCell ref="C1536:E1536"/>
    <mergeCell ref="C1527:E1527"/>
    <mergeCell ref="C1528:E1528"/>
    <mergeCell ref="C1529:E1529"/>
    <mergeCell ref="C1530:E1530"/>
    <mergeCell ref="C1531:E1531"/>
    <mergeCell ref="C1522:E1522"/>
    <mergeCell ref="C1523:E1523"/>
    <mergeCell ref="C1524:N1524"/>
    <mergeCell ref="C1525:N1525"/>
    <mergeCell ref="C1526:E1526"/>
    <mergeCell ref="C1517:E1517"/>
    <mergeCell ref="C1518:E1518"/>
    <mergeCell ref="C1519:E1519"/>
    <mergeCell ref="C1520:E1520"/>
    <mergeCell ref="C1521:E1521"/>
    <mergeCell ref="C1552:E1552"/>
    <mergeCell ref="C1553:E1553"/>
    <mergeCell ref="C1554:E1554"/>
    <mergeCell ref="C1555:E1555"/>
    <mergeCell ref="C1556:E1556"/>
    <mergeCell ref="C1547:E1547"/>
    <mergeCell ref="C1548:E1548"/>
    <mergeCell ref="C1549:E1549"/>
    <mergeCell ref="C1550:E1550"/>
    <mergeCell ref="C1551:E1551"/>
    <mergeCell ref="C1542:E1542"/>
    <mergeCell ref="C1543:E1543"/>
    <mergeCell ref="C1544:E1544"/>
    <mergeCell ref="C1545:E1545"/>
    <mergeCell ref="C1546:E1546"/>
    <mergeCell ref="C1537:E1537"/>
    <mergeCell ref="C1538:N1538"/>
    <mergeCell ref="C1539:N1539"/>
    <mergeCell ref="C1540:E1540"/>
    <mergeCell ref="C1541:E1541"/>
    <mergeCell ref="C1572:E1572"/>
    <mergeCell ref="C1573:E1573"/>
    <mergeCell ref="C1574:E1574"/>
    <mergeCell ref="C1575:N1575"/>
    <mergeCell ref="C1576:N1576"/>
    <mergeCell ref="C1567:E1567"/>
    <mergeCell ref="C1568:E1568"/>
    <mergeCell ref="C1569:E1569"/>
    <mergeCell ref="C1570:E1570"/>
    <mergeCell ref="C1571:E1571"/>
    <mergeCell ref="C1562:E1562"/>
    <mergeCell ref="C1563:E1563"/>
    <mergeCell ref="C1564:E1564"/>
    <mergeCell ref="C1565:E1565"/>
    <mergeCell ref="C1566:E1566"/>
    <mergeCell ref="A1557:N1557"/>
    <mergeCell ref="C1558:E1558"/>
    <mergeCell ref="C1559:N1559"/>
    <mergeCell ref="C1560:N1560"/>
    <mergeCell ref="C1561:E1561"/>
    <mergeCell ref="C1592:E1592"/>
    <mergeCell ref="C1593:E1593"/>
    <mergeCell ref="C1594:E1594"/>
    <mergeCell ref="C1595:E1595"/>
    <mergeCell ref="C1596:E1596"/>
    <mergeCell ref="C1587:E1587"/>
    <mergeCell ref="C1588:E1588"/>
    <mergeCell ref="C1589:N1589"/>
    <mergeCell ref="C1590:N1590"/>
    <mergeCell ref="C1591:E1591"/>
    <mergeCell ref="C1582:E1582"/>
    <mergeCell ref="C1583:E1583"/>
    <mergeCell ref="C1584:E1584"/>
    <mergeCell ref="C1585:E1585"/>
    <mergeCell ref="C1586:E1586"/>
    <mergeCell ref="C1577:E1577"/>
    <mergeCell ref="C1578:E1578"/>
    <mergeCell ref="C1579:E1579"/>
    <mergeCell ref="C1580:E1580"/>
    <mergeCell ref="C1581:E1581"/>
    <mergeCell ref="C1612:E1612"/>
    <mergeCell ref="C1613:E1613"/>
    <mergeCell ref="C1614:E1614"/>
    <mergeCell ref="C1615:E1615"/>
    <mergeCell ref="C1616:E1616"/>
    <mergeCell ref="C1607:E1607"/>
    <mergeCell ref="A1608:N1608"/>
    <mergeCell ref="C1609:E1609"/>
    <mergeCell ref="C1610:N1610"/>
    <mergeCell ref="C1611:N1611"/>
    <mergeCell ref="C1602:E1602"/>
    <mergeCell ref="C1603:E1603"/>
    <mergeCell ref="C1604:E1604"/>
    <mergeCell ref="C1605:E1605"/>
    <mergeCell ref="C1606:E1606"/>
    <mergeCell ref="C1597:E1597"/>
    <mergeCell ref="C1598:E1598"/>
    <mergeCell ref="C1599:E1599"/>
    <mergeCell ref="C1600:E1600"/>
    <mergeCell ref="C1601:E1601"/>
    <mergeCell ref="C1632:E1632"/>
    <mergeCell ref="C1633:E1633"/>
    <mergeCell ref="C1634:E1634"/>
    <mergeCell ref="C1635:E1635"/>
    <mergeCell ref="C1636:E1636"/>
    <mergeCell ref="C1627:N1627"/>
    <mergeCell ref="C1628:E1628"/>
    <mergeCell ref="C1629:E1629"/>
    <mergeCell ref="C1630:E1630"/>
    <mergeCell ref="C1631:E1631"/>
    <mergeCell ref="C1622:E1622"/>
    <mergeCell ref="C1623:E1623"/>
    <mergeCell ref="C1624:E1624"/>
    <mergeCell ref="C1625:E1625"/>
    <mergeCell ref="C1626:N1626"/>
    <mergeCell ref="C1617:E1617"/>
    <mergeCell ref="C1618:E1618"/>
    <mergeCell ref="C1619:E1619"/>
    <mergeCell ref="C1620:E1620"/>
    <mergeCell ref="C1621:E1621"/>
    <mergeCell ref="C1652:E1652"/>
    <mergeCell ref="C1653:E1653"/>
    <mergeCell ref="C1654:E1654"/>
    <mergeCell ref="C1655:E1655"/>
    <mergeCell ref="C1656:E1656"/>
    <mergeCell ref="C1647:E1647"/>
    <mergeCell ref="C1648:E1648"/>
    <mergeCell ref="C1649:E1649"/>
    <mergeCell ref="C1650:E1650"/>
    <mergeCell ref="C1651:E1651"/>
    <mergeCell ref="C1642:E1642"/>
    <mergeCell ref="C1643:E1643"/>
    <mergeCell ref="C1644:E1644"/>
    <mergeCell ref="C1645:E1645"/>
    <mergeCell ref="C1646:E1646"/>
    <mergeCell ref="C1637:E1637"/>
    <mergeCell ref="C1638:E1638"/>
    <mergeCell ref="C1639:E1639"/>
    <mergeCell ref="C1640:N1640"/>
    <mergeCell ref="C1641:N1641"/>
    <mergeCell ref="C1672:E1672"/>
    <mergeCell ref="C1673:E1673"/>
    <mergeCell ref="C1674:E1674"/>
    <mergeCell ref="C1675:E1675"/>
    <mergeCell ref="C1676:E1676"/>
    <mergeCell ref="C1667:E1667"/>
    <mergeCell ref="C1668:E1668"/>
    <mergeCell ref="C1669:E1669"/>
    <mergeCell ref="C1670:E1670"/>
    <mergeCell ref="C1671:E1671"/>
    <mergeCell ref="C1662:E1662"/>
    <mergeCell ref="C1663:E1663"/>
    <mergeCell ref="C1664:E1664"/>
    <mergeCell ref="C1665:E1665"/>
    <mergeCell ref="C1666:E1666"/>
    <mergeCell ref="A1657:N1657"/>
    <mergeCell ref="C1658:E1658"/>
    <mergeCell ref="C1659:N1659"/>
    <mergeCell ref="C1660:N1660"/>
    <mergeCell ref="C1661:E1661"/>
    <mergeCell ref="C1692:E1692"/>
    <mergeCell ref="C1693:E1693"/>
    <mergeCell ref="C1694:E1694"/>
    <mergeCell ref="C1695:E1695"/>
    <mergeCell ref="C1696:E1696"/>
    <mergeCell ref="C1687:E1687"/>
    <mergeCell ref="C1688:E1688"/>
    <mergeCell ref="C1689:E1689"/>
    <mergeCell ref="C1690:E1690"/>
    <mergeCell ref="C1691:E1691"/>
    <mergeCell ref="C1682:E1682"/>
    <mergeCell ref="C1683:N1683"/>
    <mergeCell ref="C1684:N1684"/>
    <mergeCell ref="C1685:E1685"/>
    <mergeCell ref="C1686:E1686"/>
    <mergeCell ref="C1677:E1677"/>
    <mergeCell ref="C1678:E1678"/>
    <mergeCell ref="C1679:E1679"/>
    <mergeCell ref="C1680:E1680"/>
    <mergeCell ref="C1681:E1681"/>
    <mergeCell ref="C1712:E1712"/>
    <mergeCell ref="C1713:E1713"/>
    <mergeCell ref="C1714:E1714"/>
    <mergeCell ref="C1715:E1715"/>
    <mergeCell ref="C1716:E1716"/>
    <mergeCell ref="C1707:N1707"/>
    <mergeCell ref="C1708:N1708"/>
    <mergeCell ref="C1709:E1709"/>
    <mergeCell ref="C1710:E1710"/>
    <mergeCell ref="C1711:E1711"/>
    <mergeCell ref="C1702:E1702"/>
    <mergeCell ref="C1703:E1703"/>
    <mergeCell ref="C1704:E1704"/>
    <mergeCell ref="C1705:E1705"/>
    <mergeCell ref="C1706:E1706"/>
    <mergeCell ref="C1697:E1697"/>
    <mergeCell ref="C1698:E1698"/>
    <mergeCell ref="C1699:E1699"/>
    <mergeCell ref="C1700:E1700"/>
    <mergeCell ref="C1701:E1701"/>
    <mergeCell ref="C1732:E1732"/>
    <mergeCell ref="C1733:E1733"/>
    <mergeCell ref="C1734:N1734"/>
    <mergeCell ref="C1735:E1735"/>
    <mergeCell ref="C1737:K1737"/>
    <mergeCell ref="C1727:E1727"/>
    <mergeCell ref="C1728:E1728"/>
    <mergeCell ref="C1729:E1729"/>
    <mergeCell ref="C1730:E1730"/>
    <mergeCell ref="C1731:N1731"/>
    <mergeCell ref="C1722:E1722"/>
    <mergeCell ref="C1723:E1723"/>
    <mergeCell ref="C1724:E1724"/>
    <mergeCell ref="C1725:E1725"/>
    <mergeCell ref="C1726:E1726"/>
    <mergeCell ref="C1717:E1717"/>
    <mergeCell ref="C1718:E1718"/>
    <mergeCell ref="C1719:E1719"/>
    <mergeCell ref="C1720:E1720"/>
    <mergeCell ref="C1721:E1721"/>
    <mergeCell ref="C1753:K1753"/>
    <mergeCell ref="C1754:K1754"/>
    <mergeCell ref="C1755:K1755"/>
    <mergeCell ref="C1756:K1756"/>
    <mergeCell ref="C1757:K1757"/>
    <mergeCell ref="C1748:K1748"/>
    <mergeCell ref="C1749:K1749"/>
    <mergeCell ref="C1750:K1750"/>
    <mergeCell ref="C1751:K1751"/>
    <mergeCell ref="C1752:K1752"/>
    <mergeCell ref="C1743:K1743"/>
    <mergeCell ref="C1744:K1744"/>
    <mergeCell ref="C1745:K1745"/>
    <mergeCell ref="C1746:K1746"/>
    <mergeCell ref="C1747:K1747"/>
    <mergeCell ref="C1738:K1738"/>
    <mergeCell ref="C1739:K1739"/>
    <mergeCell ref="C1740:K1740"/>
    <mergeCell ref="C1741:K1741"/>
    <mergeCell ref="C1742:K1742"/>
    <mergeCell ref="C1774:K1774"/>
    <mergeCell ref="C1775:K1775"/>
    <mergeCell ref="C1776:K1776"/>
    <mergeCell ref="C1777:K1777"/>
    <mergeCell ref="C1778:K1778"/>
    <mergeCell ref="C1769:K1769"/>
    <mergeCell ref="C1770:K1770"/>
    <mergeCell ref="C1771:K1771"/>
    <mergeCell ref="C1772:K1772"/>
    <mergeCell ref="C1773:K1773"/>
    <mergeCell ref="C1764:K1764"/>
    <mergeCell ref="C1765:K1765"/>
    <mergeCell ref="C1766:K1766"/>
    <mergeCell ref="C1767:K1767"/>
    <mergeCell ref="C1768:K1768"/>
    <mergeCell ref="C1759:K1759"/>
    <mergeCell ref="C1760:K1760"/>
    <mergeCell ref="C1761:K1761"/>
    <mergeCell ref="C1762:K1762"/>
    <mergeCell ref="C1763:K1763"/>
    <mergeCell ref="A1795:N1795"/>
    <mergeCell ref="A1796:N1796"/>
    <mergeCell ref="C1790:L1790"/>
    <mergeCell ref="C1791:G1791"/>
    <mergeCell ref="H1791:L1791"/>
    <mergeCell ref="C1792:L1792"/>
    <mergeCell ref="A1794:N1794"/>
    <mergeCell ref="C1784:K1784"/>
    <mergeCell ref="C1785:K1785"/>
    <mergeCell ref="C1786:K1786"/>
    <mergeCell ref="C1789:G1789"/>
    <mergeCell ref="H1789:L1789"/>
    <mergeCell ref="C1779:K1779"/>
    <mergeCell ref="C1780:K1780"/>
    <mergeCell ref="C1781:K1781"/>
    <mergeCell ref="C1782:K1782"/>
    <mergeCell ref="C1783:K178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1797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566"/>
  <sheetViews>
    <sheetView topLeftCell="A4" workbookViewId="0">
      <selection activeCell="C53" sqref="C53:N5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3" width="101.140625" style="3" hidden="1" customWidth="1"/>
    <col min="44" max="44" width="134.85546875" style="3" hidden="1" customWidth="1"/>
    <col min="45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391" t="s">
        <v>3</v>
      </c>
      <c r="H5" s="391"/>
      <c r="I5" s="391"/>
      <c r="J5" s="391"/>
      <c r="K5" s="391"/>
      <c r="L5" s="391"/>
      <c r="M5" s="391"/>
      <c r="N5" s="391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396" t="s">
        <v>5</v>
      </c>
      <c r="H6" s="396"/>
      <c r="I6" s="396"/>
      <c r="J6" s="396"/>
      <c r="K6" s="396"/>
      <c r="L6" s="396"/>
      <c r="M6" s="396"/>
      <c r="N6" s="396"/>
      <c r="V6" s="12" t="s">
        <v>5</v>
      </c>
    </row>
    <row r="7" spans="1:29" s="4" customFormat="1" ht="101.25" customHeight="1" x14ac:dyDescent="0.25">
      <c r="A7" s="353" t="s">
        <v>6</v>
      </c>
      <c r="B7" s="353"/>
      <c r="C7" s="353"/>
      <c r="D7" s="353"/>
      <c r="E7" s="353"/>
      <c r="F7" s="353"/>
      <c r="G7" s="396" t="s">
        <v>7</v>
      </c>
      <c r="H7" s="396"/>
      <c r="I7" s="396"/>
      <c r="J7" s="396"/>
      <c r="K7" s="396"/>
      <c r="L7" s="396"/>
      <c r="M7" s="396"/>
      <c r="N7" s="39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398" t="s">
        <v>8</v>
      </c>
      <c r="B8" s="398"/>
      <c r="C8" s="398"/>
      <c r="D8" s="398"/>
      <c r="E8" s="398"/>
      <c r="F8" s="398"/>
      <c r="G8" s="396"/>
      <c r="H8" s="396"/>
      <c r="I8" s="396"/>
      <c r="J8" s="396"/>
      <c r="K8" s="396"/>
      <c r="L8" s="396"/>
      <c r="M8" s="396"/>
      <c r="N8" s="39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353" t="s">
        <v>11</v>
      </c>
      <c r="B9" s="353"/>
      <c r="C9" s="353"/>
      <c r="D9" s="353"/>
      <c r="E9" s="353"/>
      <c r="F9" s="353"/>
      <c r="G9" s="396"/>
      <c r="H9" s="396"/>
      <c r="I9" s="396"/>
      <c r="J9" s="396"/>
      <c r="K9" s="396"/>
      <c r="L9" s="396"/>
      <c r="M9" s="396"/>
      <c r="N9" s="39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397" t="s">
        <v>12</v>
      </c>
      <c r="B10" s="397"/>
      <c r="C10" s="397"/>
      <c r="D10" s="397"/>
      <c r="E10" s="397"/>
      <c r="F10" s="397"/>
      <c r="G10" s="396" t="s">
        <v>13</v>
      </c>
      <c r="H10" s="396"/>
      <c r="I10" s="396"/>
      <c r="J10" s="396"/>
      <c r="K10" s="396"/>
      <c r="L10" s="396"/>
      <c r="M10" s="396"/>
      <c r="N10" s="396"/>
      <c r="Z10" s="12" t="s">
        <v>13</v>
      </c>
    </row>
    <row r="11" spans="1:29" s="4" customFormat="1" ht="15" x14ac:dyDescent="0.25">
      <c r="A11" s="397" t="s">
        <v>14</v>
      </c>
      <c r="B11" s="397"/>
      <c r="C11" s="397"/>
      <c r="D11" s="397"/>
      <c r="E11" s="397"/>
      <c r="F11" s="397"/>
      <c r="G11" s="396"/>
      <c r="H11" s="396"/>
      <c r="I11" s="396"/>
      <c r="J11" s="396"/>
      <c r="K11" s="396"/>
      <c r="L11" s="396"/>
      <c r="M11" s="396"/>
      <c r="N11" s="39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394" t="s">
        <v>321</v>
      </c>
      <c r="B13" s="394"/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AB13" s="12" t="s">
        <v>321</v>
      </c>
    </row>
    <row r="14" spans="1:29" s="4" customFormat="1" ht="15" x14ac:dyDescent="0.25">
      <c r="A14" s="390" t="s">
        <v>16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394" t="s">
        <v>206</v>
      </c>
      <c r="B16" s="394"/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AC16" s="12" t="s">
        <v>206</v>
      </c>
    </row>
    <row r="17" spans="1:31" s="4" customFormat="1" ht="15" x14ac:dyDescent="0.25">
      <c r="A17" s="390" t="s">
        <v>18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25">
      <c r="A18" s="395" t="s">
        <v>3924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389" t="s">
        <v>3925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AD20" s="12" t="s">
        <v>3925</v>
      </c>
    </row>
    <row r="21" spans="1:31" s="4" customFormat="1" ht="12" customHeight="1" x14ac:dyDescent="0.25">
      <c r="A21" s="390" t="s">
        <v>21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391" t="s">
        <v>3926</v>
      </c>
      <c r="C23" s="391"/>
      <c r="D23" s="391"/>
      <c r="E23" s="391"/>
      <c r="F23" s="39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392" t="s">
        <v>27</v>
      </c>
      <c r="C24" s="392"/>
      <c r="D24" s="392"/>
      <c r="E24" s="392"/>
      <c r="F24" s="392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393" t="s">
        <v>29</v>
      </c>
      <c r="E26" s="393"/>
      <c r="F26" s="393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1762.56</v>
      </c>
      <c r="D28" s="26" t="s">
        <v>3927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1762.56</v>
      </c>
      <c r="D30" s="26" t="s">
        <v>3927</v>
      </c>
      <c r="E30" s="27" t="s">
        <v>32</v>
      </c>
      <c r="G30" s="8" t="s">
        <v>36</v>
      </c>
      <c r="I30" s="8"/>
      <c r="J30" s="8"/>
      <c r="K30" s="8"/>
      <c r="L30" s="25">
        <v>45.42</v>
      </c>
      <c r="M30" s="33" t="s">
        <v>3928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0</v>
      </c>
      <c r="D31" s="34" t="s">
        <v>35</v>
      </c>
      <c r="E31" s="27" t="s">
        <v>32</v>
      </c>
      <c r="G31" s="8" t="s">
        <v>39</v>
      </c>
      <c r="I31" s="8"/>
      <c r="J31" s="8"/>
      <c r="K31" s="8"/>
      <c r="L31" s="386">
        <v>164.52</v>
      </c>
      <c r="M31" s="386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35</v>
      </c>
      <c r="E32" s="27" t="s">
        <v>32</v>
      </c>
      <c r="G32" s="8" t="s">
        <v>42</v>
      </c>
      <c r="I32" s="8"/>
      <c r="J32" s="8"/>
      <c r="K32" s="8"/>
      <c r="L32" s="386">
        <v>20.85</v>
      </c>
      <c r="M32" s="386"/>
      <c r="N32" s="27" t="s">
        <v>40</v>
      </c>
    </row>
    <row r="33" spans="1:39" s="4" customFormat="1" ht="12" customHeight="1" x14ac:dyDescent="0.25">
      <c r="A33" s="6"/>
      <c r="B33" s="32" t="s">
        <v>43</v>
      </c>
      <c r="C33" s="25">
        <v>0</v>
      </c>
      <c r="D33" s="26" t="s">
        <v>35</v>
      </c>
      <c r="E33" s="27" t="s">
        <v>32</v>
      </c>
      <c r="G33" s="8"/>
      <c r="H33" s="8"/>
      <c r="I33" s="8"/>
      <c r="J33" s="8"/>
      <c r="K33" s="8"/>
      <c r="L33" s="387" t="s">
        <v>44</v>
      </c>
      <c r="M33" s="387"/>
      <c r="N33" s="8"/>
    </row>
    <row r="34" spans="1:39" s="4" customFormat="1" ht="7.5" customHeight="1" x14ac:dyDescent="0.25">
      <c r="A34" s="35"/>
    </row>
    <row r="35" spans="1:39" s="4" customFormat="1" ht="23.25" customHeight="1" x14ac:dyDescent="0.25">
      <c r="A35" s="388" t="s">
        <v>45</v>
      </c>
      <c r="B35" s="384" t="s">
        <v>46</v>
      </c>
      <c r="C35" s="384" t="s">
        <v>47</v>
      </c>
      <c r="D35" s="384"/>
      <c r="E35" s="384"/>
      <c r="F35" s="384" t="s">
        <v>48</v>
      </c>
      <c r="G35" s="384" t="s">
        <v>49</v>
      </c>
      <c r="H35" s="384"/>
      <c r="I35" s="384"/>
      <c r="J35" s="384" t="s">
        <v>50</v>
      </c>
      <c r="K35" s="384"/>
      <c r="L35" s="384"/>
      <c r="M35" s="384" t="s">
        <v>51</v>
      </c>
      <c r="N35" s="384" t="s">
        <v>52</v>
      </c>
    </row>
    <row r="36" spans="1:39" s="4" customFormat="1" ht="28.5" customHeight="1" x14ac:dyDescent="0.25">
      <c r="A36" s="388"/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</row>
    <row r="37" spans="1:39" s="4" customFormat="1" ht="22.5" x14ac:dyDescent="0.25">
      <c r="A37" s="388"/>
      <c r="B37" s="384"/>
      <c r="C37" s="384"/>
      <c r="D37" s="384"/>
      <c r="E37" s="384"/>
      <c r="F37" s="384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384"/>
      <c r="N37" s="384"/>
    </row>
    <row r="38" spans="1:39" s="4" customFormat="1" ht="15" x14ac:dyDescent="0.25">
      <c r="A38" s="37">
        <v>1</v>
      </c>
      <c r="B38" s="38">
        <v>2</v>
      </c>
      <c r="C38" s="385">
        <v>3</v>
      </c>
      <c r="D38" s="385"/>
      <c r="E38" s="38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9" s="4" customFormat="1" ht="15" x14ac:dyDescent="0.25">
      <c r="A39" s="378" t="s">
        <v>328</v>
      </c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80"/>
      <c r="AF39" s="39" t="s">
        <v>328</v>
      </c>
    </row>
    <row r="40" spans="1:39" s="4" customFormat="1" ht="15" x14ac:dyDescent="0.25">
      <c r="A40" s="381" t="s">
        <v>3929</v>
      </c>
      <c r="B40" s="382"/>
      <c r="C40" s="382"/>
      <c r="D40" s="382"/>
      <c r="E40" s="382"/>
      <c r="F40" s="382"/>
      <c r="G40" s="382"/>
      <c r="H40" s="382"/>
      <c r="I40" s="382"/>
      <c r="J40" s="382"/>
      <c r="K40" s="382"/>
      <c r="L40" s="382"/>
      <c r="M40" s="382"/>
      <c r="N40" s="383"/>
      <c r="AF40" s="39"/>
      <c r="AG40" s="47" t="s">
        <v>3929</v>
      </c>
    </row>
    <row r="41" spans="1:39" s="4" customFormat="1" ht="57" x14ac:dyDescent="0.25">
      <c r="A41" s="40" t="s">
        <v>58</v>
      </c>
      <c r="B41" s="41" t="s">
        <v>2972</v>
      </c>
      <c r="C41" s="374" t="s">
        <v>3930</v>
      </c>
      <c r="D41" s="374"/>
      <c r="E41" s="374"/>
      <c r="F41" s="42" t="s">
        <v>333</v>
      </c>
      <c r="G41" s="43">
        <v>6.7200000000000003E-3</v>
      </c>
      <c r="H41" s="44">
        <v>1</v>
      </c>
      <c r="I41" s="118">
        <v>6.7200000000000003E-3</v>
      </c>
      <c r="J41" s="45"/>
      <c r="K41" s="43"/>
      <c r="L41" s="45"/>
      <c r="M41" s="43"/>
      <c r="N41" s="46"/>
      <c r="AF41" s="39"/>
      <c r="AG41" s="47"/>
      <c r="AH41" s="47" t="s">
        <v>3930</v>
      </c>
    </row>
    <row r="42" spans="1:39" s="4" customFormat="1" ht="15" x14ac:dyDescent="0.25">
      <c r="A42" s="69"/>
      <c r="B42" s="50"/>
      <c r="C42" s="372" t="s">
        <v>3931</v>
      </c>
      <c r="D42" s="372"/>
      <c r="E42" s="372"/>
      <c r="F42" s="372"/>
      <c r="G42" s="372"/>
      <c r="H42" s="372"/>
      <c r="I42" s="372"/>
      <c r="J42" s="372"/>
      <c r="K42" s="372"/>
      <c r="L42" s="372"/>
      <c r="M42" s="372"/>
      <c r="N42" s="377"/>
      <c r="AF42" s="39"/>
      <c r="AG42" s="47"/>
      <c r="AH42" s="47"/>
      <c r="AI42" s="3" t="s">
        <v>3931</v>
      </c>
    </row>
    <row r="43" spans="1:39" s="4" customFormat="1" ht="22.5" x14ac:dyDescent="0.25">
      <c r="A43" s="103"/>
      <c r="B43" s="49" t="s">
        <v>3932</v>
      </c>
      <c r="C43" s="368" t="s">
        <v>218</v>
      </c>
      <c r="D43" s="368"/>
      <c r="E43" s="368"/>
      <c r="F43" s="368"/>
      <c r="G43" s="368"/>
      <c r="H43" s="368"/>
      <c r="I43" s="368"/>
      <c r="J43" s="368"/>
      <c r="K43" s="368"/>
      <c r="L43" s="368"/>
      <c r="M43" s="368"/>
      <c r="N43" s="376"/>
      <c r="AF43" s="39"/>
      <c r="AG43" s="47"/>
      <c r="AH43" s="47"/>
      <c r="AJ43" s="3" t="s">
        <v>218</v>
      </c>
    </row>
    <row r="44" spans="1:39" s="4" customFormat="1" ht="15" x14ac:dyDescent="0.25">
      <c r="A44" s="48"/>
      <c r="B44" s="49" t="s">
        <v>73</v>
      </c>
      <c r="C44" s="372" t="s">
        <v>175</v>
      </c>
      <c r="D44" s="372"/>
      <c r="E44" s="372"/>
      <c r="F44" s="51"/>
      <c r="G44" s="52"/>
      <c r="H44" s="52"/>
      <c r="I44" s="52"/>
      <c r="J44" s="107">
        <v>4100</v>
      </c>
      <c r="K44" s="54">
        <v>1.1499999999999999</v>
      </c>
      <c r="L44" s="53">
        <v>31.68</v>
      </c>
      <c r="M44" s="52"/>
      <c r="N44" s="58"/>
      <c r="AF44" s="39"/>
      <c r="AG44" s="47"/>
      <c r="AH44" s="47"/>
      <c r="AK44" s="3" t="s">
        <v>175</v>
      </c>
    </row>
    <row r="45" spans="1:39" s="4" customFormat="1" ht="15" x14ac:dyDescent="0.25">
      <c r="A45" s="48"/>
      <c r="B45" s="49" t="s">
        <v>78</v>
      </c>
      <c r="C45" s="372" t="s">
        <v>176</v>
      </c>
      <c r="D45" s="372"/>
      <c r="E45" s="372"/>
      <c r="F45" s="51"/>
      <c r="G45" s="52"/>
      <c r="H45" s="52"/>
      <c r="I45" s="52"/>
      <c r="J45" s="53">
        <v>553.5</v>
      </c>
      <c r="K45" s="54">
        <v>1.1499999999999999</v>
      </c>
      <c r="L45" s="53">
        <v>4.28</v>
      </c>
      <c r="M45" s="54">
        <v>34.96</v>
      </c>
      <c r="N45" s="64">
        <v>149.63</v>
      </c>
      <c r="AF45" s="39"/>
      <c r="AG45" s="47"/>
      <c r="AH45" s="47"/>
      <c r="AK45" s="3" t="s">
        <v>176</v>
      </c>
    </row>
    <row r="46" spans="1:39" s="4" customFormat="1" ht="15" x14ac:dyDescent="0.25">
      <c r="A46" s="56"/>
      <c r="B46" s="49"/>
      <c r="C46" s="372" t="s">
        <v>178</v>
      </c>
      <c r="D46" s="372"/>
      <c r="E46" s="372"/>
      <c r="F46" s="51" t="s">
        <v>64</v>
      </c>
      <c r="G46" s="63">
        <v>41</v>
      </c>
      <c r="H46" s="54">
        <v>1.1499999999999999</v>
      </c>
      <c r="I46" s="117">
        <v>0.31684800000000002</v>
      </c>
      <c r="J46" s="57"/>
      <c r="K46" s="52"/>
      <c r="L46" s="57"/>
      <c r="M46" s="52"/>
      <c r="N46" s="58"/>
      <c r="AF46" s="39"/>
      <c r="AG46" s="47"/>
      <c r="AH46" s="47"/>
      <c r="AL46" s="3" t="s">
        <v>178</v>
      </c>
    </row>
    <row r="47" spans="1:39" s="4" customFormat="1" ht="15" x14ac:dyDescent="0.25">
      <c r="A47" s="48"/>
      <c r="B47" s="49"/>
      <c r="C47" s="375" t="s">
        <v>65</v>
      </c>
      <c r="D47" s="375"/>
      <c r="E47" s="375"/>
      <c r="F47" s="59"/>
      <c r="G47" s="60"/>
      <c r="H47" s="60"/>
      <c r="I47" s="60"/>
      <c r="J47" s="108">
        <v>4100</v>
      </c>
      <c r="K47" s="60"/>
      <c r="L47" s="61">
        <v>31.68</v>
      </c>
      <c r="M47" s="60"/>
      <c r="N47" s="62"/>
      <c r="AF47" s="39"/>
      <c r="AG47" s="47"/>
      <c r="AH47" s="47"/>
      <c r="AM47" s="3" t="s">
        <v>65</v>
      </c>
    </row>
    <row r="48" spans="1:39" s="4" customFormat="1" ht="15" x14ac:dyDescent="0.25">
      <c r="A48" s="56"/>
      <c r="B48" s="49"/>
      <c r="C48" s="372" t="s">
        <v>66</v>
      </c>
      <c r="D48" s="372"/>
      <c r="E48" s="372"/>
      <c r="F48" s="51"/>
      <c r="G48" s="52"/>
      <c r="H48" s="52"/>
      <c r="I48" s="52"/>
      <c r="J48" s="57"/>
      <c r="K48" s="52"/>
      <c r="L48" s="53">
        <v>4.28</v>
      </c>
      <c r="M48" s="52"/>
      <c r="N48" s="64">
        <v>149.63</v>
      </c>
      <c r="AF48" s="39"/>
      <c r="AG48" s="47"/>
      <c r="AH48" s="47"/>
      <c r="AL48" s="3" t="s">
        <v>66</v>
      </c>
    </row>
    <row r="49" spans="1:40" s="4" customFormat="1" ht="23.25" x14ac:dyDescent="0.25">
      <c r="A49" s="56"/>
      <c r="B49" s="49" t="s">
        <v>335</v>
      </c>
      <c r="C49" s="372" t="s">
        <v>336</v>
      </c>
      <c r="D49" s="372"/>
      <c r="E49" s="372"/>
      <c r="F49" s="51" t="s">
        <v>69</v>
      </c>
      <c r="G49" s="63">
        <v>92</v>
      </c>
      <c r="H49" s="52"/>
      <c r="I49" s="63">
        <v>92</v>
      </c>
      <c r="J49" s="57"/>
      <c r="K49" s="52"/>
      <c r="L49" s="53">
        <v>3.94</v>
      </c>
      <c r="M49" s="52"/>
      <c r="N49" s="64">
        <v>137.66</v>
      </c>
      <c r="AF49" s="39"/>
      <c r="AG49" s="47"/>
      <c r="AH49" s="47"/>
      <c r="AL49" s="3" t="s">
        <v>336</v>
      </c>
    </row>
    <row r="50" spans="1:40" s="4" customFormat="1" ht="23.25" x14ac:dyDescent="0.25">
      <c r="A50" s="56"/>
      <c r="B50" s="49" t="s">
        <v>337</v>
      </c>
      <c r="C50" s="372" t="s">
        <v>338</v>
      </c>
      <c r="D50" s="372"/>
      <c r="E50" s="372"/>
      <c r="F50" s="51" t="s">
        <v>69</v>
      </c>
      <c r="G50" s="63">
        <v>46</v>
      </c>
      <c r="H50" s="52"/>
      <c r="I50" s="63">
        <v>46</v>
      </c>
      <c r="J50" s="57"/>
      <c r="K50" s="52"/>
      <c r="L50" s="53">
        <v>1.97</v>
      </c>
      <c r="M50" s="52"/>
      <c r="N50" s="64">
        <v>68.83</v>
      </c>
      <c r="AF50" s="39"/>
      <c r="AG50" s="47"/>
      <c r="AH50" s="47"/>
      <c r="AL50" s="3" t="s">
        <v>338</v>
      </c>
    </row>
    <row r="51" spans="1:40" s="4" customFormat="1" ht="15" x14ac:dyDescent="0.25">
      <c r="A51" s="65"/>
      <c r="B51" s="66"/>
      <c r="C51" s="374" t="s">
        <v>72</v>
      </c>
      <c r="D51" s="374"/>
      <c r="E51" s="374"/>
      <c r="F51" s="42"/>
      <c r="G51" s="43"/>
      <c r="H51" s="43"/>
      <c r="I51" s="43"/>
      <c r="J51" s="45"/>
      <c r="K51" s="43"/>
      <c r="L51" s="67">
        <v>37.590000000000003</v>
      </c>
      <c r="M51" s="60"/>
      <c r="N51" s="46"/>
      <c r="AF51" s="39"/>
      <c r="AG51" s="47"/>
      <c r="AH51" s="47"/>
      <c r="AN51" s="47" t="s">
        <v>72</v>
      </c>
    </row>
    <row r="52" spans="1:40" s="4" customFormat="1" ht="45.75" x14ac:dyDescent="0.25">
      <c r="A52" s="40" t="s">
        <v>73</v>
      </c>
      <c r="B52" s="41" t="s">
        <v>346</v>
      </c>
      <c r="C52" s="374" t="s">
        <v>1878</v>
      </c>
      <c r="D52" s="374"/>
      <c r="E52" s="374"/>
      <c r="F52" s="42" t="s">
        <v>333</v>
      </c>
      <c r="G52" s="43">
        <v>7.1249999999999994E-2</v>
      </c>
      <c r="H52" s="44">
        <v>1</v>
      </c>
      <c r="I52" s="118">
        <v>7.1249999999999994E-2</v>
      </c>
      <c r="J52" s="45"/>
      <c r="K52" s="43"/>
      <c r="L52" s="45"/>
      <c r="M52" s="43"/>
      <c r="N52" s="46"/>
      <c r="AF52" s="39"/>
      <c r="AG52" s="47"/>
      <c r="AH52" s="47" t="s">
        <v>1878</v>
      </c>
      <c r="AN52" s="47"/>
    </row>
    <row r="53" spans="1:40" s="4" customFormat="1" ht="15" x14ac:dyDescent="0.25">
      <c r="A53" s="69"/>
      <c r="B53" s="50"/>
      <c r="C53" s="372" t="s">
        <v>3933</v>
      </c>
      <c r="D53" s="372"/>
      <c r="E53" s="372"/>
      <c r="F53" s="372"/>
      <c r="G53" s="372"/>
      <c r="H53" s="372"/>
      <c r="I53" s="372"/>
      <c r="J53" s="372"/>
      <c r="K53" s="372"/>
      <c r="L53" s="372"/>
      <c r="M53" s="372"/>
      <c r="N53" s="377"/>
      <c r="AF53" s="39"/>
      <c r="AG53" s="47"/>
      <c r="AH53" s="47"/>
      <c r="AI53" s="3" t="s">
        <v>3933</v>
      </c>
      <c r="AN53" s="47"/>
    </row>
    <row r="54" spans="1:40" s="4" customFormat="1" ht="22.5" x14ac:dyDescent="0.25">
      <c r="A54" s="103"/>
      <c r="B54" s="49" t="s">
        <v>3932</v>
      </c>
      <c r="C54" s="368" t="s">
        <v>218</v>
      </c>
      <c r="D54" s="368"/>
      <c r="E54" s="368"/>
      <c r="F54" s="368"/>
      <c r="G54" s="368"/>
      <c r="H54" s="368"/>
      <c r="I54" s="368"/>
      <c r="J54" s="368"/>
      <c r="K54" s="368"/>
      <c r="L54" s="368"/>
      <c r="M54" s="368"/>
      <c r="N54" s="376"/>
      <c r="AF54" s="39"/>
      <c r="AG54" s="47"/>
      <c r="AH54" s="47"/>
      <c r="AJ54" s="3" t="s">
        <v>218</v>
      </c>
      <c r="AN54" s="47"/>
    </row>
    <row r="55" spans="1:40" s="4" customFormat="1" ht="15" x14ac:dyDescent="0.25">
      <c r="A55" s="48"/>
      <c r="B55" s="49" t="s">
        <v>73</v>
      </c>
      <c r="C55" s="372" t="s">
        <v>175</v>
      </c>
      <c r="D55" s="372"/>
      <c r="E55" s="372"/>
      <c r="F55" s="51"/>
      <c r="G55" s="52"/>
      <c r="H55" s="52"/>
      <c r="I55" s="52"/>
      <c r="J55" s="107">
        <v>3150</v>
      </c>
      <c r="K55" s="54">
        <v>1.1499999999999999</v>
      </c>
      <c r="L55" s="53">
        <v>258.10000000000002</v>
      </c>
      <c r="M55" s="52"/>
      <c r="N55" s="58"/>
      <c r="AF55" s="39"/>
      <c r="AG55" s="47"/>
      <c r="AH55" s="47"/>
      <c r="AK55" s="3" t="s">
        <v>175</v>
      </c>
      <c r="AN55" s="47"/>
    </row>
    <row r="56" spans="1:40" s="4" customFormat="1" ht="15" x14ac:dyDescent="0.25">
      <c r="A56" s="48"/>
      <c r="B56" s="49" t="s">
        <v>78</v>
      </c>
      <c r="C56" s="372" t="s">
        <v>176</v>
      </c>
      <c r="D56" s="372"/>
      <c r="E56" s="372"/>
      <c r="F56" s="51"/>
      <c r="G56" s="52"/>
      <c r="H56" s="52"/>
      <c r="I56" s="52"/>
      <c r="J56" s="53">
        <v>425.25</v>
      </c>
      <c r="K56" s="54">
        <v>1.1499999999999999</v>
      </c>
      <c r="L56" s="53">
        <v>34.840000000000003</v>
      </c>
      <c r="M56" s="54">
        <v>34.96</v>
      </c>
      <c r="N56" s="55">
        <v>1218.01</v>
      </c>
      <c r="AF56" s="39"/>
      <c r="AG56" s="47"/>
      <c r="AH56" s="47"/>
      <c r="AK56" s="3" t="s">
        <v>176</v>
      </c>
      <c r="AN56" s="47"/>
    </row>
    <row r="57" spans="1:40" s="4" customFormat="1" ht="15" x14ac:dyDescent="0.25">
      <c r="A57" s="56"/>
      <c r="B57" s="49"/>
      <c r="C57" s="372" t="s">
        <v>178</v>
      </c>
      <c r="D57" s="372"/>
      <c r="E57" s="372"/>
      <c r="F57" s="51" t="s">
        <v>64</v>
      </c>
      <c r="G57" s="104">
        <v>31.5</v>
      </c>
      <c r="H57" s="54">
        <v>1.1499999999999999</v>
      </c>
      <c r="I57" s="111">
        <v>2.5810312999999998</v>
      </c>
      <c r="J57" s="57"/>
      <c r="K57" s="52"/>
      <c r="L57" s="57"/>
      <c r="M57" s="52"/>
      <c r="N57" s="58"/>
      <c r="AF57" s="39"/>
      <c r="AG57" s="47"/>
      <c r="AH57" s="47"/>
      <c r="AL57" s="3" t="s">
        <v>178</v>
      </c>
      <c r="AN57" s="47"/>
    </row>
    <row r="58" spans="1:40" s="4" customFormat="1" ht="15" x14ac:dyDescent="0.25">
      <c r="A58" s="48"/>
      <c r="B58" s="49"/>
      <c r="C58" s="375" t="s">
        <v>65</v>
      </c>
      <c r="D58" s="375"/>
      <c r="E58" s="375"/>
      <c r="F58" s="59"/>
      <c r="G58" s="60"/>
      <c r="H58" s="60"/>
      <c r="I58" s="60"/>
      <c r="J58" s="108">
        <v>3150</v>
      </c>
      <c r="K58" s="60"/>
      <c r="L58" s="61">
        <v>258.10000000000002</v>
      </c>
      <c r="M58" s="60"/>
      <c r="N58" s="62"/>
      <c r="AF58" s="39"/>
      <c r="AG58" s="47"/>
      <c r="AH58" s="47"/>
      <c r="AM58" s="3" t="s">
        <v>65</v>
      </c>
      <c r="AN58" s="47"/>
    </row>
    <row r="59" spans="1:40" s="4" customFormat="1" ht="15" x14ac:dyDescent="0.25">
      <c r="A59" s="56"/>
      <c r="B59" s="49"/>
      <c r="C59" s="372" t="s">
        <v>66</v>
      </c>
      <c r="D59" s="372"/>
      <c r="E59" s="372"/>
      <c r="F59" s="51"/>
      <c r="G59" s="52"/>
      <c r="H59" s="52"/>
      <c r="I59" s="52"/>
      <c r="J59" s="57"/>
      <c r="K59" s="52"/>
      <c r="L59" s="53">
        <v>34.840000000000003</v>
      </c>
      <c r="M59" s="52"/>
      <c r="N59" s="55">
        <v>1218.01</v>
      </c>
      <c r="AF59" s="39"/>
      <c r="AG59" s="47"/>
      <c r="AH59" s="47"/>
      <c r="AL59" s="3" t="s">
        <v>66</v>
      </c>
      <c r="AN59" s="47"/>
    </row>
    <row r="60" spans="1:40" s="4" customFormat="1" ht="23.25" x14ac:dyDescent="0.25">
      <c r="A60" s="56"/>
      <c r="B60" s="49" t="s">
        <v>335</v>
      </c>
      <c r="C60" s="372" t="s">
        <v>336</v>
      </c>
      <c r="D60" s="372"/>
      <c r="E60" s="372"/>
      <c r="F60" s="51" t="s">
        <v>69</v>
      </c>
      <c r="G60" s="63">
        <v>92</v>
      </c>
      <c r="H60" s="52"/>
      <c r="I60" s="63">
        <v>92</v>
      </c>
      <c r="J60" s="57"/>
      <c r="K60" s="52"/>
      <c r="L60" s="53">
        <v>32.049999999999997</v>
      </c>
      <c r="M60" s="52"/>
      <c r="N60" s="55">
        <v>1120.57</v>
      </c>
      <c r="AF60" s="39"/>
      <c r="AG60" s="47"/>
      <c r="AH60" s="47"/>
      <c r="AL60" s="3" t="s">
        <v>336</v>
      </c>
      <c r="AN60" s="47"/>
    </row>
    <row r="61" spans="1:40" s="4" customFormat="1" ht="23.25" x14ac:dyDescent="0.25">
      <c r="A61" s="56"/>
      <c r="B61" s="49" t="s">
        <v>337</v>
      </c>
      <c r="C61" s="372" t="s">
        <v>338</v>
      </c>
      <c r="D61" s="372"/>
      <c r="E61" s="372"/>
      <c r="F61" s="51" t="s">
        <v>69</v>
      </c>
      <c r="G61" s="63">
        <v>46</v>
      </c>
      <c r="H61" s="52"/>
      <c r="I61" s="63">
        <v>46</v>
      </c>
      <c r="J61" s="57"/>
      <c r="K61" s="52"/>
      <c r="L61" s="53">
        <v>16.03</v>
      </c>
      <c r="M61" s="52"/>
      <c r="N61" s="64">
        <v>560.28</v>
      </c>
      <c r="AF61" s="39"/>
      <c r="AG61" s="47"/>
      <c r="AH61" s="47"/>
      <c r="AL61" s="3" t="s">
        <v>338</v>
      </c>
      <c r="AN61" s="47"/>
    </row>
    <row r="62" spans="1:40" s="4" customFormat="1" ht="15" x14ac:dyDescent="0.25">
      <c r="A62" s="65"/>
      <c r="B62" s="66"/>
      <c r="C62" s="374" t="s">
        <v>72</v>
      </c>
      <c r="D62" s="374"/>
      <c r="E62" s="374"/>
      <c r="F62" s="42"/>
      <c r="G62" s="43"/>
      <c r="H62" s="43"/>
      <c r="I62" s="43"/>
      <c r="J62" s="45"/>
      <c r="K62" s="43"/>
      <c r="L62" s="67">
        <v>306.18</v>
      </c>
      <c r="M62" s="60"/>
      <c r="N62" s="46"/>
      <c r="AF62" s="39"/>
      <c r="AG62" s="47"/>
      <c r="AH62" s="47"/>
      <c r="AN62" s="47" t="s">
        <v>72</v>
      </c>
    </row>
    <row r="63" spans="1:40" s="4" customFormat="1" ht="34.5" x14ac:dyDescent="0.25">
      <c r="A63" s="40" t="s">
        <v>78</v>
      </c>
      <c r="B63" s="41" t="s">
        <v>644</v>
      </c>
      <c r="C63" s="374" t="s">
        <v>645</v>
      </c>
      <c r="D63" s="374"/>
      <c r="E63" s="374"/>
      <c r="F63" s="42" t="s">
        <v>171</v>
      </c>
      <c r="G63" s="43">
        <v>7.9200000000000007E-2</v>
      </c>
      <c r="H63" s="44">
        <v>1</v>
      </c>
      <c r="I63" s="110">
        <v>7.9200000000000007E-2</v>
      </c>
      <c r="J63" s="45"/>
      <c r="K63" s="43"/>
      <c r="L63" s="45"/>
      <c r="M63" s="43"/>
      <c r="N63" s="46"/>
      <c r="AF63" s="39"/>
      <c r="AG63" s="47"/>
      <c r="AH63" s="47" t="s">
        <v>645</v>
      </c>
      <c r="AN63" s="47"/>
    </row>
    <row r="64" spans="1:40" s="4" customFormat="1" ht="15" x14ac:dyDescent="0.25">
      <c r="A64" s="69"/>
      <c r="B64" s="50"/>
      <c r="C64" s="372" t="s">
        <v>3934</v>
      </c>
      <c r="D64" s="372"/>
      <c r="E64" s="372"/>
      <c r="F64" s="372"/>
      <c r="G64" s="372"/>
      <c r="H64" s="372"/>
      <c r="I64" s="372"/>
      <c r="J64" s="372"/>
      <c r="K64" s="372"/>
      <c r="L64" s="372"/>
      <c r="M64" s="372"/>
      <c r="N64" s="377"/>
      <c r="AF64" s="39"/>
      <c r="AG64" s="47"/>
      <c r="AH64" s="47"/>
      <c r="AI64" s="3" t="s">
        <v>3934</v>
      </c>
      <c r="AN64" s="47"/>
    </row>
    <row r="65" spans="1:40" s="4" customFormat="1" ht="15" x14ac:dyDescent="0.25">
      <c r="A65" s="103"/>
      <c r="B65" s="49" t="s">
        <v>2977</v>
      </c>
      <c r="C65" s="368" t="s">
        <v>2978</v>
      </c>
      <c r="D65" s="368"/>
      <c r="E65" s="368"/>
      <c r="F65" s="368"/>
      <c r="G65" s="368"/>
      <c r="H65" s="368"/>
      <c r="I65" s="368"/>
      <c r="J65" s="368"/>
      <c r="K65" s="368"/>
      <c r="L65" s="368"/>
      <c r="M65" s="368"/>
      <c r="N65" s="376"/>
      <c r="AF65" s="39"/>
      <c r="AG65" s="47"/>
      <c r="AH65" s="47"/>
      <c r="AJ65" s="3" t="s">
        <v>2978</v>
      </c>
      <c r="AN65" s="47"/>
    </row>
    <row r="66" spans="1:40" s="4" customFormat="1" ht="22.5" x14ac:dyDescent="0.25">
      <c r="A66" s="103"/>
      <c r="B66" s="49" t="s">
        <v>3932</v>
      </c>
      <c r="C66" s="368" t="s">
        <v>218</v>
      </c>
      <c r="D66" s="368"/>
      <c r="E66" s="368"/>
      <c r="F66" s="368"/>
      <c r="G66" s="368"/>
      <c r="H66" s="368"/>
      <c r="I66" s="368"/>
      <c r="J66" s="368"/>
      <c r="K66" s="368"/>
      <c r="L66" s="368"/>
      <c r="M66" s="368"/>
      <c r="N66" s="376"/>
      <c r="AF66" s="39"/>
      <c r="AG66" s="47"/>
      <c r="AH66" s="47"/>
      <c r="AJ66" s="3" t="s">
        <v>218</v>
      </c>
      <c r="AN66" s="47"/>
    </row>
    <row r="67" spans="1:40" s="4" customFormat="1" ht="15" x14ac:dyDescent="0.25">
      <c r="A67" s="48"/>
      <c r="B67" s="49" t="s">
        <v>58</v>
      </c>
      <c r="C67" s="372" t="s">
        <v>62</v>
      </c>
      <c r="D67" s="372"/>
      <c r="E67" s="372"/>
      <c r="F67" s="51"/>
      <c r="G67" s="52"/>
      <c r="H67" s="52"/>
      <c r="I67" s="52"/>
      <c r="J67" s="107">
        <v>1201.2</v>
      </c>
      <c r="K67" s="54">
        <v>1.38</v>
      </c>
      <c r="L67" s="53">
        <v>131.29</v>
      </c>
      <c r="M67" s="54">
        <v>34.96</v>
      </c>
      <c r="N67" s="55">
        <v>4589.8999999999996</v>
      </c>
      <c r="AF67" s="39"/>
      <c r="AG67" s="47"/>
      <c r="AH67" s="47"/>
      <c r="AK67" s="3" t="s">
        <v>62</v>
      </c>
      <c r="AN67" s="47"/>
    </row>
    <row r="68" spans="1:40" s="4" customFormat="1" ht="15" x14ac:dyDescent="0.25">
      <c r="A68" s="56"/>
      <c r="B68" s="49"/>
      <c r="C68" s="372" t="s">
        <v>63</v>
      </c>
      <c r="D68" s="372"/>
      <c r="E68" s="372"/>
      <c r="F68" s="51" t="s">
        <v>64</v>
      </c>
      <c r="G68" s="63">
        <v>154</v>
      </c>
      <c r="H68" s="54">
        <v>1.38</v>
      </c>
      <c r="I68" s="117">
        <v>16.831583999999999</v>
      </c>
      <c r="J68" s="57"/>
      <c r="K68" s="52"/>
      <c r="L68" s="57"/>
      <c r="M68" s="52"/>
      <c r="N68" s="58"/>
      <c r="AF68" s="39"/>
      <c r="AG68" s="47"/>
      <c r="AH68" s="47"/>
      <c r="AL68" s="3" t="s">
        <v>63</v>
      </c>
      <c r="AN68" s="47"/>
    </row>
    <row r="69" spans="1:40" s="4" customFormat="1" ht="15" x14ac:dyDescent="0.25">
      <c r="A69" s="48"/>
      <c r="B69" s="49"/>
      <c r="C69" s="375" t="s">
        <v>65</v>
      </c>
      <c r="D69" s="375"/>
      <c r="E69" s="375"/>
      <c r="F69" s="59"/>
      <c r="G69" s="60"/>
      <c r="H69" s="60"/>
      <c r="I69" s="60"/>
      <c r="J69" s="108">
        <v>1201.2</v>
      </c>
      <c r="K69" s="60"/>
      <c r="L69" s="61">
        <v>131.29</v>
      </c>
      <c r="M69" s="60"/>
      <c r="N69" s="62"/>
      <c r="AF69" s="39"/>
      <c r="AG69" s="47"/>
      <c r="AH69" s="47"/>
      <c r="AM69" s="3" t="s">
        <v>65</v>
      </c>
      <c r="AN69" s="47"/>
    </row>
    <row r="70" spans="1:40" s="4" customFormat="1" ht="15" x14ac:dyDescent="0.25">
      <c r="A70" s="56"/>
      <c r="B70" s="49"/>
      <c r="C70" s="372" t="s">
        <v>66</v>
      </c>
      <c r="D70" s="372"/>
      <c r="E70" s="372"/>
      <c r="F70" s="51"/>
      <c r="G70" s="52"/>
      <c r="H70" s="52"/>
      <c r="I70" s="52"/>
      <c r="J70" s="57"/>
      <c r="K70" s="52"/>
      <c r="L70" s="53">
        <v>131.29</v>
      </c>
      <c r="M70" s="52"/>
      <c r="N70" s="55">
        <v>4589.8999999999996</v>
      </c>
      <c r="AF70" s="39"/>
      <c r="AG70" s="47"/>
      <c r="AH70" s="47"/>
      <c r="AL70" s="3" t="s">
        <v>66</v>
      </c>
      <c r="AN70" s="47"/>
    </row>
    <row r="71" spans="1:40" s="4" customFormat="1" ht="23.25" x14ac:dyDescent="0.25">
      <c r="A71" s="56"/>
      <c r="B71" s="49" t="s">
        <v>647</v>
      </c>
      <c r="C71" s="372" t="s">
        <v>648</v>
      </c>
      <c r="D71" s="372"/>
      <c r="E71" s="372"/>
      <c r="F71" s="51" t="s">
        <v>69</v>
      </c>
      <c r="G71" s="63">
        <v>89</v>
      </c>
      <c r="H71" s="52"/>
      <c r="I71" s="63">
        <v>89</v>
      </c>
      <c r="J71" s="57"/>
      <c r="K71" s="52"/>
      <c r="L71" s="53">
        <v>116.85</v>
      </c>
      <c r="M71" s="52"/>
      <c r="N71" s="55">
        <v>4085.01</v>
      </c>
      <c r="AF71" s="39"/>
      <c r="AG71" s="47"/>
      <c r="AH71" s="47"/>
      <c r="AL71" s="3" t="s">
        <v>648</v>
      </c>
      <c r="AN71" s="47"/>
    </row>
    <row r="72" spans="1:40" s="4" customFormat="1" ht="23.25" x14ac:dyDescent="0.25">
      <c r="A72" s="56"/>
      <c r="B72" s="49" t="s">
        <v>649</v>
      </c>
      <c r="C72" s="372" t="s">
        <v>650</v>
      </c>
      <c r="D72" s="372"/>
      <c r="E72" s="372"/>
      <c r="F72" s="51" t="s">
        <v>69</v>
      </c>
      <c r="G72" s="63">
        <v>40</v>
      </c>
      <c r="H72" s="52"/>
      <c r="I72" s="63">
        <v>40</v>
      </c>
      <c r="J72" s="57"/>
      <c r="K72" s="52"/>
      <c r="L72" s="53">
        <v>52.52</v>
      </c>
      <c r="M72" s="52"/>
      <c r="N72" s="55">
        <v>1835.96</v>
      </c>
      <c r="AF72" s="39"/>
      <c r="AG72" s="47"/>
      <c r="AH72" s="47"/>
      <c r="AL72" s="3" t="s">
        <v>650</v>
      </c>
      <c r="AN72" s="47"/>
    </row>
    <row r="73" spans="1:40" s="4" customFormat="1" ht="15" x14ac:dyDescent="0.25">
      <c r="A73" s="65"/>
      <c r="B73" s="66"/>
      <c r="C73" s="374" t="s">
        <v>72</v>
      </c>
      <c r="D73" s="374"/>
      <c r="E73" s="374"/>
      <c r="F73" s="42"/>
      <c r="G73" s="43"/>
      <c r="H73" s="43"/>
      <c r="I73" s="43"/>
      <c r="J73" s="45"/>
      <c r="K73" s="43"/>
      <c r="L73" s="67">
        <v>300.66000000000003</v>
      </c>
      <c r="M73" s="60"/>
      <c r="N73" s="46"/>
      <c r="AF73" s="39"/>
      <c r="AG73" s="47"/>
      <c r="AH73" s="47"/>
      <c r="AN73" s="47" t="s">
        <v>72</v>
      </c>
    </row>
    <row r="74" spans="1:40" s="4" customFormat="1" ht="23.25" x14ac:dyDescent="0.25">
      <c r="A74" s="40" t="s">
        <v>122</v>
      </c>
      <c r="B74" s="41" t="s">
        <v>2983</v>
      </c>
      <c r="C74" s="374" t="s">
        <v>2984</v>
      </c>
      <c r="D74" s="374"/>
      <c r="E74" s="374"/>
      <c r="F74" s="42" t="s">
        <v>2985</v>
      </c>
      <c r="G74" s="43">
        <v>0.4</v>
      </c>
      <c r="H74" s="44">
        <v>1</v>
      </c>
      <c r="I74" s="120">
        <v>0.4</v>
      </c>
      <c r="J74" s="45"/>
      <c r="K74" s="43"/>
      <c r="L74" s="45"/>
      <c r="M74" s="43"/>
      <c r="N74" s="46"/>
      <c r="AF74" s="39"/>
      <c r="AG74" s="47"/>
      <c r="AH74" s="47" t="s">
        <v>2984</v>
      </c>
      <c r="AN74" s="47"/>
    </row>
    <row r="75" spans="1:40" s="4" customFormat="1" ht="15" x14ac:dyDescent="0.25">
      <c r="A75" s="69"/>
      <c r="B75" s="50"/>
      <c r="C75" s="372" t="s">
        <v>3935</v>
      </c>
      <c r="D75" s="372"/>
      <c r="E75" s="372"/>
      <c r="F75" s="372"/>
      <c r="G75" s="372"/>
      <c r="H75" s="372"/>
      <c r="I75" s="372"/>
      <c r="J75" s="372"/>
      <c r="K75" s="372"/>
      <c r="L75" s="372"/>
      <c r="M75" s="372"/>
      <c r="N75" s="377"/>
      <c r="AF75" s="39"/>
      <c r="AG75" s="47"/>
      <c r="AH75" s="47"/>
      <c r="AI75" s="3" t="s">
        <v>3935</v>
      </c>
      <c r="AN75" s="47"/>
    </row>
    <row r="76" spans="1:40" s="4" customFormat="1" ht="22.5" x14ac:dyDescent="0.25">
      <c r="A76" s="103"/>
      <c r="B76" s="49" t="s">
        <v>3932</v>
      </c>
      <c r="C76" s="368" t="s">
        <v>218</v>
      </c>
      <c r="D76" s="368"/>
      <c r="E76" s="368"/>
      <c r="F76" s="368"/>
      <c r="G76" s="368"/>
      <c r="H76" s="368"/>
      <c r="I76" s="368"/>
      <c r="J76" s="368"/>
      <c r="K76" s="368"/>
      <c r="L76" s="368"/>
      <c r="M76" s="368"/>
      <c r="N76" s="376"/>
      <c r="AF76" s="39"/>
      <c r="AG76" s="47"/>
      <c r="AH76" s="47"/>
      <c r="AJ76" s="3" t="s">
        <v>218</v>
      </c>
      <c r="AN76" s="47"/>
    </row>
    <row r="77" spans="1:40" s="4" customFormat="1" ht="15" x14ac:dyDescent="0.25">
      <c r="A77" s="48"/>
      <c r="B77" s="49" t="s">
        <v>58</v>
      </c>
      <c r="C77" s="372" t="s">
        <v>62</v>
      </c>
      <c r="D77" s="372"/>
      <c r="E77" s="372"/>
      <c r="F77" s="51"/>
      <c r="G77" s="52"/>
      <c r="H77" s="52"/>
      <c r="I77" s="52"/>
      <c r="J77" s="53">
        <v>83.33</v>
      </c>
      <c r="K77" s="54">
        <v>1.1499999999999999</v>
      </c>
      <c r="L77" s="53">
        <v>38.33</v>
      </c>
      <c r="M77" s="54">
        <v>34.96</v>
      </c>
      <c r="N77" s="55">
        <v>1340.02</v>
      </c>
      <c r="AF77" s="39"/>
      <c r="AG77" s="47"/>
      <c r="AH77" s="47"/>
      <c r="AK77" s="3" t="s">
        <v>62</v>
      </c>
      <c r="AN77" s="47"/>
    </row>
    <row r="78" spans="1:40" s="4" customFormat="1" ht="15" x14ac:dyDescent="0.25">
      <c r="A78" s="48"/>
      <c r="B78" s="49" t="s">
        <v>73</v>
      </c>
      <c r="C78" s="372" t="s">
        <v>175</v>
      </c>
      <c r="D78" s="372"/>
      <c r="E78" s="372"/>
      <c r="F78" s="51"/>
      <c r="G78" s="52"/>
      <c r="H78" s="52"/>
      <c r="I78" s="52"/>
      <c r="J78" s="53">
        <v>28.8</v>
      </c>
      <c r="K78" s="54">
        <v>1.1499999999999999</v>
      </c>
      <c r="L78" s="53">
        <v>13.25</v>
      </c>
      <c r="M78" s="52"/>
      <c r="N78" s="58"/>
      <c r="AF78" s="39"/>
      <c r="AG78" s="47"/>
      <c r="AH78" s="47"/>
      <c r="AK78" s="3" t="s">
        <v>175</v>
      </c>
      <c r="AN78" s="47"/>
    </row>
    <row r="79" spans="1:40" s="4" customFormat="1" ht="15" x14ac:dyDescent="0.25">
      <c r="A79" s="48"/>
      <c r="B79" s="49" t="s">
        <v>78</v>
      </c>
      <c r="C79" s="372" t="s">
        <v>176</v>
      </c>
      <c r="D79" s="372"/>
      <c r="E79" s="372"/>
      <c r="F79" s="51"/>
      <c r="G79" s="52"/>
      <c r="H79" s="52"/>
      <c r="I79" s="52"/>
      <c r="J79" s="53">
        <v>3.22</v>
      </c>
      <c r="K79" s="54">
        <v>1.1499999999999999</v>
      </c>
      <c r="L79" s="53">
        <v>1.48</v>
      </c>
      <c r="M79" s="54">
        <v>34.96</v>
      </c>
      <c r="N79" s="64">
        <v>51.74</v>
      </c>
      <c r="AF79" s="39"/>
      <c r="AG79" s="47"/>
      <c r="AH79" s="47"/>
      <c r="AK79" s="3" t="s">
        <v>176</v>
      </c>
      <c r="AN79" s="47"/>
    </row>
    <row r="80" spans="1:40" s="4" customFormat="1" ht="15" x14ac:dyDescent="0.25">
      <c r="A80" s="56"/>
      <c r="B80" s="49"/>
      <c r="C80" s="372" t="s">
        <v>63</v>
      </c>
      <c r="D80" s="372"/>
      <c r="E80" s="372"/>
      <c r="F80" s="51" t="s">
        <v>64</v>
      </c>
      <c r="G80" s="104">
        <v>10.199999999999999</v>
      </c>
      <c r="H80" s="54">
        <v>1.1499999999999999</v>
      </c>
      <c r="I80" s="109">
        <v>4.6920000000000002</v>
      </c>
      <c r="J80" s="57"/>
      <c r="K80" s="52"/>
      <c r="L80" s="57"/>
      <c r="M80" s="52"/>
      <c r="N80" s="58"/>
      <c r="AF80" s="39"/>
      <c r="AG80" s="47"/>
      <c r="AH80" s="47"/>
      <c r="AL80" s="3" t="s">
        <v>63</v>
      </c>
      <c r="AN80" s="47"/>
    </row>
    <row r="81" spans="1:40" s="4" customFormat="1" ht="15" x14ac:dyDescent="0.25">
      <c r="A81" s="56"/>
      <c r="B81" s="49"/>
      <c r="C81" s="372" t="s">
        <v>178</v>
      </c>
      <c r="D81" s="372"/>
      <c r="E81" s="372"/>
      <c r="F81" s="51" t="s">
        <v>64</v>
      </c>
      <c r="G81" s="54">
        <v>0.32</v>
      </c>
      <c r="H81" s="54">
        <v>1.1499999999999999</v>
      </c>
      <c r="I81" s="70">
        <v>0.1472</v>
      </c>
      <c r="J81" s="57"/>
      <c r="K81" s="52"/>
      <c r="L81" s="57"/>
      <c r="M81" s="52"/>
      <c r="N81" s="58"/>
      <c r="AF81" s="39"/>
      <c r="AG81" s="47"/>
      <c r="AH81" s="47"/>
      <c r="AL81" s="3" t="s">
        <v>178</v>
      </c>
      <c r="AN81" s="47"/>
    </row>
    <row r="82" spans="1:40" s="4" customFormat="1" ht="15" x14ac:dyDescent="0.25">
      <c r="A82" s="48"/>
      <c r="B82" s="49"/>
      <c r="C82" s="375" t="s">
        <v>65</v>
      </c>
      <c r="D82" s="375"/>
      <c r="E82" s="375"/>
      <c r="F82" s="59"/>
      <c r="G82" s="60"/>
      <c r="H82" s="60"/>
      <c r="I82" s="60"/>
      <c r="J82" s="61">
        <v>112.13</v>
      </c>
      <c r="K82" s="60"/>
      <c r="L82" s="61">
        <v>51.58</v>
      </c>
      <c r="M82" s="60"/>
      <c r="N82" s="62"/>
      <c r="AF82" s="39"/>
      <c r="AG82" s="47"/>
      <c r="AH82" s="47"/>
      <c r="AM82" s="3" t="s">
        <v>65</v>
      </c>
      <c r="AN82" s="47"/>
    </row>
    <row r="83" spans="1:40" s="4" customFormat="1" ht="15" x14ac:dyDescent="0.25">
      <c r="A83" s="56"/>
      <c r="B83" s="49"/>
      <c r="C83" s="372" t="s">
        <v>66</v>
      </c>
      <c r="D83" s="372"/>
      <c r="E83" s="372"/>
      <c r="F83" s="51"/>
      <c r="G83" s="52"/>
      <c r="H83" s="52"/>
      <c r="I83" s="52"/>
      <c r="J83" s="57"/>
      <c r="K83" s="52"/>
      <c r="L83" s="53">
        <v>39.81</v>
      </c>
      <c r="M83" s="52"/>
      <c r="N83" s="55">
        <v>1391.76</v>
      </c>
      <c r="AF83" s="39"/>
      <c r="AG83" s="47"/>
      <c r="AH83" s="47"/>
      <c r="AL83" s="3" t="s">
        <v>66</v>
      </c>
      <c r="AN83" s="47"/>
    </row>
    <row r="84" spans="1:40" s="4" customFormat="1" ht="23.25" x14ac:dyDescent="0.25">
      <c r="A84" s="56"/>
      <c r="B84" s="49" t="s">
        <v>718</v>
      </c>
      <c r="C84" s="372" t="s">
        <v>719</v>
      </c>
      <c r="D84" s="372"/>
      <c r="E84" s="372"/>
      <c r="F84" s="51" t="s">
        <v>69</v>
      </c>
      <c r="G84" s="63">
        <v>117</v>
      </c>
      <c r="H84" s="52"/>
      <c r="I84" s="63">
        <v>117</v>
      </c>
      <c r="J84" s="57"/>
      <c r="K84" s="52"/>
      <c r="L84" s="53">
        <v>46.58</v>
      </c>
      <c r="M84" s="52"/>
      <c r="N84" s="55">
        <v>1628.36</v>
      </c>
      <c r="AF84" s="39"/>
      <c r="AG84" s="47"/>
      <c r="AH84" s="47"/>
      <c r="AL84" s="3" t="s">
        <v>719</v>
      </c>
      <c r="AN84" s="47"/>
    </row>
    <row r="85" spans="1:40" s="4" customFormat="1" ht="23.25" x14ac:dyDescent="0.25">
      <c r="A85" s="56"/>
      <c r="B85" s="49" t="s">
        <v>720</v>
      </c>
      <c r="C85" s="372" t="s">
        <v>721</v>
      </c>
      <c r="D85" s="372"/>
      <c r="E85" s="372"/>
      <c r="F85" s="51" t="s">
        <v>69</v>
      </c>
      <c r="G85" s="63">
        <v>74</v>
      </c>
      <c r="H85" s="52"/>
      <c r="I85" s="63">
        <v>74</v>
      </c>
      <c r="J85" s="57"/>
      <c r="K85" s="52"/>
      <c r="L85" s="53">
        <v>29.46</v>
      </c>
      <c r="M85" s="52"/>
      <c r="N85" s="55">
        <v>1029.9000000000001</v>
      </c>
      <c r="AF85" s="39"/>
      <c r="AG85" s="47"/>
      <c r="AH85" s="47"/>
      <c r="AL85" s="3" t="s">
        <v>721</v>
      </c>
      <c r="AN85" s="47"/>
    </row>
    <row r="86" spans="1:40" s="4" customFormat="1" ht="15" x14ac:dyDescent="0.25">
      <c r="A86" s="65"/>
      <c r="B86" s="66"/>
      <c r="C86" s="374" t="s">
        <v>72</v>
      </c>
      <c r="D86" s="374"/>
      <c r="E86" s="374"/>
      <c r="F86" s="42"/>
      <c r="G86" s="43"/>
      <c r="H86" s="43"/>
      <c r="I86" s="43"/>
      <c r="J86" s="45"/>
      <c r="K86" s="43"/>
      <c r="L86" s="67">
        <v>127.62</v>
      </c>
      <c r="M86" s="60"/>
      <c r="N86" s="46"/>
      <c r="AF86" s="39"/>
      <c r="AG86" s="47"/>
      <c r="AH86" s="47"/>
      <c r="AN86" s="47" t="s">
        <v>72</v>
      </c>
    </row>
    <row r="87" spans="1:40" s="4" customFormat="1" ht="34.5" x14ac:dyDescent="0.25">
      <c r="A87" s="40" t="s">
        <v>125</v>
      </c>
      <c r="B87" s="41" t="s">
        <v>2986</v>
      </c>
      <c r="C87" s="374" t="s">
        <v>2987</v>
      </c>
      <c r="D87" s="374"/>
      <c r="E87" s="374"/>
      <c r="F87" s="42" t="s">
        <v>185</v>
      </c>
      <c r="G87" s="43">
        <v>4.4000000000000004</v>
      </c>
      <c r="H87" s="44">
        <v>1</v>
      </c>
      <c r="I87" s="120">
        <v>4.4000000000000004</v>
      </c>
      <c r="J87" s="67">
        <v>55.26</v>
      </c>
      <c r="K87" s="43"/>
      <c r="L87" s="67">
        <v>243.14</v>
      </c>
      <c r="M87" s="43"/>
      <c r="N87" s="46"/>
      <c r="AF87" s="39"/>
      <c r="AG87" s="47"/>
      <c r="AH87" s="47" t="s">
        <v>2987</v>
      </c>
      <c r="AN87" s="47"/>
    </row>
    <row r="88" spans="1:40" s="4" customFormat="1" ht="15" x14ac:dyDescent="0.25">
      <c r="A88" s="65"/>
      <c r="B88" s="66"/>
      <c r="C88" s="374" t="s">
        <v>72</v>
      </c>
      <c r="D88" s="374"/>
      <c r="E88" s="374"/>
      <c r="F88" s="42"/>
      <c r="G88" s="43"/>
      <c r="H88" s="43"/>
      <c r="I88" s="43"/>
      <c r="J88" s="45"/>
      <c r="K88" s="43"/>
      <c r="L88" s="67">
        <v>243.14</v>
      </c>
      <c r="M88" s="60"/>
      <c r="N88" s="46"/>
      <c r="AF88" s="39"/>
      <c r="AG88" s="47"/>
      <c r="AH88" s="47"/>
      <c r="AN88" s="47" t="s">
        <v>72</v>
      </c>
    </row>
    <row r="89" spans="1:40" s="4" customFormat="1" ht="23.25" x14ac:dyDescent="0.25">
      <c r="A89" s="40" t="s">
        <v>229</v>
      </c>
      <c r="B89" s="41" t="s">
        <v>652</v>
      </c>
      <c r="C89" s="374" t="s">
        <v>653</v>
      </c>
      <c r="D89" s="374"/>
      <c r="E89" s="374"/>
      <c r="F89" s="42" t="s">
        <v>171</v>
      </c>
      <c r="G89" s="43">
        <v>0.61260000000000003</v>
      </c>
      <c r="H89" s="44">
        <v>1</v>
      </c>
      <c r="I89" s="110">
        <v>0.61260000000000003</v>
      </c>
      <c r="J89" s="45"/>
      <c r="K89" s="43"/>
      <c r="L89" s="45"/>
      <c r="M89" s="43"/>
      <c r="N89" s="46"/>
      <c r="AF89" s="39"/>
      <c r="AG89" s="47"/>
      <c r="AH89" s="47" t="s">
        <v>653</v>
      </c>
      <c r="AN89" s="47"/>
    </row>
    <row r="90" spans="1:40" s="4" customFormat="1" ht="15" x14ac:dyDescent="0.25">
      <c r="A90" s="69"/>
      <c r="B90" s="50"/>
      <c r="C90" s="372" t="s">
        <v>3936</v>
      </c>
      <c r="D90" s="372"/>
      <c r="E90" s="372"/>
      <c r="F90" s="372"/>
      <c r="G90" s="372"/>
      <c r="H90" s="372"/>
      <c r="I90" s="372"/>
      <c r="J90" s="372"/>
      <c r="K90" s="372"/>
      <c r="L90" s="372"/>
      <c r="M90" s="372"/>
      <c r="N90" s="377"/>
      <c r="AF90" s="39"/>
      <c r="AG90" s="47"/>
      <c r="AH90" s="47"/>
      <c r="AI90" s="3" t="s">
        <v>3936</v>
      </c>
      <c r="AN90" s="47"/>
    </row>
    <row r="91" spans="1:40" s="4" customFormat="1" ht="22.5" x14ac:dyDescent="0.25">
      <c r="A91" s="103"/>
      <c r="B91" s="49" t="s">
        <v>3932</v>
      </c>
      <c r="C91" s="368" t="s">
        <v>218</v>
      </c>
      <c r="D91" s="368"/>
      <c r="E91" s="368"/>
      <c r="F91" s="368"/>
      <c r="G91" s="368"/>
      <c r="H91" s="368"/>
      <c r="I91" s="368"/>
      <c r="J91" s="368"/>
      <c r="K91" s="368"/>
      <c r="L91" s="368"/>
      <c r="M91" s="368"/>
      <c r="N91" s="376"/>
      <c r="AF91" s="39"/>
      <c r="AG91" s="47"/>
      <c r="AH91" s="47"/>
      <c r="AJ91" s="3" t="s">
        <v>218</v>
      </c>
      <c r="AN91" s="47"/>
    </row>
    <row r="92" spans="1:40" s="4" customFormat="1" ht="15" x14ac:dyDescent="0.25">
      <c r="A92" s="48"/>
      <c r="B92" s="49" t="s">
        <v>58</v>
      </c>
      <c r="C92" s="372" t="s">
        <v>62</v>
      </c>
      <c r="D92" s="372"/>
      <c r="E92" s="372"/>
      <c r="F92" s="51"/>
      <c r="G92" s="52"/>
      <c r="H92" s="52"/>
      <c r="I92" s="52"/>
      <c r="J92" s="53">
        <v>663.75</v>
      </c>
      <c r="K92" s="54">
        <v>1.1499999999999999</v>
      </c>
      <c r="L92" s="53">
        <v>467.61</v>
      </c>
      <c r="M92" s="54">
        <v>34.96</v>
      </c>
      <c r="N92" s="55">
        <v>16347.65</v>
      </c>
      <c r="AF92" s="39"/>
      <c r="AG92" s="47"/>
      <c r="AH92" s="47"/>
      <c r="AK92" s="3" t="s">
        <v>62</v>
      </c>
      <c r="AN92" s="47"/>
    </row>
    <row r="93" spans="1:40" s="4" customFormat="1" ht="15" x14ac:dyDescent="0.25">
      <c r="A93" s="56"/>
      <c r="B93" s="49"/>
      <c r="C93" s="372" t="s">
        <v>63</v>
      </c>
      <c r="D93" s="372"/>
      <c r="E93" s="372"/>
      <c r="F93" s="51" t="s">
        <v>64</v>
      </c>
      <c r="G93" s="104">
        <v>88.5</v>
      </c>
      <c r="H93" s="54">
        <v>1.1499999999999999</v>
      </c>
      <c r="I93" s="117">
        <v>62.347365000000003</v>
      </c>
      <c r="J93" s="57"/>
      <c r="K93" s="52"/>
      <c r="L93" s="57"/>
      <c r="M93" s="52"/>
      <c r="N93" s="58"/>
      <c r="AF93" s="39"/>
      <c r="AG93" s="47"/>
      <c r="AH93" s="47"/>
      <c r="AL93" s="3" t="s">
        <v>63</v>
      </c>
      <c r="AN93" s="47"/>
    </row>
    <row r="94" spans="1:40" s="4" customFormat="1" ht="15" x14ac:dyDescent="0.25">
      <c r="A94" s="48"/>
      <c r="B94" s="49"/>
      <c r="C94" s="375" t="s">
        <v>65</v>
      </c>
      <c r="D94" s="375"/>
      <c r="E94" s="375"/>
      <c r="F94" s="59"/>
      <c r="G94" s="60"/>
      <c r="H94" s="60"/>
      <c r="I94" s="60"/>
      <c r="J94" s="61">
        <v>663.75</v>
      </c>
      <c r="K94" s="60"/>
      <c r="L94" s="61">
        <v>467.61</v>
      </c>
      <c r="M94" s="60"/>
      <c r="N94" s="62"/>
      <c r="AF94" s="39"/>
      <c r="AG94" s="47"/>
      <c r="AH94" s="47"/>
      <c r="AM94" s="3" t="s">
        <v>65</v>
      </c>
      <c r="AN94" s="47"/>
    </row>
    <row r="95" spans="1:40" s="4" customFormat="1" ht="15" x14ac:dyDescent="0.25">
      <c r="A95" s="56"/>
      <c r="B95" s="49"/>
      <c r="C95" s="372" t="s">
        <v>66</v>
      </c>
      <c r="D95" s="372"/>
      <c r="E95" s="372"/>
      <c r="F95" s="51"/>
      <c r="G95" s="52"/>
      <c r="H95" s="52"/>
      <c r="I95" s="52"/>
      <c r="J95" s="57"/>
      <c r="K95" s="52"/>
      <c r="L95" s="53">
        <v>467.61</v>
      </c>
      <c r="M95" s="52"/>
      <c r="N95" s="55">
        <v>16347.65</v>
      </c>
      <c r="AF95" s="39"/>
      <c r="AG95" s="47"/>
      <c r="AH95" s="47"/>
      <c r="AL95" s="3" t="s">
        <v>66</v>
      </c>
      <c r="AN95" s="47"/>
    </row>
    <row r="96" spans="1:40" s="4" customFormat="1" ht="23.25" x14ac:dyDescent="0.25">
      <c r="A96" s="56"/>
      <c r="B96" s="49" t="s">
        <v>647</v>
      </c>
      <c r="C96" s="372" t="s">
        <v>648</v>
      </c>
      <c r="D96" s="372"/>
      <c r="E96" s="372"/>
      <c r="F96" s="51" t="s">
        <v>69</v>
      </c>
      <c r="G96" s="63">
        <v>89</v>
      </c>
      <c r="H96" s="52"/>
      <c r="I96" s="63">
        <v>89</v>
      </c>
      <c r="J96" s="57"/>
      <c r="K96" s="52"/>
      <c r="L96" s="53">
        <v>416.17</v>
      </c>
      <c r="M96" s="52"/>
      <c r="N96" s="55">
        <v>14549.41</v>
      </c>
      <c r="AF96" s="39"/>
      <c r="AG96" s="47"/>
      <c r="AH96" s="47"/>
      <c r="AL96" s="3" t="s">
        <v>648</v>
      </c>
      <c r="AN96" s="47"/>
    </row>
    <row r="97" spans="1:40" s="4" customFormat="1" ht="23.25" x14ac:dyDescent="0.25">
      <c r="A97" s="56"/>
      <c r="B97" s="49" t="s">
        <v>649</v>
      </c>
      <c r="C97" s="372" t="s">
        <v>650</v>
      </c>
      <c r="D97" s="372"/>
      <c r="E97" s="372"/>
      <c r="F97" s="51" t="s">
        <v>69</v>
      </c>
      <c r="G97" s="63">
        <v>40</v>
      </c>
      <c r="H97" s="52"/>
      <c r="I97" s="63">
        <v>40</v>
      </c>
      <c r="J97" s="57"/>
      <c r="K97" s="52"/>
      <c r="L97" s="53">
        <v>187.04</v>
      </c>
      <c r="M97" s="52"/>
      <c r="N97" s="55">
        <v>6539.06</v>
      </c>
      <c r="AF97" s="39"/>
      <c r="AG97" s="47"/>
      <c r="AH97" s="47"/>
      <c r="AL97" s="3" t="s">
        <v>650</v>
      </c>
      <c r="AN97" s="47"/>
    </row>
    <row r="98" spans="1:40" s="4" customFormat="1" ht="15" x14ac:dyDescent="0.25">
      <c r="A98" s="65"/>
      <c r="B98" s="66"/>
      <c r="C98" s="374" t="s">
        <v>72</v>
      </c>
      <c r="D98" s="374"/>
      <c r="E98" s="374"/>
      <c r="F98" s="42"/>
      <c r="G98" s="43"/>
      <c r="H98" s="43"/>
      <c r="I98" s="43"/>
      <c r="J98" s="45"/>
      <c r="K98" s="43"/>
      <c r="L98" s="105">
        <v>1070.82</v>
      </c>
      <c r="M98" s="60"/>
      <c r="N98" s="46"/>
      <c r="AF98" s="39"/>
      <c r="AG98" s="47"/>
      <c r="AH98" s="47"/>
      <c r="AN98" s="47" t="s">
        <v>72</v>
      </c>
    </row>
    <row r="99" spans="1:40" s="4" customFormat="1" ht="34.5" x14ac:dyDescent="0.25">
      <c r="A99" s="40" t="s">
        <v>232</v>
      </c>
      <c r="B99" s="41" t="s">
        <v>2986</v>
      </c>
      <c r="C99" s="374" t="s">
        <v>2987</v>
      </c>
      <c r="D99" s="374"/>
      <c r="E99" s="374"/>
      <c r="F99" s="42" t="s">
        <v>185</v>
      </c>
      <c r="G99" s="43">
        <v>61.872599999999998</v>
      </c>
      <c r="H99" s="44">
        <v>1</v>
      </c>
      <c r="I99" s="110">
        <v>61.872599999999998</v>
      </c>
      <c r="J99" s="67">
        <v>55.26</v>
      </c>
      <c r="K99" s="43"/>
      <c r="L99" s="105">
        <v>3419.08</v>
      </c>
      <c r="M99" s="43"/>
      <c r="N99" s="46"/>
      <c r="AF99" s="39"/>
      <c r="AG99" s="47"/>
      <c r="AH99" s="47" t="s">
        <v>2987</v>
      </c>
      <c r="AN99" s="47"/>
    </row>
    <row r="100" spans="1:40" s="4" customFormat="1" ht="15" x14ac:dyDescent="0.25">
      <c r="A100" s="69"/>
      <c r="B100" s="50"/>
      <c r="C100" s="372" t="s">
        <v>3937</v>
      </c>
      <c r="D100" s="372"/>
      <c r="E100" s="372"/>
      <c r="F100" s="372"/>
      <c r="G100" s="372"/>
      <c r="H100" s="372"/>
      <c r="I100" s="372"/>
      <c r="J100" s="372"/>
      <c r="K100" s="372"/>
      <c r="L100" s="372"/>
      <c r="M100" s="372"/>
      <c r="N100" s="377"/>
      <c r="AF100" s="39"/>
      <c r="AG100" s="47"/>
      <c r="AH100" s="47"/>
      <c r="AI100" s="3" t="s">
        <v>3937</v>
      </c>
      <c r="AN100" s="47"/>
    </row>
    <row r="101" spans="1:40" s="4" customFormat="1" ht="15" x14ac:dyDescent="0.25">
      <c r="A101" s="65"/>
      <c r="B101" s="66"/>
      <c r="C101" s="374" t="s">
        <v>72</v>
      </c>
      <c r="D101" s="374"/>
      <c r="E101" s="374"/>
      <c r="F101" s="42"/>
      <c r="G101" s="43"/>
      <c r="H101" s="43"/>
      <c r="I101" s="43"/>
      <c r="J101" s="45"/>
      <c r="K101" s="43"/>
      <c r="L101" s="105">
        <v>3419.08</v>
      </c>
      <c r="M101" s="60"/>
      <c r="N101" s="46"/>
      <c r="AF101" s="39"/>
      <c r="AG101" s="47"/>
      <c r="AH101" s="47"/>
      <c r="AN101" s="47" t="s">
        <v>72</v>
      </c>
    </row>
    <row r="102" spans="1:40" s="4" customFormat="1" ht="15" x14ac:dyDescent="0.25">
      <c r="A102" s="381" t="s">
        <v>3938</v>
      </c>
      <c r="B102" s="382"/>
      <c r="C102" s="382"/>
      <c r="D102" s="382"/>
      <c r="E102" s="382"/>
      <c r="F102" s="382"/>
      <c r="G102" s="382"/>
      <c r="H102" s="382"/>
      <c r="I102" s="382"/>
      <c r="J102" s="382"/>
      <c r="K102" s="382"/>
      <c r="L102" s="382"/>
      <c r="M102" s="382"/>
      <c r="N102" s="383"/>
      <c r="AF102" s="39"/>
      <c r="AG102" s="47" t="s">
        <v>3938</v>
      </c>
      <c r="AH102" s="47"/>
      <c r="AN102" s="47"/>
    </row>
    <row r="103" spans="1:40" s="4" customFormat="1" ht="57" x14ac:dyDescent="0.25">
      <c r="A103" s="40" t="s">
        <v>235</v>
      </c>
      <c r="B103" s="41" t="s">
        <v>2972</v>
      </c>
      <c r="C103" s="374" t="s">
        <v>3930</v>
      </c>
      <c r="D103" s="374"/>
      <c r="E103" s="374"/>
      <c r="F103" s="42" t="s">
        <v>333</v>
      </c>
      <c r="G103" s="43">
        <v>6.1599999999999997E-3</v>
      </c>
      <c r="H103" s="44">
        <v>1</v>
      </c>
      <c r="I103" s="118">
        <v>6.1599999999999997E-3</v>
      </c>
      <c r="J103" s="45"/>
      <c r="K103" s="43"/>
      <c r="L103" s="45"/>
      <c r="M103" s="43"/>
      <c r="N103" s="46"/>
      <c r="AF103" s="39"/>
      <c r="AG103" s="47"/>
      <c r="AH103" s="47" t="s">
        <v>3930</v>
      </c>
      <c r="AN103" s="47"/>
    </row>
    <row r="104" spans="1:40" s="4" customFormat="1" ht="15" x14ac:dyDescent="0.25">
      <c r="A104" s="69"/>
      <c r="B104" s="50"/>
      <c r="C104" s="372" t="s">
        <v>3939</v>
      </c>
      <c r="D104" s="372"/>
      <c r="E104" s="372"/>
      <c r="F104" s="372"/>
      <c r="G104" s="372"/>
      <c r="H104" s="372"/>
      <c r="I104" s="372"/>
      <c r="J104" s="372"/>
      <c r="K104" s="372"/>
      <c r="L104" s="372"/>
      <c r="M104" s="372"/>
      <c r="N104" s="377"/>
      <c r="AF104" s="39"/>
      <c r="AG104" s="47"/>
      <c r="AH104" s="47"/>
      <c r="AI104" s="3" t="s">
        <v>3939</v>
      </c>
      <c r="AN104" s="47"/>
    </row>
    <row r="105" spans="1:40" s="4" customFormat="1" ht="22.5" x14ac:dyDescent="0.25">
      <c r="A105" s="103"/>
      <c r="B105" s="49" t="s">
        <v>3932</v>
      </c>
      <c r="C105" s="368" t="s">
        <v>218</v>
      </c>
      <c r="D105" s="368"/>
      <c r="E105" s="368"/>
      <c r="F105" s="368"/>
      <c r="G105" s="368"/>
      <c r="H105" s="368"/>
      <c r="I105" s="368"/>
      <c r="J105" s="368"/>
      <c r="K105" s="368"/>
      <c r="L105" s="368"/>
      <c r="M105" s="368"/>
      <c r="N105" s="376"/>
      <c r="AF105" s="39"/>
      <c r="AG105" s="47"/>
      <c r="AH105" s="47"/>
      <c r="AJ105" s="3" t="s">
        <v>218</v>
      </c>
      <c r="AN105" s="47"/>
    </row>
    <row r="106" spans="1:40" s="4" customFormat="1" ht="15" x14ac:dyDescent="0.25">
      <c r="A106" s="48"/>
      <c r="B106" s="49" t="s">
        <v>73</v>
      </c>
      <c r="C106" s="372" t="s">
        <v>175</v>
      </c>
      <c r="D106" s="372"/>
      <c r="E106" s="372"/>
      <c r="F106" s="51"/>
      <c r="G106" s="52"/>
      <c r="H106" s="52"/>
      <c r="I106" s="52"/>
      <c r="J106" s="107">
        <v>4100</v>
      </c>
      <c r="K106" s="54">
        <v>1.1499999999999999</v>
      </c>
      <c r="L106" s="53">
        <v>29.04</v>
      </c>
      <c r="M106" s="52"/>
      <c r="N106" s="58"/>
      <c r="AF106" s="39"/>
      <c r="AG106" s="47"/>
      <c r="AH106" s="47"/>
      <c r="AK106" s="3" t="s">
        <v>175</v>
      </c>
      <c r="AN106" s="47"/>
    </row>
    <row r="107" spans="1:40" s="4" customFormat="1" ht="15" x14ac:dyDescent="0.25">
      <c r="A107" s="48"/>
      <c r="B107" s="49" t="s">
        <v>78</v>
      </c>
      <c r="C107" s="372" t="s">
        <v>176</v>
      </c>
      <c r="D107" s="372"/>
      <c r="E107" s="372"/>
      <c r="F107" s="51"/>
      <c r="G107" s="52"/>
      <c r="H107" s="52"/>
      <c r="I107" s="52"/>
      <c r="J107" s="53">
        <v>553.5</v>
      </c>
      <c r="K107" s="54">
        <v>1.1499999999999999</v>
      </c>
      <c r="L107" s="53">
        <v>3.92</v>
      </c>
      <c r="M107" s="54">
        <v>34.96</v>
      </c>
      <c r="N107" s="64">
        <v>137.04</v>
      </c>
      <c r="AF107" s="39"/>
      <c r="AG107" s="47"/>
      <c r="AH107" s="47"/>
      <c r="AK107" s="3" t="s">
        <v>176</v>
      </c>
      <c r="AN107" s="47"/>
    </row>
    <row r="108" spans="1:40" s="4" customFormat="1" ht="15" x14ac:dyDescent="0.25">
      <c r="A108" s="56"/>
      <c r="B108" s="49"/>
      <c r="C108" s="372" t="s">
        <v>178</v>
      </c>
      <c r="D108" s="372"/>
      <c r="E108" s="372"/>
      <c r="F108" s="51" t="s">
        <v>64</v>
      </c>
      <c r="G108" s="63">
        <v>41</v>
      </c>
      <c r="H108" s="54">
        <v>1.1499999999999999</v>
      </c>
      <c r="I108" s="117">
        <v>0.29044399999999998</v>
      </c>
      <c r="J108" s="57"/>
      <c r="K108" s="52"/>
      <c r="L108" s="57"/>
      <c r="M108" s="52"/>
      <c r="N108" s="58"/>
      <c r="AF108" s="39"/>
      <c r="AG108" s="47"/>
      <c r="AH108" s="47"/>
      <c r="AL108" s="3" t="s">
        <v>178</v>
      </c>
      <c r="AN108" s="47"/>
    </row>
    <row r="109" spans="1:40" s="4" customFormat="1" ht="15" x14ac:dyDescent="0.25">
      <c r="A109" s="48"/>
      <c r="B109" s="49"/>
      <c r="C109" s="375" t="s">
        <v>65</v>
      </c>
      <c r="D109" s="375"/>
      <c r="E109" s="375"/>
      <c r="F109" s="59"/>
      <c r="G109" s="60"/>
      <c r="H109" s="60"/>
      <c r="I109" s="60"/>
      <c r="J109" s="108">
        <v>4100</v>
      </c>
      <c r="K109" s="60"/>
      <c r="L109" s="61">
        <v>29.04</v>
      </c>
      <c r="M109" s="60"/>
      <c r="N109" s="62"/>
      <c r="AF109" s="39"/>
      <c r="AG109" s="47"/>
      <c r="AH109" s="47"/>
      <c r="AM109" s="3" t="s">
        <v>65</v>
      </c>
      <c r="AN109" s="47"/>
    </row>
    <row r="110" spans="1:40" s="4" customFormat="1" ht="15" x14ac:dyDescent="0.25">
      <c r="A110" s="56"/>
      <c r="B110" s="49"/>
      <c r="C110" s="372" t="s">
        <v>66</v>
      </c>
      <c r="D110" s="372"/>
      <c r="E110" s="372"/>
      <c r="F110" s="51"/>
      <c r="G110" s="52"/>
      <c r="H110" s="52"/>
      <c r="I110" s="52"/>
      <c r="J110" s="57"/>
      <c r="K110" s="52"/>
      <c r="L110" s="53">
        <v>3.92</v>
      </c>
      <c r="M110" s="52"/>
      <c r="N110" s="64">
        <v>137.04</v>
      </c>
      <c r="AF110" s="39"/>
      <c r="AG110" s="47"/>
      <c r="AH110" s="47"/>
      <c r="AL110" s="3" t="s">
        <v>66</v>
      </c>
      <c r="AN110" s="47"/>
    </row>
    <row r="111" spans="1:40" s="4" customFormat="1" ht="23.25" x14ac:dyDescent="0.25">
      <c r="A111" s="56"/>
      <c r="B111" s="49" t="s">
        <v>335</v>
      </c>
      <c r="C111" s="372" t="s">
        <v>336</v>
      </c>
      <c r="D111" s="372"/>
      <c r="E111" s="372"/>
      <c r="F111" s="51" t="s">
        <v>69</v>
      </c>
      <c r="G111" s="63">
        <v>92</v>
      </c>
      <c r="H111" s="52"/>
      <c r="I111" s="63">
        <v>92</v>
      </c>
      <c r="J111" s="57"/>
      <c r="K111" s="52"/>
      <c r="L111" s="53">
        <v>3.61</v>
      </c>
      <c r="M111" s="52"/>
      <c r="N111" s="64">
        <v>126.08</v>
      </c>
      <c r="AF111" s="39"/>
      <c r="AG111" s="47"/>
      <c r="AH111" s="47"/>
      <c r="AL111" s="3" t="s">
        <v>336</v>
      </c>
      <c r="AN111" s="47"/>
    </row>
    <row r="112" spans="1:40" s="4" customFormat="1" ht="23.25" x14ac:dyDescent="0.25">
      <c r="A112" s="56"/>
      <c r="B112" s="49" t="s">
        <v>337</v>
      </c>
      <c r="C112" s="372" t="s">
        <v>338</v>
      </c>
      <c r="D112" s="372"/>
      <c r="E112" s="372"/>
      <c r="F112" s="51" t="s">
        <v>69</v>
      </c>
      <c r="G112" s="63">
        <v>46</v>
      </c>
      <c r="H112" s="52"/>
      <c r="I112" s="63">
        <v>46</v>
      </c>
      <c r="J112" s="57"/>
      <c r="K112" s="52"/>
      <c r="L112" s="53">
        <v>1.8</v>
      </c>
      <c r="M112" s="52"/>
      <c r="N112" s="64">
        <v>63.04</v>
      </c>
      <c r="AF112" s="39"/>
      <c r="AG112" s="47"/>
      <c r="AH112" s="47"/>
      <c r="AL112" s="3" t="s">
        <v>338</v>
      </c>
      <c r="AN112" s="47"/>
    </row>
    <row r="113" spans="1:40" s="4" customFormat="1" ht="15" x14ac:dyDescent="0.25">
      <c r="A113" s="65"/>
      <c r="B113" s="66"/>
      <c r="C113" s="374" t="s">
        <v>72</v>
      </c>
      <c r="D113" s="374"/>
      <c r="E113" s="374"/>
      <c r="F113" s="42"/>
      <c r="G113" s="43"/>
      <c r="H113" s="43"/>
      <c r="I113" s="43"/>
      <c r="J113" s="45"/>
      <c r="K113" s="43"/>
      <c r="L113" s="67">
        <v>34.450000000000003</v>
      </c>
      <c r="M113" s="60"/>
      <c r="N113" s="46"/>
      <c r="AF113" s="39"/>
      <c r="AG113" s="47"/>
      <c r="AH113" s="47"/>
      <c r="AN113" s="47" t="s">
        <v>72</v>
      </c>
    </row>
    <row r="114" spans="1:40" s="4" customFormat="1" ht="45.75" x14ac:dyDescent="0.25">
      <c r="A114" s="40" t="s">
        <v>244</v>
      </c>
      <c r="B114" s="41" t="s">
        <v>346</v>
      </c>
      <c r="C114" s="374" t="s">
        <v>1878</v>
      </c>
      <c r="D114" s="374"/>
      <c r="E114" s="374"/>
      <c r="F114" s="42" t="s">
        <v>333</v>
      </c>
      <c r="G114" s="43">
        <v>4.5268000000000003E-2</v>
      </c>
      <c r="H114" s="44">
        <v>1</v>
      </c>
      <c r="I114" s="112">
        <v>4.5268000000000003E-2</v>
      </c>
      <c r="J114" s="45"/>
      <c r="K114" s="43"/>
      <c r="L114" s="45"/>
      <c r="M114" s="43"/>
      <c r="N114" s="46"/>
      <c r="AF114" s="39"/>
      <c r="AG114" s="47"/>
      <c r="AH114" s="47" t="s">
        <v>1878</v>
      </c>
      <c r="AN114" s="47"/>
    </row>
    <row r="115" spans="1:40" s="4" customFormat="1" ht="15" x14ac:dyDescent="0.25">
      <c r="A115" s="69"/>
      <c r="B115" s="50"/>
      <c r="C115" s="372" t="s">
        <v>3940</v>
      </c>
      <c r="D115" s="372"/>
      <c r="E115" s="372"/>
      <c r="F115" s="372"/>
      <c r="G115" s="372"/>
      <c r="H115" s="372"/>
      <c r="I115" s="372"/>
      <c r="J115" s="372"/>
      <c r="K115" s="372"/>
      <c r="L115" s="372"/>
      <c r="M115" s="372"/>
      <c r="N115" s="377"/>
      <c r="AF115" s="39"/>
      <c r="AG115" s="47"/>
      <c r="AH115" s="47"/>
      <c r="AI115" s="3" t="s">
        <v>3940</v>
      </c>
      <c r="AN115" s="47"/>
    </row>
    <row r="116" spans="1:40" s="4" customFormat="1" ht="22.5" x14ac:dyDescent="0.25">
      <c r="A116" s="103"/>
      <c r="B116" s="49" t="s">
        <v>3932</v>
      </c>
      <c r="C116" s="368" t="s">
        <v>218</v>
      </c>
      <c r="D116" s="368"/>
      <c r="E116" s="368"/>
      <c r="F116" s="368"/>
      <c r="G116" s="368"/>
      <c r="H116" s="368"/>
      <c r="I116" s="368"/>
      <c r="J116" s="368"/>
      <c r="K116" s="368"/>
      <c r="L116" s="368"/>
      <c r="M116" s="368"/>
      <c r="N116" s="376"/>
      <c r="AF116" s="39"/>
      <c r="AG116" s="47"/>
      <c r="AH116" s="47"/>
      <c r="AJ116" s="3" t="s">
        <v>218</v>
      </c>
      <c r="AN116" s="47"/>
    </row>
    <row r="117" spans="1:40" s="4" customFormat="1" ht="15" x14ac:dyDescent="0.25">
      <c r="A117" s="48"/>
      <c r="B117" s="49" t="s">
        <v>73</v>
      </c>
      <c r="C117" s="372" t="s">
        <v>175</v>
      </c>
      <c r="D117" s="372"/>
      <c r="E117" s="372"/>
      <c r="F117" s="51"/>
      <c r="G117" s="52"/>
      <c r="H117" s="52"/>
      <c r="I117" s="52"/>
      <c r="J117" s="107">
        <v>3150</v>
      </c>
      <c r="K117" s="54">
        <v>1.1499999999999999</v>
      </c>
      <c r="L117" s="53">
        <v>163.98</v>
      </c>
      <c r="M117" s="52"/>
      <c r="N117" s="58"/>
      <c r="AF117" s="39"/>
      <c r="AG117" s="47"/>
      <c r="AH117" s="47"/>
      <c r="AK117" s="3" t="s">
        <v>175</v>
      </c>
      <c r="AN117" s="47"/>
    </row>
    <row r="118" spans="1:40" s="4" customFormat="1" ht="15" x14ac:dyDescent="0.25">
      <c r="A118" s="48"/>
      <c r="B118" s="49" t="s">
        <v>78</v>
      </c>
      <c r="C118" s="372" t="s">
        <v>176</v>
      </c>
      <c r="D118" s="372"/>
      <c r="E118" s="372"/>
      <c r="F118" s="51"/>
      <c r="G118" s="52"/>
      <c r="H118" s="52"/>
      <c r="I118" s="52"/>
      <c r="J118" s="53">
        <v>425.25</v>
      </c>
      <c r="K118" s="54">
        <v>1.1499999999999999</v>
      </c>
      <c r="L118" s="53">
        <v>22.14</v>
      </c>
      <c r="M118" s="54">
        <v>34.96</v>
      </c>
      <c r="N118" s="64">
        <v>774.01</v>
      </c>
      <c r="AF118" s="39"/>
      <c r="AG118" s="47"/>
      <c r="AH118" s="47"/>
      <c r="AK118" s="3" t="s">
        <v>176</v>
      </c>
      <c r="AN118" s="47"/>
    </row>
    <row r="119" spans="1:40" s="4" customFormat="1" ht="15" x14ac:dyDescent="0.25">
      <c r="A119" s="56"/>
      <c r="B119" s="49"/>
      <c r="C119" s="372" t="s">
        <v>178</v>
      </c>
      <c r="D119" s="372"/>
      <c r="E119" s="372"/>
      <c r="F119" s="51" t="s">
        <v>64</v>
      </c>
      <c r="G119" s="104">
        <v>31.5</v>
      </c>
      <c r="H119" s="54">
        <v>1.1499999999999999</v>
      </c>
      <c r="I119" s="111">
        <v>1.6398333</v>
      </c>
      <c r="J119" s="57"/>
      <c r="K119" s="52"/>
      <c r="L119" s="57"/>
      <c r="M119" s="52"/>
      <c r="N119" s="58"/>
      <c r="AF119" s="39"/>
      <c r="AG119" s="47"/>
      <c r="AH119" s="47"/>
      <c r="AL119" s="3" t="s">
        <v>178</v>
      </c>
      <c r="AN119" s="47"/>
    </row>
    <row r="120" spans="1:40" s="4" customFormat="1" ht="15" x14ac:dyDescent="0.25">
      <c r="A120" s="48"/>
      <c r="B120" s="49"/>
      <c r="C120" s="375" t="s">
        <v>65</v>
      </c>
      <c r="D120" s="375"/>
      <c r="E120" s="375"/>
      <c r="F120" s="59"/>
      <c r="G120" s="60"/>
      <c r="H120" s="60"/>
      <c r="I120" s="60"/>
      <c r="J120" s="108">
        <v>3150</v>
      </c>
      <c r="K120" s="60"/>
      <c r="L120" s="61">
        <v>163.98</v>
      </c>
      <c r="M120" s="60"/>
      <c r="N120" s="62"/>
      <c r="AF120" s="39"/>
      <c r="AG120" s="47"/>
      <c r="AH120" s="47"/>
      <c r="AM120" s="3" t="s">
        <v>65</v>
      </c>
      <c r="AN120" s="47"/>
    </row>
    <row r="121" spans="1:40" s="4" customFormat="1" ht="15" x14ac:dyDescent="0.25">
      <c r="A121" s="56"/>
      <c r="B121" s="49"/>
      <c r="C121" s="372" t="s">
        <v>66</v>
      </c>
      <c r="D121" s="372"/>
      <c r="E121" s="372"/>
      <c r="F121" s="51"/>
      <c r="G121" s="52"/>
      <c r="H121" s="52"/>
      <c r="I121" s="52"/>
      <c r="J121" s="57"/>
      <c r="K121" s="52"/>
      <c r="L121" s="53">
        <v>22.14</v>
      </c>
      <c r="M121" s="52"/>
      <c r="N121" s="64">
        <v>774.01</v>
      </c>
      <c r="AF121" s="39"/>
      <c r="AG121" s="47"/>
      <c r="AH121" s="47"/>
      <c r="AL121" s="3" t="s">
        <v>66</v>
      </c>
      <c r="AN121" s="47"/>
    </row>
    <row r="122" spans="1:40" s="4" customFormat="1" ht="23.25" x14ac:dyDescent="0.25">
      <c r="A122" s="56"/>
      <c r="B122" s="49" t="s">
        <v>335</v>
      </c>
      <c r="C122" s="372" t="s">
        <v>336</v>
      </c>
      <c r="D122" s="372"/>
      <c r="E122" s="372"/>
      <c r="F122" s="51" t="s">
        <v>69</v>
      </c>
      <c r="G122" s="63">
        <v>92</v>
      </c>
      <c r="H122" s="52"/>
      <c r="I122" s="63">
        <v>92</v>
      </c>
      <c r="J122" s="57"/>
      <c r="K122" s="52"/>
      <c r="L122" s="53">
        <v>20.37</v>
      </c>
      <c r="M122" s="52"/>
      <c r="N122" s="64">
        <v>712.09</v>
      </c>
      <c r="AF122" s="39"/>
      <c r="AG122" s="47"/>
      <c r="AH122" s="47"/>
      <c r="AL122" s="3" t="s">
        <v>336</v>
      </c>
      <c r="AN122" s="47"/>
    </row>
    <row r="123" spans="1:40" s="4" customFormat="1" ht="23.25" x14ac:dyDescent="0.25">
      <c r="A123" s="56"/>
      <c r="B123" s="49" t="s">
        <v>337</v>
      </c>
      <c r="C123" s="372" t="s">
        <v>338</v>
      </c>
      <c r="D123" s="372"/>
      <c r="E123" s="372"/>
      <c r="F123" s="51" t="s">
        <v>69</v>
      </c>
      <c r="G123" s="63">
        <v>46</v>
      </c>
      <c r="H123" s="52"/>
      <c r="I123" s="63">
        <v>46</v>
      </c>
      <c r="J123" s="57"/>
      <c r="K123" s="52"/>
      <c r="L123" s="53">
        <v>10.18</v>
      </c>
      <c r="M123" s="52"/>
      <c r="N123" s="64">
        <v>356.04</v>
      </c>
      <c r="AF123" s="39"/>
      <c r="AG123" s="47"/>
      <c r="AH123" s="47"/>
      <c r="AL123" s="3" t="s">
        <v>338</v>
      </c>
      <c r="AN123" s="47"/>
    </row>
    <row r="124" spans="1:40" s="4" customFormat="1" ht="15" x14ac:dyDescent="0.25">
      <c r="A124" s="65"/>
      <c r="B124" s="66"/>
      <c r="C124" s="374" t="s">
        <v>72</v>
      </c>
      <c r="D124" s="374"/>
      <c r="E124" s="374"/>
      <c r="F124" s="42"/>
      <c r="G124" s="43"/>
      <c r="H124" s="43"/>
      <c r="I124" s="43"/>
      <c r="J124" s="45"/>
      <c r="K124" s="43"/>
      <c r="L124" s="67">
        <v>194.53</v>
      </c>
      <c r="M124" s="60"/>
      <c r="N124" s="46"/>
      <c r="AF124" s="39"/>
      <c r="AG124" s="47"/>
      <c r="AH124" s="47"/>
      <c r="AN124" s="47" t="s">
        <v>72</v>
      </c>
    </row>
    <row r="125" spans="1:40" s="4" customFormat="1" ht="34.5" x14ac:dyDescent="0.25">
      <c r="A125" s="40" t="s">
        <v>248</v>
      </c>
      <c r="B125" s="41" t="s">
        <v>644</v>
      </c>
      <c r="C125" s="374" t="s">
        <v>645</v>
      </c>
      <c r="D125" s="374"/>
      <c r="E125" s="374"/>
      <c r="F125" s="42" t="s">
        <v>171</v>
      </c>
      <c r="G125" s="43">
        <v>5.0299999999999997E-2</v>
      </c>
      <c r="H125" s="44">
        <v>1</v>
      </c>
      <c r="I125" s="110">
        <v>5.0299999999999997E-2</v>
      </c>
      <c r="J125" s="45"/>
      <c r="K125" s="43"/>
      <c r="L125" s="45"/>
      <c r="M125" s="43"/>
      <c r="N125" s="46"/>
      <c r="AF125" s="39"/>
      <c r="AG125" s="47"/>
      <c r="AH125" s="47" t="s">
        <v>645</v>
      </c>
      <c r="AN125" s="47"/>
    </row>
    <row r="126" spans="1:40" s="4" customFormat="1" ht="15" x14ac:dyDescent="0.25">
      <c r="A126" s="69"/>
      <c r="B126" s="50"/>
      <c r="C126" s="372" t="s">
        <v>3941</v>
      </c>
      <c r="D126" s="372"/>
      <c r="E126" s="372"/>
      <c r="F126" s="372"/>
      <c r="G126" s="372"/>
      <c r="H126" s="372"/>
      <c r="I126" s="372"/>
      <c r="J126" s="372"/>
      <c r="K126" s="372"/>
      <c r="L126" s="372"/>
      <c r="M126" s="372"/>
      <c r="N126" s="377"/>
      <c r="AF126" s="39"/>
      <c r="AG126" s="47"/>
      <c r="AH126" s="47"/>
      <c r="AI126" s="3" t="s">
        <v>3941</v>
      </c>
      <c r="AN126" s="47"/>
    </row>
    <row r="127" spans="1:40" s="4" customFormat="1" ht="15" x14ac:dyDescent="0.25">
      <c r="A127" s="103"/>
      <c r="B127" s="49" t="s">
        <v>2977</v>
      </c>
      <c r="C127" s="368" t="s">
        <v>2978</v>
      </c>
      <c r="D127" s="368"/>
      <c r="E127" s="368"/>
      <c r="F127" s="368"/>
      <c r="G127" s="368"/>
      <c r="H127" s="368"/>
      <c r="I127" s="368"/>
      <c r="J127" s="368"/>
      <c r="K127" s="368"/>
      <c r="L127" s="368"/>
      <c r="M127" s="368"/>
      <c r="N127" s="376"/>
      <c r="AF127" s="39"/>
      <c r="AG127" s="47"/>
      <c r="AH127" s="47"/>
      <c r="AJ127" s="3" t="s">
        <v>2978</v>
      </c>
      <c r="AN127" s="47"/>
    </row>
    <row r="128" spans="1:40" s="4" customFormat="1" ht="22.5" x14ac:dyDescent="0.25">
      <c r="A128" s="103"/>
      <c r="B128" s="49" t="s">
        <v>3932</v>
      </c>
      <c r="C128" s="368" t="s">
        <v>218</v>
      </c>
      <c r="D128" s="368"/>
      <c r="E128" s="368"/>
      <c r="F128" s="368"/>
      <c r="G128" s="368"/>
      <c r="H128" s="368"/>
      <c r="I128" s="368"/>
      <c r="J128" s="368"/>
      <c r="K128" s="368"/>
      <c r="L128" s="368"/>
      <c r="M128" s="368"/>
      <c r="N128" s="376"/>
      <c r="AF128" s="39"/>
      <c r="AG128" s="47"/>
      <c r="AH128" s="47"/>
      <c r="AJ128" s="3" t="s">
        <v>218</v>
      </c>
      <c r="AN128" s="47"/>
    </row>
    <row r="129" spans="1:40" s="4" customFormat="1" ht="15" x14ac:dyDescent="0.25">
      <c r="A129" s="48"/>
      <c r="B129" s="49" t="s">
        <v>58</v>
      </c>
      <c r="C129" s="372" t="s">
        <v>62</v>
      </c>
      <c r="D129" s="372"/>
      <c r="E129" s="372"/>
      <c r="F129" s="51"/>
      <c r="G129" s="52"/>
      <c r="H129" s="52"/>
      <c r="I129" s="52"/>
      <c r="J129" s="107">
        <v>1201.2</v>
      </c>
      <c r="K129" s="54">
        <v>1.38</v>
      </c>
      <c r="L129" s="53">
        <v>83.38</v>
      </c>
      <c r="M129" s="54">
        <v>34.96</v>
      </c>
      <c r="N129" s="55">
        <v>2914.96</v>
      </c>
      <c r="AF129" s="39"/>
      <c r="AG129" s="47"/>
      <c r="AH129" s="47"/>
      <c r="AK129" s="3" t="s">
        <v>62</v>
      </c>
      <c r="AN129" s="47"/>
    </row>
    <row r="130" spans="1:40" s="4" customFormat="1" ht="15" x14ac:dyDescent="0.25">
      <c r="A130" s="56"/>
      <c r="B130" s="49"/>
      <c r="C130" s="372" t="s">
        <v>63</v>
      </c>
      <c r="D130" s="372"/>
      <c r="E130" s="372"/>
      <c r="F130" s="51" t="s">
        <v>64</v>
      </c>
      <c r="G130" s="63">
        <v>154</v>
      </c>
      <c r="H130" s="54">
        <v>1.38</v>
      </c>
      <c r="I130" s="117">
        <v>10.689755999999999</v>
      </c>
      <c r="J130" s="57"/>
      <c r="K130" s="52"/>
      <c r="L130" s="57"/>
      <c r="M130" s="52"/>
      <c r="N130" s="58"/>
      <c r="AF130" s="39"/>
      <c r="AG130" s="47"/>
      <c r="AH130" s="47"/>
      <c r="AL130" s="3" t="s">
        <v>63</v>
      </c>
      <c r="AN130" s="47"/>
    </row>
    <row r="131" spans="1:40" s="4" customFormat="1" ht="15" x14ac:dyDescent="0.25">
      <c r="A131" s="48"/>
      <c r="B131" s="49"/>
      <c r="C131" s="375" t="s">
        <v>65</v>
      </c>
      <c r="D131" s="375"/>
      <c r="E131" s="375"/>
      <c r="F131" s="59"/>
      <c r="G131" s="60"/>
      <c r="H131" s="60"/>
      <c r="I131" s="60"/>
      <c r="J131" s="108">
        <v>1201.2</v>
      </c>
      <c r="K131" s="60"/>
      <c r="L131" s="61">
        <v>83.38</v>
      </c>
      <c r="M131" s="60"/>
      <c r="N131" s="62"/>
      <c r="AF131" s="39"/>
      <c r="AG131" s="47"/>
      <c r="AH131" s="47"/>
      <c r="AM131" s="3" t="s">
        <v>65</v>
      </c>
      <c r="AN131" s="47"/>
    </row>
    <row r="132" spans="1:40" s="4" customFormat="1" ht="15" x14ac:dyDescent="0.25">
      <c r="A132" s="56"/>
      <c r="B132" s="49"/>
      <c r="C132" s="372" t="s">
        <v>66</v>
      </c>
      <c r="D132" s="372"/>
      <c r="E132" s="372"/>
      <c r="F132" s="51"/>
      <c r="G132" s="52"/>
      <c r="H132" s="52"/>
      <c r="I132" s="52"/>
      <c r="J132" s="57"/>
      <c r="K132" s="52"/>
      <c r="L132" s="53">
        <v>83.38</v>
      </c>
      <c r="M132" s="52"/>
      <c r="N132" s="55">
        <v>2914.96</v>
      </c>
      <c r="AF132" s="39"/>
      <c r="AG132" s="47"/>
      <c r="AH132" s="47"/>
      <c r="AL132" s="3" t="s">
        <v>66</v>
      </c>
      <c r="AN132" s="47"/>
    </row>
    <row r="133" spans="1:40" s="4" customFormat="1" ht="23.25" x14ac:dyDescent="0.25">
      <c r="A133" s="56"/>
      <c r="B133" s="49" t="s">
        <v>647</v>
      </c>
      <c r="C133" s="372" t="s">
        <v>648</v>
      </c>
      <c r="D133" s="372"/>
      <c r="E133" s="372"/>
      <c r="F133" s="51" t="s">
        <v>69</v>
      </c>
      <c r="G133" s="63">
        <v>89</v>
      </c>
      <c r="H133" s="52"/>
      <c r="I133" s="63">
        <v>89</v>
      </c>
      <c r="J133" s="57"/>
      <c r="K133" s="52"/>
      <c r="L133" s="53">
        <v>74.209999999999994</v>
      </c>
      <c r="M133" s="52"/>
      <c r="N133" s="55">
        <v>2594.31</v>
      </c>
      <c r="AF133" s="39"/>
      <c r="AG133" s="47"/>
      <c r="AH133" s="47"/>
      <c r="AL133" s="3" t="s">
        <v>648</v>
      </c>
      <c r="AN133" s="47"/>
    </row>
    <row r="134" spans="1:40" s="4" customFormat="1" ht="23.25" x14ac:dyDescent="0.25">
      <c r="A134" s="56"/>
      <c r="B134" s="49" t="s">
        <v>649</v>
      </c>
      <c r="C134" s="372" t="s">
        <v>650</v>
      </c>
      <c r="D134" s="372"/>
      <c r="E134" s="372"/>
      <c r="F134" s="51" t="s">
        <v>69</v>
      </c>
      <c r="G134" s="63">
        <v>40</v>
      </c>
      <c r="H134" s="52"/>
      <c r="I134" s="63">
        <v>40</v>
      </c>
      <c r="J134" s="57"/>
      <c r="K134" s="52"/>
      <c r="L134" s="53">
        <v>33.35</v>
      </c>
      <c r="M134" s="52"/>
      <c r="N134" s="55">
        <v>1165.98</v>
      </c>
      <c r="AF134" s="39"/>
      <c r="AG134" s="47"/>
      <c r="AH134" s="47"/>
      <c r="AL134" s="3" t="s">
        <v>650</v>
      </c>
      <c r="AN134" s="47"/>
    </row>
    <row r="135" spans="1:40" s="4" customFormat="1" ht="15" x14ac:dyDescent="0.25">
      <c r="A135" s="65"/>
      <c r="B135" s="66"/>
      <c r="C135" s="374" t="s">
        <v>72</v>
      </c>
      <c r="D135" s="374"/>
      <c r="E135" s="374"/>
      <c r="F135" s="42"/>
      <c r="G135" s="43"/>
      <c r="H135" s="43"/>
      <c r="I135" s="43"/>
      <c r="J135" s="45"/>
      <c r="K135" s="43"/>
      <c r="L135" s="67">
        <v>190.94</v>
      </c>
      <c r="M135" s="60"/>
      <c r="N135" s="46"/>
      <c r="AF135" s="39"/>
      <c r="AG135" s="47"/>
      <c r="AH135" s="47"/>
      <c r="AN135" s="47" t="s">
        <v>72</v>
      </c>
    </row>
    <row r="136" spans="1:40" s="4" customFormat="1" ht="23.25" x14ac:dyDescent="0.25">
      <c r="A136" s="40" t="s">
        <v>250</v>
      </c>
      <c r="B136" s="41" t="s">
        <v>2983</v>
      </c>
      <c r="C136" s="374" t="s">
        <v>2984</v>
      </c>
      <c r="D136" s="374"/>
      <c r="E136" s="374"/>
      <c r="F136" s="42" t="s">
        <v>2985</v>
      </c>
      <c r="G136" s="43">
        <v>0.36</v>
      </c>
      <c r="H136" s="44">
        <v>1</v>
      </c>
      <c r="I136" s="68">
        <v>0.36</v>
      </c>
      <c r="J136" s="45"/>
      <c r="K136" s="43"/>
      <c r="L136" s="45"/>
      <c r="M136" s="43"/>
      <c r="N136" s="46"/>
      <c r="AF136" s="39"/>
      <c r="AG136" s="47"/>
      <c r="AH136" s="47" t="s">
        <v>2984</v>
      </c>
      <c r="AN136" s="47"/>
    </row>
    <row r="137" spans="1:40" s="4" customFormat="1" ht="15" x14ac:dyDescent="0.25">
      <c r="A137" s="69"/>
      <c r="B137" s="50"/>
      <c r="C137" s="372" t="s">
        <v>3942</v>
      </c>
      <c r="D137" s="372"/>
      <c r="E137" s="372"/>
      <c r="F137" s="372"/>
      <c r="G137" s="372"/>
      <c r="H137" s="372"/>
      <c r="I137" s="372"/>
      <c r="J137" s="372"/>
      <c r="K137" s="372"/>
      <c r="L137" s="372"/>
      <c r="M137" s="372"/>
      <c r="N137" s="377"/>
      <c r="AF137" s="39"/>
      <c r="AG137" s="47"/>
      <c r="AH137" s="47"/>
      <c r="AI137" s="3" t="s">
        <v>3942</v>
      </c>
      <c r="AN137" s="47"/>
    </row>
    <row r="138" spans="1:40" s="4" customFormat="1" ht="22.5" x14ac:dyDescent="0.25">
      <c r="A138" s="103"/>
      <c r="B138" s="49" t="s">
        <v>3932</v>
      </c>
      <c r="C138" s="368" t="s">
        <v>218</v>
      </c>
      <c r="D138" s="368"/>
      <c r="E138" s="368"/>
      <c r="F138" s="368"/>
      <c r="G138" s="368"/>
      <c r="H138" s="368"/>
      <c r="I138" s="368"/>
      <c r="J138" s="368"/>
      <c r="K138" s="368"/>
      <c r="L138" s="368"/>
      <c r="M138" s="368"/>
      <c r="N138" s="376"/>
      <c r="AF138" s="39"/>
      <c r="AG138" s="47"/>
      <c r="AH138" s="47"/>
      <c r="AJ138" s="3" t="s">
        <v>218</v>
      </c>
      <c r="AN138" s="47"/>
    </row>
    <row r="139" spans="1:40" s="4" customFormat="1" ht="15" x14ac:dyDescent="0.25">
      <c r="A139" s="48"/>
      <c r="B139" s="49" t="s">
        <v>58</v>
      </c>
      <c r="C139" s="372" t="s">
        <v>62</v>
      </c>
      <c r="D139" s="372"/>
      <c r="E139" s="372"/>
      <c r="F139" s="51"/>
      <c r="G139" s="52"/>
      <c r="H139" s="52"/>
      <c r="I139" s="52"/>
      <c r="J139" s="53">
        <v>83.33</v>
      </c>
      <c r="K139" s="54">
        <v>1.1499999999999999</v>
      </c>
      <c r="L139" s="53">
        <v>34.5</v>
      </c>
      <c r="M139" s="54">
        <v>34.96</v>
      </c>
      <c r="N139" s="55">
        <v>1206.1199999999999</v>
      </c>
      <c r="AF139" s="39"/>
      <c r="AG139" s="47"/>
      <c r="AH139" s="47"/>
      <c r="AK139" s="3" t="s">
        <v>62</v>
      </c>
      <c r="AN139" s="47"/>
    </row>
    <row r="140" spans="1:40" s="4" customFormat="1" ht="15" x14ac:dyDescent="0.25">
      <c r="A140" s="48"/>
      <c r="B140" s="49" t="s">
        <v>73</v>
      </c>
      <c r="C140" s="372" t="s">
        <v>175</v>
      </c>
      <c r="D140" s="372"/>
      <c r="E140" s="372"/>
      <c r="F140" s="51"/>
      <c r="G140" s="52"/>
      <c r="H140" s="52"/>
      <c r="I140" s="52"/>
      <c r="J140" s="53">
        <v>28.8</v>
      </c>
      <c r="K140" s="54">
        <v>1.1499999999999999</v>
      </c>
      <c r="L140" s="53">
        <v>11.92</v>
      </c>
      <c r="M140" s="52"/>
      <c r="N140" s="58"/>
      <c r="AF140" s="39"/>
      <c r="AG140" s="47"/>
      <c r="AH140" s="47"/>
      <c r="AK140" s="3" t="s">
        <v>175</v>
      </c>
      <c r="AN140" s="47"/>
    </row>
    <row r="141" spans="1:40" s="4" customFormat="1" ht="15" x14ac:dyDescent="0.25">
      <c r="A141" s="48"/>
      <c r="B141" s="49" t="s">
        <v>78</v>
      </c>
      <c r="C141" s="372" t="s">
        <v>176</v>
      </c>
      <c r="D141" s="372"/>
      <c r="E141" s="372"/>
      <c r="F141" s="51"/>
      <c r="G141" s="52"/>
      <c r="H141" s="52"/>
      <c r="I141" s="52"/>
      <c r="J141" s="53">
        <v>3.22</v>
      </c>
      <c r="K141" s="54">
        <v>1.1499999999999999</v>
      </c>
      <c r="L141" s="53">
        <v>1.33</v>
      </c>
      <c r="M141" s="54">
        <v>34.96</v>
      </c>
      <c r="N141" s="64">
        <v>46.5</v>
      </c>
      <c r="AF141" s="39"/>
      <c r="AG141" s="47"/>
      <c r="AH141" s="47"/>
      <c r="AK141" s="3" t="s">
        <v>176</v>
      </c>
      <c r="AN141" s="47"/>
    </row>
    <row r="142" spans="1:40" s="4" customFormat="1" ht="15" x14ac:dyDescent="0.25">
      <c r="A142" s="56"/>
      <c r="B142" s="49"/>
      <c r="C142" s="372" t="s">
        <v>63</v>
      </c>
      <c r="D142" s="372"/>
      <c r="E142" s="372"/>
      <c r="F142" s="51" t="s">
        <v>64</v>
      </c>
      <c r="G142" s="104">
        <v>10.199999999999999</v>
      </c>
      <c r="H142" s="54">
        <v>1.1499999999999999</v>
      </c>
      <c r="I142" s="70">
        <v>4.2228000000000003</v>
      </c>
      <c r="J142" s="57"/>
      <c r="K142" s="52"/>
      <c r="L142" s="57"/>
      <c r="M142" s="52"/>
      <c r="N142" s="58"/>
      <c r="AF142" s="39"/>
      <c r="AG142" s="47"/>
      <c r="AH142" s="47"/>
      <c r="AL142" s="3" t="s">
        <v>63</v>
      </c>
      <c r="AN142" s="47"/>
    </row>
    <row r="143" spans="1:40" s="4" customFormat="1" ht="15" x14ac:dyDescent="0.25">
      <c r="A143" s="56"/>
      <c r="B143" s="49"/>
      <c r="C143" s="372" t="s">
        <v>178</v>
      </c>
      <c r="D143" s="372"/>
      <c r="E143" s="372"/>
      <c r="F143" s="51" t="s">
        <v>64</v>
      </c>
      <c r="G143" s="54">
        <v>0.32</v>
      </c>
      <c r="H143" s="54">
        <v>1.1499999999999999</v>
      </c>
      <c r="I143" s="114">
        <v>0.13247999999999999</v>
      </c>
      <c r="J143" s="57"/>
      <c r="K143" s="52"/>
      <c r="L143" s="57"/>
      <c r="M143" s="52"/>
      <c r="N143" s="58"/>
      <c r="AF143" s="39"/>
      <c r="AG143" s="47"/>
      <c r="AH143" s="47"/>
      <c r="AL143" s="3" t="s">
        <v>178</v>
      </c>
      <c r="AN143" s="47"/>
    </row>
    <row r="144" spans="1:40" s="4" customFormat="1" ht="15" x14ac:dyDescent="0.25">
      <c r="A144" s="48"/>
      <c r="B144" s="49"/>
      <c r="C144" s="375" t="s">
        <v>65</v>
      </c>
      <c r="D144" s="375"/>
      <c r="E144" s="375"/>
      <c r="F144" s="59"/>
      <c r="G144" s="60"/>
      <c r="H144" s="60"/>
      <c r="I144" s="60"/>
      <c r="J144" s="61">
        <v>112.13</v>
      </c>
      <c r="K144" s="60"/>
      <c r="L144" s="61">
        <v>46.42</v>
      </c>
      <c r="M144" s="60"/>
      <c r="N144" s="62"/>
      <c r="AF144" s="39"/>
      <c r="AG144" s="47"/>
      <c r="AH144" s="47"/>
      <c r="AM144" s="3" t="s">
        <v>65</v>
      </c>
      <c r="AN144" s="47"/>
    </row>
    <row r="145" spans="1:40" s="4" customFormat="1" ht="15" x14ac:dyDescent="0.25">
      <c r="A145" s="56"/>
      <c r="B145" s="49"/>
      <c r="C145" s="372" t="s">
        <v>66</v>
      </c>
      <c r="D145" s="372"/>
      <c r="E145" s="372"/>
      <c r="F145" s="51"/>
      <c r="G145" s="52"/>
      <c r="H145" s="52"/>
      <c r="I145" s="52"/>
      <c r="J145" s="57"/>
      <c r="K145" s="52"/>
      <c r="L145" s="53">
        <v>35.83</v>
      </c>
      <c r="M145" s="52"/>
      <c r="N145" s="55">
        <v>1252.6199999999999</v>
      </c>
      <c r="AF145" s="39"/>
      <c r="AG145" s="47"/>
      <c r="AH145" s="47"/>
      <c r="AL145" s="3" t="s">
        <v>66</v>
      </c>
      <c r="AN145" s="47"/>
    </row>
    <row r="146" spans="1:40" s="4" customFormat="1" ht="23.25" x14ac:dyDescent="0.25">
      <c r="A146" s="56"/>
      <c r="B146" s="49" t="s">
        <v>718</v>
      </c>
      <c r="C146" s="372" t="s">
        <v>719</v>
      </c>
      <c r="D146" s="372"/>
      <c r="E146" s="372"/>
      <c r="F146" s="51" t="s">
        <v>69</v>
      </c>
      <c r="G146" s="63">
        <v>117</v>
      </c>
      <c r="H146" s="52"/>
      <c r="I146" s="63">
        <v>117</v>
      </c>
      <c r="J146" s="57"/>
      <c r="K146" s="52"/>
      <c r="L146" s="53">
        <v>41.92</v>
      </c>
      <c r="M146" s="52"/>
      <c r="N146" s="55">
        <v>1465.57</v>
      </c>
      <c r="AF146" s="39"/>
      <c r="AG146" s="47"/>
      <c r="AH146" s="47"/>
      <c r="AL146" s="3" t="s">
        <v>719</v>
      </c>
      <c r="AN146" s="47"/>
    </row>
    <row r="147" spans="1:40" s="4" customFormat="1" ht="23.25" x14ac:dyDescent="0.25">
      <c r="A147" s="56"/>
      <c r="B147" s="49" t="s">
        <v>720</v>
      </c>
      <c r="C147" s="372" t="s">
        <v>721</v>
      </c>
      <c r="D147" s="372"/>
      <c r="E147" s="372"/>
      <c r="F147" s="51" t="s">
        <v>69</v>
      </c>
      <c r="G147" s="63">
        <v>74</v>
      </c>
      <c r="H147" s="52"/>
      <c r="I147" s="63">
        <v>74</v>
      </c>
      <c r="J147" s="57"/>
      <c r="K147" s="52"/>
      <c r="L147" s="53">
        <v>26.51</v>
      </c>
      <c r="M147" s="52"/>
      <c r="N147" s="64">
        <v>926.94</v>
      </c>
      <c r="AF147" s="39"/>
      <c r="AG147" s="47"/>
      <c r="AH147" s="47"/>
      <c r="AL147" s="3" t="s">
        <v>721</v>
      </c>
      <c r="AN147" s="47"/>
    </row>
    <row r="148" spans="1:40" s="4" customFormat="1" ht="15" x14ac:dyDescent="0.25">
      <c r="A148" s="65"/>
      <c r="B148" s="66"/>
      <c r="C148" s="374" t="s">
        <v>72</v>
      </c>
      <c r="D148" s="374"/>
      <c r="E148" s="374"/>
      <c r="F148" s="42"/>
      <c r="G148" s="43"/>
      <c r="H148" s="43"/>
      <c r="I148" s="43"/>
      <c r="J148" s="45"/>
      <c r="K148" s="43"/>
      <c r="L148" s="67">
        <v>114.85</v>
      </c>
      <c r="M148" s="60"/>
      <c r="N148" s="46"/>
      <c r="AF148" s="39"/>
      <c r="AG148" s="47"/>
      <c r="AH148" s="47"/>
      <c r="AN148" s="47" t="s">
        <v>72</v>
      </c>
    </row>
    <row r="149" spans="1:40" s="4" customFormat="1" ht="34.5" x14ac:dyDescent="0.25">
      <c r="A149" s="40" t="s">
        <v>256</v>
      </c>
      <c r="B149" s="41" t="s">
        <v>2986</v>
      </c>
      <c r="C149" s="374" t="s">
        <v>2987</v>
      </c>
      <c r="D149" s="374"/>
      <c r="E149" s="374"/>
      <c r="F149" s="42" t="s">
        <v>185</v>
      </c>
      <c r="G149" s="43">
        <v>3.96</v>
      </c>
      <c r="H149" s="44">
        <v>1</v>
      </c>
      <c r="I149" s="68">
        <v>3.96</v>
      </c>
      <c r="J149" s="67">
        <v>55.26</v>
      </c>
      <c r="K149" s="43"/>
      <c r="L149" s="67">
        <v>218.83</v>
      </c>
      <c r="M149" s="43"/>
      <c r="N149" s="46"/>
      <c r="AF149" s="39"/>
      <c r="AG149" s="47"/>
      <c r="AH149" s="47" t="s">
        <v>2987</v>
      </c>
      <c r="AN149" s="47"/>
    </row>
    <row r="150" spans="1:40" s="4" customFormat="1" ht="15" x14ac:dyDescent="0.25">
      <c r="A150" s="65"/>
      <c r="B150" s="66"/>
      <c r="C150" s="374" t="s">
        <v>72</v>
      </c>
      <c r="D150" s="374"/>
      <c r="E150" s="374"/>
      <c r="F150" s="42"/>
      <c r="G150" s="43"/>
      <c r="H150" s="43"/>
      <c r="I150" s="43"/>
      <c r="J150" s="45"/>
      <c r="K150" s="43"/>
      <c r="L150" s="67">
        <v>218.83</v>
      </c>
      <c r="M150" s="60"/>
      <c r="N150" s="46"/>
      <c r="AF150" s="39"/>
      <c r="AG150" s="47"/>
      <c r="AH150" s="47"/>
      <c r="AN150" s="47" t="s">
        <v>72</v>
      </c>
    </row>
    <row r="151" spans="1:40" s="4" customFormat="1" ht="23.25" x14ac:dyDescent="0.25">
      <c r="A151" s="40" t="s">
        <v>260</v>
      </c>
      <c r="B151" s="41" t="s">
        <v>652</v>
      </c>
      <c r="C151" s="374" t="s">
        <v>653</v>
      </c>
      <c r="D151" s="374"/>
      <c r="E151" s="374"/>
      <c r="F151" s="42" t="s">
        <v>171</v>
      </c>
      <c r="G151" s="43">
        <v>0.33429999999999999</v>
      </c>
      <c r="H151" s="44">
        <v>1</v>
      </c>
      <c r="I151" s="110">
        <v>0.33429999999999999</v>
      </c>
      <c r="J151" s="45"/>
      <c r="K151" s="43"/>
      <c r="L151" s="45"/>
      <c r="M151" s="43"/>
      <c r="N151" s="46"/>
      <c r="AF151" s="39"/>
      <c r="AG151" s="47"/>
      <c r="AH151" s="47" t="s">
        <v>653</v>
      </c>
      <c r="AN151" s="47"/>
    </row>
    <row r="152" spans="1:40" s="4" customFormat="1" ht="15" x14ac:dyDescent="0.25">
      <c r="A152" s="69"/>
      <c r="B152" s="50"/>
      <c r="C152" s="372" t="s">
        <v>3943</v>
      </c>
      <c r="D152" s="372"/>
      <c r="E152" s="372"/>
      <c r="F152" s="372"/>
      <c r="G152" s="372"/>
      <c r="H152" s="372"/>
      <c r="I152" s="372"/>
      <c r="J152" s="372"/>
      <c r="K152" s="372"/>
      <c r="L152" s="372"/>
      <c r="M152" s="372"/>
      <c r="N152" s="377"/>
      <c r="AF152" s="39"/>
      <c r="AG152" s="47"/>
      <c r="AH152" s="47"/>
      <c r="AI152" s="3" t="s">
        <v>3943</v>
      </c>
      <c r="AN152" s="47"/>
    </row>
    <row r="153" spans="1:40" s="4" customFormat="1" ht="22.5" x14ac:dyDescent="0.25">
      <c r="A153" s="103"/>
      <c r="B153" s="49" t="s">
        <v>3932</v>
      </c>
      <c r="C153" s="368" t="s">
        <v>218</v>
      </c>
      <c r="D153" s="368"/>
      <c r="E153" s="368"/>
      <c r="F153" s="368"/>
      <c r="G153" s="368"/>
      <c r="H153" s="368"/>
      <c r="I153" s="368"/>
      <c r="J153" s="368"/>
      <c r="K153" s="368"/>
      <c r="L153" s="368"/>
      <c r="M153" s="368"/>
      <c r="N153" s="376"/>
      <c r="AF153" s="39"/>
      <c r="AG153" s="47"/>
      <c r="AH153" s="47"/>
      <c r="AJ153" s="3" t="s">
        <v>218</v>
      </c>
      <c r="AN153" s="47"/>
    </row>
    <row r="154" spans="1:40" s="4" customFormat="1" ht="15" x14ac:dyDescent="0.25">
      <c r="A154" s="48"/>
      <c r="B154" s="49" t="s">
        <v>58</v>
      </c>
      <c r="C154" s="372" t="s">
        <v>62</v>
      </c>
      <c r="D154" s="372"/>
      <c r="E154" s="372"/>
      <c r="F154" s="51"/>
      <c r="G154" s="52"/>
      <c r="H154" s="52"/>
      <c r="I154" s="52"/>
      <c r="J154" s="53">
        <v>663.75</v>
      </c>
      <c r="K154" s="54">
        <v>1.1499999999999999</v>
      </c>
      <c r="L154" s="53">
        <v>255.18</v>
      </c>
      <c r="M154" s="54">
        <v>34.96</v>
      </c>
      <c r="N154" s="55">
        <v>8921.09</v>
      </c>
      <c r="AF154" s="39"/>
      <c r="AG154" s="47"/>
      <c r="AH154" s="47"/>
      <c r="AK154" s="3" t="s">
        <v>62</v>
      </c>
      <c r="AN154" s="47"/>
    </row>
    <row r="155" spans="1:40" s="4" customFormat="1" ht="15" x14ac:dyDescent="0.25">
      <c r="A155" s="56"/>
      <c r="B155" s="49"/>
      <c r="C155" s="372" t="s">
        <v>63</v>
      </c>
      <c r="D155" s="372"/>
      <c r="E155" s="372"/>
      <c r="F155" s="51" t="s">
        <v>64</v>
      </c>
      <c r="G155" s="104">
        <v>88.5</v>
      </c>
      <c r="H155" s="54">
        <v>1.1499999999999999</v>
      </c>
      <c r="I155" s="111">
        <v>34.023382499999997</v>
      </c>
      <c r="J155" s="57"/>
      <c r="K155" s="52"/>
      <c r="L155" s="57"/>
      <c r="M155" s="52"/>
      <c r="N155" s="58"/>
      <c r="AF155" s="39"/>
      <c r="AG155" s="47"/>
      <c r="AH155" s="47"/>
      <c r="AL155" s="3" t="s">
        <v>63</v>
      </c>
      <c r="AN155" s="47"/>
    </row>
    <row r="156" spans="1:40" s="4" customFormat="1" ht="15" x14ac:dyDescent="0.25">
      <c r="A156" s="48"/>
      <c r="B156" s="49"/>
      <c r="C156" s="375" t="s">
        <v>65</v>
      </c>
      <c r="D156" s="375"/>
      <c r="E156" s="375"/>
      <c r="F156" s="59"/>
      <c r="G156" s="60"/>
      <c r="H156" s="60"/>
      <c r="I156" s="60"/>
      <c r="J156" s="61">
        <v>663.75</v>
      </c>
      <c r="K156" s="60"/>
      <c r="L156" s="61">
        <v>255.18</v>
      </c>
      <c r="M156" s="60"/>
      <c r="N156" s="62"/>
      <c r="AF156" s="39"/>
      <c r="AG156" s="47"/>
      <c r="AH156" s="47"/>
      <c r="AM156" s="3" t="s">
        <v>65</v>
      </c>
      <c r="AN156" s="47"/>
    </row>
    <row r="157" spans="1:40" s="4" customFormat="1" ht="15" x14ac:dyDescent="0.25">
      <c r="A157" s="56"/>
      <c r="B157" s="49"/>
      <c r="C157" s="372" t="s">
        <v>66</v>
      </c>
      <c r="D157" s="372"/>
      <c r="E157" s="372"/>
      <c r="F157" s="51"/>
      <c r="G157" s="52"/>
      <c r="H157" s="52"/>
      <c r="I157" s="52"/>
      <c r="J157" s="57"/>
      <c r="K157" s="52"/>
      <c r="L157" s="53">
        <v>255.18</v>
      </c>
      <c r="M157" s="52"/>
      <c r="N157" s="55">
        <v>8921.09</v>
      </c>
      <c r="AF157" s="39"/>
      <c r="AG157" s="47"/>
      <c r="AH157" s="47"/>
      <c r="AL157" s="3" t="s">
        <v>66</v>
      </c>
      <c r="AN157" s="47"/>
    </row>
    <row r="158" spans="1:40" s="4" customFormat="1" ht="23.25" x14ac:dyDescent="0.25">
      <c r="A158" s="56"/>
      <c r="B158" s="49" t="s">
        <v>647</v>
      </c>
      <c r="C158" s="372" t="s">
        <v>648</v>
      </c>
      <c r="D158" s="372"/>
      <c r="E158" s="372"/>
      <c r="F158" s="51" t="s">
        <v>69</v>
      </c>
      <c r="G158" s="63">
        <v>89</v>
      </c>
      <c r="H158" s="52"/>
      <c r="I158" s="63">
        <v>89</v>
      </c>
      <c r="J158" s="57"/>
      <c r="K158" s="52"/>
      <c r="L158" s="53">
        <v>227.11</v>
      </c>
      <c r="M158" s="52"/>
      <c r="N158" s="55">
        <v>7939.77</v>
      </c>
      <c r="AF158" s="39"/>
      <c r="AG158" s="47"/>
      <c r="AH158" s="47"/>
      <c r="AL158" s="3" t="s">
        <v>648</v>
      </c>
      <c r="AN158" s="47"/>
    </row>
    <row r="159" spans="1:40" s="4" customFormat="1" ht="23.25" x14ac:dyDescent="0.25">
      <c r="A159" s="56"/>
      <c r="B159" s="49" t="s">
        <v>649</v>
      </c>
      <c r="C159" s="372" t="s">
        <v>650</v>
      </c>
      <c r="D159" s="372"/>
      <c r="E159" s="372"/>
      <c r="F159" s="51" t="s">
        <v>69</v>
      </c>
      <c r="G159" s="63">
        <v>40</v>
      </c>
      <c r="H159" s="52"/>
      <c r="I159" s="63">
        <v>40</v>
      </c>
      <c r="J159" s="57"/>
      <c r="K159" s="52"/>
      <c r="L159" s="53">
        <v>102.07</v>
      </c>
      <c r="M159" s="52"/>
      <c r="N159" s="55">
        <v>3568.44</v>
      </c>
      <c r="AF159" s="39"/>
      <c r="AG159" s="47"/>
      <c r="AH159" s="47"/>
      <c r="AL159" s="3" t="s">
        <v>650</v>
      </c>
      <c r="AN159" s="47"/>
    </row>
    <row r="160" spans="1:40" s="4" customFormat="1" ht="15" x14ac:dyDescent="0.25">
      <c r="A160" s="65"/>
      <c r="B160" s="66"/>
      <c r="C160" s="374" t="s">
        <v>72</v>
      </c>
      <c r="D160" s="374"/>
      <c r="E160" s="374"/>
      <c r="F160" s="42"/>
      <c r="G160" s="43"/>
      <c r="H160" s="43"/>
      <c r="I160" s="43"/>
      <c r="J160" s="45"/>
      <c r="K160" s="43"/>
      <c r="L160" s="67">
        <v>584.36</v>
      </c>
      <c r="M160" s="60"/>
      <c r="N160" s="46"/>
      <c r="AF160" s="39"/>
      <c r="AG160" s="47"/>
      <c r="AH160" s="47"/>
      <c r="AN160" s="47" t="s">
        <v>72</v>
      </c>
    </row>
    <row r="161" spans="1:40" s="4" customFormat="1" ht="34.5" x14ac:dyDescent="0.25">
      <c r="A161" s="40" t="s">
        <v>269</v>
      </c>
      <c r="B161" s="41" t="s">
        <v>2986</v>
      </c>
      <c r="C161" s="374" t="s">
        <v>2987</v>
      </c>
      <c r="D161" s="374"/>
      <c r="E161" s="374"/>
      <c r="F161" s="42" t="s">
        <v>185</v>
      </c>
      <c r="G161" s="43">
        <v>33.764299999999999</v>
      </c>
      <c r="H161" s="44">
        <v>1</v>
      </c>
      <c r="I161" s="110">
        <v>33.764299999999999</v>
      </c>
      <c r="J161" s="67">
        <v>55.26</v>
      </c>
      <c r="K161" s="43"/>
      <c r="L161" s="105">
        <v>1865.82</v>
      </c>
      <c r="M161" s="43"/>
      <c r="N161" s="46"/>
      <c r="AF161" s="39"/>
      <c r="AG161" s="47"/>
      <c r="AH161" s="47" t="s">
        <v>2987</v>
      </c>
      <c r="AN161" s="47"/>
    </row>
    <row r="162" spans="1:40" s="4" customFormat="1" ht="15" x14ac:dyDescent="0.25">
      <c r="A162" s="69"/>
      <c r="B162" s="50"/>
      <c r="C162" s="372" t="s">
        <v>3944</v>
      </c>
      <c r="D162" s="372"/>
      <c r="E162" s="372"/>
      <c r="F162" s="372"/>
      <c r="G162" s="372"/>
      <c r="H162" s="372"/>
      <c r="I162" s="372"/>
      <c r="J162" s="372"/>
      <c r="K162" s="372"/>
      <c r="L162" s="372"/>
      <c r="M162" s="372"/>
      <c r="N162" s="377"/>
      <c r="AF162" s="39"/>
      <c r="AG162" s="47"/>
      <c r="AH162" s="47"/>
      <c r="AI162" s="3" t="s">
        <v>3944</v>
      </c>
      <c r="AN162" s="47"/>
    </row>
    <row r="163" spans="1:40" s="4" customFormat="1" ht="15" x14ac:dyDescent="0.25">
      <c r="A163" s="65"/>
      <c r="B163" s="66"/>
      <c r="C163" s="374" t="s">
        <v>72</v>
      </c>
      <c r="D163" s="374"/>
      <c r="E163" s="374"/>
      <c r="F163" s="42"/>
      <c r="G163" s="43"/>
      <c r="H163" s="43"/>
      <c r="I163" s="43"/>
      <c r="J163" s="45"/>
      <c r="K163" s="43"/>
      <c r="L163" s="105">
        <v>1865.82</v>
      </c>
      <c r="M163" s="60"/>
      <c r="N163" s="46"/>
      <c r="AF163" s="39"/>
      <c r="AG163" s="47"/>
      <c r="AH163" s="47"/>
      <c r="AN163" s="47" t="s">
        <v>72</v>
      </c>
    </row>
    <row r="164" spans="1:40" s="4" customFormat="1" ht="15" x14ac:dyDescent="0.25">
      <c r="A164" s="381" t="s">
        <v>3945</v>
      </c>
      <c r="B164" s="382"/>
      <c r="C164" s="382"/>
      <c r="D164" s="382"/>
      <c r="E164" s="382"/>
      <c r="F164" s="382"/>
      <c r="G164" s="382"/>
      <c r="H164" s="382"/>
      <c r="I164" s="382"/>
      <c r="J164" s="382"/>
      <c r="K164" s="382"/>
      <c r="L164" s="382"/>
      <c r="M164" s="382"/>
      <c r="N164" s="383"/>
      <c r="AF164" s="39"/>
      <c r="AG164" s="47" t="s">
        <v>3945</v>
      </c>
      <c r="AH164" s="47"/>
      <c r="AN164" s="47"/>
    </row>
    <row r="165" spans="1:40" s="4" customFormat="1" ht="57" x14ac:dyDescent="0.25">
      <c r="A165" s="40" t="s">
        <v>272</v>
      </c>
      <c r="B165" s="41" t="s">
        <v>484</v>
      </c>
      <c r="C165" s="374" t="s">
        <v>3946</v>
      </c>
      <c r="D165" s="374"/>
      <c r="E165" s="374"/>
      <c r="F165" s="42" t="s">
        <v>341</v>
      </c>
      <c r="G165" s="43">
        <v>24.937999999999999</v>
      </c>
      <c r="H165" s="44">
        <v>1</v>
      </c>
      <c r="I165" s="116">
        <v>24.937999999999999</v>
      </c>
      <c r="J165" s="67">
        <v>3.28</v>
      </c>
      <c r="K165" s="43"/>
      <c r="L165" s="67">
        <v>81.8</v>
      </c>
      <c r="M165" s="120">
        <v>12.2</v>
      </c>
      <c r="N165" s="122">
        <v>997.96</v>
      </c>
      <c r="AF165" s="39"/>
      <c r="AG165" s="47"/>
      <c r="AH165" s="47" t="s">
        <v>3946</v>
      </c>
      <c r="AN165" s="47"/>
    </row>
    <row r="166" spans="1:40" s="4" customFormat="1" ht="15" x14ac:dyDescent="0.25">
      <c r="A166" s="69"/>
      <c r="B166" s="50"/>
      <c r="C166" s="372" t="s">
        <v>3947</v>
      </c>
      <c r="D166" s="372"/>
      <c r="E166" s="372"/>
      <c r="F166" s="372"/>
      <c r="G166" s="372"/>
      <c r="H166" s="372"/>
      <c r="I166" s="372"/>
      <c r="J166" s="372"/>
      <c r="K166" s="372"/>
      <c r="L166" s="372"/>
      <c r="M166" s="372"/>
      <c r="N166" s="377"/>
      <c r="AF166" s="39"/>
      <c r="AG166" s="47"/>
      <c r="AH166" s="47"/>
      <c r="AI166" s="3" t="s">
        <v>3947</v>
      </c>
      <c r="AN166" s="47"/>
    </row>
    <row r="167" spans="1:40" s="4" customFormat="1" ht="15" x14ac:dyDescent="0.25">
      <c r="A167" s="65"/>
      <c r="B167" s="66"/>
      <c r="C167" s="374" t="s">
        <v>72</v>
      </c>
      <c r="D167" s="374"/>
      <c r="E167" s="374"/>
      <c r="F167" s="42"/>
      <c r="G167" s="43"/>
      <c r="H167" s="43"/>
      <c r="I167" s="43"/>
      <c r="J167" s="45"/>
      <c r="K167" s="43"/>
      <c r="L167" s="67">
        <v>81.8</v>
      </c>
      <c r="M167" s="60"/>
      <c r="N167" s="122">
        <v>997.96</v>
      </c>
      <c r="AF167" s="39"/>
      <c r="AG167" s="47"/>
      <c r="AH167" s="47"/>
      <c r="AN167" s="47" t="s">
        <v>72</v>
      </c>
    </row>
    <row r="168" spans="1:40" s="4" customFormat="1" ht="45.75" x14ac:dyDescent="0.25">
      <c r="A168" s="40" t="s">
        <v>276</v>
      </c>
      <c r="B168" s="41" t="s">
        <v>350</v>
      </c>
      <c r="C168" s="374" t="s">
        <v>3948</v>
      </c>
      <c r="D168" s="374"/>
      <c r="E168" s="374"/>
      <c r="F168" s="42" t="s">
        <v>341</v>
      </c>
      <c r="G168" s="43">
        <v>24.937999999999999</v>
      </c>
      <c r="H168" s="44">
        <v>1</v>
      </c>
      <c r="I168" s="116">
        <v>24.937999999999999</v>
      </c>
      <c r="J168" s="67">
        <v>15.35</v>
      </c>
      <c r="K168" s="43"/>
      <c r="L168" s="67">
        <v>382.8</v>
      </c>
      <c r="M168" s="120">
        <v>12.2</v>
      </c>
      <c r="N168" s="115">
        <v>4670.16</v>
      </c>
      <c r="AF168" s="39"/>
      <c r="AG168" s="47"/>
      <c r="AH168" s="47" t="s">
        <v>3948</v>
      </c>
      <c r="AN168" s="47"/>
    </row>
    <row r="169" spans="1:40" s="4" customFormat="1" ht="15" x14ac:dyDescent="0.25">
      <c r="A169" s="65"/>
      <c r="B169" s="66"/>
      <c r="C169" s="374" t="s">
        <v>72</v>
      </c>
      <c r="D169" s="374"/>
      <c r="E169" s="374"/>
      <c r="F169" s="42"/>
      <c r="G169" s="43"/>
      <c r="H169" s="43"/>
      <c r="I169" s="43"/>
      <c r="J169" s="45"/>
      <c r="K169" s="43"/>
      <c r="L169" s="67">
        <v>382.8</v>
      </c>
      <c r="M169" s="60"/>
      <c r="N169" s="115">
        <v>4670.16</v>
      </c>
      <c r="AF169" s="39"/>
      <c r="AG169" s="47"/>
      <c r="AH169" s="47"/>
      <c r="AN169" s="47" t="s">
        <v>72</v>
      </c>
    </row>
    <row r="170" spans="1:40" s="4" customFormat="1" ht="34.5" x14ac:dyDescent="0.25">
      <c r="A170" s="40" t="s">
        <v>280</v>
      </c>
      <c r="B170" s="41" t="s">
        <v>2140</v>
      </c>
      <c r="C170" s="374" t="s">
        <v>3949</v>
      </c>
      <c r="D170" s="374"/>
      <c r="E170" s="374"/>
      <c r="F170" s="42" t="s">
        <v>341</v>
      </c>
      <c r="G170" s="43">
        <v>26.677</v>
      </c>
      <c r="H170" s="44">
        <v>1</v>
      </c>
      <c r="I170" s="116">
        <v>26.677</v>
      </c>
      <c r="J170" s="67">
        <v>3.96</v>
      </c>
      <c r="K170" s="43"/>
      <c r="L170" s="67">
        <v>105.64</v>
      </c>
      <c r="M170" s="120">
        <v>12.2</v>
      </c>
      <c r="N170" s="115">
        <v>1288.81</v>
      </c>
      <c r="AF170" s="39"/>
      <c r="AG170" s="47"/>
      <c r="AH170" s="47" t="s">
        <v>3949</v>
      </c>
      <c r="AN170" s="47"/>
    </row>
    <row r="171" spans="1:40" s="4" customFormat="1" ht="15" x14ac:dyDescent="0.25">
      <c r="A171" s="69"/>
      <c r="B171" s="50"/>
      <c r="C171" s="372" t="s">
        <v>3950</v>
      </c>
      <c r="D171" s="372"/>
      <c r="E171" s="372"/>
      <c r="F171" s="372"/>
      <c r="G171" s="372"/>
      <c r="H171" s="372"/>
      <c r="I171" s="372"/>
      <c r="J171" s="372"/>
      <c r="K171" s="372"/>
      <c r="L171" s="372"/>
      <c r="M171" s="372"/>
      <c r="N171" s="377"/>
      <c r="AF171" s="39"/>
      <c r="AG171" s="47"/>
      <c r="AH171" s="47"/>
      <c r="AI171" s="3" t="s">
        <v>3950</v>
      </c>
      <c r="AN171" s="47"/>
    </row>
    <row r="172" spans="1:40" s="4" customFormat="1" ht="15" x14ac:dyDescent="0.25">
      <c r="A172" s="65"/>
      <c r="B172" s="66"/>
      <c r="C172" s="374" t="s">
        <v>72</v>
      </c>
      <c r="D172" s="374"/>
      <c r="E172" s="374"/>
      <c r="F172" s="42"/>
      <c r="G172" s="43"/>
      <c r="H172" s="43"/>
      <c r="I172" s="43"/>
      <c r="J172" s="45"/>
      <c r="K172" s="43"/>
      <c r="L172" s="67">
        <v>105.64</v>
      </c>
      <c r="M172" s="60"/>
      <c r="N172" s="115">
        <v>1288.81</v>
      </c>
      <c r="AF172" s="39"/>
      <c r="AG172" s="47"/>
      <c r="AH172" s="47"/>
      <c r="AN172" s="47" t="s">
        <v>72</v>
      </c>
    </row>
    <row r="173" spans="1:40" s="4" customFormat="1" ht="45.75" x14ac:dyDescent="0.25">
      <c r="A173" s="40" t="s">
        <v>282</v>
      </c>
      <c r="B173" s="41" t="s">
        <v>350</v>
      </c>
      <c r="C173" s="374" t="s">
        <v>3951</v>
      </c>
      <c r="D173" s="374"/>
      <c r="E173" s="374"/>
      <c r="F173" s="42" t="s">
        <v>341</v>
      </c>
      <c r="G173" s="43">
        <v>266.70407999999998</v>
      </c>
      <c r="H173" s="44">
        <v>1</v>
      </c>
      <c r="I173" s="118">
        <v>266.70407999999998</v>
      </c>
      <c r="J173" s="67">
        <v>15.35</v>
      </c>
      <c r="K173" s="43"/>
      <c r="L173" s="105">
        <v>4093.91</v>
      </c>
      <c r="M173" s="120">
        <v>12.2</v>
      </c>
      <c r="N173" s="115">
        <v>49945.7</v>
      </c>
      <c r="AF173" s="39"/>
      <c r="AG173" s="47"/>
      <c r="AH173" s="47" t="s">
        <v>3951</v>
      </c>
      <c r="AN173" s="47"/>
    </row>
    <row r="174" spans="1:40" s="4" customFormat="1" ht="15" x14ac:dyDescent="0.25">
      <c r="A174" s="69"/>
      <c r="B174" s="50"/>
      <c r="C174" s="372" t="s">
        <v>3952</v>
      </c>
      <c r="D174" s="372"/>
      <c r="E174" s="372"/>
      <c r="F174" s="372"/>
      <c r="G174" s="372"/>
      <c r="H174" s="372"/>
      <c r="I174" s="372"/>
      <c r="J174" s="372"/>
      <c r="K174" s="372"/>
      <c r="L174" s="372"/>
      <c r="M174" s="372"/>
      <c r="N174" s="377"/>
      <c r="AF174" s="39"/>
      <c r="AG174" s="47"/>
      <c r="AH174" s="47"/>
      <c r="AI174" s="3" t="s">
        <v>3952</v>
      </c>
      <c r="AN174" s="47"/>
    </row>
    <row r="175" spans="1:40" s="4" customFormat="1" ht="15" x14ac:dyDescent="0.25">
      <c r="A175" s="65"/>
      <c r="B175" s="66"/>
      <c r="C175" s="374" t="s">
        <v>72</v>
      </c>
      <c r="D175" s="374"/>
      <c r="E175" s="374"/>
      <c r="F175" s="42"/>
      <c r="G175" s="43"/>
      <c r="H175" s="43"/>
      <c r="I175" s="43"/>
      <c r="J175" s="45"/>
      <c r="K175" s="43"/>
      <c r="L175" s="105">
        <v>4093.91</v>
      </c>
      <c r="M175" s="60"/>
      <c r="N175" s="115">
        <v>49945.7</v>
      </c>
      <c r="AF175" s="39"/>
      <c r="AG175" s="47"/>
      <c r="AH175" s="47"/>
      <c r="AN175" s="47" t="s">
        <v>72</v>
      </c>
    </row>
    <row r="176" spans="1:40" s="4" customFormat="1" ht="0" hidden="1" customHeight="1" x14ac:dyDescent="0.25">
      <c r="A176" s="71"/>
      <c r="B176" s="72"/>
      <c r="C176" s="72"/>
      <c r="D176" s="72"/>
      <c r="E176" s="72"/>
      <c r="F176" s="73"/>
      <c r="G176" s="73"/>
      <c r="H176" s="73"/>
      <c r="I176" s="73"/>
      <c r="J176" s="74"/>
      <c r="K176" s="73"/>
      <c r="L176" s="74"/>
      <c r="M176" s="52"/>
      <c r="N176" s="74"/>
      <c r="AF176" s="39"/>
      <c r="AG176" s="47"/>
      <c r="AH176" s="47"/>
      <c r="AN176" s="47"/>
    </row>
    <row r="177" spans="1:42" s="4" customFormat="1" ht="15" x14ac:dyDescent="0.25">
      <c r="A177" s="78"/>
      <c r="B177" s="79"/>
      <c r="C177" s="374" t="s">
        <v>363</v>
      </c>
      <c r="D177" s="374"/>
      <c r="E177" s="374"/>
      <c r="F177" s="374"/>
      <c r="G177" s="374"/>
      <c r="H177" s="374"/>
      <c r="I177" s="374"/>
      <c r="J177" s="374"/>
      <c r="K177" s="374"/>
      <c r="L177" s="80"/>
      <c r="M177" s="81"/>
      <c r="N177" s="82"/>
      <c r="AF177" s="39"/>
      <c r="AG177" s="47"/>
      <c r="AH177" s="47"/>
      <c r="AN177" s="47"/>
      <c r="AO177" s="47" t="s">
        <v>363</v>
      </c>
    </row>
    <row r="178" spans="1:42" s="4" customFormat="1" ht="15" x14ac:dyDescent="0.25">
      <c r="A178" s="83"/>
      <c r="B178" s="49"/>
      <c r="C178" s="372" t="s">
        <v>83</v>
      </c>
      <c r="D178" s="372"/>
      <c r="E178" s="372"/>
      <c r="F178" s="372"/>
      <c r="G178" s="372"/>
      <c r="H178" s="372"/>
      <c r="I178" s="372"/>
      <c r="J178" s="372"/>
      <c r="K178" s="372"/>
      <c r="L178" s="106">
        <v>11929.28</v>
      </c>
      <c r="M178" s="85"/>
      <c r="N178" s="86">
        <v>134912.22</v>
      </c>
      <c r="AF178" s="39"/>
      <c r="AG178" s="47"/>
      <c r="AH178" s="47"/>
      <c r="AN178" s="47"/>
      <c r="AO178" s="47"/>
      <c r="AP178" s="3" t="s">
        <v>83</v>
      </c>
    </row>
    <row r="179" spans="1:42" s="4" customFormat="1" ht="15" x14ac:dyDescent="0.25">
      <c r="A179" s="83"/>
      <c r="B179" s="49"/>
      <c r="C179" s="372" t="s">
        <v>84</v>
      </c>
      <c r="D179" s="372"/>
      <c r="E179" s="372"/>
      <c r="F179" s="372"/>
      <c r="G179" s="372"/>
      <c r="H179" s="372"/>
      <c r="I179" s="372"/>
      <c r="J179" s="372"/>
      <c r="K179" s="372"/>
      <c r="L179" s="87"/>
      <c r="M179" s="85"/>
      <c r="N179" s="88"/>
      <c r="AF179" s="39"/>
      <c r="AG179" s="47"/>
      <c r="AH179" s="47"/>
      <c r="AN179" s="47"/>
      <c r="AO179" s="47"/>
      <c r="AP179" s="3" t="s">
        <v>84</v>
      </c>
    </row>
    <row r="180" spans="1:42" s="4" customFormat="1" ht="15" x14ac:dyDescent="0.25">
      <c r="A180" s="83"/>
      <c r="B180" s="49"/>
      <c r="C180" s="372" t="s">
        <v>85</v>
      </c>
      <c r="D180" s="372"/>
      <c r="E180" s="372"/>
      <c r="F180" s="372"/>
      <c r="G180" s="372"/>
      <c r="H180" s="372"/>
      <c r="I180" s="372"/>
      <c r="J180" s="372"/>
      <c r="K180" s="372"/>
      <c r="L180" s="106">
        <v>1010.29</v>
      </c>
      <c r="M180" s="85"/>
      <c r="N180" s="86">
        <v>35319.74</v>
      </c>
      <c r="AF180" s="39"/>
      <c r="AG180" s="47"/>
      <c r="AH180" s="47"/>
      <c r="AN180" s="47"/>
      <c r="AO180" s="47"/>
      <c r="AP180" s="3" t="s">
        <v>85</v>
      </c>
    </row>
    <row r="181" spans="1:42" s="4" customFormat="1" ht="15" x14ac:dyDescent="0.25">
      <c r="A181" s="83"/>
      <c r="B181" s="49"/>
      <c r="C181" s="372" t="s">
        <v>193</v>
      </c>
      <c r="D181" s="372"/>
      <c r="E181" s="372"/>
      <c r="F181" s="372"/>
      <c r="G181" s="372"/>
      <c r="H181" s="372"/>
      <c r="I181" s="372"/>
      <c r="J181" s="372"/>
      <c r="K181" s="372"/>
      <c r="L181" s="84">
        <v>507.97</v>
      </c>
      <c r="M181" s="85"/>
      <c r="N181" s="86">
        <v>6197.23</v>
      </c>
      <c r="AF181" s="39"/>
      <c r="AG181" s="47"/>
      <c r="AH181" s="47"/>
      <c r="AN181" s="47"/>
      <c r="AO181" s="47"/>
      <c r="AP181" s="3" t="s">
        <v>193</v>
      </c>
    </row>
    <row r="182" spans="1:42" s="4" customFormat="1" ht="15" x14ac:dyDescent="0.25">
      <c r="A182" s="83"/>
      <c r="B182" s="49"/>
      <c r="C182" s="372" t="s">
        <v>194</v>
      </c>
      <c r="D182" s="372"/>
      <c r="E182" s="372"/>
      <c r="F182" s="372"/>
      <c r="G182" s="372"/>
      <c r="H182" s="372"/>
      <c r="I182" s="372"/>
      <c r="J182" s="372"/>
      <c r="K182" s="372"/>
      <c r="L182" s="84">
        <v>67.989999999999995</v>
      </c>
      <c r="M182" s="85"/>
      <c r="N182" s="86">
        <v>2376.9299999999998</v>
      </c>
      <c r="AF182" s="39"/>
      <c r="AG182" s="47"/>
      <c r="AH182" s="47"/>
      <c r="AN182" s="47"/>
      <c r="AO182" s="47"/>
      <c r="AP182" s="3" t="s">
        <v>194</v>
      </c>
    </row>
    <row r="183" spans="1:42" s="4" customFormat="1" ht="15" x14ac:dyDescent="0.25">
      <c r="A183" s="83"/>
      <c r="B183" s="49"/>
      <c r="C183" s="372" t="s">
        <v>195</v>
      </c>
      <c r="D183" s="372"/>
      <c r="E183" s="372"/>
      <c r="F183" s="372"/>
      <c r="G183" s="372"/>
      <c r="H183" s="372"/>
      <c r="I183" s="372"/>
      <c r="J183" s="372"/>
      <c r="K183" s="372"/>
      <c r="L183" s="106">
        <v>5852.51</v>
      </c>
      <c r="M183" s="85"/>
      <c r="N183" s="86">
        <v>37781.43</v>
      </c>
      <c r="AF183" s="39"/>
      <c r="AG183" s="47"/>
      <c r="AH183" s="47"/>
      <c r="AN183" s="47"/>
      <c r="AO183" s="47"/>
      <c r="AP183" s="3" t="s">
        <v>195</v>
      </c>
    </row>
    <row r="184" spans="1:42" s="4" customFormat="1" ht="15" x14ac:dyDescent="0.25">
      <c r="A184" s="83"/>
      <c r="B184" s="49"/>
      <c r="C184" s="372" t="s">
        <v>2994</v>
      </c>
      <c r="D184" s="372"/>
      <c r="E184" s="372"/>
      <c r="F184" s="372"/>
      <c r="G184" s="372"/>
      <c r="H184" s="372"/>
      <c r="I184" s="372"/>
      <c r="J184" s="372"/>
      <c r="K184" s="372"/>
      <c r="L184" s="87"/>
      <c r="M184" s="85"/>
      <c r="N184" s="88"/>
      <c r="AF184" s="39"/>
      <c r="AG184" s="47"/>
      <c r="AH184" s="47"/>
      <c r="AN184" s="47"/>
      <c r="AO184" s="47"/>
      <c r="AP184" s="3" t="s">
        <v>2994</v>
      </c>
    </row>
    <row r="185" spans="1:42" s="4" customFormat="1" ht="15" x14ac:dyDescent="0.25">
      <c r="A185" s="83"/>
      <c r="B185" s="49"/>
      <c r="C185" s="372" t="s">
        <v>2995</v>
      </c>
      <c r="D185" s="372"/>
      <c r="E185" s="372"/>
      <c r="F185" s="372"/>
      <c r="G185" s="372"/>
      <c r="H185" s="372"/>
      <c r="I185" s="372"/>
      <c r="J185" s="372"/>
      <c r="K185" s="372"/>
      <c r="L185" s="106">
        <v>5746.87</v>
      </c>
      <c r="M185" s="85"/>
      <c r="N185" s="86">
        <v>36492.620000000003</v>
      </c>
      <c r="AF185" s="39"/>
      <c r="AG185" s="47"/>
      <c r="AH185" s="47"/>
      <c r="AN185" s="47"/>
      <c r="AO185" s="47"/>
      <c r="AP185" s="3" t="s">
        <v>2995</v>
      </c>
    </row>
    <row r="186" spans="1:42" s="4" customFormat="1" ht="15" x14ac:dyDescent="0.25">
      <c r="A186" s="83"/>
      <c r="B186" s="49"/>
      <c r="C186" s="372" t="s">
        <v>2996</v>
      </c>
      <c r="D186" s="372"/>
      <c r="E186" s="372"/>
      <c r="F186" s="372"/>
      <c r="G186" s="372"/>
      <c r="H186" s="372"/>
      <c r="I186" s="372"/>
      <c r="J186" s="372"/>
      <c r="K186" s="372"/>
      <c r="L186" s="84">
        <v>105.64</v>
      </c>
      <c r="M186" s="85"/>
      <c r="N186" s="86">
        <v>1288.81</v>
      </c>
      <c r="AF186" s="39"/>
      <c r="AG186" s="47"/>
      <c r="AH186" s="47"/>
      <c r="AN186" s="47"/>
      <c r="AO186" s="47"/>
      <c r="AP186" s="3" t="s">
        <v>2996</v>
      </c>
    </row>
    <row r="187" spans="1:42" s="4" customFormat="1" ht="15" x14ac:dyDescent="0.25">
      <c r="A187" s="83"/>
      <c r="B187" s="49"/>
      <c r="C187" s="372" t="s">
        <v>364</v>
      </c>
      <c r="D187" s="372"/>
      <c r="E187" s="372"/>
      <c r="F187" s="372"/>
      <c r="G187" s="372"/>
      <c r="H187" s="372"/>
      <c r="I187" s="372"/>
      <c r="J187" s="372"/>
      <c r="K187" s="372"/>
      <c r="L187" s="106">
        <v>4558.51</v>
      </c>
      <c r="M187" s="85"/>
      <c r="N187" s="86">
        <v>55613.82</v>
      </c>
      <c r="AF187" s="39"/>
      <c r="AG187" s="47"/>
      <c r="AH187" s="47"/>
      <c r="AN187" s="47"/>
      <c r="AO187" s="47"/>
      <c r="AP187" s="3" t="s">
        <v>364</v>
      </c>
    </row>
    <row r="188" spans="1:42" s="4" customFormat="1" ht="15" x14ac:dyDescent="0.25">
      <c r="A188" s="83"/>
      <c r="B188" s="49"/>
      <c r="C188" s="372" t="s">
        <v>196</v>
      </c>
      <c r="D188" s="372"/>
      <c r="E188" s="372"/>
      <c r="F188" s="372"/>
      <c r="G188" s="372"/>
      <c r="H188" s="372"/>
      <c r="I188" s="372"/>
      <c r="J188" s="372"/>
      <c r="K188" s="372"/>
      <c r="L188" s="106">
        <v>13373.02</v>
      </c>
      <c r="M188" s="85"/>
      <c r="N188" s="86">
        <v>185385.52</v>
      </c>
      <c r="AF188" s="39"/>
      <c r="AG188" s="47"/>
      <c r="AH188" s="47"/>
      <c r="AN188" s="47"/>
      <c r="AO188" s="47"/>
      <c r="AP188" s="3" t="s">
        <v>196</v>
      </c>
    </row>
    <row r="189" spans="1:42" s="4" customFormat="1" ht="15" x14ac:dyDescent="0.25">
      <c r="A189" s="83"/>
      <c r="B189" s="49"/>
      <c r="C189" s="372" t="s">
        <v>365</v>
      </c>
      <c r="D189" s="372"/>
      <c r="E189" s="372"/>
      <c r="F189" s="372"/>
      <c r="G189" s="372"/>
      <c r="H189" s="372"/>
      <c r="I189" s="372"/>
      <c r="J189" s="372"/>
      <c r="K189" s="372"/>
      <c r="L189" s="106">
        <v>8708.8700000000008</v>
      </c>
      <c r="M189" s="85"/>
      <c r="N189" s="86">
        <v>128482.89</v>
      </c>
      <c r="AF189" s="39"/>
      <c r="AG189" s="47"/>
      <c r="AH189" s="47"/>
      <c r="AN189" s="47"/>
      <c r="AO189" s="47"/>
      <c r="AP189" s="3" t="s">
        <v>365</v>
      </c>
    </row>
    <row r="190" spans="1:42" s="4" customFormat="1" ht="15" x14ac:dyDescent="0.25">
      <c r="A190" s="83"/>
      <c r="B190" s="49"/>
      <c r="C190" s="372" t="s">
        <v>88</v>
      </c>
      <c r="D190" s="372"/>
      <c r="E190" s="372"/>
      <c r="F190" s="372"/>
      <c r="G190" s="372"/>
      <c r="H190" s="372"/>
      <c r="I190" s="372"/>
      <c r="J190" s="372"/>
      <c r="K190" s="372"/>
      <c r="L190" s="87"/>
      <c r="M190" s="85"/>
      <c r="N190" s="88"/>
      <c r="AF190" s="39"/>
      <c r="AG190" s="47"/>
      <c r="AH190" s="47"/>
      <c r="AN190" s="47"/>
      <c r="AO190" s="47"/>
      <c r="AP190" s="3" t="s">
        <v>88</v>
      </c>
    </row>
    <row r="191" spans="1:42" s="4" customFormat="1" ht="15" x14ac:dyDescent="0.25">
      <c r="A191" s="83"/>
      <c r="B191" s="49"/>
      <c r="C191" s="372" t="s">
        <v>89</v>
      </c>
      <c r="D191" s="372"/>
      <c r="E191" s="372"/>
      <c r="F191" s="372"/>
      <c r="G191" s="372"/>
      <c r="H191" s="372"/>
      <c r="I191" s="372"/>
      <c r="J191" s="372"/>
      <c r="K191" s="372"/>
      <c r="L191" s="106">
        <v>1010.29</v>
      </c>
      <c r="M191" s="85"/>
      <c r="N191" s="86">
        <v>35319.74</v>
      </c>
      <c r="AF191" s="39"/>
      <c r="AG191" s="47"/>
      <c r="AH191" s="47"/>
      <c r="AN191" s="47"/>
      <c r="AO191" s="47"/>
      <c r="AP191" s="3" t="s">
        <v>89</v>
      </c>
    </row>
    <row r="192" spans="1:42" s="4" customFormat="1" ht="15" x14ac:dyDescent="0.25">
      <c r="A192" s="83"/>
      <c r="B192" s="49"/>
      <c r="C192" s="372" t="s">
        <v>366</v>
      </c>
      <c r="D192" s="372"/>
      <c r="E192" s="372"/>
      <c r="F192" s="372"/>
      <c r="G192" s="372"/>
      <c r="H192" s="372"/>
      <c r="I192" s="372"/>
      <c r="J192" s="372"/>
      <c r="K192" s="372"/>
      <c r="L192" s="84">
        <v>507.97</v>
      </c>
      <c r="M192" s="85"/>
      <c r="N192" s="88"/>
      <c r="AF192" s="39"/>
      <c r="AG192" s="47"/>
      <c r="AH192" s="47"/>
      <c r="AN192" s="47"/>
      <c r="AO192" s="47"/>
      <c r="AP192" s="3" t="s">
        <v>366</v>
      </c>
    </row>
    <row r="193" spans="1:43" s="4" customFormat="1" ht="15" x14ac:dyDescent="0.25">
      <c r="A193" s="83"/>
      <c r="B193" s="49"/>
      <c r="C193" s="372" t="s">
        <v>367</v>
      </c>
      <c r="D193" s="372"/>
      <c r="E193" s="372"/>
      <c r="F193" s="372"/>
      <c r="G193" s="372"/>
      <c r="H193" s="372"/>
      <c r="I193" s="372"/>
      <c r="J193" s="372"/>
      <c r="K193" s="372"/>
      <c r="L193" s="84">
        <v>67.989999999999995</v>
      </c>
      <c r="M193" s="85"/>
      <c r="N193" s="86">
        <v>2376.9299999999998</v>
      </c>
      <c r="AF193" s="39"/>
      <c r="AG193" s="47"/>
      <c r="AH193" s="47"/>
      <c r="AN193" s="47"/>
      <c r="AO193" s="47"/>
      <c r="AP193" s="3" t="s">
        <v>367</v>
      </c>
    </row>
    <row r="194" spans="1:43" s="4" customFormat="1" ht="15" x14ac:dyDescent="0.25">
      <c r="A194" s="83"/>
      <c r="B194" s="49"/>
      <c r="C194" s="372" t="s">
        <v>368</v>
      </c>
      <c r="D194" s="372"/>
      <c r="E194" s="372"/>
      <c r="F194" s="372"/>
      <c r="G194" s="372"/>
      <c r="H194" s="372"/>
      <c r="I194" s="372"/>
      <c r="J194" s="372"/>
      <c r="K194" s="372"/>
      <c r="L194" s="106">
        <v>5746.87</v>
      </c>
      <c r="M194" s="85"/>
      <c r="N194" s="88"/>
      <c r="AF194" s="39"/>
      <c r="AG194" s="47"/>
      <c r="AH194" s="47"/>
      <c r="AN194" s="47"/>
      <c r="AO194" s="47"/>
      <c r="AP194" s="3" t="s">
        <v>368</v>
      </c>
    </row>
    <row r="195" spans="1:43" s="4" customFormat="1" ht="15" x14ac:dyDescent="0.25">
      <c r="A195" s="83"/>
      <c r="B195" s="49"/>
      <c r="C195" s="372" t="s">
        <v>90</v>
      </c>
      <c r="D195" s="372"/>
      <c r="E195" s="372"/>
      <c r="F195" s="372"/>
      <c r="G195" s="372"/>
      <c r="H195" s="372"/>
      <c r="I195" s="372"/>
      <c r="J195" s="372"/>
      <c r="K195" s="372"/>
      <c r="L195" s="84">
        <v>982.81</v>
      </c>
      <c r="M195" s="85"/>
      <c r="N195" s="86">
        <v>34358.83</v>
      </c>
      <c r="AF195" s="39"/>
      <c r="AG195" s="47"/>
      <c r="AH195" s="47"/>
      <c r="AN195" s="47"/>
      <c r="AO195" s="47"/>
      <c r="AP195" s="3" t="s">
        <v>90</v>
      </c>
    </row>
    <row r="196" spans="1:43" s="4" customFormat="1" ht="15" x14ac:dyDescent="0.25">
      <c r="A196" s="83"/>
      <c r="B196" s="49"/>
      <c r="C196" s="372" t="s">
        <v>91</v>
      </c>
      <c r="D196" s="372"/>
      <c r="E196" s="372"/>
      <c r="F196" s="372"/>
      <c r="G196" s="372"/>
      <c r="H196" s="372"/>
      <c r="I196" s="372"/>
      <c r="J196" s="372"/>
      <c r="K196" s="372"/>
      <c r="L196" s="84">
        <v>460.93</v>
      </c>
      <c r="M196" s="85"/>
      <c r="N196" s="86">
        <v>16114.47</v>
      </c>
      <c r="AF196" s="39"/>
      <c r="AG196" s="47"/>
      <c r="AH196" s="47"/>
      <c r="AN196" s="47"/>
      <c r="AO196" s="47"/>
      <c r="AP196" s="3" t="s">
        <v>91</v>
      </c>
    </row>
    <row r="197" spans="1:43" s="4" customFormat="1" ht="15" x14ac:dyDescent="0.25">
      <c r="A197" s="83"/>
      <c r="B197" s="49"/>
      <c r="C197" s="372" t="s">
        <v>369</v>
      </c>
      <c r="D197" s="372"/>
      <c r="E197" s="372"/>
      <c r="F197" s="372"/>
      <c r="G197" s="372"/>
      <c r="H197" s="372"/>
      <c r="I197" s="372"/>
      <c r="J197" s="372"/>
      <c r="K197" s="372"/>
      <c r="L197" s="106">
        <v>4558.51</v>
      </c>
      <c r="M197" s="85"/>
      <c r="N197" s="86">
        <v>55613.82</v>
      </c>
      <c r="AF197" s="39"/>
      <c r="AG197" s="47"/>
      <c r="AH197" s="47"/>
      <c r="AN197" s="47"/>
      <c r="AO197" s="47"/>
      <c r="AP197" s="3" t="s">
        <v>369</v>
      </c>
    </row>
    <row r="198" spans="1:43" s="4" customFormat="1" ht="15" x14ac:dyDescent="0.25">
      <c r="A198" s="83"/>
      <c r="B198" s="49"/>
      <c r="C198" s="372" t="s">
        <v>2997</v>
      </c>
      <c r="D198" s="372"/>
      <c r="E198" s="372"/>
      <c r="F198" s="372"/>
      <c r="G198" s="372"/>
      <c r="H198" s="372"/>
      <c r="I198" s="372"/>
      <c r="J198" s="372"/>
      <c r="K198" s="372"/>
      <c r="L198" s="84">
        <v>105.64</v>
      </c>
      <c r="M198" s="85"/>
      <c r="N198" s="86">
        <v>1288.81</v>
      </c>
      <c r="AF198" s="39"/>
      <c r="AG198" s="47"/>
      <c r="AH198" s="47"/>
      <c r="AN198" s="47"/>
      <c r="AO198" s="47"/>
      <c r="AP198" s="3" t="s">
        <v>2997</v>
      </c>
    </row>
    <row r="199" spans="1:43" s="4" customFormat="1" ht="15" x14ac:dyDescent="0.25">
      <c r="A199" s="83"/>
      <c r="B199" s="49"/>
      <c r="C199" s="372" t="s">
        <v>92</v>
      </c>
      <c r="D199" s="372"/>
      <c r="E199" s="372"/>
      <c r="F199" s="372"/>
      <c r="G199" s="372"/>
      <c r="H199" s="372"/>
      <c r="I199" s="372"/>
      <c r="J199" s="372"/>
      <c r="K199" s="372"/>
      <c r="L199" s="106">
        <v>1078.28</v>
      </c>
      <c r="M199" s="85"/>
      <c r="N199" s="86">
        <v>37696.67</v>
      </c>
      <c r="AF199" s="39"/>
      <c r="AG199" s="47"/>
      <c r="AH199" s="47"/>
      <c r="AN199" s="47"/>
      <c r="AO199" s="47"/>
      <c r="AP199" s="3" t="s">
        <v>92</v>
      </c>
    </row>
    <row r="200" spans="1:43" s="4" customFormat="1" ht="15" x14ac:dyDescent="0.25">
      <c r="A200" s="83"/>
      <c r="B200" s="49"/>
      <c r="C200" s="372" t="s">
        <v>93</v>
      </c>
      <c r="D200" s="372"/>
      <c r="E200" s="372"/>
      <c r="F200" s="372"/>
      <c r="G200" s="372"/>
      <c r="H200" s="372"/>
      <c r="I200" s="372"/>
      <c r="J200" s="372"/>
      <c r="K200" s="372"/>
      <c r="L200" s="84">
        <v>982.81</v>
      </c>
      <c r="M200" s="85"/>
      <c r="N200" s="86">
        <v>34358.83</v>
      </c>
      <c r="AF200" s="39"/>
      <c r="AG200" s="47"/>
      <c r="AH200" s="47"/>
      <c r="AN200" s="47"/>
      <c r="AO200" s="47"/>
      <c r="AP200" s="3" t="s">
        <v>93</v>
      </c>
    </row>
    <row r="201" spans="1:43" s="4" customFormat="1" ht="15" x14ac:dyDescent="0.25">
      <c r="A201" s="83"/>
      <c r="B201" s="49"/>
      <c r="C201" s="372" t="s">
        <v>94</v>
      </c>
      <c r="D201" s="372"/>
      <c r="E201" s="372"/>
      <c r="F201" s="372"/>
      <c r="G201" s="372"/>
      <c r="H201" s="372"/>
      <c r="I201" s="372"/>
      <c r="J201" s="372"/>
      <c r="K201" s="372"/>
      <c r="L201" s="84">
        <v>460.93</v>
      </c>
      <c r="M201" s="85"/>
      <c r="N201" s="86">
        <v>16114.47</v>
      </c>
      <c r="AF201" s="39"/>
      <c r="AG201" s="47"/>
      <c r="AH201" s="47"/>
      <c r="AN201" s="47"/>
      <c r="AO201" s="47"/>
      <c r="AP201" s="3" t="s">
        <v>94</v>
      </c>
    </row>
    <row r="202" spans="1:43" s="4" customFormat="1" ht="15" x14ac:dyDescent="0.25">
      <c r="A202" s="83"/>
      <c r="B202" s="89"/>
      <c r="C202" s="373" t="s">
        <v>370</v>
      </c>
      <c r="D202" s="373"/>
      <c r="E202" s="373"/>
      <c r="F202" s="373"/>
      <c r="G202" s="373"/>
      <c r="H202" s="373"/>
      <c r="I202" s="373"/>
      <c r="J202" s="373"/>
      <c r="K202" s="373"/>
      <c r="L202" s="93">
        <v>13373.02</v>
      </c>
      <c r="M202" s="91"/>
      <c r="N202" s="92">
        <v>185385.52</v>
      </c>
      <c r="AF202" s="39"/>
      <c r="AG202" s="47"/>
      <c r="AH202" s="47"/>
      <c r="AN202" s="47"/>
      <c r="AO202" s="47"/>
      <c r="AQ202" s="47" t="s">
        <v>370</v>
      </c>
    </row>
    <row r="203" spans="1:43" s="4" customFormat="1" ht="15" x14ac:dyDescent="0.25">
      <c r="A203" s="378" t="s">
        <v>3953</v>
      </c>
      <c r="B203" s="379"/>
      <c r="C203" s="379"/>
      <c r="D203" s="379"/>
      <c r="E203" s="379"/>
      <c r="F203" s="379"/>
      <c r="G203" s="379"/>
      <c r="H203" s="379"/>
      <c r="I203" s="379"/>
      <c r="J203" s="379"/>
      <c r="K203" s="379"/>
      <c r="L203" s="379"/>
      <c r="M203" s="379"/>
      <c r="N203" s="380"/>
      <c r="AF203" s="39" t="s">
        <v>3953</v>
      </c>
      <c r="AG203" s="47"/>
      <c r="AH203" s="47"/>
      <c r="AN203" s="47"/>
      <c r="AO203" s="47"/>
      <c r="AQ203" s="47"/>
    </row>
    <row r="204" spans="1:43" s="4" customFormat="1" ht="45.75" x14ac:dyDescent="0.25">
      <c r="A204" s="40" t="s">
        <v>285</v>
      </c>
      <c r="B204" s="41" t="s">
        <v>3954</v>
      </c>
      <c r="C204" s="374" t="s">
        <v>3955</v>
      </c>
      <c r="D204" s="374"/>
      <c r="E204" s="374"/>
      <c r="F204" s="42" t="s">
        <v>716</v>
      </c>
      <c r="G204" s="43">
        <v>8.9999999999999993E-3</v>
      </c>
      <c r="H204" s="44">
        <v>1</v>
      </c>
      <c r="I204" s="116">
        <v>8.9999999999999993E-3</v>
      </c>
      <c r="J204" s="45"/>
      <c r="K204" s="43"/>
      <c r="L204" s="45"/>
      <c r="M204" s="43"/>
      <c r="N204" s="46"/>
      <c r="AF204" s="39"/>
      <c r="AG204" s="47"/>
      <c r="AH204" s="47" t="s">
        <v>3955</v>
      </c>
      <c r="AN204" s="47"/>
      <c r="AO204" s="47"/>
      <c r="AQ204" s="47"/>
    </row>
    <row r="205" spans="1:43" s="4" customFormat="1" ht="15" x14ac:dyDescent="0.25">
      <c r="A205" s="69"/>
      <c r="B205" s="50"/>
      <c r="C205" s="372" t="s">
        <v>717</v>
      </c>
      <c r="D205" s="372"/>
      <c r="E205" s="372"/>
      <c r="F205" s="372"/>
      <c r="G205" s="372"/>
      <c r="H205" s="372"/>
      <c r="I205" s="372"/>
      <c r="J205" s="372"/>
      <c r="K205" s="372"/>
      <c r="L205" s="372"/>
      <c r="M205" s="372"/>
      <c r="N205" s="377"/>
      <c r="AF205" s="39"/>
      <c r="AG205" s="47"/>
      <c r="AH205" s="47"/>
      <c r="AI205" s="3" t="s">
        <v>717</v>
      </c>
      <c r="AN205" s="47"/>
      <c r="AO205" s="47"/>
      <c r="AQ205" s="47"/>
    </row>
    <row r="206" spans="1:43" s="4" customFormat="1" ht="22.5" x14ac:dyDescent="0.25">
      <c r="A206" s="103"/>
      <c r="B206" s="49" t="s">
        <v>3956</v>
      </c>
      <c r="C206" s="368" t="s">
        <v>3957</v>
      </c>
      <c r="D206" s="368"/>
      <c r="E206" s="368"/>
      <c r="F206" s="368"/>
      <c r="G206" s="368"/>
      <c r="H206" s="368"/>
      <c r="I206" s="368"/>
      <c r="J206" s="368"/>
      <c r="K206" s="368"/>
      <c r="L206" s="368"/>
      <c r="M206" s="368"/>
      <c r="N206" s="376"/>
      <c r="AF206" s="39"/>
      <c r="AG206" s="47"/>
      <c r="AH206" s="47"/>
      <c r="AJ206" s="3" t="s">
        <v>3957</v>
      </c>
      <c r="AN206" s="47"/>
      <c r="AO206" s="47"/>
      <c r="AQ206" s="47"/>
    </row>
    <row r="207" spans="1:43" s="4" customFormat="1" ht="22.5" x14ac:dyDescent="0.25">
      <c r="A207" s="103"/>
      <c r="B207" s="49" t="s">
        <v>3932</v>
      </c>
      <c r="C207" s="368" t="s">
        <v>218</v>
      </c>
      <c r="D207" s="368"/>
      <c r="E207" s="368"/>
      <c r="F207" s="368"/>
      <c r="G207" s="368"/>
      <c r="H207" s="368"/>
      <c r="I207" s="368"/>
      <c r="J207" s="368"/>
      <c r="K207" s="368"/>
      <c r="L207" s="368"/>
      <c r="M207" s="368"/>
      <c r="N207" s="376"/>
      <c r="AF207" s="39"/>
      <c r="AG207" s="47"/>
      <c r="AH207" s="47"/>
      <c r="AJ207" s="3" t="s">
        <v>218</v>
      </c>
      <c r="AN207" s="47"/>
      <c r="AO207" s="47"/>
      <c r="AQ207" s="47"/>
    </row>
    <row r="208" spans="1:43" s="4" customFormat="1" ht="15" x14ac:dyDescent="0.25">
      <c r="A208" s="48"/>
      <c r="B208" s="49" t="s">
        <v>58</v>
      </c>
      <c r="C208" s="372" t="s">
        <v>62</v>
      </c>
      <c r="D208" s="372"/>
      <c r="E208" s="372"/>
      <c r="F208" s="51"/>
      <c r="G208" s="52"/>
      <c r="H208" s="52"/>
      <c r="I208" s="52"/>
      <c r="J208" s="107">
        <v>1863.96</v>
      </c>
      <c r="K208" s="54">
        <v>0.69</v>
      </c>
      <c r="L208" s="53">
        <v>11.58</v>
      </c>
      <c r="M208" s="54">
        <v>34.96</v>
      </c>
      <c r="N208" s="64">
        <v>404.84</v>
      </c>
      <c r="AF208" s="39"/>
      <c r="AG208" s="47"/>
      <c r="AH208" s="47"/>
      <c r="AK208" s="3" t="s">
        <v>62</v>
      </c>
      <c r="AN208" s="47"/>
      <c r="AO208" s="47"/>
      <c r="AQ208" s="47"/>
    </row>
    <row r="209" spans="1:43" s="4" customFormat="1" ht="15" x14ac:dyDescent="0.25">
      <c r="A209" s="48"/>
      <c r="B209" s="49" t="s">
        <v>73</v>
      </c>
      <c r="C209" s="372" t="s">
        <v>175</v>
      </c>
      <c r="D209" s="372"/>
      <c r="E209" s="372"/>
      <c r="F209" s="51"/>
      <c r="G209" s="52"/>
      <c r="H209" s="52"/>
      <c r="I209" s="52"/>
      <c r="J209" s="107">
        <v>1410.21</v>
      </c>
      <c r="K209" s="54">
        <v>0.69</v>
      </c>
      <c r="L209" s="53">
        <v>8.76</v>
      </c>
      <c r="M209" s="52"/>
      <c r="N209" s="58"/>
      <c r="AF209" s="39"/>
      <c r="AG209" s="47"/>
      <c r="AH209" s="47"/>
      <c r="AK209" s="3" t="s">
        <v>175</v>
      </c>
      <c r="AN209" s="47"/>
      <c r="AO209" s="47"/>
      <c r="AQ209" s="47"/>
    </row>
    <row r="210" spans="1:43" s="4" customFormat="1" ht="15" x14ac:dyDescent="0.25">
      <c r="A210" s="48"/>
      <c r="B210" s="49" t="s">
        <v>78</v>
      </c>
      <c r="C210" s="372" t="s">
        <v>176</v>
      </c>
      <c r="D210" s="372"/>
      <c r="E210" s="372"/>
      <c r="F210" s="51"/>
      <c r="G210" s="52"/>
      <c r="H210" s="52"/>
      <c r="I210" s="52"/>
      <c r="J210" s="53">
        <v>91.28</v>
      </c>
      <c r="K210" s="54">
        <v>0.69</v>
      </c>
      <c r="L210" s="53">
        <v>0.56999999999999995</v>
      </c>
      <c r="M210" s="54">
        <v>34.96</v>
      </c>
      <c r="N210" s="64">
        <v>19.93</v>
      </c>
      <c r="AF210" s="39"/>
      <c r="AG210" s="47"/>
      <c r="AH210" s="47"/>
      <c r="AK210" s="3" t="s">
        <v>176</v>
      </c>
      <c r="AN210" s="47"/>
      <c r="AO210" s="47"/>
      <c r="AQ210" s="47"/>
    </row>
    <row r="211" spans="1:43" s="4" customFormat="1" ht="15" x14ac:dyDescent="0.25">
      <c r="A211" s="48"/>
      <c r="B211" s="49" t="s">
        <v>122</v>
      </c>
      <c r="C211" s="372" t="s">
        <v>177</v>
      </c>
      <c r="D211" s="372"/>
      <c r="E211" s="372"/>
      <c r="F211" s="51"/>
      <c r="G211" s="52"/>
      <c r="H211" s="52"/>
      <c r="I211" s="52"/>
      <c r="J211" s="107">
        <v>45569.51</v>
      </c>
      <c r="K211" s="63">
        <v>0</v>
      </c>
      <c r="L211" s="53">
        <v>0</v>
      </c>
      <c r="M211" s="52"/>
      <c r="N211" s="58"/>
      <c r="AF211" s="39"/>
      <c r="AG211" s="47"/>
      <c r="AH211" s="47"/>
      <c r="AK211" s="3" t="s">
        <v>177</v>
      </c>
      <c r="AN211" s="47"/>
      <c r="AO211" s="47"/>
      <c r="AQ211" s="47"/>
    </row>
    <row r="212" spans="1:43" s="4" customFormat="1" ht="15" x14ac:dyDescent="0.25">
      <c r="A212" s="56"/>
      <c r="B212" s="49"/>
      <c r="C212" s="372" t="s">
        <v>63</v>
      </c>
      <c r="D212" s="372"/>
      <c r="E212" s="372"/>
      <c r="F212" s="51" t="s">
        <v>64</v>
      </c>
      <c r="G212" s="63">
        <v>196</v>
      </c>
      <c r="H212" s="54">
        <v>0.69</v>
      </c>
      <c r="I212" s="114">
        <v>1.21716</v>
      </c>
      <c r="J212" s="57"/>
      <c r="K212" s="52"/>
      <c r="L212" s="57"/>
      <c r="M212" s="52"/>
      <c r="N212" s="58"/>
      <c r="AF212" s="39"/>
      <c r="AG212" s="47"/>
      <c r="AH212" s="47"/>
      <c r="AL212" s="3" t="s">
        <v>63</v>
      </c>
      <c r="AN212" s="47"/>
      <c r="AO212" s="47"/>
      <c r="AQ212" s="47"/>
    </row>
    <row r="213" spans="1:43" s="4" customFormat="1" ht="15" x14ac:dyDescent="0.25">
      <c r="A213" s="56"/>
      <c r="B213" s="49"/>
      <c r="C213" s="372" t="s">
        <v>178</v>
      </c>
      <c r="D213" s="372"/>
      <c r="E213" s="372"/>
      <c r="F213" s="51" t="s">
        <v>64</v>
      </c>
      <c r="G213" s="54">
        <v>6.56</v>
      </c>
      <c r="H213" s="54">
        <v>0.69</v>
      </c>
      <c r="I213" s="111">
        <v>4.0737599999999999E-2</v>
      </c>
      <c r="J213" s="57"/>
      <c r="K213" s="52"/>
      <c r="L213" s="57"/>
      <c r="M213" s="52"/>
      <c r="N213" s="58"/>
      <c r="AF213" s="39"/>
      <c r="AG213" s="47"/>
      <c r="AH213" s="47"/>
      <c r="AL213" s="3" t="s">
        <v>178</v>
      </c>
      <c r="AN213" s="47"/>
      <c r="AO213" s="47"/>
      <c r="AQ213" s="47"/>
    </row>
    <row r="214" spans="1:43" s="4" customFormat="1" ht="15" x14ac:dyDescent="0.25">
      <c r="A214" s="48"/>
      <c r="B214" s="49"/>
      <c r="C214" s="375" t="s">
        <v>65</v>
      </c>
      <c r="D214" s="375"/>
      <c r="E214" s="375"/>
      <c r="F214" s="59"/>
      <c r="G214" s="60"/>
      <c r="H214" s="60"/>
      <c r="I214" s="60"/>
      <c r="J214" s="108">
        <v>48843.68</v>
      </c>
      <c r="K214" s="60"/>
      <c r="L214" s="61">
        <v>20.34</v>
      </c>
      <c r="M214" s="60"/>
      <c r="N214" s="62"/>
      <c r="AF214" s="39"/>
      <c r="AG214" s="47"/>
      <c r="AH214" s="47"/>
      <c r="AM214" s="3" t="s">
        <v>65</v>
      </c>
      <c r="AN214" s="47"/>
      <c r="AO214" s="47"/>
      <c r="AQ214" s="47"/>
    </row>
    <row r="215" spans="1:43" s="4" customFormat="1" ht="15" x14ac:dyDescent="0.25">
      <c r="A215" s="56"/>
      <c r="B215" s="49"/>
      <c r="C215" s="372" t="s">
        <v>66</v>
      </c>
      <c r="D215" s="372"/>
      <c r="E215" s="372"/>
      <c r="F215" s="51"/>
      <c r="G215" s="52"/>
      <c r="H215" s="52"/>
      <c r="I215" s="52"/>
      <c r="J215" s="57"/>
      <c r="K215" s="52"/>
      <c r="L215" s="53">
        <v>12.15</v>
      </c>
      <c r="M215" s="52"/>
      <c r="N215" s="64">
        <v>424.77</v>
      </c>
      <c r="AF215" s="39"/>
      <c r="AG215" s="47"/>
      <c r="AH215" s="47"/>
      <c r="AL215" s="3" t="s">
        <v>66</v>
      </c>
      <c r="AN215" s="47"/>
      <c r="AO215" s="47"/>
      <c r="AQ215" s="47"/>
    </row>
    <row r="216" spans="1:43" s="4" customFormat="1" ht="23.25" x14ac:dyDescent="0.25">
      <c r="A216" s="56"/>
      <c r="B216" s="49" t="s">
        <v>718</v>
      </c>
      <c r="C216" s="372" t="s">
        <v>719</v>
      </c>
      <c r="D216" s="372"/>
      <c r="E216" s="372"/>
      <c r="F216" s="51" t="s">
        <v>69</v>
      </c>
      <c r="G216" s="63">
        <v>117</v>
      </c>
      <c r="H216" s="52"/>
      <c r="I216" s="63">
        <v>117</v>
      </c>
      <c r="J216" s="57"/>
      <c r="K216" s="52"/>
      <c r="L216" s="53">
        <v>14.22</v>
      </c>
      <c r="M216" s="52"/>
      <c r="N216" s="64">
        <v>496.98</v>
      </c>
      <c r="AF216" s="39"/>
      <c r="AG216" s="47"/>
      <c r="AH216" s="47"/>
      <c r="AL216" s="3" t="s">
        <v>719</v>
      </c>
      <c r="AN216" s="47"/>
      <c r="AO216" s="47"/>
      <c r="AQ216" s="47"/>
    </row>
    <row r="217" spans="1:43" s="4" customFormat="1" ht="23.25" x14ac:dyDescent="0.25">
      <c r="A217" s="56"/>
      <c r="B217" s="49" t="s">
        <v>720</v>
      </c>
      <c r="C217" s="372" t="s">
        <v>721</v>
      </c>
      <c r="D217" s="372"/>
      <c r="E217" s="372"/>
      <c r="F217" s="51" t="s">
        <v>69</v>
      </c>
      <c r="G217" s="63">
        <v>74</v>
      </c>
      <c r="H217" s="52"/>
      <c r="I217" s="63">
        <v>74</v>
      </c>
      <c r="J217" s="57"/>
      <c r="K217" s="52"/>
      <c r="L217" s="53">
        <v>8.99</v>
      </c>
      <c r="M217" s="52"/>
      <c r="N217" s="64">
        <v>314.33</v>
      </c>
      <c r="AF217" s="39"/>
      <c r="AG217" s="47"/>
      <c r="AH217" s="47"/>
      <c r="AL217" s="3" t="s">
        <v>721</v>
      </c>
      <c r="AN217" s="47"/>
      <c r="AO217" s="47"/>
      <c r="AQ217" s="47"/>
    </row>
    <row r="218" spans="1:43" s="4" customFormat="1" ht="15" x14ac:dyDescent="0.25">
      <c r="A218" s="65"/>
      <c r="B218" s="66"/>
      <c r="C218" s="374" t="s">
        <v>72</v>
      </c>
      <c r="D218" s="374"/>
      <c r="E218" s="374"/>
      <c r="F218" s="42"/>
      <c r="G218" s="43"/>
      <c r="H218" s="43"/>
      <c r="I218" s="43"/>
      <c r="J218" s="45"/>
      <c r="K218" s="43"/>
      <c r="L218" s="67">
        <v>43.55</v>
      </c>
      <c r="M218" s="60"/>
      <c r="N218" s="46"/>
      <c r="AF218" s="39"/>
      <c r="AG218" s="47"/>
      <c r="AH218" s="47"/>
      <c r="AN218" s="47" t="s">
        <v>72</v>
      </c>
      <c r="AO218" s="47"/>
      <c r="AQ218" s="47"/>
    </row>
    <row r="219" spans="1:43" s="4" customFormat="1" ht="45.75" x14ac:dyDescent="0.25">
      <c r="A219" s="40" t="s">
        <v>287</v>
      </c>
      <c r="B219" s="41" t="s">
        <v>3958</v>
      </c>
      <c r="C219" s="374" t="s">
        <v>3959</v>
      </c>
      <c r="D219" s="374"/>
      <c r="E219" s="374"/>
      <c r="F219" s="42" t="s">
        <v>716</v>
      </c>
      <c r="G219" s="43">
        <v>0.01</v>
      </c>
      <c r="H219" s="44">
        <v>1</v>
      </c>
      <c r="I219" s="68">
        <v>0.01</v>
      </c>
      <c r="J219" s="45"/>
      <c r="K219" s="43"/>
      <c r="L219" s="45"/>
      <c r="M219" s="43"/>
      <c r="N219" s="46"/>
      <c r="AF219" s="39"/>
      <c r="AG219" s="47"/>
      <c r="AH219" s="47" t="s">
        <v>3959</v>
      </c>
      <c r="AN219" s="47"/>
      <c r="AO219" s="47"/>
      <c r="AQ219" s="47"/>
    </row>
    <row r="220" spans="1:43" s="4" customFormat="1" ht="15" x14ac:dyDescent="0.25">
      <c r="A220" s="69"/>
      <c r="B220" s="50"/>
      <c r="C220" s="372" t="s">
        <v>1233</v>
      </c>
      <c r="D220" s="372"/>
      <c r="E220" s="372"/>
      <c r="F220" s="372"/>
      <c r="G220" s="372"/>
      <c r="H220" s="372"/>
      <c r="I220" s="372"/>
      <c r="J220" s="372"/>
      <c r="K220" s="372"/>
      <c r="L220" s="372"/>
      <c r="M220" s="372"/>
      <c r="N220" s="377"/>
      <c r="AF220" s="39"/>
      <c r="AG220" s="47"/>
      <c r="AH220" s="47"/>
      <c r="AI220" s="3" t="s">
        <v>1233</v>
      </c>
      <c r="AN220" s="47"/>
      <c r="AO220" s="47"/>
      <c r="AQ220" s="47"/>
    </row>
    <row r="221" spans="1:43" s="4" customFormat="1" ht="22.5" x14ac:dyDescent="0.25">
      <c r="A221" s="103"/>
      <c r="B221" s="49" t="s">
        <v>3956</v>
      </c>
      <c r="C221" s="368" t="s">
        <v>3957</v>
      </c>
      <c r="D221" s="368"/>
      <c r="E221" s="368"/>
      <c r="F221" s="368"/>
      <c r="G221" s="368"/>
      <c r="H221" s="368"/>
      <c r="I221" s="368"/>
      <c r="J221" s="368"/>
      <c r="K221" s="368"/>
      <c r="L221" s="368"/>
      <c r="M221" s="368"/>
      <c r="N221" s="376"/>
      <c r="AF221" s="39"/>
      <c r="AG221" s="47"/>
      <c r="AH221" s="47"/>
      <c r="AJ221" s="3" t="s">
        <v>3957</v>
      </c>
      <c r="AN221" s="47"/>
      <c r="AO221" s="47"/>
      <c r="AQ221" s="47"/>
    </row>
    <row r="222" spans="1:43" s="4" customFormat="1" ht="22.5" x14ac:dyDescent="0.25">
      <c r="A222" s="103"/>
      <c r="B222" s="49" t="s">
        <v>3932</v>
      </c>
      <c r="C222" s="368" t="s">
        <v>218</v>
      </c>
      <c r="D222" s="368"/>
      <c r="E222" s="368"/>
      <c r="F222" s="368"/>
      <c r="G222" s="368"/>
      <c r="H222" s="368"/>
      <c r="I222" s="368"/>
      <c r="J222" s="368"/>
      <c r="K222" s="368"/>
      <c r="L222" s="368"/>
      <c r="M222" s="368"/>
      <c r="N222" s="376"/>
      <c r="AF222" s="39"/>
      <c r="AG222" s="47"/>
      <c r="AH222" s="47"/>
      <c r="AJ222" s="3" t="s">
        <v>218</v>
      </c>
      <c r="AN222" s="47"/>
      <c r="AO222" s="47"/>
      <c r="AQ222" s="47"/>
    </row>
    <row r="223" spans="1:43" s="4" customFormat="1" ht="15" x14ac:dyDescent="0.25">
      <c r="A223" s="48"/>
      <c r="B223" s="49" t="s">
        <v>58</v>
      </c>
      <c r="C223" s="372" t="s">
        <v>62</v>
      </c>
      <c r="D223" s="372"/>
      <c r="E223" s="372"/>
      <c r="F223" s="51"/>
      <c r="G223" s="52"/>
      <c r="H223" s="52"/>
      <c r="I223" s="52"/>
      <c r="J223" s="53">
        <v>807.15</v>
      </c>
      <c r="K223" s="54">
        <v>0.69</v>
      </c>
      <c r="L223" s="53">
        <v>5.57</v>
      </c>
      <c r="M223" s="54">
        <v>34.96</v>
      </c>
      <c r="N223" s="64">
        <v>194.73</v>
      </c>
      <c r="AF223" s="39"/>
      <c r="AG223" s="47"/>
      <c r="AH223" s="47"/>
      <c r="AK223" s="3" t="s">
        <v>62</v>
      </c>
      <c r="AN223" s="47"/>
      <c r="AO223" s="47"/>
      <c r="AQ223" s="47"/>
    </row>
    <row r="224" spans="1:43" s="4" customFormat="1" ht="15" x14ac:dyDescent="0.25">
      <c r="A224" s="48"/>
      <c r="B224" s="49" t="s">
        <v>73</v>
      </c>
      <c r="C224" s="372" t="s">
        <v>175</v>
      </c>
      <c r="D224" s="372"/>
      <c r="E224" s="372"/>
      <c r="F224" s="51"/>
      <c r="G224" s="52"/>
      <c r="H224" s="52"/>
      <c r="I224" s="52"/>
      <c r="J224" s="107">
        <v>36044.22</v>
      </c>
      <c r="K224" s="54">
        <v>0.69</v>
      </c>
      <c r="L224" s="53">
        <v>248.71</v>
      </c>
      <c r="M224" s="52"/>
      <c r="N224" s="58"/>
      <c r="AF224" s="39"/>
      <c r="AG224" s="47"/>
      <c r="AH224" s="47"/>
      <c r="AK224" s="3" t="s">
        <v>175</v>
      </c>
      <c r="AN224" s="47"/>
      <c r="AO224" s="47"/>
      <c r="AQ224" s="47"/>
    </row>
    <row r="225" spans="1:43" s="4" customFormat="1" ht="15" x14ac:dyDescent="0.25">
      <c r="A225" s="48"/>
      <c r="B225" s="49" t="s">
        <v>78</v>
      </c>
      <c r="C225" s="372" t="s">
        <v>176</v>
      </c>
      <c r="D225" s="372"/>
      <c r="E225" s="372"/>
      <c r="F225" s="51"/>
      <c r="G225" s="52"/>
      <c r="H225" s="52"/>
      <c r="I225" s="52"/>
      <c r="J225" s="107">
        <v>2668.04</v>
      </c>
      <c r="K225" s="54">
        <v>0.69</v>
      </c>
      <c r="L225" s="53">
        <v>18.41</v>
      </c>
      <c r="M225" s="54">
        <v>34.96</v>
      </c>
      <c r="N225" s="64">
        <v>643.61</v>
      </c>
      <c r="AF225" s="39"/>
      <c r="AG225" s="47"/>
      <c r="AH225" s="47"/>
      <c r="AK225" s="3" t="s">
        <v>176</v>
      </c>
      <c r="AN225" s="47"/>
      <c r="AO225" s="47"/>
      <c r="AQ225" s="47"/>
    </row>
    <row r="226" spans="1:43" s="4" customFormat="1" ht="15" x14ac:dyDescent="0.25">
      <c r="A226" s="48"/>
      <c r="B226" s="49" t="s">
        <v>122</v>
      </c>
      <c r="C226" s="372" t="s">
        <v>177</v>
      </c>
      <c r="D226" s="372"/>
      <c r="E226" s="372"/>
      <c r="F226" s="51"/>
      <c r="G226" s="52"/>
      <c r="H226" s="52"/>
      <c r="I226" s="52"/>
      <c r="J226" s="107">
        <v>136863.37</v>
      </c>
      <c r="K226" s="63">
        <v>0</v>
      </c>
      <c r="L226" s="53">
        <v>0</v>
      </c>
      <c r="M226" s="52"/>
      <c r="N226" s="58"/>
      <c r="AF226" s="39"/>
      <c r="AG226" s="47"/>
      <c r="AH226" s="47"/>
      <c r="AK226" s="3" t="s">
        <v>177</v>
      </c>
      <c r="AN226" s="47"/>
      <c r="AO226" s="47"/>
      <c r="AQ226" s="47"/>
    </row>
    <row r="227" spans="1:43" s="4" customFormat="1" ht="15" x14ac:dyDescent="0.25">
      <c r="A227" s="56"/>
      <c r="B227" s="49"/>
      <c r="C227" s="372" t="s">
        <v>63</v>
      </c>
      <c r="D227" s="372"/>
      <c r="E227" s="372"/>
      <c r="F227" s="51" t="s">
        <v>64</v>
      </c>
      <c r="G227" s="104">
        <v>82.7</v>
      </c>
      <c r="H227" s="54">
        <v>0.69</v>
      </c>
      <c r="I227" s="114">
        <v>0.57062999999999997</v>
      </c>
      <c r="J227" s="57"/>
      <c r="K227" s="52"/>
      <c r="L227" s="57"/>
      <c r="M227" s="52"/>
      <c r="N227" s="58"/>
      <c r="AF227" s="39"/>
      <c r="AG227" s="47"/>
      <c r="AH227" s="47"/>
      <c r="AL227" s="3" t="s">
        <v>63</v>
      </c>
      <c r="AN227" s="47"/>
      <c r="AO227" s="47"/>
      <c r="AQ227" s="47"/>
    </row>
    <row r="228" spans="1:43" s="4" customFormat="1" ht="15" x14ac:dyDescent="0.25">
      <c r="A228" s="56"/>
      <c r="B228" s="49"/>
      <c r="C228" s="372" t="s">
        <v>178</v>
      </c>
      <c r="D228" s="372"/>
      <c r="E228" s="372"/>
      <c r="F228" s="51" t="s">
        <v>64</v>
      </c>
      <c r="G228" s="54">
        <v>189.47</v>
      </c>
      <c r="H228" s="54">
        <v>0.69</v>
      </c>
      <c r="I228" s="117">
        <v>1.3073429999999999</v>
      </c>
      <c r="J228" s="57"/>
      <c r="K228" s="52"/>
      <c r="L228" s="57"/>
      <c r="M228" s="52"/>
      <c r="N228" s="58"/>
      <c r="AF228" s="39"/>
      <c r="AG228" s="47"/>
      <c r="AH228" s="47"/>
      <c r="AL228" s="3" t="s">
        <v>178</v>
      </c>
      <c r="AN228" s="47"/>
      <c r="AO228" s="47"/>
      <c r="AQ228" s="47"/>
    </row>
    <row r="229" spans="1:43" s="4" customFormat="1" ht="15" x14ac:dyDescent="0.25">
      <c r="A229" s="48"/>
      <c r="B229" s="49"/>
      <c r="C229" s="375" t="s">
        <v>65</v>
      </c>
      <c r="D229" s="375"/>
      <c r="E229" s="375"/>
      <c r="F229" s="59"/>
      <c r="G229" s="60"/>
      <c r="H229" s="60"/>
      <c r="I229" s="60"/>
      <c r="J229" s="108">
        <v>173714.74</v>
      </c>
      <c r="K229" s="60"/>
      <c r="L229" s="61">
        <v>254.28</v>
      </c>
      <c r="M229" s="60"/>
      <c r="N229" s="62"/>
      <c r="AF229" s="39"/>
      <c r="AG229" s="47"/>
      <c r="AH229" s="47"/>
      <c r="AM229" s="3" t="s">
        <v>65</v>
      </c>
      <c r="AN229" s="47"/>
      <c r="AO229" s="47"/>
      <c r="AQ229" s="47"/>
    </row>
    <row r="230" spans="1:43" s="4" customFormat="1" ht="15" x14ac:dyDescent="0.25">
      <c r="A230" s="56"/>
      <c r="B230" s="49"/>
      <c r="C230" s="372" t="s">
        <v>66</v>
      </c>
      <c r="D230" s="372"/>
      <c r="E230" s="372"/>
      <c r="F230" s="51"/>
      <c r="G230" s="52"/>
      <c r="H230" s="52"/>
      <c r="I230" s="52"/>
      <c r="J230" s="57"/>
      <c r="K230" s="52"/>
      <c r="L230" s="53">
        <v>23.98</v>
      </c>
      <c r="M230" s="52"/>
      <c r="N230" s="64">
        <v>838.34</v>
      </c>
      <c r="AF230" s="39"/>
      <c r="AG230" s="47"/>
      <c r="AH230" s="47"/>
      <c r="AL230" s="3" t="s">
        <v>66</v>
      </c>
      <c r="AN230" s="47"/>
      <c r="AO230" s="47"/>
      <c r="AQ230" s="47"/>
    </row>
    <row r="231" spans="1:43" s="4" customFormat="1" ht="23.25" x14ac:dyDescent="0.25">
      <c r="A231" s="56"/>
      <c r="B231" s="49" t="s">
        <v>718</v>
      </c>
      <c r="C231" s="372" t="s">
        <v>719</v>
      </c>
      <c r="D231" s="372"/>
      <c r="E231" s="372"/>
      <c r="F231" s="51" t="s">
        <v>69</v>
      </c>
      <c r="G231" s="63">
        <v>117</v>
      </c>
      <c r="H231" s="52"/>
      <c r="I231" s="63">
        <v>117</v>
      </c>
      <c r="J231" s="57"/>
      <c r="K231" s="52"/>
      <c r="L231" s="53">
        <v>28.06</v>
      </c>
      <c r="M231" s="52"/>
      <c r="N231" s="64">
        <v>980.86</v>
      </c>
      <c r="AF231" s="39"/>
      <c r="AG231" s="47"/>
      <c r="AH231" s="47"/>
      <c r="AL231" s="3" t="s">
        <v>719</v>
      </c>
      <c r="AN231" s="47"/>
      <c r="AO231" s="47"/>
      <c r="AQ231" s="47"/>
    </row>
    <row r="232" spans="1:43" s="4" customFormat="1" ht="23.25" x14ac:dyDescent="0.25">
      <c r="A232" s="56"/>
      <c r="B232" s="49" t="s">
        <v>720</v>
      </c>
      <c r="C232" s="372" t="s">
        <v>721</v>
      </c>
      <c r="D232" s="372"/>
      <c r="E232" s="372"/>
      <c r="F232" s="51" t="s">
        <v>69</v>
      </c>
      <c r="G232" s="63">
        <v>74</v>
      </c>
      <c r="H232" s="52"/>
      <c r="I232" s="63">
        <v>74</v>
      </c>
      <c r="J232" s="57"/>
      <c r="K232" s="52"/>
      <c r="L232" s="53">
        <v>17.75</v>
      </c>
      <c r="M232" s="52"/>
      <c r="N232" s="64">
        <v>620.37</v>
      </c>
      <c r="AF232" s="39"/>
      <c r="AG232" s="47"/>
      <c r="AH232" s="47"/>
      <c r="AL232" s="3" t="s">
        <v>721</v>
      </c>
      <c r="AN232" s="47"/>
      <c r="AO232" s="47"/>
      <c r="AQ232" s="47"/>
    </row>
    <row r="233" spans="1:43" s="4" customFormat="1" ht="15" x14ac:dyDescent="0.25">
      <c r="A233" s="65"/>
      <c r="B233" s="66"/>
      <c r="C233" s="374" t="s">
        <v>72</v>
      </c>
      <c r="D233" s="374"/>
      <c r="E233" s="374"/>
      <c r="F233" s="42"/>
      <c r="G233" s="43"/>
      <c r="H233" s="43"/>
      <c r="I233" s="43"/>
      <c r="J233" s="45"/>
      <c r="K233" s="43"/>
      <c r="L233" s="67">
        <v>300.08999999999997</v>
      </c>
      <c r="M233" s="60"/>
      <c r="N233" s="46"/>
      <c r="AF233" s="39"/>
      <c r="AG233" s="47"/>
      <c r="AH233" s="47"/>
      <c r="AN233" s="47" t="s">
        <v>72</v>
      </c>
      <c r="AO233" s="47"/>
      <c r="AQ233" s="47"/>
    </row>
    <row r="234" spans="1:43" s="4" customFormat="1" ht="15" x14ac:dyDescent="0.25">
      <c r="A234" s="381"/>
      <c r="B234" s="382"/>
      <c r="C234" s="382"/>
      <c r="D234" s="382"/>
      <c r="E234" s="382"/>
      <c r="F234" s="382"/>
      <c r="G234" s="382"/>
      <c r="H234" s="382"/>
      <c r="I234" s="382"/>
      <c r="J234" s="382"/>
      <c r="K234" s="382"/>
      <c r="L234" s="382"/>
      <c r="M234" s="382"/>
      <c r="N234" s="383"/>
      <c r="AF234" s="39"/>
      <c r="AG234" s="47" t="s">
        <v>10</v>
      </c>
      <c r="AH234" s="47"/>
      <c r="AN234" s="47"/>
      <c r="AO234" s="47"/>
      <c r="AQ234" s="47"/>
    </row>
    <row r="235" spans="1:43" s="4" customFormat="1" ht="0" hidden="1" customHeight="1" x14ac:dyDescent="0.25">
      <c r="A235" s="71"/>
      <c r="B235" s="72"/>
      <c r="C235" s="72"/>
      <c r="D235" s="72"/>
      <c r="E235" s="72"/>
      <c r="F235" s="73"/>
      <c r="G235" s="73"/>
      <c r="H235" s="73"/>
      <c r="I235" s="73"/>
      <c r="J235" s="74"/>
      <c r="K235" s="73"/>
      <c r="L235" s="74"/>
      <c r="M235" s="52"/>
      <c r="N235" s="74"/>
      <c r="AF235" s="39"/>
      <c r="AG235" s="47"/>
      <c r="AH235" s="47"/>
      <c r="AN235" s="47"/>
      <c r="AO235" s="47"/>
      <c r="AQ235" s="47"/>
    </row>
    <row r="236" spans="1:43" s="4" customFormat="1" ht="15" x14ac:dyDescent="0.25">
      <c r="A236" s="78"/>
      <c r="B236" s="79"/>
      <c r="C236" s="374" t="s">
        <v>3960</v>
      </c>
      <c r="D236" s="374"/>
      <c r="E236" s="374"/>
      <c r="F236" s="374"/>
      <c r="G236" s="374"/>
      <c r="H236" s="374"/>
      <c r="I236" s="374"/>
      <c r="J236" s="374"/>
      <c r="K236" s="374"/>
      <c r="L236" s="80"/>
      <c r="M236" s="81"/>
      <c r="N236" s="82"/>
      <c r="AF236" s="39"/>
      <c r="AG236" s="47"/>
      <c r="AH236" s="47"/>
      <c r="AN236" s="47"/>
      <c r="AO236" s="47" t="s">
        <v>3960</v>
      </c>
      <c r="AQ236" s="47"/>
    </row>
    <row r="237" spans="1:43" s="4" customFormat="1" ht="15" x14ac:dyDescent="0.25">
      <c r="A237" s="83"/>
      <c r="B237" s="49"/>
      <c r="C237" s="372" t="s">
        <v>83</v>
      </c>
      <c r="D237" s="372"/>
      <c r="E237" s="372"/>
      <c r="F237" s="372"/>
      <c r="G237" s="372"/>
      <c r="H237" s="372"/>
      <c r="I237" s="372"/>
      <c r="J237" s="372"/>
      <c r="K237" s="372"/>
      <c r="L237" s="84">
        <v>274.62</v>
      </c>
      <c r="M237" s="85"/>
      <c r="N237" s="86">
        <v>3740.7</v>
      </c>
      <c r="AF237" s="39"/>
      <c r="AG237" s="47"/>
      <c r="AH237" s="47"/>
      <c r="AN237" s="47"/>
      <c r="AO237" s="47"/>
      <c r="AP237" s="3" t="s">
        <v>83</v>
      </c>
      <c r="AQ237" s="47"/>
    </row>
    <row r="238" spans="1:43" s="4" customFormat="1" ht="15" x14ac:dyDescent="0.25">
      <c r="A238" s="83"/>
      <c r="B238" s="49"/>
      <c r="C238" s="372" t="s">
        <v>84</v>
      </c>
      <c r="D238" s="372"/>
      <c r="E238" s="372"/>
      <c r="F238" s="372"/>
      <c r="G238" s="372"/>
      <c r="H238" s="372"/>
      <c r="I238" s="372"/>
      <c r="J238" s="372"/>
      <c r="K238" s="372"/>
      <c r="L238" s="87"/>
      <c r="M238" s="85"/>
      <c r="N238" s="88"/>
      <c r="AF238" s="39"/>
      <c r="AG238" s="47"/>
      <c r="AH238" s="47"/>
      <c r="AN238" s="47"/>
      <c r="AO238" s="47"/>
      <c r="AP238" s="3" t="s">
        <v>84</v>
      </c>
      <c r="AQ238" s="47"/>
    </row>
    <row r="239" spans="1:43" s="4" customFormat="1" ht="15" x14ac:dyDescent="0.25">
      <c r="A239" s="83"/>
      <c r="B239" s="49"/>
      <c r="C239" s="372" t="s">
        <v>85</v>
      </c>
      <c r="D239" s="372"/>
      <c r="E239" s="372"/>
      <c r="F239" s="372"/>
      <c r="G239" s="372"/>
      <c r="H239" s="372"/>
      <c r="I239" s="372"/>
      <c r="J239" s="372"/>
      <c r="K239" s="372"/>
      <c r="L239" s="84">
        <v>17.149999999999999</v>
      </c>
      <c r="M239" s="85"/>
      <c r="N239" s="121">
        <v>599.57000000000005</v>
      </c>
      <c r="AF239" s="39"/>
      <c r="AG239" s="47"/>
      <c r="AH239" s="47"/>
      <c r="AN239" s="47"/>
      <c r="AO239" s="47"/>
      <c r="AP239" s="3" t="s">
        <v>85</v>
      </c>
      <c r="AQ239" s="47"/>
    </row>
    <row r="240" spans="1:43" s="4" customFormat="1" ht="15" x14ac:dyDescent="0.25">
      <c r="A240" s="83"/>
      <c r="B240" s="49"/>
      <c r="C240" s="372" t="s">
        <v>193</v>
      </c>
      <c r="D240" s="372"/>
      <c r="E240" s="372"/>
      <c r="F240" s="372"/>
      <c r="G240" s="372"/>
      <c r="H240" s="372"/>
      <c r="I240" s="372"/>
      <c r="J240" s="372"/>
      <c r="K240" s="372"/>
      <c r="L240" s="84">
        <v>257.47000000000003</v>
      </c>
      <c r="M240" s="85"/>
      <c r="N240" s="86">
        <v>3141.13</v>
      </c>
      <c r="AF240" s="39"/>
      <c r="AG240" s="47"/>
      <c r="AH240" s="47"/>
      <c r="AN240" s="47"/>
      <c r="AO240" s="47"/>
      <c r="AP240" s="3" t="s">
        <v>193</v>
      </c>
      <c r="AQ240" s="47"/>
    </row>
    <row r="241" spans="1:43" s="4" customFormat="1" ht="15" x14ac:dyDescent="0.25">
      <c r="A241" s="83"/>
      <c r="B241" s="49"/>
      <c r="C241" s="372" t="s">
        <v>194</v>
      </c>
      <c r="D241" s="372"/>
      <c r="E241" s="372"/>
      <c r="F241" s="372"/>
      <c r="G241" s="372"/>
      <c r="H241" s="372"/>
      <c r="I241" s="372"/>
      <c r="J241" s="372"/>
      <c r="K241" s="372"/>
      <c r="L241" s="84">
        <v>18.98</v>
      </c>
      <c r="M241" s="85"/>
      <c r="N241" s="121">
        <v>663.54</v>
      </c>
      <c r="AF241" s="39"/>
      <c r="AG241" s="47"/>
      <c r="AH241" s="47"/>
      <c r="AN241" s="47"/>
      <c r="AO241" s="47"/>
      <c r="AP241" s="3" t="s">
        <v>194</v>
      </c>
      <c r="AQ241" s="47"/>
    </row>
    <row r="242" spans="1:43" s="4" customFormat="1" ht="15" x14ac:dyDescent="0.25">
      <c r="A242" s="83"/>
      <c r="B242" s="49"/>
      <c r="C242" s="372" t="s">
        <v>196</v>
      </c>
      <c r="D242" s="372"/>
      <c r="E242" s="372"/>
      <c r="F242" s="372"/>
      <c r="G242" s="372"/>
      <c r="H242" s="372"/>
      <c r="I242" s="372"/>
      <c r="J242" s="372"/>
      <c r="K242" s="372"/>
      <c r="L242" s="84">
        <v>343.64</v>
      </c>
      <c r="M242" s="85"/>
      <c r="N242" s="86">
        <v>6153.24</v>
      </c>
      <c r="AF242" s="39"/>
      <c r="AG242" s="47"/>
      <c r="AH242" s="47"/>
      <c r="AN242" s="47"/>
      <c r="AO242" s="47"/>
      <c r="AP242" s="3" t="s">
        <v>196</v>
      </c>
      <c r="AQ242" s="47"/>
    </row>
    <row r="243" spans="1:43" s="4" customFormat="1" ht="15" x14ac:dyDescent="0.25">
      <c r="A243" s="83"/>
      <c r="B243" s="49"/>
      <c r="C243" s="372" t="s">
        <v>84</v>
      </c>
      <c r="D243" s="372"/>
      <c r="E243" s="372"/>
      <c r="F243" s="372"/>
      <c r="G243" s="372"/>
      <c r="H243" s="372"/>
      <c r="I243" s="372"/>
      <c r="J243" s="372"/>
      <c r="K243" s="372"/>
      <c r="L243" s="87"/>
      <c r="M243" s="85"/>
      <c r="N243" s="88"/>
      <c r="AF243" s="39"/>
      <c r="AG243" s="47"/>
      <c r="AH243" s="47"/>
      <c r="AN243" s="47"/>
      <c r="AO243" s="47"/>
      <c r="AP243" s="3" t="s">
        <v>84</v>
      </c>
      <c r="AQ243" s="47"/>
    </row>
    <row r="244" spans="1:43" s="4" customFormat="1" ht="15" x14ac:dyDescent="0.25">
      <c r="A244" s="83"/>
      <c r="B244" s="49"/>
      <c r="C244" s="372" t="s">
        <v>197</v>
      </c>
      <c r="D244" s="372"/>
      <c r="E244" s="372"/>
      <c r="F244" s="372"/>
      <c r="G244" s="372"/>
      <c r="H244" s="372"/>
      <c r="I244" s="372"/>
      <c r="J244" s="372"/>
      <c r="K244" s="372"/>
      <c r="L244" s="84">
        <v>17.149999999999999</v>
      </c>
      <c r="M244" s="85"/>
      <c r="N244" s="121">
        <v>599.57000000000005</v>
      </c>
      <c r="AF244" s="39"/>
      <c r="AG244" s="47"/>
      <c r="AH244" s="47"/>
      <c r="AN244" s="47"/>
      <c r="AO244" s="47"/>
      <c r="AP244" s="3" t="s">
        <v>197</v>
      </c>
      <c r="AQ244" s="47"/>
    </row>
    <row r="245" spans="1:43" s="4" customFormat="1" ht="15" x14ac:dyDescent="0.25">
      <c r="A245" s="83"/>
      <c r="B245" s="49"/>
      <c r="C245" s="372" t="s">
        <v>199</v>
      </c>
      <c r="D245" s="372"/>
      <c r="E245" s="372"/>
      <c r="F245" s="372"/>
      <c r="G245" s="372"/>
      <c r="H245" s="372"/>
      <c r="I245" s="372"/>
      <c r="J245" s="372"/>
      <c r="K245" s="372"/>
      <c r="L245" s="84">
        <v>257.47000000000003</v>
      </c>
      <c r="M245" s="85"/>
      <c r="N245" s="88"/>
      <c r="AF245" s="39"/>
      <c r="AG245" s="47"/>
      <c r="AH245" s="47"/>
      <c r="AN245" s="47"/>
      <c r="AO245" s="47"/>
      <c r="AP245" s="3" t="s">
        <v>199</v>
      </c>
      <c r="AQ245" s="47"/>
    </row>
    <row r="246" spans="1:43" s="4" customFormat="1" ht="15" x14ac:dyDescent="0.25">
      <c r="A246" s="83"/>
      <c r="B246" s="49"/>
      <c r="C246" s="372" t="s">
        <v>200</v>
      </c>
      <c r="D246" s="372"/>
      <c r="E246" s="372"/>
      <c r="F246" s="372"/>
      <c r="G246" s="372"/>
      <c r="H246" s="372"/>
      <c r="I246" s="372"/>
      <c r="J246" s="372"/>
      <c r="K246" s="372"/>
      <c r="L246" s="84">
        <v>18.98</v>
      </c>
      <c r="M246" s="85"/>
      <c r="N246" s="121">
        <v>663.54</v>
      </c>
      <c r="AF246" s="39"/>
      <c r="AG246" s="47"/>
      <c r="AH246" s="47"/>
      <c r="AN246" s="47"/>
      <c r="AO246" s="47"/>
      <c r="AP246" s="3" t="s">
        <v>200</v>
      </c>
      <c r="AQ246" s="47"/>
    </row>
    <row r="247" spans="1:43" s="4" customFormat="1" ht="15" x14ac:dyDescent="0.25">
      <c r="A247" s="83"/>
      <c r="B247" s="49"/>
      <c r="C247" s="372" t="s">
        <v>202</v>
      </c>
      <c r="D247" s="372"/>
      <c r="E247" s="372"/>
      <c r="F247" s="372"/>
      <c r="G247" s="372"/>
      <c r="H247" s="372"/>
      <c r="I247" s="372"/>
      <c r="J247" s="372"/>
      <c r="K247" s="372"/>
      <c r="L247" s="84">
        <v>42.28</v>
      </c>
      <c r="M247" s="85"/>
      <c r="N247" s="86">
        <v>1477.84</v>
      </c>
      <c r="AF247" s="39"/>
      <c r="AG247" s="47"/>
      <c r="AH247" s="47"/>
      <c r="AN247" s="47"/>
      <c r="AO247" s="47"/>
      <c r="AP247" s="3" t="s">
        <v>202</v>
      </c>
      <c r="AQ247" s="47"/>
    </row>
    <row r="248" spans="1:43" s="4" customFormat="1" ht="15" x14ac:dyDescent="0.25">
      <c r="A248" s="83"/>
      <c r="B248" s="49"/>
      <c r="C248" s="372" t="s">
        <v>203</v>
      </c>
      <c r="D248" s="372"/>
      <c r="E248" s="372"/>
      <c r="F248" s="372"/>
      <c r="G248" s="372"/>
      <c r="H248" s="372"/>
      <c r="I248" s="372"/>
      <c r="J248" s="372"/>
      <c r="K248" s="372"/>
      <c r="L248" s="84">
        <v>26.74</v>
      </c>
      <c r="M248" s="85"/>
      <c r="N248" s="121">
        <v>934.7</v>
      </c>
      <c r="AF248" s="39"/>
      <c r="AG248" s="47"/>
      <c r="AH248" s="47"/>
      <c r="AN248" s="47"/>
      <c r="AO248" s="47"/>
      <c r="AP248" s="3" t="s">
        <v>203</v>
      </c>
      <c r="AQ248" s="47"/>
    </row>
    <row r="249" spans="1:43" s="4" customFormat="1" ht="15" x14ac:dyDescent="0.25">
      <c r="A249" s="83"/>
      <c r="B249" s="49"/>
      <c r="C249" s="372" t="s">
        <v>92</v>
      </c>
      <c r="D249" s="372"/>
      <c r="E249" s="372"/>
      <c r="F249" s="372"/>
      <c r="G249" s="372"/>
      <c r="H249" s="372"/>
      <c r="I249" s="372"/>
      <c r="J249" s="372"/>
      <c r="K249" s="372"/>
      <c r="L249" s="84">
        <v>36.130000000000003</v>
      </c>
      <c r="M249" s="85"/>
      <c r="N249" s="86">
        <v>1263.1099999999999</v>
      </c>
      <c r="AF249" s="39"/>
      <c r="AG249" s="47"/>
      <c r="AH249" s="47"/>
      <c r="AN249" s="47"/>
      <c r="AO249" s="47"/>
      <c r="AP249" s="3" t="s">
        <v>92</v>
      </c>
      <c r="AQ249" s="47"/>
    </row>
    <row r="250" spans="1:43" s="4" customFormat="1" ht="15" x14ac:dyDescent="0.25">
      <c r="A250" s="83"/>
      <c r="B250" s="49"/>
      <c r="C250" s="372" t="s">
        <v>93</v>
      </c>
      <c r="D250" s="372"/>
      <c r="E250" s="372"/>
      <c r="F250" s="372"/>
      <c r="G250" s="372"/>
      <c r="H250" s="372"/>
      <c r="I250" s="372"/>
      <c r="J250" s="372"/>
      <c r="K250" s="372"/>
      <c r="L250" s="84">
        <v>42.28</v>
      </c>
      <c r="M250" s="85"/>
      <c r="N250" s="86">
        <v>1477.84</v>
      </c>
      <c r="AF250" s="39"/>
      <c r="AG250" s="47"/>
      <c r="AH250" s="47"/>
      <c r="AN250" s="47"/>
      <c r="AO250" s="47"/>
      <c r="AP250" s="3" t="s">
        <v>93</v>
      </c>
      <c r="AQ250" s="47"/>
    </row>
    <row r="251" spans="1:43" s="4" customFormat="1" ht="15" x14ac:dyDescent="0.25">
      <c r="A251" s="83"/>
      <c r="B251" s="49"/>
      <c r="C251" s="372" t="s">
        <v>94</v>
      </c>
      <c r="D251" s="372"/>
      <c r="E251" s="372"/>
      <c r="F251" s="372"/>
      <c r="G251" s="372"/>
      <c r="H251" s="372"/>
      <c r="I251" s="372"/>
      <c r="J251" s="372"/>
      <c r="K251" s="372"/>
      <c r="L251" s="84">
        <v>26.74</v>
      </c>
      <c r="M251" s="85"/>
      <c r="N251" s="121">
        <v>934.7</v>
      </c>
      <c r="AF251" s="39"/>
      <c r="AG251" s="47"/>
      <c r="AH251" s="47"/>
      <c r="AN251" s="47"/>
      <c r="AO251" s="47"/>
      <c r="AP251" s="3" t="s">
        <v>94</v>
      </c>
      <c r="AQ251" s="47"/>
    </row>
    <row r="252" spans="1:43" s="4" customFormat="1" ht="15" x14ac:dyDescent="0.25">
      <c r="A252" s="83"/>
      <c r="B252" s="89"/>
      <c r="C252" s="373" t="s">
        <v>3961</v>
      </c>
      <c r="D252" s="373"/>
      <c r="E252" s="373"/>
      <c r="F252" s="373"/>
      <c r="G252" s="373"/>
      <c r="H252" s="373"/>
      <c r="I252" s="373"/>
      <c r="J252" s="373"/>
      <c r="K252" s="373"/>
      <c r="L252" s="90">
        <v>343.64</v>
      </c>
      <c r="M252" s="91"/>
      <c r="N252" s="92">
        <v>6153.24</v>
      </c>
      <c r="AF252" s="39"/>
      <c r="AG252" s="47"/>
      <c r="AH252" s="47"/>
      <c r="AN252" s="47"/>
      <c r="AO252" s="47"/>
      <c r="AQ252" s="47" t="s">
        <v>3961</v>
      </c>
    </row>
    <row r="253" spans="1:43" s="4" customFormat="1" ht="15" x14ac:dyDescent="0.25">
      <c r="A253" s="378" t="s">
        <v>3962</v>
      </c>
      <c r="B253" s="379"/>
      <c r="C253" s="379"/>
      <c r="D253" s="379"/>
      <c r="E253" s="379"/>
      <c r="F253" s="379"/>
      <c r="G253" s="379"/>
      <c r="H253" s="379"/>
      <c r="I253" s="379"/>
      <c r="J253" s="379"/>
      <c r="K253" s="379"/>
      <c r="L253" s="379"/>
      <c r="M253" s="379"/>
      <c r="N253" s="380"/>
      <c r="AF253" s="39" t="s">
        <v>3962</v>
      </c>
      <c r="AG253" s="47"/>
      <c r="AH253" s="47"/>
      <c r="AN253" s="47"/>
      <c r="AO253" s="47"/>
      <c r="AQ253" s="47"/>
    </row>
    <row r="254" spans="1:43" s="4" customFormat="1" ht="45.75" x14ac:dyDescent="0.25">
      <c r="A254" s="40" t="s">
        <v>289</v>
      </c>
      <c r="B254" s="41" t="s">
        <v>3954</v>
      </c>
      <c r="C254" s="374" t="s">
        <v>3963</v>
      </c>
      <c r="D254" s="374"/>
      <c r="E254" s="374"/>
      <c r="F254" s="42" t="s">
        <v>716</v>
      </c>
      <c r="G254" s="43">
        <v>8.9999999999999993E-3</v>
      </c>
      <c r="H254" s="44">
        <v>1</v>
      </c>
      <c r="I254" s="116">
        <v>8.9999999999999993E-3</v>
      </c>
      <c r="J254" s="45"/>
      <c r="K254" s="43"/>
      <c r="L254" s="45"/>
      <c r="M254" s="43"/>
      <c r="N254" s="46"/>
      <c r="AF254" s="39"/>
      <c r="AG254" s="47"/>
      <c r="AH254" s="47" t="s">
        <v>3963</v>
      </c>
      <c r="AN254" s="47"/>
      <c r="AO254" s="47"/>
      <c r="AQ254" s="47"/>
    </row>
    <row r="255" spans="1:43" s="4" customFormat="1" ht="15" x14ac:dyDescent="0.25">
      <c r="A255" s="69"/>
      <c r="B255" s="50"/>
      <c r="C255" s="372" t="s">
        <v>717</v>
      </c>
      <c r="D255" s="372"/>
      <c r="E255" s="372"/>
      <c r="F255" s="372"/>
      <c r="G255" s="372"/>
      <c r="H255" s="372"/>
      <c r="I255" s="372"/>
      <c r="J255" s="372"/>
      <c r="K255" s="372"/>
      <c r="L255" s="372"/>
      <c r="M255" s="372"/>
      <c r="N255" s="377"/>
      <c r="AF255" s="39"/>
      <c r="AG255" s="47"/>
      <c r="AH255" s="47"/>
      <c r="AI255" s="3" t="s">
        <v>717</v>
      </c>
      <c r="AN255" s="47"/>
      <c r="AO255" s="47"/>
      <c r="AQ255" s="47"/>
    </row>
    <row r="256" spans="1:43" s="4" customFormat="1" ht="22.5" x14ac:dyDescent="0.25">
      <c r="A256" s="103"/>
      <c r="B256" s="49" t="s">
        <v>3932</v>
      </c>
      <c r="C256" s="368" t="s">
        <v>218</v>
      </c>
      <c r="D256" s="368"/>
      <c r="E256" s="368"/>
      <c r="F256" s="368"/>
      <c r="G256" s="368"/>
      <c r="H256" s="368"/>
      <c r="I256" s="368"/>
      <c r="J256" s="368"/>
      <c r="K256" s="368"/>
      <c r="L256" s="368"/>
      <c r="M256" s="368"/>
      <c r="N256" s="376"/>
      <c r="AF256" s="39"/>
      <c r="AG256" s="47"/>
      <c r="AH256" s="47"/>
      <c r="AJ256" s="3" t="s">
        <v>218</v>
      </c>
      <c r="AN256" s="47"/>
      <c r="AO256" s="47"/>
      <c r="AQ256" s="47"/>
    </row>
    <row r="257" spans="1:43" s="4" customFormat="1" ht="15" x14ac:dyDescent="0.25">
      <c r="A257" s="48"/>
      <c r="B257" s="49" t="s">
        <v>58</v>
      </c>
      <c r="C257" s="372" t="s">
        <v>62</v>
      </c>
      <c r="D257" s="372"/>
      <c r="E257" s="372"/>
      <c r="F257" s="51"/>
      <c r="G257" s="52"/>
      <c r="H257" s="52"/>
      <c r="I257" s="52"/>
      <c r="J257" s="107">
        <v>1863.96</v>
      </c>
      <c r="K257" s="54">
        <v>1.1499999999999999</v>
      </c>
      <c r="L257" s="53">
        <v>19.29</v>
      </c>
      <c r="M257" s="54">
        <v>34.96</v>
      </c>
      <c r="N257" s="64">
        <v>674.38</v>
      </c>
      <c r="AF257" s="39"/>
      <c r="AG257" s="47"/>
      <c r="AH257" s="47"/>
      <c r="AK257" s="3" t="s">
        <v>62</v>
      </c>
      <c r="AN257" s="47"/>
      <c r="AO257" s="47"/>
      <c r="AQ257" s="47"/>
    </row>
    <row r="258" spans="1:43" s="4" customFormat="1" ht="15" x14ac:dyDescent="0.25">
      <c r="A258" s="48"/>
      <c r="B258" s="49" t="s">
        <v>73</v>
      </c>
      <c r="C258" s="372" t="s">
        <v>175</v>
      </c>
      <c r="D258" s="372"/>
      <c r="E258" s="372"/>
      <c r="F258" s="51"/>
      <c r="G258" s="52"/>
      <c r="H258" s="52"/>
      <c r="I258" s="52"/>
      <c r="J258" s="107">
        <v>1410.21</v>
      </c>
      <c r="K258" s="54">
        <v>1.1499999999999999</v>
      </c>
      <c r="L258" s="53">
        <v>14.6</v>
      </c>
      <c r="M258" s="52"/>
      <c r="N258" s="58"/>
      <c r="AF258" s="39"/>
      <c r="AG258" s="47"/>
      <c r="AH258" s="47"/>
      <c r="AK258" s="3" t="s">
        <v>175</v>
      </c>
      <c r="AN258" s="47"/>
      <c r="AO258" s="47"/>
      <c r="AQ258" s="47"/>
    </row>
    <row r="259" spans="1:43" s="4" customFormat="1" ht="15" x14ac:dyDescent="0.25">
      <c r="A259" s="48"/>
      <c r="B259" s="49" t="s">
        <v>78</v>
      </c>
      <c r="C259" s="372" t="s">
        <v>176</v>
      </c>
      <c r="D259" s="372"/>
      <c r="E259" s="372"/>
      <c r="F259" s="51"/>
      <c r="G259" s="52"/>
      <c r="H259" s="52"/>
      <c r="I259" s="52"/>
      <c r="J259" s="53">
        <v>91.28</v>
      </c>
      <c r="K259" s="54">
        <v>1.1499999999999999</v>
      </c>
      <c r="L259" s="53">
        <v>0.94</v>
      </c>
      <c r="M259" s="54">
        <v>34.96</v>
      </c>
      <c r="N259" s="64">
        <v>32.86</v>
      </c>
      <c r="AF259" s="39"/>
      <c r="AG259" s="47"/>
      <c r="AH259" s="47"/>
      <c r="AK259" s="3" t="s">
        <v>176</v>
      </c>
      <c r="AN259" s="47"/>
      <c r="AO259" s="47"/>
      <c r="AQ259" s="47"/>
    </row>
    <row r="260" spans="1:43" s="4" customFormat="1" ht="15" x14ac:dyDescent="0.25">
      <c r="A260" s="48"/>
      <c r="B260" s="49" t="s">
        <v>122</v>
      </c>
      <c r="C260" s="372" t="s">
        <v>177</v>
      </c>
      <c r="D260" s="372"/>
      <c r="E260" s="372"/>
      <c r="F260" s="51"/>
      <c r="G260" s="52"/>
      <c r="H260" s="52"/>
      <c r="I260" s="52"/>
      <c r="J260" s="107">
        <v>45569.51</v>
      </c>
      <c r="K260" s="52"/>
      <c r="L260" s="53">
        <v>410.13</v>
      </c>
      <c r="M260" s="52"/>
      <c r="N260" s="58"/>
      <c r="AF260" s="39"/>
      <c r="AG260" s="47"/>
      <c r="AH260" s="47"/>
      <c r="AK260" s="3" t="s">
        <v>177</v>
      </c>
      <c r="AN260" s="47"/>
      <c r="AO260" s="47"/>
      <c r="AQ260" s="47"/>
    </row>
    <row r="261" spans="1:43" s="4" customFormat="1" ht="15" x14ac:dyDescent="0.25">
      <c r="A261" s="56"/>
      <c r="B261" s="49"/>
      <c r="C261" s="372" t="s">
        <v>63</v>
      </c>
      <c r="D261" s="372"/>
      <c r="E261" s="372"/>
      <c r="F261" s="51" t="s">
        <v>64</v>
      </c>
      <c r="G261" s="63">
        <v>196</v>
      </c>
      <c r="H261" s="54">
        <v>1.1499999999999999</v>
      </c>
      <c r="I261" s="70">
        <v>2.0286</v>
      </c>
      <c r="J261" s="57"/>
      <c r="K261" s="52"/>
      <c r="L261" s="57"/>
      <c r="M261" s="52"/>
      <c r="N261" s="58"/>
      <c r="AF261" s="39"/>
      <c r="AG261" s="47"/>
      <c r="AH261" s="47"/>
      <c r="AL261" s="3" t="s">
        <v>63</v>
      </c>
      <c r="AN261" s="47"/>
      <c r="AO261" s="47"/>
      <c r="AQ261" s="47"/>
    </row>
    <row r="262" spans="1:43" s="4" customFormat="1" ht="15" x14ac:dyDescent="0.25">
      <c r="A262" s="56"/>
      <c r="B262" s="49"/>
      <c r="C262" s="372" t="s">
        <v>178</v>
      </c>
      <c r="D262" s="372"/>
      <c r="E262" s="372"/>
      <c r="F262" s="51" t="s">
        <v>64</v>
      </c>
      <c r="G262" s="54">
        <v>6.56</v>
      </c>
      <c r="H262" s="54">
        <v>1.1499999999999999</v>
      </c>
      <c r="I262" s="117">
        <v>6.7895999999999998E-2</v>
      </c>
      <c r="J262" s="57"/>
      <c r="K262" s="52"/>
      <c r="L262" s="57"/>
      <c r="M262" s="52"/>
      <c r="N262" s="58"/>
      <c r="AF262" s="39"/>
      <c r="AG262" s="47"/>
      <c r="AH262" s="47"/>
      <c r="AL262" s="3" t="s">
        <v>178</v>
      </c>
      <c r="AN262" s="47"/>
      <c r="AO262" s="47"/>
      <c r="AQ262" s="47"/>
    </row>
    <row r="263" spans="1:43" s="4" customFormat="1" ht="15" x14ac:dyDescent="0.25">
      <c r="A263" s="48"/>
      <c r="B263" s="49"/>
      <c r="C263" s="375" t="s">
        <v>65</v>
      </c>
      <c r="D263" s="375"/>
      <c r="E263" s="375"/>
      <c r="F263" s="59"/>
      <c r="G263" s="60"/>
      <c r="H263" s="60"/>
      <c r="I263" s="60"/>
      <c r="J263" s="108">
        <v>48843.68</v>
      </c>
      <c r="K263" s="60"/>
      <c r="L263" s="61">
        <v>444.02</v>
      </c>
      <c r="M263" s="60"/>
      <c r="N263" s="62"/>
      <c r="AF263" s="39"/>
      <c r="AG263" s="47"/>
      <c r="AH263" s="47"/>
      <c r="AM263" s="3" t="s">
        <v>65</v>
      </c>
      <c r="AN263" s="47"/>
      <c r="AO263" s="47"/>
      <c r="AQ263" s="47"/>
    </row>
    <row r="264" spans="1:43" s="4" customFormat="1" ht="15" x14ac:dyDescent="0.25">
      <c r="A264" s="56"/>
      <c r="B264" s="49"/>
      <c r="C264" s="372" t="s">
        <v>66</v>
      </c>
      <c r="D264" s="372"/>
      <c r="E264" s="372"/>
      <c r="F264" s="51"/>
      <c r="G264" s="52"/>
      <c r="H264" s="52"/>
      <c r="I264" s="52"/>
      <c r="J264" s="57"/>
      <c r="K264" s="52"/>
      <c r="L264" s="53">
        <v>20.23</v>
      </c>
      <c r="M264" s="52"/>
      <c r="N264" s="64">
        <v>707.24</v>
      </c>
      <c r="AF264" s="39"/>
      <c r="AG264" s="47"/>
      <c r="AH264" s="47"/>
      <c r="AL264" s="3" t="s">
        <v>66</v>
      </c>
      <c r="AN264" s="47"/>
      <c r="AO264" s="47"/>
      <c r="AQ264" s="47"/>
    </row>
    <row r="265" spans="1:43" s="4" customFormat="1" ht="23.25" x14ac:dyDescent="0.25">
      <c r="A265" s="56"/>
      <c r="B265" s="49" t="s">
        <v>718</v>
      </c>
      <c r="C265" s="372" t="s">
        <v>719</v>
      </c>
      <c r="D265" s="372"/>
      <c r="E265" s="372"/>
      <c r="F265" s="51" t="s">
        <v>69</v>
      </c>
      <c r="G265" s="63">
        <v>117</v>
      </c>
      <c r="H265" s="52"/>
      <c r="I265" s="63">
        <v>117</v>
      </c>
      <c r="J265" s="57"/>
      <c r="K265" s="52"/>
      <c r="L265" s="53">
        <v>23.67</v>
      </c>
      <c r="M265" s="52"/>
      <c r="N265" s="64">
        <v>827.47</v>
      </c>
      <c r="AF265" s="39"/>
      <c r="AG265" s="47"/>
      <c r="AH265" s="47"/>
      <c r="AL265" s="3" t="s">
        <v>719</v>
      </c>
      <c r="AN265" s="47"/>
      <c r="AO265" s="47"/>
      <c r="AQ265" s="47"/>
    </row>
    <row r="266" spans="1:43" s="4" customFormat="1" ht="23.25" x14ac:dyDescent="0.25">
      <c r="A266" s="56"/>
      <c r="B266" s="49" t="s">
        <v>720</v>
      </c>
      <c r="C266" s="372" t="s">
        <v>721</v>
      </c>
      <c r="D266" s="372"/>
      <c r="E266" s="372"/>
      <c r="F266" s="51" t="s">
        <v>69</v>
      </c>
      <c r="G266" s="63">
        <v>74</v>
      </c>
      <c r="H266" s="52"/>
      <c r="I266" s="63">
        <v>74</v>
      </c>
      <c r="J266" s="57"/>
      <c r="K266" s="52"/>
      <c r="L266" s="53">
        <v>14.97</v>
      </c>
      <c r="M266" s="52"/>
      <c r="N266" s="64">
        <v>523.36</v>
      </c>
      <c r="AF266" s="39"/>
      <c r="AG266" s="47"/>
      <c r="AH266" s="47"/>
      <c r="AL266" s="3" t="s">
        <v>721</v>
      </c>
      <c r="AN266" s="47"/>
      <c r="AO266" s="47"/>
      <c r="AQ266" s="47"/>
    </row>
    <row r="267" spans="1:43" s="4" customFormat="1" ht="15" x14ac:dyDescent="0.25">
      <c r="A267" s="65"/>
      <c r="B267" s="66"/>
      <c r="C267" s="374" t="s">
        <v>72</v>
      </c>
      <c r="D267" s="374"/>
      <c r="E267" s="374"/>
      <c r="F267" s="42"/>
      <c r="G267" s="43"/>
      <c r="H267" s="43"/>
      <c r="I267" s="43"/>
      <c r="J267" s="45"/>
      <c r="K267" s="43"/>
      <c r="L267" s="67">
        <v>482.66</v>
      </c>
      <c r="M267" s="60"/>
      <c r="N267" s="46"/>
      <c r="AF267" s="39"/>
      <c r="AG267" s="47"/>
      <c r="AH267" s="47"/>
      <c r="AN267" s="47" t="s">
        <v>72</v>
      </c>
      <c r="AO267" s="47"/>
      <c r="AQ267" s="47"/>
    </row>
    <row r="268" spans="1:43" s="4" customFormat="1" ht="45.75" x14ac:dyDescent="0.25">
      <c r="A268" s="40" t="s">
        <v>291</v>
      </c>
      <c r="B268" s="41" t="s">
        <v>3958</v>
      </c>
      <c r="C268" s="374" t="s">
        <v>3964</v>
      </c>
      <c r="D268" s="374"/>
      <c r="E268" s="374"/>
      <c r="F268" s="42" t="s">
        <v>716</v>
      </c>
      <c r="G268" s="43">
        <v>0.01</v>
      </c>
      <c r="H268" s="44">
        <v>1</v>
      </c>
      <c r="I268" s="68">
        <v>0.01</v>
      </c>
      <c r="J268" s="45"/>
      <c r="K268" s="43"/>
      <c r="L268" s="45"/>
      <c r="M268" s="43"/>
      <c r="N268" s="46"/>
      <c r="AF268" s="39"/>
      <c r="AG268" s="47"/>
      <c r="AH268" s="47" t="s">
        <v>3964</v>
      </c>
      <c r="AN268" s="47"/>
      <c r="AO268" s="47"/>
      <c r="AQ268" s="47"/>
    </row>
    <row r="269" spans="1:43" s="4" customFormat="1" ht="15" x14ac:dyDescent="0.25">
      <c r="A269" s="69"/>
      <c r="B269" s="50"/>
      <c r="C269" s="372" t="s">
        <v>1233</v>
      </c>
      <c r="D269" s="372"/>
      <c r="E269" s="372"/>
      <c r="F269" s="372"/>
      <c r="G269" s="372"/>
      <c r="H269" s="372"/>
      <c r="I269" s="372"/>
      <c r="J269" s="372"/>
      <c r="K269" s="372"/>
      <c r="L269" s="372"/>
      <c r="M269" s="372"/>
      <c r="N269" s="377"/>
      <c r="AF269" s="39"/>
      <c r="AG269" s="47"/>
      <c r="AH269" s="47"/>
      <c r="AI269" s="3" t="s">
        <v>1233</v>
      </c>
      <c r="AN269" s="47"/>
      <c r="AO269" s="47"/>
      <c r="AQ269" s="47"/>
    </row>
    <row r="270" spans="1:43" s="4" customFormat="1" ht="22.5" x14ac:dyDescent="0.25">
      <c r="A270" s="103"/>
      <c r="B270" s="49" t="s">
        <v>3932</v>
      </c>
      <c r="C270" s="368" t="s">
        <v>218</v>
      </c>
      <c r="D270" s="368"/>
      <c r="E270" s="368"/>
      <c r="F270" s="368"/>
      <c r="G270" s="368"/>
      <c r="H270" s="368"/>
      <c r="I270" s="368"/>
      <c r="J270" s="368"/>
      <c r="K270" s="368"/>
      <c r="L270" s="368"/>
      <c r="M270" s="368"/>
      <c r="N270" s="376"/>
      <c r="AF270" s="39"/>
      <c r="AG270" s="47"/>
      <c r="AH270" s="47"/>
      <c r="AJ270" s="3" t="s">
        <v>218</v>
      </c>
      <c r="AN270" s="47"/>
      <c r="AO270" s="47"/>
      <c r="AQ270" s="47"/>
    </row>
    <row r="271" spans="1:43" s="4" customFormat="1" ht="15" x14ac:dyDescent="0.25">
      <c r="A271" s="48"/>
      <c r="B271" s="49" t="s">
        <v>58</v>
      </c>
      <c r="C271" s="372" t="s">
        <v>62</v>
      </c>
      <c r="D271" s="372"/>
      <c r="E271" s="372"/>
      <c r="F271" s="51"/>
      <c r="G271" s="52"/>
      <c r="H271" s="52"/>
      <c r="I271" s="52"/>
      <c r="J271" s="53">
        <v>807.15</v>
      </c>
      <c r="K271" s="54">
        <v>1.1499999999999999</v>
      </c>
      <c r="L271" s="53">
        <v>9.2799999999999994</v>
      </c>
      <c r="M271" s="54">
        <v>34.96</v>
      </c>
      <c r="N271" s="64">
        <v>324.43</v>
      </c>
      <c r="AF271" s="39"/>
      <c r="AG271" s="47"/>
      <c r="AH271" s="47"/>
      <c r="AK271" s="3" t="s">
        <v>62</v>
      </c>
      <c r="AN271" s="47"/>
      <c r="AO271" s="47"/>
      <c r="AQ271" s="47"/>
    </row>
    <row r="272" spans="1:43" s="4" customFormat="1" ht="15" x14ac:dyDescent="0.25">
      <c r="A272" s="48"/>
      <c r="B272" s="49" t="s">
        <v>73</v>
      </c>
      <c r="C272" s="372" t="s">
        <v>175</v>
      </c>
      <c r="D272" s="372"/>
      <c r="E272" s="372"/>
      <c r="F272" s="51"/>
      <c r="G272" s="52"/>
      <c r="H272" s="52"/>
      <c r="I272" s="52"/>
      <c r="J272" s="107">
        <v>36044.22</v>
      </c>
      <c r="K272" s="54">
        <v>1.1499999999999999</v>
      </c>
      <c r="L272" s="53">
        <v>414.51</v>
      </c>
      <c r="M272" s="52"/>
      <c r="N272" s="58"/>
      <c r="AF272" s="39"/>
      <c r="AG272" s="47"/>
      <c r="AH272" s="47"/>
      <c r="AK272" s="3" t="s">
        <v>175</v>
      </c>
      <c r="AN272" s="47"/>
      <c r="AO272" s="47"/>
      <c r="AQ272" s="47"/>
    </row>
    <row r="273" spans="1:43" s="4" customFormat="1" ht="15" x14ac:dyDescent="0.25">
      <c r="A273" s="48"/>
      <c r="B273" s="49" t="s">
        <v>78</v>
      </c>
      <c r="C273" s="372" t="s">
        <v>176</v>
      </c>
      <c r="D273" s="372"/>
      <c r="E273" s="372"/>
      <c r="F273" s="51"/>
      <c r="G273" s="52"/>
      <c r="H273" s="52"/>
      <c r="I273" s="52"/>
      <c r="J273" s="107">
        <v>2668.04</v>
      </c>
      <c r="K273" s="54">
        <v>1.1499999999999999</v>
      </c>
      <c r="L273" s="53">
        <v>30.68</v>
      </c>
      <c r="M273" s="54">
        <v>34.96</v>
      </c>
      <c r="N273" s="55">
        <v>1072.57</v>
      </c>
      <c r="AF273" s="39"/>
      <c r="AG273" s="47"/>
      <c r="AH273" s="47"/>
      <c r="AK273" s="3" t="s">
        <v>176</v>
      </c>
      <c r="AN273" s="47"/>
      <c r="AO273" s="47"/>
      <c r="AQ273" s="47"/>
    </row>
    <row r="274" spans="1:43" s="4" customFormat="1" ht="15" x14ac:dyDescent="0.25">
      <c r="A274" s="48"/>
      <c r="B274" s="49" t="s">
        <v>122</v>
      </c>
      <c r="C274" s="372" t="s">
        <v>177</v>
      </c>
      <c r="D274" s="372"/>
      <c r="E274" s="372"/>
      <c r="F274" s="51"/>
      <c r="G274" s="52"/>
      <c r="H274" s="52"/>
      <c r="I274" s="52"/>
      <c r="J274" s="107">
        <v>136863.37</v>
      </c>
      <c r="K274" s="52"/>
      <c r="L274" s="107">
        <v>1368.63</v>
      </c>
      <c r="M274" s="52"/>
      <c r="N274" s="58"/>
      <c r="AF274" s="39"/>
      <c r="AG274" s="47"/>
      <c r="AH274" s="47"/>
      <c r="AK274" s="3" t="s">
        <v>177</v>
      </c>
      <c r="AN274" s="47"/>
      <c r="AO274" s="47"/>
      <c r="AQ274" s="47"/>
    </row>
    <row r="275" spans="1:43" s="4" customFormat="1" ht="15" x14ac:dyDescent="0.25">
      <c r="A275" s="56"/>
      <c r="B275" s="49"/>
      <c r="C275" s="372" t="s">
        <v>63</v>
      </c>
      <c r="D275" s="372"/>
      <c r="E275" s="372"/>
      <c r="F275" s="51" t="s">
        <v>64</v>
      </c>
      <c r="G275" s="104">
        <v>82.7</v>
      </c>
      <c r="H275" s="54">
        <v>1.1499999999999999</v>
      </c>
      <c r="I275" s="114">
        <v>0.95104999999999995</v>
      </c>
      <c r="J275" s="57"/>
      <c r="K275" s="52"/>
      <c r="L275" s="57"/>
      <c r="M275" s="52"/>
      <c r="N275" s="58"/>
      <c r="AF275" s="39"/>
      <c r="AG275" s="47"/>
      <c r="AH275" s="47"/>
      <c r="AL275" s="3" t="s">
        <v>63</v>
      </c>
      <c r="AN275" s="47"/>
      <c r="AO275" s="47"/>
      <c r="AQ275" s="47"/>
    </row>
    <row r="276" spans="1:43" s="4" customFormat="1" ht="15" x14ac:dyDescent="0.25">
      <c r="A276" s="56"/>
      <c r="B276" s="49"/>
      <c r="C276" s="372" t="s">
        <v>178</v>
      </c>
      <c r="D276" s="372"/>
      <c r="E276" s="372"/>
      <c r="F276" s="51" t="s">
        <v>64</v>
      </c>
      <c r="G276" s="54">
        <v>189.47</v>
      </c>
      <c r="H276" s="54">
        <v>1.1499999999999999</v>
      </c>
      <c r="I276" s="117">
        <v>2.1789049999999999</v>
      </c>
      <c r="J276" s="57"/>
      <c r="K276" s="52"/>
      <c r="L276" s="57"/>
      <c r="M276" s="52"/>
      <c r="N276" s="58"/>
      <c r="AF276" s="39"/>
      <c r="AG276" s="47"/>
      <c r="AH276" s="47"/>
      <c r="AL276" s="3" t="s">
        <v>178</v>
      </c>
      <c r="AN276" s="47"/>
      <c r="AO276" s="47"/>
      <c r="AQ276" s="47"/>
    </row>
    <row r="277" spans="1:43" s="4" customFormat="1" ht="15" x14ac:dyDescent="0.25">
      <c r="A277" s="48"/>
      <c r="B277" s="49"/>
      <c r="C277" s="375" t="s">
        <v>65</v>
      </c>
      <c r="D277" s="375"/>
      <c r="E277" s="375"/>
      <c r="F277" s="59"/>
      <c r="G277" s="60"/>
      <c r="H277" s="60"/>
      <c r="I277" s="60"/>
      <c r="J277" s="108">
        <v>173714.74</v>
      </c>
      <c r="K277" s="60"/>
      <c r="L277" s="108">
        <v>1792.42</v>
      </c>
      <c r="M277" s="60"/>
      <c r="N277" s="62"/>
      <c r="AF277" s="39"/>
      <c r="AG277" s="47"/>
      <c r="AH277" s="47"/>
      <c r="AM277" s="3" t="s">
        <v>65</v>
      </c>
      <c r="AN277" s="47"/>
      <c r="AO277" s="47"/>
      <c r="AQ277" s="47"/>
    </row>
    <row r="278" spans="1:43" s="4" customFormat="1" ht="15" x14ac:dyDescent="0.25">
      <c r="A278" s="56"/>
      <c r="B278" s="49"/>
      <c r="C278" s="372" t="s">
        <v>66</v>
      </c>
      <c r="D278" s="372"/>
      <c r="E278" s="372"/>
      <c r="F278" s="51"/>
      <c r="G278" s="52"/>
      <c r="H278" s="52"/>
      <c r="I278" s="52"/>
      <c r="J278" s="57"/>
      <c r="K278" s="52"/>
      <c r="L278" s="53">
        <v>39.96</v>
      </c>
      <c r="M278" s="52"/>
      <c r="N278" s="55">
        <v>1397</v>
      </c>
      <c r="AF278" s="39"/>
      <c r="AG278" s="47"/>
      <c r="AH278" s="47"/>
      <c r="AL278" s="3" t="s">
        <v>66</v>
      </c>
      <c r="AN278" s="47"/>
      <c r="AO278" s="47"/>
      <c r="AQ278" s="47"/>
    </row>
    <row r="279" spans="1:43" s="4" customFormat="1" ht="23.25" x14ac:dyDescent="0.25">
      <c r="A279" s="56"/>
      <c r="B279" s="49" t="s">
        <v>718</v>
      </c>
      <c r="C279" s="372" t="s">
        <v>719</v>
      </c>
      <c r="D279" s="372"/>
      <c r="E279" s="372"/>
      <c r="F279" s="51" t="s">
        <v>69</v>
      </c>
      <c r="G279" s="63">
        <v>117</v>
      </c>
      <c r="H279" s="52"/>
      <c r="I279" s="63">
        <v>117</v>
      </c>
      <c r="J279" s="57"/>
      <c r="K279" s="52"/>
      <c r="L279" s="53">
        <v>46.75</v>
      </c>
      <c r="M279" s="52"/>
      <c r="N279" s="55">
        <v>1634.49</v>
      </c>
      <c r="AF279" s="39"/>
      <c r="AG279" s="47"/>
      <c r="AH279" s="47"/>
      <c r="AL279" s="3" t="s">
        <v>719</v>
      </c>
      <c r="AN279" s="47"/>
      <c r="AO279" s="47"/>
      <c r="AQ279" s="47"/>
    </row>
    <row r="280" spans="1:43" s="4" customFormat="1" ht="23.25" x14ac:dyDescent="0.25">
      <c r="A280" s="56"/>
      <c r="B280" s="49" t="s">
        <v>720</v>
      </c>
      <c r="C280" s="372" t="s">
        <v>721</v>
      </c>
      <c r="D280" s="372"/>
      <c r="E280" s="372"/>
      <c r="F280" s="51" t="s">
        <v>69</v>
      </c>
      <c r="G280" s="63">
        <v>74</v>
      </c>
      <c r="H280" s="52"/>
      <c r="I280" s="63">
        <v>74</v>
      </c>
      <c r="J280" s="57"/>
      <c r="K280" s="52"/>
      <c r="L280" s="53">
        <v>29.57</v>
      </c>
      <c r="M280" s="52"/>
      <c r="N280" s="55">
        <v>1033.78</v>
      </c>
      <c r="AF280" s="39"/>
      <c r="AG280" s="47"/>
      <c r="AH280" s="47"/>
      <c r="AL280" s="3" t="s">
        <v>721</v>
      </c>
      <c r="AN280" s="47"/>
      <c r="AO280" s="47"/>
      <c r="AQ280" s="47"/>
    </row>
    <row r="281" spans="1:43" s="4" customFormat="1" ht="15" x14ac:dyDescent="0.25">
      <c r="A281" s="65"/>
      <c r="B281" s="66"/>
      <c r="C281" s="374" t="s">
        <v>72</v>
      </c>
      <c r="D281" s="374"/>
      <c r="E281" s="374"/>
      <c r="F281" s="42"/>
      <c r="G281" s="43"/>
      <c r="H281" s="43"/>
      <c r="I281" s="43"/>
      <c r="J281" s="45"/>
      <c r="K281" s="43"/>
      <c r="L281" s="105">
        <v>1868.74</v>
      </c>
      <c r="M281" s="60"/>
      <c r="N281" s="46"/>
      <c r="AF281" s="39"/>
      <c r="AG281" s="47"/>
      <c r="AH281" s="47"/>
      <c r="AN281" s="47" t="s">
        <v>72</v>
      </c>
      <c r="AO281" s="47"/>
      <c r="AQ281" s="47"/>
    </row>
    <row r="282" spans="1:43" s="4" customFormat="1" ht="45.75" x14ac:dyDescent="0.25">
      <c r="A282" s="40" t="s">
        <v>294</v>
      </c>
      <c r="B282" s="41" t="s">
        <v>3965</v>
      </c>
      <c r="C282" s="374" t="s">
        <v>3966</v>
      </c>
      <c r="D282" s="374"/>
      <c r="E282" s="374"/>
      <c r="F282" s="42" t="s">
        <v>1570</v>
      </c>
      <c r="G282" s="43">
        <v>16.78</v>
      </c>
      <c r="H282" s="44">
        <v>1</v>
      </c>
      <c r="I282" s="68">
        <v>16.78</v>
      </c>
      <c r="J282" s="67">
        <v>12.37</v>
      </c>
      <c r="K282" s="43"/>
      <c r="L282" s="67">
        <v>207.57</v>
      </c>
      <c r="M282" s="43"/>
      <c r="N282" s="46"/>
      <c r="AF282" s="39"/>
      <c r="AG282" s="47"/>
      <c r="AH282" s="47" t="s">
        <v>3966</v>
      </c>
      <c r="AN282" s="47"/>
      <c r="AO282" s="47"/>
      <c r="AQ282" s="47"/>
    </row>
    <row r="283" spans="1:43" s="4" customFormat="1" ht="15" x14ac:dyDescent="0.25">
      <c r="A283" s="69"/>
      <c r="B283" s="50"/>
      <c r="C283" s="372" t="s">
        <v>3967</v>
      </c>
      <c r="D283" s="372"/>
      <c r="E283" s="372"/>
      <c r="F283" s="372"/>
      <c r="G283" s="372"/>
      <c r="H283" s="372"/>
      <c r="I283" s="372"/>
      <c r="J283" s="372"/>
      <c r="K283" s="372"/>
      <c r="L283" s="372"/>
      <c r="M283" s="372"/>
      <c r="N283" s="377"/>
      <c r="AF283" s="39"/>
      <c r="AG283" s="47"/>
      <c r="AH283" s="47"/>
      <c r="AI283" s="3" t="s">
        <v>3967</v>
      </c>
      <c r="AN283" s="47"/>
      <c r="AO283" s="47"/>
      <c r="AQ283" s="47"/>
    </row>
    <row r="284" spans="1:43" s="4" customFormat="1" ht="15" x14ac:dyDescent="0.25">
      <c r="A284" s="65"/>
      <c r="B284" s="66"/>
      <c r="C284" s="374" t="s">
        <v>72</v>
      </c>
      <c r="D284" s="374"/>
      <c r="E284" s="374"/>
      <c r="F284" s="42"/>
      <c r="G284" s="43"/>
      <c r="H284" s="43"/>
      <c r="I284" s="43"/>
      <c r="J284" s="45"/>
      <c r="K284" s="43"/>
      <c r="L284" s="67">
        <v>207.57</v>
      </c>
      <c r="M284" s="60"/>
      <c r="N284" s="46"/>
      <c r="AF284" s="39"/>
      <c r="AG284" s="47"/>
      <c r="AH284" s="47"/>
      <c r="AN284" s="47" t="s">
        <v>72</v>
      </c>
      <c r="AO284" s="47"/>
      <c r="AQ284" s="47"/>
    </row>
    <row r="285" spans="1:43" s="4" customFormat="1" ht="45.75" x14ac:dyDescent="0.25">
      <c r="A285" s="40" t="s">
        <v>296</v>
      </c>
      <c r="B285" s="41" t="s">
        <v>3968</v>
      </c>
      <c r="C285" s="374" t="s">
        <v>3969</v>
      </c>
      <c r="D285" s="374"/>
      <c r="E285" s="374"/>
      <c r="F285" s="42" t="s">
        <v>215</v>
      </c>
      <c r="G285" s="43">
        <v>0.1</v>
      </c>
      <c r="H285" s="44">
        <v>1</v>
      </c>
      <c r="I285" s="120">
        <v>0.1</v>
      </c>
      <c r="J285" s="45"/>
      <c r="K285" s="43"/>
      <c r="L285" s="45"/>
      <c r="M285" s="43"/>
      <c r="N285" s="46"/>
      <c r="AF285" s="39"/>
      <c r="AG285" s="47"/>
      <c r="AH285" s="47" t="s">
        <v>3969</v>
      </c>
      <c r="AN285" s="47"/>
      <c r="AO285" s="47"/>
      <c r="AQ285" s="47"/>
    </row>
    <row r="286" spans="1:43" s="4" customFormat="1" ht="15" x14ac:dyDescent="0.25">
      <c r="A286" s="69"/>
      <c r="B286" s="50"/>
      <c r="C286" s="372" t="s">
        <v>736</v>
      </c>
      <c r="D286" s="372"/>
      <c r="E286" s="372"/>
      <c r="F286" s="372"/>
      <c r="G286" s="372"/>
      <c r="H286" s="372"/>
      <c r="I286" s="372"/>
      <c r="J286" s="372"/>
      <c r="K286" s="372"/>
      <c r="L286" s="372"/>
      <c r="M286" s="372"/>
      <c r="N286" s="377"/>
      <c r="AF286" s="39"/>
      <c r="AG286" s="47"/>
      <c r="AH286" s="47"/>
      <c r="AI286" s="3" t="s">
        <v>736</v>
      </c>
      <c r="AN286" s="47"/>
      <c r="AO286" s="47"/>
      <c r="AQ286" s="47"/>
    </row>
    <row r="287" spans="1:43" s="4" customFormat="1" ht="22.5" x14ac:dyDescent="0.25">
      <c r="A287" s="103"/>
      <c r="B287" s="49" t="s">
        <v>3932</v>
      </c>
      <c r="C287" s="368" t="s">
        <v>218</v>
      </c>
      <c r="D287" s="368"/>
      <c r="E287" s="368"/>
      <c r="F287" s="368"/>
      <c r="G287" s="368"/>
      <c r="H287" s="368"/>
      <c r="I287" s="368"/>
      <c r="J287" s="368"/>
      <c r="K287" s="368"/>
      <c r="L287" s="368"/>
      <c r="M287" s="368"/>
      <c r="N287" s="376"/>
      <c r="AF287" s="39"/>
      <c r="AG287" s="47"/>
      <c r="AH287" s="47"/>
      <c r="AJ287" s="3" t="s">
        <v>218</v>
      </c>
      <c r="AN287" s="47"/>
      <c r="AO287" s="47"/>
      <c r="AQ287" s="47"/>
    </row>
    <row r="288" spans="1:43" s="4" customFormat="1" ht="15" x14ac:dyDescent="0.25">
      <c r="A288" s="48"/>
      <c r="B288" s="49" t="s">
        <v>58</v>
      </c>
      <c r="C288" s="372" t="s">
        <v>62</v>
      </c>
      <c r="D288" s="372"/>
      <c r="E288" s="372"/>
      <c r="F288" s="51"/>
      <c r="G288" s="52"/>
      <c r="H288" s="52"/>
      <c r="I288" s="52"/>
      <c r="J288" s="53">
        <v>366.65</v>
      </c>
      <c r="K288" s="54">
        <v>1.1499999999999999</v>
      </c>
      <c r="L288" s="53">
        <v>42.16</v>
      </c>
      <c r="M288" s="54">
        <v>34.96</v>
      </c>
      <c r="N288" s="55">
        <v>1473.91</v>
      </c>
      <c r="AF288" s="39"/>
      <c r="AG288" s="47"/>
      <c r="AH288" s="47"/>
      <c r="AK288" s="3" t="s">
        <v>62</v>
      </c>
      <c r="AN288" s="47"/>
      <c r="AO288" s="47"/>
      <c r="AQ288" s="47"/>
    </row>
    <row r="289" spans="1:44" s="4" customFormat="1" ht="15" x14ac:dyDescent="0.25">
      <c r="A289" s="48"/>
      <c r="B289" s="49" t="s">
        <v>73</v>
      </c>
      <c r="C289" s="372" t="s">
        <v>175</v>
      </c>
      <c r="D289" s="372"/>
      <c r="E289" s="372"/>
      <c r="F289" s="51"/>
      <c r="G289" s="52"/>
      <c r="H289" s="52"/>
      <c r="I289" s="52"/>
      <c r="J289" s="53">
        <v>696.32</v>
      </c>
      <c r="K289" s="54">
        <v>1.1499999999999999</v>
      </c>
      <c r="L289" s="53">
        <v>80.08</v>
      </c>
      <c r="M289" s="52"/>
      <c r="N289" s="58"/>
      <c r="AF289" s="39"/>
      <c r="AG289" s="47"/>
      <c r="AH289" s="47"/>
      <c r="AK289" s="3" t="s">
        <v>175</v>
      </c>
      <c r="AN289" s="47"/>
      <c r="AO289" s="47"/>
      <c r="AQ289" s="47"/>
    </row>
    <row r="290" spans="1:44" s="4" customFormat="1" ht="15" x14ac:dyDescent="0.25">
      <c r="A290" s="48"/>
      <c r="B290" s="49" t="s">
        <v>78</v>
      </c>
      <c r="C290" s="372" t="s">
        <v>176</v>
      </c>
      <c r="D290" s="372"/>
      <c r="E290" s="372"/>
      <c r="F290" s="51"/>
      <c r="G290" s="52"/>
      <c r="H290" s="52"/>
      <c r="I290" s="52"/>
      <c r="J290" s="53">
        <v>82.69</v>
      </c>
      <c r="K290" s="54">
        <v>1.1499999999999999</v>
      </c>
      <c r="L290" s="53">
        <v>9.51</v>
      </c>
      <c r="M290" s="54">
        <v>34.96</v>
      </c>
      <c r="N290" s="64">
        <v>332.47</v>
      </c>
      <c r="AF290" s="39"/>
      <c r="AG290" s="47"/>
      <c r="AH290" s="47"/>
      <c r="AK290" s="3" t="s">
        <v>176</v>
      </c>
      <c r="AN290" s="47"/>
      <c r="AO290" s="47"/>
      <c r="AQ290" s="47"/>
    </row>
    <row r="291" spans="1:44" s="4" customFormat="1" ht="15" x14ac:dyDescent="0.25">
      <c r="A291" s="48"/>
      <c r="B291" s="49" t="s">
        <v>122</v>
      </c>
      <c r="C291" s="372" t="s">
        <v>177</v>
      </c>
      <c r="D291" s="372"/>
      <c r="E291" s="372"/>
      <c r="F291" s="51"/>
      <c r="G291" s="52"/>
      <c r="H291" s="52"/>
      <c r="I291" s="52"/>
      <c r="J291" s="53">
        <v>47.82</v>
      </c>
      <c r="K291" s="52"/>
      <c r="L291" s="53">
        <v>4.78</v>
      </c>
      <c r="M291" s="52"/>
      <c r="N291" s="58"/>
      <c r="AF291" s="39"/>
      <c r="AG291" s="47"/>
      <c r="AH291" s="47"/>
      <c r="AK291" s="3" t="s">
        <v>177</v>
      </c>
      <c r="AN291" s="47"/>
      <c r="AO291" s="47"/>
      <c r="AQ291" s="47"/>
    </row>
    <row r="292" spans="1:44" s="4" customFormat="1" ht="15" x14ac:dyDescent="0.25">
      <c r="A292" s="56"/>
      <c r="B292" s="49"/>
      <c r="C292" s="372" t="s">
        <v>63</v>
      </c>
      <c r="D292" s="372"/>
      <c r="E292" s="372"/>
      <c r="F292" s="51" t="s">
        <v>64</v>
      </c>
      <c r="G292" s="54">
        <v>39.94</v>
      </c>
      <c r="H292" s="54">
        <v>1.1499999999999999</v>
      </c>
      <c r="I292" s="70">
        <v>4.5930999999999997</v>
      </c>
      <c r="J292" s="57"/>
      <c r="K292" s="52"/>
      <c r="L292" s="57"/>
      <c r="M292" s="52"/>
      <c r="N292" s="58"/>
      <c r="AF292" s="39"/>
      <c r="AG292" s="47"/>
      <c r="AH292" s="47"/>
      <c r="AL292" s="3" t="s">
        <v>63</v>
      </c>
      <c r="AN292" s="47"/>
      <c r="AO292" s="47"/>
      <c r="AQ292" s="47"/>
    </row>
    <row r="293" spans="1:44" s="4" customFormat="1" ht="15" x14ac:dyDescent="0.25">
      <c r="A293" s="56"/>
      <c r="B293" s="49"/>
      <c r="C293" s="372" t="s">
        <v>178</v>
      </c>
      <c r="D293" s="372"/>
      <c r="E293" s="372"/>
      <c r="F293" s="51" t="s">
        <v>64</v>
      </c>
      <c r="G293" s="54">
        <v>6.18</v>
      </c>
      <c r="H293" s="54">
        <v>1.1499999999999999</v>
      </c>
      <c r="I293" s="70">
        <v>0.7107</v>
      </c>
      <c r="J293" s="57"/>
      <c r="K293" s="52"/>
      <c r="L293" s="57"/>
      <c r="M293" s="52"/>
      <c r="N293" s="58"/>
      <c r="AF293" s="39"/>
      <c r="AG293" s="47"/>
      <c r="AH293" s="47"/>
      <c r="AL293" s="3" t="s">
        <v>178</v>
      </c>
      <c r="AN293" s="47"/>
      <c r="AO293" s="47"/>
      <c r="AQ293" s="47"/>
    </row>
    <row r="294" spans="1:44" s="4" customFormat="1" ht="15" x14ac:dyDescent="0.25">
      <c r="A294" s="48"/>
      <c r="B294" s="49"/>
      <c r="C294" s="375" t="s">
        <v>65</v>
      </c>
      <c r="D294" s="375"/>
      <c r="E294" s="375"/>
      <c r="F294" s="59"/>
      <c r="G294" s="60"/>
      <c r="H294" s="60"/>
      <c r="I294" s="60"/>
      <c r="J294" s="108">
        <v>1110.79</v>
      </c>
      <c r="K294" s="60"/>
      <c r="L294" s="61">
        <v>127.02</v>
      </c>
      <c r="M294" s="60"/>
      <c r="N294" s="62"/>
      <c r="AF294" s="39"/>
      <c r="AG294" s="47"/>
      <c r="AH294" s="47"/>
      <c r="AM294" s="3" t="s">
        <v>65</v>
      </c>
      <c r="AN294" s="47"/>
      <c r="AO294" s="47"/>
      <c r="AQ294" s="47"/>
    </row>
    <row r="295" spans="1:44" s="4" customFormat="1" ht="15" x14ac:dyDescent="0.25">
      <c r="A295" s="56"/>
      <c r="B295" s="49"/>
      <c r="C295" s="372" t="s">
        <v>66</v>
      </c>
      <c r="D295" s="372"/>
      <c r="E295" s="372"/>
      <c r="F295" s="51"/>
      <c r="G295" s="52"/>
      <c r="H295" s="52"/>
      <c r="I295" s="52"/>
      <c r="J295" s="57"/>
      <c r="K295" s="52"/>
      <c r="L295" s="53">
        <v>51.67</v>
      </c>
      <c r="M295" s="52"/>
      <c r="N295" s="55">
        <v>1806.38</v>
      </c>
      <c r="AF295" s="39"/>
      <c r="AG295" s="47"/>
      <c r="AH295" s="47"/>
      <c r="AL295" s="3" t="s">
        <v>66</v>
      </c>
      <c r="AN295" s="47"/>
      <c r="AO295" s="47"/>
      <c r="AQ295" s="47"/>
    </row>
    <row r="296" spans="1:44" s="4" customFormat="1" ht="23.25" x14ac:dyDescent="0.25">
      <c r="A296" s="56"/>
      <c r="B296" s="49" t="s">
        <v>718</v>
      </c>
      <c r="C296" s="372" t="s">
        <v>719</v>
      </c>
      <c r="D296" s="372"/>
      <c r="E296" s="372"/>
      <c r="F296" s="51" t="s">
        <v>69</v>
      </c>
      <c r="G296" s="63">
        <v>117</v>
      </c>
      <c r="H296" s="52"/>
      <c r="I296" s="63">
        <v>117</v>
      </c>
      <c r="J296" s="57"/>
      <c r="K296" s="52"/>
      <c r="L296" s="53">
        <v>60.45</v>
      </c>
      <c r="M296" s="52"/>
      <c r="N296" s="55">
        <v>2113.46</v>
      </c>
      <c r="AF296" s="39"/>
      <c r="AG296" s="47"/>
      <c r="AH296" s="47"/>
      <c r="AL296" s="3" t="s">
        <v>719</v>
      </c>
      <c r="AN296" s="47"/>
      <c r="AO296" s="47"/>
      <c r="AQ296" s="47"/>
    </row>
    <row r="297" spans="1:44" s="4" customFormat="1" ht="23.25" x14ac:dyDescent="0.25">
      <c r="A297" s="56"/>
      <c r="B297" s="49" t="s">
        <v>720</v>
      </c>
      <c r="C297" s="372" t="s">
        <v>721</v>
      </c>
      <c r="D297" s="372"/>
      <c r="E297" s="372"/>
      <c r="F297" s="51" t="s">
        <v>69</v>
      </c>
      <c r="G297" s="63">
        <v>74</v>
      </c>
      <c r="H297" s="52"/>
      <c r="I297" s="63">
        <v>74</v>
      </c>
      <c r="J297" s="57"/>
      <c r="K297" s="52"/>
      <c r="L297" s="53">
        <v>38.24</v>
      </c>
      <c r="M297" s="52"/>
      <c r="N297" s="55">
        <v>1336.72</v>
      </c>
      <c r="AF297" s="39"/>
      <c r="AG297" s="47"/>
      <c r="AH297" s="47"/>
      <c r="AL297" s="3" t="s">
        <v>721</v>
      </c>
      <c r="AN297" s="47"/>
      <c r="AO297" s="47"/>
      <c r="AQ297" s="47"/>
    </row>
    <row r="298" spans="1:44" s="4" customFormat="1" ht="15" x14ac:dyDescent="0.25">
      <c r="A298" s="65"/>
      <c r="B298" s="66"/>
      <c r="C298" s="374" t="s">
        <v>72</v>
      </c>
      <c r="D298" s="374"/>
      <c r="E298" s="374"/>
      <c r="F298" s="42"/>
      <c r="G298" s="43"/>
      <c r="H298" s="43"/>
      <c r="I298" s="43"/>
      <c r="J298" s="45"/>
      <c r="K298" s="43"/>
      <c r="L298" s="67">
        <v>225.71</v>
      </c>
      <c r="M298" s="60"/>
      <c r="N298" s="46"/>
      <c r="AF298" s="39"/>
      <c r="AG298" s="47"/>
      <c r="AH298" s="47"/>
      <c r="AN298" s="47" t="s">
        <v>72</v>
      </c>
      <c r="AO298" s="47"/>
      <c r="AQ298" s="47"/>
    </row>
    <row r="299" spans="1:44" s="4" customFormat="1" ht="15" x14ac:dyDescent="0.25">
      <c r="A299" s="40" t="s">
        <v>297</v>
      </c>
      <c r="B299" s="41" t="s">
        <v>3970</v>
      </c>
      <c r="C299" s="374" t="s">
        <v>3971</v>
      </c>
      <c r="D299" s="374"/>
      <c r="E299" s="374"/>
      <c r="F299" s="42" t="s">
        <v>185</v>
      </c>
      <c r="G299" s="43">
        <v>-1.96</v>
      </c>
      <c r="H299" s="44">
        <v>1</v>
      </c>
      <c r="I299" s="68">
        <v>-1.96</v>
      </c>
      <c r="J299" s="67">
        <v>2.44</v>
      </c>
      <c r="K299" s="43"/>
      <c r="L299" s="67">
        <v>-4.78</v>
      </c>
      <c r="M299" s="43"/>
      <c r="N299" s="46"/>
      <c r="AF299" s="39"/>
      <c r="AG299" s="47"/>
      <c r="AH299" s="47" t="s">
        <v>3971</v>
      </c>
      <c r="AN299" s="47"/>
      <c r="AO299" s="47"/>
      <c r="AQ299" s="47"/>
    </row>
    <row r="300" spans="1:44" s="4" customFormat="1" ht="15" x14ac:dyDescent="0.25">
      <c r="A300" s="65"/>
      <c r="B300" s="66"/>
      <c r="C300" s="374" t="s">
        <v>72</v>
      </c>
      <c r="D300" s="374"/>
      <c r="E300" s="374"/>
      <c r="F300" s="42"/>
      <c r="G300" s="43"/>
      <c r="H300" s="43"/>
      <c r="I300" s="43"/>
      <c r="J300" s="45"/>
      <c r="K300" s="43"/>
      <c r="L300" s="67">
        <v>-4.78</v>
      </c>
      <c r="M300" s="60"/>
      <c r="N300" s="46"/>
      <c r="AF300" s="39"/>
      <c r="AG300" s="47"/>
      <c r="AH300" s="47"/>
      <c r="AN300" s="47" t="s">
        <v>72</v>
      </c>
      <c r="AO300" s="47"/>
      <c r="AQ300" s="47"/>
    </row>
    <row r="301" spans="1:44" s="4" customFormat="1" ht="34.5" x14ac:dyDescent="0.25">
      <c r="A301" s="40" t="s">
        <v>303</v>
      </c>
      <c r="B301" s="41" t="s">
        <v>3972</v>
      </c>
      <c r="C301" s="374" t="s">
        <v>3973</v>
      </c>
      <c r="D301" s="374"/>
      <c r="E301" s="374"/>
      <c r="F301" s="42" t="s">
        <v>231</v>
      </c>
      <c r="G301" s="43">
        <v>10</v>
      </c>
      <c r="H301" s="44">
        <v>1</v>
      </c>
      <c r="I301" s="44">
        <v>10</v>
      </c>
      <c r="J301" s="105">
        <v>110721</v>
      </c>
      <c r="K301" s="43"/>
      <c r="L301" s="105">
        <v>174363.78</v>
      </c>
      <c r="M301" s="68">
        <v>6.35</v>
      </c>
      <c r="N301" s="115">
        <v>1107210</v>
      </c>
      <c r="AF301" s="39"/>
      <c r="AG301" s="47"/>
      <c r="AH301" s="47" t="s">
        <v>3973</v>
      </c>
      <c r="AN301" s="47"/>
      <c r="AO301" s="47"/>
      <c r="AQ301" s="47"/>
    </row>
    <row r="302" spans="1:44" s="4" customFormat="1" ht="15" x14ac:dyDescent="0.25">
      <c r="A302" s="69"/>
      <c r="B302" s="50"/>
      <c r="C302" s="372" t="s">
        <v>3974</v>
      </c>
      <c r="D302" s="372"/>
      <c r="E302" s="372"/>
      <c r="F302" s="372"/>
      <c r="G302" s="372"/>
      <c r="H302" s="372"/>
      <c r="I302" s="372"/>
      <c r="J302" s="372"/>
      <c r="K302" s="372"/>
      <c r="L302" s="372"/>
      <c r="M302" s="372"/>
      <c r="N302" s="377"/>
      <c r="AF302" s="39"/>
      <c r="AG302" s="47"/>
      <c r="AH302" s="47"/>
      <c r="AN302" s="47"/>
      <c r="AO302" s="47"/>
      <c r="AQ302" s="47"/>
      <c r="AR302" s="3" t="s">
        <v>3974</v>
      </c>
    </row>
    <row r="303" spans="1:44" s="4" customFormat="1" ht="15" x14ac:dyDescent="0.25">
      <c r="A303" s="65"/>
      <c r="B303" s="66"/>
      <c r="C303" s="374" t="s">
        <v>72</v>
      </c>
      <c r="D303" s="374"/>
      <c r="E303" s="374"/>
      <c r="F303" s="42"/>
      <c r="G303" s="43"/>
      <c r="H303" s="43"/>
      <c r="I303" s="43"/>
      <c r="J303" s="45"/>
      <c r="K303" s="43"/>
      <c r="L303" s="105">
        <v>174363.78</v>
      </c>
      <c r="M303" s="60"/>
      <c r="N303" s="115">
        <v>1107210</v>
      </c>
      <c r="AF303" s="39"/>
      <c r="AG303" s="47"/>
      <c r="AH303" s="47"/>
      <c r="AN303" s="47" t="s">
        <v>72</v>
      </c>
      <c r="AO303" s="47"/>
      <c r="AQ303" s="47"/>
    </row>
    <row r="304" spans="1:44" s="4" customFormat="1" ht="45.75" x14ac:dyDescent="0.25">
      <c r="A304" s="40" t="s">
        <v>312</v>
      </c>
      <c r="B304" s="41" t="s">
        <v>3968</v>
      </c>
      <c r="C304" s="374" t="s">
        <v>3975</v>
      </c>
      <c r="D304" s="374"/>
      <c r="E304" s="374"/>
      <c r="F304" s="42" t="s">
        <v>215</v>
      </c>
      <c r="G304" s="43">
        <v>0.09</v>
      </c>
      <c r="H304" s="44">
        <v>1</v>
      </c>
      <c r="I304" s="68">
        <v>0.09</v>
      </c>
      <c r="J304" s="45"/>
      <c r="K304" s="43"/>
      <c r="L304" s="45"/>
      <c r="M304" s="43"/>
      <c r="N304" s="46"/>
      <c r="AF304" s="39"/>
      <c r="AG304" s="47"/>
      <c r="AH304" s="47" t="s">
        <v>3975</v>
      </c>
      <c r="AN304" s="47"/>
      <c r="AO304" s="47"/>
      <c r="AQ304" s="47"/>
    </row>
    <row r="305" spans="1:43" s="4" customFormat="1" ht="15" x14ac:dyDescent="0.25">
      <c r="A305" s="69"/>
      <c r="B305" s="50"/>
      <c r="C305" s="372" t="s">
        <v>696</v>
      </c>
      <c r="D305" s="372"/>
      <c r="E305" s="372"/>
      <c r="F305" s="372"/>
      <c r="G305" s="372"/>
      <c r="H305" s="372"/>
      <c r="I305" s="372"/>
      <c r="J305" s="372"/>
      <c r="K305" s="372"/>
      <c r="L305" s="372"/>
      <c r="M305" s="372"/>
      <c r="N305" s="377"/>
      <c r="AF305" s="39"/>
      <c r="AG305" s="47"/>
      <c r="AH305" s="47"/>
      <c r="AI305" s="3" t="s">
        <v>696</v>
      </c>
      <c r="AN305" s="47"/>
      <c r="AO305" s="47"/>
      <c r="AQ305" s="47"/>
    </row>
    <row r="306" spans="1:43" s="4" customFormat="1" ht="22.5" x14ac:dyDescent="0.25">
      <c r="A306" s="103"/>
      <c r="B306" s="49" t="s">
        <v>3932</v>
      </c>
      <c r="C306" s="368" t="s">
        <v>218</v>
      </c>
      <c r="D306" s="368"/>
      <c r="E306" s="368"/>
      <c r="F306" s="368"/>
      <c r="G306" s="368"/>
      <c r="H306" s="368"/>
      <c r="I306" s="368"/>
      <c r="J306" s="368"/>
      <c r="K306" s="368"/>
      <c r="L306" s="368"/>
      <c r="M306" s="368"/>
      <c r="N306" s="376"/>
      <c r="AF306" s="39"/>
      <c r="AG306" s="47"/>
      <c r="AH306" s="47"/>
      <c r="AJ306" s="3" t="s">
        <v>218</v>
      </c>
      <c r="AN306" s="47"/>
      <c r="AO306" s="47"/>
      <c r="AQ306" s="47"/>
    </row>
    <row r="307" spans="1:43" s="4" customFormat="1" ht="15" x14ac:dyDescent="0.25">
      <c r="A307" s="48"/>
      <c r="B307" s="49" t="s">
        <v>58</v>
      </c>
      <c r="C307" s="372" t="s">
        <v>62</v>
      </c>
      <c r="D307" s="372"/>
      <c r="E307" s="372"/>
      <c r="F307" s="51"/>
      <c r="G307" s="52"/>
      <c r="H307" s="52"/>
      <c r="I307" s="52"/>
      <c r="J307" s="53">
        <v>366.65</v>
      </c>
      <c r="K307" s="54">
        <v>1.1499999999999999</v>
      </c>
      <c r="L307" s="53">
        <v>37.950000000000003</v>
      </c>
      <c r="M307" s="54">
        <v>34.96</v>
      </c>
      <c r="N307" s="55">
        <v>1326.73</v>
      </c>
      <c r="AF307" s="39"/>
      <c r="AG307" s="47"/>
      <c r="AH307" s="47"/>
      <c r="AK307" s="3" t="s">
        <v>62</v>
      </c>
      <c r="AN307" s="47"/>
      <c r="AO307" s="47"/>
      <c r="AQ307" s="47"/>
    </row>
    <row r="308" spans="1:43" s="4" customFormat="1" ht="15" x14ac:dyDescent="0.25">
      <c r="A308" s="48"/>
      <c r="B308" s="49" t="s">
        <v>73</v>
      </c>
      <c r="C308" s="372" t="s">
        <v>175</v>
      </c>
      <c r="D308" s="372"/>
      <c r="E308" s="372"/>
      <c r="F308" s="51"/>
      <c r="G308" s="52"/>
      <c r="H308" s="52"/>
      <c r="I308" s="52"/>
      <c r="J308" s="53">
        <v>696.32</v>
      </c>
      <c r="K308" s="54">
        <v>1.1499999999999999</v>
      </c>
      <c r="L308" s="53">
        <v>72.069999999999993</v>
      </c>
      <c r="M308" s="52"/>
      <c r="N308" s="58"/>
      <c r="AF308" s="39"/>
      <c r="AG308" s="47"/>
      <c r="AH308" s="47"/>
      <c r="AK308" s="3" t="s">
        <v>175</v>
      </c>
      <c r="AN308" s="47"/>
      <c r="AO308" s="47"/>
      <c r="AQ308" s="47"/>
    </row>
    <row r="309" spans="1:43" s="4" customFormat="1" ht="15" x14ac:dyDescent="0.25">
      <c r="A309" s="48"/>
      <c r="B309" s="49" t="s">
        <v>78</v>
      </c>
      <c r="C309" s="372" t="s">
        <v>176</v>
      </c>
      <c r="D309" s="372"/>
      <c r="E309" s="372"/>
      <c r="F309" s="51"/>
      <c r="G309" s="52"/>
      <c r="H309" s="52"/>
      <c r="I309" s="52"/>
      <c r="J309" s="53">
        <v>82.69</v>
      </c>
      <c r="K309" s="54">
        <v>1.1499999999999999</v>
      </c>
      <c r="L309" s="53">
        <v>8.56</v>
      </c>
      <c r="M309" s="54">
        <v>34.96</v>
      </c>
      <c r="N309" s="64">
        <v>299.26</v>
      </c>
      <c r="AF309" s="39"/>
      <c r="AG309" s="47"/>
      <c r="AH309" s="47"/>
      <c r="AK309" s="3" t="s">
        <v>176</v>
      </c>
      <c r="AN309" s="47"/>
      <c r="AO309" s="47"/>
      <c r="AQ309" s="47"/>
    </row>
    <row r="310" spans="1:43" s="4" customFormat="1" ht="15" x14ac:dyDescent="0.25">
      <c r="A310" s="48"/>
      <c r="B310" s="49" t="s">
        <v>122</v>
      </c>
      <c r="C310" s="372" t="s">
        <v>177</v>
      </c>
      <c r="D310" s="372"/>
      <c r="E310" s="372"/>
      <c r="F310" s="51"/>
      <c r="G310" s="52"/>
      <c r="H310" s="52"/>
      <c r="I310" s="52"/>
      <c r="J310" s="53">
        <v>47.82</v>
      </c>
      <c r="K310" s="52"/>
      <c r="L310" s="53">
        <v>4.3</v>
      </c>
      <c r="M310" s="52"/>
      <c r="N310" s="58"/>
      <c r="AF310" s="39"/>
      <c r="AG310" s="47"/>
      <c r="AH310" s="47"/>
      <c r="AK310" s="3" t="s">
        <v>177</v>
      </c>
      <c r="AN310" s="47"/>
      <c r="AO310" s="47"/>
      <c r="AQ310" s="47"/>
    </row>
    <row r="311" spans="1:43" s="4" customFormat="1" ht="15" x14ac:dyDescent="0.25">
      <c r="A311" s="56"/>
      <c r="B311" s="49"/>
      <c r="C311" s="372" t="s">
        <v>63</v>
      </c>
      <c r="D311" s="372"/>
      <c r="E311" s="372"/>
      <c r="F311" s="51" t="s">
        <v>64</v>
      </c>
      <c r="G311" s="54">
        <v>39.94</v>
      </c>
      <c r="H311" s="54">
        <v>1.1499999999999999</v>
      </c>
      <c r="I311" s="114">
        <v>4.1337900000000003</v>
      </c>
      <c r="J311" s="57"/>
      <c r="K311" s="52"/>
      <c r="L311" s="57"/>
      <c r="M311" s="52"/>
      <c r="N311" s="58"/>
      <c r="AF311" s="39"/>
      <c r="AG311" s="47"/>
      <c r="AH311" s="47"/>
      <c r="AL311" s="3" t="s">
        <v>63</v>
      </c>
      <c r="AN311" s="47"/>
      <c r="AO311" s="47"/>
      <c r="AQ311" s="47"/>
    </row>
    <row r="312" spans="1:43" s="4" customFormat="1" ht="15" x14ac:dyDescent="0.25">
      <c r="A312" s="56"/>
      <c r="B312" s="49"/>
      <c r="C312" s="372" t="s">
        <v>178</v>
      </c>
      <c r="D312" s="372"/>
      <c r="E312" s="372"/>
      <c r="F312" s="51" t="s">
        <v>64</v>
      </c>
      <c r="G312" s="54">
        <v>6.18</v>
      </c>
      <c r="H312" s="54">
        <v>1.1499999999999999</v>
      </c>
      <c r="I312" s="114">
        <v>0.63963000000000003</v>
      </c>
      <c r="J312" s="57"/>
      <c r="K312" s="52"/>
      <c r="L312" s="57"/>
      <c r="M312" s="52"/>
      <c r="N312" s="58"/>
      <c r="AF312" s="39"/>
      <c r="AG312" s="47"/>
      <c r="AH312" s="47"/>
      <c r="AL312" s="3" t="s">
        <v>178</v>
      </c>
      <c r="AN312" s="47"/>
      <c r="AO312" s="47"/>
      <c r="AQ312" s="47"/>
    </row>
    <row r="313" spans="1:43" s="4" customFormat="1" ht="15" x14ac:dyDescent="0.25">
      <c r="A313" s="48"/>
      <c r="B313" s="49"/>
      <c r="C313" s="375" t="s">
        <v>65</v>
      </c>
      <c r="D313" s="375"/>
      <c r="E313" s="375"/>
      <c r="F313" s="59"/>
      <c r="G313" s="60"/>
      <c r="H313" s="60"/>
      <c r="I313" s="60"/>
      <c r="J313" s="108">
        <v>1110.79</v>
      </c>
      <c r="K313" s="60"/>
      <c r="L313" s="61">
        <v>114.32</v>
      </c>
      <c r="M313" s="60"/>
      <c r="N313" s="62"/>
      <c r="AF313" s="39"/>
      <c r="AG313" s="47"/>
      <c r="AH313" s="47"/>
      <c r="AM313" s="3" t="s">
        <v>65</v>
      </c>
      <c r="AN313" s="47"/>
      <c r="AO313" s="47"/>
      <c r="AQ313" s="47"/>
    </row>
    <row r="314" spans="1:43" s="4" customFormat="1" ht="15" x14ac:dyDescent="0.25">
      <c r="A314" s="56"/>
      <c r="B314" s="49"/>
      <c r="C314" s="372" t="s">
        <v>66</v>
      </c>
      <c r="D314" s="372"/>
      <c r="E314" s="372"/>
      <c r="F314" s="51"/>
      <c r="G314" s="52"/>
      <c r="H314" s="52"/>
      <c r="I314" s="52"/>
      <c r="J314" s="57"/>
      <c r="K314" s="52"/>
      <c r="L314" s="53">
        <v>46.51</v>
      </c>
      <c r="M314" s="52"/>
      <c r="N314" s="55">
        <v>1625.99</v>
      </c>
      <c r="AF314" s="39"/>
      <c r="AG314" s="47"/>
      <c r="AH314" s="47"/>
      <c r="AL314" s="3" t="s">
        <v>66</v>
      </c>
      <c r="AN314" s="47"/>
      <c r="AO314" s="47"/>
      <c r="AQ314" s="47"/>
    </row>
    <row r="315" spans="1:43" s="4" customFormat="1" ht="23.25" x14ac:dyDescent="0.25">
      <c r="A315" s="56"/>
      <c r="B315" s="49" t="s">
        <v>718</v>
      </c>
      <c r="C315" s="372" t="s">
        <v>719</v>
      </c>
      <c r="D315" s="372"/>
      <c r="E315" s="372"/>
      <c r="F315" s="51" t="s">
        <v>69</v>
      </c>
      <c r="G315" s="63">
        <v>117</v>
      </c>
      <c r="H315" s="52"/>
      <c r="I315" s="63">
        <v>117</v>
      </c>
      <c r="J315" s="57"/>
      <c r="K315" s="52"/>
      <c r="L315" s="53">
        <v>54.42</v>
      </c>
      <c r="M315" s="52"/>
      <c r="N315" s="55">
        <v>1902.41</v>
      </c>
      <c r="AF315" s="39"/>
      <c r="AG315" s="47"/>
      <c r="AH315" s="47"/>
      <c r="AL315" s="3" t="s">
        <v>719</v>
      </c>
      <c r="AN315" s="47"/>
      <c r="AO315" s="47"/>
      <c r="AQ315" s="47"/>
    </row>
    <row r="316" spans="1:43" s="4" customFormat="1" ht="23.25" x14ac:dyDescent="0.25">
      <c r="A316" s="56"/>
      <c r="B316" s="49" t="s">
        <v>720</v>
      </c>
      <c r="C316" s="372" t="s">
        <v>721</v>
      </c>
      <c r="D316" s="372"/>
      <c r="E316" s="372"/>
      <c r="F316" s="51" t="s">
        <v>69</v>
      </c>
      <c r="G316" s="63">
        <v>74</v>
      </c>
      <c r="H316" s="52"/>
      <c r="I316" s="63">
        <v>74</v>
      </c>
      <c r="J316" s="57"/>
      <c r="K316" s="52"/>
      <c r="L316" s="53">
        <v>34.42</v>
      </c>
      <c r="M316" s="52"/>
      <c r="N316" s="55">
        <v>1203.23</v>
      </c>
      <c r="AF316" s="39"/>
      <c r="AG316" s="47"/>
      <c r="AH316" s="47"/>
      <c r="AL316" s="3" t="s">
        <v>721</v>
      </c>
      <c r="AN316" s="47"/>
      <c r="AO316" s="47"/>
      <c r="AQ316" s="47"/>
    </row>
    <row r="317" spans="1:43" s="4" customFormat="1" ht="15" x14ac:dyDescent="0.25">
      <c r="A317" s="65"/>
      <c r="B317" s="66"/>
      <c r="C317" s="374" t="s">
        <v>72</v>
      </c>
      <c r="D317" s="374"/>
      <c r="E317" s="374"/>
      <c r="F317" s="42"/>
      <c r="G317" s="43"/>
      <c r="H317" s="43"/>
      <c r="I317" s="43"/>
      <c r="J317" s="45"/>
      <c r="K317" s="43"/>
      <c r="L317" s="67">
        <v>203.16</v>
      </c>
      <c r="M317" s="60"/>
      <c r="N317" s="46"/>
      <c r="AF317" s="39"/>
      <c r="AG317" s="47"/>
      <c r="AH317" s="47"/>
      <c r="AN317" s="47" t="s">
        <v>72</v>
      </c>
      <c r="AO317" s="47"/>
      <c r="AQ317" s="47"/>
    </row>
    <row r="318" spans="1:43" s="4" customFormat="1" ht="15" x14ac:dyDescent="0.25">
      <c r="A318" s="40" t="s">
        <v>315</v>
      </c>
      <c r="B318" s="41" t="s">
        <v>3976</v>
      </c>
      <c r="C318" s="374" t="s">
        <v>3971</v>
      </c>
      <c r="D318" s="374"/>
      <c r="E318" s="374"/>
      <c r="F318" s="42" t="s">
        <v>185</v>
      </c>
      <c r="G318" s="43">
        <v>-1.764</v>
      </c>
      <c r="H318" s="44">
        <v>1</v>
      </c>
      <c r="I318" s="116">
        <v>-1.764</v>
      </c>
      <c r="J318" s="67">
        <v>2.44</v>
      </c>
      <c r="K318" s="43"/>
      <c r="L318" s="67">
        <v>-4.3</v>
      </c>
      <c r="M318" s="43"/>
      <c r="N318" s="46"/>
      <c r="AF318" s="39"/>
      <c r="AG318" s="47"/>
      <c r="AH318" s="47" t="s">
        <v>3971</v>
      </c>
      <c r="AN318" s="47"/>
      <c r="AO318" s="47"/>
      <c r="AQ318" s="47"/>
    </row>
    <row r="319" spans="1:43" s="4" customFormat="1" ht="15" x14ac:dyDescent="0.25">
      <c r="A319" s="65"/>
      <c r="B319" s="66"/>
      <c r="C319" s="374" t="s">
        <v>72</v>
      </c>
      <c r="D319" s="374"/>
      <c r="E319" s="374"/>
      <c r="F319" s="42"/>
      <c r="G319" s="43"/>
      <c r="H319" s="43"/>
      <c r="I319" s="43"/>
      <c r="J319" s="45"/>
      <c r="K319" s="43"/>
      <c r="L319" s="67">
        <v>-4.3</v>
      </c>
      <c r="M319" s="60"/>
      <c r="N319" s="46"/>
      <c r="AF319" s="39"/>
      <c r="AG319" s="47"/>
      <c r="AH319" s="47"/>
      <c r="AN319" s="47" t="s">
        <v>72</v>
      </c>
      <c r="AO319" s="47"/>
      <c r="AQ319" s="47"/>
    </row>
    <row r="320" spans="1:43" s="4" customFormat="1" ht="45.75" x14ac:dyDescent="0.25">
      <c r="A320" s="40" t="s">
        <v>391</v>
      </c>
      <c r="B320" s="41" t="s">
        <v>3977</v>
      </c>
      <c r="C320" s="374" t="s">
        <v>3978</v>
      </c>
      <c r="D320" s="374"/>
      <c r="E320" s="374"/>
      <c r="F320" s="42" t="s">
        <v>61</v>
      </c>
      <c r="G320" s="43">
        <v>1</v>
      </c>
      <c r="H320" s="44">
        <v>1</v>
      </c>
      <c r="I320" s="44">
        <v>1</v>
      </c>
      <c r="J320" s="105">
        <v>226465.25</v>
      </c>
      <c r="K320" s="43"/>
      <c r="L320" s="105">
        <v>35663.82</v>
      </c>
      <c r="M320" s="68">
        <v>6.35</v>
      </c>
      <c r="N320" s="115">
        <v>226465.25</v>
      </c>
      <c r="AF320" s="39"/>
      <c r="AG320" s="47"/>
      <c r="AH320" s="47" t="s">
        <v>3978</v>
      </c>
      <c r="AN320" s="47"/>
      <c r="AO320" s="47"/>
      <c r="AQ320" s="47"/>
    </row>
    <row r="321" spans="1:43" s="4" customFormat="1" ht="15" x14ac:dyDescent="0.25">
      <c r="A321" s="65"/>
      <c r="B321" s="66"/>
      <c r="C321" s="374" t="s">
        <v>72</v>
      </c>
      <c r="D321" s="374"/>
      <c r="E321" s="374"/>
      <c r="F321" s="42"/>
      <c r="G321" s="43"/>
      <c r="H321" s="43"/>
      <c r="I321" s="43"/>
      <c r="J321" s="45"/>
      <c r="K321" s="43"/>
      <c r="L321" s="105">
        <v>35663.82</v>
      </c>
      <c r="M321" s="60"/>
      <c r="N321" s="115">
        <v>226465.25</v>
      </c>
      <c r="AF321" s="39"/>
      <c r="AG321" s="47"/>
      <c r="AH321" s="47"/>
      <c r="AN321" s="47" t="s">
        <v>72</v>
      </c>
      <c r="AO321" s="47"/>
      <c r="AQ321" s="47"/>
    </row>
    <row r="322" spans="1:43" s="4" customFormat="1" ht="23.25" x14ac:dyDescent="0.25">
      <c r="A322" s="40" t="s">
        <v>393</v>
      </c>
      <c r="B322" s="41" t="s">
        <v>3979</v>
      </c>
      <c r="C322" s="374" t="s">
        <v>3980</v>
      </c>
      <c r="D322" s="374"/>
      <c r="E322" s="374"/>
      <c r="F322" s="42" t="s">
        <v>3981</v>
      </c>
      <c r="G322" s="43">
        <v>2</v>
      </c>
      <c r="H322" s="44">
        <v>1</v>
      </c>
      <c r="I322" s="44">
        <v>2</v>
      </c>
      <c r="J322" s="45"/>
      <c r="K322" s="43"/>
      <c r="L322" s="45"/>
      <c r="M322" s="43"/>
      <c r="N322" s="46"/>
      <c r="AF322" s="39"/>
      <c r="AG322" s="47"/>
      <c r="AH322" s="47" t="s">
        <v>3980</v>
      </c>
      <c r="AN322" s="47"/>
      <c r="AO322" s="47"/>
      <c r="AQ322" s="47"/>
    </row>
    <row r="323" spans="1:43" s="4" customFormat="1" ht="22.5" x14ac:dyDescent="0.25">
      <c r="A323" s="103"/>
      <c r="B323" s="49" t="s">
        <v>3932</v>
      </c>
      <c r="C323" s="368" t="s">
        <v>218</v>
      </c>
      <c r="D323" s="368"/>
      <c r="E323" s="368"/>
      <c r="F323" s="368"/>
      <c r="G323" s="368"/>
      <c r="H323" s="368"/>
      <c r="I323" s="368"/>
      <c r="J323" s="368"/>
      <c r="K323" s="368"/>
      <c r="L323" s="368"/>
      <c r="M323" s="368"/>
      <c r="N323" s="376"/>
      <c r="AF323" s="39"/>
      <c r="AG323" s="47"/>
      <c r="AH323" s="47"/>
      <c r="AJ323" s="3" t="s">
        <v>218</v>
      </c>
      <c r="AN323" s="47"/>
      <c r="AO323" s="47"/>
      <c r="AQ323" s="47"/>
    </row>
    <row r="324" spans="1:43" s="4" customFormat="1" ht="15" x14ac:dyDescent="0.25">
      <c r="A324" s="48"/>
      <c r="B324" s="49" t="s">
        <v>58</v>
      </c>
      <c r="C324" s="372" t="s">
        <v>62</v>
      </c>
      <c r="D324" s="372"/>
      <c r="E324" s="372"/>
      <c r="F324" s="51"/>
      <c r="G324" s="52"/>
      <c r="H324" s="52"/>
      <c r="I324" s="52"/>
      <c r="J324" s="53">
        <v>14.48</v>
      </c>
      <c r="K324" s="54">
        <v>1.1499999999999999</v>
      </c>
      <c r="L324" s="53">
        <v>33.299999999999997</v>
      </c>
      <c r="M324" s="54">
        <v>34.96</v>
      </c>
      <c r="N324" s="55">
        <v>1164.17</v>
      </c>
      <c r="AF324" s="39"/>
      <c r="AG324" s="47"/>
      <c r="AH324" s="47"/>
      <c r="AK324" s="3" t="s">
        <v>62</v>
      </c>
      <c r="AN324" s="47"/>
      <c r="AO324" s="47"/>
      <c r="AQ324" s="47"/>
    </row>
    <row r="325" spans="1:43" s="4" customFormat="1" ht="15" x14ac:dyDescent="0.25">
      <c r="A325" s="48"/>
      <c r="B325" s="49" t="s">
        <v>73</v>
      </c>
      <c r="C325" s="372" t="s">
        <v>175</v>
      </c>
      <c r="D325" s="372"/>
      <c r="E325" s="372"/>
      <c r="F325" s="51"/>
      <c r="G325" s="52"/>
      <c r="H325" s="52"/>
      <c r="I325" s="52"/>
      <c r="J325" s="53">
        <v>47.29</v>
      </c>
      <c r="K325" s="54">
        <v>1.1499999999999999</v>
      </c>
      <c r="L325" s="53">
        <v>108.77</v>
      </c>
      <c r="M325" s="52"/>
      <c r="N325" s="58"/>
      <c r="AF325" s="39"/>
      <c r="AG325" s="47"/>
      <c r="AH325" s="47"/>
      <c r="AK325" s="3" t="s">
        <v>175</v>
      </c>
      <c r="AN325" s="47"/>
      <c r="AO325" s="47"/>
      <c r="AQ325" s="47"/>
    </row>
    <row r="326" spans="1:43" s="4" customFormat="1" ht="15" x14ac:dyDescent="0.25">
      <c r="A326" s="48"/>
      <c r="B326" s="49" t="s">
        <v>78</v>
      </c>
      <c r="C326" s="372" t="s">
        <v>176</v>
      </c>
      <c r="D326" s="372"/>
      <c r="E326" s="372"/>
      <c r="F326" s="51"/>
      <c r="G326" s="52"/>
      <c r="H326" s="52"/>
      <c r="I326" s="52"/>
      <c r="J326" s="53">
        <v>6.05</v>
      </c>
      <c r="K326" s="54">
        <v>1.1499999999999999</v>
      </c>
      <c r="L326" s="53">
        <v>13.92</v>
      </c>
      <c r="M326" s="54">
        <v>34.96</v>
      </c>
      <c r="N326" s="64">
        <v>486.64</v>
      </c>
      <c r="AF326" s="39"/>
      <c r="AG326" s="47"/>
      <c r="AH326" s="47"/>
      <c r="AK326" s="3" t="s">
        <v>176</v>
      </c>
      <c r="AN326" s="47"/>
      <c r="AO326" s="47"/>
      <c r="AQ326" s="47"/>
    </row>
    <row r="327" spans="1:43" s="4" customFormat="1" ht="15" x14ac:dyDescent="0.25">
      <c r="A327" s="48"/>
      <c r="B327" s="49" t="s">
        <v>122</v>
      </c>
      <c r="C327" s="372" t="s">
        <v>177</v>
      </c>
      <c r="D327" s="372"/>
      <c r="E327" s="372"/>
      <c r="F327" s="51"/>
      <c r="G327" s="52"/>
      <c r="H327" s="52"/>
      <c r="I327" s="52"/>
      <c r="J327" s="53">
        <v>24.16</v>
      </c>
      <c r="K327" s="52"/>
      <c r="L327" s="53">
        <v>48.32</v>
      </c>
      <c r="M327" s="52"/>
      <c r="N327" s="58"/>
      <c r="AF327" s="39"/>
      <c r="AG327" s="47"/>
      <c r="AH327" s="47"/>
      <c r="AK327" s="3" t="s">
        <v>177</v>
      </c>
      <c r="AN327" s="47"/>
      <c r="AO327" s="47"/>
      <c r="AQ327" s="47"/>
    </row>
    <row r="328" spans="1:43" s="4" customFormat="1" ht="15" x14ac:dyDescent="0.25">
      <c r="A328" s="56"/>
      <c r="B328" s="49"/>
      <c r="C328" s="372" t="s">
        <v>63</v>
      </c>
      <c r="D328" s="372"/>
      <c r="E328" s="372"/>
      <c r="F328" s="51" t="s">
        <v>64</v>
      </c>
      <c r="G328" s="54">
        <v>1.54</v>
      </c>
      <c r="H328" s="54">
        <v>1.1499999999999999</v>
      </c>
      <c r="I328" s="109">
        <v>3.5419999999999998</v>
      </c>
      <c r="J328" s="57"/>
      <c r="K328" s="52"/>
      <c r="L328" s="57"/>
      <c r="M328" s="52"/>
      <c r="N328" s="58"/>
      <c r="AF328" s="39"/>
      <c r="AG328" s="47"/>
      <c r="AH328" s="47"/>
      <c r="AL328" s="3" t="s">
        <v>63</v>
      </c>
      <c r="AN328" s="47"/>
      <c r="AO328" s="47"/>
      <c r="AQ328" s="47"/>
    </row>
    <row r="329" spans="1:43" s="4" customFormat="1" ht="15" x14ac:dyDescent="0.25">
      <c r="A329" s="56"/>
      <c r="B329" s="49"/>
      <c r="C329" s="372" t="s">
        <v>178</v>
      </c>
      <c r="D329" s="372"/>
      <c r="E329" s="372"/>
      <c r="F329" s="51" t="s">
        <v>64</v>
      </c>
      <c r="G329" s="54">
        <v>0.48</v>
      </c>
      <c r="H329" s="54">
        <v>1.1499999999999999</v>
      </c>
      <c r="I329" s="109">
        <v>1.1040000000000001</v>
      </c>
      <c r="J329" s="57"/>
      <c r="K329" s="52"/>
      <c r="L329" s="57"/>
      <c r="M329" s="52"/>
      <c r="N329" s="58"/>
      <c r="AF329" s="39"/>
      <c r="AG329" s="47"/>
      <c r="AH329" s="47"/>
      <c r="AL329" s="3" t="s">
        <v>178</v>
      </c>
      <c r="AN329" s="47"/>
      <c r="AO329" s="47"/>
      <c r="AQ329" s="47"/>
    </row>
    <row r="330" spans="1:43" s="4" customFormat="1" ht="15" x14ac:dyDescent="0.25">
      <c r="A330" s="48"/>
      <c r="B330" s="49"/>
      <c r="C330" s="375" t="s">
        <v>65</v>
      </c>
      <c r="D330" s="375"/>
      <c r="E330" s="375"/>
      <c r="F330" s="59"/>
      <c r="G330" s="60"/>
      <c r="H330" s="60"/>
      <c r="I330" s="60"/>
      <c r="J330" s="61">
        <v>85.93</v>
      </c>
      <c r="K330" s="60"/>
      <c r="L330" s="61">
        <v>190.39</v>
      </c>
      <c r="M330" s="60"/>
      <c r="N330" s="62"/>
      <c r="AF330" s="39"/>
      <c r="AG330" s="47"/>
      <c r="AH330" s="47"/>
      <c r="AM330" s="3" t="s">
        <v>65</v>
      </c>
      <c r="AN330" s="47"/>
      <c r="AO330" s="47"/>
      <c r="AQ330" s="47"/>
    </row>
    <row r="331" spans="1:43" s="4" customFormat="1" ht="15" x14ac:dyDescent="0.25">
      <c r="A331" s="56"/>
      <c r="B331" s="49"/>
      <c r="C331" s="372" t="s">
        <v>66</v>
      </c>
      <c r="D331" s="372"/>
      <c r="E331" s="372"/>
      <c r="F331" s="51"/>
      <c r="G331" s="52"/>
      <c r="H331" s="52"/>
      <c r="I331" s="52"/>
      <c r="J331" s="57"/>
      <c r="K331" s="52"/>
      <c r="L331" s="53">
        <v>47.22</v>
      </c>
      <c r="M331" s="52"/>
      <c r="N331" s="55">
        <v>1650.81</v>
      </c>
      <c r="AF331" s="39"/>
      <c r="AG331" s="47"/>
      <c r="AH331" s="47"/>
      <c r="AL331" s="3" t="s">
        <v>66</v>
      </c>
      <c r="AN331" s="47"/>
      <c r="AO331" s="47"/>
      <c r="AQ331" s="47"/>
    </row>
    <row r="332" spans="1:43" s="4" customFormat="1" ht="23.25" x14ac:dyDescent="0.25">
      <c r="A332" s="56"/>
      <c r="B332" s="49" t="s">
        <v>718</v>
      </c>
      <c r="C332" s="372" t="s">
        <v>719</v>
      </c>
      <c r="D332" s="372"/>
      <c r="E332" s="372"/>
      <c r="F332" s="51" t="s">
        <v>69</v>
      </c>
      <c r="G332" s="63">
        <v>117</v>
      </c>
      <c r="H332" s="52"/>
      <c r="I332" s="63">
        <v>117</v>
      </c>
      <c r="J332" s="57"/>
      <c r="K332" s="52"/>
      <c r="L332" s="53">
        <v>55.25</v>
      </c>
      <c r="M332" s="52"/>
      <c r="N332" s="55">
        <v>1931.45</v>
      </c>
      <c r="AF332" s="39"/>
      <c r="AG332" s="47"/>
      <c r="AH332" s="47"/>
      <c r="AL332" s="3" t="s">
        <v>719</v>
      </c>
      <c r="AN332" s="47"/>
      <c r="AO332" s="47"/>
      <c r="AQ332" s="47"/>
    </row>
    <row r="333" spans="1:43" s="4" customFormat="1" ht="23.25" x14ac:dyDescent="0.25">
      <c r="A333" s="56"/>
      <c r="B333" s="49" t="s">
        <v>720</v>
      </c>
      <c r="C333" s="372" t="s">
        <v>721</v>
      </c>
      <c r="D333" s="372"/>
      <c r="E333" s="372"/>
      <c r="F333" s="51" t="s">
        <v>69</v>
      </c>
      <c r="G333" s="63">
        <v>74</v>
      </c>
      <c r="H333" s="52"/>
      <c r="I333" s="63">
        <v>74</v>
      </c>
      <c r="J333" s="57"/>
      <c r="K333" s="52"/>
      <c r="L333" s="53">
        <v>34.94</v>
      </c>
      <c r="M333" s="52"/>
      <c r="N333" s="55">
        <v>1221.5999999999999</v>
      </c>
      <c r="AF333" s="39"/>
      <c r="AG333" s="47"/>
      <c r="AH333" s="47"/>
      <c r="AL333" s="3" t="s">
        <v>721</v>
      </c>
      <c r="AN333" s="47"/>
      <c r="AO333" s="47"/>
      <c r="AQ333" s="47"/>
    </row>
    <row r="334" spans="1:43" s="4" customFormat="1" ht="15" x14ac:dyDescent="0.25">
      <c r="A334" s="65"/>
      <c r="B334" s="66"/>
      <c r="C334" s="374" t="s">
        <v>72</v>
      </c>
      <c r="D334" s="374"/>
      <c r="E334" s="374"/>
      <c r="F334" s="42"/>
      <c r="G334" s="43"/>
      <c r="H334" s="43"/>
      <c r="I334" s="43"/>
      <c r="J334" s="45"/>
      <c r="K334" s="43"/>
      <c r="L334" s="67">
        <v>280.58</v>
      </c>
      <c r="M334" s="60"/>
      <c r="N334" s="46"/>
      <c r="AF334" s="39"/>
      <c r="AG334" s="47"/>
      <c r="AH334" s="47"/>
      <c r="AN334" s="47" t="s">
        <v>72</v>
      </c>
      <c r="AO334" s="47"/>
      <c r="AQ334" s="47"/>
    </row>
    <row r="335" spans="1:43" s="4" customFormat="1" ht="15" x14ac:dyDescent="0.25">
      <c r="A335" s="40" t="s">
        <v>395</v>
      </c>
      <c r="B335" s="41" t="s">
        <v>3982</v>
      </c>
      <c r="C335" s="374" t="s">
        <v>3983</v>
      </c>
      <c r="D335" s="374"/>
      <c r="E335" s="374"/>
      <c r="F335" s="42" t="s">
        <v>61</v>
      </c>
      <c r="G335" s="43">
        <v>2</v>
      </c>
      <c r="H335" s="44">
        <v>1</v>
      </c>
      <c r="I335" s="44">
        <v>2</v>
      </c>
      <c r="J335" s="67">
        <v>46.4</v>
      </c>
      <c r="K335" s="43"/>
      <c r="L335" s="67">
        <v>92.8</v>
      </c>
      <c r="M335" s="43"/>
      <c r="N335" s="46"/>
      <c r="AF335" s="39"/>
      <c r="AG335" s="47"/>
      <c r="AH335" s="47" t="s">
        <v>3983</v>
      </c>
      <c r="AN335" s="47"/>
      <c r="AO335" s="47"/>
      <c r="AQ335" s="47"/>
    </row>
    <row r="336" spans="1:43" s="4" customFormat="1" ht="15" x14ac:dyDescent="0.25">
      <c r="A336" s="65"/>
      <c r="B336" s="66"/>
      <c r="C336" s="374" t="s">
        <v>72</v>
      </c>
      <c r="D336" s="374"/>
      <c r="E336" s="374"/>
      <c r="F336" s="42"/>
      <c r="G336" s="43"/>
      <c r="H336" s="43"/>
      <c r="I336" s="43"/>
      <c r="J336" s="45"/>
      <c r="K336" s="43"/>
      <c r="L336" s="67">
        <v>92.8</v>
      </c>
      <c r="M336" s="60"/>
      <c r="N336" s="46"/>
      <c r="AF336" s="39"/>
      <c r="AG336" s="47"/>
      <c r="AH336" s="47"/>
      <c r="AN336" s="47" t="s">
        <v>72</v>
      </c>
      <c r="AO336" s="47"/>
      <c r="AQ336" s="47"/>
    </row>
    <row r="337" spans="1:43" s="4" customFormat="1" ht="15" x14ac:dyDescent="0.25">
      <c r="A337" s="40" t="s">
        <v>397</v>
      </c>
      <c r="B337" s="41" t="s">
        <v>3984</v>
      </c>
      <c r="C337" s="374" t="s">
        <v>3985</v>
      </c>
      <c r="D337" s="374"/>
      <c r="E337" s="374"/>
      <c r="F337" s="42" t="s">
        <v>136</v>
      </c>
      <c r="G337" s="43">
        <v>2</v>
      </c>
      <c r="H337" s="44">
        <v>1</v>
      </c>
      <c r="I337" s="44">
        <v>2</v>
      </c>
      <c r="J337" s="67">
        <v>95</v>
      </c>
      <c r="K337" s="43"/>
      <c r="L337" s="67">
        <v>190</v>
      </c>
      <c r="M337" s="43"/>
      <c r="N337" s="46"/>
      <c r="AF337" s="39"/>
      <c r="AG337" s="47"/>
      <c r="AH337" s="47" t="s">
        <v>3985</v>
      </c>
      <c r="AN337" s="47"/>
      <c r="AO337" s="47"/>
      <c r="AQ337" s="47"/>
    </row>
    <row r="338" spans="1:43" s="4" customFormat="1" ht="15" x14ac:dyDescent="0.25">
      <c r="A338" s="65"/>
      <c r="B338" s="66"/>
      <c r="C338" s="374" t="s">
        <v>72</v>
      </c>
      <c r="D338" s="374"/>
      <c r="E338" s="374"/>
      <c r="F338" s="42"/>
      <c r="G338" s="43"/>
      <c r="H338" s="43"/>
      <c r="I338" s="43"/>
      <c r="J338" s="45"/>
      <c r="K338" s="43"/>
      <c r="L338" s="67">
        <v>190</v>
      </c>
      <c r="M338" s="60"/>
      <c r="N338" s="46"/>
      <c r="AF338" s="39"/>
      <c r="AG338" s="47"/>
      <c r="AH338" s="47"/>
      <c r="AN338" s="47" t="s">
        <v>72</v>
      </c>
      <c r="AO338" s="47"/>
      <c r="AQ338" s="47"/>
    </row>
    <row r="339" spans="1:43" s="4" customFormat="1" ht="34.5" x14ac:dyDescent="0.25">
      <c r="A339" s="40" t="s">
        <v>398</v>
      </c>
      <c r="B339" s="41" t="s">
        <v>3986</v>
      </c>
      <c r="C339" s="374" t="s">
        <v>3987</v>
      </c>
      <c r="D339" s="374"/>
      <c r="E339" s="374"/>
      <c r="F339" s="42" t="s">
        <v>3988</v>
      </c>
      <c r="G339" s="43">
        <v>1</v>
      </c>
      <c r="H339" s="44">
        <v>1</v>
      </c>
      <c r="I339" s="44">
        <v>1</v>
      </c>
      <c r="J339" s="45"/>
      <c r="K339" s="43"/>
      <c r="L339" s="45"/>
      <c r="M339" s="43"/>
      <c r="N339" s="46"/>
      <c r="AF339" s="39"/>
      <c r="AG339" s="47"/>
      <c r="AH339" s="47" t="s">
        <v>3987</v>
      </c>
      <c r="AN339" s="47"/>
      <c r="AO339" s="47"/>
      <c r="AQ339" s="47"/>
    </row>
    <row r="340" spans="1:43" s="4" customFormat="1" ht="22.5" x14ac:dyDescent="0.25">
      <c r="A340" s="103"/>
      <c r="B340" s="49" t="s">
        <v>3932</v>
      </c>
      <c r="C340" s="368" t="s">
        <v>218</v>
      </c>
      <c r="D340" s="368"/>
      <c r="E340" s="368"/>
      <c r="F340" s="368"/>
      <c r="G340" s="368"/>
      <c r="H340" s="368"/>
      <c r="I340" s="368"/>
      <c r="J340" s="368"/>
      <c r="K340" s="368"/>
      <c r="L340" s="368"/>
      <c r="M340" s="368"/>
      <c r="N340" s="376"/>
      <c r="AF340" s="39"/>
      <c r="AG340" s="47"/>
      <c r="AH340" s="47"/>
      <c r="AJ340" s="3" t="s">
        <v>218</v>
      </c>
      <c r="AN340" s="47"/>
      <c r="AO340" s="47"/>
      <c r="AQ340" s="47"/>
    </row>
    <row r="341" spans="1:43" s="4" customFormat="1" ht="15" x14ac:dyDescent="0.25">
      <c r="A341" s="48"/>
      <c r="B341" s="49" t="s">
        <v>58</v>
      </c>
      <c r="C341" s="372" t="s">
        <v>62</v>
      </c>
      <c r="D341" s="372"/>
      <c r="E341" s="372"/>
      <c r="F341" s="51"/>
      <c r="G341" s="52"/>
      <c r="H341" s="52"/>
      <c r="I341" s="52"/>
      <c r="J341" s="53">
        <v>9.35</v>
      </c>
      <c r="K341" s="54">
        <v>1.1499999999999999</v>
      </c>
      <c r="L341" s="53">
        <v>10.75</v>
      </c>
      <c r="M341" s="54">
        <v>34.96</v>
      </c>
      <c r="N341" s="64">
        <v>375.82</v>
      </c>
      <c r="AF341" s="39"/>
      <c r="AG341" s="47"/>
      <c r="AH341" s="47"/>
      <c r="AK341" s="3" t="s">
        <v>62</v>
      </c>
      <c r="AN341" s="47"/>
      <c r="AO341" s="47"/>
      <c r="AQ341" s="47"/>
    </row>
    <row r="342" spans="1:43" s="4" customFormat="1" ht="15" x14ac:dyDescent="0.25">
      <c r="A342" s="48"/>
      <c r="B342" s="49" t="s">
        <v>73</v>
      </c>
      <c r="C342" s="372" t="s">
        <v>175</v>
      </c>
      <c r="D342" s="372"/>
      <c r="E342" s="372"/>
      <c r="F342" s="51"/>
      <c r="G342" s="52"/>
      <c r="H342" s="52"/>
      <c r="I342" s="52"/>
      <c r="J342" s="53">
        <v>148.53</v>
      </c>
      <c r="K342" s="54">
        <v>1.1499999999999999</v>
      </c>
      <c r="L342" s="53">
        <v>170.81</v>
      </c>
      <c r="M342" s="52"/>
      <c r="N342" s="58"/>
      <c r="AF342" s="39"/>
      <c r="AG342" s="47"/>
      <c r="AH342" s="47"/>
      <c r="AK342" s="3" t="s">
        <v>175</v>
      </c>
      <c r="AN342" s="47"/>
      <c r="AO342" s="47"/>
      <c r="AQ342" s="47"/>
    </row>
    <row r="343" spans="1:43" s="4" customFormat="1" ht="15" x14ac:dyDescent="0.25">
      <c r="A343" s="48"/>
      <c r="B343" s="49" t="s">
        <v>78</v>
      </c>
      <c r="C343" s="372" t="s">
        <v>176</v>
      </c>
      <c r="D343" s="372"/>
      <c r="E343" s="372"/>
      <c r="F343" s="51"/>
      <c r="G343" s="52"/>
      <c r="H343" s="52"/>
      <c r="I343" s="52"/>
      <c r="J343" s="53">
        <v>6.34</v>
      </c>
      <c r="K343" s="54">
        <v>1.1499999999999999</v>
      </c>
      <c r="L343" s="53">
        <v>7.29</v>
      </c>
      <c r="M343" s="54">
        <v>34.96</v>
      </c>
      <c r="N343" s="64">
        <v>254.86</v>
      </c>
      <c r="AF343" s="39"/>
      <c r="AG343" s="47"/>
      <c r="AH343" s="47"/>
      <c r="AK343" s="3" t="s">
        <v>176</v>
      </c>
      <c r="AN343" s="47"/>
      <c r="AO343" s="47"/>
      <c r="AQ343" s="47"/>
    </row>
    <row r="344" spans="1:43" s="4" customFormat="1" ht="15" x14ac:dyDescent="0.25">
      <c r="A344" s="56"/>
      <c r="B344" s="49"/>
      <c r="C344" s="372" t="s">
        <v>63</v>
      </c>
      <c r="D344" s="372"/>
      <c r="E344" s="372"/>
      <c r="F344" s="51" t="s">
        <v>64</v>
      </c>
      <c r="G344" s="54">
        <v>0.89</v>
      </c>
      <c r="H344" s="54">
        <v>1.1499999999999999</v>
      </c>
      <c r="I344" s="70">
        <v>1.0235000000000001</v>
      </c>
      <c r="J344" s="57"/>
      <c r="K344" s="52"/>
      <c r="L344" s="57"/>
      <c r="M344" s="52"/>
      <c r="N344" s="58"/>
      <c r="AF344" s="39"/>
      <c r="AG344" s="47"/>
      <c r="AH344" s="47"/>
      <c r="AL344" s="3" t="s">
        <v>63</v>
      </c>
      <c r="AN344" s="47"/>
      <c r="AO344" s="47"/>
      <c r="AQ344" s="47"/>
    </row>
    <row r="345" spans="1:43" s="4" customFormat="1" ht="15" x14ac:dyDescent="0.25">
      <c r="A345" s="56"/>
      <c r="B345" s="49"/>
      <c r="C345" s="372" t="s">
        <v>178</v>
      </c>
      <c r="D345" s="372"/>
      <c r="E345" s="372"/>
      <c r="F345" s="51" t="s">
        <v>64</v>
      </c>
      <c r="G345" s="54">
        <v>0.44</v>
      </c>
      <c r="H345" s="54">
        <v>1.1499999999999999</v>
      </c>
      <c r="I345" s="109">
        <v>0.50600000000000001</v>
      </c>
      <c r="J345" s="57"/>
      <c r="K345" s="52"/>
      <c r="L345" s="57"/>
      <c r="M345" s="52"/>
      <c r="N345" s="58"/>
      <c r="AF345" s="39"/>
      <c r="AG345" s="47"/>
      <c r="AH345" s="47"/>
      <c r="AL345" s="3" t="s">
        <v>178</v>
      </c>
      <c r="AN345" s="47"/>
      <c r="AO345" s="47"/>
      <c r="AQ345" s="47"/>
    </row>
    <row r="346" spans="1:43" s="4" customFormat="1" ht="15" x14ac:dyDescent="0.25">
      <c r="A346" s="48"/>
      <c r="B346" s="49"/>
      <c r="C346" s="375" t="s">
        <v>65</v>
      </c>
      <c r="D346" s="375"/>
      <c r="E346" s="375"/>
      <c r="F346" s="59"/>
      <c r="G346" s="60"/>
      <c r="H346" s="60"/>
      <c r="I346" s="60"/>
      <c r="J346" s="61">
        <v>157.88</v>
      </c>
      <c r="K346" s="60"/>
      <c r="L346" s="61">
        <v>181.56</v>
      </c>
      <c r="M346" s="60"/>
      <c r="N346" s="62"/>
      <c r="AF346" s="39"/>
      <c r="AG346" s="47"/>
      <c r="AH346" s="47"/>
      <c r="AM346" s="3" t="s">
        <v>65</v>
      </c>
      <c r="AN346" s="47"/>
      <c r="AO346" s="47"/>
      <c r="AQ346" s="47"/>
    </row>
    <row r="347" spans="1:43" s="4" customFormat="1" ht="15" x14ac:dyDescent="0.25">
      <c r="A347" s="56"/>
      <c r="B347" s="49"/>
      <c r="C347" s="372" t="s">
        <v>66</v>
      </c>
      <c r="D347" s="372"/>
      <c r="E347" s="372"/>
      <c r="F347" s="51"/>
      <c r="G347" s="52"/>
      <c r="H347" s="52"/>
      <c r="I347" s="52"/>
      <c r="J347" s="57"/>
      <c r="K347" s="52"/>
      <c r="L347" s="53">
        <v>18.04</v>
      </c>
      <c r="M347" s="52"/>
      <c r="N347" s="64">
        <v>630.67999999999995</v>
      </c>
      <c r="AF347" s="39"/>
      <c r="AG347" s="47"/>
      <c r="AH347" s="47"/>
      <c r="AL347" s="3" t="s">
        <v>66</v>
      </c>
      <c r="AN347" s="47"/>
      <c r="AO347" s="47"/>
      <c r="AQ347" s="47"/>
    </row>
    <row r="348" spans="1:43" s="4" customFormat="1" ht="15" x14ac:dyDescent="0.25">
      <c r="A348" s="56"/>
      <c r="B348" s="49" t="s">
        <v>3695</v>
      </c>
      <c r="C348" s="372" t="s">
        <v>3696</v>
      </c>
      <c r="D348" s="372"/>
      <c r="E348" s="372"/>
      <c r="F348" s="51" t="s">
        <v>69</v>
      </c>
      <c r="G348" s="63">
        <v>111</v>
      </c>
      <c r="H348" s="52"/>
      <c r="I348" s="63">
        <v>111</v>
      </c>
      <c r="J348" s="57"/>
      <c r="K348" s="52"/>
      <c r="L348" s="53">
        <v>20.02</v>
      </c>
      <c r="M348" s="52"/>
      <c r="N348" s="64">
        <v>700.05</v>
      </c>
      <c r="AF348" s="39"/>
      <c r="AG348" s="47"/>
      <c r="AH348" s="47"/>
      <c r="AL348" s="3" t="s">
        <v>3696</v>
      </c>
      <c r="AN348" s="47"/>
      <c r="AO348" s="47"/>
      <c r="AQ348" s="47"/>
    </row>
    <row r="349" spans="1:43" s="4" customFormat="1" ht="15" x14ac:dyDescent="0.25">
      <c r="A349" s="56"/>
      <c r="B349" s="49" t="s">
        <v>3697</v>
      </c>
      <c r="C349" s="372" t="s">
        <v>3698</v>
      </c>
      <c r="D349" s="372"/>
      <c r="E349" s="372"/>
      <c r="F349" s="51" t="s">
        <v>69</v>
      </c>
      <c r="G349" s="63">
        <v>60</v>
      </c>
      <c r="H349" s="52"/>
      <c r="I349" s="63">
        <v>60</v>
      </c>
      <c r="J349" s="57"/>
      <c r="K349" s="52"/>
      <c r="L349" s="53">
        <v>10.82</v>
      </c>
      <c r="M349" s="52"/>
      <c r="N349" s="64">
        <v>378.41</v>
      </c>
      <c r="AF349" s="39"/>
      <c r="AG349" s="47"/>
      <c r="AH349" s="47"/>
      <c r="AL349" s="3" t="s">
        <v>3698</v>
      </c>
      <c r="AN349" s="47"/>
      <c r="AO349" s="47"/>
      <c r="AQ349" s="47"/>
    </row>
    <row r="350" spans="1:43" s="4" customFormat="1" ht="15" x14ac:dyDescent="0.25">
      <c r="A350" s="65"/>
      <c r="B350" s="66"/>
      <c r="C350" s="374" t="s">
        <v>72</v>
      </c>
      <c r="D350" s="374"/>
      <c r="E350" s="374"/>
      <c r="F350" s="42"/>
      <c r="G350" s="43"/>
      <c r="H350" s="43"/>
      <c r="I350" s="43"/>
      <c r="J350" s="45"/>
      <c r="K350" s="43"/>
      <c r="L350" s="67">
        <v>212.4</v>
      </c>
      <c r="M350" s="60"/>
      <c r="N350" s="46"/>
      <c r="AF350" s="39"/>
      <c r="AG350" s="47"/>
      <c r="AH350" s="47"/>
      <c r="AN350" s="47" t="s">
        <v>72</v>
      </c>
      <c r="AO350" s="47"/>
      <c r="AQ350" s="47"/>
    </row>
    <row r="351" spans="1:43" s="4" customFormat="1" ht="34.5" x14ac:dyDescent="0.25">
      <c r="A351" s="40" t="s">
        <v>400</v>
      </c>
      <c r="B351" s="41" t="s">
        <v>3989</v>
      </c>
      <c r="C351" s="374" t="s">
        <v>3990</v>
      </c>
      <c r="D351" s="374"/>
      <c r="E351" s="374"/>
      <c r="F351" s="42" t="s">
        <v>3988</v>
      </c>
      <c r="G351" s="43">
        <v>1</v>
      </c>
      <c r="H351" s="44">
        <v>1</v>
      </c>
      <c r="I351" s="44">
        <v>1</v>
      </c>
      <c r="J351" s="45"/>
      <c r="K351" s="43"/>
      <c r="L351" s="45"/>
      <c r="M351" s="43"/>
      <c r="N351" s="46"/>
      <c r="AF351" s="39"/>
      <c r="AG351" s="47"/>
      <c r="AH351" s="47" t="s">
        <v>3990</v>
      </c>
      <c r="AN351" s="47"/>
      <c r="AO351" s="47"/>
      <c r="AQ351" s="47"/>
    </row>
    <row r="352" spans="1:43" s="4" customFormat="1" ht="22.5" x14ac:dyDescent="0.25">
      <c r="A352" s="103"/>
      <c r="B352" s="49" t="s">
        <v>3932</v>
      </c>
      <c r="C352" s="368" t="s">
        <v>218</v>
      </c>
      <c r="D352" s="368"/>
      <c r="E352" s="368"/>
      <c r="F352" s="368"/>
      <c r="G352" s="368"/>
      <c r="H352" s="368"/>
      <c r="I352" s="368"/>
      <c r="J352" s="368"/>
      <c r="K352" s="368"/>
      <c r="L352" s="368"/>
      <c r="M352" s="368"/>
      <c r="N352" s="376"/>
      <c r="AF352" s="39"/>
      <c r="AG352" s="47"/>
      <c r="AH352" s="47"/>
      <c r="AJ352" s="3" t="s">
        <v>218</v>
      </c>
      <c r="AN352" s="47"/>
      <c r="AO352" s="47"/>
      <c r="AQ352" s="47"/>
    </row>
    <row r="353" spans="1:43" s="4" customFormat="1" ht="15" x14ac:dyDescent="0.25">
      <c r="A353" s="48"/>
      <c r="B353" s="49" t="s">
        <v>58</v>
      </c>
      <c r="C353" s="372" t="s">
        <v>62</v>
      </c>
      <c r="D353" s="372"/>
      <c r="E353" s="372"/>
      <c r="F353" s="51"/>
      <c r="G353" s="52"/>
      <c r="H353" s="52"/>
      <c r="I353" s="52"/>
      <c r="J353" s="53">
        <v>14.7</v>
      </c>
      <c r="K353" s="54">
        <v>1.1499999999999999</v>
      </c>
      <c r="L353" s="53">
        <v>16.91</v>
      </c>
      <c r="M353" s="54">
        <v>34.96</v>
      </c>
      <c r="N353" s="64">
        <v>591.16999999999996</v>
      </c>
      <c r="AF353" s="39"/>
      <c r="AG353" s="47"/>
      <c r="AH353" s="47"/>
      <c r="AK353" s="3" t="s">
        <v>62</v>
      </c>
      <c r="AN353" s="47"/>
      <c r="AO353" s="47"/>
      <c r="AQ353" s="47"/>
    </row>
    <row r="354" spans="1:43" s="4" customFormat="1" ht="15" x14ac:dyDescent="0.25">
      <c r="A354" s="48"/>
      <c r="B354" s="49" t="s">
        <v>73</v>
      </c>
      <c r="C354" s="372" t="s">
        <v>175</v>
      </c>
      <c r="D354" s="372"/>
      <c r="E354" s="372"/>
      <c r="F354" s="51"/>
      <c r="G354" s="52"/>
      <c r="H354" s="52"/>
      <c r="I354" s="52"/>
      <c r="J354" s="53">
        <v>236.14</v>
      </c>
      <c r="K354" s="54">
        <v>1.1499999999999999</v>
      </c>
      <c r="L354" s="53">
        <v>271.56</v>
      </c>
      <c r="M354" s="52"/>
      <c r="N354" s="58"/>
      <c r="AF354" s="39"/>
      <c r="AG354" s="47"/>
      <c r="AH354" s="47"/>
      <c r="AK354" s="3" t="s">
        <v>175</v>
      </c>
      <c r="AN354" s="47"/>
      <c r="AO354" s="47"/>
      <c r="AQ354" s="47"/>
    </row>
    <row r="355" spans="1:43" s="4" customFormat="1" ht="15" x14ac:dyDescent="0.25">
      <c r="A355" s="48"/>
      <c r="B355" s="49" t="s">
        <v>78</v>
      </c>
      <c r="C355" s="372" t="s">
        <v>176</v>
      </c>
      <c r="D355" s="372"/>
      <c r="E355" s="372"/>
      <c r="F355" s="51"/>
      <c r="G355" s="52"/>
      <c r="H355" s="52"/>
      <c r="I355" s="52"/>
      <c r="J355" s="53">
        <v>10.08</v>
      </c>
      <c r="K355" s="54">
        <v>1.1499999999999999</v>
      </c>
      <c r="L355" s="53">
        <v>11.59</v>
      </c>
      <c r="M355" s="54">
        <v>34.96</v>
      </c>
      <c r="N355" s="64">
        <v>405.19</v>
      </c>
      <c r="AF355" s="39"/>
      <c r="AG355" s="47"/>
      <c r="AH355" s="47"/>
      <c r="AK355" s="3" t="s">
        <v>176</v>
      </c>
      <c r="AN355" s="47"/>
      <c r="AO355" s="47"/>
      <c r="AQ355" s="47"/>
    </row>
    <row r="356" spans="1:43" s="4" customFormat="1" ht="15" x14ac:dyDescent="0.25">
      <c r="A356" s="56"/>
      <c r="B356" s="49"/>
      <c r="C356" s="372" t="s">
        <v>63</v>
      </c>
      <c r="D356" s="372"/>
      <c r="E356" s="372"/>
      <c r="F356" s="51" t="s">
        <v>64</v>
      </c>
      <c r="G356" s="104">
        <v>1.4</v>
      </c>
      <c r="H356" s="54">
        <v>1.1499999999999999</v>
      </c>
      <c r="I356" s="54">
        <v>1.61</v>
      </c>
      <c r="J356" s="57"/>
      <c r="K356" s="52"/>
      <c r="L356" s="57"/>
      <c r="M356" s="52"/>
      <c r="N356" s="58"/>
      <c r="AF356" s="39"/>
      <c r="AG356" s="47"/>
      <c r="AH356" s="47"/>
      <c r="AL356" s="3" t="s">
        <v>63</v>
      </c>
      <c r="AN356" s="47"/>
      <c r="AO356" s="47"/>
      <c r="AQ356" s="47"/>
    </row>
    <row r="357" spans="1:43" s="4" customFormat="1" ht="15" x14ac:dyDescent="0.25">
      <c r="A357" s="56"/>
      <c r="B357" s="49"/>
      <c r="C357" s="372" t="s">
        <v>178</v>
      </c>
      <c r="D357" s="372"/>
      <c r="E357" s="372"/>
      <c r="F357" s="51" t="s">
        <v>64</v>
      </c>
      <c r="G357" s="104">
        <v>0.7</v>
      </c>
      <c r="H357" s="54">
        <v>1.1499999999999999</v>
      </c>
      <c r="I357" s="109">
        <v>0.80500000000000005</v>
      </c>
      <c r="J357" s="57"/>
      <c r="K357" s="52"/>
      <c r="L357" s="57"/>
      <c r="M357" s="52"/>
      <c r="N357" s="58"/>
      <c r="AF357" s="39"/>
      <c r="AG357" s="47"/>
      <c r="AH357" s="47"/>
      <c r="AL357" s="3" t="s">
        <v>178</v>
      </c>
      <c r="AN357" s="47"/>
      <c r="AO357" s="47"/>
      <c r="AQ357" s="47"/>
    </row>
    <row r="358" spans="1:43" s="4" customFormat="1" ht="15" x14ac:dyDescent="0.25">
      <c r="A358" s="48"/>
      <c r="B358" s="49"/>
      <c r="C358" s="375" t="s">
        <v>65</v>
      </c>
      <c r="D358" s="375"/>
      <c r="E358" s="375"/>
      <c r="F358" s="59"/>
      <c r="G358" s="60"/>
      <c r="H358" s="60"/>
      <c r="I358" s="60"/>
      <c r="J358" s="61">
        <v>250.84</v>
      </c>
      <c r="K358" s="60"/>
      <c r="L358" s="61">
        <v>288.47000000000003</v>
      </c>
      <c r="M358" s="60"/>
      <c r="N358" s="62"/>
      <c r="AF358" s="39"/>
      <c r="AG358" s="47"/>
      <c r="AH358" s="47"/>
      <c r="AM358" s="3" t="s">
        <v>65</v>
      </c>
      <c r="AN358" s="47"/>
      <c r="AO358" s="47"/>
      <c r="AQ358" s="47"/>
    </row>
    <row r="359" spans="1:43" s="4" customFormat="1" ht="15" x14ac:dyDescent="0.25">
      <c r="A359" s="56"/>
      <c r="B359" s="49"/>
      <c r="C359" s="372" t="s">
        <v>66</v>
      </c>
      <c r="D359" s="372"/>
      <c r="E359" s="372"/>
      <c r="F359" s="51"/>
      <c r="G359" s="52"/>
      <c r="H359" s="52"/>
      <c r="I359" s="52"/>
      <c r="J359" s="57"/>
      <c r="K359" s="52"/>
      <c r="L359" s="53">
        <v>28.5</v>
      </c>
      <c r="M359" s="52"/>
      <c r="N359" s="64">
        <v>996.36</v>
      </c>
      <c r="AF359" s="39"/>
      <c r="AG359" s="47"/>
      <c r="AH359" s="47"/>
      <c r="AL359" s="3" t="s">
        <v>66</v>
      </c>
      <c r="AN359" s="47"/>
      <c r="AO359" s="47"/>
      <c r="AQ359" s="47"/>
    </row>
    <row r="360" spans="1:43" s="4" customFormat="1" ht="15" x14ac:dyDescent="0.25">
      <c r="A360" s="56"/>
      <c r="B360" s="49" t="s">
        <v>3695</v>
      </c>
      <c r="C360" s="372" t="s">
        <v>3696</v>
      </c>
      <c r="D360" s="372"/>
      <c r="E360" s="372"/>
      <c r="F360" s="51" t="s">
        <v>69</v>
      </c>
      <c r="G360" s="63">
        <v>111</v>
      </c>
      <c r="H360" s="52"/>
      <c r="I360" s="63">
        <v>111</v>
      </c>
      <c r="J360" s="57"/>
      <c r="K360" s="52"/>
      <c r="L360" s="53">
        <v>31.64</v>
      </c>
      <c r="M360" s="52"/>
      <c r="N360" s="55">
        <v>1105.96</v>
      </c>
      <c r="AF360" s="39"/>
      <c r="AG360" s="47"/>
      <c r="AH360" s="47"/>
      <c r="AL360" s="3" t="s">
        <v>3696</v>
      </c>
      <c r="AN360" s="47"/>
      <c r="AO360" s="47"/>
      <c r="AQ360" s="47"/>
    </row>
    <row r="361" spans="1:43" s="4" customFormat="1" ht="15" x14ac:dyDescent="0.25">
      <c r="A361" s="56"/>
      <c r="B361" s="49" t="s">
        <v>3697</v>
      </c>
      <c r="C361" s="372" t="s">
        <v>3698</v>
      </c>
      <c r="D361" s="372"/>
      <c r="E361" s="372"/>
      <c r="F361" s="51" t="s">
        <v>69</v>
      </c>
      <c r="G361" s="63">
        <v>60</v>
      </c>
      <c r="H361" s="52"/>
      <c r="I361" s="63">
        <v>60</v>
      </c>
      <c r="J361" s="57"/>
      <c r="K361" s="52"/>
      <c r="L361" s="53">
        <v>17.100000000000001</v>
      </c>
      <c r="M361" s="52"/>
      <c r="N361" s="64">
        <v>597.82000000000005</v>
      </c>
      <c r="AF361" s="39"/>
      <c r="AG361" s="47"/>
      <c r="AH361" s="47"/>
      <c r="AL361" s="3" t="s">
        <v>3698</v>
      </c>
      <c r="AN361" s="47"/>
      <c r="AO361" s="47"/>
      <c r="AQ361" s="47"/>
    </row>
    <row r="362" spans="1:43" s="4" customFormat="1" ht="15" x14ac:dyDescent="0.25">
      <c r="A362" s="65"/>
      <c r="B362" s="66"/>
      <c r="C362" s="374" t="s">
        <v>72</v>
      </c>
      <c r="D362" s="374"/>
      <c r="E362" s="374"/>
      <c r="F362" s="42"/>
      <c r="G362" s="43"/>
      <c r="H362" s="43"/>
      <c r="I362" s="43"/>
      <c r="J362" s="45"/>
      <c r="K362" s="43"/>
      <c r="L362" s="67">
        <v>337.21</v>
      </c>
      <c r="M362" s="60"/>
      <c r="N362" s="46"/>
      <c r="AF362" s="39"/>
      <c r="AG362" s="47"/>
      <c r="AH362" s="47"/>
      <c r="AN362" s="47" t="s">
        <v>72</v>
      </c>
      <c r="AO362" s="47"/>
      <c r="AQ362" s="47"/>
    </row>
    <row r="363" spans="1:43" s="4" customFormat="1" ht="15" x14ac:dyDescent="0.25">
      <c r="A363" s="40" t="s">
        <v>402</v>
      </c>
      <c r="B363" s="41" t="s">
        <v>1561</v>
      </c>
      <c r="C363" s="374" t="s">
        <v>2843</v>
      </c>
      <c r="D363" s="374"/>
      <c r="E363" s="374"/>
      <c r="F363" s="42" t="s">
        <v>171</v>
      </c>
      <c r="G363" s="43">
        <v>2.5839999999999999E-3</v>
      </c>
      <c r="H363" s="44">
        <v>1</v>
      </c>
      <c r="I363" s="112">
        <v>2.5839999999999999E-3</v>
      </c>
      <c r="J363" s="45"/>
      <c r="K363" s="43"/>
      <c r="L363" s="45"/>
      <c r="M363" s="43"/>
      <c r="N363" s="46"/>
      <c r="AF363" s="39"/>
      <c r="AG363" s="47"/>
      <c r="AH363" s="47" t="s">
        <v>2843</v>
      </c>
      <c r="AN363" s="47"/>
      <c r="AO363" s="47"/>
      <c r="AQ363" s="47"/>
    </row>
    <row r="364" spans="1:43" s="4" customFormat="1" ht="15" x14ac:dyDescent="0.25">
      <c r="A364" s="69"/>
      <c r="B364" s="50"/>
      <c r="C364" s="372" t="s">
        <v>3991</v>
      </c>
      <c r="D364" s="372"/>
      <c r="E364" s="372"/>
      <c r="F364" s="372"/>
      <c r="G364" s="372"/>
      <c r="H364" s="372"/>
      <c r="I364" s="372"/>
      <c r="J364" s="372"/>
      <c r="K364" s="372"/>
      <c r="L364" s="372"/>
      <c r="M364" s="372"/>
      <c r="N364" s="377"/>
      <c r="AF364" s="39"/>
      <c r="AG364" s="47"/>
      <c r="AH364" s="47"/>
      <c r="AI364" s="3" t="s">
        <v>3991</v>
      </c>
      <c r="AN364" s="47"/>
      <c r="AO364" s="47"/>
      <c r="AQ364" s="47"/>
    </row>
    <row r="365" spans="1:43" s="4" customFormat="1" ht="22.5" x14ac:dyDescent="0.25">
      <c r="A365" s="103"/>
      <c r="B365" s="49" t="s">
        <v>3932</v>
      </c>
      <c r="C365" s="368" t="s">
        <v>218</v>
      </c>
      <c r="D365" s="368"/>
      <c r="E365" s="368"/>
      <c r="F365" s="368"/>
      <c r="G365" s="368"/>
      <c r="H365" s="368"/>
      <c r="I365" s="368"/>
      <c r="J365" s="368"/>
      <c r="K365" s="368"/>
      <c r="L365" s="368"/>
      <c r="M365" s="368"/>
      <c r="N365" s="376"/>
      <c r="AF365" s="39"/>
      <c r="AG365" s="47"/>
      <c r="AH365" s="47"/>
      <c r="AJ365" s="3" t="s">
        <v>218</v>
      </c>
      <c r="AN365" s="47"/>
      <c r="AO365" s="47"/>
      <c r="AQ365" s="47"/>
    </row>
    <row r="366" spans="1:43" s="4" customFormat="1" ht="15" x14ac:dyDescent="0.25">
      <c r="A366" s="48"/>
      <c r="B366" s="49" t="s">
        <v>58</v>
      </c>
      <c r="C366" s="372" t="s">
        <v>62</v>
      </c>
      <c r="D366" s="372"/>
      <c r="E366" s="372"/>
      <c r="F366" s="51"/>
      <c r="G366" s="52"/>
      <c r="H366" s="52"/>
      <c r="I366" s="52"/>
      <c r="J366" s="107">
        <v>1053</v>
      </c>
      <c r="K366" s="54">
        <v>1.1499999999999999</v>
      </c>
      <c r="L366" s="53">
        <v>3.13</v>
      </c>
      <c r="M366" s="54">
        <v>34.96</v>
      </c>
      <c r="N366" s="64">
        <v>109.42</v>
      </c>
      <c r="AF366" s="39"/>
      <c r="AG366" s="47"/>
      <c r="AH366" s="47"/>
      <c r="AK366" s="3" t="s">
        <v>62</v>
      </c>
      <c r="AN366" s="47"/>
      <c r="AO366" s="47"/>
      <c r="AQ366" s="47"/>
    </row>
    <row r="367" spans="1:43" s="4" customFormat="1" ht="15" x14ac:dyDescent="0.25">
      <c r="A367" s="48"/>
      <c r="B367" s="49" t="s">
        <v>73</v>
      </c>
      <c r="C367" s="372" t="s">
        <v>175</v>
      </c>
      <c r="D367" s="372"/>
      <c r="E367" s="372"/>
      <c r="F367" s="51"/>
      <c r="G367" s="52"/>
      <c r="H367" s="52"/>
      <c r="I367" s="52"/>
      <c r="J367" s="107">
        <v>1566.06</v>
      </c>
      <c r="K367" s="54">
        <v>1.1499999999999999</v>
      </c>
      <c r="L367" s="53">
        <v>4.6500000000000004</v>
      </c>
      <c r="M367" s="52"/>
      <c r="N367" s="58"/>
      <c r="AF367" s="39"/>
      <c r="AG367" s="47"/>
      <c r="AH367" s="47"/>
      <c r="AK367" s="3" t="s">
        <v>175</v>
      </c>
      <c r="AN367" s="47"/>
      <c r="AO367" s="47"/>
      <c r="AQ367" s="47"/>
    </row>
    <row r="368" spans="1:43" s="4" customFormat="1" ht="15" x14ac:dyDescent="0.25">
      <c r="A368" s="48"/>
      <c r="B368" s="49" t="s">
        <v>78</v>
      </c>
      <c r="C368" s="372" t="s">
        <v>176</v>
      </c>
      <c r="D368" s="372"/>
      <c r="E368" s="372"/>
      <c r="F368" s="51"/>
      <c r="G368" s="52"/>
      <c r="H368" s="52"/>
      <c r="I368" s="52"/>
      <c r="J368" s="53">
        <v>244.39</v>
      </c>
      <c r="K368" s="54">
        <v>1.1499999999999999</v>
      </c>
      <c r="L368" s="53">
        <v>0.73</v>
      </c>
      <c r="M368" s="54">
        <v>34.96</v>
      </c>
      <c r="N368" s="64">
        <v>25.52</v>
      </c>
      <c r="AF368" s="39"/>
      <c r="AG368" s="47"/>
      <c r="AH368" s="47"/>
      <c r="AK368" s="3" t="s">
        <v>176</v>
      </c>
      <c r="AN368" s="47"/>
      <c r="AO368" s="47"/>
      <c r="AQ368" s="47"/>
    </row>
    <row r="369" spans="1:44" s="4" customFormat="1" ht="15" x14ac:dyDescent="0.25">
      <c r="A369" s="48"/>
      <c r="B369" s="49" t="s">
        <v>122</v>
      </c>
      <c r="C369" s="372" t="s">
        <v>177</v>
      </c>
      <c r="D369" s="372"/>
      <c r="E369" s="372"/>
      <c r="F369" s="51"/>
      <c r="G369" s="52"/>
      <c r="H369" s="52"/>
      <c r="I369" s="52"/>
      <c r="J369" s="53">
        <v>909.27</v>
      </c>
      <c r="K369" s="52"/>
      <c r="L369" s="53">
        <v>2.35</v>
      </c>
      <c r="M369" s="52"/>
      <c r="N369" s="58"/>
      <c r="AF369" s="39"/>
      <c r="AG369" s="47"/>
      <c r="AH369" s="47"/>
      <c r="AK369" s="3" t="s">
        <v>177</v>
      </c>
      <c r="AN369" s="47"/>
      <c r="AO369" s="47"/>
      <c r="AQ369" s="47"/>
    </row>
    <row r="370" spans="1:44" s="4" customFormat="1" ht="15" x14ac:dyDescent="0.25">
      <c r="A370" s="56"/>
      <c r="B370" s="49"/>
      <c r="C370" s="372" t="s">
        <v>63</v>
      </c>
      <c r="D370" s="372"/>
      <c r="E370" s="372"/>
      <c r="F370" s="51" t="s">
        <v>64</v>
      </c>
      <c r="G370" s="63">
        <v>135</v>
      </c>
      <c r="H370" s="54">
        <v>1.1499999999999999</v>
      </c>
      <c r="I370" s="117">
        <v>0.40116600000000002</v>
      </c>
      <c r="J370" s="57"/>
      <c r="K370" s="52"/>
      <c r="L370" s="57"/>
      <c r="M370" s="52"/>
      <c r="N370" s="58"/>
      <c r="AF370" s="39"/>
      <c r="AG370" s="47"/>
      <c r="AH370" s="47"/>
      <c r="AL370" s="3" t="s">
        <v>63</v>
      </c>
      <c r="AN370" s="47"/>
      <c r="AO370" s="47"/>
      <c r="AQ370" s="47"/>
    </row>
    <row r="371" spans="1:44" s="4" customFormat="1" ht="15" x14ac:dyDescent="0.25">
      <c r="A371" s="56"/>
      <c r="B371" s="49"/>
      <c r="C371" s="372" t="s">
        <v>178</v>
      </c>
      <c r="D371" s="372"/>
      <c r="E371" s="372"/>
      <c r="F371" s="51" t="s">
        <v>64</v>
      </c>
      <c r="G371" s="54">
        <v>18.12</v>
      </c>
      <c r="H371" s="54">
        <v>1.1499999999999999</v>
      </c>
      <c r="I371" s="111">
        <v>5.3845400000000002E-2</v>
      </c>
      <c r="J371" s="57"/>
      <c r="K371" s="52"/>
      <c r="L371" s="57"/>
      <c r="M371" s="52"/>
      <c r="N371" s="58"/>
      <c r="AF371" s="39"/>
      <c r="AG371" s="47"/>
      <c r="AH371" s="47"/>
      <c r="AL371" s="3" t="s">
        <v>178</v>
      </c>
      <c r="AN371" s="47"/>
      <c r="AO371" s="47"/>
      <c r="AQ371" s="47"/>
    </row>
    <row r="372" spans="1:44" s="4" customFormat="1" ht="15" x14ac:dyDescent="0.25">
      <c r="A372" s="48"/>
      <c r="B372" s="49"/>
      <c r="C372" s="375" t="s">
        <v>65</v>
      </c>
      <c r="D372" s="375"/>
      <c r="E372" s="375"/>
      <c r="F372" s="59"/>
      <c r="G372" s="60"/>
      <c r="H372" s="60"/>
      <c r="I372" s="60"/>
      <c r="J372" s="108">
        <v>3528.33</v>
      </c>
      <c r="K372" s="60"/>
      <c r="L372" s="61">
        <v>10.130000000000001</v>
      </c>
      <c r="M372" s="60"/>
      <c r="N372" s="62"/>
      <c r="AF372" s="39"/>
      <c r="AG372" s="47"/>
      <c r="AH372" s="47"/>
      <c r="AM372" s="3" t="s">
        <v>65</v>
      </c>
      <c r="AN372" s="47"/>
      <c r="AO372" s="47"/>
      <c r="AQ372" s="47"/>
    </row>
    <row r="373" spans="1:44" s="4" customFormat="1" ht="15" x14ac:dyDescent="0.25">
      <c r="A373" s="56"/>
      <c r="B373" s="49"/>
      <c r="C373" s="372" t="s">
        <v>66</v>
      </c>
      <c r="D373" s="372"/>
      <c r="E373" s="372"/>
      <c r="F373" s="51"/>
      <c r="G373" s="52"/>
      <c r="H373" s="52"/>
      <c r="I373" s="52"/>
      <c r="J373" s="57"/>
      <c r="K373" s="52"/>
      <c r="L373" s="53">
        <v>3.86</v>
      </c>
      <c r="M373" s="52"/>
      <c r="N373" s="64">
        <v>134.94</v>
      </c>
      <c r="AF373" s="39"/>
      <c r="AG373" s="47"/>
      <c r="AH373" s="47"/>
      <c r="AL373" s="3" t="s">
        <v>66</v>
      </c>
      <c r="AN373" s="47"/>
      <c r="AO373" s="47"/>
      <c r="AQ373" s="47"/>
    </row>
    <row r="374" spans="1:44" s="4" customFormat="1" ht="23.25" x14ac:dyDescent="0.25">
      <c r="A374" s="56"/>
      <c r="B374" s="49" t="s">
        <v>1564</v>
      </c>
      <c r="C374" s="372" t="s">
        <v>1565</v>
      </c>
      <c r="D374" s="372"/>
      <c r="E374" s="372"/>
      <c r="F374" s="51" t="s">
        <v>69</v>
      </c>
      <c r="G374" s="63">
        <v>102</v>
      </c>
      <c r="H374" s="52"/>
      <c r="I374" s="63">
        <v>102</v>
      </c>
      <c r="J374" s="57"/>
      <c r="K374" s="52"/>
      <c r="L374" s="53">
        <v>3.94</v>
      </c>
      <c r="M374" s="52"/>
      <c r="N374" s="64">
        <v>137.63999999999999</v>
      </c>
      <c r="AF374" s="39"/>
      <c r="AG374" s="47"/>
      <c r="AH374" s="47"/>
      <c r="AL374" s="3" t="s">
        <v>1565</v>
      </c>
      <c r="AN374" s="47"/>
      <c r="AO374" s="47"/>
      <c r="AQ374" s="47"/>
    </row>
    <row r="375" spans="1:44" s="4" customFormat="1" ht="23.25" x14ac:dyDescent="0.25">
      <c r="A375" s="56"/>
      <c r="B375" s="49" t="s">
        <v>1566</v>
      </c>
      <c r="C375" s="372" t="s">
        <v>1567</v>
      </c>
      <c r="D375" s="372"/>
      <c r="E375" s="372"/>
      <c r="F375" s="51" t="s">
        <v>69</v>
      </c>
      <c r="G375" s="63">
        <v>58</v>
      </c>
      <c r="H375" s="52"/>
      <c r="I375" s="63">
        <v>58</v>
      </c>
      <c r="J375" s="57"/>
      <c r="K375" s="52"/>
      <c r="L375" s="53">
        <v>2.2400000000000002</v>
      </c>
      <c r="M375" s="52"/>
      <c r="N375" s="64">
        <v>78.27</v>
      </c>
      <c r="AF375" s="39"/>
      <c r="AG375" s="47"/>
      <c r="AH375" s="47"/>
      <c r="AL375" s="3" t="s">
        <v>1567</v>
      </c>
      <c r="AN375" s="47"/>
      <c r="AO375" s="47"/>
      <c r="AQ375" s="47"/>
    </row>
    <row r="376" spans="1:44" s="4" customFormat="1" ht="15" x14ac:dyDescent="0.25">
      <c r="A376" s="65"/>
      <c r="B376" s="66"/>
      <c r="C376" s="374" t="s">
        <v>72</v>
      </c>
      <c r="D376" s="374"/>
      <c r="E376" s="374"/>
      <c r="F376" s="42"/>
      <c r="G376" s="43"/>
      <c r="H376" s="43"/>
      <c r="I376" s="43"/>
      <c r="J376" s="45"/>
      <c r="K376" s="43"/>
      <c r="L376" s="67">
        <v>16.309999999999999</v>
      </c>
      <c r="M376" s="60"/>
      <c r="N376" s="46"/>
      <c r="AF376" s="39"/>
      <c r="AG376" s="47"/>
      <c r="AH376" s="47"/>
      <c r="AN376" s="47" t="s">
        <v>72</v>
      </c>
      <c r="AO376" s="47"/>
      <c r="AQ376" s="47"/>
    </row>
    <row r="377" spans="1:44" s="4" customFormat="1" ht="23.25" x14ac:dyDescent="0.25">
      <c r="A377" s="40" t="s">
        <v>404</v>
      </c>
      <c r="B377" s="41" t="s">
        <v>2845</v>
      </c>
      <c r="C377" s="374" t="s">
        <v>2846</v>
      </c>
      <c r="D377" s="374"/>
      <c r="E377" s="374"/>
      <c r="F377" s="42" t="s">
        <v>185</v>
      </c>
      <c r="G377" s="43">
        <v>0.26356800000000002</v>
      </c>
      <c r="H377" s="44">
        <v>1</v>
      </c>
      <c r="I377" s="112">
        <v>0.26356800000000002</v>
      </c>
      <c r="J377" s="67">
        <v>560</v>
      </c>
      <c r="K377" s="43"/>
      <c r="L377" s="67">
        <v>147.6</v>
      </c>
      <c r="M377" s="43"/>
      <c r="N377" s="46"/>
      <c r="AF377" s="39"/>
      <c r="AG377" s="47"/>
      <c r="AH377" s="47" t="s">
        <v>2846</v>
      </c>
      <c r="AN377" s="47"/>
      <c r="AO377" s="47"/>
      <c r="AQ377" s="47"/>
    </row>
    <row r="378" spans="1:44" s="4" customFormat="1" ht="15" x14ac:dyDescent="0.25">
      <c r="A378" s="65"/>
      <c r="B378" s="66"/>
      <c r="C378" s="374" t="s">
        <v>72</v>
      </c>
      <c r="D378" s="374"/>
      <c r="E378" s="374"/>
      <c r="F378" s="42"/>
      <c r="G378" s="43"/>
      <c r="H378" s="43"/>
      <c r="I378" s="43"/>
      <c r="J378" s="45"/>
      <c r="K378" s="43"/>
      <c r="L378" s="67">
        <v>147.6</v>
      </c>
      <c r="M378" s="60"/>
      <c r="N378" s="46"/>
      <c r="AF378" s="39"/>
      <c r="AG378" s="47"/>
      <c r="AH378" s="47"/>
      <c r="AN378" s="47" t="s">
        <v>72</v>
      </c>
      <c r="AO378" s="47"/>
      <c r="AQ378" s="47"/>
    </row>
    <row r="379" spans="1:44" s="4" customFormat="1" ht="34.5" x14ac:dyDescent="0.25">
      <c r="A379" s="40" t="s">
        <v>407</v>
      </c>
      <c r="B379" s="41" t="s">
        <v>2845</v>
      </c>
      <c r="C379" s="374" t="s">
        <v>3992</v>
      </c>
      <c r="D379" s="374"/>
      <c r="E379" s="374"/>
      <c r="F379" s="42" t="s">
        <v>185</v>
      </c>
      <c r="G379" s="43">
        <v>0.26356800000000002</v>
      </c>
      <c r="H379" s="44">
        <v>1</v>
      </c>
      <c r="I379" s="112">
        <v>0.26356800000000002</v>
      </c>
      <c r="J379" s="67">
        <v>14.5</v>
      </c>
      <c r="K379" s="43"/>
      <c r="L379" s="67">
        <v>3.82</v>
      </c>
      <c r="M379" s="43"/>
      <c r="N379" s="46"/>
      <c r="AF379" s="39"/>
      <c r="AG379" s="47"/>
      <c r="AH379" s="47" t="s">
        <v>3992</v>
      </c>
      <c r="AN379" s="47"/>
      <c r="AO379" s="47"/>
      <c r="AQ379" s="47"/>
    </row>
    <row r="380" spans="1:44" s="4" customFormat="1" ht="15" x14ac:dyDescent="0.25">
      <c r="A380" s="69"/>
      <c r="B380" s="50"/>
      <c r="C380" s="372" t="s">
        <v>3993</v>
      </c>
      <c r="D380" s="372"/>
      <c r="E380" s="372"/>
      <c r="F380" s="372"/>
      <c r="G380" s="372"/>
      <c r="H380" s="372"/>
      <c r="I380" s="372"/>
      <c r="J380" s="372"/>
      <c r="K380" s="372"/>
      <c r="L380" s="372"/>
      <c r="M380" s="372"/>
      <c r="N380" s="377"/>
      <c r="AF380" s="39"/>
      <c r="AG380" s="47"/>
      <c r="AH380" s="47"/>
      <c r="AN380" s="47"/>
      <c r="AO380" s="47"/>
      <c r="AQ380" s="47"/>
      <c r="AR380" s="3" t="s">
        <v>3993</v>
      </c>
    </row>
    <row r="381" spans="1:44" s="4" customFormat="1" ht="15" x14ac:dyDescent="0.25">
      <c r="A381" s="65"/>
      <c r="B381" s="66"/>
      <c r="C381" s="374" t="s">
        <v>72</v>
      </c>
      <c r="D381" s="374"/>
      <c r="E381" s="374"/>
      <c r="F381" s="42"/>
      <c r="G381" s="43"/>
      <c r="H381" s="43"/>
      <c r="I381" s="43"/>
      <c r="J381" s="45"/>
      <c r="K381" s="43"/>
      <c r="L381" s="67">
        <v>3.82</v>
      </c>
      <c r="M381" s="60"/>
      <c r="N381" s="46"/>
      <c r="AF381" s="39"/>
      <c r="AG381" s="47"/>
      <c r="AH381" s="47"/>
      <c r="AN381" s="47" t="s">
        <v>72</v>
      </c>
      <c r="AO381" s="47"/>
      <c r="AQ381" s="47"/>
    </row>
    <row r="382" spans="1:44" s="4" customFormat="1" ht="15" x14ac:dyDescent="0.25">
      <c r="A382" s="40" t="s">
        <v>409</v>
      </c>
      <c r="B382" s="41" t="s">
        <v>3109</v>
      </c>
      <c r="C382" s="374" t="s">
        <v>2865</v>
      </c>
      <c r="D382" s="374"/>
      <c r="E382" s="374"/>
      <c r="F382" s="42" t="s">
        <v>2866</v>
      </c>
      <c r="G382" s="43">
        <v>1.7621600000000001E-2</v>
      </c>
      <c r="H382" s="44">
        <v>1</v>
      </c>
      <c r="I382" s="119">
        <v>1.7621600000000001E-2</v>
      </c>
      <c r="J382" s="45"/>
      <c r="K382" s="43"/>
      <c r="L382" s="67">
        <v>3.34</v>
      </c>
      <c r="M382" s="43"/>
      <c r="N382" s="46"/>
      <c r="AF382" s="39"/>
      <c r="AG382" s="47"/>
      <c r="AH382" s="47" t="s">
        <v>2865</v>
      </c>
      <c r="AN382" s="47"/>
      <c r="AO382" s="47"/>
      <c r="AQ382" s="47"/>
    </row>
    <row r="383" spans="1:44" s="4" customFormat="1" ht="22.5" x14ac:dyDescent="0.25">
      <c r="A383" s="103"/>
      <c r="B383" s="49" t="s">
        <v>3932</v>
      </c>
      <c r="C383" s="368" t="s">
        <v>218</v>
      </c>
      <c r="D383" s="368"/>
      <c r="E383" s="368"/>
      <c r="F383" s="368"/>
      <c r="G383" s="368"/>
      <c r="H383" s="368"/>
      <c r="I383" s="368"/>
      <c r="J383" s="368"/>
      <c r="K383" s="368"/>
      <c r="L383" s="368"/>
      <c r="M383" s="368"/>
      <c r="N383" s="376"/>
      <c r="AF383" s="39"/>
      <c r="AG383" s="47"/>
      <c r="AH383" s="47"/>
      <c r="AJ383" s="3" t="s">
        <v>218</v>
      </c>
      <c r="AN383" s="47"/>
      <c r="AO383" s="47"/>
      <c r="AQ383" s="47"/>
    </row>
    <row r="384" spans="1:44" s="4" customFormat="1" ht="15" x14ac:dyDescent="0.25">
      <c r="A384" s="48"/>
      <c r="B384" s="49" t="s">
        <v>73</v>
      </c>
      <c r="C384" s="372" t="s">
        <v>175</v>
      </c>
      <c r="D384" s="372"/>
      <c r="E384" s="372"/>
      <c r="F384" s="51"/>
      <c r="G384" s="52"/>
      <c r="H384" s="52"/>
      <c r="I384" s="52"/>
      <c r="J384" s="53">
        <v>143.1</v>
      </c>
      <c r="K384" s="54">
        <v>1.1499999999999999</v>
      </c>
      <c r="L384" s="53">
        <v>2.9</v>
      </c>
      <c r="M384" s="52"/>
      <c r="N384" s="58"/>
      <c r="AF384" s="39"/>
      <c r="AG384" s="47"/>
      <c r="AH384" s="47"/>
      <c r="AK384" s="3" t="s">
        <v>175</v>
      </c>
      <c r="AN384" s="47"/>
      <c r="AO384" s="47"/>
      <c r="AQ384" s="47"/>
    </row>
    <row r="385" spans="1:43" s="4" customFormat="1" ht="15" x14ac:dyDescent="0.25">
      <c r="A385" s="48"/>
      <c r="B385" s="49" t="s">
        <v>78</v>
      </c>
      <c r="C385" s="372" t="s">
        <v>176</v>
      </c>
      <c r="D385" s="372"/>
      <c r="E385" s="372"/>
      <c r="F385" s="51"/>
      <c r="G385" s="52"/>
      <c r="H385" s="52"/>
      <c r="I385" s="52"/>
      <c r="J385" s="53">
        <v>13.5</v>
      </c>
      <c r="K385" s="54">
        <v>1.1499999999999999</v>
      </c>
      <c r="L385" s="53">
        <v>0.27</v>
      </c>
      <c r="M385" s="54">
        <v>34.96</v>
      </c>
      <c r="N385" s="64">
        <v>9.44</v>
      </c>
      <c r="AF385" s="39"/>
      <c r="AG385" s="47"/>
      <c r="AH385" s="47"/>
      <c r="AK385" s="3" t="s">
        <v>176</v>
      </c>
      <c r="AN385" s="47"/>
      <c r="AO385" s="47"/>
      <c r="AQ385" s="47"/>
    </row>
    <row r="386" spans="1:43" s="4" customFormat="1" ht="15" x14ac:dyDescent="0.25">
      <c r="A386" s="56"/>
      <c r="B386" s="49"/>
      <c r="C386" s="372" t="s">
        <v>66</v>
      </c>
      <c r="D386" s="372"/>
      <c r="E386" s="372"/>
      <c r="F386" s="51"/>
      <c r="G386" s="52"/>
      <c r="H386" s="52"/>
      <c r="I386" s="52"/>
      <c r="J386" s="57"/>
      <c r="K386" s="52"/>
      <c r="L386" s="53">
        <v>0.27</v>
      </c>
      <c r="M386" s="52"/>
      <c r="N386" s="64">
        <v>9.44</v>
      </c>
      <c r="AF386" s="39"/>
      <c r="AG386" s="47"/>
      <c r="AH386" s="47"/>
      <c r="AL386" s="3" t="s">
        <v>66</v>
      </c>
      <c r="AN386" s="47"/>
      <c r="AO386" s="47"/>
      <c r="AQ386" s="47"/>
    </row>
    <row r="387" spans="1:43" s="4" customFormat="1" ht="23.25" x14ac:dyDescent="0.25">
      <c r="A387" s="56"/>
      <c r="B387" s="49" t="s">
        <v>1564</v>
      </c>
      <c r="C387" s="372" t="s">
        <v>1565</v>
      </c>
      <c r="D387" s="372"/>
      <c r="E387" s="372"/>
      <c r="F387" s="51" t="s">
        <v>69</v>
      </c>
      <c r="G387" s="63">
        <v>102</v>
      </c>
      <c r="H387" s="52"/>
      <c r="I387" s="63">
        <v>102</v>
      </c>
      <c r="J387" s="57"/>
      <c r="K387" s="52"/>
      <c r="L387" s="53">
        <v>0.28000000000000003</v>
      </c>
      <c r="M387" s="52"/>
      <c r="N387" s="64">
        <v>9.6300000000000008</v>
      </c>
      <c r="AF387" s="39"/>
      <c r="AG387" s="47"/>
      <c r="AH387" s="47"/>
      <c r="AL387" s="3" t="s">
        <v>1565</v>
      </c>
      <c r="AN387" s="47"/>
      <c r="AO387" s="47"/>
      <c r="AQ387" s="47"/>
    </row>
    <row r="388" spans="1:43" s="4" customFormat="1" ht="23.25" x14ac:dyDescent="0.25">
      <c r="A388" s="56"/>
      <c r="B388" s="49" t="s">
        <v>1566</v>
      </c>
      <c r="C388" s="372" t="s">
        <v>1567</v>
      </c>
      <c r="D388" s="372"/>
      <c r="E388" s="372"/>
      <c r="F388" s="51" t="s">
        <v>69</v>
      </c>
      <c r="G388" s="63">
        <v>58</v>
      </c>
      <c r="H388" s="52"/>
      <c r="I388" s="63">
        <v>58</v>
      </c>
      <c r="J388" s="57"/>
      <c r="K388" s="52"/>
      <c r="L388" s="53">
        <v>0.16</v>
      </c>
      <c r="M388" s="52"/>
      <c r="N388" s="64">
        <v>5.48</v>
      </c>
      <c r="AF388" s="39"/>
      <c r="AG388" s="47"/>
      <c r="AH388" s="47"/>
      <c r="AL388" s="3" t="s">
        <v>1567</v>
      </c>
      <c r="AN388" s="47"/>
      <c r="AO388" s="47"/>
      <c r="AQ388" s="47"/>
    </row>
    <row r="389" spans="1:43" s="4" customFormat="1" ht="15" x14ac:dyDescent="0.25">
      <c r="A389" s="65"/>
      <c r="B389" s="66"/>
      <c r="C389" s="374" t="s">
        <v>72</v>
      </c>
      <c r="D389" s="374"/>
      <c r="E389" s="374"/>
      <c r="F389" s="42"/>
      <c r="G389" s="43"/>
      <c r="H389" s="43"/>
      <c r="I389" s="43"/>
      <c r="J389" s="45"/>
      <c r="K389" s="43"/>
      <c r="L389" s="67">
        <v>3.34</v>
      </c>
      <c r="M389" s="60"/>
      <c r="N389" s="46"/>
      <c r="AF389" s="39"/>
      <c r="AG389" s="47"/>
      <c r="AH389" s="47"/>
      <c r="AN389" s="47" t="s">
        <v>72</v>
      </c>
      <c r="AO389" s="47"/>
      <c r="AQ389" s="47"/>
    </row>
    <row r="390" spans="1:43" s="4" customFormat="1" ht="15" x14ac:dyDescent="0.25">
      <c r="A390" s="40" t="s">
        <v>411</v>
      </c>
      <c r="B390" s="41" t="s">
        <v>3994</v>
      </c>
      <c r="C390" s="374" t="s">
        <v>3995</v>
      </c>
      <c r="D390" s="374"/>
      <c r="E390" s="374"/>
      <c r="F390" s="42" t="s">
        <v>61</v>
      </c>
      <c r="G390" s="43">
        <v>2</v>
      </c>
      <c r="H390" s="44">
        <v>1</v>
      </c>
      <c r="I390" s="44">
        <v>2</v>
      </c>
      <c r="J390" s="45"/>
      <c r="K390" s="43"/>
      <c r="L390" s="45"/>
      <c r="M390" s="43"/>
      <c r="N390" s="46"/>
      <c r="AF390" s="39"/>
      <c r="AG390" s="47"/>
      <c r="AH390" s="47" t="s">
        <v>3995</v>
      </c>
      <c r="AN390" s="47"/>
      <c r="AO390" s="47"/>
      <c r="AQ390" s="47"/>
    </row>
    <row r="391" spans="1:43" s="4" customFormat="1" ht="22.5" x14ac:dyDescent="0.25">
      <c r="A391" s="103"/>
      <c r="B391" s="49" t="s">
        <v>3932</v>
      </c>
      <c r="C391" s="368" t="s">
        <v>218</v>
      </c>
      <c r="D391" s="368"/>
      <c r="E391" s="368"/>
      <c r="F391" s="368"/>
      <c r="G391" s="368"/>
      <c r="H391" s="368"/>
      <c r="I391" s="368"/>
      <c r="J391" s="368"/>
      <c r="K391" s="368"/>
      <c r="L391" s="368"/>
      <c r="M391" s="368"/>
      <c r="N391" s="376"/>
      <c r="AF391" s="39"/>
      <c r="AG391" s="47"/>
      <c r="AH391" s="47"/>
      <c r="AJ391" s="3" t="s">
        <v>218</v>
      </c>
      <c r="AN391" s="47"/>
      <c r="AO391" s="47"/>
      <c r="AQ391" s="47"/>
    </row>
    <row r="392" spans="1:43" s="4" customFormat="1" ht="15" x14ac:dyDescent="0.25">
      <c r="A392" s="48"/>
      <c r="B392" s="49" t="s">
        <v>58</v>
      </c>
      <c r="C392" s="372" t="s">
        <v>62</v>
      </c>
      <c r="D392" s="372"/>
      <c r="E392" s="372"/>
      <c r="F392" s="51"/>
      <c r="G392" s="52"/>
      <c r="H392" s="52"/>
      <c r="I392" s="52"/>
      <c r="J392" s="53">
        <v>11.32</v>
      </c>
      <c r="K392" s="54">
        <v>1.1499999999999999</v>
      </c>
      <c r="L392" s="53">
        <v>26.04</v>
      </c>
      <c r="M392" s="54">
        <v>34.96</v>
      </c>
      <c r="N392" s="64">
        <v>910.36</v>
      </c>
      <c r="AF392" s="39"/>
      <c r="AG392" s="47"/>
      <c r="AH392" s="47"/>
      <c r="AK392" s="3" t="s">
        <v>62</v>
      </c>
      <c r="AN392" s="47"/>
      <c r="AO392" s="47"/>
      <c r="AQ392" s="47"/>
    </row>
    <row r="393" spans="1:43" s="4" customFormat="1" ht="15" x14ac:dyDescent="0.25">
      <c r="A393" s="48"/>
      <c r="B393" s="49" t="s">
        <v>73</v>
      </c>
      <c r="C393" s="372" t="s">
        <v>175</v>
      </c>
      <c r="D393" s="372"/>
      <c r="E393" s="372"/>
      <c r="F393" s="51"/>
      <c r="G393" s="52"/>
      <c r="H393" s="52"/>
      <c r="I393" s="52"/>
      <c r="J393" s="53">
        <v>3.94</v>
      </c>
      <c r="K393" s="54">
        <v>1.1499999999999999</v>
      </c>
      <c r="L393" s="53">
        <v>9.06</v>
      </c>
      <c r="M393" s="52"/>
      <c r="N393" s="58"/>
      <c r="AF393" s="39"/>
      <c r="AG393" s="47"/>
      <c r="AH393" s="47"/>
      <c r="AK393" s="3" t="s">
        <v>175</v>
      </c>
      <c r="AN393" s="47"/>
      <c r="AO393" s="47"/>
      <c r="AQ393" s="47"/>
    </row>
    <row r="394" spans="1:43" s="4" customFormat="1" ht="15" x14ac:dyDescent="0.25">
      <c r="A394" s="48"/>
      <c r="B394" s="49" t="s">
        <v>78</v>
      </c>
      <c r="C394" s="372" t="s">
        <v>176</v>
      </c>
      <c r="D394" s="372"/>
      <c r="E394" s="372"/>
      <c r="F394" s="51"/>
      <c r="G394" s="52"/>
      <c r="H394" s="52"/>
      <c r="I394" s="52"/>
      <c r="J394" s="53">
        <v>0.7</v>
      </c>
      <c r="K394" s="54">
        <v>1.1499999999999999</v>
      </c>
      <c r="L394" s="53">
        <v>1.61</v>
      </c>
      <c r="M394" s="54">
        <v>34.96</v>
      </c>
      <c r="N394" s="64">
        <v>56.29</v>
      </c>
      <c r="AF394" s="39"/>
      <c r="AG394" s="47"/>
      <c r="AH394" s="47"/>
      <c r="AK394" s="3" t="s">
        <v>176</v>
      </c>
      <c r="AN394" s="47"/>
      <c r="AO394" s="47"/>
      <c r="AQ394" s="47"/>
    </row>
    <row r="395" spans="1:43" s="4" customFormat="1" ht="15" x14ac:dyDescent="0.25">
      <c r="A395" s="48"/>
      <c r="B395" s="49" t="s">
        <v>122</v>
      </c>
      <c r="C395" s="372" t="s">
        <v>177</v>
      </c>
      <c r="D395" s="372"/>
      <c r="E395" s="372"/>
      <c r="F395" s="51"/>
      <c r="G395" s="52"/>
      <c r="H395" s="52"/>
      <c r="I395" s="52"/>
      <c r="J395" s="53">
        <v>0.53</v>
      </c>
      <c r="K395" s="52"/>
      <c r="L395" s="53">
        <v>1.06</v>
      </c>
      <c r="M395" s="52"/>
      <c r="N395" s="58"/>
      <c r="AF395" s="39"/>
      <c r="AG395" s="47"/>
      <c r="AH395" s="47"/>
      <c r="AK395" s="3" t="s">
        <v>177</v>
      </c>
      <c r="AN395" s="47"/>
      <c r="AO395" s="47"/>
      <c r="AQ395" s="47"/>
    </row>
    <row r="396" spans="1:43" s="4" customFormat="1" ht="15" x14ac:dyDescent="0.25">
      <c r="A396" s="56"/>
      <c r="B396" s="49"/>
      <c r="C396" s="372" t="s">
        <v>63</v>
      </c>
      <c r="D396" s="372"/>
      <c r="E396" s="372"/>
      <c r="F396" s="51" t="s">
        <v>64</v>
      </c>
      <c r="G396" s="54">
        <v>1.31</v>
      </c>
      <c r="H396" s="54">
        <v>1.1499999999999999</v>
      </c>
      <c r="I396" s="109">
        <v>3.0129999999999999</v>
      </c>
      <c r="J396" s="57"/>
      <c r="K396" s="52"/>
      <c r="L396" s="57"/>
      <c r="M396" s="52"/>
      <c r="N396" s="58"/>
      <c r="AF396" s="39"/>
      <c r="AG396" s="47"/>
      <c r="AH396" s="47"/>
      <c r="AL396" s="3" t="s">
        <v>63</v>
      </c>
      <c r="AN396" s="47"/>
      <c r="AO396" s="47"/>
      <c r="AQ396" s="47"/>
    </row>
    <row r="397" spans="1:43" s="4" customFormat="1" ht="15" x14ac:dyDescent="0.25">
      <c r="A397" s="56"/>
      <c r="B397" s="49"/>
      <c r="C397" s="372" t="s">
        <v>178</v>
      </c>
      <c r="D397" s="372"/>
      <c r="E397" s="372"/>
      <c r="F397" s="51" t="s">
        <v>64</v>
      </c>
      <c r="G397" s="54">
        <v>0.06</v>
      </c>
      <c r="H397" s="54">
        <v>1.1499999999999999</v>
      </c>
      <c r="I397" s="109">
        <v>0.13800000000000001</v>
      </c>
      <c r="J397" s="57"/>
      <c r="K397" s="52"/>
      <c r="L397" s="57"/>
      <c r="M397" s="52"/>
      <c r="N397" s="58"/>
      <c r="AF397" s="39"/>
      <c r="AG397" s="47"/>
      <c r="AH397" s="47"/>
      <c r="AL397" s="3" t="s">
        <v>178</v>
      </c>
      <c r="AN397" s="47"/>
      <c r="AO397" s="47"/>
      <c r="AQ397" s="47"/>
    </row>
    <row r="398" spans="1:43" s="4" customFormat="1" ht="15" x14ac:dyDescent="0.25">
      <c r="A398" s="48"/>
      <c r="B398" s="49"/>
      <c r="C398" s="375" t="s">
        <v>65</v>
      </c>
      <c r="D398" s="375"/>
      <c r="E398" s="375"/>
      <c r="F398" s="59"/>
      <c r="G398" s="60"/>
      <c r="H398" s="60"/>
      <c r="I398" s="60"/>
      <c r="J398" s="61">
        <v>15.79</v>
      </c>
      <c r="K398" s="60"/>
      <c r="L398" s="61">
        <v>36.159999999999997</v>
      </c>
      <c r="M398" s="60"/>
      <c r="N398" s="62"/>
      <c r="AF398" s="39"/>
      <c r="AG398" s="47"/>
      <c r="AH398" s="47"/>
      <c r="AM398" s="3" t="s">
        <v>65</v>
      </c>
      <c r="AN398" s="47"/>
      <c r="AO398" s="47"/>
      <c r="AQ398" s="47"/>
    </row>
    <row r="399" spans="1:43" s="4" customFormat="1" ht="15" x14ac:dyDescent="0.25">
      <c r="A399" s="56"/>
      <c r="B399" s="49"/>
      <c r="C399" s="372" t="s">
        <v>66</v>
      </c>
      <c r="D399" s="372"/>
      <c r="E399" s="372"/>
      <c r="F399" s="51"/>
      <c r="G399" s="52"/>
      <c r="H399" s="52"/>
      <c r="I399" s="52"/>
      <c r="J399" s="57"/>
      <c r="K399" s="52"/>
      <c r="L399" s="53">
        <v>27.65</v>
      </c>
      <c r="M399" s="52"/>
      <c r="N399" s="64">
        <v>966.65</v>
      </c>
      <c r="AF399" s="39"/>
      <c r="AG399" s="47"/>
      <c r="AH399" s="47"/>
      <c r="AL399" s="3" t="s">
        <v>66</v>
      </c>
      <c r="AN399" s="47"/>
      <c r="AO399" s="47"/>
      <c r="AQ399" s="47"/>
    </row>
    <row r="400" spans="1:43" s="4" customFormat="1" ht="23.25" x14ac:dyDescent="0.25">
      <c r="A400" s="56"/>
      <c r="B400" s="49" t="s">
        <v>718</v>
      </c>
      <c r="C400" s="372" t="s">
        <v>719</v>
      </c>
      <c r="D400" s="372"/>
      <c r="E400" s="372"/>
      <c r="F400" s="51" t="s">
        <v>69</v>
      </c>
      <c r="G400" s="63">
        <v>117</v>
      </c>
      <c r="H400" s="52"/>
      <c r="I400" s="63">
        <v>117</v>
      </c>
      <c r="J400" s="57"/>
      <c r="K400" s="52"/>
      <c r="L400" s="53">
        <v>32.35</v>
      </c>
      <c r="M400" s="52"/>
      <c r="N400" s="55">
        <v>1130.98</v>
      </c>
      <c r="AF400" s="39"/>
      <c r="AG400" s="47"/>
      <c r="AH400" s="47"/>
      <c r="AL400" s="3" t="s">
        <v>719</v>
      </c>
      <c r="AN400" s="47"/>
      <c r="AO400" s="47"/>
      <c r="AQ400" s="47"/>
    </row>
    <row r="401" spans="1:43" s="4" customFormat="1" ht="23.25" x14ac:dyDescent="0.25">
      <c r="A401" s="56"/>
      <c r="B401" s="49" t="s">
        <v>720</v>
      </c>
      <c r="C401" s="372" t="s">
        <v>721</v>
      </c>
      <c r="D401" s="372"/>
      <c r="E401" s="372"/>
      <c r="F401" s="51" t="s">
        <v>69</v>
      </c>
      <c r="G401" s="63">
        <v>74</v>
      </c>
      <c r="H401" s="52"/>
      <c r="I401" s="63">
        <v>74</v>
      </c>
      <c r="J401" s="57"/>
      <c r="K401" s="52"/>
      <c r="L401" s="53">
        <v>20.46</v>
      </c>
      <c r="M401" s="52"/>
      <c r="N401" s="64">
        <v>715.32</v>
      </c>
      <c r="AF401" s="39"/>
      <c r="AG401" s="47"/>
      <c r="AH401" s="47"/>
      <c r="AL401" s="3" t="s">
        <v>721</v>
      </c>
      <c r="AN401" s="47"/>
      <c r="AO401" s="47"/>
      <c r="AQ401" s="47"/>
    </row>
    <row r="402" spans="1:43" s="4" customFormat="1" ht="15" x14ac:dyDescent="0.25">
      <c r="A402" s="65"/>
      <c r="B402" s="66"/>
      <c r="C402" s="374" t="s">
        <v>72</v>
      </c>
      <c r="D402" s="374"/>
      <c r="E402" s="374"/>
      <c r="F402" s="42"/>
      <c r="G402" s="43"/>
      <c r="H402" s="43"/>
      <c r="I402" s="43"/>
      <c r="J402" s="45"/>
      <c r="K402" s="43"/>
      <c r="L402" s="67">
        <v>88.97</v>
      </c>
      <c r="M402" s="60"/>
      <c r="N402" s="46"/>
      <c r="AF402" s="39"/>
      <c r="AG402" s="47"/>
      <c r="AH402" s="47"/>
      <c r="AN402" s="47" t="s">
        <v>72</v>
      </c>
      <c r="AO402" s="47"/>
      <c r="AQ402" s="47"/>
    </row>
    <row r="403" spans="1:43" s="4" customFormat="1" ht="23.25" x14ac:dyDescent="0.25">
      <c r="A403" s="40" t="s">
        <v>413</v>
      </c>
      <c r="B403" s="41" t="s">
        <v>3996</v>
      </c>
      <c r="C403" s="374" t="s">
        <v>3997</v>
      </c>
      <c r="D403" s="374"/>
      <c r="E403" s="374"/>
      <c r="F403" s="42" t="s">
        <v>61</v>
      </c>
      <c r="G403" s="43">
        <v>2</v>
      </c>
      <c r="H403" s="44">
        <v>1</v>
      </c>
      <c r="I403" s="44">
        <v>2</v>
      </c>
      <c r="J403" s="67">
        <v>596.04</v>
      </c>
      <c r="K403" s="43"/>
      <c r="L403" s="105">
        <v>1192.08</v>
      </c>
      <c r="M403" s="43"/>
      <c r="N403" s="46"/>
      <c r="AF403" s="39"/>
      <c r="AG403" s="47"/>
      <c r="AH403" s="47" t="s">
        <v>3997</v>
      </c>
      <c r="AN403" s="47"/>
      <c r="AO403" s="47"/>
      <c r="AQ403" s="47"/>
    </row>
    <row r="404" spans="1:43" s="4" customFormat="1" ht="15" x14ac:dyDescent="0.25">
      <c r="A404" s="65"/>
      <c r="B404" s="66"/>
      <c r="C404" s="374" t="s">
        <v>72</v>
      </c>
      <c r="D404" s="374"/>
      <c r="E404" s="374"/>
      <c r="F404" s="42"/>
      <c r="G404" s="43"/>
      <c r="H404" s="43"/>
      <c r="I404" s="43"/>
      <c r="J404" s="45"/>
      <c r="K404" s="43"/>
      <c r="L404" s="105">
        <v>1192.08</v>
      </c>
      <c r="M404" s="60"/>
      <c r="N404" s="46"/>
      <c r="AF404" s="39"/>
      <c r="AG404" s="47"/>
      <c r="AH404" s="47"/>
      <c r="AN404" s="47" t="s">
        <v>72</v>
      </c>
      <c r="AO404" s="47"/>
      <c r="AQ404" s="47"/>
    </row>
    <row r="405" spans="1:43" s="4" customFormat="1" ht="0" hidden="1" customHeight="1" x14ac:dyDescent="0.25">
      <c r="A405" s="71"/>
      <c r="B405" s="72"/>
      <c r="C405" s="72"/>
      <c r="D405" s="72"/>
      <c r="E405" s="72"/>
      <c r="F405" s="73"/>
      <c r="G405" s="73"/>
      <c r="H405" s="73"/>
      <c r="I405" s="73"/>
      <c r="J405" s="74"/>
      <c r="K405" s="73"/>
      <c r="L405" s="74"/>
      <c r="M405" s="52"/>
      <c r="N405" s="74"/>
      <c r="AF405" s="39"/>
      <c r="AG405" s="47"/>
      <c r="AH405" s="47"/>
      <c r="AN405" s="47"/>
      <c r="AO405" s="47"/>
      <c r="AQ405" s="47"/>
    </row>
    <row r="406" spans="1:43" s="4" customFormat="1" ht="15" x14ac:dyDescent="0.25">
      <c r="A406" s="78"/>
      <c r="B406" s="79"/>
      <c r="C406" s="374" t="s">
        <v>3998</v>
      </c>
      <c r="D406" s="374"/>
      <c r="E406" s="374"/>
      <c r="F406" s="374"/>
      <c r="G406" s="374"/>
      <c r="H406" s="374"/>
      <c r="I406" s="374"/>
      <c r="J406" s="374"/>
      <c r="K406" s="374"/>
      <c r="L406" s="80"/>
      <c r="M406" s="81"/>
      <c r="N406" s="82"/>
      <c r="AF406" s="39"/>
      <c r="AG406" s="47"/>
      <c r="AH406" s="47"/>
      <c r="AN406" s="47"/>
      <c r="AO406" s="47" t="s">
        <v>3998</v>
      </c>
      <c r="AQ406" s="47"/>
    </row>
    <row r="407" spans="1:43" s="4" customFormat="1" ht="15" x14ac:dyDescent="0.25">
      <c r="A407" s="83"/>
      <c r="B407" s="49"/>
      <c r="C407" s="372" t="s">
        <v>83</v>
      </c>
      <c r="D407" s="372"/>
      <c r="E407" s="372"/>
      <c r="F407" s="372"/>
      <c r="G407" s="372"/>
      <c r="H407" s="372"/>
      <c r="I407" s="372"/>
      <c r="J407" s="372"/>
      <c r="K407" s="372"/>
      <c r="L407" s="106">
        <v>215039.78</v>
      </c>
      <c r="M407" s="85"/>
      <c r="N407" s="86">
        <v>1377912.26</v>
      </c>
      <c r="AF407" s="39"/>
      <c r="AG407" s="47"/>
      <c r="AH407" s="47"/>
      <c r="AN407" s="47"/>
      <c r="AO407" s="47"/>
      <c r="AP407" s="3" t="s">
        <v>83</v>
      </c>
      <c r="AQ407" s="47"/>
    </row>
    <row r="408" spans="1:43" s="4" customFormat="1" ht="15" x14ac:dyDescent="0.25">
      <c r="A408" s="83"/>
      <c r="B408" s="49"/>
      <c r="C408" s="372" t="s">
        <v>84</v>
      </c>
      <c r="D408" s="372"/>
      <c r="E408" s="372"/>
      <c r="F408" s="372"/>
      <c r="G408" s="372"/>
      <c r="H408" s="372"/>
      <c r="I408" s="372"/>
      <c r="J408" s="372"/>
      <c r="K408" s="372"/>
      <c r="L408" s="87"/>
      <c r="M408" s="85"/>
      <c r="N408" s="88"/>
      <c r="AF408" s="39"/>
      <c r="AG408" s="47"/>
      <c r="AH408" s="47"/>
      <c r="AN408" s="47"/>
      <c r="AO408" s="47"/>
      <c r="AP408" s="3" t="s">
        <v>84</v>
      </c>
      <c r="AQ408" s="47"/>
    </row>
    <row r="409" spans="1:43" s="4" customFormat="1" ht="15" x14ac:dyDescent="0.25">
      <c r="A409" s="83"/>
      <c r="B409" s="49"/>
      <c r="C409" s="372" t="s">
        <v>85</v>
      </c>
      <c r="D409" s="372"/>
      <c r="E409" s="372"/>
      <c r="F409" s="372"/>
      <c r="G409" s="372"/>
      <c r="H409" s="372"/>
      <c r="I409" s="372"/>
      <c r="J409" s="372"/>
      <c r="K409" s="372"/>
      <c r="L409" s="84">
        <v>198.81</v>
      </c>
      <c r="M409" s="85"/>
      <c r="N409" s="86">
        <v>6950.39</v>
      </c>
      <c r="AF409" s="39"/>
      <c r="AG409" s="47"/>
      <c r="AH409" s="47"/>
      <c r="AN409" s="47"/>
      <c r="AO409" s="47"/>
      <c r="AP409" s="3" t="s">
        <v>85</v>
      </c>
      <c r="AQ409" s="47"/>
    </row>
    <row r="410" spans="1:43" s="4" customFormat="1" ht="15" x14ac:dyDescent="0.25">
      <c r="A410" s="83"/>
      <c r="B410" s="49"/>
      <c r="C410" s="372" t="s">
        <v>193</v>
      </c>
      <c r="D410" s="372"/>
      <c r="E410" s="372"/>
      <c r="F410" s="372"/>
      <c r="G410" s="372"/>
      <c r="H410" s="372"/>
      <c r="I410" s="372"/>
      <c r="J410" s="372"/>
      <c r="K410" s="372"/>
      <c r="L410" s="106">
        <v>1149.01</v>
      </c>
      <c r="M410" s="85"/>
      <c r="N410" s="86">
        <v>14017.92</v>
      </c>
      <c r="AF410" s="39"/>
      <c r="AG410" s="47"/>
      <c r="AH410" s="47"/>
      <c r="AN410" s="47"/>
      <c r="AO410" s="47"/>
      <c r="AP410" s="3" t="s">
        <v>193</v>
      </c>
      <c r="AQ410" s="47"/>
    </row>
    <row r="411" spans="1:43" s="4" customFormat="1" ht="15" x14ac:dyDescent="0.25">
      <c r="A411" s="83"/>
      <c r="B411" s="49"/>
      <c r="C411" s="372" t="s">
        <v>194</v>
      </c>
      <c r="D411" s="372"/>
      <c r="E411" s="372"/>
      <c r="F411" s="372"/>
      <c r="G411" s="372"/>
      <c r="H411" s="372"/>
      <c r="I411" s="372"/>
      <c r="J411" s="372"/>
      <c r="K411" s="372"/>
      <c r="L411" s="84">
        <v>85.1</v>
      </c>
      <c r="M411" s="85"/>
      <c r="N411" s="86">
        <v>2975.1</v>
      </c>
      <c r="AF411" s="39"/>
      <c r="AG411" s="47"/>
      <c r="AH411" s="47"/>
      <c r="AN411" s="47"/>
      <c r="AO411" s="47"/>
      <c r="AP411" s="3" t="s">
        <v>194</v>
      </c>
      <c r="AQ411" s="47"/>
    </row>
    <row r="412" spans="1:43" s="4" customFormat="1" ht="15" x14ac:dyDescent="0.25">
      <c r="A412" s="83"/>
      <c r="B412" s="49"/>
      <c r="C412" s="372" t="s">
        <v>195</v>
      </c>
      <c r="D412" s="372"/>
      <c r="E412" s="372"/>
      <c r="F412" s="372"/>
      <c r="G412" s="372"/>
      <c r="H412" s="372"/>
      <c r="I412" s="372"/>
      <c r="J412" s="372"/>
      <c r="K412" s="372"/>
      <c r="L412" s="106">
        <v>213691.96</v>
      </c>
      <c r="M412" s="85"/>
      <c r="N412" s="86">
        <v>1356943.95</v>
      </c>
      <c r="AF412" s="39"/>
      <c r="AG412" s="47"/>
      <c r="AH412" s="47"/>
      <c r="AN412" s="47"/>
      <c r="AO412" s="47"/>
      <c r="AP412" s="3" t="s">
        <v>195</v>
      </c>
      <c r="AQ412" s="47"/>
    </row>
    <row r="413" spans="1:43" s="4" customFormat="1" ht="15" x14ac:dyDescent="0.25">
      <c r="A413" s="83"/>
      <c r="B413" s="49"/>
      <c r="C413" s="372" t="s">
        <v>196</v>
      </c>
      <c r="D413" s="372"/>
      <c r="E413" s="372"/>
      <c r="F413" s="372"/>
      <c r="G413" s="372"/>
      <c r="H413" s="372"/>
      <c r="I413" s="372"/>
      <c r="J413" s="372"/>
      <c r="K413" s="372"/>
      <c r="L413" s="106">
        <v>215571.47</v>
      </c>
      <c r="M413" s="85"/>
      <c r="N413" s="86">
        <v>1396499.79</v>
      </c>
      <c r="AF413" s="39"/>
      <c r="AG413" s="47"/>
      <c r="AH413" s="47"/>
      <c r="AN413" s="47"/>
      <c r="AO413" s="47"/>
      <c r="AP413" s="3" t="s">
        <v>196</v>
      </c>
      <c r="AQ413" s="47"/>
    </row>
    <row r="414" spans="1:43" s="4" customFormat="1" ht="15" x14ac:dyDescent="0.25">
      <c r="A414" s="83"/>
      <c r="B414" s="49"/>
      <c r="C414" s="372" t="s">
        <v>84</v>
      </c>
      <c r="D414" s="372"/>
      <c r="E414" s="372"/>
      <c r="F414" s="372"/>
      <c r="G414" s="372"/>
      <c r="H414" s="372"/>
      <c r="I414" s="372"/>
      <c r="J414" s="372"/>
      <c r="K414" s="372"/>
      <c r="L414" s="87"/>
      <c r="M414" s="85"/>
      <c r="N414" s="88"/>
      <c r="AF414" s="39"/>
      <c r="AG414" s="47"/>
      <c r="AH414" s="47"/>
      <c r="AN414" s="47"/>
      <c r="AO414" s="47"/>
      <c r="AP414" s="3" t="s">
        <v>84</v>
      </c>
      <c r="AQ414" s="47"/>
    </row>
    <row r="415" spans="1:43" s="4" customFormat="1" ht="15" x14ac:dyDescent="0.25">
      <c r="A415" s="83"/>
      <c r="B415" s="49"/>
      <c r="C415" s="372" t="s">
        <v>197</v>
      </c>
      <c r="D415" s="372"/>
      <c r="E415" s="372"/>
      <c r="F415" s="372"/>
      <c r="G415" s="372"/>
      <c r="H415" s="372"/>
      <c r="I415" s="372"/>
      <c r="J415" s="372"/>
      <c r="K415" s="372"/>
      <c r="L415" s="84">
        <v>198.81</v>
      </c>
      <c r="M415" s="85"/>
      <c r="N415" s="86">
        <v>6950.39</v>
      </c>
      <c r="AF415" s="39"/>
      <c r="AG415" s="47"/>
      <c r="AH415" s="47"/>
      <c r="AN415" s="47"/>
      <c r="AO415" s="47"/>
      <c r="AP415" s="3" t="s">
        <v>197</v>
      </c>
      <c r="AQ415" s="47"/>
    </row>
    <row r="416" spans="1:43" s="4" customFormat="1" ht="15" x14ac:dyDescent="0.25">
      <c r="A416" s="83"/>
      <c r="B416" s="49"/>
      <c r="C416" s="372" t="s">
        <v>199</v>
      </c>
      <c r="D416" s="372"/>
      <c r="E416" s="372"/>
      <c r="F416" s="372"/>
      <c r="G416" s="372"/>
      <c r="H416" s="372"/>
      <c r="I416" s="372"/>
      <c r="J416" s="372"/>
      <c r="K416" s="372"/>
      <c r="L416" s="106">
        <v>1149.01</v>
      </c>
      <c r="M416" s="85"/>
      <c r="N416" s="88"/>
      <c r="AF416" s="39"/>
      <c r="AG416" s="47"/>
      <c r="AH416" s="47"/>
      <c r="AN416" s="47"/>
      <c r="AO416" s="47"/>
      <c r="AP416" s="3" t="s">
        <v>199</v>
      </c>
      <c r="AQ416" s="47"/>
    </row>
    <row r="417" spans="1:43" s="4" customFormat="1" ht="15" x14ac:dyDescent="0.25">
      <c r="A417" s="83"/>
      <c r="B417" s="49"/>
      <c r="C417" s="372" t="s">
        <v>200</v>
      </c>
      <c r="D417" s="372"/>
      <c r="E417" s="372"/>
      <c r="F417" s="372"/>
      <c r="G417" s="372"/>
      <c r="H417" s="372"/>
      <c r="I417" s="372"/>
      <c r="J417" s="372"/>
      <c r="K417" s="372"/>
      <c r="L417" s="84">
        <v>85.1</v>
      </c>
      <c r="M417" s="85"/>
      <c r="N417" s="86">
        <v>2975.1</v>
      </c>
      <c r="AF417" s="39"/>
      <c r="AG417" s="47"/>
      <c r="AH417" s="47"/>
      <c r="AN417" s="47"/>
      <c r="AO417" s="47"/>
      <c r="AP417" s="3" t="s">
        <v>200</v>
      </c>
      <c r="AQ417" s="47"/>
    </row>
    <row r="418" spans="1:43" s="4" customFormat="1" ht="15" x14ac:dyDescent="0.25">
      <c r="A418" s="83"/>
      <c r="B418" s="49"/>
      <c r="C418" s="372" t="s">
        <v>201</v>
      </c>
      <c r="D418" s="372"/>
      <c r="E418" s="372"/>
      <c r="F418" s="372"/>
      <c r="G418" s="372"/>
      <c r="H418" s="372"/>
      <c r="I418" s="372"/>
      <c r="J418" s="372"/>
      <c r="K418" s="372"/>
      <c r="L418" s="106">
        <v>213691.96</v>
      </c>
      <c r="M418" s="85"/>
      <c r="N418" s="88"/>
      <c r="AF418" s="39"/>
      <c r="AG418" s="47"/>
      <c r="AH418" s="47"/>
      <c r="AN418" s="47"/>
      <c r="AO418" s="47"/>
      <c r="AP418" s="3" t="s">
        <v>201</v>
      </c>
      <c r="AQ418" s="47"/>
    </row>
    <row r="419" spans="1:43" s="4" customFormat="1" ht="15" x14ac:dyDescent="0.25">
      <c r="A419" s="83"/>
      <c r="B419" s="49"/>
      <c r="C419" s="372" t="s">
        <v>202</v>
      </c>
      <c r="D419" s="372"/>
      <c r="E419" s="372"/>
      <c r="F419" s="372"/>
      <c r="G419" s="372"/>
      <c r="H419" s="372"/>
      <c r="I419" s="372"/>
      <c r="J419" s="372"/>
      <c r="K419" s="372"/>
      <c r="L419" s="84">
        <v>328.77</v>
      </c>
      <c r="M419" s="85"/>
      <c r="N419" s="86">
        <v>11493.54</v>
      </c>
      <c r="AF419" s="39"/>
      <c r="AG419" s="47"/>
      <c r="AH419" s="47"/>
      <c r="AN419" s="47"/>
      <c r="AO419" s="47"/>
      <c r="AP419" s="3" t="s">
        <v>202</v>
      </c>
      <c r="AQ419" s="47"/>
    </row>
    <row r="420" spans="1:43" s="4" customFormat="1" ht="15" x14ac:dyDescent="0.25">
      <c r="A420" s="83"/>
      <c r="B420" s="49"/>
      <c r="C420" s="372" t="s">
        <v>203</v>
      </c>
      <c r="D420" s="372"/>
      <c r="E420" s="372"/>
      <c r="F420" s="372"/>
      <c r="G420" s="372"/>
      <c r="H420" s="372"/>
      <c r="I420" s="372"/>
      <c r="J420" s="372"/>
      <c r="K420" s="372"/>
      <c r="L420" s="84">
        <v>202.92</v>
      </c>
      <c r="M420" s="85"/>
      <c r="N420" s="86">
        <v>7093.99</v>
      </c>
      <c r="AF420" s="39"/>
      <c r="AG420" s="47"/>
      <c r="AH420" s="47"/>
      <c r="AN420" s="47"/>
      <c r="AO420" s="47"/>
      <c r="AP420" s="3" t="s">
        <v>203</v>
      </c>
      <c r="AQ420" s="47"/>
    </row>
    <row r="421" spans="1:43" s="4" customFormat="1" ht="15" x14ac:dyDescent="0.25">
      <c r="A421" s="83"/>
      <c r="B421" s="49"/>
      <c r="C421" s="372" t="s">
        <v>92</v>
      </c>
      <c r="D421" s="372"/>
      <c r="E421" s="372"/>
      <c r="F421" s="372"/>
      <c r="G421" s="372"/>
      <c r="H421" s="372"/>
      <c r="I421" s="372"/>
      <c r="J421" s="372"/>
      <c r="K421" s="372"/>
      <c r="L421" s="84">
        <v>283.91000000000003</v>
      </c>
      <c r="M421" s="85"/>
      <c r="N421" s="86">
        <v>9925.49</v>
      </c>
      <c r="AF421" s="39"/>
      <c r="AG421" s="47"/>
      <c r="AH421" s="47"/>
      <c r="AN421" s="47"/>
      <c r="AO421" s="47"/>
      <c r="AP421" s="3" t="s">
        <v>92</v>
      </c>
      <c r="AQ421" s="47"/>
    </row>
    <row r="422" spans="1:43" s="4" customFormat="1" ht="15" x14ac:dyDescent="0.25">
      <c r="A422" s="83"/>
      <c r="B422" s="49"/>
      <c r="C422" s="372" t="s">
        <v>93</v>
      </c>
      <c r="D422" s="372"/>
      <c r="E422" s="372"/>
      <c r="F422" s="372"/>
      <c r="G422" s="372"/>
      <c r="H422" s="372"/>
      <c r="I422" s="372"/>
      <c r="J422" s="372"/>
      <c r="K422" s="372"/>
      <c r="L422" s="84">
        <v>328.77</v>
      </c>
      <c r="M422" s="85"/>
      <c r="N422" s="86">
        <v>11493.54</v>
      </c>
      <c r="AF422" s="39"/>
      <c r="AG422" s="47"/>
      <c r="AH422" s="47"/>
      <c r="AN422" s="47"/>
      <c r="AO422" s="47"/>
      <c r="AP422" s="3" t="s">
        <v>93</v>
      </c>
      <c r="AQ422" s="47"/>
    </row>
    <row r="423" spans="1:43" s="4" customFormat="1" ht="15" x14ac:dyDescent="0.25">
      <c r="A423" s="83"/>
      <c r="B423" s="49"/>
      <c r="C423" s="372" t="s">
        <v>94</v>
      </c>
      <c r="D423" s="372"/>
      <c r="E423" s="372"/>
      <c r="F423" s="372"/>
      <c r="G423" s="372"/>
      <c r="H423" s="372"/>
      <c r="I423" s="372"/>
      <c r="J423" s="372"/>
      <c r="K423" s="372"/>
      <c r="L423" s="84">
        <v>202.92</v>
      </c>
      <c r="M423" s="85"/>
      <c r="N423" s="86">
        <v>7093.99</v>
      </c>
      <c r="AF423" s="39"/>
      <c r="AG423" s="47"/>
      <c r="AH423" s="47"/>
      <c r="AN423" s="47"/>
      <c r="AO423" s="47"/>
      <c r="AP423" s="3" t="s">
        <v>94</v>
      </c>
      <c r="AQ423" s="47"/>
    </row>
    <row r="424" spans="1:43" s="4" customFormat="1" ht="15" x14ac:dyDescent="0.25">
      <c r="A424" s="83"/>
      <c r="B424" s="89"/>
      <c r="C424" s="373" t="s">
        <v>3999</v>
      </c>
      <c r="D424" s="373"/>
      <c r="E424" s="373"/>
      <c r="F424" s="373"/>
      <c r="G424" s="373"/>
      <c r="H424" s="373"/>
      <c r="I424" s="373"/>
      <c r="J424" s="373"/>
      <c r="K424" s="373"/>
      <c r="L424" s="93">
        <v>215571.47</v>
      </c>
      <c r="M424" s="91"/>
      <c r="N424" s="92">
        <v>1396499.79</v>
      </c>
      <c r="AF424" s="39"/>
      <c r="AG424" s="47"/>
      <c r="AH424" s="47"/>
      <c r="AN424" s="47"/>
      <c r="AO424" s="47"/>
      <c r="AQ424" s="47" t="s">
        <v>3999</v>
      </c>
    </row>
    <row r="425" spans="1:43" s="4" customFormat="1" ht="15" x14ac:dyDescent="0.25">
      <c r="A425" s="83"/>
      <c r="B425" s="49"/>
      <c r="C425" s="372" t="s">
        <v>84</v>
      </c>
      <c r="D425" s="372"/>
      <c r="E425" s="372"/>
      <c r="F425" s="372"/>
      <c r="G425" s="372"/>
      <c r="H425" s="372"/>
      <c r="I425" s="372"/>
      <c r="J425" s="372"/>
      <c r="K425" s="372"/>
      <c r="L425" s="87"/>
      <c r="M425" s="85"/>
      <c r="N425" s="88"/>
      <c r="AF425" s="39"/>
      <c r="AG425" s="47"/>
      <c r="AH425" s="47"/>
      <c r="AN425" s="47"/>
      <c r="AO425" s="47"/>
      <c r="AP425" s="3" t="s">
        <v>84</v>
      </c>
      <c r="AQ425" s="47"/>
    </row>
    <row r="426" spans="1:43" s="4" customFormat="1" ht="15" x14ac:dyDescent="0.25">
      <c r="A426" s="83"/>
      <c r="B426" s="49"/>
      <c r="C426" s="372" t="s">
        <v>241</v>
      </c>
      <c r="D426" s="372"/>
      <c r="E426" s="372"/>
      <c r="F426" s="372"/>
      <c r="G426" s="372"/>
      <c r="H426" s="372"/>
      <c r="I426" s="372"/>
      <c r="J426" s="372"/>
      <c r="K426" s="372"/>
      <c r="L426" s="106">
        <v>210027.6</v>
      </c>
      <c r="M426" s="85"/>
      <c r="N426" s="86">
        <v>1333675.25</v>
      </c>
      <c r="AF426" s="39"/>
      <c r="AG426" s="47"/>
      <c r="AH426" s="47"/>
      <c r="AN426" s="47"/>
      <c r="AO426" s="47"/>
      <c r="AP426" s="3" t="s">
        <v>241</v>
      </c>
      <c r="AQ426" s="47"/>
    </row>
    <row r="427" spans="1:43" s="4" customFormat="1" ht="15" x14ac:dyDescent="0.25">
      <c r="A427" s="378" t="s">
        <v>4000</v>
      </c>
      <c r="B427" s="379"/>
      <c r="C427" s="379"/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80"/>
      <c r="AF427" s="39" t="s">
        <v>4000</v>
      </c>
      <c r="AG427" s="47"/>
      <c r="AH427" s="47"/>
      <c r="AN427" s="47"/>
      <c r="AO427" s="47"/>
      <c r="AQ427" s="47"/>
    </row>
    <row r="428" spans="1:43" s="4" customFormat="1" ht="23.25" x14ac:dyDescent="0.25">
      <c r="A428" s="40" t="s">
        <v>414</v>
      </c>
      <c r="B428" s="41" t="s">
        <v>251</v>
      </c>
      <c r="C428" s="374" t="s">
        <v>252</v>
      </c>
      <c r="D428" s="374"/>
      <c r="E428" s="374"/>
      <c r="F428" s="42" t="s">
        <v>171</v>
      </c>
      <c r="G428" s="43">
        <v>0.152</v>
      </c>
      <c r="H428" s="44">
        <v>1</v>
      </c>
      <c r="I428" s="116">
        <v>0.152</v>
      </c>
      <c r="J428" s="45"/>
      <c r="K428" s="43"/>
      <c r="L428" s="45"/>
      <c r="M428" s="43"/>
      <c r="N428" s="46"/>
      <c r="AF428" s="39"/>
      <c r="AG428" s="47"/>
      <c r="AH428" s="47" t="s">
        <v>252</v>
      </c>
      <c r="AN428" s="47"/>
      <c r="AO428" s="47"/>
      <c r="AQ428" s="47"/>
    </row>
    <row r="429" spans="1:43" s="4" customFormat="1" ht="15" x14ac:dyDescent="0.25">
      <c r="A429" s="69"/>
      <c r="B429" s="50"/>
      <c r="C429" s="372" t="s">
        <v>4001</v>
      </c>
      <c r="D429" s="372"/>
      <c r="E429" s="372"/>
      <c r="F429" s="372"/>
      <c r="G429" s="372"/>
      <c r="H429" s="372"/>
      <c r="I429" s="372"/>
      <c r="J429" s="372"/>
      <c r="K429" s="372"/>
      <c r="L429" s="372"/>
      <c r="M429" s="372"/>
      <c r="N429" s="377"/>
      <c r="AF429" s="39"/>
      <c r="AG429" s="47"/>
      <c r="AH429" s="47"/>
      <c r="AI429" s="3" t="s">
        <v>4001</v>
      </c>
      <c r="AN429" s="47"/>
      <c r="AO429" s="47"/>
      <c r="AQ429" s="47"/>
    </row>
    <row r="430" spans="1:43" s="4" customFormat="1" ht="22.5" x14ac:dyDescent="0.25">
      <c r="A430" s="103"/>
      <c r="B430" s="49" t="s">
        <v>3932</v>
      </c>
      <c r="C430" s="368" t="s">
        <v>218</v>
      </c>
      <c r="D430" s="368"/>
      <c r="E430" s="368"/>
      <c r="F430" s="368"/>
      <c r="G430" s="368"/>
      <c r="H430" s="368"/>
      <c r="I430" s="368"/>
      <c r="J430" s="368"/>
      <c r="K430" s="368"/>
      <c r="L430" s="368"/>
      <c r="M430" s="368"/>
      <c r="N430" s="376"/>
      <c r="AF430" s="39"/>
      <c r="AG430" s="47"/>
      <c r="AH430" s="47"/>
      <c r="AJ430" s="3" t="s">
        <v>218</v>
      </c>
      <c r="AN430" s="47"/>
      <c r="AO430" s="47"/>
      <c r="AQ430" s="47"/>
    </row>
    <row r="431" spans="1:43" s="4" customFormat="1" ht="15" x14ac:dyDescent="0.25">
      <c r="A431" s="48"/>
      <c r="B431" s="49" t="s">
        <v>58</v>
      </c>
      <c r="C431" s="372" t="s">
        <v>62</v>
      </c>
      <c r="D431" s="372"/>
      <c r="E431" s="372"/>
      <c r="F431" s="51"/>
      <c r="G431" s="52"/>
      <c r="H431" s="52"/>
      <c r="I431" s="52"/>
      <c r="J431" s="53">
        <v>173.23</v>
      </c>
      <c r="K431" s="54">
        <v>1.1499999999999999</v>
      </c>
      <c r="L431" s="53">
        <v>30.28</v>
      </c>
      <c r="M431" s="54">
        <v>34.96</v>
      </c>
      <c r="N431" s="55">
        <v>1058.5899999999999</v>
      </c>
      <c r="AF431" s="39"/>
      <c r="AG431" s="47"/>
      <c r="AH431" s="47"/>
      <c r="AK431" s="3" t="s">
        <v>62</v>
      </c>
      <c r="AN431" s="47"/>
      <c r="AO431" s="47"/>
      <c r="AQ431" s="47"/>
    </row>
    <row r="432" spans="1:43" s="4" customFormat="1" ht="15" x14ac:dyDescent="0.25">
      <c r="A432" s="48"/>
      <c r="B432" s="49" t="s">
        <v>73</v>
      </c>
      <c r="C432" s="372" t="s">
        <v>175</v>
      </c>
      <c r="D432" s="372"/>
      <c r="E432" s="372"/>
      <c r="F432" s="51"/>
      <c r="G432" s="52"/>
      <c r="H432" s="52"/>
      <c r="I432" s="52"/>
      <c r="J432" s="107">
        <v>5268.76</v>
      </c>
      <c r="K432" s="54">
        <v>1.1499999999999999</v>
      </c>
      <c r="L432" s="53">
        <v>920.98</v>
      </c>
      <c r="M432" s="52"/>
      <c r="N432" s="58"/>
      <c r="AF432" s="39"/>
      <c r="AG432" s="47"/>
      <c r="AH432" s="47"/>
      <c r="AK432" s="3" t="s">
        <v>175</v>
      </c>
      <c r="AN432" s="47"/>
      <c r="AO432" s="47"/>
      <c r="AQ432" s="47"/>
    </row>
    <row r="433" spans="1:43" s="4" customFormat="1" ht="15" x14ac:dyDescent="0.25">
      <c r="A433" s="48"/>
      <c r="B433" s="49" t="s">
        <v>78</v>
      </c>
      <c r="C433" s="372" t="s">
        <v>176</v>
      </c>
      <c r="D433" s="372"/>
      <c r="E433" s="372"/>
      <c r="F433" s="51"/>
      <c r="G433" s="52"/>
      <c r="H433" s="52"/>
      <c r="I433" s="52"/>
      <c r="J433" s="53">
        <v>267.67</v>
      </c>
      <c r="K433" s="54">
        <v>1.1499999999999999</v>
      </c>
      <c r="L433" s="53">
        <v>46.79</v>
      </c>
      <c r="M433" s="54">
        <v>34.96</v>
      </c>
      <c r="N433" s="55">
        <v>1635.78</v>
      </c>
      <c r="AF433" s="39"/>
      <c r="AG433" s="47"/>
      <c r="AH433" s="47"/>
      <c r="AK433" s="3" t="s">
        <v>176</v>
      </c>
      <c r="AN433" s="47"/>
      <c r="AO433" s="47"/>
      <c r="AQ433" s="47"/>
    </row>
    <row r="434" spans="1:43" s="4" customFormat="1" ht="15" x14ac:dyDescent="0.25">
      <c r="A434" s="48"/>
      <c r="B434" s="49" t="s">
        <v>122</v>
      </c>
      <c r="C434" s="372" t="s">
        <v>177</v>
      </c>
      <c r="D434" s="372"/>
      <c r="E434" s="372"/>
      <c r="F434" s="51"/>
      <c r="G434" s="52"/>
      <c r="H434" s="52"/>
      <c r="I434" s="52"/>
      <c r="J434" s="53">
        <v>17.079999999999998</v>
      </c>
      <c r="K434" s="52"/>
      <c r="L434" s="53">
        <v>2.6</v>
      </c>
      <c r="M434" s="52"/>
      <c r="N434" s="58"/>
      <c r="AF434" s="39"/>
      <c r="AG434" s="47"/>
      <c r="AH434" s="47"/>
      <c r="AK434" s="3" t="s">
        <v>177</v>
      </c>
      <c r="AN434" s="47"/>
      <c r="AO434" s="47"/>
      <c r="AQ434" s="47"/>
    </row>
    <row r="435" spans="1:43" s="4" customFormat="1" ht="15" x14ac:dyDescent="0.25">
      <c r="A435" s="56"/>
      <c r="B435" s="49"/>
      <c r="C435" s="372" t="s">
        <v>63</v>
      </c>
      <c r="D435" s="372"/>
      <c r="E435" s="372"/>
      <c r="F435" s="51" t="s">
        <v>64</v>
      </c>
      <c r="G435" s="104">
        <v>21.6</v>
      </c>
      <c r="H435" s="54">
        <v>1.1499999999999999</v>
      </c>
      <c r="I435" s="114">
        <v>3.7756799999999999</v>
      </c>
      <c r="J435" s="57"/>
      <c r="K435" s="52"/>
      <c r="L435" s="57"/>
      <c r="M435" s="52"/>
      <c r="N435" s="58"/>
      <c r="AF435" s="39"/>
      <c r="AG435" s="47"/>
      <c r="AH435" s="47"/>
      <c r="AL435" s="3" t="s">
        <v>63</v>
      </c>
      <c r="AN435" s="47"/>
      <c r="AO435" s="47"/>
      <c r="AQ435" s="47"/>
    </row>
    <row r="436" spans="1:43" s="4" customFormat="1" ht="15" x14ac:dyDescent="0.25">
      <c r="A436" s="56"/>
      <c r="B436" s="49"/>
      <c r="C436" s="372" t="s">
        <v>178</v>
      </c>
      <c r="D436" s="372"/>
      <c r="E436" s="372"/>
      <c r="F436" s="51" t="s">
        <v>64</v>
      </c>
      <c r="G436" s="104">
        <v>20.6</v>
      </c>
      <c r="H436" s="54">
        <v>1.1499999999999999</v>
      </c>
      <c r="I436" s="114">
        <v>3.6008800000000001</v>
      </c>
      <c r="J436" s="57"/>
      <c r="K436" s="52"/>
      <c r="L436" s="57"/>
      <c r="M436" s="52"/>
      <c r="N436" s="58"/>
      <c r="AF436" s="39"/>
      <c r="AG436" s="47"/>
      <c r="AH436" s="47"/>
      <c r="AL436" s="3" t="s">
        <v>178</v>
      </c>
      <c r="AN436" s="47"/>
      <c r="AO436" s="47"/>
      <c r="AQ436" s="47"/>
    </row>
    <row r="437" spans="1:43" s="4" customFormat="1" ht="15" x14ac:dyDescent="0.25">
      <c r="A437" s="48"/>
      <c r="B437" s="49"/>
      <c r="C437" s="375" t="s">
        <v>65</v>
      </c>
      <c r="D437" s="375"/>
      <c r="E437" s="375"/>
      <c r="F437" s="59"/>
      <c r="G437" s="60"/>
      <c r="H437" s="60"/>
      <c r="I437" s="60"/>
      <c r="J437" s="108">
        <v>5459.07</v>
      </c>
      <c r="K437" s="60"/>
      <c r="L437" s="61">
        <v>953.86</v>
      </c>
      <c r="M437" s="60"/>
      <c r="N437" s="62"/>
      <c r="AF437" s="39"/>
      <c r="AG437" s="47"/>
      <c r="AH437" s="47"/>
      <c r="AM437" s="3" t="s">
        <v>65</v>
      </c>
      <c r="AN437" s="47"/>
      <c r="AO437" s="47"/>
      <c r="AQ437" s="47"/>
    </row>
    <row r="438" spans="1:43" s="4" customFormat="1" ht="15" x14ac:dyDescent="0.25">
      <c r="A438" s="56"/>
      <c r="B438" s="49"/>
      <c r="C438" s="372" t="s">
        <v>66</v>
      </c>
      <c r="D438" s="372"/>
      <c r="E438" s="372"/>
      <c r="F438" s="51"/>
      <c r="G438" s="52"/>
      <c r="H438" s="52"/>
      <c r="I438" s="52"/>
      <c r="J438" s="57"/>
      <c r="K438" s="52"/>
      <c r="L438" s="53">
        <v>77.069999999999993</v>
      </c>
      <c r="M438" s="52"/>
      <c r="N438" s="55">
        <v>2694.37</v>
      </c>
      <c r="AF438" s="39"/>
      <c r="AG438" s="47"/>
      <c r="AH438" s="47"/>
      <c r="AL438" s="3" t="s">
        <v>66</v>
      </c>
      <c r="AN438" s="47"/>
      <c r="AO438" s="47"/>
      <c r="AQ438" s="47"/>
    </row>
    <row r="439" spans="1:43" s="4" customFormat="1" ht="15" x14ac:dyDescent="0.25">
      <c r="A439" s="56"/>
      <c r="B439" s="49" t="s">
        <v>179</v>
      </c>
      <c r="C439" s="372" t="s">
        <v>180</v>
      </c>
      <c r="D439" s="372"/>
      <c r="E439" s="372"/>
      <c r="F439" s="51" t="s">
        <v>69</v>
      </c>
      <c r="G439" s="63">
        <v>147</v>
      </c>
      <c r="H439" s="52"/>
      <c r="I439" s="63">
        <v>147</v>
      </c>
      <c r="J439" s="57"/>
      <c r="K439" s="52"/>
      <c r="L439" s="53">
        <v>113.29</v>
      </c>
      <c r="M439" s="52"/>
      <c r="N439" s="55">
        <v>3960.72</v>
      </c>
      <c r="AF439" s="39"/>
      <c r="AG439" s="47"/>
      <c r="AH439" s="47"/>
      <c r="AL439" s="3" t="s">
        <v>180</v>
      </c>
      <c r="AN439" s="47"/>
      <c r="AO439" s="47"/>
      <c r="AQ439" s="47"/>
    </row>
    <row r="440" spans="1:43" s="4" customFormat="1" ht="15" x14ac:dyDescent="0.25">
      <c r="A440" s="56"/>
      <c r="B440" s="49" t="s">
        <v>181</v>
      </c>
      <c r="C440" s="372" t="s">
        <v>182</v>
      </c>
      <c r="D440" s="372"/>
      <c r="E440" s="372"/>
      <c r="F440" s="51" t="s">
        <v>69</v>
      </c>
      <c r="G440" s="63">
        <v>134</v>
      </c>
      <c r="H440" s="52"/>
      <c r="I440" s="63">
        <v>134</v>
      </c>
      <c r="J440" s="57"/>
      <c r="K440" s="52"/>
      <c r="L440" s="53">
        <v>103.27</v>
      </c>
      <c r="M440" s="52"/>
      <c r="N440" s="55">
        <v>3610.46</v>
      </c>
      <c r="AF440" s="39"/>
      <c r="AG440" s="47"/>
      <c r="AH440" s="47"/>
      <c r="AL440" s="3" t="s">
        <v>182</v>
      </c>
      <c r="AN440" s="47"/>
      <c r="AO440" s="47"/>
      <c r="AQ440" s="47"/>
    </row>
    <row r="441" spans="1:43" s="4" customFormat="1" ht="15" x14ac:dyDescent="0.25">
      <c r="A441" s="65"/>
      <c r="B441" s="66"/>
      <c r="C441" s="374" t="s">
        <v>72</v>
      </c>
      <c r="D441" s="374"/>
      <c r="E441" s="374"/>
      <c r="F441" s="42"/>
      <c r="G441" s="43"/>
      <c r="H441" s="43"/>
      <c r="I441" s="43"/>
      <c r="J441" s="45"/>
      <c r="K441" s="43"/>
      <c r="L441" s="105">
        <v>1170.42</v>
      </c>
      <c r="M441" s="60"/>
      <c r="N441" s="46"/>
      <c r="AF441" s="39"/>
      <c r="AG441" s="47"/>
      <c r="AH441" s="47"/>
      <c r="AN441" s="47" t="s">
        <v>72</v>
      </c>
      <c r="AO441" s="47"/>
      <c r="AQ441" s="47"/>
    </row>
    <row r="442" spans="1:43" s="4" customFormat="1" ht="15" x14ac:dyDescent="0.25">
      <c r="A442" s="40" t="s">
        <v>416</v>
      </c>
      <c r="B442" s="41" t="s">
        <v>4002</v>
      </c>
      <c r="C442" s="374" t="s">
        <v>4003</v>
      </c>
      <c r="D442" s="374"/>
      <c r="E442" s="374"/>
      <c r="F442" s="42" t="s">
        <v>185</v>
      </c>
      <c r="G442" s="43">
        <v>19.152000000000001</v>
      </c>
      <c r="H442" s="44">
        <v>1</v>
      </c>
      <c r="I442" s="116">
        <v>19.152000000000001</v>
      </c>
      <c r="J442" s="67">
        <v>108.4</v>
      </c>
      <c r="K442" s="43"/>
      <c r="L442" s="105">
        <v>2076.08</v>
      </c>
      <c r="M442" s="43"/>
      <c r="N442" s="46"/>
      <c r="AF442" s="39"/>
      <c r="AG442" s="47"/>
      <c r="AH442" s="47" t="s">
        <v>4003</v>
      </c>
      <c r="AN442" s="47"/>
      <c r="AO442" s="47"/>
      <c r="AQ442" s="47"/>
    </row>
    <row r="443" spans="1:43" s="4" customFormat="1" ht="15" x14ac:dyDescent="0.25">
      <c r="A443" s="69"/>
      <c r="B443" s="50"/>
      <c r="C443" s="372" t="s">
        <v>4004</v>
      </c>
      <c r="D443" s="372"/>
      <c r="E443" s="372"/>
      <c r="F443" s="372"/>
      <c r="G443" s="372"/>
      <c r="H443" s="372"/>
      <c r="I443" s="372"/>
      <c r="J443" s="372"/>
      <c r="K443" s="372"/>
      <c r="L443" s="372"/>
      <c r="M443" s="372"/>
      <c r="N443" s="377"/>
      <c r="AF443" s="39"/>
      <c r="AG443" s="47"/>
      <c r="AH443" s="47"/>
      <c r="AI443" s="3" t="s">
        <v>4004</v>
      </c>
      <c r="AN443" s="47"/>
      <c r="AO443" s="47"/>
      <c r="AQ443" s="47"/>
    </row>
    <row r="444" spans="1:43" s="4" customFormat="1" ht="15" x14ac:dyDescent="0.25">
      <c r="A444" s="65"/>
      <c r="B444" s="66"/>
      <c r="C444" s="374" t="s">
        <v>72</v>
      </c>
      <c r="D444" s="374"/>
      <c r="E444" s="374"/>
      <c r="F444" s="42"/>
      <c r="G444" s="43"/>
      <c r="H444" s="43"/>
      <c r="I444" s="43"/>
      <c r="J444" s="45"/>
      <c r="K444" s="43"/>
      <c r="L444" s="105">
        <v>2076.08</v>
      </c>
      <c r="M444" s="60"/>
      <c r="N444" s="46"/>
      <c r="AF444" s="39"/>
      <c r="AG444" s="47"/>
      <c r="AH444" s="47"/>
      <c r="AN444" s="47" t="s">
        <v>72</v>
      </c>
      <c r="AO444" s="47"/>
      <c r="AQ444" s="47"/>
    </row>
    <row r="445" spans="1:43" s="4" customFormat="1" ht="45.75" x14ac:dyDescent="0.25">
      <c r="A445" s="40" t="s">
        <v>422</v>
      </c>
      <c r="B445" s="41" t="s">
        <v>3671</v>
      </c>
      <c r="C445" s="374" t="s">
        <v>4005</v>
      </c>
      <c r="D445" s="374"/>
      <c r="E445" s="374"/>
      <c r="F445" s="42" t="s">
        <v>263</v>
      </c>
      <c r="G445" s="43">
        <v>9.1999999999999998E-2</v>
      </c>
      <c r="H445" s="44">
        <v>1</v>
      </c>
      <c r="I445" s="116">
        <v>9.1999999999999998E-2</v>
      </c>
      <c r="J445" s="45"/>
      <c r="K445" s="43"/>
      <c r="L445" s="45"/>
      <c r="M445" s="43"/>
      <c r="N445" s="46"/>
      <c r="AF445" s="39"/>
      <c r="AG445" s="47"/>
      <c r="AH445" s="47" t="s">
        <v>4005</v>
      </c>
      <c r="AN445" s="47"/>
      <c r="AO445" s="47"/>
      <c r="AQ445" s="47"/>
    </row>
    <row r="446" spans="1:43" s="4" customFormat="1" ht="15" x14ac:dyDescent="0.25">
      <c r="A446" s="69"/>
      <c r="B446" s="50"/>
      <c r="C446" s="372" t="s">
        <v>4006</v>
      </c>
      <c r="D446" s="372"/>
      <c r="E446" s="372"/>
      <c r="F446" s="372"/>
      <c r="G446" s="372"/>
      <c r="H446" s="372"/>
      <c r="I446" s="372"/>
      <c r="J446" s="372"/>
      <c r="K446" s="372"/>
      <c r="L446" s="372"/>
      <c r="M446" s="372"/>
      <c r="N446" s="377"/>
      <c r="AF446" s="39"/>
      <c r="AG446" s="47"/>
      <c r="AH446" s="47"/>
      <c r="AI446" s="3" t="s">
        <v>4006</v>
      </c>
      <c r="AN446" s="47"/>
      <c r="AO446" s="47"/>
      <c r="AQ446" s="47"/>
    </row>
    <row r="447" spans="1:43" s="4" customFormat="1" ht="22.5" x14ac:dyDescent="0.25">
      <c r="A447" s="103"/>
      <c r="B447" s="49" t="s">
        <v>3932</v>
      </c>
      <c r="C447" s="368" t="s">
        <v>218</v>
      </c>
      <c r="D447" s="368"/>
      <c r="E447" s="368"/>
      <c r="F447" s="368"/>
      <c r="G447" s="368"/>
      <c r="H447" s="368"/>
      <c r="I447" s="368"/>
      <c r="J447" s="368"/>
      <c r="K447" s="368"/>
      <c r="L447" s="368"/>
      <c r="M447" s="368"/>
      <c r="N447" s="376"/>
      <c r="AF447" s="39"/>
      <c r="AG447" s="47"/>
      <c r="AH447" s="47"/>
      <c r="AJ447" s="3" t="s">
        <v>218</v>
      </c>
      <c r="AN447" s="47"/>
      <c r="AO447" s="47"/>
      <c r="AQ447" s="47"/>
    </row>
    <row r="448" spans="1:43" s="4" customFormat="1" ht="15" x14ac:dyDescent="0.25">
      <c r="A448" s="48"/>
      <c r="B448" s="49" t="s">
        <v>58</v>
      </c>
      <c r="C448" s="372" t="s">
        <v>62</v>
      </c>
      <c r="D448" s="372"/>
      <c r="E448" s="372"/>
      <c r="F448" s="51"/>
      <c r="G448" s="52"/>
      <c r="H448" s="52"/>
      <c r="I448" s="52"/>
      <c r="J448" s="53">
        <v>182.32</v>
      </c>
      <c r="K448" s="54">
        <v>1.1499999999999999</v>
      </c>
      <c r="L448" s="53">
        <v>19.29</v>
      </c>
      <c r="M448" s="54">
        <v>34.96</v>
      </c>
      <c r="N448" s="64">
        <v>674.38</v>
      </c>
      <c r="AF448" s="39"/>
      <c r="AG448" s="47"/>
      <c r="AH448" s="47"/>
      <c r="AK448" s="3" t="s">
        <v>62</v>
      </c>
      <c r="AN448" s="47"/>
      <c r="AO448" s="47"/>
      <c r="AQ448" s="47"/>
    </row>
    <row r="449" spans="1:43" s="4" customFormat="1" ht="15" x14ac:dyDescent="0.25">
      <c r="A449" s="48"/>
      <c r="B449" s="49" t="s">
        <v>73</v>
      </c>
      <c r="C449" s="372" t="s">
        <v>175</v>
      </c>
      <c r="D449" s="372"/>
      <c r="E449" s="372"/>
      <c r="F449" s="51"/>
      <c r="G449" s="52"/>
      <c r="H449" s="52"/>
      <c r="I449" s="52"/>
      <c r="J449" s="107">
        <v>7479.03</v>
      </c>
      <c r="K449" s="54">
        <v>1.1499999999999999</v>
      </c>
      <c r="L449" s="53">
        <v>791.28</v>
      </c>
      <c r="M449" s="52"/>
      <c r="N449" s="58"/>
      <c r="AF449" s="39"/>
      <c r="AG449" s="47"/>
      <c r="AH449" s="47"/>
      <c r="AK449" s="3" t="s">
        <v>175</v>
      </c>
      <c r="AN449" s="47"/>
      <c r="AO449" s="47"/>
      <c r="AQ449" s="47"/>
    </row>
    <row r="450" spans="1:43" s="4" customFormat="1" ht="15" x14ac:dyDescent="0.25">
      <c r="A450" s="48"/>
      <c r="B450" s="49" t="s">
        <v>78</v>
      </c>
      <c r="C450" s="372" t="s">
        <v>176</v>
      </c>
      <c r="D450" s="372"/>
      <c r="E450" s="372"/>
      <c r="F450" s="51"/>
      <c r="G450" s="52"/>
      <c r="H450" s="52"/>
      <c r="I450" s="52"/>
      <c r="J450" s="53">
        <v>234.46</v>
      </c>
      <c r="K450" s="54">
        <v>1.1499999999999999</v>
      </c>
      <c r="L450" s="53">
        <v>24.81</v>
      </c>
      <c r="M450" s="54">
        <v>34.96</v>
      </c>
      <c r="N450" s="64">
        <v>867.36</v>
      </c>
      <c r="AF450" s="39"/>
      <c r="AG450" s="47"/>
      <c r="AH450" s="47"/>
      <c r="AK450" s="3" t="s">
        <v>176</v>
      </c>
      <c r="AN450" s="47"/>
      <c r="AO450" s="47"/>
      <c r="AQ450" s="47"/>
    </row>
    <row r="451" spans="1:43" s="4" customFormat="1" ht="15" x14ac:dyDescent="0.25">
      <c r="A451" s="48"/>
      <c r="B451" s="49" t="s">
        <v>122</v>
      </c>
      <c r="C451" s="372" t="s">
        <v>177</v>
      </c>
      <c r="D451" s="372"/>
      <c r="E451" s="372"/>
      <c r="F451" s="51"/>
      <c r="G451" s="52"/>
      <c r="H451" s="52"/>
      <c r="I451" s="52"/>
      <c r="J451" s="53">
        <v>874.78</v>
      </c>
      <c r="K451" s="52"/>
      <c r="L451" s="53">
        <v>80.48</v>
      </c>
      <c r="M451" s="52"/>
      <c r="N451" s="58"/>
      <c r="AF451" s="39"/>
      <c r="AG451" s="47"/>
      <c r="AH451" s="47"/>
      <c r="AK451" s="3" t="s">
        <v>177</v>
      </c>
      <c r="AN451" s="47"/>
      <c r="AO451" s="47"/>
      <c r="AQ451" s="47"/>
    </row>
    <row r="452" spans="1:43" s="4" customFormat="1" ht="15" x14ac:dyDescent="0.25">
      <c r="A452" s="56"/>
      <c r="B452" s="49"/>
      <c r="C452" s="372" t="s">
        <v>63</v>
      </c>
      <c r="D452" s="372"/>
      <c r="E452" s="372"/>
      <c r="F452" s="51" t="s">
        <v>64</v>
      </c>
      <c r="G452" s="54">
        <v>20.86</v>
      </c>
      <c r="H452" s="54">
        <v>1.1499999999999999</v>
      </c>
      <c r="I452" s="117">
        <v>2.2069879999999999</v>
      </c>
      <c r="J452" s="57"/>
      <c r="K452" s="52"/>
      <c r="L452" s="57"/>
      <c r="M452" s="52"/>
      <c r="N452" s="58"/>
      <c r="AF452" s="39"/>
      <c r="AG452" s="47"/>
      <c r="AH452" s="47"/>
      <c r="AL452" s="3" t="s">
        <v>63</v>
      </c>
      <c r="AN452" s="47"/>
      <c r="AO452" s="47"/>
      <c r="AQ452" s="47"/>
    </row>
    <row r="453" spans="1:43" s="4" customFormat="1" ht="15" x14ac:dyDescent="0.25">
      <c r="A453" s="56"/>
      <c r="B453" s="49"/>
      <c r="C453" s="372" t="s">
        <v>178</v>
      </c>
      <c r="D453" s="372"/>
      <c r="E453" s="372"/>
      <c r="F453" s="51" t="s">
        <v>64</v>
      </c>
      <c r="G453" s="54">
        <v>18.850000000000001</v>
      </c>
      <c r="H453" s="54">
        <v>1.1499999999999999</v>
      </c>
      <c r="I453" s="114">
        <v>1.9943299999999999</v>
      </c>
      <c r="J453" s="57"/>
      <c r="K453" s="52"/>
      <c r="L453" s="57"/>
      <c r="M453" s="52"/>
      <c r="N453" s="58"/>
      <c r="AF453" s="39"/>
      <c r="AG453" s="47"/>
      <c r="AH453" s="47"/>
      <c r="AL453" s="3" t="s">
        <v>178</v>
      </c>
      <c r="AN453" s="47"/>
      <c r="AO453" s="47"/>
      <c r="AQ453" s="47"/>
    </row>
    <row r="454" spans="1:43" s="4" customFormat="1" ht="15" x14ac:dyDescent="0.25">
      <c r="A454" s="48"/>
      <c r="B454" s="49"/>
      <c r="C454" s="375" t="s">
        <v>65</v>
      </c>
      <c r="D454" s="375"/>
      <c r="E454" s="375"/>
      <c r="F454" s="59"/>
      <c r="G454" s="60"/>
      <c r="H454" s="60"/>
      <c r="I454" s="60"/>
      <c r="J454" s="108">
        <v>8536.1299999999992</v>
      </c>
      <c r="K454" s="60"/>
      <c r="L454" s="61">
        <v>891.05</v>
      </c>
      <c r="M454" s="60"/>
      <c r="N454" s="62"/>
      <c r="AF454" s="39"/>
      <c r="AG454" s="47"/>
      <c r="AH454" s="47"/>
      <c r="AM454" s="3" t="s">
        <v>65</v>
      </c>
      <c r="AN454" s="47"/>
      <c r="AO454" s="47"/>
      <c r="AQ454" s="47"/>
    </row>
    <row r="455" spans="1:43" s="4" customFormat="1" ht="15" x14ac:dyDescent="0.25">
      <c r="A455" s="56"/>
      <c r="B455" s="49"/>
      <c r="C455" s="372" t="s">
        <v>66</v>
      </c>
      <c r="D455" s="372"/>
      <c r="E455" s="372"/>
      <c r="F455" s="51"/>
      <c r="G455" s="52"/>
      <c r="H455" s="52"/>
      <c r="I455" s="52"/>
      <c r="J455" s="57"/>
      <c r="K455" s="52"/>
      <c r="L455" s="53">
        <v>44.1</v>
      </c>
      <c r="M455" s="52"/>
      <c r="N455" s="55">
        <v>1541.74</v>
      </c>
      <c r="AF455" s="39"/>
      <c r="AG455" s="47"/>
      <c r="AH455" s="47"/>
      <c r="AL455" s="3" t="s">
        <v>66</v>
      </c>
      <c r="AN455" s="47"/>
      <c r="AO455" s="47"/>
      <c r="AQ455" s="47"/>
    </row>
    <row r="456" spans="1:43" s="4" customFormat="1" ht="15" x14ac:dyDescent="0.25">
      <c r="A456" s="56"/>
      <c r="B456" s="49" t="s">
        <v>179</v>
      </c>
      <c r="C456" s="372" t="s">
        <v>180</v>
      </c>
      <c r="D456" s="372"/>
      <c r="E456" s="372"/>
      <c r="F456" s="51" t="s">
        <v>69</v>
      </c>
      <c r="G456" s="63">
        <v>147</v>
      </c>
      <c r="H456" s="52"/>
      <c r="I456" s="63">
        <v>147</v>
      </c>
      <c r="J456" s="57"/>
      <c r="K456" s="52"/>
      <c r="L456" s="53">
        <v>64.83</v>
      </c>
      <c r="M456" s="52"/>
      <c r="N456" s="55">
        <v>2266.36</v>
      </c>
      <c r="AF456" s="39"/>
      <c r="AG456" s="47"/>
      <c r="AH456" s="47"/>
      <c r="AL456" s="3" t="s">
        <v>180</v>
      </c>
      <c r="AN456" s="47"/>
      <c r="AO456" s="47"/>
      <c r="AQ456" s="47"/>
    </row>
    <row r="457" spans="1:43" s="4" customFormat="1" ht="15" x14ac:dyDescent="0.25">
      <c r="A457" s="56"/>
      <c r="B457" s="49" t="s">
        <v>181</v>
      </c>
      <c r="C457" s="372" t="s">
        <v>182</v>
      </c>
      <c r="D457" s="372"/>
      <c r="E457" s="372"/>
      <c r="F457" s="51" t="s">
        <v>69</v>
      </c>
      <c r="G457" s="63">
        <v>134</v>
      </c>
      <c r="H457" s="52"/>
      <c r="I457" s="63">
        <v>134</v>
      </c>
      <c r="J457" s="57"/>
      <c r="K457" s="52"/>
      <c r="L457" s="53">
        <v>59.09</v>
      </c>
      <c r="M457" s="52"/>
      <c r="N457" s="55">
        <v>2065.9299999999998</v>
      </c>
      <c r="AF457" s="39"/>
      <c r="AG457" s="47"/>
      <c r="AH457" s="47"/>
      <c r="AL457" s="3" t="s">
        <v>182</v>
      </c>
      <c r="AN457" s="47"/>
      <c r="AO457" s="47"/>
      <c r="AQ457" s="47"/>
    </row>
    <row r="458" spans="1:43" s="4" customFormat="1" ht="15" x14ac:dyDescent="0.25">
      <c r="A458" s="65"/>
      <c r="B458" s="66"/>
      <c r="C458" s="374" t="s">
        <v>72</v>
      </c>
      <c r="D458" s="374"/>
      <c r="E458" s="374"/>
      <c r="F458" s="42"/>
      <c r="G458" s="43"/>
      <c r="H458" s="43"/>
      <c r="I458" s="43"/>
      <c r="J458" s="45"/>
      <c r="K458" s="43"/>
      <c r="L458" s="105">
        <v>1014.97</v>
      </c>
      <c r="M458" s="60"/>
      <c r="N458" s="46"/>
      <c r="AF458" s="39"/>
      <c r="AG458" s="47"/>
      <c r="AH458" s="47"/>
      <c r="AN458" s="47" t="s">
        <v>72</v>
      </c>
      <c r="AO458" s="47"/>
      <c r="AQ458" s="47"/>
    </row>
    <row r="459" spans="1:43" s="4" customFormat="1" ht="34.5" x14ac:dyDescent="0.25">
      <c r="A459" s="40" t="s">
        <v>424</v>
      </c>
      <c r="B459" s="41" t="s">
        <v>3674</v>
      </c>
      <c r="C459" s="374" t="s">
        <v>4007</v>
      </c>
      <c r="D459" s="374"/>
      <c r="E459" s="374"/>
      <c r="F459" s="42" t="s">
        <v>263</v>
      </c>
      <c r="G459" s="43">
        <v>9.1999999999999998E-2</v>
      </c>
      <c r="H459" s="44">
        <v>1</v>
      </c>
      <c r="I459" s="116">
        <v>9.1999999999999998E-2</v>
      </c>
      <c r="J459" s="45"/>
      <c r="K459" s="43"/>
      <c r="L459" s="45"/>
      <c r="M459" s="43"/>
      <c r="N459" s="46"/>
      <c r="AF459" s="39"/>
      <c r="AG459" s="47"/>
      <c r="AH459" s="47" t="s">
        <v>4007</v>
      </c>
      <c r="AN459" s="47"/>
      <c r="AO459" s="47"/>
      <c r="AQ459" s="47"/>
    </row>
    <row r="460" spans="1:43" s="4" customFormat="1" ht="15" x14ac:dyDescent="0.25">
      <c r="A460" s="69"/>
      <c r="B460" s="50"/>
      <c r="C460" s="372" t="s">
        <v>4006</v>
      </c>
      <c r="D460" s="372"/>
      <c r="E460" s="372"/>
      <c r="F460" s="372"/>
      <c r="G460" s="372"/>
      <c r="H460" s="372"/>
      <c r="I460" s="372"/>
      <c r="J460" s="372"/>
      <c r="K460" s="372"/>
      <c r="L460" s="372"/>
      <c r="M460" s="372"/>
      <c r="N460" s="377"/>
      <c r="AF460" s="39"/>
      <c r="AG460" s="47"/>
      <c r="AH460" s="47"/>
      <c r="AI460" s="3" t="s">
        <v>4006</v>
      </c>
      <c r="AN460" s="47"/>
      <c r="AO460" s="47"/>
      <c r="AQ460" s="47"/>
    </row>
    <row r="461" spans="1:43" s="4" customFormat="1" ht="15" x14ac:dyDescent="0.25">
      <c r="A461" s="103"/>
      <c r="B461" s="49"/>
      <c r="C461" s="368" t="s">
        <v>4008</v>
      </c>
      <c r="D461" s="368"/>
      <c r="E461" s="368"/>
      <c r="F461" s="368"/>
      <c r="G461" s="368"/>
      <c r="H461" s="368"/>
      <c r="I461" s="368"/>
      <c r="J461" s="368"/>
      <c r="K461" s="368"/>
      <c r="L461" s="368"/>
      <c r="M461" s="368"/>
      <c r="N461" s="376"/>
      <c r="AF461" s="39"/>
      <c r="AG461" s="47"/>
      <c r="AH461" s="47"/>
      <c r="AJ461" s="3" t="s">
        <v>4008</v>
      </c>
      <c r="AN461" s="47"/>
      <c r="AO461" s="47"/>
      <c r="AQ461" s="47"/>
    </row>
    <row r="462" spans="1:43" s="4" customFormat="1" ht="22.5" x14ac:dyDescent="0.25">
      <c r="A462" s="103"/>
      <c r="B462" s="49" t="s">
        <v>3932</v>
      </c>
      <c r="C462" s="368" t="s">
        <v>218</v>
      </c>
      <c r="D462" s="368"/>
      <c r="E462" s="368"/>
      <c r="F462" s="368"/>
      <c r="G462" s="368"/>
      <c r="H462" s="368"/>
      <c r="I462" s="368"/>
      <c r="J462" s="368"/>
      <c r="K462" s="368"/>
      <c r="L462" s="368"/>
      <c r="M462" s="368"/>
      <c r="N462" s="376"/>
      <c r="AF462" s="39"/>
      <c r="AG462" s="47"/>
      <c r="AH462" s="47"/>
      <c r="AJ462" s="3" t="s">
        <v>218</v>
      </c>
      <c r="AN462" s="47"/>
      <c r="AO462" s="47"/>
      <c r="AQ462" s="47"/>
    </row>
    <row r="463" spans="1:43" s="4" customFormat="1" ht="15" x14ac:dyDescent="0.25">
      <c r="A463" s="48"/>
      <c r="B463" s="49" t="s">
        <v>58</v>
      </c>
      <c r="C463" s="372" t="s">
        <v>62</v>
      </c>
      <c r="D463" s="372"/>
      <c r="E463" s="372"/>
      <c r="F463" s="51"/>
      <c r="G463" s="52"/>
      <c r="H463" s="52"/>
      <c r="I463" s="52"/>
      <c r="J463" s="53">
        <v>3.29</v>
      </c>
      <c r="K463" s="104">
        <v>9.1999999999999993</v>
      </c>
      <c r="L463" s="53">
        <v>2.78</v>
      </c>
      <c r="M463" s="54">
        <v>34.96</v>
      </c>
      <c r="N463" s="64">
        <v>97.19</v>
      </c>
      <c r="AF463" s="39"/>
      <c r="AG463" s="47"/>
      <c r="AH463" s="47"/>
      <c r="AK463" s="3" t="s">
        <v>62</v>
      </c>
      <c r="AN463" s="47"/>
      <c r="AO463" s="47"/>
      <c r="AQ463" s="47"/>
    </row>
    <row r="464" spans="1:43" s="4" customFormat="1" ht="15" x14ac:dyDescent="0.25">
      <c r="A464" s="48"/>
      <c r="B464" s="49" t="s">
        <v>73</v>
      </c>
      <c r="C464" s="372" t="s">
        <v>175</v>
      </c>
      <c r="D464" s="372"/>
      <c r="E464" s="372"/>
      <c r="F464" s="51"/>
      <c r="G464" s="52"/>
      <c r="H464" s="52"/>
      <c r="I464" s="52"/>
      <c r="J464" s="53">
        <v>254.89</v>
      </c>
      <c r="K464" s="104">
        <v>9.1999999999999993</v>
      </c>
      <c r="L464" s="53">
        <v>215.74</v>
      </c>
      <c r="M464" s="52"/>
      <c r="N464" s="58"/>
      <c r="AF464" s="39"/>
      <c r="AG464" s="47"/>
      <c r="AH464" s="47"/>
      <c r="AK464" s="3" t="s">
        <v>175</v>
      </c>
      <c r="AN464" s="47"/>
      <c r="AO464" s="47"/>
      <c r="AQ464" s="47"/>
    </row>
    <row r="465" spans="1:43" s="4" customFormat="1" ht="15" x14ac:dyDescent="0.25">
      <c r="A465" s="48"/>
      <c r="B465" s="49" t="s">
        <v>78</v>
      </c>
      <c r="C465" s="372" t="s">
        <v>176</v>
      </c>
      <c r="D465" s="372"/>
      <c r="E465" s="372"/>
      <c r="F465" s="51"/>
      <c r="G465" s="52"/>
      <c r="H465" s="52"/>
      <c r="I465" s="52"/>
      <c r="J465" s="53">
        <v>5.95</v>
      </c>
      <c r="K465" s="104">
        <v>9.1999999999999993</v>
      </c>
      <c r="L465" s="53">
        <v>5.04</v>
      </c>
      <c r="M465" s="54">
        <v>34.96</v>
      </c>
      <c r="N465" s="64">
        <v>176.2</v>
      </c>
      <c r="AF465" s="39"/>
      <c r="AG465" s="47"/>
      <c r="AH465" s="47"/>
      <c r="AK465" s="3" t="s">
        <v>176</v>
      </c>
      <c r="AN465" s="47"/>
      <c r="AO465" s="47"/>
      <c r="AQ465" s="47"/>
    </row>
    <row r="466" spans="1:43" s="4" customFormat="1" ht="15" x14ac:dyDescent="0.25">
      <c r="A466" s="48"/>
      <c r="B466" s="49" t="s">
        <v>122</v>
      </c>
      <c r="C466" s="372" t="s">
        <v>177</v>
      </c>
      <c r="D466" s="372"/>
      <c r="E466" s="372"/>
      <c r="F466" s="51"/>
      <c r="G466" s="52"/>
      <c r="H466" s="52"/>
      <c r="I466" s="52"/>
      <c r="J466" s="53">
        <v>2.94</v>
      </c>
      <c r="K466" s="63">
        <v>8</v>
      </c>
      <c r="L466" s="53">
        <v>2.16</v>
      </c>
      <c r="M466" s="52"/>
      <c r="N466" s="58"/>
      <c r="AF466" s="39"/>
      <c r="AG466" s="47"/>
      <c r="AH466" s="47"/>
      <c r="AK466" s="3" t="s">
        <v>177</v>
      </c>
      <c r="AN466" s="47"/>
      <c r="AO466" s="47"/>
      <c r="AQ466" s="47"/>
    </row>
    <row r="467" spans="1:43" s="4" customFormat="1" ht="15" x14ac:dyDescent="0.25">
      <c r="A467" s="56"/>
      <c r="B467" s="49"/>
      <c r="C467" s="372" t="s">
        <v>63</v>
      </c>
      <c r="D467" s="372"/>
      <c r="E467" s="372"/>
      <c r="F467" s="51" t="s">
        <v>64</v>
      </c>
      <c r="G467" s="54">
        <v>0.35</v>
      </c>
      <c r="H467" s="104">
        <v>9.1999999999999993</v>
      </c>
      <c r="I467" s="114">
        <v>0.29624</v>
      </c>
      <c r="J467" s="57"/>
      <c r="K467" s="52"/>
      <c r="L467" s="57"/>
      <c r="M467" s="52"/>
      <c r="N467" s="58"/>
      <c r="AF467" s="39"/>
      <c r="AG467" s="47"/>
      <c r="AH467" s="47"/>
      <c r="AL467" s="3" t="s">
        <v>63</v>
      </c>
      <c r="AN467" s="47"/>
      <c r="AO467" s="47"/>
      <c r="AQ467" s="47"/>
    </row>
    <row r="468" spans="1:43" s="4" customFormat="1" ht="15" x14ac:dyDescent="0.25">
      <c r="A468" s="56"/>
      <c r="B468" s="49"/>
      <c r="C468" s="372" t="s">
        <v>178</v>
      </c>
      <c r="D468" s="372"/>
      <c r="E468" s="372"/>
      <c r="F468" s="51" t="s">
        <v>64</v>
      </c>
      <c r="G468" s="54">
        <v>0.47</v>
      </c>
      <c r="H468" s="104">
        <v>9.1999999999999993</v>
      </c>
      <c r="I468" s="117">
        <v>0.39780799999999999</v>
      </c>
      <c r="J468" s="57"/>
      <c r="K468" s="52"/>
      <c r="L468" s="57"/>
      <c r="M468" s="52"/>
      <c r="N468" s="58"/>
      <c r="AF468" s="39"/>
      <c r="AG468" s="47"/>
      <c r="AH468" s="47"/>
      <c r="AL468" s="3" t="s">
        <v>178</v>
      </c>
      <c r="AN468" s="47"/>
      <c r="AO468" s="47"/>
      <c r="AQ468" s="47"/>
    </row>
    <row r="469" spans="1:43" s="4" customFormat="1" ht="15" x14ac:dyDescent="0.25">
      <c r="A469" s="48"/>
      <c r="B469" s="49"/>
      <c r="C469" s="375" t="s">
        <v>65</v>
      </c>
      <c r="D469" s="375"/>
      <c r="E469" s="375"/>
      <c r="F469" s="59"/>
      <c r="G469" s="60"/>
      <c r="H469" s="60"/>
      <c r="I469" s="60"/>
      <c r="J469" s="61">
        <v>261.12</v>
      </c>
      <c r="K469" s="60"/>
      <c r="L469" s="61">
        <v>220.68</v>
      </c>
      <c r="M469" s="60"/>
      <c r="N469" s="62"/>
      <c r="AF469" s="39"/>
      <c r="AG469" s="47"/>
      <c r="AH469" s="47"/>
      <c r="AM469" s="3" t="s">
        <v>65</v>
      </c>
      <c r="AN469" s="47"/>
      <c r="AO469" s="47"/>
      <c r="AQ469" s="47"/>
    </row>
    <row r="470" spans="1:43" s="4" customFormat="1" ht="15" x14ac:dyDescent="0.25">
      <c r="A470" s="56"/>
      <c r="B470" s="49"/>
      <c r="C470" s="372" t="s">
        <v>66</v>
      </c>
      <c r="D470" s="372"/>
      <c r="E470" s="372"/>
      <c r="F470" s="51"/>
      <c r="G470" s="52"/>
      <c r="H470" s="52"/>
      <c r="I470" s="52"/>
      <c r="J470" s="57"/>
      <c r="K470" s="52"/>
      <c r="L470" s="53">
        <v>7.82</v>
      </c>
      <c r="M470" s="52"/>
      <c r="N470" s="64">
        <v>273.39</v>
      </c>
      <c r="AF470" s="39"/>
      <c r="AG470" s="47"/>
      <c r="AH470" s="47"/>
      <c r="AL470" s="3" t="s">
        <v>66</v>
      </c>
      <c r="AN470" s="47"/>
      <c r="AO470" s="47"/>
      <c r="AQ470" s="47"/>
    </row>
    <row r="471" spans="1:43" s="4" customFormat="1" ht="15" x14ac:dyDescent="0.25">
      <c r="A471" s="56"/>
      <c r="B471" s="49" t="s">
        <v>179</v>
      </c>
      <c r="C471" s="372" t="s">
        <v>180</v>
      </c>
      <c r="D471" s="372"/>
      <c r="E471" s="372"/>
      <c r="F471" s="51" t="s">
        <v>69</v>
      </c>
      <c r="G471" s="63">
        <v>147</v>
      </c>
      <c r="H471" s="52"/>
      <c r="I471" s="63">
        <v>147</v>
      </c>
      <c r="J471" s="57"/>
      <c r="K471" s="52"/>
      <c r="L471" s="53">
        <v>11.5</v>
      </c>
      <c r="M471" s="52"/>
      <c r="N471" s="64">
        <v>401.88</v>
      </c>
      <c r="AF471" s="39"/>
      <c r="AG471" s="47"/>
      <c r="AH471" s="47"/>
      <c r="AL471" s="3" t="s">
        <v>180</v>
      </c>
      <c r="AN471" s="47"/>
      <c r="AO471" s="47"/>
      <c r="AQ471" s="47"/>
    </row>
    <row r="472" spans="1:43" s="4" customFormat="1" ht="15" x14ac:dyDescent="0.25">
      <c r="A472" s="56"/>
      <c r="B472" s="49" t="s">
        <v>181</v>
      </c>
      <c r="C472" s="372" t="s">
        <v>182</v>
      </c>
      <c r="D472" s="372"/>
      <c r="E472" s="372"/>
      <c r="F472" s="51" t="s">
        <v>69</v>
      </c>
      <c r="G472" s="63">
        <v>134</v>
      </c>
      <c r="H472" s="52"/>
      <c r="I472" s="63">
        <v>134</v>
      </c>
      <c r="J472" s="57"/>
      <c r="K472" s="52"/>
      <c r="L472" s="53">
        <v>10.48</v>
      </c>
      <c r="M472" s="52"/>
      <c r="N472" s="64">
        <v>366.34</v>
      </c>
      <c r="AF472" s="39"/>
      <c r="AG472" s="47"/>
      <c r="AH472" s="47"/>
      <c r="AL472" s="3" t="s">
        <v>182</v>
      </c>
      <c r="AN472" s="47"/>
      <c r="AO472" s="47"/>
      <c r="AQ472" s="47"/>
    </row>
    <row r="473" spans="1:43" s="4" customFormat="1" ht="15" x14ac:dyDescent="0.25">
      <c r="A473" s="65"/>
      <c r="B473" s="66"/>
      <c r="C473" s="374" t="s">
        <v>72</v>
      </c>
      <c r="D473" s="374"/>
      <c r="E473" s="374"/>
      <c r="F473" s="42"/>
      <c r="G473" s="43"/>
      <c r="H473" s="43"/>
      <c r="I473" s="43"/>
      <c r="J473" s="45"/>
      <c r="K473" s="43"/>
      <c r="L473" s="67">
        <v>242.66</v>
      </c>
      <c r="M473" s="60"/>
      <c r="N473" s="46"/>
      <c r="AF473" s="39"/>
      <c r="AG473" s="47"/>
      <c r="AH473" s="47"/>
      <c r="AN473" s="47" t="s">
        <v>72</v>
      </c>
      <c r="AO473" s="47"/>
      <c r="AQ473" s="47"/>
    </row>
    <row r="474" spans="1:43" s="4" customFormat="1" ht="45.75" x14ac:dyDescent="0.25">
      <c r="A474" s="40" t="s">
        <v>426</v>
      </c>
      <c r="B474" s="41" t="s">
        <v>3671</v>
      </c>
      <c r="C474" s="374" t="s">
        <v>4005</v>
      </c>
      <c r="D474" s="374"/>
      <c r="E474" s="374"/>
      <c r="F474" s="42" t="s">
        <v>263</v>
      </c>
      <c r="G474" s="43">
        <v>9.1999999999999998E-2</v>
      </c>
      <c r="H474" s="44">
        <v>1</v>
      </c>
      <c r="I474" s="116">
        <v>9.1999999999999998E-2</v>
      </c>
      <c r="J474" s="45"/>
      <c r="K474" s="43"/>
      <c r="L474" s="45"/>
      <c r="M474" s="43"/>
      <c r="N474" s="46"/>
      <c r="AF474" s="39"/>
      <c r="AG474" s="47"/>
      <c r="AH474" s="47" t="s">
        <v>4005</v>
      </c>
      <c r="AN474" s="47"/>
      <c r="AO474" s="47"/>
      <c r="AQ474" s="47"/>
    </row>
    <row r="475" spans="1:43" s="4" customFormat="1" ht="15" x14ac:dyDescent="0.25">
      <c r="A475" s="69"/>
      <c r="B475" s="50"/>
      <c r="C475" s="372" t="s">
        <v>4006</v>
      </c>
      <c r="D475" s="372"/>
      <c r="E475" s="372"/>
      <c r="F475" s="372"/>
      <c r="G475" s="372"/>
      <c r="H475" s="372"/>
      <c r="I475" s="372"/>
      <c r="J475" s="372"/>
      <c r="K475" s="372"/>
      <c r="L475" s="372"/>
      <c r="M475" s="372"/>
      <c r="N475" s="377"/>
      <c r="AF475" s="39"/>
      <c r="AG475" s="47"/>
      <c r="AH475" s="47"/>
      <c r="AI475" s="3" t="s">
        <v>4006</v>
      </c>
      <c r="AN475" s="47"/>
      <c r="AO475" s="47"/>
      <c r="AQ475" s="47"/>
    </row>
    <row r="476" spans="1:43" s="4" customFormat="1" ht="22.5" x14ac:dyDescent="0.25">
      <c r="A476" s="103"/>
      <c r="B476" s="49" t="s">
        <v>3932</v>
      </c>
      <c r="C476" s="368" t="s">
        <v>218</v>
      </c>
      <c r="D476" s="368"/>
      <c r="E476" s="368"/>
      <c r="F476" s="368"/>
      <c r="G476" s="368"/>
      <c r="H476" s="368"/>
      <c r="I476" s="368"/>
      <c r="J476" s="368"/>
      <c r="K476" s="368"/>
      <c r="L476" s="368"/>
      <c r="M476" s="368"/>
      <c r="N476" s="376"/>
      <c r="AF476" s="39"/>
      <c r="AG476" s="47"/>
      <c r="AH476" s="47"/>
      <c r="AJ476" s="3" t="s">
        <v>218</v>
      </c>
      <c r="AN476" s="47"/>
      <c r="AO476" s="47"/>
      <c r="AQ476" s="47"/>
    </row>
    <row r="477" spans="1:43" s="4" customFormat="1" ht="15" x14ac:dyDescent="0.25">
      <c r="A477" s="48"/>
      <c r="B477" s="49" t="s">
        <v>58</v>
      </c>
      <c r="C477" s="372" t="s">
        <v>62</v>
      </c>
      <c r="D477" s="372"/>
      <c r="E477" s="372"/>
      <c r="F477" s="51"/>
      <c r="G477" s="52"/>
      <c r="H477" s="52"/>
      <c r="I477" s="52"/>
      <c r="J477" s="53">
        <v>182.32</v>
      </c>
      <c r="K477" s="54">
        <v>1.1499999999999999</v>
      </c>
      <c r="L477" s="53">
        <v>19.29</v>
      </c>
      <c r="M477" s="54">
        <v>34.96</v>
      </c>
      <c r="N477" s="64">
        <v>674.38</v>
      </c>
      <c r="AF477" s="39"/>
      <c r="AG477" s="47"/>
      <c r="AH477" s="47"/>
      <c r="AK477" s="3" t="s">
        <v>62</v>
      </c>
      <c r="AN477" s="47"/>
      <c r="AO477" s="47"/>
      <c r="AQ477" s="47"/>
    </row>
    <row r="478" spans="1:43" s="4" customFormat="1" ht="15" x14ac:dyDescent="0.25">
      <c r="A478" s="48"/>
      <c r="B478" s="49" t="s">
        <v>73</v>
      </c>
      <c r="C478" s="372" t="s">
        <v>175</v>
      </c>
      <c r="D478" s="372"/>
      <c r="E478" s="372"/>
      <c r="F478" s="51"/>
      <c r="G478" s="52"/>
      <c r="H478" s="52"/>
      <c r="I478" s="52"/>
      <c r="J478" s="107">
        <v>7479.03</v>
      </c>
      <c r="K478" s="54">
        <v>1.1499999999999999</v>
      </c>
      <c r="L478" s="53">
        <v>791.28</v>
      </c>
      <c r="M478" s="52"/>
      <c r="N478" s="58"/>
      <c r="AF478" s="39"/>
      <c r="AG478" s="47"/>
      <c r="AH478" s="47"/>
      <c r="AK478" s="3" t="s">
        <v>175</v>
      </c>
      <c r="AN478" s="47"/>
      <c r="AO478" s="47"/>
      <c r="AQ478" s="47"/>
    </row>
    <row r="479" spans="1:43" s="4" customFormat="1" ht="15" x14ac:dyDescent="0.25">
      <c r="A479" s="48"/>
      <c r="B479" s="49" t="s">
        <v>78</v>
      </c>
      <c r="C479" s="372" t="s">
        <v>176</v>
      </c>
      <c r="D479" s="372"/>
      <c r="E479" s="372"/>
      <c r="F479" s="51"/>
      <c r="G479" s="52"/>
      <c r="H479" s="52"/>
      <c r="I479" s="52"/>
      <c r="J479" s="53">
        <v>234.46</v>
      </c>
      <c r="K479" s="54">
        <v>1.1499999999999999</v>
      </c>
      <c r="L479" s="53">
        <v>24.81</v>
      </c>
      <c r="M479" s="54">
        <v>34.96</v>
      </c>
      <c r="N479" s="64">
        <v>867.36</v>
      </c>
      <c r="AF479" s="39"/>
      <c r="AG479" s="47"/>
      <c r="AH479" s="47"/>
      <c r="AK479" s="3" t="s">
        <v>176</v>
      </c>
      <c r="AN479" s="47"/>
      <c r="AO479" s="47"/>
      <c r="AQ479" s="47"/>
    </row>
    <row r="480" spans="1:43" s="4" customFormat="1" ht="15" x14ac:dyDescent="0.25">
      <c r="A480" s="48"/>
      <c r="B480" s="49" t="s">
        <v>122</v>
      </c>
      <c r="C480" s="372" t="s">
        <v>177</v>
      </c>
      <c r="D480" s="372"/>
      <c r="E480" s="372"/>
      <c r="F480" s="51"/>
      <c r="G480" s="52"/>
      <c r="H480" s="52"/>
      <c r="I480" s="52"/>
      <c r="J480" s="53">
        <v>874.78</v>
      </c>
      <c r="K480" s="52"/>
      <c r="L480" s="53">
        <v>80.48</v>
      </c>
      <c r="M480" s="52"/>
      <c r="N480" s="58"/>
      <c r="AF480" s="39"/>
      <c r="AG480" s="47"/>
      <c r="AH480" s="47"/>
      <c r="AK480" s="3" t="s">
        <v>177</v>
      </c>
      <c r="AN480" s="47"/>
      <c r="AO480" s="47"/>
      <c r="AQ480" s="47"/>
    </row>
    <row r="481" spans="1:43" s="4" customFormat="1" ht="15" x14ac:dyDescent="0.25">
      <c r="A481" s="56"/>
      <c r="B481" s="49"/>
      <c r="C481" s="372" t="s">
        <v>63</v>
      </c>
      <c r="D481" s="372"/>
      <c r="E481" s="372"/>
      <c r="F481" s="51" t="s">
        <v>64</v>
      </c>
      <c r="G481" s="54">
        <v>20.86</v>
      </c>
      <c r="H481" s="54">
        <v>1.1499999999999999</v>
      </c>
      <c r="I481" s="117">
        <v>2.2069879999999999</v>
      </c>
      <c r="J481" s="57"/>
      <c r="K481" s="52"/>
      <c r="L481" s="57"/>
      <c r="M481" s="52"/>
      <c r="N481" s="58"/>
      <c r="AF481" s="39"/>
      <c r="AG481" s="47"/>
      <c r="AH481" s="47"/>
      <c r="AL481" s="3" t="s">
        <v>63</v>
      </c>
      <c r="AN481" s="47"/>
      <c r="AO481" s="47"/>
      <c r="AQ481" s="47"/>
    </row>
    <row r="482" spans="1:43" s="4" customFormat="1" ht="15" x14ac:dyDescent="0.25">
      <c r="A482" s="56"/>
      <c r="B482" s="49"/>
      <c r="C482" s="372" t="s">
        <v>178</v>
      </c>
      <c r="D482" s="372"/>
      <c r="E482" s="372"/>
      <c r="F482" s="51" t="s">
        <v>64</v>
      </c>
      <c r="G482" s="54">
        <v>18.850000000000001</v>
      </c>
      <c r="H482" s="54">
        <v>1.1499999999999999</v>
      </c>
      <c r="I482" s="114">
        <v>1.9943299999999999</v>
      </c>
      <c r="J482" s="57"/>
      <c r="K482" s="52"/>
      <c r="L482" s="57"/>
      <c r="M482" s="52"/>
      <c r="N482" s="58"/>
      <c r="AF482" s="39"/>
      <c r="AG482" s="47"/>
      <c r="AH482" s="47"/>
      <c r="AL482" s="3" t="s">
        <v>178</v>
      </c>
      <c r="AN482" s="47"/>
      <c r="AO482" s="47"/>
      <c r="AQ482" s="47"/>
    </row>
    <row r="483" spans="1:43" s="4" customFormat="1" ht="15" x14ac:dyDescent="0.25">
      <c r="A483" s="48"/>
      <c r="B483" s="49"/>
      <c r="C483" s="375" t="s">
        <v>65</v>
      </c>
      <c r="D483" s="375"/>
      <c r="E483" s="375"/>
      <c r="F483" s="59"/>
      <c r="G483" s="60"/>
      <c r="H483" s="60"/>
      <c r="I483" s="60"/>
      <c r="J483" s="108">
        <v>8536.1299999999992</v>
      </c>
      <c r="K483" s="60"/>
      <c r="L483" s="61">
        <v>891.05</v>
      </c>
      <c r="M483" s="60"/>
      <c r="N483" s="62"/>
      <c r="AF483" s="39"/>
      <c r="AG483" s="47"/>
      <c r="AH483" s="47"/>
      <c r="AM483" s="3" t="s">
        <v>65</v>
      </c>
      <c r="AN483" s="47"/>
      <c r="AO483" s="47"/>
      <c r="AQ483" s="47"/>
    </row>
    <row r="484" spans="1:43" s="4" customFormat="1" ht="15" x14ac:dyDescent="0.25">
      <c r="A484" s="56"/>
      <c r="B484" s="49"/>
      <c r="C484" s="372" t="s">
        <v>66</v>
      </c>
      <c r="D484" s="372"/>
      <c r="E484" s="372"/>
      <c r="F484" s="51"/>
      <c r="G484" s="52"/>
      <c r="H484" s="52"/>
      <c r="I484" s="52"/>
      <c r="J484" s="57"/>
      <c r="K484" s="52"/>
      <c r="L484" s="53">
        <v>44.1</v>
      </c>
      <c r="M484" s="52"/>
      <c r="N484" s="55">
        <v>1541.74</v>
      </c>
      <c r="AF484" s="39"/>
      <c r="AG484" s="47"/>
      <c r="AH484" s="47"/>
      <c r="AL484" s="3" t="s">
        <v>66</v>
      </c>
      <c r="AN484" s="47"/>
      <c r="AO484" s="47"/>
      <c r="AQ484" s="47"/>
    </row>
    <row r="485" spans="1:43" s="4" customFormat="1" ht="15" x14ac:dyDescent="0.25">
      <c r="A485" s="56"/>
      <c r="B485" s="49" t="s">
        <v>179</v>
      </c>
      <c r="C485" s="372" t="s">
        <v>180</v>
      </c>
      <c r="D485" s="372"/>
      <c r="E485" s="372"/>
      <c r="F485" s="51" t="s">
        <v>69</v>
      </c>
      <c r="G485" s="63">
        <v>147</v>
      </c>
      <c r="H485" s="52"/>
      <c r="I485" s="63">
        <v>147</v>
      </c>
      <c r="J485" s="57"/>
      <c r="K485" s="52"/>
      <c r="L485" s="53">
        <v>64.83</v>
      </c>
      <c r="M485" s="52"/>
      <c r="N485" s="55">
        <v>2266.36</v>
      </c>
      <c r="AF485" s="39"/>
      <c r="AG485" s="47"/>
      <c r="AH485" s="47"/>
      <c r="AL485" s="3" t="s">
        <v>180</v>
      </c>
      <c r="AN485" s="47"/>
      <c r="AO485" s="47"/>
      <c r="AQ485" s="47"/>
    </row>
    <row r="486" spans="1:43" s="4" customFormat="1" ht="15" x14ac:dyDescent="0.25">
      <c r="A486" s="56"/>
      <c r="B486" s="49" t="s">
        <v>181</v>
      </c>
      <c r="C486" s="372" t="s">
        <v>182</v>
      </c>
      <c r="D486" s="372"/>
      <c r="E486" s="372"/>
      <c r="F486" s="51" t="s">
        <v>69</v>
      </c>
      <c r="G486" s="63">
        <v>134</v>
      </c>
      <c r="H486" s="52"/>
      <c r="I486" s="63">
        <v>134</v>
      </c>
      <c r="J486" s="57"/>
      <c r="K486" s="52"/>
      <c r="L486" s="53">
        <v>59.09</v>
      </c>
      <c r="M486" s="52"/>
      <c r="N486" s="55">
        <v>2065.9299999999998</v>
      </c>
      <c r="AF486" s="39"/>
      <c r="AG486" s="47"/>
      <c r="AH486" s="47"/>
      <c r="AL486" s="3" t="s">
        <v>182</v>
      </c>
      <c r="AN486" s="47"/>
      <c r="AO486" s="47"/>
      <c r="AQ486" s="47"/>
    </row>
    <row r="487" spans="1:43" s="4" customFormat="1" ht="15" x14ac:dyDescent="0.25">
      <c r="A487" s="65"/>
      <c r="B487" s="66"/>
      <c r="C487" s="374" t="s">
        <v>72</v>
      </c>
      <c r="D487" s="374"/>
      <c r="E487" s="374"/>
      <c r="F487" s="42"/>
      <c r="G487" s="43"/>
      <c r="H487" s="43"/>
      <c r="I487" s="43"/>
      <c r="J487" s="45"/>
      <c r="K487" s="43"/>
      <c r="L487" s="105">
        <v>1014.97</v>
      </c>
      <c r="M487" s="60"/>
      <c r="N487" s="46"/>
      <c r="AF487" s="39"/>
      <c r="AG487" s="47"/>
      <c r="AH487" s="47"/>
      <c r="AN487" s="47" t="s">
        <v>72</v>
      </c>
      <c r="AO487" s="47"/>
      <c r="AQ487" s="47"/>
    </row>
    <row r="488" spans="1:43" s="4" customFormat="1" ht="34.5" x14ac:dyDescent="0.25">
      <c r="A488" s="40" t="s">
        <v>428</v>
      </c>
      <c r="B488" s="41" t="s">
        <v>3674</v>
      </c>
      <c r="C488" s="374" t="s">
        <v>4009</v>
      </c>
      <c r="D488" s="374"/>
      <c r="E488" s="374"/>
      <c r="F488" s="42" t="s">
        <v>263</v>
      </c>
      <c r="G488" s="43">
        <v>9.1999999999999998E-2</v>
      </c>
      <c r="H488" s="44">
        <v>1</v>
      </c>
      <c r="I488" s="116">
        <v>9.1999999999999998E-2</v>
      </c>
      <c r="J488" s="45"/>
      <c r="K488" s="43"/>
      <c r="L488" s="45"/>
      <c r="M488" s="43"/>
      <c r="N488" s="46"/>
      <c r="AF488" s="39"/>
      <c r="AG488" s="47"/>
      <c r="AH488" s="47" t="s">
        <v>4009</v>
      </c>
      <c r="AN488" s="47"/>
      <c r="AO488" s="47"/>
      <c r="AQ488" s="47"/>
    </row>
    <row r="489" spans="1:43" s="4" customFormat="1" ht="15" x14ac:dyDescent="0.25">
      <c r="A489" s="69"/>
      <c r="B489" s="50"/>
      <c r="C489" s="372" t="s">
        <v>4006</v>
      </c>
      <c r="D489" s="372"/>
      <c r="E489" s="372"/>
      <c r="F489" s="372"/>
      <c r="G489" s="372"/>
      <c r="H489" s="372"/>
      <c r="I489" s="372"/>
      <c r="J489" s="372"/>
      <c r="K489" s="372"/>
      <c r="L489" s="372"/>
      <c r="M489" s="372"/>
      <c r="N489" s="377"/>
      <c r="AF489" s="39"/>
      <c r="AG489" s="47"/>
      <c r="AH489" s="47"/>
      <c r="AI489" s="3" t="s">
        <v>4006</v>
      </c>
      <c r="AN489" s="47"/>
      <c r="AO489" s="47"/>
      <c r="AQ489" s="47"/>
    </row>
    <row r="490" spans="1:43" s="4" customFormat="1" ht="15" x14ac:dyDescent="0.25">
      <c r="A490" s="103"/>
      <c r="B490" s="49"/>
      <c r="C490" s="368" t="s">
        <v>4010</v>
      </c>
      <c r="D490" s="368"/>
      <c r="E490" s="368"/>
      <c r="F490" s="368"/>
      <c r="G490" s="368"/>
      <c r="H490" s="368"/>
      <c r="I490" s="368"/>
      <c r="J490" s="368"/>
      <c r="K490" s="368"/>
      <c r="L490" s="368"/>
      <c r="M490" s="368"/>
      <c r="N490" s="376"/>
      <c r="AF490" s="39"/>
      <c r="AG490" s="47"/>
      <c r="AH490" s="47"/>
      <c r="AJ490" s="3" t="s">
        <v>4010</v>
      </c>
      <c r="AN490" s="47"/>
      <c r="AO490" s="47"/>
      <c r="AQ490" s="47"/>
    </row>
    <row r="491" spans="1:43" s="4" customFormat="1" ht="22.5" x14ac:dyDescent="0.25">
      <c r="A491" s="103"/>
      <c r="B491" s="49" t="s">
        <v>3932</v>
      </c>
      <c r="C491" s="368" t="s">
        <v>218</v>
      </c>
      <c r="D491" s="368"/>
      <c r="E491" s="368"/>
      <c r="F491" s="368"/>
      <c r="G491" s="368"/>
      <c r="H491" s="368"/>
      <c r="I491" s="368"/>
      <c r="J491" s="368"/>
      <c r="K491" s="368"/>
      <c r="L491" s="368"/>
      <c r="M491" s="368"/>
      <c r="N491" s="376"/>
      <c r="AF491" s="39"/>
      <c r="AG491" s="47"/>
      <c r="AH491" s="47"/>
      <c r="AJ491" s="3" t="s">
        <v>218</v>
      </c>
      <c r="AN491" s="47"/>
      <c r="AO491" s="47"/>
      <c r="AQ491" s="47"/>
    </row>
    <row r="492" spans="1:43" s="4" customFormat="1" ht="15" x14ac:dyDescent="0.25">
      <c r="A492" s="48"/>
      <c r="B492" s="49" t="s">
        <v>58</v>
      </c>
      <c r="C492" s="372" t="s">
        <v>62</v>
      </c>
      <c r="D492" s="372"/>
      <c r="E492" s="372"/>
      <c r="F492" s="51"/>
      <c r="G492" s="52"/>
      <c r="H492" s="52"/>
      <c r="I492" s="52"/>
      <c r="J492" s="53">
        <v>3.29</v>
      </c>
      <c r="K492" s="104">
        <v>4.5999999999999996</v>
      </c>
      <c r="L492" s="53">
        <v>1.39</v>
      </c>
      <c r="M492" s="54">
        <v>34.96</v>
      </c>
      <c r="N492" s="64">
        <v>48.59</v>
      </c>
      <c r="AF492" s="39"/>
      <c r="AG492" s="47"/>
      <c r="AH492" s="47"/>
      <c r="AK492" s="3" t="s">
        <v>62</v>
      </c>
      <c r="AN492" s="47"/>
      <c r="AO492" s="47"/>
      <c r="AQ492" s="47"/>
    </row>
    <row r="493" spans="1:43" s="4" customFormat="1" ht="15" x14ac:dyDescent="0.25">
      <c r="A493" s="48"/>
      <c r="B493" s="49" t="s">
        <v>73</v>
      </c>
      <c r="C493" s="372" t="s">
        <v>175</v>
      </c>
      <c r="D493" s="372"/>
      <c r="E493" s="372"/>
      <c r="F493" s="51"/>
      <c r="G493" s="52"/>
      <c r="H493" s="52"/>
      <c r="I493" s="52"/>
      <c r="J493" s="53">
        <v>254.89</v>
      </c>
      <c r="K493" s="104">
        <v>4.5999999999999996</v>
      </c>
      <c r="L493" s="53">
        <v>107.87</v>
      </c>
      <c r="M493" s="52"/>
      <c r="N493" s="58"/>
      <c r="AF493" s="39"/>
      <c r="AG493" s="47"/>
      <c r="AH493" s="47"/>
      <c r="AK493" s="3" t="s">
        <v>175</v>
      </c>
      <c r="AN493" s="47"/>
      <c r="AO493" s="47"/>
      <c r="AQ493" s="47"/>
    </row>
    <row r="494" spans="1:43" s="4" customFormat="1" ht="15" x14ac:dyDescent="0.25">
      <c r="A494" s="48"/>
      <c r="B494" s="49" t="s">
        <v>78</v>
      </c>
      <c r="C494" s="372" t="s">
        <v>176</v>
      </c>
      <c r="D494" s="372"/>
      <c r="E494" s="372"/>
      <c r="F494" s="51"/>
      <c r="G494" s="52"/>
      <c r="H494" s="52"/>
      <c r="I494" s="52"/>
      <c r="J494" s="53">
        <v>5.95</v>
      </c>
      <c r="K494" s="104">
        <v>4.5999999999999996</v>
      </c>
      <c r="L494" s="53">
        <v>2.52</v>
      </c>
      <c r="M494" s="54">
        <v>34.96</v>
      </c>
      <c r="N494" s="64">
        <v>88.1</v>
      </c>
      <c r="AF494" s="39"/>
      <c r="AG494" s="47"/>
      <c r="AH494" s="47"/>
      <c r="AK494" s="3" t="s">
        <v>176</v>
      </c>
      <c r="AN494" s="47"/>
      <c r="AO494" s="47"/>
      <c r="AQ494" s="47"/>
    </row>
    <row r="495" spans="1:43" s="4" customFormat="1" ht="15" x14ac:dyDescent="0.25">
      <c r="A495" s="48"/>
      <c r="B495" s="49" t="s">
        <v>122</v>
      </c>
      <c r="C495" s="372" t="s">
        <v>177</v>
      </c>
      <c r="D495" s="372"/>
      <c r="E495" s="372"/>
      <c r="F495" s="51"/>
      <c r="G495" s="52"/>
      <c r="H495" s="52"/>
      <c r="I495" s="52"/>
      <c r="J495" s="53">
        <v>2.94</v>
      </c>
      <c r="K495" s="63">
        <v>4</v>
      </c>
      <c r="L495" s="53">
        <v>1.08</v>
      </c>
      <c r="M495" s="52"/>
      <c r="N495" s="58"/>
      <c r="AF495" s="39"/>
      <c r="AG495" s="47"/>
      <c r="AH495" s="47"/>
      <c r="AK495" s="3" t="s">
        <v>177</v>
      </c>
      <c r="AN495" s="47"/>
      <c r="AO495" s="47"/>
      <c r="AQ495" s="47"/>
    </row>
    <row r="496" spans="1:43" s="4" customFormat="1" ht="15" x14ac:dyDescent="0.25">
      <c r="A496" s="56"/>
      <c r="B496" s="49"/>
      <c r="C496" s="372" t="s">
        <v>63</v>
      </c>
      <c r="D496" s="372"/>
      <c r="E496" s="372"/>
      <c r="F496" s="51" t="s">
        <v>64</v>
      </c>
      <c r="G496" s="54">
        <v>0.35</v>
      </c>
      <c r="H496" s="104">
        <v>4.5999999999999996</v>
      </c>
      <c r="I496" s="114">
        <v>0.14812</v>
      </c>
      <c r="J496" s="57"/>
      <c r="K496" s="52"/>
      <c r="L496" s="57"/>
      <c r="M496" s="52"/>
      <c r="N496" s="58"/>
      <c r="AF496" s="39"/>
      <c r="AG496" s="47"/>
      <c r="AH496" s="47"/>
      <c r="AL496" s="3" t="s">
        <v>63</v>
      </c>
      <c r="AN496" s="47"/>
      <c r="AO496" s="47"/>
      <c r="AQ496" s="47"/>
    </row>
    <row r="497" spans="1:43" s="4" customFormat="1" ht="15" x14ac:dyDescent="0.25">
      <c r="A497" s="56"/>
      <c r="B497" s="49"/>
      <c r="C497" s="372" t="s">
        <v>178</v>
      </c>
      <c r="D497" s="372"/>
      <c r="E497" s="372"/>
      <c r="F497" s="51" t="s">
        <v>64</v>
      </c>
      <c r="G497" s="54">
        <v>0.47</v>
      </c>
      <c r="H497" s="104">
        <v>4.5999999999999996</v>
      </c>
      <c r="I497" s="117">
        <v>0.198904</v>
      </c>
      <c r="J497" s="57"/>
      <c r="K497" s="52"/>
      <c r="L497" s="57"/>
      <c r="M497" s="52"/>
      <c r="N497" s="58"/>
      <c r="AF497" s="39"/>
      <c r="AG497" s="47"/>
      <c r="AH497" s="47"/>
      <c r="AL497" s="3" t="s">
        <v>178</v>
      </c>
      <c r="AN497" s="47"/>
      <c r="AO497" s="47"/>
      <c r="AQ497" s="47"/>
    </row>
    <row r="498" spans="1:43" s="4" customFormat="1" ht="15" x14ac:dyDescent="0.25">
      <c r="A498" s="48"/>
      <c r="B498" s="49"/>
      <c r="C498" s="375" t="s">
        <v>65</v>
      </c>
      <c r="D498" s="375"/>
      <c r="E498" s="375"/>
      <c r="F498" s="59"/>
      <c r="G498" s="60"/>
      <c r="H498" s="60"/>
      <c r="I498" s="60"/>
      <c r="J498" s="61">
        <v>261.12</v>
      </c>
      <c r="K498" s="60"/>
      <c r="L498" s="61">
        <v>110.34</v>
      </c>
      <c r="M498" s="60"/>
      <c r="N498" s="62"/>
      <c r="AF498" s="39"/>
      <c r="AG498" s="47"/>
      <c r="AH498" s="47"/>
      <c r="AM498" s="3" t="s">
        <v>65</v>
      </c>
      <c r="AN498" s="47"/>
      <c r="AO498" s="47"/>
      <c r="AQ498" s="47"/>
    </row>
    <row r="499" spans="1:43" s="4" customFormat="1" ht="15" x14ac:dyDescent="0.25">
      <c r="A499" s="56"/>
      <c r="B499" s="49"/>
      <c r="C499" s="372" t="s">
        <v>66</v>
      </c>
      <c r="D499" s="372"/>
      <c r="E499" s="372"/>
      <c r="F499" s="51"/>
      <c r="G499" s="52"/>
      <c r="H499" s="52"/>
      <c r="I499" s="52"/>
      <c r="J499" s="57"/>
      <c r="K499" s="52"/>
      <c r="L499" s="53">
        <v>3.91</v>
      </c>
      <c r="M499" s="52"/>
      <c r="N499" s="64">
        <v>136.69</v>
      </c>
      <c r="AF499" s="39"/>
      <c r="AG499" s="47"/>
      <c r="AH499" s="47"/>
      <c r="AL499" s="3" t="s">
        <v>66</v>
      </c>
      <c r="AN499" s="47"/>
      <c r="AO499" s="47"/>
      <c r="AQ499" s="47"/>
    </row>
    <row r="500" spans="1:43" s="4" customFormat="1" ht="15" x14ac:dyDescent="0.25">
      <c r="A500" s="56"/>
      <c r="B500" s="49" t="s">
        <v>179</v>
      </c>
      <c r="C500" s="372" t="s">
        <v>180</v>
      </c>
      <c r="D500" s="372"/>
      <c r="E500" s="372"/>
      <c r="F500" s="51" t="s">
        <v>69</v>
      </c>
      <c r="G500" s="63">
        <v>147</v>
      </c>
      <c r="H500" s="52"/>
      <c r="I500" s="63">
        <v>147</v>
      </c>
      <c r="J500" s="57"/>
      <c r="K500" s="52"/>
      <c r="L500" s="53">
        <v>5.75</v>
      </c>
      <c r="M500" s="52"/>
      <c r="N500" s="64">
        <v>200.93</v>
      </c>
      <c r="AF500" s="39"/>
      <c r="AG500" s="47"/>
      <c r="AH500" s="47"/>
      <c r="AL500" s="3" t="s">
        <v>180</v>
      </c>
      <c r="AN500" s="47"/>
      <c r="AO500" s="47"/>
      <c r="AQ500" s="47"/>
    </row>
    <row r="501" spans="1:43" s="4" customFormat="1" ht="15" x14ac:dyDescent="0.25">
      <c r="A501" s="56"/>
      <c r="B501" s="49" t="s">
        <v>181</v>
      </c>
      <c r="C501" s="372" t="s">
        <v>182</v>
      </c>
      <c r="D501" s="372"/>
      <c r="E501" s="372"/>
      <c r="F501" s="51" t="s">
        <v>69</v>
      </c>
      <c r="G501" s="63">
        <v>134</v>
      </c>
      <c r="H501" s="52"/>
      <c r="I501" s="63">
        <v>134</v>
      </c>
      <c r="J501" s="57"/>
      <c r="K501" s="52"/>
      <c r="L501" s="53">
        <v>5.24</v>
      </c>
      <c r="M501" s="52"/>
      <c r="N501" s="64">
        <v>183.16</v>
      </c>
      <c r="AF501" s="39"/>
      <c r="AG501" s="47"/>
      <c r="AH501" s="47"/>
      <c r="AL501" s="3" t="s">
        <v>182</v>
      </c>
      <c r="AN501" s="47"/>
      <c r="AO501" s="47"/>
      <c r="AQ501" s="47"/>
    </row>
    <row r="502" spans="1:43" s="4" customFormat="1" ht="15" x14ac:dyDescent="0.25">
      <c r="A502" s="65"/>
      <c r="B502" s="66"/>
      <c r="C502" s="374" t="s">
        <v>72</v>
      </c>
      <c r="D502" s="374"/>
      <c r="E502" s="374"/>
      <c r="F502" s="42"/>
      <c r="G502" s="43"/>
      <c r="H502" s="43"/>
      <c r="I502" s="43"/>
      <c r="J502" s="45"/>
      <c r="K502" s="43"/>
      <c r="L502" s="67">
        <v>121.33</v>
      </c>
      <c r="M502" s="60"/>
      <c r="N502" s="46"/>
      <c r="AF502" s="39"/>
      <c r="AG502" s="47"/>
      <c r="AH502" s="47"/>
      <c r="AN502" s="47" t="s">
        <v>72</v>
      </c>
      <c r="AO502" s="47"/>
      <c r="AQ502" s="47"/>
    </row>
    <row r="503" spans="1:43" s="4" customFormat="1" ht="23.25" x14ac:dyDescent="0.25">
      <c r="A503" s="40" t="s">
        <v>430</v>
      </c>
      <c r="B503" s="41" t="s">
        <v>4011</v>
      </c>
      <c r="C503" s="374" t="s">
        <v>4012</v>
      </c>
      <c r="D503" s="374"/>
      <c r="E503" s="374"/>
      <c r="F503" s="42" t="s">
        <v>238</v>
      </c>
      <c r="G503" s="43">
        <v>33.101599999999998</v>
      </c>
      <c r="H503" s="44">
        <v>1</v>
      </c>
      <c r="I503" s="110">
        <v>33.101599999999998</v>
      </c>
      <c r="J503" s="67">
        <v>503.58</v>
      </c>
      <c r="K503" s="43"/>
      <c r="L503" s="105">
        <v>16669.3</v>
      </c>
      <c r="M503" s="43"/>
      <c r="N503" s="46"/>
      <c r="AF503" s="39"/>
      <c r="AG503" s="47"/>
      <c r="AH503" s="47" t="s">
        <v>4012</v>
      </c>
      <c r="AN503" s="47"/>
      <c r="AO503" s="47"/>
      <c r="AQ503" s="47"/>
    </row>
    <row r="504" spans="1:43" s="4" customFormat="1" ht="15" x14ac:dyDescent="0.25">
      <c r="A504" s="69"/>
      <c r="B504" s="50"/>
      <c r="C504" s="372" t="s">
        <v>4013</v>
      </c>
      <c r="D504" s="372"/>
      <c r="E504" s="372"/>
      <c r="F504" s="372"/>
      <c r="G504" s="372"/>
      <c r="H504" s="372"/>
      <c r="I504" s="372"/>
      <c r="J504" s="372"/>
      <c r="K504" s="372"/>
      <c r="L504" s="372"/>
      <c r="M504" s="372"/>
      <c r="N504" s="377"/>
      <c r="AF504" s="39"/>
      <c r="AG504" s="47"/>
      <c r="AH504" s="47"/>
      <c r="AI504" s="3" t="s">
        <v>4013</v>
      </c>
      <c r="AN504" s="47"/>
      <c r="AO504" s="47"/>
      <c r="AQ504" s="47"/>
    </row>
    <row r="505" spans="1:43" s="4" customFormat="1" ht="15" x14ac:dyDescent="0.25">
      <c r="A505" s="65"/>
      <c r="B505" s="66"/>
      <c r="C505" s="374" t="s">
        <v>72</v>
      </c>
      <c r="D505" s="374"/>
      <c r="E505" s="374"/>
      <c r="F505" s="42"/>
      <c r="G505" s="43"/>
      <c r="H505" s="43"/>
      <c r="I505" s="43"/>
      <c r="J505" s="45"/>
      <c r="K505" s="43"/>
      <c r="L505" s="105">
        <v>16669.3</v>
      </c>
      <c r="M505" s="60"/>
      <c r="N505" s="46"/>
      <c r="AF505" s="39"/>
      <c r="AG505" s="47"/>
      <c r="AH505" s="47"/>
      <c r="AN505" s="47" t="s">
        <v>72</v>
      </c>
      <c r="AO505" s="47"/>
      <c r="AQ505" s="47"/>
    </row>
    <row r="506" spans="1:43" s="4" customFormat="1" ht="0" hidden="1" customHeight="1" x14ac:dyDescent="0.25">
      <c r="A506" s="71"/>
      <c r="B506" s="72"/>
      <c r="C506" s="72"/>
      <c r="D506" s="72"/>
      <c r="E506" s="72"/>
      <c r="F506" s="73"/>
      <c r="G506" s="73"/>
      <c r="H506" s="73"/>
      <c r="I506" s="73"/>
      <c r="J506" s="74"/>
      <c r="K506" s="73"/>
      <c r="L506" s="74"/>
      <c r="M506" s="52"/>
      <c r="N506" s="74"/>
      <c r="AF506" s="39"/>
      <c r="AG506" s="47"/>
      <c r="AH506" s="47"/>
      <c r="AN506" s="47"/>
      <c r="AO506" s="47"/>
      <c r="AQ506" s="47"/>
    </row>
    <row r="507" spans="1:43" s="4" customFormat="1" ht="15" x14ac:dyDescent="0.25">
      <c r="A507" s="78"/>
      <c r="B507" s="79"/>
      <c r="C507" s="374" t="s">
        <v>4014</v>
      </c>
      <c r="D507" s="374"/>
      <c r="E507" s="374"/>
      <c r="F507" s="374"/>
      <c r="G507" s="374"/>
      <c r="H507" s="374"/>
      <c r="I507" s="374"/>
      <c r="J507" s="374"/>
      <c r="K507" s="374"/>
      <c r="L507" s="80"/>
      <c r="M507" s="81"/>
      <c r="N507" s="82"/>
      <c r="AF507" s="39"/>
      <c r="AG507" s="47"/>
      <c r="AH507" s="47"/>
      <c r="AN507" s="47"/>
      <c r="AO507" s="47" t="s">
        <v>4014</v>
      </c>
      <c r="AQ507" s="47"/>
    </row>
    <row r="508" spans="1:43" s="4" customFormat="1" ht="15" x14ac:dyDescent="0.25">
      <c r="A508" s="83"/>
      <c r="B508" s="49"/>
      <c r="C508" s="372" t="s">
        <v>83</v>
      </c>
      <c r="D508" s="372"/>
      <c r="E508" s="372"/>
      <c r="F508" s="372"/>
      <c r="G508" s="372"/>
      <c r="H508" s="372"/>
      <c r="I508" s="372"/>
      <c r="J508" s="372"/>
      <c r="K508" s="372"/>
      <c r="L508" s="106">
        <v>21812.36</v>
      </c>
      <c r="M508" s="85"/>
      <c r="N508" s="86">
        <v>157136.70000000001</v>
      </c>
      <c r="AF508" s="39"/>
      <c r="AG508" s="47"/>
      <c r="AH508" s="47"/>
      <c r="AN508" s="47"/>
      <c r="AO508" s="47"/>
      <c r="AP508" s="3" t="s">
        <v>83</v>
      </c>
      <c r="AQ508" s="47"/>
    </row>
    <row r="509" spans="1:43" s="4" customFormat="1" ht="15" x14ac:dyDescent="0.25">
      <c r="A509" s="83"/>
      <c r="B509" s="49"/>
      <c r="C509" s="372" t="s">
        <v>84</v>
      </c>
      <c r="D509" s="372"/>
      <c r="E509" s="372"/>
      <c r="F509" s="372"/>
      <c r="G509" s="372"/>
      <c r="H509" s="372"/>
      <c r="I509" s="372"/>
      <c r="J509" s="372"/>
      <c r="K509" s="372"/>
      <c r="L509" s="87"/>
      <c r="M509" s="85"/>
      <c r="N509" s="88"/>
      <c r="AF509" s="39"/>
      <c r="AG509" s="47"/>
      <c r="AH509" s="47"/>
      <c r="AN509" s="47"/>
      <c r="AO509" s="47"/>
      <c r="AP509" s="3" t="s">
        <v>84</v>
      </c>
      <c r="AQ509" s="47"/>
    </row>
    <row r="510" spans="1:43" s="4" customFormat="1" ht="15" x14ac:dyDescent="0.25">
      <c r="A510" s="83"/>
      <c r="B510" s="49"/>
      <c r="C510" s="372" t="s">
        <v>85</v>
      </c>
      <c r="D510" s="372"/>
      <c r="E510" s="372"/>
      <c r="F510" s="372"/>
      <c r="G510" s="372"/>
      <c r="H510" s="372"/>
      <c r="I510" s="372"/>
      <c r="J510" s="372"/>
      <c r="K510" s="372"/>
      <c r="L510" s="84">
        <v>73.03</v>
      </c>
      <c r="M510" s="85"/>
      <c r="N510" s="86">
        <v>2553.13</v>
      </c>
      <c r="AF510" s="39"/>
      <c r="AG510" s="47"/>
      <c r="AH510" s="47"/>
      <c r="AN510" s="47"/>
      <c r="AO510" s="47"/>
      <c r="AP510" s="3" t="s">
        <v>85</v>
      </c>
      <c r="AQ510" s="47"/>
    </row>
    <row r="511" spans="1:43" s="4" customFormat="1" ht="15" x14ac:dyDescent="0.25">
      <c r="A511" s="83"/>
      <c r="B511" s="49"/>
      <c r="C511" s="372" t="s">
        <v>193</v>
      </c>
      <c r="D511" s="372"/>
      <c r="E511" s="372"/>
      <c r="F511" s="372"/>
      <c r="G511" s="372"/>
      <c r="H511" s="372"/>
      <c r="I511" s="372"/>
      <c r="J511" s="372"/>
      <c r="K511" s="372"/>
      <c r="L511" s="106">
        <v>2827.15</v>
      </c>
      <c r="M511" s="85"/>
      <c r="N511" s="86">
        <v>34491.230000000003</v>
      </c>
      <c r="AF511" s="39"/>
      <c r="AG511" s="47"/>
      <c r="AH511" s="47"/>
      <c r="AN511" s="47"/>
      <c r="AO511" s="47"/>
      <c r="AP511" s="3" t="s">
        <v>193</v>
      </c>
      <c r="AQ511" s="47"/>
    </row>
    <row r="512" spans="1:43" s="4" customFormat="1" ht="15" x14ac:dyDescent="0.25">
      <c r="A512" s="83"/>
      <c r="B512" s="49"/>
      <c r="C512" s="372" t="s">
        <v>194</v>
      </c>
      <c r="D512" s="372"/>
      <c r="E512" s="372"/>
      <c r="F512" s="372"/>
      <c r="G512" s="372"/>
      <c r="H512" s="372"/>
      <c r="I512" s="372"/>
      <c r="J512" s="372"/>
      <c r="K512" s="372"/>
      <c r="L512" s="84">
        <v>103.97</v>
      </c>
      <c r="M512" s="85"/>
      <c r="N512" s="86">
        <v>3634.8</v>
      </c>
      <c r="AF512" s="39"/>
      <c r="AG512" s="47"/>
      <c r="AH512" s="47"/>
      <c r="AN512" s="47"/>
      <c r="AO512" s="47"/>
      <c r="AP512" s="3" t="s">
        <v>194</v>
      </c>
      <c r="AQ512" s="47"/>
    </row>
    <row r="513" spans="1:46" s="4" customFormat="1" ht="15" x14ac:dyDescent="0.25">
      <c r="A513" s="83"/>
      <c r="B513" s="49"/>
      <c r="C513" s="372" t="s">
        <v>195</v>
      </c>
      <c r="D513" s="372"/>
      <c r="E513" s="372"/>
      <c r="F513" s="372"/>
      <c r="G513" s="372"/>
      <c r="H513" s="372"/>
      <c r="I513" s="372"/>
      <c r="J513" s="372"/>
      <c r="K513" s="372"/>
      <c r="L513" s="106">
        <v>18912.18</v>
      </c>
      <c r="M513" s="85"/>
      <c r="N513" s="86">
        <v>120092.34</v>
      </c>
      <c r="AF513" s="39"/>
      <c r="AG513" s="47"/>
      <c r="AH513" s="47"/>
      <c r="AN513" s="47"/>
      <c r="AO513" s="47"/>
      <c r="AP513" s="3" t="s">
        <v>195</v>
      </c>
      <c r="AQ513" s="47"/>
    </row>
    <row r="514" spans="1:46" s="4" customFormat="1" ht="15" x14ac:dyDescent="0.25">
      <c r="A514" s="83"/>
      <c r="B514" s="49"/>
      <c r="C514" s="372" t="s">
        <v>196</v>
      </c>
      <c r="D514" s="372"/>
      <c r="E514" s="372"/>
      <c r="F514" s="372"/>
      <c r="G514" s="372"/>
      <c r="H514" s="372"/>
      <c r="I514" s="372"/>
      <c r="J514" s="372"/>
      <c r="K514" s="372"/>
      <c r="L514" s="106">
        <v>22309.73</v>
      </c>
      <c r="M514" s="85"/>
      <c r="N514" s="86">
        <v>174524.77</v>
      </c>
      <c r="AF514" s="39"/>
      <c r="AG514" s="47"/>
      <c r="AH514" s="47"/>
      <c r="AN514" s="47"/>
      <c r="AO514" s="47"/>
      <c r="AP514" s="3" t="s">
        <v>196</v>
      </c>
      <c r="AQ514" s="47"/>
    </row>
    <row r="515" spans="1:46" s="4" customFormat="1" ht="15" x14ac:dyDescent="0.25">
      <c r="A515" s="83"/>
      <c r="B515" s="49"/>
      <c r="C515" s="372" t="s">
        <v>84</v>
      </c>
      <c r="D515" s="372"/>
      <c r="E515" s="372"/>
      <c r="F515" s="372"/>
      <c r="G515" s="372"/>
      <c r="H515" s="372"/>
      <c r="I515" s="372"/>
      <c r="J515" s="372"/>
      <c r="K515" s="372"/>
      <c r="L515" s="87"/>
      <c r="M515" s="85"/>
      <c r="N515" s="88"/>
      <c r="AF515" s="39"/>
      <c r="AG515" s="47"/>
      <c r="AH515" s="47"/>
      <c r="AN515" s="47"/>
      <c r="AO515" s="47"/>
      <c r="AP515" s="3" t="s">
        <v>84</v>
      </c>
      <c r="AQ515" s="47"/>
    </row>
    <row r="516" spans="1:46" s="4" customFormat="1" ht="15" x14ac:dyDescent="0.25">
      <c r="A516" s="83"/>
      <c r="B516" s="49"/>
      <c r="C516" s="372" t="s">
        <v>197</v>
      </c>
      <c r="D516" s="372"/>
      <c r="E516" s="372"/>
      <c r="F516" s="372"/>
      <c r="G516" s="372"/>
      <c r="H516" s="372"/>
      <c r="I516" s="372"/>
      <c r="J516" s="372"/>
      <c r="K516" s="372"/>
      <c r="L516" s="84">
        <v>73.03</v>
      </c>
      <c r="M516" s="85"/>
      <c r="N516" s="86">
        <v>2553.13</v>
      </c>
      <c r="AF516" s="39"/>
      <c r="AG516" s="47"/>
      <c r="AH516" s="47"/>
      <c r="AN516" s="47"/>
      <c r="AO516" s="47"/>
      <c r="AP516" s="3" t="s">
        <v>197</v>
      </c>
      <c r="AQ516" s="47"/>
    </row>
    <row r="517" spans="1:46" s="4" customFormat="1" ht="15" x14ac:dyDescent="0.25">
      <c r="A517" s="83"/>
      <c r="B517" s="49"/>
      <c r="C517" s="372" t="s">
        <v>199</v>
      </c>
      <c r="D517" s="372"/>
      <c r="E517" s="372"/>
      <c r="F517" s="372"/>
      <c r="G517" s="372"/>
      <c r="H517" s="372"/>
      <c r="I517" s="372"/>
      <c r="J517" s="372"/>
      <c r="K517" s="372"/>
      <c r="L517" s="106">
        <v>2827.15</v>
      </c>
      <c r="M517" s="85"/>
      <c r="N517" s="88"/>
      <c r="AF517" s="39"/>
      <c r="AG517" s="47"/>
      <c r="AH517" s="47"/>
      <c r="AN517" s="47"/>
      <c r="AO517" s="47"/>
      <c r="AP517" s="3" t="s">
        <v>199</v>
      </c>
      <c r="AQ517" s="47"/>
    </row>
    <row r="518" spans="1:46" s="4" customFormat="1" ht="15" x14ac:dyDescent="0.25">
      <c r="A518" s="83"/>
      <c r="B518" s="49"/>
      <c r="C518" s="372" t="s">
        <v>200</v>
      </c>
      <c r="D518" s="372"/>
      <c r="E518" s="372"/>
      <c r="F518" s="372"/>
      <c r="G518" s="372"/>
      <c r="H518" s="372"/>
      <c r="I518" s="372"/>
      <c r="J518" s="372"/>
      <c r="K518" s="372"/>
      <c r="L518" s="84">
        <v>103.97</v>
      </c>
      <c r="M518" s="85"/>
      <c r="N518" s="86">
        <v>3634.8</v>
      </c>
      <c r="AF518" s="39"/>
      <c r="AG518" s="47"/>
      <c r="AH518" s="47"/>
      <c r="AN518" s="47"/>
      <c r="AO518" s="47"/>
      <c r="AP518" s="3" t="s">
        <v>200</v>
      </c>
      <c r="AQ518" s="47"/>
    </row>
    <row r="519" spans="1:46" s="4" customFormat="1" ht="15" x14ac:dyDescent="0.25">
      <c r="A519" s="83"/>
      <c r="B519" s="49"/>
      <c r="C519" s="372" t="s">
        <v>201</v>
      </c>
      <c r="D519" s="372"/>
      <c r="E519" s="372"/>
      <c r="F519" s="372"/>
      <c r="G519" s="372"/>
      <c r="H519" s="372"/>
      <c r="I519" s="372"/>
      <c r="J519" s="372"/>
      <c r="K519" s="372"/>
      <c r="L519" s="106">
        <v>18912.18</v>
      </c>
      <c r="M519" s="85"/>
      <c r="N519" s="88"/>
      <c r="AF519" s="39"/>
      <c r="AG519" s="47"/>
      <c r="AH519" s="47"/>
      <c r="AN519" s="47"/>
      <c r="AO519" s="47"/>
      <c r="AP519" s="3" t="s">
        <v>201</v>
      </c>
      <c r="AQ519" s="47"/>
    </row>
    <row r="520" spans="1:46" s="4" customFormat="1" ht="15" x14ac:dyDescent="0.25">
      <c r="A520" s="83"/>
      <c r="B520" s="49"/>
      <c r="C520" s="372" t="s">
        <v>202</v>
      </c>
      <c r="D520" s="372"/>
      <c r="E520" s="372"/>
      <c r="F520" s="372"/>
      <c r="G520" s="372"/>
      <c r="H520" s="372"/>
      <c r="I520" s="372"/>
      <c r="J520" s="372"/>
      <c r="K520" s="372"/>
      <c r="L520" s="84">
        <v>260.2</v>
      </c>
      <c r="M520" s="85"/>
      <c r="N520" s="86">
        <v>9096.25</v>
      </c>
      <c r="AF520" s="39"/>
      <c r="AG520" s="47"/>
      <c r="AH520" s="47"/>
      <c r="AN520" s="47"/>
      <c r="AO520" s="47"/>
      <c r="AP520" s="3" t="s">
        <v>202</v>
      </c>
      <c r="AQ520" s="47"/>
    </row>
    <row r="521" spans="1:46" s="4" customFormat="1" ht="15" x14ac:dyDescent="0.25">
      <c r="A521" s="83"/>
      <c r="B521" s="49"/>
      <c r="C521" s="372" t="s">
        <v>203</v>
      </c>
      <c r="D521" s="372"/>
      <c r="E521" s="372"/>
      <c r="F521" s="372"/>
      <c r="G521" s="372"/>
      <c r="H521" s="372"/>
      <c r="I521" s="372"/>
      <c r="J521" s="372"/>
      <c r="K521" s="372"/>
      <c r="L521" s="84">
        <v>237.17</v>
      </c>
      <c r="M521" s="85"/>
      <c r="N521" s="86">
        <v>8291.82</v>
      </c>
      <c r="AF521" s="39"/>
      <c r="AG521" s="47"/>
      <c r="AH521" s="47"/>
      <c r="AN521" s="47"/>
      <c r="AO521" s="47"/>
      <c r="AP521" s="3" t="s">
        <v>203</v>
      </c>
      <c r="AQ521" s="47"/>
    </row>
    <row r="522" spans="1:46" s="4" customFormat="1" ht="15" x14ac:dyDescent="0.25">
      <c r="A522" s="83"/>
      <c r="B522" s="49"/>
      <c r="C522" s="372" t="s">
        <v>92</v>
      </c>
      <c r="D522" s="372"/>
      <c r="E522" s="372"/>
      <c r="F522" s="372"/>
      <c r="G522" s="372"/>
      <c r="H522" s="372"/>
      <c r="I522" s="372"/>
      <c r="J522" s="372"/>
      <c r="K522" s="372"/>
      <c r="L522" s="84">
        <v>177</v>
      </c>
      <c r="M522" s="85"/>
      <c r="N522" s="86">
        <v>6187.93</v>
      </c>
      <c r="AF522" s="39"/>
      <c r="AG522" s="47"/>
      <c r="AH522" s="47"/>
      <c r="AN522" s="47"/>
      <c r="AO522" s="47"/>
      <c r="AP522" s="3" t="s">
        <v>92</v>
      </c>
      <c r="AQ522" s="47"/>
    </row>
    <row r="523" spans="1:46" s="4" customFormat="1" ht="15" x14ac:dyDescent="0.25">
      <c r="A523" s="83"/>
      <c r="B523" s="49"/>
      <c r="C523" s="372" t="s">
        <v>93</v>
      </c>
      <c r="D523" s="372"/>
      <c r="E523" s="372"/>
      <c r="F523" s="372"/>
      <c r="G523" s="372"/>
      <c r="H523" s="372"/>
      <c r="I523" s="372"/>
      <c r="J523" s="372"/>
      <c r="K523" s="372"/>
      <c r="L523" s="84">
        <v>260.2</v>
      </c>
      <c r="M523" s="85"/>
      <c r="N523" s="86">
        <v>9096.25</v>
      </c>
      <c r="AF523" s="39"/>
      <c r="AG523" s="47"/>
      <c r="AH523" s="47"/>
      <c r="AN523" s="47"/>
      <c r="AO523" s="47"/>
      <c r="AP523" s="3" t="s">
        <v>93</v>
      </c>
      <c r="AQ523" s="47"/>
    </row>
    <row r="524" spans="1:46" s="4" customFormat="1" ht="15" x14ac:dyDescent="0.25">
      <c r="A524" s="83"/>
      <c r="B524" s="49"/>
      <c r="C524" s="372" t="s">
        <v>94</v>
      </c>
      <c r="D524" s="372"/>
      <c r="E524" s="372"/>
      <c r="F524" s="372"/>
      <c r="G524" s="372"/>
      <c r="H524" s="372"/>
      <c r="I524" s="372"/>
      <c r="J524" s="372"/>
      <c r="K524" s="372"/>
      <c r="L524" s="84">
        <v>237.17</v>
      </c>
      <c r="M524" s="85"/>
      <c r="N524" s="86">
        <v>8291.82</v>
      </c>
      <c r="AF524" s="39"/>
      <c r="AG524" s="47"/>
      <c r="AH524" s="47"/>
      <c r="AN524" s="47"/>
      <c r="AO524" s="47"/>
      <c r="AP524" s="3" t="s">
        <v>94</v>
      </c>
      <c r="AQ524" s="47"/>
    </row>
    <row r="525" spans="1:46" s="4" customFormat="1" ht="15" x14ac:dyDescent="0.25">
      <c r="A525" s="83"/>
      <c r="B525" s="89"/>
      <c r="C525" s="373" t="s">
        <v>4015</v>
      </c>
      <c r="D525" s="373"/>
      <c r="E525" s="373"/>
      <c r="F525" s="373"/>
      <c r="G525" s="373"/>
      <c r="H525" s="373"/>
      <c r="I525" s="373"/>
      <c r="J525" s="373"/>
      <c r="K525" s="373"/>
      <c r="L525" s="93">
        <v>22309.73</v>
      </c>
      <c r="M525" s="91"/>
      <c r="N525" s="92">
        <v>174524.77</v>
      </c>
      <c r="AF525" s="39"/>
      <c r="AG525" s="47"/>
      <c r="AH525" s="47"/>
      <c r="AN525" s="47"/>
      <c r="AO525" s="47"/>
      <c r="AQ525" s="47" t="s">
        <v>4015</v>
      </c>
    </row>
    <row r="526" spans="1:46" s="4" customFormat="1" ht="11.25" hidden="1" customHeight="1" x14ac:dyDescent="0.25">
      <c r="B526" s="75"/>
      <c r="C526" s="75"/>
      <c r="D526" s="75"/>
      <c r="E526" s="75"/>
      <c r="F526" s="75"/>
      <c r="G526" s="75"/>
      <c r="H526" s="75"/>
      <c r="I526" s="75"/>
      <c r="J526" s="75"/>
      <c r="K526" s="75"/>
      <c r="L526" s="76"/>
      <c r="M526" s="76"/>
      <c r="N526" s="76"/>
      <c r="R526" s="77"/>
    </row>
    <row r="527" spans="1:46" s="4" customFormat="1" ht="15" x14ac:dyDescent="0.25">
      <c r="A527" s="78"/>
      <c r="B527" s="79"/>
      <c r="C527" s="374" t="s">
        <v>82</v>
      </c>
      <c r="D527" s="374"/>
      <c r="E527" s="374"/>
      <c r="F527" s="374"/>
      <c r="G527" s="374"/>
      <c r="H527" s="374"/>
      <c r="I527" s="374"/>
      <c r="J527" s="374"/>
      <c r="K527" s="374"/>
      <c r="L527" s="80"/>
      <c r="M527" s="81"/>
      <c r="N527" s="82"/>
      <c r="AS527" s="47" t="s">
        <v>82</v>
      </c>
    </row>
    <row r="528" spans="1:46" s="4" customFormat="1" ht="15" x14ac:dyDescent="0.25">
      <c r="A528" s="83"/>
      <c r="B528" s="49"/>
      <c r="C528" s="372" t="s">
        <v>83</v>
      </c>
      <c r="D528" s="372"/>
      <c r="E528" s="372"/>
      <c r="F528" s="372"/>
      <c r="G528" s="372"/>
      <c r="H528" s="372"/>
      <c r="I528" s="372"/>
      <c r="J528" s="372"/>
      <c r="K528" s="372"/>
      <c r="L528" s="106">
        <v>249056.04</v>
      </c>
      <c r="M528" s="85"/>
      <c r="N528" s="86">
        <v>1673701.89</v>
      </c>
      <c r="AS528" s="47"/>
      <c r="AT528" s="3" t="s">
        <v>83</v>
      </c>
    </row>
    <row r="529" spans="1:46" s="4" customFormat="1" ht="15" x14ac:dyDescent="0.25">
      <c r="A529" s="83"/>
      <c r="B529" s="49"/>
      <c r="C529" s="372" t="s">
        <v>84</v>
      </c>
      <c r="D529" s="372"/>
      <c r="E529" s="372"/>
      <c r="F529" s="372"/>
      <c r="G529" s="372"/>
      <c r="H529" s="372"/>
      <c r="I529" s="372"/>
      <c r="J529" s="372"/>
      <c r="K529" s="372"/>
      <c r="L529" s="87"/>
      <c r="M529" s="85"/>
      <c r="N529" s="88"/>
      <c r="AS529" s="47"/>
      <c r="AT529" s="3" t="s">
        <v>84</v>
      </c>
    </row>
    <row r="530" spans="1:46" s="4" customFormat="1" ht="15" x14ac:dyDescent="0.25">
      <c r="A530" s="83"/>
      <c r="B530" s="49"/>
      <c r="C530" s="372" t="s">
        <v>85</v>
      </c>
      <c r="D530" s="372"/>
      <c r="E530" s="372"/>
      <c r="F530" s="372"/>
      <c r="G530" s="372"/>
      <c r="H530" s="372"/>
      <c r="I530" s="372"/>
      <c r="J530" s="372"/>
      <c r="K530" s="372"/>
      <c r="L530" s="106">
        <v>1299.28</v>
      </c>
      <c r="M530" s="85"/>
      <c r="N530" s="86">
        <v>45422.83</v>
      </c>
      <c r="AS530" s="47"/>
      <c r="AT530" s="3" t="s">
        <v>85</v>
      </c>
    </row>
    <row r="531" spans="1:46" s="4" customFormat="1" ht="15" x14ac:dyDescent="0.25">
      <c r="A531" s="83"/>
      <c r="B531" s="49"/>
      <c r="C531" s="372" t="s">
        <v>193</v>
      </c>
      <c r="D531" s="372"/>
      <c r="E531" s="372"/>
      <c r="F531" s="372"/>
      <c r="G531" s="372"/>
      <c r="H531" s="372"/>
      <c r="I531" s="372"/>
      <c r="J531" s="372"/>
      <c r="K531" s="372"/>
      <c r="L531" s="106">
        <v>4741.6000000000004</v>
      </c>
      <c r="M531" s="85"/>
      <c r="N531" s="86">
        <v>57847.519999999997</v>
      </c>
      <c r="AS531" s="47"/>
      <c r="AT531" s="3" t="s">
        <v>193</v>
      </c>
    </row>
    <row r="532" spans="1:46" s="4" customFormat="1" ht="15" x14ac:dyDescent="0.25">
      <c r="A532" s="83"/>
      <c r="B532" s="49"/>
      <c r="C532" s="372" t="s">
        <v>194</v>
      </c>
      <c r="D532" s="372"/>
      <c r="E532" s="372"/>
      <c r="F532" s="372"/>
      <c r="G532" s="372"/>
      <c r="H532" s="372"/>
      <c r="I532" s="372"/>
      <c r="J532" s="372"/>
      <c r="K532" s="372"/>
      <c r="L532" s="84">
        <v>276.04000000000002</v>
      </c>
      <c r="M532" s="85"/>
      <c r="N532" s="86">
        <v>9650.3700000000008</v>
      </c>
      <c r="AS532" s="47"/>
      <c r="AT532" s="3" t="s">
        <v>194</v>
      </c>
    </row>
    <row r="533" spans="1:46" s="4" customFormat="1" ht="15" x14ac:dyDescent="0.25">
      <c r="A533" s="83"/>
      <c r="B533" s="49"/>
      <c r="C533" s="372" t="s">
        <v>195</v>
      </c>
      <c r="D533" s="372"/>
      <c r="E533" s="372"/>
      <c r="F533" s="372"/>
      <c r="G533" s="372"/>
      <c r="H533" s="372"/>
      <c r="I533" s="372"/>
      <c r="J533" s="372"/>
      <c r="K533" s="372"/>
      <c r="L533" s="106">
        <v>238456.65</v>
      </c>
      <c r="M533" s="85"/>
      <c r="N533" s="86">
        <v>1514817.72</v>
      </c>
      <c r="AS533" s="47"/>
      <c r="AT533" s="3" t="s">
        <v>195</v>
      </c>
    </row>
    <row r="534" spans="1:46" s="4" customFormat="1" ht="15" x14ac:dyDescent="0.25">
      <c r="A534" s="83"/>
      <c r="B534" s="49"/>
      <c r="C534" s="372" t="s">
        <v>2994</v>
      </c>
      <c r="D534" s="372"/>
      <c r="E534" s="372"/>
      <c r="F534" s="372"/>
      <c r="G534" s="372"/>
      <c r="H534" s="372"/>
      <c r="I534" s="372"/>
      <c r="J534" s="372"/>
      <c r="K534" s="372"/>
      <c r="L534" s="87"/>
      <c r="M534" s="85"/>
      <c r="N534" s="88"/>
      <c r="AS534" s="47"/>
      <c r="AT534" s="3" t="s">
        <v>2994</v>
      </c>
    </row>
    <row r="535" spans="1:46" s="4" customFormat="1" ht="15" x14ac:dyDescent="0.25">
      <c r="A535" s="83"/>
      <c r="B535" s="49"/>
      <c r="C535" s="372" t="s">
        <v>2995</v>
      </c>
      <c r="D535" s="372"/>
      <c r="E535" s="372"/>
      <c r="F535" s="372"/>
      <c r="G535" s="372"/>
      <c r="H535" s="372"/>
      <c r="I535" s="372"/>
      <c r="J535" s="372"/>
      <c r="K535" s="372"/>
      <c r="L535" s="106">
        <v>238351.01</v>
      </c>
      <c r="M535" s="85"/>
      <c r="N535" s="86">
        <v>1513528.91</v>
      </c>
      <c r="AS535" s="47"/>
      <c r="AT535" s="3" t="s">
        <v>2995</v>
      </c>
    </row>
    <row r="536" spans="1:46" s="4" customFormat="1" ht="15" x14ac:dyDescent="0.25">
      <c r="A536" s="83"/>
      <c r="B536" s="49"/>
      <c r="C536" s="372" t="s">
        <v>2996</v>
      </c>
      <c r="D536" s="372"/>
      <c r="E536" s="372"/>
      <c r="F536" s="372"/>
      <c r="G536" s="372"/>
      <c r="H536" s="372"/>
      <c r="I536" s="372"/>
      <c r="J536" s="372"/>
      <c r="K536" s="372"/>
      <c r="L536" s="84">
        <v>105.64</v>
      </c>
      <c r="M536" s="85"/>
      <c r="N536" s="86">
        <v>1288.81</v>
      </c>
      <c r="AS536" s="47"/>
      <c r="AT536" s="3" t="s">
        <v>2996</v>
      </c>
    </row>
    <row r="537" spans="1:46" s="4" customFormat="1" ht="15" x14ac:dyDescent="0.25">
      <c r="A537" s="83"/>
      <c r="B537" s="49"/>
      <c r="C537" s="372" t="s">
        <v>364</v>
      </c>
      <c r="D537" s="372"/>
      <c r="E537" s="372"/>
      <c r="F537" s="372"/>
      <c r="G537" s="372"/>
      <c r="H537" s="372"/>
      <c r="I537" s="372"/>
      <c r="J537" s="372"/>
      <c r="K537" s="372"/>
      <c r="L537" s="106">
        <v>4558.51</v>
      </c>
      <c r="M537" s="85"/>
      <c r="N537" s="86">
        <v>55613.82</v>
      </c>
      <c r="AS537" s="47"/>
      <c r="AT537" s="3" t="s">
        <v>364</v>
      </c>
    </row>
    <row r="538" spans="1:46" s="4" customFormat="1" ht="15" x14ac:dyDescent="0.25">
      <c r="A538" s="83"/>
      <c r="B538" s="49"/>
      <c r="C538" s="372" t="s">
        <v>196</v>
      </c>
      <c r="D538" s="372"/>
      <c r="E538" s="372"/>
      <c r="F538" s="372"/>
      <c r="G538" s="372"/>
      <c r="H538" s="372"/>
      <c r="I538" s="372"/>
      <c r="J538" s="372"/>
      <c r="K538" s="372"/>
      <c r="L538" s="106">
        <v>251597.86</v>
      </c>
      <c r="M538" s="85"/>
      <c r="N538" s="86">
        <v>1762563.33</v>
      </c>
      <c r="AS538" s="47"/>
      <c r="AT538" s="3" t="s">
        <v>196</v>
      </c>
    </row>
    <row r="539" spans="1:46" s="4" customFormat="1" ht="15" x14ac:dyDescent="0.25">
      <c r="A539" s="83"/>
      <c r="B539" s="49"/>
      <c r="C539" s="372" t="s">
        <v>365</v>
      </c>
      <c r="D539" s="372"/>
      <c r="E539" s="372"/>
      <c r="F539" s="372"/>
      <c r="G539" s="372"/>
      <c r="H539" s="372"/>
      <c r="I539" s="372"/>
      <c r="J539" s="372"/>
      <c r="K539" s="372"/>
      <c r="L539" s="106">
        <v>246933.71</v>
      </c>
      <c r="M539" s="85"/>
      <c r="N539" s="86">
        <v>1705660.7</v>
      </c>
      <c r="AS539" s="47"/>
      <c r="AT539" s="3" t="s">
        <v>365</v>
      </c>
    </row>
    <row r="540" spans="1:46" s="4" customFormat="1" ht="15" x14ac:dyDescent="0.25">
      <c r="A540" s="83"/>
      <c r="B540" s="49"/>
      <c r="C540" s="372" t="s">
        <v>88</v>
      </c>
      <c r="D540" s="372"/>
      <c r="E540" s="372"/>
      <c r="F540" s="372"/>
      <c r="G540" s="372"/>
      <c r="H540" s="372"/>
      <c r="I540" s="372"/>
      <c r="J540" s="372"/>
      <c r="K540" s="372"/>
      <c r="L540" s="87"/>
      <c r="M540" s="85"/>
      <c r="N540" s="88"/>
      <c r="AS540" s="47"/>
      <c r="AT540" s="3" t="s">
        <v>88</v>
      </c>
    </row>
    <row r="541" spans="1:46" s="4" customFormat="1" ht="15" x14ac:dyDescent="0.25">
      <c r="A541" s="83"/>
      <c r="B541" s="49"/>
      <c r="C541" s="372" t="s">
        <v>89</v>
      </c>
      <c r="D541" s="372"/>
      <c r="E541" s="372"/>
      <c r="F541" s="372"/>
      <c r="G541" s="372"/>
      <c r="H541" s="372"/>
      <c r="I541" s="372"/>
      <c r="J541" s="372"/>
      <c r="K541" s="372"/>
      <c r="L541" s="106">
        <v>1299.28</v>
      </c>
      <c r="M541" s="85"/>
      <c r="N541" s="86">
        <v>45422.83</v>
      </c>
      <c r="AS541" s="47"/>
      <c r="AT541" s="3" t="s">
        <v>89</v>
      </c>
    </row>
    <row r="542" spans="1:46" s="4" customFormat="1" ht="15" x14ac:dyDescent="0.25">
      <c r="A542" s="83"/>
      <c r="B542" s="49" t="s">
        <v>58</v>
      </c>
      <c r="C542" s="372" t="s">
        <v>366</v>
      </c>
      <c r="D542" s="372"/>
      <c r="E542" s="372"/>
      <c r="F542" s="372"/>
      <c r="G542" s="372"/>
      <c r="H542" s="372"/>
      <c r="I542" s="372"/>
      <c r="J542" s="372"/>
      <c r="K542" s="372"/>
      <c r="L542" s="106">
        <v>4741.6000000000004</v>
      </c>
      <c r="M542" s="128">
        <v>12.2</v>
      </c>
      <c r="N542" s="86">
        <v>57847.519999999997</v>
      </c>
      <c r="AS542" s="47"/>
      <c r="AT542" s="3" t="s">
        <v>366</v>
      </c>
    </row>
    <row r="543" spans="1:46" s="4" customFormat="1" ht="15" x14ac:dyDescent="0.25">
      <c r="A543" s="83"/>
      <c r="B543" s="49"/>
      <c r="C543" s="372" t="s">
        <v>367</v>
      </c>
      <c r="D543" s="372"/>
      <c r="E543" s="372"/>
      <c r="F543" s="372"/>
      <c r="G543" s="372"/>
      <c r="H543" s="372"/>
      <c r="I543" s="372"/>
      <c r="J543" s="372"/>
      <c r="K543" s="372"/>
      <c r="L543" s="84">
        <v>276.04000000000002</v>
      </c>
      <c r="M543" s="85"/>
      <c r="N543" s="86">
        <v>9650.3700000000008</v>
      </c>
      <c r="AS543" s="47"/>
      <c r="AT543" s="3" t="s">
        <v>367</v>
      </c>
    </row>
    <row r="544" spans="1:46" s="4" customFormat="1" ht="15" x14ac:dyDescent="0.25">
      <c r="A544" s="83"/>
      <c r="B544" s="49" t="s">
        <v>58</v>
      </c>
      <c r="C544" s="372" t="s">
        <v>368</v>
      </c>
      <c r="D544" s="372"/>
      <c r="E544" s="372"/>
      <c r="F544" s="372"/>
      <c r="G544" s="372"/>
      <c r="H544" s="372"/>
      <c r="I544" s="372"/>
      <c r="J544" s="372"/>
      <c r="K544" s="372"/>
      <c r="L544" s="106">
        <v>238351.01</v>
      </c>
      <c r="M544" s="113">
        <v>6.35</v>
      </c>
      <c r="N544" s="86">
        <v>1513528.91</v>
      </c>
      <c r="AS544" s="47"/>
      <c r="AT544" s="3" t="s">
        <v>368</v>
      </c>
    </row>
    <row r="545" spans="1:51" s="4" customFormat="1" ht="15" x14ac:dyDescent="0.25">
      <c r="A545" s="83"/>
      <c r="B545" s="49"/>
      <c r="C545" s="372" t="s">
        <v>90</v>
      </c>
      <c r="D545" s="372"/>
      <c r="E545" s="372"/>
      <c r="F545" s="372"/>
      <c r="G545" s="372"/>
      <c r="H545" s="372"/>
      <c r="I545" s="372"/>
      <c r="J545" s="372"/>
      <c r="K545" s="372"/>
      <c r="L545" s="106">
        <v>1614.06</v>
      </c>
      <c r="M545" s="85"/>
      <c r="N545" s="86">
        <v>56426.46</v>
      </c>
      <c r="AS545" s="47"/>
      <c r="AT545" s="3" t="s">
        <v>90</v>
      </c>
    </row>
    <row r="546" spans="1:51" s="4" customFormat="1" ht="15" x14ac:dyDescent="0.25">
      <c r="A546" s="83"/>
      <c r="B546" s="49"/>
      <c r="C546" s="372" t="s">
        <v>91</v>
      </c>
      <c r="D546" s="372"/>
      <c r="E546" s="372"/>
      <c r="F546" s="372"/>
      <c r="G546" s="372"/>
      <c r="H546" s="372"/>
      <c r="I546" s="372"/>
      <c r="J546" s="372"/>
      <c r="K546" s="372"/>
      <c r="L546" s="84">
        <v>927.76</v>
      </c>
      <c r="M546" s="85"/>
      <c r="N546" s="86">
        <v>32434.98</v>
      </c>
      <c r="AS546" s="47"/>
      <c r="AT546" s="3" t="s">
        <v>91</v>
      </c>
    </row>
    <row r="547" spans="1:51" s="4" customFormat="1" ht="15" x14ac:dyDescent="0.25">
      <c r="A547" s="83"/>
      <c r="B547" s="49"/>
      <c r="C547" s="372" t="s">
        <v>369</v>
      </c>
      <c r="D547" s="372"/>
      <c r="E547" s="372"/>
      <c r="F547" s="372"/>
      <c r="G547" s="372"/>
      <c r="H547" s="372"/>
      <c r="I547" s="372"/>
      <c r="J547" s="372"/>
      <c r="K547" s="372"/>
      <c r="L547" s="106">
        <v>4558.51</v>
      </c>
      <c r="M547" s="85"/>
      <c r="N547" s="86">
        <v>55613.82</v>
      </c>
      <c r="AS547" s="47"/>
      <c r="AT547" s="3" t="s">
        <v>369</v>
      </c>
    </row>
    <row r="548" spans="1:51" s="4" customFormat="1" ht="15" x14ac:dyDescent="0.25">
      <c r="A548" s="83"/>
      <c r="B548" s="49"/>
      <c r="C548" s="372" t="s">
        <v>2997</v>
      </c>
      <c r="D548" s="372"/>
      <c r="E548" s="372"/>
      <c r="F548" s="372"/>
      <c r="G548" s="372"/>
      <c r="H548" s="372"/>
      <c r="I548" s="372"/>
      <c r="J548" s="372"/>
      <c r="K548" s="372"/>
      <c r="L548" s="84">
        <v>105.64</v>
      </c>
      <c r="M548" s="85"/>
      <c r="N548" s="86">
        <v>1288.81</v>
      </c>
      <c r="AS548" s="47"/>
      <c r="AT548" s="3" t="s">
        <v>2997</v>
      </c>
    </row>
    <row r="549" spans="1:51" s="4" customFormat="1" ht="15" x14ac:dyDescent="0.25">
      <c r="A549" s="83"/>
      <c r="B549" s="49"/>
      <c r="C549" s="372" t="s">
        <v>92</v>
      </c>
      <c r="D549" s="372"/>
      <c r="E549" s="372"/>
      <c r="F549" s="372"/>
      <c r="G549" s="372"/>
      <c r="H549" s="372"/>
      <c r="I549" s="372"/>
      <c r="J549" s="372"/>
      <c r="K549" s="372"/>
      <c r="L549" s="106">
        <v>1575.32</v>
      </c>
      <c r="M549" s="85"/>
      <c r="N549" s="86">
        <v>55073.2</v>
      </c>
      <c r="AS549" s="47"/>
      <c r="AT549" s="3" t="s">
        <v>92</v>
      </c>
    </row>
    <row r="550" spans="1:51" s="4" customFormat="1" ht="15" x14ac:dyDescent="0.25">
      <c r="A550" s="83"/>
      <c r="B550" s="49"/>
      <c r="C550" s="372" t="s">
        <v>93</v>
      </c>
      <c r="D550" s="372"/>
      <c r="E550" s="372"/>
      <c r="F550" s="372"/>
      <c r="G550" s="372"/>
      <c r="H550" s="372"/>
      <c r="I550" s="372"/>
      <c r="J550" s="372"/>
      <c r="K550" s="372"/>
      <c r="L550" s="106">
        <v>1614.06</v>
      </c>
      <c r="M550" s="85"/>
      <c r="N550" s="86">
        <v>56426.46</v>
      </c>
      <c r="AS550" s="47"/>
      <c r="AT550" s="3" t="s">
        <v>93</v>
      </c>
    </row>
    <row r="551" spans="1:51" s="4" customFormat="1" ht="15" x14ac:dyDescent="0.25">
      <c r="A551" s="83"/>
      <c r="B551" s="49"/>
      <c r="C551" s="372" t="s">
        <v>94</v>
      </c>
      <c r="D551" s="372"/>
      <c r="E551" s="372"/>
      <c r="F551" s="372"/>
      <c r="G551" s="372"/>
      <c r="H551" s="372"/>
      <c r="I551" s="372"/>
      <c r="J551" s="372"/>
      <c r="K551" s="372"/>
      <c r="L551" s="84">
        <v>927.76</v>
      </c>
      <c r="M551" s="85"/>
      <c r="N551" s="86">
        <v>32434.98</v>
      </c>
      <c r="AS551" s="47"/>
      <c r="AT551" s="3" t="s">
        <v>94</v>
      </c>
    </row>
    <row r="552" spans="1:51" s="4" customFormat="1" ht="15" x14ac:dyDescent="0.25">
      <c r="A552" s="83"/>
      <c r="B552" s="89"/>
      <c r="C552" s="373" t="s">
        <v>95</v>
      </c>
      <c r="D552" s="373"/>
      <c r="E552" s="373"/>
      <c r="F552" s="373"/>
      <c r="G552" s="373"/>
      <c r="H552" s="373"/>
      <c r="I552" s="373"/>
      <c r="J552" s="373"/>
      <c r="K552" s="373"/>
      <c r="L552" s="93">
        <v>251597.86</v>
      </c>
      <c r="M552" s="91"/>
      <c r="N552" s="92">
        <v>1762563.33</v>
      </c>
      <c r="AS552" s="47"/>
      <c r="AU552" s="47" t="s">
        <v>95</v>
      </c>
    </row>
    <row r="553" spans="1:51" s="4" customFormat="1" ht="15" x14ac:dyDescent="0.25">
      <c r="A553" s="83"/>
      <c r="B553" s="49"/>
      <c r="C553" s="372" t="s">
        <v>84</v>
      </c>
      <c r="D553" s="372"/>
      <c r="E553" s="372"/>
      <c r="F553" s="372"/>
      <c r="G553" s="372"/>
      <c r="H553" s="372"/>
      <c r="I553" s="372"/>
      <c r="J553" s="372"/>
      <c r="K553" s="372"/>
      <c r="L553" s="87"/>
      <c r="M553" s="85"/>
      <c r="N553" s="88"/>
      <c r="AS553" s="47"/>
      <c r="AT553" s="3" t="s">
        <v>84</v>
      </c>
      <c r="AU553" s="47"/>
    </row>
    <row r="554" spans="1:51" s="4" customFormat="1" ht="15" x14ac:dyDescent="0.25">
      <c r="A554" s="83"/>
      <c r="B554" s="49"/>
      <c r="C554" s="372" t="s">
        <v>241</v>
      </c>
      <c r="D554" s="372"/>
      <c r="E554" s="372"/>
      <c r="F554" s="372"/>
      <c r="G554" s="372"/>
      <c r="H554" s="372"/>
      <c r="I554" s="372"/>
      <c r="J554" s="372"/>
      <c r="K554" s="372"/>
      <c r="L554" s="106">
        <v>210027.6</v>
      </c>
      <c r="M554" s="85"/>
      <c r="N554" s="86">
        <v>1333675.25</v>
      </c>
      <c r="AS554" s="47"/>
      <c r="AT554" s="3" t="s">
        <v>241</v>
      </c>
      <c r="AU554" s="47"/>
    </row>
    <row r="555" spans="1:51" s="4" customFormat="1" ht="13.5" hidden="1" customHeight="1" x14ac:dyDescent="0.25">
      <c r="B555" s="74"/>
      <c r="C555" s="72"/>
      <c r="D555" s="72"/>
      <c r="E555" s="72"/>
      <c r="F555" s="72"/>
      <c r="G555" s="72"/>
      <c r="H555" s="72"/>
      <c r="I555" s="72"/>
      <c r="J555" s="72"/>
      <c r="K555" s="72"/>
      <c r="L555" s="93"/>
      <c r="M555" s="94"/>
      <c r="N555" s="95"/>
    </row>
    <row r="556" spans="1:51" s="4" customFormat="1" ht="26.25" customHeight="1" x14ac:dyDescent="0.25">
      <c r="A556" s="96"/>
      <c r="B556" s="97"/>
      <c r="C556" s="97"/>
      <c r="D556" s="97"/>
      <c r="E556" s="97"/>
      <c r="F556" s="97"/>
      <c r="G556" s="97"/>
      <c r="H556" s="97"/>
      <c r="I556" s="97"/>
      <c r="J556" s="97"/>
      <c r="K556" s="97"/>
      <c r="L556" s="97"/>
      <c r="M556" s="97"/>
      <c r="N556" s="97"/>
    </row>
    <row r="557" spans="1:51" s="8" customFormat="1" ht="15" x14ac:dyDescent="0.25">
      <c r="A557" s="6"/>
      <c r="B557" s="98" t="s">
        <v>96</v>
      </c>
      <c r="C557" s="370"/>
      <c r="D557" s="370"/>
      <c r="E557" s="370"/>
      <c r="F557" s="370"/>
      <c r="G557" s="370"/>
      <c r="H557" s="371" t="s">
        <v>97</v>
      </c>
      <c r="I557" s="371"/>
      <c r="J557" s="371"/>
      <c r="K557" s="371"/>
      <c r="L557" s="371"/>
      <c r="M557" s="4"/>
      <c r="N557" s="4"/>
      <c r="O557" s="4"/>
      <c r="P557" s="4"/>
      <c r="Q557" s="4"/>
      <c r="R557" s="4"/>
      <c r="S557" s="4"/>
      <c r="T557" s="4"/>
      <c r="U557" s="4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 t="s">
        <v>10</v>
      </c>
      <c r="AW557" s="12" t="s">
        <v>97</v>
      </c>
      <c r="AX557" s="12"/>
      <c r="AY557" s="12"/>
    </row>
    <row r="558" spans="1:51" s="99" customFormat="1" ht="16.5" customHeight="1" x14ac:dyDescent="0.25">
      <c r="A558" s="10"/>
      <c r="B558" s="98"/>
      <c r="C558" s="369" t="s">
        <v>98</v>
      </c>
      <c r="D558" s="369"/>
      <c r="E558" s="369"/>
      <c r="F558" s="369"/>
      <c r="G558" s="369"/>
      <c r="H558" s="369"/>
      <c r="I558" s="369"/>
      <c r="J558" s="369"/>
      <c r="K558" s="369"/>
      <c r="L558" s="369"/>
      <c r="V558" s="100"/>
      <c r="W558" s="100"/>
      <c r="X558" s="100"/>
      <c r="Y558" s="100"/>
      <c r="Z558" s="100"/>
      <c r="AA558" s="100"/>
      <c r="AB558" s="100"/>
      <c r="AC558" s="100"/>
      <c r="AD558" s="100"/>
      <c r="AE558" s="100"/>
      <c r="AF558" s="100"/>
      <c r="AG558" s="100"/>
      <c r="AH558" s="100"/>
      <c r="AI558" s="100"/>
      <c r="AJ558" s="100"/>
      <c r="AK558" s="100"/>
      <c r="AL558" s="100"/>
      <c r="AM558" s="100"/>
      <c r="AN558" s="100"/>
      <c r="AO558" s="100"/>
      <c r="AP558" s="100"/>
      <c r="AQ558" s="100"/>
      <c r="AR558" s="100"/>
      <c r="AS558" s="100"/>
      <c r="AT558" s="100"/>
      <c r="AU558" s="100"/>
      <c r="AV558" s="100"/>
      <c r="AW558" s="100"/>
      <c r="AX558" s="100"/>
      <c r="AY558" s="100"/>
    </row>
    <row r="559" spans="1:51" s="8" customFormat="1" ht="15" x14ac:dyDescent="0.25">
      <c r="A559" s="6"/>
      <c r="B559" s="98" t="s">
        <v>99</v>
      </c>
      <c r="C559" s="370"/>
      <c r="D559" s="370"/>
      <c r="E559" s="370"/>
      <c r="F559" s="370"/>
      <c r="G559" s="370"/>
      <c r="H559" s="371" t="s">
        <v>204</v>
      </c>
      <c r="I559" s="371"/>
      <c r="J559" s="371"/>
      <c r="K559" s="371"/>
      <c r="L559" s="371"/>
      <c r="M559" s="4"/>
      <c r="N559" s="4"/>
      <c r="O559" s="4"/>
      <c r="P559" s="4"/>
      <c r="Q559" s="4"/>
      <c r="R559" s="4"/>
      <c r="S559" s="4"/>
      <c r="T559" s="4"/>
      <c r="U559" s="4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 t="s">
        <v>10</v>
      </c>
      <c r="AY559" s="12" t="s">
        <v>204</v>
      </c>
    </row>
    <row r="560" spans="1:51" s="99" customFormat="1" ht="16.5" customHeight="1" x14ac:dyDescent="0.25">
      <c r="A560" s="10"/>
      <c r="C560" s="369" t="s">
        <v>98</v>
      </c>
      <c r="D560" s="369"/>
      <c r="E560" s="369"/>
      <c r="F560" s="369"/>
      <c r="G560" s="369"/>
      <c r="H560" s="369"/>
      <c r="I560" s="369"/>
      <c r="J560" s="369"/>
      <c r="K560" s="369"/>
      <c r="L560" s="369"/>
      <c r="V560" s="100"/>
      <c r="W560" s="100"/>
      <c r="X560" s="100"/>
      <c r="Y560" s="100"/>
      <c r="Z560" s="100"/>
      <c r="AA560" s="100"/>
      <c r="AB560" s="100"/>
      <c r="AC560" s="100"/>
      <c r="AD560" s="100"/>
      <c r="AE560" s="100"/>
      <c r="AF560" s="100"/>
      <c r="AG560" s="100"/>
      <c r="AH560" s="100"/>
      <c r="AI560" s="100"/>
      <c r="AJ560" s="100"/>
      <c r="AK560" s="100"/>
      <c r="AL560" s="100"/>
      <c r="AM560" s="100"/>
      <c r="AN560" s="100"/>
      <c r="AO560" s="100"/>
      <c r="AP560" s="100"/>
      <c r="AQ560" s="100"/>
      <c r="AR560" s="100"/>
      <c r="AS560" s="100"/>
      <c r="AT560" s="100"/>
      <c r="AU560" s="100"/>
      <c r="AV560" s="100"/>
      <c r="AW560" s="100"/>
      <c r="AX560" s="100"/>
      <c r="AY560" s="100"/>
    </row>
    <row r="561" spans="1:51" s="8" customFormat="1" ht="19.5" customHeight="1" x14ac:dyDescent="0.2">
      <c r="A561" s="6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</row>
    <row r="562" spans="1:51" s="4" customFormat="1" ht="22.5" customHeight="1" x14ac:dyDescent="0.25">
      <c r="A562" s="368" t="s">
        <v>101</v>
      </c>
      <c r="B562" s="368"/>
      <c r="C562" s="368"/>
      <c r="D562" s="368"/>
      <c r="E562" s="368"/>
      <c r="F562" s="368"/>
      <c r="G562" s="368"/>
      <c r="H562" s="368"/>
      <c r="I562" s="368"/>
      <c r="J562" s="368"/>
      <c r="K562" s="368"/>
      <c r="L562" s="368"/>
      <c r="M562" s="368"/>
      <c r="N562" s="368"/>
      <c r="O562" s="75"/>
      <c r="P562" s="75"/>
    </row>
    <row r="563" spans="1:51" s="4" customFormat="1" ht="12.75" customHeight="1" x14ac:dyDescent="0.25">
      <c r="A563" s="368" t="s">
        <v>102</v>
      </c>
      <c r="B563" s="368"/>
      <c r="C563" s="368"/>
      <c r="D563" s="368"/>
      <c r="E563" s="368"/>
      <c r="F563" s="368"/>
      <c r="G563" s="368"/>
      <c r="H563" s="368"/>
      <c r="I563" s="368"/>
      <c r="J563" s="368"/>
      <c r="K563" s="368"/>
      <c r="L563" s="368"/>
      <c r="M563" s="368"/>
      <c r="N563" s="368"/>
      <c r="O563" s="75"/>
      <c r="P563" s="75"/>
    </row>
    <row r="564" spans="1:51" s="4" customFormat="1" ht="12.75" customHeight="1" x14ac:dyDescent="0.25">
      <c r="A564" s="368" t="s">
        <v>103</v>
      </c>
      <c r="B564" s="368"/>
      <c r="C564" s="368"/>
      <c r="D564" s="368"/>
      <c r="E564" s="368"/>
      <c r="F564" s="368"/>
      <c r="G564" s="368"/>
      <c r="H564" s="368"/>
      <c r="I564" s="368"/>
      <c r="J564" s="368"/>
      <c r="K564" s="368"/>
      <c r="L564" s="368"/>
      <c r="M564" s="368"/>
      <c r="N564" s="368"/>
      <c r="O564" s="75"/>
      <c r="P564" s="75"/>
    </row>
    <row r="565" spans="1:51" s="4" customFormat="1" ht="19.5" customHeight="1" x14ac:dyDescent="0.25"/>
    <row r="566" spans="1:51" s="4" customFormat="1" ht="15" x14ac:dyDescent="0.25">
      <c r="B566" s="102"/>
      <c r="D566" s="102"/>
      <c r="F566" s="102"/>
    </row>
  </sheetData>
  <mergeCells count="554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C52:E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N64"/>
    <mergeCell ref="C65:N65"/>
    <mergeCell ref="C66:N66"/>
    <mergeCell ref="C57:E57"/>
    <mergeCell ref="C58:E58"/>
    <mergeCell ref="C59:E59"/>
    <mergeCell ref="C60:E60"/>
    <mergeCell ref="C61:E61"/>
    <mergeCell ref="C72:E72"/>
    <mergeCell ref="C73:E73"/>
    <mergeCell ref="C74:E74"/>
    <mergeCell ref="C75:N75"/>
    <mergeCell ref="C76:N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92:E92"/>
    <mergeCell ref="C93:E93"/>
    <mergeCell ref="C94:E94"/>
    <mergeCell ref="C95:E95"/>
    <mergeCell ref="C96:E96"/>
    <mergeCell ref="C87:E87"/>
    <mergeCell ref="C88:E88"/>
    <mergeCell ref="C89:E89"/>
    <mergeCell ref="C90:N90"/>
    <mergeCell ref="C91:N91"/>
    <mergeCell ref="A102:N102"/>
    <mergeCell ref="C103:E103"/>
    <mergeCell ref="C104:N104"/>
    <mergeCell ref="C105:N105"/>
    <mergeCell ref="C106:E106"/>
    <mergeCell ref="C97:E97"/>
    <mergeCell ref="C98:E98"/>
    <mergeCell ref="C99:E99"/>
    <mergeCell ref="C100:N100"/>
    <mergeCell ref="C101:E101"/>
    <mergeCell ref="C112:E112"/>
    <mergeCell ref="C113:E113"/>
    <mergeCell ref="C114:E114"/>
    <mergeCell ref="C115:N115"/>
    <mergeCell ref="C116:N116"/>
    <mergeCell ref="C107:E107"/>
    <mergeCell ref="C108:E108"/>
    <mergeCell ref="C109:E109"/>
    <mergeCell ref="C110:E110"/>
    <mergeCell ref="C111:E111"/>
    <mergeCell ref="C122:E122"/>
    <mergeCell ref="C123:E123"/>
    <mergeCell ref="C124:E124"/>
    <mergeCell ref="C125:E125"/>
    <mergeCell ref="C126:N126"/>
    <mergeCell ref="C117:E117"/>
    <mergeCell ref="C118:E118"/>
    <mergeCell ref="C119:E119"/>
    <mergeCell ref="C120:E120"/>
    <mergeCell ref="C121:E121"/>
    <mergeCell ref="C132:E132"/>
    <mergeCell ref="C133:E133"/>
    <mergeCell ref="C134:E134"/>
    <mergeCell ref="C135:E135"/>
    <mergeCell ref="C136:E136"/>
    <mergeCell ref="C127:N127"/>
    <mergeCell ref="C128:N128"/>
    <mergeCell ref="C129:E129"/>
    <mergeCell ref="C130:E130"/>
    <mergeCell ref="C131:E131"/>
    <mergeCell ref="C142:E142"/>
    <mergeCell ref="C143:E143"/>
    <mergeCell ref="C144:E144"/>
    <mergeCell ref="C145:E145"/>
    <mergeCell ref="C146:E146"/>
    <mergeCell ref="C137:N137"/>
    <mergeCell ref="C138:N138"/>
    <mergeCell ref="C139:E139"/>
    <mergeCell ref="C140:E140"/>
    <mergeCell ref="C141:E141"/>
    <mergeCell ref="C152:N152"/>
    <mergeCell ref="C153:N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62:N162"/>
    <mergeCell ref="C163:E163"/>
    <mergeCell ref="A164:N164"/>
    <mergeCell ref="C165:E165"/>
    <mergeCell ref="C166:N166"/>
    <mergeCell ref="C157:E157"/>
    <mergeCell ref="C158:E158"/>
    <mergeCell ref="C159:E159"/>
    <mergeCell ref="C160:E160"/>
    <mergeCell ref="C161:E161"/>
    <mergeCell ref="C172:E172"/>
    <mergeCell ref="C173:E173"/>
    <mergeCell ref="C174:N174"/>
    <mergeCell ref="C175:E175"/>
    <mergeCell ref="C177:K177"/>
    <mergeCell ref="C167:E167"/>
    <mergeCell ref="C168:E168"/>
    <mergeCell ref="C169:E169"/>
    <mergeCell ref="C170:E170"/>
    <mergeCell ref="C171:N171"/>
    <mergeCell ref="C183:K183"/>
    <mergeCell ref="C184:K184"/>
    <mergeCell ref="C185:K185"/>
    <mergeCell ref="C186:K186"/>
    <mergeCell ref="C187:K187"/>
    <mergeCell ref="C178:K178"/>
    <mergeCell ref="C179:K179"/>
    <mergeCell ref="C180:K180"/>
    <mergeCell ref="C181:K181"/>
    <mergeCell ref="C182:K182"/>
    <mergeCell ref="C193:K193"/>
    <mergeCell ref="C194:K194"/>
    <mergeCell ref="C195:K195"/>
    <mergeCell ref="C196:K196"/>
    <mergeCell ref="C197:K197"/>
    <mergeCell ref="C188:K188"/>
    <mergeCell ref="C189:K189"/>
    <mergeCell ref="C190:K190"/>
    <mergeCell ref="C191:K191"/>
    <mergeCell ref="C192:K192"/>
    <mergeCell ref="A203:N203"/>
    <mergeCell ref="C204:E204"/>
    <mergeCell ref="C205:N205"/>
    <mergeCell ref="C206:N206"/>
    <mergeCell ref="C207:N207"/>
    <mergeCell ref="C198:K198"/>
    <mergeCell ref="C199:K199"/>
    <mergeCell ref="C200:K200"/>
    <mergeCell ref="C201:K201"/>
    <mergeCell ref="C202:K20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23:E223"/>
    <mergeCell ref="C224:E224"/>
    <mergeCell ref="C225:E225"/>
    <mergeCell ref="C226:E226"/>
    <mergeCell ref="C227:E227"/>
    <mergeCell ref="C218:E218"/>
    <mergeCell ref="C219:E219"/>
    <mergeCell ref="C220:N220"/>
    <mergeCell ref="C221:N221"/>
    <mergeCell ref="C222:N222"/>
    <mergeCell ref="C233:E233"/>
    <mergeCell ref="A234:N234"/>
    <mergeCell ref="C236:K236"/>
    <mergeCell ref="C237:K237"/>
    <mergeCell ref="C238:K238"/>
    <mergeCell ref="C228:E228"/>
    <mergeCell ref="C229:E229"/>
    <mergeCell ref="C230:E230"/>
    <mergeCell ref="C231:E231"/>
    <mergeCell ref="C232:E232"/>
    <mergeCell ref="C244:K244"/>
    <mergeCell ref="C245:K245"/>
    <mergeCell ref="C246:K246"/>
    <mergeCell ref="C247:K247"/>
    <mergeCell ref="C248:K248"/>
    <mergeCell ref="C239:K239"/>
    <mergeCell ref="C240:K240"/>
    <mergeCell ref="C241:K241"/>
    <mergeCell ref="C242:K242"/>
    <mergeCell ref="C243:K243"/>
    <mergeCell ref="C254:E254"/>
    <mergeCell ref="C255:N255"/>
    <mergeCell ref="C256:N256"/>
    <mergeCell ref="C257:E257"/>
    <mergeCell ref="C258:E258"/>
    <mergeCell ref="C249:K249"/>
    <mergeCell ref="C250:K250"/>
    <mergeCell ref="C251:K251"/>
    <mergeCell ref="C252:K252"/>
    <mergeCell ref="A253:N253"/>
    <mergeCell ref="C264:E264"/>
    <mergeCell ref="C265:E265"/>
    <mergeCell ref="C266:E266"/>
    <mergeCell ref="C267:E267"/>
    <mergeCell ref="C268:E268"/>
    <mergeCell ref="C259:E259"/>
    <mergeCell ref="C260:E260"/>
    <mergeCell ref="C261:E261"/>
    <mergeCell ref="C262:E262"/>
    <mergeCell ref="C263:E263"/>
    <mergeCell ref="C274:E274"/>
    <mergeCell ref="C275:E275"/>
    <mergeCell ref="C276:E276"/>
    <mergeCell ref="C277:E277"/>
    <mergeCell ref="C278:E278"/>
    <mergeCell ref="C269:N269"/>
    <mergeCell ref="C270:N270"/>
    <mergeCell ref="C271:E271"/>
    <mergeCell ref="C272:E272"/>
    <mergeCell ref="C273:E273"/>
    <mergeCell ref="C284:E284"/>
    <mergeCell ref="C285:E285"/>
    <mergeCell ref="C286:N286"/>
    <mergeCell ref="C287:N287"/>
    <mergeCell ref="C288:E288"/>
    <mergeCell ref="C279:E279"/>
    <mergeCell ref="C280:E280"/>
    <mergeCell ref="C281:E281"/>
    <mergeCell ref="C282:E282"/>
    <mergeCell ref="C283:N283"/>
    <mergeCell ref="C294:E294"/>
    <mergeCell ref="C295:E295"/>
    <mergeCell ref="C296:E296"/>
    <mergeCell ref="C297:E297"/>
    <mergeCell ref="C298:E298"/>
    <mergeCell ref="C289:E289"/>
    <mergeCell ref="C290:E290"/>
    <mergeCell ref="C291:E291"/>
    <mergeCell ref="C292:E292"/>
    <mergeCell ref="C293:E293"/>
    <mergeCell ref="C304:E304"/>
    <mergeCell ref="C305:N305"/>
    <mergeCell ref="C306:N306"/>
    <mergeCell ref="C307:E307"/>
    <mergeCell ref="C308:E308"/>
    <mergeCell ref="C299:E299"/>
    <mergeCell ref="C300:E300"/>
    <mergeCell ref="C301:E301"/>
    <mergeCell ref="C302:N302"/>
    <mergeCell ref="C303:E303"/>
    <mergeCell ref="C314:E314"/>
    <mergeCell ref="C315:E315"/>
    <mergeCell ref="C316:E316"/>
    <mergeCell ref="C317:E317"/>
    <mergeCell ref="C318:E318"/>
    <mergeCell ref="C309:E309"/>
    <mergeCell ref="C310:E310"/>
    <mergeCell ref="C311:E311"/>
    <mergeCell ref="C312:E312"/>
    <mergeCell ref="C313:E313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N323"/>
    <mergeCell ref="C334:E334"/>
    <mergeCell ref="C335:E335"/>
    <mergeCell ref="C336:E336"/>
    <mergeCell ref="C337:E337"/>
    <mergeCell ref="C338:E338"/>
    <mergeCell ref="C329:E329"/>
    <mergeCell ref="C330:E330"/>
    <mergeCell ref="C331:E331"/>
    <mergeCell ref="C332:E332"/>
    <mergeCell ref="C333:E333"/>
    <mergeCell ref="C344:E344"/>
    <mergeCell ref="C345:E345"/>
    <mergeCell ref="C346:E346"/>
    <mergeCell ref="C347:E347"/>
    <mergeCell ref="C348:E348"/>
    <mergeCell ref="C339:E339"/>
    <mergeCell ref="C340:N340"/>
    <mergeCell ref="C341:E341"/>
    <mergeCell ref="C342:E342"/>
    <mergeCell ref="C343:E343"/>
    <mergeCell ref="C354:E354"/>
    <mergeCell ref="C355:E355"/>
    <mergeCell ref="C356:E356"/>
    <mergeCell ref="C357:E357"/>
    <mergeCell ref="C358:E358"/>
    <mergeCell ref="C349:E349"/>
    <mergeCell ref="C350:E350"/>
    <mergeCell ref="C351:E351"/>
    <mergeCell ref="C352:N352"/>
    <mergeCell ref="C353:E353"/>
    <mergeCell ref="C364:N364"/>
    <mergeCell ref="C365:N365"/>
    <mergeCell ref="C366:E366"/>
    <mergeCell ref="C367:E367"/>
    <mergeCell ref="C368:E368"/>
    <mergeCell ref="C359:E359"/>
    <mergeCell ref="C360:E360"/>
    <mergeCell ref="C361:E361"/>
    <mergeCell ref="C362:E362"/>
    <mergeCell ref="C363:E363"/>
    <mergeCell ref="C374:E374"/>
    <mergeCell ref="C375:E375"/>
    <mergeCell ref="C376:E376"/>
    <mergeCell ref="C377:E377"/>
    <mergeCell ref="C378:E378"/>
    <mergeCell ref="C369:E369"/>
    <mergeCell ref="C370:E370"/>
    <mergeCell ref="C371:E371"/>
    <mergeCell ref="C372:E372"/>
    <mergeCell ref="C373:E373"/>
    <mergeCell ref="C384:E384"/>
    <mergeCell ref="C385:E385"/>
    <mergeCell ref="C386:E386"/>
    <mergeCell ref="C387:E387"/>
    <mergeCell ref="C388:E388"/>
    <mergeCell ref="C379:E379"/>
    <mergeCell ref="C380:N380"/>
    <mergeCell ref="C381:E381"/>
    <mergeCell ref="C382:E382"/>
    <mergeCell ref="C383:N383"/>
    <mergeCell ref="C394:E394"/>
    <mergeCell ref="C395:E395"/>
    <mergeCell ref="C396:E396"/>
    <mergeCell ref="C397:E397"/>
    <mergeCell ref="C398:E398"/>
    <mergeCell ref="C389:E389"/>
    <mergeCell ref="C390:E390"/>
    <mergeCell ref="C391:N391"/>
    <mergeCell ref="C392:E392"/>
    <mergeCell ref="C393:E393"/>
    <mergeCell ref="C404:E404"/>
    <mergeCell ref="C406:K406"/>
    <mergeCell ref="C407:K407"/>
    <mergeCell ref="C408:K408"/>
    <mergeCell ref="C409:K409"/>
    <mergeCell ref="C399:E399"/>
    <mergeCell ref="C400:E400"/>
    <mergeCell ref="C401:E401"/>
    <mergeCell ref="C402:E402"/>
    <mergeCell ref="C403:E403"/>
    <mergeCell ref="C415:K415"/>
    <mergeCell ref="C416:K416"/>
    <mergeCell ref="C417:K417"/>
    <mergeCell ref="C418:K418"/>
    <mergeCell ref="C419:K419"/>
    <mergeCell ref="C410:K410"/>
    <mergeCell ref="C411:K411"/>
    <mergeCell ref="C412:K412"/>
    <mergeCell ref="C413:K413"/>
    <mergeCell ref="C414:K414"/>
    <mergeCell ref="C425:K425"/>
    <mergeCell ref="C426:K426"/>
    <mergeCell ref="A427:N427"/>
    <mergeCell ref="C428:E428"/>
    <mergeCell ref="C429:N429"/>
    <mergeCell ref="C420:K420"/>
    <mergeCell ref="C421:K421"/>
    <mergeCell ref="C422:K422"/>
    <mergeCell ref="C423:K423"/>
    <mergeCell ref="C424:K424"/>
    <mergeCell ref="C435:E435"/>
    <mergeCell ref="C436:E436"/>
    <mergeCell ref="C437:E437"/>
    <mergeCell ref="C438:E438"/>
    <mergeCell ref="C439:E439"/>
    <mergeCell ref="C430:N430"/>
    <mergeCell ref="C431:E431"/>
    <mergeCell ref="C432:E432"/>
    <mergeCell ref="C433:E433"/>
    <mergeCell ref="C434:E434"/>
    <mergeCell ref="C445:E445"/>
    <mergeCell ref="C446:N446"/>
    <mergeCell ref="C447:N447"/>
    <mergeCell ref="C448:E448"/>
    <mergeCell ref="C449:E449"/>
    <mergeCell ref="C440:E440"/>
    <mergeCell ref="C441:E441"/>
    <mergeCell ref="C442:E442"/>
    <mergeCell ref="C443:N443"/>
    <mergeCell ref="C444:E444"/>
    <mergeCell ref="C455:E455"/>
    <mergeCell ref="C456:E456"/>
    <mergeCell ref="C457:E457"/>
    <mergeCell ref="C458:E458"/>
    <mergeCell ref="C459:E459"/>
    <mergeCell ref="C450:E450"/>
    <mergeCell ref="C451:E451"/>
    <mergeCell ref="C452:E452"/>
    <mergeCell ref="C453:E453"/>
    <mergeCell ref="C454:E454"/>
    <mergeCell ref="C465:E465"/>
    <mergeCell ref="C466:E466"/>
    <mergeCell ref="C467:E467"/>
    <mergeCell ref="C468:E468"/>
    <mergeCell ref="C469:E469"/>
    <mergeCell ref="C460:N460"/>
    <mergeCell ref="C461:N461"/>
    <mergeCell ref="C462:N462"/>
    <mergeCell ref="C463:E463"/>
    <mergeCell ref="C464:E464"/>
    <mergeCell ref="C475:N475"/>
    <mergeCell ref="C476:N476"/>
    <mergeCell ref="C477:E477"/>
    <mergeCell ref="C478:E478"/>
    <mergeCell ref="C479:E479"/>
    <mergeCell ref="C470:E470"/>
    <mergeCell ref="C471:E471"/>
    <mergeCell ref="C472:E472"/>
    <mergeCell ref="C473:E473"/>
    <mergeCell ref="C474:E474"/>
    <mergeCell ref="C485:E485"/>
    <mergeCell ref="C486:E486"/>
    <mergeCell ref="C487:E487"/>
    <mergeCell ref="C488:E488"/>
    <mergeCell ref="C489:N489"/>
    <mergeCell ref="C480:E480"/>
    <mergeCell ref="C481:E481"/>
    <mergeCell ref="C482:E482"/>
    <mergeCell ref="C483:E483"/>
    <mergeCell ref="C484:E484"/>
    <mergeCell ref="C495:E495"/>
    <mergeCell ref="C496:E496"/>
    <mergeCell ref="C497:E497"/>
    <mergeCell ref="C498:E498"/>
    <mergeCell ref="C499:E499"/>
    <mergeCell ref="C490:N490"/>
    <mergeCell ref="C491:N491"/>
    <mergeCell ref="C492:E492"/>
    <mergeCell ref="C493:E493"/>
    <mergeCell ref="C494:E494"/>
    <mergeCell ref="C505:E505"/>
    <mergeCell ref="C507:K507"/>
    <mergeCell ref="C508:K508"/>
    <mergeCell ref="C509:K509"/>
    <mergeCell ref="C510:K510"/>
    <mergeCell ref="C500:E500"/>
    <mergeCell ref="C501:E501"/>
    <mergeCell ref="C502:E502"/>
    <mergeCell ref="C503:E503"/>
    <mergeCell ref="C504:N504"/>
    <mergeCell ref="C516:K516"/>
    <mergeCell ref="C517:K517"/>
    <mergeCell ref="C518:K518"/>
    <mergeCell ref="C519:K519"/>
    <mergeCell ref="C520:K520"/>
    <mergeCell ref="C511:K511"/>
    <mergeCell ref="C512:K512"/>
    <mergeCell ref="C513:K513"/>
    <mergeCell ref="C514:K514"/>
    <mergeCell ref="C515:K515"/>
    <mergeCell ref="C527:K527"/>
    <mergeCell ref="C528:K528"/>
    <mergeCell ref="C529:K529"/>
    <mergeCell ref="C530:K530"/>
    <mergeCell ref="C531:K531"/>
    <mergeCell ref="C521:K521"/>
    <mergeCell ref="C522:K522"/>
    <mergeCell ref="C523:K523"/>
    <mergeCell ref="C524:K524"/>
    <mergeCell ref="C525:K525"/>
    <mergeCell ref="C537:K537"/>
    <mergeCell ref="C538:K538"/>
    <mergeCell ref="C539:K539"/>
    <mergeCell ref="C540:K540"/>
    <mergeCell ref="C541:K541"/>
    <mergeCell ref="C532:K532"/>
    <mergeCell ref="C533:K533"/>
    <mergeCell ref="C534:K534"/>
    <mergeCell ref="C535:K535"/>
    <mergeCell ref="C536:K536"/>
    <mergeCell ref="C547:K547"/>
    <mergeCell ref="C548:K548"/>
    <mergeCell ref="C549:K549"/>
    <mergeCell ref="C550:K550"/>
    <mergeCell ref="C551:K551"/>
    <mergeCell ref="C542:K542"/>
    <mergeCell ref="C543:K543"/>
    <mergeCell ref="C544:K544"/>
    <mergeCell ref="C545:K545"/>
    <mergeCell ref="C546:K546"/>
    <mergeCell ref="A563:N563"/>
    <mergeCell ref="A564:N564"/>
    <mergeCell ref="C558:L558"/>
    <mergeCell ref="C559:G559"/>
    <mergeCell ref="H559:L559"/>
    <mergeCell ref="C560:L560"/>
    <mergeCell ref="A562:N562"/>
    <mergeCell ref="C552:K552"/>
    <mergeCell ref="C553:K553"/>
    <mergeCell ref="C554:K554"/>
    <mergeCell ref="C557:G557"/>
    <mergeCell ref="H557:L55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56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470"/>
  <sheetViews>
    <sheetView topLeftCell="A7" workbookViewId="0">
      <selection activeCell="C53" sqref="C53:N5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391" t="s">
        <v>3</v>
      </c>
      <c r="H5" s="391"/>
      <c r="I5" s="391"/>
      <c r="J5" s="391"/>
      <c r="K5" s="391"/>
      <c r="L5" s="391"/>
      <c r="M5" s="391"/>
      <c r="N5" s="391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396" t="s">
        <v>5</v>
      </c>
      <c r="H6" s="396"/>
      <c r="I6" s="396"/>
      <c r="J6" s="396"/>
      <c r="K6" s="396"/>
      <c r="L6" s="396"/>
      <c r="M6" s="396"/>
      <c r="N6" s="396"/>
      <c r="V6" s="12" t="s">
        <v>5</v>
      </c>
    </row>
    <row r="7" spans="1:29" s="4" customFormat="1" ht="101.25" customHeight="1" x14ac:dyDescent="0.25">
      <c r="A7" s="353" t="s">
        <v>6</v>
      </c>
      <c r="B7" s="353"/>
      <c r="C7" s="353"/>
      <c r="D7" s="353"/>
      <c r="E7" s="353"/>
      <c r="F7" s="353"/>
      <c r="G7" s="396" t="s">
        <v>7</v>
      </c>
      <c r="H7" s="396"/>
      <c r="I7" s="396"/>
      <c r="J7" s="396"/>
      <c r="K7" s="396"/>
      <c r="L7" s="396"/>
      <c r="M7" s="396"/>
      <c r="N7" s="39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398" t="s">
        <v>8</v>
      </c>
      <c r="B8" s="398"/>
      <c r="C8" s="398"/>
      <c r="D8" s="398"/>
      <c r="E8" s="398"/>
      <c r="F8" s="398"/>
      <c r="G8" s="396"/>
      <c r="H8" s="396"/>
      <c r="I8" s="396"/>
      <c r="J8" s="396"/>
      <c r="K8" s="396"/>
      <c r="L8" s="396"/>
      <c r="M8" s="396"/>
      <c r="N8" s="39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353" t="s">
        <v>11</v>
      </c>
      <c r="B9" s="353"/>
      <c r="C9" s="353"/>
      <c r="D9" s="353"/>
      <c r="E9" s="353"/>
      <c r="F9" s="353"/>
      <c r="G9" s="396"/>
      <c r="H9" s="396"/>
      <c r="I9" s="396"/>
      <c r="J9" s="396"/>
      <c r="K9" s="396"/>
      <c r="L9" s="396"/>
      <c r="M9" s="396"/>
      <c r="N9" s="39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397" t="s">
        <v>12</v>
      </c>
      <c r="B10" s="397"/>
      <c r="C10" s="397"/>
      <c r="D10" s="397"/>
      <c r="E10" s="397"/>
      <c r="F10" s="397"/>
      <c r="G10" s="396" t="s">
        <v>13</v>
      </c>
      <c r="H10" s="396"/>
      <c r="I10" s="396"/>
      <c r="J10" s="396"/>
      <c r="K10" s="396"/>
      <c r="L10" s="396"/>
      <c r="M10" s="396"/>
      <c r="N10" s="396"/>
      <c r="Z10" s="12" t="s">
        <v>13</v>
      </c>
    </row>
    <row r="11" spans="1:29" s="4" customFormat="1" ht="15" x14ac:dyDescent="0.25">
      <c r="A11" s="397" t="s">
        <v>14</v>
      </c>
      <c r="B11" s="397"/>
      <c r="C11" s="397"/>
      <c r="D11" s="397"/>
      <c r="E11" s="397"/>
      <c r="F11" s="397"/>
      <c r="G11" s="396"/>
      <c r="H11" s="396"/>
      <c r="I11" s="396"/>
      <c r="J11" s="396"/>
      <c r="K11" s="396"/>
      <c r="L11" s="396"/>
      <c r="M11" s="396"/>
      <c r="N11" s="39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394" t="s">
        <v>104</v>
      </c>
      <c r="B13" s="394"/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AB13" s="12" t="s">
        <v>104</v>
      </c>
    </row>
    <row r="14" spans="1:29" s="4" customFormat="1" ht="15" x14ac:dyDescent="0.25">
      <c r="A14" s="390" t="s">
        <v>16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394" t="s">
        <v>206</v>
      </c>
      <c r="B16" s="394"/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AC16" s="12" t="s">
        <v>206</v>
      </c>
    </row>
    <row r="17" spans="1:31" s="4" customFormat="1" ht="15" x14ac:dyDescent="0.25">
      <c r="A17" s="390" t="s">
        <v>18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25">
      <c r="A18" s="395" t="s">
        <v>3826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389" t="s">
        <v>3827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AD20" s="12" t="s">
        <v>3827</v>
      </c>
    </row>
    <row r="21" spans="1:31" s="4" customFormat="1" ht="12" customHeight="1" x14ac:dyDescent="0.25">
      <c r="A21" s="390" t="s">
        <v>21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391" t="s">
        <v>3828</v>
      </c>
      <c r="C23" s="391"/>
      <c r="D23" s="391"/>
      <c r="E23" s="391"/>
      <c r="F23" s="39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392" t="s">
        <v>27</v>
      </c>
      <c r="C24" s="392"/>
      <c r="D24" s="392"/>
      <c r="E24" s="392"/>
      <c r="F24" s="392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393" t="s">
        <v>29</v>
      </c>
      <c r="E26" s="393"/>
      <c r="F26" s="393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377.05</v>
      </c>
      <c r="D28" s="26" t="s">
        <v>3829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377.05</v>
      </c>
      <c r="D30" s="26" t="s">
        <v>3829</v>
      </c>
      <c r="E30" s="27" t="s">
        <v>32</v>
      </c>
      <c r="G30" s="8" t="s">
        <v>36</v>
      </c>
      <c r="I30" s="8"/>
      <c r="J30" s="8"/>
      <c r="K30" s="8"/>
      <c r="L30" s="25">
        <v>64.540000000000006</v>
      </c>
      <c r="M30" s="33" t="s">
        <v>3830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0</v>
      </c>
      <c r="D31" s="34" t="s">
        <v>35</v>
      </c>
      <c r="E31" s="27" t="s">
        <v>32</v>
      </c>
      <c r="G31" s="8" t="s">
        <v>39</v>
      </c>
      <c r="I31" s="8"/>
      <c r="J31" s="8"/>
      <c r="K31" s="8"/>
      <c r="L31" s="386">
        <v>225.69</v>
      </c>
      <c r="M31" s="386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35</v>
      </c>
      <c r="E32" s="27" t="s">
        <v>32</v>
      </c>
      <c r="G32" s="8" t="s">
        <v>42</v>
      </c>
      <c r="I32" s="8"/>
      <c r="J32" s="8"/>
      <c r="K32" s="8"/>
      <c r="L32" s="386">
        <v>7.23</v>
      </c>
      <c r="M32" s="386"/>
      <c r="N32" s="27" t="s">
        <v>40</v>
      </c>
    </row>
    <row r="33" spans="1:39" s="4" customFormat="1" ht="12" customHeight="1" x14ac:dyDescent="0.25">
      <c r="A33" s="6"/>
      <c r="B33" s="32" t="s">
        <v>43</v>
      </c>
      <c r="C33" s="25">
        <v>0</v>
      </c>
      <c r="D33" s="26" t="s">
        <v>35</v>
      </c>
      <c r="E33" s="27" t="s">
        <v>32</v>
      </c>
      <c r="G33" s="8"/>
      <c r="H33" s="8"/>
      <c r="I33" s="8"/>
      <c r="J33" s="8"/>
      <c r="K33" s="8"/>
      <c r="L33" s="387" t="s">
        <v>44</v>
      </c>
      <c r="M33" s="387"/>
      <c r="N33" s="8"/>
    </row>
    <row r="34" spans="1:39" s="4" customFormat="1" ht="7.5" customHeight="1" x14ac:dyDescent="0.25">
      <c r="A34" s="35"/>
    </row>
    <row r="35" spans="1:39" s="4" customFormat="1" ht="23.25" customHeight="1" x14ac:dyDescent="0.25">
      <c r="A35" s="388" t="s">
        <v>45</v>
      </c>
      <c r="B35" s="384" t="s">
        <v>46</v>
      </c>
      <c r="C35" s="384" t="s">
        <v>47</v>
      </c>
      <c r="D35" s="384"/>
      <c r="E35" s="384"/>
      <c r="F35" s="384" t="s">
        <v>48</v>
      </c>
      <c r="G35" s="384" t="s">
        <v>49</v>
      </c>
      <c r="H35" s="384"/>
      <c r="I35" s="384"/>
      <c r="J35" s="384" t="s">
        <v>50</v>
      </c>
      <c r="K35" s="384"/>
      <c r="L35" s="384"/>
      <c r="M35" s="384" t="s">
        <v>51</v>
      </c>
      <c r="N35" s="384" t="s">
        <v>52</v>
      </c>
    </row>
    <row r="36" spans="1:39" s="4" customFormat="1" ht="28.5" customHeight="1" x14ac:dyDescent="0.25">
      <c r="A36" s="388"/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</row>
    <row r="37" spans="1:39" s="4" customFormat="1" ht="22.5" x14ac:dyDescent="0.25">
      <c r="A37" s="388"/>
      <c r="B37" s="384"/>
      <c r="C37" s="384"/>
      <c r="D37" s="384"/>
      <c r="E37" s="384"/>
      <c r="F37" s="384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384"/>
      <c r="N37" s="384"/>
    </row>
    <row r="38" spans="1:39" s="4" customFormat="1" ht="15" x14ac:dyDescent="0.25">
      <c r="A38" s="37">
        <v>1</v>
      </c>
      <c r="B38" s="38">
        <v>2</v>
      </c>
      <c r="C38" s="385">
        <v>3</v>
      </c>
      <c r="D38" s="385"/>
      <c r="E38" s="38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9" s="4" customFormat="1" ht="15" x14ac:dyDescent="0.25">
      <c r="A39" s="378" t="s">
        <v>3831</v>
      </c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80"/>
      <c r="AF39" s="39" t="s">
        <v>3831</v>
      </c>
    </row>
    <row r="40" spans="1:39" s="4" customFormat="1" ht="15" x14ac:dyDescent="0.25">
      <c r="A40" s="381" t="s">
        <v>3832</v>
      </c>
      <c r="B40" s="382"/>
      <c r="C40" s="382"/>
      <c r="D40" s="382"/>
      <c r="E40" s="382"/>
      <c r="F40" s="382"/>
      <c r="G40" s="382"/>
      <c r="H40" s="382"/>
      <c r="I40" s="382"/>
      <c r="J40" s="382"/>
      <c r="K40" s="382"/>
      <c r="L40" s="382"/>
      <c r="M40" s="382"/>
      <c r="N40" s="383"/>
      <c r="AF40" s="39"/>
      <c r="AG40" s="47" t="s">
        <v>3832</v>
      </c>
    </row>
    <row r="41" spans="1:39" s="4" customFormat="1" ht="23.25" x14ac:dyDescent="0.25">
      <c r="A41" s="40" t="s">
        <v>58</v>
      </c>
      <c r="B41" s="41" t="s">
        <v>3833</v>
      </c>
      <c r="C41" s="374" t="s">
        <v>3834</v>
      </c>
      <c r="D41" s="374"/>
      <c r="E41" s="374"/>
      <c r="F41" s="42" t="s">
        <v>674</v>
      </c>
      <c r="G41" s="43">
        <v>0.3</v>
      </c>
      <c r="H41" s="44">
        <v>1</v>
      </c>
      <c r="I41" s="120">
        <v>0.3</v>
      </c>
      <c r="J41" s="45"/>
      <c r="K41" s="43"/>
      <c r="L41" s="45"/>
      <c r="M41" s="43"/>
      <c r="N41" s="46"/>
      <c r="AF41" s="39"/>
      <c r="AG41" s="47"/>
      <c r="AH41" s="47" t="s">
        <v>3834</v>
      </c>
    </row>
    <row r="42" spans="1:39" s="4" customFormat="1" ht="15" x14ac:dyDescent="0.25">
      <c r="A42" s="69"/>
      <c r="B42" s="50"/>
      <c r="C42" s="372" t="s">
        <v>680</v>
      </c>
      <c r="D42" s="372"/>
      <c r="E42" s="372"/>
      <c r="F42" s="372"/>
      <c r="G42" s="372"/>
      <c r="H42" s="372"/>
      <c r="I42" s="372"/>
      <c r="J42" s="372"/>
      <c r="K42" s="372"/>
      <c r="L42" s="372"/>
      <c r="M42" s="372"/>
      <c r="N42" s="377"/>
      <c r="AF42" s="39"/>
      <c r="AG42" s="47"/>
      <c r="AH42" s="47"/>
      <c r="AI42" s="3" t="s">
        <v>680</v>
      </c>
    </row>
    <row r="43" spans="1:39" s="4" customFormat="1" ht="22.5" x14ac:dyDescent="0.25">
      <c r="A43" s="103"/>
      <c r="B43" s="49" t="s">
        <v>217</v>
      </c>
      <c r="C43" s="368" t="s">
        <v>218</v>
      </c>
      <c r="D43" s="368"/>
      <c r="E43" s="368"/>
      <c r="F43" s="368"/>
      <c r="G43" s="368"/>
      <c r="H43" s="368"/>
      <c r="I43" s="368"/>
      <c r="J43" s="368"/>
      <c r="K43" s="368"/>
      <c r="L43" s="368"/>
      <c r="M43" s="368"/>
      <c r="N43" s="376"/>
      <c r="AF43" s="39"/>
      <c r="AG43" s="47"/>
      <c r="AH43" s="47"/>
      <c r="AJ43" s="3" t="s">
        <v>218</v>
      </c>
    </row>
    <row r="44" spans="1:39" s="4" customFormat="1" ht="15" x14ac:dyDescent="0.25">
      <c r="A44" s="48"/>
      <c r="B44" s="49" t="s">
        <v>58</v>
      </c>
      <c r="C44" s="372" t="s">
        <v>62</v>
      </c>
      <c r="D44" s="372"/>
      <c r="E44" s="372"/>
      <c r="F44" s="51"/>
      <c r="G44" s="52"/>
      <c r="H44" s="52"/>
      <c r="I44" s="52"/>
      <c r="J44" s="53">
        <v>48.97</v>
      </c>
      <c r="K44" s="54">
        <v>1.1499999999999999</v>
      </c>
      <c r="L44" s="53">
        <v>16.89</v>
      </c>
      <c r="M44" s="54">
        <v>34.96</v>
      </c>
      <c r="N44" s="64">
        <v>590.47</v>
      </c>
      <c r="AF44" s="39"/>
      <c r="AG44" s="47"/>
      <c r="AH44" s="47"/>
      <c r="AK44" s="3" t="s">
        <v>62</v>
      </c>
    </row>
    <row r="45" spans="1:39" s="4" customFormat="1" ht="15" x14ac:dyDescent="0.25">
      <c r="A45" s="56"/>
      <c r="B45" s="49"/>
      <c r="C45" s="372" t="s">
        <v>63</v>
      </c>
      <c r="D45" s="372"/>
      <c r="E45" s="372"/>
      <c r="F45" s="51" t="s">
        <v>64</v>
      </c>
      <c r="G45" s="54">
        <v>5.21</v>
      </c>
      <c r="H45" s="54">
        <v>1.1499999999999999</v>
      </c>
      <c r="I45" s="114">
        <v>1.79745</v>
      </c>
      <c r="J45" s="57"/>
      <c r="K45" s="52"/>
      <c r="L45" s="57"/>
      <c r="M45" s="52"/>
      <c r="N45" s="58"/>
      <c r="AF45" s="39"/>
      <c r="AG45" s="47"/>
      <c r="AH45" s="47"/>
      <c r="AL45" s="3" t="s">
        <v>63</v>
      </c>
    </row>
    <row r="46" spans="1:39" s="4" customFormat="1" ht="15" x14ac:dyDescent="0.25">
      <c r="A46" s="48"/>
      <c r="B46" s="49"/>
      <c r="C46" s="375" t="s">
        <v>65</v>
      </c>
      <c r="D46" s="375"/>
      <c r="E46" s="375"/>
      <c r="F46" s="59"/>
      <c r="G46" s="60"/>
      <c r="H46" s="60"/>
      <c r="I46" s="60"/>
      <c r="J46" s="61">
        <v>48.97</v>
      </c>
      <c r="K46" s="60"/>
      <c r="L46" s="61">
        <v>16.89</v>
      </c>
      <c r="M46" s="60"/>
      <c r="N46" s="62"/>
      <c r="AF46" s="39"/>
      <c r="AG46" s="47"/>
      <c r="AH46" s="47"/>
      <c r="AM46" s="3" t="s">
        <v>65</v>
      </c>
    </row>
    <row r="47" spans="1:39" s="4" customFormat="1" ht="15" x14ac:dyDescent="0.25">
      <c r="A47" s="56"/>
      <c r="B47" s="49"/>
      <c r="C47" s="372" t="s">
        <v>66</v>
      </c>
      <c r="D47" s="372"/>
      <c r="E47" s="372"/>
      <c r="F47" s="51"/>
      <c r="G47" s="52"/>
      <c r="H47" s="52"/>
      <c r="I47" s="52"/>
      <c r="J47" s="57"/>
      <c r="K47" s="52"/>
      <c r="L47" s="53">
        <v>16.89</v>
      </c>
      <c r="M47" s="52"/>
      <c r="N47" s="64">
        <v>590.47</v>
      </c>
      <c r="AF47" s="39"/>
      <c r="AG47" s="47"/>
      <c r="AH47" s="47"/>
      <c r="AL47" s="3" t="s">
        <v>66</v>
      </c>
    </row>
    <row r="48" spans="1:39" s="4" customFormat="1" ht="34.5" x14ac:dyDescent="0.25">
      <c r="A48" s="56"/>
      <c r="B48" s="49" t="s">
        <v>2136</v>
      </c>
      <c r="C48" s="372" t="s">
        <v>2137</v>
      </c>
      <c r="D48" s="372"/>
      <c r="E48" s="372"/>
      <c r="F48" s="51" t="s">
        <v>69</v>
      </c>
      <c r="G48" s="63">
        <v>89</v>
      </c>
      <c r="H48" s="52"/>
      <c r="I48" s="63">
        <v>89</v>
      </c>
      <c r="J48" s="57"/>
      <c r="K48" s="52"/>
      <c r="L48" s="53">
        <v>15.03</v>
      </c>
      <c r="M48" s="52"/>
      <c r="N48" s="64">
        <v>525.52</v>
      </c>
      <c r="AF48" s="39"/>
      <c r="AG48" s="47"/>
      <c r="AH48" s="47"/>
      <c r="AL48" s="3" t="s">
        <v>2137</v>
      </c>
    </row>
    <row r="49" spans="1:40" s="4" customFormat="1" ht="34.5" x14ac:dyDescent="0.25">
      <c r="A49" s="56"/>
      <c r="B49" s="49" t="s">
        <v>2138</v>
      </c>
      <c r="C49" s="372" t="s">
        <v>2139</v>
      </c>
      <c r="D49" s="372"/>
      <c r="E49" s="372"/>
      <c r="F49" s="51" t="s">
        <v>69</v>
      </c>
      <c r="G49" s="63">
        <v>41</v>
      </c>
      <c r="H49" s="52"/>
      <c r="I49" s="63">
        <v>41</v>
      </c>
      <c r="J49" s="57"/>
      <c r="K49" s="52"/>
      <c r="L49" s="53">
        <v>6.92</v>
      </c>
      <c r="M49" s="52"/>
      <c r="N49" s="64">
        <v>242.09</v>
      </c>
      <c r="AF49" s="39"/>
      <c r="AG49" s="47"/>
      <c r="AH49" s="47"/>
      <c r="AL49" s="3" t="s">
        <v>2139</v>
      </c>
    </row>
    <row r="50" spans="1:40" s="4" customFormat="1" ht="15" x14ac:dyDescent="0.25">
      <c r="A50" s="65"/>
      <c r="B50" s="66"/>
      <c r="C50" s="374" t="s">
        <v>72</v>
      </c>
      <c r="D50" s="374"/>
      <c r="E50" s="374"/>
      <c r="F50" s="42"/>
      <c r="G50" s="43"/>
      <c r="H50" s="43"/>
      <c r="I50" s="43"/>
      <c r="J50" s="45"/>
      <c r="K50" s="43"/>
      <c r="L50" s="67">
        <v>38.840000000000003</v>
      </c>
      <c r="M50" s="60"/>
      <c r="N50" s="46"/>
      <c r="AF50" s="39"/>
      <c r="AG50" s="47"/>
      <c r="AH50" s="47"/>
      <c r="AN50" s="47" t="s">
        <v>72</v>
      </c>
    </row>
    <row r="51" spans="1:40" s="4" customFormat="1" ht="23.25" x14ac:dyDescent="0.25">
      <c r="A51" s="40" t="s">
        <v>73</v>
      </c>
      <c r="B51" s="41" t="s">
        <v>3835</v>
      </c>
      <c r="C51" s="374" t="s">
        <v>3836</v>
      </c>
      <c r="D51" s="374"/>
      <c r="E51" s="374"/>
      <c r="F51" s="42" t="s">
        <v>674</v>
      </c>
      <c r="G51" s="43">
        <v>0.01</v>
      </c>
      <c r="H51" s="44">
        <v>1</v>
      </c>
      <c r="I51" s="68">
        <v>0.01</v>
      </c>
      <c r="J51" s="45"/>
      <c r="K51" s="43"/>
      <c r="L51" s="45"/>
      <c r="M51" s="43"/>
      <c r="N51" s="46"/>
      <c r="AF51" s="39"/>
      <c r="AG51" s="47"/>
      <c r="AH51" s="47" t="s">
        <v>3836</v>
      </c>
      <c r="AN51" s="47"/>
    </row>
    <row r="52" spans="1:40" s="4" customFormat="1" ht="15" x14ac:dyDescent="0.25">
      <c r="A52" s="69"/>
      <c r="B52" s="50"/>
      <c r="C52" s="372" t="s">
        <v>894</v>
      </c>
      <c r="D52" s="372"/>
      <c r="E52" s="372"/>
      <c r="F52" s="372"/>
      <c r="G52" s="372"/>
      <c r="H52" s="372"/>
      <c r="I52" s="372"/>
      <c r="J52" s="372"/>
      <c r="K52" s="372"/>
      <c r="L52" s="372"/>
      <c r="M52" s="372"/>
      <c r="N52" s="377"/>
      <c r="AF52" s="39"/>
      <c r="AG52" s="47"/>
      <c r="AH52" s="47"/>
      <c r="AI52" s="3" t="s">
        <v>894</v>
      </c>
      <c r="AN52" s="47"/>
    </row>
    <row r="53" spans="1:40" s="4" customFormat="1" ht="22.5" x14ac:dyDescent="0.25">
      <c r="A53" s="103"/>
      <c r="B53" s="49" t="s">
        <v>217</v>
      </c>
      <c r="C53" s="368" t="s">
        <v>218</v>
      </c>
      <c r="D53" s="368"/>
      <c r="E53" s="368"/>
      <c r="F53" s="368"/>
      <c r="G53" s="368"/>
      <c r="H53" s="368"/>
      <c r="I53" s="368"/>
      <c r="J53" s="368"/>
      <c r="K53" s="368"/>
      <c r="L53" s="368"/>
      <c r="M53" s="368"/>
      <c r="N53" s="376"/>
      <c r="AF53" s="39"/>
      <c r="AG53" s="47"/>
      <c r="AH53" s="47"/>
      <c r="AJ53" s="3" t="s">
        <v>218</v>
      </c>
      <c r="AN53" s="47"/>
    </row>
    <row r="54" spans="1:40" s="4" customFormat="1" ht="15" x14ac:dyDescent="0.25">
      <c r="A54" s="48"/>
      <c r="B54" s="49" t="s">
        <v>58</v>
      </c>
      <c r="C54" s="372" t="s">
        <v>62</v>
      </c>
      <c r="D54" s="372"/>
      <c r="E54" s="372"/>
      <c r="F54" s="51"/>
      <c r="G54" s="52"/>
      <c r="H54" s="52"/>
      <c r="I54" s="52"/>
      <c r="J54" s="53">
        <v>61.29</v>
      </c>
      <c r="K54" s="54">
        <v>1.1499999999999999</v>
      </c>
      <c r="L54" s="53">
        <v>0.7</v>
      </c>
      <c r="M54" s="54">
        <v>34.96</v>
      </c>
      <c r="N54" s="64">
        <v>24.47</v>
      </c>
      <c r="AF54" s="39"/>
      <c r="AG54" s="47"/>
      <c r="AH54" s="47"/>
      <c r="AK54" s="3" t="s">
        <v>62</v>
      </c>
      <c r="AN54" s="47"/>
    </row>
    <row r="55" spans="1:40" s="4" customFormat="1" ht="15" x14ac:dyDescent="0.25">
      <c r="A55" s="56"/>
      <c r="B55" s="49"/>
      <c r="C55" s="372" t="s">
        <v>63</v>
      </c>
      <c r="D55" s="372"/>
      <c r="E55" s="372"/>
      <c r="F55" s="51" t="s">
        <v>64</v>
      </c>
      <c r="G55" s="54">
        <v>6.52</v>
      </c>
      <c r="H55" s="54">
        <v>1.1499999999999999</v>
      </c>
      <c r="I55" s="114">
        <v>7.4980000000000005E-2</v>
      </c>
      <c r="J55" s="57"/>
      <c r="K55" s="52"/>
      <c r="L55" s="57"/>
      <c r="M55" s="52"/>
      <c r="N55" s="58"/>
      <c r="AF55" s="39"/>
      <c r="AG55" s="47"/>
      <c r="AH55" s="47"/>
      <c r="AL55" s="3" t="s">
        <v>63</v>
      </c>
      <c r="AN55" s="47"/>
    </row>
    <row r="56" spans="1:40" s="4" customFormat="1" ht="15" x14ac:dyDescent="0.25">
      <c r="A56" s="48"/>
      <c r="B56" s="49"/>
      <c r="C56" s="375" t="s">
        <v>65</v>
      </c>
      <c r="D56" s="375"/>
      <c r="E56" s="375"/>
      <c r="F56" s="59"/>
      <c r="G56" s="60"/>
      <c r="H56" s="60"/>
      <c r="I56" s="60"/>
      <c r="J56" s="61">
        <v>61.29</v>
      </c>
      <c r="K56" s="60"/>
      <c r="L56" s="61">
        <v>0.7</v>
      </c>
      <c r="M56" s="60"/>
      <c r="N56" s="62"/>
      <c r="AF56" s="39"/>
      <c r="AG56" s="47"/>
      <c r="AH56" s="47"/>
      <c r="AM56" s="3" t="s">
        <v>65</v>
      </c>
      <c r="AN56" s="47"/>
    </row>
    <row r="57" spans="1:40" s="4" customFormat="1" ht="15" x14ac:dyDescent="0.25">
      <c r="A57" s="56"/>
      <c r="B57" s="49"/>
      <c r="C57" s="372" t="s">
        <v>66</v>
      </c>
      <c r="D57" s="372"/>
      <c r="E57" s="372"/>
      <c r="F57" s="51"/>
      <c r="G57" s="52"/>
      <c r="H57" s="52"/>
      <c r="I57" s="52"/>
      <c r="J57" s="57"/>
      <c r="K57" s="52"/>
      <c r="L57" s="53">
        <v>0.7</v>
      </c>
      <c r="M57" s="52"/>
      <c r="N57" s="64">
        <v>24.47</v>
      </c>
      <c r="AF57" s="39"/>
      <c r="AG57" s="47"/>
      <c r="AH57" s="47"/>
      <c r="AL57" s="3" t="s">
        <v>66</v>
      </c>
      <c r="AN57" s="47"/>
    </row>
    <row r="58" spans="1:40" s="4" customFormat="1" ht="34.5" x14ac:dyDescent="0.25">
      <c r="A58" s="56"/>
      <c r="B58" s="49" t="s">
        <v>2136</v>
      </c>
      <c r="C58" s="372" t="s">
        <v>2137</v>
      </c>
      <c r="D58" s="372"/>
      <c r="E58" s="372"/>
      <c r="F58" s="51" t="s">
        <v>69</v>
      </c>
      <c r="G58" s="63">
        <v>89</v>
      </c>
      <c r="H58" s="52"/>
      <c r="I58" s="63">
        <v>89</v>
      </c>
      <c r="J58" s="57"/>
      <c r="K58" s="52"/>
      <c r="L58" s="53">
        <v>0.62</v>
      </c>
      <c r="M58" s="52"/>
      <c r="N58" s="64">
        <v>21.78</v>
      </c>
      <c r="AF58" s="39"/>
      <c r="AG58" s="47"/>
      <c r="AH58" s="47"/>
      <c r="AL58" s="3" t="s">
        <v>2137</v>
      </c>
      <c r="AN58" s="47"/>
    </row>
    <row r="59" spans="1:40" s="4" customFormat="1" ht="34.5" x14ac:dyDescent="0.25">
      <c r="A59" s="56"/>
      <c r="B59" s="49" t="s">
        <v>2138</v>
      </c>
      <c r="C59" s="372" t="s">
        <v>2139</v>
      </c>
      <c r="D59" s="372"/>
      <c r="E59" s="372"/>
      <c r="F59" s="51" t="s">
        <v>69</v>
      </c>
      <c r="G59" s="63">
        <v>41</v>
      </c>
      <c r="H59" s="52"/>
      <c r="I59" s="63">
        <v>41</v>
      </c>
      <c r="J59" s="57"/>
      <c r="K59" s="52"/>
      <c r="L59" s="53">
        <v>0.28999999999999998</v>
      </c>
      <c r="M59" s="52"/>
      <c r="N59" s="64">
        <v>10.029999999999999</v>
      </c>
      <c r="AF59" s="39"/>
      <c r="AG59" s="47"/>
      <c r="AH59" s="47"/>
      <c r="AL59" s="3" t="s">
        <v>2139</v>
      </c>
      <c r="AN59" s="47"/>
    </row>
    <row r="60" spans="1:40" s="4" customFormat="1" ht="15" x14ac:dyDescent="0.25">
      <c r="A60" s="65"/>
      <c r="B60" s="66"/>
      <c r="C60" s="374" t="s">
        <v>72</v>
      </c>
      <c r="D60" s="374"/>
      <c r="E60" s="374"/>
      <c r="F60" s="42"/>
      <c r="G60" s="43"/>
      <c r="H60" s="43"/>
      <c r="I60" s="43"/>
      <c r="J60" s="45"/>
      <c r="K60" s="43"/>
      <c r="L60" s="67">
        <v>1.61</v>
      </c>
      <c r="M60" s="60"/>
      <c r="N60" s="46"/>
      <c r="AF60" s="39"/>
      <c r="AG60" s="47"/>
      <c r="AH60" s="47"/>
      <c r="AN60" s="47" t="s">
        <v>72</v>
      </c>
    </row>
    <row r="61" spans="1:40" s="4" customFormat="1" ht="23.25" x14ac:dyDescent="0.25">
      <c r="A61" s="40" t="s">
        <v>78</v>
      </c>
      <c r="B61" s="41" t="s">
        <v>3837</v>
      </c>
      <c r="C61" s="374" t="s">
        <v>3838</v>
      </c>
      <c r="D61" s="374"/>
      <c r="E61" s="374"/>
      <c r="F61" s="42" t="s">
        <v>674</v>
      </c>
      <c r="G61" s="43">
        <v>0.02</v>
      </c>
      <c r="H61" s="44">
        <v>1</v>
      </c>
      <c r="I61" s="68">
        <v>0.02</v>
      </c>
      <c r="J61" s="45"/>
      <c r="K61" s="43"/>
      <c r="L61" s="45"/>
      <c r="M61" s="43"/>
      <c r="N61" s="46"/>
      <c r="AF61" s="39"/>
      <c r="AG61" s="47"/>
      <c r="AH61" s="47" t="s">
        <v>3838</v>
      </c>
      <c r="AN61" s="47"/>
    </row>
    <row r="62" spans="1:40" s="4" customFormat="1" ht="15" x14ac:dyDescent="0.25">
      <c r="A62" s="69"/>
      <c r="B62" s="50"/>
      <c r="C62" s="372" t="s">
        <v>708</v>
      </c>
      <c r="D62" s="372"/>
      <c r="E62" s="372"/>
      <c r="F62" s="372"/>
      <c r="G62" s="372"/>
      <c r="H62" s="372"/>
      <c r="I62" s="372"/>
      <c r="J62" s="372"/>
      <c r="K62" s="372"/>
      <c r="L62" s="372"/>
      <c r="M62" s="372"/>
      <c r="N62" s="377"/>
      <c r="AF62" s="39"/>
      <c r="AG62" s="47"/>
      <c r="AH62" s="47"/>
      <c r="AI62" s="3" t="s">
        <v>708</v>
      </c>
      <c r="AN62" s="47"/>
    </row>
    <row r="63" spans="1:40" s="4" customFormat="1" ht="22.5" x14ac:dyDescent="0.25">
      <c r="A63" s="103"/>
      <c r="B63" s="49" t="s">
        <v>217</v>
      </c>
      <c r="C63" s="368" t="s">
        <v>218</v>
      </c>
      <c r="D63" s="368"/>
      <c r="E63" s="368"/>
      <c r="F63" s="368"/>
      <c r="G63" s="368"/>
      <c r="H63" s="368"/>
      <c r="I63" s="368"/>
      <c r="J63" s="368"/>
      <c r="K63" s="368"/>
      <c r="L63" s="368"/>
      <c r="M63" s="368"/>
      <c r="N63" s="376"/>
      <c r="AF63" s="39"/>
      <c r="AG63" s="47"/>
      <c r="AH63" s="47"/>
      <c r="AJ63" s="3" t="s">
        <v>218</v>
      </c>
      <c r="AN63" s="47"/>
    </row>
    <row r="64" spans="1:40" s="4" customFormat="1" ht="15" x14ac:dyDescent="0.25">
      <c r="A64" s="48"/>
      <c r="B64" s="49" t="s">
        <v>58</v>
      </c>
      <c r="C64" s="372" t="s">
        <v>62</v>
      </c>
      <c r="D64" s="372"/>
      <c r="E64" s="372"/>
      <c r="F64" s="51"/>
      <c r="G64" s="52"/>
      <c r="H64" s="52"/>
      <c r="I64" s="52"/>
      <c r="J64" s="53">
        <v>125.96</v>
      </c>
      <c r="K64" s="54">
        <v>1.1499999999999999</v>
      </c>
      <c r="L64" s="53">
        <v>2.9</v>
      </c>
      <c r="M64" s="54">
        <v>34.96</v>
      </c>
      <c r="N64" s="64">
        <v>101.38</v>
      </c>
      <c r="AF64" s="39"/>
      <c r="AG64" s="47"/>
      <c r="AH64" s="47"/>
      <c r="AK64" s="3" t="s">
        <v>62</v>
      </c>
      <c r="AN64" s="47"/>
    </row>
    <row r="65" spans="1:40" s="4" customFormat="1" ht="15" x14ac:dyDescent="0.25">
      <c r="A65" s="56"/>
      <c r="B65" s="49"/>
      <c r="C65" s="372" t="s">
        <v>63</v>
      </c>
      <c r="D65" s="372"/>
      <c r="E65" s="372"/>
      <c r="F65" s="51" t="s">
        <v>64</v>
      </c>
      <c r="G65" s="104">
        <v>13.4</v>
      </c>
      <c r="H65" s="54">
        <v>1.1499999999999999</v>
      </c>
      <c r="I65" s="70">
        <v>0.30819999999999997</v>
      </c>
      <c r="J65" s="57"/>
      <c r="K65" s="52"/>
      <c r="L65" s="57"/>
      <c r="M65" s="52"/>
      <c r="N65" s="58"/>
      <c r="AF65" s="39"/>
      <c r="AG65" s="47"/>
      <c r="AH65" s="47"/>
      <c r="AL65" s="3" t="s">
        <v>63</v>
      </c>
      <c r="AN65" s="47"/>
    </row>
    <row r="66" spans="1:40" s="4" customFormat="1" ht="15" x14ac:dyDescent="0.25">
      <c r="A66" s="48"/>
      <c r="B66" s="49"/>
      <c r="C66" s="375" t="s">
        <v>65</v>
      </c>
      <c r="D66" s="375"/>
      <c r="E66" s="375"/>
      <c r="F66" s="59"/>
      <c r="G66" s="60"/>
      <c r="H66" s="60"/>
      <c r="I66" s="60"/>
      <c r="J66" s="61">
        <v>125.96</v>
      </c>
      <c r="K66" s="60"/>
      <c r="L66" s="61">
        <v>2.9</v>
      </c>
      <c r="M66" s="60"/>
      <c r="N66" s="62"/>
      <c r="AF66" s="39"/>
      <c r="AG66" s="47"/>
      <c r="AH66" s="47"/>
      <c r="AM66" s="3" t="s">
        <v>65</v>
      </c>
      <c r="AN66" s="47"/>
    </row>
    <row r="67" spans="1:40" s="4" customFormat="1" ht="15" x14ac:dyDescent="0.25">
      <c r="A67" s="56"/>
      <c r="B67" s="49"/>
      <c r="C67" s="372" t="s">
        <v>66</v>
      </c>
      <c r="D67" s="372"/>
      <c r="E67" s="372"/>
      <c r="F67" s="51"/>
      <c r="G67" s="52"/>
      <c r="H67" s="52"/>
      <c r="I67" s="52"/>
      <c r="J67" s="57"/>
      <c r="K67" s="52"/>
      <c r="L67" s="53">
        <v>2.9</v>
      </c>
      <c r="M67" s="52"/>
      <c r="N67" s="64">
        <v>101.38</v>
      </c>
      <c r="AF67" s="39"/>
      <c r="AG67" s="47"/>
      <c r="AH67" s="47"/>
      <c r="AL67" s="3" t="s">
        <v>66</v>
      </c>
      <c r="AN67" s="47"/>
    </row>
    <row r="68" spans="1:40" s="4" customFormat="1" ht="34.5" x14ac:dyDescent="0.25">
      <c r="A68" s="56"/>
      <c r="B68" s="49" t="s">
        <v>2136</v>
      </c>
      <c r="C68" s="372" t="s">
        <v>2137</v>
      </c>
      <c r="D68" s="372"/>
      <c r="E68" s="372"/>
      <c r="F68" s="51" t="s">
        <v>69</v>
      </c>
      <c r="G68" s="63">
        <v>89</v>
      </c>
      <c r="H68" s="52"/>
      <c r="I68" s="63">
        <v>89</v>
      </c>
      <c r="J68" s="57"/>
      <c r="K68" s="52"/>
      <c r="L68" s="53">
        <v>2.58</v>
      </c>
      <c r="M68" s="52"/>
      <c r="N68" s="64">
        <v>90.23</v>
      </c>
      <c r="AF68" s="39"/>
      <c r="AG68" s="47"/>
      <c r="AH68" s="47"/>
      <c r="AL68" s="3" t="s">
        <v>2137</v>
      </c>
      <c r="AN68" s="47"/>
    </row>
    <row r="69" spans="1:40" s="4" customFormat="1" ht="34.5" x14ac:dyDescent="0.25">
      <c r="A69" s="56"/>
      <c r="B69" s="49" t="s">
        <v>2138</v>
      </c>
      <c r="C69" s="372" t="s">
        <v>2139</v>
      </c>
      <c r="D69" s="372"/>
      <c r="E69" s="372"/>
      <c r="F69" s="51" t="s">
        <v>69</v>
      </c>
      <c r="G69" s="63">
        <v>41</v>
      </c>
      <c r="H69" s="52"/>
      <c r="I69" s="63">
        <v>41</v>
      </c>
      <c r="J69" s="57"/>
      <c r="K69" s="52"/>
      <c r="L69" s="53">
        <v>1.19</v>
      </c>
      <c r="M69" s="52"/>
      <c r="N69" s="64">
        <v>41.57</v>
      </c>
      <c r="AF69" s="39"/>
      <c r="AG69" s="47"/>
      <c r="AH69" s="47"/>
      <c r="AL69" s="3" t="s">
        <v>2139</v>
      </c>
      <c r="AN69" s="47"/>
    </row>
    <row r="70" spans="1:40" s="4" customFormat="1" ht="15" x14ac:dyDescent="0.25">
      <c r="A70" s="65"/>
      <c r="B70" s="66"/>
      <c r="C70" s="374" t="s">
        <v>72</v>
      </c>
      <c r="D70" s="374"/>
      <c r="E70" s="374"/>
      <c r="F70" s="42"/>
      <c r="G70" s="43"/>
      <c r="H70" s="43"/>
      <c r="I70" s="43"/>
      <c r="J70" s="45"/>
      <c r="K70" s="43"/>
      <c r="L70" s="67">
        <v>6.67</v>
      </c>
      <c r="M70" s="60"/>
      <c r="N70" s="46"/>
      <c r="AF70" s="39"/>
      <c r="AG70" s="47"/>
      <c r="AH70" s="47"/>
      <c r="AN70" s="47" t="s">
        <v>72</v>
      </c>
    </row>
    <row r="71" spans="1:40" s="4" customFormat="1" ht="23.25" x14ac:dyDescent="0.25">
      <c r="A71" s="40" t="s">
        <v>122</v>
      </c>
      <c r="B71" s="41" t="s">
        <v>3839</v>
      </c>
      <c r="C71" s="374" t="s">
        <v>3840</v>
      </c>
      <c r="D71" s="374"/>
      <c r="E71" s="374"/>
      <c r="F71" s="42" t="s">
        <v>674</v>
      </c>
      <c r="G71" s="43">
        <v>0.25</v>
      </c>
      <c r="H71" s="44">
        <v>1</v>
      </c>
      <c r="I71" s="68">
        <v>0.25</v>
      </c>
      <c r="J71" s="45"/>
      <c r="K71" s="43"/>
      <c r="L71" s="45"/>
      <c r="M71" s="43"/>
      <c r="N71" s="46"/>
      <c r="AF71" s="39"/>
      <c r="AG71" s="47"/>
      <c r="AH71" s="47" t="s">
        <v>3840</v>
      </c>
      <c r="AN71" s="47"/>
    </row>
    <row r="72" spans="1:40" s="4" customFormat="1" ht="15" x14ac:dyDescent="0.25">
      <c r="A72" s="69"/>
      <c r="B72" s="50"/>
      <c r="C72" s="372" t="s">
        <v>2559</v>
      </c>
      <c r="D72" s="372"/>
      <c r="E72" s="372"/>
      <c r="F72" s="372"/>
      <c r="G72" s="372"/>
      <c r="H72" s="372"/>
      <c r="I72" s="372"/>
      <c r="J72" s="372"/>
      <c r="K72" s="372"/>
      <c r="L72" s="372"/>
      <c r="M72" s="372"/>
      <c r="N72" s="377"/>
      <c r="AF72" s="39"/>
      <c r="AG72" s="47"/>
      <c r="AH72" s="47"/>
      <c r="AI72" s="3" t="s">
        <v>2559</v>
      </c>
      <c r="AN72" s="47"/>
    </row>
    <row r="73" spans="1:40" s="4" customFormat="1" ht="22.5" x14ac:dyDescent="0.25">
      <c r="A73" s="103"/>
      <c r="B73" s="49" t="s">
        <v>217</v>
      </c>
      <c r="C73" s="368" t="s">
        <v>218</v>
      </c>
      <c r="D73" s="368"/>
      <c r="E73" s="368"/>
      <c r="F73" s="368"/>
      <c r="G73" s="368"/>
      <c r="H73" s="368"/>
      <c r="I73" s="368"/>
      <c r="J73" s="368"/>
      <c r="K73" s="368"/>
      <c r="L73" s="368"/>
      <c r="M73" s="368"/>
      <c r="N73" s="376"/>
      <c r="AF73" s="39"/>
      <c r="AG73" s="47"/>
      <c r="AH73" s="47"/>
      <c r="AJ73" s="3" t="s">
        <v>218</v>
      </c>
      <c r="AN73" s="47"/>
    </row>
    <row r="74" spans="1:40" s="4" customFormat="1" ht="15" x14ac:dyDescent="0.25">
      <c r="A74" s="48"/>
      <c r="B74" s="49" t="s">
        <v>58</v>
      </c>
      <c r="C74" s="372" t="s">
        <v>62</v>
      </c>
      <c r="D74" s="372"/>
      <c r="E74" s="372"/>
      <c r="F74" s="51"/>
      <c r="G74" s="52"/>
      <c r="H74" s="52"/>
      <c r="I74" s="52"/>
      <c r="J74" s="53">
        <v>192.7</v>
      </c>
      <c r="K74" s="54">
        <v>1.1499999999999999</v>
      </c>
      <c r="L74" s="53">
        <v>55.4</v>
      </c>
      <c r="M74" s="54">
        <v>34.96</v>
      </c>
      <c r="N74" s="55">
        <v>1936.78</v>
      </c>
      <c r="AF74" s="39"/>
      <c r="AG74" s="47"/>
      <c r="AH74" s="47"/>
      <c r="AK74" s="3" t="s">
        <v>62</v>
      </c>
      <c r="AN74" s="47"/>
    </row>
    <row r="75" spans="1:40" s="4" customFormat="1" ht="15" x14ac:dyDescent="0.25">
      <c r="A75" s="56"/>
      <c r="B75" s="49"/>
      <c r="C75" s="372" t="s">
        <v>63</v>
      </c>
      <c r="D75" s="372"/>
      <c r="E75" s="372"/>
      <c r="F75" s="51" t="s">
        <v>64</v>
      </c>
      <c r="G75" s="104">
        <v>20.5</v>
      </c>
      <c r="H75" s="54">
        <v>1.1499999999999999</v>
      </c>
      <c r="I75" s="114">
        <v>5.8937499999999998</v>
      </c>
      <c r="J75" s="57"/>
      <c r="K75" s="52"/>
      <c r="L75" s="57"/>
      <c r="M75" s="52"/>
      <c r="N75" s="58"/>
      <c r="AF75" s="39"/>
      <c r="AG75" s="47"/>
      <c r="AH75" s="47"/>
      <c r="AL75" s="3" t="s">
        <v>63</v>
      </c>
      <c r="AN75" s="47"/>
    </row>
    <row r="76" spans="1:40" s="4" customFormat="1" ht="15" x14ac:dyDescent="0.25">
      <c r="A76" s="48"/>
      <c r="B76" s="49"/>
      <c r="C76" s="375" t="s">
        <v>65</v>
      </c>
      <c r="D76" s="375"/>
      <c r="E76" s="375"/>
      <c r="F76" s="59"/>
      <c r="G76" s="60"/>
      <c r="H76" s="60"/>
      <c r="I76" s="60"/>
      <c r="J76" s="61">
        <v>192.7</v>
      </c>
      <c r="K76" s="60"/>
      <c r="L76" s="61">
        <v>55.4</v>
      </c>
      <c r="M76" s="60"/>
      <c r="N76" s="62"/>
      <c r="AF76" s="39"/>
      <c r="AG76" s="47"/>
      <c r="AH76" s="47"/>
      <c r="AM76" s="3" t="s">
        <v>65</v>
      </c>
      <c r="AN76" s="47"/>
    </row>
    <row r="77" spans="1:40" s="4" customFormat="1" ht="15" x14ac:dyDescent="0.25">
      <c r="A77" s="56"/>
      <c r="B77" s="49"/>
      <c r="C77" s="372" t="s">
        <v>66</v>
      </c>
      <c r="D77" s="372"/>
      <c r="E77" s="372"/>
      <c r="F77" s="51"/>
      <c r="G77" s="52"/>
      <c r="H77" s="52"/>
      <c r="I77" s="52"/>
      <c r="J77" s="57"/>
      <c r="K77" s="52"/>
      <c r="L77" s="53">
        <v>55.4</v>
      </c>
      <c r="M77" s="52"/>
      <c r="N77" s="55">
        <v>1936.78</v>
      </c>
      <c r="AF77" s="39"/>
      <c r="AG77" s="47"/>
      <c r="AH77" s="47"/>
      <c r="AL77" s="3" t="s">
        <v>66</v>
      </c>
      <c r="AN77" s="47"/>
    </row>
    <row r="78" spans="1:40" s="4" customFormat="1" ht="34.5" x14ac:dyDescent="0.25">
      <c r="A78" s="56"/>
      <c r="B78" s="49" t="s">
        <v>2136</v>
      </c>
      <c r="C78" s="372" t="s">
        <v>2137</v>
      </c>
      <c r="D78" s="372"/>
      <c r="E78" s="372"/>
      <c r="F78" s="51" t="s">
        <v>69</v>
      </c>
      <c r="G78" s="63">
        <v>89</v>
      </c>
      <c r="H78" s="52"/>
      <c r="I78" s="63">
        <v>89</v>
      </c>
      <c r="J78" s="57"/>
      <c r="K78" s="52"/>
      <c r="L78" s="53">
        <v>49.31</v>
      </c>
      <c r="M78" s="52"/>
      <c r="N78" s="55">
        <v>1723.73</v>
      </c>
      <c r="AF78" s="39"/>
      <c r="AG78" s="47"/>
      <c r="AH78" s="47"/>
      <c r="AL78" s="3" t="s">
        <v>2137</v>
      </c>
      <c r="AN78" s="47"/>
    </row>
    <row r="79" spans="1:40" s="4" customFormat="1" ht="34.5" x14ac:dyDescent="0.25">
      <c r="A79" s="56"/>
      <c r="B79" s="49" t="s">
        <v>2138</v>
      </c>
      <c r="C79" s="372" t="s">
        <v>2139</v>
      </c>
      <c r="D79" s="372"/>
      <c r="E79" s="372"/>
      <c r="F79" s="51" t="s">
        <v>69</v>
      </c>
      <c r="G79" s="63">
        <v>41</v>
      </c>
      <c r="H79" s="52"/>
      <c r="I79" s="63">
        <v>41</v>
      </c>
      <c r="J79" s="57"/>
      <c r="K79" s="52"/>
      <c r="L79" s="53">
        <v>22.71</v>
      </c>
      <c r="M79" s="52"/>
      <c r="N79" s="64">
        <v>794.08</v>
      </c>
      <c r="AF79" s="39"/>
      <c r="AG79" s="47"/>
      <c r="AH79" s="47"/>
      <c r="AL79" s="3" t="s">
        <v>2139</v>
      </c>
      <c r="AN79" s="47"/>
    </row>
    <row r="80" spans="1:40" s="4" customFormat="1" ht="15" x14ac:dyDescent="0.25">
      <c r="A80" s="65"/>
      <c r="B80" s="66"/>
      <c r="C80" s="374" t="s">
        <v>72</v>
      </c>
      <c r="D80" s="374"/>
      <c r="E80" s="374"/>
      <c r="F80" s="42"/>
      <c r="G80" s="43"/>
      <c r="H80" s="43"/>
      <c r="I80" s="43"/>
      <c r="J80" s="45"/>
      <c r="K80" s="43"/>
      <c r="L80" s="67">
        <v>127.42</v>
      </c>
      <c r="M80" s="60"/>
      <c r="N80" s="46"/>
      <c r="AF80" s="39"/>
      <c r="AG80" s="47"/>
      <c r="AH80" s="47"/>
      <c r="AN80" s="47" t="s">
        <v>72</v>
      </c>
    </row>
    <row r="81" spans="1:40" s="4" customFormat="1" ht="15" x14ac:dyDescent="0.25">
      <c r="A81" s="381" t="s">
        <v>3841</v>
      </c>
      <c r="B81" s="382"/>
      <c r="C81" s="382"/>
      <c r="D81" s="382"/>
      <c r="E81" s="382"/>
      <c r="F81" s="382"/>
      <c r="G81" s="382"/>
      <c r="H81" s="382"/>
      <c r="I81" s="382"/>
      <c r="J81" s="382"/>
      <c r="K81" s="382"/>
      <c r="L81" s="382"/>
      <c r="M81" s="382"/>
      <c r="N81" s="383"/>
      <c r="AF81" s="39"/>
      <c r="AG81" s="47" t="s">
        <v>3841</v>
      </c>
      <c r="AH81" s="47"/>
      <c r="AN81" s="47"/>
    </row>
    <row r="82" spans="1:40" s="4" customFormat="1" ht="34.5" x14ac:dyDescent="0.25">
      <c r="A82" s="40" t="s">
        <v>125</v>
      </c>
      <c r="B82" s="41" t="s">
        <v>3842</v>
      </c>
      <c r="C82" s="374" t="s">
        <v>3843</v>
      </c>
      <c r="D82" s="374"/>
      <c r="E82" s="374"/>
      <c r="F82" s="42" t="s">
        <v>674</v>
      </c>
      <c r="G82" s="43">
        <v>0.65</v>
      </c>
      <c r="H82" s="44">
        <v>1</v>
      </c>
      <c r="I82" s="68">
        <v>0.65</v>
      </c>
      <c r="J82" s="45"/>
      <c r="K82" s="43"/>
      <c r="L82" s="45"/>
      <c r="M82" s="43"/>
      <c r="N82" s="46"/>
      <c r="AF82" s="39"/>
      <c r="AG82" s="47"/>
      <c r="AH82" s="47" t="s">
        <v>3843</v>
      </c>
      <c r="AN82" s="47"/>
    </row>
    <row r="83" spans="1:40" s="4" customFormat="1" ht="15" x14ac:dyDescent="0.25">
      <c r="A83" s="69"/>
      <c r="B83" s="50"/>
      <c r="C83" s="372" t="s">
        <v>1350</v>
      </c>
      <c r="D83" s="372"/>
      <c r="E83" s="372"/>
      <c r="F83" s="372"/>
      <c r="G83" s="372"/>
      <c r="H83" s="372"/>
      <c r="I83" s="372"/>
      <c r="J83" s="372"/>
      <c r="K83" s="372"/>
      <c r="L83" s="372"/>
      <c r="M83" s="372"/>
      <c r="N83" s="377"/>
      <c r="AF83" s="39"/>
      <c r="AG83" s="47"/>
      <c r="AH83" s="47"/>
      <c r="AI83" s="3" t="s">
        <v>1350</v>
      </c>
      <c r="AN83" s="47"/>
    </row>
    <row r="84" spans="1:40" s="4" customFormat="1" ht="22.5" x14ac:dyDescent="0.25">
      <c r="A84" s="103"/>
      <c r="B84" s="49" t="s">
        <v>217</v>
      </c>
      <c r="C84" s="368" t="s">
        <v>218</v>
      </c>
      <c r="D84" s="368"/>
      <c r="E84" s="368"/>
      <c r="F84" s="368"/>
      <c r="G84" s="368"/>
      <c r="H84" s="368"/>
      <c r="I84" s="368"/>
      <c r="J84" s="368"/>
      <c r="K84" s="368"/>
      <c r="L84" s="368"/>
      <c r="M84" s="368"/>
      <c r="N84" s="376"/>
      <c r="AF84" s="39"/>
      <c r="AG84" s="47"/>
      <c r="AH84" s="47"/>
      <c r="AJ84" s="3" t="s">
        <v>218</v>
      </c>
      <c r="AN84" s="47"/>
    </row>
    <row r="85" spans="1:40" s="4" customFormat="1" ht="15" x14ac:dyDescent="0.25">
      <c r="A85" s="48"/>
      <c r="B85" s="49" t="s">
        <v>58</v>
      </c>
      <c r="C85" s="372" t="s">
        <v>62</v>
      </c>
      <c r="D85" s="372"/>
      <c r="E85" s="372"/>
      <c r="F85" s="51"/>
      <c r="G85" s="52"/>
      <c r="H85" s="52"/>
      <c r="I85" s="52"/>
      <c r="J85" s="53">
        <v>59.22</v>
      </c>
      <c r="K85" s="54">
        <v>1.1499999999999999</v>
      </c>
      <c r="L85" s="53">
        <v>44.27</v>
      </c>
      <c r="M85" s="54">
        <v>34.96</v>
      </c>
      <c r="N85" s="55">
        <v>1547.68</v>
      </c>
      <c r="AF85" s="39"/>
      <c r="AG85" s="47"/>
      <c r="AH85" s="47"/>
      <c r="AK85" s="3" t="s">
        <v>62</v>
      </c>
      <c r="AN85" s="47"/>
    </row>
    <row r="86" spans="1:40" s="4" customFormat="1" ht="15" x14ac:dyDescent="0.25">
      <c r="A86" s="56"/>
      <c r="B86" s="49"/>
      <c r="C86" s="372" t="s">
        <v>63</v>
      </c>
      <c r="D86" s="372"/>
      <c r="E86" s="372"/>
      <c r="F86" s="51" t="s">
        <v>64</v>
      </c>
      <c r="G86" s="104">
        <v>6.3</v>
      </c>
      <c r="H86" s="54">
        <v>1.1499999999999999</v>
      </c>
      <c r="I86" s="114">
        <v>4.7092499999999999</v>
      </c>
      <c r="J86" s="57"/>
      <c r="K86" s="52"/>
      <c r="L86" s="57"/>
      <c r="M86" s="52"/>
      <c r="N86" s="58"/>
      <c r="AF86" s="39"/>
      <c r="AG86" s="47"/>
      <c r="AH86" s="47"/>
      <c r="AL86" s="3" t="s">
        <v>63</v>
      </c>
      <c r="AN86" s="47"/>
    </row>
    <row r="87" spans="1:40" s="4" customFormat="1" ht="15" x14ac:dyDescent="0.25">
      <c r="A87" s="48"/>
      <c r="B87" s="49"/>
      <c r="C87" s="375" t="s">
        <v>65</v>
      </c>
      <c r="D87" s="375"/>
      <c r="E87" s="375"/>
      <c r="F87" s="59"/>
      <c r="G87" s="60"/>
      <c r="H87" s="60"/>
      <c r="I87" s="60"/>
      <c r="J87" s="61">
        <v>59.22</v>
      </c>
      <c r="K87" s="60"/>
      <c r="L87" s="61">
        <v>44.27</v>
      </c>
      <c r="M87" s="60"/>
      <c r="N87" s="62"/>
      <c r="AF87" s="39"/>
      <c r="AG87" s="47"/>
      <c r="AH87" s="47"/>
      <c r="AM87" s="3" t="s">
        <v>65</v>
      </c>
      <c r="AN87" s="47"/>
    </row>
    <row r="88" spans="1:40" s="4" customFormat="1" ht="15" x14ac:dyDescent="0.25">
      <c r="A88" s="56"/>
      <c r="B88" s="49"/>
      <c r="C88" s="372" t="s">
        <v>66</v>
      </c>
      <c r="D88" s="372"/>
      <c r="E88" s="372"/>
      <c r="F88" s="51"/>
      <c r="G88" s="52"/>
      <c r="H88" s="52"/>
      <c r="I88" s="52"/>
      <c r="J88" s="57"/>
      <c r="K88" s="52"/>
      <c r="L88" s="53">
        <v>44.27</v>
      </c>
      <c r="M88" s="52"/>
      <c r="N88" s="55">
        <v>1547.68</v>
      </c>
      <c r="AF88" s="39"/>
      <c r="AG88" s="47"/>
      <c r="AH88" s="47"/>
      <c r="AL88" s="3" t="s">
        <v>66</v>
      </c>
      <c r="AN88" s="47"/>
    </row>
    <row r="89" spans="1:40" s="4" customFormat="1" ht="34.5" x14ac:dyDescent="0.25">
      <c r="A89" s="56"/>
      <c r="B89" s="49" t="s">
        <v>2136</v>
      </c>
      <c r="C89" s="372" t="s">
        <v>2137</v>
      </c>
      <c r="D89" s="372"/>
      <c r="E89" s="372"/>
      <c r="F89" s="51" t="s">
        <v>69</v>
      </c>
      <c r="G89" s="63">
        <v>89</v>
      </c>
      <c r="H89" s="52"/>
      <c r="I89" s="63">
        <v>89</v>
      </c>
      <c r="J89" s="57"/>
      <c r="K89" s="52"/>
      <c r="L89" s="53">
        <v>39.4</v>
      </c>
      <c r="M89" s="52"/>
      <c r="N89" s="55">
        <v>1377.44</v>
      </c>
      <c r="AF89" s="39"/>
      <c r="AG89" s="47"/>
      <c r="AH89" s="47"/>
      <c r="AL89" s="3" t="s">
        <v>2137</v>
      </c>
      <c r="AN89" s="47"/>
    </row>
    <row r="90" spans="1:40" s="4" customFormat="1" ht="34.5" x14ac:dyDescent="0.25">
      <c r="A90" s="56"/>
      <c r="B90" s="49" t="s">
        <v>2138</v>
      </c>
      <c r="C90" s="372" t="s">
        <v>2139</v>
      </c>
      <c r="D90" s="372"/>
      <c r="E90" s="372"/>
      <c r="F90" s="51" t="s">
        <v>69</v>
      </c>
      <c r="G90" s="63">
        <v>41</v>
      </c>
      <c r="H90" s="52"/>
      <c r="I90" s="63">
        <v>41</v>
      </c>
      <c r="J90" s="57"/>
      <c r="K90" s="52"/>
      <c r="L90" s="53">
        <v>18.149999999999999</v>
      </c>
      <c r="M90" s="52"/>
      <c r="N90" s="64">
        <v>634.54999999999995</v>
      </c>
      <c r="AF90" s="39"/>
      <c r="AG90" s="47"/>
      <c r="AH90" s="47"/>
      <c r="AL90" s="3" t="s">
        <v>2139</v>
      </c>
      <c r="AN90" s="47"/>
    </row>
    <row r="91" spans="1:40" s="4" customFormat="1" ht="15" x14ac:dyDescent="0.25">
      <c r="A91" s="65"/>
      <c r="B91" s="66"/>
      <c r="C91" s="374" t="s">
        <v>72</v>
      </c>
      <c r="D91" s="374"/>
      <c r="E91" s="374"/>
      <c r="F91" s="42"/>
      <c r="G91" s="43"/>
      <c r="H91" s="43"/>
      <c r="I91" s="43"/>
      <c r="J91" s="45"/>
      <c r="K91" s="43"/>
      <c r="L91" s="67">
        <v>101.82</v>
      </c>
      <c r="M91" s="60"/>
      <c r="N91" s="46"/>
      <c r="AF91" s="39"/>
      <c r="AG91" s="47"/>
      <c r="AH91" s="47"/>
      <c r="AN91" s="47" t="s">
        <v>72</v>
      </c>
    </row>
    <row r="92" spans="1:40" s="4" customFormat="1" ht="34.5" x14ac:dyDescent="0.25">
      <c r="A92" s="40" t="s">
        <v>229</v>
      </c>
      <c r="B92" s="41" t="s">
        <v>3844</v>
      </c>
      <c r="C92" s="374" t="s">
        <v>3845</v>
      </c>
      <c r="D92" s="374"/>
      <c r="E92" s="374"/>
      <c r="F92" s="42" t="s">
        <v>674</v>
      </c>
      <c r="G92" s="43">
        <v>0.02</v>
      </c>
      <c r="H92" s="44">
        <v>1</v>
      </c>
      <c r="I92" s="68">
        <v>0.02</v>
      </c>
      <c r="J92" s="45"/>
      <c r="K92" s="43"/>
      <c r="L92" s="45"/>
      <c r="M92" s="43"/>
      <c r="N92" s="46"/>
      <c r="AF92" s="39"/>
      <c r="AG92" s="47"/>
      <c r="AH92" s="47" t="s">
        <v>3845</v>
      </c>
      <c r="AN92" s="47"/>
    </row>
    <row r="93" spans="1:40" s="4" customFormat="1" ht="15" x14ac:dyDescent="0.25">
      <c r="A93" s="69"/>
      <c r="B93" s="50"/>
      <c r="C93" s="372" t="s">
        <v>708</v>
      </c>
      <c r="D93" s="372"/>
      <c r="E93" s="372"/>
      <c r="F93" s="372"/>
      <c r="G93" s="372"/>
      <c r="H93" s="372"/>
      <c r="I93" s="372"/>
      <c r="J93" s="372"/>
      <c r="K93" s="372"/>
      <c r="L93" s="372"/>
      <c r="M93" s="372"/>
      <c r="N93" s="377"/>
      <c r="AF93" s="39"/>
      <c r="AG93" s="47"/>
      <c r="AH93" s="47"/>
      <c r="AI93" s="3" t="s">
        <v>708</v>
      </c>
      <c r="AN93" s="47"/>
    </row>
    <row r="94" spans="1:40" s="4" customFormat="1" ht="22.5" x14ac:dyDescent="0.25">
      <c r="A94" s="103"/>
      <c r="B94" s="49" t="s">
        <v>217</v>
      </c>
      <c r="C94" s="368" t="s">
        <v>218</v>
      </c>
      <c r="D94" s="368"/>
      <c r="E94" s="368"/>
      <c r="F94" s="368"/>
      <c r="G94" s="368"/>
      <c r="H94" s="368"/>
      <c r="I94" s="368"/>
      <c r="J94" s="368"/>
      <c r="K94" s="368"/>
      <c r="L94" s="368"/>
      <c r="M94" s="368"/>
      <c r="N94" s="376"/>
      <c r="AF94" s="39"/>
      <c r="AG94" s="47"/>
      <c r="AH94" s="47"/>
      <c r="AJ94" s="3" t="s">
        <v>218</v>
      </c>
      <c r="AN94" s="47"/>
    </row>
    <row r="95" spans="1:40" s="4" customFormat="1" ht="15" x14ac:dyDescent="0.25">
      <c r="A95" s="48"/>
      <c r="B95" s="49" t="s">
        <v>58</v>
      </c>
      <c r="C95" s="372" t="s">
        <v>62</v>
      </c>
      <c r="D95" s="372"/>
      <c r="E95" s="372"/>
      <c r="F95" s="51"/>
      <c r="G95" s="52"/>
      <c r="H95" s="52"/>
      <c r="I95" s="52"/>
      <c r="J95" s="53">
        <v>74.45</v>
      </c>
      <c r="K95" s="54">
        <v>1.1499999999999999</v>
      </c>
      <c r="L95" s="53">
        <v>1.71</v>
      </c>
      <c r="M95" s="54">
        <v>34.96</v>
      </c>
      <c r="N95" s="64">
        <v>59.78</v>
      </c>
      <c r="AF95" s="39"/>
      <c r="AG95" s="47"/>
      <c r="AH95" s="47"/>
      <c r="AK95" s="3" t="s">
        <v>62</v>
      </c>
      <c r="AN95" s="47"/>
    </row>
    <row r="96" spans="1:40" s="4" customFormat="1" ht="15" x14ac:dyDescent="0.25">
      <c r="A96" s="56"/>
      <c r="B96" s="49"/>
      <c r="C96" s="372" t="s">
        <v>63</v>
      </c>
      <c r="D96" s="372"/>
      <c r="E96" s="372"/>
      <c r="F96" s="51" t="s">
        <v>64</v>
      </c>
      <c r="G96" s="54">
        <v>7.92</v>
      </c>
      <c r="H96" s="54">
        <v>1.1499999999999999</v>
      </c>
      <c r="I96" s="114">
        <v>0.18215999999999999</v>
      </c>
      <c r="J96" s="57"/>
      <c r="K96" s="52"/>
      <c r="L96" s="57"/>
      <c r="M96" s="52"/>
      <c r="N96" s="58"/>
      <c r="AF96" s="39"/>
      <c r="AG96" s="47"/>
      <c r="AH96" s="47"/>
      <c r="AL96" s="3" t="s">
        <v>63</v>
      </c>
      <c r="AN96" s="47"/>
    </row>
    <row r="97" spans="1:40" s="4" customFormat="1" ht="15" x14ac:dyDescent="0.25">
      <c r="A97" s="48"/>
      <c r="B97" s="49"/>
      <c r="C97" s="375" t="s">
        <v>65</v>
      </c>
      <c r="D97" s="375"/>
      <c r="E97" s="375"/>
      <c r="F97" s="59"/>
      <c r="G97" s="60"/>
      <c r="H97" s="60"/>
      <c r="I97" s="60"/>
      <c r="J97" s="61">
        <v>74.45</v>
      </c>
      <c r="K97" s="60"/>
      <c r="L97" s="61">
        <v>1.71</v>
      </c>
      <c r="M97" s="60"/>
      <c r="N97" s="62"/>
      <c r="AF97" s="39"/>
      <c r="AG97" s="47"/>
      <c r="AH97" s="47"/>
      <c r="AM97" s="3" t="s">
        <v>65</v>
      </c>
      <c r="AN97" s="47"/>
    </row>
    <row r="98" spans="1:40" s="4" customFormat="1" ht="15" x14ac:dyDescent="0.25">
      <c r="A98" s="56"/>
      <c r="B98" s="49"/>
      <c r="C98" s="372" t="s">
        <v>66</v>
      </c>
      <c r="D98" s="372"/>
      <c r="E98" s="372"/>
      <c r="F98" s="51"/>
      <c r="G98" s="52"/>
      <c r="H98" s="52"/>
      <c r="I98" s="52"/>
      <c r="J98" s="57"/>
      <c r="K98" s="52"/>
      <c r="L98" s="53">
        <v>1.71</v>
      </c>
      <c r="M98" s="52"/>
      <c r="N98" s="64">
        <v>59.78</v>
      </c>
      <c r="AF98" s="39"/>
      <c r="AG98" s="47"/>
      <c r="AH98" s="47"/>
      <c r="AL98" s="3" t="s">
        <v>66</v>
      </c>
      <c r="AN98" s="47"/>
    </row>
    <row r="99" spans="1:40" s="4" customFormat="1" ht="34.5" x14ac:dyDescent="0.25">
      <c r="A99" s="56"/>
      <c r="B99" s="49" t="s">
        <v>2136</v>
      </c>
      <c r="C99" s="372" t="s">
        <v>2137</v>
      </c>
      <c r="D99" s="372"/>
      <c r="E99" s="372"/>
      <c r="F99" s="51" t="s">
        <v>69</v>
      </c>
      <c r="G99" s="63">
        <v>89</v>
      </c>
      <c r="H99" s="52"/>
      <c r="I99" s="63">
        <v>89</v>
      </c>
      <c r="J99" s="57"/>
      <c r="K99" s="52"/>
      <c r="L99" s="53">
        <v>1.52</v>
      </c>
      <c r="M99" s="52"/>
      <c r="N99" s="64">
        <v>53.2</v>
      </c>
      <c r="AF99" s="39"/>
      <c r="AG99" s="47"/>
      <c r="AH99" s="47"/>
      <c r="AL99" s="3" t="s">
        <v>2137</v>
      </c>
      <c r="AN99" s="47"/>
    </row>
    <row r="100" spans="1:40" s="4" customFormat="1" ht="34.5" x14ac:dyDescent="0.25">
      <c r="A100" s="56"/>
      <c r="B100" s="49" t="s">
        <v>2138</v>
      </c>
      <c r="C100" s="372" t="s">
        <v>2139</v>
      </c>
      <c r="D100" s="372"/>
      <c r="E100" s="372"/>
      <c r="F100" s="51" t="s">
        <v>69</v>
      </c>
      <c r="G100" s="63">
        <v>41</v>
      </c>
      <c r="H100" s="52"/>
      <c r="I100" s="63">
        <v>41</v>
      </c>
      <c r="J100" s="57"/>
      <c r="K100" s="52"/>
      <c r="L100" s="53">
        <v>0.7</v>
      </c>
      <c r="M100" s="52"/>
      <c r="N100" s="64">
        <v>24.51</v>
      </c>
      <c r="AF100" s="39"/>
      <c r="AG100" s="47"/>
      <c r="AH100" s="47"/>
      <c r="AL100" s="3" t="s">
        <v>2139</v>
      </c>
      <c r="AN100" s="47"/>
    </row>
    <row r="101" spans="1:40" s="4" customFormat="1" ht="15" x14ac:dyDescent="0.25">
      <c r="A101" s="65"/>
      <c r="B101" s="66"/>
      <c r="C101" s="374" t="s">
        <v>72</v>
      </c>
      <c r="D101" s="374"/>
      <c r="E101" s="374"/>
      <c r="F101" s="42"/>
      <c r="G101" s="43"/>
      <c r="H101" s="43"/>
      <c r="I101" s="43"/>
      <c r="J101" s="45"/>
      <c r="K101" s="43"/>
      <c r="L101" s="67">
        <v>3.93</v>
      </c>
      <c r="M101" s="60"/>
      <c r="N101" s="46"/>
      <c r="AF101" s="39"/>
      <c r="AG101" s="47"/>
      <c r="AH101" s="47"/>
      <c r="AN101" s="47" t="s">
        <v>72</v>
      </c>
    </row>
    <row r="102" spans="1:40" s="4" customFormat="1" ht="34.5" x14ac:dyDescent="0.25">
      <c r="A102" s="40" t="s">
        <v>232</v>
      </c>
      <c r="B102" s="41" t="s">
        <v>3846</v>
      </c>
      <c r="C102" s="374" t="s">
        <v>3847</v>
      </c>
      <c r="D102" s="374"/>
      <c r="E102" s="374"/>
      <c r="F102" s="42" t="s">
        <v>3848</v>
      </c>
      <c r="G102" s="43">
        <v>0.04</v>
      </c>
      <c r="H102" s="44">
        <v>1</v>
      </c>
      <c r="I102" s="68">
        <v>0.04</v>
      </c>
      <c r="J102" s="45"/>
      <c r="K102" s="43"/>
      <c r="L102" s="45"/>
      <c r="M102" s="43"/>
      <c r="N102" s="46"/>
      <c r="AF102" s="39"/>
      <c r="AG102" s="47"/>
      <c r="AH102" s="47" t="s">
        <v>3847</v>
      </c>
      <c r="AN102" s="47"/>
    </row>
    <row r="103" spans="1:40" s="4" customFormat="1" ht="15" x14ac:dyDescent="0.25">
      <c r="A103" s="69"/>
      <c r="B103" s="50"/>
      <c r="C103" s="372" t="s">
        <v>675</v>
      </c>
      <c r="D103" s="372"/>
      <c r="E103" s="372"/>
      <c r="F103" s="372"/>
      <c r="G103" s="372"/>
      <c r="H103" s="372"/>
      <c r="I103" s="372"/>
      <c r="J103" s="372"/>
      <c r="K103" s="372"/>
      <c r="L103" s="372"/>
      <c r="M103" s="372"/>
      <c r="N103" s="377"/>
      <c r="AF103" s="39"/>
      <c r="AG103" s="47"/>
      <c r="AH103" s="47"/>
      <c r="AI103" s="3" t="s">
        <v>675</v>
      </c>
      <c r="AN103" s="47"/>
    </row>
    <row r="104" spans="1:40" s="4" customFormat="1" ht="22.5" x14ac:dyDescent="0.25">
      <c r="A104" s="103"/>
      <c r="B104" s="49" t="s">
        <v>217</v>
      </c>
      <c r="C104" s="368" t="s">
        <v>218</v>
      </c>
      <c r="D104" s="368"/>
      <c r="E104" s="368"/>
      <c r="F104" s="368"/>
      <c r="G104" s="368"/>
      <c r="H104" s="368"/>
      <c r="I104" s="368"/>
      <c r="J104" s="368"/>
      <c r="K104" s="368"/>
      <c r="L104" s="368"/>
      <c r="M104" s="368"/>
      <c r="N104" s="376"/>
      <c r="AF104" s="39"/>
      <c r="AG104" s="47"/>
      <c r="AH104" s="47"/>
      <c r="AJ104" s="3" t="s">
        <v>218</v>
      </c>
      <c r="AN104" s="47"/>
    </row>
    <row r="105" spans="1:40" s="4" customFormat="1" ht="15" x14ac:dyDescent="0.25">
      <c r="A105" s="48"/>
      <c r="B105" s="49" t="s">
        <v>58</v>
      </c>
      <c r="C105" s="372" t="s">
        <v>62</v>
      </c>
      <c r="D105" s="372"/>
      <c r="E105" s="372"/>
      <c r="F105" s="51"/>
      <c r="G105" s="52"/>
      <c r="H105" s="52"/>
      <c r="I105" s="52"/>
      <c r="J105" s="53">
        <v>287.43</v>
      </c>
      <c r="K105" s="54">
        <v>1.1499999999999999</v>
      </c>
      <c r="L105" s="53">
        <v>13.22</v>
      </c>
      <c r="M105" s="54">
        <v>34.96</v>
      </c>
      <c r="N105" s="64">
        <v>462.17</v>
      </c>
      <c r="AF105" s="39"/>
      <c r="AG105" s="47"/>
      <c r="AH105" s="47"/>
      <c r="AK105" s="3" t="s">
        <v>62</v>
      </c>
      <c r="AN105" s="47"/>
    </row>
    <row r="106" spans="1:40" s="4" customFormat="1" ht="15" x14ac:dyDescent="0.25">
      <c r="A106" s="56"/>
      <c r="B106" s="49"/>
      <c r="C106" s="372" t="s">
        <v>63</v>
      </c>
      <c r="D106" s="372"/>
      <c r="E106" s="372"/>
      <c r="F106" s="51" t="s">
        <v>64</v>
      </c>
      <c r="G106" s="104">
        <v>34.299999999999997</v>
      </c>
      <c r="H106" s="54">
        <v>1.1499999999999999</v>
      </c>
      <c r="I106" s="70">
        <v>1.5778000000000001</v>
      </c>
      <c r="J106" s="57"/>
      <c r="K106" s="52"/>
      <c r="L106" s="57"/>
      <c r="M106" s="52"/>
      <c r="N106" s="58"/>
      <c r="AF106" s="39"/>
      <c r="AG106" s="47"/>
      <c r="AH106" s="47"/>
      <c r="AL106" s="3" t="s">
        <v>63</v>
      </c>
      <c r="AN106" s="47"/>
    </row>
    <row r="107" spans="1:40" s="4" customFormat="1" ht="15" x14ac:dyDescent="0.25">
      <c r="A107" s="48"/>
      <c r="B107" s="49"/>
      <c r="C107" s="375" t="s">
        <v>65</v>
      </c>
      <c r="D107" s="375"/>
      <c r="E107" s="375"/>
      <c r="F107" s="59"/>
      <c r="G107" s="60"/>
      <c r="H107" s="60"/>
      <c r="I107" s="60"/>
      <c r="J107" s="61">
        <v>287.43</v>
      </c>
      <c r="K107" s="60"/>
      <c r="L107" s="61">
        <v>13.22</v>
      </c>
      <c r="M107" s="60"/>
      <c r="N107" s="62"/>
      <c r="AF107" s="39"/>
      <c r="AG107" s="47"/>
      <c r="AH107" s="47"/>
      <c r="AM107" s="3" t="s">
        <v>65</v>
      </c>
      <c r="AN107" s="47"/>
    </row>
    <row r="108" spans="1:40" s="4" customFormat="1" ht="15" x14ac:dyDescent="0.25">
      <c r="A108" s="56"/>
      <c r="B108" s="49"/>
      <c r="C108" s="372" t="s">
        <v>66</v>
      </c>
      <c r="D108" s="372"/>
      <c r="E108" s="372"/>
      <c r="F108" s="51"/>
      <c r="G108" s="52"/>
      <c r="H108" s="52"/>
      <c r="I108" s="52"/>
      <c r="J108" s="57"/>
      <c r="K108" s="52"/>
      <c r="L108" s="53">
        <v>13.22</v>
      </c>
      <c r="M108" s="52"/>
      <c r="N108" s="64">
        <v>462.17</v>
      </c>
      <c r="AF108" s="39"/>
      <c r="AG108" s="47"/>
      <c r="AH108" s="47"/>
      <c r="AL108" s="3" t="s">
        <v>66</v>
      </c>
      <c r="AN108" s="47"/>
    </row>
    <row r="109" spans="1:40" s="4" customFormat="1" ht="34.5" x14ac:dyDescent="0.25">
      <c r="A109" s="56"/>
      <c r="B109" s="49" t="s">
        <v>2136</v>
      </c>
      <c r="C109" s="372" t="s">
        <v>2137</v>
      </c>
      <c r="D109" s="372"/>
      <c r="E109" s="372"/>
      <c r="F109" s="51" t="s">
        <v>69</v>
      </c>
      <c r="G109" s="63">
        <v>89</v>
      </c>
      <c r="H109" s="52"/>
      <c r="I109" s="63">
        <v>89</v>
      </c>
      <c r="J109" s="57"/>
      <c r="K109" s="52"/>
      <c r="L109" s="53">
        <v>11.77</v>
      </c>
      <c r="M109" s="52"/>
      <c r="N109" s="64">
        <v>411.33</v>
      </c>
      <c r="AF109" s="39"/>
      <c r="AG109" s="47"/>
      <c r="AH109" s="47"/>
      <c r="AL109" s="3" t="s">
        <v>2137</v>
      </c>
      <c r="AN109" s="47"/>
    </row>
    <row r="110" spans="1:40" s="4" customFormat="1" ht="34.5" x14ac:dyDescent="0.25">
      <c r="A110" s="56"/>
      <c r="B110" s="49" t="s">
        <v>2138</v>
      </c>
      <c r="C110" s="372" t="s">
        <v>2139</v>
      </c>
      <c r="D110" s="372"/>
      <c r="E110" s="372"/>
      <c r="F110" s="51" t="s">
        <v>69</v>
      </c>
      <c r="G110" s="63">
        <v>41</v>
      </c>
      <c r="H110" s="52"/>
      <c r="I110" s="63">
        <v>41</v>
      </c>
      <c r="J110" s="57"/>
      <c r="K110" s="52"/>
      <c r="L110" s="53">
        <v>5.42</v>
      </c>
      <c r="M110" s="52"/>
      <c r="N110" s="64">
        <v>189.49</v>
      </c>
      <c r="AF110" s="39"/>
      <c r="AG110" s="47"/>
      <c r="AH110" s="47"/>
      <c r="AL110" s="3" t="s">
        <v>2139</v>
      </c>
      <c r="AN110" s="47"/>
    </row>
    <row r="111" spans="1:40" s="4" customFormat="1" ht="15" x14ac:dyDescent="0.25">
      <c r="A111" s="65"/>
      <c r="B111" s="66"/>
      <c r="C111" s="374" t="s">
        <v>72</v>
      </c>
      <c r="D111" s="374"/>
      <c r="E111" s="374"/>
      <c r="F111" s="42"/>
      <c r="G111" s="43"/>
      <c r="H111" s="43"/>
      <c r="I111" s="43"/>
      <c r="J111" s="45"/>
      <c r="K111" s="43"/>
      <c r="L111" s="67">
        <v>30.41</v>
      </c>
      <c r="M111" s="60"/>
      <c r="N111" s="46"/>
      <c r="AF111" s="39"/>
      <c r="AG111" s="47"/>
      <c r="AH111" s="47"/>
      <c r="AN111" s="47" t="s">
        <v>72</v>
      </c>
    </row>
    <row r="112" spans="1:40" s="4" customFormat="1" ht="34.5" x14ac:dyDescent="0.25">
      <c r="A112" s="40" t="s">
        <v>235</v>
      </c>
      <c r="B112" s="41" t="s">
        <v>3849</v>
      </c>
      <c r="C112" s="374" t="s">
        <v>3850</v>
      </c>
      <c r="D112" s="374"/>
      <c r="E112" s="374"/>
      <c r="F112" s="42" t="s">
        <v>3848</v>
      </c>
      <c r="G112" s="43">
        <v>0.02</v>
      </c>
      <c r="H112" s="44">
        <v>1</v>
      </c>
      <c r="I112" s="68">
        <v>0.02</v>
      </c>
      <c r="J112" s="45"/>
      <c r="K112" s="43"/>
      <c r="L112" s="45"/>
      <c r="M112" s="43"/>
      <c r="N112" s="46"/>
      <c r="AF112" s="39"/>
      <c r="AG112" s="47"/>
      <c r="AH112" s="47" t="s">
        <v>3850</v>
      </c>
      <c r="AN112" s="47"/>
    </row>
    <row r="113" spans="1:40" s="4" customFormat="1" ht="15" x14ac:dyDescent="0.25">
      <c r="A113" s="69"/>
      <c r="B113" s="50"/>
      <c r="C113" s="372" t="s">
        <v>708</v>
      </c>
      <c r="D113" s="372"/>
      <c r="E113" s="372"/>
      <c r="F113" s="372"/>
      <c r="G113" s="372"/>
      <c r="H113" s="372"/>
      <c r="I113" s="372"/>
      <c r="J113" s="372"/>
      <c r="K113" s="372"/>
      <c r="L113" s="372"/>
      <c r="M113" s="372"/>
      <c r="N113" s="377"/>
      <c r="AF113" s="39"/>
      <c r="AG113" s="47"/>
      <c r="AH113" s="47"/>
      <c r="AI113" s="3" t="s">
        <v>708</v>
      </c>
      <c r="AN113" s="47"/>
    </row>
    <row r="114" spans="1:40" s="4" customFormat="1" ht="22.5" x14ac:dyDescent="0.25">
      <c r="A114" s="103"/>
      <c r="B114" s="49" t="s">
        <v>217</v>
      </c>
      <c r="C114" s="368" t="s">
        <v>218</v>
      </c>
      <c r="D114" s="368"/>
      <c r="E114" s="368"/>
      <c r="F114" s="368"/>
      <c r="G114" s="368"/>
      <c r="H114" s="368"/>
      <c r="I114" s="368"/>
      <c r="J114" s="368"/>
      <c r="K114" s="368"/>
      <c r="L114" s="368"/>
      <c r="M114" s="368"/>
      <c r="N114" s="376"/>
      <c r="AF114" s="39"/>
      <c r="AG114" s="47"/>
      <c r="AH114" s="47"/>
      <c r="AJ114" s="3" t="s">
        <v>218</v>
      </c>
      <c r="AN114" s="47"/>
    </row>
    <row r="115" spans="1:40" s="4" customFormat="1" ht="15" x14ac:dyDescent="0.25">
      <c r="A115" s="48"/>
      <c r="B115" s="49" t="s">
        <v>58</v>
      </c>
      <c r="C115" s="372" t="s">
        <v>62</v>
      </c>
      <c r="D115" s="372"/>
      <c r="E115" s="372"/>
      <c r="F115" s="51"/>
      <c r="G115" s="52"/>
      <c r="H115" s="52"/>
      <c r="I115" s="52"/>
      <c r="J115" s="53">
        <v>384.64</v>
      </c>
      <c r="K115" s="54">
        <v>1.1499999999999999</v>
      </c>
      <c r="L115" s="53">
        <v>8.85</v>
      </c>
      <c r="M115" s="54">
        <v>34.96</v>
      </c>
      <c r="N115" s="64">
        <v>309.39999999999998</v>
      </c>
      <c r="AF115" s="39"/>
      <c r="AG115" s="47"/>
      <c r="AH115" s="47"/>
      <c r="AK115" s="3" t="s">
        <v>62</v>
      </c>
      <c r="AN115" s="47"/>
    </row>
    <row r="116" spans="1:40" s="4" customFormat="1" ht="15" x14ac:dyDescent="0.25">
      <c r="A116" s="56"/>
      <c r="B116" s="49"/>
      <c r="C116" s="372" t="s">
        <v>63</v>
      </c>
      <c r="D116" s="372"/>
      <c r="E116" s="372"/>
      <c r="F116" s="51" t="s">
        <v>64</v>
      </c>
      <c r="G116" s="104">
        <v>45.9</v>
      </c>
      <c r="H116" s="54">
        <v>1.1499999999999999</v>
      </c>
      <c r="I116" s="70">
        <v>1.0557000000000001</v>
      </c>
      <c r="J116" s="57"/>
      <c r="K116" s="52"/>
      <c r="L116" s="57"/>
      <c r="M116" s="52"/>
      <c r="N116" s="58"/>
      <c r="AF116" s="39"/>
      <c r="AG116" s="47"/>
      <c r="AH116" s="47"/>
      <c r="AL116" s="3" t="s">
        <v>63</v>
      </c>
      <c r="AN116" s="47"/>
    </row>
    <row r="117" spans="1:40" s="4" customFormat="1" ht="15" x14ac:dyDescent="0.25">
      <c r="A117" s="48"/>
      <c r="B117" s="49"/>
      <c r="C117" s="375" t="s">
        <v>65</v>
      </c>
      <c r="D117" s="375"/>
      <c r="E117" s="375"/>
      <c r="F117" s="59"/>
      <c r="G117" s="60"/>
      <c r="H117" s="60"/>
      <c r="I117" s="60"/>
      <c r="J117" s="61">
        <v>384.64</v>
      </c>
      <c r="K117" s="60"/>
      <c r="L117" s="61">
        <v>8.85</v>
      </c>
      <c r="M117" s="60"/>
      <c r="N117" s="62"/>
      <c r="AF117" s="39"/>
      <c r="AG117" s="47"/>
      <c r="AH117" s="47"/>
      <c r="AM117" s="3" t="s">
        <v>65</v>
      </c>
      <c r="AN117" s="47"/>
    </row>
    <row r="118" spans="1:40" s="4" customFormat="1" ht="15" x14ac:dyDescent="0.25">
      <c r="A118" s="56"/>
      <c r="B118" s="49"/>
      <c r="C118" s="372" t="s">
        <v>66</v>
      </c>
      <c r="D118" s="372"/>
      <c r="E118" s="372"/>
      <c r="F118" s="51"/>
      <c r="G118" s="52"/>
      <c r="H118" s="52"/>
      <c r="I118" s="52"/>
      <c r="J118" s="57"/>
      <c r="K118" s="52"/>
      <c r="L118" s="53">
        <v>8.85</v>
      </c>
      <c r="M118" s="52"/>
      <c r="N118" s="64">
        <v>309.39999999999998</v>
      </c>
      <c r="AF118" s="39"/>
      <c r="AG118" s="47"/>
      <c r="AH118" s="47"/>
      <c r="AL118" s="3" t="s">
        <v>66</v>
      </c>
      <c r="AN118" s="47"/>
    </row>
    <row r="119" spans="1:40" s="4" customFormat="1" ht="34.5" x14ac:dyDescent="0.25">
      <c r="A119" s="56"/>
      <c r="B119" s="49" t="s">
        <v>2136</v>
      </c>
      <c r="C119" s="372" t="s">
        <v>2137</v>
      </c>
      <c r="D119" s="372"/>
      <c r="E119" s="372"/>
      <c r="F119" s="51" t="s">
        <v>69</v>
      </c>
      <c r="G119" s="63">
        <v>89</v>
      </c>
      <c r="H119" s="52"/>
      <c r="I119" s="63">
        <v>89</v>
      </c>
      <c r="J119" s="57"/>
      <c r="K119" s="52"/>
      <c r="L119" s="53">
        <v>7.88</v>
      </c>
      <c r="M119" s="52"/>
      <c r="N119" s="64">
        <v>275.37</v>
      </c>
      <c r="AF119" s="39"/>
      <c r="AG119" s="47"/>
      <c r="AH119" s="47"/>
      <c r="AL119" s="3" t="s">
        <v>2137</v>
      </c>
      <c r="AN119" s="47"/>
    </row>
    <row r="120" spans="1:40" s="4" customFormat="1" ht="34.5" x14ac:dyDescent="0.25">
      <c r="A120" s="56"/>
      <c r="B120" s="49" t="s">
        <v>2138</v>
      </c>
      <c r="C120" s="372" t="s">
        <v>2139</v>
      </c>
      <c r="D120" s="372"/>
      <c r="E120" s="372"/>
      <c r="F120" s="51" t="s">
        <v>69</v>
      </c>
      <c r="G120" s="63">
        <v>41</v>
      </c>
      <c r="H120" s="52"/>
      <c r="I120" s="63">
        <v>41</v>
      </c>
      <c r="J120" s="57"/>
      <c r="K120" s="52"/>
      <c r="L120" s="53">
        <v>3.63</v>
      </c>
      <c r="M120" s="52"/>
      <c r="N120" s="64">
        <v>126.85</v>
      </c>
      <c r="AF120" s="39"/>
      <c r="AG120" s="47"/>
      <c r="AH120" s="47"/>
      <c r="AL120" s="3" t="s">
        <v>2139</v>
      </c>
      <c r="AN120" s="47"/>
    </row>
    <row r="121" spans="1:40" s="4" customFormat="1" ht="15" x14ac:dyDescent="0.25">
      <c r="A121" s="65"/>
      <c r="B121" s="66"/>
      <c r="C121" s="374" t="s">
        <v>72</v>
      </c>
      <c r="D121" s="374"/>
      <c r="E121" s="374"/>
      <c r="F121" s="42"/>
      <c r="G121" s="43"/>
      <c r="H121" s="43"/>
      <c r="I121" s="43"/>
      <c r="J121" s="45"/>
      <c r="K121" s="43"/>
      <c r="L121" s="67">
        <v>20.36</v>
      </c>
      <c r="M121" s="60"/>
      <c r="N121" s="46"/>
      <c r="AF121" s="39"/>
      <c r="AG121" s="47"/>
      <c r="AH121" s="47"/>
      <c r="AN121" s="47" t="s">
        <v>72</v>
      </c>
    </row>
    <row r="122" spans="1:40" s="4" customFormat="1" ht="34.5" x14ac:dyDescent="0.25">
      <c r="A122" s="40" t="s">
        <v>244</v>
      </c>
      <c r="B122" s="41" t="s">
        <v>3851</v>
      </c>
      <c r="C122" s="374" t="s">
        <v>3852</v>
      </c>
      <c r="D122" s="374"/>
      <c r="E122" s="374"/>
      <c r="F122" s="42" t="s">
        <v>674</v>
      </c>
      <c r="G122" s="43">
        <v>0.08</v>
      </c>
      <c r="H122" s="44">
        <v>1</v>
      </c>
      <c r="I122" s="68">
        <v>0.08</v>
      </c>
      <c r="J122" s="45"/>
      <c r="K122" s="43"/>
      <c r="L122" s="45"/>
      <c r="M122" s="43"/>
      <c r="N122" s="46"/>
      <c r="AF122" s="39"/>
      <c r="AG122" s="47"/>
      <c r="AH122" s="47" t="s">
        <v>3852</v>
      </c>
      <c r="AN122" s="47"/>
    </row>
    <row r="123" spans="1:40" s="4" customFormat="1" ht="15" x14ac:dyDescent="0.25">
      <c r="A123" s="69"/>
      <c r="B123" s="50"/>
      <c r="C123" s="372" t="s">
        <v>77</v>
      </c>
      <c r="D123" s="372"/>
      <c r="E123" s="372"/>
      <c r="F123" s="372"/>
      <c r="G123" s="372"/>
      <c r="H123" s="372"/>
      <c r="I123" s="372"/>
      <c r="J123" s="372"/>
      <c r="K123" s="372"/>
      <c r="L123" s="372"/>
      <c r="M123" s="372"/>
      <c r="N123" s="377"/>
      <c r="AF123" s="39"/>
      <c r="AG123" s="47"/>
      <c r="AH123" s="47"/>
      <c r="AI123" s="3" t="s">
        <v>77</v>
      </c>
      <c r="AN123" s="47"/>
    </row>
    <row r="124" spans="1:40" s="4" customFormat="1" ht="22.5" x14ac:dyDescent="0.25">
      <c r="A124" s="103"/>
      <c r="B124" s="49" t="s">
        <v>217</v>
      </c>
      <c r="C124" s="368" t="s">
        <v>218</v>
      </c>
      <c r="D124" s="368"/>
      <c r="E124" s="368"/>
      <c r="F124" s="368"/>
      <c r="G124" s="368"/>
      <c r="H124" s="368"/>
      <c r="I124" s="368"/>
      <c r="J124" s="368"/>
      <c r="K124" s="368"/>
      <c r="L124" s="368"/>
      <c r="M124" s="368"/>
      <c r="N124" s="376"/>
      <c r="AF124" s="39"/>
      <c r="AG124" s="47"/>
      <c r="AH124" s="47"/>
      <c r="AJ124" s="3" t="s">
        <v>218</v>
      </c>
      <c r="AN124" s="47"/>
    </row>
    <row r="125" spans="1:40" s="4" customFormat="1" ht="15" x14ac:dyDescent="0.25">
      <c r="A125" s="48"/>
      <c r="B125" s="49" t="s">
        <v>58</v>
      </c>
      <c r="C125" s="372" t="s">
        <v>62</v>
      </c>
      <c r="D125" s="372"/>
      <c r="E125" s="372"/>
      <c r="F125" s="51"/>
      <c r="G125" s="52"/>
      <c r="H125" s="52"/>
      <c r="I125" s="52"/>
      <c r="J125" s="53">
        <v>154.16</v>
      </c>
      <c r="K125" s="54">
        <v>1.1499999999999999</v>
      </c>
      <c r="L125" s="53">
        <v>14.18</v>
      </c>
      <c r="M125" s="54">
        <v>34.96</v>
      </c>
      <c r="N125" s="64">
        <v>495.73</v>
      </c>
      <c r="AF125" s="39"/>
      <c r="AG125" s="47"/>
      <c r="AH125" s="47"/>
      <c r="AK125" s="3" t="s">
        <v>62</v>
      </c>
      <c r="AN125" s="47"/>
    </row>
    <row r="126" spans="1:40" s="4" customFormat="1" ht="15" x14ac:dyDescent="0.25">
      <c r="A126" s="56"/>
      <c r="B126" s="49"/>
      <c r="C126" s="372" t="s">
        <v>63</v>
      </c>
      <c r="D126" s="372"/>
      <c r="E126" s="372"/>
      <c r="F126" s="51" t="s">
        <v>64</v>
      </c>
      <c r="G126" s="104">
        <v>16.399999999999999</v>
      </c>
      <c r="H126" s="54">
        <v>1.1499999999999999</v>
      </c>
      <c r="I126" s="70">
        <v>1.5087999999999999</v>
      </c>
      <c r="J126" s="57"/>
      <c r="K126" s="52"/>
      <c r="L126" s="57"/>
      <c r="M126" s="52"/>
      <c r="N126" s="58"/>
      <c r="AF126" s="39"/>
      <c r="AG126" s="47"/>
      <c r="AH126" s="47"/>
      <c r="AL126" s="3" t="s">
        <v>63</v>
      </c>
      <c r="AN126" s="47"/>
    </row>
    <row r="127" spans="1:40" s="4" customFormat="1" ht="15" x14ac:dyDescent="0.25">
      <c r="A127" s="48"/>
      <c r="B127" s="49"/>
      <c r="C127" s="375" t="s">
        <v>65</v>
      </c>
      <c r="D127" s="375"/>
      <c r="E127" s="375"/>
      <c r="F127" s="59"/>
      <c r="G127" s="60"/>
      <c r="H127" s="60"/>
      <c r="I127" s="60"/>
      <c r="J127" s="61">
        <v>154.16</v>
      </c>
      <c r="K127" s="60"/>
      <c r="L127" s="61">
        <v>14.18</v>
      </c>
      <c r="M127" s="60"/>
      <c r="N127" s="62"/>
      <c r="AF127" s="39"/>
      <c r="AG127" s="47"/>
      <c r="AH127" s="47"/>
      <c r="AM127" s="3" t="s">
        <v>65</v>
      </c>
      <c r="AN127" s="47"/>
    </row>
    <row r="128" spans="1:40" s="4" customFormat="1" ht="15" x14ac:dyDescent="0.25">
      <c r="A128" s="56"/>
      <c r="B128" s="49"/>
      <c r="C128" s="372" t="s">
        <v>66</v>
      </c>
      <c r="D128" s="372"/>
      <c r="E128" s="372"/>
      <c r="F128" s="51"/>
      <c r="G128" s="52"/>
      <c r="H128" s="52"/>
      <c r="I128" s="52"/>
      <c r="J128" s="57"/>
      <c r="K128" s="52"/>
      <c r="L128" s="53">
        <v>14.18</v>
      </c>
      <c r="M128" s="52"/>
      <c r="N128" s="64">
        <v>495.73</v>
      </c>
      <c r="AF128" s="39"/>
      <c r="AG128" s="47"/>
      <c r="AH128" s="47"/>
      <c r="AL128" s="3" t="s">
        <v>66</v>
      </c>
      <c r="AN128" s="47"/>
    </row>
    <row r="129" spans="1:40" s="4" customFormat="1" ht="34.5" x14ac:dyDescent="0.25">
      <c r="A129" s="56"/>
      <c r="B129" s="49" t="s">
        <v>2136</v>
      </c>
      <c r="C129" s="372" t="s">
        <v>2137</v>
      </c>
      <c r="D129" s="372"/>
      <c r="E129" s="372"/>
      <c r="F129" s="51" t="s">
        <v>69</v>
      </c>
      <c r="G129" s="63">
        <v>89</v>
      </c>
      <c r="H129" s="52"/>
      <c r="I129" s="63">
        <v>89</v>
      </c>
      <c r="J129" s="57"/>
      <c r="K129" s="52"/>
      <c r="L129" s="53">
        <v>12.62</v>
      </c>
      <c r="M129" s="52"/>
      <c r="N129" s="64">
        <v>441.2</v>
      </c>
      <c r="AF129" s="39"/>
      <c r="AG129" s="47"/>
      <c r="AH129" s="47"/>
      <c r="AL129" s="3" t="s">
        <v>2137</v>
      </c>
      <c r="AN129" s="47"/>
    </row>
    <row r="130" spans="1:40" s="4" customFormat="1" ht="34.5" x14ac:dyDescent="0.25">
      <c r="A130" s="56"/>
      <c r="B130" s="49" t="s">
        <v>2138</v>
      </c>
      <c r="C130" s="372" t="s">
        <v>2139</v>
      </c>
      <c r="D130" s="372"/>
      <c r="E130" s="372"/>
      <c r="F130" s="51" t="s">
        <v>69</v>
      </c>
      <c r="G130" s="63">
        <v>41</v>
      </c>
      <c r="H130" s="52"/>
      <c r="I130" s="63">
        <v>41</v>
      </c>
      <c r="J130" s="57"/>
      <c r="K130" s="52"/>
      <c r="L130" s="53">
        <v>5.81</v>
      </c>
      <c r="M130" s="52"/>
      <c r="N130" s="64">
        <v>203.25</v>
      </c>
      <c r="AF130" s="39"/>
      <c r="AG130" s="47"/>
      <c r="AH130" s="47"/>
      <c r="AL130" s="3" t="s">
        <v>2139</v>
      </c>
      <c r="AN130" s="47"/>
    </row>
    <row r="131" spans="1:40" s="4" customFormat="1" ht="15" x14ac:dyDescent="0.25">
      <c r="A131" s="65"/>
      <c r="B131" s="66"/>
      <c r="C131" s="374" t="s">
        <v>72</v>
      </c>
      <c r="D131" s="374"/>
      <c r="E131" s="374"/>
      <c r="F131" s="42"/>
      <c r="G131" s="43"/>
      <c r="H131" s="43"/>
      <c r="I131" s="43"/>
      <c r="J131" s="45"/>
      <c r="K131" s="43"/>
      <c r="L131" s="67">
        <v>32.61</v>
      </c>
      <c r="M131" s="60"/>
      <c r="N131" s="46"/>
      <c r="AF131" s="39"/>
      <c r="AG131" s="47"/>
      <c r="AH131" s="47"/>
      <c r="AN131" s="47" t="s">
        <v>72</v>
      </c>
    </row>
    <row r="132" spans="1:40" s="4" customFormat="1" ht="34.5" x14ac:dyDescent="0.25">
      <c r="A132" s="40" t="s">
        <v>248</v>
      </c>
      <c r="B132" s="41" t="s">
        <v>3853</v>
      </c>
      <c r="C132" s="374" t="s">
        <v>3854</v>
      </c>
      <c r="D132" s="374"/>
      <c r="E132" s="374"/>
      <c r="F132" s="42" t="s">
        <v>674</v>
      </c>
      <c r="G132" s="43">
        <v>0.23</v>
      </c>
      <c r="H132" s="44">
        <v>1</v>
      </c>
      <c r="I132" s="68">
        <v>0.23</v>
      </c>
      <c r="J132" s="45"/>
      <c r="K132" s="43"/>
      <c r="L132" s="45"/>
      <c r="M132" s="43"/>
      <c r="N132" s="46"/>
      <c r="AF132" s="39"/>
      <c r="AG132" s="47"/>
      <c r="AH132" s="47" t="s">
        <v>3854</v>
      </c>
      <c r="AN132" s="47"/>
    </row>
    <row r="133" spans="1:40" s="4" customFormat="1" ht="15" x14ac:dyDescent="0.25">
      <c r="A133" s="69"/>
      <c r="B133" s="50"/>
      <c r="C133" s="372" t="s">
        <v>3855</v>
      </c>
      <c r="D133" s="372"/>
      <c r="E133" s="372"/>
      <c r="F133" s="372"/>
      <c r="G133" s="372"/>
      <c r="H133" s="372"/>
      <c r="I133" s="372"/>
      <c r="J133" s="372"/>
      <c r="K133" s="372"/>
      <c r="L133" s="372"/>
      <c r="M133" s="372"/>
      <c r="N133" s="377"/>
      <c r="AF133" s="39"/>
      <c r="AG133" s="47"/>
      <c r="AH133" s="47"/>
      <c r="AI133" s="3" t="s">
        <v>3855</v>
      </c>
      <c r="AN133" s="47"/>
    </row>
    <row r="134" spans="1:40" s="4" customFormat="1" ht="22.5" x14ac:dyDescent="0.25">
      <c r="A134" s="103"/>
      <c r="B134" s="49" t="s">
        <v>217</v>
      </c>
      <c r="C134" s="368" t="s">
        <v>218</v>
      </c>
      <c r="D134" s="368"/>
      <c r="E134" s="368"/>
      <c r="F134" s="368"/>
      <c r="G134" s="368"/>
      <c r="H134" s="368"/>
      <c r="I134" s="368"/>
      <c r="J134" s="368"/>
      <c r="K134" s="368"/>
      <c r="L134" s="368"/>
      <c r="M134" s="368"/>
      <c r="N134" s="376"/>
      <c r="AF134" s="39"/>
      <c r="AG134" s="47"/>
      <c r="AH134" s="47"/>
      <c r="AJ134" s="3" t="s">
        <v>218</v>
      </c>
      <c r="AN134" s="47"/>
    </row>
    <row r="135" spans="1:40" s="4" customFormat="1" ht="15" x14ac:dyDescent="0.25">
      <c r="A135" s="48"/>
      <c r="B135" s="49" t="s">
        <v>58</v>
      </c>
      <c r="C135" s="372" t="s">
        <v>62</v>
      </c>
      <c r="D135" s="372"/>
      <c r="E135" s="372"/>
      <c r="F135" s="51"/>
      <c r="G135" s="52"/>
      <c r="H135" s="52"/>
      <c r="I135" s="52"/>
      <c r="J135" s="53">
        <v>237.82</v>
      </c>
      <c r="K135" s="54">
        <v>1.1499999999999999</v>
      </c>
      <c r="L135" s="53">
        <v>62.9</v>
      </c>
      <c r="M135" s="54">
        <v>34.96</v>
      </c>
      <c r="N135" s="55">
        <v>2198.98</v>
      </c>
      <c r="AF135" s="39"/>
      <c r="AG135" s="47"/>
      <c r="AH135" s="47"/>
      <c r="AK135" s="3" t="s">
        <v>62</v>
      </c>
      <c r="AN135" s="47"/>
    </row>
    <row r="136" spans="1:40" s="4" customFormat="1" ht="15" x14ac:dyDescent="0.25">
      <c r="A136" s="56"/>
      <c r="B136" s="49"/>
      <c r="C136" s="372" t="s">
        <v>63</v>
      </c>
      <c r="D136" s="372"/>
      <c r="E136" s="372"/>
      <c r="F136" s="51" t="s">
        <v>64</v>
      </c>
      <c r="G136" s="104">
        <v>25.3</v>
      </c>
      <c r="H136" s="54">
        <v>1.1499999999999999</v>
      </c>
      <c r="I136" s="114">
        <v>6.6918499999999996</v>
      </c>
      <c r="J136" s="57"/>
      <c r="K136" s="52"/>
      <c r="L136" s="57"/>
      <c r="M136" s="52"/>
      <c r="N136" s="58"/>
      <c r="AF136" s="39"/>
      <c r="AG136" s="47"/>
      <c r="AH136" s="47"/>
      <c r="AL136" s="3" t="s">
        <v>63</v>
      </c>
      <c r="AN136" s="47"/>
    </row>
    <row r="137" spans="1:40" s="4" customFormat="1" ht="15" x14ac:dyDescent="0.25">
      <c r="A137" s="48"/>
      <c r="B137" s="49"/>
      <c r="C137" s="375" t="s">
        <v>65</v>
      </c>
      <c r="D137" s="375"/>
      <c r="E137" s="375"/>
      <c r="F137" s="59"/>
      <c r="G137" s="60"/>
      <c r="H137" s="60"/>
      <c r="I137" s="60"/>
      <c r="J137" s="61">
        <v>237.82</v>
      </c>
      <c r="K137" s="60"/>
      <c r="L137" s="61">
        <v>62.9</v>
      </c>
      <c r="M137" s="60"/>
      <c r="N137" s="62"/>
      <c r="AF137" s="39"/>
      <c r="AG137" s="47"/>
      <c r="AH137" s="47"/>
      <c r="AM137" s="3" t="s">
        <v>65</v>
      </c>
      <c r="AN137" s="47"/>
    </row>
    <row r="138" spans="1:40" s="4" customFormat="1" ht="15" x14ac:dyDescent="0.25">
      <c r="A138" s="56"/>
      <c r="B138" s="49"/>
      <c r="C138" s="372" t="s">
        <v>66</v>
      </c>
      <c r="D138" s="372"/>
      <c r="E138" s="372"/>
      <c r="F138" s="51"/>
      <c r="G138" s="52"/>
      <c r="H138" s="52"/>
      <c r="I138" s="52"/>
      <c r="J138" s="57"/>
      <c r="K138" s="52"/>
      <c r="L138" s="53">
        <v>62.9</v>
      </c>
      <c r="M138" s="52"/>
      <c r="N138" s="55">
        <v>2198.98</v>
      </c>
      <c r="AF138" s="39"/>
      <c r="AG138" s="47"/>
      <c r="AH138" s="47"/>
      <c r="AL138" s="3" t="s">
        <v>66</v>
      </c>
      <c r="AN138" s="47"/>
    </row>
    <row r="139" spans="1:40" s="4" customFormat="1" ht="34.5" x14ac:dyDescent="0.25">
      <c r="A139" s="56"/>
      <c r="B139" s="49" t="s">
        <v>2136</v>
      </c>
      <c r="C139" s="372" t="s">
        <v>2137</v>
      </c>
      <c r="D139" s="372"/>
      <c r="E139" s="372"/>
      <c r="F139" s="51" t="s">
        <v>69</v>
      </c>
      <c r="G139" s="63">
        <v>89</v>
      </c>
      <c r="H139" s="52"/>
      <c r="I139" s="63">
        <v>89</v>
      </c>
      <c r="J139" s="57"/>
      <c r="K139" s="52"/>
      <c r="L139" s="53">
        <v>55.98</v>
      </c>
      <c r="M139" s="52"/>
      <c r="N139" s="55">
        <v>1957.09</v>
      </c>
      <c r="AF139" s="39"/>
      <c r="AG139" s="47"/>
      <c r="AH139" s="47"/>
      <c r="AL139" s="3" t="s">
        <v>2137</v>
      </c>
      <c r="AN139" s="47"/>
    </row>
    <row r="140" spans="1:40" s="4" customFormat="1" ht="34.5" x14ac:dyDescent="0.25">
      <c r="A140" s="56"/>
      <c r="B140" s="49" t="s">
        <v>2138</v>
      </c>
      <c r="C140" s="372" t="s">
        <v>2139</v>
      </c>
      <c r="D140" s="372"/>
      <c r="E140" s="372"/>
      <c r="F140" s="51" t="s">
        <v>69</v>
      </c>
      <c r="G140" s="63">
        <v>41</v>
      </c>
      <c r="H140" s="52"/>
      <c r="I140" s="63">
        <v>41</v>
      </c>
      <c r="J140" s="57"/>
      <c r="K140" s="52"/>
      <c r="L140" s="53">
        <v>25.79</v>
      </c>
      <c r="M140" s="52"/>
      <c r="N140" s="64">
        <v>901.58</v>
      </c>
      <c r="AF140" s="39"/>
      <c r="AG140" s="47"/>
      <c r="AH140" s="47"/>
      <c r="AL140" s="3" t="s">
        <v>2139</v>
      </c>
      <c r="AN140" s="47"/>
    </row>
    <row r="141" spans="1:40" s="4" customFormat="1" ht="15" x14ac:dyDescent="0.25">
      <c r="A141" s="65"/>
      <c r="B141" s="66"/>
      <c r="C141" s="374" t="s">
        <v>72</v>
      </c>
      <c r="D141" s="374"/>
      <c r="E141" s="374"/>
      <c r="F141" s="42"/>
      <c r="G141" s="43"/>
      <c r="H141" s="43"/>
      <c r="I141" s="43"/>
      <c r="J141" s="45"/>
      <c r="K141" s="43"/>
      <c r="L141" s="67">
        <v>144.66999999999999</v>
      </c>
      <c r="M141" s="60"/>
      <c r="N141" s="46"/>
      <c r="AF141" s="39"/>
      <c r="AG141" s="47"/>
      <c r="AH141" s="47"/>
      <c r="AN141" s="47" t="s">
        <v>72</v>
      </c>
    </row>
    <row r="142" spans="1:40" s="4" customFormat="1" ht="15" x14ac:dyDescent="0.25">
      <c r="A142" s="381" t="s">
        <v>3856</v>
      </c>
      <c r="B142" s="382"/>
      <c r="C142" s="382"/>
      <c r="D142" s="382"/>
      <c r="E142" s="382"/>
      <c r="F142" s="382"/>
      <c r="G142" s="382"/>
      <c r="H142" s="382"/>
      <c r="I142" s="382"/>
      <c r="J142" s="382"/>
      <c r="K142" s="382"/>
      <c r="L142" s="382"/>
      <c r="M142" s="382"/>
      <c r="N142" s="383"/>
      <c r="AF142" s="39"/>
      <c r="AG142" s="47" t="s">
        <v>3856</v>
      </c>
      <c r="AH142" s="47"/>
      <c r="AN142" s="47"/>
    </row>
    <row r="143" spans="1:40" s="4" customFormat="1" ht="34.5" x14ac:dyDescent="0.25">
      <c r="A143" s="40" t="s">
        <v>250</v>
      </c>
      <c r="B143" s="41" t="s">
        <v>3857</v>
      </c>
      <c r="C143" s="374" t="s">
        <v>3858</v>
      </c>
      <c r="D143" s="374"/>
      <c r="E143" s="374"/>
      <c r="F143" s="42" t="s">
        <v>3848</v>
      </c>
      <c r="G143" s="43">
        <v>0.3</v>
      </c>
      <c r="H143" s="44">
        <v>1</v>
      </c>
      <c r="I143" s="120">
        <v>0.3</v>
      </c>
      <c r="J143" s="45"/>
      <c r="K143" s="43"/>
      <c r="L143" s="45"/>
      <c r="M143" s="43"/>
      <c r="N143" s="46"/>
      <c r="AF143" s="39"/>
      <c r="AG143" s="47"/>
      <c r="AH143" s="47" t="s">
        <v>3858</v>
      </c>
      <c r="AN143" s="47"/>
    </row>
    <row r="144" spans="1:40" s="4" customFormat="1" ht="15" x14ac:dyDescent="0.25">
      <c r="A144" s="69"/>
      <c r="B144" s="50"/>
      <c r="C144" s="372" t="s">
        <v>680</v>
      </c>
      <c r="D144" s="372"/>
      <c r="E144" s="372"/>
      <c r="F144" s="372"/>
      <c r="G144" s="372"/>
      <c r="H144" s="372"/>
      <c r="I144" s="372"/>
      <c r="J144" s="372"/>
      <c r="K144" s="372"/>
      <c r="L144" s="372"/>
      <c r="M144" s="372"/>
      <c r="N144" s="377"/>
      <c r="AF144" s="39"/>
      <c r="AG144" s="47"/>
      <c r="AH144" s="47"/>
      <c r="AI144" s="3" t="s">
        <v>680</v>
      </c>
      <c r="AN144" s="47"/>
    </row>
    <row r="145" spans="1:40" s="4" customFormat="1" ht="22.5" x14ac:dyDescent="0.25">
      <c r="A145" s="103"/>
      <c r="B145" s="49" t="s">
        <v>217</v>
      </c>
      <c r="C145" s="368" t="s">
        <v>218</v>
      </c>
      <c r="D145" s="368"/>
      <c r="E145" s="368"/>
      <c r="F145" s="368"/>
      <c r="G145" s="368"/>
      <c r="H145" s="368"/>
      <c r="I145" s="368"/>
      <c r="J145" s="368"/>
      <c r="K145" s="368"/>
      <c r="L145" s="368"/>
      <c r="M145" s="368"/>
      <c r="N145" s="376"/>
      <c r="AF145" s="39"/>
      <c r="AG145" s="47"/>
      <c r="AH145" s="47"/>
      <c r="AJ145" s="3" t="s">
        <v>218</v>
      </c>
      <c r="AN145" s="47"/>
    </row>
    <row r="146" spans="1:40" s="4" customFormat="1" ht="15" x14ac:dyDescent="0.25">
      <c r="A146" s="48"/>
      <c r="B146" s="49" t="s">
        <v>58</v>
      </c>
      <c r="C146" s="372" t="s">
        <v>62</v>
      </c>
      <c r="D146" s="372"/>
      <c r="E146" s="372"/>
      <c r="F146" s="51"/>
      <c r="G146" s="52"/>
      <c r="H146" s="52"/>
      <c r="I146" s="52"/>
      <c r="J146" s="53">
        <v>112.29</v>
      </c>
      <c r="K146" s="54">
        <v>1.1499999999999999</v>
      </c>
      <c r="L146" s="53">
        <v>38.74</v>
      </c>
      <c r="M146" s="54">
        <v>34.96</v>
      </c>
      <c r="N146" s="55">
        <v>1354.35</v>
      </c>
      <c r="AF146" s="39"/>
      <c r="AG146" s="47"/>
      <c r="AH146" s="47"/>
      <c r="AK146" s="3" t="s">
        <v>62</v>
      </c>
      <c r="AN146" s="47"/>
    </row>
    <row r="147" spans="1:40" s="4" customFormat="1" ht="15" x14ac:dyDescent="0.25">
      <c r="A147" s="56"/>
      <c r="B147" s="49"/>
      <c r="C147" s="372" t="s">
        <v>63</v>
      </c>
      <c r="D147" s="372"/>
      <c r="E147" s="372"/>
      <c r="F147" s="51" t="s">
        <v>64</v>
      </c>
      <c r="G147" s="104">
        <v>13.4</v>
      </c>
      <c r="H147" s="54">
        <v>1.1499999999999999</v>
      </c>
      <c r="I147" s="109">
        <v>4.6230000000000002</v>
      </c>
      <c r="J147" s="57"/>
      <c r="K147" s="52"/>
      <c r="L147" s="57"/>
      <c r="M147" s="52"/>
      <c r="N147" s="58"/>
      <c r="AF147" s="39"/>
      <c r="AG147" s="47"/>
      <c r="AH147" s="47"/>
      <c r="AL147" s="3" t="s">
        <v>63</v>
      </c>
      <c r="AN147" s="47"/>
    </row>
    <row r="148" spans="1:40" s="4" customFormat="1" ht="15" x14ac:dyDescent="0.25">
      <c r="A148" s="48"/>
      <c r="B148" s="49"/>
      <c r="C148" s="375" t="s">
        <v>65</v>
      </c>
      <c r="D148" s="375"/>
      <c r="E148" s="375"/>
      <c r="F148" s="59"/>
      <c r="G148" s="60"/>
      <c r="H148" s="60"/>
      <c r="I148" s="60"/>
      <c r="J148" s="61">
        <v>112.29</v>
      </c>
      <c r="K148" s="60"/>
      <c r="L148" s="61">
        <v>38.74</v>
      </c>
      <c r="M148" s="60"/>
      <c r="N148" s="62"/>
      <c r="AF148" s="39"/>
      <c r="AG148" s="47"/>
      <c r="AH148" s="47"/>
      <c r="AM148" s="3" t="s">
        <v>65</v>
      </c>
      <c r="AN148" s="47"/>
    </row>
    <row r="149" spans="1:40" s="4" customFormat="1" ht="15" x14ac:dyDescent="0.25">
      <c r="A149" s="56"/>
      <c r="B149" s="49"/>
      <c r="C149" s="372" t="s">
        <v>66</v>
      </c>
      <c r="D149" s="372"/>
      <c r="E149" s="372"/>
      <c r="F149" s="51"/>
      <c r="G149" s="52"/>
      <c r="H149" s="52"/>
      <c r="I149" s="52"/>
      <c r="J149" s="57"/>
      <c r="K149" s="52"/>
      <c r="L149" s="53">
        <v>38.74</v>
      </c>
      <c r="M149" s="52"/>
      <c r="N149" s="55">
        <v>1354.35</v>
      </c>
      <c r="AF149" s="39"/>
      <c r="AG149" s="47"/>
      <c r="AH149" s="47"/>
      <c r="AL149" s="3" t="s">
        <v>66</v>
      </c>
      <c r="AN149" s="47"/>
    </row>
    <row r="150" spans="1:40" s="4" customFormat="1" ht="34.5" x14ac:dyDescent="0.25">
      <c r="A150" s="56"/>
      <c r="B150" s="49" t="s">
        <v>2136</v>
      </c>
      <c r="C150" s="372" t="s">
        <v>2137</v>
      </c>
      <c r="D150" s="372"/>
      <c r="E150" s="372"/>
      <c r="F150" s="51" t="s">
        <v>69</v>
      </c>
      <c r="G150" s="63">
        <v>89</v>
      </c>
      <c r="H150" s="52"/>
      <c r="I150" s="63">
        <v>89</v>
      </c>
      <c r="J150" s="57"/>
      <c r="K150" s="52"/>
      <c r="L150" s="53">
        <v>34.479999999999997</v>
      </c>
      <c r="M150" s="52"/>
      <c r="N150" s="55">
        <v>1205.3699999999999</v>
      </c>
      <c r="AF150" s="39"/>
      <c r="AG150" s="47"/>
      <c r="AH150" s="47"/>
      <c r="AL150" s="3" t="s">
        <v>2137</v>
      </c>
      <c r="AN150" s="47"/>
    </row>
    <row r="151" spans="1:40" s="4" customFormat="1" ht="34.5" x14ac:dyDescent="0.25">
      <c r="A151" s="56"/>
      <c r="B151" s="49" t="s">
        <v>2138</v>
      </c>
      <c r="C151" s="372" t="s">
        <v>2139</v>
      </c>
      <c r="D151" s="372"/>
      <c r="E151" s="372"/>
      <c r="F151" s="51" t="s">
        <v>69</v>
      </c>
      <c r="G151" s="63">
        <v>41</v>
      </c>
      <c r="H151" s="52"/>
      <c r="I151" s="63">
        <v>41</v>
      </c>
      <c r="J151" s="57"/>
      <c r="K151" s="52"/>
      <c r="L151" s="53">
        <v>15.88</v>
      </c>
      <c r="M151" s="52"/>
      <c r="N151" s="64">
        <v>555.28</v>
      </c>
      <c r="AF151" s="39"/>
      <c r="AG151" s="47"/>
      <c r="AH151" s="47"/>
      <c r="AL151" s="3" t="s">
        <v>2139</v>
      </c>
      <c r="AN151" s="47"/>
    </row>
    <row r="152" spans="1:40" s="4" customFormat="1" ht="15" x14ac:dyDescent="0.25">
      <c r="A152" s="65"/>
      <c r="B152" s="66"/>
      <c r="C152" s="374" t="s">
        <v>72</v>
      </c>
      <c r="D152" s="374"/>
      <c r="E152" s="374"/>
      <c r="F152" s="42"/>
      <c r="G152" s="43"/>
      <c r="H152" s="43"/>
      <c r="I152" s="43"/>
      <c r="J152" s="45"/>
      <c r="K152" s="43"/>
      <c r="L152" s="67">
        <v>89.1</v>
      </c>
      <c r="M152" s="60"/>
      <c r="N152" s="46"/>
      <c r="AF152" s="39"/>
      <c r="AG152" s="47"/>
      <c r="AH152" s="47"/>
      <c r="AN152" s="47" t="s">
        <v>72</v>
      </c>
    </row>
    <row r="153" spans="1:40" s="4" customFormat="1" ht="34.5" x14ac:dyDescent="0.25">
      <c r="A153" s="40" t="s">
        <v>256</v>
      </c>
      <c r="B153" s="41" t="s">
        <v>3859</v>
      </c>
      <c r="C153" s="374" t="s">
        <v>3860</v>
      </c>
      <c r="D153" s="374"/>
      <c r="E153" s="374"/>
      <c r="F153" s="42" t="s">
        <v>3848</v>
      </c>
      <c r="G153" s="43">
        <v>0.01</v>
      </c>
      <c r="H153" s="44">
        <v>1</v>
      </c>
      <c r="I153" s="68">
        <v>0.01</v>
      </c>
      <c r="J153" s="45"/>
      <c r="K153" s="43"/>
      <c r="L153" s="45"/>
      <c r="M153" s="43"/>
      <c r="N153" s="46"/>
      <c r="AF153" s="39"/>
      <c r="AG153" s="47"/>
      <c r="AH153" s="47" t="s">
        <v>3860</v>
      </c>
      <c r="AN153" s="47"/>
    </row>
    <row r="154" spans="1:40" s="4" customFormat="1" ht="15" x14ac:dyDescent="0.25">
      <c r="A154" s="69"/>
      <c r="B154" s="50"/>
      <c r="C154" s="372" t="s">
        <v>894</v>
      </c>
      <c r="D154" s="372"/>
      <c r="E154" s="372"/>
      <c r="F154" s="372"/>
      <c r="G154" s="372"/>
      <c r="H154" s="372"/>
      <c r="I154" s="372"/>
      <c r="J154" s="372"/>
      <c r="K154" s="372"/>
      <c r="L154" s="372"/>
      <c r="M154" s="372"/>
      <c r="N154" s="377"/>
      <c r="AF154" s="39"/>
      <c r="AG154" s="47"/>
      <c r="AH154" s="47"/>
      <c r="AI154" s="3" t="s">
        <v>894</v>
      </c>
      <c r="AN154" s="47"/>
    </row>
    <row r="155" spans="1:40" s="4" customFormat="1" ht="22.5" x14ac:dyDescent="0.25">
      <c r="A155" s="103"/>
      <c r="B155" s="49" t="s">
        <v>217</v>
      </c>
      <c r="C155" s="368" t="s">
        <v>218</v>
      </c>
      <c r="D155" s="368"/>
      <c r="E155" s="368"/>
      <c r="F155" s="368"/>
      <c r="G155" s="368"/>
      <c r="H155" s="368"/>
      <c r="I155" s="368"/>
      <c r="J155" s="368"/>
      <c r="K155" s="368"/>
      <c r="L155" s="368"/>
      <c r="M155" s="368"/>
      <c r="N155" s="376"/>
      <c r="AF155" s="39"/>
      <c r="AG155" s="47"/>
      <c r="AH155" s="47"/>
      <c r="AJ155" s="3" t="s">
        <v>218</v>
      </c>
      <c r="AN155" s="47"/>
    </row>
    <row r="156" spans="1:40" s="4" customFormat="1" ht="15" x14ac:dyDescent="0.25">
      <c r="A156" s="48"/>
      <c r="B156" s="49" t="s">
        <v>58</v>
      </c>
      <c r="C156" s="372" t="s">
        <v>62</v>
      </c>
      <c r="D156" s="372"/>
      <c r="E156" s="372"/>
      <c r="F156" s="51"/>
      <c r="G156" s="52"/>
      <c r="H156" s="52"/>
      <c r="I156" s="52"/>
      <c r="J156" s="53">
        <v>181.01</v>
      </c>
      <c r="K156" s="54">
        <v>1.1499999999999999</v>
      </c>
      <c r="L156" s="53">
        <v>2.08</v>
      </c>
      <c r="M156" s="54">
        <v>34.96</v>
      </c>
      <c r="N156" s="64">
        <v>72.72</v>
      </c>
      <c r="AF156" s="39"/>
      <c r="AG156" s="47"/>
      <c r="AH156" s="47"/>
      <c r="AK156" s="3" t="s">
        <v>62</v>
      </c>
      <c r="AN156" s="47"/>
    </row>
    <row r="157" spans="1:40" s="4" customFormat="1" ht="15" x14ac:dyDescent="0.25">
      <c r="A157" s="56"/>
      <c r="B157" s="49"/>
      <c r="C157" s="372" t="s">
        <v>63</v>
      </c>
      <c r="D157" s="372"/>
      <c r="E157" s="372"/>
      <c r="F157" s="51" t="s">
        <v>64</v>
      </c>
      <c r="G157" s="104">
        <v>21.6</v>
      </c>
      <c r="H157" s="54">
        <v>1.1499999999999999</v>
      </c>
      <c r="I157" s="70">
        <v>0.24840000000000001</v>
      </c>
      <c r="J157" s="57"/>
      <c r="K157" s="52"/>
      <c r="L157" s="57"/>
      <c r="M157" s="52"/>
      <c r="N157" s="58"/>
      <c r="AF157" s="39"/>
      <c r="AG157" s="47"/>
      <c r="AH157" s="47"/>
      <c r="AL157" s="3" t="s">
        <v>63</v>
      </c>
      <c r="AN157" s="47"/>
    </row>
    <row r="158" spans="1:40" s="4" customFormat="1" ht="15" x14ac:dyDescent="0.25">
      <c r="A158" s="48"/>
      <c r="B158" s="49"/>
      <c r="C158" s="375" t="s">
        <v>65</v>
      </c>
      <c r="D158" s="375"/>
      <c r="E158" s="375"/>
      <c r="F158" s="59"/>
      <c r="G158" s="60"/>
      <c r="H158" s="60"/>
      <c r="I158" s="60"/>
      <c r="J158" s="61">
        <v>181.01</v>
      </c>
      <c r="K158" s="60"/>
      <c r="L158" s="61">
        <v>2.08</v>
      </c>
      <c r="M158" s="60"/>
      <c r="N158" s="62"/>
      <c r="AF158" s="39"/>
      <c r="AG158" s="47"/>
      <c r="AH158" s="47"/>
      <c r="AM158" s="3" t="s">
        <v>65</v>
      </c>
      <c r="AN158" s="47"/>
    </row>
    <row r="159" spans="1:40" s="4" customFormat="1" ht="15" x14ac:dyDescent="0.25">
      <c r="A159" s="56"/>
      <c r="B159" s="49"/>
      <c r="C159" s="372" t="s">
        <v>66</v>
      </c>
      <c r="D159" s="372"/>
      <c r="E159" s="372"/>
      <c r="F159" s="51"/>
      <c r="G159" s="52"/>
      <c r="H159" s="52"/>
      <c r="I159" s="52"/>
      <c r="J159" s="57"/>
      <c r="K159" s="52"/>
      <c r="L159" s="53">
        <v>2.08</v>
      </c>
      <c r="M159" s="52"/>
      <c r="N159" s="64">
        <v>72.72</v>
      </c>
      <c r="AF159" s="39"/>
      <c r="AG159" s="47"/>
      <c r="AH159" s="47"/>
      <c r="AL159" s="3" t="s">
        <v>66</v>
      </c>
      <c r="AN159" s="47"/>
    </row>
    <row r="160" spans="1:40" s="4" customFormat="1" ht="34.5" x14ac:dyDescent="0.25">
      <c r="A160" s="56"/>
      <c r="B160" s="49" t="s">
        <v>2136</v>
      </c>
      <c r="C160" s="372" t="s">
        <v>2137</v>
      </c>
      <c r="D160" s="372"/>
      <c r="E160" s="372"/>
      <c r="F160" s="51" t="s">
        <v>69</v>
      </c>
      <c r="G160" s="63">
        <v>89</v>
      </c>
      <c r="H160" s="52"/>
      <c r="I160" s="63">
        <v>89</v>
      </c>
      <c r="J160" s="57"/>
      <c r="K160" s="52"/>
      <c r="L160" s="53">
        <v>1.85</v>
      </c>
      <c r="M160" s="52"/>
      <c r="N160" s="64">
        <v>64.72</v>
      </c>
      <c r="AF160" s="39"/>
      <c r="AG160" s="47"/>
      <c r="AH160" s="47"/>
      <c r="AL160" s="3" t="s">
        <v>2137</v>
      </c>
      <c r="AN160" s="47"/>
    </row>
    <row r="161" spans="1:40" s="4" customFormat="1" ht="34.5" x14ac:dyDescent="0.25">
      <c r="A161" s="56"/>
      <c r="B161" s="49" t="s">
        <v>2138</v>
      </c>
      <c r="C161" s="372" t="s">
        <v>2139</v>
      </c>
      <c r="D161" s="372"/>
      <c r="E161" s="372"/>
      <c r="F161" s="51" t="s">
        <v>69</v>
      </c>
      <c r="G161" s="63">
        <v>41</v>
      </c>
      <c r="H161" s="52"/>
      <c r="I161" s="63">
        <v>41</v>
      </c>
      <c r="J161" s="57"/>
      <c r="K161" s="52"/>
      <c r="L161" s="53">
        <v>0.85</v>
      </c>
      <c r="M161" s="52"/>
      <c r="N161" s="64">
        <v>29.82</v>
      </c>
      <c r="AF161" s="39"/>
      <c r="AG161" s="47"/>
      <c r="AH161" s="47"/>
      <c r="AL161" s="3" t="s">
        <v>2139</v>
      </c>
      <c r="AN161" s="47"/>
    </row>
    <row r="162" spans="1:40" s="4" customFormat="1" ht="15" x14ac:dyDescent="0.25">
      <c r="A162" s="65"/>
      <c r="B162" s="66"/>
      <c r="C162" s="374" t="s">
        <v>72</v>
      </c>
      <c r="D162" s="374"/>
      <c r="E162" s="374"/>
      <c r="F162" s="42"/>
      <c r="G162" s="43"/>
      <c r="H162" s="43"/>
      <c r="I162" s="43"/>
      <c r="J162" s="45"/>
      <c r="K162" s="43"/>
      <c r="L162" s="67">
        <v>4.78</v>
      </c>
      <c r="M162" s="60"/>
      <c r="N162" s="46"/>
      <c r="AF162" s="39"/>
      <c r="AG162" s="47"/>
      <c r="AH162" s="47"/>
      <c r="AN162" s="47" t="s">
        <v>72</v>
      </c>
    </row>
    <row r="163" spans="1:40" s="4" customFormat="1" ht="34.5" x14ac:dyDescent="0.25">
      <c r="A163" s="40" t="s">
        <v>260</v>
      </c>
      <c r="B163" s="41" t="s">
        <v>3861</v>
      </c>
      <c r="C163" s="374" t="s">
        <v>3862</v>
      </c>
      <c r="D163" s="374"/>
      <c r="E163" s="374"/>
      <c r="F163" s="42" t="s">
        <v>3848</v>
      </c>
      <c r="G163" s="43">
        <v>0.02</v>
      </c>
      <c r="H163" s="44">
        <v>1</v>
      </c>
      <c r="I163" s="68">
        <v>0.02</v>
      </c>
      <c r="J163" s="45"/>
      <c r="K163" s="43"/>
      <c r="L163" s="45"/>
      <c r="M163" s="43"/>
      <c r="N163" s="46"/>
      <c r="AF163" s="39"/>
      <c r="AG163" s="47"/>
      <c r="AH163" s="47" t="s">
        <v>3862</v>
      </c>
      <c r="AN163" s="47"/>
    </row>
    <row r="164" spans="1:40" s="4" customFormat="1" ht="15" x14ac:dyDescent="0.25">
      <c r="A164" s="69"/>
      <c r="B164" s="50"/>
      <c r="C164" s="372" t="s">
        <v>708</v>
      </c>
      <c r="D164" s="372"/>
      <c r="E164" s="372"/>
      <c r="F164" s="372"/>
      <c r="G164" s="372"/>
      <c r="H164" s="372"/>
      <c r="I164" s="372"/>
      <c r="J164" s="372"/>
      <c r="K164" s="372"/>
      <c r="L164" s="372"/>
      <c r="M164" s="372"/>
      <c r="N164" s="377"/>
      <c r="AF164" s="39"/>
      <c r="AG164" s="47"/>
      <c r="AH164" s="47"/>
      <c r="AI164" s="3" t="s">
        <v>708</v>
      </c>
      <c r="AN164" s="47"/>
    </row>
    <row r="165" spans="1:40" s="4" customFormat="1" ht="22.5" x14ac:dyDescent="0.25">
      <c r="A165" s="103"/>
      <c r="B165" s="49" t="s">
        <v>217</v>
      </c>
      <c r="C165" s="368" t="s">
        <v>218</v>
      </c>
      <c r="D165" s="368"/>
      <c r="E165" s="368"/>
      <c r="F165" s="368"/>
      <c r="G165" s="368"/>
      <c r="H165" s="368"/>
      <c r="I165" s="368"/>
      <c r="J165" s="368"/>
      <c r="K165" s="368"/>
      <c r="L165" s="368"/>
      <c r="M165" s="368"/>
      <c r="N165" s="376"/>
      <c r="AF165" s="39"/>
      <c r="AG165" s="47"/>
      <c r="AH165" s="47"/>
      <c r="AJ165" s="3" t="s">
        <v>218</v>
      </c>
      <c r="AN165" s="47"/>
    </row>
    <row r="166" spans="1:40" s="4" customFormat="1" ht="15" x14ac:dyDescent="0.25">
      <c r="A166" s="48"/>
      <c r="B166" s="49" t="s">
        <v>58</v>
      </c>
      <c r="C166" s="372" t="s">
        <v>62</v>
      </c>
      <c r="D166" s="372"/>
      <c r="E166" s="372"/>
      <c r="F166" s="51"/>
      <c r="G166" s="52"/>
      <c r="H166" s="52"/>
      <c r="I166" s="52"/>
      <c r="J166" s="53">
        <v>406.43</v>
      </c>
      <c r="K166" s="54">
        <v>1.1499999999999999</v>
      </c>
      <c r="L166" s="53">
        <v>9.35</v>
      </c>
      <c r="M166" s="54">
        <v>34.96</v>
      </c>
      <c r="N166" s="64">
        <v>326.88</v>
      </c>
      <c r="AF166" s="39"/>
      <c r="AG166" s="47"/>
      <c r="AH166" s="47"/>
      <c r="AK166" s="3" t="s">
        <v>62</v>
      </c>
      <c r="AN166" s="47"/>
    </row>
    <row r="167" spans="1:40" s="4" customFormat="1" ht="15" x14ac:dyDescent="0.25">
      <c r="A167" s="56"/>
      <c r="B167" s="49"/>
      <c r="C167" s="372" t="s">
        <v>63</v>
      </c>
      <c r="D167" s="372"/>
      <c r="E167" s="372"/>
      <c r="F167" s="51" t="s">
        <v>64</v>
      </c>
      <c r="G167" s="104">
        <v>48.5</v>
      </c>
      <c r="H167" s="54">
        <v>1.1499999999999999</v>
      </c>
      <c r="I167" s="70">
        <v>1.1154999999999999</v>
      </c>
      <c r="J167" s="57"/>
      <c r="K167" s="52"/>
      <c r="L167" s="57"/>
      <c r="M167" s="52"/>
      <c r="N167" s="58"/>
      <c r="AF167" s="39"/>
      <c r="AG167" s="47"/>
      <c r="AH167" s="47"/>
      <c r="AL167" s="3" t="s">
        <v>63</v>
      </c>
      <c r="AN167" s="47"/>
    </row>
    <row r="168" spans="1:40" s="4" customFormat="1" ht="15" x14ac:dyDescent="0.25">
      <c r="A168" s="48"/>
      <c r="B168" s="49"/>
      <c r="C168" s="375" t="s">
        <v>65</v>
      </c>
      <c r="D168" s="375"/>
      <c r="E168" s="375"/>
      <c r="F168" s="59"/>
      <c r="G168" s="60"/>
      <c r="H168" s="60"/>
      <c r="I168" s="60"/>
      <c r="J168" s="61">
        <v>406.43</v>
      </c>
      <c r="K168" s="60"/>
      <c r="L168" s="61">
        <v>9.35</v>
      </c>
      <c r="M168" s="60"/>
      <c r="N168" s="62"/>
      <c r="AF168" s="39"/>
      <c r="AG168" s="47"/>
      <c r="AH168" s="47"/>
      <c r="AM168" s="3" t="s">
        <v>65</v>
      </c>
      <c r="AN168" s="47"/>
    </row>
    <row r="169" spans="1:40" s="4" customFormat="1" ht="15" x14ac:dyDescent="0.25">
      <c r="A169" s="56"/>
      <c r="B169" s="49"/>
      <c r="C169" s="372" t="s">
        <v>66</v>
      </c>
      <c r="D169" s="372"/>
      <c r="E169" s="372"/>
      <c r="F169" s="51"/>
      <c r="G169" s="52"/>
      <c r="H169" s="52"/>
      <c r="I169" s="52"/>
      <c r="J169" s="57"/>
      <c r="K169" s="52"/>
      <c r="L169" s="53">
        <v>9.35</v>
      </c>
      <c r="M169" s="52"/>
      <c r="N169" s="64">
        <v>326.88</v>
      </c>
      <c r="AF169" s="39"/>
      <c r="AG169" s="47"/>
      <c r="AH169" s="47"/>
      <c r="AL169" s="3" t="s">
        <v>66</v>
      </c>
      <c r="AN169" s="47"/>
    </row>
    <row r="170" spans="1:40" s="4" customFormat="1" ht="34.5" x14ac:dyDescent="0.25">
      <c r="A170" s="56"/>
      <c r="B170" s="49" t="s">
        <v>2136</v>
      </c>
      <c r="C170" s="372" t="s">
        <v>2137</v>
      </c>
      <c r="D170" s="372"/>
      <c r="E170" s="372"/>
      <c r="F170" s="51" t="s">
        <v>69</v>
      </c>
      <c r="G170" s="63">
        <v>89</v>
      </c>
      <c r="H170" s="52"/>
      <c r="I170" s="63">
        <v>89</v>
      </c>
      <c r="J170" s="57"/>
      <c r="K170" s="52"/>
      <c r="L170" s="53">
        <v>8.32</v>
      </c>
      <c r="M170" s="52"/>
      <c r="N170" s="64">
        <v>290.92</v>
      </c>
      <c r="AF170" s="39"/>
      <c r="AG170" s="47"/>
      <c r="AH170" s="47"/>
      <c r="AL170" s="3" t="s">
        <v>2137</v>
      </c>
      <c r="AN170" s="47"/>
    </row>
    <row r="171" spans="1:40" s="4" customFormat="1" ht="34.5" x14ac:dyDescent="0.25">
      <c r="A171" s="56"/>
      <c r="B171" s="49" t="s">
        <v>2138</v>
      </c>
      <c r="C171" s="372" t="s">
        <v>2139</v>
      </c>
      <c r="D171" s="372"/>
      <c r="E171" s="372"/>
      <c r="F171" s="51" t="s">
        <v>69</v>
      </c>
      <c r="G171" s="63">
        <v>41</v>
      </c>
      <c r="H171" s="52"/>
      <c r="I171" s="63">
        <v>41</v>
      </c>
      <c r="J171" s="57"/>
      <c r="K171" s="52"/>
      <c r="L171" s="53">
        <v>3.83</v>
      </c>
      <c r="M171" s="52"/>
      <c r="N171" s="64">
        <v>134.02000000000001</v>
      </c>
      <c r="AF171" s="39"/>
      <c r="AG171" s="47"/>
      <c r="AH171" s="47"/>
      <c r="AL171" s="3" t="s">
        <v>2139</v>
      </c>
      <c r="AN171" s="47"/>
    </row>
    <row r="172" spans="1:40" s="4" customFormat="1" ht="15" x14ac:dyDescent="0.25">
      <c r="A172" s="65"/>
      <c r="B172" s="66"/>
      <c r="C172" s="374" t="s">
        <v>72</v>
      </c>
      <c r="D172" s="374"/>
      <c r="E172" s="374"/>
      <c r="F172" s="42"/>
      <c r="G172" s="43"/>
      <c r="H172" s="43"/>
      <c r="I172" s="43"/>
      <c r="J172" s="45"/>
      <c r="K172" s="43"/>
      <c r="L172" s="67">
        <v>21.5</v>
      </c>
      <c r="M172" s="60"/>
      <c r="N172" s="46"/>
      <c r="AF172" s="39"/>
      <c r="AG172" s="47"/>
      <c r="AH172" s="47"/>
      <c r="AN172" s="47" t="s">
        <v>72</v>
      </c>
    </row>
    <row r="173" spans="1:40" s="4" customFormat="1" ht="34.5" x14ac:dyDescent="0.25">
      <c r="A173" s="40" t="s">
        <v>269</v>
      </c>
      <c r="B173" s="41" t="s">
        <v>3863</v>
      </c>
      <c r="C173" s="374" t="s">
        <v>3864</v>
      </c>
      <c r="D173" s="374"/>
      <c r="E173" s="374"/>
      <c r="F173" s="42" t="s">
        <v>3848</v>
      </c>
      <c r="G173" s="43">
        <v>0.25</v>
      </c>
      <c r="H173" s="44">
        <v>1</v>
      </c>
      <c r="I173" s="68">
        <v>0.25</v>
      </c>
      <c r="J173" s="45"/>
      <c r="K173" s="43"/>
      <c r="L173" s="45"/>
      <c r="M173" s="43"/>
      <c r="N173" s="46"/>
      <c r="AF173" s="39"/>
      <c r="AG173" s="47"/>
      <c r="AH173" s="47" t="s">
        <v>3864</v>
      </c>
      <c r="AN173" s="47"/>
    </row>
    <row r="174" spans="1:40" s="4" customFormat="1" ht="15" x14ac:dyDescent="0.25">
      <c r="A174" s="69"/>
      <c r="B174" s="50"/>
      <c r="C174" s="372" t="s">
        <v>2559</v>
      </c>
      <c r="D174" s="372"/>
      <c r="E174" s="372"/>
      <c r="F174" s="372"/>
      <c r="G174" s="372"/>
      <c r="H174" s="372"/>
      <c r="I174" s="372"/>
      <c r="J174" s="372"/>
      <c r="K174" s="372"/>
      <c r="L174" s="372"/>
      <c r="M174" s="372"/>
      <c r="N174" s="377"/>
      <c r="AF174" s="39"/>
      <c r="AG174" s="47"/>
      <c r="AH174" s="47"/>
      <c r="AI174" s="3" t="s">
        <v>2559</v>
      </c>
      <c r="AN174" s="47"/>
    </row>
    <row r="175" spans="1:40" s="4" customFormat="1" ht="22.5" x14ac:dyDescent="0.25">
      <c r="A175" s="103"/>
      <c r="B175" s="49" t="s">
        <v>217</v>
      </c>
      <c r="C175" s="368" t="s">
        <v>218</v>
      </c>
      <c r="D175" s="368"/>
      <c r="E175" s="368"/>
      <c r="F175" s="368"/>
      <c r="G175" s="368"/>
      <c r="H175" s="368"/>
      <c r="I175" s="368"/>
      <c r="J175" s="368"/>
      <c r="K175" s="368"/>
      <c r="L175" s="368"/>
      <c r="M175" s="368"/>
      <c r="N175" s="376"/>
      <c r="AF175" s="39"/>
      <c r="AG175" s="47"/>
      <c r="AH175" s="47"/>
      <c r="AJ175" s="3" t="s">
        <v>218</v>
      </c>
      <c r="AN175" s="47"/>
    </row>
    <row r="176" spans="1:40" s="4" customFormat="1" ht="15" x14ac:dyDescent="0.25">
      <c r="A176" s="48"/>
      <c r="B176" s="49" t="s">
        <v>58</v>
      </c>
      <c r="C176" s="372" t="s">
        <v>62</v>
      </c>
      <c r="D176" s="372"/>
      <c r="E176" s="372"/>
      <c r="F176" s="51"/>
      <c r="G176" s="52"/>
      <c r="H176" s="52"/>
      <c r="I176" s="52"/>
      <c r="J176" s="53">
        <v>686.67</v>
      </c>
      <c r="K176" s="54">
        <v>1.1499999999999999</v>
      </c>
      <c r="L176" s="53">
        <v>197.42</v>
      </c>
      <c r="M176" s="54">
        <v>34.96</v>
      </c>
      <c r="N176" s="55">
        <v>6901.8</v>
      </c>
      <c r="AF176" s="39"/>
      <c r="AG176" s="47"/>
      <c r="AH176" s="47"/>
      <c r="AK176" s="3" t="s">
        <v>62</v>
      </c>
      <c r="AN176" s="47"/>
    </row>
    <row r="177" spans="1:40" s="4" customFormat="1" ht="15" x14ac:dyDescent="0.25">
      <c r="A177" s="56"/>
      <c r="B177" s="49"/>
      <c r="C177" s="372" t="s">
        <v>63</v>
      </c>
      <c r="D177" s="372"/>
      <c r="E177" s="372"/>
      <c r="F177" s="51" t="s">
        <v>64</v>
      </c>
      <c r="G177" s="104">
        <v>80.5</v>
      </c>
      <c r="H177" s="54">
        <v>1.1499999999999999</v>
      </c>
      <c r="I177" s="114">
        <v>23.143750000000001</v>
      </c>
      <c r="J177" s="57"/>
      <c r="K177" s="52"/>
      <c r="L177" s="57"/>
      <c r="M177" s="52"/>
      <c r="N177" s="58"/>
      <c r="AF177" s="39"/>
      <c r="AG177" s="47"/>
      <c r="AH177" s="47"/>
      <c r="AL177" s="3" t="s">
        <v>63</v>
      </c>
      <c r="AN177" s="47"/>
    </row>
    <row r="178" spans="1:40" s="4" customFormat="1" ht="15" x14ac:dyDescent="0.25">
      <c r="A178" s="48"/>
      <c r="B178" s="49"/>
      <c r="C178" s="375" t="s">
        <v>65</v>
      </c>
      <c r="D178" s="375"/>
      <c r="E178" s="375"/>
      <c r="F178" s="59"/>
      <c r="G178" s="60"/>
      <c r="H178" s="60"/>
      <c r="I178" s="60"/>
      <c r="J178" s="61">
        <v>686.67</v>
      </c>
      <c r="K178" s="60"/>
      <c r="L178" s="61">
        <v>197.42</v>
      </c>
      <c r="M178" s="60"/>
      <c r="N178" s="62"/>
      <c r="AF178" s="39"/>
      <c r="AG178" s="47"/>
      <c r="AH178" s="47"/>
      <c r="AM178" s="3" t="s">
        <v>65</v>
      </c>
      <c r="AN178" s="47"/>
    </row>
    <row r="179" spans="1:40" s="4" customFormat="1" ht="15" x14ac:dyDescent="0.25">
      <c r="A179" s="56"/>
      <c r="B179" s="49"/>
      <c r="C179" s="372" t="s">
        <v>66</v>
      </c>
      <c r="D179" s="372"/>
      <c r="E179" s="372"/>
      <c r="F179" s="51"/>
      <c r="G179" s="52"/>
      <c r="H179" s="52"/>
      <c r="I179" s="52"/>
      <c r="J179" s="57"/>
      <c r="K179" s="52"/>
      <c r="L179" s="53">
        <v>197.42</v>
      </c>
      <c r="M179" s="52"/>
      <c r="N179" s="55">
        <v>6901.8</v>
      </c>
      <c r="AF179" s="39"/>
      <c r="AG179" s="47"/>
      <c r="AH179" s="47"/>
      <c r="AL179" s="3" t="s">
        <v>66</v>
      </c>
      <c r="AN179" s="47"/>
    </row>
    <row r="180" spans="1:40" s="4" customFormat="1" ht="34.5" x14ac:dyDescent="0.25">
      <c r="A180" s="56"/>
      <c r="B180" s="49" t="s">
        <v>2136</v>
      </c>
      <c r="C180" s="372" t="s">
        <v>2137</v>
      </c>
      <c r="D180" s="372"/>
      <c r="E180" s="372"/>
      <c r="F180" s="51" t="s">
        <v>69</v>
      </c>
      <c r="G180" s="63">
        <v>89</v>
      </c>
      <c r="H180" s="52"/>
      <c r="I180" s="63">
        <v>89</v>
      </c>
      <c r="J180" s="57"/>
      <c r="K180" s="52"/>
      <c r="L180" s="53">
        <v>175.7</v>
      </c>
      <c r="M180" s="52"/>
      <c r="N180" s="55">
        <v>6142.6</v>
      </c>
      <c r="AF180" s="39"/>
      <c r="AG180" s="47"/>
      <c r="AH180" s="47"/>
      <c r="AL180" s="3" t="s">
        <v>2137</v>
      </c>
      <c r="AN180" s="47"/>
    </row>
    <row r="181" spans="1:40" s="4" customFormat="1" ht="34.5" x14ac:dyDescent="0.25">
      <c r="A181" s="56"/>
      <c r="B181" s="49" t="s">
        <v>2138</v>
      </c>
      <c r="C181" s="372" t="s">
        <v>2139</v>
      </c>
      <c r="D181" s="372"/>
      <c r="E181" s="372"/>
      <c r="F181" s="51" t="s">
        <v>69</v>
      </c>
      <c r="G181" s="63">
        <v>41</v>
      </c>
      <c r="H181" s="52"/>
      <c r="I181" s="63">
        <v>41</v>
      </c>
      <c r="J181" s="57"/>
      <c r="K181" s="52"/>
      <c r="L181" s="53">
        <v>80.94</v>
      </c>
      <c r="M181" s="52"/>
      <c r="N181" s="55">
        <v>2829.74</v>
      </c>
      <c r="AF181" s="39"/>
      <c r="AG181" s="47"/>
      <c r="AH181" s="47"/>
      <c r="AL181" s="3" t="s">
        <v>2139</v>
      </c>
      <c r="AN181" s="47"/>
    </row>
    <row r="182" spans="1:40" s="4" customFormat="1" ht="15" x14ac:dyDescent="0.25">
      <c r="A182" s="65"/>
      <c r="B182" s="66"/>
      <c r="C182" s="374" t="s">
        <v>72</v>
      </c>
      <c r="D182" s="374"/>
      <c r="E182" s="374"/>
      <c r="F182" s="42"/>
      <c r="G182" s="43"/>
      <c r="H182" s="43"/>
      <c r="I182" s="43"/>
      <c r="J182" s="45"/>
      <c r="K182" s="43"/>
      <c r="L182" s="67">
        <v>454.06</v>
      </c>
      <c r="M182" s="60"/>
      <c r="N182" s="46"/>
      <c r="AF182" s="39"/>
      <c r="AG182" s="47"/>
      <c r="AH182" s="47"/>
      <c r="AN182" s="47" t="s">
        <v>72</v>
      </c>
    </row>
    <row r="183" spans="1:40" s="4" customFormat="1" ht="15" x14ac:dyDescent="0.25">
      <c r="A183" s="381" t="s">
        <v>3865</v>
      </c>
      <c r="B183" s="382"/>
      <c r="C183" s="382"/>
      <c r="D183" s="382"/>
      <c r="E183" s="382"/>
      <c r="F183" s="382"/>
      <c r="G183" s="382"/>
      <c r="H183" s="382"/>
      <c r="I183" s="382"/>
      <c r="J183" s="382"/>
      <c r="K183" s="382"/>
      <c r="L183" s="382"/>
      <c r="M183" s="382"/>
      <c r="N183" s="383"/>
      <c r="AF183" s="39"/>
      <c r="AG183" s="47" t="s">
        <v>3865</v>
      </c>
      <c r="AH183" s="47"/>
      <c r="AN183" s="47"/>
    </row>
    <row r="184" spans="1:40" s="4" customFormat="1" ht="34.5" x14ac:dyDescent="0.25">
      <c r="A184" s="40" t="s">
        <v>272</v>
      </c>
      <c r="B184" s="41" t="s">
        <v>3866</v>
      </c>
      <c r="C184" s="374" t="s">
        <v>3867</v>
      </c>
      <c r="D184" s="374"/>
      <c r="E184" s="374"/>
      <c r="F184" s="42" t="s">
        <v>3848</v>
      </c>
      <c r="G184" s="43">
        <v>0.65</v>
      </c>
      <c r="H184" s="44">
        <v>1</v>
      </c>
      <c r="I184" s="68">
        <v>0.65</v>
      </c>
      <c r="J184" s="45"/>
      <c r="K184" s="43"/>
      <c r="L184" s="45"/>
      <c r="M184" s="43"/>
      <c r="N184" s="46"/>
      <c r="AF184" s="39"/>
      <c r="AG184" s="47"/>
      <c r="AH184" s="47" t="s">
        <v>3867</v>
      </c>
      <c r="AN184" s="47"/>
    </row>
    <row r="185" spans="1:40" s="4" customFormat="1" ht="15" x14ac:dyDescent="0.25">
      <c r="A185" s="69"/>
      <c r="B185" s="50"/>
      <c r="C185" s="372" t="s">
        <v>1350</v>
      </c>
      <c r="D185" s="372"/>
      <c r="E185" s="372"/>
      <c r="F185" s="372"/>
      <c r="G185" s="372"/>
      <c r="H185" s="372"/>
      <c r="I185" s="372"/>
      <c r="J185" s="372"/>
      <c r="K185" s="372"/>
      <c r="L185" s="372"/>
      <c r="M185" s="372"/>
      <c r="N185" s="377"/>
      <c r="AF185" s="39"/>
      <c r="AG185" s="47"/>
      <c r="AH185" s="47"/>
      <c r="AI185" s="3" t="s">
        <v>1350</v>
      </c>
      <c r="AN185" s="47"/>
    </row>
    <row r="186" spans="1:40" s="4" customFormat="1" ht="22.5" x14ac:dyDescent="0.25">
      <c r="A186" s="103"/>
      <c r="B186" s="49" t="s">
        <v>217</v>
      </c>
      <c r="C186" s="368" t="s">
        <v>218</v>
      </c>
      <c r="D186" s="368"/>
      <c r="E186" s="368"/>
      <c r="F186" s="368"/>
      <c r="G186" s="368"/>
      <c r="H186" s="368"/>
      <c r="I186" s="368"/>
      <c r="J186" s="368"/>
      <c r="K186" s="368"/>
      <c r="L186" s="368"/>
      <c r="M186" s="368"/>
      <c r="N186" s="376"/>
      <c r="AF186" s="39"/>
      <c r="AG186" s="47"/>
      <c r="AH186" s="47"/>
      <c r="AJ186" s="3" t="s">
        <v>218</v>
      </c>
      <c r="AN186" s="47"/>
    </row>
    <row r="187" spans="1:40" s="4" customFormat="1" ht="15" x14ac:dyDescent="0.25">
      <c r="A187" s="48"/>
      <c r="B187" s="49" t="s">
        <v>58</v>
      </c>
      <c r="C187" s="372" t="s">
        <v>62</v>
      </c>
      <c r="D187" s="372"/>
      <c r="E187" s="372"/>
      <c r="F187" s="51"/>
      <c r="G187" s="52"/>
      <c r="H187" s="52"/>
      <c r="I187" s="52"/>
      <c r="J187" s="53">
        <v>131.57</v>
      </c>
      <c r="K187" s="54">
        <v>1.1499999999999999</v>
      </c>
      <c r="L187" s="53">
        <v>98.35</v>
      </c>
      <c r="M187" s="54">
        <v>34.96</v>
      </c>
      <c r="N187" s="55">
        <v>3438.32</v>
      </c>
      <c r="AF187" s="39"/>
      <c r="AG187" s="47"/>
      <c r="AH187" s="47"/>
      <c r="AK187" s="3" t="s">
        <v>62</v>
      </c>
      <c r="AN187" s="47"/>
    </row>
    <row r="188" spans="1:40" s="4" customFormat="1" ht="15" x14ac:dyDescent="0.25">
      <c r="A188" s="56"/>
      <c r="B188" s="49"/>
      <c r="C188" s="372" t="s">
        <v>63</v>
      </c>
      <c r="D188" s="372"/>
      <c r="E188" s="372"/>
      <c r="F188" s="51" t="s">
        <v>64</v>
      </c>
      <c r="G188" s="104">
        <v>15.7</v>
      </c>
      <c r="H188" s="54">
        <v>1.1499999999999999</v>
      </c>
      <c r="I188" s="114">
        <v>11.735749999999999</v>
      </c>
      <c r="J188" s="57"/>
      <c r="K188" s="52"/>
      <c r="L188" s="57"/>
      <c r="M188" s="52"/>
      <c r="N188" s="58"/>
      <c r="AF188" s="39"/>
      <c r="AG188" s="47"/>
      <c r="AH188" s="47"/>
      <c r="AL188" s="3" t="s">
        <v>63</v>
      </c>
      <c r="AN188" s="47"/>
    </row>
    <row r="189" spans="1:40" s="4" customFormat="1" ht="15" x14ac:dyDescent="0.25">
      <c r="A189" s="48"/>
      <c r="B189" s="49"/>
      <c r="C189" s="375" t="s">
        <v>65</v>
      </c>
      <c r="D189" s="375"/>
      <c r="E189" s="375"/>
      <c r="F189" s="59"/>
      <c r="G189" s="60"/>
      <c r="H189" s="60"/>
      <c r="I189" s="60"/>
      <c r="J189" s="61">
        <v>131.57</v>
      </c>
      <c r="K189" s="60"/>
      <c r="L189" s="61">
        <v>98.35</v>
      </c>
      <c r="M189" s="60"/>
      <c r="N189" s="62"/>
      <c r="AF189" s="39"/>
      <c r="AG189" s="47"/>
      <c r="AH189" s="47"/>
      <c r="AM189" s="3" t="s">
        <v>65</v>
      </c>
      <c r="AN189" s="47"/>
    </row>
    <row r="190" spans="1:40" s="4" customFormat="1" ht="15" x14ac:dyDescent="0.25">
      <c r="A190" s="56"/>
      <c r="B190" s="49"/>
      <c r="C190" s="372" t="s">
        <v>66</v>
      </c>
      <c r="D190" s="372"/>
      <c r="E190" s="372"/>
      <c r="F190" s="51"/>
      <c r="G190" s="52"/>
      <c r="H190" s="52"/>
      <c r="I190" s="52"/>
      <c r="J190" s="57"/>
      <c r="K190" s="52"/>
      <c r="L190" s="53">
        <v>98.35</v>
      </c>
      <c r="M190" s="52"/>
      <c r="N190" s="55">
        <v>3438.32</v>
      </c>
      <c r="AF190" s="39"/>
      <c r="AG190" s="47"/>
      <c r="AH190" s="47"/>
      <c r="AL190" s="3" t="s">
        <v>66</v>
      </c>
      <c r="AN190" s="47"/>
    </row>
    <row r="191" spans="1:40" s="4" customFormat="1" ht="34.5" x14ac:dyDescent="0.25">
      <c r="A191" s="56"/>
      <c r="B191" s="49" t="s">
        <v>2136</v>
      </c>
      <c r="C191" s="372" t="s">
        <v>2137</v>
      </c>
      <c r="D191" s="372"/>
      <c r="E191" s="372"/>
      <c r="F191" s="51" t="s">
        <v>69</v>
      </c>
      <c r="G191" s="63">
        <v>89</v>
      </c>
      <c r="H191" s="52"/>
      <c r="I191" s="63">
        <v>89</v>
      </c>
      <c r="J191" s="57"/>
      <c r="K191" s="52"/>
      <c r="L191" s="53">
        <v>87.53</v>
      </c>
      <c r="M191" s="52"/>
      <c r="N191" s="55">
        <v>3060.1</v>
      </c>
      <c r="AF191" s="39"/>
      <c r="AG191" s="47"/>
      <c r="AH191" s="47"/>
      <c r="AL191" s="3" t="s">
        <v>2137</v>
      </c>
      <c r="AN191" s="47"/>
    </row>
    <row r="192" spans="1:40" s="4" customFormat="1" ht="34.5" x14ac:dyDescent="0.25">
      <c r="A192" s="56"/>
      <c r="B192" s="49" t="s">
        <v>2138</v>
      </c>
      <c r="C192" s="372" t="s">
        <v>2139</v>
      </c>
      <c r="D192" s="372"/>
      <c r="E192" s="372"/>
      <c r="F192" s="51" t="s">
        <v>69</v>
      </c>
      <c r="G192" s="63">
        <v>41</v>
      </c>
      <c r="H192" s="52"/>
      <c r="I192" s="63">
        <v>41</v>
      </c>
      <c r="J192" s="57"/>
      <c r="K192" s="52"/>
      <c r="L192" s="53">
        <v>40.32</v>
      </c>
      <c r="M192" s="52"/>
      <c r="N192" s="55">
        <v>1409.71</v>
      </c>
      <c r="AF192" s="39"/>
      <c r="AG192" s="47"/>
      <c r="AH192" s="47"/>
      <c r="AL192" s="3" t="s">
        <v>2139</v>
      </c>
      <c r="AN192" s="47"/>
    </row>
    <row r="193" spans="1:40" s="4" customFormat="1" ht="15" x14ac:dyDescent="0.25">
      <c r="A193" s="65"/>
      <c r="B193" s="66"/>
      <c r="C193" s="374" t="s">
        <v>72</v>
      </c>
      <c r="D193" s="374"/>
      <c r="E193" s="374"/>
      <c r="F193" s="42"/>
      <c r="G193" s="43"/>
      <c r="H193" s="43"/>
      <c r="I193" s="43"/>
      <c r="J193" s="45"/>
      <c r="K193" s="43"/>
      <c r="L193" s="67">
        <v>226.2</v>
      </c>
      <c r="M193" s="60"/>
      <c r="N193" s="46"/>
      <c r="AF193" s="39"/>
      <c r="AG193" s="47"/>
      <c r="AH193" s="47"/>
      <c r="AN193" s="47" t="s">
        <v>72</v>
      </c>
    </row>
    <row r="194" spans="1:40" s="4" customFormat="1" ht="34.5" x14ac:dyDescent="0.25">
      <c r="A194" s="40" t="s">
        <v>276</v>
      </c>
      <c r="B194" s="41" t="s">
        <v>3868</v>
      </c>
      <c r="C194" s="374" t="s">
        <v>3869</v>
      </c>
      <c r="D194" s="374"/>
      <c r="E194" s="374"/>
      <c r="F194" s="42" t="s">
        <v>3848</v>
      </c>
      <c r="G194" s="43">
        <v>0.02</v>
      </c>
      <c r="H194" s="44">
        <v>1</v>
      </c>
      <c r="I194" s="68">
        <v>0.02</v>
      </c>
      <c r="J194" s="45"/>
      <c r="K194" s="43"/>
      <c r="L194" s="45"/>
      <c r="M194" s="43"/>
      <c r="N194" s="46"/>
      <c r="AF194" s="39"/>
      <c r="AG194" s="47"/>
      <c r="AH194" s="47" t="s">
        <v>3869</v>
      </c>
      <c r="AN194" s="47"/>
    </row>
    <row r="195" spans="1:40" s="4" customFormat="1" ht="15" x14ac:dyDescent="0.25">
      <c r="A195" s="69"/>
      <c r="B195" s="50"/>
      <c r="C195" s="372" t="s">
        <v>708</v>
      </c>
      <c r="D195" s="372"/>
      <c r="E195" s="372"/>
      <c r="F195" s="372"/>
      <c r="G195" s="372"/>
      <c r="H195" s="372"/>
      <c r="I195" s="372"/>
      <c r="J195" s="372"/>
      <c r="K195" s="372"/>
      <c r="L195" s="372"/>
      <c r="M195" s="372"/>
      <c r="N195" s="377"/>
      <c r="AF195" s="39"/>
      <c r="AG195" s="47"/>
      <c r="AH195" s="47"/>
      <c r="AI195" s="3" t="s">
        <v>708</v>
      </c>
      <c r="AN195" s="47"/>
    </row>
    <row r="196" spans="1:40" s="4" customFormat="1" ht="22.5" x14ac:dyDescent="0.25">
      <c r="A196" s="103"/>
      <c r="B196" s="49" t="s">
        <v>217</v>
      </c>
      <c r="C196" s="368" t="s">
        <v>218</v>
      </c>
      <c r="D196" s="368"/>
      <c r="E196" s="368"/>
      <c r="F196" s="368"/>
      <c r="G196" s="368"/>
      <c r="H196" s="368"/>
      <c r="I196" s="368"/>
      <c r="J196" s="368"/>
      <c r="K196" s="368"/>
      <c r="L196" s="368"/>
      <c r="M196" s="368"/>
      <c r="N196" s="376"/>
      <c r="AF196" s="39"/>
      <c r="AG196" s="47"/>
      <c r="AH196" s="47"/>
      <c r="AJ196" s="3" t="s">
        <v>218</v>
      </c>
      <c r="AN196" s="47"/>
    </row>
    <row r="197" spans="1:40" s="4" customFormat="1" ht="15" x14ac:dyDescent="0.25">
      <c r="A197" s="48"/>
      <c r="B197" s="49" t="s">
        <v>58</v>
      </c>
      <c r="C197" s="372" t="s">
        <v>62</v>
      </c>
      <c r="D197" s="372"/>
      <c r="E197" s="372"/>
      <c r="F197" s="51"/>
      <c r="G197" s="52"/>
      <c r="H197" s="52"/>
      <c r="I197" s="52"/>
      <c r="J197" s="53">
        <v>212.85</v>
      </c>
      <c r="K197" s="54">
        <v>1.1499999999999999</v>
      </c>
      <c r="L197" s="53">
        <v>4.9000000000000004</v>
      </c>
      <c r="M197" s="54">
        <v>34.96</v>
      </c>
      <c r="N197" s="64">
        <v>171.3</v>
      </c>
      <c r="AF197" s="39"/>
      <c r="AG197" s="47"/>
      <c r="AH197" s="47"/>
      <c r="AK197" s="3" t="s">
        <v>62</v>
      </c>
      <c r="AN197" s="47"/>
    </row>
    <row r="198" spans="1:40" s="4" customFormat="1" ht="15" x14ac:dyDescent="0.25">
      <c r="A198" s="56"/>
      <c r="B198" s="49"/>
      <c r="C198" s="372" t="s">
        <v>63</v>
      </c>
      <c r="D198" s="372"/>
      <c r="E198" s="372"/>
      <c r="F198" s="51" t="s">
        <v>64</v>
      </c>
      <c r="G198" s="104">
        <v>25.4</v>
      </c>
      <c r="H198" s="54">
        <v>1.1499999999999999</v>
      </c>
      <c r="I198" s="70">
        <v>0.58420000000000005</v>
      </c>
      <c r="J198" s="57"/>
      <c r="K198" s="52"/>
      <c r="L198" s="57"/>
      <c r="M198" s="52"/>
      <c r="N198" s="58"/>
      <c r="AF198" s="39"/>
      <c r="AG198" s="47"/>
      <c r="AH198" s="47"/>
      <c r="AL198" s="3" t="s">
        <v>63</v>
      </c>
      <c r="AN198" s="47"/>
    </row>
    <row r="199" spans="1:40" s="4" customFormat="1" ht="15" x14ac:dyDescent="0.25">
      <c r="A199" s="48"/>
      <c r="B199" s="49"/>
      <c r="C199" s="375" t="s">
        <v>65</v>
      </c>
      <c r="D199" s="375"/>
      <c r="E199" s="375"/>
      <c r="F199" s="59"/>
      <c r="G199" s="60"/>
      <c r="H199" s="60"/>
      <c r="I199" s="60"/>
      <c r="J199" s="61">
        <v>212.85</v>
      </c>
      <c r="K199" s="60"/>
      <c r="L199" s="61">
        <v>4.9000000000000004</v>
      </c>
      <c r="M199" s="60"/>
      <c r="N199" s="62"/>
      <c r="AF199" s="39"/>
      <c r="AG199" s="47"/>
      <c r="AH199" s="47"/>
      <c r="AM199" s="3" t="s">
        <v>65</v>
      </c>
      <c r="AN199" s="47"/>
    </row>
    <row r="200" spans="1:40" s="4" customFormat="1" ht="15" x14ac:dyDescent="0.25">
      <c r="A200" s="56"/>
      <c r="B200" s="49"/>
      <c r="C200" s="372" t="s">
        <v>66</v>
      </c>
      <c r="D200" s="372"/>
      <c r="E200" s="372"/>
      <c r="F200" s="51"/>
      <c r="G200" s="52"/>
      <c r="H200" s="52"/>
      <c r="I200" s="52"/>
      <c r="J200" s="57"/>
      <c r="K200" s="52"/>
      <c r="L200" s="53">
        <v>4.9000000000000004</v>
      </c>
      <c r="M200" s="52"/>
      <c r="N200" s="64">
        <v>171.3</v>
      </c>
      <c r="AF200" s="39"/>
      <c r="AG200" s="47"/>
      <c r="AH200" s="47"/>
      <c r="AL200" s="3" t="s">
        <v>66</v>
      </c>
      <c r="AN200" s="47"/>
    </row>
    <row r="201" spans="1:40" s="4" customFormat="1" ht="34.5" x14ac:dyDescent="0.25">
      <c r="A201" s="56"/>
      <c r="B201" s="49" t="s">
        <v>2136</v>
      </c>
      <c r="C201" s="372" t="s">
        <v>2137</v>
      </c>
      <c r="D201" s="372"/>
      <c r="E201" s="372"/>
      <c r="F201" s="51" t="s">
        <v>69</v>
      </c>
      <c r="G201" s="63">
        <v>89</v>
      </c>
      <c r="H201" s="52"/>
      <c r="I201" s="63">
        <v>89</v>
      </c>
      <c r="J201" s="57"/>
      <c r="K201" s="52"/>
      <c r="L201" s="53">
        <v>4.3600000000000003</v>
      </c>
      <c r="M201" s="52"/>
      <c r="N201" s="64">
        <v>152.46</v>
      </c>
      <c r="AF201" s="39"/>
      <c r="AG201" s="47"/>
      <c r="AH201" s="47"/>
      <c r="AL201" s="3" t="s">
        <v>2137</v>
      </c>
      <c r="AN201" s="47"/>
    </row>
    <row r="202" spans="1:40" s="4" customFormat="1" ht="34.5" x14ac:dyDescent="0.25">
      <c r="A202" s="56"/>
      <c r="B202" s="49" t="s">
        <v>2138</v>
      </c>
      <c r="C202" s="372" t="s">
        <v>2139</v>
      </c>
      <c r="D202" s="372"/>
      <c r="E202" s="372"/>
      <c r="F202" s="51" t="s">
        <v>69</v>
      </c>
      <c r="G202" s="63">
        <v>41</v>
      </c>
      <c r="H202" s="52"/>
      <c r="I202" s="63">
        <v>41</v>
      </c>
      <c r="J202" s="57"/>
      <c r="K202" s="52"/>
      <c r="L202" s="53">
        <v>2.0099999999999998</v>
      </c>
      <c r="M202" s="52"/>
      <c r="N202" s="64">
        <v>70.23</v>
      </c>
      <c r="AF202" s="39"/>
      <c r="AG202" s="47"/>
      <c r="AH202" s="47"/>
      <c r="AL202" s="3" t="s">
        <v>2139</v>
      </c>
      <c r="AN202" s="47"/>
    </row>
    <row r="203" spans="1:40" s="4" customFormat="1" ht="15" x14ac:dyDescent="0.25">
      <c r="A203" s="65"/>
      <c r="B203" s="66"/>
      <c r="C203" s="374" t="s">
        <v>72</v>
      </c>
      <c r="D203" s="374"/>
      <c r="E203" s="374"/>
      <c r="F203" s="42"/>
      <c r="G203" s="43"/>
      <c r="H203" s="43"/>
      <c r="I203" s="43"/>
      <c r="J203" s="45"/>
      <c r="K203" s="43"/>
      <c r="L203" s="67">
        <v>11.27</v>
      </c>
      <c r="M203" s="60"/>
      <c r="N203" s="46"/>
      <c r="AF203" s="39"/>
      <c r="AG203" s="47"/>
      <c r="AH203" s="47"/>
      <c r="AN203" s="47" t="s">
        <v>72</v>
      </c>
    </row>
    <row r="204" spans="1:40" s="4" customFormat="1" ht="34.5" x14ac:dyDescent="0.25">
      <c r="A204" s="40" t="s">
        <v>280</v>
      </c>
      <c r="B204" s="41" t="s">
        <v>3846</v>
      </c>
      <c r="C204" s="374" t="s">
        <v>3847</v>
      </c>
      <c r="D204" s="374"/>
      <c r="E204" s="374"/>
      <c r="F204" s="42" t="s">
        <v>3848</v>
      </c>
      <c r="G204" s="43">
        <v>0.04</v>
      </c>
      <c r="H204" s="44">
        <v>1</v>
      </c>
      <c r="I204" s="68">
        <v>0.04</v>
      </c>
      <c r="J204" s="45"/>
      <c r="K204" s="43"/>
      <c r="L204" s="45"/>
      <c r="M204" s="43"/>
      <c r="N204" s="46"/>
      <c r="AF204" s="39"/>
      <c r="AG204" s="47"/>
      <c r="AH204" s="47" t="s">
        <v>3847</v>
      </c>
      <c r="AN204" s="47"/>
    </row>
    <row r="205" spans="1:40" s="4" customFormat="1" ht="15" x14ac:dyDescent="0.25">
      <c r="A205" s="69"/>
      <c r="B205" s="50"/>
      <c r="C205" s="372" t="s">
        <v>675</v>
      </c>
      <c r="D205" s="372"/>
      <c r="E205" s="372"/>
      <c r="F205" s="372"/>
      <c r="G205" s="372"/>
      <c r="H205" s="372"/>
      <c r="I205" s="372"/>
      <c r="J205" s="372"/>
      <c r="K205" s="372"/>
      <c r="L205" s="372"/>
      <c r="M205" s="372"/>
      <c r="N205" s="377"/>
      <c r="AF205" s="39"/>
      <c r="AG205" s="47"/>
      <c r="AH205" s="47"/>
      <c r="AI205" s="3" t="s">
        <v>675</v>
      </c>
      <c r="AN205" s="47"/>
    </row>
    <row r="206" spans="1:40" s="4" customFormat="1" ht="22.5" x14ac:dyDescent="0.25">
      <c r="A206" s="103"/>
      <c r="B206" s="49" t="s">
        <v>217</v>
      </c>
      <c r="C206" s="368" t="s">
        <v>218</v>
      </c>
      <c r="D206" s="368"/>
      <c r="E206" s="368"/>
      <c r="F206" s="368"/>
      <c r="G206" s="368"/>
      <c r="H206" s="368"/>
      <c r="I206" s="368"/>
      <c r="J206" s="368"/>
      <c r="K206" s="368"/>
      <c r="L206" s="368"/>
      <c r="M206" s="368"/>
      <c r="N206" s="376"/>
      <c r="AF206" s="39"/>
      <c r="AG206" s="47"/>
      <c r="AH206" s="47"/>
      <c r="AJ206" s="3" t="s">
        <v>218</v>
      </c>
      <c r="AN206" s="47"/>
    </row>
    <row r="207" spans="1:40" s="4" customFormat="1" ht="15" x14ac:dyDescent="0.25">
      <c r="A207" s="48"/>
      <c r="B207" s="49" t="s">
        <v>58</v>
      </c>
      <c r="C207" s="372" t="s">
        <v>62</v>
      </c>
      <c r="D207" s="372"/>
      <c r="E207" s="372"/>
      <c r="F207" s="51"/>
      <c r="G207" s="52"/>
      <c r="H207" s="52"/>
      <c r="I207" s="52"/>
      <c r="J207" s="53">
        <v>287.43</v>
      </c>
      <c r="K207" s="54">
        <v>1.1499999999999999</v>
      </c>
      <c r="L207" s="53">
        <v>13.22</v>
      </c>
      <c r="M207" s="54">
        <v>34.96</v>
      </c>
      <c r="N207" s="64">
        <v>462.17</v>
      </c>
      <c r="AF207" s="39"/>
      <c r="AG207" s="47"/>
      <c r="AH207" s="47"/>
      <c r="AK207" s="3" t="s">
        <v>62</v>
      </c>
      <c r="AN207" s="47"/>
    </row>
    <row r="208" spans="1:40" s="4" customFormat="1" ht="15" x14ac:dyDescent="0.25">
      <c r="A208" s="56"/>
      <c r="B208" s="49"/>
      <c r="C208" s="372" t="s">
        <v>63</v>
      </c>
      <c r="D208" s="372"/>
      <c r="E208" s="372"/>
      <c r="F208" s="51" t="s">
        <v>64</v>
      </c>
      <c r="G208" s="104">
        <v>34.299999999999997</v>
      </c>
      <c r="H208" s="54">
        <v>1.1499999999999999</v>
      </c>
      <c r="I208" s="70">
        <v>1.5778000000000001</v>
      </c>
      <c r="J208" s="57"/>
      <c r="K208" s="52"/>
      <c r="L208" s="57"/>
      <c r="M208" s="52"/>
      <c r="N208" s="58"/>
      <c r="AF208" s="39"/>
      <c r="AG208" s="47"/>
      <c r="AH208" s="47"/>
      <c r="AL208" s="3" t="s">
        <v>63</v>
      </c>
      <c r="AN208" s="47"/>
    </row>
    <row r="209" spans="1:40" s="4" customFormat="1" ht="15" x14ac:dyDescent="0.25">
      <c r="A209" s="48"/>
      <c r="B209" s="49"/>
      <c r="C209" s="375" t="s">
        <v>65</v>
      </c>
      <c r="D209" s="375"/>
      <c r="E209" s="375"/>
      <c r="F209" s="59"/>
      <c r="G209" s="60"/>
      <c r="H209" s="60"/>
      <c r="I209" s="60"/>
      <c r="J209" s="61">
        <v>287.43</v>
      </c>
      <c r="K209" s="60"/>
      <c r="L209" s="61">
        <v>13.22</v>
      </c>
      <c r="M209" s="60"/>
      <c r="N209" s="62"/>
      <c r="AF209" s="39"/>
      <c r="AG209" s="47"/>
      <c r="AH209" s="47"/>
      <c r="AM209" s="3" t="s">
        <v>65</v>
      </c>
      <c r="AN209" s="47"/>
    </row>
    <row r="210" spans="1:40" s="4" customFormat="1" ht="15" x14ac:dyDescent="0.25">
      <c r="A210" s="56"/>
      <c r="B210" s="49"/>
      <c r="C210" s="372" t="s">
        <v>66</v>
      </c>
      <c r="D210" s="372"/>
      <c r="E210" s="372"/>
      <c r="F210" s="51"/>
      <c r="G210" s="52"/>
      <c r="H210" s="52"/>
      <c r="I210" s="52"/>
      <c r="J210" s="57"/>
      <c r="K210" s="52"/>
      <c r="L210" s="53">
        <v>13.22</v>
      </c>
      <c r="M210" s="52"/>
      <c r="N210" s="64">
        <v>462.17</v>
      </c>
      <c r="AF210" s="39"/>
      <c r="AG210" s="47"/>
      <c r="AH210" s="47"/>
      <c r="AL210" s="3" t="s">
        <v>66</v>
      </c>
      <c r="AN210" s="47"/>
    </row>
    <row r="211" spans="1:40" s="4" customFormat="1" ht="34.5" x14ac:dyDescent="0.25">
      <c r="A211" s="56"/>
      <c r="B211" s="49" t="s">
        <v>2136</v>
      </c>
      <c r="C211" s="372" t="s">
        <v>2137</v>
      </c>
      <c r="D211" s="372"/>
      <c r="E211" s="372"/>
      <c r="F211" s="51" t="s">
        <v>69</v>
      </c>
      <c r="G211" s="63">
        <v>89</v>
      </c>
      <c r="H211" s="52"/>
      <c r="I211" s="63">
        <v>89</v>
      </c>
      <c r="J211" s="57"/>
      <c r="K211" s="52"/>
      <c r="L211" s="53">
        <v>11.77</v>
      </c>
      <c r="M211" s="52"/>
      <c r="N211" s="64">
        <v>411.33</v>
      </c>
      <c r="AF211" s="39"/>
      <c r="AG211" s="47"/>
      <c r="AH211" s="47"/>
      <c r="AL211" s="3" t="s">
        <v>2137</v>
      </c>
      <c r="AN211" s="47"/>
    </row>
    <row r="212" spans="1:40" s="4" customFormat="1" ht="34.5" x14ac:dyDescent="0.25">
      <c r="A212" s="56"/>
      <c r="B212" s="49" t="s">
        <v>2138</v>
      </c>
      <c r="C212" s="372" t="s">
        <v>2139</v>
      </c>
      <c r="D212" s="372"/>
      <c r="E212" s="372"/>
      <c r="F212" s="51" t="s">
        <v>69</v>
      </c>
      <c r="G212" s="63">
        <v>41</v>
      </c>
      <c r="H212" s="52"/>
      <c r="I212" s="63">
        <v>41</v>
      </c>
      <c r="J212" s="57"/>
      <c r="K212" s="52"/>
      <c r="L212" s="53">
        <v>5.42</v>
      </c>
      <c r="M212" s="52"/>
      <c r="N212" s="64">
        <v>189.49</v>
      </c>
      <c r="AF212" s="39"/>
      <c r="AG212" s="47"/>
      <c r="AH212" s="47"/>
      <c r="AL212" s="3" t="s">
        <v>2139</v>
      </c>
      <c r="AN212" s="47"/>
    </row>
    <row r="213" spans="1:40" s="4" customFormat="1" ht="15" x14ac:dyDescent="0.25">
      <c r="A213" s="65"/>
      <c r="B213" s="66"/>
      <c r="C213" s="374" t="s">
        <v>72</v>
      </c>
      <c r="D213" s="374"/>
      <c r="E213" s="374"/>
      <c r="F213" s="42"/>
      <c r="G213" s="43"/>
      <c r="H213" s="43"/>
      <c r="I213" s="43"/>
      <c r="J213" s="45"/>
      <c r="K213" s="43"/>
      <c r="L213" s="67">
        <v>30.41</v>
      </c>
      <c r="M213" s="60"/>
      <c r="N213" s="46"/>
      <c r="AF213" s="39"/>
      <c r="AG213" s="47"/>
      <c r="AH213" s="47"/>
      <c r="AN213" s="47" t="s">
        <v>72</v>
      </c>
    </row>
    <row r="214" spans="1:40" s="4" customFormat="1" ht="34.5" x14ac:dyDescent="0.25">
      <c r="A214" s="40" t="s">
        <v>282</v>
      </c>
      <c r="B214" s="41" t="s">
        <v>3849</v>
      </c>
      <c r="C214" s="374" t="s">
        <v>3850</v>
      </c>
      <c r="D214" s="374"/>
      <c r="E214" s="374"/>
      <c r="F214" s="42" t="s">
        <v>3848</v>
      </c>
      <c r="G214" s="43">
        <v>0.02</v>
      </c>
      <c r="H214" s="44">
        <v>1</v>
      </c>
      <c r="I214" s="68">
        <v>0.02</v>
      </c>
      <c r="J214" s="45"/>
      <c r="K214" s="43"/>
      <c r="L214" s="45"/>
      <c r="M214" s="43"/>
      <c r="N214" s="46"/>
      <c r="AF214" s="39"/>
      <c r="AG214" s="47"/>
      <c r="AH214" s="47" t="s">
        <v>3850</v>
      </c>
      <c r="AN214" s="47"/>
    </row>
    <row r="215" spans="1:40" s="4" customFormat="1" ht="15" x14ac:dyDescent="0.25">
      <c r="A215" s="69"/>
      <c r="B215" s="50"/>
      <c r="C215" s="372" t="s">
        <v>708</v>
      </c>
      <c r="D215" s="372"/>
      <c r="E215" s="372"/>
      <c r="F215" s="372"/>
      <c r="G215" s="372"/>
      <c r="H215" s="372"/>
      <c r="I215" s="372"/>
      <c r="J215" s="372"/>
      <c r="K215" s="372"/>
      <c r="L215" s="372"/>
      <c r="M215" s="372"/>
      <c r="N215" s="377"/>
      <c r="AF215" s="39"/>
      <c r="AG215" s="47"/>
      <c r="AH215" s="47"/>
      <c r="AI215" s="3" t="s">
        <v>708</v>
      </c>
      <c r="AN215" s="47"/>
    </row>
    <row r="216" spans="1:40" s="4" customFormat="1" ht="22.5" x14ac:dyDescent="0.25">
      <c r="A216" s="103"/>
      <c r="B216" s="49" t="s">
        <v>217</v>
      </c>
      <c r="C216" s="368" t="s">
        <v>218</v>
      </c>
      <c r="D216" s="368"/>
      <c r="E216" s="368"/>
      <c r="F216" s="368"/>
      <c r="G216" s="368"/>
      <c r="H216" s="368"/>
      <c r="I216" s="368"/>
      <c r="J216" s="368"/>
      <c r="K216" s="368"/>
      <c r="L216" s="368"/>
      <c r="M216" s="368"/>
      <c r="N216" s="376"/>
      <c r="AF216" s="39"/>
      <c r="AG216" s="47"/>
      <c r="AH216" s="47"/>
      <c r="AJ216" s="3" t="s">
        <v>218</v>
      </c>
      <c r="AN216" s="47"/>
    </row>
    <row r="217" spans="1:40" s="4" customFormat="1" ht="15" x14ac:dyDescent="0.25">
      <c r="A217" s="48"/>
      <c r="B217" s="49" t="s">
        <v>58</v>
      </c>
      <c r="C217" s="372" t="s">
        <v>62</v>
      </c>
      <c r="D217" s="372"/>
      <c r="E217" s="372"/>
      <c r="F217" s="51"/>
      <c r="G217" s="52"/>
      <c r="H217" s="52"/>
      <c r="I217" s="52"/>
      <c r="J217" s="53">
        <v>384.64</v>
      </c>
      <c r="K217" s="54">
        <v>1.1499999999999999</v>
      </c>
      <c r="L217" s="53">
        <v>8.85</v>
      </c>
      <c r="M217" s="54">
        <v>34.96</v>
      </c>
      <c r="N217" s="64">
        <v>309.39999999999998</v>
      </c>
      <c r="AF217" s="39"/>
      <c r="AG217" s="47"/>
      <c r="AH217" s="47"/>
      <c r="AK217" s="3" t="s">
        <v>62</v>
      </c>
      <c r="AN217" s="47"/>
    </row>
    <row r="218" spans="1:40" s="4" customFormat="1" ht="15" x14ac:dyDescent="0.25">
      <c r="A218" s="56"/>
      <c r="B218" s="49"/>
      <c r="C218" s="372" t="s">
        <v>63</v>
      </c>
      <c r="D218" s="372"/>
      <c r="E218" s="372"/>
      <c r="F218" s="51" t="s">
        <v>64</v>
      </c>
      <c r="G218" s="104">
        <v>45.9</v>
      </c>
      <c r="H218" s="54">
        <v>1.1499999999999999</v>
      </c>
      <c r="I218" s="70">
        <v>1.0557000000000001</v>
      </c>
      <c r="J218" s="57"/>
      <c r="K218" s="52"/>
      <c r="L218" s="57"/>
      <c r="M218" s="52"/>
      <c r="N218" s="58"/>
      <c r="AF218" s="39"/>
      <c r="AG218" s="47"/>
      <c r="AH218" s="47"/>
      <c r="AL218" s="3" t="s">
        <v>63</v>
      </c>
      <c r="AN218" s="47"/>
    </row>
    <row r="219" spans="1:40" s="4" customFormat="1" ht="15" x14ac:dyDescent="0.25">
      <c r="A219" s="48"/>
      <c r="B219" s="49"/>
      <c r="C219" s="375" t="s">
        <v>65</v>
      </c>
      <c r="D219" s="375"/>
      <c r="E219" s="375"/>
      <c r="F219" s="59"/>
      <c r="G219" s="60"/>
      <c r="H219" s="60"/>
      <c r="I219" s="60"/>
      <c r="J219" s="61">
        <v>384.64</v>
      </c>
      <c r="K219" s="60"/>
      <c r="L219" s="61">
        <v>8.85</v>
      </c>
      <c r="M219" s="60"/>
      <c r="N219" s="62"/>
      <c r="AF219" s="39"/>
      <c r="AG219" s="47"/>
      <c r="AH219" s="47"/>
      <c r="AM219" s="3" t="s">
        <v>65</v>
      </c>
      <c r="AN219" s="47"/>
    </row>
    <row r="220" spans="1:40" s="4" customFormat="1" ht="15" x14ac:dyDescent="0.25">
      <c r="A220" s="56"/>
      <c r="B220" s="49"/>
      <c r="C220" s="372" t="s">
        <v>66</v>
      </c>
      <c r="D220" s="372"/>
      <c r="E220" s="372"/>
      <c r="F220" s="51"/>
      <c r="G220" s="52"/>
      <c r="H220" s="52"/>
      <c r="I220" s="52"/>
      <c r="J220" s="57"/>
      <c r="K220" s="52"/>
      <c r="L220" s="53">
        <v>8.85</v>
      </c>
      <c r="M220" s="52"/>
      <c r="N220" s="64">
        <v>309.39999999999998</v>
      </c>
      <c r="AF220" s="39"/>
      <c r="AG220" s="47"/>
      <c r="AH220" s="47"/>
      <c r="AL220" s="3" t="s">
        <v>66</v>
      </c>
      <c r="AN220" s="47"/>
    </row>
    <row r="221" spans="1:40" s="4" customFormat="1" ht="34.5" x14ac:dyDescent="0.25">
      <c r="A221" s="56"/>
      <c r="B221" s="49" t="s">
        <v>2136</v>
      </c>
      <c r="C221" s="372" t="s">
        <v>2137</v>
      </c>
      <c r="D221" s="372"/>
      <c r="E221" s="372"/>
      <c r="F221" s="51" t="s">
        <v>69</v>
      </c>
      <c r="G221" s="63">
        <v>89</v>
      </c>
      <c r="H221" s="52"/>
      <c r="I221" s="63">
        <v>89</v>
      </c>
      <c r="J221" s="57"/>
      <c r="K221" s="52"/>
      <c r="L221" s="53">
        <v>7.88</v>
      </c>
      <c r="M221" s="52"/>
      <c r="N221" s="64">
        <v>275.37</v>
      </c>
      <c r="AF221" s="39"/>
      <c r="AG221" s="47"/>
      <c r="AH221" s="47"/>
      <c r="AL221" s="3" t="s">
        <v>2137</v>
      </c>
      <c r="AN221" s="47"/>
    </row>
    <row r="222" spans="1:40" s="4" customFormat="1" ht="34.5" x14ac:dyDescent="0.25">
      <c r="A222" s="56"/>
      <c r="B222" s="49" t="s">
        <v>2138</v>
      </c>
      <c r="C222" s="372" t="s">
        <v>2139</v>
      </c>
      <c r="D222" s="372"/>
      <c r="E222" s="372"/>
      <c r="F222" s="51" t="s">
        <v>69</v>
      </c>
      <c r="G222" s="63">
        <v>41</v>
      </c>
      <c r="H222" s="52"/>
      <c r="I222" s="63">
        <v>41</v>
      </c>
      <c r="J222" s="57"/>
      <c r="K222" s="52"/>
      <c r="L222" s="53">
        <v>3.63</v>
      </c>
      <c r="M222" s="52"/>
      <c r="N222" s="64">
        <v>126.85</v>
      </c>
      <c r="AF222" s="39"/>
      <c r="AG222" s="47"/>
      <c r="AH222" s="47"/>
      <c r="AL222" s="3" t="s">
        <v>2139</v>
      </c>
      <c r="AN222" s="47"/>
    </row>
    <row r="223" spans="1:40" s="4" customFormat="1" ht="15" x14ac:dyDescent="0.25">
      <c r="A223" s="65"/>
      <c r="B223" s="66"/>
      <c r="C223" s="374" t="s">
        <v>72</v>
      </c>
      <c r="D223" s="374"/>
      <c r="E223" s="374"/>
      <c r="F223" s="42"/>
      <c r="G223" s="43"/>
      <c r="H223" s="43"/>
      <c r="I223" s="43"/>
      <c r="J223" s="45"/>
      <c r="K223" s="43"/>
      <c r="L223" s="67">
        <v>20.36</v>
      </c>
      <c r="M223" s="60"/>
      <c r="N223" s="46"/>
      <c r="AF223" s="39"/>
      <c r="AG223" s="47"/>
      <c r="AH223" s="47"/>
      <c r="AN223" s="47" t="s">
        <v>72</v>
      </c>
    </row>
    <row r="224" spans="1:40" s="4" customFormat="1" ht="34.5" x14ac:dyDescent="0.25">
      <c r="A224" s="40" t="s">
        <v>285</v>
      </c>
      <c r="B224" s="41" t="s">
        <v>3870</v>
      </c>
      <c r="C224" s="374" t="s">
        <v>3871</v>
      </c>
      <c r="D224" s="374"/>
      <c r="E224" s="374"/>
      <c r="F224" s="42" t="s">
        <v>3848</v>
      </c>
      <c r="G224" s="43">
        <v>0.08</v>
      </c>
      <c r="H224" s="44">
        <v>1</v>
      </c>
      <c r="I224" s="68">
        <v>0.08</v>
      </c>
      <c r="J224" s="45"/>
      <c r="K224" s="43"/>
      <c r="L224" s="45"/>
      <c r="M224" s="43"/>
      <c r="N224" s="46"/>
      <c r="AF224" s="39"/>
      <c r="AG224" s="47"/>
      <c r="AH224" s="47" t="s">
        <v>3871</v>
      </c>
      <c r="AN224" s="47"/>
    </row>
    <row r="225" spans="1:40" s="4" customFormat="1" ht="15" x14ac:dyDescent="0.25">
      <c r="A225" s="69"/>
      <c r="B225" s="50"/>
      <c r="C225" s="372" t="s">
        <v>77</v>
      </c>
      <c r="D225" s="372"/>
      <c r="E225" s="372"/>
      <c r="F225" s="372"/>
      <c r="G225" s="372"/>
      <c r="H225" s="372"/>
      <c r="I225" s="372"/>
      <c r="J225" s="372"/>
      <c r="K225" s="372"/>
      <c r="L225" s="372"/>
      <c r="M225" s="372"/>
      <c r="N225" s="377"/>
      <c r="AF225" s="39"/>
      <c r="AG225" s="47"/>
      <c r="AH225" s="47"/>
      <c r="AI225" s="3" t="s">
        <v>77</v>
      </c>
      <c r="AN225" s="47"/>
    </row>
    <row r="226" spans="1:40" s="4" customFormat="1" ht="22.5" x14ac:dyDescent="0.25">
      <c r="A226" s="103"/>
      <c r="B226" s="49" t="s">
        <v>217</v>
      </c>
      <c r="C226" s="368" t="s">
        <v>218</v>
      </c>
      <c r="D226" s="368"/>
      <c r="E226" s="368"/>
      <c r="F226" s="368"/>
      <c r="G226" s="368"/>
      <c r="H226" s="368"/>
      <c r="I226" s="368"/>
      <c r="J226" s="368"/>
      <c r="K226" s="368"/>
      <c r="L226" s="368"/>
      <c r="M226" s="368"/>
      <c r="N226" s="376"/>
      <c r="AF226" s="39"/>
      <c r="AG226" s="47"/>
      <c r="AH226" s="47"/>
      <c r="AJ226" s="3" t="s">
        <v>218</v>
      </c>
      <c r="AN226" s="47"/>
    </row>
    <row r="227" spans="1:40" s="4" customFormat="1" ht="15" x14ac:dyDescent="0.25">
      <c r="A227" s="48"/>
      <c r="B227" s="49" t="s">
        <v>58</v>
      </c>
      <c r="C227" s="372" t="s">
        <v>62</v>
      </c>
      <c r="D227" s="372"/>
      <c r="E227" s="372"/>
      <c r="F227" s="51"/>
      <c r="G227" s="52"/>
      <c r="H227" s="52"/>
      <c r="I227" s="52"/>
      <c r="J227" s="53">
        <v>494.42</v>
      </c>
      <c r="K227" s="54">
        <v>1.1499999999999999</v>
      </c>
      <c r="L227" s="53">
        <v>45.49</v>
      </c>
      <c r="M227" s="54">
        <v>34.96</v>
      </c>
      <c r="N227" s="55">
        <v>1590.33</v>
      </c>
      <c r="AF227" s="39"/>
      <c r="AG227" s="47"/>
      <c r="AH227" s="47"/>
      <c r="AK227" s="3" t="s">
        <v>62</v>
      </c>
      <c r="AN227" s="47"/>
    </row>
    <row r="228" spans="1:40" s="4" customFormat="1" ht="15" x14ac:dyDescent="0.25">
      <c r="A228" s="56"/>
      <c r="B228" s="49"/>
      <c r="C228" s="372" t="s">
        <v>63</v>
      </c>
      <c r="D228" s="372"/>
      <c r="E228" s="372"/>
      <c r="F228" s="51" t="s">
        <v>64</v>
      </c>
      <c r="G228" s="63">
        <v>59</v>
      </c>
      <c r="H228" s="54">
        <v>1.1499999999999999</v>
      </c>
      <c r="I228" s="109">
        <v>5.4279999999999999</v>
      </c>
      <c r="J228" s="57"/>
      <c r="K228" s="52"/>
      <c r="L228" s="57"/>
      <c r="M228" s="52"/>
      <c r="N228" s="58"/>
      <c r="AF228" s="39"/>
      <c r="AG228" s="47"/>
      <c r="AH228" s="47"/>
      <c r="AL228" s="3" t="s">
        <v>63</v>
      </c>
      <c r="AN228" s="47"/>
    </row>
    <row r="229" spans="1:40" s="4" customFormat="1" ht="15" x14ac:dyDescent="0.25">
      <c r="A229" s="48"/>
      <c r="B229" s="49"/>
      <c r="C229" s="375" t="s">
        <v>65</v>
      </c>
      <c r="D229" s="375"/>
      <c r="E229" s="375"/>
      <c r="F229" s="59"/>
      <c r="G229" s="60"/>
      <c r="H229" s="60"/>
      <c r="I229" s="60"/>
      <c r="J229" s="61">
        <v>494.42</v>
      </c>
      <c r="K229" s="60"/>
      <c r="L229" s="61">
        <v>45.49</v>
      </c>
      <c r="M229" s="60"/>
      <c r="N229" s="62"/>
      <c r="AF229" s="39"/>
      <c r="AG229" s="47"/>
      <c r="AH229" s="47"/>
      <c r="AM229" s="3" t="s">
        <v>65</v>
      </c>
      <c r="AN229" s="47"/>
    </row>
    <row r="230" spans="1:40" s="4" customFormat="1" ht="15" x14ac:dyDescent="0.25">
      <c r="A230" s="56"/>
      <c r="B230" s="49"/>
      <c r="C230" s="372" t="s">
        <v>66</v>
      </c>
      <c r="D230" s="372"/>
      <c r="E230" s="372"/>
      <c r="F230" s="51"/>
      <c r="G230" s="52"/>
      <c r="H230" s="52"/>
      <c r="I230" s="52"/>
      <c r="J230" s="57"/>
      <c r="K230" s="52"/>
      <c r="L230" s="53">
        <v>45.49</v>
      </c>
      <c r="M230" s="52"/>
      <c r="N230" s="55">
        <v>1590.33</v>
      </c>
      <c r="AF230" s="39"/>
      <c r="AG230" s="47"/>
      <c r="AH230" s="47"/>
      <c r="AL230" s="3" t="s">
        <v>66</v>
      </c>
      <c r="AN230" s="47"/>
    </row>
    <row r="231" spans="1:40" s="4" customFormat="1" ht="34.5" x14ac:dyDescent="0.25">
      <c r="A231" s="56"/>
      <c r="B231" s="49" t="s">
        <v>2136</v>
      </c>
      <c r="C231" s="372" t="s">
        <v>2137</v>
      </c>
      <c r="D231" s="372"/>
      <c r="E231" s="372"/>
      <c r="F231" s="51" t="s">
        <v>69</v>
      </c>
      <c r="G231" s="63">
        <v>89</v>
      </c>
      <c r="H231" s="52"/>
      <c r="I231" s="63">
        <v>89</v>
      </c>
      <c r="J231" s="57"/>
      <c r="K231" s="52"/>
      <c r="L231" s="53">
        <v>40.49</v>
      </c>
      <c r="M231" s="52"/>
      <c r="N231" s="55">
        <v>1415.39</v>
      </c>
      <c r="AF231" s="39"/>
      <c r="AG231" s="47"/>
      <c r="AH231" s="47"/>
      <c r="AL231" s="3" t="s">
        <v>2137</v>
      </c>
      <c r="AN231" s="47"/>
    </row>
    <row r="232" spans="1:40" s="4" customFormat="1" ht="34.5" x14ac:dyDescent="0.25">
      <c r="A232" s="56"/>
      <c r="B232" s="49" t="s">
        <v>2138</v>
      </c>
      <c r="C232" s="372" t="s">
        <v>2139</v>
      </c>
      <c r="D232" s="372"/>
      <c r="E232" s="372"/>
      <c r="F232" s="51" t="s">
        <v>69</v>
      </c>
      <c r="G232" s="63">
        <v>41</v>
      </c>
      <c r="H232" s="52"/>
      <c r="I232" s="63">
        <v>41</v>
      </c>
      <c r="J232" s="57"/>
      <c r="K232" s="52"/>
      <c r="L232" s="53">
        <v>18.649999999999999</v>
      </c>
      <c r="M232" s="52"/>
      <c r="N232" s="64">
        <v>652.04</v>
      </c>
      <c r="AF232" s="39"/>
      <c r="AG232" s="47"/>
      <c r="AH232" s="47"/>
      <c r="AL232" s="3" t="s">
        <v>2139</v>
      </c>
      <c r="AN232" s="47"/>
    </row>
    <row r="233" spans="1:40" s="4" customFormat="1" ht="15" x14ac:dyDescent="0.25">
      <c r="A233" s="65"/>
      <c r="B233" s="66"/>
      <c r="C233" s="374" t="s">
        <v>72</v>
      </c>
      <c r="D233" s="374"/>
      <c r="E233" s="374"/>
      <c r="F233" s="42"/>
      <c r="G233" s="43"/>
      <c r="H233" s="43"/>
      <c r="I233" s="43"/>
      <c r="J233" s="45"/>
      <c r="K233" s="43"/>
      <c r="L233" s="67">
        <v>104.63</v>
      </c>
      <c r="M233" s="60"/>
      <c r="N233" s="46"/>
      <c r="AF233" s="39"/>
      <c r="AG233" s="47"/>
      <c r="AH233" s="47"/>
      <c r="AN233" s="47" t="s">
        <v>72</v>
      </c>
    </row>
    <row r="234" spans="1:40" s="4" customFormat="1" ht="34.5" x14ac:dyDescent="0.25">
      <c r="A234" s="40" t="s">
        <v>287</v>
      </c>
      <c r="B234" s="41" t="s">
        <v>3872</v>
      </c>
      <c r="C234" s="374" t="s">
        <v>3873</v>
      </c>
      <c r="D234" s="374"/>
      <c r="E234" s="374"/>
      <c r="F234" s="42" t="s">
        <v>3848</v>
      </c>
      <c r="G234" s="43">
        <v>0.23</v>
      </c>
      <c r="H234" s="44">
        <v>1</v>
      </c>
      <c r="I234" s="68">
        <v>0.23</v>
      </c>
      <c r="J234" s="45"/>
      <c r="K234" s="43"/>
      <c r="L234" s="45"/>
      <c r="M234" s="43"/>
      <c r="N234" s="46"/>
      <c r="AF234" s="39"/>
      <c r="AG234" s="47"/>
      <c r="AH234" s="47" t="s">
        <v>3873</v>
      </c>
      <c r="AN234" s="47"/>
    </row>
    <row r="235" spans="1:40" s="4" customFormat="1" ht="15" x14ac:dyDescent="0.25">
      <c r="A235" s="69"/>
      <c r="B235" s="50"/>
      <c r="C235" s="372" t="s">
        <v>3855</v>
      </c>
      <c r="D235" s="372"/>
      <c r="E235" s="372"/>
      <c r="F235" s="372"/>
      <c r="G235" s="372"/>
      <c r="H235" s="372"/>
      <c r="I235" s="372"/>
      <c r="J235" s="372"/>
      <c r="K235" s="372"/>
      <c r="L235" s="372"/>
      <c r="M235" s="372"/>
      <c r="N235" s="377"/>
      <c r="AF235" s="39"/>
      <c r="AG235" s="47"/>
      <c r="AH235" s="47"/>
      <c r="AI235" s="3" t="s">
        <v>3855</v>
      </c>
      <c r="AN235" s="47"/>
    </row>
    <row r="236" spans="1:40" s="4" customFormat="1" ht="22.5" x14ac:dyDescent="0.25">
      <c r="A236" s="103"/>
      <c r="B236" s="49" t="s">
        <v>217</v>
      </c>
      <c r="C236" s="368" t="s">
        <v>218</v>
      </c>
      <c r="D236" s="368"/>
      <c r="E236" s="368"/>
      <c r="F236" s="368"/>
      <c r="G236" s="368"/>
      <c r="H236" s="368"/>
      <c r="I236" s="368"/>
      <c r="J236" s="368"/>
      <c r="K236" s="368"/>
      <c r="L236" s="368"/>
      <c r="M236" s="368"/>
      <c r="N236" s="376"/>
      <c r="AF236" s="39"/>
      <c r="AG236" s="47"/>
      <c r="AH236" s="47"/>
      <c r="AJ236" s="3" t="s">
        <v>218</v>
      </c>
      <c r="AN236" s="47"/>
    </row>
    <row r="237" spans="1:40" s="4" customFormat="1" ht="15" x14ac:dyDescent="0.25">
      <c r="A237" s="48"/>
      <c r="B237" s="49" t="s">
        <v>58</v>
      </c>
      <c r="C237" s="372" t="s">
        <v>62</v>
      </c>
      <c r="D237" s="372"/>
      <c r="E237" s="372"/>
      <c r="F237" s="51"/>
      <c r="G237" s="52"/>
      <c r="H237" s="52"/>
      <c r="I237" s="52"/>
      <c r="J237" s="53">
        <v>827.94</v>
      </c>
      <c r="K237" s="54">
        <v>1.1499999999999999</v>
      </c>
      <c r="L237" s="53">
        <v>218.99</v>
      </c>
      <c r="M237" s="54">
        <v>34.96</v>
      </c>
      <c r="N237" s="55">
        <v>7655.89</v>
      </c>
      <c r="AF237" s="39"/>
      <c r="AG237" s="47"/>
      <c r="AH237" s="47"/>
      <c r="AK237" s="3" t="s">
        <v>62</v>
      </c>
      <c r="AN237" s="47"/>
    </row>
    <row r="238" spans="1:40" s="4" customFormat="1" ht="15" x14ac:dyDescent="0.25">
      <c r="A238" s="56"/>
      <c r="B238" s="49"/>
      <c r="C238" s="372" t="s">
        <v>63</v>
      </c>
      <c r="D238" s="372"/>
      <c r="E238" s="372"/>
      <c r="F238" s="51" t="s">
        <v>64</v>
      </c>
      <c r="G238" s="104">
        <v>98.8</v>
      </c>
      <c r="H238" s="54">
        <v>1.1499999999999999</v>
      </c>
      <c r="I238" s="70">
        <v>26.1326</v>
      </c>
      <c r="J238" s="57"/>
      <c r="K238" s="52"/>
      <c r="L238" s="57"/>
      <c r="M238" s="52"/>
      <c r="N238" s="58"/>
      <c r="AF238" s="39"/>
      <c r="AG238" s="47"/>
      <c r="AH238" s="47"/>
      <c r="AL238" s="3" t="s">
        <v>63</v>
      </c>
      <c r="AN238" s="47"/>
    </row>
    <row r="239" spans="1:40" s="4" customFormat="1" ht="15" x14ac:dyDescent="0.25">
      <c r="A239" s="48"/>
      <c r="B239" s="49"/>
      <c r="C239" s="375" t="s">
        <v>65</v>
      </c>
      <c r="D239" s="375"/>
      <c r="E239" s="375"/>
      <c r="F239" s="59"/>
      <c r="G239" s="60"/>
      <c r="H239" s="60"/>
      <c r="I239" s="60"/>
      <c r="J239" s="61">
        <v>827.94</v>
      </c>
      <c r="K239" s="60"/>
      <c r="L239" s="61">
        <v>218.99</v>
      </c>
      <c r="M239" s="60"/>
      <c r="N239" s="62"/>
      <c r="AF239" s="39"/>
      <c r="AG239" s="47"/>
      <c r="AH239" s="47"/>
      <c r="AM239" s="3" t="s">
        <v>65</v>
      </c>
      <c r="AN239" s="47"/>
    </row>
    <row r="240" spans="1:40" s="4" customFormat="1" ht="15" x14ac:dyDescent="0.25">
      <c r="A240" s="56"/>
      <c r="B240" s="49"/>
      <c r="C240" s="372" t="s">
        <v>66</v>
      </c>
      <c r="D240" s="372"/>
      <c r="E240" s="372"/>
      <c r="F240" s="51"/>
      <c r="G240" s="52"/>
      <c r="H240" s="52"/>
      <c r="I240" s="52"/>
      <c r="J240" s="57"/>
      <c r="K240" s="52"/>
      <c r="L240" s="53">
        <v>218.99</v>
      </c>
      <c r="M240" s="52"/>
      <c r="N240" s="55">
        <v>7655.89</v>
      </c>
      <c r="AF240" s="39"/>
      <c r="AG240" s="47"/>
      <c r="AH240" s="47"/>
      <c r="AL240" s="3" t="s">
        <v>66</v>
      </c>
      <c r="AN240" s="47"/>
    </row>
    <row r="241" spans="1:40" s="4" customFormat="1" ht="34.5" x14ac:dyDescent="0.25">
      <c r="A241" s="56"/>
      <c r="B241" s="49" t="s">
        <v>2136</v>
      </c>
      <c r="C241" s="372" t="s">
        <v>2137</v>
      </c>
      <c r="D241" s="372"/>
      <c r="E241" s="372"/>
      <c r="F241" s="51" t="s">
        <v>69</v>
      </c>
      <c r="G241" s="63">
        <v>89</v>
      </c>
      <c r="H241" s="52"/>
      <c r="I241" s="63">
        <v>89</v>
      </c>
      <c r="J241" s="57"/>
      <c r="K241" s="52"/>
      <c r="L241" s="53">
        <v>194.9</v>
      </c>
      <c r="M241" s="52"/>
      <c r="N241" s="55">
        <v>6813.74</v>
      </c>
      <c r="AF241" s="39"/>
      <c r="AG241" s="47"/>
      <c r="AH241" s="47"/>
      <c r="AL241" s="3" t="s">
        <v>2137</v>
      </c>
      <c r="AN241" s="47"/>
    </row>
    <row r="242" spans="1:40" s="4" customFormat="1" ht="34.5" x14ac:dyDescent="0.25">
      <c r="A242" s="56"/>
      <c r="B242" s="49" t="s">
        <v>2138</v>
      </c>
      <c r="C242" s="372" t="s">
        <v>2139</v>
      </c>
      <c r="D242" s="372"/>
      <c r="E242" s="372"/>
      <c r="F242" s="51" t="s">
        <v>69</v>
      </c>
      <c r="G242" s="63">
        <v>41</v>
      </c>
      <c r="H242" s="52"/>
      <c r="I242" s="63">
        <v>41</v>
      </c>
      <c r="J242" s="57"/>
      <c r="K242" s="52"/>
      <c r="L242" s="53">
        <v>89.79</v>
      </c>
      <c r="M242" s="52"/>
      <c r="N242" s="55">
        <v>3138.91</v>
      </c>
      <c r="AF242" s="39"/>
      <c r="AG242" s="47"/>
      <c r="AH242" s="47"/>
      <c r="AL242" s="3" t="s">
        <v>2139</v>
      </c>
      <c r="AN242" s="47"/>
    </row>
    <row r="243" spans="1:40" s="4" customFormat="1" ht="15" x14ac:dyDescent="0.25">
      <c r="A243" s="65"/>
      <c r="B243" s="66"/>
      <c r="C243" s="374" t="s">
        <v>72</v>
      </c>
      <c r="D243" s="374"/>
      <c r="E243" s="374"/>
      <c r="F243" s="42"/>
      <c r="G243" s="43"/>
      <c r="H243" s="43"/>
      <c r="I243" s="43"/>
      <c r="J243" s="45"/>
      <c r="K243" s="43"/>
      <c r="L243" s="67">
        <v>503.68</v>
      </c>
      <c r="M243" s="60"/>
      <c r="N243" s="46"/>
      <c r="AF243" s="39"/>
      <c r="AG243" s="47"/>
      <c r="AH243" s="47"/>
      <c r="AN243" s="47" t="s">
        <v>72</v>
      </c>
    </row>
    <row r="244" spans="1:40" s="4" customFormat="1" ht="15" x14ac:dyDescent="0.25">
      <c r="A244" s="381" t="s">
        <v>3874</v>
      </c>
      <c r="B244" s="382"/>
      <c r="C244" s="382"/>
      <c r="D244" s="382"/>
      <c r="E244" s="382"/>
      <c r="F244" s="382"/>
      <c r="G244" s="382"/>
      <c r="H244" s="382"/>
      <c r="I244" s="382"/>
      <c r="J244" s="382"/>
      <c r="K244" s="382"/>
      <c r="L244" s="382"/>
      <c r="M244" s="382"/>
      <c r="N244" s="383"/>
      <c r="AF244" s="39"/>
      <c r="AG244" s="47" t="s">
        <v>3874</v>
      </c>
      <c r="AH244" s="47"/>
      <c r="AN244" s="47"/>
    </row>
    <row r="245" spans="1:40" s="4" customFormat="1" ht="45.75" x14ac:dyDescent="0.25">
      <c r="A245" s="40" t="s">
        <v>289</v>
      </c>
      <c r="B245" s="41" t="s">
        <v>3875</v>
      </c>
      <c r="C245" s="374" t="s">
        <v>3876</v>
      </c>
      <c r="D245" s="374"/>
      <c r="E245" s="374"/>
      <c r="F245" s="42" t="s">
        <v>3877</v>
      </c>
      <c r="G245" s="43">
        <v>8.7999999999999995E-2</v>
      </c>
      <c r="H245" s="44">
        <v>1</v>
      </c>
      <c r="I245" s="116">
        <v>8.7999999999999995E-2</v>
      </c>
      <c r="J245" s="45"/>
      <c r="K245" s="43"/>
      <c r="L245" s="45"/>
      <c r="M245" s="43"/>
      <c r="N245" s="46"/>
      <c r="AF245" s="39"/>
      <c r="AG245" s="47"/>
      <c r="AH245" s="47" t="s">
        <v>3876</v>
      </c>
      <c r="AN245" s="47"/>
    </row>
    <row r="246" spans="1:40" s="4" customFormat="1" ht="15" x14ac:dyDescent="0.25">
      <c r="A246" s="69"/>
      <c r="B246" s="50"/>
      <c r="C246" s="372" t="s">
        <v>3878</v>
      </c>
      <c r="D246" s="372"/>
      <c r="E246" s="372"/>
      <c r="F246" s="372"/>
      <c r="G246" s="372"/>
      <c r="H246" s="372"/>
      <c r="I246" s="372"/>
      <c r="J246" s="372"/>
      <c r="K246" s="372"/>
      <c r="L246" s="372"/>
      <c r="M246" s="372"/>
      <c r="N246" s="377"/>
      <c r="AF246" s="39"/>
      <c r="AG246" s="47"/>
      <c r="AH246" s="47"/>
      <c r="AI246" s="3" t="s">
        <v>3878</v>
      </c>
      <c r="AN246" s="47"/>
    </row>
    <row r="247" spans="1:40" s="4" customFormat="1" ht="22.5" x14ac:dyDescent="0.25">
      <c r="A247" s="103"/>
      <c r="B247" s="49" t="s">
        <v>217</v>
      </c>
      <c r="C247" s="368" t="s">
        <v>218</v>
      </c>
      <c r="D247" s="368"/>
      <c r="E247" s="368"/>
      <c r="F247" s="368"/>
      <c r="G247" s="368"/>
      <c r="H247" s="368"/>
      <c r="I247" s="368"/>
      <c r="J247" s="368"/>
      <c r="K247" s="368"/>
      <c r="L247" s="368"/>
      <c r="M247" s="368"/>
      <c r="N247" s="376"/>
      <c r="AF247" s="39"/>
      <c r="AG247" s="47"/>
      <c r="AH247" s="47"/>
      <c r="AJ247" s="3" t="s">
        <v>218</v>
      </c>
      <c r="AN247" s="47"/>
    </row>
    <row r="248" spans="1:40" s="4" customFormat="1" ht="15" x14ac:dyDescent="0.25">
      <c r="A248" s="48"/>
      <c r="B248" s="49" t="s">
        <v>73</v>
      </c>
      <c r="C248" s="372" t="s">
        <v>175</v>
      </c>
      <c r="D248" s="372"/>
      <c r="E248" s="372"/>
      <c r="F248" s="51"/>
      <c r="G248" s="52"/>
      <c r="H248" s="52"/>
      <c r="I248" s="52"/>
      <c r="J248" s="107">
        <v>1365.02</v>
      </c>
      <c r="K248" s="54">
        <v>1.1499999999999999</v>
      </c>
      <c r="L248" s="53">
        <v>138.13999999999999</v>
      </c>
      <c r="M248" s="52"/>
      <c r="N248" s="58"/>
      <c r="AF248" s="39"/>
      <c r="AG248" s="47"/>
      <c r="AH248" s="47"/>
      <c r="AK248" s="3" t="s">
        <v>175</v>
      </c>
      <c r="AN248" s="47"/>
    </row>
    <row r="249" spans="1:40" s="4" customFormat="1" ht="15" x14ac:dyDescent="0.25">
      <c r="A249" s="48"/>
      <c r="B249" s="49" t="s">
        <v>78</v>
      </c>
      <c r="C249" s="372" t="s">
        <v>176</v>
      </c>
      <c r="D249" s="372"/>
      <c r="E249" s="372"/>
      <c r="F249" s="51"/>
      <c r="G249" s="52"/>
      <c r="H249" s="52"/>
      <c r="I249" s="52"/>
      <c r="J249" s="53">
        <v>135.94</v>
      </c>
      <c r="K249" s="54">
        <v>1.1499999999999999</v>
      </c>
      <c r="L249" s="53">
        <v>13.76</v>
      </c>
      <c r="M249" s="54">
        <v>34.96</v>
      </c>
      <c r="N249" s="64">
        <v>481.05</v>
      </c>
      <c r="AF249" s="39"/>
      <c r="AG249" s="47"/>
      <c r="AH249" s="47"/>
      <c r="AK249" s="3" t="s">
        <v>176</v>
      </c>
      <c r="AN249" s="47"/>
    </row>
    <row r="250" spans="1:40" s="4" customFormat="1" ht="15" x14ac:dyDescent="0.25">
      <c r="A250" s="56"/>
      <c r="B250" s="49"/>
      <c r="C250" s="372" t="s">
        <v>178</v>
      </c>
      <c r="D250" s="372"/>
      <c r="E250" s="372"/>
      <c r="F250" s="51" t="s">
        <v>64</v>
      </c>
      <c r="G250" s="54">
        <v>9.44</v>
      </c>
      <c r="H250" s="54">
        <v>1.1499999999999999</v>
      </c>
      <c r="I250" s="117">
        <v>0.95532799999999995</v>
      </c>
      <c r="J250" s="57"/>
      <c r="K250" s="52"/>
      <c r="L250" s="57"/>
      <c r="M250" s="52"/>
      <c r="N250" s="58"/>
      <c r="AF250" s="39"/>
      <c r="AG250" s="47"/>
      <c r="AH250" s="47"/>
      <c r="AL250" s="3" t="s">
        <v>178</v>
      </c>
      <c r="AN250" s="47"/>
    </row>
    <row r="251" spans="1:40" s="4" customFormat="1" ht="15" x14ac:dyDescent="0.25">
      <c r="A251" s="48"/>
      <c r="B251" s="49"/>
      <c r="C251" s="375" t="s">
        <v>65</v>
      </c>
      <c r="D251" s="375"/>
      <c r="E251" s="375"/>
      <c r="F251" s="59"/>
      <c r="G251" s="60"/>
      <c r="H251" s="60"/>
      <c r="I251" s="60"/>
      <c r="J251" s="108">
        <v>1365.02</v>
      </c>
      <c r="K251" s="60"/>
      <c r="L251" s="61">
        <v>138.13999999999999</v>
      </c>
      <c r="M251" s="60"/>
      <c r="N251" s="62"/>
      <c r="AF251" s="39"/>
      <c r="AG251" s="47"/>
      <c r="AH251" s="47"/>
      <c r="AM251" s="3" t="s">
        <v>65</v>
      </c>
      <c r="AN251" s="47"/>
    </row>
    <row r="252" spans="1:40" s="4" customFormat="1" ht="15" x14ac:dyDescent="0.25">
      <c r="A252" s="56"/>
      <c r="B252" s="49"/>
      <c r="C252" s="372" t="s">
        <v>66</v>
      </c>
      <c r="D252" s="372"/>
      <c r="E252" s="372"/>
      <c r="F252" s="51"/>
      <c r="G252" s="52"/>
      <c r="H252" s="52"/>
      <c r="I252" s="52"/>
      <c r="J252" s="57"/>
      <c r="K252" s="52"/>
      <c r="L252" s="53">
        <v>13.76</v>
      </c>
      <c r="M252" s="52"/>
      <c r="N252" s="64">
        <v>481.05</v>
      </c>
      <c r="AF252" s="39"/>
      <c r="AG252" s="47"/>
      <c r="AH252" s="47"/>
      <c r="AL252" s="3" t="s">
        <v>66</v>
      </c>
      <c r="AN252" s="47"/>
    </row>
    <row r="253" spans="1:40" s="4" customFormat="1" ht="34.5" x14ac:dyDescent="0.25">
      <c r="A253" s="56"/>
      <c r="B253" s="49" t="s">
        <v>2136</v>
      </c>
      <c r="C253" s="372" t="s">
        <v>2137</v>
      </c>
      <c r="D253" s="372"/>
      <c r="E253" s="372"/>
      <c r="F253" s="51" t="s">
        <v>69</v>
      </c>
      <c r="G253" s="63">
        <v>89</v>
      </c>
      <c r="H253" s="52"/>
      <c r="I253" s="63">
        <v>89</v>
      </c>
      <c r="J253" s="57"/>
      <c r="K253" s="52"/>
      <c r="L253" s="53">
        <v>12.25</v>
      </c>
      <c r="M253" s="52"/>
      <c r="N253" s="64">
        <v>428.13</v>
      </c>
      <c r="AF253" s="39"/>
      <c r="AG253" s="47"/>
      <c r="AH253" s="47"/>
      <c r="AL253" s="3" t="s">
        <v>2137</v>
      </c>
      <c r="AN253" s="47"/>
    </row>
    <row r="254" spans="1:40" s="4" customFormat="1" ht="34.5" x14ac:dyDescent="0.25">
      <c r="A254" s="56"/>
      <c r="B254" s="49" t="s">
        <v>2138</v>
      </c>
      <c r="C254" s="372" t="s">
        <v>2139</v>
      </c>
      <c r="D254" s="372"/>
      <c r="E254" s="372"/>
      <c r="F254" s="51" t="s">
        <v>69</v>
      </c>
      <c r="G254" s="63">
        <v>41</v>
      </c>
      <c r="H254" s="52"/>
      <c r="I254" s="63">
        <v>41</v>
      </c>
      <c r="J254" s="57"/>
      <c r="K254" s="52"/>
      <c r="L254" s="53">
        <v>5.64</v>
      </c>
      <c r="M254" s="52"/>
      <c r="N254" s="64">
        <v>197.23</v>
      </c>
      <c r="AF254" s="39"/>
      <c r="AG254" s="47"/>
      <c r="AH254" s="47"/>
      <c r="AL254" s="3" t="s">
        <v>2139</v>
      </c>
      <c r="AN254" s="47"/>
    </row>
    <row r="255" spans="1:40" s="4" customFormat="1" ht="15" x14ac:dyDescent="0.25">
      <c r="A255" s="65"/>
      <c r="B255" s="66"/>
      <c r="C255" s="374" t="s">
        <v>72</v>
      </c>
      <c r="D255" s="374"/>
      <c r="E255" s="374"/>
      <c r="F255" s="42"/>
      <c r="G255" s="43"/>
      <c r="H255" s="43"/>
      <c r="I255" s="43"/>
      <c r="J255" s="45"/>
      <c r="K255" s="43"/>
      <c r="L255" s="67">
        <v>156.03</v>
      </c>
      <c r="M255" s="60"/>
      <c r="N255" s="46"/>
      <c r="AF255" s="39"/>
      <c r="AG255" s="47"/>
      <c r="AH255" s="47"/>
      <c r="AN255" s="47" t="s">
        <v>72</v>
      </c>
    </row>
    <row r="256" spans="1:40" s="4" customFormat="1" ht="23.25" x14ac:dyDescent="0.25">
      <c r="A256" s="40" t="s">
        <v>291</v>
      </c>
      <c r="B256" s="41" t="s">
        <v>3879</v>
      </c>
      <c r="C256" s="374" t="s">
        <v>3880</v>
      </c>
      <c r="D256" s="374"/>
      <c r="E256" s="374"/>
      <c r="F256" s="42" t="s">
        <v>306</v>
      </c>
      <c r="G256" s="43">
        <v>1.1599999999999999</v>
      </c>
      <c r="H256" s="44">
        <v>1</v>
      </c>
      <c r="I256" s="68">
        <v>1.1599999999999999</v>
      </c>
      <c r="J256" s="45"/>
      <c r="K256" s="43"/>
      <c r="L256" s="45"/>
      <c r="M256" s="43"/>
      <c r="N256" s="46"/>
      <c r="AF256" s="39"/>
      <c r="AG256" s="47"/>
      <c r="AH256" s="47" t="s">
        <v>3880</v>
      </c>
      <c r="AN256" s="47"/>
    </row>
    <row r="257" spans="1:40" s="4" customFormat="1" ht="15" x14ac:dyDescent="0.25">
      <c r="A257" s="69"/>
      <c r="B257" s="50"/>
      <c r="C257" s="372" t="s">
        <v>3881</v>
      </c>
      <c r="D257" s="372"/>
      <c r="E257" s="372"/>
      <c r="F257" s="372"/>
      <c r="G257" s="372"/>
      <c r="H257" s="372"/>
      <c r="I257" s="372"/>
      <c r="J257" s="372"/>
      <c r="K257" s="372"/>
      <c r="L257" s="372"/>
      <c r="M257" s="372"/>
      <c r="N257" s="377"/>
      <c r="AF257" s="39"/>
      <c r="AG257" s="47"/>
      <c r="AH257" s="47"/>
      <c r="AI257" s="3" t="s">
        <v>3881</v>
      </c>
      <c r="AN257" s="47"/>
    </row>
    <row r="258" spans="1:40" s="4" customFormat="1" ht="22.5" x14ac:dyDescent="0.25">
      <c r="A258" s="103"/>
      <c r="B258" s="49" t="s">
        <v>217</v>
      </c>
      <c r="C258" s="368" t="s">
        <v>218</v>
      </c>
      <c r="D258" s="368"/>
      <c r="E258" s="368"/>
      <c r="F258" s="368"/>
      <c r="G258" s="368"/>
      <c r="H258" s="368"/>
      <c r="I258" s="368"/>
      <c r="J258" s="368"/>
      <c r="K258" s="368"/>
      <c r="L258" s="368"/>
      <c r="M258" s="368"/>
      <c r="N258" s="376"/>
      <c r="AF258" s="39"/>
      <c r="AG258" s="47"/>
      <c r="AH258" s="47"/>
      <c r="AJ258" s="3" t="s">
        <v>218</v>
      </c>
      <c r="AN258" s="47"/>
    </row>
    <row r="259" spans="1:40" s="4" customFormat="1" ht="15" x14ac:dyDescent="0.25">
      <c r="A259" s="48"/>
      <c r="B259" s="49" t="s">
        <v>58</v>
      </c>
      <c r="C259" s="372" t="s">
        <v>62</v>
      </c>
      <c r="D259" s="372"/>
      <c r="E259" s="372"/>
      <c r="F259" s="51"/>
      <c r="G259" s="52"/>
      <c r="H259" s="52"/>
      <c r="I259" s="52"/>
      <c r="J259" s="53">
        <v>26.36</v>
      </c>
      <c r="K259" s="54">
        <v>1.1499999999999999</v>
      </c>
      <c r="L259" s="53">
        <v>35.159999999999997</v>
      </c>
      <c r="M259" s="54">
        <v>34.96</v>
      </c>
      <c r="N259" s="55">
        <v>1229.19</v>
      </c>
      <c r="AF259" s="39"/>
      <c r="AG259" s="47"/>
      <c r="AH259" s="47"/>
      <c r="AK259" s="3" t="s">
        <v>62</v>
      </c>
      <c r="AN259" s="47"/>
    </row>
    <row r="260" spans="1:40" s="4" customFormat="1" ht="15" x14ac:dyDescent="0.25">
      <c r="A260" s="56"/>
      <c r="B260" s="49"/>
      <c r="C260" s="372" t="s">
        <v>63</v>
      </c>
      <c r="D260" s="372"/>
      <c r="E260" s="372"/>
      <c r="F260" s="51" t="s">
        <v>64</v>
      </c>
      <c r="G260" s="54">
        <v>3.09</v>
      </c>
      <c r="H260" s="54">
        <v>1.1499999999999999</v>
      </c>
      <c r="I260" s="114">
        <v>4.1220600000000003</v>
      </c>
      <c r="J260" s="57"/>
      <c r="K260" s="52"/>
      <c r="L260" s="57"/>
      <c r="M260" s="52"/>
      <c r="N260" s="58"/>
      <c r="AF260" s="39"/>
      <c r="AG260" s="47"/>
      <c r="AH260" s="47"/>
      <c r="AL260" s="3" t="s">
        <v>63</v>
      </c>
      <c r="AN260" s="47"/>
    </row>
    <row r="261" spans="1:40" s="4" customFormat="1" ht="15" x14ac:dyDescent="0.25">
      <c r="A261" s="48"/>
      <c r="B261" s="49"/>
      <c r="C261" s="375" t="s">
        <v>65</v>
      </c>
      <c r="D261" s="375"/>
      <c r="E261" s="375"/>
      <c r="F261" s="59"/>
      <c r="G261" s="60"/>
      <c r="H261" s="60"/>
      <c r="I261" s="60"/>
      <c r="J261" s="61">
        <v>26.36</v>
      </c>
      <c r="K261" s="60"/>
      <c r="L261" s="61">
        <v>35.159999999999997</v>
      </c>
      <c r="M261" s="60"/>
      <c r="N261" s="62"/>
      <c r="AF261" s="39"/>
      <c r="AG261" s="47"/>
      <c r="AH261" s="47"/>
      <c r="AM261" s="3" t="s">
        <v>65</v>
      </c>
      <c r="AN261" s="47"/>
    </row>
    <row r="262" spans="1:40" s="4" customFormat="1" ht="15" x14ac:dyDescent="0.25">
      <c r="A262" s="56"/>
      <c r="B262" s="49"/>
      <c r="C262" s="372" t="s">
        <v>66</v>
      </c>
      <c r="D262" s="372"/>
      <c r="E262" s="372"/>
      <c r="F262" s="51"/>
      <c r="G262" s="52"/>
      <c r="H262" s="52"/>
      <c r="I262" s="52"/>
      <c r="J262" s="57"/>
      <c r="K262" s="52"/>
      <c r="L262" s="53">
        <v>35.159999999999997</v>
      </c>
      <c r="M262" s="52"/>
      <c r="N262" s="55">
        <v>1229.19</v>
      </c>
      <c r="AF262" s="39"/>
      <c r="AG262" s="47"/>
      <c r="AH262" s="47"/>
      <c r="AL262" s="3" t="s">
        <v>66</v>
      </c>
      <c r="AN262" s="47"/>
    </row>
    <row r="263" spans="1:40" s="4" customFormat="1" ht="34.5" x14ac:dyDescent="0.25">
      <c r="A263" s="56"/>
      <c r="B263" s="49" t="s">
        <v>2136</v>
      </c>
      <c r="C263" s="372" t="s">
        <v>2137</v>
      </c>
      <c r="D263" s="372"/>
      <c r="E263" s="372"/>
      <c r="F263" s="51" t="s">
        <v>69</v>
      </c>
      <c r="G263" s="63">
        <v>89</v>
      </c>
      <c r="H263" s="52"/>
      <c r="I263" s="63">
        <v>89</v>
      </c>
      <c r="J263" s="57"/>
      <c r="K263" s="52"/>
      <c r="L263" s="53">
        <v>31.29</v>
      </c>
      <c r="M263" s="52"/>
      <c r="N263" s="55">
        <v>1093.98</v>
      </c>
      <c r="AF263" s="39"/>
      <c r="AG263" s="47"/>
      <c r="AH263" s="47"/>
      <c r="AL263" s="3" t="s">
        <v>2137</v>
      </c>
      <c r="AN263" s="47"/>
    </row>
    <row r="264" spans="1:40" s="4" customFormat="1" ht="34.5" x14ac:dyDescent="0.25">
      <c r="A264" s="56"/>
      <c r="B264" s="49" t="s">
        <v>2138</v>
      </c>
      <c r="C264" s="372" t="s">
        <v>2139</v>
      </c>
      <c r="D264" s="372"/>
      <c r="E264" s="372"/>
      <c r="F264" s="51" t="s">
        <v>69</v>
      </c>
      <c r="G264" s="63">
        <v>41</v>
      </c>
      <c r="H264" s="52"/>
      <c r="I264" s="63">
        <v>41</v>
      </c>
      <c r="J264" s="57"/>
      <c r="K264" s="52"/>
      <c r="L264" s="53">
        <v>14.42</v>
      </c>
      <c r="M264" s="52"/>
      <c r="N264" s="64">
        <v>503.97</v>
      </c>
      <c r="AF264" s="39"/>
      <c r="AG264" s="47"/>
      <c r="AH264" s="47"/>
      <c r="AL264" s="3" t="s">
        <v>2139</v>
      </c>
      <c r="AN264" s="47"/>
    </row>
    <row r="265" spans="1:40" s="4" customFormat="1" ht="15" x14ac:dyDescent="0.25">
      <c r="A265" s="65"/>
      <c r="B265" s="66"/>
      <c r="C265" s="374" t="s">
        <v>72</v>
      </c>
      <c r="D265" s="374"/>
      <c r="E265" s="374"/>
      <c r="F265" s="42"/>
      <c r="G265" s="43"/>
      <c r="H265" s="43"/>
      <c r="I265" s="43"/>
      <c r="J265" s="45"/>
      <c r="K265" s="43"/>
      <c r="L265" s="67">
        <v>80.87</v>
      </c>
      <c r="M265" s="60"/>
      <c r="N265" s="46"/>
      <c r="AF265" s="39"/>
      <c r="AG265" s="47"/>
      <c r="AH265" s="47"/>
      <c r="AN265" s="47" t="s">
        <v>72</v>
      </c>
    </row>
    <row r="266" spans="1:40" s="4" customFormat="1" ht="57" x14ac:dyDescent="0.25">
      <c r="A266" s="40" t="s">
        <v>294</v>
      </c>
      <c r="B266" s="41" t="s">
        <v>3882</v>
      </c>
      <c r="C266" s="374" t="s">
        <v>3883</v>
      </c>
      <c r="D266" s="374"/>
      <c r="E266" s="374"/>
      <c r="F266" s="42" t="s">
        <v>3877</v>
      </c>
      <c r="G266" s="43">
        <v>9.9599999999999994E-2</v>
      </c>
      <c r="H266" s="44">
        <v>1</v>
      </c>
      <c r="I266" s="110">
        <v>9.9599999999999994E-2</v>
      </c>
      <c r="J266" s="45"/>
      <c r="K266" s="43"/>
      <c r="L266" s="45"/>
      <c r="M266" s="43"/>
      <c r="N266" s="46"/>
      <c r="AF266" s="39"/>
      <c r="AG266" s="47"/>
      <c r="AH266" s="47" t="s">
        <v>3883</v>
      </c>
      <c r="AN266" s="47"/>
    </row>
    <row r="267" spans="1:40" s="4" customFormat="1" ht="15" x14ac:dyDescent="0.25">
      <c r="A267" s="69"/>
      <c r="B267" s="50"/>
      <c r="C267" s="372" t="s">
        <v>3884</v>
      </c>
      <c r="D267" s="372"/>
      <c r="E267" s="372"/>
      <c r="F267" s="372"/>
      <c r="G267" s="372"/>
      <c r="H267" s="372"/>
      <c r="I267" s="372"/>
      <c r="J267" s="372"/>
      <c r="K267" s="372"/>
      <c r="L267" s="372"/>
      <c r="M267" s="372"/>
      <c r="N267" s="377"/>
      <c r="AF267" s="39"/>
      <c r="AG267" s="47"/>
      <c r="AH267" s="47"/>
      <c r="AI267" s="3" t="s">
        <v>3884</v>
      </c>
      <c r="AN267" s="47"/>
    </row>
    <row r="268" spans="1:40" s="4" customFormat="1" ht="22.5" x14ac:dyDescent="0.25">
      <c r="A268" s="103"/>
      <c r="B268" s="49" t="s">
        <v>217</v>
      </c>
      <c r="C268" s="368" t="s">
        <v>218</v>
      </c>
      <c r="D268" s="368"/>
      <c r="E268" s="368"/>
      <c r="F268" s="368"/>
      <c r="G268" s="368"/>
      <c r="H268" s="368"/>
      <c r="I268" s="368"/>
      <c r="J268" s="368"/>
      <c r="K268" s="368"/>
      <c r="L268" s="368"/>
      <c r="M268" s="368"/>
      <c r="N268" s="376"/>
      <c r="AF268" s="39"/>
      <c r="AG268" s="47"/>
      <c r="AH268" s="47"/>
      <c r="AJ268" s="3" t="s">
        <v>218</v>
      </c>
      <c r="AN268" s="47"/>
    </row>
    <row r="269" spans="1:40" s="4" customFormat="1" ht="15" x14ac:dyDescent="0.25">
      <c r="A269" s="48"/>
      <c r="B269" s="49" t="s">
        <v>73</v>
      </c>
      <c r="C269" s="372" t="s">
        <v>175</v>
      </c>
      <c r="D269" s="372"/>
      <c r="E269" s="372"/>
      <c r="F269" s="51"/>
      <c r="G269" s="52"/>
      <c r="H269" s="52"/>
      <c r="I269" s="52"/>
      <c r="J269" s="53">
        <v>938.45</v>
      </c>
      <c r="K269" s="54">
        <v>1.1499999999999999</v>
      </c>
      <c r="L269" s="53">
        <v>107.49</v>
      </c>
      <c r="M269" s="52"/>
      <c r="N269" s="58"/>
      <c r="AF269" s="39"/>
      <c r="AG269" s="47"/>
      <c r="AH269" s="47"/>
      <c r="AK269" s="3" t="s">
        <v>175</v>
      </c>
      <c r="AN269" s="47"/>
    </row>
    <row r="270" spans="1:40" s="4" customFormat="1" ht="15" x14ac:dyDescent="0.25">
      <c r="A270" s="48"/>
      <c r="B270" s="49" t="s">
        <v>78</v>
      </c>
      <c r="C270" s="372" t="s">
        <v>176</v>
      </c>
      <c r="D270" s="372"/>
      <c r="E270" s="372"/>
      <c r="F270" s="51"/>
      <c r="G270" s="52"/>
      <c r="H270" s="52"/>
      <c r="I270" s="52"/>
      <c r="J270" s="53">
        <v>93.46</v>
      </c>
      <c r="K270" s="54">
        <v>1.1499999999999999</v>
      </c>
      <c r="L270" s="53">
        <v>10.7</v>
      </c>
      <c r="M270" s="54">
        <v>34.96</v>
      </c>
      <c r="N270" s="64">
        <v>374.07</v>
      </c>
      <c r="AF270" s="39"/>
      <c r="AG270" s="47"/>
      <c r="AH270" s="47"/>
      <c r="AK270" s="3" t="s">
        <v>176</v>
      </c>
      <c r="AN270" s="47"/>
    </row>
    <row r="271" spans="1:40" s="4" customFormat="1" ht="15" x14ac:dyDescent="0.25">
      <c r="A271" s="56"/>
      <c r="B271" s="49"/>
      <c r="C271" s="372" t="s">
        <v>178</v>
      </c>
      <c r="D271" s="372"/>
      <c r="E271" s="372"/>
      <c r="F271" s="51" t="s">
        <v>64</v>
      </c>
      <c r="G271" s="54">
        <v>6.49</v>
      </c>
      <c r="H271" s="54">
        <v>1.1499999999999999</v>
      </c>
      <c r="I271" s="111">
        <v>0.74336460000000004</v>
      </c>
      <c r="J271" s="57"/>
      <c r="K271" s="52"/>
      <c r="L271" s="57"/>
      <c r="M271" s="52"/>
      <c r="N271" s="58"/>
      <c r="AF271" s="39"/>
      <c r="AG271" s="47"/>
      <c r="AH271" s="47"/>
      <c r="AL271" s="3" t="s">
        <v>178</v>
      </c>
      <c r="AN271" s="47"/>
    </row>
    <row r="272" spans="1:40" s="4" customFormat="1" ht="15" x14ac:dyDescent="0.25">
      <c r="A272" s="48"/>
      <c r="B272" s="49"/>
      <c r="C272" s="375" t="s">
        <v>65</v>
      </c>
      <c r="D272" s="375"/>
      <c r="E272" s="375"/>
      <c r="F272" s="59"/>
      <c r="G272" s="60"/>
      <c r="H272" s="60"/>
      <c r="I272" s="60"/>
      <c r="J272" s="61">
        <v>938.45</v>
      </c>
      <c r="K272" s="60"/>
      <c r="L272" s="61">
        <v>107.49</v>
      </c>
      <c r="M272" s="60"/>
      <c r="N272" s="62"/>
      <c r="AF272" s="39"/>
      <c r="AG272" s="47"/>
      <c r="AH272" s="47"/>
      <c r="AM272" s="3" t="s">
        <v>65</v>
      </c>
      <c r="AN272" s="47"/>
    </row>
    <row r="273" spans="1:40" s="4" customFormat="1" ht="15" x14ac:dyDescent="0.25">
      <c r="A273" s="56"/>
      <c r="B273" s="49"/>
      <c r="C273" s="372" t="s">
        <v>66</v>
      </c>
      <c r="D273" s="372"/>
      <c r="E273" s="372"/>
      <c r="F273" s="51"/>
      <c r="G273" s="52"/>
      <c r="H273" s="52"/>
      <c r="I273" s="52"/>
      <c r="J273" s="57"/>
      <c r="K273" s="52"/>
      <c r="L273" s="53">
        <v>10.7</v>
      </c>
      <c r="M273" s="52"/>
      <c r="N273" s="64">
        <v>374.07</v>
      </c>
      <c r="AF273" s="39"/>
      <c r="AG273" s="47"/>
      <c r="AH273" s="47"/>
      <c r="AL273" s="3" t="s">
        <v>66</v>
      </c>
      <c r="AN273" s="47"/>
    </row>
    <row r="274" spans="1:40" s="4" customFormat="1" ht="34.5" x14ac:dyDescent="0.25">
      <c r="A274" s="56"/>
      <c r="B274" s="49" t="s">
        <v>2136</v>
      </c>
      <c r="C274" s="372" t="s">
        <v>2137</v>
      </c>
      <c r="D274" s="372"/>
      <c r="E274" s="372"/>
      <c r="F274" s="51" t="s">
        <v>69</v>
      </c>
      <c r="G274" s="63">
        <v>89</v>
      </c>
      <c r="H274" s="52"/>
      <c r="I274" s="63">
        <v>89</v>
      </c>
      <c r="J274" s="57"/>
      <c r="K274" s="52"/>
      <c r="L274" s="53">
        <v>9.52</v>
      </c>
      <c r="M274" s="52"/>
      <c r="N274" s="64">
        <v>332.92</v>
      </c>
      <c r="AF274" s="39"/>
      <c r="AG274" s="47"/>
      <c r="AH274" s="47"/>
      <c r="AL274" s="3" t="s">
        <v>2137</v>
      </c>
      <c r="AN274" s="47"/>
    </row>
    <row r="275" spans="1:40" s="4" customFormat="1" ht="34.5" x14ac:dyDescent="0.25">
      <c r="A275" s="56"/>
      <c r="B275" s="49" t="s">
        <v>2138</v>
      </c>
      <c r="C275" s="372" t="s">
        <v>2139</v>
      </c>
      <c r="D275" s="372"/>
      <c r="E275" s="372"/>
      <c r="F275" s="51" t="s">
        <v>69</v>
      </c>
      <c r="G275" s="63">
        <v>41</v>
      </c>
      <c r="H275" s="52"/>
      <c r="I275" s="63">
        <v>41</v>
      </c>
      <c r="J275" s="57"/>
      <c r="K275" s="52"/>
      <c r="L275" s="53">
        <v>4.3899999999999997</v>
      </c>
      <c r="M275" s="52"/>
      <c r="N275" s="64">
        <v>153.37</v>
      </c>
      <c r="AF275" s="39"/>
      <c r="AG275" s="47"/>
      <c r="AH275" s="47"/>
      <c r="AL275" s="3" t="s">
        <v>2139</v>
      </c>
      <c r="AN275" s="47"/>
    </row>
    <row r="276" spans="1:40" s="4" customFormat="1" ht="15" x14ac:dyDescent="0.25">
      <c r="A276" s="65"/>
      <c r="B276" s="66"/>
      <c r="C276" s="374" t="s">
        <v>72</v>
      </c>
      <c r="D276" s="374"/>
      <c r="E276" s="374"/>
      <c r="F276" s="42"/>
      <c r="G276" s="43"/>
      <c r="H276" s="43"/>
      <c r="I276" s="43"/>
      <c r="J276" s="45"/>
      <c r="K276" s="43"/>
      <c r="L276" s="67">
        <v>121.4</v>
      </c>
      <c r="M276" s="60"/>
      <c r="N276" s="46"/>
      <c r="AF276" s="39"/>
      <c r="AG276" s="47"/>
      <c r="AH276" s="47"/>
      <c r="AN276" s="47" t="s">
        <v>72</v>
      </c>
    </row>
    <row r="277" spans="1:40" s="4" customFormat="1" ht="23.25" x14ac:dyDescent="0.25">
      <c r="A277" s="40" t="s">
        <v>296</v>
      </c>
      <c r="B277" s="41" t="s">
        <v>3885</v>
      </c>
      <c r="C277" s="374" t="s">
        <v>3886</v>
      </c>
      <c r="D277" s="374"/>
      <c r="E277" s="374"/>
      <c r="F277" s="42" t="s">
        <v>3877</v>
      </c>
      <c r="G277" s="43">
        <v>9.9599999999999994E-2</v>
      </c>
      <c r="H277" s="44">
        <v>1</v>
      </c>
      <c r="I277" s="110">
        <v>9.9599999999999994E-2</v>
      </c>
      <c r="J277" s="45"/>
      <c r="K277" s="43"/>
      <c r="L277" s="45"/>
      <c r="M277" s="43"/>
      <c r="N277" s="46"/>
      <c r="AF277" s="39"/>
      <c r="AG277" s="47"/>
      <c r="AH277" s="47" t="s">
        <v>3886</v>
      </c>
      <c r="AN277" s="47"/>
    </row>
    <row r="278" spans="1:40" s="4" customFormat="1" ht="15" x14ac:dyDescent="0.25">
      <c r="A278" s="69"/>
      <c r="B278" s="50"/>
      <c r="C278" s="372" t="s">
        <v>3884</v>
      </c>
      <c r="D278" s="372"/>
      <c r="E278" s="372"/>
      <c r="F278" s="372"/>
      <c r="G278" s="372"/>
      <c r="H278" s="372"/>
      <c r="I278" s="372"/>
      <c r="J278" s="372"/>
      <c r="K278" s="372"/>
      <c r="L278" s="372"/>
      <c r="M278" s="372"/>
      <c r="N278" s="377"/>
      <c r="AF278" s="39"/>
      <c r="AG278" s="47"/>
      <c r="AH278" s="47"/>
      <c r="AI278" s="3" t="s">
        <v>3884</v>
      </c>
      <c r="AN278" s="47"/>
    </row>
    <row r="279" spans="1:40" s="4" customFormat="1" ht="22.5" x14ac:dyDescent="0.25">
      <c r="A279" s="103"/>
      <c r="B279" s="49" t="s">
        <v>217</v>
      </c>
      <c r="C279" s="368" t="s">
        <v>218</v>
      </c>
      <c r="D279" s="368"/>
      <c r="E279" s="368"/>
      <c r="F279" s="368"/>
      <c r="G279" s="368"/>
      <c r="H279" s="368"/>
      <c r="I279" s="368"/>
      <c r="J279" s="368"/>
      <c r="K279" s="368"/>
      <c r="L279" s="368"/>
      <c r="M279" s="368"/>
      <c r="N279" s="376"/>
      <c r="AF279" s="39"/>
      <c r="AG279" s="47"/>
      <c r="AH279" s="47"/>
      <c r="AJ279" s="3" t="s">
        <v>218</v>
      </c>
      <c r="AN279" s="47"/>
    </row>
    <row r="280" spans="1:40" s="4" customFormat="1" ht="15" x14ac:dyDescent="0.25">
      <c r="A280" s="48"/>
      <c r="B280" s="49" t="s">
        <v>73</v>
      </c>
      <c r="C280" s="372" t="s">
        <v>175</v>
      </c>
      <c r="D280" s="372"/>
      <c r="E280" s="372"/>
      <c r="F280" s="51"/>
      <c r="G280" s="52"/>
      <c r="H280" s="52"/>
      <c r="I280" s="52"/>
      <c r="J280" s="53">
        <v>172.07</v>
      </c>
      <c r="K280" s="54">
        <v>1.1499999999999999</v>
      </c>
      <c r="L280" s="53">
        <v>19.71</v>
      </c>
      <c r="M280" s="52"/>
      <c r="N280" s="58"/>
      <c r="AF280" s="39"/>
      <c r="AG280" s="47"/>
      <c r="AH280" s="47"/>
      <c r="AK280" s="3" t="s">
        <v>175</v>
      </c>
      <c r="AN280" s="47"/>
    </row>
    <row r="281" spans="1:40" s="4" customFormat="1" ht="15" x14ac:dyDescent="0.25">
      <c r="A281" s="48"/>
      <c r="B281" s="49" t="s">
        <v>78</v>
      </c>
      <c r="C281" s="372" t="s">
        <v>176</v>
      </c>
      <c r="D281" s="372"/>
      <c r="E281" s="372"/>
      <c r="F281" s="51"/>
      <c r="G281" s="52"/>
      <c r="H281" s="52"/>
      <c r="I281" s="52"/>
      <c r="J281" s="53">
        <v>17.14</v>
      </c>
      <c r="K281" s="54">
        <v>1.1499999999999999</v>
      </c>
      <c r="L281" s="53">
        <v>1.96</v>
      </c>
      <c r="M281" s="54">
        <v>34.96</v>
      </c>
      <c r="N281" s="64">
        <v>68.52</v>
      </c>
      <c r="AF281" s="39"/>
      <c r="AG281" s="47"/>
      <c r="AH281" s="47"/>
      <c r="AK281" s="3" t="s">
        <v>176</v>
      </c>
      <c r="AN281" s="47"/>
    </row>
    <row r="282" spans="1:40" s="4" customFormat="1" ht="15" x14ac:dyDescent="0.25">
      <c r="A282" s="56"/>
      <c r="B282" s="49"/>
      <c r="C282" s="372" t="s">
        <v>178</v>
      </c>
      <c r="D282" s="372"/>
      <c r="E282" s="372"/>
      <c r="F282" s="51" t="s">
        <v>64</v>
      </c>
      <c r="G282" s="54">
        <v>1.19</v>
      </c>
      <c r="H282" s="54">
        <v>1.1499999999999999</v>
      </c>
      <c r="I282" s="111">
        <v>0.1363026</v>
      </c>
      <c r="J282" s="57"/>
      <c r="K282" s="52"/>
      <c r="L282" s="57"/>
      <c r="M282" s="52"/>
      <c r="N282" s="58"/>
      <c r="AF282" s="39"/>
      <c r="AG282" s="47"/>
      <c r="AH282" s="47"/>
      <c r="AL282" s="3" t="s">
        <v>178</v>
      </c>
      <c r="AN282" s="47"/>
    </row>
    <row r="283" spans="1:40" s="4" customFormat="1" ht="15" x14ac:dyDescent="0.25">
      <c r="A283" s="48"/>
      <c r="B283" s="49"/>
      <c r="C283" s="375" t="s">
        <v>65</v>
      </c>
      <c r="D283" s="375"/>
      <c r="E283" s="375"/>
      <c r="F283" s="59"/>
      <c r="G283" s="60"/>
      <c r="H283" s="60"/>
      <c r="I283" s="60"/>
      <c r="J283" s="61">
        <v>172.07</v>
      </c>
      <c r="K283" s="60"/>
      <c r="L283" s="61">
        <v>19.71</v>
      </c>
      <c r="M283" s="60"/>
      <c r="N283" s="62"/>
      <c r="AF283" s="39"/>
      <c r="AG283" s="47"/>
      <c r="AH283" s="47"/>
      <c r="AM283" s="3" t="s">
        <v>65</v>
      </c>
      <c r="AN283" s="47"/>
    </row>
    <row r="284" spans="1:40" s="4" customFormat="1" ht="15" x14ac:dyDescent="0.25">
      <c r="A284" s="56"/>
      <c r="B284" s="49"/>
      <c r="C284" s="372" t="s">
        <v>66</v>
      </c>
      <c r="D284" s="372"/>
      <c r="E284" s="372"/>
      <c r="F284" s="51"/>
      <c r="G284" s="52"/>
      <c r="H284" s="52"/>
      <c r="I284" s="52"/>
      <c r="J284" s="57"/>
      <c r="K284" s="52"/>
      <c r="L284" s="53">
        <v>1.96</v>
      </c>
      <c r="M284" s="52"/>
      <c r="N284" s="64">
        <v>68.52</v>
      </c>
      <c r="AF284" s="39"/>
      <c r="AG284" s="47"/>
      <c r="AH284" s="47"/>
      <c r="AL284" s="3" t="s">
        <v>66</v>
      </c>
      <c r="AN284" s="47"/>
    </row>
    <row r="285" spans="1:40" s="4" customFormat="1" ht="34.5" x14ac:dyDescent="0.25">
      <c r="A285" s="56"/>
      <c r="B285" s="49" t="s">
        <v>2136</v>
      </c>
      <c r="C285" s="372" t="s">
        <v>2137</v>
      </c>
      <c r="D285" s="372"/>
      <c r="E285" s="372"/>
      <c r="F285" s="51" t="s">
        <v>69</v>
      </c>
      <c r="G285" s="63">
        <v>89</v>
      </c>
      <c r="H285" s="52"/>
      <c r="I285" s="63">
        <v>89</v>
      </c>
      <c r="J285" s="57"/>
      <c r="K285" s="52"/>
      <c r="L285" s="53">
        <v>1.74</v>
      </c>
      <c r="M285" s="52"/>
      <c r="N285" s="64">
        <v>60.98</v>
      </c>
      <c r="AF285" s="39"/>
      <c r="AG285" s="47"/>
      <c r="AH285" s="47"/>
      <c r="AL285" s="3" t="s">
        <v>2137</v>
      </c>
      <c r="AN285" s="47"/>
    </row>
    <row r="286" spans="1:40" s="4" customFormat="1" ht="34.5" x14ac:dyDescent="0.25">
      <c r="A286" s="56"/>
      <c r="B286" s="49" t="s">
        <v>2138</v>
      </c>
      <c r="C286" s="372" t="s">
        <v>2139</v>
      </c>
      <c r="D286" s="372"/>
      <c r="E286" s="372"/>
      <c r="F286" s="51" t="s">
        <v>69</v>
      </c>
      <c r="G286" s="63">
        <v>41</v>
      </c>
      <c r="H286" s="52"/>
      <c r="I286" s="63">
        <v>41</v>
      </c>
      <c r="J286" s="57"/>
      <c r="K286" s="52"/>
      <c r="L286" s="53">
        <v>0.8</v>
      </c>
      <c r="M286" s="52"/>
      <c r="N286" s="64">
        <v>28.09</v>
      </c>
      <c r="AF286" s="39"/>
      <c r="AG286" s="47"/>
      <c r="AH286" s="47"/>
      <c r="AL286" s="3" t="s">
        <v>2139</v>
      </c>
      <c r="AN286" s="47"/>
    </row>
    <row r="287" spans="1:40" s="4" customFormat="1" ht="15" x14ac:dyDescent="0.25">
      <c r="A287" s="65"/>
      <c r="B287" s="66"/>
      <c r="C287" s="374" t="s">
        <v>72</v>
      </c>
      <c r="D287" s="374"/>
      <c r="E287" s="374"/>
      <c r="F287" s="42"/>
      <c r="G287" s="43"/>
      <c r="H287" s="43"/>
      <c r="I287" s="43"/>
      <c r="J287" s="45"/>
      <c r="K287" s="43"/>
      <c r="L287" s="67">
        <v>22.25</v>
      </c>
      <c r="M287" s="60"/>
      <c r="N287" s="46"/>
      <c r="AF287" s="39"/>
      <c r="AG287" s="47"/>
      <c r="AH287" s="47"/>
      <c r="AN287" s="47" t="s">
        <v>72</v>
      </c>
    </row>
    <row r="288" spans="1:40" s="4" customFormat="1" ht="34.5" x14ac:dyDescent="0.25">
      <c r="A288" s="40" t="s">
        <v>297</v>
      </c>
      <c r="B288" s="41" t="s">
        <v>3887</v>
      </c>
      <c r="C288" s="374" t="s">
        <v>3888</v>
      </c>
      <c r="D288" s="374"/>
      <c r="E288" s="374"/>
      <c r="F288" s="42" t="s">
        <v>3877</v>
      </c>
      <c r="G288" s="43">
        <v>9.9599999999999994E-2</v>
      </c>
      <c r="H288" s="44">
        <v>1</v>
      </c>
      <c r="I288" s="110">
        <v>9.9599999999999994E-2</v>
      </c>
      <c r="J288" s="45"/>
      <c r="K288" s="43"/>
      <c r="L288" s="45"/>
      <c r="M288" s="43"/>
      <c r="N288" s="46"/>
      <c r="AF288" s="39"/>
      <c r="AG288" s="47"/>
      <c r="AH288" s="47" t="s">
        <v>3888</v>
      </c>
      <c r="AN288" s="47"/>
    </row>
    <row r="289" spans="1:40" s="4" customFormat="1" ht="15" x14ac:dyDescent="0.25">
      <c r="A289" s="69"/>
      <c r="B289" s="50"/>
      <c r="C289" s="372" t="s">
        <v>3884</v>
      </c>
      <c r="D289" s="372"/>
      <c r="E289" s="372"/>
      <c r="F289" s="372"/>
      <c r="G289" s="372"/>
      <c r="H289" s="372"/>
      <c r="I289" s="372"/>
      <c r="J289" s="372"/>
      <c r="K289" s="372"/>
      <c r="L289" s="372"/>
      <c r="M289" s="372"/>
      <c r="N289" s="377"/>
      <c r="AF289" s="39"/>
      <c r="AG289" s="47"/>
      <c r="AH289" s="47"/>
      <c r="AI289" s="3" t="s">
        <v>3884</v>
      </c>
      <c r="AN289" s="47"/>
    </row>
    <row r="290" spans="1:40" s="4" customFormat="1" ht="22.5" x14ac:dyDescent="0.25">
      <c r="A290" s="103"/>
      <c r="B290" s="49" t="s">
        <v>217</v>
      </c>
      <c r="C290" s="368" t="s">
        <v>218</v>
      </c>
      <c r="D290" s="368"/>
      <c r="E290" s="368"/>
      <c r="F290" s="368"/>
      <c r="G290" s="368"/>
      <c r="H290" s="368"/>
      <c r="I290" s="368"/>
      <c r="J290" s="368"/>
      <c r="K290" s="368"/>
      <c r="L290" s="368"/>
      <c r="M290" s="368"/>
      <c r="N290" s="376"/>
      <c r="AF290" s="39"/>
      <c r="AG290" s="47"/>
      <c r="AH290" s="47"/>
      <c r="AJ290" s="3" t="s">
        <v>218</v>
      </c>
      <c r="AN290" s="47"/>
    </row>
    <row r="291" spans="1:40" s="4" customFormat="1" ht="15" x14ac:dyDescent="0.25">
      <c r="A291" s="48"/>
      <c r="B291" s="49" t="s">
        <v>73</v>
      </c>
      <c r="C291" s="372" t="s">
        <v>175</v>
      </c>
      <c r="D291" s="372"/>
      <c r="E291" s="372"/>
      <c r="F291" s="51"/>
      <c r="G291" s="52"/>
      <c r="H291" s="52"/>
      <c r="I291" s="52"/>
      <c r="J291" s="53">
        <v>394.85</v>
      </c>
      <c r="K291" s="54">
        <v>1.1499999999999999</v>
      </c>
      <c r="L291" s="53">
        <v>45.23</v>
      </c>
      <c r="M291" s="52"/>
      <c r="N291" s="58"/>
      <c r="AF291" s="39"/>
      <c r="AG291" s="47"/>
      <c r="AH291" s="47"/>
      <c r="AK291" s="3" t="s">
        <v>175</v>
      </c>
      <c r="AN291" s="47"/>
    </row>
    <row r="292" spans="1:40" s="4" customFormat="1" ht="15" x14ac:dyDescent="0.25">
      <c r="A292" s="48"/>
      <c r="B292" s="49" t="s">
        <v>78</v>
      </c>
      <c r="C292" s="372" t="s">
        <v>176</v>
      </c>
      <c r="D292" s="372"/>
      <c r="E292" s="372"/>
      <c r="F292" s="51"/>
      <c r="G292" s="52"/>
      <c r="H292" s="52"/>
      <c r="I292" s="52"/>
      <c r="J292" s="53">
        <v>38.21</v>
      </c>
      <c r="K292" s="54">
        <v>1.1499999999999999</v>
      </c>
      <c r="L292" s="53">
        <v>4.38</v>
      </c>
      <c r="M292" s="54">
        <v>34.96</v>
      </c>
      <c r="N292" s="64">
        <v>153.12</v>
      </c>
      <c r="AF292" s="39"/>
      <c r="AG292" s="47"/>
      <c r="AH292" s="47"/>
      <c r="AK292" s="3" t="s">
        <v>176</v>
      </c>
      <c r="AN292" s="47"/>
    </row>
    <row r="293" spans="1:40" s="4" customFormat="1" ht="15" x14ac:dyDescent="0.25">
      <c r="A293" s="56"/>
      <c r="B293" s="49"/>
      <c r="C293" s="372" t="s">
        <v>178</v>
      </c>
      <c r="D293" s="372"/>
      <c r="E293" s="372"/>
      <c r="F293" s="51" t="s">
        <v>64</v>
      </c>
      <c r="G293" s="54">
        <v>2.83</v>
      </c>
      <c r="H293" s="54">
        <v>1.1499999999999999</v>
      </c>
      <c r="I293" s="111">
        <v>0.3241482</v>
      </c>
      <c r="J293" s="57"/>
      <c r="K293" s="52"/>
      <c r="L293" s="57"/>
      <c r="M293" s="52"/>
      <c r="N293" s="58"/>
      <c r="AF293" s="39"/>
      <c r="AG293" s="47"/>
      <c r="AH293" s="47"/>
      <c r="AL293" s="3" t="s">
        <v>178</v>
      </c>
      <c r="AN293" s="47"/>
    </row>
    <row r="294" spans="1:40" s="4" customFormat="1" ht="15" x14ac:dyDescent="0.25">
      <c r="A294" s="48"/>
      <c r="B294" s="49"/>
      <c r="C294" s="375" t="s">
        <v>65</v>
      </c>
      <c r="D294" s="375"/>
      <c r="E294" s="375"/>
      <c r="F294" s="59"/>
      <c r="G294" s="60"/>
      <c r="H294" s="60"/>
      <c r="I294" s="60"/>
      <c r="J294" s="61">
        <v>394.85</v>
      </c>
      <c r="K294" s="60"/>
      <c r="L294" s="61">
        <v>45.23</v>
      </c>
      <c r="M294" s="60"/>
      <c r="N294" s="62"/>
      <c r="AF294" s="39"/>
      <c r="AG294" s="47"/>
      <c r="AH294" s="47"/>
      <c r="AM294" s="3" t="s">
        <v>65</v>
      </c>
      <c r="AN294" s="47"/>
    </row>
    <row r="295" spans="1:40" s="4" customFormat="1" ht="15" x14ac:dyDescent="0.25">
      <c r="A295" s="56"/>
      <c r="B295" s="49"/>
      <c r="C295" s="372" t="s">
        <v>66</v>
      </c>
      <c r="D295" s="372"/>
      <c r="E295" s="372"/>
      <c r="F295" s="51"/>
      <c r="G295" s="52"/>
      <c r="H295" s="52"/>
      <c r="I295" s="52"/>
      <c r="J295" s="57"/>
      <c r="K295" s="52"/>
      <c r="L295" s="53">
        <v>4.38</v>
      </c>
      <c r="M295" s="52"/>
      <c r="N295" s="64">
        <v>153.12</v>
      </c>
      <c r="AF295" s="39"/>
      <c r="AG295" s="47"/>
      <c r="AH295" s="47"/>
      <c r="AL295" s="3" t="s">
        <v>66</v>
      </c>
      <c r="AN295" s="47"/>
    </row>
    <row r="296" spans="1:40" s="4" customFormat="1" ht="34.5" x14ac:dyDescent="0.25">
      <c r="A296" s="56"/>
      <c r="B296" s="49" t="s">
        <v>2136</v>
      </c>
      <c r="C296" s="372" t="s">
        <v>2137</v>
      </c>
      <c r="D296" s="372"/>
      <c r="E296" s="372"/>
      <c r="F296" s="51" t="s">
        <v>69</v>
      </c>
      <c r="G296" s="63">
        <v>89</v>
      </c>
      <c r="H296" s="52"/>
      <c r="I296" s="63">
        <v>89</v>
      </c>
      <c r="J296" s="57"/>
      <c r="K296" s="52"/>
      <c r="L296" s="53">
        <v>3.9</v>
      </c>
      <c r="M296" s="52"/>
      <c r="N296" s="64">
        <v>136.28</v>
      </c>
      <c r="AF296" s="39"/>
      <c r="AG296" s="47"/>
      <c r="AH296" s="47"/>
      <c r="AL296" s="3" t="s">
        <v>2137</v>
      </c>
      <c r="AN296" s="47"/>
    </row>
    <row r="297" spans="1:40" s="4" customFormat="1" ht="34.5" x14ac:dyDescent="0.25">
      <c r="A297" s="56"/>
      <c r="B297" s="49" t="s">
        <v>2138</v>
      </c>
      <c r="C297" s="372" t="s">
        <v>2139</v>
      </c>
      <c r="D297" s="372"/>
      <c r="E297" s="372"/>
      <c r="F297" s="51" t="s">
        <v>69</v>
      </c>
      <c r="G297" s="63">
        <v>41</v>
      </c>
      <c r="H297" s="52"/>
      <c r="I297" s="63">
        <v>41</v>
      </c>
      <c r="J297" s="57"/>
      <c r="K297" s="52"/>
      <c r="L297" s="53">
        <v>1.8</v>
      </c>
      <c r="M297" s="52"/>
      <c r="N297" s="64">
        <v>62.78</v>
      </c>
      <c r="AF297" s="39"/>
      <c r="AG297" s="47"/>
      <c r="AH297" s="47"/>
      <c r="AL297" s="3" t="s">
        <v>2139</v>
      </c>
      <c r="AN297" s="47"/>
    </row>
    <row r="298" spans="1:40" s="4" customFormat="1" ht="15" x14ac:dyDescent="0.25">
      <c r="A298" s="65"/>
      <c r="B298" s="66"/>
      <c r="C298" s="374" t="s">
        <v>72</v>
      </c>
      <c r="D298" s="374"/>
      <c r="E298" s="374"/>
      <c r="F298" s="42"/>
      <c r="G298" s="43"/>
      <c r="H298" s="43"/>
      <c r="I298" s="43"/>
      <c r="J298" s="45"/>
      <c r="K298" s="43"/>
      <c r="L298" s="67">
        <v>50.93</v>
      </c>
      <c r="M298" s="60"/>
      <c r="N298" s="46"/>
      <c r="AF298" s="39"/>
      <c r="AG298" s="47"/>
      <c r="AH298" s="47"/>
      <c r="AN298" s="47" t="s">
        <v>72</v>
      </c>
    </row>
    <row r="299" spans="1:40" s="4" customFormat="1" ht="15" x14ac:dyDescent="0.25">
      <c r="A299" s="40" t="s">
        <v>303</v>
      </c>
      <c r="B299" s="41" t="s">
        <v>3889</v>
      </c>
      <c r="C299" s="374" t="s">
        <v>3890</v>
      </c>
      <c r="D299" s="374"/>
      <c r="E299" s="374"/>
      <c r="F299" s="42" t="s">
        <v>674</v>
      </c>
      <c r="G299" s="43">
        <v>0.89</v>
      </c>
      <c r="H299" s="44">
        <v>1</v>
      </c>
      <c r="I299" s="68">
        <v>0.89</v>
      </c>
      <c r="J299" s="45"/>
      <c r="K299" s="43"/>
      <c r="L299" s="45"/>
      <c r="M299" s="43"/>
      <c r="N299" s="46"/>
      <c r="AF299" s="39"/>
      <c r="AG299" s="47"/>
      <c r="AH299" s="47" t="s">
        <v>3890</v>
      </c>
      <c r="AN299" s="47"/>
    </row>
    <row r="300" spans="1:40" s="4" customFormat="1" ht="15" x14ac:dyDescent="0.25">
      <c r="A300" s="69"/>
      <c r="B300" s="50"/>
      <c r="C300" s="372" t="s">
        <v>3891</v>
      </c>
      <c r="D300" s="372"/>
      <c r="E300" s="372"/>
      <c r="F300" s="372"/>
      <c r="G300" s="372"/>
      <c r="H300" s="372"/>
      <c r="I300" s="372"/>
      <c r="J300" s="372"/>
      <c r="K300" s="372"/>
      <c r="L300" s="372"/>
      <c r="M300" s="372"/>
      <c r="N300" s="377"/>
      <c r="AF300" s="39"/>
      <c r="AG300" s="47"/>
      <c r="AH300" s="47"/>
      <c r="AI300" s="3" t="s">
        <v>3891</v>
      </c>
      <c r="AN300" s="47"/>
    </row>
    <row r="301" spans="1:40" s="4" customFormat="1" ht="22.5" x14ac:dyDescent="0.25">
      <c r="A301" s="103"/>
      <c r="B301" s="49" t="s">
        <v>217</v>
      </c>
      <c r="C301" s="368" t="s">
        <v>218</v>
      </c>
      <c r="D301" s="368"/>
      <c r="E301" s="368"/>
      <c r="F301" s="368"/>
      <c r="G301" s="368"/>
      <c r="H301" s="368"/>
      <c r="I301" s="368"/>
      <c r="J301" s="368"/>
      <c r="K301" s="368"/>
      <c r="L301" s="368"/>
      <c r="M301" s="368"/>
      <c r="N301" s="376"/>
      <c r="AF301" s="39"/>
      <c r="AG301" s="47"/>
      <c r="AH301" s="47"/>
      <c r="AJ301" s="3" t="s">
        <v>218</v>
      </c>
      <c r="AN301" s="47"/>
    </row>
    <row r="302" spans="1:40" s="4" customFormat="1" ht="15" x14ac:dyDescent="0.25">
      <c r="A302" s="48"/>
      <c r="B302" s="49" t="s">
        <v>58</v>
      </c>
      <c r="C302" s="372" t="s">
        <v>62</v>
      </c>
      <c r="D302" s="372"/>
      <c r="E302" s="372"/>
      <c r="F302" s="51"/>
      <c r="G302" s="52"/>
      <c r="H302" s="52"/>
      <c r="I302" s="52"/>
      <c r="J302" s="53">
        <v>25.74</v>
      </c>
      <c r="K302" s="54">
        <v>1.1499999999999999</v>
      </c>
      <c r="L302" s="53">
        <v>26.34</v>
      </c>
      <c r="M302" s="54">
        <v>34.96</v>
      </c>
      <c r="N302" s="64">
        <v>920.85</v>
      </c>
      <c r="AF302" s="39"/>
      <c r="AG302" s="47"/>
      <c r="AH302" s="47"/>
      <c r="AK302" s="3" t="s">
        <v>62</v>
      </c>
      <c r="AN302" s="47"/>
    </row>
    <row r="303" spans="1:40" s="4" customFormat="1" ht="15" x14ac:dyDescent="0.25">
      <c r="A303" s="56"/>
      <c r="B303" s="49"/>
      <c r="C303" s="372" t="s">
        <v>63</v>
      </c>
      <c r="D303" s="372"/>
      <c r="E303" s="372"/>
      <c r="F303" s="51" t="s">
        <v>64</v>
      </c>
      <c r="G303" s="104">
        <v>3.3</v>
      </c>
      <c r="H303" s="54">
        <v>1.1499999999999999</v>
      </c>
      <c r="I303" s="114">
        <v>3.3775499999999998</v>
      </c>
      <c r="J303" s="57"/>
      <c r="K303" s="52"/>
      <c r="L303" s="57"/>
      <c r="M303" s="52"/>
      <c r="N303" s="58"/>
      <c r="AF303" s="39"/>
      <c r="AG303" s="47"/>
      <c r="AH303" s="47"/>
      <c r="AL303" s="3" t="s">
        <v>63</v>
      </c>
      <c r="AN303" s="47"/>
    </row>
    <row r="304" spans="1:40" s="4" customFormat="1" ht="15" x14ac:dyDescent="0.25">
      <c r="A304" s="48"/>
      <c r="B304" s="49"/>
      <c r="C304" s="375" t="s">
        <v>65</v>
      </c>
      <c r="D304" s="375"/>
      <c r="E304" s="375"/>
      <c r="F304" s="59"/>
      <c r="G304" s="60"/>
      <c r="H304" s="60"/>
      <c r="I304" s="60"/>
      <c r="J304" s="61">
        <v>25.74</v>
      </c>
      <c r="K304" s="60"/>
      <c r="L304" s="61">
        <v>26.34</v>
      </c>
      <c r="M304" s="60"/>
      <c r="N304" s="62"/>
      <c r="AF304" s="39"/>
      <c r="AG304" s="47"/>
      <c r="AH304" s="47"/>
      <c r="AM304" s="3" t="s">
        <v>65</v>
      </c>
      <c r="AN304" s="47"/>
    </row>
    <row r="305" spans="1:40" s="4" customFormat="1" ht="15" x14ac:dyDescent="0.25">
      <c r="A305" s="56"/>
      <c r="B305" s="49"/>
      <c r="C305" s="372" t="s">
        <v>66</v>
      </c>
      <c r="D305" s="372"/>
      <c r="E305" s="372"/>
      <c r="F305" s="51"/>
      <c r="G305" s="52"/>
      <c r="H305" s="52"/>
      <c r="I305" s="52"/>
      <c r="J305" s="57"/>
      <c r="K305" s="52"/>
      <c r="L305" s="53">
        <v>26.34</v>
      </c>
      <c r="M305" s="52"/>
      <c r="N305" s="64">
        <v>920.85</v>
      </c>
      <c r="AF305" s="39"/>
      <c r="AG305" s="47"/>
      <c r="AH305" s="47"/>
      <c r="AL305" s="3" t="s">
        <v>66</v>
      </c>
      <c r="AN305" s="47"/>
    </row>
    <row r="306" spans="1:40" s="4" customFormat="1" ht="34.5" x14ac:dyDescent="0.25">
      <c r="A306" s="56"/>
      <c r="B306" s="49" t="s">
        <v>2136</v>
      </c>
      <c r="C306" s="372" t="s">
        <v>2137</v>
      </c>
      <c r="D306" s="372"/>
      <c r="E306" s="372"/>
      <c r="F306" s="51" t="s">
        <v>69</v>
      </c>
      <c r="G306" s="63">
        <v>89</v>
      </c>
      <c r="H306" s="52"/>
      <c r="I306" s="63">
        <v>89</v>
      </c>
      <c r="J306" s="57"/>
      <c r="K306" s="52"/>
      <c r="L306" s="53">
        <v>23.44</v>
      </c>
      <c r="M306" s="52"/>
      <c r="N306" s="64">
        <v>819.56</v>
      </c>
      <c r="AF306" s="39"/>
      <c r="AG306" s="47"/>
      <c r="AH306" s="47"/>
      <c r="AL306" s="3" t="s">
        <v>2137</v>
      </c>
      <c r="AN306" s="47"/>
    </row>
    <row r="307" spans="1:40" s="4" customFormat="1" ht="34.5" x14ac:dyDescent="0.25">
      <c r="A307" s="56"/>
      <c r="B307" s="49" t="s">
        <v>2138</v>
      </c>
      <c r="C307" s="372" t="s">
        <v>2139</v>
      </c>
      <c r="D307" s="372"/>
      <c r="E307" s="372"/>
      <c r="F307" s="51" t="s">
        <v>69</v>
      </c>
      <c r="G307" s="63">
        <v>41</v>
      </c>
      <c r="H307" s="52"/>
      <c r="I307" s="63">
        <v>41</v>
      </c>
      <c r="J307" s="57"/>
      <c r="K307" s="52"/>
      <c r="L307" s="53">
        <v>10.8</v>
      </c>
      <c r="M307" s="52"/>
      <c r="N307" s="64">
        <v>377.55</v>
      </c>
      <c r="AF307" s="39"/>
      <c r="AG307" s="47"/>
      <c r="AH307" s="47"/>
      <c r="AL307" s="3" t="s">
        <v>2139</v>
      </c>
      <c r="AN307" s="47"/>
    </row>
    <row r="308" spans="1:40" s="4" customFormat="1" ht="15" x14ac:dyDescent="0.25">
      <c r="A308" s="65"/>
      <c r="B308" s="66"/>
      <c r="C308" s="374" t="s">
        <v>72</v>
      </c>
      <c r="D308" s="374"/>
      <c r="E308" s="374"/>
      <c r="F308" s="42"/>
      <c r="G308" s="43"/>
      <c r="H308" s="43"/>
      <c r="I308" s="43"/>
      <c r="J308" s="45"/>
      <c r="K308" s="43"/>
      <c r="L308" s="67">
        <v>60.58</v>
      </c>
      <c r="M308" s="60"/>
      <c r="N308" s="46"/>
      <c r="AF308" s="39"/>
      <c r="AG308" s="47"/>
      <c r="AH308" s="47"/>
      <c r="AN308" s="47" t="s">
        <v>72</v>
      </c>
    </row>
    <row r="309" spans="1:40" s="4" customFormat="1" ht="23.25" x14ac:dyDescent="0.25">
      <c r="A309" s="40" t="s">
        <v>312</v>
      </c>
      <c r="B309" s="41" t="s">
        <v>3892</v>
      </c>
      <c r="C309" s="374" t="s">
        <v>3893</v>
      </c>
      <c r="D309" s="374"/>
      <c r="E309" s="374"/>
      <c r="F309" s="42" t="s">
        <v>674</v>
      </c>
      <c r="G309" s="43">
        <v>0.09</v>
      </c>
      <c r="H309" s="44">
        <v>1</v>
      </c>
      <c r="I309" s="68">
        <v>0.09</v>
      </c>
      <c r="J309" s="45"/>
      <c r="K309" s="43"/>
      <c r="L309" s="45"/>
      <c r="M309" s="43"/>
      <c r="N309" s="46"/>
      <c r="AF309" s="39"/>
      <c r="AG309" s="47"/>
      <c r="AH309" s="47" t="s">
        <v>3893</v>
      </c>
      <c r="AN309" s="47"/>
    </row>
    <row r="310" spans="1:40" s="4" customFormat="1" ht="15" x14ac:dyDescent="0.25">
      <c r="A310" s="69"/>
      <c r="B310" s="50"/>
      <c r="C310" s="372" t="s">
        <v>696</v>
      </c>
      <c r="D310" s="372"/>
      <c r="E310" s="372"/>
      <c r="F310" s="372"/>
      <c r="G310" s="372"/>
      <c r="H310" s="372"/>
      <c r="I310" s="372"/>
      <c r="J310" s="372"/>
      <c r="K310" s="372"/>
      <c r="L310" s="372"/>
      <c r="M310" s="372"/>
      <c r="N310" s="377"/>
      <c r="AF310" s="39"/>
      <c r="AG310" s="47"/>
      <c r="AH310" s="47"/>
      <c r="AI310" s="3" t="s">
        <v>696</v>
      </c>
      <c r="AN310" s="47"/>
    </row>
    <row r="311" spans="1:40" s="4" customFormat="1" ht="22.5" x14ac:dyDescent="0.25">
      <c r="A311" s="103"/>
      <c r="B311" s="49" t="s">
        <v>217</v>
      </c>
      <c r="C311" s="368" t="s">
        <v>218</v>
      </c>
      <c r="D311" s="368"/>
      <c r="E311" s="368"/>
      <c r="F311" s="368"/>
      <c r="G311" s="368"/>
      <c r="H311" s="368"/>
      <c r="I311" s="368"/>
      <c r="J311" s="368"/>
      <c r="K311" s="368"/>
      <c r="L311" s="368"/>
      <c r="M311" s="368"/>
      <c r="N311" s="376"/>
      <c r="AF311" s="39"/>
      <c r="AG311" s="47"/>
      <c r="AH311" s="47"/>
      <c r="AJ311" s="3" t="s">
        <v>218</v>
      </c>
      <c r="AN311" s="47"/>
    </row>
    <row r="312" spans="1:40" s="4" customFormat="1" ht="15" x14ac:dyDescent="0.25">
      <c r="A312" s="48"/>
      <c r="B312" s="49" t="s">
        <v>58</v>
      </c>
      <c r="C312" s="372" t="s">
        <v>62</v>
      </c>
      <c r="D312" s="372"/>
      <c r="E312" s="372"/>
      <c r="F312" s="51"/>
      <c r="G312" s="52"/>
      <c r="H312" s="52"/>
      <c r="I312" s="52"/>
      <c r="J312" s="53">
        <v>95.94</v>
      </c>
      <c r="K312" s="54">
        <v>1.1499999999999999</v>
      </c>
      <c r="L312" s="53">
        <v>9.93</v>
      </c>
      <c r="M312" s="54">
        <v>34.96</v>
      </c>
      <c r="N312" s="64">
        <v>347.15</v>
      </c>
      <c r="AF312" s="39"/>
      <c r="AG312" s="47"/>
      <c r="AH312" s="47"/>
      <c r="AK312" s="3" t="s">
        <v>62</v>
      </c>
      <c r="AN312" s="47"/>
    </row>
    <row r="313" spans="1:40" s="4" customFormat="1" ht="15" x14ac:dyDescent="0.25">
      <c r="A313" s="56"/>
      <c r="B313" s="49"/>
      <c r="C313" s="372" t="s">
        <v>63</v>
      </c>
      <c r="D313" s="372"/>
      <c r="E313" s="372"/>
      <c r="F313" s="51" t="s">
        <v>64</v>
      </c>
      <c r="G313" s="104">
        <v>12.3</v>
      </c>
      <c r="H313" s="54">
        <v>1.1499999999999999</v>
      </c>
      <c r="I313" s="114">
        <v>1.27305</v>
      </c>
      <c r="J313" s="57"/>
      <c r="K313" s="52"/>
      <c r="L313" s="57"/>
      <c r="M313" s="52"/>
      <c r="N313" s="58"/>
      <c r="AF313" s="39"/>
      <c r="AG313" s="47"/>
      <c r="AH313" s="47"/>
      <c r="AL313" s="3" t="s">
        <v>63</v>
      </c>
      <c r="AN313" s="47"/>
    </row>
    <row r="314" spans="1:40" s="4" customFormat="1" ht="15" x14ac:dyDescent="0.25">
      <c r="A314" s="48"/>
      <c r="B314" s="49"/>
      <c r="C314" s="375" t="s">
        <v>65</v>
      </c>
      <c r="D314" s="375"/>
      <c r="E314" s="375"/>
      <c r="F314" s="59"/>
      <c r="G314" s="60"/>
      <c r="H314" s="60"/>
      <c r="I314" s="60"/>
      <c r="J314" s="61">
        <v>95.94</v>
      </c>
      <c r="K314" s="60"/>
      <c r="L314" s="61">
        <v>9.93</v>
      </c>
      <c r="M314" s="60"/>
      <c r="N314" s="62"/>
      <c r="AF314" s="39"/>
      <c r="AG314" s="47"/>
      <c r="AH314" s="47"/>
      <c r="AM314" s="3" t="s">
        <v>65</v>
      </c>
      <c r="AN314" s="47"/>
    </row>
    <row r="315" spans="1:40" s="4" customFormat="1" ht="15" x14ac:dyDescent="0.25">
      <c r="A315" s="56"/>
      <c r="B315" s="49"/>
      <c r="C315" s="372" t="s">
        <v>66</v>
      </c>
      <c r="D315" s="372"/>
      <c r="E315" s="372"/>
      <c r="F315" s="51"/>
      <c r="G315" s="52"/>
      <c r="H315" s="52"/>
      <c r="I315" s="52"/>
      <c r="J315" s="57"/>
      <c r="K315" s="52"/>
      <c r="L315" s="53">
        <v>9.93</v>
      </c>
      <c r="M315" s="52"/>
      <c r="N315" s="64">
        <v>347.15</v>
      </c>
      <c r="AF315" s="39"/>
      <c r="AG315" s="47"/>
      <c r="AH315" s="47"/>
      <c r="AL315" s="3" t="s">
        <v>66</v>
      </c>
      <c r="AN315" s="47"/>
    </row>
    <row r="316" spans="1:40" s="4" customFormat="1" ht="34.5" x14ac:dyDescent="0.25">
      <c r="A316" s="56"/>
      <c r="B316" s="49" t="s">
        <v>2136</v>
      </c>
      <c r="C316" s="372" t="s">
        <v>2137</v>
      </c>
      <c r="D316" s="372"/>
      <c r="E316" s="372"/>
      <c r="F316" s="51" t="s">
        <v>69</v>
      </c>
      <c r="G316" s="63">
        <v>89</v>
      </c>
      <c r="H316" s="52"/>
      <c r="I316" s="63">
        <v>89</v>
      </c>
      <c r="J316" s="57"/>
      <c r="K316" s="52"/>
      <c r="L316" s="53">
        <v>8.84</v>
      </c>
      <c r="M316" s="52"/>
      <c r="N316" s="64">
        <v>308.95999999999998</v>
      </c>
      <c r="AF316" s="39"/>
      <c r="AG316" s="47"/>
      <c r="AH316" s="47"/>
      <c r="AL316" s="3" t="s">
        <v>2137</v>
      </c>
      <c r="AN316" s="47"/>
    </row>
    <row r="317" spans="1:40" s="4" customFormat="1" ht="34.5" x14ac:dyDescent="0.25">
      <c r="A317" s="56"/>
      <c r="B317" s="49" t="s">
        <v>2138</v>
      </c>
      <c r="C317" s="372" t="s">
        <v>2139</v>
      </c>
      <c r="D317" s="372"/>
      <c r="E317" s="372"/>
      <c r="F317" s="51" t="s">
        <v>69</v>
      </c>
      <c r="G317" s="63">
        <v>41</v>
      </c>
      <c r="H317" s="52"/>
      <c r="I317" s="63">
        <v>41</v>
      </c>
      <c r="J317" s="57"/>
      <c r="K317" s="52"/>
      <c r="L317" s="53">
        <v>4.07</v>
      </c>
      <c r="M317" s="52"/>
      <c r="N317" s="64">
        <v>142.33000000000001</v>
      </c>
      <c r="AF317" s="39"/>
      <c r="AG317" s="47"/>
      <c r="AH317" s="47"/>
      <c r="AL317" s="3" t="s">
        <v>2139</v>
      </c>
      <c r="AN317" s="47"/>
    </row>
    <row r="318" spans="1:40" s="4" customFormat="1" ht="15" x14ac:dyDescent="0.25">
      <c r="A318" s="65"/>
      <c r="B318" s="66"/>
      <c r="C318" s="374" t="s">
        <v>72</v>
      </c>
      <c r="D318" s="374"/>
      <c r="E318" s="374"/>
      <c r="F318" s="42"/>
      <c r="G318" s="43"/>
      <c r="H318" s="43"/>
      <c r="I318" s="43"/>
      <c r="J318" s="45"/>
      <c r="K318" s="43"/>
      <c r="L318" s="67">
        <v>22.84</v>
      </c>
      <c r="M318" s="60"/>
      <c r="N318" s="46"/>
      <c r="AF318" s="39"/>
      <c r="AG318" s="47"/>
      <c r="AH318" s="47"/>
      <c r="AN318" s="47" t="s">
        <v>72</v>
      </c>
    </row>
    <row r="319" spans="1:40" s="4" customFormat="1" ht="23.25" x14ac:dyDescent="0.25">
      <c r="A319" s="40" t="s">
        <v>315</v>
      </c>
      <c r="B319" s="41" t="s">
        <v>3894</v>
      </c>
      <c r="C319" s="374" t="s">
        <v>3895</v>
      </c>
      <c r="D319" s="374"/>
      <c r="E319" s="374"/>
      <c r="F319" s="42" t="s">
        <v>674</v>
      </c>
      <c r="G319" s="43">
        <v>0.05</v>
      </c>
      <c r="H319" s="44">
        <v>1</v>
      </c>
      <c r="I319" s="68">
        <v>0.05</v>
      </c>
      <c r="J319" s="45"/>
      <c r="K319" s="43"/>
      <c r="L319" s="45"/>
      <c r="M319" s="43"/>
      <c r="N319" s="46"/>
      <c r="AF319" s="39"/>
      <c r="AG319" s="47"/>
      <c r="AH319" s="47" t="s">
        <v>3895</v>
      </c>
      <c r="AN319" s="47"/>
    </row>
    <row r="320" spans="1:40" s="4" customFormat="1" ht="15" x14ac:dyDescent="0.25">
      <c r="A320" s="69"/>
      <c r="B320" s="50"/>
      <c r="C320" s="372" t="s">
        <v>3896</v>
      </c>
      <c r="D320" s="372"/>
      <c r="E320" s="372"/>
      <c r="F320" s="372"/>
      <c r="G320" s="372"/>
      <c r="H320" s="372"/>
      <c r="I320" s="372"/>
      <c r="J320" s="372"/>
      <c r="K320" s="372"/>
      <c r="L320" s="372"/>
      <c r="M320" s="372"/>
      <c r="N320" s="377"/>
      <c r="AF320" s="39"/>
      <c r="AG320" s="47"/>
      <c r="AH320" s="47"/>
      <c r="AI320" s="3" t="s">
        <v>3896</v>
      </c>
      <c r="AN320" s="47"/>
    </row>
    <row r="321" spans="1:40" s="4" customFormat="1" ht="22.5" x14ac:dyDescent="0.25">
      <c r="A321" s="103"/>
      <c r="B321" s="49" t="s">
        <v>217</v>
      </c>
      <c r="C321" s="368" t="s">
        <v>218</v>
      </c>
      <c r="D321" s="368"/>
      <c r="E321" s="368"/>
      <c r="F321" s="368"/>
      <c r="G321" s="368"/>
      <c r="H321" s="368"/>
      <c r="I321" s="368"/>
      <c r="J321" s="368"/>
      <c r="K321" s="368"/>
      <c r="L321" s="368"/>
      <c r="M321" s="368"/>
      <c r="N321" s="376"/>
      <c r="AF321" s="39"/>
      <c r="AG321" s="47"/>
      <c r="AH321" s="47"/>
      <c r="AJ321" s="3" t="s">
        <v>218</v>
      </c>
      <c r="AN321" s="47"/>
    </row>
    <row r="322" spans="1:40" s="4" customFormat="1" ht="15" x14ac:dyDescent="0.25">
      <c r="A322" s="48"/>
      <c r="B322" s="49" t="s">
        <v>58</v>
      </c>
      <c r="C322" s="372" t="s">
        <v>62</v>
      </c>
      <c r="D322" s="372"/>
      <c r="E322" s="372"/>
      <c r="F322" s="51"/>
      <c r="G322" s="52"/>
      <c r="H322" s="52"/>
      <c r="I322" s="52"/>
      <c r="J322" s="53">
        <v>319.8</v>
      </c>
      <c r="K322" s="54">
        <v>1.1499999999999999</v>
      </c>
      <c r="L322" s="53">
        <v>18.39</v>
      </c>
      <c r="M322" s="54">
        <v>34.96</v>
      </c>
      <c r="N322" s="64">
        <v>642.91</v>
      </c>
      <c r="AF322" s="39"/>
      <c r="AG322" s="47"/>
      <c r="AH322" s="47"/>
      <c r="AK322" s="3" t="s">
        <v>62</v>
      </c>
      <c r="AN322" s="47"/>
    </row>
    <row r="323" spans="1:40" s="4" customFormat="1" ht="15" x14ac:dyDescent="0.25">
      <c r="A323" s="56"/>
      <c r="B323" s="49"/>
      <c r="C323" s="372" t="s">
        <v>63</v>
      </c>
      <c r="D323" s="372"/>
      <c r="E323" s="372"/>
      <c r="F323" s="51" t="s">
        <v>64</v>
      </c>
      <c r="G323" s="63">
        <v>41</v>
      </c>
      <c r="H323" s="54">
        <v>1.1499999999999999</v>
      </c>
      <c r="I323" s="70">
        <v>2.3574999999999999</v>
      </c>
      <c r="J323" s="57"/>
      <c r="K323" s="52"/>
      <c r="L323" s="57"/>
      <c r="M323" s="52"/>
      <c r="N323" s="58"/>
      <c r="AF323" s="39"/>
      <c r="AG323" s="47"/>
      <c r="AH323" s="47"/>
      <c r="AL323" s="3" t="s">
        <v>63</v>
      </c>
      <c r="AN323" s="47"/>
    </row>
    <row r="324" spans="1:40" s="4" customFormat="1" ht="15" x14ac:dyDescent="0.25">
      <c r="A324" s="48"/>
      <c r="B324" s="49"/>
      <c r="C324" s="375" t="s">
        <v>65</v>
      </c>
      <c r="D324" s="375"/>
      <c r="E324" s="375"/>
      <c r="F324" s="59"/>
      <c r="G324" s="60"/>
      <c r="H324" s="60"/>
      <c r="I324" s="60"/>
      <c r="J324" s="61">
        <v>319.8</v>
      </c>
      <c r="K324" s="60"/>
      <c r="L324" s="61">
        <v>18.39</v>
      </c>
      <c r="M324" s="60"/>
      <c r="N324" s="62"/>
      <c r="AF324" s="39"/>
      <c r="AG324" s="47"/>
      <c r="AH324" s="47"/>
      <c r="AM324" s="3" t="s">
        <v>65</v>
      </c>
      <c r="AN324" s="47"/>
    </row>
    <row r="325" spans="1:40" s="4" customFormat="1" ht="15" x14ac:dyDescent="0.25">
      <c r="A325" s="56"/>
      <c r="B325" s="49"/>
      <c r="C325" s="372" t="s">
        <v>66</v>
      </c>
      <c r="D325" s="372"/>
      <c r="E325" s="372"/>
      <c r="F325" s="51"/>
      <c r="G325" s="52"/>
      <c r="H325" s="52"/>
      <c r="I325" s="52"/>
      <c r="J325" s="57"/>
      <c r="K325" s="52"/>
      <c r="L325" s="53">
        <v>18.39</v>
      </c>
      <c r="M325" s="52"/>
      <c r="N325" s="64">
        <v>642.91</v>
      </c>
      <c r="AF325" s="39"/>
      <c r="AG325" s="47"/>
      <c r="AH325" s="47"/>
      <c r="AL325" s="3" t="s">
        <v>66</v>
      </c>
      <c r="AN325" s="47"/>
    </row>
    <row r="326" spans="1:40" s="4" customFormat="1" ht="34.5" x14ac:dyDescent="0.25">
      <c r="A326" s="56"/>
      <c r="B326" s="49" t="s">
        <v>2136</v>
      </c>
      <c r="C326" s="372" t="s">
        <v>2137</v>
      </c>
      <c r="D326" s="372"/>
      <c r="E326" s="372"/>
      <c r="F326" s="51" t="s">
        <v>69</v>
      </c>
      <c r="G326" s="63">
        <v>89</v>
      </c>
      <c r="H326" s="52"/>
      <c r="I326" s="63">
        <v>89</v>
      </c>
      <c r="J326" s="57"/>
      <c r="K326" s="52"/>
      <c r="L326" s="53">
        <v>16.37</v>
      </c>
      <c r="M326" s="52"/>
      <c r="N326" s="64">
        <v>572.19000000000005</v>
      </c>
      <c r="AF326" s="39"/>
      <c r="AG326" s="47"/>
      <c r="AH326" s="47"/>
      <c r="AL326" s="3" t="s">
        <v>2137</v>
      </c>
      <c r="AN326" s="47"/>
    </row>
    <row r="327" spans="1:40" s="4" customFormat="1" ht="34.5" x14ac:dyDescent="0.25">
      <c r="A327" s="56"/>
      <c r="B327" s="49" t="s">
        <v>2138</v>
      </c>
      <c r="C327" s="372" t="s">
        <v>2139</v>
      </c>
      <c r="D327" s="372"/>
      <c r="E327" s="372"/>
      <c r="F327" s="51" t="s">
        <v>69</v>
      </c>
      <c r="G327" s="63">
        <v>41</v>
      </c>
      <c r="H327" s="52"/>
      <c r="I327" s="63">
        <v>41</v>
      </c>
      <c r="J327" s="57"/>
      <c r="K327" s="52"/>
      <c r="L327" s="53">
        <v>7.54</v>
      </c>
      <c r="M327" s="52"/>
      <c r="N327" s="64">
        <v>263.58999999999997</v>
      </c>
      <c r="AF327" s="39"/>
      <c r="AG327" s="47"/>
      <c r="AH327" s="47"/>
      <c r="AL327" s="3" t="s">
        <v>2139</v>
      </c>
      <c r="AN327" s="47"/>
    </row>
    <row r="328" spans="1:40" s="4" customFormat="1" ht="15" x14ac:dyDescent="0.25">
      <c r="A328" s="65"/>
      <c r="B328" s="66"/>
      <c r="C328" s="374" t="s">
        <v>72</v>
      </c>
      <c r="D328" s="374"/>
      <c r="E328" s="374"/>
      <c r="F328" s="42"/>
      <c r="G328" s="43"/>
      <c r="H328" s="43"/>
      <c r="I328" s="43"/>
      <c r="J328" s="45"/>
      <c r="K328" s="43"/>
      <c r="L328" s="67">
        <v>42.3</v>
      </c>
      <c r="M328" s="60"/>
      <c r="N328" s="46"/>
      <c r="AF328" s="39"/>
      <c r="AG328" s="47"/>
      <c r="AH328" s="47"/>
      <c r="AN328" s="47" t="s">
        <v>72</v>
      </c>
    </row>
    <row r="329" spans="1:40" s="4" customFormat="1" ht="23.25" x14ac:dyDescent="0.25">
      <c r="A329" s="40" t="s">
        <v>391</v>
      </c>
      <c r="B329" s="41" t="s">
        <v>3897</v>
      </c>
      <c r="C329" s="374" t="s">
        <v>3898</v>
      </c>
      <c r="D329" s="374"/>
      <c r="E329" s="374"/>
      <c r="F329" s="42" t="s">
        <v>674</v>
      </c>
      <c r="G329" s="43">
        <v>7.0000000000000007E-2</v>
      </c>
      <c r="H329" s="44">
        <v>1</v>
      </c>
      <c r="I329" s="68">
        <v>7.0000000000000007E-2</v>
      </c>
      <c r="J329" s="45"/>
      <c r="K329" s="43"/>
      <c r="L329" s="45"/>
      <c r="M329" s="43"/>
      <c r="N329" s="46"/>
      <c r="AF329" s="39"/>
      <c r="AG329" s="47"/>
      <c r="AH329" s="47" t="s">
        <v>3898</v>
      </c>
      <c r="AN329" s="47"/>
    </row>
    <row r="330" spans="1:40" s="4" customFormat="1" ht="15" x14ac:dyDescent="0.25">
      <c r="A330" s="69"/>
      <c r="B330" s="50"/>
      <c r="C330" s="372" t="s">
        <v>2523</v>
      </c>
      <c r="D330" s="372"/>
      <c r="E330" s="372"/>
      <c r="F330" s="372"/>
      <c r="G330" s="372"/>
      <c r="H330" s="372"/>
      <c r="I330" s="372"/>
      <c r="J330" s="372"/>
      <c r="K330" s="372"/>
      <c r="L330" s="372"/>
      <c r="M330" s="372"/>
      <c r="N330" s="377"/>
      <c r="AF330" s="39"/>
      <c r="AG330" s="47"/>
      <c r="AH330" s="47"/>
      <c r="AI330" s="3" t="s">
        <v>2523</v>
      </c>
      <c r="AN330" s="47"/>
    </row>
    <row r="331" spans="1:40" s="4" customFormat="1" ht="22.5" x14ac:dyDescent="0.25">
      <c r="A331" s="103"/>
      <c r="B331" s="49" t="s">
        <v>217</v>
      </c>
      <c r="C331" s="368" t="s">
        <v>218</v>
      </c>
      <c r="D331" s="368"/>
      <c r="E331" s="368"/>
      <c r="F331" s="368"/>
      <c r="G331" s="368"/>
      <c r="H331" s="368"/>
      <c r="I331" s="368"/>
      <c r="J331" s="368"/>
      <c r="K331" s="368"/>
      <c r="L331" s="368"/>
      <c r="M331" s="368"/>
      <c r="N331" s="376"/>
      <c r="AF331" s="39"/>
      <c r="AG331" s="47"/>
      <c r="AH331" s="47"/>
      <c r="AJ331" s="3" t="s">
        <v>218</v>
      </c>
      <c r="AN331" s="47"/>
    </row>
    <row r="332" spans="1:40" s="4" customFormat="1" ht="15" x14ac:dyDescent="0.25">
      <c r="A332" s="48"/>
      <c r="B332" s="49" t="s">
        <v>58</v>
      </c>
      <c r="C332" s="372" t="s">
        <v>62</v>
      </c>
      <c r="D332" s="372"/>
      <c r="E332" s="372"/>
      <c r="F332" s="51"/>
      <c r="G332" s="52"/>
      <c r="H332" s="52"/>
      <c r="I332" s="52"/>
      <c r="J332" s="53">
        <v>591.24</v>
      </c>
      <c r="K332" s="54">
        <v>1.1499999999999999</v>
      </c>
      <c r="L332" s="53">
        <v>47.59</v>
      </c>
      <c r="M332" s="54">
        <v>34.96</v>
      </c>
      <c r="N332" s="55">
        <v>1663.75</v>
      </c>
      <c r="AF332" s="39"/>
      <c r="AG332" s="47"/>
      <c r="AH332" s="47"/>
      <c r="AK332" s="3" t="s">
        <v>62</v>
      </c>
      <c r="AN332" s="47"/>
    </row>
    <row r="333" spans="1:40" s="4" customFormat="1" ht="15" x14ac:dyDescent="0.25">
      <c r="A333" s="56"/>
      <c r="B333" s="49"/>
      <c r="C333" s="372" t="s">
        <v>63</v>
      </c>
      <c r="D333" s="372"/>
      <c r="E333" s="372"/>
      <c r="F333" s="51" t="s">
        <v>64</v>
      </c>
      <c r="G333" s="104">
        <v>75.8</v>
      </c>
      <c r="H333" s="54">
        <v>1.1499999999999999</v>
      </c>
      <c r="I333" s="70">
        <v>6.1018999999999997</v>
      </c>
      <c r="J333" s="57"/>
      <c r="K333" s="52"/>
      <c r="L333" s="57"/>
      <c r="M333" s="52"/>
      <c r="N333" s="58"/>
      <c r="AF333" s="39"/>
      <c r="AG333" s="47"/>
      <c r="AH333" s="47"/>
      <c r="AL333" s="3" t="s">
        <v>63</v>
      </c>
      <c r="AN333" s="47"/>
    </row>
    <row r="334" spans="1:40" s="4" customFormat="1" ht="15" x14ac:dyDescent="0.25">
      <c r="A334" s="48"/>
      <c r="B334" s="49"/>
      <c r="C334" s="375" t="s">
        <v>65</v>
      </c>
      <c r="D334" s="375"/>
      <c r="E334" s="375"/>
      <c r="F334" s="59"/>
      <c r="G334" s="60"/>
      <c r="H334" s="60"/>
      <c r="I334" s="60"/>
      <c r="J334" s="61">
        <v>591.24</v>
      </c>
      <c r="K334" s="60"/>
      <c r="L334" s="61">
        <v>47.59</v>
      </c>
      <c r="M334" s="60"/>
      <c r="N334" s="62"/>
      <c r="AF334" s="39"/>
      <c r="AG334" s="47"/>
      <c r="AH334" s="47"/>
      <c r="AM334" s="3" t="s">
        <v>65</v>
      </c>
      <c r="AN334" s="47"/>
    </row>
    <row r="335" spans="1:40" s="4" customFormat="1" ht="15" x14ac:dyDescent="0.25">
      <c r="A335" s="56"/>
      <c r="B335" s="49"/>
      <c r="C335" s="372" t="s">
        <v>66</v>
      </c>
      <c r="D335" s="372"/>
      <c r="E335" s="372"/>
      <c r="F335" s="51"/>
      <c r="G335" s="52"/>
      <c r="H335" s="52"/>
      <c r="I335" s="52"/>
      <c r="J335" s="57"/>
      <c r="K335" s="52"/>
      <c r="L335" s="53">
        <v>47.59</v>
      </c>
      <c r="M335" s="52"/>
      <c r="N335" s="55">
        <v>1663.75</v>
      </c>
      <c r="AF335" s="39"/>
      <c r="AG335" s="47"/>
      <c r="AH335" s="47"/>
      <c r="AL335" s="3" t="s">
        <v>66</v>
      </c>
      <c r="AN335" s="47"/>
    </row>
    <row r="336" spans="1:40" s="4" customFormat="1" ht="34.5" x14ac:dyDescent="0.25">
      <c r="A336" s="56"/>
      <c r="B336" s="49" t="s">
        <v>2136</v>
      </c>
      <c r="C336" s="372" t="s">
        <v>2137</v>
      </c>
      <c r="D336" s="372"/>
      <c r="E336" s="372"/>
      <c r="F336" s="51" t="s">
        <v>69</v>
      </c>
      <c r="G336" s="63">
        <v>89</v>
      </c>
      <c r="H336" s="52"/>
      <c r="I336" s="63">
        <v>89</v>
      </c>
      <c r="J336" s="57"/>
      <c r="K336" s="52"/>
      <c r="L336" s="53">
        <v>42.36</v>
      </c>
      <c r="M336" s="52"/>
      <c r="N336" s="55">
        <v>1480.74</v>
      </c>
      <c r="AF336" s="39"/>
      <c r="AG336" s="47"/>
      <c r="AH336" s="47"/>
      <c r="AL336" s="3" t="s">
        <v>2137</v>
      </c>
      <c r="AN336" s="47"/>
    </row>
    <row r="337" spans="1:40" s="4" customFormat="1" ht="34.5" x14ac:dyDescent="0.25">
      <c r="A337" s="56"/>
      <c r="B337" s="49" t="s">
        <v>2138</v>
      </c>
      <c r="C337" s="372" t="s">
        <v>2139</v>
      </c>
      <c r="D337" s="372"/>
      <c r="E337" s="372"/>
      <c r="F337" s="51" t="s">
        <v>69</v>
      </c>
      <c r="G337" s="63">
        <v>41</v>
      </c>
      <c r="H337" s="52"/>
      <c r="I337" s="63">
        <v>41</v>
      </c>
      <c r="J337" s="57"/>
      <c r="K337" s="52"/>
      <c r="L337" s="53">
        <v>19.510000000000002</v>
      </c>
      <c r="M337" s="52"/>
      <c r="N337" s="64">
        <v>682.14</v>
      </c>
      <c r="AF337" s="39"/>
      <c r="AG337" s="47"/>
      <c r="AH337" s="47"/>
      <c r="AL337" s="3" t="s">
        <v>2139</v>
      </c>
      <c r="AN337" s="47"/>
    </row>
    <row r="338" spans="1:40" s="4" customFormat="1" ht="15" x14ac:dyDescent="0.25">
      <c r="A338" s="65"/>
      <c r="B338" s="66"/>
      <c r="C338" s="374" t="s">
        <v>72</v>
      </c>
      <c r="D338" s="374"/>
      <c r="E338" s="374"/>
      <c r="F338" s="42"/>
      <c r="G338" s="43"/>
      <c r="H338" s="43"/>
      <c r="I338" s="43"/>
      <c r="J338" s="45"/>
      <c r="K338" s="43"/>
      <c r="L338" s="67">
        <v>109.46</v>
      </c>
      <c r="M338" s="60"/>
      <c r="N338" s="46"/>
      <c r="AF338" s="39"/>
      <c r="AG338" s="47"/>
      <c r="AH338" s="47"/>
      <c r="AN338" s="47" t="s">
        <v>72</v>
      </c>
    </row>
    <row r="339" spans="1:40" s="4" customFormat="1" ht="23.25" x14ac:dyDescent="0.25">
      <c r="A339" s="40" t="s">
        <v>393</v>
      </c>
      <c r="B339" s="41" t="s">
        <v>3899</v>
      </c>
      <c r="C339" s="374" t="s">
        <v>3900</v>
      </c>
      <c r="D339" s="374"/>
      <c r="E339" s="374"/>
      <c r="F339" s="42" t="s">
        <v>674</v>
      </c>
      <c r="G339" s="43">
        <v>0.05</v>
      </c>
      <c r="H339" s="44">
        <v>1</v>
      </c>
      <c r="I339" s="68">
        <v>0.05</v>
      </c>
      <c r="J339" s="45"/>
      <c r="K339" s="43"/>
      <c r="L339" s="45"/>
      <c r="M339" s="43"/>
      <c r="N339" s="46"/>
      <c r="AF339" s="39"/>
      <c r="AG339" s="47"/>
      <c r="AH339" s="47" t="s">
        <v>3900</v>
      </c>
      <c r="AN339" s="47"/>
    </row>
    <row r="340" spans="1:40" s="4" customFormat="1" ht="15" x14ac:dyDescent="0.25">
      <c r="A340" s="69"/>
      <c r="B340" s="50"/>
      <c r="C340" s="372" t="s">
        <v>3896</v>
      </c>
      <c r="D340" s="372"/>
      <c r="E340" s="372"/>
      <c r="F340" s="372"/>
      <c r="G340" s="372"/>
      <c r="H340" s="372"/>
      <c r="I340" s="372"/>
      <c r="J340" s="372"/>
      <c r="K340" s="372"/>
      <c r="L340" s="372"/>
      <c r="M340" s="372"/>
      <c r="N340" s="377"/>
      <c r="AF340" s="39"/>
      <c r="AG340" s="47"/>
      <c r="AH340" s="47"/>
      <c r="AI340" s="3" t="s">
        <v>3896</v>
      </c>
      <c r="AN340" s="47"/>
    </row>
    <row r="341" spans="1:40" s="4" customFormat="1" ht="22.5" x14ac:dyDescent="0.25">
      <c r="A341" s="103"/>
      <c r="B341" s="49" t="s">
        <v>217</v>
      </c>
      <c r="C341" s="368" t="s">
        <v>218</v>
      </c>
      <c r="D341" s="368"/>
      <c r="E341" s="368"/>
      <c r="F341" s="368"/>
      <c r="G341" s="368"/>
      <c r="H341" s="368"/>
      <c r="I341" s="368"/>
      <c r="J341" s="368"/>
      <c r="K341" s="368"/>
      <c r="L341" s="368"/>
      <c r="M341" s="368"/>
      <c r="N341" s="376"/>
      <c r="AF341" s="39"/>
      <c r="AG341" s="47"/>
      <c r="AH341" s="47"/>
      <c r="AJ341" s="3" t="s">
        <v>218</v>
      </c>
      <c r="AN341" s="47"/>
    </row>
    <row r="342" spans="1:40" s="4" customFormat="1" ht="15" x14ac:dyDescent="0.25">
      <c r="A342" s="48"/>
      <c r="B342" s="49" t="s">
        <v>58</v>
      </c>
      <c r="C342" s="372" t="s">
        <v>62</v>
      </c>
      <c r="D342" s="372"/>
      <c r="E342" s="372"/>
      <c r="F342" s="51"/>
      <c r="G342" s="52"/>
      <c r="H342" s="52"/>
      <c r="I342" s="52"/>
      <c r="J342" s="53">
        <v>709.8</v>
      </c>
      <c r="K342" s="54">
        <v>1.1499999999999999</v>
      </c>
      <c r="L342" s="53">
        <v>40.81</v>
      </c>
      <c r="M342" s="54">
        <v>34.96</v>
      </c>
      <c r="N342" s="55">
        <v>1426.72</v>
      </c>
      <c r="AF342" s="39"/>
      <c r="AG342" s="47"/>
      <c r="AH342" s="47"/>
      <c r="AK342" s="3" t="s">
        <v>62</v>
      </c>
      <c r="AN342" s="47"/>
    </row>
    <row r="343" spans="1:40" s="4" customFormat="1" ht="15" x14ac:dyDescent="0.25">
      <c r="A343" s="56"/>
      <c r="B343" s="49"/>
      <c r="C343" s="372" t="s">
        <v>63</v>
      </c>
      <c r="D343" s="372"/>
      <c r="E343" s="372"/>
      <c r="F343" s="51" t="s">
        <v>64</v>
      </c>
      <c r="G343" s="63">
        <v>91</v>
      </c>
      <c r="H343" s="54">
        <v>1.1499999999999999</v>
      </c>
      <c r="I343" s="70">
        <v>5.2324999999999999</v>
      </c>
      <c r="J343" s="57"/>
      <c r="K343" s="52"/>
      <c r="L343" s="57"/>
      <c r="M343" s="52"/>
      <c r="N343" s="58"/>
      <c r="AF343" s="39"/>
      <c r="AG343" s="47"/>
      <c r="AH343" s="47"/>
      <c r="AL343" s="3" t="s">
        <v>63</v>
      </c>
      <c r="AN343" s="47"/>
    </row>
    <row r="344" spans="1:40" s="4" customFormat="1" ht="15" x14ac:dyDescent="0.25">
      <c r="A344" s="48"/>
      <c r="B344" s="49"/>
      <c r="C344" s="375" t="s">
        <v>65</v>
      </c>
      <c r="D344" s="375"/>
      <c r="E344" s="375"/>
      <c r="F344" s="59"/>
      <c r="G344" s="60"/>
      <c r="H344" s="60"/>
      <c r="I344" s="60"/>
      <c r="J344" s="61">
        <v>709.8</v>
      </c>
      <c r="K344" s="60"/>
      <c r="L344" s="61">
        <v>40.81</v>
      </c>
      <c r="M344" s="60"/>
      <c r="N344" s="62"/>
      <c r="AF344" s="39"/>
      <c r="AG344" s="47"/>
      <c r="AH344" s="47"/>
      <c r="AM344" s="3" t="s">
        <v>65</v>
      </c>
      <c r="AN344" s="47"/>
    </row>
    <row r="345" spans="1:40" s="4" customFormat="1" ht="15" x14ac:dyDescent="0.25">
      <c r="A345" s="56"/>
      <c r="B345" s="49"/>
      <c r="C345" s="372" t="s">
        <v>66</v>
      </c>
      <c r="D345" s="372"/>
      <c r="E345" s="372"/>
      <c r="F345" s="51"/>
      <c r="G345" s="52"/>
      <c r="H345" s="52"/>
      <c r="I345" s="52"/>
      <c r="J345" s="57"/>
      <c r="K345" s="52"/>
      <c r="L345" s="53">
        <v>40.81</v>
      </c>
      <c r="M345" s="52"/>
      <c r="N345" s="55">
        <v>1426.72</v>
      </c>
      <c r="AF345" s="39"/>
      <c r="AG345" s="47"/>
      <c r="AH345" s="47"/>
      <c r="AL345" s="3" t="s">
        <v>66</v>
      </c>
      <c r="AN345" s="47"/>
    </row>
    <row r="346" spans="1:40" s="4" customFormat="1" ht="34.5" x14ac:dyDescent="0.25">
      <c r="A346" s="56"/>
      <c r="B346" s="49" t="s">
        <v>2136</v>
      </c>
      <c r="C346" s="372" t="s">
        <v>2137</v>
      </c>
      <c r="D346" s="372"/>
      <c r="E346" s="372"/>
      <c r="F346" s="51" t="s">
        <v>69</v>
      </c>
      <c r="G346" s="63">
        <v>89</v>
      </c>
      <c r="H346" s="52"/>
      <c r="I346" s="63">
        <v>89</v>
      </c>
      <c r="J346" s="57"/>
      <c r="K346" s="52"/>
      <c r="L346" s="53">
        <v>36.32</v>
      </c>
      <c r="M346" s="52"/>
      <c r="N346" s="55">
        <v>1269.78</v>
      </c>
      <c r="AF346" s="39"/>
      <c r="AG346" s="47"/>
      <c r="AH346" s="47"/>
      <c r="AL346" s="3" t="s">
        <v>2137</v>
      </c>
      <c r="AN346" s="47"/>
    </row>
    <row r="347" spans="1:40" s="4" customFormat="1" ht="34.5" x14ac:dyDescent="0.25">
      <c r="A347" s="56"/>
      <c r="B347" s="49" t="s">
        <v>2138</v>
      </c>
      <c r="C347" s="372" t="s">
        <v>2139</v>
      </c>
      <c r="D347" s="372"/>
      <c r="E347" s="372"/>
      <c r="F347" s="51" t="s">
        <v>69</v>
      </c>
      <c r="G347" s="63">
        <v>41</v>
      </c>
      <c r="H347" s="52"/>
      <c r="I347" s="63">
        <v>41</v>
      </c>
      <c r="J347" s="57"/>
      <c r="K347" s="52"/>
      <c r="L347" s="53">
        <v>16.73</v>
      </c>
      <c r="M347" s="52"/>
      <c r="N347" s="64">
        <v>584.96</v>
      </c>
      <c r="AF347" s="39"/>
      <c r="AG347" s="47"/>
      <c r="AH347" s="47"/>
      <c r="AL347" s="3" t="s">
        <v>2139</v>
      </c>
      <c r="AN347" s="47"/>
    </row>
    <row r="348" spans="1:40" s="4" customFormat="1" ht="15" x14ac:dyDescent="0.25">
      <c r="A348" s="65"/>
      <c r="B348" s="66"/>
      <c r="C348" s="374" t="s">
        <v>72</v>
      </c>
      <c r="D348" s="374"/>
      <c r="E348" s="374"/>
      <c r="F348" s="42"/>
      <c r="G348" s="43"/>
      <c r="H348" s="43"/>
      <c r="I348" s="43"/>
      <c r="J348" s="45"/>
      <c r="K348" s="43"/>
      <c r="L348" s="67">
        <v>93.86</v>
      </c>
      <c r="M348" s="60"/>
      <c r="N348" s="46"/>
      <c r="AF348" s="39"/>
      <c r="AG348" s="47"/>
      <c r="AH348" s="47"/>
      <c r="AN348" s="47" t="s">
        <v>72</v>
      </c>
    </row>
    <row r="349" spans="1:40" s="4" customFormat="1" ht="23.25" x14ac:dyDescent="0.25">
      <c r="A349" s="40" t="s">
        <v>395</v>
      </c>
      <c r="B349" s="41" t="s">
        <v>3901</v>
      </c>
      <c r="C349" s="374" t="s">
        <v>3902</v>
      </c>
      <c r="D349" s="374"/>
      <c r="E349" s="374"/>
      <c r="F349" s="42" t="s">
        <v>674</v>
      </c>
      <c r="G349" s="43">
        <v>0.47</v>
      </c>
      <c r="H349" s="44">
        <v>1</v>
      </c>
      <c r="I349" s="68">
        <v>0.47</v>
      </c>
      <c r="J349" s="45"/>
      <c r="K349" s="43"/>
      <c r="L349" s="45"/>
      <c r="M349" s="43"/>
      <c r="N349" s="46"/>
      <c r="AF349" s="39"/>
      <c r="AG349" s="47"/>
      <c r="AH349" s="47" t="s">
        <v>3902</v>
      </c>
      <c r="AN349" s="47"/>
    </row>
    <row r="350" spans="1:40" s="4" customFormat="1" ht="15" x14ac:dyDescent="0.25">
      <c r="A350" s="69"/>
      <c r="B350" s="50"/>
      <c r="C350" s="372" t="s">
        <v>1228</v>
      </c>
      <c r="D350" s="372"/>
      <c r="E350" s="372"/>
      <c r="F350" s="372"/>
      <c r="G350" s="372"/>
      <c r="H350" s="372"/>
      <c r="I350" s="372"/>
      <c r="J350" s="372"/>
      <c r="K350" s="372"/>
      <c r="L350" s="372"/>
      <c r="M350" s="372"/>
      <c r="N350" s="377"/>
      <c r="AF350" s="39"/>
      <c r="AG350" s="47"/>
      <c r="AH350" s="47"/>
      <c r="AI350" s="3" t="s">
        <v>1228</v>
      </c>
      <c r="AN350" s="47"/>
    </row>
    <row r="351" spans="1:40" s="4" customFormat="1" ht="22.5" x14ac:dyDescent="0.25">
      <c r="A351" s="103"/>
      <c r="B351" s="49" t="s">
        <v>217</v>
      </c>
      <c r="C351" s="368" t="s">
        <v>218</v>
      </c>
      <c r="D351" s="368"/>
      <c r="E351" s="368"/>
      <c r="F351" s="368"/>
      <c r="G351" s="368"/>
      <c r="H351" s="368"/>
      <c r="I351" s="368"/>
      <c r="J351" s="368"/>
      <c r="K351" s="368"/>
      <c r="L351" s="368"/>
      <c r="M351" s="368"/>
      <c r="N351" s="376"/>
      <c r="AF351" s="39"/>
      <c r="AG351" s="47"/>
      <c r="AH351" s="47"/>
      <c r="AJ351" s="3" t="s">
        <v>218</v>
      </c>
      <c r="AN351" s="47"/>
    </row>
    <row r="352" spans="1:40" s="4" customFormat="1" ht="15" x14ac:dyDescent="0.25">
      <c r="A352" s="48"/>
      <c r="B352" s="49" t="s">
        <v>58</v>
      </c>
      <c r="C352" s="372" t="s">
        <v>62</v>
      </c>
      <c r="D352" s="372"/>
      <c r="E352" s="372"/>
      <c r="F352" s="51"/>
      <c r="G352" s="52"/>
      <c r="H352" s="52"/>
      <c r="I352" s="52"/>
      <c r="J352" s="107">
        <v>1497.6</v>
      </c>
      <c r="K352" s="54">
        <v>1.1499999999999999</v>
      </c>
      <c r="L352" s="53">
        <v>809.45</v>
      </c>
      <c r="M352" s="54">
        <v>34.96</v>
      </c>
      <c r="N352" s="55">
        <v>28298.37</v>
      </c>
      <c r="AF352" s="39"/>
      <c r="AG352" s="47"/>
      <c r="AH352" s="47"/>
      <c r="AK352" s="3" t="s">
        <v>62</v>
      </c>
      <c r="AN352" s="47"/>
    </row>
    <row r="353" spans="1:40" s="4" customFormat="1" ht="15" x14ac:dyDescent="0.25">
      <c r="A353" s="56"/>
      <c r="B353" s="49"/>
      <c r="C353" s="372" t="s">
        <v>63</v>
      </c>
      <c r="D353" s="372"/>
      <c r="E353" s="372"/>
      <c r="F353" s="51" t="s">
        <v>64</v>
      </c>
      <c r="G353" s="63">
        <v>192</v>
      </c>
      <c r="H353" s="54">
        <v>1.1499999999999999</v>
      </c>
      <c r="I353" s="109">
        <v>103.776</v>
      </c>
      <c r="J353" s="57"/>
      <c r="K353" s="52"/>
      <c r="L353" s="57"/>
      <c r="M353" s="52"/>
      <c r="N353" s="58"/>
      <c r="AF353" s="39"/>
      <c r="AG353" s="47"/>
      <c r="AH353" s="47"/>
      <c r="AL353" s="3" t="s">
        <v>63</v>
      </c>
      <c r="AN353" s="47"/>
    </row>
    <row r="354" spans="1:40" s="4" customFormat="1" ht="15" x14ac:dyDescent="0.25">
      <c r="A354" s="48"/>
      <c r="B354" s="49"/>
      <c r="C354" s="375" t="s">
        <v>65</v>
      </c>
      <c r="D354" s="375"/>
      <c r="E354" s="375"/>
      <c r="F354" s="59"/>
      <c r="G354" s="60"/>
      <c r="H354" s="60"/>
      <c r="I354" s="60"/>
      <c r="J354" s="108">
        <v>1497.6</v>
      </c>
      <c r="K354" s="60"/>
      <c r="L354" s="61">
        <v>809.45</v>
      </c>
      <c r="M354" s="60"/>
      <c r="N354" s="62"/>
      <c r="AF354" s="39"/>
      <c r="AG354" s="47"/>
      <c r="AH354" s="47"/>
      <c r="AM354" s="3" t="s">
        <v>65</v>
      </c>
      <c r="AN354" s="47"/>
    </row>
    <row r="355" spans="1:40" s="4" customFormat="1" ht="15" x14ac:dyDescent="0.25">
      <c r="A355" s="56"/>
      <c r="B355" s="49"/>
      <c r="C355" s="372" t="s">
        <v>66</v>
      </c>
      <c r="D355" s="372"/>
      <c r="E355" s="372"/>
      <c r="F355" s="51"/>
      <c r="G355" s="52"/>
      <c r="H355" s="52"/>
      <c r="I355" s="52"/>
      <c r="J355" s="57"/>
      <c r="K355" s="52"/>
      <c r="L355" s="53">
        <v>809.45</v>
      </c>
      <c r="M355" s="52"/>
      <c r="N355" s="55">
        <v>28298.37</v>
      </c>
      <c r="AF355" s="39"/>
      <c r="AG355" s="47"/>
      <c r="AH355" s="47"/>
      <c r="AL355" s="3" t="s">
        <v>66</v>
      </c>
      <c r="AN355" s="47"/>
    </row>
    <row r="356" spans="1:40" s="4" customFormat="1" ht="34.5" x14ac:dyDescent="0.25">
      <c r="A356" s="56"/>
      <c r="B356" s="49" t="s">
        <v>2136</v>
      </c>
      <c r="C356" s="372" t="s">
        <v>2137</v>
      </c>
      <c r="D356" s="372"/>
      <c r="E356" s="372"/>
      <c r="F356" s="51" t="s">
        <v>69</v>
      </c>
      <c r="G356" s="63">
        <v>89</v>
      </c>
      <c r="H356" s="52"/>
      <c r="I356" s="63">
        <v>89</v>
      </c>
      <c r="J356" s="57"/>
      <c r="K356" s="52"/>
      <c r="L356" s="53">
        <v>720.41</v>
      </c>
      <c r="M356" s="52"/>
      <c r="N356" s="55">
        <v>25185.55</v>
      </c>
      <c r="AF356" s="39"/>
      <c r="AG356" s="47"/>
      <c r="AH356" s="47"/>
      <c r="AL356" s="3" t="s">
        <v>2137</v>
      </c>
      <c r="AN356" s="47"/>
    </row>
    <row r="357" spans="1:40" s="4" customFormat="1" ht="34.5" x14ac:dyDescent="0.25">
      <c r="A357" s="56"/>
      <c r="B357" s="49" t="s">
        <v>2138</v>
      </c>
      <c r="C357" s="372" t="s">
        <v>2139</v>
      </c>
      <c r="D357" s="372"/>
      <c r="E357" s="372"/>
      <c r="F357" s="51" t="s">
        <v>69</v>
      </c>
      <c r="G357" s="63">
        <v>41</v>
      </c>
      <c r="H357" s="52"/>
      <c r="I357" s="63">
        <v>41</v>
      </c>
      <c r="J357" s="57"/>
      <c r="K357" s="52"/>
      <c r="L357" s="53">
        <v>331.87</v>
      </c>
      <c r="M357" s="52"/>
      <c r="N357" s="55">
        <v>11602.33</v>
      </c>
      <c r="AF357" s="39"/>
      <c r="AG357" s="47"/>
      <c r="AH357" s="47"/>
      <c r="AL357" s="3" t="s">
        <v>2139</v>
      </c>
      <c r="AN357" s="47"/>
    </row>
    <row r="358" spans="1:40" s="4" customFormat="1" ht="15" x14ac:dyDescent="0.25">
      <c r="A358" s="65"/>
      <c r="B358" s="66"/>
      <c r="C358" s="374" t="s">
        <v>72</v>
      </c>
      <c r="D358" s="374"/>
      <c r="E358" s="374"/>
      <c r="F358" s="42"/>
      <c r="G358" s="43"/>
      <c r="H358" s="43"/>
      <c r="I358" s="43"/>
      <c r="J358" s="45"/>
      <c r="K358" s="43"/>
      <c r="L358" s="105">
        <v>1861.73</v>
      </c>
      <c r="M358" s="60"/>
      <c r="N358" s="46"/>
      <c r="AF358" s="39"/>
      <c r="AG358" s="47"/>
      <c r="AH358" s="47"/>
      <c r="AN358" s="47" t="s">
        <v>72</v>
      </c>
    </row>
    <row r="359" spans="1:40" s="4" customFormat="1" ht="45.75" x14ac:dyDescent="0.25">
      <c r="A359" s="40" t="s">
        <v>397</v>
      </c>
      <c r="B359" s="41" t="s">
        <v>3903</v>
      </c>
      <c r="C359" s="374" t="s">
        <v>3904</v>
      </c>
      <c r="D359" s="374"/>
      <c r="E359" s="374"/>
      <c r="F359" s="42" t="s">
        <v>674</v>
      </c>
      <c r="G359" s="43">
        <v>1.02</v>
      </c>
      <c r="H359" s="44">
        <v>1</v>
      </c>
      <c r="I359" s="68">
        <v>1.02</v>
      </c>
      <c r="J359" s="45"/>
      <c r="K359" s="43"/>
      <c r="L359" s="45"/>
      <c r="M359" s="43"/>
      <c r="N359" s="46"/>
      <c r="AF359" s="39"/>
      <c r="AG359" s="47"/>
      <c r="AH359" s="47" t="s">
        <v>3904</v>
      </c>
      <c r="AN359" s="47"/>
    </row>
    <row r="360" spans="1:40" s="4" customFormat="1" ht="15" x14ac:dyDescent="0.25">
      <c r="A360" s="69"/>
      <c r="B360" s="50"/>
      <c r="C360" s="372" t="s">
        <v>3905</v>
      </c>
      <c r="D360" s="372"/>
      <c r="E360" s="372"/>
      <c r="F360" s="372"/>
      <c r="G360" s="372"/>
      <c r="H360" s="372"/>
      <c r="I360" s="372"/>
      <c r="J360" s="372"/>
      <c r="K360" s="372"/>
      <c r="L360" s="372"/>
      <c r="M360" s="372"/>
      <c r="N360" s="377"/>
      <c r="AF360" s="39"/>
      <c r="AG360" s="47"/>
      <c r="AH360" s="47"/>
      <c r="AI360" s="3" t="s">
        <v>3905</v>
      </c>
      <c r="AN360" s="47"/>
    </row>
    <row r="361" spans="1:40" s="4" customFormat="1" ht="22.5" x14ac:dyDescent="0.25">
      <c r="A361" s="103"/>
      <c r="B361" s="49" t="s">
        <v>217</v>
      </c>
      <c r="C361" s="368" t="s">
        <v>218</v>
      </c>
      <c r="D361" s="368"/>
      <c r="E361" s="368"/>
      <c r="F361" s="368"/>
      <c r="G361" s="368"/>
      <c r="H361" s="368"/>
      <c r="I361" s="368"/>
      <c r="J361" s="368"/>
      <c r="K361" s="368"/>
      <c r="L361" s="368"/>
      <c r="M361" s="368"/>
      <c r="N361" s="376"/>
      <c r="AF361" s="39"/>
      <c r="AG361" s="47"/>
      <c r="AH361" s="47"/>
      <c r="AJ361" s="3" t="s">
        <v>218</v>
      </c>
      <c r="AN361" s="47"/>
    </row>
    <row r="362" spans="1:40" s="4" customFormat="1" ht="15" x14ac:dyDescent="0.25">
      <c r="A362" s="48"/>
      <c r="B362" s="49" t="s">
        <v>73</v>
      </c>
      <c r="C362" s="372" t="s">
        <v>175</v>
      </c>
      <c r="D362" s="372"/>
      <c r="E362" s="372"/>
      <c r="F362" s="51"/>
      <c r="G362" s="52"/>
      <c r="H362" s="52"/>
      <c r="I362" s="52"/>
      <c r="J362" s="53">
        <v>61.35</v>
      </c>
      <c r="K362" s="54">
        <v>1.1499999999999999</v>
      </c>
      <c r="L362" s="53">
        <v>71.959999999999994</v>
      </c>
      <c r="M362" s="52"/>
      <c r="N362" s="58"/>
      <c r="AF362" s="39"/>
      <c r="AG362" s="47"/>
      <c r="AH362" s="47"/>
      <c r="AK362" s="3" t="s">
        <v>175</v>
      </c>
      <c r="AN362" s="47"/>
    </row>
    <row r="363" spans="1:40" s="4" customFormat="1" ht="15" x14ac:dyDescent="0.25">
      <c r="A363" s="48"/>
      <c r="B363" s="49" t="s">
        <v>78</v>
      </c>
      <c r="C363" s="372" t="s">
        <v>176</v>
      </c>
      <c r="D363" s="372"/>
      <c r="E363" s="372"/>
      <c r="F363" s="51"/>
      <c r="G363" s="52"/>
      <c r="H363" s="52"/>
      <c r="I363" s="52"/>
      <c r="J363" s="53">
        <v>9.94</v>
      </c>
      <c r="K363" s="54">
        <v>1.1499999999999999</v>
      </c>
      <c r="L363" s="53">
        <v>11.66</v>
      </c>
      <c r="M363" s="54">
        <v>34.96</v>
      </c>
      <c r="N363" s="64">
        <v>407.63</v>
      </c>
      <c r="AF363" s="39"/>
      <c r="AG363" s="47"/>
      <c r="AH363" s="47"/>
      <c r="AK363" s="3" t="s">
        <v>176</v>
      </c>
      <c r="AN363" s="47"/>
    </row>
    <row r="364" spans="1:40" s="4" customFormat="1" ht="15" x14ac:dyDescent="0.25">
      <c r="A364" s="56"/>
      <c r="B364" s="49"/>
      <c r="C364" s="372" t="s">
        <v>178</v>
      </c>
      <c r="D364" s="372"/>
      <c r="E364" s="372"/>
      <c r="F364" s="51" t="s">
        <v>64</v>
      </c>
      <c r="G364" s="54">
        <v>0.69</v>
      </c>
      <c r="H364" s="54">
        <v>1.1499999999999999</v>
      </c>
      <c r="I364" s="114">
        <v>0.80937000000000003</v>
      </c>
      <c r="J364" s="57"/>
      <c r="K364" s="52"/>
      <c r="L364" s="57"/>
      <c r="M364" s="52"/>
      <c r="N364" s="58"/>
      <c r="AF364" s="39"/>
      <c r="AG364" s="47"/>
      <c r="AH364" s="47"/>
      <c r="AL364" s="3" t="s">
        <v>178</v>
      </c>
      <c r="AN364" s="47"/>
    </row>
    <row r="365" spans="1:40" s="4" customFormat="1" ht="15" x14ac:dyDescent="0.25">
      <c r="A365" s="48"/>
      <c r="B365" s="49"/>
      <c r="C365" s="375" t="s">
        <v>65</v>
      </c>
      <c r="D365" s="375"/>
      <c r="E365" s="375"/>
      <c r="F365" s="59"/>
      <c r="G365" s="60"/>
      <c r="H365" s="60"/>
      <c r="I365" s="60"/>
      <c r="J365" s="61">
        <v>61.35</v>
      </c>
      <c r="K365" s="60"/>
      <c r="L365" s="61">
        <v>71.959999999999994</v>
      </c>
      <c r="M365" s="60"/>
      <c r="N365" s="62"/>
      <c r="AF365" s="39"/>
      <c r="AG365" s="47"/>
      <c r="AH365" s="47"/>
      <c r="AM365" s="3" t="s">
        <v>65</v>
      </c>
      <c r="AN365" s="47"/>
    </row>
    <row r="366" spans="1:40" s="4" customFormat="1" ht="15" x14ac:dyDescent="0.25">
      <c r="A366" s="56"/>
      <c r="B366" s="49"/>
      <c r="C366" s="372" t="s">
        <v>66</v>
      </c>
      <c r="D366" s="372"/>
      <c r="E366" s="372"/>
      <c r="F366" s="51"/>
      <c r="G366" s="52"/>
      <c r="H366" s="52"/>
      <c r="I366" s="52"/>
      <c r="J366" s="57"/>
      <c r="K366" s="52"/>
      <c r="L366" s="53">
        <v>11.66</v>
      </c>
      <c r="M366" s="52"/>
      <c r="N366" s="64">
        <v>407.63</v>
      </c>
      <c r="AF366" s="39"/>
      <c r="AG366" s="47"/>
      <c r="AH366" s="47"/>
      <c r="AL366" s="3" t="s">
        <v>66</v>
      </c>
      <c r="AN366" s="47"/>
    </row>
    <row r="367" spans="1:40" s="4" customFormat="1" ht="34.5" x14ac:dyDescent="0.25">
      <c r="A367" s="56"/>
      <c r="B367" s="49" t="s">
        <v>2136</v>
      </c>
      <c r="C367" s="372" t="s">
        <v>2137</v>
      </c>
      <c r="D367" s="372"/>
      <c r="E367" s="372"/>
      <c r="F367" s="51" t="s">
        <v>69</v>
      </c>
      <c r="G367" s="63">
        <v>89</v>
      </c>
      <c r="H367" s="52"/>
      <c r="I367" s="63">
        <v>89</v>
      </c>
      <c r="J367" s="57"/>
      <c r="K367" s="52"/>
      <c r="L367" s="53">
        <v>10.38</v>
      </c>
      <c r="M367" s="52"/>
      <c r="N367" s="64">
        <v>362.79</v>
      </c>
      <c r="AF367" s="39"/>
      <c r="AG367" s="47"/>
      <c r="AH367" s="47"/>
      <c r="AL367" s="3" t="s">
        <v>2137</v>
      </c>
      <c r="AN367" s="47"/>
    </row>
    <row r="368" spans="1:40" s="4" customFormat="1" ht="34.5" x14ac:dyDescent="0.25">
      <c r="A368" s="56"/>
      <c r="B368" s="49" t="s">
        <v>2138</v>
      </c>
      <c r="C368" s="372" t="s">
        <v>2139</v>
      </c>
      <c r="D368" s="372"/>
      <c r="E368" s="372"/>
      <c r="F368" s="51" t="s">
        <v>69</v>
      </c>
      <c r="G368" s="63">
        <v>41</v>
      </c>
      <c r="H368" s="52"/>
      <c r="I368" s="63">
        <v>41</v>
      </c>
      <c r="J368" s="57"/>
      <c r="K368" s="52"/>
      <c r="L368" s="53">
        <v>4.78</v>
      </c>
      <c r="M368" s="52"/>
      <c r="N368" s="64">
        <v>167.13</v>
      </c>
      <c r="AF368" s="39"/>
      <c r="AG368" s="47"/>
      <c r="AH368" s="47"/>
      <c r="AL368" s="3" t="s">
        <v>2139</v>
      </c>
      <c r="AN368" s="47"/>
    </row>
    <row r="369" spans="1:40" s="4" customFormat="1" ht="15" x14ac:dyDescent="0.25">
      <c r="A369" s="65"/>
      <c r="B369" s="66"/>
      <c r="C369" s="374" t="s">
        <v>72</v>
      </c>
      <c r="D369" s="374"/>
      <c r="E369" s="374"/>
      <c r="F369" s="42"/>
      <c r="G369" s="43"/>
      <c r="H369" s="43"/>
      <c r="I369" s="43"/>
      <c r="J369" s="45"/>
      <c r="K369" s="43"/>
      <c r="L369" s="67">
        <v>87.12</v>
      </c>
      <c r="M369" s="60"/>
      <c r="N369" s="46"/>
      <c r="AF369" s="39"/>
      <c r="AG369" s="47"/>
      <c r="AH369" s="47"/>
      <c r="AN369" s="47" t="s">
        <v>72</v>
      </c>
    </row>
    <row r="370" spans="1:40" s="4" customFormat="1" ht="45.75" x14ac:dyDescent="0.25">
      <c r="A370" s="40" t="s">
        <v>398</v>
      </c>
      <c r="B370" s="41" t="s">
        <v>3906</v>
      </c>
      <c r="C370" s="374" t="s">
        <v>3907</v>
      </c>
      <c r="D370" s="374"/>
      <c r="E370" s="374"/>
      <c r="F370" s="42" t="s">
        <v>674</v>
      </c>
      <c r="G370" s="43">
        <v>0.6</v>
      </c>
      <c r="H370" s="44">
        <v>1</v>
      </c>
      <c r="I370" s="120">
        <v>0.6</v>
      </c>
      <c r="J370" s="45"/>
      <c r="K370" s="43"/>
      <c r="L370" s="45"/>
      <c r="M370" s="43"/>
      <c r="N370" s="46"/>
      <c r="AF370" s="39"/>
      <c r="AG370" s="47"/>
      <c r="AH370" s="47" t="s">
        <v>3907</v>
      </c>
      <c r="AN370" s="47"/>
    </row>
    <row r="371" spans="1:40" s="4" customFormat="1" ht="15" x14ac:dyDescent="0.25">
      <c r="A371" s="69"/>
      <c r="B371" s="50"/>
      <c r="C371" s="372" t="s">
        <v>3908</v>
      </c>
      <c r="D371" s="372"/>
      <c r="E371" s="372"/>
      <c r="F371" s="372"/>
      <c r="G371" s="372"/>
      <c r="H371" s="372"/>
      <c r="I371" s="372"/>
      <c r="J371" s="372"/>
      <c r="K371" s="372"/>
      <c r="L371" s="372"/>
      <c r="M371" s="372"/>
      <c r="N371" s="377"/>
      <c r="AF371" s="39"/>
      <c r="AG371" s="47"/>
      <c r="AH371" s="47"/>
      <c r="AI371" s="3" t="s">
        <v>3908</v>
      </c>
      <c r="AN371" s="47"/>
    </row>
    <row r="372" spans="1:40" s="4" customFormat="1" ht="22.5" x14ac:dyDescent="0.25">
      <c r="A372" s="103"/>
      <c r="B372" s="49" t="s">
        <v>217</v>
      </c>
      <c r="C372" s="368" t="s">
        <v>218</v>
      </c>
      <c r="D372" s="368"/>
      <c r="E372" s="368"/>
      <c r="F372" s="368"/>
      <c r="G372" s="368"/>
      <c r="H372" s="368"/>
      <c r="I372" s="368"/>
      <c r="J372" s="368"/>
      <c r="K372" s="368"/>
      <c r="L372" s="368"/>
      <c r="M372" s="368"/>
      <c r="N372" s="376"/>
      <c r="AF372" s="39"/>
      <c r="AG372" s="47"/>
      <c r="AH372" s="47"/>
      <c r="AJ372" s="3" t="s">
        <v>218</v>
      </c>
      <c r="AN372" s="47"/>
    </row>
    <row r="373" spans="1:40" s="4" customFormat="1" ht="15" x14ac:dyDescent="0.25">
      <c r="A373" s="48"/>
      <c r="B373" s="49" t="s">
        <v>73</v>
      </c>
      <c r="C373" s="372" t="s">
        <v>175</v>
      </c>
      <c r="D373" s="372"/>
      <c r="E373" s="372"/>
      <c r="F373" s="51"/>
      <c r="G373" s="52"/>
      <c r="H373" s="52"/>
      <c r="I373" s="52"/>
      <c r="J373" s="53">
        <v>124.47</v>
      </c>
      <c r="K373" s="54">
        <v>1.1499999999999999</v>
      </c>
      <c r="L373" s="53">
        <v>85.88</v>
      </c>
      <c r="M373" s="52"/>
      <c r="N373" s="58"/>
      <c r="AF373" s="39"/>
      <c r="AG373" s="47"/>
      <c r="AH373" s="47"/>
      <c r="AK373" s="3" t="s">
        <v>175</v>
      </c>
      <c r="AN373" s="47"/>
    </row>
    <row r="374" spans="1:40" s="4" customFormat="1" ht="15" x14ac:dyDescent="0.25">
      <c r="A374" s="48"/>
      <c r="B374" s="49" t="s">
        <v>78</v>
      </c>
      <c r="C374" s="372" t="s">
        <v>176</v>
      </c>
      <c r="D374" s="372"/>
      <c r="E374" s="372"/>
      <c r="F374" s="51"/>
      <c r="G374" s="52"/>
      <c r="H374" s="52"/>
      <c r="I374" s="52"/>
      <c r="J374" s="53">
        <v>20.16</v>
      </c>
      <c r="K374" s="54">
        <v>1.1499999999999999</v>
      </c>
      <c r="L374" s="53">
        <v>13.91</v>
      </c>
      <c r="M374" s="54">
        <v>34.96</v>
      </c>
      <c r="N374" s="64">
        <v>486.29</v>
      </c>
      <c r="AF374" s="39"/>
      <c r="AG374" s="47"/>
      <c r="AH374" s="47"/>
      <c r="AK374" s="3" t="s">
        <v>176</v>
      </c>
      <c r="AN374" s="47"/>
    </row>
    <row r="375" spans="1:40" s="4" customFormat="1" ht="15" x14ac:dyDescent="0.25">
      <c r="A375" s="56"/>
      <c r="B375" s="49"/>
      <c r="C375" s="372" t="s">
        <v>178</v>
      </c>
      <c r="D375" s="372"/>
      <c r="E375" s="372"/>
      <c r="F375" s="51" t="s">
        <v>64</v>
      </c>
      <c r="G375" s="104">
        <v>1.4</v>
      </c>
      <c r="H375" s="54">
        <v>1.1499999999999999</v>
      </c>
      <c r="I375" s="109">
        <v>0.96599999999999997</v>
      </c>
      <c r="J375" s="57"/>
      <c r="K375" s="52"/>
      <c r="L375" s="57"/>
      <c r="M375" s="52"/>
      <c r="N375" s="58"/>
      <c r="AF375" s="39"/>
      <c r="AG375" s="47"/>
      <c r="AH375" s="47"/>
      <c r="AL375" s="3" t="s">
        <v>178</v>
      </c>
      <c r="AN375" s="47"/>
    </row>
    <row r="376" spans="1:40" s="4" customFormat="1" ht="15" x14ac:dyDescent="0.25">
      <c r="A376" s="48"/>
      <c r="B376" s="49"/>
      <c r="C376" s="375" t="s">
        <v>65</v>
      </c>
      <c r="D376" s="375"/>
      <c r="E376" s="375"/>
      <c r="F376" s="59"/>
      <c r="G376" s="60"/>
      <c r="H376" s="60"/>
      <c r="I376" s="60"/>
      <c r="J376" s="61">
        <v>124.47</v>
      </c>
      <c r="K376" s="60"/>
      <c r="L376" s="61">
        <v>85.88</v>
      </c>
      <c r="M376" s="60"/>
      <c r="N376" s="62"/>
      <c r="AF376" s="39"/>
      <c r="AG376" s="47"/>
      <c r="AH376" s="47"/>
      <c r="AM376" s="3" t="s">
        <v>65</v>
      </c>
      <c r="AN376" s="47"/>
    </row>
    <row r="377" spans="1:40" s="4" customFormat="1" ht="15" x14ac:dyDescent="0.25">
      <c r="A377" s="56"/>
      <c r="B377" s="49"/>
      <c r="C377" s="372" t="s">
        <v>66</v>
      </c>
      <c r="D377" s="372"/>
      <c r="E377" s="372"/>
      <c r="F377" s="51"/>
      <c r="G377" s="52"/>
      <c r="H377" s="52"/>
      <c r="I377" s="52"/>
      <c r="J377" s="57"/>
      <c r="K377" s="52"/>
      <c r="L377" s="53">
        <v>13.91</v>
      </c>
      <c r="M377" s="52"/>
      <c r="N377" s="64">
        <v>486.29</v>
      </c>
      <c r="AF377" s="39"/>
      <c r="AG377" s="47"/>
      <c r="AH377" s="47"/>
      <c r="AL377" s="3" t="s">
        <v>66</v>
      </c>
      <c r="AN377" s="47"/>
    </row>
    <row r="378" spans="1:40" s="4" customFormat="1" ht="34.5" x14ac:dyDescent="0.25">
      <c r="A378" s="56"/>
      <c r="B378" s="49" t="s">
        <v>2136</v>
      </c>
      <c r="C378" s="372" t="s">
        <v>2137</v>
      </c>
      <c r="D378" s="372"/>
      <c r="E378" s="372"/>
      <c r="F378" s="51" t="s">
        <v>69</v>
      </c>
      <c r="G378" s="63">
        <v>89</v>
      </c>
      <c r="H378" s="52"/>
      <c r="I378" s="63">
        <v>89</v>
      </c>
      <c r="J378" s="57"/>
      <c r="K378" s="52"/>
      <c r="L378" s="53">
        <v>12.38</v>
      </c>
      <c r="M378" s="52"/>
      <c r="N378" s="64">
        <v>432.8</v>
      </c>
      <c r="AF378" s="39"/>
      <c r="AG378" s="47"/>
      <c r="AH378" s="47"/>
      <c r="AL378" s="3" t="s">
        <v>2137</v>
      </c>
      <c r="AN378" s="47"/>
    </row>
    <row r="379" spans="1:40" s="4" customFormat="1" ht="34.5" x14ac:dyDescent="0.25">
      <c r="A379" s="56"/>
      <c r="B379" s="49" t="s">
        <v>2138</v>
      </c>
      <c r="C379" s="372" t="s">
        <v>2139</v>
      </c>
      <c r="D379" s="372"/>
      <c r="E379" s="372"/>
      <c r="F379" s="51" t="s">
        <v>69</v>
      </c>
      <c r="G379" s="63">
        <v>41</v>
      </c>
      <c r="H379" s="52"/>
      <c r="I379" s="63">
        <v>41</v>
      </c>
      <c r="J379" s="57"/>
      <c r="K379" s="52"/>
      <c r="L379" s="53">
        <v>5.7</v>
      </c>
      <c r="M379" s="52"/>
      <c r="N379" s="64">
        <v>199.38</v>
      </c>
      <c r="AF379" s="39"/>
      <c r="AG379" s="47"/>
      <c r="AH379" s="47"/>
      <c r="AL379" s="3" t="s">
        <v>2139</v>
      </c>
      <c r="AN379" s="47"/>
    </row>
    <row r="380" spans="1:40" s="4" customFormat="1" ht="15" x14ac:dyDescent="0.25">
      <c r="A380" s="65"/>
      <c r="B380" s="66"/>
      <c r="C380" s="374" t="s">
        <v>72</v>
      </c>
      <c r="D380" s="374"/>
      <c r="E380" s="374"/>
      <c r="F380" s="42"/>
      <c r="G380" s="43"/>
      <c r="H380" s="43"/>
      <c r="I380" s="43"/>
      <c r="J380" s="45"/>
      <c r="K380" s="43"/>
      <c r="L380" s="67">
        <v>103.96</v>
      </c>
      <c r="M380" s="60"/>
      <c r="N380" s="46"/>
      <c r="AF380" s="39"/>
      <c r="AG380" s="47"/>
      <c r="AH380" s="47"/>
      <c r="AN380" s="47" t="s">
        <v>72</v>
      </c>
    </row>
    <row r="381" spans="1:40" s="4" customFormat="1" ht="23.25" x14ac:dyDescent="0.25">
      <c r="A381" s="40" t="s">
        <v>400</v>
      </c>
      <c r="B381" s="41" t="s">
        <v>3909</v>
      </c>
      <c r="C381" s="374" t="s">
        <v>3910</v>
      </c>
      <c r="D381" s="374"/>
      <c r="E381" s="374"/>
      <c r="F381" s="42" t="s">
        <v>674</v>
      </c>
      <c r="G381" s="43">
        <v>1.62</v>
      </c>
      <c r="H381" s="44">
        <v>1</v>
      </c>
      <c r="I381" s="68">
        <v>1.62</v>
      </c>
      <c r="J381" s="45"/>
      <c r="K381" s="43"/>
      <c r="L381" s="45"/>
      <c r="M381" s="43"/>
      <c r="N381" s="46"/>
      <c r="AF381" s="39"/>
      <c r="AG381" s="47"/>
      <c r="AH381" s="47" t="s">
        <v>3910</v>
      </c>
      <c r="AN381" s="47"/>
    </row>
    <row r="382" spans="1:40" s="4" customFormat="1" ht="15" x14ac:dyDescent="0.25">
      <c r="A382" s="69"/>
      <c r="B382" s="50"/>
      <c r="C382" s="372" t="s">
        <v>3911</v>
      </c>
      <c r="D382" s="372"/>
      <c r="E382" s="372"/>
      <c r="F382" s="372"/>
      <c r="G382" s="372"/>
      <c r="H382" s="372"/>
      <c r="I382" s="372"/>
      <c r="J382" s="372"/>
      <c r="K382" s="372"/>
      <c r="L382" s="372"/>
      <c r="M382" s="372"/>
      <c r="N382" s="377"/>
      <c r="AF382" s="39"/>
      <c r="AG382" s="47"/>
      <c r="AH382" s="47"/>
      <c r="AI382" s="3" t="s">
        <v>3911</v>
      </c>
      <c r="AN382" s="47"/>
    </row>
    <row r="383" spans="1:40" s="4" customFormat="1" ht="22.5" x14ac:dyDescent="0.25">
      <c r="A383" s="103"/>
      <c r="B383" s="49" t="s">
        <v>217</v>
      </c>
      <c r="C383" s="368" t="s">
        <v>218</v>
      </c>
      <c r="D383" s="368"/>
      <c r="E383" s="368"/>
      <c r="F383" s="368"/>
      <c r="G383" s="368"/>
      <c r="H383" s="368"/>
      <c r="I383" s="368"/>
      <c r="J383" s="368"/>
      <c r="K383" s="368"/>
      <c r="L383" s="368"/>
      <c r="M383" s="368"/>
      <c r="N383" s="376"/>
      <c r="AF383" s="39"/>
      <c r="AG383" s="47"/>
      <c r="AH383" s="47"/>
      <c r="AJ383" s="3" t="s">
        <v>218</v>
      </c>
      <c r="AN383" s="47"/>
    </row>
    <row r="384" spans="1:40" s="4" customFormat="1" ht="15" x14ac:dyDescent="0.25">
      <c r="A384" s="48"/>
      <c r="B384" s="49" t="s">
        <v>73</v>
      </c>
      <c r="C384" s="372" t="s">
        <v>175</v>
      </c>
      <c r="D384" s="372"/>
      <c r="E384" s="372"/>
      <c r="F384" s="51"/>
      <c r="G384" s="52"/>
      <c r="H384" s="52"/>
      <c r="I384" s="52"/>
      <c r="J384" s="53">
        <v>230.68</v>
      </c>
      <c r="K384" s="54">
        <v>1.1499999999999999</v>
      </c>
      <c r="L384" s="53">
        <v>429.76</v>
      </c>
      <c r="M384" s="52"/>
      <c r="N384" s="58"/>
      <c r="AF384" s="39"/>
      <c r="AG384" s="47"/>
      <c r="AH384" s="47"/>
      <c r="AK384" s="3" t="s">
        <v>175</v>
      </c>
      <c r="AN384" s="47"/>
    </row>
    <row r="385" spans="1:40" s="4" customFormat="1" ht="15" x14ac:dyDescent="0.25">
      <c r="A385" s="48"/>
      <c r="B385" s="49" t="s">
        <v>78</v>
      </c>
      <c r="C385" s="372" t="s">
        <v>176</v>
      </c>
      <c r="D385" s="372"/>
      <c r="E385" s="372"/>
      <c r="F385" s="51"/>
      <c r="G385" s="52"/>
      <c r="H385" s="52"/>
      <c r="I385" s="52"/>
      <c r="J385" s="53">
        <v>23.9</v>
      </c>
      <c r="K385" s="54">
        <v>1.1499999999999999</v>
      </c>
      <c r="L385" s="53">
        <v>44.53</v>
      </c>
      <c r="M385" s="54">
        <v>34.96</v>
      </c>
      <c r="N385" s="55">
        <v>1556.77</v>
      </c>
      <c r="AF385" s="39"/>
      <c r="AG385" s="47"/>
      <c r="AH385" s="47"/>
      <c r="AK385" s="3" t="s">
        <v>176</v>
      </c>
      <c r="AN385" s="47"/>
    </row>
    <row r="386" spans="1:40" s="4" customFormat="1" ht="15" x14ac:dyDescent="0.25">
      <c r="A386" s="56"/>
      <c r="B386" s="49"/>
      <c r="C386" s="372" t="s">
        <v>178</v>
      </c>
      <c r="D386" s="372"/>
      <c r="E386" s="372"/>
      <c r="F386" s="51" t="s">
        <v>64</v>
      </c>
      <c r="G386" s="54">
        <v>1.77</v>
      </c>
      <c r="H386" s="54">
        <v>1.1499999999999999</v>
      </c>
      <c r="I386" s="114">
        <v>3.2975099999999999</v>
      </c>
      <c r="J386" s="57"/>
      <c r="K386" s="52"/>
      <c r="L386" s="57"/>
      <c r="M386" s="52"/>
      <c r="N386" s="58"/>
      <c r="AF386" s="39"/>
      <c r="AG386" s="47"/>
      <c r="AH386" s="47"/>
      <c r="AL386" s="3" t="s">
        <v>178</v>
      </c>
      <c r="AN386" s="47"/>
    </row>
    <row r="387" spans="1:40" s="4" customFormat="1" ht="15" x14ac:dyDescent="0.25">
      <c r="A387" s="48"/>
      <c r="B387" s="49"/>
      <c r="C387" s="375" t="s">
        <v>65</v>
      </c>
      <c r="D387" s="375"/>
      <c r="E387" s="375"/>
      <c r="F387" s="59"/>
      <c r="G387" s="60"/>
      <c r="H387" s="60"/>
      <c r="I387" s="60"/>
      <c r="J387" s="61">
        <v>230.68</v>
      </c>
      <c r="K387" s="60"/>
      <c r="L387" s="61">
        <v>429.76</v>
      </c>
      <c r="M387" s="60"/>
      <c r="N387" s="62"/>
      <c r="AF387" s="39"/>
      <c r="AG387" s="47"/>
      <c r="AH387" s="47"/>
      <c r="AM387" s="3" t="s">
        <v>65</v>
      </c>
      <c r="AN387" s="47"/>
    </row>
    <row r="388" spans="1:40" s="4" customFormat="1" ht="15" x14ac:dyDescent="0.25">
      <c r="A388" s="56"/>
      <c r="B388" s="49"/>
      <c r="C388" s="372" t="s">
        <v>66</v>
      </c>
      <c r="D388" s="372"/>
      <c r="E388" s="372"/>
      <c r="F388" s="51"/>
      <c r="G388" s="52"/>
      <c r="H388" s="52"/>
      <c r="I388" s="52"/>
      <c r="J388" s="57"/>
      <c r="K388" s="52"/>
      <c r="L388" s="53">
        <v>44.53</v>
      </c>
      <c r="M388" s="52"/>
      <c r="N388" s="55">
        <v>1556.77</v>
      </c>
      <c r="AF388" s="39"/>
      <c r="AG388" s="47"/>
      <c r="AH388" s="47"/>
      <c r="AL388" s="3" t="s">
        <v>66</v>
      </c>
      <c r="AN388" s="47"/>
    </row>
    <row r="389" spans="1:40" s="4" customFormat="1" ht="34.5" x14ac:dyDescent="0.25">
      <c r="A389" s="56"/>
      <c r="B389" s="49" t="s">
        <v>2136</v>
      </c>
      <c r="C389" s="372" t="s">
        <v>2137</v>
      </c>
      <c r="D389" s="372"/>
      <c r="E389" s="372"/>
      <c r="F389" s="51" t="s">
        <v>69</v>
      </c>
      <c r="G389" s="63">
        <v>89</v>
      </c>
      <c r="H389" s="52"/>
      <c r="I389" s="63">
        <v>89</v>
      </c>
      <c r="J389" s="57"/>
      <c r="K389" s="52"/>
      <c r="L389" s="53">
        <v>39.630000000000003</v>
      </c>
      <c r="M389" s="52"/>
      <c r="N389" s="55">
        <v>1385.53</v>
      </c>
      <c r="AF389" s="39"/>
      <c r="AG389" s="47"/>
      <c r="AH389" s="47"/>
      <c r="AL389" s="3" t="s">
        <v>2137</v>
      </c>
      <c r="AN389" s="47"/>
    </row>
    <row r="390" spans="1:40" s="4" customFormat="1" ht="34.5" x14ac:dyDescent="0.25">
      <c r="A390" s="56"/>
      <c r="B390" s="49" t="s">
        <v>2138</v>
      </c>
      <c r="C390" s="372" t="s">
        <v>2139</v>
      </c>
      <c r="D390" s="372"/>
      <c r="E390" s="372"/>
      <c r="F390" s="51" t="s">
        <v>69</v>
      </c>
      <c r="G390" s="63">
        <v>41</v>
      </c>
      <c r="H390" s="52"/>
      <c r="I390" s="63">
        <v>41</v>
      </c>
      <c r="J390" s="57"/>
      <c r="K390" s="52"/>
      <c r="L390" s="53">
        <v>18.260000000000002</v>
      </c>
      <c r="M390" s="52"/>
      <c r="N390" s="64">
        <v>638.28</v>
      </c>
      <c r="AF390" s="39"/>
      <c r="AG390" s="47"/>
      <c r="AH390" s="47"/>
      <c r="AL390" s="3" t="s">
        <v>2139</v>
      </c>
      <c r="AN390" s="47"/>
    </row>
    <row r="391" spans="1:40" s="4" customFormat="1" ht="15" x14ac:dyDescent="0.25">
      <c r="A391" s="65"/>
      <c r="B391" s="66"/>
      <c r="C391" s="374" t="s">
        <v>72</v>
      </c>
      <c r="D391" s="374"/>
      <c r="E391" s="374"/>
      <c r="F391" s="42"/>
      <c r="G391" s="43"/>
      <c r="H391" s="43"/>
      <c r="I391" s="43"/>
      <c r="J391" s="45"/>
      <c r="K391" s="43"/>
      <c r="L391" s="67">
        <v>487.65</v>
      </c>
      <c r="M391" s="60"/>
      <c r="N391" s="46"/>
      <c r="AF391" s="39"/>
      <c r="AG391" s="47"/>
      <c r="AH391" s="47"/>
      <c r="AN391" s="47" t="s">
        <v>72</v>
      </c>
    </row>
    <row r="392" spans="1:40" s="4" customFormat="1" ht="15" x14ac:dyDescent="0.25">
      <c r="A392" s="40" t="s">
        <v>402</v>
      </c>
      <c r="B392" s="41" t="s">
        <v>3912</v>
      </c>
      <c r="C392" s="374" t="s">
        <v>3913</v>
      </c>
      <c r="D392" s="374"/>
      <c r="E392" s="374"/>
      <c r="F392" s="42" t="s">
        <v>185</v>
      </c>
      <c r="G392" s="43">
        <v>38.200000000000003</v>
      </c>
      <c r="H392" s="44">
        <v>1</v>
      </c>
      <c r="I392" s="120">
        <v>38.200000000000003</v>
      </c>
      <c r="J392" s="67">
        <v>135.6</v>
      </c>
      <c r="K392" s="43"/>
      <c r="L392" s="105">
        <v>5179.92</v>
      </c>
      <c r="M392" s="43"/>
      <c r="N392" s="46"/>
      <c r="AF392" s="39"/>
      <c r="AG392" s="47"/>
      <c r="AH392" s="47" t="s">
        <v>3913</v>
      </c>
      <c r="AN392" s="47"/>
    </row>
    <row r="393" spans="1:40" s="4" customFormat="1" ht="15" x14ac:dyDescent="0.25">
      <c r="A393" s="69"/>
      <c r="B393" s="50"/>
      <c r="C393" s="372" t="s">
        <v>3914</v>
      </c>
      <c r="D393" s="372"/>
      <c r="E393" s="372"/>
      <c r="F393" s="372"/>
      <c r="G393" s="372"/>
      <c r="H393" s="372"/>
      <c r="I393" s="372"/>
      <c r="J393" s="372"/>
      <c r="K393" s="372"/>
      <c r="L393" s="372"/>
      <c r="M393" s="372"/>
      <c r="N393" s="377"/>
      <c r="AF393" s="39"/>
      <c r="AG393" s="47"/>
      <c r="AH393" s="47"/>
      <c r="AI393" s="3" t="s">
        <v>3914</v>
      </c>
      <c r="AN393" s="47"/>
    </row>
    <row r="394" spans="1:40" s="4" customFormat="1" ht="15" x14ac:dyDescent="0.25">
      <c r="A394" s="65"/>
      <c r="B394" s="66"/>
      <c r="C394" s="374" t="s">
        <v>72</v>
      </c>
      <c r="D394" s="374"/>
      <c r="E394" s="374"/>
      <c r="F394" s="42"/>
      <c r="G394" s="43"/>
      <c r="H394" s="43"/>
      <c r="I394" s="43"/>
      <c r="J394" s="45"/>
      <c r="K394" s="43"/>
      <c r="L394" s="105">
        <v>5179.92</v>
      </c>
      <c r="M394" s="60"/>
      <c r="N394" s="46"/>
      <c r="AF394" s="39"/>
      <c r="AG394" s="47"/>
      <c r="AH394" s="47"/>
      <c r="AN394" s="47" t="s">
        <v>72</v>
      </c>
    </row>
    <row r="395" spans="1:40" s="4" customFormat="1" ht="57" x14ac:dyDescent="0.25">
      <c r="A395" s="40" t="s">
        <v>404</v>
      </c>
      <c r="B395" s="41" t="s">
        <v>3915</v>
      </c>
      <c r="C395" s="374" t="s">
        <v>3916</v>
      </c>
      <c r="D395" s="374"/>
      <c r="E395" s="374"/>
      <c r="F395" s="42" t="s">
        <v>341</v>
      </c>
      <c r="G395" s="43">
        <v>531.37900000000002</v>
      </c>
      <c r="H395" s="44">
        <v>1</v>
      </c>
      <c r="I395" s="116">
        <v>531.37900000000002</v>
      </c>
      <c r="J395" s="67">
        <v>12.12</v>
      </c>
      <c r="K395" s="43"/>
      <c r="L395" s="105">
        <v>6440.31</v>
      </c>
      <c r="M395" s="68">
        <v>8.5500000000000007</v>
      </c>
      <c r="N395" s="115">
        <v>55064.65</v>
      </c>
      <c r="AF395" s="39"/>
      <c r="AG395" s="47"/>
      <c r="AH395" s="47" t="s">
        <v>3916</v>
      </c>
      <c r="AN395" s="47"/>
    </row>
    <row r="396" spans="1:40" s="4" customFormat="1" ht="15" x14ac:dyDescent="0.25">
      <c r="A396" s="69"/>
      <c r="B396" s="50"/>
      <c r="C396" s="372" t="s">
        <v>3917</v>
      </c>
      <c r="D396" s="372"/>
      <c r="E396" s="372"/>
      <c r="F396" s="372"/>
      <c r="G396" s="372"/>
      <c r="H396" s="372"/>
      <c r="I396" s="372"/>
      <c r="J396" s="372"/>
      <c r="K396" s="372"/>
      <c r="L396" s="372"/>
      <c r="M396" s="372"/>
      <c r="N396" s="377"/>
      <c r="AF396" s="39"/>
      <c r="AG396" s="47"/>
      <c r="AH396" s="47"/>
      <c r="AI396" s="3" t="s">
        <v>3917</v>
      </c>
      <c r="AN396" s="47"/>
    </row>
    <row r="397" spans="1:40" s="4" customFormat="1" ht="15" x14ac:dyDescent="0.25">
      <c r="A397" s="65"/>
      <c r="B397" s="66"/>
      <c r="C397" s="374" t="s">
        <v>72</v>
      </c>
      <c r="D397" s="374"/>
      <c r="E397" s="374"/>
      <c r="F397" s="42"/>
      <c r="G397" s="43"/>
      <c r="H397" s="43"/>
      <c r="I397" s="43"/>
      <c r="J397" s="45"/>
      <c r="K397" s="43"/>
      <c r="L397" s="105">
        <v>6440.31</v>
      </c>
      <c r="M397" s="60"/>
      <c r="N397" s="115">
        <v>55064.65</v>
      </c>
      <c r="AF397" s="39"/>
      <c r="AG397" s="47"/>
      <c r="AH397" s="47"/>
      <c r="AN397" s="47" t="s">
        <v>72</v>
      </c>
    </row>
    <row r="398" spans="1:40" s="4" customFormat="1" ht="45.75" x14ac:dyDescent="0.25">
      <c r="A398" s="40" t="s">
        <v>407</v>
      </c>
      <c r="B398" s="41" t="s">
        <v>350</v>
      </c>
      <c r="C398" s="374" t="s">
        <v>488</v>
      </c>
      <c r="D398" s="374"/>
      <c r="E398" s="374"/>
      <c r="F398" s="42" t="s">
        <v>341</v>
      </c>
      <c r="G398" s="43">
        <v>531.37900000000002</v>
      </c>
      <c r="H398" s="44">
        <v>1</v>
      </c>
      <c r="I398" s="116">
        <v>531.37900000000002</v>
      </c>
      <c r="J398" s="67">
        <v>15.35</v>
      </c>
      <c r="K398" s="68">
        <v>1.1499999999999999</v>
      </c>
      <c r="L398" s="105">
        <v>9380.17</v>
      </c>
      <c r="M398" s="68">
        <v>12.13</v>
      </c>
      <c r="N398" s="115">
        <v>113781.46</v>
      </c>
      <c r="AF398" s="39"/>
      <c r="AG398" s="47"/>
      <c r="AH398" s="47" t="s">
        <v>488</v>
      </c>
      <c r="AN398" s="47"/>
    </row>
    <row r="399" spans="1:40" s="4" customFormat="1" ht="22.5" x14ac:dyDescent="0.25">
      <c r="A399" s="103"/>
      <c r="B399" s="49" t="s">
        <v>217</v>
      </c>
      <c r="C399" s="368" t="s">
        <v>218</v>
      </c>
      <c r="D399" s="368"/>
      <c r="E399" s="368"/>
      <c r="F399" s="368"/>
      <c r="G399" s="368"/>
      <c r="H399" s="368"/>
      <c r="I399" s="368"/>
      <c r="J399" s="368"/>
      <c r="K399" s="368"/>
      <c r="L399" s="368"/>
      <c r="M399" s="368"/>
      <c r="N399" s="376"/>
      <c r="AF399" s="39"/>
      <c r="AG399" s="47"/>
      <c r="AH399" s="47"/>
      <c r="AJ399" s="3" t="s">
        <v>218</v>
      </c>
      <c r="AN399" s="47"/>
    </row>
    <row r="400" spans="1:40" s="4" customFormat="1" ht="15" x14ac:dyDescent="0.25">
      <c r="A400" s="65"/>
      <c r="B400" s="66"/>
      <c r="C400" s="374" t="s">
        <v>72</v>
      </c>
      <c r="D400" s="374"/>
      <c r="E400" s="374"/>
      <c r="F400" s="42"/>
      <c r="G400" s="43"/>
      <c r="H400" s="43"/>
      <c r="I400" s="43"/>
      <c r="J400" s="45"/>
      <c r="K400" s="43"/>
      <c r="L400" s="105">
        <v>9380.17</v>
      </c>
      <c r="M400" s="60"/>
      <c r="N400" s="115">
        <v>113781.46</v>
      </c>
      <c r="AF400" s="39"/>
      <c r="AG400" s="47"/>
      <c r="AH400" s="47"/>
      <c r="AN400" s="47" t="s">
        <v>72</v>
      </c>
    </row>
    <row r="401" spans="1:42" s="4" customFormat="1" ht="0" hidden="1" customHeight="1" x14ac:dyDescent="0.25">
      <c r="A401" s="71"/>
      <c r="B401" s="72"/>
      <c r="C401" s="72"/>
      <c r="D401" s="72"/>
      <c r="E401" s="72"/>
      <c r="F401" s="73"/>
      <c r="G401" s="73"/>
      <c r="H401" s="73"/>
      <c r="I401" s="73"/>
      <c r="J401" s="74"/>
      <c r="K401" s="73"/>
      <c r="L401" s="74"/>
      <c r="M401" s="52"/>
      <c r="N401" s="74"/>
      <c r="AF401" s="39"/>
      <c r="AG401" s="47"/>
      <c r="AH401" s="47"/>
      <c r="AN401" s="47"/>
    </row>
    <row r="402" spans="1:42" s="4" customFormat="1" ht="15" x14ac:dyDescent="0.25">
      <c r="A402" s="78"/>
      <c r="B402" s="79"/>
      <c r="C402" s="374" t="s">
        <v>3918</v>
      </c>
      <c r="D402" s="374"/>
      <c r="E402" s="374"/>
      <c r="F402" s="374"/>
      <c r="G402" s="374"/>
      <c r="H402" s="374"/>
      <c r="I402" s="374"/>
      <c r="J402" s="374"/>
      <c r="K402" s="374"/>
      <c r="L402" s="80"/>
      <c r="M402" s="81"/>
      <c r="N402" s="82"/>
      <c r="AF402" s="39"/>
      <c r="AG402" s="47"/>
      <c r="AH402" s="47"/>
      <c r="AN402" s="47"/>
      <c r="AO402" s="47" t="s">
        <v>3918</v>
      </c>
    </row>
    <row r="403" spans="1:42" s="4" customFormat="1" ht="15" x14ac:dyDescent="0.25">
      <c r="A403" s="83"/>
      <c r="B403" s="49"/>
      <c r="C403" s="372" t="s">
        <v>83</v>
      </c>
      <c r="D403" s="372"/>
      <c r="E403" s="372"/>
      <c r="F403" s="372"/>
      <c r="G403" s="372"/>
      <c r="H403" s="372"/>
      <c r="I403" s="372"/>
      <c r="J403" s="372"/>
      <c r="K403" s="372"/>
      <c r="L403" s="106">
        <v>23744.65</v>
      </c>
      <c r="M403" s="85"/>
      <c r="N403" s="86">
        <v>288568.17</v>
      </c>
      <c r="AF403" s="39"/>
      <c r="AG403" s="47"/>
      <c r="AH403" s="47"/>
      <c r="AN403" s="47"/>
      <c r="AO403" s="47"/>
      <c r="AP403" s="3" t="s">
        <v>83</v>
      </c>
    </row>
    <row r="404" spans="1:42" s="4" customFormat="1" ht="15" x14ac:dyDescent="0.25">
      <c r="A404" s="83"/>
      <c r="B404" s="49"/>
      <c r="C404" s="372" t="s">
        <v>84</v>
      </c>
      <c r="D404" s="372"/>
      <c r="E404" s="372"/>
      <c r="F404" s="372"/>
      <c r="G404" s="372"/>
      <c r="H404" s="372"/>
      <c r="I404" s="372"/>
      <c r="J404" s="372"/>
      <c r="K404" s="372"/>
      <c r="L404" s="87"/>
      <c r="M404" s="85"/>
      <c r="N404" s="88"/>
      <c r="AF404" s="39"/>
      <c r="AG404" s="47"/>
      <c r="AH404" s="47"/>
      <c r="AN404" s="47"/>
      <c r="AO404" s="47"/>
      <c r="AP404" s="3" t="s">
        <v>84</v>
      </c>
    </row>
    <row r="405" spans="1:42" s="4" customFormat="1" ht="15" x14ac:dyDescent="0.25">
      <c r="A405" s="83"/>
      <c r="B405" s="49"/>
      <c r="C405" s="372" t="s">
        <v>85</v>
      </c>
      <c r="D405" s="372"/>
      <c r="E405" s="372"/>
      <c r="F405" s="372"/>
      <c r="G405" s="372"/>
      <c r="H405" s="372"/>
      <c r="I405" s="372"/>
      <c r="J405" s="372"/>
      <c r="K405" s="372"/>
      <c r="L405" s="106">
        <v>1846.08</v>
      </c>
      <c r="M405" s="85"/>
      <c r="N405" s="86">
        <v>64538.94</v>
      </c>
      <c r="AF405" s="39"/>
      <c r="AG405" s="47"/>
      <c r="AH405" s="47"/>
      <c r="AN405" s="47"/>
      <c r="AO405" s="47"/>
      <c r="AP405" s="3" t="s">
        <v>85</v>
      </c>
    </row>
    <row r="406" spans="1:42" s="4" customFormat="1" ht="15" x14ac:dyDescent="0.25">
      <c r="A406" s="83"/>
      <c r="B406" s="49"/>
      <c r="C406" s="372" t="s">
        <v>193</v>
      </c>
      <c r="D406" s="372"/>
      <c r="E406" s="372"/>
      <c r="F406" s="372"/>
      <c r="G406" s="372"/>
      <c r="H406" s="372"/>
      <c r="I406" s="372"/>
      <c r="J406" s="372"/>
      <c r="K406" s="372"/>
      <c r="L406" s="84">
        <v>898.17</v>
      </c>
      <c r="M406" s="85"/>
      <c r="N406" s="86">
        <v>10894.8</v>
      </c>
      <c r="AF406" s="39"/>
      <c r="AG406" s="47"/>
      <c r="AH406" s="47"/>
      <c r="AN406" s="47"/>
      <c r="AO406" s="47"/>
      <c r="AP406" s="3" t="s">
        <v>193</v>
      </c>
    </row>
    <row r="407" spans="1:42" s="4" customFormat="1" ht="15" x14ac:dyDescent="0.25">
      <c r="A407" s="83"/>
      <c r="B407" s="49"/>
      <c r="C407" s="372" t="s">
        <v>194</v>
      </c>
      <c r="D407" s="372"/>
      <c r="E407" s="372"/>
      <c r="F407" s="372"/>
      <c r="G407" s="372"/>
      <c r="H407" s="372"/>
      <c r="I407" s="372"/>
      <c r="J407" s="372"/>
      <c r="K407" s="372"/>
      <c r="L407" s="84">
        <v>100.9</v>
      </c>
      <c r="M407" s="85"/>
      <c r="N407" s="86">
        <v>3527.45</v>
      </c>
      <c r="AF407" s="39"/>
      <c r="AG407" s="47"/>
      <c r="AH407" s="47"/>
      <c r="AN407" s="47"/>
      <c r="AO407" s="47"/>
      <c r="AP407" s="3" t="s">
        <v>194</v>
      </c>
    </row>
    <row r="408" spans="1:42" s="4" customFormat="1" ht="15" x14ac:dyDescent="0.25">
      <c r="A408" s="83"/>
      <c r="B408" s="49"/>
      <c r="C408" s="372" t="s">
        <v>195</v>
      </c>
      <c r="D408" s="372"/>
      <c r="E408" s="372"/>
      <c r="F408" s="372"/>
      <c r="G408" s="372"/>
      <c r="H408" s="372"/>
      <c r="I408" s="372"/>
      <c r="J408" s="372"/>
      <c r="K408" s="372"/>
      <c r="L408" s="106">
        <v>11620.23</v>
      </c>
      <c r="M408" s="85"/>
      <c r="N408" s="86">
        <v>99352.97</v>
      </c>
      <c r="AF408" s="39"/>
      <c r="AG408" s="47"/>
      <c r="AH408" s="47"/>
      <c r="AN408" s="47"/>
      <c r="AO408" s="47"/>
      <c r="AP408" s="3" t="s">
        <v>195</v>
      </c>
    </row>
    <row r="409" spans="1:42" s="4" customFormat="1" ht="15" x14ac:dyDescent="0.25">
      <c r="A409" s="83"/>
      <c r="B409" s="49"/>
      <c r="C409" s="372" t="s">
        <v>2994</v>
      </c>
      <c r="D409" s="372"/>
      <c r="E409" s="372"/>
      <c r="F409" s="372"/>
      <c r="G409" s="372"/>
      <c r="H409" s="372"/>
      <c r="I409" s="372"/>
      <c r="J409" s="372"/>
      <c r="K409" s="372"/>
      <c r="L409" s="87"/>
      <c r="M409" s="85"/>
      <c r="N409" s="88"/>
      <c r="AF409" s="39"/>
      <c r="AG409" s="47"/>
      <c r="AH409" s="47"/>
      <c r="AN409" s="47"/>
      <c r="AO409" s="47"/>
      <c r="AP409" s="3" t="s">
        <v>2994</v>
      </c>
    </row>
    <row r="410" spans="1:42" s="4" customFormat="1" ht="15" x14ac:dyDescent="0.25">
      <c r="A410" s="83"/>
      <c r="B410" s="49"/>
      <c r="C410" s="372" t="s">
        <v>2995</v>
      </c>
      <c r="D410" s="372"/>
      <c r="E410" s="372"/>
      <c r="F410" s="372"/>
      <c r="G410" s="372"/>
      <c r="H410" s="372"/>
      <c r="I410" s="372"/>
      <c r="J410" s="372"/>
      <c r="K410" s="372"/>
      <c r="L410" s="106">
        <v>5179.92</v>
      </c>
      <c r="M410" s="85"/>
      <c r="N410" s="86">
        <v>44288.32</v>
      </c>
      <c r="AF410" s="39"/>
      <c r="AG410" s="47"/>
      <c r="AH410" s="47"/>
      <c r="AN410" s="47"/>
      <c r="AO410" s="47"/>
      <c r="AP410" s="3" t="s">
        <v>2995</v>
      </c>
    </row>
    <row r="411" spans="1:42" s="4" customFormat="1" ht="15" x14ac:dyDescent="0.25">
      <c r="A411" s="83"/>
      <c r="B411" s="49"/>
      <c r="C411" s="372" t="s">
        <v>2996</v>
      </c>
      <c r="D411" s="372"/>
      <c r="E411" s="372"/>
      <c r="F411" s="372"/>
      <c r="G411" s="372"/>
      <c r="H411" s="372"/>
      <c r="I411" s="372"/>
      <c r="J411" s="372"/>
      <c r="K411" s="372"/>
      <c r="L411" s="106">
        <v>6440.31</v>
      </c>
      <c r="M411" s="85"/>
      <c r="N411" s="86">
        <v>55064.65</v>
      </c>
      <c r="AF411" s="39"/>
      <c r="AG411" s="47"/>
      <c r="AH411" s="47"/>
      <c r="AN411" s="47"/>
      <c r="AO411" s="47"/>
      <c r="AP411" s="3" t="s">
        <v>2996</v>
      </c>
    </row>
    <row r="412" spans="1:42" s="4" customFormat="1" ht="15" x14ac:dyDescent="0.25">
      <c r="A412" s="83"/>
      <c r="B412" s="49"/>
      <c r="C412" s="372" t="s">
        <v>364</v>
      </c>
      <c r="D412" s="372"/>
      <c r="E412" s="372"/>
      <c r="F412" s="372"/>
      <c r="G412" s="372"/>
      <c r="H412" s="372"/>
      <c r="I412" s="372"/>
      <c r="J412" s="372"/>
      <c r="K412" s="372"/>
      <c r="L412" s="106">
        <v>9380.17</v>
      </c>
      <c r="M412" s="85"/>
      <c r="N412" s="86">
        <v>113781.46</v>
      </c>
      <c r="AF412" s="39"/>
      <c r="AG412" s="47"/>
      <c r="AH412" s="47"/>
      <c r="AN412" s="47"/>
      <c r="AO412" s="47"/>
      <c r="AP412" s="3" t="s">
        <v>364</v>
      </c>
    </row>
    <row r="413" spans="1:42" s="4" customFormat="1" ht="15" x14ac:dyDescent="0.25">
      <c r="A413" s="83"/>
      <c r="B413" s="49"/>
      <c r="C413" s="372" t="s">
        <v>196</v>
      </c>
      <c r="D413" s="372"/>
      <c r="E413" s="372"/>
      <c r="F413" s="372"/>
      <c r="G413" s="372"/>
      <c r="H413" s="372"/>
      <c r="I413" s="372"/>
      <c r="J413" s="372"/>
      <c r="K413" s="372"/>
      <c r="L413" s="106">
        <v>26275.71</v>
      </c>
      <c r="M413" s="85"/>
      <c r="N413" s="86">
        <v>377054.47</v>
      </c>
      <c r="AF413" s="39"/>
      <c r="AG413" s="47"/>
      <c r="AH413" s="47"/>
      <c r="AN413" s="47"/>
      <c r="AO413" s="47"/>
      <c r="AP413" s="3" t="s">
        <v>196</v>
      </c>
    </row>
    <row r="414" spans="1:42" s="4" customFormat="1" ht="15" x14ac:dyDescent="0.25">
      <c r="A414" s="83"/>
      <c r="B414" s="49"/>
      <c r="C414" s="372" t="s">
        <v>365</v>
      </c>
      <c r="D414" s="372"/>
      <c r="E414" s="372"/>
      <c r="F414" s="372"/>
      <c r="G414" s="372"/>
      <c r="H414" s="372"/>
      <c r="I414" s="372"/>
      <c r="J414" s="372"/>
      <c r="K414" s="372"/>
      <c r="L414" s="106">
        <v>10455.23</v>
      </c>
      <c r="M414" s="85"/>
      <c r="N414" s="86">
        <v>208208.36</v>
      </c>
      <c r="AF414" s="39"/>
      <c r="AG414" s="47"/>
      <c r="AH414" s="47"/>
      <c r="AN414" s="47"/>
      <c r="AO414" s="47"/>
      <c r="AP414" s="3" t="s">
        <v>365</v>
      </c>
    </row>
    <row r="415" spans="1:42" s="4" customFormat="1" ht="15" x14ac:dyDescent="0.25">
      <c r="A415" s="83"/>
      <c r="B415" s="49"/>
      <c r="C415" s="372" t="s">
        <v>88</v>
      </c>
      <c r="D415" s="372"/>
      <c r="E415" s="372"/>
      <c r="F415" s="372"/>
      <c r="G415" s="372"/>
      <c r="H415" s="372"/>
      <c r="I415" s="372"/>
      <c r="J415" s="372"/>
      <c r="K415" s="372"/>
      <c r="L415" s="87"/>
      <c r="M415" s="85"/>
      <c r="N415" s="88"/>
      <c r="AF415" s="39"/>
      <c r="AG415" s="47"/>
      <c r="AH415" s="47"/>
      <c r="AN415" s="47"/>
      <c r="AO415" s="47"/>
      <c r="AP415" s="3" t="s">
        <v>88</v>
      </c>
    </row>
    <row r="416" spans="1:42" s="4" customFormat="1" ht="15" x14ac:dyDescent="0.25">
      <c r="A416" s="83"/>
      <c r="B416" s="49"/>
      <c r="C416" s="372" t="s">
        <v>89</v>
      </c>
      <c r="D416" s="372"/>
      <c r="E416" s="372"/>
      <c r="F416" s="372"/>
      <c r="G416" s="372"/>
      <c r="H416" s="372"/>
      <c r="I416" s="372"/>
      <c r="J416" s="372"/>
      <c r="K416" s="372"/>
      <c r="L416" s="106">
        <v>1846.08</v>
      </c>
      <c r="M416" s="85"/>
      <c r="N416" s="86">
        <v>64538.94</v>
      </c>
      <c r="AF416" s="39"/>
      <c r="AG416" s="47"/>
      <c r="AH416" s="47"/>
      <c r="AN416" s="47"/>
      <c r="AO416" s="47"/>
      <c r="AP416" s="3" t="s">
        <v>89</v>
      </c>
    </row>
    <row r="417" spans="1:43" s="4" customFormat="1" ht="15" x14ac:dyDescent="0.25">
      <c r="A417" s="83"/>
      <c r="B417" s="49"/>
      <c r="C417" s="372" t="s">
        <v>366</v>
      </c>
      <c r="D417" s="372"/>
      <c r="E417" s="372"/>
      <c r="F417" s="372"/>
      <c r="G417" s="372"/>
      <c r="H417" s="372"/>
      <c r="I417" s="372"/>
      <c r="J417" s="372"/>
      <c r="K417" s="372"/>
      <c r="L417" s="84">
        <v>898.17</v>
      </c>
      <c r="M417" s="85"/>
      <c r="N417" s="88"/>
      <c r="AF417" s="39"/>
      <c r="AG417" s="47"/>
      <c r="AH417" s="47"/>
      <c r="AN417" s="47"/>
      <c r="AO417" s="47"/>
      <c r="AP417" s="3" t="s">
        <v>366</v>
      </c>
    </row>
    <row r="418" spans="1:43" s="4" customFormat="1" ht="15" x14ac:dyDescent="0.25">
      <c r="A418" s="83"/>
      <c r="B418" s="49"/>
      <c r="C418" s="372" t="s">
        <v>367</v>
      </c>
      <c r="D418" s="372"/>
      <c r="E418" s="372"/>
      <c r="F418" s="372"/>
      <c r="G418" s="372"/>
      <c r="H418" s="372"/>
      <c r="I418" s="372"/>
      <c r="J418" s="372"/>
      <c r="K418" s="372"/>
      <c r="L418" s="84">
        <v>100.9</v>
      </c>
      <c r="M418" s="85"/>
      <c r="N418" s="86">
        <v>3527.45</v>
      </c>
      <c r="AF418" s="39"/>
      <c r="AG418" s="47"/>
      <c r="AH418" s="47"/>
      <c r="AN418" s="47"/>
      <c r="AO418" s="47"/>
      <c r="AP418" s="3" t="s">
        <v>367</v>
      </c>
    </row>
    <row r="419" spans="1:43" s="4" customFormat="1" ht="15" x14ac:dyDescent="0.25">
      <c r="A419" s="83"/>
      <c r="B419" s="49"/>
      <c r="C419" s="372" t="s">
        <v>368</v>
      </c>
      <c r="D419" s="372"/>
      <c r="E419" s="372"/>
      <c r="F419" s="372"/>
      <c r="G419" s="372"/>
      <c r="H419" s="372"/>
      <c r="I419" s="372"/>
      <c r="J419" s="372"/>
      <c r="K419" s="372"/>
      <c r="L419" s="106">
        <v>5179.92</v>
      </c>
      <c r="M419" s="85"/>
      <c r="N419" s="88"/>
      <c r="AF419" s="39"/>
      <c r="AG419" s="47"/>
      <c r="AH419" s="47"/>
      <c r="AN419" s="47"/>
      <c r="AO419" s="47"/>
      <c r="AP419" s="3" t="s">
        <v>368</v>
      </c>
    </row>
    <row r="420" spans="1:43" s="4" customFormat="1" ht="15" x14ac:dyDescent="0.25">
      <c r="A420" s="83"/>
      <c r="B420" s="49"/>
      <c r="C420" s="372" t="s">
        <v>90</v>
      </c>
      <c r="D420" s="372"/>
      <c r="E420" s="372"/>
      <c r="F420" s="372"/>
      <c r="G420" s="372"/>
      <c r="H420" s="372"/>
      <c r="I420" s="372"/>
      <c r="J420" s="372"/>
      <c r="K420" s="372"/>
      <c r="L420" s="106">
        <v>1732.82</v>
      </c>
      <c r="M420" s="85"/>
      <c r="N420" s="86">
        <v>60579.08</v>
      </c>
      <c r="AF420" s="39"/>
      <c r="AG420" s="47"/>
      <c r="AH420" s="47"/>
      <c r="AN420" s="47"/>
      <c r="AO420" s="47"/>
      <c r="AP420" s="3" t="s">
        <v>90</v>
      </c>
    </row>
    <row r="421" spans="1:43" s="4" customFormat="1" ht="15" x14ac:dyDescent="0.25">
      <c r="A421" s="83"/>
      <c r="B421" s="49"/>
      <c r="C421" s="372" t="s">
        <v>91</v>
      </c>
      <c r="D421" s="372"/>
      <c r="E421" s="372"/>
      <c r="F421" s="372"/>
      <c r="G421" s="372"/>
      <c r="H421" s="372"/>
      <c r="I421" s="372"/>
      <c r="J421" s="372"/>
      <c r="K421" s="372"/>
      <c r="L421" s="84">
        <v>798.24</v>
      </c>
      <c r="M421" s="85"/>
      <c r="N421" s="86">
        <v>27907.22</v>
      </c>
      <c r="AF421" s="39"/>
      <c r="AG421" s="47"/>
      <c r="AH421" s="47"/>
      <c r="AN421" s="47"/>
      <c r="AO421" s="47"/>
      <c r="AP421" s="3" t="s">
        <v>91</v>
      </c>
    </row>
    <row r="422" spans="1:43" s="4" customFormat="1" ht="15" x14ac:dyDescent="0.25">
      <c r="A422" s="83"/>
      <c r="B422" s="49"/>
      <c r="C422" s="372" t="s">
        <v>369</v>
      </c>
      <c r="D422" s="372"/>
      <c r="E422" s="372"/>
      <c r="F422" s="372"/>
      <c r="G422" s="372"/>
      <c r="H422" s="372"/>
      <c r="I422" s="372"/>
      <c r="J422" s="372"/>
      <c r="K422" s="372"/>
      <c r="L422" s="106">
        <v>9380.17</v>
      </c>
      <c r="M422" s="85"/>
      <c r="N422" s="86">
        <v>113781.46</v>
      </c>
      <c r="AF422" s="39"/>
      <c r="AG422" s="47"/>
      <c r="AH422" s="47"/>
      <c r="AN422" s="47"/>
      <c r="AO422" s="47"/>
      <c r="AP422" s="3" t="s">
        <v>369</v>
      </c>
    </row>
    <row r="423" spans="1:43" s="4" customFormat="1" ht="15" x14ac:dyDescent="0.25">
      <c r="A423" s="83"/>
      <c r="B423" s="49"/>
      <c r="C423" s="372" t="s">
        <v>2997</v>
      </c>
      <c r="D423" s="372"/>
      <c r="E423" s="372"/>
      <c r="F423" s="372"/>
      <c r="G423" s="372"/>
      <c r="H423" s="372"/>
      <c r="I423" s="372"/>
      <c r="J423" s="372"/>
      <c r="K423" s="372"/>
      <c r="L423" s="106">
        <v>6440.31</v>
      </c>
      <c r="M423" s="85"/>
      <c r="N423" s="86">
        <v>55064.65</v>
      </c>
      <c r="AF423" s="39"/>
      <c r="AG423" s="47"/>
      <c r="AH423" s="47"/>
      <c r="AN423" s="47"/>
      <c r="AO423" s="47"/>
      <c r="AP423" s="3" t="s">
        <v>2997</v>
      </c>
    </row>
    <row r="424" spans="1:43" s="4" customFormat="1" ht="15" x14ac:dyDescent="0.25">
      <c r="A424" s="83"/>
      <c r="B424" s="49"/>
      <c r="C424" s="372" t="s">
        <v>92</v>
      </c>
      <c r="D424" s="372"/>
      <c r="E424" s="372"/>
      <c r="F424" s="372"/>
      <c r="G424" s="372"/>
      <c r="H424" s="372"/>
      <c r="I424" s="372"/>
      <c r="J424" s="372"/>
      <c r="K424" s="372"/>
      <c r="L424" s="106">
        <v>1946.98</v>
      </c>
      <c r="M424" s="85"/>
      <c r="N424" s="86">
        <v>68066.39</v>
      </c>
      <c r="AF424" s="39"/>
      <c r="AG424" s="47"/>
      <c r="AH424" s="47"/>
      <c r="AN424" s="47"/>
      <c r="AO424" s="47"/>
      <c r="AP424" s="3" t="s">
        <v>92</v>
      </c>
    </row>
    <row r="425" spans="1:43" s="4" customFormat="1" ht="15" x14ac:dyDescent="0.25">
      <c r="A425" s="83"/>
      <c r="B425" s="49"/>
      <c r="C425" s="372" t="s">
        <v>93</v>
      </c>
      <c r="D425" s="372"/>
      <c r="E425" s="372"/>
      <c r="F425" s="372"/>
      <c r="G425" s="372"/>
      <c r="H425" s="372"/>
      <c r="I425" s="372"/>
      <c r="J425" s="372"/>
      <c r="K425" s="372"/>
      <c r="L425" s="106">
        <v>1732.82</v>
      </c>
      <c r="M425" s="85"/>
      <c r="N425" s="86">
        <v>60579.08</v>
      </c>
      <c r="AF425" s="39"/>
      <c r="AG425" s="47"/>
      <c r="AH425" s="47"/>
      <c r="AN425" s="47"/>
      <c r="AO425" s="47"/>
      <c r="AP425" s="3" t="s">
        <v>93</v>
      </c>
    </row>
    <row r="426" spans="1:43" s="4" customFormat="1" ht="15" x14ac:dyDescent="0.25">
      <c r="A426" s="83"/>
      <c r="B426" s="49"/>
      <c r="C426" s="372" t="s">
        <v>94</v>
      </c>
      <c r="D426" s="372"/>
      <c r="E426" s="372"/>
      <c r="F426" s="372"/>
      <c r="G426" s="372"/>
      <c r="H426" s="372"/>
      <c r="I426" s="372"/>
      <c r="J426" s="372"/>
      <c r="K426" s="372"/>
      <c r="L426" s="84">
        <v>798.24</v>
      </c>
      <c r="M426" s="85"/>
      <c r="N426" s="86">
        <v>27907.22</v>
      </c>
      <c r="AF426" s="39"/>
      <c r="AG426" s="47"/>
      <c r="AH426" s="47"/>
      <c r="AN426" s="47"/>
      <c r="AO426" s="47"/>
      <c r="AP426" s="3" t="s">
        <v>94</v>
      </c>
    </row>
    <row r="427" spans="1:43" s="4" customFormat="1" ht="15" x14ac:dyDescent="0.25">
      <c r="A427" s="83"/>
      <c r="B427" s="89"/>
      <c r="C427" s="373" t="s">
        <v>3919</v>
      </c>
      <c r="D427" s="373"/>
      <c r="E427" s="373"/>
      <c r="F427" s="373"/>
      <c r="G427" s="373"/>
      <c r="H427" s="373"/>
      <c r="I427" s="373"/>
      <c r="J427" s="373"/>
      <c r="K427" s="373"/>
      <c r="L427" s="93">
        <v>26275.71</v>
      </c>
      <c r="M427" s="91"/>
      <c r="N427" s="92">
        <v>377054.47</v>
      </c>
      <c r="AF427" s="39"/>
      <c r="AG427" s="47"/>
      <c r="AH427" s="47"/>
      <c r="AN427" s="47"/>
      <c r="AO427" s="47"/>
      <c r="AQ427" s="47" t="s">
        <v>3919</v>
      </c>
    </row>
    <row r="428" spans="1:43" s="4" customFormat="1" ht="15" x14ac:dyDescent="0.25">
      <c r="A428" s="378" t="s">
        <v>3920</v>
      </c>
      <c r="B428" s="379"/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80"/>
      <c r="AF428" s="39" t="s">
        <v>3920</v>
      </c>
      <c r="AG428" s="47"/>
      <c r="AH428" s="47"/>
      <c r="AN428" s="47"/>
      <c r="AO428" s="47"/>
      <c r="AQ428" s="47"/>
    </row>
    <row r="429" spans="1:43" s="4" customFormat="1" ht="0" hidden="1" customHeight="1" x14ac:dyDescent="0.25">
      <c r="A429" s="71"/>
      <c r="B429" s="72"/>
      <c r="C429" s="72"/>
      <c r="D429" s="72"/>
      <c r="E429" s="72"/>
      <c r="F429" s="73"/>
      <c r="G429" s="73"/>
      <c r="H429" s="73"/>
      <c r="I429" s="73"/>
      <c r="J429" s="74"/>
      <c r="K429" s="73"/>
      <c r="L429" s="74"/>
      <c r="M429" s="52"/>
      <c r="N429" s="74"/>
      <c r="AF429" s="39"/>
      <c r="AG429" s="47"/>
      <c r="AH429" s="47"/>
      <c r="AN429" s="47"/>
      <c r="AO429" s="47"/>
      <c r="AQ429" s="47"/>
    </row>
    <row r="430" spans="1:43" s="4" customFormat="1" ht="15" x14ac:dyDescent="0.25">
      <c r="A430" s="78"/>
      <c r="B430" s="79"/>
      <c r="C430" s="374" t="s">
        <v>3921</v>
      </c>
      <c r="D430" s="374"/>
      <c r="E430" s="374"/>
      <c r="F430" s="374"/>
      <c r="G430" s="374"/>
      <c r="H430" s="374"/>
      <c r="I430" s="374"/>
      <c r="J430" s="374"/>
      <c r="K430" s="374"/>
      <c r="L430" s="80"/>
      <c r="M430" s="81"/>
      <c r="N430" s="82"/>
      <c r="AF430" s="39"/>
      <c r="AG430" s="47"/>
      <c r="AH430" s="47"/>
      <c r="AN430" s="47"/>
      <c r="AO430" s="47" t="s">
        <v>3921</v>
      </c>
      <c r="AQ430" s="47"/>
    </row>
    <row r="431" spans="1:43" s="4" customFormat="1" ht="15" x14ac:dyDescent="0.25">
      <c r="A431" s="83"/>
      <c r="B431" s="89"/>
      <c r="C431" s="373" t="s">
        <v>3922</v>
      </c>
      <c r="D431" s="373"/>
      <c r="E431" s="373"/>
      <c r="F431" s="373"/>
      <c r="G431" s="373"/>
      <c r="H431" s="373"/>
      <c r="I431" s="373"/>
      <c r="J431" s="373"/>
      <c r="K431" s="373"/>
      <c r="L431" s="126"/>
      <c r="M431" s="91"/>
      <c r="N431" s="127"/>
      <c r="AF431" s="39"/>
      <c r="AG431" s="47"/>
      <c r="AH431" s="47"/>
      <c r="AN431" s="47"/>
      <c r="AO431" s="47"/>
      <c r="AQ431" s="47" t="s">
        <v>3922</v>
      </c>
    </row>
    <row r="432" spans="1:43" s="4" customFormat="1" ht="11.25" hidden="1" customHeight="1" x14ac:dyDescent="0.25">
      <c r="B432" s="75"/>
      <c r="C432" s="75"/>
      <c r="D432" s="75"/>
      <c r="E432" s="75"/>
      <c r="F432" s="75"/>
      <c r="G432" s="75"/>
      <c r="H432" s="75"/>
      <c r="I432" s="75"/>
      <c r="J432" s="75"/>
      <c r="K432" s="75"/>
      <c r="L432" s="76"/>
      <c r="M432" s="76"/>
      <c r="N432" s="76"/>
      <c r="R432" s="77"/>
    </row>
    <row r="433" spans="1:45" s="4" customFormat="1" ht="15" x14ac:dyDescent="0.25">
      <c r="A433" s="78"/>
      <c r="B433" s="79"/>
      <c r="C433" s="374" t="s">
        <v>82</v>
      </c>
      <c r="D433" s="374"/>
      <c r="E433" s="374"/>
      <c r="F433" s="374"/>
      <c r="G433" s="374"/>
      <c r="H433" s="374"/>
      <c r="I433" s="374"/>
      <c r="J433" s="374"/>
      <c r="K433" s="374"/>
      <c r="L433" s="80"/>
      <c r="M433" s="81"/>
      <c r="N433" s="82"/>
      <c r="AR433" s="47" t="s">
        <v>82</v>
      </c>
    </row>
    <row r="434" spans="1:45" s="4" customFormat="1" ht="15" x14ac:dyDescent="0.25">
      <c r="A434" s="83"/>
      <c r="B434" s="49"/>
      <c r="C434" s="372" t="s">
        <v>83</v>
      </c>
      <c r="D434" s="372"/>
      <c r="E434" s="372"/>
      <c r="F434" s="372"/>
      <c r="G434" s="372"/>
      <c r="H434" s="372"/>
      <c r="I434" s="372"/>
      <c r="J434" s="372"/>
      <c r="K434" s="372"/>
      <c r="L434" s="106">
        <v>23744.65</v>
      </c>
      <c r="M434" s="85"/>
      <c r="N434" s="86">
        <v>288568.17</v>
      </c>
      <c r="AR434" s="47"/>
      <c r="AS434" s="3" t="s">
        <v>83</v>
      </c>
    </row>
    <row r="435" spans="1:45" s="4" customFormat="1" ht="15" x14ac:dyDescent="0.25">
      <c r="A435" s="83"/>
      <c r="B435" s="49"/>
      <c r="C435" s="372" t="s">
        <v>84</v>
      </c>
      <c r="D435" s="372"/>
      <c r="E435" s="372"/>
      <c r="F435" s="372"/>
      <c r="G435" s="372"/>
      <c r="H435" s="372"/>
      <c r="I435" s="372"/>
      <c r="J435" s="372"/>
      <c r="K435" s="372"/>
      <c r="L435" s="87"/>
      <c r="M435" s="85"/>
      <c r="N435" s="88"/>
      <c r="AR435" s="47"/>
      <c r="AS435" s="3" t="s">
        <v>84</v>
      </c>
    </row>
    <row r="436" spans="1:45" s="4" customFormat="1" ht="15" x14ac:dyDescent="0.25">
      <c r="A436" s="83"/>
      <c r="B436" s="49"/>
      <c r="C436" s="372" t="s">
        <v>85</v>
      </c>
      <c r="D436" s="372"/>
      <c r="E436" s="372"/>
      <c r="F436" s="372"/>
      <c r="G436" s="372"/>
      <c r="H436" s="372"/>
      <c r="I436" s="372"/>
      <c r="J436" s="372"/>
      <c r="K436" s="372"/>
      <c r="L436" s="106">
        <v>1846.08</v>
      </c>
      <c r="M436" s="85"/>
      <c r="N436" s="86">
        <v>64538.94</v>
      </c>
      <c r="AR436" s="47"/>
      <c r="AS436" s="3" t="s">
        <v>85</v>
      </c>
    </row>
    <row r="437" spans="1:45" s="4" customFormat="1" ht="15" x14ac:dyDescent="0.25">
      <c r="A437" s="83"/>
      <c r="B437" s="49"/>
      <c r="C437" s="372" t="s">
        <v>193</v>
      </c>
      <c r="D437" s="372"/>
      <c r="E437" s="372"/>
      <c r="F437" s="372"/>
      <c r="G437" s="372"/>
      <c r="H437" s="372"/>
      <c r="I437" s="372"/>
      <c r="J437" s="372"/>
      <c r="K437" s="372"/>
      <c r="L437" s="84">
        <v>898.17</v>
      </c>
      <c r="M437" s="85"/>
      <c r="N437" s="86">
        <v>10894.8</v>
      </c>
      <c r="AR437" s="47"/>
      <c r="AS437" s="3" t="s">
        <v>193</v>
      </c>
    </row>
    <row r="438" spans="1:45" s="4" customFormat="1" ht="15" x14ac:dyDescent="0.25">
      <c r="A438" s="83"/>
      <c r="B438" s="49"/>
      <c r="C438" s="372" t="s">
        <v>194</v>
      </c>
      <c r="D438" s="372"/>
      <c r="E438" s="372"/>
      <c r="F438" s="372"/>
      <c r="G438" s="372"/>
      <c r="H438" s="372"/>
      <c r="I438" s="372"/>
      <c r="J438" s="372"/>
      <c r="K438" s="372"/>
      <c r="L438" s="84">
        <v>100.9</v>
      </c>
      <c r="M438" s="85"/>
      <c r="N438" s="86">
        <v>3527.45</v>
      </c>
      <c r="AR438" s="47"/>
      <c r="AS438" s="3" t="s">
        <v>194</v>
      </c>
    </row>
    <row r="439" spans="1:45" s="4" customFormat="1" ht="15" x14ac:dyDescent="0.25">
      <c r="A439" s="83"/>
      <c r="B439" s="49"/>
      <c r="C439" s="372" t="s">
        <v>195</v>
      </c>
      <c r="D439" s="372"/>
      <c r="E439" s="372"/>
      <c r="F439" s="372"/>
      <c r="G439" s="372"/>
      <c r="H439" s="372"/>
      <c r="I439" s="372"/>
      <c r="J439" s="372"/>
      <c r="K439" s="372"/>
      <c r="L439" s="106">
        <v>11620.23</v>
      </c>
      <c r="M439" s="85"/>
      <c r="N439" s="86">
        <v>99352.97</v>
      </c>
      <c r="AR439" s="47"/>
      <c r="AS439" s="3" t="s">
        <v>195</v>
      </c>
    </row>
    <row r="440" spans="1:45" s="4" customFormat="1" ht="15" x14ac:dyDescent="0.25">
      <c r="A440" s="83"/>
      <c r="B440" s="49"/>
      <c r="C440" s="372" t="s">
        <v>2994</v>
      </c>
      <c r="D440" s="372"/>
      <c r="E440" s="372"/>
      <c r="F440" s="372"/>
      <c r="G440" s="372"/>
      <c r="H440" s="372"/>
      <c r="I440" s="372"/>
      <c r="J440" s="372"/>
      <c r="K440" s="372"/>
      <c r="L440" s="87"/>
      <c r="M440" s="85"/>
      <c r="N440" s="88"/>
      <c r="AR440" s="47"/>
      <c r="AS440" s="3" t="s">
        <v>2994</v>
      </c>
    </row>
    <row r="441" spans="1:45" s="4" customFormat="1" ht="15" x14ac:dyDescent="0.25">
      <c r="A441" s="83"/>
      <c r="B441" s="49"/>
      <c r="C441" s="372" t="s">
        <v>2995</v>
      </c>
      <c r="D441" s="372"/>
      <c r="E441" s="372"/>
      <c r="F441" s="372"/>
      <c r="G441" s="372"/>
      <c r="H441" s="372"/>
      <c r="I441" s="372"/>
      <c r="J441" s="372"/>
      <c r="K441" s="372"/>
      <c r="L441" s="106">
        <v>5179.92</v>
      </c>
      <c r="M441" s="85"/>
      <c r="N441" s="86">
        <v>44288.32</v>
      </c>
      <c r="AR441" s="47"/>
      <c r="AS441" s="3" t="s">
        <v>2995</v>
      </c>
    </row>
    <row r="442" spans="1:45" s="4" customFormat="1" ht="15" x14ac:dyDescent="0.25">
      <c r="A442" s="83"/>
      <c r="B442" s="49"/>
      <c r="C442" s="372" t="s">
        <v>2996</v>
      </c>
      <c r="D442" s="372"/>
      <c r="E442" s="372"/>
      <c r="F442" s="372"/>
      <c r="G442" s="372"/>
      <c r="H442" s="372"/>
      <c r="I442" s="372"/>
      <c r="J442" s="372"/>
      <c r="K442" s="372"/>
      <c r="L442" s="106">
        <v>6440.31</v>
      </c>
      <c r="M442" s="85"/>
      <c r="N442" s="86">
        <v>55064.65</v>
      </c>
      <c r="AR442" s="47"/>
      <c r="AS442" s="3" t="s">
        <v>2996</v>
      </c>
    </row>
    <row r="443" spans="1:45" s="4" customFormat="1" ht="15" x14ac:dyDescent="0.25">
      <c r="A443" s="83"/>
      <c r="B443" s="49"/>
      <c r="C443" s="372" t="s">
        <v>364</v>
      </c>
      <c r="D443" s="372"/>
      <c r="E443" s="372"/>
      <c r="F443" s="372"/>
      <c r="G443" s="372"/>
      <c r="H443" s="372"/>
      <c r="I443" s="372"/>
      <c r="J443" s="372"/>
      <c r="K443" s="372"/>
      <c r="L443" s="106">
        <v>9380.17</v>
      </c>
      <c r="M443" s="85"/>
      <c r="N443" s="86">
        <v>113781.46</v>
      </c>
      <c r="AR443" s="47"/>
      <c r="AS443" s="3" t="s">
        <v>364</v>
      </c>
    </row>
    <row r="444" spans="1:45" s="4" customFormat="1" ht="15" x14ac:dyDescent="0.25">
      <c r="A444" s="83"/>
      <c r="B444" s="49"/>
      <c r="C444" s="372" t="s">
        <v>196</v>
      </c>
      <c r="D444" s="372"/>
      <c r="E444" s="372"/>
      <c r="F444" s="372"/>
      <c r="G444" s="372"/>
      <c r="H444" s="372"/>
      <c r="I444" s="372"/>
      <c r="J444" s="372"/>
      <c r="K444" s="372"/>
      <c r="L444" s="106">
        <v>26275.71</v>
      </c>
      <c r="M444" s="85"/>
      <c r="N444" s="86">
        <v>377054.47</v>
      </c>
      <c r="AR444" s="47"/>
      <c r="AS444" s="3" t="s">
        <v>196</v>
      </c>
    </row>
    <row r="445" spans="1:45" s="4" customFormat="1" ht="15" x14ac:dyDescent="0.25">
      <c r="A445" s="83"/>
      <c r="B445" s="49"/>
      <c r="C445" s="372" t="s">
        <v>365</v>
      </c>
      <c r="D445" s="372"/>
      <c r="E445" s="372"/>
      <c r="F445" s="372"/>
      <c r="G445" s="372"/>
      <c r="H445" s="372"/>
      <c r="I445" s="372"/>
      <c r="J445" s="372"/>
      <c r="K445" s="372"/>
      <c r="L445" s="106">
        <v>10455.23</v>
      </c>
      <c r="M445" s="85"/>
      <c r="N445" s="86">
        <v>208208.36</v>
      </c>
      <c r="AR445" s="47"/>
      <c r="AS445" s="3" t="s">
        <v>365</v>
      </c>
    </row>
    <row r="446" spans="1:45" s="4" customFormat="1" ht="15" x14ac:dyDescent="0.25">
      <c r="A446" s="83"/>
      <c r="B446" s="49"/>
      <c r="C446" s="372" t="s">
        <v>88</v>
      </c>
      <c r="D446" s="372"/>
      <c r="E446" s="372"/>
      <c r="F446" s="372"/>
      <c r="G446" s="372"/>
      <c r="H446" s="372"/>
      <c r="I446" s="372"/>
      <c r="J446" s="372"/>
      <c r="K446" s="372"/>
      <c r="L446" s="87"/>
      <c r="M446" s="85"/>
      <c r="N446" s="88"/>
      <c r="AR446" s="47"/>
      <c r="AS446" s="3" t="s">
        <v>88</v>
      </c>
    </row>
    <row r="447" spans="1:45" s="4" customFormat="1" ht="15" x14ac:dyDescent="0.25">
      <c r="A447" s="83"/>
      <c r="B447" s="49"/>
      <c r="C447" s="372" t="s">
        <v>89</v>
      </c>
      <c r="D447" s="372"/>
      <c r="E447" s="372"/>
      <c r="F447" s="372"/>
      <c r="G447" s="372"/>
      <c r="H447" s="372"/>
      <c r="I447" s="372"/>
      <c r="J447" s="372"/>
      <c r="K447" s="372"/>
      <c r="L447" s="106">
        <v>1846.08</v>
      </c>
      <c r="M447" s="85"/>
      <c r="N447" s="86">
        <v>64538.94</v>
      </c>
      <c r="AR447" s="47"/>
      <c r="AS447" s="3" t="s">
        <v>89</v>
      </c>
    </row>
    <row r="448" spans="1:45" s="4" customFormat="1" ht="33.75" x14ac:dyDescent="0.25">
      <c r="A448" s="83"/>
      <c r="B448" s="49" t="s">
        <v>3923</v>
      </c>
      <c r="C448" s="372" t="s">
        <v>366</v>
      </c>
      <c r="D448" s="372"/>
      <c r="E448" s="372"/>
      <c r="F448" s="372"/>
      <c r="G448" s="372"/>
      <c r="H448" s="372"/>
      <c r="I448" s="372"/>
      <c r="J448" s="372"/>
      <c r="K448" s="372"/>
      <c r="L448" s="84">
        <v>898.17</v>
      </c>
      <c r="M448" s="113">
        <v>12.13</v>
      </c>
      <c r="N448" s="86">
        <v>10894.8</v>
      </c>
      <c r="AR448" s="47"/>
      <c r="AS448" s="3" t="s">
        <v>366</v>
      </c>
    </row>
    <row r="449" spans="1:50" s="4" customFormat="1" ht="15" x14ac:dyDescent="0.25">
      <c r="A449" s="83"/>
      <c r="B449" s="49"/>
      <c r="C449" s="372" t="s">
        <v>367</v>
      </c>
      <c r="D449" s="372"/>
      <c r="E449" s="372"/>
      <c r="F449" s="372"/>
      <c r="G449" s="372"/>
      <c r="H449" s="372"/>
      <c r="I449" s="372"/>
      <c r="J449" s="372"/>
      <c r="K449" s="372"/>
      <c r="L449" s="84">
        <v>100.9</v>
      </c>
      <c r="M449" s="85"/>
      <c r="N449" s="86">
        <v>3527.45</v>
      </c>
      <c r="AR449" s="47"/>
      <c r="AS449" s="3" t="s">
        <v>367</v>
      </c>
    </row>
    <row r="450" spans="1:50" s="4" customFormat="1" ht="33.75" x14ac:dyDescent="0.25">
      <c r="A450" s="83"/>
      <c r="B450" s="49" t="s">
        <v>3923</v>
      </c>
      <c r="C450" s="372" t="s">
        <v>368</v>
      </c>
      <c r="D450" s="372"/>
      <c r="E450" s="372"/>
      <c r="F450" s="372"/>
      <c r="G450" s="372"/>
      <c r="H450" s="372"/>
      <c r="I450" s="372"/>
      <c r="J450" s="372"/>
      <c r="K450" s="372"/>
      <c r="L450" s="106">
        <v>5179.92</v>
      </c>
      <c r="M450" s="113">
        <v>8.5500000000000007</v>
      </c>
      <c r="N450" s="86">
        <v>44288.32</v>
      </c>
      <c r="AR450" s="47"/>
      <c r="AS450" s="3" t="s">
        <v>368</v>
      </c>
    </row>
    <row r="451" spans="1:50" s="4" customFormat="1" ht="15" x14ac:dyDescent="0.25">
      <c r="A451" s="83"/>
      <c r="B451" s="49"/>
      <c r="C451" s="372" t="s">
        <v>90</v>
      </c>
      <c r="D451" s="372"/>
      <c r="E451" s="372"/>
      <c r="F451" s="372"/>
      <c r="G451" s="372"/>
      <c r="H451" s="372"/>
      <c r="I451" s="372"/>
      <c r="J451" s="372"/>
      <c r="K451" s="372"/>
      <c r="L451" s="106">
        <v>1732.82</v>
      </c>
      <c r="M451" s="85"/>
      <c r="N451" s="86">
        <v>60579.08</v>
      </c>
      <c r="AR451" s="47"/>
      <c r="AS451" s="3" t="s">
        <v>90</v>
      </c>
    </row>
    <row r="452" spans="1:50" s="4" customFormat="1" ht="15" x14ac:dyDescent="0.25">
      <c r="A452" s="83"/>
      <c r="B452" s="49"/>
      <c r="C452" s="372" t="s">
        <v>91</v>
      </c>
      <c r="D452" s="372"/>
      <c r="E452" s="372"/>
      <c r="F452" s="372"/>
      <c r="G452" s="372"/>
      <c r="H452" s="372"/>
      <c r="I452" s="372"/>
      <c r="J452" s="372"/>
      <c r="K452" s="372"/>
      <c r="L452" s="84">
        <v>798.24</v>
      </c>
      <c r="M452" s="85"/>
      <c r="N452" s="86">
        <v>27907.22</v>
      </c>
      <c r="AR452" s="47"/>
      <c r="AS452" s="3" t="s">
        <v>91</v>
      </c>
    </row>
    <row r="453" spans="1:50" s="4" customFormat="1" ht="15" x14ac:dyDescent="0.25">
      <c r="A453" s="83"/>
      <c r="B453" s="49"/>
      <c r="C453" s="372" t="s">
        <v>369</v>
      </c>
      <c r="D453" s="372"/>
      <c r="E453" s="372"/>
      <c r="F453" s="372"/>
      <c r="G453" s="372"/>
      <c r="H453" s="372"/>
      <c r="I453" s="372"/>
      <c r="J453" s="372"/>
      <c r="K453" s="372"/>
      <c r="L453" s="106">
        <v>9380.17</v>
      </c>
      <c r="M453" s="85"/>
      <c r="N453" s="86">
        <v>113781.46</v>
      </c>
      <c r="AR453" s="47"/>
      <c r="AS453" s="3" t="s">
        <v>369</v>
      </c>
    </row>
    <row r="454" spans="1:50" s="4" customFormat="1" ht="15" x14ac:dyDescent="0.25">
      <c r="A454" s="83"/>
      <c r="B454" s="49"/>
      <c r="C454" s="372" t="s">
        <v>2997</v>
      </c>
      <c r="D454" s="372"/>
      <c r="E454" s="372"/>
      <c r="F454" s="372"/>
      <c r="G454" s="372"/>
      <c r="H454" s="372"/>
      <c r="I454" s="372"/>
      <c r="J454" s="372"/>
      <c r="K454" s="372"/>
      <c r="L454" s="106">
        <v>6440.31</v>
      </c>
      <c r="M454" s="85"/>
      <c r="N454" s="86">
        <v>55064.65</v>
      </c>
      <c r="AR454" s="47"/>
      <c r="AS454" s="3" t="s">
        <v>2997</v>
      </c>
    </row>
    <row r="455" spans="1:50" s="4" customFormat="1" ht="15" x14ac:dyDescent="0.25">
      <c r="A455" s="83"/>
      <c r="B455" s="49"/>
      <c r="C455" s="372" t="s">
        <v>92</v>
      </c>
      <c r="D455" s="372"/>
      <c r="E455" s="372"/>
      <c r="F455" s="372"/>
      <c r="G455" s="372"/>
      <c r="H455" s="372"/>
      <c r="I455" s="372"/>
      <c r="J455" s="372"/>
      <c r="K455" s="372"/>
      <c r="L455" s="106">
        <v>1946.98</v>
      </c>
      <c r="M455" s="85"/>
      <c r="N455" s="86">
        <v>68066.39</v>
      </c>
      <c r="AR455" s="47"/>
      <c r="AS455" s="3" t="s">
        <v>92</v>
      </c>
    </row>
    <row r="456" spans="1:50" s="4" customFormat="1" ht="15" x14ac:dyDescent="0.25">
      <c r="A456" s="83"/>
      <c r="B456" s="49"/>
      <c r="C456" s="372" t="s">
        <v>93</v>
      </c>
      <c r="D456" s="372"/>
      <c r="E456" s="372"/>
      <c r="F456" s="372"/>
      <c r="G456" s="372"/>
      <c r="H456" s="372"/>
      <c r="I456" s="372"/>
      <c r="J456" s="372"/>
      <c r="K456" s="372"/>
      <c r="L456" s="106">
        <v>1732.82</v>
      </c>
      <c r="M456" s="85"/>
      <c r="N456" s="86">
        <v>60579.08</v>
      </c>
      <c r="AR456" s="47"/>
      <c r="AS456" s="3" t="s">
        <v>93</v>
      </c>
    </row>
    <row r="457" spans="1:50" s="4" customFormat="1" ht="15" x14ac:dyDescent="0.25">
      <c r="A457" s="83"/>
      <c r="B457" s="49"/>
      <c r="C457" s="372" t="s">
        <v>94</v>
      </c>
      <c r="D457" s="372"/>
      <c r="E457" s="372"/>
      <c r="F457" s="372"/>
      <c r="G457" s="372"/>
      <c r="H457" s="372"/>
      <c r="I457" s="372"/>
      <c r="J457" s="372"/>
      <c r="K457" s="372"/>
      <c r="L457" s="84">
        <v>798.24</v>
      </c>
      <c r="M457" s="85"/>
      <c r="N457" s="86">
        <v>27907.22</v>
      </c>
      <c r="AR457" s="47"/>
      <c r="AS457" s="3" t="s">
        <v>94</v>
      </c>
    </row>
    <row r="458" spans="1:50" s="4" customFormat="1" ht="15" x14ac:dyDescent="0.25">
      <c r="A458" s="83"/>
      <c r="B458" s="89"/>
      <c r="C458" s="373" t="s">
        <v>95</v>
      </c>
      <c r="D458" s="373"/>
      <c r="E458" s="373"/>
      <c r="F458" s="373"/>
      <c r="G458" s="373"/>
      <c r="H458" s="373"/>
      <c r="I458" s="373"/>
      <c r="J458" s="373"/>
      <c r="K458" s="373"/>
      <c r="L458" s="93">
        <v>26275.71</v>
      </c>
      <c r="M458" s="91"/>
      <c r="N458" s="92">
        <v>377054.47</v>
      </c>
      <c r="AR458" s="47"/>
      <c r="AT458" s="47" t="s">
        <v>95</v>
      </c>
    </row>
    <row r="459" spans="1:50" s="4" customFormat="1" ht="13.5" hidden="1" customHeight="1" x14ac:dyDescent="0.25">
      <c r="B459" s="74"/>
      <c r="C459" s="72"/>
      <c r="D459" s="72"/>
      <c r="E459" s="72"/>
      <c r="F459" s="72"/>
      <c r="G459" s="72"/>
      <c r="H459" s="72"/>
      <c r="I459" s="72"/>
      <c r="J459" s="72"/>
      <c r="K459" s="72"/>
      <c r="L459" s="93"/>
      <c r="M459" s="94"/>
      <c r="N459" s="95"/>
    </row>
    <row r="460" spans="1:50" s="4" customFormat="1" ht="26.25" customHeight="1" x14ac:dyDescent="0.25">
      <c r="A460" s="96"/>
      <c r="B460" s="97"/>
      <c r="C460" s="97"/>
      <c r="D460" s="97"/>
      <c r="E460" s="97"/>
      <c r="F460" s="97"/>
      <c r="G460" s="97"/>
      <c r="H460" s="97"/>
      <c r="I460" s="97"/>
      <c r="J460" s="97"/>
      <c r="K460" s="97"/>
      <c r="L460" s="97"/>
      <c r="M460" s="97"/>
      <c r="N460" s="97"/>
    </row>
    <row r="461" spans="1:50" s="8" customFormat="1" ht="15" x14ac:dyDescent="0.25">
      <c r="A461" s="6"/>
      <c r="B461" s="98" t="s">
        <v>96</v>
      </c>
      <c r="C461" s="370"/>
      <c r="D461" s="370"/>
      <c r="E461" s="370"/>
      <c r="F461" s="370"/>
      <c r="G461" s="370"/>
      <c r="H461" s="371" t="s">
        <v>97</v>
      </c>
      <c r="I461" s="371"/>
      <c r="J461" s="371"/>
      <c r="K461" s="371"/>
      <c r="L461" s="371"/>
      <c r="M461" s="4"/>
      <c r="N461" s="4"/>
      <c r="O461" s="4"/>
      <c r="P461" s="4"/>
      <c r="Q461" s="4"/>
      <c r="R461" s="4"/>
      <c r="S461" s="4"/>
      <c r="T461" s="4"/>
      <c r="U461" s="4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 t="s">
        <v>10</v>
      </c>
      <c r="AV461" s="12" t="s">
        <v>97</v>
      </c>
      <c r="AW461" s="12"/>
      <c r="AX461" s="12"/>
    </row>
    <row r="462" spans="1:50" s="99" customFormat="1" ht="16.5" customHeight="1" x14ac:dyDescent="0.25">
      <c r="A462" s="10"/>
      <c r="B462" s="98"/>
      <c r="C462" s="369" t="s">
        <v>98</v>
      </c>
      <c r="D462" s="369"/>
      <c r="E462" s="369"/>
      <c r="F462" s="369"/>
      <c r="G462" s="369"/>
      <c r="H462" s="369"/>
      <c r="I462" s="369"/>
      <c r="J462" s="369"/>
      <c r="K462" s="369"/>
      <c r="L462" s="369"/>
      <c r="V462" s="100"/>
      <c r="W462" s="100"/>
      <c r="X462" s="100"/>
      <c r="Y462" s="100"/>
      <c r="Z462" s="100"/>
      <c r="AA462" s="100"/>
      <c r="AB462" s="100"/>
      <c r="AC462" s="100"/>
      <c r="AD462" s="100"/>
      <c r="AE462" s="100"/>
      <c r="AF462" s="100"/>
      <c r="AG462" s="100"/>
      <c r="AH462" s="100"/>
      <c r="AI462" s="100"/>
      <c r="AJ462" s="100"/>
      <c r="AK462" s="100"/>
      <c r="AL462" s="100"/>
      <c r="AM462" s="100"/>
      <c r="AN462" s="100"/>
      <c r="AO462" s="100"/>
      <c r="AP462" s="100"/>
      <c r="AQ462" s="100"/>
      <c r="AR462" s="100"/>
      <c r="AS462" s="100"/>
      <c r="AT462" s="100"/>
      <c r="AU462" s="100"/>
      <c r="AV462" s="100"/>
      <c r="AW462" s="100"/>
      <c r="AX462" s="100"/>
    </row>
    <row r="463" spans="1:50" s="8" customFormat="1" ht="15" x14ac:dyDescent="0.25">
      <c r="A463" s="6"/>
      <c r="B463" s="98" t="s">
        <v>99</v>
      </c>
      <c r="C463" s="370"/>
      <c r="D463" s="370"/>
      <c r="E463" s="370"/>
      <c r="F463" s="370"/>
      <c r="G463" s="370"/>
      <c r="H463" s="371" t="s">
        <v>100</v>
      </c>
      <c r="I463" s="371"/>
      <c r="J463" s="371"/>
      <c r="K463" s="371"/>
      <c r="L463" s="371"/>
      <c r="M463" s="4"/>
      <c r="N463" s="4"/>
      <c r="O463" s="4"/>
      <c r="P463" s="4"/>
      <c r="Q463" s="4"/>
      <c r="R463" s="4"/>
      <c r="S463" s="4"/>
      <c r="T463" s="4"/>
      <c r="U463" s="4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 t="s">
        <v>10</v>
      </c>
      <c r="AX463" s="12" t="s">
        <v>100</v>
      </c>
    </row>
    <row r="464" spans="1:50" s="99" customFormat="1" ht="16.5" customHeight="1" x14ac:dyDescent="0.25">
      <c r="A464" s="10"/>
      <c r="C464" s="369" t="s">
        <v>98</v>
      </c>
      <c r="D464" s="369"/>
      <c r="E464" s="369"/>
      <c r="F464" s="369"/>
      <c r="G464" s="369"/>
      <c r="H464" s="369"/>
      <c r="I464" s="369"/>
      <c r="J464" s="369"/>
      <c r="K464" s="369"/>
      <c r="L464" s="369"/>
      <c r="V464" s="100"/>
      <c r="W464" s="100"/>
      <c r="X464" s="100"/>
      <c r="Y464" s="100"/>
      <c r="Z464" s="100"/>
      <c r="AA464" s="100"/>
      <c r="AB464" s="100"/>
      <c r="AC464" s="100"/>
      <c r="AD464" s="100"/>
      <c r="AE464" s="100"/>
      <c r="AF464" s="100"/>
      <c r="AG464" s="100"/>
      <c r="AH464" s="100"/>
      <c r="AI464" s="100"/>
      <c r="AJ464" s="100"/>
      <c r="AK464" s="100"/>
      <c r="AL464" s="100"/>
      <c r="AM464" s="100"/>
      <c r="AN464" s="100"/>
      <c r="AO464" s="100"/>
      <c r="AP464" s="100"/>
      <c r="AQ464" s="100"/>
      <c r="AR464" s="100"/>
      <c r="AS464" s="100"/>
      <c r="AT464" s="100"/>
      <c r="AU464" s="100"/>
      <c r="AV464" s="100"/>
      <c r="AW464" s="100"/>
      <c r="AX464" s="100"/>
    </row>
    <row r="465" spans="1:50" s="8" customFormat="1" ht="19.5" customHeight="1" x14ac:dyDescent="0.2">
      <c r="A465" s="6"/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</row>
    <row r="466" spans="1:50" s="4" customFormat="1" ht="22.5" customHeight="1" x14ac:dyDescent="0.25">
      <c r="A466" s="368" t="s">
        <v>101</v>
      </c>
      <c r="B466" s="368"/>
      <c r="C466" s="368"/>
      <c r="D466" s="368"/>
      <c r="E466" s="368"/>
      <c r="F466" s="368"/>
      <c r="G466" s="368"/>
      <c r="H466" s="368"/>
      <c r="I466" s="368"/>
      <c r="J466" s="368"/>
      <c r="K466" s="368"/>
      <c r="L466" s="368"/>
      <c r="M466" s="368"/>
      <c r="N466" s="368"/>
      <c r="O466" s="75"/>
      <c r="P466" s="75"/>
    </row>
    <row r="467" spans="1:50" s="4" customFormat="1" ht="12.75" customHeight="1" x14ac:dyDescent="0.25">
      <c r="A467" s="368" t="s">
        <v>102</v>
      </c>
      <c r="B467" s="368"/>
      <c r="C467" s="368"/>
      <c r="D467" s="368"/>
      <c r="E467" s="368"/>
      <c r="F467" s="368"/>
      <c r="G467" s="368"/>
      <c r="H467" s="368"/>
      <c r="I467" s="368"/>
      <c r="J467" s="368"/>
      <c r="K467" s="368"/>
      <c r="L467" s="368"/>
      <c r="M467" s="368"/>
      <c r="N467" s="368"/>
      <c r="O467" s="75"/>
      <c r="P467" s="75"/>
    </row>
    <row r="468" spans="1:50" s="4" customFormat="1" ht="12.75" customHeight="1" x14ac:dyDescent="0.25">
      <c r="A468" s="368" t="s">
        <v>103</v>
      </c>
      <c r="B468" s="368"/>
      <c r="C468" s="368"/>
      <c r="D468" s="368"/>
      <c r="E468" s="368"/>
      <c r="F468" s="368"/>
      <c r="G468" s="368"/>
      <c r="H468" s="368"/>
      <c r="I468" s="368"/>
      <c r="J468" s="368"/>
      <c r="K468" s="368"/>
      <c r="L468" s="368"/>
      <c r="M468" s="368"/>
      <c r="N468" s="368"/>
      <c r="O468" s="75"/>
      <c r="P468" s="75"/>
    </row>
    <row r="469" spans="1:50" s="4" customFormat="1" ht="19.5" customHeight="1" x14ac:dyDescent="0.25"/>
    <row r="470" spans="1:50" s="4" customFormat="1" ht="15" x14ac:dyDescent="0.25">
      <c r="B470" s="102"/>
      <c r="D470" s="102"/>
      <c r="F470" s="102"/>
    </row>
  </sheetData>
  <mergeCells count="46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C57:E57"/>
    <mergeCell ref="C58:E58"/>
    <mergeCell ref="C59:E59"/>
    <mergeCell ref="C60:E60"/>
    <mergeCell ref="C61:E61"/>
    <mergeCell ref="C52:N52"/>
    <mergeCell ref="C53:N53"/>
    <mergeCell ref="C54:E54"/>
    <mergeCell ref="C55:E55"/>
    <mergeCell ref="C56:E56"/>
    <mergeCell ref="C67:E67"/>
    <mergeCell ref="C68:E68"/>
    <mergeCell ref="C69:E69"/>
    <mergeCell ref="C70:E70"/>
    <mergeCell ref="C71:E71"/>
    <mergeCell ref="C62:N62"/>
    <mergeCell ref="C63:N63"/>
    <mergeCell ref="C64:E64"/>
    <mergeCell ref="C65:E65"/>
    <mergeCell ref="C66:E66"/>
    <mergeCell ref="C77:E77"/>
    <mergeCell ref="C78:E78"/>
    <mergeCell ref="C79:E79"/>
    <mergeCell ref="C80:E80"/>
    <mergeCell ref="A81:N81"/>
    <mergeCell ref="C72:N72"/>
    <mergeCell ref="C73:N73"/>
    <mergeCell ref="C74:E74"/>
    <mergeCell ref="C75:E75"/>
    <mergeCell ref="C76:E76"/>
    <mergeCell ref="C87:E87"/>
    <mergeCell ref="C88:E88"/>
    <mergeCell ref="C89:E89"/>
    <mergeCell ref="C90:E90"/>
    <mergeCell ref="C91:E91"/>
    <mergeCell ref="C82:E82"/>
    <mergeCell ref="C83:N83"/>
    <mergeCell ref="C84:N84"/>
    <mergeCell ref="C85:E85"/>
    <mergeCell ref="C86:E86"/>
    <mergeCell ref="C97:E97"/>
    <mergeCell ref="C98:E98"/>
    <mergeCell ref="C99:E99"/>
    <mergeCell ref="C100:E100"/>
    <mergeCell ref="C101:E101"/>
    <mergeCell ref="C92:E92"/>
    <mergeCell ref="C93:N93"/>
    <mergeCell ref="C94:N94"/>
    <mergeCell ref="C95:E95"/>
    <mergeCell ref="C96:E96"/>
    <mergeCell ref="C107:E107"/>
    <mergeCell ref="C108:E108"/>
    <mergeCell ref="C109:E109"/>
    <mergeCell ref="C110:E110"/>
    <mergeCell ref="C111:E111"/>
    <mergeCell ref="C102:E102"/>
    <mergeCell ref="C103:N103"/>
    <mergeCell ref="C104:N104"/>
    <mergeCell ref="C105:E105"/>
    <mergeCell ref="C106:E106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E115"/>
    <mergeCell ref="C116:E116"/>
    <mergeCell ref="C127:E127"/>
    <mergeCell ref="C128:E128"/>
    <mergeCell ref="C129:E129"/>
    <mergeCell ref="C130:E130"/>
    <mergeCell ref="C131:E131"/>
    <mergeCell ref="C122:E122"/>
    <mergeCell ref="C123:N123"/>
    <mergeCell ref="C124:N124"/>
    <mergeCell ref="C125:E125"/>
    <mergeCell ref="C126:E126"/>
    <mergeCell ref="C137:E137"/>
    <mergeCell ref="C138:E138"/>
    <mergeCell ref="C139:E139"/>
    <mergeCell ref="C140:E140"/>
    <mergeCell ref="C141:E141"/>
    <mergeCell ref="C132:E132"/>
    <mergeCell ref="C133:N133"/>
    <mergeCell ref="C134:N134"/>
    <mergeCell ref="C135:E135"/>
    <mergeCell ref="C136:E136"/>
    <mergeCell ref="C147:E147"/>
    <mergeCell ref="C148:E148"/>
    <mergeCell ref="C149:E149"/>
    <mergeCell ref="C150:E150"/>
    <mergeCell ref="C151:E151"/>
    <mergeCell ref="A142:N142"/>
    <mergeCell ref="C143:E143"/>
    <mergeCell ref="C144:N144"/>
    <mergeCell ref="C145:N145"/>
    <mergeCell ref="C146:E146"/>
    <mergeCell ref="C157:E157"/>
    <mergeCell ref="C158:E158"/>
    <mergeCell ref="C159:E159"/>
    <mergeCell ref="C160:E160"/>
    <mergeCell ref="C161:E161"/>
    <mergeCell ref="C152:E152"/>
    <mergeCell ref="C153:E153"/>
    <mergeCell ref="C154:N154"/>
    <mergeCell ref="C155:N155"/>
    <mergeCell ref="C156:E156"/>
    <mergeCell ref="C167:E167"/>
    <mergeCell ref="C168:E168"/>
    <mergeCell ref="C169:E169"/>
    <mergeCell ref="C170:E170"/>
    <mergeCell ref="C171:E171"/>
    <mergeCell ref="C162:E162"/>
    <mergeCell ref="C163:E163"/>
    <mergeCell ref="C164:N164"/>
    <mergeCell ref="C165:N165"/>
    <mergeCell ref="C166:E166"/>
    <mergeCell ref="C177:E177"/>
    <mergeCell ref="C178:E178"/>
    <mergeCell ref="C179:E179"/>
    <mergeCell ref="C180:E180"/>
    <mergeCell ref="C181:E181"/>
    <mergeCell ref="C172:E172"/>
    <mergeCell ref="C173:E173"/>
    <mergeCell ref="C174:N174"/>
    <mergeCell ref="C175:N175"/>
    <mergeCell ref="C176:E176"/>
    <mergeCell ref="C187:E187"/>
    <mergeCell ref="C188:E188"/>
    <mergeCell ref="C189:E189"/>
    <mergeCell ref="C190:E190"/>
    <mergeCell ref="C191:E191"/>
    <mergeCell ref="C182:E182"/>
    <mergeCell ref="A183:N183"/>
    <mergeCell ref="C184:E184"/>
    <mergeCell ref="C185:N185"/>
    <mergeCell ref="C186:N18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N195"/>
    <mergeCell ref="C196:N19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N205"/>
    <mergeCell ref="C206:N20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N215"/>
    <mergeCell ref="C216:N21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N225"/>
    <mergeCell ref="C226:N22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N235"/>
    <mergeCell ref="C236:N236"/>
    <mergeCell ref="C247:N247"/>
    <mergeCell ref="C248:E248"/>
    <mergeCell ref="C249:E249"/>
    <mergeCell ref="C250:E250"/>
    <mergeCell ref="C251:E251"/>
    <mergeCell ref="C242:E242"/>
    <mergeCell ref="C243:E243"/>
    <mergeCell ref="A244:N244"/>
    <mergeCell ref="C245:E245"/>
    <mergeCell ref="C246:N246"/>
    <mergeCell ref="C257:N257"/>
    <mergeCell ref="C258:N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67:N267"/>
    <mergeCell ref="C268:N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77:E277"/>
    <mergeCell ref="C278:N278"/>
    <mergeCell ref="C279:N279"/>
    <mergeCell ref="C280:E280"/>
    <mergeCell ref="C281:E281"/>
    <mergeCell ref="C272:E272"/>
    <mergeCell ref="C273:E273"/>
    <mergeCell ref="C274:E274"/>
    <mergeCell ref="C275:E275"/>
    <mergeCell ref="C276:E276"/>
    <mergeCell ref="C287:E287"/>
    <mergeCell ref="C288:E288"/>
    <mergeCell ref="C289:N289"/>
    <mergeCell ref="C290:N290"/>
    <mergeCell ref="C291:E291"/>
    <mergeCell ref="C282:E282"/>
    <mergeCell ref="C283:E283"/>
    <mergeCell ref="C284:E284"/>
    <mergeCell ref="C285:E285"/>
    <mergeCell ref="C286:E286"/>
    <mergeCell ref="C297:E297"/>
    <mergeCell ref="C298:E298"/>
    <mergeCell ref="C299:E299"/>
    <mergeCell ref="C300:N300"/>
    <mergeCell ref="C301:N301"/>
    <mergeCell ref="C292:E292"/>
    <mergeCell ref="C293:E293"/>
    <mergeCell ref="C294:E294"/>
    <mergeCell ref="C295:E295"/>
    <mergeCell ref="C296:E296"/>
    <mergeCell ref="C307:E307"/>
    <mergeCell ref="C308:E308"/>
    <mergeCell ref="C309:E309"/>
    <mergeCell ref="C310:N310"/>
    <mergeCell ref="C311:N311"/>
    <mergeCell ref="C302:E302"/>
    <mergeCell ref="C303:E303"/>
    <mergeCell ref="C304:E304"/>
    <mergeCell ref="C305:E305"/>
    <mergeCell ref="C306:E306"/>
    <mergeCell ref="C317:E317"/>
    <mergeCell ref="C318:E318"/>
    <mergeCell ref="C319:E319"/>
    <mergeCell ref="C320:N320"/>
    <mergeCell ref="C321:N321"/>
    <mergeCell ref="C312:E312"/>
    <mergeCell ref="C313:E313"/>
    <mergeCell ref="C314:E314"/>
    <mergeCell ref="C315:E315"/>
    <mergeCell ref="C316:E316"/>
    <mergeCell ref="C327:E327"/>
    <mergeCell ref="C328:E328"/>
    <mergeCell ref="C329:E329"/>
    <mergeCell ref="C330:N330"/>
    <mergeCell ref="C331:N331"/>
    <mergeCell ref="C322:E322"/>
    <mergeCell ref="C323:E323"/>
    <mergeCell ref="C324:E324"/>
    <mergeCell ref="C325:E325"/>
    <mergeCell ref="C326:E326"/>
    <mergeCell ref="C337:E337"/>
    <mergeCell ref="C338:E338"/>
    <mergeCell ref="C339:E339"/>
    <mergeCell ref="C340:N340"/>
    <mergeCell ref="C341:N341"/>
    <mergeCell ref="C332:E332"/>
    <mergeCell ref="C333:E333"/>
    <mergeCell ref="C334:E334"/>
    <mergeCell ref="C335:E335"/>
    <mergeCell ref="C336:E336"/>
    <mergeCell ref="C347:E347"/>
    <mergeCell ref="C348:E348"/>
    <mergeCell ref="C349:E349"/>
    <mergeCell ref="C350:N350"/>
    <mergeCell ref="C351:N351"/>
    <mergeCell ref="C342:E342"/>
    <mergeCell ref="C343:E343"/>
    <mergeCell ref="C344:E344"/>
    <mergeCell ref="C345:E345"/>
    <mergeCell ref="C346:E346"/>
    <mergeCell ref="C357:E357"/>
    <mergeCell ref="C358:E358"/>
    <mergeCell ref="C359:E359"/>
    <mergeCell ref="C360:N360"/>
    <mergeCell ref="C361:N361"/>
    <mergeCell ref="C352:E352"/>
    <mergeCell ref="C353:E353"/>
    <mergeCell ref="C354:E354"/>
    <mergeCell ref="C355:E355"/>
    <mergeCell ref="C356:E356"/>
    <mergeCell ref="C367:E367"/>
    <mergeCell ref="C368:E368"/>
    <mergeCell ref="C369:E369"/>
    <mergeCell ref="C370:E370"/>
    <mergeCell ref="C371:N371"/>
    <mergeCell ref="C362:E362"/>
    <mergeCell ref="C363:E363"/>
    <mergeCell ref="C364:E364"/>
    <mergeCell ref="C365:E365"/>
    <mergeCell ref="C366:E366"/>
    <mergeCell ref="C377:E377"/>
    <mergeCell ref="C378:E378"/>
    <mergeCell ref="C379:E379"/>
    <mergeCell ref="C380:E380"/>
    <mergeCell ref="C381:E381"/>
    <mergeCell ref="C372:N372"/>
    <mergeCell ref="C373:E373"/>
    <mergeCell ref="C374:E374"/>
    <mergeCell ref="C375:E375"/>
    <mergeCell ref="C376:E376"/>
    <mergeCell ref="C387:E387"/>
    <mergeCell ref="C388:E388"/>
    <mergeCell ref="C389:E389"/>
    <mergeCell ref="C390:E390"/>
    <mergeCell ref="C391:E391"/>
    <mergeCell ref="C382:N382"/>
    <mergeCell ref="C383:N383"/>
    <mergeCell ref="C384:E384"/>
    <mergeCell ref="C385:E385"/>
    <mergeCell ref="C386:E386"/>
    <mergeCell ref="C397:E397"/>
    <mergeCell ref="C398:E398"/>
    <mergeCell ref="C399:N399"/>
    <mergeCell ref="C400:E400"/>
    <mergeCell ref="C402:K402"/>
    <mergeCell ref="C392:E392"/>
    <mergeCell ref="C393:N393"/>
    <mergeCell ref="C394:E394"/>
    <mergeCell ref="C395:E395"/>
    <mergeCell ref="C396:N396"/>
    <mergeCell ref="C408:K408"/>
    <mergeCell ref="C409:K409"/>
    <mergeCell ref="C410:K410"/>
    <mergeCell ref="C411:K411"/>
    <mergeCell ref="C412:K412"/>
    <mergeCell ref="C403:K403"/>
    <mergeCell ref="C404:K404"/>
    <mergeCell ref="C405:K405"/>
    <mergeCell ref="C406:K406"/>
    <mergeCell ref="C407:K407"/>
    <mergeCell ref="C418:K418"/>
    <mergeCell ref="C419:K419"/>
    <mergeCell ref="C420:K420"/>
    <mergeCell ref="C421:K421"/>
    <mergeCell ref="C422:K422"/>
    <mergeCell ref="C413:K413"/>
    <mergeCell ref="C414:K414"/>
    <mergeCell ref="C415:K415"/>
    <mergeCell ref="C416:K416"/>
    <mergeCell ref="C417:K417"/>
    <mergeCell ref="A428:N428"/>
    <mergeCell ref="C430:K430"/>
    <mergeCell ref="C431:K431"/>
    <mergeCell ref="C433:K433"/>
    <mergeCell ref="C434:K434"/>
    <mergeCell ref="C423:K423"/>
    <mergeCell ref="C424:K424"/>
    <mergeCell ref="C425:K425"/>
    <mergeCell ref="C426:K426"/>
    <mergeCell ref="C427:K427"/>
    <mergeCell ref="C440:K440"/>
    <mergeCell ref="C441:K441"/>
    <mergeCell ref="C442:K442"/>
    <mergeCell ref="C443:K443"/>
    <mergeCell ref="C444:K444"/>
    <mergeCell ref="C435:K435"/>
    <mergeCell ref="C436:K436"/>
    <mergeCell ref="C437:K437"/>
    <mergeCell ref="C438:K438"/>
    <mergeCell ref="C439:K439"/>
    <mergeCell ref="C450:K450"/>
    <mergeCell ref="C451:K451"/>
    <mergeCell ref="C452:K452"/>
    <mergeCell ref="C453:K453"/>
    <mergeCell ref="C454:K454"/>
    <mergeCell ref="C445:K445"/>
    <mergeCell ref="C446:K446"/>
    <mergeCell ref="C447:K447"/>
    <mergeCell ref="C448:K448"/>
    <mergeCell ref="C449:K449"/>
    <mergeCell ref="A467:N467"/>
    <mergeCell ref="A468:N468"/>
    <mergeCell ref="C462:L462"/>
    <mergeCell ref="C463:G463"/>
    <mergeCell ref="H463:L463"/>
    <mergeCell ref="C464:L464"/>
    <mergeCell ref="A466:N466"/>
    <mergeCell ref="C455:K455"/>
    <mergeCell ref="C456:K456"/>
    <mergeCell ref="C457:K457"/>
    <mergeCell ref="C458:K458"/>
    <mergeCell ref="C461:G461"/>
    <mergeCell ref="H461:L46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469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23"/>
  <sheetViews>
    <sheetView topLeftCell="A7" workbookViewId="0">
      <selection activeCell="C53" sqref="C53:E5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2" width="101.140625" style="3" hidden="1" customWidth="1"/>
    <col min="43" max="43" width="58.7109375" style="3" hidden="1" customWidth="1"/>
    <col min="44" max="44" width="55.28515625" style="3" hidden="1" customWidth="1"/>
    <col min="45" max="45" width="58.7109375" style="3" hidden="1" customWidth="1"/>
    <col min="46" max="46" width="55.28515625" style="3" hidden="1" customWidth="1"/>
    <col min="47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391" t="s">
        <v>3</v>
      </c>
      <c r="H5" s="391"/>
      <c r="I5" s="391"/>
      <c r="J5" s="391"/>
      <c r="K5" s="391"/>
      <c r="L5" s="391"/>
      <c r="M5" s="391"/>
      <c r="N5" s="391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396" t="s">
        <v>3808</v>
      </c>
      <c r="H6" s="396"/>
      <c r="I6" s="396"/>
      <c r="J6" s="396"/>
      <c r="K6" s="396"/>
      <c r="L6" s="396"/>
      <c r="M6" s="396"/>
      <c r="N6" s="396"/>
      <c r="V6" s="12" t="s">
        <v>3808</v>
      </c>
    </row>
    <row r="7" spans="1:29" s="4" customFormat="1" ht="45" customHeight="1" x14ac:dyDescent="0.25">
      <c r="A7" s="353" t="s">
        <v>6</v>
      </c>
      <c r="B7" s="353"/>
      <c r="C7" s="353"/>
      <c r="D7" s="353"/>
      <c r="E7" s="353"/>
      <c r="F7" s="353"/>
      <c r="G7" s="396" t="s">
        <v>3809</v>
      </c>
      <c r="H7" s="396"/>
      <c r="I7" s="396"/>
      <c r="J7" s="396"/>
      <c r="K7" s="396"/>
      <c r="L7" s="396"/>
      <c r="M7" s="396"/>
      <c r="N7" s="396"/>
      <c r="P7" s="13" t="s">
        <v>6</v>
      </c>
      <c r="Q7" s="13" t="s">
        <v>3809</v>
      </c>
      <c r="R7" s="14"/>
      <c r="S7" s="14"/>
      <c r="T7" s="14"/>
      <c r="U7" s="14"/>
      <c r="W7" s="12" t="s">
        <v>3809</v>
      </c>
    </row>
    <row r="8" spans="1:29" s="4" customFormat="1" ht="67.5" customHeight="1" x14ac:dyDescent="0.25">
      <c r="A8" s="398" t="s">
        <v>8</v>
      </c>
      <c r="B8" s="398"/>
      <c r="C8" s="398"/>
      <c r="D8" s="398"/>
      <c r="E8" s="398"/>
      <c r="F8" s="398"/>
      <c r="G8" s="396"/>
      <c r="H8" s="396"/>
      <c r="I8" s="396"/>
      <c r="J8" s="396"/>
      <c r="K8" s="396"/>
      <c r="L8" s="396"/>
      <c r="M8" s="396"/>
      <c r="N8" s="39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353" t="s">
        <v>11</v>
      </c>
      <c r="B9" s="353"/>
      <c r="C9" s="353"/>
      <c r="D9" s="353"/>
      <c r="E9" s="353"/>
      <c r="F9" s="353"/>
      <c r="G9" s="396"/>
      <c r="H9" s="396"/>
      <c r="I9" s="396"/>
      <c r="J9" s="396"/>
      <c r="K9" s="396"/>
      <c r="L9" s="396"/>
      <c r="M9" s="396"/>
      <c r="N9" s="39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397" t="s">
        <v>12</v>
      </c>
      <c r="B10" s="397"/>
      <c r="C10" s="397"/>
      <c r="D10" s="397"/>
      <c r="E10" s="397"/>
      <c r="F10" s="397"/>
      <c r="G10" s="396" t="s">
        <v>13</v>
      </c>
      <c r="H10" s="396"/>
      <c r="I10" s="396"/>
      <c r="J10" s="396"/>
      <c r="K10" s="396"/>
      <c r="L10" s="396"/>
      <c r="M10" s="396"/>
      <c r="N10" s="396"/>
      <c r="Z10" s="12" t="s">
        <v>13</v>
      </c>
    </row>
    <row r="11" spans="1:29" s="4" customFormat="1" ht="15" x14ac:dyDescent="0.25">
      <c r="A11" s="397" t="s">
        <v>14</v>
      </c>
      <c r="B11" s="397"/>
      <c r="C11" s="397"/>
      <c r="D11" s="397"/>
      <c r="E11" s="397"/>
      <c r="F11" s="397"/>
      <c r="G11" s="396"/>
      <c r="H11" s="396"/>
      <c r="I11" s="396"/>
      <c r="J11" s="396"/>
      <c r="K11" s="396"/>
      <c r="L11" s="396"/>
      <c r="M11" s="396"/>
      <c r="N11" s="39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394" t="s">
        <v>104</v>
      </c>
      <c r="B13" s="394"/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AB13" s="12" t="s">
        <v>104</v>
      </c>
    </row>
    <row r="14" spans="1:29" s="4" customFormat="1" ht="15" x14ac:dyDescent="0.25">
      <c r="A14" s="390" t="s">
        <v>16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394" t="s">
        <v>206</v>
      </c>
      <c r="B16" s="394"/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AC16" s="12" t="s">
        <v>206</v>
      </c>
    </row>
    <row r="17" spans="1:31" s="4" customFormat="1" ht="15" x14ac:dyDescent="0.25">
      <c r="A17" s="390" t="s">
        <v>18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25">
      <c r="A18" s="395" t="s">
        <v>3810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389" t="s">
        <v>3811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AD20" s="12" t="s">
        <v>3811</v>
      </c>
    </row>
    <row r="21" spans="1:31" s="4" customFormat="1" ht="12" customHeight="1" x14ac:dyDescent="0.25">
      <c r="A21" s="390" t="s">
        <v>21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391" t="s">
        <v>3290</v>
      </c>
      <c r="C23" s="391"/>
      <c r="D23" s="391"/>
      <c r="E23" s="391"/>
      <c r="F23" s="39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392" t="s">
        <v>27</v>
      </c>
      <c r="C24" s="392"/>
      <c r="D24" s="392"/>
      <c r="E24" s="392"/>
      <c r="F24" s="392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393" t="s">
        <v>29</v>
      </c>
      <c r="E26" s="393"/>
      <c r="F26" s="393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19989.88</v>
      </c>
      <c r="D28" s="26" t="s">
        <v>3812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19989.88</v>
      </c>
      <c r="D30" s="26" t="s">
        <v>3812</v>
      </c>
      <c r="E30" s="27" t="s">
        <v>32</v>
      </c>
      <c r="G30" s="8" t="s">
        <v>36</v>
      </c>
      <c r="I30" s="8"/>
      <c r="J30" s="8"/>
      <c r="K30" s="8"/>
      <c r="L30" s="25">
        <v>5233.75</v>
      </c>
      <c r="M30" s="33" t="s">
        <v>3813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0</v>
      </c>
      <c r="D31" s="34" t="s">
        <v>35</v>
      </c>
      <c r="E31" s="27" t="s">
        <v>32</v>
      </c>
      <c r="G31" s="8" t="s">
        <v>39</v>
      </c>
      <c r="I31" s="8"/>
      <c r="J31" s="8"/>
      <c r="K31" s="8"/>
      <c r="L31" s="386">
        <v>17868.669999999998</v>
      </c>
      <c r="M31" s="386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35</v>
      </c>
      <c r="E32" s="27" t="s">
        <v>32</v>
      </c>
      <c r="G32" s="8" t="s">
        <v>42</v>
      </c>
      <c r="I32" s="8"/>
      <c r="J32" s="8"/>
      <c r="K32" s="8"/>
      <c r="L32" s="386">
        <v>2571.09</v>
      </c>
      <c r="M32" s="386"/>
      <c r="N32" s="27" t="s">
        <v>40</v>
      </c>
    </row>
    <row r="33" spans="1:37" s="4" customFormat="1" ht="12" customHeight="1" x14ac:dyDescent="0.25">
      <c r="A33" s="6"/>
      <c r="B33" s="32" t="s">
        <v>43</v>
      </c>
      <c r="C33" s="25">
        <v>0</v>
      </c>
      <c r="D33" s="26" t="s">
        <v>35</v>
      </c>
      <c r="E33" s="27" t="s">
        <v>32</v>
      </c>
      <c r="G33" s="8"/>
      <c r="H33" s="8"/>
      <c r="I33" s="8"/>
      <c r="J33" s="8"/>
      <c r="K33" s="8"/>
      <c r="L33" s="387" t="s">
        <v>44</v>
      </c>
      <c r="M33" s="387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388" t="s">
        <v>45</v>
      </c>
      <c r="B35" s="384" t="s">
        <v>46</v>
      </c>
      <c r="C35" s="384" t="s">
        <v>47</v>
      </c>
      <c r="D35" s="384"/>
      <c r="E35" s="384"/>
      <c r="F35" s="384" t="s">
        <v>48</v>
      </c>
      <c r="G35" s="384" t="s">
        <v>49</v>
      </c>
      <c r="H35" s="384"/>
      <c r="I35" s="384"/>
      <c r="J35" s="384" t="s">
        <v>50</v>
      </c>
      <c r="K35" s="384"/>
      <c r="L35" s="384"/>
      <c r="M35" s="384" t="s">
        <v>51</v>
      </c>
      <c r="N35" s="384" t="s">
        <v>52</v>
      </c>
    </row>
    <row r="36" spans="1:37" s="4" customFormat="1" ht="28.5" customHeight="1" x14ac:dyDescent="0.25">
      <c r="A36" s="388"/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</row>
    <row r="37" spans="1:37" s="4" customFormat="1" ht="22.5" x14ac:dyDescent="0.25">
      <c r="A37" s="388"/>
      <c r="B37" s="384"/>
      <c r="C37" s="384"/>
      <c r="D37" s="384"/>
      <c r="E37" s="384"/>
      <c r="F37" s="384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384"/>
      <c r="N37" s="384"/>
    </row>
    <row r="38" spans="1:37" s="4" customFormat="1" ht="15" x14ac:dyDescent="0.25">
      <c r="A38" s="37">
        <v>1</v>
      </c>
      <c r="B38" s="38">
        <v>2</v>
      </c>
      <c r="C38" s="385">
        <v>3</v>
      </c>
      <c r="D38" s="385"/>
      <c r="E38" s="38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378" t="s">
        <v>3814</v>
      </c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80"/>
      <c r="AF39" s="39" t="s">
        <v>3814</v>
      </c>
    </row>
    <row r="40" spans="1:37" s="4" customFormat="1" ht="34.5" x14ac:dyDescent="0.25">
      <c r="A40" s="40" t="s">
        <v>58</v>
      </c>
      <c r="B40" s="41" t="s">
        <v>3815</v>
      </c>
      <c r="C40" s="374" t="s">
        <v>3816</v>
      </c>
      <c r="D40" s="374"/>
      <c r="E40" s="374"/>
      <c r="F40" s="42" t="s">
        <v>3358</v>
      </c>
      <c r="G40" s="43">
        <v>6.8487999999999998</v>
      </c>
      <c r="H40" s="44">
        <v>1</v>
      </c>
      <c r="I40" s="110">
        <v>6.8487999999999998</v>
      </c>
      <c r="J40" s="45"/>
      <c r="K40" s="43"/>
      <c r="L40" s="45"/>
      <c r="M40" s="43"/>
      <c r="N40" s="46"/>
      <c r="AF40" s="39"/>
      <c r="AG40" s="47" t="s">
        <v>3816</v>
      </c>
    </row>
    <row r="41" spans="1:37" s="4" customFormat="1" ht="15" x14ac:dyDescent="0.25">
      <c r="A41" s="69"/>
      <c r="B41" s="50"/>
      <c r="C41" s="372" t="s">
        <v>3817</v>
      </c>
      <c r="D41" s="372"/>
      <c r="E41" s="372"/>
      <c r="F41" s="372"/>
      <c r="G41" s="372"/>
      <c r="H41" s="372"/>
      <c r="I41" s="372"/>
      <c r="J41" s="372"/>
      <c r="K41" s="372"/>
      <c r="L41" s="372"/>
      <c r="M41" s="372"/>
      <c r="N41" s="377"/>
      <c r="AF41" s="39"/>
      <c r="AG41" s="47"/>
      <c r="AH41" s="3" t="s">
        <v>3817</v>
      </c>
    </row>
    <row r="42" spans="1:37" s="4" customFormat="1" ht="22.5" x14ac:dyDescent="0.25">
      <c r="A42" s="103"/>
      <c r="B42" s="49" t="s">
        <v>173</v>
      </c>
      <c r="C42" s="368" t="s">
        <v>174</v>
      </c>
      <c r="D42" s="368"/>
      <c r="E42" s="368"/>
      <c r="F42" s="368"/>
      <c r="G42" s="368"/>
      <c r="H42" s="368"/>
      <c r="I42" s="368"/>
      <c r="J42" s="368"/>
      <c r="K42" s="368"/>
      <c r="L42" s="368"/>
      <c r="M42" s="368"/>
      <c r="N42" s="376"/>
      <c r="AF42" s="39"/>
      <c r="AG42" s="47"/>
      <c r="AI42" s="3" t="s">
        <v>174</v>
      </c>
    </row>
    <row r="43" spans="1:37" s="4" customFormat="1" ht="15" x14ac:dyDescent="0.25">
      <c r="A43" s="48"/>
      <c r="B43" s="49" t="s">
        <v>58</v>
      </c>
      <c r="C43" s="372" t="s">
        <v>62</v>
      </c>
      <c r="D43" s="372"/>
      <c r="E43" s="372"/>
      <c r="F43" s="51"/>
      <c r="G43" s="52"/>
      <c r="H43" s="52"/>
      <c r="I43" s="52"/>
      <c r="J43" s="107">
        <v>12067.2</v>
      </c>
      <c r="K43" s="54">
        <v>1.1499999999999999</v>
      </c>
      <c r="L43" s="107">
        <v>95042.72</v>
      </c>
      <c r="M43" s="54">
        <v>34.96</v>
      </c>
      <c r="N43" s="55">
        <v>3322693.49</v>
      </c>
      <c r="AF43" s="39"/>
      <c r="AG43" s="47"/>
      <c r="AJ43" s="3" t="s">
        <v>62</v>
      </c>
    </row>
    <row r="44" spans="1:37" s="4" customFormat="1" ht="15" x14ac:dyDescent="0.25">
      <c r="A44" s="48"/>
      <c r="B44" s="49" t="s">
        <v>73</v>
      </c>
      <c r="C44" s="372" t="s">
        <v>175</v>
      </c>
      <c r="D44" s="372"/>
      <c r="E44" s="372"/>
      <c r="F44" s="51"/>
      <c r="G44" s="52"/>
      <c r="H44" s="52"/>
      <c r="I44" s="52"/>
      <c r="J44" s="107">
        <v>21237.37</v>
      </c>
      <c r="K44" s="54">
        <v>1.1499999999999999</v>
      </c>
      <c r="L44" s="107">
        <v>167268.07</v>
      </c>
      <c r="M44" s="52"/>
      <c r="N44" s="58"/>
      <c r="AF44" s="39"/>
      <c r="AG44" s="47"/>
      <c r="AJ44" s="3" t="s">
        <v>175</v>
      </c>
    </row>
    <row r="45" spans="1:37" s="4" customFormat="1" ht="15" x14ac:dyDescent="0.25">
      <c r="A45" s="48"/>
      <c r="B45" s="49" t="s">
        <v>78</v>
      </c>
      <c r="C45" s="372" t="s">
        <v>176</v>
      </c>
      <c r="D45" s="372"/>
      <c r="E45" s="372"/>
      <c r="F45" s="51"/>
      <c r="G45" s="52"/>
      <c r="H45" s="52"/>
      <c r="I45" s="52"/>
      <c r="J45" s="107">
        <v>2403</v>
      </c>
      <c r="K45" s="54">
        <v>1.1499999999999999</v>
      </c>
      <c r="L45" s="107">
        <v>18926.32</v>
      </c>
      <c r="M45" s="54">
        <v>34.96</v>
      </c>
      <c r="N45" s="55">
        <v>661664.15</v>
      </c>
      <c r="AF45" s="39"/>
      <c r="AG45" s="47"/>
      <c r="AJ45" s="3" t="s">
        <v>176</v>
      </c>
    </row>
    <row r="46" spans="1:37" s="4" customFormat="1" ht="15" x14ac:dyDescent="0.25">
      <c r="A46" s="48"/>
      <c r="B46" s="49" t="s">
        <v>122</v>
      </c>
      <c r="C46" s="372" t="s">
        <v>177</v>
      </c>
      <c r="D46" s="372"/>
      <c r="E46" s="372"/>
      <c r="F46" s="51"/>
      <c r="G46" s="52"/>
      <c r="H46" s="52"/>
      <c r="I46" s="52"/>
      <c r="J46" s="53">
        <v>374.38</v>
      </c>
      <c r="K46" s="52"/>
      <c r="L46" s="107">
        <v>2564.0500000000002</v>
      </c>
      <c r="M46" s="52"/>
      <c r="N46" s="58"/>
      <c r="AF46" s="39"/>
      <c r="AG46" s="47"/>
      <c r="AJ46" s="3" t="s">
        <v>177</v>
      </c>
    </row>
    <row r="47" spans="1:37" s="4" customFormat="1" ht="15" x14ac:dyDescent="0.25">
      <c r="A47" s="56"/>
      <c r="B47" s="49"/>
      <c r="C47" s="372" t="s">
        <v>63</v>
      </c>
      <c r="D47" s="372"/>
      <c r="E47" s="372"/>
      <c r="F47" s="51" t="s">
        <v>64</v>
      </c>
      <c r="G47" s="63">
        <v>1440</v>
      </c>
      <c r="H47" s="54">
        <v>1.1499999999999999</v>
      </c>
      <c r="I47" s="70">
        <v>11341.612800000001</v>
      </c>
      <c r="J47" s="57"/>
      <c r="K47" s="52"/>
      <c r="L47" s="57"/>
      <c r="M47" s="52"/>
      <c r="N47" s="58"/>
      <c r="AF47" s="39"/>
      <c r="AG47" s="47"/>
      <c r="AK47" s="3" t="s">
        <v>63</v>
      </c>
    </row>
    <row r="48" spans="1:37" s="4" customFormat="1" ht="15" x14ac:dyDescent="0.25">
      <c r="A48" s="56"/>
      <c r="B48" s="49"/>
      <c r="C48" s="372" t="s">
        <v>178</v>
      </c>
      <c r="D48" s="372"/>
      <c r="E48" s="372"/>
      <c r="F48" s="51" t="s">
        <v>64</v>
      </c>
      <c r="G48" s="104">
        <v>186.9</v>
      </c>
      <c r="H48" s="54">
        <v>1.1499999999999999</v>
      </c>
      <c r="I48" s="117">
        <v>1472.046828</v>
      </c>
      <c r="J48" s="57"/>
      <c r="K48" s="52"/>
      <c r="L48" s="57"/>
      <c r="M48" s="52"/>
      <c r="N48" s="58"/>
      <c r="AF48" s="39"/>
      <c r="AG48" s="47"/>
      <c r="AK48" s="3" t="s">
        <v>178</v>
      </c>
    </row>
    <row r="49" spans="1:39" s="4" customFormat="1" ht="15" x14ac:dyDescent="0.25">
      <c r="A49" s="48"/>
      <c r="B49" s="49"/>
      <c r="C49" s="375" t="s">
        <v>65</v>
      </c>
      <c r="D49" s="375"/>
      <c r="E49" s="375"/>
      <c r="F49" s="59"/>
      <c r="G49" s="60"/>
      <c r="H49" s="60"/>
      <c r="I49" s="60"/>
      <c r="J49" s="108">
        <v>33678.949999999997</v>
      </c>
      <c r="K49" s="60"/>
      <c r="L49" s="108">
        <v>264874.84000000003</v>
      </c>
      <c r="M49" s="60"/>
      <c r="N49" s="62"/>
      <c r="AF49" s="39"/>
      <c r="AG49" s="47"/>
      <c r="AL49" s="3" t="s">
        <v>65</v>
      </c>
    </row>
    <row r="50" spans="1:39" s="4" customFormat="1" ht="15" x14ac:dyDescent="0.25">
      <c r="A50" s="56"/>
      <c r="B50" s="49"/>
      <c r="C50" s="372" t="s">
        <v>66</v>
      </c>
      <c r="D50" s="372"/>
      <c r="E50" s="372"/>
      <c r="F50" s="51"/>
      <c r="G50" s="52"/>
      <c r="H50" s="52"/>
      <c r="I50" s="52"/>
      <c r="J50" s="57"/>
      <c r="K50" s="52"/>
      <c r="L50" s="107">
        <v>113969.04</v>
      </c>
      <c r="M50" s="52"/>
      <c r="N50" s="55">
        <v>3984357.64</v>
      </c>
      <c r="AF50" s="39"/>
      <c r="AG50" s="47"/>
      <c r="AK50" s="3" t="s">
        <v>66</v>
      </c>
    </row>
    <row r="51" spans="1:39" s="4" customFormat="1" ht="15" x14ac:dyDescent="0.25">
      <c r="A51" s="56"/>
      <c r="B51" s="49" t="s">
        <v>3328</v>
      </c>
      <c r="C51" s="372" t="s">
        <v>3329</v>
      </c>
      <c r="D51" s="372"/>
      <c r="E51" s="372"/>
      <c r="F51" s="51" t="s">
        <v>69</v>
      </c>
      <c r="G51" s="63">
        <v>106</v>
      </c>
      <c r="H51" s="52"/>
      <c r="I51" s="63">
        <v>106</v>
      </c>
      <c r="J51" s="57"/>
      <c r="K51" s="52"/>
      <c r="L51" s="107">
        <v>120807.18</v>
      </c>
      <c r="M51" s="52"/>
      <c r="N51" s="55">
        <v>4223419.0999999996</v>
      </c>
      <c r="AF51" s="39"/>
      <c r="AG51" s="47"/>
      <c r="AK51" s="3" t="s">
        <v>3329</v>
      </c>
    </row>
    <row r="52" spans="1:39" s="4" customFormat="1" ht="15" x14ac:dyDescent="0.25">
      <c r="A52" s="56"/>
      <c r="B52" s="49" t="s">
        <v>3330</v>
      </c>
      <c r="C52" s="372" t="s">
        <v>3331</v>
      </c>
      <c r="D52" s="372"/>
      <c r="E52" s="372"/>
      <c r="F52" s="51" t="s">
        <v>69</v>
      </c>
      <c r="G52" s="63">
        <v>56</v>
      </c>
      <c r="H52" s="52"/>
      <c r="I52" s="63">
        <v>56</v>
      </c>
      <c r="J52" s="57"/>
      <c r="K52" s="52"/>
      <c r="L52" s="107">
        <v>63822.66</v>
      </c>
      <c r="M52" s="52"/>
      <c r="N52" s="55">
        <v>2231240.2799999998</v>
      </c>
      <c r="AF52" s="39"/>
      <c r="AG52" s="47"/>
      <c r="AK52" s="3" t="s">
        <v>3331</v>
      </c>
    </row>
    <row r="53" spans="1:39" s="4" customFormat="1" ht="15" x14ac:dyDescent="0.25">
      <c r="A53" s="65"/>
      <c r="B53" s="66"/>
      <c r="C53" s="374" t="s">
        <v>72</v>
      </c>
      <c r="D53" s="374"/>
      <c r="E53" s="374"/>
      <c r="F53" s="42"/>
      <c r="G53" s="43"/>
      <c r="H53" s="43"/>
      <c r="I53" s="43"/>
      <c r="J53" s="45"/>
      <c r="K53" s="43"/>
      <c r="L53" s="105">
        <v>449504.68</v>
      </c>
      <c r="M53" s="60"/>
      <c r="N53" s="46"/>
      <c r="AF53" s="39"/>
      <c r="AG53" s="47"/>
      <c r="AM53" s="47" t="s">
        <v>72</v>
      </c>
    </row>
    <row r="54" spans="1:39" s="4" customFormat="1" ht="34.5" x14ac:dyDescent="0.25">
      <c r="A54" s="40" t="s">
        <v>73</v>
      </c>
      <c r="B54" s="41" t="s">
        <v>3818</v>
      </c>
      <c r="C54" s="374" t="s">
        <v>3819</v>
      </c>
      <c r="D54" s="374"/>
      <c r="E54" s="374"/>
      <c r="F54" s="42" t="s">
        <v>3358</v>
      </c>
      <c r="G54" s="43">
        <v>3.649</v>
      </c>
      <c r="H54" s="44">
        <v>1</v>
      </c>
      <c r="I54" s="116">
        <v>3.649</v>
      </c>
      <c r="J54" s="45"/>
      <c r="K54" s="43"/>
      <c r="L54" s="45"/>
      <c r="M54" s="43"/>
      <c r="N54" s="46"/>
      <c r="AF54" s="39"/>
      <c r="AG54" s="47" t="s">
        <v>3819</v>
      </c>
      <c r="AM54" s="47"/>
    </row>
    <row r="55" spans="1:39" s="4" customFormat="1" ht="15" x14ac:dyDescent="0.25">
      <c r="A55" s="69"/>
      <c r="B55" s="50"/>
      <c r="C55" s="372" t="s">
        <v>3820</v>
      </c>
      <c r="D55" s="372"/>
      <c r="E55" s="372"/>
      <c r="F55" s="372"/>
      <c r="G55" s="372"/>
      <c r="H55" s="372"/>
      <c r="I55" s="372"/>
      <c r="J55" s="372"/>
      <c r="K55" s="372"/>
      <c r="L55" s="372"/>
      <c r="M55" s="372"/>
      <c r="N55" s="377"/>
      <c r="AF55" s="39"/>
      <c r="AG55" s="47"/>
      <c r="AH55" s="3" t="s">
        <v>3820</v>
      </c>
      <c r="AM55" s="47"/>
    </row>
    <row r="56" spans="1:39" s="4" customFormat="1" ht="22.5" x14ac:dyDescent="0.25">
      <c r="A56" s="103"/>
      <c r="B56" s="49" t="s">
        <v>173</v>
      </c>
      <c r="C56" s="368" t="s">
        <v>174</v>
      </c>
      <c r="D56" s="368"/>
      <c r="E56" s="368"/>
      <c r="F56" s="368"/>
      <c r="G56" s="368"/>
      <c r="H56" s="368"/>
      <c r="I56" s="368"/>
      <c r="J56" s="368"/>
      <c r="K56" s="368"/>
      <c r="L56" s="368"/>
      <c r="M56" s="368"/>
      <c r="N56" s="376"/>
      <c r="AF56" s="39"/>
      <c r="AG56" s="47"/>
      <c r="AI56" s="3" t="s">
        <v>174</v>
      </c>
      <c r="AM56" s="47"/>
    </row>
    <row r="57" spans="1:39" s="4" customFormat="1" ht="15" x14ac:dyDescent="0.25">
      <c r="A57" s="48"/>
      <c r="B57" s="49" t="s">
        <v>58</v>
      </c>
      <c r="C57" s="372" t="s">
        <v>62</v>
      </c>
      <c r="D57" s="372"/>
      <c r="E57" s="372"/>
      <c r="F57" s="51"/>
      <c r="G57" s="52"/>
      <c r="H57" s="52"/>
      <c r="I57" s="52"/>
      <c r="J57" s="107">
        <v>12570</v>
      </c>
      <c r="K57" s="54">
        <v>1.1499999999999999</v>
      </c>
      <c r="L57" s="107">
        <v>52748.12</v>
      </c>
      <c r="M57" s="54">
        <v>34.96</v>
      </c>
      <c r="N57" s="55">
        <v>1844074.28</v>
      </c>
      <c r="AF57" s="39"/>
      <c r="AG57" s="47"/>
      <c r="AJ57" s="3" t="s">
        <v>62</v>
      </c>
      <c r="AM57" s="47"/>
    </row>
    <row r="58" spans="1:39" s="4" customFormat="1" ht="15" x14ac:dyDescent="0.25">
      <c r="A58" s="48"/>
      <c r="B58" s="49" t="s">
        <v>73</v>
      </c>
      <c r="C58" s="372" t="s">
        <v>175</v>
      </c>
      <c r="D58" s="372"/>
      <c r="E58" s="372"/>
      <c r="F58" s="51"/>
      <c r="G58" s="52"/>
      <c r="H58" s="52"/>
      <c r="I58" s="52"/>
      <c r="J58" s="107">
        <v>29351.05</v>
      </c>
      <c r="K58" s="54">
        <v>1.1499999999999999</v>
      </c>
      <c r="L58" s="107">
        <v>123167.28</v>
      </c>
      <c r="M58" s="52"/>
      <c r="N58" s="58"/>
      <c r="AF58" s="39"/>
      <c r="AG58" s="47"/>
      <c r="AJ58" s="3" t="s">
        <v>175</v>
      </c>
      <c r="AM58" s="47"/>
    </row>
    <row r="59" spans="1:39" s="4" customFormat="1" ht="15" x14ac:dyDescent="0.25">
      <c r="A59" s="48"/>
      <c r="B59" s="49" t="s">
        <v>78</v>
      </c>
      <c r="C59" s="372" t="s">
        <v>176</v>
      </c>
      <c r="D59" s="372"/>
      <c r="E59" s="372"/>
      <c r="F59" s="51"/>
      <c r="G59" s="52"/>
      <c r="H59" s="52"/>
      <c r="I59" s="52"/>
      <c r="J59" s="107">
        <v>3430.09</v>
      </c>
      <c r="K59" s="54">
        <v>1.1499999999999999</v>
      </c>
      <c r="L59" s="107">
        <v>14393.86</v>
      </c>
      <c r="M59" s="54">
        <v>34.96</v>
      </c>
      <c r="N59" s="55">
        <v>503209.35</v>
      </c>
      <c r="AF59" s="39"/>
      <c r="AG59" s="47"/>
      <c r="AJ59" s="3" t="s">
        <v>176</v>
      </c>
      <c r="AM59" s="47"/>
    </row>
    <row r="60" spans="1:39" s="4" customFormat="1" ht="15" x14ac:dyDescent="0.25">
      <c r="A60" s="48"/>
      <c r="B60" s="49" t="s">
        <v>122</v>
      </c>
      <c r="C60" s="372" t="s">
        <v>177</v>
      </c>
      <c r="D60" s="372"/>
      <c r="E60" s="372"/>
      <c r="F60" s="51"/>
      <c r="G60" s="52"/>
      <c r="H60" s="52"/>
      <c r="I60" s="52"/>
      <c r="J60" s="53">
        <v>374.38</v>
      </c>
      <c r="K60" s="52"/>
      <c r="L60" s="107">
        <v>1366.11</v>
      </c>
      <c r="M60" s="52"/>
      <c r="N60" s="58"/>
      <c r="AF60" s="39"/>
      <c r="AG60" s="47"/>
      <c r="AJ60" s="3" t="s">
        <v>177</v>
      </c>
      <c r="AM60" s="47"/>
    </row>
    <row r="61" spans="1:39" s="4" customFormat="1" ht="15" x14ac:dyDescent="0.25">
      <c r="A61" s="56"/>
      <c r="B61" s="49"/>
      <c r="C61" s="372" t="s">
        <v>63</v>
      </c>
      <c r="D61" s="372"/>
      <c r="E61" s="372"/>
      <c r="F61" s="51" t="s">
        <v>64</v>
      </c>
      <c r="G61" s="63">
        <v>1500</v>
      </c>
      <c r="H61" s="54">
        <v>1.1499999999999999</v>
      </c>
      <c r="I61" s="109">
        <v>6294.5249999999996</v>
      </c>
      <c r="J61" s="57"/>
      <c r="K61" s="52"/>
      <c r="L61" s="57"/>
      <c r="M61" s="52"/>
      <c r="N61" s="58"/>
      <c r="AF61" s="39"/>
      <c r="AG61" s="47"/>
      <c r="AK61" s="3" t="s">
        <v>63</v>
      </c>
      <c r="AM61" s="47"/>
    </row>
    <row r="62" spans="1:39" s="4" customFormat="1" ht="15" x14ac:dyDescent="0.25">
      <c r="A62" s="56"/>
      <c r="B62" s="49"/>
      <c r="C62" s="372" t="s">
        <v>178</v>
      </c>
      <c r="D62" s="372"/>
      <c r="E62" s="372"/>
      <c r="F62" s="51" t="s">
        <v>64</v>
      </c>
      <c r="G62" s="54">
        <v>255.18</v>
      </c>
      <c r="H62" s="54">
        <v>1.1499999999999999</v>
      </c>
      <c r="I62" s="117">
        <v>1070.824593</v>
      </c>
      <c r="J62" s="57"/>
      <c r="K62" s="52"/>
      <c r="L62" s="57"/>
      <c r="M62" s="52"/>
      <c r="N62" s="58"/>
      <c r="AF62" s="39"/>
      <c r="AG62" s="47"/>
      <c r="AK62" s="3" t="s">
        <v>178</v>
      </c>
      <c r="AM62" s="47"/>
    </row>
    <row r="63" spans="1:39" s="4" customFormat="1" ht="15" x14ac:dyDescent="0.25">
      <c r="A63" s="48"/>
      <c r="B63" s="49"/>
      <c r="C63" s="375" t="s">
        <v>65</v>
      </c>
      <c r="D63" s="375"/>
      <c r="E63" s="375"/>
      <c r="F63" s="59"/>
      <c r="G63" s="60"/>
      <c r="H63" s="60"/>
      <c r="I63" s="60"/>
      <c r="J63" s="108">
        <v>42295.43</v>
      </c>
      <c r="K63" s="60"/>
      <c r="L63" s="108">
        <v>177281.51</v>
      </c>
      <c r="M63" s="60"/>
      <c r="N63" s="62"/>
      <c r="AF63" s="39"/>
      <c r="AG63" s="47"/>
      <c r="AL63" s="3" t="s">
        <v>65</v>
      </c>
      <c r="AM63" s="47"/>
    </row>
    <row r="64" spans="1:39" s="4" customFormat="1" ht="15" x14ac:dyDescent="0.25">
      <c r="A64" s="56"/>
      <c r="B64" s="49"/>
      <c r="C64" s="372" t="s">
        <v>66</v>
      </c>
      <c r="D64" s="372"/>
      <c r="E64" s="372"/>
      <c r="F64" s="51"/>
      <c r="G64" s="52"/>
      <c r="H64" s="52"/>
      <c r="I64" s="52"/>
      <c r="J64" s="57"/>
      <c r="K64" s="52"/>
      <c r="L64" s="107">
        <v>67141.98</v>
      </c>
      <c r="M64" s="52"/>
      <c r="N64" s="55">
        <v>2347283.63</v>
      </c>
      <c r="AF64" s="39"/>
      <c r="AG64" s="47"/>
      <c r="AK64" s="3" t="s">
        <v>66</v>
      </c>
      <c r="AM64" s="47"/>
    </row>
    <row r="65" spans="1:39" s="4" customFormat="1" ht="15" x14ac:dyDescent="0.25">
      <c r="A65" s="56"/>
      <c r="B65" s="49" t="s">
        <v>3328</v>
      </c>
      <c r="C65" s="372" t="s">
        <v>3329</v>
      </c>
      <c r="D65" s="372"/>
      <c r="E65" s="372"/>
      <c r="F65" s="51" t="s">
        <v>69</v>
      </c>
      <c r="G65" s="63">
        <v>106</v>
      </c>
      <c r="H65" s="52"/>
      <c r="I65" s="63">
        <v>106</v>
      </c>
      <c r="J65" s="57"/>
      <c r="K65" s="52"/>
      <c r="L65" s="107">
        <v>71170.5</v>
      </c>
      <c r="M65" s="52"/>
      <c r="N65" s="55">
        <v>2488120.65</v>
      </c>
      <c r="AF65" s="39"/>
      <c r="AG65" s="47"/>
      <c r="AK65" s="3" t="s">
        <v>3329</v>
      </c>
      <c r="AM65" s="47"/>
    </row>
    <row r="66" spans="1:39" s="4" customFormat="1" ht="15" x14ac:dyDescent="0.25">
      <c r="A66" s="56"/>
      <c r="B66" s="49" t="s">
        <v>3330</v>
      </c>
      <c r="C66" s="372" t="s">
        <v>3331</v>
      </c>
      <c r="D66" s="372"/>
      <c r="E66" s="372"/>
      <c r="F66" s="51" t="s">
        <v>69</v>
      </c>
      <c r="G66" s="63">
        <v>56</v>
      </c>
      <c r="H66" s="52"/>
      <c r="I66" s="63">
        <v>56</v>
      </c>
      <c r="J66" s="57"/>
      <c r="K66" s="52"/>
      <c r="L66" s="107">
        <v>37599.51</v>
      </c>
      <c r="M66" s="52"/>
      <c r="N66" s="55">
        <v>1314478.83</v>
      </c>
      <c r="AF66" s="39"/>
      <c r="AG66" s="47"/>
      <c r="AK66" s="3" t="s">
        <v>3331</v>
      </c>
      <c r="AM66" s="47"/>
    </row>
    <row r="67" spans="1:39" s="4" customFormat="1" ht="15" x14ac:dyDescent="0.25">
      <c r="A67" s="65"/>
      <c r="B67" s="66"/>
      <c r="C67" s="374" t="s">
        <v>72</v>
      </c>
      <c r="D67" s="374"/>
      <c r="E67" s="374"/>
      <c r="F67" s="42"/>
      <c r="G67" s="43"/>
      <c r="H67" s="43"/>
      <c r="I67" s="43"/>
      <c r="J67" s="45"/>
      <c r="K67" s="43"/>
      <c r="L67" s="105">
        <v>286051.52</v>
      </c>
      <c r="M67" s="60"/>
      <c r="N67" s="46"/>
      <c r="AF67" s="39"/>
      <c r="AG67" s="47"/>
      <c r="AM67" s="47" t="s">
        <v>72</v>
      </c>
    </row>
    <row r="68" spans="1:39" s="4" customFormat="1" ht="57" x14ac:dyDescent="0.25">
      <c r="A68" s="40" t="s">
        <v>78</v>
      </c>
      <c r="B68" s="41" t="s">
        <v>3775</v>
      </c>
      <c r="C68" s="374" t="s">
        <v>3821</v>
      </c>
      <c r="D68" s="374"/>
      <c r="E68" s="374"/>
      <c r="F68" s="42" t="s">
        <v>341</v>
      </c>
      <c r="G68" s="43">
        <v>4114.95</v>
      </c>
      <c r="H68" s="44">
        <v>1</v>
      </c>
      <c r="I68" s="68">
        <v>4114.95</v>
      </c>
      <c r="J68" s="67">
        <v>15.41</v>
      </c>
      <c r="K68" s="43"/>
      <c r="L68" s="105">
        <v>63411.38</v>
      </c>
      <c r="M68" s="68">
        <v>12.13</v>
      </c>
      <c r="N68" s="115">
        <v>769180.04</v>
      </c>
      <c r="AF68" s="39"/>
      <c r="AG68" s="47" t="s">
        <v>3821</v>
      </c>
      <c r="AM68" s="47"/>
    </row>
    <row r="69" spans="1:39" s="4" customFormat="1" ht="15" x14ac:dyDescent="0.25">
      <c r="A69" s="69"/>
      <c r="B69" s="50"/>
      <c r="C69" s="372" t="s">
        <v>3822</v>
      </c>
      <c r="D69" s="372"/>
      <c r="E69" s="372"/>
      <c r="F69" s="372"/>
      <c r="G69" s="372"/>
      <c r="H69" s="372"/>
      <c r="I69" s="372"/>
      <c r="J69" s="372"/>
      <c r="K69" s="372"/>
      <c r="L69" s="372"/>
      <c r="M69" s="372"/>
      <c r="N69" s="377"/>
      <c r="AF69" s="39"/>
      <c r="AG69" s="47"/>
      <c r="AH69" s="3" t="s">
        <v>3822</v>
      </c>
      <c r="AM69" s="47"/>
    </row>
    <row r="70" spans="1:39" s="4" customFormat="1" ht="15" x14ac:dyDescent="0.25">
      <c r="A70" s="65"/>
      <c r="B70" s="66"/>
      <c r="C70" s="374" t="s">
        <v>72</v>
      </c>
      <c r="D70" s="374"/>
      <c r="E70" s="374"/>
      <c r="F70" s="42"/>
      <c r="G70" s="43"/>
      <c r="H70" s="43"/>
      <c r="I70" s="43"/>
      <c r="J70" s="45"/>
      <c r="K70" s="43"/>
      <c r="L70" s="105">
        <v>63411.38</v>
      </c>
      <c r="M70" s="60"/>
      <c r="N70" s="115">
        <v>769180.04</v>
      </c>
      <c r="AF70" s="39"/>
      <c r="AG70" s="47"/>
      <c r="AM70" s="47" t="s">
        <v>72</v>
      </c>
    </row>
    <row r="71" spans="1:39" s="4" customFormat="1" ht="15" x14ac:dyDescent="0.25">
      <c r="A71" s="40" t="s">
        <v>122</v>
      </c>
      <c r="B71" s="41" t="s">
        <v>3823</v>
      </c>
      <c r="C71" s="374" t="s">
        <v>3824</v>
      </c>
      <c r="D71" s="374"/>
      <c r="E71" s="374"/>
      <c r="F71" s="42" t="s">
        <v>136</v>
      </c>
      <c r="G71" s="43">
        <v>6</v>
      </c>
      <c r="H71" s="44">
        <v>1</v>
      </c>
      <c r="I71" s="44">
        <v>6</v>
      </c>
      <c r="J71" s="45"/>
      <c r="K71" s="43"/>
      <c r="L71" s="45"/>
      <c r="M71" s="43"/>
      <c r="N71" s="46"/>
      <c r="AF71" s="39"/>
      <c r="AG71" s="47" t="s">
        <v>3824</v>
      </c>
      <c r="AM71" s="47"/>
    </row>
    <row r="72" spans="1:39" s="4" customFormat="1" ht="22.5" x14ac:dyDescent="0.25">
      <c r="A72" s="103"/>
      <c r="B72" s="49" t="s">
        <v>173</v>
      </c>
      <c r="C72" s="368" t="s">
        <v>174</v>
      </c>
      <c r="D72" s="368"/>
      <c r="E72" s="368"/>
      <c r="F72" s="368"/>
      <c r="G72" s="368"/>
      <c r="H72" s="368"/>
      <c r="I72" s="368"/>
      <c r="J72" s="368"/>
      <c r="K72" s="368"/>
      <c r="L72" s="368"/>
      <c r="M72" s="368"/>
      <c r="N72" s="376"/>
      <c r="AF72" s="39"/>
      <c r="AG72" s="47"/>
      <c r="AI72" s="3" t="s">
        <v>174</v>
      </c>
      <c r="AM72" s="47"/>
    </row>
    <row r="73" spans="1:39" s="4" customFormat="1" ht="15" x14ac:dyDescent="0.25">
      <c r="A73" s="48"/>
      <c r="B73" s="49" t="s">
        <v>58</v>
      </c>
      <c r="C73" s="372" t="s">
        <v>62</v>
      </c>
      <c r="D73" s="372"/>
      <c r="E73" s="372"/>
      <c r="F73" s="51"/>
      <c r="G73" s="52"/>
      <c r="H73" s="52"/>
      <c r="I73" s="52"/>
      <c r="J73" s="53">
        <v>277.69</v>
      </c>
      <c r="K73" s="54">
        <v>1.1499999999999999</v>
      </c>
      <c r="L73" s="107">
        <v>1916.06</v>
      </c>
      <c r="M73" s="54">
        <v>34.96</v>
      </c>
      <c r="N73" s="55">
        <v>66985.460000000006</v>
      </c>
      <c r="AF73" s="39"/>
      <c r="AG73" s="47"/>
      <c r="AJ73" s="3" t="s">
        <v>62</v>
      </c>
      <c r="AM73" s="47"/>
    </row>
    <row r="74" spans="1:39" s="4" customFormat="1" ht="15" x14ac:dyDescent="0.25">
      <c r="A74" s="48"/>
      <c r="B74" s="49" t="s">
        <v>73</v>
      </c>
      <c r="C74" s="372" t="s">
        <v>175</v>
      </c>
      <c r="D74" s="372"/>
      <c r="E74" s="372"/>
      <c r="F74" s="51"/>
      <c r="G74" s="52"/>
      <c r="H74" s="52"/>
      <c r="I74" s="52"/>
      <c r="J74" s="53">
        <v>474.66</v>
      </c>
      <c r="K74" s="54">
        <v>1.1499999999999999</v>
      </c>
      <c r="L74" s="107">
        <v>3275.15</v>
      </c>
      <c r="M74" s="52"/>
      <c r="N74" s="58"/>
      <c r="AF74" s="39"/>
      <c r="AG74" s="47"/>
      <c r="AJ74" s="3" t="s">
        <v>175</v>
      </c>
      <c r="AM74" s="47"/>
    </row>
    <row r="75" spans="1:39" s="4" customFormat="1" ht="15" x14ac:dyDescent="0.25">
      <c r="A75" s="48"/>
      <c r="B75" s="49" t="s">
        <v>78</v>
      </c>
      <c r="C75" s="372" t="s">
        <v>176</v>
      </c>
      <c r="D75" s="372"/>
      <c r="E75" s="372"/>
      <c r="F75" s="51"/>
      <c r="G75" s="52"/>
      <c r="H75" s="52"/>
      <c r="I75" s="52"/>
      <c r="J75" s="53">
        <v>54.79</v>
      </c>
      <c r="K75" s="54">
        <v>1.1499999999999999</v>
      </c>
      <c r="L75" s="53">
        <v>378.05</v>
      </c>
      <c r="M75" s="54">
        <v>34.96</v>
      </c>
      <c r="N75" s="55">
        <v>13216.63</v>
      </c>
      <c r="AF75" s="39"/>
      <c r="AG75" s="47"/>
      <c r="AJ75" s="3" t="s">
        <v>176</v>
      </c>
      <c r="AM75" s="47"/>
    </row>
    <row r="76" spans="1:39" s="4" customFormat="1" ht="15" x14ac:dyDescent="0.25">
      <c r="A76" s="48"/>
      <c r="B76" s="49" t="s">
        <v>122</v>
      </c>
      <c r="C76" s="372" t="s">
        <v>177</v>
      </c>
      <c r="D76" s="372"/>
      <c r="E76" s="372"/>
      <c r="F76" s="51"/>
      <c r="G76" s="52"/>
      <c r="H76" s="52"/>
      <c r="I76" s="52"/>
      <c r="J76" s="53">
        <v>38</v>
      </c>
      <c r="K76" s="52"/>
      <c r="L76" s="53">
        <v>228</v>
      </c>
      <c r="M76" s="52"/>
      <c r="N76" s="58"/>
      <c r="AF76" s="39"/>
      <c r="AG76" s="47"/>
      <c r="AJ76" s="3" t="s">
        <v>177</v>
      </c>
      <c r="AM76" s="47"/>
    </row>
    <row r="77" spans="1:39" s="4" customFormat="1" ht="15" x14ac:dyDescent="0.25">
      <c r="A77" s="56"/>
      <c r="B77" s="49"/>
      <c r="C77" s="372" t="s">
        <v>63</v>
      </c>
      <c r="D77" s="372"/>
      <c r="E77" s="372"/>
      <c r="F77" s="51" t="s">
        <v>64</v>
      </c>
      <c r="G77" s="104">
        <v>33.700000000000003</v>
      </c>
      <c r="H77" s="54">
        <v>1.1499999999999999</v>
      </c>
      <c r="I77" s="54">
        <v>232.53</v>
      </c>
      <c r="J77" s="57"/>
      <c r="K77" s="52"/>
      <c r="L77" s="57"/>
      <c r="M77" s="52"/>
      <c r="N77" s="58"/>
      <c r="AF77" s="39"/>
      <c r="AG77" s="47"/>
      <c r="AK77" s="3" t="s">
        <v>63</v>
      </c>
      <c r="AM77" s="47"/>
    </row>
    <row r="78" spans="1:39" s="4" customFormat="1" ht="15" x14ac:dyDescent="0.25">
      <c r="A78" s="56"/>
      <c r="B78" s="49"/>
      <c r="C78" s="372" t="s">
        <v>178</v>
      </c>
      <c r="D78" s="372"/>
      <c r="E78" s="372"/>
      <c r="F78" s="51" t="s">
        <v>64</v>
      </c>
      <c r="G78" s="54">
        <v>4.09</v>
      </c>
      <c r="H78" s="54">
        <v>1.1499999999999999</v>
      </c>
      <c r="I78" s="109">
        <v>28.221</v>
      </c>
      <c r="J78" s="57"/>
      <c r="K78" s="52"/>
      <c r="L78" s="57"/>
      <c r="M78" s="52"/>
      <c r="N78" s="58"/>
      <c r="AF78" s="39"/>
      <c r="AG78" s="47"/>
      <c r="AK78" s="3" t="s">
        <v>178</v>
      </c>
      <c r="AM78" s="47"/>
    </row>
    <row r="79" spans="1:39" s="4" customFormat="1" ht="15" x14ac:dyDescent="0.25">
      <c r="A79" s="48"/>
      <c r="B79" s="49"/>
      <c r="C79" s="375" t="s">
        <v>65</v>
      </c>
      <c r="D79" s="375"/>
      <c r="E79" s="375"/>
      <c r="F79" s="59"/>
      <c r="G79" s="60"/>
      <c r="H79" s="60"/>
      <c r="I79" s="60"/>
      <c r="J79" s="61">
        <v>790.35</v>
      </c>
      <c r="K79" s="60"/>
      <c r="L79" s="108">
        <v>5419.21</v>
      </c>
      <c r="M79" s="60"/>
      <c r="N79" s="62"/>
      <c r="AF79" s="39"/>
      <c r="AG79" s="47"/>
      <c r="AL79" s="3" t="s">
        <v>65</v>
      </c>
      <c r="AM79" s="47"/>
    </row>
    <row r="80" spans="1:39" s="4" customFormat="1" ht="15" x14ac:dyDescent="0.25">
      <c r="A80" s="56"/>
      <c r="B80" s="49"/>
      <c r="C80" s="372" t="s">
        <v>66</v>
      </c>
      <c r="D80" s="372"/>
      <c r="E80" s="372"/>
      <c r="F80" s="51"/>
      <c r="G80" s="52"/>
      <c r="H80" s="52"/>
      <c r="I80" s="52"/>
      <c r="J80" s="57"/>
      <c r="K80" s="52"/>
      <c r="L80" s="107">
        <v>2294.11</v>
      </c>
      <c r="M80" s="52"/>
      <c r="N80" s="55">
        <v>80202.09</v>
      </c>
      <c r="AF80" s="39"/>
      <c r="AG80" s="47"/>
      <c r="AK80" s="3" t="s">
        <v>66</v>
      </c>
      <c r="AM80" s="47"/>
    </row>
    <row r="81" spans="1:41" s="4" customFormat="1" ht="15" x14ac:dyDescent="0.25">
      <c r="A81" s="56"/>
      <c r="B81" s="49" t="s">
        <v>3328</v>
      </c>
      <c r="C81" s="372" t="s">
        <v>3329</v>
      </c>
      <c r="D81" s="372"/>
      <c r="E81" s="372"/>
      <c r="F81" s="51" t="s">
        <v>69</v>
      </c>
      <c r="G81" s="63">
        <v>106</v>
      </c>
      <c r="H81" s="52"/>
      <c r="I81" s="63">
        <v>106</v>
      </c>
      <c r="J81" s="57"/>
      <c r="K81" s="52"/>
      <c r="L81" s="107">
        <v>2431.7600000000002</v>
      </c>
      <c r="M81" s="52"/>
      <c r="N81" s="55">
        <v>85014.22</v>
      </c>
      <c r="AF81" s="39"/>
      <c r="AG81" s="47"/>
      <c r="AK81" s="3" t="s">
        <v>3329</v>
      </c>
      <c r="AM81" s="47"/>
    </row>
    <row r="82" spans="1:41" s="4" customFormat="1" ht="15" x14ac:dyDescent="0.25">
      <c r="A82" s="56"/>
      <c r="B82" s="49" t="s">
        <v>3330</v>
      </c>
      <c r="C82" s="372" t="s">
        <v>3331</v>
      </c>
      <c r="D82" s="372"/>
      <c r="E82" s="372"/>
      <c r="F82" s="51" t="s">
        <v>69</v>
      </c>
      <c r="G82" s="63">
        <v>56</v>
      </c>
      <c r="H82" s="52"/>
      <c r="I82" s="63">
        <v>56</v>
      </c>
      <c r="J82" s="57"/>
      <c r="K82" s="52"/>
      <c r="L82" s="107">
        <v>1284.7</v>
      </c>
      <c r="M82" s="52"/>
      <c r="N82" s="55">
        <v>44913.17</v>
      </c>
      <c r="AF82" s="39"/>
      <c r="AG82" s="47"/>
      <c r="AK82" s="3" t="s">
        <v>3331</v>
      </c>
      <c r="AM82" s="47"/>
    </row>
    <row r="83" spans="1:41" s="4" customFormat="1" ht="15" x14ac:dyDescent="0.25">
      <c r="A83" s="65"/>
      <c r="B83" s="66"/>
      <c r="C83" s="374" t="s">
        <v>72</v>
      </c>
      <c r="D83" s="374"/>
      <c r="E83" s="374"/>
      <c r="F83" s="42"/>
      <c r="G83" s="43"/>
      <c r="H83" s="43"/>
      <c r="I83" s="43"/>
      <c r="J83" s="45"/>
      <c r="K83" s="43"/>
      <c r="L83" s="105">
        <v>9135.67</v>
      </c>
      <c r="M83" s="60"/>
      <c r="N83" s="46"/>
      <c r="AF83" s="39"/>
      <c r="AG83" s="47"/>
      <c r="AM83" s="47" t="s">
        <v>72</v>
      </c>
    </row>
    <row r="84" spans="1:41" s="4" customFormat="1" ht="90.75" x14ac:dyDescent="0.25">
      <c r="A84" s="40" t="s">
        <v>125</v>
      </c>
      <c r="B84" s="41" t="s">
        <v>3775</v>
      </c>
      <c r="C84" s="374" t="s">
        <v>3825</v>
      </c>
      <c r="D84" s="374"/>
      <c r="E84" s="374"/>
      <c r="F84" s="42" t="s">
        <v>341</v>
      </c>
      <c r="G84" s="43">
        <v>8.0399999999999991</v>
      </c>
      <c r="H84" s="44">
        <v>1</v>
      </c>
      <c r="I84" s="68">
        <v>8.0399999999999991</v>
      </c>
      <c r="J84" s="67">
        <v>15.41</v>
      </c>
      <c r="K84" s="43"/>
      <c r="L84" s="67">
        <v>123.9</v>
      </c>
      <c r="M84" s="68">
        <v>12.13</v>
      </c>
      <c r="N84" s="115">
        <v>1502.91</v>
      </c>
      <c r="AF84" s="39"/>
      <c r="AG84" s="47" t="s">
        <v>3825</v>
      </c>
      <c r="AM84" s="47"/>
    </row>
    <row r="85" spans="1:41" s="4" customFormat="1" ht="15" x14ac:dyDescent="0.25">
      <c r="A85" s="65"/>
      <c r="B85" s="66"/>
      <c r="C85" s="374" t="s">
        <v>72</v>
      </c>
      <c r="D85" s="374"/>
      <c r="E85" s="374"/>
      <c r="F85" s="42"/>
      <c r="G85" s="43"/>
      <c r="H85" s="43"/>
      <c r="I85" s="43"/>
      <c r="J85" s="45"/>
      <c r="K85" s="43"/>
      <c r="L85" s="67">
        <v>123.9</v>
      </c>
      <c r="M85" s="60"/>
      <c r="N85" s="115">
        <v>1502.91</v>
      </c>
      <c r="AF85" s="39"/>
      <c r="AG85" s="47"/>
      <c r="AM85" s="47" t="s">
        <v>72</v>
      </c>
    </row>
    <row r="86" spans="1:41" s="4" customFormat="1" ht="0" hidden="1" customHeight="1" x14ac:dyDescent="0.25">
      <c r="A86" s="71"/>
      <c r="B86" s="72"/>
      <c r="C86" s="72"/>
      <c r="D86" s="72"/>
      <c r="E86" s="72"/>
      <c r="F86" s="73"/>
      <c r="G86" s="73"/>
      <c r="H86" s="73"/>
      <c r="I86" s="73"/>
      <c r="J86" s="74"/>
      <c r="K86" s="73"/>
      <c r="L86" s="74"/>
      <c r="M86" s="52"/>
      <c r="N86" s="74"/>
      <c r="AF86" s="39"/>
      <c r="AG86" s="47"/>
      <c r="AM86" s="47"/>
    </row>
    <row r="87" spans="1:41" s="4" customFormat="1" ht="11.25" hidden="1" customHeight="1" x14ac:dyDescent="0.25"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6"/>
      <c r="M87" s="76"/>
      <c r="N87" s="76"/>
      <c r="R87" s="77"/>
    </row>
    <row r="88" spans="1:41" s="4" customFormat="1" ht="15" x14ac:dyDescent="0.25">
      <c r="A88" s="78"/>
      <c r="B88" s="79"/>
      <c r="C88" s="374" t="s">
        <v>82</v>
      </c>
      <c r="D88" s="374"/>
      <c r="E88" s="374"/>
      <c r="F88" s="374"/>
      <c r="G88" s="374"/>
      <c r="H88" s="374"/>
      <c r="I88" s="374"/>
      <c r="J88" s="374"/>
      <c r="K88" s="374"/>
      <c r="L88" s="80"/>
      <c r="M88" s="81"/>
      <c r="N88" s="82"/>
      <c r="AN88" s="47" t="s">
        <v>82</v>
      </c>
    </row>
    <row r="89" spans="1:41" s="4" customFormat="1" ht="15" x14ac:dyDescent="0.25">
      <c r="A89" s="83"/>
      <c r="B89" s="49"/>
      <c r="C89" s="372" t="s">
        <v>83</v>
      </c>
      <c r="D89" s="372"/>
      <c r="E89" s="372"/>
      <c r="F89" s="372"/>
      <c r="G89" s="372"/>
      <c r="H89" s="372"/>
      <c r="I89" s="372"/>
      <c r="J89" s="372"/>
      <c r="K89" s="372"/>
      <c r="L89" s="106">
        <v>511110.84</v>
      </c>
      <c r="M89" s="85"/>
      <c r="N89" s="86">
        <v>9602696.8200000003</v>
      </c>
      <c r="AN89" s="47"/>
      <c r="AO89" s="3" t="s">
        <v>83</v>
      </c>
    </row>
    <row r="90" spans="1:41" s="4" customFormat="1" ht="15" x14ac:dyDescent="0.25">
      <c r="A90" s="83"/>
      <c r="B90" s="49"/>
      <c r="C90" s="372" t="s">
        <v>84</v>
      </c>
      <c r="D90" s="372"/>
      <c r="E90" s="372"/>
      <c r="F90" s="372"/>
      <c r="G90" s="372"/>
      <c r="H90" s="372"/>
      <c r="I90" s="372"/>
      <c r="J90" s="372"/>
      <c r="K90" s="372"/>
      <c r="L90" s="87"/>
      <c r="M90" s="85"/>
      <c r="N90" s="88"/>
      <c r="AN90" s="47"/>
      <c r="AO90" s="3" t="s">
        <v>84</v>
      </c>
    </row>
    <row r="91" spans="1:41" s="4" customFormat="1" ht="15" x14ac:dyDescent="0.25">
      <c r="A91" s="83"/>
      <c r="B91" s="49"/>
      <c r="C91" s="372" t="s">
        <v>85</v>
      </c>
      <c r="D91" s="372"/>
      <c r="E91" s="372"/>
      <c r="F91" s="372"/>
      <c r="G91" s="372"/>
      <c r="H91" s="372"/>
      <c r="I91" s="372"/>
      <c r="J91" s="372"/>
      <c r="K91" s="372"/>
      <c r="L91" s="106">
        <v>149706.9</v>
      </c>
      <c r="M91" s="85"/>
      <c r="N91" s="86">
        <v>5233753.2300000004</v>
      </c>
      <c r="AN91" s="47"/>
      <c r="AO91" s="3" t="s">
        <v>85</v>
      </c>
    </row>
    <row r="92" spans="1:41" s="4" customFormat="1" ht="15" x14ac:dyDescent="0.25">
      <c r="A92" s="83"/>
      <c r="B92" s="49"/>
      <c r="C92" s="372" t="s">
        <v>193</v>
      </c>
      <c r="D92" s="372"/>
      <c r="E92" s="372"/>
      <c r="F92" s="372"/>
      <c r="G92" s="372"/>
      <c r="H92" s="372"/>
      <c r="I92" s="372"/>
      <c r="J92" s="372"/>
      <c r="K92" s="372"/>
      <c r="L92" s="106">
        <v>293710.5</v>
      </c>
      <c r="M92" s="85"/>
      <c r="N92" s="86">
        <v>3562708.37</v>
      </c>
      <c r="AN92" s="47"/>
      <c r="AO92" s="3" t="s">
        <v>193</v>
      </c>
    </row>
    <row r="93" spans="1:41" s="4" customFormat="1" ht="15" x14ac:dyDescent="0.25">
      <c r="A93" s="83"/>
      <c r="B93" s="49"/>
      <c r="C93" s="372" t="s">
        <v>194</v>
      </c>
      <c r="D93" s="372"/>
      <c r="E93" s="372"/>
      <c r="F93" s="372"/>
      <c r="G93" s="372"/>
      <c r="H93" s="372"/>
      <c r="I93" s="372"/>
      <c r="J93" s="372"/>
      <c r="K93" s="372"/>
      <c r="L93" s="106">
        <v>33698.230000000003</v>
      </c>
      <c r="M93" s="85"/>
      <c r="N93" s="86">
        <v>1178090.1299999999</v>
      </c>
      <c r="AN93" s="47"/>
      <c r="AO93" s="3" t="s">
        <v>194</v>
      </c>
    </row>
    <row r="94" spans="1:41" s="4" customFormat="1" ht="15" x14ac:dyDescent="0.25">
      <c r="A94" s="83"/>
      <c r="B94" s="49"/>
      <c r="C94" s="372" t="s">
        <v>195</v>
      </c>
      <c r="D94" s="372"/>
      <c r="E94" s="372"/>
      <c r="F94" s="372"/>
      <c r="G94" s="372"/>
      <c r="H94" s="372"/>
      <c r="I94" s="372"/>
      <c r="J94" s="372"/>
      <c r="K94" s="372"/>
      <c r="L94" s="106">
        <v>67693.440000000002</v>
      </c>
      <c r="M94" s="85"/>
      <c r="N94" s="86">
        <v>806235.22</v>
      </c>
      <c r="AN94" s="47"/>
      <c r="AO94" s="3" t="s">
        <v>195</v>
      </c>
    </row>
    <row r="95" spans="1:41" s="4" customFormat="1" ht="15" x14ac:dyDescent="0.25">
      <c r="A95" s="83"/>
      <c r="B95" s="49"/>
      <c r="C95" s="372" t="s">
        <v>2994</v>
      </c>
      <c r="D95" s="372"/>
      <c r="E95" s="372"/>
      <c r="F95" s="372"/>
      <c r="G95" s="372"/>
      <c r="H95" s="372"/>
      <c r="I95" s="372"/>
      <c r="J95" s="372"/>
      <c r="K95" s="372"/>
      <c r="L95" s="87"/>
      <c r="M95" s="85"/>
      <c r="N95" s="88"/>
      <c r="AN95" s="47"/>
      <c r="AO95" s="3" t="s">
        <v>2994</v>
      </c>
    </row>
    <row r="96" spans="1:41" s="4" customFormat="1" ht="15" x14ac:dyDescent="0.25">
      <c r="A96" s="83"/>
      <c r="B96" s="49"/>
      <c r="C96" s="372" t="s">
        <v>2995</v>
      </c>
      <c r="D96" s="372"/>
      <c r="E96" s="372"/>
      <c r="F96" s="372"/>
      <c r="G96" s="372"/>
      <c r="H96" s="372"/>
      <c r="I96" s="372"/>
      <c r="J96" s="372"/>
      <c r="K96" s="372"/>
      <c r="L96" s="106">
        <v>4158.16</v>
      </c>
      <c r="M96" s="85"/>
      <c r="N96" s="86">
        <v>35552.269999999997</v>
      </c>
      <c r="AN96" s="47"/>
      <c r="AO96" s="3" t="s">
        <v>2995</v>
      </c>
    </row>
    <row r="97" spans="1:42" s="4" customFormat="1" ht="15" x14ac:dyDescent="0.25">
      <c r="A97" s="83"/>
      <c r="B97" s="49"/>
      <c r="C97" s="372" t="s">
        <v>2996</v>
      </c>
      <c r="D97" s="372"/>
      <c r="E97" s="372"/>
      <c r="F97" s="372"/>
      <c r="G97" s="372"/>
      <c r="H97" s="372"/>
      <c r="I97" s="372"/>
      <c r="J97" s="372"/>
      <c r="K97" s="372"/>
      <c r="L97" s="106">
        <v>63535.28</v>
      </c>
      <c r="M97" s="85"/>
      <c r="N97" s="86">
        <v>770682.95</v>
      </c>
      <c r="AN97" s="47"/>
      <c r="AO97" s="3" t="s">
        <v>2996</v>
      </c>
    </row>
    <row r="98" spans="1:42" s="4" customFormat="1" ht="15" x14ac:dyDescent="0.25">
      <c r="A98" s="83"/>
      <c r="B98" s="49"/>
      <c r="C98" s="372" t="s">
        <v>196</v>
      </c>
      <c r="D98" s="372"/>
      <c r="E98" s="372"/>
      <c r="F98" s="372"/>
      <c r="G98" s="372"/>
      <c r="H98" s="372"/>
      <c r="I98" s="372"/>
      <c r="J98" s="372"/>
      <c r="K98" s="372"/>
      <c r="L98" s="106">
        <v>808227.15</v>
      </c>
      <c r="M98" s="85"/>
      <c r="N98" s="86">
        <v>19989883.07</v>
      </c>
      <c r="AN98" s="47"/>
      <c r="AO98" s="3" t="s">
        <v>196</v>
      </c>
    </row>
    <row r="99" spans="1:42" s="4" customFormat="1" ht="15" x14ac:dyDescent="0.25">
      <c r="A99" s="83"/>
      <c r="B99" s="49"/>
      <c r="C99" s="372" t="s">
        <v>365</v>
      </c>
      <c r="D99" s="372"/>
      <c r="E99" s="372"/>
      <c r="F99" s="372"/>
      <c r="G99" s="372"/>
      <c r="H99" s="372"/>
      <c r="I99" s="372"/>
      <c r="J99" s="372"/>
      <c r="K99" s="372"/>
      <c r="L99" s="106">
        <v>744691.87</v>
      </c>
      <c r="M99" s="85"/>
      <c r="N99" s="86">
        <v>19219200.120000001</v>
      </c>
      <c r="AN99" s="47"/>
      <c r="AO99" s="3" t="s">
        <v>365</v>
      </c>
    </row>
    <row r="100" spans="1:42" s="4" customFormat="1" ht="15" x14ac:dyDescent="0.25">
      <c r="A100" s="83"/>
      <c r="B100" s="49"/>
      <c r="C100" s="372" t="s">
        <v>88</v>
      </c>
      <c r="D100" s="372"/>
      <c r="E100" s="372"/>
      <c r="F100" s="372"/>
      <c r="G100" s="372"/>
      <c r="H100" s="372"/>
      <c r="I100" s="372"/>
      <c r="J100" s="372"/>
      <c r="K100" s="372"/>
      <c r="L100" s="87"/>
      <c r="M100" s="85"/>
      <c r="N100" s="88"/>
      <c r="AN100" s="47"/>
      <c r="AO100" s="3" t="s">
        <v>88</v>
      </c>
    </row>
    <row r="101" spans="1:42" s="4" customFormat="1" ht="15" x14ac:dyDescent="0.25">
      <c r="A101" s="83"/>
      <c r="B101" s="49"/>
      <c r="C101" s="372" t="s">
        <v>89</v>
      </c>
      <c r="D101" s="372"/>
      <c r="E101" s="372"/>
      <c r="F101" s="372"/>
      <c r="G101" s="372"/>
      <c r="H101" s="372"/>
      <c r="I101" s="372"/>
      <c r="J101" s="372"/>
      <c r="K101" s="372"/>
      <c r="L101" s="106">
        <v>149706.9</v>
      </c>
      <c r="M101" s="85"/>
      <c r="N101" s="86">
        <v>5233753.2300000004</v>
      </c>
      <c r="AN101" s="47"/>
      <c r="AO101" s="3" t="s">
        <v>89</v>
      </c>
    </row>
    <row r="102" spans="1:42" s="4" customFormat="1" ht="15" x14ac:dyDescent="0.25">
      <c r="A102" s="83"/>
      <c r="B102" s="49" t="s">
        <v>58</v>
      </c>
      <c r="C102" s="372" t="s">
        <v>366</v>
      </c>
      <c r="D102" s="372"/>
      <c r="E102" s="372"/>
      <c r="F102" s="372"/>
      <c r="G102" s="372"/>
      <c r="H102" s="372"/>
      <c r="I102" s="372"/>
      <c r="J102" s="372"/>
      <c r="K102" s="372"/>
      <c r="L102" s="106">
        <v>293710.5</v>
      </c>
      <c r="M102" s="113">
        <v>12.13</v>
      </c>
      <c r="N102" s="86">
        <v>3562708.37</v>
      </c>
      <c r="AN102" s="47"/>
      <c r="AO102" s="3" t="s">
        <v>366</v>
      </c>
    </row>
    <row r="103" spans="1:42" s="4" customFormat="1" ht="15" x14ac:dyDescent="0.25">
      <c r="A103" s="83"/>
      <c r="B103" s="49"/>
      <c r="C103" s="372" t="s">
        <v>367</v>
      </c>
      <c r="D103" s="372"/>
      <c r="E103" s="372"/>
      <c r="F103" s="372"/>
      <c r="G103" s="372"/>
      <c r="H103" s="372"/>
      <c r="I103" s="372"/>
      <c r="J103" s="372"/>
      <c r="K103" s="372"/>
      <c r="L103" s="106">
        <v>33698.230000000003</v>
      </c>
      <c r="M103" s="85"/>
      <c r="N103" s="86">
        <v>1178090.1299999999</v>
      </c>
      <c r="AN103" s="47"/>
      <c r="AO103" s="3" t="s">
        <v>367</v>
      </c>
    </row>
    <row r="104" spans="1:42" s="4" customFormat="1" ht="15" x14ac:dyDescent="0.25">
      <c r="A104" s="83"/>
      <c r="B104" s="49" t="s">
        <v>58</v>
      </c>
      <c r="C104" s="372" t="s">
        <v>368</v>
      </c>
      <c r="D104" s="372"/>
      <c r="E104" s="372"/>
      <c r="F104" s="372"/>
      <c r="G104" s="372"/>
      <c r="H104" s="372"/>
      <c r="I104" s="372"/>
      <c r="J104" s="372"/>
      <c r="K104" s="372"/>
      <c r="L104" s="106">
        <v>4158.16</v>
      </c>
      <c r="M104" s="113">
        <v>8.5500000000000007</v>
      </c>
      <c r="N104" s="86">
        <v>35552.269999999997</v>
      </c>
      <c r="AN104" s="47"/>
      <c r="AO104" s="3" t="s">
        <v>368</v>
      </c>
    </row>
    <row r="105" spans="1:42" s="4" customFormat="1" ht="15" x14ac:dyDescent="0.25">
      <c r="A105" s="83"/>
      <c r="B105" s="49"/>
      <c r="C105" s="372" t="s">
        <v>90</v>
      </c>
      <c r="D105" s="372"/>
      <c r="E105" s="372"/>
      <c r="F105" s="372"/>
      <c r="G105" s="372"/>
      <c r="H105" s="372"/>
      <c r="I105" s="372"/>
      <c r="J105" s="372"/>
      <c r="K105" s="372"/>
      <c r="L105" s="106">
        <v>194409.44</v>
      </c>
      <c r="M105" s="85"/>
      <c r="N105" s="86">
        <v>6796553.9699999997</v>
      </c>
      <c r="AN105" s="47"/>
      <c r="AO105" s="3" t="s">
        <v>90</v>
      </c>
    </row>
    <row r="106" spans="1:42" s="4" customFormat="1" ht="15" x14ac:dyDescent="0.25">
      <c r="A106" s="83"/>
      <c r="B106" s="49"/>
      <c r="C106" s="372" t="s">
        <v>91</v>
      </c>
      <c r="D106" s="372"/>
      <c r="E106" s="372"/>
      <c r="F106" s="372"/>
      <c r="G106" s="372"/>
      <c r="H106" s="372"/>
      <c r="I106" s="372"/>
      <c r="J106" s="372"/>
      <c r="K106" s="372"/>
      <c r="L106" s="106">
        <v>102706.87</v>
      </c>
      <c r="M106" s="85"/>
      <c r="N106" s="86">
        <v>3590632.28</v>
      </c>
      <c r="AN106" s="47"/>
      <c r="AO106" s="3" t="s">
        <v>91</v>
      </c>
    </row>
    <row r="107" spans="1:42" s="4" customFormat="1" ht="15" x14ac:dyDescent="0.25">
      <c r="A107" s="83"/>
      <c r="B107" s="49"/>
      <c r="C107" s="372" t="s">
        <v>2997</v>
      </c>
      <c r="D107" s="372"/>
      <c r="E107" s="372"/>
      <c r="F107" s="372"/>
      <c r="G107" s="372"/>
      <c r="H107" s="372"/>
      <c r="I107" s="372"/>
      <c r="J107" s="372"/>
      <c r="K107" s="372"/>
      <c r="L107" s="106">
        <v>63535.28</v>
      </c>
      <c r="M107" s="85"/>
      <c r="N107" s="86">
        <v>770682.95</v>
      </c>
      <c r="AN107" s="47"/>
      <c r="AO107" s="3" t="s">
        <v>2997</v>
      </c>
    </row>
    <row r="108" spans="1:42" s="4" customFormat="1" ht="15" x14ac:dyDescent="0.25">
      <c r="A108" s="83"/>
      <c r="B108" s="49"/>
      <c r="C108" s="372" t="s">
        <v>92</v>
      </c>
      <c r="D108" s="372"/>
      <c r="E108" s="372"/>
      <c r="F108" s="372"/>
      <c r="G108" s="372"/>
      <c r="H108" s="372"/>
      <c r="I108" s="372"/>
      <c r="J108" s="372"/>
      <c r="K108" s="372"/>
      <c r="L108" s="106">
        <v>183405.13</v>
      </c>
      <c r="M108" s="85"/>
      <c r="N108" s="86">
        <v>6411843.3600000003</v>
      </c>
      <c r="AN108" s="47"/>
      <c r="AO108" s="3" t="s">
        <v>92</v>
      </c>
    </row>
    <row r="109" spans="1:42" s="4" customFormat="1" ht="15" x14ac:dyDescent="0.25">
      <c r="A109" s="83"/>
      <c r="B109" s="49"/>
      <c r="C109" s="372" t="s">
        <v>93</v>
      </c>
      <c r="D109" s="372"/>
      <c r="E109" s="372"/>
      <c r="F109" s="372"/>
      <c r="G109" s="372"/>
      <c r="H109" s="372"/>
      <c r="I109" s="372"/>
      <c r="J109" s="372"/>
      <c r="K109" s="372"/>
      <c r="L109" s="106">
        <v>194409.44</v>
      </c>
      <c r="M109" s="85"/>
      <c r="N109" s="86">
        <v>6796553.9699999997</v>
      </c>
      <c r="AN109" s="47"/>
      <c r="AO109" s="3" t="s">
        <v>93</v>
      </c>
    </row>
    <row r="110" spans="1:42" s="4" customFormat="1" ht="15" x14ac:dyDescent="0.25">
      <c r="A110" s="83"/>
      <c r="B110" s="49"/>
      <c r="C110" s="372" t="s">
        <v>94</v>
      </c>
      <c r="D110" s="372"/>
      <c r="E110" s="372"/>
      <c r="F110" s="372"/>
      <c r="G110" s="372"/>
      <c r="H110" s="372"/>
      <c r="I110" s="372"/>
      <c r="J110" s="372"/>
      <c r="K110" s="372"/>
      <c r="L110" s="106">
        <v>102706.87</v>
      </c>
      <c r="M110" s="85"/>
      <c r="N110" s="86">
        <v>3590632.28</v>
      </c>
      <c r="AN110" s="47"/>
      <c r="AO110" s="3" t="s">
        <v>94</v>
      </c>
    </row>
    <row r="111" spans="1:42" s="4" customFormat="1" ht="15" x14ac:dyDescent="0.25">
      <c r="A111" s="83"/>
      <c r="B111" s="89"/>
      <c r="C111" s="373" t="s">
        <v>95</v>
      </c>
      <c r="D111" s="373"/>
      <c r="E111" s="373"/>
      <c r="F111" s="373"/>
      <c r="G111" s="373"/>
      <c r="H111" s="373"/>
      <c r="I111" s="373"/>
      <c r="J111" s="373"/>
      <c r="K111" s="373"/>
      <c r="L111" s="93">
        <v>808227.15</v>
      </c>
      <c r="M111" s="91"/>
      <c r="N111" s="92">
        <v>19989883.07</v>
      </c>
      <c r="AN111" s="47"/>
      <c r="AP111" s="47" t="s">
        <v>95</v>
      </c>
    </row>
    <row r="112" spans="1:42" s="4" customFormat="1" ht="13.5" hidden="1" customHeight="1" x14ac:dyDescent="0.25">
      <c r="B112" s="74"/>
      <c r="C112" s="72"/>
      <c r="D112" s="72"/>
      <c r="E112" s="72"/>
      <c r="F112" s="72"/>
      <c r="G112" s="72"/>
      <c r="H112" s="72"/>
      <c r="I112" s="72"/>
      <c r="J112" s="72"/>
      <c r="K112" s="72"/>
      <c r="L112" s="93"/>
      <c r="M112" s="94"/>
      <c r="N112" s="95"/>
    </row>
    <row r="113" spans="1:46" s="4" customFormat="1" ht="26.25" customHeight="1" x14ac:dyDescent="0.25">
      <c r="A113" s="96"/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</row>
    <row r="114" spans="1:46" s="8" customFormat="1" ht="15" x14ac:dyDescent="0.25">
      <c r="A114" s="6"/>
      <c r="B114" s="98" t="s">
        <v>96</v>
      </c>
      <c r="C114" s="370"/>
      <c r="D114" s="370"/>
      <c r="E114" s="370"/>
      <c r="F114" s="370"/>
      <c r="G114" s="370"/>
      <c r="H114" s="371" t="s">
        <v>97</v>
      </c>
      <c r="I114" s="371"/>
      <c r="J114" s="371"/>
      <c r="K114" s="371"/>
      <c r="L114" s="371"/>
      <c r="M114" s="4"/>
      <c r="N114" s="4"/>
      <c r="O114" s="4"/>
      <c r="P114" s="4"/>
      <c r="Q114" s="4"/>
      <c r="R114" s="4"/>
      <c r="S114" s="4"/>
      <c r="T114" s="4"/>
      <c r="U114" s="4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 t="s">
        <v>10</v>
      </c>
      <c r="AR114" s="12" t="s">
        <v>97</v>
      </c>
      <c r="AS114" s="12"/>
      <c r="AT114" s="12"/>
    </row>
    <row r="115" spans="1:46" s="99" customFormat="1" ht="16.5" customHeight="1" x14ac:dyDescent="0.25">
      <c r="A115" s="10"/>
      <c r="B115" s="98"/>
      <c r="C115" s="369" t="s">
        <v>98</v>
      </c>
      <c r="D115" s="369"/>
      <c r="E115" s="369"/>
      <c r="F115" s="369"/>
      <c r="G115" s="369"/>
      <c r="H115" s="369"/>
      <c r="I115" s="369"/>
      <c r="J115" s="369"/>
      <c r="K115" s="369"/>
      <c r="L115" s="369"/>
      <c r="V115" s="100"/>
      <c r="W115" s="100"/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  <c r="AR115" s="100"/>
      <c r="AS115" s="100"/>
      <c r="AT115" s="100"/>
    </row>
    <row r="116" spans="1:46" s="8" customFormat="1" ht="15" x14ac:dyDescent="0.25">
      <c r="A116" s="6"/>
      <c r="B116" s="98" t="s">
        <v>99</v>
      </c>
      <c r="C116" s="370"/>
      <c r="D116" s="370"/>
      <c r="E116" s="370"/>
      <c r="F116" s="370"/>
      <c r="G116" s="370"/>
      <c r="H116" s="371" t="s">
        <v>100</v>
      </c>
      <c r="I116" s="371"/>
      <c r="J116" s="371"/>
      <c r="K116" s="371"/>
      <c r="L116" s="371"/>
      <c r="M116" s="4"/>
      <c r="N116" s="4"/>
      <c r="O116" s="4"/>
      <c r="P116" s="4"/>
      <c r="Q116" s="4"/>
      <c r="R116" s="4"/>
      <c r="S116" s="4"/>
      <c r="T116" s="4"/>
      <c r="U116" s="4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 t="s">
        <v>10</v>
      </c>
      <c r="AT116" s="12" t="s">
        <v>100</v>
      </c>
    </row>
    <row r="117" spans="1:46" s="99" customFormat="1" ht="16.5" customHeight="1" x14ac:dyDescent="0.25">
      <c r="A117" s="10"/>
      <c r="C117" s="369" t="s">
        <v>98</v>
      </c>
      <c r="D117" s="369"/>
      <c r="E117" s="369"/>
      <c r="F117" s="369"/>
      <c r="G117" s="369"/>
      <c r="H117" s="369"/>
      <c r="I117" s="369"/>
      <c r="J117" s="369"/>
      <c r="K117" s="369"/>
      <c r="L117" s="369"/>
      <c r="V117" s="100"/>
      <c r="W117" s="100"/>
      <c r="X117" s="100"/>
      <c r="Y117" s="100"/>
      <c r="Z117" s="100"/>
      <c r="AA117" s="100"/>
      <c r="AB117" s="100"/>
      <c r="AC117" s="100"/>
      <c r="AD117" s="100"/>
      <c r="AE117" s="100"/>
      <c r="AF117" s="100"/>
      <c r="AG117" s="100"/>
      <c r="AH117" s="100"/>
      <c r="AI117" s="100"/>
      <c r="AJ117" s="100"/>
      <c r="AK117" s="100"/>
      <c r="AL117" s="100"/>
      <c r="AM117" s="100"/>
      <c r="AN117" s="100"/>
      <c r="AO117" s="100"/>
      <c r="AP117" s="100"/>
      <c r="AQ117" s="100"/>
      <c r="AR117" s="100"/>
      <c r="AS117" s="100"/>
      <c r="AT117" s="100"/>
    </row>
    <row r="118" spans="1:46" s="8" customFormat="1" ht="19.5" customHeight="1" x14ac:dyDescent="0.2">
      <c r="A118" s="6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</row>
    <row r="119" spans="1:46" s="4" customFormat="1" ht="22.5" customHeight="1" x14ac:dyDescent="0.25">
      <c r="A119" s="368" t="s">
        <v>101</v>
      </c>
      <c r="B119" s="368"/>
      <c r="C119" s="368"/>
      <c r="D119" s="368"/>
      <c r="E119" s="368"/>
      <c r="F119" s="368"/>
      <c r="G119" s="368"/>
      <c r="H119" s="368"/>
      <c r="I119" s="368"/>
      <c r="J119" s="368"/>
      <c r="K119" s="368"/>
      <c r="L119" s="368"/>
      <c r="M119" s="368"/>
      <c r="N119" s="368"/>
      <c r="O119" s="75"/>
      <c r="P119" s="75"/>
    </row>
    <row r="120" spans="1:46" s="4" customFormat="1" ht="12.75" customHeight="1" x14ac:dyDescent="0.25">
      <c r="A120" s="368" t="s">
        <v>102</v>
      </c>
      <c r="B120" s="368"/>
      <c r="C120" s="368"/>
      <c r="D120" s="368"/>
      <c r="E120" s="368"/>
      <c r="F120" s="368"/>
      <c r="G120" s="368"/>
      <c r="H120" s="368"/>
      <c r="I120" s="368"/>
      <c r="J120" s="368"/>
      <c r="K120" s="368"/>
      <c r="L120" s="368"/>
      <c r="M120" s="368"/>
      <c r="N120" s="368"/>
      <c r="O120" s="75"/>
      <c r="P120" s="75"/>
    </row>
    <row r="121" spans="1:46" s="4" customFormat="1" ht="12.75" customHeight="1" x14ac:dyDescent="0.25">
      <c r="A121" s="368" t="s">
        <v>103</v>
      </c>
      <c r="B121" s="368"/>
      <c r="C121" s="368"/>
      <c r="D121" s="368"/>
      <c r="E121" s="368"/>
      <c r="F121" s="368"/>
      <c r="G121" s="368"/>
      <c r="H121" s="368"/>
      <c r="I121" s="368"/>
      <c r="J121" s="368"/>
      <c r="K121" s="368"/>
      <c r="L121" s="368"/>
      <c r="M121" s="368"/>
      <c r="N121" s="368"/>
      <c r="O121" s="75"/>
      <c r="P121" s="75"/>
    </row>
    <row r="122" spans="1:46" s="4" customFormat="1" ht="19.5" customHeight="1" x14ac:dyDescent="0.25"/>
    <row r="123" spans="1:46" s="4" customFormat="1" ht="15" x14ac:dyDescent="0.25">
      <c r="B123" s="102"/>
      <c r="D123" s="102"/>
      <c r="F123" s="102"/>
    </row>
  </sheetData>
  <mergeCells count="114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72:N72"/>
    <mergeCell ref="C73:E73"/>
    <mergeCell ref="C74:E74"/>
    <mergeCell ref="C75:E75"/>
    <mergeCell ref="C76:E76"/>
    <mergeCell ref="C67:E67"/>
    <mergeCell ref="C68:E68"/>
    <mergeCell ref="C69:N69"/>
    <mergeCell ref="C70:E70"/>
    <mergeCell ref="C71:E71"/>
    <mergeCell ref="C82:E82"/>
    <mergeCell ref="C83:E83"/>
    <mergeCell ref="C84:E84"/>
    <mergeCell ref="C85:E85"/>
    <mergeCell ref="C88:K88"/>
    <mergeCell ref="C77:E77"/>
    <mergeCell ref="C78:E78"/>
    <mergeCell ref="C79:E79"/>
    <mergeCell ref="C80:E80"/>
    <mergeCell ref="C81:E81"/>
    <mergeCell ref="C94:K94"/>
    <mergeCell ref="C95:K95"/>
    <mergeCell ref="C96:K96"/>
    <mergeCell ref="C97:K97"/>
    <mergeCell ref="C98:K98"/>
    <mergeCell ref="C89:K89"/>
    <mergeCell ref="C90:K90"/>
    <mergeCell ref="C91:K91"/>
    <mergeCell ref="C92:K92"/>
    <mergeCell ref="C93:K93"/>
    <mergeCell ref="C104:K104"/>
    <mergeCell ref="C105:K105"/>
    <mergeCell ref="C106:K106"/>
    <mergeCell ref="C107:K107"/>
    <mergeCell ref="C108:K108"/>
    <mergeCell ref="C99:K99"/>
    <mergeCell ref="C100:K100"/>
    <mergeCell ref="C101:K101"/>
    <mergeCell ref="C102:K102"/>
    <mergeCell ref="C103:K103"/>
    <mergeCell ref="A120:N120"/>
    <mergeCell ref="A121:N121"/>
    <mergeCell ref="C115:L115"/>
    <mergeCell ref="C116:G116"/>
    <mergeCell ref="H116:L116"/>
    <mergeCell ref="C117:L117"/>
    <mergeCell ref="A119:N119"/>
    <mergeCell ref="C109:K109"/>
    <mergeCell ref="C110:K110"/>
    <mergeCell ref="C111:K111"/>
    <mergeCell ref="C114:G114"/>
    <mergeCell ref="H114:L11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122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268"/>
  <sheetViews>
    <sheetView topLeftCell="A13" workbookViewId="0">
      <selection activeCell="C53" sqref="C53:E5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2" width="101.140625" style="3" hidden="1" customWidth="1"/>
    <col min="43" max="43" width="58.7109375" style="3" hidden="1" customWidth="1"/>
    <col min="44" max="44" width="55.28515625" style="3" hidden="1" customWidth="1"/>
    <col min="45" max="45" width="58.7109375" style="3" hidden="1" customWidth="1"/>
    <col min="46" max="46" width="55.28515625" style="3" hidden="1" customWidth="1"/>
    <col min="47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391" t="s">
        <v>3</v>
      </c>
      <c r="H5" s="391"/>
      <c r="I5" s="391"/>
      <c r="J5" s="391"/>
      <c r="K5" s="391"/>
      <c r="L5" s="391"/>
      <c r="M5" s="391"/>
      <c r="N5" s="391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396" t="s">
        <v>5</v>
      </c>
      <c r="H6" s="396"/>
      <c r="I6" s="396"/>
      <c r="J6" s="396"/>
      <c r="K6" s="396"/>
      <c r="L6" s="396"/>
      <c r="M6" s="396"/>
      <c r="N6" s="396"/>
      <c r="V6" s="12" t="s">
        <v>5</v>
      </c>
    </row>
    <row r="7" spans="1:29" s="4" customFormat="1" ht="101.25" customHeight="1" x14ac:dyDescent="0.25">
      <c r="A7" s="353" t="s">
        <v>6</v>
      </c>
      <c r="B7" s="353"/>
      <c r="C7" s="353"/>
      <c r="D7" s="353"/>
      <c r="E7" s="353"/>
      <c r="F7" s="353"/>
      <c r="G7" s="396" t="s">
        <v>7</v>
      </c>
      <c r="H7" s="396"/>
      <c r="I7" s="396"/>
      <c r="J7" s="396"/>
      <c r="K7" s="396"/>
      <c r="L7" s="396"/>
      <c r="M7" s="396"/>
      <c r="N7" s="39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398" t="s">
        <v>8</v>
      </c>
      <c r="B8" s="398"/>
      <c r="C8" s="398"/>
      <c r="D8" s="398"/>
      <c r="E8" s="398"/>
      <c r="F8" s="398"/>
      <c r="G8" s="396" t="s">
        <v>3777</v>
      </c>
      <c r="H8" s="396"/>
      <c r="I8" s="396"/>
      <c r="J8" s="396"/>
      <c r="K8" s="396"/>
      <c r="L8" s="396"/>
      <c r="M8" s="396"/>
      <c r="N8" s="396"/>
      <c r="P8" s="13" t="s">
        <v>9</v>
      </c>
      <c r="Q8" s="13" t="s">
        <v>3777</v>
      </c>
      <c r="R8" s="14"/>
      <c r="S8" s="14"/>
      <c r="T8" s="14"/>
      <c r="U8" s="14"/>
      <c r="X8" s="12" t="s">
        <v>3777</v>
      </c>
    </row>
    <row r="9" spans="1:29" s="4" customFormat="1" ht="33.75" customHeight="1" x14ac:dyDescent="0.25">
      <c r="A9" s="353" t="s">
        <v>11</v>
      </c>
      <c r="B9" s="353"/>
      <c r="C9" s="353"/>
      <c r="D9" s="353"/>
      <c r="E9" s="353"/>
      <c r="F9" s="353"/>
      <c r="G9" s="396"/>
      <c r="H9" s="396"/>
      <c r="I9" s="396"/>
      <c r="J9" s="396"/>
      <c r="K9" s="396"/>
      <c r="L9" s="396"/>
      <c r="M9" s="396"/>
      <c r="N9" s="39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397" t="s">
        <v>12</v>
      </c>
      <c r="B10" s="397"/>
      <c r="C10" s="397"/>
      <c r="D10" s="397"/>
      <c r="E10" s="397"/>
      <c r="F10" s="397"/>
      <c r="G10" s="396" t="s">
        <v>13</v>
      </c>
      <c r="H10" s="396"/>
      <c r="I10" s="396"/>
      <c r="J10" s="396"/>
      <c r="K10" s="396"/>
      <c r="L10" s="396"/>
      <c r="M10" s="396"/>
      <c r="N10" s="396"/>
      <c r="Z10" s="12" t="s">
        <v>13</v>
      </c>
    </row>
    <row r="11" spans="1:29" s="4" customFormat="1" ht="15" x14ac:dyDescent="0.25">
      <c r="A11" s="397" t="s">
        <v>14</v>
      </c>
      <c r="B11" s="397"/>
      <c r="C11" s="397"/>
      <c r="D11" s="397"/>
      <c r="E11" s="397"/>
      <c r="F11" s="397"/>
      <c r="G11" s="396"/>
      <c r="H11" s="396"/>
      <c r="I11" s="396"/>
      <c r="J11" s="396"/>
      <c r="K11" s="396"/>
      <c r="L11" s="396"/>
      <c r="M11" s="396"/>
      <c r="N11" s="39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394" t="s">
        <v>321</v>
      </c>
      <c r="B13" s="394"/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AB13" s="12" t="s">
        <v>321</v>
      </c>
    </row>
    <row r="14" spans="1:29" s="4" customFormat="1" ht="15" x14ac:dyDescent="0.25">
      <c r="A14" s="390" t="s">
        <v>16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394" t="s">
        <v>206</v>
      </c>
      <c r="B16" s="394"/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AC16" s="12" t="s">
        <v>206</v>
      </c>
    </row>
    <row r="17" spans="1:31" s="4" customFormat="1" ht="15" x14ac:dyDescent="0.25">
      <c r="A17" s="390" t="s">
        <v>18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25">
      <c r="A18" s="395" t="s">
        <v>3778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389" t="s">
        <v>3779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AD20" s="12" t="s">
        <v>3779</v>
      </c>
    </row>
    <row r="21" spans="1:31" s="4" customFormat="1" ht="12" customHeight="1" x14ac:dyDescent="0.25">
      <c r="A21" s="390" t="s">
        <v>21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391" t="s">
        <v>3073</v>
      </c>
      <c r="C23" s="391"/>
      <c r="D23" s="391"/>
      <c r="E23" s="391"/>
      <c r="F23" s="39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392" t="s">
        <v>27</v>
      </c>
      <c r="C24" s="392"/>
      <c r="D24" s="392"/>
      <c r="E24" s="392"/>
      <c r="F24" s="392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393" t="s">
        <v>29</v>
      </c>
      <c r="E26" s="393"/>
      <c r="F26" s="393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1585.12</v>
      </c>
      <c r="D28" s="26" t="s">
        <v>3780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467.31</v>
      </c>
      <c r="D30" s="26" t="s">
        <v>3781</v>
      </c>
      <c r="E30" s="27" t="s">
        <v>32</v>
      </c>
      <c r="G30" s="8" t="s">
        <v>36</v>
      </c>
      <c r="I30" s="8"/>
      <c r="J30" s="8"/>
      <c r="K30" s="8"/>
      <c r="L30" s="25">
        <v>295.88</v>
      </c>
      <c r="M30" s="33" t="s">
        <v>3782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1117.82</v>
      </c>
      <c r="D31" s="34" t="s">
        <v>3783</v>
      </c>
      <c r="E31" s="27" t="s">
        <v>32</v>
      </c>
      <c r="G31" s="8" t="s">
        <v>39</v>
      </c>
      <c r="I31" s="8"/>
      <c r="J31" s="8"/>
      <c r="K31" s="8"/>
      <c r="L31" s="386">
        <v>905.23</v>
      </c>
      <c r="M31" s="386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35</v>
      </c>
      <c r="E32" s="27" t="s">
        <v>32</v>
      </c>
      <c r="G32" s="8" t="s">
        <v>42</v>
      </c>
      <c r="I32" s="8"/>
      <c r="J32" s="8"/>
      <c r="K32" s="8"/>
      <c r="L32" s="386">
        <v>309.66000000000003</v>
      </c>
      <c r="M32" s="386"/>
      <c r="N32" s="27" t="s">
        <v>40</v>
      </c>
    </row>
    <row r="33" spans="1:37" s="4" customFormat="1" ht="12" customHeight="1" x14ac:dyDescent="0.25">
      <c r="A33" s="6"/>
      <c r="B33" s="32" t="s">
        <v>43</v>
      </c>
      <c r="C33" s="25">
        <v>0</v>
      </c>
      <c r="D33" s="26" t="s">
        <v>35</v>
      </c>
      <c r="E33" s="27" t="s">
        <v>32</v>
      </c>
      <c r="G33" s="8"/>
      <c r="H33" s="8"/>
      <c r="I33" s="8"/>
      <c r="J33" s="8"/>
      <c r="K33" s="8"/>
      <c r="L33" s="387" t="s">
        <v>44</v>
      </c>
      <c r="M33" s="387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388" t="s">
        <v>45</v>
      </c>
      <c r="B35" s="384" t="s">
        <v>46</v>
      </c>
      <c r="C35" s="384" t="s">
        <v>47</v>
      </c>
      <c r="D35" s="384"/>
      <c r="E35" s="384"/>
      <c r="F35" s="384" t="s">
        <v>48</v>
      </c>
      <c r="G35" s="384" t="s">
        <v>49</v>
      </c>
      <c r="H35" s="384"/>
      <c r="I35" s="384"/>
      <c r="J35" s="384" t="s">
        <v>50</v>
      </c>
      <c r="K35" s="384"/>
      <c r="L35" s="384"/>
      <c r="M35" s="384" t="s">
        <v>51</v>
      </c>
      <c r="N35" s="384" t="s">
        <v>52</v>
      </c>
    </row>
    <row r="36" spans="1:37" s="4" customFormat="1" ht="28.5" customHeight="1" x14ac:dyDescent="0.25">
      <c r="A36" s="388"/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</row>
    <row r="37" spans="1:37" s="4" customFormat="1" ht="22.5" x14ac:dyDescent="0.25">
      <c r="A37" s="388"/>
      <c r="B37" s="384"/>
      <c r="C37" s="384"/>
      <c r="D37" s="384"/>
      <c r="E37" s="384"/>
      <c r="F37" s="384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384"/>
      <c r="N37" s="384"/>
    </row>
    <row r="38" spans="1:37" s="4" customFormat="1" ht="15" x14ac:dyDescent="0.25">
      <c r="A38" s="37">
        <v>1</v>
      </c>
      <c r="B38" s="38">
        <v>2</v>
      </c>
      <c r="C38" s="385">
        <v>3</v>
      </c>
      <c r="D38" s="385"/>
      <c r="E38" s="38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378" t="s">
        <v>3784</v>
      </c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80"/>
      <c r="AF39" s="39" t="s">
        <v>3784</v>
      </c>
    </row>
    <row r="40" spans="1:37" s="4" customFormat="1" ht="34.5" x14ac:dyDescent="0.25">
      <c r="A40" s="40" t="s">
        <v>58</v>
      </c>
      <c r="B40" s="41" t="s">
        <v>3146</v>
      </c>
      <c r="C40" s="374" t="s">
        <v>3785</v>
      </c>
      <c r="D40" s="374"/>
      <c r="E40" s="374"/>
      <c r="F40" s="42" t="s">
        <v>716</v>
      </c>
      <c r="G40" s="43">
        <v>10.4398</v>
      </c>
      <c r="H40" s="44">
        <v>1</v>
      </c>
      <c r="I40" s="110">
        <v>10.4398</v>
      </c>
      <c r="J40" s="45"/>
      <c r="K40" s="43"/>
      <c r="L40" s="45"/>
      <c r="M40" s="43"/>
      <c r="N40" s="46"/>
      <c r="AF40" s="39"/>
      <c r="AG40" s="47" t="s">
        <v>3785</v>
      </c>
    </row>
    <row r="41" spans="1:37" s="4" customFormat="1" ht="15" x14ac:dyDescent="0.25">
      <c r="A41" s="69"/>
      <c r="B41" s="50"/>
      <c r="C41" s="372" t="s">
        <v>3786</v>
      </c>
      <c r="D41" s="372"/>
      <c r="E41" s="372"/>
      <c r="F41" s="372"/>
      <c r="G41" s="372"/>
      <c r="H41" s="372"/>
      <c r="I41" s="372"/>
      <c r="J41" s="372"/>
      <c r="K41" s="372"/>
      <c r="L41" s="372"/>
      <c r="M41" s="372"/>
      <c r="N41" s="377"/>
      <c r="AF41" s="39"/>
      <c r="AG41" s="47"/>
      <c r="AH41" s="3" t="s">
        <v>3786</v>
      </c>
    </row>
    <row r="42" spans="1:37" s="4" customFormat="1" ht="23.25" x14ac:dyDescent="0.25">
      <c r="A42" s="103"/>
      <c r="B42" s="49" t="s">
        <v>3787</v>
      </c>
      <c r="C42" s="368" t="s">
        <v>3788</v>
      </c>
      <c r="D42" s="368"/>
      <c r="E42" s="368"/>
      <c r="F42" s="368"/>
      <c r="G42" s="368"/>
      <c r="H42" s="368"/>
      <c r="I42" s="368"/>
      <c r="J42" s="368"/>
      <c r="K42" s="368"/>
      <c r="L42" s="368"/>
      <c r="M42" s="368"/>
      <c r="N42" s="376"/>
      <c r="AF42" s="39"/>
      <c r="AG42" s="47"/>
      <c r="AI42" s="3" t="s">
        <v>3788</v>
      </c>
    </row>
    <row r="43" spans="1:37" s="4" customFormat="1" ht="22.5" x14ac:dyDescent="0.25">
      <c r="A43" s="103"/>
      <c r="B43" s="49" t="s">
        <v>217</v>
      </c>
      <c r="C43" s="368" t="s">
        <v>3789</v>
      </c>
      <c r="D43" s="368"/>
      <c r="E43" s="368"/>
      <c r="F43" s="368"/>
      <c r="G43" s="368"/>
      <c r="H43" s="368"/>
      <c r="I43" s="368"/>
      <c r="J43" s="368"/>
      <c r="K43" s="368"/>
      <c r="L43" s="368"/>
      <c r="M43" s="368"/>
      <c r="N43" s="376"/>
      <c r="AF43" s="39"/>
      <c r="AG43" s="47"/>
      <c r="AI43" s="3" t="s">
        <v>3789</v>
      </c>
    </row>
    <row r="44" spans="1:37" s="4" customFormat="1" ht="15" x14ac:dyDescent="0.25">
      <c r="A44" s="48"/>
      <c r="B44" s="49" t="s">
        <v>58</v>
      </c>
      <c r="C44" s="372" t="s">
        <v>62</v>
      </c>
      <c r="D44" s="372"/>
      <c r="E44" s="372"/>
      <c r="F44" s="51"/>
      <c r="G44" s="52"/>
      <c r="H44" s="52"/>
      <c r="I44" s="52"/>
      <c r="J44" s="53">
        <v>645.5</v>
      </c>
      <c r="K44" s="109">
        <v>0.34499999999999997</v>
      </c>
      <c r="L44" s="107">
        <v>2324.92</v>
      </c>
      <c r="M44" s="54">
        <v>34.96</v>
      </c>
      <c r="N44" s="55">
        <v>81279.199999999997</v>
      </c>
      <c r="AF44" s="39"/>
      <c r="AG44" s="47"/>
      <c r="AJ44" s="3" t="s">
        <v>62</v>
      </c>
    </row>
    <row r="45" spans="1:37" s="4" customFormat="1" ht="15" x14ac:dyDescent="0.25">
      <c r="A45" s="48"/>
      <c r="B45" s="49" t="s">
        <v>73</v>
      </c>
      <c r="C45" s="372" t="s">
        <v>175</v>
      </c>
      <c r="D45" s="372"/>
      <c r="E45" s="372"/>
      <c r="F45" s="51"/>
      <c r="G45" s="52"/>
      <c r="H45" s="52"/>
      <c r="I45" s="52"/>
      <c r="J45" s="107">
        <v>2588.42</v>
      </c>
      <c r="K45" s="109">
        <v>0.34499999999999997</v>
      </c>
      <c r="L45" s="107">
        <v>9322.7900000000009</v>
      </c>
      <c r="M45" s="52"/>
      <c r="N45" s="58"/>
      <c r="AF45" s="39"/>
      <c r="AG45" s="47"/>
      <c r="AJ45" s="3" t="s">
        <v>175</v>
      </c>
    </row>
    <row r="46" spans="1:37" s="4" customFormat="1" ht="15" x14ac:dyDescent="0.25">
      <c r="A46" s="48"/>
      <c r="B46" s="49" t="s">
        <v>78</v>
      </c>
      <c r="C46" s="372" t="s">
        <v>176</v>
      </c>
      <c r="D46" s="372"/>
      <c r="E46" s="372"/>
      <c r="F46" s="51"/>
      <c r="G46" s="52"/>
      <c r="H46" s="52"/>
      <c r="I46" s="52"/>
      <c r="J46" s="53">
        <v>245.44</v>
      </c>
      <c r="K46" s="104">
        <v>0.3</v>
      </c>
      <c r="L46" s="53">
        <v>768.7</v>
      </c>
      <c r="M46" s="54">
        <v>34.96</v>
      </c>
      <c r="N46" s="55">
        <v>26873.75</v>
      </c>
      <c r="AF46" s="39"/>
      <c r="AG46" s="47"/>
      <c r="AJ46" s="3" t="s">
        <v>176</v>
      </c>
    </row>
    <row r="47" spans="1:37" s="4" customFormat="1" ht="15" x14ac:dyDescent="0.25">
      <c r="A47" s="48"/>
      <c r="B47" s="49" t="s">
        <v>122</v>
      </c>
      <c r="C47" s="372" t="s">
        <v>177</v>
      </c>
      <c r="D47" s="372"/>
      <c r="E47" s="372"/>
      <c r="F47" s="51"/>
      <c r="G47" s="52"/>
      <c r="H47" s="52"/>
      <c r="I47" s="52"/>
      <c r="J47" s="53">
        <v>12.91</v>
      </c>
      <c r="K47" s="63">
        <v>0</v>
      </c>
      <c r="L47" s="53">
        <v>0</v>
      </c>
      <c r="M47" s="52"/>
      <c r="N47" s="58"/>
      <c r="AF47" s="39"/>
      <c r="AG47" s="47"/>
      <c r="AJ47" s="3" t="s">
        <v>177</v>
      </c>
    </row>
    <row r="48" spans="1:37" s="4" customFormat="1" ht="15" x14ac:dyDescent="0.25">
      <c r="A48" s="56"/>
      <c r="B48" s="49"/>
      <c r="C48" s="372" t="s">
        <v>63</v>
      </c>
      <c r="D48" s="372"/>
      <c r="E48" s="372"/>
      <c r="F48" s="51" t="s">
        <v>64</v>
      </c>
      <c r="G48" s="104">
        <v>67.099999999999994</v>
      </c>
      <c r="H48" s="109">
        <v>0.34499999999999997</v>
      </c>
      <c r="I48" s="111">
        <v>241.6761501</v>
      </c>
      <c r="J48" s="57"/>
      <c r="K48" s="52"/>
      <c r="L48" s="57"/>
      <c r="M48" s="52"/>
      <c r="N48" s="58"/>
      <c r="AF48" s="39"/>
      <c r="AG48" s="47"/>
      <c r="AK48" s="3" t="s">
        <v>63</v>
      </c>
    </row>
    <row r="49" spans="1:39" s="4" customFormat="1" ht="15" x14ac:dyDescent="0.25">
      <c r="A49" s="56"/>
      <c r="B49" s="49"/>
      <c r="C49" s="372" t="s">
        <v>178</v>
      </c>
      <c r="D49" s="372"/>
      <c r="E49" s="372"/>
      <c r="F49" s="51" t="s">
        <v>64</v>
      </c>
      <c r="G49" s="54">
        <v>18.190000000000001</v>
      </c>
      <c r="H49" s="104">
        <v>0.3</v>
      </c>
      <c r="I49" s="111">
        <v>56.969988600000001</v>
      </c>
      <c r="J49" s="57"/>
      <c r="K49" s="52"/>
      <c r="L49" s="57"/>
      <c r="M49" s="52"/>
      <c r="N49" s="58"/>
      <c r="AF49" s="39"/>
      <c r="AG49" s="47"/>
      <c r="AK49" s="3" t="s">
        <v>178</v>
      </c>
    </row>
    <row r="50" spans="1:39" s="4" customFormat="1" ht="15" x14ac:dyDescent="0.25">
      <c r="A50" s="48"/>
      <c r="B50" s="49"/>
      <c r="C50" s="375" t="s">
        <v>65</v>
      </c>
      <c r="D50" s="375"/>
      <c r="E50" s="375"/>
      <c r="F50" s="59"/>
      <c r="G50" s="60"/>
      <c r="H50" s="60"/>
      <c r="I50" s="60"/>
      <c r="J50" s="108">
        <v>3246.83</v>
      </c>
      <c r="K50" s="60"/>
      <c r="L50" s="108">
        <v>11647.71</v>
      </c>
      <c r="M50" s="60"/>
      <c r="N50" s="62"/>
      <c r="AF50" s="39"/>
      <c r="AG50" s="47"/>
      <c r="AL50" s="3" t="s">
        <v>65</v>
      </c>
    </row>
    <row r="51" spans="1:39" s="4" customFormat="1" ht="15" x14ac:dyDescent="0.25">
      <c r="A51" s="56"/>
      <c r="B51" s="49"/>
      <c r="C51" s="372" t="s">
        <v>66</v>
      </c>
      <c r="D51" s="372"/>
      <c r="E51" s="372"/>
      <c r="F51" s="51"/>
      <c r="G51" s="52"/>
      <c r="H51" s="52"/>
      <c r="I51" s="52"/>
      <c r="J51" s="57"/>
      <c r="K51" s="52"/>
      <c r="L51" s="107">
        <v>3093.62</v>
      </c>
      <c r="M51" s="52"/>
      <c r="N51" s="55">
        <v>108152.95</v>
      </c>
      <c r="AF51" s="39"/>
      <c r="AG51" s="47"/>
      <c r="AK51" s="3" t="s">
        <v>66</v>
      </c>
    </row>
    <row r="52" spans="1:39" s="4" customFormat="1" ht="23.25" x14ac:dyDescent="0.25">
      <c r="A52" s="56"/>
      <c r="B52" s="49" t="s">
        <v>681</v>
      </c>
      <c r="C52" s="372" t="s">
        <v>682</v>
      </c>
      <c r="D52" s="372"/>
      <c r="E52" s="372"/>
      <c r="F52" s="51" t="s">
        <v>69</v>
      </c>
      <c r="G52" s="63">
        <v>97</v>
      </c>
      <c r="H52" s="52"/>
      <c r="I52" s="63">
        <v>97</v>
      </c>
      <c r="J52" s="57"/>
      <c r="K52" s="52"/>
      <c r="L52" s="107">
        <v>3000.81</v>
      </c>
      <c r="M52" s="52"/>
      <c r="N52" s="55">
        <v>104908.36</v>
      </c>
      <c r="AF52" s="39"/>
      <c r="AG52" s="47"/>
      <c r="AK52" s="3" t="s">
        <v>682</v>
      </c>
    </row>
    <row r="53" spans="1:39" s="4" customFormat="1" ht="23.25" x14ac:dyDescent="0.25">
      <c r="A53" s="56"/>
      <c r="B53" s="49" t="s">
        <v>683</v>
      </c>
      <c r="C53" s="372" t="s">
        <v>684</v>
      </c>
      <c r="D53" s="372"/>
      <c r="E53" s="372"/>
      <c r="F53" s="51" t="s">
        <v>69</v>
      </c>
      <c r="G53" s="63">
        <v>51</v>
      </c>
      <c r="H53" s="52"/>
      <c r="I53" s="63">
        <v>51</v>
      </c>
      <c r="J53" s="57"/>
      <c r="K53" s="52"/>
      <c r="L53" s="107">
        <v>1577.75</v>
      </c>
      <c r="M53" s="52"/>
      <c r="N53" s="55">
        <v>55158</v>
      </c>
      <c r="AF53" s="39"/>
      <c r="AG53" s="47"/>
      <c r="AK53" s="3" t="s">
        <v>684</v>
      </c>
    </row>
    <row r="54" spans="1:39" s="4" customFormat="1" ht="15" x14ac:dyDescent="0.25">
      <c r="A54" s="65"/>
      <c r="B54" s="66"/>
      <c r="C54" s="374" t="s">
        <v>72</v>
      </c>
      <c r="D54" s="374"/>
      <c r="E54" s="374"/>
      <c r="F54" s="42"/>
      <c r="G54" s="43"/>
      <c r="H54" s="43"/>
      <c r="I54" s="43"/>
      <c r="J54" s="45"/>
      <c r="K54" s="43"/>
      <c r="L54" s="105">
        <v>16226.27</v>
      </c>
      <c r="M54" s="60"/>
      <c r="N54" s="46"/>
      <c r="AF54" s="39"/>
      <c r="AG54" s="47"/>
      <c r="AM54" s="47" t="s">
        <v>72</v>
      </c>
    </row>
    <row r="55" spans="1:39" s="4" customFormat="1" ht="23.25" x14ac:dyDescent="0.25">
      <c r="A55" s="40" t="s">
        <v>73</v>
      </c>
      <c r="B55" s="41" t="s">
        <v>3790</v>
      </c>
      <c r="C55" s="374" t="s">
        <v>3791</v>
      </c>
      <c r="D55" s="374"/>
      <c r="E55" s="374"/>
      <c r="F55" s="42" t="s">
        <v>3130</v>
      </c>
      <c r="G55" s="43">
        <v>194</v>
      </c>
      <c r="H55" s="44">
        <v>1</v>
      </c>
      <c r="I55" s="44">
        <v>194</v>
      </c>
      <c r="J55" s="45"/>
      <c r="K55" s="43"/>
      <c r="L55" s="45"/>
      <c r="M55" s="43"/>
      <c r="N55" s="46"/>
      <c r="AF55" s="39"/>
      <c r="AG55" s="47" t="s">
        <v>3791</v>
      </c>
      <c r="AM55" s="47"/>
    </row>
    <row r="56" spans="1:39" s="4" customFormat="1" ht="22.5" x14ac:dyDescent="0.25">
      <c r="A56" s="103"/>
      <c r="B56" s="49" t="s">
        <v>217</v>
      </c>
      <c r="C56" s="368" t="s">
        <v>3789</v>
      </c>
      <c r="D56" s="368"/>
      <c r="E56" s="368"/>
      <c r="F56" s="368"/>
      <c r="G56" s="368"/>
      <c r="H56" s="368"/>
      <c r="I56" s="368"/>
      <c r="J56" s="368"/>
      <c r="K56" s="368"/>
      <c r="L56" s="368"/>
      <c r="M56" s="368"/>
      <c r="N56" s="376"/>
      <c r="AF56" s="39"/>
      <c r="AG56" s="47"/>
      <c r="AI56" s="3" t="s">
        <v>3789</v>
      </c>
      <c r="AM56" s="47"/>
    </row>
    <row r="57" spans="1:39" s="4" customFormat="1" ht="15" x14ac:dyDescent="0.25">
      <c r="A57" s="48"/>
      <c r="B57" s="49" t="s">
        <v>58</v>
      </c>
      <c r="C57" s="372" t="s">
        <v>62</v>
      </c>
      <c r="D57" s="372"/>
      <c r="E57" s="372"/>
      <c r="F57" s="51"/>
      <c r="G57" s="52"/>
      <c r="H57" s="52"/>
      <c r="I57" s="52"/>
      <c r="J57" s="53">
        <v>9.34</v>
      </c>
      <c r="K57" s="54">
        <v>1.1499999999999999</v>
      </c>
      <c r="L57" s="107">
        <v>2083.75</v>
      </c>
      <c r="M57" s="54">
        <v>34.96</v>
      </c>
      <c r="N57" s="55">
        <v>72847.899999999994</v>
      </c>
      <c r="AF57" s="39"/>
      <c r="AG57" s="47"/>
      <c r="AJ57" s="3" t="s">
        <v>62</v>
      </c>
      <c r="AM57" s="47"/>
    </row>
    <row r="58" spans="1:39" s="4" customFormat="1" ht="15" x14ac:dyDescent="0.25">
      <c r="A58" s="48"/>
      <c r="B58" s="49" t="s">
        <v>73</v>
      </c>
      <c r="C58" s="372" t="s">
        <v>175</v>
      </c>
      <c r="D58" s="372"/>
      <c r="E58" s="372"/>
      <c r="F58" s="51"/>
      <c r="G58" s="52"/>
      <c r="H58" s="52"/>
      <c r="I58" s="52"/>
      <c r="J58" s="53">
        <v>57.7</v>
      </c>
      <c r="K58" s="54">
        <v>1.1499999999999999</v>
      </c>
      <c r="L58" s="107">
        <v>12872.87</v>
      </c>
      <c r="M58" s="52"/>
      <c r="N58" s="58"/>
      <c r="AF58" s="39"/>
      <c r="AG58" s="47"/>
      <c r="AJ58" s="3" t="s">
        <v>175</v>
      </c>
      <c r="AM58" s="47"/>
    </row>
    <row r="59" spans="1:39" s="4" customFormat="1" ht="15" x14ac:dyDescent="0.25">
      <c r="A59" s="48"/>
      <c r="B59" s="49" t="s">
        <v>78</v>
      </c>
      <c r="C59" s="372" t="s">
        <v>176</v>
      </c>
      <c r="D59" s="372"/>
      <c r="E59" s="372"/>
      <c r="F59" s="51"/>
      <c r="G59" s="52"/>
      <c r="H59" s="52"/>
      <c r="I59" s="52"/>
      <c r="J59" s="53">
        <v>6.75</v>
      </c>
      <c r="K59" s="52"/>
      <c r="L59" s="107">
        <v>1309.5</v>
      </c>
      <c r="M59" s="54">
        <v>34.96</v>
      </c>
      <c r="N59" s="55">
        <v>45780.12</v>
      </c>
      <c r="AF59" s="39"/>
      <c r="AG59" s="47"/>
      <c r="AJ59" s="3" t="s">
        <v>176</v>
      </c>
      <c r="AM59" s="47"/>
    </row>
    <row r="60" spans="1:39" s="4" customFormat="1" ht="15" x14ac:dyDescent="0.25">
      <c r="A60" s="56"/>
      <c r="B60" s="49"/>
      <c r="C60" s="372" t="s">
        <v>63</v>
      </c>
      <c r="D60" s="372"/>
      <c r="E60" s="372"/>
      <c r="F60" s="51" t="s">
        <v>64</v>
      </c>
      <c r="G60" s="54">
        <v>1.03</v>
      </c>
      <c r="H60" s="54">
        <v>1.1499999999999999</v>
      </c>
      <c r="I60" s="109">
        <v>229.79300000000001</v>
      </c>
      <c r="J60" s="57"/>
      <c r="K60" s="52"/>
      <c r="L60" s="57"/>
      <c r="M60" s="52"/>
      <c r="N60" s="58"/>
      <c r="AF60" s="39"/>
      <c r="AG60" s="47"/>
      <c r="AK60" s="3" t="s">
        <v>63</v>
      </c>
      <c r="AM60" s="47"/>
    </row>
    <row r="61" spans="1:39" s="4" customFormat="1" ht="15" x14ac:dyDescent="0.25">
      <c r="A61" s="56"/>
      <c r="B61" s="49"/>
      <c r="C61" s="372" t="s">
        <v>178</v>
      </c>
      <c r="D61" s="372"/>
      <c r="E61" s="372"/>
      <c r="F61" s="51" t="s">
        <v>64</v>
      </c>
      <c r="G61" s="104">
        <v>0.5</v>
      </c>
      <c r="H61" s="52"/>
      <c r="I61" s="63">
        <v>97</v>
      </c>
      <c r="J61" s="57"/>
      <c r="K61" s="52"/>
      <c r="L61" s="57"/>
      <c r="M61" s="52"/>
      <c r="N61" s="58"/>
      <c r="AF61" s="39"/>
      <c r="AG61" s="47"/>
      <c r="AK61" s="3" t="s">
        <v>178</v>
      </c>
      <c r="AM61" s="47"/>
    </row>
    <row r="62" spans="1:39" s="4" customFormat="1" ht="15" x14ac:dyDescent="0.25">
      <c r="A62" s="48"/>
      <c r="B62" s="49"/>
      <c r="C62" s="375" t="s">
        <v>65</v>
      </c>
      <c r="D62" s="375"/>
      <c r="E62" s="375"/>
      <c r="F62" s="59"/>
      <c r="G62" s="60"/>
      <c r="H62" s="60"/>
      <c r="I62" s="60"/>
      <c r="J62" s="61">
        <v>67.040000000000006</v>
      </c>
      <c r="K62" s="60"/>
      <c r="L62" s="108">
        <v>14956.62</v>
      </c>
      <c r="M62" s="60"/>
      <c r="N62" s="62"/>
      <c r="AF62" s="39"/>
      <c r="AG62" s="47"/>
      <c r="AL62" s="3" t="s">
        <v>65</v>
      </c>
      <c r="AM62" s="47"/>
    </row>
    <row r="63" spans="1:39" s="4" customFormat="1" ht="15" x14ac:dyDescent="0.25">
      <c r="A63" s="56"/>
      <c r="B63" s="49"/>
      <c r="C63" s="372" t="s">
        <v>66</v>
      </c>
      <c r="D63" s="372"/>
      <c r="E63" s="372"/>
      <c r="F63" s="51"/>
      <c r="G63" s="52"/>
      <c r="H63" s="52"/>
      <c r="I63" s="52"/>
      <c r="J63" s="57"/>
      <c r="K63" s="52"/>
      <c r="L63" s="107">
        <v>3393.25</v>
      </c>
      <c r="M63" s="52"/>
      <c r="N63" s="55">
        <v>118628.02</v>
      </c>
      <c r="AF63" s="39"/>
      <c r="AG63" s="47"/>
      <c r="AK63" s="3" t="s">
        <v>66</v>
      </c>
      <c r="AM63" s="47"/>
    </row>
    <row r="64" spans="1:39" s="4" customFormat="1" ht="15" x14ac:dyDescent="0.25">
      <c r="A64" s="56"/>
      <c r="B64" s="49" t="s">
        <v>663</v>
      </c>
      <c r="C64" s="372" t="s">
        <v>664</v>
      </c>
      <c r="D64" s="372"/>
      <c r="E64" s="372"/>
      <c r="F64" s="51" t="s">
        <v>69</v>
      </c>
      <c r="G64" s="63">
        <v>103</v>
      </c>
      <c r="H64" s="52"/>
      <c r="I64" s="63">
        <v>103</v>
      </c>
      <c r="J64" s="57"/>
      <c r="K64" s="52"/>
      <c r="L64" s="107">
        <v>3495.05</v>
      </c>
      <c r="M64" s="52"/>
      <c r="N64" s="55">
        <v>122186.86</v>
      </c>
      <c r="AF64" s="39"/>
      <c r="AG64" s="47"/>
      <c r="AK64" s="3" t="s">
        <v>664</v>
      </c>
      <c r="AM64" s="47"/>
    </row>
    <row r="65" spans="1:39" s="4" customFormat="1" ht="15" x14ac:dyDescent="0.25">
      <c r="A65" s="56"/>
      <c r="B65" s="49" t="s">
        <v>665</v>
      </c>
      <c r="C65" s="372" t="s">
        <v>666</v>
      </c>
      <c r="D65" s="372"/>
      <c r="E65" s="372"/>
      <c r="F65" s="51" t="s">
        <v>69</v>
      </c>
      <c r="G65" s="63">
        <v>60</v>
      </c>
      <c r="H65" s="52"/>
      <c r="I65" s="63">
        <v>60</v>
      </c>
      <c r="J65" s="57"/>
      <c r="K65" s="52"/>
      <c r="L65" s="107">
        <v>2035.95</v>
      </c>
      <c r="M65" s="52"/>
      <c r="N65" s="55">
        <v>71176.81</v>
      </c>
      <c r="AF65" s="39"/>
      <c r="AG65" s="47"/>
      <c r="AK65" s="3" t="s">
        <v>666</v>
      </c>
      <c r="AM65" s="47"/>
    </row>
    <row r="66" spans="1:39" s="4" customFormat="1" ht="15" x14ac:dyDescent="0.25">
      <c r="A66" s="65"/>
      <c r="B66" s="66"/>
      <c r="C66" s="374" t="s">
        <v>72</v>
      </c>
      <c r="D66" s="374"/>
      <c r="E66" s="374"/>
      <c r="F66" s="42"/>
      <c r="G66" s="43"/>
      <c r="H66" s="43"/>
      <c r="I66" s="43"/>
      <c r="J66" s="45"/>
      <c r="K66" s="43"/>
      <c r="L66" s="105">
        <v>20487.62</v>
      </c>
      <c r="M66" s="60"/>
      <c r="N66" s="46"/>
      <c r="AF66" s="39"/>
      <c r="AG66" s="47"/>
      <c r="AM66" s="47" t="s">
        <v>72</v>
      </c>
    </row>
    <row r="67" spans="1:39" s="4" customFormat="1" ht="23.25" x14ac:dyDescent="0.25">
      <c r="A67" s="40" t="s">
        <v>78</v>
      </c>
      <c r="B67" s="41" t="s">
        <v>3184</v>
      </c>
      <c r="C67" s="374" t="s">
        <v>3792</v>
      </c>
      <c r="D67" s="374"/>
      <c r="E67" s="374"/>
      <c r="F67" s="42" t="s">
        <v>61</v>
      </c>
      <c r="G67" s="43">
        <v>142</v>
      </c>
      <c r="H67" s="44">
        <v>1</v>
      </c>
      <c r="I67" s="44">
        <v>142</v>
      </c>
      <c r="J67" s="45"/>
      <c r="K67" s="43"/>
      <c r="L67" s="45"/>
      <c r="M67" s="43"/>
      <c r="N67" s="46"/>
      <c r="AF67" s="39"/>
      <c r="AG67" s="47" t="s">
        <v>3792</v>
      </c>
      <c r="AM67" s="47"/>
    </row>
    <row r="68" spans="1:39" s="4" customFormat="1" ht="15" x14ac:dyDescent="0.25">
      <c r="A68" s="69"/>
      <c r="B68" s="50"/>
      <c r="C68" s="372" t="s">
        <v>3793</v>
      </c>
      <c r="D68" s="372"/>
      <c r="E68" s="372"/>
      <c r="F68" s="372"/>
      <c r="G68" s="372"/>
      <c r="H68" s="372"/>
      <c r="I68" s="372"/>
      <c r="J68" s="372"/>
      <c r="K68" s="372"/>
      <c r="L68" s="372"/>
      <c r="M68" s="372"/>
      <c r="N68" s="377"/>
      <c r="AF68" s="39"/>
      <c r="AG68" s="47"/>
      <c r="AH68" s="3" t="s">
        <v>3793</v>
      </c>
      <c r="AM68" s="47"/>
    </row>
    <row r="69" spans="1:39" s="4" customFormat="1" ht="23.25" x14ac:dyDescent="0.25">
      <c r="A69" s="103"/>
      <c r="B69" s="49" t="s">
        <v>3787</v>
      </c>
      <c r="C69" s="368" t="s">
        <v>3788</v>
      </c>
      <c r="D69" s="368"/>
      <c r="E69" s="368"/>
      <c r="F69" s="368"/>
      <c r="G69" s="368"/>
      <c r="H69" s="368"/>
      <c r="I69" s="368"/>
      <c r="J69" s="368"/>
      <c r="K69" s="368"/>
      <c r="L69" s="368"/>
      <c r="M69" s="368"/>
      <c r="N69" s="376"/>
      <c r="AF69" s="39"/>
      <c r="AG69" s="47"/>
      <c r="AI69" s="3" t="s">
        <v>3788</v>
      </c>
      <c r="AM69" s="47"/>
    </row>
    <row r="70" spans="1:39" s="4" customFormat="1" ht="22.5" x14ac:dyDescent="0.25">
      <c r="A70" s="103"/>
      <c r="B70" s="49" t="s">
        <v>217</v>
      </c>
      <c r="C70" s="368" t="s">
        <v>3789</v>
      </c>
      <c r="D70" s="368"/>
      <c r="E70" s="368"/>
      <c r="F70" s="368"/>
      <c r="G70" s="368"/>
      <c r="H70" s="368"/>
      <c r="I70" s="368"/>
      <c r="J70" s="368"/>
      <c r="K70" s="368"/>
      <c r="L70" s="368"/>
      <c r="M70" s="368"/>
      <c r="N70" s="376"/>
      <c r="AF70" s="39"/>
      <c r="AG70" s="47"/>
      <c r="AI70" s="3" t="s">
        <v>3789</v>
      </c>
      <c r="AM70" s="47"/>
    </row>
    <row r="71" spans="1:39" s="4" customFormat="1" ht="15" x14ac:dyDescent="0.25">
      <c r="A71" s="48"/>
      <c r="B71" s="49" t="s">
        <v>58</v>
      </c>
      <c r="C71" s="372" t="s">
        <v>62</v>
      </c>
      <c r="D71" s="372"/>
      <c r="E71" s="372"/>
      <c r="F71" s="51"/>
      <c r="G71" s="52"/>
      <c r="H71" s="52"/>
      <c r="I71" s="52"/>
      <c r="J71" s="53">
        <v>18.8</v>
      </c>
      <c r="K71" s="109">
        <v>0.34499999999999997</v>
      </c>
      <c r="L71" s="53">
        <v>921.01</v>
      </c>
      <c r="M71" s="54">
        <v>34.96</v>
      </c>
      <c r="N71" s="55">
        <v>32198.51</v>
      </c>
      <c r="AF71" s="39"/>
      <c r="AG71" s="47"/>
      <c r="AJ71" s="3" t="s">
        <v>62</v>
      </c>
      <c r="AM71" s="47"/>
    </row>
    <row r="72" spans="1:39" s="4" customFormat="1" ht="15" x14ac:dyDescent="0.25">
      <c r="A72" s="48"/>
      <c r="B72" s="49" t="s">
        <v>73</v>
      </c>
      <c r="C72" s="372" t="s">
        <v>175</v>
      </c>
      <c r="D72" s="372"/>
      <c r="E72" s="372"/>
      <c r="F72" s="51"/>
      <c r="G72" s="52"/>
      <c r="H72" s="52"/>
      <c r="I72" s="52"/>
      <c r="J72" s="53">
        <v>87.43</v>
      </c>
      <c r="K72" s="109">
        <v>0.34499999999999997</v>
      </c>
      <c r="L72" s="107">
        <v>4283.2</v>
      </c>
      <c r="M72" s="52"/>
      <c r="N72" s="58"/>
      <c r="AF72" s="39"/>
      <c r="AG72" s="47"/>
      <c r="AJ72" s="3" t="s">
        <v>175</v>
      </c>
      <c r="AM72" s="47"/>
    </row>
    <row r="73" spans="1:39" s="4" customFormat="1" ht="15" x14ac:dyDescent="0.25">
      <c r="A73" s="48"/>
      <c r="B73" s="49" t="s">
        <v>78</v>
      </c>
      <c r="C73" s="372" t="s">
        <v>176</v>
      </c>
      <c r="D73" s="372"/>
      <c r="E73" s="372"/>
      <c r="F73" s="51"/>
      <c r="G73" s="52"/>
      <c r="H73" s="52"/>
      <c r="I73" s="52"/>
      <c r="J73" s="53">
        <v>8.36</v>
      </c>
      <c r="K73" s="104">
        <v>0.3</v>
      </c>
      <c r="L73" s="53">
        <v>356.14</v>
      </c>
      <c r="M73" s="54">
        <v>34.96</v>
      </c>
      <c r="N73" s="55">
        <v>12450.65</v>
      </c>
      <c r="AF73" s="39"/>
      <c r="AG73" s="47"/>
      <c r="AJ73" s="3" t="s">
        <v>176</v>
      </c>
      <c r="AM73" s="47"/>
    </row>
    <row r="74" spans="1:39" s="4" customFormat="1" ht="15" x14ac:dyDescent="0.25">
      <c r="A74" s="48"/>
      <c r="B74" s="49" t="s">
        <v>122</v>
      </c>
      <c r="C74" s="372" t="s">
        <v>177</v>
      </c>
      <c r="D74" s="372"/>
      <c r="E74" s="372"/>
      <c r="F74" s="51"/>
      <c r="G74" s="52"/>
      <c r="H74" s="52"/>
      <c r="I74" s="52"/>
      <c r="J74" s="53">
        <v>6.1</v>
      </c>
      <c r="K74" s="63">
        <v>0</v>
      </c>
      <c r="L74" s="53">
        <v>0</v>
      </c>
      <c r="M74" s="52"/>
      <c r="N74" s="58"/>
      <c r="AF74" s="39"/>
      <c r="AG74" s="47"/>
      <c r="AJ74" s="3" t="s">
        <v>177</v>
      </c>
      <c r="AM74" s="47"/>
    </row>
    <row r="75" spans="1:39" s="4" customFormat="1" ht="15" x14ac:dyDescent="0.25">
      <c r="A75" s="56"/>
      <c r="B75" s="49"/>
      <c r="C75" s="372" t="s">
        <v>63</v>
      </c>
      <c r="D75" s="372"/>
      <c r="E75" s="372"/>
      <c r="F75" s="51" t="s">
        <v>64</v>
      </c>
      <c r="G75" s="63">
        <v>2</v>
      </c>
      <c r="H75" s="109">
        <v>0.34499999999999997</v>
      </c>
      <c r="I75" s="54">
        <v>97.98</v>
      </c>
      <c r="J75" s="57"/>
      <c r="K75" s="52"/>
      <c r="L75" s="57"/>
      <c r="M75" s="52"/>
      <c r="N75" s="58"/>
      <c r="AF75" s="39"/>
      <c r="AG75" s="47"/>
      <c r="AK75" s="3" t="s">
        <v>63</v>
      </c>
      <c r="AM75" s="47"/>
    </row>
    <row r="76" spans="1:39" s="4" customFormat="1" ht="15" x14ac:dyDescent="0.25">
      <c r="A76" s="56"/>
      <c r="B76" s="49"/>
      <c r="C76" s="372" t="s">
        <v>178</v>
      </c>
      <c r="D76" s="372"/>
      <c r="E76" s="372"/>
      <c r="F76" s="51" t="s">
        <v>64</v>
      </c>
      <c r="G76" s="54">
        <v>0.62</v>
      </c>
      <c r="H76" s="104">
        <v>0.3</v>
      </c>
      <c r="I76" s="109">
        <v>26.411999999999999</v>
      </c>
      <c r="J76" s="57"/>
      <c r="K76" s="52"/>
      <c r="L76" s="57"/>
      <c r="M76" s="52"/>
      <c r="N76" s="58"/>
      <c r="AF76" s="39"/>
      <c r="AG76" s="47"/>
      <c r="AK76" s="3" t="s">
        <v>178</v>
      </c>
      <c r="AM76" s="47"/>
    </row>
    <row r="77" spans="1:39" s="4" customFormat="1" ht="15" x14ac:dyDescent="0.25">
      <c r="A77" s="48"/>
      <c r="B77" s="49"/>
      <c r="C77" s="375" t="s">
        <v>65</v>
      </c>
      <c r="D77" s="375"/>
      <c r="E77" s="375"/>
      <c r="F77" s="59"/>
      <c r="G77" s="60"/>
      <c r="H77" s="60"/>
      <c r="I77" s="60"/>
      <c r="J77" s="61">
        <v>112.33</v>
      </c>
      <c r="K77" s="60"/>
      <c r="L77" s="108">
        <v>5204.21</v>
      </c>
      <c r="M77" s="60"/>
      <c r="N77" s="62"/>
      <c r="AF77" s="39"/>
      <c r="AG77" s="47"/>
      <c r="AL77" s="3" t="s">
        <v>65</v>
      </c>
      <c r="AM77" s="47"/>
    </row>
    <row r="78" spans="1:39" s="4" customFormat="1" ht="15" x14ac:dyDescent="0.25">
      <c r="A78" s="56"/>
      <c r="B78" s="49"/>
      <c r="C78" s="372" t="s">
        <v>66</v>
      </c>
      <c r="D78" s="372"/>
      <c r="E78" s="372"/>
      <c r="F78" s="51"/>
      <c r="G78" s="52"/>
      <c r="H78" s="52"/>
      <c r="I78" s="52"/>
      <c r="J78" s="57"/>
      <c r="K78" s="52"/>
      <c r="L78" s="107">
        <v>1277.1500000000001</v>
      </c>
      <c r="M78" s="52"/>
      <c r="N78" s="55">
        <v>44649.16</v>
      </c>
      <c r="AF78" s="39"/>
      <c r="AG78" s="47"/>
      <c r="AK78" s="3" t="s">
        <v>66</v>
      </c>
      <c r="AM78" s="47"/>
    </row>
    <row r="79" spans="1:39" s="4" customFormat="1" ht="23.25" x14ac:dyDescent="0.25">
      <c r="A79" s="56"/>
      <c r="B79" s="49" t="s">
        <v>681</v>
      </c>
      <c r="C79" s="372" t="s">
        <v>682</v>
      </c>
      <c r="D79" s="372"/>
      <c r="E79" s="372"/>
      <c r="F79" s="51" t="s">
        <v>69</v>
      </c>
      <c r="G79" s="63">
        <v>97</v>
      </c>
      <c r="H79" s="52"/>
      <c r="I79" s="63">
        <v>97</v>
      </c>
      <c r="J79" s="57"/>
      <c r="K79" s="52"/>
      <c r="L79" s="107">
        <v>1238.8399999999999</v>
      </c>
      <c r="M79" s="52"/>
      <c r="N79" s="55">
        <v>43309.69</v>
      </c>
      <c r="AF79" s="39"/>
      <c r="AG79" s="47"/>
      <c r="AK79" s="3" t="s">
        <v>682</v>
      </c>
      <c r="AM79" s="47"/>
    </row>
    <row r="80" spans="1:39" s="4" customFormat="1" ht="23.25" x14ac:dyDescent="0.25">
      <c r="A80" s="56"/>
      <c r="B80" s="49" t="s">
        <v>683</v>
      </c>
      <c r="C80" s="372" t="s">
        <v>684</v>
      </c>
      <c r="D80" s="372"/>
      <c r="E80" s="372"/>
      <c r="F80" s="51" t="s">
        <v>69</v>
      </c>
      <c r="G80" s="63">
        <v>51</v>
      </c>
      <c r="H80" s="52"/>
      <c r="I80" s="63">
        <v>51</v>
      </c>
      <c r="J80" s="57"/>
      <c r="K80" s="52"/>
      <c r="L80" s="53">
        <v>651.35</v>
      </c>
      <c r="M80" s="52"/>
      <c r="N80" s="55">
        <v>22771.07</v>
      </c>
      <c r="AF80" s="39"/>
      <c r="AG80" s="47"/>
      <c r="AK80" s="3" t="s">
        <v>684</v>
      </c>
      <c r="AM80" s="47"/>
    </row>
    <row r="81" spans="1:39" s="4" customFormat="1" ht="15" x14ac:dyDescent="0.25">
      <c r="A81" s="65"/>
      <c r="B81" s="66"/>
      <c r="C81" s="374" t="s">
        <v>72</v>
      </c>
      <c r="D81" s="374"/>
      <c r="E81" s="374"/>
      <c r="F81" s="42"/>
      <c r="G81" s="43"/>
      <c r="H81" s="43"/>
      <c r="I81" s="43"/>
      <c r="J81" s="45"/>
      <c r="K81" s="43"/>
      <c r="L81" s="105">
        <v>7094.4</v>
      </c>
      <c r="M81" s="60"/>
      <c r="N81" s="46"/>
      <c r="AF81" s="39"/>
      <c r="AG81" s="47"/>
      <c r="AM81" s="47" t="s">
        <v>72</v>
      </c>
    </row>
    <row r="82" spans="1:39" s="4" customFormat="1" ht="34.5" x14ac:dyDescent="0.25">
      <c r="A82" s="40" t="s">
        <v>122</v>
      </c>
      <c r="B82" s="41" t="s">
        <v>3146</v>
      </c>
      <c r="C82" s="374" t="s">
        <v>3794</v>
      </c>
      <c r="D82" s="374"/>
      <c r="E82" s="374"/>
      <c r="F82" s="42" t="s">
        <v>716</v>
      </c>
      <c r="G82" s="43">
        <v>0.1</v>
      </c>
      <c r="H82" s="44">
        <v>1</v>
      </c>
      <c r="I82" s="120">
        <v>0.1</v>
      </c>
      <c r="J82" s="45"/>
      <c r="K82" s="43"/>
      <c r="L82" s="45"/>
      <c r="M82" s="43"/>
      <c r="N82" s="46"/>
      <c r="AF82" s="39"/>
      <c r="AG82" s="47" t="s">
        <v>3794</v>
      </c>
      <c r="AM82" s="47"/>
    </row>
    <row r="83" spans="1:39" s="4" customFormat="1" ht="23.25" x14ac:dyDescent="0.25">
      <c r="A83" s="103"/>
      <c r="B83" s="49" t="s">
        <v>3787</v>
      </c>
      <c r="C83" s="368" t="s">
        <v>3788</v>
      </c>
      <c r="D83" s="368"/>
      <c r="E83" s="368"/>
      <c r="F83" s="368"/>
      <c r="G83" s="368"/>
      <c r="H83" s="368"/>
      <c r="I83" s="368"/>
      <c r="J83" s="368"/>
      <c r="K83" s="368"/>
      <c r="L83" s="368"/>
      <c r="M83" s="368"/>
      <c r="N83" s="376"/>
      <c r="AF83" s="39"/>
      <c r="AG83" s="47"/>
      <c r="AI83" s="3" t="s">
        <v>3788</v>
      </c>
      <c r="AM83" s="47"/>
    </row>
    <row r="84" spans="1:39" s="4" customFormat="1" ht="22.5" x14ac:dyDescent="0.25">
      <c r="A84" s="103"/>
      <c r="B84" s="49" t="s">
        <v>217</v>
      </c>
      <c r="C84" s="368" t="s">
        <v>3789</v>
      </c>
      <c r="D84" s="368"/>
      <c r="E84" s="368"/>
      <c r="F84" s="368"/>
      <c r="G84" s="368"/>
      <c r="H84" s="368"/>
      <c r="I84" s="368"/>
      <c r="J84" s="368"/>
      <c r="K84" s="368"/>
      <c r="L84" s="368"/>
      <c r="M84" s="368"/>
      <c r="N84" s="376"/>
      <c r="AF84" s="39"/>
      <c r="AG84" s="47"/>
      <c r="AI84" s="3" t="s">
        <v>3789</v>
      </c>
      <c r="AM84" s="47"/>
    </row>
    <row r="85" spans="1:39" s="4" customFormat="1" ht="15" x14ac:dyDescent="0.25">
      <c r="A85" s="48"/>
      <c r="B85" s="49" t="s">
        <v>58</v>
      </c>
      <c r="C85" s="372" t="s">
        <v>62</v>
      </c>
      <c r="D85" s="372"/>
      <c r="E85" s="372"/>
      <c r="F85" s="51"/>
      <c r="G85" s="52"/>
      <c r="H85" s="52"/>
      <c r="I85" s="52"/>
      <c r="J85" s="53">
        <v>645.5</v>
      </c>
      <c r="K85" s="109">
        <v>0.34499999999999997</v>
      </c>
      <c r="L85" s="53">
        <v>22.27</v>
      </c>
      <c r="M85" s="54">
        <v>34.96</v>
      </c>
      <c r="N85" s="64">
        <v>778.56</v>
      </c>
      <c r="AF85" s="39"/>
      <c r="AG85" s="47"/>
      <c r="AJ85" s="3" t="s">
        <v>62</v>
      </c>
      <c r="AM85" s="47"/>
    </row>
    <row r="86" spans="1:39" s="4" customFormat="1" ht="15" x14ac:dyDescent="0.25">
      <c r="A86" s="48"/>
      <c r="B86" s="49" t="s">
        <v>73</v>
      </c>
      <c r="C86" s="372" t="s">
        <v>175</v>
      </c>
      <c r="D86" s="372"/>
      <c r="E86" s="372"/>
      <c r="F86" s="51"/>
      <c r="G86" s="52"/>
      <c r="H86" s="52"/>
      <c r="I86" s="52"/>
      <c r="J86" s="107">
        <v>2588.42</v>
      </c>
      <c r="K86" s="109">
        <v>0.34499999999999997</v>
      </c>
      <c r="L86" s="53">
        <v>89.3</v>
      </c>
      <c r="M86" s="52"/>
      <c r="N86" s="58"/>
      <c r="AF86" s="39"/>
      <c r="AG86" s="47"/>
      <c r="AJ86" s="3" t="s">
        <v>175</v>
      </c>
      <c r="AM86" s="47"/>
    </row>
    <row r="87" spans="1:39" s="4" customFormat="1" ht="15" x14ac:dyDescent="0.25">
      <c r="A87" s="48"/>
      <c r="B87" s="49" t="s">
        <v>78</v>
      </c>
      <c r="C87" s="372" t="s">
        <v>176</v>
      </c>
      <c r="D87" s="372"/>
      <c r="E87" s="372"/>
      <c r="F87" s="51"/>
      <c r="G87" s="52"/>
      <c r="H87" s="52"/>
      <c r="I87" s="52"/>
      <c r="J87" s="53">
        <v>245.44</v>
      </c>
      <c r="K87" s="104">
        <v>0.3</v>
      </c>
      <c r="L87" s="53">
        <v>7.36</v>
      </c>
      <c r="M87" s="54">
        <v>34.96</v>
      </c>
      <c r="N87" s="64">
        <v>257.31</v>
      </c>
      <c r="AF87" s="39"/>
      <c r="AG87" s="47"/>
      <c r="AJ87" s="3" t="s">
        <v>176</v>
      </c>
      <c r="AM87" s="47"/>
    </row>
    <row r="88" spans="1:39" s="4" customFormat="1" ht="15" x14ac:dyDescent="0.25">
      <c r="A88" s="48"/>
      <c r="B88" s="49" t="s">
        <v>122</v>
      </c>
      <c r="C88" s="372" t="s">
        <v>177</v>
      </c>
      <c r="D88" s="372"/>
      <c r="E88" s="372"/>
      <c r="F88" s="51"/>
      <c r="G88" s="52"/>
      <c r="H88" s="52"/>
      <c r="I88" s="52"/>
      <c r="J88" s="53">
        <v>12.91</v>
      </c>
      <c r="K88" s="63">
        <v>0</v>
      </c>
      <c r="L88" s="53">
        <v>0</v>
      </c>
      <c r="M88" s="52"/>
      <c r="N88" s="58"/>
      <c r="AF88" s="39"/>
      <c r="AG88" s="47"/>
      <c r="AJ88" s="3" t="s">
        <v>177</v>
      </c>
      <c r="AM88" s="47"/>
    </row>
    <row r="89" spans="1:39" s="4" customFormat="1" ht="15" x14ac:dyDescent="0.25">
      <c r="A89" s="56"/>
      <c r="B89" s="49"/>
      <c r="C89" s="372" t="s">
        <v>63</v>
      </c>
      <c r="D89" s="372"/>
      <c r="E89" s="372"/>
      <c r="F89" s="51" t="s">
        <v>64</v>
      </c>
      <c r="G89" s="104">
        <v>67.099999999999994</v>
      </c>
      <c r="H89" s="109">
        <v>0.34499999999999997</v>
      </c>
      <c r="I89" s="114">
        <v>2.3149500000000001</v>
      </c>
      <c r="J89" s="57"/>
      <c r="K89" s="52"/>
      <c r="L89" s="57"/>
      <c r="M89" s="52"/>
      <c r="N89" s="58"/>
      <c r="AF89" s="39"/>
      <c r="AG89" s="47"/>
      <c r="AK89" s="3" t="s">
        <v>63</v>
      </c>
      <c r="AM89" s="47"/>
    </row>
    <row r="90" spans="1:39" s="4" customFormat="1" ht="15" x14ac:dyDescent="0.25">
      <c r="A90" s="56"/>
      <c r="B90" s="49"/>
      <c r="C90" s="372" t="s">
        <v>178</v>
      </c>
      <c r="D90" s="372"/>
      <c r="E90" s="372"/>
      <c r="F90" s="51" t="s">
        <v>64</v>
      </c>
      <c r="G90" s="54">
        <v>18.190000000000001</v>
      </c>
      <c r="H90" s="104">
        <v>0.3</v>
      </c>
      <c r="I90" s="70">
        <v>0.54569999999999996</v>
      </c>
      <c r="J90" s="57"/>
      <c r="K90" s="52"/>
      <c r="L90" s="57"/>
      <c r="M90" s="52"/>
      <c r="N90" s="58"/>
      <c r="AF90" s="39"/>
      <c r="AG90" s="47"/>
      <c r="AK90" s="3" t="s">
        <v>178</v>
      </c>
      <c r="AM90" s="47"/>
    </row>
    <row r="91" spans="1:39" s="4" customFormat="1" ht="15" x14ac:dyDescent="0.25">
      <c r="A91" s="48"/>
      <c r="B91" s="49"/>
      <c r="C91" s="375" t="s">
        <v>65</v>
      </c>
      <c r="D91" s="375"/>
      <c r="E91" s="375"/>
      <c r="F91" s="59"/>
      <c r="G91" s="60"/>
      <c r="H91" s="60"/>
      <c r="I91" s="60"/>
      <c r="J91" s="108">
        <v>3246.83</v>
      </c>
      <c r="K91" s="60"/>
      <c r="L91" s="61">
        <v>111.57</v>
      </c>
      <c r="M91" s="60"/>
      <c r="N91" s="62"/>
      <c r="AF91" s="39"/>
      <c r="AG91" s="47"/>
      <c r="AL91" s="3" t="s">
        <v>65</v>
      </c>
      <c r="AM91" s="47"/>
    </row>
    <row r="92" spans="1:39" s="4" customFormat="1" ht="15" x14ac:dyDescent="0.25">
      <c r="A92" s="56"/>
      <c r="B92" s="49"/>
      <c r="C92" s="372" t="s">
        <v>66</v>
      </c>
      <c r="D92" s="372"/>
      <c r="E92" s="372"/>
      <c r="F92" s="51"/>
      <c r="G92" s="52"/>
      <c r="H92" s="52"/>
      <c r="I92" s="52"/>
      <c r="J92" s="57"/>
      <c r="K92" s="52"/>
      <c r="L92" s="53">
        <v>29.63</v>
      </c>
      <c r="M92" s="52"/>
      <c r="N92" s="55">
        <v>1035.8699999999999</v>
      </c>
      <c r="AF92" s="39"/>
      <c r="AG92" s="47"/>
      <c r="AK92" s="3" t="s">
        <v>66</v>
      </c>
      <c r="AM92" s="47"/>
    </row>
    <row r="93" spans="1:39" s="4" customFormat="1" ht="23.25" x14ac:dyDescent="0.25">
      <c r="A93" s="56"/>
      <c r="B93" s="49" t="s">
        <v>681</v>
      </c>
      <c r="C93" s="372" t="s">
        <v>682</v>
      </c>
      <c r="D93" s="372"/>
      <c r="E93" s="372"/>
      <c r="F93" s="51" t="s">
        <v>69</v>
      </c>
      <c r="G93" s="63">
        <v>97</v>
      </c>
      <c r="H93" s="52"/>
      <c r="I93" s="63">
        <v>97</v>
      </c>
      <c r="J93" s="57"/>
      <c r="K93" s="52"/>
      <c r="L93" s="53">
        <v>28.74</v>
      </c>
      <c r="M93" s="52"/>
      <c r="N93" s="55">
        <v>1004.79</v>
      </c>
      <c r="AF93" s="39"/>
      <c r="AG93" s="47"/>
      <c r="AK93" s="3" t="s">
        <v>682</v>
      </c>
      <c r="AM93" s="47"/>
    </row>
    <row r="94" spans="1:39" s="4" customFormat="1" ht="23.25" x14ac:dyDescent="0.25">
      <c r="A94" s="56"/>
      <c r="B94" s="49" t="s">
        <v>683</v>
      </c>
      <c r="C94" s="372" t="s">
        <v>684</v>
      </c>
      <c r="D94" s="372"/>
      <c r="E94" s="372"/>
      <c r="F94" s="51" t="s">
        <v>69</v>
      </c>
      <c r="G94" s="63">
        <v>51</v>
      </c>
      <c r="H94" s="52"/>
      <c r="I94" s="63">
        <v>51</v>
      </c>
      <c r="J94" s="57"/>
      <c r="K94" s="52"/>
      <c r="L94" s="53">
        <v>15.11</v>
      </c>
      <c r="M94" s="52"/>
      <c r="N94" s="64">
        <v>528.29</v>
      </c>
      <c r="AF94" s="39"/>
      <c r="AG94" s="47"/>
      <c r="AK94" s="3" t="s">
        <v>684</v>
      </c>
      <c r="AM94" s="47"/>
    </row>
    <row r="95" spans="1:39" s="4" customFormat="1" ht="15" x14ac:dyDescent="0.25">
      <c r="A95" s="65"/>
      <c r="B95" s="66"/>
      <c r="C95" s="374" t="s">
        <v>72</v>
      </c>
      <c r="D95" s="374"/>
      <c r="E95" s="374"/>
      <c r="F95" s="42"/>
      <c r="G95" s="43"/>
      <c r="H95" s="43"/>
      <c r="I95" s="43"/>
      <c r="J95" s="45"/>
      <c r="K95" s="43"/>
      <c r="L95" s="67">
        <v>155.41999999999999</v>
      </c>
      <c r="M95" s="60"/>
      <c r="N95" s="46"/>
      <c r="AF95" s="39"/>
      <c r="AG95" s="47"/>
      <c r="AM95" s="47" t="s">
        <v>72</v>
      </c>
    </row>
    <row r="96" spans="1:39" s="4" customFormat="1" ht="15" x14ac:dyDescent="0.25">
      <c r="A96" s="40" t="s">
        <v>125</v>
      </c>
      <c r="B96" s="41" t="s">
        <v>3168</v>
      </c>
      <c r="C96" s="374" t="s">
        <v>3795</v>
      </c>
      <c r="D96" s="374"/>
      <c r="E96" s="374"/>
      <c r="F96" s="42" t="s">
        <v>716</v>
      </c>
      <c r="G96" s="43">
        <v>0.2</v>
      </c>
      <c r="H96" s="44">
        <v>1</v>
      </c>
      <c r="I96" s="120">
        <v>0.2</v>
      </c>
      <c r="J96" s="45"/>
      <c r="K96" s="43"/>
      <c r="L96" s="45"/>
      <c r="M96" s="43"/>
      <c r="N96" s="46"/>
      <c r="AF96" s="39"/>
      <c r="AG96" s="47" t="s">
        <v>3795</v>
      </c>
      <c r="AM96" s="47"/>
    </row>
    <row r="97" spans="1:39" s="4" customFormat="1" ht="23.25" x14ac:dyDescent="0.25">
      <c r="A97" s="103"/>
      <c r="B97" s="49" t="s">
        <v>3787</v>
      </c>
      <c r="C97" s="368" t="s">
        <v>3788</v>
      </c>
      <c r="D97" s="368"/>
      <c r="E97" s="368"/>
      <c r="F97" s="368"/>
      <c r="G97" s="368"/>
      <c r="H97" s="368"/>
      <c r="I97" s="368"/>
      <c r="J97" s="368"/>
      <c r="K97" s="368"/>
      <c r="L97" s="368"/>
      <c r="M97" s="368"/>
      <c r="N97" s="376"/>
      <c r="AF97" s="39"/>
      <c r="AG97" s="47"/>
      <c r="AI97" s="3" t="s">
        <v>3788</v>
      </c>
      <c r="AM97" s="47"/>
    </row>
    <row r="98" spans="1:39" s="4" customFormat="1" ht="22.5" x14ac:dyDescent="0.25">
      <c r="A98" s="103"/>
      <c r="B98" s="49" t="s">
        <v>217</v>
      </c>
      <c r="C98" s="368" t="s">
        <v>3789</v>
      </c>
      <c r="D98" s="368"/>
      <c r="E98" s="368"/>
      <c r="F98" s="368"/>
      <c r="G98" s="368"/>
      <c r="H98" s="368"/>
      <c r="I98" s="368"/>
      <c r="J98" s="368"/>
      <c r="K98" s="368"/>
      <c r="L98" s="368"/>
      <c r="M98" s="368"/>
      <c r="N98" s="376"/>
      <c r="AF98" s="39"/>
      <c r="AG98" s="47"/>
      <c r="AI98" s="3" t="s">
        <v>3789</v>
      </c>
      <c r="AM98" s="47"/>
    </row>
    <row r="99" spans="1:39" s="4" customFormat="1" ht="15" x14ac:dyDescent="0.25">
      <c r="A99" s="48"/>
      <c r="B99" s="49" t="s">
        <v>58</v>
      </c>
      <c r="C99" s="372" t="s">
        <v>62</v>
      </c>
      <c r="D99" s="372"/>
      <c r="E99" s="372"/>
      <c r="F99" s="51"/>
      <c r="G99" s="52"/>
      <c r="H99" s="52"/>
      <c r="I99" s="52"/>
      <c r="J99" s="53">
        <v>277.77</v>
      </c>
      <c r="K99" s="109">
        <v>0.34499999999999997</v>
      </c>
      <c r="L99" s="53">
        <v>19.170000000000002</v>
      </c>
      <c r="M99" s="54">
        <v>34.96</v>
      </c>
      <c r="N99" s="64">
        <v>670.18</v>
      </c>
      <c r="AF99" s="39"/>
      <c r="AG99" s="47"/>
      <c r="AJ99" s="3" t="s">
        <v>62</v>
      </c>
      <c r="AM99" s="47"/>
    </row>
    <row r="100" spans="1:39" s="4" customFormat="1" ht="15" x14ac:dyDescent="0.25">
      <c r="A100" s="48"/>
      <c r="B100" s="49" t="s">
        <v>73</v>
      </c>
      <c r="C100" s="372" t="s">
        <v>175</v>
      </c>
      <c r="D100" s="372"/>
      <c r="E100" s="372"/>
      <c r="F100" s="51"/>
      <c r="G100" s="52"/>
      <c r="H100" s="52"/>
      <c r="I100" s="52"/>
      <c r="J100" s="53">
        <v>265.48</v>
      </c>
      <c r="K100" s="109">
        <v>0.34499999999999997</v>
      </c>
      <c r="L100" s="53">
        <v>18.32</v>
      </c>
      <c r="M100" s="52"/>
      <c r="N100" s="58"/>
      <c r="AF100" s="39"/>
      <c r="AG100" s="47"/>
      <c r="AJ100" s="3" t="s">
        <v>175</v>
      </c>
      <c r="AM100" s="47"/>
    </row>
    <row r="101" spans="1:39" s="4" customFormat="1" ht="15" x14ac:dyDescent="0.25">
      <c r="A101" s="48"/>
      <c r="B101" s="49" t="s">
        <v>78</v>
      </c>
      <c r="C101" s="372" t="s">
        <v>176</v>
      </c>
      <c r="D101" s="372"/>
      <c r="E101" s="372"/>
      <c r="F101" s="51"/>
      <c r="G101" s="52"/>
      <c r="H101" s="52"/>
      <c r="I101" s="52"/>
      <c r="J101" s="53">
        <v>27.37</v>
      </c>
      <c r="K101" s="104">
        <v>0.3</v>
      </c>
      <c r="L101" s="53">
        <v>1.64</v>
      </c>
      <c r="M101" s="54">
        <v>34.96</v>
      </c>
      <c r="N101" s="64">
        <v>57.33</v>
      </c>
      <c r="AF101" s="39"/>
      <c r="AG101" s="47"/>
      <c r="AJ101" s="3" t="s">
        <v>176</v>
      </c>
      <c r="AM101" s="47"/>
    </row>
    <row r="102" spans="1:39" s="4" customFormat="1" ht="15" x14ac:dyDescent="0.25">
      <c r="A102" s="48"/>
      <c r="B102" s="49" t="s">
        <v>122</v>
      </c>
      <c r="C102" s="372" t="s">
        <v>177</v>
      </c>
      <c r="D102" s="372"/>
      <c r="E102" s="372"/>
      <c r="F102" s="51"/>
      <c r="G102" s="52"/>
      <c r="H102" s="52"/>
      <c r="I102" s="52"/>
      <c r="J102" s="53">
        <v>5.56</v>
      </c>
      <c r="K102" s="63">
        <v>0</v>
      </c>
      <c r="L102" s="53">
        <v>0</v>
      </c>
      <c r="M102" s="52"/>
      <c r="N102" s="58"/>
      <c r="AF102" s="39"/>
      <c r="AG102" s="47"/>
      <c r="AJ102" s="3" t="s">
        <v>177</v>
      </c>
      <c r="AM102" s="47"/>
    </row>
    <row r="103" spans="1:39" s="4" customFormat="1" ht="15" x14ac:dyDescent="0.25">
      <c r="A103" s="56"/>
      <c r="B103" s="49"/>
      <c r="C103" s="372" t="s">
        <v>63</v>
      </c>
      <c r="D103" s="372"/>
      <c r="E103" s="372"/>
      <c r="F103" s="51" t="s">
        <v>64</v>
      </c>
      <c r="G103" s="104">
        <v>29.9</v>
      </c>
      <c r="H103" s="109">
        <v>0.34499999999999997</v>
      </c>
      <c r="I103" s="70">
        <v>2.0630999999999999</v>
      </c>
      <c r="J103" s="57"/>
      <c r="K103" s="52"/>
      <c r="L103" s="57"/>
      <c r="M103" s="52"/>
      <c r="N103" s="58"/>
      <c r="AF103" s="39"/>
      <c r="AG103" s="47"/>
      <c r="AK103" s="3" t="s">
        <v>63</v>
      </c>
      <c r="AM103" s="47"/>
    </row>
    <row r="104" spans="1:39" s="4" customFormat="1" ht="15" x14ac:dyDescent="0.25">
      <c r="A104" s="56"/>
      <c r="B104" s="49"/>
      <c r="C104" s="372" t="s">
        <v>178</v>
      </c>
      <c r="D104" s="372"/>
      <c r="E104" s="372"/>
      <c r="F104" s="51" t="s">
        <v>64</v>
      </c>
      <c r="G104" s="54">
        <v>2.0699999999999998</v>
      </c>
      <c r="H104" s="104">
        <v>0.3</v>
      </c>
      <c r="I104" s="70">
        <v>0.1242</v>
      </c>
      <c r="J104" s="57"/>
      <c r="K104" s="52"/>
      <c r="L104" s="57"/>
      <c r="M104" s="52"/>
      <c r="N104" s="58"/>
      <c r="AF104" s="39"/>
      <c r="AG104" s="47"/>
      <c r="AK104" s="3" t="s">
        <v>178</v>
      </c>
      <c r="AM104" s="47"/>
    </row>
    <row r="105" spans="1:39" s="4" customFormat="1" ht="15" x14ac:dyDescent="0.25">
      <c r="A105" s="48"/>
      <c r="B105" s="49"/>
      <c r="C105" s="375" t="s">
        <v>65</v>
      </c>
      <c r="D105" s="375"/>
      <c r="E105" s="375"/>
      <c r="F105" s="59"/>
      <c r="G105" s="60"/>
      <c r="H105" s="60"/>
      <c r="I105" s="60"/>
      <c r="J105" s="61">
        <v>548.80999999999995</v>
      </c>
      <c r="K105" s="60"/>
      <c r="L105" s="61">
        <v>37.49</v>
      </c>
      <c r="M105" s="60"/>
      <c r="N105" s="62"/>
      <c r="AF105" s="39"/>
      <c r="AG105" s="47"/>
      <c r="AL105" s="3" t="s">
        <v>65</v>
      </c>
      <c r="AM105" s="47"/>
    </row>
    <row r="106" spans="1:39" s="4" customFormat="1" ht="15" x14ac:dyDescent="0.25">
      <c r="A106" s="56"/>
      <c r="B106" s="49"/>
      <c r="C106" s="372" t="s">
        <v>66</v>
      </c>
      <c r="D106" s="372"/>
      <c r="E106" s="372"/>
      <c r="F106" s="51"/>
      <c r="G106" s="52"/>
      <c r="H106" s="52"/>
      <c r="I106" s="52"/>
      <c r="J106" s="57"/>
      <c r="K106" s="52"/>
      <c r="L106" s="53">
        <v>20.81</v>
      </c>
      <c r="M106" s="52"/>
      <c r="N106" s="64">
        <v>727.51</v>
      </c>
      <c r="AF106" s="39"/>
      <c r="AG106" s="47"/>
      <c r="AK106" s="3" t="s">
        <v>66</v>
      </c>
      <c r="AM106" s="47"/>
    </row>
    <row r="107" spans="1:39" s="4" customFormat="1" ht="23.25" x14ac:dyDescent="0.25">
      <c r="A107" s="56"/>
      <c r="B107" s="49" t="s">
        <v>681</v>
      </c>
      <c r="C107" s="372" t="s">
        <v>682</v>
      </c>
      <c r="D107" s="372"/>
      <c r="E107" s="372"/>
      <c r="F107" s="51" t="s">
        <v>69</v>
      </c>
      <c r="G107" s="63">
        <v>97</v>
      </c>
      <c r="H107" s="52"/>
      <c r="I107" s="63">
        <v>97</v>
      </c>
      <c r="J107" s="57"/>
      <c r="K107" s="52"/>
      <c r="L107" s="53">
        <v>20.190000000000001</v>
      </c>
      <c r="M107" s="52"/>
      <c r="N107" s="64">
        <v>705.68</v>
      </c>
      <c r="AF107" s="39"/>
      <c r="AG107" s="47"/>
      <c r="AK107" s="3" t="s">
        <v>682</v>
      </c>
      <c r="AM107" s="47"/>
    </row>
    <row r="108" spans="1:39" s="4" customFormat="1" ht="23.25" x14ac:dyDescent="0.25">
      <c r="A108" s="56"/>
      <c r="B108" s="49" t="s">
        <v>683</v>
      </c>
      <c r="C108" s="372" t="s">
        <v>684</v>
      </c>
      <c r="D108" s="372"/>
      <c r="E108" s="372"/>
      <c r="F108" s="51" t="s">
        <v>69</v>
      </c>
      <c r="G108" s="63">
        <v>51</v>
      </c>
      <c r="H108" s="52"/>
      <c r="I108" s="63">
        <v>51</v>
      </c>
      <c r="J108" s="57"/>
      <c r="K108" s="52"/>
      <c r="L108" s="53">
        <v>10.61</v>
      </c>
      <c r="M108" s="52"/>
      <c r="N108" s="64">
        <v>371.03</v>
      </c>
      <c r="AF108" s="39"/>
      <c r="AG108" s="47"/>
      <c r="AK108" s="3" t="s">
        <v>684</v>
      </c>
      <c r="AM108" s="47"/>
    </row>
    <row r="109" spans="1:39" s="4" customFormat="1" ht="15" x14ac:dyDescent="0.25">
      <c r="A109" s="65"/>
      <c r="B109" s="66"/>
      <c r="C109" s="374" t="s">
        <v>72</v>
      </c>
      <c r="D109" s="374"/>
      <c r="E109" s="374"/>
      <c r="F109" s="42"/>
      <c r="G109" s="43"/>
      <c r="H109" s="43"/>
      <c r="I109" s="43"/>
      <c r="J109" s="45"/>
      <c r="K109" s="43"/>
      <c r="L109" s="67">
        <v>68.290000000000006</v>
      </c>
      <c r="M109" s="60"/>
      <c r="N109" s="46"/>
      <c r="AF109" s="39"/>
      <c r="AG109" s="47"/>
      <c r="AM109" s="47" t="s">
        <v>72</v>
      </c>
    </row>
    <row r="110" spans="1:39" s="4" customFormat="1" ht="23.25" x14ac:dyDescent="0.25">
      <c r="A110" s="40" t="s">
        <v>229</v>
      </c>
      <c r="B110" s="41" t="s">
        <v>3170</v>
      </c>
      <c r="C110" s="374" t="s">
        <v>3796</v>
      </c>
      <c r="D110" s="374"/>
      <c r="E110" s="374"/>
      <c r="F110" s="42" t="s">
        <v>61</v>
      </c>
      <c r="G110" s="43">
        <v>51</v>
      </c>
      <c r="H110" s="44">
        <v>1</v>
      </c>
      <c r="I110" s="44">
        <v>51</v>
      </c>
      <c r="J110" s="45"/>
      <c r="K110" s="43"/>
      <c r="L110" s="45"/>
      <c r="M110" s="43"/>
      <c r="N110" s="46"/>
      <c r="AF110" s="39"/>
      <c r="AG110" s="47" t="s">
        <v>3796</v>
      </c>
      <c r="AM110" s="47"/>
    </row>
    <row r="111" spans="1:39" s="4" customFormat="1" ht="23.25" x14ac:dyDescent="0.25">
      <c r="A111" s="103"/>
      <c r="B111" s="49" t="s">
        <v>3787</v>
      </c>
      <c r="C111" s="368" t="s">
        <v>3788</v>
      </c>
      <c r="D111" s="368"/>
      <c r="E111" s="368"/>
      <c r="F111" s="368"/>
      <c r="G111" s="368"/>
      <c r="H111" s="368"/>
      <c r="I111" s="368"/>
      <c r="J111" s="368"/>
      <c r="K111" s="368"/>
      <c r="L111" s="368"/>
      <c r="M111" s="368"/>
      <c r="N111" s="376"/>
      <c r="AF111" s="39"/>
      <c r="AG111" s="47"/>
      <c r="AI111" s="3" t="s">
        <v>3788</v>
      </c>
      <c r="AM111" s="47"/>
    </row>
    <row r="112" spans="1:39" s="4" customFormat="1" ht="22.5" x14ac:dyDescent="0.25">
      <c r="A112" s="103"/>
      <c r="B112" s="49" t="s">
        <v>217</v>
      </c>
      <c r="C112" s="368" t="s">
        <v>3789</v>
      </c>
      <c r="D112" s="368"/>
      <c r="E112" s="368"/>
      <c r="F112" s="368"/>
      <c r="G112" s="368"/>
      <c r="H112" s="368"/>
      <c r="I112" s="368"/>
      <c r="J112" s="368"/>
      <c r="K112" s="368"/>
      <c r="L112" s="368"/>
      <c r="M112" s="368"/>
      <c r="N112" s="376"/>
      <c r="AF112" s="39"/>
      <c r="AG112" s="47"/>
      <c r="AI112" s="3" t="s">
        <v>3789</v>
      </c>
      <c r="AM112" s="47"/>
    </row>
    <row r="113" spans="1:39" s="4" customFormat="1" ht="15" x14ac:dyDescent="0.25">
      <c r="A113" s="48"/>
      <c r="B113" s="49" t="s">
        <v>58</v>
      </c>
      <c r="C113" s="372" t="s">
        <v>62</v>
      </c>
      <c r="D113" s="372"/>
      <c r="E113" s="372"/>
      <c r="F113" s="51"/>
      <c r="G113" s="52"/>
      <c r="H113" s="52"/>
      <c r="I113" s="52"/>
      <c r="J113" s="53">
        <v>9.57</v>
      </c>
      <c r="K113" s="109">
        <v>0.34499999999999997</v>
      </c>
      <c r="L113" s="53">
        <v>168.38</v>
      </c>
      <c r="M113" s="54">
        <v>34.96</v>
      </c>
      <c r="N113" s="55">
        <v>5886.56</v>
      </c>
      <c r="AF113" s="39"/>
      <c r="AG113" s="47"/>
      <c r="AJ113" s="3" t="s">
        <v>62</v>
      </c>
      <c r="AM113" s="47"/>
    </row>
    <row r="114" spans="1:39" s="4" customFormat="1" ht="15" x14ac:dyDescent="0.25">
      <c r="A114" s="48"/>
      <c r="B114" s="49" t="s">
        <v>73</v>
      </c>
      <c r="C114" s="372" t="s">
        <v>175</v>
      </c>
      <c r="D114" s="372"/>
      <c r="E114" s="372"/>
      <c r="F114" s="51"/>
      <c r="G114" s="52"/>
      <c r="H114" s="52"/>
      <c r="I114" s="52"/>
      <c r="J114" s="53">
        <v>45</v>
      </c>
      <c r="K114" s="109">
        <v>0.34499999999999997</v>
      </c>
      <c r="L114" s="53">
        <v>791.78</v>
      </c>
      <c r="M114" s="52"/>
      <c r="N114" s="58"/>
      <c r="AF114" s="39"/>
      <c r="AG114" s="47"/>
      <c r="AJ114" s="3" t="s">
        <v>175</v>
      </c>
      <c r="AM114" s="47"/>
    </row>
    <row r="115" spans="1:39" s="4" customFormat="1" ht="15" x14ac:dyDescent="0.25">
      <c r="A115" s="48"/>
      <c r="B115" s="49" t="s">
        <v>78</v>
      </c>
      <c r="C115" s="372" t="s">
        <v>176</v>
      </c>
      <c r="D115" s="372"/>
      <c r="E115" s="372"/>
      <c r="F115" s="51"/>
      <c r="G115" s="52"/>
      <c r="H115" s="52"/>
      <c r="I115" s="52"/>
      <c r="J115" s="53">
        <v>4.42</v>
      </c>
      <c r="K115" s="104">
        <v>0.3</v>
      </c>
      <c r="L115" s="53">
        <v>67.63</v>
      </c>
      <c r="M115" s="54">
        <v>34.96</v>
      </c>
      <c r="N115" s="55">
        <v>2364.34</v>
      </c>
      <c r="AF115" s="39"/>
      <c r="AG115" s="47"/>
      <c r="AJ115" s="3" t="s">
        <v>176</v>
      </c>
      <c r="AM115" s="47"/>
    </row>
    <row r="116" spans="1:39" s="4" customFormat="1" ht="15" x14ac:dyDescent="0.25">
      <c r="A116" s="48"/>
      <c r="B116" s="49" t="s">
        <v>122</v>
      </c>
      <c r="C116" s="372" t="s">
        <v>177</v>
      </c>
      <c r="D116" s="372"/>
      <c r="E116" s="372"/>
      <c r="F116" s="51"/>
      <c r="G116" s="52"/>
      <c r="H116" s="52"/>
      <c r="I116" s="52"/>
      <c r="J116" s="53">
        <v>0.19</v>
      </c>
      <c r="K116" s="63">
        <v>0</v>
      </c>
      <c r="L116" s="53">
        <v>0</v>
      </c>
      <c r="M116" s="52"/>
      <c r="N116" s="58"/>
      <c r="AF116" s="39"/>
      <c r="AG116" s="47"/>
      <c r="AJ116" s="3" t="s">
        <v>177</v>
      </c>
      <c r="AM116" s="47"/>
    </row>
    <row r="117" spans="1:39" s="4" customFormat="1" ht="15" x14ac:dyDescent="0.25">
      <c r="A117" s="56"/>
      <c r="B117" s="49"/>
      <c r="C117" s="372" t="s">
        <v>63</v>
      </c>
      <c r="D117" s="372"/>
      <c r="E117" s="372"/>
      <c r="F117" s="51" t="s">
        <v>64</v>
      </c>
      <c r="G117" s="54">
        <v>1.03</v>
      </c>
      <c r="H117" s="109">
        <v>0.34499999999999997</v>
      </c>
      <c r="I117" s="114">
        <v>18.12285</v>
      </c>
      <c r="J117" s="57"/>
      <c r="K117" s="52"/>
      <c r="L117" s="57"/>
      <c r="M117" s="52"/>
      <c r="N117" s="58"/>
      <c r="AF117" s="39"/>
      <c r="AG117" s="47"/>
      <c r="AK117" s="3" t="s">
        <v>63</v>
      </c>
      <c r="AM117" s="47"/>
    </row>
    <row r="118" spans="1:39" s="4" customFormat="1" ht="15" x14ac:dyDescent="0.25">
      <c r="A118" s="56"/>
      <c r="B118" s="49"/>
      <c r="C118" s="372" t="s">
        <v>178</v>
      </c>
      <c r="D118" s="372"/>
      <c r="E118" s="372"/>
      <c r="F118" s="51" t="s">
        <v>64</v>
      </c>
      <c r="G118" s="54">
        <v>0.33</v>
      </c>
      <c r="H118" s="104">
        <v>0.3</v>
      </c>
      <c r="I118" s="109">
        <v>5.0490000000000004</v>
      </c>
      <c r="J118" s="57"/>
      <c r="K118" s="52"/>
      <c r="L118" s="57"/>
      <c r="M118" s="52"/>
      <c r="N118" s="58"/>
      <c r="AF118" s="39"/>
      <c r="AG118" s="47"/>
      <c r="AK118" s="3" t="s">
        <v>178</v>
      </c>
      <c r="AM118" s="47"/>
    </row>
    <row r="119" spans="1:39" s="4" customFormat="1" ht="15" x14ac:dyDescent="0.25">
      <c r="A119" s="48"/>
      <c r="B119" s="49"/>
      <c r="C119" s="375" t="s">
        <v>65</v>
      </c>
      <c r="D119" s="375"/>
      <c r="E119" s="375"/>
      <c r="F119" s="59"/>
      <c r="G119" s="60"/>
      <c r="H119" s="60"/>
      <c r="I119" s="60"/>
      <c r="J119" s="61">
        <v>54.76</v>
      </c>
      <c r="K119" s="60"/>
      <c r="L119" s="61">
        <v>960.16</v>
      </c>
      <c r="M119" s="60"/>
      <c r="N119" s="62"/>
      <c r="AF119" s="39"/>
      <c r="AG119" s="47"/>
      <c r="AL119" s="3" t="s">
        <v>65</v>
      </c>
      <c r="AM119" s="47"/>
    </row>
    <row r="120" spans="1:39" s="4" customFormat="1" ht="15" x14ac:dyDescent="0.25">
      <c r="A120" s="56"/>
      <c r="B120" s="49"/>
      <c r="C120" s="372" t="s">
        <v>66</v>
      </c>
      <c r="D120" s="372"/>
      <c r="E120" s="372"/>
      <c r="F120" s="51"/>
      <c r="G120" s="52"/>
      <c r="H120" s="52"/>
      <c r="I120" s="52"/>
      <c r="J120" s="57"/>
      <c r="K120" s="52"/>
      <c r="L120" s="53">
        <v>236.01</v>
      </c>
      <c r="M120" s="52"/>
      <c r="N120" s="55">
        <v>8250.9</v>
      </c>
      <c r="AF120" s="39"/>
      <c r="AG120" s="47"/>
      <c r="AK120" s="3" t="s">
        <v>66</v>
      </c>
      <c r="AM120" s="47"/>
    </row>
    <row r="121" spans="1:39" s="4" customFormat="1" ht="23.25" x14ac:dyDescent="0.25">
      <c r="A121" s="56"/>
      <c r="B121" s="49" t="s">
        <v>681</v>
      </c>
      <c r="C121" s="372" t="s">
        <v>682</v>
      </c>
      <c r="D121" s="372"/>
      <c r="E121" s="372"/>
      <c r="F121" s="51" t="s">
        <v>69</v>
      </c>
      <c r="G121" s="63">
        <v>97</v>
      </c>
      <c r="H121" s="52"/>
      <c r="I121" s="63">
        <v>97</v>
      </c>
      <c r="J121" s="57"/>
      <c r="K121" s="52"/>
      <c r="L121" s="53">
        <v>228.93</v>
      </c>
      <c r="M121" s="52"/>
      <c r="N121" s="55">
        <v>8003.37</v>
      </c>
      <c r="AF121" s="39"/>
      <c r="AG121" s="47"/>
      <c r="AK121" s="3" t="s">
        <v>682</v>
      </c>
      <c r="AM121" s="47"/>
    </row>
    <row r="122" spans="1:39" s="4" customFormat="1" ht="23.25" x14ac:dyDescent="0.25">
      <c r="A122" s="56"/>
      <c r="B122" s="49" t="s">
        <v>683</v>
      </c>
      <c r="C122" s="372" t="s">
        <v>684</v>
      </c>
      <c r="D122" s="372"/>
      <c r="E122" s="372"/>
      <c r="F122" s="51" t="s">
        <v>69</v>
      </c>
      <c r="G122" s="63">
        <v>51</v>
      </c>
      <c r="H122" s="52"/>
      <c r="I122" s="63">
        <v>51</v>
      </c>
      <c r="J122" s="57"/>
      <c r="K122" s="52"/>
      <c r="L122" s="53">
        <v>120.37</v>
      </c>
      <c r="M122" s="52"/>
      <c r="N122" s="55">
        <v>4207.96</v>
      </c>
      <c r="AF122" s="39"/>
      <c r="AG122" s="47"/>
      <c r="AK122" s="3" t="s">
        <v>684</v>
      </c>
      <c r="AM122" s="47"/>
    </row>
    <row r="123" spans="1:39" s="4" customFormat="1" ht="15" x14ac:dyDescent="0.25">
      <c r="A123" s="65"/>
      <c r="B123" s="66"/>
      <c r="C123" s="374" t="s">
        <v>72</v>
      </c>
      <c r="D123" s="374"/>
      <c r="E123" s="374"/>
      <c r="F123" s="42"/>
      <c r="G123" s="43"/>
      <c r="H123" s="43"/>
      <c r="I123" s="43"/>
      <c r="J123" s="45"/>
      <c r="K123" s="43"/>
      <c r="L123" s="105">
        <v>1309.46</v>
      </c>
      <c r="M123" s="60"/>
      <c r="N123" s="46"/>
      <c r="AF123" s="39"/>
      <c r="AG123" s="47"/>
      <c r="AM123" s="47" t="s">
        <v>72</v>
      </c>
    </row>
    <row r="124" spans="1:39" s="4" customFormat="1" ht="23.25" x14ac:dyDescent="0.25">
      <c r="A124" s="40" t="s">
        <v>232</v>
      </c>
      <c r="B124" s="41" t="s">
        <v>3172</v>
      </c>
      <c r="C124" s="374" t="s">
        <v>3797</v>
      </c>
      <c r="D124" s="374"/>
      <c r="E124" s="374"/>
      <c r="F124" s="42" t="s">
        <v>61</v>
      </c>
      <c r="G124" s="43">
        <v>17</v>
      </c>
      <c r="H124" s="44">
        <v>1</v>
      </c>
      <c r="I124" s="44">
        <v>17</v>
      </c>
      <c r="J124" s="45"/>
      <c r="K124" s="43"/>
      <c r="L124" s="45"/>
      <c r="M124" s="43"/>
      <c r="N124" s="46"/>
      <c r="AF124" s="39"/>
      <c r="AG124" s="47" t="s">
        <v>3797</v>
      </c>
      <c r="AM124" s="47"/>
    </row>
    <row r="125" spans="1:39" s="4" customFormat="1" ht="23.25" x14ac:dyDescent="0.25">
      <c r="A125" s="103"/>
      <c r="B125" s="49" t="s">
        <v>3787</v>
      </c>
      <c r="C125" s="368" t="s">
        <v>3788</v>
      </c>
      <c r="D125" s="368"/>
      <c r="E125" s="368"/>
      <c r="F125" s="368"/>
      <c r="G125" s="368"/>
      <c r="H125" s="368"/>
      <c r="I125" s="368"/>
      <c r="J125" s="368"/>
      <c r="K125" s="368"/>
      <c r="L125" s="368"/>
      <c r="M125" s="368"/>
      <c r="N125" s="376"/>
      <c r="AF125" s="39"/>
      <c r="AG125" s="47"/>
      <c r="AI125" s="3" t="s">
        <v>3788</v>
      </c>
      <c r="AM125" s="47"/>
    </row>
    <row r="126" spans="1:39" s="4" customFormat="1" ht="22.5" x14ac:dyDescent="0.25">
      <c r="A126" s="103"/>
      <c r="B126" s="49" t="s">
        <v>217</v>
      </c>
      <c r="C126" s="368" t="s">
        <v>3789</v>
      </c>
      <c r="D126" s="368"/>
      <c r="E126" s="368"/>
      <c r="F126" s="368"/>
      <c r="G126" s="368"/>
      <c r="H126" s="368"/>
      <c r="I126" s="368"/>
      <c r="J126" s="368"/>
      <c r="K126" s="368"/>
      <c r="L126" s="368"/>
      <c r="M126" s="368"/>
      <c r="N126" s="376"/>
      <c r="AF126" s="39"/>
      <c r="AG126" s="47"/>
      <c r="AI126" s="3" t="s">
        <v>3789</v>
      </c>
      <c r="AM126" s="47"/>
    </row>
    <row r="127" spans="1:39" s="4" customFormat="1" ht="15" x14ac:dyDescent="0.25">
      <c r="A127" s="48"/>
      <c r="B127" s="49" t="s">
        <v>58</v>
      </c>
      <c r="C127" s="372" t="s">
        <v>62</v>
      </c>
      <c r="D127" s="372"/>
      <c r="E127" s="372"/>
      <c r="F127" s="51"/>
      <c r="G127" s="52"/>
      <c r="H127" s="52"/>
      <c r="I127" s="52"/>
      <c r="J127" s="53">
        <v>17.28</v>
      </c>
      <c r="K127" s="109">
        <v>0.34499999999999997</v>
      </c>
      <c r="L127" s="53">
        <v>101.35</v>
      </c>
      <c r="M127" s="54">
        <v>34.96</v>
      </c>
      <c r="N127" s="55">
        <v>3543.2</v>
      </c>
      <c r="AF127" s="39"/>
      <c r="AG127" s="47"/>
      <c r="AJ127" s="3" t="s">
        <v>62</v>
      </c>
      <c r="AM127" s="47"/>
    </row>
    <row r="128" spans="1:39" s="4" customFormat="1" ht="15" x14ac:dyDescent="0.25">
      <c r="A128" s="48"/>
      <c r="B128" s="49" t="s">
        <v>73</v>
      </c>
      <c r="C128" s="372" t="s">
        <v>175</v>
      </c>
      <c r="D128" s="372"/>
      <c r="E128" s="372"/>
      <c r="F128" s="51"/>
      <c r="G128" s="52"/>
      <c r="H128" s="52"/>
      <c r="I128" s="52"/>
      <c r="J128" s="53">
        <v>48.95</v>
      </c>
      <c r="K128" s="109">
        <v>0.34499999999999997</v>
      </c>
      <c r="L128" s="53">
        <v>287.08999999999997</v>
      </c>
      <c r="M128" s="52"/>
      <c r="N128" s="58"/>
      <c r="AF128" s="39"/>
      <c r="AG128" s="47"/>
      <c r="AJ128" s="3" t="s">
        <v>175</v>
      </c>
      <c r="AM128" s="47"/>
    </row>
    <row r="129" spans="1:39" s="4" customFormat="1" ht="15" x14ac:dyDescent="0.25">
      <c r="A129" s="48"/>
      <c r="B129" s="49" t="s">
        <v>78</v>
      </c>
      <c r="C129" s="372" t="s">
        <v>176</v>
      </c>
      <c r="D129" s="372"/>
      <c r="E129" s="372"/>
      <c r="F129" s="51"/>
      <c r="G129" s="52"/>
      <c r="H129" s="52"/>
      <c r="I129" s="52"/>
      <c r="J129" s="53">
        <v>4.84</v>
      </c>
      <c r="K129" s="104">
        <v>0.3</v>
      </c>
      <c r="L129" s="53">
        <v>24.68</v>
      </c>
      <c r="M129" s="54">
        <v>34.96</v>
      </c>
      <c r="N129" s="64">
        <v>862.81</v>
      </c>
      <c r="AF129" s="39"/>
      <c r="AG129" s="47"/>
      <c r="AJ129" s="3" t="s">
        <v>176</v>
      </c>
      <c r="AM129" s="47"/>
    </row>
    <row r="130" spans="1:39" s="4" customFormat="1" ht="15" x14ac:dyDescent="0.25">
      <c r="A130" s="48"/>
      <c r="B130" s="49" t="s">
        <v>122</v>
      </c>
      <c r="C130" s="372" t="s">
        <v>177</v>
      </c>
      <c r="D130" s="372"/>
      <c r="E130" s="372"/>
      <c r="F130" s="51"/>
      <c r="G130" s="52"/>
      <c r="H130" s="52"/>
      <c r="I130" s="52"/>
      <c r="J130" s="53">
        <v>0.35</v>
      </c>
      <c r="K130" s="63">
        <v>0</v>
      </c>
      <c r="L130" s="53">
        <v>0</v>
      </c>
      <c r="M130" s="52"/>
      <c r="N130" s="58"/>
      <c r="AF130" s="39"/>
      <c r="AG130" s="47"/>
      <c r="AJ130" s="3" t="s">
        <v>177</v>
      </c>
      <c r="AM130" s="47"/>
    </row>
    <row r="131" spans="1:39" s="4" customFormat="1" ht="15" x14ac:dyDescent="0.25">
      <c r="A131" s="56"/>
      <c r="B131" s="49"/>
      <c r="C131" s="372" t="s">
        <v>63</v>
      </c>
      <c r="D131" s="372"/>
      <c r="E131" s="372"/>
      <c r="F131" s="51" t="s">
        <v>64</v>
      </c>
      <c r="G131" s="54">
        <v>1.86</v>
      </c>
      <c r="H131" s="109">
        <v>0.34499999999999997</v>
      </c>
      <c r="I131" s="70">
        <v>10.908899999999999</v>
      </c>
      <c r="J131" s="57"/>
      <c r="K131" s="52"/>
      <c r="L131" s="57"/>
      <c r="M131" s="52"/>
      <c r="N131" s="58"/>
      <c r="AF131" s="39"/>
      <c r="AG131" s="47"/>
      <c r="AK131" s="3" t="s">
        <v>63</v>
      </c>
      <c r="AM131" s="47"/>
    </row>
    <row r="132" spans="1:39" s="4" customFormat="1" ht="15" x14ac:dyDescent="0.25">
      <c r="A132" s="56"/>
      <c r="B132" s="49"/>
      <c r="C132" s="372" t="s">
        <v>178</v>
      </c>
      <c r="D132" s="372"/>
      <c r="E132" s="372"/>
      <c r="F132" s="51" t="s">
        <v>64</v>
      </c>
      <c r="G132" s="54">
        <v>0.36</v>
      </c>
      <c r="H132" s="104">
        <v>0.3</v>
      </c>
      <c r="I132" s="109">
        <v>1.8360000000000001</v>
      </c>
      <c r="J132" s="57"/>
      <c r="K132" s="52"/>
      <c r="L132" s="57"/>
      <c r="M132" s="52"/>
      <c r="N132" s="58"/>
      <c r="AF132" s="39"/>
      <c r="AG132" s="47"/>
      <c r="AK132" s="3" t="s">
        <v>178</v>
      </c>
      <c r="AM132" s="47"/>
    </row>
    <row r="133" spans="1:39" s="4" customFormat="1" ht="15" x14ac:dyDescent="0.25">
      <c r="A133" s="48"/>
      <c r="B133" s="49"/>
      <c r="C133" s="375" t="s">
        <v>65</v>
      </c>
      <c r="D133" s="375"/>
      <c r="E133" s="375"/>
      <c r="F133" s="59"/>
      <c r="G133" s="60"/>
      <c r="H133" s="60"/>
      <c r="I133" s="60"/>
      <c r="J133" s="61">
        <v>66.58</v>
      </c>
      <c r="K133" s="60"/>
      <c r="L133" s="61">
        <v>388.44</v>
      </c>
      <c r="M133" s="60"/>
      <c r="N133" s="62"/>
      <c r="AF133" s="39"/>
      <c r="AG133" s="47"/>
      <c r="AL133" s="3" t="s">
        <v>65</v>
      </c>
      <c r="AM133" s="47"/>
    </row>
    <row r="134" spans="1:39" s="4" customFormat="1" ht="15" x14ac:dyDescent="0.25">
      <c r="A134" s="56"/>
      <c r="B134" s="49"/>
      <c r="C134" s="372" t="s">
        <v>66</v>
      </c>
      <c r="D134" s="372"/>
      <c r="E134" s="372"/>
      <c r="F134" s="51"/>
      <c r="G134" s="52"/>
      <c r="H134" s="52"/>
      <c r="I134" s="52"/>
      <c r="J134" s="57"/>
      <c r="K134" s="52"/>
      <c r="L134" s="53">
        <v>126.03</v>
      </c>
      <c r="M134" s="52"/>
      <c r="N134" s="55">
        <v>4406.01</v>
      </c>
      <c r="AF134" s="39"/>
      <c r="AG134" s="47"/>
      <c r="AK134" s="3" t="s">
        <v>66</v>
      </c>
      <c r="AM134" s="47"/>
    </row>
    <row r="135" spans="1:39" s="4" customFormat="1" ht="23.25" x14ac:dyDescent="0.25">
      <c r="A135" s="56"/>
      <c r="B135" s="49" t="s">
        <v>681</v>
      </c>
      <c r="C135" s="372" t="s">
        <v>682</v>
      </c>
      <c r="D135" s="372"/>
      <c r="E135" s="372"/>
      <c r="F135" s="51" t="s">
        <v>69</v>
      </c>
      <c r="G135" s="63">
        <v>97</v>
      </c>
      <c r="H135" s="52"/>
      <c r="I135" s="63">
        <v>97</v>
      </c>
      <c r="J135" s="57"/>
      <c r="K135" s="52"/>
      <c r="L135" s="53">
        <v>122.25</v>
      </c>
      <c r="M135" s="52"/>
      <c r="N135" s="55">
        <v>4273.83</v>
      </c>
      <c r="AF135" s="39"/>
      <c r="AG135" s="47"/>
      <c r="AK135" s="3" t="s">
        <v>682</v>
      </c>
      <c r="AM135" s="47"/>
    </row>
    <row r="136" spans="1:39" s="4" customFormat="1" ht="23.25" x14ac:dyDescent="0.25">
      <c r="A136" s="56"/>
      <c r="B136" s="49" t="s">
        <v>683</v>
      </c>
      <c r="C136" s="372" t="s">
        <v>684</v>
      </c>
      <c r="D136" s="372"/>
      <c r="E136" s="372"/>
      <c r="F136" s="51" t="s">
        <v>69</v>
      </c>
      <c r="G136" s="63">
        <v>51</v>
      </c>
      <c r="H136" s="52"/>
      <c r="I136" s="63">
        <v>51</v>
      </c>
      <c r="J136" s="57"/>
      <c r="K136" s="52"/>
      <c r="L136" s="53">
        <v>64.28</v>
      </c>
      <c r="M136" s="52"/>
      <c r="N136" s="55">
        <v>2247.0700000000002</v>
      </c>
      <c r="AF136" s="39"/>
      <c r="AG136" s="47"/>
      <c r="AK136" s="3" t="s">
        <v>684</v>
      </c>
      <c r="AM136" s="47"/>
    </row>
    <row r="137" spans="1:39" s="4" customFormat="1" ht="15" x14ac:dyDescent="0.25">
      <c r="A137" s="65"/>
      <c r="B137" s="66"/>
      <c r="C137" s="374" t="s">
        <v>72</v>
      </c>
      <c r="D137" s="374"/>
      <c r="E137" s="374"/>
      <c r="F137" s="42"/>
      <c r="G137" s="43"/>
      <c r="H137" s="43"/>
      <c r="I137" s="43"/>
      <c r="J137" s="45"/>
      <c r="K137" s="43"/>
      <c r="L137" s="67">
        <v>574.97</v>
      </c>
      <c r="M137" s="60"/>
      <c r="N137" s="46"/>
      <c r="AF137" s="39"/>
      <c r="AG137" s="47"/>
      <c r="AM137" s="47" t="s">
        <v>72</v>
      </c>
    </row>
    <row r="138" spans="1:39" s="4" customFormat="1" ht="15" x14ac:dyDescent="0.25">
      <c r="A138" s="40" t="s">
        <v>235</v>
      </c>
      <c r="B138" s="41" t="s">
        <v>1730</v>
      </c>
      <c r="C138" s="374" t="s">
        <v>3798</v>
      </c>
      <c r="D138" s="374"/>
      <c r="E138" s="374"/>
      <c r="F138" s="42" t="s">
        <v>61</v>
      </c>
      <c r="G138" s="43">
        <v>181</v>
      </c>
      <c r="H138" s="44">
        <v>1</v>
      </c>
      <c r="I138" s="44">
        <v>181</v>
      </c>
      <c r="J138" s="45"/>
      <c r="K138" s="43"/>
      <c r="L138" s="45"/>
      <c r="M138" s="43"/>
      <c r="N138" s="46"/>
      <c r="AF138" s="39"/>
      <c r="AG138" s="47" t="s">
        <v>3798</v>
      </c>
      <c r="AM138" s="47"/>
    </row>
    <row r="139" spans="1:39" s="4" customFormat="1" ht="23.25" x14ac:dyDescent="0.25">
      <c r="A139" s="103"/>
      <c r="B139" s="49" t="s">
        <v>3787</v>
      </c>
      <c r="C139" s="368" t="s">
        <v>3788</v>
      </c>
      <c r="D139" s="368"/>
      <c r="E139" s="368"/>
      <c r="F139" s="368"/>
      <c r="G139" s="368"/>
      <c r="H139" s="368"/>
      <c r="I139" s="368"/>
      <c r="J139" s="368"/>
      <c r="K139" s="368"/>
      <c r="L139" s="368"/>
      <c r="M139" s="368"/>
      <c r="N139" s="376"/>
      <c r="AF139" s="39"/>
      <c r="AG139" s="47"/>
      <c r="AI139" s="3" t="s">
        <v>3788</v>
      </c>
      <c r="AM139" s="47"/>
    </row>
    <row r="140" spans="1:39" s="4" customFormat="1" ht="22.5" x14ac:dyDescent="0.25">
      <c r="A140" s="103"/>
      <c r="B140" s="49" t="s">
        <v>217</v>
      </c>
      <c r="C140" s="368" t="s">
        <v>3789</v>
      </c>
      <c r="D140" s="368"/>
      <c r="E140" s="368"/>
      <c r="F140" s="368"/>
      <c r="G140" s="368"/>
      <c r="H140" s="368"/>
      <c r="I140" s="368"/>
      <c r="J140" s="368"/>
      <c r="K140" s="368"/>
      <c r="L140" s="368"/>
      <c r="M140" s="368"/>
      <c r="N140" s="376"/>
      <c r="AF140" s="39"/>
      <c r="AG140" s="47"/>
      <c r="AI140" s="3" t="s">
        <v>3789</v>
      </c>
      <c r="AM140" s="47"/>
    </row>
    <row r="141" spans="1:39" s="4" customFormat="1" ht="15" x14ac:dyDescent="0.25">
      <c r="A141" s="48"/>
      <c r="B141" s="49" t="s">
        <v>58</v>
      </c>
      <c r="C141" s="372" t="s">
        <v>62</v>
      </c>
      <c r="D141" s="372"/>
      <c r="E141" s="372"/>
      <c r="F141" s="51"/>
      <c r="G141" s="52"/>
      <c r="H141" s="52"/>
      <c r="I141" s="52"/>
      <c r="J141" s="53">
        <v>1.93</v>
      </c>
      <c r="K141" s="109">
        <v>0.34499999999999997</v>
      </c>
      <c r="L141" s="53">
        <v>120.52</v>
      </c>
      <c r="M141" s="54">
        <v>34.96</v>
      </c>
      <c r="N141" s="55">
        <v>4213.38</v>
      </c>
      <c r="AF141" s="39"/>
      <c r="AG141" s="47"/>
      <c r="AJ141" s="3" t="s">
        <v>62</v>
      </c>
      <c r="AM141" s="47"/>
    </row>
    <row r="142" spans="1:39" s="4" customFormat="1" ht="15" x14ac:dyDescent="0.25">
      <c r="A142" s="48"/>
      <c r="B142" s="49" t="s">
        <v>73</v>
      </c>
      <c r="C142" s="372" t="s">
        <v>175</v>
      </c>
      <c r="D142" s="372"/>
      <c r="E142" s="372"/>
      <c r="F142" s="51"/>
      <c r="G142" s="52"/>
      <c r="H142" s="52"/>
      <c r="I142" s="52"/>
      <c r="J142" s="53">
        <v>31.16</v>
      </c>
      <c r="K142" s="109">
        <v>0.34499999999999997</v>
      </c>
      <c r="L142" s="107">
        <v>1945.79</v>
      </c>
      <c r="M142" s="52"/>
      <c r="N142" s="58"/>
      <c r="AF142" s="39"/>
      <c r="AG142" s="47"/>
      <c r="AJ142" s="3" t="s">
        <v>175</v>
      </c>
      <c r="AM142" s="47"/>
    </row>
    <row r="143" spans="1:39" s="4" customFormat="1" ht="15" x14ac:dyDescent="0.25">
      <c r="A143" s="48"/>
      <c r="B143" s="49" t="s">
        <v>78</v>
      </c>
      <c r="C143" s="372" t="s">
        <v>176</v>
      </c>
      <c r="D143" s="372"/>
      <c r="E143" s="372"/>
      <c r="F143" s="51"/>
      <c r="G143" s="52"/>
      <c r="H143" s="52"/>
      <c r="I143" s="52"/>
      <c r="J143" s="53">
        <v>3.65</v>
      </c>
      <c r="K143" s="104">
        <v>0.3</v>
      </c>
      <c r="L143" s="53">
        <v>198.2</v>
      </c>
      <c r="M143" s="54">
        <v>34.96</v>
      </c>
      <c r="N143" s="55">
        <v>6929.07</v>
      </c>
      <c r="AF143" s="39"/>
      <c r="AG143" s="47"/>
      <c r="AJ143" s="3" t="s">
        <v>176</v>
      </c>
      <c r="AM143" s="47"/>
    </row>
    <row r="144" spans="1:39" s="4" customFormat="1" ht="15" x14ac:dyDescent="0.25">
      <c r="A144" s="48"/>
      <c r="B144" s="49" t="s">
        <v>122</v>
      </c>
      <c r="C144" s="372" t="s">
        <v>177</v>
      </c>
      <c r="D144" s="372"/>
      <c r="E144" s="372"/>
      <c r="F144" s="51"/>
      <c r="G144" s="52"/>
      <c r="H144" s="52"/>
      <c r="I144" s="52"/>
      <c r="J144" s="53">
        <v>0.04</v>
      </c>
      <c r="K144" s="63">
        <v>0</v>
      </c>
      <c r="L144" s="53">
        <v>0</v>
      </c>
      <c r="M144" s="52"/>
      <c r="N144" s="58"/>
      <c r="AF144" s="39"/>
      <c r="AG144" s="47"/>
      <c r="AJ144" s="3" t="s">
        <v>177</v>
      </c>
      <c r="AM144" s="47"/>
    </row>
    <row r="145" spans="1:39" s="4" customFormat="1" ht="15" x14ac:dyDescent="0.25">
      <c r="A145" s="56"/>
      <c r="B145" s="49"/>
      <c r="C145" s="372" t="s">
        <v>63</v>
      </c>
      <c r="D145" s="372"/>
      <c r="E145" s="372"/>
      <c r="F145" s="51" t="s">
        <v>64</v>
      </c>
      <c r="G145" s="54">
        <v>0.21</v>
      </c>
      <c r="H145" s="109">
        <v>0.34499999999999997</v>
      </c>
      <c r="I145" s="114">
        <v>13.11345</v>
      </c>
      <c r="J145" s="57"/>
      <c r="K145" s="52"/>
      <c r="L145" s="57"/>
      <c r="M145" s="52"/>
      <c r="N145" s="58"/>
      <c r="AF145" s="39"/>
      <c r="AG145" s="47"/>
      <c r="AK145" s="3" t="s">
        <v>63</v>
      </c>
      <c r="AM145" s="47"/>
    </row>
    <row r="146" spans="1:39" s="4" customFormat="1" ht="15" x14ac:dyDescent="0.25">
      <c r="A146" s="56"/>
      <c r="B146" s="49"/>
      <c r="C146" s="372" t="s">
        <v>178</v>
      </c>
      <c r="D146" s="372"/>
      <c r="E146" s="372"/>
      <c r="F146" s="51" t="s">
        <v>64</v>
      </c>
      <c r="G146" s="54">
        <v>0.27</v>
      </c>
      <c r="H146" s="104">
        <v>0.3</v>
      </c>
      <c r="I146" s="109">
        <v>14.661</v>
      </c>
      <c r="J146" s="57"/>
      <c r="K146" s="52"/>
      <c r="L146" s="57"/>
      <c r="M146" s="52"/>
      <c r="N146" s="58"/>
      <c r="AF146" s="39"/>
      <c r="AG146" s="47"/>
      <c r="AK146" s="3" t="s">
        <v>178</v>
      </c>
      <c r="AM146" s="47"/>
    </row>
    <row r="147" spans="1:39" s="4" customFormat="1" ht="15" x14ac:dyDescent="0.25">
      <c r="A147" s="48"/>
      <c r="B147" s="49"/>
      <c r="C147" s="375" t="s">
        <v>65</v>
      </c>
      <c r="D147" s="375"/>
      <c r="E147" s="375"/>
      <c r="F147" s="59"/>
      <c r="G147" s="60"/>
      <c r="H147" s="60"/>
      <c r="I147" s="60"/>
      <c r="J147" s="61">
        <v>33.130000000000003</v>
      </c>
      <c r="K147" s="60"/>
      <c r="L147" s="108">
        <v>2066.31</v>
      </c>
      <c r="M147" s="60"/>
      <c r="N147" s="62"/>
      <c r="AF147" s="39"/>
      <c r="AG147" s="47"/>
      <c r="AL147" s="3" t="s">
        <v>65</v>
      </c>
      <c r="AM147" s="47"/>
    </row>
    <row r="148" spans="1:39" s="4" customFormat="1" ht="15" x14ac:dyDescent="0.25">
      <c r="A148" s="56"/>
      <c r="B148" s="49"/>
      <c r="C148" s="372" t="s">
        <v>66</v>
      </c>
      <c r="D148" s="372"/>
      <c r="E148" s="372"/>
      <c r="F148" s="51"/>
      <c r="G148" s="52"/>
      <c r="H148" s="52"/>
      <c r="I148" s="52"/>
      <c r="J148" s="57"/>
      <c r="K148" s="52"/>
      <c r="L148" s="53">
        <v>318.72000000000003</v>
      </c>
      <c r="M148" s="52"/>
      <c r="N148" s="55">
        <v>11142.45</v>
      </c>
      <c r="AF148" s="39"/>
      <c r="AG148" s="47"/>
      <c r="AK148" s="3" t="s">
        <v>66</v>
      </c>
      <c r="AM148" s="47"/>
    </row>
    <row r="149" spans="1:39" s="4" customFormat="1" ht="23.25" x14ac:dyDescent="0.25">
      <c r="A149" s="56"/>
      <c r="B149" s="49" t="s">
        <v>681</v>
      </c>
      <c r="C149" s="372" t="s">
        <v>682</v>
      </c>
      <c r="D149" s="372"/>
      <c r="E149" s="372"/>
      <c r="F149" s="51" t="s">
        <v>69</v>
      </c>
      <c r="G149" s="63">
        <v>97</v>
      </c>
      <c r="H149" s="52"/>
      <c r="I149" s="63">
        <v>97</v>
      </c>
      <c r="J149" s="57"/>
      <c r="K149" s="52"/>
      <c r="L149" s="53">
        <v>309.16000000000003</v>
      </c>
      <c r="M149" s="52"/>
      <c r="N149" s="55">
        <v>10808.18</v>
      </c>
      <c r="AF149" s="39"/>
      <c r="AG149" s="47"/>
      <c r="AK149" s="3" t="s">
        <v>682</v>
      </c>
      <c r="AM149" s="47"/>
    </row>
    <row r="150" spans="1:39" s="4" customFormat="1" ht="23.25" x14ac:dyDescent="0.25">
      <c r="A150" s="56"/>
      <c r="B150" s="49" t="s">
        <v>683</v>
      </c>
      <c r="C150" s="372" t="s">
        <v>684</v>
      </c>
      <c r="D150" s="372"/>
      <c r="E150" s="372"/>
      <c r="F150" s="51" t="s">
        <v>69</v>
      </c>
      <c r="G150" s="63">
        <v>51</v>
      </c>
      <c r="H150" s="52"/>
      <c r="I150" s="63">
        <v>51</v>
      </c>
      <c r="J150" s="57"/>
      <c r="K150" s="52"/>
      <c r="L150" s="53">
        <v>162.55000000000001</v>
      </c>
      <c r="M150" s="52"/>
      <c r="N150" s="55">
        <v>5682.65</v>
      </c>
      <c r="AF150" s="39"/>
      <c r="AG150" s="47"/>
      <c r="AK150" s="3" t="s">
        <v>684</v>
      </c>
      <c r="AM150" s="47"/>
    </row>
    <row r="151" spans="1:39" s="4" customFormat="1" ht="15" x14ac:dyDescent="0.25">
      <c r="A151" s="65"/>
      <c r="B151" s="66"/>
      <c r="C151" s="374" t="s">
        <v>72</v>
      </c>
      <c r="D151" s="374"/>
      <c r="E151" s="374"/>
      <c r="F151" s="42"/>
      <c r="G151" s="43"/>
      <c r="H151" s="43"/>
      <c r="I151" s="43"/>
      <c r="J151" s="45"/>
      <c r="K151" s="43"/>
      <c r="L151" s="105">
        <v>2538.02</v>
      </c>
      <c r="M151" s="60"/>
      <c r="N151" s="46"/>
      <c r="AF151" s="39"/>
      <c r="AG151" s="47"/>
      <c r="AM151" s="47" t="s">
        <v>72</v>
      </c>
    </row>
    <row r="152" spans="1:39" s="4" customFormat="1" ht="15" x14ac:dyDescent="0.25">
      <c r="A152" s="40" t="s">
        <v>244</v>
      </c>
      <c r="B152" s="41" t="s">
        <v>3799</v>
      </c>
      <c r="C152" s="374" t="s">
        <v>3800</v>
      </c>
      <c r="D152" s="374"/>
      <c r="E152" s="374"/>
      <c r="F152" s="42" t="s">
        <v>61</v>
      </c>
      <c r="G152" s="43">
        <v>840</v>
      </c>
      <c r="H152" s="44">
        <v>1</v>
      </c>
      <c r="I152" s="44">
        <v>840</v>
      </c>
      <c r="J152" s="45"/>
      <c r="K152" s="43"/>
      <c r="L152" s="45"/>
      <c r="M152" s="43"/>
      <c r="N152" s="46"/>
      <c r="AF152" s="39"/>
      <c r="AG152" s="47" t="s">
        <v>3800</v>
      </c>
      <c r="AM152" s="47"/>
    </row>
    <row r="153" spans="1:39" s="4" customFormat="1" ht="23.25" x14ac:dyDescent="0.25">
      <c r="A153" s="103"/>
      <c r="B153" s="49" t="s">
        <v>3787</v>
      </c>
      <c r="C153" s="368" t="s">
        <v>3788</v>
      </c>
      <c r="D153" s="368"/>
      <c r="E153" s="368"/>
      <c r="F153" s="368"/>
      <c r="G153" s="368"/>
      <c r="H153" s="368"/>
      <c r="I153" s="368"/>
      <c r="J153" s="368"/>
      <c r="K153" s="368"/>
      <c r="L153" s="368"/>
      <c r="M153" s="368"/>
      <c r="N153" s="376"/>
      <c r="AF153" s="39"/>
      <c r="AG153" s="47"/>
      <c r="AI153" s="3" t="s">
        <v>3788</v>
      </c>
      <c r="AM153" s="47"/>
    </row>
    <row r="154" spans="1:39" s="4" customFormat="1" ht="22.5" x14ac:dyDescent="0.25">
      <c r="A154" s="103"/>
      <c r="B154" s="49" t="s">
        <v>217</v>
      </c>
      <c r="C154" s="368" t="s">
        <v>3789</v>
      </c>
      <c r="D154" s="368"/>
      <c r="E154" s="368"/>
      <c r="F154" s="368"/>
      <c r="G154" s="368"/>
      <c r="H154" s="368"/>
      <c r="I154" s="368"/>
      <c r="J154" s="368"/>
      <c r="K154" s="368"/>
      <c r="L154" s="368"/>
      <c r="M154" s="368"/>
      <c r="N154" s="376"/>
      <c r="AF154" s="39"/>
      <c r="AG154" s="47"/>
      <c r="AI154" s="3" t="s">
        <v>3789</v>
      </c>
      <c r="AM154" s="47"/>
    </row>
    <row r="155" spans="1:39" s="4" customFormat="1" ht="15" x14ac:dyDescent="0.25">
      <c r="A155" s="48"/>
      <c r="B155" s="49" t="s">
        <v>58</v>
      </c>
      <c r="C155" s="372" t="s">
        <v>62</v>
      </c>
      <c r="D155" s="372"/>
      <c r="E155" s="372"/>
      <c r="F155" s="51"/>
      <c r="G155" s="52"/>
      <c r="H155" s="52"/>
      <c r="I155" s="52"/>
      <c r="J155" s="53">
        <v>4.37</v>
      </c>
      <c r="K155" s="109">
        <v>0.34499999999999997</v>
      </c>
      <c r="L155" s="107">
        <v>1266.43</v>
      </c>
      <c r="M155" s="54">
        <v>34.96</v>
      </c>
      <c r="N155" s="55">
        <v>44274.39</v>
      </c>
      <c r="AF155" s="39"/>
      <c r="AG155" s="47"/>
      <c r="AJ155" s="3" t="s">
        <v>62</v>
      </c>
      <c r="AM155" s="47"/>
    </row>
    <row r="156" spans="1:39" s="4" customFormat="1" ht="15" x14ac:dyDescent="0.25">
      <c r="A156" s="48"/>
      <c r="B156" s="49" t="s">
        <v>73</v>
      </c>
      <c r="C156" s="372" t="s">
        <v>175</v>
      </c>
      <c r="D156" s="372"/>
      <c r="E156" s="372"/>
      <c r="F156" s="51"/>
      <c r="G156" s="52"/>
      <c r="H156" s="52"/>
      <c r="I156" s="52"/>
      <c r="J156" s="53">
        <v>29.97</v>
      </c>
      <c r="K156" s="109">
        <v>0.34499999999999997</v>
      </c>
      <c r="L156" s="107">
        <v>8685.31</v>
      </c>
      <c r="M156" s="52"/>
      <c r="N156" s="58"/>
      <c r="AF156" s="39"/>
      <c r="AG156" s="47"/>
      <c r="AJ156" s="3" t="s">
        <v>175</v>
      </c>
      <c r="AM156" s="47"/>
    </row>
    <row r="157" spans="1:39" s="4" customFormat="1" ht="15" x14ac:dyDescent="0.25">
      <c r="A157" s="48"/>
      <c r="B157" s="49" t="s">
        <v>78</v>
      </c>
      <c r="C157" s="372" t="s">
        <v>176</v>
      </c>
      <c r="D157" s="372"/>
      <c r="E157" s="372"/>
      <c r="F157" s="51"/>
      <c r="G157" s="52"/>
      <c r="H157" s="52"/>
      <c r="I157" s="52"/>
      <c r="J157" s="53">
        <v>2.84</v>
      </c>
      <c r="K157" s="104">
        <v>0.3</v>
      </c>
      <c r="L157" s="53">
        <v>715.68</v>
      </c>
      <c r="M157" s="54">
        <v>34.96</v>
      </c>
      <c r="N157" s="55">
        <v>25020.17</v>
      </c>
      <c r="AF157" s="39"/>
      <c r="AG157" s="47"/>
      <c r="AJ157" s="3" t="s">
        <v>176</v>
      </c>
      <c r="AM157" s="47"/>
    </row>
    <row r="158" spans="1:39" s="4" customFormat="1" ht="15" x14ac:dyDescent="0.25">
      <c r="A158" s="48"/>
      <c r="B158" s="49" t="s">
        <v>122</v>
      </c>
      <c r="C158" s="372" t="s">
        <v>177</v>
      </c>
      <c r="D158" s="372"/>
      <c r="E158" s="372"/>
      <c r="F158" s="51"/>
      <c r="G158" s="52"/>
      <c r="H158" s="52"/>
      <c r="I158" s="52"/>
      <c r="J158" s="53">
        <v>0.09</v>
      </c>
      <c r="K158" s="63">
        <v>0</v>
      </c>
      <c r="L158" s="53">
        <v>0</v>
      </c>
      <c r="M158" s="52"/>
      <c r="N158" s="58"/>
      <c r="AF158" s="39"/>
      <c r="AG158" s="47"/>
      <c r="AJ158" s="3" t="s">
        <v>177</v>
      </c>
      <c r="AM158" s="47"/>
    </row>
    <row r="159" spans="1:39" s="4" customFormat="1" ht="15" x14ac:dyDescent="0.25">
      <c r="A159" s="56"/>
      <c r="B159" s="49"/>
      <c r="C159" s="372" t="s">
        <v>63</v>
      </c>
      <c r="D159" s="372"/>
      <c r="E159" s="372"/>
      <c r="F159" s="51" t="s">
        <v>64</v>
      </c>
      <c r="G159" s="54">
        <v>0.46</v>
      </c>
      <c r="H159" s="109">
        <v>0.34499999999999997</v>
      </c>
      <c r="I159" s="109">
        <v>133.30799999999999</v>
      </c>
      <c r="J159" s="57"/>
      <c r="K159" s="52"/>
      <c r="L159" s="57"/>
      <c r="M159" s="52"/>
      <c r="N159" s="58"/>
      <c r="AF159" s="39"/>
      <c r="AG159" s="47"/>
      <c r="AK159" s="3" t="s">
        <v>63</v>
      </c>
      <c r="AM159" s="47"/>
    </row>
    <row r="160" spans="1:39" s="4" customFormat="1" ht="15" x14ac:dyDescent="0.25">
      <c r="A160" s="56"/>
      <c r="B160" s="49"/>
      <c r="C160" s="372" t="s">
        <v>178</v>
      </c>
      <c r="D160" s="372"/>
      <c r="E160" s="372"/>
      <c r="F160" s="51" t="s">
        <v>64</v>
      </c>
      <c r="G160" s="54">
        <v>0.21</v>
      </c>
      <c r="H160" s="104">
        <v>0.3</v>
      </c>
      <c r="I160" s="54">
        <v>52.92</v>
      </c>
      <c r="J160" s="57"/>
      <c r="K160" s="52"/>
      <c r="L160" s="57"/>
      <c r="M160" s="52"/>
      <c r="N160" s="58"/>
      <c r="AF160" s="39"/>
      <c r="AG160" s="47"/>
      <c r="AK160" s="3" t="s">
        <v>178</v>
      </c>
      <c r="AM160" s="47"/>
    </row>
    <row r="161" spans="1:39" s="4" customFormat="1" ht="15" x14ac:dyDescent="0.25">
      <c r="A161" s="48"/>
      <c r="B161" s="49"/>
      <c r="C161" s="375" t="s">
        <v>65</v>
      </c>
      <c r="D161" s="375"/>
      <c r="E161" s="375"/>
      <c r="F161" s="59"/>
      <c r="G161" s="60"/>
      <c r="H161" s="60"/>
      <c r="I161" s="60"/>
      <c r="J161" s="61">
        <v>34.43</v>
      </c>
      <c r="K161" s="60"/>
      <c r="L161" s="108">
        <v>9951.74</v>
      </c>
      <c r="M161" s="60"/>
      <c r="N161" s="62"/>
      <c r="AF161" s="39"/>
      <c r="AG161" s="47"/>
      <c r="AL161" s="3" t="s">
        <v>65</v>
      </c>
      <c r="AM161" s="47"/>
    </row>
    <row r="162" spans="1:39" s="4" customFormat="1" ht="15" x14ac:dyDescent="0.25">
      <c r="A162" s="56"/>
      <c r="B162" s="49"/>
      <c r="C162" s="372" t="s">
        <v>66</v>
      </c>
      <c r="D162" s="372"/>
      <c r="E162" s="372"/>
      <c r="F162" s="51"/>
      <c r="G162" s="52"/>
      <c r="H162" s="52"/>
      <c r="I162" s="52"/>
      <c r="J162" s="57"/>
      <c r="K162" s="52"/>
      <c r="L162" s="107">
        <v>1982.11</v>
      </c>
      <c r="M162" s="52"/>
      <c r="N162" s="55">
        <v>69294.559999999998</v>
      </c>
      <c r="AF162" s="39"/>
      <c r="AG162" s="47"/>
      <c r="AK162" s="3" t="s">
        <v>66</v>
      </c>
      <c r="AM162" s="47"/>
    </row>
    <row r="163" spans="1:39" s="4" customFormat="1" ht="23.25" x14ac:dyDescent="0.25">
      <c r="A163" s="56"/>
      <c r="B163" s="49" t="s">
        <v>681</v>
      </c>
      <c r="C163" s="372" t="s">
        <v>682</v>
      </c>
      <c r="D163" s="372"/>
      <c r="E163" s="372"/>
      <c r="F163" s="51" t="s">
        <v>69</v>
      </c>
      <c r="G163" s="63">
        <v>97</v>
      </c>
      <c r="H163" s="52"/>
      <c r="I163" s="63">
        <v>97</v>
      </c>
      <c r="J163" s="57"/>
      <c r="K163" s="52"/>
      <c r="L163" s="107">
        <v>1922.65</v>
      </c>
      <c r="M163" s="52"/>
      <c r="N163" s="55">
        <v>67215.72</v>
      </c>
      <c r="AF163" s="39"/>
      <c r="AG163" s="47"/>
      <c r="AK163" s="3" t="s">
        <v>682</v>
      </c>
      <c r="AM163" s="47"/>
    </row>
    <row r="164" spans="1:39" s="4" customFormat="1" ht="23.25" x14ac:dyDescent="0.25">
      <c r="A164" s="56"/>
      <c r="B164" s="49" t="s">
        <v>683</v>
      </c>
      <c r="C164" s="372" t="s">
        <v>684</v>
      </c>
      <c r="D164" s="372"/>
      <c r="E164" s="372"/>
      <c r="F164" s="51" t="s">
        <v>69</v>
      </c>
      <c r="G164" s="63">
        <v>51</v>
      </c>
      <c r="H164" s="52"/>
      <c r="I164" s="63">
        <v>51</v>
      </c>
      <c r="J164" s="57"/>
      <c r="K164" s="52"/>
      <c r="L164" s="107">
        <v>1010.88</v>
      </c>
      <c r="M164" s="52"/>
      <c r="N164" s="55">
        <v>35340.230000000003</v>
      </c>
      <c r="AF164" s="39"/>
      <c r="AG164" s="47"/>
      <c r="AK164" s="3" t="s">
        <v>684</v>
      </c>
      <c r="AM164" s="47"/>
    </row>
    <row r="165" spans="1:39" s="4" customFormat="1" ht="15" x14ac:dyDescent="0.25">
      <c r="A165" s="65"/>
      <c r="B165" s="66"/>
      <c r="C165" s="374" t="s">
        <v>72</v>
      </c>
      <c r="D165" s="374"/>
      <c r="E165" s="374"/>
      <c r="F165" s="42"/>
      <c r="G165" s="43"/>
      <c r="H165" s="43"/>
      <c r="I165" s="43"/>
      <c r="J165" s="45"/>
      <c r="K165" s="43"/>
      <c r="L165" s="105">
        <v>12885.27</v>
      </c>
      <c r="M165" s="60"/>
      <c r="N165" s="46"/>
      <c r="AF165" s="39"/>
      <c r="AG165" s="47"/>
      <c r="AM165" s="47" t="s">
        <v>72</v>
      </c>
    </row>
    <row r="166" spans="1:39" s="4" customFormat="1" ht="23.25" x14ac:dyDescent="0.25">
      <c r="A166" s="40" t="s">
        <v>248</v>
      </c>
      <c r="B166" s="41" t="s">
        <v>1734</v>
      </c>
      <c r="C166" s="374" t="s">
        <v>3801</v>
      </c>
      <c r="D166" s="374"/>
      <c r="E166" s="374"/>
      <c r="F166" s="42" t="s">
        <v>61</v>
      </c>
      <c r="G166" s="43">
        <v>8</v>
      </c>
      <c r="H166" s="44">
        <v>1</v>
      </c>
      <c r="I166" s="44">
        <v>8</v>
      </c>
      <c r="J166" s="45"/>
      <c r="K166" s="43"/>
      <c r="L166" s="45"/>
      <c r="M166" s="43"/>
      <c r="N166" s="46"/>
      <c r="AF166" s="39"/>
      <c r="AG166" s="47" t="s">
        <v>3801</v>
      </c>
      <c r="AM166" s="47"/>
    </row>
    <row r="167" spans="1:39" s="4" customFormat="1" ht="23.25" x14ac:dyDescent="0.25">
      <c r="A167" s="103"/>
      <c r="B167" s="49" t="s">
        <v>3787</v>
      </c>
      <c r="C167" s="368" t="s">
        <v>3788</v>
      </c>
      <c r="D167" s="368"/>
      <c r="E167" s="368"/>
      <c r="F167" s="368"/>
      <c r="G167" s="368"/>
      <c r="H167" s="368"/>
      <c r="I167" s="368"/>
      <c r="J167" s="368"/>
      <c r="K167" s="368"/>
      <c r="L167" s="368"/>
      <c r="M167" s="368"/>
      <c r="N167" s="376"/>
      <c r="AF167" s="39"/>
      <c r="AG167" s="47"/>
      <c r="AI167" s="3" t="s">
        <v>3788</v>
      </c>
      <c r="AM167" s="47"/>
    </row>
    <row r="168" spans="1:39" s="4" customFormat="1" ht="22.5" x14ac:dyDescent="0.25">
      <c r="A168" s="103"/>
      <c r="B168" s="49" t="s">
        <v>217</v>
      </c>
      <c r="C168" s="368" t="s">
        <v>3789</v>
      </c>
      <c r="D168" s="368"/>
      <c r="E168" s="368"/>
      <c r="F168" s="368"/>
      <c r="G168" s="368"/>
      <c r="H168" s="368"/>
      <c r="I168" s="368"/>
      <c r="J168" s="368"/>
      <c r="K168" s="368"/>
      <c r="L168" s="368"/>
      <c r="M168" s="368"/>
      <c r="N168" s="376"/>
      <c r="AF168" s="39"/>
      <c r="AG168" s="47"/>
      <c r="AI168" s="3" t="s">
        <v>3789</v>
      </c>
      <c r="AM168" s="47"/>
    </row>
    <row r="169" spans="1:39" s="4" customFormat="1" ht="15" x14ac:dyDescent="0.25">
      <c r="A169" s="48"/>
      <c r="B169" s="49" t="s">
        <v>58</v>
      </c>
      <c r="C169" s="372" t="s">
        <v>62</v>
      </c>
      <c r="D169" s="372"/>
      <c r="E169" s="372"/>
      <c r="F169" s="51"/>
      <c r="G169" s="52"/>
      <c r="H169" s="52"/>
      <c r="I169" s="52"/>
      <c r="J169" s="53">
        <v>19.13</v>
      </c>
      <c r="K169" s="109">
        <v>0.34499999999999997</v>
      </c>
      <c r="L169" s="53">
        <v>52.8</v>
      </c>
      <c r="M169" s="54">
        <v>34.96</v>
      </c>
      <c r="N169" s="55">
        <v>1845.89</v>
      </c>
      <c r="AF169" s="39"/>
      <c r="AG169" s="47"/>
      <c r="AJ169" s="3" t="s">
        <v>62</v>
      </c>
      <c r="AM169" s="47"/>
    </row>
    <row r="170" spans="1:39" s="4" customFormat="1" ht="15" x14ac:dyDescent="0.25">
      <c r="A170" s="48"/>
      <c r="B170" s="49" t="s">
        <v>73</v>
      </c>
      <c r="C170" s="372" t="s">
        <v>175</v>
      </c>
      <c r="D170" s="372"/>
      <c r="E170" s="372"/>
      <c r="F170" s="51"/>
      <c r="G170" s="52"/>
      <c r="H170" s="52"/>
      <c r="I170" s="52"/>
      <c r="J170" s="53">
        <v>71.349999999999994</v>
      </c>
      <c r="K170" s="109">
        <v>0.34499999999999997</v>
      </c>
      <c r="L170" s="53">
        <v>196.93</v>
      </c>
      <c r="M170" s="52"/>
      <c r="N170" s="58"/>
      <c r="AF170" s="39"/>
      <c r="AG170" s="47"/>
      <c r="AJ170" s="3" t="s">
        <v>175</v>
      </c>
      <c r="AM170" s="47"/>
    </row>
    <row r="171" spans="1:39" s="4" customFormat="1" ht="15" x14ac:dyDescent="0.25">
      <c r="A171" s="48"/>
      <c r="B171" s="49" t="s">
        <v>78</v>
      </c>
      <c r="C171" s="372" t="s">
        <v>176</v>
      </c>
      <c r="D171" s="372"/>
      <c r="E171" s="372"/>
      <c r="F171" s="51"/>
      <c r="G171" s="52"/>
      <c r="H171" s="52"/>
      <c r="I171" s="52"/>
      <c r="J171" s="53">
        <v>6.75</v>
      </c>
      <c r="K171" s="104">
        <v>0.3</v>
      </c>
      <c r="L171" s="53">
        <v>16.2</v>
      </c>
      <c r="M171" s="54">
        <v>34.96</v>
      </c>
      <c r="N171" s="64">
        <v>566.35</v>
      </c>
      <c r="AF171" s="39"/>
      <c r="AG171" s="47"/>
      <c r="AJ171" s="3" t="s">
        <v>176</v>
      </c>
      <c r="AM171" s="47"/>
    </row>
    <row r="172" spans="1:39" s="4" customFormat="1" ht="15" x14ac:dyDescent="0.25">
      <c r="A172" s="48"/>
      <c r="B172" s="49" t="s">
        <v>122</v>
      </c>
      <c r="C172" s="372" t="s">
        <v>177</v>
      </c>
      <c r="D172" s="372"/>
      <c r="E172" s="372"/>
      <c r="F172" s="51"/>
      <c r="G172" s="52"/>
      <c r="H172" s="52"/>
      <c r="I172" s="52"/>
      <c r="J172" s="53">
        <v>0.38</v>
      </c>
      <c r="K172" s="63">
        <v>0</v>
      </c>
      <c r="L172" s="53">
        <v>0</v>
      </c>
      <c r="M172" s="52"/>
      <c r="N172" s="58"/>
      <c r="AF172" s="39"/>
      <c r="AG172" s="47"/>
      <c r="AJ172" s="3" t="s">
        <v>177</v>
      </c>
      <c r="AM172" s="47"/>
    </row>
    <row r="173" spans="1:39" s="4" customFormat="1" ht="15" x14ac:dyDescent="0.25">
      <c r="A173" s="56"/>
      <c r="B173" s="49"/>
      <c r="C173" s="372" t="s">
        <v>63</v>
      </c>
      <c r="D173" s="372"/>
      <c r="E173" s="372"/>
      <c r="F173" s="51" t="s">
        <v>64</v>
      </c>
      <c r="G173" s="54">
        <v>1.96</v>
      </c>
      <c r="H173" s="109">
        <v>0.34499999999999997</v>
      </c>
      <c r="I173" s="70">
        <v>5.4096000000000002</v>
      </c>
      <c r="J173" s="57"/>
      <c r="K173" s="52"/>
      <c r="L173" s="57"/>
      <c r="M173" s="52"/>
      <c r="N173" s="58"/>
      <c r="AF173" s="39"/>
      <c r="AG173" s="47"/>
      <c r="AK173" s="3" t="s">
        <v>63</v>
      </c>
      <c r="AM173" s="47"/>
    </row>
    <row r="174" spans="1:39" s="4" customFormat="1" ht="15" x14ac:dyDescent="0.25">
      <c r="A174" s="56"/>
      <c r="B174" s="49"/>
      <c r="C174" s="372" t="s">
        <v>178</v>
      </c>
      <c r="D174" s="372"/>
      <c r="E174" s="372"/>
      <c r="F174" s="51" t="s">
        <v>64</v>
      </c>
      <c r="G174" s="104">
        <v>0.5</v>
      </c>
      <c r="H174" s="104">
        <v>0.3</v>
      </c>
      <c r="I174" s="104">
        <v>1.2</v>
      </c>
      <c r="J174" s="57"/>
      <c r="K174" s="52"/>
      <c r="L174" s="57"/>
      <c r="M174" s="52"/>
      <c r="N174" s="58"/>
      <c r="AF174" s="39"/>
      <c r="AG174" s="47"/>
      <c r="AK174" s="3" t="s">
        <v>178</v>
      </c>
      <c r="AM174" s="47"/>
    </row>
    <row r="175" spans="1:39" s="4" customFormat="1" ht="15" x14ac:dyDescent="0.25">
      <c r="A175" s="48"/>
      <c r="B175" s="49"/>
      <c r="C175" s="375" t="s">
        <v>65</v>
      </c>
      <c r="D175" s="375"/>
      <c r="E175" s="375"/>
      <c r="F175" s="59"/>
      <c r="G175" s="60"/>
      <c r="H175" s="60"/>
      <c r="I175" s="60"/>
      <c r="J175" s="61">
        <v>90.86</v>
      </c>
      <c r="K175" s="60"/>
      <c r="L175" s="61">
        <v>249.73</v>
      </c>
      <c r="M175" s="60"/>
      <c r="N175" s="62"/>
      <c r="AF175" s="39"/>
      <c r="AG175" s="47"/>
      <c r="AL175" s="3" t="s">
        <v>65</v>
      </c>
      <c r="AM175" s="47"/>
    </row>
    <row r="176" spans="1:39" s="4" customFormat="1" ht="15" x14ac:dyDescent="0.25">
      <c r="A176" s="56"/>
      <c r="B176" s="49"/>
      <c r="C176" s="372" t="s">
        <v>66</v>
      </c>
      <c r="D176" s="372"/>
      <c r="E176" s="372"/>
      <c r="F176" s="51"/>
      <c r="G176" s="52"/>
      <c r="H176" s="52"/>
      <c r="I176" s="52"/>
      <c r="J176" s="57"/>
      <c r="K176" s="52"/>
      <c r="L176" s="53">
        <v>69</v>
      </c>
      <c r="M176" s="52"/>
      <c r="N176" s="55">
        <v>2412.2399999999998</v>
      </c>
      <c r="AF176" s="39"/>
      <c r="AG176" s="47"/>
      <c r="AK176" s="3" t="s">
        <v>66</v>
      </c>
      <c r="AM176" s="47"/>
    </row>
    <row r="177" spans="1:39" s="4" customFormat="1" ht="23.25" x14ac:dyDescent="0.25">
      <c r="A177" s="56"/>
      <c r="B177" s="49" t="s">
        <v>681</v>
      </c>
      <c r="C177" s="372" t="s">
        <v>682</v>
      </c>
      <c r="D177" s="372"/>
      <c r="E177" s="372"/>
      <c r="F177" s="51" t="s">
        <v>69</v>
      </c>
      <c r="G177" s="63">
        <v>97</v>
      </c>
      <c r="H177" s="52"/>
      <c r="I177" s="63">
        <v>97</v>
      </c>
      <c r="J177" s="57"/>
      <c r="K177" s="52"/>
      <c r="L177" s="53">
        <v>66.930000000000007</v>
      </c>
      <c r="M177" s="52"/>
      <c r="N177" s="55">
        <v>2339.87</v>
      </c>
      <c r="AF177" s="39"/>
      <c r="AG177" s="47"/>
      <c r="AK177" s="3" t="s">
        <v>682</v>
      </c>
      <c r="AM177" s="47"/>
    </row>
    <row r="178" spans="1:39" s="4" customFormat="1" ht="23.25" x14ac:dyDescent="0.25">
      <c r="A178" s="56"/>
      <c r="B178" s="49" t="s">
        <v>683</v>
      </c>
      <c r="C178" s="372" t="s">
        <v>684</v>
      </c>
      <c r="D178" s="372"/>
      <c r="E178" s="372"/>
      <c r="F178" s="51" t="s">
        <v>69</v>
      </c>
      <c r="G178" s="63">
        <v>51</v>
      </c>
      <c r="H178" s="52"/>
      <c r="I178" s="63">
        <v>51</v>
      </c>
      <c r="J178" s="57"/>
      <c r="K178" s="52"/>
      <c r="L178" s="53">
        <v>35.19</v>
      </c>
      <c r="M178" s="52"/>
      <c r="N178" s="55">
        <v>1230.24</v>
      </c>
      <c r="AF178" s="39"/>
      <c r="AG178" s="47"/>
      <c r="AK178" s="3" t="s">
        <v>684</v>
      </c>
      <c r="AM178" s="47"/>
    </row>
    <row r="179" spans="1:39" s="4" customFormat="1" ht="15" x14ac:dyDescent="0.25">
      <c r="A179" s="65"/>
      <c r="B179" s="66"/>
      <c r="C179" s="374" t="s">
        <v>72</v>
      </c>
      <c r="D179" s="374"/>
      <c r="E179" s="374"/>
      <c r="F179" s="42"/>
      <c r="G179" s="43"/>
      <c r="H179" s="43"/>
      <c r="I179" s="43"/>
      <c r="J179" s="45"/>
      <c r="K179" s="43"/>
      <c r="L179" s="67">
        <v>351.85</v>
      </c>
      <c r="M179" s="60"/>
      <c r="N179" s="46"/>
      <c r="AF179" s="39"/>
      <c r="AG179" s="47"/>
      <c r="AM179" s="47" t="s">
        <v>72</v>
      </c>
    </row>
    <row r="180" spans="1:39" s="4" customFormat="1" ht="23.25" x14ac:dyDescent="0.25">
      <c r="A180" s="40" t="s">
        <v>250</v>
      </c>
      <c r="B180" s="41" t="s">
        <v>3802</v>
      </c>
      <c r="C180" s="374" t="s">
        <v>3803</v>
      </c>
      <c r="D180" s="374"/>
      <c r="E180" s="374"/>
      <c r="F180" s="42" t="s">
        <v>3177</v>
      </c>
      <c r="G180" s="43">
        <v>414</v>
      </c>
      <c r="H180" s="44">
        <v>1</v>
      </c>
      <c r="I180" s="44">
        <v>414</v>
      </c>
      <c r="J180" s="45"/>
      <c r="K180" s="43"/>
      <c r="L180" s="45"/>
      <c r="M180" s="43"/>
      <c r="N180" s="46"/>
      <c r="AF180" s="39"/>
      <c r="AG180" s="47" t="s">
        <v>3803</v>
      </c>
      <c r="AM180" s="47"/>
    </row>
    <row r="181" spans="1:39" s="4" customFormat="1" ht="23.25" x14ac:dyDescent="0.25">
      <c r="A181" s="103"/>
      <c r="B181" s="49" t="s">
        <v>3787</v>
      </c>
      <c r="C181" s="368" t="s">
        <v>3788</v>
      </c>
      <c r="D181" s="368"/>
      <c r="E181" s="368"/>
      <c r="F181" s="368"/>
      <c r="G181" s="368"/>
      <c r="H181" s="368"/>
      <c r="I181" s="368"/>
      <c r="J181" s="368"/>
      <c r="K181" s="368"/>
      <c r="L181" s="368"/>
      <c r="M181" s="368"/>
      <c r="N181" s="376"/>
      <c r="AF181" s="39"/>
      <c r="AG181" s="47"/>
      <c r="AI181" s="3" t="s">
        <v>3788</v>
      </c>
      <c r="AM181" s="47"/>
    </row>
    <row r="182" spans="1:39" s="4" customFormat="1" ht="22.5" x14ac:dyDescent="0.25">
      <c r="A182" s="103"/>
      <c r="B182" s="49" t="s">
        <v>217</v>
      </c>
      <c r="C182" s="368" t="s">
        <v>3789</v>
      </c>
      <c r="D182" s="368"/>
      <c r="E182" s="368"/>
      <c r="F182" s="368"/>
      <c r="G182" s="368"/>
      <c r="H182" s="368"/>
      <c r="I182" s="368"/>
      <c r="J182" s="368"/>
      <c r="K182" s="368"/>
      <c r="L182" s="368"/>
      <c r="M182" s="368"/>
      <c r="N182" s="376"/>
      <c r="AF182" s="39"/>
      <c r="AG182" s="47"/>
      <c r="AI182" s="3" t="s">
        <v>3789</v>
      </c>
      <c r="AM182" s="47"/>
    </row>
    <row r="183" spans="1:39" s="4" customFormat="1" ht="15" x14ac:dyDescent="0.25">
      <c r="A183" s="48"/>
      <c r="B183" s="49" t="s">
        <v>58</v>
      </c>
      <c r="C183" s="372" t="s">
        <v>62</v>
      </c>
      <c r="D183" s="372"/>
      <c r="E183" s="372"/>
      <c r="F183" s="51"/>
      <c r="G183" s="52"/>
      <c r="H183" s="52"/>
      <c r="I183" s="52"/>
      <c r="J183" s="53">
        <v>9.18</v>
      </c>
      <c r="K183" s="109">
        <v>0.34499999999999997</v>
      </c>
      <c r="L183" s="107">
        <v>1311.18</v>
      </c>
      <c r="M183" s="54">
        <v>34.96</v>
      </c>
      <c r="N183" s="55">
        <v>45838.85</v>
      </c>
      <c r="AF183" s="39"/>
      <c r="AG183" s="47"/>
      <c r="AJ183" s="3" t="s">
        <v>62</v>
      </c>
      <c r="AM183" s="47"/>
    </row>
    <row r="184" spans="1:39" s="4" customFormat="1" ht="15" x14ac:dyDescent="0.25">
      <c r="A184" s="48"/>
      <c r="B184" s="49" t="s">
        <v>73</v>
      </c>
      <c r="C184" s="372" t="s">
        <v>175</v>
      </c>
      <c r="D184" s="372"/>
      <c r="E184" s="372"/>
      <c r="F184" s="51"/>
      <c r="G184" s="52"/>
      <c r="H184" s="52"/>
      <c r="I184" s="52"/>
      <c r="J184" s="53">
        <v>58.51</v>
      </c>
      <c r="K184" s="109">
        <v>0.34499999999999997</v>
      </c>
      <c r="L184" s="107">
        <v>8356.98</v>
      </c>
      <c r="M184" s="52"/>
      <c r="N184" s="58"/>
      <c r="AF184" s="39"/>
      <c r="AG184" s="47"/>
      <c r="AJ184" s="3" t="s">
        <v>175</v>
      </c>
      <c r="AM184" s="47"/>
    </row>
    <row r="185" spans="1:39" s="4" customFormat="1" ht="15" x14ac:dyDescent="0.25">
      <c r="A185" s="48"/>
      <c r="B185" s="49" t="s">
        <v>78</v>
      </c>
      <c r="C185" s="372" t="s">
        <v>176</v>
      </c>
      <c r="D185" s="372"/>
      <c r="E185" s="372"/>
      <c r="F185" s="51"/>
      <c r="G185" s="52"/>
      <c r="H185" s="52"/>
      <c r="I185" s="52"/>
      <c r="J185" s="53">
        <v>5.54</v>
      </c>
      <c r="K185" s="104">
        <v>0.3</v>
      </c>
      <c r="L185" s="53">
        <v>688.07</v>
      </c>
      <c r="M185" s="54">
        <v>34.96</v>
      </c>
      <c r="N185" s="55">
        <v>24054.93</v>
      </c>
      <c r="AF185" s="39"/>
      <c r="AG185" s="47"/>
      <c r="AJ185" s="3" t="s">
        <v>176</v>
      </c>
      <c r="AM185" s="47"/>
    </row>
    <row r="186" spans="1:39" s="4" customFormat="1" ht="15" x14ac:dyDescent="0.25">
      <c r="A186" s="48"/>
      <c r="B186" s="49" t="s">
        <v>122</v>
      </c>
      <c r="C186" s="372" t="s">
        <v>177</v>
      </c>
      <c r="D186" s="372"/>
      <c r="E186" s="372"/>
      <c r="F186" s="51"/>
      <c r="G186" s="52"/>
      <c r="H186" s="52"/>
      <c r="I186" s="52"/>
      <c r="J186" s="53">
        <v>0.18</v>
      </c>
      <c r="K186" s="63">
        <v>0</v>
      </c>
      <c r="L186" s="53">
        <v>0</v>
      </c>
      <c r="M186" s="52"/>
      <c r="N186" s="58"/>
      <c r="AF186" s="39"/>
      <c r="AG186" s="47"/>
      <c r="AJ186" s="3" t="s">
        <v>177</v>
      </c>
      <c r="AM186" s="47"/>
    </row>
    <row r="187" spans="1:39" s="4" customFormat="1" ht="15" x14ac:dyDescent="0.25">
      <c r="A187" s="56"/>
      <c r="B187" s="49"/>
      <c r="C187" s="372" t="s">
        <v>63</v>
      </c>
      <c r="D187" s="372"/>
      <c r="E187" s="372"/>
      <c r="F187" s="51" t="s">
        <v>64</v>
      </c>
      <c r="G187" s="63">
        <v>1</v>
      </c>
      <c r="H187" s="109">
        <v>0.34499999999999997</v>
      </c>
      <c r="I187" s="54">
        <v>142.83000000000001</v>
      </c>
      <c r="J187" s="57"/>
      <c r="K187" s="52"/>
      <c r="L187" s="57"/>
      <c r="M187" s="52"/>
      <c r="N187" s="58"/>
      <c r="AF187" s="39"/>
      <c r="AG187" s="47"/>
      <c r="AK187" s="3" t="s">
        <v>63</v>
      </c>
      <c r="AM187" s="47"/>
    </row>
    <row r="188" spans="1:39" s="4" customFormat="1" ht="15" x14ac:dyDescent="0.25">
      <c r="A188" s="56"/>
      <c r="B188" s="49"/>
      <c r="C188" s="372" t="s">
        <v>178</v>
      </c>
      <c r="D188" s="372"/>
      <c r="E188" s="372"/>
      <c r="F188" s="51" t="s">
        <v>64</v>
      </c>
      <c r="G188" s="54">
        <v>0.41</v>
      </c>
      <c r="H188" s="104">
        <v>0.3</v>
      </c>
      <c r="I188" s="109">
        <v>50.921999999999997</v>
      </c>
      <c r="J188" s="57"/>
      <c r="K188" s="52"/>
      <c r="L188" s="57"/>
      <c r="M188" s="52"/>
      <c r="N188" s="58"/>
      <c r="AF188" s="39"/>
      <c r="AG188" s="47"/>
      <c r="AK188" s="3" t="s">
        <v>178</v>
      </c>
      <c r="AM188" s="47"/>
    </row>
    <row r="189" spans="1:39" s="4" customFormat="1" ht="15" x14ac:dyDescent="0.25">
      <c r="A189" s="48"/>
      <c r="B189" s="49"/>
      <c r="C189" s="375" t="s">
        <v>65</v>
      </c>
      <c r="D189" s="375"/>
      <c r="E189" s="375"/>
      <c r="F189" s="59"/>
      <c r="G189" s="60"/>
      <c r="H189" s="60"/>
      <c r="I189" s="60"/>
      <c r="J189" s="61">
        <v>67.87</v>
      </c>
      <c r="K189" s="60"/>
      <c r="L189" s="108">
        <v>9668.16</v>
      </c>
      <c r="M189" s="60"/>
      <c r="N189" s="62"/>
      <c r="AF189" s="39"/>
      <c r="AG189" s="47"/>
      <c r="AL189" s="3" t="s">
        <v>65</v>
      </c>
      <c r="AM189" s="47"/>
    </row>
    <row r="190" spans="1:39" s="4" customFormat="1" ht="15" x14ac:dyDescent="0.25">
      <c r="A190" s="56"/>
      <c r="B190" s="49"/>
      <c r="C190" s="372" t="s">
        <v>66</v>
      </c>
      <c r="D190" s="372"/>
      <c r="E190" s="372"/>
      <c r="F190" s="51"/>
      <c r="G190" s="52"/>
      <c r="H190" s="52"/>
      <c r="I190" s="52"/>
      <c r="J190" s="57"/>
      <c r="K190" s="52"/>
      <c r="L190" s="107">
        <v>1999.25</v>
      </c>
      <c r="M190" s="52"/>
      <c r="N190" s="55">
        <v>69893.78</v>
      </c>
      <c r="AF190" s="39"/>
      <c r="AG190" s="47"/>
      <c r="AK190" s="3" t="s">
        <v>66</v>
      </c>
      <c r="AM190" s="47"/>
    </row>
    <row r="191" spans="1:39" s="4" customFormat="1" ht="23.25" x14ac:dyDescent="0.25">
      <c r="A191" s="56"/>
      <c r="B191" s="49" t="s">
        <v>681</v>
      </c>
      <c r="C191" s="372" t="s">
        <v>682</v>
      </c>
      <c r="D191" s="372"/>
      <c r="E191" s="372"/>
      <c r="F191" s="51" t="s">
        <v>69</v>
      </c>
      <c r="G191" s="63">
        <v>97</v>
      </c>
      <c r="H191" s="52"/>
      <c r="I191" s="63">
        <v>97</v>
      </c>
      <c r="J191" s="57"/>
      <c r="K191" s="52"/>
      <c r="L191" s="107">
        <v>1939.27</v>
      </c>
      <c r="M191" s="52"/>
      <c r="N191" s="55">
        <v>67796.97</v>
      </c>
      <c r="AF191" s="39"/>
      <c r="AG191" s="47"/>
      <c r="AK191" s="3" t="s">
        <v>682</v>
      </c>
      <c r="AM191" s="47"/>
    </row>
    <row r="192" spans="1:39" s="4" customFormat="1" ht="23.25" x14ac:dyDescent="0.25">
      <c r="A192" s="56"/>
      <c r="B192" s="49" t="s">
        <v>683</v>
      </c>
      <c r="C192" s="372" t="s">
        <v>684</v>
      </c>
      <c r="D192" s="372"/>
      <c r="E192" s="372"/>
      <c r="F192" s="51" t="s">
        <v>69</v>
      </c>
      <c r="G192" s="63">
        <v>51</v>
      </c>
      <c r="H192" s="52"/>
      <c r="I192" s="63">
        <v>51</v>
      </c>
      <c r="J192" s="57"/>
      <c r="K192" s="52"/>
      <c r="L192" s="107">
        <v>1019.62</v>
      </c>
      <c r="M192" s="52"/>
      <c r="N192" s="55">
        <v>35645.83</v>
      </c>
      <c r="AF192" s="39"/>
      <c r="AG192" s="47"/>
      <c r="AK192" s="3" t="s">
        <v>684</v>
      </c>
      <c r="AM192" s="47"/>
    </row>
    <row r="193" spans="1:39" s="4" customFormat="1" ht="15" x14ac:dyDescent="0.25">
      <c r="A193" s="65"/>
      <c r="B193" s="66"/>
      <c r="C193" s="374" t="s">
        <v>72</v>
      </c>
      <c r="D193" s="374"/>
      <c r="E193" s="374"/>
      <c r="F193" s="42"/>
      <c r="G193" s="43"/>
      <c r="H193" s="43"/>
      <c r="I193" s="43"/>
      <c r="J193" s="45"/>
      <c r="K193" s="43"/>
      <c r="L193" s="105">
        <v>12627.05</v>
      </c>
      <c r="M193" s="60"/>
      <c r="N193" s="46"/>
      <c r="AF193" s="39"/>
      <c r="AG193" s="47"/>
      <c r="AM193" s="47" t="s">
        <v>72</v>
      </c>
    </row>
    <row r="194" spans="1:39" s="4" customFormat="1" ht="34.5" x14ac:dyDescent="0.25">
      <c r="A194" s="40" t="s">
        <v>256</v>
      </c>
      <c r="B194" s="41" t="s">
        <v>3213</v>
      </c>
      <c r="C194" s="374" t="s">
        <v>3804</v>
      </c>
      <c r="D194" s="374"/>
      <c r="E194" s="374"/>
      <c r="F194" s="42" t="s">
        <v>61</v>
      </c>
      <c r="G194" s="43">
        <v>4</v>
      </c>
      <c r="H194" s="44">
        <v>1</v>
      </c>
      <c r="I194" s="44">
        <v>4</v>
      </c>
      <c r="J194" s="45"/>
      <c r="K194" s="43"/>
      <c r="L194" s="45"/>
      <c r="M194" s="43"/>
      <c r="N194" s="46"/>
      <c r="AF194" s="39"/>
      <c r="AG194" s="47" t="s">
        <v>3804</v>
      </c>
      <c r="AM194" s="47"/>
    </row>
    <row r="195" spans="1:39" s="4" customFormat="1" ht="23.25" x14ac:dyDescent="0.25">
      <c r="A195" s="103"/>
      <c r="B195" s="49" t="s">
        <v>3787</v>
      </c>
      <c r="C195" s="368" t="s">
        <v>3788</v>
      </c>
      <c r="D195" s="368"/>
      <c r="E195" s="368"/>
      <c r="F195" s="368"/>
      <c r="G195" s="368"/>
      <c r="H195" s="368"/>
      <c r="I195" s="368"/>
      <c r="J195" s="368"/>
      <c r="K195" s="368"/>
      <c r="L195" s="368"/>
      <c r="M195" s="368"/>
      <c r="N195" s="376"/>
      <c r="AF195" s="39"/>
      <c r="AG195" s="47"/>
      <c r="AI195" s="3" t="s">
        <v>3788</v>
      </c>
      <c r="AM195" s="47"/>
    </row>
    <row r="196" spans="1:39" s="4" customFormat="1" ht="22.5" x14ac:dyDescent="0.25">
      <c r="A196" s="103"/>
      <c r="B196" s="49" t="s">
        <v>217</v>
      </c>
      <c r="C196" s="368" t="s">
        <v>3789</v>
      </c>
      <c r="D196" s="368"/>
      <c r="E196" s="368"/>
      <c r="F196" s="368"/>
      <c r="G196" s="368"/>
      <c r="H196" s="368"/>
      <c r="I196" s="368"/>
      <c r="J196" s="368"/>
      <c r="K196" s="368"/>
      <c r="L196" s="368"/>
      <c r="M196" s="368"/>
      <c r="N196" s="376"/>
      <c r="AF196" s="39"/>
      <c r="AG196" s="47"/>
      <c r="AI196" s="3" t="s">
        <v>3789</v>
      </c>
      <c r="AM196" s="47"/>
    </row>
    <row r="197" spans="1:39" s="4" customFormat="1" ht="15" x14ac:dyDescent="0.25">
      <c r="A197" s="48"/>
      <c r="B197" s="49" t="s">
        <v>58</v>
      </c>
      <c r="C197" s="372" t="s">
        <v>62</v>
      </c>
      <c r="D197" s="372"/>
      <c r="E197" s="372"/>
      <c r="F197" s="51"/>
      <c r="G197" s="52"/>
      <c r="H197" s="52"/>
      <c r="I197" s="52"/>
      <c r="J197" s="53">
        <v>47.56</v>
      </c>
      <c r="K197" s="109">
        <v>0.34499999999999997</v>
      </c>
      <c r="L197" s="53">
        <v>65.63</v>
      </c>
      <c r="M197" s="54">
        <v>34.96</v>
      </c>
      <c r="N197" s="55">
        <v>2294.42</v>
      </c>
      <c r="AF197" s="39"/>
      <c r="AG197" s="47"/>
      <c r="AJ197" s="3" t="s">
        <v>62</v>
      </c>
      <c r="AM197" s="47"/>
    </row>
    <row r="198" spans="1:39" s="4" customFormat="1" ht="15" x14ac:dyDescent="0.25">
      <c r="A198" s="48"/>
      <c r="B198" s="49" t="s">
        <v>73</v>
      </c>
      <c r="C198" s="372" t="s">
        <v>175</v>
      </c>
      <c r="D198" s="372"/>
      <c r="E198" s="372"/>
      <c r="F198" s="51"/>
      <c r="G198" s="52"/>
      <c r="H198" s="52"/>
      <c r="I198" s="52"/>
      <c r="J198" s="53">
        <v>216.24</v>
      </c>
      <c r="K198" s="109">
        <v>0.34499999999999997</v>
      </c>
      <c r="L198" s="53">
        <v>298.41000000000003</v>
      </c>
      <c r="M198" s="52"/>
      <c r="N198" s="58"/>
      <c r="AF198" s="39"/>
      <c r="AG198" s="47"/>
      <c r="AJ198" s="3" t="s">
        <v>175</v>
      </c>
      <c r="AM198" s="47"/>
    </row>
    <row r="199" spans="1:39" s="4" customFormat="1" ht="15" x14ac:dyDescent="0.25">
      <c r="A199" s="48"/>
      <c r="B199" s="49" t="s">
        <v>78</v>
      </c>
      <c r="C199" s="372" t="s">
        <v>176</v>
      </c>
      <c r="D199" s="372"/>
      <c r="E199" s="372"/>
      <c r="F199" s="51"/>
      <c r="G199" s="52"/>
      <c r="H199" s="52"/>
      <c r="I199" s="52"/>
      <c r="J199" s="53">
        <v>20.62</v>
      </c>
      <c r="K199" s="104">
        <v>0.3</v>
      </c>
      <c r="L199" s="53">
        <v>24.74</v>
      </c>
      <c r="M199" s="54">
        <v>34.96</v>
      </c>
      <c r="N199" s="64">
        <v>864.91</v>
      </c>
      <c r="AF199" s="39"/>
      <c r="AG199" s="47"/>
      <c r="AJ199" s="3" t="s">
        <v>176</v>
      </c>
      <c r="AM199" s="47"/>
    </row>
    <row r="200" spans="1:39" s="4" customFormat="1" ht="15" x14ac:dyDescent="0.25">
      <c r="A200" s="48"/>
      <c r="B200" s="49" t="s">
        <v>122</v>
      </c>
      <c r="C200" s="372" t="s">
        <v>177</v>
      </c>
      <c r="D200" s="372"/>
      <c r="E200" s="372"/>
      <c r="F200" s="51"/>
      <c r="G200" s="52"/>
      <c r="H200" s="52"/>
      <c r="I200" s="52"/>
      <c r="J200" s="53">
        <v>0.95</v>
      </c>
      <c r="K200" s="63">
        <v>0</v>
      </c>
      <c r="L200" s="53">
        <v>0</v>
      </c>
      <c r="M200" s="52"/>
      <c r="N200" s="58"/>
      <c r="AF200" s="39"/>
      <c r="AG200" s="47"/>
      <c r="AJ200" s="3" t="s">
        <v>177</v>
      </c>
      <c r="AM200" s="47"/>
    </row>
    <row r="201" spans="1:39" s="4" customFormat="1" ht="15" x14ac:dyDescent="0.25">
      <c r="A201" s="56"/>
      <c r="B201" s="49"/>
      <c r="C201" s="372" t="s">
        <v>63</v>
      </c>
      <c r="D201" s="372"/>
      <c r="E201" s="372"/>
      <c r="F201" s="51" t="s">
        <v>64</v>
      </c>
      <c r="G201" s="54">
        <v>5.12</v>
      </c>
      <c r="H201" s="109">
        <v>0.34499999999999997</v>
      </c>
      <c r="I201" s="70">
        <v>7.0655999999999999</v>
      </c>
      <c r="J201" s="57"/>
      <c r="K201" s="52"/>
      <c r="L201" s="57"/>
      <c r="M201" s="52"/>
      <c r="N201" s="58"/>
      <c r="AF201" s="39"/>
      <c r="AG201" s="47"/>
      <c r="AK201" s="3" t="s">
        <v>63</v>
      </c>
      <c r="AM201" s="47"/>
    </row>
    <row r="202" spans="1:39" s="4" customFormat="1" ht="15" x14ac:dyDescent="0.25">
      <c r="A202" s="56"/>
      <c r="B202" s="49"/>
      <c r="C202" s="372" t="s">
        <v>178</v>
      </c>
      <c r="D202" s="372"/>
      <c r="E202" s="372"/>
      <c r="F202" s="51" t="s">
        <v>64</v>
      </c>
      <c r="G202" s="54">
        <v>1.53</v>
      </c>
      <c r="H202" s="104">
        <v>0.3</v>
      </c>
      <c r="I202" s="109">
        <v>1.8360000000000001</v>
      </c>
      <c r="J202" s="57"/>
      <c r="K202" s="52"/>
      <c r="L202" s="57"/>
      <c r="M202" s="52"/>
      <c r="N202" s="58"/>
      <c r="AF202" s="39"/>
      <c r="AG202" s="47"/>
      <c r="AK202" s="3" t="s">
        <v>178</v>
      </c>
      <c r="AM202" s="47"/>
    </row>
    <row r="203" spans="1:39" s="4" customFormat="1" ht="15" x14ac:dyDescent="0.25">
      <c r="A203" s="48"/>
      <c r="B203" s="49"/>
      <c r="C203" s="375" t="s">
        <v>65</v>
      </c>
      <c r="D203" s="375"/>
      <c r="E203" s="375"/>
      <c r="F203" s="59"/>
      <c r="G203" s="60"/>
      <c r="H203" s="60"/>
      <c r="I203" s="60"/>
      <c r="J203" s="61">
        <v>264.75</v>
      </c>
      <c r="K203" s="60"/>
      <c r="L203" s="61">
        <v>364.04</v>
      </c>
      <c r="M203" s="60"/>
      <c r="N203" s="62"/>
      <c r="AF203" s="39"/>
      <c r="AG203" s="47"/>
      <c r="AL203" s="3" t="s">
        <v>65</v>
      </c>
      <c r="AM203" s="47"/>
    </row>
    <row r="204" spans="1:39" s="4" customFormat="1" ht="15" x14ac:dyDescent="0.25">
      <c r="A204" s="56"/>
      <c r="B204" s="49"/>
      <c r="C204" s="372" t="s">
        <v>66</v>
      </c>
      <c r="D204" s="372"/>
      <c r="E204" s="372"/>
      <c r="F204" s="51"/>
      <c r="G204" s="52"/>
      <c r="H204" s="52"/>
      <c r="I204" s="52"/>
      <c r="J204" s="57"/>
      <c r="K204" s="52"/>
      <c r="L204" s="53">
        <v>90.37</v>
      </c>
      <c r="M204" s="52"/>
      <c r="N204" s="55">
        <v>3159.33</v>
      </c>
      <c r="AF204" s="39"/>
      <c r="AG204" s="47"/>
      <c r="AK204" s="3" t="s">
        <v>66</v>
      </c>
      <c r="AM204" s="47"/>
    </row>
    <row r="205" spans="1:39" s="4" customFormat="1" ht="23.25" x14ac:dyDescent="0.25">
      <c r="A205" s="56"/>
      <c r="B205" s="49" t="s">
        <v>681</v>
      </c>
      <c r="C205" s="372" t="s">
        <v>682</v>
      </c>
      <c r="D205" s="372"/>
      <c r="E205" s="372"/>
      <c r="F205" s="51" t="s">
        <v>69</v>
      </c>
      <c r="G205" s="63">
        <v>97</v>
      </c>
      <c r="H205" s="52"/>
      <c r="I205" s="63">
        <v>97</v>
      </c>
      <c r="J205" s="57"/>
      <c r="K205" s="52"/>
      <c r="L205" s="53">
        <v>87.66</v>
      </c>
      <c r="M205" s="52"/>
      <c r="N205" s="55">
        <v>3064.55</v>
      </c>
      <c r="AF205" s="39"/>
      <c r="AG205" s="47"/>
      <c r="AK205" s="3" t="s">
        <v>682</v>
      </c>
      <c r="AM205" s="47"/>
    </row>
    <row r="206" spans="1:39" s="4" customFormat="1" ht="23.25" x14ac:dyDescent="0.25">
      <c r="A206" s="56"/>
      <c r="B206" s="49" t="s">
        <v>683</v>
      </c>
      <c r="C206" s="372" t="s">
        <v>684</v>
      </c>
      <c r="D206" s="372"/>
      <c r="E206" s="372"/>
      <c r="F206" s="51" t="s">
        <v>69</v>
      </c>
      <c r="G206" s="63">
        <v>51</v>
      </c>
      <c r="H206" s="52"/>
      <c r="I206" s="63">
        <v>51</v>
      </c>
      <c r="J206" s="57"/>
      <c r="K206" s="52"/>
      <c r="L206" s="53">
        <v>46.09</v>
      </c>
      <c r="M206" s="52"/>
      <c r="N206" s="55">
        <v>1611.26</v>
      </c>
      <c r="AF206" s="39"/>
      <c r="AG206" s="47"/>
      <c r="AK206" s="3" t="s">
        <v>684</v>
      </c>
      <c r="AM206" s="47"/>
    </row>
    <row r="207" spans="1:39" s="4" customFormat="1" ht="15" x14ac:dyDescent="0.25">
      <c r="A207" s="65"/>
      <c r="B207" s="66"/>
      <c r="C207" s="374" t="s">
        <v>72</v>
      </c>
      <c r="D207" s="374"/>
      <c r="E207" s="374"/>
      <c r="F207" s="42"/>
      <c r="G207" s="43"/>
      <c r="H207" s="43"/>
      <c r="I207" s="43"/>
      <c r="J207" s="45"/>
      <c r="K207" s="43"/>
      <c r="L207" s="67">
        <v>497.79</v>
      </c>
      <c r="M207" s="60"/>
      <c r="N207" s="46"/>
      <c r="AF207" s="39"/>
      <c r="AG207" s="47"/>
      <c r="AM207" s="47" t="s">
        <v>72</v>
      </c>
    </row>
    <row r="208" spans="1:39" s="4" customFormat="1" ht="23.25" x14ac:dyDescent="0.25">
      <c r="A208" s="40" t="s">
        <v>260</v>
      </c>
      <c r="B208" s="41" t="s">
        <v>3201</v>
      </c>
      <c r="C208" s="374" t="s">
        <v>3805</v>
      </c>
      <c r="D208" s="374"/>
      <c r="E208" s="374"/>
      <c r="F208" s="42" t="s">
        <v>61</v>
      </c>
      <c r="G208" s="43">
        <v>4</v>
      </c>
      <c r="H208" s="44">
        <v>1</v>
      </c>
      <c r="I208" s="44">
        <v>4</v>
      </c>
      <c r="J208" s="45"/>
      <c r="K208" s="43"/>
      <c r="L208" s="45"/>
      <c r="M208" s="43"/>
      <c r="N208" s="46"/>
      <c r="AF208" s="39"/>
      <c r="AG208" s="47" t="s">
        <v>3805</v>
      </c>
      <c r="AM208" s="47"/>
    </row>
    <row r="209" spans="1:39" s="4" customFormat="1" ht="23.25" x14ac:dyDescent="0.25">
      <c r="A209" s="103"/>
      <c r="B209" s="49" t="s">
        <v>3787</v>
      </c>
      <c r="C209" s="368" t="s">
        <v>3788</v>
      </c>
      <c r="D209" s="368"/>
      <c r="E209" s="368"/>
      <c r="F209" s="368"/>
      <c r="G209" s="368"/>
      <c r="H209" s="368"/>
      <c r="I209" s="368"/>
      <c r="J209" s="368"/>
      <c r="K209" s="368"/>
      <c r="L209" s="368"/>
      <c r="M209" s="368"/>
      <c r="N209" s="376"/>
      <c r="AF209" s="39"/>
      <c r="AG209" s="47"/>
      <c r="AI209" s="3" t="s">
        <v>3788</v>
      </c>
      <c r="AM209" s="47"/>
    </row>
    <row r="210" spans="1:39" s="4" customFormat="1" ht="22.5" x14ac:dyDescent="0.25">
      <c r="A210" s="103"/>
      <c r="B210" s="49" t="s">
        <v>217</v>
      </c>
      <c r="C210" s="368" t="s">
        <v>3789</v>
      </c>
      <c r="D210" s="368"/>
      <c r="E210" s="368"/>
      <c r="F210" s="368"/>
      <c r="G210" s="368"/>
      <c r="H210" s="368"/>
      <c r="I210" s="368"/>
      <c r="J210" s="368"/>
      <c r="K210" s="368"/>
      <c r="L210" s="368"/>
      <c r="M210" s="368"/>
      <c r="N210" s="376"/>
      <c r="AF210" s="39"/>
      <c r="AG210" s="47"/>
      <c r="AI210" s="3" t="s">
        <v>3789</v>
      </c>
      <c r="AM210" s="47"/>
    </row>
    <row r="211" spans="1:39" s="4" customFormat="1" ht="15" x14ac:dyDescent="0.25">
      <c r="A211" s="48"/>
      <c r="B211" s="49" t="s">
        <v>58</v>
      </c>
      <c r="C211" s="372" t="s">
        <v>62</v>
      </c>
      <c r="D211" s="372"/>
      <c r="E211" s="372"/>
      <c r="F211" s="51"/>
      <c r="G211" s="52"/>
      <c r="H211" s="52"/>
      <c r="I211" s="52"/>
      <c r="J211" s="53">
        <v>4.3099999999999996</v>
      </c>
      <c r="K211" s="109">
        <v>0.34499999999999997</v>
      </c>
      <c r="L211" s="53">
        <v>5.95</v>
      </c>
      <c r="M211" s="54">
        <v>34.96</v>
      </c>
      <c r="N211" s="64">
        <v>208.01</v>
      </c>
      <c r="AF211" s="39"/>
      <c r="AG211" s="47"/>
      <c r="AJ211" s="3" t="s">
        <v>62</v>
      </c>
      <c r="AM211" s="47"/>
    </row>
    <row r="212" spans="1:39" s="4" customFormat="1" ht="15" x14ac:dyDescent="0.25">
      <c r="A212" s="48"/>
      <c r="B212" s="49" t="s">
        <v>73</v>
      </c>
      <c r="C212" s="372" t="s">
        <v>175</v>
      </c>
      <c r="D212" s="372"/>
      <c r="E212" s="372"/>
      <c r="F212" s="51"/>
      <c r="G212" s="52"/>
      <c r="H212" s="52"/>
      <c r="I212" s="52"/>
      <c r="J212" s="53">
        <v>21.41</v>
      </c>
      <c r="K212" s="109">
        <v>0.34499999999999997</v>
      </c>
      <c r="L212" s="53">
        <v>29.55</v>
      </c>
      <c r="M212" s="52"/>
      <c r="N212" s="58"/>
      <c r="AF212" s="39"/>
      <c r="AG212" s="47"/>
      <c r="AJ212" s="3" t="s">
        <v>175</v>
      </c>
      <c r="AM212" s="47"/>
    </row>
    <row r="213" spans="1:39" s="4" customFormat="1" ht="15" x14ac:dyDescent="0.25">
      <c r="A213" s="48"/>
      <c r="B213" s="49" t="s">
        <v>78</v>
      </c>
      <c r="C213" s="372" t="s">
        <v>176</v>
      </c>
      <c r="D213" s="372"/>
      <c r="E213" s="372"/>
      <c r="F213" s="51"/>
      <c r="G213" s="52"/>
      <c r="H213" s="52"/>
      <c r="I213" s="52"/>
      <c r="J213" s="53">
        <v>2.0299999999999998</v>
      </c>
      <c r="K213" s="104">
        <v>0.3</v>
      </c>
      <c r="L213" s="53">
        <v>2.44</v>
      </c>
      <c r="M213" s="54">
        <v>34.96</v>
      </c>
      <c r="N213" s="64">
        <v>85.3</v>
      </c>
      <c r="AF213" s="39"/>
      <c r="AG213" s="47"/>
      <c r="AJ213" s="3" t="s">
        <v>176</v>
      </c>
      <c r="AM213" s="47"/>
    </row>
    <row r="214" spans="1:39" s="4" customFormat="1" ht="15" x14ac:dyDescent="0.25">
      <c r="A214" s="48"/>
      <c r="B214" s="49" t="s">
        <v>122</v>
      </c>
      <c r="C214" s="372" t="s">
        <v>177</v>
      </c>
      <c r="D214" s="372"/>
      <c r="E214" s="372"/>
      <c r="F214" s="51"/>
      <c r="G214" s="52"/>
      <c r="H214" s="52"/>
      <c r="I214" s="52"/>
      <c r="J214" s="53">
        <v>0.09</v>
      </c>
      <c r="K214" s="63">
        <v>0</v>
      </c>
      <c r="L214" s="53">
        <v>0</v>
      </c>
      <c r="M214" s="52"/>
      <c r="N214" s="58"/>
      <c r="AF214" s="39"/>
      <c r="AG214" s="47"/>
      <c r="AJ214" s="3" t="s">
        <v>177</v>
      </c>
      <c r="AM214" s="47"/>
    </row>
    <row r="215" spans="1:39" s="4" customFormat="1" ht="15" x14ac:dyDescent="0.25">
      <c r="A215" s="56"/>
      <c r="B215" s="49"/>
      <c r="C215" s="372" t="s">
        <v>63</v>
      </c>
      <c r="D215" s="372"/>
      <c r="E215" s="372"/>
      <c r="F215" s="51" t="s">
        <v>64</v>
      </c>
      <c r="G215" s="54">
        <v>0.47</v>
      </c>
      <c r="H215" s="109">
        <v>0.34499999999999997</v>
      </c>
      <c r="I215" s="70">
        <v>0.64859999999999995</v>
      </c>
      <c r="J215" s="57"/>
      <c r="K215" s="52"/>
      <c r="L215" s="57"/>
      <c r="M215" s="52"/>
      <c r="N215" s="58"/>
      <c r="AF215" s="39"/>
      <c r="AG215" s="47"/>
      <c r="AK215" s="3" t="s">
        <v>63</v>
      </c>
      <c r="AM215" s="47"/>
    </row>
    <row r="216" spans="1:39" s="4" customFormat="1" ht="15" x14ac:dyDescent="0.25">
      <c r="A216" s="56"/>
      <c r="B216" s="49"/>
      <c r="C216" s="372" t="s">
        <v>178</v>
      </c>
      <c r="D216" s="372"/>
      <c r="E216" s="372"/>
      <c r="F216" s="51" t="s">
        <v>64</v>
      </c>
      <c r="G216" s="54">
        <v>0.15</v>
      </c>
      <c r="H216" s="104">
        <v>0.3</v>
      </c>
      <c r="I216" s="54">
        <v>0.18</v>
      </c>
      <c r="J216" s="57"/>
      <c r="K216" s="52"/>
      <c r="L216" s="57"/>
      <c r="M216" s="52"/>
      <c r="N216" s="58"/>
      <c r="AF216" s="39"/>
      <c r="AG216" s="47"/>
      <c r="AK216" s="3" t="s">
        <v>178</v>
      </c>
      <c r="AM216" s="47"/>
    </row>
    <row r="217" spans="1:39" s="4" customFormat="1" ht="15" x14ac:dyDescent="0.25">
      <c r="A217" s="48"/>
      <c r="B217" s="49"/>
      <c r="C217" s="375" t="s">
        <v>65</v>
      </c>
      <c r="D217" s="375"/>
      <c r="E217" s="375"/>
      <c r="F217" s="59"/>
      <c r="G217" s="60"/>
      <c r="H217" s="60"/>
      <c r="I217" s="60"/>
      <c r="J217" s="61">
        <v>25.81</v>
      </c>
      <c r="K217" s="60"/>
      <c r="L217" s="61">
        <v>35.5</v>
      </c>
      <c r="M217" s="60"/>
      <c r="N217" s="62"/>
      <c r="AF217" s="39"/>
      <c r="AG217" s="47"/>
      <c r="AL217" s="3" t="s">
        <v>65</v>
      </c>
      <c r="AM217" s="47"/>
    </row>
    <row r="218" spans="1:39" s="4" customFormat="1" ht="15" x14ac:dyDescent="0.25">
      <c r="A218" s="56"/>
      <c r="B218" s="49"/>
      <c r="C218" s="372" t="s">
        <v>66</v>
      </c>
      <c r="D218" s="372"/>
      <c r="E218" s="372"/>
      <c r="F218" s="51"/>
      <c r="G218" s="52"/>
      <c r="H218" s="52"/>
      <c r="I218" s="52"/>
      <c r="J218" s="57"/>
      <c r="K218" s="52"/>
      <c r="L218" s="53">
        <v>8.39</v>
      </c>
      <c r="M218" s="52"/>
      <c r="N218" s="64">
        <v>293.31</v>
      </c>
      <c r="AF218" s="39"/>
      <c r="AG218" s="47"/>
      <c r="AK218" s="3" t="s">
        <v>66</v>
      </c>
      <c r="AM218" s="47"/>
    </row>
    <row r="219" spans="1:39" s="4" customFormat="1" ht="23.25" x14ac:dyDescent="0.25">
      <c r="A219" s="56"/>
      <c r="B219" s="49" t="s">
        <v>681</v>
      </c>
      <c r="C219" s="372" t="s">
        <v>682</v>
      </c>
      <c r="D219" s="372"/>
      <c r="E219" s="372"/>
      <c r="F219" s="51" t="s">
        <v>69</v>
      </c>
      <c r="G219" s="63">
        <v>97</v>
      </c>
      <c r="H219" s="52"/>
      <c r="I219" s="63">
        <v>97</v>
      </c>
      <c r="J219" s="57"/>
      <c r="K219" s="52"/>
      <c r="L219" s="53">
        <v>8.14</v>
      </c>
      <c r="M219" s="52"/>
      <c r="N219" s="64">
        <v>284.51</v>
      </c>
      <c r="AF219" s="39"/>
      <c r="AG219" s="47"/>
      <c r="AK219" s="3" t="s">
        <v>682</v>
      </c>
      <c r="AM219" s="47"/>
    </row>
    <row r="220" spans="1:39" s="4" customFormat="1" ht="23.25" x14ac:dyDescent="0.25">
      <c r="A220" s="56"/>
      <c r="B220" s="49" t="s">
        <v>683</v>
      </c>
      <c r="C220" s="372" t="s">
        <v>684</v>
      </c>
      <c r="D220" s="372"/>
      <c r="E220" s="372"/>
      <c r="F220" s="51" t="s">
        <v>69</v>
      </c>
      <c r="G220" s="63">
        <v>51</v>
      </c>
      <c r="H220" s="52"/>
      <c r="I220" s="63">
        <v>51</v>
      </c>
      <c r="J220" s="57"/>
      <c r="K220" s="52"/>
      <c r="L220" s="53">
        <v>4.28</v>
      </c>
      <c r="M220" s="52"/>
      <c r="N220" s="64">
        <v>149.59</v>
      </c>
      <c r="AF220" s="39"/>
      <c r="AG220" s="47"/>
      <c r="AK220" s="3" t="s">
        <v>684</v>
      </c>
      <c r="AM220" s="47"/>
    </row>
    <row r="221" spans="1:39" s="4" customFormat="1" ht="15" x14ac:dyDescent="0.25">
      <c r="A221" s="65"/>
      <c r="B221" s="66"/>
      <c r="C221" s="374" t="s">
        <v>72</v>
      </c>
      <c r="D221" s="374"/>
      <c r="E221" s="374"/>
      <c r="F221" s="42"/>
      <c r="G221" s="43"/>
      <c r="H221" s="43"/>
      <c r="I221" s="43"/>
      <c r="J221" s="45"/>
      <c r="K221" s="43"/>
      <c r="L221" s="67">
        <v>47.92</v>
      </c>
      <c r="M221" s="60"/>
      <c r="N221" s="46"/>
      <c r="AF221" s="39"/>
      <c r="AG221" s="47"/>
      <c r="AM221" s="47" t="s">
        <v>72</v>
      </c>
    </row>
    <row r="222" spans="1:39" s="4" customFormat="1" ht="23.25" x14ac:dyDescent="0.25">
      <c r="A222" s="40" t="s">
        <v>269</v>
      </c>
      <c r="B222" s="41" t="s">
        <v>3772</v>
      </c>
      <c r="C222" s="374" t="s">
        <v>3773</v>
      </c>
      <c r="D222" s="374"/>
      <c r="E222" s="374"/>
      <c r="F222" s="42" t="s">
        <v>341</v>
      </c>
      <c r="G222" s="43">
        <v>73.525999999999996</v>
      </c>
      <c r="H222" s="44">
        <v>1</v>
      </c>
      <c r="I222" s="116">
        <v>73.525999999999996</v>
      </c>
      <c r="J222" s="67">
        <v>22.33</v>
      </c>
      <c r="K222" s="43"/>
      <c r="L222" s="105">
        <v>1641.84</v>
      </c>
      <c r="M222" s="68">
        <v>12.13</v>
      </c>
      <c r="N222" s="115">
        <v>19915.52</v>
      </c>
      <c r="AF222" s="39"/>
      <c r="AG222" s="47" t="s">
        <v>3773</v>
      </c>
      <c r="AM222" s="47"/>
    </row>
    <row r="223" spans="1:39" s="4" customFormat="1" ht="15" x14ac:dyDescent="0.25">
      <c r="A223" s="65"/>
      <c r="B223" s="66"/>
      <c r="C223" s="374" t="s">
        <v>72</v>
      </c>
      <c r="D223" s="374"/>
      <c r="E223" s="374"/>
      <c r="F223" s="42"/>
      <c r="G223" s="43"/>
      <c r="H223" s="43"/>
      <c r="I223" s="43"/>
      <c r="J223" s="45"/>
      <c r="K223" s="43"/>
      <c r="L223" s="105">
        <v>1641.84</v>
      </c>
      <c r="M223" s="60"/>
      <c r="N223" s="115">
        <v>19915.52</v>
      </c>
      <c r="AF223" s="39"/>
      <c r="AG223" s="47"/>
      <c r="AM223" s="47" t="s">
        <v>72</v>
      </c>
    </row>
    <row r="224" spans="1:39" s="4" customFormat="1" ht="34.5" x14ac:dyDescent="0.25">
      <c r="A224" s="40" t="s">
        <v>272</v>
      </c>
      <c r="B224" s="41" t="s">
        <v>3806</v>
      </c>
      <c r="C224" s="374" t="s">
        <v>3807</v>
      </c>
      <c r="D224" s="374"/>
      <c r="E224" s="374"/>
      <c r="F224" s="42" t="s">
        <v>341</v>
      </c>
      <c r="G224" s="43">
        <v>73.525999999999996</v>
      </c>
      <c r="H224" s="44">
        <v>1</v>
      </c>
      <c r="I224" s="116">
        <v>73.525999999999996</v>
      </c>
      <c r="J224" s="67">
        <v>28.07</v>
      </c>
      <c r="K224" s="43"/>
      <c r="L224" s="105">
        <v>2063.87</v>
      </c>
      <c r="M224" s="68">
        <v>12.13</v>
      </c>
      <c r="N224" s="115">
        <v>25034.74</v>
      </c>
      <c r="AF224" s="39"/>
      <c r="AG224" s="47" t="s">
        <v>3807</v>
      </c>
      <c r="AM224" s="47"/>
    </row>
    <row r="225" spans="1:41" s="4" customFormat="1" ht="15" x14ac:dyDescent="0.25">
      <c r="A225" s="65"/>
      <c r="B225" s="66"/>
      <c r="C225" s="374" t="s">
        <v>72</v>
      </c>
      <c r="D225" s="374"/>
      <c r="E225" s="374"/>
      <c r="F225" s="42"/>
      <c r="G225" s="43"/>
      <c r="H225" s="43"/>
      <c r="I225" s="43"/>
      <c r="J225" s="45"/>
      <c r="K225" s="43"/>
      <c r="L225" s="105">
        <v>2063.87</v>
      </c>
      <c r="M225" s="60"/>
      <c r="N225" s="115">
        <v>25034.74</v>
      </c>
      <c r="AF225" s="39"/>
      <c r="AG225" s="47"/>
      <c r="AM225" s="47" t="s">
        <v>72</v>
      </c>
    </row>
    <row r="226" spans="1:41" s="4" customFormat="1" ht="0" hidden="1" customHeight="1" x14ac:dyDescent="0.25">
      <c r="A226" s="71"/>
      <c r="B226" s="72"/>
      <c r="C226" s="72"/>
      <c r="D226" s="72"/>
      <c r="E226" s="72"/>
      <c r="F226" s="73"/>
      <c r="G226" s="73"/>
      <c r="H226" s="73"/>
      <c r="I226" s="73"/>
      <c r="J226" s="74"/>
      <c r="K226" s="73"/>
      <c r="L226" s="74"/>
      <c r="M226" s="52"/>
      <c r="N226" s="74"/>
      <c r="AF226" s="39"/>
      <c r="AG226" s="47"/>
      <c r="AM226" s="47"/>
    </row>
    <row r="227" spans="1:41" s="4" customFormat="1" ht="11.25" hidden="1" customHeight="1" x14ac:dyDescent="0.25">
      <c r="B227" s="75"/>
      <c r="C227" s="75"/>
      <c r="D227" s="75"/>
      <c r="E227" s="75"/>
      <c r="F227" s="75"/>
      <c r="G227" s="75"/>
      <c r="H227" s="75"/>
      <c r="I227" s="75"/>
      <c r="J227" s="75"/>
      <c r="K227" s="75"/>
      <c r="L227" s="76"/>
      <c r="M227" s="76"/>
      <c r="N227" s="76"/>
      <c r="R227" s="77"/>
    </row>
    <row r="228" spans="1:41" s="4" customFormat="1" ht="15" x14ac:dyDescent="0.25">
      <c r="A228" s="78"/>
      <c r="B228" s="79"/>
      <c r="C228" s="374" t="s">
        <v>82</v>
      </c>
      <c r="D228" s="374"/>
      <c r="E228" s="374"/>
      <c r="F228" s="374"/>
      <c r="G228" s="374"/>
      <c r="H228" s="374"/>
      <c r="I228" s="374"/>
      <c r="J228" s="374"/>
      <c r="K228" s="374"/>
      <c r="L228" s="80"/>
      <c r="M228" s="81"/>
      <c r="N228" s="82"/>
      <c r="AN228" s="47" t="s">
        <v>82</v>
      </c>
    </row>
    <row r="229" spans="1:41" s="4" customFormat="1" ht="15" x14ac:dyDescent="0.25">
      <c r="A229" s="83"/>
      <c r="B229" s="49"/>
      <c r="C229" s="372" t="s">
        <v>83</v>
      </c>
      <c r="D229" s="372"/>
      <c r="E229" s="372"/>
      <c r="F229" s="372"/>
      <c r="G229" s="372"/>
      <c r="H229" s="372"/>
      <c r="I229" s="372"/>
      <c r="J229" s="372"/>
      <c r="K229" s="372"/>
      <c r="L229" s="106">
        <v>59347.39</v>
      </c>
      <c r="M229" s="85"/>
      <c r="N229" s="86">
        <v>913102.33</v>
      </c>
      <c r="AN229" s="47"/>
      <c r="AO229" s="3" t="s">
        <v>83</v>
      </c>
    </row>
    <row r="230" spans="1:41" s="4" customFormat="1" ht="15" x14ac:dyDescent="0.25">
      <c r="A230" s="83"/>
      <c r="B230" s="49"/>
      <c r="C230" s="372" t="s">
        <v>84</v>
      </c>
      <c r="D230" s="372"/>
      <c r="E230" s="372"/>
      <c r="F230" s="372"/>
      <c r="G230" s="372"/>
      <c r="H230" s="372"/>
      <c r="I230" s="372"/>
      <c r="J230" s="372"/>
      <c r="K230" s="372"/>
      <c r="L230" s="87"/>
      <c r="M230" s="85"/>
      <c r="N230" s="88"/>
      <c r="AN230" s="47"/>
      <c r="AO230" s="3" t="s">
        <v>84</v>
      </c>
    </row>
    <row r="231" spans="1:41" s="4" customFormat="1" ht="15" x14ac:dyDescent="0.25">
      <c r="A231" s="83"/>
      <c r="B231" s="49"/>
      <c r="C231" s="372" t="s">
        <v>85</v>
      </c>
      <c r="D231" s="372"/>
      <c r="E231" s="372"/>
      <c r="F231" s="372"/>
      <c r="G231" s="372"/>
      <c r="H231" s="372"/>
      <c r="I231" s="372"/>
      <c r="J231" s="372"/>
      <c r="K231" s="372"/>
      <c r="L231" s="106">
        <v>8463.36</v>
      </c>
      <c r="M231" s="85"/>
      <c r="N231" s="86">
        <v>295879.05</v>
      </c>
      <c r="AN231" s="47"/>
      <c r="AO231" s="3" t="s">
        <v>85</v>
      </c>
    </row>
    <row r="232" spans="1:41" s="4" customFormat="1" ht="15" x14ac:dyDescent="0.25">
      <c r="A232" s="83"/>
      <c r="B232" s="49"/>
      <c r="C232" s="372" t="s">
        <v>193</v>
      </c>
      <c r="D232" s="372"/>
      <c r="E232" s="372"/>
      <c r="F232" s="372"/>
      <c r="G232" s="372"/>
      <c r="H232" s="372"/>
      <c r="I232" s="372"/>
      <c r="J232" s="372"/>
      <c r="K232" s="372"/>
      <c r="L232" s="106">
        <v>47178.32</v>
      </c>
      <c r="M232" s="85"/>
      <c r="N232" s="86">
        <v>572273.02</v>
      </c>
      <c r="AN232" s="47"/>
      <c r="AO232" s="3" t="s">
        <v>193</v>
      </c>
    </row>
    <row r="233" spans="1:41" s="4" customFormat="1" ht="15" x14ac:dyDescent="0.25">
      <c r="A233" s="83"/>
      <c r="B233" s="49"/>
      <c r="C233" s="372" t="s">
        <v>194</v>
      </c>
      <c r="D233" s="372"/>
      <c r="E233" s="372"/>
      <c r="F233" s="372"/>
      <c r="G233" s="372"/>
      <c r="H233" s="372"/>
      <c r="I233" s="372"/>
      <c r="J233" s="372"/>
      <c r="K233" s="372"/>
      <c r="L233" s="106">
        <v>4180.9799999999996</v>
      </c>
      <c r="M233" s="85"/>
      <c r="N233" s="86">
        <v>146167.04000000001</v>
      </c>
      <c r="AN233" s="47"/>
      <c r="AO233" s="3" t="s">
        <v>194</v>
      </c>
    </row>
    <row r="234" spans="1:41" s="4" customFormat="1" ht="15" x14ac:dyDescent="0.25">
      <c r="A234" s="83"/>
      <c r="B234" s="49"/>
      <c r="C234" s="372" t="s">
        <v>195</v>
      </c>
      <c r="D234" s="372"/>
      <c r="E234" s="372"/>
      <c r="F234" s="372"/>
      <c r="G234" s="372"/>
      <c r="H234" s="372"/>
      <c r="I234" s="372"/>
      <c r="J234" s="372"/>
      <c r="K234" s="372"/>
      <c r="L234" s="106">
        <v>3705.71</v>
      </c>
      <c r="M234" s="85"/>
      <c r="N234" s="86">
        <v>44950.26</v>
      </c>
      <c r="AN234" s="47"/>
      <c r="AO234" s="3" t="s">
        <v>195</v>
      </c>
    </row>
    <row r="235" spans="1:41" s="4" customFormat="1" ht="15" x14ac:dyDescent="0.25">
      <c r="A235" s="83"/>
      <c r="B235" s="49"/>
      <c r="C235" s="372" t="s">
        <v>2994</v>
      </c>
      <c r="D235" s="372"/>
      <c r="E235" s="372"/>
      <c r="F235" s="372"/>
      <c r="G235" s="372"/>
      <c r="H235" s="372"/>
      <c r="I235" s="372"/>
      <c r="J235" s="372"/>
      <c r="K235" s="372"/>
      <c r="L235" s="87"/>
      <c r="M235" s="85"/>
      <c r="N235" s="88"/>
      <c r="AN235" s="47"/>
      <c r="AO235" s="3" t="s">
        <v>2994</v>
      </c>
    </row>
    <row r="236" spans="1:41" s="4" customFormat="1" ht="15" x14ac:dyDescent="0.25">
      <c r="A236" s="83"/>
      <c r="B236" s="49"/>
      <c r="C236" s="372" t="s">
        <v>2996</v>
      </c>
      <c r="D236" s="372"/>
      <c r="E236" s="372"/>
      <c r="F236" s="372"/>
      <c r="G236" s="372"/>
      <c r="H236" s="372"/>
      <c r="I236" s="372"/>
      <c r="J236" s="372"/>
      <c r="K236" s="372"/>
      <c r="L236" s="106">
        <v>3705.71</v>
      </c>
      <c r="M236" s="85"/>
      <c r="N236" s="86">
        <v>44950.26</v>
      </c>
      <c r="AN236" s="47"/>
      <c r="AO236" s="3" t="s">
        <v>2996</v>
      </c>
    </row>
    <row r="237" spans="1:41" s="4" customFormat="1" ht="15" x14ac:dyDescent="0.25">
      <c r="A237" s="83"/>
      <c r="B237" s="49"/>
      <c r="C237" s="372" t="s">
        <v>196</v>
      </c>
      <c r="D237" s="372"/>
      <c r="E237" s="372"/>
      <c r="F237" s="372"/>
      <c r="G237" s="372"/>
      <c r="H237" s="372"/>
      <c r="I237" s="372"/>
      <c r="J237" s="372"/>
      <c r="K237" s="372"/>
      <c r="L237" s="106">
        <v>24193.33</v>
      </c>
      <c r="M237" s="85"/>
      <c r="N237" s="86">
        <v>467309.74</v>
      </c>
      <c r="AN237" s="47"/>
      <c r="AO237" s="3" t="s">
        <v>196</v>
      </c>
    </row>
    <row r="238" spans="1:41" s="4" customFormat="1" ht="15" x14ac:dyDescent="0.25">
      <c r="A238" s="83"/>
      <c r="B238" s="49"/>
      <c r="C238" s="372" t="s">
        <v>365</v>
      </c>
      <c r="D238" s="372"/>
      <c r="E238" s="372"/>
      <c r="F238" s="372"/>
      <c r="G238" s="372"/>
      <c r="H238" s="372"/>
      <c r="I238" s="372"/>
      <c r="J238" s="372"/>
      <c r="K238" s="372"/>
      <c r="L238" s="106">
        <v>20487.62</v>
      </c>
      <c r="M238" s="85"/>
      <c r="N238" s="86">
        <v>422359.48</v>
      </c>
      <c r="AN238" s="47"/>
      <c r="AO238" s="3" t="s">
        <v>365</v>
      </c>
    </row>
    <row r="239" spans="1:41" s="4" customFormat="1" ht="15" x14ac:dyDescent="0.25">
      <c r="A239" s="83"/>
      <c r="B239" s="49"/>
      <c r="C239" s="372" t="s">
        <v>88</v>
      </c>
      <c r="D239" s="372"/>
      <c r="E239" s="372"/>
      <c r="F239" s="372"/>
      <c r="G239" s="372"/>
      <c r="H239" s="372"/>
      <c r="I239" s="372"/>
      <c r="J239" s="372"/>
      <c r="K239" s="372"/>
      <c r="L239" s="87"/>
      <c r="M239" s="85"/>
      <c r="N239" s="88"/>
      <c r="AN239" s="47"/>
      <c r="AO239" s="3" t="s">
        <v>88</v>
      </c>
    </row>
    <row r="240" spans="1:41" s="4" customFormat="1" ht="15" x14ac:dyDescent="0.25">
      <c r="A240" s="83"/>
      <c r="B240" s="49"/>
      <c r="C240" s="372" t="s">
        <v>89</v>
      </c>
      <c r="D240" s="372"/>
      <c r="E240" s="372"/>
      <c r="F240" s="372"/>
      <c r="G240" s="372"/>
      <c r="H240" s="372"/>
      <c r="I240" s="372"/>
      <c r="J240" s="372"/>
      <c r="K240" s="372"/>
      <c r="L240" s="106">
        <v>2083.75</v>
      </c>
      <c r="M240" s="85"/>
      <c r="N240" s="86">
        <v>72847.899999999994</v>
      </c>
      <c r="AN240" s="47"/>
      <c r="AO240" s="3" t="s">
        <v>89</v>
      </c>
    </row>
    <row r="241" spans="1:42" s="4" customFormat="1" ht="15" x14ac:dyDescent="0.25">
      <c r="A241" s="83"/>
      <c r="B241" s="49" t="s">
        <v>58</v>
      </c>
      <c r="C241" s="372" t="s">
        <v>366</v>
      </c>
      <c r="D241" s="372"/>
      <c r="E241" s="372"/>
      <c r="F241" s="372"/>
      <c r="G241" s="372"/>
      <c r="H241" s="372"/>
      <c r="I241" s="372"/>
      <c r="J241" s="372"/>
      <c r="K241" s="372"/>
      <c r="L241" s="106">
        <v>12872.87</v>
      </c>
      <c r="M241" s="113">
        <v>12.13</v>
      </c>
      <c r="N241" s="86">
        <v>156147.91</v>
      </c>
      <c r="AN241" s="47"/>
      <c r="AO241" s="3" t="s">
        <v>366</v>
      </c>
    </row>
    <row r="242" spans="1:42" s="4" customFormat="1" ht="15" x14ac:dyDescent="0.25">
      <c r="A242" s="83"/>
      <c r="B242" s="49"/>
      <c r="C242" s="372" t="s">
        <v>367</v>
      </c>
      <c r="D242" s="372"/>
      <c r="E242" s="372"/>
      <c r="F242" s="372"/>
      <c r="G242" s="372"/>
      <c r="H242" s="372"/>
      <c r="I242" s="372"/>
      <c r="J242" s="372"/>
      <c r="K242" s="372"/>
      <c r="L242" s="106">
        <v>1309.5</v>
      </c>
      <c r="M242" s="85"/>
      <c r="N242" s="86">
        <v>45780.12</v>
      </c>
      <c r="AN242" s="47"/>
      <c r="AO242" s="3" t="s">
        <v>367</v>
      </c>
    </row>
    <row r="243" spans="1:42" s="4" customFormat="1" ht="15" x14ac:dyDescent="0.25">
      <c r="A243" s="83"/>
      <c r="B243" s="49"/>
      <c r="C243" s="372" t="s">
        <v>90</v>
      </c>
      <c r="D243" s="372"/>
      <c r="E243" s="372"/>
      <c r="F243" s="372"/>
      <c r="G243" s="372"/>
      <c r="H243" s="372"/>
      <c r="I243" s="372"/>
      <c r="J243" s="372"/>
      <c r="K243" s="372"/>
      <c r="L243" s="106">
        <v>3495.05</v>
      </c>
      <c r="M243" s="85"/>
      <c r="N243" s="86">
        <v>122186.86</v>
      </c>
      <c r="AN243" s="47"/>
      <c r="AO243" s="3" t="s">
        <v>90</v>
      </c>
    </row>
    <row r="244" spans="1:42" s="4" customFormat="1" ht="15" x14ac:dyDescent="0.25">
      <c r="A244" s="83"/>
      <c r="B244" s="49"/>
      <c r="C244" s="372" t="s">
        <v>91</v>
      </c>
      <c r="D244" s="372"/>
      <c r="E244" s="372"/>
      <c r="F244" s="372"/>
      <c r="G244" s="372"/>
      <c r="H244" s="372"/>
      <c r="I244" s="372"/>
      <c r="J244" s="372"/>
      <c r="K244" s="372"/>
      <c r="L244" s="106">
        <v>2035.95</v>
      </c>
      <c r="M244" s="85"/>
      <c r="N244" s="86">
        <v>71176.81</v>
      </c>
      <c r="AN244" s="47"/>
      <c r="AO244" s="3" t="s">
        <v>91</v>
      </c>
    </row>
    <row r="245" spans="1:42" s="4" customFormat="1" ht="15" x14ac:dyDescent="0.25">
      <c r="A245" s="83"/>
      <c r="B245" s="49"/>
      <c r="C245" s="372" t="s">
        <v>2997</v>
      </c>
      <c r="D245" s="372"/>
      <c r="E245" s="372"/>
      <c r="F245" s="372"/>
      <c r="G245" s="372"/>
      <c r="H245" s="372"/>
      <c r="I245" s="372"/>
      <c r="J245" s="372"/>
      <c r="K245" s="372"/>
      <c r="L245" s="106">
        <v>3705.71</v>
      </c>
      <c r="M245" s="85"/>
      <c r="N245" s="86">
        <v>44950.26</v>
      </c>
      <c r="AN245" s="47"/>
      <c r="AO245" s="3" t="s">
        <v>2997</v>
      </c>
    </row>
    <row r="246" spans="1:42" s="4" customFormat="1" ht="15" x14ac:dyDescent="0.25">
      <c r="A246" s="83"/>
      <c r="B246" s="49"/>
      <c r="C246" s="372" t="s">
        <v>777</v>
      </c>
      <c r="D246" s="372"/>
      <c r="E246" s="372"/>
      <c r="F246" s="372"/>
      <c r="G246" s="372"/>
      <c r="H246" s="372"/>
      <c r="I246" s="372"/>
      <c r="J246" s="372"/>
      <c r="K246" s="372"/>
      <c r="L246" s="106">
        <v>54376.71</v>
      </c>
      <c r="M246" s="85"/>
      <c r="N246" s="86">
        <v>1117815</v>
      </c>
      <c r="AN246" s="47"/>
      <c r="AO246" s="3" t="s">
        <v>777</v>
      </c>
    </row>
    <row r="247" spans="1:42" s="4" customFormat="1" ht="15" x14ac:dyDescent="0.25">
      <c r="A247" s="83"/>
      <c r="B247" s="49"/>
      <c r="C247" s="372" t="s">
        <v>84</v>
      </c>
      <c r="D247" s="372"/>
      <c r="E247" s="372"/>
      <c r="F247" s="372"/>
      <c r="G247" s="372"/>
      <c r="H247" s="372"/>
      <c r="I247" s="372"/>
      <c r="J247" s="372"/>
      <c r="K247" s="372"/>
      <c r="L247" s="87"/>
      <c r="M247" s="85"/>
      <c r="N247" s="88"/>
      <c r="AN247" s="47"/>
      <c r="AO247" s="3" t="s">
        <v>84</v>
      </c>
    </row>
    <row r="248" spans="1:42" s="4" customFormat="1" ht="15" x14ac:dyDescent="0.25">
      <c r="A248" s="83"/>
      <c r="B248" s="49"/>
      <c r="C248" s="372" t="s">
        <v>197</v>
      </c>
      <c r="D248" s="372"/>
      <c r="E248" s="372"/>
      <c r="F248" s="372"/>
      <c r="G248" s="372"/>
      <c r="H248" s="372"/>
      <c r="I248" s="372"/>
      <c r="J248" s="372"/>
      <c r="K248" s="372"/>
      <c r="L248" s="106">
        <v>6379.61</v>
      </c>
      <c r="M248" s="85"/>
      <c r="N248" s="86">
        <v>223031.15</v>
      </c>
      <c r="AN248" s="47"/>
      <c r="AO248" s="3" t="s">
        <v>197</v>
      </c>
    </row>
    <row r="249" spans="1:42" s="4" customFormat="1" ht="15" x14ac:dyDescent="0.25">
      <c r="A249" s="83"/>
      <c r="B249" s="49" t="s">
        <v>58</v>
      </c>
      <c r="C249" s="372" t="s">
        <v>199</v>
      </c>
      <c r="D249" s="372"/>
      <c r="E249" s="372"/>
      <c r="F249" s="372"/>
      <c r="G249" s="372"/>
      <c r="H249" s="372"/>
      <c r="I249" s="372"/>
      <c r="J249" s="372"/>
      <c r="K249" s="372"/>
      <c r="L249" s="106">
        <v>34305.449999999997</v>
      </c>
      <c r="M249" s="113">
        <v>12.13</v>
      </c>
      <c r="N249" s="86">
        <v>416125.11</v>
      </c>
      <c r="AN249" s="47"/>
      <c r="AO249" s="3" t="s">
        <v>199</v>
      </c>
    </row>
    <row r="250" spans="1:42" s="4" customFormat="1" ht="15" x14ac:dyDescent="0.25">
      <c r="A250" s="83"/>
      <c r="B250" s="49"/>
      <c r="C250" s="372" t="s">
        <v>200</v>
      </c>
      <c r="D250" s="372"/>
      <c r="E250" s="372"/>
      <c r="F250" s="372"/>
      <c r="G250" s="372"/>
      <c r="H250" s="372"/>
      <c r="I250" s="372"/>
      <c r="J250" s="372"/>
      <c r="K250" s="372"/>
      <c r="L250" s="106">
        <v>2871.48</v>
      </c>
      <c r="M250" s="85"/>
      <c r="N250" s="86">
        <v>100386.92</v>
      </c>
      <c r="AN250" s="47"/>
      <c r="AO250" s="3" t="s">
        <v>200</v>
      </c>
    </row>
    <row r="251" spans="1:42" s="4" customFormat="1" ht="15" x14ac:dyDescent="0.25">
      <c r="A251" s="83"/>
      <c r="B251" s="49"/>
      <c r="C251" s="372" t="s">
        <v>202</v>
      </c>
      <c r="D251" s="372"/>
      <c r="E251" s="372"/>
      <c r="F251" s="372"/>
      <c r="G251" s="372"/>
      <c r="H251" s="372"/>
      <c r="I251" s="372"/>
      <c r="J251" s="372"/>
      <c r="K251" s="372"/>
      <c r="L251" s="106">
        <v>8973.57</v>
      </c>
      <c r="M251" s="85"/>
      <c r="N251" s="86">
        <v>313715.52</v>
      </c>
      <c r="AN251" s="47"/>
      <c r="AO251" s="3" t="s">
        <v>202</v>
      </c>
    </row>
    <row r="252" spans="1:42" s="4" customFormat="1" ht="15" x14ac:dyDescent="0.25">
      <c r="A252" s="83"/>
      <c r="B252" s="49"/>
      <c r="C252" s="372" t="s">
        <v>203</v>
      </c>
      <c r="D252" s="372"/>
      <c r="E252" s="372"/>
      <c r="F252" s="372"/>
      <c r="G252" s="372"/>
      <c r="H252" s="372"/>
      <c r="I252" s="372"/>
      <c r="J252" s="372"/>
      <c r="K252" s="372"/>
      <c r="L252" s="106">
        <v>4718.08</v>
      </c>
      <c r="M252" s="85"/>
      <c r="N252" s="86">
        <v>164943.22</v>
      </c>
      <c r="AN252" s="47"/>
      <c r="AO252" s="3" t="s">
        <v>203</v>
      </c>
    </row>
    <row r="253" spans="1:42" s="4" customFormat="1" ht="15" x14ac:dyDescent="0.25">
      <c r="A253" s="83"/>
      <c r="B253" s="49"/>
      <c r="C253" s="372" t="s">
        <v>92</v>
      </c>
      <c r="D253" s="372"/>
      <c r="E253" s="372"/>
      <c r="F253" s="372"/>
      <c r="G253" s="372"/>
      <c r="H253" s="372"/>
      <c r="I253" s="372"/>
      <c r="J253" s="372"/>
      <c r="K253" s="372"/>
      <c r="L253" s="106">
        <v>12644.34</v>
      </c>
      <c r="M253" s="85"/>
      <c r="N253" s="86">
        <v>442046.09</v>
      </c>
      <c r="AN253" s="47"/>
      <c r="AO253" s="3" t="s">
        <v>92</v>
      </c>
    </row>
    <row r="254" spans="1:42" s="4" customFormat="1" ht="15" x14ac:dyDescent="0.25">
      <c r="A254" s="83"/>
      <c r="B254" s="49"/>
      <c r="C254" s="372" t="s">
        <v>93</v>
      </c>
      <c r="D254" s="372"/>
      <c r="E254" s="372"/>
      <c r="F254" s="372"/>
      <c r="G254" s="372"/>
      <c r="H254" s="372"/>
      <c r="I254" s="372"/>
      <c r="J254" s="372"/>
      <c r="K254" s="372"/>
      <c r="L254" s="106">
        <v>12468.62</v>
      </c>
      <c r="M254" s="85"/>
      <c r="N254" s="86">
        <v>435902.38</v>
      </c>
      <c r="AN254" s="47"/>
      <c r="AO254" s="3" t="s">
        <v>93</v>
      </c>
    </row>
    <row r="255" spans="1:42" s="4" customFormat="1" ht="15" x14ac:dyDescent="0.25">
      <c r="A255" s="83"/>
      <c r="B255" s="49"/>
      <c r="C255" s="372" t="s">
        <v>94</v>
      </c>
      <c r="D255" s="372"/>
      <c r="E255" s="372"/>
      <c r="F255" s="372"/>
      <c r="G255" s="372"/>
      <c r="H255" s="372"/>
      <c r="I255" s="372"/>
      <c r="J255" s="372"/>
      <c r="K255" s="372"/>
      <c r="L255" s="106">
        <v>6754.03</v>
      </c>
      <c r="M255" s="85"/>
      <c r="N255" s="86">
        <v>236120.03</v>
      </c>
      <c r="AN255" s="47"/>
      <c r="AO255" s="3" t="s">
        <v>94</v>
      </c>
    </row>
    <row r="256" spans="1:42" s="4" customFormat="1" ht="15" x14ac:dyDescent="0.25">
      <c r="A256" s="83"/>
      <c r="B256" s="89"/>
      <c r="C256" s="373" t="s">
        <v>95</v>
      </c>
      <c r="D256" s="373"/>
      <c r="E256" s="373"/>
      <c r="F256" s="373"/>
      <c r="G256" s="373"/>
      <c r="H256" s="373"/>
      <c r="I256" s="373"/>
      <c r="J256" s="373"/>
      <c r="K256" s="373"/>
      <c r="L256" s="93">
        <v>78570.039999999994</v>
      </c>
      <c r="M256" s="91"/>
      <c r="N256" s="92">
        <v>1585124.74</v>
      </c>
      <c r="AN256" s="47"/>
      <c r="AP256" s="47" t="s">
        <v>95</v>
      </c>
    </row>
    <row r="257" spans="1:46" s="4" customFormat="1" ht="13.5" hidden="1" customHeight="1" x14ac:dyDescent="0.25">
      <c r="B257" s="74"/>
      <c r="C257" s="72"/>
      <c r="D257" s="72"/>
      <c r="E257" s="72"/>
      <c r="F257" s="72"/>
      <c r="G257" s="72"/>
      <c r="H257" s="72"/>
      <c r="I257" s="72"/>
      <c r="J257" s="72"/>
      <c r="K257" s="72"/>
      <c r="L257" s="93"/>
      <c r="M257" s="94"/>
      <c r="N257" s="95"/>
    </row>
    <row r="258" spans="1:46" s="4" customFormat="1" ht="26.25" customHeight="1" x14ac:dyDescent="0.25">
      <c r="A258" s="96"/>
      <c r="B258" s="97"/>
      <c r="C258" s="97"/>
      <c r="D258" s="97"/>
      <c r="E258" s="97"/>
      <c r="F258" s="97"/>
      <c r="G258" s="97"/>
      <c r="H258" s="97"/>
      <c r="I258" s="97"/>
      <c r="J258" s="97"/>
      <c r="K258" s="97"/>
      <c r="L258" s="97"/>
      <c r="M258" s="97"/>
      <c r="N258" s="97"/>
    </row>
    <row r="259" spans="1:46" s="8" customFormat="1" ht="15" x14ac:dyDescent="0.25">
      <c r="A259" s="6"/>
      <c r="B259" s="98" t="s">
        <v>96</v>
      </c>
      <c r="C259" s="370"/>
      <c r="D259" s="370"/>
      <c r="E259" s="370"/>
      <c r="F259" s="370"/>
      <c r="G259" s="370"/>
      <c r="H259" s="371" t="s">
        <v>97</v>
      </c>
      <c r="I259" s="371"/>
      <c r="J259" s="371"/>
      <c r="K259" s="371"/>
      <c r="L259" s="371"/>
      <c r="M259" s="4"/>
      <c r="N259" s="4"/>
      <c r="O259" s="4"/>
      <c r="P259" s="4"/>
      <c r="Q259" s="4"/>
      <c r="R259" s="4"/>
      <c r="S259" s="4"/>
      <c r="T259" s="4"/>
      <c r="U259" s="4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 t="s">
        <v>10</v>
      </c>
      <c r="AR259" s="12" t="s">
        <v>97</v>
      </c>
      <c r="AS259" s="12"/>
      <c r="AT259" s="12"/>
    </row>
    <row r="260" spans="1:46" s="99" customFormat="1" ht="16.5" customHeight="1" x14ac:dyDescent="0.25">
      <c r="A260" s="10"/>
      <c r="B260" s="98"/>
      <c r="C260" s="369" t="s">
        <v>98</v>
      </c>
      <c r="D260" s="369"/>
      <c r="E260" s="369"/>
      <c r="F260" s="369"/>
      <c r="G260" s="369"/>
      <c r="H260" s="369"/>
      <c r="I260" s="369"/>
      <c r="J260" s="369"/>
      <c r="K260" s="369"/>
      <c r="L260" s="369"/>
      <c r="V260" s="100"/>
      <c r="W260" s="100"/>
      <c r="X260" s="100"/>
      <c r="Y260" s="100"/>
      <c r="Z260" s="100"/>
      <c r="AA260" s="100"/>
      <c r="AB260" s="100"/>
      <c r="AC260" s="100"/>
      <c r="AD260" s="100"/>
      <c r="AE260" s="100"/>
      <c r="AF260" s="100"/>
      <c r="AG260" s="100"/>
      <c r="AH260" s="100"/>
      <c r="AI260" s="100"/>
      <c r="AJ260" s="100"/>
      <c r="AK260" s="100"/>
      <c r="AL260" s="100"/>
      <c r="AM260" s="100"/>
      <c r="AN260" s="100"/>
      <c r="AO260" s="100"/>
      <c r="AP260" s="100"/>
      <c r="AQ260" s="100"/>
      <c r="AR260" s="100"/>
      <c r="AS260" s="100"/>
      <c r="AT260" s="100"/>
    </row>
    <row r="261" spans="1:46" s="8" customFormat="1" ht="15" x14ac:dyDescent="0.25">
      <c r="A261" s="6"/>
      <c r="B261" s="98" t="s">
        <v>99</v>
      </c>
      <c r="C261" s="370"/>
      <c r="D261" s="370"/>
      <c r="E261" s="370"/>
      <c r="F261" s="370"/>
      <c r="G261" s="370"/>
      <c r="H261" s="371" t="s">
        <v>100</v>
      </c>
      <c r="I261" s="371"/>
      <c r="J261" s="371"/>
      <c r="K261" s="371"/>
      <c r="L261" s="371"/>
      <c r="M261" s="4"/>
      <c r="N261" s="4"/>
      <c r="O261" s="4"/>
      <c r="P261" s="4"/>
      <c r="Q261" s="4"/>
      <c r="R261" s="4"/>
      <c r="S261" s="4"/>
      <c r="T261" s="4"/>
      <c r="U261" s="4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 t="s">
        <v>10</v>
      </c>
      <c r="AT261" s="12" t="s">
        <v>100</v>
      </c>
    </row>
    <row r="262" spans="1:46" s="99" customFormat="1" ht="16.5" customHeight="1" x14ac:dyDescent="0.25">
      <c r="A262" s="10"/>
      <c r="C262" s="369" t="s">
        <v>98</v>
      </c>
      <c r="D262" s="369"/>
      <c r="E262" s="369"/>
      <c r="F262" s="369"/>
      <c r="G262" s="369"/>
      <c r="H262" s="369"/>
      <c r="I262" s="369"/>
      <c r="J262" s="369"/>
      <c r="K262" s="369"/>
      <c r="L262" s="369"/>
      <c r="V262" s="100"/>
      <c r="W262" s="100"/>
      <c r="X262" s="100"/>
      <c r="Y262" s="100"/>
      <c r="Z262" s="100"/>
      <c r="AA262" s="100"/>
      <c r="AB262" s="100"/>
      <c r="AC262" s="100"/>
      <c r="AD262" s="100"/>
      <c r="AE262" s="100"/>
      <c r="AF262" s="100"/>
      <c r="AG262" s="100"/>
      <c r="AH262" s="100"/>
      <c r="AI262" s="100"/>
      <c r="AJ262" s="100"/>
      <c r="AK262" s="100"/>
      <c r="AL262" s="100"/>
      <c r="AM262" s="100"/>
      <c r="AN262" s="100"/>
      <c r="AO262" s="100"/>
      <c r="AP262" s="100"/>
      <c r="AQ262" s="100"/>
      <c r="AR262" s="100"/>
      <c r="AS262" s="100"/>
      <c r="AT262" s="100"/>
    </row>
    <row r="263" spans="1:46" s="8" customFormat="1" ht="19.5" customHeight="1" x14ac:dyDescent="0.2">
      <c r="A263" s="6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</row>
    <row r="264" spans="1:46" s="4" customFormat="1" ht="22.5" customHeight="1" x14ac:dyDescent="0.25">
      <c r="A264" s="368" t="s">
        <v>101</v>
      </c>
      <c r="B264" s="368"/>
      <c r="C264" s="368"/>
      <c r="D264" s="368"/>
      <c r="E264" s="368"/>
      <c r="F264" s="368"/>
      <c r="G264" s="368"/>
      <c r="H264" s="368"/>
      <c r="I264" s="368"/>
      <c r="J264" s="368"/>
      <c r="K264" s="368"/>
      <c r="L264" s="368"/>
      <c r="M264" s="368"/>
      <c r="N264" s="368"/>
      <c r="O264" s="75"/>
      <c r="P264" s="75"/>
    </row>
    <row r="265" spans="1:46" s="4" customFormat="1" ht="12.75" customHeight="1" x14ac:dyDescent="0.25">
      <c r="A265" s="368" t="s">
        <v>102</v>
      </c>
      <c r="B265" s="368"/>
      <c r="C265" s="368"/>
      <c r="D265" s="368"/>
      <c r="E265" s="368"/>
      <c r="F265" s="368"/>
      <c r="G265" s="368"/>
      <c r="H265" s="368"/>
      <c r="I265" s="368"/>
      <c r="J265" s="368"/>
      <c r="K265" s="368"/>
      <c r="L265" s="368"/>
      <c r="M265" s="368"/>
      <c r="N265" s="368"/>
      <c r="O265" s="75"/>
      <c r="P265" s="75"/>
    </row>
    <row r="266" spans="1:46" s="4" customFormat="1" ht="12.75" customHeight="1" x14ac:dyDescent="0.25">
      <c r="A266" s="368" t="s">
        <v>103</v>
      </c>
      <c r="B266" s="368"/>
      <c r="C266" s="368"/>
      <c r="D266" s="368"/>
      <c r="E266" s="368"/>
      <c r="F266" s="368"/>
      <c r="G266" s="368"/>
      <c r="H266" s="368"/>
      <c r="I266" s="368"/>
      <c r="J266" s="368"/>
      <c r="K266" s="368"/>
      <c r="L266" s="368"/>
      <c r="M266" s="368"/>
      <c r="N266" s="368"/>
      <c r="O266" s="75"/>
      <c r="P266" s="75"/>
    </row>
    <row r="267" spans="1:46" s="4" customFormat="1" ht="19.5" customHeight="1" x14ac:dyDescent="0.25"/>
    <row r="268" spans="1:46" s="4" customFormat="1" ht="15" x14ac:dyDescent="0.25">
      <c r="B268" s="102"/>
      <c r="D268" s="102"/>
      <c r="F268" s="102"/>
    </row>
  </sheetData>
  <mergeCells count="259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N56"/>
    <mergeCell ref="C67:E67"/>
    <mergeCell ref="C68:N68"/>
    <mergeCell ref="C69:N69"/>
    <mergeCell ref="C70:N70"/>
    <mergeCell ref="C71:E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E82"/>
    <mergeCell ref="C83:N83"/>
    <mergeCell ref="C84:N84"/>
    <mergeCell ref="C85:E85"/>
    <mergeCell ref="C86:E86"/>
    <mergeCell ref="C97:N97"/>
    <mergeCell ref="C98:N98"/>
    <mergeCell ref="C99:E99"/>
    <mergeCell ref="C100:E100"/>
    <mergeCell ref="C101:E101"/>
    <mergeCell ref="C92:E92"/>
    <mergeCell ref="C93:E93"/>
    <mergeCell ref="C94:E94"/>
    <mergeCell ref="C95:E95"/>
    <mergeCell ref="C96:E9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N125"/>
    <mergeCell ref="C126:N126"/>
    <mergeCell ref="C137:E137"/>
    <mergeCell ref="C138:E138"/>
    <mergeCell ref="C139:N139"/>
    <mergeCell ref="C140:N140"/>
    <mergeCell ref="C141:E141"/>
    <mergeCell ref="C132:E132"/>
    <mergeCell ref="C133:E133"/>
    <mergeCell ref="C134:E134"/>
    <mergeCell ref="C135:E135"/>
    <mergeCell ref="C136:E13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57:E157"/>
    <mergeCell ref="C158:E158"/>
    <mergeCell ref="C159:E159"/>
    <mergeCell ref="C160:E160"/>
    <mergeCell ref="C161:E161"/>
    <mergeCell ref="C152:E152"/>
    <mergeCell ref="C153:N153"/>
    <mergeCell ref="C154:N154"/>
    <mergeCell ref="C155:E155"/>
    <mergeCell ref="C156:E156"/>
    <mergeCell ref="C167:N167"/>
    <mergeCell ref="C168:N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77:E177"/>
    <mergeCell ref="C178:E178"/>
    <mergeCell ref="C179:E179"/>
    <mergeCell ref="C180:E180"/>
    <mergeCell ref="C181:N181"/>
    <mergeCell ref="C172:E172"/>
    <mergeCell ref="C173:E173"/>
    <mergeCell ref="C174:E174"/>
    <mergeCell ref="C175:E175"/>
    <mergeCell ref="C176:E176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N195"/>
    <mergeCell ref="C196:N196"/>
    <mergeCell ref="C207:E207"/>
    <mergeCell ref="C208:E208"/>
    <mergeCell ref="C209:N209"/>
    <mergeCell ref="C210:N210"/>
    <mergeCell ref="C211:E211"/>
    <mergeCell ref="C202:E202"/>
    <mergeCell ref="C203:E203"/>
    <mergeCell ref="C204:E204"/>
    <mergeCell ref="C205:E205"/>
    <mergeCell ref="C206:E20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29:K229"/>
    <mergeCell ref="C230:K230"/>
    <mergeCell ref="C231:K231"/>
    <mergeCell ref="C232:K232"/>
    <mergeCell ref="C233:K233"/>
    <mergeCell ref="C222:E222"/>
    <mergeCell ref="C223:E223"/>
    <mergeCell ref="C224:E224"/>
    <mergeCell ref="C225:E225"/>
    <mergeCell ref="C228:K228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49:K249"/>
    <mergeCell ref="C250:K250"/>
    <mergeCell ref="C251:K251"/>
    <mergeCell ref="C252:K252"/>
    <mergeCell ref="C253:K253"/>
    <mergeCell ref="C244:K244"/>
    <mergeCell ref="C245:K245"/>
    <mergeCell ref="C246:K246"/>
    <mergeCell ref="C247:K247"/>
    <mergeCell ref="C248:K248"/>
    <mergeCell ref="A265:N265"/>
    <mergeCell ref="A266:N266"/>
    <mergeCell ref="C260:L260"/>
    <mergeCell ref="C261:G261"/>
    <mergeCell ref="H261:L261"/>
    <mergeCell ref="C262:L262"/>
    <mergeCell ref="A264:N264"/>
    <mergeCell ref="C254:K254"/>
    <mergeCell ref="C255:K255"/>
    <mergeCell ref="C256:K256"/>
    <mergeCell ref="C259:G259"/>
    <mergeCell ref="H259:L25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267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95"/>
  <sheetViews>
    <sheetView topLeftCell="A13" workbookViewId="0">
      <selection activeCell="C53" sqref="C53:E5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2" width="101.140625" style="3" hidden="1" customWidth="1"/>
    <col min="43" max="43" width="58.7109375" style="3" hidden="1" customWidth="1"/>
    <col min="44" max="44" width="55.28515625" style="3" hidden="1" customWidth="1"/>
    <col min="45" max="45" width="58.7109375" style="3" hidden="1" customWidth="1"/>
    <col min="46" max="46" width="55.28515625" style="3" hidden="1" customWidth="1"/>
    <col min="47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391" t="s">
        <v>3</v>
      </c>
      <c r="H5" s="391"/>
      <c r="I5" s="391"/>
      <c r="J5" s="391"/>
      <c r="K5" s="391"/>
      <c r="L5" s="391"/>
      <c r="M5" s="391"/>
      <c r="N5" s="391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396" t="s">
        <v>5</v>
      </c>
      <c r="H6" s="396"/>
      <c r="I6" s="396"/>
      <c r="J6" s="396"/>
      <c r="K6" s="396"/>
      <c r="L6" s="396"/>
      <c r="M6" s="396"/>
      <c r="N6" s="396"/>
      <c r="V6" s="12" t="s">
        <v>5</v>
      </c>
    </row>
    <row r="7" spans="1:29" s="4" customFormat="1" ht="101.25" customHeight="1" x14ac:dyDescent="0.25">
      <c r="A7" s="353" t="s">
        <v>6</v>
      </c>
      <c r="B7" s="353"/>
      <c r="C7" s="353"/>
      <c r="D7" s="353"/>
      <c r="E7" s="353"/>
      <c r="F7" s="353"/>
      <c r="G7" s="396" t="s">
        <v>7</v>
      </c>
      <c r="H7" s="396"/>
      <c r="I7" s="396"/>
      <c r="J7" s="396"/>
      <c r="K7" s="396"/>
      <c r="L7" s="396"/>
      <c r="M7" s="396"/>
      <c r="N7" s="39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398" t="s">
        <v>8</v>
      </c>
      <c r="B8" s="398"/>
      <c r="C8" s="398"/>
      <c r="D8" s="398"/>
      <c r="E8" s="398"/>
      <c r="F8" s="398"/>
      <c r="G8" s="396"/>
      <c r="H8" s="396"/>
      <c r="I8" s="396"/>
      <c r="J8" s="396"/>
      <c r="K8" s="396"/>
      <c r="L8" s="396"/>
      <c r="M8" s="396"/>
      <c r="N8" s="39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353" t="s">
        <v>11</v>
      </c>
      <c r="B9" s="353"/>
      <c r="C9" s="353"/>
      <c r="D9" s="353"/>
      <c r="E9" s="353"/>
      <c r="F9" s="353"/>
      <c r="G9" s="396"/>
      <c r="H9" s="396"/>
      <c r="I9" s="396"/>
      <c r="J9" s="396"/>
      <c r="K9" s="396"/>
      <c r="L9" s="396"/>
      <c r="M9" s="396"/>
      <c r="N9" s="39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397" t="s">
        <v>12</v>
      </c>
      <c r="B10" s="397"/>
      <c r="C10" s="397"/>
      <c r="D10" s="397"/>
      <c r="E10" s="397"/>
      <c r="F10" s="397"/>
      <c r="G10" s="396" t="s">
        <v>13</v>
      </c>
      <c r="H10" s="396"/>
      <c r="I10" s="396"/>
      <c r="J10" s="396"/>
      <c r="K10" s="396"/>
      <c r="L10" s="396"/>
      <c r="M10" s="396"/>
      <c r="N10" s="396"/>
      <c r="Z10" s="12" t="s">
        <v>13</v>
      </c>
    </row>
    <row r="11" spans="1:29" s="4" customFormat="1" ht="15" x14ac:dyDescent="0.25">
      <c r="A11" s="397" t="s">
        <v>14</v>
      </c>
      <c r="B11" s="397"/>
      <c r="C11" s="397"/>
      <c r="D11" s="397"/>
      <c r="E11" s="397"/>
      <c r="F11" s="397"/>
      <c r="G11" s="396"/>
      <c r="H11" s="396"/>
      <c r="I11" s="396"/>
      <c r="J11" s="396"/>
      <c r="K11" s="396"/>
      <c r="L11" s="396"/>
      <c r="M11" s="396"/>
      <c r="N11" s="39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394" t="s">
        <v>205</v>
      </c>
      <c r="B13" s="394"/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AB13" s="12" t="s">
        <v>205</v>
      </c>
    </row>
    <row r="14" spans="1:29" s="4" customFormat="1" ht="15" x14ac:dyDescent="0.25">
      <c r="A14" s="390" t="s">
        <v>16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394" t="s">
        <v>206</v>
      </c>
      <c r="B16" s="394"/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AC16" s="12" t="s">
        <v>206</v>
      </c>
    </row>
    <row r="17" spans="1:31" s="4" customFormat="1" ht="15" x14ac:dyDescent="0.25">
      <c r="A17" s="390" t="s">
        <v>18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25">
      <c r="A18" s="395" t="s">
        <v>3763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389" t="s">
        <v>3764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AD20" s="12" t="s">
        <v>3764</v>
      </c>
    </row>
    <row r="21" spans="1:31" s="4" customFormat="1" ht="12" customHeight="1" x14ac:dyDescent="0.25">
      <c r="A21" s="390" t="s">
        <v>21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391" t="s">
        <v>209</v>
      </c>
      <c r="C23" s="391"/>
      <c r="D23" s="391"/>
      <c r="E23" s="391"/>
      <c r="F23" s="39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392" t="s">
        <v>27</v>
      </c>
      <c r="C24" s="392"/>
      <c r="D24" s="392"/>
      <c r="E24" s="392"/>
      <c r="F24" s="392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393" t="s">
        <v>29</v>
      </c>
      <c r="E26" s="393"/>
      <c r="F26" s="393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67.61</v>
      </c>
      <c r="D28" s="26" t="s">
        <v>3765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67.61</v>
      </c>
      <c r="D30" s="26" t="s">
        <v>3765</v>
      </c>
      <c r="E30" s="27" t="s">
        <v>32</v>
      </c>
      <c r="G30" s="8" t="s">
        <v>36</v>
      </c>
      <c r="I30" s="8"/>
      <c r="J30" s="8"/>
      <c r="K30" s="8"/>
      <c r="L30" s="25">
        <v>18.059999999999999</v>
      </c>
      <c r="M30" s="33" t="s">
        <v>3766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0</v>
      </c>
      <c r="D31" s="34" t="s">
        <v>35</v>
      </c>
      <c r="E31" s="27" t="s">
        <v>32</v>
      </c>
      <c r="G31" s="8" t="s">
        <v>39</v>
      </c>
      <c r="I31" s="8"/>
      <c r="J31" s="8"/>
      <c r="K31" s="8"/>
      <c r="L31" s="386">
        <v>57.58</v>
      </c>
      <c r="M31" s="386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35</v>
      </c>
      <c r="E32" s="27" t="s">
        <v>32</v>
      </c>
      <c r="G32" s="8" t="s">
        <v>42</v>
      </c>
      <c r="I32" s="8"/>
      <c r="J32" s="8"/>
      <c r="K32" s="8"/>
      <c r="L32" s="386">
        <v>13.13</v>
      </c>
      <c r="M32" s="386"/>
      <c r="N32" s="27" t="s">
        <v>40</v>
      </c>
    </row>
    <row r="33" spans="1:37" s="4" customFormat="1" ht="12" customHeight="1" x14ac:dyDescent="0.25">
      <c r="A33" s="6"/>
      <c r="B33" s="32" t="s">
        <v>43</v>
      </c>
      <c r="C33" s="25">
        <v>0</v>
      </c>
      <c r="D33" s="26" t="s">
        <v>35</v>
      </c>
      <c r="E33" s="27" t="s">
        <v>32</v>
      </c>
      <c r="G33" s="8"/>
      <c r="H33" s="8"/>
      <c r="I33" s="8"/>
      <c r="J33" s="8"/>
      <c r="K33" s="8"/>
      <c r="L33" s="387" t="s">
        <v>44</v>
      </c>
      <c r="M33" s="387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388" t="s">
        <v>45</v>
      </c>
      <c r="B35" s="384" t="s">
        <v>46</v>
      </c>
      <c r="C35" s="384" t="s">
        <v>47</v>
      </c>
      <c r="D35" s="384"/>
      <c r="E35" s="384"/>
      <c r="F35" s="384" t="s">
        <v>48</v>
      </c>
      <c r="G35" s="384" t="s">
        <v>49</v>
      </c>
      <c r="H35" s="384"/>
      <c r="I35" s="384"/>
      <c r="J35" s="384" t="s">
        <v>50</v>
      </c>
      <c r="K35" s="384"/>
      <c r="L35" s="384"/>
      <c r="M35" s="384" t="s">
        <v>51</v>
      </c>
      <c r="N35" s="384" t="s">
        <v>52</v>
      </c>
    </row>
    <row r="36" spans="1:37" s="4" customFormat="1" ht="28.5" customHeight="1" x14ac:dyDescent="0.25">
      <c r="A36" s="388"/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</row>
    <row r="37" spans="1:37" s="4" customFormat="1" ht="22.5" x14ac:dyDescent="0.25">
      <c r="A37" s="388"/>
      <c r="B37" s="384"/>
      <c r="C37" s="384"/>
      <c r="D37" s="384"/>
      <c r="E37" s="384"/>
      <c r="F37" s="384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384"/>
      <c r="N37" s="384"/>
    </row>
    <row r="38" spans="1:37" s="4" customFormat="1" ht="15" x14ac:dyDescent="0.25">
      <c r="A38" s="37">
        <v>1</v>
      </c>
      <c r="B38" s="38">
        <v>2</v>
      </c>
      <c r="C38" s="385">
        <v>3</v>
      </c>
      <c r="D38" s="385"/>
      <c r="E38" s="38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378" t="s">
        <v>3767</v>
      </c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80"/>
      <c r="AF39" s="39" t="s">
        <v>3767</v>
      </c>
    </row>
    <row r="40" spans="1:37" s="4" customFormat="1" ht="45.75" x14ac:dyDescent="0.25">
      <c r="A40" s="40" t="s">
        <v>58</v>
      </c>
      <c r="B40" s="41" t="s">
        <v>2881</v>
      </c>
      <c r="C40" s="374" t="s">
        <v>3768</v>
      </c>
      <c r="D40" s="374"/>
      <c r="E40" s="374"/>
      <c r="F40" s="42" t="s">
        <v>238</v>
      </c>
      <c r="G40" s="43">
        <v>1.2</v>
      </c>
      <c r="H40" s="44">
        <v>1</v>
      </c>
      <c r="I40" s="120">
        <v>1.2</v>
      </c>
      <c r="J40" s="45"/>
      <c r="K40" s="43"/>
      <c r="L40" s="45"/>
      <c r="M40" s="43"/>
      <c r="N40" s="46"/>
      <c r="AF40" s="39"/>
      <c r="AG40" s="47" t="s">
        <v>3768</v>
      </c>
    </row>
    <row r="41" spans="1:37" s="4" customFormat="1" ht="15" x14ac:dyDescent="0.25">
      <c r="A41" s="69"/>
      <c r="B41" s="50"/>
      <c r="C41" s="372" t="s">
        <v>3769</v>
      </c>
      <c r="D41" s="372"/>
      <c r="E41" s="372"/>
      <c r="F41" s="372"/>
      <c r="G41" s="372"/>
      <c r="H41" s="372"/>
      <c r="I41" s="372"/>
      <c r="J41" s="372"/>
      <c r="K41" s="372"/>
      <c r="L41" s="372"/>
      <c r="M41" s="372"/>
      <c r="N41" s="377"/>
      <c r="AF41" s="39"/>
      <c r="AG41" s="47"/>
      <c r="AH41" s="3" t="s">
        <v>3769</v>
      </c>
    </row>
    <row r="42" spans="1:37" s="4" customFormat="1" ht="23.25" x14ac:dyDescent="0.25">
      <c r="A42" s="103"/>
      <c r="B42" s="49" t="s">
        <v>3770</v>
      </c>
      <c r="C42" s="368" t="s">
        <v>3771</v>
      </c>
      <c r="D42" s="368"/>
      <c r="E42" s="368"/>
      <c r="F42" s="368"/>
      <c r="G42" s="368"/>
      <c r="H42" s="368"/>
      <c r="I42" s="368"/>
      <c r="J42" s="368"/>
      <c r="K42" s="368"/>
      <c r="L42" s="368"/>
      <c r="M42" s="368"/>
      <c r="N42" s="376"/>
      <c r="AF42" s="39"/>
      <c r="AG42" s="47"/>
      <c r="AI42" s="3" t="s">
        <v>3771</v>
      </c>
    </row>
    <row r="43" spans="1:37" s="4" customFormat="1" ht="22.5" x14ac:dyDescent="0.25">
      <c r="A43" s="103"/>
      <c r="B43" s="49" t="s">
        <v>217</v>
      </c>
      <c r="C43" s="368" t="s">
        <v>218</v>
      </c>
      <c r="D43" s="368"/>
      <c r="E43" s="368"/>
      <c r="F43" s="368"/>
      <c r="G43" s="368"/>
      <c r="H43" s="368"/>
      <c r="I43" s="368"/>
      <c r="J43" s="368"/>
      <c r="K43" s="368"/>
      <c r="L43" s="368"/>
      <c r="M43" s="368"/>
      <c r="N43" s="376"/>
      <c r="AF43" s="39"/>
      <c r="AG43" s="47"/>
      <c r="AI43" s="3" t="s">
        <v>218</v>
      </c>
    </row>
    <row r="44" spans="1:37" s="4" customFormat="1" ht="15" x14ac:dyDescent="0.25">
      <c r="A44" s="48"/>
      <c r="B44" s="49" t="s">
        <v>58</v>
      </c>
      <c r="C44" s="372" t="s">
        <v>62</v>
      </c>
      <c r="D44" s="372"/>
      <c r="E44" s="372"/>
      <c r="F44" s="51"/>
      <c r="G44" s="52"/>
      <c r="H44" s="52"/>
      <c r="I44" s="52"/>
      <c r="J44" s="53">
        <v>534.70000000000005</v>
      </c>
      <c r="K44" s="109">
        <v>0.80500000000000005</v>
      </c>
      <c r="L44" s="53">
        <v>516.52</v>
      </c>
      <c r="M44" s="54">
        <v>34.96</v>
      </c>
      <c r="N44" s="55">
        <v>18057.54</v>
      </c>
      <c r="AF44" s="39"/>
      <c r="AG44" s="47"/>
      <c r="AJ44" s="3" t="s">
        <v>62</v>
      </c>
    </row>
    <row r="45" spans="1:37" s="4" customFormat="1" ht="15" x14ac:dyDescent="0.25">
      <c r="A45" s="48"/>
      <c r="B45" s="49" t="s">
        <v>73</v>
      </c>
      <c r="C45" s="372" t="s">
        <v>175</v>
      </c>
      <c r="D45" s="372"/>
      <c r="E45" s="372"/>
      <c r="F45" s="51"/>
      <c r="G45" s="52"/>
      <c r="H45" s="52"/>
      <c r="I45" s="52"/>
      <c r="J45" s="107">
        <v>1190.48</v>
      </c>
      <c r="K45" s="109">
        <v>0.80500000000000005</v>
      </c>
      <c r="L45" s="107">
        <v>1150</v>
      </c>
      <c r="M45" s="52"/>
      <c r="N45" s="58"/>
      <c r="AF45" s="39"/>
      <c r="AG45" s="47"/>
      <c r="AJ45" s="3" t="s">
        <v>175</v>
      </c>
    </row>
    <row r="46" spans="1:37" s="4" customFormat="1" ht="15" x14ac:dyDescent="0.25">
      <c r="A46" s="48"/>
      <c r="B46" s="49" t="s">
        <v>78</v>
      </c>
      <c r="C46" s="372" t="s">
        <v>176</v>
      </c>
      <c r="D46" s="372"/>
      <c r="E46" s="372"/>
      <c r="F46" s="51"/>
      <c r="G46" s="52"/>
      <c r="H46" s="52"/>
      <c r="I46" s="52"/>
      <c r="J46" s="53">
        <v>136.72</v>
      </c>
      <c r="K46" s="109">
        <v>0.80500000000000005</v>
      </c>
      <c r="L46" s="53">
        <v>132.07</v>
      </c>
      <c r="M46" s="54">
        <v>34.96</v>
      </c>
      <c r="N46" s="55">
        <v>4617.17</v>
      </c>
      <c r="AF46" s="39"/>
      <c r="AG46" s="47"/>
      <c r="AJ46" s="3" t="s">
        <v>176</v>
      </c>
    </row>
    <row r="47" spans="1:37" s="4" customFormat="1" ht="15" x14ac:dyDescent="0.25">
      <c r="A47" s="48"/>
      <c r="B47" s="49" t="s">
        <v>122</v>
      </c>
      <c r="C47" s="372" t="s">
        <v>177</v>
      </c>
      <c r="D47" s="372"/>
      <c r="E47" s="372"/>
      <c r="F47" s="51"/>
      <c r="G47" s="52"/>
      <c r="H47" s="52"/>
      <c r="I47" s="52"/>
      <c r="J47" s="53">
        <v>106.95</v>
      </c>
      <c r="K47" s="63">
        <v>0</v>
      </c>
      <c r="L47" s="53">
        <v>0</v>
      </c>
      <c r="M47" s="52"/>
      <c r="N47" s="58"/>
      <c r="AF47" s="39"/>
      <c r="AG47" s="47"/>
      <c r="AJ47" s="3" t="s">
        <v>177</v>
      </c>
    </row>
    <row r="48" spans="1:37" s="4" customFormat="1" ht="15" x14ac:dyDescent="0.25">
      <c r="A48" s="56"/>
      <c r="B48" s="49"/>
      <c r="C48" s="372" t="s">
        <v>63</v>
      </c>
      <c r="D48" s="372"/>
      <c r="E48" s="372"/>
      <c r="F48" s="51" t="s">
        <v>64</v>
      </c>
      <c r="G48" s="54">
        <v>59.61</v>
      </c>
      <c r="H48" s="109">
        <v>0.80500000000000005</v>
      </c>
      <c r="I48" s="114">
        <v>57.583260000000003</v>
      </c>
      <c r="J48" s="57"/>
      <c r="K48" s="52"/>
      <c r="L48" s="57"/>
      <c r="M48" s="52"/>
      <c r="N48" s="58"/>
      <c r="AF48" s="39"/>
      <c r="AG48" s="47"/>
      <c r="AK48" s="3" t="s">
        <v>63</v>
      </c>
    </row>
    <row r="49" spans="1:41" s="4" customFormat="1" ht="15" x14ac:dyDescent="0.25">
      <c r="A49" s="56"/>
      <c r="B49" s="49"/>
      <c r="C49" s="372" t="s">
        <v>178</v>
      </c>
      <c r="D49" s="372"/>
      <c r="E49" s="372"/>
      <c r="F49" s="51" t="s">
        <v>64</v>
      </c>
      <c r="G49" s="54">
        <v>13.59</v>
      </c>
      <c r="H49" s="109">
        <v>0.80500000000000005</v>
      </c>
      <c r="I49" s="114">
        <v>13.127940000000001</v>
      </c>
      <c r="J49" s="57"/>
      <c r="K49" s="52"/>
      <c r="L49" s="57"/>
      <c r="M49" s="52"/>
      <c r="N49" s="58"/>
      <c r="AF49" s="39"/>
      <c r="AG49" s="47"/>
      <c r="AK49" s="3" t="s">
        <v>178</v>
      </c>
    </row>
    <row r="50" spans="1:41" s="4" customFormat="1" ht="15" x14ac:dyDescent="0.25">
      <c r="A50" s="48"/>
      <c r="B50" s="49"/>
      <c r="C50" s="375" t="s">
        <v>65</v>
      </c>
      <c r="D50" s="375"/>
      <c r="E50" s="375"/>
      <c r="F50" s="59"/>
      <c r="G50" s="60"/>
      <c r="H50" s="60"/>
      <c r="I50" s="60"/>
      <c r="J50" s="108">
        <v>1832.13</v>
      </c>
      <c r="K50" s="60"/>
      <c r="L50" s="108">
        <v>1666.52</v>
      </c>
      <c r="M50" s="60"/>
      <c r="N50" s="62"/>
      <c r="AF50" s="39"/>
      <c r="AG50" s="47"/>
      <c r="AL50" s="3" t="s">
        <v>65</v>
      </c>
    </row>
    <row r="51" spans="1:41" s="4" customFormat="1" ht="15" x14ac:dyDescent="0.25">
      <c r="A51" s="56"/>
      <c r="B51" s="49"/>
      <c r="C51" s="372" t="s">
        <v>66</v>
      </c>
      <c r="D51" s="372"/>
      <c r="E51" s="372"/>
      <c r="F51" s="51"/>
      <c r="G51" s="52"/>
      <c r="H51" s="52"/>
      <c r="I51" s="52"/>
      <c r="J51" s="57"/>
      <c r="K51" s="52"/>
      <c r="L51" s="53">
        <v>648.59</v>
      </c>
      <c r="M51" s="52"/>
      <c r="N51" s="55">
        <v>22674.71</v>
      </c>
      <c r="AF51" s="39"/>
      <c r="AG51" s="47"/>
      <c r="AK51" s="3" t="s">
        <v>66</v>
      </c>
    </row>
    <row r="52" spans="1:41" s="4" customFormat="1" ht="15" x14ac:dyDescent="0.25">
      <c r="A52" s="56"/>
      <c r="B52" s="49" t="s">
        <v>2885</v>
      </c>
      <c r="C52" s="372" t="s">
        <v>2886</v>
      </c>
      <c r="D52" s="372"/>
      <c r="E52" s="372"/>
      <c r="F52" s="51" t="s">
        <v>69</v>
      </c>
      <c r="G52" s="63">
        <v>93</v>
      </c>
      <c r="H52" s="52"/>
      <c r="I52" s="63">
        <v>93</v>
      </c>
      <c r="J52" s="57"/>
      <c r="K52" s="52"/>
      <c r="L52" s="53">
        <v>603.19000000000005</v>
      </c>
      <c r="M52" s="52"/>
      <c r="N52" s="55">
        <v>21087.48</v>
      </c>
      <c r="AF52" s="39"/>
      <c r="AG52" s="47"/>
      <c r="AK52" s="3" t="s">
        <v>2886</v>
      </c>
    </row>
    <row r="53" spans="1:41" s="4" customFormat="1" ht="15" x14ac:dyDescent="0.25">
      <c r="A53" s="56"/>
      <c r="B53" s="49" t="s">
        <v>2887</v>
      </c>
      <c r="C53" s="372" t="s">
        <v>2888</v>
      </c>
      <c r="D53" s="372"/>
      <c r="E53" s="372"/>
      <c r="F53" s="51" t="s">
        <v>69</v>
      </c>
      <c r="G53" s="63">
        <v>62</v>
      </c>
      <c r="H53" s="52"/>
      <c r="I53" s="63">
        <v>62</v>
      </c>
      <c r="J53" s="57"/>
      <c r="K53" s="52"/>
      <c r="L53" s="53">
        <v>402.13</v>
      </c>
      <c r="M53" s="52"/>
      <c r="N53" s="55">
        <v>14058.32</v>
      </c>
      <c r="AF53" s="39"/>
      <c r="AG53" s="47"/>
      <c r="AK53" s="3" t="s">
        <v>2888</v>
      </c>
    </row>
    <row r="54" spans="1:41" s="4" customFormat="1" ht="15" x14ac:dyDescent="0.25">
      <c r="A54" s="65"/>
      <c r="B54" s="66"/>
      <c r="C54" s="374" t="s">
        <v>72</v>
      </c>
      <c r="D54" s="374"/>
      <c r="E54" s="374"/>
      <c r="F54" s="42"/>
      <c r="G54" s="43"/>
      <c r="H54" s="43"/>
      <c r="I54" s="43"/>
      <c r="J54" s="45"/>
      <c r="K54" s="43"/>
      <c r="L54" s="105">
        <v>2671.84</v>
      </c>
      <c r="M54" s="60"/>
      <c r="N54" s="46"/>
      <c r="AF54" s="39"/>
      <c r="AG54" s="47"/>
      <c r="AM54" s="47" t="s">
        <v>72</v>
      </c>
    </row>
    <row r="55" spans="1:41" s="4" customFormat="1" ht="23.25" x14ac:dyDescent="0.25">
      <c r="A55" s="40" t="s">
        <v>73</v>
      </c>
      <c r="B55" s="41" t="s">
        <v>3772</v>
      </c>
      <c r="C55" s="374" t="s">
        <v>3773</v>
      </c>
      <c r="D55" s="374"/>
      <c r="E55" s="374"/>
      <c r="F55" s="42" t="s">
        <v>341</v>
      </c>
      <c r="G55" s="43">
        <v>1.2</v>
      </c>
      <c r="H55" s="44">
        <v>1</v>
      </c>
      <c r="I55" s="120">
        <v>1.2</v>
      </c>
      <c r="J55" s="67">
        <v>22.33</v>
      </c>
      <c r="K55" s="43"/>
      <c r="L55" s="67">
        <v>26.8</v>
      </c>
      <c r="M55" s="68">
        <v>8.5500000000000007</v>
      </c>
      <c r="N55" s="122">
        <v>229.14</v>
      </c>
      <c r="AF55" s="39"/>
      <c r="AG55" s="47" t="s">
        <v>3773</v>
      </c>
      <c r="AM55" s="47"/>
    </row>
    <row r="56" spans="1:41" s="4" customFormat="1" ht="15" x14ac:dyDescent="0.25">
      <c r="A56" s="69"/>
      <c r="B56" s="50"/>
      <c r="C56" s="372" t="s">
        <v>3774</v>
      </c>
      <c r="D56" s="372"/>
      <c r="E56" s="372"/>
      <c r="F56" s="372"/>
      <c r="G56" s="372"/>
      <c r="H56" s="372"/>
      <c r="I56" s="372"/>
      <c r="J56" s="372"/>
      <c r="K56" s="372"/>
      <c r="L56" s="372"/>
      <c r="M56" s="372"/>
      <c r="N56" s="377"/>
      <c r="AF56" s="39"/>
      <c r="AG56" s="47"/>
      <c r="AH56" s="3" t="s">
        <v>3774</v>
      </c>
      <c r="AM56" s="47"/>
    </row>
    <row r="57" spans="1:41" s="4" customFormat="1" ht="15" x14ac:dyDescent="0.25">
      <c r="A57" s="65"/>
      <c r="B57" s="66"/>
      <c r="C57" s="374" t="s">
        <v>72</v>
      </c>
      <c r="D57" s="374"/>
      <c r="E57" s="374"/>
      <c r="F57" s="42"/>
      <c r="G57" s="43"/>
      <c r="H57" s="43"/>
      <c r="I57" s="43"/>
      <c r="J57" s="45"/>
      <c r="K57" s="43"/>
      <c r="L57" s="67">
        <v>26.8</v>
      </c>
      <c r="M57" s="60"/>
      <c r="N57" s="122">
        <v>229.14</v>
      </c>
      <c r="AF57" s="39"/>
      <c r="AG57" s="47"/>
      <c r="AM57" s="47" t="s">
        <v>72</v>
      </c>
    </row>
    <row r="58" spans="1:41" s="4" customFormat="1" ht="34.5" x14ac:dyDescent="0.25">
      <c r="A58" s="40" t="s">
        <v>78</v>
      </c>
      <c r="B58" s="41" t="s">
        <v>3775</v>
      </c>
      <c r="C58" s="374" t="s">
        <v>3776</v>
      </c>
      <c r="D58" s="374"/>
      <c r="E58" s="374"/>
      <c r="F58" s="42" t="s">
        <v>341</v>
      </c>
      <c r="G58" s="43">
        <v>1.2</v>
      </c>
      <c r="H58" s="44">
        <v>1</v>
      </c>
      <c r="I58" s="120">
        <v>1.2</v>
      </c>
      <c r="J58" s="67">
        <v>15.41</v>
      </c>
      <c r="K58" s="43"/>
      <c r="L58" s="67">
        <v>18.489999999999998</v>
      </c>
      <c r="M58" s="68">
        <v>12.13</v>
      </c>
      <c r="N58" s="122">
        <v>224.28</v>
      </c>
      <c r="AF58" s="39"/>
      <c r="AG58" s="47" t="s">
        <v>3776</v>
      </c>
      <c r="AM58" s="47"/>
    </row>
    <row r="59" spans="1:41" s="4" customFormat="1" ht="15" x14ac:dyDescent="0.25">
      <c r="A59" s="65"/>
      <c r="B59" s="66"/>
      <c r="C59" s="374" t="s">
        <v>72</v>
      </c>
      <c r="D59" s="374"/>
      <c r="E59" s="374"/>
      <c r="F59" s="42"/>
      <c r="G59" s="43"/>
      <c r="H59" s="43"/>
      <c r="I59" s="43"/>
      <c r="J59" s="45"/>
      <c r="K59" s="43"/>
      <c r="L59" s="67">
        <v>18.489999999999998</v>
      </c>
      <c r="M59" s="60"/>
      <c r="N59" s="122">
        <v>224.28</v>
      </c>
      <c r="AF59" s="39"/>
      <c r="AG59" s="47"/>
      <c r="AM59" s="47" t="s">
        <v>72</v>
      </c>
    </row>
    <row r="60" spans="1:41" s="4" customFormat="1" ht="0" hidden="1" customHeight="1" x14ac:dyDescent="0.25">
      <c r="A60" s="71"/>
      <c r="B60" s="72"/>
      <c r="C60" s="72"/>
      <c r="D60" s="72"/>
      <c r="E60" s="72"/>
      <c r="F60" s="73"/>
      <c r="G60" s="73"/>
      <c r="H60" s="73"/>
      <c r="I60" s="73"/>
      <c r="J60" s="74"/>
      <c r="K60" s="73"/>
      <c r="L60" s="74"/>
      <c r="M60" s="52"/>
      <c r="N60" s="74"/>
      <c r="AF60" s="39"/>
      <c r="AG60" s="47"/>
      <c r="AM60" s="47"/>
    </row>
    <row r="61" spans="1:41" s="4" customFormat="1" ht="11.25" hidden="1" customHeight="1" x14ac:dyDescent="0.25"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6"/>
      <c r="M61" s="76"/>
      <c r="N61" s="76"/>
      <c r="R61" s="77"/>
    </row>
    <row r="62" spans="1:41" s="4" customFormat="1" ht="15" x14ac:dyDescent="0.25">
      <c r="A62" s="78"/>
      <c r="B62" s="79"/>
      <c r="C62" s="374" t="s">
        <v>82</v>
      </c>
      <c r="D62" s="374"/>
      <c r="E62" s="374"/>
      <c r="F62" s="374"/>
      <c r="G62" s="374"/>
      <c r="H62" s="374"/>
      <c r="I62" s="374"/>
      <c r="J62" s="374"/>
      <c r="K62" s="374"/>
      <c r="L62" s="80"/>
      <c r="M62" s="81"/>
      <c r="N62" s="82"/>
      <c r="AN62" s="47" t="s">
        <v>82</v>
      </c>
    </row>
    <row r="63" spans="1:41" s="4" customFormat="1" ht="15" x14ac:dyDescent="0.25">
      <c r="A63" s="83"/>
      <c r="B63" s="49"/>
      <c r="C63" s="372" t="s">
        <v>83</v>
      </c>
      <c r="D63" s="372"/>
      <c r="E63" s="372"/>
      <c r="F63" s="372"/>
      <c r="G63" s="372"/>
      <c r="H63" s="372"/>
      <c r="I63" s="372"/>
      <c r="J63" s="372"/>
      <c r="K63" s="372"/>
      <c r="L63" s="106">
        <v>1711.81</v>
      </c>
      <c r="M63" s="85"/>
      <c r="N63" s="86">
        <v>32460.46</v>
      </c>
      <c r="AN63" s="47"/>
      <c r="AO63" s="3" t="s">
        <v>83</v>
      </c>
    </row>
    <row r="64" spans="1:41" s="4" customFormat="1" ht="15" x14ac:dyDescent="0.25">
      <c r="A64" s="83"/>
      <c r="B64" s="49"/>
      <c r="C64" s="372" t="s">
        <v>84</v>
      </c>
      <c r="D64" s="372"/>
      <c r="E64" s="372"/>
      <c r="F64" s="372"/>
      <c r="G64" s="372"/>
      <c r="H64" s="372"/>
      <c r="I64" s="372"/>
      <c r="J64" s="372"/>
      <c r="K64" s="372"/>
      <c r="L64" s="87"/>
      <c r="M64" s="85"/>
      <c r="N64" s="88"/>
      <c r="AN64" s="47"/>
      <c r="AO64" s="3" t="s">
        <v>84</v>
      </c>
    </row>
    <row r="65" spans="1:41" s="4" customFormat="1" ht="15" x14ac:dyDescent="0.25">
      <c r="A65" s="83"/>
      <c r="B65" s="49"/>
      <c r="C65" s="372" t="s">
        <v>85</v>
      </c>
      <c r="D65" s="372"/>
      <c r="E65" s="372"/>
      <c r="F65" s="372"/>
      <c r="G65" s="372"/>
      <c r="H65" s="372"/>
      <c r="I65" s="372"/>
      <c r="J65" s="372"/>
      <c r="K65" s="372"/>
      <c r="L65" s="84">
        <v>516.52</v>
      </c>
      <c r="M65" s="85"/>
      <c r="N65" s="86">
        <v>18057.54</v>
      </c>
      <c r="AN65" s="47"/>
      <c r="AO65" s="3" t="s">
        <v>85</v>
      </c>
    </row>
    <row r="66" spans="1:41" s="4" customFormat="1" ht="15" x14ac:dyDescent="0.25">
      <c r="A66" s="83"/>
      <c r="B66" s="49"/>
      <c r="C66" s="372" t="s">
        <v>193</v>
      </c>
      <c r="D66" s="372"/>
      <c r="E66" s="372"/>
      <c r="F66" s="372"/>
      <c r="G66" s="372"/>
      <c r="H66" s="372"/>
      <c r="I66" s="372"/>
      <c r="J66" s="372"/>
      <c r="K66" s="372"/>
      <c r="L66" s="106">
        <v>1150</v>
      </c>
      <c r="M66" s="85"/>
      <c r="N66" s="86">
        <v>13949.5</v>
      </c>
      <c r="AN66" s="47"/>
      <c r="AO66" s="3" t="s">
        <v>193</v>
      </c>
    </row>
    <row r="67" spans="1:41" s="4" customFormat="1" ht="15" x14ac:dyDescent="0.25">
      <c r="A67" s="83"/>
      <c r="B67" s="49"/>
      <c r="C67" s="372" t="s">
        <v>194</v>
      </c>
      <c r="D67" s="372"/>
      <c r="E67" s="372"/>
      <c r="F67" s="372"/>
      <c r="G67" s="372"/>
      <c r="H67" s="372"/>
      <c r="I67" s="372"/>
      <c r="J67" s="372"/>
      <c r="K67" s="372"/>
      <c r="L67" s="84">
        <v>132.07</v>
      </c>
      <c r="M67" s="85"/>
      <c r="N67" s="86">
        <v>4617.17</v>
      </c>
      <c r="AN67" s="47"/>
      <c r="AO67" s="3" t="s">
        <v>194</v>
      </c>
    </row>
    <row r="68" spans="1:41" s="4" customFormat="1" ht="15" x14ac:dyDescent="0.25">
      <c r="A68" s="83"/>
      <c r="B68" s="49"/>
      <c r="C68" s="372" t="s">
        <v>195</v>
      </c>
      <c r="D68" s="372"/>
      <c r="E68" s="372"/>
      <c r="F68" s="372"/>
      <c r="G68" s="372"/>
      <c r="H68" s="372"/>
      <c r="I68" s="372"/>
      <c r="J68" s="372"/>
      <c r="K68" s="372"/>
      <c r="L68" s="84">
        <v>45.29</v>
      </c>
      <c r="M68" s="85"/>
      <c r="N68" s="121">
        <v>453.42</v>
      </c>
      <c r="AN68" s="47"/>
      <c r="AO68" s="3" t="s">
        <v>195</v>
      </c>
    </row>
    <row r="69" spans="1:41" s="4" customFormat="1" ht="15" x14ac:dyDescent="0.25">
      <c r="A69" s="83"/>
      <c r="B69" s="49"/>
      <c r="C69" s="372" t="s">
        <v>2994</v>
      </c>
      <c r="D69" s="372"/>
      <c r="E69" s="372"/>
      <c r="F69" s="372"/>
      <c r="G69" s="372"/>
      <c r="H69" s="372"/>
      <c r="I69" s="372"/>
      <c r="J69" s="372"/>
      <c r="K69" s="372"/>
      <c r="L69" s="87"/>
      <c r="M69" s="85"/>
      <c r="N69" s="88"/>
      <c r="AN69" s="47"/>
      <c r="AO69" s="3" t="s">
        <v>2994</v>
      </c>
    </row>
    <row r="70" spans="1:41" s="4" customFormat="1" ht="15" x14ac:dyDescent="0.25">
      <c r="A70" s="83"/>
      <c r="B70" s="49"/>
      <c r="C70" s="372" t="s">
        <v>2996</v>
      </c>
      <c r="D70" s="372"/>
      <c r="E70" s="372"/>
      <c r="F70" s="372"/>
      <c r="G70" s="372"/>
      <c r="H70" s="372"/>
      <c r="I70" s="372"/>
      <c r="J70" s="372"/>
      <c r="K70" s="372"/>
      <c r="L70" s="84">
        <v>45.29</v>
      </c>
      <c r="M70" s="85"/>
      <c r="N70" s="121">
        <v>453.42</v>
      </c>
      <c r="AN70" s="47"/>
      <c r="AO70" s="3" t="s">
        <v>2996</v>
      </c>
    </row>
    <row r="71" spans="1:41" s="4" customFormat="1" ht="15" x14ac:dyDescent="0.25">
      <c r="A71" s="83"/>
      <c r="B71" s="49"/>
      <c r="C71" s="372" t="s">
        <v>196</v>
      </c>
      <c r="D71" s="372"/>
      <c r="E71" s="372"/>
      <c r="F71" s="372"/>
      <c r="G71" s="372"/>
      <c r="H71" s="372"/>
      <c r="I71" s="372"/>
      <c r="J71" s="372"/>
      <c r="K71" s="372"/>
      <c r="L71" s="106">
        <v>2717.13</v>
      </c>
      <c r="M71" s="85"/>
      <c r="N71" s="86">
        <v>67606.259999999995</v>
      </c>
      <c r="AN71" s="47"/>
      <c r="AO71" s="3" t="s">
        <v>196</v>
      </c>
    </row>
    <row r="72" spans="1:41" s="4" customFormat="1" ht="15" x14ac:dyDescent="0.25">
      <c r="A72" s="83"/>
      <c r="B72" s="49"/>
      <c r="C72" s="372" t="s">
        <v>365</v>
      </c>
      <c r="D72" s="372"/>
      <c r="E72" s="372"/>
      <c r="F72" s="372"/>
      <c r="G72" s="372"/>
      <c r="H72" s="372"/>
      <c r="I72" s="372"/>
      <c r="J72" s="372"/>
      <c r="K72" s="372"/>
      <c r="L72" s="106">
        <v>2671.84</v>
      </c>
      <c r="M72" s="85"/>
      <c r="N72" s="86">
        <v>67152.84</v>
      </c>
      <c r="AN72" s="47"/>
      <c r="AO72" s="3" t="s">
        <v>365</v>
      </c>
    </row>
    <row r="73" spans="1:41" s="4" customFormat="1" ht="15" x14ac:dyDescent="0.25">
      <c r="A73" s="83"/>
      <c r="B73" s="49"/>
      <c r="C73" s="372" t="s">
        <v>88</v>
      </c>
      <c r="D73" s="372"/>
      <c r="E73" s="372"/>
      <c r="F73" s="372"/>
      <c r="G73" s="372"/>
      <c r="H73" s="372"/>
      <c r="I73" s="372"/>
      <c r="J73" s="372"/>
      <c r="K73" s="372"/>
      <c r="L73" s="87"/>
      <c r="M73" s="85"/>
      <c r="N73" s="88"/>
      <c r="AN73" s="47"/>
      <c r="AO73" s="3" t="s">
        <v>88</v>
      </c>
    </row>
    <row r="74" spans="1:41" s="4" customFormat="1" ht="15" x14ac:dyDescent="0.25">
      <c r="A74" s="83"/>
      <c r="B74" s="49"/>
      <c r="C74" s="372" t="s">
        <v>89</v>
      </c>
      <c r="D74" s="372"/>
      <c r="E74" s="372"/>
      <c r="F74" s="372"/>
      <c r="G74" s="372"/>
      <c r="H74" s="372"/>
      <c r="I74" s="372"/>
      <c r="J74" s="372"/>
      <c r="K74" s="372"/>
      <c r="L74" s="84">
        <v>516.52</v>
      </c>
      <c r="M74" s="85"/>
      <c r="N74" s="86">
        <v>18057.54</v>
      </c>
      <c r="AN74" s="47"/>
      <c r="AO74" s="3" t="s">
        <v>89</v>
      </c>
    </row>
    <row r="75" spans="1:41" s="4" customFormat="1" ht="45" x14ac:dyDescent="0.25">
      <c r="A75" s="83"/>
      <c r="B75" s="49" t="s">
        <v>198</v>
      </c>
      <c r="C75" s="372" t="s">
        <v>366</v>
      </c>
      <c r="D75" s="372"/>
      <c r="E75" s="372"/>
      <c r="F75" s="372"/>
      <c r="G75" s="372"/>
      <c r="H75" s="372"/>
      <c r="I75" s="372"/>
      <c r="J75" s="372"/>
      <c r="K75" s="372"/>
      <c r="L75" s="106">
        <v>1150</v>
      </c>
      <c r="M75" s="113">
        <v>12.13</v>
      </c>
      <c r="N75" s="86">
        <v>13949.5</v>
      </c>
      <c r="AN75" s="47"/>
      <c r="AO75" s="3" t="s">
        <v>366</v>
      </c>
    </row>
    <row r="76" spans="1:41" s="4" customFormat="1" ht="15" x14ac:dyDescent="0.25">
      <c r="A76" s="83"/>
      <c r="B76" s="49"/>
      <c r="C76" s="372" t="s">
        <v>367</v>
      </c>
      <c r="D76" s="372"/>
      <c r="E76" s="372"/>
      <c r="F76" s="372"/>
      <c r="G76" s="372"/>
      <c r="H76" s="372"/>
      <c r="I76" s="372"/>
      <c r="J76" s="372"/>
      <c r="K76" s="372"/>
      <c r="L76" s="84">
        <v>132.07</v>
      </c>
      <c r="M76" s="85"/>
      <c r="N76" s="86">
        <v>4617.17</v>
      </c>
      <c r="AN76" s="47"/>
      <c r="AO76" s="3" t="s">
        <v>367</v>
      </c>
    </row>
    <row r="77" spans="1:41" s="4" customFormat="1" ht="15" x14ac:dyDescent="0.25">
      <c r="A77" s="83"/>
      <c r="B77" s="49"/>
      <c r="C77" s="372" t="s">
        <v>90</v>
      </c>
      <c r="D77" s="372"/>
      <c r="E77" s="372"/>
      <c r="F77" s="372"/>
      <c r="G77" s="372"/>
      <c r="H77" s="372"/>
      <c r="I77" s="372"/>
      <c r="J77" s="372"/>
      <c r="K77" s="372"/>
      <c r="L77" s="84">
        <v>603.19000000000005</v>
      </c>
      <c r="M77" s="85"/>
      <c r="N77" s="86">
        <v>21087.48</v>
      </c>
      <c r="AN77" s="47"/>
      <c r="AO77" s="3" t="s">
        <v>90</v>
      </c>
    </row>
    <row r="78" spans="1:41" s="4" customFormat="1" ht="15" x14ac:dyDescent="0.25">
      <c r="A78" s="83"/>
      <c r="B78" s="49"/>
      <c r="C78" s="372" t="s">
        <v>91</v>
      </c>
      <c r="D78" s="372"/>
      <c r="E78" s="372"/>
      <c r="F78" s="372"/>
      <c r="G78" s="372"/>
      <c r="H78" s="372"/>
      <c r="I78" s="372"/>
      <c r="J78" s="372"/>
      <c r="K78" s="372"/>
      <c r="L78" s="84">
        <v>402.13</v>
      </c>
      <c r="M78" s="85"/>
      <c r="N78" s="86">
        <v>14058.32</v>
      </c>
      <c r="AN78" s="47"/>
      <c r="AO78" s="3" t="s">
        <v>91</v>
      </c>
    </row>
    <row r="79" spans="1:41" s="4" customFormat="1" ht="15" x14ac:dyDescent="0.25">
      <c r="A79" s="83"/>
      <c r="B79" s="49"/>
      <c r="C79" s="372" t="s">
        <v>2997</v>
      </c>
      <c r="D79" s="372"/>
      <c r="E79" s="372"/>
      <c r="F79" s="372"/>
      <c r="G79" s="372"/>
      <c r="H79" s="372"/>
      <c r="I79" s="372"/>
      <c r="J79" s="372"/>
      <c r="K79" s="372"/>
      <c r="L79" s="84">
        <v>45.29</v>
      </c>
      <c r="M79" s="85"/>
      <c r="N79" s="121">
        <v>453.42</v>
      </c>
      <c r="AN79" s="47"/>
      <c r="AO79" s="3" t="s">
        <v>2997</v>
      </c>
    </row>
    <row r="80" spans="1:41" s="4" customFormat="1" ht="15" x14ac:dyDescent="0.25">
      <c r="A80" s="83"/>
      <c r="B80" s="49"/>
      <c r="C80" s="372" t="s">
        <v>92</v>
      </c>
      <c r="D80" s="372"/>
      <c r="E80" s="372"/>
      <c r="F80" s="372"/>
      <c r="G80" s="372"/>
      <c r="H80" s="372"/>
      <c r="I80" s="372"/>
      <c r="J80" s="372"/>
      <c r="K80" s="372"/>
      <c r="L80" s="84">
        <v>648.59</v>
      </c>
      <c r="M80" s="85"/>
      <c r="N80" s="86">
        <v>22674.71</v>
      </c>
      <c r="AN80" s="47"/>
      <c r="AO80" s="3" t="s">
        <v>92</v>
      </c>
    </row>
    <row r="81" spans="1:46" s="4" customFormat="1" ht="15" x14ac:dyDescent="0.25">
      <c r="A81" s="83"/>
      <c r="B81" s="49"/>
      <c r="C81" s="372" t="s">
        <v>93</v>
      </c>
      <c r="D81" s="372"/>
      <c r="E81" s="372"/>
      <c r="F81" s="372"/>
      <c r="G81" s="372"/>
      <c r="H81" s="372"/>
      <c r="I81" s="372"/>
      <c r="J81" s="372"/>
      <c r="K81" s="372"/>
      <c r="L81" s="84">
        <v>603.19000000000005</v>
      </c>
      <c r="M81" s="85"/>
      <c r="N81" s="86">
        <v>21087.48</v>
      </c>
      <c r="AN81" s="47"/>
      <c r="AO81" s="3" t="s">
        <v>93</v>
      </c>
    </row>
    <row r="82" spans="1:46" s="4" customFormat="1" ht="15" x14ac:dyDescent="0.25">
      <c r="A82" s="83"/>
      <c r="B82" s="49"/>
      <c r="C82" s="372" t="s">
        <v>94</v>
      </c>
      <c r="D82" s="372"/>
      <c r="E82" s="372"/>
      <c r="F82" s="372"/>
      <c r="G82" s="372"/>
      <c r="H82" s="372"/>
      <c r="I82" s="372"/>
      <c r="J82" s="372"/>
      <c r="K82" s="372"/>
      <c r="L82" s="84">
        <v>402.13</v>
      </c>
      <c r="M82" s="85"/>
      <c r="N82" s="86">
        <v>14058.32</v>
      </c>
      <c r="AN82" s="47"/>
      <c r="AO82" s="3" t="s">
        <v>94</v>
      </c>
    </row>
    <row r="83" spans="1:46" s="4" customFormat="1" ht="15" x14ac:dyDescent="0.25">
      <c r="A83" s="83"/>
      <c r="B83" s="89"/>
      <c r="C83" s="373" t="s">
        <v>95</v>
      </c>
      <c r="D83" s="373"/>
      <c r="E83" s="373"/>
      <c r="F83" s="373"/>
      <c r="G83" s="373"/>
      <c r="H83" s="373"/>
      <c r="I83" s="373"/>
      <c r="J83" s="373"/>
      <c r="K83" s="373"/>
      <c r="L83" s="93">
        <v>2717.13</v>
      </c>
      <c r="M83" s="91"/>
      <c r="N83" s="92">
        <v>67606.259999999995</v>
      </c>
      <c r="AN83" s="47"/>
      <c r="AP83" s="47" t="s">
        <v>95</v>
      </c>
    </row>
    <row r="84" spans="1:46" s="4" customFormat="1" ht="13.5" hidden="1" customHeight="1" x14ac:dyDescent="0.25">
      <c r="B84" s="74"/>
      <c r="C84" s="72"/>
      <c r="D84" s="72"/>
      <c r="E84" s="72"/>
      <c r="F84" s="72"/>
      <c r="G84" s="72"/>
      <c r="H84" s="72"/>
      <c r="I84" s="72"/>
      <c r="J84" s="72"/>
      <c r="K84" s="72"/>
      <c r="L84" s="93"/>
      <c r="M84" s="94"/>
      <c r="N84" s="95"/>
    </row>
    <row r="85" spans="1:46" s="4" customFormat="1" ht="26.25" customHeight="1" x14ac:dyDescent="0.25">
      <c r="A85" s="96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</row>
    <row r="86" spans="1:46" s="8" customFormat="1" ht="15" x14ac:dyDescent="0.25">
      <c r="A86" s="6"/>
      <c r="B86" s="98" t="s">
        <v>96</v>
      </c>
      <c r="C86" s="370"/>
      <c r="D86" s="370"/>
      <c r="E86" s="370"/>
      <c r="F86" s="370"/>
      <c r="G86" s="370"/>
      <c r="H86" s="371" t="s">
        <v>97</v>
      </c>
      <c r="I86" s="371"/>
      <c r="J86" s="371"/>
      <c r="K86" s="371"/>
      <c r="L86" s="371"/>
      <c r="M86" s="4"/>
      <c r="N86" s="4"/>
      <c r="O86" s="4"/>
      <c r="P86" s="4"/>
      <c r="Q86" s="4"/>
      <c r="R86" s="4"/>
      <c r="S86" s="4"/>
      <c r="T86" s="4"/>
      <c r="U86" s="4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 t="s">
        <v>10</v>
      </c>
      <c r="AR86" s="12" t="s">
        <v>97</v>
      </c>
      <c r="AS86" s="12"/>
      <c r="AT86" s="12"/>
    </row>
    <row r="87" spans="1:46" s="99" customFormat="1" ht="16.5" customHeight="1" x14ac:dyDescent="0.25">
      <c r="A87" s="10"/>
      <c r="B87" s="98"/>
      <c r="C87" s="369" t="s">
        <v>98</v>
      </c>
      <c r="D87" s="369"/>
      <c r="E87" s="369"/>
      <c r="F87" s="369"/>
      <c r="G87" s="369"/>
      <c r="H87" s="369"/>
      <c r="I87" s="369"/>
      <c r="J87" s="369"/>
      <c r="K87" s="369"/>
      <c r="L87" s="369"/>
      <c r="V87" s="100"/>
      <c r="W87" s="100"/>
      <c r="X87" s="100"/>
      <c r="Y87" s="100"/>
      <c r="Z87" s="100"/>
      <c r="AA87" s="100"/>
      <c r="AB87" s="100"/>
      <c r="AC87" s="100"/>
      <c r="AD87" s="100"/>
      <c r="AE87" s="100"/>
      <c r="AF87" s="100"/>
      <c r="AG87" s="100"/>
      <c r="AH87" s="100"/>
      <c r="AI87" s="100"/>
      <c r="AJ87" s="100"/>
      <c r="AK87" s="100"/>
      <c r="AL87" s="100"/>
      <c r="AM87" s="100"/>
      <c r="AN87" s="100"/>
      <c r="AO87" s="100"/>
      <c r="AP87" s="100"/>
      <c r="AQ87" s="100"/>
      <c r="AR87" s="100"/>
      <c r="AS87" s="100"/>
      <c r="AT87" s="100"/>
    </row>
    <row r="88" spans="1:46" s="8" customFormat="1" ht="15" x14ac:dyDescent="0.25">
      <c r="A88" s="6"/>
      <c r="B88" s="98" t="s">
        <v>99</v>
      </c>
      <c r="C88" s="370"/>
      <c r="D88" s="370"/>
      <c r="E88" s="370"/>
      <c r="F88" s="370"/>
      <c r="G88" s="370"/>
      <c r="H88" s="371" t="s">
        <v>204</v>
      </c>
      <c r="I88" s="371"/>
      <c r="J88" s="371"/>
      <c r="K88" s="371"/>
      <c r="L88" s="371"/>
      <c r="M88" s="4"/>
      <c r="N88" s="4"/>
      <c r="O88" s="4"/>
      <c r="P88" s="4"/>
      <c r="Q88" s="4"/>
      <c r="R88" s="4"/>
      <c r="S88" s="4"/>
      <c r="T88" s="4"/>
      <c r="U88" s="4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 t="s">
        <v>10</v>
      </c>
      <c r="AT88" s="12" t="s">
        <v>204</v>
      </c>
    </row>
    <row r="89" spans="1:46" s="99" customFormat="1" ht="16.5" customHeight="1" x14ac:dyDescent="0.25">
      <c r="A89" s="10"/>
      <c r="C89" s="369" t="s">
        <v>98</v>
      </c>
      <c r="D89" s="369"/>
      <c r="E89" s="369"/>
      <c r="F89" s="369"/>
      <c r="G89" s="369"/>
      <c r="H89" s="369"/>
      <c r="I89" s="369"/>
      <c r="J89" s="369"/>
      <c r="K89" s="369"/>
      <c r="L89" s="369"/>
      <c r="V89" s="100"/>
      <c r="W89" s="100"/>
      <c r="X89" s="100"/>
      <c r="Y89" s="100"/>
      <c r="Z89" s="100"/>
      <c r="AA89" s="100"/>
      <c r="AB89" s="100"/>
      <c r="AC89" s="100"/>
      <c r="AD89" s="100"/>
      <c r="AE89" s="100"/>
      <c r="AF89" s="100"/>
      <c r="AG89" s="100"/>
      <c r="AH89" s="100"/>
      <c r="AI89" s="100"/>
      <c r="AJ89" s="100"/>
      <c r="AK89" s="100"/>
      <c r="AL89" s="100"/>
      <c r="AM89" s="100"/>
      <c r="AN89" s="100"/>
      <c r="AO89" s="100"/>
      <c r="AP89" s="100"/>
      <c r="AQ89" s="100"/>
      <c r="AR89" s="100"/>
      <c r="AS89" s="100"/>
      <c r="AT89" s="100"/>
    </row>
    <row r="90" spans="1:46" s="8" customFormat="1" ht="19.5" customHeight="1" x14ac:dyDescent="0.2">
      <c r="A90" s="6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</row>
    <row r="91" spans="1:46" s="4" customFormat="1" ht="22.5" customHeight="1" x14ac:dyDescent="0.25">
      <c r="A91" s="368" t="s">
        <v>101</v>
      </c>
      <c r="B91" s="368"/>
      <c r="C91" s="368"/>
      <c r="D91" s="368"/>
      <c r="E91" s="368"/>
      <c r="F91" s="368"/>
      <c r="G91" s="368"/>
      <c r="H91" s="368"/>
      <c r="I91" s="368"/>
      <c r="J91" s="368"/>
      <c r="K91" s="368"/>
      <c r="L91" s="368"/>
      <c r="M91" s="368"/>
      <c r="N91" s="368"/>
      <c r="O91" s="75"/>
      <c r="P91" s="75"/>
    </row>
    <row r="92" spans="1:46" s="4" customFormat="1" ht="12.75" customHeight="1" x14ac:dyDescent="0.25">
      <c r="A92" s="368" t="s">
        <v>102</v>
      </c>
      <c r="B92" s="368"/>
      <c r="C92" s="368"/>
      <c r="D92" s="368"/>
      <c r="E92" s="368"/>
      <c r="F92" s="368"/>
      <c r="G92" s="368"/>
      <c r="H92" s="368"/>
      <c r="I92" s="368"/>
      <c r="J92" s="368"/>
      <c r="K92" s="368"/>
      <c r="L92" s="368"/>
      <c r="M92" s="368"/>
      <c r="N92" s="368"/>
      <c r="O92" s="75"/>
      <c r="P92" s="75"/>
    </row>
    <row r="93" spans="1:46" s="4" customFormat="1" ht="12.75" customHeight="1" x14ac:dyDescent="0.25">
      <c r="A93" s="368" t="s">
        <v>103</v>
      </c>
      <c r="B93" s="368"/>
      <c r="C93" s="368"/>
      <c r="D93" s="368"/>
      <c r="E93" s="368"/>
      <c r="F93" s="368"/>
      <c r="G93" s="368"/>
      <c r="H93" s="368"/>
      <c r="I93" s="368"/>
      <c r="J93" s="368"/>
      <c r="K93" s="368"/>
      <c r="L93" s="368"/>
      <c r="M93" s="368"/>
      <c r="N93" s="368"/>
      <c r="O93" s="75"/>
      <c r="P93" s="75"/>
    </row>
    <row r="94" spans="1:46" s="4" customFormat="1" ht="19.5" customHeight="1" x14ac:dyDescent="0.25"/>
    <row r="95" spans="1:46" s="4" customFormat="1" ht="15" x14ac:dyDescent="0.25">
      <c r="B95" s="102"/>
      <c r="D95" s="102"/>
      <c r="F95" s="102"/>
    </row>
  </sheetData>
  <mergeCells count="86"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C40:E40"/>
    <mergeCell ref="C41:N41"/>
    <mergeCell ref="C42:N42"/>
    <mergeCell ref="C43:N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N56"/>
    <mergeCell ref="C57:E57"/>
    <mergeCell ref="C58:E58"/>
    <mergeCell ref="C59:E59"/>
    <mergeCell ref="C62:K62"/>
    <mergeCell ref="C63:K63"/>
    <mergeCell ref="C64:K64"/>
    <mergeCell ref="C65:K65"/>
    <mergeCell ref="C66:K66"/>
    <mergeCell ref="C67:K67"/>
    <mergeCell ref="C68:K68"/>
    <mergeCell ref="C69:K69"/>
    <mergeCell ref="C70:K70"/>
    <mergeCell ref="C71:K71"/>
    <mergeCell ref="C72:K72"/>
    <mergeCell ref="C73:K73"/>
    <mergeCell ref="C74:K74"/>
    <mergeCell ref="C75:K75"/>
    <mergeCell ref="C76:K76"/>
    <mergeCell ref="C77:K77"/>
    <mergeCell ref="C78:K78"/>
    <mergeCell ref="C79:K79"/>
    <mergeCell ref="C80:K80"/>
    <mergeCell ref="C81:K81"/>
    <mergeCell ref="C82:K82"/>
    <mergeCell ref="C83:K83"/>
    <mergeCell ref="C89:L89"/>
    <mergeCell ref="A91:N91"/>
    <mergeCell ref="A92:N92"/>
    <mergeCell ref="A93:N93"/>
    <mergeCell ref="C86:G86"/>
    <mergeCell ref="H86:L86"/>
    <mergeCell ref="C87:L87"/>
    <mergeCell ref="C88:G88"/>
    <mergeCell ref="H88:L8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9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Z52"/>
  <sheetViews>
    <sheetView tabSelected="1" topLeftCell="A40" workbookViewId="0">
      <selection activeCell="G14" sqref="G14"/>
    </sheetView>
  </sheetViews>
  <sheetFormatPr defaultColWidth="8.85546875" defaultRowHeight="14.25" customHeight="1" x14ac:dyDescent="0.2"/>
  <cols>
    <col min="1" max="1" width="6" style="211" customWidth="1"/>
    <col min="2" max="2" width="19.140625" style="211" customWidth="1"/>
    <col min="3" max="3" width="50" style="211" customWidth="1"/>
    <col min="4" max="4" width="15.85546875" style="211" customWidth="1"/>
    <col min="5" max="8" width="13.7109375" style="211" customWidth="1"/>
    <col min="9" max="9" width="8.85546875" style="211" customWidth="1"/>
    <col min="10" max="12" width="8.85546875" style="211"/>
    <col min="13" max="14" width="126.140625" style="199" hidden="1" customWidth="1"/>
    <col min="15" max="15" width="139.85546875" style="199" hidden="1" customWidth="1"/>
    <col min="16" max="16" width="145.85546875" style="199" hidden="1" customWidth="1"/>
    <col min="17" max="18" width="69.140625" style="199" hidden="1" customWidth="1"/>
    <col min="19" max="19" width="65.85546875" style="199" hidden="1" customWidth="1"/>
    <col min="20" max="20" width="54.85546875" style="199" hidden="1" customWidth="1"/>
    <col min="21" max="21" width="91" style="199" hidden="1" customWidth="1"/>
    <col min="22" max="22" width="54.85546875" style="199" hidden="1" customWidth="1"/>
    <col min="23" max="23" width="65.85546875" style="199" hidden="1" customWidth="1"/>
    <col min="24" max="24" width="54.85546875" style="199" hidden="1" customWidth="1"/>
    <col min="25" max="25" width="65.85546875" style="199" hidden="1" customWidth="1"/>
    <col min="26" max="26" width="54.85546875" style="199" hidden="1" customWidth="1"/>
    <col min="27" max="16384" width="8.85546875" style="211"/>
  </cols>
  <sheetData>
    <row r="1" spans="1:14" s="4" customFormat="1" ht="15" x14ac:dyDescent="0.25">
      <c r="A1" s="2"/>
      <c r="B1" s="2"/>
      <c r="C1" s="2"/>
      <c r="D1" s="2"/>
      <c r="E1" s="2"/>
      <c r="F1" s="2"/>
      <c r="G1" s="2"/>
      <c r="H1" s="5" t="s">
        <v>4840</v>
      </c>
    </row>
    <row r="2" spans="1:14" s="4" customFormat="1" ht="15" x14ac:dyDescent="0.25">
      <c r="A2" s="8"/>
      <c r="B2" s="8"/>
      <c r="C2" s="8"/>
      <c r="D2" s="8"/>
      <c r="E2" s="8"/>
      <c r="F2" s="8"/>
      <c r="G2" s="8"/>
      <c r="H2" s="5" t="s">
        <v>4841</v>
      </c>
    </row>
    <row r="3" spans="1:14" s="4" customFormat="1" ht="15" x14ac:dyDescent="0.25">
      <c r="A3" s="8"/>
      <c r="B3" s="8"/>
      <c r="C3" s="8"/>
      <c r="D3" s="8"/>
      <c r="E3" s="8"/>
      <c r="F3" s="8"/>
      <c r="G3" s="8"/>
      <c r="H3" s="5"/>
    </row>
    <row r="4" spans="1:14" s="4" customFormat="1" ht="45.75" x14ac:dyDescent="0.25">
      <c r="A4" s="185"/>
      <c r="B4" s="332" t="s">
        <v>3070</v>
      </c>
      <c r="C4" s="332"/>
      <c r="D4" s="332"/>
      <c r="E4" s="332"/>
      <c r="F4" s="332"/>
      <c r="G4" s="332"/>
      <c r="H4" s="185"/>
      <c r="M4" s="12" t="s">
        <v>3070</v>
      </c>
    </row>
    <row r="5" spans="1:14" s="4" customFormat="1" ht="18" x14ac:dyDescent="0.25">
      <c r="A5" s="185"/>
      <c r="B5" s="333" t="s">
        <v>16</v>
      </c>
      <c r="C5" s="333"/>
      <c r="D5" s="333"/>
      <c r="E5" s="333"/>
      <c r="F5" s="333"/>
      <c r="G5" s="333"/>
      <c r="H5" s="185"/>
    </row>
    <row r="6" spans="1:14" s="4" customFormat="1" ht="15" x14ac:dyDescent="0.25">
      <c r="A6" s="12"/>
      <c r="H6" s="12"/>
    </row>
    <row r="7" spans="1:14" s="4" customFormat="1" ht="18" x14ac:dyDescent="0.25">
      <c r="A7" s="185"/>
      <c r="B7" s="332" t="s">
        <v>4842</v>
      </c>
      <c r="C7" s="332"/>
      <c r="D7" s="332"/>
      <c r="E7" s="332"/>
      <c r="F7" s="332"/>
      <c r="G7" s="332"/>
      <c r="H7" s="186"/>
      <c r="N7" s="12" t="s">
        <v>4842</v>
      </c>
    </row>
    <row r="8" spans="1:14" s="4" customFormat="1" ht="18" x14ac:dyDescent="0.25">
      <c r="A8" s="185"/>
      <c r="B8" s="333" t="s">
        <v>18</v>
      </c>
      <c r="C8" s="333"/>
      <c r="D8" s="333"/>
      <c r="E8" s="333"/>
      <c r="F8" s="333"/>
      <c r="G8" s="333"/>
      <c r="H8" s="186"/>
    </row>
    <row r="9" spans="1:14" s="4" customFormat="1" ht="15" x14ac:dyDescent="0.25">
      <c r="A9" s="186"/>
      <c r="B9" s="187"/>
      <c r="C9" s="187"/>
      <c r="D9" s="187"/>
      <c r="E9" s="187"/>
      <c r="F9" s="187"/>
      <c r="G9" s="187"/>
      <c r="H9" s="186"/>
    </row>
    <row r="10" spans="1:14" s="4" customFormat="1" ht="15" x14ac:dyDescent="0.25">
      <c r="A10" s="186"/>
      <c r="B10" s="334" t="s">
        <v>4843</v>
      </c>
      <c r="C10" s="334"/>
      <c r="D10" s="334"/>
      <c r="E10" s="334"/>
      <c r="F10" s="334"/>
      <c r="G10" s="334"/>
      <c r="H10" s="186"/>
    </row>
    <row r="11" spans="1:14" s="4" customFormat="1" ht="15" x14ac:dyDescent="0.25">
      <c r="A11" s="186"/>
      <c r="B11" s="187"/>
      <c r="C11" s="187"/>
      <c r="D11" s="187"/>
      <c r="E11" s="187"/>
      <c r="F11" s="187"/>
      <c r="G11" s="187"/>
      <c r="H11" s="186"/>
    </row>
    <row r="12" spans="1:14" s="4" customFormat="1" ht="15" x14ac:dyDescent="0.25">
      <c r="A12" s="186"/>
      <c r="B12" s="15" t="s">
        <v>4844</v>
      </c>
      <c r="C12" s="188"/>
      <c r="D12" s="188"/>
      <c r="E12" s="188"/>
      <c r="F12" s="188"/>
      <c r="G12" s="188"/>
      <c r="H12" s="186"/>
    </row>
    <row r="13" spans="1:14" s="4" customFormat="1" ht="15" x14ac:dyDescent="0.25">
      <c r="A13" s="186"/>
      <c r="B13" s="187"/>
      <c r="C13" s="331" t="s">
        <v>27</v>
      </c>
      <c r="D13" s="331"/>
      <c r="E13" s="331"/>
      <c r="F13" s="331"/>
      <c r="G13" s="331"/>
      <c r="H13" s="186"/>
    </row>
    <row r="14" spans="1:14" s="4" customFormat="1" ht="15" x14ac:dyDescent="0.25">
      <c r="A14" s="434"/>
      <c r="B14" s="437" t="s">
        <v>4845</v>
      </c>
      <c r="C14" s="438"/>
      <c r="D14" s="438"/>
      <c r="E14" s="438"/>
      <c r="F14" s="439" t="s">
        <v>4901</v>
      </c>
      <c r="G14" s="435"/>
      <c r="H14" s="434"/>
    </row>
    <row r="15" spans="1:14" s="4" customFormat="1" ht="15" x14ac:dyDescent="0.25">
      <c r="A15" s="434"/>
      <c r="B15" s="435"/>
      <c r="C15" s="435"/>
      <c r="D15" s="435"/>
      <c r="E15" s="435"/>
      <c r="F15" s="435"/>
      <c r="G15" s="435"/>
      <c r="H15" s="434"/>
    </row>
    <row r="16" spans="1:14" s="4" customFormat="1" ht="15" x14ac:dyDescent="0.25">
      <c r="A16" s="434"/>
      <c r="B16" s="436" t="s">
        <v>4846</v>
      </c>
      <c r="C16" s="431"/>
      <c r="D16" s="431"/>
      <c r="E16" s="431"/>
      <c r="F16" s="431"/>
      <c r="G16" s="435"/>
      <c r="H16" s="434"/>
    </row>
    <row r="17" spans="1:26" s="4" customFormat="1" ht="15" x14ac:dyDescent="0.25">
      <c r="A17" s="434"/>
      <c r="B17" s="440" t="s">
        <v>4847</v>
      </c>
      <c r="C17" s="438"/>
      <c r="D17" s="441"/>
      <c r="E17" s="438"/>
      <c r="F17" s="441"/>
      <c r="G17" s="435"/>
      <c r="H17" s="434"/>
    </row>
    <row r="18" spans="1:26" s="4" customFormat="1" ht="15" x14ac:dyDescent="0.25">
      <c r="A18" s="434"/>
      <c r="B18" s="440"/>
      <c r="C18" s="435"/>
      <c r="D18" s="442" t="s">
        <v>4848</v>
      </c>
      <c r="E18" s="435"/>
      <c r="F18" s="442" t="s">
        <v>4849</v>
      </c>
      <c r="G18" s="435"/>
      <c r="H18" s="434"/>
    </row>
    <row r="19" spans="1:26" s="4" customFormat="1" ht="15" x14ac:dyDescent="0.25">
      <c r="A19" s="434"/>
      <c r="B19" s="433" t="s">
        <v>4850</v>
      </c>
      <c r="C19" s="431"/>
      <c r="D19" s="431"/>
      <c r="E19" s="431"/>
      <c r="F19" s="431"/>
      <c r="G19" s="435"/>
      <c r="H19" s="434"/>
    </row>
    <row r="20" spans="1:26" s="4" customFormat="1" ht="15" x14ac:dyDescent="0.25">
      <c r="A20" s="433"/>
      <c r="B20" s="440" t="s">
        <v>4847</v>
      </c>
      <c r="C20" s="438"/>
      <c r="D20" s="443"/>
      <c r="E20" s="443"/>
      <c r="F20" s="444"/>
      <c r="G20" s="445"/>
      <c r="H20" s="445"/>
    </row>
    <row r="21" spans="1:26" s="4" customFormat="1" ht="15" x14ac:dyDescent="0.25">
      <c r="A21" s="433"/>
      <c r="B21" s="440"/>
      <c r="C21" s="435"/>
      <c r="D21" s="446"/>
      <c r="E21" s="446"/>
      <c r="F21" s="447"/>
      <c r="G21" s="445"/>
      <c r="H21" s="445"/>
    </row>
    <row r="22" spans="1:26" s="4" customFormat="1" ht="15" customHeight="1" x14ac:dyDescent="0.25">
      <c r="A22" s="448"/>
      <c r="B22" s="337" t="s">
        <v>4873</v>
      </c>
      <c r="C22" s="337"/>
      <c r="D22" s="337"/>
      <c r="E22" s="337"/>
      <c r="F22" s="337"/>
      <c r="G22" s="337"/>
      <c r="H22" s="337"/>
      <c r="O22" s="12" t="s">
        <v>4873</v>
      </c>
    </row>
    <row r="23" spans="1:26" s="4" customFormat="1" ht="15" x14ac:dyDescent="0.25">
      <c r="A23" s="448"/>
      <c r="B23" s="440"/>
      <c r="C23" s="440"/>
      <c r="D23" s="440"/>
      <c r="E23" s="440"/>
      <c r="F23" s="440"/>
      <c r="G23" s="440"/>
      <c r="H23" s="449"/>
    </row>
    <row r="24" spans="1:26" s="4" customFormat="1" ht="15" customHeight="1" x14ac:dyDescent="0.25">
      <c r="A24" s="338" t="s">
        <v>45</v>
      </c>
      <c r="B24" s="338" t="s">
        <v>46</v>
      </c>
      <c r="C24" s="338" t="s">
        <v>4852</v>
      </c>
      <c r="D24" s="341" t="s">
        <v>4853</v>
      </c>
      <c r="E24" s="342"/>
      <c r="F24" s="342"/>
      <c r="G24" s="342"/>
      <c r="H24" s="343"/>
    </row>
    <row r="25" spans="1:26" s="4" customFormat="1" ht="14.25" customHeight="1" x14ac:dyDescent="0.25">
      <c r="A25" s="339"/>
      <c r="B25" s="339"/>
      <c r="C25" s="339"/>
      <c r="D25" s="338" t="s">
        <v>4854</v>
      </c>
      <c r="E25" s="338" t="s">
        <v>38</v>
      </c>
      <c r="F25" s="338" t="s">
        <v>41</v>
      </c>
      <c r="G25" s="338" t="s">
        <v>43</v>
      </c>
      <c r="H25" s="338" t="s">
        <v>56</v>
      </c>
    </row>
    <row r="26" spans="1:26" s="4" customFormat="1" ht="60.75" customHeight="1" x14ac:dyDescent="0.25">
      <c r="A26" s="340"/>
      <c r="B26" s="340"/>
      <c r="C26" s="340"/>
      <c r="D26" s="340"/>
      <c r="E26" s="340"/>
      <c r="F26" s="340"/>
      <c r="G26" s="340"/>
      <c r="H26" s="340"/>
      <c r="I26" s="199"/>
      <c r="J26" s="199"/>
      <c r="K26" s="199"/>
      <c r="L26" s="199"/>
    </row>
    <row r="27" spans="1:26" s="4" customFormat="1" ht="15" x14ac:dyDescent="0.25">
      <c r="A27" s="450">
        <v>1</v>
      </c>
      <c r="B27" s="450">
        <v>2</v>
      </c>
      <c r="C27" s="450">
        <v>3</v>
      </c>
      <c r="D27" s="450">
        <v>4</v>
      </c>
      <c r="E27" s="450">
        <v>5</v>
      </c>
      <c r="F27" s="450">
        <v>6</v>
      </c>
      <c r="G27" s="450">
        <v>7</v>
      </c>
      <c r="H27" s="450">
        <v>8</v>
      </c>
    </row>
    <row r="28" spans="1:26" s="2" customFormat="1" ht="15" customHeight="1" x14ac:dyDescent="0.25">
      <c r="A28" s="344" t="s">
        <v>4855</v>
      </c>
      <c r="B28" s="345"/>
      <c r="C28" s="345"/>
      <c r="D28" s="345"/>
      <c r="E28" s="345"/>
      <c r="F28" s="345"/>
      <c r="G28" s="345"/>
      <c r="H28" s="346"/>
      <c r="I28" s="4"/>
      <c r="J28" s="4"/>
      <c r="K28" s="4"/>
      <c r="L28" s="4"/>
      <c r="M28" s="3"/>
      <c r="N28" s="3"/>
      <c r="O28" s="3"/>
      <c r="P28" s="39" t="s">
        <v>4855</v>
      </c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s="2" customFormat="1" ht="22.5" x14ac:dyDescent="0.25">
      <c r="A29" s="451">
        <v>6</v>
      </c>
      <c r="B29" s="452" t="s">
        <v>4856</v>
      </c>
      <c r="C29" s="452" t="s">
        <v>4631</v>
      </c>
      <c r="D29" s="453">
        <v>105.04</v>
      </c>
      <c r="E29" s="453">
        <v>4.3600000000000003</v>
      </c>
      <c r="F29" s="453"/>
      <c r="G29" s="453"/>
      <c r="H29" s="453">
        <v>109.4</v>
      </c>
      <c r="I29" s="4"/>
      <c r="J29" s="4"/>
      <c r="K29" s="4"/>
      <c r="L29" s="4"/>
      <c r="M29" s="3"/>
      <c r="N29" s="3"/>
      <c r="O29" s="3"/>
      <c r="P29" s="39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s="2" customFormat="1" ht="33.75" x14ac:dyDescent="0.25">
      <c r="A30" s="451">
        <v>7</v>
      </c>
      <c r="B30" s="452" t="s">
        <v>4857</v>
      </c>
      <c r="C30" s="452" t="s">
        <v>4608</v>
      </c>
      <c r="D30" s="453">
        <v>384.2</v>
      </c>
      <c r="E30" s="453">
        <v>16.420000000000002</v>
      </c>
      <c r="F30" s="453"/>
      <c r="G30" s="453"/>
      <c r="H30" s="453">
        <v>400.62</v>
      </c>
      <c r="I30" s="4"/>
      <c r="J30" s="4"/>
      <c r="K30" s="4"/>
      <c r="L30" s="4"/>
      <c r="M30" s="3"/>
      <c r="N30" s="3"/>
      <c r="O30" s="3"/>
      <c r="P30" s="39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s="2" customFormat="1" ht="33.75" x14ac:dyDescent="0.25">
      <c r="A31" s="451">
        <v>8</v>
      </c>
      <c r="B31" s="452" t="s">
        <v>4858</v>
      </c>
      <c r="C31" s="452" t="s">
        <v>4314</v>
      </c>
      <c r="D31" s="453">
        <v>4754.18</v>
      </c>
      <c r="E31" s="453"/>
      <c r="F31" s="453"/>
      <c r="G31" s="453"/>
      <c r="H31" s="453">
        <v>4754.18</v>
      </c>
      <c r="I31" s="4"/>
      <c r="J31" s="4"/>
      <c r="K31" s="4"/>
      <c r="L31" s="4"/>
      <c r="M31" s="3"/>
      <c r="N31" s="3"/>
      <c r="O31" s="3"/>
      <c r="P31" s="39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s="2" customFormat="1" ht="33.75" x14ac:dyDescent="0.25">
      <c r="A32" s="451">
        <v>11</v>
      </c>
      <c r="B32" s="452" t="s">
        <v>4859</v>
      </c>
      <c r="C32" s="452" t="s">
        <v>4017</v>
      </c>
      <c r="D32" s="453">
        <v>2713.68</v>
      </c>
      <c r="E32" s="453"/>
      <c r="F32" s="453"/>
      <c r="G32" s="453"/>
      <c r="H32" s="453">
        <v>2713.68</v>
      </c>
      <c r="I32" s="4"/>
      <c r="J32" s="4"/>
      <c r="K32" s="4"/>
      <c r="L32" s="4"/>
      <c r="M32" s="3"/>
      <c r="N32" s="3"/>
      <c r="O32" s="3"/>
      <c r="P32" s="39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s="2" customFormat="1" ht="33.75" x14ac:dyDescent="0.25">
      <c r="A33" s="451">
        <v>10</v>
      </c>
      <c r="B33" s="452" t="s">
        <v>4860</v>
      </c>
      <c r="C33" s="452" t="s">
        <v>3925</v>
      </c>
      <c r="D33" s="453">
        <v>251.6</v>
      </c>
      <c r="E33" s="453"/>
      <c r="F33" s="453"/>
      <c r="G33" s="453"/>
      <c r="H33" s="453">
        <v>251.6</v>
      </c>
      <c r="I33" s="4"/>
      <c r="J33" s="4"/>
      <c r="K33" s="4"/>
      <c r="L33" s="4"/>
      <c r="M33" s="3"/>
      <c r="N33" s="3"/>
      <c r="O33" s="3"/>
      <c r="P33" s="39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s="2" customFormat="1" ht="15" customHeight="1" x14ac:dyDescent="0.25">
      <c r="A34" s="454"/>
      <c r="B34" s="347" t="s">
        <v>4861</v>
      </c>
      <c r="C34" s="348"/>
      <c r="D34" s="455">
        <v>8208.7000000000007</v>
      </c>
      <c r="E34" s="455">
        <v>20.78</v>
      </c>
      <c r="F34" s="456"/>
      <c r="G34" s="456"/>
      <c r="H34" s="456">
        <v>8229.48</v>
      </c>
      <c r="I34" s="4"/>
      <c r="J34" s="4"/>
      <c r="K34" s="4"/>
      <c r="L34" s="4"/>
      <c r="M34" s="3"/>
      <c r="N34" s="3"/>
      <c r="O34" s="3"/>
      <c r="P34" s="39"/>
      <c r="Q34" s="47" t="s">
        <v>4861</v>
      </c>
      <c r="R34" s="3"/>
      <c r="S34" s="3"/>
      <c r="T34" s="3"/>
      <c r="U34" s="3"/>
      <c r="V34" s="3"/>
      <c r="W34" s="3"/>
      <c r="X34" s="3"/>
      <c r="Y34" s="3"/>
      <c r="Z34" s="3"/>
    </row>
    <row r="35" spans="1:26" s="2" customFormat="1" ht="15" customHeight="1" x14ac:dyDescent="0.25">
      <c r="A35" s="344" t="s">
        <v>4862</v>
      </c>
      <c r="B35" s="345"/>
      <c r="C35" s="345"/>
      <c r="D35" s="345"/>
      <c r="E35" s="345"/>
      <c r="F35" s="345"/>
      <c r="G35" s="345"/>
      <c r="H35" s="346"/>
      <c r="I35" s="4"/>
      <c r="J35" s="4"/>
      <c r="K35" s="4"/>
      <c r="L35" s="4"/>
      <c r="M35" s="3"/>
      <c r="N35" s="3"/>
      <c r="O35" s="3"/>
      <c r="P35" s="39" t="s">
        <v>4862</v>
      </c>
      <c r="Q35" s="47"/>
      <c r="R35" s="3"/>
      <c r="S35" s="3"/>
      <c r="T35" s="3"/>
      <c r="U35" s="3"/>
      <c r="V35" s="3"/>
      <c r="W35" s="3"/>
      <c r="X35" s="3"/>
      <c r="Y35" s="3"/>
      <c r="Z35" s="3"/>
    </row>
    <row r="36" spans="1:26" s="2" customFormat="1" ht="15" customHeight="1" x14ac:dyDescent="0.25">
      <c r="A36" s="454"/>
      <c r="B36" s="335" t="s">
        <v>4863</v>
      </c>
      <c r="C36" s="336"/>
      <c r="D36" s="455">
        <v>8208.7000000000007</v>
      </c>
      <c r="E36" s="455">
        <v>20.78</v>
      </c>
      <c r="F36" s="456"/>
      <c r="G36" s="456"/>
      <c r="H36" s="456">
        <v>8229.48</v>
      </c>
      <c r="I36" s="4"/>
      <c r="J36" s="4"/>
      <c r="K36" s="4"/>
      <c r="L36" s="4"/>
      <c r="M36" s="3"/>
      <c r="N36" s="3"/>
      <c r="O36" s="3"/>
      <c r="P36" s="39"/>
      <c r="Q36" s="47"/>
      <c r="R36" s="207" t="s">
        <v>4863</v>
      </c>
      <c r="S36" s="3"/>
      <c r="T36" s="3"/>
      <c r="U36" s="3"/>
      <c r="V36" s="3"/>
      <c r="W36" s="3"/>
      <c r="X36" s="3"/>
      <c r="Y36" s="3"/>
      <c r="Z36" s="3"/>
    </row>
    <row r="37" spans="1:26" s="2" customFormat="1" ht="15" customHeight="1" x14ac:dyDescent="0.25">
      <c r="A37" s="344" t="s">
        <v>4864</v>
      </c>
      <c r="B37" s="345"/>
      <c r="C37" s="345"/>
      <c r="D37" s="345"/>
      <c r="E37" s="345"/>
      <c r="F37" s="345"/>
      <c r="G37" s="345"/>
      <c r="H37" s="346"/>
      <c r="I37" s="4"/>
      <c r="J37" s="4"/>
      <c r="K37" s="4"/>
      <c r="L37" s="4"/>
      <c r="M37" s="3"/>
      <c r="N37" s="3"/>
      <c r="O37" s="3"/>
      <c r="P37" s="39" t="s">
        <v>4864</v>
      </c>
      <c r="Q37" s="47"/>
      <c r="R37" s="207"/>
      <c r="S37" s="3"/>
      <c r="T37" s="3"/>
      <c r="U37" s="3"/>
      <c r="V37" s="3"/>
      <c r="W37" s="3"/>
      <c r="X37" s="3"/>
      <c r="Y37" s="3"/>
      <c r="Z37" s="3"/>
    </row>
    <row r="38" spans="1:26" s="2" customFormat="1" ht="15" customHeight="1" x14ac:dyDescent="0.25">
      <c r="A38" s="454"/>
      <c r="B38" s="335" t="s">
        <v>4865</v>
      </c>
      <c r="C38" s="336"/>
      <c r="D38" s="455">
        <v>8208.7000000000007</v>
      </c>
      <c r="E38" s="455">
        <v>20.78</v>
      </c>
      <c r="F38" s="456"/>
      <c r="G38" s="456"/>
      <c r="H38" s="456">
        <v>8229.48</v>
      </c>
      <c r="I38" s="4"/>
      <c r="J38" s="4"/>
      <c r="K38" s="4"/>
      <c r="L38" s="4"/>
      <c r="M38" s="3"/>
      <c r="N38" s="3"/>
      <c r="O38" s="3"/>
      <c r="P38" s="39"/>
      <c r="Q38" s="47"/>
      <c r="R38" s="207" t="s">
        <v>4865</v>
      </c>
      <c r="S38" s="3"/>
      <c r="T38" s="3"/>
      <c r="U38" s="3"/>
      <c r="V38" s="3"/>
      <c r="W38" s="3"/>
      <c r="X38" s="3"/>
      <c r="Y38" s="3"/>
      <c r="Z38" s="3"/>
    </row>
    <row r="39" spans="1:26" s="2" customFormat="1" ht="48.75" customHeight="1" x14ac:dyDescent="0.25">
      <c r="A39" s="344" t="s">
        <v>4866</v>
      </c>
      <c r="B39" s="345"/>
      <c r="C39" s="345"/>
      <c r="D39" s="345"/>
      <c r="E39" s="345"/>
      <c r="F39" s="345"/>
      <c r="G39" s="345"/>
      <c r="H39" s="346"/>
      <c r="I39" s="4"/>
      <c r="J39" s="4"/>
      <c r="K39" s="4"/>
      <c r="L39" s="4"/>
      <c r="M39" s="3"/>
      <c r="N39" s="3"/>
      <c r="O39" s="3"/>
      <c r="P39" s="39" t="s">
        <v>4866</v>
      </c>
      <c r="Q39" s="47"/>
      <c r="R39" s="207"/>
      <c r="S39" s="3"/>
      <c r="T39" s="3"/>
      <c r="U39" s="3"/>
      <c r="V39" s="3"/>
      <c r="W39" s="3"/>
      <c r="X39" s="3"/>
      <c r="Y39" s="3"/>
      <c r="Z39" s="3"/>
    </row>
    <row r="40" spans="1:26" s="2" customFormat="1" ht="90.75" customHeight="1" x14ac:dyDescent="0.25">
      <c r="A40" s="454"/>
      <c r="B40" s="335" t="s">
        <v>4867</v>
      </c>
      <c r="C40" s="336"/>
      <c r="D40" s="455">
        <v>8208.7000000000007</v>
      </c>
      <c r="E40" s="455">
        <v>20.78</v>
      </c>
      <c r="F40" s="456"/>
      <c r="G40" s="456"/>
      <c r="H40" s="456">
        <v>8229.48</v>
      </c>
      <c r="I40" s="4"/>
      <c r="J40" s="4"/>
      <c r="K40" s="4"/>
      <c r="L40" s="4"/>
      <c r="M40" s="3"/>
      <c r="N40" s="3"/>
      <c r="O40" s="3"/>
      <c r="P40" s="39"/>
      <c r="Q40" s="47"/>
      <c r="R40" s="207" t="s">
        <v>4867</v>
      </c>
      <c r="S40" s="3"/>
      <c r="T40" s="3"/>
      <c r="U40" s="3"/>
      <c r="V40" s="3"/>
      <c r="W40" s="3"/>
      <c r="X40" s="3"/>
      <c r="Y40" s="3"/>
      <c r="Z40" s="3"/>
    </row>
    <row r="41" spans="1:26" s="2" customFormat="1" ht="15" customHeight="1" x14ac:dyDescent="0.25">
      <c r="A41" s="344" t="s">
        <v>4868</v>
      </c>
      <c r="B41" s="345"/>
      <c r="C41" s="345"/>
      <c r="D41" s="345"/>
      <c r="E41" s="345"/>
      <c r="F41" s="345"/>
      <c r="G41" s="345"/>
      <c r="H41" s="346"/>
      <c r="I41" s="4"/>
      <c r="J41" s="4"/>
      <c r="K41" s="4"/>
      <c r="L41" s="4"/>
      <c r="M41" s="3"/>
      <c r="N41" s="3"/>
      <c r="O41" s="3"/>
      <c r="P41" s="39" t="s">
        <v>4868</v>
      </c>
      <c r="Q41" s="47"/>
      <c r="R41" s="207"/>
      <c r="S41" s="3"/>
      <c r="T41" s="3"/>
      <c r="U41" s="3"/>
      <c r="V41" s="3"/>
      <c r="W41" s="3"/>
      <c r="X41" s="3"/>
      <c r="Y41" s="3"/>
      <c r="Z41" s="3"/>
    </row>
    <row r="42" spans="1:26" s="2" customFormat="1" ht="15" customHeight="1" x14ac:dyDescent="0.25">
      <c r="A42" s="454"/>
      <c r="B42" s="335" t="s">
        <v>4869</v>
      </c>
      <c r="C42" s="336"/>
      <c r="D42" s="455">
        <v>8208.7000000000007</v>
      </c>
      <c r="E42" s="455">
        <v>20.78</v>
      </c>
      <c r="F42" s="456"/>
      <c r="G42" s="456"/>
      <c r="H42" s="456">
        <v>8229.48</v>
      </c>
      <c r="I42" s="4"/>
      <c r="J42" s="4"/>
      <c r="K42" s="4"/>
      <c r="L42" s="4"/>
      <c r="M42" s="3"/>
      <c r="N42" s="3"/>
      <c r="O42" s="3"/>
      <c r="P42" s="39"/>
      <c r="Q42" s="47"/>
      <c r="R42" s="207" t="s">
        <v>4869</v>
      </c>
      <c r="S42" s="3"/>
      <c r="T42" s="3"/>
      <c r="U42" s="3"/>
      <c r="V42" s="3"/>
      <c r="W42" s="3"/>
      <c r="X42" s="3"/>
      <c r="Y42" s="3"/>
      <c r="Z42" s="3"/>
    </row>
    <row r="43" spans="1:26" s="4" customFormat="1" ht="15" x14ac:dyDescent="0.25">
      <c r="A43" s="432"/>
      <c r="B43" s="432"/>
      <c r="C43" s="432"/>
      <c r="D43" s="432"/>
      <c r="E43" s="432"/>
      <c r="F43" s="432"/>
      <c r="G43" s="432"/>
      <c r="H43" s="432"/>
    </row>
    <row r="44" spans="1:26" s="4" customFormat="1" ht="15" x14ac:dyDescent="0.25">
      <c r="A44" s="432"/>
      <c r="B44" s="432"/>
      <c r="C44" s="432"/>
      <c r="D44" s="432"/>
      <c r="E44" s="432"/>
      <c r="F44" s="432"/>
      <c r="G44" s="432"/>
      <c r="H44" s="432"/>
    </row>
    <row r="45" spans="1:26" s="4" customFormat="1" ht="15" customHeight="1" x14ac:dyDescent="0.25">
      <c r="A45" s="457" t="s">
        <v>4870</v>
      </c>
      <c r="B45" s="433"/>
      <c r="C45" s="349"/>
      <c r="D45" s="349"/>
      <c r="E45" s="350" t="s">
        <v>100</v>
      </c>
      <c r="F45" s="350"/>
      <c r="G45" s="350"/>
      <c r="H45" s="350"/>
      <c r="S45" s="12" t="s">
        <v>10</v>
      </c>
      <c r="T45" s="12" t="s">
        <v>100</v>
      </c>
    </row>
    <row r="46" spans="1:26" s="4" customFormat="1" ht="15" x14ac:dyDescent="0.25">
      <c r="A46" s="433"/>
      <c r="B46" s="433"/>
      <c r="C46" s="352" t="s">
        <v>4871</v>
      </c>
      <c r="D46" s="352" t="s">
        <v>4871</v>
      </c>
      <c r="E46" s="352"/>
      <c r="F46" s="352"/>
      <c r="G46" s="352"/>
      <c r="H46" s="352"/>
    </row>
    <row r="47" spans="1:26" s="4" customFormat="1" ht="15" customHeight="1" x14ac:dyDescent="0.25">
      <c r="A47" s="353" t="s">
        <v>4872</v>
      </c>
      <c r="B47" s="353"/>
      <c r="C47" s="353"/>
      <c r="D47" s="353"/>
      <c r="E47" s="350" t="s">
        <v>204</v>
      </c>
      <c r="F47" s="350"/>
      <c r="G47" s="350"/>
      <c r="H47" s="350"/>
      <c r="U47" s="12" t="s">
        <v>4872</v>
      </c>
      <c r="V47" s="12" t="s">
        <v>204</v>
      </c>
    </row>
    <row r="48" spans="1:26" s="4" customFormat="1" ht="15" x14ac:dyDescent="0.25">
      <c r="A48" s="433"/>
      <c r="B48" s="433"/>
      <c r="C48" s="352" t="s">
        <v>4871</v>
      </c>
      <c r="D48" s="352" t="s">
        <v>4871</v>
      </c>
      <c r="E48" s="352"/>
      <c r="F48" s="352"/>
      <c r="G48" s="352"/>
      <c r="H48" s="352"/>
    </row>
    <row r="49" spans="1:26" s="4" customFormat="1" ht="15" x14ac:dyDescent="0.25">
      <c r="A49" s="457" t="s">
        <v>96</v>
      </c>
      <c r="B49" s="431"/>
      <c r="C49" s="349"/>
      <c r="D49" s="349"/>
      <c r="E49" s="351" t="s">
        <v>97</v>
      </c>
      <c r="F49" s="351"/>
      <c r="G49" s="351"/>
      <c r="H49" s="351"/>
      <c r="I49" s="99"/>
      <c r="J49" s="99"/>
      <c r="K49" s="99"/>
      <c r="W49" s="12" t="s">
        <v>10</v>
      </c>
      <c r="X49" s="12" t="s">
        <v>97</v>
      </c>
    </row>
    <row r="50" spans="1:26" s="4" customFormat="1" ht="15" x14ac:dyDescent="0.25">
      <c r="A50" s="458"/>
      <c r="B50" s="459"/>
      <c r="C50" s="333" t="s">
        <v>98</v>
      </c>
      <c r="D50" s="333"/>
      <c r="E50" s="333"/>
      <c r="F50" s="333"/>
      <c r="G50" s="333"/>
      <c r="H50" s="333"/>
      <c r="I50" s="210"/>
      <c r="J50" s="210"/>
      <c r="K50" s="210"/>
    </row>
    <row r="51" spans="1:26" s="4" customFormat="1" ht="15" x14ac:dyDescent="0.25">
      <c r="A51" s="457" t="s">
        <v>99</v>
      </c>
      <c r="B51" s="431"/>
      <c r="C51" s="349"/>
      <c r="D51" s="349"/>
      <c r="E51" s="351" t="s">
        <v>204</v>
      </c>
      <c r="F51" s="351"/>
      <c r="G51" s="351"/>
      <c r="H51" s="351"/>
      <c r="I51" s="99"/>
      <c r="J51" s="99"/>
      <c r="K51" s="99"/>
      <c r="Y51" s="12" t="s">
        <v>10</v>
      </c>
      <c r="Z51" s="12" t="s">
        <v>204</v>
      </c>
    </row>
    <row r="52" spans="1:26" s="4" customFormat="1" ht="15" x14ac:dyDescent="0.25">
      <c r="A52" s="433"/>
      <c r="B52" s="431"/>
      <c r="C52" s="352" t="s">
        <v>98</v>
      </c>
      <c r="D52" s="352"/>
      <c r="E52" s="352"/>
      <c r="F52" s="352"/>
      <c r="G52" s="352"/>
      <c r="H52" s="352"/>
      <c r="I52" s="210"/>
      <c r="J52" s="210"/>
      <c r="K52" s="210"/>
    </row>
  </sheetData>
  <mergeCells count="38">
    <mergeCell ref="E25:E26"/>
    <mergeCell ref="F25:F26"/>
    <mergeCell ref="G25:G26"/>
    <mergeCell ref="H25:H26"/>
    <mergeCell ref="C52:H52"/>
    <mergeCell ref="C48:H48"/>
    <mergeCell ref="C49:D49"/>
    <mergeCell ref="E49:H49"/>
    <mergeCell ref="C50:H50"/>
    <mergeCell ref="C51:D51"/>
    <mergeCell ref="E51:H51"/>
    <mergeCell ref="B22:H22"/>
    <mergeCell ref="A24:A26"/>
    <mergeCell ref="B24:B26"/>
    <mergeCell ref="C24:C26"/>
    <mergeCell ref="D24:H24"/>
    <mergeCell ref="D25:D26"/>
    <mergeCell ref="A28:H28"/>
    <mergeCell ref="B34:C34"/>
    <mergeCell ref="A35:H35"/>
    <mergeCell ref="B36:C36"/>
    <mergeCell ref="A37:H37"/>
    <mergeCell ref="B38:C38"/>
    <mergeCell ref="A39:H39"/>
    <mergeCell ref="B40:C40"/>
    <mergeCell ref="A41:H41"/>
    <mergeCell ref="B42:C42"/>
    <mergeCell ref="C45:D45"/>
    <mergeCell ref="E45:H45"/>
    <mergeCell ref="C46:H46"/>
    <mergeCell ref="A47:D47"/>
    <mergeCell ref="E47:H47"/>
    <mergeCell ref="C13:G13"/>
    <mergeCell ref="B4:G4"/>
    <mergeCell ref="B5:G5"/>
    <mergeCell ref="B7:G7"/>
    <mergeCell ref="B8:G8"/>
    <mergeCell ref="B10:G10"/>
  </mergeCells>
  <pageMargins left="0.31496062874794001" right="0.31496062874794001" top="0.78740155696868896" bottom="0.31496062874794001" header="0.19685038924217199" footer="0.19685038924217199"/>
  <pageSetup paperSize="9" scale="96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2411"/>
  <sheetViews>
    <sheetView topLeftCell="A13" workbookViewId="0">
      <selection activeCell="C53" sqref="C53:E5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391" t="s">
        <v>3</v>
      </c>
      <c r="H5" s="391"/>
      <c r="I5" s="391"/>
      <c r="J5" s="391"/>
      <c r="K5" s="391"/>
      <c r="L5" s="391"/>
      <c r="M5" s="391"/>
      <c r="N5" s="391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396" t="s">
        <v>5</v>
      </c>
      <c r="H6" s="396"/>
      <c r="I6" s="396"/>
      <c r="J6" s="396"/>
      <c r="K6" s="396"/>
      <c r="L6" s="396"/>
      <c r="M6" s="396"/>
      <c r="N6" s="396"/>
      <c r="V6" s="12" t="s">
        <v>5</v>
      </c>
    </row>
    <row r="7" spans="1:29" s="4" customFormat="1" ht="101.25" customHeight="1" x14ac:dyDescent="0.25">
      <c r="A7" s="353" t="s">
        <v>6</v>
      </c>
      <c r="B7" s="353"/>
      <c r="C7" s="353"/>
      <c r="D7" s="353"/>
      <c r="E7" s="353"/>
      <c r="F7" s="353"/>
      <c r="G7" s="396" t="s">
        <v>7</v>
      </c>
      <c r="H7" s="396"/>
      <c r="I7" s="396"/>
      <c r="J7" s="396"/>
      <c r="K7" s="396"/>
      <c r="L7" s="396"/>
      <c r="M7" s="396"/>
      <c r="N7" s="39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398" t="s">
        <v>8</v>
      </c>
      <c r="B8" s="398"/>
      <c r="C8" s="398"/>
      <c r="D8" s="398"/>
      <c r="E8" s="398"/>
      <c r="F8" s="398"/>
      <c r="G8" s="396"/>
      <c r="H8" s="396"/>
      <c r="I8" s="396"/>
      <c r="J8" s="396"/>
      <c r="K8" s="396"/>
      <c r="L8" s="396"/>
      <c r="M8" s="396"/>
      <c r="N8" s="39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353" t="s">
        <v>11</v>
      </c>
      <c r="B9" s="353"/>
      <c r="C9" s="353"/>
      <c r="D9" s="353"/>
      <c r="E9" s="353"/>
      <c r="F9" s="353"/>
      <c r="G9" s="396"/>
      <c r="H9" s="396"/>
      <c r="I9" s="396"/>
      <c r="J9" s="396"/>
      <c r="K9" s="396"/>
      <c r="L9" s="396"/>
      <c r="M9" s="396"/>
      <c r="N9" s="39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397" t="s">
        <v>12</v>
      </c>
      <c r="B10" s="397"/>
      <c r="C10" s="397"/>
      <c r="D10" s="397"/>
      <c r="E10" s="397"/>
      <c r="F10" s="397"/>
      <c r="G10" s="396" t="s">
        <v>13</v>
      </c>
      <c r="H10" s="396"/>
      <c r="I10" s="396"/>
      <c r="J10" s="396"/>
      <c r="K10" s="396"/>
      <c r="L10" s="396"/>
      <c r="M10" s="396"/>
      <c r="N10" s="396"/>
      <c r="Z10" s="12" t="s">
        <v>13</v>
      </c>
    </row>
    <row r="11" spans="1:29" s="4" customFormat="1" ht="15" x14ac:dyDescent="0.25">
      <c r="A11" s="397" t="s">
        <v>14</v>
      </c>
      <c r="B11" s="397"/>
      <c r="C11" s="397"/>
      <c r="D11" s="397"/>
      <c r="E11" s="397"/>
      <c r="F11" s="397"/>
      <c r="G11" s="396"/>
      <c r="H11" s="396"/>
      <c r="I11" s="396"/>
      <c r="J11" s="396"/>
      <c r="K11" s="396"/>
      <c r="L11" s="396"/>
      <c r="M11" s="396"/>
      <c r="N11" s="39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394" t="s">
        <v>104</v>
      </c>
      <c r="B13" s="394"/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AB13" s="12" t="s">
        <v>104</v>
      </c>
    </row>
    <row r="14" spans="1:29" s="4" customFormat="1" ht="15" x14ac:dyDescent="0.25">
      <c r="A14" s="390" t="s">
        <v>16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394" t="s">
        <v>206</v>
      </c>
      <c r="B16" s="394"/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AC16" s="12" t="s">
        <v>206</v>
      </c>
    </row>
    <row r="17" spans="1:31" s="4" customFormat="1" ht="15" x14ac:dyDescent="0.25">
      <c r="A17" s="390" t="s">
        <v>18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25">
      <c r="A18" s="395" t="s">
        <v>3288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389" t="s">
        <v>3289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AD20" s="12" t="s">
        <v>3289</v>
      </c>
    </row>
    <row r="21" spans="1:31" s="4" customFormat="1" ht="12" customHeight="1" x14ac:dyDescent="0.25">
      <c r="A21" s="390" t="s">
        <v>21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391" t="s">
        <v>3290</v>
      </c>
      <c r="C23" s="391"/>
      <c r="D23" s="391"/>
      <c r="E23" s="391"/>
      <c r="F23" s="39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392" t="s">
        <v>27</v>
      </c>
      <c r="C24" s="392"/>
      <c r="D24" s="392"/>
      <c r="E24" s="392"/>
      <c r="F24" s="392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393" t="s">
        <v>29</v>
      </c>
      <c r="E26" s="393"/>
      <c r="F26" s="393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1143324.0900000001</v>
      </c>
      <c r="D28" s="26" t="s">
        <v>3291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1142657.33</v>
      </c>
      <c r="D30" s="26" t="s">
        <v>3292</v>
      </c>
      <c r="E30" s="27" t="s">
        <v>32</v>
      </c>
      <c r="G30" s="8" t="s">
        <v>36</v>
      </c>
      <c r="I30" s="8"/>
      <c r="J30" s="8"/>
      <c r="K30" s="8"/>
      <c r="L30" s="25">
        <v>35660.15</v>
      </c>
      <c r="M30" s="33" t="s">
        <v>3293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666.76</v>
      </c>
      <c r="D31" s="34" t="s">
        <v>3294</v>
      </c>
      <c r="E31" s="27" t="s">
        <v>32</v>
      </c>
      <c r="G31" s="8" t="s">
        <v>39</v>
      </c>
      <c r="I31" s="8"/>
      <c r="J31" s="8"/>
      <c r="K31" s="8"/>
      <c r="L31" s="386">
        <v>117483.51</v>
      </c>
      <c r="M31" s="386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35</v>
      </c>
      <c r="E32" s="27" t="s">
        <v>32</v>
      </c>
      <c r="G32" s="8" t="s">
        <v>42</v>
      </c>
      <c r="I32" s="8"/>
      <c r="J32" s="8"/>
      <c r="K32" s="8"/>
      <c r="L32" s="386">
        <v>7647.53</v>
      </c>
      <c r="M32" s="386"/>
      <c r="N32" s="27" t="s">
        <v>40</v>
      </c>
    </row>
    <row r="33" spans="1:39" s="4" customFormat="1" ht="12" customHeight="1" x14ac:dyDescent="0.25">
      <c r="A33" s="6"/>
      <c r="B33" s="32" t="s">
        <v>43</v>
      </c>
      <c r="C33" s="25">
        <v>0</v>
      </c>
      <c r="D33" s="26" t="s">
        <v>35</v>
      </c>
      <c r="E33" s="27" t="s">
        <v>32</v>
      </c>
      <c r="G33" s="8"/>
      <c r="H33" s="8"/>
      <c r="I33" s="8"/>
      <c r="J33" s="8"/>
      <c r="K33" s="8"/>
      <c r="L33" s="387" t="s">
        <v>44</v>
      </c>
      <c r="M33" s="387"/>
      <c r="N33" s="8"/>
    </row>
    <row r="34" spans="1:39" s="4" customFormat="1" ht="7.5" customHeight="1" x14ac:dyDescent="0.25">
      <c r="A34" s="35"/>
    </row>
    <row r="35" spans="1:39" s="4" customFormat="1" ht="23.25" customHeight="1" x14ac:dyDescent="0.25">
      <c r="A35" s="388" t="s">
        <v>45</v>
      </c>
      <c r="B35" s="384" t="s">
        <v>46</v>
      </c>
      <c r="C35" s="384" t="s">
        <v>47</v>
      </c>
      <c r="D35" s="384"/>
      <c r="E35" s="384"/>
      <c r="F35" s="384" t="s">
        <v>48</v>
      </c>
      <c r="G35" s="384" t="s">
        <v>49</v>
      </c>
      <c r="H35" s="384"/>
      <c r="I35" s="384"/>
      <c r="J35" s="384" t="s">
        <v>50</v>
      </c>
      <c r="K35" s="384"/>
      <c r="L35" s="384"/>
      <c r="M35" s="384" t="s">
        <v>51</v>
      </c>
      <c r="N35" s="384" t="s">
        <v>52</v>
      </c>
    </row>
    <row r="36" spans="1:39" s="4" customFormat="1" ht="28.5" customHeight="1" x14ac:dyDescent="0.25">
      <c r="A36" s="388"/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</row>
    <row r="37" spans="1:39" s="4" customFormat="1" ht="22.5" x14ac:dyDescent="0.25">
      <c r="A37" s="388"/>
      <c r="B37" s="384"/>
      <c r="C37" s="384"/>
      <c r="D37" s="384"/>
      <c r="E37" s="384"/>
      <c r="F37" s="384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384"/>
      <c r="N37" s="384"/>
    </row>
    <row r="38" spans="1:39" s="4" customFormat="1" ht="15" x14ac:dyDescent="0.25">
      <c r="A38" s="37">
        <v>1</v>
      </c>
      <c r="B38" s="38">
        <v>2</v>
      </c>
      <c r="C38" s="385">
        <v>3</v>
      </c>
      <c r="D38" s="385"/>
      <c r="E38" s="38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9" s="4" customFormat="1" ht="15" x14ac:dyDescent="0.25">
      <c r="A39" s="378" t="s">
        <v>3295</v>
      </c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80"/>
      <c r="AF39" s="39" t="s">
        <v>3295</v>
      </c>
    </row>
    <row r="40" spans="1:39" s="4" customFormat="1" ht="15" x14ac:dyDescent="0.25">
      <c r="A40" s="381" t="s">
        <v>3296</v>
      </c>
      <c r="B40" s="382"/>
      <c r="C40" s="382"/>
      <c r="D40" s="382"/>
      <c r="E40" s="382"/>
      <c r="F40" s="382"/>
      <c r="G40" s="382"/>
      <c r="H40" s="382"/>
      <c r="I40" s="382"/>
      <c r="J40" s="382"/>
      <c r="K40" s="382"/>
      <c r="L40" s="382"/>
      <c r="M40" s="382"/>
      <c r="N40" s="383"/>
      <c r="AF40" s="39"/>
      <c r="AG40" s="47" t="s">
        <v>3296</v>
      </c>
    </row>
    <row r="41" spans="1:39" s="4" customFormat="1" ht="15" x14ac:dyDescent="0.25">
      <c r="A41" s="381" t="s">
        <v>3297</v>
      </c>
      <c r="B41" s="382"/>
      <c r="C41" s="382"/>
      <c r="D41" s="382"/>
      <c r="E41" s="382"/>
      <c r="F41" s="382"/>
      <c r="G41" s="382"/>
      <c r="H41" s="382"/>
      <c r="I41" s="382"/>
      <c r="J41" s="382"/>
      <c r="K41" s="382"/>
      <c r="L41" s="382"/>
      <c r="M41" s="382"/>
      <c r="N41" s="383"/>
      <c r="AF41" s="39"/>
      <c r="AG41" s="47" t="s">
        <v>3297</v>
      </c>
    </row>
    <row r="42" spans="1:39" s="4" customFormat="1" ht="34.5" x14ac:dyDescent="0.25">
      <c r="A42" s="40" t="s">
        <v>58</v>
      </c>
      <c r="B42" s="41" t="s">
        <v>3298</v>
      </c>
      <c r="C42" s="374" t="s">
        <v>3299</v>
      </c>
      <c r="D42" s="374"/>
      <c r="E42" s="374"/>
      <c r="F42" s="42" t="s">
        <v>333</v>
      </c>
      <c r="G42" s="43">
        <v>0.13650000000000001</v>
      </c>
      <c r="H42" s="44">
        <v>1</v>
      </c>
      <c r="I42" s="110">
        <v>0.13650000000000001</v>
      </c>
      <c r="J42" s="45"/>
      <c r="K42" s="43"/>
      <c r="L42" s="45"/>
      <c r="M42" s="43"/>
      <c r="N42" s="46"/>
      <c r="AF42" s="39"/>
      <c r="AG42" s="47"/>
      <c r="AH42" s="47" t="s">
        <v>3299</v>
      </c>
    </row>
    <row r="43" spans="1:39" s="4" customFormat="1" ht="15" x14ac:dyDescent="0.25">
      <c r="A43" s="69"/>
      <c r="B43" s="50"/>
      <c r="C43" s="372" t="s">
        <v>3300</v>
      </c>
      <c r="D43" s="372"/>
      <c r="E43" s="372"/>
      <c r="F43" s="372"/>
      <c r="G43" s="372"/>
      <c r="H43" s="372"/>
      <c r="I43" s="372"/>
      <c r="J43" s="372"/>
      <c r="K43" s="372"/>
      <c r="L43" s="372"/>
      <c r="M43" s="372"/>
      <c r="N43" s="377"/>
      <c r="AF43" s="39"/>
      <c r="AG43" s="47"/>
      <c r="AH43" s="47"/>
      <c r="AI43" s="3" t="s">
        <v>3300</v>
      </c>
    </row>
    <row r="44" spans="1:39" s="4" customFormat="1" ht="22.5" x14ac:dyDescent="0.25">
      <c r="A44" s="103"/>
      <c r="B44" s="49" t="s">
        <v>217</v>
      </c>
      <c r="C44" s="368" t="s">
        <v>218</v>
      </c>
      <c r="D44" s="368"/>
      <c r="E44" s="368"/>
      <c r="F44" s="368"/>
      <c r="G44" s="368"/>
      <c r="H44" s="368"/>
      <c r="I44" s="368"/>
      <c r="J44" s="368"/>
      <c r="K44" s="368"/>
      <c r="L44" s="368"/>
      <c r="M44" s="368"/>
      <c r="N44" s="376"/>
      <c r="AF44" s="39"/>
      <c r="AG44" s="47"/>
      <c r="AH44" s="47"/>
      <c r="AJ44" s="3" t="s">
        <v>218</v>
      </c>
    </row>
    <row r="45" spans="1:39" s="4" customFormat="1" ht="15" x14ac:dyDescent="0.25">
      <c r="A45" s="48"/>
      <c r="B45" s="49" t="s">
        <v>73</v>
      </c>
      <c r="C45" s="372" t="s">
        <v>175</v>
      </c>
      <c r="D45" s="372"/>
      <c r="E45" s="372"/>
      <c r="F45" s="51"/>
      <c r="G45" s="52"/>
      <c r="H45" s="52"/>
      <c r="I45" s="52"/>
      <c r="J45" s="53">
        <v>391.73</v>
      </c>
      <c r="K45" s="54">
        <v>1.1499999999999999</v>
      </c>
      <c r="L45" s="53">
        <v>61.49</v>
      </c>
      <c r="M45" s="52"/>
      <c r="N45" s="58"/>
      <c r="AF45" s="39"/>
      <c r="AG45" s="47"/>
      <c r="AH45" s="47"/>
      <c r="AK45" s="3" t="s">
        <v>175</v>
      </c>
    </row>
    <row r="46" spans="1:39" s="4" customFormat="1" ht="15" x14ac:dyDescent="0.25">
      <c r="A46" s="48"/>
      <c r="B46" s="49" t="s">
        <v>78</v>
      </c>
      <c r="C46" s="372" t="s">
        <v>176</v>
      </c>
      <c r="D46" s="372"/>
      <c r="E46" s="372"/>
      <c r="F46" s="51"/>
      <c r="G46" s="52"/>
      <c r="H46" s="52"/>
      <c r="I46" s="52"/>
      <c r="J46" s="53">
        <v>39.83</v>
      </c>
      <c r="K46" s="54">
        <v>1.1499999999999999</v>
      </c>
      <c r="L46" s="53">
        <v>6.25</v>
      </c>
      <c r="M46" s="54">
        <v>34.96</v>
      </c>
      <c r="N46" s="64">
        <v>218.5</v>
      </c>
      <c r="AF46" s="39"/>
      <c r="AG46" s="47"/>
      <c r="AH46" s="47"/>
      <c r="AK46" s="3" t="s">
        <v>176</v>
      </c>
    </row>
    <row r="47" spans="1:39" s="4" customFormat="1" ht="15" x14ac:dyDescent="0.25">
      <c r="A47" s="56"/>
      <c r="B47" s="49"/>
      <c r="C47" s="372" t="s">
        <v>178</v>
      </c>
      <c r="D47" s="372"/>
      <c r="E47" s="372"/>
      <c r="F47" s="51" t="s">
        <v>64</v>
      </c>
      <c r="G47" s="54">
        <v>2.95</v>
      </c>
      <c r="H47" s="54">
        <v>1.1499999999999999</v>
      </c>
      <c r="I47" s="111">
        <v>0.4630763</v>
      </c>
      <c r="J47" s="57"/>
      <c r="K47" s="52"/>
      <c r="L47" s="57"/>
      <c r="M47" s="52"/>
      <c r="N47" s="58"/>
      <c r="AF47" s="39"/>
      <c r="AG47" s="47"/>
      <c r="AH47" s="47"/>
      <c r="AL47" s="3" t="s">
        <v>178</v>
      </c>
    </row>
    <row r="48" spans="1:39" s="4" customFormat="1" ht="15" x14ac:dyDescent="0.25">
      <c r="A48" s="48"/>
      <c r="B48" s="49"/>
      <c r="C48" s="375" t="s">
        <v>65</v>
      </c>
      <c r="D48" s="375"/>
      <c r="E48" s="375"/>
      <c r="F48" s="59"/>
      <c r="G48" s="60"/>
      <c r="H48" s="60"/>
      <c r="I48" s="60"/>
      <c r="J48" s="61">
        <v>391.73</v>
      </c>
      <c r="K48" s="60"/>
      <c r="L48" s="61">
        <v>61.49</v>
      </c>
      <c r="M48" s="60"/>
      <c r="N48" s="62"/>
      <c r="AF48" s="39"/>
      <c r="AG48" s="47"/>
      <c r="AH48" s="47"/>
      <c r="AM48" s="3" t="s">
        <v>65</v>
      </c>
    </row>
    <row r="49" spans="1:40" s="4" customFormat="1" ht="15" x14ac:dyDescent="0.25">
      <c r="A49" s="56"/>
      <c r="B49" s="49"/>
      <c r="C49" s="372" t="s">
        <v>66</v>
      </c>
      <c r="D49" s="372"/>
      <c r="E49" s="372"/>
      <c r="F49" s="51"/>
      <c r="G49" s="52"/>
      <c r="H49" s="52"/>
      <c r="I49" s="52"/>
      <c r="J49" s="57"/>
      <c r="K49" s="52"/>
      <c r="L49" s="53">
        <v>6.25</v>
      </c>
      <c r="M49" s="52"/>
      <c r="N49" s="64">
        <v>218.5</v>
      </c>
      <c r="AF49" s="39"/>
      <c r="AG49" s="47"/>
      <c r="AH49" s="47"/>
      <c r="AL49" s="3" t="s">
        <v>66</v>
      </c>
    </row>
    <row r="50" spans="1:40" s="4" customFormat="1" ht="23.25" x14ac:dyDescent="0.25">
      <c r="A50" s="56"/>
      <c r="B50" s="49" t="s">
        <v>335</v>
      </c>
      <c r="C50" s="372" t="s">
        <v>336</v>
      </c>
      <c r="D50" s="372"/>
      <c r="E50" s="372"/>
      <c r="F50" s="51" t="s">
        <v>69</v>
      </c>
      <c r="G50" s="63">
        <v>92</v>
      </c>
      <c r="H50" s="52"/>
      <c r="I50" s="63">
        <v>92</v>
      </c>
      <c r="J50" s="57"/>
      <c r="K50" s="52"/>
      <c r="L50" s="53">
        <v>5.75</v>
      </c>
      <c r="M50" s="52"/>
      <c r="N50" s="64">
        <v>201.02</v>
      </c>
      <c r="AF50" s="39"/>
      <c r="AG50" s="47"/>
      <c r="AH50" s="47"/>
      <c r="AL50" s="3" t="s">
        <v>336</v>
      </c>
    </row>
    <row r="51" spans="1:40" s="4" customFormat="1" ht="23.25" x14ac:dyDescent="0.25">
      <c r="A51" s="56"/>
      <c r="B51" s="49" t="s">
        <v>337</v>
      </c>
      <c r="C51" s="372" t="s">
        <v>338</v>
      </c>
      <c r="D51" s="372"/>
      <c r="E51" s="372"/>
      <c r="F51" s="51" t="s">
        <v>69</v>
      </c>
      <c r="G51" s="63">
        <v>46</v>
      </c>
      <c r="H51" s="52"/>
      <c r="I51" s="63">
        <v>46</v>
      </c>
      <c r="J51" s="57"/>
      <c r="K51" s="52"/>
      <c r="L51" s="53">
        <v>2.88</v>
      </c>
      <c r="M51" s="52"/>
      <c r="N51" s="64">
        <v>100.51</v>
      </c>
      <c r="AF51" s="39"/>
      <c r="AG51" s="47"/>
      <c r="AH51" s="47"/>
      <c r="AL51" s="3" t="s">
        <v>338</v>
      </c>
    </row>
    <row r="52" spans="1:40" s="4" customFormat="1" ht="15" x14ac:dyDescent="0.25">
      <c r="A52" s="65"/>
      <c r="B52" s="66"/>
      <c r="C52" s="374" t="s">
        <v>72</v>
      </c>
      <c r="D52" s="374"/>
      <c r="E52" s="374"/>
      <c r="F52" s="42"/>
      <c r="G52" s="43"/>
      <c r="H52" s="43"/>
      <c r="I52" s="43"/>
      <c r="J52" s="45"/>
      <c r="K52" s="43"/>
      <c r="L52" s="67">
        <v>70.12</v>
      </c>
      <c r="M52" s="60"/>
      <c r="N52" s="46"/>
      <c r="AF52" s="39"/>
      <c r="AG52" s="47"/>
      <c r="AH52" s="47"/>
      <c r="AN52" s="47" t="s">
        <v>72</v>
      </c>
    </row>
    <row r="53" spans="1:40" s="4" customFormat="1" ht="45.75" x14ac:dyDescent="0.25">
      <c r="A53" s="40" t="s">
        <v>73</v>
      </c>
      <c r="B53" s="41" t="s">
        <v>1989</v>
      </c>
      <c r="C53" s="374" t="s">
        <v>1990</v>
      </c>
      <c r="D53" s="374"/>
      <c r="E53" s="374"/>
      <c r="F53" s="42" t="s">
        <v>333</v>
      </c>
      <c r="G53" s="43">
        <v>0.13650000000000001</v>
      </c>
      <c r="H53" s="44">
        <v>1</v>
      </c>
      <c r="I53" s="110">
        <v>0.13650000000000001</v>
      </c>
      <c r="J53" s="45"/>
      <c r="K53" s="43"/>
      <c r="L53" s="45"/>
      <c r="M53" s="43"/>
      <c r="N53" s="46"/>
      <c r="AF53" s="39"/>
      <c r="AG53" s="47"/>
      <c r="AH53" s="47" t="s">
        <v>1990</v>
      </c>
      <c r="AN53" s="47"/>
    </row>
    <row r="54" spans="1:40" s="4" customFormat="1" ht="22.5" x14ac:dyDescent="0.25">
      <c r="A54" s="103"/>
      <c r="B54" s="49" t="s">
        <v>217</v>
      </c>
      <c r="C54" s="368" t="s">
        <v>218</v>
      </c>
      <c r="D54" s="368"/>
      <c r="E54" s="368"/>
      <c r="F54" s="368"/>
      <c r="G54" s="368"/>
      <c r="H54" s="368"/>
      <c r="I54" s="368"/>
      <c r="J54" s="368"/>
      <c r="K54" s="368"/>
      <c r="L54" s="368"/>
      <c r="M54" s="368"/>
      <c r="N54" s="376"/>
      <c r="AF54" s="39"/>
      <c r="AG54" s="47"/>
      <c r="AH54" s="47"/>
      <c r="AJ54" s="3" t="s">
        <v>218</v>
      </c>
      <c r="AN54" s="47"/>
    </row>
    <row r="55" spans="1:40" s="4" customFormat="1" ht="15" x14ac:dyDescent="0.25">
      <c r="A55" s="48"/>
      <c r="B55" s="49" t="s">
        <v>73</v>
      </c>
      <c r="C55" s="372" t="s">
        <v>175</v>
      </c>
      <c r="D55" s="372"/>
      <c r="E55" s="372"/>
      <c r="F55" s="51"/>
      <c r="G55" s="52"/>
      <c r="H55" s="52"/>
      <c r="I55" s="52"/>
      <c r="J55" s="107">
        <v>2550</v>
      </c>
      <c r="K55" s="54">
        <v>1.1499999999999999</v>
      </c>
      <c r="L55" s="53">
        <v>400.29</v>
      </c>
      <c r="M55" s="52"/>
      <c r="N55" s="58"/>
      <c r="AF55" s="39"/>
      <c r="AG55" s="47"/>
      <c r="AH55" s="47"/>
      <c r="AK55" s="3" t="s">
        <v>175</v>
      </c>
      <c r="AN55" s="47"/>
    </row>
    <row r="56" spans="1:40" s="4" customFormat="1" ht="15" x14ac:dyDescent="0.25">
      <c r="A56" s="48"/>
      <c r="B56" s="49" t="s">
        <v>78</v>
      </c>
      <c r="C56" s="372" t="s">
        <v>176</v>
      </c>
      <c r="D56" s="372"/>
      <c r="E56" s="372"/>
      <c r="F56" s="51"/>
      <c r="G56" s="52"/>
      <c r="H56" s="52"/>
      <c r="I56" s="52"/>
      <c r="J56" s="53">
        <v>344.25</v>
      </c>
      <c r="K56" s="54">
        <v>1.1499999999999999</v>
      </c>
      <c r="L56" s="53">
        <v>54.04</v>
      </c>
      <c r="M56" s="54">
        <v>34.96</v>
      </c>
      <c r="N56" s="55">
        <v>1889.24</v>
      </c>
      <c r="AF56" s="39"/>
      <c r="AG56" s="47"/>
      <c r="AH56" s="47"/>
      <c r="AK56" s="3" t="s">
        <v>176</v>
      </c>
      <c r="AN56" s="47"/>
    </row>
    <row r="57" spans="1:40" s="4" customFormat="1" ht="15" x14ac:dyDescent="0.25">
      <c r="A57" s="56"/>
      <c r="B57" s="49"/>
      <c r="C57" s="372" t="s">
        <v>178</v>
      </c>
      <c r="D57" s="372"/>
      <c r="E57" s="372"/>
      <c r="F57" s="51" t="s">
        <v>64</v>
      </c>
      <c r="G57" s="104">
        <v>25.5</v>
      </c>
      <c r="H57" s="54">
        <v>1.1499999999999999</v>
      </c>
      <c r="I57" s="111">
        <v>4.0028625</v>
      </c>
      <c r="J57" s="57"/>
      <c r="K57" s="52"/>
      <c r="L57" s="57"/>
      <c r="M57" s="52"/>
      <c r="N57" s="58"/>
      <c r="AF57" s="39"/>
      <c r="AG57" s="47"/>
      <c r="AH57" s="47"/>
      <c r="AL57" s="3" t="s">
        <v>178</v>
      </c>
      <c r="AN57" s="47"/>
    </row>
    <row r="58" spans="1:40" s="4" customFormat="1" ht="15" x14ac:dyDescent="0.25">
      <c r="A58" s="48"/>
      <c r="B58" s="49"/>
      <c r="C58" s="375" t="s">
        <v>65</v>
      </c>
      <c r="D58" s="375"/>
      <c r="E58" s="375"/>
      <c r="F58" s="59"/>
      <c r="G58" s="60"/>
      <c r="H58" s="60"/>
      <c r="I58" s="60"/>
      <c r="J58" s="108">
        <v>2550</v>
      </c>
      <c r="K58" s="60"/>
      <c r="L58" s="61">
        <v>400.29</v>
      </c>
      <c r="M58" s="60"/>
      <c r="N58" s="62"/>
      <c r="AF58" s="39"/>
      <c r="AG58" s="47"/>
      <c r="AH58" s="47"/>
      <c r="AM58" s="3" t="s">
        <v>65</v>
      </c>
      <c r="AN58" s="47"/>
    </row>
    <row r="59" spans="1:40" s="4" customFormat="1" ht="15" x14ac:dyDescent="0.25">
      <c r="A59" s="56"/>
      <c r="B59" s="49"/>
      <c r="C59" s="372" t="s">
        <v>66</v>
      </c>
      <c r="D59" s="372"/>
      <c r="E59" s="372"/>
      <c r="F59" s="51"/>
      <c r="G59" s="52"/>
      <c r="H59" s="52"/>
      <c r="I59" s="52"/>
      <c r="J59" s="57"/>
      <c r="K59" s="52"/>
      <c r="L59" s="53">
        <v>54.04</v>
      </c>
      <c r="M59" s="52"/>
      <c r="N59" s="55">
        <v>1889.24</v>
      </c>
      <c r="AF59" s="39"/>
      <c r="AG59" s="47"/>
      <c r="AH59" s="47"/>
      <c r="AL59" s="3" t="s">
        <v>66</v>
      </c>
      <c r="AN59" s="47"/>
    </row>
    <row r="60" spans="1:40" s="4" customFormat="1" ht="23.25" x14ac:dyDescent="0.25">
      <c r="A60" s="56"/>
      <c r="B60" s="49" t="s">
        <v>335</v>
      </c>
      <c r="C60" s="372" t="s">
        <v>336</v>
      </c>
      <c r="D60" s="372"/>
      <c r="E60" s="372"/>
      <c r="F60" s="51" t="s">
        <v>69</v>
      </c>
      <c r="G60" s="63">
        <v>92</v>
      </c>
      <c r="H60" s="52"/>
      <c r="I60" s="63">
        <v>92</v>
      </c>
      <c r="J60" s="57"/>
      <c r="K60" s="52"/>
      <c r="L60" s="53">
        <v>49.72</v>
      </c>
      <c r="M60" s="52"/>
      <c r="N60" s="55">
        <v>1738.1</v>
      </c>
      <c r="AF60" s="39"/>
      <c r="AG60" s="47"/>
      <c r="AH60" s="47"/>
      <c r="AL60" s="3" t="s">
        <v>336</v>
      </c>
      <c r="AN60" s="47"/>
    </row>
    <row r="61" spans="1:40" s="4" customFormat="1" ht="23.25" x14ac:dyDescent="0.25">
      <c r="A61" s="56"/>
      <c r="B61" s="49" t="s">
        <v>337</v>
      </c>
      <c r="C61" s="372" t="s">
        <v>338</v>
      </c>
      <c r="D61" s="372"/>
      <c r="E61" s="372"/>
      <c r="F61" s="51" t="s">
        <v>69</v>
      </c>
      <c r="G61" s="63">
        <v>46</v>
      </c>
      <c r="H61" s="52"/>
      <c r="I61" s="63">
        <v>46</v>
      </c>
      <c r="J61" s="57"/>
      <c r="K61" s="52"/>
      <c r="L61" s="53">
        <v>24.86</v>
      </c>
      <c r="M61" s="52"/>
      <c r="N61" s="64">
        <v>869.05</v>
      </c>
      <c r="AF61" s="39"/>
      <c r="AG61" s="47"/>
      <c r="AH61" s="47"/>
      <c r="AL61" s="3" t="s">
        <v>338</v>
      </c>
      <c r="AN61" s="47"/>
    </row>
    <row r="62" spans="1:40" s="4" customFormat="1" ht="15" x14ac:dyDescent="0.25">
      <c r="A62" s="65"/>
      <c r="B62" s="66"/>
      <c r="C62" s="374" t="s">
        <v>72</v>
      </c>
      <c r="D62" s="374"/>
      <c r="E62" s="374"/>
      <c r="F62" s="42"/>
      <c r="G62" s="43"/>
      <c r="H62" s="43"/>
      <c r="I62" s="43"/>
      <c r="J62" s="45"/>
      <c r="K62" s="43"/>
      <c r="L62" s="67">
        <v>474.87</v>
      </c>
      <c r="M62" s="60"/>
      <c r="N62" s="46"/>
      <c r="AF62" s="39"/>
      <c r="AG62" s="47"/>
      <c r="AH62" s="47"/>
      <c r="AN62" s="47" t="s">
        <v>72</v>
      </c>
    </row>
    <row r="63" spans="1:40" s="4" customFormat="1" ht="45.75" x14ac:dyDescent="0.25">
      <c r="A63" s="40" t="s">
        <v>78</v>
      </c>
      <c r="B63" s="41" t="s">
        <v>350</v>
      </c>
      <c r="C63" s="374" t="s">
        <v>3301</v>
      </c>
      <c r="D63" s="374"/>
      <c r="E63" s="374"/>
      <c r="F63" s="42" t="s">
        <v>341</v>
      </c>
      <c r="G63" s="43">
        <v>163.84800000000001</v>
      </c>
      <c r="H63" s="44">
        <v>1</v>
      </c>
      <c r="I63" s="116">
        <v>163.84800000000001</v>
      </c>
      <c r="J63" s="67">
        <v>15.35</v>
      </c>
      <c r="K63" s="43"/>
      <c r="L63" s="105">
        <v>2515.0700000000002</v>
      </c>
      <c r="M63" s="68">
        <v>12.13</v>
      </c>
      <c r="N63" s="115">
        <v>30507.8</v>
      </c>
      <c r="AF63" s="39"/>
      <c r="AG63" s="47"/>
      <c r="AH63" s="47" t="s">
        <v>3301</v>
      </c>
      <c r="AN63" s="47"/>
    </row>
    <row r="64" spans="1:40" s="4" customFormat="1" ht="15" x14ac:dyDescent="0.25">
      <c r="A64" s="69"/>
      <c r="B64" s="50"/>
      <c r="C64" s="372" t="s">
        <v>3302</v>
      </c>
      <c r="D64" s="372"/>
      <c r="E64" s="372"/>
      <c r="F64" s="372"/>
      <c r="G64" s="372"/>
      <c r="H64" s="372"/>
      <c r="I64" s="372"/>
      <c r="J64" s="372"/>
      <c r="K64" s="372"/>
      <c r="L64" s="372"/>
      <c r="M64" s="372"/>
      <c r="N64" s="377"/>
      <c r="AF64" s="39"/>
      <c r="AG64" s="47"/>
      <c r="AH64" s="47"/>
      <c r="AI64" s="3" t="s">
        <v>3302</v>
      </c>
      <c r="AN64" s="47"/>
    </row>
    <row r="65" spans="1:40" s="4" customFormat="1" ht="15" x14ac:dyDescent="0.25">
      <c r="A65" s="65"/>
      <c r="B65" s="66"/>
      <c r="C65" s="374" t="s">
        <v>72</v>
      </c>
      <c r="D65" s="374"/>
      <c r="E65" s="374"/>
      <c r="F65" s="42"/>
      <c r="G65" s="43"/>
      <c r="H65" s="43"/>
      <c r="I65" s="43"/>
      <c r="J65" s="45"/>
      <c r="K65" s="43"/>
      <c r="L65" s="105">
        <v>2515.0700000000002</v>
      </c>
      <c r="M65" s="60"/>
      <c r="N65" s="115">
        <v>30507.8</v>
      </c>
      <c r="AF65" s="39"/>
      <c r="AG65" s="47"/>
      <c r="AH65" s="47"/>
      <c r="AN65" s="47" t="s">
        <v>72</v>
      </c>
    </row>
    <row r="66" spans="1:40" s="4" customFormat="1" ht="15" x14ac:dyDescent="0.25">
      <c r="A66" s="381" t="s">
        <v>3303</v>
      </c>
      <c r="B66" s="382"/>
      <c r="C66" s="382"/>
      <c r="D66" s="382"/>
      <c r="E66" s="382"/>
      <c r="F66" s="382"/>
      <c r="G66" s="382"/>
      <c r="H66" s="382"/>
      <c r="I66" s="382"/>
      <c r="J66" s="382"/>
      <c r="K66" s="382"/>
      <c r="L66" s="382"/>
      <c r="M66" s="382"/>
      <c r="N66" s="383"/>
      <c r="AF66" s="39"/>
      <c r="AG66" s="47" t="s">
        <v>3303</v>
      </c>
      <c r="AH66" s="47"/>
      <c r="AN66" s="47"/>
    </row>
    <row r="67" spans="1:40" s="4" customFormat="1" ht="34.5" x14ac:dyDescent="0.25">
      <c r="A67" s="40" t="s">
        <v>122</v>
      </c>
      <c r="B67" s="41" t="s">
        <v>3304</v>
      </c>
      <c r="C67" s="374" t="s">
        <v>3305</v>
      </c>
      <c r="D67" s="374"/>
      <c r="E67" s="374"/>
      <c r="F67" s="42" t="s">
        <v>333</v>
      </c>
      <c r="G67" s="43">
        <v>0.44736999999999999</v>
      </c>
      <c r="H67" s="44">
        <v>1</v>
      </c>
      <c r="I67" s="118">
        <v>0.44736999999999999</v>
      </c>
      <c r="J67" s="45"/>
      <c r="K67" s="43"/>
      <c r="L67" s="45"/>
      <c r="M67" s="43"/>
      <c r="N67" s="46"/>
      <c r="AF67" s="39"/>
      <c r="AG67" s="47"/>
      <c r="AH67" s="47" t="s">
        <v>3305</v>
      </c>
      <c r="AN67" s="47"/>
    </row>
    <row r="68" spans="1:40" s="4" customFormat="1" ht="15" x14ac:dyDescent="0.25">
      <c r="A68" s="69"/>
      <c r="B68" s="50"/>
      <c r="C68" s="372" t="s">
        <v>3306</v>
      </c>
      <c r="D68" s="372"/>
      <c r="E68" s="372"/>
      <c r="F68" s="372"/>
      <c r="G68" s="372"/>
      <c r="H68" s="372"/>
      <c r="I68" s="372"/>
      <c r="J68" s="372"/>
      <c r="K68" s="372"/>
      <c r="L68" s="372"/>
      <c r="M68" s="372"/>
      <c r="N68" s="377"/>
      <c r="AF68" s="39"/>
      <c r="AG68" s="47"/>
      <c r="AH68" s="47"/>
      <c r="AI68" s="3" t="s">
        <v>3306</v>
      </c>
      <c r="AN68" s="47"/>
    </row>
    <row r="69" spans="1:40" s="4" customFormat="1" ht="22.5" x14ac:dyDescent="0.25">
      <c r="A69" s="103"/>
      <c r="B69" s="49" t="s">
        <v>217</v>
      </c>
      <c r="C69" s="368" t="s">
        <v>218</v>
      </c>
      <c r="D69" s="368"/>
      <c r="E69" s="368"/>
      <c r="F69" s="368"/>
      <c r="G69" s="368"/>
      <c r="H69" s="368"/>
      <c r="I69" s="368"/>
      <c r="J69" s="368"/>
      <c r="K69" s="368"/>
      <c r="L69" s="368"/>
      <c r="M69" s="368"/>
      <c r="N69" s="376"/>
      <c r="AF69" s="39"/>
      <c r="AG69" s="47"/>
      <c r="AH69" s="47"/>
      <c r="AJ69" s="3" t="s">
        <v>218</v>
      </c>
      <c r="AN69" s="47"/>
    </row>
    <row r="70" spans="1:40" s="4" customFormat="1" ht="15" x14ac:dyDescent="0.25">
      <c r="A70" s="48"/>
      <c r="B70" s="49" t="s">
        <v>73</v>
      </c>
      <c r="C70" s="372" t="s">
        <v>175</v>
      </c>
      <c r="D70" s="372"/>
      <c r="E70" s="372"/>
      <c r="F70" s="51"/>
      <c r="G70" s="52"/>
      <c r="H70" s="52"/>
      <c r="I70" s="52"/>
      <c r="J70" s="53">
        <v>464.77</v>
      </c>
      <c r="K70" s="54">
        <v>1.1499999999999999</v>
      </c>
      <c r="L70" s="53">
        <v>239.11</v>
      </c>
      <c r="M70" s="52"/>
      <c r="N70" s="58"/>
      <c r="AF70" s="39"/>
      <c r="AG70" s="47"/>
      <c r="AH70" s="47"/>
      <c r="AK70" s="3" t="s">
        <v>175</v>
      </c>
      <c r="AN70" s="47"/>
    </row>
    <row r="71" spans="1:40" s="4" customFormat="1" ht="15" x14ac:dyDescent="0.25">
      <c r="A71" s="48"/>
      <c r="B71" s="49" t="s">
        <v>78</v>
      </c>
      <c r="C71" s="372" t="s">
        <v>176</v>
      </c>
      <c r="D71" s="372"/>
      <c r="E71" s="372"/>
      <c r="F71" s="51"/>
      <c r="G71" s="52"/>
      <c r="H71" s="52"/>
      <c r="I71" s="52"/>
      <c r="J71" s="53">
        <v>47.25</v>
      </c>
      <c r="K71" s="54">
        <v>1.1499999999999999</v>
      </c>
      <c r="L71" s="53">
        <v>24.31</v>
      </c>
      <c r="M71" s="54">
        <v>34.96</v>
      </c>
      <c r="N71" s="64">
        <v>849.88</v>
      </c>
      <c r="AF71" s="39"/>
      <c r="AG71" s="47"/>
      <c r="AH71" s="47"/>
      <c r="AK71" s="3" t="s">
        <v>176</v>
      </c>
      <c r="AN71" s="47"/>
    </row>
    <row r="72" spans="1:40" s="4" customFormat="1" ht="15" x14ac:dyDescent="0.25">
      <c r="A72" s="56"/>
      <c r="B72" s="49"/>
      <c r="C72" s="372" t="s">
        <v>178</v>
      </c>
      <c r="D72" s="372"/>
      <c r="E72" s="372"/>
      <c r="F72" s="51" t="s">
        <v>64</v>
      </c>
      <c r="G72" s="104">
        <v>3.5</v>
      </c>
      <c r="H72" s="54">
        <v>1.1499999999999999</v>
      </c>
      <c r="I72" s="111">
        <v>1.8006643</v>
      </c>
      <c r="J72" s="57"/>
      <c r="K72" s="52"/>
      <c r="L72" s="57"/>
      <c r="M72" s="52"/>
      <c r="N72" s="58"/>
      <c r="AF72" s="39"/>
      <c r="AG72" s="47"/>
      <c r="AH72" s="47"/>
      <c r="AL72" s="3" t="s">
        <v>178</v>
      </c>
      <c r="AN72" s="47"/>
    </row>
    <row r="73" spans="1:40" s="4" customFormat="1" ht="15" x14ac:dyDescent="0.25">
      <c r="A73" s="48"/>
      <c r="B73" s="49"/>
      <c r="C73" s="375" t="s">
        <v>65</v>
      </c>
      <c r="D73" s="375"/>
      <c r="E73" s="375"/>
      <c r="F73" s="59"/>
      <c r="G73" s="60"/>
      <c r="H73" s="60"/>
      <c r="I73" s="60"/>
      <c r="J73" s="61">
        <v>464.77</v>
      </c>
      <c r="K73" s="60"/>
      <c r="L73" s="61">
        <v>239.11</v>
      </c>
      <c r="M73" s="60"/>
      <c r="N73" s="62"/>
      <c r="AF73" s="39"/>
      <c r="AG73" s="47"/>
      <c r="AH73" s="47"/>
      <c r="AM73" s="3" t="s">
        <v>65</v>
      </c>
      <c r="AN73" s="47"/>
    </row>
    <row r="74" spans="1:40" s="4" customFormat="1" ht="15" x14ac:dyDescent="0.25">
      <c r="A74" s="56"/>
      <c r="B74" s="49"/>
      <c r="C74" s="372" t="s">
        <v>66</v>
      </c>
      <c r="D74" s="372"/>
      <c r="E74" s="372"/>
      <c r="F74" s="51"/>
      <c r="G74" s="52"/>
      <c r="H74" s="52"/>
      <c r="I74" s="52"/>
      <c r="J74" s="57"/>
      <c r="K74" s="52"/>
      <c r="L74" s="53">
        <v>24.31</v>
      </c>
      <c r="M74" s="52"/>
      <c r="N74" s="64">
        <v>849.88</v>
      </c>
      <c r="AF74" s="39"/>
      <c r="AG74" s="47"/>
      <c r="AH74" s="47"/>
      <c r="AL74" s="3" t="s">
        <v>66</v>
      </c>
      <c r="AN74" s="47"/>
    </row>
    <row r="75" spans="1:40" s="4" customFormat="1" ht="23.25" x14ac:dyDescent="0.25">
      <c r="A75" s="56"/>
      <c r="B75" s="49" t="s">
        <v>335</v>
      </c>
      <c r="C75" s="372" t="s">
        <v>336</v>
      </c>
      <c r="D75" s="372"/>
      <c r="E75" s="372"/>
      <c r="F75" s="51" t="s">
        <v>69</v>
      </c>
      <c r="G75" s="63">
        <v>92</v>
      </c>
      <c r="H75" s="52"/>
      <c r="I75" s="63">
        <v>92</v>
      </c>
      <c r="J75" s="57"/>
      <c r="K75" s="52"/>
      <c r="L75" s="53">
        <v>22.37</v>
      </c>
      <c r="M75" s="52"/>
      <c r="N75" s="64">
        <v>781.89</v>
      </c>
      <c r="AF75" s="39"/>
      <c r="AG75" s="47"/>
      <c r="AH75" s="47"/>
      <c r="AL75" s="3" t="s">
        <v>336</v>
      </c>
      <c r="AN75" s="47"/>
    </row>
    <row r="76" spans="1:40" s="4" customFormat="1" ht="23.25" x14ac:dyDescent="0.25">
      <c r="A76" s="56"/>
      <c r="B76" s="49" t="s">
        <v>337</v>
      </c>
      <c r="C76" s="372" t="s">
        <v>338</v>
      </c>
      <c r="D76" s="372"/>
      <c r="E76" s="372"/>
      <c r="F76" s="51" t="s">
        <v>69</v>
      </c>
      <c r="G76" s="63">
        <v>46</v>
      </c>
      <c r="H76" s="52"/>
      <c r="I76" s="63">
        <v>46</v>
      </c>
      <c r="J76" s="57"/>
      <c r="K76" s="52"/>
      <c r="L76" s="53">
        <v>11.18</v>
      </c>
      <c r="M76" s="52"/>
      <c r="N76" s="64">
        <v>390.94</v>
      </c>
      <c r="AF76" s="39"/>
      <c r="AG76" s="47"/>
      <c r="AH76" s="47"/>
      <c r="AL76" s="3" t="s">
        <v>338</v>
      </c>
      <c r="AN76" s="47"/>
    </row>
    <row r="77" spans="1:40" s="4" customFormat="1" ht="15" x14ac:dyDescent="0.25">
      <c r="A77" s="65"/>
      <c r="B77" s="66"/>
      <c r="C77" s="374" t="s">
        <v>72</v>
      </c>
      <c r="D77" s="374"/>
      <c r="E77" s="374"/>
      <c r="F77" s="42"/>
      <c r="G77" s="43"/>
      <c r="H77" s="43"/>
      <c r="I77" s="43"/>
      <c r="J77" s="45"/>
      <c r="K77" s="43"/>
      <c r="L77" s="67">
        <v>272.66000000000003</v>
      </c>
      <c r="M77" s="60"/>
      <c r="N77" s="46"/>
      <c r="AF77" s="39"/>
      <c r="AG77" s="47"/>
      <c r="AH77" s="47"/>
      <c r="AN77" s="47" t="s">
        <v>72</v>
      </c>
    </row>
    <row r="78" spans="1:40" s="4" customFormat="1" ht="57" x14ac:dyDescent="0.25">
      <c r="A78" s="40" t="s">
        <v>125</v>
      </c>
      <c r="B78" s="41" t="s">
        <v>1989</v>
      </c>
      <c r="C78" s="374" t="s">
        <v>3307</v>
      </c>
      <c r="D78" s="374"/>
      <c r="E78" s="374"/>
      <c r="F78" s="42" t="s">
        <v>333</v>
      </c>
      <c r="G78" s="43">
        <v>0.44736999999999999</v>
      </c>
      <c r="H78" s="44">
        <v>1</v>
      </c>
      <c r="I78" s="118">
        <v>0.44736999999999999</v>
      </c>
      <c r="J78" s="45"/>
      <c r="K78" s="43"/>
      <c r="L78" s="45"/>
      <c r="M78" s="43"/>
      <c r="N78" s="46"/>
      <c r="AF78" s="39"/>
      <c r="AG78" s="47"/>
      <c r="AH78" s="47" t="s">
        <v>3307</v>
      </c>
      <c r="AN78" s="47"/>
    </row>
    <row r="79" spans="1:40" s="4" customFormat="1" ht="22.5" x14ac:dyDescent="0.25">
      <c r="A79" s="103"/>
      <c r="B79" s="49" t="s">
        <v>217</v>
      </c>
      <c r="C79" s="368" t="s">
        <v>218</v>
      </c>
      <c r="D79" s="368"/>
      <c r="E79" s="368"/>
      <c r="F79" s="368"/>
      <c r="G79" s="368"/>
      <c r="H79" s="368"/>
      <c r="I79" s="368"/>
      <c r="J79" s="368"/>
      <c r="K79" s="368"/>
      <c r="L79" s="368"/>
      <c r="M79" s="368"/>
      <c r="N79" s="376"/>
      <c r="AF79" s="39"/>
      <c r="AG79" s="47"/>
      <c r="AH79" s="47"/>
      <c r="AJ79" s="3" t="s">
        <v>218</v>
      </c>
      <c r="AN79" s="47"/>
    </row>
    <row r="80" spans="1:40" s="4" customFormat="1" ht="15" x14ac:dyDescent="0.25">
      <c r="A80" s="48"/>
      <c r="B80" s="49" t="s">
        <v>73</v>
      </c>
      <c r="C80" s="372" t="s">
        <v>175</v>
      </c>
      <c r="D80" s="372"/>
      <c r="E80" s="372"/>
      <c r="F80" s="51"/>
      <c r="G80" s="52"/>
      <c r="H80" s="52"/>
      <c r="I80" s="52"/>
      <c r="J80" s="107">
        <v>2550</v>
      </c>
      <c r="K80" s="54">
        <v>1.1499999999999999</v>
      </c>
      <c r="L80" s="107">
        <v>1311.91</v>
      </c>
      <c r="M80" s="52"/>
      <c r="N80" s="58"/>
      <c r="AF80" s="39"/>
      <c r="AG80" s="47"/>
      <c r="AH80" s="47"/>
      <c r="AK80" s="3" t="s">
        <v>175</v>
      </c>
      <c r="AN80" s="47"/>
    </row>
    <row r="81" spans="1:40" s="4" customFormat="1" ht="15" x14ac:dyDescent="0.25">
      <c r="A81" s="48"/>
      <c r="B81" s="49" t="s">
        <v>78</v>
      </c>
      <c r="C81" s="372" t="s">
        <v>176</v>
      </c>
      <c r="D81" s="372"/>
      <c r="E81" s="372"/>
      <c r="F81" s="51"/>
      <c r="G81" s="52"/>
      <c r="H81" s="52"/>
      <c r="I81" s="52"/>
      <c r="J81" s="53">
        <v>344.25</v>
      </c>
      <c r="K81" s="54">
        <v>1.1499999999999999</v>
      </c>
      <c r="L81" s="53">
        <v>177.11</v>
      </c>
      <c r="M81" s="54">
        <v>34.96</v>
      </c>
      <c r="N81" s="55">
        <v>6191.77</v>
      </c>
      <c r="AF81" s="39"/>
      <c r="AG81" s="47"/>
      <c r="AH81" s="47"/>
      <c r="AK81" s="3" t="s">
        <v>176</v>
      </c>
      <c r="AN81" s="47"/>
    </row>
    <row r="82" spans="1:40" s="4" customFormat="1" ht="15" x14ac:dyDescent="0.25">
      <c r="A82" s="56"/>
      <c r="B82" s="49"/>
      <c r="C82" s="372" t="s">
        <v>178</v>
      </c>
      <c r="D82" s="372"/>
      <c r="E82" s="372"/>
      <c r="F82" s="51" t="s">
        <v>64</v>
      </c>
      <c r="G82" s="104">
        <v>25.5</v>
      </c>
      <c r="H82" s="54">
        <v>1.1499999999999999</v>
      </c>
      <c r="I82" s="111">
        <v>13.1191253</v>
      </c>
      <c r="J82" s="57"/>
      <c r="K82" s="52"/>
      <c r="L82" s="57"/>
      <c r="M82" s="52"/>
      <c r="N82" s="58"/>
      <c r="AF82" s="39"/>
      <c r="AG82" s="47"/>
      <c r="AH82" s="47"/>
      <c r="AL82" s="3" t="s">
        <v>178</v>
      </c>
      <c r="AN82" s="47"/>
    </row>
    <row r="83" spans="1:40" s="4" customFormat="1" ht="15" x14ac:dyDescent="0.25">
      <c r="A83" s="48"/>
      <c r="B83" s="49"/>
      <c r="C83" s="375" t="s">
        <v>65</v>
      </c>
      <c r="D83" s="375"/>
      <c r="E83" s="375"/>
      <c r="F83" s="59"/>
      <c r="G83" s="60"/>
      <c r="H83" s="60"/>
      <c r="I83" s="60"/>
      <c r="J83" s="108">
        <v>2550</v>
      </c>
      <c r="K83" s="60"/>
      <c r="L83" s="108">
        <v>1311.91</v>
      </c>
      <c r="M83" s="60"/>
      <c r="N83" s="62"/>
      <c r="AF83" s="39"/>
      <c r="AG83" s="47"/>
      <c r="AH83" s="47"/>
      <c r="AM83" s="3" t="s">
        <v>65</v>
      </c>
      <c r="AN83" s="47"/>
    </row>
    <row r="84" spans="1:40" s="4" customFormat="1" ht="15" x14ac:dyDescent="0.25">
      <c r="A84" s="56"/>
      <c r="B84" s="49"/>
      <c r="C84" s="372" t="s">
        <v>66</v>
      </c>
      <c r="D84" s="372"/>
      <c r="E84" s="372"/>
      <c r="F84" s="51"/>
      <c r="G84" s="52"/>
      <c r="H84" s="52"/>
      <c r="I84" s="52"/>
      <c r="J84" s="57"/>
      <c r="K84" s="52"/>
      <c r="L84" s="53">
        <v>177.11</v>
      </c>
      <c r="M84" s="52"/>
      <c r="N84" s="55">
        <v>6191.77</v>
      </c>
      <c r="AF84" s="39"/>
      <c r="AG84" s="47"/>
      <c r="AH84" s="47"/>
      <c r="AL84" s="3" t="s">
        <v>66</v>
      </c>
      <c r="AN84" s="47"/>
    </row>
    <row r="85" spans="1:40" s="4" customFormat="1" ht="23.25" x14ac:dyDescent="0.25">
      <c r="A85" s="56"/>
      <c r="B85" s="49" t="s">
        <v>335</v>
      </c>
      <c r="C85" s="372" t="s">
        <v>336</v>
      </c>
      <c r="D85" s="372"/>
      <c r="E85" s="372"/>
      <c r="F85" s="51" t="s">
        <v>69</v>
      </c>
      <c r="G85" s="63">
        <v>92</v>
      </c>
      <c r="H85" s="52"/>
      <c r="I85" s="63">
        <v>92</v>
      </c>
      <c r="J85" s="57"/>
      <c r="K85" s="52"/>
      <c r="L85" s="53">
        <v>162.94</v>
      </c>
      <c r="M85" s="52"/>
      <c r="N85" s="55">
        <v>5696.43</v>
      </c>
      <c r="AF85" s="39"/>
      <c r="AG85" s="47"/>
      <c r="AH85" s="47"/>
      <c r="AL85" s="3" t="s">
        <v>336</v>
      </c>
      <c r="AN85" s="47"/>
    </row>
    <row r="86" spans="1:40" s="4" customFormat="1" ht="23.25" x14ac:dyDescent="0.25">
      <c r="A86" s="56"/>
      <c r="B86" s="49" t="s">
        <v>337</v>
      </c>
      <c r="C86" s="372" t="s">
        <v>338</v>
      </c>
      <c r="D86" s="372"/>
      <c r="E86" s="372"/>
      <c r="F86" s="51" t="s">
        <v>69</v>
      </c>
      <c r="G86" s="63">
        <v>46</v>
      </c>
      <c r="H86" s="52"/>
      <c r="I86" s="63">
        <v>46</v>
      </c>
      <c r="J86" s="57"/>
      <c r="K86" s="52"/>
      <c r="L86" s="53">
        <v>81.47</v>
      </c>
      <c r="M86" s="52"/>
      <c r="N86" s="55">
        <v>2848.21</v>
      </c>
      <c r="AF86" s="39"/>
      <c r="AG86" s="47"/>
      <c r="AH86" s="47"/>
      <c r="AL86" s="3" t="s">
        <v>338</v>
      </c>
      <c r="AN86" s="47"/>
    </row>
    <row r="87" spans="1:40" s="4" customFormat="1" ht="15" x14ac:dyDescent="0.25">
      <c r="A87" s="65"/>
      <c r="B87" s="66"/>
      <c r="C87" s="374" t="s">
        <v>72</v>
      </c>
      <c r="D87" s="374"/>
      <c r="E87" s="374"/>
      <c r="F87" s="42"/>
      <c r="G87" s="43"/>
      <c r="H87" s="43"/>
      <c r="I87" s="43"/>
      <c r="J87" s="45"/>
      <c r="K87" s="43"/>
      <c r="L87" s="105">
        <v>1556.32</v>
      </c>
      <c r="M87" s="60"/>
      <c r="N87" s="46"/>
      <c r="AF87" s="39"/>
      <c r="AG87" s="47"/>
      <c r="AH87" s="47"/>
      <c r="AN87" s="47" t="s">
        <v>72</v>
      </c>
    </row>
    <row r="88" spans="1:40" s="4" customFormat="1" ht="45.75" x14ac:dyDescent="0.25">
      <c r="A88" s="40" t="s">
        <v>229</v>
      </c>
      <c r="B88" s="41" t="s">
        <v>350</v>
      </c>
      <c r="C88" s="374" t="s">
        <v>3308</v>
      </c>
      <c r="D88" s="374"/>
      <c r="E88" s="374"/>
      <c r="F88" s="42" t="s">
        <v>341</v>
      </c>
      <c r="G88" s="43">
        <v>872.37149999999997</v>
      </c>
      <c r="H88" s="44">
        <v>1</v>
      </c>
      <c r="I88" s="110">
        <v>872.37149999999997</v>
      </c>
      <c r="J88" s="67">
        <v>15.35</v>
      </c>
      <c r="K88" s="43"/>
      <c r="L88" s="105">
        <v>13390.9</v>
      </c>
      <c r="M88" s="68">
        <v>12.13</v>
      </c>
      <c r="N88" s="115">
        <v>162431.62</v>
      </c>
      <c r="AF88" s="39"/>
      <c r="AG88" s="47"/>
      <c r="AH88" s="47" t="s">
        <v>3308</v>
      </c>
      <c r="AN88" s="47"/>
    </row>
    <row r="89" spans="1:40" s="4" customFormat="1" ht="15" x14ac:dyDescent="0.25">
      <c r="A89" s="69"/>
      <c r="B89" s="50"/>
      <c r="C89" s="372" t="s">
        <v>3309</v>
      </c>
      <c r="D89" s="372"/>
      <c r="E89" s="372"/>
      <c r="F89" s="372"/>
      <c r="G89" s="372"/>
      <c r="H89" s="372"/>
      <c r="I89" s="372"/>
      <c r="J89" s="372"/>
      <c r="K89" s="372"/>
      <c r="L89" s="372"/>
      <c r="M89" s="372"/>
      <c r="N89" s="377"/>
      <c r="AF89" s="39"/>
      <c r="AG89" s="47"/>
      <c r="AH89" s="47"/>
      <c r="AI89" s="3" t="s">
        <v>3309</v>
      </c>
      <c r="AN89" s="47"/>
    </row>
    <row r="90" spans="1:40" s="4" customFormat="1" ht="15" x14ac:dyDescent="0.25">
      <c r="A90" s="65"/>
      <c r="B90" s="66"/>
      <c r="C90" s="374" t="s">
        <v>72</v>
      </c>
      <c r="D90" s="374"/>
      <c r="E90" s="374"/>
      <c r="F90" s="42"/>
      <c r="G90" s="43"/>
      <c r="H90" s="43"/>
      <c r="I90" s="43"/>
      <c r="J90" s="45"/>
      <c r="K90" s="43"/>
      <c r="L90" s="105">
        <v>13390.9</v>
      </c>
      <c r="M90" s="60"/>
      <c r="N90" s="115">
        <v>162431.62</v>
      </c>
      <c r="AF90" s="39"/>
      <c r="AG90" s="47"/>
      <c r="AH90" s="47"/>
      <c r="AN90" s="47" t="s">
        <v>72</v>
      </c>
    </row>
    <row r="91" spans="1:40" s="4" customFormat="1" ht="15" x14ac:dyDescent="0.25">
      <c r="A91" s="381" t="s">
        <v>3310</v>
      </c>
      <c r="B91" s="382"/>
      <c r="C91" s="382"/>
      <c r="D91" s="382"/>
      <c r="E91" s="382"/>
      <c r="F91" s="382"/>
      <c r="G91" s="382"/>
      <c r="H91" s="382"/>
      <c r="I91" s="382"/>
      <c r="J91" s="382"/>
      <c r="K91" s="382"/>
      <c r="L91" s="382"/>
      <c r="M91" s="382"/>
      <c r="N91" s="383"/>
      <c r="AF91" s="39"/>
      <c r="AG91" s="47" t="s">
        <v>3310</v>
      </c>
      <c r="AH91" s="47"/>
      <c r="AN91" s="47"/>
    </row>
    <row r="92" spans="1:40" s="4" customFormat="1" ht="34.5" x14ac:dyDescent="0.25">
      <c r="A92" s="40" t="s">
        <v>232</v>
      </c>
      <c r="B92" s="41" t="s">
        <v>3311</v>
      </c>
      <c r="C92" s="374" t="s">
        <v>3312</v>
      </c>
      <c r="D92" s="374"/>
      <c r="E92" s="374"/>
      <c r="F92" s="42" t="s">
        <v>263</v>
      </c>
      <c r="G92" s="43">
        <v>0.76698</v>
      </c>
      <c r="H92" s="44">
        <v>1</v>
      </c>
      <c r="I92" s="118">
        <v>0.76698</v>
      </c>
      <c r="J92" s="45"/>
      <c r="K92" s="43"/>
      <c r="L92" s="45"/>
      <c r="M92" s="43"/>
      <c r="N92" s="46"/>
      <c r="AF92" s="39"/>
      <c r="AG92" s="47"/>
      <c r="AH92" s="47" t="s">
        <v>3312</v>
      </c>
      <c r="AN92" s="47"/>
    </row>
    <row r="93" spans="1:40" s="4" customFormat="1" ht="15" x14ac:dyDescent="0.25">
      <c r="A93" s="69"/>
      <c r="B93" s="50"/>
      <c r="C93" s="372" t="s">
        <v>3313</v>
      </c>
      <c r="D93" s="372"/>
      <c r="E93" s="372"/>
      <c r="F93" s="372"/>
      <c r="G93" s="372"/>
      <c r="H93" s="372"/>
      <c r="I93" s="372"/>
      <c r="J93" s="372"/>
      <c r="K93" s="372"/>
      <c r="L93" s="372"/>
      <c r="M93" s="372"/>
      <c r="N93" s="377"/>
      <c r="AF93" s="39"/>
      <c r="AG93" s="47"/>
      <c r="AH93" s="47"/>
      <c r="AI93" s="3" t="s">
        <v>3313</v>
      </c>
      <c r="AN93" s="47"/>
    </row>
    <row r="94" spans="1:40" s="4" customFormat="1" ht="22.5" x14ac:dyDescent="0.25">
      <c r="A94" s="103"/>
      <c r="B94" s="49" t="s">
        <v>217</v>
      </c>
      <c r="C94" s="368" t="s">
        <v>218</v>
      </c>
      <c r="D94" s="368"/>
      <c r="E94" s="368"/>
      <c r="F94" s="368"/>
      <c r="G94" s="368"/>
      <c r="H94" s="368"/>
      <c r="I94" s="368"/>
      <c r="J94" s="368"/>
      <c r="K94" s="368"/>
      <c r="L94" s="368"/>
      <c r="M94" s="368"/>
      <c r="N94" s="376"/>
      <c r="AF94" s="39"/>
      <c r="AG94" s="47"/>
      <c r="AH94" s="47"/>
      <c r="AJ94" s="3" t="s">
        <v>218</v>
      </c>
      <c r="AN94" s="47"/>
    </row>
    <row r="95" spans="1:40" s="4" customFormat="1" ht="15" x14ac:dyDescent="0.25">
      <c r="A95" s="48"/>
      <c r="B95" s="49" t="s">
        <v>58</v>
      </c>
      <c r="C95" s="372" t="s">
        <v>62</v>
      </c>
      <c r="D95" s="372"/>
      <c r="E95" s="372"/>
      <c r="F95" s="51"/>
      <c r="G95" s="52"/>
      <c r="H95" s="52"/>
      <c r="I95" s="52"/>
      <c r="J95" s="53">
        <v>556.03</v>
      </c>
      <c r="K95" s="54">
        <v>1.1499999999999999</v>
      </c>
      <c r="L95" s="53">
        <v>490.43</v>
      </c>
      <c r="M95" s="54">
        <v>34.96</v>
      </c>
      <c r="N95" s="55">
        <v>17145.43</v>
      </c>
      <c r="AF95" s="39"/>
      <c r="AG95" s="47"/>
      <c r="AH95" s="47"/>
      <c r="AK95" s="3" t="s">
        <v>62</v>
      </c>
      <c r="AN95" s="47"/>
    </row>
    <row r="96" spans="1:40" s="4" customFormat="1" ht="15" x14ac:dyDescent="0.25">
      <c r="A96" s="48"/>
      <c r="B96" s="49" t="s">
        <v>73</v>
      </c>
      <c r="C96" s="372" t="s">
        <v>175</v>
      </c>
      <c r="D96" s="372"/>
      <c r="E96" s="372"/>
      <c r="F96" s="51"/>
      <c r="G96" s="52"/>
      <c r="H96" s="52"/>
      <c r="I96" s="52"/>
      <c r="J96" s="53">
        <v>290.05</v>
      </c>
      <c r="K96" s="54">
        <v>1.1499999999999999</v>
      </c>
      <c r="L96" s="53">
        <v>255.83</v>
      </c>
      <c r="M96" s="52"/>
      <c r="N96" s="58"/>
      <c r="AF96" s="39"/>
      <c r="AG96" s="47"/>
      <c r="AH96" s="47"/>
      <c r="AK96" s="3" t="s">
        <v>175</v>
      </c>
      <c r="AN96" s="47"/>
    </row>
    <row r="97" spans="1:40" s="4" customFormat="1" ht="15" x14ac:dyDescent="0.25">
      <c r="A97" s="48"/>
      <c r="B97" s="49" t="s">
        <v>78</v>
      </c>
      <c r="C97" s="372" t="s">
        <v>176</v>
      </c>
      <c r="D97" s="372"/>
      <c r="E97" s="372"/>
      <c r="F97" s="51"/>
      <c r="G97" s="52"/>
      <c r="H97" s="52"/>
      <c r="I97" s="52"/>
      <c r="J97" s="53">
        <v>35.51</v>
      </c>
      <c r="K97" s="54">
        <v>1.1499999999999999</v>
      </c>
      <c r="L97" s="53">
        <v>31.32</v>
      </c>
      <c r="M97" s="54">
        <v>34.96</v>
      </c>
      <c r="N97" s="55">
        <v>1094.95</v>
      </c>
      <c r="AF97" s="39"/>
      <c r="AG97" s="47"/>
      <c r="AH97" s="47"/>
      <c r="AK97" s="3" t="s">
        <v>176</v>
      </c>
      <c r="AN97" s="47"/>
    </row>
    <row r="98" spans="1:40" s="4" customFormat="1" ht="15" x14ac:dyDescent="0.25">
      <c r="A98" s="56"/>
      <c r="B98" s="49"/>
      <c r="C98" s="372" t="s">
        <v>63</v>
      </c>
      <c r="D98" s="372"/>
      <c r="E98" s="372"/>
      <c r="F98" s="51" t="s">
        <v>64</v>
      </c>
      <c r="G98" s="104">
        <v>72.400000000000006</v>
      </c>
      <c r="H98" s="54">
        <v>1.1499999999999999</v>
      </c>
      <c r="I98" s="111">
        <v>63.8587548</v>
      </c>
      <c r="J98" s="57"/>
      <c r="K98" s="52"/>
      <c r="L98" s="57"/>
      <c r="M98" s="52"/>
      <c r="N98" s="58"/>
      <c r="AF98" s="39"/>
      <c r="AG98" s="47"/>
      <c r="AH98" s="47"/>
      <c r="AL98" s="3" t="s">
        <v>63</v>
      </c>
      <c r="AN98" s="47"/>
    </row>
    <row r="99" spans="1:40" s="4" customFormat="1" ht="15" x14ac:dyDescent="0.25">
      <c r="A99" s="56"/>
      <c r="B99" s="49"/>
      <c r="C99" s="372" t="s">
        <v>178</v>
      </c>
      <c r="D99" s="372"/>
      <c r="E99" s="372"/>
      <c r="F99" s="51" t="s">
        <v>64</v>
      </c>
      <c r="G99" s="54">
        <v>2.63</v>
      </c>
      <c r="H99" s="54">
        <v>1.1499999999999999</v>
      </c>
      <c r="I99" s="117">
        <v>2.319731</v>
      </c>
      <c r="J99" s="57"/>
      <c r="K99" s="52"/>
      <c r="L99" s="57"/>
      <c r="M99" s="52"/>
      <c r="N99" s="58"/>
      <c r="AF99" s="39"/>
      <c r="AG99" s="47"/>
      <c r="AH99" s="47"/>
      <c r="AL99" s="3" t="s">
        <v>178</v>
      </c>
      <c r="AN99" s="47"/>
    </row>
    <row r="100" spans="1:40" s="4" customFormat="1" ht="15" x14ac:dyDescent="0.25">
      <c r="A100" s="48"/>
      <c r="B100" s="49"/>
      <c r="C100" s="375" t="s">
        <v>65</v>
      </c>
      <c r="D100" s="375"/>
      <c r="E100" s="375"/>
      <c r="F100" s="59"/>
      <c r="G100" s="60"/>
      <c r="H100" s="60"/>
      <c r="I100" s="60"/>
      <c r="J100" s="61">
        <v>846.08</v>
      </c>
      <c r="K100" s="60"/>
      <c r="L100" s="61">
        <v>746.26</v>
      </c>
      <c r="M100" s="60"/>
      <c r="N100" s="62"/>
      <c r="AF100" s="39"/>
      <c r="AG100" s="47"/>
      <c r="AH100" s="47"/>
      <c r="AM100" s="3" t="s">
        <v>65</v>
      </c>
      <c r="AN100" s="47"/>
    </row>
    <row r="101" spans="1:40" s="4" customFormat="1" ht="15" x14ac:dyDescent="0.25">
      <c r="A101" s="56"/>
      <c r="B101" s="49"/>
      <c r="C101" s="372" t="s">
        <v>66</v>
      </c>
      <c r="D101" s="372"/>
      <c r="E101" s="372"/>
      <c r="F101" s="51"/>
      <c r="G101" s="52"/>
      <c r="H101" s="52"/>
      <c r="I101" s="52"/>
      <c r="J101" s="57"/>
      <c r="K101" s="52"/>
      <c r="L101" s="53">
        <v>521.75</v>
      </c>
      <c r="M101" s="52"/>
      <c r="N101" s="55">
        <v>18240.38</v>
      </c>
      <c r="AF101" s="39"/>
      <c r="AG101" s="47"/>
      <c r="AH101" s="47"/>
      <c r="AL101" s="3" t="s">
        <v>66</v>
      </c>
      <c r="AN101" s="47"/>
    </row>
    <row r="102" spans="1:40" s="4" customFormat="1" ht="34.5" x14ac:dyDescent="0.25">
      <c r="A102" s="56"/>
      <c r="B102" s="49" t="s">
        <v>2136</v>
      </c>
      <c r="C102" s="372" t="s">
        <v>2137</v>
      </c>
      <c r="D102" s="372"/>
      <c r="E102" s="372"/>
      <c r="F102" s="51" t="s">
        <v>69</v>
      </c>
      <c r="G102" s="63">
        <v>89</v>
      </c>
      <c r="H102" s="52"/>
      <c r="I102" s="63">
        <v>89</v>
      </c>
      <c r="J102" s="57"/>
      <c r="K102" s="52"/>
      <c r="L102" s="53">
        <v>464.36</v>
      </c>
      <c r="M102" s="52"/>
      <c r="N102" s="55">
        <v>16233.94</v>
      </c>
      <c r="AF102" s="39"/>
      <c r="AG102" s="47"/>
      <c r="AH102" s="47"/>
      <c r="AL102" s="3" t="s">
        <v>2137</v>
      </c>
      <c r="AN102" s="47"/>
    </row>
    <row r="103" spans="1:40" s="4" customFormat="1" ht="34.5" x14ac:dyDescent="0.25">
      <c r="A103" s="56"/>
      <c r="B103" s="49" t="s">
        <v>2138</v>
      </c>
      <c r="C103" s="372" t="s">
        <v>2139</v>
      </c>
      <c r="D103" s="372"/>
      <c r="E103" s="372"/>
      <c r="F103" s="51" t="s">
        <v>69</v>
      </c>
      <c r="G103" s="63">
        <v>41</v>
      </c>
      <c r="H103" s="52"/>
      <c r="I103" s="63">
        <v>41</v>
      </c>
      <c r="J103" s="57"/>
      <c r="K103" s="52"/>
      <c r="L103" s="53">
        <v>213.92</v>
      </c>
      <c r="M103" s="52"/>
      <c r="N103" s="55">
        <v>7478.56</v>
      </c>
      <c r="AF103" s="39"/>
      <c r="AG103" s="47"/>
      <c r="AH103" s="47"/>
      <c r="AL103" s="3" t="s">
        <v>2139</v>
      </c>
      <c r="AN103" s="47"/>
    </row>
    <row r="104" spans="1:40" s="4" customFormat="1" ht="15" x14ac:dyDescent="0.25">
      <c r="A104" s="65"/>
      <c r="B104" s="66"/>
      <c r="C104" s="374" t="s">
        <v>72</v>
      </c>
      <c r="D104" s="374"/>
      <c r="E104" s="374"/>
      <c r="F104" s="42"/>
      <c r="G104" s="43"/>
      <c r="H104" s="43"/>
      <c r="I104" s="43"/>
      <c r="J104" s="45"/>
      <c r="K104" s="43"/>
      <c r="L104" s="105">
        <v>1424.54</v>
      </c>
      <c r="M104" s="60"/>
      <c r="N104" s="46"/>
      <c r="AF104" s="39"/>
      <c r="AG104" s="47"/>
      <c r="AH104" s="47"/>
      <c r="AN104" s="47" t="s">
        <v>72</v>
      </c>
    </row>
    <row r="105" spans="1:40" s="4" customFormat="1" ht="15" x14ac:dyDescent="0.25">
      <c r="A105" s="381" t="s">
        <v>3314</v>
      </c>
      <c r="B105" s="382"/>
      <c r="C105" s="382"/>
      <c r="D105" s="382"/>
      <c r="E105" s="382"/>
      <c r="F105" s="382"/>
      <c r="G105" s="382"/>
      <c r="H105" s="382"/>
      <c r="I105" s="382"/>
      <c r="J105" s="382"/>
      <c r="K105" s="382"/>
      <c r="L105" s="382"/>
      <c r="M105" s="382"/>
      <c r="N105" s="383"/>
      <c r="AF105" s="39"/>
      <c r="AG105" s="47" t="s">
        <v>3314</v>
      </c>
      <c r="AH105" s="47"/>
      <c r="AN105" s="47"/>
    </row>
    <row r="106" spans="1:40" s="4" customFormat="1" ht="34.5" x14ac:dyDescent="0.25">
      <c r="A106" s="40" t="s">
        <v>235</v>
      </c>
      <c r="B106" s="41" t="s">
        <v>3304</v>
      </c>
      <c r="C106" s="374" t="s">
        <v>3305</v>
      </c>
      <c r="D106" s="374"/>
      <c r="E106" s="374"/>
      <c r="F106" s="42" t="s">
        <v>333</v>
      </c>
      <c r="G106" s="43">
        <v>4.5599999999999998E-3</v>
      </c>
      <c r="H106" s="44">
        <v>1</v>
      </c>
      <c r="I106" s="118">
        <v>4.5599999999999998E-3</v>
      </c>
      <c r="J106" s="45"/>
      <c r="K106" s="43"/>
      <c r="L106" s="45"/>
      <c r="M106" s="43"/>
      <c r="N106" s="46"/>
      <c r="AF106" s="39"/>
      <c r="AG106" s="47"/>
      <c r="AH106" s="47" t="s">
        <v>3305</v>
      </c>
      <c r="AN106" s="47"/>
    </row>
    <row r="107" spans="1:40" s="4" customFormat="1" ht="15" x14ac:dyDescent="0.25">
      <c r="A107" s="69"/>
      <c r="B107" s="50"/>
      <c r="C107" s="372" t="s">
        <v>3315</v>
      </c>
      <c r="D107" s="372"/>
      <c r="E107" s="372"/>
      <c r="F107" s="372"/>
      <c r="G107" s="372"/>
      <c r="H107" s="372"/>
      <c r="I107" s="372"/>
      <c r="J107" s="372"/>
      <c r="K107" s="372"/>
      <c r="L107" s="372"/>
      <c r="M107" s="372"/>
      <c r="N107" s="377"/>
      <c r="AF107" s="39"/>
      <c r="AG107" s="47"/>
      <c r="AH107" s="47"/>
      <c r="AI107" s="3" t="s">
        <v>3315</v>
      </c>
      <c r="AN107" s="47"/>
    </row>
    <row r="108" spans="1:40" s="4" customFormat="1" ht="22.5" x14ac:dyDescent="0.25">
      <c r="A108" s="103"/>
      <c r="B108" s="49" t="s">
        <v>217</v>
      </c>
      <c r="C108" s="368" t="s">
        <v>218</v>
      </c>
      <c r="D108" s="368"/>
      <c r="E108" s="368"/>
      <c r="F108" s="368"/>
      <c r="G108" s="368"/>
      <c r="H108" s="368"/>
      <c r="I108" s="368"/>
      <c r="J108" s="368"/>
      <c r="K108" s="368"/>
      <c r="L108" s="368"/>
      <c r="M108" s="368"/>
      <c r="N108" s="376"/>
      <c r="AF108" s="39"/>
      <c r="AG108" s="47"/>
      <c r="AH108" s="47"/>
      <c r="AJ108" s="3" t="s">
        <v>218</v>
      </c>
      <c r="AN108" s="47"/>
    </row>
    <row r="109" spans="1:40" s="4" customFormat="1" ht="15" x14ac:dyDescent="0.25">
      <c r="A109" s="48"/>
      <c r="B109" s="49" t="s">
        <v>73</v>
      </c>
      <c r="C109" s="372" t="s">
        <v>175</v>
      </c>
      <c r="D109" s="372"/>
      <c r="E109" s="372"/>
      <c r="F109" s="51"/>
      <c r="G109" s="52"/>
      <c r="H109" s="52"/>
      <c r="I109" s="52"/>
      <c r="J109" s="53">
        <v>464.77</v>
      </c>
      <c r="K109" s="54">
        <v>1.1499999999999999</v>
      </c>
      <c r="L109" s="53">
        <v>2.44</v>
      </c>
      <c r="M109" s="52"/>
      <c r="N109" s="58"/>
      <c r="AF109" s="39"/>
      <c r="AG109" s="47"/>
      <c r="AH109" s="47"/>
      <c r="AK109" s="3" t="s">
        <v>175</v>
      </c>
      <c r="AN109" s="47"/>
    </row>
    <row r="110" spans="1:40" s="4" customFormat="1" ht="15" x14ac:dyDescent="0.25">
      <c r="A110" s="48"/>
      <c r="B110" s="49" t="s">
        <v>78</v>
      </c>
      <c r="C110" s="372" t="s">
        <v>176</v>
      </c>
      <c r="D110" s="372"/>
      <c r="E110" s="372"/>
      <c r="F110" s="51"/>
      <c r="G110" s="52"/>
      <c r="H110" s="52"/>
      <c r="I110" s="52"/>
      <c r="J110" s="53">
        <v>47.25</v>
      </c>
      <c r="K110" s="54">
        <v>1.1499999999999999</v>
      </c>
      <c r="L110" s="53">
        <v>0.25</v>
      </c>
      <c r="M110" s="54">
        <v>34.96</v>
      </c>
      <c r="N110" s="64">
        <v>8.74</v>
      </c>
      <c r="AF110" s="39"/>
      <c r="AG110" s="47"/>
      <c r="AH110" s="47"/>
      <c r="AK110" s="3" t="s">
        <v>176</v>
      </c>
      <c r="AN110" s="47"/>
    </row>
    <row r="111" spans="1:40" s="4" customFormat="1" ht="15" x14ac:dyDescent="0.25">
      <c r="A111" s="56"/>
      <c r="B111" s="49"/>
      <c r="C111" s="372" t="s">
        <v>178</v>
      </c>
      <c r="D111" s="372"/>
      <c r="E111" s="372"/>
      <c r="F111" s="51" t="s">
        <v>64</v>
      </c>
      <c r="G111" s="104">
        <v>3.5</v>
      </c>
      <c r="H111" s="54">
        <v>1.1499999999999999</v>
      </c>
      <c r="I111" s="117">
        <v>1.8353999999999999E-2</v>
      </c>
      <c r="J111" s="57"/>
      <c r="K111" s="52"/>
      <c r="L111" s="57"/>
      <c r="M111" s="52"/>
      <c r="N111" s="58"/>
      <c r="AF111" s="39"/>
      <c r="AG111" s="47"/>
      <c r="AH111" s="47"/>
      <c r="AL111" s="3" t="s">
        <v>178</v>
      </c>
      <c r="AN111" s="47"/>
    </row>
    <row r="112" spans="1:40" s="4" customFormat="1" ht="15" x14ac:dyDescent="0.25">
      <c r="A112" s="48"/>
      <c r="B112" s="49"/>
      <c r="C112" s="375" t="s">
        <v>65</v>
      </c>
      <c r="D112" s="375"/>
      <c r="E112" s="375"/>
      <c r="F112" s="59"/>
      <c r="G112" s="60"/>
      <c r="H112" s="60"/>
      <c r="I112" s="60"/>
      <c r="J112" s="61">
        <v>464.77</v>
      </c>
      <c r="K112" s="60"/>
      <c r="L112" s="61">
        <v>2.44</v>
      </c>
      <c r="M112" s="60"/>
      <c r="N112" s="62"/>
      <c r="AF112" s="39"/>
      <c r="AG112" s="47"/>
      <c r="AH112" s="47"/>
      <c r="AM112" s="3" t="s">
        <v>65</v>
      </c>
      <c r="AN112" s="47"/>
    </row>
    <row r="113" spans="1:40" s="4" customFormat="1" ht="15" x14ac:dyDescent="0.25">
      <c r="A113" s="56"/>
      <c r="B113" s="49"/>
      <c r="C113" s="372" t="s">
        <v>66</v>
      </c>
      <c r="D113" s="372"/>
      <c r="E113" s="372"/>
      <c r="F113" s="51"/>
      <c r="G113" s="52"/>
      <c r="H113" s="52"/>
      <c r="I113" s="52"/>
      <c r="J113" s="57"/>
      <c r="K113" s="52"/>
      <c r="L113" s="53">
        <v>0.25</v>
      </c>
      <c r="M113" s="52"/>
      <c r="N113" s="64">
        <v>8.74</v>
      </c>
      <c r="AF113" s="39"/>
      <c r="AG113" s="47"/>
      <c r="AH113" s="47"/>
      <c r="AL113" s="3" t="s">
        <v>66</v>
      </c>
      <c r="AN113" s="47"/>
    </row>
    <row r="114" spans="1:40" s="4" customFormat="1" ht="23.25" x14ac:dyDescent="0.25">
      <c r="A114" s="56"/>
      <c r="B114" s="49" t="s">
        <v>335</v>
      </c>
      <c r="C114" s="372" t="s">
        <v>336</v>
      </c>
      <c r="D114" s="372"/>
      <c r="E114" s="372"/>
      <c r="F114" s="51" t="s">
        <v>69</v>
      </c>
      <c r="G114" s="63">
        <v>92</v>
      </c>
      <c r="H114" s="52"/>
      <c r="I114" s="63">
        <v>92</v>
      </c>
      <c r="J114" s="57"/>
      <c r="K114" s="52"/>
      <c r="L114" s="53">
        <v>0.23</v>
      </c>
      <c r="M114" s="52"/>
      <c r="N114" s="64">
        <v>8.0399999999999991</v>
      </c>
      <c r="AF114" s="39"/>
      <c r="AG114" s="47"/>
      <c r="AH114" s="47"/>
      <c r="AL114" s="3" t="s">
        <v>336</v>
      </c>
      <c r="AN114" s="47"/>
    </row>
    <row r="115" spans="1:40" s="4" customFormat="1" ht="23.25" x14ac:dyDescent="0.25">
      <c r="A115" s="56"/>
      <c r="B115" s="49" t="s">
        <v>337</v>
      </c>
      <c r="C115" s="372" t="s">
        <v>338</v>
      </c>
      <c r="D115" s="372"/>
      <c r="E115" s="372"/>
      <c r="F115" s="51" t="s">
        <v>69</v>
      </c>
      <c r="G115" s="63">
        <v>46</v>
      </c>
      <c r="H115" s="52"/>
      <c r="I115" s="63">
        <v>46</v>
      </c>
      <c r="J115" s="57"/>
      <c r="K115" s="52"/>
      <c r="L115" s="53">
        <v>0.12</v>
      </c>
      <c r="M115" s="52"/>
      <c r="N115" s="64">
        <v>4.0199999999999996</v>
      </c>
      <c r="AF115" s="39"/>
      <c r="AG115" s="47"/>
      <c r="AH115" s="47"/>
      <c r="AL115" s="3" t="s">
        <v>338</v>
      </c>
      <c r="AN115" s="47"/>
    </row>
    <row r="116" spans="1:40" s="4" customFormat="1" ht="15" x14ac:dyDescent="0.25">
      <c r="A116" s="65"/>
      <c r="B116" s="66"/>
      <c r="C116" s="374" t="s">
        <v>72</v>
      </c>
      <c r="D116" s="374"/>
      <c r="E116" s="374"/>
      <c r="F116" s="42"/>
      <c r="G116" s="43"/>
      <c r="H116" s="43"/>
      <c r="I116" s="43"/>
      <c r="J116" s="45"/>
      <c r="K116" s="43"/>
      <c r="L116" s="67">
        <v>2.79</v>
      </c>
      <c r="M116" s="60"/>
      <c r="N116" s="46"/>
      <c r="AF116" s="39"/>
      <c r="AG116" s="47"/>
      <c r="AH116" s="47"/>
      <c r="AN116" s="47" t="s">
        <v>72</v>
      </c>
    </row>
    <row r="117" spans="1:40" s="4" customFormat="1" ht="57" x14ac:dyDescent="0.25">
      <c r="A117" s="40" t="s">
        <v>244</v>
      </c>
      <c r="B117" s="41" t="s">
        <v>1989</v>
      </c>
      <c r="C117" s="374" t="s">
        <v>3316</v>
      </c>
      <c r="D117" s="374"/>
      <c r="E117" s="374"/>
      <c r="F117" s="42" t="s">
        <v>333</v>
      </c>
      <c r="G117" s="43">
        <v>4.5599999999999998E-3</v>
      </c>
      <c r="H117" s="44">
        <v>1</v>
      </c>
      <c r="I117" s="118">
        <v>4.5599999999999998E-3</v>
      </c>
      <c r="J117" s="45"/>
      <c r="K117" s="43"/>
      <c r="L117" s="45"/>
      <c r="M117" s="43"/>
      <c r="N117" s="46"/>
      <c r="AF117" s="39"/>
      <c r="AG117" s="47"/>
      <c r="AH117" s="47" t="s">
        <v>3316</v>
      </c>
      <c r="AN117" s="47"/>
    </row>
    <row r="118" spans="1:40" s="4" customFormat="1" ht="22.5" x14ac:dyDescent="0.25">
      <c r="A118" s="103"/>
      <c r="B118" s="49" t="s">
        <v>217</v>
      </c>
      <c r="C118" s="368" t="s">
        <v>218</v>
      </c>
      <c r="D118" s="368"/>
      <c r="E118" s="368"/>
      <c r="F118" s="368"/>
      <c r="G118" s="368"/>
      <c r="H118" s="368"/>
      <c r="I118" s="368"/>
      <c r="J118" s="368"/>
      <c r="K118" s="368"/>
      <c r="L118" s="368"/>
      <c r="M118" s="368"/>
      <c r="N118" s="376"/>
      <c r="AF118" s="39"/>
      <c r="AG118" s="47"/>
      <c r="AH118" s="47"/>
      <c r="AJ118" s="3" t="s">
        <v>218</v>
      </c>
      <c r="AN118" s="47"/>
    </row>
    <row r="119" spans="1:40" s="4" customFormat="1" ht="15" x14ac:dyDescent="0.25">
      <c r="A119" s="48"/>
      <c r="B119" s="49" t="s">
        <v>73</v>
      </c>
      <c r="C119" s="372" t="s">
        <v>175</v>
      </c>
      <c r="D119" s="372"/>
      <c r="E119" s="372"/>
      <c r="F119" s="51"/>
      <c r="G119" s="52"/>
      <c r="H119" s="52"/>
      <c r="I119" s="52"/>
      <c r="J119" s="107">
        <v>2550</v>
      </c>
      <c r="K119" s="54">
        <v>1.1499999999999999</v>
      </c>
      <c r="L119" s="53">
        <v>13.37</v>
      </c>
      <c r="M119" s="52"/>
      <c r="N119" s="58"/>
      <c r="AF119" s="39"/>
      <c r="AG119" s="47"/>
      <c r="AH119" s="47"/>
      <c r="AK119" s="3" t="s">
        <v>175</v>
      </c>
      <c r="AN119" s="47"/>
    </row>
    <row r="120" spans="1:40" s="4" customFormat="1" ht="15" x14ac:dyDescent="0.25">
      <c r="A120" s="48"/>
      <c r="B120" s="49" t="s">
        <v>78</v>
      </c>
      <c r="C120" s="372" t="s">
        <v>176</v>
      </c>
      <c r="D120" s="372"/>
      <c r="E120" s="372"/>
      <c r="F120" s="51"/>
      <c r="G120" s="52"/>
      <c r="H120" s="52"/>
      <c r="I120" s="52"/>
      <c r="J120" s="53">
        <v>344.25</v>
      </c>
      <c r="K120" s="54">
        <v>1.1499999999999999</v>
      </c>
      <c r="L120" s="53">
        <v>1.81</v>
      </c>
      <c r="M120" s="54">
        <v>34.96</v>
      </c>
      <c r="N120" s="64">
        <v>63.28</v>
      </c>
      <c r="AF120" s="39"/>
      <c r="AG120" s="47"/>
      <c r="AH120" s="47"/>
      <c r="AK120" s="3" t="s">
        <v>176</v>
      </c>
      <c r="AN120" s="47"/>
    </row>
    <row r="121" spans="1:40" s="4" customFormat="1" ht="15" x14ac:dyDescent="0.25">
      <c r="A121" s="56"/>
      <c r="B121" s="49"/>
      <c r="C121" s="372" t="s">
        <v>178</v>
      </c>
      <c r="D121" s="372"/>
      <c r="E121" s="372"/>
      <c r="F121" s="51" t="s">
        <v>64</v>
      </c>
      <c r="G121" s="104">
        <v>25.5</v>
      </c>
      <c r="H121" s="54">
        <v>1.1499999999999999</v>
      </c>
      <c r="I121" s="117">
        <v>0.13372200000000001</v>
      </c>
      <c r="J121" s="57"/>
      <c r="K121" s="52"/>
      <c r="L121" s="57"/>
      <c r="M121" s="52"/>
      <c r="N121" s="58"/>
      <c r="AF121" s="39"/>
      <c r="AG121" s="47"/>
      <c r="AH121" s="47"/>
      <c r="AL121" s="3" t="s">
        <v>178</v>
      </c>
      <c r="AN121" s="47"/>
    </row>
    <row r="122" spans="1:40" s="4" customFormat="1" ht="15" x14ac:dyDescent="0.25">
      <c r="A122" s="48"/>
      <c r="B122" s="49"/>
      <c r="C122" s="375" t="s">
        <v>65</v>
      </c>
      <c r="D122" s="375"/>
      <c r="E122" s="375"/>
      <c r="F122" s="59"/>
      <c r="G122" s="60"/>
      <c r="H122" s="60"/>
      <c r="I122" s="60"/>
      <c r="J122" s="108">
        <v>2550</v>
      </c>
      <c r="K122" s="60"/>
      <c r="L122" s="61">
        <v>13.37</v>
      </c>
      <c r="M122" s="60"/>
      <c r="N122" s="62"/>
      <c r="AF122" s="39"/>
      <c r="AG122" s="47"/>
      <c r="AH122" s="47"/>
      <c r="AM122" s="3" t="s">
        <v>65</v>
      </c>
      <c r="AN122" s="47"/>
    </row>
    <row r="123" spans="1:40" s="4" customFormat="1" ht="15" x14ac:dyDescent="0.25">
      <c r="A123" s="56"/>
      <c r="B123" s="49"/>
      <c r="C123" s="372" t="s">
        <v>66</v>
      </c>
      <c r="D123" s="372"/>
      <c r="E123" s="372"/>
      <c r="F123" s="51"/>
      <c r="G123" s="52"/>
      <c r="H123" s="52"/>
      <c r="I123" s="52"/>
      <c r="J123" s="57"/>
      <c r="K123" s="52"/>
      <c r="L123" s="53">
        <v>1.81</v>
      </c>
      <c r="M123" s="52"/>
      <c r="N123" s="64">
        <v>63.28</v>
      </c>
      <c r="AF123" s="39"/>
      <c r="AG123" s="47"/>
      <c r="AH123" s="47"/>
      <c r="AL123" s="3" t="s">
        <v>66</v>
      </c>
      <c r="AN123" s="47"/>
    </row>
    <row r="124" spans="1:40" s="4" customFormat="1" ht="23.25" x14ac:dyDescent="0.25">
      <c r="A124" s="56"/>
      <c r="B124" s="49" t="s">
        <v>335</v>
      </c>
      <c r="C124" s="372" t="s">
        <v>336</v>
      </c>
      <c r="D124" s="372"/>
      <c r="E124" s="372"/>
      <c r="F124" s="51" t="s">
        <v>69</v>
      </c>
      <c r="G124" s="63">
        <v>92</v>
      </c>
      <c r="H124" s="52"/>
      <c r="I124" s="63">
        <v>92</v>
      </c>
      <c r="J124" s="57"/>
      <c r="K124" s="52"/>
      <c r="L124" s="53">
        <v>1.67</v>
      </c>
      <c r="M124" s="52"/>
      <c r="N124" s="64">
        <v>58.22</v>
      </c>
      <c r="AF124" s="39"/>
      <c r="AG124" s="47"/>
      <c r="AH124" s="47"/>
      <c r="AL124" s="3" t="s">
        <v>336</v>
      </c>
      <c r="AN124" s="47"/>
    </row>
    <row r="125" spans="1:40" s="4" customFormat="1" ht="23.25" x14ac:dyDescent="0.25">
      <c r="A125" s="56"/>
      <c r="B125" s="49" t="s">
        <v>337</v>
      </c>
      <c r="C125" s="372" t="s">
        <v>338</v>
      </c>
      <c r="D125" s="372"/>
      <c r="E125" s="372"/>
      <c r="F125" s="51" t="s">
        <v>69</v>
      </c>
      <c r="G125" s="63">
        <v>46</v>
      </c>
      <c r="H125" s="52"/>
      <c r="I125" s="63">
        <v>46</v>
      </c>
      <c r="J125" s="57"/>
      <c r="K125" s="52"/>
      <c r="L125" s="53">
        <v>0.83</v>
      </c>
      <c r="M125" s="52"/>
      <c r="N125" s="64">
        <v>29.11</v>
      </c>
      <c r="AF125" s="39"/>
      <c r="AG125" s="47"/>
      <c r="AH125" s="47"/>
      <c r="AL125" s="3" t="s">
        <v>338</v>
      </c>
      <c r="AN125" s="47"/>
    </row>
    <row r="126" spans="1:40" s="4" customFormat="1" ht="15" x14ac:dyDescent="0.25">
      <c r="A126" s="65"/>
      <c r="B126" s="66"/>
      <c r="C126" s="374" t="s">
        <v>72</v>
      </c>
      <c r="D126" s="374"/>
      <c r="E126" s="374"/>
      <c r="F126" s="42"/>
      <c r="G126" s="43"/>
      <c r="H126" s="43"/>
      <c r="I126" s="43"/>
      <c r="J126" s="45"/>
      <c r="K126" s="43"/>
      <c r="L126" s="67">
        <v>15.87</v>
      </c>
      <c r="M126" s="60"/>
      <c r="N126" s="46"/>
      <c r="AF126" s="39"/>
      <c r="AG126" s="47"/>
      <c r="AH126" s="47"/>
      <c r="AN126" s="47" t="s">
        <v>72</v>
      </c>
    </row>
    <row r="127" spans="1:40" s="4" customFormat="1" ht="45.75" x14ac:dyDescent="0.25">
      <c r="A127" s="40" t="s">
        <v>248</v>
      </c>
      <c r="B127" s="41" t="s">
        <v>350</v>
      </c>
      <c r="C127" s="374" t="s">
        <v>3317</v>
      </c>
      <c r="D127" s="374"/>
      <c r="E127" s="374"/>
      <c r="F127" s="42" t="s">
        <v>341</v>
      </c>
      <c r="G127" s="43">
        <v>8.8919999999999995</v>
      </c>
      <c r="H127" s="44">
        <v>1</v>
      </c>
      <c r="I127" s="116">
        <v>8.8919999999999995</v>
      </c>
      <c r="J127" s="67">
        <v>15.35</v>
      </c>
      <c r="K127" s="43"/>
      <c r="L127" s="67">
        <v>136.49</v>
      </c>
      <c r="M127" s="68">
        <v>12.13</v>
      </c>
      <c r="N127" s="115">
        <v>1655.62</v>
      </c>
      <c r="AF127" s="39"/>
      <c r="AG127" s="47"/>
      <c r="AH127" s="47" t="s">
        <v>3317</v>
      </c>
      <c r="AN127" s="47"/>
    </row>
    <row r="128" spans="1:40" s="4" customFormat="1" ht="15" x14ac:dyDescent="0.25">
      <c r="A128" s="69"/>
      <c r="B128" s="50"/>
      <c r="C128" s="372" t="s">
        <v>3318</v>
      </c>
      <c r="D128" s="372"/>
      <c r="E128" s="372"/>
      <c r="F128" s="372"/>
      <c r="G128" s="372"/>
      <c r="H128" s="372"/>
      <c r="I128" s="372"/>
      <c r="J128" s="372"/>
      <c r="K128" s="372"/>
      <c r="L128" s="372"/>
      <c r="M128" s="372"/>
      <c r="N128" s="377"/>
      <c r="AF128" s="39"/>
      <c r="AG128" s="47"/>
      <c r="AH128" s="47"/>
      <c r="AI128" s="3" t="s">
        <v>3318</v>
      </c>
      <c r="AN128" s="47"/>
    </row>
    <row r="129" spans="1:40" s="4" customFormat="1" ht="15" x14ac:dyDescent="0.25">
      <c r="A129" s="65"/>
      <c r="B129" s="66"/>
      <c r="C129" s="374" t="s">
        <v>72</v>
      </c>
      <c r="D129" s="374"/>
      <c r="E129" s="374"/>
      <c r="F129" s="42"/>
      <c r="G129" s="43"/>
      <c r="H129" s="43"/>
      <c r="I129" s="43"/>
      <c r="J129" s="45"/>
      <c r="K129" s="43"/>
      <c r="L129" s="67">
        <v>136.49</v>
      </c>
      <c r="M129" s="60"/>
      <c r="N129" s="115">
        <v>1655.62</v>
      </c>
      <c r="AF129" s="39"/>
      <c r="AG129" s="47"/>
      <c r="AH129" s="47"/>
      <c r="AN129" s="47" t="s">
        <v>72</v>
      </c>
    </row>
    <row r="130" spans="1:40" s="4" customFormat="1" ht="15" x14ac:dyDescent="0.25">
      <c r="A130" s="381" t="s">
        <v>3319</v>
      </c>
      <c r="B130" s="382"/>
      <c r="C130" s="382"/>
      <c r="D130" s="382"/>
      <c r="E130" s="382"/>
      <c r="F130" s="382"/>
      <c r="G130" s="382"/>
      <c r="H130" s="382"/>
      <c r="I130" s="382"/>
      <c r="J130" s="382"/>
      <c r="K130" s="382"/>
      <c r="L130" s="382"/>
      <c r="M130" s="382"/>
      <c r="N130" s="383"/>
      <c r="AF130" s="39"/>
      <c r="AG130" s="47" t="s">
        <v>3319</v>
      </c>
      <c r="AH130" s="47"/>
      <c r="AN130" s="47"/>
    </row>
    <row r="131" spans="1:40" s="4" customFormat="1" ht="34.5" x14ac:dyDescent="0.25">
      <c r="A131" s="40" t="s">
        <v>250</v>
      </c>
      <c r="B131" s="41" t="s">
        <v>3298</v>
      </c>
      <c r="C131" s="374" t="s">
        <v>3299</v>
      </c>
      <c r="D131" s="374"/>
      <c r="E131" s="374"/>
      <c r="F131" s="42" t="s">
        <v>333</v>
      </c>
      <c r="G131" s="43">
        <v>2E-3</v>
      </c>
      <c r="H131" s="44">
        <v>1</v>
      </c>
      <c r="I131" s="116">
        <v>2E-3</v>
      </c>
      <c r="J131" s="45"/>
      <c r="K131" s="43"/>
      <c r="L131" s="45"/>
      <c r="M131" s="43"/>
      <c r="N131" s="46"/>
      <c r="AF131" s="39"/>
      <c r="AG131" s="47"/>
      <c r="AH131" s="47" t="s">
        <v>3299</v>
      </c>
      <c r="AN131" s="47"/>
    </row>
    <row r="132" spans="1:40" s="4" customFormat="1" ht="15" x14ac:dyDescent="0.25">
      <c r="A132" s="69"/>
      <c r="B132" s="50"/>
      <c r="C132" s="372" t="s">
        <v>3320</v>
      </c>
      <c r="D132" s="372"/>
      <c r="E132" s="372"/>
      <c r="F132" s="372"/>
      <c r="G132" s="372"/>
      <c r="H132" s="372"/>
      <c r="I132" s="372"/>
      <c r="J132" s="372"/>
      <c r="K132" s="372"/>
      <c r="L132" s="372"/>
      <c r="M132" s="372"/>
      <c r="N132" s="377"/>
      <c r="AF132" s="39"/>
      <c r="AG132" s="47"/>
      <c r="AH132" s="47"/>
      <c r="AI132" s="3" t="s">
        <v>3320</v>
      </c>
      <c r="AN132" s="47"/>
    </row>
    <row r="133" spans="1:40" s="4" customFormat="1" ht="22.5" x14ac:dyDescent="0.25">
      <c r="A133" s="103"/>
      <c r="B133" s="49" t="s">
        <v>217</v>
      </c>
      <c r="C133" s="368" t="s">
        <v>218</v>
      </c>
      <c r="D133" s="368"/>
      <c r="E133" s="368"/>
      <c r="F133" s="368"/>
      <c r="G133" s="368"/>
      <c r="H133" s="368"/>
      <c r="I133" s="368"/>
      <c r="J133" s="368"/>
      <c r="K133" s="368"/>
      <c r="L133" s="368"/>
      <c r="M133" s="368"/>
      <c r="N133" s="376"/>
      <c r="AF133" s="39"/>
      <c r="AG133" s="47"/>
      <c r="AH133" s="47"/>
      <c r="AJ133" s="3" t="s">
        <v>218</v>
      </c>
      <c r="AN133" s="47"/>
    </row>
    <row r="134" spans="1:40" s="4" customFormat="1" ht="15" x14ac:dyDescent="0.25">
      <c r="A134" s="48"/>
      <c r="B134" s="49" t="s">
        <v>73</v>
      </c>
      <c r="C134" s="372" t="s">
        <v>175</v>
      </c>
      <c r="D134" s="372"/>
      <c r="E134" s="372"/>
      <c r="F134" s="51"/>
      <c r="G134" s="52"/>
      <c r="H134" s="52"/>
      <c r="I134" s="52"/>
      <c r="J134" s="53">
        <v>391.73</v>
      </c>
      <c r="K134" s="54">
        <v>1.1499999999999999</v>
      </c>
      <c r="L134" s="53">
        <v>0.9</v>
      </c>
      <c r="M134" s="52"/>
      <c r="N134" s="58"/>
      <c r="AF134" s="39"/>
      <c r="AG134" s="47"/>
      <c r="AH134" s="47"/>
      <c r="AK134" s="3" t="s">
        <v>175</v>
      </c>
      <c r="AN134" s="47"/>
    </row>
    <row r="135" spans="1:40" s="4" customFormat="1" ht="15" x14ac:dyDescent="0.25">
      <c r="A135" s="48"/>
      <c r="B135" s="49" t="s">
        <v>78</v>
      </c>
      <c r="C135" s="372" t="s">
        <v>176</v>
      </c>
      <c r="D135" s="372"/>
      <c r="E135" s="372"/>
      <c r="F135" s="51"/>
      <c r="G135" s="52"/>
      <c r="H135" s="52"/>
      <c r="I135" s="52"/>
      <c r="J135" s="53">
        <v>39.83</v>
      </c>
      <c r="K135" s="54">
        <v>1.1499999999999999</v>
      </c>
      <c r="L135" s="53">
        <v>0.09</v>
      </c>
      <c r="M135" s="54">
        <v>34.96</v>
      </c>
      <c r="N135" s="64">
        <v>3.15</v>
      </c>
      <c r="AF135" s="39"/>
      <c r="AG135" s="47"/>
      <c r="AH135" s="47"/>
      <c r="AK135" s="3" t="s">
        <v>176</v>
      </c>
      <c r="AN135" s="47"/>
    </row>
    <row r="136" spans="1:40" s="4" customFormat="1" ht="15" x14ac:dyDescent="0.25">
      <c r="A136" s="56"/>
      <c r="B136" s="49"/>
      <c r="C136" s="372" t="s">
        <v>178</v>
      </c>
      <c r="D136" s="372"/>
      <c r="E136" s="372"/>
      <c r="F136" s="51" t="s">
        <v>64</v>
      </c>
      <c r="G136" s="54">
        <v>2.95</v>
      </c>
      <c r="H136" s="54">
        <v>1.1499999999999999</v>
      </c>
      <c r="I136" s="117">
        <v>6.7850000000000002E-3</v>
      </c>
      <c r="J136" s="57"/>
      <c r="K136" s="52"/>
      <c r="L136" s="57"/>
      <c r="M136" s="52"/>
      <c r="N136" s="58"/>
      <c r="AF136" s="39"/>
      <c r="AG136" s="47"/>
      <c r="AH136" s="47"/>
      <c r="AL136" s="3" t="s">
        <v>178</v>
      </c>
      <c r="AN136" s="47"/>
    </row>
    <row r="137" spans="1:40" s="4" customFormat="1" ht="15" x14ac:dyDescent="0.25">
      <c r="A137" s="48"/>
      <c r="B137" s="49"/>
      <c r="C137" s="375" t="s">
        <v>65</v>
      </c>
      <c r="D137" s="375"/>
      <c r="E137" s="375"/>
      <c r="F137" s="59"/>
      <c r="G137" s="60"/>
      <c r="H137" s="60"/>
      <c r="I137" s="60"/>
      <c r="J137" s="61">
        <v>391.73</v>
      </c>
      <c r="K137" s="60"/>
      <c r="L137" s="61">
        <v>0.9</v>
      </c>
      <c r="M137" s="60"/>
      <c r="N137" s="62"/>
      <c r="AF137" s="39"/>
      <c r="AG137" s="47"/>
      <c r="AH137" s="47"/>
      <c r="AM137" s="3" t="s">
        <v>65</v>
      </c>
      <c r="AN137" s="47"/>
    </row>
    <row r="138" spans="1:40" s="4" customFormat="1" ht="15" x14ac:dyDescent="0.25">
      <c r="A138" s="56"/>
      <c r="B138" s="49"/>
      <c r="C138" s="372" t="s">
        <v>66</v>
      </c>
      <c r="D138" s="372"/>
      <c r="E138" s="372"/>
      <c r="F138" s="51"/>
      <c r="G138" s="52"/>
      <c r="H138" s="52"/>
      <c r="I138" s="52"/>
      <c r="J138" s="57"/>
      <c r="K138" s="52"/>
      <c r="L138" s="53">
        <v>0.09</v>
      </c>
      <c r="M138" s="52"/>
      <c r="N138" s="64">
        <v>3.15</v>
      </c>
      <c r="AF138" s="39"/>
      <c r="AG138" s="47"/>
      <c r="AH138" s="47"/>
      <c r="AL138" s="3" t="s">
        <v>66</v>
      </c>
      <c r="AN138" s="47"/>
    </row>
    <row r="139" spans="1:40" s="4" customFormat="1" ht="23.25" x14ac:dyDescent="0.25">
      <c r="A139" s="56"/>
      <c r="B139" s="49" t="s">
        <v>335</v>
      </c>
      <c r="C139" s="372" t="s">
        <v>336</v>
      </c>
      <c r="D139" s="372"/>
      <c r="E139" s="372"/>
      <c r="F139" s="51" t="s">
        <v>69</v>
      </c>
      <c r="G139" s="63">
        <v>92</v>
      </c>
      <c r="H139" s="52"/>
      <c r="I139" s="63">
        <v>92</v>
      </c>
      <c r="J139" s="57"/>
      <c r="K139" s="52"/>
      <c r="L139" s="53">
        <v>0.08</v>
      </c>
      <c r="M139" s="52"/>
      <c r="N139" s="64">
        <v>2.9</v>
      </c>
      <c r="AF139" s="39"/>
      <c r="AG139" s="47"/>
      <c r="AH139" s="47"/>
      <c r="AL139" s="3" t="s">
        <v>336</v>
      </c>
      <c r="AN139" s="47"/>
    </row>
    <row r="140" spans="1:40" s="4" customFormat="1" ht="23.25" x14ac:dyDescent="0.25">
      <c r="A140" s="56"/>
      <c r="B140" s="49" t="s">
        <v>337</v>
      </c>
      <c r="C140" s="372" t="s">
        <v>338</v>
      </c>
      <c r="D140" s="372"/>
      <c r="E140" s="372"/>
      <c r="F140" s="51" t="s">
        <v>69</v>
      </c>
      <c r="G140" s="63">
        <v>46</v>
      </c>
      <c r="H140" s="52"/>
      <c r="I140" s="63">
        <v>46</v>
      </c>
      <c r="J140" s="57"/>
      <c r="K140" s="52"/>
      <c r="L140" s="53">
        <v>0.04</v>
      </c>
      <c r="M140" s="52"/>
      <c r="N140" s="64">
        <v>1.45</v>
      </c>
      <c r="AF140" s="39"/>
      <c r="AG140" s="47"/>
      <c r="AH140" s="47"/>
      <c r="AL140" s="3" t="s">
        <v>338</v>
      </c>
      <c r="AN140" s="47"/>
    </row>
    <row r="141" spans="1:40" s="4" customFormat="1" ht="15" x14ac:dyDescent="0.25">
      <c r="A141" s="65"/>
      <c r="B141" s="66"/>
      <c r="C141" s="374" t="s">
        <v>72</v>
      </c>
      <c r="D141" s="374"/>
      <c r="E141" s="374"/>
      <c r="F141" s="42"/>
      <c r="G141" s="43"/>
      <c r="H141" s="43"/>
      <c r="I141" s="43"/>
      <c r="J141" s="45"/>
      <c r="K141" s="43"/>
      <c r="L141" s="67">
        <v>1.02</v>
      </c>
      <c r="M141" s="60"/>
      <c r="N141" s="46"/>
      <c r="AF141" s="39"/>
      <c r="AG141" s="47"/>
      <c r="AH141" s="47"/>
      <c r="AN141" s="47" t="s">
        <v>72</v>
      </c>
    </row>
    <row r="142" spans="1:40" s="4" customFormat="1" ht="45.75" x14ac:dyDescent="0.25">
      <c r="A142" s="40" t="s">
        <v>256</v>
      </c>
      <c r="B142" s="41" t="s">
        <v>1989</v>
      </c>
      <c r="C142" s="374" t="s">
        <v>1990</v>
      </c>
      <c r="D142" s="374"/>
      <c r="E142" s="374"/>
      <c r="F142" s="42" t="s">
        <v>333</v>
      </c>
      <c r="G142" s="43">
        <v>2E-3</v>
      </c>
      <c r="H142" s="44">
        <v>1</v>
      </c>
      <c r="I142" s="116">
        <v>2E-3</v>
      </c>
      <c r="J142" s="45"/>
      <c r="K142" s="43"/>
      <c r="L142" s="45"/>
      <c r="M142" s="43"/>
      <c r="N142" s="46"/>
      <c r="AF142" s="39"/>
      <c r="AG142" s="47"/>
      <c r="AH142" s="47" t="s">
        <v>1990</v>
      </c>
      <c r="AN142" s="47"/>
    </row>
    <row r="143" spans="1:40" s="4" customFormat="1" ht="22.5" x14ac:dyDescent="0.25">
      <c r="A143" s="103"/>
      <c r="B143" s="49" t="s">
        <v>217</v>
      </c>
      <c r="C143" s="368" t="s">
        <v>218</v>
      </c>
      <c r="D143" s="368"/>
      <c r="E143" s="368"/>
      <c r="F143" s="368"/>
      <c r="G143" s="368"/>
      <c r="H143" s="368"/>
      <c r="I143" s="368"/>
      <c r="J143" s="368"/>
      <c r="K143" s="368"/>
      <c r="L143" s="368"/>
      <c r="M143" s="368"/>
      <c r="N143" s="376"/>
      <c r="AF143" s="39"/>
      <c r="AG143" s="47"/>
      <c r="AH143" s="47"/>
      <c r="AJ143" s="3" t="s">
        <v>218</v>
      </c>
      <c r="AN143" s="47"/>
    </row>
    <row r="144" spans="1:40" s="4" customFormat="1" ht="15" x14ac:dyDescent="0.25">
      <c r="A144" s="48"/>
      <c r="B144" s="49" t="s">
        <v>73</v>
      </c>
      <c r="C144" s="372" t="s">
        <v>175</v>
      </c>
      <c r="D144" s="372"/>
      <c r="E144" s="372"/>
      <c r="F144" s="51"/>
      <c r="G144" s="52"/>
      <c r="H144" s="52"/>
      <c r="I144" s="52"/>
      <c r="J144" s="107">
        <v>2550</v>
      </c>
      <c r="K144" s="54">
        <v>1.1499999999999999</v>
      </c>
      <c r="L144" s="53">
        <v>5.87</v>
      </c>
      <c r="M144" s="52"/>
      <c r="N144" s="58"/>
      <c r="AF144" s="39"/>
      <c r="AG144" s="47"/>
      <c r="AH144" s="47"/>
      <c r="AK144" s="3" t="s">
        <v>175</v>
      </c>
      <c r="AN144" s="47"/>
    </row>
    <row r="145" spans="1:40" s="4" customFormat="1" ht="15" x14ac:dyDescent="0.25">
      <c r="A145" s="48"/>
      <c r="B145" s="49" t="s">
        <v>78</v>
      </c>
      <c r="C145" s="372" t="s">
        <v>176</v>
      </c>
      <c r="D145" s="372"/>
      <c r="E145" s="372"/>
      <c r="F145" s="51"/>
      <c r="G145" s="52"/>
      <c r="H145" s="52"/>
      <c r="I145" s="52"/>
      <c r="J145" s="53">
        <v>344.25</v>
      </c>
      <c r="K145" s="54">
        <v>1.1499999999999999</v>
      </c>
      <c r="L145" s="53">
        <v>0.79</v>
      </c>
      <c r="M145" s="54">
        <v>34.96</v>
      </c>
      <c r="N145" s="64">
        <v>27.62</v>
      </c>
      <c r="AF145" s="39"/>
      <c r="AG145" s="47"/>
      <c r="AH145" s="47"/>
      <c r="AK145" s="3" t="s">
        <v>176</v>
      </c>
      <c r="AN145" s="47"/>
    </row>
    <row r="146" spans="1:40" s="4" customFormat="1" ht="15" x14ac:dyDescent="0.25">
      <c r="A146" s="56"/>
      <c r="B146" s="49"/>
      <c r="C146" s="372" t="s">
        <v>178</v>
      </c>
      <c r="D146" s="372"/>
      <c r="E146" s="372"/>
      <c r="F146" s="51" t="s">
        <v>64</v>
      </c>
      <c r="G146" s="104">
        <v>25.5</v>
      </c>
      <c r="H146" s="54">
        <v>1.1499999999999999</v>
      </c>
      <c r="I146" s="114">
        <v>5.8650000000000001E-2</v>
      </c>
      <c r="J146" s="57"/>
      <c r="K146" s="52"/>
      <c r="L146" s="57"/>
      <c r="M146" s="52"/>
      <c r="N146" s="58"/>
      <c r="AF146" s="39"/>
      <c r="AG146" s="47"/>
      <c r="AH146" s="47"/>
      <c r="AL146" s="3" t="s">
        <v>178</v>
      </c>
      <c r="AN146" s="47"/>
    </row>
    <row r="147" spans="1:40" s="4" customFormat="1" ht="15" x14ac:dyDescent="0.25">
      <c r="A147" s="48"/>
      <c r="B147" s="49"/>
      <c r="C147" s="375" t="s">
        <v>65</v>
      </c>
      <c r="D147" s="375"/>
      <c r="E147" s="375"/>
      <c r="F147" s="59"/>
      <c r="G147" s="60"/>
      <c r="H147" s="60"/>
      <c r="I147" s="60"/>
      <c r="J147" s="108">
        <v>2550</v>
      </c>
      <c r="K147" s="60"/>
      <c r="L147" s="61">
        <v>5.87</v>
      </c>
      <c r="M147" s="60"/>
      <c r="N147" s="62"/>
      <c r="AF147" s="39"/>
      <c r="AG147" s="47"/>
      <c r="AH147" s="47"/>
      <c r="AM147" s="3" t="s">
        <v>65</v>
      </c>
      <c r="AN147" s="47"/>
    </row>
    <row r="148" spans="1:40" s="4" customFormat="1" ht="15" x14ac:dyDescent="0.25">
      <c r="A148" s="56"/>
      <c r="B148" s="49"/>
      <c r="C148" s="372" t="s">
        <v>66</v>
      </c>
      <c r="D148" s="372"/>
      <c r="E148" s="372"/>
      <c r="F148" s="51"/>
      <c r="G148" s="52"/>
      <c r="H148" s="52"/>
      <c r="I148" s="52"/>
      <c r="J148" s="57"/>
      <c r="K148" s="52"/>
      <c r="L148" s="53">
        <v>0.79</v>
      </c>
      <c r="M148" s="52"/>
      <c r="N148" s="64">
        <v>27.62</v>
      </c>
      <c r="AF148" s="39"/>
      <c r="AG148" s="47"/>
      <c r="AH148" s="47"/>
      <c r="AL148" s="3" t="s">
        <v>66</v>
      </c>
      <c r="AN148" s="47"/>
    </row>
    <row r="149" spans="1:40" s="4" customFormat="1" ht="23.25" x14ac:dyDescent="0.25">
      <c r="A149" s="56"/>
      <c r="B149" s="49" t="s">
        <v>335</v>
      </c>
      <c r="C149" s="372" t="s">
        <v>336</v>
      </c>
      <c r="D149" s="372"/>
      <c r="E149" s="372"/>
      <c r="F149" s="51" t="s">
        <v>69</v>
      </c>
      <c r="G149" s="63">
        <v>92</v>
      </c>
      <c r="H149" s="52"/>
      <c r="I149" s="63">
        <v>92</v>
      </c>
      <c r="J149" s="57"/>
      <c r="K149" s="52"/>
      <c r="L149" s="53">
        <v>0.73</v>
      </c>
      <c r="M149" s="52"/>
      <c r="N149" s="64">
        <v>25.41</v>
      </c>
      <c r="AF149" s="39"/>
      <c r="AG149" s="47"/>
      <c r="AH149" s="47"/>
      <c r="AL149" s="3" t="s">
        <v>336</v>
      </c>
      <c r="AN149" s="47"/>
    </row>
    <row r="150" spans="1:40" s="4" customFormat="1" ht="23.25" x14ac:dyDescent="0.25">
      <c r="A150" s="56"/>
      <c r="B150" s="49" t="s">
        <v>337</v>
      </c>
      <c r="C150" s="372" t="s">
        <v>338</v>
      </c>
      <c r="D150" s="372"/>
      <c r="E150" s="372"/>
      <c r="F150" s="51" t="s">
        <v>69</v>
      </c>
      <c r="G150" s="63">
        <v>46</v>
      </c>
      <c r="H150" s="52"/>
      <c r="I150" s="63">
        <v>46</v>
      </c>
      <c r="J150" s="57"/>
      <c r="K150" s="52"/>
      <c r="L150" s="53">
        <v>0.36</v>
      </c>
      <c r="M150" s="52"/>
      <c r="N150" s="64">
        <v>12.71</v>
      </c>
      <c r="AF150" s="39"/>
      <c r="AG150" s="47"/>
      <c r="AH150" s="47"/>
      <c r="AL150" s="3" t="s">
        <v>338</v>
      </c>
      <c r="AN150" s="47"/>
    </row>
    <row r="151" spans="1:40" s="4" customFormat="1" ht="15" x14ac:dyDescent="0.25">
      <c r="A151" s="65"/>
      <c r="B151" s="66"/>
      <c r="C151" s="374" t="s">
        <v>72</v>
      </c>
      <c r="D151" s="374"/>
      <c r="E151" s="374"/>
      <c r="F151" s="42"/>
      <c r="G151" s="43"/>
      <c r="H151" s="43"/>
      <c r="I151" s="43"/>
      <c r="J151" s="45"/>
      <c r="K151" s="43"/>
      <c r="L151" s="67">
        <v>6.96</v>
      </c>
      <c r="M151" s="60"/>
      <c r="N151" s="46"/>
      <c r="AF151" s="39"/>
      <c r="AG151" s="47"/>
      <c r="AH151" s="47"/>
      <c r="AN151" s="47" t="s">
        <v>72</v>
      </c>
    </row>
    <row r="152" spans="1:40" s="4" customFormat="1" ht="45.75" x14ac:dyDescent="0.25">
      <c r="A152" s="40" t="s">
        <v>260</v>
      </c>
      <c r="B152" s="41" t="s">
        <v>350</v>
      </c>
      <c r="C152" s="374" t="s">
        <v>3301</v>
      </c>
      <c r="D152" s="374"/>
      <c r="E152" s="374"/>
      <c r="F152" s="42" t="s">
        <v>341</v>
      </c>
      <c r="G152" s="43">
        <v>2.64</v>
      </c>
      <c r="H152" s="44">
        <v>1</v>
      </c>
      <c r="I152" s="68">
        <v>2.64</v>
      </c>
      <c r="J152" s="67">
        <v>15.35</v>
      </c>
      <c r="K152" s="43"/>
      <c r="L152" s="67">
        <v>40.520000000000003</v>
      </c>
      <c r="M152" s="68">
        <v>12.13</v>
      </c>
      <c r="N152" s="122">
        <v>491.51</v>
      </c>
      <c r="AF152" s="39"/>
      <c r="AG152" s="47"/>
      <c r="AH152" s="47" t="s">
        <v>3301</v>
      </c>
      <c r="AN152" s="47"/>
    </row>
    <row r="153" spans="1:40" s="4" customFormat="1" ht="15" x14ac:dyDescent="0.25">
      <c r="A153" s="65"/>
      <c r="B153" s="66"/>
      <c r="C153" s="374" t="s">
        <v>72</v>
      </c>
      <c r="D153" s="374"/>
      <c r="E153" s="374"/>
      <c r="F153" s="42"/>
      <c r="G153" s="43"/>
      <c r="H153" s="43"/>
      <c r="I153" s="43"/>
      <c r="J153" s="45"/>
      <c r="K153" s="43"/>
      <c r="L153" s="67">
        <v>40.520000000000003</v>
      </c>
      <c r="M153" s="60"/>
      <c r="N153" s="122">
        <v>491.51</v>
      </c>
      <c r="AF153" s="39"/>
      <c r="AG153" s="47"/>
      <c r="AH153" s="47"/>
      <c r="AN153" s="47" t="s">
        <v>72</v>
      </c>
    </row>
    <row r="154" spans="1:40" s="4" customFormat="1" ht="45.75" x14ac:dyDescent="0.25">
      <c r="A154" s="40" t="s">
        <v>269</v>
      </c>
      <c r="B154" s="41" t="s">
        <v>3321</v>
      </c>
      <c r="C154" s="374" t="s">
        <v>3322</v>
      </c>
      <c r="D154" s="374"/>
      <c r="E154" s="374"/>
      <c r="F154" s="42" t="s">
        <v>171</v>
      </c>
      <c r="G154" s="43">
        <v>2.1999999999999999E-2</v>
      </c>
      <c r="H154" s="44">
        <v>1</v>
      </c>
      <c r="I154" s="116">
        <v>2.1999999999999999E-2</v>
      </c>
      <c r="J154" s="45"/>
      <c r="K154" s="43"/>
      <c r="L154" s="45"/>
      <c r="M154" s="43"/>
      <c r="N154" s="46"/>
      <c r="AF154" s="39"/>
      <c r="AG154" s="47"/>
      <c r="AH154" s="47" t="s">
        <v>3322</v>
      </c>
      <c r="AN154" s="47"/>
    </row>
    <row r="155" spans="1:40" s="4" customFormat="1" ht="15" x14ac:dyDescent="0.25">
      <c r="A155" s="69"/>
      <c r="B155" s="50"/>
      <c r="C155" s="372" t="s">
        <v>3323</v>
      </c>
      <c r="D155" s="372"/>
      <c r="E155" s="372"/>
      <c r="F155" s="372"/>
      <c r="G155" s="372"/>
      <c r="H155" s="372"/>
      <c r="I155" s="372"/>
      <c r="J155" s="372"/>
      <c r="K155" s="372"/>
      <c r="L155" s="372"/>
      <c r="M155" s="372"/>
      <c r="N155" s="377"/>
      <c r="AF155" s="39"/>
      <c r="AG155" s="47"/>
      <c r="AH155" s="47"/>
      <c r="AI155" s="3" t="s">
        <v>3323</v>
      </c>
      <c r="AN155" s="47"/>
    </row>
    <row r="156" spans="1:40" s="4" customFormat="1" ht="22.5" x14ac:dyDescent="0.25">
      <c r="A156" s="103"/>
      <c r="B156" s="49" t="s">
        <v>217</v>
      </c>
      <c r="C156" s="368" t="s">
        <v>218</v>
      </c>
      <c r="D156" s="368"/>
      <c r="E156" s="368"/>
      <c r="F156" s="368"/>
      <c r="G156" s="368"/>
      <c r="H156" s="368"/>
      <c r="I156" s="368"/>
      <c r="J156" s="368"/>
      <c r="K156" s="368"/>
      <c r="L156" s="368"/>
      <c r="M156" s="368"/>
      <c r="N156" s="376"/>
      <c r="AF156" s="39"/>
      <c r="AG156" s="47"/>
      <c r="AH156" s="47"/>
      <c r="AJ156" s="3" t="s">
        <v>218</v>
      </c>
      <c r="AN156" s="47"/>
    </row>
    <row r="157" spans="1:40" s="4" customFormat="1" ht="15" x14ac:dyDescent="0.25">
      <c r="A157" s="48"/>
      <c r="B157" s="49" t="s">
        <v>58</v>
      </c>
      <c r="C157" s="372" t="s">
        <v>62</v>
      </c>
      <c r="D157" s="372"/>
      <c r="E157" s="372"/>
      <c r="F157" s="51"/>
      <c r="G157" s="52"/>
      <c r="H157" s="52"/>
      <c r="I157" s="52"/>
      <c r="J157" s="53">
        <v>920.4</v>
      </c>
      <c r="K157" s="54">
        <v>1.1499999999999999</v>
      </c>
      <c r="L157" s="53">
        <v>23.29</v>
      </c>
      <c r="M157" s="54">
        <v>34.96</v>
      </c>
      <c r="N157" s="64">
        <v>814.22</v>
      </c>
      <c r="AF157" s="39"/>
      <c r="AG157" s="47"/>
      <c r="AH157" s="47"/>
      <c r="AK157" s="3" t="s">
        <v>62</v>
      </c>
      <c r="AN157" s="47"/>
    </row>
    <row r="158" spans="1:40" s="4" customFormat="1" ht="15" x14ac:dyDescent="0.25">
      <c r="A158" s="56"/>
      <c r="B158" s="49"/>
      <c r="C158" s="372" t="s">
        <v>63</v>
      </c>
      <c r="D158" s="372"/>
      <c r="E158" s="372"/>
      <c r="F158" s="51" t="s">
        <v>64</v>
      </c>
      <c r="G158" s="63">
        <v>118</v>
      </c>
      <c r="H158" s="54">
        <v>1.1499999999999999</v>
      </c>
      <c r="I158" s="70">
        <v>2.9853999999999998</v>
      </c>
      <c r="J158" s="57"/>
      <c r="K158" s="52"/>
      <c r="L158" s="57"/>
      <c r="M158" s="52"/>
      <c r="N158" s="58"/>
      <c r="AF158" s="39"/>
      <c r="AG158" s="47"/>
      <c r="AH158" s="47"/>
      <c r="AL158" s="3" t="s">
        <v>63</v>
      </c>
      <c r="AN158" s="47"/>
    </row>
    <row r="159" spans="1:40" s="4" customFormat="1" ht="15" x14ac:dyDescent="0.25">
      <c r="A159" s="48"/>
      <c r="B159" s="49"/>
      <c r="C159" s="375" t="s">
        <v>65</v>
      </c>
      <c r="D159" s="375"/>
      <c r="E159" s="375"/>
      <c r="F159" s="59"/>
      <c r="G159" s="60"/>
      <c r="H159" s="60"/>
      <c r="I159" s="60"/>
      <c r="J159" s="61">
        <v>920.4</v>
      </c>
      <c r="K159" s="60"/>
      <c r="L159" s="61">
        <v>23.29</v>
      </c>
      <c r="M159" s="60"/>
      <c r="N159" s="62"/>
      <c r="AF159" s="39"/>
      <c r="AG159" s="47"/>
      <c r="AH159" s="47"/>
      <c r="AM159" s="3" t="s">
        <v>65</v>
      </c>
      <c r="AN159" s="47"/>
    </row>
    <row r="160" spans="1:40" s="4" customFormat="1" ht="15" x14ac:dyDescent="0.25">
      <c r="A160" s="56"/>
      <c r="B160" s="49"/>
      <c r="C160" s="372" t="s">
        <v>66</v>
      </c>
      <c r="D160" s="372"/>
      <c r="E160" s="372"/>
      <c r="F160" s="51"/>
      <c r="G160" s="52"/>
      <c r="H160" s="52"/>
      <c r="I160" s="52"/>
      <c r="J160" s="57"/>
      <c r="K160" s="52"/>
      <c r="L160" s="53">
        <v>23.29</v>
      </c>
      <c r="M160" s="52"/>
      <c r="N160" s="64">
        <v>814.22</v>
      </c>
      <c r="AF160" s="39"/>
      <c r="AG160" s="47"/>
      <c r="AH160" s="47"/>
      <c r="AL160" s="3" t="s">
        <v>66</v>
      </c>
      <c r="AN160" s="47"/>
    </row>
    <row r="161" spans="1:40" s="4" customFormat="1" ht="23.25" x14ac:dyDescent="0.25">
      <c r="A161" s="56"/>
      <c r="B161" s="49" t="s">
        <v>647</v>
      </c>
      <c r="C161" s="372" t="s">
        <v>648</v>
      </c>
      <c r="D161" s="372"/>
      <c r="E161" s="372"/>
      <c r="F161" s="51" t="s">
        <v>69</v>
      </c>
      <c r="G161" s="63">
        <v>89</v>
      </c>
      <c r="H161" s="52"/>
      <c r="I161" s="63">
        <v>89</v>
      </c>
      <c r="J161" s="57"/>
      <c r="K161" s="52"/>
      <c r="L161" s="53">
        <v>20.73</v>
      </c>
      <c r="M161" s="52"/>
      <c r="N161" s="64">
        <v>724.66</v>
      </c>
      <c r="AF161" s="39"/>
      <c r="AG161" s="47"/>
      <c r="AH161" s="47"/>
      <c r="AL161" s="3" t="s">
        <v>648</v>
      </c>
      <c r="AN161" s="47"/>
    </row>
    <row r="162" spans="1:40" s="4" customFormat="1" ht="23.25" x14ac:dyDescent="0.25">
      <c r="A162" s="56"/>
      <c r="B162" s="49" t="s">
        <v>649</v>
      </c>
      <c r="C162" s="372" t="s">
        <v>650</v>
      </c>
      <c r="D162" s="372"/>
      <c r="E162" s="372"/>
      <c r="F162" s="51" t="s">
        <v>69</v>
      </c>
      <c r="G162" s="63">
        <v>40</v>
      </c>
      <c r="H162" s="52"/>
      <c r="I162" s="63">
        <v>40</v>
      </c>
      <c r="J162" s="57"/>
      <c r="K162" s="52"/>
      <c r="L162" s="53">
        <v>9.32</v>
      </c>
      <c r="M162" s="52"/>
      <c r="N162" s="64">
        <v>325.69</v>
      </c>
      <c r="AF162" s="39"/>
      <c r="AG162" s="47"/>
      <c r="AH162" s="47"/>
      <c r="AL162" s="3" t="s">
        <v>650</v>
      </c>
      <c r="AN162" s="47"/>
    </row>
    <row r="163" spans="1:40" s="4" customFormat="1" ht="15" x14ac:dyDescent="0.25">
      <c r="A163" s="65"/>
      <c r="B163" s="66"/>
      <c r="C163" s="374" t="s">
        <v>72</v>
      </c>
      <c r="D163" s="374"/>
      <c r="E163" s="374"/>
      <c r="F163" s="42"/>
      <c r="G163" s="43"/>
      <c r="H163" s="43"/>
      <c r="I163" s="43"/>
      <c r="J163" s="45"/>
      <c r="K163" s="43"/>
      <c r="L163" s="67">
        <v>53.34</v>
      </c>
      <c r="M163" s="60"/>
      <c r="N163" s="46"/>
      <c r="AF163" s="39"/>
      <c r="AG163" s="47"/>
      <c r="AH163" s="47"/>
      <c r="AN163" s="47" t="s">
        <v>72</v>
      </c>
    </row>
    <row r="164" spans="1:40" s="4" customFormat="1" ht="15" x14ac:dyDescent="0.25">
      <c r="A164" s="381" t="s">
        <v>3324</v>
      </c>
      <c r="B164" s="382"/>
      <c r="C164" s="382"/>
      <c r="D164" s="382"/>
      <c r="E164" s="382"/>
      <c r="F164" s="382"/>
      <c r="G164" s="382"/>
      <c r="H164" s="382"/>
      <c r="I164" s="382"/>
      <c r="J164" s="382"/>
      <c r="K164" s="382"/>
      <c r="L164" s="382"/>
      <c r="M164" s="382"/>
      <c r="N164" s="383"/>
      <c r="AF164" s="39"/>
      <c r="AG164" s="47" t="s">
        <v>3324</v>
      </c>
      <c r="AH164" s="47"/>
      <c r="AN164" s="47"/>
    </row>
    <row r="165" spans="1:40" s="4" customFormat="1" ht="23.25" x14ac:dyDescent="0.25">
      <c r="A165" s="40" t="s">
        <v>272</v>
      </c>
      <c r="B165" s="41" t="s">
        <v>3325</v>
      </c>
      <c r="C165" s="374" t="s">
        <v>3326</v>
      </c>
      <c r="D165" s="374"/>
      <c r="E165" s="374"/>
      <c r="F165" s="42" t="s">
        <v>171</v>
      </c>
      <c r="G165" s="43">
        <v>2.633</v>
      </c>
      <c r="H165" s="44">
        <v>1</v>
      </c>
      <c r="I165" s="116">
        <v>2.633</v>
      </c>
      <c r="J165" s="45"/>
      <c r="K165" s="43"/>
      <c r="L165" s="45"/>
      <c r="M165" s="43"/>
      <c r="N165" s="46"/>
      <c r="AF165" s="39"/>
      <c r="AG165" s="47"/>
      <c r="AH165" s="47" t="s">
        <v>3326</v>
      </c>
      <c r="AN165" s="47"/>
    </row>
    <row r="166" spans="1:40" s="4" customFormat="1" ht="15" x14ac:dyDescent="0.25">
      <c r="A166" s="69"/>
      <c r="B166" s="50"/>
      <c r="C166" s="372" t="s">
        <v>3327</v>
      </c>
      <c r="D166" s="372"/>
      <c r="E166" s="372"/>
      <c r="F166" s="372"/>
      <c r="G166" s="372"/>
      <c r="H166" s="372"/>
      <c r="I166" s="372"/>
      <c r="J166" s="372"/>
      <c r="K166" s="372"/>
      <c r="L166" s="372"/>
      <c r="M166" s="372"/>
      <c r="N166" s="377"/>
      <c r="AF166" s="39"/>
      <c r="AG166" s="47"/>
      <c r="AH166" s="47"/>
      <c r="AI166" s="3" t="s">
        <v>3327</v>
      </c>
      <c r="AN166" s="47"/>
    </row>
    <row r="167" spans="1:40" s="4" customFormat="1" ht="22.5" x14ac:dyDescent="0.25">
      <c r="A167" s="103"/>
      <c r="B167" s="49" t="s">
        <v>217</v>
      </c>
      <c r="C167" s="368" t="s">
        <v>218</v>
      </c>
      <c r="D167" s="368"/>
      <c r="E167" s="368"/>
      <c r="F167" s="368"/>
      <c r="G167" s="368"/>
      <c r="H167" s="368"/>
      <c r="I167" s="368"/>
      <c r="J167" s="368"/>
      <c r="K167" s="368"/>
      <c r="L167" s="368"/>
      <c r="M167" s="368"/>
      <c r="N167" s="376"/>
      <c r="AF167" s="39"/>
      <c r="AG167" s="47"/>
      <c r="AH167" s="47"/>
      <c r="AJ167" s="3" t="s">
        <v>218</v>
      </c>
      <c r="AN167" s="47"/>
    </row>
    <row r="168" spans="1:40" s="4" customFormat="1" ht="15" x14ac:dyDescent="0.25">
      <c r="A168" s="48"/>
      <c r="B168" s="49" t="s">
        <v>58</v>
      </c>
      <c r="C168" s="372" t="s">
        <v>62</v>
      </c>
      <c r="D168" s="372"/>
      <c r="E168" s="372"/>
      <c r="F168" s="51"/>
      <c r="G168" s="52"/>
      <c r="H168" s="52"/>
      <c r="I168" s="52"/>
      <c r="J168" s="107">
        <v>1265.3800000000001</v>
      </c>
      <c r="K168" s="54">
        <v>1.1499999999999999</v>
      </c>
      <c r="L168" s="107">
        <v>3831.51</v>
      </c>
      <c r="M168" s="54">
        <v>34.96</v>
      </c>
      <c r="N168" s="55">
        <v>133949.59</v>
      </c>
      <c r="AF168" s="39"/>
      <c r="AG168" s="47"/>
      <c r="AH168" s="47"/>
      <c r="AK168" s="3" t="s">
        <v>62</v>
      </c>
      <c r="AN168" s="47"/>
    </row>
    <row r="169" spans="1:40" s="4" customFormat="1" ht="15" x14ac:dyDescent="0.25">
      <c r="A169" s="48"/>
      <c r="B169" s="49" t="s">
        <v>73</v>
      </c>
      <c r="C169" s="372" t="s">
        <v>175</v>
      </c>
      <c r="D169" s="372"/>
      <c r="E169" s="372"/>
      <c r="F169" s="51"/>
      <c r="G169" s="52"/>
      <c r="H169" s="52"/>
      <c r="I169" s="52"/>
      <c r="J169" s="53">
        <v>434.55</v>
      </c>
      <c r="K169" s="54">
        <v>1.1499999999999999</v>
      </c>
      <c r="L169" s="107">
        <v>1315.8</v>
      </c>
      <c r="M169" s="52"/>
      <c r="N169" s="58"/>
      <c r="AF169" s="39"/>
      <c r="AG169" s="47"/>
      <c r="AH169" s="47"/>
      <c r="AK169" s="3" t="s">
        <v>175</v>
      </c>
      <c r="AN169" s="47"/>
    </row>
    <row r="170" spans="1:40" s="4" customFormat="1" ht="15" x14ac:dyDescent="0.25">
      <c r="A170" s="48"/>
      <c r="B170" s="49" t="s">
        <v>78</v>
      </c>
      <c r="C170" s="372" t="s">
        <v>176</v>
      </c>
      <c r="D170" s="372"/>
      <c r="E170" s="372"/>
      <c r="F170" s="51"/>
      <c r="G170" s="52"/>
      <c r="H170" s="52"/>
      <c r="I170" s="52"/>
      <c r="J170" s="53">
        <v>49.3</v>
      </c>
      <c r="K170" s="54">
        <v>1.1499999999999999</v>
      </c>
      <c r="L170" s="53">
        <v>149.28</v>
      </c>
      <c r="M170" s="54">
        <v>34.96</v>
      </c>
      <c r="N170" s="55">
        <v>5218.83</v>
      </c>
      <c r="AF170" s="39"/>
      <c r="AG170" s="47"/>
      <c r="AH170" s="47"/>
      <c r="AK170" s="3" t="s">
        <v>176</v>
      </c>
      <c r="AN170" s="47"/>
    </row>
    <row r="171" spans="1:40" s="4" customFormat="1" ht="15" x14ac:dyDescent="0.25">
      <c r="A171" s="56"/>
      <c r="B171" s="49"/>
      <c r="C171" s="372" t="s">
        <v>63</v>
      </c>
      <c r="D171" s="372"/>
      <c r="E171" s="372"/>
      <c r="F171" s="51" t="s">
        <v>64</v>
      </c>
      <c r="G171" s="63">
        <v>151</v>
      </c>
      <c r="H171" s="54">
        <v>1.1499999999999999</v>
      </c>
      <c r="I171" s="114">
        <v>457.22045000000003</v>
      </c>
      <c r="J171" s="57"/>
      <c r="K171" s="52"/>
      <c r="L171" s="57"/>
      <c r="M171" s="52"/>
      <c r="N171" s="58"/>
      <c r="AF171" s="39"/>
      <c r="AG171" s="47"/>
      <c r="AH171" s="47"/>
      <c r="AL171" s="3" t="s">
        <v>63</v>
      </c>
      <c r="AN171" s="47"/>
    </row>
    <row r="172" spans="1:40" s="4" customFormat="1" ht="15" x14ac:dyDescent="0.25">
      <c r="A172" s="56"/>
      <c r="B172" s="49"/>
      <c r="C172" s="372" t="s">
        <v>178</v>
      </c>
      <c r="D172" s="372"/>
      <c r="E172" s="372"/>
      <c r="F172" s="51" t="s">
        <v>64</v>
      </c>
      <c r="G172" s="54">
        <v>4.25</v>
      </c>
      <c r="H172" s="54">
        <v>1.1499999999999999</v>
      </c>
      <c r="I172" s="111">
        <v>12.8687875</v>
      </c>
      <c r="J172" s="57"/>
      <c r="K172" s="52"/>
      <c r="L172" s="57"/>
      <c r="M172" s="52"/>
      <c r="N172" s="58"/>
      <c r="AF172" s="39"/>
      <c r="AG172" s="47"/>
      <c r="AH172" s="47"/>
      <c r="AL172" s="3" t="s">
        <v>178</v>
      </c>
      <c r="AN172" s="47"/>
    </row>
    <row r="173" spans="1:40" s="4" customFormat="1" ht="15" x14ac:dyDescent="0.25">
      <c r="A173" s="48"/>
      <c r="B173" s="49"/>
      <c r="C173" s="375" t="s">
        <v>65</v>
      </c>
      <c r="D173" s="375"/>
      <c r="E173" s="375"/>
      <c r="F173" s="59"/>
      <c r="G173" s="60"/>
      <c r="H173" s="60"/>
      <c r="I173" s="60"/>
      <c r="J173" s="108">
        <v>1699.93</v>
      </c>
      <c r="K173" s="60"/>
      <c r="L173" s="108">
        <v>5147.3100000000004</v>
      </c>
      <c r="M173" s="60"/>
      <c r="N173" s="62"/>
      <c r="AF173" s="39"/>
      <c r="AG173" s="47"/>
      <c r="AH173" s="47"/>
      <c r="AM173" s="3" t="s">
        <v>65</v>
      </c>
      <c r="AN173" s="47"/>
    </row>
    <row r="174" spans="1:40" s="4" customFormat="1" ht="15" x14ac:dyDescent="0.25">
      <c r="A174" s="56"/>
      <c r="B174" s="49"/>
      <c r="C174" s="372" t="s">
        <v>66</v>
      </c>
      <c r="D174" s="372"/>
      <c r="E174" s="372"/>
      <c r="F174" s="51"/>
      <c r="G174" s="52"/>
      <c r="H174" s="52"/>
      <c r="I174" s="52"/>
      <c r="J174" s="57"/>
      <c r="K174" s="52"/>
      <c r="L174" s="107">
        <v>3980.79</v>
      </c>
      <c r="M174" s="52"/>
      <c r="N174" s="55">
        <v>139168.42000000001</v>
      </c>
      <c r="AF174" s="39"/>
      <c r="AG174" s="47"/>
      <c r="AH174" s="47"/>
      <c r="AL174" s="3" t="s">
        <v>66</v>
      </c>
      <c r="AN174" s="47"/>
    </row>
    <row r="175" spans="1:40" s="4" customFormat="1" ht="15" x14ac:dyDescent="0.25">
      <c r="A175" s="56"/>
      <c r="B175" s="49" t="s">
        <v>3328</v>
      </c>
      <c r="C175" s="372" t="s">
        <v>3329</v>
      </c>
      <c r="D175" s="372"/>
      <c r="E175" s="372"/>
      <c r="F175" s="51" t="s">
        <v>69</v>
      </c>
      <c r="G175" s="63">
        <v>106</v>
      </c>
      <c r="H175" s="52"/>
      <c r="I175" s="63">
        <v>106</v>
      </c>
      <c r="J175" s="57"/>
      <c r="K175" s="52"/>
      <c r="L175" s="107">
        <v>4219.6400000000003</v>
      </c>
      <c r="M175" s="52"/>
      <c r="N175" s="55">
        <v>147518.53</v>
      </c>
      <c r="AF175" s="39"/>
      <c r="AG175" s="47"/>
      <c r="AH175" s="47"/>
      <c r="AL175" s="3" t="s">
        <v>3329</v>
      </c>
      <c r="AN175" s="47"/>
    </row>
    <row r="176" spans="1:40" s="4" customFormat="1" ht="15" x14ac:dyDescent="0.25">
      <c r="A176" s="56"/>
      <c r="B176" s="49" t="s">
        <v>3330</v>
      </c>
      <c r="C176" s="372" t="s">
        <v>3331</v>
      </c>
      <c r="D176" s="372"/>
      <c r="E176" s="372"/>
      <c r="F176" s="51" t="s">
        <v>69</v>
      </c>
      <c r="G176" s="63">
        <v>56</v>
      </c>
      <c r="H176" s="52"/>
      <c r="I176" s="63">
        <v>56</v>
      </c>
      <c r="J176" s="57"/>
      <c r="K176" s="52"/>
      <c r="L176" s="107">
        <v>2229.2399999999998</v>
      </c>
      <c r="M176" s="52"/>
      <c r="N176" s="55">
        <v>77934.320000000007</v>
      </c>
      <c r="AF176" s="39"/>
      <c r="AG176" s="47"/>
      <c r="AH176" s="47"/>
      <c r="AL176" s="3" t="s">
        <v>3331</v>
      </c>
      <c r="AN176" s="47"/>
    </row>
    <row r="177" spans="1:40" s="4" customFormat="1" ht="15" x14ac:dyDescent="0.25">
      <c r="A177" s="65"/>
      <c r="B177" s="66"/>
      <c r="C177" s="374" t="s">
        <v>72</v>
      </c>
      <c r="D177" s="374"/>
      <c r="E177" s="374"/>
      <c r="F177" s="42"/>
      <c r="G177" s="43"/>
      <c r="H177" s="43"/>
      <c r="I177" s="43"/>
      <c r="J177" s="45"/>
      <c r="K177" s="43"/>
      <c r="L177" s="105">
        <v>11596.19</v>
      </c>
      <c r="M177" s="60"/>
      <c r="N177" s="46"/>
      <c r="AF177" s="39"/>
      <c r="AG177" s="47"/>
      <c r="AH177" s="47"/>
      <c r="AN177" s="47" t="s">
        <v>72</v>
      </c>
    </row>
    <row r="178" spans="1:40" s="4" customFormat="1" ht="15" x14ac:dyDescent="0.25">
      <c r="A178" s="40" t="s">
        <v>276</v>
      </c>
      <c r="B178" s="41" t="s">
        <v>3332</v>
      </c>
      <c r="C178" s="374" t="s">
        <v>3333</v>
      </c>
      <c r="D178" s="374"/>
      <c r="E178" s="374"/>
      <c r="F178" s="42" t="s">
        <v>185</v>
      </c>
      <c r="G178" s="43">
        <v>313.327</v>
      </c>
      <c r="H178" s="44">
        <v>1</v>
      </c>
      <c r="I178" s="116">
        <v>313.327</v>
      </c>
      <c r="J178" s="67">
        <v>74.3</v>
      </c>
      <c r="K178" s="43"/>
      <c r="L178" s="105">
        <v>23280.2</v>
      </c>
      <c r="M178" s="43"/>
      <c r="N178" s="46"/>
      <c r="AF178" s="39"/>
      <c r="AG178" s="47"/>
      <c r="AH178" s="47" t="s">
        <v>3333</v>
      </c>
      <c r="AN178" s="47"/>
    </row>
    <row r="179" spans="1:40" s="4" customFormat="1" ht="15" x14ac:dyDescent="0.25">
      <c r="A179" s="65"/>
      <c r="B179" s="66"/>
      <c r="C179" s="374" t="s">
        <v>72</v>
      </c>
      <c r="D179" s="374"/>
      <c r="E179" s="374"/>
      <c r="F179" s="42"/>
      <c r="G179" s="43"/>
      <c r="H179" s="43"/>
      <c r="I179" s="43"/>
      <c r="J179" s="45"/>
      <c r="K179" s="43"/>
      <c r="L179" s="105">
        <v>23280.2</v>
      </c>
      <c r="M179" s="60"/>
      <c r="N179" s="46"/>
      <c r="AF179" s="39"/>
      <c r="AG179" s="47"/>
      <c r="AH179" s="47"/>
      <c r="AN179" s="47" t="s">
        <v>72</v>
      </c>
    </row>
    <row r="180" spans="1:40" s="4" customFormat="1" ht="23.25" x14ac:dyDescent="0.25">
      <c r="A180" s="40" t="s">
        <v>280</v>
      </c>
      <c r="B180" s="41" t="s">
        <v>3334</v>
      </c>
      <c r="C180" s="374" t="s">
        <v>3335</v>
      </c>
      <c r="D180" s="374"/>
      <c r="E180" s="374"/>
      <c r="F180" s="42" t="s">
        <v>171</v>
      </c>
      <c r="G180" s="43">
        <v>0.38349</v>
      </c>
      <c r="H180" s="44">
        <v>1</v>
      </c>
      <c r="I180" s="118">
        <v>0.38349</v>
      </c>
      <c r="J180" s="45"/>
      <c r="K180" s="43"/>
      <c r="L180" s="45"/>
      <c r="M180" s="43"/>
      <c r="N180" s="46"/>
      <c r="AF180" s="39"/>
      <c r="AG180" s="47"/>
      <c r="AH180" s="47" t="s">
        <v>3335</v>
      </c>
      <c r="AN180" s="47"/>
    </row>
    <row r="181" spans="1:40" s="4" customFormat="1" ht="15" x14ac:dyDescent="0.25">
      <c r="A181" s="69"/>
      <c r="B181" s="50"/>
      <c r="C181" s="372" t="s">
        <v>3336</v>
      </c>
      <c r="D181" s="372"/>
      <c r="E181" s="372"/>
      <c r="F181" s="372"/>
      <c r="G181" s="372"/>
      <c r="H181" s="372"/>
      <c r="I181" s="372"/>
      <c r="J181" s="372"/>
      <c r="K181" s="372"/>
      <c r="L181" s="372"/>
      <c r="M181" s="372"/>
      <c r="N181" s="377"/>
      <c r="AF181" s="39"/>
      <c r="AG181" s="47"/>
      <c r="AH181" s="47"/>
      <c r="AI181" s="3" t="s">
        <v>3336</v>
      </c>
      <c r="AN181" s="47"/>
    </row>
    <row r="182" spans="1:40" s="4" customFormat="1" ht="22.5" x14ac:dyDescent="0.25">
      <c r="A182" s="103"/>
      <c r="B182" s="49" t="s">
        <v>217</v>
      </c>
      <c r="C182" s="368" t="s">
        <v>218</v>
      </c>
      <c r="D182" s="368"/>
      <c r="E182" s="368"/>
      <c r="F182" s="368"/>
      <c r="G182" s="368"/>
      <c r="H182" s="368"/>
      <c r="I182" s="368"/>
      <c r="J182" s="368"/>
      <c r="K182" s="368"/>
      <c r="L182" s="368"/>
      <c r="M182" s="368"/>
      <c r="N182" s="376"/>
      <c r="AF182" s="39"/>
      <c r="AG182" s="47"/>
      <c r="AH182" s="47"/>
      <c r="AJ182" s="3" t="s">
        <v>218</v>
      </c>
      <c r="AN182" s="47"/>
    </row>
    <row r="183" spans="1:40" s="4" customFormat="1" ht="15" x14ac:dyDescent="0.25">
      <c r="A183" s="48"/>
      <c r="B183" s="49" t="s">
        <v>58</v>
      </c>
      <c r="C183" s="372" t="s">
        <v>62</v>
      </c>
      <c r="D183" s="372"/>
      <c r="E183" s="372"/>
      <c r="F183" s="51"/>
      <c r="G183" s="52"/>
      <c r="H183" s="52"/>
      <c r="I183" s="52"/>
      <c r="J183" s="107">
        <v>1050.6600000000001</v>
      </c>
      <c r="K183" s="54">
        <v>1.1499999999999999</v>
      </c>
      <c r="L183" s="53">
        <v>463.36</v>
      </c>
      <c r="M183" s="54">
        <v>34.96</v>
      </c>
      <c r="N183" s="55">
        <v>16199.07</v>
      </c>
      <c r="AF183" s="39"/>
      <c r="AG183" s="47"/>
      <c r="AH183" s="47"/>
      <c r="AK183" s="3" t="s">
        <v>62</v>
      </c>
      <c r="AN183" s="47"/>
    </row>
    <row r="184" spans="1:40" s="4" customFormat="1" ht="15" x14ac:dyDescent="0.25">
      <c r="A184" s="48"/>
      <c r="B184" s="49" t="s">
        <v>73</v>
      </c>
      <c r="C184" s="372" t="s">
        <v>175</v>
      </c>
      <c r="D184" s="372"/>
      <c r="E184" s="372"/>
      <c r="F184" s="51"/>
      <c r="G184" s="52"/>
      <c r="H184" s="52"/>
      <c r="I184" s="52"/>
      <c r="J184" s="53">
        <v>302.27</v>
      </c>
      <c r="K184" s="54">
        <v>1.1499999999999999</v>
      </c>
      <c r="L184" s="53">
        <v>133.31</v>
      </c>
      <c r="M184" s="52"/>
      <c r="N184" s="58"/>
      <c r="AF184" s="39"/>
      <c r="AG184" s="47"/>
      <c r="AH184" s="47"/>
      <c r="AK184" s="3" t="s">
        <v>175</v>
      </c>
      <c r="AN184" s="47"/>
    </row>
    <row r="185" spans="1:40" s="4" customFormat="1" ht="15" x14ac:dyDescent="0.25">
      <c r="A185" s="48"/>
      <c r="B185" s="49" t="s">
        <v>78</v>
      </c>
      <c r="C185" s="372" t="s">
        <v>176</v>
      </c>
      <c r="D185" s="372"/>
      <c r="E185" s="372"/>
      <c r="F185" s="51"/>
      <c r="G185" s="52"/>
      <c r="H185" s="52"/>
      <c r="I185" s="52"/>
      <c r="J185" s="53">
        <v>53.36</v>
      </c>
      <c r="K185" s="54">
        <v>1.1499999999999999</v>
      </c>
      <c r="L185" s="53">
        <v>23.53</v>
      </c>
      <c r="M185" s="54">
        <v>34.96</v>
      </c>
      <c r="N185" s="64">
        <v>822.61</v>
      </c>
      <c r="AF185" s="39"/>
      <c r="AG185" s="47"/>
      <c r="AH185" s="47"/>
      <c r="AK185" s="3" t="s">
        <v>176</v>
      </c>
      <c r="AN185" s="47"/>
    </row>
    <row r="186" spans="1:40" s="4" customFormat="1" ht="15" x14ac:dyDescent="0.25">
      <c r="A186" s="56"/>
      <c r="B186" s="49"/>
      <c r="C186" s="372" t="s">
        <v>63</v>
      </c>
      <c r="D186" s="372"/>
      <c r="E186" s="372"/>
      <c r="F186" s="51" t="s">
        <v>64</v>
      </c>
      <c r="G186" s="104">
        <v>128.6</v>
      </c>
      <c r="H186" s="54">
        <v>1.1499999999999999</v>
      </c>
      <c r="I186" s="111">
        <v>56.714336099999997</v>
      </c>
      <c r="J186" s="57"/>
      <c r="K186" s="52"/>
      <c r="L186" s="57"/>
      <c r="M186" s="52"/>
      <c r="N186" s="58"/>
      <c r="AF186" s="39"/>
      <c r="AG186" s="47"/>
      <c r="AH186" s="47"/>
      <c r="AL186" s="3" t="s">
        <v>63</v>
      </c>
      <c r="AN186" s="47"/>
    </row>
    <row r="187" spans="1:40" s="4" customFormat="1" ht="15" x14ac:dyDescent="0.25">
      <c r="A187" s="56"/>
      <c r="B187" s="49"/>
      <c r="C187" s="372" t="s">
        <v>178</v>
      </c>
      <c r="D187" s="372"/>
      <c r="E187" s="372"/>
      <c r="F187" s="51" t="s">
        <v>64</v>
      </c>
      <c r="G187" s="104">
        <v>4.5999999999999996</v>
      </c>
      <c r="H187" s="54">
        <v>1.1499999999999999</v>
      </c>
      <c r="I187" s="111">
        <v>2.0286621</v>
      </c>
      <c r="J187" s="57"/>
      <c r="K187" s="52"/>
      <c r="L187" s="57"/>
      <c r="M187" s="52"/>
      <c r="N187" s="58"/>
      <c r="AF187" s="39"/>
      <c r="AG187" s="47"/>
      <c r="AH187" s="47"/>
      <c r="AL187" s="3" t="s">
        <v>178</v>
      </c>
      <c r="AN187" s="47"/>
    </row>
    <row r="188" spans="1:40" s="4" customFormat="1" ht="15" x14ac:dyDescent="0.25">
      <c r="A188" s="48"/>
      <c r="B188" s="49"/>
      <c r="C188" s="375" t="s">
        <v>65</v>
      </c>
      <c r="D188" s="375"/>
      <c r="E188" s="375"/>
      <c r="F188" s="59"/>
      <c r="G188" s="60"/>
      <c r="H188" s="60"/>
      <c r="I188" s="60"/>
      <c r="J188" s="108">
        <v>1352.93</v>
      </c>
      <c r="K188" s="60"/>
      <c r="L188" s="61">
        <v>596.66999999999996</v>
      </c>
      <c r="M188" s="60"/>
      <c r="N188" s="62"/>
      <c r="AF188" s="39"/>
      <c r="AG188" s="47"/>
      <c r="AH188" s="47"/>
      <c r="AM188" s="3" t="s">
        <v>65</v>
      </c>
      <c r="AN188" s="47"/>
    </row>
    <row r="189" spans="1:40" s="4" customFormat="1" ht="15" x14ac:dyDescent="0.25">
      <c r="A189" s="56"/>
      <c r="B189" s="49"/>
      <c r="C189" s="372" t="s">
        <v>66</v>
      </c>
      <c r="D189" s="372"/>
      <c r="E189" s="372"/>
      <c r="F189" s="51"/>
      <c r="G189" s="52"/>
      <c r="H189" s="52"/>
      <c r="I189" s="52"/>
      <c r="J189" s="57"/>
      <c r="K189" s="52"/>
      <c r="L189" s="53">
        <v>486.89</v>
      </c>
      <c r="M189" s="52"/>
      <c r="N189" s="55">
        <v>17021.68</v>
      </c>
      <c r="AF189" s="39"/>
      <c r="AG189" s="47"/>
      <c r="AH189" s="47"/>
      <c r="AL189" s="3" t="s">
        <v>66</v>
      </c>
      <c r="AN189" s="47"/>
    </row>
    <row r="190" spans="1:40" s="4" customFormat="1" ht="15" x14ac:dyDescent="0.25">
      <c r="A190" s="56"/>
      <c r="B190" s="49" t="s">
        <v>179</v>
      </c>
      <c r="C190" s="372" t="s">
        <v>180</v>
      </c>
      <c r="D190" s="372"/>
      <c r="E190" s="372"/>
      <c r="F190" s="51" t="s">
        <v>69</v>
      </c>
      <c r="G190" s="63">
        <v>147</v>
      </c>
      <c r="H190" s="52"/>
      <c r="I190" s="63">
        <v>147</v>
      </c>
      <c r="J190" s="57"/>
      <c r="K190" s="52"/>
      <c r="L190" s="53">
        <v>715.73</v>
      </c>
      <c r="M190" s="52"/>
      <c r="N190" s="55">
        <v>25021.87</v>
      </c>
      <c r="AF190" s="39"/>
      <c r="AG190" s="47"/>
      <c r="AH190" s="47"/>
      <c r="AL190" s="3" t="s">
        <v>180</v>
      </c>
      <c r="AN190" s="47"/>
    </row>
    <row r="191" spans="1:40" s="4" customFormat="1" ht="15" x14ac:dyDescent="0.25">
      <c r="A191" s="56"/>
      <c r="B191" s="49" t="s">
        <v>181</v>
      </c>
      <c r="C191" s="372" t="s">
        <v>182</v>
      </c>
      <c r="D191" s="372"/>
      <c r="E191" s="372"/>
      <c r="F191" s="51" t="s">
        <v>69</v>
      </c>
      <c r="G191" s="63">
        <v>134</v>
      </c>
      <c r="H191" s="52"/>
      <c r="I191" s="63">
        <v>134</v>
      </c>
      <c r="J191" s="57"/>
      <c r="K191" s="52"/>
      <c r="L191" s="53">
        <v>652.42999999999995</v>
      </c>
      <c r="M191" s="52"/>
      <c r="N191" s="55">
        <v>22809.05</v>
      </c>
      <c r="AF191" s="39"/>
      <c r="AG191" s="47"/>
      <c r="AH191" s="47"/>
      <c r="AL191" s="3" t="s">
        <v>182</v>
      </c>
      <c r="AN191" s="47"/>
    </row>
    <row r="192" spans="1:40" s="4" customFormat="1" ht="15" x14ac:dyDescent="0.25">
      <c r="A192" s="65"/>
      <c r="B192" s="66"/>
      <c r="C192" s="374" t="s">
        <v>72</v>
      </c>
      <c r="D192" s="374"/>
      <c r="E192" s="374"/>
      <c r="F192" s="42"/>
      <c r="G192" s="43"/>
      <c r="H192" s="43"/>
      <c r="I192" s="43"/>
      <c r="J192" s="45"/>
      <c r="K192" s="43"/>
      <c r="L192" s="105">
        <v>1964.83</v>
      </c>
      <c r="M192" s="60"/>
      <c r="N192" s="46"/>
      <c r="AF192" s="39"/>
      <c r="AG192" s="47"/>
      <c r="AH192" s="47"/>
      <c r="AN192" s="47" t="s">
        <v>72</v>
      </c>
    </row>
    <row r="193" spans="1:40" s="4" customFormat="1" ht="45.75" x14ac:dyDescent="0.25">
      <c r="A193" s="40" t="s">
        <v>282</v>
      </c>
      <c r="B193" s="41" t="s">
        <v>3337</v>
      </c>
      <c r="C193" s="374" t="s">
        <v>3338</v>
      </c>
      <c r="D193" s="374"/>
      <c r="E193" s="374"/>
      <c r="F193" s="42" t="s">
        <v>1570</v>
      </c>
      <c r="G193" s="43">
        <v>766.98</v>
      </c>
      <c r="H193" s="44">
        <v>1</v>
      </c>
      <c r="I193" s="68">
        <v>766.98</v>
      </c>
      <c r="J193" s="67">
        <v>477.19</v>
      </c>
      <c r="K193" s="43"/>
      <c r="L193" s="105">
        <v>42806.45</v>
      </c>
      <c r="M193" s="68">
        <v>8.5500000000000007</v>
      </c>
      <c r="N193" s="115">
        <v>365995.19</v>
      </c>
      <c r="AF193" s="39"/>
      <c r="AG193" s="47"/>
      <c r="AH193" s="47" t="s">
        <v>3338</v>
      </c>
      <c r="AN193" s="47"/>
    </row>
    <row r="194" spans="1:40" s="4" customFormat="1" ht="15" x14ac:dyDescent="0.25">
      <c r="A194" s="65"/>
      <c r="B194" s="66"/>
      <c r="C194" s="374" t="s">
        <v>72</v>
      </c>
      <c r="D194" s="374"/>
      <c r="E194" s="374"/>
      <c r="F194" s="42"/>
      <c r="G194" s="43"/>
      <c r="H194" s="43"/>
      <c r="I194" s="43"/>
      <c r="J194" s="45"/>
      <c r="K194" s="43"/>
      <c r="L194" s="105">
        <v>42806.45</v>
      </c>
      <c r="M194" s="60"/>
      <c r="N194" s="115">
        <v>365995.19</v>
      </c>
      <c r="AF194" s="39"/>
      <c r="AG194" s="47"/>
      <c r="AH194" s="47"/>
      <c r="AN194" s="47" t="s">
        <v>72</v>
      </c>
    </row>
    <row r="195" spans="1:40" s="4" customFormat="1" ht="23.25" x14ac:dyDescent="0.25">
      <c r="A195" s="40" t="s">
        <v>285</v>
      </c>
      <c r="B195" s="41" t="s">
        <v>3339</v>
      </c>
      <c r="C195" s="374" t="s">
        <v>3340</v>
      </c>
      <c r="D195" s="374"/>
      <c r="E195" s="374"/>
      <c r="F195" s="42" t="s">
        <v>171</v>
      </c>
      <c r="G195" s="43">
        <v>2.7031000000000001</v>
      </c>
      <c r="H195" s="44">
        <v>1</v>
      </c>
      <c r="I195" s="110">
        <v>2.7031000000000001</v>
      </c>
      <c r="J195" s="45"/>
      <c r="K195" s="43"/>
      <c r="L195" s="45"/>
      <c r="M195" s="43"/>
      <c r="N195" s="46"/>
      <c r="AF195" s="39"/>
      <c r="AG195" s="47"/>
      <c r="AH195" s="47" t="s">
        <v>3340</v>
      </c>
      <c r="AN195" s="47"/>
    </row>
    <row r="196" spans="1:40" s="4" customFormat="1" ht="15" x14ac:dyDescent="0.25">
      <c r="A196" s="69"/>
      <c r="B196" s="50"/>
      <c r="C196" s="372" t="s">
        <v>3341</v>
      </c>
      <c r="D196" s="372"/>
      <c r="E196" s="372"/>
      <c r="F196" s="372"/>
      <c r="G196" s="372"/>
      <c r="H196" s="372"/>
      <c r="I196" s="372"/>
      <c r="J196" s="372"/>
      <c r="K196" s="372"/>
      <c r="L196" s="372"/>
      <c r="M196" s="372"/>
      <c r="N196" s="377"/>
      <c r="AF196" s="39"/>
      <c r="AG196" s="47"/>
      <c r="AH196" s="47"/>
      <c r="AI196" s="3" t="s">
        <v>3341</v>
      </c>
      <c r="AN196" s="47"/>
    </row>
    <row r="197" spans="1:40" s="4" customFormat="1" ht="22.5" x14ac:dyDescent="0.25">
      <c r="A197" s="103"/>
      <c r="B197" s="49" t="s">
        <v>217</v>
      </c>
      <c r="C197" s="368" t="s">
        <v>218</v>
      </c>
      <c r="D197" s="368"/>
      <c r="E197" s="368"/>
      <c r="F197" s="368"/>
      <c r="G197" s="368"/>
      <c r="H197" s="368"/>
      <c r="I197" s="368"/>
      <c r="J197" s="368"/>
      <c r="K197" s="368"/>
      <c r="L197" s="368"/>
      <c r="M197" s="368"/>
      <c r="N197" s="376"/>
      <c r="AF197" s="39"/>
      <c r="AG197" s="47"/>
      <c r="AH197" s="47"/>
      <c r="AJ197" s="3" t="s">
        <v>218</v>
      </c>
      <c r="AN197" s="47"/>
    </row>
    <row r="198" spans="1:40" s="4" customFormat="1" ht="15" x14ac:dyDescent="0.25">
      <c r="A198" s="48"/>
      <c r="B198" s="49" t="s">
        <v>58</v>
      </c>
      <c r="C198" s="372" t="s">
        <v>62</v>
      </c>
      <c r="D198" s="372"/>
      <c r="E198" s="372"/>
      <c r="F198" s="51"/>
      <c r="G198" s="52"/>
      <c r="H198" s="52"/>
      <c r="I198" s="52"/>
      <c r="J198" s="107">
        <v>1726.28</v>
      </c>
      <c r="K198" s="54">
        <v>1.1499999999999999</v>
      </c>
      <c r="L198" s="107">
        <v>5366.25</v>
      </c>
      <c r="M198" s="54">
        <v>34.96</v>
      </c>
      <c r="N198" s="55">
        <v>187604.1</v>
      </c>
      <c r="AF198" s="39"/>
      <c r="AG198" s="47"/>
      <c r="AH198" s="47"/>
      <c r="AK198" s="3" t="s">
        <v>62</v>
      </c>
      <c r="AN198" s="47"/>
    </row>
    <row r="199" spans="1:40" s="4" customFormat="1" ht="15" x14ac:dyDescent="0.25">
      <c r="A199" s="48"/>
      <c r="B199" s="49" t="s">
        <v>73</v>
      </c>
      <c r="C199" s="372" t="s">
        <v>175</v>
      </c>
      <c r="D199" s="372"/>
      <c r="E199" s="372"/>
      <c r="F199" s="51"/>
      <c r="G199" s="52"/>
      <c r="H199" s="52"/>
      <c r="I199" s="52"/>
      <c r="J199" s="107">
        <v>3446.15</v>
      </c>
      <c r="K199" s="54">
        <v>1.1499999999999999</v>
      </c>
      <c r="L199" s="107">
        <v>10712.58</v>
      </c>
      <c r="M199" s="52"/>
      <c r="N199" s="58"/>
      <c r="AF199" s="39"/>
      <c r="AG199" s="47"/>
      <c r="AH199" s="47"/>
      <c r="AK199" s="3" t="s">
        <v>175</v>
      </c>
      <c r="AN199" s="47"/>
    </row>
    <row r="200" spans="1:40" s="4" customFormat="1" ht="15" x14ac:dyDescent="0.25">
      <c r="A200" s="48"/>
      <c r="B200" s="49" t="s">
        <v>78</v>
      </c>
      <c r="C200" s="372" t="s">
        <v>176</v>
      </c>
      <c r="D200" s="372"/>
      <c r="E200" s="372"/>
      <c r="F200" s="51"/>
      <c r="G200" s="52"/>
      <c r="H200" s="52"/>
      <c r="I200" s="52"/>
      <c r="J200" s="53">
        <v>197.73</v>
      </c>
      <c r="K200" s="54">
        <v>1.1499999999999999</v>
      </c>
      <c r="L200" s="53">
        <v>614.66</v>
      </c>
      <c r="M200" s="54">
        <v>34.96</v>
      </c>
      <c r="N200" s="55">
        <v>21488.51</v>
      </c>
      <c r="AF200" s="39"/>
      <c r="AG200" s="47"/>
      <c r="AH200" s="47"/>
      <c r="AK200" s="3" t="s">
        <v>176</v>
      </c>
      <c r="AN200" s="47"/>
    </row>
    <row r="201" spans="1:40" s="4" customFormat="1" ht="15" x14ac:dyDescent="0.25">
      <c r="A201" s="48"/>
      <c r="B201" s="49" t="s">
        <v>122</v>
      </c>
      <c r="C201" s="372" t="s">
        <v>177</v>
      </c>
      <c r="D201" s="372"/>
      <c r="E201" s="372"/>
      <c r="F201" s="51"/>
      <c r="G201" s="52"/>
      <c r="H201" s="52"/>
      <c r="I201" s="52"/>
      <c r="J201" s="53">
        <v>25.48</v>
      </c>
      <c r="K201" s="52"/>
      <c r="L201" s="53">
        <v>68.87</v>
      </c>
      <c r="M201" s="52"/>
      <c r="N201" s="58"/>
      <c r="AF201" s="39"/>
      <c r="AG201" s="47"/>
      <c r="AH201" s="47"/>
      <c r="AK201" s="3" t="s">
        <v>177</v>
      </c>
      <c r="AN201" s="47"/>
    </row>
    <row r="202" spans="1:40" s="4" customFormat="1" ht="15" x14ac:dyDescent="0.25">
      <c r="A202" s="56"/>
      <c r="B202" s="49"/>
      <c r="C202" s="372" t="s">
        <v>63</v>
      </c>
      <c r="D202" s="372"/>
      <c r="E202" s="372"/>
      <c r="F202" s="51" t="s">
        <v>64</v>
      </c>
      <c r="G202" s="63">
        <v>206</v>
      </c>
      <c r="H202" s="54">
        <v>1.1499999999999999</v>
      </c>
      <c r="I202" s="114">
        <v>640.36438999999996</v>
      </c>
      <c r="J202" s="57"/>
      <c r="K202" s="52"/>
      <c r="L202" s="57"/>
      <c r="M202" s="52"/>
      <c r="N202" s="58"/>
      <c r="AF202" s="39"/>
      <c r="AG202" s="47"/>
      <c r="AH202" s="47"/>
      <c r="AL202" s="3" t="s">
        <v>63</v>
      </c>
      <c r="AN202" s="47"/>
    </row>
    <row r="203" spans="1:40" s="4" customFormat="1" ht="15" x14ac:dyDescent="0.25">
      <c r="A203" s="56"/>
      <c r="B203" s="49"/>
      <c r="C203" s="372" t="s">
        <v>178</v>
      </c>
      <c r="D203" s="372"/>
      <c r="E203" s="372"/>
      <c r="F203" s="51" t="s">
        <v>64</v>
      </c>
      <c r="G203" s="54">
        <v>15.36</v>
      </c>
      <c r="H203" s="54">
        <v>1.1499999999999999</v>
      </c>
      <c r="I203" s="111">
        <v>47.747558400000003</v>
      </c>
      <c r="J203" s="57"/>
      <c r="K203" s="52"/>
      <c r="L203" s="57"/>
      <c r="M203" s="52"/>
      <c r="N203" s="58"/>
      <c r="AF203" s="39"/>
      <c r="AG203" s="47"/>
      <c r="AH203" s="47"/>
      <c r="AL203" s="3" t="s">
        <v>178</v>
      </c>
      <c r="AN203" s="47"/>
    </row>
    <row r="204" spans="1:40" s="4" customFormat="1" ht="15" x14ac:dyDescent="0.25">
      <c r="A204" s="48"/>
      <c r="B204" s="49"/>
      <c r="C204" s="375" t="s">
        <v>65</v>
      </c>
      <c r="D204" s="375"/>
      <c r="E204" s="375"/>
      <c r="F204" s="59"/>
      <c r="G204" s="60"/>
      <c r="H204" s="60"/>
      <c r="I204" s="60"/>
      <c r="J204" s="108">
        <v>5197.91</v>
      </c>
      <c r="K204" s="60"/>
      <c r="L204" s="108">
        <v>16147.7</v>
      </c>
      <c r="M204" s="60"/>
      <c r="N204" s="62"/>
      <c r="AF204" s="39"/>
      <c r="AG204" s="47"/>
      <c r="AH204" s="47"/>
      <c r="AM204" s="3" t="s">
        <v>65</v>
      </c>
      <c r="AN204" s="47"/>
    </row>
    <row r="205" spans="1:40" s="4" customFormat="1" ht="15" x14ac:dyDescent="0.25">
      <c r="A205" s="56"/>
      <c r="B205" s="49"/>
      <c r="C205" s="372" t="s">
        <v>66</v>
      </c>
      <c r="D205" s="372"/>
      <c r="E205" s="372"/>
      <c r="F205" s="51"/>
      <c r="G205" s="52"/>
      <c r="H205" s="52"/>
      <c r="I205" s="52"/>
      <c r="J205" s="57"/>
      <c r="K205" s="52"/>
      <c r="L205" s="107">
        <v>5980.91</v>
      </c>
      <c r="M205" s="52"/>
      <c r="N205" s="55">
        <v>209092.61</v>
      </c>
      <c r="AF205" s="39"/>
      <c r="AG205" s="47"/>
      <c r="AH205" s="47"/>
      <c r="AL205" s="3" t="s">
        <v>66</v>
      </c>
      <c r="AN205" s="47"/>
    </row>
    <row r="206" spans="1:40" s="4" customFormat="1" ht="15" x14ac:dyDescent="0.25">
      <c r="A206" s="56"/>
      <c r="B206" s="49" t="s">
        <v>3328</v>
      </c>
      <c r="C206" s="372" t="s">
        <v>3329</v>
      </c>
      <c r="D206" s="372"/>
      <c r="E206" s="372"/>
      <c r="F206" s="51" t="s">
        <v>69</v>
      </c>
      <c r="G206" s="63">
        <v>106</v>
      </c>
      <c r="H206" s="52"/>
      <c r="I206" s="63">
        <v>106</v>
      </c>
      <c r="J206" s="57"/>
      <c r="K206" s="52"/>
      <c r="L206" s="107">
        <v>6339.76</v>
      </c>
      <c r="M206" s="52"/>
      <c r="N206" s="55">
        <v>221638.17</v>
      </c>
      <c r="AF206" s="39"/>
      <c r="AG206" s="47"/>
      <c r="AH206" s="47"/>
      <c r="AL206" s="3" t="s">
        <v>3329</v>
      </c>
      <c r="AN206" s="47"/>
    </row>
    <row r="207" spans="1:40" s="4" customFormat="1" ht="15" x14ac:dyDescent="0.25">
      <c r="A207" s="56"/>
      <c r="B207" s="49" t="s">
        <v>3330</v>
      </c>
      <c r="C207" s="372" t="s">
        <v>3331</v>
      </c>
      <c r="D207" s="372"/>
      <c r="E207" s="372"/>
      <c r="F207" s="51" t="s">
        <v>69</v>
      </c>
      <c r="G207" s="63">
        <v>56</v>
      </c>
      <c r="H207" s="52"/>
      <c r="I207" s="63">
        <v>56</v>
      </c>
      <c r="J207" s="57"/>
      <c r="K207" s="52"/>
      <c r="L207" s="107">
        <v>3349.31</v>
      </c>
      <c r="M207" s="52"/>
      <c r="N207" s="55">
        <v>117091.86</v>
      </c>
      <c r="AF207" s="39"/>
      <c r="AG207" s="47"/>
      <c r="AH207" s="47"/>
      <c r="AL207" s="3" t="s">
        <v>3331</v>
      </c>
      <c r="AN207" s="47"/>
    </row>
    <row r="208" spans="1:40" s="4" customFormat="1" ht="15" x14ac:dyDescent="0.25">
      <c r="A208" s="65"/>
      <c r="B208" s="66"/>
      <c r="C208" s="374" t="s">
        <v>72</v>
      </c>
      <c r="D208" s="374"/>
      <c r="E208" s="374"/>
      <c r="F208" s="42"/>
      <c r="G208" s="43"/>
      <c r="H208" s="43"/>
      <c r="I208" s="43"/>
      <c r="J208" s="45"/>
      <c r="K208" s="43"/>
      <c r="L208" s="105">
        <v>25836.77</v>
      </c>
      <c r="M208" s="60"/>
      <c r="N208" s="46"/>
      <c r="AF208" s="39"/>
      <c r="AG208" s="47"/>
      <c r="AH208" s="47"/>
      <c r="AN208" s="47" t="s">
        <v>72</v>
      </c>
    </row>
    <row r="209" spans="1:40" s="4" customFormat="1" ht="34.5" x14ac:dyDescent="0.25">
      <c r="A209" s="40" t="s">
        <v>287</v>
      </c>
      <c r="B209" s="41" t="s">
        <v>3342</v>
      </c>
      <c r="C209" s="374" t="s">
        <v>3343</v>
      </c>
      <c r="D209" s="374"/>
      <c r="E209" s="374"/>
      <c r="F209" s="42" t="s">
        <v>185</v>
      </c>
      <c r="G209" s="43">
        <v>316.2627</v>
      </c>
      <c r="H209" s="44">
        <v>1</v>
      </c>
      <c r="I209" s="110">
        <v>316.2627</v>
      </c>
      <c r="J209" s="67">
        <v>196.81</v>
      </c>
      <c r="K209" s="43"/>
      <c r="L209" s="105">
        <v>62243.66</v>
      </c>
      <c r="M209" s="43"/>
      <c r="N209" s="46"/>
      <c r="AF209" s="39"/>
      <c r="AG209" s="47"/>
      <c r="AH209" s="47" t="s">
        <v>3343</v>
      </c>
      <c r="AN209" s="47"/>
    </row>
    <row r="210" spans="1:40" s="4" customFormat="1" ht="15" x14ac:dyDescent="0.25">
      <c r="A210" s="65"/>
      <c r="B210" s="66"/>
      <c r="C210" s="374" t="s">
        <v>72</v>
      </c>
      <c r="D210" s="374"/>
      <c r="E210" s="374"/>
      <c r="F210" s="42"/>
      <c r="G210" s="43"/>
      <c r="H210" s="43"/>
      <c r="I210" s="43"/>
      <c r="J210" s="45"/>
      <c r="K210" s="43"/>
      <c r="L210" s="105">
        <v>62243.66</v>
      </c>
      <c r="M210" s="60"/>
      <c r="N210" s="46"/>
      <c r="AF210" s="39"/>
      <c r="AG210" s="47"/>
      <c r="AH210" s="47"/>
      <c r="AN210" s="47" t="s">
        <v>72</v>
      </c>
    </row>
    <row r="211" spans="1:40" s="4" customFormat="1" ht="45.75" x14ac:dyDescent="0.25">
      <c r="A211" s="40" t="s">
        <v>289</v>
      </c>
      <c r="B211" s="41" t="s">
        <v>251</v>
      </c>
      <c r="C211" s="374" t="s">
        <v>3344</v>
      </c>
      <c r="D211" s="374"/>
      <c r="E211" s="374"/>
      <c r="F211" s="42" t="s">
        <v>171</v>
      </c>
      <c r="G211" s="43">
        <v>9.1999999999999998E-3</v>
      </c>
      <c r="H211" s="44">
        <v>1</v>
      </c>
      <c r="I211" s="110">
        <v>9.1999999999999998E-3</v>
      </c>
      <c r="J211" s="45"/>
      <c r="K211" s="43"/>
      <c r="L211" s="45"/>
      <c r="M211" s="43"/>
      <c r="N211" s="46"/>
      <c r="AF211" s="39"/>
      <c r="AG211" s="47"/>
      <c r="AH211" s="47" t="s">
        <v>3344</v>
      </c>
      <c r="AN211" s="47"/>
    </row>
    <row r="212" spans="1:40" s="4" customFormat="1" ht="15" x14ac:dyDescent="0.25">
      <c r="A212" s="69"/>
      <c r="B212" s="50"/>
      <c r="C212" s="372" t="s">
        <v>3345</v>
      </c>
      <c r="D212" s="372"/>
      <c r="E212" s="372"/>
      <c r="F212" s="372"/>
      <c r="G212" s="372"/>
      <c r="H212" s="372"/>
      <c r="I212" s="372"/>
      <c r="J212" s="372"/>
      <c r="K212" s="372"/>
      <c r="L212" s="372"/>
      <c r="M212" s="372"/>
      <c r="N212" s="377"/>
      <c r="AF212" s="39"/>
      <c r="AG212" s="47"/>
      <c r="AH212" s="47"/>
      <c r="AI212" s="3" t="s">
        <v>3345</v>
      </c>
      <c r="AN212" s="47"/>
    </row>
    <row r="213" spans="1:40" s="4" customFormat="1" ht="15" x14ac:dyDescent="0.25">
      <c r="A213" s="103"/>
      <c r="B213" s="49" t="s">
        <v>254</v>
      </c>
      <c r="C213" s="368" t="s">
        <v>255</v>
      </c>
      <c r="D213" s="368"/>
      <c r="E213" s="368"/>
      <c r="F213" s="368"/>
      <c r="G213" s="368"/>
      <c r="H213" s="368"/>
      <c r="I213" s="368"/>
      <c r="J213" s="368"/>
      <c r="K213" s="368"/>
      <c r="L213" s="368"/>
      <c r="M213" s="368"/>
      <c r="N213" s="376"/>
      <c r="AF213" s="39"/>
      <c r="AG213" s="47"/>
      <c r="AH213" s="47"/>
      <c r="AJ213" s="3" t="s">
        <v>255</v>
      </c>
      <c r="AN213" s="47"/>
    </row>
    <row r="214" spans="1:40" s="4" customFormat="1" ht="22.5" x14ac:dyDescent="0.25">
      <c r="A214" s="103"/>
      <c r="B214" s="49" t="s">
        <v>217</v>
      </c>
      <c r="C214" s="368" t="s">
        <v>218</v>
      </c>
      <c r="D214" s="368"/>
      <c r="E214" s="368"/>
      <c r="F214" s="368"/>
      <c r="G214" s="368"/>
      <c r="H214" s="368"/>
      <c r="I214" s="368"/>
      <c r="J214" s="368"/>
      <c r="K214" s="368"/>
      <c r="L214" s="368"/>
      <c r="M214" s="368"/>
      <c r="N214" s="376"/>
      <c r="AF214" s="39"/>
      <c r="AG214" s="47"/>
      <c r="AH214" s="47"/>
      <c r="AJ214" s="3" t="s">
        <v>218</v>
      </c>
      <c r="AN214" s="47"/>
    </row>
    <row r="215" spans="1:40" s="4" customFormat="1" ht="15" x14ac:dyDescent="0.25">
      <c r="A215" s="48"/>
      <c r="B215" s="49" t="s">
        <v>58</v>
      </c>
      <c r="C215" s="372" t="s">
        <v>62</v>
      </c>
      <c r="D215" s="372"/>
      <c r="E215" s="372"/>
      <c r="F215" s="51"/>
      <c r="G215" s="52"/>
      <c r="H215" s="52"/>
      <c r="I215" s="52"/>
      <c r="J215" s="53">
        <v>173.23</v>
      </c>
      <c r="K215" s="54">
        <v>1.1499999999999999</v>
      </c>
      <c r="L215" s="53">
        <v>1.83</v>
      </c>
      <c r="M215" s="54">
        <v>34.96</v>
      </c>
      <c r="N215" s="64">
        <v>63.98</v>
      </c>
      <c r="AF215" s="39"/>
      <c r="AG215" s="47"/>
      <c r="AH215" s="47"/>
      <c r="AK215" s="3" t="s">
        <v>62</v>
      </c>
      <c r="AN215" s="47"/>
    </row>
    <row r="216" spans="1:40" s="4" customFormat="1" ht="15" x14ac:dyDescent="0.25">
      <c r="A216" s="48"/>
      <c r="B216" s="49" t="s">
        <v>73</v>
      </c>
      <c r="C216" s="372" t="s">
        <v>175</v>
      </c>
      <c r="D216" s="372"/>
      <c r="E216" s="372"/>
      <c r="F216" s="51"/>
      <c r="G216" s="52"/>
      <c r="H216" s="52"/>
      <c r="I216" s="52"/>
      <c r="J216" s="107">
        <v>5268.76</v>
      </c>
      <c r="K216" s="70">
        <v>0.74750000000000005</v>
      </c>
      <c r="L216" s="53">
        <v>36.229999999999997</v>
      </c>
      <c r="M216" s="52"/>
      <c r="N216" s="58"/>
      <c r="AF216" s="39"/>
      <c r="AG216" s="47"/>
      <c r="AH216" s="47"/>
      <c r="AK216" s="3" t="s">
        <v>175</v>
      </c>
      <c r="AN216" s="47"/>
    </row>
    <row r="217" spans="1:40" s="4" customFormat="1" ht="15" x14ac:dyDescent="0.25">
      <c r="A217" s="48"/>
      <c r="B217" s="49" t="s">
        <v>78</v>
      </c>
      <c r="C217" s="372" t="s">
        <v>176</v>
      </c>
      <c r="D217" s="372"/>
      <c r="E217" s="372"/>
      <c r="F217" s="51"/>
      <c r="G217" s="52"/>
      <c r="H217" s="52"/>
      <c r="I217" s="52"/>
      <c r="J217" s="53">
        <v>267.67</v>
      </c>
      <c r="K217" s="70">
        <v>0.74750000000000005</v>
      </c>
      <c r="L217" s="53">
        <v>1.84</v>
      </c>
      <c r="M217" s="54">
        <v>34.96</v>
      </c>
      <c r="N217" s="64">
        <v>64.33</v>
      </c>
      <c r="AF217" s="39"/>
      <c r="AG217" s="47"/>
      <c r="AH217" s="47"/>
      <c r="AK217" s="3" t="s">
        <v>176</v>
      </c>
      <c r="AN217" s="47"/>
    </row>
    <row r="218" spans="1:40" s="4" customFormat="1" ht="15" x14ac:dyDescent="0.25">
      <c r="A218" s="48"/>
      <c r="B218" s="49" t="s">
        <v>122</v>
      </c>
      <c r="C218" s="372" t="s">
        <v>177</v>
      </c>
      <c r="D218" s="372"/>
      <c r="E218" s="372"/>
      <c r="F218" s="51"/>
      <c r="G218" s="52"/>
      <c r="H218" s="52"/>
      <c r="I218" s="52"/>
      <c r="J218" s="53">
        <v>17.079999999999998</v>
      </c>
      <c r="K218" s="52"/>
      <c r="L218" s="53">
        <v>0.16</v>
      </c>
      <c r="M218" s="52"/>
      <c r="N218" s="58"/>
      <c r="AF218" s="39"/>
      <c r="AG218" s="47"/>
      <c r="AH218" s="47"/>
      <c r="AK218" s="3" t="s">
        <v>177</v>
      </c>
      <c r="AN218" s="47"/>
    </row>
    <row r="219" spans="1:40" s="4" customFormat="1" ht="15" x14ac:dyDescent="0.25">
      <c r="A219" s="56"/>
      <c r="B219" s="49"/>
      <c r="C219" s="372" t="s">
        <v>63</v>
      </c>
      <c r="D219" s="372"/>
      <c r="E219" s="372"/>
      <c r="F219" s="51" t="s">
        <v>64</v>
      </c>
      <c r="G219" s="104">
        <v>21.6</v>
      </c>
      <c r="H219" s="54">
        <v>1.1499999999999999</v>
      </c>
      <c r="I219" s="117">
        <v>0.22852800000000001</v>
      </c>
      <c r="J219" s="57"/>
      <c r="K219" s="52"/>
      <c r="L219" s="57"/>
      <c r="M219" s="52"/>
      <c r="N219" s="58"/>
      <c r="AF219" s="39"/>
      <c r="AG219" s="47"/>
      <c r="AH219" s="47"/>
      <c r="AL219" s="3" t="s">
        <v>63</v>
      </c>
      <c r="AN219" s="47"/>
    </row>
    <row r="220" spans="1:40" s="4" customFormat="1" ht="15" x14ac:dyDescent="0.25">
      <c r="A220" s="56"/>
      <c r="B220" s="49"/>
      <c r="C220" s="372" t="s">
        <v>178</v>
      </c>
      <c r="D220" s="372"/>
      <c r="E220" s="372"/>
      <c r="F220" s="51" t="s">
        <v>64</v>
      </c>
      <c r="G220" s="104">
        <v>20.6</v>
      </c>
      <c r="H220" s="70">
        <v>0.74750000000000005</v>
      </c>
      <c r="I220" s="111">
        <v>0.14166619999999999</v>
      </c>
      <c r="J220" s="57"/>
      <c r="K220" s="52"/>
      <c r="L220" s="57"/>
      <c r="M220" s="52"/>
      <c r="N220" s="58"/>
      <c r="AF220" s="39"/>
      <c r="AG220" s="47"/>
      <c r="AH220" s="47"/>
      <c r="AL220" s="3" t="s">
        <v>178</v>
      </c>
      <c r="AN220" s="47"/>
    </row>
    <row r="221" spans="1:40" s="4" customFormat="1" ht="15" x14ac:dyDescent="0.25">
      <c r="A221" s="48"/>
      <c r="B221" s="49"/>
      <c r="C221" s="375" t="s">
        <v>65</v>
      </c>
      <c r="D221" s="375"/>
      <c r="E221" s="375"/>
      <c r="F221" s="59"/>
      <c r="G221" s="60"/>
      <c r="H221" s="60"/>
      <c r="I221" s="60"/>
      <c r="J221" s="108">
        <v>5459.07</v>
      </c>
      <c r="K221" s="60"/>
      <c r="L221" s="61">
        <v>38.22</v>
      </c>
      <c r="M221" s="60"/>
      <c r="N221" s="62"/>
      <c r="AF221" s="39"/>
      <c r="AG221" s="47"/>
      <c r="AH221" s="47"/>
      <c r="AM221" s="3" t="s">
        <v>65</v>
      </c>
      <c r="AN221" s="47"/>
    </row>
    <row r="222" spans="1:40" s="4" customFormat="1" ht="15" x14ac:dyDescent="0.25">
      <c r="A222" s="56"/>
      <c r="B222" s="49"/>
      <c r="C222" s="372" t="s">
        <v>66</v>
      </c>
      <c r="D222" s="372"/>
      <c r="E222" s="372"/>
      <c r="F222" s="51"/>
      <c r="G222" s="52"/>
      <c r="H222" s="52"/>
      <c r="I222" s="52"/>
      <c r="J222" s="57"/>
      <c r="K222" s="52"/>
      <c r="L222" s="53">
        <v>3.67</v>
      </c>
      <c r="M222" s="52"/>
      <c r="N222" s="64">
        <v>128.31</v>
      </c>
      <c r="AF222" s="39"/>
      <c r="AG222" s="47"/>
      <c r="AH222" s="47"/>
      <c r="AL222" s="3" t="s">
        <v>66</v>
      </c>
      <c r="AN222" s="47"/>
    </row>
    <row r="223" spans="1:40" s="4" customFormat="1" ht="15" x14ac:dyDescent="0.25">
      <c r="A223" s="56"/>
      <c r="B223" s="49" t="s">
        <v>179</v>
      </c>
      <c r="C223" s="372" t="s">
        <v>180</v>
      </c>
      <c r="D223" s="372"/>
      <c r="E223" s="372"/>
      <c r="F223" s="51" t="s">
        <v>69</v>
      </c>
      <c r="G223" s="63">
        <v>147</v>
      </c>
      <c r="H223" s="52"/>
      <c r="I223" s="63">
        <v>147</v>
      </c>
      <c r="J223" s="57"/>
      <c r="K223" s="52"/>
      <c r="L223" s="53">
        <v>5.39</v>
      </c>
      <c r="M223" s="52"/>
      <c r="N223" s="64">
        <v>188.62</v>
      </c>
      <c r="AF223" s="39"/>
      <c r="AG223" s="47"/>
      <c r="AH223" s="47"/>
      <c r="AL223" s="3" t="s">
        <v>180</v>
      </c>
      <c r="AN223" s="47"/>
    </row>
    <row r="224" spans="1:40" s="4" customFormat="1" ht="15" x14ac:dyDescent="0.25">
      <c r="A224" s="56"/>
      <c r="B224" s="49" t="s">
        <v>181</v>
      </c>
      <c r="C224" s="372" t="s">
        <v>182</v>
      </c>
      <c r="D224" s="372"/>
      <c r="E224" s="372"/>
      <c r="F224" s="51" t="s">
        <v>69</v>
      </c>
      <c r="G224" s="63">
        <v>134</v>
      </c>
      <c r="H224" s="52"/>
      <c r="I224" s="63">
        <v>134</v>
      </c>
      <c r="J224" s="57"/>
      <c r="K224" s="52"/>
      <c r="L224" s="53">
        <v>4.92</v>
      </c>
      <c r="M224" s="52"/>
      <c r="N224" s="64">
        <v>171.94</v>
      </c>
      <c r="AF224" s="39"/>
      <c r="AG224" s="47"/>
      <c r="AH224" s="47"/>
      <c r="AL224" s="3" t="s">
        <v>182</v>
      </c>
      <c r="AN224" s="47"/>
    </row>
    <row r="225" spans="1:40" s="4" customFormat="1" ht="15" x14ac:dyDescent="0.25">
      <c r="A225" s="65"/>
      <c r="B225" s="66"/>
      <c r="C225" s="374" t="s">
        <v>72</v>
      </c>
      <c r="D225" s="374"/>
      <c r="E225" s="374"/>
      <c r="F225" s="42"/>
      <c r="G225" s="43"/>
      <c r="H225" s="43"/>
      <c r="I225" s="43"/>
      <c r="J225" s="45"/>
      <c r="K225" s="43"/>
      <c r="L225" s="67">
        <v>48.53</v>
      </c>
      <c r="M225" s="60"/>
      <c r="N225" s="46"/>
      <c r="AF225" s="39"/>
      <c r="AG225" s="47"/>
      <c r="AH225" s="47"/>
      <c r="AN225" s="47" t="s">
        <v>72</v>
      </c>
    </row>
    <row r="226" spans="1:40" s="4" customFormat="1" ht="15" x14ac:dyDescent="0.25">
      <c r="A226" s="40" t="s">
        <v>291</v>
      </c>
      <c r="B226" s="41" t="s">
        <v>3346</v>
      </c>
      <c r="C226" s="374" t="s">
        <v>3347</v>
      </c>
      <c r="D226" s="374"/>
      <c r="E226" s="374"/>
      <c r="F226" s="42" t="s">
        <v>185</v>
      </c>
      <c r="G226" s="43">
        <v>1.1592</v>
      </c>
      <c r="H226" s="44">
        <v>1</v>
      </c>
      <c r="I226" s="110">
        <v>1.1592</v>
      </c>
      <c r="J226" s="67">
        <v>137.36000000000001</v>
      </c>
      <c r="K226" s="43"/>
      <c r="L226" s="67">
        <v>159.22999999999999</v>
      </c>
      <c r="M226" s="43"/>
      <c r="N226" s="46"/>
      <c r="AF226" s="39"/>
      <c r="AG226" s="47"/>
      <c r="AH226" s="47" t="s">
        <v>3347</v>
      </c>
      <c r="AN226" s="47"/>
    </row>
    <row r="227" spans="1:40" s="4" customFormat="1" ht="15" x14ac:dyDescent="0.25">
      <c r="A227" s="69"/>
      <c r="B227" s="50"/>
      <c r="C227" s="372" t="s">
        <v>3348</v>
      </c>
      <c r="D227" s="372"/>
      <c r="E227" s="372"/>
      <c r="F227" s="372"/>
      <c r="G227" s="372"/>
      <c r="H227" s="372"/>
      <c r="I227" s="372"/>
      <c r="J227" s="372"/>
      <c r="K227" s="372"/>
      <c r="L227" s="372"/>
      <c r="M227" s="372"/>
      <c r="N227" s="377"/>
      <c r="AF227" s="39"/>
      <c r="AG227" s="47"/>
      <c r="AH227" s="47"/>
      <c r="AI227" s="3" t="s">
        <v>3348</v>
      </c>
      <c r="AN227" s="47"/>
    </row>
    <row r="228" spans="1:40" s="4" customFormat="1" ht="15" x14ac:dyDescent="0.25">
      <c r="A228" s="65"/>
      <c r="B228" s="66"/>
      <c r="C228" s="374" t="s">
        <v>72</v>
      </c>
      <c r="D228" s="374"/>
      <c r="E228" s="374"/>
      <c r="F228" s="42"/>
      <c r="G228" s="43"/>
      <c r="H228" s="43"/>
      <c r="I228" s="43"/>
      <c r="J228" s="45"/>
      <c r="K228" s="43"/>
      <c r="L228" s="67">
        <v>159.22999999999999</v>
      </c>
      <c r="M228" s="60"/>
      <c r="N228" s="46"/>
      <c r="AF228" s="39"/>
      <c r="AG228" s="47"/>
      <c r="AH228" s="47"/>
      <c r="AN228" s="47" t="s">
        <v>72</v>
      </c>
    </row>
    <row r="229" spans="1:40" s="4" customFormat="1" ht="45.75" x14ac:dyDescent="0.25">
      <c r="A229" s="40" t="s">
        <v>294</v>
      </c>
      <c r="B229" s="41" t="s">
        <v>251</v>
      </c>
      <c r="C229" s="374" t="s">
        <v>3349</v>
      </c>
      <c r="D229" s="374"/>
      <c r="E229" s="374"/>
      <c r="F229" s="42" t="s">
        <v>171</v>
      </c>
      <c r="G229" s="43">
        <v>4.1000000000000003E-3</v>
      </c>
      <c r="H229" s="44">
        <v>1</v>
      </c>
      <c r="I229" s="110">
        <v>4.1000000000000003E-3</v>
      </c>
      <c r="J229" s="45"/>
      <c r="K229" s="43"/>
      <c r="L229" s="45"/>
      <c r="M229" s="43"/>
      <c r="N229" s="46"/>
      <c r="AF229" s="39"/>
      <c r="AG229" s="47"/>
      <c r="AH229" s="47" t="s">
        <v>3349</v>
      </c>
      <c r="AN229" s="47"/>
    </row>
    <row r="230" spans="1:40" s="4" customFormat="1" ht="15" x14ac:dyDescent="0.25">
      <c r="A230" s="69"/>
      <c r="B230" s="50"/>
      <c r="C230" s="372" t="s">
        <v>3350</v>
      </c>
      <c r="D230" s="372"/>
      <c r="E230" s="372"/>
      <c r="F230" s="372"/>
      <c r="G230" s="372"/>
      <c r="H230" s="372"/>
      <c r="I230" s="372"/>
      <c r="J230" s="372"/>
      <c r="K230" s="372"/>
      <c r="L230" s="372"/>
      <c r="M230" s="372"/>
      <c r="N230" s="377"/>
      <c r="AF230" s="39"/>
      <c r="AG230" s="47"/>
      <c r="AH230" s="47"/>
      <c r="AI230" s="3" t="s">
        <v>3350</v>
      </c>
      <c r="AN230" s="47"/>
    </row>
    <row r="231" spans="1:40" s="4" customFormat="1" ht="15" x14ac:dyDescent="0.25">
      <c r="A231" s="103"/>
      <c r="B231" s="49" t="s">
        <v>254</v>
      </c>
      <c r="C231" s="368" t="s">
        <v>255</v>
      </c>
      <c r="D231" s="368"/>
      <c r="E231" s="368"/>
      <c r="F231" s="368"/>
      <c r="G231" s="368"/>
      <c r="H231" s="368"/>
      <c r="I231" s="368"/>
      <c r="J231" s="368"/>
      <c r="K231" s="368"/>
      <c r="L231" s="368"/>
      <c r="M231" s="368"/>
      <c r="N231" s="376"/>
      <c r="AF231" s="39"/>
      <c r="AG231" s="47"/>
      <c r="AH231" s="47"/>
      <c r="AJ231" s="3" t="s">
        <v>255</v>
      </c>
      <c r="AN231" s="47"/>
    </row>
    <row r="232" spans="1:40" s="4" customFormat="1" ht="22.5" x14ac:dyDescent="0.25">
      <c r="A232" s="103"/>
      <c r="B232" s="49" t="s">
        <v>217</v>
      </c>
      <c r="C232" s="368" t="s">
        <v>218</v>
      </c>
      <c r="D232" s="368"/>
      <c r="E232" s="368"/>
      <c r="F232" s="368"/>
      <c r="G232" s="368"/>
      <c r="H232" s="368"/>
      <c r="I232" s="368"/>
      <c r="J232" s="368"/>
      <c r="K232" s="368"/>
      <c r="L232" s="368"/>
      <c r="M232" s="368"/>
      <c r="N232" s="376"/>
      <c r="AF232" s="39"/>
      <c r="AG232" s="47"/>
      <c r="AH232" s="47"/>
      <c r="AJ232" s="3" t="s">
        <v>218</v>
      </c>
      <c r="AN232" s="47"/>
    </row>
    <row r="233" spans="1:40" s="4" customFormat="1" ht="15" x14ac:dyDescent="0.25">
      <c r="A233" s="48"/>
      <c r="B233" s="49" t="s">
        <v>58</v>
      </c>
      <c r="C233" s="372" t="s">
        <v>62</v>
      </c>
      <c r="D233" s="372"/>
      <c r="E233" s="372"/>
      <c r="F233" s="51"/>
      <c r="G233" s="52"/>
      <c r="H233" s="52"/>
      <c r="I233" s="52"/>
      <c r="J233" s="53">
        <v>173.23</v>
      </c>
      <c r="K233" s="54">
        <v>1.1499999999999999</v>
      </c>
      <c r="L233" s="53">
        <v>0.82</v>
      </c>
      <c r="M233" s="54">
        <v>34.96</v>
      </c>
      <c r="N233" s="64">
        <v>28.67</v>
      </c>
      <c r="AF233" s="39"/>
      <c r="AG233" s="47"/>
      <c r="AH233" s="47"/>
      <c r="AK233" s="3" t="s">
        <v>62</v>
      </c>
      <c r="AN233" s="47"/>
    </row>
    <row r="234" spans="1:40" s="4" customFormat="1" ht="15" x14ac:dyDescent="0.25">
      <c r="A234" s="48"/>
      <c r="B234" s="49" t="s">
        <v>73</v>
      </c>
      <c r="C234" s="372" t="s">
        <v>175</v>
      </c>
      <c r="D234" s="372"/>
      <c r="E234" s="372"/>
      <c r="F234" s="51"/>
      <c r="G234" s="52"/>
      <c r="H234" s="52"/>
      <c r="I234" s="52"/>
      <c r="J234" s="107">
        <v>5268.76</v>
      </c>
      <c r="K234" s="70">
        <v>0.74750000000000005</v>
      </c>
      <c r="L234" s="53">
        <v>16.149999999999999</v>
      </c>
      <c r="M234" s="52"/>
      <c r="N234" s="58"/>
      <c r="AF234" s="39"/>
      <c r="AG234" s="47"/>
      <c r="AH234" s="47"/>
      <c r="AK234" s="3" t="s">
        <v>175</v>
      </c>
      <c r="AN234" s="47"/>
    </row>
    <row r="235" spans="1:40" s="4" customFormat="1" ht="15" x14ac:dyDescent="0.25">
      <c r="A235" s="48"/>
      <c r="B235" s="49" t="s">
        <v>78</v>
      </c>
      <c r="C235" s="372" t="s">
        <v>176</v>
      </c>
      <c r="D235" s="372"/>
      <c r="E235" s="372"/>
      <c r="F235" s="51"/>
      <c r="G235" s="52"/>
      <c r="H235" s="52"/>
      <c r="I235" s="52"/>
      <c r="J235" s="53">
        <v>267.67</v>
      </c>
      <c r="K235" s="70">
        <v>0.74750000000000005</v>
      </c>
      <c r="L235" s="53">
        <v>0.82</v>
      </c>
      <c r="M235" s="54">
        <v>34.96</v>
      </c>
      <c r="N235" s="64">
        <v>28.67</v>
      </c>
      <c r="AF235" s="39"/>
      <c r="AG235" s="47"/>
      <c r="AH235" s="47"/>
      <c r="AK235" s="3" t="s">
        <v>176</v>
      </c>
      <c r="AN235" s="47"/>
    </row>
    <row r="236" spans="1:40" s="4" customFormat="1" ht="15" x14ac:dyDescent="0.25">
      <c r="A236" s="48"/>
      <c r="B236" s="49" t="s">
        <v>122</v>
      </c>
      <c r="C236" s="372" t="s">
        <v>177</v>
      </c>
      <c r="D236" s="372"/>
      <c r="E236" s="372"/>
      <c r="F236" s="51"/>
      <c r="G236" s="52"/>
      <c r="H236" s="52"/>
      <c r="I236" s="52"/>
      <c r="J236" s="53">
        <v>17.079999999999998</v>
      </c>
      <c r="K236" s="52"/>
      <c r="L236" s="53">
        <v>7.0000000000000007E-2</v>
      </c>
      <c r="M236" s="52"/>
      <c r="N236" s="58"/>
      <c r="AF236" s="39"/>
      <c r="AG236" s="47"/>
      <c r="AH236" s="47"/>
      <c r="AK236" s="3" t="s">
        <v>177</v>
      </c>
      <c r="AN236" s="47"/>
    </row>
    <row r="237" spans="1:40" s="4" customFormat="1" ht="15" x14ac:dyDescent="0.25">
      <c r="A237" s="56"/>
      <c r="B237" s="49"/>
      <c r="C237" s="372" t="s">
        <v>63</v>
      </c>
      <c r="D237" s="372"/>
      <c r="E237" s="372"/>
      <c r="F237" s="51" t="s">
        <v>64</v>
      </c>
      <c r="G237" s="104">
        <v>21.6</v>
      </c>
      <c r="H237" s="54">
        <v>1.1499999999999999</v>
      </c>
      <c r="I237" s="117">
        <v>0.101844</v>
      </c>
      <c r="J237" s="57"/>
      <c r="K237" s="52"/>
      <c r="L237" s="57"/>
      <c r="M237" s="52"/>
      <c r="N237" s="58"/>
      <c r="AF237" s="39"/>
      <c r="AG237" s="47"/>
      <c r="AH237" s="47"/>
      <c r="AL237" s="3" t="s">
        <v>63</v>
      </c>
      <c r="AN237" s="47"/>
    </row>
    <row r="238" spans="1:40" s="4" customFormat="1" ht="15" x14ac:dyDescent="0.25">
      <c r="A238" s="56"/>
      <c r="B238" s="49"/>
      <c r="C238" s="372" t="s">
        <v>178</v>
      </c>
      <c r="D238" s="372"/>
      <c r="E238" s="372"/>
      <c r="F238" s="51" t="s">
        <v>64</v>
      </c>
      <c r="G238" s="104">
        <v>20.6</v>
      </c>
      <c r="H238" s="70">
        <v>0.74750000000000005</v>
      </c>
      <c r="I238" s="111">
        <v>6.3133900000000007E-2</v>
      </c>
      <c r="J238" s="57"/>
      <c r="K238" s="52"/>
      <c r="L238" s="57"/>
      <c r="M238" s="52"/>
      <c r="N238" s="58"/>
      <c r="AF238" s="39"/>
      <c r="AG238" s="47"/>
      <c r="AH238" s="47"/>
      <c r="AL238" s="3" t="s">
        <v>178</v>
      </c>
      <c r="AN238" s="47"/>
    </row>
    <row r="239" spans="1:40" s="4" customFormat="1" ht="15" x14ac:dyDescent="0.25">
      <c r="A239" s="48"/>
      <c r="B239" s="49"/>
      <c r="C239" s="375" t="s">
        <v>65</v>
      </c>
      <c r="D239" s="375"/>
      <c r="E239" s="375"/>
      <c r="F239" s="59"/>
      <c r="G239" s="60"/>
      <c r="H239" s="60"/>
      <c r="I239" s="60"/>
      <c r="J239" s="108">
        <v>5459.07</v>
      </c>
      <c r="K239" s="60"/>
      <c r="L239" s="61">
        <v>17.04</v>
      </c>
      <c r="M239" s="60"/>
      <c r="N239" s="62"/>
      <c r="AF239" s="39"/>
      <c r="AG239" s="47"/>
      <c r="AH239" s="47"/>
      <c r="AM239" s="3" t="s">
        <v>65</v>
      </c>
      <c r="AN239" s="47"/>
    </row>
    <row r="240" spans="1:40" s="4" customFormat="1" ht="15" x14ac:dyDescent="0.25">
      <c r="A240" s="56"/>
      <c r="B240" s="49"/>
      <c r="C240" s="372" t="s">
        <v>66</v>
      </c>
      <c r="D240" s="372"/>
      <c r="E240" s="372"/>
      <c r="F240" s="51"/>
      <c r="G240" s="52"/>
      <c r="H240" s="52"/>
      <c r="I240" s="52"/>
      <c r="J240" s="57"/>
      <c r="K240" s="52"/>
      <c r="L240" s="53">
        <v>1.64</v>
      </c>
      <c r="M240" s="52"/>
      <c r="N240" s="64">
        <v>57.34</v>
      </c>
      <c r="AF240" s="39"/>
      <c r="AG240" s="47"/>
      <c r="AH240" s="47"/>
      <c r="AL240" s="3" t="s">
        <v>66</v>
      </c>
      <c r="AN240" s="47"/>
    </row>
    <row r="241" spans="1:40" s="4" customFormat="1" ht="15" x14ac:dyDescent="0.25">
      <c r="A241" s="56"/>
      <c r="B241" s="49" t="s">
        <v>179</v>
      </c>
      <c r="C241" s="372" t="s">
        <v>180</v>
      </c>
      <c r="D241" s="372"/>
      <c r="E241" s="372"/>
      <c r="F241" s="51" t="s">
        <v>69</v>
      </c>
      <c r="G241" s="63">
        <v>147</v>
      </c>
      <c r="H241" s="52"/>
      <c r="I241" s="63">
        <v>147</v>
      </c>
      <c r="J241" s="57"/>
      <c r="K241" s="52"/>
      <c r="L241" s="53">
        <v>2.41</v>
      </c>
      <c r="M241" s="52"/>
      <c r="N241" s="64">
        <v>84.29</v>
      </c>
      <c r="AF241" s="39"/>
      <c r="AG241" s="47"/>
      <c r="AH241" s="47"/>
      <c r="AL241" s="3" t="s">
        <v>180</v>
      </c>
      <c r="AN241" s="47"/>
    </row>
    <row r="242" spans="1:40" s="4" customFormat="1" ht="15" x14ac:dyDescent="0.25">
      <c r="A242" s="56"/>
      <c r="B242" s="49" t="s">
        <v>181</v>
      </c>
      <c r="C242" s="372" t="s">
        <v>182</v>
      </c>
      <c r="D242" s="372"/>
      <c r="E242" s="372"/>
      <c r="F242" s="51" t="s">
        <v>69</v>
      </c>
      <c r="G242" s="63">
        <v>134</v>
      </c>
      <c r="H242" s="52"/>
      <c r="I242" s="63">
        <v>134</v>
      </c>
      <c r="J242" s="57"/>
      <c r="K242" s="52"/>
      <c r="L242" s="53">
        <v>2.2000000000000002</v>
      </c>
      <c r="M242" s="52"/>
      <c r="N242" s="64">
        <v>76.84</v>
      </c>
      <c r="AF242" s="39"/>
      <c r="AG242" s="47"/>
      <c r="AH242" s="47"/>
      <c r="AL242" s="3" t="s">
        <v>182</v>
      </c>
      <c r="AN242" s="47"/>
    </row>
    <row r="243" spans="1:40" s="4" customFormat="1" ht="15" x14ac:dyDescent="0.25">
      <c r="A243" s="65"/>
      <c r="B243" s="66"/>
      <c r="C243" s="374" t="s">
        <v>72</v>
      </c>
      <c r="D243" s="374"/>
      <c r="E243" s="374"/>
      <c r="F243" s="42"/>
      <c r="G243" s="43"/>
      <c r="H243" s="43"/>
      <c r="I243" s="43"/>
      <c r="J243" s="45"/>
      <c r="K243" s="43"/>
      <c r="L243" s="67">
        <v>21.65</v>
      </c>
      <c r="M243" s="60"/>
      <c r="N243" s="46"/>
      <c r="AF243" s="39"/>
      <c r="AG243" s="47"/>
      <c r="AH243" s="47"/>
      <c r="AN243" s="47" t="s">
        <v>72</v>
      </c>
    </row>
    <row r="244" spans="1:40" s="4" customFormat="1" ht="15" x14ac:dyDescent="0.25">
      <c r="A244" s="40" t="s">
        <v>296</v>
      </c>
      <c r="B244" s="41" t="s">
        <v>3346</v>
      </c>
      <c r="C244" s="374" t="s">
        <v>3347</v>
      </c>
      <c r="D244" s="374"/>
      <c r="E244" s="374"/>
      <c r="F244" s="42" t="s">
        <v>185</v>
      </c>
      <c r="G244" s="43">
        <v>0.51659999999999995</v>
      </c>
      <c r="H244" s="44">
        <v>1</v>
      </c>
      <c r="I244" s="110">
        <v>0.51659999999999995</v>
      </c>
      <c r="J244" s="67">
        <v>137.36000000000001</v>
      </c>
      <c r="K244" s="43"/>
      <c r="L244" s="67">
        <v>70.959999999999994</v>
      </c>
      <c r="M244" s="43"/>
      <c r="N244" s="46"/>
      <c r="AF244" s="39"/>
      <c r="AG244" s="47"/>
      <c r="AH244" s="47" t="s">
        <v>3347</v>
      </c>
      <c r="AN244" s="47"/>
    </row>
    <row r="245" spans="1:40" s="4" customFormat="1" ht="15" x14ac:dyDescent="0.25">
      <c r="A245" s="69"/>
      <c r="B245" s="50"/>
      <c r="C245" s="372" t="s">
        <v>3351</v>
      </c>
      <c r="D245" s="372"/>
      <c r="E245" s="372"/>
      <c r="F245" s="372"/>
      <c r="G245" s="372"/>
      <c r="H245" s="372"/>
      <c r="I245" s="372"/>
      <c r="J245" s="372"/>
      <c r="K245" s="372"/>
      <c r="L245" s="372"/>
      <c r="M245" s="372"/>
      <c r="N245" s="377"/>
      <c r="AF245" s="39"/>
      <c r="AG245" s="47"/>
      <c r="AH245" s="47"/>
      <c r="AI245" s="3" t="s">
        <v>3351</v>
      </c>
      <c r="AN245" s="47"/>
    </row>
    <row r="246" spans="1:40" s="4" customFormat="1" ht="15" x14ac:dyDescent="0.25">
      <c r="A246" s="65"/>
      <c r="B246" s="66"/>
      <c r="C246" s="374" t="s">
        <v>72</v>
      </c>
      <c r="D246" s="374"/>
      <c r="E246" s="374"/>
      <c r="F246" s="42"/>
      <c r="G246" s="43"/>
      <c r="H246" s="43"/>
      <c r="I246" s="43"/>
      <c r="J246" s="45"/>
      <c r="K246" s="43"/>
      <c r="L246" s="67">
        <v>70.959999999999994</v>
      </c>
      <c r="M246" s="60"/>
      <c r="N246" s="46"/>
      <c r="AF246" s="39"/>
      <c r="AG246" s="47"/>
      <c r="AH246" s="47"/>
      <c r="AN246" s="47" t="s">
        <v>72</v>
      </c>
    </row>
    <row r="247" spans="1:40" s="4" customFormat="1" ht="45.75" x14ac:dyDescent="0.25">
      <c r="A247" s="40" t="s">
        <v>297</v>
      </c>
      <c r="B247" s="41" t="s">
        <v>251</v>
      </c>
      <c r="C247" s="374" t="s">
        <v>3352</v>
      </c>
      <c r="D247" s="374"/>
      <c r="E247" s="374"/>
      <c r="F247" s="42" t="s">
        <v>171</v>
      </c>
      <c r="G247" s="43">
        <v>5.1000000000000004E-3</v>
      </c>
      <c r="H247" s="44">
        <v>1</v>
      </c>
      <c r="I247" s="110">
        <v>5.1000000000000004E-3</v>
      </c>
      <c r="J247" s="45"/>
      <c r="K247" s="43"/>
      <c r="L247" s="45"/>
      <c r="M247" s="43"/>
      <c r="N247" s="46"/>
      <c r="AF247" s="39"/>
      <c r="AG247" s="47"/>
      <c r="AH247" s="47" t="s">
        <v>3352</v>
      </c>
      <c r="AN247" s="47"/>
    </row>
    <row r="248" spans="1:40" s="4" customFormat="1" ht="15" x14ac:dyDescent="0.25">
      <c r="A248" s="69"/>
      <c r="B248" s="50"/>
      <c r="C248" s="372" t="s">
        <v>3353</v>
      </c>
      <c r="D248" s="372"/>
      <c r="E248" s="372"/>
      <c r="F248" s="372"/>
      <c r="G248" s="372"/>
      <c r="H248" s="372"/>
      <c r="I248" s="372"/>
      <c r="J248" s="372"/>
      <c r="K248" s="372"/>
      <c r="L248" s="372"/>
      <c r="M248" s="372"/>
      <c r="N248" s="377"/>
      <c r="AF248" s="39"/>
      <c r="AG248" s="47"/>
      <c r="AH248" s="47"/>
      <c r="AI248" s="3" t="s">
        <v>3353</v>
      </c>
      <c r="AN248" s="47"/>
    </row>
    <row r="249" spans="1:40" s="4" customFormat="1" ht="15" x14ac:dyDescent="0.25">
      <c r="A249" s="103"/>
      <c r="B249" s="49" t="s">
        <v>254</v>
      </c>
      <c r="C249" s="368" t="s">
        <v>255</v>
      </c>
      <c r="D249" s="368"/>
      <c r="E249" s="368"/>
      <c r="F249" s="368"/>
      <c r="G249" s="368"/>
      <c r="H249" s="368"/>
      <c r="I249" s="368"/>
      <c r="J249" s="368"/>
      <c r="K249" s="368"/>
      <c r="L249" s="368"/>
      <c r="M249" s="368"/>
      <c r="N249" s="376"/>
      <c r="AF249" s="39"/>
      <c r="AG249" s="47"/>
      <c r="AH249" s="47"/>
      <c r="AJ249" s="3" t="s">
        <v>255</v>
      </c>
      <c r="AN249" s="47"/>
    </row>
    <row r="250" spans="1:40" s="4" customFormat="1" ht="22.5" x14ac:dyDescent="0.25">
      <c r="A250" s="103"/>
      <c r="B250" s="49" t="s">
        <v>217</v>
      </c>
      <c r="C250" s="368" t="s">
        <v>218</v>
      </c>
      <c r="D250" s="368"/>
      <c r="E250" s="368"/>
      <c r="F250" s="368"/>
      <c r="G250" s="368"/>
      <c r="H250" s="368"/>
      <c r="I250" s="368"/>
      <c r="J250" s="368"/>
      <c r="K250" s="368"/>
      <c r="L250" s="368"/>
      <c r="M250" s="368"/>
      <c r="N250" s="376"/>
      <c r="AF250" s="39"/>
      <c r="AG250" s="47"/>
      <c r="AH250" s="47"/>
      <c r="AJ250" s="3" t="s">
        <v>218</v>
      </c>
      <c r="AN250" s="47"/>
    </row>
    <row r="251" spans="1:40" s="4" customFormat="1" ht="15" x14ac:dyDescent="0.25">
      <c r="A251" s="48"/>
      <c r="B251" s="49" t="s">
        <v>58</v>
      </c>
      <c r="C251" s="372" t="s">
        <v>62</v>
      </c>
      <c r="D251" s="372"/>
      <c r="E251" s="372"/>
      <c r="F251" s="51"/>
      <c r="G251" s="52"/>
      <c r="H251" s="52"/>
      <c r="I251" s="52"/>
      <c r="J251" s="53">
        <v>173.23</v>
      </c>
      <c r="K251" s="54">
        <v>1.1499999999999999</v>
      </c>
      <c r="L251" s="53">
        <v>1.02</v>
      </c>
      <c r="M251" s="54">
        <v>34.96</v>
      </c>
      <c r="N251" s="64">
        <v>35.659999999999997</v>
      </c>
      <c r="AF251" s="39"/>
      <c r="AG251" s="47"/>
      <c r="AH251" s="47"/>
      <c r="AK251" s="3" t="s">
        <v>62</v>
      </c>
      <c r="AN251" s="47"/>
    </row>
    <row r="252" spans="1:40" s="4" customFormat="1" ht="15" x14ac:dyDescent="0.25">
      <c r="A252" s="48"/>
      <c r="B252" s="49" t="s">
        <v>73</v>
      </c>
      <c r="C252" s="372" t="s">
        <v>175</v>
      </c>
      <c r="D252" s="372"/>
      <c r="E252" s="372"/>
      <c r="F252" s="51"/>
      <c r="G252" s="52"/>
      <c r="H252" s="52"/>
      <c r="I252" s="52"/>
      <c r="J252" s="107">
        <v>5268.76</v>
      </c>
      <c r="K252" s="70">
        <v>0.74750000000000005</v>
      </c>
      <c r="L252" s="53">
        <v>20.09</v>
      </c>
      <c r="M252" s="52"/>
      <c r="N252" s="58"/>
      <c r="AF252" s="39"/>
      <c r="AG252" s="47"/>
      <c r="AH252" s="47"/>
      <c r="AK252" s="3" t="s">
        <v>175</v>
      </c>
      <c r="AN252" s="47"/>
    </row>
    <row r="253" spans="1:40" s="4" customFormat="1" ht="15" x14ac:dyDescent="0.25">
      <c r="A253" s="48"/>
      <c r="B253" s="49" t="s">
        <v>78</v>
      </c>
      <c r="C253" s="372" t="s">
        <v>176</v>
      </c>
      <c r="D253" s="372"/>
      <c r="E253" s="372"/>
      <c r="F253" s="51"/>
      <c r="G253" s="52"/>
      <c r="H253" s="52"/>
      <c r="I253" s="52"/>
      <c r="J253" s="53">
        <v>267.67</v>
      </c>
      <c r="K253" s="70">
        <v>0.74750000000000005</v>
      </c>
      <c r="L253" s="53">
        <v>1.02</v>
      </c>
      <c r="M253" s="54">
        <v>34.96</v>
      </c>
      <c r="N253" s="64">
        <v>35.659999999999997</v>
      </c>
      <c r="AF253" s="39"/>
      <c r="AG253" s="47"/>
      <c r="AH253" s="47"/>
      <c r="AK253" s="3" t="s">
        <v>176</v>
      </c>
      <c r="AN253" s="47"/>
    </row>
    <row r="254" spans="1:40" s="4" customFormat="1" ht="15" x14ac:dyDescent="0.25">
      <c r="A254" s="48"/>
      <c r="B254" s="49" t="s">
        <v>122</v>
      </c>
      <c r="C254" s="372" t="s">
        <v>177</v>
      </c>
      <c r="D254" s="372"/>
      <c r="E254" s="372"/>
      <c r="F254" s="51"/>
      <c r="G254" s="52"/>
      <c r="H254" s="52"/>
      <c r="I254" s="52"/>
      <c r="J254" s="53">
        <v>17.079999999999998</v>
      </c>
      <c r="K254" s="52"/>
      <c r="L254" s="53">
        <v>0.09</v>
      </c>
      <c r="M254" s="52"/>
      <c r="N254" s="58"/>
      <c r="AF254" s="39"/>
      <c r="AG254" s="47"/>
      <c r="AH254" s="47"/>
      <c r="AK254" s="3" t="s">
        <v>177</v>
      </c>
      <c r="AN254" s="47"/>
    </row>
    <row r="255" spans="1:40" s="4" customFormat="1" ht="15" x14ac:dyDescent="0.25">
      <c r="A255" s="56"/>
      <c r="B255" s="49"/>
      <c r="C255" s="372" t="s">
        <v>63</v>
      </c>
      <c r="D255" s="372"/>
      <c r="E255" s="372"/>
      <c r="F255" s="51" t="s">
        <v>64</v>
      </c>
      <c r="G255" s="104">
        <v>21.6</v>
      </c>
      <c r="H255" s="54">
        <v>1.1499999999999999</v>
      </c>
      <c r="I255" s="117">
        <v>0.12668399999999999</v>
      </c>
      <c r="J255" s="57"/>
      <c r="K255" s="52"/>
      <c r="L255" s="57"/>
      <c r="M255" s="52"/>
      <c r="N255" s="58"/>
      <c r="AF255" s="39"/>
      <c r="AG255" s="47"/>
      <c r="AH255" s="47"/>
      <c r="AL255" s="3" t="s">
        <v>63</v>
      </c>
      <c r="AN255" s="47"/>
    </row>
    <row r="256" spans="1:40" s="4" customFormat="1" ht="15" x14ac:dyDescent="0.25">
      <c r="A256" s="56"/>
      <c r="B256" s="49"/>
      <c r="C256" s="372" t="s">
        <v>178</v>
      </c>
      <c r="D256" s="372"/>
      <c r="E256" s="372"/>
      <c r="F256" s="51" t="s">
        <v>64</v>
      </c>
      <c r="G256" s="104">
        <v>20.6</v>
      </c>
      <c r="H256" s="70">
        <v>0.74750000000000005</v>
      </c>
      <c r="I256" s="111">
        <v>7.8532400000000002E-2</v>
      </c>
      <c r="J256" s="57"/>
      <c r="K256" s="52"/>
      <c r="L256" s="57"/>
      <c r="M256" s="52"/>
      <c r="N256" s="58"/>
      <c r="AF256" s="39"/>
      <c r="AG256" s="47"/>
      <c r="AH256" s="47"/>
      <c r="AL256" s="3" t="s">
        <v>178</v>
      </c>
      <c r="AN256" s="47"/>
    </row>
    <row r="257" spans="1:40" s="4" customFormat="1" ht="15" x14ac:dyDescent="0.25">
      <c r="A257" s="48"/>
      <c r="B257" s="49"/>
      <c r="C257" s="375" t="s">
        <v>65</v>
      </c>
      <c r="D257" s="375"/>
      <c r="E257" s="375"/>
      <c r="F257" s="59"/>
      <c r="G257" s="60"/>
      <c r="H257" s="60"/>
      <c r="I257" s="60"/>
      <c r="J257" s="108">
        <v>5459.07</v>
      </c>
      <c r="K257" s="60"/>
      <c r="L257" s="61">
        <v>21.2</v>
      </c>
      <c r="M257" s="60"/>
      <c r="N257" s="62"/>
      <c r="AF257" s="39"/>
      <c r="AG257" s="47"/>
      <c r="AH257" s="47"/>
      <c r="AM257" s="3" t="s">
        <v>65</v>
      </c>
      <c r="AN257" s="47"/>
    </row>
    <row r="258" spans="1:40" s="4" customFormat="1" ht="15" x14ac:dyDescent="0.25">
      <c r="A258" s="56"/>
      <c r="B258" s="49"/>
      <c r="C258" s="372" t="s">
        <v>66</v>
      </c>
      <c r="D258" s="372"/>
      <c r="E258" s="372"/>
      <c r="F258" s="51"/>
      <c r="G258" s="52"/>
      <c r="H258" s="52"/>
      <c r="I258" s="52"/>
      <c r="J258" s="57"/>
      <c r="K258" s="52"/>
      <c r="L258" s="53">
        <v>2.04</v>
      </c>
      <c r="M258" s="52"/>
      <c r="N258" s="64">
        <v>71.319999999999993</v>
      </c>
      <c r="AF258" s="39"/>
      <c r="AG258" s="47"/>
      <c r="AH258" s="47"/>
      <c r="AL258" s="3" t="s">
        <v>66</v>
      </c>
      <c r="AN258" s="47"/>
    </row>
    <row r="259" spans="1:40" s="4" customFormat="1" ht="15" x14ac:dyDescent="0.25">
      <c r="A259" s="56"/>
      <c r="B259" s="49" t="s">
        <v>179</v>
      </c>
      <c r="C259" s="372" t="s">
        <v>180</v>
      </c>
      <c r="D259" s="372"/>
      <c r="E259" s="372"/>
      <c r="F259" s="51" t="s">
        <v>69</v>
      </c>
      <c r="G259" s="63">
        <v>147</v>
      </c>
      <c r="H259" s="52"/>
      <c r="I259" s="63">
        <v>147</v>
      </c>
      <c r="J259" s="57"/>
      <c r="K259" s="52"/>
      <c r="L259" s="53">
        <v>3</v>
      </c>
      <c r="M259" s="52"/>
      <c r="N259" s="64">
        <v>104.84</v>
      </c>
      <c r="AF259" s="39"/>
      <c r="AG259" s="47"/>
      <c r="AH259" s="47"/>
      <c r="AL259" s="3" t="s">
        <v>180</v>
      </c>
      <c r="AN259" s="47"/>
    </row>
    <row r="260" spans="1:40" s="4" customFormat="1" ht="15" x14ac:dyDescent="0.25">
      <c r="A260" s="56"/>
      <c r="B260" s="49" t="s">
        <v>181</v>
      </c>
      <c r="C260" s="372" t="s">
        <v>182</v>
      </c>
      <c r="D260" s="372"/>
      <c r="E260" s="372"/>
      <c r="F260" s="51" t="s">
        <v>69</v>
      </c>
      <c r="G260" s="63">
        <v>134</v>
      </c>
      <c r="H260" s="52"/>
      <c r="I260" s="63">
        <v>134</v>
      </c>
      <c r="J260" s="57"/>
      <c r="K260" s="52"/>
      <c r="L260" s="53">
        <v>2.73</v>
      </c>
      <c r="M260" s="52"/>
      <c r="N260" s="64">
        <v>95.57</v>
      </c>
      <c r="AF260" s="39"/>
      <c r="AG260" s="47"/>
      <c r="AH260" s="47"/>
      <c r="AL260" s="3" t="s">
        <v>182</v>
      </c>
      <c r="AN260" s="47"/>
    </row>
    <row r="261" spans="1:40" s="4" customFormat="1" ht="15" x14ac:dyDescent="0.25">
      <c r="A261" s="65"/>
      <c r="B261" s="66"/>
      <c r="C261" s="374" t="s">
        <v>72</v>
      </c>
      <c r="D261" s="374"/>
      <c r="E261" s="374"/>
      <c r="F261" s="42"/>
      <c r="G261" s="43"/>
      <c r="H261" s="43"/>
      <c r="I261" s="43"/>
      <c r="J261" s="45"/>
      <c r="K261" s="43"/>
      <c r="L261" s="67">
        <v>26.93</v>
      </c>
      <c r="M261" s="60"/>
      <c r="N261" s="46"/>
      <c r="AF261" s="39"/>
      <c r="AG261" s="47"/>
      <c r="AH261" s="47"/>
      <c r="AN261" s="47" t="s">
        <v>72</v>
      </c>
    </row>
    <row r="262" spans="1:40" s="4" customFormat="1" ht="15" x14ac:dyDescent="0.25">
      <c r="A262" s="40" t="s">
        <v>303</v>
      </c>
      <c r="B262" s="41" t="s">
        <v>3346</v>
      </c>
      <c r="C262" s="374" t="s">
        <v>3347</v>
      </c>
      <c r="D262" s="374"/>
      <c r="E262" s="374"/>
      <c r="F262" s="42" t="s">
        <v>185</v>
      </c>
      <c r="G262" s="43">
        <v>0.64259999999999995</v>
      </c>
      <c r="H262" s="44">
        <v>1</v>
      </c>
      <c r="I262" s="110">
        <v>0.64259999999999995</v>
      </c>
      <c r="J262" s="67">
        <v>137.36000000000001</v>
      </c>
      <c r="K262" s="43"/>
      <c r="L262" s="67">
        <v>88.27</v>
      </c>
      <c r="M262" s="43"/>
      <c r="N262" s="46"/>
      <c r="AF262" s="39"/>
      <c r="AG262" s="47"/>
      <c r="AH262" s="47" t="s">
        <v>3347</v>
      </c>
      <c r="AN262" s="47"/>
    </row>
    <row r="263" spans="1:40" s="4" customFormat="1" ht="15" x14ac:dyDescent="0.25">
      <c r="A263" s="69"/>
      <c r="B263" s="50"/>
      <c r="C263" s="372" t="s">
        <v>3354</v>
      </c>
      <c r="D263" s="372"/>
      <c r="E263" s="372"/>
      <c r="F263" s="372"/>
      <c r="G263" s="372"/>
      <c r="H263" s="372"/>
      <c r="I263" s="372"/>
      <c r="J263" s="372"/>
      <c r="K263" s="372"/>
      <c r="L263" s="372"/>
      <c r="M263" s="372"/>
      <c r="N263" s="377"/>
      <c r="AF263" s="39"/>
      <c r="AG263" s="47"/>
      <c r="AH263" s="47"/>
      <c r="AI263" s="3" t="s">
        <v>3354</v>
      </c>
      <c r="AN263" s="47"/>
    </row>
    <row r="264" spans="1:40" s="4" customFormat="1" ht="15" x14ac:dyDescent="0.25">
      <c r="A264" s="65"/>
      <c r="B264" s="66"/>
      <c r="C264" s="374" t="s">
        <v>72</v>
      </c>
      <c r="D264" s="374"/>
      <c r="E264" s="374"/>
      <c r="F264" s="42"/>
      <c r="G264" s="43"/>
      <c r="H264" s="43"/>
      <c r="I264" s="43"/>
      <c r="J264" s="45"/>
      <c r="K264" s="43"/>
      <c r="L264" s="67">
        <v>88.27</v>
      </c>
      <c r="M264" s="60"/>
      <c r="N264" s="46"/>
      <c r="AF264" s="39"/>
      <c r="AG264" s="47"/>
      <c r="AH264" s="47"/>
      <c r="AN264" s="47" t="s">
        <v>72</v>
      </c>
    </row>
    <row r="265" spans="1:40" s="4" customFormat="1" ht="15" x14ac:dyDescent="0.25">
      <c r="A265" s="381" t="s">
        <v>3355</v>
      </c>
      <c r="B265" s="382"/>
      <c r="C265" s="382"/>
      <c r="D265" s="382"/>
      <c r="E265" s="382"/>
      <c r="F265" s="382"/>
      <c r="G265" s="382"/>
      <c r="H265" s="382"/>
      <c r="I265" s="382"/>
      <c r="J265" s="382"/>
      <c r="K265" s="382"/>
      <c r="L265" s="382"/>
      <c r="M265" s="382"/>
      <c r="N265" s="383"/>
      <c r="AF265" s="39"/>
      <c r="AG265" s="47" t="s">
        <v>3355</v>
      </c>
      <c r="AH265" s="47"/>
      <c r="AN265" s="47"/>
    </row>
    <row r="266" spans="1:40" s="4" customFormat="1" ht="57" x14ac:dyDescent="0.25">
      <c r="A266" s="40" t="s">
        <v>312</v>
      </c>
      <c r="B266" s="41" t="s">
        <v>3356</v>
      </c>
      <c r="C266" s="374" t="s">
        <v>3357</v>
      </c>
      <c r="D266" s="374"/>
      <c r="E266" s="374"/>
      <c r="F266" s="42" t="s">
        <v>3358</v>
      </c>
      <c r="G266" s="43">
        <v>6.3E-2</v>
      </c>
      <c r="H266" s="44">
        <v>1</v>
      </c>
      <c r="I266" s="116">
        <v>6.3E-2</v>
      </c>
      <c r="J266" s="45"/>
      <c r="K266" s="43"/>
      <c r="L266" s="45"/>
      <c r="M266" s="43"/>
      <c r="N266" s="46"/>
      <c r="AF266" s="39"/>
      <c r="AG266" s="47"/>
      <c r="AH266" s="47" t="s">
        <v>3357</v>
      </c>
      <c r="AN266" s="47"/>
    </row>
    <row r="267" spans="1:40" s="4" customFormat="1" ht="15" x14ac:dyDescent="0.25">
      <c r="A267" s="69"/>
      <c r="B267" s="50"/>
      <c r="C267" s="372" t="s">
        <v>3359</v>
      </c>
      <c r="D267" s="372"/>
      <c r="E267" s="372"/>
      <c r="F267" s="372"/>
      <c r="G267" s="372"/>
      <c r="H267" s="372"/>
      <c r="I267" s="372"/>
      <c r="J267" s="372"/>
      <c r="K267" s="372"/>
      <c r="L267" s="372"/>
      <c r="M267" s="372"/>
      <c r="N267" s="377"/>
      <c r="AF267" s="39"/>
      <c r="AG267" s="47"/>
      <c r="AH267" s="47"/>
      <c r="AI267" s="3" t="s">
        <v>3359</v>
      </c>
      <c r="AN267" s="47"/>
    </row>
    <row r="268" spans="1:40" s="4" customFormat="1" ht="22.5" x14ac:dyDescent="0.25">
      <c r="A268" s="103"/>
      <c r="B268" s="49" t="s">
        <v>217</v>
      </c>
      <c r="C268" s="368" t="s">
        <v>218</v>
      </c>
      <c r="D268" s="368"/>
      <c r="E268" s="368"/>
      <c r="F268" s="368"/>
      <c r="G268" s="368"/>
      <c r="H268" s="368"/>
      <c r="I268" s="368"/>
      <c r="J268" s="368"/>
      <c r="K268" s="368"/>
      <c r="L268" s="368"/>
      <c r="M268" s="368"/>
      <c r="N268" s="376"/>
      <c r="AF268" s="39"/>
      <c r="AG268" s="47"/>
      <c r="AH268" s="47"/>
      <c r="AJ268" s="3" t="s">
        <v>218</v>
      </c>
      <c r="AN268" s="47"/>
    </row>
    <row r="269" spans="1:40" s="4" customFormat="1" ht="15" x14ac:dyDescent="0.25">
      <c r="A269" s="48"/>
      <c r="B269" s="49" t="s">
        <v>58</v>
      </c>
      <c r="C269" s="372" t="s">
        <v>62</v>
      </c>
      <c r="D269" s="372"/>
      <c r="E269" s="372"/>
      <c r="F269" s="51"/>
      <c r="G269" s="52"/>
      <c r="H269" s="52"/>
      <c r="I269" s="52"/>
      <c r="J269" s="107">
        <v>13564.8</v>
      </c>
      <c r="K269" s="54">
        <v>1.1499999999999999</v>
      </c>
      <c r="L269" s="53">
        <v>982.77</v>
      </c>
      <c r="M269" s="54">
        <v>34.96</v>
      </c>
      <c r="N269" s="55">
        <v>34357.64</v>
      </c>
      <c r="AF269" s="39"/>
      <c r="AG269" s="47"/>
      <c r="AH269" s="47"/>
      <c r="AK269" s="3" t="s">
        <v>62</v>
      </c>
      <c r="AN269" s="47"/>
    </row>
    <row r="270" spans="1:40" s="4" customFormat="1" ht="15" x14ac:dyDescent="0.25">
      <c r="A270" s="48"/>
      <c r="B270" s="49" t="s">
        <v>73</v>
      </c>
      <c r="C270" s="372" t="s">
        <v>175</v>
      </c>
      <c r="D270" s="372"/>
      <c r="E270" s="372"/>
      <c r="F270" s="51"/>
      <c r="G270" s="52"/>
      <c r="H270" s="52"/>
      <c r="I270" s="52"/>
      <c r="J270" s="107">
        <v>21318.87</v>
      </c>
      <c r="K270" s="54">
        <v>1.1499999999999999</v>
      </c>
      <c r="L270" s="107">
        <v>1544.55</v>
      </c>
      <c r="M270" s="52"/>
      <c r="N270" s="58"/>
      <c r="AF270" s="39"/>
      <c r="AG270" s="47"/>
      <c r="AH270" s="47"/>
      <c r="AK270" s="3" t="s">
        <v>175</v>
      </c>
      <c r="AN270" s="47"/>
    </row>
    <row r="271" spans="1:40" s="4" customFormat="1" ht="15" x14ac:dyDescent="0.25">
      <c r="A271" s="48"/>
      <c r="B271" s="49" t="s">
        <v>78</v>
      </c>
      <c r="C271" s="372" t="s">
        <v>176</v>
      </c>
      <c r="D271" s="372"/>
      <c r="E271" s="372"/>
      <c r="F271" s="51"/>
      <c r="G271" s="52"/>
      <c r="H271" s="52"/>
      <c r="I271" s="52"/>
      <c r="J271" s="107">
        <v>2455.85</v>
      </c>
      <c r="K271" s="54">
        <v>1.1499999999999999</v>
      </c>
      <c r="L271" s="53">
        <v>177.93</v>
      </c>
      <c r="M271" s="54">
        <v>34.96</v>
      </c>
      <c r="N271" s="55">
        <v>6220.43</v>
      </c>
      <c r="AF271" s="39"/>
      <c r="AG271" s="47"/>
      <c r="AH271" s="47"/>
      <c r="AK271" s="3" t="s">
        <v>176</v>
      </c>
      <c r="AN271" s="47"/>
    </row>
    <row r="272" spans="1:40" s="4" customFormat="1" ht="15" x14ac:dyDescent="0.25">
      <c r="A272" s="48"/>
      <c r="B272" s="49" t="s">
        <v>122</v>
      </c>
      <c r="C272" s="372" t="s">
        <v>177</v>
      </c>
      <c r="D272" s="372"/>
      <c r="E272" s="372"/>
      <c r="F272" s="51"/>
      <c r="G272" s="52"/>
      <c r="H272" s="52"/>
      <c r="I272" s="52"/>
      <c r="J272" s="107">
        <v>211557.21</v>
      </c>
      <c r="K272" s="52"/>
      <c r="L272" s="107">
        <v>13328.1</v>
      </c>
      <c r="M272" s="52"/>
      <c r="N272" s="58"/>
      <c r="AF272" s="39"/>
      <c r="AG272" s="47"/>
      <c r="AH272" s="47"/>
      <c r="AK272" s="3" t="s">
        <v>177</v>
      </c>
      <c r="AN272" s="47"/>
    </row>
    <row r="273" spans="1:40" s="4" customFormat="1" ht="15" x14ac:dyDescent="0.25">
      <c r="A273" s="56"/>
      <c r="B273" s="49"/>
      <c r="C273" s="372" t="s">
        <v>63</v>
      </c>
      <c r="D273" s="372"/>
      <c r="E273" s="372"/>
      <c r="F273" s="51" t="s">
        <v>64</v>
      </c>
      <c r="G273" s="63">
        <v>1570</v>
      </c>
      <c r="H273" s="54">
        <v>1.1499999999999999</v>
      </c>
      <c r="I273" s="70">
        <v>113.7465</v>
      </c>
      <c r="J273" s="57"/>
      <c r="K273" s="52"/>
      <c r="L273" s="57"/>
      <c r="M273" s="52"/>
      <c r="N273" s="58"/>
      <c r="AF273" s="39"/>
      <c r="AG273" s="47"/>
      <c r="AH273" s="47"/>
      <c r="AL273" s="3" t="s">
        <v>63</v>
      </c>
      <c r="AN273" s="47"/>
    </row>
    <row r="274" spans="1:40" s="4" customFormat="1" ht="15" x14ac:dyDescent="0.25">
      <c r="A274" s="56"/>
      <c r="B274" s="49"/>
      <c r="C274" s="372" t="s">
        <v>178</v>
      </c>
      <c r="D274" s="372"/>
      <c r="E274" s="372"/>
      <c r="F274" s="51" t="s">
        <v>64</v>
      </c>
      <c r="G274" s="54">
        <v>182.12</v>
      </c>
      <c r="H274" s="54">
        <v>1.1499999999999999</v>
      </c>
      <c r="I274" s="117">
        <v>13.194594</v>
      </c>
      <c r="J274" s="57"/>
      <c r="K274" s="52"/>
      <c r="L274" s="57"/>
      <c r="M274" s="52"/>
      <c r="N274" s="58"/>
      <c r="AF274" s="39"/>
      <c r="AG274" s="47"/>
      <c r="AH274" s="47"/>
      <c r="AL274" s="3" t="s">
        <v>178</v>
      </c>
      <c r="AN274" s="47"/>
    </row>
    <row r="275" spans="1:40" s="4" customFormat="1" ht="15" x14ac:dyDescent="0.25">
      <c r="A275" s="48"/>
      <c r="B275" s="49"/>
      <c r="C275" s="375" t="s">
        <v>65</v>
      </c>
      <c r="D275" s="375"/>
      <c r="E275" s="375"/>
      <c r="F275" s="59"/>
      <c r="G275" s="60"/>
      <c r="H275" s="60"/>
      <c r="I275" s="60"/>
      <c r="J275" s="108">
        <v>246440.88</v>
      </c>
      <c r="K275" s="60"/>
      <c r="L275" s="108">
        <v>15855.42</v>
      </c>
      <c r="M275" s="60"/>
      <c r="N275" s="62"/>
      <c r="AF275" s="39"/>
      <c r="AG275" s="47"/>
      <c r="AH275" s="47"/>
      <c r="AM275" s="3" t="s">
        <v>65</v>
      </c>
      <c r="AN275" s="47"/>
    </row>
    <row r="276" spans="1:40" s="4" customFormat="1" ht="15" x14ac:dyDescent="0.25">
      <c r="A276" s="56"/>
      <c r="B276" s="49"/>
      <c r="C276" s="372" t="s">
        <v>66</v>
      </c>
      <c r="D276" s="372"/>
      <c r="E276" s="372"/>
      <c r="F276" s="51"/>
      <c r="G276" s="52"/>
      <c r="H276" s="52"/>
      <c r="I276" s="52"/>
      <c r="J276" s="57"/>
      <c r="K276" s="52"/>
      <c r="L276" s="107">
        <v>1160.7</v>
      </c>
      <c r="M276" s="52"/>
      <c r="N276" s="55">
        <v>40578.07</v>
      </c>
      <c r="AF276" s="39"/>
      <c r="AG276" s="47"/>
      <c r="AH276" s="47"/>
      <c r="AL276" s="3" t="s">
        <v>66</v>
      </c>
      <c r="AN276" s="47"/>
    </row>
    <row r="277" spans="1:40" s="4" customFormat="1" ht="15" x14ac:dyDescent="0.25">
      <c r="A277" s="56"/>
      <c r="B277" s="49" t="s">
        <v>3328</v>
      </c>
      <c r="C277" s="372" t="s">
        <v>3329</v>
      </c>
      <c r="D277" s="372"/>
      <c r="E277" s="372"/>
      <c r="F277" s="51" t="s">
        <v>69</v>
      </c>
      <c r="G277" s="63">
        <v>106</v>
      </c>
      <c r="H277" s="52"/>
      <c r="I277" s="63">
        <v>106</v>
      </c>
      <c r="J277" s="57"/>
      <c r="K277" s="52"/>
      <c r="L277" s="107">
        <v>1230.3399999999999</v>
      </c>
      <c r="M277" s="52"/>
      <c r="N277" s="55">
        <v>43012.75</v>
      </c>
      <c r="AF277" s="39"/>
      <c r="AG277" s="47"/>
      <c r="AH277" s="47"/>
      <c r="AL277" s="3" t="s">
        <v>3329</v>
      </c>
      <c r="AN277" s="47"/>
    </row>
    <row r="278" spans="1:40" s="4" customFormat="1" ht="15" x14ac:dyDescent="0.25">
      <c r="A278" s="56"/>
      <c r="B278" s="49" t="s">
        <v>3330</v>
      </c>
      <c r="C278" s="372" t="s">
        <v>3331</v>
      </c>
      <c r="D278" s="372"/>
      <c r="E278" s="372"/>
      <c r="F278" s="51" t="s">
        <v>69</v>
      </c>
      <c r="G278" s="63">
        <v>56</v>
      </c>
      <c r="H278" s="52"/>
      <c r="I278" s="63">
        <v>56</v>
      </c>
      <c r="J278" s="57"/>
      <c r="K278" s="52"/>
      <c r="L278" s="53">
        <v>649.99</v>
      </c>
      <c r="M278" s="52"/>
      <c r="N278" s="55">
        <v>22723.72</v>
      </c>
      <c r="AF278" s="39"/>
      <c r="AG278" s="47"/>
      <c r="AH278" s="47"/>
      <c r="AL278" s="3" t="s">
        <v>3331</v>
      </c>
      <c r="AN278" s="47"/>
    </row>
    <row r="279" spans="1:40" s="4" customFormat="1" ht="15" x14ac:dyDescent="0.25">
      <c r="A279" s="65"/>
      <c r="B279" s="66"/>
      <c r="C279" s="374" t="s">
        <v>72</v>
      </c>
      <c r="D279" s="374"/>
      <c r="E279" s="374"/>
      <c r="F279" s="42"/>
      <c r="G279" s="43"/>
      <c r="H279" s="43"/>
      <c r="I279" s="43"/>
      <c r="J279" s="45"/>
      <c r="K279" s="43"/>
      <c r="L279" s="105">
        <v>17735.75</v>
      </c>
      <c r="M279" s="60"/>
      <c r="N279" s="46"/>
      <c r="AF279" s="39"/>
      <c r="AG279" s="47"/>
      <c r="AH279" s="47"/>
      <c r="AN279" s="47" t="s">
        <v>72</v>
      </c>
    </row>
    <row r="280" spans="1:40" s="4" customFormat="1" ht="15" x14ac:dyDescent="0.25">
      <c r="A280" s="40" t="s">
        <v>315</v>
      </c>
      <c r="B280" s="41" t="s">
        <v>3360</v>
      </c>
      <c r="C280" s="374" t="s">
        <v>3361</v>
      </c>
      <c r="D280" s="374"/>
      <c r="E280" s="374"/>
      <c r="F280" s="42" t="s">
        <v>3362</v>
      </c>
      <c r="G280" s="43">
        <v>-0.42398999999999998</v>
      </c>
      <c r="H280" s="44">
        <v>1</v>
      </c>
      <c r="I280" s="118">
        <v>-0.42398999999999998</v>
      </c>
      <c r="J280" s="105">
        <v>3468.64</v>
      </c>
      <c r="K280" s="43"/>
      <c r="L280" s="105">
        <v>-1470.67</v>
      </c>
      <c r="M280" s="43"/>
      <c r="N280" s="46"/>
      <c r="AF280" s="39"/>
      <c r="AG280" s="47"/>
      <c r="AH280" s="47" t="s">
        <v>3361</v>
      </c>
      <c r="AN280" s="47"/>
    </row>
    <row r="281" spans="1:40" s="4" customFormat="1" ht="15" x14ac:dyDescent="0.25">
      <c r="A281" s="65"/>
      <c r="B281" s="66"/>
      <c r="C281" s="374" t="s">
        <v>72</v>
      </c>
      <c r="D281" s="374"/>
      <c r="E281" s="374"/>
      <c r="F281" s="42"/>
      <c r="G281" s="43"/>
      <c r="H281" s="43"/>
      <c r="I281" s="43"/>
      <c r="J281" s="45"/>
      <c r="K281" s="43"/>
      <c r="L281" s="105">
        <v>-1470.67</v>
      </c>
      <c r="M281" s="60"/>
      <c r="N281" s="46"/>
      <c r="AF281" s="39"/>
      <c r="AG281" s="47"/>
      <c r="AH281" s="47"/>
      <c r="AN281" s="47" t="s">
        <v>72</v>
      </c>
    </row>
    <row r="282" spans="1:40" s="4" customFormat="1" ht="34.5" x14ac:dyDescent="0.25">
      <c r="A282" s="40" t="s">
        <v>391</v>
      </c>
      <c r="B282" s="41" t="s">
        <v>3363</v>
      </c>
      <c r="C282" s="374" t="s">
        <v>3364</v>
      </c>
      <c r="D282" s="374"/>
      <c r="E282" s="374"/>
      <c r="F282" s="42" t="s">
        <v>238</v>
      </c>
      <c r="G282" s="43">
        <v>-0.31374000000000002</v>
      </c>
      <c r="H282" s="44">
        <v>1</v>
      </c>
      <c r="I282" s="118">
        <v>-0.31374000000000002</v>
      </c>
      <c r="J282" s="105">
        <v>10483.620000000001</v>
      </c>
      <c r="K282" s="43"/>
      <c r="L282" s="105">
        <v>-3289.13</v>
      </c>
      <c r="M282" s="43"/>
      <c r="N282" s="46"/>
      <c r="AF282" s="39"/>
      <c r="AG282" s="47"/>
      <c r="AH282" s="47" t="s">
        <v>3364</v>
      </c>
      <c r="AN282" s="47"/>
    </row>
    <row r="283" spans="1:40" s="4" customFormat="1" ht="15" x14ac:dyDescent="0.25">
      <c r="A283" s="65"/>
      <c r="B283" s="66"/>
      <c r="C283" s="374" t="s">
        <v>72</v>
      </c>
      <c r="D283" s="374"/>
      <c r="E283" s="374"/>
      <c r="F283" s="42"/>
      <c r="G283" s="43"/>
      <c r="H283" s="43"/>
      <c r="I283" s="43"/>
      <c r="J283" s="45"/>
      <c r="K283" s="43"/>
      <c r="L283" s="105">
        <v>-3289.13</v>
      </c>
      <c r="M283" s="60"/>
      <c r="N283" s="46"/>
      <c r="AF283" s="39"/>
      <c r="AG283" s="47"/>
      <c r="AH283" s="47"/>
      <c r="AN283" s="47" t="s">
        <v>72</v>
      </c>
    </row>
    <row r="284" spans="1:40" s="4" customFormat="1" ht="15" x14ac:dyDescent="0.25">
      <c r="A284" s="40" t="s">
        <v>393</v>
      </c>
      <c r="B284" s="41" t="s">
        <v>3365</v>
      </c>
      <c r="C284" s="374" t="s">
        <v>3366</v>
      </c>
      <c r="D284" s="374"/>
      <c r="E284" s="374"/>
      <c r="F284" s="42" t="s">
        <v>61</v>
      </c>
      <c r="G284" s="43">
        <v>-426.51</v>
      </c>
      <c r="H284" s="44">
        <v>1</v>
      </c>
      <c r="I284" s="68">
        <v>-426.51</v>
      </c>
      <c r="J284" s="67">
        <v>17.760000000000002</v>
      </c>
      <c r="K284" s="43"/>
      <c r="L284" s="105">
        <v>-7574.82</v>
      </c>
      <c r="M284" s="43"/>
      <c r="N284" s="46"/>
      <c r="AF284" s="39"/>
      <c r="AG284" s="47"/>
      <c r="AH284" s="47" t="s">
        <v>3366</v>
      </c>
      <c r="AN284" s="47"/>
    </row>
    <row r="285" spans="1:40" s="4" customFormat="1" ht="15" x14ac:dyDescent="0.25">
      <c r="A285" s="65"/>
      <c r="B285" s="66"/>
      <c r="C285" s="374" t="s">
        <v>72</v>
      </c>
      <c r="D285" s="374"/>
      <c r="E285" s="374"/>
      <c r="F285" s="42"/>
      <c r="G285" s="43"/>
      <c r="H285" s="43"/>
      <c r="I285" s="43"/>
      <c r="J285" s="45"/>
      <c r="K285" s="43"/>
      <c r="L285" s="105">
        <v>-7574.82</v>
      </c>
      <c r="M285" s="60"/>
      <c r="N285" s="46"/>
      <c r="AF285" s="39"/>
      <c r="AG285" s="47"/>
      <c r="AH285" s="47"/>
      <c r="AN285" s="47" t="s">
        <v>72</v>
      </c>
    </row>
    <row r="286" spans="1:40" s="4" customFormat="1" ht="23.25" x14ac:dyDescent="0.25">
      <c r="A286" s="40" t="s">
        <v>395</v>
      </c>
      <c r="B286" s="41" t="s">
        <v>3367</v>
      </c>
      <c r="C286" s="374" t="s">
        <v>3368</v>
      </c>
      <c r="D286" s="374"/>
      <c r="E286" s="374"/>
      <c r="F286" s="42" t="s">
        <v>238</v>
      </c>
      <c r="G286" s="43">
        <v>-1.26E-2</v>
      </c>
      <c r="H286" s="44">
        <v>1</v>
      </c>
      <c r="I286" s="110">
        <v>-1.26E-2</v>
      </c>
      <c r="J286" s="105">
        <v>13627.62</v>
      </c>
      <c r="K286" s="43"/>
      <c r="L286" s="67">
        <v>-171.71</v>
      </c>
      <c r="M286" s="43"/>
      <c r="N286" s="46"/>
      <c r="AF286" s="39"/>
      <c r="AG286" s="47"/>
      <c r="AH286" s="47" t="s">
        <v>3368</v>
      </c>
      <c r="AN286" s="47"/>
    </row>
    <row r="287" spans="1:40" s="4" customFormat="1" ht="15" x14ac:dyDescent="0.25">
      <c r="A287" s="65"/>
      <c r="B287" s="66"/>
      <c r="C287" s="374" t="s">
        <v>72</v>
      </c>
      <c r="D287" s="374"/>
      <c r="E287" s="374"/>
      <c r="F287" s="42"/>
      <c r="G287" s="43"/>
      <c r="H287" s="43"/>
      <c r="I287" s="43"/>
      <c r="J287" s="45"/>
      <c r="K287" s="43"/>
      <c r="L287" s="67">
        <v>-171.71</v>
      </c>
      <c r="M287" s="60"/>
      <c r="N287" s="46"/>
      <c r="AF287" s="39"/>
      <c r="AG287" s="47"/>
      <c r="AH287" s="47"/>
      <c r="AN287" s="47" t="s">
        <v>72</v>
      </c>
    </row>
    <row r="288" spans="1:40" s="4" customFormat="1" ht="34.5" x14ac:dyDescent="0.25">
      <c r="A288" s="40" t="s">
        <v>397</v>
      </c>
      <c r="B288" s="41" t="s">
        <v>3369</v>
      </c>
      <c r="C288" s="374" t="s">
        <v>3370</v>
      </c>
      <c r="D288" s="374"/>
      <c r="E288" s="374"/>
      <c r="F288" s="42" t="s">
        <v>61</v>
      </c>
      <c r="G288" s="43">
        <v>106</v>
      </c>
      <c r="H288" s="44">
        <v>1</v>
      </c>
      <c r="I288" s="44">
        <v>106</v>
      </c>
      <c r="J288" s="105">
        <v>11220</v>
      </c>
      <c r="K288" s="43"/>
      <c r="L288" s="105">
        <v>139101.75</v>
      </c>
      <c r="M288" s="68">
        <v>8.5500000000000007</v>
      </c>
      <c r="N288" s="115">
        <v>1189320</v>
      </c>
      <c r="AF288" s="39"/>
      <c r="AG288" s="47"/>
      <c r="AH288" s="47" t="s">
        <v>3370</v>
      </c>
      <c r="AN288" s="47"/>
    </row>
    <row r="289" spans="1:40" s="4" customFormat="1" ht="15" x14ac:dyDescent="0.25">
      <c r="A289" s="65"/>
      <c r="B289" s="66"/>
      <c r="C289" s="374" t="s">
        <v>72</v>
      </c>
      <c r="D289" s="374"/>
      <c r="E289" s="374"/>
      <c r="F289" s="42"/>
      <c r="G289" s="43"/>
      <c r="H289" s="43"/>
      <c r="I289" s="43"/>
      <c r="J289" s="45"/>
      <c r="K289" s="43"/>
      <c r="L289" s="105">
        <v>139101.75</v>
      </c>
      <c r="M289" s="60"/>
      <c r="N289" s="115">
        <v>1189320</v>
      </c>
      <c r="AF289" s="39"/>
      <c r="AG289" s="47"/>
      <c r="AH289" s="47"/>
      <c r="AN289" s="47" t="s">
        <v>72</v>
      </c>
    </row>
    <row r="290" spans="1:40" s="4" customFormat="1" ht="45.75" x14ac:dyDescent="0.25">
      <c r="A290" s="40" t="s">
        <v>398</v>
      </c>
      <c r="B290" s="41" t="s">
        <v>3371</v>
      </c>
      <c r="C290" s="374" t="s">
        <v>3372</v>
      </c>
      <c r="D290" s="374"/>
      <c r="E290" s="374"/>
      <c r="F290" s="42" t="s">
        <v>61</v>
      </c>
      <c r="G290" s="43">
        <v>212</v>
      </c>
      <c r="H290" s="44">
        <v>1</v>
      </c>
      <c r="I290" s="44">
        <v>212</v>
      </c>
      <c r="J290" s="67">
        <v>24.76</v>
      </c>
      <c r="K290" s="43"/>
      <c r="L290" s="105">
        <v>5249.12</v>
      </c>
      <c r="M290" s="43"/>
      <c r="N290" s="46"/>
      <c r="AF290" s="39"/>
      <c r="AG290" s="47"/>
      <c r="AH290" s="47" t="s">
        <v>3372</v>
      </c>
      <c r="AN290" s="47"/>
    </row>
    <row r="291" spans="1:40" s="4" customFormat="1" ht="15" x14ac:dyDescent="0.25">
      <c r="A291" s="69"/>
      <c r="B291" s="50"/>
      <c r="C291" s="372" t="s">
        <v>3373</v>
      </c>
      <c r="D291" s="372"/>
      <c r="E291" s="372"/>
      <c r="F291" s="372"/>
      <c r="G291" s="372"/>
      <c r="H291" s="372"/>
      <c r="I291" s="372"/>
      <c r="J291" s="372"/>
      <c r="K291" s="372"/>
      <c r="L291" s="372"/>
      <c r="M291" s="372"/>
      <c r="N291" s="377"/>
      <c r="AF291" s="39"/>
      <c r="AG291" s="47"/>
      <c r="AH291" s="47"/>
      <c r="AI291" s="3" t="s">
        <v>3373</v>
      </c>
      <c r="AN291" s="47"/>
    </row>
    <row r="292" spans="1:40" s="4" customFormat="1" ht="15" x14ac:dyDescent="0.25">
      <c r="A292" s="65"/>
      <c r="B292" s="66"/>
      <c r="C292" s="374" t="s">
        <v>72</v>
      </c>
      <c r="D292" s="374"/>
      <c r="E292" s="374"/>
      <c r="F292" s="42"/>
      <c r="G292" s="43"/>
      <c r="H292" s="43"/>
      <c r="I292" s="43"/>
      <c r="J292" s="45"/>
      <c r="K292" s="43"/>
      <c r="L292" s="105">
        <v>5249.12</v>
      </c>
      <c r="M292" s="60"/>
      <c r="N292" s="46"/>
      <c r="AF292" s="39"/>
      <c r="AG292" s="47"/>
      <c r="AH292" s="47"/>
      <c r="AN292" s="47" t="s">
        <v>72</v>
      </c>
    </row>
    <row r="293" spans="1:40" s="4" customFormat="1" ht="23.25" x14ac:dyDescent="0.25">
      <c r="A293" s="40" t="s">
        <v>400</v>
      </c>
      <c r="B293" s="41" t="s">
        <v>3374</v>
      </c>
      <c r="C293" s="374" t="s">
        <v>3375</v>
      </c>
      <c r="D293" s="374"/>
      <c r="E293" s="374"/>
      <c r="F293" s="42" t="s">
        <v>61</v>
      </c>
      <c r="G293" s="43">
        <v>12</v>
      </c>
      <c r="H293" s="44">
        <v>1</v>
      </c>
      <c r="I293" s="44">
        <v>12</v>
      </c>
      <c r="J293" s="105">
        <v>13770</v>
      </c>
      <c r="K293" s="68">
        <v>0.12</v>
      </c>
      <c r="L293" s="105">
        <v>2319.16</v>
      </c>
      <c r="M293" s="68">
        <v>8.5500000000000007</v>
      </c>
      <c r="N293" s="115">
        <v>19828.8</v>
      </c>
      <c r="AF293" s="39"/>
      <c r="AG293" s="47"/>
      <c r="AH293" s="47" t="s">
        <v>3375</v>
      </c>
      <c r="AN293" s="47"/>
    </row>
    <row r="294" spans="1:40" s="4" customFormat="1" ht="15" x14ac:dyDescent="0.25">
      <c r="A294" s="103"/>
      <c r="B294" s="49" t="s">
        <v>58</v>
      </c>
      <c r="C294" s="368" t="s">
        <v>3376</v>
      </c>
      <c r="D294" s="368"/>
      <c r="E294" s="368"/>
      <c r="F294" s="368"/>
      <c r="G294" s="368"/>
      <c r="H294" s="368"/>
      <c r="I294" s="368"/>
      <c r="J294" s="368"/>
      <c r="K294" s="368"/>
      <c r="L294" s="368"/>
      <c r="M294" s="368"/>
      <c r="N294" s="376"/>
      <c r="AF294" s="39"/>
      <c r="AG294" s="47"/>
      <c r="AH294" s="47"/>
      <c r="AJ294" s="3" t="s">
        <v>3376</v>
      </c>
      <c r="AN294" s="47"/>
    </row>
    <row r="295" spans="1:40" s="4" customFormat="1" ht="15" x14ac:dyDescent="0.25">
      <c r="A295" s="65"/>
      <c r="B295" s="66"/>
      <c r="C295" s="374" t="s">
        <v>72</v>
      </c>
      <c r="D295" s="374"/>
      <c r="E295" s="374"/>
      <c r="F295" s="42"/>
      <c r="G295" s="43"/>
      <c r="H295" s="43"/>
      <c r="I295" s="43"/>
      <c r="J295" s="45"/>
      <c r="K295" s="43"/>
      <c r="L295" s="105">
        <v>2319.16</v>
      </c>
      <c r="M295" s="60"/>
      <c r="N295" s="115">
        <v>19828.8</v>
      </c>
      <c r="AF295" s="39"/>
      <c r="AG295" s="47"/>
      <c r="AH295" s="47"/>
      <c r="AN295" s="47" t="s">
        <v>72</v>
      </c>
    </row>
    <row r="296" spans="1:40" s="4" customFormat="1" ht="22.5" x14ac:dyDescent="0.25">
      <c r="A296" s="40" t="s">
        <v>402</v>
      </c>
      <c r="B296" s="41" t="s">
        <v>3377</v>
      </c>
      <c r="C296" s="374" t="s">
        <v>3378</v>
      </c>
      <c r="D296" s="374"/>
      <c r="E296" s="374"/>
      <c r="F296" s="42" t="s">
        <v>231</v>
      </c>
      <c r="G296" s="43">
        <v>126</v>
      </c>
      <c r="H296" s="44">
        <v>1</v>
      </c>
      <c r="I296" s="44">
        <v>126</v>
      </c>
      <c r="J296" s="105">
        <v>9294.75</v>
      </c>
      <c r="K296" s="43"/>
      <c r="L296" s="105">
        <v>136975.26</v>
      </c>
      <c r="M296" s="68">
        <v>8.5500000000000007</v>
      </c>
      <c r="N296" s="115">
        <v>1171138.5</v>
      </c>
      <c r="AF296" s="39"/>
      <c r="AG296" s="47"/>
      <c r="AH296" s="47" t="s">
        <v>3378</v>
      </c>
      <c r="AN296" s="47"/>
    </row>
    <row r="297" spans="1:40" s="4" customFormat="1" ht="15" x14ac:dyDescent="0.25">
      <c r="A297" s="65"/>
      <c r="B297" s="66"/>
      <c r="C297" s="374" t="s">
        <v>72</v>
      </c>
      <c r="D297" s="374"/>
      <c r="E297" s="374"/>
      <c r="F297" s="42"/>
      <c r="G297" s="43"/>
      <c r="H297" s="43"/>
      <c r="I297" s="43"/>
      <c r="J297" s="45"/>
      <c r="K297" s="43"/>
      <c r="L297" s="105">
        <v>136975.26</v>
      </c>
      <c r="M297" s="60"/>
      <c r="N297" s="115">
        <v>1171138.5</v>
      </c>
      <c r="AF297" s="39"/>
      <c r="AG297" s="47"/>
      <c r="AH297" s="47"/>
      <c r="AN297" s="47" t="s">
        <v>72</v>
      </c>
    </row>
    <row r="298" spans="1:40" s="4" customFormat="1" ht="15" x14ac:dyDescent="0.25">
      <c r="A298" s="381" t="s">
        <v>3379</v>
      </c>
      <c r="B298" s="382"/>
      <c r="C298" s="382"/>
      <c r="D298" s="382"/>
      <c r="E298" s="382"/>
      <c r="F298" s="382"/>
      <c r="G298" s="382"/>
      <c r="H298" s="382"/>
      <c r="I298" s="382"/>
      <c r="J298" s="382"/>
      <c r="K298" s="382"/>
      <c r="L298" s="382"/>
      <c r="M298" s="382"/>
      <c r="N298" s="383"/>
      <c r="AF298" s="39"/>
      <c r="AG298" s="47" t="s">
        <v>3379</v>
      </c>
      <c r="AH298" s="47"/>
      <c r="AN298" s="47"/>
    </row>
    <row r="299" spans="1:40" s="4" customFormat="1" ht="68.25" x14ac:dyDescent="0.25">
      <c r="A299" s="40" t="s">
        <v>404</v>
      </c>
      <c r="B299" s="41" t="s">
        <v>3356</v>
      </c>
      <c r="C299" s="374" t="s">
        <v>3380</v>
      </c>
      <c r="D299" s="374"/>
      <c r="E299" s="374"/>
      <c r="F299" s="42" t="s">
        <v>3358</v>
      </c>
      <c r="G299" s="43">
        <v>1.7999999999999999E-2</v>
      </c>
      <c r="H299" s="44">
        <v>1</v>
      </c>
      <c r="I299" s="116">
        <v>1.7999999999999999E-2</v>
      </c>
      <c r="J299" s="45"/>
      <c r="K299" s="43"/>
      <c r="L299" s="45"/>
      <c r="M299" s="43"/>
      <c r="N299" s="46"/>
      <c r="AF299" s="39"/>
      <c r="AG299" s="47"/>
      <c r="AH299" s="47" t="s">
        <v>3380</v>
      </c>
      <c r="AN299" s="47"/>
    </row>
    <row r="300" spans="1:40" s="4" customFormat="1" ht="15" x14ac:dyDescent="0.25">
      <c r="A300" s="69"/>
      <c r="B300" s="50"/>
      <c r="C300" s="372" t="s">
        <v>3381</v>
      </c>
      <c r="D300" s="372"/>
      <c r="E300" s="372"/>
      <c r="F300" s="372"/>
      <c r="G300" s="372"/>
      <c r="H300" s="372"/>
      <c r="I300" s="372"/>
      <c r="J300" s="372"/>
      <c r="K300" s="372"/>
      <c r="L300" s="372"/>
      <c r="M300" s="372"/>
      <c r="N300" s="377"/>
      <c r="AF300" s="39"/>
      <c r="AG300" s="47"/>
      <c r="AH300" s="47"/>
      <c r="AI300" s="3" t="s">
        <v>3381</v>
      </c>
      <c r="AN300" s="47"/>
    </row>
    <row r="301" spans="1:40" s="4" customFormat="1" ht="22.5" x14ac:dyDescent="0.25">
      <c r="A301" s="103"/>
      <c r="B301" s="49" t="s">
        <v>217</v>
      </c>
      <c r="C301" s="368" t="s">
        <v>218</v>
      </c>
      <c r="D301" s="368"/>
      <c r="E301" s="368"/>
      <c r="F301" s="368"/>
      <c r="G301" s="368"/>
      <c r="H301" s="368"/>
      <c r="I301" s="368"/>
      <c r="J301" s="368"/>
      <c r="K301" s="368"/>
      <c r="L301" s="368"/>
      <c r="M301" s="368"/>
      <c r="N301" s="376"/>
      <c r="AF301" s="39"/>
      <c r="AG301" s="47"/>
      <c r="AH301" s="47"/>
      <c r="AJ301" s="3" t="s">
        <v>218</v>
      </c>
      <c r="AN301" s="47"/>
    </row>
    <row r="302" spans="1:40" s="4" customFormat="1" ht="15" x14ac:dyDescent="0.25">
      <c r="A302" s="48"/>
      <c r="B302" s="49" t="s">
        <v>58</v>
      </c>
      <c r="C302" s="372" t="s">
        <v>62</v>
      </c>
      <c r="D302" s="372"/>
      <c r="E302" s="372"/>
      <c r="F302" s="51"/>
      <c r="G302" s="52"/>
      <c r="H302" s="52"/>
      <c r="I302" s="52"/>
      <c r="J302" s="107">
        <v>13564.8</v>
      </c>
      <c r="K302" s="54">
        <v>1.1499999999999999</v>
      </c>
      <c r="L302" s="53">
        <v>280.79000000000002</v>
      </c>
      <c r="M302" s="54">
        <v>34.96</v>
      </c>
      <c r="N302" s="55">
        <v>9816.42</v>
      </c>
      <c r="AF302" s="39"/>
      <c r="AG302" s="47"/>
      <c r="AH302" s="47"/>
      <c r="AK302" s="3" t="s">
        <v>62</v>
      </c>
      <c r="AN302" s="47"/>
    </row>
    <row r="303" spans="1:40" s="4" customFormat="1" ht="15" x14ac:dyDescent="0.25">
      <c r="A303" s="48"/>
      <c r="B303" s="49" t="s">
        <v>73</v>
      </c>
      <c r="C303" s="372" t="s">
        <v>175</v>
      </c>
      <c r="D303" s="372"/>
      <c r="E303" s="372"/>
      <c r="F303" s="51"/>
      <c r="G303" s="52"/>
      <c r="H303" s="52"/>
      <c r="I303" s="52"/>
      <c r="J303" s="107">
        <v>21318.87</v>
      </c>
      <c r="K303" s="54">
        <v>1.1499999999999999</v>
      </c>
      <c r="L303" s="53">
        <v>441.3</v>
      </c>
      <c r="M303" s="52"/>
      <c r="N303" s="58"/>
      <c r="AF303" s="39"/>
      <c r="AG303" s="47"/>
      <c r="AH303" s="47"/>
      <c r="AK303" s="3" t="s">
        <v>175</v>
      </c>
      <c r="AN303" s="47"/>
    </row>
    <row r="304" spans="1:40" s="4" customFormat="1" ht="15" x14ac:dyDescent="0.25">
      <c r="A304" s="48"/>
      <c r="B304" s="49" t="s">
        <v>78</v>
      </c>
      <c r="C304" s="372" t="s">
        <v>176</v>
      </c>
      <c r="D304" s="372"/>
      <c r="E304" s="372"/>
      <c r="F304" s="51"/>
      <c r="G304" s="52"/>
      <c r="H304" s="52"/>
      <c r="I304" s="52"/>
      <c r="J304" s="107">
        <v>2455.85</v>
      </c>
      <c r="K304" s="54">
        <v>1.1499999999999999</v>
      </c>
      <c r="L304" s="53">
        <v>50.84</v>
      </c>
      <c r="M304" s="54">
        <v>34.96</v>
      </c>
      <c r="N304" s="55">
        <v>1777.37</v>
      </c>
      <c r="AF304" s="39"/>
      <c r="AG304" s="47"/>
      <c r="AH304" s="47"/>
      <c r="AK304" s="3" t="s">
        <v>176</v>
      </c>
      <c r="AN304" s="47"/>
    </row>
    <row r="305" spans="1:40" s="4" customFormat="1" ht="15" x14ac:dyDescent="0.25">
      <c r="A305" s="48"/>
      <c r="B305" s="49" t="s">
        <v>122</v>
      </c>
      <c r="C305" s="372" t="s">
        <v>177</v>
      </c>
      <c r="D305" s="372"/>
      <c r="E305" s="372"/>
      <c r="F305" s="51"/>
      <c r="G305" s="52"/>
      <c r="H305" s="52"/>
      <c r="I305" s="52"/>
      <c r="J305" s="107">
        <v>211557.21</v>
      </c>
      <c r="K305" s="52"/>
      <c r="L305" s="107">
        <v>3808.03</v>
      </c>
      <c r="M305" s="52"/>
      <c r="N305" s="58"/>
      <c r="AF305" s="39"/>
      <c r="AG305" s="47"/>
      <c r="AH305" s="47"/>
      <c r="AK305" s="3" t="s">
        <v>177</v>
      </c>
      <c r="AN305" s="47"/>
    </row>
    <row r="306" spans="1:40" s="4" customFormat="1" ht="15" x14ac:dyDescent="0.25">
      <c r="A306" s="56"/>
      <c r="B306" s="49"/>
      <c r="C306" s="372" t="s">
        <v>63</v>
      </c>
      <c r="D306" s="372"/>
      <c r="E306" s="372"/>
      <c r="F306" s="51" t="s">
        <v>64</v>
      </c>
      <c r="G306" s="63">
        <v>1570</v>
      </c>
      <c r="H306" s="54">
        <v>1.1499999999999999</v>
      </c>
      <c r="I306" s="109">
        <v>32.499000000000002</v>
      </c>
      <c r="J306" s="57"/>
      <c r="K306" s="52"/>
      <c r="L306" s="57"/>
      <c r="M306" s="52"/>
      <c r="N306" s="58"/>
      <c r="AF306" s="39"/>
      <c r="AG306" s="47"/>
      <c r="AH306" s="47"/>
      <c r="AL306" s="3" t="s">
        <v>63</v>
      </c>
      <c r="AN306" s="47"/>
    </row>
    <row r="307" spans="1:40" s="4" customFormat="1" ht="15" x14ac:dyDescent="0.25">
      <c r="A307" s="56"/>
      <c r="B307" s="49"/>
      <c r="C307" s="372" t="s">
        <v>178</v>
      </c>
      <c r="D307" s="372"/>
      <c r="E307" s="372"/>
      <c r="F307" s="51" t="s">
        <v>64</v>
      </c>
      <c r="G307" s="54">
        <v>182.12</v>
      </c>
      <c r="H307" s="54">
        <v>1.1499999999999999</v>
      </c>
      <c r="I307" s="117">
        <v>3.7698839999999998</v>
      </c>
      <c r="J307" s="57"/>
      <c r="K307" s="52"/>
      <c r="L307" s="57"/>
      <c r="M307" s="52"/>
      <c r="N307" s="58"/>
      <c r="AF307" s="39"/>
      <c r="AG307" s="47"/>
      <c r="AH307" s="47"/>
      <c r="AL307" s="3" t="s">
        <v>178</v>
      </c>
      <c r="AN307" s="47"/>
    </row>
    <row r="308" spans="1:40" s="4" customFormat="1" ht="15" x14ac:dyDescent="0.25">
      <c r="A308" s="48"/>
      <c r="B308" s="49"/>
      <c r="C308" s="375" t="s">
        <v>65</v>
      </c>
      <c r="D308" s="375"/>
      <c r="E308" s="375"/>
      <c r="F308" s="59"/>
      <c r="G308" s="60"/>
      <c r="H308" s="60"/>
      <c r="I308" s="60"/>
      <c r="J308" s="108">
        <v>246440.88</v>
      </c>
      <c r="K308" s="60"/>
      <c r="L308" s="108">
        <v>4530.12</v>
      </c>
      <c r="M308" s="60"/>
      <c r="N308" s="62"/>
      <c r="AF308" s="39"/>
      <c r="AG308" s="47"/>
      <c r="AH308" s="47"/>
      <c r="AM308" s="3" t="s">
        <v>65</v>
      </c>
      <c r="AN308" s="47"/>
    </row>
    <row r="309" spans="1:40" s="4" customFormat="1" ht="15" x14ac:dyDescent="0.25">
      <c r="A309" s="56"/>
      <c r="B309" s="49"/>
      <c r="C309" s="372" t="s">
        <v>66</v>
      </c>
      <c r="D309" s="372"/>
      <c r="E309" s="372"/>
      <c r="F309" s="51"/>
      <c r="G309" s="52"/>
      <c r="H309" s="52"/>
      <c r="I309" s="52"/>
      <c r="J309" s="57"/>
      <c r="K309" s="52"/>
      <c r="L309" s="53">
        <v>331.63</v>
      </c>
      <c r="M309" s="52"/>
      <c r="N309" s="55">
        <v>11593.79</v>
      </c>
      <c r="AF309" s="39"/>
      <c r="AG309" s="47"/>
      <c r="AH309" s="47"/>
      <c r="AL309" s="3" t="s">
        <v>66</v>
      </c>
      <c r="AN309" s="47"/>
    </row>
    <row r="310" spans="1:40" s="4" customFormat="1" ht="15" x14ac:dyDescent="0.25">
      <c r="A310" s="56"/>
      <c r="B310" s="49" t="s">
        <v>3328</v>
      </c>
      <c r="C310" s="372" t="s">
        <v>3329</v>
      </c>
      <c r="D310" s="372"/>
      <c r="E310" s="372"/>
      <c r="F310" s="51" t="s">
        <v>69</v>
      </c>
      <c r="G310" s="63">
        <v>106</v>
      </c>
      <c r="H310" s="52"/>
      <c r="I310" s="63">
        <v>106</v>
      </c>
      <c r="J310" s="57"/>
      <c r="K310" s="52"/>
      <c r="L310" s="53">
        <v>351.53</v>
      </c>
      <c r="M310" s="52"/>
      <c r="N310" s="55">
        <v>12289.42</v>
      </c>
      <c r="AF310" s="39"/>
      <c r="AG310" s="47"/>
      <c r="AH310" s="47"/>
      <c r="AL310" s="3" t="s">
        <v>3329</v>
      </c>
      <c r="AN310" s="47"/>
    </row>
    <row r="311" spans="1:40" s="4" customFormat="1" ht="15" x14ac:dyDescent="0.25">
      <c r="A311" s="56"/>
      <c r="B311" s="49" t="s">
        <v>3330</v>
      </c>
      <c r="C311" s="372" t="s">
        <v>3331</v>
      </c>
      <c r="D311" s="372"/>
      <c r="E311" s="372"/>
      <c r="F311" s="51" t="s">
        <v>69</v>
      </c>
      <c r="G311" s="63">
        <v>56</v>
      </c>
      <c r="H311" s="52"/>
      <c r="I311" s="63">
        <v>56</v>
      </c>
      <c r="J311" s="57"/>
      <c r="K311" s="52"/>
      <c r="L311" s="53">
        <v>185.71</v>
      </c>
      <c r="M311" s="52"/>
      <c r="N311" s="55">
        <v>6492.52</v>
      </c>
      <c r="AF311" s="39"/>
      <c r="AG311" s="47"/>
      <c r="AH311" s="47"/>
      <c r="AL311" s="3" t="s">
        <v>3331</v>
      </c>
      <c r="AN311" s="47"/>
    </row>
    <row r="312" spans="1:40" s="4" customFormat="1" ht="15" x14ac:dyDescent="0.25">
      <c r="A312" s="65"/>
      <c r="B312" s="66"/>
      <c r="C312" s="374" t="s">
        <v>72</v>
      </c>
      <c r="D312" s="374"/>
      <c r="E312" s="374"/>
      <c r="F312" s="42"/>
      <c r="G312" s="43"/>
      <c r="H312" s="43"/>
      <c r="I312" s="43"/>
      <c r="J312" s="45"/>
      <c r="K312" s="43"/>
      <c r="L312" s="105">
        <v>5067.3599999999997</v>
      </c>
      <c r="M312" s="60"/>
      <c r="N312" s="46"/>
      <c r="AF312" s="39"/>
      <c r="AG312" s="47"/>
      <c r="AH312" s="47"/>
      <c r="AN312" s="47" t="s">
        <v>72</v>
      </c>
    </row>
    <row r="313" spans="1:40" s="4" customFormat="1" ht="15" x14ac:dyDescent="0.25">
      <c r="A313" s="40" t="s">
        <v>407</v>
      </c>
      <c r="B313" s="41" t="s">
        <v>3360</v>
      </c>
      <c r="C313" s="374" t="s">
        <v>3361</v>
      </c>
      <c r="D313" s="374"/>
      <c r="E313" s="374"/>
      <c r="F313" s="42" t="s">
        <v>3362</v>
      </c>
      <c r="G313" s="43">
        <v>-0.12114</v>
      </c>
      <c r="H313" s="44">
        <v>1</v>
      </c>
      <c r="I313" s="118">
        <v>-0.12114</v>
      </c>
      <c r="J313" s="105">
        <v>3468.64</v>
      </c>
      <c r="K313" s="43"/>
      <c r="L313" s="67">
        <v>-420.19</v>
      </c>
      <c r="M313" s="43"/>
      <c r="N313" s="46"/>
      <c r="AF313" s="39"/>
      <c r="AG313" s="47"/>
      <c r="AH313" s="47" t="s">
        <v>3361</v>
      </c>
      <c r="AN313" s="47"/>
    </row>
    <row r="314" spans="1:40" s="4" customFormat="1" ht="15" x14ac:dyDescent="0.25">
      <c r="A314" s="65"/>
      <c r="B314" s="66"/>
      <c r="C314" s="374" t="s">
        <v>72</v>
      </c>
      <c r="D314" s="374"/>
      <c r="E314" s="374"/>
      <c r="F314" s="42"/>
      <c r="G314" s="43"/>
      <c r="H314" s="43"/>
      <c r="I314" s="43"/>
      <c r="J314" s="45"/>
      <c r="K314" s="43"/>
      <c r="L314" s="67">
        <v>-420.19</v>
      </c>
      <c r="M314" s="60"/>
      <c r="N314" s="46"/>
      <c r="AF314" s="39"/>
      <c r="AG314" s="47"/>
      <c r="AH314" s="47"/>
      <c r="AN314" s="47" t="s">
        <v>72</v>
      </c>
    </row>
    <row r="315" spans="1:40" s="4" customFormat="1" ht="34.5" x14ac:dyDescent="0.25">
      <c r="A315" s="40" t="s">
        <v>409</v>
      </c>
      <c r="B315" s="41" t="s">
        <v>3363</v>
      </c>
      <c r="C315" s="374" t="s">
        <v>3364</v>
      </c>
      <c r="D315" s="374"/>
      <c r="E315" s="374"/>
      <c r="F315" s="42" t="s">
        <v>238</v>
      </c>
      <c r="G315" s="43">
        <v>-8.9639999999999997E-2</v>
      </c>
      <c r="H315" s="44">
        <v>1</v>
      </c>
      <c r="I315" s="118">
        <v>-8.9639999999999997E-2</v>
      </c>
      <c r="J315" s="105">
        <v>10483.620000000001</v>
      </c>
      <c r="K315" s="43"/>
      <c r="L315" s="67">
        <v>-939.75</v>
      </c>
      <c r="M315" s="43"/>
      <c r="N315" s="46"/>
      <c r="AF315" s="39"/>
      <c r="AG315" s="47"/>
      <c r="AH315" s="47" t="s">
        <v>3364</v>
      </c>
      <c r="AN315" s="47"/>
    </row>
    <row r="316" spans="1:40" s="4" customFormat="1" ht="15" x14ac:dyDescent="0.25">
      <c r="A316" s="65"/>
      <c r="B316" s="66"/>
      <c r="C316" s="374" t="s">
        <v>72</v>
      </c>
      <c r="D316" s="374"/>
      <c r="E316" s="374"/>
      <c r="F316" s="42"/>
      <c r="G316" s="43"/>
      <c r="H316" s="43"/>
      <c r="I316" s="43"/>
      <c r="J316" s="45"/>
      <c r="K316" s="43"/>
      <c r="L316" s="67">
        <v>-939.75</v>
      </c>
      <c r="M316" s="60"/>
      <c r="N316" s="46"/>
      <c r="AF316" s="39"/>
      <c r="AG316" s="47"/>
      <c r="AH316" s="47"/>
      <c r="AN316" s="47" t="s">
        <v>72</v>
      </c>
    </row>
    <row r="317" spans="1:40" s="4" customFormat="1" ht="15" x14ac:dyDescent="0.25">
      <c r="A317" s="40" t="s">
        <v>411</v>
      </c>
      <c r="B317" s="41" t="s">
        <v>3365</v>
      </c>
      <c r="C317" s="374" t="s">
        <v>3366</v>
      </c>
      <c r="D317" s="374"/>
      <c r="E317" s="374"/>
      <c r="F317" s="42" t="s">
        <v>61</v>
      </c>
      <c r="G317" s="43">
        <v>-121.86</v>
      </c>
      <c r="H317" s="44">
        <v>1</v>
      </c>
      <c r="I317" s="68">
        <v>-121.86</v>
      </c>
      <c r="J317" s="67">
        <v>17.760000000000002</v>
      </c>
      <c r="K317" s="43"/>
      <c r="L317" s="105">
        <v>-2164.23</v>
      </c>
      <c r="M317" s="43"/>
      <c r="N317" s="46"/>
      <c r="AF317" s="39"/>
      <c r="AG317" s="47"/>
      <c r="AH317" s="47" t="s">
        <v>3366</v>
      </c>
      <c r="AN317" s="47"/>
    </row>
    <row r="318" spans="1:40" s="4" customFormat="1" ht="15" x14ac:dyDescent="0.25">
      <c r="A318" s="65"/>
      <c r="B318" s="66"/>
      <c r="C318" s="374" t="s">
        <v>72</v>
      </c>
      <c r="D318" s="374"/>
      <c r="E318" s="374"/>
      <c r="F318" s="42"/>
      <c r="G318" s="43"/>
      <c r="H318" s="43"/>
      <c r="I318" s="43"/>
      <c r="J318" s="45"/>
      <c r="K318" s="43"/>
      <c r="L318" s="105">
        <v>-2164.23</v>
      </c>
      <c r="M318" s="60"/>
      <c r="N318" s="46"/>
      <c r="AF318" s="39"/>
      <c r="AG318" s="47"/>
      <c r="AH318" s="47"/>
      <c r="AN318" s="47" t="s">
        <v>72</v>
      </c>
    </row>
    <row r="319" spans="1:40" s="4" customFormat="1" ht="23.25" x14ac:dyDescent="0.25">
      <c r="A319" s="40" t="s">
        <v>413</v>
      </c>
      <c r="B319" s="41" t="s">
        <v>3367</v>
      </c>
      <c r="C319" s="374" t="s">
        <v>3368</v>
      </c>
      <c r="D319" s="374"/>
      <c r="E319" s="374"/>
      <c r="F319" s="42" t="s">
        <v>238</v>
      </c>
      <c r="G319" s="43">
        <v>-3.5999999999999999E-3</v>
      </c>
      <c r="H319" s="44">
        <v>1</v>
      </c>
      <c r="I319" s="110">
        <v>-3.5999999999999999E-3</v>
      </c>
      <c r="J319" s="105">
        <v>13627.62</v>
      </c>
      <c r="K319" s="43"/>
      <c r="L319" s="67">
        <v>-49.06</v>
      </c>
      <c r="M319" s="43"/>
      <c r="N319" s="46"/>
      <c r="AF319" s="39"/>
      <c r="AG319" s="47"/>
      <c r="AH319" s="47" t="s">
        <v>3368</v>
      </c>
      <c r="AN319" s="47"/>
    </row>
    <row r="320" spans="1:40" s="4" customFormat="1" ht="15" x14ac:dyDescent="0.25">
      <c r="A320" s="65"/>
      <c r="B320" s="66"/>
      <c r="C320" s="374" t="s">
        <v>72</v>
      </c>
      <c r="D320" s="374"/>
      <c r="E320" s="374"/>
      <c r="F320" s="42"/>
      <c r="G320" s="43"/>
      <c r="H320" s="43"/>
      <c r="I320" s="43"/>
      <c r="J320" s="45"/>
      <c r="K320" s="43"/>
      <c r="L320" s="67">
        <v>-49.06</v>
      </c>
      <c r="M320" s="60"/>
      <c r="N320" s="46"/>
      <c r="AF320" s="39"/>
      <c r="AG320" s="47"/>
      <c r="AH320" s="47"/>
      <c r="AN320" s="47" t="s">
        <v>72</v>
      </c>
    </row>
    <row r="321" spans="1:40" s="4" customFormat="1" ht="34.5" x14ac:dyDescent="0.25">
      <c r="A321" s="40" t="s">
        <v>414</v>
      </c>
      <c r="B321" s="41" t="s">
        <v>3382</v>
      </c>
      <c r="C321" s="374" t="s">
        <v>3383</v>
      </c>
      <c r="D321" s="374"/>
      <c r="E321" s="374"/>
      <c r="F321" s="42" t="s">
        <v>61</v>
      </c>
      <c r="G321" s="43">
        <v>30</v>
      </c>
      <c r="H321" s="44">
        <v>1</v>
      </c>
      <c r="I321" s="44">
        <v>30</v>
      </c>
      <c r="J321" s="105">
        <v>11985</v>
      </c>
      <c r="K321" s="43"/>
      <c r="L321" s="105">
        <v>42052.63</v>
      </c>
      <c r="M321" s="68">
        <v>8.5500000000000007</v>
      </c>
      <c r="N321" s="115">
        <v>359550</v>
      </c>
      <c r="AF321" s="39"/>
      <c r="AG321" s="47"/>
      <c r="AH321" s="47" t="s">
        <v>3383</v>
      </c>
      <c r="AN321" s="47"/>
    </row>
    <row r="322" spans="1:40" s="4" customFormat="1" ht="15" x14ac:dyDescent="0.25">
      <c r="A322" s="65"/>
      <c r="B322" s="66"/>
      <c r="C322" s="374" t="s">
        <v>72</v>
      </c>
      <c r="D322" s="374"/>
      <c r="E322" s="374"/>
      <c r="F322" s="42"/>
      <c r="G322" s="43"/>
      <c r="H322" s="43"/>
      <c r="I322" s="43"/>
      <c r="J322" s="45"/>
      <c r="K322" s="43"/>
      <c r="L322" s="105">
        <v>42052.63</v>
      </c>
      <c r="M322" s="60"/>
      <c r="N322" s="115">
        <v>359550</v>
      </c>
      <c r="AF322" s="39"/>
      <c r="AG322" s="47"/>
      <c r="AH322" s="47"/>
      <c r="AN322" s="47" t="s">
        <v>72</v>
      </c>
    </row>
    <row r="323" spans="1:40" s="4" customFormat="1" ht="45.75" x14ac:dyDescent="0.25">
      <c r="A323" s="40" t="s">
        <v>416</v>
      </c>
      <c r="B323" s="41" t="s">
        <v>3371</v>
      </c>
      <c r="C323" s="374" t="s">
        <v>3372</v>
      </c>
      <c r="D323" s="374"/>
      <c r="E323" s="374"/>
      <c r="F323" s="42" t="s">
        <v>61</v>
      </c>
      <c r="G323" s="43">
        <v>60.66</v>
      </c>
      <c r="H323" s="44">
        <v>1</v>
      </c>
      <c r="I323" s="68">
        <v>60.66</v>
      </c>
      <c r="J323" s="67">
        <v>24.76</v>
      </c>
      <c r="K323" s="43"/>
      <c r="L323" s="105">
        <v>1501.94</v>
      </c>
      <c r="M323" s="43"/>
      <c r="N323" s="46"/>
      <c r="AF323" s="39"/>
      <c r="AG323" s="47"/>
      <c r="AH323" s="47" t="s">
        <v>3372</v>
      </c>
      <c r="AN323" s="47"/>
    </row>
    <row r="324" spans="1:40" s="4" customFormat="1" ht="15" x14ac:dyDescent="0.25">
      <c r="A324" s="69"/>
      <c r="B324" s="50"/>
      <c r="C324" s="372" t="s">
        <v>3384</v>
      </c>
      <c r="D324" s="372"/>
      <c r="E324" s="372"/>
      <c r="F324" s="372"/>
      <c r="G324" s="372"/>
      <c r="H324" s="372"/>
      <c r="I324" s="372"/>
      <c r="J324" s="372"/>
      <c r="K324" s="372"/>
      <c r="L324" s="372"/>
      <c r="M324" s="372"/>
      <c r="N324" s="377"/>
      <c r="AF324" s="39"/>
      <c r="AG324" s="47"/>
      <c r="AH324" s="47"/>
      <c r="AI324" s="3" t="s">
        <v>3384</v>
      </c>
      <c r="AN324" s="47"/>
    </row>
    <row r="325" spans="1:40" s="4" customFormat="1" ht="15" x14ac:dyDescent="0.25">
      <c r="A325" s="65"/>
      <c r="B325" s="66"/>
      <c r="C325" s="374" t="s">
        <v>72</v>
      </c>
      <c r="D325" s="374"/>
      <c r="E325" s="374"/>
      <c r="F325" s="42"/>
      <c r="G325" s="43"/>
      <c r="H325" s="43"/>
      <c r="I325" s="43"/>
      <c r="J325" s="45"/>
      <c r="K325" s="43"/>
      <c r="L325" s="105">
        <v>1501.94</v>
      </c>
      <c r="M325" s="60"/>
      <c r="N325" s="46"/>
      <c r="AF325" s="39"/>
      <c r="AG325" s="47"/>
      <c r="AH325" s="47"/>
      <c r="AN325" s="47" t="s">
        <v>72</v>
      </c>
    </row>
    <row r="326" spans="1:40" s="4" customFormat="1" ht="23.25" x14ac:dyDescent="0.25">
      <c r="A326" s="40" t="s">
        <v>422</v>
      </c>
      <c r="B326" s="41" t="s">
        <v>3385</v>
      </c>
      <c r="C326" s="374" t="s">
        <v>3386</v>
      </c>
      <c r="D326" s="374"/>
      <c r="E326" s="374"/>
      <c r="F326" s="42" t="s">
        <v>61</v>
      </c>
      <c r="G326" s="43">
        <v>30</v>
      </c>
      <c r="H326" s="44">
        <v>1</v>
      </c>
      <c r="I326" s="44">
        <v>30</v>
      </c>
      <c r="J326" s="105">
        <v>17850</v>
      </c>
      <c r="K326" s="68">
        <v>0.12</v>
      </c>
      <c r="L326" s="105">
        <v>7515.79</v>
      </c>
      <c r="M326" s="68">
        <v>8.5500000000000007</v>
      </c>
      <c r="N326" s="115">
        <v>64260</v>
      </c>
      <c r="AF326" s="39"/>
      <c r="AG326" s="47"/>
      <c r="AH326" s="47" t="s">
        <v>3386</v>
      </c>
      <c r="AN326" s="47"/>
    </row>
    <row r="327" spans="1:40" s="4" customFormat="1" ht="15" x14ac:dyDescent="0.25">
      <c r="A327" s="103"/>
      <c r="B327" s="49" t="s">
        <v>58</v>
      </c>
      <c r="C327" s="368" t="s">
        <v>3376</v>
      </c>
      <c r="D327" s="368"/>
      <c r="E327" s="368"/>
      <c r="F327" s="368"/>
      <c r="G327" s="368"/>
      <c r="H327" s="368"/>
      <c r="I327" s="368"/>
      <c r="J327" s="368"/>
      <c r="K327" s="368"/>
      <c r="L327" s="368"/>
      <c r="M327" s="368"/>
      <c r="N327" s="376"/>
      <c r="AF327" s="39"/>
      <c r="AG327" s="47"/>
      <c r="AH327" s="47"/>
      <c r="AJ327" s="3" t="s">
        <v>3376</v>
      </c>
      <c r="AN327" s="47"/>
    </row>
    <row r="328" spans="1:40" s="4" customFormat="1" ht="15" x14ac:dyDescent="0.25">
      <c r="A328" s="65"/>
      <c r="B328" s="66"/>
      <c r="C328" s="374" t="s">
        <v>72</v>
      </c>
      <c r="D328" s="374"/>
      <c r="E328" s="374"/>
      <c r="F328" s="42"/>
      <c r="G328" s="43"/>
      <c r="H328" s="43"/>
      <c r="I328" s="43"/>
      <c r="J328" s="45"/>
      <c r="K328" s="43"/>
      <c r="L328" s="105">
        <v>7515.79</v>
      </c>
      <c r="M328" s="60"/>
      <c r="N328" s="115">
        <v>64260</v>
      </c>
      <c r="AF328" s="39"/>
      <c r="AG328" s="47"/>
      <c r="AH328" s="47"/>
      <c r="AN328" s="47" t="s">
        <v>72</v>
      </c>
    </row>
    <row r="329" spans="1:40" s="4" customFormat="1" ht="22.5" x14ac:dyDescent="0.25">
      <c r="A329" s="40" t="s">
        <v>424</v>
      </c>
      <c r="B329" s="41" t="s">
        <v>3387</v>
      </c>
      <c r="C329" s="374" t="s">
        <v>3388</v>
      </c>
      <c r="D329" s="374"/>
      <c r="E329" s="374"/>
      <c r="F329" s="42" t="s">
        <v>231</v>
      </c>
      <c r="G329" s="43">
        <v>36</v>
      </c>
      <c r="H329" s="44">
        <v>1</v>
      </c>
      <c r="I329" s="44">
        <v>36</v>
      </c>
      <c r="J329" s="105">
        <v>9226.75</v>
      </c>
      <c r="K329" s="43"/>
      <c r="L329" s="105">
        <v>38849.47</v>
      </c>
      <c r="M329" s="68">
        <v>8.5500000000000007</v>
      </c>
      <c r="N329" s="115">
        <v>332163</v>
      </c>
      <c r="AF329" s="39"/>
      <c r="AG329" s="47"/>
      <c r="AH329" s="47" t="s">
        <v>3388</v>
      </c>
      <c r="AN329" s="47"/>
    </row>
    <row r="330" spans="1:40" s="4" customFormat="1" ht="15" x14ac:dyDescent="0.25">
      <c r="A330" s="65"/>
      <c r="B330" s="66"/>
      <c r="C330" s="374" t="s">
        <v>72</v>
      </c>
      <c r="D330" s="374"/>
      <c r="E330" s="374"/>
      <c r="F330" s="42"/>
      <c r="G330" s="43"/>
      <c r="H330" s="43"/>
      <c r="I330" s="43"/>
      <c r="J330" s="45"/>
      <c r="K330" s="43"/>
      <c r="L330" s="105">
        <v>38849.47</v>
      </c>
      <c r="M330" s="60"/>
      <c r="N330" s="115">
        <v>332163</v>
      </c>
      <c r="AF330" s="39"/>
      <c r="AG330" s="47"/>
      <c r="AH330" s="47"/>
      <c r="AN330" s="47" t="s">
        <v>72</v>
      </c>
    </row>
    <row r="331" spans="1:40" s="4" customFormat="1" ht="15" x14ac:dyDescent="0.25">
      <c r="A331" s="381" t="s">
        <v>3389</v>
      </c>
      <c r="B331" s="382"/>
      <c r="C331" s="382"/>
      <c r="D331" s="382"/>
      <c r="E331" s="382"/>
      <c r="F331" s="382"/>
      <c r="G331" s="382"/>
      <c r="H331" s="382"/>
      <c r="I331" s="382"/>
      <c r="J331" s="382"/>
      <c r="K331" s="382"/>
      <c r="L331" s="382"/>
      <c r="M331" s="382"/>
      <c r="N331" s="383"/>
      <c r="AF331" s="39"/>
      <c r="AG331" s="47" t="s">
        <v>3389</v>
      </c>
      <c r="AH331" s="47"/>
      <c r="AN331" s="47"/>
    </row>
    <row r="332" spans="1:40" s="4" customFormat="1" ht="79.5" x14ac:dyDescent="0.25">
      <c r="A332" s="40" t="s">
        <v>426</v>
      </c>
      <c r="B332" s="41" t="s">
        <v>3356</v>
      </c>
      <c r="C332" s="374" t="s">
        <v>3390</v>
      </c>
      <c r="D332" s="374"/>
      <c r="E332" s="374"/>
      <c r="F332" s="42" t="s">
        <v>3358</v>
      </c>
      <c r="G332" s="43">
        <v>0.15909999999999999</v>
      </c>
      <c r="H332" s="44">
        <v>1</v>
      </c>
      <c r="I332" s="110">
        <v>0.15909999999999999</v>
      </c>
      <c r="J332" s="45"/>
      <c r="K332" s="43"/>
      <c r="L332" s="45"/>
      <c r="M332" s="43"/>
      <c r="N332" s="46"/>
      <c r="AF332" s="39"/>
      <c r="AG332" s="47"/>
      <c r="AH332" s="47" t="s">
        <v>3390</v>
      </c>
      <c r="AN332" s="47"/>
    </row>
    <row r="333" spans="1:40" s="4" customFormat="1" ht="15" x14ac:dyDescent="0.25">
      <c r="A333" s="69"/>
      <c r="B333" s="50"/>
      <c r="C333" s="372" t="s">
        <v>3391</v>
      </c>
      <c r="D333" s="372"/>
      <c r="E333" s="372"/>
      <c r="F333" s="372"/>
      <c r="G333" s="372"/>
      <c r="H333" s="372"/>
      <c r="I333" s="372"/>
      <c r="J333" s="372"/>
      <c r="K333" s="372"/>
      <c r="L333" s="372"/>
      <c r="M333" s="372"/>
      <c r="N333" s="377"/>
      <c r="AF333" s="39"/>
      <c r="AG333" s="47"/>
      <c r="AH333" s="47"/>
      <c r="AI333" s="3" t="s">
        <v>3391</v>
      </c>
      <c r="AN333" s="47"/>
    </row>
    <row r="334" spans="1:40" s="4" customFormat="1" ht="22.5" x14ac:dyDescent="0.25">
      <c r="A334" s="103"/>
      <c r="B334" s="49" t="s">
        <v>217</v>
      </c>
      <c r="C334" s="368" t="s">
        <v>218</v>
      </c>
      <c r="D334" s="368"/>
      <c r="E334" s="368"/>
      <c r="F334" s="368"/>
      <c r="G334" s="368"/>
      <c r="H334" s="368"/>
      <c r="I334" s="368"/>
      <c r="J334" s="368"/>
      <c r="K334" s="368"/>
      <c r="L334" s="368"/>
      <c r="M334" s="368"/>
      <c r="N334" s="376"/>
      <c r="AF334" s="39"/>
      <c r="AG334" s="47"/>
      <c r="AH334" s="47"/>
      <c r="AJ334" s="3" t="s">
        <v>218</v>
      </c>
      <c r="AN334" s="47"/>
    </row>
    <row r="335" spans="1:40" s="4" customFormat="1" ht="15" x14ac:dyDescent="0.25">
      <c r="A335" s="48"/>
      <c r="B335" s="49" t="s">
        <v>58</v>
      </c>
      <c r="C335" s="372" t="s">
        <v>62</v>
      </c>
      <c r="D335" s="372"/>
      <c r="E335" s="372"/>
      <c r="F335" s="51"/>
      <c r="G335" s="52"/>
      <c r="H335" s="52"/>
      <c r="I335" s="52"/>
      <c r="J335" s="107">
        <v>13564.8</v>
      </c>
      <c r="K335" s="54">
        <v>1.1499999999999999</v>
      </c>
      <c r="L335" s="107">
        <v>2481.88</v>
      </c>
      <c r="M335" s="54">
        <v>34.96</v>
      </c>
      <c r="N335" s="55">
        <v>86766.52</v>
      </c>
      <c r="AF335" s="39"/>
      <c r="AG335" s="47"/>
      <c r="AH335" s="47"/>
      <c r="AK335" s="3" t="s">
        <v>62</v>
      </c>
      <c r="AN335" s="47"/>
    </row>
    <row r="336" spans="1:40" s="4" customFormat="1" ht="15" x14ac:dyDescent="0.25">
      <c r="A336" s="48"/>
      <c r="B336" s="49" t="s">
        <v>73</v>
      </c>
      <c r="C336" s="372" t="s">
        <v>175</v>
      </c>
      <c r="D336" s="372"/>
      <c r="E336" s="372"/>
      <c r="F336" s="51"/>
      <c r="G336" s="52"/>
      <c r="H336" s="52"/>
      <c r="I336" s="52"/>
      <c r="J336" s="107">
        <v>21318.87</v>
      </c>
      <c r="K336" s="54">
        <v>1.1499999999999999</v>
      </c>
      <c r="L336" s="107">
        <v>3900.61</v>
      </c>
      <c r="M336" s="52"/>
      <c r="N336" s="58"/>
      <c r="AF336" s="39"/>
      <c r="AG336" s="47"/>
      <c r="AH336" s="47"/>
      <c r="AK336" s="3" t="s">
        <v>175</v>
      </c>
      <c r="AN336" s="47"/>
    </row>
    <row r="337" spans="1:40" s="4" customFormat="1" ht="15" x14ac:dyDescent="0.25">
      <c r="A337" s="48"/>
      <c r="B337" s="49" t="s">
        <v>78</v>
      </c>
      <c r="C337" s="372" t="s">
        <v>176</v>
      </c>
      <c r="D337" s="372"/>
      <c r="E337" s="372"/>
      <c r="F337" s="51"/>
      <c r="G337" s="52"/>
      <c r="H337" s="52"/>
      <c r="I337" s="52"/>
      <c r="J337" s="107">
        <v>2455.85</v>
      </c>
      <c r="K337" s="54">
        <v>1.1499999999999999</v>
      </c>
      <c r="L337" s="53">
        <v>449.33</v>
      </c>
      <c r="M337" s="54">
        <v>34.96</v>
      </c>
      <c r="N337" s="55">
        <v>15708.58</v>
      </c>
      <c r="AF337" s="39"/>
      <c r="AG337" s="47"/>
      <c r="AH337" s="47"/>
      <c r="AK337" s="3" t="s">
        <v>176</v>
      </c>
      <c r="AN337" s="47"/>
    </row>
    <row r="338" spans="1:40" s="4" customFormat="1" ht="15" x14ac:dyDescent="0.25">
      <c r="A338" s="48"/>
      <c r="B338" s="49" t="s">
        <v>122</v>
      </c>
      <c r="C338" s="372" t="s">
        <v>177</v>
      </c>
      <c r="D338" s="372"/>
      <c r="E338" s="372"/>
      <c r="F338" s="51"/>
      <c r="G338" s="52"/>
      <c r="H338" s="52"/>
      <c r="I338" s="52"/>
      <c r="J338" s="107">
        <v>211557.21</v>
      </c>
      <c r="K338" s="52"/>
      <c r="L338" s="107">
        <v>33658.75</v>
      </c>
      <c r="M338" s="52"/>
      <c r="N338" s="58"/>
      <c r="AF338" s="39"/>
      <c r="AG338" s="47"/>
      <c r="AH338" s="47"/>
      <c r="AK338" s="3" t="s">
        <v>177</v>
      </c>
      <c r="AN338" s="47"/>
    </row>
    <row r="339" spans="1:40" s="4" customFormat="1" ht="15" x14ac:dyDescent="0.25">
      <c r="A339" s="56"/>
      <c r="B339" s="49"/>
      <c r="C339" s="372" t="s">
        <v>63</v>
      </c>
      <c r="D339" s="372"/>
      <c r="E339" s="372"/>
      <c r="F339" s="51" t="s">
        <v>64</v>
      </c>
      <c r="G339" s="63">
        <v>1570</v>
      </c>
      <c r="H339" s="54">
        <v>1.1499999999999999</v>
      </c>
      <c r="I339" s="114">
        <v>287.25504999999998</v>
      </c>
      <c r="J339" s="57"/>
      <c r="K339" s="52"/>
      <c r="L339" s="57"/>
      <c r="M339" s="52"/>
      <c r="N339" s="58"/>
      <c r="AF339" s="39"/>
      <c r="AG339" s="47"/>
      <c r="AH339" s="47"/>
      <c r="AL339" s="3" t="s">
        <v>63</v>
      </c>
      <c r="AN339" s="47"/>
    </row>
    <row r="340" spans="1:40" s="4" customFormat="1" ht="15" x14ac:dyDescent="0.25">
      <c r="A340" s="56"/>
      <c r="B340" s="49"/>
      <c r="C340" s="372" t="s">
        <v>178</v>
      </c>
      <c r="D340" s="372"/>
      <c r="E340" s="372"/>
      <c r="F340" s="51" t="s">
        <v>64</v>
      </c>
      <c r="G340" s="54">
        <v>182.12</v>
      </c>
      <c r="H340" s="54">
        <v>1.1499999999999999</v>
      </c>
      <c r="I340" s="111">
        <v>33.321585800000001</v>
      </c>
      <c r="J340" s="57"/>
      <c r="K340" s="52"/>
      <c r="L340" s="57"/>
      <c r="M340" s="52"/>
      <c r="N340" s="58"/>
      <c r="AF340" s="39"/>
      <c r="AG340" s="47"/>
      <c r="AH340" s="47"/>
      <c r="AL340" s="3" t="s">
        <v>178</v>
      </c>
      <c r="AN340" s="47"/>
    </row>
    <row r="341" spans="1:40" s="4" customFormat="1" ht="15" x14ac:dyDescent="0.25">
      <c r="A341" s="48"/>
      <c r="B341" s="49"/>
      <c r="C341" s="375" t="s">
        <v>65</v>
      </c>
      <c r="D341" s="375"/>
      <c r="E341" s="375"/>
      <c r="F341" s="59"/>
      <c r="G341" s="60"/>
      <c r="H341" s="60"/>
      <c r="I341" s="60"/>
      <c r="J341" s="108">
        <v>246440.88</v>
      </c>
      <c r="K341" s="60"/>
      <c r="L341" s="108">
        <v>40041.24</v>
      </c>
      <c r="M341" s="60"/>
      <c r="N341" s="62"/>
      <c r="AF341" s="39"/>
      <c r="AG341" s="47"/>
      <c r="AH341" s="47"/>
      <c r="AM341" s="3" t="s">
        <v>65</v>
      </c>
      <c r="AN341" s="47"/>
    </row>
    <row r="342" spans="1:40" s="4" customFormat="1" ht="15" x14ac:dyDescent="0.25">
      <c r="A342" s="56"/>
      <c r="B342" s="49"/>
      <c r="C342" s="372" t="s">
        <v>66</v>
      </c>
      <c r="D342" s="372"/>
      <c r="E342" s="372"/>
      <c r="F342" s="51"/>
      <c r="G342" s="52"/>
      <c r="H342" s="52"/>
      <c r="I342" s="52"/>
      <c r="J342" s="57"/>
      <c r="K342" s="52"/>
      <c r="L342" s="107">
        <v>2931.21</v>
      </c>
      <c r="M342" s="52"/>
      <c r="N342" s="55">
        <v>102475.1</v>
      </c>
      <c r="AF342" s="39"/>
      <c r="AG342" s="47"/>
      <c r="AH342" s="47"/>
      <c r="AL342" s="3" t="s">
        <v>66</v>
      </c>
      <c r="AN342" s="47"/>
    </row>
    <row r="343" spans="1:40" s="4" customFormat="1" ht="15" x14ac:dyDescent="0.25">
      <c r="A343" s="56"/>
      <c r="B343" s="49" t="s">
        <v>3328</v>
      </c>
      <c r="C343" s="372" t="s">
        <v>3329</v>
      </c>
      <c r="D343" s="372"/>
      <c r="E343" s="372"/>
      <c r="F343" s="51" t="s">
        <v>69</v>
      </c>
      <c r="G343" s="63">
        <v>106</v>
      </c>
      <c r="H343" s="52"/>
      <c r="I343" s="63">
        <v>106</v>
      </c>
      <c r="J343" s="57"/>
      <c r="K343" s="52"/>
      <c r="L343" s="107">
        <v>3107.08</v>
      </c>
      <c r="M343" s="52"/>
      <c r="N343" s="55">
        <v>108623.61</v>
      </c>
      <c r="AF343" s="39"/>
      <c r="AG343" s="47"/>
      <c r="AH343" s="47"/>
      <c r="AL343" s="3" t="s">
        <v>3329</v>
      </c>
      <c r="AN343" s="47"/>
    </row>
    <row r="344" spans="1:40" s="4" customFormat="1" ht="15" x14ac:dyDescent="0.25">
      <c r="A344" s="56"/>
      <c r="B344" s="49" t="s">
        <v>3330</v>
      </c>
      <c r="C344" s="372" t="s">
        <v>3331</v>
      </c>
      <c r="D344" s="372"/>
      <c r="E344" s="372"/>
      <c r="F344" s="51" t="s">
        <v>69</v>
      </c>
      <c r="G344" s="63">
        <v>56</v>
      </c>
      <c r="H344" s="52"/>
      <c r="I344" s="63">
        <v>56</v>
      </c>
      <c r="J344" s="57"/>
      <c r="K344" s="52"/>
      <c r="L344" s="107">
        <v>1641.48</v>
      </c>
      <c r="M344" s="52"/>
      <c r="N344" s="55">
        <v>57386.06</v>
      </c>
      <c r="AF344" s="39"/>
      <c r="AG344" s="47"/>
      <c r="AH344" s="47"/>
      <c r="AL344" s="3" t="s">
        <v>3331</v>
      </c>
      <c r="AN344" s="47"/>
    </row>
    <row r="345" spans="1:40" s="4" customFormat="1" ht="15" x14ac:dyDescent="0.25">
      <c r="A345" s="65"/>
      <c r="B345" s="66"/>
      <c r="C345" s="374" t="s">
        <v>72</v>
      </c>
      <c r="D345" s="374"/>
      <c r="E345" s="374"/>
      <c r="F345" s="42"/>
      <c r="G345" s="43"/>
      <c r="H345" s="43"/>
      <c r="I345" s="43"/>
      <c r="J345" s="45"/>
      <c r="K345" s="43"/>
      <c r="L345" s="105">
        <v>44789.8</v>
      </c>
      <c r="M345" s="60"/>
      <c r="N345" s="46"/>
      <c r="AF345" s="39"/>
      <c r="AG345" s="47"/>
      <c r="AH345" s="47"/>
      <c r="AN345" s="47" t="s">
        <v>72</v>
      </c>
    </row>
    <row r="346" spans="1:40" s="4" customFormat="1" ht="34.5" x14ac:dyDescent="0.25">
      <c r="A346" s="40" t="s">
        <v>428</v>
      </c>
      <c r="B346" s="41" t="s">
        <v>3363</v>
      </c>
      <c r="C346" s="374" t="s">
        <v>3364</v>
      </c>
      <c r="D346" s="374"/>
      <c r="E346" s="374"/>
      <c r="F346" s="42" t="s">
        <v>238</v>
      </c>
      <c r="G346" s="43">
        <v>-0.79231799999999997</v>
      </c>
      <c r="H346" s="44">
        <v>1</v>
      </c>
      <c r="I346" s="112">
        <v>-0.79231799999999997</v>
      </c>
      <c r="J346" s="105">
        <v>10483.620000000001</v>
      </c>
      <c r="K346" s="43"/>
      <c r="L346" s="105">
        <v>-8306.36</v>
      </c>
      <c r="M346" s="43"/>
      <c r="N346" s="46"/>
      <c r="AF346" s="39"/>
      <c r="AG346" s="47"/>
      <c r="AH346" s="47" t="s">
        <v>3364</v>
      </c>
      <c r="AN346" s="47"/>
    </row>
    <row r="347" spans="1:40" s="4" customFormat="1" ht="15" x14ac:dyDescent="0.25">
      <c r="A347" s="65"/>
      <c r="B347" s="66"/>
      <c r="C347" s="374" t="s">
        <v>72</v>
      </c>
      <c r="D347" s="374"/>
      <c r="E347" s="374"/>
      <c r="F347" s="42"/>
      <c r="G347" s="43"/>
      <c r="H347" s="43"/>
      <c r="I347" s="43"/>
      <c r="J347" s="45"/>
      <c r="K347" s="43"/>
      <c r="L347" s="105">
        <v>-8306.36</v>
      </c>
      <c r="M347" s="60"/>
      <c r="N347" s="46"/>
      <c r="AF347" s="39"/>
      <c r="AG347" s="47"/>
      <c r="AH347" s="47"/>
      <c r="AN347" s="47" t="s">
        <v>72</v>
      </c>
    </row>
    <row r="348" spans="1:40" s="4" customFormat="1" ht="15" x14ac:dyDescent="0.25">
      <c r="A348" s="40" t="s">
        <v>430</v>
      </c>
      <c r="B348" s="41" t="s">
        <v>3360</v>
      </c>
      <c r="C348" s="374" t="s">
        <v>3361</v>
      </c>
      <c r="D348" s="374"/>
      <c r="E348" s="374"/>
      <c r="F348" s="42" t="s">
        <v>3362</v>
      </c>
      <c r="G348" s="43">
        <v>-1.070743</v>
      </c>
      <c r="H348" s="44">
        <v>1</v>
      </c>
      <c r="I348" s="112">
        <v>-1.070743</v>
      </c>
      <c r="J348" s="105">
        <v>3468.64</v>
      </c>
      <c r="K348" s="43"/>
      <c r="L348" s="105">
        <v>-3714.02</v>
      </c>
      <c r="M348" s="43"/>
      <c r="N348" s="46"/>
      <c r="AF348" s="39"/>
      <c r="AG348" s="47"/>
      <c r="AH348" s="47" t="s">
        <v>3361</v>
      </c>
      <c r="AN348" s="47"/>
    </row>
    <row r="349" spans="1:40" s="4" customFormat="1" ht="15" x14ac:dyDescent="0.25">
      <c r="A349" s="65"/>
      <c r="B349" s="66"/>
      <c r="C349" s="374" t="s">
        <v>72</v>
      </c>
      <c r="D349" s="374"/>
      <c r="E349" s="374"/>
      <c r="F349" s="42"/>
      <c r="G349" s="43"/>
      <c r="H349" s="43"/>
      <c r="I349" s="43"/>
      <c r="J349" s="45"/>
      <c r="K349" s="43"/>
      <c r="L349" s="105">
        <v>-3714.02</v>
      </c>
      <c r="M349" s="60"/>
      <c r="N349" s="46"/>
      <c r="AF349" s="39"/>
      <c r="AG349" s="47"/>
      <c r="AH349" s="47"/>
      <c r="AN349" s="47" t="s">
        <v>72</v>
      </c>
    </row>
    <row r="350" spans="1:40" s="4" customFormat="1" ht="15" x14ac:dyDescent="0.25">
      <c r="A350" s="40" t="s">
        <v>432</v>
      </c>
      <c r="B350" s="41" t="s">
        <v>3365</v>
      </c>
      <c r="C350" s="374" t="s">
        <v>3366</v>
      </c>
      <c r="D350" s="374"/>
      <c r="E350" s="374"/>
      <c r="F350" s="42" t="s">
        <v>61</v>
      </c>
      <c r="G350" s="43">
        <v>-1077.107</v>
      </c>
      <c r="H350" s="44">
        <v>1</v>
      </c>
      <c r="I350" s="116">
        <v>-1077.107</v>
      </c>
      <c r="J350" s="67">
        <v>17.760000000000002</v>
      </c>
      <c r="K350" s="43"/>
      <c r="L350" s="105">
        <v>-19129.419999999998</v>
      </c>
      <c r="M350" s="43"/>
      <c r="N350" s="46"/>
      <c r="AF350" s="39"/>
      <c r="AG350" s="47"/>
      <c r="AH350" s="47" t="s">
        <v>3366</v>
      </c>
      <c r="AN350" s="47"/>
    </row>
    <row r="351" spans="1:40" s="4" customFormat="1" ht="15" x14ac:dyDescent="0.25">
      <c r="A351" s="65"/>
      <c r="B351" s="66"/>
      <c r="C351" s="374" t="s">
        <v>72</v>
      </c>
      <c r="D351" s="374"/>
      <c r="E351" s="374"/>
      <c r="F351" s="42"/>
      <c r="G351" s="43"/>
      <c r="H351" s="43"/>
      <c r="I351" s="43"/>
      <c r="J351" s="45"/>
      <c r="K351" s="43"/>
      <c r="L351" s="105">
        <v>-19129.419999999998</v>
      </c>
      <c r="M351" s="60"/>
      <c r="N351" s="46"/>
      <c r="AF351" s="39"/>
      <c r="AG351" s="47"/>
      <c r="AH351" s="47"/>
      <c r="AN351" s="47" t="s">
        <v>72</v>
      </c>
    </row>
    <row r="352" spans="1:40" s="4" customFormat="1" ht="23.25" x14ac:dyDescent="0.25">
      <c r="A352" s="40" t="s">
        <v>434</v>
      </c>
      <c r="B352" s="41" t="s">
        <v>3367</v>
      </c>
      <c r="C352" s="374" t="s">
        <v>3368</v>
      </c>
      <c r="D352" s="374"/>
      <c r="E352" s="374"/>
      <c r="F352" s="42" t="s">
        <v>238</v>
      </c>
      <c r="G352" s="43">
        <v>-3.1820000000000001E-2</v>
      </c>
      <c r="H352" s="44">
        <v>1</v>
      </c>
      <c r="I352" s="118">
        <v>-3.1820000000000001E-2</v>
      </c>
      <c r="J352" s="105">
        <v>13627.62</v>
      </c>
      <c r="K352" s="43"/>
      <c r="L352" s="67">
        <v>-433.63</v>
      </c>
      <c r="M352" s="43"/>
      <c r="N352" s="46"/>
      <c r="AF352" s="39"/>
      <c r="AG352" s="47"/>
      <c r="AH352" s="47" t="s">
        <v>3368</v>
      </c>
      <c r="AN352" s="47"/>
    </row>
    <row r="353" spans="1:40" s="4" customFormat="1" ht="15" x14ac:dyDescent="0.25">
      <c r="A353" s="65"/>
      <c r="B353" s="66"/>
      <c r="C353" s="374" t="s">
        <v>72</v>
      </c>
      <c r="D353" s="374"/>
      <c r="E353" s="374"/>
      <c r="F353" s="42"/>
      <c r="G353" s="43"/>
      <c r="H353" s="43"/>
      <c r="I353" s="43"/>
      <c r="J353" s="45"/>
      <c r="K353" s="43"/>
      <c r="L353" s="67">
        <v>-433.63</v>
      </c>
      <c r="M353" s="60"/>
      <c r="N353" s="46"/>
      <c r="AF353" s="39"/>
      <c r="AG353" s="47"/>
      <c r="AH353" s="47"/>
      <c r="AN353" s="47" t="s">
        <v>72</v>
      </c>
    </row>
    <row r="354" spans="1:40" s="4" customFormat="1" ht="23.25" x14ac:dyDescent="0.25">
      <c r="A354" s="40" t="s">
        <v>436</v>
      </c>
      <c r="B354" s="41" t="s">
        <v>3392</v>
      </c>
      <c r="C354" s="374" t="s">
        <v>3393</v>
      </c>
      <c r="D354" s="374"/>
      <c r="E354" s="374"/>
      <c r="F354" s="42" t="s">
        <v>61</v>
      </c>
      <c r="G354" s="43">
        <v>4</v>
      </c>
      <c r="H354" s="44">
        <v>1</v>
      </c>
      <c r="I354" s="44">
        <v>4</v>
      </c>
      <c r="J354" s="105">
        <v>34531.25</v>
      </c>
      <c r="K354" s="68">
        <v>0.12</v>
      </c>
      <c r="L354" s="105">
        <v>1938.6</v>
      </c>
      <c r="M354" s="68">
        <v>8.5500000000000007</v>
      </c>
      <c r="N354" s="115">
        <v>16575</v>
      </c>
      <c r="AF354" s="39"/>
      <c r="AG354" s="47"/>
      <c r="AH354" s="47" t="s">
        <v>3393</v>
      </c>
      <c r="AN354" s="47"/>
    </row>
    <row r="355" spans="1:40" s="4" customFormat="1" ht="15" x14ac:dyDescent="0.25">
      <c r="A355" s="103"/>
      <c r="B355" s="49" t="s">
        <v>58</v>
      </c>
      <c r="C355" s="368" t="s">
        <v>3376</v>
      </c>
      <c r="D355" s="368"/>
      <c r="E355" s="368"/>
      <c r="F355" s="368"/>
      <c r="G355" s="368"/>
      <c r="H355" s="368"/>
      <c r="I355" s="368"/>
      <c r="J355" s="368"/>
      <c r="K355" s="368"/>
      <c r="L355" s="368"/>
      <c r="M355" s="368"/>
      <c r="N355" s="376"/>
      <c r="AF355" s="39"/>
      <c r="AG355" s="47"/>
      <c r="AH355" s="47"/>
      <c r="AJ355" s="3" t="s">
        <v>3376</v>
      </c>
      <c r="AN355" s="47"/>
    </row>
    <row r="356" spans="1:40" s="4" customFormat="1" ht="15" x14ac:dyDescent="0.25">
      <c r="A356" s="65"/>
      <c r="B356" s="66"/>
      <c r="C356" s="374" t="s">
        <v>72</v>
      </c>
      <c r="D356" s="374"/>
      <c r="E356" s="374"/>
      <c r="F356" s="42"/>
      <c r="G356" s="43"/>
      <c r="H356" s="43"/>
      <c r="I356" s="43"/>
      <c r="J356" s="45"/>
      <c r="K356" s="43"/>
      <c r="L356" s="105">
        <v>1938.6</v>
      </c>
      <c r="M356" s="60"/>
      <c r="N356" s="115">
        <v>16575</v>
      </c>
      <c r="AF356" s="39"/>
      <c r="AG356" s="47"/>
      <c r="AH356" s="47"/>
      <c r="AN356" s="47" t="s">
        <v>72</v>
      </c>
    </row>
    <row r="357" spans="1:40" s="4" customFormat="1" ht="34.5" x14ac:dyDescent="0.25">
      <c r="A357" s="40" t="s">
        <v>438</v>
      </c>
      <c r="B357" s="41" t="s">
        <v>3382</v>
      </c>
      <c r="C357" s="374" t="s">
        <v>3383</v>
      </c>
      <c r="D357" s="374"/>
      <c r="E357" s="374"/>
      <c r="F357" s="42" t="s">
        <v>61</v>
      </c>
      <c r="G357" s="43">
        <v>267</v>
      </c>
      <c r="H357" s="44">
        <v>1</v>
      </c>
      <c r="I357" s="44">
        <v>267</v>
      </c>
      <c r="J357" s="105">
        <v>11985</v>
      </c>
      <c r="K357" s="43"/>
      <c r="L357" s="105">
        <v>374268.42</v>
      </c>
      <c r="M357" s="68">
        <v>8.5500000000000007</v>
      </c>
      <c r="N357" s="115">
        <v>3199995</v>
      </c>
      <c r="AF357" s="39"/>
      <c r="AG357" s="47"/>
      <c r="AH357" s="47" t="s">
        <v>3383</v>
      </c>
      <c r="AN357" s="47"/>
    </row>
    <row r="358" spans="1:40" s="4" customFormat="1" ht="15" x14ac:dyDescent="0.25">
      <c r="A358" s="65"/>
      <c r="B358" s="66"/>
      <c r="C358" s="374" t="s">
        <v>72</v>
      </c>
      <c r="D358" s="374"/>
      <c r="E358" s="374"/>
      <c r="F358" s="42"/>
      <c r="G358" s="43"/>
      <c r="H358" s="43"/>
      <c r="I358" s="43"/>
      <c r="J358" s="45"/>
      <c r="K358" s="43"/>
      <c r="L358" s="105">
        <v>374268.42</v>
      </c>
      <c r="M358" s="60"/>
      <c r="N358" s="115">
        <v>3199995</v>
      </c>
      <c r="AF358" s="39"/>
      <c r="AG358" s="47"/>
      <c r="AH358" s="47"/>
      <c r="AN358" s="47" t="s">
        <v>72</v>
      </c>
    </row>
    <row r="359" spans="1:40" s="4" customFormat="1" ht="22.5" x14ac:dyDescent="0.25">
      <c r="A359" s="40" t="s">
        <v>440</v>
      </c>
      <c r="B359" s="41" t="s">
        <v>3387</v>
      </c>
      <c r="C359" s="374" t="s">
        <v>3388</v>
      </c>
      <c r="D359" s="374"/>
      <c r="E359" s="374"/>
      <c r="F359" s="42" t="s">
        <v>231</v>
      </c>
      <c r="G359" s="43">
        <v>318.2</v>
      </c>
      <c r="H359" s="44">
        <v>1</v>
      </c>
      <c r="I359" s="120">
        <v>318.2</v>
      </c>
      <c r="J359" s="105">
        <v>9226.75</v>
      </c>
      <c r="K359" s="43"/>
      <c r="L359" s="105">
        <v>343386.18</v>
      </c>
      <c r="M359" s="68">
        <v>8.5500000000000007</v>
      </c>
      <c r="N359" s="115">
        <v>2935951.85</v>
      </c>
      <c r="AF359" s="39"/>
      <c r="AG359" s="47"/>
      <c r="AH359" s="47" t="s">
        <v>3388</v>
      </c>
      <c r="AN359" s="47"/>
    </row>
    <row r="360" spans="1:40" s="4" customFormat="1" ht="15" x14ac:dyDescent="0.25">
      <c r="A360" s="65"/>
      <c r="B360" s="66"/>
      <c r="C360" s="374" t="s">
        <v>72</v>
      </c>
      <c r="D360" s="374"/>
      <c r="E360" s="374"/>
      <c r="F360" s="42"/>
      <c r="G360" s="43"/>
      <c r="H360" s="43"/>
      <c r="I360" s="43"/>
      <c r="J360" s="45"/>
      <c r="K360" s="43"/>
      <c r="L360" s="105">
        <v>343386.18</v>
      </c>
      <c r="M360" s="60"/>
      <c r="N360" s="115">
        <v>2935951.85</v>
      </c>
      <c r="AF360" s="39"/>
      <c r="AG360" s="47"/>
      <c r="AH360" s="47"/>
      <c r="AN360" s="47" t="s">
        <v>72</v>
      </c>
    </row>
    <row r="361" spans="1:40" s="4" customFormat="1" ht="15" x14ac:dyDescent="0.25">
      <c r="A361" s="381" t="s">
        <v>3394</v>
      </c>
      <c r="B361" s="382"/>
      <c r="C361" s="382"/>
      <c r="D361" s="382"/>
      <c r="E361" s="382"/>
      <c r="F361" s="382"/>
      <c r="G361" s="382"/>
      <c r="H361" s="382"/>
      <c r="I361" s="382"/>
      <c r="J361" s="382"/>
      <c r="K361" s="382"/>
      <c r="L361" s="382"/>
      <c r="M361" s="382"/>
      <c r="N361" s="383"/>
      <c r="AF361" s="39"/>
      <c r="AG361" s="47" t="s">
        <v>3394</v>
      </c>
      <c r="AH361" s="47"/>
      <c r="AN361" s="47"/>
    </row>
    <row r="362" spans="1:40" s="4" customFormat="1" ht="57" x14ac:dyDescent="0.25">
      <c r="A362" s="40" t="s">
        <v>442</v>
      </c>
      <c r="B362" s="41" t="s">
        <v>3395</v>
      </c>
      <c r="C362" s="374" t="s">
        <v>3396</v>
      </c>
      <c r="D362" s="374"/>
      <c r="E362" s="374"/>
      <c r="F362" s="42" t="s">
        <v>3358</v>
      </c>
      <c r="G362" s="43">
        <v>0.15909999999999999</v>
      </c>
      <c r="H362" s="44">
        <v>1</v>
      </c>
      <c r="I362" s="110">
        <v>0.15909999999999999</v>
      </c>
      <c r="J362" s="45"/>
      <c r="K362" s="43"/>
      <c r="L362" s="45"/>
      <c r="M362" s="43"/>
      <c r="N362" s="46"/>
      <c r="AF362" s="39"/>
      <c r="AG362" s="47"/>
      <c r="AH362" s="47" t="s">
        <v>3396</v>
      </c>
      <c r="AN362" s="47"/>
    </row>
    <row r="363" spans="1:40" s="4" customFormat="1" ht="15" x14ac:dyDescent="0.25">
      <c r="A363" s="69"/>
      <c r="B363" s="50"/>
      <c r="C363" s="372" t="s">
        <v>3391</v>
      </c>
      <c r="D363" s="372"/>
      <c r="E363" s="372"/>
      <c r="F363" s="372"/>
      <c r="G363" s="372"/>
      <c r="H363" s="372"/>
      <c r="I363" s="372"/>
      <c r="J363" s="372"/>
      <c r="K363" s="372"/>
      <c r="L363" s="372"/>
      <c r="M363" s="372"/>
      <c r="N363" s="377"/>
      <c r="AF363" s="39"/>
      <c r="AG363" s="47"/>
      <c r="AH363" s="47"/>
      <c r="AI363" s="3" t="s">
        <v>3391</v>
      </c>
      <c r="AN363" s="47"/>
    </row>
    <row r="364" spans="1:40" s="4" customFormat="1" ht="15" x14ac:dyDescent="0.25">
      <c r="A364" s="103"/>
      <c r="B364" s="49" t="s">
        <v>3397</v>
      </c>
      <c r="C364" s="368" t="s">
        <v>3398</v>
      </c>
      <c r="D364" s="368"/>
      <c r="E364" s="368"/>
      <c r="F364" s="368"/>
      <c r="G364" s="368"/>
      <c r="H364" s="368"/>
      <c r="I364" s="368"/>
      <c r="J364" s="368"/>
      <c r="K364" s="368"/>
      <c r="L364" s="368"/>
      <c r="M364" s="368"/>
      <c r="N364" s="376"/>
      <c r="AF364" s="39"/>
      <c r="AG364" s="47"/>
      <c r="AH364" s="47"/>
      <c r="AJ364" s="3" t="s">
        <v>3398</v>
      </c>
      <c r="AN364" s="47"/>
    </row>
    <row r="365" spans="1:40" s="4" customFormat="1" ht="22.5" x14ac:dyDescent="0.25">
      <c r="A365" s="103"/>
      <c r="B365" s="49" t="s">
        <v>217</v>
      </c>
      <c r="C365" s="368" t="s">
        <v>218</v>
      </c>
      <c r="D365" s="368"/>
      <c r="E365" s="368"/>
      <c r="F365" s="368"/>
      <c r="G365" s="368"/>
      <c r="H365" s="368"/>
      <c r="I365" s="368"/>
      <c r="J365" s="368"/>
      <c r="K365" s="368"/>
      <c r="L365" s="368"/>
      <c r="M365" s="368"/>
      <c r="N365" s="376"/>
      <c r="AF365" s="39"/>
      <c r="AG365" s="47"/>
      <c r="AH365" s="47"/>
      <c r="AJ365" s="3" t="s">
        <v>218</v>
      </c>
      <c r="AN365" s="47"/>
    </row>
    <row r="366" spans="1:40" s="4" customFormat="1" ht="15" x14ac:dyDescent="0.25">
      <c r="A366" s="48"/>
      <c r="B366" s="49" t="s">
        <v>58</v>
      </c>
      <c r="C366" s="372" t="s">
        <v>62</v>
      </c>
      <c r="D366" s="372"/>
      <c r="E366" s="372"/>
      <c r="F366" s="51"/>
      <c r="G366" s="52"/>
      <c r="H366" s="52"/>
      <c r="I366" s="52"/>
      <c r="J366" s="107">
        <v>16243.2</v>
      </c>
      <c r="K366" s="54">
        <v>1.1499999999999999</v>
      </c>
      <c r="L366" s="107">
        <v>2971.94</v>
      </c>
      <c r="M366" s="54">
        <v>34.96</v>
      </c>
      <c r="N366" s="55">
        <v>103899.02</v>
      </c>
      <c r="AF366" s="39"/>
      <c r="AG366" s="47"/>
      <c r="AH366" s="47"/>
      <c r="AK366" s="3" t="s">
        <v>62</v>
      </c>
      <c r="AN366" s="47"/>
    </row>
    <row r="367" spans="1:40" s="4" customFormat="1" ht="15" x14ac:dyDescent="0.25">
      <c r="A367" s="48"/>
      <c r="B367" s="49" t="s">
        <v>73</v>
      </c>
      <c r="C367" s="372" t="s">
        <v>175</v>
      </c>
      <c r="D367" s="372"/>
      <c r="E367" s="372"/>
      <c r="F367" s="51"/>
      <c r="G367" s="52"/>
      <c r="H367" s="52"/>
      <c r="I367" s="52"/>
      <c r="J367" s="107">
        <v>25363.01</v>
      </c>
      <c r="K367" s="54">
        <v>1.1499999999999999</v>
      </c>
      <c r="L367" s="107">
        <v>4640.54</v>
      </c>
      <c r="M367" s="52"/>
      <c r="N367" s="58"/>
      <c r="AF367" s="39"/>
      <c r="AG367" s="47"/>
      <c r="AH367" s="47"/>
      <c r="AK367" s="3" t="s">
        <v>175</v>
      </c>
      <c r="AN367" s="47"/>
    </row>
    <row r="368" spans="1:40" s="4" customFormat="1" ht="15" x14ac:dyDescent="0.25">
      <c r="A368" s="48"/>
      <c r="B368" s="49" t="s">
        <v>78</v>
      </c>
      <c r="C368" s="372" t="s">
        <v>176</v>
      </c>
      <c r="D368" s="372"/>
      <c r="E368" s="372"/>
      <c r="F368" s="51"/>
      <c r="G368" s="52"/>
      <c r="H368" s="52"/>
      <c r="I368" s="52"/>
      <c r="J368" s="107">
        <v>2827.52</v>
      </c>
      <c r="K368" s="54">
        <v>1.1499999999999999</v>
      </c>
      <c r="L368" s="53">
        <v>517.34</v>
      </c>
      <c r="M368" s="54">
        <v>34.96</v>
      </c>
      <c r="N368" s="55">
        <v>18086.21</v>
      </c>
      <c r="AF368" s="39"/>
      <c r="AG368" s="47"/>
      <c r="AH368" s="47"/>
      <c r="AK368" s="3" t="s">
        <v>176</v>
      </c>
      <c r="AN368" s="47"/>
    </row>
    <row r="369" spans="1:40" s="4" customFormat="1" ht="15" x14ac:dyDescent="0.25">
      <c r="A369" s="48"/>
      <c r="B369" s="49" t="s">
        <v>122</v>
      </c>
      <c r="C369" s="372" t="s">
        <v>177</v>
      </c>
      <c r="D369" s="372"/>
      <c r="E369" s="372"/>
      <c r="F369" s="51"/>
      <c r="G369" s="52"/>
      <c r="H369" s="52"/>
      <c r="I369" s="52"/>
      <c r="J369" s="107">
        <v>562173.6</v>
      </c>
      <c r="K369" s="63">
        <v>0</v>
      </c>
      <c r="L369" s="53">
        <v>0</v>
      </c>
      <c r="M369" s="52"/>
      <c r="N369" s="58"/>
      <c r="AF369" s="39"/>
      <c r="AG369" s="47"/>
      <c r="AH369" s="47"/>
      <c r="AK369" s="3" t="s">
        <v>177</v>
      </c>
      <c r="AN369" s="47"/>
    </row>
    <row r="370" spans="1:40" s="4" customFormat="1" ht="15" x14ac:dyDescent="0.25">
      <c r="A370" s="56"/>
      <c r="B370" s="49"/>
      <c r="C370" s="372" t="s">
        <v>63</v>
      </c>
      <c r="D370" s="372"/>
      <c r="E370" s="372"/>
      <c r="F370" s="51" t="s">
        <v>64</v>
      </c>
      <c r="G370" s="63">
        <v>1880</v>
      </c>
      <c r="H370" s="54">
        <v>1.1499999999999999</v>
      </c>
      <c r="I370" s="70">
        <v>343.9742</v>
      </c>
      <c r="J370" s="57"/>
      <c r="K370" s="52"/>
      <c r="L370" s="57"/>
      <c r="M370" s="52"/>
      <c r="N370" s="58"/>
      <c r="AF370" s="39"/>
      <c r="AG370" s="47"/>
      <c r="AH370" s="47"/>
      <c r="AL370" s="3" t="s">
        <v>63</v>
      </c>
      <c r="AN370" s="47"/>
    </row>
    <row r="371" spans="1:40" s="4" customFormat="1" ht="15" x14ac:dyDescent="0.25">
      <c r="A371" s="56"/>
      <c r="B371" s="49"/>
      <c r="C371" s="372" t="s">
        <v>178</v>
      </c>
      <c r="D371" s="372"/>
      <c r="E371" s="372"/>
      <c r="F371" s="51" t="s">
        <v>64</v>
      </c>
      <c r="G371" s="54">
        <v>209.25</v>
      </c>
      <c r="H371" s="54">
        <v>1.1499999999999999</v>
      </c>
      <c r="I371" s="111">
        <v>38.285426299999997</v>
      </c>
      <c r="J371" s="57"/>
      <c r="K371" s="52"/>
      <c r="L371" s="57"/>
      <c r="M371" s="52"/>
      <c r="N371" s="58"/>
      <c r="AF371" s="39"/>
      <c r="AG371" s="47"/>
      <c r="AH371" s="47"/>
      <c r="AL371" s="3" t="s">
        <v>178</v>
      </c>
      <c r="AN371" s="47"/>
    </row>
    <row r="372" spans="1:40" s="4" customFormat="1" ht="15" x14ac:dyDescent="0.25">
      <c r="A372" s="48"/>
      <c r="B372" s="49"/>
      <c r="C372" s="375" t="s">
        <v>65</v>
      </c>
      <c r="D372" s="375"/>
      <c r="E372" s="375"/>
      <c r="F372" s="59"/>
      <c r="G372" s="60"/>
      <c r="H372" s="60"/>
      <c r="I372" s="60"/>
      <c r="J372" s="108">
        <v>603779.81000000006</v>
      </c>
      <c r="K372" s="60"/>
      <c r="L372" s="108">
        <v>7612.48</v>
      </c>
      <c r="M372" s="60"/>
      <c r="N372" s="62"/>
      <c r="AF372" s="39"/>
      <c r="AG372" s="47"/>
      <c r="AH372" s="47"/>
      <c r="AM372" s="3" t="s">
        <v>65</v>
      </c>
      <c r="AN372" s="47"/>
    </row>
    <row r="373" spans="1:40" s="4" customFormat="1" ht="15" x14ac:dyDescent="0.25">
      <c r="A373" s="56"/>
      <c r="B373" s="49"/>
      <c r="C373" s="372" t="s">
        <v>66</v>
      </c>
      <c r="D373" s="372"/>
      <c r="E373" s="372"/>
      <c r="F373" s="51"/>
      <c r="G373" s="52"/>
      <c r="H373" s="52"/>
      <c r="I373" s="52"/>
      <c r="J373" s="57"/>
      <c r="K373" s="52"/>
      <c r="L373" s="107">
        <v>3489.28</v>
      </c>
      <c r="M373" s="52"/>
      <c r="N373" s="55">
        <v>121985.23</v>
      </c>
      <c r="AF373" s="39"/>
      <c r="AG373" s="47"/>
      <c r="AH373" s="47"/>
      <c r="AL373" s="3" t="s">
        <v>66</v>
      </c>
      <c r="AN373" s="47"/>
    </row>
    <row r="374" spans="1:40" s="4" customFormat="1" ht="15" x14ac:dyDescent="0.25">
      <c r="A374" s="56"/>
      <c r="B374" s="49" t="s">
        <v>3328</v>
      </c>
      <c r="C374" s="372" t="s">
        <v>3329</v>
      </c>
      <c r="D374" s="372"/>
      <c r="E374" s="372"/>
      <c r="F374" s="51" t="s">
        <v>69</v>
      </c>
      <c r="G374" s="63">
        <v>106</v>
      </c>
      <c r="H374" s="52"/>
      <c r="I374" s="63">
        <v>106</v>
      </c>
      <c r="J374" s="57"/>
      <c r="K374" s="52"/>
      <c r="L374" s="107">
        <v>3698.64</v>
      </c>
      <c r="M374" s="52"/>
      <c r="N374" s="55">
        <v>129304.34</v>
      </c>
      <c r="AF374" s="39"/>
      <c r="AG374" s="47"/>
      <c r="AH374" s="47"/>
      <c r="AL374" s="3" t="s">
        <v>3329</v>
      </c>
      <c r="AN374" s="47"/>
    </row>
    <row r="375" spans="1:40" s="4" customFormat="1" ht="15" x14ac:dyDescent="0.25">
      <c r="A375" s="56"/>
      <c r="B375" s="49" t="s">
        <v>3330</v>
      </c>
      <c r="C375" s="372" t="s">
        <v>3331</v>
      </c>
      <c r="D375" s="372"/>
      <c r="E375" s="372"/>
      <c r="F375" s="51" t="s">
        <v>69</v>
      </c>
      <c r="G375" s="63">
        <v>56</v>
      </c>
      <c r="H375" s="52"/>
      <c r="I375" s="63">
        <v>56</v>
      </c>
      <c r="J375" s="57"/>
      <c r="K375" s="52"/>
      <c r="L375" s="107">
        <v>1954</v>
      </c>
      <c r="M375" s="52"/>
      <c r="N375" s="55">
        <v>68311.73</v>
      </c>
      <c r="AF375" s="39"/>
      <c r="AG375" s="47"/>
      <c r="AH375" s="47"/>
      <c r="AL375" s="3" t="s">
        <v>3331</v>
      </c>
      <c r="AN375" s="47"/>
    </row>
    <row r="376" spans="1:40" s="4" customFormat="1" ht="15" x14ac:dyDescent="0.25">
      <c r="A376" s="65"/>
      <c r="B376" s="66"/>
      <c r="C376" s="374" t="s">
        <v>72</v>
      </c>
      <c r="D376" s="374"/>
      <c r="E376" s="374"/>
      <c r="F376" s="42"/>
      <c r="G376" s="43"/>
      <c r="H376" s="43"/>
      <c r="I376" s="43"/>
      <c r="J376" s="45"/>
      <c r="K376" s="43"/>
      <c r="L376" s="105">
        <v>13265.12</v>
      </c>
      <c r="M376" s="60"/>
      <c r="N376" s="46"/>
      <c r="AF376" s="39"/>
      <c r="AG376" s="47"/>
      <c r="AH376" s="47"/>
      <c r="AN376" s="47" t="s">
        <v>72</v>
      </c>
    </row>
    <row r="377" spans="1:40" s="4" customFormat="1" ht="57" x14ac:dyDescent="0.25">
      <c r="A377" s="40" t="s">
        <v>444</v>
      </c>
      <c r="B377" s="41" t="s">
        <v>3399</v>
      </c>
      <c r="C377" s="374" t="s">
        <v>3400</v>
      </c>
      <c r="D377" s="374"/>
      <c r="E377" s="374"/>
      <c r="F377" s="42" t="s">
        <v>3358</v>
      </c>
      <c r="G377" s="43">
        <v>-0.15909999999999999</v>
      </c>
      <c r="H377" s="44">
        <v>1</v>
      </c>
      <c r="I377" s="110">
        <v>-0.15909999999999999</v>
      </c>
      <c r="J377" s="45"/>
      <c r="K377" s="43"/>
      <c r="L377" s="45"/>
      <c r="M377" s="43"/>
      <c r="N377" s="46"/>
      <c r="AF377" s="39"/>
      <c r="AG377" s="47"/>
      <c r="AH377" s="47" t="s">
        <v>3400</v>
      </c>
      <c r="AN377" s="47"/>
    </row>
    <row r="378" spans="1:40" s="4" customFormat="1" ht="15" x14ac:dyDescent="0.25">
      <c r="A378" s="69"/>
      <c r="B378" s="50"/>
      <c r="C378" s="372" t="s">
        <v>3401</v>
      </c>
      <c r="D378" s="372"/>
      <c r="E378" s="372"/>
      <c r="F378" s="372"/>
      <c r="G378" s="372"/>
      <c r="H378" s="372"/>
      <c r="I378" s="372"/>
      <c r="J378" s="372"/>
      <c r="K378" s="372"/>
      <c r="L378" s="372"/>
      <c r="M378" s="372"/>
      <c r="N378" s="377"/>
      <c r="AF378" s="39"/>
      <c r="AG378" s="47"/>
      <c r="AH378" s="47"/>
      <c r="AI378" s="3" t="s">
        <v>3401</v>
      </c>
      <c r="AN378" s="47"/>
    </row>
    <row r="379" spans="1:40" s="4" customFormat="1" ht="15" x14ac:dyDescent="0.25">
      <c r="A379" s="103"/>
      <c r="B379" s="49" t="s">
        <v>3397</v>
      </c>
      <c r="C379" s="368" t="s">
        <v>3398</v>
      </c>
      <c r="D379" s="368"/>
      <c r="E379" s="368"/>
      <c r="F379" s="368"/>
      <c r="G379" s="368"/>
      <c r="H379" s="368"/>
      <c r="I379" s="368"/>
      <c r="J379" s="368"/>
      <c r="K379" s="368"/>
      <c r="L379" s="368"/>
      <c r="M379" s="368"/>
      <c r="N379" s="376"/>
      <c r="AF379" s="39"/>
      <c r="AG379" s="47"/>
      <c r="AH379" s="47"/>
      <c r="AJ379" s="3" t="s">
        <v>3398</v>
      </c>
      <c r="AN379" s="47"/>
    </row>
    <row r="380" spans="1:40" s="4" customFormat="1" ht="22.5" x14ac:dyDescent="0.25">
      <c r="A380" s="103"/>
      <c r="B380" s="49" t="s">
        <v>217</v>
      </c>
      <c r="C380" s="368" t="s">
        <v>218</v>
      </c>
      <c r="D380" s="368"/>
      <c r="E380" s="368"/>
      <c r="F380" s="368"/>
      <c r="G380" s="368"/>
      <c r="H380" s="368"/>
      <c r="I380" s="368"/>
      <c r="J380" s="368"/>
      <c r="K380" s="368"/>
      <c r="L380" s="368"/>
      <c r="M380" s="368"/>
      <c r="N380" s="376"/>
      <c r="AF380" s="39"/>
      <c r="AG380" s="47"/>
      <c r="AH380" s="47"/>
      <c r="AJ380" s="3" t="s">
        <v>218</v>
      </c>
      <c r="AN380" s="47"/>
    </row>
    <row r="381" spans="1:40" s="4" customFormat="1" ht="15" x14ac:dyDescent="0.25">
      <c r="A381" s="48"/>
      <c r="B381" s="49" t="s">
        <v>58</v>
      </c>
      <c r="C381" s="372" t="s">
        <v>62</v>
      </c>
      <c r="D381" s="372"/>
      <c r="E381" s="372"/>
      <c r="F381" s="51"/>
      <c r="G381" s="52"/>
      <c r="H381" s="52"/>
      <c r="I381" s="52"/>
      <c r="J381" s="107">
        <v>11577.6</v>
      </c>
      <c r="K381" s="54">
        <v>1.1499999999999999</v>
      </c>
      <c r="L381" s="107">
        <v>-2118.3000000000002</v>
      </c>
      <c r="M381" s="54">
        <v>34.96</v>
      </c>
      <c r="N381" s="55">
        <v>-74055.77</v>
      </c>
      <c r="AF381" s="39"/>
      <c r="AG381" s="47"/>
      <c r="AH381" s="47"/>
      <c r="AK381" s="3" t="s">
        <v>62</v>
      </c>
      <c r="AN381" s="47"/>
    </row>
    <row r="382" spans="1:40" s="4" customFormat="1" ht="15" x14ac:dyDescent="0.25">
      <c r="A382" s="48"/>
      <c r="B382" s="49" t="s">
        <v>73</v>
      </c>
      <c r="C382" s="372" t="s">
        <v>175</v>
      </c>
      <c r="D382" s="372"/>
      <c r="E382" s="372"/>
      <c r="F382" s="51"/>
      <c r="G382" s="52"/>
      <c r="H382" s="52"/>
      <c r="I382" s="52"/>
      <c r="J382" s="107">
        <v>16587.47</v>
      </c>
      <c r="K382" s="54">
        <v>1.1499999999999999</v>
      </c>
      <c r="L382" s="107">
        <v>-3034.93</v>
      </c>
      <c r="M382" s="52"/>
      <c r="N382" s="58"/>
      <c r="AF382" s="39"/>
      <c r="AG382" s="47"/>
      <c r="AH382" s="47"/>
      <c r="AK382" s="3" t="s">
        <v>175</v>
      </c>
      <c r="AN382" s="47"/>
    </row>
    <row r="383" spans="1:40" s="4" customFormat="1" ht="15" x14ac:dyDescent="0.25">
      <c r="A383" s="48"/>
      <c r="B383" s="49" t="s">
        <v>78</v>
      </c>
      <c r="C383" s="372" t="s">
        <v>176</v>
      </c>
      <c r="D383" s="372"/>
      <c r="E383" s="372"/>
      <c r="F383" s="51"/>
      <c r="G383" s="52"/>
      <c r="H383" s="52"/>
      <c r="I383" s="52"/>
      <c r="J383" s="107">
        <v>1902.35</v>
      </c>
      <c r="K383" s="54">
        <v>1.1499999999999999</v>
      </c>
      <c r="L383" s="53">
        <v>-348.06</v>
      </c>
      <c r="M383" s="54">
        <v>34.96</v>
      </c>
      <c r="N383" s="55">
        <v>-12168.18</v>
      </c>
      <c r="AF383" s="39"/>
      <c r="AG383" s="47"/>
      <c r="AH383" s="47"/>
      <c r="AK383" s="3" t="s">
        <v>176</v>
      </c>
      <c r="AN383" s="47"/>
    </row>
    <row r="384" spans="1:40" s="4" customFormat="1" ht="15" x14ac:dyDescent="0.25">
      <c r="A384" s="48"/>
      <c r="B384" s="49" t="s">
        <v>122</v>
      </c>
      <c r="C384" s="372" t="s">
        <v>177</v>
      </c>
      <c r="D384" s="372"/>
      <c r="E384" s="372"/>
      <c r="F384" s="51"/>
      <c r="G384" s="52"/>
      <c r="H384" s="52"/>
      <c r="I384" s="52"/>
      <c r="J384" s="107">
        <v>559726.74</v>
      </c>
      <c r="K384" s="63">
        <v>0</v>
      </c>
      <c r="L384" s="53">
        <v>0</v>
      </c>
      <c r="M384" s="52"/>
      <c r="N384" s="58"/>
      <c r="AF384" s="39"/>
      <c r="AG384" s="47"/>
      <c r="AH384" s="47"/>
      <c r="AK384" s="3" t="s">
        <v>177</v>
      </c>
      <c r="AN384" s="47"/>
    </row>
    <row r="385" spans="1:40" s="4" customFormat="1" ht="15" x14ac:dyDescent="0.25">
      <c r="A385" s="56"/>
      <c r="B385" s="49"/>
      <c r="C385" s="372" t="s">
        <v>63</v>
      </c>
      <c r="D385" s="372"/>
      <c r="E385" s="372"/>
      <c r="F385" s="51" t="s">
        <v>64</v>
      </c>
      <c r="G385" s="63">
        <v>1340</v>
      </c>
      <c r="H385" s="54">
        <v>1.1499999999999999</v>
      </c>
      <c r="I385" s="70">
        <v>-245.17310000000001</v>
      </c>
      <c r="J385" s="57"/>
      <c r="K385" s="52"/>
      <c r="L385" s="57"/>
      <c r="M385" s="52"/>
      <c r="N385" s="58"/>
      <c r="AF385" s="39"/>
      <c r="AG385" s="47"/>
      <c r="AH385" s="47"/>
      <c r="AL385" s="3" t="s">
        <v>63</v>
      </c>
      <c r="AN385" s="47"/>
    </row>
    <row r="386" spans="1:40" s="4" customFormat="1" ht="15" x14ac:dyDescent="0.25">
      <c r="A386" s="56"/>
      <c r="B386" s="49"/>
      <c r="C386" s="372" t="s">
        <v>178</v>
      </c>
      <c r="D386" s="372"/>
      <c r="E386" s="372"/>
      <c r="F386" s="51" t="s">
        <v>64</v>
      </c>
      <c r="G386" s="54">
        <v>141.12</v>
      </c>
      <c r="H386" s="54">
        <v>1.1499999999999999</v>
      </c>
      <c r="I386" s="111">
        <v>-25.820020800000002</v>
      </c>
      <c r="J386" s="57"/>
      <c r="K386" s="52"/>
      <c r="L386" s="57"/>
      <c r="M386" s="52"/>
      <c r="N386" s="58"/>
      <c r="AF386" s="39"/>
      <c r="AG386" s="47"/>
      <c r="AH386" s="47"/>
      <c r="AL386" s="3" t="s">
        <v>178</v>
      </c>
      <c r="AN386" s="47"/>
    </row>
    <row r="387" spans="1:40" s="4" customFormat="1" ht="15" x14ac:dyDescent="0.25">
      <c r="A387" s="48"/>
      <c r="B387" s="49"/>
      <c r="C387" s="375" t="s">
        <v>65</v>
      </c>
      <c r="D387" s="375"/>
      <c r="E387" s="375"/>
      <c r="F387" s="59"/>
      <c r="G387" s="60"/>
      <c r="H387" s="60"/>
      <c r="I387" s="60"/>
      <c r="J387" s="108">
        <v>587891.81000000006</v>
      </c>
      <c r="K387" s="60"/>
      <c r="L387" s="108">
        <v>-5153.2299999999996</v>
      </c>
      <c r="M387" s="60"/>
      <c r="N387" s="62"/>
      <c r="AF387" s="39"/>
      <c r="AG387" s="47"/>
      <c r="AH387" s="47"/>
      <c r="AM387" s="3" t="s">
        <v>65</v>
      </c>
      <c r="AN387" s="47"/>
    </row>
    <row r="388" spans="1:40" s="4" customFormat="1" ht="15" x14ac:dyDescent="0.25">
      <c r="A388" s="56"/>
      <c r="B388" s="49"/>
      <c r="C388" s="372" t="s">
        <v>66</v>
      </c>
      <c r="D388" s="372"/>
      <c r="E388" s="372"/>
      <c r="F388" s="51"/>
      <c r="G388" s="52"/>
      <c r="H388" s="52"/>
      <c r="I388" s="52"/>
      <c r="J388" s="57"/>
      <c r="K388" s="52"/>
      <c r="L388" s="107">
        <v>-2466.36</v>
      </c>
      <c r="M388" s="52"/>
      <c r="N388" s="55">
        <v>-86223.95</v>
      </c>
      <c r="AF388" s="39"/>
      <c r="AG388" s="47"/>
      <c r="AH388" s="47"/>
      <c r="AL388" s="3" t="s">
        <v>66</v>
      </c>
      <c r="AN388" s="47"/>
    </row>
    <row r="389" spans="1:40" s="4" customFormat="1" ht="15" x14ac:dyDescent="0.25">
      <c r="A389" s="56"/>
      <c r="B389" s="49" t="s">
        <v>3328</v>
      </c>
      <c r="C389" s="372" t="s">
        <v>3329</v>
      </c>
      <c r="D389" s="372"/>
      <c r="E389" s="372"/>
      <c r="F389" s="51" t="s">
        <v>69</v>
      </c>
      <c r="G389" s="63">
        <v>106</v>
      </c>
      <c r="H389" s="52"/>
      <c r="I389" s="63">
        <v>106</v>
      </c>
      <c r="J389" s="57"/>
      <c r="K389" s="52"/>
      <c r="L389" s="107">
        <v>-2614.34</v>
      </c>
      <c r="M389" s="52"/>
      <c r="N389" s="55">
        <v>-91397.39</v>
      </c>
      <c r="AF389" s="39"/>
      <c r="AG389" s="47"/>
      <c r="AH389" s="47"/>
      <c r="AL389" s="3" t="s">
        <v>3329</v>
      </c>
      <c r="AN389" s="47"/>
    </row>
    <row r="390" spans="1:40" s="4" customFormat="1" ht="15" x14ac:dyDescent="0.25">
      <c r="A390" s="56"/>
      <c r="B390" s="49" t="s">
        <v>3330</v>
      </c>
      <c r="C390" s="372" t="s">
        <v>3331</v>
      </c>
      <c r="D390" s="372"/>
      <c r="E390" s="372"/>
      <c r="F390" s="51" t="s">
        <v>69</v>
      </c>
      <c r="G390" s="63">
        <v>56</v>
      </c>
      <c r="H390" s="52"/>
      <c r="I390" s="63">
        <v>56</v>
      </c>
      <c r="J390" s="57"/>
      <c r="K390" s="52"/>
      <c r="L390" s="107">
        <v>-1381.16</v>
      </c>
      <c r="M390" s="52"/>
      <c r="N390" s="55">
        <v>-48285.41</v>
      </c>
      <c r="AF390" s="39"/>
      <c r="AG390" s="47"/>
      <c r="AH390" s="47"/>
      <c r="AL390" s="3" t="s">
        <v>3331</v>
      </c>
      <c r="AN390" s="47"/>
    </row>
    <row r="391" spans="1:40" s="4" customFormat="1" ht="15" x14ac:dyDescent="0.25">
      <c r="A391" s="65"/>
      <c r="B391" s="66"/>
      <c r="C391" s="374" t="s">
        <v>72</v>
      </c>
      <c r="D391" s="374"/>
      <c r="E391" s="374"/>
      <c r="F391" s="42"/>
      <c r="G391" s="43"/>
      <c r="H391" s="43"/>
      <c r="I391" s="43"/>
      <c r="J391" s="45"/>
      <c r="K391" s="43"/>
      <c r="L391" s="105">
        <v>-9148.73</v>
      </c>
      <c r="M391" s="60"/>
      <c r="N391" s="46"/>
      <c r="AF391" s="39"/>
      <c r="AG391" s="47"/>
      <c r="AH391" s="47"/>
      <c r="AN391" s="47" t="s">
        <v>72</v>
      </c>
    </row>
    <row r="392" spans="1:40" s="4" customFormat="1" ht="15" x14ac:dyDescent="0.25">
      <c r="A392" s="381" t="s">
        <v>3402</v>
      </c>
      <c r="B392" s="382"/>
      <c r="C392" s="382"/>
      <c r="D392" s="382"/>
      <c r="E392" s="382"/>
      <c r="F392" s="382"/>
      <c r="G392" s="382"/>
      <c r="H392" s="382"/>
      <c r="I392" s="382"/>
      <c r="J392" s="382"/>
      <c r="K392" s="382"/>
      <c r="L392" s="382"/>
      <c r="M392" s="382"/>
      <c r="N392" s="383"/>
      <c r="AF392" s="39"/>
      <c r="AG392" s="47" t="s">
        <v>3402</v>
      </c>
      <c r="AH392" s="47"/>
      <c r="AN392" s="47"/>
    </row>
    <row r="393" spans="1:40" s="4" customFormat="1" ht="23.25" x14ac:dyDescent="0.25">
      <c r="A393" s="40" t="s">
        <v>445</v>
      </c>
      <c r="B393" s="41" t="s">
        <v>3403</v>
      </c>
      <c r="C393" s="374" t="s">
        <v>3404</v>
      </c>
      <c r="D393" s="374"/>
      <c r="E393" s="374"/>
      <c r="F393" s="42" t="s">
        <v>674</v>
      </c>
      <c r="G393" s="43">
        <v>0.12</v>
      </c>
      <c r="H393" s="44">
        <v>1</v>
      </c>
      <c r="I393" s="68">
        <v>0.12</v>
      </c>
      <c r="J393" s="45"/>
      <c r="K393" s="43"/>
      <c r="L393" s="45"/>
      <c r="M393" s="43"/>
      <c r="N393" s="46"/>
      <c r="AF393" s="39"/>
      <c r="AG393" s="47"/>
      <c r="AH393" s="47" t="s">
        <v>3404</v>
      </c>
      <c r="AN393" s="47"/>
    </row>
    <row r="394" spans="1:40" s="4" customFormat="1" ht="15" x14ac:dyDescent="0.25">
      <c r="A394" s="69"/>
      <c r="B394" s="50"/>
      <c r="C394" s="372" t="s">
        <v>2164</v>
      </c>
      <c r="D394" s="372"/>
      <c r="E394" s="372"/>
      <c r="F394" s="372"/>
      <c r="G394" s="372"/>
      <c r="H394" s="372"/>
      <c r="I394" s="372"/>
      <c r="J394" s="372"/>
      <c r="K394" s="372"/>
      <c r="L394" s="372"/>
      <c r="M394" s="372"/>
      <c r="N394" s="377"/>
      <c r="AF394" s="39"/>
      <c r="AG394" s="47"/>
      <c r="AH394" s="47"/>
      <c r="AI394" s="3" t="s">
        <v>2164</v>
      </c>
      <c r="AN394" s="47"/>
    </row>
    <row r="395" spans="1:40" s="4" customFormat="1" ht="22.5" x14ac:dyDescent="0.25">
      <c r="A395" s="103"/>
      <c r="B395" s="49" t="s">
        <v>217</v>
      </c>
      <c r="C395" s="368" t="s">
        <v>218</v>
      </c>
      <c r="D395" s="368"/>
      <c r="E395" s="368"/>
      <c r="F395" s="368"/>
      <c r="G395" s="368"/>
      <c r="H395" s="368"/>
      <c r="I395" s="368"/>
      <c r="J395" s="368"/>
      <c r="K395" s="368"/>
      <c r="L395" s="368"/>
      <c r="M395" s="368"/>
      <c r="N395" s="376"/>
      <c r="AF395" s="39"/>
      <c r="AG395" s="47"/>
      <c r="AH395" s="47"/>
      <c r="AJ395" s="3" t="s">
        <v>218</v>
      </c>
      <c r="AN395" s="47"/>
    </row>
    <row r="396" spans="1:40" s="4" customFormat="1" ht="15" x14ac:dyDescent="0.25">
      <c r="A396" s="48"/>
      <c r="B396" s="49" t="s">
        <v>58</v>
      </c>
      <c r="C396" s="372" t="s">
        <v>62</v>
      </c>
      <c r="D396" s="372"/>
      <c r="E396" s="372"/>
      <c r="F396" s="51"/>
      <c r="G396" s="52"/>
      <c r="H396" s="52"/>
      <c r="I396" s="52"/>
      <c r="J396" s="107">
        <v>3081.64</v>
      </c>
      <c r="K396" s="54">
        <v>1.1499999999999999</v>
      </c>
      <c r="L396" s="53">
        <v>425.27</v>
      </c>
      <c r="M396" s="54">
        <v>34.96</v>
      </c>
      <c r="N396" s="55">
        <v>14867.44</v>
      </c>
      <c r="AF396" s="39"/>
      <c r="AG396" s="47"/>
      <c r="AH396" s="47"/>
      <c r="AK396" s="3" t="s">
        <v>62</v>
      </c>
      <c r="AN396" s="47"/>
    </row>
    <row r="397" spans="1:40" s="4" customFormat="1" ht="15" x14ac:dyDescent="0.25">
      <c r="A397" s="48"/>
      <c r="B397" s="49" t="s">
        <v>73</v>
      </c>
      <c r="C397" s="372" t="s">
        <v>175</v>
      </c>
      <c r="D397" s="372"/>
      <c r="E397" s="372"/>
      <c r="F397" s="51"/>
      <c r="G397" s="52"/>
      <c r="H397" s="52"/>
      <c r="I397" s="52"/>
      <c r="J397" s="53">
        <v>363.78</v>
      </c>
      <c r="K397" s="54">
        <v>1.1499999999999999</v>
      </c>
      <c r="L397" s="53">
        <v>50.2</v>
      </c>
      <c r="M397" s="52"/>
      <c r="N397" s="58"/>
      <c r="AF397" s="39"/>
      <c r="AG397" s="47"/>
      <c r="AH397" s="47"/>
      <c r="AK397" s="3" t="s">
        <v>175</v>
      </c>
      <c r="AN397" s="47"/>
    </row>
    <row r="398" spans="1:40" s="4" customFormat="1" ht="15" x14ac:dyDescent="0.25">
      <c r="A398" s="48"/>
      <c r="B398" s="49" t="s">
        <v>122</v>
      </c>
      <c r="C398" s="372" t="s">
        <v>177</v>
      </c>
      <c r="D398" s="372"/>
      <c r="E398" s="372"/>
      <c r="F398" s="51"/>
      <c r="G398" s="52"/>
      <c r="H398" s="52"/>
      <c r="I398" s="52"/>
      <c r="J398" s="107">
        <v>25621.93</v>
      </c>
      <c r="K398" s="52"/>
      <c r="L398" s="107">
        <v>3074.63</v>
      </c>
      <c r="M398" s="52"/>
      <c r="N398" s="58"/>
      <c r="AF398" s="39"/>
      <c r="AG398" s="47"/>
      <c r="AH398" s="47"/>
      <c r="AK398" s="3" t="s">
        <v>177</v>
      </c>
      <c r="AN398" s="47"/>
    </row>
    <row r="399" spans="1:40" s="4" customFormat="1" ht="15" x14ac:dyDescent="0.25">
      <c r="A399" s="56"/>
      <c r="B399" s="49"/>
      <c r="C399" s="372" t="s">
        <v>63</v>
      </c>
      <c r="D399" s="372"/>
      <c r="E399" s="372"/>
      <c r="F399" s="51" t="s">
        <v>64</v>
      </c>
      <c r="G399" s="54">
        <v>343.55</v>
      </c>
      <c r="H399" s="54">
        <v>1.1499999999999999</v>
      </c>
      <c r="I399" s="70">
        <v>47.4099</v>
      </c>
      <c r="J399" s="57"/>
      <c r="K399" s="52"/>
      <c r="L399" s="57"/>
      <c r="M399" s="52"/>
      <c r="N399" s="58"/>
      <c r="AF399" s="39"/>
      <c r="AG399" s="47"/>
      <c r="AH399" s="47"/>
      <c r="AL399" s="3" t="s">
        <v>63</v>
      </c>
      <c r="AN399" s="47"/>
    </row>
    <row r="400" spans="1:40" s="4" customFormat="1" ht="15" x14ac:dyDescent="0.25">
      <c r="A400" s="48"/>
      <c r="B400" s="49"/>
      <c r="C400" s="375" t="s">
        <v>65</v>
      </c>
      <c r="D400" s="375"/>
      <c r="E400" s="375"/>
      <c r="F400" s="59"/>
      <c r="G400" s="60"/>
      <c r="H400" s="60"/>
      <c r="I400" s="60"/>
      <c r="J400" s="108">
        <v>29067.35</v>
      </c>
      <c r="K400" s="60"/>
      <c r="L400" s="108">
        <v>3550.1</v>
      </c>
      <c r="M400" s="60"/>
      <c r="N400" s="62"/>
      <c r="AF400" s="39"/>
      <c r="AG400" s="47"/>
      <c r="AH400" s="47"/>
      <c r="AM400" s="3" t="s">
        <v>65</v>
      </c>
      <c r="AN400" s="47"/>
    </row>
    <row r="401" spans="1:40" s="4" customFormat="1" ht="15" x14ac:dyDescent="0.25">
      <c r="A401" s="56"/>
      <c r="B401" s="49"/>
      <c r="C401" s="372" t="s">
        <v>66</v>
      </c>
      <c r="D401" s="372"/>
      <c r="E401" s="372"/>
      <c r="F401" s="51"/>
      <c r="G401" s="52"/>
      <c r="H401" s="52"/>
      <c r="I401" s="52"/>
      <c r="J401" s="57"/>
      <c r="K401" s="52"/>
      <c r="L401" s="53">
        <v>425.27</v>
      </c>
      <c r="M401" s="52"/>
      <c r="N401" s="55">
        <v>14867.44</v>
      </c>
      <c r="AF401" s="39"/>
      <c r="AG401" s="47"/>
      <c r="AH401" s="47"/>
      <c r="AL401" s="3" t="s">
        <v>66</v>
      </c>
      <c r="AN401" s="47"/>
    </row>
    <row r="402" spans="1:40" s="4" customFormat="1" ht="15" x14ac:dyDescent="0.25">
      <c r="A402" s="56"/>
      <c r="B402" s="49" t="s">
        <v>3328</v>
      </c>
      <c r="C402" s="372" t="s">
        <v>3329</v>
      </c>
      <c r="D402" s="372"/>
      <c r="E402" s="372"/>
      <c r="F402" s="51" t="s">
        <v>69</v>
      </c>
      <c r="G402" s="63">
        <v>106</v>
      </c>
      <c r="H402" s="52"/>
      <c r="I402" s="63">
        <v>106</v>
      </c>
      <c r="J402" s="57"/>
      <c r="K402" s="52"/>
      <c r="L402" s="53">
        <v>450.79</v>
      </c>
      <c r="M402" s="52"/>
      <c r="N402" s="55">
        <v>15759.49</v>
      </c>
      <c r="AF402" s="39"/>
      <c r="AG402" s="47"/>
      <c r="AH402" s="47"/>
      <c r="AL402" s="3" t="s">
        <v>3329</v>
      </c>
      <c r="AN402" s="47"/>
    </row>
    <row r="403" spans="1:40" s="4" customFormat="1" ht="15" x14ac:dyDescent="0.25">
      <c r="A403" s="56"/>
      <c r="B403" s="49" t="s">
        <v>3330</v>
      </c>
      <c r="C403" s="372" t="s">
        <v>3331</v>
      </c>
      <c r="D403" s="372"/>
      <c r="E403" s="372"/>
      <c r="F403" s="51" t="s">
        <v>69</v>
      </c>
      <c r="G403" s="63">
        <v>56</v>
      </c>
      <c r="H403" s="52"/>
      <c r="I403" s="63">
        <v>56</v>
      </c>
      <c r="J403" s="57"/>
      <c r="K403" s="52"/>
      <c r="L403" s="53">
        <v>238.15</v>
      </c>
      <c r="M403" s="52"/>
      <c r="N403" s="55">
        <v>8325.77</v>
      </c>
      <c r="AF403" s="39"/>
      <c r="AG403" s="47"/>
      <c r="AH403" s="47"/>
      <c r="AL403" s="3" t="s">
        <v>3331</v>
      </c>
      <c r="AN403" s="47"/>
    </row>
    <row r="404" spans="1:40" s="4" customFormat="1" ht="15" x14ac:dyDescent="0.25">
      <c r="A404" s="65"/>
      <c r="B404" s="66"/>
      <c r="C404" s="374" t="s">
        <v>72</v>
      </c>
      <c r="D404" s="374"/>
      <c r="E404" s="374"/>
      <c r="F404" s="42"/>
      <c r="G404" s="43"/>
      <c r="H404" s="43"/>
      <c r="I404" s="43"/>
      <c r="J404" s="45"/>
      <c r="K404" s="43"/>
      <c r="L404" s="105">
        <v>4239.04</v>
      </c>
      <c r="M404" s="60"/>
      <c r="N404" s="46"/>
      <c r="AF404" s="39"/>
      <c r="AG404" s="47"/>
      <c r="AH404" s="47"/>
      <c r="AN404" s="47" t="s">
        <v>72</v>
      </c>
    </row>
    <row r="405" spans="1:40" s="4" customFormat="1" ht="23.25" x14ac:dyDescent="0.25">
      <c r="A405" s="40" t="s">
        <v>447</v>
      </c>
      <c r="B405" s="41" t="s">
        <v>3405</v>
      </c>
      <c r="C405" s="374" t="s">
        <v>3406</v>
      </c>
      <c r="D405" s="374"/>
      <c r="E405" s="374"/>
      <c r="F405" s="42" t="s">
        <v>238</v>
      </c>
      <c r="G405" s="43">
        <v>0.12239999999999999</v>
      </c>
      <c r="H405" s="44">
        <v>1</v>
      </c>
      <c r="I405" s="110">
        <v>0.12239999999999999</v>
      </c>
      <c r="J405" s="45"/>
      <c r="K405" s="43"/>
      <c r="L405" s="105">
        <v>17643.32</v>
      </c>
      <c r="M405" s="43"/>
      <c r="N405" s="46"/>
      <c r="AF405" s="39"/>
      <c r="AG405" s="47"/>
      <c r="AH405" s="47" t="s">
        <v>3406</v>
      </c>
      <c r="AN405" s="47"/>
    </row>
    <row r="406" spans="1:40" s="4" customFormat="1" ht="15" x14ac:dyDescent="0.25">
      <c r="A406" s="69"/>
      <c r="B406" s="50"/>
      <c r="C406" s="372" t="s">
        <v>3407</v>
      </c>
      <c r="D406" s="372"/>
      <c r="E406" s="372"/>
      <c r="F406" s="372"/>
      <c r="G406" s="372"/>
      <c r="H406" s="372"/>
      <c r="I406" s="372"/>
      <c r="J406" s="372"/>
      <c r="K406" s="372"/>
      <c r="L406" s="372"/>
      <c r="M406" s="372"/>
      <c r="N406" s="377"/>
      <c r="AF406" s="39"/>
      <c r="AG406" s="47"/>
      <c r="AH406" s="47"/>
      <c r="AI406" s="3" t="s">
        <v>3407</v>
      </c>
      <c r="AN406" s="47"/>
    </row>
    <row r="407" spans="1:40" s="4" customFormat="1" ht="23.25" x14ac:dyDescent="0.25">
      <c r="A407" s="56" t="s">
        <v>447</v>
      </c>
      <c r="B407" s="49" t="s">
        <v>3405</v>
      </c>
      <c r="C407" s="372" t="s">
        <v>3406</v>
      </c>
      <c r="D407" s="372"/>
      <c r="E407" s="372"/>
      <c r="F407" s="51" t="s">
        <v>238</v>
      </c>
      <c r="G407" s="52"/>
      <c r="H407" s="52"/>
      <c r="I407" s="70">
        <v>0.12239999999999999</v>
      </c>
      <c r="J407" s="107">
        <v>143913.41</v>
      </c>
      <c r="K407" s="52"/>
      <c r="L407" s="107">
        <v>17615</v>
      </c>
      <c r="M407" s="52"/>
      <c r="N407" s="58"/>
      <c r="AF407" s="39"/>
      <c r="AG407" s="47"/>
      <c r="AH407" s="47"/>
      <c r="AL407" s="3" t="s">
        <v>3406</v>
      </c>
      <c r="AN407" s="47"/>
    </row>
    <row r="408" spans="1:40" s="4" customFormat="1" ht="34.5" x14ac:dyDescent="0.25">
      <c r="A408" s="56" t="s">
        <v>3408</v>
      </c>
      <c r="B408" s="49" t="s">
        <v>3409</v>
      </c>
      <c r="C408" s="372" t="s">
        <v>3410</v>
      </c>
      <c r="D408" s="372"/>
      <c r="E408" s="372"/>
      <c r="F408" s="51" t="s">
        <v>341</v>
      </c>
      <c r="G408" s="52"/>
      <c r="H408" s="52"/>
      <c r="I408" s="70">
        <v>0.12239999999999999</v>
      </c>
      <c r="J408" s="53">
        <v>34.17</v>
      </c>
      <c r="K408" s="63">
        <v>-1</v>
      </c>
      <c r="L408" s="53">
        <v>-4.18</v>
      </c>
      <c r="M408" s="54">
        <v>12.13</v>
      </c>
      <c r="N408" s="64">
        <v>-50.7</v>
      </c>
      <c r="AF408" s="39"/>
      <c r="AG408" s="47"/>
      <c r="AH408" s="47"/>
      <c r="AL408" s="3" t="s">
        <v>3410</v>
      </c>
      <c r="AN408" s="47"/>
    </row>
    <row r="409" spans="1:40" s="4" customFormat="1" ht="34.5" x14ac:dyDescent="0.25">
      <c r="A409" s="56" t="s">
        <v>3411</v>
      </c>
      <c r="B409" s="49" t="s">
        <v>3412</v>
      </c>
      <c r="C409" s="372" t="s">
        <v>3413</v>
      </c>
      <c r="D409" s="372"/>
      <c r="E409" s="372"/>
      <c r="F409" s="51" t="s">
        <v>341</v>
      </c>
      <c r="G409" s="52"/>
      <c r="H409" s="52"/>
      <c r="I409" s="70">
        <v>0.12239999999999999</v>
      </c>
      <c r="J409" s="53">
        <v>137.9</v>
      </c>
      <c r="K409" s="52"/>
      <c r="L409" s="53">
        <v>16.88</v>
      </c>
      <c r="M409" s="54">
        <v>12.13</v>
      </c>
      <c r="N409" s="64">
        <v>204.75</v>
      </c>
      <c r="AF409" s="39"/>
      <c r="AG409" s="47"/>
      <c r="AH409" s="47"/>
      <c r="AL409" s="3" t="s">
        <v>3413</v>
      </c>
      <c r="AN409" s="47"/>
    </row>
    <row r="410" spans="1:40" s="4" customFormat="1" ht="33.75" x14ac:dyDescent="0.25">
      <c r="A410" s="56" t="s">
        <v>3414</v>
      </c>
      <c r="B410" s="49" t="s">
        <v>3415</v>
      </c>
      <c r="C410" s="372" t="s">
        <v>3163</v>
      </c>
      <c r="D410" s="372"/>
      <c r="E410" s="372"/>
      <c r="F410" s="51" t="s">
        <v>341</v>
      </c>
      <c r="G410" s="52"/>
      <c r="H410" s="52"/>
      <c r="I410" s="70">
        <v>0.12239999999999999</v>
      </c>
      <c r="J410" s="53">
        <v>0.57999999999999996</v>
      </c>
      <c r="K410" s="63">
        <v>220</v>
      </c>
      <c r="L410" s="53">
        <v>15.62</v>
      </c>
      <c r="M410" s="54">
        <v>12.13</v>
      </c>
      <c r="N410" s="64">
        <v>189.47</v>
      </c>
      <c r="AF410" s="39"/>
      <c r="AG410" s="47"/>
      <c r="AH410" s="47"/>
      <c r="AL410" s="3" t="s">
        <v>3163</v>
      </c>
      <c r="AN410" s="47"/>
    </row>
    <row r="411" spans="1:40" s="4" customFormat="1" ht="15" x14ac:dyDescent="0.25">
      <c r="A411" s="65"/>
      <c r="B411" s="66"/>
      <c r="C411" s="374" t="s">
        <v>72</v>
      </c>
      <c r="D411" s="374"/>
      <c r="E411" s="374"/>
      <c r="F411" s="42"/>
      <c r="G411" s="43"/>
      <c r="H411" s="43"/>
      <c r="I411" s="43"/>
      <c r="J411" s="45"/>
      <c r="K411" s="43"/>
      <c r="L411" s="105">
        <v>17643.32</v>
      </c>
      <c r="M411" s="60"/>
      <c r="N411" s="46"/>
      <c r="AF411" s="39"/>
      <c r="AG411" s="47"/>
      <c r="AH411" s="47"/>
      <c r="AN411" s="47" t="s">
        <v>72</v>
      </c>
    </row>
    <row r="412" spans="1:40" s="4" customFormat="1" ht="23.25" x14ac:dyDescent="0.25">
      <c r="A412" s="40" t="s">
        <v>453</v>
      </c>
      <c r="B412" s="41" t="s">
        <v>3403</v>
      </c>
      <c r="C412" s="374" t="s">
        <v>3416</v>
      </c>
      <c r="D412" s="374"/>
      <c r="E412" s="374"/>
      <c r="F412" s="42" t="s">
        <v>674</v>
      </c>
      <c r="G412" s="43">
        <v>0.3</v>
      </c>
      <c r="H412" s="44">
        <v>1</v>
      </c>
      <c r="I412" s="120">
        <v>0.3</v>
      </c>
      <c r="J412" s="45"/>
      <c r="K412" s="43"/>
      <c r="L412" s="45"/>
      <c r="M412" s="43"/>
      <c r="N412" s="46"/>
      <c r="AF412" s="39"/>
      <c r="AG412" s="47"/>
      <c r="AH412" s="47" t="s">
        <v>3416</v>
      </c>
      <c r="AN412" s="47"/>
    </row>
    <row r="413" spans="1:40" s="4" customFormat="1" ht="15" x14ac:dyDescent="0.25">
      <c r="A413" s="69"/>
      <c r="B413" s="50"/>
      <c r="C413" s="372" t="s">
        <v>680</v>
      </c>
      <c r="D413" s="372"/>
      <c r="E413" s="372"/>
      <c r="F413" s="372"/>
      <c r="G413" s="372"/>
      <c r="H413" s="372"/>
      <c r="I413" s="372"/>
      <c r="J413" s="372"/>
      <c r="K413" s="372"/>
      <c r="L413" s="372"/>
      <c r="M413" s="372"/>
      <c r="N413" s="377"/>
      <c r="AF413" s="39"/>
      <c r="AG413" s="47"/>
      <c r="AH413" s="47"/>
      <c r="AI413" s="3" t="s">
        <v>680</v>
      </c>
      <c r="AN413" s="47"/>
    </row>
    <row r="414" spans="1:40" s="4" customFormat="1" ht="22.5" x14ac:dyDescent="0.25">
      <c r="A414" s="103"/>
      <c r="B414" s="49" t="s">
        <v>217</v>
      </c>
      <c r="C414" s="368" t="s">
        <v>218</v>
      </c>
      <c r="D414" s="368"/>
      <c r="E414" s="368"/>
      <c r="F414" s="368"/>
      <c r="G414" s="368"/>
      <c r="H414" s="368"/>
      <c r="I414" s="368"/>
      <c r="J414" s="368"/>
      <c r="K414" s="368"/>
      <c r="L414" s="368"/>
      <c r="M414" s="368"/>
      <c r="N414" s="376"/>
      <c r="AF414" s="39"/>
      <c r="AG414" s="47"/>
      <c r="AH414" s="47"/>
      <c r="AJ414" s="3" t="s">
        <v>218</v>
      </c>
      <c r="AN414" s="47"/>
    </row>
    <row r="415" spans="1:40" s="4" customFormat="1" ht="15" x14ac:dyDescent="0.25">
      <c r="A415" s="48"/>
      <c r="B415" s="49" t="s">
        <v>58</v>
      </c>
      <c r="C415" s="372" t="s">
        <v>62</v>
      </c>
      <c r="D415" s="372"/>
      <c r="E415" s="372"/>
      <c r="F415" s="51"/>
      <c r="G415" s="52"/>
      <c r="H415" s="52"/>
      <c r="I415" s="52"/>
      <c r="J415" s="107">
        <v>3081.64</v>
      </c>
      <c r="K415" s="54">
        <v>1.1499999999999999</v>
      </c>
      <c r="L415" s="107">
        <v>1063.17</v>
      </c>
      <c r="M415" s="54">
        <v>34.96</v>
      </c>
      <c r="N415" s="55">
        <v>37168.42</v>
      </c>
      <c r="AF415" s="39"/>
      <c r="AG415" s="47"/>
      <c r="AH415" s="47"/>
      <c r="AK415" s="3" t="s">
        <v>62</v>
      </c>
      <c r="AN415" s="47"/>
    </row>
    <row r="416" spans="1:40" s="4" customFormat="1" ht="15" x14ac:dyDescent="0.25">
      <c r="A416" s="48"/>
      <c r="B416" s="49" t="s">
        <v>73</v>
      </c>
      <c r="C416" s="372" t="s">
        <v>175</v>
      </c>
      <c r="D416" s="372"/>
      <c r="E416" s="372"/>
      <c r="F416" s="51"/>
      <c r="G416" s="52"/>
      <c r="H416" s="52"/>
      <c r="I416" s="52"/>
      <c r="J416" s="53">
        <v>363.78</v>
      </c>
      <c r="K416" s="54">
        <v>1.1499999999999999</v>
      </c>
      <c r="L416" s="53">
        <v>125.5</v>
      </c>
      <c r="M416" s="52"/>
      <c r="N416" s="58"/>
      <c r="AF416" s="39"/>
      <c r="AG416" s="47"/>
      <c r="AH416" s="47"/>
      <c r="AK416" s="3" t="s">
        <v>175</v>
      </c>
      <c r="AN416" s="47"/>
    </row>
    <row r="417" spans="1:40" s="4" customFormat="1" ht="15" x14ac:dyDescent="0.25">
      <c r="A417" s="48"/>
      <c r="B417" s="49" t="s">
        <v>122</v>
      </c>
      <c r="C417" s="372" t="s">
        <v>177</v>
      </c>
      <c r="D417" s="372"/>
      <c r="E417" s="372"/>
      <c r="F417" s="51"/>
      <c r="G417" s="52"/>
      <c r="H417" s="52"/>
      <c r="I417" s="52"/>
      <c r="J417" s="107">
        <v>25621.93</v>
      </c>
      <c r="K417" s="52"/>
      <c r="L417" s="107">
        <v>7686.58</v>
      </c>
      <c r="M417" s="52"/>
      <c r="N417" s="58"/>
      <c r="AF417" s="39"/>
      <c r="AG417" s="47"/>
      <c r="AH417" s="47"/>
      <c r="AK417" s="3" t="s">
        <v>177</v>
      </c>
      <c r="AN417" s="47"/>
    </row>
    <row r="418" spans="1:40" s="4" customFormat="1" ht="15" x14ac:dyDescent="0.25">
      <c r="A418" s="56"/>
      <c r="B418" s="49"/>
      <c r="C418" s="372" t="s">
        <v>63</v>
      </c>
      <c r="D418" s="372"/>
      <c r="E418" s="372"/>
      <c r="F418" s="51" t="s">
        <v>64</v>
      </c>
      <c r="G418" s="54">
        <v>343.55</v>
      </c>
      <c r="H418" s="54">
        <v>1.1499999999999999</v>
      </c>
      <c r="I418" s="114">
        <v>118.52475</v>
      </c>
      <c r="J418" s="57"/>
      <c r="K418" s="52"/>
      <c r="L418" s="57"/>
      <c r="M418" s="52"/>
      <c r="N418" s="58"/>
      <c r="AF418" s="39"/>
      <c r="AG418" s="47"/>
      <c r="AH418" s="47"/>
      <c r="AL418" s="3" t="s">
        <v>63</v>
      </c>
      <c r="AN418" s="47"/>
    </row>
    <row r="419" spans="1:40" s="4" customFormat="1" ht="15" x14ac:dyDescent="0.25">
      <c r="A419" s="48"/>
      <c r="B419" s="49"/>
      <c r="C419" s="375" t="s">
        <v>65</v>
      </c>
      <c r="D419" s="375"/>
      <c r="E419" s="375"/>
      <c r="F419" s="59"/>
      <c r="G419" s="60"/>
      <c r="H419" s="60"/>
      <c r="I419" s="60"/>
      <c r="J419" s="108">
        <v>29067.35</v>
      </c>
      <c r="K419" s="60"/>
      <c r="L419" s="108">
        <v>8875.25</v>
      </c>
      <c r="M419" s="60"/>
      <c r="N419" s="62"/>
      <c r="AF419" s="39"/>
      <c r="AG419" s="47"/>
      <c r="AH419" s="47"/>
      <c r="AM419" s="3" t="s">
        <v>65</v>
      </c>
      <c r="AN419" s="47"/>
    </row>
    <row r="420" spans="1:40" s="4" customFormat="1" ht="15" x14ac:dyDescent="0.25">
      <c r="A420" s="56"/>
      <c r="B420" s="49"/>
      <c r="C420" s="372" t="s">
        <v>66</v>
      </c>
      <c r="D420" s="372"/>
      <c r="E420" s="372"/>
      <c r="F420" s="51"/>
      <c r="G420" s="52"/>
      <c r="H420" s="52"/>
      <c r="I420" s="52"/>
      <c r="J420" s="57"/>
      <c r="K420" s="52"/>
      <c r="L420" s="107">
        <v>1063.17</v>
      </c>
      <c r="M420" s="52"/>
      <c r="N420" s="55">
        <v>37168.42</v>
      </c>
      <c r="AF420" s="39"/>
      <c r="AG420" s="47"/>
      <c r="AH420" s="47"/>
      <c r="AL420" s="3" t="s">
        <v>66</v>
      </c>
      <c r="AN420" s="47"/>
    </row>
    <row r="421" spans="1:40" s="4" customFormat="1" ht="15" x14ac:dyDescent="0.25">
      <c r="A421" s="56"/>
      <c r="B421" s="49" t="s">
        <v>3328</v>
      </c>
      <c r="C421" s="372" t="s">
        <v>3329</v>
      </c>
      <c r="D421" s="372"/>
      <c r="E421" s="372"/>
      <c r="F421" s="51" t="s">
        <v>69</v>
      </c>
      <c r="G421" s="63">
        <v>106</v>
      </c>
      <c r="H421" s="52"/>
      <c r="I421" s="63">
        <v>106</v>
      </c>
      <c r="J421" s="57"/>
      <c r="K421" s="52"/>
      <c r="L421" s="107">
        <v>1126.96</v>
      </c>
      <c r="M421" s="52"/>
      <c r="N421" s="55">
        <v>39398.53</v>
      </c>
      <c r="AF421" s="39"/>
      <c r="AG421" s="47"/>
      <c r="AH421" s="47"/>
      <c r="AL421" s="3" t="s">
        <v>3329</v>
      </c>
      <c r="AN421" s="47"/>
    </row>
    <row r="422" spans="1:40" s="4" customFormat="1" ht="15" x14ac:dyDescent="0.25">
      <c r="A422" s="56"/>
      <c r="B422" s="49" t="s">
        <v>3330</v>
      </c>
      <c r="C422" s="372" t="s">
        <v>3331</v>
      </c>
      <c r="D422" s="372"/>
      <c r="E422" s="372"/>
      <c r="F422" s="51" t="s">
        <v>69</v>
      </c>
      <c r="G422" s="63">
        <v>56</v>
      </c>
      <c r="H422" s="52"/>
      <c r="I422" s="63">
        <v>56</v>
      </c>
      <c r="J422" s="57"/>
      <c r="K422" s="52"/>
      <c r="L422" s="53">
        <v>595.38</v>
      </c>
      <c r="M422" s="52"/>
      <c r="N422" s="55">
        <v>20814.32</v>
      </c>
      <c r="AF422" s="39"/>
      <c r="AG422" s="47"/>
      <c r="AH422" s="47"/>
      <c r="AL422" s="3" t="s">
        <v>3331</v>
      </c>
      <c r="AN422" s="47"/>
    </row>
    <row r="423" spans="1:40" s="4" customFormat="1" ht="15" x14ac:dyDescent="0.25">
      <c r="A423" s="65"/>
      <c r="B423" s="66"/>
      <c r="C423" s="374" t="s">
        <v>72</v>
      </c>
      <c r="D423" s="374"/>
      <c r="E423" s="374"/>
      <c r="F423" s="42"/>
      <c r="G423" s="43"/>
      <c r="H423" s="43"/>
      <c r="I423" s="43"/>
      <c r="J423" s="45"/>
      <c r="K423" s="43"/>
      <c r="L423" s="105">
        <v>10597.59</v>
      </c>
      <c r="M423" s="60"/>
      <c r="N423" s="46"/>
      <c r="AF423" s="39"/>
      <c r="AG423" s="47"/>
      <c r="AH423" s="47"/>
      <c r="AN423" s="47" t="s">
        <v>72</v>
      </c>
    </row>
    <row r="424" spans="1:40" s="4" customFormat="1" ht="23.25" x14ac:dyDescent="0.25">
      <c r="A424" s="40" t="s">
        <v>455</v>
      </c>
      <c r="B424" s="41" t="s">
        <v>3417</v>
      </c>
      <c r="C424" s="374" t="s">
        <v>3418</v>
      </c>
      <c r="D424" s="374"/>
      <c r="E424" s="374"/>
      <c r="F424" s="42" t="s">
        <v>238</v>
      </c>
      <c r="G424" s="43">
        <v>0.36</v>
      </c>
      <c r="H424" s="44">
        <v>1</v>
      </c>
      <c r="I424" s="68">
        <v>0.36</v>
      </c>
      <c r="J424" s="45"/>
      <c r="K424" s="43"/>
      <c r="L424" s="105">
        <v>51892.11</v>
      </c>
      <c r="M424" s="43"/>
      <c r="N424" s="46"/>
      <c r="AF424" s="39"/>
      <c r="AG424" s="47"/>
      <c r="AH424" s="47" t="s">
        <v>3418</v>
      </c>
      <c r="AN424" s="47"/>
    </row>
    <row r="425" spans="1:40" s="4" customFormat="1" ht="15" x14ac:dyDescent="0.25">
      <c r="A425" s="69"/>
      <c r="B425" s="50"/>
      <c r="C425" s="372" t="s">
        <v>3419</v>
      </c>
      <c r="D425" s="372"/>
      <c r="E425" s="372"/>
      <c r="F425" s="372"/>
      <c r="G425" s="372"/>
      <c r="H425" s="372"/>
      <c r="I425" s="372"/>
      <c r="J425" s="372"/>
      <c r="K425" s="372"/>
      <c r="L425" s="372"/>
      <c r="M425" s="372"/>
      <c r="N425" s="377"/>
      <c r="AF425" s="39"/>
      <c r="AG425" s="47"/>
      <c r="AH425" s="47"/>
      <c r="AI425" s="3" t="s">
        <v>3419</v>
      </c>
      <c r="AN425" s="47"/>
    </row>
    <row r="426" spans="1:40" s="4" customFormat="1" ht="23.25" x14ac:dyDescent="0.25">
      <c r="A426" s="56" t="s">
        <v>455</v>
      </c>
      <c r="B426" s="49" t="s">
        <v>3417</v>
      </c>
      <c r="C426" s="372" t="s">
        <v>3418</v>
      </c>
      <c r="D426" s="372"/>
      <c r="E426" s="372"/>
      <c r="F426" s="51" t="s">
        <v>238</v>
      </c>
      <c r="G426" s="52"/>
      <c r="H426" s="52"/>
      <c r="I426" s="54">
        <v>0.36</v>
      </c>
      <c r="J426" s="107">
        <v>143913.41</v>
      </c>
      <c r="K426" s="52"/>
      <c r="L426" s="107">
        <v>51808.83</v>
      </c>
      <c r="M426" s="52"/>
      <c r="N426" s="58"/>
      <c r="AF426" s="39"/>
      <c r="AG426" s="47"/>
      <c r="AH426" s="47"/>
      <c r="AL426" s="3" t="s">
        <v>3418</v>
      </c>
      <c r="AN426" s="47"/>
    </row>
    <row r="427" spans="1:40" s="4" customFormat="1" ht="34.5" x14ac:dyDescent="0.25">
      <c r="A427" s="56" t="s">
        <v>3420</v>
      </c>
      <c r="B427" s="49" t="s">
        <v>3421</v>
      </c>
      <c r="C427" s="372" t="s">
        <v>3410</v>
      </c>
      <c r="D427" s="372"/>
      <c r="E427" s="372"/>
      <c r="F427" s="51" t="s">
        <v>341</v>
      </c>
      <c r="G427" s="52"/>
      <c r="H427" s="52"/>
      <c r="I427" s="54">
        <v>0.36</v>
      </c>
      <c r="J427" s="53">
        <v>34.17</v>
      </c>
      <c r="K427" s="63">
        <v>-1</v>
      </c>
      <c r="L427" s="53">
        <v>-12.3</v>
      </c>
      <c r="M427" s="54">
        <v>12.13</v>
      </c>
      <c r="N427" s="64">
        <v>-149.19999999999999</v>
      </c>
      <c r="AF427" s="39"/>
      <c r="AG427" s="47"/>
      <c r="AH427" s="47"/>
      <c r="AL427" s="3" t="s">
        <v>3410</v>
      </c>
      <c r="AN427" s="47"/>
    </row>
    <row r="428" spans="1:40" s="4" customFormat="1" ht="34.5" x14ac:dyDescent="0.25">
      <c r="A428" s="56" t="s">
        <v>3422</v>
      </c>
      <c r="B428" s="49" t="s">
        <v>3423</v>
      </c>
      <c r="C428" s="372" t="s">
        <v>3413</v>
      </c>
      <c r="D428" s="372"/>
      <c r="E428" s="372"/>
      <c r="F428" s="51" t="s">
        <v>341</v>
      </c>
      <c r="G428" s="52"/>
      <c r="H428" s="52"/>
      <c r="I428" s="54">
        <v>0.36</v>
      </c>
      <c r="J428" s="53">
        <v>137.9</v>
      </c>
      <c r="K428" s="52"/>
      <c r="L428" s="53">
        <v>49.64</v>
      </c>
      <c r="M428" s="54">
        <v>12.13</v>
      </c>
      <c r="N428" s="64">
        <v>602.13</v>
      </c>
      <c r="AF428" s="39"/>
      <c r="AG428" s="47"/>
      <c r="AH428" s="47"/>
      <c r="AL428" s="3" t="s">
        <v>3413</v>
      </c>
      <c r="AN428" s="47"/>
    </row>
    <row r="429" spans="1:40" s="4" customFormat="1" ht="33.75" x14ac:dyDescent="0.25">
      <c r="A429" s="56" t="s">
        <v>3424</v>
      </c>
      <c r="B429" s="49" t="s">
        <v>3425</v>
      </c>
      <c r="C429" s="372" t="s">
        <v>3163</v>
      </c>
      <c r="D429" s="372"/>
      <c r="E429" s="372"/>
      <c r="F429" s="51" t="s">
        <v>341</v>
      </c>
      <c r="G429" s="52"/>
      <c r="H429" s="52"/>
      <c r="I429" s="54">
        <v>0.36</v>
      </c>
      <c r="J429" s="53">
        <v>0.57999999999999996</v>
      </c>
      <c r="K429" s="63">
        <v>220</v>
      </c>
      <c r="L429" s="53">
        <v>45.94</v>
      </c>
      <c r="M429" s="54">
        <v>12.13</v>
      </c>
      <c r="N429" s="64">
        <v>557.25</v>
      </c>
      <c r="AF429" s="39"/>
      <c r="AG429" s="47"/>
      <c r="AH429" s="47"/>
      <c r="AL429" s="3" t="s">
        <v>3163</v>
      </c>
      <c r="AN429" s="47"/>
    </row>
    <row r="430" spans="1:40" s="4" customFormat="1" ht="15" x14ac:dyDescent="0.25">
      <c r="A430" s="65"/>
      <c r="B430" s="66"/>
      <c r="C430" s="374" t="s">
        <v>72</v>
      </c>
      <c r="D430" s="374"/>
      <c r="E430" s="374"/>
      <c r="F430" s="42"/>
      <c r="G430" s="43"/>
      <c r="H430" s="43"/>
      <c r="I430" s="43"/>
      <c r="J430" s="45"/>
      <c r="K430" s="43"/>
      <c r="L430" s="105">
        <v>51892.11</v>
      </c>
      <c r="M430" s="60"/>
      <c r="N430" s="46"/>
      <c r="AF430" s="39"/>
      <c r="AG430" s="47"/>
      <c r="AH430" s="47"/>
      <c r="AN430" s="47" t="s">
        <v>72</v>
      </c>
    </row>
    <row r="431" spans="1:40" s="4" customFormat="1" ht="23.25" x14ac:dyDescent="0.25">
      <c r="A431" s="40" t="s">
        <v>457</v>
      </c>
      <c r="B431" s="41" t="s">
        <v>3403</v>
      </c>
      <c r="C431" s="374" t="s">
        <v>3426</v>
      </c>
      <c r="D431" s="374"/>
      <c r="E431" s="374"/>
      <c r="F431" s="42" t="s">
        <v>674</v>
      </c>
      <c r="G431" s="43">
        <v>0.04</v>
      </c>
      <c r="H431" s="44">
        <v>1</v>
      </c>
      <c r="I431" s="68">
        <v>0.04</v>
      </c>
      <c r="J431" s="45"/>
      <c r="K431" s="43"/>
      <c r="L431" s="45"/>
      <c r="M431" s="43"/>
      <c r="N431" s="46"/>
      <c r="AF431" s="39"/>
      <c r="AG431" s="47"/>
      <c r="AH431" s="47" t="s">
        <v>3426</v>
      </c>
      <c r="AN431" s="47"/>
    </row>
    <row r="432" spans="1:40" s="4" customFormat="1" ht="15" x14ac:dyDescent="0.25">
      <c r="A432" s="69"/>
      <c r="B432" s="50"/>
      <c r="C432" s="372" t="s">
        <v>675</v>
      </c>
      <c r="D432" s="372"/>
      <c r="E432" s="372"/>
      <c r="F432" s="372"/>
      <c r="G432" s="372"/>
      <c r="H432" s="372"/>
      <c r="I432" s="372"/>
      <c r="J432" s="372"/>
      <c r="K432" s="372"/>
      <c r="L432" s="372"/>
      <c r="M432" s="372"/>
      <c r="N432" s="377"/>
      <c r="AF432" s="39"/>
      <c r="AG432" s="47"/>
      <c r="AH432" s="47"/>
      <c r="AI432" s="3" t="s">
        <v>675</v>
      </c>
      <c r="AN432" s="47"/>
    </row>
    <row r="433" spans="1:40" s="4" customFormat="1" ht="22.5" x14ac:dyDescent="0.25">
      <c r="A433" s="103"/>
      <c r="B433" s="49" t="s">
        <v>217</v>
      </c>
      <c r="C433" s="368" t="s">
        <v>218</v>
      </c>
      <c r="D433" s="368"/>
      <c r="E433" s="368"/>
      <c r="F433" s="368"/>
      <c r="G433" s="368"/>
      <c r="H433" s="368"/>
      <c r="I433" s="368"/>
      <c r="J433" s="368"/>
      <c r="K433" s="368"/>
      <c r="L433" s="368"/>
      <c r="M433" s="368"/>
      <c r="N433" s="376"/>
      <c r="AF433" s="39"/>
      <c r="AG433" s="47"/>
      <c r="AH433" s="47"/>
      <c r="AJ433" s="3" t="s">
        <v>218</v>
      </c>
      <c r="AN433" s="47"/>
    </row>
    <row r="434" spans="1:40" s="4" customFormat="1" ht="15" x14ac:dyDescent="0.25">
      <c r="A434" s="48"/>
      <c r="B434" s="49" t="s">
        <v>58</v>
      </c>
      <c r="C434" s="372" t="s">
        <v>62</v>
      </c>
      <c r="D434" s="372"/>
      <c r="E434" s="372"/>
      <c r="F434" s="51"/>
      <c r="G434" s="52"/>
      <c r="H434" s="52"/>
      <c r="I434" s="52"/>
      <c r="J434" s="107">
        <v>3081.64</v>
      </c>
      <c r="K434" s="54">
        <v>1.1499999999999999</v>
      </c>
      <c r="L434" s="53">
        <v>141.76</v>
      </c>
      <c r="M434" s="54">
        <v>34.96</v>
      </c>
      <c r="N434" s="55">
        <v>4955.93</v>
      </c>
      <c r="AF434" s="39"/>
      <c r="AG434" s="47"/>
      <c r="AH434" s="47"/>
      <c r="AK434" s="3" t="s">
        <v>62</v>
      </c>
      <c r="AN434" s="47"/>
    </row>
    <row r="435" spans="1:40" s="4" customFormat="1" ht="15" x14ac:dyDescent="0.25">
      <c r="A435" s="48"/>
      <c r="B435" s="49" t="s">
        <v>73</v>
      </c>
      <c r="C435" s="372" t="s">
        <v>175</v>
      </c>
      <c r="D435" s="372"/>
      <c r="E435" s="372"/>
      <c r="F435" s="51"/>
      <c r="G435" s="52"/>
      <c r="H435" s="52"/>
      <c r="I435" s="52"/>
      <c r="J435" s="53">
        <v>363.78</v>
      </c>
      <c r="K435" s="54">
        <v>1.1499999999999999</v>
      </c>
      <c r="L435" s="53">
        <v>16.73</v>
      </c>
      <c r="M435" s="52"/>
      <c r="N435" s="58"/>
      <c r="AF435" s="39"/>
      <c r="AG435" s="47"/>
      <c r="AH435" s="47"/>
      <c r="AK435" s="3" t="s">
        <v>175</v>
      </c>
      <c r="AN435" s="47"/>
    </row>
    <row r="436" spans="1:40" s="4" customFormat="1" ht="15" x14ac:dyDescent="0.25">
      <c r="A436" s="48"/>
      <c r="B436" s="49" t="s">
        <v>122</v>
      </c>
      <c r="C436" s="372" t="s">
        <v>177</v>
      </c>
      <c r="D436" s="372"/>
      <c r="E436" s="372"/>
      <c r="F436" s="51"/>
      <c r="G436" s="52"/>
      <c r="H436" s="52"/>
      <c r="I436" s="52"/>
      <c r="J436" s="107">
        <v>25621.93</v>
      </c>
      <c r="K436" s="52"/>
      <c r="L436" s="107">
        <v>1024.8800000000001</v>
      </c>
      <c r="M436" s="52"/>
      <c r="N436" s="58"/>
      <c r="AF436" s="39"/>
      <c r="AG436" s="47"/>
      <c r="AH436" s="47"/>
      <c r="AK436" s="3" t="s">
        <v>177</v>
      </c>
      <c r="AN436" s="47"/>
    </row>
    <row r="437" spans="1:40" s="4" customFormat="1" ht="15" x14ac:dyDescent="0.25">
      <c r="A437" s="56"/>
      <c r="B437" s="49"/>
      <c r="C437" s="372" t="s">
        <v>63</v>
      </c>
      <c r="D437" s="372"/>
      <c r="E437" s="372"/>
      <c r="F437" s="51" t="s">
        <v>64</v>
      </c>
      <c r="G437" s="54">
        <v>343.55</v>
      </c>
      <c r="H437" s="54">
        <v>1.1499999999999999</v>
      </c>
      <c r="I437" s="70">
        <v>15.8033</v>
      </c>
      <c r="J437" s="57"/>
      <c r="K437" s="52"/>
      <c r="L437" s="57"/>
      <c r="M437" s="52"/>
      <c r="N437" s="58"/>
      <c r="AF437" s="39"/>
      <c r="AG437" s="47"/>
      <c r="AH437" s="47"/>
      <c r="AL437" s="3" t="s">
        <v>63</v>
      </c>
      <c r="AN437" s="47"/>
    </row>
    <row r="438" spans="1:40" s="4" customFormat="1" ht="15" x14ac:dyDescent="0.25">
      <c r="A438" s="48"/>
      <c r="B438" s="49"/>
      <c r="C438" s="375" t="s">
        <v>65</v>
      </c>
      <c r="D438" s="375"/>
      <c r="E438" s="375"/>
      <c r="F438" s="59"/>
      <c r="G438" s="60"/>
      <c r="H438" s="60"/>
      <c r="I438" s="60"/>
      <c r="J438" s="108">
        <v>29067.35</v>
      </c>
      <c r="K438" s="60"/>
      <c r="L438" s="108">
        <v>1183.3699999999999</v>
      </c>
      <c r="M438" s="60"/>
      <c r="N438" s="62"/>
      <c r="AF438" s="39"/>
      <c r="AG438" s="47"/>
      <c r="AH438" s="47"/>
      <c r="AM438" s="3" t="s">
        <v>65</v>
      </c>
      <c r="AN438" s="47"/>
    </row>
    <row r="439" spans="1:40" s="4" customFormat="1" ht="15" x14ac:dyDescent="0.25">
      <c r="A439" s="56"/>
      <c r="B439" s="49"/>
      <c r="C439" s="372" t="s">
        <v>66</v>
      </c>
      <c r="D439" s="372"/>
      <c r="E439" s="372"/>
      <c r="F439" s="51"/>
      <c r="G439" s="52"/>
      <c r="H439" s="52"/>
      <c r="I439" s="52"/>
      <c r="J439" s="57"/>
      <c r="K439" s="52"/>
      <c r="L439" s="53">
        <v>141.76</v>
      </c>
      <c r="M439" s="52"/>
      <c r="N439" s="55">
        <v>4955.93</v>
      </c>
      <c r="AF439" s="39"/>
      <c r="AG439" s="47"/>
      <c r="AH439" s="47"/>
      <c r="AL439" s="3" t="s">
        <v>66</v>
      </c>
      <c r="AN439" s="47"/>
    </row>
    <row r="440" spans="1:40" s="4" customFormat="1" ht="15" x14ac:dyDescent="0.25">
      <c r="A440" s="56"/>
      <c r="B440" s="49" t="s">
        <v>3328</v>
      </c>
      <c r="C440" s="372" t="s">
        <v>3329</v>
      </c>
      <c r="D440" s="372"/>
      <c r="E440" s="372"/>
      <c r="F440" s="51" t="s">
        <v>69</v>
      </c>
      <c r="G440" s="63">
        <v>106</v>
      </c>
      <c r="H440" s="52"/>
      <c r="I440" s="63">
        <v>106</v>
      </c>
      <c r="J440" s="57"/>
      <c r="K440" s="52"/>
      <c r="L440" s="53">
        <v>150.27000000000001</v>
      </c>
      <c r="M440" s="52"/>
      <c r="N440" s="55">
        <v>5253.29</v>
      </c>
      <c r="AF440" s="39"/>
      <c r="AG440" s="47"/>
      <c r="AH440" s="47"/>
      <c r="AL440" s="3" t="s">
        <v>3329</v>
      </c>
      <c r="AN440" s="47"/>
    </row>
    <row r="441" spans="1:40" s="4" customFormat="1" ht="15" x14ac:dyDescent="0.25">
      <c r="A441" s="56"/>
      <c r="B441" s="49" t="s">
        <v>3330</v>
      </c>
      <c r="C441" s="372" t="s">
        <v>3331</v>
      </c>
      <c r="D441" s="372"/>
      <c r="E441" s="372"/>
      <c r="F441" s="51" t="s">
        <v>69</v>
      </c>
      <c r="G441" s="63">
        <v>56</v>
      </c>
      <c r="H441" s="52"/>
      <c r="I441" s="63">
        <v>56</v>
      </c>
      <c r="J441" s="57"/>
      <c r="K441" s="52"/>
      <c r="L441" s="53">
        <v>79.39</v>
      </c>
      <c r="M441" s="52"/>
      <c r="N441" s="55">
        <v>2775.32</v>
      </c>
      <c r="AF441" s="39"/>
      <c r="AG441" s="47"/>
      <c r="AH441" s="47"/>
      <c r="AL441" s="3" t="s">
        <v>3331</v>
      </c>
      <c r="AN441" s="47"/>
    </row>
    <row r="442" spans="1:40" s="4" customFormat="1" ht="15" x14ac:dyDescent="0.25">
      <c r="A442" s="65"/>
      <c r="B442" s="66"/>
      <c r="C442" s="374" t="s">
        <v>72</v>
      </c>
      <c r="D442" s="374"/>
      <c r="E442" s="374"/>
      <c r="F442" s="42"/>
      <c r="G442" s="43"/>
      <c r="H442" s="43"/>
      <c r="I442" s="43"/>
      <c r="J442" s="45"/>
      <c r="K442" s="43"/>
      <c r="L442" s="105">
        <v>1413.03</v>
      </c>
      <c r="M442" s="60"/>
      <c r="N442" s="46"/>
      <c r="AF442" s="39"/>
      <c r="AG442" s="47"/>
      <c r="AH442" s="47"/>
      <c r="AN442" s="47" t="s">
        <v>72</v>
      </c>
    </row>
    <row r="443" spans="1:40" s="4" customFormat="1" ht="34.5" x14ac:dyDescent="0.25">
      <c r="A443" s="40" t="s">
        <v>459</v>
      </c>
      <c r="B443" s="41" t="s">
        <v>3417</v>
      </c>
      <c r="C443" s="374" t="s">
        <v>3427</v>
      </c>
      <c r="D443" s="374"/>
      <c r="E443" s="374"/>
      <c r="F443" s="42" t="s">
        <v>238</v>
      </c>
      <c r="G443" s="43">
        <v>0.05</v>
      </c>
      <c r="H443" s="44">
        <v>1</v>
      </c>
      <c r="I443" s="68">
        <v>0.05</v>
      </c>
      <c r="J443" s="45"/>
      <c r="K443" s="43"/>
      <c r="L443" s="105">
        <v>7207.24</v>
      </c>
      <c r="M443" s="43"/>
      <c r="N443" s="46"/>
      <c r="AF443" s="39"/>
      <c r="AG443" s="47"/>
      <c r="AH443" s="47" t="s">
        <v>3427</v>
      </c>
      <c r="AN443" s="47"/>
    </row>
    <row r="444" spans="1:40" s="4" customFormat="1" ht="15" x14ac:dyDescent="0.25">
      <c r="A444" s="69"/>
      <c r="B444" s="50"/>
      <c r="C444" s="372" t="s">
        <v>3428</v>
      </c>
      <c r="D444" s="372"/>
      <c r="E444" s="372"/>
      <c r="F444" s="372"/>
      <c r="G444" s="372"/>
      <c r="H444" s="372"/>
      <c r="I444" s="372"/>
      <c r="J444" s="372"/>
      <c r="K444" s="372"/>
      <c r="L444" s="372"/>
      <c r="M444" s="372"/>
      <c r="N444" s="377"/>
      <c r="AF444" s="39"/>
      <c r="AG444" s="47"/>
      <c r="AH444" s="47"/>
      <c r="AI444" s="3" t="s">
        <v>3428</v>
      </c>
      <c r="AN444" s="47"/>
    </row>
    <row r="445" spans="1:40" s="4" customFormat="1" ht="34.5" x14ac:dyDescent="0.25">
      <c r="A445" s="56" t="s">
        <v>459</v>
      </c>
      <c r="B445" s="49" t="s">
        <v>3417</v>
      </c>
      <c r="C445" s="372" t="s">
        <v>3427</v>
      </c>
      <c r="D445" s="372"/>
      <c r="E445" s="372"/>
      <c r="F445" s="51" t="s">
        <v>238</v>
      </c>
      <c r="G445" s="52"/>
      <c r="H445" s="52"/>
      <c r="I445" s="54">
        <v>0.05</v>
      </c>
      <c r="J445" s="107">
        <v>143913.41</v>
      </c>
      <c r="K445" s="52"/>
      <c r="L445" s="107">
        <v>7195.67</v>
      </c>
      <c r="M445" s="52"/>
      <c r="N445" s="58"/>
      <c r="AF445" s="39"/>
      <c r="AG445" s="47"/>
      <c r="AH445" s="47"/>
      <c r="AL445" s="3" t="s">
        <v>3427</v>
      </c>
      <c r="AN445" s="47"/>
    </row>
    <row r="446" spans="1:40" s="4" customFormat="1" ht="34.5" x14ac:dyDescent="0.25">
      <c r="A446" s="56" t="s">
        <v>3429</v>
      </c>
      <c r="B446" s="49" t="s">
        <v>3421</v>
      </c>
      <c r="C446" s="372" t="s">
        <v>3410</v>
      </c>
      <c r="D446" s="372"/>
      <c r="E446" s="372"/>
      <c r="F446" s="51" t="s">
        <v>341</v>
      </c>
      <c r="G446" s="52"/>
      <c r="H446" s="52"/>
      <c r="I446" s="54">
        <v>0.05</v>
      </c>
      <c r="J446" s="53">
        <v>34.17</v>
      </c>
      <c r="K446" s="63">
        <v>-1</v>
      </c>
      <c r="L446" s="53">
        <v>-1.71</v>
      </c>
      <c r="M446" s="54">
        <v>12.13</v>
      </c>
      <c r="N446" s="64">
        <v>-20.74</v>
      </c>
      <c r="AF446" s="39"/>
      <c r="AG446" s="47"/>
      <c r="AH446" s="47"/>
      <c r="AL446" s="3" t="s">
        <v>3410</v>
      </c>
      <c r="AN446" s="47"/>
    </row>
    <row r="447" spans="1:40" s="4" customFormat="1" ht="34.5" x14ac:dyDescent="0.25">
      <c r="A447" s="56" t="s">
        <v>3430</v>
      </c>
      <c r="B447" s="49" t="s">
        <v>3423</v>
      </c>
      <c r="C447" s="372" t="s">
        <v>3413</v>
      </c>
      <c r="D447" s="372"/>
      <c r="E447" s="372"/>
      <c r="F447" s="51" t="s">
        <v>341</v>
      </c>
      <c r="G447" s="52"/>
      <c r="H447" s="52"/>
      <c r="I447" s="54">
        <v>0.05</v>
      </c>
      <c r="J447" s="53">
        <v>137.9</v>
      </c>
      <c r="K447" s="52"/>
      <c r="L447" s="53">
        <v>6.9</v>
      </c>
      <c r="M447" s="54">
        <v>12.13</v>
      </c>
      <c r="N447" s="64">
        <v>83.7</v>
      </c>
      <c r="AF447" s="39"/>
      <c r="AG447" s="47"/>
      <c r="AH447" s="47"/>
      <c r="AL447" s="3" t="s">
        <v>3413</v>
      </c>
      <c r="AN447" s="47"/>
    </row>
    <row r="448" spans="1:40" s="4" customFormat="1" ht="33.75" x14ac:dyDescent="0.25">
      <c r="A448" s="56" t="s">
        <v>3431</v>
      </c>
      <c r="B448" s="49" t="s">
        <v>3425</v>
      </c>
      <c r="C448" s="372" t="s">
        <v>3163</v>
      </c>
      <c r="D448" s="372"/>
      <c r="E448" s="372"/>
      <c r="F448" s="51" t="s">
        <v>341</v>
      </c>
      <c r="G448" s="52"/>
      <c r="H448" s="52"/>
      <c r="I448" s="54">
        <v>0.05</v>
      </c>
      <c r="J448" s="53">
        <v>0.57999999999999996</v>
      </c>
      <c r="K448" s="63">
        <v>220</v>
      </c>
      <c r="L448" s="53">
        <v>6.38</v>
      </c>
      <c r="M448" s="54">
        <v>12.13</v>
      </c>
      <c r="N448" s="64">
        <v>77.39</v>
      </c>
      <c r="AF448" s="39"/>
      <c r="AG448" s="47"/>
      <c r="AH448" s="47"/>
      <c r="AL448" s="3" t="s">
        <v>3163</v>
      </c>
      <c r="AN448" s="47"/>
    </row>
    <row r="449" spans="1:40" s="4" customFormat="1" ht="15" x14ac:dyDescent="0.25">
      <c r="A449" s="65"/>
      <c r="B449" s="66"/>
      <c r="C449" s="374" t="s">
        <v>72</v>
      </c>
      <c r="D449" s="374"/>
      <c r="E449" s="374"/>
      <c r="F449" s="42"/>
      <c r="G449" s="43"/>
      <c r="H449" s="43"/>
      <c r="I449" s="43"/>
      <c r="J449" s="45"/>
      <c r="K449" s="43"/>
      <c r="L449" s="105">
        <v>7207.24</v>
      </c>
      <c r="M449" s="60"/>
      <c r="N449" s="46"/>
      <c r="AF449" s="39"/>
      <c r="AG449" s="47"/>
      <c r="AH449" s="47"/>
      <c r="AN449" s="47" t="s">
        <v>72</v>
      </c>
    </row>
    <row r="450" spans="1:40" s="4" customFormat="1" ht="34.5" x14ac:dyDescent="0.25">
      <c r="A450" s="40" t="s">
        <v>461</v>
      </c>
      <c r="B450" s="41" t="s">
        <v>3432</v>
      </c>
      <c r="C450" s="374" t="s">
        <v>3433</v>
      </c>
      <c r="D450" s="374"/>
      <c r="E450" s="374"/>
      <c r="F450" s="42" t="s">
        <v>3434</v>
      </c>
      <c r="G450" s="43">
        <v>35.42</v>
      </c>
      <c r="H450" s="44">
        <v>1</v>
      </c>
      <c r="I450" s="68">
        <v>35.42</v>
      </c>
      <c r="J450" s="45"/>
      <c r="K450" s="43"/>
      <c r="L450" s="45"/>
      <c r="M450" s="43"/>
      <c r="N450" s="46"/>
      <c r="AF450" s="39"/>
      <c r="AG450" s="47"/>
      <c r="AH450" s="47" t="s">
        <v>3433</v>
      </c>
      <c r="AN450" s="47"/>
    </row>
    <row r="451" spans="1:40" s="4" customFormat="1" ht="22.5" x14ac:dyDescent="0.25">
      <c r="A451" s="103"/>
      <c r="B451" s="49" t="s">
        <v>217</v>
      </c>
      <c r="C451" s="368" t="s">
        <v>218</v>
      </c>
      <c r="D451" s="368"/>
      <c r="E451" s="368"/>
      <c r="F451" s="368"/>
      <c r="G451" s="368"/>
      <c r="H451" s="368"/>
      <c r="I451" s="368"/>
      <c r="J451" s="368"/>
      <c r="K451" s="368"/>
      <c r="L451" s="368"/>
      <c r="M451" s="368"/>
      <c r="N451" s="376"/>
      <c r="AF451" s="39"/>
      <c r="AG451" s="47"/>
      <c r="AH451" s="47"/>
      <c r="AJ451" s="3" t="s">
        <v>218</v>
      </c>
      <c r="AN451" s="47"/>
    </row>
    <row r="452" spans="1:40" s="4" customFormat="1" ht="15" x14ac:dyDescent="0.25">
      <c r="A452" s="48"/>
      <c r="B452" s="49" t="s">
        <v>58</v>
      </c>
      <c r="C452" s="372" t="s">
        <v>62</v>
      </c>
      <c r="D452" s="372"/>
      <c r="E452" s="372"/>
      <c r="F452" s="51"/>
      <c r="G452" s="52"/>
      <c r="H452" s="52"/>
      <c r="I452" s="52"/>
      <c r="J452" s="53">
        <v>62.39</v>
      </c>
      <c r="K452" s="54">
        <v>1.1499999999999999</v>
      </c>
      <c r="L452" s="107">
        <v>2541.33</v>
      </c>
      <c r="M452" s="54">
        <v>34.96</v>
      </c>
      <c r="N452" s="55">
        <v>88844.9</v>
      </c>
      <c r="AF452" s="39"/>
      <c r="AG452" s="47"/>
      <c r="AH452" s="47"/>
      <c r="AK452" s="3" t="s">
        <v>62</v>
      </c>
      <c r="AN452" s="47"/>
    </row>
    <row r="453" spans="1:40" s="4" customFormat="1" ht="15" x14ac:dyDescent="0.25">
      <c r="A453" s="48"/>
      <c r="B453" s="49" t="s">
        <v>73</v>
      </c>
      <c r="C453" s="372" t="s">
        <v>175</v>
      </c>
      <c r="D453" s="372"/>
      <c r="E453" s="372"/>
      <c r="F453" s="51"/>
      <c r="G453" s="52"/>
      <c r="H453" s="52"/>
      <c r="I453" s="52"/>
      <c r="J453" s="53">
        <v>12</v>
      </c>
      <c r="K453" s="54">
        <v>1.1499999999999999</v>
      </c>
      <c r="L453" s="53">
        <v>488.8</v>
      </c>
      <c r="M453" s="52"/>
      <c r="N453" s="58"/>
      <c r="AF453" s="39"/>
      <c r="AG453" s="47"/>
      <c r="AH453" s="47"/>
      <c r="AK453" s="3" t="s">
        <v>175</v>
      </c>
      <c r="AN453" s="47"/>
    </row>
    <row r="454" spans="1:40" s="4" customFormat="1" ht="15" x14ac:dyDescent="0.25">
      <c r="A454" s="48"/>
      <c r="B454" s="49" t="s">
        <v>122</v>
      </c>
      <c r="C454" s="372" t="s">
        <v>177</v>
      </c>
      <c r="D454" s="372"/>
      <c r="E454" s="372"/>
      <c r="F454" s="51"/>
      <c r="G454" s="52"/>
      <c r="H454" s="52"/>
      <c r="I454" s="52"/>
      <c r="J454" s="53">
        <v>3.19</v>
      </c>
      <c r="K454" s="52"/>
      <c r="L454" s="53">
        <v>112.99</v>
      </c>
      <c r="M454" s="52"/>
      <c r="N454" s="58"/>
      <c r="AF454" s="39"/>
      <c r="AG454" s="47"/>
      <c r="AH454" s="47"/>
      <c r="AK454" s="3" t="s">
        <v>177</v>
      </c>
      <c r="AN454" s="47"/>
    </row>
    <row r="455" spans="1:40" s="4" customFormat="1" ht="15" x14ac:dyDescent="0.25">
      <c r="A455" s="56"/>
      <c r="B455" s="49"/>
      <c r="C455" s="372" t="s">
        <v>63</v>
      </c>
      <c r="D455" s="372"/>
      <c r="E455" s="372"/>
      <c r="F455" s="51" t="s">
        <v>64</v>
      </c>
      <c r="G455" s="54">
        <v>5.36</v>
      </c>
      <c r="H455" s="54">
        <v>1.1499999999999999</v>
      </c>
      <c r="I455" s="114">
        <v>218.32888</v>
      </c>
      <c r="J455" s="57"/>
      <c r="K455" s="52"/>
      <c r="L455" s="57"/>
      <c r="M455" s="52"/>
      <c r="N455" s="58"/>
      <c r="AF455" s="39"/>
      <c r="AG455" s="47"/>
      <c r="AH455" s="47"/>
      <c r="AL455" s="3" t="s">
        <v>63</v>
      </c>
      <c r="AN455" s="47"/>
    </row>
    <row r="456" spans="1:40" s="4" customFormat="1" ht="15" x14ac:dyDescent="0.25">
      <c r="A456" s="48"/>
      <c r="B456" s="49"/>
      <c r="C456" s="375" t="s">
        <v>65</v>
      </c>
      <c r="D456" s="375"/>
      <c r="E456" s="375"/>
      <c r="F456" s="59"/>
      <c r="G456" s="60"/>
      <c r="H456" s="60"/>
      <c r="I456" s="60"/>
      <c r="J456" s="61">
        <v>77.58</v>
      </c>
      <c r="K456" s="60"/>
      <c r="L456" s="108">
        <v>3143.12</v>
      </c>
      <c r="M456" s="60"/>
      <c r="N456" s="62"/>
      <c r="AF456" s="39"/>
      <c r="AG456" s="47"/>
      <c r="AH456" s="47"/>
      <c r="AM456" s="3" t="s">
        <v>65</v>
      </c>
      <c r="AN456" s="47"/>
    </row>
    <row r="457" spans="1:40" s="4" customFormat="1" ht="15" x14ac:dyDescent="0.25">
      <c r="A457" s="56"/>
      <c r="B457" s="49"/>
      <c r="C457" s="372" t="s">
        <v>66</v>
      </c>
      <c r="D457" s="372"/>
      <c r="E457" s="372"/>
      <c r="F457" s="51"/>
      <c r="G457" s="52"/>
      <c r="H457" s="52"/>
      <c r="I457" s="52"/>
      <c r="J457" s="57"/>
      <c r="K457" s="52"/>
      <c r="L457" s="107">
        <v>2541.33</v>
      </c>
      <c r="M457" s="52"/>
      <c r="N457" s="55">
        <v>88844.9</v>
      </c>
      <c r="AF457" s="39"/>
      <c r="AG457" s="47"/>
      <c r="AH457" s="47"/>
      <c r="AL457" s="3" t="s">
        <v>66</v>
      </c>
      <c r="AN457" s="47"/>
    </row>
    <row r="458" spans="1:40" s="4" customFormat="1" ht="15" x14ac:dyDescent="0.25">
      <c r="A458" s="56"/>
      <c r="B458" s="49" t="s">
        <v>2885</v>
      </c>
      <c r="C458" s="372" t="s">
        <v>2886</v>
      </c>
      <c r="D458" s="372"/>
      <c r="E458" s="372"/>
      <c r="F458" s="51" t="s">
        <v>69</v>
      </c>
      <c r="G458" s="63">
        <v>93</v>
      </c>
      <c r="H458" s="52"/>
      <c r="I458" s="63">
        <v>93</v>
      </c>
      <c r="J458" s="57"/>
      <c r="K458" s="52"/>
      <c r="L458" s="107">
        <v>2363.44</v>
      </c>
      <c r="M458" s="52"/>
      <c r="N458" s="55">
        <v>82625.759999999995</v>
      </c>
      <c r="AF458" s="39"/>
      <c r="AG458" s="47"/>
      <c r="AH458" s="47"/>
      <c r="AL458" s="3" t="s">
        <v>2886</v>
      </c>
      <c r="AN458" s="47"/>
    </row>
    <row r="459" spans="1:40" s="4" customFormat="1" ht="15" x14ac:dyDescent="0.25">
      <c r="A459" s="56"/>
      <c r="B459" s="49" t="s">
        <v>2887</v>
      </c>
      <c r="C459" s="372" t="s">
        <v>2888</v>
      </c>
      <c r="D459" s="372"/>
      <c r="E459" s="372"/>
      <c r="F459" s="51" t="s">
        <v>69</v>
      </c>
      <c r="G459" s="63">
        <v>62</v>
      </c>
      <c r="H459" s="52"/>
      <c r="I459" s="63">
        <v>62</v>
      </c>
      <c r="J459" s="57"/>
      <c r="K459" s="52"/>
      <c r="L459" s="107">
        <v>1575.62</v>
      </c>
      <c r="M459" s="52"/>
      <c r="N459" s="55">
        <v>55083.839999999997</v>
      </c>
      <c r="AF459" s="39"/>
      <c r="AG459" s="47"/>
      <c r="AH459" s="47"/>
      <c r="AL459" s="3" t="s">
        <v>2888</v>
      </c>
      <c r="AN459" s="47"/>
    </row>
    <row r="460" spans="1:40" s="4" customFormat="1" ht="15" x14ac:dyDescent="0.25">
      <c r="A460" s="65"/>
      <c r="B460" s="66"/>
      <c r="C460" s="374" t="s">
        <v>72</v>
      </c>
      <c r="D460" s="374"/>
      <c r="E460" s="374"/>
      <c r="F460" s="42"/>
      <c r="G460" s="43"/>
      <c r="H460" s="43"/>
      <c r="I460" s="43"/>
      <c r="J460" s="45"/>
      <c r="K460" s="43"/>
      <c r="L460" s="105">
        <v>7082.18</v>
      </c>
      <c r="M460" s="60"/>
      <c r="N460" s="46"/>
      <c r="AF460" s="39"/>
      <c r="AG460" s="47"/>
      <c r="AH460" s="47"/>
      <c r="AN460" s="47" t="s">
        <v>72</v>
      </c>
    </row>
    <row r="461" spans="1:40" s="4" customFormat="1" ht="15" x14ac:dyDescent="0.25">
      <c r="A461" s="381" t="s">
        <v>3435</v>
      </c>
      <c r="B461" s="382"/>
      <c r="C461" s="382"/>
      <c r="D461" s="382"/>
      <c r="E461" s="382"/>
      <c r="F461" s="382"/>
      <c r="G461" s="382"/>
      <c r="H461" s="382"/>
      <c r="I461" s="382"/>
      <c r="J461" s="382"/>
      <c r="K461" s="382"/>
      <c r="L461" s="382"/>
      <c r="M461" s="382"/>
      <c r="N461" s="383"/>
      <c r="AF461" s="39"/>
      <c r="AG461" s="47" t="s">
        <v>3435</v>
      </c>
      <c r="AH461" s="47"/>
      <c r="AN461" s="47"/>
    </row>
    <row r="462" spans="1:40" s="4" customFormat="1" ht="23.25" x14ac:dyDescent="0.25">
      <c r="A462" s="40" t="s">
        <v>462</v>
      </c>
      <c r="B462" s="41" t="s">
        <v>3436</v>
      </c>
      <c r="C462" s="374" t="s">
        <v>3437</v>
      </c>
      <c r="D462" s="374"/>
      <c r="E462" s="374"/>
      <c r="F462" s="42" t="s">
        <v>306</v>
      </c>
      <c r="G462" s="43">
        <v>0.72</v>
      </c>
      <c r="H462" s="44">
        <v>1</v>
      </c>
      <c r="I462" s="68">
        <v>0.72</v>
      </c>
      <c r="J462" s="45"/>
      <c r="K462" s="43"/>
      <c r="L462" s="45"/>
      <c r="M462" s="43"/>
      <c r="N462" s="46"/>
      <c r="AF462" s="39"/>
      <c r="AG462" s="47"/>
      <c r="AH462" s="47" t="s">
        <v>3437</v>
      </c>
      <c r="AN462" s="47"/>
    </row>
    <row r="463" spans="1:40" s="4" customFormat="1" ht="15" x14ac:dyDescent="0.25">
      <c r="A463" s="69"/>
      <c r="B463" s="50"/>
      <c r="C463" s="372" t="s">
        <v>2386</v>
      </c>
      <c r="D463" s="372"/>
      <c r="E463" s="372"/>
      <c r="F463" s="372"/>
      <c r="G463" s="372"/>
      <c r="H463" s="372"/>
      <c r="I463" s="372"/>
      <c r="J463" s="372"/>
      <c r="K463" s="372"/>
      <c r="L463" s="372"/>
      <c r="M463" s="372"/>
      <c r="N463" s="377"/>
      <c r="AF463" s="39"/>
      <c r="AG463" s="47"/>
      <c r="AH463" s="47"/>
      <c r="AI463" s="3" t="s">
        <v>2386</v>
      </c>
      <c r="AN463" s="47"/>
    </row>
    <row r="464" spans="1:40" s="4" customFormat="1" ht="22.5" x14ac:dyDescent="0.25">
      <c r="A464" s="103"/>
      <c r="B464" s="49" t="s">
        <v>217</v>
      </c>
      <c r="C464" s="368" t="s">
        <v>218</v>
      </c>
      <c r="D464" s="368"/>
      <c r="E464" s="368"/>
      <c r="F464" s="368"/>
      <c r="G464" s="368"/>
      <c r="H464" s="368"/>
      <c r="I464" s="368"/>
      <c r="J464" s="368"/>
      <c r="K464" s="368"/>
      <c r="L464" s="368"/>
      <c r="M464" s="368"/>
      <c r="N464" s="376"/>
      <c r="AF464" s="39"/>
      <c r="AG464" s="47"/>
      <c r="AH464" s="47"/>
      <c r="AJ464" s="3" t="s">
        <v>218</v>
      </c>
      <c r="AN464" s="47"/>
    </row>
    <row r="465" spans="1:40" s="4" customFormat="1" ht="15" x14ac:dyDescent="0.25">
      <c r="A465" s="48"/>
      <c r="B465" s="49" t="s">
        <v>58</v>
      </c>
      <c r="C465" s="372" t="s">
        <v>62</v>
      </c>
      <c r="D465" s="372"/>
      <c r="E465" s="372"/>
      <c r="F465" s="51"/>
      <c r="G465" s="52"/>
      <c r="H465" s="52"/>
      <c r="I465" s="52"/>
      <c r="J465" s="53">
        <v>601.41</v>
      </c>
      <c r="K465" s="54">
        <v>1.1499999999999999</v>
      </c>
      <c r="L465" s="53">
        <v>497.97</v>
      </c>
      <c r="M465" s="54">
        <v>34.96</v>
      </c>
      <c r="N465" s="55">
        <v>17409.03</v>
      </c>
      <c r="AF465" s="39"/>
      <c r="AG465" s="47"/>
      <c r="AH465" s="47"/>
      <c r="AK465" s="3" t="s">
        <v>62</v>
      </c>
      <c r="AN465" s="47"/>
    </row>
    <row r="466" spans="1:40" s="4" customFormat="1" ht="15" x14ac:dyDescent="0.25">
      <c r="A466" s="48"/>
      <c r="B466" s="49" t="s">
        <v>73</v>
      </c>
      <c r="C466" s="372" t="s">
        <v>175</v>
      </c>
      <c r="D466" s="372"/>
      <c r="E466" s="372"/>
      <c r="F466" s="51"/>
      <c r="G466" s="52"/>
      <c r="H466" s="52"/>
      <c r="I466" s="52"/>
      <c r="J466" s="53">
        <v>867.81</v>
      </c>
      <c r="K466" s="54">
        <v>1.1499999999999999</v>
      </c>
      <c r="L466" s="53">
        <v>718.55</v>
      </c>
      <c r="M466" s="52"/>
      <c r="N466" s="58"/>
      <c r="AF466" s="39"/>
      <c r="AG466" s="47"/>
      <c r="AH466" s="47"/>
      <c r="AK466" s="3" t="s">
        <v>175</v>
      </c>
      <c r="AN466" s="47"/>
    </row>
    <row r="467" spans="1:40" s="4" customFormat="1" ht="15" x14ac:dyDescent="0.25">
      <c r="A467" s="48"/>
      <c r="B467" s="49" t="s">
        <v>78</v>
      </c>
      <c r="C467" s="372" t="s">
        <v>176</v>
      </c>
      <c r="D467" s="372"/>
      <c r="E467" s="372"/>
      <c r="F467" s="51"/>
      <c r="G467" s="52"/>
      <c r="H467" s="52"/>
      <c r="I467" s="52"/>
      <c r="J467" s="53">
        <v>101.52</v>
      </c>
      <c r="K467" s="54">
        <v>1.1499999999999999</v>
      </c>
      <c r="L467" s="53">
        <v>84.06</v>
      </c>
      <c r="M467" s="54">
        <v>34.96</v>
      </c>
      <c r="N467" s="55">
        <v>2938.74</v>
      </c>
      <c r="AF467" s="39"/>
      <c r="AG467" s="47"/>
      <c r="AH467" s="47"/>
      <c r="AK467" s="3" t="s">
        <v>176</v>
      </c>
      <c r="AN467" s="47"/>
    </row>
    <row r="468" spans="1:40" s="4" customFormat="1" ht="15" x14ac:dyDescent="0.25">
      <c r="A468" s="48"/>
      <c r="B468" s="49" t="s">
        <v>122</v>
      </c>
      <c r="C468" s="372" t="s">
        <v>177</v>
      </c>
      <c r="D468" s="372"/>
      <c r="E468" s="372"/>
      <c r="F468" s="51"/>
      <c r="G468" s="52"/>
      <c r="H468" s="52"/>
      <c r="I468" s="52"/>
      <c r="J468" s="107">
        <v>1466.09</v>
      </c>
      <c r="K468" s="52"/>
      <c r="L468" s="107">
        <v>1055.58</v>
      </c>
      <c r="M468" s="52"/>
      <c r="N468" s="58"/>
      <c r="AF468" s="39"/>
      <c r="AG468" s="47"/>
      <c r="AH468" s="47"/>
      <c r="AK468" s="3" t="s">
        <v>177</v>
      </c>
      <c r="AN468" s="47"/>
    </row>
    <row r="469" spans="1:40" s="4" customFormat="1" ht="15" x14ac:dyDescent="0.25">
      <c r="A469" s="56"/>
      <c r="B469" s="49"/>
      <c r="C469" s="372" t="s">
        <v>63</v>
      </c>
      <c r="D469" s="372"/>
      <c r="E469" s="372"/>
      <c r="F469" s="51" t="s">
        <v>64</v>
      </c>
      <c r="G469" s="54">
        <v>74.34</v>
      </c>
      <c r="H469" s="54">
        <v>1.1499999999999999</v>
      </c>
      <c r="I469" s="114">
        <v>61.553519999999999</v>
      </c>
      <c r="J469" s="57"/>
      <c r="K469" s="52"/>
      <c r="L469" s="57"/>
      <c r="M469" s="52"/>
      <c r="N469" s="58"/>
      <c r="AF469" s="39"/>
      <c r="AG469" s="47"/>
      <c r="AH469" s="47"/>
      <c r="AL469" s="3" t="s">
        <v>63</v>
      </c>
      <c r="AN469" s="47"/>
    </row>
    <row r="470" spans="1:40" s="4" customFormat="1" ht="15" x14ac:dyDescent="0.25">
      <c r="A470" s="56"/>
      <c r="B470" s="49"/>
      <c r="C470" s="372" t="s">
        <v>178</v>
      </c>
      <c r="D470" s="372"/>
      <c r="E470" s="372"/>
      <c r="F470" s="51" t="s">
        <v>64</v>
      </c>
      <c r="G470" s="54">
        <v>7.52</v>
      </c>
      <c r="H470" s="54">
        <v>1.1499999999999999</v>
      </c>
      <c r="I470" s="114">
        <v>6.2265600000000001</v>
      </c>
      <c r="J470" s="57"/>
      <c r="K470" s="52"/>
      <c r="L470" s="57"/>
      <c r="M470" s="52"/>
      <c r="N470" s="58"/>
      <c r="AF470" s="39"/>
      <c r="AG470" s="47"/>
      <c r="AH470" s="47"/>
      <c r="AL470" s="3" t="s">
        <v>178</v>
      </c>
      <c r="AN470" s="47"/>
    </row>
    <row r="471" spans="1:40" s="4" customFormat="1" ht="15" x14ac:dyDescent="0.25">
      <c r="A471" s="48"/>
      <c r="B471" s="49"/>
      <c r="C471" s="375" t="s">
        <v>65</v>
      </c>
      <c r="D471" s="375"/>
      <c r="E471" s="375"/>
      <c r="F471" s="59"/>
      <c r="G471" s="60"/>
      <c r="H471" s="60"/>
      <c r="I471" s="60"/>
      <c r="J471" s="108">
        <v>2935.31</v>
      </c>
      <c r="K471" s="60"/>
      <c r="L471" s="108">
        <v>2272.1</v>
      </c>
      <c r="M471" s="60"/>
      <c r="N471" s="62"/>
      <c r="AF471" s="39"/>
      <c r="AG471" s="47"/>
      <c r="AH471" s="47"/>
      <c r="AM471" s="3" t="s">
        <v>65</v>
      </c>
      <c r="AN471" s="47"/>
    </row>
    <row r="472" spans="1:40" s="4" customFormat="1" ht="15" x14ac:dyDescent="0.25">
      <c r="A472" s="56"/>
      <c r="B472" s="49"/>
      <c r="C472" s="372" t="s">
        <v>66</v>
      </c>
      <c r="D472" s="372"/>
      <c r="E472" s="372"/>
      <c r="F472" s="51"/>
      <c r="G472" s="52"/>
      <c r="H472" s="52"/>
      <c r="I472" s="52"/>
      <c r="J472" s="57"/>
      <c r="K472" s="52"/>
      <c r="L472" s="53">
        <v>582.03</v>
      </c>
      <c r="M472" s="52"/>
      <c r="N472" s="55">
        <v>20347.77</v>
      </c>
      <c r="AF472" s="39"/>
      <c r="AG472" s="47"/>
      <c r="AH472" s="47"/>
      <c r="AL472" s="3" t="s">
        <v>66</v>
      </c>
      <c r="AN472" s="47"/>
    </row>
    <row r="473" spans="1:40" s="4" customFormat="1" ht="15" x14ac:dyDescent="0.25">
      <c r="A473" s="56"/>
      <c r="B473" s="49" t="s">
        <v>3328</v>
      </c>
      <c r="C473" s="372" t="s">
        <v>3329</v>
      </c>
      <c r="D473" s="372"/>
      <c r="E473" s="372"/>
      <c r="F473" s="51" t="s">
        <v>69</v>
      </c>
      <c r="G473" s="63">
        <v>106</v>
      </c>
      <c r="H473" s="52"/>
      <c r="I473" s="63">
        <v>106</v>
      </c>
      <c r="J473" s="57"/>
      <c r="K473" s="52"/>
      <c r="L473" s="53">
        <v>616.95000000000005</v>
      </c>
      <c r="M473" s="52"/>
      <c r="N473" s="55">
        <v>21568.639999999999</v>
      </c>
      <c r="AF473" s="39"/>
      <c r="AG473" s="47"/>
      <c r="AH473" s="47"/>
      <c r="AL473" s="3" t="s">
        <v>3329</v>
      </c>
      <c r="AN473" s="47"/>
    </row>
    <row r="474" spans="1:40" s="4" customFormat="1" ht="15" x14ac:dyDescent="0.25">
      <c r="A474" s="56"/>
      <c r="B474" s="49" t="s">
        <v>3330</v>
      </c>
      <c r="C474" s="372" t="s">
        <v>3331</v>
      </c>
      <c r="D474" s="372"/>
      <c r="E474" s="372"/>
      <c r="F474" s="51" t="s">
        <v>69</v>
      </c>
      <c r="G474" s="63">
        <v>56</v>
      </c>
      <c r="H474" s="52"/>
      <c r="I474" s="63">
        <v>56</v>
      </c>
      <c r="J474" s="57"/>
      <c r="K474" s="52"/>
      <c r="L474" s="53">
        <v>325.94</v>
      </c>
      <c r="M474" s="52"/>
      <c r="N474" s="55">
        <v>11394.75</v>
      </c>
      <c r="AF474" s="39"/>
      <c r="AG474" s="47"/>
      <c r="AH474" s="47"/>
      <c r="AL474" s="3" t="s">
        <v>3331</v>
      </c>
      <c r="AN474" s="47"/>
    </row>
    <row r="475" spans="1:40" s="4" customFormat="1" ht="15" x14ac:dyDescent="0.25">
      <c r="A475" s="65"/>
      <c r="B475" s="66"/>
      <c r="C475" s="374" t="s">
        <v>72</v>
      </c>
      <c r="D475" s="374"/>
      <c r="E475" s="374"/>
      <c r="F475" s="42"/>
      <c r="G475" s="43"/>
      <c r="H475" s="43"/>
      <c r="I475" s="43"/>
      <c r="J475" s="45"/>
      <c r="K475" s="43"/>
      <c r="L475" s="105">
        <v>3214.99</v>
      </c>
      <c r="M475" s="60"/>
      <c r="N475" s="46"/>
      <c r="AF475" s="39"/>
      <c r="AG475" s="47"/>
      <c r="AH475" s="47"/>
      <c r="AN475" s="47" t="s">
        <v>72</v>
      </c>
    </row>
    <row r="476" spans="1:40" s="4" customFormat="1" ht="34.5" x14ac:dyDescent="0.25">
      <c r="A476" s="40" t="s">
        <v>464</v>
      </c>
      <c r="B476" s="41" t="s">
        <v>3438</v>
      </c>
      <c r="C476" s="374" t="s">
        <v>3439</v>
      </c>
      <c r="D476" s="374"/>
      <c r="E476" s="374"/>
      <c r="F476" s="42" t="s">
        <v>1570</v>
      </c>
      <c r="G476" s="43">
        <v>34.247999999999998</v>
      </c>
      <c r="H476" s="44">
        <v>1</v>
      </c>
      <c r="I476" s="116">
        <v>34.247999999999998</v>
      </c>
      <c r="J476" s="105">
        <v>9622</v>
      </c>
      <c r="K476" s="43"/>
      <c r="L476" s="105">
        <v>38542.019999999997</v>
      </c>
      <c r="M476" s="68">
        <v>8.5500000000000007</v>
      </c>
      <c r="N476" s="115">
        <v>329534.26</v>
      </c>
      <c r="AF476" s="39"/>
      <c r="AG476" s="47"/>
      <c r="AH476" s="47" t="s">
        <v>3439</v>
      </c>
      <c r="AN476" s="47"/>
    </row>
    <row r="477" spans="1:40" s="4" customFormat="1" ht="15" x14ac:dyDescent="0.25">
      <c r="A477" s="69"/>
      <c r="B477" s="50"/>
      <c r="C477" s="372" t="s">
        <v>3440</v>
      </c>
      <c r="D477" s="372"/>
      <c r="E477" s="372"/>
      <c r="F477" s="372"/>
      <c r="G477" s="372"/>
      <c r="H477" s="372"/>
      <c r="I477" s="372"/>
      <c r="J477" s="372"/>
      <c r="K477" s="372"/>
      <c r="L477" s="372"/>
      <c r="M477" s="372"/>
      <c r="N477" s="377"/>
      <c r="AF477" s="39"/>
      <c r="AG477" s="47"/>
      <c r="AH477" s="47"/>
      <c r="AI477" s="3" t="s">
        <v>3440</v>
      </c>
      <c r="AN477" s="47"/>
    </row>
    <row r="478" spans="1:40" s="4" customFormat="1" ht="15" x14ac:dyDescent="0.25">
      <c r="A478" s="65"/>
      <c r="B478" s="66"/>
      <c r="C478" s="374" t="s">
        <v>72</v>
      </c>
      <c r="D478" s="374"/>
      <c r="E478" s="374"/>
      <c r="F478" s="42"/>
      <c r="G478" s="43"/>
      <c r="H478" s="43"/>
      <c r="I478" s="43"/>
      <c r="J478" s="45"/>
      <c r="K478" s="43"/>
      <c r="L478" s="105">
        <v>38542.019999999997</v>
      </c>
      <c r="M478" s="60"/>
      <c r="N478" s="115">
        <v>329534.26</v>
      </c>
      <c r="AF478" s="39"/>
      <c r="AG478" s="47"/>
      <c r="AH478" s="47"/>
      <c r="AN478" s="47" t="s">
        <v>72</v>
      </c>
    </row>
    <row r="479" spans="1:40" s="4" customFormat="1" ht="23.25" x14ac:dyDescent="0.25">
      <c r="A479" s="40" t="s">
        <v>466</v>
      </c>
      <c r="B479" s="41" t="s">
        <v>3441</v>
      </c>
      <c r="C479" s="374" t="s">
        <v>3442</v>
      </c>
      <c r="D479" s="374"/>
      <c r="E479" s="374"/>
      <c r="F479" s="42" t="s">
        <v>1570</v>
      </c>
      <c r="G479" s="43">
        <v>18.239999999999998</v>
      </c>
      <c r="H479" s="44">
        <v>1</v>
      </c>
      <c r="I479" s="68">
        <v>18.239999999999998</v>
      </c>
      <c r="J479" s="105">
        <v>9732.5</v>
      </c>
      <c r="K479" s="43"/>
      <c r="L479" s="105">
        <v>20762.669999999998</v>
      </c>
      <c r="M479" s="68">
        <v>8.5500000000000007</v>
      </c>
      <c r="N479" s="115">
        <v>177520.8</v>
      </c>
      <c r="AF479" s="39"/>
      <c r="AG479" s="47"/>
      <c r="AH479" s="47" t="s">
        <v>3442</v>
      </c>
      <c r="AN479" s="47"/>
    </row>
    <row r="480" spans="1:40" s="4" customFormat="1" ht="15" x14ac:dyDescent="0.25">
      <c r="A480" s="69"/>
      <c r="B480" s="50"/>
      <c r="C480" s="372" t="s">
        <v>3443</v>
      </c>
      <c r="D480" s="372"/>
      <c r="E480" s="372"/>
      <c r="F480" s="372"/>
      <c r="G480" s="372"/>
      <c r="H480" s="372"/>
      <c r="I480" s="372"/>
      <c r="J480" s="372"/>
      <c r="K480" s="372"/>
      <c r="L480" s="372"/>
      <c r="M480" s="372"/>
      <c r="N480" s="377"/>
      <c r="AF480" s="39"/>
      <c r="AG480" s="47"/>
      <c r="AH480" s="47"/>
      <c r="AI480" s="3" t="s">
        <v>3443</v>
      </c>
      <c r="AN480" s="47"/>
    </row>
    <row r="481" spans="1:40" s="4" customFormat="1" ht="15" x14ac:dyDescent="0.25">
      <c r="A481" s="65"/>
      <c r="B481" s="66"/>
      <c r="C481" s="374" t="s">
        <v>72</v>
      </c>
      <c r="D481" s="374"/>
      <c r="E481" s="374"/>
      <c r="F481" s="42"/>
      <c r="G481" s="43"/>
      <c r="H481" s="43"/>
      <c r="I481" s="43"/>
      <c r="J481" s="45"/>
      <c r="K481" s="43"/>
      <c r="L481" s="105">
        <v>20762.669999999998</v>
      </c>
      <c r="M481" s="60"/>
      <c r="N481" s="115">
        <v>177520.8</v>
      </c>
      <c r="AF481" s="39"/>
      <c r="AG481" s="47"/>
      <c r="AH481" s="47"/>
      <c r="AN481" s="47" t="s">
        <v>72</v>
      </c>
    </row>
    <row r="482" spans="1:40" s="4" customFormat="1" ht="23.25" x14ac:dyDescent="0.25">
      <c r="A482" s="40" t="s">
        <v>468</v>
      </c>
      <c r="B482" s="41" t="s">
        <v>3444</v>
      </c>
      <c r="C482" s="374" t="s">
        <v>3445</v>
      </c>
      <c r="D482" s="374"/>
      <c r="E482" s="374"/>
      <c r="F482" s="42" t="s">
        <v>306</v>
      </c>
      <c r="G482" s="43">
        <v>1.0842E-3</v>
      </c>
      <c r="H482" s="44">
        <v>1</v>
      </c>
      <c r="I482" s="119">
        <v>1.0842E-3</v>
      </c>
      <c r="J482" s="45"/>
      <c r="K482" s="43"/>
      <c r="L482" s="45"/>
      <c r="M482" s="43"/>
      <c r="N482" s="46"/>
      <c r="AF482" s="39"/>
      <c r="AG482" s="47"/>
      <c r="AH482" s="47" t="s">
        <v>3445</v>
      </c>
      <c r="AN482" s="47"/>
    </row>
    <row r="483" spans="1:40" s="4" customFormat="1" ht="15" x14ac:dyDescent="0.25">
      <c r="A483" s="69"/>
      <c r="B483" s="50"/>
      <c r="C483" s="372" t="s">
        <v>3446</v>
      </c>
      <c r="D483" s="372"/>
      <c r="E483" s="372"/>
      <c r="F483" s="372"/>
      <c r="G483" s="372"/>
      <c r="H483" s="372"/>
      <c r="I483" s="372"/>
      <c r="J483" s="372"/>
      <c r="K483" s="372"/>
      <c r="L483" s="372"/>
      <c r="M483" s="372"/>
      <c r="N483" s="377"/>
      <c r="AF483" s="39"/>
      <c r="AG483" s="47"/>
      <c r="AH483" s="47"/>
      <c r="AI483" s="3" t="s">
        <v>3446</v>
      </c>
      <c r="AN483" s="47"/>
    </row>
    <row r="484" spans="1:40" s="4" customFormat="1" ht="22.5" x14ac:dyDescent="0.25">
      <c r="A484" s="103"/>
      <c r="B484" s="49" t="s">
        <v>217</v>
      </c>
      <c r="C484" s="368" t="s">
        <v>218</v>
      </c>
      <c r="D484" s="368"/>
      <c r="E484" s="368"/>
      <c r="F484" s="368"/>
      <c r="G484" s="368"/>
      <c r="H484" s="368"/>
      <c r="I484" s="368"/>
      <c r="J484" s="368"/>
      <c r="K484" s="368"/>
      <c r="L484" s="368"/>
      <c r="M484" s="368"/>
      <c r="N484" s="376"/>
      <c r="AF484" s="39"/>
      <c r="AG484" s="47"/>
      <c r="AH484" s="47"/>
      <c r="AJ484" s="3" t="s">
        <v>218</v>
      </c>
      <c r="AN484" s="47"/>
    </row>
    <row r="485" spans="1:40" s="4" customFormat="1" ht="15" x14ac:dyDescent="0.25">
      <c r="A485" s="48"/>
      <c r="B485" s="49" t="s">
        <v>58</v>
      </c>
      <c r="C485" s="372" t="s">
        <v>62</v>
      </c>
      <c r="D485" s="372"/>
      <c r="E485" s="372"/>
      <c r="F485" s="51"/>
      <c r="G485" s="52"/>
      <c r="H485" s="52"/>
      <c r="I485" s="52"/>
      <c r="J485" s="53">
        <v>145.62</v>
      </c>
      <c r="K485" s="54">
        <v>1.1499999999999999</v>
      </c>
      <c r="L485" s="53">
        <v>0.18</v>
      </c>
      <c r="M485" s="54">
        <v>34.96</v>
      </c>
      <c r="N485" s="64">
        <v>6.29</v>
      </c>
      <c r="AF485" s="39"/>
      <c r="AG485" s="47"/>
      <c r="AH485" s="47"/>
      <c r="AK485" s="3" t="s">
        <v>62</v>
      </c>
      <c r="AN485" s="47"/>
    </row>
    <row r="486" spans="1:40" s="4" customFormat="1" ht="15" x14ac:dyDescent="0.25">
      <c r="A486" s="48"/>
      <c r="B486" s="49" t="s">
        <v>73</v>
      </c>
      <c r="C486" s="372" t="s">
        <v>175</v>
      </c>
      <c r="D486" s="372"/>
      <c r="E486" s="372"/>
      <c r="F486" s="51"/>
      <c r="G486" s="52"/>
      <c r="H486" s="52"/>
      <c r="I486" s="52"/>
      <c r="J486" s="53">
        <v>70.31</v>
      </c>
      <c r="K486" s="54">
        <v>1.1499999999999999</v>
      </c>
      <c r="L486" s="53">
        <v>0.09</v>
      </c>
      <c r="M486" s="52"/>
      <c r="N486" s="58"/>
      <c r="AF486" s="39"/>
      <c r="AG486" s="47"/>
      <c r="AH486" s="47"/>
      <c r="AK486" s="3" t="s">
        <v>175</v>
      </c>
      <c r="AN486" s="47"/>
    </row>
    <row r="487" spans="1:40" s="4" customFormat="1" ht="15" x14ac:dyDescent="0.25">
      <c r="A487" s="48"/>
      <c r="B487" s="49" t="s">
        <v>78</v>
      </c>
      <c r="C487" s="372" t="s">
        <v>176</v>
      </c>
      <c r="D487" s="372"/>
      <c r="E487" s="372"/>
      <c r="F487" s="51"/>
      <c r="G487" s="52"/>
      <c r="H487" s="52"/>
      <c r="I487" s="52"/>
      <c r="J487" s="53">
        <v>12.41</v>
      </c>
      <c r="K487" s="54">
        <v>1.1499999999999999</v>
      </c>
      <c r="L487" s="53">
        <v>0.02</v>
      </c>
      <c r="M487" s="54">
        <v>34.96</v>
      </c>
      <c r="N487" s="64">
        <v>0.7</v>
      </c>
      <c r="AF487" s="39"/>
      <c r="AG487" s="47"/>
      <c r="AH487" s="47"/>
      <c r="AK487" s="3" t="s">
        <v>176</v>
      </c>
      <c r="AN487" s="47"/>
    </row>
    <row r="488" spans="1:40" s="4" customFormat="1" ht="15" x14ac:dyDescent="0.25">
      <c r="A488" s="48"/>
      <c r="B488" s="49" t="s">
        <v>122</v>
      </c>
      <c r="C488" s="372" t="s">
        <v>177</v>
      </c>
      <c r="D488" s="372"/>
      <c r="E488" s="372"/>
      <c r="F488" s="51"/>
      <c r="G488" s="52"/>
      <c r="H488" s="52"/>
      <c r="I488" s="52"/>
      <c r="J488" s="107">
        <v>60495.8</v>
      </c>
      <c r="K488" s="52"/>
      <c r="L488" s="53">
        <v>65.59</v>
      </c>
      <c r="M488" s="52"/>
      <c r="N488" s="58"/>
      <c r="AF488" s="39"/>
      <c r="AG488" s="47"/>
      <c r="AH488" s="47"/>
      <c r="AK488" s="3" t="s">
        <v>177</v>
      </c>
      <c r="AN488" s="47"/>
    </row>
    <row r="489" spans="1:40" s="4" customFormat="1" ht="15" x14ac:dyDescent="0.25">
      <c r="A489" s="56"/>
      <c r="B489" s="49"/>
      <c r="C489" s="372" t="s">
        <v>63</v>
      </c>
      <c r="D489" s="372"/>
      <c r="E489" s="372"/>
      <c r="F489" s="51" t="s">
        <v>64</v>
      </c>
      <c r="G489" s="63">
        <v>18</v>
      </c>
      <c r="H489" s="54">
        <v>1.1499999999999999</v>
      </c>
      <c r="I489" s="111">
        <v>2.2442899999999998E-2</v>
      </c>
      <c r="J489" s="57"/>
      <c r="K489" s="52"/>
      <c r="L489" s="57"/>
      <c r="M489" s="52"/>
      <c r="N489" s="58"/>
      <c r="AF489" s="39"/>
      <c r="AG489" s="47"/>
      <c r="AH489" s="47"/>
      <c r="AL489" s="3" t="s">
        <v>63</v>
      </c>
      <c r="AN489" s="47"/>
    </row>
    <row r="490" spans="1:40" s="4" customFormat="1" ht="15" x14ac:dyDescent="0.25">
      <c r="A490" s="56"/>
      <c r="B490" s="49"/>
      <c r="C490" s="372" t="s">
        <v>178</v>
      </c>
      <c r="D490" s="372"/>
      <c r="E490" s="372"/>
      <c r="F490" s="51" t="s">
        <v>64</v>
      </c>
      <c r="G490" s="54">
        <v>1.07</v>
      </c>
      <c r="H490" s="54">
        <v>1.1499999999999999</v>
      </c>
      <c r="I490" s="111">
        <v>1.3341E-3</v>
      </c>
      <c r="J490" s="57"/>
      <c r="K490" s="52"/>
      <c r="L490" s="57"/>
      <c r="M490" s="52"/>
      <c r="N490" s="58"/>
      <c r="AF490" s="39"/>
      <c r="AG490" s="47"/>
      <c r="AH490" s="47"/>
      <c r="AL490" s="3" t="s">
        <v>178</v>
      </c>
      <c r="AN490" s="47"/>
    </row>
    <row r="491" spans="1:40" s="4" customFormat="1" ht="15" x14ac:dyDescent="0.25">
      <c r="A491" s="48"/>
      <c r="B491" s="49"/>
      <c r="C491" s="375" t="s">
        <v>65</v>
      </c>
      <c r="D491" s="375"/>
      <c r="E491" s="375"/>
      <c r="F491" s="59"/>
      <c r="G491" s="60"/>
      <c r="H491" s="60"/>
      <c r="I491" s="60"/>
      <c r="J491" s="108">
        <v>60711.73</v>
      </c>
      <c r="K491" s="60"/>
      <c r="L491" s="61">
        <v>65.86</v>
      </c>
      <c r="M491" s="60"/>
      <c r="N491" s="62"/>
      <c r="AF491" s="39"/>
      <c r="AG491" s="47"/>
      <c r="AH491" s="47"/>
      <c r="AM491" s="3" t="s">
        <v>65</v>
      </c>
      <c r="AN491" s="47"/>
    </row>
    <row r="492" spans="1:40" s="4" customFormat="1" ht="15" x14ac:dyDescent="0.25">
      <c r="A492" s="56"/>
      <c r="B492" s="49"/>
      <c r="C492" s="372" t="s">
        <v>66</v>
      </c>
      <c r="D492" s="372"/>
      <c r="E492" s="372"/>
      <c r="F492" s="51"/>
      <c r="G492" s="52"/>
      <c r="H492" s="52"/>
      <c r="I492" s="52"/>
      <c r="J492" s="57"/>
      <c r="K492" s="52"/>
      <c r="L492" s="53">
        <v>0.2</v>
      </c>
      <c r="M492" s="52"/>
      <c r="N492" s="64">
        <v>6.99</v>
      </c>
      <c r="AF492" s="39"/>
      <c r="AG492" s="47"/>
      <c r="AH492" s="47"/>
      <c r="AL492" s="3" t="s">
        <v>66</v>
      </c>
      <c r="AN492" s="47"/>
    </row>
    <row r="493" spans="1:40" s="4" customFormat="1" ht="23.25" x14ac:dyDescent="0.25">
      <c r="A493" s="56"/>
      <c r="B493" s="49" t="s">
        <v>3447</v>
      </c>
      <c r="C493" s="372" t="s">
        <v>3448</v>
      </c>
      <c r="D493" s="372"/>
      <c r="E493" s="372"/>
      <c r="F493" s="51" t="s">
        <v>69</v>
      </c>
      <c r="G493" s="63">
        <v>110</v>
      </c>
      <c r="H493" s="52"/>
      <c r="I493" s="63">
        <v>110</v>
      </c>
      <c r="J493" s="57"/>
      <c r="K493" s="52"/>
      <c r="L493" s="53">
        <v>0.22</v>
      </c>
      <c r="M493" s="52"/>
      <c r="N493" s="64">
        <v>7.69</v>
      </c>
      <c r="AF493" s="39"/>
      <c r="AG493" s="47"/>
      <c r="AH493" s="47"/>
      <c r="AL493" s="3" t="s">
        <v>3448</v>
      </c>
      <c r="AN493" s="47"/>
    </row>
    <row r="494" spans="1:40" s="4" customFormat="1" ht="23.25" x14ac:dyDescent="0.25">
      <c r="A494" s="56"/>
      <c r="B494" s="49" t="s">
        <v>3449</v>
      </c>
      <c r="C494" s="372" t="s">
        <v>3450</v>
      </c>
      <c r="D494" s="372"/>
      <c r="E494" s="372"/>
      <c r="F494" s="51" t="s">
        <v>69</v>
      </c>
      <c r="G494" s="63">
        <v>73</v>
      </c>
      <c r="H494" s="52"/>
      <c r="I494" s="63">
        <v>73</v>
      </c>
      <c r="J494" s="57"/>
      <c r="K494" s="52"/>
      <c r="L494" s="53">
        <v>0.15</v>
      </c>
      <c r="M494" s="52"/>
      <c r="N494" s="64">
        <v>5.0999999999999996</v>
      </c>
      <c r="AF494" s="39"/>
      <c r="AG494" s="47"/>
      <c r="AH494" s="47"/>
      <c r="AL494" s="3" t="s">
        <v>3450</v>
      </c>
      <c r="AN494" s="47"/>
    </row>
    <row r="495" spans="1:40" s="4" customFormat="1" ht="15" x14ac:dyDescent="0.25">
      <c r="A495" s="65"/>
      <c r="B495" s="66"/>
      <c r="C495" s="374" t="s">
        <v>72</v>
      </c>
      <c r="D495" s="374"/>
      <c r="E495" s="374"/>
      <c r="F495" s="42"/>
      <c r="G495" s="43"/>
      <c r="H495" s="43"/>
      <c r="I495" s="43"/>
      <c r="J495" s="45"/>
      <c r="K495" s="43"/>
      <c r="L495" s="67">
        <v>66.23</v>
      </c>
      <c r="M495" s="60"/>
      <c r="N495" s="46"/>
      <c r="AF495" s="39"/>
      <c r="AG495" s="47"/>
      <c r="AH495" s="47"/>
      <c r="AN495" s="47" t="s">
        <v>72</v>
      </c>
    </row>
    <row r="496" spans="1:40" s="4" customFormat="1" ht="23.25" x14ac:dyDescent="0.25">
      <c r="A496" s="40" t="s">
        <v>470</v>
      </c>
      <c r="B496" s="41" t="s">
        <v>3451</v>
      </c>
      <c r="C496" s="374" t="s">
        <v>3452</v>
      </c>
      <c r="D496" s="374"/>
      <c r="E496" s="374"/>
      <c r="F496" s="42" t="s">
        <v>318</v>
      </c>
      <c r="G496" s="43">
        <v>-2.8406039999999999</v>
      </c>
      <c r="H496" s="44">
        <v>1</v>
      </c>
      <c r="I496" s="112">
        <v>-2.8406039999999999</v>
      </c>
      <c r="J496" s="67">
        <v>23.09</v>
      </c>
      <c r="K496" s="43"/>
      <c r="L496" s="67">
        <v>-65.59</v>
      </c>
      <c r="M496" s="43"/>
      <c r="N496" s="46"/>
      <c r="AF496" s="39"/>
      <c r="AG496" s="47"/>
      <c r="AH496" s="47" t="s">
        <v>3452</v>
      </c>
      <c r="AN496" s="47"/>
    </row>
    <row r="497" spans="1:40" s="4" customFormat="1" ht="15" x14ac:dyDescent="0.25">
      <c r="A497" s="65"/>
      <c r="B497" s="66"/>
      <c r="C497" s="374" t="s">
        <v>72</v>
      </c>
      <c r="D497" s="374"/>
      <c r="E497" s="374"/>
      <c r="F497" s="42"/>
      <c r="G497" s="43"/>
      <c r="H497" s="43"/>
      <c r="I497" s="43"/>
      <c r="J497" s="45"/>
      <c r="K497" s="43"/>
      <c r="L497" s="67">
        <v>-65.59</v>
      </c>
      <c r="M497" s="60"/>
      <c r="N497" s="46"/>
      <c r="AF497" s="39"/>
      <c r="AG497" s="47"/>
      <c r="AH497" s="47"/>
      <c r="AN497" s="47" t="s">
        <v>72</v>
      </c>
    </row>
    <row r="498" spans="1:40" s="4" customFormat="1" ht="22.5" x14ac:dyDescent="0.25">
      <c r="A498" s="40" t="s">
        <v>472</v>
      </c>
      <c r="B498" s="41" t="s">
        <v>3453</v>
      </c>
      <c r="C498" s="374" t="s">
        <v>3454</v>
      </c>
      <c r="D498" s="374"/>
      <c r="E498" s="374"/>
      <c r="F498" s="42" t="s">
        <v>61</v>
      </c>
      <c r="G498" s="43">
        <v>32</v>
      </c>
      <c r="H498" s="44">
        <v>1</v>
      </c>
      <c r="I498" s="44">
        <v>32</v>
      </c>
      <c r="J498" s="67">
        <v>161.5</v>
      </c>
      <c r="K498" s="43"/>
      <c r="L498" s="67">
        <v>604.44000000000005</v>
      </c>
      <c r="M498" s="68">
        <v>8.5500000000000007</v>
      </c>
      <c r="N498" s="115">
        <v>5168</v>
      </c>
      <c r="AF498" s="39"/>
      <c r="AG498" s="47"/>
      <c r="AH498" s="47" t="s">
        <v>3454</v>
      </c>
      <c r="AN498" s="47"/>
    </row>
    <row r="499" spans="1:40" s="4" customFormat="1" ht="15" x14ac:dyDescent="0.25">
      <c r="A499" s="69"/>
      <c r="B499" s="50"/>
      <c r="C499" s="372" t="s">
        <v>3455</v>
      </c>
      <c r="D499" s="372"/>
      <c r="E499" s="372"/>
      <c r="F499" s="372"/>
      <c r="G499" s="372"/>
      <c r="H499" s="372"/>
      <c r="I499" s="372"/>
      <c r="J499" s="372"/>
      <c r="K499" s="372"/>
      <c r="L499" s="372"/>
      <c r="M499" s="372"/>
      <c r="N499" s="377"/>
      <c r="AF499" s="39"/>
      <c r="AG499" s="47"/>
      <c r="AH499" s="47"/>
      <c r="AI499" s="3" t="s">
        <v>3455</v>
      </c>
      <c r="AN499" s="47"/>
    </row>
    <row r="500" spans="1:40" s="4" customFormat="1" ht="15" x14ac:dyDescent="0.25">
      <c r="A500" s="65"/>
      <c r="B500" s="66"/>
      <c r="C500" s="374" t="s">
        <v>72</v>
      </c>
      <c r="D500" s="374"/>
      <c r="E500" s="374"/>
      <c r="F500" s="42"/>
      <c r="G500" s="43"/>
      <c r="H500" s="43"/>
      <c r="I500" s="43"/>
      <c r="J500" s="45"/>
      <c r="K500" s="43"/>
      <c r="L500" s="67">
        <v>604.44000000000005</v>
      </c>
      <c r="M500" s="60"/>
      <c r="N500" s="115">
        <v>5168</v>
      </c>
      <c r="AF500" s="39"/>
      <c r="AG500" s="47"/>
      <c r="AH500" s="47"/>
      <c r="AN500" s="47" t="s">
        <v>72</v>
      </c>
    </row>
    <row r="501" spans="1:40" s="4" customFormat="1" ht="23.25" x14ac:dyDescent="0.25">
      <c r="A501" s="40" t="s">
        <v>474</v>
      </c>
      <c r="B501" s="41" t="s">
        <v>3456</v>
      </c>
      <c r="C501" s="374" t="s">
        <v>3457</v>
      </c>
      <c r="D501" s="374"/>
      <c r="E501" s="374"/>
      <c r="F501" s="42" t="s">
        <v>306</v>
      </c>
      <c r="G501" s="43">
        <v>3.3827599999999999E-2</v>
      </c>
      <c r="H501" s="44">
        <v>1</v>
      </c>
      <c r="I501" s="119">
        <v>3.3827599999999999E-2</v>
      </c>
      <c r="J501" s="45"/>
      <c r="K501" s="43"/>
      <c r="L501" s="45"/>
      <c r="M501" s="43"/>
      <c r="N501" s="46"/>
      <c r="AF501" s="39"/>
      <c r="AG501" s="47"/>
      <c r="AH501" s="47" t="s">
        <v>3457</v>
      </c>
      <c r="AN501" s="47"/>
    </row>
    <row r="502" spans="1:40" s="4" customFormat="1" ht="15" x14ac:dyDescent="0.25">
      <c r="A502" s="69"/>
      <c r="B502" s="50"/>
      <c r="C502" s="372" t="s">
        <v>3458</v>
      </c>
      <c r="D502" s="372"/>
      <c r="E502" s="372"/>
      <c r="F502" s="372"/>
      <c r="G502" s="372"/>
      <c r="H502" s="372"/>
      <c r="I502" s="372"/>
      <c r="J502" s="372"/>
      <c r="K502" s="372"/>
      <c r="L502" s="372"/>
      <c r="M502" s="372"/>
      <c r="N502" s="377"/>
      <c r="AF502" s="39"/>
      <c r="AG502" s="47"/>
      <c r="AH502" s="47"/>
      <c r="AI502" s="3" t="s">
        <v>3458</v>
      </c>
      <c r="AN502" s="47"/>
    </row>
    <row r="503" spans="1:40" s="4" customFormat="1" ht="22.5" x14ac:dyDescent="0.25">
      <c r="A503" s="103"/>
      <c r="B503" s="49" t="s">
        <v>217</v>
      </c>
      <c r="C503" s="368" t="s">
        <v>218</v>
      </c>
      <c r="D503" s="368"/>
      <c r="E503" s="368"/>
      <c r="F503" s="368"/>
      <c r="G503" s="368"/>
      <c r="H503" s="368"/>
      <c r="I503" s="368"/>
      <c r="J503" s="368"/>
      <c r="K503" s="368"/>
      <c r="L503" s="368"/>
      <c r="M503" s="368"/>
      <c r="N503" s="376"/>
      <c r="AF503" s="39"/>
      <c r="AG503" s="47"/>
      <c r="AH503" s="47"/>
      <c r="AJ503" s="3" t="s">
        <v>218</v>
      </c>
      <c r="AN503" s="47"/>
    </row>
    <row r="504" spans="1:40" s="4" customFormat="1" ht="15" x14ac:dyDescent="0.25">
      <c r="A504" s="48"/>
      <c r="B504" s="49" t="s">
        <v>58</v>
      </c>
      <c r="C504" s="372" t="s">
        <v>62</v>
      </c>
      <c r="D504" s="372"/>
      <c r="E504" s="372"/>
      <c r="F504" s="51"/>
      <c r="G504" s="52"/>
      <c r="H504" s="52"/>
      <c r="I504" s="52"/>
      <c r="J504" s="53">
        <v>155.33000000000001</v>
      </c>
      <c r="K504" s="54">
        <v>1.1499999999999999</v>
      </c>
      <c r="L504" s="53">
        <v>6.04</v>
      </c>
      <c r="M504" s="54">
        <v>34.96</v>
      </c>
      <c r="N504" s="64">
        <v>211.16</v>
      </c>
      <c r="AF504" s="39"/>
      <c r="AG504" s="47"/>
      <c r="AH504" s="47"/>
      <c r="AK504" s="3" t="s">
        <v>62</v>
      </c>
      <c r="AN504" s="47"/>
    </row>
    <row r="505" spans="1:40" s="4" customFormat="1" ht="15" x14ac:dyDescent="0.25">
      <c r="A505" s="48"/>
      <c r="B505" s="49" t="s">
        <v>73</v>
      </c>
      <c r="C505" s="372" t="s">
        <v>175</v>
      </c>
      <c r="D505" s="372"/>
      <c r="E505" s="372"/>
      <c r="F505" s="51"/>
      <c r="G505" s="52"/>
      <c r="H505" s="52"/>
      <c r="I505" s="52"/>
      <c r="J505" s="53">
        <v>117.62</v>
      </c>
      <c r="K505" s="54">
        <v>1.1499999999999999</v>
      </c>
      <c r="L505" s="53">
        <v>4.58</v>
      </c>
      <c r="M505" s="52"/>
      <c r="N505" s="58"/>
      <c r="AF505" s="39"/>
      <c r="AG505" s="47"/>
      <c r="AH505" s="47"/>
      <c r="AK505" s="3" t="s">
        <v>175</v>
      </c>
      <c r="AN505" s="47"/>
    </row>
    <row r="506" spans="1:40" s="4" customFormat="1" ht="15" x14ac:dyDescent="0.25">
      <c r="A506" s="48"/>
      <c r="B506" s="49" t="s">
        <v>78</v>
      </c>
      <c r="C506" s="372" t="s">
        <v>176</v>
      </c>
      <c r="D506" s="372"/>
      <c r="E506" s="372"/>
      <c r="F506" s="51"/>
      <c r="G506" s="52"/>
      <c r="H506" s="52"/>
      <c r="I506" s="52"/>
      <c r="J506" s="53">
        <v>20.76</v>
      </c>
      <c r="K506" s="54">
        <v>1.1499999999999999</v>
      </c>
      <c r="L506" s="53">
        <v>0.81</v>
      </c>
      <c r="M506" s="54">
        <v>34.96</v>
      </c>
      <c r="N506" s="64">
        <v>28.32</v>
      </c>
      <c r="AF506" s="39"/>
      <c r="AG506" s="47"/>
      <c r="AH506" s="47"/>
      <c r="AK506" s="3" t="s">
        <v>176</v>
      </c>
      <c r="AN506" s="47"/>
    </row>
    <row r="507" spans="1:40" s="4" customFormat="1" ht="15" x14ac:dyDescent="0.25">
      <c r="A507" s="48"/>
      <c r="B507" s="49" t="s">
        <v>122</v>
      </c>
      <c r="C507" s="372" t="s">
        <v>177</v>
      </c>
      <c r="D507" s="372"/>
      <c r="E507" s="372"/>
      <c r="F507" s="51"/>
      <c r="G507" s="52"/>
      <c r="H507" s="52"/>
      <c r="I507" s="52"/>
      <c r="J507" s="107">
        <v>101596</v>
      </c>
      <c r="K507" s="52"/>
      <c r="L507" s="107">
        <v>3436.75</v>
      </c>
      <c r="M507" s="52"/>
      <c r="N507" s="58"/>
      <c r="AF507" s="39"/>
      <c r="AG507" s="47"/>
      <c r="AH507" s="47"/>
      <c r="AK507" s="3" t="s">
        <v>177</v>
      </c>
      <c r="AN507" s="47"/>
    </row>
    <row r="508" spans="1:40" s="4" customFormat="1" ht="15" x14ac:dyDescent="0.25">
      <c r="A508" s="56"/>
      <c r="B508" s="49"/>
      <c r="C508" s="372" t="s">
        <v>63</v>
      </c>
      <c r="D508" s="372"/>
      <c r="E508" s="372"/>
      <c r="F508" s="51" t="s">
        <v>64</v>
      </c>
      <c r="G508" s="104">
        <v>19.2</v>
      </c>
      <c r="H508" s="54">
        <v>1.1499999999999999</v>
      </c>
      <c r="I508" s="111">
        <v>0.74691339999999995</v>
      </c>
      <c r="J508" s="57"/>
      <c r="K508" s="52"/>
      <c r="L508" s="57"/>
      <c r="M508" s="52"/>
      <c r="N508" s="58"/>
      <c r="AF508" s="39"/>
      <c r="AG508" s="47"/>
      <c r="AH508" s="47"/>
      <c r="AL508" s="3" t="s">
        <v>63</v>
      </c>
      <c r="AN508" s="47"/>
    </row>
    <row r="509" spans="1:40" s="4" customFormat="1" ht="15" x14ac:dyDescent="0.25">
      <c r="A509" s="56"/>
      <c r="B509" s="49"/>
      <c r="C509" s="372" t="s">
        <v>178</v>
      </c>
      <c r="D509" s="372"/>
      <c r="E509" s="372"/>
      <c r="F509" s="51" t="s">
        <v>64</v>
      </c>
      <c r="G509" s="54">
        <v>1.79</v>
      </c>
      <c r="H509" s="54">
        <v>1.1499999999999999</v>
      </c>
      <c r="I509" s="111">
        <v>6.9634100000000004E-2</v>
      </c>
      <c r="J509" s="57"/>
      <c r="K509" s="52"/>
      <c r="L509" s="57"/>
      <c r="M509" s="52"/>
      <c r="N509" s="58"/>
      <c r="AF509" s="39"/>
      <c r="AG509" s="47"/>
      <c r="AH509" s="47"/>
      <c r="AL509" s="3" t="s">
        <v>178</v>
      </c>
      <c r="AN509" s="47"/>
    </row>
    <row r="510" spans="1:40" s="4" customFormat="1" ht="15" x14ac:dyDescent="0.25">
      <c r="A510" s="48"/>
      <c r="B510" s="49"/>
      <c r="C510" s="375" t="s">
        <v>65</v>
      </c>
      <c r="D510" s="375"/>
      <c r="E510" s="375"/>
      <c r="F510" s="59"/>
      <c r="G510" s="60"/>
      <c r="H510" s="60"/>
      <c r="I510" s="60"/>
      <c r="J510" s="108">
        <v>101868.95</v>
      </c>
      <c r="K510" s="60"/>
      <c r="L510" s="108">
        <v>3447.37</v>
      </c>
      <c r="M510" s="60"/>
      <c r="N510" s="62"/>
      <c r="AF510" s="39"/>
      <c r="AG510" s="47"/>
      <c r="AH510" s="47"/>
      <c r="AM510" s="3" t="s">
        <v>65</v>
      </c>
      <c r="AN510" s="47"/>
    </row>
    <row r="511" spans="1:40" s="4" customFormat="1" ht="15" x14ac:dyDescent="0.25">
      <c r="A511" s="56"/>
      <c r="B511" s="49"/>
      <c r="C511" s="372" t="s">
        <v>66</v>
      </c>
      <c r="D511" s="372"/>
      <c r="E511" s="372"/>
      <c r="F511" s="51"/>
      <c r="G511" s="52"/>
      <c r="H511" s="52"/>
      <c r="I511" s="52"/>
      <c r="J511" s="57"/>
      <c r="K511" s="52"/>
      <c r="L511" s="53">
        <v>6.85</v>
      </c>
      <c r="M511" s="52"/>
      <c r="N511" s="64">
        <v>239.48</v>
      </c>
      <c r="AF511" s="39"/>
      <c r="AG511" s="47"/>
      <c r="AH511" s="47"/>
      <c r="AL511" s="3" t="s">
        <v>66</v>
      </c>
      <c r="AN511" s="47"/>
    </row>
    <row r="512" spans="1:40" s="4" customFormat="1" ht="23.25" x14ac:dyDescent="0.25">
      <c r="A512" s="56"/>
      <c r="B512" s="49" t="s">
        <v>3447</v>
      </c>
      <c r="C512" s="372" t="s">
        <v>3448</v>
      </c>
      <c r="D512" s="372"/>
      <c r="E512" s="372"/>
      <c r="F512" s="51" t="s">
        <v>69</v>
      </c>
      <c r="G512" s="63">
        <v>110</v>
      </c>
      <c r="H512" s="52"/>
      <c r="I512" s="63">
        <v>110</v>
      </c>
      <c r="J512" s="57"/>
      <c r="K512" s="52"/>
      <c r="L512" s="53">
        <v>7.54</v>
      </c>
      <c r="M512" s="52"/>
      <c r="N512" s="64">
        <v>263.43</v>
      </c>
      <c r="AF512" s="39"/>
      <c r="AG512" s="47"/>
      <c r="AH512" s="47"/>
      <c r="AL512" s="3" t="s">
        <v>3448</v>
      </c>
      <c r="AN512" s="47"/>
    </row>
    <row r="513" spans="1:40" s="4" customFormat="1" ht="23.25" x14ac:dyDescent="0.25">
      <c r="A513" s="56"/>
      <c r="B513" s="49" t="s">
        <v>3449</v>
      </c>
      <c r="C513" s="372" t="s">
        <v>3450</v>
      </c>
      <c r="D513" s="372"/>
      <c r="E513" s="372"/>
      <c r="F513" s="51" t="s">
        <v>69</v>
      </c>
      <c r="G513" s="63">
        <v>73</v>
      </c>
      <c r="H513" s="52"/>
      <c r="I513" s="63">
        <v>73</v>
      </c>
      <c r="J513" s="57"/>
      <c r="K513" s="52"/>
      <c r="L513" s="53">
        <v>5</v>
      </c>
      <c r="M513" s="52"/>
      <c r="N513" s="64">
        <v>174.82</v>
      </c>
      <c r="AF513" s="39"/>
      <c r="AG513" s="47"/>
      <c r="AH513" s="47"/>
      <c r="AL513" s="3" t="s">
        <v>3450</v>
      </c>
      <c r="AN513" s="47"/>
    </row>
    <row r="514" spans="1:40" s="4" customFormat="1" ht="15" x14ac:dyDescent="0.25">
      <c r="A514" s="65"/>
      <c r="B514" s="66"/>
      <c r="C514" s="374" t="s">
        <v>72</v>
      </c>
      <c r="D514" s="374"/>
      <c r="E514" s="374"/>
      <c r="F514" s="42"/>
      <c r="G514" s="43"/>
      <c r="H514" s="43"/>
      <c r="I514" s="43"/>
      <c r="J514" s="45"/>
      <c r="K514" s="43"/>
      <c r="L514" s="105">
        <v>3459.91</v>
      </c>
      <c r="M514" s="60"/>
      <c r="N514" s="46"/>
      <c r="AF514" s="39"/>
      <c r="AG514" s="47"/>
      <c r="AH514" s="47"/>
      <c r="AN514" s="47" t="s">
        <v>72</v>
      </c>
    </row>
    <row r="515" spans="1:40" s="4" customFormat="1" ht="23.25" x14ac:dyDescent="0.25">
      <c r="A515" s="40" t="s">
        <v>475</v>
      </c>
      <c r="B515" s="41" t="s">
        <v>3451</v>
      </c>
      <c r="C515" s="374" t="s">
        <v>3452</v>
      </c>
      <c r="D515" s="374"/>
      <c r="E515" s="374"/>
      <c r="F515" s="42" t="s">
        <v>318</v>
      </c>
      <c r="G515" s="43">
        <v>-148.84144000000001</v>
      </c>
      <c r="H515" s="44">
        <v>1</v>
      </c>
      <c r="I515" s="118">
        <v>-148.84144000000001</v>
      </c>
      <c r="J515" s="67">
        <v>23.09</v>
      </c>
      <c r="K515" s="43"/>
      <c r="L515" s="105">
        <v>-3436.75</v>
      </c>
      <c r="M515" s="43"/>
      <c r="N515" s="46"/>
      <c r="AF515" s="39"/>
      <c r="AG515" s="47"/>
      <c r="AH515" s="47" t="s">
        <v>3452</v>
      </c>
      <c r="AN515" s="47"/>
    </row>
    <row r="516" spans="1:40" s="4" customFormat="1" ht="15" x14ac:dyDescent="0.25">
      <c r="A516" s="65"/>
      <c r="B516" s="66"/>
      <c r="C516" s="374" t="s">
        <v>72</v>
      </c>
      <c r="D516" s="374"/>
      <c r="E516" s="374"/>
      <c r="F516" s="42"/>
      <c r="G516" s="43"/>
      <c r="H516" s="43"/>
      <c r="I516" s="43"/>
      <c r="J516" s="45"/>
      <c r="K516" s="43"/>
      <c r="L516" s="105">
        <v>-3436.75</v>
      </c>
      <c r="M516" s="60"/>
      <c r="N516" s="46"/>
      <c r="AF516" s="39"/>
      <c r="AG516" s="47"/>
      <c r="AH516" s="47"/>
      <c r="AN516" s="47" t="s">
        <v>72</v>
      </c>
    </row>
    <row r="517" spans="1:40" s="4" customFormat="1" ht="23.25" x14ac:dyDescent="0.25">
      <c r="A517" s="40" t="s">
        <v>477</v>
      </c>
      <c r="B517" s="41" t="s">
        <v>3459</v>
      </c>
      <c r="C517" s="374" t="s">
        <v>3460</v>
      </c>
      <c r="D517" s="374"/>
      <c r="E517" s="374"/>
      <c r="F517" s="42" t="s">
        <v>61</v>
      </c>
      <c r="G517" s="43">
        <v>80</v>
      </c>
      <c r="H517" s="44">
        <v>1</v>
      </c>
      <c r="I517" s="44">
        <v>80</v>
      </c>
      <c r="J517" s="67">
        <v>997.05</v>
      </c>
      <c r="K517" s="43"/>
      <c r="L517" s="105">
        <v>9329.1200000000008</v>
      </c>
      <c r="M517" s="68">
        <v>8.5500000000000007</v>
      </c>
      <c r="N517" s="115">
        <v>79764</v>
      </c>
      <c r="AF517" s="39"/>
      <c r="AG517" s="47"/>
      <c r="AH517" s="47" t="s">
        <v>3460</v>
      </c>
      <c r="AN517" s="47"/>
    </row>
    <row r="518" spans="1:40" s="4" customFormat="1" ht="15" x14ac:dyDescent="0.25">
      <c r="A518" s="69"/>
      <c r="B518" s="50"/>
      <c r="C518" s="372" t="s">
        <v>3461</v>
      </c>
      <c r="D518" s="372"/>
      <c r="E518" s="372"/>
      <c r="F518" s="372"/>
      <c r="G518" s="372"/>
      <c r="H518" s="372"/>
      <c r="I518" s="372"/>
      <c r="J518" s="372"/>
      <c r="K518" s="372"/>
      <c r="L518" s="372"/>
      <c r="M518" s="372"/>
      <c r="N518" s="377"/>
      <c r="AF518" s="39"/>
      <c r="AG518" s="47"/>
      <c r="AH518" s="47"/>
      <c r="AI518" s="3" t="s">
        <v>3461</v>
      </c>
      <c r="AN518" s="47"/>
    </row>
    <row r="519" spans="1:40" s="4" customFormat="1" ht="15" x14ac:dyDescent="0.25">
      <c r="A519" s="65"/>
      <c r="B519" s="66"/>
      <c r="C519" s="374" t="s">
        <v>72</v>
      </c>
      <c r="D519" s="374"/>
      <c r="E519" s="374"/>
      <c r="F519" s="42"/>
      <c r="G519" s="43"/>
      <c r="H519" s="43"/>
      <c r="I519" s="43"/>
      <c r="J519" s="45"/>
      <c r="K519" s="43"/>
      <c r="L519" s="105">
        <v>9329.1200000000008</v>
      </c>
      <c r="M519" s="60"/>
      <c r="N519" s="115">
        <v>79764</v>
      </c>
      <c r="AF519" s="39"/>
      <c r="AG519" s="47"/>
      <c r="AH519" s="47"/>
      <c r="AN519" s="47" t="s">
        <v>72</v>
      </c>
    </row>
    <row r="520" spans="1:40" s="4" customFormat="1" ht="34.5" x14ac:dyDescent="0.25">
      <c r="A520" s="40" t="s">
        <v>479</v>
      </c>
      <c r="B520" s="41" t="s">
        <v>3462</v>
      </c>
      <c r="C520" s="374" t="s">
        <v>3463</v>
      </c>
      <c r="D520" s="374"/>
      <c r="E520" s="374"/>
      <c r="F520" s="42" t="s">
        <v>61</v>
      </c>
      <c r="G520" s="43">
        <v>40</v>
      </c>
      <c r="H520" s="44">
        <v>1</v>
      </c>
      <c r="I520" s="44">
        <v>40</v>
      </c>
      <c r="J520" s="67">
        <v>300.89999999999998</v>
      </c>
      <c r="K520" s="43"/>
      <c r="L520" s="105">
        <v>1407.72</v>
      </c>
      <c r="M520" s="68">
        <v>8.5500000000000007</v>
      </c>
      <c r="N520" s="115">
        <v>12036</v>
      </c>
      <c r="AF520" s="39"/>
      <c r="AG520" s="47"/>
      <c r="AH520" s="47" t="s">
        <v>3463</v>
      </c>
      <c r="AN520" s="47"/>
    </row>
    <row r="521" spans="1:40" s="4" customFormat="1" ht="15" x14ac:dyDescent="0.25">
      <c r="A521" s="65"/>
      <c r="B521" s="66"/>
      <c r="C521" s="374" t="s">
        <v>72</v>
      </c>
      <c r="D521" s="374"/>
      <c r="E521" s="374"/>
      <c r="F521" s="42"/>
      <c r="G521" s="43"/>
      <c r="H521" s="43"/>
      <c r="I521" s="43"/>
      <c r="J521" s="45"/>
      <c r="K521" s="43"/>
      <c r="L521" s="105">
        <v>1407.72</v>
      </c>
      <c r="M521" s="60"/>
      <c r="N521" s="115">
        <v>12036</v>
      </c>
      <c r="AF521" s="39"/>
      <c r="AG521" s="47"/>
      <c r="AH521" s="47"/>
      <c r="AN521" s="47" t="s">
        <v>72</v>
      </c>
    </row>
    <row r="522" spans="1:40" s="4" customFormat="1" ht="23.25" x14ac:dyDescent="0.25">
      <c r="A522" s="40" t="s">
        <v>483</v>
      </c>
      <c r="B522" s="41" t="s">
        <v>3456</v>
      </c>
      <c r="C522" s="374" t="s">
        <v>3457</v>
      </c>
      <c r="D522" s="374"/>
      <c r="E522" s="374"/>
      <c r="F522" s="42" t="s">
        <v>306</v>
      </c>
      <c r="G522" s="43">
        <v>0.12239999999999999</v>
      </c>
      <c r="H522" s="44">
        <v>1</v>
      </c>
      <c r="I522" s="110">
        <v>0.12239999999999999</v>
      </c>
      <c r="J522" s="45"/>
      <c r="K522" s="43"/>
      <c r="L522" s="45"/>
      <c r="M522" s="43"/>
      <c r="N522" s="46"/>
      <c r="AF522" s="39"/>
      <c r="AG522" s="47"/>
      <c r="AH522" s="47" t="s">
        <v>3457</v>
      </c>
      <c r="AN522" s="47"/>
    </row>
    <row r="523" spans="1:40" s="4" customFormat="1" ht="15" x14ac:dyDescent="0.25">
      <c r="A523" s="69"/>
      <c r="B523" s="50"/>
      <c r="C523" s="372" t="s">
        <v>3464</v>
      </c>
      <c r="D523" s="372"/>
      <c r="E523" s="372"/>
      <c r="F523" s="372"/>
      <c r="G523" s="372"/>
      <c r="H523" s="372"/>
      <c r="I523" s="372"/>
      <c r="J523" s="372"/>
      <c r="K523" s="372"/>
      <c r="L523" s="372"/>
      <c r="M523" s="372"/>
      <c r="N523" s="377"/>
      <c r="AF523" s="39"/>
      <c r="AG523" s="47"/>
      <c r="AH523" s="47"/>
      <c r="AI523" s="3" t="s">
        <v>3464</v>
      </c>
      <c r="AN523" s="47"/>
    </row>
    <row r="524" spans="1:40" s="4" customFormat="1" ht="22.5" x14ac:dyDescent="0.25">
      <c r="A524" s="103"/>
      <c r="B524" s="49" t="s">
        <v>217</v>
      </c>
      <c r="C524" s="368" t="s">
        <v>218</v>
      </c>
      <c r="D524" s="368"/>
      <c r="E524" s="368"/>
      <c r="F524" s="368"/>
      <c r="G524" s="368"/>
      <c r="H524" s="368"/>
      <c r="I524" s="368"/>
      <c r="J524" s="368"/>
      <c r="K524" s="368"/>
      <c r="L524" s="368"/>
      <c r="M524" s="368"/>
      <c r="N524" s="376"/>
      <c r="AF524" s="39"/>
      <c r="AG524" s="47"/>
      <c r="AH524" s="47"/>
      <c r="AJ524" s="3" t="s">
        <v>218</v>
      </c>
      <c r="AN524" s="47"/>
    </row>
    <row r="525" spans="1:40" s="4" customFormat="1" ht="15" x14ac:dyDescent="0.25">
      <c r="A525" s="48"/>
      <c r="B525" s="49" t="s">
        <v>58</v>
      </c>
      <c r="C525" s="372" t="s">
        <v>62</v>
      </c>
      <c r="D525" s="372"/>
      <c r="E525" s="372"/>
      <c r="F525" s="51"/>
      <c r="G525" s="52"/>
      <c r="H525" s="52"/>
      <c r="I525" s="52"/>
      <c r="J525" s="53">
        <v>155.33000000000001</v>
      </c>
      <c r="K525" s="54">
        <v>1.1499999999999999</v>
      </c>
      <c r="L525" s="53">
        <v>21.86</v>
      </c>
      <c r="M525" s="54">
        <v>34.96</v>
      </c>
      <c r="N525" s="64">
        <v>764.23</v>
      </c>
      <c r="AF525" s="39"/>
      <c r="AG525" s="47"/>
      <c r="AH525" s="47"/>
      <c r="AK525" s="3" t="s">
        <v>62</v>
      </c>
      <c r="AN525" s="47"/>
    </row>
    <row r="526" spans="1:40" s="4" customFormat="1" ht="15" x14ac:dyDescent="0.25">
      <c r="A526" s="48"/>
      <c r="B526" s="49" t="s">
        <v>73</v>
      </c>
      <c r="C526" s="372" t="s">
        <v>175</v>
      </c>
      <c r="D526" s="372"/>
      <c r="E526" s="372"/>
      <c r="F526" s="51"/>
      <c r="G526" s="52"/>
      <c r="H526" s="52"/>
      <c r="I526" s="52"/>
      <c r="J526" s="53">
        <v>117.62</v>
      </c>
      <c r="K526" s="54">
        <v>1.1499999999999999</v>
      </c>
      <c r="L526" s="53">
        <v>16.559999999999999</v>
      </c>
      <c r="M526" s="52"/>
      <c r="N526" s="58"/>
      <c r="AF526" s="39"/>
      <c r="AG526" s="47"/>
      <c r="AH526" s="47"/>
      <c r="AK526" s="3" t="s">
        <v>175</v>
      </c>
      <c r="AN526" s="47"/>
    </row>
    <row r="527" spans="1:40" s="4" customFormat="1" ht="15" x14ac:dyDescent="0.25">
      <c r="A527" s="48"/>
      <c r="B527" s="49" t="s">
        <v>78</v>
      </c>
      <c r="C527" s="372" t="s">
        <v>176</v>
      </c>
      <c r="D527" s="372"/>
      <c r="E527" s="372"/>
      <c r="F527" s="51"/>
      <c r="G527" s="52"/>
      <c r="H527" s="52"/>
      <c r="I527" s="52"/>
      <c r="J527" s="53">
        <v>20.76</v>
      </c>
      <c r="K527" s="54">
        <v>1.1499999999999999</v>
      </c>
      <c r="L527" s="53">
        <v>2.92</v>
      </c>
      <c r="M527" s="54">
        <v>34.96</v>
      </c>
      <c r="N527" s="64">
        <v>102.08</v>
      </c>
      <c r="AF527" s="39"/>
      <c r="AG527" s="47"/>
      <c r="AH527" s="47"/>
      <c r="AK527" s="3" t="s">
        <v>176</v>
      </c>
      <c r="AN527" s="47"/>
    </row>
    <row r="528" spans="1:40" s="4" customFormat="1" ht="15" x14ac:dyDescent="0.25">
      <c r="A528" s="48"/>
      <c r="B528" s="49" t="s">
        <v>122</v>
      </c>
      <c r="C528" s="372" t="s">
        <v>177</v>
      </c>
      <c r="D528" s="372"/>
      <c r="E528" s="372"/>
      <c r="F528" s="51"/>
      <c r="G528" s="52"/>
      <c r="H528" s="52"/>
      <c r="I528" s="52"/>
      <c r="J528" s="107">
        <v>101596</v>
      </c>
      <c r="K528" s="52"/>
      <c r="L528" s="107">
        <v>12435.35</v>
      </c>
      <c r="M528" s="52"/>
      <c r="N528" s="58"/>
      <c r="AF528" s="39"/>
      <c r="AG528" s="47"/>
      <c r="AH528" s="47"/>
      <c r="AK528" s="3" t="s">
        <v>177</v>
      </c>
      <c r="AN528" s="47"/>
    </row>
    <row r="529" spans="1:40" s="4" customFormat="1" ht="15" x14ac:dyDescent="0.25">
      <c r="A529" s="56"/>
      <c r="B529" s="49"/>
      <c r="C529" s="372" t="s">
        <v>63</v>
      </c>
      <c r="D529" s="372"/>
      <c r="E529" s="372"/>
      <c r="F529" s="51" t="s">
        <v>64</v>
      </c>
      <c r="G529" s="104">
        <v>19.2</v>
      </c>
      <c r="H529" s="54">
        <v>1.1499999999999999</v>
      </c>
      <c r="I529" s="117">
        <v>2.7025920000000001</v>
      </c>
      <c r="J529" s="57"/>
      <c r="K529" s="52"/>
      <c r="L529" s="57"/>
      <c r="M529" s="52"/>
      <c r="N529" s="58"/>
      <c r="AF529" s="39"/>
      <c r="AG529" s="47"/>
      <c r="AH529" s="47"/>
      <c r="AL529" s="3" t="s">
        <v>63</v>
      </c>
      <c r="AN529" s="47"/>
    </row>
    <row r="530" spans="1:40" s="4" customFormat="1" ht="15" x14ac:dyDescent="0.25">
      <c r="A530" s="56"/>
      <c r="B530" s="49"/>
      <c r="C530" s="372" t="s">
        <v>178</v>
      </c>
      <c r="D530" s="372"/>
      <c r="E530" s="372"/>
      <c r="F530" s="51" t="s">
        <v>64</v>
      </c>
      <c r="G530" s="54">
        <v>1.79</v>
      </c>
      <c r="H530" s="54">
        <v>1.1499999999999999</v>
      </c>
      <c r="I530" s="111">
        <v>0.25196039999999997</v>
      </c>
      <c r="J530" s="57"/>
      <c r="K530" s="52"/>
      <c r="L530" s="57"/>
      <c r="M530" s="52"/>
      <c r="N530" s="58"/>
      <c r="AF530" s="39"/>
      <c r="AG530" s="47"/>
      <c r="AH530" s="47"/>
      <c r="AL530" s="3" t="s">
        <v>178</v>
      </c>
      <c r="AN530" s="47"/>
    </row>
    <row r="531" spans="1:40" s="4" customFormat="1" ht="15" x14ac:dyDescent="0.25">
      <c r="A531" s="48"/>
      <c r="B531" s="49"/>
      <c r="C531" s="375" t="s">
        <v>65</v>
      </c>
      <c r="D531" s="375"/>
      <c r="E531" s="375"/>
      <c r="F531" s="59"/>
      <c r="G531" s="60"/>
      <c r="H531" s="60"/>
      <c r="I531" s="60"/>
      <c r="J531" s="108">
        <v>101868.95</v>
      </c>
      <c r="K531" s="60"/>
      <c r="L531" s="108">
        <v>12473.77</v>
      </c>
      <c r="M531" s="60"/>
      <c r="N531" s="62"/>
      <c r="AF531" s="39"/>
      <c r="AG531" s="47"/>
      <c r="AH531" s="47"/>
      <c r="AM531" s="3" t="s">
        <v>65</v>
      </c>
      <c r="AN531" s="47"/>
    </row>
    <row r="532" spans="1:40" s="4" customFormat="1" ht="15" x14ac:dyDescent="0.25">
      <c r="A532" s="56"/>
      <c r="B532" s="49"/>
      <c r="C532" s="372" t="s">
        <v>66</v>
      </c>
      <c r="D532" s="372"/>
      <c r="E532" s="372"/>
      <c r="F532" s="51"/>
      <c r="G532" s="52"/>
      <c r="H532" s="52"/>
      <c r="I532" s="52"/>
      <c r="J532" s="57"/>
      <c r="K532" s="52"/>
      <c r="L532" s="53">
        <v>24.78</v>
      </c>
      <c r="M532" s="52"/>
      <c r="N532" s="64">
        <v>866.31</v>
      </c>
      <c r="AF532" s="39"/>
      <c r="AG532" s="47"/>
      <c r="AH532" s="47"/>
      <c r="AL532" s="3" t="s">
        <v>66</v>
      </c>
      <c r="AN532" s="47"/>
    </row>
    <row r="533" spans="1:40" s="4" customFormat="1" ht="23.25" x14ac:dyDescent="0.25">
      <c r="A533" s="56"/>
      <c r="B533" s="49" t="s">
        <v>3447</v>
      </c>
      <c r="C533" s="372" t="s">
        <v>3448</v>
      </c>
      <c r="D533" s="372"/>
      <c r="E533" s="372"/>
      <c r="F533" s="51" t="s">
        <v>69</v>
      </c>
      <c r="G533" s="63">
        <v>110</v>
      </c>
      <c r="H533" s="52"/>
      <c r="I533" s="63">
        <v>110</v>
      </c>
      <c r="J533" s="57"/>
      <c r="K533" s="52"/>
      <c r="L533" s="53">
        <v>27.26</v>
      </c>
      <c r="M533" s="52"/>
      <c r="N533" s="64">
        <v>952.94</v>
      </c>
      <c r="AF533" s="39"/>
      <c r="AG533" s="47"/>
      <c r="AH533" s="47"/>
      <c r="AL533" s="3" t="s">
        <v>3448</v>
      </c>
      <c r="AN533" s="47"/>
    </row>
    <row r="534" spans="1:40" s="4" customFormat="1" ht="23.25" x14ac:dyDescent="0.25">
      <c r="A534" s="56"/>
      <c r="B534" s="49" t="s">
        <v>3449</v>
      </c>
      <c r="C534" s="372" t="s">
        <v>3450</v>
      </c>
      <c r="D534" s="372"/>
      <c r="E534" s="372"/>
      <c r="F534" s="51" t="s">
        <v>69</v>
      </c>
      <c r="G534" s="63">
        <v>73</v>
      </c>
      <c r="H534" s="52"/>
      <c r="I534" s="63">
        <v>73</v>
      </c>
      <c r="J534" s="57"/>
      <c r="K534" s="52"/>
      <c r="L534" s="53">
        <v>18.09</v>
      </c>
      <c r="M534" s="52"/>
      <c r="N534" s="64">
        <v>632.41</v>
      </c>
      <c r="AF534" s="39"/>
      <c r="AG534" s="47"/>
      <c r="AH534" s="47"/>
      <c r="AL534" s="3" t="s">
        <v>3450</v>
      </c>
      <c r="AN534" s="47"/>
    </row>
    <row r="535" spans="1:40" s="4" customFormat="1" ht="15" x14ac:dyDescent="0.25">
      <c r="A535" s="65"/>
      <c r="B535" s="66"/>
      <c r="C535" s="374" t="s">
        <v>72</v>
      </c>
      <c r="D535" s="374"/>
      <c r="E535" s="374"/>
      <c r="F535" s="42"/>
      <c r="G535" s="43"/>
      <c r="H535" s="43"/>
      <c r="I535" s="43"/>
      <c r="J535" s="45"/>
      <c r="K535" s="43"/>
      <c r="L535" s="105">
        <v>12519.12</v>
      </c>
      <c r="M535" s="60"/>
      <c r="N535" s="46"/>
      <c r="AF535" s="39"/>
      <c r="AG535" s="47"/>
      <c r="AH535" s="47"/>
      <c r="AN535" s="47" t="s">
        <v>72</v>
      </c>
    </row>
    <row r="536" spans="1:40" s="4" customFormat="1" ht="23.25" x14ac:dyDescent="0.25">
      <c r="A536" s="40" t="s">
        <v>487</v>
      </c>
      <c r="B536" s="41" t="s">
        <v>3451</v>
      </c>
      <c r="C536" s="374" t="s">
        <v>3452</v>
      </c>
      <c r="D536" s="374"/>
      <c r="E536" s="374"/>
      <c r="F536" s="42" t="s">
        <v>318</v>
      </c>
      <c r="G536" s="43">
        <v>-538.55999999999995</v>
      </c>
      <c r="H536" s="44">
        <v>1</v>
      </c>
      <c r="I536" s="68">
        <v>-538.55999999999995</v>
      </c>
      <c r="J536" s="67">
        <v>23.09</v>
      </c>
      <c r="K536" s="43"/>
      <c r="L536" s="105">
        <v>-12435.35</v>
      </c>
      <c r="M536" s="43"/>
      <c r="N536" s="46"/>
      <c r="AF536" s="39"/>
      <c r="AG536" s="47"/>
      <c r="AH536" s="47" t="s">
        <v>3452</v>
      </c>
      <c r="AN536" s="47"/>
    </row>
    <row r="537" spans="1:40" s="4" customFormat="1" ht="15" x14ac:dyDescent="0.25">
      <c r="A537" s="65"/>
      <c r="B537" s="66"/>
      <c r="C537" s="374" t="s">
        <v>72</v>
      </c>
      <c r="D537" s="374"/>
      <c r="E537" s="374"/>
      <c r="F537" s="42"/>
      <c r="G537" s="43"/>
      <c r="H537" s="43"/>
      <c r="I537" s="43"/>
      <c r="J537" s="45"/>
      <c r="K537" s="43"/>
      <c r="L537" s="105">
        <v>-12435.35</v>
      </c>
      <c r="M537" s="60"/>
      <c r="N537" s="46"/>
      <c r="AF537" s="39"/>
      <c r="AG537" s="47"/>
      <c r="AH537" s="47"/>
      <c r="AN537" s="47" t="s">
        <v>72</v>
      </c>
    </row>
    <row r="538" spans="1:40" s="4" customFormat="1" ht="23.25" x14ac:dyDescent="0.25">
      <c r="A538" s="40" t="s">
        <v>489</v>
      </c>
      <c r="B538" s="41" t="s">
        <v>3465</v>
      </c>
      <c r="C538" s="374" t="s">
        <v>3466</v>
      </c>
      <c r="D538" s="374"/>
      <c r="E538" s="374"/>
      <c r="F538" s="42" t="s">
        <v>231</v>
      </c>
      <c r="G538" s="43">
        <v>48</v>
      </c>
      <c r="H538" s="44">
        <v>1</v>
      </c>
      <c r="I538" s="44">
        <v>48</v>
      </c>
      <c r="J538" s="105">
        <v>9305.7999999999993</v>
      </c>
      <c r="K538" s="43"/>
      <c r="L538" s="105">
        <v>52243.09</v>
      </c>
      <c r="M538" s="68">
        <v>8.5500000000000007</v>
      </c>
      <c r="N538" s="115">
        <v>446678.4</v>
      </c>
      <c r="AF538" s="39"/>
      <c r="AG538" s="47"/>
      <c r="AH538" s="47" t="s">
        <v>3466</v>
      </c>
      <c r="AN538" s="47"/>
    </row>
    <row r="539" spans="1:40" s="4" customFormat="1" ht="15" x14ac:dyDescent="0.25">
      <c r="A539" s="65"/>
      <c r="B539" s="66"/>
      <c r="C539" s="374" t="s">
        <v>72</v>
      </c>
      <c r="D539" s="374"/>
      <c r="E539" s="374"/>
      <c r="F539" s="42"/>
      <c r="G539" s="43"/>
      <c r="H539" s="43"/>
      <c r="I539" s="43"/>
      <c r="J539" s="45"/>
      <c r="K539" s="43"/>
      <c r="L539" s="105">
        <v>52243.09</v>
      </c>
      <c r="M539" s="60"/>
      <c r="N539" s="115">
        <v>446678.4</v>
      </c>
      <c r="AF539" s="39"/>
      <c r="AG539" s="47"/>
      <c r="AH539" s="47"/>
      <c r="AN539" s="47" t="s">
        <v>72</v>
      </c>
    </row>
    <row r="540" spans="1:40" s="4" customFormat="1" ht="23.25" x14ac:dyDescent="0.25">
      <c r="A540" s="40" t="s">
        <v>493</v>
      </c>
      <c r="B540" s="41" t="s">
        <v>3467</v>
      </c>
      <c r="C540" s="374" t="s">
        <v>3468</v>
      </c>
      <c r="D540" s="374"/>
      <c r="E540" s="374"/>
      <c r="F540" s="42" t="s">
        <v>231</v>
      </c>
      <c r="G540" s="43">
        <v>24</v>
      </c>
      <c r="H540" s="44">
        <v>1</v>
      </c>
      <c r="I540" s="44">
        <v>24</v>
      </c>
      <c r="J540" s="105">
        <v>9305.7999999999993</v>
      </c>
      <c r="K540" s="43"/>
      <c r="L540" s="105">
        <v>26121.54</v>
      </c>
      <c r="M540" s="68">
        <v>8.5500000000000007</v>
      </c>
      <c r="N540" s="115">
        <v>223339.2</v>
      </c>
      <c r="AF540" s="39"/>
      <c r="AG540" s="47"/>
      <c r="AH540" s="47" t="s">
        <v>3468</v>
      </c>
      <c r="AN540" s="47"/>
    </row>
    <row r="541" spans="1:40" s="4" customFormat="1" ht="15" x14ac:dyDescent="0.25">
      <c r="A541" s="65"/>
      <c r="B541" s="66"/>
      <c r="C541" s="374" t="s">
        <v>72</v>
      </c>
      <c r="D541" s="374"/>
      <c r="E541" s="374"/>
      <c r="F541" s="42"/>
      <c r="G541" s="43"/>
      <c r="H541" s="43"/>
      <c r="I541" s="43"/>
      <c r="J541" s="45"/>
      <c r="K541" s="43"/>
      <c r="L541" s="105">
        <v>26121.54</v>
      </c>
      <c r="M541" s="60"/>
      <c r="N541" s="115">
        <v>223339.2</v>
      </c>
      <c r="AF541" s="39"/>
      <c r="AG541" s="47"/>
      <c r="AH541" s="47"/>
      <c r="AN541" s="47" t="s">
        <v>72</v>
      </c>
    </row>
    <row r="542" spans="1:40" s="4" customFormat="1" ht="79.5" x14ac:dyDescent="0.25">
      <c r="A542" s="40" t="s">
        <v>495</v>
      </c>
      <c r="B542" s="41" t="s">
        <v>3469</v>
      </c>
      <c r="C542" s="374" t="s">
        <v>3470</v>
      </c>
      <c r="D542" s="374"/>
      <c r="E542" s="374"/>
      <c r="F542" s="42" t="s">
        <v>318</v>
      </c>
      <c r="G542" s="43">
        <v>25.26</v>
      </c>
      <c r="H542" s="44">
        <v>1</v>
      </c>
      <c r="I542" s="68">
        <v>25.26</v>
      </c>
      <c r="J542" s="67">
        <v>90.13</v>
      </c>
      <c r="K542" s="43"/>
      <c r="L542" s="105">
        <v>2276.6799999999998</v>
      </c>
      <c r="M542" s="43"/>
      <c r="N542" s="46"/>
      <c r="AF542" s="39"/>
      <c r="AG542" s="47"/>
      <c r="AH542" s="47" t="s">
        <v>3470</v>
      </c>
      <c r="AN542" s="47"/>
    </row>
    <row r="543" spans="1:40" s="4" customFormat="1" ht="15" x14ac:dyDescent="0.25">
      <c r="A543" s="65"/>
      <c r="B543" s="66"/>
      <c r="C543" s="374" t="s">
        <v>72</v>
      </c>
      <c r="D543" s="374"/>
      <c r="E543" s="374"/>
      <c r="F543" s="42"/>
      <c r="G543" s="43"/>
      <c r="H543" s="43"/>
      <c r="I543" s="43"/>
      <c r="J543" s="45"/>
      <c r="K543" s="43"/>
      <c r="L543" s="105">
        <v>2276.6799999999998</v>
      </c>
      <c r="M543" s="60"/>
      <c r="N543" s="46"/>
      <c r="AF543" s="39"/>
      <c r="AG543" s="47"/>
      <c r="AH543" s="47"/>
      <c r="AN543" s="47" t="s">
        <v>72</v>
      </c>
    </row>
    <row r="544" spans="1:40" s="4" customFormat="1" ht="23.25" x14ac:dyDescent="0.25">
      <c r="A544" s="40" t="s">
        <v>496</v>
      </c>
      <c r="B544" s="41" t="s">
        <v>3456</v>
      </c>
      <c r="C544" s="374" t="s">
        <v>3457</v>
      </c>
      <c r="D544" s="374"/>
      <c r="E544" s="374"/>
      <c r="F544" s="42" t="s">
        <v>306</v>
      </c>
      <c r="G544" s="43">
        <v>2.7917999999999998E-2</v>
      </c>
      <c r="H544" s="44">
        <v>1</v>
      </c>
      <c r="I544" s="112">
        <v>2.7917999999999998E-2</v>
      </c>
      <c r="J544" s="45"/>
      <c r="K544" s="43"/>
      <c r="L544" s="45"/>
      <c r="M544" s="43"/>
      <c r="N544" s="46"/>
      <c r="AF544" s="39"/>
      <c r="AG544" s="47"/>
      <c r="AH544" s="47" t="s">
        <v>3457</v>
      </c>
      <c r="AN544" s="47"/>
    </row>
    <row r="545" spans="1:40" s="4" customFormat="1" ht="15" x14ac:dyDescent="0.25">
      <c r="A545" s="69"/>
      <c r="B545" s="50"/>
      <c r="C545" s="372" t="s">
        <v>3471</v>
      </c>
      <c r="D545" s="372"/>
      <c r="E545" s="372"/>
      <c r="F545" s="372"/>
      <c r="G545" s="372"/>
      <c r="H545" s="372"/>
      <c r="I545" s="372"/>
      <c r="J545" s="372"/>
      <c r="K545" s="372"/>
      <c r="L545" s="372"/>
      <c r="M545" s="372"/>
      <c r="N545" s="377"/>
      <c r="AF545" s="39"/>
      <c r="AG545" s="47"/>
      <c r="AH545" s="47"/>
      <c r="AI545" s="3" t="s">
        <v>3471</v>
      </c>
      <c r="AN545" s="47"/>
    </row>
    <row r="546" spans="1:40" s="4" customFormat="1" ht="22.5" x14ac:dyDescent="0.25">
      <c r="A546" s="103"/>
      <c r="B546" s="49" t="s">
        <v>217</v>
      </c>
      <c r="C546" s="368" t="s">
        <v>218</v>
      </c>
      <c r="D546" s="368"/>
      <c r="E546" s="368"/>
      <c r="F546" s="368"/>
      <c r="G546" s="368"/>
      <c r="H546" s="368"/>
      <c r="I546" s="368"/>
      <c r="J546" s="368"/>
      <c r="K546" s="368"/>
      <c r="L546" s="368"/>
      <c r="M546" s="368"/>
      <c r="N546" s="376"/>
      <c r="AF546" s="39"/>
      <c r="AG546" s="47"/>
      <c r="AH546" s="47"/>
      <c r="AJ546" s="3" t="s">
        <v>218</v>
      </c>
      <c r="AN546" s="47"/>
    </row>
    <row r="547" spans="1:40" s="4" customFormat="1" ht="15" x14ac:dyDescent="0.25">
      <c r="A547" s="48"/>
      <c r="B547" s="49" t="s">
        <v>58</v>
      </c>
      <c r="C547" s="372" t="s">
        <v>62</v>
      </c>
      <c r="D547" s="372"/>
      <c r="E547" s="372"/>
      <c r="F547" s="51"/>
      <c r="G547" s="52"/>
      <c r="H547" s="52"/>
      <c r="I547" s="52"/>
      <c r="J547" s="53">
        <v>155.33000000000001</v>
      </c>
      <c r="K547" s="54">
        <v>1.1499999999999999</v>
      </c>
      <c r="L547" s="53">
        <v>4.99</v>
      </c>
      <c r="M547" s="54">
        <v>34.96</v>
      </c>
      <c r="N547" s="64">
        <v>174.45</v>
      </c>
      <c r="AF547" s="39"/>
      <c r="AG547" s="47"/>
      <c r="AH547" s="47"/>
      <c r="AK547" s="3" t="s">
        <v>62</v>
      </c>
      <c r="AN547" s="47"/>
    </row>
    <row r="548" spans="1:40" s="4" customFormat="1" ht="15" x14ac:dyDescent="0.25">
      <c r="A548" s="48"/>
      <c r="B548" s="49" t="s">
        <v>73</v>
      </c>
      <c r="C548" s="372" t="s">
        <v>175</v>
      </c>
      <c r="D548" s="372"/>
      <c r="E548" s="372"/>
      <c r="F548" s="51"/>
      <c r="G548" s="52"/>
      <c r="H548" s="52"/>
      <c r="I548" s="52"/>
      <c r="J548" s="53">
        <v>117.62</v>
      </c>
      <c r="K548" s="54">
        <v>1.1499999999999999</v>
      </c>
      <c r="L548" s="53">
        <v>3.78</v>
      </c>
      <c r="M548" s="52"/>
      <c r="N548" s="58"/>
      <c r="AF548" s="39"/>
      <c r="AG548" s="47"/>
      <c r="AH548" s="47"/>
      <c r="AK548" s="3" t="s">
        <v>175</v>
      </c>
      <c r="AN548" s="47"/>
    </row>
    <row r="549" spans="1:40" s="4" customFormat="1" ht="15" x14ac:dyDescent="0.25">
      <c r="A549" s="48"/>
      <c r="B549" s="49" t="s">
        <v>78</v>
      </c>
      <c r="C549" s="372" t="s">
        <v>176</v>
      </c>
      <c r="D549" s="372"/>
      <c r="E549" s="372"/>
      <c r="F549" s="51"/>
      <c r="G549" s="52"/>
      <c r="H549" s="52"/>
      <c r="I549" s="52"/>
      <c r="J549" s="53">
        <v>20.76</v>
      </c>
      <c r="K549" s="54">
        <v>1.1499999999999999</v>
      </c>
      <c r="L549" s="53">
        <v>0.67</v>
      </c>
      <c r="M549" s="54">
        <v>34.96</v>
      </c>
      <c r="N549" s="64">
        <v>23.42</v>
      </c>
      <c r="AF549" s="39"/>
      <c r="AG549" s="47"/>
      <c r="AH549" s="47"/>
      <c r="AK549" s="3" t="s">
        <v>176</v>
      </c>
      <c r="AN549" s="47"/>
    </row>
    <row r="550" spans="1:40" s="4" customFormat="1" ht="15" x14ac:dyDescent="0.25">
      <c r="A550" s="48"/>
      <c r="B550" s="49" t="s">
        <v>122</v>
      </c>
      <c r="C550" s="372" t="s">
        <v>177</v>
      </c>
      <c r="D550" s="372"/>
      <c r="E550" s="372"/>
      <c r="F550" s="51"/>
      <c r="G550" s="52"/>
      <c r="H550" s="52"/>
      <c r="I550" s="52"/>
      <c r="J550" s="107">
        <v>101596</v>
      </c>
      <c r="K550" s="52"/>
      <c r="L550" s="107">
        <v>2836.36</v>
      </c>
      <c r="M550" s="52"/>
      <c r="N550" s="58"/>
      <c r="AF550" s="39"/>
      <c r="AG550" s="47"/>
      <c r="AH550" s="47"/>
      <c r="AK550" s="3" t="s">
        <v>177</v>
      </c>
      <c r="AN550" s="47"/>
    </row>
    <row r="551" spans="1:40" s="4" customFormat="1" ht="15" x14ac:dyDescent="0.25">
      <c r="A551" s="56"/>
      <c r="B551" s="49"/>
      <c r="C551" s="372" t="s">
        <v>63</v>
      </c>
      <c r="D551" s="372"/>
      <c r="E551" s="372"/>
      <c r="F551" s="51" t="s">
        <v>64</v>
      </c>
      <c r="G551" s="104">
        <v>19.2</v>
      </c>
      <c r="H551" s="54">
        <v>1.1499999999999999</v>
      </c>
      <c r="I551" s="111">
        <v>0.61642940000000002</v>
      </c>
      <c r="J551" s="57"/>
      <c r="K551" s="52"/>
      <c r="L551" s="57"/>
      <c r="M551" s="52"/>
      <c r="N551" s="58"/>
      <c r="AF551" s="39"/>
      <c r="AG551" s="47"/>
      <c r="AH551" s="47"/>
      <c r="AL551" s="3" t="s">
        <v>63</v>
      </c>
      <c r="AN551" s="47"/>
    </row>
    <row r="552" spans="1:40" s="4" customFormat="1" ht="15" x14ac:dyDescent="0.25">
      <c r="A552" s="56"/>
      <c r="B552" s="49"/>
      <c r="C552" s="372" t="s">
        <v>178</v>
      </c>
      <c r="D552" s="372"/>
      <c r="E552" s="372"/>
      <c r="F552" s="51" t="s">
        <v>64</v>
      </c>
      <c r="G552" s="54">
        <v>1.79</v>
      </c>
      <c r="H552" s="54">
        <v>1.1499999999999999</v>
      </c>
      <c r="I552" s="111">
        <v>5.7469199999999998E-2</v>
      </c>
      <c r="J552" s="57"/>
      <c r="K552" s="52"/>
      <c r="L552" s="57"/>
      <c r="M552" s="52"/>
      <c r="N552" s="58"/>
      <c r="AF552" s="39"/>
      <c r="AG552" s="47"/>
      <c r="AH552" s="47"/>
      <c r="AL552" s="3" t="s">
        <v>178</v>
      </c>
      <c r="AN552" s="47"/>
    </row>
    <row r="553" spans="1:40" s="4" customFormat="1" ht="15" x14ac:dyDescent="0.25">
      <c r="A553" s="48"/>
      <c r="B553" s="49"/>
      <c r="C553" s="375" t="s">
        <v>65</v>
      </c>
      <c r="D553" s="375"/>
      <c r="E553" s="375"/>
      <c r="F553" s="59"/>
      <c r="G553" s="60"/>
      <c r="H553" s="60"/>
      <c r="I553" s="60"/>
      <c r="J553" s="108">
        <v>101868.95</v>
      </c>
      <c r="K553" s="60"/>
      <c r="L553" s="108">
        <v>2845.13</v>
      </c>
      <c r="M553" s="60"/>
      <c r="N553" s="62"/>
      <c r="AF553" s="39"/>
      <c r="AG553" s="47"/>
      <c r="AH553" s="47"/>
      <c r="AM553" s="3" t="s">
        <v>65</v>
      </c>
      <c r="AN553" s="47"/>
    </row>
    <row r="554" spans="1:40" s="4" customFormat="1" ht="15" x14ac:dyDescent="0.25">
      <c r="A554" s="56"/>
      <c r="B554" s="49"/>
      <c r="C554" s="372" t="s">
        <v>66</v>
      </c>
      <c r="D554" s="372"/>
      <c r="E554" s="372"/>
      <c r="F554" s="51"/>
      <c r="G554" s="52"/>
      <c r="H554" s="52"/>
      <c r="I554" s="52"/>
      <c r="J554" s="57"/>
      <c r="K554" s="52"/>
      <c r="L554" s="53">
        <v>5.66</v>
      </c>
      <c r="M554" s="52"/>
      <c r="N554" s="64">
        <v>197.87</v>
      </c>
      <c r="AF554" s="39"/>
      <c r="AG554" s="47"/>
      <c r="AH554" s="47"/>
      <c r="AL554" s="3" t="s">
        <v>66</v>
      </c>
      <c r="AN554" s="47"/>
    </row>
    <row r="555" spans="1:40" s="4" customFormat="1" ht="23.25" x14ac:dyDescent="0.25">
      <c r="A555" s="56"/>
      <c r="B555" s="49" t="s">
        <v>3447</v>
      </c>
      <c r="C555" s="372" t="s">
        <v>3448</v>
      </c>
      <c r="D555" s="372"/>
      <c r="E555" s="372"/>
      <c r="F555" s="51" t="s">
        <v>69</v>
      </c>
      <c r="G555" s="63">
        <v>110</v>
      </c>
      <c r="H555" s="52"/>
      <c r="I555" s="63">
        <v>110</v>
      </c>
      <c r="J555" s="57"/>
      <c r="K555" s="52"/>
      <c r="L555" s="53">
        <v>6.23</v>
      </c>
      <c r="M555" s="52"/>
      <c r="N555" s="64">
        <v>217.66</v>
      </c>
      <c r="AF555" s="39"/>
      <c r="AG555" s="47"/>
      <c r="AH555" s="47"/>
      <c r="AL555" s="3" t="s">
        <v>3448</v>
      </c>
      <c r="AN555" s="47"/>
    </row>
    <row r="556" spans="1:40" s="4" customFormat="1" ht="23.25" x14ac:dyDescent="0.25">
      <c r="A556" s="56"/>
      <c r="B556" s="49" t="s">
        <v>3449</v>
      </c>
      <c r="C556" s="372" t="s">
        <v>3450</v>
      </c>
      <c r="D556" s="372"/>
      <c r="E556" s="372"/>
      <c r="F556" s="51" t="s">
        <v>69</v>
      </c>
      <c r="G556" s="63">
        <v>73</v>
      </c>
      <c r="H556" s="52"/>
      <c r="I556" s="63">
        <v>73</v>
      </c>
      <c r="J556" s="57"/>
      <c r="K556" s="52"/>
      <c r="L556" s="53">
        <v>4.13</v>
      </c>
      <c r="M556" s="52"/>
      <c r="N556" s="64">
        <v>144.44999999999999</v>
      </c>
      <c r="AF556" s="39"/>
      <c r="AG556" s="47"/>
      <c r="AH556" s="47"/>
      <c r="AL556" s="3" t="s">
        <v>3450</v>
      </c>
      <c r="AN556" s="47"/>
    </row>
    <row r="557" spans="1:40" s="4" customFormat="1" ht="15" x14ac:dyDescent="0.25">
      <c r="A557" s="65"/>
      <c r="B557" s="66"/>
      <c r="C557" s="374" t="s">
        <v>72</v>
      </c>
      <c r="D557" s="374"/>
      <c r="E557" s="374"/>
      <c r="F557" s="42"/>
      <c r="G557" s="43"/>
      <c r="H557" s="43"/>
      <c r="I557" s="43"/>
      <c r="J557" s="45"/>
      <c r="K557" s="43"/>
      <c r="L557" s="105">
        <v>2855.49</v>
      </c>
      <c r="M557" s="60"/>
      <c r="N557" s="46"/>
      <c r="AF557" s="39"/>
      <c r="AG557" s="47"/>
      <c r="AH557" s="47"/>
      <c r="AN557" s="47" t="s">
        <v>72</v>
      </c>
    </row>
    <row r="558" spans="1:40" s="4" customFormat="1" ht="23.25" x14ac:dyDescent="0.25">
      <c r="A558" s="40" t="s">
        <v>498</v>
      </c>
      <c r="B558" s="41" t="s">
        <v>3451</v>
      </c>
      <c r="C558" s="374" t="s">
        <v>3452</v>
      </c>
      <c r="D558" s="374"/>
      <c r="E558" s="374"/>
      <c r="F558" s="42" t="s">
        <v>318</v>
      </c>
      <c r="G558" s="43">
        <v>-122.83920000000001</v>
      </c>
      <c r="H558" s="44">
        <v>1</v>
      </c>
      <c r="I558" s="110">
        <v>-122.83920000000001</v>
      </c>
      <c r="J558" s="67">
        <v>23.09</v>
      </c>
      <c r="K558" s="43"/>
      <c r="L558" s="105">
        <v>-2836.36</v>
      </c>
      <c r="M558" s="43"/>
      <c r="N558" s="46"/>
      <c r="AF558" s="39"/>
      <c r="AG558" s="47"/>
      <c r="AH558" s="47" t="s">
        <v>3452</v>
      </c>
      <c r="AN558" s="47"/>
    </row>
    <row r="559" spans="1:40" s="4" customFormat="1" ht="15" x14ac:dyDescent="0.25">
      <c r="A559" s="65"/>
      <c r="B559" s="66"/>
      <c r="C559" s="374" t="s">
        <v>72</v>
      </c>
      <c r="D559" s="374"/>
      <c r="E559" s="374"/>
      <c r="F559" s="42"/>
      <c r="G559" s="43"/>
      <c r="H559" s="43"/>
      <c r="I559" s="43"/>
      <c r="J559" s="45"/>
      <c r="K559" s="43"/>
      <c r="L559" s="105">
        <v>-2836.36</v>
      </c>
      <c r="M559" s="60"/>
      <c r="N559" s="46"/>
      <c r="AF559" s="39"/>
      <c r="AG559" s="47"/>
      <c r="AH559" s="47"/>
      <c r="AN559" s="47" t="s">
        <v>72</v>
      </c>
    </row>
    <row r="560" spans="1:40" s="4" customFormat="1" ht="23.25" x14ac:dyDescent="0.25">
      <c r="A560" s="40" t="s">
        <v>500</v>
      </c>
      <c r="B560" s="41" t="s">
        <v>3472</v>
      </c>
      <c r="C560" s="374" t="s">
        <v>3473</v>
      </c>
      <c r="D560" s="374"/>
      <c r="E560" s="374"/>
      <c r="F560" s="42" t="s">
        <v>231</v>
      </c>
      <c r="G560" s="43">
        <v>22</v>
      </c>
      <c r="H560" s="44">
        <v>1</v>
      </c>
      <c r="I560" s="44">
        <v>22</v>
      </c>
      <c r="J560" s="105">
        <v>4833.95</v>
      </c>
      <c r="K560" s="43"/>
      <c r="L560" s="105">
        <v>12438.23</v>
      </c>
      <c r="M560" s="68">
        <v>8.5500000000000007</v>
      </c>
      <c r="N560" s="115">
        <v>106346.9</v>
      </c>
      <c r="AF560" s="39"/>
      <c r="AG560" s="47"/>
      <c r="AH560" s="47" t="s">
        <v>3473</v>
      </c>
      <c r="AN560" s="47"/>
    </row>
    <row r="561" spans="1:40" s="4" customFormat="1" ht="15" x14ac:dyDescent="0.25">
      <c r="A561" s="65"/>
      <c r="B561" s="66"/>
      <c r="C561" s="374" t="s">
        <v>72</v>
      </c>
      <c r="D561" s="374"/>
      <c r="E561" s="374"/>
      <c r="F561" s="42"/>
      <c r="G561" s="43"/>
      <c r="H561" s="43"/>
      <c r="I561" s="43"/>
      <c r="J561" s="45"/>
      <c r="K561" s="43"/>
      <c r="L561" s="105">
        <v>12438.23</v>
      </c>
      <c r="M561" s="60"/>
      <c r="N561" s="115">
        <v>106346.9</v>
      </c>
      <c r="AF561" s="39"/>
      <c r="AG561" s="47"/>
      <c r="AH561" s="47"/>
      <c r="AN561" s="47" t="s">
        <v>72</v>
      </c>
    </row>
    <row r="562" spans="1:40" s="4" customFormat="1" ht="23.25" x14ac:dyDescent="0.25">
      <c r="A562" s="40" t="s">
        <v>502</v>
      </c>
      <c r="B562" s="41" t="s">
        <v>3436</v>
      </c>
      <c r="C562" s="374" t="s">
        <v>3437</v>
      </c>
      <c r="D562" s="374"/>
      <c r="E562" s="374"/>
      <c r="F562" s="42" t="s">
        <v>306</v>
      </c>
      <c r="G562" s="43">
        <v>0.112746</v>
      </c>
      <c r="H562" s="44">
        <v>1</v>
      </c>
      <c r="I562" s="112">
        <v>0.112746</v>
      </c>
      <c r="J562" s="45"/>
      <c r="K562" s="43"/>
      <c r="L562" s="45"/>
      <c r="M562" s="43"/>
      <c r="N562" s="46"/>
      <c r="AF562" s="39"/>
      <c r="AG562" s="47"/>
      <c r="AH562" s="47" t="s">
        <v>3437</v>
      </c>
      <c r="AN562" s="47"/>
    </row>
    <row r="563" spans="1:40" s="4" customFormat="1" ht="15" x14ac:dyDescent="0.25">
      <c r="A563" s="69"/>
      <c r="B563" s="50"/>
      <c r="C563" s="372" t="s">
        <v>3474</v>
      </c>
      <c r="D563" s="372"/>
      <c r="E563" s="372"/>
      <c r="F563" s="372"/>
      <c r="G563" s="372"/>
      <c r="H563" s="372"/>
      <c r="I563" s="372"/>
      <c r="J563" s="372"/>
      <c r="K563" s="372"/>
      <c r="L563" s="372"/>
      <c r="M563" s="372"/>
      <c r="N563" s="377"/>
      <c r="AF563" s="39"/>
      <c r="AG563" s="47"/>
      <c r="AH563" s="47"/>
      <c r="AI563" s="3" t="s">
        <v>3474</v>
      </c>
      <c r="AN563" s="47"/>
    </row>
    <row r="564" spans="1:40" s="4" customFormat="1" ht="22.5" x14ac:dyDescent="0.25">
      <c r="A564" s="103"/>
      <c r="B564" s="49" t="s">
        <v>217</v>
      </c>
      <c r="C564" s="368" t="s">
        <v>218</v>
      </c>
      <c r="D564" s="368"/>
      <c r="E564" s="368"/>
      <c r="F564" s="368"/>
      <c r="G564" s="368"/>
      <c r="H564" s="368"/>
      <c r="I564" s="368"/>
      <c r="J564" s="368"/>
      <c r="K564" s="368"/>
      <c r="L564" s="368"/>
      <c r="M564" s="368"/>
      <c r="N564" s="376"/>
      <c r="AF564" s="39"/>
      <c r="AG564" s="47"/>
      <c r="AH564" s="47"/>
      <c r="AJ564" s="3" t="s">
        <v>218</v>
      </c>
      <c r="AN564" s="47"/>
    </row>
    <row r="565" spans="1:40" s="4" customFormat="1" ht="15" x14ac:dyDescent="0.25">
      <c r="A565" s="48"/>
      <c r="B565" s="49" t="s">
        <v>58</v>
      </c>
      <c r="C565" s="372" t="s">
        <v>62</v>
      </c>
      <c r="D565" s="372"/>
      <c r="E565" s="372"/>
      <c r="F565" s="51"/>
      <c r="G565" s="52"/>
      <c r="H565" s="52"/>
      <c r="I565" s="52"/>
      <c r="J565" s="53">
        <v>601.41</v>
      </c>
      <c r="K565" s="54">
        <v>1.1499999999999999</v>
      </c>
      <c r="L565" s="53">
        <v>77.98</v>
      </c>
      <c r="M565" s="54">
        <v>34.96</v>
      </c>
      <c r="N565" s="55">
        <v>2726.18</v>
      </c>
      <c r="AF565" s="39"/>
      <c r="AG565" s="47"/>
      <c r="AH565" s="47"/>
      <c r="AK565" s="3" t="s">
        <v>62</v>
      </c>
      <c r="AN565" s="47"/>
    </row>
    <row r="566" spans="1:40" s="4" customFormat="1" ht="15" x14ac:dyDescent="0.25">
      <c r="A566" s="48"/>
      <c r="B566" s="49" t="s">
        <v>73</v>
      </c>
      <c r="C566" s="372" t="s">
        <v>175</v>
      </c>
      <c r="D566" s="372"/>
      <c r="E566" s="372"/>
      <c r="F566" s="51"/>
      <c r="G566" s="52"/>
      <c r="H566" s="52"/>
      <c r="I566" s="52"/>
      <c r="J566" s="53">
        <v>867.81</v>
      </c>
      <c r="K566" s="54">
        <v>1.1499999999999999</v>
      </c>
      <c r="L566" s="53">
        <v>112.52</v>
      </c>
      <c r="M566" s="52"/>
      <c r="N566" s="58"/>
      <c r="AF566" s="39"/>
      <c r="AG566" s="47"/>
      <c r="AH566" s="47"/>
      <c r="AK566" s="3" t="s">
        <v>175</v>
      </c>
      <c r="AN566" s="47"/>
    </row>
    <row r="567" spans="1:40" s="4" customFormat="1" ht="15" x14ac:dyDescent="0.25">
      <c r="A567" s="48"/>
      <c r="B567" s="49" t="s">
        <v>78</v>
      </c>
      <c r="C567" s="372" t="s">
        <v>176</v>
      </c>
      <c r="D567" s="372"/>
      <c r="E567" s="372"/>
      <c r="F567" s="51"/>
      <c r="G567" s="52"/>
      <c r="H567" s="52"/>
      <c r="I567" s="52"/>
      <c r="J567" s="53">
        <v>101.52</v>
      </c>
      <c r="K567" s="54">
        <v>1.1499999999999999</v>
      </c>
      <c r="L567" s="53">
        <v>13.16</v>
      </c>
      <c r="M567" s="54">
        <v>34.96</v>
      </c>
      <c r="N567" s="64">
        <v>460.07</v>
      </c>
      <c r="AF567" s="39"/>
      <c r="AG567" s="47"/>
      <c r="AH567" s="47"/>
      <c r="AK567" s="3" t="s">
        <v>176</v>
      </c>
      <c r="AN567" s="47"/>
    </row>
    <row r="568" spans="1:40" s="4" customFormat="1" ht="15" x14ac:dyDescent="0.25">
      <c r="A568" s="48"/>
      <c r="B568" s="49" t="s">
        <v>122</v>
      </c>
      <c r="C568" s="372" t="s">
        <v>177</v>
      </c>
      <c r="D568" s="372"/>
      <c r="E568" s="372"/>
      <c r="F568" s="51"/>
      <c r="G568" s="52"/>
      <c r="H568" s="52"/>
      <c r="I568" s="52"/>
      <c r="J568" s="107">
        <v>1466.09</v>
      </c>
      <c r="K568" s="52"/>
      <c r="L568" s="53">
        <v>165.3</v>
      </c>
      <c r="M568" s="52"/>
      <c r="N568" s="58"/>
      <c r="AF568" s="39"/>
      <c r="AG568" s="47"/>
      <c r="AH568" s="47"/>
      <c r="AK568" s="3" t="s">
        <v>177</v>
      </c>
      <c r="AN568" s="47"/>
    </row>
    <row r="569" spans="1:40" s="4" customFormat="1" ht="15" x14ac:dyDescent="0.25">
      <c r="A569" s="56"/>
      <c r="B569" s="49"/>
      <c r="C569" s="372" t="s">
        <v>63</v>
      </c>
      <c r="D569" s="372"/>
      <c r="E569" s="372"/>
      <c r="F569" s="51" t="s">
        <v>64</v>
      </c>
      <c r="G569" s="54">
        <v>74.34</v>
      </c>
      <c r="H569" s="54">
        <v>1.1499999999999999</v>
      </c>
      <c r="I569" s="111">
        <v>9.6387683000000006</v>
      </c>
      <c r="J569" s="57"/>
      <c r="K569" s="52"/>
      <c r="L569" s="57"/>
      <c r="M569" s="52"/>
      <c r="N569" s="58"/>
      <c r="AF569" s="39"/>
      <c r="AG569" s="47"/>
      <c r="AH569" s="47"/>
      <c r="AL569" s="3" t="s">
        <v>63</v>
      </c>
      <c r="AN569" s="47"/>
    </row>
    <row r="570" spans="1:40" s="4" customFormat="1" ht="15" x14ac:dyDescent="0.25">
      <c r="A570" s="56"/>
      <c r="B570" s="49"/>
      <c r="C570" s="372" t="s">
        <v>178</v>
      </c>
      <c r="D570" s="372"/>
      <c r="E570" s="372"/>
      <c r="F570" s="51" t="s">
        <v>64</v>
      </c>
      <c r="G570" s="54">
        <v>7.52</v>
      </c>
      <c r="H570" s="54">
        <v>1.1499999999999999</v>
      </c>
      <c r="I570" s="111">
        <v>0.97502739999999999</v>
      </c>
      <c r="J570" s="57"/>
      <c r="K570" s="52"/>
      <c r="L570" s="57"/>
      <c r="M570" s="52"/>
      <c r="N570" s="58"/>
      <c r="AF570" s="39"/>
      <c r="AG570" s="47"/>
      <c r="AH570" s="47"/>
      <c r="AL570" s="3" t="s">
        <v>178</v>
      </c>
      <c r="AN570" s="47"/>
    </row>
    <row r="571" spans="1:40" s="4" customFormat="1" ht="15" x14ac:dyDescent="0.25">
      <c r="A571" s="48"/>
      <c r="B571" s="49"/>
      <c r="C571" s="375" t="s">
        <v>65</v>
      </c>
      <c r="D571" s="375"/>
      <c r="E571" s="375"/>
      <c r="F571" s="59"/>
      <c r="G571" s="60"/>
      <c r="H571" s="60"/>
      <c r="I571" s="60"/>
      <c r="J571" s="108">
        <v>2935.31</v>
      </c>
      <c r="K571" s="60"/>
      <c r="L571" s="61">
        <v>355.8</v>
      </c>
      <c r="M571" s="60"/>
      <c r="N571" s="62"/>
      <c r="AF571" s="39"/>
      <c r="AG571" s="47"/>
      <c r="AH571" s="47"/>
      <c r="AM571" s="3" t="s">
        <v>65</v>
      </c>
      <c r="AN571" s="47"/>
    </row>
    <row r="572" spans="1:40" s="4" customFormat="1" ht="15" x14ac:dyDescent="0.25">
      <c r="A572" s="56"/>
      <c r="B572" s="49"/>
      <c r="C572" s="372" t="s">
        <v>66</v>
      </c>
      <c r="D572" s="372"/>
      <c r="E572" s="372"/>
      <c r="F572" s="51"/>
      <c r="G572" s="52"/>
      <c r="H572" s="52"/>
      <c r="I572" s="52"/>
      <c r="J572" s="57"/>
      <c r="K572" s="52"/>
      <c r="L572" s="53">
        <v>91.14</v>
      </c>
      <c r="M572" s="52"/>
      <c r="N572" s="55">
        <v>3186.25</v>
      </c>
      <c r="AF572" s="39"/>
      <c r="AG572" s="47"/>
      <c r="AH572" s="47"/>
      <c r="AL572" s="3" t="s">
        <v>66</v>
      </c>
      <c r="AN572" s="47"/>
    </row>
    <row r="573" spans="1:40" s="4" customFormat="1" ht="15" x14ac:dyDescent="0.25">
      <c r="A573" s="56"/>
      <c r="B573" s="49" t="s">
        <v>3328</v>
      </c>
      <c r="C573" s="372" t="s">
        <v>3329</v>
      </c>
      <c r="D573" s="372"/>
      <c r="E573" s="372"/>
      <c r="F573" s="51" t="s">
        <v>69</v>
      </c>
      <c r="G573" s="63">
        <v>106</v>
      </c>
      <c r="H573" s="52"/>
      <c r="I573" s="63">
        <v>106</v>
      </c>
      <c r="J573" s="57"/>
      <c r="K573" s="52"/>
      <c r="L573" s="53">
        <v>96.61</v>
      </c>
      <c r="M573" s="52"/>
      <c r="N573" s="55">
        <v>3377.43</v>
      </c>
      <c r="AF573" s="39"/>
      <c r="AG573" s="47"/>
      <c r="AH573" s="47"/>
      <c r="AL573" s="3" t="s">
        <v>3329</v>
      </c>
      <c r="AN573" s="47"/>
    </row>
    <row r="574" spans="1:40" s="4" customFormat="1" ht="15" x14ac:dyDescent="0.25">
      <c r="A574" s="56"/>
      <c r="B574" s="49" t="s">
        <v>3330</v>
      </c>
      <c r="C574" s="372" t="s">
        <v>3331</v>
      </c>
      <c r="D574" s="372"/>
      <c r="E574" s="372"/>
      <c r="F574" s="51" t="s">
        <v>69</v>
      </c>
      <c r="G574" s="63">
        <v>56</v>
      </c>
      <c r="H574" s="52"/>
      <c r="I574" s="63">
        <v>56</v>
      </c>
      <c r="J574" s="57"/>
      <c r="K574" s="52"/>
      <c r="L574" s="53">
        <v>51.04</v>
      </c>
      <c r="M574" s="52"/>
      <c r="N574" s="55">
        <v>1784.3</v>
      </c>
      <c r="AF574" s="39"/>
      <c r="AG574" s="47"/>
      <c r="AH574" s="47"/>
      <c r="AL574" s="3" t="s">
        <v>3331</v>
      </c>
      <c r="AN574" s="47"/>
    </row>
    <row r="575" spans="1:40" s="4" customFormat="1" ht="15" x14ac:dyDescent="0.25">
      <c r="A575" s="65"/>
      <c r="B575" s="66"/>
      <c r="C575" s="374" t="s">
        <v>72</v>
      </c>
      <c r="D575" s="374"/>
      <c r="E575" s="374"/>
      <c r="F575" s="42"/>
      <c r="G575" s="43"/>
      <c r="H575" s="43"/>
      <c r="I575" s="43"/>
      <c r="J575" s="45"/>
      <c r="K575" s="43"/>
      <c r="L575" s="67">
        <v>503.45</v>
      </c>
      <c r="M575" s="60"/>
      <c r="N575" s="46"/>
      <c r="AF575" s="39"/>
      <c r="AG575" s="47"/>
      <c r="AH575" s="47"/>
      <c r="AN575" s="47" t="s">
        <v>72</v>
      </c>
    </row>
    <row r="576" spans="1:40" s="4" customFormat="1" ht="23.25" x14ac:dyDescent="0.25">
      <c r="A576" s="40" t="s">
        <v>504</v>
      </c>
      <c r="B576" s="41" t="s">
        <v>186</v>
      </c>
      <c r="C576" s="374" t="s">
        <v>3475</v>
      </c>
      <c r="D576" s="374"/>
      <c r="E576" s="374"/>
      <c r="F576" s="42" t="s">
        <v>185</v>
      </c>
      <c r="G576" s="43">
        <v>1.2638826999999999</v>
      </c>
      <c r="H576" s="44">
        <v>1</v>
      </c>
      <c r="I576" s="119">
        <v>1.2638826999999999</v>
      </c>
      <c r="J576" s="105">
        <v>2041.3</v>
      </c>
      <c r="K576" s="43"/>
      <c r="L576" s="105">
        <v>2579.96</v>
      </c>
      <c r="M576" s="43"/>
      <c r="N576" s="46"/>
      <c r="AF576" s="39"/>
      <c r="AG576" s="47"/>
      <c r="AH576" s="47" t="s">
        <v>3475</v>
      </c>
      <c r="AN576" s="47"/>
    </row>
    <row r="577" spans="1:40" s="4" customFormat="1" ht="15" x14ac:dyDescent="0.25">
      <c r="A577" s="65"/>
      <c r="B577" s="66"/>
      <c r="C577" s="374" t="s">
        <v>72</v>
      </c>
      <c r="D577" s="374"/>
      <c r="E577" s="374"/>
      <c r="F577" s="42"/>
      <c r="G577" s="43"/>
      <c r="H577" s="43"/>
      <c r="I577" s="43"/>
      <c r="J577" s="45"/>
      <c r="K577" s="43"/>
      <c r="L577" s="105">
        <v>2579.96</v>
      </c>
      <c r="M577" s="60"/>
      <c r="N577" s="46"/>
      <c r="AF577" s="39"/>
      <c r="AG577" s="47"/>
      <c r="AH577" s="47"/>
      <c r="AN577" s="47" t="s">
        <v>72</v>
      </c>
    </row>
    <row r="578" spans="1:40" s="4" customFormat="1" ht="23.25" x14ac:dyDescent="0.25">
      <c r="A578" s="40" t="s">
        <v>506</v>
      </c>
      <c r="B578" s="41" t="s">
        <v>3476</v>
      </c>
      <c r="C578" s="374" t="s">
        <v>3477</v>
      </c>
      <c r="D578" s="374"/>
      <c r="E578" s="374"/>
      <c r="F578" s="42" t="s">
        <v>674</v>
      </c>
      <c r="G578" s="43">
        <v>0.02</v>
      </c>
      <c r="H578" s="44">
        <v>1</v>
      </c>
      <c r="I578" s="68">
        <v>0.02</v>
      </c>
      <c r="J578" s="45"/>
      <c r="K578" s="43"/>
      <c r="L578" s="45"/>
      <c r="M578" s="43"/>
      <c r="N578" s="46"/>
      <c r="AF578" s="39"/>
      <c r="AG578" s="47"/>
      <c r="AH578" s="47" t="s">
        <v>3477</v>
      </c>
      <c r="AN578" s="47"/>
    </row>
    <row r="579" spans="1:40" s="4" customFormat="1" ht="15" x14ac:dyDescent="0.25">
      <c r="A579" s="69"/>
      <c r="B579" s="50"/>
      <c r="C579" s="372" t="s">
        <v>708</v>
      </c>
      <c r="D579" s="372"/>
      <c r="E579" s="372"/>
      <c r="F579" s="372"/>
      <c r="G579" s="372"/>
      <c r="H579" s="372"/>
      <c r="I579" s="372"/>
      <c r="J579" s="372"/>
      <c r="K579" s="372"/>
      <c r="L579" s="372"/>
      <c r="M579" s="372"/>
      <c r="N579" s="377"/>
      <c r="AF579" s="39"/>
      <c r="AG579" s="47"/>
      <c r="AH579" s="47"/>
      <c r="AI579" s="3" t="s">
        <v>708</v>
      </c>
      <c r="AN579" s="47"/>
    </row>
    <row r="580" spans="1:40" s="4" customFormat="1" ht="22.5" x14ac:dyDescent="0.25">
      <c r="A580" s="103"/>
      <c r="B580" s="49" t="s">
        <v>217</v>
      </c>
      <c r="C580" s="368" t="s">
        <v>218</v>
      </c>
      <c r="D580" s="368"/>
      <c r="E580" s="368"/>
      <c r="F580" s="368"/>
      <c r="G580" s="368"/>
      <c r="H580" s="368"/>
      <c r="I580" s="368"/>
      <c r="J580" s="368"/>
      <c r="K580" s="368"/>
      <c r="L580" s="368"/>
      <c r="M580" s="368"/>
      <c r="N580" s="376"/>
      <c r="AF580" s="39"/>
      <c r="AG580" s="47"/>
      <c r="AH580" s="47"/>
      <c r="AJ580" s="3" t="s">
        <v>218</v>
      </c>
      <c r="AN580" s="47"/>
    </row>
    <row r="581" spans="1:40" s="4" customFormat="1" ht="15" x14ac:dyDescent="0.25">
      <c r="A581" s="48"/>
      <c r="B581" s="49" t="s">
        <v>58</v>
      </c>
      <c r="C581" s="372" t="s">
        <v>62</v>
      </c>
      <c r="D581" s="372"/>
      <c r="E581" s="372"/>
      <c r="F581" s="51"/>
      <c r="G581" s="52"/>
      <c r="H581" s="52"/>
      <c r="I581" s="52"/>
      <c r="J581" s="107">
        <v>1417.26</v>
      </c>
      <c r="K581" s="54">
        <v>1.1499999999999999</v>
      </c>
      <c r="L581" s="53">
        <v>32.6</v>
      </c>
      <c r="M581" s="54">
        <v>34.96</v>
      </c>
      <c r="N581" s="55">
        <v>1139.7</v>
      </c>
      <c r="AF581" s="39"/>
      <c r="AG581" s="47"/>
      <c r="AH581" s="47"/>
      <c r="AK581" s="3" t="s">
        <v>62</v>
      </c>
      <c r="AN581" s="47"/>
    </row>
    <row r="582" spans="1:40" s="4" customFormat="1" ht="15" x14ac:dyDescent="0.25">
      <c r="A582" s="48"/>
      <c r="B582" s="49" t="s">
        <v>73</v>
      </c>
      <c r="C582" s="372" t="s">
        <v>175</v>
      </c>
      <c r="D582" s="372"/>
      <c r="E582" s="372"/>
      <c r="F582" s="51"/>
      <c r="G582" s="52"/>
      <c r="H582" s="52"/>
      <c r="I582" s="52"/>
      <c r="J582" s="53">
        <v>312.39999999999998</v>
      </c>
      <c r="K582" s="54">
        <v>1.1499999999999999</v>
      </c>
      <c r="L582" s="53">
        <v>7.19</v>
      </c>
      <c r="M582" s="52"/>
      <c r="N582" s="58"/>
      <c r="AF582" s="39"/>
      <c r="AG582" s="47"/>
      <c r="AH582" s="47"/>
      <c r="AK582" s="3" t="s">
        <v>175</v>
      </c>
      <c r="AN582" s="47"/>
    </row>
    <row r="583" spans="1:40" s="4" customFormat="1" ht="15" x14ac:dyDescent="0.25">
      <c r="A583" s="48"/>
      <c r="B583" s="49" t="s">
        <v>78</v>
      </c>
      <c r="C583" s="372" t="s">
        <v>176</v>
      </c>
      <c r="D583" s="372"/>
      <c r="E583" s="372"/>
      <c r="F583" s="51"/>
      <c r="G583" s="52"/>
      <c r="H583" s="52"/>
      <c r="I583" s="52"/>
      <c r="J583" s="53">
        <v>27</v>
      </c>
      <c r="K583" s="54">
        <v>1.1499999999999999</v>
      </c>
      <c r="L583" s="53">
        <v>0.62</v>
      </c>
      <c r="M583" s="54">
        <v>34.96</v>
      </c>
      <c r="N583" s="64">
        <v>21.68</v>
      </c>
      <c r="AF583" s="39"/>
      <c r="AG583" s="47"/>
      <c r="AH583" s="47"/>
      <c r="AK583" s="3" t="s">
        <v>176</v>
      </c>
      <c r="AN583" s="47"/>
    </row>
    <row r="584" spans="1:40" s="4" customFormat="1" ht="15" x14ac:dyDescent="0.25">
      <c r="A584" s="48"/>
      <c r="B584" s="49" t="s">
        <v>122</v>
      </c>
      <c r="C584" s="372" t="s">
        <v>177</v>
      </c>
      <c r="D584" s="372"/>
      <c r="E584" s="372"/>
      <c r="F584" s="51"/>
      <c r="G584" s="52"/>
      <c r="H584" s="52"/>
      <c r="I584" s="52"/>
      <c r="J584" s="53">
        <v>39</v>
      </c>
      <c r="K584" s="52"/>
      <c r="L584" s="53">
        <v>0.78</v>
      </c>
      <c r="M584" s="52"/>
      <c r="N584" s="58"/>
      <c r="AF584" s="39"/>
      <c r="AG584" s="47"/>
      <c r="AH584" s="47"/>
      <c r="AK584" s="3" t="s">
        <v>177</v>
      </c>
      <c r="AN584" s="47"/>
    </row>
    <row r="585" spans="1:40" s="4" customFormat="1" ht="15" x14ac:dyDescent="0.25">
      <c r="A585" s="56"/>
      <c r="B585" s="49"/>
      <c r="C585" s="372" t="s">
        <v>63</v>
      </c>
      <c r="D585" s="372"/>
      <c r="E585" s="372"/>
      <c r="F585" s="51" t="s">
        <v>64</v>
      </c>
      <c r="G585" s="63">
        <v>158</v>
      </c>
      <c r="H585" s="54">
        <v>1.1499999999999999</v>
      </c>
      <c r="I585" s="109">
        <v>3.6339999999999999</v>
      </c>
      <c r="J585" s="57"/>
      <c r="K585" s="52"/>
      <c r="L585" s="57"/>
      <c r="M585" s="52"/>
      <c r="N585" s="58"/>
      <c r="AF585" s="39"/>
      <c r="AG585" s="47"/>
      <c r="AH585" s="47"/>
      <c r="AL585" s="3" t="s">
        <v>63</v>
      </c>
      <c r="AN585" s="47"/>
    </row>
    <row r="586" spans="1:40" s="4" customFormat="1" ht="15" x14ac:dyDescent="0.25">
      <c r="A586" s="56"/>
      <c r="B586" s="49"/>
      <c r="C586" s="372" t="s">
        <v>178</v>
      </c>
      <c r="D586" s="372"/>
      <c r="E586" s="372"/>
      <c r="F586" s="51" t="s">
        <v>64</v>
      </c>
      <c r="G586" s="63">
        <v>2</v>
      </c>
      <c r="H586" s="54">
        <v>1.1499999999999999</v>
      </c>
      <c r="I586" s="109">
        <v>4.5999999999999999E-2</v>
      </c>
      <c r="J586" s="57"/>
      <c r="K586" s="52"/>
      <c r="L586" s="57"/>
      <c r="M586" s="52"/>
      <c r="N586" s="58"/>
      <c r="AF586" s="39"/>
      <c r="AG586" s="47"/>
      <c r="AH586" s="47"/>
      <c r="AL586" s="3" t="s">
        <v>178</v>
      </c>
      <c r="AN586" s="47"/>
    </row>
    <row r="587" spans="1:40" s="4" customFormat="1" ht="15" x14ac:dyDescent="0.25">
      <c r="A587" s="48"/>
      <c r="B587" s="49"/>
      <c r="C587" s="375" t="s">
        <v>65</v>
      </c>
      <c r="D587" s="375"/>
      <c r="E587" s="375"/>
      <c r="F587" s="59"/>
      <c r="G587" s="60"/>
      <c r="H587" s="60"/>
      <c r="I587" s="60"/>
      <c r="J587" s="108">
        <v>1768.66</v>
      </c>
      <c r="K587" s="60"/>
      <c r="L587" s="61">
        <v>40.57</v>
      </c>
      <c r="M587" s="60"/>
      <c r="N587" s="62"/>
      <c r="AF587" s="39"/>
      <c r="AG587" s="47"/>
      <c r="AH587" s="47"/>
      <c r="AM587" s="3" t="s">
        <v>65</v>
      </c>
      <c r="AN587" s="47"/>
    </row>
    <row r="588" spans="1:40" s="4" customFormat="1" ht="15" x14ac:dyDescent="0.25">
      <c r="A588" s="56"/>
      <c r="B588" s="49"/>
      <c r="C588" s="372" t="s">
        <v>66</v>
      </c>
      <c r="D588" s="372"/>
      <c r="E588" s="372"/>
      <c r="F588" s="51"/>
      <c r="G588" s="52"/>
      <c r="H588" s="52"/>
      <c r="I588" s="52"/>
      <c r="J588" s="57"/>
      <c r="K588" s="52"/>
      <c r="L588" s="53">
        <v>33.22</v>
      </c>
      <c r="M588" s="52"/>
      <c r="N588" s="55">
        <v>1161.3800000000001</v>
      </c>
      <c r="AF588" s="39"/>
      <c r="AG588" s="47"/>
      <c r="AH588" s="47"/>
      <c r="AL588" s="3" t="s">
        <v>66</v>
      </c>
      <c r="AN588" s="47"/>
    </row>
    <row r="589" spans="1:40" s="4" customFormat="1" ht="15" x14ac:dyDescent="0.25">
      <c r="A589" s="56"/>
      <c r="B589" s="49" t="s">
        <v>3238</v>
      </c>
      <c r="C589" s="372" t="s">
        <v>3239</v>
      </c>
      <c r="D589" s="372"/>
      <c r="E589" s="372"/>
      <c r="F589" s="51" t="s">
        <v>69</v>
      </c>
      <c r="G589" s="63">
        <v>109</v>
      </c>
      <c r="H589" s="52"/>
      <c r="I589" s="63">
        <v>109</v>
      </c>
      <c r="J589" s="57"/>
      <c r="K589" s="52"/>
      <c r="L589" s="53">
        <v>36.21</v>
      </c>
      <c r="M589" s="52"/>
      <c r="N589" s="55">
        <v>1265.9000000000001</v>
      </c>
      <c r="AF589" s="39"/>
      <c r="AG589" s="47"/>
      <c r="AH589" s="47"/>
      <c r="AL589" s="3" t="s">
        <v>3239</v>
      </c>
      <c r="AN589" s="47"/>
    </row>
    <row r="590" spans="1:40" s="4" customFormat="1" ht="15" x14ac:dyDescent="0.25">
      <c r="A590" s="56"/>
      <c r="B590" s="49" t="s">
        <v>3240</v>
      </c>
      <c r="C590" s="372" t="s">
        <v>3241</v>
      </c>
      <c r="D590" s="372"/>
      <c r="E590" s="372"/>
      <c r="F590" s="51" t="s">
        <v>69</v>
      </c>
      <c r="G590" s="63">
        <v>65</v>
      </c>
      <c r="H590" s="52"/>
      <c r="I590" s="63">
        <v>65</v>
      </c>
      <c r="J590" s="57"/>
      <c r="K590" s="52"/>
      <c r="L590" s="53">
        <v>21.59</v>
      </c>
      <c r="M590" s="52"/>
      <c r="N590" s="64">
        <v>754.9</v>
      </c>
      <c r="AF590" s="39"/>
      <c r="AG590" s="47"/>
      <c r="AH590" s="47"/>
      <c r="AL590" s="3" t="s">
        <v>3241</v>
      </c>
      <c r="AN590" s="47"/>
    </row>
    <row r="591" spans="1:40" s="4" customFormat="1" ht="15" x14ac:dyDescent="0.25">
      <c r="A591" s="65"/>
      <c r="B591" s="66"/>
      <c r="C591" s="374" t="s">
        <v>72</v>
      </c>
      <c r="D591" s="374"/>
      <c r="E591" s="374"/>
      <c r="F591" s="42"/>
      <c r="G591" s="43"/>
      <c r="H591" s="43"/>
      <c r="I591" s="43"/>
      <c r="J591" s="45"/>
      <c r="K591" s="43"/>
      <c r="L591" s="67">
        <v>98.37</v>
      </c>
      <c r="M591" s="60"/>
      <c r="N591" s="46"/>
      <c r="AF591" s="39"/>
      <c r="AG591" s="47"/>
      <c r="AH591" s="47"/>
      <c r="AN591" s="47" t="s">
        <v>72</v>
      </c>
    </row>
    <row r="592" spans="1:40" s="4" customFormat="1" ht="22.5" x14ac:dyDescent="0.25">
      <c r="A592" s="40" t="s">
        <v>508</v>
      </c>
      <c r="B592" s="41" t="s">
        <v>3478</v>
      </c>
      <c r="C592" s="374" t="s">
        <v>3479</v>
      </c>
      <c r="D592" s="374"/>
      <c r="E592" s="374"/>
      <c r="F592" s="42" t="s">
        <v>61</v>
      </c>
      <c r="G592" s="43">
        <v>2</v>
      </c>
      <c r="H592" s="44">
        <v>1</v>
      </c>
      <c r="I592" s="44">
        <v>2</v>
      </c>
      <c r="J592" s="105">
        <v>8083.5</v>
      </c>
      <c r="K592" s="43"/>
      <c r="L592" s="105">
        <v>1890.88</v>
      </c>
      <c r="M592" s="68">
        <v>8.5500000000000007</v>
      </c>
      <c r="N592" s="115">
        <v>16167</v>
      </c>
      <c r="AF592" s="39"/>
      <c r="AG592" s="47"/>
      <c r="AH592" s="47" t="s">
        <v>3479</v>
      </c>
      <c r="AN592" s="47"/>
    </row>
    <row r="593" spans="1:40" s="4" customFormat="1" ht="15" x14ac:dyDescent="0.25">
      <c r="A593" s="65"/>
      <c r="B593" s="66"/>
      <c r="C593" s="374" t="s">
        <v>72</v>
      </c>
      <c r="D593" s="374"/>
      <c r="E593" s="374"/>
      <c r="F593" s="42"/>
      <c r="G593" s="43"/>
      <c r="H593" s="43"/>
      <c r="I593" s="43"/>
      <c r="J593" s="45"/>
      <c r="K593" s="43"/>
      <c r="L593" s="105">
        <v>1890.88</v>
      </c>
      <c r="M593" s="60"/>
      <c r="N593" s="115">
        <v>16167</v>
      </c>
      <c r="AF593" s="39"/>
      <c r="AG593" s="47"/>
      <c r="AH593" s="47"/>
      <c r="AN593" s="47" t="s">
        <v>72</v>
      </c>
    </row>
    <row r="594" spans="1:40" s="4" customFormat="1" ht="23.25" x14ac:dyDescent="0.25">
      <c r="A594" s="40" t="s">
        <v>510</v>
      </c>
      <c r="B594" s="41" t="s">
        <v>277</v>
      </c>
      <c r="C594" s="374" t="s">
        <v>2916</v>
      </c>
      <c r="D594" s="374"/>
      <c r="E594" s="374"/>
      <c r="F594" s="42" t="s">
        <v>215</v>
      </c>
      <c r="G594" s="43">
        <v>0.09</v>
      </c>
      <c r="H594" s="44">
        <v>1</v>
      </c>
      <c r="I594" s="68">
        <v>0.09</v>
      </c>
      <c r="J594" s="45"/>
      <c r="K594" s="43"/>
      <c r="L594" s="45"/>
      <c r="M594" s="43"/>
      <c r="N594" s="46"/>
      <c r="AF594" s="39"/>
      <c r="AG594" s="47"/>
      <c r="AH594" s="47" t="s">
        <v>2916</v>
      </c>
      <c r="AN594" s="47"/>
    </row>
    <row r="595" spans="1:40" s="4" customFormat="1" ht="15" x14ac:dyDescent="0.25">
      <c r="A595" s="69"/>
      <c r="B595" s="50"/>
      <c r="C595" s="372" t="s">
        <v>696</v>
      </c>
      <c r="D595" s="372"/>
      <c r="E595" s="372"/>
      <c r="F595" s="372"/>
      <c r="G595" s="372"/>
      <c r="H595" s="372"/>
      <c r="I595" s="372"/>
      <c r="J595" s="372"/>
      <c r="K595" s="372"/>
      <c r="L595" s="372"/>
      <c r="M595" s="372"/>
      <c r="N595" s="377"/>
      <c r="AF595" s="39"/>
      <c r="AG595" s="47"/>
      <c r="AH595" s="47"/>
      <c r="AI595" s="3" t="s">
        <v>696</v>
      </c>
      <c r="AN595" s="47"/>
    </row>
    <row r="596" spans="1:40" s="4" customFormat="1" ht="22.5" x14ac:dyDescent="0.25">
      <c r="A596" s="103"/>
      <c r="B596" s="49" t="s">
        <v>217</v>
      </c>
      <c r="C596" s="368" t="s">
        <v>218</v>
      </c>
      <c r="D596" s="368"/>
      <c r="E596" s="368"/>
      <c r="F596" s="368"/>
      <c r="G596" s="368"/>
      <c r="H596" s="368"/>
      <c r="I596" s="368"/>
      <c r="J596" s="368"/>
      <c r="K596" s="368"/>
      <c r="L596" s="368"/>
      <c r="M596" s="368"/>
      <c r="N596" s="376"/>
      <c r="AF596" s="39"/>
      <c r="AG596" s="47"/>
      <c r="AH596" s="47"/>
      <c r="AJ596" s="3" t="s">
        <v>218</v>
      </c>
      <c r="AN596" s="47"/>
    </row>
    <row r="597" spans="1:40" s="4" customFormat="1" ht="15" x14ac:dyDescent="0.25">
      <c r="A597" s="48"/>
      <c r="B597" s="49" t="s">
        <v>58</v>
      </c>
      <c r="C597" s="372" t="s">
        <v>62</v>
      </c>
      <c r="D597" s="372"/>
      <c r="E597" s="372"/>
      <c r="F597" s="51"/>
      <c r="G597" s="52"/>
      <c r="H597" s="52"/>
      <c r="I597" s="52"/>
      <c r="J597" s="53">
        <v>590.51</v>
      </c>
      <c r="K597" s="54">
        <v>1.1499999999999999</v>
      </c>
      <c r="L597" s="53">
        <v>61.12</v>
      </c>
      <c r="M597" s="54">
        <v>34.96</v>
      </c>
      <c r="N597" s="55">
        <v>2136.7600000000002</v>
      </c>
      <c r="AF597" s="39"/>
      <c r="AG597" s="47"/>
      <c r="AH597" s="47"/>
      <c r="AK597" s="3" t="s">
        <v>62</v>
      </c>
      <c r="AN597" s="47"/>
    </row>
    <row r="598" spans="1:40" s="4" customFormat="1" ht="15" x14ac:dyDescent="0.25">
      <c r="A598" s="48"/>
      <c r="B598" s="49" t="s">
        <v>73</v>
      </c>
      <c r="C598" s="372" t="s">
        <v>175</v>
      </c>
      <c r="D598" s="372"/>
      <c r="E598" s="372"/>
      <c r="F598" s="51"/>
      <c r="G598" s="52"/>
      <c r="H598" s="52"/>
      <c r="I598" s="52"/>
      <c r="J598" s="53">
        <v>73.02</v>
      </c>
      <c r="K598" s="54">
        <v>1.1499999999999999</v>
      </c>
      <c r="L598" s="53">
        <v>7.56</v>
      </c>
      <c r="M598" s="52"/>
      <c r="N598" s="58"/>
      <c r="AF598" s="39"/>
      <c r="AG598" s="47"/>
      <c r="AH598" s="47"/>
      <c r="AK598" s="3" t="s">
        <v>175</v>
      </c>
      <c r="AN598" s="47"/>
    </row>
    <row r="599" spans="1:40" s="4" customFormat="1" ht="15" x14ac:dyDescent="0.25">
      <c r="A599" s="48"/>
      <c r="B599" s="49" t="s">
        <v>78</v>
      </c>
      <c r="C599" s="372" t="s">
        <v>176</v>
      </c>
      <c r="D599" s="372"/>
      <c r="E599" s="372"/>
      <c r="F599" s="51"/>
      <c r="G599" s="52"/>
      <c r="H599" s="52"/>
      <c r="I599" s="52"/>
      <c r="J599" s="53">
        <v>8.6999999999999993</v>
      </c>
      <c r="K599" s="54">
        <v>1.1499999999999999</v>
      </c>
      <c r="L599" s="53">
        <v>0.9</v>
      </c>
      <c r="M599" s="54">
        <v>34.96</v>
      </c>
      <c r="N599" s="64">
        <v>31.46</v>
      </c>
      <c r="AF599" s="39"/>
      <c r="AG599" s="47"/>
      <c r="AH599" s="47"/>
      <c r="AK599" s="3" t="s">
        <v>176</v>
      </c>
      <c r="AN599" s="47"/>
    </row>
    <row r="600" spans="1:40" s="4" customFormat="1" ht="15" x14ac:dyDescent="0.25">
      <c r="A600" s="48"/>
      <c r="B600" s="49" t="s">
        <v>122</v>
      </c>
      <c r="C600" s="372" t="s">
        <v>177</v>
      </c>
      <c r="D600" s="372"/>
      <c r="E600" s="372"/>
      <c r="F600" s="51"/>
      <c r="G600" s="52"/>
      <c r="H600" s="52"/>
      <c r="I600" s="52"/>
      <c r="J600" s="107">
        <v>3690.05</v>
      </c>
      <c r="K600" s="52"/>
      <c r="L600" s="53">
        <v>332.1</v>
      </c>
      <c r="M600" s="52"/>
      <c r="N600" s="58"/>
      <c r="AF600" s="39"/>
      <c r="AG600" s="47"/>
      <c r="AH600" s="47"/>
      <c r="AK600" s="3" t="s">
        <v>177</v>
      </c>
      <c r="AN600" s="47"/>
    </row>
    <row r="601" spans="1:40" s="4" customFormat="1" ht="15" x14ac:dyDescent="0.25">
      <c r="A601" s="56"/>
      <c r="B601" s="49"/>
      <c r="C601" s="372" t="s">
        <v>63</v>
      </c>
      <c r="D601" s="372"/>
      <c r="E601" s="372"/>
      <c r="F601" s="51" t="s">
        <v>64</v>
      </c>
      <c r="G601" s="104">
        <v>69.8</v>
      </c>
      <c r="H601" s="54">
        <v>1.1499999999999999</v>
      </c>
      <c r="I601" s="70">
        <v>7.2243000000000004</v>
      </c>
      <c r="J601" s="57"/>
      <c r="K601" s="52"/>
      <c r="L601" s="57"/>
      <c r="M601" s="52"/>
      <c r="N601" s="58"/>
      <c r="AF601" s="39"/>
      <c r="AG601" s="47"/>
      <c r="AH601" s="47"/>
      <c r="AL601" s="3" t="s">
        <v>63</v>
      </c>
      <c r="AN601" s="47"/>
    </row>
    <row r="602" spans="1:40" s="4" customFormat="1" ht="15" x14ac:dyDescent="0.25">
      <c r="A602" s="56"/>
      <c r="B602" s="49"/>
      <c r="C602" s="372" t="s">
        <v>178</v>
      </c>
      <c r="D602" s="372"/>
      <c r="E602" s="372"/>
      <c r="F602" s="51" t="s">
        <v>64</v>
      </c>
      <c r="G602" s="54">
        <v>0.65</v>
      </c>
      <c r="H602" s="54">
        <v>1.1499999999999999</v>
      </c>
      <c r="I602" s="117">
        <v>6.7275000000000001E-2</v>
      </c>
      <c r="J602" s="57"/>
      <c r="K602" s="52"/>
      <c r="L602" s="57"/>
      <c r="M602" s="52"/>
      <c r="N602" s="58"/>
      <c r="AF602" s="39"/>
      <c r="AG602" s="47"/>
      <c r="AH602" s="47"/>
      <c r="AL602" s="3" t="s">
        <v>178</v>
      </c>
      <c r="AN602" s="47"/>
    </row>
    <row r="603" spans="1:40" s="4" customFormat="1" ht="15" x14ac:dyDescent="0.25">
      <c r="A603" s="48"/>
      <c r="B603" s="49"/>
      <c r="C603" s="375" t="s">
        <v>65</v>
      </c>
      <c r="D603" s="375"/>
      <c r="E603" s="375"/>
      <c r="F603" s="59"/>
      <c r="G603" s="60"/>
      <c r="H603" s="60"/>
      <c r="I603" s="60"/>
      <c r="J603" s="108">
        <v>4353.58</v>
      </c>
      <c r="K603" s="60"/>
      <c r="L603" s="61">
        <v>400.78</v>
      </c>
      <c r="M603" s="60"/>
      <c r="N603" s="62"/>
      <c r="AF603" s="39"/>
      <c r="AG603" s="47"/>
      <c r="AH603" s="47"/>
      <c r="AM603" s="3" t="s">
        <v>65</v>
      </c>
      <c r="AN603" s="47"/>
    </row>
    <row r="604" spans="1:40" s="4" customFormat="1" ht="15" x14ac:dyDescent="0.25">
      <c r="A604" s="56"/>
      <c r="B604" s="49"/>
      <c r="C604" s="372" t="s">
        <v>66</v>
      </c>
      <c r="D604" s="372"/>
      <c r="E604" s="372"/>
      <c r="F604" s="51"/>
      <c r="G604" s="52"/>
      <c r="H604" s="52"/>
      <c r="I604" s="52"/>
      <c r="J604" s="57"/>
      <c r="K604" s="52"/>
      <c r="L604" s="53">
        <v>62.02</v>
      </c>
      <c r="M604" s="52"/>
      <c r="N604" s="55">
        <v>2168.2199999999998</v>
      </c>
      <c r="AF604" s="39"/>
      <c r="AG604" s="47"/>
      <c r="AH604" s="47"/>
      <c r="AL604" s="3" t="s">
        <v>66</v>
      </c>
      <c r="AN604" s="47"/>
    </row>
    <row r="605" spans="1:40" s="4" customFormat="1" ht="15" x14ac:dyDescent="0.25">
      <c r="A605" s="56"/>
      <c r="B605" s="49" t="s">
        <v>179</v>
      </c>
      <c r="C605" s="372" t="s">
        <v>180</v>
      </c>
      <c r="D605" s="372"/>
      <c r="E605" s="372"/>
      <c r="F605" s="51" t="s">
        <v>69</v>
      </c>
      <c r="G605" s="63">
        <v>147</v>
      </c>
      <c r="H605" s="52"/>
      <c r="I605" s="63">
        <v>147</v>
      </c>
      <c r="J605" s="57"/>
      <c r="K605" s="52"/>
      <c r="L605" s="53">
        <v>91.17</v>
      </c>
      <c r="M605" s="52"/>
      <c r="N605" s="55">
        <v>3187.28</v>
      </c>
      <c r="AF605" s="39"/>
      <c r="AG605" s="47"/>
      <c r="AH605" s="47"/>
      <c r="AL605" s="3" t="s">
        <v>180</v>
      </c>
      <c r="AN605" s="47"/>
    </row>
    <row r="606" spans="1:40" s="4" customFormat="1" ht="15" x14ac:dyDescent="0.25">
      <c r="A606" s="56"/>
      <c r="B606" s="49" t="s">
        <v>181</v>
      </c>
      <c r="C606" s="372" t="s">
        <v>182</v>
      </c>
      <c r="D606" s="372"/>
      <c r="E606" s="372"/>
      <c r="F606" s="51" t="s">
        <v>69</v>
      </c>
      <c r="G606" s="63">
        <v>134</v>
      </c>
      <c r="H606" s="52"/>
      <c r="I606" s="63">
        <v>134</v>
      </c>
      <c r="J606" s="57"/>
      <c r="K606" s="52"/>
      <c r="L606" s="53">
        <v>83.11</v>
      </c>
      <c r="M606" s="52"/>
      <c r="N606" s="55">
        <v>2905.41</v>
      </c>
      <c r="AF606" s="39"/>
      <c r="AG606" s="47"/>
      <c r="AH606" s="47"/>
      <c r="AL606" s="3" t="s">
        <v>182</v>
      </c>
      <c r="AN606" s="47"/>
    </row>
    <row r="607" spans="1:40" s="4" customFormat="1" ht="15" x14ac:dyDescent="0.25">
      <c r="A607" s="65"/>
      <c r="B607" s="66"/>
      <c r="C607" s="374" t="s">
        <v>72</v>
      </c>
      <c r="D607" s="374"/>
      <c r="E607" s="374"/>
      <c r="F607" s="42"/>
      <c r="G607" s="43"/>
      <c r="H607" s="43"/>
      <c r="I607" s="43"/>
      <c r="J607" s="45"/>
      <c r="K607" s="43"/>
      <c r="L607" s="67">
        <v>575.05999999999995</v>
      </c>
      <c r="M607" s="60"/>
      <c r="N607" s="46"/>
      <c r="AF607" s="39"/>
      <c r="AG607" s="47"/>
      <c r="AH607" s="47"/>
      <c r="AN607" s="47" t="s">
        <v>72</v>
      </c>
    </row>
    <row r="608" spans="1:40" s="4" customFormat="1" ht="45.75" x14ac:dyDescent="0.25">
      <c r="A608" s="40" t="s">
        <v>514</v>
      </c>
      <c r="B608" s="41" t="s">
        <v>3480</v>
      </c>
      <c r="C608" s="374" t="s">
        <v>3481</v>
      </c>
      <c r="D608" s="374"/>
      <c r="E608" s="374"/>
      <c r="F608" s="42" t="s">
        <v>185</v>
      </c>
      <c r="G608" s="43">
        <v>0.53100000000000003</v>
      </c>
      <c r="H608" s="44">
        <v>1</v>
      </c>
      <c r="I608" s="116">
        <v>0.53100000000000003</v>
      </c>
      <c r="J608" s="67">
        <v>10.31</v>
      </c>
      <c r="K608" s="43"/>
      <c r="L608" s="67">
        <v>5.47</v>
      </c>
      <c r="M608" s="43"/>
      <c r="N608" s="46"/>
      <c r="AF608" s="39"/>
      <c r="AG608" s="47"/>
      <c r="AH608" s="47" t="s">
        <v>3481</v>
      </c>
      <c r="AN608" s="47"/>
    </row>
    <row r="609" spans="1:41" s="4" customFormat="1" ht="15" x14ac:dyDescent="0.25">
      <c r="A609" s="69"/>
      <c r="B609" s="50"/>
      <c r="C609" s="372" t="s">
        <v>3482</v>
      </c>
      <c r="D609" s="372"/>
      <c r="E609" s="372"/>
      <c r="F609" s="372"/>
      <c r="G609" s="372"/>
      <c r="H609" s="372"/>
      <c r="I609" s="372"/>
      <c r="J609" s="372"/>
      <c r="K609" s="372"/>
      <c r="L609" s="372"/>
      <c r="M609" s="372"/>
      <c r="N609" s="377"/>
      <c r="AF609" s="39"/>
      <c r="AG609" s="47"/>
      <c r="AH609" s="47"/>
      <c r="AN609" s="47"/>
      <c r="AO609" s="3" t="s">
        <v>3482</v>
      </c>
    </row>
    <row r="610" spans="1:41" s="4" customFormat="1" ht="15" x14ac:dyDescent="0.25">
      <c r="A610" s="65"/>
      <c r="B610" s="66"/>
      <c r="C610" s="374" t="s">
        <v>72</v>
      </c>
      <c r="D610" s="374"/>
      <c r="E610" s="374"/>
      <c r="F610" s="42"/>
      <c r="G610" s="43"/>
      <c r="H610" s="43"/>
      <c r="I610" s="43"/>
      <c r="J610" s="45"/>
      <c r="K610" s="43"/>
      <c r="L610" s="67">
        <v>5.47</v>
      </c>
      <c r="M610" s="60"/>
      <c r="N610" s="46"/>
      <c r="AF610" s="39"/>
      <c r="AG610" s="47"/>
      <c r="AH610" s="47"/>
      <c r="AN610" s="47" t="s">
        <v>72</v>
      </c>
    </row>
    <row r="611" spans="1:41" s="4" customFormat="1" ht="23.25" x14ac:dyDescent="0.25">
      <c r="A611" s="40" t="s">
        <v>517</v>
      </c>
      <c r="B611" s="41" t="s">
        <v>3483</v>
      </c>
      <c r="C611" s="374" t="s">
        <v>3484</v>
      </c>
      <c r="D611" s="374"/>
      <c r="E611" s="374"/>
      <c r="F611" s="42" t="s">
        <v>61</v>
      </c>
      <c r="G611" s="43">
        <v>9</v>
      </c>
      <c r="H611" s="44">
        <v>1</v>
      </c>
      <c r="I611" s="44">
        <v>9</v>
      </c>
      <c r="J611" s="67">
        <v>76.34</v>
      </c>
      <c r="K611" s="43"/>
      <c r="L611" s="67">
        <v>687.06</v>
      </c>
      <c r="M611" s="43"/>
      <c r="N611" s="46"/>
      <c r="AF611" s="39"/>
      <c r="AG611" s="47"/>
      <c r="AH611" s="47" t="s">
        <v>3484</v>
      </c>
      <c r="AN611" s="47"/>
    </row>
    <row r="612" spans="1:41" s="4" customFormat="1" ht="15" x14ac:dyDescent="0.25">
      <c r="A612" s="65"/>
      <c r="B612" s="66"/>
      <c r="C612" s="374" t="s">
        <v>72</v>
      </c>
      <c r="D612" s="374"/>
      <c r="E612" s="374"/>
      <c r="F612" s="42"/>
      <c r="G612" s="43"/>
      <c r="H612" s="43"/>
      <c r="I612" s="43"/>
      <c r="J612" s="45"/>
      <c r="K612" s="43"/>
      <c r="L612" s="67">
        <v>687.06</v>
      </c>
      <c r="M612" s="60"/>
      <c r="N612" s="46"/>
      <c r="AF612" s="39"/>
      <c r="AG612" s="47"/>
      <c r="AH612" s="47"/>
      <c r="AN612" s="47" t="s">
        <v>72</v>
      </c>
    </row>
    <row r="613" spans="1:41" s="4" customFormat="1" ht="15" x14ac:dyDescent="0.25">
      <c r="A613" s="381" t="s">
        <v>3485</v>
      </c>
      <c r="B613" s="382"/>
      <c r="C613" s="382"/>
      <c r="D613" s="382"/>
      <c r="E613" s="382"/>
      <c r="F613" s="382"/>
      <c r="G613" s="382"/>
      <c r="H613" s="382"/>
      <c r="I613" s="382"/>
      <c r="J613" s="382"/>
      <c r="K613" s="382"/>
      <c r="L613" s="382"/>
      <c r="M613" s="382"/>
      <c r="N613" s="383"/>
      <c r="AF613" s="39"/>
      <c r="AG613" s="47" t="s">
        <v>3485</v>
      </c>
      <c r="AH613" s="47"/>
      <c r="AN613" s="47"/>
    </row>
    <row r="614" spans="1:41" s="4" customFormat="1" ht="34.5" x14ac:dyDescent="0.25">
      <c r="A614" s="40" t="s">
        <v>520</v>
      </c>
      <c r="B614" s="41" t="s">
        <v>3486</v>
      </c>
      <c r="C614" s="374" t="s">
        <v>3487</v>
      </c>
      <c r="D614" s="374"/>
      <c r="E614" s="374"/>
      <c r="F614" s="42" t="s">
        <v>3358</v>
      </c>
      <c r="G614" s="43">
        <v>0.24</v>
      </c>
      <c r="H614" s="44">
        <v>1</v>
      </c>
      <c r="I614" s="68">
        <v>0.24</v>
      </c>
      <c r="J614" s="45"/>
      <c r="K614" s="43"/>
      <c r="L614" s="45"/>
      <c r="M614" s="43"/>
      <c r="N614" s="46"/>
      <c r="AF614" s="39"/>
      <c r="AG614" s="47"/>
      <c r="AH614" s="47" t="s">
        <v>3487</v>
      </c>
      <c r="AN614" s="47"/>
    </row>
    <row r="615" spans="1:41" s="4" customFormat="1" ht="15" x14ac:dyDescent="0.25">
      <c r="A615" s="69"/>
      <c r="B615" s="50"/>
      <c r="C615" s="372" t="s">
        <v>3488</v>
      </c>
      <c r="D615" s="372"/>
      <c r="E615" s="372"/>
      <c r="F615" s="372"/>
      <c r="G615" s="372"/>
      <c r="H615" s="372"/>
      <c r="I615" s="372"/>
      <c r="J615" s="372"/>
      <c r="K615" s="372"/>
      <c r="L615" s="372"/>
      <c r="M615" s="372"/>
      <c r="N615" s="377"/>
      <c r="AF615" s="39"/>
      <c r="AG615" s="47"/>
      <c r="AH615" s="47"/>
      <c r="AI615" s="3" t="s">
        <v>3488</v>
      </c>
      <c r="AN615" s="47"/>
    </row>
    <row r="616" spans="1:41" s="4" customFormat="1" ht="22.5" x14ac:dyDescent="0.25">
      <c r="A616" s="103"/>
      <c r="B616" s="49" t="s">
        <v>217</v>
      </c>
      <c r="C616" s="368" t="s">
        <v>218</v>
      </c>
      <c r="D616" s="368"/>
      <c r="E616" s="368"/>
      <c r="F616" s="368"/>
      <c r="G616" s="368"/>
      <c r="H616" s="368"/>
      <c r="I616" s="368"/>
      <c r="J616" s="368"/>
      <c r="K616" s="368"/>
      <c r="L616" s="368"/>
      <c r="M616" s="368"/>
      <c r="N616" s="376"/>
      <c r="AF616" s="39"/>
      <c r="AG616" s="47"/>
      <c r="AH616" s="47"/>
      <c r="AJ616" s="3" t="s">
        <v>218</v>
      </c>
      <c r="AN616" s="47"/>
    </row>
    <row r="617" spans="1:41" s="4" customFormat="1" ht="15" x14ac:dyDescent="0.25">
      <c r="A617" s="48"/>
      <c r="B617" s="49" t="s">
        <v>58</v>
      </c>
      <c r="C617" s="372" t="s">
        <v>62</v>
      </c>
      <c r="D617" s="372"/>
      <c r="E617" s="372"/>
      <c r="F617" s="51"/>
      <c r="G617" s="52"/>
      <c r="H617" s="52"/>
      <c r="I617" s="52"/>
      <c r="J617" s="107">
        <v>9729</v>
      </c>
      <c r="K617" s="54">
        <v>1.1499999999999999</v>
      </c>
      <c r="L617" s="107">
        <v>2685.2</v>
      </c>
      <c r="M617" s="54">
        <v>34.96</v>
      </c>
      <c r="N617" s="55">
        <v>93874.59</v>
      </c>
      <c r="AF617" s="39"/>
      <c r="AG617" s="47"/>
      <c r="AH617" s="47"/>
      <c r="AK617" s="3" t="s">
        <v>62</v>
      </c>
      <c r="AN617" s="47"/>
    </row>
    <row r="618" spans="1:41" s="4" customFormat="1" ht="15" x14ac:dyDescent="0.25">
      <c r="A618" s="48"/>
      <c r="B618" s="49" t="s">
        <v>73</v>
      </c>
      <c r="C618" s="372" t="s">
        <v>175</v>
      </c>
      <c r="D618" s="372"/>
      <c r="E618" s="372"/>
      <c r="F618" s="51"/>
      <c r="G618" s="52"/>
      <c r="H618" s="52"/>
      <c r="I618" s="52"/>
      <c r="J618" s="53">
        <v>636.53</v>
      </c>
      <c r="K618" s="54">
        <v>1.1499999999999999</v>
      </c>
      <c r="L618" s="53">
        <v>175.68</v>
      </c>
      <c r="M618" s="52"/>
      <c r="N618" s="58"/>
      <c r="AF618" s="39"/>
      <c r="AG618" s="47"/>
      <c r="AH618" s="47"/>
      <c r="AK618" s="3" t="s">
        <v>175</v>
      </c>
      <c r="AN618" s="47"/>
    </row>
    <row r="619" spans="1:41" s="4" customFormat="1" ht="15" x14ac:dyDescent="0.25">
      <c r="A619" s="48"/>
      <c r="B619" s="49" t="s">
        <v>78</v>
      </c>
      <c r="C619" s="372" t="s">
        <v>176</v>
      </c>
      <c r="D619" s="372"/>
      <c r="E619" s="372"/>
      <c r="F619" s="51"/>
      <c r="G619" s="52"/>
      <c r="H619" s="52"/>
      <c r="I619" s="52"/>
      <c r="J619" s="53">
        <v>70.02</v>
      </c>
      <c r="K619" s="54">
        <v>1.1499999999999999</v>
      </c>
      <c r="L619" s="53">
        <v>19.329999999999998</v>
      </c>
      <c r="M619" s="54">
        <v>34.96</v>
      </c>
      <c r="N619" s="64">
        <v>675.78</v>
      </c>
      <c r="AF619" s="39"/>
      <c r="AG619" s="47"/>
      <c r="AH619" s="47"/>
      <c r="AK619" s="3" t="s">
        <v>176</v>
      </c>
      <c r="AN619" s="47"/>
    </row>
    <row r="620" spans="1:41" s="4" customFormat="1" ht="15" x14ac:dyDescent="0.25">
      <c r="A620" s="56"/>
      <c r="B620" s="49"/>
      <c r="C620" s="372" t="s">
        <v>63</v>
      </c>
      <c r="D620" s="372"/>
      <c r="E620" s="372"/>
      <c r="F620" s="51" t="s">
        <v>64</v>
      </c>
      <c r="G620" s="63">
        <v>1150</v>
      </c>
      <c r="H620" s="54">
        <v>1.1499999999999999</v>
      </c>
      <c r="I620" s="104">
        <v>317.39999999999998</v>
      </c>
      <c r="J620" s="57"/>
      <c r="K620" s="52"/>
      <c r="L620" s="57"/>
      <c r="M620" s="52"/>
      <c r="N620" s="58"/>
      <c r="AF620" s="39"/>
      <c r="AG620" s="47"/>
      <c r="AH620" s="47"/>
      <c r="AL620" s="3" t="s">
        <v>63</v>
      </c>
      <c r="AN620" s="47"/>
    </row>
    <row r="621" spans="1:41" s="4" customFormat="1" ht="15" x14ac:dyDescent="0.25">
      <c r="A621" s="56"/>
      <c r="B621" s="49"/>
      <c r="C621" s="372" t="s">
        <v>178</v>
      </c>
      <c r="D621" s="372"/>
      <c r="E621" s="372"/>
      <c r="F621" s="51" t="s">
        <v>64</v>
      </c>
      <c r="G621" s="54">
        <v>6.96</v>
      </c>
      <c r="H621" s="54">
        <v>1.1499999999999999</v>
      </c>
      <c r="I621" s="114">
        <v>1.92096</v>
      </c>
      <c r="J621" s="57"/>
      <c r="K621" s="52"/>
      <c r="L621" s="57"/>
      <c r="M621" s="52"/>
      <c r="N621" s="58"/>
      <c r="AF621" s="39"/>
      <c r="AG621" s="47"/>
      <c r="AH621" s="47"/>
      <c r="AL621" s="3" t="s">
        <v>178</v>
      </c>
      <c r="AN621" s="47"/>
    </row>
    <row r="622" spans="1:41" s="4" customFormat="1" ht="15" x14ac:dyDescent="0.25">
      <c r="A622" s="48"/>
      <c r="B622" s="49"/>
      <c r="C622" s="375" t="s">
        <v>65</v>
      </c>
      <c r="D622" s="375"/>
      <c r="E622" s="375"/>
      <c r="F622" s="59"/>
      <c r="G622" s="60"/>
      <c r="H622" s="60"/>
      <c r="I622" s="60"/>
      <c r="J622" s="108">
        <v>10365.530000000001</v>
      </c>
      <c r="K622" s="60"/>
      <c r="L622" s="108">
        <v>2860.88</v>
      </c>
      <c r="M622" s="60"/>
      <c r="N622" s="62"/>
      <c r="AF622" s="39"/>
      <c r="AG622" s="47"/>
      <c r="AH622" s="47"/>
      <c r="AM622" s="3" t="s">
        <v>65</v>
      </c>
      <c r="AN622" s="47"/>
    </row>
    <row r="623" spans="1:41" s="4" customFormat="1" ht="15" x14ac:dyDescent="0.25">
      <c r="A623" s="56"/>
      <c r="B623" s="49"/>
      <c r="C623" s="372" t="s">
        <v>66</v>
      </c>
      <c r="D623" s="372"/>
      <c r="E623" s="372"/>
      <c r="F623" s="51"/>
      <c r="G623" s="52"/>
      <c r="H623" s="52"/>
      <c r="I623" s="52"/>
      <c r="J623" s="57"/>
      <c r="K623" s="52"/>
      <c r="L623" s="107">
        <v>2704.53</v>
      </c>
      <c r="M623" s="52"/>
      <c r="N623" s="55">
        <v>94550.37</v>
      </c>
      <c r="AF623" s="39"/>
      <c r="AG623" s="47"/>
      <c r="AH623" s="47"/>
      <c r="AL623" s="3" t="s">
        <v>66</v>
      </c>
      <c r="AN623" s="47"/>
    </row>
    <row r="624" spans="1:41" s="4" customFormat="1" ht="15" x14ac:dyDescent="0.25">
      <c r="A624" s="56"/>
      <c r="B624" s="49" t="s">
        <v>3328</v>
      </c>
      <c r="C624" s="372" t="s">
        <v>3329</v>
      </c>
      <c r="D624" s="372"/>
      <c r="E624" s="372"/>
      <c r="F624" s="51" t="s">
        <v>69</v>
      </c>
      <c r="G624" s="63">
        <v>106</v>
      </c>
      <c r="H624" s="52"/>
      <c r="I624" s="63">
        <v>106</v>
      </c>
      <c r="J624" s="57"/>
      <c r="K624" s="52"/>
      <c r="L624" s="107">
        <v>2866.8</v>
      </c>
      <c r="M624" s="52"/>
      <c r="N624" s="55">
        <v>100223.39</v>
      </c>
      <c r="AF624" s="39"/>
      <c r="AG624" s="47"/>
      <c r="AH624" s="47"/>
      <c r="AL624" s="3" t="s">
        <v>3329</v>
      </c>
      <c r="AN624" s="47"/>
    </row>
    <row r="625" spans="1:40" s="4" customFormat="1" ht="15" x14ac:dyDescent="0.25">
      <c r="A625" s="56"/>
      <c r="B625" s="49" t="s">
        <v>3330</v>
      </c>
      <c r="C625" s="372" t="s">
        <v>3331</v>
      </c>
      <c r="D625" s="372"/>
      <c r="E625" s="372"/>
      <c r="F625" s="51" t="s">
        <v>69</v>
      </c>
      <c r="G625" s="63">
        <v>56</v>
      </c>
      <c r="H625" s="52"/>
      <c r="I625" s="63">
        <v>56</v>
      </c>
      <c r="J625" s="57"/>
      <c r="K625" s="52"/>
      <c r="L625" s="107">
        <v>1514.54</v>
      </c>
      <c r="M625" s="52"/>
      <c r="N625" s="55">
        <v>52948.21</v>
      </c>
      <c r="AF625" s="39"/>
      <c r="AG625" s="47"/>
      <c r="AH625" s="47"/>
      <c r="AL625" s="3" t="s">
        <v>3331</v>
      </c>
      <c r="AN625" s="47"/>
    </row>
    <row r="626" spans="1:40" s="4" customFormat="1" ht="15" x14ac:dyDescent="0.25">
      <c r="A626" s="65"/>
      <c r="B626" s="66"/>
      <c r="C626" s="374" t="s">
        <v>72</v>
      </c>
      <c r="D626" s="374"/>
      <c r="E626" s="374"/>
      <c r="F626" s="42"/>
      <c r="G626" s="43"/>
      <c r="H626" s="43"/>
      <c r="I626" s="43"/>
      <c r="J626" s="45"/>
      <c r="K626" s="43"/>
      <c r="L626" s="105">
        <v>7242.22</v>
      </c>
      <c r="M626" s="60"/>
      <c r="N626" s="46"/>
      <c r="AF626" s="39"/>
      <c r="AG626" s="47"/>
      <c r="AH626" s="47"/>
      <c r="AN626" s="47" t="s">
        <v>72</v>
      </c>
    </row>
    <row r="627" spans="1:40" s="4" customFormat="1" ht="34.5" x14ac:dyDescent="0.25">
      <c r="A627" s="40" t="s">
        <v>524</v>
      </c>
      <c r="B627" s="41" t="s">
        <v>3342</v>
      </c>
      <c r="C627" s="374" t="s">
        <v>3343</v>
      </c>
      <c r="D627" s="374"/>
      <c r="E627" s="374"/>
      <c r="F627" s="42" t="s">
        <v>185</v>
      </c>
      <c r="G627" s="43">
        <v>7.53</v>
      </c>
      <c r="H627" s="44">
        <v>1</v>
      </c>
      <c r="I627" s="68">
        <v>7.53</v>
      </c>
      <c r="J627" s="67">
        <v>196.81</v>
      </c>
      <c r="K627" s="43"/>
      <c r="L627" s="105">
        <v>1481.98</v>
      </c>
      <c r="M627" s="43"/>
      <c r="N627" s="46"/>
      <c r="AF627" s="39"/>
      <c r="AG627" s="47"/>
      <c r="AH627" s="47" t="s">
        <v>3343</v>
      </c>
      <c r="AN627" s="47"/>
    </row>
    <row r="628" spans="1:40" s="4" customFormat="1" ht="15" x14ac:dyDescent="0.25">
      <c r="A628" s="69"/>
      <c r="B628" s="50"/>
      <c r="C628" s="372" t="s">
        <v>3489</v>
      </c>
      <c r="D628" s="372"/>
      <c r="E628" s="372"/>
      <c r="F628" s="372"/>
      <c r="G628" s="372"/>
      <c r="H628" s="372"/>
      <c r="I628" s="372"/>
      <c r="J628" s="372"/>
      <c r="K628" s="372"/>
      <c r="L628" s="372"/>
      <c r="M628" s="372"/>
      <c r="N628" s="377"/>
      <c r="AF628" s="39"/>
      <c r="AG628" s="47"/>
      <c r="AH628" s="47"/>
      <c r="AI628" s="3" t="s">
        <v>3489</v>
      </c>
      <c r="AN628" s="47"/>
    </row>
    <row r="629" spans="1:40" s="4" customFormat="1" ht="15" x14ac:dyDescent="0.25">
      <c r="A629" s="65"/>
      <c r="B629" s="66"/>
      <c r="C629" s="374" t="s">
        <v>72</v>
      </c>
      <c r="D629" s="374"/>
      <c r="E629" s="374"/>
      <c r="F629" s="42"/>
      <c r="G629" s="43"/>
      <c r="H629" s="43"/>
      <c r="I629" s="43"/>
      <c r="J629" s="45"/>
      <c r="K629" s="43"/>
      <c r="L629" s="105">
        <v>1481.98</v>
      </c>
      <c r="M629" s="60"/>
      <c r="N629" s="46"/>
      <c r="AF629" s="39"/>
      <c r="AG629" s="47"/>
      <c r="AH629" s="47"/>
      <c r="AN629" s="47" t="s">
        <v>72</v>
      </c>
    </row>
    <row r="630" spans="1:40" s="4" customFormat="1" ht="15" x14ac:dyDescent="0.25">
      <c r="A630" s="381" t="s">
        <v>3490</v>
      </c>
      <c r="B630" s="382"/>
      <c r="C630" s="382"/>
      <c r="D630" s="382"/>
      <c r="E630" s="382"/>
      <c r="F630" s="382"/>
      <c r="G630" s="382"/>
      <c r="H630" s="382"/>
      <c r="I630" s="382"/>
      <c r="J630" s="382"/>
      <c r="K630" s="382"/>
      <c r="L630" s="382"/>
      <c r="M630" s="382"/>
      <c r="N630" s="383"/>
      <c r="AF630" s="39"/>
      <c r="AG630" s="47" t="s">
        <v>3490</v>
      </c>
      <c r="AH630" s="47"/>
      <c r="AN630" s="47"/>
    </row>
    <row r="631" spans="1:40" s="4" customFormat="1" ht="15" x14ac:dyDescent="0.25">
      <c r="A631" s="381" t="s">
        <v>3491</v>
      </c>
      <c r="B631" s="382"/>
      <c r="C631" s="382"/>
      <c r="D631" s="382"/>
      <c r="E631" s="382"/>
      <c r="F631" s="382"/>
      <c r="G631" s="382"/>
      <c r="H631" s="382"/>
      <c r="I631" s="382"/>
      <c r="J631" s="382"/>
      <c r="K631" s="382"/>
      <c r="L631" s="382"/>
      <c r="M631" s="382"/>
      <c r="N631" s="383"/>
      <c r="AF631" s="39"/>
      <c r="AG631" s="47" t="s">
        <v>3491</v>
      </c>
      <c r="AH631" s="47"/>
      <c r="AN631" s="47"/>
    </row>
    <row r="632" spans="1:40" s="4" customFormat="1" ht="45.75" x14ac:dyDescent="0.25">
      <c r="A632" s="40" t="s">
        <v>525</v>
      </c>
      <c r="B632" s="41" t="s">
        <v>251</v>
      </c>
      <c r="C632" s="374" t="s">
        <v>3492</v>
      </c>
      <c r="D632" s="374"/>
      <c r="E632" s="374"/>
      <c r="F632" s="42" t="s">
        <v>171</v>
      </c>
      <c r="G632" s="43">
        <v>1.6E-2</v>
      </c>
      <c r="H632" s="44">
        <v>1</v>
      </c>
      <c r="I632" s="116">
        <v>1.6E-2</v>
      </c>
      <c r="J632" s="45"/>
      <c r="K632" s="43"/>
      <c r="L632" s="45"/>
      <c r="M632" s="43"/>
      <c r="N632" s="46"/>
      <c r="AF632" s="39"/>
      <c r="AG632" s="47"/>
      <c r="AH632" s="47" t="s">
        <v>3492</v>
      </c>
      <c r="AN632" s="47"/>
    </row>
    <row r="633" spans="1:40" s="4" customFormat="1" ht="15" x14ac:dyDescent="0.25">
      <c r="A633" s="69"/>
      <c r="B633" s="50"/>
      <c r="C633" s="372" t="s">
        <v>3493</v>
      </c>
      <c r="D633" s="372"/>
      <c r="E633" s="372"/>
      <c r="F633" s="372"/>
      <c r="G633" s="372"/>
      <c r="H633" s="372"/>
      <c r="I633" s="372"/>
      <c r="J633" s="372"/>
      <c r="K633" s="372"/>
      <c r="L633" s="372"/>
      <c r="M633" s="372"/>
      <c r="N633" s="377"/>
      <c r="AF633" s="39"/>
      <c r="AG633" s="47"/>
      <c r="AH633" s="47"/>
      <c r="AI633" s="3" t="s">
        <v>3493</v>
      </c>
      <c r="AN633" s="47"/>
    </row>
    <row r="634" spans="1:40" s="4" customFormat="1" ht="15" x14ac:dyDescent="0.25">
      <c r="A634" s="103"/>
      <c r="B634" s="49" t="s">
        <v>254</v>
      </c>
      <c r="C634" s="368" t="s">
        <v>255</v>
      </c>
      <c r="D634" s="368"/>
      <c r="E634" s="368"/>
      <c r="F634" s="368"/>
      <c r="G634" s="368"/>
      <c r="H634" s="368"/>
      <c r="I634" s="368"/>
      <c r="J634" s="368"/>
      <c r="K634" s="368"/>
      <c r="L634" s="368"/>
      <c r="M634" s="368"/>
      <c r="N634" s="376"/>
      <c r="AF634" s="39"/>
      <c r="AG634" s="47"/>
      <c r="AH634" s="47"/>
      <c r="AJ634" s="3" t="s">
        <v>255</v>
      </c>
      <c r="AN634" s="47"/>
    </row>
    <row r="635" spans="1:40" s="4" customFormat="1" ht="22.5" x14ac:dyDescent="0.25">
      <c r="A635" s="103"/>
      <c r="B635" s="49" t="s">
        <v>217</v>
      </c>
      <c r="C635" s="368" t="s">
        <v>218</v>
      </c>
      <c r="D635" s="368"/>
      <c r="E635" s="368"/>
      <c r="F635" s="368"/>
      <c r="G635" s="368"/>
      <c r="H635" s="368"/>
      <c r="I635" s="368"/>
      <c r="J635" s="368"/>
      <c r="K635" s="368"/>
      <c r="L635" s="368"/>
      <c r="M635" s="368"/>
      <c r="N635" s="376"/>
      <c r="AF635" s="39"/>
      <c r="AG635" s="47"/>
      <c r="AH635" s="47"/>
      <c r="AJ635" s="3" t="s">
        <v>218</v>
      </c>
      <c r="AN635" s="47"/>
    </row>
    <row r="636" spans="1:40" s="4" customFormat="1" ht="15" x14ac:dyDescent="0.25">
      <c r="A636" s="48"/>
      <c r="B636" s="49" t="s">
        <v>58</v>
      </c>
      <c r="C636" s="372" t="s">
        <v>62</v>
      </c>
      <c r="D636" s="372"/>
      <c r="E636" s="372"/>
      <c r="F636" s="51"/>
      <c r="G636" s="52"/>
      <c r="H636" s="52"/>
      <c r="I636" s="52"/>
      <c r="J636" s="53">
        <v>173.23</v>
      </c>
      <c r="K636" s="54">
        <v>1.1499999999999999</v>
      </c>
      <c r="L636" s="53">
        <v>3.19</v>
      </c>
      <c r="M636" s="54">
        <v>34.96</v>
      </c>
      <c r="N636" s="64">
        <v>111.52</v>
      </c>
      <c r="AF636" s="39"/>
      <c r="AG636" s="47"/>
      <c r="AH636" s="47"/>
      <c r="AK636" s="3" t="s">
        <v>62</v>
      </c>
      <c r="AN636" s="47"/>
    </row>
    <row r="637" spans="1:40" s="4" customFormat="1" ht="15" x14ac:dyDescent="0.25">
      <c r="A637" s="48"/>
      <c r="B637" s="49" t="s">
        <v>73</v>
      </c>
      <c r="C637" s="372" t="s">
        <v>175</v>
      </c>
      <c r="D637" s="372"/>
      <c r="E637" s="372"/>
      <c r="F637" s="51"/>
      <c r="G637" s="52"/>
      <c r="H637" s="52"/>
      <c r="I637" s="52"/>
      <c r="J637" s="107">
        <v>5268.76</v>
      </c>
      <c r="K637" s="70">
        <v>0.74750000000000005</v>
      </c>
      <c r="L637" s="53">
        <v>63.01</v>
      </c>
      <c r="M637" s="52"/>
      <c r="N637" s="58"/>
      <c r="AF637" s="39"/>
      <c r="AG637" s="47"/>
      <c r="AH637" s="47"/>
      <c r="AK637" s="3" t="s">
        <v>175</v>
      </c>
      <c r="AN637" s="47"/>
    </row>
    <row r="638" spans="1:40" s="4" customFormat="1" ht="15" x14ac:dyDescent="0.25">
      <c r="A638" s="48"/>
      <c r="B638" s="49" t="s">
        <v>78</v>
      </c>
      <c r="C638" s="372" t="s">
        <v>176</v>
      </c>
      <c r="D638" s="372"/>
      <c r="E638" s="372"/>
      <c r="F638" s="51"/>
      <c r="G638" s="52"/>
      <c r="H638" s="52"/>
      <c r="I638" s="52"/>
      <c r="J638" s="53">
        <v>267.67</v>
      </c>
      <c r="K638" s="70">
        <v>0.74750000000000005</v>
      </c>
      <c r="L638" s="53">
        <v>3.2</v>
      </c>
      <c r="M638" s="54">
        <v>34.96</v>
      </c>
      <c r="N638" s="64">
        <v>111.87</v>
      </c>
      <c r="AF638" s="39"/>
      <c r="AG638" s="47"/>
      <c r="AH638" s="47"/>
      <c r="AK638" s="3" t="s">
        <v>176</v>
      </c>
      <c r="AN638" s="47"/>
    </row>
    <row r="639" spans="1:40" s="4" customFormat="1" ht="15" x14ac:dyDescent="0.25">
      <c r="A639" s="48"/>
      <c r="B639" s="49" t="s">
        <v>122</v>
      </c>
      <c r="C639" s="372" t="s">
        <v>177</v>
      </c>
      <c r="D639" s="372"/>
      <c r="E639" s="372"/>
      <c r="F639" s="51"/>
      <c r="G639" s="52"/>
      <c r="H639" s="52"/>
      <c r="I639" s="52"/>
      <c r="J639" s="53">
        <v>17.079999999999998</v>
      </c>
      <c r="K639" s="52"/>
      <c r="L639" s="53">
        <v>0.27</v>
      </c>
      <c r="M639" s="52"/>
      <c r="N639" s="58"/>
      <c r="AF639" s="39"/>
      <c r="AG639" s="47"/>
      <c r="AH639" s="47"/>
      <c r="AK639" s="3" t="s">
        <v>177</v>
      </c>
      <c r="AN639" s="47"/>
    </row>
    <row r="640" spans="1:40" s="4" customFormat="1" ht="15" x14ac:dyDescent="0.25">
      <c r="A640" s="56"/>
      <c r="B640" s="49"/>
      <c r="C640" s="372" t="s">
        <v>63</v>
      </c>
      <c r="D640" s="372"/>
      <c r="E640" s="372"/>
      <c r="F640" s="51" t="s">
        <v>64</v>
      </c>
      <c r="G640" s="104">
        <v>21.6</v>
      </c>
      <c r="H640" s="54">
        <v>1.1499999999999999</v>
      </c>
      <c r="I640" s="114">
        <v>0.39744000000000002</v>
      </c>
      <c r="J640" s="57"/>
      <c r="K640" s="52"/>
      <c r="L640" s="57"/>
      <c r="M640" s="52"/>
      <c r="N640" s="58"/>
      <c r="AF640" s="39"/>
      <c r="AG640" s="47"/>
      <c r="AH640" s="47"/>
      <c r="AL640" s="3" t="s">
        <v>63</v>
      </c>
      <c r="AN640" s="47"/>
    </row>
    <row r="641" spans="1:40" s="4" customFormat="1" ht="15" x14ac:dyDescent="0.25">
      <c r="A641" s="56"/>
      <c r="B641" s="49"/>
      <c r="C641" s="372" t="s">
        <v>178</v>
      </c>
      <c r="D641" s="372"/>
      <c r="E641" s="372"/>
      <c r="F641" s="51" t="s">
        <v>64</v>
      </c>
      <c r="G641" s="104">
        <v>20.6</v>
      </c>
      <c r="H641" s="70">
        <v>0.74750000000000005</v>
      </c>
      <c r="I641" s="117">
        <v>0.24637600000000001</v>
      </c>
      <c r="J641" s="57"/>
      <c r="K641" s="52"/>
      <c r="L641" s="57"/>
      <c r="M641" s="52"/>
      <c r="N641" s="58"/>
      <c r="AF641" s="39"/>
      <c r="AG641" s="47"/>
      <c r="AH641" s="47"/>
      <c r="AL641" s="3" t="s">
        <v>178</v>
      </c>
      <c r="AN641" s="47"/>
    </row>
    <row r="642" spans="1:40" s="4" customFormat="1" ht="15" x14ac:dyDescent="0.25">
      <c r="A642" s="48"/>
      <c r="B642" s="49"/>
      <c r="C642" s="375" t="s">
        <v>65</v>
      </c>
      <c r="D642" s="375"/>
      <c r="E642" s="375"/>
      <c r="F642" s="59"/>
      <c r="G642" s="60"/>
      <c r="H642" s="60"/>
      <c r="I642" s="60"/>
      <c r="J642" s="108">
        <v>5459.07</v>
      </c>
      <c r="K642" s="60"/>
      <c r="L642" s="61">
        <v>66.47</v>
      </c>
      <c r="M642" s="60"/>
      <c r="N642" s="62"/>
      <c r="AF642" s="39"/>
      <c r="AG642" s="47"/>
      <c r="AH642" s="47"/>
      <c r="AM642" s="3" t="s">
        <v>65</v>
      </c>
      <c r="AN642" s="47"/>
    </row>
    <row r="643" spans="1:40" s="4" customFormat="1" ht="15" x14ac:dyDescent="0.25">
      <c r="A643" s="56"/>
      <c r="B643" s="49"/>
      <c r="C643" s="372" t="s">
        <v>66</v>
      </c>
      <c r="D643" s="372"/>
      <c r="E643" s="372"/>
      <c r="F643" s="51"/>
      <c r="G643" s="52"/>
      <c r="H643" s="52"/>
      <c r="I643" s="52"/>
      <c r="J643" s="57"/>
      <c r="K643" s="52"/>
      <c r="L643" s="53">
        <v>6.39</v>
      </c>
      <c r="M643" s="52"/>
      <c r="N643" s="64">
        <v>223.39</v>
      </c>
      <c r="AF643" s="39"/>
      <c r="AG643" s="47"/>
      <c r="AH643" s="47"/>
      <c r="AL643" s="3" t="s">
        <v>66</v>
      </c>
      <c r="AN643" s="47"/>
    </row>
    <row r="644" spans="1:40" s="4" customFormat="1" ht="15" x14ac:dyDescent="0.25">
      <c r="A644" s="56"/>
      <c r="B644" s="49" t="s">
        <v>179</v>
      </c>
      <c r="C644" s="372" t="s">
        <v>180</v>
      </c>
      <c r="D644" s="372"/>
      <c r="E644" s="372"/>
      <c r="F644" s="51" t="s">
        <v>69</v>
      </c>
      <c r="G644" s="63">
        <v>147</v>
      </c>
      <c r="H644" s="52"/>
      <c r="I644" s="63">
        <v>147</v>
      </c>
      <c r="J644" s="57"/>
      <c r="K644" s="52"/>
      <c r="L644" s="53">
        <v>9.39</v>
      </c>
      <c r="M644" s="52"/>
      <c r="N644" s="64">
        <v>328.38</v>
      </c>
      <c r="AF644" s="39"/>
      <c r="AG644" s="47"/>
      <c r="AH644" s="47"/>
      <c r="AL644" s="3" t="s">
        <v>180</v>
      </c>
      <c r="AN644" s="47"/>
    </row>
    <row r="645" spans="1:40" s="4" customFormat="1" ht="15" x14ac:dyDescent="0.25">
      <c r="A645" s="56"/>
      <c r="B645" s="49" t="s">
        <v>181</v>
      </c>
      <c r="C645" s="372" t="s">
        <v>182</v>
      </c>
      <c r="D645" s="372"/>
      <c r="E645" s="372"/>
      <c r="F645" s="51" t="s">
        <v>69</v>
      </c>
      <c r="G645" s="63">
        <v>134</v>
      </c>
      <c r="H645" s="52"/>
      <c r="I645" s="63">
        <v>134</v>
      </c>
      <c r="J645" s="57"/>
      <c r="K645" s="52"/>
      <c r="L645" s="53">
        <v>8.56</v>
      </c>
      <c r="M645" s="52"/>
      <c r="N645" s="64">
        <v>299.33999999999997</v>
      </c>
      <c r="AF645" s="39"/>
      <c r="AG645" s="47"/>
      <c r="AH645" s="47"/>
      <c r="AL645" s="3" t="s">
        <v>182</v>
      </c>
      <c r="AN645" s="47"/>
    </row>
    <row r="646" spans="1:40" s="4" customFormat="1" ht="15" x14ac:dyDescent="0.25">
      <c r="A646" s="65"/>
      <c r="B646" s="66"/>
      <c r="C646" s="374" t="s">
        <v>72</v>
      </c>
      <c r="D646" s="374"/>
      <c r="E646" s="374"/>
      <c r="F646" s="42"/>
      <c r="G646" s="43"/>
      <c r="H646" s="43"/>
      <c r="I646" s="43"/>
      <c r="J646" s="45"/>
      <c r="K646" s="43"/>
      <c r="L646" s="67">
        <v>84.42</v>
      </c>
      <c r="M646" s="60"/>
      <c r="N646" s="46"/>
      <c r="AF646" s="39"/>
      <c r="AG646" s="47"/>
      <c r="AH646" s="47"/>
      <c r="AN646" s="47" t="s">
        <v>72</v>
      </c>
    </row>
    <row r="647" spans="1:40" s="4" customFormat="1" ht="15" x14ac:dyDescent="0.25">
      <c r="A647" s="40" t="s">
        <v>529</v>
      </c>
      <c r="B647" s="41" t="s">
        <v>3346</v>
      </c>
      <c r="C647" s="374" t="s">
        <v>3347</v>
      </c>
      <c r="D647" s="374"/>
      <c r="E647" s="374"/>
      <c r="F647" s="42" t="s">
        <v>185</v>
      </c>
      <c r="G647" s="43">
        <v>2.016</v>
      </c>
      <c r="H647" s="44">
        <v>1</v>
      </c>
      <c r="I647" s="116">
        <v>2.016</v>
      </c>
      <c r="J647" s="67">
        <v>137.36000000000001</v>
      </c>
      <c r="K647" s="43"/>
      <c r="L647" s="67">
        <v>276.92</v>
      </c>
      <c r="M647" s="43"/>
      <c r="N647" s="46"/>
      <c r="AF647" s="39"/>
      <c r="AG647" s="47"/>
      <c r="AH647" s="47" t="s">
        <v>3347</v>
      </c>
      <c r="AN647" s="47"/>
    </row>
    <row r="648" spans="1:40" s="4" customFormat="1" ht="15" x14ac:dyDescent="0.25">
      <c r="A648" s="69"/>
      <c r="B648" s="50"/>
      <c r="C648" s="372" t="s">
        <v>3494</v>
      </c>
      <c r="D648" s="372"/>
      <c r="E648" s="372"/>
      <c r="F648" s="372"/>
      <c r="G648" s="372"/>
      <c r="H648" s="372"/>
      <c r="I648" s="372"/>
      <c r="J648" s="372"/>
      <c r="K648" s="372"/>
      <c r="L648" s="372"/>
      <c r="M648" s="372"/>
      <c r="N648" s="377"/>
      <c r="AF648" s="39"/>
      <c r="AG648" s="47"/>
      <c r="AH648" s="47"/>
      <c r="AI648" s="3" t="s">
        <v>3494</v>
      </c>
      <c r="AN648" s="47"/>
    </row>
    <row r="649" spans="1:40" s="4" customFormat="1" ht="15" x14ac:dyDescent="0.25">
      <c r="A649" s="65"/>
      <c r="B649" s="66"/>
      <c r="C649" s="374" t="s">
        <v>72</v>
      </c>
      <c r="D649" s="374"/>
      <c r="E649" s="374"/>
      <c r="F649" s="42"/>
      <c r="G649" s="43"/>
      <c r="H649" s="43"/>
      <c r="I649" s="43"/>
      <c r="J649" s="45"/>
      <c r="K649" s="43"/>
      <c r="L649" s="67">
        <v>276.92</v>
      </c>
      <c r="M649" s="60"/>
      <c r="N649" s="46"/>
      <c r="AF649" s="39"/>
      <c r="AG649" s="47"/>
      <c r="AH649" s="47"/>
      <c r="AN649" s="47" t="s">
        <v>72</v>
      </c>
    </row>
    <row r="650" spans="1:40" s="4" customFormat="1" ht="15" x14ac:dyDescent="0.25">
      <c r="A650" s="381" t="s">
        <v>3495</v>
      </c>
      <c r="B650" s="382"/>
      <c r="C650" s="382"/>
      <c r="D650" s="382"/>
      <c r="E650" s="382"/>
      <c r="F650" s="382"/>
      <c r="G650" s="382"/>
      <c r="H650" s="382"/>
      <c r="I650" s="382"/>
      <c r="J650" s="382"/>
      <c r="K650" s="382"/>
      <c r="L650" s="382"/>
      <c r="M650" s="382"/>
      <c r="N650" s="383"/>
      <c r="AF650" s="39"/>
      <c r="AG650" s="47" t="s">
        <v>3495</v>
      </c>
      <c r="AH650" s="47"/>
      <c r="AN650" s="47"/>
    </row>
    <row r="651" spans="1:40" s="4" customFormat="1" ht="45.75" x14ac:dyDescent="0.25">
      <c r="A651" s="40" t="s">
        <v>532</v>
      </c>
      <c r="B651" s="41" t="s">
        <v>3496</v>
      </c>
      <c r="C651" s="374" t="s">
        <v>3497</v>
      </c>
      <c r="D651" s="374"/>
      <c r="E651" s="374"/>
      <c r="F651" s="42" t="s">
        <v>61</v>
      </c>
      <c r="G651" s="43">
        <v>1</v>
      </c>
      <c r="H651" s="44">
        <v>1</v>
      </c>
      <c r="I651" s="44">
        <v>1</v>
      </c>
      <c r="J651" s="45"/>
      <c r="K651" s="43"/>
      <c r="L651" s="45"/>
      <c r="M651" s="43"/>
      <c r="N651" s="46"/>
      <c r="AF651" s="39"/>
      <c r="AG651" s="47"/>
      <c r="AH651" s="47" t="s">
        <v>3497</v>
      </c>
      <c r="AN651" s="47"/>
    </row>
    <row r="652" spans="1:40" s="4" customFormat="1" ht="22.5" x14ac:dyDescent="0.25">
      <c r="A652" s="103"/>
      <c r="B652" s="49" t="s">
        <v>217</v>
      </c>
      <c r="C652" s="368" t="s">
        <v>218</v>
      </c>
      <c r="D652" s="368"/>
      <c r="E652" s="368"/>
      <c r="F652" s="368"/>
      <c r="G652" s="368"/>
      <c r="H652" s="368"/>
      <c r="I652" s="368"/>
      <c r="J652" s="368"/>
      <c r="K652" s="368"/>
      <c r="L652" s="368"/>
      <c r="M652" s="368"/>
      <c r="N652" s="376"/>
      <c r="AF652" s="39"/>
      <c r="AG652" s="47"/>
      <c r="AH652" s="47"/>
      <c r="AJ652" s="3" t="s">
        <v>218</v>
      </c>
      <c r="AN652" s="47"/>
    </row>
    <row r="653" spans="1:40" s="4" customFormat="1" ht="15" x14ac:dyDescent="0.25">
      <c r="A653" s="48"/>
      <c r="B653" s="49" t="s">
        <v>58</v>
      </c>
      <c r="C653" s="372" t="s">
        <v>62</v>
      </c>
      <c r="D653" s="372"/>
      <c r="E653" s="372"/>
      <c r="F653" s="51"/>
      <c r="G653" s="52"/>
      <c r="H653" s="52"/>
      <c r="I653" s="52"/>
      <c r="J653" s="53">
        <v>40.869999999999997</v>
      </c>
      <c r="K653" s="54">
        <v>1.1499999999999999</v>
      </c>
      <c r="L653" s="53">
        <v>47</v>
      </c>
      <c r="M653" s="54">
        <v>34.96</v>
      </c>
      <c r="N653" s="55">
        <v>1643.12</v>
      </c>
      <c r="AF653" s="39"/>
      <c r="AG653" s="47"/>
      <c r="AH653" s="47"/>
      <c r="AK653" s="3" t="s">
        <v>62</v>
      </c>
      <c r="AN653" s="47"/>
    </row>
    <row r="654" spans="1:40" s="4" customFormat="1" ht="15" x14ac:dyDescent="0.25">
      <c r="A654" s="48"/>
      <c r="B654" s="49" t="s">
        <v>73</v>
      </c>
      <c r="C654" s="372" t="s">
        <v>175</v>
      </c>
      <c r="D654" s="372"/>
      <c r="E654" s="372"/>
      <c r="F654" s="51"/>
      <c r="G654" s="52"/>
      <c r="H654" s="52"/>
      <c r="I654" s="52"/>
      <c r="J654" s="53">
        <v>74.3</v>
      </c>
      <c r="K654" s="54">
        <v>1.1499999999999999</v>
      </c>
      <c r="L654" s="53">
        <v>85.45</v>
      </c>
      <c r="M654" s="52"/>
      <c r="N654" s="58"/>
      <c r="AF654" s="39"/>
      <c r="AG654" s="47"/>
      <c r="AH654" s="47"/>
      <c r="AK654" s="3" t="s">
        <v>175</v>
      </c>
      <c r="AN654" s="47"/>
    </row>
    <row r="655" spans="1:40" s="4" customFormat="1" ht="15" x14ac:dyDescent="0.25">
      <c r="A655" s="48"/>
      <c r="B655" s="49" t="s">
        <v>78</v>
      </c>
      <c r="C655" s="372" t="s">
        <v>176</v>
      </c>
      <c r="D655" s="372"/>
      <c r="E655" s="372"/>
      <c r="F655" s="51"/>
      <c r="G655" s="52"/>
      <c r="H655" s="52"/>
      <c r="I655" s="52"/>
      <c r="J655" s="53">
        <v>9.2899999999999991</v>
      </c>
      <c r="K655" s="54">
        <v>1.1499999999999999</v>
      </c>
      <c r="L655" s="53">
        <v>10.68</v>
      </c>
      <c r="M655" s="54">
        <v>34.96</v>
      </c>
      <c r="N655" s="64">
        <v>373.37</v>
      </c>
      <c r="AF655" s="39"/>
      <c r="AG655" s="47"/>
      <c r="AH655" s="47"/>
      <c r="AK655" s="3" t="s">
        <v>176</v>
      </c>
      <c r="AN655" s="47"/>
    </row>
    <row r="656" spans="1:40" s="4" customFormat="1" ht="15" x14ac:dyDescent="0.25">
      <c r="A656" s="48"/>
      <c r="B656" s="49" t="s">
        <v>122</v>
      </c>
      <c r="C656" s="372" t="s">
        <v>177</v>
      </c>
      <c r="D656" s="372"/>
      <c r="E656" s="372"/>
      <c r="F656" s="51"/>
      <c r="G656" s="52"/>
      <c r="H656" s="52"/>
      <c r="I656" s="52"/>
      <c r="J656" s="53">
        <v>350.96</v>
      </c>
      <c r="K656" s="52"/>
      <c r="L656" s="53">
        <v>350.96</v>
      </c>
      <c r="M656" s="52"/>
      <c r="N656" s="58"/>
      <c r="AF656" s="39"/>
      <c r="AG656" s="47"/>
      <c r="AH656" s="47"/>
      <c r="AK656" s="3" t="s">
        <v>177</v>
      </c>
      <c r="AN656" s="47"/>
    </row>
    <row r="657" spans="1:40" s="4" customFormat="1" ht="15" x14ac:dyDescent="0.25">
      <c r="A657" s="56"/>
      <c r="B657" s="49"/>
      <c r="C657" s="372" t="s">
        <v>63</v>
      </c>
      <c r="D657" s="372"/>
      <c r="E657" s="372"/>
      <c r="F657" s="51" t="s">
        <v>64</v>
      </c>
      <c r="G657" s="54">
        <v>4.12</v>
      </c>
      <c r="H657" s="54">
        <v>1.1499999999999999</v>
      </c>
      <c r="I657" s="109">
        <v>4.7380000000000004</v>
      </c>
      <c r="J657" s="57"/>
      <c r="K657" s="52"/>
      <c r="L657" s="57"/>
      <c r="M657" s="52"/>
      <c r="N657" s="58"/>
      <c r="AF657" s="39"/>
      <c r="AG657" s="47"/>
      <c r="AH657" s="47"/>
      <c r="AL657" s="3" t="s">
        <v>63</v>
      </c>
      <c r="AN657" s="47"/>
    </row>
    <row r="658" spans="1:40" s="4" customFormat="1" ht="15" x14ac:dyDescent="0.25">
      <c r="A658" s="56"/>
      <c r="B658" s="49"/>
      <c r="C658" s="372" t="s">
        <v>178</v>
      </c>
      <c r="D658" s="372"/>
      <c r="E658" s="372"/>
      <c r="F658" s="51" t="s">
        <v>64</v>
      </c>
      <c r="G658" s="54">
        <v>0.74</v>
      </c>
      <c r="H658" s="54">
        <v>1.1499999999999999</v>
      </c>
      <c r="I658" s="109">
        <v>0.85099999999999998</v>
      </c>
      <c r="J658" s="57"/>
      <c r="K658" s="52"/>
      <c r="L658" s="57"/>
      <c r="M658" s="52"/>
      <c r="N658" s="58"/>
      <c r="AF658" s="39"/>
      <c r="AG658" s="47"/>
      <c r="AH658" s="47"/>
      <c r="AL658" s="3" t="s">
        <v>178</v>
      </c>
      <c r="AN658" s="47"/>
    </row>
    <row r="659" spans="1:40" s="4" customFormat="1" ht="15" x14ac:dyDescent="0.25">
      <c r="A659" s="48"/>
      <c r="B659" s="49"/>
      <c r="C659" s="375" t="s">
        <v>65</v>
      </c>
      <c r="D659" s="375"/>
      <c r="E659" s="375"/>
      <c r="F659" s="59"/>
      <c r="G659" s="60"/>
      <c r="H659" s="60"/>
      <c r="I659" s="60"/>
      <c r="J659" s="61">
        <v>466.13</v>
      </c>
      <c r="K659" s="60"/>
      <c r="L659" s="61">
        <v>483.41</v>
      </c>
      <c r="M659" s="60"/>
      <c r="N659" s="62"/>
      <c r="AF659" s="39"/>
      <c r="AG659" s="47"/>
      <c r="AH659" s="47"/>
      <c r="AM659" s="3" t="s">
        <v>65</v>
      </c>
      <c r="AN659" s="47"/>
    </row>
    <row r="660" spans="1:40" s="4" customFormat="1" ht="15" x14ac:dyDescent="0.25">
      <c r="A660" s="56"/>
      <c r="B660" s="49"/>
      <c r="C660" s="372" t="s">
        <v>66</v>
      </c>
      <c r="D660" s="372"/>
      <c r="E660" s="372"/>
      <c r="F660" s="51"/>
      <c r="G660" s="52"/>
      <c r="H660" s="52"/>
      <c r="I660" s="52"/>
      <c r="J660" s="57"/>
      <c r="K660" s="52"/>
      <c r="L660" s="53">
        <v>57.68</v>
      </c>
      <c r="M660" s="52"/>
      <c r="N660" s="55">
        <v>2016.49</v>
      </c>
      <c r="AF660" s="39"/>
      <c r="AG660" s="47"/>
      <c r="AH660" s="47"/>
      <c r="AL660" s="3" t="s">
        <v>66</v>
      </c>
      <c r="AN660" s="47"/>
    </row>
    <row r="661" spans="1:40" s="4" customFormat="1" ht="23.25" x14ac:dyDescent="0.25">
      <c r="A661" s="56"/>
      <c r="B661" s="49" t="s">
        <v>681</v>
      </c>
      <c r="C661" s="372" t="s">
        <v>682</v>
      </c>
      <c r="D661" s="372"/>
      <c r="E661" s="372"/>
      <c r="F661" s="51" t="s">
        <v>69</v>
      </c>
      <c r="G661" s="63">
        <v>97</v>
      </c>
      <c r="H661" s="52"/>
      <c r="I661" s="63">
        <v>97</v>
      </c>
      <c r="J661" s="57"/>
      <c r="K661" s="52"/>
      <c r="L661" s="53">
        <v>55.95</v>
      </c>
      <c r="M661" s="52"/>
      <c r="N661" s="55">
        <v>1956</v>
      </c>
      <c r="AF661" s="39"/>
      <c r="AG661" s="47"/>
      <c r="AH661" s="47"/>
      <c r="AL661" s="3" t="s">
        <v>682</v>
      </c>
      <c r="AN661" s="47"/>
    </row>
    <row r="662" spans="1:40" s="4" customFormat="1" ht="23.25" x14ac:dyDescent="0.25">
      <c r="A662" s="56"/>
      <c r="B662" s="49" t="s">
        <v>683</v>
      </c>
      <c r="C662" s="372" t="s">
        <v>684</v>
      </c>
      <c r="D662" s="372"/>
      <c r="E662" s="372"/>
      <c r="F662" s="51" t="s">
        <v>69</v>
      </c>
      <c r="G662" s="63">
        <v>51</v>
      </c>
      <c r="H662" s="52"/>
      <c r="I662" s="63">
        <v>51</v>
      </c>
      <c r="J662" s="57"/>
      <c r="K662" s="52"/>
      <c r="L662" s="53">
        <v>29.42</v>
      </c>
      <c r="M662" s="52"/>
      <c r="N662" s="55">
        <v>1028.4100000000001</v>
      </c>
      <c r="AF662" s="39"/>
      <c r="AG662" s="47"/>
      <c r="AH662" s="47"/>
      <c r="AL662" s="3" t="s">
        <v>684</v>
      </c>
      <c r="AN662" s="47"/>
    </row>
    <row r="663" spans="1:40" s="4" customFormat="1" ht="15" x14ac:dyDescent="0.25">
      <c r="A663" s="65"/>
      <c r="B663" s="66"/>
      <c r="C663" s="374" t="s">
        <v>72</v>
      </c>
      <c r="D663" s="374"/>
      <c r="E663" s="374"/>
      <c r="F663" s="42"/>
      <c r="G663" s="43"/>
      <c r="H663" s="43"/>
      <c r="I663" s="43"/>
      <c r="J663" s="45"/>
      <c r="K663" s="43"/>
      <c r="L663" s="67">
        <v>568.78</v>
      </c>
      <c r="M663" s="60"/>
      <c r="N663" s="46"/>
      <c r="AF663" s="39"/>
      <c r="AG663" s="47"/>
      <c r="AH663" s="47"/>
      <c r="AN663" s="47" t="s">
        <v>72</v>
      </c>
    </row>
    <row r="664" spans="1:40" s="4" customFormat="1" ht="23.25" x14ac:dyDescent="0.25">
      <c r="A664" s="40" t="s">
        <v>536</v>
      </c>
      <c r="B664" s="41" t="s">
        <v>3498</v>
      </c>
      <c r="C664" s="374" t="s">
        <v>3499</v>
      </c>
      <c r="D664" s="374"/>
      <c r="E664" s="374"/>
      <c r="F664" s="42" t="s">
        <v>238</v>
      </c>
      <c r="G664" s="43">
        <v>1.46E-2</v>
      </c>
      <c r="H664" s="44">
        <v>1</v>
      </c>
      <c r="I664" s="110">
        <v>1.46E-2</v>
      </c>
      <c r="J664" s="45"/>
      <c r="K664" s="43"/>
      <c r="L664" s="45"/>
      <c r="M664" s="43"/>
      <c r="N664" s="46"/>
      <c r="AF664" s="39"/>
      <c r="AG664" s="47"/>
      <c r="AH664" s="47" t="s">
        <v>3499</v>
      </c>
      <c r="AN664" s="47"/>
    </row>
    <row r="665" spans="1:40" s="4" customFormat="1" ht="15" x14ac:dyDescent="0.25">
      <c r="A665" s="69"/>
      <c r="B665" s="50"/>
      <c r="C665" s="372" t="s">
        <v>3500</v>
      </c>
      <c r="D665" s="372"/>
      <c r="E665" s="372"/>
      <c r="F665" s="372"/>
      <c r="G665" s="372"/>
      <c r="H665" s="372"/>
      <c r="I665" s="372"/>
      <c r="J665" s="372"/>
      <c r="K665" s="372"/>
      <c r="L665" s="372"/>
      <c r="M665" s="372"/>
      <c r="N665" s="377"/>
      <c r="AF665" s="39"/>
      <c r="AG665" s="47"/>
      <c r="AH665" s="47"/>
      <c r="AI665" s="3" t="s">
        <v>3500</v>
      </c>
      <c r="AN665" s="47"/>
    </row>
    <row r="666" spans="1:40" s="4" customFormat="1" ht="22.5" x14ac:dyDescent="0.25">
      <c r="A666" s="103"/>
      <c r="B666" s="49" t="s">
        <v>217</v>
      </c>
      <c r="C666" s="368" t="s">
        <v>218</v>
      </c>
      <c r="D666" s="368"/>
      <c r="E666" s="368"/>
      <c r="F666" s="368"/>
      <c r="G666" s="368"/>
      <c r="H666" s="368"/>
      <c r="I666" s="368"/>
      <c r="J666" s="368"/>
      <c r="K666" s="368"/>
      <c r="L666" s="368"/>
      <c r="M666" s="368"/>
      <c r="N666" s="376"/>
      <c r="AF666" s="39"/>
      <c r="AG666" s="47"/>
      <c r="AH666" s="47"/>
      <c r="AJ666" s="3" t="s">
        <v>218</v>
      </c>
      <c r="AN666" s="47"/>
    </row>
    <row r="667" spans="1:40" s="4" customFormat="1" ht="15" x14ac:dyDescent="0.25">
      <c r="A667" s="48"/>
      <c r="B667" s="49" t="s">
        <v>58</v>
      </c>
      <c r="C667" s="372" t="s">
        <v>62</v>
      </c>
      <c r="D667" s="372"/>
      <c r="E667" s="372"/>
      <c r="F667" s="51"/>
      <c r="G667" s="52"/>
      <c r="H667" s="52"/>
      <c r="I667" s="52"/>
      <c r="J667" s="53">
        <v>515.63</v>
      </c>
      <c r="K667" s="54">
        <v>1.1499999999999999</v>
      </c>
      <c r="L667" s="53">
        <v>8.66</v>
      </c>
      <c r="M667" s="54">
        <v>34.96</v>
      </c>
      <c r="N667" s="64">
        <v>302.75</v>
      </c>
      <c r="AF667" s="39"/>
      <c r="AG667" s="47"/>
      <c r="AH667" s="47"/>
      <c r="AK667" s="3" t="s">
        <v>62</v>
      </c>
      <c r="AN667" s="47"/>
    </row>
    <row r="668" spans="1:40" s="4" customFormat="1" ht="15" x14ac:dyDescent="0.25">
      <c r="A668" s="48"/>
      <c r="B668" s="49" t="s">
        <v>73</v>
      </c>
      <c r="C668" s="372" t="s">
        <v>175</v>
      </c>
      <c r="D668" s="372"/>
      <c r="E668" s="372"/>
      <c r="F668" s="51"/>
      <c r="G668" s="52"/>
      <c r="H668" s="52"/>
      <c r="I668" s="52"/>
      <c r="J668" s="53">
        <v>395.65</v>
      </c>
      <c r="K668" s="54">
        <v>1.1499999999999999</v>
      </c>
      <c r="L668" s="53">
        <v>6.64</v>
      </c>
      <c r="M668" s="52"/>
      <c r="N668" s="58"/>
      <c r="AF668" s="39"/>
      <c r="AG668" s="47"/>
      <c r="AH668" s="47"/>
      <c r="AK668" s="3" t="s">
        <v>175</v>
      </c>
      <c r="AN668" s="47"/>
    </row>
    <row r="669" spans="1:40" s="4" customFormat="1" ht="15" x14ac:dyDescent="0.25">
      <c r="A669" s="48"/>
      <c r="B669" s="49" t="s">
        <v>78</v>
      </c>
      <c r="C669" s="372" t="s">
        <v>176</v>
      </c>
      <c r="D669" s="372"/>
      <c r="E669" s="372"/>
      <c r="F669" s="51"/>
      <c r="G669" s="52"/>
      <c r="H669" s="52"/>
      <c r="I669" s="52"/>
      <c r="J669" s="53">
        <v>40.159999999999997</v>
      </c>
      <c r="K669" s="54">
        <v>1.1499999999999999</v>
      </c>
      <c r="L669" s="53">
        <v>0.67</v>
      </c>
      <c r="M669" s="54">
        <v>34.96</v>
      </c>
      <c r="N669" s="64">
        <v>23.42</v>
      </c>
      <c r="AF669" s="39"/>
      <c r="AG669" s="47"/>
      <c r="AH669" s="47"/>
      <c r="AK669" s="3" t="s">
        <v>176</v>
      </c>
      <c r="AN669" s="47"/>
    </row>
    <row r="670" spans="1:40" s="4" customFormat="1" ht="15" x14ac:dyDescent="0.25">
      <c r="A670" s="48"/>
      <c r="B670" s="49" t="s">
        <v>122</v>
      </c>
      <c r="C670" s="372" t="s">
        <v>177</v>
      </c>
      <c r="D670" s="372"/>
      <c r="E670" s="372"/>
      <c r="F670" s="51"/>
      <c r="G670" s="52"/>
      <c r="H670" s="52"/>
      <c r="I670" s="52"/>
      <c r="J670" s="107">
        <v>11982.18</v>
      </c>
      <c r="K670" s="52"/>
      <c r="L670" s="53">
        <v>174.94</v>
      </c>
      <c r="M670" s="52"/>
      <c r="N670" s="58"/>
      <c r="AF670" s="39"/>
      <c r="AG670" s="47"/>
      <c r="AH670" s="47"/>
      <c r="AK670" s="3" t="s">
        <v>177</v>
      </c>
      <c r="AN670" s="47"/>
    </row>
    <row r="671" spans="1:40" s="4" customFormat="1" ht="15" x14ac:dyDescent="0.25">
      <c r="A671" s="56"/>
      <c r="B671" s="49"/>
      <c r="C671" s="372" t="s">
        <v>63</v>
      </c>
      <c r="D671" s="372"/>
      <c r="E671" s="372"/>
      <c r="F671" s="51" t="s">
        <v>64</v>
      </c>
      <c r="G671" s="104">
        <v>53.6</v>
      </c>
      <c r="H671" s="54">
        <v>1.1499999999999999</v>
      </c>
      <c r="I671" s="117">
        <v>0.89994399999999997</v>
      </c>
      <c r="J671" s="57"/>
      <c r="K671" s="52"/>
      <c r="L671" s="57"/>
      <c r="M671" s="52"/>
      <c r="N671" s="58"/>
      <c r="AF671" s="39"/>
      <c r="AG671" s="47"/>
      <c r="AH671" s="47"/>
      <c r="AL671" s="3" t="s">
        <v>63</v>
      </c>
      <c r="AN671" s="47"/>
    </row>
    <row r="672" spans="1:40" s="4" customFormat="1" ht="15" x14ac:dyDescent="0.25">
      <c r="A672" s="56"/>
      <c r="B672" s="49"/>
      <c r="C672" s="372" t="s">
        <v>178</v>
      </c>
      <c r="D672" s="372"/>
      <c r="E672" s="372"/>
      <c r="F672" s="51" t="s">
        <v>64</v>
      </c>
      <c r="G672" s="104">
        <v>3.2</v>
      </c>
      <c r="H672" s="54">
        <v>1.1499999999999999</v>
      </c>
      <c r="I672" s="117">
        <v>5.3727999999999998E-2</v>
      </c>
      <c r="J672" s="57"/>
      <c r="K672" s="52"/>
      <c r="L672" s="57"/>
      <c r="M672" s="52"/>
      <c r="N672" s="58"/>
      <c r="AF672" s="39"/>
      <c r="AG672" s="47"/>
      <c r="AH672" s="47"/>
      <c r="AL672" s="3" t="s">
        <v>178</v>
      </c>
      <c r="AN672" s="47"/>
    </row>
    <row r="673" spans="1:40" s="4" customFormat="1" ht="15" x14ac:dyDescent="0.25">
      <c r="A673" s="48"/>
      <c r="B673" s="49"/>
      <c r="C673" s="375" t="s">
        <v>65</v>
      </c>
      <c r="D673" s="375"/>
      <c r="E673" s="375"/>
      <c r="F673" s="59"/>
      <c r="G673" s="60"/>
      <c r="H673" s="60"/>
      <c r="I673" s="60"/>
      <c r="J673" s="108">
        <v>12893.46</v>
      </c>
      <c r="K673" s="60"/>
      <c r="L673" s="61">
        <v>190.24</v>
      </c>
      <c r="M673" s="60"/>
      <c r="N673" s="62"/>
      <c r="AF673" s="39"/>
      <c r="AG673" s="47"/>
      <c r="AH673" s="47"/>
      <c r="AM673" s="3" t="s">
        <v>65</v>
      </c>
      <c r="AN673" s="47"/>
    </row>
    <row r="674" spans="1:40" s="4" customFormat="1" ht="15" x14ac:dyDescent="0.25">
      <c r="A674" s="56"/>
      <c r="B674" s="49"/>
      <c r="C674" s="372" t="s">
        <v>66</v>
      </c>
      <c r="D674" s="372"/>
      <c r="E674" s="372"/>
      <c r="F674" s="51"/>
      <c r="G674" s="52"/>
      <c r="H674" s="52"/>
      <c r="I674" s="52"/>
      <c r="J674" s="57"/>
      <c r="K674" s="52"/>
      <c r="L674" s="53">
        <v>9.33</v>
      </c>
      <c r="M674" s="52"/>
      <c r="N674" s="64">
        <v>326.17</v>
      </c>
      <c r="AF674" s="39"/>
      <c r="AG674" s="47"/>
      <c r="AH674" s="47"/>
      <c r="AL674" s="3" t="s">
        <v>66</v>
      </c>
      <c r="AN674" s="47"/>
    </row>
    <row r="675" spans="1:40" s="4" customFormat="1" ht="23.25" x14ac:dyDescent="0.25">
      <c r="A675" s="56"/>
      <c r="B675" s="49" t="s">
        <v>681</v>
      </c>
      <c r="C675" s="372" t="s">
        <v>682</v>
      </c>
      <c r="D675" s="372"/>
      <c r="E675" s="372"/>
      <c r="F675" s="51" t="s">
        <v>69</v>
      </c>
      <c r="G675" s="63">
        <v>97</v>
      </c>
      <c r="H675" s="52"/>
      <c r="I675" s="63">
        <v>97</v>
      </c>
      <c r="J675" s="57"/>
      <c r="K675" s="52"/>
      <c r="L675" s="53">
        <v>9.0500000000000007</v>
      </c>
      <c r="M675" s="52"/>
      <c r="N675" s="64">
        <v>316.38</v>
      </c>
      <c r="AF675" s="39"/>
      <c r="AG675" s="47"/>
      <c r="AH675" s="47"/>
      <c r="AL675" s="3" t="s">
        <v>682</v>
      </c>
      <c r="AN675" s="47"/>
    </row>
    <row r="676" spans="1:40" s="4" customFormat="1" ht="23.25" x14ac:dyDescent="0.25">
      <c r="A676" s="56"/>
      <c r="B676" s="49" t="s">
        <v>683</v>
      </c>
      <c r="C676" s="372" t="s">
        <v>684</v>
      </c>
      <c r="D676" s="372"/>
      <c r="E676" s="372"/>
      <c r="F676" s="51" t="s">
        <v>69</v>
      </c>
      <c r="G676" s="63">
        <v>51</v>
      </c>
      <c r="H676" s="52"/>
      <c r="I676" s="63">
        <v>51</v>
      </c>
      <c r="J676" s="57"/>
      <c r="K676" s="52"/>
      <c r="L676" s="53">
        <v>4.76</v>
      </c>
      <c r="M676" s="52"/>
      <c r="N676" s="64">
        <v>166.35</v>
      </c>
      <c r="AF676" s="39"/>
      <c r="AG676" s="47"/>
      <c r="AH676" s="47"/>
      <c r="AL676" s="3" t="s">
        <v>684</v>
      </c>
      <c r="AN676" s="47"/>
    </row>
    <row r="677" spans="1:40" s="4" customFormat="1" ht="15" x14ac:dyDescent="0.25">
      <c r="A677" s="65"/>
      <c r="B677" s="66"/>
      <c r="C677" s="374" t="s">
        <v>72</v>
      </c>
      <c r="D677" s="374"/>
      <c r="E677" s="374"/>
      <c r="F677" s="42"/>
      <c r="G677" s="43"/>
      <c r="H677" s="43"/>
      <c r="I677" s="43"/>
      <c r="J677" s="45"/>
      <c r="K677" s="43"/>
      <c r="L677" s="67">
        <v>204.05</v>
      </c>
      <c r="M677" s="60"/>
      <c r="N677" s="46"/>
      <c r="AF677" s="39"/>
      <c r="AG677" s="47"/>
      <c r="AH677" s="47"/>
      <c r="AN677" s="47" t="s">
        <v>72</v>
      </c>
    </row>
    <row r="678" spans="1:40" s="4" customFormat="1" ht="23.25" x14ac:dyDescent="0.25">
      <c r="A678" s="40" t="s">
        <v>539</v>
      </c>
      <c r="B678" s="41" t="s">
        <v>3501</v>
      </c>
      <c r="C678" s="374" t="s">
        <v>3502</v>
      </c>
      <c r="D678" s="374"/>
      <c r="E678" s="374"/>
      <c r="F678" s="42" t="s">
        <v>238</v>
      </c>
      <c r="G678" s="43">
        <v>-1.46E-2</v>
      </c>
      <c r="H678" s="44">
        <v>1</v>
      </c>
      <c r="I678" s="110">
        <v>-1.46E-2</v>
      </c>
      <c r="J678" s="105">
        <v>11500</v>
      </c>
      <c r="K678" s="43"/>
      <c r="L678" s="67">
        <v>-167.9</v>
      </c>
      <c r="M678" s="43"/>
      <c r="N678" s="46"/>
      <c r="AF678" s="39"/>
      <c r="AG678" s="47"/>
      <c r="AH678" s="47" t="s">
        <v>3502</v>
      </c>
      <c r="AN678" s="47"/>
    </row>
    <row r="679" spans="1:40" s="4" customFormat="1" ht="15" x14ac:dyDescent="0.25">
      <c r="A679" s="65"/>
      <c r="B679" s="66"/>
      <c r="C679" s="374" t="s">
        <v>72</v>
      </c>
      <c r="D679" s="374"/>
      <c r="E679" s="374"/>
      <c r="F679" s="42"/>
      <c r="G679" s="43"/>
      <c r="H679" s="43"/>
      <c r="I679" s="43"/>
      <c r="J679" s="45"/>
      <c r="K679" s="43"/>
      <c r="L679" s="67">
        <v>-167.9</v>
      </c>
      <c r="M679" s="60"/>
      <c r="N679" s="46"/>
      <c r="AF679" s="39"/>
      <c r="AG679" s="47"/>
      <c r="AH679" s="47"/>
      <c r="AN679" s="47" t="s">
        <v>72</v>
      </c>
    </row>
    <row r="680" spans="1:40" s="4" customFormat="1" ht="45.75" x14ac:dyDescent="0.25">
      <c r="A680" s="40" t="s">
        <v>541</v>
      </c>
      <c r="B680" s="41" t="s">
        <v>3503</v>
      </c>
      <c r="C680" s="374" t="s">
        <v>3504</v>
      </c>
      <c r="D680" s="374"/>
      <c r="E680" s="374"/>
      <c r="F680" s="42" t="s">
        <v>61</v>
      </c>
      <c r="G680" s="43">
        <v>1</v>
      </c>
      <c r="H680" s="44">
        <v>1</v>
      </c>
      <c r="I680" s="44">
        <v>1</v>
      </c>
      <c r="J680" s="45"/>
      <c r="K680" s="43"/>
      <c r="L680" s="45"/>
      <c r="M680" s="43"/>
      <c r="N680" s="46"/>
      <c r="AF680" s="39"/>
      <c r="AG680" s="47"/>
      <c r="AH680" s="47" t="s">
        <v>3504</v>
      </c>
      <c r="AN680" s="47"/>
    </row>
    <row r="681" spans="1:40" s="4" customFormat="1" ht="22.5" x14ac:dyDescent="0.25">
      <c r="A681" s="103"/>
      <c r="B681" s="49" t="s">
        <v>217</v>
      </c>
      <c r="C681" s="368" t="s">
        <v>218</v>
      </c>
      <c r="D681" s="368"/>
      <c r="E681" s="368"/>
      <c r="F681" s="368"/>
      <c r="G681" s="368"/>
      <c r="H681" s="368"/>
      <c r="I681" s="368"/>
      <c r="J681" s="368"/>
      <c r="K681" s="368"/>
      <c r="L681" s="368"/>
      <c r="M681" s="368"/>
      <c r="N681" s="376"/>
      <c r="AF681" s="39"/>
      <c r="AG681" s="47"/>
      <c r="AH681" s="47"/>
      <c r="AJ681" s="3" t="s">
        <v>218</v>
      </c>
      <c r="AN681" s="47"/>
    </row>
    <row r="682" spans="1:40" s="4" customFormat="1" ht="15" x14ac:dyDescent="0.25">
      <c r="A682" s="48"/>
      <c r="B682" s="49" t="s">
        <v>58</v>
      </c>
      <c r="C682" s="372" t="s">
        <v>62</v>
      </c>
      <c r="D682" s="372"/>
      <c r="E682" s="372"/>
      <c r="F682" s="51"/>
      <c r="G682" s="52"/>
      <c r="H682" s="52"/>
      <c r="I682" s="52"/>
      <c r="J682" s="53">
        <v>225.6</v>
      </c>
      <c r="K682" s="54">
        <v>1.1499999999999999</v>
      </c>
      <c r="L682" s="53">
        <v>259.44</v>
      </c>
      <c r="M682" s="54">
        <v>34.96</v>
      </c>
      <c r="N682" s="55">
        <v>9070.02</v>
      </c>
      <c r="AF682" s="39"/>
      <c r="AG682" s="47"/>
      <c r="AH682" s="47"/>
      <c r="AK682" s="3" t="s">
        <v>62</v>
      </c>
      <c r="AN682" s="47"/>
    </row>
    <row r="683" spans="1:40" s="4" customFormat="1" ht="15" x14ac:dyDescent="0.25">
      <c r="A683" s="48"/>
      <c r="B683" s="49" t="s">
        <v>73</v>
      </c>
      <c r="C683" s="372" t="s">
        <v>175</v>
      </c>
      <c r="D683" s="372"/>
      <c r="E683" s="372"/>
      <c r="F683" s="51"/>
      <c r="G683" s="52"/>
      <c r="H683" s="52"/>
      <c r="I683" s="52"/>
      <c r="J683" s="53">
        <v>29.91</v>
      </c>
      <c r="K683" s="54">
        <v>1.1499999999999999</v>
      </c>
      <c r="L683" s="53">
        <v>34.4</v>
      </c>
      <c r="M683" s="52"/>
      <c r="N683" s="58"/>
      <c r="AF683" s="39"/>
      <c r="AG683" s="47"/>
      <c r="AH683" s="47"/>
      <c r="AK683" s="3" t="s">
        <v>175</v>
      </c>
      <c r="AN683" s="47"/>
    </row>
    <row r="684" spans="1:40" s="4" customFormat="1" ht="15" x14ac:dyDescent="0.25">
      <c r="A684" s="48"/>
      <c r="B684" s="49" t="s">
        <v>78</v>
      </c>
      <c r="C684" s="372" t="s">
        <v>176</v>
      </c>
      <c r="D684" s="372"/>
      <c r="E684" s="372"/>
      <c r="F684" s="51"/>
      <c r="G684" s="52"/>
      <c r="H684" s="52"/>
      <c r="I684" s="52"/>
      <c r="J684" s="53">
        <v>0.81</v>
      </c>
      <c r="K684" s="54">
        <v>1.1499999999999999</v>
      </c>
      <c r="L684" s="53">
        <v>0.93</v>
      </c>
      <c r="M684" s="54">
        <v>34.96</v>
      </c>
      <c r="N684" s="64">
        <v>32.51</v>
      </c>
      <c r="AF684" s="39"/>
      <c r="AG684" s="47"/>
      <c r="AH684" s="47"/>
      <c r="AK684" s="3" t="s">
        <v>176</v>
      </c>
      <c r="AN684" s="47"/>
    </row>
    <row r="685" spans="1:40" s="4" customFormat="1" ht="15" x14ac:dyDescent="0.25">
      <c r="A685" s="48"/>
      <c r="B685" s="49" t="s">
        <v>122</v>
      </c>
      <c r="C685" s="372" t="s">
        <v>177</v>
      </c>
      <c r="D685" s="372"/>
      <c r="E685" s="372"/>
      <c r="F685" s="51"/>
      <c r="G685" s="52"/>
      <c r="H685" s="52"/>
      <c r="I685" s="52"/>
      <c r="J685" s="53">
        <v>247.94</v>
      </c>
      <c r="K685" s="52"/>
      <c r="L685" s="53">
        <v>247.94</v>
      </c>
      <c r="M685" s="52"/>
      <c r="N685" s="58"/>
      <c r="AF685" s="39"/>
      <c r="AG685" s="47"/>
      <c r="AH685" s="47"/>
      <c r="AK685" s="3" t="s">
        <v>177</v>
      </c>
      <c r="AN685" s="47"/>
    </row>
    <row r="686" spans="1:40" s="4" customFormat="1" ht="15" x14ac:dyDescent="0.25">
      <c r="A686" s="56"/>
      <c r="B686" s="49"/>
      <c r="C686" s="372" t="s">
        <v>63</v>
      </c>
      <c r="D686" s="372"/>
      <c r="E686" s="372"/>
      <c r="F686" s="51" t="s">
        <v>64</v>
      </c>
      <c r="G686" s="63">
        <v>24</v>
      </c>
      <c r="H686" s="54">
        <v>1.1499999999999999</v>
      </c>
      <c r="I686" s="104">
        <v>27.6</v>
      </c>
      <c r="J686" s="57"/>
      <c r="K686" s="52"/>
      <c r="L686" s="57"/>
      <c r="M686" s="52"/>
      <c r="N686" s="58"/>
      <c r="AF686" s="39"/>
      <c r="AG686" s="47"/>
      <c r="AH686" s="47"/>
      <c r="AL686" s="3" t="s">
        <v>63</v>
      </c>
      <c r="AN686" s="47"/>
    </row>
    <row r="687" spans="1:40" s="4" customFormat="1" ht="15" x14ac:dyDescent="0.25">
      <c r="A687" s="56"/>
      <c r="B687" s="49"/>
      <c r="C687" s="372" t="s">
        <v>178</v>
      </c>
      <c r="D687" s="372"/>
      <c r="E687" s="372"/>
      <c r="F687" s="51" t="s">
        <v>64</v>
      </c>
      <c r="G687" s="54">
        <v>7.0000000000000007E-2</v>
      </c>
      <c r="H687" s="54">
        <v>1.1499999999999999</v>
      </c>
      <c r="I687" s="70">
        <v>8.0500000000000002E-2</v>
      </c>
      <c r="J687" s="57"/>
      <c r="K687" s="52"/>
      <c r="L687" s="57"/>
      <c r="M687" s="52"/>
      <c r="N687" s="58"/>
      <c r="AF687" s="39"/>
      <c r="AG687" s="47"/>
      <c r="AH687" s="47"/>
      <c r="AL687" s="3" t="s">
        <v>178</v>
      </c>
      <c r="AN687" s="47"/>
    </row>
    <row r="688" spans="1:40" s="4" customFormat="1" ht="15" x14ac:dyDescent="0.25">
      <c r="A688" s="48"/>
      <c r="B688" s="49"/>
      <c r="C688" s="375" t="s">
        <v>65</v>
      </c>
      <c r="D688" s="375"/>
      <c r="E688" s="375"/>
      <c r="F688" s="59"/>
      <c r="G688" s="60"/>
      <c r="H688" s="60"/>
      <c r="I688" s="60"/>
      <c r="J688" s="61">
        <v>503.45</v>
      </c>
      <c r="K688" s="60"/>
      <c r="L688" s="61">
        <v>541.78</v>
      </c>
      <c r="M688" s="60"/>
      <c r="N688" s="62"/>
      <c r="AF688" s="39"/>
      <c r="AG688" s="47"/>
      <c r="AH688" s="47"/>
      <c r="AM688" s="3" t="s">
        <v>65</v>
      </c>
      <c r="AN688" s="47"/>
    </row>
    <row r="689" spans="1:40" s="4" customFormat="1" ht="15" x14ac:dyDescent="0.25">
      <c r="A689" s="56"/>
      <c r="B689" s="49"/>
      <c r="C689" s="372" t="s">
        <v>66</v>
      </c>
      <c r="D689" s="372"/>
      <c r="E689" s="372"/>
      <c r="F689" s="51"/>
      <c r="G689" s="52"/>
      <c r="H689" s="52"/>
      <c r="I689" s="52"/>
      <c r="J689" s="57"/>
      <c r="K689" s="52"/>
      <c r="L689" s="53">
        <v>260.37</v>
      </c>
      <c r="M689" s="52"/>
      <c r="N689" s="55">
        <v>9102.5300000000007</v>
      </c>
      <c r="AF689" s="39"/>
      <c r="AG689" s="47"/>
      <c r="AH689" s="47"/>
      <c r="AL689" s="3" t="s">
        <v>66</v>
      </c>
      <c r="AN689" s="47"/>
    </row>
    <row r="690" spans="1:40" s="4" customFormat="1" ht="15" x14ac:dyDescent="0.25">
      <c r="A690" s="56"/>
      <c r="B690" s="49" t="s">
        <v>1913</v>
      </c>
      <c r="C690" s="372" t="s">
        <v>1914</v>
      </c>
      <c r="D690" s="372"/>
      <c r="E690" s="372"/>
      <c r="F690" s="51" t="s">
        <v>69</v>
      </c>
      <c r="G690" s="63">
        <v>92</v>
      </c>
      <c r="H690" s="52"/>
      <c r="I690" s="63">
        <v>92</v>
      </c>
      <c r="J690" s="57"/>
      <c r="K690" s="52"/>
      <c r="L690" s="53">
        <v>239.54</v>
      </c>
      <c r="M690" s="52"/>
      <c r="N690" s="55">
        <v>8374.33</v>
      </c>
      <c r="AF690" s="39"/>
      <c r="AG690" s="47"/>
      <c r="AH690" s="47"/>
      <c r="AL690" s="3" t="s">
        <v>1914</v>
      </c>
      <c r="AN690" s="47"/>
    </row>
    <row r="691" spans="1:40" s="4" customFormat="1" ht="15" x14ac:dyDescent="0.25">
      <c r="A691" s="56"/>
      <c r="B691" s="49" t="s">
        <v>1915</v>
      </c>
      <c r="C691" s="372" t="s">
        <v>1916</v>
      </c>
      <c r="D691" s="372"/>
      <c r="E691" s="372"/>
      <c r="F691" s="51" t="s">
        <v>69</v>
      </c>
      <c r="G691" s="63">
        <v>49</v>
      </c>
      <c r="H691" s="52"/>
      <c r="I691" s="63">
        <v>49</v>
      </c>
      <c r="J691" s="57"/>
      <c r="K691" s="52"/>
      <c r="L691" s="53">
        <v>127.58</v>
      </c>
      <c r="M691" s="52"/>
      <c r="N691" s="55">
        <v>4460.24</v>
      </c>
      <c r="AF691" s="39"/>
      <c r="AG691" s="47"/>
      <c r="AH691" s="47"/>
      <c r="AL691" s="3" t="s">
        <v>1916</v>
      </c>
      <c r="AN691" s="47"/>
    </row>
    <row r="692" spans="1:40" s="4" customFormat="1" ht="15" x14ac:dyDescent="0.25">
      <c r="A692" s="65"/>
      <c r="B692" s="66"/>
      <c r="C692" s="374" t="s">
        <v>72</v>
      </c>
      <c r="D692" s="374"/>
      <c r="E692" s="374"/>
      <c r="F692" s="42"/>
      <c r="G692" s="43"/>
      <c r="H692" s="43"/>
      <c r="I692" s="43"/>
      <c r="J692" s="45"/>
      <c r="K692" s="43"/>
      <c r="L692" s="67">
        <v>908.9</v>
      </c>
      <c r="M692" s="60"/>
      <c r="N692" s="46"/>
      <c r="AF692" s="39"/>
      <c r="AG692" s="47"/>
      <c r="AH692" s="47"/>
      <c r="AN692" s="47" t="s">
        <v>72</v>
      </c>
    </row>
    <row r="693" spans="1:40" s="4" customFormat="1" ht="34.5" x14ac:dyDescent="0.25">
      <c r="A693" s="40" t="s">
        <v>543</v>
      </c>
      <c r="B693" s="41" t="s">
        <v>3505</v>
      </c>
      <c r="C693" s="374" t="s">
        <v>3506</v>
      </c>
      <c r="D693" s="374"/>
      <c r="E693" s="374"/>
      <c r="F693" s="42" t="s">
        <v>674</v>
      </c>
      <c r="G693" s="43">
        <v>0.02</v>
      </c>
      <c r="H693" s="44">
        <v>1</v>
      </c>
      <c r="I693" s="68">
        <v>0.02</v>
      </c>
      <c r="J693" s="45"/>
      <c r="K693" s="43"/>
      <c r="L693" s="45"/>
      <c r="M693" s="43"/>
      <c r="N693" s="46"/>
      <c r="AF693" s="39"/>
      <c r="AG693" s="47"/>
      <c r="AH693" s="47" t="s">
        <v>3506</v>
      </c>
      <c r="AN693" s="47"/>
    </row>
    <row r="694" spans="1:40" s="4" customFormat="1" ht="15" x14ac:dyDescent="0.25">
      <c r="A694" s="69"/>
      <c r="B694" s="50"/>
      <c r="C694" s="372" t="s">
        <v>708</v>
      </c>
      <c r="D694" s="372"/>
      <c r="E694" s="372"/>
      <c r="F694" s="372"/>
      <c r="G694" s="372"/>
      <c r="H694" s="372"/>
      <c r="I694" s="372"/>
      <c r="J694" s="372"/>
      <c r="K694" s="372"/>
      <c r="L694" s="372"/>
      <c r="M694" s="372"/>
      <c r="N694" s="377"/>
      <c r="AF694" s="39"/>
      <c r="AG694" s="47"/>
      <c r="AH694" s="47"/>
      <c r="AI694" s="3" t="s">
        <v>708</v>
      </c>
      <c r="AN694" s="47"/>
    </row>
    <row r="695" spans="1:40" s="4" customFormat="1" ht="22.5" x14ac:dyDescent="0.25">
      <c r="A695" s="103"/>
      <c r="B695" s="49" t="s">
        <v>217</v>
      </c>
      <c r="C695" s="368" t="s">
        <v>218</v>
      </c>
      <c r="D695" s="368"/>
      <c r="E695" s="368"/>
      <c r="F695" s="368"/>
      <c r="G695" s="368"/>
      <c r="H695" s="368"/>
      <c r="I695" s="368"/>
      <c r="J695" s="368"/>
      <c r="K695" s="368"/>
      <c r="L695" s="368"/>
      <c r="M695" s="368"/>
      <c r="N695" s="376"/>
      <c r="AF695" s="39"/>
      <c r="AG695" s="47"/>
      <c r="AH695" s="47"/>
      <c r="AJ695" s="3" t="s">
        <v>218</v>
      </c>
      <c r="AN695" s="47"/>
    </row>
    <row r="696" spans="1:40" s="4" customFormat="1" ht="15" x14ac:dyDescent="0.25">
      <c r="A696" s="48"/>
      <c r="B696" s="49" t="s">
        <v>58</v>
      </c>
      <c r="C696" s="372" t="s">
        <v>62</v>
      </c>
      <c r="D696" s="372"/>
      <c r="E696" s="372"/>
      <c r="F696" s="51"/>
      <c r="G696" s="52"/>
      <c r="H696" s="52"/>
      <c r="I696" s="52"/>
      <c r="J696" s="53">
        <v>535.79999999999995</v>
      </c>
      <c r="K696" s="54">
        <v>1.1499999999999999</v>
      </c>
      <c r="L696" s="53">
        <v>12.32</v>
      </c>
      <c r="M696" s="54">
        <v>34.96</v>
      </c>
      <c r="N696" s="64">
        <v>430.71</v>
      </c>
      <c r="AF696" s="39"/>
      <c r="AG696" s="47"/>
      <c r="AH696" s="47"/>
      <c r="AK696" s="3" t="s">
        <v>62</v>
      </c>
      <c r="AN696" s="47"/>
    </row>
    <row r="697" spans="1:40" s="4" customFormat="1" ht="15" x14ac:dyDescent="0.25">
      <c r="A697" s="48"/>
      <c r="B697" s="49" t="s">
        <v>73</v>
      </c>
      <c r="C697" s="372" t="s">
        <v>175</v>
      </c>
      <c r="D697" s="372"/>
      <c r="E697" s="372"/>
      <c r="F697" s="51"/>
      <c r="G697" s="52"/>
      <c r="H697" s="52"/>
      <c r="I697" s="52"/>
      <c r="J697" s="53">
        <v>120</v>
      </c>
      <c r="K697" s="54">
        <v>1.1499999999999999</v>
      </c>
      <c r="L697" s="53">
        <v>2.76</v>
      </c>
      <c r="M697" s="52"/>
      <c r="N697" s="58"/>
      <c r="AF697" s="39"/>
      <c r="AG697" s="47"/>
      <c r="AH697" s="47"/>
      <c r="AK697" s="3" t="s">
        <v>175</v>
      </c>
      <c r="AN697" s="47"/>
    </row>
    <row r="698" spans="1:40" s="4" customFormat="1" ht="15" x14ac:dyDescent="0.25">
      <c r="A698" s="48"/>
      <c r="B698" s="49" t="s">
        <v>122</v>
      </c>
      <c r="C698" s="372" t="s">
        <v>177</v>
      </c>
      <c r="D698" s="372"/>
      <c r="E698" s="372"/>
      <c r="F698" s="51"/>
      <c r="G698" s="52"/>
      <c r="H698" s="52"/>
      <c r="I698" s="52"/>
      <c r="J698" s="107">
        <v>7089.49</v>
      </c>
      <c r="K698" s="52"/>
      <c r="L698" s="53">
        <v>141.79</v>
      </c>
      <c r="M698" s="52"/>
      <c r="N698" s="58"/>
      <c r="AF698" s="39"/>
      <c r="AG698" s="47"/>
      <c r="AH698" s="47"/>
      <c r="AK698" s="3" t="s">
        <v>177</v>
      </c>
      <c r="AN698" s="47"/>
    </row>
    <row r="699" spans="1:40" s="4" customFormat="1" ht="15" x14ac:dyDescent="0.25">
      <c r="A699" s="56"/>
      <c r="B699" s="49"/>
      <c r="C699" s="372" t="s">
        <v>63</v>
      </c>
      <c r="D699" s="372"/>
      <c r="E699" s="372"/>
      <c r="F699" s="51" t="s">
        <v>64</v>
      </c>
      <c r="G699" s="63">
        <v>57</v>
      </c>
      <c r="H699" s="54">
        <v>1.1499999999999999</v>
      </c>
      <c r="I699" s="109">
        <v>1.3109999999999999</v>
      </c>
      <c r="J699" s="57"/>
      <c r="K699" s="52"/>
      <c r="L699" s="57"/>
      <c r="M699" s="52"/>
      <c r="N699" s="58"/>
      <c r="AF699" s="39"/>
      <c r="AG699" s="47"/>
      <c r="AH699" s="47"/>
      <c r="AL699" s="3" t="s">
        <v>63</v>
      </c>
      <c r="AN699" s="47"/>
    </row>
    <row r="700" spans="1:40" s="4" customFormat="1" ht="15" x14ac:dyDescent="0.25">
      <c r="A700" s="48"/>
      <c r="B700" s="49"/>
      <c r="C700" s="375" t="s">
        <v>65</v>
      </c>
      <c r="D700" s="375"/>
      <c r="E700" s="375"/>
      <c r="F700" s="59"/>
      <c r="G700" s="60"/>
      <c r="H700" s="60"/>
      <c r="I700" s="60"/>
      <c r="J700" s="108">
        <v>7745.29</v>
      </c>
      <c r="K700" s="60"/>
      <c r="L700" s="61">
        <v>156.87</v>
      </c>
      <c r="M700" s="60"/>
      <c r="N700" s="62"/>
      <c r="AF700" s="39"/>
      <c r="AG700" s="47"/>
      <c r="AH700" s="47"/>
      <c r="AM700" s="3" t="s">
        <v>65</v>
      </c>
      <c r="AN700" s="47"/>
    </row>
    <row r="701" spans="1:40" s="4" customFormat="1" ht="15" x14ac:dyDescent="0.25">
      <c r="A701" s="56"/>
      <c r="B701" s="49"/>
      <c r="C701" s="372" t="s">
        <v>66</v>
      </c>
      <c r="D701" s="372"/>
      <c r="E701" s="372"/>
      <c r="F701" s="51"/>
      <c r="G701" s="52"/>
      <c r="H701" s="52"/>
      <c r="I701" s="52"/>
      <c r="J701" s="57"/>
      <c r="K701" s="52"/>
      <c r="L701" s="53">
        <v>12.32</v>
      </c>
      <c r="M701" s="52"/>
      <c r="N701" s="64">
        <v>430.71</v>
      </c>
      <c r="AF701" s="39"/>
      <c r="AG701" s="47"/>
      <c r="AH701" s="47"/>
      <c r="AL701" s="3" t="s">
        <v>66</v>
      </c>
      <c r="AN701" s="47"/>
    </row>
    <row r="702" spans="1:40" s="4" customFormat="1" ht="15" x14ac:dyDescent="0.25">
      <c r="A702" s="56"/>
      <c r="B702" s="49" t="s">
        <v>3328</v>
      </c>
      <c r="C702" s="372" t="s">
        <v>3329</v>
      </c>
      <c r="D702" s="372"/>
      <c r="E702" s="372"/>
      <c r="F702" s="51" t="s">
        <v>69</v>
      </c>
      <c r="G702" s="63">
        <v>106</v>
      </c>
      <c r="H702" s="52"/>
      <c r="I702" s="63">
        <v>106</v>
      </c>
      <c r="J702" s="57"/>
      <c r="K702" s="52"/>
      <c r="L702" s="53">
        <v>13.06</v>
      </c>
      <c r="M702" s="52"/>
      <c r="N702" s="64">
        <v>456.55</v>
      </c>
      <c r="AF702" s="39"/>
      <c r="AG702" s="47"/>
      <c r="AH702" s="47"/>
      <c r="AL702" s="3" t="s">
        <v>3329</v>
      </c>
      <c r="AN702" s="47"/>
    </row>
    <row r="703" spans="1:40" s="4" customFormat="1" ht="15" x14ac:dyDescent="0.25">
      <c r="A703" s="56"/>
      <c r="B703" s="49" t="s">
        <v>3330</v>
      </c>
      <c r="C703" s="372" t="s">
        <v>3331</v>
      </c>
      <c r="D703" s="372"/>
      <c r="E703" s="372"/>
      <c r="F703" s="51" t="s">
        <v>69</v>
      </c>
      <c r="G703" s="63">
        <v>56</v>
      </c>
      <c r="H703" s="52"/>
      <c r="I703" s="63">
        <v>56</v>
      </c>
      <c r="J703" s="57"/>
      <c r="K703" s="52"/>
      <c r="L703" s="53">
        <v>6.9</v>
      </c>
      <c r="M703" s="52"/>
      <c r="N703" s="64">
        <v>241.2</v>
      </c>
      <c r="AF703" s="39"/>
      <c r="AG703" s="47"/>
      <c r="AH703" s="47"/>
      <c r="AL703" s="3" t="s">
        <v>3331</v>
      </c>
      <c r="AN703" s="47"/>
    </row>
    <row r="704" spans="1:40" s="4" customFormat="1" ht="15" x14ac:dyDescent="0.25">
      <c r="A704" s="65"/>
      <c r="B704" s="66"/>
      <c r="C704" s="374" t="s">
        <v>72</v>
      </c>
      <c r="D704" s="374"/>
      <c r="E704" s="374"/>
      <c r="F704" s="42"/>
      <c r="G704" s="43"/>
      <c r="H704" s="43"/>
      <c r="I704" s="43"/>
      <c r="J704" s="45"/>
      <c r="K704" s="43"/>
      <c r="L704" s="67">
        <v>176.83</v>
      </c>
      <c r="M704" s="60"/>
      <c r="N704" s="46"/>
      <c r="AF704" s="39"/>
      <c r="AG704" s="47"/>
      <c r="AH704" s="47"/>
      <c r="AN704" s="47" t="s">
        <v>72</v>
      </c>
    </row>
    <row r="705" spans="1:40" s="4" customFormat="1" ht="34.5" x14ac:dyDescent="0.25">
      <c r="A705" s="40" t="s">
        <v>545</v>
      </c>
      <c r="B705" s="41" t="s">
        <v>3507</v>
      </c>
      <c r="C705" s="374" t="s">
        <v>3508</v>
      </c>
      <c r="D705" s="374"/>
      <c r="E705" s="374"/>
      <c r="F705" s="42" t="s">
        <v>61</v>
      </c>
      <c r="G705" s="43">
        <v>1</v>
      </c>
      <c r="H705" s="44">
        <v>1</v>
      </c>
      <c r="I705" s="44">
        <v>1</v>
      </c>
      <c r="J705" s="45"/>
      <c r="K705" s="43"/>
      <c r="L705" s="45"/>
      <c r="M705" s="43"/>
      <c r="N705" s="46"/>
      <c r="AF705" s="39"/>
      <c r="AG705" s="47"/>
      <c r="AH705" s="47" t="s">
        <v>3508</v>
      </c>
      <c r="AN705" s="47"/>
    </row>
    <row r="706" spans="1:40" s="4" customFormat="1" ht="22.5" x14ac:dyDescent="0.25">
      <c r="A706" s="103"/>
      <c r="B706" s="49" t="s">
        <v>217</v>
      </c>
      <c r="C706" s="368" t="s">
        <v>218</v>
      </c>
      <c r="D706" s="368"/>
      <c r="E706" s="368"/>
      <c r="F706" s="368"/>
      <c r="G706" s="368"/>
      <c r="H706" s="368"/>
      <c r="I706" s="368"/>
      <c r="J706" s="368"/>
      <c r="K706" s="368"/>
      <c r="L706" s="368"/>
      <c r="M706" s="368"/>
      <c r="N706" s="376"/>
      <c r="AF706" s="39"/>
      <c r="AG706" s="47"/>
      <c r="AH706" s="47"/>
      <c r="AJ706" s="3" t="s">
        <v>218</v>
      </c>
      <c r="AN706" s="47"/>
    </row>
    <row r="707" spans="1:40" s="4" customFormat="1" ht="15" x14ac:dyDescent="0.25">
      <c r="A707" s="48"/>
      <c r="B707" s="49" t="s">
        <v>58</v>
      </c>
      <c r="C707" s="372" t="s">
        <v>62</v>
      </c>
      <c r="D707" s="372"/>
      <c r="E707" s="372"/>
      <c r="F707" s="51"/>
      <c r="G707" s="52"/>
      <c r="H707" s="52"/>
      <c r="I707" s="52"/>
      <c r="J707" s="53">
        <v>9.91</v>
      </c>
      <c r="K707" s="54">
        <v>1.1499999999999999</v>
      </c>
      <c r="L707" s="53">
        <v>11.4</v>
      </c>
      <c r="M707" s="54">
        <v>34.96</v>
      </c>
      <c r="N707" s="64">
        <v>398.54</v>
      </c>
      <c r="AF707" s="39"/>
      <c r="AG707" s="47"/>
      <c r="AH707" s="47"/>
      <c r="AK707" s="3" t="s">
        <v>62</v>
      </c>
      <c r="AN707" s="47"/>
    </row>
    <row r="708" spans="1:40" s="4" customFormat="1" ht="15" x14ac:dyDescent="0.25">
      <c r="A708" s="48"/>
      <c r="B708" s="49" t="s">
        <v>73</v>
      </c>
      <c r="C708" s="372" t="s">
        <v>175</v>
      </c>
      <c r="D708" s="372"/>
      <c r="E708" s="372"/>
      <c r="F708" s="51"/>
      <c r="G708" s="52"/>
      <c r="H708" s="52"/>
      <c r="I708" s="52"/>
      <c r="J708" s="53">
        <v>5.43</v>
      </c>
      <c r="K708" s="54">
        <v>1.1499999999999999</v>
      </c>
      <c r="L708" s="53">
        <v>6.24</v>
      </c>
      <c r="M708" s="52"/>
      <c r="N708" s="58"/>
      <c r="AF708" s="39"/>
      <c r="AG708" s="47"/>
      <c r="AH708" s="47"/>
      <c r="AK708" s="3" t="s">
        <v>175</v>
      </c>
      <c r="AN708" s="47"/>
    </row>
    <row r="709" spans="1:40" s="4" customFormat="1" ht="15" x14ac:dyDescent="0.25">
      <c r="A709" s="48"/>
      <c r="B709" s="49" t="s">
        <v>78</v>
      </c>
      <c r="C709" s="372" t="s">
        <v>176</v>
      </c>
      <c r="D709" s="372"/>
      <c r="E709" s="372"/>
      <c r="F709" s="51"/>
      <c r="G709" s="52"/>
      <c r="H709" s="52"/>
      <c r="I709" s="52"/>
      <c r="J709" s="53">
        <v>0.76</v>
      </c>
      <c r="K709" s="54">
        <v>1.1499999999999999</v>
      </c>
      <c r="L709" s="53">
        <v>0.87</v>
      </c>
      <c r="M709" s="54">
        <v>34.96</v>
      </c>
      <c r="N709" s="64">
        <v>30.42</v>
      </c>
      <c r="AF709" s="39"/>
      <c r="AG709" s="47"/>
      <c r="AH709" s="47"/>
      <c r="AK709" s="3" t="s">
        <v>176</v>
      </c>
      <c r="AN709" s="47"/>
    </row>
    <row r="710" spans="1:40" s="4" customFormat="1" ht="15" x14ac:dyDescent="0.25">
      <c r="A710" s="48"/>
      <c r="B710" s="49" t="s">
        <v>122</v>
      </c>
      <c r="C710" s="372" t="s">
        <v>177</v>
      </c>
      <c r="D710" s="372"/>
      <c r="E710" s="372"/>
      <c r="F710" s="51"/>
      <c r="G710" s="52"/>
      <c r="H710" s="52"/>
      <c r="I710" s="52"/>
      <c r="J710" s="53">
        <v>0.56000000000000005</v>
      </c>
      <c r="K710" s="52"/>
      <c r="L710" s="53">
        <v>0.56000000000000005</v>
      </c>
      <c r="M710" s="52"/>
      <c r="N710" s="58"/>
      <c r="AF710" s="39"/>
      <c r="AG710" s="47"/>
      <c r="AH710" s="47"/>
      <c r="AK710" s="3" t="s">
        <v>177</v>
      </c>
      <c r="AN710" s="47"/>
    </row>
    <row r="711" spans="1:40" s="4" customFormat="1" ht="15" x14ac:dyDescent="0.25">
      <c r="A711" s="56"/>
      <c r="B711" s="49"/>
      <c r="C711" s="372" t="s">
        <v>63</v>
      </c>
      <c r="D711" s="372"/>
      <c r="E711" s="372"/>
      <c r="F711" s="51" t="s">
        <v>64</v>
      </c>
      <c r="G711" s="54">
        <v>1.03</v>
      </c>
      <c r="H711" s="54">
        <v>1.1499999999999999</v>
      </c>
      <c r="I711" s="70">
        <v>1.1845000000000001</v>
      </c>
      <c r="J711" s="57"/>
      <c r="K711" s="52"/>
      <c r="L711" s="57"/>
      <c r="M711" s="52"/>
      <c r="N711" s="58"/>
      <c r="AF711" s="39"/>
      <c r="AG711" s="47"/>
      <c r="AH711" s="47"/>
      <c r="AL711" s="3" t="s">
        <v>63</v>
      </c>
      <c r="AN711" s="47"/>
    </row>
    <row r="712" spans="1:40" s="4" customFormat="1" ht="15" x14ac:dyDescent="0.25">
      <c r="A712" s="56"/>
      <c r="B712" s="49"/>
      <c r="C712" s="372" t="s">
        <v>178</v>
      </c>
      <c r="D712" s="372"/>
      <c r="E712" s="372"/>
      <c r="F712" s="51" t="s">
        <v>64</v>
      </c>
      <c r="G712" s="54">
        <v>0.06</v>
      </c>
      <c r="H712" s="54">
        <v>1.1499999999999999</v>
      </c>
      <c r="I712" s="109">
        <v>6.9000000000000006E-2</v>
      </c>
      <c r="J712" s="57"/>
      <c r="K712" s="52"/>
      <c r="L712" s="57"/>
      <c r="M712" s="52"/>
      <c r="N712" s="58"/>
      <c r="AF712" s="39"/>
      <c r="AG712" s="47"/>
      <c r="AH712" s="47"/>
      <c r="AL712" s="3" t="s">
        <v>178</v>
      </c>
      <c r="AN712" s="47"/>
    </row>
    <row r="713" spans="1:40" s="4" customFormat="1" ht="15" x14ac:dyDescent="0.25">
      <c r="A713" s="48"/>
      <c r="B713" s="49"/>
      <c r="C713" s="375" t="s">
        <v>65</v>
      </c>
      <c r="D713" s="375"/>
      <c r="E713" s="375"/>
      <c r="F713" s="59"/>
      <c r="G713" s="60"/>
      <c r="H713" s="60"/>
      <c r="I713" s="60"/>
      <c r="J713" s="61">
        <v>15.9</v>
      </c>
      <c r="K713" s="60"/>
      <c r="L713" s="61">
        <v>18.2</v>
      </c>
      <c r="M713" s="60"/>
      <c r="N713" s="62"/>
      <c r="AF713" s="39"/>
      <c r="AG713" s="47"/>
      <c r="AH713" s="47"/>
      <c r="AM713" s="3" t="s">
        <v>65</v>
      </c>
      <c r="AN713" s="47"/>
    </row>
    <row r="714" spans="1:40" s="4" customFormat="1" ht="15" x14ac:dyDescent="0.25">
      <c r="A714" s="56"/>
      <c r="B714" s="49"/>
      <c r="C714" s="372" t="s">
        <v>66</v>
      </c>
      <c r="D714" s="372"/>
      <c r="E714" s="372"/>
      <c r="F714" s="51"/>
      <c r="G714" s="52"/>
      <c r="H714" s="52"/>
      <c r="I714" s="52"/>
      <c r="J714" s="57"/>
      <c r="K714" s="52"/>
      <c r="L714" s="53">
        <v>12.27</v>
      </c>
      <c r="M714" s="52"/>
      <c r="N714" s="64">
        <v>428.96</v>
      </c>
      <c r="AF714" s="39"/>
      <c r="AG714" s="47"/>
      <c r="AH714" s="47"/>
      <c r="AL714" s="3" t="s">
        <v>66</v>
      </c>
      <c r="AN714" s="47"/>
    </row>
    <row r="715" spans="1:40" s="4" customFormat="1" ht="23.25" x14ac:dyDescent="0.25">
      <c r="A715" s="56"/>
      <c r="B715" s="49" t="s">
        <v>681</v>
      </c>
      <c r="C715" s="372" t="s">
        <v>682</v>
      </c>
      <c r="D715" s="372"/>
      <c r="E715" s="372"/>
      <c r="F715" s="51" t="s">
        <v>69</v>
      </c>
      <c r="G715" s="63">
        <v>97</v>
      </c>
      <c r="H715" s="52"/>
      <c r="I715" s="63">
        <v>97</v>
      </c>
      <c r="J715" s="57"/>
      <c r="K715" s="52"/>
      <c r="L715" s="53">
        <v>11.9</v>
      </c>
      <c r="M715" s="52"/>
      <c r="N715" s="64">
        <v>416.09</v>
      </c>
      <c r="AF715" s="39"/>
      <c r="AG715" s="47"/>
      <c r="AH715" s="47"/>
      <c r="AL715" s="3" t="s">
        <v>682</v>
      </c>
      <c r="AN715" s="47"/>
    </row>
    <row r="716" spans="1:40" s="4" customFormat="1" ht="23.25" x14ac:dyDescent="0.25">
      <c r="A716" s="56"/>
      <c r="B716" s="49" t="s">
        <v>683</v>
      </c>
      <c r="C716" s="372" t="s">
        <v>684</v>
      </c>
      <c r="D716" s="372"/>
      <c r="E716" s="372"/>
      <c r="F716" s="51" t="s">
        <v>69</v>
      </c>
      <c r="G716" s="63">
        <v>51</v>
      </c>
      <c r="H716" s="52"/>
      <c r="I716" s="63">
        <v>51</v>
      </c>
      <c r="J716" s="57"/>
      <c r="K716" s="52"/>
      <c r="L716" s="53">
        <v>6.26</v>
      </c>
      <c r="M716" s="52"/>
      <c r="N716" s="64">
        <v>218.77</v>
      </c>
      <c r="AF716" s="39"/>
      <c r="AG716" s="47"/>
      <c r="AH716" s="47"/>
      <c r="AL716" s="3" t="s">
        <v>684</v>
      </c>
      <c r="AN716" s="47"/>
    </row>
    <row r="717" spans="1:40" s="4" customFormat="1" ht="15" x14ac:dyDescent="0.25">
      <c r="A717" s="65"/>
      <c r="B717" s="66"/>
      <c r="C717" s="374" t="s">
        <v>72</v>
      </c>
      <c r="D717" s="374"/>
      <c r="E717" s="374"/>
      <c r="F717" s="42"/>
      <c r="G717" s="43"/>
      <c r="H717" s="43"/>
      <c r="I717" s="43"/>
      <c r="J717" s="45"/>
      <c r="K717" s="43"/>
      <c r="L717" s="67">
        <v>36.36</v>
      </c>
      <c r="M717" s="60"/>
      <c r="N717" s="46"/>
      <c r="AF717" s="39"/>
      <c r="AG717" s="47"/>
      <c r="AH717" s="47"/>
      <c r="AN717" s="47" t="s">
        <v>72</v>
      </c>
    </row>
    <row r="718" spans="1:40" s="4" customFormat="1" ht="34.5" x14ac:dyDescent="0.25">
      <c r="A718" s="40" t="s">
        <v>547</v>
      </c>
      <c r="B718" s="41" t="s">
        <v>3509</v>
      </c>
      <c r="C718" s="374" t="s">
        <v>3510</v>
      </c>
      <c r="D718" s="374"/>
      <c r="E718" s="374"/>
      <c r="F718" s="42" t="s">
        <v>215</v>
      </c>
      <c r="G718" s="43">
        <v>0.2</v>
      </c>
      <c r="H718" s="44">
        <v>1</v>
      </c>
      <c r="I718" s="120">
        <v>0.2</v>
      </c>
      <c r="J718" s="45"/>
      <c r="K718" s="43"/>
      <c r="L718" s="45"/>
      <c r="M718" s="43"/>
      <c r="N718" s="46"/>
      <c r="AF718" s="39"/>
      <c r="AG718" s="47"/>
      <c r="AH718" s="47" t="s">
        <v>3510</v>
      </c>
      <c r="AN718" s="47"/>
    </row>
    <row r="719" spans="1:40" s="4" customFormat="1" ht="15" x14ac:dyDescent="0.25">
      <c r="A719" s="69"/>
      <c r="B719" s="50"/>
      <c r="C719" s="372" t="s">
        <v>2116</v>
      </c>
      <c r="D719" s="372"/>
      <c r="E719" s="372"/>
      <c r="F719" s="372"/>
      <c r="G719" s="372"/>
      <c r="H719" s="372"/>
      <c r="I719" s="372"/>
      <c r="J719" s="372"/>
      <c r="K719" s="372"/>
      <c r="L719" s="372"/>
      <c r="M719" s="372"/>
      <c r="N719" s="377"/>
      <c r="AF719" s="39"/>
      <c r="AG719" s="47"/>
      <c r="AH719" s="47"/>
      <c r="AI719" s="3" t="s">
        <v>2116</v>
      </c>
      <c r="AN719" s="47"/>
    </row>
    <row r="720" spans="1:40" s="4" customFormat="1" ht="22.5" x14ac:dyDescent="0.25">
      <c r="A720" s="103"/>
      <c r="B720" s="49" t="s">
        <v>217</v>
      </c>
      <c r="C720" s="368" t="s">
        <v>218</v>
      </c>
      <c r="D720" s="368"/>
      <c r="E720" s="368"/>
      <c r="F720" s="368"/>
      <c r="G720" s="368"/>
      <c r="H720" s="368"/>
      <c r="I720" s="368"/>
      <c r="J720" s="368"/>
      <c r="K720" s="368"/>
      <c r="L720" s="368"/>
      <c r="M720" s="368"/>
      <c r="N720" s="376"/>
      <c r="AF720" s="39"/>
      <c r="AG720" s="47"/>
      <c r="AH720" s="47"/>
      <c r="AJ720" s="3" t="s">
        <v>218</v>
      </c>
      <c r="AN720" s="47"/>
    </row>
    <row r="721" spans="1:40" s="4" customFormat="1" ht="15" x14ac:dyDescent="0.25">
      <c r="A721" s="48"/>
      <c r="B721" s="49" t="s">
        <v>58</v>
      </c>
      <c r="C721" s="372" t="s">
        <v>62</v>
      </c>
      <c r="D721" s="372"/>
      <c r="E721" s="372"/>
      <c r="F721" s="51"/>
      <c r="G721" s="52"/>
      <c r="H721" s="52"/>
      <c r="I721" s="52"/>
      <c r="J721" s="53">
        <v>33.950000000000003</v>
      </c>
      <c r="K721" s="54">
        <v>1.1499999999999999</v>
      </c>
      <c r="L721" s="53">
        <v>7.81</v>
      </c>
      <c r="M721" s="54">
        <v>34.96</v>
      </c>
      <c r="N721" s="64">
        <v>273.04000000000002</v>
      </c>
      <c r="AF721" s="39"/>
      <c r="AG721" s="47"/>
      <c r="AH721" s="47"/>
      <c r="AK721" s="3" t="s">
        <v>62</v>
      </c>
      <c r="AN721" s="47"/>
    </row>
    <row r="722" spans="1:40" s="4" customFormat="1" ht="15" x14ac:dyDescent="0.25">
      <c r="A722" s="48"/>
      <c r="B722" s="49" t="s">
        <v>73</v>
      </c>
      <c r="C722" s="372" t="s">
        <v>175</v>
      </c>
      <c r="D722" s="372"/>
      <c r="E722" s="372"/>
      <c r="F722" s="51"/>
      <c r="G722" s="52"/>
      <c r="H722" s="52"/>
      <c r="I722" s="52"/>
      <c r="J722" s="53">
        <v>1.31</v>
      </c>
      <c r="K722" s="54">
        <v>1.1499999999999999</v>
      </c>
      <c r="L722" s="53">
        <v>0.3</v>
      </c>
      <c r="M722" s="52"/>
      <c r="N722" s="58"/>
      <c r="AF722" s="39"/>
      <c r="AG722" s="47"/>
      <c r="AH722" s="47"/>
      <c r="AK722" s="3" t="s">
        <v>175</v>
      </c>
      <c r="AN722" s="47"/>
    </row>
    <row r="723" spans="1:40" s="4" customFormat="1" ht="15" x14ac:dyDescent="0.25">
      <c r="A723" s="48"/>
      <c r="B723" s="49" t="s">
        <v>78</v>
      </c>
      <c r="C723" s="372" t="s">
        <v>176</v>
      </c>
      <c r="D723" s="372"/>
      <c r="E723" s="372"/>
      <c r="F723" s="51"/>
      <c r="G723" s="52"/>
      <c r="H723" s="52"/>
      <c r="I723" s="52"/>
      <c r="J723" s="53">
        <v>0.23</v>
      </c>
      <c r="K723" s="54">
        <v>1.1499999999999999</v>
      </c>
      <c r="L723" s="53">
        <v>0.05</v>
      </c>
      <c r="M723" s="54">
        <v>34.96</v>
      </c>
      <c r="N723" s="64">
        <v>1.75</v>
      </c>
      <c r="AF723" s="39"/>
      <c r="AG723" s="47"/>
      <c r="AH723" s="47"/>
      <c r="AK723" s="3" t="s">
        <v>176</v>
      </c>
      <c r="AN723" s="47"/>
    </row>
    <row r="724" spans="1:40" s="4" customFormat="1" ht="15" x14ac:dyDescent="0.25">
      <c r="A724" s="48"/>
      <c r="B724" s="49" t="s">
        <v>122</v>
      </c>
      <c r="C724" s="372" t="s">
        <v>177</v>
      </c>
      <c r="D724" s="372"/>
      <c r="E724" s="372"/>
      <c r="F724" s="51"/>
      <c r="G724" s="52"/>
      <c r="H724" s="52"/>
      <c r="I724" s="52"/>
      <c r="J724" s="53">
        <v>0.68</v>
      </c>
      <c r="K724" s="52"/>
      <c r="L724" s="53">
        <v>0.14000000000000001</v>
      </c>
      <c r="M724" s="52"/>
      <c r="N724" s="58"/>
      <c r="AF724" s="39"/>
      <c r="AG724" s="47"/>
      <c r="AH724" s="47"/>
      <c r="AK724" s="3" t="s">
        <v>177</v>
      </c>
      <c r="AN724" s="47"/>
    </row>
    <row r="725" spans="1:40" s="4" customFormat="1" ht="15" x14ac:dyDescent="0.25">
      <c r="A725" s="56"/>
      <c r="B725" s="49"/>
      <c r="C725" s="372" t="s">
        <v>63</v>
      </c>
      <c r="D725" s="372"/>
      <c r="E725" s="372"/>
      <c r="F725" s="51" t="s">
        <v>64</v>
      </c>
      <c r="G725" s="54">
        <v>4.42</v>
      </c>
      <c r="H725" s="54">
        <v>1.1499999999999999</v>
      </c>
      <c r="I725" s="70">
        <v>1.0165999999999999</v>
      </c>
      <c r="J725" s="57"/>
      <c r="K725" s="52"/>
      <c r="L725" s="57"/>
      <c r="M725" s="52"/>
      <c r="N725" s="58"/>
      <c r="AF725" s="39"/>
      <c r="AG725" s="47"/>
      <c r="AH725" s="47"/>
      <c r="AL725" s="3" t="s">
        <v>63</v>
      </c>
      <c r="AN725" s="47"/>
    </row>
    <row r="726" spans="1:40" s="4" customFormat="1" ht="15" x14ac:dyDescent="0.25">
      <c r="A726" s="56"/>
      <c r="B726" s="49"/>
      <c r="C726" s="372" t="s">
        <v>178</v>
      </c>
      <c r="D726" s="372"/>
      <c r="E726" s="372"/>
      <c r="F726" s="51" t="s">
        <v>64</v>
      </c>
      <c r="G726" s="54">
        <v>0.02</v>
      </c>
      <c r="H726" s="54">
        <v>1.1499999999999999</v>
      </c>
      <c r="I726" s="70">
        <v>4.5999999999999999E-3</v>
      </c>
      <c r="J726" s="57"/>
      <c r="K726" s="52"/>
      <c r="L726" s="57"/>
      <c r="M726" s="52"/>
      <c r="N726" s="58"/>
      <c r="AF726" s="39"/>
      <c r="AG726" s="47"/>
      <c r="AH726" s="47"/>
      <c r="AL726" s="3" t="s">
        <v>178</v>
      </c>
      <c r="AN726" s="47"/>
    </row>
    <row r="727" spans="1:40" s="4" customFormat="1" ht="15" x14ac:dyDescent="0.25">
      <c r="A727" s="48"/>
      <c r="B727" s="49"/>
      <c r="C727" s="375" t="s">
        <v>65</v>
      </c>
      <c r="D727" s="375"/>
      <c r="E727" s="375"/>
      <c r="F727" s="59"/>
      <c r="G727" s="60"/>
      <c r="H727" s="60"/>
      <c r="I727" s="60"/>
      <c r="J727" s="61">
        <v>35.94</v>
      </c>
      <c r="K727" s="60"/>
      <c r="L727" s="61">
        <v>8.25</v>
      </c>
      <c r="M727" s="60"/>
      <c r="N727" s="62"/>
      <c r="AF727" s="39"/>
      <c r="AG727" s="47"/>
      <c r="AH727" s="47"/>
      <c r="AM727" s="3" t="s">
        <v>65</v>
      </c>
      <c r="AN727" s="47"/>
    </row>
    <row r="728" spans="1:40" s="4" customFormat="1" ht="15" x14ac:dyDescent="0.25">
      <c r="A728" s="56"/>
      <c r="B728" s="49"/>
      <c r="C728" s="372" t="s">
        <v>66</v>
      </c>
      <c r="D728" s="372"/>
      <c r="E728" s="372"/>
      <c r="F728" s="51"/>
      <c r="G728" s="52"/>
      <c r="H728" s="52"/>
      <c r="I728" s="52"/>
      <c r="J728" s="57"/>
      <c r="K728" s="52"/>
      <c r="L728" s="53">
        <v>7.86</v>
      </c>
      <c r="M728" s="52"/>
      <c r="N728" s="64">
        <v>274.79000000000002</v>
      </c>
      <c r="AF728" s="39"/>
      <c r="AG728" s="47"/>
      <c r="AH728" s="47"/>
      <c r="AL728" s="3" t="s">
        <v>66</v>
      </c>
      <c r="AN728" s="47"/>
    </row>
    <row r="729" spans="1:40" s="4" customFormat="1" ht="23.25" x14ac:dyDescent="0.25">
      <c r="A729" s="56"/>
      <c r="B729" s="49" t="s">
        <v>681</v>
      </c>
      <c r="C729" s="372" t="s">
        <v>682</v>
      </c>
      <c r="D729" s="372"/>
      <c r="E729" s="372"/>
      <c r="F729" s="51" t="s">
        <v>69</v>
      </c>
      <c r="G729" s="63">
        <v>97</v>
      </c>
      <c r="H729" s="52"/>
      <c r="I729" s="63">
        <v>97</v>
      </c>
      <c r="J729" s="57"/>
      <c r="K729" s="52"/>
      <c r="L729" s="53">
        <v>7.62</v>
      </c>
      <c r="M729" s="52"/>
      <c r="N729" s="64">
        <v>266.55</v>
      </c>
      <c r="AF729" s="39"/>
      <c r="AG729" s="47"/>
      <c r="AH729" s="47"/>
      <c r="AL729" s="3" t="s">
        <v>682</v>
      </c>
      <c r="AN729" s="47"/>
    </row>
    <row r="730" spans="1:40" s="4" customFormat="1" ht="23.25" x14ac:dyDescent="0.25">
      <c r="A730" s="56"/>
      <c r="B730" s="49" t="s">
        <v>683</v>
      </c>
      <c r="C730" s="372" t="s">
        <v>684</v>
      </c>
      <c r="D730" s="372"/>
      <c r="E730" s="372"/>
      <c r="F730" s="51" t="s">
        <v>69</v>
      </c>
      <c r="G730" s="63">
        <v>51</v>
      </c>
      <c r="H730" s="52"/>
      <c r="I730" s="63">
        <v>51</v>
      </c>
      <c r="J730" s="57"/>
      <c r="K730" s="52"/>
      <c r="L730" s="53">
        <v>4.01</v>
      </c>
      <c r="M730" s="52"/>
      <c r="N730" s="64">
        <v>140.13999999999999</v>
      </c>
      <c r="AF730" s="39"/>
      <c r="AG730" s="47"/>
      <c r="AH730" s="47"/>
      <c r="AL730" s="3" t="s">
        <v>684</v>
      </c>
      <c r="AN730" s="47"/>
    </row>
    <row r="731" spans="1:40" s="4" customFormat="1" ht="15" x14ac:dyDescent="0.25">
      <c r="A731" s="65"/>
      <c r="B731" s="66"/>
      <c r="C731" s="374" t="s">
        <v>72</v>
      </c>
      <c r="D731" s="374"/>
      <c r="E731" s="374"/>
      <c r="F731" s="42"/>
      <c r="G731" s="43"/>
      <c r="H731" s="43"/>
      <c r="I731" s="43"/>
      <c r="J731" s="45"/>
      <c r="K731" s="43"/>
      <c r="L731" s="67">
        <v>19.88</v>
      </c>
      <c r="M731" s="60"/>
      <c r="N731" s="46"/>
      <c r="AF731" s="39"/>
      <c r="AG731" s="47"/>
      <c r="AH731" s="47"/>
      <c r="AN731" s="47" t="s">
        <v>72</v>
      </c>
    </row>
    <row r="732" spans="1:40" s="4" customFormat="1" ht="45.75" x14ac:dyDescent="0.25">
      <c r="A732" s="40" t="s">
        <v>548</v>
      </c>
      <c r="B732" s="41" t="s">
        <v>3511</v>
      </c>
      <c r="C732" s="374" t="s">
        <v>3512</v>
      </c>
      <c r="D732" s="374"/>
      <c r="E732" s="374"/>
      <c r="F732" s="42" t="s">
        <v>215</v>
      </c>
      <c r="G732" s="43">
        <v>0.2</v>
      </c>
      <c r="H732" s="44">
        <v>1</v>
      </c>
      <c r="I732" s="120">
        <v>0.2</v>
      </c>
      <c r="J732" s="45"/>
      <c r="K732" s="43"/>
      <c r="L732" s="45"/>
      <c r="M732" s="43"/>
      <c r="N732" s="46"/>
      <c r="AF732" s="39"/>
      <c r="AG732" s="47"/>
      <c r="AH732" s="47" t="s">
        <v>3512</v>
      </c>
      <c r="AN732" s="47"/>
    </row>
    <row r="733" spans="1:40" s="4" customFormat="1" ht="15" x14ac:dyDescent="0.25">
      <c r="A733" s="69"/>
      <c r="B733" s="50"/>
      <c r="C733" s="372" t="s">
        <v>2116</v>
      </c>
      <c r="D733" s="372"/>
      <c r="E733" s="372"/>
      <c r="F733" s="372"/>
      <c r="G733" s="372"/>
      <c r="H733" s="372"/>
      <c r="I733" s="372"/>
      <c r="J733" s="372"/>
      <c r="K733" s="372"/>
      <c r="L733" s="372"/>
      <c r="M733" s="372"/>
      <c r="N733" s="377"/>
      <c r="AF733" s="39"/>
      <c r="AG733" s="47"/>
      <c r="AH733" s="47"/>
      <c r="AI733" s="3" t="s">
        <v>2116</v>
      </c>
      <c r="AN733" s="47"/>
    </row>
    <row r="734" spans="1:40" s="4" customFormat="1" ht="22.5" x14ac:dyDescent="0.25">
      <c r="A734" s="103"/>
      <c r="B734" s="49" t="s">
        <v>217</v>
      </c>
      <c r="C734" s="368" t="s">
        <v>218</v>
      </c>
      <c r="D734" s="368"/>
      <c r="E734" s="368"/>
      <c r="F734" s="368"/>
      <c r="G734" s="368"/>
      <c r="H734" s="368"/>
      <c r="I734" s="368"/>
      <c r="J734" s="368"/>
      <c r="K734" s="368"/>
      <c r="L734" s="368"/>
      <c r="M734" s="368"/>
      <c r="N734" s="376"/>
      <c r="AF734" s="39"/>
      <c r="AG734" s="47"/>
      <c r="AH734" s="47"/>
      <c r="AJ734" s="3" t="s">
        <v>218</v>
      </c>
      <c r="AN734" s="47"/>
    </row>
    <row r="735" spans="1:40" s="4" customFormat="1" ht="15" x14ac:dyDescent="0.25">
      <c r="A735" s="48"/>
      <c r="B735" s="49" t="s">
        <v>58</v>
      </c>
      <c r="C735" s="372" t="s">
        <v>62</v>
      </c>
      <c r="D735" s="372"/>
      <c r="E735" s="372"/>
      <c r="F735" s="51"/>
      <c r="G735" s="52"/>
      <c r="H735" s="52"/>
      <c r="I735" s="52"/>
      <c r="J735" s="53">
        <v>50.67</v>
      </c>
      <c r="K735" s="54">
        <v>1.1499999999999999</v>
      </c>
      <c r="L735" s="53">
        <v>11.65</v>
      </c>
      <c r="M735" s="54">
        <v>34.96</v>
      </c>
      <c r="N735" s="64">
        <v>407.28</v>
      </c>
      <c r="AF735" s="39"/>
      <c r="AG735" s="47"/>
      <c r="AH735" s="47"/>
      <c r="AK735" s="3" t="s">
        <v>62</v>
      </c>
      <c r="AN735" s="47"/>
    </row>
    <row r="736" spans="1:40" s="4" customFormat="1" ht="15" x14ac:dyDescent="0.25">
      <c r="A736" s="48"/>
      <c r="B736" s="49" t="s">
        <v>73</v>
      </c>
      <c r="C736" s="372" t="s">
        <v>175</v>
      </c>
      <c r="D736" s="372"/>
      <c r="E736" s="372"/>
      <c r="F736" s="51"/>
      <c r="G736" s="52"/>
      <c r="H736" s="52"/>
      <c r="I736" s="52"/>
      <c r="J736" s="53">
        <v>3.62</v>
      </c>
      <c r="K736" s="54">
        <v>1.1499999999999999</v>
      </c>
      <c r="L736" s="53">
        <v>0.83</v>
      </c>
      <c r="M736" s="52"/>
      <c r="N736" s="58"/>
      <c r="AF736" s="39"/>
      <c r="AG736" s="47"/>
      <c r="AH736" s="47"/>
      <c r="AK736" s="3" t="s">
        <v>175</v>
      </c>
      <c r="AN736" s="47"/>
    </row>
    <row r="737" spans="1:43" s="4" customFormat="1" ht="15" x14ac:dyDescent="0.25">
      <c r="A737" s="48"/>
      <c r="B737" s="49" t="s">
        <v>78</v>
      </c>
      <c r="C737" s="372" t="s">
        <v>176</v>
      </c>
      <c r="D737" s="372"/>
      <c r="E737" s="372"/>
      <c r="F737" s="51"/>
      <c r="G737" s="52"/>
      <c r="H737" s="52"/>
      <c r="I737" s="52"/>
      <c r="J737" s="53">
        <v>0.5</v>
      </c>
      <c r="K737" s="54">
        <v>1.1499999999999999</v>
      </c>
      <c r="L737" s="53">
        <v>0.12</v>
      </c>
      <c r="M737" s="54">
        <v>34.96</v>
      </c>
      <c r="N737" s="64">
        <v>4.2</v>
      </c>
      <c r="AF737" s="39"/>
      <c r="AG737" s="47"/>
      <c r="AH737" s="47"/>
      <c r="AK737" s="3" t="s">
        <v>176</v>
      </c>
      <c r="AN737" s="47"/>
    </row>
    <row r="738" spans="1:43" s="4" customFormat="1" ht="15" x14ac:dyDescent="0.25">
      <c r="A738" s="48"/>
      <c r="B738" s="49" t="s">
        <v>122</v>
      </c>
      <c r="C738" s="372" t="s">
        <v>177</v>
      </c>
      <c r="D738" s="372"/>
      <c r="E738" s="372"/>
      <c r="F738" s="51"/>
      <c r="G738" s="52"/>
      <c r="H738" s="52"/>
      <c r="I738" s="52"/>
      <c r="J738" s="53">
        <v>14.48</v>
      </c>
      <c r="K738" s="52"/>
      <c r="L738" s="53">
        <v>2.9</v>
      </c>
      <c r="M738" s="52"/>
      <c r="N738" s="58"/>
      <c r="AF738" s="39"/>
      <c r="AG738" s="47"/>
      <c r="AH738" s="47"/>
      <c r="AK738" s="3" t="s">
        <v>177</v>
      </c>
      <c r="AN738" s="47"/>
    </row>
    <row r="739" spans="1:43" s="4" customFormat="1" ht="15" x14ac:dyDescent="0.25">
      <c r="A739" s="56"/>
      <c r="B739" s="49"/>
      <c r="C739" s="372" t="s">
        <v>63</v>
      </c>
      <c r="D739" s="372"/>
      <c r="E739" s="372"/>
      <c r="F739" s="51" t="s">
        <v>64</v>
      </c>
      <c r="G739" s="54">
        <v>5.39</v>
      </c>
      <c r="H739" s="54">
        <v>1.1499999999999999</v>
      </c>
      <c r="I739" s="70">
        <v>1.2397</v>
      </c>
      <c r="J739" s="57"/>
      <c r="K739" s="52"/>
      <c r="L739" s="57"/>
      <c r="M739" s="52"/>
      <c r="N739" s="58"/>
      <c r="AF739" s="39"/>
      <c r="AG739" s="47"/>
      <c r="AH739" s="47"/>
      <c r="AL739" s="3" t="s">
        <v>63</v>
      </c>
      <c r="AN739" s="47"/>
    </row>
    <row r="740" spans="1:43" s="4" customFormat="1" ht="15" x14ac:dyDescent="0.25">
      <c r="A740" s="56"/>
      <c r="B740" s="49"/>
      <c r="C740" s="372" t="s">
        <v>178</v>
      </c>
      <c r="D740" s="372"/>
      <c r="E740" s="372"/>
      <c r="F740" s="51" t="s">
        <v>64</v>
      </c>
      <c r="G740" s="54">
        <v>0.04</v>
      </c>
      <c r="H740" s="54">
        <v>1.1499999999999999</v>
      </c>
      <c r="I740" s="70">
        <v>9.1999999999999998E-3</v>
      </c>
      <c r="J740" s="57"/>
      <c r="K740" s="52"/>
      <c r="L740" s="57"/>
      <c r="M740" s="52"/>
      <c r="N740" s="58"/>
      <c r="AF740" s="39"/>
      <c r="AG740" s="47"/>
      <c r="AH740" s="47"/>
      <c r="AL740" s="3" t="s">
        <v>178</v>
      </c>
      <c r="AN740" s="47"/>
    </row>
    <row r="741" spans="1:43" s="4" customFormat="1" ht="15" x14ac:dyDescent="0.25">
      <c r="A741" s="48"/>
      <c r="B741" s="49"/>
      <c r="C741" s="375" t="s">
        <v>65</v>
      </c>
      <c r="D741" s="375"/>
      <c r="E741" s="375"/>
      <c r="F741" s="59"/>
      <c r="G741" s="60"/>
      <c r="H741" s="60"/>
      <c r="I741" s="60"/>
      <c r="J741" s="61">
        <v>68.77</v>
      </c>
      <c r="K741" s="60"/>
      <c r="L741" s="61">
        <v>15.38</v>
      </c>
      <c r="M741" s="60"/>
      <c r="N741" s="62"/>
      <c r="AF741" s="39"/>
      <c r="AG741" s="47"/>
      <c r="AH741" s="47"/>
      <c r="AM741" s="3" t="s">
        <v>65</v>
      </c>
      <c r="AN741" s="47"/>
    </row>
    <row r="742" spans="1:43" s="4" customFormat="1" ht="15" x14ac:dyDescent="0.25">
      <c r="A742" s="56"/>
      <c r="B742" s="49"/>
      <c r="C742" s="372" t="s">
        <v>66</v>
      </c>
      <c r="D742" s="372"/>
      <c r="E742" s="372"/>
      <c r="F742" s="51"/>
      <c r="G742" s="52"/>
      <c r="H742" s="52"/>
      <c r="I742" s="52"/>
      <c r="J742" s="57"/>
      <c r="K742" s="52"/>
      <c r="L742" s="53">
        <v>11.77</v>
      </c>
      <c r="M742" s="52"/>
      <c r="N742" s="64">
        <v>411.48</v>
      </c>
      <c r="AF742" s="39"/>
      <c r="AG742" s="47"/>
      <c r="AH742" s="47"/>
      <c r="AL742" s="3" t="s">
        <v>66</v>
      </c>
      <c r="AN742" s="47"/>
    </row>
    <row r="743" spans="1:43" s="4" customFormat="1" ht="23.25" x14ac:dyDescent="0.25">
      <c r="A743" s="56"/>
      <c r="B743" s="49" t="s">
        <v>681</v>
      </c>
      <c r="C743" s="372" t="s">
        <v>682</v>
      </c>
      <c r="D743" s="372"/>
      <c r="E743" s="372"/>
      <c r="F743" s="51" t="s">
        <v>69</v>
      </c>
      <c r="G743" s="63">
        <v>97</v>
      </c>
      <c r="H743" s="52"/>
      <c r="I743" s="63">
        <v>97</v>
      </c>
      <c r="J743" s="57"/>
      <c r="K743" s="52"/>
      <c r="L743" s="53">
        <v>11.42</v>
      </c>
      <c r="M743" s="52"/>
      <c r="N743" s="64">
        <v>399.14</v>
      </c>
      <c r="AF743" s="39"/>
      <c r="AG743" s="47"/>
      <c r="AH743" s="47"/>
      <c r="AL743" s="3" t="s">
        <v>682</v>
      </c>
      <c r="AN743" s="47"/>
    </row>
    <row r="744" spans="1:43" s="4" customFormat="1" ht="23.25" x14ac:dyDescent="0.25">
      <c r="A744" s="56"/>
      <c r="B744" s="49" t="s">
        <v>683</v>
      </c>
      <c r="C744" s="372" t="s">
        <v>684</v>
      </c>
      <c r="D744" s="372"/>
      <c r="E744" s="372"/>
      <c r="F744" s="51" t="s">
        <v>69</v>
      </c>
      <c r="G744" s="63">
        <v>51</v>
      </c>
      <c r="H744" s="52"/>
      <c r="I744" s="63">
        <v>51</v>
      </c>
      <c r="J744" s="57"/>
      <c r="K744" s="52"/>
      <c r="L744" s="53">
        <v>6</v>
      </c>
      <c r="M744" s="52"/>
      <c r="N744" s="64">
        <v>209.85</v>
      </c>
      <c r="AF744" s="39"/>
      <c r="AG744" s="47"/>
      <c r="AH744" s="47"/>
      <c r="AL744" s="3" t="s">
        <v>684</v>
      </c>
      <c r="AN744" s="47"/>
    </row>
    <row r="745" spans="1:43" s="4" customFormat="1" ht="15" x14ac:dyDescent="0.25">
      <c r="A745" s="65"/>
      <c r="B745" s="66"/>
      <c r="C745" s="374" t="s">
        <v>72</v>
      </c>
      <c r="D745" s="374"/>
      <c r="E745" s="374"/>
      <c r="F745" s="42"/>
      <c r="G745" s="43"/>
      <c r="H745" s="43"/>
      <c r="I745" s="43"/>
      <c r="J745" s="45"/>
      <c r="K745" s="43"/>
      <c r="L745" s="67">
        <v>32.799999999999997</v>
      </c>
      <c r="M745" s="60"/>
      <c r="N745" s="46"/>
      <c r="AF745" s="39"/>
      <c r="AG745" s="47"/>
      <c r="AH745" s="47"/>
      <c r="AN745" s="47" t="s">
        <v>72</v>
      </c>
    </row>
    <row r="746" spans="1:43" s="4" customFormat="1" ht="23.25" x14ac:dyDescent="0.25">
      <c r="A746" s="40" t="s">
        <v>550</v>
      </c>
      <c r="B746" s="41" t="s">
        <v>3513</v>
      </c>
      <c r="C746" s="374" t="s">
        <v>3514</v>
      </c>
      <c r="D746" s="374"/>
      <c r="E746" s="374"/>
      <c r="F746" s="42" t="s">
        <v>1687</v>
      </c>
      <c r="G746" s="43">
        <v>1</v>
      </c>
      <c r="H746" s="44">
        <v>1</v>
      </c>
      <c r="I746" s="44">
        <v>1</v>
      </c>
      <c r="J746" s="105">
        <v>1292000</v>
      </c>
      <c r="K746" s="43"/>
      <c r="L746" s="105">
        <v>151111.10999999999</v>
      </c>
      <c r="M746" s="68">
        <v>8.5500000000000007</v>
      </c>
      <c r="N746" s="115">
        <v>1292000</v>
      </c>
      <c r="AF746" s="39"/>
      <c r="AG746" s="47"/>
      <c r="AH746" s="47" t="s">
        <v>3514</v>
      </c>
      <c r="AN746" s="47"/>
    </row>
    <row r="747" spans="1:43" s="4" customFormat="1" ht="15" x14ac:dyDescent="0.25">
      <c r="A747" s="65"/>
      <c r="B747" s="66"/>
      <c r="C747" s="374" t="s">
        <v>72</v>
      </c>
      <c r="D747" s="374"/>
      <c r="E747" s="374"/>
      <c r="F747" s="42"/>
      <c r="G747" s="43"/>
      <c r="H747" s="43"/>
      <c r="I747" s="43"/>
      <c r="J747" s="45"/>
      <c r="K747" s="43"/>
      <c r="L747" s="105">
        <v>151111.10999999999</v>
      </c>
      <c r="M747" s="60"/>
      <c r="N747" s="115">
        <v>1292000</v>
      </c>
      <c r="AF747" s="39"/>
      <c r="AG747" s="47"/>
      <c r="AH747" s="47"/>
      <c r="AN747" s="47" t="s">
        <v>72</v>
      </c>
    </row>
    <row r="748" spans="1:43" s="4" customFormat="1" ht="0" hidden="1" customHeight="1" x14ac:dyDescent="0.25">
      <c r="A748" s="71"/>
      <c r="B748" s="72"/>
      <c r="C748" s="72"/>
      <c r="D748" s="72"/>
      <c r="E748" s="72"/>
      <c r="F748" s="73"/>
      <c r="G748" s="73"/>
      <c r="H748" s="73"/>
      <c r="I748" s="73"/>
      <c r="J748" s="74"/>
      <c r="K748" s="73"/>
      <c r="L748" s="74"/>
      <c r="M748" s="52"/>
      <c r="N748" s="74"/>
      <c r="AF748" s="39"/>
      <c r="AG748" s="47"/>
      <c r="AH748" s="47"/>
      <c r="AN748" s="47"/>
    </row>
    <row r="749" spans="1:43" s="4" customFormat="1" ht="15" x14ac:dyDescent="0.25">
      <c r="A749" s="78"/>
      <c r="B749" s="79"/>
      <c r="C749" s="374" t="s">
        <v>3515</v>
      </c>
      <c r="D749" s="374"/>
      <c r="E749" s="374"/>
      <c r="F749" s="374"/>
      <c r="G749" s="374"/>
      <c r="H749" s="374"/>
      <c r="I749" s="374"/>
      <c r="J749" s="374"/>
      <c r="K749" s="374"/>
      <c r="L749" s="80"/>
      <c r="M749" s="81"/>
      <c r="N749" s="82"/>
      <c r="AF749" s="39"/>
      <c r="AG749" s="47"/>
      <c r="AH749" s="47"/>
      <c r="AN749" s="47"/>
      <c r="AP749" s="47" t="s">
        <v>3515</v>
      </c>
    </row>
    <row r="750" spans="1:43" s="4" customFormat="1" ht="15" x14ac:dyDescent="0.25">
      <c r="A750" s="83"/>
      <c r="B750" s="49"/>
      <c r="C750" s="372" t="s">
        <v>83</v>
      </c>
      <c r="D750" s="372"/>
      <c r="E750" s="372"/>
      <c r="F750" s="372"/>
      <c r="G750" s="372"/>
      <c r="H750" s="372"/>
      <c r="I750" s="372"/>
      <c r="J750" s="372"/>
      <c r="K750" s="372"/>
      <c r="L750" s="106">
        <v>1700440.49</v>
      </c>
      <c r="M750" s="85"/>
      <c r="N750" s="86">
        <v>15281974.800000001</v>
      </c>
      <c r="AF750" s="39"/>
      <c r="AG750" s="47"/>
      <c r="AH750" s="47"/>
      <c r="AN750" s="47"/>
      <c r="AP750" s="47"/>
      <c r="AQ750" s="3" t="s">
        <v>83</v>
      </c>
    </row>
    <row r="751" spans="1:43" s="4" customFormat="1" ht="15" x14ac:dyDescent="0.25">
      <c r="A751" s="83"/>
      <c r="B751" s="49"/>
      <c r="C751" s="372" t="s">
        <v>84</v>
      </c>
      <c r="D751" s="372"/>
      <c r="E751" s="372"/>
      <c r="F751" s="372"/>
      <c r="G751" s="372"/>
      <c r="H751" s="372"/>
      <c r="I751" s="372"/>
      <c r="J751" s="372"/>
      <c r="K751" s="372"/>
      <c r="L751" s="87"/>
      <c r="M751" s="85"/>
      <c r="N751" s="88"/>
      <c r="AF751" s="39"/>
      <c r="AG751" s="47"/>
      <c r="AH751" s="47"/>
      <c r="AN751" s="47"/>
      <c r="AP751" s="47"/>
      <c r="AQ751" s="3" t="s">
        <v>84</v>
      </c>
    </row>
    <row r="752" spans="1:43" s="4" customFormat="1" ht="15" x14ac:dyDescent="0.25">
      <c r="A752" s="83"/>
      <c r="B752" s="49"/>
      <c r="C752" s="372" t="s">
        <v>85</v>
      </c>
      <c r="D752" s="372"/>
      <c r="E752" s="372"/>
      <c r="F752" s="372"/>
      <c r="G752" s="372"/>
      <c r="H752" s="372"/>
      <c r="I752" s="372"/>
      <c r="J752" s="372"/>
      <c r="K752" s="372"/>
      <c r="L752" s="106">
        <v>22698.53</v>
      </c>
      <c r="M752" s="85"/>
      <c r="N752" s="86">
        <v>793540.61</v>
      </c>
      <c r="AF752" s="39"/>
      <c r="AG752" s="47"/>
      <c r="AH752" s="47"/>
      <c r="AN752" s="47"/>
      <c r="AP752" s="47"/>
      <c r="AQ752" s="3" t="s">
        <v>85</v>
      </c>
    </row>
    <row r="753" spans="1:43" s="4" customFormat="1" ht="15" x14ac:dyDescent="0.25">
      <c r="A753" s="83"/>
      <c r="B753" s="49"/>
      <c r="C753" s="372" t="s">
        <v>193</v>
      </c>
      <c r="D753" s="372"/>
      <c r="E753" s="372"/>
      <c r="F753" s="372"/>
      <c r="G753" s="372"/>
      <c r="H753" s="372"/>
      <c r="I753" s="372"/>
      <c r="J753" s="372"/>
      <c r="K753" s="372"/>
      <c r="L753" s="106">
        <v>23944.81</v>
      </c>
      <c r="M753" s="85"/>
      <c r="N753" s="86">
        <v>290450.53999999998</v>
      </c>
      <c r="AF753" s="39"/>
      <c r="AG753" s="47"/>
      <c r="AH753" s="47"/>
      <c r="AN753" s="47"/>
      <c r="AP753" s="47"/>
      <c r="AQ753" s="3" t="s">
        <v>193</v>
      </c>
    </row>
    <row r="754" spans="1:43" s="4" customFormat="1" ht="15" x14ac:dyDescent="0.25">
      <c r="A754" s="83"/>
      <c r="B754" s="49"/>
      <c r="C754" s="372" t="s">
        <v>194</v>
      </c>
      <c r="D754" s="372"/>
      <c r="E754" s="372"/>
      <c r="F754" s="372"/>
      <c r="G754" s="372"/>
      <c r="H754" s="372"/>
      <c r="I754" s="372"/>
      <c r="J754" s="372"/>
      <c r="K754" s="372"/>
      <c r="L754" s="106">
        <v>2073.5100000000002</v>
      </c>
      <c r="M754" s="85"/>
      <c r="N754" s="86">
        <v>72489.94</v>
      </c>
      <c r="AF754" s="39"/>
      <c r="AG754" s="47"/>
      <c r="AH754" s="47"/>
      <c r="AN754" s="47"/>
      <c r="AP754" s="47"/>
      <c r="AQ754" s="3" t="s">
        <v>194</v>
      </c>
    </row>
    <row r="755" spans="1:43" s="4" customFormat="1" ht="15" x14ac:dyDescent="0.25">
      <c r="A755" s="83"/>
      <c r="B755" s="49"/>
      <c r="C755" s="372" t="s">
        <v>195</v>
      </c>
      <c r="D755" s="372"/>
      <c r="E755" s="372"/>
      <c r="F755" s="372"/>
      <c r="G755" s="372"/>
      <c r="H755" s="372"/>
      <c r="I755" s="372"/>
      <c r="J755" s="372"/>
      <c r="K755" s="372"/>
      <c r="L755" s="106">
        <v>1637714.17</v>
      </c>
      <c r="M755" s="85"/>
      <c r="N755" s="86">
        <v>14002897.1</v>
      </c>
      <c r="AF755" s="39"/>
      <c r="AG755" s="47"/>
      <c r="AH755" s="47"/>
      <c r="AN755" s="47"/>
      <c r="AP755" s="47"/>
      <c r="AQ755" s="3" t="s">
        <v>195</v>
      </c>
    </row>
    <row r="756" spans="1:43" s="4" customFormat="1" ht="15" x14ac:dyDescent="0.25">
      <c r="A756" s="83"/>
      <c r="B756" s="49"/>
      <c r="C756" s="372" t="s">
        <v>2994</v>
      </c>
      <c r="D756" s="372"/>
      <c r="E756" s="372"/>
      <c r="F756" s="372"/>
      <c r="G756" s="372"/>
      <c r="H756" s="372"/>
      <c r="I756" s="372"/>
      <c r="J756" s="372"/>
      <c r="K756" s="372"/>
      <c r="L756" s="87"/>
      <c r="M756" s="85"/>
      <c r="N756" s="88"/>
      <c r="AF756" s="39"/>
      <c r="AG756" s="47"/>
      <c r="AH756" s="47"/>
      <c r="AN756" s="47"/>
      <c r="AP756" s="47"/>
      <c r="AQ756" s="3" t="s">
        <v>2994</v>
      </c>
    </row>
    <row r="757" spans="1:43" s="4" customFormat="1" ht="15" x14ac:dyDescent="0.25">
      <c r="A757" s="83"/>
      <c r="B757" s="49"/>
      <c r="C757" s="372" t="s">
        <v>2995</v>
      </c>
      <c r="D757" s="372"/>
      <c r="E757" s="372"/>
      <c r="F757" s="372"/>
      <c r="G757" s="372"/>
      <c r="H757" s="372"/>
      <c r="I757" s="372"/>
      <c r="J757" s="372"/>
      <c r="K757" s="372"/>
      <c r="L757" s="106">
        <v>1637591</v>
      </c>
      <c r="M757" s="85"/>
      <c r="N757" s="86">
        <v>14001403.050000001</v>
      </c>
      <c r="AF757" s="39"/>
      <c r="AG757" s="47"/>
      <c r="AH757" s="47"/>
      <c r="AN757" s="47"/>
      <c r="AP757" s="47"/>
      <c r="AQ757" s="3" t="s">
        <v>2995</v>
      </c>
    </row>
    <row r="758" spans="1:43" s="4" customFormat="1" ht="15" x14ac:dyDescent="0.25">
      <c r="A758" s="83"/>
      <c r="B758" s="49"/>
      <c r="C758" s="372" t="s">
        <v>2996</v>
      </c>
      <c r="D758" s="372"/>
      <c r="E758" s="372"/>
      <c r="F758" s="372"/>
      <c r="G758" s="372"/>
      <c r="H758" s="372"/>
      <c r="I758" s="372"/>
      <c r="J758" s="372"/>
      <c r="K758" s="372"/>
      <c r="L758" s="84">
        <v>123.17</v>
      </c>
      <c r="M758" s="85"/>
      <c r="N758" s="86">
        <v>1494.05</v>
      </c>
      <c r="AF758" s="39"/>
      <c r="AG758" s="47"/>
      <c r="AH758" s="47"/>
      <c r="AN758" s="47"/>
      <c r="AP758" s="47"/>
      <c r="AQ758" s="3" t="s">
        <v>2996</v>
      </c>
    </row>
    <row r="759" spans="1:43" s="4" customFormat="1" ht="15" x14ac:dyDescent="0.25">
      <c r="A759" s="83"/>
      <c r="B759" s="49"/>
      <c r="C759" s="372" t="s">
        <v>364</v>
      </c>
      <c r="D759" s="372"/>
      <c r="E759" s="372"/>
      <c r="F759" s="372"/>
      <c r="G759" s="372"/>
      <c r="H759" s="372"/>
      <c r="I759" s="372"/>
      <c r="J759" s="372"/>
      <c r="K759" s="372"/>
      <c r="L759" s="106">
        <v>16082.98</v>
      </c>
      <c r="M759" s="85"/>
      <c r="N759" s="86">
        <v>195086.55</v>
      </c>
      <c r="AF759" s="39"/>
      <c r="AG759" s="47"/>
      <c r="AH759" s="47"/>
      <c r="AN759" s="47"/>
      <c r="AP759" s="47"/>
      <c r="AQ759" s="3" t="s">
        <v>364</v>
      </c>
    </row>
    <row r="760" spans="1:43" s="4" customFormat="1" ht="15" x14ac:dyDescent="0.25">
      <c r="A760" s="83"/>
      <c r="B760" s="49"/>
      <c r="C760" s="372" t="s">
        <v>196</v>
      </c>
      <c r="D760" s="372"/>
      <c r="E760" s="372"/>
      <c r="F760" s="372"/>
      <c r="G760" s="372"/>
      <c r="H760" s="372"/>
      <c r="I760" s="372"/>
      <c r="J760" s="372"/>
      <c r="K760" s="372"/>
      <c r="L760" s="106">
        <v>1739165.21</v>
      </c>
      <c r="M760" s="85"/>
      <c r="N760" s="86">
        <v>16654943.369999999</v>
      </c>
      <c r="AF760" s="39"/>
      <c r="AG760" s="47"/>
      <c r="AH760" s="47"/>
      <c r="AN760" s="47"/>
      <c r="AP760" s="47"/>
      <c r="AQ760" s="3" t="s">
        <v>196</v>
      </c>
    </row>
    <row r="761" spans="1:43" s="4" customFormat="1" ht="15" x14ac:dyDescent="0.25">
      <c r="A761" s="83"/>
      <c r="B761" s="49"/>
      <c r="C761" s="372" t="s">
        <v>365</v>
      </c>
      <c r="D761" s="372"/>
      <c r="E761" s="372"/>
      <c r="F761" s="372"/>
      <c r="G761" s="372"/>
      <c r="H761" s="372"/>
      <c r="I761" s="372"/>
      <c r="J761" s="372"/>
      <c r="K761" s="372"/>
      <c r="L761" s="106">
        <v>1722959.06</v>
      </c>
      <c r="M761" s="85"/>
      <c r="N761" s="86">
        <v>16458362.77</v>
      </c>
      <c r="AF761" s="39"/>
      <c r="AG761" s="47"/>
      <c r="AH761" s="47"/>
      <c r="AN761" s="47"/>
      <c r="AP761" s="47"/>
      <c r="AQ761" s="3" t="s">
        <v>365</v>
      </c>
    </row>
    <row r="762" spans="1:43" s="4" customFormat="1" ht="15" x14ac:dyDescent="0.25">
      <c r="A762" s="83"/>
      <c r="B762" s="49"/>
      <c r="C762" s="372" t="s">
        <v>88</v>
      </c>
      <c r="D762" s="372"/>
      <c r="E762" s="372"/>
      <c r="F762" s="372"/>
      <c r="G762" s="372"/>
      <c r="H762" s="372"/>
      <c r="I762" s="372"/>
      <c r="J762" s="372"/>
      <c r="K762" s="372"/>
      <c r="L762" s="87"/>
      <c r="M762" s="85"/>
      <c r="N762" s="88"/>
      <c r="AF762" s="39"/>
      <c r="AG762" s="47"/>
      <c r="AH762" s="47"/>
      <c r="AN762" s="47"/>
      <c r="AP762" s="47"/>
      <c r="AQ762" s="3" t="s">
        <v>88</v>
      </c>
    </row>
    <row r="763" spans="1:43" s="4" customFormat="1" ht="15" x14ac:dyDescent="0.25">
      <c r="A763" s="83"/>
      <c r="B763" s="49"/>
      <c r="C763" s="372" t="s">
        <v>89</v>
      </c>
      <c r="D763" s="372"/>
      <c r="E763" s="372"/>
      <c r="F763" s="372"/>
      <c r="G763" s="372"/>
      <c r="H763" s="372"/>
      <c r="I763" s="372"/>
      <c r="J763" s="372"/>
      <c r="K763" s="372"/>
      <c r="L763" s="106">
        <v>22352.57</v>
      </c>
      <c r="M763" s="85"/>
      <c r="N763" s="86">
        <v>781445.86</v>
      </c>
      <c r="AF763" s="39"/>
      <c r="AG763" s="47"/>
      <c r="AH763" s="47"/>
      <c r="AN763" s="47"/>
      <c r="AP763" s="47"/>
      <c r="AQ763" s="3" t="s">
        <v>89</v>
      </c>
    </row>
    <row r="764" spans="1:43" s="4" customFormat="1" ht="15" x14ac:dyDescent="0.25">
      <c r="A764" s="83"/>
      <c r="B764" s="49"/>
      <c r="C764" s="372" t="s">
        <v>366</v>
      </c>
      <c r="D764" s="372"/>
      <c r="E764" s="372"/>
      <c r="F764" s="372"/>
      <c r="G764" s="372"/>
      <c r="H764" s="372"/>
      <c r="I764" s="372"/>
      <c r="J764" s="372"/>
      <c r="K764" s="372"/>
      <c r="L764" s="106">
        <v>23810.95</v>
      </c>
      <c r="M764" s="85"/>
      <c r="N764" s="88"/>
      <c r="AF764" s="39"/>
      <c r="AG764" s="47"/>
      <c r="AH764" s="47"/>
      <c r="AN764" s="47"/>
      <c r="AP764" s="47"/>
      <c r="AQ764" s="3" t="s">
        <v>366</v>
      </c>
    </row>
    <row r="765" spans="1:43" s="4" customFormat="1" ht="15" x14ac:dyDescent="0.25">
      <c r="A765" s="83"/>
      <c r="B765" s="49"/>
      <c r="C765" s="372" t="s">
        <v>367</v>
      </c>
      <c r="D765" s="372"/>
      <c r="E765" s="372"/>
      <c r="F765" s="372"/>
      <c r="G765" s="372"/>
      <c r="H765" s="372"/>
      <c r="I765" s="372"/>
      <c r="J765" s="372"/>
      <c r="K765" s="372"/>
      <c r="L765" s="106">
        <v>2060.19</v>
      </c>
      <c r="M765" s="85"/>
      <c r="N765" s="86">
        <v>72024.27</v>
      </c>
      <c r="AF765" s="39"/>
      <c r="AG765" s="47"/>
      <c r="AH765" s="47"/>
      <c r="AN765" s="47"/>
      <c r="AP765" s="47"/>
      <c r="AQ765" s="3" t="s">
        <v>367</v>
      </c>
    </row>
    <row r="766" spans="1:43" s="4" customFormat="1" ht="15" x14ac:dyDescent="0.25">
      <c r="A766" s="83"/>
      <c r="B766" s="49"/>
      <c r="C766" s="372" t="s">
        <v>368</v>
      </c>
      <c r="D766" s="372"/>
      <c r="E766" s="372"/>
      <c r="F766" s="372"/>
      <c r="G766" s="372"/>
      <c r="H766" s="372"/>
      <c r="I766" s="372"/>
      <c r="J766" s="372"/>
      <c r="K766" s="372"/>
      <c r="L766" s="106">
        <v>1636981.46</v>
      </c>
      <c r="M766" s="85"/>
      <c r="N766" s="88"/>
      <c r="AF766" s="39"/>
      <c r="AG766" s="47"/>
      <c r="AH766" s="47"/>
      <c r="AN766" s="47"/>
      <c r="AP766" s="47"/>
      <c r="AQ766" s="3" t="s">
        <v>368</v>
      </c>
    </row>
    <row r="767" spans="1:43" s="4" customFormat="1" ht="15" x14ac:dyDescent="0.25">
      <c r="A767" s="83"/>
      <c r="B767" s="49"/>
      <c r="C767" s="372" t="s">
        <v>90</v>
      </c>
      <c r="D767" s="372"/>
      <c r="E767" s="372"/>
      <c r="F767" s="372"/>
      <c r="G767" s="372"/>
      <c r="H767" s="372"/>
      <c r="I767" s="372"/>
      <c r="J767" s="372"/>
      <c r="K767" s="372"/>
      <c r="L767" s="106">
        <v>25650.66</v>
      </c>
      <c r="M767" s="85"/>
      <c r="N767" s="86">
        <v>896746.02</v>
      </c>
      <c r="AF767" s="39"/>
      <c r="AG767" s="47"/>
      <c r="AH767" s="47"/>
      <c r="AN767" s="47"/>
      <c r="AP767" s="47"/>
      <c r="AQ767" s="3" t="s">
        <v>90</v>
      </c>
    </row>
    <row r="768" spans="1:43" s="4" customFormat="1" ht="15" x14ac:dyDescent="0.25">
      <c r="A768" s="83"/>
      <c r="B768" s="49"/>
      <c r="C768" s="372" t="s">
        <v>91</v>
      </c>
      <c r="D768" s="372"/>
      <c r="E768" s="372"/>
      <c r="F768" s="372"/>
      <c r="G768" s="372"/>
      <c r="H768" s="372"/>
      <c r="I768" s="372"/>
      <c r="J768" s="372"/>
      <c r="K768" s="372"/>
      <c r="L768" s="106">
        <v>14163.42</v>
      </c>
      <c r="M768" s="85"/>
      <c r="N768" s="86">
        <v>495152.59</v>
      </c>
      <c r="AF768" s="39"/>
      <c r="AG768" s="47"/>
      <c r="AH768" s="47"/>
      <c r="AN768" s="47"/>
      <c r="AP768" s="47"/>
      <c r="AQ768" s="3" t="s">
        <v>91</v>
      </c>
    </row>
    <row r="769" spans="1:44" s="4" customFormat="1" ht="15" x14ac:dyDescent="0.25">
      <c r="A769" s="83"/>
      <c r="B769" s="49"/>
      <c r="C769" s="372" t="s">
        <v>369</v>
      </c>
      <c r="D769" s="372"/>
      <c r="E769" s="372"/>
      <c r="F769" s="372"/>
      <c r="G769" s="372"/>
      <c r="H769" s="372"/>
      <c r="I769" s="372"/>
      <c r="J769" s="372"/>
      <c r="K769" s="372"/>
      <c r="L769" s="106">
        <v>16082.98</v>
      </c>
      <c r="M769" s="85"/>
      <c r="N769" s="86">
        <v>195086.55</v>
      </c>
      <c r="AF769" s="39"/>
      <c r="AG769" s="47"/>
      <c r="AH769" s="47"/>
      <c r="AN769" s="47"/>
      <c r="AP769" s="47"/>
      <c r="AQ769" s="3" t="s">
        <v>369</v>
      </c>
    </row>
    <row r="770" spans="1:44" s="4" customFormat="1" ht="15" x14ac:dyDescent="0.25">
      <c r="A770" s="83"/>
      <c r="B770" s="49"/>
      <c r="C770" s="372" t="s">
        <v>2997</v>
      </c>
      <c r="D770" s="372"/>
      <c r="E770" s="372"/>
      <c r="F770" s="372"/>
      <c r="G770" s="372"/>
      <c r="H770" s="372"/>
      <c r="I770" s="372"/>
      <c r="J770" s="372"/>
      <c r="K770" s="372"/>
      <c r="L770" s="84">
        <v>123.17</v>
      </c>
      <c r="M770" s="85"/>
      <c r="N770" s="86">
        <v>1494.05</v>
      </c>
      <c r="AF770" s="39"/>
      <c r="AG770" s="47"/>
      <c r="AH770" s="47"/>
      <c r="AN770" s="47"/>
      <c r="AP770" s="47"/>
      <c r="AQ770" s="3" t="s">
        <v>2997</v>
      </c>
    </row>
    <row r="771" spans="1:44" s="4" customFormat="1" ht="15" x14ac:dyDescent="0.25">
      <c r="A771" s="83"/>
      <c r="B771" s="49"/>
      <c r="C771" s="372" t="s">
        <v>777</v>
      </c>
      <c r="D771" s="372"/>
      <c r="E771" s="372"/>
      <c r="F771" s="372"/>
      <c r="G771" s="372"/>
      <c r="H771" s="372"/>
      <c r="I771" s="372"/>
      <c r="J771" s="372"/>
      <c r="K771" s="372"/>
      <c r="L771" s="106">
        <v>1602.87</v>
      </c>
      <c r="M771" s="85"/>
      <c r="N771" s="86">
        <v>36882.29</v>
      </c>
      <c r="AF771" s="39"/>
      <c r="AG771" s="47"/>
      <c r="AH771" s="47"/>
      <c r="AN771" s="47"/>
      <c r="AP771" s="47"/>
      <c r="AQ771" s="3" t="s">
        <v>777</v>
      </c>
    </row>
    <row r="772" spans="1:44" s="4" customFormat="1" ht="15" x14ac:dyDescent="0.25">
      <c r="A772" s="83"/>
      <c r="B772" s="49"/>
      <c r="C772" s="372" t="s">
        <v>84</v>
      </c>
      <c r="D772" s="372"/>
      <c r="E772" s="372"/>
      <c r="F772" s="372"/>
      <c r="G772" s="372"/>
      <c r="H772" s="372"/>
      <c r="I772" s="372"/>
      <c r="J772" s="372"/>
      <c r="K772" s="372"/>
      <c r="L772" s="87"/>
      <c r="M772" s="85"/>
      <c r="N772" s="88"/>
      <c r="AF772" s="39"/>
      <c r="AG772" s="47"/>
      <c r="AH772" s="47"/>
      <c r="AN772" s="47"/>
      <c r="AP772" s="47"/>
      <c r="AQ772" s="3" t="s">
        <v>84</v>
      </c>
    </row>
    <row r="773" spans="1:44" s="4" customFormat="1" ht="15" x14ac:dyDescent="0.25">
      <c r="A773" s="83"/>
      <c r="B773" s="49"/>
      <c r="C773" s="372" t="s">
        <v>197</v>
      </c>
      <c r="D773" s="372"/>
      <c r="E773" s="372"/>
      <c r="F773" s="372"/>
      <c r="G773" s="372"/>
      <c r="H773" s="372"/>
      <c r="I773" s="372"/>
      <c r="J773" s="372"/>
      <c r="K773" s="372"/>
      <c r="L773" s="84">
        <v>345.96</v>
      </c>
      <c r="M773" s="85"/>
      <c r="N773" s="86">
        <v>12094.75</v>
      </c>
      <c r="AF773" s="39"/>
      <c r="AG773" s="47"/>
      <c r="AH773" s="47"/>
      <c r="AN773" s="47"/>
      <c r="AP773" s="47"/>
      <c r="AQ773" s="3" t="s">
        <v>197</v>
      </c>
    </row>
    <row r="774" spans="1:44" s="4" customFormat="1" ht="15" x14ac:dyDescent="0.25">
      <c r="A774" s="83"/>
      <c r="B774" s="49"/>
      <c r="C774" s="372" t="s">
        <v>199</v>
      </c>
      <c r="D774" s="372"/>
      <c r="E774" s="372"/>
      <c r="F774" s="372"/>
      <c r="G774" s="372"/>
      <c r="H774" s="372"/>
      <c r="I774" s="372"/>
      <c r="J774" s="372"/>
      <c r="K774" s="372"/>
      <c r="L774" s="84">
        <v>133.86000000000001</v>
      </c>
      <c r="M774" s="85"/>
      <c r="N774" s="88"/>
      <c r="AF774" s="39"/>
      <c r="AG774" s="47"/>
      <c r="AH774" s="47"/>
      <c r="AN774" s="47"/>
      <c r="AP774" s="47"/>
      <c r="AQ774" s="3" t="s">
        <v>199</v>
      </c>
    </row>
    <row r="775" spans="1:44" s="4" customFormat="1" ht="15" x14ac:dyDescent="0.25">
      <c r="A775" s="83"/>
      <c r="B775" s="49"/>
      <c r="C775" s="372" t="s">
        <v>200</v>
      </c>
      <c r="D775" s="372"/>
      <c r="E775" s="372"/>
      <c r="F775" s="372"/>
      <c r="G775" s="372"/>
      <c r="H775" s="372"/>
      <c r="I775" s="372"/>
      <c r="J775" s="372"/>
      <c r="K775" s="372"/>
      <c r="L775" s="84">
        <v>13.32</v>
      </c>
      <c r="M775" s="85"/>
      <c r="N775" s="121">
        <v>465.67</v>
      </c>
      <c r="AF775" s="39"/>
      <c r="AG775" s="47"/>
      <c r="AH775" s="47"/>
      <c r="AN775" s="47"/>
      <c r="AP775" s="47"/>
      <c r="AQ775" s="3" t="s">
        <v>200</v>
      </c>
    </row>
    <row r="776" spans="1:44" s="4" customFormat="1" ht="15" x14ac:dyDescent="0.25">
      <c r="A776" s="83"/>
      <c r="B776" s="49"/>
      <c r="C776" s="372" t="s">
        <v>201</v>
      </c>
      <c r="D776" s="372"/>
      <c r="E776" s="372"/>
      <c r="F776" s="372"/>
      <c r="G776" s="372"/>
      <c r="H776" s="372"/>
      <c r="I776" s="372"/>
      <c r="J776" s="372"/>
      <c r="K776" s="372"/>
      <c r="L776" s="84">
        <v>609.54</v>
      </c>
      <c r="M776" s="85"/>
      <c r="N776" s="88"/>
      <c r="AF776" s="39"/>
      <c r="AG776" s="47"/>
      <c r="AH776" s="47"/>
      <c r="AN776" s="47"/>
      <c r="AP776" s="47"/>
      <c r="AQ776" s="3" t="s">
        <v>201</v>
      </c>
    </row>
    <row r="777" spans="1:44" s="4" customFormat="1" ht="15" x14ac:dyDescent="0.25">
      <c r="A777" s="83"/>
      <c r="B777" s="49"/>
      <c r="C777" s="372" t="s">
        <v>202</v>
      </c>
      <c r="D777" s="372"/>
      <c r="E777" s="372"/>
      <c r="F777" s="372"/>
      <c r="G777" s="372"/>
      <c r="H777" s="372"/>
      <c r="I777" s="372"/>
      <c r="J777" s="372"/>
      <c r="K777" s="372"/>
      <c r="L777" s="84">
        <v>335.48</v>
      </c>
      <c r="M777" s="85"/>
      <c r="N777" s="86">
        <v>11728.49</v>
      </c>
      <c r="AF777" s="39"/>
      <c r="AG777" s="47"/>
      <c r="AH777" s="47"/>
      <c r="AN777" s="47"/>
      <c r="AP777" s="47"/>
      <c r="AQ777" s="3" t="s">
        <v>202</v>
      </c>
    </row>
    <row r="778" spans="1:44" s="4" customFormat="1" ht="15" x14ac:dyDescent="0.25">
      <c r="A778" s="83"/>
      <c r="B778" s="49"/>
      <c r="C778" s="372" t="s">
        <v>203</v>
      </c>
      <c r="D778" s="372"/>
      <c r="E778" s="372"/>
      <c r="F778" s="372"/>
      <c r="G778" s="372"/>
      <c r="H778" s="372"/>
      <c r="I778" s="372"/>
      <c r="J778" s="372"/>
      <c r="K778" s="372"/>
      <c r="L778" s="84">
        <v>178.03</v>
      </c>
      <c r="M778" s="85"/>
      <c r="N778" s="86">
        <v>6223.76</v>
      </c>
      <c r="AF778" s="39"/>
      <c r="AG778" s="47"/>
      <c r="AH778" s="47"/>
      <c r="AN778" s="47"/>
      <c r="AP778" s="47"/>
      <c r="AQ778" s="3" t="s">
        <v>203</v>
      </c>
    </row>
    <row r="779" spans="1:44" s="4" customFormat="1" ht="15" x14ac:dyDescent="0.25">
      <c r="A779" s="83"/>
      <c r="B779" s="49"/>
      <c r="C779" s="372" t="s">
        <v>92</v>
      </c>
      <c r="D779" s="372"/>
      <c r="E779" s="372"/>
      <c r="F779" s="372"/>
      <c r="G779" s="372"/>
      <c r="H779" s="372"/>
      <c r="I779" s="372"/>
      <c r="J779" s="372"/>
      <c r="K779" s="372"/>
      <c r="L779" s="106">
        <v>24772.04</v>
      </c>
      <c r="M779" s="85"/>
      <c r="N779" s="86">
        <v>866030.55</v>
      </c>
      <c r="AF779" s="39"/>
      <c r="AG779" s="47"/>
      <c r="AH779" s="47"/>
      <c r="AN779" s="47"/>
      <c r="AP779" s="47"/>
      <c r="AQ779" s="3" t="s">
        <v>92</v>
      </c>
    </row>
    <row r="780" spans="1:44" s="4" customFormat="1" ht="15" x14ac:dyDescent="0.25">
      <c r="A780" s="83"/>
      <c r="B780" s="49"/>
      <c r="C780" s="372" t="s">
        <v>93</v>
      </c>
      <c r="D780" s="372"/>
      <c r="E780" s="372"/>
      <c r="F780" s="372"/>
      <c r="G780" s="372"/>
      <c r="H780" s="372"/>
      <c r="I780" s="372"/>
      <c r="J780" s="372"/>
      <c r="K780" s="372"/>
      <c r="L780" s="106">
        <v>25986.14</v>
      </c>
      <c r="M780" s="85"/>
      <c r="N780" s="86">
        <v>908474.51</v>
      </c>
      <c r="AF780" s="39"/>
      <c r="AG780" s="47"/>
      <c r="AH780" s="47"/>
      <c r="AN780" s="47"/>
      <c r="AP780" s="47"/>
      <c r="AQ780" s="3" t="s">
        <v>93</v>
      </c>
    </row>
    <row r="781" spans="1:44" s="4" customFormat="1" ht="15" x14ac:dyDescent="0.25">
      <c r="A781" s="83"/>
      <c r="B781" s="49"/>
      <c r="C781" s="372" t="s">
        <v>94</v>
      </c>
      <c r="D781" s="372"/>
      <c r="E781" s="372"/>
      <c r="F781" s="372"/>
      <c r="G781" s="372"/>
      <c r="H781" s="372"/>
      <c r="I781" s="372"/>
      <c r="J781" s="372"/>
      <c r="K781" s="372"/>
      <c r="L781" s="106">
        <v>14341.45</v>
      </c>
      <c r="M781" s="85"/>
      <c r="N781" s="86">
        <v>501376.35</v>
      </c>
      <c r="AF781" s="39"/>
      <c r="AG781" s="47"/>
      <c r="AH781" s="47"/>
      <c r="AN781" s="47"/>
      <c r="AP781" s="47"/>
      <c r="AQ781" s="3" t="s">
        <v>94</v>
      </c>
    </row>
    <row r="782" spans="1:44" s="4" customFormat="1" ht="15" x14ac:dyDescent="0.25">
      <c r="A782" s="83"/>
      <c r="B782" s="89"/>
      <c r="C782" s="373" t="s">
        <v>3516</v>
      </c>
      <c r="D782" s="373"/>
      <c r="E782" s="373"/>
      <c r="F782" s="373"/>
      <c r="G782" s="373"/>
      <c r="H782" s="373"/>
      <c r="I782" s="373"/>
      <c r="J782" s="373"/>
      <c r="K782" s="373"/>
      <c r="L782" s="93">
        <v>1740768.08</v>
      </c>
      <c r="M782" s="91"/>
      <c r="N782" s="92">
        <v>16691825.66</v>
      </c>
      <c r="AF782" s="39"/>
      <c r="AG782" s="47"/>
      <c r="AH782" s="47"/>
      <c r="AN782" s="47"/>
      <c r="AP782" s="47"/>
      <c r="AR782" s="47" t="s">
        <v>3516</v>
      </c>
    </row>
    <row r="783" spans="1:44" s="4" customFormat="1" ht="15" x14ac:dyDescent="0.25">
      <c r="A783" s="83"/>
      <c r="B783" s="49"/>
      <c r="C783" s="372" t="s">
        <v>84</v>
      </c>
      <c r="D783" s="372"/>
      <c r="E783" s="372"/>
      <c r="F783" s="372"/>
      <c r="G783" s="372"/>
      <c r="H783" s="372"/>
      <c r="I783" s="372"/>
      <c r="J783" s="372"/>
      <c r="K783" s="372"/>
      <c r="L783" s="87"/>
      <c r="M783" s="85"/>
      <c r="N783" s="88"/>
      <c r="AF783" s="39"/>
      <c r="AG783" s="47"/>
      <c r="AH783" s="47"/>
      <c r="AN783" s="47"/>
      <c r="AP783" s="47"/>
      <c r="AQ783" s="3" t="s">
        <v>84</v>
      </c>
      <c r="AR783" s="47"/>
    </row>
    <row r="784" spans="1:44" s="4" customFormat="1" ht="15" x14ac:dyDescent="0.25">
      <c r="A784" s="83"/>
      <c r="B784" s="49"/>
      <c r="C784" s="372" t="s">
        <v>241</v>
      </c>
      <c r="D784" s="372"/>
      <c r="E784" s="372"/>
      <c r="F784" s="372"/>
      <c r="G784" s="372"/>
      <c r="H784" s="372"/>
      <c r="I784" s="372"/>
      <c r="J784" s="372"/>
      <c r="K784" s="372"/>
      <c r="L784" s="106">
        <v>1441773.65</v>
      </c>
      <c r="M784" s="85"/>
      <c r="N784" s="86">
        <v>12327164.9</v>
      </c>
      <c r="AF784" s="39"/>
      <c r="AG784" s="47"/>
      <c r="AH784" s="47"/>
      <c r="AN784" s="47"/>
      <c r="AP784" s="47"/>
      <c r="AQ784" s="3" t="s">
        <v>241</v>
      </c>
      <c r="AR784" s="47"/>
    </row>
    <row r="785" spans="1:44" s="4" customFormat="1" ht="24.75" x14ac:dyDescent="0.25">
      <c r="A785" s="378" t="s">
        <v>3517</v>
      </c>
      <c r="B785" s="379"/>
      <c r="C785" s="379"/>
      <c r="D785" s="379"/>
      <c r="E785" s="379"/>
      <c r="F785" s="379"/>
      <c r="G785" s="379"/>
      <c r="H785" s="379"/>
      <c r="I785" s="379"/>
      <c r="J785" s="379"/>
      <c r="K785" s="379"/>
      <c r="L785" s="379"/>
      <c r="M785" s="379"/>
      <c r="N785" s="380"/>
      <c r="AF785" s="39" t="s">
        <v>3517</v>
      </c>
      <c r="AG785" s="47"/>
      <c r="AH785" s="47"/>
      <c r="AN785" s="47"/>
      <c r="AP785" s="47"/>
      <c r="AR785" s="47"/>
    </row>
    <row r="786" spans="1:44" s="4" customFormat="1" ht="15" x14ac:dyDescent="0.25">
      <c r="A786" s="381" t="s">
        <v>3296</v>
      </c>
      <c r="B786" s="382"/>
      <c r="C786" s="382"/>
      <c r="D786" s="382"/>
      <c r="E786" s="382"/>
      <c r="F786" s="382"/>
      <c r="G786" s="382"/>
      <c r="H786" s="382"/>
      <c r="I786" s="382"/>
      <c r="J786" s="382"/>
      <c r="K786" s="382"/>
      <c r="L786" s="382"/>
      <c r="M786" s="382"/>
      <c r="N786" s="383"/>
      <c r="AF786" s="39"/>
      <c r="AG786" s="47" t="s">
        <v>3296</v>
      </c>
      <c r="AH786" s="47"/>
      <c r="AN786" s="47"/>
      <c r="AP786" s="47"/>
      <c r="AR786" s="47"/>
    </row>
    <row r="787" spans="1:44" s="4" customFormat="1" ht="15" x14ac:dyDescent="0.25">
      <c r="A787" s="381" t="s">
        <v>3518</v>
      </c>
      <c r="B787" s="382"/>
      <c r="C787" s="382"/>
      <c r="D787" s="382"/>
      <c r="E787" s="382"/>
      <c r="F787" s="382"/>
      <c r="G787" s="382"/>
      <c r="H787" s="382"/>
      <c r="I787" s="382"/>
      <c r="J787" s="382"/>
      <c r="K787" s="382"/>
      <c r="L787" s="382"/>
      <c r="M787" s="382"/>
      <c r="N787" s="383"/>
      <c r="AF787" s="39"/>
      <c r="AG787" s="47" t="s">
        <v>3518</v>
      </c>
      <c r="AH787" s="47"/>
      <c r="AN787" s="47"/>
      <c r="AP787" s="47"/>
      <c r="AR787" s="47"/>
    </row>
    <row r="788" spans="1:44" s="4" customFormat="1" ht="34.5" x14ac:dyDescent="0.25">
      <c r="A788" s="40" t="s">
        <v>555</v>
      </c>
      <c r="B788" s="41" t="s">
        <v>3519</v>
      </c>
      <c r="C788" s="374" t="s">
        <v>3520</v>
      </c>
      <c r="D788" s="374"/>
      <c r="E788" s="374"/>
      <c r="F788" s="42" t="s">
        <v>3521</v>
      </c>
      <c r="G788" s="43">
        <v>5.5549999999999997</v>
      </c>
      <c r="H788" s="44">
        <v>1</v>
      </c>
      <c r="I788" s="116">
        <v>5.5549999999999997</v>
      </c>
      <c r="J788" s="45"/>
      <c r="K788" s="43"/>
      <c r="L788" s="45"/>
      <c r="M788" s="43"/>
      <c r="N788" s="46"/>
      <c r="AF788" s="39"/>
      <c r="AG788" s="47"/>
      <c r="AH788" s="47" t="s">
        <v>3520</v>
      </c>
      <c r="AN788" s="47"/>
      <c r="AP788" s="47"/>
      <c r="AR788" s="47"/>
    </row>
    <row r="789" spans="1:44" s="4" customFormat="1" ht="15" x14ac:dyDescent="0.25">
      <c r="A789" s="69"/>
      <c r="B789" s="50"/>
      <c r="C789" s="372" t="s">
        <v>3522</v>
      </c>
      <c r="D789" s="372"/>
      <c r="E789" s="372"/>
      <c r="F789" s="372"/>
      <c r="G789" s="372"/>
      <c r="H789" s="372"/>
      <c r="I789" s="372"/>
      <c r="J789" s="372"/>
      <c r="K789" s="372"/>
      <c r="L789" s="372"/>
      <c r="M789" s="372"/>
      <c r="N789" s="377"/>
      <c r="AF789" s="39"/>
      <c r="AG789" s="47"/>
      <c r="AH789" s="47"/>
      <c r="AI789" s="3" t="s">
        <v>3522</v>
      </c>
      <c r="AN789" s="47"/>
      <c r="AP789" s="47"/>
      <c r="AR789" s="47"/>
    </row>
    <row r="790" spans="1:44" s="4" customFormat="1" ht="22.5" x14ac:dyDescent="0.25">
      <c r="A790" s="103"/>
      <c r="B790" s="49" t="s">
        <v>217</v>
      </c>
      <c r="C790" s="368" t="s">
        <v>218</v>
      </c>
      <c r="D790" s="368"/>
      <c r="E790" s="368"/>
      <c r="F790" s="368"/>
      <c r="G790" s="368"/>
      <c r="H790" s="368"/>
      <c r="I790" s="368"/>
      <c r="J790" s="368"/>
      <c r="K790" s="368"/>
      <c r="L790" s="368"/>
      <c r="M790" s="368"/>
      <c r="N790" s="376"/>
      <c r="AF790" s="39"/>
      <c r="AG790" s="47"/>
      <c r="AH790" s="47"/>
      <c r="AJ790" s="3" t="s">
        <v>218</v>
      </c>
      <c r="AN790" s="47"/>
      <c r="AP790" s="47"/>
      <c r="AR790" s="47"/>
    </row>
    <row r="791" spans="1:44" s="4" customFormat="1" ht="15" x14ac:dyDescent="0.25">
      <c r="A791" s="48"/>
      <c r="B791" s="49" t="s">
        <v>58</v>
      </c>
      <c r="C791" s="372" t="s">
        <v>62</v>
      </c>
      <c r="D791" s="372"/>
      <c r="E791" s="372"/>
      <c r="F791" s="51"/>
      <c r="G791" s="52"/>
      <c r="H791" s="52"/>
      <c r="I791" s="52"/>
      <c r="J791" s="53">
        <v>108.99</v>
      </c>
      <c r="K791" s="54">
        <v>1.1499999999999999</v>
      </c>
      <c r="L791" s="53">
        <v>696.26</v>
      </c>
      <c r="M791" s="54">
        <v>34.96</v>
      </c>
      <c r="N791" s="55">
        <v>24341.25</v>
      </c>
      <c r="AF791" s="39"/>
      <c r="AG791" s="47"/>
      <c r="AH791" s="47"/>
      <c r="AK791" s="3" t="s">
        <v>62</v>
      </c>
      <c r="AN791" s="47"/>
      <c r="AP791" s="47"/>
      <c r="AR791" s="47"/>
    </row>
    <row r="792" spans="1:44" s="4" customFormat="1" ht="15" x14ac:dyDescent="0.25">
      <c r="A792" s="48"/>
      <c r="B792" s="49" t="s">
        <v>73</v>
      </c>
      <c r="C792" s="372" t="s">
        <v>175</v>
      </c>
      <c r="D792" s="372"/>
      <c r="E792" s="372"/>
      <c r="F792" s="51"/>
      <c r="G792" s="52"/>
      <c r="H792" s="52"/>
      <c r="I792" s="52"/>
      <c r="J792" s="107">
        <v>1430.55</v>
      </c>
      <c r="K792" s="54">
        <v>1.1499999999999999</v>
      </c>
      <c r="L792" s="107">
        <v>9138.7099999999991</v>
      </c>
      <c r="M792" s="52"/>
      <c r="N792" s="58"/>
      <c r="AF792" s="39"/>
      <c r="AG792" s="47"/>
      <c r="AH792" s="47"/>
      <c r="AK792" s="3" t="s">
        <v>175</v>
      </c>
      <c r="AN792" s="47"/>
      <c r="AP792" s="47"/>
      <c r="AR792" s="47"/>
    </row>
    <row r="793" spans="1:44" s="4" customFormat="1" ht="15" x14ac:dyDescent="0.25">
      <c r="A793" s="48"/>
      <c r="B793" s="49" t="s">
        <v>78</v>
      </c>
      <c r="C793" s="372" t="s">
        <v>176</v>
      </c>
      <c r="D793" s="372"/>
      <c r="E793" s="372"/>
      <c r="F793" s="51"/>
      <c r="G793" s="52"/>
      <c r="H793" s="52"/>
      <c r="I793" s="52"/>
      <c r="J793" s="53">
        <v>148.5</v>
      </c>
      <c r="K793" s="54">
        <v>1.1499999999999999</v>
      </c>
      <c r="L793" s="53">
        <v>948.66</v>
      </c>
      <c r="M793" s="54">
        <v>34.96</v>
      </c>
      <c r="N793" s="55">
        <v>33165.15</v>
      </c>
      <c r="AF793" s="39"/>
      <c r="AG793" s="47"/>
      <c r="AH793" s="47"/>
      <c r="AK793" s="3" t="s">
        <v>176</v>
      </c>
      <c r="AN793" s="47"/>
      <c r="AP793" s="47"/>
      <c r="AR793" s="47"/>
    </row>
    <row r="794" spans="1:44" s="4" customFormat="1" ht="15" x14ac:dyDescent="0.25">
      <c r="A794" s="48"/>
      <c r="B794" s="49" t="s">
        <v>122</v>
      </c>
      <c r="C794" s="372" t="s">
        <v>177</v>
      </c>
      <c r="D794" s="372"/>
      <c r="E794" s="372"/>
      <c r="F794" s="51"/>
      <c r="G794" s="52"/>
      <c r="H794" s="52"/>
      <c r="I794" s="52"/>
      <c r="J794" s="53">
        <v>0.81</v>
      </c>
      <c r="K794" s="52"/>
      <c r="L794" s="53">
        <v>4.5</v>
      </c>
      <c r="M794" s="52"/>
      <c r="N794" s="58"/>
      <c r="AF794" s="39"/>
      <c r="AG794" s="47"/>
      <c r="AH794" s="47"/>
      <c r="AK794" s="3" t="s">
        <v>177</v>
      </c>
      <c r="AN794" s="47"/>
      <c r="AP794" s="47"/>
      <c r="AR794" s="47"/>
    </row>
    <row r="795" spans="1:44" s="4" customFormat="1" ht="15" x14ac:dyDescent="0.25">
      <c r="A795" s="56"/>
      <c r="B795" s="49"/>
      <c r="C795" s="372" t="s">
        <v>63</v>
      </c>
      <c r="D795" s="372"/>
      <c r="E795" s="372"/>
      <c r="F795" s="51" t="s">
        <v>64</v>
      </c>
      <c r="G795" s="54">
        <v>11.33</v>
      </c>
      <c r="H795" s="54">
        <v>1.1499999999999999</v>
      </c>
      <c r="I795" s="111">
        <v>72.3788725</v>
      </c>
      <c r="J795" s="57"/>
      <c r="K795" s="52"/>
      <c r="L795" s="57"/>
      <c r="M795" s="52"/>
      <c r="N795" s="58"/>
      <c r="AF795" s="39"/>
      <c r="AG795" s="47"/>
      <c r="AH795" s="47"/>
      <c r="AL795" s="3" t="s">
        <v>63</v>
      </c>
      <c r="AN795" s="47"/>
      <c r="AP795" s="47"/>
      <c r="AR795" s="47"/>
    </row>
    <row r="796" spans="1:44" s="4" customFormat="1" ht="15" x14ac:dyDescent="0.25">
      <c r="A796" s="56"/>
      <c r="B796" s="49"/>
      <c r="C796" s="372" t="s">
        <v>178</v>
      </c>
      <c r="D796" s="372"/>
      <c r="E796" s="372"/>
      <c r="F796" s="51" t="s">
        <v>64</v>
      </c>
      <c r="G796" s="63">
        <v>11</v>
      </c>
      <c r="H796" s="54">
        <v>1.1499999999999999</v>
      </c>
      <c r="I796" s="114">
        <v>70.270750000000007</v>
      </c>
      <c r="J796" s="57"/>
      <c r="K796" s="52"/>
      <c r="L796" s="57"/>
      <c r="M796" s="52"/>
      <c r="N796" s="58"/>
      <c r="AF796" s="39"/>
      <c r="AG796" s="47"/>
      <c r="AH796" s="47"/>
      <c r="AL796" s="3" t="s">
        <v>178</v>
      </c>
      <c r="AN796" s="47"/>
      <c r="AP796" s="47"/>
      <c r="AR796" s="47"/>
    </row>
    <row r="797" spans="1:44" s="4" customFormat="1" ht="15" x14ac:dyDescent="0.25">
      <c r="A797" s="48"/>
      <c r="B797" s="49"/>
      <c r="C797" s="375" t="s">
        <v>65</v>
      </c>
      <c r="D797" s="375"/>
      <c r="E797" s="375"/>
      <c r="F797" s="59"/>
      <c r="G797" s="60"/>
      <c r="H797" s="60"/>
      <c r="I797" s="60"/>
      <c r="J797" s="108">
        <v>1540.35</v>
      </c>
      <c r="K797" s="60"/>
      <c r="L797" s="108">
        <v>9839.4699999999993</v>
      </c>
      <c r="M797" s="60"/>
      <c r="N797" s="62"/>
      <c r="AF797" s="39"/>
      <c r="AG797" s="47"/>
      <c r="AH797" s="47"/>
      <c r="AM797" s="3" t="s">
        <v>65</v>
      </c>
      <c r="AN797" s="47"/>
      <c r="AP797" s="47"/>
      <c r="AR797" s="47"/>
    </row>
    <row r="798" spans="1:44" s="4" customFormat="1" ht="15" x14ac:dyDescent="0.25">
      <c r="A798" s="56"/>
      <c r="B798" s="49"/>
      <c r="C798" s="372" t="s">
        <v>66</v>
      </c>
      <c r="D798" s="372"/>
      <c r="E798" s="372"/>
      <c r="F798" s="51"/>
      <c r="G798" s="52"/>
      <c r="H798" s="52"/>
      <c r="I798" s="52"/>
      <c r="J798" s="57"/>
      <c r="K798" s="52"/>
      <c r="L798" s="107">
        <v>1644.92</v>
      </c>
      <c r="M798" s="52"/>
      <c r="N798" s="55">
        <v>57506.400000000001</v>
      </c>
      <c r="AF798" s="39"/>
      <c r="AG798" s="47"/>
      <c r="AH798" s="47"/>
      <c r="AL798" s="3" t="s">
        <v>66</v>
      </c>
      <c r="AN798" s="47"/>
      <c r="AP798" s="47"/>
      <c r="AR798" s="47"/>
    </row>
    <row r="799" spans="1:44" s="4" customFormat="1" ht="15" x14ac:dyDescent="0.25">
      <c r="A799" s="56"/>
      <c r="B799" s="49" t="s">
        <v>179</v>
      </c>
      <c r="C799" s="372" t="s">
        <v>180</v>
      </c>
      <c r="D799" s="372"/>
      <c r="E799" s="372"/>
      <c r="F799" s="51" t="s">
        <v>69</v>
      </c>
      <c r="G799" s="63">
        <v>147</v>
      </c>
      <c r="H799" s="52"/>
      <c r="I799" s="63">
        <v>147</v>
      </c>
      <c r="J799" s="57"/>
      <c r="K799" s="52"/>
      <c r="L799" s="107">
        <v>2418.0300000000002</v>
      </c>
      <c r="M799" s="52"/>
      <c r="N799" s="55">
        <v>84534.41</v>
      </c>
      <c r="AF799" s="39"/>
      <c r="AG799" s="47"/>
      <c r="AH799" s="47"/>
      <c r="AL799" s="3" t="s">
        <v>180</v>
      </c>
      <c r="AN799" s="47"/>
      <c r="AP799" s="47"/>
      <c r="AR799" s="47"/>
    </row>
    <row r="800" spans="1:44" s="4" customFormat="1" ht="15" x14ac:dyDescent="0.25">
      <c r="A800" s="56"/>
      <c r="B800" s="49" t="s">
        <v>181</v>
      </c>
      <c r="C800" s="372" t="s">
        <v>182</v>
      </c>
      <c r="D800" s="372"/>
      <c r="E800" s="372"/>
      <c r="F800" s="51" t="s">
        <v>69</v>
      </c>
      <c r="G800" s="63">
        <v>134</v>
      </c>
      <c r="H800" s="52"/>
      <c r="I800" s="63">
        <v>134</v>
      </c>
      <c r="J800" s="57"/>
      <c r="K800" s="52"/>
      <c r="L800" s="107">
        <v>2204.19</v>
      </c>
      <c r="M800" s="52"/>
      <c r="N800" s="55">
        <v>77058.58</v>
      </c>
      <c r="AF800" s="39"/>
      <c r="AG800" s="47"/>
      <c r="AH800" s="47"/>
      <c r="AL800" s="3" t="s">
        <v>182</v>
      </c>
      <c r="AN800" s="47"/>
      <c r="AP800" s="47"/>
      <c r="AR800" s="47"/>
    </row>
    <row r="801" spans="1:44" s="4" customFormat="1" ht="15" x14ac:dyDescent="0.25">
      <c r="A801" s="65"/>
      <c r="B801" s="66"/>
      <c r="C801" s="374" t="s">
        <v>72</v>
      </c>
      <c r="D801" s="374"/>
      <c r="E801" s="374"/>
      <c r="F801" s="42"/>
      <c r="G801" s="43"/>
      <c r="H801" s="43"/>
      <c r="I801" s="43"/>
      <c r="J801" s="45"/>
      <c r="K801" s="43"/>
      <c r="L801" s="105">
        <v>14461.69</v>
      </c>
      <c r="M801" s="60"/>
      <c r="N801" s="46"/>
      <c r="AF801" s="39"/>
      <c r="AG801" s="47"/>
      <c r="AH801" s="47"/>
      <c r="AN801" s="47" t="s">
        <v>72</v>
      </c>
      <c r="AP801" s="47"/>
      <c r="AR801" s="47"/>
    </row>
    <row r="802" spans="1:44" s="4" customFormat="1" ht="23.25" x14ac:dyDescent="0.25">
      <c r="A802" s="40" t="s">
        <v>556</v>
      </c>
      <c r="B802" s="41" t="s">
        <v>3523</v>
      </c>
      <c r="C802" s="374" t="s">
        <v>3524</v>
      </c>
      <c r="D802" s="374"/>
      <c r="E802" s="374"/>
      <c r="F802" s="42" t="s">
        <v>61</v>
      </c>
      <c r="G802" s="43">
        <v>4</v>
      </c>
      <c r="H802" s="44">
        <v>1</v>
      </c>
      <c r="I802" s="44">
        <v>4</v>
      </c>
      <c r="J802" s="105">
        <v>1136.52</v>
      </c>
      <c r="K802" s="43"/>
      <c r="L802" s="105">
        <v>4546.08</v>
      </c>
      <c r="M802" s="43"/>
      <c r="N802" s="46"/>
      <c r="AF802" s="39"/>
      <c r="AG802" s="47"/>
      <c r="AH802" s="47" t="s">
        <v>3524</v>
      </c>
      <c r="AN802" s="47"/>
      <c r="AP802" s="47"/>
      <c r="AR802" s="47"/>
    </row>
    <row r="803" spans="1:44" s="4" customFormat="1" ht="15" x14ac:dyDescent="0.25">
      <c r="A803" s="69"/>
      <c r="B803" s="50"/>
      <c r="C803" s="372" t="s">
        <v>3525</v>
      </c>
      <c r="D803" s="372"/>
      <c r="E803" s="372"/>
      <c r="F803" s="372"/>
      <c r="G803" s="372"/>
      <c r="H803" s="372"/>
      <c r="I803" s="372"/>
      <c r="J803" s="372"/>
      <c r="K803" s="372"/>
      <c r="L803" s="372"/>
      <c r="M803" s="372"/>
      <c r="N803" s="377"/>
      <c r="AF803" s="39"/>
      <c r="AG803" s="47"/>
      <c r="AH803" s="47"/>
      <c r="AI803" s="3" t="s">
        <v>3525</v>
      </c>
      <c r="AN803" s="47"/>
      <c r="AP803" s="47"/>
      <c r="AR803" s="47"/>
    </row>
    <row r="804" spans="1:44" s="4" customFormat="1" ht="15" x14ac:dyDescent="0.25">
      <c r="A804" s="65"/>
      <c r="B804" s="66"/>
      <c r="C804" s="374" t="s">
        <v>72</v>
      </c>
      <c r="D804" s="374"/>
      <c r="E804" s="374"/>
      <c r="F804" s="42"/>
      <c r="G804" s="43"/>
      <c r="H804" s="43"/>
      <c r="I804" s="43"/>
      <c r="J804" s="45"/>
      <c r="K804" s="43"/>
      <c r="L804" s="105">
        <v>4546.08</v>
      </c>
      <c r="M804" s="60"/>
      <c r="N804" s="46"/>
      <c r="AF804" s="39"/>
      <c r="AG804" s="47"/>
      <c r="AH804" s="47"/>
      <c r="AN804" s="47" t="s">
        <v>72</v>
      </c>
      <c r="AP804" s="47"/>
      <c r="AR804" s="47"/>
    </row>
    <row r="805" spans="1:44" s="4" customFormat="1" ht="15" x14ac:dyDescent="0.25">
      <c r="A805" s="381" t="s">
        <v>3526</v>
      </c>
      <c r="B805" s="382"/>
      <c r="C805" s="382"/>
      <c r="D805" s="382"/>
      <c r="E805" s="382"/>
      <c r="F805" s="382"/>
      <c r="G805" s="382"/>
      <c r="H805" s="382"/>
      <c r="I805" s="382"/>
      <c r="J805" s="382"/>
      <c r="K805" s="382"/>
      <c r="L805" s="382"/>
      <c r="M805" s="382"/>
      <c r="N805" s="383"/>
      <c r="AF805" s="39"/>
      <c r="AG805" s="47" t="s">
        <v>3526</v>
      </c>
      <c r="AH805" s="47"/>
      <c r="AN805" s="47"/>
      <c r="AP805" s="47"/>
      <c r="AR805" s="47"/>
    </row>
    <row r="806" spans="1:44" s="4" customFormat="1" ht="57" x14ac:dyDescent="0.25">
      <c r="A806" s="40" t="s">
        <v>558</v>
      </c>
      <c r="B806" s="41" t="s">
        <v>3304</v>
      </c>
      <c r="C806" s="374" t="s">
        <v>3527</v>
      </c>
      <c r="D806" s="374"/>
      <c r="E806" s="374"/>
      <c r="F806" s="42" t="s">
        <v>333</v>
      </c>
      <c r="G806" s="43">
        <v>13.507</v>
      </c>
      <c r="H806" s="44">
        <v>1</v>
      </c>
      <c r="I806" s="116">
        <v>13.507</v>
      </c>
      <c r="J806" s="45"/>
      <c r="K806" s="43"/>
      <c r="L806" s="45"/>
      <c r="M806" s="43"/>
      <c r="N806" s="46"/>
      <c r="AF806" s="39"/>
      <c r="AG806" s="47"/>
      <c r="AH806" s="47" t="s">
        <v>3527</v>
      </c>
      <c r="AN806" s="47"/>
      <c r="AP806" s="47"/>
      <c r="AR806" s="47"/>
    </row>
    <row r="807" spans="1:44" s="4" customFormat="1" ht="15" x14ac:dyDescent="0.25">
      <c r="A807" s="69"/>
      <c r="B807" s="50"/>
      <c r="C807" s="372" t="s">
        <v>3528</v>
      </c>
      <c r="D807" s="372"/>
      <c r="E807" s="372"/>
      <c r="F807" s="372"/>
      <c r="G807" s="372"/>
      <c r="H807" s="372"/>
      <c r="I807" s="372"/>
      <c r="J807" s="372"/>
      <c r="K807" s="372"/>
      <c r="L807" s="372"/>
      <c r="M807" s="372"/>
      <c r="N807" s="377"/>
      <c r="AF807" s="39"/>
      <c r="AG807" s="47"/>
      <c r="AH807" s="47"/>
      <c r="AI807" s="3" t="s">
        <v>3528</v>
      </c>
      <c r="AN807" s="47"/>
      <c r="AP807" s="47"/>
      <c r="AR807" s="47"/>
    </row>
    <row r="808" spans="1:44" s="4" customFormat="1" ht="22.5" x14ac:dyDescent="0.25">
      <c r="A808" s="103"/>
      <c r="B808" s="49" t="s">
        <v>217</v>
      </c>
      <c r="C808" s="368" t="s">
        <v>218</v>
      </c>
      <c r="D808" s="368"/>
      <c r="E808" s="368"/>
      <c r="F808" s="368"/>
      <c r="G808" s="368"/>
      <c r="H808" s="368"/>
      <c r="I808" s="368"/>
      <c r="J808" s="368"/>
      <c r="K808" s="368"/>
      <c r="L808" s="368"/>
      <c r="M808" s="368"/>
      <c r="N808" s="376"/>
      <c r="AF808" s="39"/>
      <c r="AG808" s="47"/>
      <c r="AH808" s="47"/>
      <c r="AJ808" s="3" t="s">
        <v>218</v>
      </c>
      <c r="AN808" s="47"/>
      <c r="AP808" s="47"/>
      <c r="AR808" s="47"/>
    </row>
    <row r="809" spans="1:44" s="4" customFormat="1" ht="15" x14ac:dyDescent="0.25">
      <c r="A809" s="48"/>
      <c r="B809" s="49" t="s">
        <v>73</v>
      </c>
      <c r="C809" s="372" t="s">
        <v>175</v>
      </c>
      <c r="D809" s="372"/>
      <c r="E809" s="372"/>
      <c r="F809" s="51"/>
      <c r="G809" s="52"/>
      <c r="H809" s="52"/>
      <c r="I809" s="52"/>
      <c r="J809" s="53">
        <v>464.77</v>
      </c>
      <c r="K809" s="54">
        <v>1.1499999999999999</v>
      </c>
      <c r="L809" s="107">
        <v>7219.3</v>
      </c>
      <c r="M809" s="52"/>
      <c r="N809" s="58"/>
      <c r="AF809" s="39"/>
      <c r="AG809" s="47"/>
      <c r="AH809" s="47"/>
      <c r="AK809" s="3" t="s">
        <v>175</v>
      </c>
      <c r="AN809" s="47"/>
      <c r="AP809" s="47"/>
      <c r="AR809" s="47"/>
    </row>
    <row r="810" spans="1:44" s="4" customFormat="1" ht="15" x14ac:dyDescent="0.25">
      <c r="A810" s="48"/>
      <c r="B810" s="49" t="s">
        <v>78</v>
      </c>
      <c r="C810" s="372" t="s">
        <v>176</v>
      </c>
      <c r="D810" s="372"/>
      <c r="E810" s="372"/>
      <c r="F810" s="51"/>
      <c r="G810" s="52"/>
      <c r="H810" s="52"/>
      <c r="I810" s="52"/>
      <c r="J810" s="53">
        <v>47.25</v>
      </c>
      <c r="K810" s="54">
        <v>1.1499999999999999</v>
      </c>
      <c r="L810" s="53">
        <v>733.94</v>
      </c>
      <c r="M810" s="54">
        <v>34.96</v>
      </c>
      <c r="N810" s="55">
        <v>25658.54</v>
      </c>
      <c r="AF810" s="39"/>
      <c r="AG810" s="47"/>
      <c r="AH810" s="47"/>
      <c r="AK810" s="3" t="s">
        <v>176</v>
      </c>
      <c r="AN810" s="47"/>
      <c r="AP810" s="47"/>
      <c r="AR810" s="47"/>
    </row>
    <row r="811" spans="1:44" s="4" customFormat="1" ht="15" x14ac:dyDescent="0.25">
      <c r="A811" s="56"/>
      <c r="B811" s="49"/>
      <c r="C811" s="372" t="s">
        <v>178</v>
      </c>
      <c r="D811" s="372"/>
      <c r="E811" s="372"/>
      <c r="F811" s="51" t="s">
        <v>64</v>
      </c>
      <c r="G811" s="104">
        <v>3.5</v>
      </c>
      <c r="H811" s="54">
        <v>1.1499999999999999</v>
      </c>
      <c r="I811" s="117">
        <v>54.365675000000003</v>
      </c>
      <c r="J811" s="57"/>
      <c r="K811" s="52"/>
      <c r="L811" s="57"/>
      <c r="M811" s="52"/>
      <c r="N811" s="58"/>
      <c r="AF811" s="39"/>
      <c r="AG811" s="47"/>
      <c r="AH811" s="47"/>
      <c r="AL811" s="3" t="s">
        <v>178</v>
      </c>
      <c r="AN811" s="47"/>
      <c r="AP811" s="47"/>
      <c r="AR811" s="47"/>
    </row>
    <row r="812" spans="1:44" s="4" customFormat="1" ht="15" x14ac:dyDescent="0.25">
      <c r="A812" s="48"/>
      <c r="B812" s="49"/>
      <c r="C812" s="375" t="s">
        <v>65</v>
      </c>
      <c r="D812" s="375"/>
      <c r="E812" s="375"/>
      <c r="F812" s="59"/>
      <c r="G812" s="60"/>
      <c r="H812" s="60"/>
      <c r="I812" s="60"/>
      <c r="J812" s="61">
        <v>464.77</v>
      </c>
      <c r="K812" s="60"/>
      <c r="L812" s="108">
        <v>7219.3</v>
      </c>
      <c r="M812" s="60"/>
      <c r="N812" s="62"/>
      <c r="AF812" s="39"/>
      <c r="AG812" s="47"/>
      <c r="AH812" s="47"/>
      <c r="AM812" s="3" t="s">
        <v>65</v>
      </c>
      <c r="AN812" s="47"/>
      <c r="AP812" s="47"/>
      <c r="AR812" s="47"/>
    </row>
    <row r="813" spans="1:44" s="4" customFormat="1" ht="15" x14ac:dyDescent="0.25">
      <c r="A813" s="56"/>
      <c r="B813" s="49"/>
      <c r="C813" s="372" t="s">
        <v>66</v>
      </c>
      <c r="D813" s="372"/>
      <c r="E813" s="372"/>
      <c r="F813" s="51"/>
      <c r="G813" s="52"/>
      <c r="H813" s="52"/>
      <c r="I813" s="52"/>
      <c r="J813" s="57"/>
      <c r="K813" s="52"/>
      <c r="L813" s="53">
        <v>733.94</v>
      </c>
      <c r="M813" s="52"/>
      <c r="N813" s="55">
        <v>25658.54</v>
      </c>
      <c r="AF813" s="39"/>
      <c r="AG813" s="47"/>
      <c r="AH813" s="47"/>
      <c r="AL813" s="3" t="s">
        <v>66</v>
      </c>
      <c r="AN813" s="47"/>
      <c r="AP813" s="47"/>
      <c r="AR813" s="47"/>
    </row>
    <row r="814" spans="1:44" s="4" customFormat="1" ht="23.25" x14ac:dyDescent="0.25">
      <c r="A814" s="56"/>
      <c r="B814" s="49" t="s">
        <v>335</v>
      </c>
      <c r="C814" s="372" t="s">
        <v>336</v>
      </c>
      <c r="D814" s="372"/>
      <c r="E814" s="372"/>
      <c r="F814" s="51" t="s">
        <v>69</v>
      </c>
      <c r="G814" s="63">
        <v>92</v>
      </c>
      <c r="H814" s="52"/>
      <c r="I814" s="63">
        <v>92</v>
      </c>
      <c r="J814" s="57"/>
      <c r="K814" s="52"/>
      <c r="L814" s="53">
        <v>675.22</v>
      </c>
      <c r="M814" s="52"/>
      <c r="N814" s="55">
        <v>23605.86</v>
      </c>
      <c r="AF814" s="39"/>
      <c r="AG814" s="47"/>
      <c r="AH814" s="47"/>
      <c r="AL814" s="3" t="s">
        <v>336</v>
      </c>
      <c r="AN814" s="47"/>
      <c r="AP814" s="47"/>
      <c r="AR814" s="47"/>
    </row>
    <row r="815" spans="1:44" s="4" customFormat="1" ht="23.25" x14ac:dyDescent="0.25">
      <c r="A815" s="56"/>
      <c r="B815" s="49" t="s">
        <v>337</v>
      </c>
      <c r="C815" s="372" t="s">
        <v>338</v>
      </c>
      <c r="D815" s="372"/>
      <c r="E815" s="372"/>
      <c r="F815" s="51" t="s">
        <v>69</v>
      </c>
      <c r="G815" s="63">
        <v>46</v>
      </c>
      <c r="H815" s="52"/>
      <c r="I815" s="63">
        <v>46</v>
      </c>
      <c r="J815" s="57"/>
      <c r="K815" s="52"/>
      <c r="L815" s="53">
        <v>337.61</v>
      </c>
      <c r="M815" s="52"/>
      <c r="N815" s="55">
        <v>11802.93</v>
      </c>
      <c r="AF815" s="39"/>
      <c r="AG815" s="47"/>
      <c r="AH815" s="47"/>
      <c r="AL815" s="3" t="s">
        <v>338</v>
      </c>
      <c r="AN815" s="47"/>
      <c r="AP815" s="47"/>
      <c r="AR815" s="47"/>
    </row>
    <row r="816" spans="1:44" s="4" customFormat="1" ht="15" x14ac:dyDescent="0.25">
      <c r="A816" s="65"/>
      <c r="B816" s="66"/>
      <c r="C816" s="374" t="s">
        <v>72</v>
      </c>
      <c r="D816" s="374"/>
      <c r="E816" s="374"/>
      <c r="F816" s="42"/>
      <c r="G816" s="43"/>
      <c r="H816" s="43"/>
      <c r="I816" s="43"/>
      <c r="J816" s="45"/>
      <c r="K816" s="43"/>
      <c r="L816" s="105">
        <v>8232.1299999999992</v>
      </c>
      <c r="M816" s="60"/>
      <c r="N816" s="46"/>
      <c r="AF816" s="39"/>
      <c r="AG816" s="47"/>
      <c r="AH816" s="47"/>
      <c r="AN816" s="47" t="s">
        <v>72</v>
      </c>
      <c r="AP816" s="47"/>
      <c r="AR816" s="47"/>
    </row>
    <row r="817" spans="1:44" s="4" customFormat="1" ht="57" x14ac:dyDescent="0.25">
      <c r="A817" s="40" t="s">
        <v>560</v>
      </c>
      <c r="B817" s="41" t="s">
        <v>1989</v>
      </c>
      <c r="C817" s="374" t="s">
        <v>3316</v>
      </c>
      <c r="D817" s="374"/>
      <c r="E817" s="374"/>
      <c r="F817" s="42" t="s">
        <v>333</v>
      </c>
      <c r="G817" s="43">
        <v>13.507</v>
      </c>
      <c r="H817" s="44">
        <v>1</v>
      </c>
      <c r="I817" s="116">
        <v>13.507</v>
      </c>
      <c r="J817" s="45"/>
      <c r="K817" s="43"/>
      <c r="L817" s="45"/>
      <c r="M817" s="43"/>
      <c r="N817" s="46"/>
      <c r="AF817" s="39"/>
      <c r="AG817" s="47"/>
      <c r="AH817" s="47" t="s">
        <v>3316</v>
      </c>
      <c r="AN817" s="47"/>
      <c r="AP817" s="47"/>
      <c r="AR817" s="47"/>
    </row>
    <row r="818" spans="1:44" s="4" customFormat="1" ht="22.5" x14ac:dyDescent="0.25">
      <c r="A818" s="103"/>
      <c r="B818" s="49" t="s">
        <v>217</v>
      </c>
      <c r="C818" s="368" t="s">
        <v>218</v>
      </c>
      <c r="D818" s="368"/>
      <c r="E818" s="368"/>
      <c r="F818" s="368"/>
      <c r="G818" s="368"/>
      <c r="H818" s="368"/>
      <c r="I818" s="368"/>
      <c r="J818" s="368"/>
      <c r="K818" s="368"/>
      <c r="L818" s="368"/>
      <c r="M818" s="368"/>
      <c r="N818" s="376"/>
      <c r="AF818" s="39"/>
      <c r="AG818" s="47"/>
      <c r="AH818" s="47"/>
      <c r="AJ818" s="3" t="s">
        <v>218</v>
      </c>
      <c r="AN818" s="47"/>
      <c r="AP818" s="47"/>
      <c r="AR818" s="47"/>
    </row>
    <row r="819" spans="1:44" s="4" customFormat="1" ht="15" x14ac:dyDescent="0.25">
      <c r="A819" s="48"/>
      <c r="B819" s="49" t="s">
        <v>73</v>
      </c>
      <c r="C819" s="372" t="s">
        <v>175</v>
      </c>
      <c r="D819" s="372"/>
      <c r="E819" s="372"/>
      <c r="F819" s="51"/>
      <c r="G819" s="52"/>
      <c r="H819" s="52"/>
      <c r="I819" s="52"/>
      <c r="J819" s="107">
        <v>2550</v>
      </c>
      <c r="K819" s="54">
        <v>1.1499999999999999</v>
      </c>
      <c r="L819" s="107">
        <v>39609.279999999999</v>
      </c>
      <c r="M819" s="52"/>
      <c r="N819" s="58"/>
      <c r="AF819" s="39"/>
      <c r="AG819" s="47"/>
      <c r="AH819" s="47"/>
      <c r="AK819" s="3" t="s">
        <v>175</v>
      </c>
      <c r="AN819" s="47"/>
      <c r="AP819" s="47"/>
      <c r="AR819" s="47"/>
    </row>
    <row r="820" spans="1:44" s="4" customFormat="1" ht="15" x14ac:dyDescent="0.25">
      <c r="A820" s="48"/>
      <c r="B820" s="49" t="s">
        <v>78</v>
      </c>
      <c r="C820" s="372" t="s">
        <v>176</v>
      </c>
      <c r="D820" s="372"/>
      <c r="E820" s="372"/>
      <c r="F820" s="51"/>
      <c r="G820" s="52"/>
      <c r="H820" s="52"/>
      <c r="I820" s="52"/>
      <c r="J820" s="53">
        <v>344.25</v>
      </c>
      <c r="K820" s="54">
        <v>1.1499999999999999</v>
      </c>
      <c r="L820" s="107">
        <v>5347.25</v>
      </c>
      <c r="M820" s="54">
        <v>34.96</v>
      </c>
      <c r="N820" s="55">
        <v>186939.86</v>
      </c>
      <c r="AF820" s="39"/>
      <c r="AG820" s="47"/>
      <c r="AH820" s="47"/>
      <c r="AK820" s="3" t="s">
        <v>176</v>
      </c>
      <c r="AN820" s="47"/>
      <c r="AP820" s="47"/>
      <c r="AR820" s="47"/>
    </row>
    <row r="821" spans="1:44" s="4" customFormat="1" ht="15" x14ac:dyDescent="0.25">
      <c r="A821" s="56"/>
      <c r="B821" s="49"/>
      <c r="C821" s="372" t="s">
        <v>178</v>
      </c>
      <c r="D821" s="372"/>
      <c r="E821" s="372"/>
      <c r="F821" s="51" t="s">
        <v>64</v>
      </c>
      <c r="G821" s="104">
        <v>25.5</v>
      </c>
      <c r="H821" s="54">
        <v>1.1499999999999999</v>
      </c>
      <c r="I821" s="117">
        <v>396.09277500000002</v>
      </c>
      <c r="J821" s="57"/>
      <c r="K821" s="52"/>
      <c r="L821" s="57"/>
      <c r="M821" s="52"/>
      <c r="N821" s="58"/>
      <c r="AF821" s="39"/>
      <c r="AG821" s="47"/>
      <c r="AH821" s="47"/>
      <c r="AL821" s="3" t="s">
        <v>178</v>
      </c>
      <c r="AN821" s="47"/>
      <c r="AP821" s="47"/>
      <c r="AR821" s="47"/>
    </row>
    <row r="822" spans="1:44" s="4" customFormat="1" ht="15" x14ac:dyDescent="0.25">
      <c r="A822" s="48"/>
      <c r="B822" s="49"/>
      <c r="C822" s="375" t="s">
        <v>65</v>
      </c>
      <c r="D822" s="375"/>
      <c r="E822" s="375"/>
      <c r="F822" s="59"/>
      <c r="G822" s="60"/>
      <c r="H822" s="60"/>
      <c r="I822" s="60"/>
      <c r="J822" s="108">
        <v>2550</v>
      </c>
      <c r="K822" s="60"/>
      <c r="L822" s="108">
        <v>39609.279999999999</v>
      </c>
      <c r="M822" s="60"/>
      <c r="N822" s="62"/>
      <c r="AF822" s="39"/>
      <c r="AG822" s="47"/>
      <c r="AH822" s="47"/>
      <c r="AM822" s="3" t="s">
        <v>65</v>
      </c>
      <c r="AN822" s="47"/>
      <c r="AP822" s="47"/>
      <c r="AR822" s="47"/>
    </row>
    <row r="823" spans="1:44" s="4" customFormat="1" ht="15" x14ac:dyDescent="0.25">
      <c r="A823" s="56"/>
      <c r="B823" s="49"/>
      <c r="C823" s="372" t="s">
        <v>66</v>
      </c>
      <c r="D823" s="372"/>
      <c r="E823" s="372"/>
      <c r="F823" s="51"/>
      <c r="G823" s="52"/>
      <c r="H823" s="52"/>
      <c r="I823" s="52"/>
      <c r="J823" s="57"/>
      <c r="K823" s="52"/>
      <c r="L823" s="107">
        <v>5347.25</v>
      </c>
      <c r="M823" s="52"/>
      <c r="N823" s="55">
        <v>186939.86</v>
      </c>
      <c r="AF823" s="39"/>
      <c r="AG823" s="47"/>
      <c r="AH823" s="47"/>
      <c r="AL823" s="3" t="s">
        <v>66</v>
      </c>
      <c r="AN823" s="47"/>
      <c r="AP823" s="47"/>
      <c r="AR823" s="47"/>
    </row>
    <row r="824" spans="1:44" s="4" customFormat="1" ht="23.25" x14ac:dyDescent="0.25">
      <c r="A824" s="56"/>
      <c r="B824" s="49" t="s">
        <v>335</v>
      </c>
      <c r="C824" s="372" t="s">
        <v>336</v>
      </c>
      <c r="D824" s="372"/>
      <c r="E824" s="372"/>
      <c r="F824" s="51" t="s">
        <v>69</v>
      </c>
      <c r="G824" s="63">
        <v>92</v>
      </c>
      <c r="H824" s="52"/>
      <c r="I824" s="63">
        <v>92</v>
      </c>
      <c r="J824" s="57"/>
      <c r="K824" s="52"/>
      <c r="L824" s="107">
        <v>4919.47</v>
      </c>
      <c r="M824" s="52"/>
      <c r="N824" s="55">
        <v>171984.67</v>
      </c>
      <c r="AF824" s="39"/>
      <c r="AG824" s="47"/>
      <c r="AH824" s="47"/>
      <c r="AL824" s="3" t="s">
        <v>336</v>
      </c>
      <c r="AN824" s="47"/>
      <c r="AP824" s="47"/>
      <c r="AR824" s="47"/>
    </row>
    <row r="825" spans="1:44" s="4" customFormat="1" ht="23.25" x14ac:dyDescent="0.25">
      <c r="A825" s="56"/>
      <c r="B825" s="49" t="s">
        <v>337</v>
      </c>
      <c r="C825" s="372" t="s">
        <v>338</v>
      </c>
      <c r="D825" s="372"/>
      <c r="E825" s="372"/>
      <c r="F825" s="51" t="s">
        <v>69</v>
      </c>
      <c r="G825" s="63">
        <v>46</v>
      </c>
      <c r="H825" s="52"/>
      <c r="I825" s="63">
        <v>46</v>
      </c>
      <c r="J825" s="57"/>
      <c r="K825" s="52"/>
      <c r="L825" s="107">
        <v>2459.7399999999998</v>
      </c>
      <c r="M825" s="52"/>
      <c r="N825" s="55">
        <v>85992.34</v>
      </c>
      <c r="AF825" s="39"/>
      <c r="AG825" s="47"/>
      <c r="AH825" s="47"/>
      <c r="AL825" s="3" t="s">
        <v>338</v>
      </c>
      <c r="AN825" s="47"/>
      <c r="AP825" s="47"/>
      <c r="AR825" s="47"/>
    </row>
    <row r="826" spans="1:44" s="4" customFormat="1" ht="15" x14ac:dyDescent="0.25">
      <c r="A826" s="65"/>
      <c r="B826" s="66"/>
      <c r="C826" s="374" t="s">
        <v>72</v>
      </c>
      <c r="D826" s="374"/>
      <c r="E826" s="374"/>
      <c r="F826" s="42"/>
      <c r="G826" s="43"/>
      <c r="H826" s="43"/>
      <c r="I826" s="43"/>
      <c r="J826" s="45"/>
      <c r="K826" s="43"/>
      <c r="L826" s="105">
        <v>46988.49</v>
      </c>
      <c r="M826" s="60"/>
      <c r="N826" s="46"/>
      <c r="AF826" s="39"/>
      <c r="AG826" s="47"/>
      <c r="AH826" s="47"/>
      <c r="AN826" s="47" t="s">
        <v>72</v>
      </c>
      <c r="AP826" s="47"/>
      <c r="AR826" s="47"/>
    </row>
    <row r="827" spans="1:44" s="4" customFormat="1" ht="45.75" x14ac:dyDescent="0.25">
      <c r="A827" s="40" t="s">
        <v>561</v>
      </c>
      <c r="B827" s="41" t="s">
        <v>350</v>
      </c>
      <c r="C827" s="374" t="s">
        <v>3301</v>
      </c>
      <c r="D827" s="374"/>
      <c r="E827" s="374"/>
      <c r="F827" s="42" t="s">
        <v>341</v>
      </c>
      <c r="G827" s="43">
        <v>26338.767</v>
      </c>
      <c r="H827" s="44">
        <v>1</v>
      </c>
      <c r="I827" s="116">
        <v>26338.767</v>
      </c>
      <c r="J827" s="67">
        <v>15.35</v>
      </c>
      <c r="K827" s="43"/>
      <c r="L827" s="105">
        <v>404300.07</v>
      </c>
      <c r="M827" s="68">
        <v>12.13</v>
      </c>
      <c r="N827" s="115">
        <v>4904159.8499999996</v>
      </c>
      <c r="AF827" s="39"/>
      <c r="AG827" s="47"/>
      <c r="AH827" s="47" t="s">
        <v>3301</v>
      </c>
      <c r="AN827" s="47"/>
      <c r="AP827" s="47"/>
      <c r="AR827" s="47"/>
    </row>
    <row r="828" spans="1:44" s="4" customFormat="1" ht="15" x14ac:dyDescent="0.25">
      <c r="A828" s="69"/>
      <c r="B828" s="50"/>
      <c r="C828" s="372" t="s">
        <v>3529</v>
      </c>
      <c r="D828" s="372"/>
      <c r="E828" s="372"/>
      <c r="F828" s="372"/>
      <c r="G828" s="372"/>
      <c r="H828" s="372"/>
      <c r="I828" s="372"/>
      <c r="J828" s="372"/>
      <c r="K828" s="372"/>
      <c r="L828" s="372"/>
      <c r="M828" s="372"/>
      <c r="N828" s="377"/>
      <c r="AF828" s="39"/>
      <c r="AG828" s="47"/>
      <c r="AH828" s="47"/>
      <c r="AI828" s="3" t="s">
        <v>3529</v>
      </c>
      <c r="AN828" s="47"/>
      <c r="AP828" s="47"/>
      <c r="AR828" s="47"/>
    </row>
    <row r="829" spans="1:44" s="4" customFormat="1" ht="15" x14ac:dyDescent="0.25">
      <c r="A829" s="65"/>
      <c r="B829" s="66"/>
      <c r="C829" s="374" t="s">
        <v>72</v>
      </c>
      <c r="D829" s="374"/>
      <c r="E829" s="374"/>
      <c r="F829" s="42"/>
      <c r="G829" s="43"/>
      <c r="H829" s="43"/>
      <c r="I829" s="43"/>
      <c r="J829" s="45"/>
      <c r="K829" s="43"/>
      <c r="L829" s="105">
        <v>404300.07</v>
      </c>
      <c r="M829" s="60"/>
      <c r="N829" s="115">
        <v>4904159.8499999996</v>
      </c>
      <c r="AF829" s="39"/>
      <c r="AG829" s="47"/>
      <c r="AH829" s="47"/>
      <c r="AN829" s="47" t="s">
        <v>72</v>
      </c>
      <c r="AP829" s="47"/>
      <c r="AR829" s="47"/>
    </row>
    <row r="830" spans="1:44" s="4" customFormat="1" ht="15" x14ac:dyDescent="0.25">
      <c r="A830" s="381" t="s">
        <v>3530</v>
      </c>
      <c r="B830" s="382"/>
      <c r="C830" s="382"/>
      <c r="D830" s="382"/>
      <c r="E830" s="382"/>
      <c r="F830" s="382"/>
      <c r="G830" s="382"/>
      <c r="H830" s="382"/>
      <c r="I830" s="382"/>
      <c r="J830" s="382"/>
      <c r="K830" s="382"/>
      <c r="L830" s="382"/>
      <c r="M830" s="382"/>
      <c r="N830" s="383"/>
      <c r="AF830" s="39"/>
      <c r="AG830" s="47" t="s">
        <v>3530</v>
      </c>
      <c r="AH830" s="47"/>
      <c r="AN830" s="47"/>
      <c r="AP830" s="47"/>
      <c r="AR830" s="47"/>
    </row>
    <row r="831" spans="1:44" s="4" customFormat="1" ht="34.5" x14ac:dyDescent="0.25">
      <c r="A831" s="40" t="s">
        <v>562</v>
      </c>
      <c r="B831" s="41" t="s">
        <v>3304</v>
      </c>
      <c r="C831" s="374" t="s">
        <v>3305</v>
      </c>
      <c r="D831" s="374"/>
      <c r="E831" s="374"/>
      <c r="F831" s="42" t="s">
        <v>333</v>
      </c>
      <c r="G831" s="43">
        <v>1.0669999999999999</v>
      </c>
      <c r="H831" s="44">
        <v>1</v>
      </c>
      <c r="I831" s="116">
        <v>1.0669999999999999</v>
      </c>
      <c r="J831" s="45"/>
      <c r="K831" s="43"/>
      <c r="L831" s="45"/>
      <c r="M831" s="43"/>
      <c r="N831" s="46"/>
      <c r="AF831" s="39"/>
      <c r="AG831" s="47"/>
      <c r="AH831" s="47" t="s">
        <v>3305</v>
      </c>
      <c r="AN831" s="47"/>
      <c r="AP831" s="47"/>
      <c r="AR831" s="47"/>
    </row>
    <row r="832" spans="1:44" s="4" customFormat="1" ht="15" x14ac:dyDescent="0.25">
      <c r="A832" s="69"/>
      <c r="B832" s="50"/>
      <c r="C832" s="372" t="s">
        <v>3531</v>
      </c>
      <c r="D832" s="372"/>
      <c r="E832" s="372"/>
      <c r="F832" s="372"/>
      <c r="G832" s="372"/>
      <c r="H832" s="372"/>
      <c r="I832" s="372"/>
      <c r="J832" s="372"/>
      <c r="K832" s="372"/>
      <c r="L832" s="372"/>
      <c r="M832" s="372"/>
      <c r="N832" s="377"/>
      <c r="AF832" s="39"/>
      <c r="AG832" s="47"/>
      <c r="AH832" s="47"/>
      <c r="AI832" s="3" t="s">
        <v>3531</v>
      </c>
      <c r="AN832" s="47"/>
      <c r="AP832" s="47"/>
      <c r="AR832" s="47"/>
    </row>
    <row r="833" spans="1:44" s="4" customFormat="1" ht="22.5" x14ac:dyDescent="0.25">
      <c r="A833" s="103"/>
      <c r="B833" s="49" t="s">
        <v>217</v>
      </c>
      <c r="C833" s="368" t="s">
        <v>218</v>
      </c>
      <c r="D833" s="368"/>
      <c r="E833" s="368"/>
      <c r="F833" s="368"/>
      <c r="G833" s="368"/>
      <c r="H833" s="368"/>
      <c r="I833" s="368"/>
      <c r="J833" s="368"/>
      <c r="K833" s="368"/>
      <c r="L833" s="368"/>
      <c r="M833" s="368"/>
      <c r="N833" s="376"/>
      <c r="AF833" s="39"/>
      <c r="AG833" s="47"/>
      <c r="AH833" s="47"/>
      <c r="AJ833" s="3" t="s">
        <v>218</v>
      </c>
      <c r="AN833" s="47"/>
      <c r="AP833" s="47"/>
      <c r="AR833" s="47"/>
    </row>
    <row r="834" spans="1:44" s="4" customFormat="1" ht="15" x14ac:dyDescent="0.25">
      <c r="A834" s="48"/>
      <c r="B834" s="49" t="s">
        <v>73</v>
      </c>
      <c r="C834" s="372" t="s">
        <v>175</v>
      </c>
      <c r="D834" s="372"/>
      <c r="E834" s="372"/>
      <c r="F834" s="51"/>
      <c r="G834" s="52"/>
      <c r="H834" s="52"/>
      <c r="I834" s="52"/>
      <c r="J834" s="53">
        <v>464.77</v>
      </c>
      <c r="K834" s="54">
        <v>1.1499999999999999</v>
      </c>
      <c r="L834" s="53">
        <v>570.29999999999995</v>
      </c>
      <c r="M834" s="52"/>
      <c r="N834" s="58"/>
      <c r="AF834" s="39"/>
      <c r="AG834" s="47"/>
      <c r="AH834" s="47"/>
      <c r="AK834" s="3" t="s">
        <v>175</v>
      </c>
      <c r="AN834" s="47"/>
      <c r="AP834" s="47"/>
      <c r="AR834" s="47"/>
    </row>
    <row r="835" spans="1:44" s="4" customFormat="1" ht="15" x14ac:dyDescent="0.25">
      <c r="A835" s="48"/>
      <c r="B835" s="49" t="s">
        <v>78</v>
      </c>
      <c r="C835" s="372" t="s">
        <v>176</v>
      </c>
      <c r="D835" s="372"/>
      <c r="E835" s="372"/>
      <c r="F835" s="51"/>
      <c r="G835" s="52"/>
      <c r="H835" s="52"/>
      <c r="I835" s="52"/>
      <c r="J835" s="53">
        <v>47.25</v>
      </c>
      <c r="K835" s="54">
        <v>1.1499999999999999</v>
      </c>
      <c r="L835" s="53">
        <v>57.98</v>
      </c>
      <c r="M835" s="54">
        <v>34.96</v>
      </c>
      <c r="N835" s="55">
        <v>2026.98</v>
      </c>
      <c r="AF835" s="39"/>
      <c r="AG835" s="47"/>
      <c r="AH835" s="47"/>
      <c r="AK835" s="3" t="s">
        <v>176</v>
      </c>
      <c r="AN835" s="47"/>
      <c r="AP835" s="47"/>
      <c r="AR835" s="47"/>
    </row>
    <row r="836" spans="1:44" s="4" customFormat="1" ht="15" x14ac:dyDescent="0.25">
      <c r="A836" s="56"/>
      <c r="B836" s="49"/>
      <c r="C836" s="372" t="s">
        <v>178</v>
      </c>
      <c r="D836" s="372"/>
      <c r="E836" s="372"/>
      <c r="F836" s="51" t="s">
        <v>64</v>
      </c>
      <c r="G836" s="104">
        <v>3.5</v>
      </c>
      <c r="H836" s="54">
        <v>1.1499999999999999</v>
      </c>
      <c r="I836" s="117">
        <v>4.2946749999999998</v>
      </c>
      <c r="J836" s="57"/>
      <c r="K836" s="52"/>
      <c r="L836" s="57"/>
      <c r="M836" s="52"/>
      <c r="N836" s="58"/>
      <c r="AF836" s="39"/>
      <c r="AG836" s="47"/>
      <c r="AH836" s="47"/>
      <c r="AL836" s="3" t="s">
        <v>178</v>
      </c>
      <c r="AN836" s="47"/>
      <c r="AP836" s="47"/>
      <c r="AR836" s="47"/>
    </row>
    <row r="837" spans="1:44" s="4" customFormat="1" ht="15" x14ac:dyDescent="0.25">
      <c r="A837" s="48"/>
      <c r="B837" s="49"/>
      <c r="C837" s="375" t="s">
        <v>65</v>
      </c>
      <c r="D837" s="375"/>
      <c r="E837" s="375"/>
      <c r="F837" s="59"/>
      <c r="G837" s="60"/>
      <c r="H837" s="60"/>
      <c r="I837" s="60"/>
      <c r="J837" s="61">
        <v>464.77</v>
      </c>
      <c r="K837" s="60"/>
      <c r="L837" s="61">
        <v>570.29999999999995</v>
      </c>
      <c r="M837" s="60"/>
      <c r="N837" s="62"/>
      <c r="AF837" s="39"/>
      <c r="AG837" s="47"/>
      <c r="AH837" s="47"/>
      <c r="AM837" s="3" t="s">
        <v>65</v>
      </c>
      <c r="AN837" s="47"/>
      <c r="AP837" s="47"/>
      <c r="AR837" s="47"/>
    </row>
    <row r="838" spans="1:44" s="4" customFormat="1" ht="15" x14ac:dyDescent="0.25">
      <c r="A838" s="56"/>
      <c r="B838" s="49"/>
      <c r="C838" s="372" t="s">
        <v>66</v>
      </c>
      <c r="D838" s="372"/>
      <c r="E838" s="372"/>
      <c r="F838" s="51"/>
      <c r="G838" s="52"/>
      <c r="H838" s="52"/>
      <c r="I838" s="52"/>
      <c r="J838" s="57"/>
      <c r="K838" s="52"/>
      <c r="L838" s="53">
        <v>57.98</v>
      </c>
      <c r="M838" s="52"/>
      <c r="N838" s="55">
        <v>2026.98</v>
      </c>
      <c r="AF838" s="39"/>
      <c r="AG838" s="47"/>
      <c r="AH838" s="47"/>
      <c r="AL838" s="3" t="s">
        <v>66</v>
      </c>
      <c r="AN838" s="47"/>
      <c r="AP838" s="47"/>
      <c r="AR838" s="47"/>
    </row>
    <row r="839" spans="1:44" s="4" customFormat="1" ht="23.25" x14ac:dyDescent="0.25">
      <c r="A839" s="56"/>
      <c r="B839" s="49" t="s">
        <v>335</v>
      </c>
      <c r="C839" s="372" t="s">
        <v>336</v>
      </c>
      <c r="D839" s="372"/>
      <c r="E839" s="372"/>
      <c r="F839" s="51" t="s">
        <v>69</v>
      </c>
      <c r="G839" s="63">
        <v>92</v>
      </c>
      <c r="H839" s="52"/>
      <c r="I839" s="63">
        <v>92</v>
      </c>
      <c r="J839" s="57"/>
      <c r="K839" s="52"/>
      <c r="L839" s="53">
        <v>53.34</v>
      </c>
      <c r="M839" s="52"/>
      <c r="N839" s="55">
        <v>1864.82</v>
      </c>
      <c r="AF839" s="39"/>
      <c r="AG839" s="47"/>
      <c r="AH839" s="47"/>
      <c r="AL839" s="3" t="s">
        <v>336</v>
      </c>
      <c r="AN839" s="47"/>
      <c r="AP839" s="47"/>
      <c r="AR839" s="47"/>
    </row>
    <row r="840" spans="1:44" s="4" customFormat="1" ht="23.25" x14ac:dyDescent="0.25">
      <c r="A840" s="56"/>
      <c r="B840" s="49" t="s">
        <v>337</v>
      </c>
      <c r="C840" s="372" t="s">
        <v>338</v>
      </c>
      <c r="D840" s="372"/>
      <c r="E840" s="372"/>
      <c r="F840" s="51" t="s">
        <v>69</v>
      </c>
      <c r="G840" s="63">
        <v>46</v>
      </c>
      <c r="H840" s="52"/>
      <c r="I840" s="63">
        <v>46</v>
      </c>
      <c r="J840" s="57"/>
      <c r="K840" s="52"/>
      <c r="L840" s="53">
        <v>26.67</v>
      </c>
      <c r="M840" s="52"/>
      <c r="N840" s="64">
        <v>932.41</v>
      </c>
      <c r="AF840" s="39"/>
      <c r="AG840" s="47"/>
      <c r="AH840" s="47"/>
      <c r="AL840" s="3" t="s">
        <v>338</v>
      </c>
      <c r="AN840" s="47"/>
      <c r="AP840" s="47"/>
      <c r="AR840" s="47"/>
    </row>
    <row r="841" spans="1:44" s="4" customFormat="1" ht="15" x14ac:dyDescent="0.25">
      <c r="A841" s="65"/>
      <c r="B841" s="66"/>
      <c r="C841" s="374" t="s">
        <v>72</v>
      </c>
      <c r="D841" s="374"/>
      <c r="E841" s="374"/>
      <c r="F841" s="42"/>
      <c r="G841" s="43"/>
      <c r="H841" s="43"/>
      <c r="I841" s="43"/>
      <c r="J841" s="45"/>
      <c r="K841" s="43"/>
      <c r="L841" s="67">
        <v>650.30999999999995</v>
      </c>
      <c r="M841" s="60"/>
      <c r="N841" s="46"/>
      <c r="AF841" s="39"/>
      <c r="AG841" s="47"/>
      <c r="AH841" s="47"/>
      <c r="AN841" s="47" t="s">
        <v>72</v>
      </c>
      <c r="AP841" s="47"/>
      <c r="AR841" s="47"/>
    </row>
    <row r="842" spans="1:44" s="4" customFormat="1" ht="57" x14ac:dyDescent="0.25">
      <c r="A842" s="40" t="s">
        <v>564</v>
      </c>
      <c r="B842" s="41" t="s">
        <v>1989</v>
      </c>
      <c r="C842" s="374" t="s">
        <v>3316</v>
      </c>
      <c r="D842" s="374"/>
      <c r="E842" s="374"/>
      <c r="F842" s="42" t="s">
        <v>333</v>
      </c>
      <c r="G842" s="43">
        <v>1.0669999999999999</v>
      </c>
      <c r="H842" s="44">
        <v>1</v>
      </c>
      <c r="I842" s="116">
        <v>1.0669999999999999</v>
      </c>
      <c r="J842" s="45"/>
      <c r="K842" s="43"/>
      <c r="L842" s="45"/>
      <c r="M842" s="43"/>
      <c r="N842" s="46"/>
      <c r="AF842" s="39"/>
      <c r="AG842" s="47"/>
      <c r="AH842" s="47" t="s">
        <v>3316</v>
      </c>
      <c r="AN842" s="47"/>
      <c r="AP842" s="47"/>
      <c r="AR842" s="47"/>
    </row>
    <row r="843" spans="1:44" s="4" customFormat="1" ht="22.5" x14ac:dyDescent="0.25">
      <c r="A843" s="103"/>
      <c r="B843" s="49" t="s">
        <v>217</v>
      </c>
      <c r="C843" s="368" t="s">
        <v>218</v>
      </c>
      <c r="D843" s="368"/>
      <c r="E843" s="368"/>
      <c r="F843" s="368"/>
      <c r="G843" s="368"/>
      <c r="H843" s="368"/>
      <c r="I843" s="368"/>
      <c r="J843" s="368"/>
      <c r="K843" s="368"/>
      <c r="L843" s="368"/>
      <c r="M843" s="368"/>
      <c r="N843" s="376"/>
      <c r="AF843" s="39"/>
      <c r="AG843" s="47"/>
      <c r="AH843" s="47"/>
      <c r="AJ843" s="3" t="s">
        <v>218</v>
      </c>
      <c r="AN843" s="47"/>
      <c r="AP843" s="47"/>
      <c r="AR843" s="47"/>
    </row>
    <row r="844" spans="1:44" s="4" customFormat="1" ht="15" x14ac:dyDescent="0.25">
      <c r="A844" s="48"/>
      <c r="B844" s="49" t="s">
        <v>73</v>
      </c>
      <c r="C844" s="372" t="s">
        <v>175</v>
      </c>
      <c r="D844" s="372"/>
      <c r="E844" s="372"/>
      <c r="F844" s="51"/>
      <c r="G844" s="52"/>
      <c r="H844" s="52"/>
      <c r="I844" s="52"/>
      <c r="J844" s="107">
        <v>2550</v>
      </c>
      <c r="K844" s="54">
        <v>1.1499999999999999</v>
      </c>
      <c r="L844" s="107">
        <v>3128.98</v>
      </c>
      <c r="M844" s="52"/>
      <c r="N844" s="58"/>
      <c r="AF844" s="39"/>
      <c r="AG844" s="47"/>
      <c r="AH844" s="47"/>
      <c r="AK844" s="3" t="s">
        <v>175</v>
      </c>
      <c r="AN844" s="47"/>
      <c r="AP844" s="47"/>
      <c r="AR844" s="47"/>
    </row>
    <row r="845" spans="1:44" s="4" customFormat="1" ht="15" x14ac:dyDescent="0.25">
      <c r="A845" s="48"/>
      <c r="B845" s="49" t="s">
        <v>78</v>
      </c>
      <c r="C845" s="372" t="s">
        <v>176</v>
      </c>
      <c r="D845" s="372"/>
      <c r="E845" s="372"/>
      <c r="F845" s="51"/>
      <c r="G845" s="52"/>
      <c r="H845" s="52"/>
      <c r="I845" s="52"/>
      <c r="J845" s="53">
        <v>344.25</v>
      </c>
      <c r="K845" s="54">
        <v>1.1499999999999999</v>
      </c>
      <c r="L845" s="53">
        <v>422.41</v>
      </c>
      <c r="M845" s="54">
        <v>34.96</v>
      </c>
      <c r="N845" s="55">
        <v>14767.45</v>
      </c>
      <c r="AF845" s="39"/>
      <c r="AG845" s="47"/>
      <c r="AH845" s="47"/>
      <c r="AK845" s="3" t="s">
        <v>176</v>
      </c>
      <c r="AN845" s="47"/>
      <c r="AP845" s="47"/>
      <c r="AR845" s="47"/>
    </row>
    <row r="846" spans="1:44" s="4" customFormat="1" ht="15" x14ac:dyDescent="0.25">
      <c r="A846" s="56"/>
      <c r="B846" s="49"/>
      <c r="C846" s="372" t="s">
        <v>178</v>
      </c>
      <c r="D846" s="372"/>
      <c r="E846" s="372"/>
      <c r="F846" s="51" t="s">
        <v>64</v>
      </c>
      <c r="G846" s="104">
        <v>25.5</v>
      </c>
      <c r="H846" s="54">
        <v>1.1499999999999999</v>
      </c>
      <c r="I846" s="117">
        <v>31.289774999999999</v>
      </c>
      <c r="J846" s="57"/>
      <c r="K846" s="52"/>
      <c r="L846" s="57"/>
      <c r="M846" s="52"/>
      <c r="N846" s="58"/>
      <c r="AF846" s="39"/>
      <c r="AG846" s="47"/>
      <c r="AH846" s="47"/>
      <c r="AL846" s="3" t="s">
        <v>178</v>
      </c>
      <c r="AN846" s="47"/>
      <c r="AP846" s="47"/>
      <c r="AR846" s="47"/>
    </row>
    <row r="847" spans="1:44" s="4" customFormat="1" ht="15" x14ac:dyDescent="0.25">
      <c r="A847" s="48"/>
      <c r="B847" s="49"/>
      <c r="C847" s="375" t="s">
        <v>65</v>
      </c>
      <c r="D847" s="375"/>
      <c r="E847" s="375"/>
      <c r="F847" s="59"/>
      <c r="G847" s="60"/>
      <c r="H847" s="60"/>
      <c r="I847" s="60"/>
      <c r="J847" s="108">
        <v>2550</v>
      </c>
      <c r="K847" s="60"/>
      <c r="L847" s="108">
        <v>3128.98</v>
      </c>
      <c r="M847" s="60"/>
      <c r="N847" s="62"/>
      <c r="AF847" s="39"/>
      <c r="AG847" s="47"/>
      <c r="AH847" s="47"/>
      <c r="AM847" s="3" t="s">
        <v>65</v>
      </c>
      <c r="AN847" s="47"/>
      <c r="AP847" s="47"/>
      <c r="AR847" s="47"/>
    </row>
    <row r="848" spans="1:44" s="4" customFormat="1" ht="15" x14ac:dyDescent="0.25">
      <c r="A848" s="56"/>
      <c r="B848" s="49"/>
      <c r="C848" s="372" t="s">
        <v>66</v>
      </c>
      <c r="D848" s="372"/>
      <c r="E848" s="372"/>
      <c r="F848" s="51"/>
      <c r="G848" s="52"/>
      <c r="H848" s="52"/>
      <c r="I848" s="52"/>
      <c r="J848" s="57"/>
      <c r="K848" s="52"/>
      <c r="L848" s="53">
        <v>422.41</v>
      </c>
      <c r="M848" s="52"/>
      <c r="N848" s="55">
        <v>14767.45</v>
      </c>
      <c r="AF848" s="39"/>
      <c r="AG848" s="47"/>
      <c r="AH848" s="47"/>
      <c r="AL848" s="3" t="s">
        <v>66</v>
      </c>
      <c r="AN848" s="47"/>
      <c r="AP848" s="47"/>
      <c r="AR848" s="47"/>
    </row>
    <row r="849" spans="1:44" s="4" customFormat="1" ht="23.25" x14ac:dyDescent="0.25">
      <c r="A849" s="56"/>
      <c r="B849" s="49" t="s">
        <v>335</v>
      </c>
      <c r="C849" s="372" t="s">
        <v>336</v>
      </c>
      <c r="D849" s="372"/>
      <c r="E849" s="372"/>
      <c r="F849" s="51" t="s">
        <v>69</v>
      </c>
      <c r="G849" s="63">
        <v>92</v>
      </c>
      <c r="H849" s="52"/>
      <c r="I849" s="63">
        <v>92</v>
      </c>
      <c r="J849" s="57"/>
      <c r="K849" s="52"/>
      <c r="L849" s="53">
        <v>388.62</v>
      </c>
      <c r="M849" s="52"/>
      <c r="N849" s="55">
        <v>13586.05</v>
      </c>
      <c r="AF849" s="39"/>
      <c r="AG849" s="47"/>
      <c r="AH849" s="47"/>
      <c r="AL849" s="3" t="s">
        <v>336</v>
      </c>
      <c r="AN849" s="47"/>
      <c r="AP849" s="47"/>
      <c r="AR849" s="47"/>
    </row>
    <row r="850" spans="1:44" s="4" customFormat="1" ht="23.25" x14ac:dyDescent="0.25">
      <c r="A850" s="56"/>
      <c r="B850" s="49" t="s">
        <v>337</v>
      </c>
      <c r="C850" s="372" t="s">
        <v>338</v>
      </c>
      <c r="D850" s="372"/>
      <c r="E850" s="372"/>
      <c r="F850" s="51" t="s">
        <v>69</v>
      </c>
      <c r="G850" s="63">
        <v>46</v>
      </c>
      <c r="H850" s="52"/>
      <c r="I850" s="63">
        <v>46</v>
      </c>
      <c r="J850" s="57"/>
      <c r="K850" s="52"/>
      <c r="L850" s="53">
        <v>194.31</v>
      </c>
      <c r="M850" s="52"/>
      <c r="N850" s="55">
        <v>6793.03</v>
      </c>
      <c r="AF850" s="39"/>
      <c r="AG850" s="47"/>
      <c r="AH850" s="47"/>
      <c r="AL850" s="3" t="s">
        <v>338</v>
      </c>
      <c r="AN850" s="47"/>
      <c r="AP850" s="47"/>
      <c r="AR850" s="47"/>
    </row>
    <row r="851" spans="1:44" s="4" customFormat="1" ht="15" x14ac:dyDescent="0.25">
      <c r="A851" s="65"/>
      <c r="B851" s="66"/>
      <c r="C851" s="374" t="s">
        <v>72</v>
      </c>
      <c r="D851" s="374"/>
      <c r="E851" s="374"/>
      <c r="F851" s="42"/>
      <c r="G851" s="43"/>
      <c r="H851" s="43"/>
      <c r="I851" s="43"/>
      <c r="J851" s="45"/>
      <c r="K851" s="43"/>
      <c r="L851" s="105">
        <v>3711.91</v>
      </c>
      <c r="M851" s="60"/>
      <c r="N851" s="46"/>
      <c r="AF851" s="39"/>
      <c r="AG851" s="47"/>
      <c r="AH851" s="47"/>
      <c r="AN851" s="47" t="s">
        <v>72</v>
      </c>
      <c r="AP851" s="47"/>
      <c r="AR851" s="47"/>
    </row>
    <row r="852" spans="1:44" s="4" customFormat="1" ht="45.75" x14ac:dyDescent="0.25">
      <c r="A852" s="40" t="s">
        <v>565</v>
      </c>
      <c r="B852" s="41" t="s">
        <v>350</v>
      </c>
      <c r="C852" s="374" t="s">
        <v>3532</v>
      </c>
      <c r="D852" s="374"/>
      <c r="E852" s="374"/>
      <c r="F852" s="42" t="s">
        <v>341</v>
      </c>
      <c r="G852" s="43">
        <v>2187.596</v>
      </c>
      <c r="H852" s="44">
        <v>1</v>
      </c>
      <c r="I852" s="116">
        <v>2187.596</v>
      </c>
      <c r="J852" s="67">
        <v>15.35</v>
      </c>
      <c r="K852" s="43"/>
      <c r="L852" s="105">
        <v>33579.599999999999</v>
      </c>
      <c r="M852" s="68">
        <v>12.13</v>
      </c>
      <c r="N852" s="115">
        <v>407320.55</v>
      </c>
      <c r="AF852" s="39"/>
      <c r="AG852" s="47"/>
      <c r="AH852" s="47" t="s">
        <v>3532</v>
      </c>
      <c r="AN852" s="47"/>
      <c r="AP852" s="47"/>
      <c r="AR852" s="47"/>
    </row>
    <row r="853" spans="1:44" s="4" customFormat="1" ht="15" x14ac:dyDescent="0.25">
      <c r="A853" s="69"/>
      <c r="B853" s="50"/>
      <c r="C853" s="372" t="s">
        <v>3533</v>
      </c>
      <c r="D853" s="372"/>
      <c r="E853" s="372"/>
      <c r="F853" s="372"/>
      <c r="G853" s="372"/>
      <c r="H853" s="372"/>
      <c r="I853" s="372"/>
      <c r="J853" s="372"/>
      <c r="K853" s="372"/>
      <c r="L853" s="372"/>
      <c r="M853" s="372"/>
      <c r="N853" s="377"/>
      <c r="AF853" s="39"/>
      <c r="AG853" s="47"/>
      <c r="AH853" s="47"/>
      <c r="AI853" s="3" t="s">
        <v>3533</v>
      </c>
      <c r="AN853" s="47"/>
      <c r="AP853" s="47"/>
      <c r="AR853" s="47"/>
    </row>
    <row r="854" spans="1:44" s="4" customFormat="1" ht="15" x14ac:dyDescent="0.25">
      <c r="A854" s="65"/>
      <c r="B854" s="66"/>
      <c r="C854" s="374" t="s">
        <v>72</v>
      </c>
      <c r="D854" s="374"/>
      <c r="E854" s="374"/>
      <c r="F854" s="42"/>
      <c r="G854" s="43"/>
      <c r="H854" s="43"/>
      <c r="I854" s="43"/>
      <c r="J854" s="45"/>
      <c r="K854" s="43"/>
      <c r="L854" s="105">
        <v>33579.599999999999</v>
      </c>
      <c r="M854" s="60"/>
      <c r="N854" s="115">
        <v>407320.55</v>
      </c>
      <c r="AF854" s="39"/>
      <c r="AG854" s="47"/>
      <c r="AH854" s="47"/>
      <c r="AN854" s="47" t="s">
        <v>72</v>
      </c>
      <c r="AP854" s="47"/>
      <c r="AR854" s="47"/>
    </row>
    <row r="855" spans="1:44" s="4" customFormat="1" ht="15" x14ac:dyDescent="0.25">
      <c r="A855" s="381" t="s">
        <v>3534</v>
      </c>
      <c r="B855" s="382"/>
      <c r="C855" s="382"/>
      <c r="D855" s="382"/>
      <c r="E855" s="382"/>
      <c r="F855" s="382"/>
      <c r="G855" s="382"/>
      <c r="H855" s="382"/>
      <c r="I855" s="382"/>
      <c r="J855" s="382"/>
      <c r="K855" s="382"/>
      <c r="L855" s="382"/>
      <c r="M855" s="382"/>
      <c r="N855" s="383"/>
      <c r="AF855" s="39"/>
      <c r="AG855" s="47" t="s">
        <v>3534</v>
      </c>
      <c r="AH855" s="47"/>
      <c r="AN855" s="47"/>
      <c r="AP855" s="47"/>
      <c r="AR855" s="47"/>
    </row>
    <row r="856" spans="1:44" s="4" customFormat="1" ht="68.25" x14ac:dyDescent="0.25">
      <c r="A856" s="40" t="s">
        <v>568</v>
      </c>
      <c r="B856" s="41" t="s">
        <v>3298</v>
      </c>
      <c r="C856" s="374" t="s">
        <v>3535</v>
      </c>
      <c r="D856" s="374"/>
      <c r="E856" s="374"/>
      <c r="F856" s="42" t="s">
        <v>333</v>
      </c>
      <c r="G856" s="43">
        <v>0.57099999999999995</v>
      </c>
      <c r="H856" s="44">
        <v>1</v>
      </c>
      <c r="I856" s="116">
        <v>0.57099999999999995</v>
      </c>
      <c r="J856" s="45"/>
      <c r="K856" s="43"/>
      <c r="L856" s="45"/>
      <c r="M856" s="43"/>
      <c r="N856" s="46"/>
      <c r="AF856" s="39"/>
      <c r="AG856" s="47"/>
      <c r="AH856" s="47" t="s">
        <v>3535</v>
      </c>
      <c r="AN856" s="47"/>
      <c r="AP856" s="47"/>
      <c r="AR856" s="47"/>
    </row>
    <row r="857" spans="1:44" s="4" customFormat="1" ht="15" x14ac:dyDescent="0.25">
      <c r="A857" s="69"/>
      <c r="B857" s="50"/>
      <c r="C857" s="372" t="s">
        <v>3536</v>
      </c>
      <c r="D857" s="372"/>
      <c r="E857" s="372"/>
      <c r="F857" s="372"/>
      <c r="G857" s="372"/>
      <c r="H857" s="372"/>
      <c r="I857" s="372"/>
      <c r="J857" s="372"/>
      <c r="K857" s="372"/>
      <c r="L857" s="372"/>
      <c r="M857" s="372"/>
      <c r="N857" s="377"/>
      <c r="AF857" s="39"/>
      <c r="AG857" s="47"/>
      <c r="AH857" s="47"/>
      <c r="AI857" s="3" t="s">
        <v>3536</v>
      </c>
      <c r="AN857" s="47"/>
      <c r="AP857" s="47"/>
      <c r="AR857" s="47"/>
    </row>
    <row r="858" spans="1:44" s="4" customFormat="1" ht="22.5" x14ac:dyDescent="0.25">
      <c r="A858" s="103"/>
      <c r="B858" s="49" t="s">
        <v>217</v>
      </c>
      <c r="C858" s="368" t="s">
        <v>218</v>
      </c>
      <c r="D858" s="368"/>
      <c r="E858" s="368"/>
      <c r="F858" s="368"/>
      <c r="G858" s="368"/>
      <c r="H858" s="368"/>
      <c r="I858" s="368"/>
      <c r="J858" s="368"/>
      <c r="K858" s="368"/>
      <c r="L858" s="368"/>
      <c r="M858" s="368"/>
      <c r="N858" s="376"/>
      <c r="AF858" s="39"/>
      <c r="AG858" s="47"/>
      <c r="AH858" s="47"/>
      <c r="AJ858" s="3" t="s">
        <v>218</v>
      </c>
      <c r="AN858" s="47"/>
      <c r="AP858" s="47"/>
      <c r="AR858" s="47"/>
    </row>
    <row r="859" spans="1:44" s="4" customFormat="1" ht="15" x14ac:dyDescent="0.25">
      <c r="A859" s="48"/>
      <c r="B859" s="49" t="s">
        <v>73</v>
      </c>
      <c r="C859" s="372" t="s">
        <v>175</v>
      </c>
      <c r="D859" s="372"/>
      <c r="E859" s="372"/>
      <c r="F859" s="51"/>
      <c r="G859" s="52"/>
      <c r="H859" s="52"/>
      <c r="I859" s="52"/>
      <c r="J859" s="53">
        <v>391.73</v>
      </c>
      <c r="K859" s="54">
        <v>1.1499999999999999</v>
      </c>
      <c r="L859" s="53">
        <v>257.23</v>
      </c>
      <c r="M859" s="52"/>
      <c r="N859" s="58"/>
      <c r="AF859" s="39"/>
      <c r="AG859" s="47"/>
      <c r="AH859" s="47"/>
      <c r="AK859" s="3" t="s">
        <v>175</v>
      </c>
      <c r="AN859" s="47"/>
      <c r="AP859" s="47"/>
      <c r="AR859" s="47"/>
    </row>
    <row r="860" spans="1:44" s="4" customFormat="1" ht="15" x14ac:dyDescent="0.25">
      <c r="A860" s="48"/>
      <c r="B860" s="49" t="s">
        <v>78</v>
      </c>
      <c r="C860" s="372" t="s">
        <v>176</v>
      </c>
      <c r="D860" s="372"/>
      <c r="E860" s="372"/>
      <c r="F860" s="51"/>
      <c r="G860" s="52"/>
      <c r="H860" s="52"/>
      <c r="I860" s="52"/>
      <c r="J860" s="53">
        <v>39.83</v>
      </c>
      <c r="K860" s="54">
        <v>1.1499999999999999</v>
      </c>
      <c r="L860" s="53">
        <v>26.15</v>
      </c>
      <c r="M860" s="54">
        <v>34.96</v>
      </c>
      <c r="N860" s="64">
        <v>914.2</v>
      </c>
      <c r="AF860" s="39"/>
      <c r="AG860" s="47"/>
      <c r="AH860" s="47"/>
      <c r="AK860" s="3" t="s">
        <v>176</v>
      </c>
      <c r="AN860" s="47"/>
      <c r="AP860" s="47"/>
      <c r="AR860" s="47"/>
    </row>
    <row r="861" spans="1:44" s="4" customFormat="1" ht="15" x14ac:dyDescent="0.25">
      <c r="A861" s="56"/>
      <c r="B861" s="49"/>
      <c r="C861" s="372" t="s">
        <v>178</v>
      </c>
      <c r="D861" s="372"/>
      <c r="E861" s="372"/>
      <c r="F861" s="51" t="s">
        <v>64</v>
      </c>
      <c r="G861" s="54">
        <v>2.95</v>
      </c>
      <c r="H861" s="54">
        <v>1.1499999999999999</v>
      </c>
      <c r="I861" s="111">
        <v>1.9371175</v>
      </c>
      <c r="J861" s="57"/>
      <c r="K861" s="52"/>
      <c r="L861" s="57"/>
      <c r="M861" s="52"/>
      <c r="N861" s="58"/>
      <c r="AF861" s="39"/>
      <c r="AG861" s="47"/>
      <c r="AH861" s="47"/>
      <c r="AL861" s="3" t="s">
        <v>178</v>
      </c>
      <c r="AN861" s="47"/>
      <c r="AP861" s="47"/>
      <c r="AR861" s="47"/>
    </row>
    <row r="862" spans="1:44" s="4" customFormat="1" ht="15" x14ac:dyDescent="0.25">
      <c r="A862" s="48"/>
      <c r="B862" s="49"/>
      <c r="C862" s="375" t="s">
        <v>65</v>
      </c>
      <c r="D862" s="375"/>
      <c r="E862" s="375"/>
      <c r="F862" s="59"/>
      <c r="G862" s="60"/>
      <c r="H862" s="60"/>
      <c r="I862" s="60"/>
      <c r="J862" s="61">
        <v>391.73</v>
      </c>
      <c r="K862" s="60"/>
      <c r="L862" s="61">
        <v>257.23</v>
      </c>
      <c r="M862" s="60"/>
      <c r="N862" s="62"/>
      <c r="AF862" s="39"/>
      <c r="AG862" s="47"/>
      <c r="AH862" s="47"/>
      <c r="AM862" s="3" t="s">
        <v>65</v>
      </c>
      <c r="AN862" s="47"/>
      <c r="AP862" s="47"/>
      <c r="AR862" s="47"/>
    </row>
    <row r="863" spans="1:44" s="4" customFormat="1" ht="15" x14ac:dyDescent="0.25">
      <c r="A863" s="56"/>
      <c r="B863" s="49"/>
      <c r="C863" s="372" t="s">
        <v>66</v>
      </c>
      <c r="D863" s="372"/>
      <c r="E863" s="372"/>
      <c r="F863" s="51"/>
      <c r="G863" s="52"/>
      <c r="H863" s="52"/>
      <c r="I863" s="52"/>
      <c r="J863" s="57"/>
      <c r="K863" s="52"/>
      <c r="L863" s="53">
        <v>26.15</v>
      </c>
      <c r="M863" s="52"/>
      <c r="N863" s="64">
        <v>914.2</v>
      </c>
      <c r="AF863" s="39"/>
      <c r="AG863" s="47"/>
      <c r="AH863" s="47"/>
      <c r="AL863" s="3" t="s">
        <v>66</v>
      </c>
      <c r="AN863" s="47"/>
      <c r="AP863" s="47"/>
      <c r="AR863" s="47"/>
    </row>
    <row r="864" spans="1:44" s="4" customFormat="1" ht="23.25" x14ac:dyDescent="0.25">
      <c r="A864" s="56"/>
      <c r="B864" s="49" t="s">
        <v>335</v>
      </c>
      <c r="C864" s="372" t="s">
        <v>336</v>
      </c>
      <c r="D864" s="372"/>
      <c r="E864" s="372"/>
      <c r="F864" s="51" t="s">
        <v>69</v>
      </c>
      <c r="G864" s="63">
        <v>92</v>
      </c>
      <c r="H864" s="52"/>
      <c r="I864" s="63">
        <v>92</v>
      </c>
      <c r="J864" s="57"/>
      <c r="K864" s="52"/>
      <c r="L864" s="53">
        <v>24.06</v>
      </c>
      <c r="M864" s="52"/>
      <c r="N864" s="64">
        <v>841.06</v>
      </c>
      <c r="AF864" s="39"/>
      <c r="AG864" s="47"/>
      <c r="AH864" s="47"/>
      <c r="AL864" s="3" t="s">
        <v>336</v>
      </c>
      <c r="AN864" s="47"/>
      <c r="AP864" s="47"/>
      <c r="AR864" s="47"/>
    </row>
    <row r="865" spans="1:44" s="4" customFormat="1" ht="23.25" x14ac:dyDescent="0.25">
      <c r="A865" s="56"/>
      <c r="B865" s="49" t="s">
        <v>337</v>
      </c>
      <c r="C865" s="372" t="s">
        <v>338</v>
      </c>
      <c r="D865" s="372"/>
      <c r="E865" s="372"/>
      <c r="F865" s="51" t="s">
        <v>69</v>
      </c>
      <c r="G865" s="63">
        <v>46</v>
      </c>
      <c r="H865" s="52"/>
      <c r="I865" s="63">
        <v>46</v>
      </c>
      <c r="J865" s="57"/>
      <c r="K865" s="52"/>
      <c r="L865" s="53">
        <v>12.03</v>
      </c>
      <c r="M865" s="52"/>
      <c r="N865" s="64">
        <v>420.53</v>
      </c>
      <c r="AF865" s="39"/>
      <c r="AG865" s="47"/>
      <c r="AH865" s="47"/>
      <c r="AL865" s="3" t="s">
        <v>338</v>
      </c>
      <c r="AN865" s="47"/>
      <c r="AP865" s="47"/>
      <c r="AR865" s="47"/>
    </row>
    <row r="866" spans="1:44" s="4" customFormat="1" ht="15" x14ac:dyDescent="0.25">
      <c r="A866" s="65"/>
      <c r="B866" s="66"/>
      <c r="C866" s="374" t="s">
        <v>72</v>
      </c>
      <c r="D866" s="374"/>
      <c r="E866" s="374"/>
      <c r="F866" s="42"/>
      <c r="G866" s="43"/>
      <c r="H866" s="43"/>
      <c r="I866" s="43"/>
      <c r="J866" s="45"/>
      <c r="K866" s="43"/>
      <c r="L866" s="67">
        <v>293.32</v>
      </c>
      <c r="M866" s="60"/>
      <c r="N866" s="46"/>
      <c r="AF866" s="39"/>
      <c r="AG866" s="47"/>
      <c r="AH866" s="47"/>
      <c r="AN866" s="47" t="s">
        <v>72</v>
      </c>
      <c r="AP866" s="47"/>
      <c r="AR866" s="47"/>
    </row>
    <row r="867" spans="1:44" s="4" customFormat="1" ht="57" x14ac:dyDescent="0.25">
      <c r="A867" s="40" t="s">
        <v>570</v>
      </c>
      <c r="B867" s="41" t="s">
        <v>1989</v>
      </c>
      <c r="C867" s="374" t="s">
        <v>3316</v>
      </c>
      <c r="D867" s="374"/>
      <c r="E867" s="374"/>
      <c r="F867" s="42" t="s">
        <v>333</v>
      </c>
      <c r="G867" s="43">
        <v>0.57099999999999995</v>
      </c>
      <c r="H867" s="44">
        <v>1</v>
      </c>
      <c r="I867" s="116">
        <v>0.57099999999999995</v>
      </c>
      <c r="J867" s="45"/>
      <c r="K867" s="43"/>
      <c r="L867" s="45"/>
      <c r="M867" s="43"/>
      <c r="N867" s="46"/>
      <c r="AF867" s="39"/>
      <c r="AG867" s="47"/>
      <c r="AH867" s="47" t="s">
        <v>3316</v>
      </c>
      <c r="AN867" s="47"/>
      <c r="AP867" s="47"/>
      <c r="AR867" s="47"/>
    </row>
    <row r="868" spans="1:44" s="4" customFormat="1" ht="22.5" x14ac:dyDescent="0.25">
      <c r="A868" s="103"/>
      <c r="B868" s="49" t="s">
        <v>217</v>
      </c>
      <c r="C868" s="368" t="s">
        <v>218</v>
      </c>
      <c r="D868" s="368"/>
      <c r="E868" s="368"/>
      <c r="F868" s="368"/>
      <c r="G868" s="368"/>
      <c r="H868" s="368"/>
      <c r="I868" s="368"/>
      <c r="J868" s="368"/>
      <c r="K868" s="368"/>
      <c r="L868" s="368"/>
      <c r="M868" s="368"/>
      <c r="N868" s="376"/>
      <c r="AF868" s="39"/>
      <c r="AG868" s="47"/>
      <c r="AH868" s="47"/>
      <c r="AJ868" s="3" t="s">
        <v>218</v>
      </c>
      <c r="AN868" s="47"/>
      <c r="AP868" s="47"/>
      <c r="AR868" s="47"/>
    </row>
    <row r="869" spans="1:44" s="4" customFormat="1" ht="15" x14ac:dyDescent="0.25">
      <c r="A869" s="48"/>
      <c r="B869" s="49" t="s">
        <v>73</v>
      </c>
      <c r="C869" s="372" t="s">
        <v>175</v>
      </c>
      <c r="D869" s="372"/>
      <c r="E869" s="372"/>
      <c r="F869" s="51"/>
      <c r="G869" s="52"/>
      <c r="H869" s="52"/>
      <c r="I869" s="52"/>
      <c r="J869" s="107">
        <v>2550</v>
      </c>
      <c r="K869" s="54">
        <v>1.1499999999999999</v>
      </c>
      <c r="L869" s="107">
        <v>1674.46</v>
      </c>
      <c r="M869" s="52"/>
      <c r="N869" s="58"/>
      <c r="AF869" s="39"/>
      <c r="AG869" s="47"/>
      <c r="AH869" s="47"/>
      <c r="AK869" s="3" t="s">
        <v>175</v>
      </c>
      <c r="AN869" s="47"/>
      <c r="AP869" s="47"/>
      <c r="AR869" s="47"/>
    </row>
    <row r="870" spans="1:44" s="4" customFormat="1" ht="15" x14ac:dyDescent="0.25">
      <c r="A870" s="48"/>
      <c r="B870" s="49" t="s">
        <v>78</v>
      </c>
      <c r="C870" s="372" t="s">
        <v>176</v>
      </c>
      <c r="D870" s="372"/>
      <c r="E870" s="372"/>
      <c r="F870" s="51"/>
      <c r="G870" s="52"/>
      <c r="H870" s="52"/>
      <c r="I870" s="52"/>
      <c r="J870" s="53">
        <v>344.25</v>
      </c>
      <c r="K870" s="54">
        <v>1.1499999999999999</v>
      </c>
      <c r="L870" s="53">
        <v>226.05</v>
      </c>
      <c r="M870" s="54">
        <v>34.96</v>
      </c>
      <c r="N870" s="55">
        <v>7902.71</v>
      </c>
      <c r="AF870" s="39"/>
      <c r="AG870" s="47"/>
      <c r="AH870" s="47"/>
      <c r="AK870" s="3" t="s">
        <v>176</v>
      </c>
      <c r="AN870" s="47"/>
      <c r="AP870" s="47"/>
      <c r="AR870" s="47"/>
    </row>
    <row r="871" spans="1:44" s="4" customFormat="1" ht="15" x14ac:dyDescent="0.25">
      <c r="A871" s="56"/>
      <c r="B871" s="49"/>
      <c r="C871" s="372" t="s">
        <v>178</v>
      </c>
      <c r="D871" s="372"/>
      <c r="E871" s="372"/>
      <c r="F871" s="51" t="s">
        <v>64</v>
      </c>
      <c r="G871" s="104">
        <v>25.5</v>
      </c>
      <c r="H871" s="54">
        <v>1.1499999999999999</v>
      </c>
      <c r="I871" s="117">
        <v>16.744575000000001</v>
      </c>
      <c r="J871" s="57"/>
      <c r="K871" s="52"/>
      <c r="L871" s="57"/>
      <c r="M871" s="52"/>
      <c r="N871" s="58"/>
      <c r="AF871" s="39"/>
      <c r="AG871" s="47"/>
      <c r="AH871" s="47"/>
      <c r="AL871" s="3" t="s">
        <v>178</v>
      </c>
      <c r="AN871" s="47"/>
      <c r="AP871" s="47"/>
      <c r="AR871" s="47"/>
    </row>
    <row r="872" spans="1:44" s="4" customFormat="1" ht="15" x14ac:dyDescent="0.25">
      <c r="A872" s="48"/>
      <c r="B872" s="49"/>
      <c r="C872" s="375" t="s">
        <v>65</v>
      </c>
      <c r="D872" s="375"/>
      <c r="E872" s="375"/>
      <c r="F872" s="59"/>
      <c r="G872" s="60"/>
      <c r="H872" s="60"/>
      <c r="I872" s="60"/>
      <c r="J872" s="108">
        <v>2550</v>
      </c>
      <c r="K872" s="60"/>
      <c r="L872" s="108">
        <v>1674.46</v>
      </c>
      <c r="M872" s="60"/>
      <c r="N872" s="62"/>
      <c r="AF872" s="39"/>
      <c r="AG872" s="47"/>
      <c r="AH872" s="47"/>
      <c r="AM872" s="3" t="s">
        <v>65</v>
      </c>
      <c r="AN872" s="47"/>
      <c r="AP872" s="47"/>
      <c r="AR872" s="47"/>
    </row>
    <row r="873" spans="1:44" s="4" customFormat="1" ht="15" x14ac:dyDescent="0.25">
      <c r="A873" s="56"/>
      <c r="B873" s="49"/>
      <c r="C873" s="372" t="s">
        <v>66</v>
      </c>
      <c r="D873" s="372"/>
      <c r="E873" s="372"/>
      <c r="F873" s="51"/>
      <c r="G873" s="52"/>
      <c r="H873" s="52"/>
      <c r="I873" s="52"/>
      <c r="J873" s="57"/>
      <c r="K873" s="52"/>
      <c r="L873" s="53">
        <v>226.05</v>
      </c>
      <c r="M873" s="52"/>
      <c r="N873" s="55">
        <v>7902.71</v>
      </c>
      <c r="AF873" s="39"/>
      <c r="AG873" s="47"/>
      <c r="AH873" s="47"/>
      <c r="AL873" s="3" t="s">
        <v>66</v>
      </c>
      <c r="AN873" s="47"/>
      <c r="AP873" s="47"/>
      <c r="AR873" s="47"/>
    </row>
    <row r="874" spans="1:44" s="4" customFormat="1" ht="23.25" x14ac:dyDescent="0.25">
      <c r="A874" s="56"/>
      <c r="B874" s="49" t="s">
        <v>335</v>
      </c>
      <c r="C874" s="372" t="s">
        <v>336</v>
      </c>
      <c r="D874" s="372"/>
      <c r="E874" s="372"/>
      <c r="F874" s="51" t="s">
        <v>69</v>
      </c>
      <c r="G874" s="63">
        <v>92</v>
      </c>
      <c r="H874" s="52"/>
      <c r="I874" s="63">
        <v>92</v>
      </c>
      <c r="J874" s="57"/>
      <c r="K874" s="52"/>
      <c r="L874" s="53">
        <v>207.97</v>
      </c>
      <c r="M874" s="52"/>
      <c r="N874" s="55">
        <v>7270.49</v>
      </c>
      <c r="AF874" s="39"/>
      <c r="AG874" s="47"/>
      <c r="AH874" s="47"/>
      <c r="AL874" s="3" t="s">
        <v>336</v>
      </c>
      <c r="AN874" s="47"/>
      <c r="AP874" s="47"/>
      <c r="AR874" s="47"/>
    </row>
    <row r="875" spans="1:44" s="4" customFormat="1" ht="23.25" x14ac:dyDescent="0.25">
      <c r="A875" s="56"/>
      <c r="B875" s="49" t="s">
        <v>337</v>
      </c>
      <c r="C875" s="372" t="s">
        <v>338</v>
      </c>
      <c r="D875" s="372"/>
      <c r="E875" s="372"/>
      <c r="F875" s="51" t="s">
        <v>69</v>
      </c>
      <c r="G875" s="63">
        <v>46</v>
      </c>
      <c r="H875" s="52"/>
      <c r="I875" s="63">
        <v>46</v>
      </c>
      <c r="J875" s="57"/>
      <c r="K875" s="52"/>
      <c r="L875" s="53">
        <v>103.98</v>
      </c>
      <c r="M875" s="52"/>
      <c r="N875" s="55">
        <v>3635.25</v>
      </c>
      <c r="AF875" s="39"/>
      <c r="AG875" s="47"/>
      <c r="AH875" s="47"/>
      <c r="AL875" s="3" t="s">
        <v>338</v>
      </c>
      <c r="AN875" s="47"/>
      <c r="AP875" s="47"/>
      <c r="AR875" s="47"/>
    </row>
    <row r="876" spans="1:44" s="4" customFormat="1" ht="15" x14ac:dyDescent="0.25">
      <c r="A876" s="65"/>
      <c r="B876" s="66"/>
      <c r="C876" s="374" t="s">
        <v>72</v>
      </c>
      <c r="D876" s="374"/>
      <c r="E876" s="374"/>
      <c r="F876" s="42"/>
      <c r="G876" s="43"/>
      <c r="H876" s="43"/>
      <c r="I876" s="43"/>
      <c r="J876" s="45"/>
      <c r="K876" s="43"/>
      <c r="L876" s="105">
        <v>1986.41</v>
      </c>
      <c r="M876" s="60"/>
      <c r="N876" s="46"/>
      <c r="AF876" s="39"/>
      <c r="AG876" s="47"/>
      <c r="AH876" s="47"/>
      <c r="AN876" s="47" t="s">
        <v>72</v>
      </c>
      <c r="AP876" s="47"/>
      <c r="AR876" s="47"/>
    </row>
    <row r="877" spans="1:44" s="4" customFormat="1" ht="45.75" x14ac:dyDescent="0.25">
      <c r="A877" s="40" t="s">
        <v>572</v>
      </c>
      <c r="B877" s="41" t="s">
        <v>350</v>
      </c>
      <c r="C877" s="374" t="s">
        <v>3532</v>
      </c>
      <c r="D877" s="374"/>
      <c r="E877" s="374"/>
      <c r="F877" s="42" t="s">
        <v>341</v>
      </c>
      <c r="G877" s="43">
        <v>685.76400000000001</v>
      </c>
      <c r="H877" s="44">
        <v>1</v>
      </c>
      <c r="I877" s="116">
        <v>685.76400000000001</v>
      </c>
      <c r="J877" s="67">
        <v>15.35</v>
      </c>
      <c r="K877" s="43"/>
      <c r="L877" s="105">
        <v>10526.48</v>
      </c>
      <c r="M877" s="68">
        <v>12.13</v>
      </c>
      <c r="N877" s="115">
        <v>127686.2</v>
      </c>
      <c r="AF877" s="39"/>
      <c r="AG877" s="47"/>
      <c r="AH877" s="47" t="s">
        <v>3532</v>
      </c>
      <c r="AN877" s="47"/>
      <c r="AP877" s="47"/>
      <c r="AR877" s="47"/>
    </row>
    <row r="878" spans="1:44" s="4" customFormat="1" ht="15" x14ac:dyDescent="0.25">
      <c r="A878" s="69"/>
      <c r="B878" s="50"/>
      <c r="C878" s="372" t="s">
        <v>3537</v>
      </c>
      <c r="D878" s="372"/>
      <c r="E878" s="372"/>
      <c r="F878" s="372"/>
      <c r="G878" s="372"/>
      <c r="H878" s="372"/>
      <c r="I878" s="372"/>
      <c r="J878" s="372"/>
      <c r="K878" s="372"/>
      <c r="L878" s="372"/>
      <c r="M878" s="372"/>
      <c r="N878" s="377"/>
      <c r="AF878" s="39"/>
      <c r="AG878" s="47"/>
      <c r="AH878" s="47"/>
      <c r="AI878" s="3" t="s">
        <v>3537</v>
      </c>
      <c r="AN878" s="47"/>
      <c r="AP878" s="47"/>
      <c r="AR878" s="47"/>
    </row>
    <row r="879" spans="1:44" s="4" customFormat="1" ht="15" x14ac:dyDescent="0.25">
      <c r="A879" s="65"/>
      <c r="B879" s="66"/>
      <c r="C879" s="374" t="s">
        <v>72</v>
      </c>
      <c r="D879" s="374"/>
      <c r="E879" s="374"/>
      <c r="F879" s="42"/>
      <c r="G879" s="43"/>
      <c r="H879" s="43"/>
      <c r="I879" s="43"/>
      <c r="J879" s="45"/>
      <c r="K879" s="43"/>
      <c r="L879" s="105">
        <v>10526.48</v>
      </c>
      <c r="M879" s="60"/>
      <c r="N879" s="115">
        <v>127686.2</v>
      </c>
      <c r="AF879" s="39"/>
      <c r="AG879" s="47"/>
      <c r="AH879" s="47"/>
      <c r="AN879" s="47" t="s">
        <v>72</v>
      </c>
      <c r="AP879" s="47"/>
      <c r="AR879" s="47"/>
    </row>
    <row r="880" spans="1:44" s="4" customFormat="1" ht="15" x14ac:dyDescent="0.25">
      <c r="A880" s="381" t="s">
        <v>3538</v>
      </c>
      <c r="B880" s="382"/>
      <c r="C880" s="382"/>
      <c r="D880" s="382"/>
      <c r="E880" s="382"/>
      <c r="F880" s="382"/>
      <c r="G880" s="382"/>
      <c r="H880" s="382"/>
      <c r="I880" s="382"/>
      <c r="J880" s="382"/>
      <c r="K880" s="382"/>
      <c r="L880" s="382"/>
      <c r="M880" s="382"/>
      <c r="N880" s="383"/>
      <c r="AF880" s="39"/>
      <c r="AG880" s="47" t="s">
        <v>3538</v>
      </c>
      <c r="AH880" s="47"/>
      <c r="AN880" s="47"/>
      <c r="AP880" s="47"/>
      <c r="AR880" s="47"/>
    </row>
    <row r="881" spans="1:44" s="4" customFormat="1" ht="34.5" x14ac:dyDescent="0.25">
      <c r="A881" s="40" t="s">
        <v>573</v>
      </c>
      <c r="B881" s="41" t="s">
        <v>3304</v>
      </c>
      <c r="C881" s="374" t="s">
        <v>3305</v>
      </c>
      <c r="D881" s="374"/>
      <c r="E881" s="374"/>
      <c r="F881" s="42" t="s">
        <v>333</v>
      </c>
      <c r="G881" s="43">
        <v>0.158</v>
      </c>
      <c r="H881" s="44">
        <v>1</v>
      </c>
      <c r="I881" s="116">
        <v>0.158</v>
      </c>
      <c r="J881" s="45"/>
      <c r="K881" s="43"/>
      <c r="L881" s="45"/>
      <c r="M881" s="43"/>
      <c r="N881" s="46"/>
      <c r="AF881" s="39"/>
      <c r="AG881" s="47"/>
      <c r="AH881" s="47" t="s">
        <v>3305</v>
      </c>
      <c r="AN881" s="47"/>
      <c r="AP881" s="47"/>
      <c r="AR881" s="47"/>
    </row>
    <row r="882" spans="1:44" s="4" customFormat="1" ht="15" x14ac:dyDescent="0.25">
      <c r="A882" s="69"/>
      <c r="B882" s="50"/>
      <c r="C882" s="372" t="s">
        <v>3539</v>
      </c>
      <c r="D882" s="372"/>
      <c r="E882" s="372"/>
      <c r="F882" s="372"/>
      <c r="G882" s="372"/>
      <c r="H882" s="372"/>
      <c r="I882" s="372"/>
      <c r="J882" s="372"/>
      <c r="K882" s="372"/>
      <c r="L882" s="372"/>
      <c r="M882" s="372"/>
      <c r="N882" s="377"/>
      <c r="AF882" s="39"/>
      <c r="AG882" s="47"/>
      <c r="AH882" s="47"/>
      <c r="AI882" s="3" t="s">
        <v>3539</v>
      </c>
      <c r="AN882" s="47"/>
      <c r="AP882" s="47"/>
      <c r="AR882" s="47"/>
    </row>
    <row r="883" spans="1:44" s="4" customFormat="1" ht="22.5" x14ac:dyDescent="0.25">
      <c r="A883" s="103"/>
      <c r="B883" s="49" t="s">
        <v>217</v>
      </c>
      <c r="C883" s="368" t="s">
        <v>218</v>
      </c>
      <c r="D883" s="368"/>
      <c r="E883" s="368"/>
      <c r="F883" s="368"/>
      <c r="G883" s="368"/>
      <c r="H883" s="368"/>
      <c r="I883" s="368"/>
      <c r="J883" s="368"/>
      <c r="K883" s="368"/>
      <c r="L883" s="368"/>
      <c r="M883" s="368"/>
      <c r="N883" s="376"/>
      <c r="AF883" s="39"/>
      <c r="AG883" s="47"/>
      <c r="AH883" s="47"/>
      <c r="AJ883" s="3" t="s">
        <v>218</v>
      </c>
      <c r="AN883" s="47"/>
      <c r="AP883" s="47"/>
      <c r="AR883" s="47"/>
    </row>
    <row r="884" spans="1:44" s="4" customFormat="1" ht="15" x14ac:dyDescent="0.25">
      <c r="A884" s="48"/>
      <c r="B884" s="49" t="s">
        <v>73</v>
      </c>
      <c r="C884" s="372" t="s">
        <v>175</v>
      </c>
      <c r="D884" s="372"/>
      <c r="E884" s="372"/>
      <c r="F884" s="51"/>
      <c r="G884" s="52"/>
      <c r="H884" s="52"/>
      <c r="I884" s="52"/>
      <c r="J884" s="53">
        <v>464.77</v>
      </c>
      <c r="K884" s="54">
        <v>1.1499999999999999</v>
      </c>
      <c r="L884" s="53">
        <v>84.45</v>
      </c>
      <c r="M884" s="52"/>
      <c r="N884" s="58"/>
      <c r="AF884" s="39"/>
      <c r="AG884" s="47"/>
      <c r="AH884" s="47"/>
      <c r="AK884" s="3" t="s">
        <v>175</v>
      </c>
      <c r="AN884" s="47"/>
      <c r="AP884" s="47"/>
      <c r="AR884" s="47"/>
    </row>
    <row r="885" spans="1:44" s="4" customFormat="1" ht="15" x14ac:dyDescent="0.25">
      <c r="A885" s="48"/>
      <c r="B885" s="49" t="s">
        <v>78</v>
      </c>
      <c r="C885" s="372" t="s">
        <v>176</v>
      </c>
      <c r="D885" s="372"/>
      <c r="E885" s="372"/>
      <c r="F885" s="51"/>
      <c r="G885" s="52"/>
      <c r="H885" s="52"/>
      <c r="I885" s="52"/>
      <c r="J885" s="53">
        <v>47.25</v>
      </c>
      <c r="K885" s="54">
        <v>1.1499999999999999</v>
      </c>
      <c r="L885" s="53">
        <v>8.59</v>
      </c>
      <c r="M885" s="54">
        <v>34.96</v>
      </c>
      <c r="N885" s="64">
        <v>300.31</v>
      </c>
      <c r="AF885" s="39"/>
      <c r="AG885" s="47"/>
      <c r="AH885" s="47"/>
      <c r="AK885" s="3" t="s">
        <v>176</v>
      </c>
      <c r="AN885" s="47"/>
      <c r="AP885" s="47"/>
      <c r="AR885" s="47"/>
    </row>
    <row r="886" spans="1:44" s="4" customFormat="1" ht="15" x14ac:dyDescent="0.25">
      <c r="A886" s="56"/>
      <c r="B886" s="49"/>
      <c r="C886" s="372" t="s">
        <v>178</v>
      </c>
      <c r="D886" s="372"/>
      <c r="E886" s="372"/>
      <c r="F886" s="51" t="s">
        <v>64</v>
      </c>
      <c r="G886" s="104">
        <v>3.5</v>
      </c>
      <c r="H886" s="54">
        <v>1.1499999999999999</v>
      </c>
      <c r="I886" s="114">
        <v>0.63595000000000002</v>
      </c>
      <c r="J886" s="57"/>
      <c r="K886" s="52"/>
      <c r="L886" s="57"/>
      <c r="M886" s="52"/>
      <c r="N886" s="58"/>
      <c r="AF886" s="39"/>
      <c r="AG886" s="47"/>
      <c r="AH886" s="47"/>
      <c r="AL886" s="3" t="s">
        <v>178</v>
      </c>
      <c r="AN886" s="47"/>
      <c r="AP886" s="47"/>
      <c r="AR886" s="47"/>
    </row>
    <row r="887" spans="1:44" s="4" customFormat="1" ht="15" x14ac:dyDescent="0.25">
      <c r="A887" s="48"/>
      <c r="B887" s="49"/>
      <c r="C887" s="375" t="s">
        <v>65</v>
      </c>
      <c r="D887" s="375"/>
      <c r="E887" s="375"/>
      <c r="F887" s="59"/>
      <c r="G887" s="60"/>
      <c r="H887" s="60"/>
      <c r="I887" s="60"/>
      <c r="J887" s="61">
        <v>464.77</v>
      </c>
      <c r="K887" s="60"/>
      <c r="L887" s="61">
        <v>84.45</v>
      </c>
      <c r="M887" s="60"/>
      <c r="N887" s="62"/>
      <c r="AF887" s="39"/>
      <c r="AG887" s="47"/>
      <c r="AH887" s="47"/>
      <c r="AM887" s="3" t="s">
        <v>65</v>
      </c>
      <c r="AN887" s="47"/>
      <c r="AP887" s="47"/>
      <c r="AR887" s="47"/>
    </row>
    <row r="888" spans="1:44" s="4" customFormat="1" ht="15" x14ac:dyDescent="0.25">
      <c r="A888" s="56"/>
      <c r="B888" s="49"/>
      <c r="C888" s="372" t="s">
        <v>66</v>
      </c>
      <c r="D888" s="372"/>
      <c r="E888" s="372"/>
      <c r="F888" s="51"/>
      <c r="G888" s="52"/>
      <c r="H888" s="52"/>
      <c r="I888" s="52"/>
      <c r="J888" s="57"/>
      <c r="K888" s="52"/>
      <c r="L888" s="53">
        <v>8.59</v>
      </c>
      <c r="M888" s="52"/>
      <c r="N888" s="64">
        <v>300.31</v>
      </c>
      <c r="AF888" s="39"/>
      <c r="AG888" s="47"/>
      <c r="AH888" s="47"/>
      <c r="AL888" s="3" t="s">
        <v>66</v>
      </c>
      <c r="AN888" s="47"/>
      <c r="AP888" s="47"/>
      <c r="AR888" s="47"/>
    </row>
    <row r="889" spans="1:44" s="4" customFormat="1" ht="23.25" x14ac:dyDescent="0.25">
      <c r="A889" s="56"/>
      <c r="B889" s="49" t="s">
        <v>335</v>
      </c>
      <c r="C889" s="372" t="s">
        <v>336</v>
      </c>
      <c r="D889" s="372"/>
      <c r="E889" s="372"/>
      <c r="F889" s="51" t="s">
        <v>69</v>
      </c>
      <c r="G889" s="63">
        <v>92</v>
      </c>
      <c r="H889" s="52"/>
      <c r="I889" s="63">
        <v>92</v>
      </c>
      <c r="J889" s="57"/>
      <c r="K889" s="52"/>
      <c r="L889" s="53">
        <v>7.9</v>
      </c>
      <c r="M889" s="52"/>
      <c r="N889" s="64">
        <v>276.29000000000002</v>
      </c>
      <c r="AF889" s="39"/>
      <c r="AG889" s="47"/>
      <c r="AH889" s="47"/>
      <c r="AL889" s="3" t="s">
        <v>336</v>
      </c>
      <c r="AN889" s="47"/>
      <c r="AP889" s="47"/>
      <c r="AR889" s="47"/>
    </row>
    <row r="890" spans="1:44" s="4" customFormat="1" ht="23.25" x14ac:dyDescent="0.25">
      <c r="A890" s="56"/>
      <c r="B890" s="49" t="s">
        <v>337</v>
      </c>
      <c r="C890" s="372" t="s">
        <v>338</v>
      </c>
      <c r="D890" s="372"/>
      <c r="E890" s="372"/>
      <c r="F890" s="51" t="s">
        <v>69</v>
      </c>
      <c r="G890" s="63">
        <v>46</v>
      </c>
      <c r="H890" s="52"/>
      <c r="I890" s="63">
        <v>46</v>
      </c>
      <c r="J890" s="57"/>
      <c r="K890" s="52"/>
      <c r="L890" s="53">
        <v>3.95</v>
      </c>
      <c r="M890" s="52"/>
      <c r="N890" s="64">
        <v>138.13999999999999</v>
      </c>
      <c r="AF890" s="39"/>
      <c r="AG890" s="47"/>
      <c r="AH890" s="47"/>
      <c r="AL890" s="3" t="s">
        <v>338</v>
      </c>
      <c r="AN890" s="47"/>
      <c r="AP890" s="47"/>
      <c r="AR890" s="47"/>
    </row>
    <row r="891" spans="1:44" s="4" customFormat="1" ht="15" x14ac:dyDescent="0.25">
      <c r="A891" s="65"/>
      <c r="B891" s="66"/>
      <c r="C891" s="374" t="s">
        <v>72</v>
      </c>
      <c r="D891" s="374"/>
      <c r="E891" s="374"/>
      <c r="F891" s="42"/>
      <c r="G891" s="43"/>
      <c r="H891" s="43"/>
      <c r="I891" s="43"/>
      <c r="J891" s="45"/>
      <c r="K891" s="43"/>
      <c r="L891" s="67">
        <v>96.3</v>
      </c>
      <c r="M891" s="60"/>
      <c r="N891" s="46"/>
      <c r="AF891" s="39"/>
      <c r="AG891" s="47"/>
      <c r="AH891" s="47"/>
      <c r="AN891" s="47" t="s">
        <v>72</v>
      </c>
      <c r="AP891" s="47"/>
      <c r="AR891" s="47"/>
    </row>
    <row r="892" spans="1:44" s="4" customFormat="1" ht="57" x14ac:dyDescent="0.25">
      <c r="A892" s="40" t="s">
        <v>574</v>
      </c>
      <c r="B892" s="41" t="s">
        <v>1989</v>
      </c>
      <c r="C892" s="374" t="s">
        <v>3316</v>
      </c>
      <c r="D892" s="374"/>
      <c r="E892" s="374"/>
      <c r="F892" s="42" t="s">
        <v>333</v>
      </c>
      <c r="G892" s="43">
        <v>0.158</v>
      </c>
      <c r="H892" s="44">
        <v>1</v>
      </c>
      <c r="I892" s="116">
        <v>0.158</v>
      </c>
      <c r="J892" s="45"/>
      <c r="K892" s="43"/>
      <c r="L892" s="45"/>
      <c r="M892" s="43"/>
      <c r="N892" s="46"/>
      <c r="AF892" s="39"/>
      <c r="AG892" s="47"/>
      <c r="AH892" s="47" t="s">
        <v>3316</v>
      </c>
      <c r="AN892" s="47"/>
      <c r="AP892" s="47"/>
      <c r="AR892" s="47"/>
    </row>
    <row r="893" spans="1:44" s="4" customFormat="1" ht="22.5" x14ac:dyDescent="0.25">
      <c r="A893" s="103"/>
      <c r="B893" s="49" t="s">
        <v>217</v>
      </c>
      <c r="C893" s="368" t="s">
        <v>218</v>
      </c>
      <c r="D893" s="368"/>
      <c r="E893" s="368"/>
      <c r="F893" s="368"/>
      <c r="G893" s="368"/>
      <c r="H893" s="368"/>
      <c r="I893" s="368"/>
      <c r="J893" s="368"/>
      <c r="K893" s="368"/>
      <c r="L893" s="368"/>
      <c r="M893" s="368"/>
      <c r="N893" s="376"/>
      <c r="AF893" s="39"/>
      <c r="AG893" s="47"/>
      <c r="AH893" s="47"/>
      <c r="AJ893" s="3" t="s">
        <v>218</v>
      </c>
      <c r="AN893" s="47"/>
      <c r="AP893" s="47"/>
      <c r="AR893" s="47"/>
    </row>
    <row r="894" spans="1:44" s="4" customFormat="1" ht="15" x14ac:dyDescent="0.25">
      <c r="A894" s="48"/>
      <c r="B894" s="49" t="s">
        <v>73</v>
      </c>
      <c r="C894" s="372" t="s">
        <v>175</v>
      </c>
      <c r="D894" s="372"/>
      <c r="E894" s="372"/>
      <c r="F894" s="51"/>
      <c r="G894" s="52"/>
      <c r="H894" s="52"/>
      <c r="I894" s="52"/>
      <c r="J894" s="107">
        <v>2550</v>
      </c>
      <c r="K894" s="54">
        <v>1.1499999999999999</v>
      </c>
      <c r="L894" s="53">
        <v>463.34</v>
      </c>
      <c r="M894" s="52"/>
      <c r="N894" s="58"/>
      <c r="AF894" s="39"/>
      <c r="AG894" s="47"/>
      <c r="AH894" s="47"/>
      <c r="AK894" s="3" t="s">
        <v>175</v>
      </c>
      <c r="AN894" s="47"/>
      <c r="AP894" s="47"/>
      <c r="AR894" s="47"/>
    </row>
    <row r="895" spans="1:44" s="4" customFormat="1" ht="15" x14ac:dyDescent="0.25">
      <c r="A895" s="48"/>
      <c r="B895" s="49" t="s">
        <v>78</v>
      </c>
      <c r="C895" s="372" t="s">
        <v>176</v>
      </c>
      <c r="D895" s="372"/>
      <c r="E895" s="372"/>
      <c r="F895" s="51"/>
      <c r="G895" s="52"/>
      <c r="H895" s="52"/>
      <c r="I895" s="52"/>
      <c r="J895" s="53">
        <v>344.25</v>
      </c>
      <c r="K895" s="54">
        <v>1.1499999999999999</v>
      </c>
      <c r="L895" s="53">
        <v>62.55</v>
      </c>
      <c r="M895" s="54">
        <v>34.96</v>
      </c>
      <c r="N895" s="55">
        <v>2186.75</v>
      </c>
      <c r="AF895" s="39"/>
      <c r="AG895" s="47"/>
      <c r="AH895" s="47"/>
      <c r="AK895" s="3" t="s">
        <v>176</v>
      </c>
      <c r="AN895" s="47"/>
      <c r="AP895" s="47"/>
      <c r="AR895" s="47"/>
    </row>
    <row r="896" spans="1:44" s="4" customFormat="1" ht="15" x14ac:dyDescent="0.25">
      <c r="A896" s="56"/>
      <c r="B896" s="49"/>
      <c r="C896" s="372" t="s">
        <v>178</v>
      </c>
      <c r="D896" s="372"/>
      <c r="E896" s="372"/>
      <c r="F896" s="51" t="s">
        <v>64</v>
      </c>
      <c r="G896" s="104">
        <v>25.5</v>
      </c>
      <c r="H896" s="54">
        <v>1.1499999999999999</v>
      </c>
      <c r="I896" s="114">
        <v>4.6333500000000001</v>
      </c>
      <c r="J896" s="57"/>
      <c r="K896" s="52"/>
      <c r="L896" s="57"/>
      <c r="M896" s="52"/>
      <c r="N896" s="58"/>
      <c r="AF896" s="39"/>
      <c r="AG896" s="47"/>
      <c r="AH896" s="47"/>
      <c r="AL896" s="3" t="s">
        <v>178</v>
      </c>
      <c r="AN896" s="47"/>
      <c r="AP896" s="47"/>
      <c r="AR896" s="47"/>
    </row>
    <row r="897" spans="1:44" s="4" customFormat="1" ht="15" x14ac:dyDescent="0.25">
      <c r="A897" s="48"/>
      <c r="B897" s="49"/>
      <c r="C897" s="375" t="s">
        <v>65</v>
      </c>
      <c r="D897" s="375"/>
      <c r="E897" s="375"/>
      <c r="F897" s="59"/>
      <c r="G897" s="60"/>
      <c r="H897" s="60"/>
      <c r="I897" s="60"/>
      <c r="J897" s="108">
        <v>2550</v>
      </c>
      <c r="K897" s="60"/>
      <c r="L897" s="61">
        <v>463.34</v>
      </c>
      <c r="M897" s="60"/>
      <c r="N897" s="62"/>
      <c r="AF897" s="39"/>
      <c r="AG897" s="47"/>
      <c r="AH897" s="47"/>
      <c r="AM897" s="3" t="s">
        <v>65</v>
      </c>
      <c r="AN897" s="47"/>
      <c r="AP897" s="47"/>
      <c r="AR897" s="47"/>
    </row>
    <row r="898" spans="1:44" s="4" customFormat="1" ht="15" x14ac:dyDescent="0.25">
      <c r="A898" s="56"/>
      <c r="B898" s="49"/>
      <c r="C898" s="372" t="s">
        <v>66</v>
      </c>
      <c r="D898" s="372"/>
      <c r="E898" s="372"/>
      <c r="F898" s="51"/>
      <c r="G898" s="52"/>
      <c r="H898" s="52"/>
      <c r="I898" s="52"/>
      <c r="J898" s="57"/>
      <c r="K898" s="52"/>
      <c r="L898" s="53">
        <v>62.55</v>
      </c>
      <c r="M898" s="52"/>
      <c r="N898" s="55">
        <v>2186.75</v>
      </c>
      <c r="AF898" s="39"/>
      <c r="AG898" s="47"/>
      <c r="AH898" s="47"/>
      <c r="AL898" s="3" t="s">
        <v>66</v>
      </c>
      <c r="AN898" s="47"/>
      <c r="AP898" s="47"/>
      <c r="AR898" s="47"/>
    </row>
    <row r="899" spans="1:44" s="4" customFormat="1" ht="23.25" x14ac:dyDescent="0.25">
      <c r="A899" s="56"/>
      <c r="B899" s="49" t="s">
        <v>335</v>
      </c>
      <c r="C899" s="372" t="s">
        <v>336</v>
      </c>
      <c r="D899" s="372"/>
      <c r="E899" s="372"/>
      <c r="F899" s="51" t="s">
        <v>69</v>
      </c>
      <c r="G899" s="63">
        <v>92</v>
      </c>
      <c r="H899" s="52"/>
      <c r="I899" s="63">
        <v>92</v>
      </c>
      <c r="J899" s="57"/>
      <c r="K899" s="52"/>
      <c r="L899" s="53">
        <v>57.55</v>
      </c>
      <c r="M899" s="52"/>
      <c r="N899" s="55">
        <v>2011.81</v>
      </c>
      <c r="AF899" s="39"/>
      <c r="AG899" s="47"/>
      <c r="AH899" s="47"/>
      <c r="AL899" s="3" t="s">
        <v>336</v>
      </c>
      <c r="AN899" s="47"/>
      <c r="AP899" s="47"/>
      <c r="AR899" s="47"/>
    </row>
    <row r="900" spans="1:44" s="4" customFormat="1" ht="23.25" x14ac:dyDescent="0.25">
      <c r="A900" s="56"/>
      <c r="B900" s="49" t="s">
        <v>337</v>
      </c>
      <c r="C900" s="372" t="s">
        <v>338</v>
      </c>
      <c r="D900" s="372"/>
      <c r="E900" s="372"/>
      <c r="F900" s="51" t="s">
        <v>69</v>
      </c>
      <c r="G900" s="63">
        <v>46</v>
      </c>
      <c r="H900" s="52"/>
      <c r="I900" s="63">
        <v>46</v>
      </c>
      <c r="J900" s="57"/>
      <c r="K900" s="52"/>
      <c r="L900" s="53">
        <v>28.77</v>
      </c>
      <c r="M900" s="52"/>
      <c r="N900" s="55">
        <v>1005.91</v>
      </c>
      <c r="AF900" s="39"/>
      <c r="AG900" s="47"/>
      <c r="AH900" s="47"/>
      <c r="AL900" s="3" t="s">
        <v>338</v>
      </c>
      <c r="AN900" s="47"/>
      <c r="AP900" s="47"/>
      <c r="AR900" s="47"/>
    </row>
    <row r="901" spans="1:44" s="4" customFormat="1" ht="15" x14ac:dyDescent="0.25">
      <c r="A901" s="65"/>
      <c r="B901" s="66"/>
      <c r="C901" s="374" t="s">
        <v>72</v>
      </c>
      <c r="D901" s="374"/>
      <c r="E901" s="374"/>
      <c r="F901" s="42"/>
      <c r="G901" s="43"/>
      <c r="H901" s="43"/>
      <c r="I901" s="43"/>
      <c r="J901" s="45"/>
      <c r="K901" s="43"/>
      <c r="L901" s="67">
        <v>549.66</v>
      </c>
      <c r="M901" s="60"/>
      <c r="N901" s="46"/>
      <c r="AF901" s="39"/>
      <c r="AG901" s="47"/>
      <c r="AH901" s="47"/>
      <c r="AN901" s="47" t="s">
        <v>72</v>
      </c>
      <c r="AP901" s="47"/>
      <c r="AR901" s="47"/>
    </row>
    <row r="902" spans="1:44" s="4" customFormat="1" ht="45.75" x14ac:dyDescent="0.25">
      <c r="A902" s="40" t="s">
        <v>576</v>
      </c>
      <c r="B902" s="41" t="s">
        <v>350</v>
      </c>
      <c r="C902" s="374" t="s">
        <v>3301</v>
      </c>
      <c r="D902" s="374"/>
      <c r="E902" s="374"/>
      <c r="F902" s="42" t="s">
        <v>341</v>
      </c>
      <c r="G902" s="43">
        <v>305.6927</v>
      </c>
      <c r="H902" s="44">
        <v>1</v>
      </c>
      <c r="I902" s="110">
        <v>305.6927</v>
      </c>
      <c r="J902" s="67">
        <v>15.35</v>
      </c>
      <c r="K902" s="43"/>
      <c r="L902" s="105">
        <v>4692.38</v>
      </c>
      <c r="M902" s="68">
        <v>12.13</v>
      </c>
      <c r="N902" s="115">
        <v>56918.57</v>
      </c>
      <c r="AF902" s="39"/>
      <c r="AG902" s="47"/>
      <c r="AH902" s="47" t="s">
        <v>3301</v>
      </c>
      <c r="AN902" s="47"/>
      <c r="AP902" s="47"/>
      <c r="AR902" s="47"/>
    </row>
    <row r="903" spans="1:44" s="4" customFormat="1" ht="15" x14ac:dyDescent="0.25">
      <c r="A903" s="69"/>
      <c r="B903" s="50"/>
      <c r="C903" s="372" t="s">
        <v>3540</v>
      </c>
      <c r="D903" s="372"/>
      <c r="E903" s="372"/>
      <c r="F903" s="372"/>
      <c r="G903" s="372"/>
      <c r="H903" s="372"/>
      <c r="I903" s="372"/>
      <c r="J903" s="372"/>
      <c r="K903" s="372"/>
      <c r="L903" s="372"/>
      <c r="M903" s="372"/>
      <c r="N903" s="377"/>
      <c r="AF903" s="39"/>
      <c r="AG903" s="47"/>
      <c r="AH903" s="47"/>
      <c r="AI903" s="3" t="s">
        <v>3540</v>
      </c>
      <c r="AN903" s="47"/>
      <c r="AP903" s="47"/>
      <c r="AR903" s="47"/>
    </row>
    <row r="904" spans="1:44" s="4" customFormat="1" ht="15" x14ac:dyDescent="0.25">
      <c r="A904" s="65"/>
      <c r="B904" s="66"/>
      <c r="C904" s="374" t="s">
        <v>72</v>
      </c>
      <c r="D904" s="374"/>
      <c r="E904" s="374"/>
      <c r="F904" s="42"/>
      <c r="G904" s="43"/>
      <c r="H904" s="43"/>
      <c r="I904" s="43"/>
      <c r="J904" s="45"/>
      <c r="K904" s="43"/>
      <c r="L904" s="105">
        <v>4692.38</v>
      </c>
      <c r="M904" s="60"/>
      <c r="N904" s="115">
        <v>56918.57</v>
      </c>
      <c r="AF904" s="39"/>
      <c r="AG904" s="47"/>
      <c r="AH904" s="47"/>
      <c r="AN904" s="47" t="s">
        <v>72</v>
      </c>
      <c r="AP904" s="47"/>
      <c r="AR904" s="47"/>
    </row>
    <row r="905" spans="1:44" s="4" customFormat="1" ht="15" x14ac:dyDescent="0.25">
      <c r="A905" s="381" t="s">
        <v>3541</v>
      </c>
      <c r="B905" s="382"/>
      <c r="C905" s="382"/>
      <c r="D905" s="382"/>
      <c r="E905" s="382"/>
      <c r="F905" s="382"/>
      <c r="G905" s="382"/>
      <c r="H905" s="382"/>
      <c r="I905" s="382"/>
      <c r="J905" s="382"/>
      <c r="K905" s="382"/>
      <c r="L905" s="382"/>
      <c r="M905" s="382"/>
      <c r="N905" s="383"/>
      <c r="AF905" s="39"/>
      <c r="AG905" s="47" t="s">
        <v>3541</v>
      </c>
      <c r="AH905" s="47"/>
      <c r="AN905" s="47"/>
      <c r="AP905" s="47"/>
      <c r="AR905" s="47"/>
    </row>
    <row r="906" spans="1:44" s="4" customFormat="1" ht="34.5" x14ac:dyDescent="0.25">
      <c r="A906" s="40" t="s">
        <v>578</v>
      </c>
      <c r="B906" s="41" t="s">
        <v>3304</v>
      </c>
      <c r="C906" s="374" t="s">
        <v>3305</v>
      </c>
      <c r="D906" s="374"/>
      <c r="E906" s="374"/>
      <c r="F906" s="42" t="s">
        <v>333</v>
      </c>
      <c r="G906" s="43">
        <v>3.7999999999999999E-2</v>
      </c>
      <c r="H906" s="44">
        <v>1</v>
      </c>
      <c r="I906" s="116">
        <v>3.7999999999999999E-2</v>
      </c>
      <c r="J906" s="45"/>
      <c r="K906" s="43"/>
      <c r="L906" s="45"/>
      <c r="M906" s="43"/>
      <c r="N906" s="46"/>
      <c r="AF906" s="39"/>
      <c r="AG906" s="47"/>
      <c r="AH906" s="47" t="s">
        <v>3305</v>
      </c>
      <c r="AN906" s="47"/>
      <c r="AP906" s="47"/>
      <c r="AR906" s="47"/>
    </row>
    <row r="907" spans="1:44" s="4" customFormat="1" ht="15" x14ac:dyDescent="0.25">
      <c r="A907" s="69"/>
      <c r="B907" s="50"/>
      <c r="C907" s="372" t="s">
        <v>3542</v>
      </c>
      <c r="D907" s="372"/>
      <c r="E907" s="372"/>
      <c r="F907" s="372"/>
      <c r="G907" s="372"/>
      <c r="H907" s="372"/>
      <c r="I907" s="372"/>
      <c r="J907" s="372"/>
      <c r="K907" s="372"/>
      <c r="L907" s="372"/>
      <c r="M907" s="372"/>
      <c r="N907" s="377"/>
      <c r="AF907" s="39"/>
      <c r="AG907" s="47"/>
      <c r="AH907" s="47"/>
      <c r="AI907" s="3" t="s">
        <v>3542</v>
      </c>
      <c r="AN907" s="47"/>
      <c r="AP907" s="47"/>
      <c r="AR907" s="47"/>
    </row>
    <row r="908" spans="1:44" s="4" customFormat="1" ht="22.5" x14ac:dyDescent="0.25">
      <c r="A908" s="103"/>
      <c r="B908" s="49" t="s">
        <v>217</v>
      </c>
      <c r="C908" s="368" t="s">
        <v>218</v>
      </c>
      <c r="D908" s="368"/>
      <c r="E908" s="368"/>
      <c r="F908" s="368"/>
      <c r="G908" s="368"/>
      <c r="H908" s="368"/>
      <c r="I908" s="368"/>
      <c r="J908" s="368"/>
      <c r="K908" s="368"/>
      <c r="L908" s="368"/>
      <c r="M908" s="368"/>
      <c r="N908" s="376"/>
      <c r="AF908" s="39"/>
      <c r="AG908" s="47"/>
      <c r="AH908" s="47"/>
      <c r="AJ908" s="3" t="s">
        <v>218</v>
      </c>
      <c r="AN908" s="47"/>
      <c r="AP908" s="47"/>
      <c r="AR908" s="47"/>
    </row>
    <row r="909" spans="1:44" s="4" customFormat="1" ht="15" x14ac:dyDescent="0.25">
      <c r="A909" s="48"/>
      <c r="B909" s="49" t="s">
        <v>73</v>
      </c>
      <c r="C909" s="372" t="s">
        <v>175</v>
      </c>
      <c r="D909" s="372"/>
      <c r="E909" s="372"/>
      <c r="F909" s="51"/>
      <c r="G909" s="52"/>
      <c r="H909" s="52"/>
      <c r="I909" s="52"/>
      <c r="J909" s="53">
        <v>464.77</v>
      </c>
      <c r="K909" s="54">
        <v>1.1499999999999999</v>
      </c>
      <c r="L909" s="53">
        <v>20.309999999999999</v>
      </c>
      <c r="M909" s="52"/>
      <c r="N909" s="58"/>
      <c r="AF909" s="39"/>
      <c r="AG909" s="47"/>
      <c r="AH909" s="47"/>
      <c r="AK909" s="3" t="s">
        <v>175</v>
      </c>
      <c r="AN909" s="47"/>
      <c r="AP909" s="47"/>
      <c r="AR909" s="47"/>
    </row>
    <row r="910" spans="1:44" s="4" customFormat="1" ht="15" x14ac:dyDescent="0.25">
      <c r="A910" s="48"/>
      <c r="B910" s="49" t="s">
        <v>78</v>
      </c>
      <c r="C910" s="372" t="s">
        <v>176</v>
      </c>
      <c r="D910" s="372"/>
      <c r="E910" s="372"/>
      <c r="F910" s="51"/>
      <c r="G910" s="52"/>
      <c r="H910" s="52"/>
      <c r="I910" s="52"/>
      <c r="J910" s="53">
        <v>47.25</v>
      </c>
      <c r="K910" s="54">
        <v>1.1499999999999999</v>
      </c>
      <c r="L910" s="53">
        <v>2.06</v>
      </c>
      <c r="M910" s="54">
        <v>34.96</v>
      </c>
      <c r="N910" s="64">
        <v>72.02</v>
      </c>
      <c r="AF910" s="39"/>
      <c r="AG910" s="47"/>
      <c r="AH910" s="47"/>
      <c r="AK910" s="3" t="s">
        <v>176</v>
      </c>
      <c r="AN910" s="47"/>
      <c r="AP910" s="47"/>
      <c r="AR910" s="47"/>
    </row>
    <row r="911" spans="1:44" s="4" customFormat="1" ht="15" x14ac:dyDescent="0.25">
      <c r="A911" s="56"/>
      <c r="B911" s="49"/>
      <c r="C911" s="372" t="s">
        <v>178</v>
      </c>
      <c r="D911" s="372"/>
      <c r="E911" s="372"/>
      <c r="F911" s="51" t="s">
        <v>64</v>
      </c>
      <c r="G911" s="104">
        <v>3.5</v>
      </c>
      <c r="H911" s="54">
        <v>1.1499999999999999</v>
      </c>
      <c r="I911" s="114">
        <v>0.15295</v>
      </c>
      <c r="J911" s="57"/>
      <c r="K911" s="52"/>
      <c r="L911" s="57"/>
      <c r="M911" s="52"/>
      <c r="N911" s="58"/>
      <c r="AF911" s="39"/>
      <c r="AG911" s="47"/>
      <c r="AH911" s="47"/>
      <c r="AL911" s="3" t="s">
        <v>178</v>
      </c>
      <c r="AN911" s="47"/>
      <c r="AP911" s="47"/>
      <c r="AR911" s="47"/>
    </row>
    <row r="912" spans="1:44" s="4" customFormat="1" ht="15" x14ac:dyDescent="0.25">
      <c r="A912" s="48"/>
      <c r="B912" s="49"/>
      <c r="C912" s="375" t="s">
        <v>65</v>
      </c>
      <c r="D912" s="375"/>
      <c r="E912" s="375"/>
      <c r="F912" s="59"/>
      <c r="G912" s="60"/>
      <c r="H912" s="60"/>
      <c r="I912" s="60"/>
      <c r="J912" s="61">
        <v>464.77</v>
      </c>
      <c r="K912" s="60"/>
      <c r="L912" s="61">
        <v>20.309999999999999</v>
      </c>
      <c r="M912" s="60"/>
      <c r="N912" s="62"/>
      <c r="AF912" s="39"/>
      <c r="AG912" s="47"/>
      <c r="AH912" s="47"/>
      <c r="AM912" s="3" t="s">
        <v>65</v>
      </c>
      <c r="AN912" s="47"/>
      <c r="AP912" s="47"/>
      <c r="AR912" s="47"/>
    </row>
    <row r="913" spans="1:44" s="4" customFormat="1" ht="15" x14ac:dyDescent="0.25">
      <c r="A913" s="56"/>
      <c r="B913" s="49"/>
      <c r="C913" s="372" t="s">
        <v>66</v>
      </c>
      <c r="D913" s="372"/>
      <c r="E913" s="372"/>
      <c r="F913" s="51"/>
      <c r="G913" s="52"/>
      <c r="H913" s="52"/>
      <c r="I913" s="52"/>
      <c r="J913" s="57"/>
      <c r="K913" s="52"/>
      <c r="L913" s="53">
        <v>2.06</v>
      </c>
      <c r="M913" s="52"/>
      <c r="N913" s="64">
        <v>72.02</v>
      </c>
      <c r="AF913" s="39"/>
      <c r="AG913" s="47"/>
      <c r="AH913" s="47"/>
      <c r="AL913" s="3" t="s">
        <v>66</v>
      </c>
      <c r="AN913" s="47"/>
      <c r="AP913" s="47"/>
      <c r="AR913" s="47"/>
    </row>
    <row r="914" spans="1:44" s="4" customFormat="1" ht="23.25" x14ac:dyDescent="0.25">
      <c r="A914" s="56"/>
      <c r="B914" s="49" t="s">
        <v>335</v>
      </c>
      <c r="C914" s="372" t="s">
        <v>336</v>
      </c>
      <c r="D914" s="372"/>
      <c r="E914" s="372"/>
      <c r="F914" s="51" t="s">
        <v>69</v>
      </c>
      <c r="G914" s="63">
        <v>92</v>
      </c>
      <c r="H914" s="52"/>
      <c r="I914" s="63">
        <v>92</v>
      </c>
      <c r="J914" s="57"/>
      <c r="K914" s="52"/>
      <c r="L914" s="53">
        <v>1.9</v>
      </c>
      <c r="M914" s="52"/>
      <c r="N914" s="64">
        <v>66.260000000000005</v>
      </c>
      <c r="AF914" s="39"/>
      <c r="AG914" s="47"/>
      <c r="AH914" s="47"/>
      <c r="AL914" s="3" t="s">
        <v>336</v>
      </c>
      <c r="AN914" s="47"/>
      <c r="AP914" s="47"/>
      <c r="AR914" s="47"/>
    </row>
    <row r="915" spans="1:44" s="4" customFormat="1" ht="23.25" x14ac:dyDescent="0.25">
      <c r="A915" s="56"/>
      <c r="B915" s="49" t="s">
        <v>337</v>
      </c>
      <c r="C915" s="372" t="s">
        <v>338</v>
      </c>
      <c r="D915" s="372"/>
      <c r="E915" s="372"/>
      <c r="F915" s="51" t="s">
        <v>69</v>
      </c>
      <c r="G915" s="63">
        <v>46</v>
      </c>
      <c r="H915" s="52"/>
      <c r="I915" s="63">
        <v>46</v>
      </c>
      <c r="J915" s="57"/>
      <c r="K915" s="52"/>
      <c r="L915" s="53">
        <v>0.95</v>
      </c>
      <c r="M915" s="52"/>
      <c r="N915" s="64">
        <v>33.130000000000003</v>
      </c>
      <c r="AF915" s="39"/>
      <c r="AG915" s="47"/>
      <c r="AH915" s="47"/>
      <c r="AL915" s="3" t="s">
        <v>338</v>
      </c>
      <c r="AN915" s="47"/>
      <c r="AP915" s="47"/>
      <c r="AR915" s="47"/>
    </row>
    <row r="916" spans="1:44" s="4" customFormat="1" ht="15" x14ac:dyDescent="0.25">
      <c r="A916" s="65"/>
      <c r="B916" s="66"/>
      <c r="C916" s="374" t="s">
        <v>72</v>
      </c>
      <c r="D916" s="374"/>
      <c r="E916" s="374"/>
      <c r="F916" s="42"/>
      <c r="G916" s="43"/>
      <c r="H916" s="43"/>
      <c r="I916" s="43"/>
      <c r="J916" s="45"/>
      <c r="K916" s="43"/>
      <c r="L916" s="67">
        <v>23.16</v>
      </c>
      <c r="M916" s="60"/>
      <c r="N916" s="46"/>
      <c r="AF916" s="39"/>
      <c r="AG916" s="47"/>
      <c r="AH916" s="47"/>
      <c r="AN916" s="47" t="s">
        <v>72</v>
      </c>
      <c r="AP916" s="47"/>
      <c r="AR916" s="47"/>
    </row>
    <row r="917" spans="1:44" s="4" customFormat="1" ht="57" x14ac:dyDescent="0.25">
      <c r="A917" s="40" t="s">
        <v>580</v>
      </c>
      <c r="B917" s="41" t="s">
        <v>1989</v>
      </c>
      <c r="C917" s="374" t="s">
        <v>3543</v>
      </c>
      <c r="D917" s="374"/>
      <c r="E917" s="374"/>
      <c r="F917" s="42" t="s">
        <v>333</v>
      </c>
      <c r="G917" s="43">
        <v>3.7620000000000001E-2</v>
      </c>
      <c r="H917" s="44">
        <v>1</v>
      </c>
      <c r="I917" s="118">
        <v>3.7620000000000001E-2</v>
      </c>
      <c r="J917" s="45"/>
      <c r="K917" s="43"/>
      <c r="L917" s="45"/>
      <c r="M917" s="43"/>
      <c r="N917" s="46"/>
      <c r="AF917" s="39"/>
      <c r="AG917" s="47"/>
      <c r="AH917" s="47" t="s">
        <v>3543</v>
      </c>
      <c r="AN917" s="47"/>
      <c r="AP917" s="47"/>
      <c r="AR917" s="47"/>
    </row>
    <row r="918" spans="1:44" s="4" customFormat="1" ht="15" x14ac:dyDescent="0.25">
      <c r="A918" s="69"/>
      <c r="B918" s="50"/>
      <c r="C918" s="372" t="s">
        <v>3542</v>
      </c>
      <c r="D918" s="372"/>
      <c r="E918" s="372"/>
      <c r="F918" s="372"/>
      <c r="G918" s="372"/>
      <c r="H918" s="372"/>
      <c r="I918" s="372"/>
      <c r="J918" s="372"/>
      <c r="K918" s="372"/>
      <c r="L918" s="372"/>
      <c r="M918" s="372"/>
      <c r="N918" s="377"/>
      <c r="AF918" s="39"/>
      <c r="AG918" s="47"/>
      <c r="AH918" s="47"/>
      <c r="AI918" s="3" t="s">
        <v>3542</v>
      </c>
      <c r="AN918" s="47"/>
      <c r="AP918" s="47"/>
      <c r="AR918" s="47"/>
    </row>
    <row r="919" spans="1:44" s="4" customFormat="1" ht="22.5" x14ac:dyDescent="0.25">
      <c r="A919" s="103"/>
      <c r="B919" s="49" t="s">
        <v>217</v>
      </c>
      <c r="C919" s="368" t="s">
        <v>218</v>
      </c>
      <c r="D919" s="368"/>
      <c r="E919" s="368"/>
      <c r="F919" s="368"/>
      <c r="G919" s="368"/>
      <c r="H919" s="368"/>
      <c r="I919" s="368"/>
      <c r="J919" s="368"/>
      <c r="K919" s="368"/>
      <c r="L919" s="368"/>
      <c r="M919" s="368"/>
      <c r="N919" s="376"/>
      <c r="AF919" s="39"/>
      <c r="AG919" s="47"/>
      <c r="AH919" s="47"/>
      <c r="AJ919" s="3" t="s">
        <v>218</v>
      </c>
      <c r="AN919" s="47"/>
      <c r="AP919" s="47"/>
      <c r="AR919" s="47"/>
    </row>
    <row r="920" spans="1:44" s="4" customFormat="1" ht="15" x14ac:dyDescent="0.25">
      <c r="A920" s="48"/>
      <c r="B920" s="49" t="s">
        <v>73</v>
      </c>
      <c r="C920" s="372" t="s">
        <v>175</v>
      </c>
      <c r="D920" s="372"/>
      <c r="E920" s="372"/>
      <c r="F920" s="51"/>
      <c r="G920" s="52"/>
      <c r="H920" s="52"/>
      <c r="I920" s="52"/>
      <c r="J920" s="107">
        <v>2550</v>
      </c>
      <c r="K920" s="54">
        <v>1.1499999999999999</v>
      </c>
      <c r="L920" s="53">
        <v>110.32</v>
      </c>
      <c r="M920" s="52"/>
      <c r="N920" s="58"/>
      <c r="AF920" s="39"/>
      <c r="AG920" s="47"/>
      <c r="AH920" s="47"/>
      <c r="AK920" s="3" t="s">
        <v>175</v>
      </c>
      <c r="AN920" s="47"/>
      <c r="AP920" s="47"/>
      <c r="AR920" s="47"/>
    </row>
    <row r="921" spans="1:44" s="4" customFormat="1" ht="15" x14ac:dyDescent="0.25">
      <c r="A921" s="48"/>
      <c r="B921" s="49" t="s">
        <v>78</v>
      </c>
      <c r="C921" s="372" t="s">
        <v>176</v>
      </c>
      <c r="D921" s="372"/>
      <c r="E921" s="372"/>
      <c r="F921" s="51"/>
      <c r="G921" s="52"/>
      <c r="H921" s="52"/>
      <c r="I921" s="52"/>
      <c r="J921" s="53">
        <v>344.25</v>
      </c>
      <c r="K921" s="54">
        <v>1.1499999999999999</v>
      </c>
      <c r="L921" s="53">
        <v>14.89</v>
      </c>
      <c r="M921" s="54">
        <v>34.96</v>
      </c>
      <c r="N921" s="64">
        <v>520.54999999999995</v>
      </c>
      <c r="AF921" s="39"/>
      <c r="AG921" s="47"/>
      <c r="AH921" s="47"/>
      <c r="AK921" s="3" t="s">
        <v>176</v>
      </c>
      <c r="AN921" s="47"/>
      <c r="AP921" s="47"/>
      <c r="AR921" s="47"/>
    </row>
    <row r="922" spans="1:44" s="4" customFormat="1" ht="15" x14ac:dyDescent="0.25">
      <c r="A922" s="56"/>
      <c r="B922" s="49"/>
      <c r="C922" s="372" t="s">
        <v>178</v>
      </c>
      <c r="D922" s="372"/>
      <c r="E922" s="372"/>
      <c r="F922" s="51" t="s">
        <v>64</v>
      </c>
      <c r="G922" s="104">
        <v>25.5</v>
      </c>
      <c r="H922" s="54">
        <v>1.1499999999999999</v>
      </c>
      <c r="I922" s="111">
        <v>1.1032065</v>
      </c>
      <c r="J922" s="57"/>
      <c r="K922" s="52"/>
      <c r="L922" s="57"/>
      <c r="M922" s="52"/>
      <c r="N922" s="58"/>
      <c r="AF922" s="39"/>
      <c r="AG922" s="47"/>
      <c r="AH922" s="47"/>
      <c r="AL922" s="3" t="s">
        <v>178</v>
      </c>
      <c r="AN922" s="47"/>
      <c r="AP922" s="47"/>
      <c r="AR922" s="47"/>
    </row>
    <row r="923" spans="1:44" s="4" customFormat="1" ht="15" x14ac:dyDescent="0.25">
      <c r="A923" s="48"/>
      <c r="B923" s="49"/>
      <c r="C923" s="375" t="s">
        <v>65</v>
      </c>
      <c r="D923" s="375"/>
      <c r="E923" s="375"/>
      <c r="F923" s="59"/>
      <c r="G923" s="60"/>
      <c r="H923" s="60"/>
      <c r="I923" s="60"/>
      <c r="J923" s="108">
        <v>2550</v>
      </c>
      <c r="K923" s="60"/>
      <c r="L923" s="61">
        <v>110.32</v>
      </c>
      <c r="M923" s="60"/>
      <c r="N923" s="62"/>
      <c r="AF923" s="39"/>
      <c r="AG923" s="47"/>
      <c r="AH923" s="47"/>
      <c r="AM923" s="3" t="s">
        <v>65</v>
      </c>
      <c r="AN923" s="47"/>
      <c r="AP923" s="47"/>
      <c r="AR923" s="47"/>
    </row>
    <row r="924" spans="1:44" s="4" customFormat="1" ht="15" x14ac:dyDescent="0.25">
      <c r="A924" s="56"/>
      <c r="B924" s="49"/>
      <c r="C924" s="372" t="s">
        <v>66</v>
      </c>
      <c r="D924" s="372"/>
      <c r="E924" s="372"/>
      <c r="F924" s="51"/>
      <c r="G924" s="52"/>
      <c r="H924" s="52"/>
      <c r="I924" s="52"/>
      <c r="J924" s="57"/>
      <c r="K924" s="52"/>
      <c r="L924" s="53">
        <v>14.89</v>
      </c>
      <c r="M924" s="52"/>
      <c r="N924" s="64">
        <v>520.54999999999995</v>
      </c>
      <c r="AF924" s="39"/>
      <c r="AG924" s="47"/>
      <c r="AH924" s="47"/>
      <c r="AL924" s="3" t="s">
        <v>66</v>
      </c>
      <c r="AN924" s="47"/>
      <c r="AP924" s="47"/>
      <c r="AR924" s="47"/>
    </row>
    <row r="925" spans="1:44" s="4" customFormat="1" ht="23.25" x14ac:dyDescent="0.25">
      <c r="A925" s="56"/>
      <c r="B925" s="49" t="s">
        <v>335</v>
      </c>
      <c r="C925" s="372" t="s">
        <v>336</v>
      </c>
      <c r="D925" s="372"/>
      <c r="E925" s="372"/>
      <c r="F925" s="51" t="s">
        <v>69</v>
      </c>
      <c r="G925" s="63">
        <v>92</v>
      </c>
      <c r="H925" s="52"/>
      <c r="I925" s="63">
        <v>92</v>
      </c>
      <c r="J925" s="57"/>
      <c r="K925" s="52"/>
      <c r="L925" s="53">
        <v>13.7</v>
      </c>
      <c r="M925" s="52"/>
      <c r="N925" s="64">
        <v>478.91</v>
      </c>
      <c r="AF925" s="39"/>
      <c r="AG925" s="47"/>
      <c r="AH925" s="47"/>
      <c r="AL925" s="3" t="s">
        <v>336</v>
      </c>
      <c r="AN925" s="47"/>
      <c r="AP925" s="47"/>
      <c r="AR925" s="47"/>
    </row>
    <row r="926" spans="1:44" s="4" customFormat="1" ht="23.25" x14ac:dyDescent="0.25">
      <c r="A926" s="56"/>
      <c r="B926" s="49" t="s">
        <v>337</v>
      </c>
      <c r="C926" s="372" t="s">
        <v>338</v>
      </c>
      <c r="D926" s="372"/>
      <c r="E926" s="372"/>
      <c r="F926" s="51" t="s">
        <v>69</v>
      </c>
      <c r="G926" s="63">
        <v>46</v>
      </c>
      <c r="H926" s="52"/>
      <c r="I926" s="63">
        <v>46</v>
      </c>
      <c r="J926" s="57"/>
      <c r="K926" s="52"/>
      <c r="L926" s="53">
        <v>6.85</v>
      </c>
      <c r="M926" s="52"/>
      <c r="N926" s="64">
        <v>239.45</v>
      </c>
      <c r="AF926" s="39"/>
      <c r="AG926" s="47"/>
      <c r="AH926" s="47"/>
      <c r="AL926" s="3" t="s">
        <v>338</v>
      </c>
      <c r="AN926" s="47"/>
      <c r="AP926" s="47"/>
      <c r="AR926" s="47"/>
    </row>
    <row r="927" spans="1:44" s="4" customFormat="1" ht="15" x14ac:dyDescent="0.25">
      <c r="A927" s="65"/>
      <c r="B927" s="66"/>
      <c r="C927" s="374" t="s">
        <v>72</v>
      </c>
      <c r="D927" s="374"/>
      <c r="E927" s="374"/>
      <c r="F927" s="42"/>
      <c r="G927" s="43"/>
      <c r="H927" s="43"/>
      <c r="I927" s="43"/>
      <c r="J927" s="45"/>
      <c r="K927" s="43"/>
      <c r="L927" s="67">
        <v>130.87</v>
      </c>
      <c r="M927" s="60"/>
      <c r="N927" s="46"/>
      <c r="AF927" s="39"/>
      <c r="AG927" s="47"/>
      <c r="AH927" s="47"/>
      <c r="AN927" s="47" t="s">
        <v>72</v>
      </c>
      <c r="AP927" s="47"/>
      <c r="AR927" s="47"/>
    </row>
    <row r="928" spans="1:44" s="4" customFormat="1" ht="45.75" x14ac:dyDescent="0.25">
      <c r="A928" s="40" t="s">
        <v>582</v>
      </c>
      <c r="B928" s="41" t="s">
        <v>350</v>
      </c>
      <c r="C928" s="374" t="s">
        <v>3301</v>
      </c>
      <c r="D928" s="374"/>
      <c r="E928" s="374"/>
      <c r="F928" s="42" t="s">
        <v>341</v>
      </c>
      <c r="G928" s="43">
        <v>81.635400000000004</v>
      </c>
      <c r="H928" s="44">
        <v>1</v>
      </c>
      <c r="I928" s="110">
        <v>81.635400000000004</v>
      </c>
      <c r="J928" s="67">
        <v>15.35</v>
      </c>
      <c r="K928" s="43"/>
      <c r="L928" s="105">
        <v>1253.0999999999999</v>
      </c>
      <c r="M928" s="68">
        <v>12.13</v>
      </c>
      <c r="N928" s="115">
        <v>15200.1</v>
      </c>
      <c r="AF928" s="39"/>
      <c r="AG928" s="47"/>
      <c r="AH928" s="47" t="s">
        <v>3301</v>
      </c>
      <c r="AN928" s="47"/>
      <c r="AP928" s="47"/>
      <c r="AR928" s="47"/>
    </row>
    <row r="929" spans="1:44" s="4" customFormat="1" ht="15" x14ac:dyDescent="0.25">
      <c r="A929" s="69"/>
      <c r="B929" s="50"/>
      <c r="C929" s="372" t="s">
        <v>3544</v>
      </c>
      <c r="D929" s="372"/>
      <c r="E929" s="372"/>
      <c r="F929" s="372"/>
      <c r="G929" s="372"/>
      <c r="H929" s="372"/>
      <c r="I929" s="372"/>
      <c r="J929" s="372"/>
      <c r="K929" s="372"/>
      <c r="L929" s="372"/>
      <c r="M929" s="372"/>
      <c r="N929" s="377"/>
      <c r="AF929" s="39"/>
      <c r="AG929" s="47"/>
      <c r="AH929" s="47"/>
      <c r="AI929" s="3" t="s">
        <v>3544</v>
      </c>
      <c r="AN929" s="47"/>
      <c r="AP929" s="47"/>
      <c r="AR929" s="47"/>
    </row>
    <row r="930" spans="1:44" s="4" customFormat="1" ht="15" x14ac:dyDescent="0.25">
      <c r="A930" s="65"/>
      <c r="B930" s="66"/>
      <c r="C930" s="374" t="s">
        <v>72</v>
      </c>
      <c r="D930" s="374"/>
      <c r="E930" s="374"/>
      <c r="F930" s="42"/>
      <c r="G930" s="43"/>
      <c r="H930" s="43"/>
      <c r="I930" s="43"/>
      <c r="J930" s="45"/>
      <c r="K930" s="43"/>
      <c r="L930" s="105">
        <v>1253.0999999999999</v>
      </c>
      <c r="M930" s="60"/>
      <c r="N930" s="115">
        <v>15200.1</v>
      </c>
      <c r="AF930" s="39"/>
      <c r="AG930" s="47"/>
      <c r="AH930" s="47"/>
      <c r="AN930" s="47" t="s">
        <v>72</v>
      </c>
      <c r="AP930" s="47"/>
      <c r="AR930" s="47"/>
    </row>
    <row r="931" spans="1:44" s="4" customFormat="1" ht="15" x14ac:dyDescent="0.25">
      <c r="A931" s="381" t="s">
        <v>3545</v>
      </c>
      <c r="B931" s="382"/>
      <c r="C931" s="382"/>
      <c r="D931" s="382"/>
      <c r="E931" s="382"/>
      <c r="F931" s="382"/>
      <c r="G931" s="382"/>
      <c r="H931" s="382"/>
      <c r="I931" s="382"/>
      <c r="J931" s="382"/>
      <c r="K931" s="382"/>
      <c r="L931" s="382"/>
      <c r="M931" s="382"/>
      <c r="N931" s="383"/>
      <c r="AF931" s="39"/>
      <c r="AG931" s="47" t="s">
        <v>3545</v>
      </c>
      <c r="AH931" s="47"/>
      <c r="AN931" s="47"/>
      <c r="AP931" s="47"/>
      <c r="AR931" s="47"/>
    </row>
    <row r="932" spans="1:44" s="4" customFormat="1" ht="23.25" x14ac:dyDescent="0.25">
      <c r="A932" s="40" t="s">
        <v>583</v>
      </c>
      <c r="B932" s="41" t="s">
        <v>480</v>
      </c>
      <c r="C932" s="374" t="s">
        <v>481</v>
      </c>
      <c r="D932" s="374"/>
      <c r="E932" s="374"/>
      <c r="F932" s="42" t="s">
        <v>171</v>
      </c>
      <c r="G932" s="43">
        <v>0.73099999999999998</v>
      </c>
      <c r="H932" s="44">
        <v>1</v>
      </c>
      <c r="I932" s="116">
        <v>0.73099999999999998</v>
      </c>
      <c r="J932" s="45"/>
      <c r="K932" s="43"/>
      <c r="L932" s="45"/>
      <c r="M932" s="43"/>
      <c r="N932" s="46"/>
      <c r="AF932" s="39"/>
      <c r="AG932" s="47"/>
      <c r="AH932" s="47" t="s">
        <v>481</v>
      </c>
      <c r="AN932" s="47"/>
      <c r="AP932" s="47"/>
      <c r="AR932" s="47"/>
    </row>
    <row r="933" spans="1:44" s="4" customFormat="1" ht="15" x14ac:dyDescent="0.25">
      <c r="A933" s="69"/>
      <c r="B933" s="50"/>
      <c r="C933" s="372" t="s">
        <v>3546</v>
      </c>
      <c r="D933" s="372"/>
      <c r="E933" s="372"/>
      <c r="F933" s="372"/>
      <c r="G933" s="372"/>
      <c r="H933" s="372"/>
      <c r="I933" s="372"/>
      <c r="J933" s="372"/>
      <c r="K933" s="372"/>
      <c r="L933" s="372"/>
      <c r="M933" s="372"/>
      <c r="N933" s="377"/>
      <c r="AF933" s="39"/>
      <c r="AG933" s="47"/>
      <c r="AH933" s="47"/>
      <c r="AI933" s="3" t="s">
        <v>3546</v>
      </c>
      <c r="AN933" s="47"/>
      <c r="AP933" s="47"/>
      <c r="AR933" s="47"/>
    </row>
    <row r="934" spans="1:44" s="4" customFormat="1" ht="22.5" x14ac:dyDescent="0.25">
      <c r="A934" s="103"/>
      <c r="B934" s="49" t="s">
        <v>217</v>
      </c>
      <c r="C934" s="368" t="s">
        <v>218</v>
      </c>
      <c r="D934" s="368"/>
      <c r="E934" s="368"/>
      <c r="F934" s="368"/>
      <c r="G934" s="368"/>
      <c r="H934" s="368"/>
      <c r="I934" s="368"/>
      <c r="J934" s="368"/>
      <c r="K934" s="368"/>
      <c r="L934" s="368"/>
      <c r="M934" s="368"/>
      <c r="N934" s="376"/>
      <c r="AF934" s="39"/>
      <c r="AG934" s="47"/>
      <c r="AH934" s="47"/>
      <c r="AJ934" s="3" t="s">
        <v>218</v>
      </c>
      <c r="AN934" s="47"/>
      <c r="AP934" s="47"/>
      <c r="AR934" s="47"/>
    </row>
    <row r="935" spans="1:44" s="4" customFormat="1" ht="15" x14ac:dyDescent="0.25">
      <c r="A935" s="48"/>
      <c r="B935" s="49" t="s">
        <v>58</v>
      </c>
      <c r="C935" s="372" t="s">
        <v>62</v>
      </c>
      <c r="D935" s="372"/>
      <c r="E935" s="372"/>
      <c r="F935" s="51"/>
      <c r="G935" s="52"/>
      <c r="H935" s="52"/>
      <c r="I935" s="52"/>
      <c r="J935" s="107">
        <v>1494.14</v>
      </c>
      <c r="K935" s="54">
        <v>1.1499999999999999</v>
      </c>
      <c r="L935" s="107">
        <v>1256.05</v>
      </c>
      <c r="M935" s="54">
        <v>34.96</v>
      </c>
      <c r="N935" s="55">
        <v>43911.51</v>
      </c>
      <c r="AF935" s="39"/>
      <c r="AG935" s="47"/>
      <c r="AH935" s="47"/>
      <c r="AK935" s="3" t="s">
        <v>62</v>
      </c>
      <c r="AN935" s="47"/>
      <c r="AP935" s="47"/>
      <c r="AR935" s="47"/>
    </row>
    <row r="936" spans="1:44" s="4" customFormat="1" ht="15" x14ac:dyDescent="0.25">
      <c r="A936" s="48"/>
      <c r="B936" s="49" t="s">
        <v>73</v>
      </c>
      <c r="C936" s="372" t="s">
        <v>175</v>
      </c>
      <c r="D936" s="372"/>
      <c r="E936" s="372"/>
      <c r="F936" s="51"/>
      <c r="G936" s="52"/>
      <c r="H936" s="52"/>
      <c r="I936" s="52"/>
      <c r="J936" s="107">
        <v>4292.7299999999996</v>
      </c>
      <c r="K936" s="54">
        <v>1.1499999999999999</v>
      </c>
      <c r="L936" s="107">
        <v>3608.68</v>
      </c>
      <c r="M936" s="52"/>
      <c r="N936" s="58"/>
      <c r="AF936" s="39"/>
      <c r="AG936" s="47"/>
      <c r="AH936" s="47"/>
      <c r="AK936" s="3" t="s">
        <v>175</v>
      </c>
      <c r="AN936" s="47"/>
      <c r="AP936" s="47"/>
      <c r="AR936" s="47"/>
    </row>
    <row r="937" spans="1:44" s="4" customFormat="1" ht="15" x14ac:dyDescent="0.25">
      <c r="A937" s="48"/>
      <c r="B937" s="49" t="s">
        <v>78</v>
      </c>
      <c r="C937" s="372" t="s">
        <v>176</v>
      </c>
      <c r="D937" s="372"/>
      <c r="E937" s="372"/>
      <c r="F937" s="51"/>
      <c r="G937" s="52"/>
      <c r="H937" s="52"/>
      <c r="I937" s="52"/>
      <c r="J937" s="53">
        <v>464.37</v>
      </c>
      <c r="K937" s="54">
        <v>1.1499999999999999</v>
      </c>
      <c r="L937" s="53">
        <v>390.37</v>
      </c>
      <c r="M937" s="54">
        <v>34.96</v>
      </c>
      <c r="N937" s="55">
        <v>13647.34</v>
      </c>
      <c r="AF937" s="39"/>
      <c r="AG937" s="47"/>
      <c r="AH937" s="47"/>
      <c r="AK937" s="3" t="s">
        <v>176</v>
      </c>
      <c r="AN937" s="47"/>
      <c r="AP937" s="47"/>
      <c r="AR937" s="47"/>
    </row>
    <row r="938" spans="1:44" s="4" customFormat="1" ht="15" x14ac:dyDescent="0.25">
      <c r="A938" s="56"/>
      <c r="B938" s="49"/>
      <c r="C938" s="372" t="s">
        <v>63</v>
      </c>
      <c r="D938" s="372"/>
      <c r="E938" s="372"/>
      <c r="F938" s="51" t="s">
        <v>64</v>
      </c>
      <c r="G938" s="104">
        <v>179.8</v>
      </c>
      <c r="H938" s="54">
        <v>1.1499999999999999</v>
      </c>
      <c r="I938" s="114">
        <v>151.14886999999999</v>
      </c>
      <c r="J938" s="57"/>
      <c r="K938" s="52"/>
      <c r="L938" s="57"/>
      <c r="M938" s="52"/>
      <c r="N938" s="58"/>
      <c r="AF938" s="39"/>
      <c r="AG938" s="47"/>
      <c r="AH938" s="47"/>
      <c r="AL938" s="3" t="s">
        <v>63</v>
      </c>
      <c r="AN938" s="47"/>
      <c r="AP938" s="47"/>
      <c r="AR938" s="47"/>
    </row>
    <row r="939" spans="1:44" s="4" customFormat="1" ht="15" x14ac:dyDescent="0.25">
      <c r="A939" s="56"/>
      <c r="B939" s="49"/>
      <c r="C939" s="372" t="s">
        <v>178</v>
      </c>
      <c r="D939" s="372"/>
      <c r="E939" s="372"/>
      <c r="F939" s="51" t="s">
        <v>64</v>
      </c>
      <c r="G939" s="54">
        <v>45.63</v>
      </c>
      <c r="H939" s="54">
        <v>1.1499999999999999</v>
      </c>
      <c r="I939" s="111">
        <v>38.358859500000001</v>
      </c>
      <c r="J939" s="57"/>
      <c r="K939" s="52"/>
      <c r="L939" s="57"/>
      <c r="M939" s="52"/>
      <c r="N939" s="58"/>
      <c r="AF939" s="39"/>
      <c r="AG939" s="47"/>
      <c r="AH939" s="47"/>
      <c r="AL939" s="3" t="s">
        <v>178</v>
      </c>
      <c r="AN939" s="47"/>
      <c r="AP939" s="47"/>
      <c r="AR939" s="47"/>
    </row>
    <row r="940" spans="1:44" s="4" customFormat="1" ht="15" x14ac:dyDescent="0.25">
      <c r="A940" s="48"/>
      <c r="B940" s="49"/>
      <c r="C940" s="375" t="s">
        <v>65</v>
      </c>
      <c r="D940" s="375"/>
      <c r="E940" s="375"/>
      <c r="F940" s="59"/>
      <c r="G940" s="60"/>
      <c r="H940" s="60"/>
      <c r="I940" s="60"/>
      <c r="J940" s="108">
        <v>5786.87</v>
      </c>
      <c r="K940" s="60"/>
      <c r="L940" s="108">
        <v>4864.7299999999996</v>
      </c>
      <c r="M940" s="60"/>
      <c r="N940" s="62"/>
      <c r="AF940" s="39"/>
      <c r="AG940" s="47"/>
      <c r="AH940" s="47"/>
      <c r="AM940" s="3" t="s">
        <v>65</v>
      </c>
      <c r="AN940" s="47"/>
      <c r="AP940" s="47"/>
      <c r="AR940" s="47"/>
    </row>
    <row r="941" spans="1:44" s="4" customFormat="1" ht="15" x14ac:dyDescent="0.25">
      <c r="A941" s="56"/>
      <c r="B941" s="49"/>
      <c r="C941" s="372" t="s">
        <v>66</v>
      </c>
      <c r="D941" s="372"/>
      <c r="E941" s="372"/>
      <c r="F941" s="51"/>
      <c r="G941" s="52"/>
      <c r="H941" s="52"/>
      <c r="I941" s="52"/>
      <c r="J941" s="57"/>
      <c r="K941" s="52"/>
      <c r="L941" s="107">
        <v>1646.42</v>
      </c>
      <c r="M941" s="52"/>
      <c r="N941" s="55">
        <v>57558.85</v>
      </c>
      <c r="AF941" s="39"/>
      <c r="AG941" s="47"/>
      <c r="AH941" s="47"/>
      <c r="AL941" s="3" t="s">
        <v>66</v>
      </c>
      <c r="AN941" s="47"/>
      <c r="AP941" s="47"/>
      <c r="AR941" s="47"/>
    </row>
    <row r="942" spans="1:44" s="4" customFormat="1" ht="15" x14ac:dyDescent="0.25">
      <c r="A942" s="56"/>
      <c r="B942" s="49" t="s">
        <v>179</v>
      </c>
      <c r="C942" s="372" t="s">
        <v>180</v>
      </c>
      <c r="D942" s="372"/>
      <c r="E942" s="372"/>
      <c r="F942" s="51" t="s">
        <v>69</v>
      </c>
      <c r="G942" s="63">
        <v>147</v>
      </c>
      <c r="H942" s="52"/>
      <c r="I942" s="63">
        <v>147</v>
      </c>
      <c r="J942" s="57"/>
      <c r="K942" s="52"/>
      <c r="L942" s="107">
        <v>2420.2399999999998</v>
      </c>
      <c r="M942" s="52"/>
      <c r="N942" s="55">
        <v>84611.51</v>
      </c>
      <c r="AF942" s="39"/>
      <c r="AG942" s="47"/>
      <c r="AH942" s="47"/>
      <c r="AL942" s="3" t="s">
        <v>180</v>
      </c>
      <c r="AN942" s="47"/>
      <c r="AP942" s="47"/>
      <c r="AR942" s="47"/>
    </row>
    <row r="943" spans="1:44" s="4" customFormat="1" ht="15" x14ac:dyDescent="0.25">
      <c r="A943" s="56"/>
      <c r="B943" s="49" t="s">
        <v>181</v>
      </c>
      <c r="C943" s="372" t="s">
        <v>182</v>
      </c>
      <c r="D943" s="372"/>
      <c r="E943" s="372"/>
      <c r="F943" s="51" t="s">
        <v>69</v>
      </c>
      <c r="G943" s="63">
        <v>134</v>
      </c>
      <c r="H943" s="52"/>
      <c r="I943" s="63">
        <v>134</v>
      </c>
      <c r="J943" s="57"/>
      <c r="K943" s="52"/>
      <c r="L943" s="107">
        <v>2206.1999999999998</v>
      </c>
      <c r="M943" s="52"/>
      <c r="N943" s="55">
        <v>77128.86</v>
      </c>
      <c r="AF943" s="39"/>
      <c r="AG943" s="47"/>
      <c r="AH943" s="47"/>
      <c r="AL943" s="3" t="s">
        <v>182</v>
      </c>
      <c r="AN943" s="47"/>
      <c r="AP943" s="47"/>
      <c r="AR943" s="47"/>
    </row>
    <row r="944" spans="1:44" s="4" customFormat="1" ht="15" x14ac:dyDescent="0.25">
      <c r="A944" s="65"/>
      <c r="B944" s="66"/>
      <c r="C944" s="374" t="s">
        <v>72</v>
      </c>
      <c r="D944" s="374"/>
      <c r="E944" s="374"/>
      <c r="F944" s="42"/>
      <c r="G944" s="43"/>
      <c r="H944" s="43"/>
      <c r="I944" s="43"/>
      <c r="J944" s="45"/>
      <c r="K944" s="43"/>
      <c r="L944" s="105">
        <v>9491.17</v>
      </c>
      <c r="M944" s="60"/>
      <c r="N944" s="46"/>
      <c r="AF944" s="39"/>
      <c r="AG944" s="47"/>
      <c r="AH944" s="47"/>
      <c r="AN944" s="47" t="s">
        <v>72</v>
      </c>
      <c r="AP944" s="47"/>
      <c r="AR944" s="47"/>
    </row>
    <row r="945" spans="1:44" s="4" customFormat="1" ht="57" x14ac:dyDescent="0.25">
      <c r="A945" s="40" t="s">
        <v>585</v>
      </c>
      <c r="B945" s="41" t="s">
        <v>1989</v>
      </c>
      <c r="C945" s="374" t="s">
        <v>3547</v>
      </c>
      <c r="D945" s="374"/>
      <c r="E945" s="374"/>
      <c r="F945" s="42" t="s">
        <v>333</v>
      </c>
      <c r="G945" s="43">
        <v>7.3099999999999998E-2</v>
      </c>
      <c r="H945" s="44">
        <v>1</v>
      </c>
      <c r="I945" s="110">
        <v>7.3099999999999998E-2</v>
      </c>
      <c r="J945" s="45"/>
      <c r="K945" s="43"/>
      <c r="L945" s="45"/>
      <c r="M945" s="43"/>
      <c r="N945" s="46"/>
      <c r="AF945" s="39"/>
      <c r="AG945" s="47"/>
      <c r="AH945" s="47" t="s">
        <v>3547</v>
      </c>
      <c r="AN945" s="47"/>
      <c r="AP945" s="47"/>
      <c r="AR945" s="47"/>
    </row>
    <row r="946" spans="1:44" s="4" customFormat="1" ht="15" x14ac:dyDescent="0.25">
      <c r="A946" s="69"/>
      <c r="B946" s="50"/>
      <c r="C946" s="372" t="s">
        <v>3548</v>
      </c>
      <c r="D946" s="372"/>
      <c r="E946" s="372"/>
      <c r="F946" s="372"/>
      <c r="G946" s="372"/>
      <c r="H946" s="372"/>
      <c r="I946" s="372"/>
      <c r="J946" s="372"/>
      <c r="K946" s="372"/>
      <c r="L946" s="372"/>
      <c r="M946" s="372"/>
      <c r="N946" s="377"/>
      <c r="AF946" s="39"/>
      <c r="AG946" s="47"/>
      <c r="AH946" s="47"/>
      <c r="AI946" s="3" t="s">
        <v>3548</v>
      </c>
      <c r="AN946" s="47"/>
      <c r="AP946" s="47"/>
      <c r="AR946" s="47"/>
    </row>
    <row r="947" spans="1:44" s="4" customFormat="1" ht="22.5" x14ac:dyDescent="0.25">
      <c r="A947" s="103"/>
      <c r="B947" s="49" t="s">
        <v>217</v>
      </c>
      <c r="C947" s="368" t="s">
        <v>218</v>
      </c>
      <c r="D947" s="368"/>
      <c r="E947" s="368"/>
      <c r="F947" s="368"/>
      <c r="G947" s="368"/>
      <c r="H947" s="368"/>
      <c r="I947" s="368"/>
      <c r="J947" s="368"/>
      <c r="K947" s="368"/>
      <c r="L947" s="368"/>
      <c r="M947" s="368"/>
      <c r="N947" s="376"/>
      <c r="AF947" s="39"/>
      <c r="AG947" s="47"/>
      <c r="AH947" s="47"/>
      <c r="AJ947" s="3" t="s">
        <v>218</v>
      </c>
      <c r="AN947" s="47"/>
      <c r="AP947" s="47"/>
      <c r="AR947" s="47"/>
    </row>
    <row r="948" spans="1:44" s="4" customFormat="1" ht="15" x14ac:dyDescent="0.25">
      <c r="A948" s="48"/>
      <c r="B948" s="49" t="s">
        <v>73</v>
      </c>
      <c r="C948" s="372" t="s">
        <v>175</v>
      </c>
      <c r="D948" s="372"/>
      <c r="E948" s="372"/>
      <c r="F948" s="51"/>
      <c r="G948" s="52"/>
      <c r="H948" s="52"/>
      <c r="I948" s="52"/>
      <c r="J948" s="107">
        <v>2550</v>
      </c>
      <c r="K948" s="54">
        <v>1.1499999999999999</v>
      </c>
      <c r="L948" s="53">
        <v>214.37</v>
      </c>
      <c r="M948" s="52"/>
      <c r="N948" s="58"/>
      <c r="AF948" s="39"/>
      <c r="AG948" s="47"/>
      <c r="AH948" s="47"/>
      <c r="AK948" s="3" t="s">
        <v>175</v>
      </c>
      <c r="AN948" s="47"/>
      <c r="AP948" s="47"/>
      <c r="AR948" s="47"/>
    </row>
    <row r="949" spans="1:44" s="4" customFormat="1" ht="15" x14ac:dyDescent="0.25">
      <c r="A949" s="48"/>
      <c r="B949" s="49" t="s">
        <v>78</v>
      </c>
      <c r="C949" s="372" t="s">
        <v>176</v>
      </c>
      <c r="D949" s="372"/>
      <c r="E949" s="372"/>
      <c r="F949" s="51"/>
      <c r="G949" s="52"/>
      <c r="H949" s="52"/>
      <c r="I949" s="52"/>
      <c r="J949" s="53">
        <v>344.25</v>
      </c>
      <c r="K949" s="54">
        <v>1.1499999999999999</v>
      </c>
      <c r="L949" s="53">
        <v>28.94</v>
      </c>
      <c r="M949" s="54">
        <v>34.96</v>
      </c>
      <c r="N949" s="55">
        <v>1011.74</v>
      </c>
      <c r="AF949" s="39"/>
      <c r="AG949" s="47"/>
      <c r="AH949" s="47"/>
      <c r="AK949" s="3" t="s">
        <v>176</v>
      </c>
      <c r="AN949" s="47"/>
      <c r="AP949" s="47"/>
      <c r="AR949" s="47"/>
    </row>
    <row r="950" spans="1:44" s="4" customFormat="1" ht="15" x14ac:dyDescent="0.25">
      <c r="A950" s="56"/>
      <c r="B950" s="49"/>
      <c r="C950" s="372" t="s">
        <v>178</v>
      </c>
      <c r="D950" s="372"/>
      <c r="E950" s="372"/>
      <c r="F950" s="51" t="s">
        <v>64</v>
      </c>
      <c r="G950" s="104">
        <v>25.5</v>
      </c>
      <c r="H950" s="54">
        <v>1.1499999999999999</v>
      </c>
      <c r="I950" s="111">
        <v>2.1436575000000002</v>
      </c>
      <c r="J950" s="57"/>
      <c r="K950" s="52"/>
      <c r="L950" s="57"/>
      <c r="M950" s="52"/>
      <c r="N950" s="58"/>
      <c r="AF950" s="39"/>
      <c r="AG950" s="47"/>
      <c r="AH950" s="47"/>
      <c r="AL950" s="3" t="s">
        <v>178</v>
      </c>
      <c r="AN950" s="47"/>
      <c r="AP950" s="47"/>
      <c r="AR950" s="47"/>
    </row>
    <row r="951" spans="1:44" s="4" customFormat="1" ht="15" x14ac:dyDescent="0.25">
      <c r="A951" s="48"/>
      <c r="B951" s="49"/>
      <c r="C951" s="375" t="s">
        <v>65</v>
      </c>
      <c r="D951" s="375"/>
      <c r="E951" s="375"/>
      <c r="F951" s="59"/>
      <c r="G951" s="60"/>
      <c r="H951" s="60"/>
      <c r="I951" s="60"/>
      <c r="J951" s="108">
        <v>2550</v>
      </c>
      <c r="K951" s="60"/>
      <c r="L951" s="61">
        <v>214.37</v>
      </c>
      <c r="M951" s="60"/>
      <c r="N951" s="62"/>
      <c r="AF951" s="39"/>
      <c r="AG951" s="47"/>
      <c r="AH951" s="47"/>
      <c r="AM951" s="3" t="s">
        <v>65</v>
      </c>
      <c r="AN951" s="47"/>
      <c r="AP951" s="47"/>
      <c r="AR951" s="47"/>
    </row>
    <row r="952" spans="1:44" s="4" customFormat="1" ht="15" x14ac:dyDescent="0.25">
      <c r="A952" s="56"/>
      <c r="B952" s="49"/>
      <c r="C952" s="372" t="s">
        <v>66</v>
      </c>
      <c r="D952" s="372"/>
      <c r="E952" s="372"/>
      <c r="F952" s="51"/>
      <c r="G952" s="52"/>
      <c r="H952" s="52"/>
      <c r="I952" s="52"/>
      <c r="J952" s="57"/>
      <c r="K952" s="52"/>
      <c r="L952" s="53">
        <v>28.94</v>
      </c>
      <c r="M952" s="52"/>
      <c r="N952" s="55">
        <v>1011.74</v>
      </c>
      <c r="AF952" s="39"/>
      <c r="AG952" s="47"/>
      <c r="AH952" s="47"/>
      <c r="AL952" s="3" t="s">
        <v>66</v>
      </c>
      <c r="AN952" s="47"/>
      <c r="AP952" s="47"/>
      <c r="AR952" s="47"/>
    </row>
    <row r="953" spans="1:44" s="4" customFormat="1" ht="23.25" x14ac:dyDescent="0.25">
      <c r="A953" s="56"/>
      <c r="B953" s="49" t="s">
        <v>335</v>
      </c>
      <c r="C953" s="372" t="s">
        <v>336</v>
      </c>
      <c r="D953" s="372"/>
      <c r="E953" s="372"/>
      <c r="F953" s="51" t="s">
        <v>69</v>
      </c>
      <c r="G953" s="63">
        <v>92</v>
      </c>
      <c r="H953" s="52"/>
      <c r="I953" s="63">
        <v>92</v>
      </c>
      <c r="J953" s="57"/>
      <c r="K953" s="52"/>
      <c r="L953" s="53">
        <v>26.62</v>
      </c>
      <c r="M953" s="52"/>
      <c r="N953" s="64">
        <v>930.8</v>
      </c>
      <c r="AF953" s="39"/>
      <c r="AG953" s="47"/>
      <c r="AH953" s="47"/>
      <c r="AL953" s="3" t="s">
        <v>336</v>
      </c>
      <c r="AN953" s="47"/>
      <c r="AP953" s="47"/>
      <c r="AR953" s="47"/>
    </row>
    <row r="954" spans="1:44" s="4" customFormat="1" ht="23.25" x14ac:dyDescent="0.25">
      <c r="A954" s="56"/>
      <c r="B954" s="49" t="s">
        <v>337</v>
      </c>
      <c r="C954" s="372" t="s">
        <v>338</v>
      </c>
      <c r="D954" s="372"/>
      <c r="E954" s="372"/>
      <c r="F954" s="51" t="s">
        <v>69</v>
      </c>
      <c r="G954" s="63">
        <v>46</v>
      </c>
      <c r="H954" s="52"/>
      <c r="I954" s="63">
        <v>46</v>
      </c>
      <c r="J954" s="57"/>
      <c r="K954" s="52"/>
      <c r="L954" s="53">
        <v>13.31</v>
      </c>
      <c r="M954" s="52"/>
      <c r="N954" s="64">
        <v>465.4</v>
      </c>
      <c r="AF954" s="39"/>
      <c r="AG954" s="47"/>
      <c r="AH954" s="47"/>
      <c r="AL954" s="3" t="s">
        <v>338</v>
      </c>
      <c r="AN954" s="47"/>
      <c r="AP954" s="47"/>
      <c r="AR954" s="47"/>
    </row>
    <row r="955" spans="1:44" s="4" customFormat="1" ht="15" x14ac:dyDescent="0.25">
      <c r="A955" s="65"/>
      <c r="B955" s="66"/>
      <c r="C955" s="374" t="s">
        <v>72</v>
      </c>
      <c r="D955" s="374"/>
      <c r="E955" s="374"/>
      <c r="F955" s="42"/>
      <c r="G955" s="43"/>
      <c r="H955" s="43"/>
      <c r="I955" s="43"/>
      <c r="J955" s="45"/>
      <c r="K955" s="43"/>
      <c r="L955" s="67">
        <v>254.3</v>
      </c>
      <c r="M955" s="60"/>
      <c r="N955" s="46"/>
      <c r="AF955" s="39"/>
      <c r="AG955" s="47"/>
      <c r="AH955" s="47"/>
      <c r="AN955" s="47" t="s">
        <v>72</v>
      </c>
      <c r="AP955" s="47"/>
      <c r="AR955" s="47"/>
    </row>
    <row r="956" spans="1:44" s="4" customFormat="1" ht="45.75" x14ac:dyDescent="0.25">
      <c r="A956" s="40" t="s">
        <v>587</v>
      </c>
      <c r="B956" s="41" t="s">
        <v>350</v>
      </c>
      <c r="C956" s="374" t="s">
        <v>3532</v>
      </c>
      <c r="D956" s="374"/>
      <c r="E956" s="374"/>
      <c r="F956" s="42" t="s">
        <v>341</v>
      </c>
      <c r="G956" s="43">
        <v>109.65</v>
      </c>
      <c r="H956" s="44">
        <v>1</v>
      </c>
      <c r="I956" s="68">
        <v>109.65</v>
      </c>
      <c r="J956" s="67">
        <v>15.35</v>
      </c>
      <c r="K956" s="43"/>
      <c r="L956" s="105">
        <v>1683.13</v>
      </c>
      <c r="M956" s="68">
        <v>12.13</v>
      </c>
      <c r="N956" s="115">
        <v>20416.37</v>
      </c>
      <c r="AF956" s="39"/>
      <c r="AG956" s="47"/>
      <c r="AH956" s="47" t="s">
        <v>3532</v>
      </c>
      <c r="AN956" s="47"/>
      <c r="AP956" s="47"/>
      <c r="AR956" s="47"/>
    </row>
    <row r="957" spans="1:44" s="4" customFormat="1" ht="15" x14ac:dyDescent="0.25">
      <c r="A957" s="69"/>
      <c r="B957" s="50"/>
      <c r="C957" s="372" t="s">
        <v>3549</v>
      </c>
      <c r="D957" s="372"/>
      <c r="E957" s="372"/>
      <c r="F957" s="372"/>
      <c r="G957" s="372"/>
      <c r="H957" s="372"/>
      <c r="I957" s="372"/>
      <c r="J957" s="372"/>
      <c r="K957" s="372"/>
      <c r="L957" s="372"/>
      <c r="M957" s="372"/>
      <c r="N957" s="377"/>
      <c r="AF957" s="39"/>
      <c r="AG957" s="47"/>
      <c r="AH957" s="47"/>
      <c r="AI957" s="3" t="s">
        <v>3549</v>
      </c>
      <c r="AN957" s="47"/>
      <c r="AP957" s="47"/>
      <c r="AR957" s="47"/>
    </row>
    <row r="958" spans="1:44" s="4" customFormat="1" ht="15" x14ac:dyDescent="0.25">
      <c r="A958" s="65"/>
      <c r="B958" s="66"/>
      <c r="C958" s="374" t="s">
        <v>72</v>
      </c>
      <c r="D958" s="374"/>
      <c r="E958" s="374"/>
      <c r="F958" s="42"/>
      <c r="G958" s="43"/>
      <c r="H958" s="43"/>
      <c r="I958" s="43"/>
      <c r="J958" s="45"/>
      <c r="K958" s="43"/>
      <c r="L958" s="105">
        <v>1683.13</v>
      </c>
      <c r="M958" s="60"/>
      <c r="N958" s="115">
        <v>20416.37</v>
      </c>
      <c r="AF958" s="39"/>
      <c r="AG958" s="47"/>
      <c r="AH958" s="47"/>
      <c r="AN958" s="47" t="s">
        <v>72</v>
      </c>
      <c r="AP958" s="47"/>
      <c r="AR958" s="47"/>
    </row>
    <row r="959" spans="1:44" s="4" customFormat="1" ht="15" x14ac:dyDescent="0.25">
      <c r="A959" s="381" t="s">
        <v>3550</v>
      </c>
      <c r="B959" s="382"/>
      <c r="C959" s="382"/>
      <c r="D959" s="382"/>
      <c r="E959" s="382"/>
      <c r="F959" s="382"/>
      <c r="G959" s="382"/>
      <c r="H959" s="382"/>
      <c r="I959" s="382"/>
      <c r="J959" s="382"/>
      <c r="K959" s="382"/>
      <c r="L959" s="382"/>
      <c r="M959" s="382"/>
      <c r="N959" s="383"/>
      <c r="AF959" s="39"/>
      <c r="AG959" s="47" t="s">
        <v>3550</v>
      </c>
      <c r="AH959" s="47"/>
      <c r="AN959" s="47"/>
      <c r="AP959" s="47"/>
      <c r="AR959" s="47"/>
    </row>
    <row r="960" spans="1:44" s="4" customFormat="1" ht="23.25" x14ac:dyDescent="0.25">
      <c r="A960" s="40" t="s">
        <v>588</v>
      </c>
      <c r="B960" s="41" t="s">
        <v>2133</v>
      </c>
      <c r="C960" s="374" t="s">
        <v>3551</v>
      </c>
      <c r="D960" s="374"/>
      <c r="E960" s="374"/>
      <c r="F960" s="42" t="s">
        <v>263</v>
      </c>
      <c r="G960" s="43">
        <v>33.344000000000001</v>
      </c>
      <c r="H960" s="44">
        <v>1</v>
      </c>
      <c r="I960" s="116">
        <v>33.344000000000001</v>
      </c>
      <c r="J960" s="45"/>
      <c r="K960" s="43"/>
      <c r="L960" s="45"/>
      <c r="M960" s="43"/>
      <c r="N960" s="46"/>
      <c r="AF960" s="39"/>
      <c r="AG960" s="47"/>
      <c r="AH960" s="47" t="s">
        <v>3551</v>
      </c>
      <c r="AN960" s="47"/>
      <c r="AP960" s="47"/>
      <c r="AR960" s="47"/>
    </row>
    <row r="961" spans="1:44" s="4" customFormat="1" ht="15" x14ac:dyDescent="0.25">
      <c r="A961" s="69"/>
      <c r="B961" s="50"/>
      <c r="C961" s="372" t="s">
        <v>3552</v>
      </c>
      <c r="D961" s="372"/>
      <c r="E961" s="372"/>
      <c r="F961" s="372"/>
      <c r="G961" s="372"/>
      <c r="H961" s="372"/>
      <c r="I961" s="372"/>
      <c r="J961" s="372"/>
      <c r="K961" s="372"/>
      <c r="L961" s="372"/>
      <c r="M961" s="372"/>
      <c r="N961" s="377"/>
      <c r="AF961" s="39"/>
      <c r="AG961" s="47"/>
      <c r="AH961" s="47"/>
      <c r="AI961" s="3" t="s">
        <v>3552</v>
      </c>
      <c r="AN961" s="47"/>
      <c r="AP961" s="47"/>
      <c r="AR961" s="47"/>
    </row>
    <row r="962" spans="1:44" s="4" customFormat="1" ht="22.5" x14ac:dyDescent="0.25">
      <c r="A962" s="103"/>
      <c r="B962" s="49" t="s">
        <v>217</v>
      </c>
      <c r="C962" s="368" t="s">
        <v>218</v>
      </c>
      <c r="D962" s="368"/>
      <c r="E962" s="368"/>
      <c r="F962" s="368"/>
      <c r="G962" s="368"/>
      <c r="H962" s="368"/>
      <c r="I962" s="368"/>
      <c r="J962" s="368"/>
      <c r="K962" s="368"/>
      <c r="L962" s="368"/>
      <c r="M962" s="368"/>
      <c r="N962" s="376"/>
      <c r="AF962" s="39"/>
      <c r="AG962" s="47"/>
      <c r="AH962" s="47"/>
      <c r="AJ962" s="3" t="s">
        <v>218</v>
      </c>
      <c r="AN962" s="47"/>
      <c r="AP962" s="47"/>
      <c r="AR962" s="47"/>
    </row>
    <row r="963" spans="1:44" s="4" customFormat="1" ht="15" x14ac:dyDescent="0.25">
      <c r="A963" s="48"/>
      <c r="B963" s="49" t="s">
        <v>73</v>
      </c>
      <c r="C963" s="372" t="s">
        <v>175</v>
      </c>
      <c r="D963" s="372"/>
      <c r="E963" s="372"/>
      <c r="F963" s="51"/>
      <c r="G963" s="52"/>
      <c r="H963" s="52"/>
      <c r="I963" s="52"/>
      <c r="J963" s="53">
        <v>94.97</v>
      </c>
      <c r="K963" s="54">
        <v>1.1499999999999999</v>
      </c>
      <c r="L963" s="107">
        <v>3641.68</v>
      </c>
      <c r="M963" s="52"/>
      <c r="N963" s="58"/>
      <c r="AF963" s="39"/>
      <c r="AG963" s="47"/>
      <c r="AH963" s="47"/>
      <c r="AK963" s="3" t="s">
        <v>175</v>
      </c>
      <c r="AN963" s="47"/>
      <c r="AP963" s="47"/>
      <c r="AR963" s="47"/>
    </row>
    <row r="964" spans="1:44" s="4" customFormat="1" ht="15" x14ac:dyDescent="0.25">
      <c r="A964" s="48"/>
      <c r="B964" s="49" t="s">
        <v>78</v>
      </c>
      <c r="C964" s="372" t="s">
        <v>176</v>
      </c>
      <c r="D964" s="372"/>
      <c r="E964" s="372"/>
      <c r="F964" s="51"/>
      <c r="G964" s="52"/>
      <c r="H964" s="52"/>
      <c r="I964" s="52"/>
      <c r="J964" s="53">
        <v>13.37</v>
      </c>
      <c r="K964" s="54">
        <v>1.1499999999999999</v>
      </c>
      <c r="L964" s="53">
        <v>512.67999999999995</v>
      </c>
      <c r="M964" s="54">
        <v>34.96</v>
      </c>
      <c r="N964" s="55">
        <v>17923.29</v>
      </c>
      <c r="AF964" s="39"/>
      <c r="AG964" s="47"/>
      <c r="AH964" s="47"/>
      <c r="AK964" s="3" t="s">
        <v>176</v>
      </c>
      <c r="AN964" s="47"/>
      <c r="AP964" s="47"/>
      <c r="AR964" s="47"/>
    </row>
    <row r="965" spans="1:44" s="4" customFormat="1" ht="15" x14ac:dyDescent="0.25">
      <c r="A965" s="56"/>
      <c r="B965" s="49"/>
      <c r="C965" s="372" t="s">
        <v>178</v>
      </c>
      <c r="D965" s="372"/>
      <c r="E965" s="372"/>
      <c r="F965" s="51" t="s">
        <v>64</v>
      </c>
      <c r="G965" s="54">
        <v>0.99</v>
      </c>
      <c r="H965" s="54">
        <v>1.1499999999999999</v>
      </c>
      <c r="I965" s="117">
        <v>37.962144000000002</v>
      </c>
      <c r="J965" s="57"/>
      <c r="K965" s="52"/>
      <c r="L965" s="57"/>
      <c r="M965" s="52"/>
      <c r="N965" s="58"/>
      <c r="AF965" s="39"/>
      <c r="AG965" s="47"/>
      <c r="AH965" s="47"/>
      <c r="AL965" s="3" t="s">
        <v>178</v>
      </c>
      <c r="AN965" s="47"/>
      <c r="AP965" s="47"/>
      <c r="AR965" s="47"/>
    </row>
    <row r="966" spans="1:44" s="4" customFormat="1" ht="15" x14ac:dyDescent="0.25">
      <c r="A966" s="48"/>
      <c r="B966" s="49"/>
      <c r="C966" s="375" t="s">
        <v>65</v>
      </c>
      <c r="D966" s="375"/>
      <c r="E966" s="375"/>
      <c r="F966" s="59"/>
      <c r="G966" s="60"/>
      <c r="H966" s="60"/>
      <c r="I966" s="60"/>
      <c r="J966" s="61">
        <v>94.97</v>
      </c>
      <c r="K966" s="60"/>
      <c r="L966" s="108">
        <v>3641.68</v>
      </c>
      <c r="M966" s="60"/>
      <c r="N966" s="62"/>
      <c r="AF966" s="39"/>
      <c r="AG966" s="47"/>
      <c r="AH966" s="47"/>
      <c r="AM966" s="3" t="s">
        <v>65</v>
      </c>
      <c r="AN966" s="47"/>
      <c r="AP966" s="47"/>
      <c r="AR966" s="47"/>
    </row>
    <row r="967" spans="1:44" s="4" customFormat="1" ht="15" x14ac:dyDescent="0.25">
      <c r="A967" s="56"/>
      <c r="B967" s="49"/>
      <c r="C967" s="372" t="s">
        <v>66</v>
      </c>
      <c r="D967" s="372"/>
      <c r="E967" s="372"/>
      <c r="F967" s="51"/>
      <c r="G967" s="52"/>
      <c r="H967" s="52"/>
      <c r="I967" s="52"/>
      <c r="J967" s="57"/>
      <c r="K967" s="52"/>
      <c r="L967" s="53">
        <v>512.67999999999995</v>
      </c>
      <c r="M967" s="52"/>
      <c r="N967" s="55">
        <v>17923.29</v>
      </c>
      <c r="AF967" s="39"/>
      <c r="AG967" s="47"/>
      <c r="AH967" s="47"/>
      <c r="AL967" s="3" t="s">
        <v>66</v>
      </c>
      <c r="AN967" s="47"/>
      <c r="AP967" s="47"/>
      <c r="AR967" s="47"/>
    </row>
    <row r="968" spans="1:44" s="4" customFormat="1" ht="34.5" x14ac:dyDescent="0.25">
      <c r="A968" s="56"/>
      <c r="B968" s="49" t="s">
        <v>2136</v>
      </c>
      <c r="C968" s="372" t="s">
        <v>2137</v>
      </c>
      <c r="D968" s="372"/>
      <c r="E968" s="372"/>
      <c r="F968" s="51" t="s">
        <v>69</v>
      </c>
      <c r="G968" s="63">
        <v>89</v>
      </c>
      <c r="H968" s="52"/>
      <c r="I968" s="63">
        <v>89</v>
      </c>
      <c r="J968" s="57"/>
      <c r="K968" s="52"/>
      <c r="L968" s="53">
        <v>456.29</v>
      </c>
      <c r="M968" s="52"/>
      <c r="N968" s="55">
        <v>15951.73</v>
      </c>
      <c r="AF968" s="39"/>
      <c r="AG968" s="47"/>
      <c r="AH968" s="47"/>
      <c r="AL968" s="3" t="s">
        <v>2137</v>
      </c>
      <c r="AN968" s="47"/>
      <c r="AP968" s="47"/>
      <c r="AR968" s="47"/>
    </row>
    <row r="969" spans="1:44" s="4" customFormat="1" ht="34.5" x14ac:dyDescent="0.25">
      <c r="A969" s="56"/>
      <c r="B969" s="49" t="s">
        <v>2138</v>
      </c>
      <c r="C969" s="372" t="s">
        <v>2139</v>
      </c>
      <c r="D969" s="372"/>
      <c r="E969" s="372"/>
      <c r="F969" s="51" t="s">
        <v>69</v>
      </c>
      <c r="G969" s="63">
        <v>41</v>
      </c>
      <c r="H969" s="52"/>
      <c r="I969" s="63">
        <v>41</v>
      </c>
      <c r="J969" s="57"/>
      <c r="K969" s="52"/>
      <c r="L969" s="53">
        <v>210.2</v>
      </c>
      <c r="M969" s="52"/>
      <c r="N969" s="55">
        <v>7348.55</v>
      </c>
      <c r="AF969" s="39"/>
      <c r="AG969" s="47"/>
      <c r="AH969" s="47"/>
      <c r="AL969" s="3" t="s">
        <v>2139</v>
      </c>
      <c r="AN969" s="47"/>
      <c r="AP969" s="47"/>
      <c r="AR969" s="47"/>
    </row>
    <row r="970" spans="1:44" s="4" customFormat="1" ht="15" x14ac:dyDescent="0.25">
      <c r="A970" s="65"/>
      <c r="B970" s="66"/>
      <c r="C970" s="374" t="s">
        <v>72</v>
      </c>
      <c r="D970" s="374"/>
      <c r="E970" s="374"/>
      <c r="F970" s="42"/>
      <c r="G970" s="43"/>
      <c r="H970" s="43"/>
      <c r="I970" s="43"/>
      <c r="J970" s="45"/>
      <c r="K970" s="43"/>
      <c r="L970" s="105">
        <v>4308.17</v>
      </c>
      <c r="M970" s="60"/>
      <c r="N970" s="46"/>
      <c r="AF970" s="39"/>
      <c r="AG970" s="47"/>
      <c r="AH970" s="47"/>
      <c r="AN970" s="47" t="s">
        <v>72</v>
      </c>
      <c r="AP970" s="47"/>
      <c r="AR970" s="47"/>
    </row>
    <row r="971" spans="1:44" s="4" customFormat="1" ht="15" x14ac:dyDescent="0.25">
      <c r="A971" s="381" t="s">
        <v>3553</v>
      </c>
      <c r="B971" s="382"/>
      <c r="C971" s="382"/>
      <c r="D971" s="382"/>
      <c r="E971" s="382"/>
      <c r="F971" s="382"/>
      <c r="G971" s="382"/>
      <c r="H971" s="382"/>
      <c r="I971" s="382"/>
      <c r="J971" s="382"/>
      <c r="K971" s="382"/>
      <c r="L971" s="382"/>
      <c r="M971" s="382"/>
      <c r="N971" s="383"/>
      <c r="AF971" s="39"/>
      <c r="AG971" s="47" t="s">
        <v>3553</v>
      </c>
      <c r="AH971" s="47"/>
      <c r="AN971" s="47"/>
      <c r="AP971" s="47"/>
      <c r="AR971" s="47"/>
    </row>
    <row r="972" spans="1:44" s="4" customFormat="1" ht="57" x14ac:dyDescent="0.25">
      <c r="A972" s="40" t="s">
        <v>590</v>
      </c>
      <c r="B972" s="41" t="s">
        <v>3304</v>
      </c>
      <c r="C972" s="374" t="s">
        <v>3527</v>
      </c>
      <c r="D972" s="374"/>
      <c r="E972" s="374"/>
      <c r="F972" s="42" t="s">
        <v>333</v>
      </c>
      <c r="G972" s="43">
        <v>1.3049999999999999</v>
      </c>
      <c r="H972" s="44">
        <v>1</v>
      </c>
      <c r="I972" s="116">
        <v>1.3049999999999999</v>
      </c>
      <c r="J972" s="45"/>
      <c r="K972" s="43"/>
      <c r="L972" s="45"/>
      <c r="M972" s="43"/>
      <c r="N972" s="46"/>
      <c r="AF972" s="39"/>
      <c r="AG972" s="47"/>
      <c r="AH972" s="47" t="s">
        <v>3527</v>
      </c>
      <c r="AN972" s="47"/>
      <c r="AP972" s="47"/>
      <c r="AR972" s="47"/>
    </row>
    <row r="973" spans="1:44" s="4" customFormat="1" ht="15" x14ac:dyDescent="0.25">
      <c r="A973" s="69"/>
      <c r="B973" s="50"/>
      <c r="C973" s="372" t="s">
        <v>3554</v>
      </c>
      <c r="D973" s="372"/>
      <c r="E973" s="372"/>
      <c r="F973" s="372"/>
      <c r="G973" s="372"/>
      <c r="H973" s="372"/>
      <c r="I973" s="372"/>
      <c r="J973" s="372"/>
      <c r="K973" s="372"/>
      <c r="L973" s="372"/>
      <c r="M973" s="372"/>
      <c r="N973" s="377"/>
      <c r="AF973" s="39"/>
      <c r="AG973" s="47"/>
      <c r="AH973" s="47"/>
      <c r="AI973" s="3" t="s">
        <v>3554</v>
      </c>
      <c r="AN973" s="47"/>
      <c r="AP973" s="47"/>
      <c r="AR973" s="47"/>
    </row>
    <row r="974" spans="1:44" s="4" customFormat="1" ht="22.5" x14ac:dyDescent="0.25">
      <c r="A974" s="103"/>
      <c r="B974" s="49" t="s">
        <v>217</v>
      </c>
      <c r="C974" s="368" t="s">
        <v>218</v>
      </c>
      <c r="D974" s="368"/>
      <c r="E974" s="368"/>
      <c r="F974" s="368"/>
      <c r="G974" s="368"/>
      <c r="H974" s="368"/>
      <c r="I974" s="368"/>
      <c r="J974" s="368"/>
      <c r="K974" s="368"/>
      <c r="L974" s="368"/>
      <c r="M974" s="368"/>
      <c r="N974" s="376"/>
      <c r="AF974" s="39"/>
      <c r="AG974" s="47"/>
      <c r="AH974" s="47"/>
      <c r="AJ974" s="3" t="s">
        <v>218</v>
      </c>
      <c r="AN974" s="47"/>
      <c r="AP974" s="47"/>
      <c r="AR974" s="47"/>
    </row>
    <row r="975" spans="1:44" s="4" customFormat="1" ht="15" x14ac:dyDescent="0.25">
      <c r="A975" s="48"/>
      <c r="B975" s="49" t="s">
        <v>73</v>
      </c>
      <c r="C975" s="372" t="s">
        <v>175</v>
      </c>
      <c r="D975" s="372"/>
      <c r="E975" s="372"/>
      <c r="F975" s="51"/>
      <c r="G975" s="52"/>
      <c r="H975" s="52"/>
      <c r="I975" s="52"/>
      <c r="J975" s="53">
        <v>464.77</v>
      </c>
      <c r="K975" s="54">
        <v>1.1499999999999999</v>
      </c>
      <c r="L975" s="53">
        <v>697.5</v>
      </c>
      <c r="M975" s="52"/>
      <c r="N975" s="58"/>
      <c r="AF975" s="39"/>
      <c r="AG975" s="47"/>
      <c r="AH975" s="47"/>
      <c r="AK975" s="3" t="s">
        <v>175</v>
      </c>
      <c r="AN975" s="47"/>
      <c r="AP975" s="47"/>
      <c r="AR975" s="47"/>
    </row>
    <row r="976" spans="1:44" s="4" customFormat="1" ht="15" x14ac:dyDescent="0.25">
      <c r="A976" s="48"/>
      <c r="B976" s="49" t="s">
        <v>78</v>
      </c>
      <c r="C976" s="372" t="s">
        <v>176</v>
      </c>
      <c r="D976" s="372"/>
      <c r="E976" s="372"/>
      <c r="F976" s="51"/>
      <c r="G976" s="52"/>
      <c r="H976" s="52"/>
      <c r="I976" s="52"/>
      <c r="J976" s="53">
        <v>47.25</v>
      </c>
      <c r="K976" s="54">
        <v>1.1499999999999999</v>
      </c>
      <c r="L976" s="53">
        <v>70.91</v>
      </c>
      <c r="M976" s="54">
        <v>34.96</v>
      </c>
      <c r="N976" s="55">
        <v>2479.0100000000002</v>
      </c>
      <c r="AF976" s="39"/>
      <c r="AG976" s="47"/>
      <c r="AH976" s="47"/>
      <c r="AK976" s="3" t="s">
        <v>176</v>
      </c>
      <c r="AN976" s="47"/>
      <c r="AP976" s="47"/>
      <c r="AR976" s="47"/>
    </row>
    <row r="977" spans="1:44" s="4" customFormat="1" ht="15" x14ac:dyDescent="0.25">
      <c r="A977" s="56"/>
      <c r="B977" s="49"/>
      <c r="C977" s="372" t="s">
        <v>178</v>
      </c>
      <c r="D977" s="372"/>
      <c r="E977" s="372"/>
      <c r="F977" s="51" t="s">
        <v>64</v>
      </c>
      <c r="G977" s="104">
        <v>3.5</v>
      </c>
      <c r="H977" s="54">
        <v>1.1499999999999999</v>
      </c>
      <c r="I977" s="117">
        <v>5.2526250000000001</v>
      </c>
      <c r="J977" s="57"/>
      <c r="K977" s="52"/>
      <c r="L977" s="57"/>
      <c r="M977" s="52"/>
      <c r="N977" s="58"/>
      <c r="AF977" s="39"/>
      <c r="AG977" s="47"/>
      <c r="AH977" s="47"/>
      <c r="AL977" s="3" t="s">
        <v>178</v>
      </c>
      <c r="AN977" s="47"/>
      <c r="AP977" s="47"/>
      <c r="AR977" s="47"/>
    </row>
    <row r="978" spans="1:44" s="4" customFormat="1" ht="15" x14ac:dyDescent="0.25">
      <c r="A978" s="48"/>
      <c r="B978" s="49"/>
      <c r="C978" s="375" t="s">
        <v>65</v>
      </c>
      <c r="D978" s="375"/>
      <c r="E978" s="375"/>
      <c r="F978" s="59"/>
      <c r="G978" s="60"/>
      <c r="H978" s="60"/>
      <c r="I978" s="60"/>
      <c r="J978" s="61">
        <v>464.77</v>
      </c>
      <c r="K978" s="60"/>
      <c r="L978" s="61">
        <v>697.5</v>
      </c>
      <c r="M978" s="60"/>
      <c r="N978" s="62"/>
      <c r="AF978" s="39"/>
      <c r="AG978" s="47"/>
      <c r="AH978" s="47"/>
      <c r="AM978" s="3" t="s">
        <v>65</v>
      </c>
      <c r="AN978" s="47"/>
      <c r="AP978" s="47"/>
      <c r="AR978" s="47"/>
    </row>
    <row r="979" spans="1:44" s="4" customFormat="1" ht="15" x14ac:dyDescent="0.25">
      <c r="A979" s="56"/>
      <c r="B979" s="49"/>
      <c r="C979" s="372" t="s">
        <v>66</v>
      </c>
      <c r="D979" s="372"/>
      <c r="E979" s="372"/>
      <c r="F979" s="51"/>
      <c r="G979" s="52"/>
      <c r="H979" s="52"/>
      <c r="I979" s="52"/>
      <c r="J979" s="57"/>
      <c r="K979" s="52"/>
      <c r="L979" s="53">
        <v>70.91</v>
      </c>
      <c r="M979" s="52"/>
      <c r="N979" s="55">
        <v>2479.0100000000002</v>
      </c>
      <c r="AF979" s="39"/>
      <c r="AG979" s="47"/>
      <c r="AH979" s="47"/>
      <c r="AL979" s="3" t="s">
        <v>66</v>
      </c>
      <c r="AN979" s="47"/>
      <c r="AP979" s="47"/>
      <c r="AR979" s="47"/>
    </row>
    <row r="980" spans="1:44" s="4" customFormat="1" ht="23.25" x14ac:dyDescent="0.25">
      <c r="A980" s="56"/>
      <c r="B980" s="49" t="s">
        <v>335</v>
      </c>
      <c r="C980" s="372" t="s">
        <v>336</v>
      </c>
      <c r="D980" s="372"/>
      <c r="E980" s="372"/>
      <c r="F980" s="51" t="s">
        <v>69</v>
      </c>
      <c r="G980" s="63">
        <v>92</v>
      </c>
      <c r="H980" s="52"/>
      <c r="I980" s="63">
        <v>92</v>
      </c>
      <c r="J980" s="57"/>
      <c r="K980" s="52"/>
      <c r="L980" s="53">
        <v>65.239999999999995</v>
      </c>
      <c r="M980" s="52"/>
      <c r="N980" s="55">
        <v>2280.69</v>
      </c>
      <c r="AF980" s="39"/>
      <c r="AG980" s="47"/>
      <c r="AH980" s="47"/>
      <c r="AL980" s="3" t="s">
        <v>336</v>
      </c>
      <c r="AN980" s="47"/>
      <c r="AP980" s="47"/>
      <c r="AR980" s="47"/>
    </row>
    <row r="981" spans="1:44" s="4" customFormat="1" ht="23.25" x14ac:dyDescent="0.25">
      <c r="A981" s="56"/>
      <c r="B981" s="49" t="s">
        <v>337</v>
      </c>
      <c r="C981" s="372" t="s">
        <v>338</v>
      </c>
      <c r="D981" s="372"/>
      <c r="E981" s="372"/>
      <c r="F981" s="51" t="s">
        <v>69</v>
      </c>
      <c r="G981" s="63">
        <v>46</v>
      </c>
      <c r="H981" s="52"/>
      <c r="I981" s="63">
        <v>46</v>
      </c>
      <c r="J981" s="57"/>
      <c r="K981" s="52"/>
      <c r="L981" s="53">
        <v>32.619999999999997</v>
      </c>
      <c r="M981" s="52"/>
      <c r="N981" s="55">
        <v>1140.3399999999999</v>
      </c>
      <c r="AF981" s="39"/>
      <c r="AG981" s="47"/>
      <c r="AH981" s="47"/>
      <c r="AL981" s="3" t="s">
        <v>338</v>
      </c>
      <c r="AN981" s="47"/>
      <c r="AP981" s="47"/>
      <c r="AR981" s="47"/>
    </row>
    <row r="982" spans="1:44" s="4" customFormat="1" ht="15" x14ac:dyDescent="0.25">
      <c r="A982" s="65"/>
      <c r="B982" s="66"/>
      <c r="C982" s="374" t="s">
        <v>72</v>
      </c>
      <c r="D982" s="374"/>
      <c r="E982" s="374"/>
      <c r="F982" s="42"/>
      <c r="G982" s="43"/>
      <c r="H982" s="43"/>
      <c r="I982" s="43"/>
      <c r="J982" s="45"/>
      <c r="K982" s="43"/>
      <c r="L982" s="67">
        <v>795.36</v>
      </c>
      <c r="M982" s="60"/>
      <c r="N982" s="46"/>
      <c r="AF982" s="39"/>
      <c r="AG982" s="47"/>
      <c r="AH982" s="47"/>
      <c r="AN982" s="47" t="s">
        <v>72</v>
      </c>
      <c r="AP982" s="47"/>
      <c r="AR982" s="47"/>
    </row>
    <row r="983" spans="1:44" s="4" customFormat="1" ht="57" x14ac:dyDescent="0.25">
      <c r="A983" s="40" t="s">
        <v>592</v>
      </c>
      <c r="B983" s="41" t="s">
        <v>1989</v>
      </c>
      <c r="C983" s="374" t="s">
        <v>3316</v>
      </c>
      <c r="D983" s="374"/>
      <c r="E983" s="374"/>
      <c r="F983" s="42" t="s">
        <v>333</v>
      </c>
      <c r="G983" s="43">
        <v>1.3049999999999999</v>
      </c>
      <c r="H983" s="44">
        <v>1</v>
      </c>
      <c r="I983" s="116">
        <v>1.3049999999999999</v>
      </c>
      <c r="J983" s="45"/>
      <c r="K983" s="43"/>
      <c r="L983" s="45"/>
      <c r="M983" s="43"/>
      <c r="N983" s="46"/>
      <c r="AF983" s="39"/>
      <c r="AG983" s="47"/>
      <c r="AH983" s="47" t="s">
        <v>3316</v>
      </c>
      <c r="AN983" s="47"/>
      <c r="AP983" s="47"/>
      <c r="AR983" s="47"/>
    </row>
    <row r="984" spans="1:44" s="4" customFormat="1" ht="22.5" x14ac:dyDescent="0.25">
      <c r="A984" s="103"/>
      <c r="B984" s="49" t="s">
        <v>217</v>
      </c>
      <c r="C984" s="368" t="s">
        <v>218</v>
      </c>
      <c r="D984" s="368"/>
      <c r="E984" s="368"/>
      <c r="F984" s="368"/>
      <c r="G984" s="368"/>
      <c r="H984" s="368"/>
      <c r="I984" s="368"/>
      <c r="J984" s="368"/>
      <c r="K984" s="368"/>
      <c r="L984" s="368"/>
      <c r="M984" s="368"/>
      <c r="N984" s="376"/>
      <c r="AF984" s="39"/>
      <c r="AG984" s="47"/>
      <c r="AH984" s="47"/>
      <c r="AJ984" s="3" t="s">
        <v>218</v>
      </c>
      <c r="AN984" s="47"/>
      <c r="AP984" s="47"/>
      <c r="AR984" s="47"/>
    </row>
    <row r="985" spans="1:44" s="4" customFormat="1" ht="15" x14ac:dyDescent="0.25">
      <c r="A985" s="48"/>
      <c r="B985" s="49" t="s">
        <v>73</v>
      </c>
      <c r="C985" s="372" t="s">
        <v>175</v>
      </c>
      <c r="D985" s="372"/>
      <c r="E985" s="372"/>
      <c r="F985" s="51"/>
      <c r="G985" s="52"/>
      <c r="H985" s="52"/>
      <c r="I985" s="52"/>
      <c r="J985" s="107">
        <v>2550</v>
      </c>
      <c r="K985" s="54">
        <v>1.1499999999999999</v>
      </c>
      <c r="L985" s="107">
        <v>3826.91</v>
      </c>
      <c r="M985" s="52"/>
      <c r="N985" s="58"/>
      <c r="AF985" s="39"/>
      <c r="AG985" s="47"/>
      <c r="AH985" s="47"/>
      <c r="AK985" s="3" t="s">
        <v>175</v>
      </c>
      <c r="AN985" s="47"/>
      <c r="AP985" s="47"/>
      <c r="AR985" s="47"/>
    </row>
    <row r="986" spans="1:44" s="4" customFormat="1" ht="15" x14ac:dyDescent="0.25">
      <c r="A986" s="48"/>
      <c r="B986" s="49" t="s">
        <v>78</v>
      </c>
      <c r="C986" s="372" t="s">
        <v>176</v>
      </c>
      <c r="D986" s="372"/>
      <c r="E986" s="372"/>
      <c r="F986" s="51"/>
      <c r="G986" s="52"/>
      <c r="H986" s="52"/>
      <c r="I986" s="52"/>
      <c r="J986" s="53">
        <v>344.25</v>
      </c>
      <c r="K986" s="54">
        <v>1.1499999999999999</v>
      </c>
      <c r="L986" s="53">
        <v>516.63</v>
      </c>
      <c r="M986" s="54">
        <v>34.96</v>
      </c>
      <c r="N986" s="55">
        <v>18061.38</v>
      </c>
      <c r="AF986" s="39"/>
      <c r="AG986" s="47"/>
      <c r="AH986" s="47"/>
      <c r="AK986" s="3" t="s">
        <v>176</v>
      </c>
      <c r="AN986" s="47"/>
      <c r="AP986" s="47"/>
      <c r="AR986" s="47"/>
    </row>
    <row r="987" spans="1:44" s="4" customFormat="1" ht="15" x14ac:dyDescent="0.25">
      <c r="A987" s="56"/>
      <c r="B987" s="49"/>
      <c r="C987" s="372" t="s">
        <v>178</v>
      </c>
      <c r="D987" s="372"/>
      <c r="E987" s="372"/>
      <c r="F987" s="51" t="s">
        <v>64</v>
      </c>
      <c r="G987" s="104">
        <v>25.5</v>
      </c>
      <c r="H987" s="54">
        <v>1.1499999999999999</v>
      </c>
      <c r="I987" s="117">
        <v>38.269125000000003</v>
      </c>
      <c r="J987" s="57"/>
      <c r="K987" s="52"/>
      <c r="L987" s="57"/>
      <c r="M987" s="52"/>
      <c r="N987" s="58"/>
      <c r="AF987" s="39"/>
      <c r="AG987" s="47"/>
      <c r="AH987" s="47"/>
      <c r="AL987" s="3" t="s">
        <v>178</v>
      </c>
      <c r="AN987" s="47"/>
      <c r="AP987" s="47"/>
      <c r="AR987" s="47"/>
    </row>
    <row r="988" spans="1:44" s="4" customFormat="1" ht="15" x14ac:dyDescent="0.25">
      <c r="A988" s="48"/>
      <c r="B988" s="49"/>
      <c r="C988" s="375" t="s">
        <v>65</v>
      </c>
      <c r="D988" s="375"/>
      <c r="E988" s="375"/>
      <c r="F988" s="59"/>
      <c r="G988" s="60"/>
      <c r="H988" s="60"/>
      <c r="I988" s="60"/>
      <c r="J988" s="108">
        <v>2550</v>
      </c>
      <c r="K988" s="60"/>
      <c r="L988" s="108">
        <v>3826.91</v>
      </c>
      <c r="M988" s="60"/>
      <c r="N988" s="62"/>
      <c r="AF988" s="39"/>
      <c r="AG988" s="47"/>
      <c r="AH988" s="47"/>
      <c r="AM988" s="3" t="s">
        <v>65</v>
      </c>
      <c r="AN988" s="47"/>
      <c r="AP988" s="47"/>
      <c r="AR988" s="47"/>
    </row>
    <row r="989" spans="1:44" s="4" customFormat="1" ht="15" x14ac:dyDescent="0.25">
      <c r="A989" s="56"/>
      <c r="B989" s="49"/>
      <c r="C989" s="372" t="s">
        <v>66</v>
      </c>
      <c r="D989" s="372"/>
      <c r="E989" s="372"/>
      <c r="F989" s="51"/>
      <c r="G989" s="52"/>
      <c r="H989" s="52"/>
      <c r="I989" s="52"/>
      <c r="J989" s="57"/>
      <c r="K989" s="52"/>
      <c r="L989" s="53">
        <v>516.63</v>
      </c>
      <c r="M989" s="52"/>
      <c r="N989" s="55">
        <v>18061.38</v>
      </c>
      <c r="AF989" s="39"/>
      <c r="AG989" s="47"/>
      <c r="AH989" s="47"/>
      <c r="AL989" s="3" t="s">
        <v>66</v>
      </c>
      <c r="AN989" s="47"/>
      <c r="AP989" s="47"/>
      <c r="AR989" s="47"/>
    </row>
    <row r="990" spans="1:44" s="4" customFormat="1" ht="23.25" x14ac:dyDescent="0.25">
      <c r="A990" s="56"/>
      <c r="B990" s="49" t="s">
        <v>335</v>
      </c>
      <c r="C990" s="372" t="s">
        <v>336</v>
      </c>
      <c r="D990" s="372"/>
      <c r="E990" s="372"/>
      <c r="F990" s="51" t="s">
        <v>69</v>
      </c>
      <c r="G990" s="63">
        <v>92</v>
      </c>
      <c r="H990" s="52"/>
      <c r="I990" s="63">
        <v>92</v>
      </c>
      <c r="J990" s="57"/>
      <c r="K990" s="52"/>
      <c r="L990" s="53">
        <v>475.3</v>
      </c>
      <c r="M990" s="52"/>
      <c r="N990" s="55">
        <v>16616.47</v>
      </c>
      <c r="AF990" s="39"/>
      <c r="AG990" s="47"/>
      <c r="AH990" s="47"/>
      <c r="AL990" s="3" t="s">
        <v>336</v>
      </c>
      <c r="AN990" s="47"/>
      <c r="AP990" s="47"/>
      <c r="AR990" s="47"/>
    </row>
    <row r="991" spans="1:44" s="4" customFormat="1" ht="23.25" x14ac:dyDescent="0.25">
      <c r="A991" s="56"/>
      <c r="B991" s="49" t="s">
        <v>337</v>
      </c>
      <c r="C991" s="372" t="s">
        <v>338</v>
      </c>
      <c r="D991" s="372"/>
      <c r="E991" s="372"/>
      <c r="F991" s="51" t="s">
        <v>69</v>
      </c>
      <c r="G991" s="63">
        <v>46</v>
      </c>
      <c r="H991" s="52"/>
      <c r="I991" s="63">
        <v>46</v>
      </c>
      <c r="J991" s="57"/>
      <c r="K991" s="52"/>
      <c r="L991" s="53">
        <v>237.65</v>
      </c>
      <c r="M991" s="52"/>
      <c r="N991" s="55">
        <v>8308.23</v>
      </c>
      <c r="AF991" s="39"/>
      <c r="AG991" s="47"/>
      <c r="AH991" s="47"/>
      <c r="AL991" s="3" t="s">
        <v>338</v>
      </c>
      <c r="AN991" s="47"/>
      <c r="AP991" s="47"/>
      <c r="AR991" s="47"/>
    </row>
    <row r="992" spans="1:44" s="4" customFormat="1" ht="15" x14ac:dyDescent="0.25">
      <c r="A992" s="65"/>
      <c r="B992" s="66"/>
      <c r="C992" s="374" t="s">
        <v>72</v>
      </c>
      <c r="D992" s="374"/>
      <c r="E992" s="374"/>
      <c r="F992" s="42"/>
      <c r="G992" s="43"/>
      <c r="H992" s="43"/>
      <c r="I992" s="43"/>
      <c r="J992" s="45"/>
      <c r="K992" s="43"/>
      <c r="L992" s="105">
        <v>4539.8599999999997</v>
      </c>
      <c r="M992" s="60"/>
      <c r="N992" s="46"/>
      <c r="AF992" s="39"/>
      <c r="AG992" s="47"/>
      <c r="AH992" s="47"/>
      <c r="AN992" s="47" t="s">
        <v>72</v>
      </c>
      <c r="AP992" s="47"/>
      <c r="AR992" s="47"/>
    </row>
    <row r="993" spans="1:44" s="4" customFormat="1" ht="45.75" x14ac:dyDescent="0.25">
      <c r="A993" s="40" t="s">
        <v>594</v>
      </c>
      <c r="B993" s="41" t="s">
        <v>350</v>
      </c>
      <c r="C993" s="374" t="s">
        <v>3301</v>
      </c>
      <c r="D993" s="374"/>
      <c r="E993" s="374"/>
      <c r="F993" s="42" t="s">
        <v>341</v>
      </c>
      <c r="G993" s="43">
        <v>2545.491</v>
      </c>
      <c r="H993" s="44">
        <v>1</v>
      </c>
      <c r="I993" s="116">
        <v>2545.491</v>
      </c>
      <c r="J993" s="67">
        <v>15.35</v>
      </c>
      <c r="K993" s="43"/>
      <c r="L993" s="105">
        <v>39073.29</v>
      </c>
      <c r="M993" s="68">
        <v>12.13</v>
      </c>
      <c r="N993" s="115">
        <v>473959.01</v>
      </c>
      <c r="AF993" s="39"/>
      <c r="AG993" s="47"/>
      <c r="AH993" s="47" t="s">
        <v>3301</v>
      </c>
      <c r="AN993" s="47"/>
      <c r="AP993" s="47"/>
      <c r="AR993" s="47"/>
    </row>
    <row r="994" spans="1:44" s="4" customFormat="1" ht="15" x14ac:dyDescent="0.25">
      <c r="A994" s="69"/>
      <c r="B994" s="50"/>
      <c r="C994" s="372" t="s">
        <v>3555</v>
      </c>
      <c r="D994" s="372"/>
      <c r="E994" s="372"/>
      <c r="F994" s="372"/>
      <c r="G994" s="372"/>
      <c r="H994" s="372"/>
      <c r="I994" s="372"/>
      <c r="J994" s="372"/>
      <c r="K994" s="372"/>
      <c r="L994" s="372"/>
      <c r="M994" s="372"/>
      <c r="N994" s="377"/>
      <c r="AF994" s="39"/>
      <c r="AG994" s="47"/>
      <c r="AH994" s="47"/>
      <c r="AI994" s="3" t="s">
        <v>3555</v>
      </c>
      <c r="AN994" s="47"/>
      <c r="AP994" s="47"/>
      <c r="AR994" s="47"/>
    </row>
    <row r="995" spans="1:44" s="4" customFormat="1" ht="15" x14ac:dyDescent="0.25">
      <c r="A995" s="65"/>
      <c r="B995" s="66"/>
      <c r="C995" s="374" t="s">
        <v>72</v>
      </c>
      <c r="D995" s="374"/>
      <c r="E995" s="374"/>
      <c r="F995" s="42"/>
      <c r="G995" s="43"/>
      <c r="H995" s="43"/>
      <c r="I995" s="43"/>
      <c r="J995" s="45"/>
      <c r="K995" s="43"/>
      <c r="L995" s="105">
        <v>39073.29</v>
      </c>
      <c r="M995" s="60"/>
      <c r="N995" s="115">
        <v>473959.01</v>
      </c>
      <c r="AF995" s="39"/>
      <c r="AG995" s="47"/>
      <c r="AH995" s="47"/>
      <c r="AN995" s="47" t="s">
        <v>72</v>
      </c>
      <c r="AP995" s="47"/>
      <c r="AR995" s="47"/>
    </row>
    <row r="996" spans="1:44" s="4" customFormat="1" ht="15" x14ac:dyDescent="0.25">
      <c r="A996" s="381" t="s">
        <v>3324</v>
      </c>
      <c r="B996" s="382"/>
      <c r="C996" s="382"/>
      <c r="D996" s="382"/>
      <c r="E996" s="382"/>
      <c r="F996" s="382"/>
      <c r="G996" s="382"/>
      <c r="H996" s="382"/>
      <c r="I996" s="382"/>
      <c r="J996" s="382"/>
      <c r="K996" s="382"/>
      <c r="L996" s="382"/>
      <c r="M996" s="382"/>
      <c r="N996" s="383"/>
      <c r="AF996" s="39"/>
      <c r="AG996" s="47" t="s">
        <v>3324</v>
      </c>
      <c r="AH996" s="47"/>
      <c r="AN996" s="47"/>
      <c r="AP996" s="47"/>
      <c r="AR996" s="47"/>
    </row>
    <row r="997" spans="1:44" s="4" customFormat="1" ht="23.25" x14ac:dyDescent="0.25">
      <c r="A997" s="40" t="s">
        <v>596</v>
      </c>
      <c r="B997" s="41" t="s">
        <v>3325</v>
      </c>
      <c r="C997" s="374" t="s">
        <v>3326</v>
      </c>
      <c r="D997" s="374"/>
      <c r="E997" s="374"/>
      <c r="F997" s="42" t="s">
        <v>171</v>
      </c>
      <c r="G997" s="43">
        <v>49.603000000000002</v>
      </c>
      <c r="H997" s="44">
        <v>1</v>
      </c>
      <c r="I997" s="116">
        <v>49.603000000000002</v>
      </c>
      <c r="J997" s="45"/>
      <c r="K997" s="43"/>
      <c r="L997" s="45"/>
      <c r="M997" s="43"/>
      <c r="N997" s="46"/>
      <c r="AF997" s="39"/>
      <c r="AG997" s="47"/>
      <c r="AH997" s="47" t="s">
        <v>3326</v>
      </c>
      <c r="AN997" s="47"/>
      <c r="AP997" s="47"/>
      <c r="AR997" s="47"/>
    </row>
    <row r="998" spans="1:44" s="4" customFormat="1" ht="15" x14ac:dyDescent="0.25">
      <c r="A998" s="69"/>
      <c r="B998" s="50"/>
      <c r="C998" s="372" t="s">
        <v>3556</v>
      </c>
      <c r="D998" s="372"/>
      <c r="E998" s="372"/>
      <c r="F998" s="372"/>
      <c r="G998" s="372"/>
      <c r="H998" s="372"/>
      <c r="I998" s="372"/>
      <c r="J998" s="372"/>
      <c r="K998" s="372"/>
      <c r="L998" s="372"/>
      <c r="M998" s="372"/>
      <c r="N998" s="377"/>
      <c r="AF998" s="39"/>
      <c r="AG998" s="47"/>
      <c r="AH998" s="47"/>
      <c r="AI998" s="3" t="s">
        <v>3556</v>
      </c>
      <c r="AN998" s="47"/>
      <c r="AP998" s="47"/>
      <c r="AR998" s="47"/>
    </row>
    <row r="999" spans="1:44" s="4" customFormat="1" ht="22.5" x14ac:dyDescent="0.25">
      <c r="A999" s="103"/>
      <c r="B999" s="49" t="s">
        <v>217</v>
      </c>
      <c r="C999" s="368" t="s">
        <v>218</v>
      </c>
      <c r="D999" s="368"/>
      <c r="E999" s="368"/>
      <c r="F999" s="368"/>
      <c r="G999" s="368"/>
      <c r="H999" s="368"/>
      <c r="I999" s="368"/>
      <c r="J999" s="368"/>
      <c r="K999" s="368"/>
      <c r="L999" s="368"/>
      <c r="M999" s="368"/>
      <c r="N999" s="376"/>
      <c r="AF999" s="39"/>
      <c r="AG999" s="47"/>
      <c r="AH999" s="47"/>
      <c r="AJ999" s="3" t="s">
        <v>218</v>
      </c>
      <c r="AN999" s="47"/>
      <c r="AP999" s="47"/>
      <c r="AR999" s="47"/>
    </row>
    <row r="1000" spans="1:44" s="4" customFormat="1" ht="15" x14ac:dyDescent="0.25">
      <c r="A1000" s="48"/>
      <c r="B1000" s="49" t="s">
        <v>58</v>
      </c>
      <c r="C1000" s="372" t="s">
        <v>62</v>
      </c>
      <c r="D1000" s="372"/>
      <c r="E1000" s="372"/>
      <c r="F1000" s="51"/>
      <c r="G1000" s="52"/>
      <c r="H1000" s="52"/>
      <c r="I1000" s="52"/>
      <c r="J1000" s="107">
        <v>1265.3800000000001</v>
      </c>
      <c r="K1000" s="54">
        <v>1.1499999999999999</v>
      </c>
      <c r="L1000" s="107">
        <v>72181.64</v>
      </c>
      <c r="M1000" s="54">
        <v>34.96</v>
      </c>
      <c r="N1000" s="55">
        <v>2523470.13</v>
      </c>
      <c r="AF1000" s="39"/>
      <c r="AG1000" s="47"/>
      <c r="AH1000" s="47"/>
      <c r="AK1000" s="3" t="s">
        <v>62</v>
      </c>
      <c r="AN1000" s="47"/>
      <c r="AP1000" s="47"/>
      <c r="AR1000" s="47"/>
    </row>
    <row r="1001" spans="1:44" s="4" customFormat="1" ht="15" x14ac:dyDescent="0.25">
      <c r="A1001" s="48"/>
      <c r="B1001" s="49" t="s">
        <v>73</v>
      </c>
      <c r="C1001" s="372" t="s">
        <v>175</v>
      </c>
      <c r="D1001" s="372"/>
      <c r="E1001" s="372"/>
      <c r="F1001" s="51"/>
      <c r="G1001" s="52"/>
      <c r="H1001" s="52"/>
      <c r="I1001" s="52"/>
      <c r="J1001" s="53">
        <v>434.55</v>
      </c>
      <c r="K1001" s="54">
        <v>1.1499999999999999</v>
      </c>
      <c r="L1001" s="107">
        <v>24788.23</v>
      </c>
      <c r="M1001" s="52"/>
      <c r="N1001" s="58"/>
      <c r="AF1001" s="39"/>
      <c r="AG1001" s="47"/>
      <c r="AH1001" s="47"/>
      <c r="AK1001" s="3" t="s">
        <v>175</v>
      </c>
      <c r="AN1001" s="47"/>
      <c r="AP1001" s="47"/>
      <c r="AR1001" s="47"/>
    </row>
    <row r="1002" spans="1:44" s="4" customFormat="1" ht="15" x14ac:dyDescent="0.25">
      <c r="A1002" s="48"/>
      <c r="B1002" s="49" t="s">
        <v>78</v>
      </c>
      <c r="C1002" s="372" t="s">
        <v>176</v>
      </c>
      <c r="D1002" s="372"/>
      <c r="E1002" s="372"/>
      <c r="F1002" s="51"/>
      <c r="G1002" s="52"/>
      <c r="H1002" s="52"/>
      <c r="I1002" s="52"/>
      <c r="J1002" s="53">
        <v>49.3</v>
      </c>
      <c r="K1002" s="54">
        <v>1.1499999999999999</v>
      </c>
      <c r="L1002" s="107">
        <v>2812.24</v>
      </c>
      <c r="M1002" s="54">
        <v>34.96</v>
      </c>
      <c r="N1002" s="55">
        <v>98315.91</v>
      </c>
      <c r="AF1002" s="39"/>
      <c r="AG1002" s="47"/>
      <c r="AH1002" s="47"/>
      <c r="AK1002" s="3" t="s">
        <v>176</v>
      </c>
      <c r="AN1002" s="47"/>
      <c r="AP1002" s="47"/>
      <c r="AR1002" s="47"/>
    </row>
    <row r="1003" spans="1:44" s="4" customFormat="1" ht="15" x14ac:dyDescent="0.25">
      <c r="A1003" s="56"/>
      <c r="B1003" s="49"/>
      <c r="C1003" s="372" t="s">
        <v>63</v>
      </c>
      <c r="D1003" s="372"/>
      <c r="E1003" s="372"/>
      <c r="F1003" s="51" t="s">
        <v>64</v>
      </c>
      <c r="G1003" s="63">
        <v>151</v>
      </c>
      <c r="H1003" s="54">
        <v>1.1499999999999999</v>
      </c>
      <c r="I1003" s="114">
        <v>8613.5609499999991</v>
      </c>
      <c r="J1003" s="57"/>
      <c r="K1003" s="52"/>
      <c r="L1003" s="57"/>
      <c r="M1003" s="52"/>
      <c r="N1003" s="58"/>
      <c r="AF1003" s="39"/>
      <c r="AG1003" s="47"/>
      <c r="AH1003" s="47"/>
      <c r="AL1003" s="3" t="s">
        <v>63</v>
      </c>
      <c r="AN1003" s="47"/>
      <c r="AP1003" s="47"/>
      <c r="AR1003" s="47"/>
    </row>
    <row r="1004" spans="1:44" s="4" customFormat="1" ht="15" x14ac:dyDescent="0.25">
      <c r="A1004" s="56"/>
      <c r="B1004" s="49"/>
      <c r="C1004" s="372" t="s">
        <v>178</v>
      </c>
      <c r="D1004" s="372"/>
      <c r="E1004" s="372"/>
      <c r="F1004" s="51" t="s">
        <v>64</v>
      </c>
      <c r="G1004" s="54">
        <v>4.25</v>
      </c>
      <c r="H1004" s="54">
        <v>1.1499999999999999</v>
      </c>
      <c r="I1004" s="111">
        <v>242.4346625</v>
      </c>
      <c r="J1004" s="57"/>
      <c r="K1004" s="52"/>
      <c r="L1004" s="57"/>
      <c r="M1004" s="52"/>
      <c r="N1004" s="58"/>
      <c r="AF1004" s="39"/>
      <c r="AG1004" s="47"/>
      <c r="AH1004" s="47"/>
      <c r="AL1004" s="3" t="s">
        <v>178</v>
      </c>
      <c r="AN1004" s="47"/>
      <c r="AP1004" s="47"/>
      <c r="AR1004" s="47"/>
    </row>
    <row r="1005" spans="1:44" s="4" customFormat="1" ht="15" x14ac:dyDescent="0.25">
      <c r="A1005" s="48"/>
      <c r="B1005" s="49"/>
      <c r="C1005" s="375" t="s">
        <v>65</v>
      </c>
      <c r="D1005" s="375"/>
      <c r="E1005" s="375"/>
      <c r="F1005" s="59"/>
      <c r="G1005" s="60"/>
      <c r="H1005" s="60"/>
      <c r="I1005" s="60"/>
      <c r="J1005" s="108">
        <v>1699.93</v>
      </c>
      <c r="K1005" s="60"/>
      <c r="L1005" s="108">
        <v>96969.87</v>
      </c>
      <c r="M1005" s="60"/>
      <c r="N1005" s="62"/>
      <c r="AF1005" s="39"/>
      <c r="AG1005" s="47"/>
      <c r="AH1005" s="47"/>
      <c r="AM1005" s="3" t="s">
        <v>65</v>
      </c>
      <c r="AN1005" s="47"/>
      <c r="AP1005" s="47"/>
      <c r="AR1005" s="47"/>
    </row>
    <row r="1006" spans="1:44" s="4" customFormat="1" ht="15" x14ac:dyDescent="0.25">
      <c r="A1006" s="56"/>
      <c r="B1006" s="49"/>
      <c r="C1006" s="372" t="s">
        <v>66</v>
      </c>
      <c r="D1006" s="372"/>
      <c r="E1006" s="372"/>
      <c r="F1006" s="51"/>
      <c r="G1006" s="52"/>
      <c r="H1006" s="52"/>
      <c r="I1006" s="52"/>
      <c r="J1006" s="57"/>
      <c r="K1006" s="52"/>
      <c r="L1006" s="107">
        <v>74993.88</v>
      </c>
      <c r="M1006" s="52"/>
      <c r="N1006" s="55">
        <v>2621786.04</v>
      </c>
      <c r="AF1006" s="39"/>
      <c r="AG1006" s="47"/>
      <c r="AH1006" s="47"/>
      <c r="AL1006" s="3" t="s">
        <v>66</v>
      </c>
      <c r="AN1006" s="47"/>
      <c r="AP1006" s="47"/>
      <c r="AR1006" s="47"/>
    </row>
    <row r="1007" spans="1:44" s="4" customFormat="1" ht="15" x14ac:dyDescent="0.25">
      <c r="A1007" s="56"/>
      <c r="B1007" s="49" t="s">
        <v>3328</v>
      </c>
      <c r="C1007" s="372" t="s">
        <v>3329</v>
      </c>
      <c r="D1007" s="372"/>
      <c r="E1007" s="372"/>
      <c r="F1007" s="51" t="s">
        <v>69</v>
      </c>
      <c r="G1007" s="63">
        <v>106</v>
      </c>
      <c r="H1007" s="52"/>
      <c r="I1007" s="63">
        <v>106</v>
      </c>
      <c r="J1007" s="57"/>
      <c r="K1007" s="52"/>
      <c r="L1007" s="107">
        <v>79493.509999999995</v>
      </c>
      <c r="M1007" s="52"/>
      <c r="N1007" s="55">
        <v>2779093.2</v>
      </c>
      <c r="AF1007" s="39"/>
      <c r="AG1007" s="47"/>
      <c r="AH1007" s="47"/>
      <c r="AL1007" s="3" t="s">
        <v>3329</v>
      </c>
      <c r="AN1007" s="47"/>
      <c r="AP1007" s="47"/>
      <c r="AR1007" s="47"/>
    </row>
    <row r="1008" spans="1:44" s="4" customFormat="1" ht="15" x14ac:dyDescent="0.25">
      <c r="A1008" s="56"/>
      <c r="B1008" s="49" t="s">
        <v>3330</v>
      </c>
      <c r="C1008" s="372" t="s">
        <v>3331</v>
      </c>
      <c r="D1008" s="372"/>
      <c r="E1008" s="372"/>
      <c r="F1008" s="51" t="s">
        <v>69</v>
      </c>
      <c r="G1008" s="63">
        <v>56</v>
      </c>
      <c r="H1008" s="52"/>
      <c r="I1008" s="63">
        <v>56</v>
      </c>
      <c r="J1008" s="57"/>
      <c r="K1008" s="52"/>
      <c r="L1008" s="107">
        <v>41996.57</v>
      </c>
      <c r="M1008" s="52"/>
      <c r="N1008" s="55">
        <v>1468200.18</v>
      </c>
      <c r="AF1008" s="39"/>
      <c r="AG1008" s="47"/>
      <c r="AH1008" s="47"/>
      <c r="AL1008" s="3" t="s">
        <v>3331</v>
      </c>
      <c r="AN1008" s="47"/>
      <c r="AP1008" s="47"/>
      <c r="AR1008" s="47"/>
    </row>
    <row r="1009" spans="1:44" s="4" customFormat="1" ht="15" x14ac:dyDescent="0.25">
      <c r="A1009" s="65"/>
      <c r="B1009" s="66"/>
      <c r="C1009" s="374" t="s">
        <v>72</v>
      </c>
      <c r="D1009" s="374"/>
      <c r="E1009" s="374"/>
      <c r="F1009" s="42"/>
      <c r="G1009" s="43"/>
      <c r="H1009" s="43"/>
      <c r="I1009" s="43"/>
      <c r="J1009" s="45"/>
      <c r="K1009" s="43"/>
      <c r="L1009" s="105">
        <v>218459.95</v>
      </c>
      <c r="M1009" s="60"/>
      <c r="N1009" s="46"/>
      <c r="AF1009" s="39"/>
      <c r="AG1009" s="47"/>
      <c r="AH1009" s="47"/>
      <c r="AN1009" s="47" t="s">
        <v>72</v>
      </c>
      <c r="AP1009" s="47"/>
      <c r="AR1009" s="47"/>
    </row>
    <row r="1010" spans="1:44" s="4" customFormat="1" ht="15" x14ac:dyDescent="0.25">
      <c r="A1010" s="40" t="s">
        <v>597</v>
      </c>
      <c r="B1010" s="41" t="s">
        <v>3332</v>
      </c>
      <c r="C1010" s="374" t="s">
        <v>3333</v>
      </c>
      <c r="D1010" s="374"/>
      <c r="E1010" s="374"/>
      <c r="F1010" s="42" t="s">
        <v>185</v>
      </c>
      <c r="G1010" s="43">
        <v>5902.7569999999996</v>
      </c>
      <c r="H1010" s="44">
        <v>1</v>
      </c>
      <c r="I1010" s="116">
        <v>5902.7569999999996</v>
      </c>
      <c r="J1010" s="67">
        <v>74.3</v>
      </c>
      <c r="K1010" s="43"/>
      <c r="L1010" s="105">
        <v>438574.85</v>
      </c>
      <c r="M1010" s="43"/>
      <c r="N1010" s="46"/>
      <c r="AF1010" s="39"/>
      <c r="AG1010" s="47"/>
      <c r="AH1010" s="47" t="s">
        <v>3333</v>
      </c>
      <c r="AN1010" s="47"/>
      <c r="AP1010" s="47"/>
      <c r="AR1010" s="47"/>
    </row>
    <row r="1011" spans="1:44" s="4" customFormat="1" ht="15" x14ac:dyDescent="0.25">
      <c r="A1011" s="65"/>
      <c r="B1011" s="66"/>
      <c r="C1011" s="374" t="s">
        <v>72</v>
      </c>
      <c r="D1011" s="374"/>
      <c r="E1011" s="374"/>
      <c r="F1011" s="42"/>
      <c r="G1011" s="43"/>
      <c r="H1011" s="43"/>
      <c r="I1011" s="43"/>
      <c r="J1011" s="45"/>
      <c r="K1011" s="43"/>
      <c r="L1011" s="105">
        <v>438574.85</v>
      </c>
      <c r="M1011" s="60"/>
      <c r="N1011" s="46"/>
      <c r="AF1011" s="39"/>
      <c r="AG1011" s="47"/>
      <c r="AH1011" s="47"/>
      <c r="AN1011" s="47" t="s">
        <v>72</v>
      </c>
      <c r="AP1011" s="47"/>
      <c r="AR1011" s="47"/>
    </row>
    <row r="1012" spans="1:44" s="4" customFormat="1" ht="23.25" x14ac:dyDescent="0.25">
      <c r="A1012" s="40" t="s">
        <v>599</v>
      </c>
      <c r="B1012" s="41" t="s">
        <v>3334</v>
      </c>
      <c r="C1012" s="374" t="s">
        <v>3335</v>
      </c>
      <c r="D1012" s="374"/>
      <c r="E1012" s="374"/>
      <c r="F1012" s="42" t="s">
        <v>171</v>
      </c>
      <c r="G1012" s="43">
        <v>16.49137</v>
      </c>
      <c r="H1012" s="44">
        <v>1</v>
      </c>
      <c r="I1012" s="118">
        <v>16.49137</v>
      </c>
      <c r="J1012" s="45"/>
      <c r="K1012" s="43"/>
      <c r="L1012" s="45"/>
      <c r="M1012" s="43"/>
      <c r="N1012" s="46"/>
      <c r="AF1012" s="39"/>
      <c r="AG1012" s="47"/>
      <c r="AH1012" s="47" t="s">
        <v>3335</v>
      </c>
      <c r="AN1012" s="47"/>
      <c r="AP1012" s="47"/>
      <c r="AR1012" s="47"/>
    </row>
    <row r="1013" spans="1:44" s="4" customFormat="1" ht="15" x14ac:dyDescent="0.25">
      <c r="A1013" s="69"/>
      <c r="B1013" s="50"/>
      <c r="C1013" s="372" t="s">
        <v>3557</v>
      </c>
      <c r="D1013" s="372"/>
      <c r="E1013" s="372"/>
      <c r="F1013" s="372"/>
      <c r="G1013" s="372"/>
      <c r="H1013" s="372"/>
      <c r="I1013" s="372"/>
      <c r="J1013" s="372"/>
      <c r="K1013" s="372"/>
      <c r="L1013" s="372"/>
      <c r="M1013" s="372"/>
      <c r="N1013" s="377"/>
      <c r="AF1013" s="39"/>
      <c r="AG1013" s="47"/>
      <c r="AH1013" s="47"/>
      <c r="AI1013" s="3" t="s">
        <v>3557</v>
      </c>
      <c r="AN1013" s="47"/>
      <c r="AP1013" s="47"/>
      <c r="AR1013" s="47"/>
    </row>
    <row r="1014" spans="1:44" s="4" customFormat="1" ht="22.5" x14ac:dyDescent="0.25">
      <c r="A1014" s="103"/>
      <c r="B1014" s="49" t="s">
        <v>217</v>
      </c>
      <c r="C1014" s="368" t="s">
        <v>218</v>
      </c>
      <c r="D1014" s="368"/>
      <c r="E1014" s="368"/>
      <c r="F1014" s="368"/>
      <c r="G1014" s="368"/>
      <c r="H1014" s="368"/>
      <c r="I1014" s="368"/>
      <c r="J1014" s="368"/>
      <c r="K1014" s="368"/>
      <c r="L1014" s="368"/>
      <c r="M1014" s="368"/>
      <c r="N1014" s="376"/>
      <c r="AF1014" s="39"/>
      <c r="AG1014" s="47"/>
      <c r="AH1014" s="47"/>
      <c r="AJ1014" s="3" t="s">
        <v>218</v>
      </c>
      <c r="AN1014" s="47"/>
      <c r="AP1014" s="47"/>
      <c r="AR1014" s="47"/>
    </row>
    <row r="1015" spans="1:44" s="4" customFormat="1" ht="15" x14ac:dyDescent="0.25">
      <c r="A1015" s="48"/>
      <c r="B1015" s="49" t="s">
        <v>58</v>
      </c>
      <c r="C1015" s="372" t="s">
        <v>62</v>
      </c>
      <c r="D1015" s="372"/>
      <c r="E1015" s="372"/>
      <c r="F1015" s="51"/>
      <c r="G1015" s="52"/>
      <c r="H1015" s="52"/>
      <c r="I1015" s="52"/>
      <c r="J1015" s="107">
        <v>1050.6600000000001</v>
      </c>
      <c r="K1015" s="54">
        <v>1.1499999999999999</v>
      </c>
      <c r="L1015" s="107">
        <v>19925.849999999999</v>
      </c>
      <c r="M1015" s="54">
        <v>34.96</v>
      </c>
      <c r="N1015" s="55">
        <v>696607.72</v>
      </c>
      <c r="AF1015" s="39"/>
      <c r="AG1015" s="47"/>
      <c r="AH1015" s="47"/>
      <c r="AK1015" s="3" t="s">
        <v>62</v>
      </c>
      <c r="AN1015" s="47"/>
      <c r="AP1015" s="47"/>
      <c r="AR1015" s="47"/>
    </row>
    <row r="1016" spans="1:44" s="4" customFormat="1" ht="15" x14ac:dyDescent="0.25">
      <c r="A1016" s="48"/>
      <c r="B1016" s="49" t="s">
        <v>73</v>
      </c>
      <c r="C1016" s="372" t="s">
        <v>175</v>
      </c>
      <c r="D1016" s="372"/>
      <c r="E1016" s="372"/>
      <c r="F1016" s="51"/>
      <c r="G1016" s="52"/>
      <c r="H1016" s="52"/>
      <c r="I1016" s="52"/>
      <c r="J1016" s="53">
        <v>302.27</v>
      </c>
      <c r="K1016" s="54">
        <v>1.1499999999999999</v>
      </c>
      <c r="L1016" s="107">
        <v>5732.57</v>
      </c>
      <c r="M1016" s="52"/>
      <c r="N1016" s="58"/>
      <c r="AF1016" s="39"/>
      <c r="AG1016" s="47"/>
      <c r="AH1016" s="47"/>
      <c r="AK1016" s="3" t="s">
        <v>175</v>
      </c>
      <c r="AN1016" s="47"/>
      <c r="AP1016" s="47"/>
      <c r="AR1016" s="47"/>
    </row>
    <row r="1017" spans="1:44" s="4" customFormat="1" ht="15" x14ac:dyDescent="0.25">
      <c r="A1017" s="48"/>
      <c r="B1017" s="49" t="s">
        <v>78</v>
      </c>
      <c r="C1017" s="372" t="s">
        <v>176</v>
      </c>
      <c r="D1017" s="372"/>
      <c r="E1017" s="372"/>
      <c r="F1017" s="51"/>
      <c r="G1017" s="52"/>
      <c r="H1017" s="52"/>
      <c r="I1017" s="52"/>
      <c r="J1017" s="53">
        <v>53.36</v>
      </c>
      <c r="K1017" s="54">
        <v>1.1499999999999999</v>
      </c>
      <c r="L1017" s="107">
        <v>1011.98</v>
      </c>
      <c r="M1017" s="54">
        <v>34.96</v>
      </c>
      <c r="N1017" s="55">
        <v>35378.82</v>
      </c>
      <c r="AF1017" s="39"/>
      <c r="AG1017" s="47"/>
      <c r="AH1017" s="47"/>
      <c r="AK1017" s="3" t="s">
        <v>176</v>
      </c>
      <c r="AN1017" s="47"/>
      <c r="AP1017" s="47"/>
      <c r="AR1017" s="47"/>
    </row>
    <row r="1018" spans="1:44" s="4" customFormat="1" ht="15" x14ac:dyDescent="0.25">
      <c r="A1018" s="56"/>
      <c r="B1018" s="49"/>
      <c r="C1018" s="372" t="s">
        <v>63</v>
      </c>
      <c r="D1018" s="372"/>
      <c r="E1018" s="372"/>
      <c r="F1018" s="51" t="s">
        <v>64</v>
      </c>
      <c r="G1018" s="104">
        <v>128.6</v>
      </c>
      <c r="H1018" s="54">
        <v>1.1499999999999999</v>
      </c>
      <c r="I1018" s="111">
        <v>2438.9087092999998</v>
      </c>
      <c r="J1018" s="57"/>
      <c r="K1018" s="52"/>
      <c r="L1018" s="57"/>
      <c r="M1018" s="52"/>
      <c r="N1018" s="58"/>
      <c r="AF1018" s="39"/>
      <c r="AG1018" s="47"/>
      <c r="AH1018" s="47"/>
      <c r="AL1018" s="3" t="s">
        <v>63</v>
      </c>
      <c r="AN1018" s="47"/>
      <c r="AP1018" s="47"/>
      <c r="AR1018" s="47"/>
    </row>
    <row r="1019" spans="1:44" s="4" customFormat="1" ht="15" x14ac:dyDescent="0.25">
      <c r="A1019" s="56"/>
      <c r="B1019" s="49"/>
      <c r="C1019" s="372" t="s">
        <v>178</v>
      </c>
      <c r="D1019" s="372"/>
      <c r="E1019" s="372"/>
      <c r="F1019" s="51" t="s">
        <v>64</v>
      </c>
      <c r="G1019" s="104">
        <v>4.5999999999999996</v>
      </c>
      <c r="H1019" s="54">
        <v>1.1499999999999999</v>
      </c>
      <c r="I1019" s="111">
        <v>87.239347300000006</v>
      </c>
      <c r="J1019" s="57"/>
      <c r="K1019" s="52"/>
      <c r="L1019" s="57"/>
      <c r="M1019" s="52"/>
      <c r="N1019" s="58"/>
      <c r="AF1019" s="39"/>
      <c r="AG1019" s="47"/>
      <c r="AH1019" s="47"/>
      <c r="AL1019" s="3" t="s">
        <v>178</v>
      </c>
      <c r="AN1019" s="47"/>
      <c r="AP1019" s="47"/>
      <c r="AR1019" s="47"/>
    </row>
    <row r="1020" spans="1:44" s="4" customFormat="1" ht="15" x14ac:dyDescent="0.25">
      <c r="A1020" s="48"/>
      <c r="B1020" s="49"/>
      <c r="C1020" s="375" t="s">
        <v>65</v>
      </c>
      <c r="D1020" s="375"/>
      <c r="E1020" s="375"/>
      <c r="F1020" s="59"/>
      <c r="G1020" s="60"/>
      <c r="H1020" s="60"/>
      <c r="I1020" s="60"/>
      <c r="J1020" s="108">
        <v>1352.93</v>
      </c>
      <c r="K1020" s="60"/>
      <c r="L1020" s="108">
        <v>25658.42</v>
      </c>
      <c r="M1020" s="60"/>
      <c r="N1020" s="62"/>
      <c r="AF1020" s="39"/>
      <c r="AG1020" s="47"/>
      <c r="AH1020" s="47"/>
      <c r="AM1020" s="3" t="s">
        <v>65</v>
      </c>
      <c r="AN1020" s="47"/>
      <c r="AP1020" s="47"/>
      <c r="AR1020" s="47"/>
    </row>
    <row r="1021" spans="1:44" s="4" customFormat="1" ht="15" x14ac:dyDescent="0.25">
      <c r="A1021" s="56"/>
      <c r="B1021" s="49"/>
      <c r="C1021" s="372" t="s">
        <v>66</v>
      </c>
      <c r="D1021" s="372"/>
      <c r="E1021" s="372"/>
      <c r="F1021" s="51"/>
      <c r="G1021" s="52"/>
      <c r="H1021" s="52"/>
      <c r="I1021" s="52"/>
      <c r="J1021" s="57"/>
      <c r="K1021" s="52"/>
      <c r="L1021" s="107">
        <v>20937.830000000002</v>
      </c>
      <c r="M1021" s="52"/>
      <c r="N1021" s="55">
        <v>731986.54</v>
      </c>
      <c r="AF1021" s="39"/>
      <c r="AG1021" s="47"/>
      <c r="AH1021" s="47"/>
      <c r="AL1021" s="3" t="s">
        <v>66</v>
      </c>
      <c r="AN1021" s="47"/>
      <c r="AP1021" s="47"/>
      <c r="AR1021" s="47"/>
    </row>
    <row r="1022" spans="1:44" s="4" customFormat="1" ht="15" x14ac:dyDescent="0.25">
      <c r="A1022" s="56"/>
      <c r="B1022" s="49" t="s">
        <v>179</v>
      </c>
      <c r="C1022" s="372" t="s">
        <v>180</v>
      </c>
      <c r="D1022" s="372"/>
      <c r="E1022" s="372"/>
      <c r="F1022" s="51" t="s">
        <v>69</v>
      </c>
      <c r="G1022" s="63">
        <v>147</v>
      </c>
      <c r="H1022" s="52"/>
      <c r="I1022" s="63">
        <v>147</v>
      </c>
      <c r="J1022" s="57"/>
      <c r="K1022" s="52"/>
      <c r="L1022" s="107">
        <v>30778.61</v>
      </c>
      <c r="M1022" s="52"/>
      <c r="N1022" s="55">
        <v>1076020.21</v>
      </c>
      <c r="AF1022" s="39"/>
      <c r="AG1022" s="47"/>
      <c r="AH1022" s="47"/>
      <c r="AL1022" s="3" t="s">
        <v>180</v>
      </c>
      <c r="AN1022" s="47"/>
      <c r="AP1022" s="47"/>
      <c r="AR1022" s="47"/>
    </row>
    <row r="1023" spans="1:44" s="4" customFormat="1" ht="15" x14ac:dyDescent="0.25">
      <c r="A1023" s="56"/>
      <c r="B1023" s="49" t="s">
        <v>181</v>
      </c>
      <c r="C1023" s="372" t="s">
        <v>182</v>
      </c>
      <c r="D1023" s="372"/>
      <c r="E1023" s="372"/>
      <c r="F1023" s="51" t="s">
        <v>69</v>
      </c>
      <c r="G1023" s="63">
        <v>134</v>
      </c>
      <c r="H1023" s="52"/>
      <c r="I1023" s="63">
        <v>134</v>
      </c>
      <c r="J1023" s="57"/>
      <c r="K1023" s="52"/>
      <c r="L1023" s="107">
        <v>28056.69</v>
      </c>
      <c r="M1023" s="52"/>
      <c r="N1023" s="55">
        <v>980861.96</v>
      </c>
      <c r="AF1023" s="39"/>
      <c r="AG1023" s="47"/>
      <c r="AH1023" s="47"/>
      <c r="AL1023" s="3" t="s">
        <v>182</v>
      </c>
      <c r="AN1023" s="47"/>
      <c r="AP1023" s="47"/>
      <c r="AR1023" s="47"/>
    </row>
    <row r="1024" spans="1:44" s="4" customFormat="1" ht="15" x14ac:dyDescent="0.25">
      <c r="A1024" s="65"/>
      <c r="B1024" s="66"/>
      <c r="C1024" s="374" t="s">
        <v>72</v>
      </c>
      <c r="D1024" s="374"/>
      <c r="E1024" s="374"/>
      <c r="F1024" s="42"/>
      <c r="G1024" s="43"/>
      <c r="H1024" s="43"/>
      <c r="I1024" s="43"/>
      <c r="J1024" s="45"/>
      <c r="K1024" s="43"/>
      <c r="L1024" s="105">
        <v>84493.72</v>
      </c>
      <c r="M1024" s="60"/>
      <c r="N1024" s="46"/>
      <c r="AF1024" s="39"/>
      <c r="AG1024" s="47"/>
      <c r="AH1024" s="47"/>
      <c r="AN1024" s="47" t="s">
        <v>72</v>
      </c>
      <c r="AP1024" s="47"/>
      <c r="AR1024" s="47"/>
    </row>
    <row r="1025" spans="1:44" s="4" customFormat="1" ht="45.75" x14ac:dyDescent="0.25">
      <c r="A1025" s="40" t="s">
        <v>601</v>
      </c>
      <c r="B1025" s="41" t="s">
        <v>3337</v>
      </c>
      <c r="C1025" s="374" t="s">
        <v>3338</v>
      </c>
      <c r="D1025" s="374"/>
      <c r="E1025" s="374"/>
      <c r="F1025" s="42" t="s">
        <v>1570</v>
      </c>
      <c r="G1025" s="43">
        <v>32982.74</v>
      </c>
      <c r="H1025" s="44">
        <v>1</v>
      </c>
      <c r="I1025" s="68">
        <v>32982.74</v>
      </c>
      <c r="J1025" s="67">
        <v>477.19</v>
      </c>
      <c r="K1025" s="43"/>
      <c r="L1025" s="105">
        <v>1840822.65</v>
      </c>
      <c r="M1025" s="68">
        <v>8.5500000000000007</v>
      </c>
      <c r="N1025" s="115">
        <v>15739033.699999999</v>
      </c>
      <c r="AF1025" s="39"/>
      <c r="AG1025" s="47"/>
      <c r="AH1025" s="47" t="s">
        <v>3338</v>
      </c>
      <c r="AN1025" s="47"/>
      <c r="AP1025" s="47"/>
      <c r="AR1025" s="47"/>
    </row>
    <row r="1026" spans="1:44" s="4" customFormat="1" ht="15" x14ac:dyDescent="0.25">
      <c r="A1026" s="65"/>
      <c r="B1026" s="66"/>
      <c r="C1026" s="374" t="s">
        <v>72</v>
      </c>
      <c r="D1026" s="374"/>
      <c r="E1026" s="374"/>
      <c r="F1026" s="42"/>
      <c r="G1026" s="43"/>
      <c r="H1026" s="43"/>
      <c r="I1026" s="43"/>
      <c r="J1026" s="45"/>
      <c r="K1026" s="43"/>
      <c r="L1026" s="105">
        <v>1840822.65</v>
      </c>
      <c r="M1026" s="60"/>
      <c r="N1026" s="115">
        <v>15739033.699999999</v>
      </c>
      <c r="AF1026" s="39"/>
      <c r="AG1026" s="47"/>
      <c r="AH1026" s="47"/>
      <c r="AN1026" s="47" t="s">
        <v>72</v>
      </c>
      <c r="AP1026" s="47"/>
      <c r="AR1026" s="47"/>
    </row>
    <row r="1027" spans="1:44" s="4" customFormat="1" ht="34.5" x14ac:dyDescent="0.25">
      <c r="A1027" s="40" t="s">
        <v>603</v>
      </c>
      <c r="B1027" s="41" t="s">
        <v>3558</v>
      </c>
      <c r="C1027" s="374" t="s">
        <v>3559</v>
      </c>
      <c r="D1027" s="374"/>
      <c r="E1027" s="374"/>
      <c r="F1027" s="42" t="s">
        <v>306</v>
      </c>
      <c r="G1027" s="43">
        <v>97.128</v>
      </c>
      <c r="H1027" s="44">
        <v>1</v>
      </c>
      <c r="I1027" s="116">
        <v>97.128</v>
      </c>
      <c r="J1027" s="45"/>
      <c r="K1027" s="43"/>
      <c r="L1027" s="45"/>
      <c r="M1027" s="43"/>
      <c r="N1027" s="46"/>
      <c r="AF1027" s="39"/>
      <c r="AG1027" s="47"/>
      <c r="AH1027" s="47" t="s">
        <v>3559</v>
      </c>
      <c r="AN1027" s="47"/>
      <c r="AP1027" s="47"/>
      <c r="AR1027" s="47"/>
    </row>
    <row r="1028" spans="1:44" s="4" customFormat="1" ht="15" x14ac:dyDescent="0.25">
      <c r="A1028" s="69"/>
      <c r="B1028" s="50"/>
      <c r="C1028" s="372" t="s">
        <v>3560</v>
      </c>
      <c r="D1028" s="372"/>
      <c r="E1028" s="372"/>
      <c r="F1028" s="372"/>
      <c r="G1028" s="372"/>
      <c r="H1028" s="372"/>
      <c r="I1028" s="372"/>
      <c r="J1028" s="372"/>
      <c r="K1028" s="372"/>
      <c r="L1028" s="372"/>
      <c r="M1028" s="372"/>
      <c r="N1028" s="377"/>
      <c r="AF1028" s="39"/>
      <c r="AG1028" s="47"/>
      <c r="AH1028" s="47"/>
      <c r="AI1028" s="3" t="s">
        <v>3560</v>
      </c>
      <c r="AN1028" s="47"/>
      <c r="AP1028" s="47"/>
      <c r="AR1028" s="47"/>
    </row>
    <row r="1029" spans="1:44" s="4" customFormat="1" ht="22.5" x14ac:dyDescent="0.25">
      <c r="A1029" s="103"/>
      <c r="B1029" s="49" t="s">
        <v>217</v>
      </c>
      <c r="C1029" s="368" t="s">
        <v>218</v>
      </c>
      <c r="D1029" s="368"/>
      <c r="E1029" s="368"/>
      <c r="F1029" s="368"/>
      <c r="G1029" s="368"/>
      <c r="H1029" s="368"/>
      <c r="I1029" s="368"/>
      <c r="J1029" s="368"/>
      <c r="K1029" s="368"/>
      <c r="L1029" s="368"/>
      <c r="M1029" s="368"/>
      <c r="N1029" s="376"/>
      <c r="AF1029" s="39"/>
      <c r="AG1029" s="47"/>
      <c r="AH1029" s="47"/>
      <c r="AJ1029" s="3" t="s">
        <v>218</v>
      </c>
      <c r="AN1029" s="47"/>
      <c r="AP1029" s="47"/>
      <c r="AR1029" s="47"/>
    </row>
    <row r="1030" spans="1:44" s="4" customFormat="1" ht="15" x14ac:dyDescent="0.25">
      <c r="A1030" s="48"/>
      <c r="B1030" s="49" t="s">
        <v>58</v>
      </c>
      <c r="C1030" s="372" t="s">
        <v>62</v>
      </c>
      <c r="D1030" s="372"/>
      <c r="E1030" s="372"/>
      <c r="F1030" s="51"/>
      <c r="G1030" s="52"/>
      <c r="H1030" s="52"/>
      <c r="I1030" s="52"/>
      <c r="J1030" s="53">
        <v>90.72</v>
      </c>
      <c r="K1030" s="54">
        <v>1.1499999999999999</v>
      </c>
      <c r="L1030" s="107">
        <v>10133.17</v>
      </c>
      <c r="M1030" s="54">
        <v>34.96</v>
      </c>
      <c r="N1030" s="55">
        <v>354255.62</v>
      </c>
      <c r="AF1030" s="39"/>
      <c r="AG1030" s="47"/>
      <c r="AH1030" s="47"/>
      <c r="AK1030" s="3" t="s">
        <v>62</v>
      </c>
      <c r="AN1030" s="47"/>
      <c r="AP1030" s="47"/>
      <c r="AR1030" s="47"/>
    </row>
    <row r="1031" spans="1:44" s="4" customFormat="1" ht="15" x14ac:dyDescent="0.25">
      <c r="A1031" s="48"/>
      <c r="B1031" s="49" t="s">
        <v>73</v>
      </c>
      <c r="C1031" s="372" t="s">
        <v>175</v>
      </c>
      <c r="D1031" s="372"/>
      <c r="E1031" s="372"/>
      <c r="F1031" s="51"/>
      <c r="G1031" s="52"/>
      <c r="H1031" s="52"/>
      <c r="I1031" s="52"/>
      <c r="J1031" s="53">
        <v>13.8</v>
      </c>
      <c r="K1031" s="54">
        <v>1.1499999999999999</v>
      </c>
      <c r="L1031" s="107">
        <v>1541.42</v>
      </c>
      <c r="M1031" s="52"/>
      <c r="N1031" s="58"/>
      <c r="AF1031" s="39"/>
      <c r="AG1031" s="47"/>
      <c r="AH1031" s="47"/>
      <c r="AK1031" s="3" t="s">
        <v>175</v>
      </c>
      <c r="AN1031" s="47"/>
      <c r="AP1031" s="47"/>
      <c r="AR1031" s="47"/>
    </row>
    <row r="1032" spans="1:44" s="4" customFormat="1" ht="15" x14ac:dyDescent="0.25">
      <c r="A1032" s="48"/>
      <c r="B1032" s="49" t="s">
        <v>78</v>
      </c>
      <c r="C1032" s="372" t="s">
        <v>176</v>
      </c>
      <c r="D1032" s="372"/>
      <c r="E1032" s="372"/>
      <c r="F1032" s="51"/>
      <c r="G1032" s="52"/>
      <c r="H1032" s="52"/>
      <c r="I1032" s="52"/>
      <c r="J1032" s="53">
        <v>2.44</v>
      </c>
      <c r="K1032" s="54">
        <v>1.1499999999999999</v>
      </c>
      <c r="L1032" s="53">
        <v>272.54000000000002</v>
      </c>
      <c r="M1032" s="54">
        <v>34.96</v>
      </c>
      <c r="N1032" s="55">
        <v>9528</v>
      </c>
      <c r="AF1032" s="39"/>
      <c r="AG1032" s="47"/>
      <c r="AH1032" s="47"/>
      <c r="AK1032" s="3" t="s">
        <v>176</v>
      </c>
      <c r="AN1032" s="47"/>
      <c r="AP1032" s="47"/>
      <c r="AR1032" s="47"/>
    </row>
    <row r="1033" spans="1:44" s="4" customFormat="1" ht="15" x14ac:dyDescent="0.25">
      <c r="A1033" s="48"/>
      <c r="B1033" s="49" t="s">
        <v>122</v>
      </c>
      <c r="C1033" s="372" t="s">
        <v>177</v>
      </c>
      <c r="D1033" s="372"/>
      <c r="E1033" s="372"/>
      <c r="F1033" s="51"/>
      <c r="G1033" s="52"/>
      <c r="H1033" s="52"/>
      <c r="I1033" s="52"/>
      <c r="J1033" s="53">
        <v>48.06</v>
      </c>
      <c r="K1033" s="52"/>
      <c r="L1033" s="107">
        <v>4667.97</v>
      </c>
      <c r="M1033" s="52"/>
      <c r="N1033" s="58"/>
      <c r="AF1033" s="39"/>
      <c r="AG1033" s="47"/>
      <c r="AH1033" s="47"/>
      <c r="AK1033" s="3" t="s">
        <v>177</v>
      </c>
      <c r="AN1033" s="47"/>
      <c r="AP1033" s="47"/>
      <c r="AR1033" s="47"/>
    </row>
    <row r="1034" spans="1:44" s="4" customFormat="1" ht="15" x14ac:dyDescent="0.25">
      <c r="A1034" s="56"/>
      <c r="B1034" s="49"/>
      <c r="C1034" s="372" t="s">
        <v>63</v>
      </c>
      <c r="D1034" s="372"/>
      <c r="E1034" s="372"/>
      <c r="F1034" s="51" t="s">
        <v>64</v>
      </c>
      <c r="G1034" s="54">
        <v>10.38</v>
      </c>
      <c r="H1034" s="54">
        <v>1.1499999999999999</v>
      </c>
      <c r="I1034" s="117">
        <v>1159.4169360000001</v>
      </c>
      <c r="J1034" s="57"/>
      <c r="K1034" s="52"/>
      <c r="L1034" s="57"/>
      <c r="M1034" s="52"/>
      <c r="N1034" s="58"/>
      <c r="AF1034" s="39"/>
      <c r="AG1034" s="47"/>
      <c r="AH1034" s="47"/>
      <c r="AL1034" s="3" t="s">
        <v>63</v>
      </c>
      <c r="AN1034" s="47"/>
      <c r="AP1034" s="47"/>
      <c r="AR1034" s="47"/>
    </row>
    <row r="1035" spans="1:44" s="4" customFormat="1" ht="15" x14ac:dyDescent="0.25">
      <c r="A1035" s="56"/>
      <c r="B1035" s="49"/>
      <c r="C1035" s="372" t="s">
        <v>178</v>
      </c>
      <c r="D1035" s="372"/>
      <c r="E1035" s="372"/>
      <c r="F1035" s="51" t="s">
        <v>64</v>
      </c>
      <c r="G1035" s="54">
        <v>0.21</v>
      </c>
      <c r="H1035" s="54">
        <v>1.1499999999999999</v>
      </c>
      <c r="I1035" s="117">
        <v>23.456412</v>
      </c>
      <c r="J1035" s="57"/>
      <c r="K1035" s="52"/>
      <c r="L1035" s="57"/>
      <c r="M1035" s="52"/>
      <c r="N1035" s="58"/>
      <c r="AF1035" s="39"/>
      <c r="AG1035" s="47"/>
      <c r="AH1035" s="47"/>
      <c r="AL1035" s="3" t="s">
        <v>178</v>
      </c>
      <c r="AN1035" s="47"/>
      <c r="AP1035" s="47"/>
      <c r="AR1035" s="47"/>
    </row>
    <row r="1036" spans="1:44" s="4" customFormat="1" ht="15" x14ac:dyDescent="0.25">
      <c r="A1036" s="48"/>
      <c r="B1036" s="49"/>
      <c r="C1036" s="375" t="s">
        <v>65</v>
      </c>
      <c r="D1036" s="375"/>
      <c r="E1036" s="375"/>
      <c r="F1036" s="59"/>
      <c r="G1036" s="60"/>
      <c r="H1036" s="60"/>
      <c r="I1036" s="60"/>
      <c r="J1036" s="61">
        <v>152.58000000000001</v>
      </c>
      <c r="K1036" s="60"/>
      <c r="L1036" s="108">
        <v>16342.56</v>
      </c>
      <c r="M1036" s="60"/>
      <c r="N1036" s="62"/>
      <c r="AF1036" s="39"/>
      <c r="AG1036" s="47"/>
      <c r="AH1036" s="47"/>
      <c r="AM1036" s="3" t="s">
        <v>65</v>
      </c>
      <c r="AN1036" s="47"/>
      <c r="AP1036" s="47"/>
      <c r="AR1036" s="47"/>
    </row>
    <row r="1037" spans="1:44" s="4" customFormat="1" ht="15" x14ac:dyDescent="0.25">
      <c r="A1037" s="56"/>
      <c r="B1037" s="49"/>
      <c r="C1037" s="372" t="s">
        <v>66</v>
      </c>
      <c r="D1037" s="372"/>
      <c r="E1037" s="372"/>
      <c r="F1037" s="51"/>
      <c r="G1037" s="52"/>
      <c r="H1037" s="52"/>
      <c r="I1037" s="52"/>
      <c r="J1037" s="57"/>
      <c r="K1037" s="52"/>
      <c r="L1037" s="107">
        <v>10405.709999999999</v>
      </c>
      <c r="M1037" s="52"/>
      <c r="N1037" s="55">
        <v>363783.62</v>
      </c>
      <c r="AF1037" s="39"/>
      <c r="AG1037" s="47"/>
      <c r="AH1037" s="47"/>
      <c r="AL1037" s="3" t="s">
        <v>66</v>
      </c>
      <c r="AN1037" s="47"/>
      <c r="AP1037" s="47"/>
      <c r="AR1037" s="47"/>
    </row>
    <row r="1038" spans="1:44" s="4" customFormat="1" ht="15" x14ac:dyDescent="0.25">
      <c r="A1038" s="56"/>
      <c r="B1038" s="49" t="s">
        <v>3328</v>
      </c>
      <c r="C1038" s="372" t="s">
        <v>3329</v>
      </c>
      <c r="D1038" s="372"/>
      <c r="E1038" s="372"/>
      <c r="F1038" s="51" t="s">
        <v>69</v>
      </c>
      <c r="G1038" s="63">
        <v>106</v>
      </c>
      <c r="H1038" s="52"/>
      <c r="I1038" s="63">
        <v>106</v>
      </c>
      <c r="J1038" s="57"/>
      <c r="K1038" s="52"/>
      <c r="L1038" s="107">
        <v>11030.05</v>
      </c>
      <c r="M1038" s="52"/>
      <c r="N1038" s="55">
        <v>385610.64</v>
      </c>
      <c r="AF1038" s="39"/>
      <c r="AG1038" s="47"/>
      <c r="AH1038" s="47"/>
      <c r="AL1038" s="3" t="s">
        <v>3329</v>
      </c>
      <c r="AN1038" s="47"/>
      <c r="AP1038" s="47"/>
      <c r="AR1038" s="47"/>
    </row>
    <row r="1039" spans="1:44" s="4" customFormat="1" ht="15" x14ac:dyDescent="0.25">
      <c r="A1039" s="56"/>
      <c r="B1039" s="49" t="s">
        <v>3330</v>
      </c>
      <c r="C1039" s="372" t="s">
        <v>3331</v>
      </c>
      <c r="D1039" s="372"/>
      <c r="E1039" s="372"/>
      <c r="F1039" s="51" t="s">
        <v>69</v>
      </c>
      <c r="G1039" s="63">
        <v>56</v>
      </c>
      <c r="H1039" s="52"/>
      <c r="I1039" s="63">
        <v>56</v>
      </c>
      <c r="J1039" s="57"/>
      <c r="K1039" s="52"/>
      <c r="L1039" s="107">
        <v>5827.2</v>
      </c>
      <c r="M1039" s="52"/>
      <c r="N1039" s="55">
        <v>203718.83</v>
      </c>
      <c r="AF1039" s="39"/>
      <c r="AG1039" s="47"/>
      <c r="AH1039" s="47"/>
      <c r="AL1039" s="3" t="s">
        <v>3331</v>
      </c>
      <c r="AN1039" s="47"/>
      <c r="AP1039" s="47"/>
      <c r="AR1039" s="47"/>
    </row>
    <row r="1040" spans="1:44" s="4" customFormat="1" ht="15" x14ac:dyDescent="0.25">
      <c r="A1040" s="65"/>
      <c r="B1040" s="66"/>
      <c r="C1040" s="374" t="s">
        <v>72</v>
      </c>
      <c r="D1040" s="374"/>
      <c r="E1040" s="374"/>
      <c r="F1040" s="42"/>
      <c r="G1040" s="43"/>
      <c r="H1040" s="43"/>
      <c r="I1040" s="43"/>
      <c r="J1040" s="45"/>
      <c r="K1040" s="43"/>
      <c r="L1040" s="105">
        <v>33199.81</v>
      </c>
      <c r="M1040" s="60"/>
      <c r="N1040" s="46"/>
      <c r="AF1040" s="39"/>
      <c r="AG1040" s="47"/>
      <c r="AH1040" s="47"/>
      <c r="AN1040" s="47" t="s">
        <v>72</v>
      </c>
      <c r="AP1040" s="47"/>
      <c r="AR1040" s="47"/>
    </row>
    <row r="1041" spans="1:44" s="4" customFormat="1" ht="15" x14ac:dyDescent="0.25">
      <c r="A1041" s="40" t="s">
        <v>604</v>
      </c>
      <c r="B1041" s="41" t="s">
        <v>3561</v>
      </c>
      <c r="C1041" s="374" t="s">
        <v>3562</v>
      </c>
      <c r="D1041" s="374"/>
      <c r="E1041" s="374"/>
      <c r="F1041" s="42" t="s">
        <v>318</v>
      </c>
      <c r="G1041" s="43">
        <v>280.10700000000003</v>
      </c>
      <c r="H1041" s="44">
        <v>1</v>
      </c>
      <c r="I1041" s="116">
        <v>280.10700000000003</v>
      </c>
      <c r="J1041" s="67">
        <v>104.45</v>
      </c>
      <c r="K1041" s="43"/>
      <c r="L1041" s="105">
        <v>29257.18</v>
      </c>
      <c r="M1041" s="43"/>
      <c r="N1041" s="46"/>
      <c r="AF1041" s="39"/>
      <c r="AG1041" s="47"/>
      <c r="AH1041" s="47" t="s">
        <v>3562</v>
      </c>
      <c r="AN1041" s="47"/>
      <c r="AP1041" s="47"/>
      <c r="AR1041" s="47"/>
    </row>
    <row r="1042" spans="1:44" s="4" customFormat="1" ht="15" x14ac:dyDescent="0.25">
      <c r="A1042" s="65"/>
      <c r="B1042" s="66"/>
      <c r="C1042" s="374" t="s">
        <v>72</v>
      </c>
      <c r="D1042" s="374"/>
      <c r="E1042" s="374"/>
      <c r="F1042" s="42"/>
      <c r="G1042" s="43"/>
      <c r="H1042" s="43"/>
      <c r="I1042" s="43"/>
      <c r="J1042" s="45"/>
      <c r="K1042" s="43"/>
      <c r="L1042" s="105">
        <v>29257.18</v>
      </c>
      <c r="M1042" s="60"/>
      <c r="N1042" s="46"/>
      <c r="AF1042" s="39"/>
      <c r="AG1042" s="47"/>
      <c r="AH1042" s="47"/>
      <c r="AN1042" s="47" t="s">
        <v>72</v>
      </c>
      <c r="AP1042" s="47"/>
      <c r="AR1042" s="47"/>
    </row>
    <row r="1043" spans="1:44" s="4" customFormat="1" ht="68.25" x14ac:dyDescent="0.25">
      <c r="A1043" s="40" t="s">
        <v>605</v>
      </c>
      <c r="B1043" s="41" t="s">
        <v>3563</v>
      </c>
      <c r="C1043" s="374" t="s">
        <v>3564</v>
      </c>
      <c r="D1043" s="374"/>
      <c r="E1043" s="374"/>
      <c r="F1043" s="42" t="s">
        <v>1570</v>
      </c>
      <c r="G1043" s="43">
        <v>10004.183999999999</v>
      </c>
      <c r="H1043" s="44">
        <v>1</v>
      </c>
      <c r="I1043" s="116">
        <v>10004.183999999999</v>
      </c>
      <c r="J1043" s="67">
        <v>613.28</v>
      </c>
      <c r="K1043" s="43"/>
      <c r="L1043" s="105">
        <v>6135365.96</v>
      </c>
      <c r="M1043" s="43"/>
      <c r="N1043" s="46"/>
      <c r="AF1043" s="39"/>
      <c r="AG1043" s="47"/>
      <c r="AH1043" s="47" t="s">
        <v>3564</v>
      </c>
      <c r="AN1043" s="47"/>
      <c r="AP1043" s="47"/>
      <c r="AR1043" s="47"/>
    </row>
    <row r="1044" spans="1:44" s="4" customFormat="1" ht="15" x14ac:dyDescent="0.25">
      <c r="A1044" s="65"/>
      <c r="B1044" s="66"/>
      <c r="C1044" s="374" t="s">
        <v>72</v>
      </c>
      <c r="D1044" s="374"/>
      <c r="E1044" s="374"/>
      <c r="F1044" s="42"/>
      <c r="G1044" s="43"/>
      <c r="H1044" s="43"/>
      <c r="I1044" s="43"/>
      <c r="J1044" s="45"/>
      <c r="K1044" s="43"/>
      <c r="L1044" s="105">
        <v>6135365.96</v>
      </c>
      <c r="M1044" s="60"/>
      <c r="N1044" s="46"/>
      <c r="AF1044" s="39"/>
      <c r="AG1044" s="47"/>
      <c r="AH1044" s="47"/>
      <c r="AN1044" s="47" t="s">
        <v>72</v>
      </c>
      <c r="AP1044" s="47"/>
      <c r="AR1044" s="47"/>
    </row>
    <row r="1045" spans="1:44" s="4" customFormat="1" ht="23.25" x14ac:dyDescent="0.25">
      <c r="A1045" s="40" t="s">
        <v>606</v>
      </c>
      <c r="B1045" s="41" t="s">
        <v>3339</v>
      </c>
      <c r="C1045" s="374" t="s">
        <v>3340</v>
      </c>
      <c r="D1045" s="374"/>
      <c r="E1045" s="374"/>
      <c r="F1045" s="42" t="s">
        <v>171</v>
      </c>
      <c r="G1045" s="43">
        <v>101.256</v>
      </c>
      <c r="H1045" s="44">
        <v>1</v>
      </c>
      <c r="I1045" s="116">
        <v>101.256</v>
      </c>
      <c r="J1045" s="45"/>
      <c r="K1045" s="43"/>
      <c r="L1045" s="45"/>
      <c r="M1045" s="43"/>
      <c r="N1045" s="46"/>
      <c r="AF1045" s="39"/>
      <c r="AG1045" s="47"/>
      <c r="AH1045" s="47" t="s">
        <v>3340</v>
      </c>
      <c r="AN1045" s="47"/>
      <c r="AP1045" s="47"/>
      <c r="AR1045" s="47"/>
    </row>
    <row r="1046" spans="1:44" s="4" customFormat="1" ht="15" x14ac:dyDescent="0.25">
      <c r="A1046" s="69"/>
      <c r="B1046" s="50"/>
      <c r="C1046" s="372" t="s">
        <v>3565</v>
      </c>
      <c r="D1046" s="372"/>
      <c r="E1046" s="372"/>
      <c r="F1046" s="372"/>
      <c r="G1046" s="372"/>
      <c r="H1046" s="372"/>
      <c r="I1046" s="372"/>
      <c r="J1046" s="372"/>
      <c r="K1046" s="372"/>
      <c r="L1046" s="372"/>
      <c r="M1046" s="372"/>
      <c r="N1046" s="377"/>
      <c r="AF1046" s="39"/>
      <c r="AG1046" s="47"/>
      <c r="AH1046" s="47"/>
      <c r="AI1046" s="3" t="s">
        <v>3565</v>
      </c>
      <c r="AN1046" s="47"/>
      <c r="AP1046" s="47"/>
      <c r="AR1046" s="47"/>
    </row>
    <row r="1047" spans="1:44" s="4" customFormat="1" ht="22.5" x14ac:dyDescent="0.25">
      <c r="A1047" s="103"/>
      <c r="B1047" s="49" t="s">
        <v>217</v>
      </c>
      <c r="C1047" s="368" t="s">
        <v>218</v>
      </c>
      <c r="D1047" s="368"/>
      <c r="E1047" s="368"/>
      <c r="F1047" s="368"/>
      <c r="G1047" s="368"/>
      <c r="H1047" s="368"/>
      <c r="I1047" s="368"/>
      <c r="J1047" s="368"/>
      <c r="K1047" s="368"/>
      <c r="L1047" s="368"/>
      <c r="M1047" s="368"/>
      <c r="N1047" s="376"/>
      <c r="AF1047" s="39"/>
      <c r="AG1047" s="47"/>
      <c r="AH1047" s="47"/>
      <c r="AJ1047" s="3" t="s">
        <v>218</v>
      </c>
      <c r="AN1047" s="47"/>
      <c r="AP1047" s="47"/>
      <c r="AR1047" s="47"/>
    </row>
    <row r="1048" spans="1:44" s="4" customFormat="1" ht="15" x14ac:dyDescent="0.25">
      <c r="A1048" s="48"/>
      <c r="B1048" s="49" t="s">
        <v>58</v>
      </c>
      <c r="C1048" s="372" t="s">
        <v>62</v>
      </c>
      <c r="D1048" s="372"/>
      <c r="E1048" s="372"/>
      <c r="F1048" s="51"/>
      <c r="G1048" s="52"/>
      <c r="H1048" s="52"/>
      <c r="I1048" s="52"/>
      <c r="J1048" s="107">
        <v>1726.28</v>
      </c>
      <c r="K1048" s="54">
        <v>1.1499999999999999</v>
      </c>
      <c r="L1048" s="107">
        <v>201015.64</v>
      </c>
      <c r="M1048" s="54">
        <v>34.96</v>
      </c>
      <c r="N1048" s="55">
        <v>7027506.7699999996</v>
      </c>
      <c r="AF1048" s="39"/>
      <c r="AG1048" s="47"/>
      <c r="AH1048" s="47"/>
      <c r="AK1048" s="3" t="s">
        <v>62</v>
      </c>
      <c r="AN1048" s="47"/>
      <c r="AP1048" s="47"/>
      <c r="AR1048" s="47"/>
    </row>
    <row r="1049" spans="1:44" s="4" customFormat="1" ht="15" x14ac:dyDescent="0.25">
      <c r="A1049" s="48"/>
      <c r="B1049" s="49" t="s">
        <v>73</v>
      </c>
      <c r="C1049" s="372" t="s">
        <v>175</v>
      </c>
      <c r="D1049" s="372"/>
      <c r="E1049" s="372"/>
      <c r="F1049" s="51"/>
      <c r="G1049" s="52"/>
      <c r="H1049" s="52"/>
      <c r="I1049" s="52"/>
      <c r="J1049" s="107">
        <v>3446.15</v>
      </c>
      <c r="K1049" s="54">
        <v>1.1499999999999999</v>
      </c>
      <c r="L1049" s="107">
        <v>401284.87</v>
      </c>
      <c r="M1049" s="52"/>
      <c r="N1049" s="58"/>
      <c r="AF1049" s="39"/>
      <c r="AG1049" s="47"/>
      <c r="AH1049" s="47"/>
      <c r="AK1049" s="3" t="s">
        <v>175</v>
      </c>
      <c r="AN1049" s="47"/>
      <c r="AP1049" s="47"/>
      <c r="AR1049" s="47"/>
    </row>
    <row r="1050" spans="1:44" s="4" customFormat="1" ht="15" x14ac:dyDescent="0.25">
      <c r="A1050" s="48"/>
      <c r="B1050" s="49" t="s">
        <v>78</v>
      </c>
      <c r="C1050" s="372" t="s">
        <v>176</v>
      </c>
      <c r="D1050" s="372"/>
      <c r="E1050" s="372"/>
      <c r="F1050" s="51"/>
      <c r="G1050" s="52"/>
      <c r="H1050" s="52"/>
      <c r="I1050" s="52"/>
      <c r="J1050" s="53">
        <v>197.73</v>
      </c>
      <c r="K1050" s="54">
        <v>1.1499999999999999</v>
      </c>
      <c r="L1050" s="107">
        <v>23024.55</v>
      </c>
      <c r="M1050" s="54">
        <v>34.96</v>
      </c>
      <c r="N1050" s="55">
        <v>804938.27</v>
      </c>
      <c r="AF1050" s="39"/>
      <c r="AG1050" s="47"/>
      <c r="AH1050" s="47"/>
      <c r="AK1050" s="3" t="s">
        <v>176</v>
      </c>
      <c r="AN1050" s="47"/>
      <c r="AP1050" s="47"/>
      <c r="AR1050" s="47"/>
    </row>
    <row r="1051" spans="1:44" s="4" customFormat="1" ht="15" x14ac:dyDescent="0.25">
      <c r="A1051" s="48"/>
      <c r="B1051" s="49" t="s">
        <v>122</v>
      </c>
      <c r="C1051" s="372" t="s">
        <v>177</v>
      </c>
      <c r="D1051" s="372"/>
      <c r="E1051" s="372"/>
      <c r="F1051" s="51"/>
      <c r="G1051" s="52"/>
      <c r="H1051" s="52"/>
      <c r="I1051" s="52"/>
      <c r="J1051" s="53">
        <v>25.48</v>
      </c>
      <c r="K1051" s="52"/>
      <c r="L1051" s="107">
        <v>2580</v>
      </c>
      <c r="M1051" s="52"/>
      <c r="N1051" s="58"/>
      <c r="AF1051" s="39"/>
      <c r="AG1051" s="47"/>
      <c r="AH1051" s="47"/>
      <c r="AK1051" s="3" t="s">
        <v>177</v>
      </c>
      <c r="AN1051" s="47"/>
      <c r="AP1051" s="47"/>
      <c r="AR1051" s="47"/>
    </row>
    <row r="1052" spans="1:44" s="4" customFormat="1" ht="15" x14ac:dyDescent="0.25">
      <c r="A1052" s="56"/>
      <c r="B1052" s="49"/>
      <c r="C1052" s="372" t="s">
        <v>63</v>
      </c>
      <c r="D1052" s="372"/>
      <c r="E1052" s="372"/>
      <c r="F1052" s="51" t="s">
        <v>64</v>
      </c>
      <c r="G1052" s="63">
        <v>206</v>
      </c>
      <c r="H1052" s="54">
        <v>1.1499999999999999</v>
      </c>
      <c r="I1052" s="70">
        <v>23987.546399999999</v>
      </c>
      <c r="J1052" s="57"/>
      <c r="K1052" s="52"/>
      <c r="L1052" s="57"/>
      <c r="M1052" s="52"/>
      <c r="N1052" s="58"/>
      <c r="AF1052" s="39"/>
      <c r="AG1052" s="47"/>
      <c r="AH1052" s="47"/>
      <c r="AL1052" s="3" t="s">
        <v>63</v>
      </c>
      <c r="AN1052" s="47"/>
      <c r="AP1052" s="47"/>
      <c r="AR1052" s="47"/>
    </row>
    <row r="1053" spans="1:44" s="4" customFormat="1" ht="15" x14ac:dyDescent="0.25">
      <c r="A1053" s="56"/>
      <c r="B1053" s="49"/>
      <c r="C1053" s="372" t="s">
        <v>178</v>
      </c>
      <c r="D1053" s="372"/>
      <c r="E1053" s="372"/>
      <c r="F1053" s="51" t="s">
        <v>64</v>
      </c>
      <c r="G1053" s="54">
        <v>15.36</v>
      </c>
      <c r="H1053" s="54">
        <v>1.1499999999999999</v>
      </c>
      <c r="I1053" s="117">
        <v>1788.5859840000001</v>
      </c>
      <c r="J1053" s="57"/>
      <c r="K1053" s="52"/>
      <c r="L1053" s="57"/>
      <c r="M1053" s="52"/>
      <c r="N1053" s="58"/>
      <c r="AF1053" s="39"/>
      <c r="AG1053" s="47"/>
      <c r="AH1053" s="47"/>
      <c r="AL1053" s="3" t="s">
        <v>178</v>
      </c>
      <c r="AN1053" s="47"/>
      <c r="AP1053" s="47"/>
      <c r="AR1053" s="47"/>
    </row>
    <row r="1054" spans="1:44" s="4" customFormat="1" ht="15" x14ac:dyDescent="0.25">
      <c r="A1054" s="48"/>
      <c r="B1054" s="49"/>
      <c r="C1054" s="375" t="s">
        <v>65</v>
      </c>
      <c r="D1054" s="375"/>
      <c r="E1054" s="375"/>
      <c r="F1054" s="59"/>
      <c r="G1054" s="60"/>
      <c r="H1054" s="60"/>
      <c r="I1054" s="60"/>
      <c r="J1054" s="108">
        <v>5197.91</v>
      </c>
      <c r="K1054" s="60"/>
      <c r="L1054" s="108">
        <v>604880.51</v>
      </c>
      <c r="M1054" s="60"/>
      <c r="N1054" s="62"/>
      <c r="AF1054" s="39"/>
      <c r="AG1054" s="47"/>
      <c r="AH1054" s="47"/>
      <c r="AM1054" s="3" t="s">
        <v>65</v>
      </c>
      <c r="AN1054" s="47"/>
      <c r="AP1054" s="47"/>
      <c r="AR1054" s="47"/>
    </row>
    <row r="1055" spans="1:44" s="4" customFormat="1" ht="15" x14ac:dyDescent="0.25">
      <c r="A1055" s="56"/>
      <c r="B1055" s="49"/>
      <c r="C1055" s="372" t="s">
        <v>66</v>
      </c>
      <c r="D1055" s="372"/>
      <c r="E1055" s="372"/>
      <c r="F1055" s="51"/>
      <c r="G1055" s="52"/>
      <c r="H1055" s="52"/>
      <c r="I1055" s="52"/>
      <c r="J1055" s="57"/>
      <c r="K1055" s="52"/>
      <c r="L1055" s="107">
        <v>224040.19</v>
      </c>
      <c r="M1055" s="52"/>
      <c r="N1055" s="55">
        <v>7832445.04</v>
      </c>
      <c r="AF1055" s="39"/>
      <c r="AG1055" s="47"/>
      <c r="AH1055" s="47"/>
      <c r="AL1055" s="3" t="s">
        <v>66</v>
      </c>
      <c r="AN1055" s="47"/>
      <c r="AP1055" s="47"/>
      <c r="AR1055" s="47"/>
    </row>
    <row r="1056" spans="1:44" s="4" customFormat="1" ht="15" x14ac:dyDescent="0.25">
      <c r="A1056" s="56"/>
      <c r="B1056" s="49" t="s">
        <v>3328</v>
      </c>
      <c r="C1056" s="372" t="s">
        <v>3329</v>
      </c>
      <c r="D1056" s="372"/>
      <c r="E1056" s="372"/>
      <c r="F1056" s="51" t="s">
        <v>69</v>
      </c>
      <c r="G1056" s="63">
        <v>106</v>
      </c>
      <c r="H1056" s="52"/>
      <c r="I1056" s="63">
        <v>106</v>
      </c>
      <c r="J1056" s="57"/>
      <c r="K1056" s="52"/>
      <c r="L1056" s="107">
        <v>237482.6</v>
      </c>
      <c r="M1056" s="52"/>
      <c r="N1056" s="55">
        <v>8302391.7400000002</v>
      </c>
      <c r="AF1056" s="39"/>
      <c r="AG1056" s="47"/>
      <c r="AH1056" s="47"/>
      <c r="AL1056" s="3" t="s">
        <v>3329</v>
      </c>
      <c r="AN1056" s="47"/>
      <c r="AP1056" s="47"/>
      <c r="AR1056" s="47"/>
    </row>
    <row r="1057" spans="1:44" s="4" customFormat="1" ht="15" x14ac:dyDescent="0.25">
      <c r="A1057" s="56"/>
      <c r="B1057" s="49" t="s">
        <v>3330</v>
      </c>
      <c r="C1057" s="372" t="s">
        <v>3331</v>
      </c>
      <c r="D1057" s="372"/>
      <c r="E1057" s="372"/>
      <c r="F1057" s="51" t="s">
        <v>69</v>
      </c>
      <c r="G1057" s="63">
        <v>56</v>
      </c>
      <c r="H1057" s="52"/>
      <c r="I1057" s="63">
        <v>56</v>
      </c>
      <c r="J1057" s="57"/>
      <c r="K1057" s="52"/>
      <c r="L1057" s="107">
        <v>125462.51</v>
      </c>
      <c r="M1057" s="52"/>
      <c r="N1057" s="55">
        <v>4386169.22</v>
      </c>
      <c r="AF1057" s="39"/>
      <c r="AG1057" s="47"/>
      <c r="AH1057" s="47"/>
      <c r="AL1057" s="3" t="s">
        <v>3331</v>
      </c>
      <c r="AN1057" s="47"/>
      <c r="AP1057" s="47"/>
      <c r="AR1057" s="47"/>
    </row>
    <row r="1058" spans="1:44" s="4" customFormat="1" ht="15" x14ac:dyDescent="0.25">
      <c r="A1058" s="65"/>
      <c r="B1058" s="66"/>
      <c r="C1058" s="374" t="s">
        <v>72</v>
      </c>
      <c r="D1058" s="374"/>
      <c r="E1058" s="374"/>
      <c r="F1058" s="42"/>
      <c r="G1058" s="43"/>
      <c r="H1058" s="43"/>
      <c r="I1058" s="43"/>
      <c r="J1058" s="45"/>
      <c r="K1058" s="43"/>
      <c r="L1058" s="105">
        <v>967825.62</v>
      </c>
      <c r="M1058" s="60"/>
      <c r="N1058" s="46"/>
      <c r="AF1058" s="39"/>
      <c r="AG1058" s="47"/>
      <c r="AH1058" s="47"/>
      <c r="AN1058" s="47" t="s">
        <v>72</v>
      </c>
      <c r="AP1058" s="47"/>
      <c r="AR1058" s="47"/>
    </row>
    <row r="1059" spans="1:44" s="4" customFormat="1" ht="34.5" x14ac:dyDescent="0.25">
      <c r="A1059" s="40" t="s">
        <v>607</v>
      </c>
      <c r="B1059" s="41" t="s">
        <v>3342</v>
      </c>
      <c r="C1059" s="374" t="s">
        <v>3343</v>
      </c>
      <c r="D1059" s="374"/>
      <c r="E1059" s="374"/>
      <c r="F1059" s="42" t="s">
        <v>185</v>
      </c>
      <c r="G1059" s="43">
        <v>11846.951999999999</v>
      </c>
      <c r="H1059" s="44">
        <v>1</v>
      </c>
      <c r="I1059" s="116">
        <v>11846.951999999999</v>
      </c>
      <c r="J1059" s="67">
        <v>196.81</v>
      </c>
      <c r="K1059" s="43"/>
      <c r="L1059" s="105">
        <v>2331598.62</v>
      </c>
      <c r="M1059" s="43"/>
      <c r="N1059" s="46"/>
      <c r="AF1059" s="39"/>
      <c r="AG1059" s="47"/>
      <c r="AH1059" s="47" t="s">
        <v>3343</v>
      </c>
      <c r="AN1059" s="47"/>
      <c r="AP1059" s="47"/>
      <c r="AR1059" s="47"/>
    </row>
    <row r="1060" spans="1:44" s="4" customFormat="1" ht="15" x14ac:dyDescent="0.25">
      <c r="A1060" s="65"/>
      <c r="B1060" s="66"/>
      <c r="C1060" s="374" t="s">
        <v>72</v>
      </c>
      <c r="D1060" s="374"/>
      <c r="E1060" s="374"/>
      <c r="F1060" s="42"/>
      <c r="G1060" s="43"/>
      <c r="H1060" s="43"/>
      <c r="I1060" s="43"/>
      <c r="J1060" s="45"/>
      <c r="K1060" s="43"/>
      <c r="L1060" s="105">
        <v>2331598.62</v>
      </c>
      <c r="M1060" s="60"/>
      <c r="N1060" s="46"/>
      <c r="AF1060" s="39"/>
      <c r="AG1060" s="47"/>
      <c r="AH1060" s="47"/>
      <c r="AN1060" s="47" t="s">
        <v>72</v>
      </c>
      <c r="AP1060" s="47"/>
      <c r="AR1060" s="47"/>
    </row>
    <row r="1061" spans="1:44" s="4" customFormat="1" ht="23.25" x14ac:dyDescent="0.25">
      <c r="A1061" s="40" t="s">
        <v>609</v>
      </c>
      <c r="B1061" s="41" t="s">
        <v>251</v>
      </c>
      <c r="C1061" s="374" t="s">
        <v>252</v>
      </c>
      <c r="D1061" s="374"/>
      <c r="E1061" s="374"/>
      <c r="F1061" s="42" t="s">
        <v>171</v>
      </c>
      <c r="G1061" s="43">
        <v>5.3639999999999999</v>
      </c>
      <c r="H1061" s="44">
        <v>1</v>
      </c>
      <c r="I1061" s="116">
        <v>5.3639999999999999</v>
      </c>
      <c r="J1061" s="45"/>
      <c r="K1061" s="43"/>
      <c r="L1061" s="45"/>
      <c r="M1061" s="43"/>
      <c r="N1061" s="46"/>
      <c r="AF1061" s="39"/>
      <c r="AG1061" s="47"/>
      <c r="AH1061" s="47" t="s">
        <v>252</v>
      </c>
      <c r="AN1061" s="47"/>
      <c r="AP1061" s="47"/>
      <c r="AR1061" s="47"/>
    </row>
    <row r="1062" spans="1:44" s="4" customFormat="1" ht="15" x14ac:dyDescent="0.25">
      <c r="A1062" s="69"/>
      <c r="B1062" s="50"/>
      <c r="C1062" s="372" t="s">
        <v>3566</v>
      </c>
      <c r="D1062" s="372"/>
      <c r="E1062" s="372"/>
      <c r="F1062" s="372"/>
      <c r="G1062" s="372"/>
      <c r="H1062" s="372"/>
      <c r="I1062" s="372"/>
      <c r="J1062" s="372"/>
      <c r="K1062" s="372"/>
      <c r="L1062" s="372"/>
      <c r="M1062" s="372"/>
      <c r="N1062" s="377"/>
      <c r="AF1062" s="39"/>
      <c r="AG1062" s="47"/>
      <c r="AH1062" s="47"/>
      <c r="AI1062" s="3" t="s">
        <v>3566</v>
      </c>
      <c r="AN1062" s="47"/>
      <c r="AP1062" s="47"/>
      <c r="AR1062" s="47"/>
    </row>
    <row r="1063" spans="1:44" s="4" customFormat="1" ht="15" x14ac:dyDescent="0.25">
      <c r="A1063" s="103"/>
      <c r="B1063" s="49" t="s">
        <v>254</v>
      </c>
      <c r="C1063" s="368" t="s">
        <v>255</v>
      </c>
      <c r="D1063" s="368"/>
      <c r="E1063" s="368"/>
      <c r="F1063" s="368"/>
      <c r="G1063" s="368"/>
      <c r="H1063" s="368"/>
      <c r="I1063" s="368"/>
      <c r="J1063" s="368"/>
      <c r="K1063" s="368"/>
      <c r="L1063" s="368"/>
      <c r="M1063" s="368"/>
      <c r="N1063" s="376"/>
      <c r="AF1063" s="39"/>
      <c r="AG1063" s="47"/>
      <c r="AH1063" s="47"/>
      <c r="AJ1063" s="3" t="s">
        <v>255</v>
      </c>
      <c r="AN1063" s="47"/>
      <c r="AP1063" s="47"/>
      <c r="AR1063" s="47"/>
    </row>
    <row r="1064" spans="1:44" s="4" customFormat="1" ht="22.5" x14ac:dyDescent="0.25">
      <c r="A1064" s="103"/>
      <c r="B1064" s="49" t="s">
        <v>217</v>
      </c>
      <c r="C1064" s="368" t="s">
        <v>218</v>
      </c>
      <c r="D1064" s="368"/>
      <c r="E1064" s="368"/>
      <c r="F1064" s="368"/>
      <c r="G1064" s="368"/>
      <c r="H1064" s="368"/>
      <c r="I1064" s="368"/>
      <c r="J1064" s="368"/>
      <c r="K1064" s="368"/>
      <c r="L1064" s="368"/>
      <c r="M1064" s="368"/>
      <c r="N1064" s="376"/>
      <c r="AF1064" s="39"/>
      <c r="AG1064" s="47"/>
      <c r="AH1064" s="47"/>
      <c r="AJ1064" s="3" t="s">
        <v>218</v>
      </c>
      <c r="AN1064" s="47"/>
      <c r="AP1064" s="47"/>
      <c r="AR1064" s="47"/>
    </row>
    <row r="1065" spans="1:44" s="4" customFormat="1" ht="15" x14ac:dyDescent="0.25">
      <c r="A1065" s="48"/>
      <c r="B1065" s="49" t="s">
        <v>58</v>
      </c>
      <c r="C1065" s="372" t="s">
        <v>62</v>
      </c>
      <c r="D1065" s="372"/>
      <c r="E1065" s="372"/>
      <c r="F1065" s="51"/>
      <c r="G1065" s="52"/>
      <c r="H1065" s="52"/>
      <c r="I1065" s="52"/>
      <c r="J1065" s="53">
        <v>173.23</v>
      </c>
      <c r="K1065" s="54">
        <v>1.1499999999999999</v>
      </c>
      <c r="L1065" s="107">
        <v>1068.5899999999999</v>
      </c>
      <c r="M1065" s="54">
        <v>34.96</v>
      </c>
      <c r="N1065" s="55">
        <v>37357.910000000003</v>
      </c>
      <c r="AF1065" s="39"/>
      <c r="AG1065" s="47"/>
      <c r="AH1065" s="47"/>
      <c r="AK1065" s="3" t="s">
        <v>62</v>
      </c>
      <c r="AN1065" s="47"/>
      <c r="AP1065" s="47"/>
      <c r="AR1065" s="47"/>
    </row>
    <row r="1066" spans="1:44" s="4" customFormat="1" ht="15" x14ac:dyDescent="0.25">
      <c r="A1066" s="48"/>
      <c r="B1066" s="49" t="s">
        <v>73</v>
      </c>
      <c r="C1066" s="372" t="s">
        <v>175</v>
      </c>
      <c r="D1066" s="372"/>
      <c r="E1066" s="372"/>
      <c r="F1066" s="51"/>
      <c r="G1066" s="52"/>
      <c r="H1066" s="52"/>
      <c r="I1066" s="52"/>
      <c r="J1066" s="107">
        <v>5268.76</v>
      </c>
      <c r="K1066" s="70">
        <v>0.74750000000000005</v>
      </c>
      <c r="L1066" s="107">
        <v>21125.57</v>
      </c>
      <c r="M1066" s="52"/>
      <c r="N1066" s="58"/>
      <c r="AF1066" s="39"/>
      <c r="AG1066" s="47"/>
      <c r="AH1066" s="47"/>
      <c r="AK1066" s="3" t="s">
        <v>175</v>
      </c>
      <c r="AN1066" s="47"/>
      <c r="AP1066" s="47"/>
      <c r="AR1066" s="47"/>
    </row>
    <row r="1067" spans="1:44" s="4" customFormat="1" ht="15" x14ac:dyDescent="0.25">
      <c r="A1067" s="48"/>
      <c r="B1067" s="49" t="s">
        <v>78</v>
      </c>
      <c r="C1067" s="372" t="s">
        <v>176</v>
      </c>
      <c r="D1067" s="372"/>
      <c r="E1067" s="372"/>
      <c r="F1067" s="51"/>
      <c r="G1067" s="52"/>
      <c r="H1067" s="52"/>
      <c r="I1067" s="52"/>
      <c r="J1067" s="53">
        <v>267.67</v>
      </c>
      <c r="K1067" s="70">
        <v>0.74750000000000005</v>
      </c>
      <c r="L1067" s="107">
        <v>1073.25</v>
      </c>
      <c r="M1067" s="54">
        <v>34.96</v>
      </c>
      <c r="N1067" s="55">
        <v>37520.82</v>
      </c>
      <c r="AF1067" s="39"/>
      <c r="AG1067" s="47"/>
      <c r="AH1067" s="47"/>
      <c r="AK1067" s="3" t="s">
        <v>176</v>
      </c>
      <c r="AN1067" s="47"/>
      <c r="AP1067" s="47"/>
      <c r="AR1067" s="47"/>
    </row>
    <row r="1068" spans="1:44" s="4" customFormat="1" ht="15" x14ac:dyDescent="0.25">
      <c r="A1068" s="48"/>
      <c r="B1068" s="49" t="s">
        <v>122</v>
      </c>
      <c r="C1068" s="372" t="s">
        <v>177</v>
      </c>
      <c r="D1068" s="372"/>
      <c r="E1068" s="372"/>
      <c r="F1068" s="51"/>
      <c r="G1068" s="52"/>
      <c r="H1068" s="52"/>
      <c r="I1068" s="52"/>
      <c r="J1068" s="53">
        <v>17.079999999999998</v>
      </c>
      <c r="K1068" s="52"/>
      <c r="L1068" s="53">
        <v>91.62</v>
      </c>
      <c r="M1068" s="52"/>
      <c r="N1068" s="58"/>
      <c r="AF1068" s="39"/>
      <c r="AG1068" s="47"/>
      <c r="AH1068" s="47"/>
      <c r="AK1068" s="3" t="s">
        <v>177</v>
      </c>
      <c r="AN1068" s="47"/>
      <c r="AP1068" s="47"/>
      <c r="AR1068" s="47"/>
    </row>
    <row r="1069" spans="1:44" s="4" customFormat="1" ht="15" x14ac:dyDescent="0.25">
      <c r="A1069" s="56"/>
      <c r="B1069" s="49"/>
      <c r="C1069" s="372" t="s">
        <v>63</v>
      </c>
      <c r="D1069" s="372"/>
      <c r="E1069" s="372"/>
      <c r="F1069" s="51" t="s">
        <v>64</v>
      </c>
      <c r="G1069" s="104">
        <v>21.6</v>
      </c>
      <c r="H1069" s="54">
        <v>1.1499999999999999</v>
      </c>
      <c r="I1069" s="114">
        <v>133.24176</v>
      </c>
      <c r="J1069" s="57"/>
      <c r="K1069" s="52"/>
      <c r="L1069" s="57"/>
      <c r="M1069" s="52"/>
      <c r="N1069" s="58"/>
      <c r="AF1069" s="39"/>
      <c r="AG1069" s="47"/>
      <c r="AH1069" s="47"/>
      <c r="AL1069" s="3" t="s">
        <v>63</v>
      </c>
      <c r="AN1069" s="47"/>
      <c r="AP1069" s="47"/>
      <c r="AR1069" s="47"/>
    </row>
    <row r="1070" spans="1:44" s="4" customFormat="1" ht="15" x14ac:dyDescent="0.25">
      <c r="A1070" s="56"/>
      <c r="B1070" s="49"/>
      <c r="C1070" s="372" t="s">
        <v>178</v>
      </c>
      <c r="D1070" s="372"/>
      <c r="E1070" s="372"/>
      <c r="F1070" s="51" t="s">
        <v>64</v>
      </c>
      <c r="G1070" s="104">
        <v>20.6</v>
      </c>
      <c r="H1070" s="70">
        <v>0.74750000000000005</v>
      </c>
      <c r="I1070" s="117">
        <v>82.597554000000002</v>
      </c>
      <c r="J1070" s="57"/>
      <c r="K1070" s="52"/>
      <c r="L1070" s="57"/>
      <c r="M1070" s="52"/>
      <c r="N1070" s="58"/>
      <c r="AF1070" s="39"/>
      <c r="AG1070" s="47"/>
      <c r="AH1070" s="47"/>
      <c r="AL1070" s="3" t="s">
        <v>178</v>
      </c>
      <c r="AN1070" s="47"/>
      <c r="AP1070" s="47"/>
      <c r="AR1070" s="47"/>
    </row>
    <row r="1071" spans="1:44" s="4" customFormat="1" ht="15" x14ac:dyDescent="0.25">
      <c r="A1071" s="48"/>
      <c r="B1071" s="49"/>
      <c r="C1071" s="375" t="s">
        <v>65</v>
      </c>
      <c r="D1071" s="375"/>
      <c r="E1071" s="375"/>
      <c r="F1071" s="59"/>
      <c r="G1071" s="60"/>
      <c r="H1071" s="60"/>
      <c r="I1071" s="60"/>
      <c r="J1071" s="108">
        <v>5459.07</v>
      </c>
      <c r="K1071" s="60"/>
      <c r="L1071" s="108">
        <v>22285.78</v>
      </c>
      <c r="M1071" s="60"/>
      <c r="N1071" s="62"/>
      <c r="AF1071" s="39"/>
      <c r="AG1071" s="47"/>
      <c r="AH1071" s="47"/>
      <c r="AM1071" s="3" t="s">
        <v>65</v>
      </c>
      <c r="AN1071" s="47"/>
      <c r="AP1071" s="47"/>
      <c r="AR1071" s="47"/>
    </row>
    <row r="1072" spans="1:44" s="4" customFormat="1" ht="15" x14ac:dyDescent="0.25">
      <c r="A1072" s="56"/>
      <c r="B1072" s="49"/>
      <c r="C1072" s="372" t="s">
        <v>66</v>
      </c>
      <c r="D1072" s="372"/>
      <c r="E1072" s="372"/>
      <c r="F1072" s="51"/>
      <c r="G1072" s="52"/>
      <c r="H1072" s="52"/>
      <c r="I1072" s="52"/>
      <c r="J1072" s="57"/>
      <c r="K1072" s="52"/>
      <c r="L1072" s="107">
        <v>2141.84</v>
      </c>
      <c r="M1072" s="52"/>
      <c r="N1072" s="55">
        <v>74878.73</v>
      </c>
      <c r="AF1072" s="39"/>
      <c r="AG1072" s="47"/>
      <c r="AH1072" s="47"/>
      <c r="AL1072" s="3" t="s">
        <v>66</v>
      </c>
      <c r="AN1072" s="47"/>
      <c r="AP1072" s="47"/>
      <c r="AR1072" s="47"/>
    </row>
    <row r="1073" spans="1:44" s="4" customFormat="1" ht="15" x14ac:dyDescent="0.25">
      <c r="A1073" s="56"/>
      <c r="B1073" s="49" t="s">
        <v>179</v>
      </c>
      <c r="C1073" s="372" t="s">
        <v>180</v>
      </c>
      <c r="D1073" s="372"/>
      <c r="E1073" s="372"/>
      <c r="F1073" s="51" t="s">
        <v>69</v>
      </c>
      <c r="G1073" s="63">
        <v>147</v>
      </c>
      <c r="H1073" s="52"/>
      <c r="I1073" s="63">
        <v>147</v>
      </c>
      <c r="J1073" s="57"/>
      <c r="K1073" s="52"/>
      <c r="L1073" s="107">
        <v>3148.5</v>
      </c>
      <c r="M1073" s="52"/>
      <c r="N1073" s="55">
        <v>110071.73</v>
      </c>
      <c r="AF1073" s="39"/>
      <c r="AG1073" s="47"/>
      <c r="AH1073" s="47"/>
      <c r="AL1073" s="3" t="s">
        <v>180</v>
      </c>
      <c r="AN1073" s="47"/>
      <c r="AP1073" s="47"/>
      <c r="AR1073" s="47"/>
    </row>
    <row r="1074" spans="1:44" s="4" customFormat="1" ht="15" x14ac:dyDescent="0.25">
      <c r="A1074" s="56"/>
      <c r="B1074" s="49" t="s">
        <v>181</v>
      </c>
      <c r="C1074" s="372" t="s">
        <v>182</v>
      </c>
      <c r="D1074" s="372"/>
      <c r="E1074" s="372"/>
      <c r="F1074" s="51" t="s">
        <v>69</v>
      </c>
      <c r="G1074" s="63">
        <v>134</v>
      </c>
      <c r="H1074" s="52"/>
      <c r="I1074" s="63">
        <v>134</v>
      </c>
      <c r="J1074" s="57"/>
      <c r="K1074" s="52"/>
      <c r="L1074" s="107">
        <v>2870.07</v>
      </c>
      <c r="M1074" s="52"/>
      <c r="N1074" s="55">
        <v>100337.5</v>
      </c>
      <c r="AF1074" s="39"/>
      <c r="AG1074" s="47"/>
      <c r="AH1074" s="47"/>
      <c r="AL1074" s="3" t="s">
        <v>182</v>
      </c>
      <c r="AN1074" s="47"/>
      <c r="AP1074" s="47"/>
      <c r="AR1074" s="47"/>
    </row>
    <row r="1075" spans="1:44" s="4" customFormat="1" ht="15" x14ac:dyDescent="0.25">
      <c r="A1075" s="65"/>
      <c r="B1075" s="66"/>
      <c r="C1075" s="374" t="s">
        <v>72</v>
      </c>
      <c r="D1075" s="374"/>
      <c r="E1075" s="374"/>
      <c r="F1075" s="42"/>
      <c r="G1075" s="43"/>
      <c r="H1075" s="43"/>
      <c r="I1075" s="43"/>
      <c r="J1075" s="45"/>
      <c r="K1075" s="43"/>
      <c r="L1075" s="105">
        <v>28304.35</v>
      </c>
      <c r="M1075" s="60"/>
      <c r="N1075" s="46"/>
      <c r="AF1075" s="39"/>
      <c r="AG1075" s="47"/>
      <c r="AH1075" s="47"/>
      <c r="AN1075" s="47" t="s">
        <v>72</v>
      </c>
      <c r="AP1075" s="47"/>
      <c r="AR1075" s="47"/>
    </row>
    <row r="1076" spans="1:44" s="4" customFormat="1" ht="15" x14ac:dyDescent="0.25">
      <c r="A1076" s="40" t="s">
        <v>610</v>
      </c>
      <c r="B1076" s="41" t="s">
        <v>3346</v>
      </c>
      <c r="C1076" s="374" t="s">
        <v>3347</v>
      </c>
      <c r="D1076" s="374"/>
      <c r="E1076" s="374"/>
      <c r="F1076" s="42" t="s">
        <v>185</v>
      </c>
      <c r="G1076" s="43">
        <v>675.83879999999999</v>
      </c>
      <c r="H1076" s="44">
        <v>1</v>
      </c>
      <c r="I1076" s="110">
        <v>675.83879999999999</v>
      </c>
      <c r="J1076" s="67">
        <v>137.36000000000001</v>
      </c>
      <c r="K1076" s="43"/>
      <c r="L1076" s="105">
        <v>92833.22</v>
      </c>
      <c r="M1076" s="43"/>
      <c r="N1076" s="46"/>
      <c r="AF1076" s="39"/>
      <c r="AG1076" s="47"/>
      <c r="AH1076" s="47" t="s">
        <v>3347</v>
      </c>
      <c r="AN1076" s="47"/>
      <c r="AP1076" s="47"/>
      <c r="AR1076" s="47"/>
    </row>
    <row r="1077" spans="1:44" s="4" customFormat="1" ht="15" x14ac:dyDescent="0.25">
      <c r="A1077" s="69"/>
      <c r="B1077" s="50"/>
      <c r="C1077" s="372" t="s">
        <v>3567</v>
      </c>
      <c r="D1077" s="372"/>
      <c r="E1077" s="372"/>
      <c r="F1077" s="372"/>
      <c r="G1077" s="372"/>
      <c r="H1077" s="372"/>
      <c r="I1077" s="372"/>
      <c r="J1077" s="372"/>
      <c r="K1077" s="372"/>
      <c r="L1077" s="372"/>
      <c r="M1077" s="372"/>
      <c r="N1077" s="377"/>
      <c r="AF1077" s="39"/>
      <c r="AG1077" s="47"/>
      <c r="AH1077" s="47"/>
      <c r="AI1077" s="3" t="s">
        <v>3567</v>
      </c>
      <c r="AN1077" s="47"/>
      <c r="AP1077" s="47"/>
      <c r="AR1077" s="47"/>
    </row>
    <row r="1078" spans="1:44" s="4" customFormat="1" ht="15" x14ac:dyDescent="0.25">
      <c r="A1078" s="65"/>
      <c r="B1078" s="66"/>
      <c r="C1078" s="374" t="s">
        <v>72</v>
      </c>
      <c r="D1078" s="374"/>
      <c r="E1078" s="374"/>
      <c r="F1078" s="42"/>
      <c r="G1078" s="43"/>
      <c r="H1078" s="43"/>
      <c r="I1078" s="43"/>
      <c r="J1078" s="45"/>
      <c r="K1078" s="43"/>
      <c r="L1078" s="105">
        <v>92833.22</v>
      </c>
      <c r="M1078" s="60"/>
      <c r="N1078" s="46"/>
      <c r="AF1078" s="39"/>
      <c r="AG1078" s="47"/>
      <c r="AH1078" s="47"/>
      <c r="AN1078" s="47" t="s">
        <v>72</v>
      </c>
      <c r="AP1078" s="47"/>
      <c r="AR1078" s="47"/>
    </row>
    <row r="1079" spans="1:44" s="4" customFormat="1" ht="15" x14ac:dyDescent="0.25">
      <c r="A1079" s="381" t="s">
        <v>3568</v>
      </c>
      <c r="B1079" s="382"/>
      <c r="C1079" s="382"/>
      <c r="D1079" s="382"/>
      <c r="E1079" s="382"/>
      <c r="F1079" s="382"/>
      <c r="G1079" s="382"/>
      <c r="H1079" s="382"/>
      <c r="I1079" s="382"/>
      <c r="J1079" s="382"/>
      <c r="K1079" s="382"/>
      <c r="L1079" s="382"/>
      <c r="M1079" s="382"/>
      <c r="N1079" s="383"/>
      <c r="AF1079" s="39"/>
      <c r="AG1079" s="47" t="s">
        <v>3568</v>
      </c>
      <c r="AH1079" s="47"/>
      <c r="AN1079" s="47"/>
      <c r="AP1079" s="47"/>
      <c r="AR1079" s="47"/>
    </row>
    <row r="1080" spans="1:44" s="4" customFormat="1" ht="57" x14ac:dyDescent="0.25">
      <c r="A1080" s="40" t="s">
        <v>611</v>
      </c>
      <c r="B1080" s="41" t="s">
        <v>3356</v>
      </c>
      <c r="C1080" s="374" t="s">
        <v>3357</v>
      </c>
      <c r="D1080" s="374"/>
      <c r="E1080" s="374"/>
      <c r="F1080" s="42" t="s">
        <v>3358</v>
      </c>
      <c r="G1080" s="43">
        <v>7.6959999999999997</v>
      </c>
      <c r="H1080" s="44">
        <v>1</v>
      </c>
      <c r="I1080" s="116">
        <v>7.6959999999999997</v>
      </c>
      <c r="J1080" s="45"/>
      <c r="K1080" s="43"/>
      <c r="L1080" s="45"/>
      <c r="M1080" s="43"/>
      <c r="N1080" s="46"/>
      <c r="AF1080" s="39"/>
      <c r="AG1080" s="47"/>
      <c r="AH1080" s="47" t="s">
        <v>3357</v>
      </c>
      <c r="AN1080" s="47"/>
      <c r="AP1080" s="47"/>
      <c r="AR1080" s="47"/>
    </row>
    <row r="1081" spans="1:44" s="4" customFormat="1" ht="15" x14ac:dyDescent="0.25">
      <c r="A1081" s="69"/>
      <c r="B1081" s="50"/>
      <c r="C1081" s="372" t="s">
        <v>3569</v>
      </c>
      <c r="D1081" s="372"/>
      <c r="E1081" s="372"/>
      <c r="F1081" s="372"/>
      <c r="G1081" s="372"/>
      <c r="H1081" s="372"/>
      <c r="I1081" s="372"/>
      <c r="J1081" s="372"/>
      <c r="K1081" s="372"/>
      <c r="L1081" s="372"/>
      <c r="M1081" s="372"/>
      <c r="N1081" s="377"/>
      <c r="AF1081" s="39"/>
      <c r="AG1081" s="47"/>
      <c r="AH1081" s="47"/>
      <c r="AI1081" s="3" t="s">
        <v>3569</v>
      </c>
      <c r="AN1081" s="47"/>
      <c r="AP1081" s="47"/>
      <c r="AR1081" s="47"/>
    </row>
    <row r="1082" spans="1:44" s="4" customFormat="1" ht="22.5" x14ac:dyDescent="0.25">
      <c r="A1082" s="103"/>
      <c r="B1082" s="49" t="s">
        <v>217</v>
      </c>
      <c r="C1082" s="368" t="s">
        <v>218</v>
      </c>
      <c r="D1082" s="368"/>
      <c r="E1082" s="368"/>
      <c r="F1082" s="368"/>
      <c r="G1082" s="368"/>
      <c r="H1082" s="368"/>
      <c r="I1082" s="368"/>
      <c r="J1082" s="368"/>
      <c r="K1082" s="368"/>
      <c r="L1082" s="368"/>
      <c r="M1082" s="368"/>
      <c r="N1082" s="376"/>
      <c r="AF1082" s="39"/>
      <c r="AG1082" s="47"/>
      <c r="AH1082" s="47"/>
      <c r="AJ1082" s="3" t="s">
        <v>218</v>
      </c>
      <c r="AN1082" s="47"/>
      <c r="AP1082" s="47"/>
      <c r="AR1082" s="47"/>
    </row>
    <row r="1083" spans="1:44" s="4" customFormat="1" ht="15" x14ac:dyDescent="0.25">
      <c r="A1083" s="48"/>
      <c r="B1083" s="49" t="s">
        <v>58</v>
      </c>
      <c r="C1083" s="372" t="s">
        <v>62</v>
      </c>
      <c r="D1083" s="372"/>
      <c r="E1083" s="372"/>
      <c r="F1083" s="51"/>
      <c r="G1083" s="52"/>
      <c r="H1083" s="52"/>
      <c r="I1083" s="52"/>
      <c r="J1083" s="107">
        <v>13564.8</v>
      </c>
      <c r="K1083" s="54">
        <v>1.1499999999999999</v>
      </c>
      <c r="L1083" s="107">
        <v>120053.91</v>
      </c>
      <c r="M1083" s="54">
        <v>34.96</v>
      </c>
      <c r="N1083" s="55">
        <v>4197084.6900000004</v>
      </c>
      <c r="AF1083" s="39"/>
      <c r="AG1083" s="47"/>
      <c r="AH1083" s="47"/>
      <c r="AK1083" s="3" t="s">
        <v>62</v>
      </c>
      <c r="AN1083" s="47"/>
      <c r="AP1083" s="47"/>
      <c r="AR1083" s="47"/>
    </row>
    <row r="1084" spans="1:44" s="4" customFormat="1" ht="15" x14ac:dyDescent="0.25">
      <c r="A1084" s="48"/>
      <c r="B1084" s="49" t="s">
        <v>73</v>
      </c>
      <c r="C1084" s="372" t="s">
        <v>175</v>
      </c>
      <c r="D1084" s="372"/>
      <c r="E1084" s="372"/>
      <c r="F1084" s="51"/>
      <c r="G1084" s="52"/>
      <c r="H1084" s="52"/>
      <c r="I1084" s="52"/>
      <c r="J1084" s="107">
        <v>21318.87</v>
      </c>
      <c r="K1084" s="54">
        <v>1.1499999999999999</v>
      </c>
      <c r="L1084" s="107">
        <v>188680.53</v>
      </c>
      <c r="M1084" s="52"/>
      <c r="N1084" s="58"/>
      <c r="AF1084" s="39"/>
      <c r="AG1084" s="47"/>
      <c r="AH1084" s="47"/>
      <c r="AK1084" s="3" t="s">
        <v>175</v>
      </c>
      <c r="AN1084" s="47"/>
      <c r="AP1084" s="47"/>
      <c r="AR1084" s="47"/>
    </row>
    <row r="1085" spans="1:44" s="4" customFormat="1" ht="15" x14ac:dyDescent="0.25">
      <c r="A1085" s="48"/>
      <c r="B1085" s="49" t="s">
        <v>78</v>
      </c>
      <c r="C1085" s="372" t="s">
        <v>176</v>
      </c>
      <c r="D1085" s="372"/>
      <c r="E1085" s="372"/>
      <c r="F1085" s="51"/>
      <c r="G1085" s="52"/>
      <c r="H1085" s="52"/>
      <c r="I1085" s="52"/>
      <c r="J1085" s="107">
        <v>2455.85</v>
      </c>
      <c r="K1085" s="54">
        <v>1.1499999999999999</v>
      </c>
      <c r="L1085" s="107">
        <v>21735.25</v>
      </c>
      <c r="M1085" s="54">
        <v>34.96</v>
      </c>
      <c r="N1085" s="55">
        <v>759864.34</v>
      </c>
      <c r="AF1085" s="39"/>
      <c r="AG1085" s="47"/>
      <c r="AH1085" s="47"/>
      <c r="AK1085" s="3" t="s">
        <v>176</v>
      </c>
      <c r="AN1085" s="47"/>
      <c r="AP1085" s="47"/>
      <c r="AR1085" s="47"/>
    </row>
    <row r="1086" spans="1:44" s="4" customFormat="1" ht="15" x14ac:dyDescent="0.25">
      <c r="A1086" s="48"/>
      <c r="B1086" s="49" t="s">
        <v>122</v>
      </c>
      <c r="C1086" s="372" t="s">
        <v>177</v>
      </c>
      <c r="D1086" s="372"/>
      <c r="E1086" s="372"/>
      <c r="F1086" s="51"/>
      <c r="G1086" s="52"/>
      <c r="H1086" s="52"/>
      <c r="I1086" s="52"/>
      <c r="J1086" s="107">
        <v>211557.21</v>
      </c>
      <c r="K1086" s="52"/>
      <c r="L1086" s="107">
        <v>1628144.29</v>
      </c>
      <c r="M1086" s="52"/>
      <c r="N1086" s="58"/>
      <c r="AF1086" s="39"/>
      <c r="AG1086" s="47"/>
      <c r="AH1086" s="47"/>
      <c r="AK1086" s="3" t="s">
        <v>177</v>
      </c>
      <c r="AN1086" s="47"/>
      <c r="AP1086" s="47"/>
      <c r="AR1086" s="47"/>
    </row>
    <row r="1087" spans="1:44" s="4" customFormat="1" ht="15" x14ac:dyDescent="0.25">
      <c r="A1087" s="56"/>
      <c r="B1087" s="49"/>
      <c r="C1087" s="372" t="s">
        <v>63</v>
      </c>
      <c r="D1087" s="372"/>
      <c r="E1087" s="372"/>
      <c r="F1087" s="51" t="s">
        <v>64</v>
      </c>
      <c r="G1087" s="63">
        <v>1570</v>
      </c>
      <c r="H1087" s="54">
        <v>1.1499999999999999</v>
      </c>
      <c r="I1087" s="109">
        <v>13895.128000000001</v>
      </c>
      <c r="J1087" s="57"/>
      <c r="K1087" s="52"/>
      <c r="L1087" s="57"/>
      <c r="M1087" s="52"/>
      <c r="N1087" s="58"/>
      <c r="AF1087" s="39"/>
      <c r="AG1087" s="47"/>
      <c r="AH1087" s="47"/>
      <c r="AL1087" s="3" t="s">
        <v>63</v>
      </c>
      <c r="AN1087" s="47"/>
      <c r="AP1087" s="47"/>
      <c r="AR1087" s="47"/>
    </row>
    <row r="1088" spans="1:44" s="4" customFormat="1" ht="15" x14ac:dyDescent="0.25">
      <c r="A1088" s="56"/>
      <c r="B1088" s="49"/>
      <c r="C1088" s="372" t="s">
        <v>178</v>
      </c>
      <c r="D1088" s="372"/>
      <c r="E1088" s="372"/>
      <c r="F1088" s="51" t="s">
        <v>64</v>
      </c>
      <c r="G1088" s="54">
        <v>182.12</v>
      </c>
      <c r="H1088" s="54">
        <v>1.1499999999999999</v>
      </c>
      <c r="I1088" s="117">
        <v>1611.834848</v>
      </c>
      <c r="J1088" s="57"/>
      <c r="K1088" s="52"/>
      <c r="L1088" s="57"/>
      <c r="M1088" s="52"/>
      <c r="N1088" s="58"/>
      <c r="AF1088" s="39"/>
      <c r="AG1088" s="47"/>
      <c r="AH1088" s="47"/>
      <c r="AL1088" s="3" t="s">
        <v>178</v>
      </c>
      <c r="AN1088" s="47"/>
      <c r="AP1088" s="47"/>
      <c r="AR1088" s="47"/>
    </row>
    <row r="1089" spans="1:44" s="4" customFormat="1" ht="15" x14ac:dyDescent="0.25">
      <c r="A1089" s="48"/>
      <c r="B1089" s="49"/>
      <c r="C1089" s="375" t="s">
        <v>65</v>
      </c>
      <c r="D1089" s="375"/>
      <c r="E1089" s="375"/>
      <c r="F1089" s="59"/>
      <c r="G1089" s="60"/>
      <c r="H1089" s="60"/>
      <c r="I1089" s="60"/>
      <c r="J1089" s="108">
        <v>246440.88</v>
      </c>
      <c r="K1089" s="60"/>
      <c r="L1089" s="108">
        <v>1936878.73</v>
      </c>
      <c r="M1089" s="60"/>
      <c r="N1089" s="62"/>
      <c r="AF1089" s="39"/>
      <c r="AG1089" s="47"/>
      <c r="AH1089" s="47"/>
      <c r="AM1089" s="3" t="s">
        <v>65</v>
      </c>
      <c r="AN1089" s="47"/>
      <c r="AP1089" s="47"/>
      <c r="AR1089" s="47"/>
    </row>
    <row r="1090" spans="1:44" s="4" customFormat="1" ht="15" x14ac:dyDescent="0.25">
      <c r="A1090" s="56"/>
      <c r="B1090" s="49"/>
      <c r="C1090" s="372" t="s">
        <v>66</v>
      </c>
      <c r="D1090" s="372"/>
      <c r="E1090" s="372"/>
      <c r="F1090" s="51"/>
      <c r="G1090" s="52"/>
      <c r="H1090" s="52"/>
      <c r="I1090" s="52"/>
      <c r="J1090" s="57"/>
      <c r="K1090" s="52"/>
      <c r="L1090" s="107">
        <v>141789.16</v>
      </c>
      <c r="M1090" s="52"/>
      <c r="N1090" s="55">
        <v>4956949.03</v>
      </c>
      <c r="AF1090" s="39"/>
      <c r="AG1090" s="47"/>
      <c r="AH1090" s="47"/>
      <c r="AL1090" s="3" t="s">
        <v>66</v>
      </c>
      <c r="AN1090" s="47"/>
      <c r="AP1090" s="47"/>
      <c r="AR1090" s="47"/>
    </row>
    <row r="1091" spans="1:44" s="4" customFormat="1" ht="15" x14ac:dyDescent="0.25">
      <c r="A1091" s="56"/>
      <c r="B1091" s="49" t="s">
        <v>3328</v>
      </c>
      <c r="C1091" s="372" t="s">
        <v>3329</v>
      </c>
      <c r="D1091" s="372"/>
      <c r="E1091" s="372"/>
      <c r="F1091" s="51" t="s">
        <v>69</v>
      </c>
      <c r="G1091" s="63">
        <v>106</v>
      </c>
      <c r="H1091" s="52"/>
      <c r="I1091" s="63">
        <v>106</v>
      </c>
      <c r="J1091" s="57"/>
      <c r="K1091" s="52"/>
      <c r="L1091" s="107">
        <v>150296.51</v>
      </c>
      <c r="M1091" s="52"/>
      <c r="N1091" s="55">
        <v>5254365.97</v>
      </c>
      <c r="AF1091" s="39"/>
      <c r="AG1091" s="47"/>
      <c r="AH1091" s="47"/>
      <c r="AL1091" s="3" t="s">
        <v>3329</v>
      </c>
      <c r="AN1091" s="47"/>
      <c r="AP1091" s="47"/>
      <c r="AR1091" s="47"/>
    </row>
    <row r="1092" spans="1:44" s="4" customFormat="1" ht="15" x14ac:dyDescent="0.25">
      <c r="A1092" s="56"/>
      <c r="B1092" s="49" t="s">
        <v>3330</v>
      </c>
      <c r="C1092" s="372" t="s">
        <v>3331</v>
      </c>
      <c r="D1092" s="372"/>
      <c r="E1092" s="372"/>
      <c r="F1092" s="51" t="s">
        <v>69</v>
      </c>
      <c r="G1092" s="63">
        <v>56</v>
      </c>
      <c r="H1092" s="52"/>
      <c r="I1092" s="63">
        <v>56</v>
      </c>
      <c r="J1092" s="57"/>
      <c r="K1092" s="52"/>
      <c r="L1092" s="107">
        <v>79401.929999999993</v>
      </c>
      <c r="M1092" s="52"/>
      <c r="N1092" s="55">
        <v>2775891.46</v>
      </c>
      <c r="AF1092" s="39"/>
      <c r="AG1092" s="47"/>
      <c r="AH1092" s="47"/>
      <c r="AL1092" s="3" t="s">
        <v>3331</v>
      </c>
      <c r="AN1092" s="47"/>
      <c r="AP1092" s="47"/>
      <c r="AR1092" s="47"/>
    </row>
    <row r="1093" spans="1:44" s="4" customFormat="1" ht="15" x14ac:dyDescent="0.25">
      <c r="A1093" s="65"/>
      <c r="B1093" s="66"/>
      <c r="C1093" s="374" t="s">
        <v>72</v>
      </c>
      <c r="D1093" s="374"/>
      <c r="E1093" s="374"/>
      <c r="F1093" s="42"/>
      <c r="G1093" s="43"/>
      <c r="H1093" s="43"/>
      <c r="I1093" s="43"/>
      <c r="J1093" s="45"/>
      <c r="K1093" s="43"/>
      <c r="L1093" s="105">
        <v>2166577.17</v>
      </c>
      <c r="M1093" s="60"/>
      <c r="N1093" s="46"/>
      <c r="AF1093" s="39"/>
      <c r="AG1093" s="47"/>
      <c r="AH1093" s="47"/>
      <c r="AN1093" s="47" t="s">
        <v>72</v>
      </c>
      <c r="AP1093" s="47"/>
      <c r="AR1093" s="47"/>
    </row>
    <row r="1094" spans="1:44" s="4" customFormat="1" ht="15" x14ac:dyDescent="0.25">
      <c r="A1094" s="40" t="s">
        <v>617</v>
      </c>
      <c r="B1094" s="41" t="s">
        <v>3360</v>
      </c>
      <c r="C1094" s="374" t="s">
        <v>3361</v>
      </c>
      <c r="D1094" s="374"/>
      <c r="E1094" s="374"/>
      <c r="F1094" s="42" t="s">
        <v>3362</v>
      </c>
      <c r="G1094" s="43">
        <v>-51.794080000000001</v>
      </c>
      <c r="H1094" s="44">
        <v>1</v>
      </c>
      <c r="I1094" s="118">
        <v>-51.794080000000001</v>
      </c>
      <c r="J1094" s="105">
        <v>3468.64</v>
      </c>
      <c r="K1094" s="43"/>
      <c r="L1094" s="105">
        <v>-179655.02</v>
      </c>
      <c r="M1094" s="43"/>
      <c r="N1094" s="46"/>
      <c r="AF1094" s="39"/>
      <c r="AG1094" s="47"/>
      <c r="AH1094" s="47" t="s">
        <v>3361</v>
      </c>
      <c r="AN1094" s="47"/>
      <c r="AP1094" s="47"/>
      <c r="AR1094" s="47"/>
    </row>
    <row r="1095" spans="1:44" s="4" customFormat="1" ht="15" x14ac:dyDescent="0.25">
      <c r="A1095" s="65"/>
      <c r="B1095" s="66"/>
      <c r="C1095" s="374" t="s">
        <v>72</v>
      </c>
      <c r="D1095" s="374"/>
      <c r="E1095" s="374"/>
      <c r="F1095" s="42"/>
      <c r="G1095" s="43"/>
      <c r="H1095" s="43"/>
      <c r="I1095" s="43"/>
      <c r="J1095" s="45"/>
      <c r="K1095" s="43"/>
      <c r="L1095" s="105">
        <v>-179655.02</v>
      </c>
      <c r="M1095" s="60"/>
      <c r="N1095" s="46"/>
      <c r="AF1095" s="39"/>
      <c r="AG1095" s="47"/>
      <c r="AH1095" s="47"/>
      <c r="AN1095" s="47" t="s">
        <v>72</v>
      </c>
      <c r="AP1095" s="47"/>
      <c r="AR1095" s="47"/>
    </row>
    <row r="1096" spans="1:44" s="4" customFormat="1" ht="34.5" x14ac:dyDescent="0.25">
      <c r="A1096" s="40" t="s">
        <v>619</v>
      </c>
      <c r="B1096" s="41" t="s">
        <v>3363</v>
      </c>
      <c r="C1096" s="374" t="s">
        <v>3364</v>
      </c>
      <c r="D1096" s="374"/>
      <c r="E1096" s="374"/>
      <c r="F1096" s="42" t="s">
        <v>238</v>
      </c>
      <c r="G1096" s="43">
        <v>-38.326079999999997</v>
      </c>
      <c r="H1096" s="44">
        <v>1</v>
      </c>
      <c r="I1096" s="118">
        <v>-38.326079999999997</v>
      </c>
      <c r="J1096" s="105">
        <v>10483.620000000001</v>
      </c>
      <c r="K1096" s="43"/>
      <c r="L1096" s="105">
        <v>-401796.06</v>
      </c>
      <c r="M1096" s="43"/>
      <c r="N1096" s="46"/>
      <c r="AF1096" s="39"/>
      <c r="AG1096" s="47"/>
      <c r="AH1096" s="47" t="s">
        <v>3364</v>
      </c>
      <c r="AN1096" s="47"/>
      <c r="AP1096" s="47"/>
      <c r="AR1096" s="47"/>
    </row>
    <row r="1097" spans="1:44" s="4" customFormat="1" ht="15" x14ac:dyDescent="0.25">
      <c r="A1097" s="65"/>
      <c r="B1097" s="66"/>
      <c r="C1097" s="374" t="s">
        <v>72</v>
      </c>
      <c r="D1097" s="374"/>
      <c r="E1097" s="374"/>
      <c r="F1097" s="42"/>
      <c r="G1097" s="43"/>
      <c r="H1097" s="43"/>
      <c r="I1097" s="43"/>
      <c r="J1097" s="45"/>
      <c r="K1097" s="43"/>
      <c r="L1097" s="105">
        <v>-401796.06</v>
      </c>
      <c r="M1097" s="60"/>
      <c r="N1097" s="46"/>
      <c r="AF1097" s="39"/>
      <c r="AG1097" s="47"/>
      <c r="AH1097" s="47"/>
      <c r="AN1097" s="47" t="s">
        <v>72</v>
      </c>
      <c r="AP1097" s="47"/>
      <c r="AR1097" s="47"/>
    </row>
    <row r="1098" spans="1:44" s="4" customFormat="1" ht="15" x14ac:dyDescent="0.25">
      <c r="A1098" s="40" t="s">
        <v>621</v>
      </c>
      <c r="B1098" s="41" t="s">
        <v>3365</v>
      </c>
      <c r="C1098" s="374" t="s">
        <v>3366</v>
      </c>
      <c r="D1098" s="374"/>
      <c r="E1098" s="374"/>
      <c r="F1098" s="42" t="s">
        <v>61</v>
      </c>
      <c r="G1098" s="43">
        <v>-52101.919999999998</v>
      </c>
      <c r="H1098" s="44">
        <v>1</v>
      </c>
      <c r="I1098" s="68">
        <v>-52101.919999999998</v>
      </c>
      <c r="J1098" s="67">
        <v>17.760000000000002</v>
      </c>
      <c r="K1098" s="43"/>
      <c r="L1098" s="105">
        <v>-925330.1</v>
      </c>
      <c r="M1098" s="43"/>
      <c r="N1098" s="46"/>
      <c r="AF1098" s="39"/>
      <c r="AG1098" s="47"/>
      <c r="AH1098" s="47" t="s">
        <v>3366</v>
      </c>
      <c r="AN1098" s="47"/>
      <c r="AP1098" s="47"/>
      <c r="AR1098" s="47"/>
    </row>
    <row r="1099" spans="1:44" s="4" customFormat="1" ht="15" x14ac:dyDescent="0.25">
      <c r="A1099" s="65"/>
      <c r="B1099" s="66"/>
      <c r="C1099" s="374" t="s">
        <v>72</v>
      </c>
      <c r="D1099" s="374"/>
      <c r="E1099" s="374"/>
      <c r="F1099" s="42"/>
      <c r="G1099" s="43"/>
      <c r="H1099" s="43"/>
      <c r="I1099" s="43"/>
      <c r="J1099" s="45"/>
      <c r="K1099" s="43"/>
      <c r="L1099" s="105">
        <v>-925330.1</v>
      </c>
      <c r="M1099" s="60"/>
      <c r="N1099" s="46"/>
      <c r="AF1099" s="39"/>
      <c r="AG1099" s="47"/>
      <c r="AH1099" s="47"/>
      <c r="AN1099" s="47" t="s">
        <v>72</v>
      </c>
      <c r="AP1099" s="47"/>
      <c r="AR1099" s="47"/>
    </row>
    <row r="1100" spans="1:44" s="4" customFormat="1" ht="23.25" x14ac:dyDescent="0.25">
      <c r="A1100" s="40" t="s">
        <v>623</v>
      </c>
      <c r="B1100" s="41" t="s">
        <v>3367</v>
      </c>
      <c r="C1100" s="374" t="s">
        <v>3368</v>
      </c>
      <c r="D1100" s="374"/>
      <c r="E1100" s="374"/>
      <c r="F1100" s="42" t="s">
        <v>238</v>
      </c>
      <c r="G1100" s="43">
        <v>-1.5391999999999999</v>
      </c>
      <c r="H1100" s="44">
        <v>1</v>
      </c>
      <c r="I1100" s="110">
        <v>-1.5391999999999999</v>
      </c>
      <c r="J1100" s="105">
        <v>13627.62</v>
      </c>
      <c r="K1100" s="43"/>
      <c r="L1100" s="105">
        <v>-20975.63</v>
      </c>
      <c r="M1100" s="43"/>
      <c r="N1100" s="46"/>
      <c r="AF1100" s="39"/>
      <c r="AG1100" s="47"/>
      <c r="AH1100" s="47" t="s">
        <v>3368</v>
      </c>
      <c r="AN1100" s="47"/>
      <c r="AP1100" s="47"/>
      <c r="AR1100" s="47"/>
    </row>
    <row r="1101" spans="1:44" s="4" customFormat="1" ht="15" x14ac:dyDescent="0.25">
      <c r="A1101" s="65"/>
      <c r="B1101" s="66"/>
      <c r="C1101" s="374" t="s">
        <v>72</v>
      </c>
      <c r="D1101" s="374"/>
      <c r="E1101" s="374"/>
      <c r="F1101" s="42"/>
      <c r="G1101" s="43"/>
      <c r="H1101" s="43"/>
      <c r="I1101" s="43"/>
      <c r="J1101" s="45"/>
      <c r="K1101" s="43"/>
      <c r="L1101" s="105">
        <v>-20975.63</v>
      </c>
      <c r="M1101" s="60"/>
      <c r="N1101" s="46"/>
      <c r="AF1101" s="39"/>
      <c r="AG1101" s="47"/>
      <c r="AH1101" s="47"/>
      <c r="AN1101" s="47" t="s">
        <v>72</v>
      </c>
      <c r="AP1101" s="47"/>
      <c r="AR1101" s="47"/>
    </row>
    <row r="1102" spans="1:44" s="4" customFormat="1" ht="34.5" x14ac:dyDescent="0.25">
      <c r="A1102" s="40" t="s">
        <v>625</v>
      </c>
      <c r="B1102" s="41" t="s">
        <v>3369</v>
      </c>
      <c r="C1102" s="374" t="s">
        <v>3370</v>
      </c>
      <c r="D1102" s="374"/>
      <c r="E1102" s="374"/>
      <c r="F1102" s="42" t="s">
        <v>61</v>
      </c>
      <c r="G1102" s="43">
        <v>12930</v>
      </c>
      <c r="H1102" s="44">
        <v>1</v>
      </c>
      <c r="I1102" s="44">
        <v>12930</v>
      </c>
      <c r="J1102" s="105">
        <v>11220</v>
      </c>
      <c r="K1102" s="43"/>
      <c r="L1102" s="105">
        <v>16967789.469999999</v>
      </c>
      <c r="M1102" s="68">
        <v>8.5500000000000007</v>
      </c>
      <c r="N1102" s="115">
        <v>145074600</v>
      </c>
      <c r="AF1102" s="39"/>
      <c r="AG1102" s="47"/>
      <c r="AH1102" s="47" t="s">
        <v>3370</v>
      </c>
      <c r="AN1102" s="47"/>
      <c r="AP1102" s="47"/>
      <c r="AR1102" s="47"/>
    </row>
    <row r="1103" spans="1:44" s="4" customFormat="1" ht="15" x14ac:dyDescent="0.25">
      <c r="A1103" s="65"/>
      <c r="B1103" s="66"/>
      <c r="C1103" s="374" t="s">
        <v>72</v>
      </c>
      <c r="D1103" s="374"/>
      <c r="E1103" s="374"/>
      <c r="F1103" s="42"/>
      <c r="G1103" s="43"/>
      <c r="H1103" s="43"/>
      <c r="I1103" s="43"/>
      <c r="J1103" s="45"/>
      <c r="K1103" s="43"/>
      <c r="L1103" s="105">
        <v>16967789.469999999</v>
      </c>
      <c r="M1103" s="60"/>
      <c r="N1103" s="115">
        <v>145074600</v>
      </c>
      <c r="AF1103" s="39"/>
      <c r="AG1103" s="47"/>
      <c r="AH1103" s="47"/>
      <c r="AN1103" s="47" t="s">
        <v>72</v>
      </c>
      <c r="AP1103" s="47"/>
      <c r="AR1103" s="47"/>
    </row>
    <row r="1104" spans="1:44" s="4" customFormat="1" ht="23.25" x14ac:dyDescent="0.25">
      <c r="A1104" s="40" t="s">
        <v>627</v>
      </c>
      <c r="B1104" s="41" t="s">
        <v>3374</v>
      </c>
      <c r="C1104" s="374" t="s">
        <v>3375</v>
      </c>
      <c r="D1104" s="374"/>
      <c r="E1104" s="374"/>
      <c r="F1104" s="42" t="s">
        <v>61</v>
      </c>
      <c r="G1104" s="43">
        <v>1232</v>
      </c>
      <c r="H1104" s="44">
        <v>1</v>
      </c>
      <c r="I1104" s="44">
        <v>1232</v>
      </c>
      <c r="J1104" s="105">
        <v>13770</v>
      </c>
      <c r="K1104" s="68">
        <v>0.12</v>
      </c>
      <c r="L1104" s="105">
        <v>238100.21</v>
      </c>
      <c r="M1104" s="68">
        <v>8.5500000000000007</v>
      </c>
      <c r="N1104" s="115">
        <v>2035756.8</v>
      </c>
      <c r="AF1104" s="39"/>
      <c r="AG1104" s="47"/>
      <c r="AH1104" s="47" t="s">
        <v>3375</v>
      </c>
      <c r="AN1104" s="47"/>
      <c r="AP1104" s="47"/>
      <c r="AR1104" s="47"/>
    </row>
    <row r="1105" spans="1:44" s="4" customFormat="1" ht="15" x14ac:dyDescent="0.25">
      <c r="A1105" s="103"/>
      <c r="B1105" s="49" t="s">
        <v>58</v>
      </c>
      <c r="C1105" s="368" t="s">
        <v>3376</v>
      </c>
      <c r="D1105" s="368"/>
      <c r="E1105" s="368"/>
      <c r="F1105" s="368"/>
      <c r="G1105" s="368"/>
      <c r="H1105" s="368"/>
      <c r="I1105" s="368"/>
      <c r="J1105" s="368"/>
      <c r="K1105" s="368"/>
      <c r="L1105" s="368"/>
      <c r="M1105" s="368"/>
      <c r="N1105" s="376"/>
      <c r="AF1105" s="39"/>
      <c r="AG1105" s="47"/>
      <c r="AH1105" s="47"/>
      <c r="AJ1105" s="3" t="s">
        <v>3376</v>
      </c>
      <c r="AN1105" s="47"/>
      <c r="AP1105" s="47"/>
      <c r="AR1105" s="47"/>
    </row>
    <row r="1106" spans="1:44" s="4" customFormat="1" ht="15" x14ac:dyDescent="0.25">
      <c r="A1106" s="65"/>
      <c r="B1106" s="66"/>
      <c r="C1106" s="374" t="s">
        <v>72</v>
      </c>
      <c r="D1106" s="374"/>
      <c r="E1106" s="374"/>
      <c r="F1106" s="42"/>
      <c r="G1106" s="43"/>
      <c r="H1106" s="43"/>
      <c r="I1106" s="43"/>
      <c r="J1106" s="45"/>
      <c r="K1106" s="43"/>
      <c r="L1106" s="105">
        <v>238100.21</v>
      </c>
      <c r="M1106" s="60"/>
      <c r="N1106" s="115">
        <v>2035756.8</v>
      </c>
      <c r="AF1106" s="39"/>
      <c r="AG1106" s="47"/>
      <c r="AH1106" s="47"/>
      <c r="AN1106" s="47" t="s">
        <v>72</v>
      </c>
      <c r="AP1106" s="47"/>
      <c r="AR1106" s="47"/>
    </row>
    <row r="1107" spans="1:44" s="4" customFormat="1" ht="45.75" x14ac:dyDescent="0.25">
      <c r="A1107" s="40" t="s">
        <v>629</v>
      </c>
      <c r="B1107" s="41" t="s">
        <v>3371</v>
      </c>
      <c r="C1107" s="374" t="s">
        <v>3372</v>
      </c>
      <c r="D1107" s="374"/>
      <c r="E1107" s="374"/>
      <c r="F1107" s="42" t="s">
        <v>61</v>
      </c>
      <c r="G1107" s="43">
        <v>25936</v>
      </c>
      <c r="H1107" s="44">
        <v>1</v>
      </c>
      <c r="I1107" s="44">
        <v>25936</v>
      </c>
      <c r="J1107" s="67">
        <v>24.76</v>
      </c>
      <c r="K1107" s="43"/>
      <c r="L1107" s="105">
        <v>642175.36</v>
      </c>
      <c r="M1107" s="43"/>
      <c r="N1107" s="46"/>
      <c r="AF1107" s="39"/>
      <c r="AG1107" s="47"/>
      <c r="AH1107" s="47" t="s">
        <v>3372</v>
      </c>
      <c r="AN1107" s="47"/>
      <c r="AP1107" s="47"/>
      <c r="AR1107" s="47"/>
    </row>
    <row r="1108" spans="1:44" s="4" customFormat="1" ht="15" x14ac:dyDescent="0.25">
      <c r="A1108" s="69"/>
      <c r="B1108" s="50"/>
      <c r="C1108" s="372" t="s">
        <v>3570</v>
      </c>
      <c r="D1108" s="372"/>
      <c r="E1108" s="372"/>
      <c r="F1108" s="372"/>
      <c r="G1108" s="372"/>
      <c r="H1108" s="372"/>
      <c r="I1108" s="372"/>
      <c r="J1108" s="372"/>
      <c r="K1108" s="372"/>
      <c r="L1108" s="372"/>
      <c r="M1108" s="372"/>
      <c r="N1108" s="377"/>
      <c r="AF1108" s="39"/>
      <c r="AG1108" s="47"/>
      <c r="AH1108" s="47"/>
      <c r="AI1108" s="3" t="s">
        <v>3570</v>
      </c>
      <c r="AN1108" s="47"/>
      <c r="AP1108" s="47"/>
      <c r="AR1108" s="47"/>
    </row>
    <row r="1109" spans="1:44" s="4" customFormat="1" ht="15" x14ac:dyDescent="0.25">
      <c r="A1109" s="65"/>
      <c r="B1109" s="66"/>
      <c r="C1109" s="374" t="s">
        <v>72</v>
      </c>
      <c r="D1109" s="374"/>
      <c r="E1109" s="374"/>
      <c r="F1109" s="42"/>
      <c r="G1109" s="43"/>
      <c r="H1109" s="43"/>
      <c r="I1109" s="43"/>
      <c r="J1109" s="45"/>
      <c r="K1109" s="43"/>
      <c r="L1109" s="105">
        <v>642175.36</v>
      </c>
      <c r="M1109" s="60"/>
      <c r="N1109" s="46"/>
      <c r="AF1109" s="39"/>
      <c r="AG1109" s="47"/>
      <c r="AH1109" s="47"/>
      <c r="AN1109" s="47" t="s">
        <v>72</v>
      </c>
      <c r="AP1109" s="47"/>
      <c r="AR1109" s="47"/>
    </row>
    <row r="1110" spans="1:44" s="4" customFormat="1" ht="22.5" x14ac:dyDescent="0.25">
      <c r="A1110" s="40" t="s">
        <v>631</v>
      </c>
      <c r="B1110" s="41" t="s">
        <v>3377</v>
      </c>
      <c r="C1110" s="374" t="s">
        <v>3378</v>
      </c>
      <c r="D1110" s="374"/>
      <c r="E1110" s="374"/>
      <c r="F1110" s="42" t="s">
        <v>231</v>
      </c>
      <c r="G1110" s="43">
        <v>15392</v>
      </c>
      <c r="H1110" s="44">
        <v>1</v>
      </c>
      <c r="I1110" s="44">
        <v>15392</v>
      </c>
      <c r="J1110" s="105">
        <v>9294.75</v>
      </c>
      <c r="K1110" s="43"/>
      <c r="L1110" s="105">
        <v>16732724.210000001</v>
      </c>
      <c r="M1110" s="68">
        <v>8.5500000000000007</v>
      </c>
      <c r="N1110" s="115">
        <v>143064792</v>
      </c>
      <c r="AF1110" s="39"/>
      <c r="AG1110" s="47"/>
      <c r="AH1110" s="47" t="s">
        <v>3378</v>
      </c>
      <c r="AN1110" s="47"/>
      <c r="AP1110" s="47"/>
      <c r="AR1110" s="47"/>
    </row>
    <row r="1111" spans="1:44" s="4" customFormat="1" ht="15" x14ac:dyDescent="0.25">
      <c r="A1111" s="65"/>
      <c r="B1111" s="66"/>
      <c r="C1111" s="374" t="s">
        <v>72</v>
      </c>
      <c r="D1111" s="374"/>
      <c r="E1111" s="374"/>
      <c r="F1111" s="42"/>
      <c r="G1111" s="43"/>
      <c r="H1111" s="43"/>
      <c r="I1111" s="43"/>
      <c r="J1111" s="45"/>
      <c r="K1111" s="43"/>
      <c r="L1111" s="105">
        <v>16732724.210000001</v>
      </c>
      <c r="M1111" s="60"/>
      <c r="N1111" s="115">
        <v>143064792</v>
      </c>
      <c r="AF1111" s="39"/>
      <c r="AG1111" s="47"/>
      <c r="AH1111" s="47"/>
      <c r="AN1111" s="47" t="s">
        <v>72</v>
      </c>
      <c r="AP1111" s="47"/>
      <c r="AR1111" s="47"/>
    </row>
    <row r="1112" spans="1:44" s="4" customFormat="1" ht="15" x14ac:dyDescent="0.25">
      <c r="A1112" s="381" t="s">
        <v>3571</v>
      </c>
      <c r="B1112" s="382"/>
      <c r="C1112" s="382"/>
      <c r="D1112" s="382"/>
      <c r="E1112" s="382"/>
      <c r="F1112" s="382"/>
      <c r="G1112" s="382"/>
      <c r="H1112" s="382"/>
      <c r="I1112" s="382"/>
      <c r="J1112" s="382"/>
      <c r="K1112" s="382"/>
      <c r="L1112" s="382"/>
      <c r="M1112" s="382"/>
      <c r="N1112" s="383"/>
      <c r="AF1112" s="39"/>
      <c r="AG1112" s="47" t="s">
        <v>3571</v>
      </c>
      <c r="AH1112" s="47"/>
      <c r="AN1112" s="47"/>
      <c r="AP1112" s="47"/>
      <c r="AR1112" s="47"/>
    </row>
    <row r="1113" spans="1:44" s="4" customFormat="1" ht="79.5" x14ac:dyDescent="0.25">
      <c r="A1113" s="40" t="s">
        <v>632</v>
      </c>
      <c r="B1113" s="41" t="s">
        <v>3356</v>
      </c>
      <c r="C1113" s="374" t="s">
        <v>3572</v>
      </c>
      <c r="D1113" s="374"/>
      <c r="E1113" s="374"/>
      <c r="F1113" s="42" t="s">
        <v>3358</v>
      </c>
      <c r="G1113" s="43">
        <v>1.5678000000000001</v>
      </c>
      <c r="H1113" s="44">
        <v>1</v>
      </c>
      <c r="I1113" s="110">
        <v>1.5678000000000001</v>
      </c>
      <c r="J1113" s="45"/>
      <c r="K1113" s="43"/>
      <c r="L1113" s="45"/>
      <c r="M1113" s="43"/>
      <c r="N1113" s="46"/>
      <c r="AF1113" s="39"/>
      <c r="AG1113" s="47"/>
      <c r="AH1113" s="47" t="s">
        <v>3572</v>
      </c>
      <c r="AN1113" s="47"/>
      <c r="AP1113" s="47"/>
      <c r="AR1113" s="47"/>
    </row>
    <row r="1114" spans="1:44" s="4" customFormat="1" ht="15" x14ac:dyDescent="0.25">
      <c r="A1114" s="69"/>
      <c r="B1114" s="50"/>
      <c r="C1114" s="372" t="s">
        <v>3573</v>
      </c>
      <c r="D1114" s="372"/>
      <c r="E1114" s="372"/>
      <c r="F1114" s="372"/>
      <c r="G1114" s="372"/>
      <c r="H1114" s="372"/>
      <c r="I1114" s="372"/>
      <c r="J1114" s="372"/>
      <c r="K1114" s="372"/>
      <c r="L1114" s="372"/>
      <c r="M1114" s="372"/>
      <c r="N1114" s="377"/>
      <c r="AF1114" s="39"/>
      <c r="AG1114" s="47"/>
      <c r="AH1114" s="47"/>
      <c r="AI1114" s="3" t="s">
        <v>3573</v>
      </c>
      <c r="AN1114" s="47"/>
      <c r="AP1114" s="47"/>
      <c r="AR1114" s="47"/>
    </row>
    <row r="1115" spans="1:44" s="4" customFormat="1" ht="22.5" x14ac:dyDescent="0.25">
      <c r="A1115" s="103"/>
      <c r="B1115" s="49" t="s">
        <v>217</v>
      </c>
      <c r="C1115" s="368" t="s">
        <v>218</v>
      </c>
      <c r="D1115" s="368"/>
      <c r="E1115" s="368"/>
      <c r="F1115" s="368"/>
      <c r="G1115" s="368"/>
      <c r="H1115" s="368"/>
      <c r="I1115" s="368"/>
      <c r="J1115" s="368"/>
      <c r="K1115" s="368"/>
      <c r="L1115" s="368"/>
      <c r="M1115" s="368"/>
      <c r="N1115" s="376"/>
      <c r="AF1115" s="39"/>
      <c r="AG1115" s="47"/>
      <c r="AH1115" s="47"/>
      <c r="AJ1115" s="3" t="s">
        <v>218</v>
      </c>
      <c r="AN1115" s="47"/>
      <c r="AP1115" s="47"/>
      <c r="AR1115" s="47"/>
    </row>
    <row r="1116" spans="1:44" s="4" customFormat="1" ht="15" x14ac:dyDescent="0.25">
      <c r="A1116" s="48"/>
      <c r="B1116" s="49" t="s">
        <v>58</v>
      </c>
      <c r="C1116" s="372" t="s">
        <v>62</v>
      </c>
      <c r="D1116" s="372"/>
      <c r="E1116" s="372"/>
      <c r="F1116" s="51"/>
      <c r="G1116" s="52"/>
      <c r="H1116" s="52"/>
      <c r="I1116" s="52"/>
      <c r="J1116" s="107">
        <v>13564.8</v>
      </c>
      <c r="K1116" s="54">
        <v>1.1499999999999999</v>
      </c>
      <c r="L1116" s="107">
        <v>24456.93</v>
      </c>
      <c r="M1116" s="54">
        <v>34.96</v>
      </c>
      <c r="N1116" s="55">
        <v>855014.27</v>
      </c>
      <c r="AF1116" s="39"/>
      <c r="AG1116" s="47"/>
      <c r="AH1116" s="47"/>
      <c r="AK1116" s="3" t="s">
        <v>62</v>
      </c>
      <c r="AN1116" s="47"/>
      <c r="AP1116" s="47"/>
      <c r="AR1116" s="47"/>
    </row>
    <row r="1117" spans="1:44" s="4" customFormat="1" ht="15" x14ac:dyDescent="0.25">
      <c r="A1117" s="48"/>
      <c r="B1117" s="49" t="s">
        <v>73</v>
      </c>
      <c r="C1117" s="372" t="s">
        <v>175</v>
      </c>
      <c r="D1117" s="372"/>
      <c r="E1117" s="372"/>
      <c r="F1117" s="51"/>
      <c r="G1117" s="52"/>
      <c r="H1117" s="52"/>
      <c r="I1117" s="52"/>
      <c r="J1117" s="107">
        <v>21318.87</v>
      </c>
      <c r="K1117" s="54">
        <v>1.1499999999999999</v>
      </c>
      <c r="L1117" s="107">
        <v>38437.279999999999</v>
      </c>
      <c r="M1117" s="52"/>
      <c r="N1117" s="58"/>
      <c r="AF1117" s="39"/>
      <c r="AG1117" s="47"/>
      <c r="AH1117" s="47"/>
      <c r="AK1117" s="3" t="s">
        <v>175</v>
      </c>
      <c r="AN1117" s="47"/>
      <c r="AP1117" s="47"/>
      <c r="AR1117" s="47"/>
    </row>
    <row r="1118" spans="1:44" s="4" customFormat="1" ht="15" x14ac:dyDescent="0.25">
      <c r="A1118" s="48"/>
      <c r="B1118" s="49" t="s">
        <v>78</v>
      </c>
      <c r="C1118" s="372" t="s">
        <v>176</v>
      </c>
      <c r="D1118" s="372"/>
      <c r="E1118" s="372"/>
      <c r="F1118" s="51"/>
      <c r="G1118" s="52"/>
      <c r="H1118" s="52"/>
      <c r="I1118" s="52"/>
      <c r="J1118" s="107">
        <v>2455.85</v>
      </c>
      <c r="K1118" s="54">
        <v>1.1499999999999999</v>
      </c>
      <c r="L1118" s="107">
        <v>4427.82</v>
      </c>
      <c r="M1118" s="54">
        <v>34.96</v>
      </c>
      <c r="N1118" s="55">
        <v>154796.59</v>
      </c>
      <c r="AF1118" s="39"/>
      <c r="AG1118" s="47"/>
      <c r="AH1118" s="47"/>
      <c r="AK1118" s="3" t="s">
        <v>176</v>
      </c>
      <c r="AN1118" s="47"/>
      <c r="AP1118" s="47"/>
      <c r="AR1118" s="47"/>
    </row>
    <row r="1119" spans="1:44" s="4" customFormat="1" ht="15" x14ac:dyDescent="0.25">
      <c r="A1119" s="48"/>
      <c r="B1119" s="49" t="s">
        <v>122</v>
      </c>
      <c r="C1119" s="372" t="s">
        <v>177</v>
      </c>
      <c r="D1119" s="372"/>
      <c r="E1119" s="372"/>
      <c r="F1119" s="51"/>
      <c r="G1119" s="52"/>
      <c r="H1119" s="52"/>
      <c r="I1119" s="52"/>
      <c r="J1119" s="107">
        <v>211557.21</v>
      </c>
      <c r="K1119" s="52"/>
      <c r="L1119" s="107">
        <v>331679.39</v>
      </c>
      <c r="M1119" s="52"/>
      <c r="N1119" s="58"/>
      <c r="AF1119" s="39"/>
      <c r="AG1119" s="47"/>
      <c r="AH1119" s="47"/>
      <c r="AK1119" s="3" t="s">
        <v>177</v>
      </c>
      <c r="AN1119" s="47"/>
      <c r="AP1119" s="47"/>
      <c r="AR1119" s="47"/>
    </row>
    <row r="1120" spans="1:44" s="4" customFormat="1" ht="15" x14ac:dyDescent="0.25">
      <c r="A1120" s="56"/>
      <c r="B1120" s="49"/>
      <c r="C1120" s="372" t="s">
        <v>63</v>
      </c>
      <c r="D1120" s="372"/>
      <c r="E1120" s="372"/>
      <c r="F1120" s="51" t="s">
        <v>64</v>
      </c>
      <c r="G1120" s="63">
        <v>1570</v>
      </c>
      <c r="H1120" s="54">
        <v>1.1499999999999999</v>
      </c>
      <c r="I1120" s="70">
        <v>2830.6628999999998</v>
      </c>
      <c r="J1120" s="57"/>
      <c r="K1120" s="52"/>
      <c r="L1120" s="57"/>
      <c r="M1120" s="52"/>
      <c r="N1120" s="58"/>
      <c r="AF1120" s="39"/>
      <c r="AG1120" s="47"/>
      <c r="AH1120" s="47"/>
      <c r="AL1120" s="3" t="s">
        <v>63</v>
      </c>
      <c r="AN1120" s="47"/>
      <c r="AP1120" s="47"/>
      <c r="AR1120" s="47"/>
    </row>
    <row r="1121" spans="1:44" s="4" customFormat="1" ht="15" x14ac:dyDescent="0.25">
      <c r="A1121" s="56"/>
      <c r="B1121" s="49"/>
      <c r="C1121" s="372" t="s">
        <v>178</v>
      </c>
      <c r="D1121" s="372"/>
      <c r="E1121" s="372"/>
      <c r="F1121" s="51" t="s">
        <v>64</v>
      </c>
      <c r="G1121" s="54">
        <v>182.12</v>
      </c>
      <c r="H1121" s="54">
        <v>1.1499999999999999</v>
      </c>
      <c r="I1121" s="111">
        <v>328.35689639999998</v>
      </c>
      <c r="J1121" s="57"/>
      <c r="K1121" s="52"/>
      <c r="L1121" s="57"/>
      <c r="M1121" s="52"/>
      <c r="N1121" s="58"/>
      <c r="AF1121" s="39"/>
      <c r="AG1121" s="47"/>
      <c r="AH1121" s="47"/>
      <c r="AL1121" s="3" t="s">
        <v>178</v>
      </c>
      <c r="AN1121" s="47"/>
      <c r="AP1121" s="47"/>
      <c r="AR1121" s="47"/>
    </row>
    <row r="1122" spans="1:44" s="4" customFormat="1" ht="15" x14ac:dyDescent="0.25">
      <c r="A1122" s="48"/>
      <c r="B1122" s="49"/>
      <c r="C1122" s="375" t="s">
        <v>65</v>
      </c>
      <c r="D1122" s="375"/>
      <c r="E1122" s="375"/>
      <c r="F1122" s="59"/>
      <c r="G1122" s="60"/>
      <c r="H1122" s="60"/>
      <c r="I1122" s="60"/>
      <c r="J1122" s="108">
        <v>246440.88</v>
      </c>
      <c r="K1122" s="60"/>
      <c r="L1122" s="108">
        <v>394573.6</v>
      </c>
      <c r="M1122" s="60"/>
      <c r="N1122" s="62"/>
      <c r="AF1122" s="39"/>
      <c r="AG1122" s="47"/>
      <c r="AH1122" s="47"/>
      <c r="AM1122" s="3" t="s">
        <v>65</v>
      </c>
      <c r="AN1122" s="47"/>
      <c r="AP1122" s="47"/>
      <c r="AR1122" s="47"/>
    </row>
    <row r="1123" spans="1:44" s="4" customFormat="1" ht="15" x14ac:dyDescent="0.25">
      <c r="A1123" s="56"/>
      <c r="B1123" s="49"/>
      <c r="C1123" s="372" t="s">
        <v>66</v>
      </c>
      <c r="D1123" s="372"/>
      <c r="E1123" s="372"/>
      <c r="F1123" s="51"/>
      <c r="G1123" s="52"/>
      <c r="H1123" s="52"/>
      <c r="I1123" s="52"/>
      <c r="J1123" s="57"/>
      <c r="K1123" s="52"/>
      <c r="L1123" s="107">
        <v>28884.75</v>
      </c>
      <c r="M1123" s="52"/>
      <c r="N1123" s="55">
        <v>1009810.86</v>
      </c>
      <c r="AF1123" s="39"/>
      <c r="AG1123" s="47"/>
      <c r="AH1123" s="47"/>
      <c r="AL1123" s="3" t="s">
        <v>66</v>
      </c>
      <c r="AN1123" s="47"/>
      <c r="AP1123" s="47"/>
      <c r="AR1123" s="47"/>
    </row>
    <row r="1124" spans="1:44" s="4" customFormat="1" ht="15" x14ac:dyDescent="0.25">
      <c r="A1124" s="56"/>
      <c r="B1124" s="49" t="s">
        <v>3328</v>
      </c>
      <c r="C1124" s="372" t="s">
        <v>3329</v>
      </c>
      <c r="D1124" s="372"/>
      <c r="E1124" s="372"/>
      <c r="F1124" s="51" t="s">
        <v>69</v>
      </c>
      <c r="G1124" s="63">
        <v>106</v>
      </c>
      <c r="H1124" s="52"/>
      <c r="I1124" s="63">
        <v>106</v>
      </c>
      <c r="J1124" s="57"/>
      <c r="K1124" s="52"/>
      <c r="L1124" s="107">
        <v>30617.84</v>
      </c>
      <c r="M1124" s="52"/>
      <c r="N1124" s="55">
        <v>1070399.51</v>
      </c>
      <c r="AF1124" s="39"/>
      <c r="AG1124" s="47"/>
      <c r="AH1124" s="47"/>
      <c r="AL1124" s="3" t="s">
        <v>3329</v>
      </c>
      <c r="AN1124" s="47"/>
      <c r="AP1124" s="47"/>
      <c r="AR1124" s="47"/>
    </row>
    <row r="1125" spans="1:44" s="4" customFormat="1" ht="15" x14ac:dyDescent="0.25">
      <c r="A1125" s="56"/>
      <c r="B1125" s="49" t="s">
        <v>3330</v>
      </c>
      <c r="C1125" s="372" t="s">
        <v>3331</v>
      </c>
      <c r="D1125" s="372"/>
      <c r="E1125" s="372"/>
      <c r="F1125" s="51" t="s">
        <v>69</v>
      </c>
      <c r="G1125" s="63">
        <v>56</v>
      </c>
      <c r="H1125" s="52"/>
      <c r="I1125" s="63">
        <v>56</v>
      </c>
      <c r="J1125" s="57"/>
      <c r="K1125" s="52"/>
      <c r="L1125" s="107">
        <v>16175.46</v>
      </c>
      <c r="M1125" s="52"/>
      <c r="N1125" s="55">
        <v>565494.07999999996</v>
      </c>
      <c r="AF1125" s="39"/>
      <c r="AG1125" s="47"/>
      <c r="AH1125" s="47"/>
      <c r="AL1125" s="3" t="s">
        <v>3331</v>
      </c>
      <c r="AN1125" s="47"/>
      <c r="AP1125" s="47"/>
      <c r="AR1125" s="47"/>
    </row>
    <row r="1126" spans="1:44" s="4" customFormat="1" ht="15" x14ac:dyDescent="0.25">
      <c r="A1126" s="65"/>
      <c r="B1126" s="66"/>
      <c r="C1126" s="374" t="s">
        <v>72</v>
      </c>
      <c r="D1126" s="374"/>
      <c r="E1126" s="374"/>
      <c r="F1126" s="42"/>
      <c r="G1126" s="43"/>
      <c r="H1126" s="43"/>
      <c r="I1126" s="43"/>
      <c r="J1126" s="45"/>
      <c r="K1126" s="43"/>
      <c r="L1126" s="105">
        <v>441366.9</v>
      </c>
      <c r="M1126" s="60"/>
      <c r="N1126" s="46"/>
      <c r="AF1126" s="39"/>
      <c r="AG1126" s="47"/>
      <c r="AH1126" s="47"/>
      <c r="AN1126" s="47" t="s">
        <v>72</v>
      </c>
      <c r="AP1126" s="47"/>
      <c r="AR1126" s="47"/>
    </row>
    <row r="1127" spans="1:44" s="4" customFormat="1" ht="34.5" x14ac:dyDescent="0.25">
      <c r="A1127" s="40" t="s">
        <v>633</v>
      </c>
      <c r="B1127" s="41" t="s">
        <v>3363</v>
      </c>
      <c r="C1127" s="374" t="s">
        <v>3364</v>
      </c>
      <c r="D1127" s="374"/>
      <c r="E1127" s="374"/>
      <c r="F1127" s="42" t="s">
        <v>238</v>
      </c>
      <c r="G1127" s="43">
        <v>-7.8076439999999998</v>
      </c>
      <c r="H1127" s="44">
        <v>1</v>
      </c>
      <c r="I1127" s="112">
        <v>-7.8076439999999998</v>
      </c>
      <c r="J1127" s="105">
        <v>10483.620000000001</v>
      </c>
      <c r="K1127" s="43"/>
      <c r="L1127" s="105">
        <v>-81852.37</v>
      </c>
      <c r="M1127" s="43"/>
      <c r="N1127" s="46"/>
      <c r="AF1127" s="39"/>
      <c r="AG1127" s="47"/>
      <c r="AH1127" s="47" t="s">
        <v>3364</v>
      </c>
      <c r="AN1127" s="47"/>
      <c r="AP1127" s="47"/>
      <c r="AR1127" s="47"/>
    </row>
    <row r="1128" spans="1:44" s="4" customFormat="1" ht="15" x14ac:dyDescent="0.25">
      <c r="A1128" s="65"/>
      <c r="B1128" s="66"/>
      <c r="C1128" s="374" t="s">
        <v>72</v>
      </c>
      <c r="D1128" s="374"/>
      <c r="E1128" s="374"/>
      <c r="F1128" s="42"/>
      <c r="G1128" s="43"/>
      <c r="H1128" s="43"/>
      <c r="I1128" s="43"/>
      <c r="J1128" s="45"/>
      <c r="K1128" s="43"/>
      <c r="L1128" s="105">
        <v>-81852.37</v>
      </c>
      <c r="M1128" s="60"/>
      <c r="N1128" s="46"/>
      <c r="AF1128" s="39"/>
      <c r="AG1128" s="47"/>
      <c r="AH1128" s="47"/>
      <c r="AN1128" s="47" t="s">
        <v>72</v>
      </c>
      <c r="AP1128" s="47"/>
      <c r="AR1128" s="47"/>
    </row>
    <row r="1129" spans="1:44" s="4" customFormat="1" ht="15" x14ac:dyDescent="0.25">
      <c r="A1129" s="40" t="s">
        <v>634</v>
      </c>
      <c r="B1129" s="41" t="s">
        <v>3360</v>
      </c>
      <c r="C1129" s="374" t="s">
        <v>3361</v>
      </c>
      <c r="D1129" s="374"/>
      <c r="E1129" s="374"/>
      <c r="F1129" s="42" t="s">
        <v>3362</v>
      </c>
      <c r="G1129" s="43">
        <v>-10.551294</v>
      </c>
      <c r="H1129" s="44">
        <v>1</v>
      </c>
      <c r="I1129" s="112">
        <v>-10.551294</v>
      </c>
      <c r="J1129" s="105">
        <v>3468.64</v>
      </c>
      <c r="K1129" s="43"/>
      <c r="L1129" s="105">
        <v>-36598.639999999999</v>
      </c>
      <c r="M1129" s="43"/>
      <c r="N1129" s="46"/>
      <c r="AF1129" s="39"/>
      <c r="AG1129" s="47"/>
      <c r="AH1129" s="47" t="s">
        <v>3361</v>
      </c>
      <c r="AN1129" s="47"/>
      <c r="AP1129" s="47"/>
      <c r="AR1129" s="47"/>
    </row>
    <row r="1130" spans="1:44" s="4" customFormat="1" ht="15" x14ac:dyDescent="0.25">
      <c r="A1130" s="65"/>
      <c r="B1130" s="66"/>
      <c r="C1130" s="374" t="s">
        <v>72</v>
      </c>
      <c r="D1130" s="374"/>
      <c r="E1130" s="374"/>
      <c r="F1130" s="42"/>
      <c r="G1130" s="43"/>
      <c r="H1130" s="43"/>
      <c r="I1130" s="43"/>
      <c r="J1130" s="45"/>
      <c r="K1130" s="43"/>
      <c r="L1130" s="105">
        <v>-36598.639999999999</v>
      </c>
      <c r="M1130" s="60"/>
      <c r="N1130" s="46"/>
      <c r="AF1130" s="39"/>
      <c r="AG1130" s="47"/>
      <c r="AH1130" s="47"/>
      <c r="AN1130" s="47" t="s">
        <v>72</v>
      </c>
      <c r="AP1130" s="47"/>
      <c r="AR1130" s="47"/>
    </row>
    <row r="1131" spans="1:44" s="4" customFormat="1" ht="15" x14ac:dyDescent="0.25">
      <c r="A1131" s="40" t="s">
        <v>635</v>
      </c>
      <c r="B1131" s="41" t="s">
        <v>3365</v>
      </c>
      <c r="C1131" s="374" t="s">
        <v>3366</v>
      </c>
      <c r="D1131" s="374"/>
      <c r="E1131" s="374"/>
      <c r="F1131" s="42" t="s">
        <v>61</v>
      </c>
      <c r="G1131" s="43">
        <v>-10614.005999999999</v>
      </c>
      <c r="H1131" s="44">
        <v>1</v>
      </c>
      <c r="I1131" s="116">
        <v>-10614.005999999999</v>
      </c>
      <c r="J1131" s="67">
        <v>17.760000000000002</v>
      </c>
      <c r="K1131" s="43"/>
      <c r="L1131" s="105">
        <v>-188504.75</v>
      </c>
      <c r="M1131" s="43"/>
      <c r="N1131" s="46"/>
      <c r="AF1131" s="39"/>
      <c r="AG1131" s="47"/>
      <c r="AH1131" s="47" t="s">
        <v>3366</v>
      </c>
      <c r="AN1131" s="47"/>
      <c r="AP1131" s="47"/>
      <c r="AR1131" s="47"/>
    </row>
    <row r="1132" spans="1:44" s="4" customFormat="1" ht="15" x14ac:dyDescent="0.25">
      <c r="A1132" s="65"/>
      <c r="B1132" s="66"/>
      <c r="C1132" s="374" t="s">
        <v>72</v>
      </c>
      <c r="D1132" s="374"/>
      <c r="E1132" s="374"/>
      <c r="F1132" s="42"/>
      <c r="G1132" s="43"/>
      <c r="H1132" s="43"/>
      <c r="I1132" s="43"/>
      <c r="J1132" s="45"/>
      <c r="K1132" s="43"/>
      <c r="L1132" s="105">
        <v>-188504.75</v>
      </c>
      <c r="M1132" s="60"/>
      <c r="N1132" s="46"/>
      <c r="AF1132" s="39"/>
      <c r="AG1132" s="47"/>
      <c r="AH1132" s="47"/>
      <c r="AN1132" s="47" t="s">
        <v>72</v>
      </c>
      <c r="AP1132" s="47"/>
      <c r="AR1132" s="47"/>
    </row>
    <row r="1133" spans="1:44" s="4" customFormat="1" ht="23.25" x14ac:dyDescent="0.25">
      <c r="A1133" s="40" t="s">
        <v>637</v>
      </c>
      <c r="B1133" s="41" t="s">
        <v>3367</v>
      </c>
      <c r="C1133" s="374" t="s">
        <v>3368</v>
      </c>
      <c r="D1133" s="374"/>
      <c r="E1133" s="374"/>
      <c r="F1133" s="42" t="s">
        <v>238</v>
      </c>
      <c r="G1133" s="43">
        <v>-0.31356000000000001</v>
      </c>
      <c r="H1133" s="44">
        <v>1</v>
      </c>
      <c r="I1133" s="118">
        <v>-0.31356000000000001</v>
      </c>
      <c r="J1133" s="105">
        <v>13627.62</v>
      </c>
      <c r="K1133" s="43"/>
      <c r="L1133" s="105">
        <v>-4273.08</v>
      </c>
      <c r="M1133" s="43"/>
      <c r="N1133" s="46"/>
      <c r="AF1133" s="39"/>
      <c r="AG1133" s="47"/>
      <c r="AH1133" s="47" t="s">
        <v>3368</v>
      </c>
      <c r="AN1133" s="47"/>
      <c r="AP1133" s="47"/>
      <c r="AR1133" s="47"/>
    </row>
    <row r="1134" spans="1:44" s="4" customFormat="1" ht="15" x14ac:dyDescent="0.25">
      <c r="A1134" s="65"/>
      <c r="B1134" s="66"/>
      <c r="C1134" s="374" t="s">
        <v>72</v>
      </c>
      <c r="D1134" s="374"/>
      <c r="E1134" s="374"/>
      <c r="F1134" s="42"/>
      <c r="G1134" s="43"/>
      <c r="H1134" s="43"/>
      <c r="I1134" s="43"/>
      <c r="J1134" s="45"/>
      <c r="K1134" s="43"/>
      <c r="L1134" s="105">
        <v>-4273.08</v>
      </c>
      <c r="M1134" s="60"/>
      <c r="N1134" s="46"/>
      <c r="AF1134" s="39"/>
      <c r="AG1134" s="47"/>
      <c r="AH1134" s="47"/>
      <c r="AN1134" s="47" t="s">
        <v>72</v>
      </c>
      <c r="AP1134" s="47"/>
      <c r="AR1134" s="47"/>
    </row>
    <row r="1135" spans="1:44" s="4" customFormat="1" ht="23.25" x14ac:dyDescent="0.25">
      <c r="A1135" s="40" t="s">
        <v>638</v>
      </c>
      <c r="B1135" s="41" t="s">
        <v>3385</v>
      </c>
      <c r="C1135" s="374" t="s">
        <v>3386</v>
      </c>
      <c r="D1135" s="374"/>
      <c r="E1135" s="374"/>
      <c r="F1135" s="42" t="s">
        <v>61</v>
      </c>
      <c r="G1135" s="43">
        <v>252</v>
      </c>
      <c r="H1135" s="44">
        <v>1</v>
      </c>
      <c r="I1135" s="44">
        <v>252</v>
      </c>
      <c r="J1135" s="105">
        <v>17850</v>
      </c>
      <c r="K1135" s="68">
        <v>0.12</v>
      </c>
      <c r="L1135" s="105">
        <v>63132.63</v>
      </c>
      <c r="M1135" s="68">
        <v>8.5500000000000007</v>
      </c>
      <c r="N1135" s="115">
        <v>539784</v>
      </c>
      <c r="AF1135" s="39"/>
      <c r="AG1135" s="47"/>
      <c r="AH1135" s="47" t="s">
        <v>3386</v>
      </c>
      <c r="AN1135" s="47"/>
      <c r="AP1135" s="47"/>
      <c r="AR1135" s="47"/>
    </row>
    <row r="1136" spans="1:44" s="4" customFormat="1" ht="15" x14ac:dyDescent="0.25">
      <c r="A1136" s="103"/>
      <c r="B1136" s="49" t="s">
        <v>58</v>
      </c>
      <c r="C1136" s="368" t="s">
        <v>3376</v>
      </c>
      <c r="D1136" s="368"/>
      <c r="E1136" s="368"/>
      <c r="F1136" s="368"/>
      <c r="G1136" s="368"/>
      <c r="H1136" s="368"/>
      <c r="I1136" s="368"/>
      <c r="J1136" s="368"/>
      <c r="K1136" s="368"/>
      <c r="L1136" s="368"/>
      <c r="M1136" s="368"/>
      <c r="N1136" s="376"/>
      <c r="AF1136" s="39"/>
      <c r="AG1136" s="47"/>
      <c r="AH1136" s="47"/>
      <c r="AJ1136" s="3" t="s">
        <v>3376</v>
      </c>
      <c r="AN1136" s="47"/>
      <c r="AP1136" s="47"/>
      <c r="AR1136" s="47"/>
    </row>
    <row r="1137" spans="1:44" s="4" customFormat="1" ht="15" x14ac:dyDescent="0.25">
      <c r="A1137" s="65"/>
      <c r="B1137" s="66"/>
      <c r="C1137" s="374" t="s">
        <v>72</v>
      </c>
      <c r="D1137" s="374"/>
      <c r="E1137" s="374"/>
      <c r="F1137" s="42"/>
      <c r="G1137" s="43"/>
      <c r="H1137" s="43"/>
      <c r="I1137" s="43"/>
      <c r="J1137" s="45"/>
      <c r="K1137" s="43"/>
      <c r="L1137" s="105">
        <v>63132.63</v>
      </c>
      <c r="M1137" s="60"/>
      <c r="N1137" s="115">
        <v>539784</v>
      </c>
      <c r="AF1137" s="39"/>
      <c r="AG1137" s="47"/>
      <c r="AH1137" s="47"/>
      <c r="AN1137" s="47" t="s">
        <v>72</v>
      </c>
      <c r="AP1137" s="47"/>
      <c r="AR1137" s="47"/>
    </row>
    <row r="1138" spans="1:44" s="4" customFormat="1" ht="23.25" x14ac:dyDescent="0.25">
      <c r="A1138" s="40" t="s">
        <v>643</v>
      </c>
      <c r="B1138" s="41" t="s">
        <v>3392</v>
      </c>
      <c r="C1138" s="374" t="s">
        <v>3393</v>
      </c>
      <c r="D1138" s="374"/>
      <c r="E1138" s="374"/>
      <c r="F1138" s="42" t="s">
        <v>61</v>
      </c>
      <c r="G1138" s="43">
        <v>76</v>
      </c>
      <c r="H1138" s="44">
        <v>1</v>
      </c>
      <c r="I1138" s="44">
        <v>76</v>
      </c>
      <c r="J1138" s="105">
        <v>34531.25</v>
      </c>
      <c r="K1138" s="68">
        <v>0.12</v>
      </c>
      <c r="L1138" s="105">
        <v>36833.33</v>
      </c>
      <c r="M1138" s="68">
        <v>8.5500000000000007</v>
      </c>
      <c r="N1138" s="115">
        <v>314925</v>
      </c>
      <c r="AF1138" s="39"/>
      <c r="AG1138" s="47"/>
      <c r="AH1138" s="47" t="s">
        <v>3393</v>
      </c>
      <c r="AN1138" s="47"/>
      <c r="AP1138" s="47"/>
      <c r="AR1138" s="47"/>
    </row>
    <row r="1139" spans="1:44" s="4" customFormat="1" ht="15" x14ac:dyDescent="0.25">
      <c r="A1139" s="103"/>
      <c r="B1139" s="49" t="s">
        <v>58</v>
      </c>
      <c r="C1139" s="368" t="s">
        <v>3376</v>
      </c>
      <c r="D1139" s="368"/>
      <c r="E1139" s="368"/>
      <c r="F1139" s="368"/>
      <c r="G1139" s="368"/>
      <c r="H1139" s="368"/>
      <c r="I1139" s="368"/>
      <c r="J1139" s="368"/>
      <c r="K1139" s="368"/>
      <c r="L1139" s="368"/>
      <c r="M1139" s="368"/>
      <c r="N1139" s="376"/>
      <c r="AF1139" s="39"/>
      <c r="AG1139" s="47"/>
      <c r="AH1139" s="47"/>
      <c r="AJ1139" s="3" t="s">
        <v>3376</v>
      </c>
      <c r="AN1139" s="47"/>
      <c r="AP1139" s="47"/>
      <c r="AR1139" s="47"/>
    </row>
    <row r="1140" spans="1:44" s="4" customFormat="1" ht="15" x14ac:dyDescent="0.25">
      <c r="A1140" s="65"/>
      <c r="B1140" s="66"/>
      <c r="C1140" s="374" t="s">
        <v>72</v>
      </c>
      <c r="D1140" s="374"/>
      <c r="E1140" s="374"/>
      <c r="F1140" s="42"/>
      <c r="G1140" s="43"/>
      <c r="H1140" s="43"/>
      <c r="I1140" s="43"/>
      <c r="J1140" s="45"/>
      <c r="K1140" s="43"/>
      <c r="L1140" s="105">
        <v>36833.33</v>
      </c>
      <c r="M1140" s="60"/>
      <c r="N1140" s="115">
        <v>314925</v>
      </c>
      <c r="AF1140" s="39"/>
      <c r="AG1140" s="47"/>
      <c r="AH1140" s="47"/>
      <c r="AN1140" s="47" t="s">
        <v>72</v>
      </c>
      <c r="AP1140" s="47"/>
      <c r="AR1140" s="47"/>
    </row>
    <row r="1141" spans="1:44" s="4" customFormat="1" ht="34.5" x14ac:dyDescent="0.25">
      <c r="A1141" s="40" t="s">
        <v>651</v>
      </c>
      <c r="B1141" s="41" t="s">
        <v>3382</v>
      </c>
      <c r="C1141" s="374" t="s">
        <v>3383</v>
      </c>
      <c r="D1141" s="374"/>
      <c r="E1141" s="374"/>
      <c r="F1141" s="42" t="s">
        <v>61</v>
      </c>
      <c r="G1141" s="43">
        <v>2634</v>
      </c>
      <c r="H1141" s="44">
        <v>1</v>
      </c>
      <c r="I1141" s="44">
        <v>2634</v>
      </c>
      <c r="J1141" s="105">
        <v>11985</v>
      </c>
      <c r="K1141" s="43"/>
      <c r="L1141" s="105">
        <v>3692221.05</v>
      </c>
      <c r="M1141" s="68">
        <v>8.5500000000000007</v>
      </c>
      <c r="N1141" s="115">
        <v>31568490</v>
      </c>
      <c r="AF1141" s="39"/>
      <c r="AG1141" s="47"/>
      <c r="AH1141" s="47" t="s">
        <v>3383</v>
      </c>
      <c r="AN1141" s="47"/>
      <c r="AP1141" s="47"/>
      <c r="AR1141" s="47"/>
    </row>
    <row r="1142" spans="1:44" s="4" customFormat="1" ht="15" x14ac:dyDescent="0.25">
      <c r="A1142" s="65"/>
      <c r="B1142" s="66"/>
      <c r="C1142" s="374" t="s">
        <v>72</v>
      </c>
      <c r="D1142" s="374"/>
      <c r="E1142" s="374"/>
      <c r="F1142" s="42"/>
      <c r="G1142" s="43"/>
      <c r="H1142" s="43"/>
      <c r="I1142" s="43"/>
      <c r="J1142" s="45"/>
      <c r="K1142" s="43"/>
      <c r="L1142" s="105">
        <v>3692221.05</v>
      </c>
      <c r="M1142" s="60"/>
      <c r="N1142" s="115">
        <v>31568490</v>
      </c>
      <c r="AF1142" s="39"/>
      <c r="AG1142" s="47"/>
      <c r="AH1142" s="47"/>
      <c r="AN1142" s="47" t="s">
        <v>72</v>
      </c>
      <c r="AP1142" s="47"/>
      <c r="AR1142" s="47"/>
    </row>
    <row r="1143" spans="1:44" s="4" customFormat="1" ht="22.5" x14ac:dyDescent="0.25">
      <c r="A1143" s="40" t="s">
        <v>658</v>
      </c>
      <c r="B1143" s="41" t="s">
        <v>3387</v>
      </c>
      <c r="C1143" s="374" t="s">
        <v>3388</v>
      </c>
      <c r="D1143" s="374"/>
      <c r="E1143" s="374"/>
      <c r="F1143" s="42" t="s">
        <v>231</v>
      </c>
      <c r="G1143" s="43">
        <v>3135.6</v>
      </c>
      <c r="H1143" s="44">
        <v>1</v>
      </c>
      <c r="I1143" s="120">
        <v>3135.6</v>
      </c>
      <c r="J1143" s="105">
        <v>9226.75</v>
      </c>
      <c r="K1143" s="43"/>
      <c r="L1143" s="105">
        <v>3383789.16</v>
      </c>
      <c r="M1143" s="68">
        <v>8.5500000000000007</v>
      </c>
      <c r="N1143" s="115">
        <v>28931397.300000001</v>
      </c>
      <c r="AF1143" s="39"/>
      <c r="AG1143" s="47"/>
      <c r="AH1143" s="47" t="s">
        <v>3388</v>
      </c>
      <c r="AN1143" s="47"/>
      <c r="AP1143" s="47"/>
      <c r="AR1143" s="47"/>
    </row>
    <row r="1144" spans="1:44" s="4" customFormat="1" ht="15" x14ac:dyDescent="0.25">
      <c r="A1144" s="65"/>
      <c r="B1144" s="66"/>
      <c r="C1144" s="374" t="s">
        <v>72</v>
      </c>
      <c r="D1144" s="374"/>
      <c r="E1144" s="374"/>
      <c r="F1144" s="42"/>
      <c r="G1144" s="43"/>
      <c r="H1144" s="43"/>
      <c r="I1144" s="43"/>
      <c r="J1144" s="45"/>
      <c r="K1144" s="43"/>
      <c r="L1144" s="105">
        <v>3383789.16</v>
      </c>
      <c r="M1144" s="60"/>
      <c r="N1144" s="115">
        <v>28931397.300000001</v>
      </c>
      <c r="AF1144" s="39"/>
      <c r="AG1144" s="47"/>
      <c r="AH1144" s="47"/>
      <c r="AN1144" s="47" t="s">
        <v>72</v>
      </c>
      <c r="AP1144" s="47"/>
      <c r="AR1144" s="47"/>
    </row>
    <row r="1145" spans="1:44" s="4" customFormat="1" ht="15" x14ac:dyDescent="0.25">
      <c r="A1145" s="381" t="s">
        <v>3394</v>
      </c>
      <c r="B1145" s="382"/>
      <c r="C1145" s="382"/>
      <c r="D1145" s="382"/>
      <c r="E1145" s="382"/>
      <c r="F1145" s="382"/>
      <c r="G1145" s="382"/>
      <c r="H1145" s="382"/>
      <c r="I1145" s="382"/>
      <c r="J1145" s="382"/>
      <c r="K1145" s="382"/>
      <c r="L1145" s="382"/>
      <c r="M1145" s="382"/>
      <c r="N1145" s="383"/>
      <c r="AF1145" s="39"/>
      <c r="AG1145" s="47" t="s">
        <v>3394</v>
      </c>
      <c r="AH1145" s="47"/>
      <c r="AN1145" s="47"/>
      <c r="AP1145" s="47"/>
      <c r="AR1145" s="47"/>
    </row>
    <row r="1146" spans="1:44" s="4" customFormat="1" ht="57" x14ac:dyDescent="0.25">
      <c r="A1146" s="40" t="s">
        <v>667</v>
      </c>
      <c r="B1146" s="41" t="s">
        <v>3395</v>
      </c>
      <c r="C1146" s="374" t="s">
        <v>3396</v>
      </c>
      <c r="D1146" s="374"/>
      <c r="E1146" s="374"/>
      <c r="F1146" s="42" t="s">
        <v>3358</v>
      </c>
      <c r="G1146" s="43">
        <v>1.5678000000000001</v>
      </c>
      <c r="H1146" s="44">
        <v>1</v>
      </c>
      <c r="I1146" s="110">
        <v>1.5678000000000001</v>
      </c>
      <c r="J1146" s="45"/>
      <c r="K1146" s="43"/>
      <c r="L1146" s="45"/>
      <c r="M1146" s="43"/>
      <c r="N1146" s="46"/>
      <c r="AF1146" s="39"/>
      <c r="AG1146" s="47"/>
      <c r="AH1146" s="47" t="s">
        <v>3396</v>
      </c>
      <c r="AN1146" s="47"/>
      <c r="AP1146" s="47"/>
      <c r="AR1146" s="47"/>
    </row>
    <row r="1147" spans="1:44" s="4" customFormat="1" ht="15" x14ac:dyDescent="0.25">
      <c r="A1147" s="69"/>
      <c r="B1147" s="50"/>
      <c r="C1147" s="372" t="s">
        <v>3573</v>
      </c>
      <c r="D1147" s="372"/>
      <c r="E1147" s="372"/>
      <c r="F1147" s="372"/>
      <c r="G1147" s="372"/>
      <c r="H1147" s="372"/>
      <c r="I1147" s="372"/>
      <c r="J1147" s="372"/>
      <c r="K1147" s="372"/>
      <c r="L1147" s="372"/>
      <c r="M1147" s="372"/>
      <c r="N1147" s="377"/>
      <c r="AF1147" s="39"/>
      <c r="AG1147" s="47"/>
      <c r="AH1147" s="47"/>
      <c r="AI1147" s="3" t="s">
        <v>3573</v>
      </c>
      <c r="AN1147" s="47"/>
      <c r="AP1147" s="47"/>
      <c r="AR1147" s="47"/>
    </row>
    <row r="1148" spans="1:44" s="4" customFormat="1" ht="15" x14ac:dyDescent="0.25">
      <c r="A1148" s="103"/>
      <c r="B1148" s="49"/>
      <c r="C1148" s="368" t="s">
        <v>3574</v>
      </c>
      <c r="D1148" s="368"/>
      <c r="E1148" s="368"/>
      <c r="F1148" s="368"/>
      <c r="G1148" s="368"/>
      <c r="H1148" s="368"/>
      <c r="I1148" s="368"/>
      <c r="J1148" s="368"/>
      <c r="K1148" s="368"/>
      <c r="L1148" s="368"/>
      <c r="M1148" s="368"/>
      <c r="N1148" s="376"/>
      <c r="AF1148" s="39"/>
      <c r="AG1148" s="47"/>
      <c r="AH1148" s="47"/>
      <c r="AJ1148" s="3" t="s">
        <v>3574</v>
      </c>
      <c r="AN1148" s="47"/>
      <c r="AP1148" s="47"/>
      <c r="AR1148" s="47"/>
    </row>
    <row r="1149" spans="1:44" s="4" customFormat="1" ht="22.5" x14ac:dyDescent="0.25">
      <c r="A1149" s="103"/>
      <c r="B1149" s="49" t="s">
        <v>217</v>
      </c>
      <c r="C1149" s="368" t="s">
        <v>218</v>
      </c>
      <c r="D1149" s="368"/>
      <c r="E1149" s="368"/>
      <c r="F1149" s="368"/>
      <c r="G1149" s="368"/>
      <c r="H1149" s="368"/>
      <c r="I1149" s="368"/>
      <c r="J1149" s="368"/>
      <c r="K1149" s="368"/>
      <c r="L1149" s="368"/>
      <c r="M1149" s="368"/>
      <c r="N1149" s="376"/>
      <c r="AF1149" s="39"/>
      <c r="AG1149" s="47"/>
      <c r="AH1149" s="47"/>
      <c r="AJ1149" s="3" t="s">
        <v>218</v>
      </c>
      <c r="AN1149" s="47"/>
      <c r="AP1149" s="47"/>
      <c r="AR1149" s="47"/>
    </row>
    <row r="1150" spans="1:44" s="4" customFormat="1" ht="15" x14ac:dyDescent="0.25">
      <c r="A1150" s="48"/>
      <c r="B1150" s="49" t="s">
        <v>58</v>
      </c>
      <c r="C1150" s="372" t="s">
        <v>62</v>
      </c>
      <c r="D1150" s="372"/>
      <c r="E1150" s="372"/>
      <c r="F1150" s="51"/>
      <c r="G1150" s="52"/>
      <c r="H1150" s="52"/>
      <c r="I1150" s="52"/>
      <c r="J1150" s="107">
        <v>16243.2</v>
      </c>
      <c r="K1150" s="54">
        <v>1.1499999999999999</v>
      </c>
      <c r="L1150" s="107">
        <v>29286</v>
      </c>
      <c r="M1150" s="54">
        <v>34.96</v>
      </c>
      <c r="N1150" s="55">
        <v>1023838.56</v>
      </c>
      <c r="AF1150" s="39"/>
      <c r="AG1150" s="47"/>
      <c r="AH1150" s="47"/>
      <c r="AK1150" s="3" t="s">
        <v>62</v>
      </c>
      <c r="AN1150" s="47"/>
      <c r="AP1150" s="47"/>
      <c r="AR1150" s="47"/>
    </row>
    <row r="1151" spans="1:44" s="4" customFormat="1" ht="15" x14ac:dyDescent="0.25">
      <c r="A1151" s="48"/>
      <c r="B1151" s="49" t="s">
        <v>73</v>
      </c>
      <c r="C1151" s="372" t="s">
        <v>175</v>
      </c>
      <c r="D1151" s="372"/>
      <c r="E1151" s="372"/>
      <c r="F1151" s="51"/>
      <c r="G1151" s="52"/>
      <c r="H1151" s="52"/>
      <c r="I1151" s="52"/>
      <c r="J1151" s="107">
        <v>25363.01</v>
      </c>
      <c r="K1151" s="54">
        <v>1.1499999999999999</v>
      </c>
      <c r="L1151" s="107">
        <v>45728.75</v>
      </c>
      <c r="M1151" s="52"/>
      <c r="N1151" s="58"/>
      <c r="AF1151" s="39"/>
      <c r="AG1151" s="47"/>
      <c r="AH1151" s="47"/>
      <c r="AK1151" s="3" t="s">
        <v>175</v>
      </c>
      <c r="AN1151" s="47"/>
      <c r="AP1151" s="47"/>
      <c r="AR1151" s="47"/>
    </row>
    <row r="1152" spans="1:44" s="4" customFormat="1" ht="15" x14ac:dyDescent="0.25">
      <c r="A1152" s="48"/>
      <c r="B1152" s="49" t="s">
        <v>78</v>
      </c>
      <c r="C1152" s="372" t="s">
        <v>176</v>
      </c>
      <c r="D1152" s="372"/>
      <c r="E1152" s="372"/>
      <c r="F1152" s="51"/>
      <c r="G1152" s="52"/>
      <c r="H1152" s="52"/>
      <c r="I1152" s="52"/>
      <c r="J1152" s="107">
        <v>2827.52</v>
      </c>
      <c r="K1152" s="54">
        <v>1.1499999999999999</v>
      </c>
      <c r="L1152" s="107">
        <v>5097.93</v>
      </c>
      <c r="M1152" s="54">
        <v>34.96</v>
      </c>
      <c r="N1152" s="55">
        <v>178223.63</v>
      </c>
      <c r="AF1152" s="39"/>
      <c r="AG1152" s="47"/>
      <c r="AH1152" s="47"/>
      <c r="AK1152" s="3" t="s">
        <v>176</v>
      </c>
      <c r="AN1152" s="47"/>
      <c r="AP1152" s="47"/>
      <c r="AR1152" s="47"/>
    </row>
    <row r="1153" spans="1:44" s="4" customFormat="1" ht="15" x14ac:dyDescent="0.25">
      <c r="A1153" s="48"/>
      <c r="B1153" s="49" t="s">
        <v>122</v>
      </c>
      <c r="C1153" s="372" t="s">
        <v>177</v>
      </c>
      <c r="D1153" s="372"/>
      <c r="E1153" s="372"/>
      <c r="F1153" s="51"/>
      <c r="G1153" s="52"/>
      <c r="H1153" s="52"/>
      <c r="I1153" s="52"/>
      <c r="J1153" s="107">
        <v>562173.6</v>
      </c>
      <c r="K1153" s="63">
        <v>0</v>
      </c>
      <c r="L1153" s="53">
        <v>0</v>
      </c>
      <c r="M1153" s="52"/>
      <c r="N1153" s="58"/>
      <c r="AF1153" s="39"/>
      <c r="AG1153" s="47"/>
      <c r="AH1153" s="47"/>
      <c r="AK1153" s="3" t="s">
        <v>177</v>
      </c>
      <c r="AN1153" s="47"/>
      <c r="AP1153" s="47"/>
      <c r="AR1153" s="47"/>
    </row>
    <row r="1154" spans="1:44" s="4" customFormat="1" ht="15" x14ac:dyDescent="0.25">
      <c r="A1154" s="56"/>
      <c r="B1154" s="49"/>
      <c r="C1154" s="372" t="s">
        <v>63</v>
      </c>
      <c r="D1154" s="372"/>
      <c r="E1154" s="372"/>
      <c r="F1154" s="51" t="s">
        <v>64</v>
      </c>
      <c r="G1154" s="63">
        <v>1880</v>
      </c>
      <c r="H1154" s="54">
        <v>1.1499999999999999</v>
      </c>
      <c r="I1154" s="70">
        <v>3389.5835999999999</v>
      </c>
      <c r="J1154" s="57"/>
      <c r="K1154" s="52"/>
      <c r="L1154" s="57"/>
      <c r="M1154" s="52"/>
      <c r="N1154" s="58"/>
      <c r="AF1154" s="39"/>
      <c r="AG1154" s="47"/>
      <c r="AH1154" s="47"/>
      <c r="AL1154" s="3" t="s">
        <v>63</v>
      </c>
      <c r="AN1154" s="47"/>
      <c r="AP1154" s="47"/>
      <c r="AR1154" s="47"/>
    </row>
    <row r="1155" spans="1:44" s="4" customFormat="1" ht="15" x14ac:dyDescent="0.25">
      <c r="A1155" s="56"/>
      <c r="B1155" s="49"/>
      <c r="C1155" s="372" t="s">
        <v>178</v>
      </c>
      <c r="D1155" s="372"/>
      <c r="E1155" s="372"/>
      <c r="F1155" s="51" t="s">
        <v>64</v>
      </c>
      <c r="G1155" s="54">
        <v>209.25</v>
      </c>
      <c r="H1155" s="54">
        <v>1.1499999999999999</v>
      </c>
      <c r="I1155" s="111">
        <v>377.27147250000002</v>
      </c>
      <c r="J1155" s="57"/>
      <c r="K1155" s="52"/>
      <c r="L1155" s="57"/>
      <c r="M1155" s="52"/>
      <c r="N1155" s="58"/>
      <c r="AF1155" s="39"/>
      <c r="AG1155" s="47"/>
      <c r="AH1155" s="47"/>
      <c r="AL1155" s="3" t="s">
        <v>178</v>
      </c>
      <c r="AN1155" s="47"/>
      <c r="AP1155" s="47"/>
      <c r="AR1155" s="47"/>
    </row>
    <row r="1156" spans="1:44" s="4" customFormat="1" ht="15" x14ac:dyDescent="0.25">
      <c r="A1156" s="48"/>
      <c r="B1156" s="49"/>
      <c r="C1156" s="375" t="s">
        <v>65</v>
      </c>
      <c r="D1156" s="375"/>
      <c r="E1156" s="375"/>
      <c r="F1156" s="59"/>
      <c r="G1156" s="60"/>
      <c r="H1156" s="60"/>
      <c r="I1156" s="60"/>
      <c r="J1156" s="108">
        <v>603779.81000000006</v>
      </c>
      <c r="K1156" s="60"/>
      <c r="L1156" s="108">
        <v>75014.75</v>
      </c>
      <c r="M1156" s="60"/>
      <c r="N1156" s="62"/>
      <c r="AF1156" s="39"/>
      <c r="AG1156" s="47"/>
      <c r="AH1156" s="47"/>
      <c r="AM1156" s="3" t="s">
        <v>65</v>
      </c>
      <c r="AN1156" s="47"/>
      <c r="AP1156" s="47"/>
      <c r="AR1156" s="47"/>
    </row>
    <row r="1157" spans="1:44" s="4" customFormat="1" ht="15" x14ac:dyDescent="0.25">
      <c r="A1157" s="56"/>
      <c r="B1157" s="49"/>
      <c r="C1157" s="372" t="s">
        <v>66</v>
      </c>
      <c r="D1157" s="372"/>
      <c r="E1157" s="372"/>
      <c r="F1157" s="51"/>
      <c r="G1157" s="52"/>
      <c r="H1157" s="52"/>
      <c r="I1157" s="52"/>
      <c r="J1157" s="57"/>
      <c r="K1157" s="52"/>
      <c r="L1157" s="107">
        <v>34383.93</v>
      </c>
      <c r="M1157" s="52"/>
      <c r="N1157" s="55">
        <v>1202062.19</v>
      </c>
      <c r="AF1157" s="39"/>
      <c r="AG1157" s="47"/>
      <c r="AH1157" s="47"/>
      <c r="AL1157" s="3" t="s">
        <v>66</v>
      </c>
      <c r="AN1157" s="47"/>
      <c r="AP1157" s="47"/>
      <c r="AR1157" s="47"/>
    </row>
    <row r="1158" spans="1:44" s="4" customFormat="1" ht="15" x14ac:dyDescent="0.25">
      <c r="A1158" s="56"/>
      <c r="B1158" s="49" t="s">
        <v>3328</v>
      </c>
      <c r="C1158" s="372" t="s">
        <v>3329</v>
      </c>
      <c r="D1158" s="372"/>
      <c r="E1158" s="372"/>
      <c r="F1158" s="51" t="s">
        <v>69</v>
      </c>
      <c r="G1158" s="63">
        <v>106</v>
      </c>
      <c r="H1158" s="52"/>
      <c r="I1158" s="63">
        <v>106</v>
      </c>
      <c r="J1158" s="57"/>
      <c r="K1158" s="52"/>
      <c r="L1158" s="107">
        <v>36446.97</v>
      </c>
      <c r="M1158" s="52"/>
      <c r="N1158" s="55">
        <v>1274185.92</v>
      </c>
      <c r="AF1158" s="39"/>
      <c r="AG1158" s="47"/>
      <c r="AH1158" s="47"/>
      <c r="AL1158" s="3" t="s">
        <v>3329</v>
      </c>
      <c r="AN1158" s="47"/>
      <c r="AP1158" s="47"/>
      <c r="AR1158" s="47"/>
    </row>
    <row r="1159" spans="1:44" s="4" customFormat="1" ht="15" x14ac:dyDescent="0.25">
      <c r="A1159" s="56"/>
      <c r="B1159" s="49" t="s">
        <v>3330</v>
      </c>
      <c r="C1159" s="372" t="s">
        <v>3331</v>
      </c>
      <c r="D1159" s="372"/>
      <c r="E1159" s="372"/>
      <c r="F1159" s="51" t="s">
        <v>69</v>
      </c>
      <c r="G1159" s="63">
        <v>56</v>
      </c>
      <c r="H1159" s="52"/>
      <c r="I1159" s="63">
        <v>56</v>
      </c>
      <c r="J1159" s="57"/>
      <c r="K1159" s="52"/>
      <c r="L1159" s="107">
        <v>19255</v>
      </c>
      <c r="M1159" s="52"/>
      <c r="N1159" s="55">
        <v>673154.83</v>
      </c>
      <c r="AF1159" s="39"/>
      <c r="AG1159" s="47"/>
      <c r="AH1159" s="47"/>
      <c r="AL1159" s="3" t="s">
        <v>3331</v>
      </c>
      <c r="AN1159" s="47"/>
      <c r="AP1159" s="47"/>
      <c r="AR1159" s="47"/>
    </row>
    <row r="1160" spans="1:44" s="4" customFormat="1" ht="15" x14ac:dyDescent="0.25">
      <c r="A1160" s="65"/>
      <c r="B1160" s="66"/>
      <c r="C1160" s="374" t="s">
        <v>72</v>
      </c>
      <c r="D1160" s="374"/>
      <c r="E1160" s="374"/>
      <c r="F1160" s="42"/>
      <c r="G1160" s="43"/>
      <c r="H1160" s="43"/>
      <c r="I1160" s="43"/>
      <c r="J1160" s="45"/>
      <c r="K1160" s="43"/>
      <c r="L1160" s="105">
        <v>130716.72</v>
      </c>
      <c r="M1160" s="60"/>
      <c r="N1160" s="46"/>
      <c r="AF1160" s="39"/>
      <c r="AG1160" s="47"/>
      <c r="AH1160" s="47"/>
      <c r="AN1160" s="47" t="s">
        <v>72</v>
      </c>
      <c r="AP1160" s="47"/>
      <c r="AR1160" s="47"/>
    </row>
    <row r="1161" spans="1:44" s="4" customFormat="1" ht="57" x14ac:dyDescent="0.25">
      <c r="A1161" s="40" t="s">
        <v>671</v>
      </c>
      <c r="B1161" s="41" t="s">
        <v>3399</v>
      </c>
      <c r="C1161" s="374" t="s">
        <v>3400</v>
      </c>
      <c r="D1161" s="374"/>
      <c r="E1161" s="374"/>
      <c r="F1161" s="42" t="s">
        <v>3358</v>
      </c>
      <c r="G1161" s="43">
        <v>-1.5678000000000001</v>
      </c>
      <c r="H1161" s="44">
        <v>1</v>
      </c>
      <c r="I1161" s="110">
        <v>-1.5678000000000001</v>
      </c>
      <c r="J1161" s="45"/>
      <c r="K1161" s="43"/>
      <c r="L1161" s="45"/>
      <c r="M1161" s="43"/>
      <c r="N1161" s="46"/>
      <c r="AF1161" s="39"/>
      <c r="AG1161" s="47"/>
      <c r="AH1161" s="47" t="s">
        <v>3400</v>
      </c>
      <c r="AN1161" s="47"/>
      <c r="AP1161" s="47"/>
      <c r="AR1161" s="47"/>
    </row>
    <row r="1162" spans="1:44" s="4" customFormat="1" ht="15" x14ac:dyDescent="0.25">
      <c r="A1162" s="69"/>
      <c r="B1162" s="50"/>
      <c r="C1162" s="372" t="s">
        <v>3575</v>
      </c>
      <c r="D1162" s="372"/>
      <c r="E1162" s="372"/>
      <c r="F1162" s="372"/>
      <c r="G1162" s="372"/>
      <c r="H1162" s="372"/>
      <c r="I1162" s="372"/>
      <c r="J1162" s="372"/>
      <c r="K1162" s="372"/>
      <c r="L1162" s="372"/>
      <c r="M1162" s="372"/>
      <c r="N1162" s="377"/>
      <c r="AF1162" s="39"/>
      <c r="AG1162" s="47"/>
      <c r="AH1162" s="47"/>
      <c r="AI1162" s="3" t="s">
        <v>3575</v>
      </c>
      <c r="AN1162" s="47"/>
      <c r="AP1162" s="47"/>
      <c r="AR1162" s="47"/>
    </row>
    <row r="1163" spans="1:44" s="4" customFormat="1" ht="15" x14ac:dyDescent="0.25">
      <c r="A1163" s="103"/>
      <c r="B1163" s="49"/>
      <c r="C1163" s="368" t="s">
        <v>3574</v>
      </c>
      <c r="D1163" s="368"/>
      <c r="E1163" s="368"/>
      <c r="F1163" s="368"/>
      <c r="G1163" s="368"/>
      <c r="H1163" s="368"/>
      <c r="I1163" s="368"/>
      <c r="J1163" s="368"/>
      <c r="K1163" s="368"/>
      <c r="L1163" s="368"/>
      <c r="M1163" s="368"/>
      <c r="N1163" s="376"/>
      <c r="AF1163" s="39"/>
      <c r="AG1163" s="47"/>
      <c r="AH1163" s="47"/>
      <c r="AJ1163" s="3" t="s">
        <v>3574</v>
      </c>
      <c r="AN1163" s="47"/>
      <c r="AP1163" s="47"/>
      <c r="AR1163" s="47"/>
    </row>
    <row r="1164" spans="1:44" s="4" customFormat="1" ht="22.5" x14ac:dyDescent="0.25">
      <c r="A1164" s="103"/>
      <c r="B1164" s="49" t="s">
        <v>217</v>
      </c>
      <c r="C1164" s="368" t="s">
        <v>218</v>
      </c>
      <c r="D1164" s="368"/>
      <c r="E1164" s="368"/>
      <c r="F1164" s="368"/>
      <c r="G1164" s="368"/>
      <c r="H1164" s="368"/>
      <c r="I1164" s="368"/>
      <c r="J1164" s="368"/>
      <c r="K1164" s="368"/>
      <c r="L1164" s="368"/>
      <c r="M1164" s="368"/>
      <c r="N1164" s="376"/>
      <c r="AF1164" s="39"/>
      <c r="AG1164" s="47"/>
      <c r="AH1164" s="47"/>
      <c r="AJ1164" s="3" t="s">
        <v>218</v>
      </c>
      <c r="AN1164" s="47"/>
      <c r="AP1164" s="47"/>
      <c r="AR1164" s="47"/>
    </row>
    <row r="1165" spans="1:44" s="4" customFormat="1" ht="15" x14ac:dyDescent="0.25">
      <c r="A1165" s="48"/>
      <c r="B1165" s="49" t="s">
        <v>58</v>
      </c>
      <c r="C1165" s="372" t="s">
        <v>62</v>
      </c>
      <c r="D1165" s="372"/>
      <c r="E1165" s="372"/>
      <c r="F1165" s="51"/>
      <c r="G1165" s="52"/>
      <c r="H1165" s="52"/>
      <c r="I1165" s="52"/>
      <c r="J1165" s="107">
        <v>11577.6</v>
      </c>
      <c r="K1165" s="54">
        <v>1.1499999999999999</v>
      </c>
      <c r="L1165" s="107">
        <v>-20874.07</v>
      </c>
      <c r="M1165" s="54">
        <v>34.96</v>
      </c>
      <c r="N1165" s="55">
        <v>-729757.49</v>
      </c>
      <c r="AF1165" s="39"/>
      <c r="AG1165" s="47"/>
      <c r="AH1165" s="47"/>
      <c r="AK1165" s="3" t="s">
        <v>62</v>
      </c>
      <c r="AN1165" s="47"/>
      <c r="AP1165" s="47"/>
      <c r="AR1165" s="47"/>
    </row>
    <row r="1166" spans="1:44" s="4" customFormat="1" ht="15" x14ac:dyDescent="0.25">
      <c r="A1166" s="48"/>
      <c r="B1166" s="49" t="s">
        <v>73</v>
      </c>
      <c r="C1166" s="372" t="s">
        <v>175</v>
      </c>
      <c r="D1166" s="372"/>
      <c r="E1166" s="372"/>
      <c r="F1166" s="51"/>
      <c r="G1166" s="52"/>
      <c r="H1166" s="52"/>
      <c r="I1166" s="52"/>
      <c r="J1166" s="107">
        <v>16587.47</v>
      </c>
      <c r="K1166" s="54">
        <v>1.1499999999999999</v>
      </c>
      <c r="L1166" s="107">
        <v>-29906.71</v>
      </c>
      <c r="M1166" s="52"/>
      <c r="N1166" s="58"/>
      <c r="AF1166" s="39"/>
      <c r="AG1166" s="47"/>
      <c r="AH1166" s="47"/>
      <c r="AK1166" s="3" t="s">
        <v>175</v>
      </c>
      <c r="AN1166" s="47"/>
      <c r="AP1166" s="47"/>
      <c r="AR1166" s="47"/>
    </row>
    <row r="1167" spans="1:44" s="4" customFormat="1" ht="15" x14ac:dyDescent="0.25">
      <c r="A1167" s="48"/>
      <c r="B1167" s="49" t="s">
        <v>78</v>
      </c>
      <c r="C1167" s="372" t="s">
        <v>176</v>
      </c>
      <c r="D1167" s="372"/>
      <c r="E1167" s="372"/>
      <c r="F1167" s="51"/>
      <c r="G1167" s="52"/>
      <c r="H1167" s="52"/>
      <c r="I1167" s="52"/>
      <c r="J1167" s="107">
        <v>1902.35</v>
      </c>
      <c r="K1167" s="54">
        <v>1.1499999999999999</v>
      </c>
      <c r="L1167" s="107">
        <v>-3429.88</v>
      </c>
      <c r="M1167" s="54">
        <v>34.96</v>
      </c>
      <c r="N1167" s="55">
        <v>-119908.6</v>
      </c>
      <c r="AF1167" s="39"/>
      <c r="AG1167" s="47"/>
      <c r="AH1167" s="47"/>
      <c r="AK1167" s="3" t="s">
        <v>176</v>
      </c>
      <c r="AN1167" s="47"/>
      <c r="AP1167" s="47"/>
      <c r="AR1167" s="47"/>
    </row>
    <row r="1168" spans="1:44" s="4" customFormat="1" ht="15" x14ac:dyDescent="0.25">
      <c r="A1168" s="48"/>
      <c r="B1168" s="49" t="s">
        <v>122</v>
      </c>
      <c r="C1168" s="372" t="s">
        <v>177</v>
      </c>
      <c r="D1168" s="372"/>
      <c r="E1168" s="372"/>
      <c r="F1168" s="51"/>
      <c r="G1168" s="52"/>
      <c r="H1168" s="52"/>
      <c r="I1168" s="52"/>
      <c r="J1168" s="107">
        <v>559726.74</v>
      </c>
      <c r="K1168" s="63">
        <v>0</v>
      </c>
      <c r="L1168" s="53">
        <v>0</v>
      </c>
      <c r="M1168" s="52"/>
      <c r="N1168" s="58"/>
      <c r="AF1168" s="39"/>
      <c r="AG1168" s="47"/>
      <c r="AH1168" s="47"/>
      <c r="AK1168" s="3" t="s">
        <v>177</v>
      </c>
      <c r="AN1168" s="47"/>
      <c r="AP1168" s="47"/>
      <c r="AR1168" s="47"/>
    </row>
    <row r="1169" spans="1:44" s="4" customFormat="1" ht="15" x14ac:dyDescent="0.25">
      <c r="A1169" s="56"/>
      <c r="B1169" s="49"/>
      <c r="C1169" s="372" t="s">
        <v>63</v>
      </c>
      <c r="D1169" s="372"/>
      <c r="E1169" s="372"/>
      <c r="F1169" s="51" t="s">
        <v>64</v>
      </c>
      <c r="G1169" s="63">
        <v>1340</v>
      </c>
      <c r="H1169" s="54">
        <v>1.1499999999999999</v>
      </c>
      <c r="I1169" s="70">
        <v>-2415.9798000000001</v>
      </c>
      <c r="J1169" s="57"/>
      <c r="K1169" s="52"/>
      <c r="L1169" s="57"/>
      <c r="M1169" s="52"/>
      <c r="N1169" s="58"/>
      <c r="AF1169" s="39"/>
      <c r="AG1169" s="47"/>
      <c r="AH1169" s="47"/>
      <c r="AL1169" s="3" t="s">
        <v>63</v>
      </c>
      <c r="AN1169" s="47"/>
      <c r="AP1169" s="47"/>
      <c r="AR1169" s="47"/>
    </row>
    <row r="1170" spans="1:44" s="4" customFormat="1" ht="15" x14ac:dyDescent="0.25">
      <c r="A1170" s="56"/>
      <c r="B1170" s="49"/>
      <c r="C1170" s="372" t="s">
        <v>178</v>
      </c>
      <c r="D1170" s="372"/>
      <c r="E1170" s="372"/>
      <c r="F1170" s="51" t="s">
        <v>64</v>
      </c>
      <c r="G1170" s="54">
        <v>141.12</v>
      </c>
      <c r="H1170" s="54">
        <v>1.1499999999999999</v>
      </c>
      <c r="I1170" s="111">
        <v>-254.4351264</v>
      </c>
      <c r="J1170" s="57"/>
      <c r="K1170" s="52"/>
      <c r="L1170" s="57"/>
      <c r="M1170" s="52"/>
      <c r="N1170" s="58"/>
      <c r="AF1170" s="39"/>
      <c r="AG1170" s="47"/>
      <c r="AH1170" s="47"/>
      <c r="AL1170" s="3" t="s">
        <v>178</v>
      </c>
      <c r="AN1170" s="47"/>
      <c r="AP1170" s="47"/>
      <c r="AR1170" s="47"/>
    </row>
    <row r="1171" spans="1:44" s="4" customFormat="1" ht="15" x14ac:dyDescent="0.25">
      <c r="A1171" s="48"/>
      <c r="B1171" s="49"/>
      <c r="C1171" s="375" t="s">
        <v>65</v>
      </c>
      <c r="D1171" s="375"/>
      <c r="E1171" s="375"/>
      <c r="F1171" s="59"/>
      <c r="G1171" s="60"/>
      <c r="H1171" s="60"/>
      <c r="I1171" s="60"/>
      <c r="J1171" s="108">
        <v>587891.81000000006</v>
      </c>
      <c r="K1171" s="60"/>
      <c r="L1171" s="108">
        <v>-50780.78</v>
      </c>
      <c r="M1171" s="60"/>
      <c r="N1171" s="62"/>
      <c r="AF1171" s="39"/>
      <c r="AG1171" s="47"/>
      <c r="AH1171" s="47"/>
      <c r="AM1171" s="3" t="s">
        <v>65</v>
      </c>
      <c r="AN1171" s="47"/>
      <c r="AP1171" s="47"/>
      <c r="AR1171" s="47"/>
    </row>
    <row r="1172" spans="1:44" s="4" customFormat="1" ht="15" x14ac:dyDescent="0.25">
      <c r="A1172" s="56"/>
      <c r="B1172" s="49"/>
      <c r="C1172" s="372" t="s">
        <v>66</v>
      </c>
      <c r="D1172" s="372"/>
      <c r="E1172" s="372"/>
      <c r="F1172" s="51"/>
      <c r="G1172" s="52"/>
      <c r="H1172" s="52"/>
      <c r="I1172" s="52"/>
      <c r="J1172" s="57"/>
      <c r="K1172" s="52"/>
      <c r="L1172" s="107">
        <v>-24303.95</v>
      </c>
      <c r="M1172" s="52"/>
      <c r="N1172" s="55">
        <v>-849666.09</v>
      </c>
      <c r="AF1172" s="39"/>
      <c r="AG1172" s="47"/>
      <c r="AH1172" s="47"/>
      <c r="AL1172" s="3" t="s">
        <v>66</v>
      </c>
      <c r="AN1172" s="47"/>
      <c r="AP1172" s="47"/>
      <c r="AR1172" s="47"/>
    </row>
    <row r="1173" spans="1:44" s="4" customFormat="1" ht="15" x14ac:dyDescent="0.25">
      <c r="A1173" s="56"/>
      <c r="B1173" s="49" t="s">
        <v>3328</v>
      </c>
      <c r="C1173" s="372" t="s">
        <v>3329</v>
      </c>
      <c r="D1173" s="372"/>
      <c r="E1173" s="372"/>
      <c r="F1173" s="51" t="s">
        <v>69</v>
      </c>
      <c r="G1173" s="63">
        <v>106</v>
      </c>
      <c r="H1173" s="52"/>
      <c r="I1173" s="63">
        <v>106</v>
      </c>
      <c r="J1173" s="57"/>
      <c r="K1173" s="52"/>
      <c r="L1173" s="107">
        <v>-25762.19</v>
      </c>
      <c r="M1173" s="52"/>
      <c r="N1173" s="55">
        <v>-900646.06</v>
      </c>
      <c r="AF1173" s="39"/>
      <c r="AG1173" s="47"/>
      <c r="AH1173" s="47"/>
      <c r="AL1173" s="3" t="s">
        <v>3329</v>
      </c>
      <c r="AN1173" s="47"/>
      <c r="AP1173" s="47"/>
      <c r="AR1173" s="47"/>
    </row>
    <row r="1174" spans="1:44" s="4" customFormat="1" ht="15" x14ac:dyDescent="0.25">
      <c r="A1174" s="56"/>
      <c r="B1174" s="49" t="s">
        <v>3330</v>
      </c>
      <c r="C1174" s="372" t="s">
        <v>3331</v>
      </c>
      <c r="D1174" s="372"/>
      <c r="E1174" s="372"/>
      <c r="F1174" s="51" t="s">
        <v>69</v>
      </c>
      <c r="G1174" s="63">
        <v>56</v>
      </c>
      <c r="H1174" s="52"/>
      <c r="I1174" s="63">
        <v>56</v>
      </c>
      <c r="J1174" s="57"/>
      <c r="K1174" s="52"/>
      <c r="L1174" s="107">
        <v>-13610.21</v>
      </c>
      <c r="M1174" s="52"/>
      <c r="N1174" s="55">
        <v>-475813.01</v>
      </c>
      <c r="AF1174" s="39"/>
      <c r="AG1174" s="47"/>
      <c r="AH1174" s="47"/>
      <c r="AL1174" s="3" t="s">
        <v>3331</v>
      </c>
      <c r="AN1174" s="47"/>
      <c r="AP1174" s="47"/>
      <c r="AR1174" s="47"/>
    </row>
    <row r="1175" spans="1:44" s="4" customFormat="1" ht="15" x14ac:dyDescent="0.25">
      <c r="A1175" s="65"/>
      <c r="B1175" s="66"/>
      <c r="C1175" s="374" t="s">
        <v>72</v>
      </c>
      <c r="D1175" s="374"/>
      <c r="E1175" s="374"/>
      <c r="F1175" s="42"/>
      <c r="G1175" s="43"/>
      <c r="H1175" s="43"/>
      <c r="I1175" s="43"/>
      <c r="J1175" s="45"/>
      <c r="K1175" s="43"/>
      <c r="L1175" s="105">
        <v>-90153.18</v>
      </c>
      <c r="M1175" s="60"/>
      <c r="N1175" s="46"/>
      <c r="AF1175" s="39"/>
      <c r="AG1175" s="47"/>
      <c r="AH1175" s="47"/>
      <c r="AN1175" s="47" t="s">
        <v>72</v>
      </c>
      <c r="AP1175" s="47"/>
      <c r="AR1175" s="47"/>
    </row>
    <row r="1176" spans="1:44" s="4" customFormat="1" ht="15" x14ac:dyDescent="0.25">
      <c r="A1176" s="381" t="s">
        <v>3576</v>
      </c>
      <c r="B1176" s="382"/>
      <c r="C1176" s="382"/>
      <c r="D1176" s="382"/>
      <c r="E1176" s="382"/>
      <c r="F1176" s="382"/>
      <c r="G1176" s="382"/>
      <c r="H1176" s="382"/>
      <c r="I1176" s="382"/>
      <c r="J1176" s="382"/>
      <c r="K1176" s="382"/>
      <c r="L1176" s="382"/>
      <c r="M1176" s="382"/>
      <c r="N1176" s="383"/>
      <c r="AF1176" s="39"/>
      <c r="AG1176" s="47" t="s">
        <v>3576</v>
      </c>
      <c r="AH1176" s="47"/>
      <c r="AN1176" s="47"/>
      <c r="AP1176" s="47"/>
      <c r="AR1176" s="47"/>
    </row>
    <row r="1177" spans="1:44" s="4" customFormat="1" ht="34.5" x14ac:dyDescent="0.25">
      <c r="A1177" s="40" t="s">
        <v>677</v>
      </c>
      <c r="B1177" s="41" t="s">
        <v>3577</v>
      </c>
      <c r="C1177" s="374" t="s">
        <v>3578</v>
      </c>
      <c r="D1177" s="374"/>
      <c r="E1177" s="374"/>
      <c r="F1177" s="42" t="s">
        <v>136</v>
      </c>
      <c r="G1177" s="43">
        <v>2</v>
      </c>
      <c r="H1177" s="44">
        <v>1</v>
      </c>
      <c r="I1177" s="44">
        <v>2</v>
      </c>
      <c r="J1177" s="45"/>
      <c r="K1177" s="43"/>
      <c r="L1177" s="45"/>
      <c r="M1177" s="43"/>
      <c r="N1177" s="46"/>
      <c r="AF1177" s="39"/>
      <c r="AG1177" s="47"/>
      <c r="AH1177" s="47" t="s">
        <v>3578</v>
      </c>
      <c r="AN1177" s="47"/>
      <c r="AP1177" s="47"/>
      <c r="AR1177" s="47"/>
    </row>
    <row r="1178" spans="1:44" s="4" customFormat="1" ht="22.5" x14ac:dyDescent="0.25">
      <c r="A1178" s="103"/>
      <c r="B1178" s="49" t="s">
        <v>217</v>
      </c>
      <c r="C1178" s="368" t="s">
        <v>218</v>
      </c>
      <c r="D1178" s="368"/>
      <c r="E1178" s="368"/>
      <c r="F1178" s="368"/>
      <c r="G1178" s="368"/>
      <c r="H1178" s="368"/>
      <c r="I1178" s="368"/>
      <c r="J1178" s="368"/>
      <c r="K1178" s="368"/>
      <c r="L1178" s="368"/>
      <c r="M1178" s="368"/>
      <c r="N1178" s="376"/>
      <c r="AF1178" s="39"/>
      <c r="AG1178" s="47"/>
      <c r="AH1178" s="47"/>
      <c r="AJ1178" s="3" t="s">
        <v>218</v>
      </c>
      <c r="AN1178" s="47"/>
      <c r="AP1178" s="47"/>
      <c r="AR1178" s="47"/>
    </row>
    <row r="1179" spans="1:44" s="4" customFormat="1" ht="15" x14ac:dyDescent="0.25">
      <c r="A1179" s="48"/>
      <c r="B1179" s="49" t="s">
        <v>58</v>
      </c>
      <c r="C1179" s="372" t="s">
        <v>62</v>
      </c>
      <c r="D1179" s="372"/>
      <c r="E1179" s="372"/>
      <c r="F1179" s="51"/>
      <c r="G1179" s="52"/>
      <c r="H1179" s="52"/>
      <c r="I1179" s="52"/>
      <c r="J1179" s="107">
        <v>1061.19</v>
      </c>
      <c r="K1179" s="54">
        <v>1.1499999999999999</v>
      </c>
      <c r="L1179" s="107">
        <v>2440.7399999999998</v>
      </c>
      <c r="M1179" s="54">
        <v>34.96</v>
      </c>
      <c r="N1179" s="55">
        <v>85328.27</v>
      </c>
      <c r="AF1179" s="39"/>
      <c r="AG1179" s="47"/>
      <c r="AH1179" s="47"/>
      <c r="AK1179" s="3" t="s">
        <v>62</v>
      </c>
      <c r="AN1179" s="47"/>
      <c r="AP1179" s="47"/>
      <c r="AR1179" s="47"/>
    </row>
    <row r="1180" spans="1:44" s="4" customFormat="1" ht="15" x14ac:dyDescent="0.25">
      <c r="A1180" s="48"/>
      <c r="B1180" s="49" t="s">
        <v>73</v>
      </c>
      <c r="C1180" s="372" t="s">
        <v>175</v>
      </c>
      <c r="D1180" s="372"/>
      <c r="E1180" s="372"/>
      <c r="F1180" s="51"/>
      <c r="G1180" s="52"/>
      <c r="H1180" s="52"/>
      <c r="I1180" s="52"/>
      <c r="J1180" s="107">
        <v>1396.14</v>
      </c>
      <c r="K1180" s="54">
        <v>1.1499999999999999</v>
      </c>
      <c r="L1180" s="107">
        <v>3211.12</v>
      </c>
      <c r="M1180" s="52"/>
      <c r="N1180" s="58"/>
      <c r="AF1180" s="39"/>
      <c r="AG1180" s="47"/>
      <c r="AH1180" s="47"/>
      <c r="AK1180" s="3" t="s">
        <v>175</v>
      </c>
      <c r="AN1180" s="47"/>
      <c r="AP1180" s="47"/>
      <c r="AR1180" s="47"/>
    </row>
    <row r="1181" spans="1:44" s="4" customFormat="1" ht="15" x14ac:dyDescent="0.25">
      <c r="A1181" s="48"/>
      <c r="B1181" s="49" t="s">
        <v>78</v>
      </c>
      <c r="C1181" s="372" t="s">
        <v>176</v>
      </c>
      <c r="D1181" s="372"/>
      <c r="E1181" s="372"/>
      <c r="F1181" s="51"/>
      <c r="G1181" s="52"/>
      <c r="H1181" s="52"/>
      <c r="I1181" s="52"/>
      <c r="J1181" s="53">
        <v>149.85</v>
      </c>
      <c r="K1181" s="54">
        <v>1.1499999999999999</v>
      </c>
      <c r="L1181" s="53">
        <v>344.66</v>
      </c>
      <c r="M1181" s="54">
        <v>34.96</v>
      </c>
      <c r="N1181" s="55">
        <v>12049.31</v>
      </c>
      <c r="AF1181" s="39"/>
      <c r="AG1181" s="47"/>
      <c r="AH1181" s="47"/>
      <c r="AK1181" s="3" t="s">
        <v>176</v>
      </c>
      <c r="AN1181" s="47"/>
      <c r="AP1181" s="47"/>
      <c r="AR1181" s="47"/>
    </row>
    <row r="1182" spans="1:44" s="4" customFormat="1" ht="15" x14ac:dyDescent="0.25">
      <c r="A1182" s="48"/>
      <c r="B1182" s="49" t="s">
        <v>122</v>
      </c>
      <c r="C1182" s="372" t="s">
        <v>177</v>
      </c>
      <c r="D1182" s="372"/>
      <c r="E1182" s="372"/>
      <c r="F1182" s="51"/>
      <c r="G1182" s="52"/>
      <c r="H1182" s="52"/>
      <c r="I1182" s="52"/>
      <c r="J1182" s="107">
        <v>11177.43</v>
      </c>
      <c r="K1182" s="52"/>
      <c r="L1182" s="107">
        <v>22354.86</v>
      </c>
      <c r="M1182" s="52"/>
      <c r="N1182" s="58"/>
      <c r="AF1182" s="39"/>
      <c r="AG1182" s="47"/>
      <c r="AH1182" s="47"/>
      <c r="AK1182" s="3" t="s">
        <v>177</v>
      </c>
      <c r="AN1182" s="47"/>
      <c r="AP1182" s="47"/>
      <c r="AR1182" s="47"/>
    </row>
    <row r="1183" spans="1:44" s="4" customFormat="1" ht="15" x14ac:dyDescent="0.25">
      <c r="A1183" s="56"/>
      <c r="B1183" s="49"/>
      <c r="C1183" s="372" t="s">
        <v>63</v>
      </c>
      <c r="D1183" s="372"/>
      <c r="E1183" s="372"/>
      <c r="F1183" s="51" t="s">
        <v>64</v>
      </c>
      <c r="G1183" s="63">
        <v>117</v>
      </c>
      <c r="H1183" s="54">
        <v>1.1499999999999999</v>
      </c>
      <c r="I1183" s="104">
        <v>269.10000000000002</v>
      </c>
      <c r="J1183" s="57"/>
      <c r="K1183" s="52"/>
      <c r="L1183" s="57"/>
      <c r="M1183" s="52"/>
      <c r="N1183" s="58"/>
      <c r="AF1183" s="39"/>
      <c r="AG1183" s="47"/>
      <c r="AH1183" s="47"/>
      <c r="AL1183" s="3" t="s">
        <v>63</v>
      </c>
      <c r="AN1183" s="47"/>
      <c r="AP1183" s="47"/>
      <c r="AR1183" s="47"/>
    </row>
    <row r="1184" spans="1:44" s="4" customFormat="1" ht="15" x14ac:dyDescent="0.25">
      <c r="A1184" s="56"/>
      <c r="B1184" s="49"/>
      <c r="C1184" s="372" t="s">
        <v>178</v>
      </c>
      <c r="D1184" s="372"/>
      <c r="E1184" s="372"/>
      <c r="F1184" s="51" t="s">
        <v>64</v>
      </c>
      <c r="G1184" s="54">
        <v>11.37</v>
      </c>
      <c r="H1184" s="54">
        <v>1.1499999999999999</v>
      </c>
      <c r="I1184" s="109">
        <v>26.151</v>
      </c>
      <c r="J1184" s="57"/>
      <c r="K1184" s="52"/>
      <c r="L1184" s="57"/>
      <c r="M1184" s="52"/>
      <c r="N1184" s="58"/>
      <c r="AF1184" s="39"/>
      <c r="AG1184" s="47"/>
      <c r="AH1184" s="47"/>
      <c r="AL1184" s="3" t="s">
        <v>178</v>
      </c>
      <c r="AN1184" s="47"/>
      <c r="AP1184" s="47"/>
      <c r="AR1184" s="47"/>
    </row>
    <row r="1185" spans="1:44" s="4" customFormat="1" ht="15" x14ac:dyDescent="0.25">
      <c r="A1185" s="48"/>
      <c r="B1185" s="49"/>
      <c r="C1185" s="375" t="s">
        <v>65</v>
      </c>
      <c r="D1185" s="375"/>
      <c r="E1185" s="375"/>
      <c r="F1185" s="59"/>
      <c r="G1185" s="60"/>
      <c r="H1185" s="60"/>
      <c r="I1185" s="60"/>
      <c r="J1185" s="108">
        <v>13634.76</v>
      </c>
      <c r="K1185" s="60"/>
      <c r="L1185" s="108">
        <v>28006.720000000001</v>
      </c>
      <c r="M1185" s="60"/>
      <c r="N1185" s="62"/>
      <c r="AF1185" s="39"/>
      <c r="AG1185" s="47"/>
      <c r="AH1185" s="47"/>
      <c r="AM1185" s="3" t="s">
        <v>65</v>
      </c>
      <c r="AN1185" s="47"/>
      <c r="AP1185" s="47"/>
      <c r="AR1185" s="47"/>
    </row>
    <row r="1186" spans="1:44" s="4" customFormat="1" ht="15" x14ac:dyDescent="0.25">
      <c r="A1186" s="56"/>
      <c r="B1186" s="49"/>
      <c r="C1186" s="372" t="s">
        <v>66</v>
      </c>
      <c r="D1186" s="372"/>
      <c r="E1186" s="372"/>
      <c r="F1186" s="51"/>
      <c r="G1186" s="52"/>
      <c r="H1186" s="52"/>
      <c r="I1186" s="52"/>
      <c r="J1186" s="57"/>
      <c r="K1186" s="52"/>
      <c r="L1186" s="107">
        <v>2785.4</v>
      </c>
      <c r="M1186" s="52"/>
      <c r="N1186" s="55">
        <v>97377.58</v>
      </c>
      <c r="AF1186" s="39"/>
      <c r="AG1186" s="47"/>
      <c r="AH1186" s="47"/>
      <c r="AL1186" s="3" t="s">
        <v>66</v>
      </c>
      <c r="AN1186" s="47"/>
      <c r="AP1186" s="47"/>
      <c r="AR1186" s="47"/>
    </row>
    <row r="1187" spans="1:44" s="4" customFormat="1" ht="15" x14ac:dyDescent="0.25">
      <c r="A1187" s="56"/>
      <c r="B1187" s="49" t="s">
        <v>3328</v>
      </c>
      <c r="C1187" s="372" t="s">
        <v>3329</v>
      </c>
      <c r="D1187" s="372"/>
      <c r="E1187" s="372"/>
      <c r="F1187" s="51" t="s">
        <v>69</v>
      </c>
      <c r="G1187" s="63">
        <v>106</v>
      </c>
      <c r="H1187" s="52"/>
      <c r="I1187" s="63">
        <v>106</v>
      </c>
      <c r="J1187" s="57"/>
      <c r="K1187" s="52"/>
      <c r="L1187" s="107">
        <v>2952.52</v>
      </c>
      <c r="M1187" s="52"/>
      <c r="N1187" s="55">
        <v>103220.23</v>
      </c>
      <c r="AF1187" s="39"/>
      <c r="AG1187" s="47"/>
      <c r="AH1187" s="47"/>
      <c r="AL1187" s="3" t="s">
        <v>3329</v>
      </c>
      <c r="AN1187" s="47"/>
      <c r="AP1187" s="47"/>
      <c r="AR1187" s="47"/>
    </row>
    <row r="1188" spans="1:44" s="4" customFormat="1" ht="15" x14ac:dyDescent="0.25">
      <c r="A1188" s="56"/>
      <c r="B1188" s="49" t="s">
        <v>3330</v>
      </c>
      <c r="C1188" s="372" t="s">
        <v>3331</v>
      </c>
      <c r="D1188" s="372"/>
      <c r="E1188" s="372"/>
      <c r="F1188" s="51" t="s">
        <v>69</v>
      </c>
      <c r="G1188" s="63">
        <v>56</v>
      </c>
      <c r="H1188" s="52"/>
      <c r="I1188" s="63">
        <v>56</v>
      </c>
      <c r="J1188" s="57"/>
      <c r="K1188" s="52"/>
      <c r="L1188" s="107">
        <v>1559.82</v>
      </c>
      <c r="M1188" s="52"/>
      <c r="N1188" s="55">
        <v>54531.44</v>
      </c>
      <c r="AF1188" s="39"/>
      <c r="AG1188" s="47"/>
      <c r="AH1188" s="47"/>
      <c r="AL1188" s="3" t="s">
        <v>3331</v>
      </c>
      <c r="AN1188" s="47"/>
      <c r="AP1188" s="47"/>
      <c r="AR1188" s="47"/>
    </row>
    <row r="1189" spans="1:44" s="4" customFormat="1" ht="15" x14ac:dyDescent="0.25">
      <c r="A1189" s="65"/>
      <c r="B1189" s="66"/>
      <c r="C1189" s="374" t="s">
        <v>72</v>
      </c>
      <c r="D1189" s="374"/>
      <c r="E1189" s="374"/>
      <c r="F1189" s="42"/>
      <c r="G1189" s="43"/>
      <c r="H1189" s="43"/>
      <c r="I1189" s="43"/>
      <c r="J1189" s="45"/>
      <c r="K1189" s="43"/>
      <c r="L1189" s="105">
        <v>32519.06</v>
      </c>
      <c r="M1189" s="60"/>
      <c r="N1189" s="46"/>
      <c r="AF1189" s="39"/>
      <c r="AG1189" s="47"/>
      <c r="AH1189" s="47"/>
      <c r="AN1189" s="47" t="s">
        <v>72</v>
      </c>
      <c r="AP1189" s="47"/>
      <c r="AR1189" s="47"/>
    </row>
    <row r="1190" spans="1:44" s="4" customFormat="1" ht="34.5" x14ac:dyDescent="0.25">
      <c r="A1190" s="40" t="s">
        <v>685</v>
      </c>
      <c r="B1190" s="41" t="s">
        <v>3579</v>
      </c>
      <c r="C1190" s="374" t="s">
        <v>3580</v>
      </c>
      <c r="D1190" s="374"/>
      <c r="E1190" s="374"/>
      <c r="F1190" s="42" t="s">
        <v>61</v>
      </c>
      <c r="G1190" s="43">
        <v>-64</v>
      </c>
      <c r="H1190" s="44">
        <v>1</v>
      </c>
      <c r="I1190" s="44">
        <v>-64</v>
      </c>
      <c r="J1190" s="67">
        <v>292.25</v>
      </c>
      <c r="K1190" s="43"/>
      <c r="L1190" s="105">
        <v>-18704</v>
      </c>
      <c r="M1190" s="43"/>
      <c r="N1190" s="46"/>
      <c r="AF1190" s="39"/>
      <c r="AG1190" s="47"/>
      <c r="AH1190" s="47" t="s">
        <v>3580</v>
      </c>
      <c r="AN1190" s="47"/>
      <c r="AP1190" s="47"/>
      <c r="AR1190" s="47"/>
    </row>
    <row r="1191" spans="1:44" s="4" customFormat="1" ht="15" x14ac:dyDescent="0.25">
      <c r="A1191" s="65"/>
      <c r="B1191" s="66"/>
      <c r="C1191" s="374" t="s">
        <v>72</v>
      </c>
      <c r="D1191" s="374"/>
      <c r="E1191" s="374"/>
      <c r="F1191" s="42"/>
      <c r="G1191" s="43"/>
      <c r="H1191" s="43"/>
      <c r="I1191" s="43"/>
      <c r="J1191" s="45"/>
      <c r="K1191" s="43"/>
      <c r="L1191" s="105">
        <v>-18704</v>
      </c>
      <c r="M1191" s="60"/>
      <c r="N1191" s="46"/>
      <c r="AF1191" s="39"/>
      <c r="AG1191" s="47"/>
      <c r="AH1191" s="47"/>
      <c r="AN1191" s="47" t="s">
        <v>72</v>
      </c>
      <c r="AP1191" s="47"/>
      <c r="AR1191" s="47"/>
    </row>
    <row r="1192" spans="1:44" s="4" customFormat="1" ht="34.5" x14ac:dyDescent="0.25">
      <c r="A1192" s="40" t="s">
        <v>689</v>
      </c>
      <c r="B1192" s="41" t="s">
        <v>3581</v>
      </c>
      <c r="C1192" s="374" t="s">
        <v>3582</v>
      </c>
      <c r="D1192" s="374"/>
      <c r="E1192" s="374"/>
      <c r="F1192" s="42" t="s">
        <v>61</v>
      </c>
      <c r="G1192" s="43">
        <v>36</v>
      </c>
      <c r="H1192" s="44">
        <v>1</v>
      </c>
      <c r="I1192" s="44">
        <v>36</v>
      </c>
      <c r="J1192" s="105">
        <v>19975</v>
      </c>
      <c r="K1192" s="43"/>
      <c r="L1192" s="105">
        <v>84105.26</v>
      </c>
      <c r="M1192" s="68">
        <v>8.5500000000000007</v>
      </c>
      <c r="N1192" s="115">
        <v>719100</v>
      </c>
      <c r="AF1192" s="39"/>
      <c r="AG1192" s="47"/>
      <c r="AH1192" s="47" t="s">
        <v>3582</v>
      </c>
      <c r="AN1192" s="47"/>
      <c r="AP1192" s="47"/>
      <c r="AR1192" s="47"/>
    </row>
    <row r="1193" spans="1:44" s="4" customFormat="1" ht="15" x14ac:dyDescent="0.25">
      <c r="A1193" s="65"/>
      <c r="B1193" s="66"/>
      <c r="C1193" s="374" t="s">
        <v>72</v>
      </c>
      <c r="D1193" s="374"/>
      <c r="E1193" s="374"/>
      <c r="F1193" s="42"/>
      <c r="G1193" s="43"/>
      <c r="H1193" s="43"/>
      <c r="I1193" s="43"/>
      <c r="J1193" s="45"/>
      <c r="K1193" s="43"/>
      <c r="L1193" s="105">
        <v>84105.26</v>
      </c>
      <c r="M1193" s="60"/>
      <c r="N1193" s="115">
        <v>719100</v>
      </c>
      <c r="AF1193" s="39"/>
      <c r="AG1193" s="47"/>
      <c r="AH1193" s="47"/>
      <c r="AN1193" s="47" t="s">
        <v>72</v>
      </c>
      <c r="AP1193" s="47"/>
      <c r="AR1193" s="47"/>
    </row>
    <row r="1194" spans="1:44" s="4" customFormat="1" ht="34.5" x14ac:dyDescent="0.25">
      <c r="A1194" s="40" t="s">
        <v>693</v>
      </c>
      <c r="B1194" s="41" t="s">
        <v>3583</v>
      </c>
      <c r="C1194" s="374" t="s">
        <v>3584</v>
      </c>
      <c r="D1194" s="374"/>
      <c r="E1194" s="374"/>
      <c r="F1194" s="42" t="s">
        <v>3585</v>
      </c>
      <c r="G1194" s="43">
        <v>2</v>
      </c>
      <c r="H1194" s="44">
        <v>1</v>
      </c>
      <c r="I1194" s="44">
        <v>2</v>
      </c>
      <c r="J1194" s="105">
        <v>2839556.58</v>
      </c>
      <c r="K1194" s="43"/>
      <c r="L1194" s="105">
        <v>664223.76</v>
      </c>
      <c r="M1194" s="68">
        <v>8.5500000000000007</v>
      </c>
      <c r="N1194" s="115">
        <v>5679113.1600000001</v>
      </c>
      <c r="AF1194" s="39"/>
      <c r="AG1194" s="47"/>
      <c r="AH1194" s="47" t="s">
        <v>3584</v>
      </c>
      <c r="AN1194" s="47"/>
      <c r="AP1194" s="47"/>
      <c r="AR1194" s="47"/>
    </row>
    <row r="1195" spans="1:44" s="4" customFormat="1" ht="15" x14ac:dyDescent="0.25">
      <c r="A1195" s="65"/>
      <c r="B1195" s="66"/>
      <c r="C1195" s="374" t="s">
        <v>72</v>
      </c>
      <c r="D1195" s="374"/>
      <c r="E1195" s="374"/>
      <c r="F1195" s="42"/>
      <c r="G1195" s="43"/>
      <c r="H1195" s="43"/>
      <c r="I1195" s="43"/>
      <c r="J1195" s="45"/>
      <c r="K1195" s="43"/>
      <c r="L1195" s="105">
        <v>664223.76</v>
      </c>
      <c r="M1195" s="60"/>
      <c r="N1195" s="115">
        <v>5679113.1600000001</v>
      </c>
      <c r="AF1195" s="39"/>
      <c r="AG1195" s="47"/>
      <c r="AH1195" s="47"/>
      <c r="AN1195" s="47" t="s">
        <v>72</v>
      </c>
      <c r="AP1195" s="47"/>
      <c r="AR1195" s="47"/>
    </row>
    <row r="1196" spans="1:44" s="4" customFormat="1" ht="15" x14ac:dyDescent="0.25">
      <c r="A1196" s="381" t="s">
        <v>3402</v>
      </c>
      <c r="B1196" s="382"/>
      <c r="C1196" s="382"/>
      <c r="D1196" s="382"/>
      <c r="E1196" s="382"/>
      <c r="F1196" s="382"/>
      <c r="G1196" s="382"/>
      <c r="H1196" s="382"/>
      <c r="I1196" s="382"/>
      <c r="J1196" s="382"/>
      <c r="K1196" s="382"/>
      <c r="L1196" s="382"/>
      <c r="M1196" s="382"/>
      <c r="N1196" s="383"/>
      <c r="AF1196" s="39"/>
      <c r="AG1196" s="47" t="s">
        <v>3402</v>
      </c>
      <c r="AH1196" s="47"/>
      <c r="AN1196" s="47"/>
      <c r="AP1196" s="47"/>
      <c r="AR1196" s="47"/>
    </row>
    <row r="1197" spans="1:44" s="4" customFormat="1" ht="15" x14ac:dyDescent="0.25">
      <c r="A1197" s="40" t="s">
        <v>697</v>
      </c>
      <c r="B1197" s="41" t="s">
        <v>3403</v>
      </c>
      <c r="C1197" s="374" t="s">
        <v>3586</v>
      </c>
      <c r="D1197" s="374"/>
      <c r="E1197" s="374"/>
      <c r="F1197" s="42" t="s">
        <v>674</v>
      </c>
      <c r="G1197" s="43">
        <v>17.72</v>
      </c>
      <c r="H1197" s="44">
        <v>1</v>
      </c>
      <c r="I1197" s="68">
        <v>17.72</v>
      </c>
      <c r="J1197" s="45"/>
      <c r="K1197" s="43"/>
      <c r="L1197" s="45"/>
      <c r="M1197" s="43"/>
      <c r="N1197" s="46"/>
      <c r="AF1197" s="39"/>
      <c r="AG1197" s="47"/>
      <c r="AH1197" s="47" t="s">
        <v>3586</v>
      </c>
      <c r="AN1197" s="47"/>
      <c r="AP1197" s="47"/>
      <c r="AR1197" s="47"/>
    </row>
    <row r="1198" spans="1:44" s="4" customFormat="1" ht="15" x14ac:dyDescent="0.25">
      <c r="A1198" s="69"/>
      <c r="B1198" s="50"/>
      <c r="C1198" s="372" t="s">
        <v>3587</v>
      </c>
      <c r="D1198" s="372"/>
      <c r="E1198" s="372"/>
      <c r="F1198" s="372"/>
      <c r="G1198" s="372"/>
      <c r="H1198" s="372"/>
      <c r="I1198" s="372"/>
      <c r="J1198" s="372"/>
      <c r="K1198" s="372"/>
      <c r="L1198" s="372"/>
      <c r="M1198" s="372"/>
      <c r="N1198" s="377"/>
      <c r="AF1198" s="39"/>
      <c r="AG1198" s="47"/>
      <c r="AH1198" s="47"/>
      <c r="AI1198" s="3" t="s">
        <v>3587</v>
      </c>
      <c r="AN1198" s="47"/>
      <c r="AP1198" s="47"/>
      <c r="AR1198" s="47"/>
    </row>
    <row r="1199" spans="1:44" s="4" customFormat="1" ht="22.5" x14ac:dyDescent="0.25">
      <c r="A1199" s="103"/>
      <c r="B1199" s="49" t="s">
        <v>217</v>
      </c>
      <c r="C1199" s="368" t="s">
        <v>218</v>
      </c>
      <c r="D1199" s="368"/>
      <c r="E1199" s="368"/>
      <c r="F1199" s="368"/>
      <c r="G1199" s="368"/>
      <c r="H1199" s="368"/>
      <c r="I1199" s="368"/>
      <c r="J1199" s="368"/>
      <c r="K1199" s="368"/>
      <c r="L1199" s="368"/>
      <c r="M1199" s="368"/>
      <c r="N1199" s="376"/>
      <c r="AF1199" s="39"/>
      <c r="AG1199" s="47"/>
      <c r="AH1199" s="47"/>
      <c r="AJ1199" s="3" t="s">
        <v>218</v>
      </c>
      <c r="AN1199" s="47"/>
      <c r="AP1199" s="47"/>
      <c r="AR1199" s="47"/>
    </row>
    <row r="1200" spans="1:44" s="4" customFormat="1" ht="15" x14ac:dyDescent="0.25">
      <c r="A1200" s="48"/>
      <c r="B1200" s="49" t="s">
        <v>58</v>
      </c>
      <c r="C1200" s="372" t="s">
        <v>62</v>
      </c>
      <c r="D1200" s="372"/>
      <c r="E1200" s="372"/>
      <c r="F1200" s="51"/>
      <c r="G1200" s="52"/>
      <c r="H1200" s="52"/>
      <c r="I1200" s="52"/>
      <c r="J1200" s="107">
        <v>3081.64</v>
      </c>
      <c r="K1200" s="54">
        <v>1.1499999999999999</v>
      </c>
      <c r="L1200" s="107">
        <v>62797.66</v>
      </c>
      <c r="M1200" s="54">
        <v>34.96</v>
      </c>
      <c r="N1200" s="55">
        <v>2195406.19</v>
      </c>
      <c r="AF1200" s="39"/>
      <c r="AG1200" s="47"/>
      <c r="AH1200" s="47"/>
      <c r="AK1200" s="3" t="s">
        <v>62</v>
      </c>
      <c r="AN1200" s="47"/>
      <c r="AP1200" s="47"/>
      <c r="AR1200" s="47"/>
    </row>
    <row r="1201" spans="1:44" s="4" customFormat="1" ht="15" x14ac:dyDescent="0.25">
      <c r="A1201" s="48"/>
      <c r="B1201" s="49" t="s">
        <v>73</v>
      </c>
      <c r="C1201" s="372" t="s">
        <v>175</v>
      </c>
      <c r="D1201" s="372"/>
      <c r="E1201" s="372"/>
      <c r="F1201" s="51"/>
      <c r="G1201" s="52"/>
      <c r="H1201" s="52"/>
      <c r="I1201" s="52"/>
      <c r="J1201" s="53">
        <v>363.78</v>
      </c>
      <c r="K1201" s="54">
        <v>1.1499999999999999</v>
      </c>
      <c r="L1201" s="107">
        <v>7413.11</v>
      </c>
      <c r="M1201" s="52"/>
      <c r="N1201" s="58"/>
      <c r="AF1201" s="39"/>
      <c r="AG1201" s="47"/>
      <c r="AH1201" s="47"/>
      <c r="AK1201" s="3" t="s">
        <v>175</v>
      </c>
      <c r="AN1201" s="47"/>
      <c r="AP1201" s="47"/>
      <c r="AR1201" s="47"/>
    </row>
    <row r="1202" spans="1:44" s="4" customFormat="1" ht="15" x14ac:dyDescent="0.25">
      <c r="A1202" s="48"/>
      <c r="B1202" s="49" t="s">
        <v>122</v>
      </c>
      <c r="C1202" s="372" t="s">
        <v>177</v>
      </c>
      <c r="D1202" s="372"/>
      <c r="E1202" s="372"/>
      <c r="F1202" s="51"/>
      <c r="G1202" s="52"/>
      <c r="H1202" s="52"/>
      <c r="I1202" s="52"/>
      <c r="J1202" s="107">
        <v>25621.93</v>
      </c>
      <c r="K1202" s="52"/>
      <c r="L1202" s="107">
        <v>454020.6</v>
      </c>
      <c r="M1202" s="52"/>
      <c r="N1202" s="58"/>
      <c r="AF1202" s="39"/>
      <c r="AG1202" s="47"/>
      <c r="AH1202" s="47"/>
      <c r="AK1202" s="3" t="s">
        <v>177</v>
      </c>
      <c r="AN1202" s="47"/>
      <c r="AP1202" s="47"/>
      <c r="AR1202" s="47"/>
    </row>
    <row r="1203" spans="1:44" s="4" customFormat="1" ht="15" x14ac:dyDescent="0.25">
      <c r="A1203" s="56"/>
      <c r="B1203" s="49"/>
      <c r="C1203" s="372" t="s">
        <v>63</v>
      </c>
      <c r="D1203" s="372"/>
      <c r="E1203" s="372"/>
      <c r="F1203" s="51" t="s">
        <v>64</v>
      </c>
      <c r="G1203" s="54">
        <v>343.55</v>
      </c>
      <c r="H1203" s="54">
        <v>1.1499999999999999</v>
      </c>
      <c r="I1203" s="70">
        <v>7000.8618999999999</v>
      </c>
      <c r="J1203" s="57"/>
      <c r="K1203" s="52"/>
      <c r="L1203" s="57"/>
      <c r="M1203" s="52"/>
      <c r="N1203" s="58"/>
      <c r="AF1203" s="39"/>
      <c r="AG1203" s="47"/>
      <c r="AH1203" s="47"/>
      <c r="AL1203" s="3" t="s">
        <v>63</v>
      </c>
      <c r="AN1203" s="47"/>
      <c r="AP1203" s="47"/>
      <c r="AR1203" s="47"/>
    </row>
    <row r="1204" spans="1:44" s="4" customFormat="1" ht="15" x14ac:dyDescent="0.25">
      <c r="A1204" s="48"/>
      <c r="B1204" s="49"/>
      <c r="C1204" s="375" t="s">
        <v>65</v>
      </c>
      <c r="D1204" s="375"/>
      <c r="E1204" s="375"/>
      <c r="F1204" s="59"/>
      <c r="G1204" s="60"/>
      <c r="H1204" s="60"/>
      <c r="I1204" s="60"/>
      <c r="J1204" s="108">
        <v>29067.35</v>
      </c>
      <c r="K1204" s="60"/>
      <c r="L1204" s="108">
        <v>524231.37</v>
      </c>
      <c r="M1204" s="60"/>
      <c r="N1204" s="62"/>
      <c r="AF1204" s="39"/>
      <c r="AG1204" s="47"/>
      <c r="AH1204" s="47"/>
      <c r="AM1204" s="3" t="s">
        <v>65</v>
      </c>
      <c r="AN1204" s="47"/>
      <c r="AP1204" s="47"/>
      <c r="AR1204" s="47"/>
    </row>
    <row r="1205" spans="1:44" s="4" customFormat="1" ht="15" x14ac:dyDescent="0.25">
      <c r="A1205" s="56"/>
      <c r="B1205" s="49"/>
      <c r="C1205" s="372" t="s">
        <v>66</v>
      </c>
      <c r="D1205" s="372"/>
      <c r="E1205" s="372"/>
      <c r="F1205" s="51"/>
      <c r="G1205" s="52"/>
      <c r="H1205" s="52"/>
      <c r="I1205" s="52"/>
      <c r="J1205" s="57"/>
      <c r="K1205" s="52"/>
      <c r="L1205" s="107">
        <v>62797.66</v>
      </c>
      <c r="M1205" s="52"/>
      <c r="N1205" s="55">
        <v>2195406.19</v>
      </c>
      <c r="AF1205" s="39"/>
      <c r="AG1205" s="47"/>
      <c r="AH1205" s="47"/>
      <c r="AL1205" s="3" t="s">
        <v>66</v>
      </c>
      <c r="AN1205" s="47"/>
      <c r="AP1205" s="47"/>
      <c r="AR1205" s="47"/>
    </row>
    <row r="1206" spans="1:44" s="4" customFormat="1" ht="15" x14ac:dyDescent="0.25">
      <c r="A1206" s="56"/>
      <c r="B1206" s="49" t="s">
        <v>3328</v>
      </c>
      <c r="C1206" s="372" t="s">
        <v>3329</v>
      </c>
      <c r="D1206" s="372"/>
      <c r="E1206" s="372"/>
      <c r="F1206" s="51" t="s">
        <v>69</v>
      </c>
      <c r="G1206" s="63">
        <v>106</v>
      </c>
      <c r="H1206" s="52"/>
      <c r="I1206" s="63">
        <v>106</v>
      </c>
      <c r="J1206" s="57"/>
      <c r="K1206" s="52"/>
      <c r="L1206" s="107">
        <v>66565.52</v>
      </c>
      <c r="M1206" s="52"/>
      <c r="N1206" s="55">
        <v>2327130.56</v>
      </c>
      <c r="AF1206" s="39"/>
      <c r="AG1206" s="47"/>
      <c r="AH1206" s="47"/>
      <c r="AL1206" s="3" t="s">
        <v>3329</v>
      </c>
      <c r="AN1206" s="47"/>
      <c r="AP1206" s="47"/>
      <c r="AR1206" s="47"/>
    </row>
    <row r="1207" spans="1:44" s="4" customFormat="1" ht="15" x14ac:dyDescent="0.25">
      <c r="A1207" s="56"/>
      <c r="B1207" s="49" t="s">
        <v>3330</v>
      </c>
      <c r="C1207" s="372" t="s">
        <v>3331</v>
      </c>
      <c r="D1207" s="372"/>
      <c r="E1207" s="372"/>
      <c r="F1207" s="51" t="s">
        <v>69</v>
      </c>
      <c r="G1207" s="63">
        <v>56</v>
      </c>
      <c r="H1207" s="52"/>
      <c r="I1207" s="63">
        <v>56</v>
      </c>
      <c r="J1207" s="57"/>
      <c r="K1207" s="52"/>
      <c r="L1207" s="107">
        <v>35166.69</v>
      </c>
      <c r="M1207" s="52"/>
      <c r="N1207" s="55">
        <v>1229427.47</v>
      </c>
      <c r="AF1207" s="39"/>
      <c r="AG1207" s="47"/>
      <c r="AH1207" s="47"/>
      <c r="AL1207" s="3" t="s">
        <v>3331</v>
      </c>
      <c r="AN1207" s="47"/>
      <c r="AP1207" s="47"/>
      <c r="AR1207" s="47"/>
    </row>
    <row r="1208" spans="1:44" s="4" customFormat="1" ht="15" x14ac:dyDescent="0.25">
      <c r="A1208" s="65"/>
      <c r="B1208" s="66"/>
      <c r="C1208" s="374" t="s">
        <v>72</v>
      </c>
      <c r="D1208" s="374"/>
      <c r="E1208" s="374"/>
      <c r="F1208" s="42"/>
      <c r="G1208" s="43"/>
      <c r="H1208" s="43"/>
      <c r="I1208" s="43"/>
      <c r="J1208" s="45"/>
      <c r="K1208" s="43"/>
      <c r="L1208" s="105">
        <v>625963.57999999996</v>
      </c>
      <c r="M1208" s="60"/>
      <c r="N1208" s="46"/>
      <c r="AF1208" s="39"/>
      <c r="AG1208" s="47"/>
      <c r="AH1208" s="47"/>
      <c r="AN1208" s="47" t="s">
        <v>72</v>
      </c>
      <c r="AP1208" s="47"/>
      <c r="AR1208" s="47"/>
    </row>
    <row r="1209" spans="1:44" s="4" customFormat="1" ht="23.25" x14ac:dyDescent="0.25">
      <c r="A1209" s="40" t="s">
        <v>701</v>
      </c>
      <c r="B1209" s="41" t="s">
        <v>3405</v>
      </c>
      <c r="C1209" s="374" t="s">
        <v>3406</v>
      </c>
      <c r="D1209" s="374"/>
      <c r="E1209" s="374"/>
      <c r="F1209" s="42" t="s">
        <v>238</v>
      </c>
      <c r="G1209" s="43">
        <v>12.5664</v>
      </c>
      <c r="H1209" s="44">
        <v>1</v>
      </c>
      <c r="I1209" s="110">
        <v>12.5664</v>
      </c>
      <c r="J1209" s="45"/>
      <c r="K1209" s="43"/>
      <c r="L1209" s="105">
        <v>1811380.47</v>
      </c>
      <c r="M1209" s="43"/>
      <c r="N1209" s="46"/>
      <c r="AF1209" s="39"/>
      <c r="AG1209" s="47"/>
      <c r="AH1209" s="47" t="s">
        <v>3406</v>
      </c>
      <c r="AN1209" s="47"/>
      <c r="AP1209" s="47"/>
      <c r="AR1209" s="47"/>
    </row>
    <row r="1210" spans="1:44" s="4" customFormat="1" ht="15" x14ac:dyDescent="0.25">
      <c r="A1210" s="69"/>
      <c r="B1210" s="50"/>
      <c r="C1210" s="372" t="s">
        <v>3588</v>
      </c>
      <c r="D1210" s="372"/>
      <c r="E1210" s="372"/>
      <c r="F1210" s="372"/>
      <c r="G1210" s="372"/>
      <c r="H1210" s="372"/>
      <c r="I1210" s="372"/>
      <c r="J1210" s="372"/>
      <c r="K1210" s="372"/>
      <c r="L1210" s="372"/>
      <c r="M1210" s="372"/>
      <c r="N1210" s="377"/>
      <c r="AF1210" s="39"/>
      <c r="AG1210" s="47"/>
      <c r="AH1210" s="47"/>
      <c r="AI1210" s="3" t="s">
        <v>3588</v>
      </c>
      <c r="AN1210" s="47"/>
      <c r="AP1210" s="47"/>
      <c r="AR1210" s="47"/>
    </row>
    <row r="1211" spans="1:44" s="4" customFormat="1" ht="23.25" x14ac:dyDescent="0.25">
      <c r="A1211" s="56" t="s">
        <v>701</v>
      </c>
      <c r="B1211" s="49" t="s">
        <v>3405</v>
      </c>
      <c r="C1211" s="372" t="s">
        <v>3406</v>
      </c>
      <c r="D1211" s="372"/>
      <c r="E1211" s="372"/>
      <c r="F1211" s="51" t="s">
        <v>238</v>
      </c>
      <c r="G1211" s="52"/>
      <c r="H1211" s="52"/>
      <c r="I1211" s="70">
        <v>12.5664</v>
      </c>
      <c r="J1211" s="107">
        <v>143913.41</v>
      </c>
      <c r="K1211" s="52"/>
      <c r="L1211" s="107">
        <v>1808473.48</v>
      </c>
      <c r="M1211" s="52"/>
      <c r="N1211" s="58"/>
      <c r="AF1211" s="39"/>
      <c r="AG1211" s="47"/>
      <c r="AH1211" s="47"/>
      <c r="AL1211" s="3" t="s">
        <v>3406</v>
      </c>
      <c r="AN1211" s="47"/>
      <c r="AP1211" s="47"/>
      <c r="AR1211" s="47"/>
    </row>
    <row r="1212" spans="1:44" s="4" customFormat="1" ht="34.5" x14ac:dyDescent="0.25">
      <c r="A1212" s="56" t="s">
        <v>3589</v>
      </c>
      <c r="B1212" s="49" t="s">
        <v>3409</v>
      </c>
      <c r="C1212" s="372" t="s">
        <v>3410</v>
      </c>
      <c r="D1212" s="372"/>
      <c r="E1212" s="372"/>
      <c r="F1212" s="51" t="s">
        <v>341</v>
      </c>
      <c r="G1212" s="52"/>
      <c r="H1212" s="52"/>
      <c r="I1212" s="70">
        <v>12.5664</v>
      </c>
      <c r="J1212" s="53">
        <v>34.17</v>
      </c>
      <c r="K1212" s="63">
        <v>-1</v>
      </c>
      <c r="L1212" s="53">
        <v>-429.39</v>
      </c>
      <c r="M1212" s="54">
        <v>12.13</v>
      </c>
      <c r="N1212" s="55">
        <v>-5208.5</v>
      </c>
      <c r="AF1212" s="39"/>
      <c r="AG1212" s="47"/>
      <c r="AH1212" s="47"/>
      <c r="AL1212" s="3" t="s">
        <v>3410</v>
      </c>
      <c r="AN1212" s="47"/>
      <c r="AP1212" s="47"/>
      <c r="AR1212" s="47"/>
    </row>
    <row r="1213" spans="1:44" s="4" customFormat="1" ht="34.5" x14ac:dyDescent="0.25">
      <c r="A1213" s="56" t="s">
        <v>3590</v>
      </c>
      <c r="B1213" s="49" t="s">
        <v>3412</v>
      </c>
      <c r="C1213" s="372" t="s">
        <v>3413</v>
      </c>
      <c r="D1213" s="372"/>
      <c r="E1213" s="372"/>
      <c r="F1213" s="51" t="s">
        <v>341</v>
      </c>
      <c r="G1213" s="52"/>
      <c r="H1213" s="52"/>
      <c r="I1213" s="70">
        <v>12.5664</v>
      </c>
      <c r="J1213" s="53">
        <v>137.9</v>
      </c>
      <c r="K1213" s="52"/>
      <c r="L1213" s="107">
        <v>1732.91</v>
      </c>
      <c r="M1213" s="54">
        <v>12.13</v>
      </c>
      <c r="N1213" s="55">
        <v>21020.2</v>
      </c>
      <c r="AF1213" s="39"/>
      <c r="AG1213" s="47"/>
      <c r="AH1213" s="47"/>
      <c r="AL1213" s="3" t="s">
        <v>3413</v>
      </c>
      <c r="AN1213" s="47"/>
      <c r="AP1213" s="47"/>
      <c r="AR1213" s="47"/>
    </row>
    <row r="1214" spans="1:44" s="4" customFormat="1" ht="33.75" x14ac:dyDescent="0.25">
      <c r="A1214" s="56" t="s">
        <v>3591</v>
      </c>
      <c r="B1214" s="49" t="s">
        <v>3415</v>
      </c>
      <c r="C1214" s="372" t="s">
        <v>3163</v>
      </c>
      <c r="D1214" s="372"/>
      <c r="E1214" s="372"/>
      <c r="F1214" s="51" t="s">
        <v>341</v>
      </c>
      <c r="G1214" s="52"/>
      <c r="H1214" s="52"/>
      <c r="I1214" s="70">
        <v>12.5664</v>
      </c>
      <c r="J1214" s="53">
        <v>0.57999999999999996</v>
      </c>
      <c r="K1214" s="63">
        <v>220</v>
      </c>
      <c r="L1214" s="107">
        <v>1603.47</v>
      </c>
      <c r="M1214" s="54">
        <v>12.13</v>
      </c>
      <c r="N1214" s="55">
        <v>19450.09</v>
      </c>
      <c r="AF1214" s="39"/>
      <c r="AG1214" s="47"/>
      <c r="AH1214" s="47"/>
      <c r="AL1214" s="3" t="s">
        <v>3163</v>
      </c>
      <c r="AN1214" s="47"/>
      <c r="AP1214" s="47"/>
      <c r="AR1214" s="47"/>
    </row>
    <row r="1215" spans="1:44" s="4" customFormat="1" ht="15" x14ac:dyDescent="0.25">
      <c r="A1215" s="65"/>
      <c r="B1215" s="66"/>
      <c r="C1215" s="374" t="s">
        <v>72</v>
      </c>
      <c r="D1215" s="374"/>
      <c r="E1215" s="374"/>
      <c r="F1215" s="42"/>
      <c r="G1215" s="43"/>
      <c r="H1215" s="43"/>
      <c r="I1215" s="43"/>
      <c r="J1215" s="45"/>
      <c r="K1215" s="43"/>
      <c r="L1215" s="105">
        <v>1811380.47</v>
      </c>
      <c r="M1215" s="60"/>
      <c r="N1215" s="46"/>
      <c r="AF1215" s="39"/>
      <c r="AG1215" s="47"/>
      <c r="AH1215" s="47"/>
      <c r="AN1215" s="47" t="s">
        <v>72</v>
      </c>
      <c r="AP1215" s="47"/>
      <c r="AR1215" s="47"/>
    </row>
    <row r="1216" spans="1:44" s="4" customFormat="1" ht="23.25" x14ac:dyDescent="0.25">
      <c r="A1216" s="40" t="s">
        <v>705</v>
      </c>
      <c r="B1216" s="41" t="s">
        <v>3417</v>
      </c>
      <c r="C1216" s="374" t="s">
        <v>3418</v>
      </c>
      <c r="D1216" s="374"/>
      <c r="E1216" s="374"/>
      <c r="F1216" s="42" t="s">
        <v>238</v>
      </c>
      <c r="G1216" s="43">
        <v>3.024</v>
      </c>
      <c r="H1216" s="44">
        <v>1</v>
      </c>
      <c r="I1216" s="116">
        <v>3.024</v>
      </c>
      <c r="J1216" s="45"/>
      <c r="K1216" s="43"/>
      <c r="L1216" s="105">
        <v>435893.69</v>
      </c>
      <c r="M1216" s="43"/>
      <c r="N1216" s="46"/>
      <c r="AF1216" s="39"/>
      <c r="AG1216" s="47"/>
      <c r="AH1216" s="47" t="s">
        <v>3418</v>
      </c>
      <c r="AN1216" s="47"/>
      <c r="AP1216" s="47"/>
      <c r="AR1216" s="47"/>
    </row>
    <row r="1217" spans="1:44" s="4" customFormat="1" ht="15" x14ac:dyDescent="0.25">
      <c r="A1217" s="69"/>
      <c r="B1217" s="50"/>
      <c r="C1217" s="372" t="s">
        <v>3592</v>
      </c>
      <c r="D1217" s="372"/>
      <c r="E1217" s="372"/>
      <c r="F1217" s="372"/>
      <c r="G1217" s="372"/>
      <c r="H1217" s="372"/>
      <c r="I1217" s="372"/>
      <c r="J1217" s="372"/>
      <c r="K1217" s="372"/>
      <c r="L1217" s="372"/>
      <c r="M1217" s="372"/>
      <c r="N1217" s="377"/>
      <c r="AF1217" s="39"/>
      <c r="AG1217" s="47"/>
      <c r="AH1217" s="47"/>
      <c r="AI1217" s="3" t="s">
        <v>3592</v>
      </c>
      <c r="AN1217" s="47"/>
      <c r="AP1217" s="47"/>
      <c r="AR1217" s="47"/>
    </row>
    <row r="1218" spans="1:44" s="4" customFormat="1" ht="23.25" x14ac:dyDescent="0.25">
      <c r="A1218" s="56" t="s">
        <v>705</v>
      </c>
      <c r="B1218" s="49" t="s">
        <v>3417</v>
      </c>
      <c r="C1218" s="372" t="s">
        <v>3418</v>
      </c>
      <c r="D1218" s="372"/>
      <c r="E1218" s="372"/>
      <c r="F1218" s="51" t="s">
        <v>238</v>
      </c>
      <c r="G1218" s="52"/>
      <c r="H1218" s="52"/>
      <c r="I1218" s="109">
        <v>3.024</v>
      </c>
      <c r="J1218" s="107">
        <v>143913.41</v>
      </c>
      <c r="K1218" s="52"/>
      <c r="L1218" s="107">
        <v>435194.15</v>
      </c>
      <c r="M1218" s="52"/>
      <c r="N1218" s="58"/>
      <c r="AF1218" s="39"/>
      <c r="AG1218" s="47"/>
      <c r="AH1218" s="47"/>
      <c r="AL1218" s="3" t="s">
        <v>3418</v>
      </c>
      <c r="AN1218" s="47"/>
      <c r="AP1218" s="47"/>
      <c r="AR1218" s="47"/>
    </row>
    <row r="1219" spans="1:44" s="4" customFormat="1" ht="34.5" x14ac:dyDescent="0.25">
      <c r="A1219" s="56" t="s">
        <v>3593</v>
      </c>
      <c r="B1219" s="49" t="s">
        <v>3421</v>
      </c>
      <c r="C1219" s="372" t="s">
        <v>3410</v>
      </c>
      <c r="D1219" s="372"/>
      <c r="E1219" s="372"/>
      <c r="F1219" s="51" t="s">
        <v>341</v>
      </c>
      <c r="G1219" s="52"/>
      <c r="H1219" s="52"/>
      <c r="I1219" s="109">
        <v>3.024</v>
      </c>
      <c r="J1219" s="53">
        <v>34.17</v>
      </c>
      <c r="K1219" s="63">
        <v>-1</v>
      </c>
      <c r="L1219" s="53">
        <v>-103.33</v>
      </c>
      <c r="M1219" s="54">
        <v>12.13</v>
      </c>
      <c r="N1219" s="55">
        <v>-1253.3900000000001</v>
      </c>
      <c r="AF1219" s="39"/>
      <c r="AG1219" s="47"/>
      <c r="AH1219" s="47"/>
      <c r="AL1219" s="3" t="s">
        <v>3410</v>
      </c>
      <c r="AN1219" s="47"/>
      <c r="AP1219" s="47"/>
      <c r="AR1219" s="47"/>
    </row>
    <row r="1220" spans="1:44" s="4" customFormat="1" ht="34.5" x14ac:dyDescent="0.25">
      <c r="A1220" s="56" t="s">
        <v>3594</v>
      </c>
      <c r="B1220" s="49" t="s">
        <v>3423</v>
      </c>
      <c r="C1220" s="372" t="s">
        <v>3413</v>
      </c>
      <c r="D1220" s="372"/>
      <c r="E1220" s="372"/>
      <c r="F1220" s="51" t="s">
        <v>341</v>
      </c>
      <c r="G1220" s="52"/>
      <c r="H1220" s="52"/>
      <c r="I1220" s="109">
        <v>3.024</v>
      </c>
      <c r="J1220" s="53">
        <v>137.9</v>
      </c>
      <c r="K1220" s="52"/>
      <c r="L1220" s="53">
        <v>417.01</v>
      </c>
      <c r="M1220" s="54">
        <v>12.13</v>
      </c>
      <c r="N1220" s="55">
        <v>5058.33</v>
      </c>
      <c r="AF1220" s="39"/>
      <c r="AG1220" s="47"/>
      <c r="AH1220" s="47"/>
      <c r="AL1220" s="3" t="s">
        <v>3413</v>
      </c>
      <c r="AN1220" s="47"/>
      <c r="AP1220" s="47"/>
      <c r="AR1220" s="47"/>
    </row>
    <row r="1221" spans="1:44" s="4" customFormat="1" ht="33.75" x14ac:dyDescent="0.25">
      <c r="A1221" s="56" t="s">
        <v>3595</v>
      </c>
      <c r="B1221" s="49" t="s">
        <v>3425</v>
      </c>
      <c r="C1221" s="372" t="s">
        <v>3163</v>
      </c>
      <c r="D1221" s="372"/>
      <c r="E1221" s="372"/>
      <c r="F1221" s="51" t="s">
        <v>341</v>
      </c>
      <c r="G1221" s="52"/>
      <c r="H1221" s="52"/>
      <c r="I1221" s="109">
        <v>3.024</v>
      </c>
      <c r="J1221" s="53">
        <v>0.57999999999999996</v>
      </c>
      <c r="K1221" s="63">
        <v>220</v>
      </c>
      <c r="L1221" s="53">
        <v>385.86</v>
      </c>
      <c r="M1221" s="54">
        <v>12.13</v>
      </c>
      <c r="N1221" s="55">
        <v>4680.4799999999996</v>
      </c>
      <c r="AF1221" s="39"/>
      <c r="AG1221" s="47"/>
      <c r="AH1221" s="47"/>
      <c r="AL1221" s="3" t="s">
        <v>3163</v>
      </c>
      <c r="AN1221" s="47"/>
      <c r="AP1221" s="47"/>
      <c r="AR1221" s="47"/>
    </row>
    <row r="1222" spans="1:44" s="4" customFormat="1" ht="15" x14ac:dyDescent="0.25">
      <c r="A1222" s="65"/>
      <c r="B1222" s="66"/>
      <c r="C1222" s="374" t="s">
        <v>72</v>
      </c>
      <c r="D1222" s="374"/>
      <c r="E1222" s="374"/>
      <c r="F1222" s="42"/>
      <c r="G1222" s="43"/>
      <c r="H1222" s="43"/>
      <c r="I1222" s="43"/>
      <c r="J1222" s="45"/>
      <c r="K1222" s="43"/>
      <c r="L1222" s="105">
        <v>435893.69</v>
      </c>
      <c r="M1222" s="60"/>
      <c r="N1222" s="46"/>
      <c r="AF1222" s="39"/>
      <c r="AG1222" s="47"/>
      <c r="AH1222" s="47"/>
      <c r="AN1222" s="47" t="s">
        <v>72</v>
      </c>
      <c r="AP1222" s="47"/>
      <c r="AR1222" s="47"/>
    </row>
    <row r="1223" spans="1:44" s="4" customFormat="1" ht="34.5" x14ac:dyDescent="0.25">
      <c r="A1223" s="40" t="s">
        <v>709</v>
      </c>
      <c r="B1223" s="41" t="s">
        <v>3417</v>
      </c>
      <c r="C1223" s="374" t="s">
        <v>3427</v>
      </c>
      <c r="D1223" s="374"/>
      <c r="E1223" s="374"/>
      <c r="F1223" s="42" t="s">
        <v>238</v>
      </c>
      <c r="G1223" s="43">
        <v>0.95</v>
      </c>
      <c r="H1223" s="44">
        <v>1</v>
      </c>
      <c r="I1223" s="68">
        <v>0.95</v>
      </c>
      <c r="J1223" s="45"/>
      <c r="K1223" s="43"/>
      <c r="L1223" s="105">
        <v>136937.51</v>
      </c>
      <c r="M1223" s="43"/>
      <c r="N1223" s="46"/>
      <c r="AF1223" s="39"/>
      <c r="AG1223" s="47"/>
      <c r="AH1223" s="47" t="s">
        <v>3427</v>
      </c>
      <c r="AN1223" s="47"/>
      <c r="AP1223" s="47"/>
      <c r="AR1223" s="47"/>
    </row>
    <row r="1224" spans="1:44" s="4" customFormat="1" ht="15" x14ac:dyDescent="0.25">
      <c r="A1224" s="69"/>
      <c r="B1224" s="50"/>
      <c r="C1224" s="372" t="s">
        <v>3596</v>
      </c>
      <c r="D1224" s="372"/>
      <c r="E1224" s="372"/>
      <c r="F1224" s="372"/>
      <c r="G1224" s="372"/>
      <c r="H1224" s="372"/>
      <c r="I1224" s="372"/>
      <c r="J1224" s="372"/>
      <c r="K1224" s="372"/>
      <c r="L1224" s="372"/>
      <c r="M1224" s="372"/>
      <c r="N1224" s="377"/>
      <c r="AF1224" s="39"/>
      <c r="AG1224" s="47"/>
      <c r="AH1224" s="47"/>
      <c r="AI1224" s="3" t="s">
        <v>3596</v>
      </c>
      <c r="AN1224" s="47"/>
      <c r="AP1224" s="47"/>
      <c r="AR1224" s="47"/>
    </row>
    <row r="1225" spans="1:44" s="4" customFormat="1" ht="34.5" x14ac:dyDescent="0.25">
      <c r="A1225" s="56" t="s">
        <v>709</v>
      </c>
      <c r="B1225" s="49" t="s">
        <v>3417</v>
      </c>
      <c r="C1225" s="372" t="s">
        <v>3427</v>
      </c>
      <c r="D1225" s="372"/>
      <c r="E1225" s="372"/>
      <c r="F1225" s="51" t="s">
        <v>238</v>
      </c>
      <c r="G1225" s="52"/>
      <c r="H1225" s="52"/>
      <c r="I1225" s="54">
        <v>0.95</v>
      </c>
      <c r="J1225" s="107">
        <v>143913.41</v>
      </c>
      <c r="K1225" s="52"/>
      <c r="L1225" s="107">
        <v>136717.74</v>
      </c>
      <c r="M1225" s="52"/>
      <c r="N1225" s="58"/>
      <c r="AF1225" s="39"/>
      <c r="AG1225" s="47"/>
      <c r="AH1225" s="47"/>
      <c r="AL1225" s="3" t="s">
        <v>3427</v>
      </c>
      <c r="AN1225" s="47"/>
      <c r="AP1225" s="47"/>
      <c r="AR1225" s="47"/>
    </row>
    <row r="1226" spans="1:44" s="4" customFormat="1" ht="34.5" x14ac:dyDescent="0.25">
      <c r="A1226" s="56" t="s">
        <v>3597</v>
      </c>
      <c r="B1226" s="49" t="s">
        <v>3421</v>
      </c>
      <c r="C1226" s="372" t="s">
        <v>3410</v>
      </c>
      <c r="D1226" s="372"/>
      <c r="E1226" s="372"/>
      <c r="F1226" s="51" t="s">
        <v>341</v>
      </c>
      <c r="G1226" s="52"/>
      <c r="H1226" s="52"/>
      <c r="I1226" s="54">
        <v>0.95</v>
      </c>
      <c r="J1226" s="53">
        <v>34.17</v>
      </c>
      <c r="K1226" s="63">
        <v>-1</v>
      </c>
      <c r="L1226" s="53">
        <v>-32.46</v>
      </c>
      <c r="M1226" s="54">
        <v>12.13</v>
      </c>
      <c r="N1226" s="64">
        <v>-393.74</v>
      </c>
      <c r="AF1226" s="39"/>
      <c r="AG1226" s="47"/>
      <c r="AH1226" s="47"/>
      <c r="AL1226" s="3" t="s">
        <v>3410</v>
      </c>
      <c r="AN1226" s="47"/>
      <c r="AP1226" s="47"/>
      <c r="AR1226" s="47"/>
    </row>
    <row r="1227" spans="1:44" s="4" customFormat="1" ht="34.5" x14ac:dyDescent="0.25">
      <c r="A1227" s="56" t="s">
        <v>3598</v>
      </c>
      <c r="B1227" s="49" t="s">
        <v>3423</v>
      </c>
      <c r="C1227" s="372" t="s">
        <v>3413</v>
      </c>
      <c r="D1227" s="372"/>
      <c r="E1227" s="372"/>
      <c r="F1227" s="51" t="s">
        <v>341</v>
      </c>
      <c r="G1227" s="52"/>
      <c r="H1227" s="52"/>
      <c r="I1227" s="54">
        <v>0.95</v>
      </c>
      <c r="J1227" s="53">
        <v>137.9</v>
      </c>
      <c r="K1227" s="52"/>
      <c r="L1227" s="53">
        <v>131.01</v>
      </c>
      <c r="M1227" s="54">
        <v>12.13</v>
      </c>
      <c r="N1227" s="55">
        <v>1589.15</v>
      </c>
      <c r="AF1227" s="39"/>
      <c r="AG1227" s="47"/>
      <c r="AH1227" s="47"/>
      <c r="AL1227" s="3" t="s">
        <v>3413</v>
      </c>
      <c r="AN1227" s="47"/>
      <c r="AP1227" s="47"/>
      <c r="AR1227" s="47"/>
    </row>
    <row r="1228" spans="1:44" s="4" customFormat="1" ht="33.75" x14ac:dyDescent="0.25">
      <c r="A1228" s="56" t="s">
        <v>3599</v>
      </c>
      <c r="B1228" s="49" t="s">
        <v>3425</v>
      </c>
      <c r="C1228" s="372" t="s">
        <v>3163</v>
      </c>
      <c r="D1228" s="372"/>
      <c r="E1228" s="372"/>
      <c r="F1228" s="51" t="s">
        <v>341</v>
      </c>
      <c r="G1228" s="52"/>
      <c r="H1228" s="52"/>
      <c r="I1228" s="54">
        <v>0.95</v>
      </c>
      <c r="J1228" s="53">
        <v>0.57999999999999996</v>
      </c>
      <c r="K1228" s="63">
        <v>220</v>
      </c>
      <c r="L1228" s="53">
        <v>121.22</v>
      </c>
      <c r="M1228" s="54">
        <v>12.13</v>
      </c>
      <c r="N1228" s="55">
        <v>1470.4</v>
      </c>
      <c r="AF1228" s="39"/>
      <c r="AG1228" s="47"/>
      <c r="AH1228" s="47"/>
      <c r="AL1228" s="3" t="s">
        <v>3163</v>
      </c>
      <c r="AN1228" s="47"/>
      <c r="AP1228" s="47"/>
      <c r="AR1228" s="47"/>
    </row>
    <row r="1229" spans="1:44" s="4" customFormat="1" ht="15" x14ac:dyDescent="0.25">
      <c r="A1229" s="65"/>
      <c r="B1229" s="66"/>
      <c r="C1229" s="374" t="s">
        <v>72</v>
      </c>
      <c r="D1229" s="374"/>
      <c r="E1229" s="374"/>
      <c r="F1229" s="42"/>
      <c r="G1229" s="43"/>
      <c r="H1229" s="43"/>
      <c r="I1229" s="43"/>
      <c r="J1229" s="45"/>
      <c r="K1229" s="43"/>
      <c r="L1229" s="105">
        <v>136937.51</v>
      </c>
      <c r="M1229" s="60"/>
      <c r="N1229" s="46"/>
      <c r="AF1229" s="39"/>
      <c r="AG1229" s="47"/>
      <c r="AH1229" s="47"/>
      <c r="AN1229" s="47" t="s">
        <v>72</v>
      </c>
      <c r="AP1229" s="47"/>
      <c r="AR1229" s="47"/>
    </row>
    <row r="1230" spans="1:44" s="4" customFormat="1" ht="45.75" x14ac:dyDescent="0.25">
      <c r="A1230" s="40" t="s">
        <v>713</v>
      </c>
      <c r="B1230" s="41" t="s">
        <v>3405</v>
      </c>
      <c r="C1230" s="374" t="s">
        <v>3600</v>
      </c>
      <c r="D1230" s="374"/>
      <c r="E1230" s="374"/>
      <c r="F1230" s="42" t="s">
        <v>238</v>
      </c>
      <c r="G1230" s="43">
        <v>2.4</v>
      </c>
      <c r="H1230" s="44">
        <v>1</v>
      </c>
      <c r="I1230" s="120">
        <v>2.4</v>
      </c>
      <c r="J1230" s="45"/>
      <c r="K1230" s="43"/>
      <c r="L1230" s="105">
        <v>345947.37</v>
      </c>
      <c r="M1230" s="43"/>
      <c r="N1230" s="46"/>
      <c r="AF1230" s="39"/>
      <c r="AG1230" s="47"/>
      <c r="AH1230" s="47" t="s">
        <v>3600</v>
      </c>
      <c r="AN1230" s="47"/>
      <c r="AP1230" s="47"/>
      <c r="AR1230" s="47"/>
    </row>
    <row r="1231" spans="1:44" s="4" customFormat="1" ht="15" x14ac:dyDescent="0.25">
      <c r="A1231" s="69"/>
      <c r="B1231" s="50"/>
      <c r="C1231" s="372" t="s">
        <v>3601</v>
      </c>
      <c r="D1231" s="372"/>
      <c r="E1231" s="372"/>
      <c r="F1231" s="372"/>
      <c r="G1231" s="372"/>
      <c r="H1231" s="372"/>
      <c r="I1231" s="372"/>
      <c r="J1231" s="372"/>
      <c r="K1231" s="372"/>
      <c r="L1231" s="372"/>
      <c r="M1231" s="372"/>
      <c r="N1231" s="377"/>
      <c r="AF1231" s="39"/>
      <c r="AG1231" s="47"/>
      <c r="AH1231" s="47"/>
      <c r="AI1231" s="3" t="s">
        <v>3601</v>
      </c>
      <c r="AN1231" s="47"/>
      <c r="AP1231" s="47"/>
      <c r="AR1231" s="47"/>
    </row>
    <row r="1232" spans="1:44" s="4" customFormat="1" ht="45.75" x14ac:dyDescent="0.25">
      <c r="A1232" s="56" t="s">
        <v>713</v>
      </c>
      <c r="B1232" s="49" t="s">
        <v>3405</v>
      </c>
      <c r="C1232" s="372" t="s">
        <v>3600</v>
      </c>
      <c r="D1232" s="372"/>
      <c r="E1232" s="372"/>
      <c r="F1232" s="51" t="s">
        <v>238</v>
      </c>
      <c r="G1232" s="52"/>
      <c r="H1232" s="52"/>
      <c r="I1232" s="104">
        <v>2.4</v>
      </c>
      <c r="J1232" s="107">
        <v>143913.41</v>
      </c>
      <c r="K1232" s="52"/>
      <c r="L1232" s="107">
        <v>345392.18</v>
      </c>
      <c r="M1232" s="52"/>
      <c r="N1232" s="58"/>
      <c r="AF1232" s="39"/>
      <c r="AG1232" s="47"/>
      <c r="AH1232" s="47"/>
      <c r="AL1232" s="3" t="s">
        <v>3600</v>
      </c>
      <c r="AN1232" s="47"/>
      <c r="AP1232" s="47"/>
      <c r="AR1232" s="47"/>
    </row>
    <row r="1233" spans="1:44" s="4" customFormat="1" ht="34.5" x14ac:dyDescent="0.25">
      <c r="A1233" s="56" t="s">
        <v>3602</v>
      </c>
      <c r="B1233" s="49" t="s">
        <v>3409</v>
      </c>
      <c r="C1233" s="372" t="s">
        <v>3410</v>
      </c>
      <c r="D1233" s="372"/>
      <c r="E1233" s="372"/>
      <c r="F1233" s="51" t="s">
        <v>341</v>
      </c>
      <c r="G1233" s="52"/>
      <c r="H1233" s="52"/>
      <c r="I1233" s="104">
        <v>2.4</v>
      </c>
      <c r="J1233" s="53">
        <v>34.17</v>
      </c>
      <c r="K1233" s="63">
        <v>-1</v>
      </c>
      <c r="L1233" s="53">
        <v>-82.01</v>
      </c>
      <c r="M1233" s="54">
        <v>12.13</v>
      </c>
      <c r="N1233" s="64">
        <v>-994.78</v>
      </c>
      <c r="AF1233" s="39"/>
      <c r="AG1233" s="47"/>
      <c r="AH1233" s="47"/>
      <c r="AL1233" s="3" t="s">
        <v>3410</v>
      </c>
      <c r="AN1233" s="47"/>
      <c r="AP1233" s="47"/>
      <c r="AR1233" s="47"/>
    </row>
    <row r="1234" spans="1:44" s="4" customFormat="1" ht="34.5" x14ac:dyDescent="0.25">
      <c r="A1234" s="56" t="s">
        <v>3603</v>
      </c>
      <c r="B1234" s="49" t="s">
        <v>3412</v>
      </c>
      <c r="C1234" s="372" t="s">
        <v>3413</v>
      </c>
      <c r="D1234" s="372"/>
      <c r="E1234" s="372"/>
      <c r="F1234" s="51" t="s">
        <v>341</v>
      </c>
      <c r="G1234" s="52"/>
      <c r="H1234" s="52"/>
      <c r="I1234" s="104">
        <v>2.4</v>
      </c>
      <c r="J1234" s="53">
        <v>137.9</v>
      </c>
      <c r="K1234" s="52"/>
      <c r="L1234" s="53">
        <v>330.96</v>
      </c>
      <c r="M1234" s="54">
        <v>12.13</v>
      </c>
      <c r="N1234" s="55">
        <v>4014.54</v>
      </c>
      <c r="AF1234" s="39"/>
      <c r="AG1234" s="47"/>
      <c r="AH1234" s="47"/>
      <c r="AL1234" s="3" t="s">
        <v>3413</v>
      </c>
      <c r="AN1234" s="47"/>
      <c r="AP1234" s="47"/>
      <c r="AR1234" s="47"/>
    </row>
    <row r="1235" spans="1:44" s="4" customFormat="1" ht="33.75" x14ac:dyDescent="0.25">
      <c r="A1235" s="56" t="s">
        <v>3604</v>
      </c>
      <c r="B1235" s="49" t="s">
        <v>3415</v>
      </c>
      <c r="C1235" s="372" t="s">
        <v>3163</v>
      </c>
      <c r="D1235" s="372"/>
      <c r="E1235" s="372"/>
      <c r="F1235" s="51" t="s">
        <v>341</v>
      </c>
      <c r="G1235" s="52"/>
      <c r="H1235" s="52"/>
      <c r="I1235" s="104">
        <v>2.4</v>
      </c>
      <c r="J1235" s="53">
        <v>0.57999999999999996</v>
      </c>
      <c r="K1235" s="63">
        <v>220</v>
      </c>
      <c r="L1235" s="53">
        <v>306.24</v>
      </c>
      <c r="M1235" s="54">
        <v>12.13</v>
      </c>
      <c r="N1235" s="55">
        <v>3714.69</v>
      </c>
      <c r="AF1235" s="39"/>
      <c r="AG1235" s="47"/>
      <c r="AH1235" s="47"/>
      <c r="AL1235" s="3" t="s">
        <v>3163</v>
      </c>
      <c r="AN1235" s="47"/>
      <c r="AP1235" s="47"/>
      <c r="AR1235" s="47"/>
    </row>
    <row r="1236" spans="1:44" s="4" customFormat="1" ht="15" x14ac:dyDescent="0.25">
      <c r="A1236" s="65"/>
      <c r="B1236" s="66"/>
      <c r="C1236" s="374" t="s">
        <v>72</v>
      </c>
      <c r="D1236" s="374"/>
      <c r="E1236" s="374"/>
      <c r="F1236" s="42"/>
      <c r="G1236" s="43"/>
      <c r="H1236" s="43"/>
      <c r="I1236" s="43"/>
      <c r="J1236" s="45"/>
      <c r="K1236" s="43"/>
      <c r="L1236" s="105">
        <v>345947.37</v>
      </c>
      <c r="M1236" s="60"/>
      <c r="N1236" s="46"/>
      <c r="AF1236" s="39"/>
      <c r="AG1236" s="47"/>
      <c r="AH1236" s="47"/>
      <c r="AN1236" s="47" t="s">
        <v>72</v>
      </c>
      <c r="AP1236" s="47"/>
      <c r="AR1236" s="47"/>
    </row>
    <row r="1237" spans="1:44" s="4" customFormat="1" ht="45.75" x14ac:dyDescent="0.25">
      <c r="A1237" s="40" t="s">
        <v>722</v>
      </c>
      <c r="B1237" s="41" t="s">
        <v>3405</v>
      </c>
      <c r="C1237" s="374" t="s">
        <v>3605</v>
      </c>
      <c r="D1237" s="374"/>
      <c r="E1237" s="374"/>
      <c r="F1237" s="42" t="s">
        <v>238</v>
      </c>
      <c r="G1237" s="43">
        <v>0.25</v>
      </c>
      <c r="H1237" s="44">
        <v>1</v>
      </c>
      <c r="I1237" s="68">
        <v>0.25</v>
      </c>
      <c r="J1237" s="45"/>
      <c r="K1237" s="43"/>
      <c r="L1237" s="105">
        <v>36036.19</v>
      </c>
      <c r="M1237" s="43"/>
      <c r="N1237" s="46"/>
      <c r="AF1237" s="39"/>
      <c r="AG1237" s="47"/>
      <c r="AH1237" s="47" t="s">
        <v>3605</v>
      </c>
      <c r="AN1237" s="47"/>
      <c r="AP1237" s="47"/>
      <c r="AR1237" s="47"/>
    </row>
    <row r="1238" spans="1:44" s="4" customFormat="1" ht="15" x14ac:dyDescent="0.25">
      <c r="A1238" s="69"/>
      <c r="B1238" s="50"/>
      <c r="C1238" s="372" t="s">
        <v>3606</v>
      </c>
      <c r="D1238" s="372"/>
      <c r="E1238" s="372"/>
      <c r="F1238" s="372"/>
      <c r="G1238" s="372"/>
      <c r="H1238" s="372"/>
      <c r="I1238" s="372"/>
      <c r="J1238" s="372"/>
      <c r="K1238" s="372"/>
      <c r="L1238" s="372"/>
      <c r="M1238" s="372"/>
      <c r="N1238" s="377"/>
      <c r="AF1238" s="39"/>
      <c r="AG1238" s="47"/>
      <c r="AH1238" s="47"/>
      <c r="AI1238" s="3" t="s">
        <v>3606</v>
      </c>
      <c r="AN1238" s="47"/>
      <c r="AP1238" s="47"/>
      <c r="AR1238" s="47"/>
    </row>
    <row r="1239" spans="1:44" s="4" customFormat="1" ht="45.75" x14ac:dyDescent="0.25">
      <c r="A1239" s="56" t="s">
        <v>722</v>
      </c>
      <c r="B1239" s="49" t="s">
        <v>3405</v>
      </c>
      <c r="C1239" s="372" t="s">
        <v>3605</v>
      </c>
      <c r="D1239" s="372"/>
      <c r="E1239" s="372"/>
      <c r="F1239" s="51" t="s">
        <v>238</v>
      </c>
      <c r="G1239" s="52"/>
      <c r="H1239" s="52"/>
      <c r="I1239" s="54">
        <v>0.25</v>
      </c>
      <c r="J1239" s="107">
        <v>143913.41</v>
      </c>
      <c r="K1239" s="52"/>
      <c r="L1239" s="107">
        <v>35978.35</v>
      </c>
      <c r="M1239" s="52"/>
      <c r="N1239" s="58"/>
      <c r="AF1239" s="39"/>
      <c r="AG1239" s="47"/>
      <c r="AH1239" s="47"/>
      <c r="AL1239" s="3" t="s">
        <v>3605</v>
      </c>
      <c r="AN1239" s="47"/>
      <c r="AP1239" s="47"/>
      <c r="AR1239" s="47"/>
    </row>
    <row r="1240" spans="1:44" s="4" customFormat="1" ht="34.5" x14ac:dyDescent="0.25">
      <c r="A1240" s="56" t="s">
        <v>3607</v>
      </c>
      <c r="B1240" s="49" t="s">
        <v>3409</v>
      </c>
      <c r="C1240" s="372" t="s">
        <v>3410</v>
      </c>
      <c r="D1240" s="372"/>
      <c r="E1240" s="372"/>
      <c r="F1240" s="51" t="s">
        <v>341</v>
      </c>
      <c r="G1240" s="52"/>
      <c r="H1240" s="52"/>
      <c r="I1240" s="54">
        <v>0.25</v>
      </c>
      <c r="J1240" s="53">
        <v>34.17</v>
      </c>
      <c r="K1240" s="63">
        <v>-1</v>
      </c>
      <c r="L1240" s="53">
        <v>-8.5399999999999991</v>
      </c>
      <c r="M1240" s="54">
        <v>12.13</v>
      </c>
      <c r="N1240" s="64">
        <v>-103.59</v>
      </c>
      <c r="AF1240" s="39"/>
      <c r="AG1240" s="47"/>
      <c r="AH1240" s="47"/>
      <c r="AL1240" s="3" t="s">
        <v>3410</v>
      </c>
      <c r="AN1240" s="47"/>
      <c r="AP1240" s="47"/>
      <c r="AR1240" s="47"/>
    </row>
    <row r="1241" spans="1:44" s="4" customFormat="1" ht="34.5" x14ac:dyDescent="0.25">
      <c r="A1241" s="56" t="s">
        <v>3608</v>
      </c>
      <c r="B1241" s="49" t="s">
        <v>3412</v>
      </c>
      <c r="C1241" s="372" t="s">
        <v>3413</v>
      </c>
      <c r="D1241" s="372"/>
      <c r="E1241" s="372"/>
      <c r="F1241" s="51" t="s">
        <v>341</v>
      </c>
      <c r="G1241" s="52"/>
      <c r="H1241" s="52"/>
      <c r="I1241" s="54">
        <v>0.25</v>
      </c>
      <c r="J1241" s="53">
        <v>137.9</v>
      </c>
      <c r="K1241" s="52"/>
      <c r="L1241" s="53">
        <v>34.479999999999997</v>
      </c>
      <c r="M1241" s="54">
        <v>12.13</v>
      </c>
      <c r="N1241" s="64">
        <v>418.24</v>
      </c>
      <c r="AF1241" s="39"/>
      <c r="AG1241" s="47"/>
      <c r="AH1241" s="47"/>
      <c r="AL1241" s="3" t="s">
        <v>3413</v>
      </c>
      <c r="AN1241" s="47"/>
      <c r="AP1241" s="47"/>
      <c r="AR1241" s="47"/>
    </row>
    <row r="1242" spans="1:44" s="4" customFormat="1" ht="33.75" x14ac:dyDescent="0.25">
      <c r="A1242" s="56" t="s">
        <v>3609</v>
      </c>
      <c r="B1242" s="49" t="s">
        <v>3415</v>
      </c>
      <c r="C1242" s="372" t="s">
        <v>3163</v>
      </c>
      <c r="D1242" s="372"/>
      <c r="E1242" s="372"/>
      <c r="F1242" s="51" t="s">
        <v>341</v>
      </c>
      <c r="G1242" s="52"/>
      <c r="H1242" s="52"/>
      <c r="I1242" s="54">
        <v>0.25</v>
      </c>
      <c r="J1242" s="53">
        <v>0.57999999999999996</v>
      </c>
      <c r="K1242" s="63">
        <v>220</v>
      </c>
      <c r="L1242" s="53">
        <v>31.9</v>
      </c>
      <c r="M1242" s="54">
        <v>12.13</v>
      </c>
      <c r="N1242" s="64">
        <v>386.95</v>
      </c>
      <c r="AF1242" s="39"/>
      <c r="AG1242" s="47"/>
      <c r="AH1242" s="47"/>
      <c r="AL1242" s="3" t="s">
        <v>3163</v>
      </c>
      <c r="AN1242" s="47"/>
      <c r="AP1242" s="47"/>
      <c r="AR1242" s="47"/>
    </row>
    <row r="1243" spans="1:44" s="4" customFormat="1" ht="15" x14ac:dyDescent="0.25">
      <c r="A1243" s="65"/>
      <c r="B1243" s="66"/>
      <c r="C1243" s="374" t="s">
        <v>72</v>
      </c>
      <c r="D1243" s="374"/>
      <c r="E1243" s="374"/>
      <c r="F1243" s="42"/>
      <c r="G1243" s="43"/>
      <c r="H1243" s="43"/>
      <c r="I1243" s="43"/>
      <c r="J1243" s="45"/>
      <c r="K1243" s="43"/>
      <c r="L1243" s="105">
        <v>36036.19</v>
      </c>
      <c r="M1243" s="60"/>
      <c r="N1243" s="46"/>
      <c r="AF1243" s="39"/>
      <c r="AG1243" s="47"/>
      <c r="AH1243" s="47"/>
      <c r="AN1243" s="47" t="s">
        <v>72</v>
      </c>
      <c r="AP1243" s="47"/>
      <c r="AR1243" s="47"/>
    </row>
    <row r="1244" spans="1:44" s="4" customFormat="1" ht="34.5" x14ac:dyDescent="0.25">
      <c r="A1244" s="40" t="s">
        <v>726</v>
      </c>
      <c r="B1244" s="41" t="s">
        <v>3432</v>
      </c>
      <c r="C1244" s="374" t="s">
        <v>3433</v>
      </c>
      <c r="D1244" s="374"/>
      <c r="E1244" s="374"/>
      <c r="F1244" s="42" t="s">
        <v>3434</v>
      </c>
      <c r="G1244" s="43">
        <v>1349.04</v>
      </c>
      <c r="H1244" s="44">
        <v>1</v>
      </c>
      <c r="I1244" s="68">
        <v>1349.04</v>
      </c>
      <c r="J1244" s="45"/>
      <c r="K1244" s="43"/>
      <c r="L1244" s="45"/>
      <c r="M1244" s="43"/>
      <c r="N1244" s="46"/>
      <c r="AF1244" s="39"/>
      <c r="AG1244" s="47"/>
      <c r="AH1244" s="47" t="s">
        <v>3433</v>
      </c>
      <c r="AN1244" s="47"/>
      <c r="AP1244" s="47"/>
      <c r="AR1244" s="47"/>
    </row>
    <row r="1245" spans="1:44" s="4" customFormat="1" ht="22.5" x14ac:dyDescent="0.25">
      <c r="A1245" s="103"/>
      <c r="B1245" s="49" t="s">
        <v>217</v>
      </c>
      <c r="C1245" s="368" t="s">
        <v>218</v>
      </c>
      <c r="D1245" s="368"/>
      <c r="E1245" s="368"/>
      <c r="F1245" s="368"/>
      <c r="G1245" s="368"/>
      <c r="H1245" s="368"/>
      <c r="I1245" s="368"/>
      <c r="J1245" s="368"/>
      <c r="K1245" s="368"/>
      <c r="L1245" s="368"/>
      <c r="M1245" s="368"/>
      <c r="N1245" s="376"/>
      <c r="AF1245" s="39"/>
      <c r="AG1245" s="47"/>
      <c r="AH1245" s="47"/>
      <c r="AJ1245" s="3" t="s">
        <v>218</v>
      </c>
      <c r="AN1245" s="47"/>
      <c r="AP1245" s="47"/>
      <c r="AR1245" s="47"/>
    </row>
    <row r="1246" spans="1:44" s="4" customFormat="1" ht="15" x14ac:dyDescent="0.25">
      <c r="A1246" s="48"/>
      <c r="B1246" s="49" t="s">
        <v>58</v>
      </c>
      <c r="C1246" s="372" t="s">
        <v>62</v>
      </c>
      <c r="D1246" s="372"/>
      <c r="E1246" s="372"/>
      <c r="F1246" s="51"/>
      <c r="G1246" s="52"/>
      <c r="H1246" s="52"/>
      <c r="I1246" s="52"/>
      <c r="J1246" s="53">
        <v>62.39</v>
      </c>
      <c r="K1246" s="54">
        <v>1.1499999999999999</v>
      </c>
      <c r="L1246" s="107">
        <v>96791.6</v>
      </c>
      <c r="M1246" s="54">
        <v>34.96</v>
      </c>
      <c r="N1246" s="55">
        <v>3383834.34</v>
      </c>
      <c r="AF1246" s="39"/>
      <c r="AG1246" s="47"/>
      <c r="AH1246" s="47"/>
      <c r="AK1246" s="3" t="s">
        <v>62</v>
      </c>
      <c r="AN1246" s="47"/>
      <c r="AP1246" s="47"/>
      <c r="AR1246" s="47"/>
    </row>
    <row r="1247" spans="1:44" s="4" customFormat="1" ht="15" x14ac:dyDescent="0.25">
      <c r="A1247" s="48"/>
      <c r="B1247" s="49" t="s">
        <v>73</v>
      </c>
      <c r="C1247" s="372" t="s">
        <v>175</v>
      </c>
      <c r="D1247" s="372"/>
      <c r="E1247" s="372"/>
      <c r="F1247" s="51"/>
      <c r="G1247" s="52"/>
      <c r="H1247" s="52"/>
      <c r="I1247" s="52"/>
      <c r="J1247" s="53">
        <v>12</v>
      </c>
      <c r="K1247" s="54">
        <v>1.1499999999999999</v>
      </c>
      <c r="L1247" s="107">
        <v>18616.75</v>
      </c>
      <c r="M1247" s="52"/>
      <c r="N1247" s="58"/>
      <c r="AF1247" s="39"/>
      <c r="AG1247" s="47"/>
      <c r="AH1247" s="47"/>
      <c r="AK1247" s="3" t="s">
        <v>175</v>
      </c>
      <c r="AN1247" s="47"/>
      <c r="AP1247" s="47"/>
      <c r="AR1247" s="47"/>
    </row>
    <row r="1248" spans="1:44" s="4" customFormat="1" ht="15" x14ac:dyDescent="0.25">
      <c r="A1248" s="48"/>
      <c r="B1248" s="49" t="s">
        <v>122</v>
      </c>
      <c r="C1248" s="372" t="s">
        <v>177</v>
      </c>
      <c r="D1248" s="372"/>
      <c r="E1248" s="372"/>
      <c r="F1248" s="51"/>
      <c r="G1248" s="52"/>
      <c r="H1248" s="52"/>
      <c r="I1248" s="52"/>
      <c r="J1248" s="53">
        <v>3.19</v>
      </c>
      <c r="K1248" s="52"/>
      <c r="L1248" s="107">
        <v>4303.4399999999996</v>
      </c>
      <c r="M1248" s="52"/>
      <c r="N1248" s="58"/>
      <c r="AF1248" s="39"/>
      <c r="AG1248" s="47"/>
      <c r="AH1248" s="47"/>
      <c r="AK1248" s="3" t="s">
        <v>177</v>
      </c>
      <c r="AN1248" s="47"/>
      <c r="AP1248" s="47"/>
      <c r="AR1248" s="47"/>
    </row>
    <row r="1249" spans="1:44" s="4" customFormat="1" ht="15" x14ac:dyDescent="0.25">
      <c r="A1249" s="56"/>
      <c r="B1249" s="49"/>
      <c r="C1249" s="372" t="s">
        <v>63</v>
      </c>
      <c r="D1249" s="372"/>
      <c r="E1249" s="372"/>
      <c r="F1249" s="51" t="s">
        <v>64</v>
      </c>
      <c r="G1249" s="54">
        <v>5.36</v>
      </c>
      <c r="H1249" s="54">
        <v>1.1499999999999999</v>
      </c>
      <c r="I1249" s="114">
        <v>8315.4825600000004</v>
      </c>
      <c r="J1249" s="57"/>
      <c r="K1249" s="52"/>
      <c r="L1249" s="57"/>
      <c r="M1249" s="52"/>
      <c r="N1249" s="58"/>
      <c r="AF1249" s="39"/>
      <c r="AG1249" s="47"/>
      <c r="AH1249" s="47"/>
      <c r="AL1249" s="3" t="s">
        <v>63</v>
      </c>
      <c r="AN1249" s="47"/>
      <c r="AP1249" s="47"/>
      <c r="AR1249" s="47"/>
    </row>
    <row r="1250" spans="1:44" s="4" customFormat="1" ht="15" x14ac:dyDescent="0.25">
      <c r="A1250" s="48"/>
      <c r="B1250" s="49"/>
      <c r="C1250" s="375" t="s">
        <v>65</v>
      </c>
      <c r="D1250" s="375"/>
      <c r="E1250" s="375"/>
      <c r="F1250" s="59"/>
      <c r="G1250" s="60"/>
      <c r="H1250" s="60"/>
      <c r="I1250" s="60"/>
      <c r="J1250" s="61">
        <v>77.58</v>
      </c>
      <c r="K1250" s="60"/>
      <c r="L1250" s="108">
        <v>119711.79</v>
      </c>
      <c r="M1250" s="60"/>
      <c r="N1250" s="62"/>
      <c r="AF1250" s="39"/>
      <c r="AG1250" s="47"/>
      <c r="AH1250" s="47"/>
      <c r="AM1250" s="3" t="s">
        <v>65</v>
      </c>
      <c r="AN1250" s="47"/>
      <c r="AP1250" s="47"/>
      <c r="AR1250" s="47"/>
    </row>
    <row r="1251" spans="1:44" s="4" customFormat="1" ht="15" x14ac:dyDescent="0.25">
      <c r="A1251" s="56"/>
      <c r="B1251" s="49"/>
      <c r="C1251" s="372" t="s">
        <v>66</v>
      </c>
      <c r="D1251" s="372"/>
      <c r="E1251" s="372"/>
      <c r="F1251" s="51"/>
      <c r="G1251" s="52"/>
      <c r="H1251" s="52"/>
      <c r="I1251" s="52"/>
      <c r="J1251" s="57"/>
      <c r="K1251" s="52"/>
      <c r="L1251" s="107">
        <v>96791.6</v>
      </c>
      <c r="M1251" s="52"/>
      <c r="N1251" s="55">
        <v>3383834.34</v>
      </c>
      <c r="AF1251" s="39"/>
      <c r="AG1251" s="47"/>
      <c r="AH1251" s="47"/>
      <c r="AL1251" s="3" t="s">
        <v>66</v>
      </c>
      <c r="AN1251" s="47"/>
      <c r="AP1251" s="47"/>
      <c r="AR1251" s="47"/>
    </row>
    <row r="1252" spans="1:44" s="4" customFormat="1" ht="15" x14ac:dyDescent="0.25">
      <c r="A1252" s="56"/>
      <c r="B1252" s="49" t="s">
        <v>2885</v>
      </c>
      <c r="C1252" s="372" t="s">
        <v>2886</v>
      </c>
      <c r="D1252" s="372"/>
      <c r="E1252" s="372"/>
      <c r="F1252" s="51" t="s">
        <v>69</v>
      </c>
      <c r="G1252" s="63">
        <v>93</v>
      </c>
      <c r="H1252" s="52"/>
      <c r="I1252" s="63">
        <v>93</v>
      </c>
      <c r="J1252" s="57"/>
      <c r="K1252" s="52"/>
      <c r="L1252" s="107">
        <v>90016.19</v>
      </c>
      <c r="M1252" s="52"/>
      <c r="N1252" s="55">
        <v>3146965.94</v>
      </c>
      <c r="AF1252" s="39"/>
      <c r="AG1252" s="47"/>
      <c r="AH1252" s="47"/>
      <c r="AL1252" s="3" t="s">
        <v>2886</v>
      </c>
      <c r="AN1252" s="47"/>
      <c r="AP1252" s="47"/>
      <c r="AR1252" s="47"/>
    </row>
    <row r="1253" spans="1:44" s="4" customFormat="1" ht="15" x14ac:dyDescent="0.25">
      <c r="A1253" s="56"/>
      <c r="B1253" s="49" t="s">
        <v>2887</v>
      </c>
      <c r="C1253" s="372" t="s">
        <v>2888</v>
      </c>
      <c r="D1253" s="372"/>
      <c r="E1253" s="372"/>
      <c r="F1253" s="51" t="s">
        <v>69</v>
      </c>
      <c r="G1253" s="63">
        <v>62</v>
      </c>
      <c r="H1253" s="52"/>
      <c r="I1253" s="63">
        <v>62</v>
      </c>
      <c r="J1253" s="57"/>
      <c r="K1253" s="52"/>
      <c r="L1253" s="107">
        <v>60010.79</v>
      </c>
      <c r="M1253" s="52"/>
      <c r="N1253" s="55">
        <v>2097977.29</v>
      </c>
      <c r="AF1253" s="39"/>
      <c r="AG1253" s="47"/>
      <c r="AH1253" s="47"/>
      <c r="AL1253" s="3" t="s">
        <v>2888</v>
      </c>
      <c r="AN1253" s="47"/>
      <c r="AP1253" s="47"/>
      <c r="AR1253" s="47"/>
    </row>
    <row r="1254" spans="1:44" s="4" customFormat="1" ht="15" x14ac:dyDescent="0.25">
      <c r="A1254" s="65"/>
      <c r="B1254" s="66"/>
      <c r="C1254" s="374" t="s">
        <v>72</v>
      </c>
      <c r="D1254" s="374"/>
      <c r="E1254" s="374"/>
      <c r="F1254" s="42"/>
      <c r="G1254" s="43"/>
      <c r="H1254" s="43"/>
      <c r="I1254" s="43"/>
      <c r="J1254" s="45"/>
      <c r="K1254" s="43"/>
      <c r="L1254" s="105">
        <v>269738.77</v>
      </c>
      <c r="M1254" s="60"/>
      <c r="N1254" s="46"/>
      <c r="AF1254" s="39"/>
      <c r="AG1254" s="47"/>
      <c r="AH1254" s="47"/>
      <c r="AN1254" s="47" t="s">
        <v>72</v>
      </c>
      <c r="AP1254" s="47"/>
      <c r="AR1254" s="47"/>
    </row>
    <row r="1255" spans="1:44" s="4" customFormat="1" ht="15" x14ac:dyDescent="0.25">
      <c r="A1255" s="381" t="s">
        <v>3610</v>
      </c>
      <c r="B1255" s="382"/>
      <c r="C1255" s="382"/>
      <c r="D1255" s="382"/>
      <c r="E1255" s="382"/>
      <c r="F1255" s="382"/>
      <c r="G1255" s="382"/>
      <c r="H1255" s="382"/>
      <c r="I1255" s="382"/>
      <c r="J1255" s="382"/>
      <c r="K1255" s="382"/>
      <c r="L1255" s="382"/>
      <c r="M1255" s="382"/>
      <c r="N1255" s="383"/>
      <c r="AF1255" s="39"/>
      <c r="AG1255" s="47" t="s">
        <v>3610</v>
      </c>
      <c r="AH1255" s="47"/>
      <c r="AN1255" s="47"/>
      <c r="AP1255" s="47"/>
      <c r="AR1255" s="47"/>
    </row>
    <row r="1256" spans="1:44" s="4" customFormat="1" ht="23.25" x14ac:dyDescent="0.25">
      <c r="A1256" s="40" t="s">
        <v>728</v>
      </c>
      <c r="B1256" s="41" t="s">
        <v>3611</v>
      </c>
      <c r="C1256" s="374" t="s">
        <v>3612</v>
      </c>
      <c r="D1256" s="374"/>
      <c r="E1256" s="374"/>
      <c r="F1256" s="42" t="s">
        <v>136</v>
      </c>
      <c r="G1256" s="43">
        <v>24</v>
      </c>
      <c r="H1256" s="44">
        <v>1</v>
      </c>
      <c r="I1256" s="44">
        <v>24</v>
      </c>
      <c r="J1256" s="45"/>
      <c r="K1256" s="43"/>
      <c r="L1256" s="45"/>
      <c r="M1256" s="43"/>
      <c r="N1256" s="46"/>
      <c r="AF1256" s="39"/>
      <c r="AG1256" s="47"/>
      <c r="AH1256" s="47" t="s">
        <v>3612</v>
      </c>
      <c r="AN1256" s="47"/>
      <c r="AP1256" s="47"/>
      <c r="AR1256" s="47"/>
    </row>
    <row r="1257" spans="1:44" s="4" customFormat="1" ht="22.5" x14ac:dyDescent="0.25">
      <c r="A1257" s="103"/>
      <c r="B1257" s="49" t="s">
        <v>217</v>
      </c>
      <c r="C1257" s="368" t="s">
        <v>218</v>
      </c>
      <c r="D1257" s="368"/>
      <c r="E1257" s="368"/>
      <c r="F1257" s="368"/>
      <c r="G1257" s="368"/>
      <c r="H1257" s="368"/>
      <c r="I1257" s="368"/>
      <c r="J1257" s="368"/>
      <c r="K1257" s="368"/>
      <c r="L1257" s="368"/>
      <c r="M1257" s="368"/>
      <c r="N1257" s="376"/>
      <c r="AF1257" s="39"/>
      <c r="AG1257" s="47"/>
      <c r="AH1257" s="47"/>
      <c r="AJ1257" s="3" t="s">
        <v>218</v>
      </c>
      <c r="AN1257" s="47"/>
      <c r="AP1257" s="47"/>
      <c r="AR1257" s="47"/>
    </row>
    <row r="1258" spans="1:44" s="4" customFormat="1" ht="15" x14ac:dyDescent="0.25">
      <c r="A1258" s="48"/>
      <c r="B1258" s="49" t="s">
        <v>58</v>
      </c>
      <c r="C1258" s="372" t="s">
        <v>62</v>
      </c>
      <c r="D1258" s="372"/>
      <c r="E1258" s="372"/>
      <c r="F1258" s="51"/>
      <c r="G1258" s="52"/>
      <c r="H1258" s="52"/>
      <c r="I1258" s="52"/>
      <c r="J1258" s="53">
        <v>108.86</v>
      </c>
      <c r="K1258" s="54">
        <v>1.1499999999999999</v>
      </c>
      <c r="L1258" s="107">
        <v>3004.54</v>
      </c>
      <c r="M1258" s="54">
        <v>34.96</v>
      </c>
      <c r="N1258" s="55">
        <v>105038.72</v>
      </c>
      <c r="AF1258" s="39"/>
      <c r="AG1258" s="47"/>
      <c r="AH1258" s="47"/>
      <c r="AK1258" s="3" t="s">
        <v>62</v>
      </c>
      <c r="AN1258" s="47"/>
      <c r="AP1258" s="47"/>
      <c r="AR1258" s="47"/>
    </row>
    <row r="1259" spans="1:44" s="4" customFormat="1" ht="15" x14ac:dyDescent="0.25">
      <c r="A1259" s="48"/>
      <c r="B1259" s="49" t="s">
        <v>73</v>
      </c>
      <c r="C1259" s="372" t="s">
        <v>175</v>
      </c>
      <c r="D1259" s="372"/>
      <c r="E1259" s="372"/>
      <c r="F1259" s="51"/>
      <c r="G1259" s="52"/>
      <c r="H1259" s="52"/>
      <c r="I1259" s="52"/>
      <c r="J1259" s="53">
        <v>105.74</v>
      </c>
      <c r="K1259" s="54">
        <v>1.1499999999999999</v>
      </c>
      <c r="L1259" s="107">
        <v>2918.42</v>
      </c>
      <c r="M1259" s="52"/>
      <c r="N1259" s="58"/>
      <c r="AF1259" s="39"/>
      <c r="AG1259" s="47"/>
      <c r="AH1259" s="47"/>
      <c r="AK1259" s="3" t="s">
        <v>175</v>
      </c>
      <c r="AN1259" s="47"/>
      <c r="AP1259" s="47"/>
      <c r="AR1259" s="47"/>
    </row>
    <row r="1260" spans="1:44" s="4" customFormat="1" ht="15" x14ac:dyDescent="0.25">
      <c r="A1260" s="48"/>
      <c r="B1260" s="49" t="s">
        <v>78</v>
      </c>
      <c r="C1260" s="372" t="s">
        <v>176</v>
      </c>
      <c r="D1260" s="372"/>
      <c r="E1260" s="372"/>
      <c r="F1260" s="51"/>
      <c r="G1260" s="52"/>
      <c r="H1260" s="52"/>
      <c r="I1260" s="52"/>
      <c r="J1260" s="53">
        <v>12.05</v>
      </c>
      <c r="K1260" s="54">
        <v>1.1499999999999999</v>
      </c>
      <c r="L1260" s="53">
        <v>332.58</v>
      </c>
      <c r="M1260" s="54">
        <v>34.96</v>
      </c>
      <c r="N1260" s="55">
        <v>11627</v>
      </c>
      <c r="AF1260" s="39"/>
      <c r="AG1260" s="47"/>
      <c r="AH1260" s="47"/>
      <c r="AK1260" s="3" t="s">
        <v>176</v>
      </c>
      <c r="AN1260" s="47"/>
      <c r="AP1260" s="47"/>
      <c r="AR1260" s="47"/>
    </row>
    <row r="1261" spans="1:44" s="4" customFormat="1" ht="15" x14ac:dyDescent="0.25">
      <c r="A1261" s="48"/>
      <c r="B1261" s="49" t="s">
        <v>122</v>
      </c>
      <c r="C1261" s="372" t="s">
        <v>177</v>
      </c>
      <c r="D1261" s="372"/>
      <c r="E1261" s="372"/>
      <c r="F1261" s="51"/>
      <c r="G1261" s="52"/>
      <c r="H1261" s="52"/>
      <c r="I1261" s="52"/>
      <c r="J1261" s="107">
        <v>5595.19</v>
      </c>
      <c r="K1261" s="52"/>
      <c r="L1261" s="107">
        <v>134284.56</v>
      </c>
      <c r="M1261" s="52"/>
      <c r="N1261" s="58"/>
      <c r="AF1261" s="39"/>
      <c r="AG1261" s="47"/>
      <c r="AH1261" s="47"/>
      <c r="AK1261" s="3" t="s">
        <v>177</v>
      </c>
      <c r="AN1261" s="47"/>
      <c r="AP1261" s="47"/>
      <c r="AR1261" s="47"/>
    </row>
    <row r="1262" spans="1:44" s="4" customFormat="1" ht="15" x14ac:dyDescent="0.25">
      <c r="A1262" s="56"/>
      <c r="B1262" s="49"/>
      <c r="C1262" s="372" t="s">
        <v>63</v>
      </c>
      <c r="D1262" s="372"/>
      <c r="E1262" s="372"/>
      <c r="F1262" s="51" t="s">
        <v>64</v>
      </c>
      <c r="G1262" s="104">
        <v>12.6</v>
      </c>
      <c r="H1262" s="54">
        <v>1.1499999999999999</v>
      </c>
      <c r="I1262" s="54">
        <v>347.76</v>
      </c>
      <c r="J1262" s="57"/>
      <c r="K1262" s="52"/>
      <c r="L1262" s="57"/>
      <c r="M1262" s="52"/>
      <c r="N1262" s="58"/>
      <c r="AF1262" s="39"/>
      <c r="AG1262" s="47"/>
      <c r="AH1262" s="47"/>
      <c r="AL1262" s="3" t="s">
        <v>63</v>
      </c>
      <c r="AN1262" s="47"/>
      <c r="AP1262" s="47"/>
      <c r="AR1262" s="47"/>
    </row>
    <row r="1263" spans="1:44" s="4" customFormat="1" ht="15" x14ac:dyDescent="0.25">
      <c r="A1263" s="56"/>
      <c r="B1263" s="49"/>
      <c r="C1263" s="372" t="s">
        <v>178</v>
      </c>
      <c r="D1263" s="372"/>
      <c r="E1263" s="372"/>
      <c r="F1263" s="51" t="s">
        <v>64</v>
      </c>
      <c r="G1263" s="54">
        <v>0.94</v>
      </c>
      <c r="H1263" s="54">
        <v>1.1499999999999999</v>
      </c>
      <c r="I1263" s="109">
        <v>25.943999999999999</v>
      </c>
      <c r="J1263" s="57"/>
      <c r="K1263" s="52"/>
      <c r="L1263" s="57"/>
      <c r="M1263" s="52"/>
      <c r="N1263" s="58"/>
      <c r="AF1263" s="39"/>
      <c r="AG1263" s="47"/>
      <c r="AH1263" s="47"/>
      <c r="AL1263" s="3" t="s">
        <v>178</v>
      </c>
      <c r="AN1263" s="47"/>
      <c r="AP1263" s="47"/>
      <c r="AR1263" s="47"/>
    </row>
    <row r="1264" spans="1:44" s="4" customFormat="1" ht="15" x14ac:dyDescent="0.25">
      <c r="A1264" s="48"/>
      <c r="B1264" s="49"/>
      <c r="C1264" s="375" t="s">
        <v>65</v>
      </c>
      <c r="D1264" s="375"/>
      <c r="E1264" s="375"/>
      <c r="F1264" s="59"/>
      <c r="G1264" s="60"/>
      <c r="H1264" s="60"/>
      <c r="I1264" s="60"/>
      <c r="J1264" s="108">
        <v>5809.79</v>
      </c>
      <c r="K1264" s="60"/>
      <c r="L1264" s="108">
        <v>140207.51999999999</v>
      </c>
      <c r="M1264" s="60"/>
      <c r="N1264" s="62"/>
      <c r="AF1264" s="39"/>
      <c r="AG1264" s="47"/>
      <c r="AH1264" s="47"/>
      <c r="AM1264" s="3" t="s">
        <v>65</v>
      </c>
      <c r="AN1264" s="47"/>
      <c r="AP1264" s="47"/>
      <c r="AR1264" s="47"/>
    </row>
    <row r="1265" spans="1:44" s="4" customFormat="1" ht="15" x14ac:dyDescent="0.25">
      <c r="A1265" s="56"/>
      <c r="B1265" s="49"/>
      <c r="C1265" s="372" t="s">
        <v>66</v>
      </c>
      <c r="D1265" s="372"/>
      <c r="E1265" s="372"/>
      <c r="F1265" s="51"/>
      <c r="G1265" s="52"/>
      <c r="H1265" s="52"/>
      <c r="I1265" s="52"/>
      <c r="J1265" s="57"/>
      <c r="K1265" s="52"/>
      <c r="L1265" s="107">
        <v>3337.12</v>
      </c>
      <c r="M1265" s="52"/>
      <c r="N1265" s="55">
        <v>116665.72</v>
      </c>
      <c r="AF1265" s="39"/>
      <c r="AG1265" s="47"/>
      <c r="AH1265" s="47"/>
      <c r="AL1265" s="3" t="s">
        <v>66</v>
      </c>
      <c r="AN1265" s="47"/>
      <c r="AP1265" s="47"/>
      <c r="AR1265" s="47"/>
    </row>
    <row r="1266" spans="1:44" s="4" customFormat="1" ht="15" x14ac:dyDescent="0.25">
      <c r="A1266" s="56"/>
      <c r="B1266" s="49" t="s">
        <v>3328</v>
      </c>
      <c r="C1266" s="372" t="s">
        <v>3329</v>
      </c>
      <c r="D1266" s="372"/>
      <c r="E1266" s="372"/>
      <c r="F1266" s="51" t="s">
        <v>69</v>
      </c>
      <c r="G1266" s="63">
        <v>106</v>
      </c>
      <c r="H1266" s="52"/>
      <c r="I1266" s="63">
        <v>106</v>
      </c>
      <c r="J1266" s="57"/>
      <c r="K1266" s="52"/>
      <c r="L1266" s="107">
        <v>3537.35</v>
      </c>
      <c r="M1266" s="52"/>
      <c r="N1266" s="55">
        <v>123665.66</v>
      </c>
      <c r="AF1266" s="39"/>
      <c r="AG1266" s="47"/>
      <c r="AH1266" s="47"/>
      <c r="AL1266" s="3" t="s">
        <v>3329</v>
      </c>
      <c r="AN1266" s="47"/>
      <c r="AP1266" s="47"/>
      <c r="AR1266" s="47"/>
    </row>
    <row r="1267" spans="1:44" s="4" customFormat="1" ht="15" x14ac:dyDescent="0.25">
      <c r="A1267" s="56"/>
      <c r="B1267" s="49" t="s">
        <v>3330</v>
      </c>
      <c r="C1267" s="372" t="s">
        <v>3331</v>
      </c>
      <c r="D1267" s="372"/>
      <c r="E1267" s="372"/>
      <c r="F1267" s="51" t="s">
        <v>69</v>
      </c>
      <c r="G1267" s="63">
        <v>56</v>
      </c>
      <c r="H1267" s="52"/>
      <c r="I1267" s="63">
        <v>56</v>
      </c>
      <c r="J1267" s="57"/>
      <c r="K1267" s="52"/>
      <c r="L1267" s="107">
        <v>1868.79</v>
      </c>
      <c r="M1267" s="52"/>
      <c r="N1267" s="55">
        <v>65332.800000000003</v>
      </c>
      <c r="AF1267" s="39"/>
      <c r="AG1267" s="47"/>
      <c r="AH1267" s="47"/>
      <c r="AL1267" s="3" t="s">
        <v>3331</v>
      </c>
      <c r="AN1267" s="47"/>
      <c r="AP1267" s="47"/>
      <c r="AR1267" s="47"/>
    </row>
    <row r="1268" spans="1:44" s="4" customFormat="1" ht="15" x14ac:dyDescent="0.25">
      <c r="A1268" s="65"/>
      <c r="B1268" s="66"/>
      <c r="C1268" s="374" t="s">
        <v>72</v>
      </c>
      <c r="D1268" s="374"/>
      <c r="E1268" s="374"/>
      <c r="F1268" s="42"/>
      <c r="G1268" s="43"/>
      <c r="H1268" s="43"/>
      <c r="I1268" s="43"/>
      <c r="J1268" s="45"/>
      <c r="K1268" s="43"/>
      <c r="L1268" s="105">
        <v>145613.66</v>
      </c>
      <c r="M1268" s="60"/>
      <c r="N1268" s="46"/>
      <c r="AF1268" s="39"/>
      <c r="AG1268" s="47"/>
      <c r="AH1268" s="47"/>
      <c r="AN1268" s="47" t="s">
        <v>72</v>
      </c>
      <c r="AP1268" s="47"/>
      <c r="AR1268" s="47"/>
    </row>
    <row r="1269" spans="1:44" s="4" customFormat="1" ht="34.5" x14ac:dyDescent="0.25">
      <c r="A1269" s="40" t="s">
        <v>729</v>
      </c>
      <c r="B1269" s="41" t="s">
        <v>3579</v>
      </c>
      <c r="C1269" s="374" t="s">
        <v>3580</v>
      </c>
      <c r="D1269" s="374"/>
      <c r="E1269" s="374"/>
      <c r="F1269" s="42" t="s">
        <v>61</v>
      </c>
      <c r="G1269" s="43">
        <v>-120</v>
      </c>
      <c r="H1269" s="44">
        <v>1</v>
      </c>
      <c r="I1269" s="44">
        <v>-120</v>
      </c>
      <c r="J1269" s="67">
        <v>292.25</v>
      </c>
      <c r="K1269" s="43"/>
      <c r="L1269" s="105">
        <v>-35070</v>
      </c>
      <c r="M1269" s="43"/>
      <c r="N1269" s="46"/>
      <c r="AF1269" s="39"/>
      <c r="AG1269" s="47"/>
      <c r="AH1269" s="47" t="s">
        <v>3580</v>
      </c>
      <c r="AN1269" s="47"/>
      <c r="AP1269" s="47"/>
      <c r="AR1269" s="47"/>
    </row>
    <row r="1270" spans="1:44" s="4" customFormat="1" ht="15" x14ac:dyDescent="0.25">
      <c r="A1270" s="65"/>
      <c r="B1270" s="66"/>
      <c r="C1270" s="374" t="s">
        <v>72</v>
      </c>
      <c r="D1270" s="374"/>
      <c r="E1270" s="374"/>
      <c r="F1270" s="42"/>
      <c r="G1270" s="43"/>
      <c r="H1270" s="43"/>
      <c r="I1270" s="43"/>
      <c r="J1270" s="45"/>
      <c r="K1270" s="43"/>
      <c r="L1270" s="105">
        <v>-35070</v>
      </c>
      <c r="M1270" s="60"/>
      <c r="N1270" s="46"/>
      <c r="AF1270" s="39"/>
      <c r="AG1270" s="47"/>
      <c r="AH1270" s="47"/>
      <c r="AN1270" s="47" t="s">
        <v>72</v>
      </c>
      <c r="AP1270" s="47"/>
      <c r="AR1270" s="47"/>
    </row>
    <row r="1271" spans="1:44" s="4" customFormat="1" ht="34.5" x14ac:dyDescent="0.25">
      <c r="A1271" s="40" t="s">
        <v>733</v>
      </c>
      <c r="B1271" s="41" t="s">
        <v>3581</v>
      </c>
      <c r="C1271" s="374" t="s">
        <v>3582</v>
      </c>
      <c r="D1271" s="374"/>
      <c r="E1271" s="374"/>
      <c r="F1271" s="42" t="s">
        <v>61</v>
      </c>
      <c r="G1271" s="43">
        <v>168</v>
      </c>
      <c r="H1271" s="44">
        <v>1</v>
      </c>
      <c r="I1271" s="44">
        <v>168</v>
      </c>
      <c r="J1271" s="105">
        <v>19975</v>
      </c>
      <c r="K1271" s="43"/>
      <c r="L1271" s="105">
        <v>392491.23</v>
      </c>
      <c r="M1271" s="68">
        <v>8.5500000000000007</v>
      </c>
      <c r="N1271" s="115">
        <v>3355800</v>
      </c>
      <c r="AF1271" s="39"/>
      <c r="AG1271" s="47"/>
      <c r="AH1271" s="47" t="s">
        <v>3582</v>
      </c>
      <c r="AN1271" s="47"/>
      <c r="AP1271" s="47"/>
      <c r="AR1271" s="47"/>
    </row>
    <row r="1272" spans="1:44" s="4" customFormat="1" ht="15" x14ac:dyDescent="0.25">
      <c r="A1272" s="65"/>
      <c r="B1272" s="66"/>
      <c r="C1272" s="374" t="s">
        <v>72</v>
      </c>
      <c r="D1272" s="374"/>
      <c r="E1272" s="374"/>
      <c r="F1272" s="42"/>
      <c r="G1272" s="43"/>
      <c r="H1272" s="43"/>
      <c r="I1272" s="43"/>
      <c r="J1272" s="45"/>
      <c r="K1272" s="43"/>
      <c r="L1272" s="105">
        <v>392491.23</v>
      </c>
      <c r="M1272" s="60"/>
      <c r="N1272" s="115">
        <v>3355800</v>
      </c>
      <c r="AF1272" s="39"/>
      <c r="AG1272" s="47"/>
      <c r="AH1272" s="47"/>
      <c r="AN1272" s="47" t="s">
        <v>72</v>
      </c>
      <c r="AP1272" s="47"/>
      <c r="AR1272" s="47"/>
    </row>
    <row r="1273" spans="1:44" s="4" customFormat="1" ht="15" x14ac:dyDescent="0.25">
      <c r="A1273" s="40" t="s">
        <v>739</v>
      </c>
      <c r="B1273" s="41" t="s">
        <v>3613</v>
      </c>
      <c r="C1273" s="374" t="s">
        <v>3614</v>
      </c>
      <c r="D1273" s="374"/>
      <c r="E1273" s="374"/>
      <c r="F1273" s="42" t="s">
        <v>61</v>
      </c>
      <c r="G1273" s="43">
        <v>96</v>
      </c>
      <c r="H1273" s="44">
        <v>1</v>
      </c>
      <c r="I1273" s="44">
        <v>96</v>
      </c>
      <c r="J1273" s="67">
        <v>180.3</v>
      </c>
      <c r="K1273" s="43"/>
      <c r="L1273" s="105">
        <v>17308.8</v>
      </c>
      <c r="M1273" s="43"/>
      <c r="N1273" s="46"/>
      <c r="AF1273" s="39"/>
      <c r="AG1273" s="47"/>
      <c r="AH1273" s="47" t="s">
        <v>3614</v>
      </c>
      <c r="AN1273" s="47"/>
      <c r="AP1273" s="47"/>
      <c r="AR1273" s="47"/>
    </row>
    <row r="1274" spans="1:44" s="4" customFormat="1" ht="15" x14ac:dyDescent="0.25">
      <c r="A1274" s="65"/>
      <c r="B1274" s="66"/>
      <c r="C1274" s="374" t="s">
        <v>72</v>
      </c>
      <c r="D1274" s="374"/>
      <c r="E1274" s="374"/>
      <c r="F1274" s="42"/>
      <c r="G1274" s="43"/>
      <c r="H1274" s="43"/>
      <c r="I1274" s="43"/>
      <c r="J1274" s="45"/>
      <c r="K1274" s="43"/>
      <c r="L1274" s="105">
        <v>17308.8</v>
      </c>
      <c r="M1274" s="60"/>
      <c r="N1274" s="46"/>
      <c r="AF1274" s="39"/>
      <c r="AG1274" s="47"/>
      <c r="AH1274" s="47"/>
      <c r="AN1274" s="47" t="s">
        <v>72</v>
      </c>
      <c r="AP1274" s="47"/>
      <c r="AR1274" s="47"/>
    </row>
    <row r="1275" spans="1:44" s="4" customFormat="1" ht="23.25" x14ac:dyDescent="0.25">
      <c r="A1275" s="40" t="s">
        <v>742</v>
      </c>
      <c r="B1275" s="41" t="s">
        <v>3615</v>
      </c>
      <c r="C1275" s="374" t="s">
        <v>3616</v>
      </c>
      <c r="D1275" s="374"/>
      <c r="E1275" s="374"/>
      <c r="F1275" s="42" t="s">
        <v>61</v>
      </c>
      <c r="G1275" s="43">
        <v>240</v>
      </c>
      <c r="H1275" s="44">
        <v>1</v>
      </c>
      <c r="I1275" s="44">
        <v>240</v>
      </c>
      <c r="J1275" s="67">
        <v>21.88</v>
      </c>
      <c r="K1275" s="43"/>
      <c r="L1275" s="105">
        <v>5251.2</v>
      </c>
      <c r="M1275" s="43"/>
      <c r="N1275" s="46"/>
      <c r="AF1275" s="39"/>
      <c r="AG1275" s="47"/>
      <c r="AH1275" s="47" t="s">
        <v>3616</v>
      </c>
      <c r="AN1275" s="47"/>
      <c r="AP1275" s="47"/>
      <c r="AR1275" s="47"/>
    </row>
    <row r="1276" spans="1:44" s="4" customFormat="1" ht="15" x14ac:dyDescent="0.25">
      <c r="A1276" s="65"/>
      <c r="B1276" s="66"/>
      <c r="C1276" s="374" t="s">
        <v>72</v>
      </c>
      <c r="D1276" s="374"/>
      <c r="E1276" s="374"/>
      <c r="F1276" s="42"/>
      <c r="G1276" s="43"/>
      <c r="H1276" s="43"/>
      <c r="I1276" s="43"/>
      <c r="J1276" s="45"/>
      <c r="K1276" s="43"/>
      <c r="L1276" s="105">
        <v>5251.2</v>
      </c>
      <c r="M1276" s="60"/>
      <c r="N1276" s="46"/>
      <c r="AF1276" s="39"/>
      <c r="AG1276" s="47"/>
      <c r="AH1276" s="47"/>
      <c r="AN1276" s="47" t="s">
        <v>72</v>
      </c>
      <c r="AP1276" s="47"/>
      <c r="AR1276" s="47"/>
    </row>
    <row r="1277" spans="1:44" s="4" customFormat="1" ht="23.25" x14ac:dyDescent="0.25">
      <c r="A1277" s="40" t="s">
        <v>744</v>
      </c>
      <c r="B1277" s="41" t="s">
        <v>3617</v>
      </c>
      <c r="C1277" s="374" t="s">
        <v>3618</v>
      </c>
      <c r="D1277" s="374"/>
      <c r="E1277" s="374"/>
      <c r="F1277" s="42" t="s">
        <v>3619</v>
      </c>
      <c r="G1277" s="43">
        <v>24</v>
      </c>
      <c r="H1277" s="44">
        <v>1</v>
      </c>
      <c r="I1277" s="44">
        <v>24</v>
      </c>
      <c r="J1277" s="105">
        <v>1293275</v>
      </c>
      <c r="K1277" s="43"/>
      <c r="L1277" s="105">
        <v>3630245.61</v>
      </c>
      <c r="M1277" s="68">
        <v>8.5500000000000007</v>
      </c>
      <c r="N1277" s="115">
        <v>31038600</v>
      </c>
      <c r="AF1277" s="39"/>
      <c r="AG1277" s="47"/>
      <c r="AH1277" s="47" t="s">
        <v>3618</v>
      </c>
      <c r="AN1277" s="47"/>
      <c r="AP1277" s="47"/>
      <c r="AR1277" s="47"/>
    </row>
    <row r="1278" spans="1:44" s="4" customFormat="1" ht="15" x14ac:dyDescent="0.25">
      <c r="A1278" s="65"/>
      <c r="B1278" s="66"/>
      <c r="C1278" s="374" t="s">
        <v>72</v>
      </c>
      <c r="D1278" s="374"/>
      <c r="E1278" s="374"/>
      <c r="F1278" s="42"/>
      <c r="G1278" s="43"/>
      <c r="H1278" s="43"/>
      <c r="I1278" s="43"/>
      <c r="J1278" s="45"/>
      <c r="K1278" s="43"/>
      <c r="L1278" s="105">
        <v>3630245.61</v>
      </c>
      <c r="M1278" s="60"/>
      <c r="N1278" s="115">
        <v>31038600</v>
      </c>
      <c r="AF1278" s="39"/>
      <c r="AG1278" s="47"/>
      <c r="AH1278" s="47"/>
      <c r="AN1278" s="47" t="s">
        <v>72</v>
      </c>
      <c r="AP1278" s="47"/>
      <c r="AR1278" s="47"/>
    </row>
    <row r="1279" spans="1:44" s="4" customFormat="1" ht="15" x14ac:dyDescent="0.25">
      <c r="A1279" s="381" t="s">
        <v>3435</v>
      </c>
      <c r="B1279" s="382"/>
      <c r="C1279" s="382"/>
      <c r="D1279" s="382"/>
      <c r="E1279" s="382"/>
      <c r="F1279" s="382"/>
      <c r="G1279" s="382"/>
      <c r="H1279" s="382"/>
      <c r="I1279" s="382"/>
      <c r="J1279" s="382"/>
      <c r="K1279" s="382"/>
      <c r="L1279" s="382"/>
      <c r="M1279" s="382"/>
      <c r="N1279" s="383"/>
      <c r="AF1279" s="39"/>
      <c r="AG1279" s="47" t="s">
        <v>3435</v>
      </c>
      <c r="AH1279" s="47"/>
      <c r="AN1279" s="47"/>
      <c r="AP1279" s="47"/>
      <c r="AR1279" s="47"/>
    </row>
    <row r="1280" spans="1:44" s="4" customFormat="1" ht="23.25" x14ac:dyDescent="0.25">
      <c r="A1280" s="40" t="s">
        <v>748</v>
      </c>
      <c r="B1280" s="41" t="s">
        <v>3436</v>
      </c>
      <c r="C1280" s="374" t="s">
        <v>3437</v>
      </c>
      <c r="D1280" s="374"/>
      <c r="E1280" s="374"/>
      <c r="F1280" s="42" t="s">
        <v>306</v>
      </c>
      <c r="G1280" s="43">
        <v>176.96</v>
      </c>
      <c r="H1280" s="44">
        <v>1</v>
      </c>
      <c r="I1280" s="68">
        <v>176.96</v>
      </c>
      <c r="J1280" s="45"/>
      <c r="K1280" s="43"/>
      <c r="L1280" s="45"/>
      <c r="M1280" s="43"/>
      <c r="N1280" s="46"/>
      <c r="AF1280" s="39"/>
      <c r="AG1280" s="47"/>
      <c r="AH1280" s="47" t="s">
        <v>3437</v>
      </c>
      <c r="AN1280" s="47"/>
      <c r="AP1280" s="47"/>
      <c r="AR1280" s="47"/>
    </row>
    <row r="1281" spans="1:44" s="4" customFormat="1" ht="15" x14ac:dyDescent="0.25">
      <c r="A1281" s="69"/>
      <c r="B1281" s="50"/>
      <c r="C1281" s="372" t="s">
        <v>3620</v>
      </c>
      <c r="D1281" s="372"/>
      <c r="E1281" s="372"/>
      <c r="F1281" s="372"/>
      <c r="G1281" s="372"/>
      <c r="H1281" s="372"/>
      <c r="I1281" s="372"/>
      <c r="J1281" s="372"/>
      <c r="K1281" s="372"/>
      <c r="L1281" s="372"/>
      <c r="M1281" s="372"/>
      <c r="N1281" s="377"/>
      <c r="AF1281" s="39"/>
      <c r="AG1281" s="47"/>
      <c r="AH1281" s="47"/>
      <c r="AI1281" s="3" t="s">
        <v>3620</v>
      </c>
      <c r="AN1281" s="47"/>
      <c r="AP1281" s="47"/>
      <c r="AR1281" s="47"/>
    </row>
    <row r="1282" spans="1:44" s="4" customFormat="1" ht="22.5" x14ac:dyDescent="0.25">
      <c r="A1282" s="103"/>
      <c r="B1282" s="49" t="s">
        <v>217</v>
      </c>
      <c r="C1282" s="368" t="s">
        <v>218</v>
      </c>
      <c r="D1282" s="368"/>
      <c r="E1282" s="368"/>
      <c r="F1282" s="368"/>
      <c r="G1282" s="368"/>
      <c r="H1282" s="368"/>
      <c r="I1282" s="368"/>
      <c r="J1282" s="368"/>
      <c r="K1282" s="368"/>
      <c r="L1282" s="368"/>
      <c r="M1282" s="368"/>
      <c r="N1282" s="376"/>
      <c r="AF1282" s="39"/>
      <c r="AG1282" s="47"/>
      <c r="AH1282" s="47"/>
      <c r="AJ1282" s="3" t="s">
        <v>218</v>
      </c>
      <c r="AN1282" s="47"/>
      <c r="AP1282" s="47"/>
      <c r="AR1282" s="47"/>
    </row>
    <row r="1283" spans="1:44" s="4" customFormat="1" ht="15" x14ac:dyDescent="0.25">
      <c r="A1283" s="48"/>
      <c r="B1283" s="49" t="s">
        <v>58</v>
      </c>
      <c r="C1283" s="372" t="s">
        <v>62</v>
      </c>
      <c r="D1283" s="372"/>
      <c r="E1283" s="372"/>
      <c r="F1283" s="51"/>
      <c r="G1283" s="52"/>
      <c r="H1283" s="52"/>
      <c r="I1283" s="52"/>
      <c r="J1283" s="53">
        <v>601.41</v>
      </c>
      <c r="K1283" s="54">
        <v>1.1499999999999999</v>
      </c>
      <c r="L1283" s="107">
        <v>122389.34</v>
      </c>
      <c r="M1283" s="54">
        <v>34.96</v>
      </c>
      <c r="N1283" s="55">
        <v>4278731.33</v>
      </c>
      <c r="AF1283" s="39"/>
      <c r="AG1283" s="47"/>
      <c r="AH1283" s="47"/>
      <c r="AK1283" s="3" t="s">
        <v>62</v>
      </c>
      <c r="AN1283" s="47"/>
      <c r="AP1283" s="47"/>
      <c r="AR1283" s="47"/>
    </row>
    <row r="1284" spans="1:44" s="4" customFormat="1" ht="15" x14ac:dyDescent="0.25">
      <c r="A1284" s="48"/>
      <c r="B1284" s="49" t="s">
        <v>73</v>
      </c>
      <c r="C1284" s="372" t="s">
        <v>175</v>
      </c>
      <c r="D1284" s="372"/>
      <c r="E1284" s="372"/>
      <c r="F1284" s="51"/>
      <c r="G1284" s="52"/>
      <c r="H1284" s="52"/>
      <c r="I1284" s="52"/>
      <c r="J1284" s="53">
        <v>867.81</v>
      </c>
      <c r="K1284" s="54">
        <v>1.1499999999999999</v>
      </c>
      <c r="L1284" s="107">
        <v>176602.81</v>
      </c>
      <c r="M1284" s="52"/>
      <c r="N1284" s="58"/>
      <c r="AF1284" s="39"/>
      <c r="AG1284" s="47"/>
      <c r="AH1284" s="47"/>
      <c r="AK1284" s="3" t="s">
        <v>175</v>
      </c>
      <c r="AN1284" s="47"/>
      <c r="AP1284" s="47"/>
      <c r="AR1284" s="47"/>
    </row>
    <row r="1285" spans="1:44" s="4" customFormat="1" ht="15" x14ac:dyDescent="0.25">
      <c r="A1285" s="48"/>
      <c r="B1285" s="49" t="s">
        <v>78</v>
      </c>
      <c r="C1285" s="372" t="s">
        <v>176</v>
      </c>
      <c r="D1285" s="372"/>
      <c r="E1285" s="372"/>
      <c r="F1285" s="51"/>
      <c r="G1285" s="52"/>
      <c r="H1285" s="52"/>
      <c r="I1285" s="52"/>
      <c r="J1285" s="53">
        <v>101.52</v>
      </c>
      <c r="K1285" s="54">
        <v>1.1499999999999999</v>
      </c>
      <c r="L1285" s="107">
        <v>20659.73</v>
      </c>
      <c r="M1285" s="54">
        <v>34.96</v>
      </c>
      <c r="N1285" s="55">
        <v>722264.16</v>
      </c>
      <c r="AF1285" s="39"/>
      <c r="AG1285" s="47"/>
      <c r="AH1285" s="47"/>
      <c r="AK1285" s="3" t="s">
        <v>176</v>
      </c>
      <c r="AN1285" s="47"/>
      <c r="AP1285" s="47"/>
      <c r="AR1285" s="47"/>
    </row>
    <row r="1286" spans="1:44" s="4" customFormat="1" ht="15" x14ac:dyDescent="0.25">
      <c r="A1286" s="48"/>
      <c r="B1286" s="49" t="s">
        <v>122</v>
      </c>
      <c r="C1286" s="372" t="s">
        <v>177</v>
      </c>
      <c r="D1286" s="372"/>
      <c r="E1286" s="372"/>
      <c r="F1286" s="51"/>
      <c r="G1286" s="52"/>
      <c r="H1286" s="52"/>
      <c r="I1286" s="52"/>
      <c r="J1286" s="107">
        <v>1466.09</v>
      </c>
      <c r="K1286" s="52"/>
      <c r="L1286" s="107">
        <v>259439.29</v>
      </c>
      <c r="M1286" s="52"/>
      <c r="N1286" s="58"/>
      <c r="AF1286" s="39"/>
      <c r="AG1286" s="47"/>
      <c r="AH1286" s="47"/>
      <c r="AK1286" s="3" t="s">
        <v>177</v>
      </c>
      <c r="AN1286" s="47"/>
      <c r="AP1286" s="47"/>
      <c r="AR1286" s="47"/>
    </row>
    <row r="1287" spans="1:44" s="4" customFormat="1" ht="15" x14ac:dyDescent="0.25">
      <c r="A1287" s="56"/>
      <c r="B1287" s="49"/>
      <c r="C1287" s="372" t="s">
        <v>63</v>
      </c>
      <c r="D1287" s="372"/>
      <c r="E1287" s="372"/>
      <c r="F1287" s="51" t="s">
        <v>64</v>
      </c>
      <c r="G1287" s="54">
        <v>74.34</v>
      </c>
      <c r="H1287" s="54">
        <v>1.1499999999999999</v>
      </c>
      <c r="I1287" s="114">
        <v>15128.487359999999</v>
      </c>
      <c r="J1287" s="57"/>
      <c r="K1287" s="52"/>
      <c r="L1287" s="57"/>
      <c r="M1287" s="52"/>
      <c r="N1287" s="58"/>
      <c r="AF1287" s="39"/>
      <c r="AG1287" s="47"/>
      <c r="AH1287" s="47"/>
      <c r="AL1287" s="3" t="s">
        <v>63</v>
      </c>
      <c r="AN1287" s="47"/>
      <c r="AP1287" s="47"/>
      <c r="AR1287" s="47"/>
    </row>
    <row r="1288" spans="1:44" s="4" customFormat="1" ht="15" x14ac:dyDescent="0.25">
      <c r="A1288" s="56"/>
      <c r="B1288" s="49"/>
      <c r="C1288" s="372" t="s">
        <v>178</v>
      </c>
      <c r="D1288" s="372"/>
      <c r="E1288" s="372"/>
      <c r="F1288" s="51" t="s">
        <v>64</v>
      </c>
      <c r="G1288" s="54">
        <v>7.52</v>
      </c>
      <c r="H1288" s="54">
        <v>1.1499999999999999</v>
      </c>
      <c r="I1288" s="114">
        <v>1530.3500799999999</v>
      </c>
      <c r="J1288" s="57"/>
      <c r="K1288" s="52"/>
      <c r="L1288" s="57"/>
      <c r="M1288" s="52"/>
      <c r="N1288" s="58"/>
      <c r="AF1288" s="39"/>
      <c r="AG1288" s="47"/>
      <c r="AH1288" s="47"/>
      <c r="AL1288" s="3" t="s">
        <v>178</v>
      </c>
      <c r="AN1288" s="47"/>
      <c r="AP1288" s="47"/>
      <c r="AR1288" s="47"/>
    </row>
    <row r="1289" spans="1:44" s="4" customFormat="1" ht="15" x14ac:dyDescent="0.25">
      <c r="A1289" s="48"/>
      <c r="B1289" s="49"/>
      <c r="C1289" s="375" t="s">
        <v>65</v>
      </c>
      <c r="D1289" s="375"/>
      <c r="E1289" s="375"/>
      <c r="F1289" s="59"/>
      <c r="G1289" s="60"/>
      <c r="H1289" s="60"/>
      <c r="I1289" s="60"/>
      <c r="J1289" s="108">
        <v>2935.31</v>
      </c>
      <c r="K1289" s="60"/>
      <c r="L1289" s="108">
        <v>558431.43999999994</v>
      </c>
      <c r="M1289" s="60"/>
      <c r="N1289" s="62"/>
      <c r="AF1289" s="39"/>
      <c r="AG1289" s="47"/>
      <c r="AH1289" s="47"/>
      <c r="AM1289" s="3" t="s">
        <v>65</v>
      </c>
      <c r="AN1289" s="47"/>
      <c r="AP1289" s="47"/>
      <c r="AR1289" s="47"/>
    </row>
    <row r="1290" spans="1:44" s="4" customFormat="1" ht="15" x14ac:dyDescent="0.25">
      <c r="A1290" s="56"/>
      <c r="B1290" s="49"/>
      <c r="C1290" s="372" t="s">
        <v>66</v>
      </c>
      <c r="D1290" s="372"/>
      <c r="E1290" s="372"/>
      <c r="F1290" s="51"/>
      <c r="G1290" s="52"/>
      <c r="H1290" s="52"/>
      <c r="I1290" s="52"/>
      <c r="J1290" s="57"/>
      <c r="K1290" s="52"/>
      <c r="L1290" s="107">
        <v>143049.07</v>
      </c>
      <c r="M1290" s="52"/>
      <c r="N1290" s="55">
        <v>5000995.49</v>
      </c>
      <c r="AF1290" s="39"/>
      <c r="AG1290" s="47"/>
      <c r="AH1290" s="47"/>
      <c r="AL1290" s="3" t="s">
        <v>66</v>
      </c>
      <c r="AN1290" s="47"/>
      <c r="AP1290" s="47"/>
      <c r="AR1290" s="47"/>
    </row>
    <row r="1291" spans="1:44" s="4" customFormat="1" ht="15" x14ac:dyDescent="0.25">
      <c r="A1291" s="56"/>
      <c r="B1291" s="49" t="s">
        <v>3328</v>
      </c>
      <c r="C1291" s="372" t="s">
        <v>3329</v>
      </c>
      <c r="D1291" s="372"/>
      <c r="E1291" s="372"/>
      <c r="F1291" s="51" t="s">
        <v>69</v>
      </c>
      <c r="G1291" s="63">
        <v>106</v>
      </c>
      <c r="H1291" s="52"/>
      <c r="I1291" s="63">
        <v>106</v>
      </c>
      <c r="J1291" s="57"/>
      <c r="K1291" s="52"/>
      <c r="L1291" s="107">
        <v>151632.01</v>
      </c>
      <c r="M1291" s="52"/>
      <c r="N1291" s="55">
        <v>5301055.22</v>
      </c>
      <c r="AF1291" s="39"/>
      <c r="AG1291" s="47"/>
      <c r="AH1291" s="47"/>
      <c r="AL1291" s="3" t="s">
        <v>3329</v>
      </c>
      <c r="AN1291" s="47"/>
      <c r="AP1291" s="47"/>
      <c r="AR1291" s="47"/>
    </row>
    <row r="1292" spans="1:44" s="4" customFormat="1" ht="15" x14ac:dyDescent="0.25">
      <c r="A1292" s="56"/>
      <c r="B1292" s="49" t="s">
        <v>3330</v>
      </c>
      <c r="C1292" s="372" t="s">
        <v>3331</v>
      </c>
      <c r="D1292" s="372"/>
      <c r="E1292" s="372"/>
      <c r="F1292" s="51" t="s">
        <v>69</v>
      </c>
      <c r="G1292" s="63">
        <v>56</v>
      </c>
      <c r="H1292" s="52"/>
      <c r="I1292" s="63">
        <v>56</v>
      </c>
      <c r="J1292" s="57"/>
      <c r="K1292" s="52"/>
      <c r="L1292" s="107">
        <v>80107.48</v>
      </c>
      <c r="M1292" s="52"/>
      <c r="N1292" s="55">
        <v>2800557.47</v>
      </c>
      <c r="AF1292" s="39"/>
      <c r="AG1292" s="47"/>
      <c r="AH1292" s="47"/>
      <c r="AL1292" s="3" t="s">
        <v>3331</v>
      </c>
      <c r="AN1292" s="47"/>
      <c r="AP1292" s="47"/>
      <c r="AR1292" s="47"/>
    </row>
    <row r="1293" spans="1:44" s="4" customFormat="1" ht="15" x14ac:dyDescent="0.25">
      <c r="A1293" s="65"/>
      <c r="B1293" s="66"/>
      <c r="C1293" s="374" t="s">
        <v>72</v>
      </c>
      <c r="D1293" s="374"/>
      <c r="E1293" s="374"/>
      <c r="F1293" s="42"/>
      <c r="G1293" s="43"/>
      <c r="H1293" s="43"/>
      <c r="I1293" s="43"/>
      <c r="J1293" s="45"/>
      <c r="K1293" s="43"/>
      <c r="L1293" s="105">
        <v>790170.93</v>
      </c>
      <c r="M1293" s="60"/>
      <c r="N1293" s="46"/>
      <c r="AF1293" s="39"/>
      <c r="AG1293" s="47"/>
      <c r="AH1293" s="47"/>
      <c r="AN1293" s="47" t="s">
        <v>72</v>
      </c>
      <c r="AP1293" s="47"/>
      <c r="AR1293" s="47"/>
    </row>
    <row r="1294" spans="1:44" s="4" customFormat="1" ht="34.5" x14ac:dyDescent="0.25">
      <c r="A1294" s="40" t="s">
        <v>752</v>
      </c>
      <c r="B1294" s="41" t="s">
        <v>3621</v>
      </c>
      <c r="C1294" s="374" t="s">
        <v>3622</v>
      </c>
      <c r="D1294" s="374"/>
      <c r="E1294" s="374"/>
      <c r="F1294" s="42" t="s">
        <v>1570</v>
      </c>
      <c r="G1294" s="43">
        <v>4242.8220000000001</v>
      </c>
      <c r="H1294" s="44">
        <v>1</v>
      </c>
      <c r="I1294" s="116">
        <v>4242.8220000000001</v>
      </c>
      <c r="J1294" s="105">
        <v>9605</v>
      </c>
      <c r="K1294" s="43"/>
      <c r="L1294" s="105">
        <v>4766351.5</v>
      </c>
      <c r="M1294" s="68">
        <v>8.5500000000000007</v>
      </c>
      <c r="N1294" s="115">
        <v>40752305.310000002</v>
      </c>
      <c r="AF1294" s="39"/>
      <c r="AG1294" s="47"/>
      <c r="AH1294" s="47" t="s">
        <v>3622</v>
      </c>
      <c r="AN1294" s="47"/>
      <c r="AP1294" s="47"/>
      <c r="AR1294" s="47"/>
    </row>
    <row r="1295" spans="1:44" s="4" customFormat="1" ht="15" x14ac:dyDescent="0.25">
      <c r="A1295" s="69"/>
      <c r="B1295" s="50"/>
      <c r="C1295" s="372" t="s">
        <v>3623</v>
      </c>
      <c r="D1295" s="372"/>
      <c r="E1295" s="372"/>
      <c r="F1295" s="372"/>
      <c r="G1295" s="372"/>
      <c r="H1295" s="372"/>
      <c r="I1295" s="372"/>
      <c r="J1295" s="372"/>
      <c r="K1295" s="372"/>
      <c r="L1295" s="372"/>
      <c r="M1295" s="372"/>
      <c r="N1295" s="377"/>
      <c r="AF1295" s="39"/>
      <c r="AG1295" s="47"/>
      <c r="AH1295" s="47"/>
      <c r="AI1295" s="3" t="s">
        <v>3623</v>
      </c>
      <c r="AN1295" s="47"/>
      <c r="AP1295" s="47"/>
      <c r="AR1295" s="47"/>
    </row>
    <row r="1296" spans="1:44" s="4" customFormat="1" ht="15" x14ac:dyDescent="0.25">
      <c r="A1296" s="65"/>
      <c r="B1296" s="66"/>
      <c r="C1296" s="374" t="s">
        <v>72</v>
      </c>
      <c r="D1296" s="374"/>
      <c r="E1296" s="374"/>
      <c r="F1296" s="42"/>
      <c r="G1296" s="43"/>
      <c r="H1296" s="43"/>
      <c r="I1296" s="43"/>
      <c r="J1296" s="45"/>
      <c r="K1296" s="43"/>
      <c r="L1296" s="105">
        <v>4766351.5</v>
      </c>
      <c r="M1296" s="60"/>
      <c r="N1296" s="115">
        <v>40752305.310000002</v>
      </c>
      <c r="AF1296" s="39"/>
      <c r="AG1296" s="47"/>
      <c r="AH1296" s="47"/>
      <c r="AN1296" s="47" t="s">
        <v>72</v>
      </c>
      <c r="AP1296" s="47"/>
      <c r="AR1296" s="47"/>
    </row>
    <row r="1297" spans="1:44" s="4" customFormat="1" ht="34.5" x14ac:dyDescent="0.25">
      <c r="A1297" s="40" t="s">
        <v>755</v>
      </c>
      <c r="B1297" s="41" t="s">
        <v>3438</v>
      </c>
      <c r="C1297" s="374" t="s">
        <v>3439</v>
      </c>
      <c r="D1297" s="374"/>
      <c r="E1297" s="374"/>
      <c r="F1297" s="42" t="s">
        <v>1570</v>
      </c>
      <c r="G1297" s="43">
        <v>7752.8909999999996</v>
      </c>
      <c r="H1297" s="44">
        <v>1</v>
      </c>
      <c r="I1297" s="116">
        <v>7752.8909999999996</v>
      </c>
      <c r="J1297" s="105">
        <v>9622</v>
      </c>
      <c r="K1297" s="43"/>
      <c r="L1297" s="105">
        <v>8724949.3800000008</v>
      </c>
      <c r="M1297" s="68">
        <v>8.5500000000000007</v>
      </c>
      <c r="N1297" s="115">
        <v>74598317.200000003</v>
      </c>
      <c r="AF1297" s="39"/>
      <c r="AG1297" s="47"/>
      <c r="AH1297" s="47" t="s">
        <v>3439</v>
      </c>
      <c r="AN1297" s="47"/>
      <c r="AP1297" s="47"/>
      <c r="AR1297" s="47"/>
    </row>
    <row r="1298" spans="1:44" s="4" customFormat="1" ht="15" x14ac:dyDescent="0.25">
      <c r="A1298" s="69"/>
      <c r="B1298" s="50"/>
      <c r="C1298" s="372" t="s">
        <v>3624</v>
      </c>
      <c r="D1298" s="372"/>
      <c r="E1298" s="372"/>
      <c r="F1298" s="372"/>
      <c r="G1298" s="372"/>
      <c r="H1298" s="372"/>
      <c r="I1298" s="372"/>
      <c r="J1298" s="372"/>
      <c r="K1298" s="372"/>
      <c r="L1298" s="372"/>
      <c r="M1298" s="372"/>
      <c r="N1298" s="377"/>
      <c r="AF1298" s="39"/>
      <c r="AG1298" s="47"/>
      <c r="AH1298" s="47"/>
      <c r="AI1298" s="3" t="s">
        <v>3624</v>
      </c>
      <c r="AN1298" s="47"/>
      <c r="AP1298" s="47"/>
      <c r="AR1298" s="47"/>
    </row>
    <row r="1299" spans="1:44" s="4" customFormat="1" ht="15" x14ac:dyDescent="0.25">
      <c r="A1299" s="65"/>
      <c r="B1299" s="66"/>
      <c r="C1299" s="374" t="s">
        <v>72</v>
      </c>
      <c r="D1299" s="374"/>
      <c r="E1299" s="374"/>
      <c r="F1299" s="42"/>
      <c r="G1299" s="43"/>
      <c r="H1299" s="43"/>
      <c r="I1299" s="43"/>
      <c r="J1299" s="45"/>
      <c r="K1299" s="43"/>
      <c r="L1299" s="105">
        <v>8724949.3800000008</v>
      </c>
      <c r="M1299" s="60"/>
      <c r="N1299" s="115">
        <v>74598317.200000003</v>
      </c>
      <c r="AF1299" s="39"/>
      <c r="AG1299" s="47"/>
      <c r="AH1299" s="47"/>
      <c r="AN1299" s="47" t="s">
        <v>72</v>
      </c>
      <c r="AP1299" s="47"/>
      <c r="AR1299" s="47"/>
    </row>
    <row r="1300" spans="1:44" s="4" customFormat="1" ht="23.25" x14ac:dyDescent="0.25">
      <c r="A1300" s="40" t="s">
        <v>758</v>
      </c>
      <c r="B1300" s="41" t="s">
        <v>3441</v>
      </c>
      <c r="C1300" s="374" t="s">
        <v>3442</v>
      </c>
      <c r="D1300" s="374"/>
      <c r="E1300" s="374"/>
      <c r="F1300" s="42" t="s">
        <v>1570</v>
      </c>
      <c r="G1300" s="43">
        <v>3755.16</v>
      </c>
      <c r="H1300" s="44">
        <v>1</v>
      </c>
      <c r="I1300" s="68">
        <v>3755.16</v>
      </c>
      <c r="J1300" s="105">
        <v>9732.5</v>
      </c>
      <c r="K1300" s="43"/>
      <c r="L1300" s="105">
        <v>4274514</v>
      </c>
      <c r="M1300" s="68">
        <v>8.5500000000000007</v>
      </c>
      <c r="N1300" s="115">
        <v>36547094.700000003</v>
      </c>
      <c r="AF1300" s="39"/>
      <c r="AG1300" s="47"/>
      <c r="AH1300" s="47" t="s">
        <v>3442</v>
      </c>
      <c r="AN1300" s="47"/>
      <c r="AP1300" s="47"/>
      <c r="AR1300" s="47"/>
    </row>
    <row r="1301" spans="1:44" s="4" customFormat="1" ht="15" x14ac:dyDescent="0.25">
      <c r="A1301" s="69"/>
      <c r="B1301" s="50"/>
      <c r="C1301" s="372" t="s">
        <v>3625</v>
      </c>
      <c r="D1301" s="372"/>
      <c r="E1301" s="372"/>
      <c r="F1301" s="372"/>
      <c r="G1301" s="372"/>
      <c r="H1301" s="372"/>
      <c r="I1301" s="372"/>
      <c r="J1301" s="372"/>
      <c r="K1301" s="372"/>
      <c r="L1301" s="372"/>
      <c r="M1301" s="372"/>
      <c r="N1301" s="377"/>
      <c r="AF1301" s="39"/>
      <c r="AG1301" s="47"/>
      <c r="AH1301" s="47"/>
      <c r="AI1301" s="3" t="s">
        <v>3625</v>
      </c>
      <c r="AN1301" s="47"/>
      <c r="AP1301" s="47"/>
      <c r="AR1301" s="47"/>
    </row>
    <row r="1302" spans="1:44" s="4" customFormat="1" ht="15" x14ac:dyDescent="0.25">
      <c r="A1302" s="65"/>
      <c r="B1302" s="66"/>
      <c r="C1302" s="374" t="s">
        <v>72</v>
      </c>
      <c r="D1302" s="374"/>
      <c r="E1302" s="374"/>
      <c r="F1302" s="42"/>
      <c r="G1302" s="43"/>
      <c r="H1302" s="43"/>
      <c r="I1302" s="43"/>
      <c r="J1302" s="45"/>
      <c r="K1302" s="43"/>
      <c r="L1302" s="105">
        <v>4274514</v>
      </c>
      <c r="M1302" s="60"/>
      <c r="N1302" s="115">
        <v>36547094.700000003</v>
      </c>
      <c r="AF1302" s="39"/>
      <c r="AG1302" s="47"/>
      <c r="AH1302" s="47"/>
      <c r="AN1302" s="47" t="s">
        <v>72</v>
      </c>
      <c r="AP1302" s="47"/>
      <c r="AR1302" s="47"/>
    </row>
    <row r="1303" spans="1:44" s="4" customFormat="1" ht="23.25" x14ac:dyDescent="0.25">
      <c r="A1303" s="40" t="s">
        <v>761</v>
      </c>
      <c r="B1303" s="41" t="s">
        <v>3444</v>
      </c>
      <c r="C1303" s="374" t="s">
        <v>3626</v>
      </c>
      <c r="D1303" s="374"/>
      <c r="E1303" s="374"/>
      <c r="F1303" s="42" t="s">
        <v>306</v>
      </c>
      <c r="G1303" s="43">
        <v>0.2904871</v>
      </c>
      <c r="H1303" s="44">
        <v>1</v>
      </c>
      <c r="I1303" s="119">
        <v>0.2904871</v>
      </c>
      <c r="J1303" s="45"/>
      <c r="K1303" s="43"/>
      <c r="L1303" s="45"/>
      <c r="M1303" s="43"/>
      <c r="N1303" s="46"/>
      <c r="AF1303" s="39"/>
      <c r="AG1303" s="47"/>
      <c r="AH1303" s="47" t="s">
        <v>3626</v>
      </c>
      <c r="AN1303" s="47"/>
      <c r="AP1303" s="47"/>
      <c r="AR1303" s="47"/>
    </row>
    <row r="1304" spans="1:44" s="4" customFormat="1" ht="15" x14ac:dyDescent="0.25">
      <c r="A1304" s="69"/>
      <c r="B1304" s="50"/>
      <c r="C1304" s="372" t="s">
        <v>3627</v>
      </c>
      <c r="D1304" s="372"/>
      <c r="E1304" s="372"/>
      <c r="F1304" s="372"/>
      <c r="G1304" s="372"/>
      <c r="H1304" s="372"/>
      <c r="I1304" s="372"/>
      <c r="J1304" s="372"/>
      <c r="K1304" s="372"/>
      <c r="L1304" s="372"/>
      <c r="M1304" s="372"/>
      <c r="N1304" s="377"/>
      <c r="AF1304" s="39"/>
      <c r="AG1304" s="47"/>
      <c r="AH1304" s="47"/>
      <c r="AI1304" s="3" t="s">
        <v>3627</v>
      </c>
      <c r="AN1304" s="47"/>
      <c r="AP1304" s="47"/>
      <c r="AR1304" s="47"/>
    </row>
    <row r="1305" spans="1:44" s="4" customFormat="1" ht="22.5" x14ac:dyDescent="0.25">
      <c r="A1305" s="103"/>
      <c r="B1305" s="49" t="s">
        <v>217</v>
      </c>
      <c r="C1305" s="368" t="s">
        <v>218</v>
      </c>
      <c r="D1305" s="368"/>
      <c r="E1305" s="368"/>
      <c r="F1305" s="368"/>
      <c r="G1305" s="368"/>
      <c r="H1305" s="368"/>
      <c r="I1305" s="368"/>
      <c r="J1305" s="368"/>
      <c r="K1305" s="368"/>
      <c r="L1305" s="368"/>
      <c r="M1305" s="368"/>
      <c r="N1305" s="376"/>
      <c r="AF1305" s="39"/>
      <c r="AG1305" s="47"/>
      <c r="AH1305" s="47"/>
      <c r="AJ1305" s="3" t="s">
        <v>218</v>
      </c>
      <c r="AN1305" s="47"/>
      <c r="AP1305" s="47"/>
      <c r="AR1305" s="47"/>
    </row>
    <row r="1306" spans="1:44" s="4" customFormat="1" ht="15" x14ac:dyDescent="0.25">
      <c r="A1306" s="48"/>
      <c r="B1306" s="49" t="s">
        <v>58</v>
      </c>
      <c r="C1306" s="372" t="s">
        <v>62</v>
      </c>
      <c r="D1306" s="372"/>
      <c r="E1306" s="372"/>
      <c r="F1306" s="51"/>
      <c r="G1306" s="52"/>
      <c r="H1306" s="52"/>
      <c r="I1306" s="52"/>
      <c r="J1306" s="53">
        <v>145.62</v>
      </c>
      <c r="K1306" s="54">
        <v>1.1499999999999999</v>
      </c>
      <c r="L1306" s="53">
        <v>48.65</v>
      </c>
      <c r="M1306" s="54">
        <v>34.96</v>
      </c>
      <c r="N1306" s="55">
        <v>1700.8</v>
      </c>
      <c r="AF1306" s="39"/>
      <c r="AG1306" s="47"/>
      <c r="AH1306" s="47"/>
      <c r="AK1306" s="3" t="s">
        <v>62</v>
      </c>
      <c r="AN1306" s="47"/>
      <c r="AP1306" s="47"/>
      <c r="AR1306" s="47"/>
    </row>
    <row r="1307" spans="1:44" s="4" customFormat="1" ht="15" x14ac:dyDescent="0.25">
      <c r="A1307" s="48"/>
      <c r="B1307" s="49" t="s">
        <v>73</v>
      </c>
      <c r="C1307" s="372" t="s">
        <v>175</v>
      </c>
      <c r="D1307" s="372"/>
      <c r="E1307" s="372"/>
      <c r="F1307" s="51"/>
      <c r="G1307" s="52"/>
      <c r="H1307" s="52"/>
      <c r="I1307" s="52"/>
      <c r="J1307" s="53">
        <v>70.31</v>
      </c>
      <c r="K1307" s="54">
        <v>1.1499999999999999</v>
      </c>
      <c r="L1307" s="53">
        <v>23.49</v>
      </c>
      <c r="M1307" s="52"/>
      <c r="N1307" s="58"/>
      <c r="AF1307" s="39"/>
      <c r="AG1307" s="47"/>
      <c r="AH1307" s="47"/>
      <c r="AK1307" s="3" t="s">
        <v>175</v>
      </c>
      <c r="AN1307" s="47"/>
      <c r="AP1307" s="47"/>
      <c r="AR1307" s="47"/>
    </row>
    <row r="1308" spans="1:44" s="4" customFormat="1" ht="15" x14ac:dyDescent="0.25">
      <c r="A1308" s="48"/>
      <c r="B1308" s="49" t="s">
        <v>78</v>
      </c>
      <c r="C1308" s="372" t="s">
        <v>176</v>
      </c>
      <c r="D1308" s="372"/>
      <c r="E1308" s="372"/>
      <c r="F1308" s="51"/>
      <c r="G1308" s="52"/>
      <c r="H1308" s="52"/>
      <c r="I1308" s="52"/>
      <c r="J1308" s="53">
        <v>12.41</v>
      </c>
      <c r="K1308" s="54">
        <v>1.1499999999999999</v>
      </c>
      <c r="L1308" s="53">
        <v>4.1500000000000004</v>
      </c>
      <c r="M1308" s="54">
        <v>34.96</v>
      </c>
      <c r="N1308" s="64">
        <v>145.08000000000001</v>
      </c>
      <c r="AF1308" s="39"/>
      <c r="AG1308" s="47"/>
      <c r="AH1308" s="47"/>
      <c r="AK1308" s="3" t="s">
        <v>176</v>
      </c>
      <c r="AN1308" s="47"/>
      <c r="AP1308" s="47"/>
      <c r="AR1308" s="47"/>
    </row>
    <row r="1309" spans="1:44" s="4" customFormat="1" ht="15" x14ac:dyDescent="0.25">
      <c r="A1309" s="48"/>
      <c r="B1309" s="49" t="s">
        <v>122</v>
      </c>
      <c r="C1309" s="372" t="s">
        <v>177</v>
      </c>
      <c r="D1309" s="372"/>
      <c r="E1309" s="372"/>
      <c r="F1309" s="51"/>
      <c r="G1309" s="52"/>
      <c r="H1309" s="52"/>
      <c r="I1309" s="52"/>
      <c r="J1309" s="107">
        <v>60495.8</v>
      </c>
      <c r="K1309" s="52"/>
      <c r="L1309" s="107">
        <v>17573.25</v>
      </c>
      <c r="M1309" s="52"/>
      <c r="N1309" s="58"/>
      <c r="AF1309" s="39"/>
      <c r="AG1309" s="47"/>
      <c r="AH1309" s="47"/>
      <c r="AK1309" s="3" t="s">
        <v>177</v>
      </c>
      <c r="AN1309" s="47"/>
      <c r="AP1309" s="47"/>
      <c r="AR1309" s="47"/>
    </row>
    <row r="1310" spans="1:44" s="4" customFormat="1" ht="15" x14ac:dyDescent="0.25">
      <c r="A1310" s="56"/>
      <c r="B1310" s="49"/>
      <c r="C1310" s="372" t="s">
        <v>63</v>
      </c>
      <c r="D1310" s="372"/>
      <c r="E1310" s="372"/>
      <c r="F1310" s="51" t="s">
        <v>64</v>
      </c>
      <c r="G1310" s="63">
        <v>18</v>
      </c>
      <c r="H1310" s="54">
        <v>1.1499999999999999</v>
      </c>
      <c r="I1310" s="117">
        <v>6.013083</v>
      </c>
      <c r="J1310" s="57"/>
      <c r="K1310" s="52"/>
      <c r="L1310" s="57"/>
      <c r="M1310" s="52"/>
      <c r="N1310" s="58"/>
      <c r="AF1310" s="39"/>
      <c r="AG1310" s="47"/>
      <c r="AH1310" s="47"/>
      <c r="AL1310" s="3" t="s">
        <v>63</v>
      </c>
      <c r="AN1310" s="47"/>
      <c r="AP1310" s="47"/>
      <c r="AR1310" s="47"/>
    </row>
    <row r="1311" spans="1:44" s="4" customFormat="1" ht="15" x14ac:dyDescent="0.25">
      <c r="A1311" s="56"/>
      <c r="B1311" s="49"/>
      <c r="C1311" s="372" t="s">
        <v>178</v>
      </c>
      <c r="D1311" s="372"/>
      <c r="E1311" s="372"/>
      <c r="F1311" s="51" t="s">
        <v>64</v>
      </c>
      <c r="G1311" s="54">
        <v>1.07</v>
      </c>
      <c r="H1311" s="54">
        <v>1.1499999999999999</v>
      </c>
      <c r="I1311" s="111">
        <v>0.3574444</v>
      </c>
      <c r="J1311" s="57"/>
      <c r="K1311" s="52"/>
      <c r="L1311" s="57"/>
      <c r="M1311" s="52"/>
      <c r="N1311" s="58"/>
      <c r="AF1311" s="39"/>
      <c r="AG1311" s="47"/>
      <c r="AH1311" s="47"/>
      <c r="AL1311" s="3" t="s">
        <v>178</v>
      </c>
      <c r="AN1311" s="47"/>
      <c r="AP1311" s="47"/>
      <c r="AR1311" s="47"/>
    </row>
    <row r="1312" spans="1:44" s="4" customFormat="1" ht="15" x14ac:dyDescent="0.25">
      <c r="A1312" s="48"/>
      <c r="B1312" s="49"/>
      <c r="C1312" s="375" t="s">
        <v>65</v>
      </c>
      <c r="D1312" s="375"/>
      <c r="E1312" s="375"/>
      <c r="F1312" s="59"/>
      <c r="G1312" s="60"/>
      <c r="H1312" s="60"/>
      <c r="I1312" s="60"/>
      <c r="J1312" s="108">
        <v>60711.73</v>
      </c>
      <c r="K1312" s="60"/>
      <c r="L1312" s="108">
        <v>17645.39</v>
      </c>
      <c r="M1312" s="60"/>
      <c r="N1312" s="62"/>
      <c r="AF1312" s="39"/>
      <c r="AG1312" s="47"/>
      <c r="AH1312" s="47"/>
      <c r="AM1312" s="3" t="s">
        <v>65</v>
      </c>
      <c r="AN1312" s="47"/>
      <c r="AP1312" s="47"/>
      <c r="AR1312" s="47"/>
    </row>
    <row r="1313" spans="1:44" s="4" customFormat="1" ht="15" x14ac:dyDescent="0.25">
      <c r="A1313" s="56"/>
      <c r="B1313" s="49"/>
      <c r="C1313" s="372" t="s">
        <v>66</v>
      </c>
      <c r="D1313" s="372"/>
      <c r="E1313" s="372"/>
      <c r="F1313" s="51"/>
      <c r="G1313" s="52"/>
      <c r="H1313" s="52"/>
      <c r="I1313" s="52"/>
      <c r="J1313" s="57"/>
      <c r="K1313" s="52"/>
      <c r="L1313" s="53">
        <v>52.8</v>
      </c>
      <c r="M1313" s="52"/>
      <c r="N1313" s="55">
        <v>1845.88</v>
      </c>
      <c r="AF1313" s="39"/>
      <c r="AG1313" s="47"/>
      <c r="AH1313" s="47"/>
      <c r="AL1313" s="3" t="s">
        <v>66</v>
      </c>
      <c r="AN1313" s="47"/>
      <c r="AP1313" s="47"/>
      <c r="AR1313" s="47"/>
    </row>
    <row r="1314" spans="1:44" s="4" customFormat="1" ht="23.25" x14ac:dyDescent="0.25">
      <c r="A1314" s="56"/>
      <c r="B1314" s="49" t="s">
        <v>3447</v>
      </c>
      <c r="C1314" s="372" t="s">
        <v>3448</v>
      </c>
      <c r="D1314" s="372"/>
      <c r="E1314" s="372"/>
      <c r="F1314" s="51" t="s">
        <v>69</v>
      </c>
      <c r="G1314" s="63">
        <v>110</v>
      </c>
      <c r="H1314" s="52"/>
      <c r="I1314" s="63">
        <v>110</v>
      </c>
      <c r="J1314" s="57"/>
      <c r="K1314" s="52"/>
      <c r="L1314" s="53">
        <v>58.08</v>
      </c>
      <c r="M1314" s="52"/>
      <c r="N1314" s="55">
        <v>2030.47</v>
      </c>
      <c r="AF1314" s="39"/>
      <c r="AG1314" s="47"/>
      <c r="AH1314" s="47"/>
      <c r="AL1314" s="3" t="s">
        <v>3448</v>
      </c>
      <c r="AN1314" s="47"/>
      <c r="AP1314" s="47"/>
      <c r="AR1314" s="47"/>
    </row>
    <row r="1315" spans="1:44" s="4" customFormat="1" ht="23.25" x14ac:dyDescent="0.25">
      <c r="A1315" s="56"/>
      <c r="B1315" s="49" t="s">
        <v>3449</v>
      </c>
      <c r="C1315" s="372" t="s">
        <v>3450</v>
      </c>
      <c r="D1315" s="372"/>
      <c r="E1315" s="372"/>
      <c r="F1315" s="51" t="s">
        <v>69</v>
      </c>
      <c r="G1315" s="63">
        <v>73</v>
      </c>
      <c r="H1315" s="52"/>
      <c r="I1315" s="63">
        <v>73</v>
      </c>
      <c r="J1315" s="57"/>
      <c r="K1315" s="52"/>
      <c r="L1315" s="53">
        <v>38.54</v>
      </c>
      <c r="M1315" s="52"/>
      <c r="N1315" s="55">
        <v>1347.49</v>
      </c>
      <c r="AF1315" s="39"/>
      <c r="AG1315" s="47"/>
      <c r="AH1315" s="47"/>
      <c r="AL1315" s="3" t="s">
        <v>3450</v>
      </c>
      <c r="AN1315" s="47"/>
      <c r="AP1315" s="47"/>
      <c r="AR1315" s="47"/>
    </row>
    <row r="1316" spans="1:44" s="4" customFormat="1" ht="15" x14ac:dyDescent="0.25">
      <c r="A1316" s="65"/>
      <c r="B1316" s="66"/>
      <c r="C1316" s="374" t="s">
        <v>72</v>
      </c>
      <c r="D1316" s="374"/>
      <c r="E1316" s="374"/>
      <c r="F1316" s="42"/>
      <c r="G1316" s="43"/>
      <c r="H1316" s="43"/>
      <c r="I1316" s="43"/>
      <c r="J1316" s="45"/>
      <c r="K1316" s="43"/>
      <c r="L1316" s="105">
        <v>17742.009999999998</v>
      </c>
      <c r="M1316" s="60"/>
      <c r="N1316" s="46"/>
      <c r="AF1316" s="39"/>
      <c r="AG1316" s="47"/>
      <c r="AH1316" s="47"/>
      <c r="AN1316" s="47" t="s">
        <v>72</v>
      </c>
      <c r="AP1316" s="47"/>
      <c r="AR1316" s="47"/>
    </row>
    <row r="1317" spans="1:44" s="4" customFormat="1" ht="23.25" x14ac:dyDescent="0.25">
      <c r="A1317" s="40" t="s">
        <v>764</v>
      </c>
      <c r="B1317" s="41" t="s">
        <v>3451</v>
      </c>
      <c r="C1317" s="374" t="s">
        <v>3452</v>
      </c>
      <c r="D1317" s="374"/>
      <c r="E1317" s="374"/>
      <c r="F1317" s="42" t="s">
        <v>318</v>
      </c>
      <c r="G1317" s="43">
        <v>-761.07620199999997</v>
      </c>
      <c r="H1317" s="44">
        <v>1</v>
      </c>
      <c r="I1317" s="112">
        <v>-761.07620199999997</v>
      </c>
      <c r="J1317" s="67">
        <v>23.09</v>
      </c>
      <c r="K1317" s="43"/>
      <c r="L1317" s="105">
        <v>-17573.25</v>
      </c>
      <c r="M1317" s="43"/>
      <c r="N1317" s="46"/>
      <c r="AF1317" s="39"/>
      <c r="AG1317" s="47"/>
      <c r="AH1317" s="47" t="s">
        <v>3452</v>
      </c>
      <c r="AN1317" s="47"/>
      <c r="AP1317" s="47"/>
      <c r="AR1317" s="47"/>
    </row>
    <row r="1318" spans="1:44" s="4" customFormat="1" ht="15" x14ac:dyDescent="0.25">
      <c r="A1318" s="65"/>
      <c r="B1318" s="66"/>
      <c r="C1318" s="374" t="s">
        <v>72</v>
      </c>
      <c r="D1318" s="374"/>
      <c r="E1318" s="374"/>
      <c r="F1318" s="42"/>
      <c r="G1318" s="43"/>
      <c r="H1318" s="43"/>
      <c r="I1318" s="43"/>
      <c r="J1318" s="45"/>
      <c r="K1318" s="43"/>
      <c r="L1318" s="105">
        <v>-17573.25</v>
      </c>
      <c r="M1318" s="60"/>
      <c r="N1318" s="46"/>
      <c r="AF1318" s="39"/>
      <c r="AG1318" s="47"/>
      <c r="AH1318" s="47"/>
      <c r="AN1318" s="47" t="s">
        <v>72</v>
      </c>
      <c r="AP1318" s="47"/>
      <c r="AR1318" s="47"/>
    </row>
    <row r="1319" spans="1:44" s="4" customFormat="1" ht="22.5" x14ac:dyDescent="0.25">
      <c r="A1319" s="40" t="s">
        <v>765</v>
      </c>
      <c r="B1319" s="41" t="s">
        <v>3453</v>
      </c>
      <c r="C1319" s="374" t="s">
        <v>3454</v>
      </c>
      <c r="D1319" s="374"/>
      <c r="E1319" s="374"/>
      <c r="F1319" s="42" t="s">
        <v>61</v>
      </c>
      <c r="G1319" s="43">
        <v>8574</v>
      </c>
      <c r="H1319" s="44">
        <v>1</v>
      </c>
      <c r="I1319" s="44">
        <v>8574</v>
      </c>
      <c r="J1319" s="67">
        <v>161.5</v>
      </c>
      <c r="K1319" s="43"/>
      <c r="L1319" s="105">
        <v>161953.32999999999</v>
      </c>
      <c r="M1319" s="68">
        <v>8.5500000000000007</v>
      </c>
      <c r="N1319" s="115">
        <v>1384701</v>
      </c>
      <c r="AF1319" s="39"/>
      <c r="AG1319" s="47"/>
      <c r="AH1319" s="47" t="s">
        <v>3454</v>
      </c>
      <c r="AN1319" s="47"/>
      <c r="AP1319" s="47"/>
      <c r="AR1319" s="47"/>
    </row>
    <row r="1320" spans="1:44" s="4" customFormat="1" ht="15" x14ac:dyDescent="0.25">
      <c r="A1320" s="69"/>
      <c r="B1320" s="50"/>
      <c r="C1320" s="372" t="s">
        <v>3628</v>
      </c>
      <c r="D1320" s="372"/>
      <c r="E1320" s="372"/>
      <c r="F1320" s="372"/>
      <c r="G1320" s="372"/>
      <c r="H1320" s="372"/>
      <c r="I1320" s="372"/>
      <c r="J1320" s="372"/>
      <c r="K1320" s="372"/>
      <c r="L1320" s="372"/>
      <c r="M1320" s="372"/>
      <c r="N1320" s="377"/>
      <c r="AF1320" s="39"/>
      <c r="AG1320" s="47"/>
      <c r="AH1320" s="47"/>
      <c r="AI1320" s="3" t="s">
        <v>3628</v>
      </c>
      <c r="AN1320" s="47"/>
      <c r="AP1320" s="47"/>
      <c r="AR1320" s="47"/>
    </row>
    <row r="1321" spans="1:44" s="4" customFormat="1" ht="15" x14ac:dyDescent="0.25">
      <c r="A1321" s="65"/>
      <c r="B1321" s="66"/>
      <c r="C1321" s="374" t="s">
        <v>72</v>
      </c>
      <c r="D1321" s="374"/>
      <c r="E1321" s="374"/>
      <c r="F1321" s="42"/>
      <c r="G1321" s="43"/>
      <c r="H1321" s="43"/>
      <c r="I1321" s="43"/>
      <c r="J1321" s="45"/>
      <c r="K1321" s="43"/>
      <c r="L1321" s="105">
        <v>161953.32999999999</v>
      </c>
      <c r="M1321" s="60"/>
      <c r="N1321" s="115">
        <v>1384701</v>
      </c>
      <c r="AF1321" s="39"/>
      <c r="AG1321" s="47"/>
      <c r="AH1321" s="47"/>
      <c r="AN1321" s="47" t="s">
        <v>72</v>
      </c>
      <c r="AP1321" s="47"/>
      <c r="AR1321" s="47"/>
    </row>
    <row r="1322" spans="1:44" s="4" customFormat="1" ht="23.25" x14ac:dyDescent="0.25">
      <c r="A1322" s="40" t="s">
        <v>766</v>
      </c>
      <c r="B1322" s="41" t="s">
        <v>3456</v>
      </c>
      <c r="C1322" s="374" t="s">
        <v>3457</v>
      </c>
      <c r="D1322" s="374"/>
      <c r="E1322" s="374"/>
      <c r="F1322" s="42" t="s">
        <v>306</v>
      </c>
      <c r="G1322" s="43">
        <v>5.2327158999999996</v>
      </c>
      <c r="H1322" s="44">
        <v>1</v>
      </c>
      <c r="I1322" s="119">
        <v>5.2327158999999996</v>
      </c>
      <c r="J1322" s="45"/>
      <c r="K1322" s="43"/>
      <c r="L1322" s="45"/>
      <c r="M1322" s="43"/>
      <c r="N1322" s="46"/>
      <c r="AF1322" s="39"/>
      <c r="AG1322" s="47"/>
      <c r="AH1322" s="47" t="s">
        <v>3457</v>
      </c>
      <c r="AN1322" s="47"/>
      <c r="AP1322" s="47"/>
      <c r="AR1322" s="47"/>
    </row>
    <row r="1323" spans="1:44" s="4" customFormat="1" ht="15" x14ac:dyDescent="0.25">
      <c r="A1323" s="69"/>
      <c r="B1323" s="50"/>
      <c r="C1323" s="372" t="s">
        <v>3629</v>
      </c>
      <c r="D1323" s="372"/>
      <c r="E1323" s="372"/>
      <c r="F1323" s="372"/>
      <c r="G1323" s="372"/>
      <c r="H1323" s="372"/>
      <c r="I1323" s="372"/>
      <c r="J1323" s="372"/>
      <c r="K1323" s="372"/>
      <c r="L1323" s="372"/>
      <c r="M1323" s="372"/>
      <c r="N1323" s="377"/>
      <c r="AF1323" s="39"/>
      <c r="AG1323" s="47"/>
      <c r="AH1323" s="47"/>
      <c r="AI1323" s="3" t="s">
        <v>3629</v>
      </c>
      <c r="AN1323" s="47"/>
      <c r="AP1323" s="47"/>
      <c r="AR1323" s="47"/>
    </row>
    <row r="1324" spans="1:44" s="4" customFormat="1" ht="22.5" x14ac:dyDescent="0.25">
      <c r="A1324" s="103"/>
      <c r="B1324" s="49" t="s">
        <v>217</v>
      </c>
      <c r="C1324" s="368" t="s">
        <v>218</v>
      </c>
      <c r="D1324" s="368"/>
      <c r="E1324" s="368"/>
      <c r="F1324" s="368"/>
      <c r="G1324" s="368"/>
      <c r="H1324" s="368"/>
      <c r="I1324" s="368"/>
      <c r="J1324" s="368"/>
      <c r="K1324" s="368"/>
      <c r="L1324" s="368"/>
      <c r="M1324" s="368"/>
      <c r="N1324" s="376"/>
      <c r="AF1324" s="39"/>
      <c r="AG1324" s="47"/>
      <c r="AH1324" s="47"/>
      <c r="AJ1324" s="3" t="s">
        <v>218</v>
      </c>
      <c r="AN1324" s="47"/>
      <c r="AP1324" s="47"/>
      <c r="AR1324" s="47"/>
    </row>
    <row r="1325" spans="1:44" s="4" customFormat="1" ht="15" x14ac:dyDescent="0.25">
      <c r="A1325" s="48"/>
      <c r="B1325" s="49" t="s">
        <v>58</v>
      </c>
      <c r="C1325" s="372" t="s">
        <v>62</v>
      </c>
      <c r="D1325" s="372"/>
      <c r="E1325" s="372"/>
      <c r="F1325" s="51"/>
      <c r="G1325" s="52"/>
      <c r="H1325" s="52"/>
      <c r="I1325" s="52"/>
      <c r="J1325" s="53">
        <v>155.33000000000001</v>
      </c>
      <c r="K1325" s="54">
        <v>1.1499999999999999</v>
      </c>
      <c r="L1325" s="53">
        <v>934.72</v>
      </c>
      <c r="M1325" s="54">
        <v>34.96</v>
      </c>
      <c r="N1325" s="55">
        <v>32677.81</v>
      </c>
      <c r="AF1325" s="39"/>
      <c r="AG1325" s="47"/>
      <c r="AH1325" s="47"/>
      <c r="AK1325" s="3" t="s">
        <v>62</v>
      </c>
      <c r="AN1325" s="47"/>
      <c r="AP1325" s="47"/>
      <c r="AR1325" s="47"/>
    </row>
    <row r="1326" spans="1:44" s="4" customFormat="1" ht="15" x14ac:dyDescent="0.25">
      <c r="A1326" s="48"/>
      <c r="B1326" s="49" t="s">
        <v>73</v>
      </c>
      <c r="C1326" s="372" t="s">
        <v>175</v>
      </c>
      <c r="D1326" s="372"/>
      <c r="E1326" s="372"/>
      <c r="F1326" s="51"/>
      <c r="G1326" s="52"/>
      <c r="H1326" s="52"/>
      <c r="I1326" s="52"/>
      <c r="J1326" s="53">
        <v>117.62</v>
      </c>
      <c r="K1326" s="54">
        <v>1.1499999999999999</v>
      </c>
      <c r="L1326" s="53">
        <v>707.79</v>
      </c>
      <c r="M1326" s="52"/>
      <c r="N1326" s="58"/>
      <c r="AF1326" s="39"/>
      <c r="AG1326" s="47"/>
      <c r="AH1326" s="47"/>
      <c r="AK1326" s="3" t="s">
        <v>175</v>
      </c>
      <c r="AN1326" s="47"/>
      <c r="AP1326" s="47"/>
      <c r="AR1326" s="47"/>
    </row>
    <row r="1327" spans="1:44" s="4" customFormat="1" ht="15" x14ac:dyDescent="0.25">
      <c r="A1327" s="48"/>
      <c r="B1327" s="49" t="s">
        <v>78</v>
      </c>
      <c r="C1327" s="372" t="s">
        <v>176</v>
      </c>
      <c r="D1327" s="372"/>
      <c r="E1327" s="372"/>
      <c r="F1327" s="51"/>
      <c r="G1327" s="52"/>
      <c r="H1327" s="52"/>
      <c r="I1327" s="52"/>
      <c r="J1327" s="53">
        <v>20.76</v>
      </c>
      <c r="K1327" s="54">
        <v>1.1499999999999999</v>
      </c>
      <c r="L1327" s="53">
        <v>124.93</v>
      </c>
      <c r="M1327" s="54">
        <v>34.96</v>
      </c>
      <c r="N1327" s="55">
        <v>4367.55</v>
      </c>
      <c r="AF1327" s="39"/>
      <c r="AG1327" s="47"/>
      <c r="AH1327" s="47"/>
      <c r="AK1327" s="3" t="s">
        <v>176</v>
      </c>
      <c r="AN1327" s="47"/>
      <c r="AP1327" s="47"/>
      <c r="AR1327" s="47"/>
    </row>
    <row r="1328" spans="1:44" s="4" customFormat="1" ht="15" x14ac:dyDescent="0.25">
      <c r="A1328" s="48"/>
      <c r="B1328" s="49" t="s">
        <v>122</v>
      </c>
      <c r="C1328" s="372" t="s">
        <v>177</v>
      </c>
      <c r="D1328" s="372"/>
      <c r="E1328" s="372"/>
      <c r="F1328" s="51"/>
      <c r="G1328" s="52"/>
      <c r="H1328" s="52"/>
      <c r="I1328" s="52"/>
      <c r="J1328" s="107">
        <v>101596</v>
      </c>
      <c r="K1328" s="52"/>
      <c r="L1328" s="107">
        <v>531623</v>
      </c>
      <c r="M1328" s="52"/>
      <c r="N1328" s="58"/>
      <c r="AF1328" s="39"/>
      <c r="AG1328" s="47"/>
      <c r="AH1328" s="47"/>
      <c r="AK1328" s="3" t="s">
        <v>177</v>
      </c>
      <c r="AN1328" s="47"/>
      <c r="AP1328" s="47"/>
      <c r="AR1328" s="47"/>
    </row>
    <row r="1329" spans="1:44" s="4" customFormat="1" ht="15" x14ac:dyDescent="0.25">
      <c r="A1329" s="56"/>
      <c r="B1329" s="49"/>
      <c r="C1329" s="372" t="s">
        <v>63</v>
      </c>
      <c r="D1329" s="372"/>
      <c r="E1329" s="372"/>
      <c r="F1329" s="51" t="s">
        <v>64</v>
      </c>
      <c r="G1329" s="104">
        <v>19.2</v>
      </c>
      <c r="H1329" s="54">
        <v>1.1499999999999999</v>
      </c>
      <c r="I1329" s="111">
        <v>115.5383671</v>
      </c>
      <c r="J1329" s="57"/>
      <c r="K1329" s="52"/>
      <c r="L1329" s="57"/>
      <c r="M1329" s="52"/>
      <c r="N1329" s="58"/>
      <c r="AF1329" s="39"/>
      <c r="AG1329" s="47"/>
      <c r="AH1329" s="47"/>
      <c r="AL1329" s="3" t="s">
        <v>63</v>
      </c>
      <c r="AN1329" s="47"/>
      <c r="AP1329" s="47"/>
      <c r="AR1329" s="47"/>
    </row>
    <row r="1330" spans="1:44" s="4" customFormat="1" ht="15" x14ac:dyDescent="0.25">
      <c r="A1330" s="56"/>
      <c r="B1330" s="49"/>
      <c r="C1330" s="372" t="s">
        <v>178</v>
      </c>
      <c r="D1330" s="372"/>
      <c r="E1330" s="372"/>
      <c r="F1330" s="51" t="s">
        <v>64</v>
      </c>
      <c r="G1330" s="54">
        <v>1.79</v>
      </c>
      <c r="H1330" s="54">
        <v>1.1499999999999999</v>
      </c>
      <c r="I1330" s="111">
        <v>10.771545700000001</v>
      </c>
      <c r="J1330" s="57"/>
      <c r="K1330" s="52"/>
      <c r="L1330" s="57"/>
      <c r="M1330" s="52"/>
      <c r="N1330" s="58"/>
      <c r="AF1330" s="39"/>
      <c r="AG1330" s="47"/>
      <c r="AH1330" s="47"/>
      <c r="AL1330" s="3" t="s">
        <v>178</v>
      </c>
      <c r="AN1330" s="47"/>
      <c r="AP1330" s="47"/>
      <c r="AR1330" s="47"/>
    </row>
    <row r="1331" spans="1:44" s="4" customFormat="1" ht="15" x14ac:dyDescent="0.25">
      <c r="A1331" s="48"/>
      <c r="B1331" s="49"/>
      <c r="C1331" s="375" t="s">
        <v>65</v>
      </c>
      <c r="D1331" s="375"/>
      <c r="E1331" s="375"/>
      <c r="F1331" s="59"/>
      <c r="G1331" s="60"/>
      <c r="H1331" s="60"/>
      <c r="I1331" s="60"/>
      <c r="J1331" s="108">
        <v>101868.95</v>
      </c>
      <c r="K1331" s="60"/>
      <c r="L1331" s="108">
        <v>533265.51</v>
      </c>
      <c r="M1331" s="60"/>
      <c r="N1331" s="62"/>
      <c r="AF1331" s="39"/>
      <c r="AG1331" s="47"/>
      <c r="AH1331" s="47"/>
      <c r="AM1331" s="3" t="s">
        <v>65</v>
      </c>
      <c r="AN1331" s="47"/>
      <c r="AP1331" s="47"/>
      <c r="AR1331" s="47"/>
    </row>
    <row r="1332" spans="1:44" s="4" customFormat="1" ht="15" x14ac:dyDescent="0.25">
      <c r="A1332" s="56"/>
      <c r="B1332" s="49"/>
      <c r="C1332" s="372" t="s">
        <v>66</v>
      </c>
      <c r="D1332" s="372"/>
      <c r="E1332" s="372"/>
      <c r="F1332" s="51"/>
      <c r="G1332" s="52"/>
      <c r="H1332" s="52"/>
      <c r="I1332" s="52"/>
      <c r="J1332" s="57"/>
      <c r="K1332" s="52"/>
      <c r="L1332" s="107">
        <v>1059.6500000000001</v>
      </c>
      <c r="M1332" s="52"/>
      <c r="N1332" s="55">
        <v>37045.360000000001</v>
      </c>
      <c r="AF1332" s="39"/>
      <c r="AG1332" s="47"/>
      <c r="AH1332" s="47"/>
      <c r="AL1332" s="3" t="s">
        <v>66</v>
      </c>
      <c r="AN1332" s="47"/>
      <c r="AP1332" s="47"/>
      <c r="AR1332" s="47"/>
    </row>
    <row r="1333" spans="1:44" s="4" customFormat="1" ht="23.25" x14ac:dyDescent="0.25">
      <c r="A1333" s="56"/>
      <c r="B1333" s="49" t="s">
        <v>3447</v>
      </c>
      <c r="C1333" s="372" t="s">
        <v>3448</v>
      </c>
      <c r="D1333" s="372"/>
      <c r="E1333" s="372"/>
      <c r="F1333" s="51" t="s">
        <v>69</v>
      </c>
      <c r="G1333" s="63">
        <v>110</v>
      </c>
      <c r="H1333" s="52"/>
      <c r="I1333" s="63">
        <v>110</v>
      </c>
      <c r="J1333" s="57"/>
      <c r="K1333" s="52"/>
      <c r="L1333" s="107">
        <v>1165.6199999999999</v>
      </c>
      <c r="M1333" s="52"/>
      <c r="N1333" s="55">
        <v>40749.9</v>
      </c>
      <c r="AF1333" s="39"/>
      <c r="AG1333" s="47"/>
      <c r="AH1333" s="47"/>
      <c r="AL1333" s="3" t="s">
        <v>3448</v>
      </c>
      <c r="AN1333" s="47"/>
      <c r="AP1333" s="47"/>
      <c r="AR1333" s="47"/>
    </row>
    <row r="1334" spans="1:44" s="4" customFormat="1" ht="23.25" x14ac:dyDescent="0.25">
      <c r="A1334" s="56"/>
      <c r="B1334" s="49" t="s">
        <v>3449</v>
      </c>
      <c r="C1334" s="372" t="s">
        <v>3450</v>
      </c>
      <c r="D1334" s="372"/>
      <c r="E1334" s="372"/>
      <c r="F1334" s="51" t="s">
        <v>69</v>
      </c>
      <c r="G1334" s="63">
        <v>73</v>
      </c>
      <c r="H1334" s="52"/>
      <c r="I1334" s="63">
        <v>73</v>
      </c>
      <c r="J1334" s="57"/>
      <c r="K1334" s="52"/>
      <c r="L1334" s="53">
        <v>773.54</v>
      </c>
      <c r="M1334" s="52"/>
      <c r="N1334" s="55">
        <v>27043.11</v>
      </c>
      <c r="AF1334" s="39"/>
      <c r="AG1334" s="47"/>
      <c r="AH1334" s="47"/>
      <c r="AL1334" s="3" t="s">
        <v>3450</v>
      </c>
      <c r="AN1334" s="47"/>
      <c r="AP1334" s="47"/>
      <c r="AR1334" s="47"/>
    </row>
    <row r="1335" spans="1:44" s="4" customFormat="1" ht="15" x14ac:dyDescent="0.25">
      <c r="A1335" s="65"/>
      <c r="B1335" s="66"/>
      <c r="C1335" s="374" t="s">
        <v>72</v>
      </c>
      <c r="D1335" s="374"/>
      <c r="E1335" s="374"/>
      <c r="F1335" s="42"/>
      <c r="G1335" s="43"/>
      <c r="H1335" s="43"/>
      <c r="I1335" s="43"/>
      <c r="J1335" s="45"/>
      <c r="K1335" s="43"/>
      <c r="L1335" s="105">
        <v>535204.67000000004</v>
      </c>
      <c r="M1335" s="60"/>
      <c r="N1335" s="46"/>
      <c r="AF1335" s="39"/>
      <c r="AG1335" s="47"/>
      <c r="AH1335" s="47"/>
      <c r="AN1335" s="47" t="s">
        <v>72</v>
      </c>
      <c r="AP1335" s="47"/>
      <c r="AR1335" s="47"/>
    </row>
    <row r="1336" spans="1:44" s="4" customFormat="1" ht="23.25" x14ac:dyDescent="0.25">
      <c r="A1336" s="40" t="s">
        <v>767</v>
      </c>
      <c r="B1336" s="41" t="s">
        <v>3451</v>
      </c>
      <c r="C1336" s="374" t="s">
        <v>3452</v>
      </c>
      <c r="D1336" s="374"/>
      <c r="E1336" s="374"/>
      <c r="F1336" s="42" t="s">
        <v>318</v>
      </c>
      <c r="G1336" s="43">
        <v>-23023.949960000002</v>
      </c>
      <c r="H1336" s="44">
        <v>1</v>
      </c>
      <c r="I1336" s="118">
        <v>-23023.949960000002</v>
      </c>
      <c r="J1336" s="67">
        <v>23.09</v>
      </c>
      <c r="K1336" s="43"/>
      <c r="L1336" s="105">
        <v>-531623</v>
      </c>
      <c r="M1336" s="43"/>
      <c r="N1336" s="46"/>
      <c r="AF1336" s="39"/>
      <c r="AG1336" s="47"/>
      <c r="AH1336" s="47" t="s">
        <v>3452</v>
      </c>
      <c r="AN1336" s="47"/>
      <c r="AP1336" s="47"/>
      <c r="AR1336" s="47"/>
    </row>
    <row r="1337" spans="1:44" s="4" customFormat="1" ht="15" x14ac:dyDescent="0.25">
      <c r="A1337" s="65"/>
      <c r="B1337" s="66"/>
      <c r="C1337" s="374" t="s">
        <v>72</v>
      </c>
      <c r="D1337" s="374"/>
      <c r="E1337" s="374"/>
      <c r="F1337" s="42"/>
      <c r="G1337" s="43"/>
      <c r="H1337" s="43"/>
      <c r="I1337" s="43"/>
      <c r="J1337" s="45"/>
      <c r="K1337" s="43"/>
      <c r="L1337" s="105">
        <v>-531623</v>
      </c>
      <c r="M1337" s="60"/>
      <c r="N1337" s="46"/>
      <c r="AF1337" s="39"/>
      <c r="AG1337" s="47"/>
      <c r="AH1337" s="47"/>
      <c r="AN1337" s="47" t="s">
        <v>72</v>
      </c>
      <c r="AP1337" s="47"/>
      <c r="AR1337" s="47"/>
    </row>
    <row r="1338" spans="1:44" s="4" customFormat="1" ht="23.25" x14ac:dyDescent="0.25">
      <c r="A1338" s="40" t="s">
        <v>770</v>
      </c>
      <c r="B1338" s="41" t="s">
        <v>3459</v>
      </c>
      <c r="C1338" s="374" t="s">
        <v>3460</v>
      </c>
      <c r="D1338" s="374"/>
      <c r="E1338" s="374"/>
      <c r="F1338" s="42" t="s">
        <v>61</v>
      </c>
      <c r="G1338" s="43">
        <v>8290</v>
      </c>
      <c r="H1338" s="44">
        <v>1</v>
      </c>
      <c r="I1338" s="44">
        <v>8290</v>
      </c>
      <c r="J1338" s="67">
        <v>997.05</v>
      </c>
      <c r="K1338" s="43"/>
      <c r="L1338" s="105">
        <v>966730.35</v>
      </c>
      <c r="M1338" s="68">
        <v>8.5500000000000007</v>
      </c>
      <c r="N1338" s="115">
        <v>8265544.5</v>
      </c>
      <c r="AF1338" s="39"/>
      <c r="AG1338" s="47"/>
      <c r="AH1338" s="47" t="s">
        <v>3460</v>
      </c>
      <c r="AN1338" s="47"/>
      <c r="AP1338" s="47"/>
      <c r="AR1338" s="47"/>
    </row>
    <row r="1339" spans="1:44" s="4" customFormat="1" ht="15" x14ac:dyDescent="0.25">
      <c r="A1339" s="65"/>
      <c r="B1339" s="66"/>
      <c r="C1339" s="374" t="s">
        <v>72</v>
      </c>
      <c r="D1339" s="374"/>
      <c r="E1339" s="374"/>
      <c r="F1339" s="42"/>
      <c r="G1339" s="43"/>
      <c r="H1339" s="43"/>
      <c r="I1339" s="43"/>
      <c r="J1339" s="45"/>
      <c r="K1339" s="43"/>
      <c r="L1339" s="105">
        <v>966730.35</v>
      </c>
      <c r="M1339" s="60"/>
      <c r="N1339" s="115">
        <v>8265544.5</v>
      </c>
      <c r="AF1339" s="39"/>
      <c r="AG1339" s="47"/>
      <c r="AH1339" s="47"/>
      <c r="AN1339" s="47" t="s">
        <v>72</v>
      </c>
      <c r="AP1339" s="47"/>
      <c r="AR1339" s="47"/>
    </row>
    <row r="1340" spans="1:44" s="4" customFormat="1" ht="23.25" x14ac:dyDescent="0.25">
      <c r="A1340" s="40" t="s">
        <v>773</v>
      </c>
      <c r="B1340" s="41" t="s">
        <v>3630</v>
      </c>
      <c r="C1340" s="374" t="s">
        <v>3631</v>
      </c>
      <c r="D1340" s="374"/>
      <c r="E1340" s="374"/>
      <c r="F1340" s="42" t="s">
        <v>61</v>
      </c>
      <c r="G1340" s="43">
        <v>18110</v>
      </c>
      <c r="H1340" s="44">
        <v>1</v>
      </c>
      <c r="I1340" s="44">
        <v>18110</v>
      </c>
      <c r="J1340" s="67">
        <v>997.05</v>
      </c>
      <c r="K1340" s="43"/>
      <c r="L1340" s="105">
        <v>2111880.1800000002</v>
      </c>
      <c r="M1340" s="68">
        <v>8.5500000000000007</v>
      </c>
      <c r="N1340" s="115">
        <v>18056575.5</v>
      </c>
      <c r="AF1340" s="39"/>
      <c r="AG1340" s="47"/>
      <c r="AH1340" s="47" t="s">
        <v>3631</v>
      </c>
      <c r="AN1340" s="47"/>
      <c r="AP1340" s="47"/>
      <c r="AR1340" s="47"/>
    </row>
    <row r="1341" spans="1:44" s="4" customFormat="1" ht="15" x14ac:dyDescent="0.25">
      <c r="A1341" s="65"/>
      <c r="B1341" s="66"/>
      <c r="C1341" s="374" t="s">
        <v>72</v>
      </c>
      <c r="D1341" s="374"/>
      <c r="E1341" s="374"/>
      <c r="F1341" s="42"/>
      <c r="G1341" s="43"/>
      <c r="H1341" s="43"/>
      <c r="I1341" s="43"/>
      <c r="J1341" s="45"/>
      <c r="K1341" s="43"/>
      <c r="L1341" s="105">
        <v>2111880.1800000002</v>
      </c>
      <c r="M1341" s="60"/>
      <c r="N1341" s="115">
        <v>18056575.5</v>
      </c>
      <c r="AF1341" s="39"/>
      <c r="AG1341" s="47"/>
      <c r="AH1341" s="47"/>
      <c r="AN1341" s="47" t="s">
        <v>72</v>
      </c>
      <c r="AP1341" s="47"/>
      <c r="AR1341" s="47"/>
    </row>
    <row r="1342" spans="1:44" s="4" customFormat="1" ht="23.25" x14ac:dyDescent="0.25">
      <c r="A1342" s="40" t="s">
        <v>781</v>
      </c>
      <c r="B1342" s="41" t="s">
        <v>3456</v>
      </c>
      <c r="C1342" s="374" t="s">
        <v>3457</v>
      </c>
      <c r="D1342" s="374"/>
      <c r="E1342" s="374"/>
      <c r="F1342" s="42" t="s">
        <v>306</v>
      </c>
      <c r="G1342" s="43">
        <v>1.0185872</v>
      </c>
      <c r="H1342" s="44">
        <v>1</v>
      </c>
      <c r="I1342" s="119">
        <v>1.0185872</v>
      </c>
      <c r="J1342" s="45"/>
      <c r="K1342" s="43"/>
      <c r="L1342" s="45"/>
      <c r="M1342" s="43"/>
      <c r="N1342" s="46"/>
      <c r="AF1342" s="39"/>
      <c r="AG1342" s="47"/>
      <c r="AH1342" s="47" t="s">
        <v>3457</v>
      </c>
      <c r="AN1342" s="47"/>
      <c r="AP1342" s="47"/>
      <c r="AR1342" s="47"/>
    </row>
    <row r="1343" spans="1:44" s="4" customFormat="1" ht="15" x14ac:dyDescent="0.25">
      <c r="A1343" s="69"/>
      <c r="B1343" s="50"/>
      <c r="C1343" s="372" t="s">
        <v>3632</v>
      </c>
      <c r="D1343" s="372"/>
      <c r="E1343" s="372"/>
      <c r="F1343" s="372"/>
      <c r="G1343" s="372"/>
      <c r="H1343" s="372"/>
      <c r="I1343" s="372"/>
      <c r="J1343" s="372"/>
      <c r="K1343" s="372"/>
      <c r="L1343" s="372"/>
      <c r="M1343" s="372"/>
      <c r="N1343" s="377"/>
      <c r="AF1343" s="39"/>
      <c r="AG1343" s="47"/>
      <c r="AH1343" s="47"/>
      <c r="AI1343" s="3" t="s">
        <v>3632</v>
      </c>
      <c r="AN1343" s="47"/>
      <c r="AP1343" s="47"/>
      <c r="AR1343" s="47"/>
    </row>
    <row r="1344" spans="1:44" s="4" customFormat="1" ht="22.5" x14ac:dyDescent="0.25">
      <c r="A1344" s="103"/>
      <c r="B1344" s="49" t="s">
        <v>217</v>
      </c>
      <c r="C1344" s="368" t="s">
        <v>218</v>
      </c>
      <c r="D1344" s="368"/>
      <c r="E1344" s="368"/>
      <c r="F1344" s="368"/>
      <c r="G1344" s="368"/>
      <c r="H1344" s="368"/>
      <c r="I1344" s="368"/>
      <c r="J1344" s="368"/>
      <c r="K1344" s="368"/>
      <c r="L1344" s="368"/>
      <c r="M1344" s="368"/>
      <c r="N1344" s="376"/>
      <c r="AF1344" s="39"/>
      <c r="AG1344" s="47"/>
      <c r="AH1344" s="47"/>
      <c r="AJ1344" s="3" t="s">
        <v>218</v>
      </c>
      <c r="AN1344" s="47"/>
      <c r="AP1344" s="47"/>
      <c r="AR1344" s="47"/>
    </row>
    <row r="1345" spans="1:44" s="4" customFormat="1" ht="15" x14ac:dyDescent="0.25">
      <c r="A1345" s="48"/>
      <c r="B1345" s="49" t="s">
        <v>58</v>
      </c>
      <c r="C1345" s="372" t="s">
        <v>62</v>
      </c>
      <c r="D1345" s="372"/>
      <c r="E1345" s="372"/>
      <c r="F1345" s="51"/>
      <c r="G1345" s="52"/>
      <c r="H1345" s="52"/>
      <c r="I1345" s="52"/>
      <c r="J1345" s="53">
        <v>155.33000000000001</v>
      </c>
      <c r="K1345" s="54">
        <v>1.1499999999999999</v>
      </c>
      <c r="L1345" s="53">
        <v>181.95</v>
      </c>
      <c r="M1345" s="54">
        <v>34.96</v>
      </c>
      <c r="N1345" s="55">
        <v>6360.97</v>
      </c>
      <c r="AF1345" s="39"/>
      <c r="AG1345" s="47"/>
      <c r="AH1345" s="47"/>
      <c r="AK1345" s="3" t="s">
        <v>62</v>
      </c>
      <c r="AN1345" s="47"/>
      <c r="AP1345" s="47"/>
      <c r="AR1345" s="47"/>
    </row>
    <row r="1346" spans="1:44" s="4" customFormat="1" ht="15" x14ac:dyDescent="0.25">
      <c r="A1346" s="48"/>
      <c r="B1346" s="49" t="s">
        <v>73</v>
      </c>
      <c r="C1346" s="372" t="s">
        <v>175</v>
      </c>
      <c r="D1346" s="372"/>
      <c r="E1346" s="372"/>
      <c r="F1346" s="51"/>
      <c r="G1346" s="52"/>
      <c r="H1346" s="52"/>
      <c r="I1346" s="52"/>
      <c r="J1346" s="53">
        <v>117.62</v>
      </c>
      <c r="K1346" s="54">
        <v>1.1499999999999999</v>
      </c>
      <c r="L1346" s="53">
        <v>137.78</v>
      </c>
      <c r="M1346" s="52"/>
      <c r="N1346" s="58"/>
      <c r="AF1346" s="39"/>
      <c r="AG1346" s="47"/>
      <c r="AH1346" s="47"/>
      <c r="AK1346" s="3" t="s">
        <v>175</v>
      </c>
      <c r="AN1346" s="47"/>
      <c r="AP1346" s="47"/>
      <c r="AR1346" s="47"/>
    </row>
    <row r="1347" spans="1:44" s="4" customFormat="1" ht="15" x14ac:dyDescent="0.25">
      <c r="A1347" s="48"/>
      <c r="B1347" s="49" t="s">
        <v>78</v>
      </c>
      <c r="C1347" s="372" t="s">
        <v>176</v>
      </c>
      <c r="D1347" s="372"/>
      <c r="E1347" s="372"/>
      <c r="F1347" s="51"/>
      <c r="G1347" s="52"/>
      <c r="H1347" s="52"/>
      <c r="I1347" s="52"/>
      <c r="J1347" s="53">
        <v>20.76</v>
      </c>
      <c r="K1347" s="54">
        <v>1.1499999999999999</v>
      </c>
      <c r="L1347" s="53">
        <v>24.32</v>
      </c>
      <c r="M1347" s="54">
        <v>34.96</v>
      </c>
      <c r="N1347" s="64">
        <v>850.23</v>
      </c>
      <c r="AF1347" s="39"/>
      <c r="AG1347" s="47"/>
      <c r="AH1347" s="47"/>
      <c r="AK1347" s="3" t="s">
        <v>176</v>
      </c>
      <c r="AN1347" s="47"/>
      <c r="AP1347" s="47"/>
      <c r="AR1347" s="47"/>
    </row>
    <row r="1348" spans="1:44" s="4" customFormat="1" ht="15" x14ac:dyDescent="0.25">
      <c r="A1348" s="48"/>
      <c r="B1348" s="49" t="s">
        <v>122</v>
      </c>
      <c r="C1348" s="372" t="s">
        <v>177</v>
      </c>
      <c r="D1348" s="372"/>
      <c r="E1348" s="372"/>
      <c r="F1348" s="51"/>
      <c r="G1348" s="52"/>
      <c r="H1348" s="52"/>
      <c r="I1348" s="52"/>
      <c r="J1348" s="107">
        <v>101596</v>
      </c>
      <c r="K1348" s="52"/>
      <c r="L1348" s="107">
        <v>103484.39</v>
      </c>
      <c r="M1348" s="52"/>
      <c r="N1348" s="58"/>
      <c r="AF1348" s="39"/>
      <c r="AG1348" s="47"/>
      <c r="AH1348" s="47"/>
      <c r="AK1348" s="3" t="s">
        <v>177</v>
      </c>
      <c r="AN1348" s="47"/>
      <c r="AP1348" s="47"/>
      <c r="AR1348" s="47"/>
    </row>
    <row r="1349" spans="1:44" s="4" customFormat="1" ht="15" x14ac:dyDescent="0.25">
      <c r="A1349" s="56"/>
      <c r="B1349" s="49"/>
      <c r="C1349" s="372" t="s">
        <v>63</v>
      </c>
      <c r="D1349" s="372"/>
      <c r="E1349" s="372"/>
      <c r="F1349" s="51" t="s">
        <v>64</v>
      </c>
      <c r="G1349" s="104">
        <v>19.2</v>
      </c>
      <c r="H1349" s="54">
        <v>1.1499999999999999</v>
      </c>
      <c r="I1349" s="111">
        <v>22.4904054</v>
      </c>
      <c r="J1349" s="57"/>
      <c r="K1349" s="52"/>
      <c r="L1349" s="57"/>
      <c r="M1349" s="52"/>
      <c r="N1349" s="58"/>
      <c r="AF1349" s="39"/>
      <c r="AG1349" s="47"/>
      <c r="AH1349" s="47"/>
      <c r="AL1349" s="3" t="s">
        <v>63</v>
      </c>
      <c r="AN1349" s="47"/>
      <c r="AP1349" s="47"/>
      <c r="AR1349" s="47"/>
    </row>
    <row r="1350" spans="1:44" s="4" customFormat="1" ht="15" x14ac:dyDescent="0.25">
      <c r="A1350" s="56"/>
      <c r="B1350" s="49"/>
      <c r="C1350" s="372" t="s">
        <v>178</v>
      </c>
      <c r="D1350" s="372"/>
      <c r="E1350" s="372"/>
      <c r="F1350" s="51" t="s">
        <v>64</v>
      </c>
      <c r="G1350" s="54">
        <v>1.79</v>
      </c>
      <c r="H1350" s="54">
        <v>1.1499999999999999</v>
      </c>
      <c r="I1350" s="111">
        <v>2.0967617999999999</v>
      </c>
      <c r="J1350" s="57"/>
      <c r="K1350" s="52"/>
      <c r="L1350" s="57"/>
      <c r="M1350" s="52"/>
      <c r="N1350" s="58"/>
      <c r="AF1350" s="39"/>
      <c r="AG1350" s="47"/>
      <c r="AH1350" s="47"/>
      <c r="AL1350" s="3" t="s">
        <v>178</v>
      </c>
      <c r="AN1350" s="47"/>
      <c r="AP1350" s="47"/>
      <c r="AR1350" s="47"/>
    </row>
    <row r="1351" spans="1:44" s="4" customFormat="1" ht="15" x14ac:dyDescent="0.25">
      <c r="A1351" s="48"/>
      <c r="B1351" s="49"/>
      <c r="C1351" s="375" t="s">
        <v>65</v>
      </c>
      <c r="D1351" s="375"/>
      <c r="E1351" s="375"/>
      <c r="F1351" s="59"/>
      <c r="G1351" s="60"/>
      <c r="H1351" s="60"/>
      <c r="I1351" s="60"/>
      <c r="J1351" s="108">
        <v>101868.95</v>
      </c>
      <c r="K1351" s="60"/>
      <c r="L1351" s="108">
        <v>103804.12</v>
      </c>
      <c r="M1351" s="60"/>
      <c r="N1351" s="62"/>
      <c r="AF1351" s="39"/>
      <c r="AG1351" s="47"/>
      <c r="AH1351" s="47"/>
      <c r="AM1351" s="3" t="s">
        <v>65</v>
      </c>
      <c r="AN1351" s="47"/>
      <c r="AP1351" s="47"/>
      <c r="AR1351" s="47"/>
    </row>
    <row r="1352" spans="1:44" s="4" customFormat="1" ht="15" x14ac:dyDescent="0.25">
      <c r="A1352" s="56"/>
      <c r="B1352" s="49"/>
      <c r="C1352" s="372" t="s">
        <v>66</v>
      </c>
      <c r="D1352" s="372"/>
      <c r="E1352" s="372"/>
      <c r="F1352" s="51"/>
      <c r="G1352" s="52"/>
      <c r="H1352" s="52"/>
      <c r="I1352" s="52"/>
      <c r="J1352" s="57"/>
      <c r="K1352" s="52"/>
      <c r="L1352" s="53">
        <v>206.27</v>
      </c>
      <c r="M1352" s="52"/>
      <c r="N1352" s="55">
        <v>7211.2</v>
      </c>
      <c r="AF1352" s="39"/>
      <c r="AG1352" s="47"/>
      <c r="AH1352" s="47"/>
      <c r="AL1352" s="3" t="s">
        <v>66</v>
      </c>
      <c r="AN1352" s="47"/>
      <c r="AP1352" s="47"/>
      <c r="AR1352" s="47"/>
    </row>
    <row r="1353" spans="1:44" s="4" customFormat="1" ht="23.25" x14ac:dyDescent="0.25">
      <c r="A1353" s="56"/>
      <c r="B1353" s="49" t="s">
        <v>3447</v>
      </c>
      <c r="C1353" s="372" t="s">
        <v>3448</v>
      </c>
      <c r="D1353" s="372"/>
      <c r="E1353" s="372"/>
      <c r="F1353" s="51" t="s">
        <v>69</v>
      </c>
      <c r="G1353" s="63">
        <v>110</v>
      </c>
      <c r="H1353" s="52"/>
      <c r="I1353" s="63">
        <v>110</v>
      </c>
      <c r="J1353" s="57"/>
      <c r="K1353" s="52"/>
      <c r="L1353" s="53">
        <v>226.9</v>
      </c>
      <c r="M1353" s="52"/>
      <c r="N1353" s="55">
        <v>7932.32</v>
      </c>
      <c r="AF1353" s="39"/>
      <c r="AG1353" s="47"/>
      <c r="AH1353" s="47"/>
      <c r="AL1353" s="3" t="s">
        <v>3448</v>
      </c>
      <c r="AN1353" s="47"/>
      <c r="AP1353" s="47"/>
      <c r="AR1353" s="47"/>
    </row>
    <row r="1354" spans="1:44" s="4" customFormat="1" ht="23.25" x14ac:dyDescent="0.25">
      <c r="A1354" s="56"/>
      <c r="B1354" s="49" t="s">
        <v>3449</v>
      </c>
      <c r="C1354" s="372" t="s">
        <v>3450</v>
      </c>
      <c r="D1354" s="372"/>
      <c r="E1354" s="372"/>
      <c r="F1354" s="51" t="s">
        <v>69</v>
      </c>
      <c r="G1354" s="63">
        <v>73</v>
      </c>
      <c r="H1354" s="52"/>
      <c r="I1354" s="63">
        <v>73</v>
      </c>
      <c r="J1354" s="57"/>
      <c r="K1354" s="52"/>
      <c r="L1354" s="53">
        <v>150.58000000000001</v>
      </c>
      <c r="M1354" s="52"/>
      <c r="N1354" s="55">
        <v>5264.18</v>
      </c>
      <c r="AF1354" s="39"/>
      <c r="AG1354" s="47"/>
      <c r="AH1354" s="47"/>
      <c r="AL1354" s="3" t="s">
        <v>3450</v>
      </c>
      <c r="AN1354" s="47"/>
      <c r="AP1354" s="47"/>
      <c r="AR1354" s="47"/>
    </row>
    <row r="1355" spans="1:44" s="4" customFormat="1" ht="15" x14ac:dyDescent="0.25">
      <c r="A1355" s="65"/>
      <c r="B1355" s="66"/>
      <c r="C1355" s="374" t="s">
        <v>72</v>
      </c>
      <c r="D1355" s="374"/>
      <c r="E1355" s="374"/>
      <c r="F1355" s="42"/>
      <c r="G1355" s="43"/>
      <c r="H1355" s="43"/>
      <c r="I1355" s="43"/>
      <c r="J1355" s="45"/>
      <c r="K1355" s="43"/>
      <c r="L1355" s="105">
        <v>104181.6</v>
      </c>
      <c r="M1355" s="60"/>
      <c r="N1355" s="46"/>
      <c r="AF1355" s="39"/>
      <c r="AG1355" s="47"/>
      <c r="AH1355" s="47"/>
      <c r="AN1355" s="47" t="s">
        <v>72</v>
      </c>
      <c r="AP1355" s="47"/>
      <c r="AR1355" s="47"/>
    </row>
    <row r="1356" spans="1:44" s="4" customFormat="1" ht="23.25" x14ac:dyDescent="0.25">
      <c r="A1356" s="40" t="s">
        <v>783</v>
      </c>
      <c r="B1356" s="41" t="s">
        <v>3451</v>
      </c>
      <c r="C1356" s="374" t="s">
        <v>3452</v>
      </c>
      <c r="D1356" s="374"/>
      <c r="E1356" s="374"/>
      <c r="F1356" s="42" t="s">
        <v>318</v>
      </c>
      <c r="G1356" s="43">
        <v>-4481.7836799999995</v>
      </c>
      <c r="H1356" s="44">
        <v>1</v>
      </c>
      <c r="I1356" s="118">
        <v>-4481.7836799999995</v>
      </c>
      <c r="J1356" s="67">
        <v>23.09</v>
      </c>
      <c r="K1356" s="43"/>
      <c r="L1356" s="105">
        <v>-103484.39</v>
      </c>
      <c r="M1356" s="43"/>
      <c r="N1356" s="46"/>
      <c r="AF1356" s="39"/>
      <c r="AG1356" s="47"/>
      <c r="AH1356" s="47" t="s">
        <v>3452</v>
      </c>
      <c r="AN1356" s="47"/>
      <c r="AP1356" s="47"/>
      <c r="AR1356" s="47"/>
    </row>
    <row r="1357" spans="1:44" s="4" customFormat="1" ht="15" x14ac:dyDescent="0.25">
      <c r="A1357" s="65"/>
      <c r="B1357" s="66"/>
      <c r="C1357" s="374" t="s">
        <v>72</v>
      </c>
      <c r="D1357" s="374"/>
      <c r="E1357" s="374"/>
      <c r="F1357" s="42"/>
      <c r="G1357" s="43"/>
      <c r="H1357" s="43"/>
      <c r="I1357" s="43"/>
      <c r="J1357" s="45"/>
      <c r="K1357" s="43"/>
      <c r="L1357" s="105">
        <v>-103484.39</v>
      </c>
      <c r="M1357" s="60"/>
      <c r="N1357" s="46"/>
      <c r="AF1357" s="39"/>
      <c r="AG1357" s="47"/>
      <c r="AH1357" s="47"/>
      <c r="AN1357" s="47" t="s">
        <v>72</v>
      </c>
      <c r="AP1357" s="47"/>
      <c r="AR1357" s="47"/>
    </row>
    <row r="1358" spans="1:44" s="4" customFormat="1" ht="34.5" x14ac:dyDescent="0.25">
      <c r="A1358" s="40" t="s">
        <v>787</v>
      </c>
      <c r="B1358" s="41" t="s">
        <v>3462</v>
      </c>
      <c r="C1358" s="374" t="s">
        <v>3463</v>
      </c>
      <c r="D1358" s="374"/>
      <c r="E1358" s="374"/>
      <c r="F1358" s="42" t="s">
        <v>61</v>
      </c>
      <c r="G1358" s="43">
        <v>8235</v>
      </c>
      <c r="H1358" s="44">
        <v>1</v>
      </c>
      <c r="I1358" s="44">
        <v>8235</v>
      </c>
      <c r="J1358" s="67">
        <v>300.89999999999998</v>
      </c>
      <c r="K1358" s="43"/>
      <c r="L1358" s="105">
        <v>289814.21000000002</v>
      </c>
      <c r="M1358" s="68">
        <v>8.5500000000000007</v>
      </c>
      <c r="N1358" s="115">
        <v>2477911.5</v>
      </c>
      <c r="AF1358" s="39"/>
      <c r="AG1358" s="47"/>
      <c r="AH1358" s="47" t="s">
        <v>3463</v>
      </c>
      <c r="AN1358" s="47"/>
      <c r="AP1358" s="47"/>
      <c r="AR1358" s="47"/>
    </row>
    <row r="1359" spans="1:44" s="4" customFormat="1" ht="15" x14ac:dyDescent="0.25">
      <c r="A1359" s="65"/>
      <c r="B1359" s="66"/>
      <c r="C1359" s="374" t="s">
        <v>72</v>
      </c>
      <c r="D1359" s="374"/>
      <c r="E1359" s="374"/>
      <c r="F1359" s="42"/>
      <c r="G1359" s="43"/>
      <c r="H1359" s="43"/>
      <c r="I1359" s="43"/>
      <c r="J1359" s="45"/>
      <c r="K1359" s="43"/>
      <c r="L1359" s="105">
        <v>289814.21000000002</v>
      </c>
      <c r="M1359" s="60"/>
      <c r="N1359" s="115">
        <v>2477911.5</v>
      </c>
      <c r="AF1359" s="39"/>
      <c r="AG1359" s="47"/>
      <c r="AH1359" s="47"/>
      <c r="AN1359" s="47" t="s">
        <v>72</v>
      </c>
      <c r="AP1359" s="47"/>
      <c r="AR1359" s="47"/>
    </row>
    <row r="1360" spans="1:44" s="4" customFormat="1" ht="23.25" x14ac:dyDescent="0.25">
      <c r="A1360" s="40" t="s">
        <v>789</v>
      </c>
      <c r="B1360" s="41" t="s">
        <v>3444</v>
      </c>
      <c r="C1360" s="374" t="s">
        <v>3633</v>
      </c>
      <c r="D1360" s="374"/>
      <c r="E1360" s="374"/>
      <c r="F1360" s="42" t="s">
        <v>306</v>
      </c>
      <c r="G1360" s="43">
        <v>35.3277</v>
      </c>
      <c r="H1360" s="44">
        <v>1</v>
      </c>
      <c r="I1360" s="110">
        <v>35.3277</v>
      </c>
      <c r="J1360" s="45"/>
      <c r="K1360" s="43"/>
      <c r="L1360" s="45"/>
      <c r="M1360" s="43"/>
      <c r="N1360" s="46"/>
      <c r="AF1360" s="39"/>
      <c r="AG1360" s="47"/>
      <c r="AH1360" s="47" t="s">
        <v>3633</v>
      </c>
      <c r="AN1360" s="47"/>
      <c r="AP1360" s="47"/>
      <c r="AR1360" s="47"/>
    </row>
    <row r="1361" spans="1:44" s="4" customFormat="1" ht="15" x14ac:dyDescent="0.25">
      <c r="A1361" s="69"/>
      <c r="B1361" s="50"/>
      <c r="C1361" s="372" t="s">
        <v>3634</v>
      </c>
      <c r="D1361" s="372"/>
      <c r="E1361" s="372"/>
      <c r="F1361" s="372"/>
      <c r="G1361" s="372"/>
      <c r="H1361" s="372"/>
      <c r="I1361" s="372"/>
      <c r="J1361" s="372"/>
      <c r="K1361" s="372"/>
      <c r="L1361" s="372"/>
      <c r="M1361" s="372"/>
      <c r="N1361" s="377"/>
      <c r="AF1361" s="39"/>
      <c r="AG1361" s="47"/>
      <c r="AH1361" s="47"/>
      <c r="AI1361" s="3" t="s">
        <v>3634</v>
      </c>
      <c r="AN1361" s="47"/>
      <c r="AP1361" s="47"/>
      <c r="AR1361" s="47"/>
    </row>
    <row r="1362" spans="1:44" s="4" customFormat="1" ht="22.5" x14ac:dyDescent="0.25">
      <c r="A1362" s="103"/>
      <c r="B1362" s="49" t="s">
        <v>217</v>
      </c>
      <c r="C1362" s="368" t="s">
        <v>218</v>
      </c>
      <c r="D1362" s="368"/>
      <c r="E1362" s="368"/>
      <c r="F1362" s="368"/>
      <c r="G1362" s="368"/>
      <c r="H1362" s="368"/>
      <c r="I1362" s="368"/>
      <c r="J1362" s="368"/>
      <c r="K1362" s="368"/>
      <c r="L1362" s="368"/>
      <c r="M1362" s="368"/>
      <c r="N1362" s="376"/>
      <c r="AF1362" s="39"/>
      <c r="AG1362" s="47"/>
      <c r="AH1362" s="47"/>
      <c r="AJ1362" s="3" t="s">
        <v>218</v>
      </c>
      <c r="AN1362" s="47"/>
      <c r="AP1362" s="47"/>
      <c r="AR1362" s="47"/>
    </row>
    <row r="1363" spans="1:44" s="4" customFormat="1" ht="15" x14ac:dyDescent="0.25">
      <c r="A1363" s="48"/>
      <c r="B1363" s="49" t="s">
        <v>58</v>
      </c>
      <c r="C1363" s="372" t="s">
        <v>62</v>
      </c>
      <c r="D1363" s="372"/>
      <c r="E1363" s="372"/>
      <c r="F1363" s="51"/>
      <c r="G1363" s="52"/>
      <c r="H1363" s="52"/>
      <c r="I1363" s="52"/>
      <c r="J1363" s="53">
        <v>145.62</v>
      </c>
      <c r="K1363" s="54">
        <v>1.1499999999999999</v>
      </c>
      <c r="L1363" s="107">
        <v>5916.08</v>
      </c>
      <c r="M1363" s="54">
        <v>34.96</v>
      </c>
      <c r="N1363" s="55">
        <v>206826.16</v>
      </c>
      <c r="AF1363" s="39"/>
      <c r="AG1363" s="47"/>
      <c r="AH1363" s="47"/>
      <c r="AK1363" s="3" t="s">
        <v>62</v>
      </c>
      <c r="AN1363" s="47"/>
      <c r="AP1363" s="47"/>
      <c r="AR1363" s="47"/>
    </row>
    <row r="1364" spans="1:44" s="4" customFormat="1" ht="15" x14ac:dyDescent="0.25">
      <c r="A1364" s="48"/>
      <c r="B1364" s="49" t="s">
        <v>73</v>
      </c>
      <c r="C1364" s="372" t="s">
        <v>175</v>
      </c>
      <c r="D1364" s="372"/>
      <c r="E1364" s="372"/>
      <c r="F1364" s="51"/>
      <c r="G1364" s="52"/>
      <c r="H1364" s="52"/>
      <c r="I1364" s="52"/>
      <c r="J1364" s="53">
        <v>70.31</v>
      </c>
      <c r="K1364" s="54">
        <v>1.1499999999999999</v>
      </c>
      <c r="L1364" s="107">
        <v>2856.47</v>
      </c>
      <c r="M1364" s="52"/>
      <c r="N1364" s="58"/>
      <c r="AF1364" s="39"/>
      <c r="AG1364" s="47"/>
      <c r="AH1364" s="47"/>
      <c r="AK1364" s="3" t="s">
        <v>175</v>
      </c>
      <c r="AN1364" s="47"/>
      <c r="AP1364" s="47"/>
      <c r="AR1364" s="47"/>
    </row>
    <row r="1365" spans="1:44" s="4" customFormat="1" ht="15" x14ac:dyDescent="0.25">
      <c r="A1365" s="48"/>
      <c r="B1365" s="49" t="s">
        <v>78</v>
      </c>
      <c r="C1365" s="372" t="s">
        <v>176</v>
      </c>
      <c r="D1365" s="372"/>
      <c r="E1365" s="372"/>
      <c r="F1365" s="51"/>
      <c r="G1365" s="52"/>
      <c r="H1365" s="52"/>
      <c r="I1365" s="52"/>
      <c r="J1365" s="53">
        <v>12.41</v>
      </c>
      <c r="K1365" s="54">
        <v>1.1499999999999999</v>
      </c>
      <c r="L1365" s="53">
        <v>504.18</v>
      </c>
      <c r="M1365" s="54">
        <v>34.96</v>
      </c>
      <c r="N1365" s="55">
        <v>17626.13</v>
      </c>
      <c r="AF1365" s="39"/>
      <c r="AG1365" s="47"/>
      <c r="AH1365" s="47"/>
      <c r="AK1365" s="3" t="s">
        <v>176</v>
      </c>
      <c r="AN1365" s="47"/>
      <c r="AP1365" s="47"/>
      <c r="AR1365" s="47"/>
    </row>
    <row r="1366" spans="1:44" s="4" customFormat="1" ht="15" x14ac:dyDescent="0.25">
      <c r="A1366" s="48"/>
      <c r="B1366" s="49" t="s">
        <v>122</v>
      </c>
      <c r="C1366" s="372" t="s">
        <v>177</v>
      </c>
      <c r="D1366" s="372"/>
      <c r="E1366" s="372"/>
      <c r="F1366" s="51"/>
      <c r="G1366" s="52"/>
      <c r="H1366" s="52"/>
      <c r="I1366" s="52"/>
      <c r="J1366" s="107">
        <v>60495.8</v>
      </c>
      <c r="K1366" s="52"/>
      <c r="L1366" s="107">
        <v>2137177.4700000002</v>
      </c>
      <c r="M1366" s="52"/>
      <c r="N1366" s="58"/>
      <c r="AF1366" s="39"/>
      <c r="AG1366" s="47"/>
      <c r="AH1366" s="47"/>
      <c r="AK1366" s="3" t="s">
        <v>177</v>
      </c>
      <c r="AN1366" s="47"/>
      <c r="AP1366" s="47"/>
      <c r="AR1366" s="47"/>
    </row>
    <row r="1367" spans="1:44" s="4" customFormat="1" ht="15" x14ac:dyDescent="0.25">
      <c r="A1367" s="56"/>
      <c r="B1367" s="49"/>
      <c r="C1367" s="372" t="s">
        <v>63</v>
      </c>
      <c r="D1367" s="372"/>
      <c r="E1367" s="372"/>
      <c r="F1367" s="51" t="s">
        <v>64</v>
      </c>
      <c r="G1367" s="63">
        <v>18</v>
      </c>
      <c r="H1367" s="54">
        <v>1.1499999999999999</v>
      </c>
      <c r="I1367" s="114">
        <v>731.28339000000005</v>
      </c>
      <c r="J1367" s="57"/>
      <c r="K1367" s="52"/>
      <c r="L1367" s="57"/>
      <c r="M1367" s="52"/>
      <c r="N1367" s="58"/>
      <c r="AF1367" s="39"/>
      <c r="AG1367" s="47"/>
      <c r="AH1367" s="47"/>
      <c r="AL1367" s="3" t="s">
        <v>63</v>
      </c>
      <c r="AN1367" s="47"/>
      <c r="AP1367" s="47"/>
      <c r="AR1367" s="47"/>
    </row>
    <row r="1368" spans="1:44" s="4" customFormat="1" ht="15" x14ac:dyDescent="0.25">
      <c r="A1368" s="56"/>
      <c r="B1368" s="49"/>
      <c r="C1368" s="372" t="s">
        <v>178</v>
      </c>
      <c r="D1368" s="372"/>
      <c r="E1368" s="372"/>
      <c r="F1368" s="51" t="s">
        <v>64</v>
      </c>
      <c r="G1368" s="54">
        <v>1.07</v>
      </c>
      <c r="H1368" s="54">
        <v>1.1499999999999999</v>
      </c>
      <c r="I1368" s="111">
        <v>43.470734899999997</v>
      </c>
      <c r="J1368" s="57"/>
      <c r="K1368" s="52"/>
      <c r="L1368" s="57"/>
      <c r="M1368" s="52"/>
      <c r="N1368" s="58"/>
      <c r="AF1368" s="39"/>
      <c r="AG1368" s="47"/>
      <c r="AH1368" s="47"/>
      <c r="AL1368" s="3" t="s">
        <v>178</v>
      </c>
      <c r="AN1368" s="47"/>
      <c r="AP1368" s="47"/>
      <c r="AR1368" s="47"/>
    </row>
    <row r="1369" spans="1:44" s="4" customFormat="1" ht="15" x14ac:dyDescent="0.25">
      <c r="A1369" s="48"/>
      <c r="B1369" s="49"/>
      <c r="C1369" s="375" t="s">
        <v>65</v>
      </c>
      <c r="D1369" s="375"/>
      <c r="E1369" s="375"/>
      <c r="F1369" s="59"/>
      <c r="G1369" s="60"/>
      <c r="H1369" s="60"/>
      <c r="I1369" s="60"/>
      <c r="J1369" s="108">
        <v>60711.73</v>
      </c>
      <c r="K1369" s="60"/>
      <c r="L1369" s="108">
        <v>2145950.02</v>
      </c>
      <c r="M1369" s="60"/>
      <c r="N1369" s="62"/>
      <c r="AF1369" s="39"/>
      <c r="AG1369" s="47"/>
      <c r="AH1369" s="47"/>
      <c r="AM1369" s="3" t="s">
        <v>65</v>
      </c>
      <c r="AN1369" s="47"/>
      <c r="AP1369" s="47"/>
      <c r="AR1369" s="47"/>
    </row>
    <row r="1370" spans="1:44" s="4" customFormat="1" ht="15" x14ac:dyDescent="0.25">
      <c r="A1370" s="56"/>
      <c r="B1370" s="49"/>
      <c r="C1370" s="372" t="s">
        <v>66</v>
      </c>
      <c r="D1370" s="372"/>
      <c r="E1370" s="372"/>
      <c r="F1370" s="51"/>
      <c r="G1370" s="52"/>
      <c r="H1370" s="52"/>
      <c r="I1370" s="52"/>
      <c r="J1370" s="57"/>
      <c r="K1370" s="52"/>
      <c r="L1370" s="107">
        <v>6420.26</v>
      </c>
      <c r="M1370" s="52"/>
      <c r="N1370" s="55">
        <v>224452.29</v>
      </c>
      <c r="AF1370" s="39"/>
      <c r="AG1370" s="47"/>
      <c r="AH1370" s="47"/>
      <c r="AL1370" s="3" t="s">
        <v>66</v>
      </c>
      <c r="AN1370" s="47"/>
      <c r="AP1370" s="47"/>
      <c r="AR1370" s="47"/>
    </row>
    <row r="1371" spans="1:44" s="4" customFormat="1" ht="23.25" x14ac:dyDescent="0.25">
      <c r="A1371" s="56"/>
      <c r="B1371" s="49" t="s">
        <v>3447</v>
      </c>
      <c r="C1371" s="372" t="s">
        <v>3448</v>
      </c>
      <c r="D1371" s="372"/>
      <c r="E1371" s="372"/>
      <c r="F1371" s="51" t="s">
        <v>69</v>
      </c>
      <c r="G1371" s="63">
        <v>110</v>
      </c>
      <c r="H1371" s="52"/>
      <c r="I1371" s="63">
        <v>110</v>
      </c>
      <c r="J1371" s="57"/>
      <c r="K1371" s="52"/>
      <c r="L1371" s="107">
        <v>7062.29</v>
      </c>
      <c r="M1371" s="52"/>
      <c r="N1371" s="55">
        <v>246897.52</v>
      </c>
      <c r="AF1371" s="39"/>
      <c r="AG1371" s="47"/>
      <c r="AH1371" s="47"/>
      <c r="AL1371" s="3" t="s">
        <v>3448</v>
      </c>
      <c r="AN1371" s="47"/>
      <c r="AP1371" s="47"/>
      <c r="AR1371" s="47"/>
    </row>
    <row r="1372" spans="1:44" s="4" customFormat="1" ht="23.25" x14ac:dyDescent="0.25">
      <c r="A1372" s="56"/>
      <c r="B1372" s="49" t="s">
        <v>3449</v>
      </c>
      <c r="C1372" s="372" t="s">
        <v>3450</v>
      </c>
      <c r="D1372" s="372"/>
      <c r="E1372" s="372"/>
      <c r="F1372" s="51" t="s">
        <v>69</v>
      </c>
      <c r="G1372" s="63">
        <v>73</v>
      </c>
      <c r="H1372" s="52"/>
      <c r="I1372" s="63">
        <v>73</v>
      </c>
      <c r="J1372" s="57"/>
      <c r="K1372" s="52"/>
      <c r="L1372" s="107">
        <v>4686.79</v>
      </c>
      <c r="M1372" s="52"/>
      <c r="N1372" s="55">
        <v>163850.17000000001</v>
      </c>
      <c r="AF1372" s="39"/>
      <c r="AG1372" s="47"/>
      <c r="AH1372" s="47"/>
      <c r="AL1372" s="3" t="s">
        <v>3450</v>
      </c>
      <c r="AN1372" s="47"/>
      <c r="AP1372" s="47"/>
      <c r="AR1372" s="47"/>
    </row>
    <row r="1373" spans="1:44" s="4" customFormat="1" ht="15" x14ac:dyDescent="0.25">
      <c r="A1373" s="65"/>
      <c r="B1373" s="66"/>
      <c r="C1373" s="374" t="s">
        <v>72</v>
      </c>
      <c r="D1373" s="374"/>
      <c r="E1373" s="374"/>
      <c r="F1373" s="42"/>
      <c r="G1373" s="43"/>
      <c r="H1373" s="43"/>
      <c r="I1373" s="43"/>
      <c r="J1373" s="45"/>
      <c r="K1373" s="43"/>
      <c r="L1373" s="105">
        <v>2157699.1</v>
      </c>
      <c r="M1373" s="60"/>
      <c r="N1373" s="46"/>
      <c r="AF1373" s="39"/>
      <c r="AG1373" s="47"/>
      <c r="AH1373" s="47"/>
      <c r="AN1373" s="47" t="s">
        <v>72</v>
      </c>
      <c r="AP1373" s="47"/>
      <c r="AR1373" s="47"/>
    </row>
    <row r="1374" spans="1:44" s="4" customFormat="1" ht="23.25" x14ac:dyDescent="0.25">
      <c r="A1374" s="40" t="s">
        <v>792</v>
      </c>
      <c r="B1374" s="41" t="s">
        <v>3451</v>
      </c>
      <c r="C1374" s="374" t="s">
        <v>3452</v>
      </c>
      <c r="D1374" s="374"/>
      <c r="E1374" s="374"/>
      <c r="F1374" s="42" t="s">
        <v>318</v>
      </c>
      <c r="G1374" s="43">
        <v>-92558.573999999993</v>
      </c>
      <c r="H1374" s="44">
        <v>1</v>
      </c>
      <c r="I1374" s="116">
        <v>-92558.573999999993</v>
      </c>
      <c r="J1374" s="67">
        <v>23.09</v>
      </c>
      <c r="K1374" s="43"/>
      <c r="L1374" s="105">
        <v>-2137177.4700000002</v>
      </c>
      <c r="M1374" s="43"/>
      <c r="N1374" s="46"/>
      <c r="AF1374" s="39"/>
      <c r="AG1374" s="47"/>
      <c r="AH1374" s="47" t="s">
        <v>3452</v>
      </c>
      <c r="AN1374" s="47"/>
      <c r="AP1374" s="47"/>
      <c r="AR1374" s="47"/>
    </row>
    <row r="1375" spans="1:44" s="4" customFormat="1" ht="15" x14ac:dyDescent="0.25">
      <c r="A1375" s="65"/>
      <c r="B1375" s="66"/>
      <c r="C1375" s="374" t="s">
        <v>72</v>
      </c>
      <c r="D1375" s="374"/>
      <c r="E1375" s="374"/>
      <c r="F1375" s="42"/>
      <c r="G1375" s="43"/>
      <c r="H1375" s="43"/>
      <c r="I1375" s="43"/>
      <c r="J1375" s="45"/>
      <c r="K1375" s="43"/>
      <c r="L1375" s="105">
        <v>-2137177.4700000002</v>
      </c>
      <c r="M1375" s="60"/>
      <c r="N1375" s="46"/>
      <c r="AF1375" s="39"/>
      <c r="AG1375" s="47"/>
      <c r="AH1375" s="47"/>
      <c r="AN1375" s="47" t="s">
        <v>72</v>
      </c>
      <c r="AP1375" s="47"/>
      <c r="AR1375" s="47"/>
    </row>
    <row r="1376" spans="1:44" s="4" customFormat="1" ht="23.25" x14ac:dyDescent="0.25">
      <c r="A1376" s="40" t="s">
        <v>796</v>
      </c>
      <c r="B1376" s="41" t="s">
        <v>3467</v>
      </c>
      <c r="C1376" s="374" t="s">
        <v>3468</v>
      </c>
      <c r="D1376" s="374"/>
      <c r="E1376" s="374"/>
      <c r="F1376" s="42" t="s">
        <v>231</v>
      </c>
      <c r="G1376" s="43">
        <v>4941</v>
      </c>
      <c r="H1376" s="44">
        <v>1</v>
      </c>
      <c r="I1376" s="44">
        <v>4941</v>
      </c>
      <c r="J1376" s="105">
        <v>9305.7999999999993</v>
      </c>
      <c r="K1376" s="43"/>
      <c r="L1376" s="105">
        <v>5377772.8399999999</v>
      </c>
      <c r="M1376" s="68">
        <v>8.5500000000000007</v>
      </c>
      <c r="N1376" s="115">
        <v>45979957.799999997</v>
      </c>
      <c r="AF1376" s="39"/>
      <c r="AG1376" s="47"/>
      <c r="AH1376" s="47" t="s">
        <v>3468</v>
      </c>
      <c r="AN1376" s="47"/>
      <c r="AP1376" s="47"/>
      <c r="AR1376" s="47"/>
    </row>
    <row r="1377" spans="1:44" s="4" customFormat="1" ht="15" x14ac:dyDescent="0.25">
      <c r="A1377" s="65"/>
      <c r="B1377" s="66"/>
      <c r="C1377" s="374" t="s">
        <v>72</v>
      </c>
      <c r="D1377" s="374"/>
      <c r="E1377" s="374"/>
      <c r="F1377" s="42"/>
      <c r="G1377" s="43"/>
      <c r="H1377" s="43"/>
      <c r="I1377" s="43"/>
      <c r="J1377" s="45"/>
      <c r="K1377" s="43"/>
      <c r="L1377" s="105">
        <v>5377772.8399999999</v>
      </c>
      <c r="M1377" s="60"/>
      <c r="N1377" s="115">
        <v>45979957.799999997</v>
      </c>
      <c r="AF1377" s="39"/>
      <c r="AG1377" s="47"/>
      <c r="AH1377" s="47"/>
      <c r="AN1377" s="47" t="s">
        <v>72</v>
      </c>
      <c r="AP1377" s="47"/>
      <c r="AR1377" s="47"/>
    </row>
    <row r="1378" spans="1:44" s="4" customFormat="1" ht="23.25" x14ac:dyDescent="0.25">
      <c r="A1378" s="40" t="s">
        <v>799</v>
      </c>
      <c r="B1378" s="41" t="s">
        <v>3465</v>
      </c>
      <c r="C1378" s="374" t="s">
        <v>3466</v>
      </c>
      <c r="D1378" s="374"/>
      <c r="E1378" s="374"/>
      <c r="F1378" s="42" t="s">
        <v>231</v>
      </c>
      <c r="G1378" s="43">
        <v>10866</v>
      </c>
      <c r="H1378" s="44">
        <v>1</v>
      </c>
      <c r="I1378" s="44">
        <v>10866</v>
      </c>
      <c r="J1378" s="105">
        <v>9305.7999999999993</v>
      </c>
      <c r="K1378" s="43"/>
      <c r="L1378" s="105">
        <v>11826528.98</v>
      </c>
      <c r="M1378" s="68">
        <v>8.5500000000000007</v>
      </c>
      <c r="N1378" s="115">
        <v>101116822.8</v>
      </c>
      <c r="AF1378" s="39"/>
      <c r="AG1378" s="47"/>
      <c r="AH1378" s="47" t="s">
        <v>3466</v>
      </c>
      <c r="AN1378" s="47"/>
      <c r="AP1378" s="47"/>
      <c r="AR1378" s="47"/>
    </row>
    <row r="1379" spans="1:44" s="4" customFormat="1" ht="15" x14ac:dyDescent="0.25">
      <c r="A1379" s="65"/>
      <c r="B1379" s="66"/>
      <c r="C1379" s="374" t="s">
        <v>72</v>
      </c>
      <c r="D1379" s="374"/>
      <c r="E1379" s="374"/>
      <c r="F1379" s="42"/>
      <c r="G1379" s="43"/>
      <c r="H1379" s="43"/>
      <c r="I1379" s="43"/>
      <c r="J1379" s="45"/>
      <c r="K1379" s="43"/>
      <c r="L1379" s="105">
        <v>11826528.98</v>
      </c>
      <c r="M1379" s="60"/>
      <c r="N1379" s="115">
        <v>101116822.8</v>
      </c>
      <c r="AF1379" s="39"/>
      <c r="AG1379" s="47"/>
      <c r="AH1379" s="47"/>
      <c r="AN1379" s="47" t="s">
        <v>72</v>
      </c>
      <c r="AP1379" s="47"/>
      <c r="AR1379" s="47"/>
    </row>
    <row r="1380" spans="1:44" s="4" customFormat="1" ht="34.5" x14ac:dyDescent="0.25">
      <c r="A1380" s="40" t="s">
        <v>802</v>
      </c>
      <c r="B1380" s="41" t="s">
        <v>3635</v>
      </c>
      <c r="C1380" s="374" t="s">
        <v>3636</v>
      </c>
      <c r="D1380" s="374"/>
      <c r="E1380" s="374"/>
      <c r="F1380" s="42" t="s">
        <v>231</v>
      </c>
      <c r="G1380" s="43">
        <v>4974</v>
      </c>
      <c r="H1380" s="44">
        <v>1</v>
      </c>
      <c r="I1380" s="44">
        <v>4974</v>
      </c>
      <c r="J1380" s="105">
        <v>9305.7999999999993</v>
      </c>
      <c r="K1380" s="43"/>
      <c r="L1380" s="105">
        <v>5413689.96</v>
      </c>
      <c r="M1380" s="68">
        <v>8.5500000000000007</v>
      </c>
      <c r="N1380" s="115">
        <v>46287049.200000003</v>
      </c>
      <c r="AF1380" s="39"/>
      <c r="AG1380" s="47"/>
      <c r="AH1380" s="47" t="s">
        <v>3636</v>
      </c>
      <c r="AN1380" s="47"/>
      <c r="AP1380" s="47"/>
      <c r="AR1380" s="47"/>
    </row>
    <row r="1381" spans="1:44" s="4" customFormat="1" ht="15" x14ac:dyDescent="0.25">
      <c r="A1381" s="65"/>
      <c r="B1381" s="66"/>
      <c r="C1381" s="374" t="s">
        <v>72</v>
      </c>
      <c r="D1381" s="374"/>
      <c r="E1381" s="374"/>
      <c r="F1381" s="42"/>
      <c r="G1381" s="43"/>
      <c r="H1381" s="43"/>
      <c r="I1381" s="43"/>
      <c r="J1381" s="45"/>
      <c r="K1381" s="43"/>
      <c r="L1381" s="105">
        <v>5413689.96</v>
      </c>
      <c r="M1381" s="60"/>
      <c r="N1381" s="115">
        <v>46287049.200000003</v>
      </c>
      <c r="AF1381" s="39"/>
      <c r="AG1381" s="47"/>
      <c r="AH1381" s="47"/>
      <c r="AN1381" s="47" t="s">
        <v>72</v>
      </c>
      <c r="AP1381" s="47"/>
      <c r="AR1381" s="47"/>
    </row>
    <row r="1382" spans="1:44" s="4" customFormat="1" ht="79.5" x14ac:dyDescent="0.25">
      <c r="A1382" s="40" t="s">
        <v>805</v>
      </c>
      <c r="B1382" s="41" t="s">
        <v>3469</v>
      </c>
      <c r="C1382" s="374" t="s">
        <v>3470</v>
      </c>
      <c r="D1382" s="374"/>
      <c r="E1382" s="374"/>
      <c r="F1382" s="42" t="s">
        <v>318</v>
      </c>
      <c r="G1382" s="43">
        <v>2311.85</v>
      </c>
      <c r="H1382" s="44">
        <v>1</v>
      </c>
      <c r="I1382" s="68">
        <v>2311.85</v>
      </c>
      <c r="J1382" s="67">
        <v>90.13</v>
      </c>
      <c r="K1382" s="43"/>
      <c r="L1382" s="105">
        <v>208367.04</v>
      </c>
      <c r="M1382" s="43"/>
      <c r="N1382" s="46"/>
      <c r="AF1382" s="39"/>
      <c r="AG1382" s="47"/>
      <c r="AH1382" s="47" t="s">
        <v>3470</v>
      </c>
      <c r="AN1382" s="47"/>
      <c r="AP1382" s="47"/>
      <c r="AR1382" s="47"/>
    </row>
    <row r="1383" spans="1:44" s="4" customFormat="1" ht="15" x14ac:dyDescent="0.25">
      <c r="A1383" s="65"/>
      <c r="B1383" s="66"/>
      <c r="C1383" s="374" t="s">
        <v>72</v>
      </c>
      <c r="D1383" s="374"/>
      <c r="E1383" s="374"/>
      <c r="F1383" s="42"/>
      <c r="G1383" s="43"/>
      <c r="H1383" s="43"/>
      <c r="I1383" s="43"/>
      <c r="J1383" s="45"/>
      <c r="K1383" s="43"/>
      <c r="L1383" s="105">
        <v>208367.04</v>
      </c>
      <c r="M1383" s="60"/>
      <c r="N1383" s="46"/>
      <c r="AF1383" s="39"/>
      <c r="AG1383" s="47"/>
      <c r="AH1383" s="47"/>
      <c r="AN1383" s="47" t="s">
        <v>72</v>
      </c>
      <c r="AP1383" s="47"/>
      <c r="AR1383" s="47"/>
    </row>
    <row r="1384" spans="1:44" s="4" customFormat="1" ht="23.25" x14ac:dyDescent="0.25">
      <c r="A1384" s="40" t="s">
        <v>808</v>
      </c>
      <c r="B1384" s="41" t="s">
        <v>3456</v>
      </c>
      <c r="C1384" s="374" t="s">
        <v>3457</v>
      </c>
      <c r="D1384" s="374"/>
      <c r="E1384" s="374"/>
      <c r="F1384" s="42" t="s">
        <v>306</v>
      </c>
      <c r="G1384" s="43">
        <v>0.65961000000000003</v>
      </c>
      <c r="H1384" s="44">
        <v>1</v>
      </c>
      <c r="I1384" s="118">
        <v>0.65961000000000003</v>
      </c>
      <c r="J1384" s="45"/>
      <c r="K1384" s="43"/>
      <c r="L1384" s="45"/>
      <c r="M1384" s="43"/>
      <c r="N1384" s="46"/>
      <c r="AF1384" s="39"/>
      <c r="AG1384" s="47"/>
      <c r="AH1384" s="47" t="s">
        <v>3457</v>
      </c>
      <c r="AN1384" s="47"/>
      <c r="AP1384" s="47"/>
      <c r="AR1384" s="47"/>
    </row>
    <row r="1385" spans="1:44" s="4" customFormat="1" ht="15" x14ac:dyDescent="0.25">
      <c r="A1385" s="69"/>
      <c r="B1385" s="50"/>
      <c r="C1385" s="372" t="s">
        <v>3637</v>
      </c>
      <c r="D1385" s="372"/>
      <c r="E1385" s="372"/>
      <c r="F1385" s="372"/>
      <c r="G1385" s="372"/>
      <c r="H1385" s="372"/>
      <c r="I1385" s="372"/>
      <c r="J1385" s="372"/>
      <c r="K1385" s="372"/>
      <c r="L1385" s="372"/>
      <c r="M1385" s="372"/>
      <c r="N1385" s="377"/>
      <c r="AF1385" s="39"/>
      <c r="AG1385" s="47"/>
      <c r="AH1385" s="47"/>
      <c r="AI1385" s="3" t="s">
        <v>3637</v>
      </c>
      <c r="AN1385" s="47"/>
      <c r="AP1385" s="47"/>
      <c r="AR1385" s="47"/>
    </row>
    <row r="1386" spans="1:44" s="4" customFormat="1" ht="22.5" x14ac:dyDescent="0.25">
      <c r="A1386" s="103"/>
      <c r="B1386" s="49" t="s">
        <v>217</v>
      </c>
      <c r="C1386" s="368" t="s">
        <v>218</v>
      </c>
      <c r="D1386" s="368"/>
      <c r="E1386" s="368"/>
      <c r="F1386" s="368"/>
      <c r="G1386" s="368"/>
      <c r="H1386" s="368"/>
      <c r="I1386" s="368"/>
      <c r="J1386" s="368"/>
      <c r="K1386" s="368"/>
      <c r="L1386" s="368"/>
      <c r="M1386" s="368"/>
      <c r="N1386" s="376"/>
      <c r="AF1386" s="39"/>
      <c r="AG1386" s="47"/>
      <c r="AH1386" s="47"/>
      <c r="AJ1386" s="3" t="s">
        <v>218</v>
      </c>
      <c r="AN1386" s="47"/>
      <c r="AP1386" s="47"/>
      <c r="AR1386" s="47"/>
    </row>
    <row r="1387" spans="1:44" s="4" customFormat="1" ht="15" x14ac:dyDescent="0.25">
      <c r="A1387" s="48"/>
      <c r="B1387" s="49" t="s">
        <v>58</v>
      </c>
      <c r="C1387" s="372" t="s">
        <v>62</v>
      </c>
      <c r="D1387" s="372"/>
      <c r="E1387" s="372"/>
      <c r="F1387" s="51"/>
      <c r="G1387" s="52"/>
      <c r="H1387" s="52"/>
      <c r="I1387" s="52"/>
      <c r="J1387" s="53">
        <v>155.33000000000001</v>
      </c>
      <c r="K1387" s="54">
        <v>1.1499999999999999</v>
      </c>
      <c r="L1387" s="53">
        <v>117.83</v>
      </c>
      <c r="M1387" s="54">
        <v>34.96</v>
      </c>
      <c r="N1387" s="55">
        <v>4119.34</v>
      </c>
      <c r="AF1387" s="39"/>
      <c r="AG1387" s="47"/>
      <c r="AH1387" s="47"/>
      <c r="AK1387" s="3" t="s">
        <v>62</v>
      </c>
      <c r="AN1387" s="47"/>
      <c r="AP1387" s="47"/>
      <c r="AR1387" s="47"/>
    </row>
    <row r="1388" spans="1:44" s="4" customFormat="1" ht="15" x14ac:dyDescent="0.25">
      <c r="A1388" s="48"/>
      <c r="B1388" s="49" t="s">
        <v>73</v>
      </c>
      <c r="C1388" s="372" t="s">
        <v>175</v>
      </c>
      <c r="D1388" s="372"/>
      <c r="E1388" s="372"/>
      <c r="F1388" s="51"/>
      <c r="G1388" s="52"/>
      <c r="H1388" s="52"/>
      <c r="I1388" s="52"/>
      <c r="J1388" s="53">
        <v>117.62</v>
      </c>
      <c r="K1388" s="54">
        <v>1.1499999999999999</v>
      </c>
      <c r="L1388" s="53">
        <v>89.22</v>
      </c>
      <c r="M1388" s="52"/>
      <c r="N1388" s="58"/>
      <c r="AF1388" s="39"/>
      <c r="AG1388" s="47"/>
      <c r="AH1388" s="47"/>
      <c r="AK1388" s="3" t="s">
        <v>175</v>
      </c>
      <c r="AN1388" s="47"/>
      <c r="AP1388" s="47"/>
      <c r="AR1388" s="47"/>
    </row>
    <row r="1389" spans="1:44" s="4" customFormat="1" ht="15" x14ac:dyDescent="0.25">
      <c r="A1389" s="48"/>
      <c r="B1389" s="49" t="s">
        <v>78</v>
      </c>
      <c r="C1389" s="372" t="s">
        <v>176</v>
      </c>
      <c r="D1389" s="372"/>
      <c r="E1389" s="372"/>
      <c r="F1389" s="51"/>
      <c r="G1389" s="52"/>
      <c r="H1389" s="52"/>
      <c r="I1389" s="52"/>
      <c r="J1389" s="53">
        <v>20.76</v>
      </c>
      <c r="K1389" s="54">
        <v>1.1499999999999999</v>
      </c>
      <c r="L1389" s="53">
        <v>15.75</v>
      </c>
      <c r="M1389" s="54">
        <v>34.96</v>
      </c>
      <c r="N1389" s="64">
        <v>550.62</v>
      </c>
      <c r="AF1389" s="39"/>
      <c r="AG1389" s="47"/>
      <c r="AH1389" s="47"/>
      <c r="AK1389" s="3" t="s">
        <v>176</v>
      </c>
      <c r="AN1389" s="47"/>
      <c r="AP1389" s="47"/>
      <c r="AR1389" s="47"/>
    </row>
    <row r="1390" spans="1:44" s="4" customFormat="1" ht="15" x14ac:dyDescent="0.25">
      <c r="A1390" s="48"/>
      <c r="B1390" s="49" t="s">
        <v>122</v>
      </c>
      <c r="C1390" s="372" t="s">
        <v>177</v>
      </c>
      <c r="D1390" s="372"/>
      <c r="E1390" s="372"/>
      <c r="F1390" s="51"/>
      <c r="G1390" s="52"/>
      <c r="H1390" s="52"/>
      <c r="I1390" s="52"/>
      <c r="J1390" s="107">
        <v>101596</v>
      </c>
      <c r="K1390" s="52"/>
      <c r="L1390" s="107">
        <v>67013.740000000005</v>
      </c>
      <c r="M1390" s="52"/>
      <c r="N1390" s="58"/>
      <c r="AF1390" s="39"/>
      <c r="AG1390" s="47"/>
      <c r="AH1390" s="47"/>
      <c r="AK1390" s="3" t="s">
        <v>177</v>
      </c>
      <c r="AN1390" s="47"/>
      <c r="AP1390" s="47"/>
      <c r="AR1390" s="47"/>
    </row>
    <row r="1391" spans="1:44" s="4" customFormat="1" ht="15" x14ac:dyDescent="0.25">
      <c r="A1391" s="56"/>
      <c r="B1391" s="49"/>
      <c r="C1391" s="372" t="s">
        <v>63</v>
      </c>
      <c r="D1391" s="372"/>
      <c r="E1391" s="372"/>
      <c r="F1391" s="51" t="s">
        <v>64</v>
      </c>
      <c r="G1391" s="104">
        <v>19.2</v>
      </c>
      <c r="H1391" s="54">
        <v>1.1499999999999999</v>
      </c>
      <c r="I1391" s="111">
        <v>14.5641888</v>
      </c>
      <c r="J1391" s="57"/>
      <c r="K1391" s="52"/>
      <c r="L1391" s="57"/>
      <c r="M1391" s="52"/>
      <c r="N1391" s="58"/>
      <c r="AF1391" s="39"/>
      <c r="AG1391" s="47"/>
      <c r="AH1391" s="47"/>
      <c r="AL1391" s="3" t="s">
        <v>63</v>
      </c>
      <c r="AN1391" s="47"/>
      <c r="AP1391" s="47"/>
      <c r="AR1391" s="47"/>
    </row>
    <row r="1392" spans="1:44" s="4" customFormat="1" ht="15" x14ac:dyDescent="0.25">
      <c r="A1392" s="56"/>
      <c r="B1392" s="49"/>
      <c r="C1392" s="372" t="s">
        <v>178</v>
      </c>
      <c r="D1392" s="372"/>
      <c r="E1392" s="372"/>
      <c r="F1392" s="51" t="s">
        <v>64</v>
      </c>
      <c r="G1392" s="54">
        <v>1.79</v>
      </c>
      <c r="H1392" s="54">
        <v>1.1499999999999999</v>
      </c>
      <c r="I1392" s="111">
        <v>1.3578072000000001</v>
      </c>
      <c r="J1392" s="57"/>
      <c r="K1392" s="52"/>
      <c r="L1392" s="57"/>
      <c r="M1392" s="52"/>
      <c r="N1392" s="58"/>
      <c r="AF1392" s="39"/>
      <c r="AG1392" s="47"/>
      <c r="AH1392" s="47"/>
      <c r="AL1392" s="3" t="s">
        <v>178</v>
      </c>
      <c r="AN1392" s="47"/>
      <c r="AP1392" s="47"/>
      <c r="AR1392" s="47"/>
    </row>
    <row r="1393" spans="1:44" s="4" customFormat="1" ht="15" x14ac:dyDescent="0.25">
      <c r="A1393" s="48"/>
      <c r="B1393" s="49"/>
      <c r="C1393" s="375" t="s">
        <v>65</v>
      </c>
      <c r="D1393" s="375"/>
      <c r="E1393" s="375"/>
      <c r="F1393" s="59"/>
      <c r="G1393" s="60"/>
      <c r="H1393" s="60"/>
      <c r="I1393" s="60"/>
      <c r="J1393" s="108">
        <v>101868.95</v>
      </c>
      <c r="K1393" s="60"/>
      <c r="L1393" s="108">
        <v>67220.789999999994</v>
      </c>
      <c r="M1393" s="60"/>
      <c r="N1393" s="62"/>
      <c r="AF1393" s="39"/>
      <c r="AG1393" s="47"/>
      <c r="AH1393" s="47"/>
      <c r="AM1393" s="3" t="s">
        <v>65</v>
      </c>
      <c r="AN1393" s="47"/>
      <c r="AP1393" s="47"/>
      <c r="AR1393" s="47"/>
    </row>
    <row r="1394" spans="1:44" s="4" customFormat="1" ht="15" x14ac:dyDescent="0.25">
      <c r="A1394" s="56"/>
      <c r="B1394" s="49"/>
      <c r="C1394" s="372" t="s">
        <v>66</v>
      </c>
      <c r="D1394" s="372"/>
      <c r="E1394" s="372"/>
      <c r="F1394" s="51"/>
      <c r="G1394" s="52"/>
      <c r="H1394" s="52"/>
      <c r="I1394" s="52"/>
      <c r="J1394" s="57"/>
      <c r="K1394" s="52"/>
      <c r="L1394" s="53">
        <v>133.58000000000001</v>
      </c>
      <c r="M1394" s="52"/>
      <c r="N1394" s="55">
        <v>4669.96</v>
      </c>
      <c r="AF1394" s="39"/>
      <c r="AG1394" s="47"/>
      <c r="AH1394" s="47"/>
      <c r="AL1394" s="3" t="s">
        <v>66</v>
      </c>
      <c r="AN1394" s="47"/>
      <c r="AP1394" s="47"/>
      <c r="AR1394" s="47"/>
    </row>
    <row r="1395" spans="1:44" s="4" customFormat="1" ht="23.25" x14ac:dyDescent="0.25">
      <c r="A1395" s="56"/>
      <c r="B1395" s="49" t="s">
        <v>3447</v>
      </c>
      <c r="C1395" s="372" t="s">
        <v>3448</v>
      </c>
      <c r="D1395" s="372"/>
      <c r="E1395" s="372"/>
      <c r="F1395" s="51" t="s">
        <v>69</v>
      </c>
      <c r="G1395" s="63">
        <v>110</v>
      </c>
      <c r="H1395" s="52"/>
      <c r="I1395" s="63">
        <v>110</v>
      </c>
      <c r="J1395" s="57"/>
      <c r="K1395" s="52"/>
      <c r="L1395" s="53">
        <v>146.94</v>
      </c>
      <c r="M1395" s="52"/>
      <c r="N1395" s="55">
        <v>5136.96</v>
      </c>
      <c r="AF1395" s="39"/>
      <c r="AG1395" s="47"/>
      <c r="AH1395" s="47"/>
      <c r="AL1395" s="3" t="s">
        <v>3448</v>
      </c>
      <c r="AN1395" s="47"/>
      <c r="AP1395" s="47"/>
      <c r="AR1395" s="47"/>
    </row>
    <row r="1396" spans="1:44" s="4" customFormat="1" ht="23.25" x14ac:dyDescent="0.25">
      <c r="A1396" s="56"/>
      <c r="B1396" s="49" t="s">
        <v>3449</v>
      </c>
      <c r="C1396" s="372" t="s">
        <v>3450</v>
      </c>
      <c r="D1396" s="372"/>
      <c r="E1396" s="372"/>
      <c r="F1396" s="51" t="s">
        <v>69</v>
      </c>
      <c r="G1396" s="63">
        <v>73</v>
      </c>
      <c r="H1396" s="52"/>
      <c r="I1396" s="63">
        <v>73</v>
      </c>
      <c r="J1396" s="57"/>
      <c r="K1396" s="52"/>
      <c r="L1396" s="53">
        <v>97.51</v>
      </c>
      <c r="M1396" s="52"/>
      <c r="N1396" s="55">
        <v>3409.07</v>
      </c>
      <c r="AF1396" s="39"/>
      <c r="AG1396" s="47"/>
      <c r="AH1396" s="47"/>
      <c r="AL1396" s="3" t="s">
        <v>3450</v>
      </c>
      <c r="AN1396" s="47"/>
      <c r="AP1396" s="47"/>
      <c r="AR1396" s="47"/>
    </row>
    <row r="1397" spans="1:44" s="4" customFormat="1" ht="15" x14ac:dyDescent="0.25">
      <c r="A1397" s="65"/>
      <c r="B1397" s="66"/>
      <c r="C1397" s="374" t="s">
        <v>72</v>
      </c>
      <c r="D1397" s="374"/>
      <c r="E1397" s="374"/>
      <c r="F1397" s="42"/>
      <c r="G1397" s="43"/>
      <c r="H1397" s="43"/>
      <c r="I1397" s="43"/>
      <c r="J1397" s="45"/>
      <c r="K1397" s="43"/>
      <c r="L1397" s="105">
        <v>67465.240000000005</v>
      </c>
      <c r="M1397" s="60"/>
      <c r="N1397" s="46"/>
      <c r="AF1397" s="39"/>
      <c r="AG1397" s="47"/>
      <c r="AH1397" s="47"/>
      <c r="AN1397" s="47" t="s">
        <v>72</v>
      </c>
      <c r="AP1397" s="47"/>
      <c r="AR1397" s="47"/>
    </row>
    <row r="1398" spans="1:44" s="4" customFormat="1" ht="23.25" x14ac:dyDescent="0.25">
      <c r="A1398" s="40" t="s">
        <v>811</v>
      </c>
      <c r="B1398" s="41" t="s">
        <v>3451</v>
      </c>
      <c r="C1398" s="374" t="s">
        <v>3452</v>
      </c>
      <c r="D1398" s="374"/>
      <c r="E1398" s="374"/>
      <c r="F1398" s="42" t="s">
        <v>318</v>
      </c>
      <c r="G1398" s="43">
        <v>-2902.2840000000001</v>
      </c>
      <c r="H1398" s="44">
        <v>1</v>
      </c>
      <c r="I1398" s="116">
        <v>-2902.2840000000001</v>
      </c>
      <c r="J1398" s="67">
        <v>23.09</v>
      </c>
      <c r="K1398" s="43"/>
      <c r="L1398" s="105">
        <v>-67013.740000000005</v>
      </c>
      <c r="M1398" s="43"/>
      <c r="N1398" s="46"/>
      <c r="AF1398" s="39"/>
      <c r="AG1398" s="47"/>
      <c r="AH1398" s="47" t="s">
        <v>3452</v>
      </c>
      <c r="AN1398" s="47"/>
      <c r="AP1398" s="47"/>
      <c r="AR1398" s="47"/>
    </row>
    <row r="1399" spans="1:44" s="4" customFormat="1" ht="15" x14ac:dyDescent="0.25">
      <c r="A1399" s="65"/>
      <c r="B1399" s="66"/>
      <c r="C1399" s="374" t="s">
        <v>72</v>
      </c>
      <c r="D1399" s="374"/>
      <c r="E1399" s="374"/>
      <c r="F1399" s="42"/>
      <c r="G1399" s="43"/>
      <c r="H1399" s="43"/>
      <c r="I1399" s="43"/>
      <c r="J1399" s="45"/>
      <c r="K1399" s="43"/>
      <c r="L1399" s="105">
        <v>-67013.740000000005</v>
      </c>
      <c r="M1399" s="60"/>
      <c r="N1399" s="46"/>
      <c r="AF1399" s="39"/>
      <c r="AG1399" s="47"/>
      <c r="AH1399" s="47"/>
      <c r="AN1399" s="47" t="s">
        <v>72</v>
      </c>
      <c r="AP1399" s="47"/>
      <c r="AR1399" s="47"/>
    </row>
    <row r="1400" spans="1:44" s="4" customFormat="1" ht="34.5" x14ac:dyDescent="0.25">
      <c r="A1400" s="40" t="s">
        <v>813</v>
      </c>
      <c r="B1400" s="41" t="s">
        <v>3638</v>
      </c>
      <c r="C1400" s="374" t="s">
        <v>3639</v>
      </c>
      <c r="D1400" s="374"/>
      <c r="E1400" s="374"/>
      <c r="F1400" s="42" t="s">
        <v>231</v>
      </c>
      <c r="G1400" s="43">
        <v>126</v>
      </c>
      <c r="H1400" s="44">
        <v>1</v>
      </c>
      <c r="I1400" s="44">
        <v>126</v>
      </c>
      <c r="J1400" s="105">
        <v>4833.95</v>
      </c>
      <c r="K1400" s="43"/>
      <c r="L1400" s="105">
        <v>71237.16</v>
      </c>
      <c r="M1400" s="68">
        <v>8.5500000000000007</v>
      </c>
      <c r="N1400" s="115">
        <v>609077.69999999995</v>
      </c>
      <c r="AF1400" s="39"/>
      <c r="AG1400" s="47"/>
      <c r="AH1400" s="47" t="s">
        <v>3639</v>
      </c>
      <c r="AN1400" s="47"/>
      <c r="AP1400" s="47"/>
      <c r="AR1400" s="47"/>
    </row>
    <row r="1401" spans="1:44" s="4" customFormat="1" ht="15" x14ac:dyDescent="0.25">
      <c r="A1401" s="65"/>
      <c r="B1401" s="66"/>
      <c r="C1401" s="374" t="s">
        <v>72</v>
      </c>
      <c r="D1401" s="374"/>
      <c r="E1401" s="374"/>
      <c r="F1401" s="42"/>
      <c r="G1401" s="43"/>
      <c r="H1401" s="43"/>
      <c r="I1401" s="43"/>
      <c r="J1401" s="45"/>
      <c r="K1401" s="43"/>
      <c r="L1401" s="105">
        <v>71237.16</v>
      </c>
      <c r="M1401" s="60"/>
      <c r="N1401" s="115">
        <v>609077.69999999995</v>
      </c>
      <c r="AF1401" s="39"/>
      <c r="AG1401" s="47"/>
      <c r="AH1401" s="47"/>
      <c r="AN1401" s="47" t="s">
        <v>72</v>
      </c>
      <c r="AP1401" s="47"/>
      <c r="AR1401" s="47"/>
    </row>
    <row r="1402" spans="1:44" s="4" customFormat="1" ht="34.5" x14ac:dyDescent="0.25">
      <c r="A1402" s="40" t="s">
        <v>817</v>
      </c>
      <c r="B1402" s="41" t="s">
        <v>3640</v>
      </c>
      <c r="C1402" s="374" t="s">
        <v>3641</v>
      </c>
      <c r="D1402" s="374"/>
      <c r="E1402" s="374"/>
      <c r="F1402" s="42" t="s">
        <v>231</v>
      </c>
      <c r="G1402" s="43">
        <v>252</v>
      </c>
      <c r="H1402" s="44">
        <v>1</v>
      </c>
      <c r="I1402" s="44">
        <v>252</v>
      </c>
      <c r="J1402" s="105">
        <v>4833.95</v>
      </c>
      <c r="K1402" s="43"/>
      <c r="L1402" s="105">
        <v>142474.32</v>
      </c>
      <c r="M1402" s="68">
        <v>8.5500000000000007</v>
      </c>
      <c r="N1402" s="115">
        <v>1218155.3999999999</v>
      </c>
      <c r="AF1402" s="39"/>
      <c r="AG1402" s="47"/>
      <c r="AH1402" s="47" t="s">
        <v>3641</v>
      </c>
      <c r="AN1402" s="47"/>
      <c r="AP1402" s="47"/>
      <c r="AR1402" s="47"/>
    </row>
    <row r="1403" spans="1:44" s="4" customFormat="1" ht="15" x14ac:dyDescent="0.25">
      <c r="A1403" s="65"/>
      <c r="B1403" s="66"/>
      <c r="C1403" s="374" t="s">
        <v>72</v>
      </c>
      <c r="D1403" s="374"/>
      <c r="E1403" s="374"/>
      <c r="F1403" s="42"/>
      <c r="G1403" s="43"/>
      <c r="H1403" s="43"/>
      <c r="I1403" s="43"/>
      <c r="J1403" s="45"/>
      <c r="K1403" s="43"/>
      <c r="L1403" s="105">
        <v>142474.32</v>
      </c>
      <c r="M1403" s="60"/>
      <c r="N1403" s="115">
        <v>1218155.3999999999</v>
      </c>
      <c r="AF1403" s="39"/>
      <c r="AG1403" s="47"/>
      <c r="AH1403" s="47"/>
      <c r="AN1403" s="47" t="s">
        <v>72</v>
      </c>
      <c r="AP1403" s="47"/>
      <c r="AR1403" s="47"/>
    </row>
    <row r="1404" spans="1:44" s="4" customFormat="1" ht="23.25" x14ac:dyDescent="0.25">
      <c r="A1404" s="40" t="s">
        <v>824</v>
      </c>
      <c r="B1404" s="41" t="s">
        <v>3456</v>
      </c>
      <c r="C1404" s="374" t="s">
        <v>3457</v>
      </c>
      <c r="D1404" s="374"/>
      <c r="E1404" s="374"/>
      <c r="F1404" s="42" t="s">
        <v>306</v>
      </c>
      <c r="G1404" s="43">
        <v>0.55835999999999997</v>
      </c>
      <c r="H1404" s="44">
        <v>1</v>
      </c>
      <c r="I1404" s="118">
        <v>0.55835999999999997</v>
      </c>
      <c r="J1404" s="45"/>
      <c r="K1404" s="43"/>
      <c r="L1404" s="45"/>
      <c r="M1404" s="43"/>
      <c r="N1404" s="46"/>
      <c r="AF1404" s="39"/>
      <c r="AG1404" s="47"/>
      <c r="AH1404" s="47" t="s">
        <v>3457</v>
      </c>
      <c r="AN1404" s="47"/>
      <c r="AP1404" s="47"/>
      <c r="AR1404" s="47"/>
    </row>
    <row r="1405" spans="1:44" s="4" customFormat="1" ht="15" x14ac:dyDescent="0.25">
      <c r="A1405" s="69"/>
      <c r="B1405" s="50"/>
      <c r="C1405" s="372" t="s">
        <v>3642</v>
      </c>
      <c r="D1405" s="372"/>
      <c r="E1405" s="372"/>
      <c r="F1405" s="372"/>
      <c r="G1405" s="372"/>
      <c r="H1405" s="372"/>
      <c r="I1405" s="372"/>
      <c r="J1405" s="372"/>
      <c r="K1405" s="372"/>
      <c r="L1405" s="372"/>
      <c r="M1405" s="372"/>
      <c r="N1405" s="377"/>
      <c r="AF1405" s="39"/>
      <c r="AG1405" s="47"/>
      <c r="AH1405" s="47"/>
      <c r="AI1405" s="3" t="s">
        <v>3642</v>
      </c>
      <c r="AN1405" s="47"/>
      <c r="AP1405" s="47"/>
      <c r="AR1405" s="47"/>
    </row>
    <row r="1406" spans="1:44" s="4" customFormat="1" ht="22.5" x14ac:dyDescent="0.25">
      <c r="A1406" s="103"/>
      <c r="B1406" s="49" t="s">
        <v>217</v>
      </c>
      <c r="C1406" s="368" t="s">
        <v>218</v>
      </c>
      <c r="D1406" s="368"/>
      <c r="E1406" s="368"/>
      <c r="F1406" s="368"/>
      <c r="G1406" s="368"/>
      <c r="H1406" s="368"/>
      <c r="I1406" s="368"/>
      <c r="J1406" s="368"/>
      <c r="K1406" s="368"/>
      <c r="L1406" s="368"/>
      <c r="M1406" s="368"/>
      <c r="N1406" s="376"/>
      <c r="AF1406" s="39"/>
      <c r="AG1406" s="47"/>
      <c r="AH1406" s="47"/>
      <c r="AJ1406" s="3" t="s">
        <v>218</v>
      </c>
      <c r="AN1406" s="47"/>
      <c r="AP1406" s="47"/>
      <c r="AR1406" s="47"/>
    </row>
    <row r="1407" spans="1:44" s="4" customFormat="1" ht="15" x14ac:dyDescent="0.25">
      <c r="A1407" s="48"/>
      <c r="B1407" s="49" t="s">
        <v>58</v>
      </c>
      <c r="C1407" s="372" t="s">
        <v>62</v>
      </c>
      <c r="D1407" s="372"/>
      <c r="E1407" s="372"/>
      <c r="F1407" s="51"/>
      <c r="G1407" s="52"/>
      <c r="H1407" s="52"/>
      <c r="I1407" s="52"/>
      <c r="J1407" s="53">
        <v>155.33000000000001</v>
      </c>
      <c r="K1407" s="54">
        <v>1.1499999999999999</v>
      </c>
      <c r="L1407" s="53">
        <v>99.74</v>
      </c>
      <c r="M1407" s="54">
        <v>34.96</v>
      </c>
      <c r="N1407" s="55">
        <v>3486.91</v>
      </c>
      <c r="AF1407" s="39"/>
      <c r="AG1407" s="47"/>
      <c r="AH1407" s="47"/>
      <c r="AK1407" s="3" t="s">
        <v>62</v>
      </c>
      <c r="AN1407" s="47"/>
      <c r="AP1407" s="47"/>
      <c r="AR1407" s="47"/>
    </row>
    <row r="1408" spans="1:44" s="4" customFormat="1" ht="15" x14ac:dyDescent="0.25">
      <c r="A1408" s="48"/>
      <c r="B1408" s="49" t="s">
        <v>73</v>
      </c>
      <c r="C1408" s="372" t="s">
        <v>175</v>
      </c>
      <c r="D1408" s="372"/>
      <c r="E1408" s="372"/>
      <c r="F1408" s="51"/>
      <c r="G1408" s="52"/>
      <c r="H1408" s="52"/>
      <c r="I1408" s="52"/>
      <c r="J1408" s="53">
        <v>117.62</v>
      </c>
      <c r="K1408" s="54">
        <v>1.1499999999999999</v>
      </c>
      <c r="L1408" s="53">
        <v>75.53</v>
      </c>
      <c r="M1408" s="52"/>
      <c r="N1408" s="58"/>
      <c r="AF1408" s="39"/>
      <c r="AG1408" s="47"/>
      <c r="AH1408" s="47"/>
      <c r="AK1408" s="3" t="s">
        <v>175</v>
      </c>
      <c r="AN1408" s="47"/>
      <c r="AP1408" s="47"/>
      <c r="AR1408" s="47"/>
    </row>
    <row r="1409" spans="1:44" s="4" customFormat="1" ht="15" x14ac:dyDescent="0.25">
      <c r="A1409" s="48"/>
      <c r="B1409" s="49" t="s">
        <v>78</v>
      </c>
      <c r="C1409" s="372" t="s">
        <v>176</v>
      </c>
      <c r="D1409" s="372"/>
      <c r="E1409" s="372"/>
      <c r="F1409" s="51"/>
      <c r="G1409" s="52"/>
      <c r="H1409" s="52"/>
      <c r="I1409" s="52"/>
      <c r="J1409" s="53">
        <v>20.76</v>
      </c>
      <c r="K1409" s="54">
        <v>1.1499999999999999</v>
      </c>
      <c r="L1409" s="53">
        <v>13.33</v>
      </c>
      <c r="M1409" s="54">
        <v>34.96</v>
      </c>
      <c r="N1409" s="64">
        <v>466.02</v>
      </c>
      <c r="AF1409" s="39"/>
      <c r="AG1409" s="47"/>
      <c r="AH1409" s="47"/>
      <c r="AK1409" s="3" t="s">
        <v>176</v>
      </c>
      <c r="AN1409" s="47"/>
      <c r="AP1409" s="47"/>
      <c r="AR1409" s="47"/>
    </row>
    <row r="1410" spans="1:44" s="4" customFormat="1" ht="15" x14ac:dyDescent="0.25">
      <c r="A1410" s="48"/>
      <c r="B1410" s="49" t="s">
        <v>122</v>
      </c>
      <c r="C1410" s="372" t="s">
        <v>177</v>
      </c>
      <c r="D1410" s="372"/>
      <c r="E1410" s="372"/>
      <c r="F1410" s="51"/>
      <c r="G1410" s="52"/>
      <c r="H1410" s="52"/>
      <c r="I1410" s="52"/>
      <c r="J1410" s="107">
        <v>101596</v>
      </c>
      <c r="K1410" s="52"/>
      <c r="L1410" s="107">
        <v>56727.14</v>
      </c>
      <c r="M1410" s="52"/>
      <c r="N1410" s="58"/>
      <c r="AF1410" s="39"/>
      <c r="AG1410" s="47"/>
      <c r="AH1410" s="47"/>
      <c r="AK1410" s="3" t="s">
        <v>177</v>
      </c>
      <c r="AN1410" s="47"/>
      <c r="AP1410" s="47"/>
      <c r="AR1410" s="47"/>
    </row>
    <row r="1411" spans="1:44" s="4" customFormat="1" ht="15" x14ac:dyDescent="0.25">
      <c r="A1411" s="56"/>
      <c r="B1411" s="49"/>
      <c r="C1411" s="372" t="s">
        <v>63</v>
      </c>
      <c r="D1411" s="372"/>
      <c r="E1411" s="372"/>
      <c r="F1411" s="51" t="s">
        <v>64</v>
      </c>
      <c r="G1411" s="104">
        <v>19.2</v>
      </c>
      <c r="H1411" s="54">
        <v>1.1499999999999999</v>
      </c>
      <c r="I1411" s="111">
        <v>12.3285888</v>
      </c>
      <c r="J1411" s="57"/>
      <c r="K1411" s="52"/>
      <c r="L1411" s="57"/>
      <c r="M1411" s="52"/>
      <c r="N1411" s="58"/>
      <c r="AF1411" s="39"/>
      <c r="AG1411" s="47"/>
      <c r="AH1411" s="47"/>
      <c r="AL1411" s="3" t="s">
        <v>63</v>
      </c>
      <c r="AN1411" s="47"/>
      <c r="AP1411" s="47"/>
      <c r="AR1411" s="47"/>
    </row>
    <row r="1412" spans="1:44" s="4" customFormat="1" ht="15" x14ac:dyDescent="0.25">
      <c r="A1412" s="56"/>
      <c r="B1412" s="49"/>
      <c r="C1412" s="372" t="s">
        <v>178</v>
      </c>
      <c r="D1412" s="372"/>
      <c r="E1412" s="372"/>
      <c r="F1412" s="51" t="s">
        <v>64</v>
      </c>
      <c r="G1412" s="54">
        <v>1.79</v>
      </c>
      <c r="H1412" s="54">
        <v>1.1499999999999999</v>
      </c>
      <c r="I1412" s="111">
        <v>1.1493841</v>
      </c>
      <c r="J1412" s="57"/>
      <c r="K1412" s="52"/>
      <c r="L1412" s="57"/>
      <c r="M1412" s="52"/>
      <c r="N1412" s="58"/>
      <c r="AF1412" s="39"/>
      <c r="AG1412" s="47"/>
      <c r="AH1412" s="47"/>
      <c r="AL1412" s="3" t="s">
        <v>178</v>
      </c>
      <c r="AN1412" s="47"/>
      <c r="AP1412" s="47"/>
      <c r="AR1412" s="47"/>
    </row>
    <row r="1413" spans="1:44" s="4" customFormat="1" ht="15" x14ac:dyDescent="0.25">
      <c r="A1413" s="48"/>
      <c r="B1413" s="49"/>
      <c r="C1413" s="375" t="s">
        <v>65</v>
      </c>
      <c r="D1413" s="375"/>
      <c r="E1413" s="375"/>
      <c r="F1413" s="59"/>
      <c r="G1413" s="60"/>
      <c r="H1413" s="60"/>
      <c r="I1413" s="60"/>
      <c r="J1413" s="108">
        <v>101868.95</v>
      </c>
      <c r="K1413" s="60"/>
      <c r="L1413" s="108">
        <v>56902.41</v>
      </c>
      <c r="M1413" s="60"/>
      <c r="N1413" s="62"/>
      <c r="AF1413" s="39"/>
      <c r="AG1413" s="47"/>
      <c r="AH1413" s="47"/>
      <c r="AM1413" s="3" t="s">
        <v>65</v>
      </c>
      <c r="AN1413" s="47"/>
      <c r="AP1413" s="47"/>
      <c r="AR1413" s="47"/>
    </row>
    <row r="1414" spans="1:44" s="4" customFormat="1" ht="15" x14ac:dyDescent="0.25">
      <c r="A1414" s="56"/>
      <c r="B1414" s="49"/>
      <c r="C1414" s="372" t="s">
        <v>66</v>
      </c>
      <c r="D1414" s="372"/>
      <c r="E1414" s="372"/>
      <c r="F1414" s="51"/>
      <c r="G1414" s="52"/>
      <c r="H1414" s="52"/>
      <c r="I1414" s="52"/>
      <c r="J1414" s="57"/>
      <c r="K1414" s="52"/>
      <c r="L1414" s="53">
        <v>113.07</v>
      </c>
      <c r="M1414" s="52"/>
      <c r="N1414" s="55">
        <v>3952.93</v>
      </c>
      <c r="AF1414" s="39"/>
      <c r="AG1414" s="47"/>
      <c r="AH1414" s="47"/>
      <c r="AL1414" s="3" t="s">
        <v>66</v>
      </c>
      <c r="AN1414" s="47"/>
      <c r="AP1414" s="47"/>
      <c r="AR1414" s="47"/>
    </row>
    <row r="1415" spans="1:44" s="4" customFormat="1" ht="23.25" x14ac:dyDescent="0.25">
      <c r="A1415" s="56"/>
      <c r="B1415" s="49" t="s">
        <v>3447</v>
      </c>
      <c r="C1415" s="372" t="s">
        <v>3448</v>
      </c>
      <c r="D1415" s="372"/>
      <c r="E1415" s="372"/>
      <c r="F1415" s="51" t="s">
        <v>69</v>
      </c>
      <c r="G1415" s="63">
        <v>110</v>
      </c>
      <c r="H1415" s="52"/>
      <c r="I1415" s="63">
        <v>110</v>
      </c>
      <c r="J1415" s="57"/>
      <c r="K1415" s="52"/>
      <c r="L1415" s="53">
        <v>124.38</v>
      </c>
      <c r="M1415" s="52"/>
      <c r="N1415" s="55">
        <v>4348.22</v>
      </c>
      <c r="AF1415" s="39"/>
      <c r="AG1415" s="47"/>
      <c r="AH1415" s="47"/>
      <c r="AL1415" s="3" t="s">
        <v>3448</v>
      </c>
      <c r="AN1415" s="47"/>
      <c r="AP1415" s="47"/>
      <c r="AR1415" s="47"/>
    </row>
    <row r="1416" spans="1:44" s="4" customFormat="1" ht="23.25" x14ac:dyDescent="0.25">
      <c r="A1416" s="56"/>
      <c r="B1416" s="49" t="s">
        <v>3449</v>
      </c>
      <c r="C1416" s="372" t="s">
        <v>3450</v>
      </c>
      <c r="D1416" s="372"/>
      <c r="E1416" s="372"/>
      <c r="F1416" s="51" t="s">
        <v>69</v>
      </c>
      <c r="G1416" s="63">
        <v>73</v>
      </c>
      <c r="H1416" s="52"/>
      <c r="I1416" s="63">
        <v>73</v>
      </c>
      <c r="J1416" s="57"/>
      <c r="K1416" s="52"/>
      <c r="L1416" s="53">
        <v>82.54</v>
      </c>
      <c r="M1416" s="52"/>
      <c r="N1416" s="55">
        <v>2885.64</v>
      </c>
      <c r="AF1416" s="39"/>
      <c r="AG1416" s="47"/>
      <c r="AH1416" s="47"/>
      <c r="AL1416" s="3" t="s">
        <v>3450</v>
      </c>
      <c r="AN1416" s="47"/>
      <c r="AP1416" s="47"/>
      <c r="AR1416" s="47"/>
    </row>
    <row r="1417" spans="1:44" s="4" customFormat="1" ht="15" x14ac:dyDescent="0.25">
      <c r="A1417" s="65"/>
      <c r="B1417" s="66"/>
      <c r="C1417" s="374" t="s">
        <v>72</v>
      </c>
      <c r="D1417" s="374"/>
      <c r="E1417" s="374"/>
      <c r="F1417" s="42"/>
      <c r="G1417" s="43"/>
      <c r="H1417" s="43"/>
      <c r="I1417" s="43"/>
      <c r="J1417" s="45"/>
      <c r="K1417" s="43"/>
      <c r="L1417" s="105">
        <v>57109.33</v>
      </c>
      <c r="M1417" s="60"/>
      <c r="N1417" s="46"/>
      <c r="AF1417" s="39"/>
      <c r="AG1417" s="47"/>
      <c r="AH1417" s="47"/>
      <c r="AN1417" s="47" t="s">
        <v>72</v>
      </c>
      <c r="AP1417" s="47"/>
      <c r="AR1417" s="47"/>
    </row>
    <row r="1418" spans="1:44" s="4" customFormat="1" ht="23.25" x14ac:dyDescent="0.25">
      <c r="A1418" s="40" t="s">
        <v>828</v>
      </c>
      <c r="B1418" s="41" t="s">
        <v>3451</v>
      </c>
      <c r="C1418" s="374" t="s">
        <v>3452</v>
      </c>
      <c r="D1418" s="374"/>
      <c r="E1418" s="374"/>
      <c r="F1418" s="42" t="s">
        <v>318</v>
      </c>
      <c r="G1418" s="43">
        <v>-2456.7840000000001</v>
      </c>
      <c r="H1418" s="44">
        <v>1</v>
      </c>
      <c r="I1418" s="116">
        <v>-2456.7840000000001</v>
      </c>
      <c r="J1418" s="67">
        <v>23.09</v>
      </c>
      <c r="K1418" s="43"/>
      <c r="L1418" s="105">
        <v>-56727.14</v>
      </c>
      <c r="M1418" s="43"/>
      <c r="N1418" s="46"/>
      <c r="AF1418" s="39"/>
      <c r="AG1418" s="47"/>
      <c r="AH1418" s="47" t="s">
        <v>3452</v>
      </c>
      <c r="AN1418" s="47"/>
      <c r="AP1418" s="47"/>
      <c r="AR1418" s="47"/>
    </row>
    <row r="1419" spans="1:44" s="4" customFormat="1" ht="15" x14ac:dyDescent="0.25">
      <c r="A1419" s="65"/>
      <c r="B1419" s="66"/>
      <c r="C1419" s="374" t="s">
        <v>72</v>
      </c>
      <c r="D1419" s="374"/>
      <c r="E1419" s="374"/>
      <c r="F1419" s="42"/>
      <c r="G1419" s="43"/>
      <c r="H1419" s="43"/>
      <c r="I1419" s="43"/>
      <c r="J1419" s="45"/>
      <c r="K1419" s="43"/>
      <c r="L1419" s="105">
        <v>-56727.14</v>
      </c>
      <c r="M1419" s="60"/>
      <c r="N1419" s="46"/>
      <c r="AF1419" s="39"/>
      <c r="AG1419" s="47"/>
      <c r="AH1419" s="47"/>
      <c r="AN1419" s="47" t="s">
        <v>72</v>
      </c>
      <c r="AP1419" s="47"/>
      <c r="AR1419" s="47"/>
    </row>
    <row r="1420" spans="1:44" s="4" customFormat="1" ht="34.5" x14ac:dyDescent="0.25">
      <c r="A1420" s="40" t="s">
        <v>832</v>
      </c>
      <c r="B1420" s="41" t="s">
        <v>3640</v>
      </c>
      <c r="C1420" s="374" t="s">
        <v>3643</v>
      </c>
      <c r="D1420" s="374"/>
      <c r="E1420" s="374"/>
      <c r="F1420" s="42" t="s">
        <v>231</v>
      </c>
      <c r="G1420" s="43">
        <v>440</v>
      </c>
      <c r="H1420" s="44">
        <v>1</v>
      </c>
      <c r="I1420" s="44">
        <v>440</v>
      </c>
      <c r="J1420" s="105">
        <v>4833.95</v>
      </c>
      <c r="K1420" s="43"/>
      <c r="L1420" s="105">
        <v>248764.68</v>
      </c>
      <c r="M1420" s="68">
        <v>8.5500000000000007</v>
      </c>
      <c r="N1420" s="115">
        <v>2126938</v>
      </c>
      <c r="AF1420" s="39"/>
      <c r="AG1420" s="47"/>
      <c r="AH1420" s="47" t="s">
        <v>3643</v>
      </c>
      <c r="AN1420" s="47"/>
      <c r="AP1420" s="47"/>
      <c r="AR1420" s="47"/>
    </row>
    <row r="1421" spans="1:44" s="4" customFormat="1" ht="15" x14ac:dyDescent="0.25">
      <c r="A1421" s="65"/>
      <c r="B1421" s="66"/>
      <c r="C1421" s="374" t="s">
        <v>72</v>
      </c>
      <c r="D1421" s="374"/>
      <c r="E1421" s="374"/>
      <c r="F1421" s="42"/>
      <c r="G1421" s="43"/>
      <c r="H1421" s="43"/>
      <c r="I1421" s="43"/>
      <c r="J1421" s="45"/>
      <c r="K1421" s="43"/>
      <c r="L1421" s="105">
        <v>248764.68</v>
      </c>
      <c r="M1421" s="60"/>
      <c r="N1421" s="115">
        <v>2126938</v>
      </c>
      <c r="AF1421" s="39"/>
      <c r="AG1421" s="47"/>
      <c r="AH1421" s="47"/>
      <c r="AN1421" s="47" t="s">
        <v>72</v>
      </c>
      <c r="AP1421" s="47"/>
      <c r="AR1421" s="47"/>
    </row>
    <row r="1422" spans="1:44" s="4" customFormat="1" ht="34.5" x14ac:dyDescent="0.25">
      <c r="A1422" s="40" t="s">
        <v>834</v>
      </c>
      <c r="B1422" s="41" t="s">
        <v>3436</v>
      </c>
      <c r="C1422" s="374" t="s">
        <v>3644</v>
      </c>
      <c r="D1422" s="374"/>
      <c r="E1422" s="374"/>
      <c r="F1422" s="42" t="s">
        <v>306</v>
      </c>
      <c r="G1422" s="43">
        <v>25.457000000000001</v>
      </c>
      <c r="H1422" s="44">
        <v>1</v>
      </c>
      <c r="I1422" s="116">
        <v>25.457000000000001</v>
      </c>
      <c r="J1422" s="45"/>
      <c r="K1422" s="43"/>
      <c r="L1422" s="45"/>
      <c r="M1422" s="43"/>
      <c r="N1422" s="46"/>
      <c r="AF1422" s="39"/>
      <c r="AG1422" s="47"/>
      <c r="AH1422" s="47" t="s">
        <v>3644</v>
      </c>
      <c r="AN1422" s="47"/>
      <c r="AP1422" s="47"/>
      <c r="AR1422" s="47"/>
    </row>
    <row r="1423" spans="1:44" s="4" customFormat="1" ht="15" x14ac:dyDescent="0.25">
      <c r="A1423" s="69"/>
      <c r="B1423" s="50"/>
      <c r="C1423" s="372" t="s">
        <v>3645</v>
      </c>
      <c r="D1423" s="372"/>
      <c r="E1423" s="372"/>
      <c r="F1423" s="372"/>
      <c r="G1423" s="372"/>
      <c r="H1423" s="372"/>
      <c r="I1423" s="372"/>
      <c r="J1423" s="372"/>
      <c r="K1423" s="372"/>
      <c r="L1423" s="372"/>
      <c r="M1423" s="372"/>
      <c r="N1423" s="377"/>
      <c r="AF1423" s="39"/>
      <c r="AG1423" s="47"/>
      <c r="AH1423" s="47"/>
      <c r="AI1423" s="3" t="s">
        <v>3645</v>
      </c>
      <c r="AN1423" s="47"/>
      <c r="AP1423" s="47"/>
      <c r="AR1423" s="47"/>
    </row>
    <row r="1424" spans="1:44" s="4" customFormat="1" ht="22.5" x14ac:dyDescent="0.25">
      <c r="A1424" s="103"/>
      <c r="B1424" s="49" t="s">
        <v>217</v>
      </c>
      <c r="C1424" s="368" t="s">
        <v>218</v>
      </c>
      <c r="D1424" s="368"/>
      <c r="E1424" s="368"/>
      <c r="F1424" s="368"/>
      <c r="G1424" s="368"/>
      <c r="H1424" s="368"/>
      <c r="I1424" s="368"/>
      <c r="J1424" s="368"/>
      <c r="K1424" s="368"/>
      <c r="L1424" s="368"/>
      <c r="M1424" s="368"/>
      <c r="N1424" s="376"/>
      <c r="AF1424" s="39"/>
      <c r="AG1424" s="47"/>
      <c r="AH1424" s="47"/>
      <c r="AJ1424" s="3" t="s">
        <v>218</v>
      </c>
      <c r="AN1424" s="47"/>
      <c r="AP1424" s="47"/>
      <c r="AR1424" s="47"/>
    </row>
    <row r="1425" spans="1:44" s="4" customFormat="1" ht="15" x14ac:dyDescent="0.25">
      <c r="A1425" s="48"/>
      <c r="B1425" s="49" t="s">
        <v>58</v>
      </c>
      <c r="C1425" s="372" t="s">
        <v>62</v>
      </c>
      <c r="D1425" s="372"/>
      <c r="E1425" s="372"/>
      <c r="F1425" s="51"/>
      <c r="G1425" s="52"/>
      <c r="H1425" s="52"/>
      <c r="I1425" s="52"/>
      <c r="J1425" s="53">
        <v>601.41</v>
      </c>
      <c r="K1425" s="54">
        <v>1.1499999999999999</v>
      </c>
      <c r="L1425" s="107">
        <v>17606.61</v>
      </c>
      <c r="M1425" s="54">
        <v>34.96</v>
      </c>
      <c r="N1425" s="55">
        <v>615527.09</v>
      </c>
      <c r="AF1425" s="39"/>
      <c r="AG1425" s="47"/>
      <c r="AH1425" s="47"/>
      <c r="AK1425" s="3" t="s">
        <v>62</v>
      </c>
      <c r="AN1425" s="47"/>
      <c r="AP1425" s="47"/>
      <c r="AR1425" s="47"/>
    </row>
    <row r="1426" spans="1:44" s="4" customFormat="1" ht="15" x14ac:dyDescent="0.25">
      <c r="A1426" s="48"/>
      <c r="B1426" s="49" t="s">
        <v>73</v>
      </c>
      <c r="C1426" s="372" t="s">
        <v>175</v>
      </c>
      <c r="D1426" s="372"/>
      <c r="E1426" s="372"/>
      <c r="F1426" s="51"/>
      <c r="G1426" s="52"/>
      <c r="H1426" s="52"/>
      <c r="I1426" s="52"/>
      <c r="J1426" s="53">
        <v>867.81</v>
      </c>
      <c r="K1426" s="54">
        <v>1.1499999999999999</v>
      </c>
      <c r="L1426" s="107">
        <v>25405.62</v>
      </c>
      <c r="M1426" s="52"/>
      <c r="N1426" s="58"/>
      <c r="AF1426" s="39"/>
      <c r="AG1426" s="47"/>
      <c r="AH1426" s="47"/>
      <c r="AK1426" s="3" t="s">
        <v>175</v>
      </c>
      <c r="AN1426" s="47"/>
      <c r="AP1426" s="47"/>
      <c r="AR1426" s="47"/>
    </row>
    <row r="1427" spans="1:44" s="4" customFormat="1" ht="15" x14ac:dyDescent="0.25">
      <c r="A1427" s="48"/>
      <c r="B1427" s="49" t="s">
        <v>78</v>
      </c>
      <c r="C1427" s="372" t="s">
        <v>176</v>
      </c>
      <c r="D1427" s="372"/>
      <c r="E1427" s="372"/>
      <c r="F1427" s="51"/>
      <c r="G1427" s="52"/>
      <c r="H1427" s="52"/>
      <c r="I1427" s="52"/>
      <c r="J1427" s="53">
        <v>101.52</v>
      </c>
      <c r="K1427" s="54">
        <v>1.1499999999999999</v>
      </c>
      <c r="L1427" s="107">
        <v>2972.05</v>
      </c>
      <c r="M1427" s="54">
        <v>34.96</v>
      </c>
      <c r="N1427" s="55">
        <v>103902.87</v>
      </c>
      <c r="AF1427" s="39"/>
      <c r="AG1427" s="47"/>
      <c r="AH1427" s="47"/>
      <c r="AK1427" s="3" t="s">
        <v>176</v>
      </c>
      <c r="AN1427" s="47"/>
      <c r="AP1427" s="47"/>
      <c r="AR1427" s="47"/>
    </row>
    <row r="1428" spans="1:44" s="4" customFormat="1" ht="15" x14ac:dyDescent="0.25">
      <c r="A1428" s="48"/>
      <c r="B1428" s="49" t="s">
        <v>122</v>
      </c>
      <c r="C1428" s="372" t="s">
        <v>177</v>
      </c>
      <c r="D1428" s="372"/>
      <c r="E1428" s="372"/>
      <c r="F1428" s="51"/>
      <c r="G1428" s="52"/>
      <c r="H1428" s="52"/>
      <c r="I1428" s="52"/>
      <c r="J1428" s="107">
        <v>1466.09</v>
      </c>
      <c r="K1428" s="52"/>
      <c r="L1428" s="107">
        <v>37322.25</v>
      </c>
      <c r="M1428" s="52"/>
      <c r="N1428" s="58"/>
      <c r="AF1428" s="39"/>
      <c r="AG1428" s="47"/>
      <c r="AH1428" s="47"/>
      <c r="AK1428" s="3" t="s">
        <v>177</v>
      </c>
      <c r="AN1428" s="47"/>
      <c r="AP1428" s="47"/>
      <c r="AR1428" s="47"/>
    </row>
    <row r="1429" spans="1:44" s="4" customFormat="1" ht="15" x14ac:dyDescent="0.25">
      <c r="A1429" s="56"/>
      <c r="B1429" s="49"/>
      <c r="C1429" s="372" t="s">
        <v>63</v>
      </c>
      <c r="D1429" s="372"/>
      <c r="E1429" s="372"/>
      <c r="F1429" s="51" t="s">
        <v>64</v>
      </c>
      <c r="G1429" s="54">
        <v>74.34</v>
      </c>
      <c r="H1429" s="54">
        <v>1.1499999999999999</v>
      </c>
      <c r="I1429" s="117">
        <v>2176.3443870000001</v>
      </c>
      <c r="J1429" s="57"/>
      <c r="K1429" s="52"/>
      <c r="L1429" s="57"/>
      <c r="M1429" s="52"/>
      <c r="N1429" s="58"/>
      <c r="AF1429" s="39"/>
      <c r="AG1429" s="47"/>
      <c r="AH1429" s="47"/>
      <c r="AL1429" s="3" t="s">
        <v>63</v>
      </c>
      <c r="AN1429" s="47"/>
      <c r="AP1429" s="47"/>
      <c r="AR1429" s="47"/>
    </row>
    <row r="1430" spans="1:44" s="4" customFormat="1" ht="15" x14ac:dyDescent="0.25">
      <c r="A1430" s="56"/>
      <c r="B1430" s="49"/>
      <c r="C1430" s="372" t="s">
        <v>178</v>
      </c>
      <c r="D1430" s="372"/>
      <c r="E1430" s="372"/>
      <c r="F1430" s="51" t="s">
        <v>64</v>
      </c>
      <c r="G1430" s="54">
        <v>7.52</v>
      </c>
      <c r="H1430" s="54">
        <v>1.1499999999999999</v>
      </c>
      <c r="I1430" s="117">
        <v>220.15213600000001</v>
      </c>
      <c r="J1430" s="57"/>
      <c r="K1430" s="52"/>
      <c r="L1430" s="57"/>
      <c r="M1430" s="52"/>
      <c r="N1430" s="58"/>
      <c r="AF1430" s="39"/>
      <c r="AG1430" s="47"/>
      <c r="AH1430" s="47"/>
      <c r="AL1430" s="3" t="s">
        <v>178</v>
      </c>
      <c r="AN1430" s="47"/>
      <c r="AP1430" s="47"/>
      <c r="AR1430" s="47"/>
    </row>
    <row r="1431" spans="1:44" s="4" customFormat="1" ht="15" x14ac:dyDescent="0.25">
      <c r="A1431" s="48"/>
      <c r="B1431" s="49"/>
      <c r="C1431" s="375" t="s">
        <v>65</v>
      </c>
      <c r="D1431" s="375"/>
      <c r="E1431" s="375"/>
      <c r="F1431" s="59"/>
      <c r="G1431" s="60"/>
      <c r="H1431" s="60"/>
      <c r="I1431" s="60"/>
      <c r="J1431" s="108">
        <v>2935.31</v>
      </c>
      <c r="K1431" s="60"/>
      <c r="L1431" s="108">
        <v>80334.48</v>
      </c>
      <c r="M1431" s="60"/>
      <c r="N1431" s="62"/>
      <c r="AF1431" s="39"/>
      <c r="AG1431" s="47"/>
      <c r="AH1431" s="47"/>
      <c r="AM1431" s="3" t="s">
        <v>65</v>
      </c>
      <c r="AN1431" s="47"/>
      <c r="AP1431" s="47"/>
      <c r="AR1431" s="47"/>
    </row>
    <row r="1432" spans="1:44" s="4" customFormat="1" ht="15" x14ac:dyDescent="0.25">
      <c r="A1432" s="56"/>
      <c r="B1432" s="49"/>
      <c r="C1432" s="372" t="s">
        <v>66</v>
      </c>
      <c r="D1432" s="372"/>
      <c r="E1432" s="372"/>
      <c r="F1432" s="51"/>
      <c r="G1432" s="52"/>
      <c r="H1432" s="52"/>
      <c r="I1432" s="52"/>
      <c r="J1432" s="57"/>
      <c r="K1432" s="52"/>
      <c r="L1432" s="107">
        <v>20578.66</v>
      </c>
      <c r="M1432" s="52"/>
      <c r="N1432" s="55">
        <v>719429.96</v>
      </c>
      <c r="AF1432" s="39"/>
      <c r="AG1432" s="47"/>
      <c r="AH1432" s="47"/>
      <c r="AL1432" s="3" t="s">
        <v>66</v>
      </c>
      <c r="AN1432" s="47"/>
      <c r="AP1432" s="47"/>
      <c r="AR1432" s="47"/>
    </row>
    <row r="1433" spans="1:44" s="4" customFormat="1" ht="15" x14ac:dyDescent="0.25">
      <c r="A1433" s="56"/>
      <c r="B1433" s="49" t="s">
        <v>3328</v>
      </c>
      <c r="C1433" s="372" t="s">
        <v>3329</v>
      </c>
      <c r="D1433" s="372"/>
      <c r="E1433" s="372"/>
      <c r="F1433" s="51" t="s">
        <v>69</v>
      </c>
      <c r="G1433" s="63">
        <v>106</v>
      </c>
      <c r="H1433" s="52"/>
      <c r="I1433" s="63">
        <v>106</v>
      </c>
      <c r="J1433" s="57"/>
      <c r="K1433" s="52"/>
      <c r="L1433" s="107">
        <v>21813.38</v>
      </c>
      <c r="M1433" s="52"/>
      <c r="N1433" s="55">
        <v>762595.76</v>
      </c>
      <c r="AF1433" s="39"/>
      <c r="AG1433" s="47"/>
      <c r="AH1433" s="47"/>
      <c r="AL1433" s="3" t="s">
        <v>3329</v>
      </c>
      <c r="AN1433" s="47"/>
      <c r="AP1433" s="47"/>
      <c r="AR1433" s="47"/>
    </row>
    <row r="1434" spans="1:44" s="4" customFormat="1" ht="15" x14ac:dyDescent="0.25">
      <c r="A1434" s="56"/>
      <c r="B1434" s="49" t="s">
        <v>3330</v>
      </c>
      <c r="C1434" s="372" t="s">
        <v>3331</v>
      </c>
      <c r="D1434" s="372"/>
      <c r="E1434" s="372"/>
      <c r="F1434" s="51" t="s">
        <v>69</v>
      </c>
      <c r="G1434" s="63">
        <v>56</v>
      </c>
      <c r="H1434" s="52"/>
      <c r="I1434" s="63">
        <v>56</v>
      </c>
      <c r="J1434" s="57"/>
      <c r="K1434" s="52"/>
      <c r="L1434" s="107">
        <v>11524.05</v>
      </c>
      <c r="M1434" s="52"/>
      <c r="N1434" s="55">
        <v>402880.78</v>
      </c>
      <c r="AF1434" s="39"/>
      <c r="AG1434" s="47"/>
      <c r="AH1434" s="47"/>
      <c r="AL1434" s="3" t="s">
        <v>3331</v>
      </c>
      <c r="AN1434" s="47"/>
      <c r="AP1434" s="47"/>
      <c r="AR1434" s="47"/>
    </row>
    <row r="1435" spans="1:44" s="4" customFormat="1" ht="15" x14ac:dyDescent="0.25">
      <c r="A1435" s="65"/>
      <c r="B1435" s="66"/>
      <c r="C1435" s="374" t="s">
        <v>72</v>
      </c>
      <c r="D1435" s="374"/>
      <c r="E1435" s="374"/>
      <c r="F1435" s="42"/>
      <c r="G1435" s="43"/>
      <c r="H1435" s="43"/>
      <c r="I1435" s="43"/>
      <c r="J1435" s="45"/>
      <c r="K1435" s="43"/>
      <c r="L1435" s="105">
        <v>113671.91</v>
      </c>
      <c r="M1435" s="60"/>
      <c r="N1435" s="46"/>
      <c r="AF1435" s="39"/>
      <c r="AG1435" s="47"/>
      <c r="AH1435" s="47"/>
      <c r="AN1435" s="47" t="s">
        <v>72</v>
      </c>
      <c r="AP1435" s="47"/>
      <c r="AR1435" s="47"/>
    </row>
    <row r="1436" spans="1:44" s="4" customFormat="1" ht="23.25" x14ac:dyDescent="0.25">
      <c r="A1436" s="40" t="s">
        <v>835</v>
      </c>
      <c r="B1436" s="41" t="s">
        <v>186</v>
      </c>
      <c r="C1436" s="374" t="s">
        <v>3475</v>
      </c>
      <c r="D1436" s="374"/>
      <c r="E1436" s="374"/>
      <c r="F1436" s="42" t="s">
        <v>185</v>
      </c>
      <c r="G1436" s="43">
        <v>285.37297000000001</v>
      </c>
      <c r="H1436" s="44">
        <v>1</v>
      </c>
      <c r="I1436" s="118">
        <v>285.37297000000001</v>
      </c>
      <c r="J1436" s="105">
        <v>2041.3</v>
      </c>
      <c r="K1436" s="43"/>
      <c r="L1436" s="105">
        <v>582531.83999999997</v>
      </c>
      <c r="M1436" s="43"/>
      <c r="N1436" s="46"/>
      <c r="AF1436" s="39"/>
      <c r="AG1436" s="47"/>
      <c r="AH1436" s="47" t="s">
        <v>3475</v>
      </c>
      <c r="AN1436" s="47"/>
      <c r="AP1436" s="47"/>
      <c r="AR1436" s="47"/>
    </row>
    <row r="1437" spans="1:44" s="4" customFormat="1" ht="15" x14ac:dyDescent="0.25">
      <c r="A1437" s="65"/>
      <c r="B1437" s="66"/>
      <c r="C1437" s="374" t="s">
        <v>72</v>
      </c>
      <c r="D1437" s="374"/>
      <c r="E1437" s="374"/>
      <c r="F1437" s="42"/>
      <c r="G1437" s="43"/>
      <c r="H1437" s="43"/>
      <c r="I1437" s="43"/>
      <c r="J1437" s="45"/>
      <c r="K1437" s="43"/>
      <c r="L1437" s="105">
        <v>582531.83999999997</v>
      </c>
      <c r="M1437" s="60"/>
      <c r="N1437" s="46"/>
      <c r="AF1437" s="39"/>
      <c r="AG1437" s="47"/>
      <c r="AH1437" s="47"/>
      <c r="AN1437" s="47" t="s">
        <v>72</v>
      </c>
      <c r="AP1437" s="47"/>
      <c r="AR1437" s="47"/>
    </row>
    <row r="1438" spans="1:44" s="4" customFormat="1" ht="15" x14ac:dyDescent="0.25">
      <c r="A1438" s="381" t="s">
        <v>3646</v>
      </c>
      <c r="B1438" s="382"/>
      <c r="C1438" s="382"/>
      <c r="D1438" s="382"/>
      <c r="E1438" s="382"/>
      <c r="F1438" s="382"/>
      <c r="G1438" s="382"/>
      <c r="H1438" s="382"/>
      <c r="I1438" s="382"/>
      <c r="J1438" s="382"/>
      <c r="K1438" s="382"/>
      <c r="L1438" s="382"/>
      <c r="M1438" s="382"/>
      <c r="N1438" s="383"/>
      <c r="AF1438" s="39"/>
      <c r="AG1438" s="47" t="s">
        <v>3646</v>
      </c>
      <c r="AH1438" s="47"/>
      <c r="AN1438" s="47"/>
      <c r="AP1438" s="47"/>
      <c r="AR1438" s="47"/>
    </row>
    <row r="1439" spans="1:44" s="4" customFormat="1" ht="23.25" x14ac:dyDescent="0.25">
      <c r="A1439" s="40" t="s">
        <v>837</v>
      </c>
      <c r="B1439" s="41" t="s">
        <v>3476</v>
      </c>
      <c r="C1439" s="374" t="s">
        <v>3477</v>
      </c>
      <c r="D1439" s="374"/>
      <c r="E1439" s="374"/>
      <c r="F1439" s="42" t="s">
        <v>674</v>
      </c>
      <c r="G1439" s="43">
        <v>0.76</v>
      </c>
      <c r="H1439" s="44">
        <v>1</v>
      </c>
      <c r="I1439" s="68">
        <v>0.76</v>
      </c>
      <c r="J1439" s="45"/>
      <c r="K1439" s="43"/>
      <c r="L1439" s="45"/>
      <c r="M1439" s="43"/>
      <c r="N1439" s="46"/>
      <c r="AF1439" s="39"/>
      <c r="AG1439" s="47"/>
      <c r="AH1439" s="47" t="s">
        <v>3477</v>
      </c>
      <c r="AN1439" s="47"/>
      <c r="AP1439" s="47"/>
      <c r="AR1439" s="47"/>
    </row>
    <row r="1440" spans="1:44" s="4" customFormat="1" ht="15" x14ac:dyDescent="0.25">
      <c r="A1440" s="69"/>
      <c r="B1440" s="50"/>
      <c r="C1440" s="372" t="s">
        <v>3647</v>
      </c>
      <c r="D1440" s="372"/>
      <c r="E1440" s="372"/>
      <c r="F1440" s="372"/>
      <c r="G1440" s="372"/>
      <c r="H1440" s="372"/>
      <c r="I1440" s="372"/>
      <c r="J1440" s="372"/>
      <c r="K1440" s="372"/>
      <c r="L1440" s="372"/>
      <c r="M1440" s="372"/>
      <c r="N1440" s="377"/>
      <c r="AF1440" s="39"/>
      <c r="AG1440" s="47"/>
      <c r="AH1440" s="47"/>
      <c r="AI1440" s="3" t="s">
        <v>3647</v>
      </c>
      <c r="AN1440" s="47"/>
      <c r="AP1440" s="47"/>
      <c r="AR1440" s="47"/>
    </row>
    <row r="1441" spans="1:44" s="4" customFormat="1" ht="22.5" x14ac:dyDescent="0.25">
      <c r="A1441" s="103"/>
      <c r="B1441" s="49" t="s">
        <v>217</v>
      </c>
      <c r="C1441" s="368" t="s">
        <v>218</v>
      </c>
      <c r="D1441" s="368"/>
      <c r="E1441" s="368"/>
      <c r="F1441" s="368"/>
      <c r="G1441" s="368"/>
      <c r="H1441" s="368"/>
      <c r="I1441" s="368"/>
      <c r="J1441" s="368"/>
      <c r="K1441" s="368"/>
      <c r="L1441" s="368"/>
      <c r="M1441" s="368"/>
      <c r="N1441" s="376"/>
      <c r="AF1441" s="39"/>
      <c r="AG1441" s="47"/>
      <c r="AH1441" s="47"/>
      <c r="AJ1441" s="3" t="s">
        <v>218</v>
      </c>
      <c r="AN1441" s="47"/>
      <c r="AP1441" s="47"/>
      <c r="AR1441" s="47"/>
    </row>
    <row r="1442" spans="1:44" s="4" customFormat="1" ht="15" x14ac:dyDescent="0.25">
      <c r="A1442" s="48"/>
      <c r="B1442" s="49" t="s">
        <v>58</v>
      </c>
      <c r="C1442" s="372" t="s">
        <v>62</v>
      </c>
      <c r="D1442" s="372"/>
      <c r="E1442" s="372"/>
      <c r="F1442" s="51"/>
      <c r="G1442" s="52"/>
      <c r="H1442" s="52"/>
      <c r="I1442" s="52"/>
      <c r="J1442" s="107">
        <v>1417.26</v>
      </c>
      <c r="K1442" s="54">
        <v>1.1499999999999999</v>
      </c>
      <c r="L1442" s="107">
        <v>1238.69</v>
      </c>
      <c r="M1442" s="54">
        <v>34.96</v>
      </c>
      <c r="N1442" s="55">
        <v>43304.6</v>
      </c>
      <c r="AF1442" s="39"/>
      <c r="AG1442" s="47"/>
      <c r="AH1442" s="47"/>
      <c r="AK1442" s="3" t="s">
        <v>62</v>
      </c>
      <c r="AN1442" s="47"/>
      <c r="AP1442" s="47"/>
      <c r="AR1442" s="47"/>
    </row>
    <row r="1443" spans="1:44" s="4" customFormat="1" ht="15" x14ac:dyDescent="0.25">
      <c r="A1443" s="48"/>
      <c r="B1443" s="49" t="s">
        <v>73</v>
      </c>
      <c r="C1443" s="372" t="s">
        <v>175</v>
      </c>
      <c r="D1443" s="372"/>
      <c r="E1443" s="372"/>
      <c r="F1443" s="51"/>
      <c r="G1443" s="52"/>
      <c r="H1443" s="52"/>
      <c r="I1443" s="52"/>
      <c r="J1443" s="53">
        <v>312.39999999999998</v>
      </c>
      <c r="K1443" s="54">
        <v>1.1499999999999999</v>
      </c>
      <c r="L1443" s="53">
        <v>273.04000000000002</v>
      </c>
      <c r="M1443" s="52"/>
      <c r="N1443" s="58"/>
      <c r="AF1443" s="39"/>
      <c r="AG1443" s="47"/>
      <c r="AH1443" s="47"/>
      <c r="AK1443" s="3" t="s">
        <v>175</v>
      </c>
      <c r="AN1443" s="47"/>
      <c r="AP1443" s="47"/>
      <c r="AR1443" s="47"/>
    </row>
    <row r="1444" spans="1:44" s="4" customFormat="1" ht="15" x14ac:dyDescent="0.25">
      <c r="A1444" s="48"/>
      <c r="B1444" s="49" t="s">
        <v>78</v>
      </c>
      <c r="C1444" s="372" t="s">
        <v>176</v>
      </c>
      <c r="D1444" s="372"/>
      <c r="E1444" s="372"/>
      <c r="F1444" s="51"/>
      <c r="G1444" s="52"/>
      <c r="H1444" s="52"/>
      <c r="I1444" s="52"/>
      <c r="J1444" s="53">
        <v>27</v>
      </c>
      <c r="K1444" s="54">
        <v>1.1499999999999999</v>
      </c>
      <c r="L1444" s="53">
        <v>23.6</v>
      </c>
      <c r="M1444" s="54">
        <v>34.96</v>
      </c>
      <c r="N1444" s="64">
        <v>825.06</v>
      </c>
      <c r="AF1444" s="39"/>
      <c r="AG1444" s="47"/>
      <c r="AH1444" s="47"/>
      <c r="AK1444" s="3" t="s">
        <v>176</v>
      </c>
      <c r="AN1444" s="47"/>
      <c r="AP1444" s="47"/>
      <c r="AR1444" s="47"/>
    </row>
    <row r="1445" spans="1:44" s="4" customFormat="1" ht="15" x14ac:dyDescent="0.25">
      <c r="A1445" s="48"/>
      <c r="B1445" s="49" t="s">
        <v>122</v>
      </c>
      <c r="C1445" s="372" t="s">
        <v>177</v>
      </c>
      <c r="D1445" s="372"/>
      <c r="E1445" s="372"/>
      <c r="F1445" s="51"/>
      <c r="G1445" s="52"/>
      <c r="H1445" s="52"/>
      <c r="I1445" s="52"/>
      <c r="J1445" s="53">
        <v>39</v>
      </c>
      <c r="K1445" s="52"/>
      <c r="L1445" s="53">
        <v>29.64</v>
      </c>
      <c r="M1445" s="52"/>
      <c r="N1445" s="58"/>
      <c r="AF1445" s="39"/>
      <c r="AG1445" s="47"/>
      <c r="AH1445" s="47"/>
      <c r="AK1445" s="3" t="s">
        <v>177</v>
      </c>
      <c r="AN1445" s="47"/>
      <c r="AP1445" s="47"/>
      <c r="AR1445" s="47"/>
    </row>
    <row r="1446" spans="1:44" s="4" customFormat="1" ht="15" x14ac:dyDescent="0.25">
      <c r="A1446" s="56"/>
      <c r="B1446" s="49"/>
      <c r="C1446" s="372" t="s">
        <v>63</v>
      </c>
      <c r="D1446" s="372"/>
      <c r="E1446" s="372"/>
      <c r="F1446" s="51" t="s">
        <v>64</v>
      </c>
      <c r="G1446" s="63">
        <v>158</v>
      </c>
      <c r="H1446" s="54">
        <v>1.1499999999999999</v>
      </c>
      <c r="I1446" s="109">
        <v>138.09200000000001</v>
      </c>
      <c r="J1446" s="57"/>
      <c r="K1446" s="52"/>
      <c r="L1446" s="57"/>
      <c r="M1446" s="52"/>
      <c r="N1446" s="58"/>
      <c r="AF1446" s="39"/>
      <c r="AG1446" s="47"/>
      <c r="AH1446" s="47"/>
      <c r="AL1446" s="3" t="s">
        <v>63</v>
      </c>
      <c r="AN1446" s="47"/>
      <c r="AP1446" s="47"/>
      <c r="AR1446" s="47"/>
    </row>
    <row r="1447" spans="1:44" s="4" customFormat="1" ht="15" x14ac:dyDescent="0.25">
      <c r="A1447" s="56"/>
      <c r="B1447" s="49"/>
      <c r="C1447" s="372" t="s">
        <v>178</v>
      </c>
      <c r="D1447" s="372"/>
      <c r="E1447" s="372"/>
      <c r="F1447" s="51" t="s">
        <v>64</v>
      </c>
      <c r="G1447" s="63">
        <v>2</v>
      </c>
      <c r="H1447" s="54">
        <v>1.1499999999999999</v>
      </c>
      <c r="I1447" s="109">
        <v>1.748</v>
      </c>
      <c r="J1447" s="57"/>
      <c r="K1447" s="52"/>
      <c r="L1447" s="57"/>
      <c r="M1447" s="52"/>
      <c r="N1447" s="58"/>
      <c r="AF1447" s="39"/>
      <c r="AG1447" s="47"/>
      <c r="AH1447" s="47"/>
      <c r="AL1447" s="3" t="s">
        <v>178</v>
      </c>
      <c r="AN1447" s="47"/>
      <c r="AP1447" s="47"/>
      <c r="AR1447" s="47"/>
    </row>
    <row r="1448" spans="1:44" s="4" customFormat="1" ht="15" x14ac:dyDescent="0.25">
      <c r="A1448" s="48"/>
      <c r="B1448" s="49"/>
      <c r="C1448" s="375" t="s">
        <v>65</v>
      </c>
      <c r="D1448" s="375"/>
      <c r="E1448" s="375"/>
      <c r="F1448" s="59"/>
      <c r="G1448" s="60"/>
      <c r="H1448" s="60"/>
      <c r="I1448" s="60"/>
      <c r="J1448" s="108">
        <v>1768.66</v>
      </c>
      <c r="K1448" s="60"/>
      <c r="L1448" s="108">
        <v>1541.37</v>
      </c>
      <c r="M1448" s="60"/>
      <c r="N1448" s="62"/>
      <c r="AF1448" s="39"/>
      <c r="AG1448" s="47"/>
      <c r="AH1448" s="47"/>
      <c r="AM1448" s="3" t="s">
        <v>65</v>
      </c>
      <c r="AN1448" s="47"/>
      <c r="AP1448" s="47"/>
      <c r="AR1448" s="47"/>
    </row>
    <row r="1449" spans="1:44" s="4" customFormat="1" ht="15" x14ac:dyDescent="0.25">
      <c r="A1449" s="56"/>
      <c r="B1449" s="49"/>
      <c r="C1449" s="372" t="s">
        <v>66</v>
      </c>
      <c r="D1449" s="372"/>
      <c r="E1449" s="372"/>
      <c r="F1449" s="51"/>
      <c r="G1449" s="52"/>
      <c r="H1449" s="52"/>
      <c r="I1449" s="52"/>
      <c r="J1449" s="57"/>
      <c r="K1449" s="52"/>
      <c r="L1449" s="107">
        <v>1262.29</v>
      </c>
      <c r="M1449" s="52"/>
      <c r="N1449" s="55">
        <v>44129.66</v>
      </c>
      <c r="AF1449" s="39"/>
      <c r="AG1449" s="47"/>
      <c r="AH1449" s="47"/>
      <c r="AL1449" s="3" t="s">
        <v>66</v>
      </c>
      <c r="AN1449" s="47"/>
      <c r="AP1449" s="47"/>
      <c r="AR1449" s="47"/>
    </row>
    <row r="1450" spans="1:44" s="4" customFormat="1" ht="15" x14ac:dyDescent="0.25">
      <c r="A1450" s="56"/>
      <c r="B1450" s="49" t="s">
        <v>3238</v>
      </c>
      <c r="C1450" s="372" t="s">
        <v>3239</v>
      </c>
      <c r="D1450" s="372"/>
      <c r="E1450" s="372"/>
      <c r="F1450" s="51" t="s">
        <v>69</v>
      </c>
      <c r="G1450" s="63">
        <v>109</v>
      </c>
      <c r="H1450" s="52"/>
      <c r="I1450" s="63">
        <v>109</v>
      </c>
      <c r="J1450" s="57"/>
      <c r="K1450" s="52"/>
      <c r="L1450" s="107">
        <v>1375.9</v>
      </c>
      <c r="M1450" s="52"/>
      <c r="N1450" s="55">
        <v>48101.33</v>
      </c>
      <c r="AF1450" s="39"/>
      <c r="AG1450" s="47"/>
      <c r="AH1450" s="47"/>
      <c r="AL1450" s="3" t="s">
        <v>3239</v>
      </c>
      <c r="AN1450" s="47"/>
      <c r="AP1450" s="47"/>
      <c r="AR1450" s="47"/>
    </row>
    <row r="1451" spans="1:44" s="4" customFormat="1" ht="15" x14ac:dyDescent="0.25">
      <c r="A1451" s="56"/>
      <c r="B1451" s="49" t="s">
        <v>3240</v>
      </c>
      <c r="C1451" s="372" t="s">
        <v>3241</v>
      </c>
      <c r="D1451" s="372"/>
      <c r="E1451" s="372"/>
      <c r="F1451" s="51" t="s">
        <v>69</v>
      </c>
      <c r="G1451" s="63">
        <v>65</v>
      </c>
      <c r="H1451" s="52"/>
      <c r="I1451" s="63">
        <v>65</v>
      </c>
      <c r="J1451" s="57"/>
      <c r="K1451" s="52"/>
      <c r="L1451" s="53">
        <v>820.49</v>
      </c>
      <c r="M1451" s="52"/>
      <c r="N1451" s="55">
        <v>28684.28</v>
      </c>
      <c r="AF1451" s="39"/>
      <c r="AG1451" s="47"/>
      <c r="AH1451" s="47"/>
      <c r="AL1451" s="3" t="s">
        <v>3241</v>
      </c>
      <c r="AN1451" s="47"/>
      <c r="AP1451" s="47"/>
      <c r="AR1451" s="47"/>
    </row>
    <row r="1452" spans="1:44" s="4" customFormat="1" ht="15" x14ac:dyDescent="0.25">
      <c r="A1452" s="65"/>
      <c r="B1452" s="66"/>
      <c r="C1452" s="374" t="s">
        <v>72</v>
      </c>
      <c r="D1452" s="374"/>
      <c r="E1452" s="374"/>
      <c r="F1452" s="42"/>
      <c r="G1452" s="43"/>
      <c r="H1452" s="43"/>
      <c r="I1452" s="43"/>
      <c r="J1452" s="45"/>
      <c r="K1452" s="43"/>
      <c r="L1452" s="105">
        <v>3737.76</v>
      </c>
      <c r="M1452" s="60"/>
      <c r="N1452" s="46"/>
      <c r="AF1452" s="39"/>
      <c r="AG1452" s="47"/>
      <c r="AH1452" s="47"/>
      <c r="AN1452" s="47" t="s">
        <v>72</v>
      </c>
      <c r="AP1452" s="47"/>
      <c r="AR1452" s="47"/>
    </row>
    <row r="1453" spans="1:44" s="4" customFormat="1" ht="22.5" x14ac:dyDescent="0.25">
      <c r="A1453" s="40" t="s">
        <v>839</v>
      </c>
      <c r="B1453" s="41" t="s">
        <v>3648</v>
      </c>
      <c r="C1453" s="374" t="s">
        <v>3479</v>
      </c>
      <c r="D1453" s="374"/>
      <c r="E1453" s="374"/>
      <c r="F1453" s="42" t="s">
        <v>61</v>
      </c>
      <c r="G1453" s="43">
        <v>16</v>
      </c>
      <c r="H1453" s="44">
        <v>1</v>
      </c>
      <c r="I1453" s="44">
        <v>16</v>
      </c>
      <c r="J1453" s="105">
        <v>8083.5</v>
      </c>
      <c r="K1453" s="43"/>
      <c r="L1453" s="105">
        <v>15127.02</v>
      </c>
      <c r="M1453" s="68">
        <v>8.5500000000000007</v>
      </c>
      <c r="N1453" s="115">
        <v>129336</v>
      </c>
      <c r="AF1453" s="39"/>
      <c r="AG1453" s="47"/>
      <c r="AH1453" s="47" t="s">
        <v>3479</v>
      </c>
      <c r="AN1453" s="47"/>
      <c r="AP1453" s="47"/>
      <c r="AR1453" s="47"/>
    </row>
    <row r="1454" spans="1:44" s="4" customFormat="1" ht="15" x14ac:dyDescent="0.25">
      <c r="A1454" s="65"/>
      <c r="B1454" s="66"/>
      <c r="C1454" s="374" t="s">
        <v>72</v>
      </c>
      <c r="D1454" s="374"/>
      <c r="E1454" s="374"/>
      <c r="F1454" s="42"/>
      <c r="G1454" s="43"/>
      <c r="H1454" s="43"/>
      <c r="I1454" s="43"/>
      <c r="J1454" s="45"/>
      <c r="K1454" s="43"/>
      <c r="L1454" s="105">
        <v>15127.02</v>
      </c>
      <c r="M1454" s="60"/>
      <c r="N1454" s="115">
        <v>129336</v>
      </c>
      <c r="AF1454" s="39"/>
      <c r="AG1454" s="47"/>
      <c r="AH1454" s="47"/>
      <c r="AN1454" s="47" t="s">
        <v>72</v>
      </c>
      <c r="AP1454" s="47"/>
      <c r="AR1454" s="47"/>
    </row>
    <row r="1455" spans="1:44" s="4" customFormat="1" ht="22.5" x14ac:dyDescent="0.25">
      <c r="A1455" s="40" t="s">
        <v>840</v>
      </c>
      <c r="B1455" s="41" t="s">
        <v>3478</v>
      </c>
      <c r="C1455" s="374" t="s">
        <v>3649</v>
      </c>
      <c r="D1455" s="374"/>
      <c r="E1455" s="374"/>
      <c r="F1455" s="42" t="s">
        <v>61</v>
      </c>
      <c r="G1455" s="43">
        <v>60</v>
      </c>
      <c r="H1455" s="44">
        <v>1</v>
      </c>
      <c r="I1455" s="44">
        <v>60</v>
      </c>
      <c r="J1455" s="105">
        <v>6080.05</v>
      </c>
      <c r="K1455" s="43"/>
      <c r="L1455" s="105">
        <v>42667.02</v>
      </c>
      <c r="M1455" s="68">
        <v>8.5500000000000007</v>
      </c>
      <c r="N1455" s="115">
        <v>364803</v>
      </c>
      <c r="AF1455" s="39"/>
      <c r="AG1455" s="47"/>
      <c r="AH1455" s="47" t="s">
        <v>3649</v>
      </c>
      <c r="AN1455" s="47"/>
      <c r="AP1455" s="47"/>
      <c r="AR1455" s="47"/>
    </row>
    <row r="1456" spans="1:44" s="4" customFormat="1" ht="15" x14ac:dyDescent="0.25">
      <c r="A1456" s="65"/>
      <c r="B1456" s="66"/>
      <c r="C1456" s="374" t="s">
        <v>72</v>
      </c>
      <c r="D1456" s="374"/>
      <c r="E1456" s="374"/>
      <c r="F1456" s="42"/>
      <c r="G1456" s="43"/>
      <c r="H1456" s="43"/>
      <c r="I1456" s="43"/>
      <c r="J1456" s="45"/>
      <c r="K1456" s="43"/>
      <c r="L1456" s="105">
        <v>42667.02</v>
      </c>
      <c r="M1456" s="60"/>
      <c r="N1456" s="115">
        <v>364803</v>
      </c>
      <c r="AF1456" s="39"/>
      <c r="AG1456" s="47"/>
      <c r="AH1456" s="47"/>
      <c r="AN1456" s="47" t="s">
        <v>72</v>
      </c>
      <c r="AP1456" s="47"/>
      <c r="AR1456" s="47"/>
    </row>
    <row r="1457" spans="1:44" s="4" customFormat="1" ht="15" x14ac:dyDescent="0.25">
      <c r="A1457" s="381" t="s">
        <v>3650</v>
      </c>
      <c r="B1457" s="382"/>
      <c r="C1457" s="382"/>
      <c r="D1457" s="382"/>
      <c r="E1457" s="382"/>
      <c r="F1457" s="382"/>
      <c r="G1457" s="382"/>
      <c r="H1457" s="382"/>
      <c r="I1457" s="382"/>
      <c r="J1457" s="382"/>
      <c r="K1457" s="382"/>
      <c r="L1457" s="382"/>
      <c r="M1457" s="382"/>
      <c r="N1457" s="383"/>
      <c r="AF1457" s="39"/>
      <c r="AG1457" s="47" t="s">
        <v>3650</v>
      </c>
      <c r="AH1457" s="47"/>
      <c r="AN1457" s="47"/>
      <c r="AP1457" s="47"/>
      <c r="AR1457" s="47"/>
    </row>
    <row r="1458" spans="1:44" s="4" customFormat="1" ht="23.25" x14ac:dyDescent="0.25">
      <c r="A1458" s="40" t="s">
        <v>843</v>
      </c>
      <c r="B1458" s="41" t="s">
        <v>277</v>
      </c>
      <c r="C1458" s="374" t="s">
        <v>2916</v>
      </c>
      <c r="D1458" s="374"/>
      <c r="E1458" s="374"/>
      <c r="F1458" s="42" t="s">
        <v>215</v>
      </c>
      <c r="G1458" s="43">
        <v>72.150000000000006</v>
      </c>
      <c r="H1458" s="44">
        <v>1</v>
      </c>
      <c r="I1458" s="68">
        <v>72.150000000000006</v>
      </c>
      <c r="J1458" s="45"/>
      <c r="K1458" s="43"/>
      <c r="L1458" s="45"/>
      <c r="M1458" s="43"/>
      <c r="N1458" s="46"/>
      <c r="AF1458" s="39"/>
      <c r="AG1458" s="47"/>
      <c r="AH1458" s="47" t="s">
        <v>2916</v>
      </c>
      <c r="AN1458" s="47"/>
      <c r="AP1458" s="47"/>
      <c r="AR1458" s="47"/>
    </row>
    <row r="1459" spans="1:44" s="4" customFormat="1" ht="15" x14ac:dyDescent="0.25">
      <c r="A1459" s="69"/>
      <c r="B1459" s="50"/>
      <c r="C1459" s="372" t="s">
        <v>3651</v>
      </c>
      <c r="D1459" s="372"/>
      <c r="E1459" s="372"/>
      <c r="F1459" s="372"/>
      <c r="G1459" s="372"/>
      <c r="H1459" s="372"/>
      <c r="I1459" s="372"/>
      <c r="J1459" s="372"/>
      <c r="K1459" s="372"/>
      <c r="L1459" s="372"/>
      <c r="M1459" s="372"/>
      <c r="N1459" s="377"/>
      <c r="AF1459" s="39"/>
      <c r="AG1459" s="47"/>
      <c r="AH1459" s="47"/>
      <c r="AI1459" s="3" t="s">
        <v>3651</v>
      </c>
      <c r="AN1459" s="47"/>
      <c r="AP1459" s="47"/>
      <c r="AR1459" s="47"/>
    </row>
    <row r="1460" spans="1:44" s="4" customFormat="1" ht="22.5" x14ac:dyDescent="0.25">
      <c r="A1460" s="103"/>
      <c r="B1460" s="49" t="s">
        <v>217</v>
      </c>
      <c r="C1460" s="368" t="s">
        <v>218</v>
      </c>
      <c r="D1460" s="368"/>
      <c r="E1460" s="368"/>
      <c r="F1460" s="368"/>
      <c r="G1460" s="368"/>
      <c r="H1460" s="368"/>
      <c r="I1460" s="368"/>
      <c r="J1460" s="368"/>
      <c r="K1460" s="368"/>
      <c r="L1460" s="368"/>
      <c r="M1460" s="368"/>
      <c r="N1460" s="376"/>
      <c r="AF1460" s="39"/>
      <c r="AG1460" s="47"/>
      <c r="AH1460" s="47"/>
      <c r="AJ1460" s="3" t="s">
        <v>218</v>
      </c>
      <c r="AN1460" s="47"/>
      <c r="AP1460" s="47"/>
      <c r="AR1460" s="47"/>
    </row>
    <row r="1461" spans="1:44" s="4" customFormat="1" ht="15" x14ac:dyDescent="0.25">
      <c r="A1461" s="48"/>
      <c r="B1461" s="49" t="s">
        <v>58</v>
      </c>
      <c r="C1461" s="372" t="s">
        <v>62</v>
      </c>
      <c r="D1461" s="372"/>
      <c r="E1461" s="372"/>
      <c r="F1461" s="51"/>
      <c r="G1461" s="52"/>
      <c r="H1461" s="52"/>
      <c r="I1461" s="52"/>
      <c r="J1461" s="53">
        <v>590.51</v>
      </c>
      <c r="K1461" s="54">
        <v>1.1499999999999999</v>
      </c>
      <c r="L1461" s="107">
        <v>48996.09</v>
      </c>
      <c r="M1461" s="54">
        <v>34.96</v>
      </c>
      <c r="N1461" s="55">
        <v>1712903.31</v>
      </c>
      <c r="AF1461" s="39"/>
      <c r="AG1461" s="47"/>
      <c r="AH1461" s="47"/>
      <c r="AK1461" s="3" t="s">
        <v>62</v>
      </c>
      <c r="AN1461" s="47"/>
      <c r="AP1461" s="47"/>
      <c r="AR1461" s="47"/>
    </row>
    <row r="1462" spans="1:44" s="4" customFormat="1" ht="15" x14ac:dyDescent="0.25">
      <c r="A1462" s="48"/>
      <c r="B1462" s="49" t="s">
        <v>73</v>
      </c>
      <c r="C1462" s="372" t="s">
        <v>175</v>
      </c>
      <c r="D1462" s="372"/>
      <c r="E1462" s="372"/>
      <c r="F1462" s="51"/>
      <c r="G1462" s="52"/>
      <c r="H1462" s="52"/>
      <c r="I1462" s="52"/>
      <c r="J1462" s="53">
        <v>73.02</v>
      </c>
      <c r="K1462" s="54">
        <v>1.1499999999999999</v>
      </c>
      <c r="L1462" s="107">
        <v>6058.65</v>
      </c>
      <c r="M1462" s="52"/>
      <c r="N1462" s="58"/>
      <c r="AF1462" s="39"/>
      <c r="AG1462" s="47"/>
      <c r="AH1462" s="47"/>
      <c r="AK1462" s="3" t="s">
        <v>175</v>
      </c>
      <c r="AN1462" s="47"/>
      <c r="AP1462" s="47"/>
      <c r="AR1462" s="47"/>
    </row>
    <row r="1463" spans="1:44" s="4" customFormat="1" ht="15" x14ac:dyDescent="0.25">
      <c r="A1463" s="48"/>
      <c r="B1463" s="49" t="s">
        <v>78</v>
      </c>
      <c r="C1463" s="372" t="s">
        <v>176</v>
      </c>
      <c r="D1463" s="372"/>
      <c r="E1463" s="372"/>
      <c r="F1463" s="51"/>
      <c r="G1463" s="52"/>
      <c r="H1463" s="52"/>
      <c r="I1463" s="52"/>
      <c r="J1463" s="53">
        <v>8.6999999999999993</v>
      </c>
      <c r="K1463" s="54">
        <v>1.1499999999999999</v>
      </c>
      <c r="L1463" s="53">
        <v>721.86</v>
      </c>
      <c r="M1463" s="54">
        <v>34.96</v>
      </c>
      <c r="N1463" s="55">
        <v>25236.23</v>
      </c>
      <c r="AF1463" s="39"/>
      <c r="AG1463" s="47"/>
      <c r="AH1463" s="47"/>
      <c r="AK1463" s="3" t="s">
        <v>176</v>
      </c>
      <c r="AN1463" s="47"/>
      <c r="AP1463" s="47"/>
      <c r="AR1463" s="47"/>
    </row>
    <row r="1464" spans="1:44" s="4" customFormat="1" ht="15" x14ac:dyDescent="0.25">
      <c r="A1464" s="48"/>
      <c r="B1464" s="49" t="s">
        <v>122</v>
      </c>
      <c r="C1464" s="372" t="s">
        <v>177</v>
      </c>
      <c r="D1464" s="372"/>
      <c r="E1464" s="372"/>
      <c r="F1464" s="51"/>
      <c r="G1464" s="52"/>
      <c r="H1464" s="52"/>
      <c r="I1464" s="52"/>
      <c r="J1464" s="107">
        <v>3690.05</v>
      </c>
      <c r="K1464" s="52"/>
      <c r="L1464" s="107">
        <v>266237.11</v>
      </c>
      <c r="M1464" s="52"/>
      <c r="N1464" s="58"/>
      <c r="AF1464" s="39"/>
      <c r="AG1464" s="47"/>
      <c r="AH1464" s="47"/>
      <c r="AK1464" s="3" t="s">
        <v>177</v>
      </c>
      <c r="AN1464" s="47"/>
      <c r="AP1464" s="47"/>
      <c r="AR1464" s="47"/>
    </row>
    <row r="1465" spans="1:44" s="4" customFormat="1" ht="15" x14ac:dyDescent="0.25">
      <c r="A1465" s="56"/>
      <c r="B1465" s="49"/>
      <c r="C1465" s="372" t="s">
        <v>63</v>
      </c>
      <c r="D1465" s="372"/>
      <c r="E1465" s="372"/>
      <c r="F1465" s="51" t="s">
        <v>64</v>
      </c>
      <c r="G1465" s="104">
        <v>69.8</v>
      </c>
      <c r="H1465" s="54">
        <v>1.1499999999999999</v>
      </c>
      <c r="I1465" s="70">
        <v>5791.4804999999997</v>
      </c>
      <c r="J1465" s="57"/>
      <c r="K1465" s="52"/>
      <c r="L1465" s="57"/>
      <c r="M1465" s="52"/>
      <c r="N1465" s="58"/>
      <c r="AF1465" s="39"/>
      <c r="AG1465" s="47"/>
      <c r="AH1465" s="47"/>
      <c r="AL1465" s="3" t="s">
        <v>63</v>
      </c>
      <c r="AN1465" s="47"/>
      <c r="AP1465" s="47"/>
      <c r="AR1465" s="47"/>
    </row>
    <row r="1466" spans="1:44" s="4" customFormat="1" ht="15" x14ac:dyDescent="0.25">
      <c r="A1466" s="56"/>
      <c r="B1466" s="49"/>
      <c r="C1466" s="372" t="s">
        <v>178</v>
      </c>
      <c r="D1466" s="372"/>
      <c r="E1466" s="372"/>
      <c r="F1466" s="51" t="s">
        <v>64</v>
      </c>
      <c r="G1466" s="54">
        <v>0.65</v>
      </c>
      <c r="H1466" s="54">
        <v>1.1499999999999999</v>
      </c>
      <c r="I1466" s="117">
        <v>53.932124999999999</v>
      </c>
      <c r="J1466" s="57"/>
      <c r="K1466" s="52"/>
      <c r="L1466" s="57"/>
      <c r="M1466" s="52"/>
      <c r="N1466" s="58"/>
      <c r="AF1466" s="39"/>
      <c r="AG1466" s="47"/>
      <c r="AH1466" s="47"/>
      <c r="AL1466" s="3" t="s">
        <v>178</v>
      </c>
      <c r="AN1466" s="47"/>
      <c r="AP1466" s="47"/>
      <c r="AR1466" s="47"/>
    </row>
    <row r="1467" spans="1:44" s="4" customFormat="1" ht="15" x14ac:dyDescent="0.25">
      <c r="A1467" s="48"/>
      <c r="B1467" s="49"/>
      <c r="C1467" s="375" t="s">
        <v>65</v>
      </c>
      <c r="D1467" s="375"/>
      <c r="E1467" s="375"/>
      <c r="F1467" s="59"/>
      <c r="G1467" s="60"/>
      <c r="H1467" s="60"/>
      <c r="I1467" s="60"/>
      <c r="J1467" s="108">
        <v>4353.58</v>
      </c>
      <c r="K1467" s="60"/>
      <c r="L1467" s="108">
        <v>321291.84999999998</v>
      </c>
      <c r="M1467" s="60"/>
      <c r="N1467" s="62"/>
      <c r="AF1467" s="39"/>
      <c r="AG1467" s="47"/>
      <c r="AH1467" s="47"/>
      <c r="AM1467" s="3" t="s">
        <v>65</v>
      </c>
      <c r="AN1467" s="47"/>
      <c r="AP1467" s="47"/>
      <c r="AR1467" s="47"/>
    </row>
    <row r="1468" spans="1:44" s="4" customFormat="1" ht="15" x14ac:dyDescent="0.25">
      <c r="A1468" s="56"/>
      <c r="B1468" s="49"/>
      <c r="C1468" s="372" t="s">
        <v>66</v>
      </c>
      <c r="D1468" s="372"/>
      <c r="E1468" s="372"/>
      <c r="F1468" s="51"/>
      <c r="G1468" s="52"/>
      <c r="H1468" s="52"/>
      <c r="I1468" s="52"/>
      <c r="J1468" s="57"/>
      <c r="K1468" s="52"/>
      <c r="L1468" s="107">
        <v>49717.95</v>
      </c>
      <c r="M1468" s="52"/>
      <c r="N1468" s="55">
        <v>1738139.54</v>
      </c>
      <c r="AF1468" s="39"/>
      <c r="AG1468" s="47"/>
      <c r="AH1468" s="47"/>
      <c r="AL1468" s="3" t="s">
        <v>66</v>
      </c>
      <c r="AN1468" s="47"/>
      <c r="AP1468" s="47"/>
      <c r="AR1468" s="47"/>
    </row>
    <row r="1469" spans="1:44" s="4" customFormat="1" ht="15" x14ac:dyDescent="0.25">
      <c r="A1469" s="56"/>
      <c r="B1469" s="49" t="s">
        <v>179</v>
      </c>
      <c r="C1469" s="372" t="s">
        <v>180</v>
      </c>
      <c r="D1469" s="372"/>
      <c r="E1469" s="372"/>
      <c r="F1469" s="51" t="s">
        <v>69</v>
      </c>
      <c r="G1469" s="63">
        <v>147</v>
      </c>
      <c r="H1469" s="52"/>
      <c r="I1469" s="63">
        <v>147</v>
      </c>
      <c r="J1469" s="57"/>
      <c r="K1469" s="52"/>
      <c r="L1469" s="107">
        <v>73085.39</v>
      </c>
      <c r="M1469" s="52"/>
      <c r="N1469" s="55">
        <v>2555065.12</v>
      </c>
      <c r="AF1469" s="39"/>
      <c r="AG1469" s="47"/>
      <c r="AH1469" s="47"/>
      <c r="AL1469" s="3" t="s">
        <v>180</v>
      </c>
      <c r="AN1469" s="47"/>
      <c r="AP1469" s="47"/>
      <c r="AR1469" s="47"/>
    </row>
    <row r="1470" spans="1:44" s="4" customFormat="1" ht="15" x14ac:dyDescent="0.25">
      <c r="A1470" s="56"/>
      <c r="B1470" s="49" t="s">
        <v>181</v>
      </c>
      <c r="C1470" s="372" t="s">
        <v>182</v>
      </c>
      <c r="D1470" s="372"/>
      <c r="E1470" s="372"/>
      <c r="F1470" s="51" t="s">
        <v>69</v>
      </c>
      <c r="G1470" s="63">
        <v>134</v>
      </c>
      <c r="H1470" s="52"/>
      <c r="I1470" s="63">
        <v>134</v>
      </c>
      <c r="J1470" s="57"/>
      <c r="K1470" s="52"/>
      <c r="L1470" s="107">
        <v>66622.05</v>
      </c>
      <c r="M1470" s="52"/>
      <c r="N1470" s="55">
        <v>2329106.98</v>
      </c>
      <c r="AF1470" s="39"/>
      <c r="AG1470" s="47"/>
      <c r="AH1470" s="47"/>
      <c r="AL1470" s="3" t="s">
        <v>182</v>
      </c>
      <c r="AN1470" s="47"/>
      <c r="AP1470" s="47"/>
      <c r="AR1470" s="47"/>
    </row>
    <row r="1471" spans="1:44" s="4" customFormat="1" ht="15" x14ac:dyDescent="0.25">
      <c r="A1471" s="65"/>
      <c r="B1471" s="66"/>
      <c r="C1471" s="374" t="s">
        <v>72</v>
      </c>
      <c r="D1471" s="374"/>
      <c r="E1471" s="374"/>
      <c r="F1471" s="42"/>
      <c r="G1471" s="43"/>
      <c r="H1471" s="43"/>
      <c r="I1471" s="43"/>
      <c r="J1471" s="45"/>
      <c r="K1471" s="43"/>
      <c r="L1471" s="105">
        <v>460999.29</v>
      </c>
      <c r="M1471" s="60"/>
      <c r="N1471" s="46"/>
      <c r="AF1471" s="39"/>
      <c r="AG1471" s="47"/>
      <c r="AH1471" s="47"/>
      <c r="AN1471" s="47" t="s">
        <v>72</v>
      </c>
      <c r="AP1471" s="47"/>
      <c r="AR1471" s="47"/>
    </row>
    <row r="1472" spans="1:44" s="4" customFormat="1" ht="45.75" x14ac:dyDescent="0.25">
      <c r="A1472" s="40" t="s">
        <v>845</v>
      </c>
      <c r="B1472" s="41" t="s">
        <v>3480</v>
      </c>
      <c r="C1472" s="374" t="s">
        <v>3481</v>
      </c>
      <c r="D1472" s="374"/>
      <c r="E1472" s="374"/>
      <c r="F1472" s="42" t="s">
        <v>185</v>
      </c>
      <c r="G1472" s="43">
        <v>425.685</v>
      </c>
      <c r="H1472" s="44">
        <v>1</v>
      </c>
      <c r="I1472" s="116">
        <v>425.685</v>
      </c>
      <c r="J1472" s="67">
        <v>10.31</v>
      </c>
      <c r="K1472" s="43"/>
      <c r="L1472" s="105">
        <v>4388.8100000000004</v>
      </c>
      <c r="M1472" s="43"/>
      <c r="N1472" s="46"/>
      <c r="AF1472" s="39"/>
      <c r="AG1472" s="47"/>
      <c r="AH1472" s="47" t="s">
        <v>3481</v>
      </c>
      <c r="AN1472" s="47"/>
      <c r="AP1472" s="47"/>
      <c r="AR1472" s="47"/>
    </row>
    <row r="1473" spans="1:44" s="4" customFormat="1" ht="15" x14ac:dyDescent="0.25">
      <c r="A1473" s="69"/>
      <c r="B1473" s="50"/>
      <c r="C1473" s="372" t="s">
        <v>3482</v>
      </c>
      <c r="D1473" s="372"/>
      <c r="E1473" s="372"/>
      <c r="F1473" s="372"/>
      <c r="G1473" s="372"/>
      <c r="H1473" s="372"/>
      <c r="I1473" s="372"/>
      <c r="J1473" s="372"/>
      <c r="K1473" s="372"/>
      <c r="L1473" s="372"/>
      <c r="M1473" s="372"/>
      <c r="N1473" s="377"/>
      <c r="AF1473" s="39"/>
      <c r="AG1473" s="47"/>
      <c r="AH1473" s="47"/>
      <c r="AN1473" s="47"/>
      <c r="AO1473" s="3" t="s">
        <v>3482</v>
      </c>
      <c r="AP1473" s="47"/>
      <c r="AR1473" s="47"/>
    </row>
    <row r="1474" spans="1:44" s="4" customFormat="1" ht="15" x14ac:dyDescent="0.25">
      <c r="A1474" s="65"/>
      <c r="B1474" s="66"/>
      <c r="C1474" s="374" t="s">
        <v>72</v>
      </c>
      <c r="D1474" s="374"/>
      <c r="E1474" s="374"/>
      <c r="F1474" s="42"/>
      <c r="G1474" s="43"/>
      <c r="H1474" s="43"/>
      <c r="I1474" s="43"/>
      <c r="J1474" s="45"/>
      <c r="K1474" s="43"/>
      <c r="L1474" s="105">
        <v>4388.8100000000004</v>
      </c>
      <c r="M1474" s="60"/>
      <c r="N1474" s="46"/>
      <c r="AF1474" s="39"/>
      <c r="AG1474" s="47"/>
      <c r="AH1474" s="47"/>
      <c r="AN1474" s="47" t="s">
        <v>72</v>
      </c>
      <c r="AP1474" s="47"/>
      <c r="AR1474" s="47"/>
    </row>
    <row r="1475" spans="1:44" s="4" customFormat="1" ht="23.25" x14ac:dyDescent="0.25">
      <c r="A1475" s="40" t="s">
        <v>847</v>
      </c>
      <c r="B1475" s="41" t="s">
        <v>3483</v>
      </c>
      <c r="C1475" s="374" t="s">
        <v>3484</v>
      </c>
      <c r="D1475" s="374"/>
      <c r="E1475" s="374"/>
      <c r="F1475" s="42" t="s">
        <v>61</v>
      </c>
      <c r="G1475" s="43">
        <v>7215</v>
      </c>
      <c r="H1475" s="44">
        <v>1</v>
      </c>
      <c r="I1475" s="44">
        <v>7215</v>
      </c>
      <c r="J1475" s="67">
        <v>76.34</v>
      </c>
      <c r="K1475" s="43"/>
      <c r="L1475" s="105">
        <v>550793.1</v>
      </c>
      <c r="M1475" s="43"/>
      <c r="N1475" s="46"/>
      <c r="AF1475" s="39"/>
      <c r="AG1475" s="47"/>
      <c r="AH1475" s="47" t="s">
        <v>3484</v>
      </c>
      <c r="AN1475" s="47"/>
      <c r="AP1475" s="47"/>
      <c r="AR1475" s="47"/>
    </row>
    <row r="1476" spans="1:44" s="4" customFormat="1" ht="15" x14ac:dyDescent="0.25">
      <c r="A1476" s="65"/>
      <c r="B1476" s="66"/>
      <c r="C1476" s="374" t="s">
        <v>72</v>
      </c>
      <c r="D1476" s="374"/>
      <c r="E1476" s="374"/>
      <c r="F1476" s="42"/>
      <c r="G1476" s="43"/>
      <c r="H1476" s="43"/>
      <c r="I1476" s="43"/>
      <c r="J1476" s="45"/>
      <c r="K1476" s="43"/>
      <c r="L1476" s="105">
        <v>550793.1</v>
      </c>
      <c r="M1476" s="60"/>
      <c r="N1476" s="46"/>
      <c r="AF1476" s="39"/>
      <c r="AG1476" s="47"/>
      <c r="AH1476" s="47"/>
      <c r="AN1476" s="47" t="s">
        <v>72</v>
      </c>
      <c r="AP1476" s="47"/>
      <c r="AR1476" s="47"/>
    </row>
    <row r="1477" spans="1:44" s="4" customFormat="1" ht="15" x14ac:dyDescent="0.25">
      <c r="A1477" s="381" t="s">
        <v>3652</v>
      </c>
      <c r="B1477" s="382"/>
      <c r="C1477" s="382"/>
      <c r="D1477" s="382"/>
      <c r="E1477" s="382"/>
      <c r="F1477" s="382"/>
      <c r="G1477" s="382"/>
      <c r="H1477" s="382"/>
      <c r="I1477" s="382"/>
      <c r="J1477" s="382"/>
      <c r="K1477" s="382"/>
      <c r="L1477" s="382"/>
      <c r="M1477" s="382"/>
      <c r="N1477" s="383"/>
      <c r="AF1477" s="39"/>
      <c r="AG1477" s="47" t="s">
        <v>3652</v>
      </c>
      <c r="AH1477" s="47"/>
      <c r="AN1477" s="47"/>
      <c r="AP1477" s="47"/>
      <c r="AR1477" s="47"/>
    </row>
    <row r="1478" spans="1:44" s="4" customFormat="1" ht="34.5" x14ac:dyDescent="0.25">
      <c r="A1478" s="40" t="s">
        <v>848</v>
      </c>
      <c r="B1478" s="41" t="s">
        <v>3486</v>
      </c>
      <c r="C1478" s="374" t="s">
        <v>3487</v>
      </c>
      <c r="D1478" s="374"/>
      <c r="E1478" s="374"/>
      <c r="F1478" s="42" t="s">
        <v>3358</v>
      </c>
      <c r="G1478" s="43">
        <v>9.3149999999999995</v>
      </c>
      <c r="H1478" s="44">
        <v>1</v>
      </c>
      <c r="I1478" s="116">
        <v>9.3149999999999995</v>
      </c>
      <c r="J1478" s="45"/>
      <c r="K1478" s="43"/>
      <c r="L1478" s="45"/>
      <c r="M1478" s="43"/>
      <c r="N1478" s="46"/>
      <c r="AF1478" s="39"/>
      <c r="AG1478" s="47"/>
      <c r="AH1478" s="47" t="s">
        <v>3487</v>
      </c>
      <c r="AN1478" s="47"/>
      <c r="AP1478" s="47"/>
      <c r="AR1478" s="47"/>
    </row>
    <row r="1479" spans="1:44" s="4" customFormat="1" ht="15" x14ac:dyDescent="0.25">
      <c r="A1479" s="69"/>
      <c r="B1479" s="50"/>
      <c r="C1479" s="372" t="s">
        <v>3653</v>
      </c>
      <c r="D1479" s="372"/>
      <c r="E1479" s="372"/>
      <c r="F1479" s="372"/>
      <c r="G1479" s="372"/>
      <c r="H1479" s="372"/>
      <c r="I1479" s="372"/>
      <c r="J1479" s="372"/>
      <c r="K1479" s="372"/>
      <c r="L1479" s="372"/>
      <c r="M1479" s="372"/>
      <c r="N1479" s="377"/>
      <c r="AF1479" s="39"/>
      <c r="AG1479" s="47"/>
      <c r="AH1479" s="47"/>
      <c r="AI1479" s="3" t="s">
        <v>3653</v>
      </c>
      <c r="AN1479" s="47"/>
      <c r="AP1479" s="47"/>
      <c r="AR1479" s="47"/>
    </row>
    <row r="1480" spans="1:44" s="4" customFormat="1" ht="22.5" x14ac:dyDescent="0.25">
      <c r="A1480" s="103"/>
      <c r="B1480" s="49" t="s">
        <v>217</v>
      </c>
      <c r="C1480" s="368" t="s">
        <v>218</v>
      </c>
      <c r="D1480" s="368"/>
      <c r="E1480" s="368"/>
      <c r="F1480" s="368"/>
      <c r="G1480" s="368"/>
      <c r="H1480" s="368"/>
      <c r="I1480" s="368"/>
      <c r="J1480" s="368"/>
      <c r="K1480" s="368"/>
      <c r="L1480" s="368"/>
      <c r="M1480" s="368"/>
      <c r="N1480" s="376"/>
      <c r="AF1480" s="39"/>
      <c r="AG1480" s="47"/>
      <c r="AH1480" s="47"/>
      <c r="AJ1480" s="3" t="s">
        <v>218</v>
      </c>
      <c r="AN1480" s="47"/>
      <c r="AP1480" s="47"/>
      <c r="AR1480" s="47"/>
    </row>
    <row r="1481" spans="1:44" s="4" customFormat="1" ht="15" x14ac:dyDescent="0.25">
      <c r="A1481" s="48"/>
      <c r="B1481" s="49" t="s">
        <v>58</v>
      </c>
      <c r="C1481" s="372" t="s">
        <v>62</v>
      </c>
      <c r="D1481" s="372"/>
      <c r="E1481" s="372"/>
      <c r="F1481" s="51"/>
      <c r="G1481" s="52"/>
      <c r="H1481" s="52"/>
      <c r="I1481" s="52"/>
      <c r="J1481" s="107">
        <v>9729</v>
      </c>
      <c r="K1481" s="54">
        <v>1.1499999999999999</v>
      </c>
      <c r="L1481" s="107">
        <v>104219.48</v>
      </c>
      <c r="M1481" s="54">
        <v>34.96</v>
      </c>
      <c r="N1481" s="55">
        <v>3643513.02</v>
      </c>
      <c r="AF1481" s="39"/>
      <c r="AG1481" s="47"/>
      <c r="AH1481" s="47"/>
      <c r="AK1481" s="3" t="s">
        <v>62</v>
      </c>
      <c r="AN1481" s="47"/>
      <c r="AP1481" s="47"/>
      <c r="AR1481" s="47"/>
    </row>
    <row r="1482" spans="1:44" s="4" customFormat="1" ht="15" x14ac:dyDescent="0.25">
      <c r="A1482" s="48"/>
      <c r="B1482" s="49" t="s">
        <v>73</v>
      </c>
      <c r="C1482" s="372" t="s">
        <v>175</v>
      </c>
      <c r="D1482" s="372"/>
      <c r="E1482" s="372"/>
      <c r="F1482" s="51"/>
      <c r="G1482" s="52"/>
      <c r="H1482" s="52"/>
      <c r="I1482" s="52"/>
      <c r="J1482" s="53">
        <v>636.53</v>
      </c>
      <c r="K1482" s="54">
        <v>1.1499999999999999</v>
      </c>
      <c r="L1482" s="107">
        <v>6818.67</v>
      </c>
      <c r="M1482" s="52"/>
      <c r="N1482" s="58"/>
      <c r="AF1482" s="39"/>
      <c r="AG1482" s="47"/>
      <c r="AH1482" s="47"/>
      <c r="AK1482" s="3" t="s">
        <v>175</v>
      </c>
      <c r="AN1482" s="47"/>
      <c r="AP1482" s="47"/>
      <c r="AR1482" s="47"/>
    </row>
    <row r="1483" spans="1:44" s="4" customFormat="1" ht="15" x14ac:dyDescent="0.25">
      <c r="A1483" s="48"/>
      <c r="B1483" s="49" t="s">
        <v>78</v>
      </c>
      <c r="C1483" s="372" t="s">
        <v>176</v>
      </c>
      <c r="D1483" s="372"/>
      <c r="E1483" s="372"/>
      <c r="F1483" s="51"/>
      <c r="G1483" s="52"/>
      <c r="H1483" s="52"/>
      <c r="I1483" s="52"/>
      <c r="J1483" s="53">
        <v>70.02</v>
      </c>
      <c r="K1483" s="54">
        <v>1.1499999999999999</v>
      </c>
      <c r="L1483" s="53">
        <v>750.07</v>
      </c>
      <c r="M1483" s="54">
        <v>34.96</v>
      </c>
      <c r="N1483" s="55">
        <v>26222.45</v>
      </c>
      <c r="AF1483" s="39"/>
      <c r="AG1483" s="47"/>
      <c r="AH1483" s="47"/>
      <c r="AK1483" s="3" t="s">
        <v>176</v>
      </c>
      <c r="AN1483" s="47"/>
      <c r="AP1483" s="47"/>
      <c r="AR1483" s="47"/>
    </row>
    <row r="1484" spans="1:44" s="4" customFormat="1" ht="15" x14ac:dyDescent="0.25">
      <c r="A1484" s="56"/>
      <c r="B1484" s="49"/>
      <c r="C1484" s="372" t="s">
        <v>63</v>
      </c>
      <c r="D1484" s="372"/>
      <c r="E1484" s="372"/>
      <c r="F1484" s="51" t="s">
        <v>64</v>
      </c>
      <c r="G1484" s="63">
        <v>1150</v>
      </c>
      <c r="H1484" s="54">
        <v>1.1499999999999999</v>
      </c>
      <c r="I1484" s="70">
        <v>12319.0875</v>
      </c>
      <c r="J1484" s="57"/>
      <c r="K1484" s="52"/>
      <c r="L1484" s="57"/>
      <c r="M1484" s="52"/>
      <c r="N1484" s="58"/>
      <c r="AF1484" s="39"/>
      <c r="AG1484" s="47"/>
      <c r="AH1484" s="47"/>
      <c r="AL1484" s="3" t="s">
        <v>63</v>
      </c>
      <c r="AN1484" s="47"/>
      <c r="AP1484" s="47"/>
      <c r="AR1484" s="47"/>
    </row>
    <row r="1485" spans="1:44" s="4" customFormat="1" ht="15" x14ac:dyDescent="0.25">
      <c r="A1485" s="56"/>
      <c r="B1485" s="49"/>
      <c r="C1485" s="372" t="s">
        <v>178</v>
      </c>
      <c r="D1485" s="372"/>
      <c r="E1485" s="372"/>
      <c r="F1485" s="51" t="s">
        <v>64</v>
      </c>
      <c r="G1485" s="54">
        <v>6.96</v>
      </c>
      <c r="H1485" s="54">
        <v>1.1499999999999999</v>
      </c>
      <c r="I1485" s="114">
        <v>74.557259999999999</v>
      </c>
      <c r="J1485" s="57"/>
      <c r="K1485" s="52"/>
      <c r="L1485" s="57"/>
      <c r="M1485" s="52"/>
      <c r="N1485" s="58"/>
      <c r="AF1485" s="39"/>
      <c r="AG1485" s="47"/>
      <c r="AH1485" s="47"/>
      <c r="AL1485" s="3" t="s">
        <v>178</v>
      </c>
      <c r="AN1485" s="47"/>
      <c r="AP1485" s="47"/>
      <c r="AR1485" s="47"/>
    </row>
    <row r="1486" spans="1:44" s="4" customFormat="1" ht="15" x14ac:dyDescent="0.25">
      <c r="A1486" s="48"/>
      <c r="B1486" s="49"/>
      <c r="C1486" s="375" t="s">
        <v>65</v>
      </c>
      <c r="D1486" s="375"/>
      <c r="E1486" s="375"/>
      <c r="F1486" s="59"/>
      <c r="G1486" s="60"/>
      <c r="H1486" s="60"/>
      <c r="I1486" s="60"/>
      <c r="J1486" s="108">
        <v>10365.530000000001</v>
      </c>
      <c r="K1486" s="60"/>
      <c r="L1486" s="108">
        <v>111038.15</v>
      </c>
      <c r="M1486" s="60"/>
      <c r="N1486" s="62"/>
      <c r="AF1486" s="39"/>
      <c r="AG1486" s="47"/>
      <c r="AH1486" s="47"/>
      <c r="AM1486" s="3" t="s">
        <v>65</v>
      </c>
      <c r="AN1486" s="47"/>
      <c r="AP1486" s="47"/>
      <c r="AR1486" s="47"/>
    </row>
    <row r="1487" spans="1:44" s="4" customFormat="1" ht="15" x14ac:dyDescent="0.25">
      <c r="A1487" s="56"/>
      <c r="B1487" s="49"/>
      <c r="C1487" s="372" t="s">
        <v>66</v>
      </c>
      <c r="D1487" s="372"/>
      <c r="E1487" s="372"/>
      <c r="F1487" s="51"/>
      <c r="G1487" s="52"/>
      <c r="H1487" s="52"/>
      <c r="I1487" s="52"/>
      <c r="J1487" s="57"/>
      <c r="K1487" s="52"/>
      <c r="L1487" s="107">
        <v>104969.55</v>
      </c>
      <c r="M1487" s="52"/>
      <c r="N1487" s="55">
        <v>3669735.47</v>
      </c>
      <c r="AF1487" s="39"/>
      <c r="AG1487" s="47"/>
      <c r="AH1487" s="47"/>
      <c r="AL1487" s="3" t="s">
        <v>66</v>
      </c>
      <c r="AN1487" s="47"/>
      <c r="AP1487" s="47"/>
      <c r="AR1487" s="47"/>
    </row>
    <row r="1488" spans="1:44" s="4" customFormat="1" ht="15" x14ac:dyDescent="0.25">
      <c r="A1488" s="56"/>
      <c r="B1488" s="49" t="s">
        <v>3328</v>
      </c>
      <c r="C1488" s="372" t="s">
        <v>3329</v>
      </c>
      <c r="D1488" s="372"/>
      <c r="E1488" s="372"/>
      <c r="F1488" s="51" t="s">
        <v>69</v>
      </c>
      <c r="G1488" s="63">
        <v>106</v>
      </c>
      <c r="H1488" s="52"/>
      <c r="I1488" s="63">
        <v>106</v>
      </c>
      <c r="J1488" s="57"/>
      <c r="K1488" s="52"/>
      <c r="L1488" s="107">
        <v>111267.72</v>
      </c>
      <c r="M1488" s="52"/>
      <c r="N1488" s="55">
        <v>3889919.6</v>
      </c>
      <c r="AF1488" s="39"/>
      <c r="AG1488" s="47"/>
      <c r="AH1488" s="47"/>
      <c r="AL1488" s="3" t="s">
        <v>3329</v>
      </c>
      <c r="AN1488" s="47"/>
      <c r="AP1488" s="47"/>
      <c r="AR1488" s="47"/>
    </row>
    <row r="1489" spans="1:44" s="4" customFormat="1" ht="15" x14ac:dyDescent="0.25">
      <c r="A1489" s="56"/>
      <c r="B1489" s="49" t="s">
        <v>3330</v>
      </c>
      <c r="C1489" s="372" t="s">
        <v>3331</v>
      </c>
      <c r="D1489" s="372"/>
      <c r="E1489" s="372"/>
      <c r="F1489" s="51" t="s">
        <v>69</v>
      </c>
      <c r="G1489" s="63">
        <v>56</v>
      </c>
      <c r="H1489" s="52"/>
      <c r="I1489" s="63">
        <v>56</v>
      </c>
      <c r="J1489" s="57"/>
      <c r="K1489" s="52"/>
      <c r="L1489" s="107">
        <v>58782.95</v>
      </c>
      <c r="M1489" s="52"/>
      <c r="N1489" s="55">
        <v>2055051.86</v>
      </c>
      <c r="AF1489" s="39"/>
      <c r="AG1489" s="47"/>
      <c r="AH1489" s="47"/>
      <c r="AL1489" s="3" t="s">
        <v>3331</v>
      </c>
      <c r="AN1489" s="47"/>
      <c r="AP1489" s="47"/>
      <c r="AR1489" s="47"/>
    </row>
    <row r="1490" spans="1:44" s="4" customFormat="1" ht="15" x14ac:dyDescent="0.25">
      <c r="A1490" s="65"/>
      <c r="B1490" s="66"/>
      <c r="C1490" s="374" t="s">
        <v>72</v>
      </c>
      <c r="D1490" s="374"/>
      <c r="E1490" s="374"/>
      <c r="F1490" s="42"/>
      <c r="G1490" s="43"/>
      <c r="H1490" s="43"/>
      <c r="I1490" s="43"/>
      <c r="J1490" s="45"/>
      <c r="K1490" s="43"/>
      <c r="L1490" s="105">
        <v>281088.82</v>
      </c>
      <c r="M1490" s="60"/>
      <c r="N1490" s="46"/>
      <c r="AF1490" s="39"/>
      <c r="AG1490" s="47"/>
      <c r="AH1490" s="47"/>
      <c r="AN1490" s="47" t="s">
        <v>72</v>
      </c>
      <c r="AP1490" s="47"/>
      <c r="AR1490" s="47"/>
    </row>
    <row r="1491" spans="1:44" s="4" customFormat="1" ht="34.5" x14ac:dyDescent="0.25">
      <c r="A1491" s="40" t="s">
        <v>849</v>
      </c>
      <c r="B1491" s="41" t="s">
        <v>3342</v>
      </c>
      <c r="C1491" s="374" t="s">
        <v>3343</v>
      </c>
      <c r="D1491" s="374"/>
      <c r="E1491" s="374"/>
      <c r="F1491" s="42" t="s">
        <v>185</v>
      </c>
      <c r="G1491" s="43">
        <v>287.24</v>
      </c>
      <c r="H1491" s="44">
        <v>1</v>
      </c>
      <c r="I1491" s="68">
        <v>287.24</v>
      </c>
      <c r="J1491" s="67">
        <v>196.81</v>
      </c>
      <c r="K1491" s="43"/>
      <c r="L1491" s="105">
        <v>56531.7</v>
      </c>
      <c r="M1491" s="43"/>
      <c r="N1491" s="46"/>
      <c r="AF1491" s="39"/>
      <c r="AG1491" s="47"/>
      <c r="AH1491" s="47" t="s">
        <v>3343</v>
      </c>
      <c r="AN1491" s="47"/>
      <c r="AP1491" s="47"/>
      <c r="AR1491" s="47"/>
    </row>
    <row r="1492" spans="1:44" s="4" customFormat="1" ht="15" x14ac:dyDescent="0.25">
      <c r="A1492" s="69"/>
      <c r="B1492" s="50"/>
      <c r="C1492" s="372" t="s">
        <v>3654</v>
      </c>
      <c r="D1492" s="372"/>
      <c r="E1492" s="372"/>
      <c r="F1492" s="372"/>
      <c r="G1492" s="372"/>
      <c r="H1492" s="372"/>
      <c r="I1492" s="372"/>
      <c r="J1492" s="372"/>
      <c r="K1492" s="372"/>
      <c r="L1492" s="372"/>
      <c r="M1492" s="372"/>
      <c r="N1492" s="377"/>
      <c r="AF1492" s="39"/>
      <c r="AG1492" s="47"/>
      <c r="AH1492" s="47"/>
      <c r="AI1492" s="3" t="s">
        <v>3654</v>
      </c>
      <c r="AN1492" s="47"/>
      <c r="AP1492" s="47"/>
      <c r="AR1492" s="47"/>
    </row>
    <row r="1493" spans="1:44" s="4" customFormat="1" ht="15" x14ac:dyDescent="0.25">
      <c r="A1493" s="65"/>
      <c r="B1493" s="66"/>
      <c r="C1493" s="374" t="s">
        <v>72</v>
      </c>
      <c r="D1493" s="374"/>
      <c r="E1493" s="374"/>
      <c r="F1493" s="42"/>
      <c r="G1493" s="43"/>
      <c r="H1493" s="43"/>
      <c r="I1493" s="43"/>
      <c r="J1493" s="45"/>
      <c r="K1493" s="43"/>
      <c r="L1493" s="105">
        <v>56531.7</v>
      </c>
      <c r="M1493" s="60"/>
      <c r="N1493" s="46"/>
      <c r="AF1493" s="39"/>
      <c r="AG1493" s="47"/>
      <c r="AH1493" s="47"/>
      <c r="AN1493" s="47" t="s">
        <v>72</v>
      </c>
      <c r="AP1493" s="47"/>
      <c r="AR1493" s="47"/>
    </row>
    <row r="1494" spans="1:44" s="4" customFormat="1" ht="15" x14ac:dyDescent="0.25">
      <c r="A1494" s="381" t="s">
        <v>3491</v>
      </c>
      <c r="B1494" s="382"/>
      <c r="C1494" s="382"/>
      <c r="D1494" s="382"/>
      <c r="E1494" s="382"/>
      <c r="F1494" s="382"/>
      <c r="G1494" s="382"/>
      <c r="H1494" s="382"/>
      <c r="I1494" s="382"/>
      <c r="J1494" s="382"/>
      <c r="K1494" s="382"/>
      <c r="L1494" s="382"/>
      <c r="M1494" s="382"/>
      <c r="N1494" s="383"/>
      <c r="AF1494" s="39"/>
      <c r="AG1494" s="47" t="s">
        <v>3491</v>
      </c>
      <c r="AH1494" s="47"/>
      <c r="AN1494" s="47"/>
      <c r="AP1494" s="47"/>
      <c r="AR1494" s="47"/>
    </row>
    <row r="1495" spans="1:44" s="4" customFormat="1" ht="45.75" x14ac:dyDescent="0.25">
      <c r="A1495" s="40" t="s">
        <v>851</v>
      </c>
      <c r="B1495" s="41" t="s">
        <v>251</v>
      </c>
      <c r="C1495" s="374" t="s">
        <v>3492</v>
      </c>
      <c r="D1495" s="374"/>
      <c r="E1495" s="374"/>
      <c r="F1495" s="42" t="s">
        <v>171</v>
      </c>
      <c r="G1495" s="43">
        <v>0.26200000000000001</v>
      </c>
      <c r="H1495" s="44">
        <v>1</v>
      </c>
      <c r="I1495" s="116">
        <v>0.26200000000000001</v>
      </c>
      <c r="J1495" s="45"/>
      <c r="K1495" s="43"/>
      <c r="L1495" s="45"/>
      <c r="M1495" s="43"/>
      <c r="N1495" s="46"/>
      <c r="AF1495" s="39"/>
      <c r="AG1495" s="47"/>
      <c r="AH1495" s="47" t="s">
        <v>3492</v>
      </c>
      <c r="AN1495" s="47"/>
      <c r="AP1495" s="47"/>
      <c r="AR1495" s="47"/>
    </row>
    <row r="1496" spans="1:44" s="4" customFormat="1" ht="15" x14ac:dyDescent="0.25">
      <c r="A1496" s="69"/>
      <c r="B1496" s="50"/>
      <c r="C1496" s="372" t="s">
        <v>3655</v>
      </c>
      <c r="D1496" s="372"/>
      <c r="E1496" s="372"/>
      <c r="F1496" s="372"/>
      <c r="G1496" s="372"/>
      <c r="H1496" s="372"/>
      <c r="I1496" s="372"/>
      <c r="J1496" s="372"/>
      <c r="K1496" s="372"/>
      <c r="L1496" s="372"/>
      <c r="M1496" s="372"/>
      <c r="N1496" s="377"/>
      <c r="AF1496" s="39"/>
      <c r="AG1496" s="47"/>
      <c r="AH1496" s="47"/>
      <c r="AI1496" s="3" t="s">
        <v>3655</v>
      </c>
      <c r="AN1496" s="47"/>
      <c r="AP1496" s="47"/>
      <c r="AR1496" s="47"/>
    </row>
    <row r="1497" spans="1:44" s="4" customFormat="1" ht="15" x14ac:dyDescent="0.25">
      <c r="A1497" s="103"/>
      <c r="B1497" s="49" t="s">
        <v>254</v>
      </c>
      <c r="C1497" s="368" t="s">
        <v>255</v>
      </c>
      <c r="D1497" s="368"/>
      <c r="E1497" s="368"/>
      <c r="F1497" s="368"/>
      <c r="G1497" s="368"/>
      <c r="H1497" s="368"/>
      <c r="I1497" s="368"/>
      <c r="J1497" s="368"/>
      <c r="K1497" s="368"/>
      <c r="L1497" s="368"/>
      <c r="M1497" s="368"/>
      <c r="N1497" s="376"/>
      <c r="AF1497" s="39"/>
      <c r="AG1497" s="47"/>
      <c r="AH1497" s="47"/>
      <c r="AJ1497" s="3" t="s">
        <v>255</v>
      </c>
      <c r="AN1497" s="47"/>
      <c r="AP1497" s="47"/>
      <c r="AR1497" s="47"/>
    </row>
    <row r="1498" spans="1:44" s="4" customFormat="1" ht="22.5" x14ac:dyDescent="0.25">
      <c r="A1498" s="103"/>
      <c r="B1498" s="49" t="s">
        <v>217</v>
      </c>
      <c r="C1498" s="368" t="s">
        <v>218</v>
      </c>
      <c r="D1498" s="368"/>
      <c r="E1498" s="368"/>
      <c r="F1498" s="368"/>
      <c r="G1498" s="368"/>
      <c r="H1498" s="368"/>
      <c r="I1498" s="368"/>
      <c r="J1498" s="368"/>
      <c r="K1498" s="368"/>
      <c r="L1498" s="368"/>
      <c r="M1498" s="368"/>
      <c r="N1498" s="376"/>
      <c r="AF1498" s="39"/>
      <c r="AG1498" s="47"/>
      <c r="AH1498" s="47"/>
      <c r="AJ1498" s="3" t="s">
        <v>218</v>
      </c>
      <c r="AN1498" s="47"/>
      <c r="AP1498" s="47"/>
      <c r="AR1498" s="47"/>
    </row>
    <row r="1499" spans="1:44" s="4" customFormat="1" ht="15" x14ac:dyDescent="0.25">
      <c r="A1499" s="48"/>
      <c r="B1499" s="49" t="s">
        <v>58</v>
      </c>
      <c r="C1499" s="372" t="s">
        <v>62</v>
      </c>
      <c r="D1499" s="372"/>
      <c r="E1499" s="372"/>
      <c r="F1499" s="51"/>
      <c r="G1499" s="52"/>
      <c r="H1499" s="52"/>
      <c r="I1499" s="52"/>
      <c r="J1499" s="53">
        <v>173.23</v>
      </c>
      <c r="K1499" s="54">
        <v>1.1499999999999999</v>
      </c>
      <c r="L1499" s="53">
        <v>52.19</v>
      </c>
      <c r="M1499" s="54">
        <v>34.96</v>
      </c>
      <c r="N1499" s="55">
        <v>1824.56</v>
      </c>
      <c r="AF1499" s="39"/>
      <c r="AG1499" s="47"/>
      <c r="AH1499" s="47"/>
      <c r="AK1499" s="3" t="s">
        <v>62</v>
      </c>
      <c r="AN1499" s="47"/>
      <c r="AP1499" s="47"/>
      <c r="AR1499" s="47"/>
    </row>
    <row r="1500" spans="1:44" s="4" customFormat="1" ht="15" x14ac:dyDescent="0.25">
      <c r="A1500" s="48"/>
      <c r="B1500" s="49" t="s">
        <v>73</v>
      </c>
      <c r="C1500" s="372" t="s">
        <v>175</v>
      </c>
      <c r="D1500" s="372"/>
      <c r="E1500" s="372"/>
      <c r="F1500" s="51"/>
      <c r="G1500" s="52"/>
      <c r="H1500" s="52"/>
      <c r="I1500" s="52"/>
      <c r="J1500" s="107">
        <v>5268.76</v>
      </c>
      <c r="K1500" s="70">
        <v>0.74750000000000005</v>
      </c>
      <c r="L1500" s="107">
        <v>1031.8599999999999</v>
      </c>
      <c r="M1500" s="52"/>
      <c r="N1500" s="58"/>
      <c r="AF1500" s="39"/>
      <c r="AG1500" s="47"/>
      <c r="AH1500" s="47"/>
      <c r="AK1500" s="3" t="s">
        <v>175</v>
      </c>
      <c r="AN1500" s="47"/>
      <c r="AP1500" s="47"/>
      <c r="AR1500" s="47"/>
    </row>
    <row r="1501" spans="1:44" s="4" customFormat="1" ht="15" x14ac:dyDescent="0.25">
      <c r="A1501" s="48"/>
      <c r="B1501" s="49" t="s">
        <v>78</v>
      </c>
      <c r="C1501" s="372" t="s">
        <v>176</v>
      </c>
      <c r="D1501" s="372"/>
      <c r="E1501" s="372"/>
      <c r="F1501" s="51"/>
      <c r="G1501" s="52"/>
      <c r="H1501" s="52"/>
      <c r="I1501" s="52"/>
      <c r="J1501" s="53">
        <v>267.67</v>
      </c>
      <c r="K1501" s="70">
        <v>0.74750000000000005</v>
      </c>
      <c r="L1501" s="53">
        <v>52.42</v>
      </c>
      <c r="M1501" s="54">
        <v>34.96</v>
      </c>
      <c r="N1501" s="55">
        <v>1832.6</v>
      </c>
      <c r="AF1501" s="39"/>
      <c r="AG1501" s="47"/>
      <c r="AH1501" s="47"/>
      <c r="AK1501" s="3" t="s">
        <v>176</v>
      </c>
      <c r="AN1501" s="47"/>
      <c r="AP1501" s="47"/>
      <c r="AR1501" s="47"/>
    </row>
    <row r="1502" spans="1:44" s="4" customFormat="1" ht="15" x14ac:dyDescent="0.25">
      <c r="A1502" s="48"/>
      <c r="B1502" s="49" t="s">
        <v>122</v>
      </c>
      <c r="C1502" s="372" t="s">
        <v>177</v>
      </c>
      <c r="D1502" s="372"/>
      <c r="E1502" s="372"/>
      <c r="F1502" s="51"/>
      <c r="G1502" s="52"/>
      <c r="H1502" s="52"/>
      <c r="I1502" s="52"/>
      <c r="J1502" s="53">
        <v>17.079999999999998</v>
      </c>
      <c r="K1502" s="52"/>
      <c r="L1502" s="53">
        <v>4.47</v>
      </c>
      <c r="M1502" s="52"/>
      <c r="N1502" s="58"/>
      <c r="AF1502" s="39"/>
      <c r="AG1502" s="47"/>
      <c r="AH1502" s="47"/>
      <c r="AK1502" s="3" t="s">
        <v>177</v>
      </c>
      <c r="AN1502" s="47"/>
      <c r="AP1502" s="47"/>
      <c r="AR1502" s="47"/>
    </row>
    <row r="1503" spans="1:44" s="4" customFormat="1" ht="15" x14ac:dyDescent="0.25">
      <c r="A1503" s="56"/>
      <c r="B1503" s="49"/>
      <c r="C1503" s="372" t="s">
        <v>63</v>
      </c>
      <c r="D1503" s="372"/>
      <c r="E1503" s="372"/>
      <c r="F1503" s="51" t="s">
        <v>64</v>
      </c>
      <c r="G1503" s="104">
        <v>21.6</v>
      </c>
      <c r="H1503" s="54">
        <v>1.1499999999999999</v>
      </c>
      <c r="I1503" s="114">
        <v>6.5080799999999996</v>
      </c>
      <c r="J1503" s="57"/>
      <c r="K1503" s="52"/>
      <c r="L1503" s="57"/>
      <c r="M1503" s="52"/>
      <c r="N1503" s="58"/>
      <c r="AF1503" s="39"/>
      <c r="AG1503" s="47"/>
      <c r="AH1503" s="47"/>
      <c r="AL1503" s="3" t="s">
        <v>63</v>
      </c>
      <c r="AN1503" s="47"/>
      <c r="AP1503" s="47"/>
      <c r="AR1503" s="47"/>
    </row>
    <row r="1504" spans="1:44" s="4" customFormat="1" ht="15" x14ac:dyDescent="0.25">
      <c r="A1504" s="56"/>
      <c r="B1504" s="49"/>
      <c r="C1504" s="372" t="s">
        <v>178</v>
      </c>
      <c r="D1504" s="372"/>
      <c r="E1504" s="372"/>
      <c r="F1504" s="51" t="s">
        <v>64</v>
      </c>
      <c r="G1504" s="104">
        <v>20.6</v>
      </c>
      <c r="H1504" s="70">
        <v>0.74750000000000005</v>
      </c>
      <c r="I1504" s="117">
        <v>4.0344069999999999</v>
      </c>
      <c r="J1504" s="57"/>
      <c r="K1504" s="52"/>
      <c r="L1504" s="57"/>
      <c r="M1504" s="52"/>
      <c r="N1504" s="58"/>
      <c r="AF1504" s="39"/>
      <c r="AG1504" s="47"/>
      <c r="AH1504" s="47"/>
      <c r="AL1504" s="3" t="s">
        <v>178</v>
      </c>
      <c r="AN1504" s="47"/>
      <c r="AP1504" s="47"/>
      <c r="AR1504" s="47"/>
    </row>
    <row r="1505" spans="1:44" s="4" customFormat="1" ht="15" x14ac:dyDescent="0.25">
      <c r="A1505" s="48"/>
      <c r="B1505" s="49"/>
      <c r="C1505" s="375" t="s">
        <v>65</v>
      </c>
      <c r="D1505" s="375"/>
      <c r="E1505" s="375"/>
      <c r="F1505" s="59"/>
      <c r="G1505" s="60"/>
      <c r="H1505" s="60"/>
      <c r="I1505" s="60"/>
      <c r="J1505" s="108">
        <v>5459.07</v>
      </c>
      <c r="K1505" s="60"/>
      <c r="L1505" s="108">
        <v>1088.52</v>
      </c>
      <c r="M1505" s="60"/>
      <c r="N1505" s="62"/>
      <c r="AF1505" s="39"/>
      <c r="AG1505" s="47"/>
      <c r="AH1505" s="47"/>
      <c r="AM1505" s="3" t="s">
        <v>65</v>
      </c>
      <c r="AN1505" s="47"/>
      <c r="AP1505" s="47"/>
      <c r="AR1505" s="47"/>
    </row>
    <row r="1506" spans="1:44" s="4" customFormat="1" ht="15" x14ac:dyDescent="0.25">
      <c r="A1506" s="56"/>
      <c r="B1506" s="49"/>
      <c r="C1506" s="372" t="s">
        <v>66</v>
      </c>
      <c r="D1506" s="372"/>
      <c r="E1506" s="372"/>
      <c r="F1506" s="51"/>
      <c r="G1506" s="52"/>
      <c r="H1506" s="52"/>
      <c r="I1506" s="52"/>
      <c r="J1506" s="57"/>
      <c r="K1506" s="52"/>
      <c r="L1506" s="53">
        <v>104.61</v>
      </c>
      <c r="M1506" s="52"/>
      <c r="N1506" s="55">
        <v>3657.16</v>
      </c>
      <c r="AF1506" s="39"/>
      <c r="AG1506" s="47"/>
      <c r="AH1506" s="47"/>
      <c r="AL1506" s="3" t="s">
        <v>66</v>
      </c>
      <c r="AN1506" s="47"/>
      <c r="AP1506" s="47"/>
      <c r="AR1506" s="47"/>
    </row>
    <row r="1507" spans="1:44" s="4" customFormat="1" ht="15" x14ac:dyDescent="0.25">
      <c r="A1507" s="56"/>
      <c r="B1507" s="49" t="s">
        <v>179</v>
      </c>
      <c r="C1507" s="372" t="s">
        <v>180</v>
      </c>
      <c r="D1507" s="372"/>
      <c r="E1507" s="372"/>
      <c r="F1507" s="51" t="s">
        <v>69</v>
      </c>
      <c r="G1507" s="63">
        <v>147</v>
      </c>
      <c r="H1507" s="52"/>
      <c r="I1507" s="63">
        <v>147</v>
      </c>
      <c r="J1507" s="57"/>
      <c r="K1507" s="52"/>
      <c r="L1507" s="53">
        <v>153.78</v>
      </c>
      <c r="M1507" s="52"/>
      <c r="N1507" s="55">
        <v>5376.03</v>
      </c>
      <c r="AF1507" s="39"/>
      <c r="AG1507" s="47"/>
      <c r="AH1507" s="47"/>
      <c r="AL1507" s="3" t="s">
        <v>180</v>
      </c>
      <c r="AN1507" s="47"/>
      <c r="AP1507" s="47"/>
      <c r="AR1507" s="47"/>
    </row>
    <row r="1508" spans="1:44" s="4" customFormat="1" ht="15" x14ac:dyDescent="0.25">
      <c r="A1508" s="56"/>
      <c r="B1508" s="49" t="s">
        <v>181</v>
      </c>
      <c r="C1508" s="372" t="s">
        <v>182</v>
      </c>
      <c r="D1508" s="372"/>
      <c r="E1508" s="372"/>
      <c r="F1508" s="51" t="s">
        <v>69</v>
      </c>
      <c r="G1508" s="63">
        <v>134</v>
      </c>
      <c r="H1508" s="52"/>
      <c r="I1508" s="63">
        <v>134</v>
      </c>
      <c r="J1508" s="57"/>
      <c r="K1508" s="52"/>
      <c r="L1508" s="53">
        <v>140.18</v>
      </c>
      <c r="M1508" s="52"/>
      <c r="N1508" s="55">
        <v>4900.59</v>
      </c>
      <c r="AF1508" s="39"/>
      <c r="AG1508" s="47"/>
      <c r="AH1508" s="47"/>
      <c r="AL1508" s="3" t="s">
        <v>182</v>
      </c>
      <c r="AN1508" s="47"/>
      <c r="AP1508" s="47"/>
      <c r="AR1508" s="47"/>
    </row>
    <row r="1509" spans="1:44" s="4" customFormat="1" ht="15" x14ac:dyDescent="0.25">
      <c r="A1509" s="65"/>
      <c r="B1509" s="66"/>
      <c r="C1509" s="374" t="s">
        <v>72</v>
      </c>
      <c r="D1509" s="374"/>
      <c r="E1509" s="374"/>
      <c r="F1509" s="42"/>
      <c r="G1509" s="43"/>
      <c r="H1509" s="43"/>
      <c r="I1509" s="43"/>
      <c r="J1509" s="45"/>
      <c r="K1509" s="43"/>
      <c r="L1509" s="105">
        <v>1382.48</v>
      </c>
      <c r="M1509" s="60"/>
      <c r="N1509" s="46"/>
      <c r="AF1509" s="39"/>
      <c r="AG1509" s="47"/>
      <c r="AH1509" s="47"/>
      <c r="AN1509" s="47" t="s">
        <v>72</v>
      </c>
      <c r="AP1509" s="47"/>
      <c r="AR1509" s="47"/>
    </row>
    <row r="1510" spans="1:44" s="4" customFormat="1" ht="15" x14ac:dyDescent="0.25">
      <c r="A1510" s="40" t="s">
        <v>854</v>
      </c>
      <c r="B1510" s="41" t="s">
        <v>3346</v>
      </c>
      <c r="C1510" s="374" t="s">
        <v>3347</v>
      </c>
      <c r="D1510" s="374"/>
      <c r="E1510" s="374"/>
      <c r="F1510" s="42" t="s">
        <v>185</v>
      </c>
      <c r="G1510" s="43">
        <v>33.062399999999997</v>
      </c>
      <c r="H1510" s="44">
        <v>1</v>
      </c>
      <c r="I1510" s="110">
        <v>33.062399999999997</v>
      </c>
      <c r="J1510" s="67">
        <v>137.36000000000001</v>
      </c>
      <c r="K1510" s="43"/>
      <c r="L1510" s="105">
        <v>4541.45</v>
      </c>
      <c r="M1510" s="43"/>
      <c r="N1510" s="46"/>
      <c r="AF1510" s="39"/>
      <c r="AG1510" s="47"/>
      <c r="AH1510" s="47" t="s">
        <v>3347</v>
      </c>
      <c r="AN1510" s="47"/>
      <c r="AP1510" s="47"/>
      <c r="AR1510" s="47"/>
    </row>
    <row r="1511" spans="1:44" s="4" customFormat="1" ht="15" x14ac:dyDescent="0.25">
      <c r="A1511" s="69"/>
      <c r="B1511" s="50"/>
      <c r="C1511" s="372" t="s">
        <v>3656</v>
      </c>
      <c r="D1511" s="372"/>
      <c r="E1511" s="372"/>
      <c r="F1511" s="372"/>
      <c r="G1511" s="372"/>
      <c r="H1511" s="372"/>
      <c r="I1511" s="372"/>
      <c r="J1511" s="372"/>
      <c r="K1511" s="372"/>
      <c r="L1511" s="372"/>
      <c r="M1511" s="372"/>
      <c r="N1511" s="377"/>
      <c r="AF1511" s="39"/>
      <c r="AG1511" s="47"/>
      <c r="AH1511" s="47"/>
      <c r="AI1511" s="3" t="s">
        <v>3656</v>
      </c>
      <c r="AN1511" s="47"/>
      <c r="AP1511" s="47"/>
      <c r="AR1511" s="47"/>
    </row>
    <row r="1512" spans="1:44" s="4" customFormat="1" ht="15" x14ac:dyDescent="0.25">
      <c r="A1512" s="65"/>
      <c r="B1512" s="66"/>
      <c r="C1512" s="374" t="s">
        <v>72</v>
      </c>
      <c r="D1512" s="374"/>
      <c r="E1512" s="374"/>
      <c r="F1512" s="42"/>
      <c r="G1512" s="43"/>
      <c r="H1512" s="43"/>
      <c r="I1512" s="43"/>
      <c r="J1512" s="45"/>
      <c r="K1512" s="43"/>
      <c r="L1512" s="105">
        <v>4541.45</v>
      </c>
      <c r="M1512" s="60"/>
      <c r="N1512" s="46"/>
      <c r="AF1512" s="39"/>
      <c r="AG1512" s="47"/>
      <c r="AH1512" s="47"/>
      <c r="AN1512" s="47" t="s">
        <v>72</v>
      </c>
      <c r="AP1512" s="47"/>
      <c r="AR1512" s="47"/>
    </row>
    <row r="1513" spans="1:44" s="4" customFormat="1" ht="15" x14ac:dyDescent="0.25">
      <c r="A1513" s="381" t="s">
        <v>3657</v>
      </c>
      <c r="B1513" s="382"/>
      <c r="C1513" s="382"/>
      <c r="D1513" s="382"/>
      <c r="E1513" s="382"/>
      <c r="F1513" s="382"/>
      <c r="G1513" s="382"/>
      <c r="H1513" s="382"/>
      <c r="I1513" s="382"/>
      <c r="J1513" s="382"/>
      <c r="K1513" s="382"/>
      <c r="L1513" s="382"/>
      <c r="M1513" s="382"/>
      <c r="N1513" s="383"/>
      <c r="AF1513" s="39"/>
      <c r="AG1513" s="47" t="s">
        <v>3657</v>
      </c>
      <c r="AH1513" s="47"/>
      <c r="AN1513" s="47"/>
      <c r="AP1513" s="47"/>
      <c r="AR1513" s="47"/>
    </row>
    <row r="1514" spans="1:44" s="4" customFormat="1" ht="45.75" x14ac:dyDescent="0.25">
      <c r="A1514" s="40" t="s">
        <v>856</v>
      </c>
      <c r="B1514" s="41" t="s">
        <v>3496</v>
      </c>
      <c r="C1514" s="374" t="s">
        <v>3497</v>
      </c>
      <c r="D1514" s="374"/>
      <c r="E1514" s="374"/>
      <c r="F1514" s="42" t="s">
        <v>61</v>
      </c>
      <c r="G1514" s="43">
        <v>15</v>
      </c>
      <c r="H1514" s="44">
        <v>1</v>
      </c>
      <c r="I1514" s="44">
        <v>15</v>
      </c>
      <c r="J1514" s="45"/>
      <c r="K1514" s="43"/>
      <c r="L1514" s="45"/>
      <c r="M1514" s="43"/>
      <c r="N1514" s="46"/>
      <c r="AF1514" s="39"/>
      <c r="AG1514" s="47"/>
      <c r="AH1514" s="47" t="s">
        <v>3497</v>
      </c>
      <c r="AN1514" s="47"/>
      <c r="AP1514" s="47"/>
      <c r="AR1514" s="47"/>
    </row>
    <row r="1515" spans="1:44" s="4" customFormat="1" ht="22.5" x14ac:dyDescent="0.25">
      <c r="A1515" s="103"/>
      <c r="B1515" s="49" t="s">
        <v>217</v>
      </c>
      <c r="C1515" s="368" t="s">
        <v>218</v>
      </c>
      <c r="D1515" s="368"/>
      <c r="E1515" s="368"/>
      <c r="F1515" s="368"/>
      <c r="G1515" s="368"/>
      <c r="H1515" s="368"/>
      <c r="I1515" s="368"/>
      <c r="J1515" s="368"/>
      <c r="K1515" s="368"/>
      <c r="L1515" s="368"/>
      <c r="M1515" s="368"/>
      <c r="N1515" s="376"/>
      <c r="AF1515" s="39"/>
      <c r="AG1515" s="47"/>
      <c r="AH1515" s="47"/>
      <c r="AJ1515" s="3" t="s">
        <v>218</v>
      </c>
      <c r="AN1515" s="47"/>
      <c r="AP1515" s="47"/>
      <c r="AR1515" s="47"/>
    </row>
    <row r="1516" spans="1:44" s="4" customFormat="1" ht="15" x14ac:dyDescent="0.25">
      <c r="A1516" s="48"/>
      <c r="B1516" s="49" t="s">
        <v>58</v>
      </c>
      <c r="C1516" s="372" t="s">
        <v>62</v>
      </c>
      <c r="D1516" s="372"/>
      <c r="E1516" s="372"/>
      <c r="F1516" s="51"/>
      <c r="G1516" s="52"/>
      <c r="H1516" s="52"/>
      <c r="I1516" s="52"/>
      <c r="J1516" s="53">
        <v>40.869999999999997</v>
      </c>
      <c r="K1516" s="54">
        <v>1.1499999999999999</v>
      </c>
      <c r="L1516" s="53">
        <v>705.01</v>
      </c>
      <c r="M1516" s="54">
        <v>34.96</v>
      </c>
      <c r="N1516" s="55">
        <v>24647.15</v>
      </c>
      <c r="AF1516" s="39"/>
      <c r="AG1516" s="47"/>
      <c r="AH1516" s="47"/>
      <c r="AK1516" s="3" t="s">
        <v>62</v>
      </c>
      <c r="AN1516" s="47"/>
      <c r="AP1516" s="47"/>
      <c r="AR1516" s="47"/>
    </row>
    <row r="1517" spans="1:44" s="4" customFormat="1" ht="15" x14ac:dyDescent="0.25">
      <c r="A1517" s="48"/>
      <c r="B1517" s="49" t="s">
        <v>73</v>
      </c>
      <c r="C1517" s="372" t="s">
        <v>175</v>
      </c>
      <c r="D1517" s="372"/>
      <c r="E1517" s="372"/>
      <c r="F1517" s="51"/>
      <c r="G1517" s="52"/>
      <c r="H1517" s="52"/>
      <c r="I1517" s="52"/>
      <c r="J1517" s="53">
        <v>74.3</v>
      </c>
      <c r="K1517" s="54">
        <v>1.1499999999999999</v>
      </c>
      <c r="L1517" s="107">
        <v>1281.68</v>
      </c>
      <c r="M1517" s="52"/>
      <c r="N1517" s="58"/>
      <c r="AF1517" s="39"/>
      <c r="AG1517" s="47"/>
      <c r="AH1517" s="47"/>
      <c r="AK1517" s="3" t="s">
        <v>175</v>
      </c>
      <c r="AN1517" s="47"/>
      <c r="AP1517" s="47"/>
      <c r="AR1517" s="47"/>
    </row>
    <row r="1518" spans="1:44" s="4" customFormat="1" ht="15" x14ac:dyDescent="0.25">
      <c r="A1518" s="48"/>
      <c r="B1518" s="49" t="s">
        <v>78</v>
      </c>
      <c r="C1518" s="372" t="s">
        <v>176</v>
      </c>
      <c r="D1518" s="372"/>
      <c r="E1518" s="372"/>
      <c r="F1518" s="51"/>
      <c r="G1518" s="52"/>
      <c r="H1518" s="52"/>
      <c r="I1518" s="52"/>
      <c r="J1518" s="53">
        <v>9.2899999999999991</v>
      </c>
      <c r="K1518" s="54">
        <v>1.1499999999999999</v>
      </c>
      <c r="L1518" s="53">
        <v>160.25</v>
      </c>
      <c r="M1518" s="54">
        <v>34.96</v>
      </c>
      <c r="N1518" s="55">
        <v>5602.34</v>
      </c>
      <c r="AF1518" s="39"/>
      <c r="AG1518" s="47"/>
      <c r="AH1518" s="47"/>
      <c r="AK1518" s="3" t="s">
        <v>176</v>
      </c>
      <c r="AN1518" s="47"/>
      <c r="AP1518" s="47"/>
      <c r="AR1518" s="47"/>
    </row>
    <row r="1519" spans="1:44" s="4" customFormat="1" ht="15" x14ac:dyDescent="0.25">
      <c r="A1519" s="48"/>
      <c r="B1519" s="49" t="s">
        <v>122</v>
      </c>
      <c r="C1519" s="372" t="s">
        <v>177</v>
      </c>
      <c r="D1519" s="372"/>
      <c r="E1519" s="372"/>
      <c r="F1519" s="51"/>
      <c r="G1519" s="52"/>
      <c r="H1519" s="52"/>
      <c r="I1519" s="52"/>
      <c r="J1519" s="53">
        <v>350.96</v>
      </c>
      <c r="K1519" s="52"/>
      <c r="L1519" s="107">
        <v>5264.4</v>
      </c>
      <c r="M1519" s="52"/>
      <c r="N1519" s="58"/>
      <c r="AF1519" s="39"/>
      <c r="AG1519" s="47"/>
      <c r="AH1519" s="47"/>
      <c r="AK1519" s="3" t="s">
        <v>177</v>
      </c>
      <c r="AN1519" s="47"/>
      <c r="AP1519" s="47"/>
      <c r="AR1519" s="47"/>
    </row>
    <row r="1520" spans="1:44" s="4" customFormat="1" ht="15" x14ac:dyDescent="0.25">
      <c r="A1520" s="56"/>
      <c r="B1520" s="49"/>
      <c r="C1520" s="372" t="s">
        <v>63</v>
      </c>
      <c r="D1520" s="372"/>
      <c r="E1520" s="372"/>
      <c r="F1520" s="51" t="s">
        <v>64</v>
      </c>
      <c r="G1520" s="54">
        <v>4.12</v>
      </c>
      <c r="H1520" s="54">
        <v>1.1499999999999999</v>
      </c>
      <c r="I1520" s="54">
        <v>71.069999999999993</v>
      </c>
      <c r="J1520" s="57"/>
      <c r="K1520" s="52"/>
      <c r="L1520" s="57"/>
      <c r="M1520" s="52"/>
      <c r="N1520" s="58"/>
      <c r="AF1520" s="39"/>
      <c r="AG1520" s="47"/>
      <c r="AH1520" s="47"/>
      <c r="AL1520" s="3" t="s">
        <v>63</v>
      </c>
      <c r="AN1520" s="47"/>
      <c r="AP1520" s="47"/>
      <c r="AR1520" s="47"/>
    </row>
    <row r="1521" spans="1:44" s="4" customFormat="1" ht="15" x14ac:dyDescent="0.25">
      <c r="A1521" s="56"/>
      <c r="B1521" s="49"/>
      <c r="C1521" s="372" t="s">
        <v>178</v>
      </c>
      <c r="D1521" s="372"/>
      <c r="E1521" s="372"/>
      <c r="F1521" s="51" t="s">
        <v>64</v>
      </c>
      <c r="G1521" s="54">
        <v>0.74</v>
      </c>
      <c r="H1521" s="54">
        <v>1.1499999999999999</v>
      </c>
      <c r="I1521" s="109">
        <v>12.765000000000001</v>
      </c>
      <c r="J1521" s="57"/>
      <c r="K1521" s="52"/>
      <c r="L1521" s="57"/>
      <c r="M1521" s="52"/>
      <c r="N1521" s="58"/>
      <c r="AF1521" s="39"/>
      <c r="AG1521" s="47"/>
      <c r="AH1521" s="47"/>
      <c r="AL1521" s="3" t="s">
        <v>178</v>
      </c>
      <c r="AN1521" s="47"/>
      <c r="AP1521" s="47"/>
      <c r="AR1521" s="47"/>
    </row>
    <row r="1522" spans="1:44" s="4" customFormat="1" ht="15" x14ac:dyDescent="0.25">
      <c r="A1522" s="48"/>
      <c r="B1522" s="49"/>
      <c r="C1522" s="375" t="s">
        <v>65</v>
      </c>
      <c r="D1522" s="375"/>
      <c r="E1522" s="375"/>
      <c r="F1522" s="59"/>
      <c r="G1522" s="60"/>
      <c r="H1522" s="60"/>
      <c r="I1522" s="60"/>
      <c r="J1522" s="61">
        <v>466.13</v>
      </c>
      <c r="K1522" s="60"/>
      <c r="L1522" s="108">
        <v>7251.09</v>
      </c>
      <c r="M1522" s="60"/>
      <c r="N1522" s="62"/>
      <c r="AF1522" s="39"/>
      <c r="AG1522" s="47"/>
      <c r="AH1522" s="47"/>
      <c r="AM1522" s="3" t="s">
        <v>65</v>
      </c>
      <c r="AN1522" s="47"/>
      <c r="AP1522" s="47"/>
      <c r="AR1522" s="47"/>
    </row>
    <row r="1523" spans="1:44" s="4" customFormat="1" ht="15" x14ac:dyDescent="0.25">
      <c r="A1523" s="56"/>
      <c r="B1523" s="49"/>
      <c r="C1523" s="372" t="s">
        <v>66</v>
      </c>
      <c r="D1523" s="372"/>
      <c r="E1523" s="372"/>
      <c r="F1523" s="51"/>
      <c r="G1523" s="52"/>
      <c r="H1523" s="52"/>
      <c r="I1523" s="52"/>
      <c r="J1523" s="57"/>
      <c r="K1523" s="52"/>
      <c r="L1523" s="53">
        <v>865.26</v>
      </c>
      <c r="M1523" s="52"/>
      <c r="N1523" s="55">
        <v>30249.49</v>
      </c>
      <c r="AF1523" s="39"/>
      <c r="AG1523" s="47"/>
      <c r="AH1523" s="47"/>
      <c r="AL1523" s="3" t="s">
        <v>66</v>
      </c>
      <c r="AN1523" s="47"/>
      <c r="AP1523" s="47"/>
      <c r="AR1523" s="47"/>
    </row>
    <row r="1524" spans="1:44" s="4" customFormat="1" ht="23.25" x14ac:dyDescent="0.25">
      <c r="A1524" s="56"/>
      <c r="B1524" s="49" t="s">
        <v>681</v>
      </c>
      <c r="C1524" s="372" t="s">
        <v>682</v>
      </c>
      <c r="D1524" s="372"/>
      <c r="E1524" s="372"/>
      <c r="F1524" s="51" t="s">
        <v>69</v>
      </c>
      <c r="G1524" s="63">
        <v>97</v>
      </c>
      <c r="H1524" s="52"/>
      <c r="I1524" s="63">
        <v>97</v>
      </c>
      <c r="J1524" s="57"/>
      <c r="K1524" s="52"/>
      <c r="L1524" s="53">
        <v>839.3</v>
      </c>
      <c r="M1524" s="52"/>
      <c r="N1524" s="55">
        <v>29342.01</v>
      </c>
      <c r="AF1524" s="39"/>
      <c r="AG1524" s="47"/>
      <c r="AH1524" s="47"/>
      <c r="AL1524" s="3" t="s">
        <v>682</v>
      </c>
      <c r="AN1524" s="47"/>
      <c r="AP1524" s="47"/>
      <c r="AR1524" s="47"/>
    </row>
    <row r="1525" spans="1:44" s="4" customFormat="1" ht="23.25" x14ac:dyDescent="0.25">
      <c r="A1525" s="56"/>
      <c r="B1525" s="49" t="s">
        <v>683</v>
      </c>
      <c r="C1525" s="372" t="s">
        <v>684</v>
      </c>
      <c r="D1525" s="372"/>
      <c r="E1525" s="372"/>
      <c r="F1525" s="51" t="s">
        <v>69</v>
      </c>
      <c r="G1525" s="63">
        <v>51</v>
      </c>
      <c r="H1525" s="52"/>
      <c r="I1525" s="63">
        <v>51</v>
      </c>
      <c r="J1525" s="57"/>
      <c r="K1525" s="52"/>
      <c r="L1525" s="53">
        <v>441.28</v>
      </c>
      <c r="M1525" s="52"/>
      <c r="N1525" s="55">
        <v>15427.24</v>
      </c>
      <c r="AF1525" s="39"/>
      <c r="AG1525" s="47"/>
      <c r="AH1525" s="47"/>
      <c r="AL1525" s="3" t="s">
        <v>684</v>
      </c>
      <c r="AN1525" s="47"/>
      <c r="AP1525" s="47"/>
      <c r="AR1525" s="47"/>
    </row>
    <row r="1526" spans="1:44" s="4" customFormat="1" ht="15" x14ac:dyDescent="0.25">
      <c r="A1526" s="65"/>
      <c r="B1526" s="66"/>
      <c r="C1526" s="374" t="s">
        <v>72</v>
      </c>
      <c r="D1526" s="374"/>
      <c r="E1526" s="374"/>
      <c r="F1526" s="42"/>
      <c r="G1526" s="43"/>
      <c r="H1526" s="43"/>
      <c r="I1526" s="43"/>
      <c r="J1526" s="45"/>
      <c r="K1526" s="43"/>
      <c r="L1526" s="105">
        <v>8531.67</v>
      </c>
      <c r="M1526" s="60"/>
      <c r="N1526" s="46"/>
      <c r="AF1526" s="39"/>
      <c r="AG1526" s="47"/>
      <c r="AH1526" s="47"/>
      <c r="AN1526" s="47" t="s">
        <v>72</v>
      </c>
      <c r="AP1526" s="47"/>
      <c r="AR1526" s="47"/>
    </row>
    <row r="1527" spans="1:44" s="4" customFormat="1" ht="23.25" x14ac:dyDescent="0.25">
      <c r="A1527" s="40" t="s">
        <v>858</v>
      </c>
      <c r="B1527" s="41" t="s">
        <v>3498</v>
      </c>
      <c r="C1527" s="374" t="s">
        <v>3499</v>
      </c>
      <c r="D1527" s="374"/>
      <c r="E1527" s="374"/>
      <c r="F1527" s="42" t="s">
        <v>238</v>
      </c>
      <c r="G1527" s="43">
        <v>0.219</v>
      </c>
      <c r="H1527" s="44">
        <v>1</v>
      </c>
      <c r="I1527" s="116">
        <v>0.219</v>
      </c>
      <c r="J1527" s="45"/>
      <c r="K1527" s="43"/>
      <c r="L1527" s="45"/>
      <c r="M1527" s="43"/>
      <c r="N1527" s="46"/>
      <c r="AF1527" s="39"/>
      <c r="AG1527" s="47"/>
      <c r="AH1527" s="47" t="s">
        <v>3499</v>
      </c>
      <c r="AN1527" s="47"/>
      <c r="AP1527" s="47"/>
      <c r="AR1527" s="47"/>
    </row>
    <row r="1528" spans="1:44" s="4" customFormat="1" ht="15" x14ac:dyDescent="0.25">
      <c r="A1528" s="69"/>
      <c r="B1528" s="50"/>
      <c r="C1528" s="372" t="s">
        <v>3658</v>
      </c>
      <c r="D1528" s="372"/>
      <c r="E1528" s="372"/>
      <c r="F1528" s="372"/>
      <c r="G1528" s="372"/>
      <c r="H1528" s="372"/>
      <c r="I1528" s="372"/>
      <c r="J1528" s="372"/>
      <c r="K1528" s="372"/>
      <c r="L1528" s="372"/>
      <c r="M1528" s="372"/>
      <c r="N1528" s="377"/>
      <c r="AF1528" s="39"/>
      <c r="AG1528" s="47"/>
      <c r="AH1528" s="47"/>
      <c r="AI1528" s="3" t="s">
        <v>3658</v>
      </c>
      <c r="AN1528" s="47"/>
      <c r="AP1528" s="47"/>
      <c r="AR1528" s="47"/>
    </row>
    <row r="1529" spans="1:44" s="4" customFormat="1" ht="22.5" x14ac:dyDescent="0.25">
      <c r="A1529" s="103"/>
      <c r="B1529" s="49" t="s">
        <v>217</v>
      </c>
      <c r="C1529" s="368" t="s">
        <v>218</v>
      </c>
      <c r="D1529" s="368"/>
      <c r="E1529" s="368"/>
      <c r="F1529" s="368"/>
      <c r="G1529" s="368"/>
      <c r="H1529" s="368"/>
      <c r="I1529" s="368"/>
      <c r="J1529" s="368"/>
      <c r="K1529" s="368"/>
      <c r="L1529" s="368"/>
      <c r="M1529" s="368"/>
      <c r="N1529" s="376"/>
      <c r="AF1529" s="39"/>
      <c r="AG1529" s="47"/>
      <c r="AH1529" s="47"/>
      <c r="AJ1529" s="3" t="s">
        <v>218</v>
      </c>
      <c r="AN1529" s="47"/>
      <c r="AP1529" s="47"/>
      <c r="AR1529" s="47"/>
    </row>
    <row r="1530" spans="1:44" s="4" customFormat="1" ht="15" x14ac:dyDescent="0.25">
      <c r="A1530" s="48"/>
      <c r="B1530" s="49" t="s">
        <v>58</v>
      </c>
      <c r="C1530" s="372" t="s">
        <v>62</v>
      </c>
      <c r="D1530" s="372"/>
      <c r="E1530" s="372"/>
      <c r="F1530" s="51"/>
      <c r="G1530" s="52"/>
      <c r="H1530" s="52"/>
      <c r="I1530" s="52"/>
      <c r="J1530" s="53">
        <v>515.63</v>
      </c>
      <c r="K1530" s="54">
        <v>1.1499999999999999</v>
      </c>
      <c r="L1530" s="53">
        <v>129.86000000000001</v>
      </c>
      <c r="M1530" s="54">
        <v>34.96</v>
      </c>
      <c r="N1530" s="55">
        <v>4539.91</v>
      </c>
      <c r="AF1530" s="39"/>
      <c r="AG1530" s="47"/>
      <c r="AH1530" s="47"/>
      <c r="AK1530" s="3" t="s">
        <v>62</v>
      </c>
      <c r="AN1530" s="47"/>
      <c r="AP1530" s="47"/>
      <c r="AR1530" s="47"/>
    </row>
    <row r="1531" spans="1:44" s="4" customFormat="1" ht="15" x14ac:dyDescent="0.25">
      <c r="A1531" s="48"/>
      <c r="B1531" s="49" t="s">
        <v>73</v>
      </c>
      <c r="C1531" s="372" t="s">
        <v>175</v>
      </c>
      <c r="D1531" s="372"/>
      <c r="E1531" s="372"/>
      <c r="F1531" s="51"/>
      <c r="G1531" s="52"/>
      <c r="H1531" s="52"/>
      <c r="I1531" s="52"/>
      <c r="J1531" s="53">
        <v>395.65</v>
      </c>
      <c r="K1531" s="54">
        <v>1.1499999999999999</v>
      </c>
      <c r="L1531" s="53">
        <v>99.64</v>
      </c>
      <c r="M1531" s="52"/>
      <c r="N1531" s="58"/>
      <c r="AF1531" s="39"/>
      <c r="AG1531" s="47"/>
      <c r="AH1531" s="47"/>
      <c r="AK1531" s="3" t="s">
        <v>175</v>
      </c>
      <c r="AN1531" s="47"/>
      <c r="AP1531" s="47"/>
      <c r="AR1531" s="47"/>
    </row>
    <row r="1532" spans="1:44" s="4" customFormat="1" ht="15" x14ac:dyDescent="0.25">
      <c r="A1532" s="48"/>
      <c r="B1532" s="49" t="s">
        <v>78</v>
      </c>
      <c r="C1532" s="372" t="s">
        <v>176</v>
      </c>
      <c r="D1532" s="372"/>
      <c r="E1532" s="372"/>
      <c r="F1532" s="51"/>
      <c r="G1532" s="52"/>
      <c r="H1532" s="52"/>
      <c r="I1532" s="52"/>
      <c r="J1532" s="53">
        <v>40.159999999999997</v>
      </c>
      <c r="K1532" s="54">
        <v>1.1499999999999999</v>
      </c>
      <c r="L1532" s="53">
        <v>10.11</v>
      </c>
      <c r="M1532" s="54">
        <v>34.96</v>
      </c>
      <c r="N1532" s="64">
        <v>353.45</v>
      </c>
      <c r="AF1532" s="39"/>
      <c r="AG1532" s="47"/>
      <c r="AH1532" s="47"/>
      <c r="AK1532" s="3" t="s">
        <v>176</v>
      </c>
      <c r="AN1532" s="47"/>
      <c r="AP1532" s="47"/>
      <c r="AR1532" s="47"/>
    </row>
    <row r="1533" spans="1:44" s="4" customFormat="1" ht="15" x14ac:dyDescent="0.25">
      <c r="A1533" s="48"/>
      <c r="B1533" s="49" t="s">
        <v>122</v>
      </c>
      <c r="C1533" s="372" t="s">
        <v>177</v>
      </c>
      <c r="D1533" s="372"/>
      <c r="E1533" s="372"/>
      <c r="F1533" s="51"/>
      <c r="G1533" s="52"/>
      <c r="H1533" s="52"/>
      <c r="I1533" s="52"/>
      <c r="J1533" s="107">
        <v>11982.18</v>
      </c>
      <c r="K1533" s="52"/>
      <c r="L1533" s="107">
        <v>2624.1</v>
      </c>
      <c r="M1533" s="52"/>
      <c r="N1533" s="58"/>
      <c r="AF1533" s="39"/>
      <c r="AG1533" s="47"/>
      <c r="AH1533" s="47"/>
      <c r="AK1533" s="3" t="s">
        <v>177</v>
      </c>
      <c r="AN1533" s="47"/>
      <c r="AP1533" s="47"/>
      <c r="AR1533" s="47"/>
    </row>
    <row r="1534" spans="1:44" s="4" customFormat="1" ht="15" x14ac:dyDescent="0.25">
      <c r="A1534" s="56"/>
      <c r="B1534" s="49"/>
      <c r="C1534" s="372" t="s">
        <v>63</v>
      </c>
      <c r="D1534" s="372"/>
      <c r="E1534" s="372"/>
      <c r="F1534" s="51" t="s">
        <v>64</v>
      </c>
      <c r="G1534" s="104">
        <v>53.6</v>
      </c>
      <c r="H1534" s="54">
        <v>1.1499999999999999</v>
      </c>
      <c r="I1534" s="114">
        <v>13.49916</v>
      </c>
      <c r="J1534" s="57"/>
      <c r="K1534" s="52"/>
      <c r="L1534" s="57"/>
      <c r="M1534" s="52"/>
      <c r="N1534" s="58"/>
      <c r="AF1534" s="39"/>
      <c r="AG1534" s="47"/>
      <c r="AH1534" s="47"/>
      <c r="AL1534" s="3" t="s">
        <v>63</v>
      </c>
      <c r="AN1534" s="47"/>
      <c r="AP1534" s="47"/>
      <c r="AR1534" s="47"/>
    </row>
    <row r="1535" spans="1:44" s="4" customFormat="1" ht="15" x14ac:dyDescent="0.25">
      <c r="A1535" s="56"/>
      <c r="B1535" s="49"/>
      <c r="C1535" s="372" t="s">
        <v>178</v>
      </c>
      <c r="D1535" s="372"/>
      <c r="E1535" s="372"/>
      <c r="F1535" s="51" t="s">
        <v>64</v>
      </c>
      <c r="G1535" s="104">
        <v>3.2</v>
      </c>
      <c r="H1535" s="54">
        <v>1.1499999999999999</v>
      </c>
      <c r="I1535" s="114">
        <v>0.80591999999999997</v>
      </c>
      <c r="J1535" s="57"/>
      <c r="K1535" s="52"/>
      <c r="L1535" s="57"/>
      <c r="M1535" s="52"/>
      <c r="N1535" s="58"/>
      <c r="AF1535" s="39"/>
      <c r="AG1535" s="47"/>
      <c r="AH1535" s="47"/>
      <c r="AL1535" s="3" t="s">
        <v>178</v>
      </c>
      <c r="AN1535" s="47"/>
      <c r="AP1535" s="47"/>
      <c r="AR1535" s="47"/>
    </row>
    <row r="1536" spans="1:44" s="4" customFormat="1" ht="15" x14ac:dyDescent="0.25">
      <c r="A1536" s="48"/>
      <c r="B1536" s="49"/>
      <c r="C1536" s="375" t="s">
        <v>65</v>
      </c>
      <c r="D1536" s="375"/>
      <c r="E1536" s="375"/>
      <c r="F1536" s="59"/>
      <c r="G1536" s="60"/>
      <c r="H1536" s="60"/>
      <c r="I1536" s="60"/>
      <c r="J1536" s="108">
        <v>12893.46</v>
      </c>
      <c r="K1536" s="60"/>
      <c r="L1536" s="108">
        <v>2853.6</v>
      </c>
      <c r="M1536" s="60"/>
      <c r="N1536" s="62"/>
      <c r="AF1536" s="39"/>
      <c r="AG1536" s="47"/>
      <c r="AH1536" s="47"/>
      <c r="AM1536" s="3" t="s">
        <v>65</v>
      </c>
      <c r="AN1536" s="47"/>
      <c r="AP1536" s="47"/>
      <c r="AR1536" s="47"/>
    </row>
    <row r="1537" spans="1:44" s="4" customFormat="1" ht="15" x14ac:dyDescent="0.25">
      <c r="A1537" s="56"/>
      <c r="B1537" s="49"/>
      <c r="C1537" s="372" t="s">
        <v>66</v>
      </c>
      <c r="D1537" s="372"/>
      <c r="E1537" s="372"/>
      <c r="F1537" s="51"/>
      <c r="G1537" s="52"/>
      <c r="H1537" s="52"/>
      <c r="I1537" s="52"/>
      <c r="J1537" s="57"/>
      <c r="K1537" s="52"/>
      <c r="L1537" s="53">
        <v>139.97</v>
      </c>
      <c r="M1537" s="52"/>
      <c r="N1537" s="55">
        <v>4893.3599999999997</v>
      </c>
      <c r="AF1537" s="39"/>
      <c r="AG1537" s="47"/>
      <c r="AH1537" s="47"/>
      <c r="AL1537" s="3" t="s">
        <v>66</v>
      </c>
      <c r="AN1537" s="47"/>
      <c r="AP1537" s="47"/>
      <c r="AR1537" s="47"/>
    </row>
    <row r="1538" spans="1:44" s="4" customFormat="1" ht="23.25" x14ac:dyDescent="0.25">
      <c r="A1538" s="56"/>
      <c r="B1538" s="49" t="s">
        <v>681</v>
      </c>
      <c r="C1538" s="372" t="s">
        <v>682</v>
      </c>
      <c r="D1538" s="372"/>
      <c r="E1538" s="372"/>
      <c r="F1538" s="51" t="s">
        <v>69</v>
      </c>
      <c r="G1538" s="63">
        <v>97</v>
      </c>
      <c r="H1538" s="52"/>
      <c r="I1538" s="63">
        <v>97</v>
      </c>
      <c r="J1538" s="57"/>
      <c r="K1538" s="52"/>
      <c r="L1538" s="53">
        <v>135.77000000000001</v>
      </c>
      <c r="M1538" s="52"/>
      <c r="N1538" s="55">
        <v>4746.5600000000004</v>
      </c>
      <c r="AF1538" s="39"/>
      <c r="AG1538" s="47"/>
      <c r="AH1538" s="47"/>
      <c r="AL1538" s="3" t="s">
        <v>682</v>
      </c>
      <c r="AN1538" s="47"/>
      <c r="AP1538" s="47"/>
      <c r="AR1538" s="47"/>
    </row>
    <row r="1539" spans="1:44" s="4" customFormat="1" ht="23.25" x14ac:dyDescent="0.25">
      <c r="A1539" s="56"/>
      <c r="B1539" s="49" t="s">
        <v>683</v>
      </c>
      <c r="C1539" s="372" t="s">
        <v>684</v>
      </c>
      <c r="D1539" s="372"/>
      <c r="E1539" s="372"/>
      <c r="F1539" s="51" t="s">
        <v>69</v>
      </c>
      <c r="G1539" s="63">
        <v>51</v>
      </c>
      <c r="H1539" s="52"/>
      <c r="I1539" s="63">
        <v>51</v>
      </c>
      <c r="J1539" s="57"/>
      <c r="K1539" s="52"/>
      <c r="L1539" s="53">
        <v>71.38</v>
      </c>
      <c r="M1539" s="52"/>
      <c r="N1539" s="55">
        <v>2495.61</v>
      </c>
      <c r="AF1539" s="39"/>
      <c r="AG1539" s="47"/>
      <c r="AH1539" s="47"/>
      <c r="AL1539" s="3" t="s">
        <v>684</v>
      </c>
      <c r="AN1539" s="47"/>
      <c r="AP1539" s="47"/>
      <c r="AR1539" s="47"/>
    </row>
    <row r="1540" spans="1:44" s="4" customFormat="1" ht="15" x14ac:dyDescent="0.25">
      <c r="A1540" s="65"/>
      <c r="B1540" s="66"/>
      <c r="C1540" s="374" t="s">
        <v>72</v>
      </c>
      <c r="D1540" s="374"/>
      <c r="E1540" s="374"/>
      <c r="F1540" s="42"/>
      <c r="G1540" s="43"/>
      <c r="H1540" s="43"/>
      <c r="I1540" s="43"/>
      <c r="J1540" s="45"/>
      <c r="K1540" s="43"/>
      <c r="L1540" s="105">
        <v>3060.75</v>
      </c>
      <c r="M1540" s="60"/>
      <c r="N1540" s="46"/>
      <c r="AF1540" s="39"/>
      <c r="AG1540" s="47"/>
      <c r="AH1540" s="47"/>
      <c r="AN1540" s="47" t="s">
        <v>72</v>
      </c>
      <c r="AP1540" s="47"/>
      <c r="AR1540" s="47"/>
    </row>
    <row r="1541" spans="1:44" s="4" customFormat="1" ht="23.25" x14ac:dyDescent="0.25">
      <c r="A1541" s="40" t="s">
        <v>861</v>
      </c>
      <c r="B1541" s="41" t="s">
        <v>3501</v>
      </c>
      <c r="C1541" s="374" t="s">
        <v>3502</v>
      </c>
      <c r="D1541" s="374"/>
      <c r="E1541" s="374"/>
      <c r="F1541" s="42" t="s">
        <v>238</v>
      </c>
      <c r="G1541" s="43">
        <v>-0.219</v>
      </c>
      <c r="H1541" s="44">
        <v>1</v>
      </c>
      <c r="I1541" s="116">
        <v>-0.219</v>
      </c>
      <c r="J1541" s="105">
        <v>11500</v>
      </c>
      <c r="K1541" s="43"/>
      <c r="L1541" s="105">
        <v>-2518.5</v>
      </c>
      <c r="M1541" s="43"/>
      <c r="N1541" s="46"/>
      <c r="AF1541" s="39"/>
      <c r="AG1541" s="47"/>
      <c r="AH1541" s="47" t="s">
        <v>3502</v>
      </c>
      <c r="AN1541" s="47"/>
      <c r="AP1541" s="47"/>
      <c r="AR1541" s="47"/>
    </row>
    <row r="1542" spans="1:44" s="4" customFormat="1" ht="15" x14ac:dyDescent="0.25">
      <c r="A1542" s="65"/>
      <c r="B1542" s="66"/>
      <c r="C1542" s="374" t="s">
        <v>72</v>
      </c>
      <c r="D1542" s="374"/>
      <c r="E1542" s="374"/>
      <c r="F1542" s="42"/>
      <c r="G1542" s="43"/>
      <c r="H1542" s="43"/>
      <c r="I1542" s="43"/>
      <c r="J1542" s="45"/>
      <c r="K1542" s="43"/>
      <c r="L1542" s="105">
        <v>-2518.5</v>
      </c>
      <c r="M1542" s="60"/>
      <c r="N1542" s="46"/>
      <c r="AF1542" s="39"/>
      <c r="AG1542" s="47"/>
      <c r="AH1542" s="47"/>
      <c r="AN1542" s="47" t="s">
        <v>72</v>
      </c>
      <c r="AP1542" s="47"/>
      <c r="AR1542" s="47"/>
    </row>
    <row r="1543" spans="1:44" s="4" customFormat="1" ht="45.75" x14ac:dyDescent="0.25">
      <c r="A1543" s="40" t="s">
        <v>863</v>
      </c>
      <c r="B1543" s="41" t="s">
        <v>3503</v>
      </c>
      <c r="C1543" s="374" t="s">
        <v>3504</v>
      </c>
      <c r="D1543" s="374"/>
      <c r="E1543" s="374"/>
      <c r="F1543" s="42" t="s">
        <v>61</v>
      </c>
      <c r="G1543" s="43">
        <v>15</v>
      </c>
      <c r="H1543" s="44">
        <v>1</v>
      </c>
      <c r="I1543" s="44">
        <v>15</v>
      </c>
      <c r="J1543" s="45"/>
      <c r="K1543" s="43"/>
      <c r="L1543" s="45"/>
      <c r="M1543" s="43"/>
      <c r="N1543" s="46"/>
      <c r="AF1543" s="39"/>
      <c r="AG1543" s="47"/>
      <c r="AH1543" s="47" t="s">
        <v>3504</v>
      </c>
      <c r="AN1543" s="47"/>
      <c r="AP1543" s="47"/>
      <c r="AR1543" s="47"/>
    </row>
    <row r="1544" spans="1:44" s="4" customFormat="1" ht="22.5" x14ac:dyDescent="0.25">
      <c r="A1544" s="103"/>
      <c r="B1544" s="49" t="s">
        <v>217</v>
      </c>
      <c r="C1544" s="368" t="s">
        <v>218</v>
      </c>
      <c r="D1544" s="368"/>
      <c r="E1544" s="368"/>
      <c r="F1544" s="368"/>
      <c r="G1544" s="368"/>
      <c r="H1544" s="368"/>
      <c r="I1544" s="368"/>
      <c r="J1544" s="368"/>
      <c r="K1544" s="368"/>
      <c r="L1544" s="368"/>
      <c r="M1544" s="368"/>
      <c r="N1544" s="376"/>
      <c r="AF1544" s="39"/>
      <c r="AG1544" s="47"/>
      <c r="AH1544" s="47"/>
      <c r="AJ1544" s="3" t="s">
        <v>218</v>
      </c>
      <c r="AN1544" s="47"/>
      <c r="AP1544" s="47"/>
      <c r="AR1544" s="47"/>
    </row>
    <row r="1545" spans="1:44" s="4" customFormat="1" ht="15" x14ac:dyDescent="0.25">
      <c r="A1545" s="48"/>
      <c r="B1545" s="49" t="s">
        <v>58</v>
      </c>
      <c r="C1545" s="372" t="s">
        <v>62</v>
      </c>
      <c r="D1545" s="372"/>
      <c r="E1545" s="372"/>
      <c r="F1545" s="51"/>
      <c r="G1545" s="52"/>
      <c r="H1545" s="52"/>
      <c r="I1545" s="52"/>
      <c r="J1545" s="53">
        <v>225.6</v>
      </c>
      <c r="K1545" s="54">
        <v>1.1499999999999999</v>
      </c>
      <c r="L1545" s="107">
        <v>3891.6</v>
      </c>
      <c r="M1545" s="54">
        <v>34.96</v>
      </c>
      <c r="N1545" s="55">
        <v>136050.34</v>
      </c>
      <c r="AF1545" s="39"/>
      <c r="AG1545" s="47"/>
      <c r="AH1545" s="47"/>
      <c r="AK1545" s="3" t="s">
        <v>62</v>
      </c>
      <c r="AN1545" s="47"/>
      <c r="AP1545" s="47"/>
      <c r="AR1545" s="47"/>
    </row>
    <row r="1546" spans="1:44" s="4" customFormat="1" ht="15" x14ac:dyDescent="0.25">
      <c r="A1546" s="48"/>
      <c r="B1546" s="49" t="s">
        <v>73</v>
      </c>
      <c r="C1546" s="372" t="s">
        <v>175</v>
      </c>
      <c r="D1546" s="372"/>
      <c r="E1546" s="372"/>
      <c r="F1546" s="51"/>
      <c r="G1546" s="52"/>
      <c r="H1546" s="52"/>
      <c r="I1546" s="52"/>
      <c r="J1546" s="53">
        <v>29.91</v>
      </c>
      <c r="K1546" s="54">
        <v>1.1499999999999999</v>
      </c>
      <c r="L1546" s="53">
        <v>515.95000000000005</v>
      </c>
      <c r="M1546" s="52"/>
      <c r="N1546" s="58"/>
      <c r="AF1546" s="39"/>
      <c r="AG1546" s="47"/>
      <c r="AH1546" s="47"/>
      <c r="AK1546" s="3" t="s">
        <v>175</v>
      </c>
      <c r="AN1546" s="47"/>
      <c r="AP1546" s="47"/>
      <c r="AR1546" s="47"/>
    </row>
    <row r="1547" spans="1:44" s="4" customFormat="1" ht="15" x14ac:dyDescent="0.25">
      <c r="A1547" s="48"/>
      <c r="B1547" s="49" t="s">
        <v>78</v>
      </c>
      <c r="C1547" s="372" t="s">
        <v>176</v>
      </c>
      <c r="D1547" s="372"/>
      <c r="E1547" s="372"/>
      <c r="F1547" s="51"/>
      <c r="G1547" s="52"/>
      <c r="H1547" s="52"/>
      <c r="I1547" s="52"/>
      <c r="J1547" s="53">
        <v>0.81</v>
      </c>
      <c r="K1547" s="54">
        <v>1.1499999999999999</v>
      </c>
      <c r="L1547" s="53">
        <v>13.97</v>
      </c>
      <c r="M1547" s="54">
        <v>34.96</v>
      </c>
      <c r="N1547" s="64">
        <v>488.39</v>
      </c>
      <c r="AF1547" s="39"/>
      <c r="AG1547" s="47"/>
      <c r="AH1547" s="47"/>
      <c r="AK1547" s="3" t="s">
        <v>176</v>
      </c>
      <c r="AN1547" s="47"/>
      <c r="AP1547" s="47"/>
      <c r="AR1547" s="47"/>
    </row>
    <row r="1548" spans="1:44" s="4" customFormat="1" ht="15" x14ac:dyDescent="0.25">
      <c r="A1548" s="48"/>
      <c r="B1548" s="49" t="s">
        <v>122</v>
      </c>
      <c r="C1548" s="372" t="s">
        <v>177</v>
      </c>
      <c r="D1548" s="372"/>
      <c r="E1548" s="372"/>
      <c r="F1548" s="51"/>
      <c r="G1548" s="52"/>
      <c r="H1548" s="52"/>
      <c r="I1548" s="52"/>
      <c r="J1548" s="53">
        <v>247.94</v>
      </c>
      <c r="K1548" s="52"/>
      <c r="L1548" s="107">
        <v>3719.1</v>
      </c>
      <c r="M1548" s="52"/>
      <c r="N1548" s="58"/>
      <c r="AF1548" s="39"/>
      <c r="AG1548" s="47"/>
      <c r="AH1548" s="47"/>
      <c r="AK1548" s="3" t="s">
        <v>177</v>
      </c>
      <c r="AN1548" s="47"/>
      <c r="AP1548" s="47"/>
      <c r="AR1548" s="47"/>
    </row>
    <row r="1549" spans="1:44" s="4" customFormat="1" ht="15" x14ac:dyDescent="0.25">
      <c r="A1549" s="56"/>
      <c r="B1549" s="49"/>
      <c r="C1549" s="372" t="s">
        <v>63</v>
      </c>
      <c r="D1549" s="372"/>
      <c r="E1549" s="372"/>
      <c r="F1549" s="51" t="s">
        <v>64</v>
      </c>
      <c r="G1549" s="63">
        <v>24</v>
      </c>
      <c r="H1549" s="54">
        <v>1.1499999999999999</v>
      </c>
      <c r="I1549" s="63">
        <v>414</v>
      </c>
      <c r="J1549" s="57"/>
      <c r="K1549" s="52"/>
      <c r="L1549" s="57"/>
      <c r="M1549" s="52"/>
      <c r="N1549" s="58"/>
      <c r="AF1549" s="39"/>
      <c r="AG1549" s="47"/>
      <c r="AH1549" s="47"/>
      <c r="AL1549" s="3" t="s">
        <v>63</v>
      </c>
      <c r="AN1549" s="47"/>
      <c r="AP1549" s="47"/>
      <c r="AR1549" s="47"/>
    </row>
    <row r="1550" spans="1:44" s="4" customFormat="1" ht="15" x14ac:dyDescent="0.25">
      <c r="A1550" s="56"/>
      <c r="B1550" s="49"/>
      <c r="C1550" s="372" t="s">
        <v>178</v>
      </c>
      <c r="D1550" s="372"/>
      <c r="E1550" s="372"/>
      <c r="F1550" s="51" t="s">
        <v>64</v>
      </c>
      <c r="G1550" s="54">
        <v>7.0000000000000007E-2</v>
      </c>
      <c r="H1550" s="54">
        <v>1.1499999999999999</v>
      </c>
      <c r="I1550" s="70">
        <v>1.2075</v>
      </c>
      <c r="J1550" s="57"/>
      <c r="K1550" s="52"/>
      <c r="L1550" s="57"/>
      <c r="M1550" s="52"/>
      <c r="N1550" s="58"/>
      <c r="AF1550" s="39"/>
      <c r="AG1550" s="47"/>
      <c r="AH1550" s="47"/>
      <c r="AL1550" s="3" t="s">
        <v>178</v>
      </c>
      <c r="AN1550" s="47"/>
      <c r="AP1550" s="47"/>
      <c r="AR1550" s="47"/>
    </row>
    <row r="1551" spans="1:44" s="4" customFormat="1" ht="15" x14ac:dyDescent="0.25">
      <c r="A1551" s="48"/>
      <c r="B1551" s="49"/>
      <c r="C1551" s="375" t="s">
        <v>65</v>
      </c>
      <c r="D1551" s="375"/>
      <c r="E1551" s="375"/>
      <c r="F1551" s="59"/>
      <c r="G1551" s="60"/>
      <c r="H1551" s="60"/>
      <c r="I1551" s="60"/>
      <c r="J1551" s="61">
        <v>503.45</v>
      </c>
      <c r="K1551" s="60"/>
      <c r="L1551" s="108">
        <v>8126.65</v>
      </c>
      <c r="M1551" s="60"/>
      <c r="N1551" s="62"/>
      <c r="AF1551" s="39"/>
      <c r="AG1551" s="47"/>
      <c r="AH1551" s="47"/>
      <c r="AM1551" s="3" t="s">
        <v>65</v>
      </c>
      <c r="AN1551" s="47"/>
      <c r="AP1551" s="47"/>
      <c r="AR1551" s="47"/>
    </row>
    <row r="1552" spans="1:44" s="4" customFormat="1" ht="15" x14ac:dyDescent="0.25">
      <c r="A1552" s="56"/>
      <c r="B1552" s="49"/>
      <c r="C1552" s="372" t="s">
        <v>66</v>
      </c>
      <c r="D1552" s="372"/>
      <c r="E1552" s="372"/>
      <c r="F1552" s="51"/>
      <c r="G1552" s="52"/>
      <c r="H1552" s="52"/>
      <c r="I1552" s="52"/>
      <c r="J1552" s="57"/>
      <c r="K1552" s="52"/>
      <c r="L1552" s="107">
        <v>3905.57</v>
      </c>
      <c r="M1552" s="52"/>
      <c r="N1552" s="55">
        <v>136538.73000000001</v>
      </c>
      <c r="AF1552" s="39"/>
      <c r="AG1552" s="47"/>
      <c r="AH1552" s="47"/>
      <c r="AL1552" s="3" t="s">
        <v>66</v>
      </c>
      <c r="AN1552" s="47"/>
      <c r="AP1552" s="47"/>
      <c r="AR1552" s="47"/>
    </row>
    <row r="1553" spans="1:44" s="4" customFormat="1" ht="15" x14ac:dyDescent="0.25">
      <c r="A1553" s="56"/>
      <c r="B1553" s="49" t="s">
        <v>1913</v>
      </c>
      <c r="C1553" s="372" t="s">
        <v>1914</v>
      </c>
      <c r="D1553" s="372"/>
      <c r="E1553" s="372"/>
      <c r="F1553" s="51" t="s">
        <v>69</v>
      </c>
      <c r="G1553" s="63">
        <v>92</v>
      </c>
      <c r="H1553" s="52"/>
      <c r="I1553" s="63">
        <v>92</v>
      </c>
      <c r="J1553" s="57"/>
      <c r="K1553" s="52"/>
      <c r="L1553" s="107">
        <v>3593.12</v>
      </c>
      <c r="M1553" s="52"/>
      <c r="N1553" s="55">
        <v>125615.63</v>
      </c>
      <c r="AF1553" s="39"/>
      <c r="AG1553" s="47"/>
      <c r="AH1553" s="47"/>
      <c r="AL1553" s="3" t="s">
        <v>1914</v>
      </c>
      <c r="AN1553" s="47"/>
      <c r="AP1553" s="47"/>
      <c r="AR1553" s="47"/>
    </row>
    <row r="1554" spans="1:44" s="4" customFormat="1" ht="15" x14ac:dyDescent="0.25">
      <c r="A1554" s="56"/>
      <c r="B1554" s="49" t="s">
        <v>1915</v>
      </c>
      <c r="C1554" s="372" t="s">
        <v>1916</v>
      </c>
      <c r="D1554" s="372"/>
      <c r="E1554" s="372"/>
      <c r="F1554" s="51" t="s">
        <v>69</v>
      </c>
      <c r="G1554" s="63">
        <v>49</v>
      </c>
      <c r="H1554" s="52"/>
      <c r="I1554" s="63">
        <v>49</v>
      </c>
      <c r="J1554" s="57"/>
      <c r="K1554" s="52"/>
      <c r="L1554" s="107">
        <v>1913.73</v>
      </c>
      <c r="M1554" s="52"/>
      <c r="N1554" s="55">
        <v>66903.98</v>
      </c>
      <c r="AF1554" s="39"/>
      <c r="AG1554" s="47"/>
      <c r="AH1554" s="47"/>
      <c r="AL1554" s="3" t="s">
        <v>1916</v>
      </c>
      <c r="AN1554" s="47"/>
      <c r="AP1554" s="47"/>
      <c r="AR1554" s="47"/>
    </row>
    <row r="1555" spans="1:44" s="4" customFormat="1" ht="15" x14ac:dyDescent="0.25">
      <c r="A1555" s="65"/>
      <c r="B1555" s="66"/>
      <c r="C1555" s="374" t="s">
        <v>72</v>
      </c>
      <c r="D1555" s="374"/>
      <c r="E1555" s="374"/>
      <c r="F1555" s="42"/>
      <c r="G1555" s="43"/>
      <c r="H1555" s="43"/>
      <c r="I1555" s="43"/>
      <c r="J1555" s="45"/>
      <c r="K1555" s="43"/>
      <c r="L1555" s="105">
        <v>13633.5</v>
      </c>
      <c r="M1555" s="60"/>
      <c r="N1555" s="46"/>
      <c r="AF1555" s="39"/>
      <c r="AG1555" s="47"/>
      <c r="AH1555" s="47"/>
      <c r="AN1555" s="47" t="s">
        <v>72</v>
      </c>
      <c r="AP1555" s="47"/>
      <c r="AR1555" s="47"/>
    </row>
    <row r="1556" spans="1:44" s="4" customFormat="1" ht="34.5" x14ac:dyDescent="0.25">
      <c r="A1556" s="40" t="s">
        <v>864</v>
      </c>
      <c r="B1556" s="41" t="s">
        <v>3505</v>
      </c>
      <c r="C1556" s="374" t="s">
        <v>3506</v>
      </c>
      <c r="D1556" s="374"/>
      <c r="E1556" s="374"/>
      <c r="F1556" s="42" t="s">
        <v>674</v>
      </c>
      <c r="G1556" s="43">
        <v>0.3</v>
      </c>
      <c r="H1556" s="44">
        <v>1</v>
      </c>
      <c r="I1556" s="120">
        <v>0.3</v>
      </c>
      <c r="J1556" s="45"/>
      <c r="K1556" s="43"/>
      <c r="L1556" s="45"/>
      <c r="M1556" s="43"/>
      <c r="N1556" s="46"/>
      <c r="AF1556" s="39"/>
      <c r="AG1556" s="47"/>
      <c r="AH1556" s="47" t="s">
        <v>3506</v>
      </c>
      <c r="AN1556" s="47"/>
      <c r="AP1556" s="47"/>
      <c r="AR1556" s="47"/>
    </row>
    <row r="1557" spans="1:44" s="4" customFormat="1" ht="15" x14ac:dyDescent="0.25">
      <c r="A1557" s="69"/>
      <c r="B1557" s="50"/>
      <c r="C1557" s="372" t="s">
        <v>680</v>
      </c>
      <c r="D1557" s="372"/>
      <c r="E1557" s="372"/>
      <c r="F1557" s="372"/>
      <c r="G1557" s="372"/>
      <c r="H1557" s="372"/>
      <c r="I1557" s="372"/>
      <c r="J1557" s="372"/>
      <c r="K1557" s="372"/>
      <c r="L1557" s="372"/>
      <c r="M1557" s="372"/>
      <c r="N1557" s="377"/>
      <c r="AF1557" s="39"/>
      <c r="AG1557" s="47"/>
      <c r="AH1557" s="47"/>
      <c r="AI1557" s="3" t="s">
        <v>680</v>
      </c>
      <c r="AN1557" s="47"/>
      <c r="AP1557" s="47"/>
      <c r="AR1557" s="47"/>
    </row>
    <row r="1558" spans="1:44" s="4" customFormat="1" ht="22.5" x14ac:dyDescent="0.25">
      <c r="A1558" s="103"/>
      <c r="B1558" s="49" t="s">
        <v>217</v>
      </c>
      <c r="C1558" s="368" t="s">
        <v>218</v>
      </c>
      <c r="D1558" s="368"/>
      <c r="E1558" s="368"/>
      <c r="F1558" s="368"/>
      <c r="G1558" s="368"/>
      <c r="H1558" s="368"/>
      <c r="I1558" s="368"/>
      <c r="J1558" s="368"/>
      <c r="K1558" s="368"/>
      <c r="L1558" s="368"/>
      <c r="M1558" s="368"/>
      <c r="N1558" s="376"/>
      <c r="AF1558" s="39"/>
      <c r="AG1558" s="47"/>
      <c r="AH1558" s="47"/>
      <c r="AJ1558" s="3" t="s">
        <v>218</v>
      </c>
      <c r="AN1558" s="47"/>
      <c r="AP1558" s="47"/>
      <c r="AR1558" s="47"/>
    </row>
    <row r="1559" spans="1:44" s="4" customFormat="1" ht="15" x14ac:dyDescent="0.25">
      <c r="A1559" s="48"/>
      <c r="B1559" s="49" t="s">
        <v>58</v>
      </c>
      <c r="C1559" s="372" t="s">
        <v>62</v>
      </c>
      <c r="D1559" s="372"/>
      <c r="E1559" s="372"/>
      <c r="F1559" s="51"/>
      <c r="G1559" s="52"/>
      <c r="H1559" s="52"/>
      <c r="I1559" s="52"/>
      <c r="J1559" s="53">
        <v>535.79999999999995</v>
      </c>
      <c r="K1559" s="54">
        <v>1.1499999999999999</v>
      </c>
      <c r="L1559" s="53">
        <v>184.85</v>
      </c>
      <c r="M1559" s="54">
        <v>34.96</v>
      </c>
      <c r="N1559" s="55">
        <v>6462.36</v>
      </c>
      <c r="AF1559" s="39"/>
      <c r="AG1559" s="47"/>
      <c r="AH1559" s="47"/>
      <c r="AK1559" s="3" t="s">
        <v>62</v>
      </c>
      <c r="AN1559" s="47"/>
      <c r="AP1559" s="47"/>
      <c r="AR1559" s="47"/>
    </row>
    <row r="1560" spans="1:44" s="4" customFormat="1" ht="15" x14ac:dyDescent="0.25">
      <c r="A1560" s="48"/>
      <c r="B1560" s="49" t="s">
        <v>73</v>
      </c>
      <c r="C1560" s="372" t="s">
        <v>175</v>
      </c>
      <c r="D1560" s="372"/>
      <c r="E1560" s="372"/>
      <c r="F1560" s="51"/>
      <c r="G1560" s="52"/>
      <c r="H1560" s="52"/>
      <c r="I1560" s="52"/>
      <c r="J1560" s="53">
        <v>120</v>
      </c>
      <c r="K1560" s="54">
        <v>1.1499999999999999</v>
      </c>
      <c r="L1560" s="53">
        <v>41.4</v>
      </c>
      <c r="M1560" s="52"/>
      <c r="N1560" s="58"/>
      <c r="AF1560" s="39"/>
      <c r="AG1560" s="47"/>
      <c r="AH1560" s="47"/>
      <c r="AK1560" s="3" t="s">
        <v>175</v>
      </c>
      <c r="AN1560" s="47"/>
      <c r="AP1560" s="47"/>
      <c r="AR1560" s="47"/>
    </row>
    <row r="1561" spans="1:44" s="4" customFormat="1" ht="15" x14ac:dyDescent="0.25">
      <c r="A1561" s="48"/>
      <c r="B1561" s="49" t="s">
        <v>122</v>
      </c>
      <c r="C1561" s="372" t="s">
        <v>177</v>
      </c>
      <c r="D1561" s="372"/>
      <c r="E1561" s="372"/>
      <c r="F1561" s="51"/>
      <c r="G1561" s="52"/>
      <c r="H1561" s="52"/>
      <c r="I1561" s="52"/>
      <c r="J1561" s="107">
        <v>7089.49</v>
      </c>
      <c r="K1561" s="52"/>
      <c r="L1561" s="107">
        <v>2126.85</v>
      </c>
      <c r="M1561" s="52"/>
      <c r="N1561" s="58"/>
      <c r="AF1561" s="39"/>
      <c r="AG1561" s="47"/>
      <c r="AH1561" s="47"/>
      <c r="AK1561" s="3" t="s">
        <v>177</v>
      </c>
      <c r="AN1561" s="47"/>
      <c r="AP1561" s="47"/>
      <c r="AR1561" s="47"/>
    </row>
    <row r="1562" spans="1:44" s="4" customFormat="1" ht="15" x14ac:dyDescent="0.25">
      <c r="A1562" s="56"/>
      <c r="B1562" s="49"/>
      <c r="C1562" s="372" t="s">
        <v>63</v>
      </c>
      <c r="D1562" s="372"/>
      <c r="E1562" s="372"/>
      <c r="F1562" s="51" t="s">
        <v>64</v>
      </c>
      <c r="G1562" s="63">
        <v>57</v>
      </c>
      <c r="H1562" s="54">
        <v>1.1499999999999999</v>
      </c>
      <c r="I1562" s="109">
        <v>19.664999999999999</v>
      </c>
      <c r="J1562" s="57"/>
      <c r="K1562" s="52"/>
      <c r="L1562" s="57"/>
      <c r="M1562" s="52"/>
      <c r="N1562" s="58"/>
      <c r="AF1562" s="39"/>
      <c r="AG1562" s="47"/>
      <c r="AH1562" s="47"/>
      <c r="AL1562" s="3" t="s">
        <v>63</v>
      </c>
      <c r="AN1562" s="47"/>
      <c r="AP1562" s="47"/>
      <c r="AR1562" s="47"/>
    </row>
    <row r="1563" spans="1:44" s="4" customFormat="1" ht="15" x14ac:dyDescent="0.25">
      <c r="A1563" s="48"/>
      <c r="B1563" s="49"/>
      <c r="C1563" s="375" t="s">
        <v>65</v>
      </c>
      <c r="D1563" s="375"/>
      <c r="E1563" s="375"/>
      <c r="F1563" s="59"/>
      <c r="G1563" s="60"/>
      <c r="H1563" s="60"/>
      <c r="I1563" s="60"/>
      <c r="J1563" s="108">
        <v>7745.29</v>
      </c>
      <c r="K1563" s="60"/>
      <c r="L1563" s="108">
        <v>2353.1</v>
      </c>
      <c r="M1563" s="60"/>
      <c r="N1563" s="62"/>
      <c r="AF1563" s="39"/>
      <c r="AG1563" s="47"/>
      <c r="AH1563" s="47"/>
      <c r="AM1563" s="3" t="s">
        <v>65</v>
      </c>
      <c r="AN1563" s="47"/>
      <c r="AP1563" s="47"/>
      <c r="AR1563" s="47"/>
    </row>
    <row r="1564" spans="1:44" s="4" customFormat="1" ht="15" x14ac:dyDescent="0.25">
      <c r="A1564" s="56"/>
      <c r="B1564" s="49"/>
      <c r="C1564" s="372" t="s">
        <v>66</v>
      </c>
      <c r="D1564" s="372"/>
      <c r="E1564" s="372"/>
      <c r="F1564" s="51"/>
      <c r="G1564" s="52"/>
      <c r="H1564" s="52"/>
      <c r="I1564" s="52"/>
      <c r="J1564" s="57"/>
      <c r="K1564" s="52"/>
      <c r="L1564" s="53">
        <v>184.85</v>
      </c>
      <c r="M1564" s="52"/>
      <c r="N1564" s="55">
        <v>6462.36</v>
      </c>
      <c r="AF1564" s="39"/>
      <c r="AG1564" s="47"/>
      <c r="AH1564" s="47"/>
      <c r="AL1564" s="3" t="s">
        <v>66</v>
      </c>
      <c r="AN1564" s="47"/>
      <c r="AP1564" s="47"/>
      <c r="AR1564" s="47"/>
    </row>
    <row r="1565" spans="1:44" s="4" customFormat="1" ht="15" x14ac:dyDescent="0.25">
      <c r="A1565" s="56"/>
      <c r="B1565" s="49" t="s">
        <v>3328</v>
      </c>
      <c r="C1565" s="372" t="s">
        <v>3329</v>
      </c>
      <c r="D1565" s="372"/>
      <c r="E1565" s="372"/>
      <c r="F1565" s="51" t="s">
        <v>69</v>
      </c>
      <c r="G1565" s="63">
        <v>106</v>
      </c>
      <c r="H1565" s="52"/>
      <c r="I1565" s="63">
        <v>106</v>
      </c>
      <c r="J1565" s="57"/>
      <c r="K1565" s="52"/>
      <c r="L1565" s="53">
        <v>195.94</v>
      </c>
      <c r="M1565" s="52"/>
      <c r="N1565" s="55">
        <v>6850.1</v>
      </c>
      <c r="AF1565" s="39"/>
      <c r="AG1565" s="47"/>
      <c r="AH1565" s="47"/>
      <c r="AL1565" s="3" t="s">
        <v>3329</v>
      </c>
      <c r="AN1565" s="47"/>
      <c r="AP1565" s="47"/>
      <c r="AR1565" s="47"/>
    </row>
    <row r="1566" spans="1:44" s="4" customFormat="1" ht="15" x14ac:dyDescent="0.25">
      <c r="A1566" s="56"/>
      <c r="B1566" s="49" t="s">
        <v>3330</v>
      </c>
      <c r="C1566" s="372" t="s">
        <v>3331</v>
      </c>
      <c r="D1566" s="372"/>
      <c r="E1566" s="372"/>
      <c r="F1566" s="51" t="s">
        <v>69</v>
      </c>
      <c r="G1566" s="63">
        <v>56</v>
      </c>
      <c r="H1566" s="52"/>
      <c r="I1566" s="63">
        <v>56</v>
      </c>
      <c r="J1566" s="57"/>
      <c r="K1566" s="52"/>
      <c r="L1566" s="53">
        <v>103.52</v>
      </c>
      <c r="M1566" s="52"/>
      <c r="N1566" s="55">
        <v>3618.92</v>
      </c>
      <c r="AF1566" s="39"/>
      <c r="AG1566" s="47"/>
      <c r="AH1566" s="47"/>
      <c r="AL1566" s="3" t="s">
        <v>3331</v>
      </c>
      <c r="AN1566" s="47"/>
      <c r="AP1566" s="47"/>
      <c r="AR1566" s="47"/>
    </row>
    <row r="1567" spans="1:44" s="4" customFormat="1" ht="15" x14ac:dyDescent="0.25">
      <c r="A1567" s="65"/>
      <c r="B1567" s="66"/>
      <c r="C1567" s="374" t="s">
        <v>72</v>
      </c>
      <c r="D1567" s="374"/>
      <c r="E1567" s="374"/>
      <c r="F1567" s="42"/>
      <c r="G1567" s="43"/>
      <c r="H1567" s="43"/>
      <c r="I1567" s="43"/>
      <c r="J1567" s="45"/>
      <c r="K1567" s="43"/>
      <c r="L1567" s="105">
        <v>2652.56</v>
      </c>
      <c r="M1567" s="60"/>
      <c r="N1567" s="46"/>
      <c r="AF1567" s="39"/>
      <c r="AG1567" s="47"/>
      <c r="AH1567" s="47"/>
      <c r="AN1567" s="47" t="s">
        <v>72</v>
      </c>
      <c r="AP1567" s="47"/>
      <c r="AR1567" s="47"/>
    </row>
    <row r="1568" spans="1:44" s="4" customFormat="1" ht="34.5" x14ac:dyDescent="0.25">
      <c r="A1568" s="40" t="s">
        <v>865</v>
      </c>
      <c r="B1568" s="41" t="s">
        <v>3507</v>
      </c>
      <c r="C1568" s="374" t="s">
        <v>3508</v>
      </c>
      <c r="D1568" s="374"/>
      <c r="E1568" s="374"/>
      <c r="F1568" s="42" t="s">
        <v>61</v>
      </c>
      <c r="G1568" s="43">
        <v>15</v>
      </c>
      <c r="H1568" s="44">
        <v>1</v>
      </c>
      <c r="I1568" s="44">
        <v>15</v>
      </c>
      <c r="J1568" s="45"/>
      <c r="K1568" s="43"/>
      <c r="L1568" s="45"/>
      <c r="M1568" s="43"/>
      <c r="N1568" s="46"/>
      <c r="AF1568" s="39"/>
      <c r="AG1568" s="47"/>
      <c r="AH1568" s="47" t="s">
        <v>3508</v>
      </c>
      <c r="AN1568" s="47"/>
      <c r="AP1568" s="47"/>
      <c r="AR1568" s="47"/>
    </row>
    <row r="1569" spans="1:44" s="4" customFormat="1" ht="22.5" x14ac:dyDescent="0.25">
      <c r="A1569" s="103"/>
      <c r="B1569" s="49" t="s">
        <v>217</v>
      </c>
      <c r="C1569" s="368" t="s">
        <v>218</v>
      </c>
      <c r="D1569" s="368"/>
      <c r="E1569" s="368"/>
      <c r="F1569" s="368"/>
      <c r="G1569" s="368"/>
      <c r="H1569" s="368"/>
      <c r="I1569" s="368"/>
      <c r="J1569" s="368"/>
      <c r="K1569" s="368"/>
      <c r="L1569" s="368"/>
      <c r="M1569" s="368"/>
      <c r="N1569" s="376"/>
      <c r="AF1569" s="39"/>
      <c r="AG1569" s="47"/>
      <c r="AH1569" s="47"/>
      <c r="AJ1569" s="3" t="s">
        <v>218</v>
      </c>
      <c r="AN1569" s="47"/>
      <c r="AP1569" s="47"/>
      <c r="AR1569" s="47"/>
    </row>
    <row r="1570" spans="1:44" s="4" customFormat="1" ht="15" x14ac:dyDescent="0.25">
      <c r="A1570" s="48"/>
      <c r="B1570" s="49" t="s">
        <v>58</v>
      </c>
      <c r="C1570" s="372" t="s">
        <v>62</v>
      </c>
      <c r="D1570" s="372"/>
      <c r="E1570" s="372"/>
      <c r="F1570" s="51"/>
      <c r="G1570" s="52"/>
      <c r="H1570" s="52"/>
      <c r="I1570" s="52"/>
      <c r="J1570" s="53">
        <v>9.91</v>
      </c>
      <c r="K1570" s="54">
        <v>1.1499999999999999</v>
      </c>
      <c r="L1570" s="53">
        <v>170.95</v>
      </c>
      <c r="M1570" s="54">
        <v>34.96</v>
      </c>
      <c r="N1570" s="55">
        <v>5976.41</v>
      </c>
      <c r="AF1570" s="39"/>
      <c r="AG1570" s="47"/>
      <c r="AH1570" s="47"/>
      <c r="AK1570" s="3" t="s">
        <v>62</v>
      </c>
      <c r="AN1570" s="47"/>
      <c r="AP1570" s="47"/>
      <c r="AR1570" s="47"/>
    </row>
    <row r="1571" spans="1:44" s="4" customFormat="1" ht="15" x14ac:dyDescent="0.25">
      <c r="A1571" s="48"/>
      <c r="B1571" s="49" t="s">
        <v>73</v>
      </c>
      <c r="C1571" s="372" t="s">
        <v>175</v>
      </c>
      <c r="D1571" s="372"/>
      <c r="E1571" s="372"/>
      <c r="F1571" s="51"/>
      <c r="G1571" s="52"/>
      <c r="H1571" s="52"/>
      <c r="I1571" s="52"/>
      <c r="J1571" s="53">
        <v>5.43</v>
      </c>
      <c r="K1571" s="54">
        <v>1.1499999999999999</v>
      </c>
      <c r="L1571" s="53">
        <v>93.67</v>
      </c>
      <c r="M1571" s="52"/>
      <c r="N1571" s="58"/>
      <c r="AF1571" s="39"/>
      <c r="AG1571" s="47"/>
      <c r="AH1571" s="47"/>
      <c r="AK1571" s="3" t="s">
        <v>175</v>
      </c>
      <c r="AN1571" s="47"/>
      <c r="AP1571" s="47"/>
      <c r="AR1571" s="47"/>
    </row>
    <row r="1572" spans="1:44" s="4" customFormat="1" ht="15" x14ac:dyDescent="0.25">
      <c r="A1572" s="48"/>
      <c r="B1572" s="49" t="s">
        <v>78</v>
      </c>
      <c r="C1572" s="372" t="s">
        <v>176</v>
      </c>
      <c r="D1572" s="372"/>
      <c r="E1572" s="372"/>
      <c r="F1572" s="51"/>
      <c r="G1572" s="52"/>
      <c r="H1572" s="52"/>
      <c r="I1572" s="52"/>
      <c r="J1572" s="53">
        <v>0.76</v>
      </c>
      <c r="K1572" s="54">
        <v>1.1499999999999999</v>
      </c>
      <c r="L1572" s="53">
        <v>13.11</v>
      </c>
      <c r="M1572" s="54">
        <v>34.96</v>
      </c>
      <c r="N1572" s="64">
        <v>458.33</v>
      </c>
      <c r="AF1572" s="39"/>
      <c r="AG1572" s="47"/>
      <c r="AH1572" s="47"/>
      <c r="AK1572" s="3" t="s">
        <v>176</v>
      </c>
      <c r="AN1572" s="47"/>
      <c r="AP1572" s="47"/>
      <c r="AR1572" s="47"/>
    </row>
    <row r="1573" spans="1:44" s="4" customFormat="1" ht="15" x14ac:dyDescent="0.25">
      <c r="A1573" s="48"/>
      <c r="B1573" s="49" t="s">
        <v>122</v>
      </c>
      <c r="C1573" s="372" t="s">
        <v>177</v>
      </c>
      <c r="D1573" s="372"/>
      <c r="E1573" s="372"/>
      <c r="F1573" s="51"/>
      <c r="G1573" s="52"/>
      <c r="H1573" s="52"/>
      <c r="I1573" s="52"/>
      <c r="J1573" s="53">
        <v>0.56000000000000005</v>
      </c>
      <c r="K1573" s="52"/>
      <c r="L1573" s="53">
        <v>8.4</v>
      </c>
      <c r="M1573" s="52"/>
      <c r="N1573" s="58"/>
      <c r="AF1573" s="39"/>
      <c r="AG1573" s="47"/>
      <c r="AH1573" s="47"/>
      <c r="AK1573" s="3" t="s">
        <v>177</v>
      </c>
      <c r="AN1573" s="47"/>
      <c r="AP1573" s="47"/>
      <c r="AR1573" s="47"/>
    </row>
    <row r="1574" spans="1:44" s="4" customFormat="1" ht="15" x14ac:dyDescent="0.25">
      <c r="A1574" s="56"/>
      <c r="B1574" s="49"/>
      <c r="C1574" s="372" t="s">
        <v>63</v>
      </c>
      <c r="D1574" s="372"/>
      <c r="E1574" s="372"/>
      <c r="F1574" s="51" t="s">
        <v>64</v>
      </c>
      <c r="G1574" s="54">
        <v>1.03</v>
      </c>
      <c r="H1574" s="54">
        <v>1.1499999999999999</v>
      </c>
      <c r="I1574" s="70">
        <v>17.767499999999998</v>
      </c>
      <c r="J1574" s="57"/>
      <c r="K1574" s="52"/>
      <c r="L1574" s="57"/>
      <c r="M1574" s="52"/>
      <c r="N1574" s="58"/>
      <c r="AF1574" s="39"/>
      <c r="AG1574" s="47"/>
      <c r="AH1574" s="47"/>
      <c r="AL1574" s="3" t="s">
        <v>63</v>
      </c>
      <c r="AN1574" s="47"/>
      <c r="AP1574" s="47"/>
      <c r="AR1574" s="47"/>
    </row>
    <row r="1575" spans="1:44" s="4" customFormat="1" ht="15" x14ac:dyDescent="0.25">
      <c r="A1575" s="56"/>
      <c r="B1575" s="49"/>
      <c r="C1575" s="372" t="s">
        <v>178</v>
      </c>
      <c r="D1575" s="372"/>
      <c r="E1575" s="372"/>
      <c r="F1575" s="51" t="s">
        <v>64</v>
      </c>
      <c r="G1575" s="54">
        <v>0.06</v>
      </c>
      <c r="H1575" s="54">
        <v>1.1499999999999999</v>
      </c>
      <c r="I1575" s="109">
        <v>1.0349999999999999</v>
      </c>
      <c r="J1575" s="57"/>
      <c r="K1575" s="52"/>
      <c r="L1575" s="57"/>
      <c r="M1575" s="52"/>
      <c r="N1575" s="58"/>
      <c r="AF1575" s="39"/>
      <c r="AG1575" s="47"/>
      <c r="AH1575" s="47"/>
      <c r="AL1575" s="3" t="s">
        <v>178</v>
      </c>
      <c r="AN1575" s="47"/>
      <c r="AP1575" s="47"/>
      <c r="AR1575" s="47"/>
    </row>
    <row r="1576" spans="1:44" s="4" customFormat="1" ht="15" x14ac:dyDescent="0.25">
      <c r="A1576" s="48"/>
      <c r="B1576" s="49"/>
      <c r="C1576" s="375" t="s">
        <v>65</v>
      </c>
      <c r="D1576" s="375"/>
      <c r="E1576" s="375"/>
      <c r="F1576" s="59"/>
      <c r="G1576" s="60"/>
      <c r="H1576" s="60"/>
      <c r="I1576" s="60"/>
      <c r="J1576" s="61">
        <v>15.9</v>
      </c>
      <c r="K1576" s="60"/>
      <c r="L1576" s="61">
        <v>273.02</v>
      </c>
      <c r="M1576" s="60"/>
      <c r="N1576" s="62"/>
      <c r="AF1576" s="39"/>
      <c r="AG1576" s="47"/>
      <c r="AH1576" s="47"/>
      <c r="AM1576" s="3" t="s">
        <v>65</v>
      </c>
      <c r="AN1576" s="47"/>
      <c r="AP1576" s="47"/>
      <c r="AR1576" s="47"/>
    </row>
    <row r="1577" spans="1:44" s="4" customFormat="1" ht="15" x14ac:dyDescent="0.25">
      <c r="A1577" s="56"/>
      <c r="B1577" s="49"/>
      <c r="C1577" s="372" t="s">
        <v>66</v>
      </c>
      <c r="D1577" s="372"/>
      <c r="E1577" s="372"/>
      <c r="F1577" s="51"/>
      <c r="G1577" s="52"/>
      <c r="H1577" s="52"/>
      <c r="I1577" s="52"/>
      <c r="J1577" s="57"/>
      <c r="K1577" s="52"/>
      <c r="L1577" s="53">
        <v>184.06</v>
      </c>
      <c r="M1577" s="52"/>
      <c r="N1577" s="55">
        <v>6434.74</v>
      </c>
      <c r="AF1577" s="39"/>
      <c r="AG1577" s="47"/>
      <c r="AH1577" s="47"/>
      <c r="AL1577" s="3" t="s">
        <v>66</v>
      </c>
      <c r="AN1577" s="47"/>
      <c r="AP1577" s="47"/>
      <c r="AR1577" s="47"/>
    </row>
    <row r="1578" spans="1:44" s="4" customFormat="1" ht="23.25" x14ac:dyDescent="0.25">
      <c r="A1578" s="56"/>
      <c r="B1578" s="49" t="s">
        <v>681</v>
      </c>
      <c r="C1578" s="372" t="s">
        <v>682</v>
      </c>
      <c r="D1578" s="372"/>
      <c r="E1578" s="372"/>
      <c r="F1578" s="51" t="s">
        <v>69</v>
      </c>
      <c r="G1578" s="63">
        <v>97</v>
      </c>
      <c r="H1578" s="52"/>
      <c r="I1578" s="63">
        <v>97</v>
      </c>
      <c r="J1578" s="57"/>
      <c r="K1578" s="52"/>
      <c r="L1578" s="53">
        <v>178.54</v>
      </c>
      <c r="M1578" s="52"/>
      <c r="N1578" s="55">
        <v>6241.7</v>
      </c>
      <c r="AF1578" s="39"/>
      <c r="AG1578" s="47"/>
      <c r="AH1578" s="47"/>
      <c r="AL1578" s="3" t="s">
        <v>682</v>
      </c>
      <c r="AN1578" s="47"/>
      <c r="AP1578" s="47"/>
      <c r="AR1578" s="47"/>
    </row>
    <row r="1579" spans="1:44" s="4" customFormat="1" ht="23.25" x14ac:dyDescent="0.25">
      <c r="A1579" s="56"/>
      <c r="B1579" s="49" t="s">
        <v>683</v>
      </c>
      <c r="C1579" s="372" t="s">
        <v>684</v>
      </c>
      <c r="D1579" s="372"/>
      <c r="E1579" s="372"/>
      <c r="F1579" s="51" t="s">
        <v>69</v>
      </c>
      <c r="G1579" s="63">
        <v>51</v>
      </c>
      <c r="H1579" s="52"/>
      <c r="I1579" s="63">
        <v>51</v>
      </c>
      <c r="J1579" s="57"/>
      <c r="K1579" s="52"/>
      <c r="L1579" s="53">
        <v>93.87</v>
      </c>
      <c r="M1579" s="52"/>
      <c r="N1579" s="55">
        <v>3281.72</v>
      </c>
      <c r="AF1579" s="39"/>
      <c r="AG1579" s="47"/>
      <c r="AH1579" s="47"/>
      <c r="AL1579" s="3" t="s">
        <v>684</v>
      </c>
      <c r="AN1579" s="47"/>
      <c r="AP1579" s="47"/>
      <c r="AR1579" s="47"/>
    </row>
    <row r="1580" spans="1:44" s="4" customFormat="1" ht="15" x14ac:dyDescent="0.25">
      <c r="A1580" s="65"/>
      <c r="B1580" s="66"/>
      <c r="C1580" s="374" t="s">
        <v>72</v>
      </c>
      <c r="D1580" s="374"/>
      <c r="E1580" s="374"/>
      <c r="F1580" s="42"/>
      <c r="G1580" s="43"/>
      <c r="H1580" s="43"/>
      <c r="I1580" s="43"/>
      <c r="J1580" s="45"/>
      <c r="K1580" s="43"/>
      <c r="L1580" s="67">
        <v>545.42999999999995</v>
      </c>
      <c r="M1580" s="60"/>
      <c r="N1580" s="46"/>
      <c r="AF1580" s="39"/>
      <c r="AG1580" s="47"/>
      <c r="AH1580" s="47"/>
      <c r="AN1580" s="47" t="s">
        <v>72</v>
      </c>
      <c r="AP1580" s="47"/>
      <c r="AR1580" s="47"/>
    </row>
    <row r="1581" spans="1:44" s="4" customFormat="1" ht="34.5" x14ac:dyDescent="0.25">
      <c r="A1581" s="40" t="s">
        <v>866</v>
      </c>
      <c r="B1581" s="41" t="s">
        <v>3509</v>
      </c>
      <c r="C1581" s="374" t="s">
        <v>3510</v>
      </c>
      <c r="D1581" s="374"/>
      <c r="E1581" s="374"/>
      <c r="F1581" s="42" t="s">
        <v>215</v>
      </c>
      <c r="G1581" s="43">
        <v>3</v>
      </c>
      <c r="H1581" s="44">
        <v>1</v>
      </c>
      <c r="I1581" s="44">
        <v>3</v>
      </c>
      <c r="J1581" s="45"/>
      <c r="K1581" s="43"/>
      <c r="L1581" s="45"/>
      <c r="M1581" s="43"/>
      <c r="N1581" s="46"/>
      <c r="AF1581" s="39"/>
      <c r="AG1581" s="47"/>
      <c r="AH1581" s="47" t="s">
        <v>3510</v>
      </c>
      <c r="AN1581" s="47"/>
      <c r="AP1581" s="47"/>
      <c r="AR1581" s="47"/>
    </row>
    <row r="1582" spans="1:44" s="4" customFormat="1" ht="15" x14ac:dyDescent="0.25">
      <c r="A1582" s="69"/>
      <c r="B1582" s="50"/>
      <c r="C1582" s="372" t="s">
        <v>3659</v>
      </c>
      <c r="D1582" s="372"/>
      <c r="E1582" s="372"/>
      <c r="F1582" s="372"/>
      <c r="G1582" s="372"/>
      <c r="H1582" s="372"/>
      <c r="I1582" s="372"/>
      <c r="J1582" s="372"/>
      <c r="K1582" s="372"/>
      <c r="L1582" s="372"/>
      <c r="M1582" s="372"/>
      <c r="N1582" s="377"/>
      <c r="AF1582" s="39"/>
      <c r="AG1582" s="47"/>
      <c r="AH1582" s="47"/>
      <c r="AI1582" s="3" t="s">
        <v>3659</v>
      </c>
      <c r="AN1582" s="47"/>
      <c r="AP1582" s="47"/>
      <c r="AR1582" s="47"/>
    </row>
    <row r="1583" spans="1:44" s="4" customFormat="1" ht="22.5" x14ac:dyDescent="0.25">
      <c r="A1583" s="103"/>
      <c r="B1583" s="49" t="s">
        <v>217</v>
      </c>
      <c r="C1583" s="368" t="s">
        <v>218</v>
      </c>
      <c r="D1583" s="368"/>
      <c r="E1583" s="368"/>
      <c r="F1583" s="368"/>
      <c r="G1583" s="368"/>
      <c r="H1583" s="368"/>
      <c r="I1583" s="368"/>
      <c r="J1583" s="368"/>
      <c r="K1583" s="368"/>
      <c r="L1583" s="368"/>
      <c r="M1583" s="368"/>
      <c r="N1583" s="376"/>
      <c r="AF1583" s="39"/>
      <c r="AG1583" s="47"/>
      <c r="AH1583" s="47"/>
      <c r="AJ1583" s="3" t="s">
        <v>218</v>
      </c>
      <c r="AN1583" s="47"/>
      <c r="AP1583" s="47"/>
      <c r="AR1583" s="47"/>
    </row>
    <row r="1584" spans="1:44" s="4" customFormat="1" ht="15" x14ac:dyDescent="0.25">
      <c r="A1584" s="48"/>
      <c r="B1584" s="49" t="s">
        <v>58</v>
      </c>
      <c r="C1584" s="372" t="s">
        <v>62</v>
      </c>
      <c r="D1584" s="372"/>
      <c r="E1584" s="372"/>
      <c r="F1584" s="51"/>
      <c r="G1584" s="52"/>
      <c r="H1584" s="52"/>
      <c r="I1584" s="52"/>
      <c r="J1584" s="53">
        <v>33.950000000000003</v>
      </c>
      <c r="K1584" s="54">
        <v>1.1499999999999999</v>
      </c>
      <c r="L1584" s="53">
        <v>117.13</v>
      </c>
      <c r="M1584" s="54">
        <v>34.96</v>
      </c>
      <c r="N1584" s="55">
        <v>4094.86</v>
      </c>
      <c r="AF1584" s="39"/>
      <c r="AG1584" s="47"/>
      <c r="AH1584" s="47"/>
      <c r="AK1584" s="3" t="s">
        <v>62</v>
      </c>
      <c r="AN1584" s="47"/>
      <c r="AP1584" s="47"/>
      <c r="AR1584" s="47"/>
    </row>
    <row r="1585" spans="1:44" s="4" customFormat="1" ht="15" x14ac:dyDescent="0.25">
      <c r="A1585" s="48"/>
      <c r="B1585" s="49" t="s">
        <v>73</v>
      </c>
      <c r="C1585" s="372" t="s">
        <v>175</v>
      </c>
      <c r="D1585" s="372"/>
      <c r="E1585" s="372"/>
      <c r="F1585" s="51"/>
      <c r="G1585" s="52"/>
      <c r="H1585" s="52"/>
      <c r="I1585" s="52"/>
      <c r="J1585" s="53">
        <v>1.31</v>
      </c>
      <c r="K1585" s="54">
        <v>1.1499999999999999</v>
      </c>
      <c r="L1585" s="53">
        <v>4.5199999999999996</v>
      </c>
      <c r="M1585" s="52"/>
      <c r="N1585" s="58"/>
      <c r="AF1585" s="39"/>
      <c r="AG1585" s="47"/>
      <c r="AH1585" s="47"/>
      <c r="AK1585" s="3" t="s">
        <v>175</v>
      </c>
      <c r="AN1585" s="47"/>
      <c r="AP1585" s="47"/>
      <c r="AR1585" s="47"/>
    </row>
    <row r="1586" spans="1:44" s="4" customFormat="1" ht="15" x14ac:dyDescent="0.25">
      <c r="A1586" s="48"/>
      <c r="B1586" s="49" t="s">
        <v>78</v>
      </c>
      <c r="C1586" s="372" t="s">
        <v>176</v>
      </c>
      <c r="D1586" s="372"/>
      <c r="E1586" s="372"/>
      <c r="F1586" s="51"/>
      <c r="G1586" s="52"/>
      <c r="H1586" s="52"/>
      <c r="I1586" s="52"/>
      <c r="J1586" s="53">
        <v>0.23</v>
      </c>
      <c r="K1586" s="54">
        <v>1.1499999999999999</v>
      </c>
      <c r="L1586" s="53">
        <v>0.79</v>
      </c>
      <c r="M1586" s="54">
        <v>34.96</v>
      </c>
      <c r="N1586" s="64">
        <v>27.62</v>
      </c>
      <c r="AF1586" s="39"/>
      <c r="AG1586" s="47"/>
      <c r="AH1586" s="47"/>
      <c r="AK1586" s="3" t="s">
        <v>176</v>
      </c>
      <c r="AN1586" s="47"/>
      <c r="AP1586" s="47"/>
      <c r="AR1586" s="47"/>
    </row>
    <row r="1587" spans="1:44" s="4" customFormat="1" ht="15" x14ac:dyDescent="0.25">
      <c r="A1587" s="48"/>
      <c r="B1587" s="49" t="s">
        <v>122</v>
      </c>
      <c r="C1587" s="372" t="s">
        <v>177</v>
      </c>
      <c r="D1587" s="372"/>
      <c r="E1587" s="372"/>
      <c r="F1587" s="51"/>
      <c r="G1587" s="52"/>
      <c r="H1587" s="52"/>
      <c r="I1587" s="52"/>
      <c r="J1587" s="53">
        <v>0.68</v>
      </c>
      <c r="K1587" s="52"/>
      <c r="L1587" s="53">
        <v>2.04</v>
      </c>
      <c r="M1587" s="52"/>
      <c r="N1587" s="58"/>
      <c r="AF1587" s="39"/>
      <c r="AG1587" s="47"/>
      <c r="AH1587" s="47"/>
      <c r="AK1587" s="3" t="s">
        <v>177</v>
      </c>
      <c r="AN1587" s="47"/>
      <c r="AP1587" s="47"/>
      <c r="AR1587" s="47"/>
    </row>
    <row r="1588" spans="1:44" s="4" customFormat="1" ht="15" x14ac:dyDescent="0.25">
      <c r="A1588" s="56"/>
      <c r="B1588" s="49"/>
      <c r="C1588" s="372" t="s">
        <v>63</v>
      </c>
      <c r="D1588" s="372"/>
      <c r="E1588" s="372"/>
      <c r="F1588" s="51" t="s">
        <v>64</v>
      </c>
      <c r="G1588" s="54">
        <v>4.42</v>
      </c>
      <c r="H1588" s="54">
        <v>1.1499999999999999</v>
      </c>
      <c r="I1588" s="109">
        <v>15.249000000000001</v>
      </c>
      <c r="J1588" s="57"/>
      <c r="K1588" s="52"/>
      <c r="L1588" s="57"/>
      <c r="M1588" s="52"/>
      <c r="N1588" s="58"/>
      <c r="AF1588" s="39"/>
      <c r="AG1588" s="47"/>
      <c r="AH1588" s="47"/>
      <c r="AL1588" s="3" t="s">
        <v>63</v>
      </c>
      <c r="AN1588" s="47"/>
      <c r="AP1588" s="47"/>
      <c r="AR1588" s="47"/>
    </row>
    <row r="1589" spans="1:44" s="4" customFormat="1" ht="15" x14ac:dyDescent="0.25">
      <c r="A1589" s="56"/>
      <c r="B1589" s="49"/>
      <c r="C1589" s="372" t="s">
        <v>178</v>
      </c>
      <c r="D1589" s="372"/>
      <c r="E1589" s="372"/>
      <c r="F1589" s="51" t="s">
        <v>64</v>
      </c>
      <c r="G1589" s="54">
        <v>0.02</v>
      </c>
      <c r="H1589" s="54">
        <v>1.1499999999999999</v>
      </c>
      <c r="I1589" s="109">
        <v>6.9000000000000006E-2</v>
      </c>
      <c r="J1589" s="57"/>
      <c r="K1589" s="52"/>
      <c r="L1589" s="57"/>
      <c r="M1589" s="52"/>
      <c r="N1589" s="58"/>
      <c r="AF1589" s="39"/>
      <c r="AG1589" s="47"/>
      <c r="AH1589" s="47"/>
      <c r="AL1589" s="3" t="s">
        <v>178</v>
      </c>
      <c r="AN1589" s="47"/>
      <c r="AP1589" s="47"/>
      <c r="AR1589" s="47"/>
    </row>
    <row r="1590" spans="1:44" s="4" customFormat="1" ht="15" x14ac:dyDescent="0.25">
      <c r="A1590" s="48"/>
      <c r="B1590" s="49"/>
      <c r="C1590" s="375" t="s">
        <v>65</v>
      </c>
      <c r="D1590" s="375"/>
      <c r="E1590" s="375"/>
      <c r="F1590" s="59"/>
      <c r="G1590" s="60"/>
      <c r="H1590" s="60"/>
      <c r="I1590" s="60"/>
      <c r="J1590" s="61">
        <v>35.94</v>
      </c>
      <c r="K1590" s="60"/>
      <c r="L1590" s="61">
        <v>123.69</v>
      </c>
      <c r="M1590" s="60"/>
      <c r="N1590" s="62"/>
      <c r="AF1590" s="39"/>
      <c r="AG1590" s="47"/>
      <c r="AH1590" s="47"/>
      <c r="AM1590" s="3" t="s">
        <v>65</v>
      </c>
      <c r="AN1590" s="47"/>
      <c r="AP1590" s="47"/>
      <c r="AR1590" s="47"/>
    </row>
    <row r="1591" spans="1:44" s="4" customFormat="1" ht="15" x14ac:dyDescent="0.25">
      <c r="A1591" s="56"/>
      <c r="B1591" s="49"/>
      <c r="C1591" s="372" t="s">
        <v>66</v>
      </c>
      <c r="D1591" s="372"/>
      <c r="E1591" s="372"/>
      <c r="F1591" s="51"/>
      <c r="G1591" s="52"/>
      <c r="H1591" s="52"/>
      <c r="I1591" s="52"/>
      <c r="J1591" s="57"/>
      <c r="K1591" s="52"/>
      <c r="L1591" s="53">
        <v>117.92</v>
      </c>
      <c r="M1591" s="52"/>
      <c r="N1591" s="55">
        <v>4122.4799999999996</v>
      </c>
      <c r="AF1591" s="39"/>
      <c r="AG1591" s="47"/>
      <c r="AH1591" s="47"/>
      <c r="AL1591" s="3" t="s">
        <v>66</v>
      </c>
      <c r="AN1591" s="47"/>
      <c r="AP1591" s="47"/>
      <c r="AR1591" s="47"/>
    </row>
    <row r="1592" spans="1:44" s="4" customFormat="1" ht="23.25" x14ac:dyDescent="0.25">
      <c r="A1592" s="56"/>
      <c r="B1592" s="49" t="s">
        <v>681</v>
      </c>
      <c r="C1592" s="372" t="s">
        <v>682</v>
      </c>
      <c r="D1592" s="372"/>
      <c r="E1592" s="372"/>
      <c r="F1592" s="51" t="s">
        <v>69</v>
      </c>
      <c r="G1592" s="63">
        <v>97</v>
      </c>
      <c r="H1592" s="52"/>
      <c r="I1592" s="63">
        <v>97</v>
      </c>
      <c r="J1592" s="57"/>
      <c r="K1592" s="52"/>
      <c r="L1592" s="53">
        <v>114.38</v>
      </c>
      <c r="M1592" s="52"/>
      <c r="N1592" s="55">
        <v>3998.81</v>
      </c>
      <c r="AF1592" s="39"/>
      <c r="AG1592" s="47"/>
      <c r="AH1592" s="47"/>
      <c r="AL1592" s="3" t="s">
        <v>682</v>
      </c>
      <c r="AN1592" s="47"/>
      <c r="AP1592" s="47"/>
      <c r="AR1592" s="47"/>
    </row>
    <row r="1593" spans="1:44" s="4" customFormat="1" ht="23.25" x14ac:dyDescent="0.25">
      <c r="A1593" s="56"/>
      <c r="B1593" s="49" t="s">
        <v>683</v>
      </c>
      <c r="C1593" s="372" t="s">
        <v>684</v>
      </c>
      <c r="D1593" s="372"/>
      <c r="E1593" s="372"/>
      <c r="F1593" s="51" t="s">
        <v>69</v>
      </c>
      <c r="G1593" s="63">
        <v>51</v>
      </c>
      <c r="H1593" s="52"/>
      <c r="I1593" s="63">
        <v>51</v>
      </c>
      <c r="J1593" s="57"/>
      <c r="K1593" s="52"/>
      <c r="L1593" s="53">
        <v>60.14</v>
      </c>
      <c r="M1593" s="52"/>
      <c r="N1593" s="55">
        <v>2102.46</v>
      </c>
      <c r="AF1593" s="39"/>
      <c r="AG1593" s="47"/>
      <c r="AH1593" s="47"/>
      <c r="AL1593" s="3" t="s">
        <v>684</v>
      </c>
      <c r="AN1593" s="47"/>
      <c r="AP1593" s="47"/>
      <c r="AR1593" s="47"/>
    </row>
    <row r="1594" spans="1:44" s="4" customFormat="1" ht="15" x14ac:dyDescent="0.25">
      <c r="A1594" s="65"/>
      <c r="B1594" s="66"/>
      <c r="C1594" s="374" t="s">
        <v>72</v>
      </c>
      <c r="D1594" s="374"/>
      <c r="E1594" s="374"/>
      <c r="F1594" s="42"/>
      <c r="G1594" s="43"/>
      <c r="H1594" s="43"/>
      <c r="I1594" s="43"/>
      <c r="J1594" s="45"/>
      <c r="K1594" s="43"/>
      <c r="L1594" s="67">
        <v>298.20999999999998</v>
      </c>
      <c r="M1594" s="60"/>
      <c r="N1594" s="46"/>
      <c r="AF1594" s="39"/>
      <c r="AG1594" s="47"/>
      <c r="AH1594" s="47"/>
      <c r="AN1594" s="47" t="s">
        <v>72</v>
      </c>
      <c r="AP1594" s="47"/>
      <c r="AR1594" s="47"/>
    </row>
    <row r="1595" spans="1:44" s="4" customFormat="1" ht="45.75" x14ac:dyDescent="0.25">
      <c r="A1595" s="40" t="s">
        <v>867</v>
      </c>
      <c r="B1595" s="41" t="s">
        <v>3511</v>
      </c>
      <c r="C1595" s="374" t="s">
        <v>3512</v>
      </c>
      <c r="D1595" s="374"/>
      <c r="E1595" s="374"/>
      <c r="F1595" s="42" t="s">
        <v>215</v>
      </c>
      <c r="G1595" s="43">
        <v>3</v>
      </c>
      <c r="H1595" s="44">
        <v>1</v>
      </c>
      <c r="I1595" s="44">
        <v>3</v>
      </c>
      <c r="J1595" s="45"/>
      <c r="K1595" s="43"/>
      <c r="L1595" s="45"/>
      <c r="M1595" s="43"/>
      <c r="N1595" s="46"/>
      <c r="AF1595" s="39"/>
      <c r="AG1595" s="47"/>
      <c r="AH1595" s="47" t="s">
        <v>3512</v>
      </c>
      <c r="AN1595" s="47"/>
      <c r="AP1595" s="47"/>
      <c r="AR1595" s="47"/>
    </row>
    <row r="1596" spans="1:44" s="4" customFormat="1" ht="15" x14ac:dyDescent="0.25">
      <c r="A1596" s="69"/>
      <c r="B1596" s="50"/>
      <c r="C1596" s="372" t="s">
        <v>3659</v>
      </c>
      <c r="D1596" s="372"/>
      <c r="E1596" s="372"/>
      <c r="F1596" s="372"/>
      <c r="G1596" s="372"/>
      <c r="H1596" s="372"/>
      <c r="I1596" s="372"/>
      <c r="J1596" s="372"/>
      <c r="K1596" s="372"/>
      <c r="L1596" s="372"/>
      <c r="M1596" s="372"/>
      <c r="N1596" s="377"/>
      <c r="AF1596" s="39"/>
      <c r="AG1596" s="47"/>
      <c r="AH1596" s="47"/>
      <c r="AI1596" s="3" t="s">
        <v>3659</v>
      </c>
      <c r="AN1596" s="47"/>
      <c r="AP1596" s="47"/>
      <c r="AR1596" s="47"/>
    </row>
    <row r="1597" spans="1:44" s="4" customFormat="1" ht="22.5" x14ac:dyDescent="0.25">
      <c r="A1597" s="103"/>
      <c r="B1597" s="49" t="s">
        <v>217</v>
      </c>
      <c r="C1597" s="368" t="s">
        <v>218</v>
      </c>
      <c r="D1597" s="368"/>
      <c r="E1597" s="368"/>
      <c r="F1597" s="368"/>
      <c r="G1597" s="368"/>
      <c r="H1597" s="368"/>
      <c r="I1597" s="368"/>
      <c r="J1597" s="368"/>
      <c r="K1597" s="368"/>
      <c r="L1597" s="368"/>
      <c r="M1597" s="368"/>
      <c r="N1597" s="376"/>
      <c r="AF1597" s="39"/>
      <c r="AG1597" s="47"/>
      <c r="AH1597" s="47"/>
      <c r="AJ1597" s="3" t="s">
        <v>218</v>
      </c>
      <c r="AN1597" s="47"/>
      <c r="AP1597" s="47"/>
      <c r="AR1597" s="47"/>
    </row>
    <row r="1598" spans="1:44" s="4" customFormat="1" ht="15" x14ac:dyDescent="0.25">
      <c r="A1598" s="48"/>
      <c r="B1598" s="49" t="s">
        <v>58</v>
      </c>
      <c r="C1598" s="372" t="s">
        <v>62</v>
      </c>
      <c r="D1598" s="372"/>
      <c r="E1598" s="372"/>
      <c r="F1598" s="51"/>
      <c r="G1598" s="52"/>
      <c r="H1598" s="52"/>
      <c r="I1598" s="52"/>
      <c r="J1598" s="53">
        <v>50.67</v>
      </c>
      <c r="K1598" s="54">
        <v>1.1499999999999999</v>
      </c>
      <c r="L1598" s="53">
        <v>174.81</v>
      </c>
      <c r="M1598" s="54">
        <v>34.96</v>
      </c>
      <c r="N1598" s="55">
        <v>6111.36</v>
      </c>
      <c r="AF1598" s="39"/>
      <c r="AG1598" s="47"/>
      <c r="AH1598" s="47"/>
      <c r="AK1598" s="3" t="s">
        <v>62</v>
      </c>
      <c r="AN1598" s="47"/>
      <c r="AP1598" s="47"/>
      <c r="AR1598" s="47"/>
    </row>
    <row r="1599" spans="1:44" s="4" customFormat="1" ht="15" x14ac:dyDescent="0.25">
      <c r="A1599" s="48"/>
      <c r="B1599" s="49" t="s">
        <v>73</v>
      </c>
      <c r="C1599" s="372" t="s">
        <v>175</v>
      </c>
      <c r="D1599" s="372"/>
      <c r="E1599" s="372"/>
      <c r="F1599" s="51"/>
      <c r="G1599" s="52"/>
      <c r="H1599" s="52"/>
      <c r="I1599" s="52"/>
      <c r="J1599" s="53">
        <v>3.62</v>
      </c>
      <c r="K1599" s="54">
        <v>1.1499999999999999</v>
      </c>
      <c r="L1599" s="53">
        <v>12.49</v>
      </c>
      <c r="M1599" s="52"/>
      <c r="N1599" s="58"/>
      <c r="AF1599" s="39"/>
      <c r="AG1599" s="47"/>
      <c r="AH1599" s="47"/>
      <c r="AK1599" s="3" t="s">
        <v>175</v>
      </c>
      <c r="AN1599" s="47"/>
      <c r="AP1599" s="47"/>
      <c r="AR1599" s="47"/>
    </row>
    <row r="1600" spans="1:44" s="4" customFormat="1" ht="15" x14ac:dyDescent="0.25">
      <c r="A1600" s="48"/>
      <c r="B1600" s="49" t="s">
        <v>78</v>
      </c>
      <c r="C1600" s="372" t="s">
        <v>176</v>
      </c>
      <c r="D1600" s="372"/>
      <c r="E1600" s="372"/>
      <c r="F1600" s="51"/>
      <c r="G1600" s="52"/>
      <c r="H1600" s="52"/>
      <c r="I1600" s="52"/>
      <c r="J1600" s="53">
        <v>0.5</v>
      </c>
      <c r="K1600" s="54">
        <v>1.1499999999999999</v>
      </c>
      <c r="L1600" s="53">
        <v>1.73</v>
      </c>
      <c r="M1600" s="54">
        <v>34.96</v>
      </c>
      <c r="N1600" s="64">
        <v>60.48</v>
      </c>
      <c r="AF1600" s="39"/>
      <c r="AG1600" s="47"/>
      <c r="AH1600" s="47"/>
      <c r="AK1600" s="3" t="s">
        <v>176</v>
      </c>
      <c r="AN1600" s="47"/>
      <c r="AP1600" s="47"/>
      <c r="AR1600" s="47"/>
    </row>
    <row r="1601" spans="1:44" s="4" customFormat="1" ht="15" x14ac:dyDescent="0.25">
      <c r="A1601" s="48"/>
      <c r="B1601" s="49" t="s">
        <v>122</v>
      </c>
      <c r="C1601" s="372" t="s">
        <v>177</v>
      </c>
      <c r="D1601" s="372"/>
      <c r="E1601" s="372"/>
      <c r="F1601" s="51"/>
      <c r="G1601" s="52"/>
      <c r="H1601" s="52"/>
      <c r="I1601" s="52"/>
      <c r="J1601" s="53">
        <v>14.48</v>
      </c>
      <c r="K1601" s="52"/>
      <c r="L1601" s="53">
        <v>43.44</v>
      </c>
      <c r="M1601" s="52"/>
      <c r="N1601" s="58"/>
      <c r="AF1601" s="39"/>
      <c r="AG1601" s="47"/>
      <c r="AH1601" s="47"/>
      <c r="AK1601" s="3" t="s">
        <v>177</v>
      </c>
      <c r="AN1601" s="47"/>
      <c r="AP1601" s="47"/>
      <c r="AR1601" s="47"/>
    </row>
    <row r="1602" spans="1:44" s="4" customFormat="1" ht="15" x14ac:dyDescent="0.25">
      <c r="A1602" s="56"/>
      <c r="B1602" s="49"/>
      <c r="C1602" s="372" t="s">
        <v>63</v>
      </c>
      <c r="D1602" s="372"/>
      <c r="E1602" s="372"/>
      <c r="F1602" s="51" t="s">
        <v>64</v>
      </c>
      <c r="G1602" s="54">
        <v>5.39</v>
      </c>
      <c r="H1602" s="54">
        <v>1.1499999999999999</v>
      </c>
      <c r="I1602" s="70">
        <v>18.595500000000001</v>
      </c>
      <c r="J1602" s="57"/>
      <c r="K1602" s="52"/>
      <c r="L1602" s="57"/>
      <c r="M1602" s="52"/>
      <c r="N1602" s="58"/>
      <c r="AF1602" s="39"/>
      <c r="AG1602" s="47"/>
      <c r="AH1602" s="47"/>
      <c r="AL1602" s="3" t="s">
        <v>63</v>
      </c>
      <c r="AN1602" s="47"/>
      <c r="AP1602" s="47"/>
      <c r="AR1602" s="47"/>
    </row>
    <row r="1603" spans="1:44" s="4" customFormat="1" ht="15" x14ac:dyDescent="0.25">
      <c r="A1603" s="56"/>
      <c r="B1603" s="49"/>
      <c r="C1603" s="372" t="s">
        <v>178</v>
      </c>
      <c r="D1603" s="372"/>
      <c r="E1603" s="372"/>
      <c r="F1603" s="51" t="s">
        <v>64</v>
      </c>
      <c r="G1603" s="54">
        <v>0.04</v>
      </c>
      <c r="H1603" s="54">
        <v>1.1499999999999999</v>
      </c>
      <c r="I1603" s="109">
        <v>0.13800000000000001</v>
      </c>
      <c r="J1603" s="57"/>
      <c r="K1603" s="52"/>
      <c r="L1603" s="57"/>
      <c r="M1603" s="52"/>
      <c r="N1603" s="58"/>
      <c r="AF1603" s="39"/>
      <c r="AG1603" s="47"/>
      <c r="AH1603" s="47"/>
      <c r="AL1603" s="3" t="s">
        <v>178</v>
      </c>
      <c r="AN1603" s="47"/>
      <c r="AP1603" s="47"/>
      <c r="AR1603" s="47"/>
    </row>
    <row r="1604" spans="1:44" s="4" customFormat="1" ht="15" x14ac:dyDescent="0.25">
      <c r="A1604" s="48"/>
      <c r="B1604" s="49"/>
      <c r="C1604" s="375" t="s">
        <v>65</v>
      </c>
      <c r="D1604" s="375"/>
      <c r="E1604" s="375"/>
      <c r="F1604" s="59"/>
      <c r="G1604" s="60"/>
      <c r="H1604" s="60"/>
      <c r="I1604" s="60"/>
      <c r="J1604" s="61">
        <v>68.77</v>
      </c>
      <c r="K1604" s="60"/>
      <c r="L1604" s="61">
        <v>230.74</v>
      </c>
      <c r="M1604" s="60"/>
      <c r="N1604" s="62"/>
      <c r="AF1604" s="39"/>
      <c r="AG1604" s="47"/>
      <c r="AH1604" s="47"/>
      <c r="AM1604" s="3" t="s">
        <v>65</v>
      </c>
      <c r="AN1604" s="47"/>
      <c r="AP1604" s="47"/>
      <c r="AR1604" s="47"/>
    </row>
    <row r="1605" spans="1:44" s="4" customFormat="1" ht="15" x14ac:dyDescent="0.25">
      <c r="A1605" s="56"/>
      <c r="B1605" s="49"/>
      <c r="C1605" s="372" t="s">
        <v>66</v>
      </c>
      <c r="D1605" s="372"/>
      <c r="E1605" s="372"/>
      <c r="F1605" s="51"/>
      <c r="G1605" s="52"/>
      <c r="H1605" s="52"/>
      <c r="I1605" s="52"/>
      <c r="J1605" s="57"/>
      <c r="K1605" s="52"/>
      <c r="L1605" s="53">
        <v>176.54</v>
      </c>
      <c r="M1605" s="52"/>
      <c r="N1605" s="55">
        <v>6171.84</v>
      </c>
      <c r="AF1605" s="39"/>
      <c r="AG1605" s="47"/>
      <c r="AH1605" s="47"/>
      <c r="AL1605" s="3" t="s">
        <v>66</v>
      </c>
      <c r="AN1605" s="47"/>
      <c r="AP1605" s="47"/>
      <c r="AR1605" s="47"/>
    </row>
    <row r="1606" spans="1:44" s="4" customFormat="1" ht="23.25" x14ac:dyDescent="0.25">
      <c r="A1606" s="56"/>
      <c r="B1606" s="49" t="s">
        <v>681</v>
      </c>
      <c r="C1606" s="372" t="s">
        <v>682</v>
      </c>
      <c r="D1606" s="372"/>
      <c r="E1606" s="372"/>
      <c r="F1606" s="51" t="s">
        <v>69</v>
      </c>
      <c r="G1606" s="63">
        <v>97</v>
      </c>
      <c r="H1606" s="52"/>
      <c r="I1606" s="63">
        <v>97</v>
      </c>
      <c r="J1606" s="57"/>
      <c r="K1606" s="52"/>
      <c r="L1606" s="53">
        <v>171.24</v>
      </c>
      <c r="M1606" s="52"/>
      <c r="N1606" s="55">
        <v>5986.68</v>
      </c>
      <c r="AF1606" s="39"/>
      <c r="AG1606" s="47"/>
      <c r="AH1606" s="47"/>
      <c r="AL1606" s="3" t="s">
        <v>682</v>
      </c>
      <c r="AN1606" s="47"/>
      <c r="AP1606" s="47"/>
      <c r="AR1606" s="47"/>
    </row>
    <row r="1607" spans="1:44" s="4" customFormat="1" ht="23.25" x14ac:dyDescent="0.25">
      <c r="A1607" s="56"/>
      <c r="B1607" s="49" t="s">
        <v>683</v>
      </c>
      <c r="C1607" s="372" t="s">
        <v>684</v>
      </c>
      <c r="D1607" s="372"/>
      <c r="E1607" s="372"/>
      <c r="F1607" s="51" t="s">
        <v>69</v>
      </c>
      <c r="G1607" s="63">
        <v>51</v>
      </c>
      <c r="H1607" s="52"/>
      <c r="I1607" s="63">
        <v>51</v>
      </c>
      <c r="J1607" s="57"/>
      <c r="K1607" s="52"/>
      <c r="L1607" s="53">
        <v>90.04</v>
      </c>
      <c r="M1607" s="52"/>
      <c r="N1607" s="55">
        <v>3147.64</v>
      </c>
      <c r="AF1607" s="39"/>
      <c r="AG1607" s="47"/>
      <c r="AH1607" s="47"/>
      <c r="AL1607" s="3" t="s">
        <v>684</v>
      </c>
      <c r="AN1607" s="47"/>
      <c r="AP1607" s="47"/>
      <c r="AR1607" s="47"/>
    </row>
    <row r="1608" spans="1:44" s="4" customFormat="1" ht="15" x14ac:dyDescent="0.25">
      <c r="A1608" s="65"/>
      <c r="B1608" s="66"/>
      <c r="C1608" s="374" t="s">
        <v>72</v>
      </c>
      <c r="D1608" s="374"/>
      <c r="E1608" s="374"/>
      <c r="F1608" s="42"/>
      <c r="G1608" s="43"/>
      <c r="H1608" s="43"/>
      <c r="I1608" s="43"/>
      <c r="J1608" s="45"/>
      <c r="K1608" s="43"/>
      <c r="L1608" s="67">
        <v>492.02</v>
      </c>
      <c r="M1608" s="60"/>
      <c r="N1608" s="46"/>
      <c r="AF1608" s="39"/>
      <c r="AG1608" s="47"/>
      <c r="AH1608" s="47"/>
      <c r="AN1608" s="47" t="s">
        <v>72</v>
      </c>
      <c r="AP1608" s="47"/>
      <c r="AR1608" s="47"/>
    </row>
    <row r="1609" spans="1:44" s="4" customFormat="1" ht="23.25" x14ac:dyDescent="0.25">
      <c r="A1609" s="40" t="s">
        <v>868</v>
      </c>
      <c r="B1609" s="41" t="s">
        <v>3513</v>
      </c>
      <c r="C1609" s="374" t="s">
        <v>3514</v>
      </c>
      <c r="D1609" s="374"/>
      <c r="E1609" s="374"/>
      <c r="F1609" s="42" t="s">
        <v>1687</v>
      </c>
      <c r="G1609" s="43">
        <v>15</v>
      </c>
      <c r="H1609" s="44">
        <v>1</v>
      </c>
      <c r="I1609" s="44">
        <v>15</v>
      </c>
      <c r="J1609" s="105">
        <v>1292000</v>
      </c>
      <c r="K1609" s="43"/>
      <c r="L1609" s="105">
        <v>2266666.67</v>
      </c>
      <c r="M1609" s="68">
        <v>8.5500000000000007</v>
      </c>
      <c r="N1609" s="115">
        <v>19380000</v>
      </c>
      <c r="AF1609" s="39"/>
      <c r="AG1609" s="47"/>
      <c r="AH1609" s="47" t="s">
        <v>3514</v>
      </c>
      <c r="AN1609" s="47"/>
      <c r="AP1609" s="47"/>
      <c r="AR1609" s="47"/>
    </row>
    <row r="1610" spans="1:44" s="4" customFormat="1" ht="15" x14ac:dyDescent="0.25">
      <c r="A1610" s="65"/>
      <c r="B1610" s="66"/>
      <c r="C1610" s="374" t="s">
        <v>72</v>
      </c>
      <c r="D1610" s="374"/>
      <c r="E1610" s="374"/>
      <c r="F1610" s="42"/>
      <c r="G1610" s="43"/>
      <c r="H1610" s="43"/>
      <c r="I1610" s="43"/>
      <c r="J1610" s="45"/>
      <c r="K1610" s="43"/>
      <c r="L1610" s="105">
        <v>2266666.67</v>
      </c>
      <c r="M1610" s="60"/>
      <c r="N1610" s="115">
        <v>19380000</v>
      </c>
      <c r="AF1610" s="39"/>
      <c r="AG1610" s="47"/>
      <c r="AH1610" s="47"/>
      <c r="AN1610" s="47" t="s">
        <v>72</v>
      </c>
      <c r="AP1610" s="47"/>
      <c r="AR1610" s="47"/>
    </row>
    <row r="1611" spans="1:44" s="4" customFormat="1" ht="15" x14ac:dyDescent="0.25">
      <c r="A1611" s="381" t="s">
        <v>3319</v>
      </c>
      <c r="B1611" s="382"/>
      <c r="C1611" s="382"/>
      <c r="D1611" s="382"/>
      <c r="E1611" s="382"/>
      <c r="F1611" s="382"/>
      <c r="G1611" s="382"/>
      <c r="H1611" s="382"/>
      <c r="I1611" s="382"/>
      <c r="J1611" s="382"/>
      <c r="K1611" s="382"/>
      <c r="L1611" s="382"/>
      <c r="M1611" s="382"/>
      <c r="N1611" s="383"/>
      <c r="AF1611" s="39"/>
      <c r="AG1611" s="47" t="s">
        <v>3319</v>
      </c>
      <c r="AH1611" s="47"/>
      <c r="AN1611" s="47"/>
      <c r="AP1611" s="47"/>
      <c r="AR1611" s="47"/>
    </row>
    <row r="1612" spans="1:44" s="4" customFormat="1" ht="15" x14ac:dyDescent="0.25">
      <c r="A1612" s="381" t="s">
        <v>3660</v>
      </c>
      <c r="B1612" s="382"/>
      <c r="C1612" s="382"/>
      <c r="D1612" s="382"/>
      <c r="E1612" s="382"/>
      <c r="F1612" s="382"/>
      <c r="G1612" s="382"/>
      <c r="H1612" s="382"/>
      <c r="I1612" s="382"/>
      <c r="J1612" s="382"/>
      <c r="K1612" s="382"/>
      <c r="L1612" s="382"/>
      <c r="M1612" s="382"/>
      <c r="N1612" s="383"/>
      <c r="AF1612" s="39"/>
      <c r="AG1612" s="47" t="s">
        <v>3660</v>
      </c>
      <c r="AH1612" s="47"/>
      <c r="AN1612" s="47"/>
      <c r="AP1612" s="47"/>
      <c r="AR1612" s="47"/>
    </row>
    <row r="1613" spans="1:44" s="4" customFormat="1" ht="23.25" x14ac:dyDescent="0.25">
      <c r="A1613" s="40" t="s">
        <v>869</v>
      </c>
      <c r="B1613" s="41" t="s">
        <v>480</v>
      </c>
      <c r="C1613" s="374" t="s">
        <v>481</v>
      </c>
      <c r="D1613" s="374"/>
      <c r="E1613" s="374"/>
      <c r="F1613" s="42" t="s">
        <v>171</v>
      </c>
      <c r="G1613" s="43">
        <v>0.56699999999999995</v>
      </c>
      <c r="H1613" s="44">
        <v>1</v>
      </c>
      <c r="I1613" s="116">
        <v>0.56699999999999995</v>
      </c>
      <c r="J1613" s="45"/>
      <c r="K1613" s="43"/>
      <c r="L1613" s="45"/>
      <c r="M1613" s="43"/>
      <c r="N1613" s="46"/>
      <c r="AF1613" s="39"/>
      <c r="AG1613" s="47"/>
      <c r="AH1613" s="47" t="s">
        <v>481</v>
      </c>
      <c r="AN1613" s="47"/>
      <c r="AP1613" s="47"/>
      <c r="AR1613" s="47"/>
    </row>
    <row r="1614" spans="1:44" s="4" customFormat="1" ht="15" x14ac:dyDescent="0.25">
      <c r="A1614" s="69"/>
      <c r="B1614" s="50"/>
      <c r="C1614" s="372" t="s">
        <v>3661</v>
      </c>
      <c r="D1614" s="372"/>
      <c r="E1614" s="372"/>
      <c r="F1614" s="372"/>
      <c r="G1614" s="372"/>
      <c r="H1614" s="372"/>
      <c r="I1614" s="372"/>
      <c r="J1614" s="372"/>
      <c r="K1614" s="372"/>
      <c r="L1614" s="372"/>
      <c r="M1614" s="372"/>
      <c r="N1614" s="377"/>
      <c r="AF1614" s="39"/>
      <c r="AG1614" s="47"/>
      <c r="AH1614" s="47"/>
      <c r="AI1614" s="3" t="s">
        <v>3661</v>
      </c>
      <c r="AN1614" s="47"/>
      <c r="AP1614" s="47"/>
      <c r="AR1614" s="47"/>
    </row>
    <row r="1615" spans="1:44" s="4" customFormat="1" ht="22.5" x14ac:dyDescent="0.25">
      <c r="A1615" s="103"/>
      <c r="B1615" s="49" t="s">
        <v>217</v>
      </c>
      <c r="C1615" s="368" t="s">
        <v>218</v>
      </c>
      <c r="D1615" s="368"/>
      <c r="E1615" s="368"/>
      <c r="F1615" s="368"/>
      <c r="G1615" s="368"/>
      <c r="H1615" s="368"/>
      <c r="I1615" s="368"/>
      <c r="J1615" s="368"/>
      <c r="K1615" s="368"/>
      <c r="L1615" s="368"/>
      <c r="M1615" s="368"/>
      <c r="N1615" s="376"/>
      <c r="AF1615" s="39"/>
      <c r="AG1615" s="47"/>
      <c r="AH1615" s="47"/>
      <c r="AJ1615" s="3" t="s">
        <v>218</v>
      </c>
      <c r="AN1615" s="47"/>
      <c r="AP1615" s="47"/>
      <c r="AR1615" s="47"/>
    </row>
    <row r="1616" spans="1:44" s="4" customFormat="1" ht="15" x14ac:dyDescent="0.25">
      <c r="A1616" s="48"/>
      <c r="B1616" s="49" t="s">
        <v>58</v>
      </c>
      <c r="C1616" s="372" t="s">
        <v>62</v>
      </c>
      <c r="D1616" s="372"/>
      <c r="E1616" s="372"/>
      <c r="F1616" s="51"/>
      <c r="G1616" s="52"/>
      <c r="H1616" s="52"/>
      <c r="I1616" s="52"/>
      <c r="J1616" s="107">
        <v>1494.14</v>
      </c>
      <c r="K1616" s="54">
        <v>1.1499999999999999</v>
      </c>
      <c r="L1616" s="53">
        <v>974.25</v>
      </c>
      <c r="M1616" s="54">
        <v>34.96</v>
      </c>
      <c r="N1616" s="55">
        <v>34059.78</v>
      </c>
      <c r="AF1616" s="39"/>
      <c r="AG1616" s="47"/>
      <c r="AH1616" s="47"/>
      <c r="AK1616" s="3" t="s">
        <v>62</v>
      </c>
      <c r="AN1616" s="47"/>
      <c r="AP1616" s="47"/>
      <c r="AR1616" s="47"/>
    </row>
    <row r="1617" spans="1:44" s="4" customFormat="1" ht="15" x14ac:dyDescent="0.25">
      <c r="A1617" s="48"/>
      <c r="B1617" s="49" t="s">
        <v>73</v>
      </c>
      <c r="C1617" s="372" t="s">
        <v>175</v>
      </c>
      <c r="D1617" s="372"/>
      <c r="E1617" s="372"/>
      <c r="F1617" s="51"/>
      <c r="G1617" s="52"/>
      <c r="H1617" s="52"/>
      <c r="I1617" s="52"/>
      <c r="J1617" s="107">
        <v>4292.7299999999996</v>
      </c>
      <c r="K1617" s="54">
        <v>1.1499999999999999</v>
      </c>
      <c r="L1617" s="107">
        <v>2799.07</v>
      </c>
      <c r="M1617" s="52"/>
      <c r="N1617" s="58"/>
      <c r="AF1617" s="39"/>
      <c r="AG1617" s="47"/>
      <c r="AH1617" s="47"/>
      <c r="AK1617" s="3" t="s">
        <v>175</v>
      </c>
      <c r="AN1617" s="47"/>
      <c r="AP1617" s="47"/>
      <c r="AR1617" s="47"/>
    </row>
    <row r="1618" spans="1:44" s="4" customFormat="1" ht="15" x14ac:dyDescent="0.25">
      <c r="A1618" s="48"/>
      <c r="B1618" s="49" t="s">
        <v>78</v>
      </c>
      <c r="C1618" s="372" t="s">
        <v>176</v>
      </c>
      <c r="D1618" s="372"/>
      <c r="E1618" s="372"/>
      <c r="F1618" s="51"/>
      <c r="G1618" s="52"/>
      <c r="H1618" s="52"/>
      <c r="I1618" s="52"/>
      <c r="J1618" s="53">
        <v>464.37</v>
      </c>
      <c r="K1618" s="54">
        <v>1.1499999999999999</v>
      </c>
      <c r="L1618" s="53">
        <v>302.79000000000002</v>
      </c>
      <c r="M1618" s="54">
        <v>34.96</v>
      </c>
      <c r="N1618" s="55">
        <v>10585.54</v>
      </c>
      <c r="AF1618" s="39"/>
      <c r="AG1618" s="47"/>
      <c r="AH1618" s="47"/>
      <c r="AK1618" s="3" t="s">
        <v>176</v>
      </c>
      <c r="AN1618" s="47"/>
      <c r="AP1618" s="47"/>
      <c r="AR1618" s="47"/>
    </row>
    <row r="1619" spans="1:44" s="4" customFormat="1" ht="15" x14ac:dyDescent="0.25">
      <c r="A1619" s="56"/>
      <c r="B1619" s="49"/>
      <c r="C1619" s="372" t="s">
        <v>63</v>
      </c>
      <c r="D1619" s="372"/>
      <c r="E1619" s="372"/>
      <c r="F1619" s="51" t="s">
        <v>64</v>
      </c>
      <c r="G1619" s="104">
        <v>179.8</v>
      </c>
      <c r="H1619" s="54">
        <v>1.1499999999999999</v>
      </c>
      <c r="I1619" s="114">
        <v>117.23859</v>
      </c>
      <c r="J1619" s="57"/>
      <c r="K1619" s="52"/>
      <c r="L1619" s="57"/>
      <c r="M1619" s="52"/>
      <c r="N1619" s="58"/>
      <c r="AF1619" s="39"/>
      <c r="AG1619" s="47"/>
      <c r="AH1619" s="47"/>
      <c r="AL1619" s="3" t="s">
        <v>63</v>
      </c>
      <c r="AN1619" s="47"/>
      <c r="AP1619" s="47"/>
      <c r="AR1619" s="47"/>
    </row>
    <row r="1620" spans="1:44" s="4" customFormat="1" ht="15" x14ac:dyDescent="0.25">
      <c r="A1620" s="56"/>
      <c r="B1620" s="49"/>
      <c r="C1620" s="372" t="s">
        <v>178</v>
      </c>
      <c r="D1620" s="372"/>
      <c r="E1620" s="372"/>
      <c r="F1620" s="51" t="s">
        <v>64</v>
      </c>
      <c r="G1620" s="54">
        <v>45.63</v>
      </c>
      <c r="H1620" s="54">
        <v>1.1499999999999999</v>
      </c>
      <c r="I1620" s="111">
        <v>29.753041499999998</v>
      </c>
      <c r="J1620" s="57"/>
      <c r="K1620" s="52"/>
      <c r="L1620" s="57"/>
      <c r="M1620" s="52"/>
      <c r="N1620" s="58"/>
      <c r="AF1620" s="39"/>
      <c r="AG1620" s="47"/>
      <c r="AH1620" s="47"/>
      <c r="AL1620" s="3" t="s">
        <v>178</v>
      </c>
      <c r="AN1620" s="47"/>
      <c r="AP1620" s="47"/>
      <c r="AR1620" s="47"/>
    </row>
    <row r="1621" spans="1:44" s="4" customFormat="1" ht="15" x14ac:dyDescent="0.25">
      <c r="A1621" s="48"/>
      <c r="B1621" s="49"/>
      <c r="C1621" s="375" t="s">
        <v>65</v>
      </c>
      <c r="D1621" s="375"/>
      <c r="E1621" s="375"/>
      <c r="F1621" s="59"/>
      <c r="G1621" s="60"/>
      <c r="H1621" s="60"/>
      <c r="I1621" s="60"/>
      <c r="J1621" s="108">
        <v>5786.87</v>
      </c>
      <c r="K1621" s="60"/>
      <c r="L1621" s="108">
        <v>3773.32</v>
      </c>
      <c r="M1621" s="60"/>
      <c r="N1621" s="62"/>
      <c r="AF1621" s="39"/>
      <c r="AG1621" s="47"/>
      <c r="AH1621" s="47"/>
      <c r="AM1621" s="3" t="s">
        <v>65</v>
      </c>
      <c r="AN1621" s="47"/>
      <c r="AP1621" s="47"/>
      <c r="AR1621" s="47"/>
    </row>
    <row r="1622" spans="1:44" s="4" customFormat="1" ht="15" x14ac:dyDescent="0.25">
      <c r="A1622" s="56"/>
      <c r="B1622" s="49"/>
      <c r="C1622" s="372" t="s">
        <v>66</v>
      </c>
      <c r="D1622" s="372"/>
      <c r="E1622" s="372"/>
      <c r="F1622" s="51"/>
      <c r="G1622" s="52"/>
      <c r="H1622" s="52"/>
      <c r="I1622" s="52"/>
      <c r="J1622" s="57"/>
      <c r="K1622" s="52"/>
      <c r="L1622" s="107">
        <v>1277.04</v>
      </c>
      <c r="M1622" s="52"/>
      <c r="N1622" s="55">
        <v>44645.32</v>
      </c>
      <c r="AF1622" s="39"/>
      <c r="AG1622" s="47"/>
      <c r="AH1622" s="47"/>
      <c r="AL1622" s="3" t="s">
        <v>66</v>
      </c>
      <c r="AN1622" s="47"/>
      <c r="AP1622" s="47"/>
      <c r="AR1622" s="47"/>
    </row>
    <row r="1623" spans="1:44" s="4" customFormat="1" ht="15" x14ac:dyDescent="0.25">
      <c r="A1623" s="56"/>
      <c r="B1623" s="49" t="s">
        <v>179</v>
      </c>
      <c r="C1623" s="372" t="s">
        <v>180</v>
      </c>
      <c r="D1623" s="372"/>
      <c r="E1623" s="372"/>
      <c r="F1623" s="51" t="s">
        <v>69</v>
      </c>
      <c r="G1623" s="63">
        <v>147</v>
      </c>
      <c r="H1623" s="52"/>
      <c r="I1623" s="63">
        <v>147</v>
      </c>
      <c r="J1623" s="57"/>
      <c r="K1623" s="52"/>
      <c r="L1623" s="107">
        <v>1877.25</v>
      </c>
      <c r="M1623" s="52"/>
      <c r="N1623" s="55">
        <v>65628.62</v>
      </c>
      <c r="AF1623" s="39"/>
      <c r="AG1623" s="47"/>
      <c r="AH1623" s="47"/>
      <c r="AL1623" s="3" t="s">
        <v>180</v>
      </c>
      <c r="AN1623" s="47"/>
      <c r="AP1623" s="47"/>
      <c r="AR1623" s="47"/>
    </row>
    <row r="1624" spans="1:44" s="4" customFormat="1" ht="15" x14ac:dyDescent="0.25">
      <c r="A1624" s="56"/>
      <c r="B1624" s="49" t="s">
        <v>181</v>
      </c>
      <c r="C1624" s="372" t="s">
        <v>182</v>
      </c>
      <c r="D1624" s="372"/>
      <c r="E1624" s="372"/>
      <c r="F1624" s="51" t="s">
        <v>69</v>
      </c>
      <c r="G1624" s="63">
        <v>134</v>
      </c>
      <c r="H1624" s="52"/>
      <c r="I1624" s="63">
        <v>134</v>
      </c>
      <c r="J1624" s="57"/>
      <c r="K1624" s="52"/>
      <c r="L1624" s="107">
        <v>1711.23</v>
      </c>
      <c r="M1624" s="52"/>
      <c r="N1624" s="55">
        <v>59824.73</v>
      </c>
      <c r="AF1624" s="39"/>
      <c r="AG1624" s="47"/>
      <c r="AH1624" s="47"/>
      <c r="AL1624" s="3" t="s">
        <v>182</v>
      </c>
      <c r="AN1624" s="47"/>
      <c r="AP1624" s="47"/>
      <c r="AR1624" s="47"/>
    </row>
    <row r="1625" spans="1:44" s="4" customFormat="1" ht="15" x14ac:dyDescent="0.25">
      <c r="A1625" s="65"/>
      <c r="B1625" s="66"/>
      <c r="C1625" s="374" t="s">
        <v>72</v>
      </c>
      <c r="D1625" s="374"/>
      <c r="E1625" s="374"/>
      <c r="F1625" s="42"/>
      <c r="G1625" s="43"/>
      <c r="H1625" s="43"/>
      <c r="I1625" s="43"/>
      <c r="J1625" s="45"/>
      <c r="K1625" s="43"/>
      <c r="L1625" s="105">
        <v>7361.8</v>
      </c>
      <c r="M1625" s="60"/>
      <c r="N1625" s="46"/>
      <c r="AF1625" s="39"/>
      <c r="AG1625" s="47"/>
      <c r="AH1625" s="47"/>
      <c r="AN1625" s="47" t="s">
        <v>72</v>
      </c>
      <c r="AP1625" s="47"/>
      <c r="AR1625" s="47"/>
    </row>
    <row r="1626" spans="1:44" s="4" customFormat="1" ht="57" x14ac:dyDescent="0.25">
      <c r="A1626" s="40" t="s">
        <v>870</v>
      </c>
      <c r="B1626" s="41" t="s">
        <v>1989</v>
      </c>
      <c r="C1626" s="374" t="s">
        <v>3547</v>
      </c>
      <c r="D1626" s="374"/>
      <c r="E1626" s="374"/>
      <c r="F1626" s="42" t="s">
        <v>333</v>
      </c>
      <c r="G1626" s="43">
        <v>5.67E-2</v>
      </c>
      <c r="H1626" s="44">
        <v>1</v>
      </c>
      <c r="I1626" s="110">
        <v>5.67E-2</v>
      </c>
      <c r="J1626" s="45"/>
      <c r="K1626" s="43"/>
      <c r="L1626" s="45"/>
      <c r="M1626" s="43"/>
      <c r="N1626" s="46"/>
      <c r="AF1626" s="39"/>
      <c r="AG1626" s="47"/>
      <c r="AH1626" s="47" t="s">
        <v>3547</v>
      </c>
      <c r="AN1626" s="47"/>
      <c r="AP1626" s="47"/>
      <c r="AR1626" s="47"/>
    </row>
    <row r="1627" spans="1:44" s="4" customFormat="1" ht="15" x14ac:dyDescent="0.25">
      <c r="A1627" s="69"/>
      <c r="B1627" s="50"/>
      <c r="C1627" s="372" t="s">
        <v>3662</v>
      </c>
      <c r="D1627" s="372"/>
      <c r="E1627" s="372"/>
      <c r="F1627" s="372"/>
      <c r="G1627" s="372"/>
      <c r="H1627" s="372"/>
      <c r="I1627" s="372"/>
      <c r="J1627" s="372"/>
      <c r="K1627" s="372"/>
      <c r="L1627" s="372"/>
      <c r="M1627" s="372"/>
      <c r="N1627" s="377"/>
      <c r="AF1627" s="39"/>
      <c r="AG1627" s="47"/>
      <c r="AH1627" s="47"/>
      <c r="AI1627" s="3" t="s">
        <v>3662</v>
      </c>
      <c r="AN1627" s="47"/>
      <c r="AP1627" s="47"/>
      <c r="AR1627" s="47"/>
    </row>
    <row r="1628" spans="1:44" s="4" customFormat="1" ht="22.5" x14ac:dyDescent="0.25">
      <c r="A1628" s="103"/>
      <c r="B1628" s="49" t="s">
        <v>217</v>
      </c>
      <c r="C1628" s="368" t="s">
        <v>218</v>
      </c>
      <c r="D1628" s="368"/>
      <c r="E1628" s="368"/>
      <c r="F1628" s="368"/>
      <c r="G1628" s="368"/>
      <c r="H1628" s="368"/>
      <c r="I1628" s="368"/>
      <c r="J1628" s="368"/>
      <c r="K1628" s="368"/>
      <c r="L1628" s="368"/>
      <c r="M1628" s="368"/>
      <c r="N1628" s="376"/>
      <c r="AF1628" s="39"/>
      <c r="AG1628" s="47"/>
      <c r="AH1628" s="47"/>
      <c r="AJ1628" s="3" t="s">
        <v>218</v>
      </c>
      <c r="AN1628" s="47"/>
      <c r="AP1628" s="47"/>
      <c r="AR1628" s="47"/>
    </row>
    <row r="1629" spans="1:44" s="4" customFormat="1" ht="15" x14ac:dyDescent="0.25">
      <c r="A1629" s="48"/>
      <c r="B1629" s="49" t="s">
        <v>73</v>
      </c>
      <c r="C1629" s="372" t="s">
        <v>175</v>
      </c>
      <c r="D1629" s="372"/>
      <c r="E1629" s="372"/>
      <c r="F1629" s="51"/>
      <c r="G1629" s="52"/>
      <c r="H1629" s="52"/>
      <c r="I1629" s="52"/>
      <c r="J1629" s="107">
        <v>2550</v>
      </c>
      <c r="K1629" s="54">
        <v>1.1499999999999999</v>
      </c>
      <c r="L1629" s="53">
        <v>166.27</v>
      </c>
      <c r="M1629" s="52"/>
      <c r="N1629" s="58"/>
      <c r="AF1629" s="39"/>
      <c r="AG1629" s="47"/>
      <c r="AH1629" s="47"/>
      <c r="AK1629" s="3" t="s">
        <v>175</v>
      </c>
      <c r="AN1629" s="47"/>
      <c r="AP1629" s="47"/>
      <c r="AR1629" s="47"/>
    </row>
    <row r="1630" spans="1:44" s="4" customFormat="1" ht="15" x14ac:dyDescent="0.25">
      <c r="A1630" s="48"/>
      <c r="B1630" s="49" t="s">
        <v>78</v>
      </c>
      <c r="C1630" s="372" t="s">
        <v>176</v>
      </c>
      <c r="D1630" s="372"/>
      <c r="E1630" s="372"/>
      <c r="F1630" s="51"/>
      <c r="G1630" s="52"/>
      <c r="H1630" s="52"/>
      <c r="I1630" s="52"/>
      <c r="J1630" s="53">
        <v>344.25</v>
      </c>
      <c r="K1630" s="54">
        <v>1.1499999999999999</v>
      </c>
      <c r="L1630" s="53">
        <v>22.45</v>
      </c>
      <c r="M1630" s="54">
        <v>34.96</v>
      </c>
      <c r="N1630" s="64">
        <v>784.85</v>
      </c>
      <c r="AF1630" s="39"/>
      <c r="AG1630" s="47"/>
      <c r="AH1630" s="47"/>
      <c r="AK1630" s="3" t="s">
        <v>176</v>
      </c>
      <c r="AN1630" s="47"/>
      <c r="AP1630" s="47"/>
      <c r="AR1630" s="47"/>
    </row>
    <row r="1631" spans="1:44" s="4" customFormat="1" ht="15" x14ac:dyDescent="0.25">
      <c r="A1631" s="56"/>
      <c r="B1631" s="49"/>
      <c r="C1631" s="372" t="s">
        <v>178</v>
      </c>
      <c r="D1631" s="372"/>
      <c r="E1631" s="372"/>
      <c r="F1631" s="51" t="s">
        <v>64</v>
      </c>
      <c r="G1631" s="104">
        <v>25.5</v>
      </c>
      <c r="H1631" s="54">
        <v>1.1499999999999999</v>
      </c>
      <c r="I1631" s="111">
        <v>1.6627274999999999</v>
      </c>
      <c r="J1631" s="57"/>
      <c r="K1631" s="52"/>
      <c r="L1631" s="57"/>
      <c r="M1631" s="52"/>
      <c r="N1631" s="58"/>
      <c r="AF1631" s="39"/>
      <c r="AG1631" s="47"/>
      <c r="AH1631" s="47"/>
      <c r="AL1631" s="3" t="s">
        <v>178</v>
      </c>
      <c r="AN1631" s="47"/>
      <c r="AP1631" s="47"/>
      <c r="AR1631" s="47"/>
    </row>
    <row r="1632" spans="1:44" s="4" customFormat="1" ht="15" x14ac:dyDescent="0.25">
      <c r="A1632" s="48"/>
      <c r="B1632" s="49"/>
      <c r="C1632" s="375" t="s">
        <v>65</v>
      </c>
      <c r="D1632" s="375"/>
      <c r="E1632" s="375"/>
      <c r="F1632" s="59"/>
      <c r="G1632" s="60"/>
      <c r="H1632" s="60"/>
      <c r="I1632" s="60"/>
      <c r="J1632" s="108">
        <v>2550</v>
      </c>
      <c r="K1632" s="60"/>
      <c r="L1632" s="61">
        <v>166.27</v>
      </c>
      <c r="M1632" s="60"/>
      <c r="N1632" s="62"/>
      <c r="AF1632" s="39"/>
      <c r="AG1632" s="47"/>
      <c r="AH1632" s="47"/>
      <c r="AM1632" s="3" t="s">
        <v>65</v>
      </c>
      <c r="AN1632" s="47"/>
      <c r="AP1632" s="47"/>
      <c r="AR1632" s="47"/>
    </row>
    <row r="1633" spans="1:44" s="4" customFormat="1" ht="15" x14ac:dyDescent="0.25">
      <c r="A1633" s="56"/>
      <c r="B1633" s="49"/>
      <c r="C1633" s="372" t="s">
        <v>66</v>
      </c>
      <c r="D1633" s="372"/>
      <c r="E1633" s="372"/>
      <c r="F1633" s="51"/>
      <c r="G1633" s="52"/>
      <c r="H1633" s="52"/>
      <c r="I1633" s="52"/>
      <c r="J1633" s="57"/>
      <c r="K1633" s="52"/>
      <c r="L1633" s="53">
        <v>22.45</v>
      </c>
      <c r="M1633" s="52"/>
      <c r="N1633" s="64">
        <v>784.85</v>
      </c>
      <c r="AF1633" s="39"/>
      <c r="AG1633" s="47"/>
      <c r="AH1633" s="47"/>
      <c r="AL1633" s="3" t="s">
        <v>66</v>
      </c>
      <c r="AN1633" s="47"/>
      <c r="AP1633" s="47"/>
      <c r="AR1633" s="47"/>
    </row>
    <row r="1634" spans="1:44" s="4" customFormat="1" ht="23.25" x14ac:dyDescent="0.25">
      <c r="A1634" s="56"/>
      <c r="B1634" s="49" t="s">
        <v>335</v>
      </c>
      <c r="C1634" s="372" t="s">
        <v>336</v>
      </c>
      <c r="D1634" s="372"/>
      <c r="E1634" s="372"/>
      <c r="F1634" s="51" t="s">
        <v>69</v>
      </c>
      <c r="G1634" s="63">
        <v>92</v>
      </c>
      <c r="H1634" s="52"/>
      <c r="I1634" s="63">
        <v>92</v>
      </c>
      <c r="J1634" s="57"/>
      <c r="K1634" s="52"/>
      <c r="L1634" s="53">
        <v>20.65</v>
      </c>
      <c r="M1634" s="52"/>
      <c r="N1634" s="64">
        <v>722.06</v>
      </c>
      <c r="AF1634" s="39"/>
      <c r="AG1634" s="47"/>
      <c r="AH1634" s="47"/>
      <c r="AL1634" s="3" t="s">
        <v>336</v>
      </c>
      <c r="AN1634" s="47"/>
      <c r="AP1634" s="47"/>
      <c r="AR1634" s="47"/>
    </row>
    <row r="1635" spans="1:44" s="4" customFormat="1" ht="23.25" x14ac:dyDescent="0.25">
      <c r="A1635" s="56"/>
      <c r="B1635" s="49" t="s">
        <v>337</v>
      </c>
      <c r="C1635" s="372" t="s">
        <v>338</v>
      </c>
      <c r="D1635" s="372"/>
      <c r="E1635" s="372"/>
      <c r="F1635" s="51" t="s">
        <v>69</v>
      </c>
      <c r="G1635" s="63">
        <v>46</v>
      </c>
      <c r="H1635" s="52"/>
      <c r="I1635" s="63">
        <v>46</v>
      </c>
      <c r="J1635" s="57"/>
      <c r="K1635" s="52"/>
      <c r="L1635" s="53">
        <v>10.33</v>
      </c>
      <c r="M1635" s="52"/>
      <c r="N1635" s="64">
        <v>361.03</v>
      </c>
      <c r="AF1635" s="39"/>
      <c r="AG1635" s="47"/>
      <c r="AH1635" s="47"/>
      <c r="AL1635" s="3" t="s">
        <v>338</v>
      </c>
      <c r="AN1635" s="47"/>
      <c r="AP1635" s="47"/>
      <c r="AR1635" s="47"/>
    </row>
    <row r="1636" spans="1:44" s="4" customFormat="1" ht="15" x14ac:dyDescent="0.25">
      <c r="A1636" s="65"/>
      <c r="B1636" s="66"/>
      <c r="C1636" s="374" t="s">
        <v>72</v>
      </c>
      <c r="D1636" s="374"/>
      <c r="E1636" s="374"/>
      <c r="F1636" s="42"/>
      <c r="G1636" s="43"/>
      <c r="H1636" s="43"/>
      <c r="I1636" s="43"/>
      <c r="J1636" s="45"/>
      <c r="K1636" s="43"/>
      <c r="L1636" s="67">
        <v>197.25</v>
      </c>
      <c r="M1636" s="60"/>
      <c r="N1636" s="46"/>
      <c r="AF1636" s="39"/>
      <c r="AG1636" s="47"/>
      <c r="AH1636" s="47"/>
      <c r="AN1636" s="47" t="s">
        <v>72</v>
      </c>
      <c r="AP1636" s="47"/>
      <c r="AR1636" s="47"/>
    </row>
    <row r="1637" spans="1:44" s="4" customFormat="1" ht="45.75" x14ac:dyDescent="0.25">
      <c r="A1637" s="40" t="s">
        <v>871</v>
      </c>
      <c r="B1637" s="41" t="s">
        <v>350</v>
      </c>
      <c r="C1637" s="374" t="s">
        <v>3301</v>
      </c>
      <c r="D1637" s="374"/>
      <c r="E1637" s="374"/>
      <c r="F1637" s="42" t="s">
        <v>341</v>
      </c>
      <c r="G1637" s="43">
        <v>84.991</v>
      </c>
      <c r="H1637" s="44">
        <v>1</v>
      </c>
      <c r="I1637" s="116">
        <v>84.991</v>
      </c>
      <c r="J1637" s="67">
        <v>15.35</v>
      </c>
      <c r="K1637" s="43"/>
      <c r="L1637" s="105">
        <v>1304.6099999999999</v>
      </c>
      <c r="M1637" s="68">
        <v>12.13</v>
      </c>
      <c r="N1637" s="115">
        <v>15824.92</v>
      </c>
      <c r="AF1637" s="39"/>
      <c r="AG1637" s="47"/>
      <c r="AH1637" s="47" t="s">
        <v>3301</v>
      </c>
      <c r="AN1637" s="47"/>
      <c r="AP1637" s="47"/>
      <c r="AR1637" s="47"/>
    </row>
    <row r="1638" spans="1:44" s="4" customFormat="1" ht="15" x14ac:dyDescent="0.25">
      <c r="A1638" s="69"/>
      <c r="B1638" s="50"/>
      <c r="C1638" s="372" t="s">
        <v>3663</v>
      </c>
      <c r="D1638" s="372"/>
      <c r="E1638" s="372"/>
      <c r="F1638" s="372"/>
      <c r="G1638" s="372"/>
      <c r="H1638" s="372"/>
      <c r="I1638" s="372"/>
      <c r="J1638" s="372"/>
      <c r="K1638" s="372"/>
      <c r="L1638" s="372"/>
      <c r="M1638" s="372"/>
      <c r="N1638" s="377"/>
      <c r="AF1638" s="39"/>
      <c r="AG1638" s="47"/>
      <c r="AH1638" s="47"/>
      <c r="AI1638" s="3" t="s">
        <v>3663</v>
      </c>
      <c r="AN1638" s="47"/>
      <c r="AP1638" s="47"/>
      <c r="AR1638" s="47"/>
    </row>
    <row r="1639" spans="1:44" s="4" customFormat="1" ht="15" x14ac:dyDescent="0.25">
      <c r="A1639" s="65"/>
      <c r="B1639" s="66"/>
      <c r="C1639" s="374" t="s">
        <v>72</v>
      </c>
      <c r="D1639" s="374"/>
      <c r="E1639" s="374"/>
      <c r="F1639" s="42"/>
      <c r="G1639" s="43"/>
      <c r="H1639" s="43"/>
      <c r="I1639" s="43"/>
      <c r="J1639" s="45"/>
      <c r="K1639" s="43"/>
      <c r="L1639" s="105">
        <v>1304.6099999999999</v>
      </c>
      <c r="M1639" s="60"/>
      <c r="N1639" s="115">
        <v>15824.92</v>
      </c>
      <c r="AF1639" s="39"/>
      <c r="AG1639" s="47"/>
      <c r="AH1639" s="47"/>
      <c r="AN1639" s="47" t="s">
        <v>72</v>
      </c>
      <c r="AP1639" s="47"/>
      <c r="AR1639" s="47"/>
    </row>
    <row r="1640" spans="1:44" s="4" customFormat="1" ht="15" x14ac:dyDescent="0.25">
      <c r="A1640" s="381" t="s">
        <v>3664</v>
      </c>
      <c r="B1640" s="382"/>
      <c r="C1640" s="382"/>
      <c r="D1640" s="382"/>
      <c r="E1640" s="382"/>
      <c r="F1640" s="382"/>
      <c r="G1640" s="382"/>
      <c r="H1640" s="382"/>
      <c r="I1640" s="382"/>
      <c r="J1640" s="382"/>
      <c r="K1640" s="382"/>
      <c r="L1640" s="382"/>
      <c r="M1640" s="382"/>
      <c r="N1640" s="383"/>
      <c r="AF1640" s="39"/>
      <c r="AG1640" s="47" t="s">
        <v>3664</v>
      </c>
      <c r="AH1640" s="47"/>
      <c r="AN1640" s="47"/>
      <c r="AP1640" s="47"/>
      <c r="AR1640" s="47"/>
    </row>
    <row r="1641" spans="1:44" s="4" customFormat="1" ht="34.5" x14ac:dyDescent="0.25">
      <c r="A1641" s="40" t="s">
        <v>872</v>
      </c>
      <c r="B1641" s="41" t="s">
        <v>3304</v>
      </c>
      <c r="C1641" s="374" t="s">
        <v>3305</v>
      </c>
      <c r="D1641" s="374"/>
      <c r="E1641" s="374"/>
      <c r="F1641" s="42" t="s">
        <v>333</v>
      </c>
      <c r="G1641" s="43">
        <v>0.44</v>
      </c>
      <c r="H1641" s="44">
        <v>1</v>
      </c>
      <c r="I1641" s="68">
        <v>0.44</v>
      </c>
      <c r="J1641" s="45"/>
      <c r="K1641" s="43"/>
      <c r="L1641" s="45"/>
      <c r="M1641" s="43"/>
      <c r="N1641" s="46"/>
      <c r="AF1641" s="39"/>
      <c r="AG1641" s="47"/>
      <c r="AH1641" s="47" t="s">
        <v>3305</v>
      </c>
      <c r="AN1641" s="47"/>
      <c r="AP1641" s="47"/>
      <c r="AR1641" s="47"/>
    </row>
    <row r="1642" spans="1:44" s="4" customFormat="1" ht="15" x14ac:dyDescent="0.25">
      <c r="A1642" s="69"/>
      <c r="B1642" s="50"/>
      <c r="C1642" s="372" t="s">
        <v>3665</v>
      </c>
      <c r="D1642" s="372"/>
      <c r="E1642" s="372"/>
      <c r="F1642" s="372"/>
      <c r="G1642" s="372"/>
      <c r="H1642" s="372"/>
      <c r="I1642" s="372"/>
      <c r="J1642" s="372"/>
      <c r="K1642" s="372"/>
      <c r="L1642" s="372"/>
      <c r="M1642" s="372"/>
      <c r="N1642" s="377"/>
      <c r="AF1642" s="39"/>
      <c r="AG1642" s="47"/>
      <c r="AH1642" s="47"/>
      <c r="AI1642" s="3" t="s">
        <v>3665</v>
      </c>
      <c r="AN1642" s="47"/>
      <c r="AP1642" s="47"/>
      <c r="AR1642" s="47"/>
    </row>
    <row r="1643" spans="1:44" s="4" customFormat="1" ht="22.5" x14ac:dyDescent="0.25">
      <c r="A1643" s="103"/>
      <c r="B1643" s="49" t="s">
        <v>217</v>
      </c>
      <c r="C1643" s="368" t="s">
        <v>218</v>
      </c>
      <c r="D1643" s="368"/>
      <c r="E1643" s="368"/>
      <c r="F1643" s="368"/>
      <c r="G1643" s="368"/>
      <c r="H1643" s="368"/>
      <c r="I1643" s="368"/>
      <c r="J1643" s="368"/>
      <c r="K1643" s="368"/>
      <c r="L1643" s="368"/>
      <c r="M1643" s="368"/>
      <c r="N1643" s="376"/>
      <c r="AF1643" s="39"/>
      <c r="AG1643" s="47"/>
      <c r="AH1643" s="47"/>
      <c r="AJ1643" s="3" t="s">
        <v>218</v>
      </c>
      <c r="AN1643" s="47"/>
      <c r="AP1643" s="47"/>
      <c r="AR1643" s="47"/>
    </row>
    <row r="1644" spans="1:44" s="4" customFormat="1" ht="15" x14ac:dyDescent="0.25">
      <c r="A1644" s="48"/>
      <c r="B1644" s="49" t="s">
        <v>73</v>
      </c>
      <c r="C1644" s="372" t="s">
        <v>175</v>
      </c>
      <c r="D1644" s="372"/>
      <c r="E1644" s="372"/>
      <c r="F1644" s="51"/>
      <c r="G1644" s="52"/>
      <c r="H1644" s="52"/>
      <c r="I1644" s="52"/>
      <c r="J1644" s="53">
        <v>464.77</v>
      </c>
      <c r="K1644" s="54">
        <v>1.1499999999999999</v>
      </c>
      <c r="L1644" s="53">
        <v>235.17</v>
      </c>
      <c r="M1644" s="52"/>
      <c r="N1644" s="58"/>
      <c r="AF1644" s="39"/>
      <c r="AG1644" s="47"/>
      <c r="AH1644" s="47"/>
      <c r="AK1644" s="3" t="s">
        <v>175</v>
      </c>
      <c r="AN1644" s="47"/>
      <c r="AP1644" s="47"/>
      <c r="AR1644" s="47"/>
    </row>
    <row r="1645" spans="1:44" s="4" customFormat="1" ht="15" x14ac:dyDescent="0.25">
      <c r="A1645" s="48"/>
      <c r="B1645" s="49" t="s">
        <v>78</v>
      </c>
      <c r="C1645" s="372" t="s">
        <v>176</v>
      </c>
      <c r="D1645" s="372"/>
      <c r="E1645" s="372"/>
      <c r="F1645" s="51"/>
      <c r="G1645" s="52"/>
      <c r="H1645" s="52"/>
      <c r="I1645" s="52"/>
      <c r="J1645" s="53">
        <v>47.25</v>
      </c>
      <c r="K1645" s="54">
        <v>1.1499999999999999</v>
      </c>
      <c r="L1645" s="53">
        <v>23.91</v>
      </c>
      <c r="M1645" s="54">
        <v>34.96</v>
      </c>
      <c r="N1645" s="64">
        <v>835.89</v>
      </c>
      <c r="AF1645" s="39"/>
      <c r="AG1645" s="47"/>
      <c r="AH1645" s="47"/>
      <c r="AK1645" s="3" t="s">
        <v>176</v>
      </c>
      <c r="AN1645" s="47"/>
      <c r="AP1645" s="47"/>
      <c r="AR1645" s="47"/>
    </row>
    <row r="1646" spans="1:44" s="4" customFormat="1" ht="15" x14ac:dyDescent="0.25">
      <c r="A1646" s="56"/>
      <c r="B1646" s="49"/>
      <c r="C1646" s="372" t="s">
        <v>178</v>
      </c>
      <c r="D1646" s="372"/>
      <c r="E1646" s="372"/>
      <c r="F1646" s="51" t="s">
        <v>64</v>
      </c>
      <c r="G1646" s="104">
        <v>3.5</v>
      </c>
      <c r="H1646" s="54">
        <v>1.1499999999999999</v>
      </c>
      <c r="I1646" s="109">
        <v>1.7709999999999999</v>
      </c>
      <c r="J1646" s="57"/>
      <c r="K1646" s="52"/>
      <c r="L1646" s="57"/>
      <c r="M1646" s="52"/>
      <c r="N1646" s="58"/>
      <c r="AF1646" s="39"/>
      <c r="AG1646" s="47"/>
      <c r="AH1646" s="47"/>
      <c r="AL1646" s="3" t="s">
        <v>178</v>
      </c>
      <c r="AN1646" s="47"/>
      <c r="AP1646" s="47"/>
      <c r="AR1646" s="47"/>
    </row>
    <row r="1647" spans="1:44" s="4" customFormat="1" ht="15" x14ac:dyDescent="0.25">
      <c r="A1647" s="48"/>
      <c r="B1647" s="49"/>
      <c r="C1647" s="375" t="s">
        <v>65</v>
      </c>
      <c r="D1647" s="375"/>
      <c r="E1647" s="375"/>
      <c r="F1647" s="59"/>
      <c r="G1647" s="60"/>
      <c r="H1647" s="60"/>
      <c r="I1647" s="60"/>
      <c r="J1647" s="61">
        <v>464.77</v>
      </c>
      <c r="K1647" s="60"/>
      <c r="L1647" s="61">
        <v>235.17</v>
      </c>
      <c r="M1647" s="60"/>
      <c r="N1647" s="62"/>
      <c r="AF1647" s="39"/>
      <c r="AG1647" s="47"/>
      <c r="AH1647" s="47"/>
      <c r="AM1647" s="3" t="s">
        <v>65</v>
      </c>
      <c r="AN1647" s="47"/>
      <c r="AP1647" s="47"/>
      <c r="AR1647" s="47"/>
    </row>
    <row r="1648" spans="1:44" s="4" customFormat="1" ht="15" x14ac:dyDescent="0.25">
      <c r="A1648" s="56"/>
      <c r="B1648" s="49"/>
      <c r="C1648" s="372" t="s">
        <v>66</v>
      </c>
      <c r="D1648" s="372"/>
      <c r="E1648" s="372"/>
      <c r="F1648" s="51"/>
      <c r="G1648" s="52"/>
      <c r="H1648" s="52"/>
      <c r="I1648" s="52"/>
      <c r="J1648" s="57"/>
      <c r="K1648" s="52"/>
      <c r="L1648" s="53">
        <v>23.91</v>
      </c>
      <c r="M1648" s="52"/>
      <c r="N1648" s="64">
        <v>835.89</v>
      </c>
      <c r="AF1648" s="39"/>
      <c r="AG1648" s="47"/>
      <c r="AH1648" s="47"/>
      <c r="AL1648" s="3" t="s">
        <v>66</v>
      </c>
      <c r="AN1648" s="47"/>
      <c r="AP1648" s="47"/>
      <c r="AR1648" s="47"/>
    </row>
    <row r="1649" spans="1:44" s="4" customFormat="1" ht="23.25" x14ac:dyDescent="0.25">
      <c r="A1649" s="56"/>
      <c r="B1649" s="49" t="s">
        <v>335</v>
      </c>
      <c r="C1649" s="372" t="s">
        <v>336</v>
      </c>
      <c r="D1649" s="372"/>
      <c r="E1649" s="372"/>
      <c r="F1649" s="51" t="s">
        <v>69</v>
      </c>
      <c r="G1649" s="63">
        <v>92</v>
      </c>
      <c r="H1649" s="52"/>
      <c r="I1649" s="63">
        <v>92</v>
      </c>
      <c r="J1649" s="57"/>
      <c r="K1649" s="52"/>
      <c r="L1649" s="53">
        <v>22</v>
      </c>
      <c r="M1649" s="52"/>
      <c r="N1649" s="64">
        <v>769.02</v>
      </c>
      <c r="AF1649" s="39"/>
      <c r="AG1649" s="47"/>
      <c r="AH1649" s="47"/>
      <c r="AL1649" s="3" t="s">
        <v>336</v>
      </c>
      <c r="AN1649" s="47"/>
      <c r="AP1649" s="47"/>
      <c r="AR1649" s="47"/>
    </row>
    <row r="1650" spans="1:44" s="4" customFormat="1" ht="23.25" x14ac:dyDescent="0.25">
      <c r="A1650" s="56"/>
      <c r="B1650" s="49" t="s">
        <v>337</v>
      </c>
      <c r="C1650" s="372" t="s">
        <v>338</v>
      </c>
      <c r="D1650" s="372"/>
      <c r="E1650" s="372"/>
      <c r="F1650" s="51" t="s">
        <v>69</v>
      </c>
      <c r="G1650" s="63">
        <v>46</v>
      </c>
      <c r="H1650" s="52"/>
      <c r="I1650" s="63">
        <v>46</v>
      </c>
      <c r="J1650" s="57"/>
      <c r="K1650" s="52"/>
      <c r="L1650" s="53">
        <v>11</v>
      </c>
      <c r="M1650" s="52"/>
      <c r="N1650" s="64">
        <v>384.51</v>
      </c>
      <c r="AF1650" s="39"/>
      <c r="AG1650" s="47"/>
      <c r="AH1650" s="47"/>
      <c r="AL1650" s="3" t="s">
        <v>338</v>
      </c>
      <c r="AN1650" s="47"/>
      <c r="AP1650" s="47"/>
      <c r="AR1650" s="47"/>
    </row>
    <row r="1651" spans="1:44" s="4" customFormat="1" ht="15" x14ac:dyDescent="0.25">
      <c r="A1651" s="65"/>
      <c r="B1651" s="66"/>
      <c r="C1651" s="374" t="s">
        <v>72</v>
      </c>
      <c r="D1651" s="374"/>
      <c r="E1651" s="374"/>
      <c r="F1651" s="42"/>
      <c r="G1651" s="43"/>
      <c r="H1651" s="43"/>
      <c r="I1651" s="43"/>
      <c r="J1651" s="45"/>
      <c r="K1651" s="43"/>
      <c r="L1651" s="67">
        <v>268.17</v>
      </c>
      <c r="M1651" s="60"/>
      <c r="N1651" s="46"/>
      <c r="AF1651" s="39"/>
      <c r="AG1651" s="47"/>
      <c r="AH1651" s="47"/>
      <c r="AN1651" s="47" t="s">
        <v>72</v>
      </c>
      <c r="AP1651" s="47"/>
      <c r="AR1651" s="47"/>
    </row>
    <row r="1652" spans="1:44" s="4" customFormat="1" ht="57" x14ac:dyDescent="0.25">
      <c r="A1652" s="40" t="s">
        <v>873</v>
      </c>
      <c r="B1652" s="41" t="s">
        <v>1989</v>
      </c>
      <c r="C1652" s="374" t="s">
        <v>3543</v>
      </c>
      <c r="D1652" s="374"/>
      <c r="E1652" s="374"/>
      <c r="F1652" s="42" t="s">
        <v>333</v>
      </c>
      <c r="G1652" s="43">
        <v>0.44</v>
      </c>
      <c r="H1652" s="44">
        <v>1</v>
      </c>
      <c r="I1652" s="68">
        <v>0.44</v>
      </c>
      <c r="J1652" s="45"/>
      <c r="K1652" s="43"/>
      <c r="L1652" s="45"/>
      <c r="M1652" s="43"/>
      <c r="N1652" s="46"/>
      <c r="AF1652" s="39"/>
      <c r="AG1652" s="47"/>
      <c r="AH1652" s="47" t="s">
        <v>3543</v>
      </c>
      <c r="AN1652" s="47"/>
      <c r="AP1652" s="47"/>
      <c r="AR1652" s="47"/>
    </row>
    <row r="1653" spans="1:44" s="4" customFormat="1" ht="22.5" x14ac:dyDescent="0.25">
      <c r="A1653" s="103"/>
      <c r="B1653" s="49" t="s">
        <v>217</v>
      </c>
      <c r="C1653" s="368" t="s">
        <v>218</v>
      </c>
      <c r="D1653" s="368"/>
      <c r="E1653" s="368"/>
      <c r="F1653" s="368"/>
      <c r="G1653" s="368"/>
      <c r="H1653" s="368"/>
      <c r="I1653" s="368"/>
      <c r="J1653" s="368"/>
      <c r="K1653" s="368"/>
      <c r="L1653" s="368"/>
      <c r="M1653" s="368"/>
      <c r="N1653" s="376"/>
      <c r="AF1653" s="39"/>
      <c r="AG1653" s="47"/>
      <c r="AH1653" s="47"/>
      <c r="AJ1653" s="3" t="s">
        <v>218</v>
      </c>
      <c r="AN1653" s="47"/>
      <c r="AP1653" s="47"/>
      <c r="AR1653" s="47"/>
    </row>
    <row r="1654" spans="1:44" s="4" customFormat="1" ht="15" x14ac:dyDescent="0.25">
      <c r="A1654" s="48"/>
      <c r="B1654" s="49" t="s">
        <v>73</v>
      </c>
      <c r="C1654" s="372" t="s">
        <v>175</v>
      </c>
      <c r="D1654" s="372"/>
      <c r="E1654" s="372"/>
      <c r="F1654" s="51"/>
      <c r="G1654" s="52"/>
      <c r="H1654" s="52"/>
      <c r="I1654" s="52"/>
      <c r="J1654" s="107">
        <v>2550</v>
      </c>
      <c r="K1654" s="54">
        <v>1.1499999999999999</v>
      </c>
      <c r="L1654" s="107">
        <v>1290.3</v>
      </c>
      <c r="M1654" s="52"/>
      <c r="N1654" s="58"/>
      <c r="AF1654" s="39"/>
      <c r="AG1654" s="47"/>
      <c r="AH1654" s="47"/>
      <c r="AK1654" s="3" t="s">
        <v>175</v>
      </c>
      <c r="AN1654" s="47"/>
      <c r="AP1654" s="47"/>
      <c r="AR1654" s="47"/>
    </row>
    <row r="1655" spans="1:44" s="4" customFormat="1" ht="15" x14ac:dyDescent="0.25">
      <c r="A1655" s="48"/>
      <c r="B1655" s="49" t="s">
        <v>78</v>
      </c>
      <c r="C1655" s="372" t="s">
        <v>176</v>
      </c>
      <c r="D1655" s="372"/>
      <c r="E1655" s="372"/>
      <c r="F1655" s="51"/>
      <c r="G1655" s="52"/>
      <c r="H1655" s="52"/>
      <c r="I1655" s="52"/>
      <c r="J1655" s="53">
        <v>344.25</v>
      </c>
      <c r="K1655" s="54">
        <v>1.1499999999999999</v>
      </c>
      <c r="L1655" s="53">
        <v>174.19</v>
      </c>
      <c r="M1655" s="54">
        <v>34.96</v>
      </c>
      <c r="N1655" s="55">
        <v>6089.68</v>
      </c>
      <c r="AF1655" s="39"/>
      <c r="AG1655" s="47"/>
      <c r="AH1655" s="47"/>
      <c r="AK1655" s="3" t="s">
        <v>176</v>
      </c>
      <c r="AN1655" s="47"/>
      <c r="AP1655" s="47"/>
      <c r="AR1655" s="47"/>
    </row>
    <row r="1656" spans="1:44" s="4" customFormat="1" ht="15" x14ac:dyDescent="0.25">
      <c r="A1656" s="56"/>
      <c r="B1656" s="49"/>
      <c r="C1656" s="372" t="s">
        <v>178</v>
      </c>
      <c r="D1656" s="372"/>
      <c r="E1656" s="372"/>
      <c r="F1656" s="51" t="s">
        <v>64</v>
      </c>
      <c r="G1656" s="104">
        <v>25.5</v>
      </c>
      <c r="H1656" s="54">
        <v>1.1499999999999999</v>
      </c>
      <c r="I1656" s="109">
        <v>12.903</v>
      </c>
      <c r="J1656" s="57"/>
      <c r="K1656" s="52"/>
      <c r="L1656" s="57"/>
      <c r="M1656" s="52"/>
      <c r="N1656" s="58"/>
      <c r="AF1656" s="39"/>
      <c r="AG1656" s="47"/>
      <c r="AH1656" s="47"/>
      <c r="AL1656" s="3" t="s">
        <v>178</v>
      </c>
      <c r="AN1656" s="47"/>
      <c r="AP1656" s="47"/>
      <c r="AR1656" s="47"/>
    </row>
    <row r="1657" spans="1:44" s="4" customFormat="1" ht="15" x14ac:dyDescent="0.25">
      <c r="A1657" s="48"/>
      <c r="B1657" s="49"/>
      <c r="C1657" s="375" t="s">
        <v>65</v>
      </c>
      <c r="D1657" s="375"/>
      <c r="E1657" s="375"/>
      <c r="F1657" s="59"/>
      <c r="G1657" s="60"/>
      <c r="H1657" s="60"/>
      <c r="I1657" s="60"/>
      <c r="J1657" s="108">
        <v>2550</v>
      </c>
      <c r="K1657" s="60"/>
      <c r="L1657" s="108">
        <v>1290.3</v>
      </c>
      <c r="M1657" s="60"/>
      <c r="N1657" s="62"/>
      <c r="AF1657" s="39"/>
      <c r="AG1657" s="47"/>
      <c r="AH1657" s="47"/>
      <c r="AM1657" s="3" t="s">
        <v>65</v>
      </c>
      <c r="AN1657" s="47"/>
      <c r="AP1657" s="47"/>
      <c r="AR1657" s="47"/>
    </row>
    <row r="1658" spans="1:44" s="4" customFormat="1" ht="15" x14ac:dyDescent="0.25">
      <c r="A1658" s="56"/>
      <c r="B1658" s="49"/>
      <c r="C1658" s="372" t="s">
        <v>66</v>
      </c>
      <c r="D1658" s="372"/>
      <c r="E1658" s="372"/>
      <c r="F1658" s="51"/>
      <c r="G1658" s="52"/>
      <c r="H1658" s="52"/>
      <c r="I1658" s="52"/>
      <c r="J1658" s="57"/>
      <c r="K1658" s="52"/>
      <c r="L1658" s="53">
        <v>174.19</v>
      </c>
      <c r="M1658" s="52"/>
      <c r="N1658" s="55">
        <v>6089.68</v>
      </c>
      <c r="AF1658" s="39"/>
      <c r="AG1658" s="47"/>
      <c r="AH1658" s="47"/>
      <c r="AL1658" s="3" t="s">
        <v>66</v>
      </c>
      <c r="AN1658" s="47"/>
      <c r="AP1658" s="47"/>
      <c r="AR1658" s="47"/>
    </row>
    <row r="1659" spans="1:44" s="4" customFormat="1" ht="23.25" x14ac:dyDescent="0.25">
      <c r="A1659" s="56"/>
      <c r="B1659" s="49" t="s">
        <v>335</v>
      </c>
      <c r="C1659" s="372" t="s">
        <v>336</v>
      </c>
      <c r="D1659" s="372"/>
      <c r="E1659" s="372"/>
      <c r="F1659" s="51" t="s">
        <v>69</v>
      </c>
      <c r="G1659" s="63">
        <v>92</v>
      </c>
      <c r="H1659" s="52"/>
      <c r="I1659" s="63">
        <v>92</v>
      </c>
      <c r="J1659" s="57"/>
      <c r="K1659" s="52"/>
      <c r="L1659" s="53">
        <v>160.25</v>
      </c>
      <c r="M1659" s="52"/>
      <c r="N1659" s="55">
        <v>5602.51</v>
      </c>
      <c r="AF1659" s="39"/>
      <c r="AG1659" s="47"/>
      <c r="AH1659" s="47"/>
      <c r="AL1659" s="3" t="s">
        <v>336</v>
      </c>
      <c r="AN1659" s="47"/>
      <c r="AP1659" s="47"/>
      <c r="AR1659" s="47"/>
    </row>
    <row r="1660" spans="1:44" s="4" customFormat="1" ht="23.25" x14ac:dyDescent="0.25">
      <c r="A1660" s="56"/>
      <c r="B1660" s="49" t="s">
        <v>337</v>
      </c>
      <c r="C1660" s="372" t="s">
        <v>338</v>
      </c>
      <c r="D1660" s="372"/>
      <c r="E1660" s="372"/>
      <c r="F1660" s="51" t="s">
        <v>69</v>
      </c>
      <c r="G1660" s="63">
        <v>46</v>
      </c>
      <c r="H1660" s="52"/>
      <c r="I1660" s="63">
        <v>46</v>
      </c>
      <c r="J1660" s="57"/>
      <c r="K1660" s="52"/>
      <c r="L1660" s="53">
        <v>80.13</v>
      </c>
      <c r="M1660" s="52"/>
      <c r="N1660" s="55">
        <v>2801.25</v>
      </c>
      <c r="AF1660" s="39"/>
      <c r="AG1660" s="47"/>
      <c r="AH1660" s="47"/>
      <c r="AL1660" s="3" t="s">
        <v>338</v>
      </c>
      <c r="AN1660" s="47"/>
      <c r="AP1660" s="47"/>
      <c r="AR1660" s="47"/>
    </row>
    <row r="1661" spans="1:44" s="4" customFormat="1" ht="15" x14ac:dyDescent="0.25">
      <c r="A1661" s="65"/>
      <c r="B1661" s="66"/>
      <c r="C1661" s="374" t="s">
        <v>72</v>
      </c>
      <c r="D1661" s="374"/>
      <c r="E1661" s="374"/>
      <c r="F1661" s="42"/>
      <c r="G1661" s="43"/>
      <c r="H1661" s="43"/>
      <c r="I1661" s="43"/>
      <c r="J1661" s="45"/>
      <c r="K1661" s="43"/>
      <c r="L1661" s="105">
        <v>1530.68</v>
      </c>
      <c r="M1661" s="60"/>
      <c r="N1661" s="46"/>
      <c r="AF1661" s="39"/>
      <c r="AG1661" s="47"/>
      <c r="AH1661" s="47"/>
      <c r="AN1661" s="47" t="s">
        <v>72</v>
      </c>
      <c r="AP1661" s="47"/>
      <c r="AR1661" s="47"/>
    </row>
    <row r="1662" spans="1:44" s="4" customFormat="1" ht="45.75" x14ac:dyDescent="0.25">
      <c r="A1662" s="40" t="s">
        <v>874</v>
      </c>
      <c r="B1662" s="41" t="s">
        <v>350</v>
      </c>
      <c r="C1662" s="374" t="s">
        <v>3301</v>
      </c>
      <c r="D1662" s="374"/>
      <c r="E1662" s="374"/>
      <c r="F1662" s="42" t="s">
        <v>341</v>
      </c>
      <c r="G1662" s="43">
        <v>858.18330000000003</v>
      </c>
      <c r="H1662" s="44">
        <v>1</v>
      </c>
      <c r="I1662" s="110">
        <v>858.18330000000003</v>
      </c>
      <c r="J1662" s="67">
        <v>15.35</v>
      </c>
      <c r="K1662" s="43"/>
      <c r="L1662" s="105">
        <v>13173.11</v>
      </c>
      <c r="M1662" s="68">
        <v>12.13</v>
      </c>
      <c r="N1662" s="115">
        <v>159789.82</v>
      </c>
      <c r="AF1662" s="39"/>
      <c r="AG1662" s="47"/>
      <c r="AH1662" s="47" t="s">
        <v>3301</v>
      </c>
      <c r="AN1662" s="47"/>
      <c r="AP1662" s="47"/>
      <c r="AR1662" s="47"/>
    </row>
    <row r="1663" spans="1:44" s="4" customFormat="1" ht="15" x14ac:dyDescent="0.25">
      <c r="A1663" s="69"/>
      <c r="B1663" s="50"/>
      <c r="C1663" s="372" t="s">
        <v>3666</v>
      </c>
      <c r="D1663" s="372"/>
      <c r="E1663" s="372"/>
      <c r="F1663" s="372"/>
      <c r="G1663" s="372"/>
      <c r="H1663" s="372"/>
      <c r="I1663" s="372"/>
      <c r="J1663" s="372"/>
      <c r="K1663" s="372"/>
      <c r="L1663" s="372"/>
      <c r="M1663" s="372"/>
      <c r="N1663" s="377"/>
      <c r="AF1663" s="39"/>
      <c r="AG1663" s="47"/>
      <c r="AH1663" s="47"/>
      <c r="AI1663" s="3" t="s">
        <v>3666</v>
      </c>
      <c r="AN1663" s="47"/>
      <c r="AP1663" s="47"/>
      <c r="AR1663" s="47"/>
    </row>
    <row r="1664" spans="1:44" s="4" customFormat="1" ht="15" x14ac:dyDescent="0.25">
      <c r="A1664" s="65"/>
      <c r="B1664" s="66"/>
      <c r="C1664" s="374" t="s">
        <v>72</v>
      </c>
      <c r="D1664" s="374"/>
      <c r="E1664" s="374"/>
      <c r="F1664" s="42"/>
      <c r="G1664" s="43"/>
      <c r="H1664" s="43"/>
      <c r="I1664" s="43"/>
      <c r="J1664" s="45"/>
      <c r="K1664" s="43"/>
      <c r="L1664" s="105">
        <v>13173.11</v>
      </c>
      <c r="M1664" s="60"/>
      <c r="N1664" s="115">
        <v>159789.82</v>
      </c>
      <c r="AF1664" s="39"/>
      <c r="AG1664" s="47"/>
      <c r="AH1664" s="47"/>
      <c r="AN1664" s="47" t="s">
        <v>72</v>
      </c>
      <c r="AP1664" s="47"/>
      <c r="AR1664" s="47"/>
    </row>
    <row r="1665" spans="1:44" s="4" customFormat="1" ht="45.75" x14ac:dyDescent="0.25">
      <c r="A1665" s="40" t="s">
        <v>880</v>
      </c>
      <c r="B1665" s="41" t="s">
        <v>644</v>
      </c>
      <c r="C1665" s="374" t="s">
        <v>3667</v>
      </c>
      <c r="D1665" s="374"/>
      <c r="E1665" s="374"/>
      <c r="F1665" s="42" t="s">
        <v>171</v>
      </c>
      <c r="G1665" s="43">
        <v>4.4000000000000004</v>
      </c>
      <c r="H1665" s="44">
        <v>1</v>
      </c>
      <c r="I1665" s="120">
        <v>4.4000000000000004</v>
      </c>
      <c r="J1665" s="45"/>
      <c r="K1665" s="43"/>
      <c r="L1665" s="45"/>
      <c r="M1665" s="43"/>
      <c r="N1665" s="46"/>
      <c r="AF1665" s="39"/>
      <c r="AG1665" s="47"/>
      <c r="AH1665" s="47" t="s">
        <v>3667</v>
      </c>
      <c r="AN1665" s="47"/>
      <c r="AP1665" s="47"/>
      <c r="AR1665" s="47"/>
    </row>
    <row r="1666" spans="1:44" s="4" customFormat="1" ht="15" x14ac:dyDescent="0.25">
      <c r="A1666" s="69"/>
      <c r="B1666" s="50"/>
      <c r="C1666" s="372" t="s">
        <v>3668</v>
      </c>
      <c r="D1666" s="372"/>
      <c r="E1666" s="372"/>
      <c r="F1666" s="372"/>
      <c r="G1666" s="372"/>
      <c r="H1666" s="372"/>
      <c r="I1666" s="372"/>
      <c r="J1666" s="372"/>
      <c r="K1666" s="372"/>
      <c r="L1666" s="372"/>
      <c r="M1666" s="372"/>
      <c r="N1666" s="377"/>
      <c r="AF1666" s="39"/>
      <c r="AG1666" s="47"/>
      <c r="AH1666" s="47"/>
      <c r="AI1666" s="3" t="s">
        <v>3668</v>
      </c>
      <c r="AN1666" s="47"/>
      <c r="AP1666" s="47"/>
      <c r="AR1666" s="47"/>
    </row>
    <row r="1667" spans="1:44" s="4" customFormat="1" ht="22.5" x14ac:dyDescent="0.25">
      <c r="A1667" s="103"/>
      <c r="B1667" s="49" t="s">
        <v>217</v>
      </c>
      <c r="C1667" s="368" t="s">
        <v>218</v>
      </c>
      <c r="D1667" s="368"/>
      <c r="E1667" s="368"/>
      <c r="F1667" s="368"/>
      <c r="G1667" s="368"/>
      <c r="H1667" s="368"/>
      <c r="I1667" s="368"/>
      <c r="J1667" s="368"/>
      <c r="K1667" s="368"/>
      <c r="L1667" s="368"/>
      <c r="M1667" s="368"/>
      <c r="N1667" s="376"/>
      <c r="AF1667" s="39"/>
      <c r="AG1667" s="47"/>
      <c r="AH1667" s="47"/>
      <c r="AJ1667" s="3" t="s">
        <v>218</v>
      </c>
      <c r="AN1667" s="47"/>
      <c r="AP1667" s="47"/>
      <c r="AR1667" s="47"/>
    </row>
    <row r="1668" spans="1:44" s="4" customFormat="1" ht="15" x14ac:dyDescent="0.25">
      <c r="A1668" s="48"/>
      <c r="B1668" s="49" t="s">
        <v>58</v>
      </c>
      <c r="C1668" s="372" t="s">
        <v>62</v>
      </c>
      <c r="D1668" s="372"/>
      <c r="E1668" s="372"/>
      <c r="F1668" s="51"/>
      <c r="G1668" s="52"/>
      <c r="H1668" s="52"/>
      <c r="I1668" s="52"/>
      <c r="J1668" s="107">
        <v>1201.2</v>
      </c>
      <c r="K1668" s="54">
        <v>1.1499999999999999</v>
      </c>
      <c r="L1668" s="107">
        <v>6078.07</v>
      </c>
      <c r="M1668" s="54">
        <v>34.96</v>
      </c>
      <c r="N1668" s="55">
        <v>212489.33</v>
      </c>
      <c r="AF1668" s="39"/>
      <c r="AG1668" s="47"/>
      <c r="AH1668" s="47"/>
      <c r="AK1668" s="3" t="s">
        <v>62</v>
      </c>
      <c r="AN1668" s="47"/>
      <c r="AP1668" s="47"/>
      <c r="AR1668" s="47"/>
    </row>
    <row r="1669" spans="1:44" s="4" customFormat="1" ht="15" x14ac:dyDescent="0.25">
      <c r="A1669" s="56"/>
      <c r="B1669" s="49"/>
      <c r="C1669" s="372" t="s">
        <v>63</v>
      </c>
      <c r="D1669" s="372"/>
      <c r="E1669" s="372"/>
      <c r="F1669" s="51" t="s">
        <v>64</v>
      </c>
      <c r="G1669" s="63">
        <v>154</v>
      </c>
      <c r="H1669" s="54">
        <v>1.1499999999999999</v>
      </c>
      <c r="I1669" s="54">
        <v>779.24</v>
      </c>
      <c r="J1669" s="57"/>
      <c r="K1669" s="52"/>
      <c r="L1669" s="57"/>
      <c r="M1669" s="52"/>
      <c r="N1669" s="58"/>
      <c r="AF1669" s="39"/>
      <c r="AG1669" s="47"/>
      <c r="AH1669" s="47"/>
      <c r="AL1669" s="3" t="s">
        <v>63</v>
      </c>
      <c r="AN1669" s="47"/>
      <c r="AP1669" s="47"/>
      <c r="AR1669" s="47"/>
    </row>
    <row r="1670" spans="1:44" s="4" customFormat="1" ht="15" x14ac:dyDescent="0.25">
      <c r="A1670" s="48"/>
      <c r="B1670" s="49"/>
      <c r="C1670" s="375" t="s">
        <v>65</v>
      </c>
      <c r="D1670" s="375"/>
      <c r="E1670" s="375"/>
      <c r="F1670" s="59"/>
      <c r="G1670" s="60"/>
      <c r="H1670" s="60"/>
      <c r="I1670" s="60"/>
      <c r="J1670" s="108">
        <v>1201.2</v>
      </c>
      <c r="K1670" s="60"/>
      <c r="L1670" s="108">
        <v>6078.07</v>
      </c>
      <c r="M1670" s="60"/>
      <c r="N1670" s="62"/>
      <c r="AF1670" s="39"/>
      <c r="AG1670" s="47"/>
      <c r="AH1670" s="47"/>
      <c r="AM1670" s="3" t="s">
        <v>65</v>
      </c>
      <c r="AN1670" s="47"/>
      <c r="AP1670" s="47"/>
      <c r="AR1670" s="47"/>
    </row>
    <row r="1671" spans="1:44" s="4" customFormat="1" ht="15" x14ac:dyDescent="0.25">
      <c r="A1671" s="56"/>
      <c r="B1671" s="49"/>
      <c r="C1671" s="372" t="s">
        <v>66</v>
      </c>
      <c r="D1671" s="372"/>
      <c r="E1671" s="372"/>
      <c r="F1671" s="51"/>
      <c r="G1671" s="52"/>
      <c r="H1671" s="52"/>
      <c r="I1671" s="52"/>
      <c r="J1671" s="57"/>
      <c r="K1671" s="52"/>
      <c r="L1671" s="107">
        <v>6078.07</v>
      </c>
      <c r="M1671" s="52"/>
      <c r="N1671" s="55">
        <v>212489.33</v>
      </c>
      <c r="AF1671" s="39"/>
      <c r="AG1671" s="47"/>
      <c r="AH1671" s="47"/>
      <c r="AL1671" s="3" t="s">
        <v>66</v>
      </c>
      <c r="AN1671" s="47"/>
      <c r="AP1671" s="47"/>
      <c r="AR1671" s="47"/>
    </row>
    <row r="1672" spans="1:44" s="4" customFormat="1" ht="23.25" x14ac:dyDescent="0.25">
      <c r="A1672" s="56"/>
      <c r="B1672" s="49" t="s">
        <v>647</v>
      </c>
      <c r="C1672" s="372" t="s">
        <v>648</v>
      </c>
      <c r="D1672" s="372"/>
      <c r="E1672" s="372"/>
      <c r="F1672" s="51" t="s">
        <v>69</v>
      </c>
      <c r="G1672" s="63">
        <v>89</v>
      </c>
      <c r="H1672" s="52"/>
      <c r="I1672" s="63">
        <v>89</v>
      </c>
      <c r="J1672" s="57"/>
      <c r="K1672" s="52"/>
      <c r="L1672" s="107">
        <v>5409.48</v>
      </c>
      <c r="M1672" s="52"/>
      <c r="N1672" s="55">
        <v>189115.5</v>
      </c>
      <c r="AF1672" s="39"/>
      <c r="AG1672" s="47"/>
      <c r="AH1672" s="47"/>
      <c r="AL1672" s="3" t="s">
        <v>648</v>
      </c>
      <c r="AN1672" s="47"/>
      <c r="AP1672" s="47"/>
      <c r="AR1672" s="47"/>
    </row>
    <row r="1673" spans="1:44" s="4" customFormat="1" ht="23.25" x14ac:dyDescent="0.25">
      <c r="A1673" s="56"/>
      <c r="B1673" s="49" t="s">
        <v>649</v>
      </c>
      <c r="C1673" s="372" t="s">
        <v>650</v>
      </c>
      <c r="D1673" s="372"/>
      <c r="E1673" s="372"/>
      <c r="F1673" s="51" t="s">
        <v>69</v>
      </c>
      <c r="G1673" s="63">
        <v>40</v>
      </c>
      <c r="H1673" s="52"/>
      <c r="I1673" s="63">
        <v>40</v>
      </c>
      <c r="J1673" s="57"/>
      <c r="K1673" s="52"/>
      <c r="L1673" s="107">
        <v>2431.23</v>
      </c>
      <c r="M1673" s="52"/>
      <c r="N1673" s="55">
        <v>84995.73</v>
      </c>
      <c r="AF1673" s="39"/>
      <c r="AG1673" s="47"/>
      <c r="AH1673" s="47"/>
      <c r="AL1673" s="3" t="s">
        <v>650</v>
      </c>
      <c r="AN1673" s="47"/>
      <c r="AP1673" s="47"/>
      <c r="AR1673" s="47"/>
    </row>
    <row r="1674" spans="1:44" s="4" customFormat="1" ht="15" x14ac:dyDescent="0.25">
      <c r="A1674" s="65"/>
      <c r="B1674" s="66"/>
      <c r="C1674" s="374" t="s">
        <v>72</v>
      </c>
      <c r="D1674" s="374"/>
      <c r="E1674" s="374"/>
      <c r="F1674" s="42"/>
      <c r="G1674" s="43"/>
      <c r="H1674" s="43"/>
      <c r="I1674" s="43"/>
      <c r="J1674" s="45"/>
      <c r="K1674" s="43"/>
      <c r="L1674" s="105">
        <v>13918.78</v>
      </c>
      <c r="M1674" s="60"/>
      <c r="N1674" s="46"/>
      <c r="AF1674" s="39"/>
      <c r="AG1674" s="47"/>
      <c r="AH1674" s="47"/>
      <c r="AN1674" s="47" t="s">
        <v>72</v>
      </c>
      <c r="AP1674" s="47"/>
      <c r="AR1674" s="47"/>
    </row>
    <row r="1675" spans="1:44" s="4" customFormat="1" ht="15" x14ac:dyDescent="0.25">
      <c r="A1675" s="381" t="s">
        <v>3669</v>
      </c>
      <c r="B1675" s="382"/>
      <c r="C1675" s="382"/>
      <c r="D1675" s="382"/>
      <c r="E1675" s="382"/>
      <c r="F1675" s="382"/>
      <c r="G1675" s="382"/>
      <c r="H1675" s="382"/>
      <c r="I1675" s="382"/>
      <c r="J1675" s="382"/>
      <c r="K1675" s="382"/>
      <c r="L1675" s="382"/>
      <c r="M1675" s="382"/>
      <c r="N1675" s="383"/>
      <c r="AF1675" s="39"/>
      <c r="AG1675" s="47" t="s">
        <v>3669</v>
      </c>
      <c r="AH1675" s="47"/>
      <c r="AN1675" s="47"/>
      <c r="AP1675" s="47"/>
      <c r="AR1675" s="47"/>
    </row>
    <row r="1676" spans="1:44" s="4" customFormat="1" ht="15" x14ac:dyDescent="0.25">
      <c r="A1676" s="381" t="s">
        <v>3670</v>
      </c>
      <c r="B1676" s="382"/>
      <c r="C1676" s="382"/>
      <c r="D1676" s="382"/>
      <c r="E1676" s="382"/>
      <c r="F1676" s="382"/>
      <c r="G1676" s="382"/>
      <c r="H1676" s="382"/>
      <c r="I1676" s="382"/>
      <c r="J1676" s="382"/>
      <c r="K1676" s="382"/>
      <c r="L1676" s="382"/>
      <c r="M1676" s="382"/>
      <c r="N1676" s="383"/>
      <c r="AF1676" s="39"/>
      <c r="AG1676" s="47" t="s">
        <v>3670</v>
      </c>
      <c r="AH1676" s="47"/>
      <c r="AN1676" s="47"/>
      <c r="AP1676" s="47"/>
      <c r="AR1676" s="47"/>
    </row>
    <row r="1677" spans="1:44" s="4" customFormat="1" ht="45.75" x14ac:dyDescent="0.25">
      <c r="A1677" s="40" t="s">
        <v>882</v>
      </c>
      <c r="B1677" s="41" t="s">
        <v>3671</v>
      </c>
      <c r="C1677" s="374" t="s">
        <v>3672</v>
      </c>
      <c r="D1677" s="374"/>
      <c r="E1677" s="374"/>
      <c r="F1677" s="42" t="s">
        <v>263</v>
      </c>
      <c r="G1677" s="43">
        <v>0.47199999999999998</v>
      </c>
      <c r="H1677" s="44">
        <v>1</v>
      </c>
      <c r="I1677" s="116">
        <v>0.47199999999999998</v>
      </c>
      <c r="J1677" s="45"/>
      <c r="K1677" s="43"/>
      <c r="L1677" s="45"/>
      <c r="M1677" s="43"/>
      <c r="N1677" s="46"/>
      <c r="AF1677" s="39"/>
      <c r="AG1677" s="47"/>
      <c r="AH1677" s="47" t="s">
        <v>3672</v>
      </c>
      <c r="AN1677" s="47"/>
      <c r="AP1677" s="47"/>
      <c r="AR1677" s="47"/>
    </row>
    <row r="1678" spans="1:44" s="4" customFormat="1" ht="15" x14ac:dyDescent="0.25">
      <c r="A1678" s="69"/>
      <c r="B1678" s="50"/>
      <c r="C1678" s="372" t="s">
        <v>3673</v>
      </c>
      <c r="D1678" s="372"/>
      <c r="E1678" s="372"/>
      <c r="F1678" s="372"/>
      <c r="G1678" s="372"/>
      <c r="H1678" s="372"/>
      <c r="I1678" s="372"/>
      <c r="J1678" s="372"/>
      <c r="K1678" s="372"/>
      <c r="L1678" s="372"/>
      <c r="M1678" s="372"/>
      <c r="N1678" s="377"/>
      <c r="AF1678" s="39"/>
      <c r="AG1678" s="47"/>
      <c r="AH1678" s="47"/>
      <c r="AI1678" s="3" t="s">
        <v>3673</v>
      </c>
      <c r="AN1678" s="47"/>
      <c r="AP1678" s="47"/>
      <c r="AR1678" s="47"/>
    </row>
    <row r="1679" spans="1:44" s="4" customFormat="1" ht="22.5" x14ac:dyDescent="0.25">
      <c r="A1679" s="103"/>
      <c r="B1679" s="49" t="s">
        <v>217</v>
      </c>
      <c r="C1679" s="368" t="s">
        <v>218</v>
      </c>
      <c r="D1679" s="368"/>
      <c r="E1679" s="368"/>
      <c r="F1679" s="368"/>
      <c r="G1679" s="368"/>
      <c r="H1679" s="368"/>
      <c r="I1679" s="368"/>
      <c r="J1679" s="368"/>
      <c r="K1679" s="368"/>
      <c r="L1679" s="368"/>
      <c r="M1679" s="368"/>
      <c r="N1679" s="376"/>
      <c r="AF1679" s="39"/>
      <c r="AG1679" s="47"/>
      <c r="AH1679" s="47"/>
      <c r="AJ1679" s="3" t="s">
        <v>218</v>
      </c>
      <c r="AN1679" s="47"/>
      <c r="AP1679" s="47"/>
      <c r="AR1679" s="47"/>
    </row>
    <row r="1680" spans="1:44" s="4" customFormat="1" ht="15" x14ac:dyDescent="0.25">
      <c r="A1680" s="48"/>
      <c r="B1680" s="49" t="s">
        <v>58</v>
      </c>
      <c r="C1680" s="372" t="s">
        <v>62</v>
      </c>
      <c r="D1680" s="372"/>
      <c r="E1680" s="372"/>
      <c r="F1680" s="51"/>
      <c r="G1680" s="52"/>
      <c r="H1680" s="52"/>
      <c r="I1680" s="52"/>
      <c r="J1680" s="53">
        <v>182.32</v>
      </c>
      <c r="K1680" s="54">
        <v>1.1499999999999999</v>
      </c>
      <c r="L1680" s="53">
        <v>98.96</v>
      </c>
      <c r="M1680" s="54">
        <v>34.96</v>
      </c>
      <c r="N1680" s="55">
        <v>3459.64</v>
      </c>
      <c r="AF1680" s="39"/>
      <c r="AG1680" s="47"/>
      <c r="AH1680" s="47"/>
      <c r="AK1680" s="3" t="s">
        <v>62</v>
      </c>
      <c r="AN1680" s="47"/>
      <c r="AP1680" s="47"/>
      <c r="AR1680" s="47"/>
    </row>
    <row r="1681" spans="1:44" s="4" customFormat="1" ht="15" x14ac:dyDescent="0.25">
      <c r="A1681" s="48"/>
      <c r="B1681" s="49" t="s">
        <v>73</v>
      </c>
      <c r="C1681" s="372" t="s">
        <v>175</v>
      </c>
      <c r="D1681" s="372"/>
      <c r="E1681" s="372"/>
      <c r="F1681" s="51"/>
      <c r="G1681" s="52"/>
      <c r="H1681" s="52"/>
      <c r="I1681" s="52"/>
      <c r="J1681" s="107">
        <v>7479.03</v>
      </c>
      <c r="K1681" s="54">
        <v>1.1499999999999999</v>
      </c>
      <c r="L1681" s="107">
        <v>4059.62</v>
      </c>
      <c r="M1681" s="52"/>
      <c r="N1681" s="58"/>
      <c r="AF1681" s="39"/>
      <c r="AG1681" s="47"/>
      <c r="AH1681" s="47"/>
      <c r="AK1681" s="3" t="s">
        <v>175</v>
      </c>
      <c r="AN1681" s="47"/>
      <c r="AP1681" s="47"/>
      <c r="AR1681" s="47"/>
    </row>
    <row r="1682" spans="1:44" s="4" customFormat="1" ht="15" x14ac:dyDescent="0.25">
      <c r="A1682" s="48"/>
      <c r="B1682" s="49" t="s">
        <v>78</v>
      </c>
      <c r="C1682" s="372" t="s">
        <v>176</v>
      </c>
      <c r="D1682" s="372"/>
      <c r="E1682" s="372"/>
      <c r="F1682" s="51"/>
      <c r="G1682" s="52"/>
      <c r="H1682" s="52"/>
      <c r="I1682" s="52"/>
      <c r="J1682" s="53">
        <v>234.46</v>
      </c>
      <c r="K1682" s="54">
        <v>1.1499999999999999</v>
      </c>
      <c r="L1682" s="53">
        <v>127.26</v>
      </c>
      <c r="M1682" s="54">
        <v>34.96</v>
      </c>
      <c r="N1682" s="55">
        <v>4449.01</v>
      </c>
      <c r="AF1682" s="39"/>
      <c r="AG1682" s="47"/>
      <c r="AH1682" s="47"/>
      <c r="AK1682" s="3" t="s">
        <v>176</v>
      </c>
      <c r="AN1682" s="47"/>
      <c r="AP1682" s="47"/>
      <c r="AR1682" s="47"/>
    </row>
    <row r="1683" spans="1:44" s="4" customFormat="1" ht="15" x14ac:dyDescent="0.25">
      <c r="A1683" s="48"/>
      <c r="B1683" s="49" t="s">
        <v>122</v>
      </c>
      <c r="C1683" s="372" t="s">
        <v>177</v>
      </c>
      <c r="D1683" s="372"/>
      <c r="E1683" s="372"/>
      <c r="F1683" s="51"/>
      <c r="G1683" s="52"/>
      <c r="H1683" s="52"/>
      <c r="I1683" s="52"/>
      <c r="J1683" s="53">
        <v>874.78</v>
      </c>
      <c r="K1683" s="52"/>
      <c r="L1683" s="53">
        <v>412.9</v>
      </c>
      <c r="M1683" s="52"/>
      <c r="N1683" s="58"/>
      <c r="AF1683" s="39"/>
      <c r="AG1683" s="47"/>
      <c r="AH1683" s="47"/>
      <c r="AK1683" s="3" t="s">
        <v>177</v>
      </c>
      <c r="AN1683" s="47"/>
      <c r="AP1683" s="47"/>
      <c r="AR1683" s="47"/>
    </row>
    <row r="1684" spans="1:44" s="4" customFormat="1" ht="15" x14ac:dyDescent="0.25">
      <c r="A1684" s="56"/>
      <c r="B1684" s="49"/>
      <c r="C1684" s="372" t="s">
        <v>63</v>
      </c>
      <c r="D1684" s="372"/>
      <c r="E1684" s="372"/>
      <c r="F1684" s="51" t="s">
        <v>64</v>
      </c>
      <c r="G1684" s="54">
        <v>20.86</v>
      </c>
      <c r="H1684" s="54">
        <v>1.1499999999999999</v>
      </c>
      <c r="I1684" s="117">
        <v>11.322808</v>
      </c>
      <c r="J1684" s="57"/>
      <c r="K1684" s="52"/>
      <c r="L1684" s="57"/>
      <c r="M1684" s="52"/>
      <c r="N1684" s="58"/>
      <c r="AF1684" s="39"/>
      <c r="AG1684" s="47"/>
      <c r="AH1684" s="47"/>
      <c r="AL1684" s="3" t="s">
        <v>63</v>
      </c>
      <c r="AN1684" s="47"/>
      <c r="AP1684" s="47"/>
      <c r="AR1684" s="47"/>
    </row>
    <row r="1685" spans="1:44" s="4" customFormat="1" ht="15" x14ac:dyDescent="0.25">
      <c r="A1685" s="56"/>
      <c r="B1685" s="49"/>
      <c r="C1685" s="372" t="s">
        <v>178</v>
      </c>
      <c r="D1685" s="372"/>
      <c r="E1685" s="372"/>
      <c r="F1685" s="51" t="s">
        <v>64</v>
      </c>
      <c r="G1685" s="54">
        <v>18.850000000000001</v>
      </c>
      <c r="H1685" s="54">
        <v>1.1499999999999999</v>
      </c>
      <c r="I1685" s="114">
        <v>10.231780000000001</v>
      </c>
      <c r="J1685" s="57"/>
      <c r="K1685" s="52"/>
      <c r="L1685" s="57"/>
      <c r="M1685" s="52"/>
      <c r="N1685" s="58"/>
      <c r="AF1685" s="39"/>
      <c r="AG1685" s="47"/>
      <c r="AH1685" s="47"/>
      <c r="AL1685" s="3" t="s">
        <v>178</v>
      </c>
      <c r="AN1685" s="47"/>
      <c r="AP1685" s="47"/>
      <c r="AR1685" s="47"/>
    </row>
    <row r="1686" spans="1:44" s="4" customFormat="1" ht="15" x14ac:dyDescent="0.25">
      <c r="A1686" s="48"/>
      <c r="B1686" s="49"/>
      <c r="C1686" s="375" t="s">
        <v>65</v>
      </c>
      <c r="D1686" s="375"/>
      <c r="E1686" s="375"/>
      <c r="F1686" s="59"/>
      <c r="G1686" s="60"/>
      <c r="H1686" s="60"/>
      <c r="I1686" s="60"/>
      <c r="J1686" s="108">
        <v>8536.1299999999992</v>
      </c>
      <c r="K1686" s="60"/>
      <c r="L1686" s="108">
        <v>4571.4799999999996</v>
      </c>
      <c r="M1686" s="60"/>
      <c r="N1686" s="62"/>
      <c r="AF1686" s="39"/>
      <c r="AG1686" s="47"/>
      <c r="AH1686" s="47"/>
      <c r="AM1686" s="3" t="s">
        <v>65</v>
      </c>
      <c r="AN1686" s="47"/>
      <c r="AP1686" s="47"/>
      <c r="AR1686" s="47"/>
    </row>
    <row r="1687" spans="1:44" s="4" customFormat="1" ht="15" x14ac:dyDescent="0.25">
      <c r="A1687" s="56"/>
      <c r="B1687" s="49"/>
      <c r="C1687" s="372" t="s">
        <v>66</v>
      </c>
      <c r="D1687" s="372"/>
      <c r="E1687" s="372"/>
      <c r="F1687" s="51"/>
      <c r="G1687" s="52"/>
      <c r="H1687" s="52"/>
      <c r="I1687" s="52"/>
      <c r="J1687" s="57"/>
      <c r="K1687" s="52"/>
      <c r="L1687" s="53">
        <v>226.22</v>
      </c>
      <c r="M1687" s="52"/>
      <c r="N1687" s="55">
        <v>7908.65</v>
      </c>
      <c r="AF1687" s="39"/>
      <c r="AG1687" s="47"/>
      <c r="AH1687" s="47"/>
      <c r="AL1687" s="3" t="s">
        <v>66</v>
      </c>
      <c r="AN1687" s="47"/>
      <c r="AP1687" s="47"/>
      <c r="AR1687" s="47"/>
    </row>
    <row r="1688" spans="1:44" s="4" customFormat="1" ht="15" x14ac:dyDescent="0.25">
      <c r="A1688" s="56"/>
      <c r="B1688" s="49" t="s">
        <v>179</v>
      </c>
      <c r="C1688" s="372" t="s">
        <v>180</v>
      </c>
      <c r="D1688" s="372"/>
      <c r="E1688" s="372"/>
      <c r="F1688" s="51" t="s">
        <v>69</v>
      </c>
      <c r="G1688" s="63">
        <v>147</v>
      </c>
      <c r="H1688" s="52"/>
      <c r="I1688" s="63">
        <v>147</v>
      </c>
      <c r="J1688" s="57"/>
      <c r="K1688" s="52"/>
      <c r="L1688" s="53">
        <v>332.54</v>
      </c>
      <c r="M1688" s="52"/>
      <c r="N1688" s="55">
        <v>11625.72</v>
      </c>
      <c r="AF1688" s="39"/>
      <c r="AG1688" s="47"/>
      <c r="AH1688" s="47"/>
      <c r="AL1688" s="3" t="s">
        <v>180</v>
      </c>
      <c r="AN1688" s="47"/>
      <c r="AP1688" s="47"/>
      <c r="AR1688" s="47"/>
    </row>
    <row r="1689" spans="1:44" s="4" customFormat="1" ht="15" x14ac:dyDescent="0.25">
      <c r="A1689" s="56"/>
      <c r="B1689" s="49" t="s">
        <v>181</v>
      </c>
      <c r="C1689" s="372" t="s">
        <v>182</v>
      </c>
      <c r="D1689" s="372"/>
      <c r="E1689" s="372"/>
      <c r="F1689" s="51" t="s">
        <v>69</v>
      </c>
      <c r="G1689" s="63">
        <v>134</v>
      </c>
      <c r="H1689" s="52"/>
      <c r="I1689" s="63">
        <v>134</v>
      </c>
      <c r="J1689" s="57"/>
      <c r="K1689" s="52"/>
      <c r="L1689" s="53">
        <v>303.13</v>
      </c>
      <c r="M1689" s="52"/>
      <c r="N1689" s="55">
        <v>10597.59</v>
      </c>
      <c r="AF1689" s="39"/>
      <c r="AG1689" s="47"/>
      <c r="AH1689" s="47"/>
      <c r="AL1689" s="3" t="s">
        <v>182</v>
      </c>
      <c r="AN1689" s="47"/>
      <c r="AP1689" s="47"/>
      <c r="AR1689" s="47"/>
    </row>
    <row r="1690" spans="1:44" s="4" customFormat="1" ht="15" x14ac:dyDescent="0.25">
      <c r="A1690" s="65"/>
      <c r="B1690" s="66"/>
      <c r="C1690" s="374" t="s">
        <v>72</v>
      </c>
      <c r="D1690" s="374"/>
      <c r="E1690" s="374"/>
      <c r="F1690" s="42"/>
      <c r="G1690" s="43"/>
      <c r="H1690" s="43"/>
      <c r="I1690" s="43"/>
      <c r="J1690" s="45"/>
      <c r="K1690" s="43"/>
      <c r="L1690" s="105">
        <v>5207.1499999999996</v>
      </c>
      <c r="M1690" s="60"/>
      <c r="N1690" s="46"/>
      <c r="AF1690" s="39"/>
      <c r="AG1690" s="47"/>
      <c r="AH1690" s="47"/>
      <c r="AN1690" s="47" t="s">
        <v>72</v>
      </c>
      <c r="AP1690" s="47"/>
      <c r="AR1690" s="47"/>
    </row>
    <row r="1691" spans="1:44" s="4" customFormat="1" ht="34.5" x14ac:dyDescent="0.25">
      <c r="A1691" s="40" t="s">
        <v>884</v>
      </c>
      <c r="B1691" s="41" t="s">
        <v>3674</v>
      </c>
      <c r="C1691" s="374" t="s">
        <v>3675</v>
      </c>
      <c r="D1691" s="374"/>
      <c r="E1691" s="374"/>
      <c r="F1691" s="42" t="s">
        <v>263</v>
      </c>
      <c r="G1691" s="43">
        <v>0.47199999999999998</v>
      </c>
      <c r="H1691" s="44">
        <v>1</v>
      </c>
      <c r="I1691" s="116">
        <v>0.47199999999999998</v>
      </c>
      <c r="J1691" s="45"/>
      <c r="K1691" s="43"/>
      <c r="L1691" s="45"/>
      <c r="M1691" s="43"/>
      <c r="N1691" s="46"/>
      <c r="AF1691" s="39"/>
      <c r="AG1691" s="47"/>
      <c r="AH1691" s="47" t="s">
        <v>3675</v>
      </c>
      <c r="AN1691" s="47"/>
      <c r="AP1691" s="47"/>
      <c r="AR1691" s="47"/>
    </row>
    <row r="1692" spans="1:44" s="4" customFormat="1" ht="15" x14ac:dyDescent="0.25">
      <c r="A1692" s="69"/>
      <c r="B1692" s="50"/>
      <c r="C1692" s="372" t="s">
        <v>3673</v>
      </c>
      <c r="D1692" s="372"/>
      <c r="E1692" s="372"/>
      <c r="F1692" s="372"/>
      <c r="G1692" s="372"/>
      <c r="H1692" s="372"/>
      <c r="I1692" s="372"/>
      <c r="J1692" s="372"/>
      <c r="K1692" s="372"/>
      <c r="L1692" s="372"/>
      <c r="M1692" s="372"/>
      <c r="N1692" s="377"/>
      <c r="AF1692" s="39"/>
      <c r="AG1692" s="47"/>
      <c r="AH1692" s="47"/>
      <c r="AI1692" s="3" t="s">
        <v>3673</v>
      </c>
      <c r="AN1692" s="47"/>
      <c r="AP1692" s="47"/>
      <c r="AR1692" s="47"/>
    </row>
    <row r="1693" spans="1:44" s="4" customFormat="1" ht="15" x14ac:dyDescent="0.25">
      <c r="A1693" s="103"/>
      <c r="B1693" s="49"/>
      <c r="C1693" s="368" t="s">
        <v>3676</v>
      </c>
      <c r="D1693" s="368"/>
      <c r="E1693" s="368"/>
      <c r="F1693" s="368"/>
      <c r="G1693" s="368"/>
      <c r="H1693" s="368"/>
      <c r="I1693" s="368"/>
      <c r="J1693" s="368"/>
      <c r="K1693" s="368"/>
      <c r="L1693" s="368"/>
      <c r="M1693" s="368"/>
      <c r="N1693" s="376"/>
      <c r="AF1693" s="39"/>
      <c r="AG1693" s="47"/>
      <c r="AH1693" s="47"/>
      <c r="AJ1693" s="3" t="s">
        <v>3676</v>
      </c>
      <c r="AN1693" s="47"/>
      <c r="AP1693" s="47"/>
      <c r="AR1693" s="47"/>
    </row>
    <row r="1694" spans="1:44" s="4" customFormat="1" ht="22.5" x14ac:dyDescent="0.25">
      <c r="A1694" s="103"/>
      <c r="B1694" s="49" t="s">
        <v>217</v>
      </c>
      <c r="C1694" s="368" t="s">
        <v>218</v>
      </c>
      <c r="D1694" s="368"/>
      <c r="E1694" s="368"/>
      <c r="F1694" s="368"/>
      <c r="G1694" s="368"/>
      <c r="H1694" s="368"/>
      <c r="I1694" s="368"/>
      <c r="J1694" s="368"/>
      <c r="K1694" s="368"/>
      <c r="L1694" s="368"/>
      <c r="M1694" s="368"/>
      <c r="N1694" s="376"/>
      <c r="AF1694" s="39"/>
      <c r="AG1694" s="47"/>
      <c r="AH1694" s="47"/>
      <c r="AJ1694" s="3" t="s">
        <v>218</v>
      </c>
      <c r="AN1694" s="47"/>
      <c r="AP1694" s="47"/>
      <c r="AR1694" s="47"/>
    </row>
    <row r="1695" spans="1:44" s="4" customFormat="1" ht="15" x14ac:dyDescent="0.25">
      <c r="A1695" s="48"/>
      <c r="B1695" s="49" t="s">
        <v>58</v>
      </c>
      <c r="C1695" s="372" t="s">
        <v>62</v>
      </c>
      <c r="D1695" s="372"/>
      <c r="E1695" s="372"/>
      <c r="F1695" s="51"/>
      <c r="G1695" s="52"/>
      <c r="H1695" s="52"/>
      <c r="I1695" s="52"/>
      <c r="J1695" s="53">
        <v>3.29</v>
      </c>
      <c r="K1695" s="104">
        <v>6.9</v>
      </c>
      <c r="L1695" s="53">
        <v>10.71</v>
      </c>
      <c r="M1695" s="54">
        <v>34.96</v>
      </c>
      <c r="N1695" s="64">
        <v>374.42</v>
      </c>
      <c r="AF1695" s="39"/>
      <c r="AG1695" s="47"/>
      <c r="AH1695" s="47"/>
      <c r="AK1695" s="3" t="s">
        <v>62</v>
      </c>
      <c r="AN1695" s="47"/>
      <c r="AP1695" s="47"/>
      <c r="AR1695" s="47"/>
    </row>
    <row r="1696" spans="1:44" s="4" customFormat="1" ht="15" x14ac:dyDescent="0.25">
      <c r="A1696" s="48"/>
      <c r="B1696" s="49" t="s">
        <v>73</v>
      </c>
      <c r="C1696" s="372" t="s">
        <v>175</v>
      </c>
      <c r="D1696" s="372"/>
      <c r="E1696" s="372"/>
      <c r="F1696" s="51"/>
      <c r="G1696" s="52"/>
      <c r="H1696" s="52"/>
      <c r="I1696" s="52"/>
      <c r="J1696" s="53">
        <v>254.89</v>
      </c>
      <c r="K1696" s="104">
        <v>6.9</v>
      </c>
      <c r="L1696" s="53">
        <v>830.13</v>
      </c>
      <c r="M1696" s="52"/>
      <c r="N1696" s="58"/>
      <c r="AF1696" s="39"/>
      <c r="AG1696" s="47"/>
      <c r="AH1696" s="47"/>
      <c r="AK1696" s="3" t="s">
        <v>175</v>
      </c>
      <c r="AN1696" s="47"/>
      <c r="AP1696" s="47"/>
      <c r="AR1696" s="47"/>
    </row>
    <row r="1697" spans="1:44" s="4" customFormat="1" ht="15" x14ac:dyDescent="0.25">
      <c r="A1697" s="48"/>
      <c r="B1697" s="49" t="s">
        <v>78</v>
      </c>
      <c r="C1697" s="372" t="s">
        <v>176</v>
      </c>
      <c r="D1697" s="372"/>
      <c r="E1697" s="372"/>
      <c r="F1697" s="51"/>
      <c r="G1697" s="52"/>
      <c r="H1697" s="52"/>
      <c r="I1697" s="52"/>
      <c r="J1697" s="53">
        <v>5.95</v>
      </c>
      <c r="K1697" s="104">
        <v>6.9</v>
      </c>
      <c r="L1697" s="53">
        <v>19.38</v>
      </c>
      <c r="M1697" s="54">
        <v>34.96</v>
      </c>
      <c r="N1697" s="64">
        <v>677.52</v>
      </c>
      <c r="AF1697" s="39"/>
      <c r="AG1697" s="47"/>
      <c r="AH1697" s="47"/>
      <c r="AK1697" s="3" t="s">
        <v>176</v>
      </c>
      <c r="AN1697" s="47"/>
      <c r="AP1697" s="47"/>
      <c r="AR1697" s="47"/>
    </row>
    <row r="1698" spans="1:44" s="4" customFormat="1" ht="15" x14ac:dyDescent="0.25">
      <c r="A1698" s="48"/>
      <c r="B1698" s="49" t="s">
        <v>122</v>
      </c>
      <c r="C1698" s="372" t="s">
        <v>177</v>
      </c>
      <c r="D1698" s="372"/>
      <c r="E1698" s="372"/>
      <c r="F1698" s="51"/>
      <c r="G1698" s="52"/>
      <c r="H1698" s="52"/>
      <c r="I1698" s="52"/>
      <c r="J1698" s="53">
        <v>2.94</v>
      </c>
      <c r="K1698" s="63">
        <v>6</v>
      </c>
      <c r="L1698" s="53">
        <v>8.33</v>
      </c>
      <c r="M1698" s="52"/>
      <c r="N1698" s="58"/>
      <c r="AF1698" s="39"/>
      <c r="AG1698" s="47"/>
      <c r="AH1698" s="47"/>
      <c r="AK1698" s="3" t="s">
        <v>177</v>
      </c>
      <c r="AN1698" s="47"/>
      <c r="AP1698" s="47"/>
      <c r="AR1698" s="47"/>
    </row>
    <row r="1699" spans="1:44" s="4" customFormat="1" ht="15" x14ac:dyDescent="0.25">
      <c r="A1699" s="56"/>
      <c r="B1699" s="49"/>
      <c r="C1699" s="372" t="s">
        <v>63</v>
      </c>
      <c r="D1699" s="372"/>
      <c r="E1699" s="372"/>
      <c r="F1699" s="51" t="s">
        <v>64</v>
      </c>
      <c r="G1699" s="54">
        <v>0.35</v>
      </c>
      <c r="H1699" s="104">
        <v>6.9</v>
      </c>
      <c r="I1699" s="114">
        <v>1.13988</v>
      </c>
      <c r="J1699" s="57"/>
      <c r="K1699" s="52"/>
      <c r="L1699" s="57"/>
      <c r="M1699" s="52"/>
      <c r="N1699" s="58"/>
      <c r="AF1699" s="39"/>
      <c r="AG1699" s="47"/>
      <c r="AH1699" s="47"/>
      <c r="AL1699" s="3" t="s">
        <v>63</v>
      </c>
      <c r="AN1699" s="47"/>
      <c r="AP1699" s="47"/>
      <c r="AR1699" s="47"/>
    </row>
    <row r="1700" spans="1:44" s="4" customFormat="1" ht="15" x14ac:dyDescent="0.25">
      <c r="A1700" s="56"/>
      <c r="B1700" s="49"/>
      <c r="C1700" s="372" t="s">
        <v>178</v>
      </c>
      <c r="D1700" s="372"/>
      <c r="E1700" s="372"/>
      <c r="F1700" s="51" t="s">
        <v>64</v>
      </c>
      <c r="G1700" s="54">
        <v>0.47</v>
      </c>
      <c r="H1700" s="104">
        <v>6.9</v>
      </c>
      <c r="I1700" s="117">
        <v>1.5306960000000001</v>
      </c>
      <c r="J1700" s="57"/>
      <c r="K1700" s="52"/>
      <c r="L1700" s="57"/>
      <c r="M1700" s="52"/>
      <c r="N1700" s="58"/>
      <c r="AF1700" s="39"/>
      <c r="AG1700" s="47"/>
      <c r="AH1700" s="47"/>
      <c r="AL1700" s="3" t="s">
        <v>178</v>
      </c>
      <c r="AN1700" s="47"/>
      <c r="AP1700" s="47"/>
      <c r="AR1700" s="47"/>
    </row>
    <row r="1701" spans="1:44" s="4" customFormat="1" ht="15" x14ac:dyDescent="0.25">
      <c r="A1701" s="48"/>
      <c r="B1701" s="49"/>
      <c r="C1701" s="375" t="s">
        <v>65</v>
      </c>
      <c r="D1701" s="375"/>
      <c r="E1701" s="375"/>
      <c r="F1701" s="59"/>
      <c r="G1701" s="60"/>
      <c r="H1701" s="60"/>
      <c r="I1701" s="60"/>
      <c r="J1701" s="61">
        <v>261.12</v>
      </c>
      <c r="K1701" s="60"/>
      <c r="L1701" s="61">
        <v>849.17</v>
      </c>
      <c r="M1701" s="60"/>
      <c r="N1701" s="62"/>
      <c r="AF1701" s="39"/>
      <c r="AG1701" s="47"/>
      <c r="AH1701" s="47"/>
      <c r="AM1701" s="3" t="s">
        <v>65</v>
      </c>
      <c r="AN1701" s="47"/>
      <c r="AP1701" s="47"/>
      <c r="AR1701" s="47"/>
    </row>
    <row r="1702" spans="1:44" s="4" customFormat="1" ht="15" x14ac:dyDescent="0.25">
      <c r="A1702" s="56"/>
      <c r="B1702" s="49"/>
      <c r="C1702" s="372" t="s">
        <v>66</v>
      </c>
      <c r="D1702" s="372"/>
      <c r="E1702" s="372"/>
      <c r="F1702" s="51"/>
      <c r="G1702" s="52"/>
      <c r="H1702" s="52"/>
      <c r="I1702" s="52"/>
      <c r="J1702" s="57"/>
      <c r="K1702" s="52"/>
      <c r="L1702" s="53">
        <v>30.09</v>
      </c>
      <c r="M1702" s="52"/>
      <c r="N1702" s="55">
        <v>1051.94</v>
      </c>
      <c r="AF1702" s="39"/>
      <c r="AG1702" s="47"/>
      <c r="AH1702" s="47"/>
      <c r="AL1702" s="3" t="s">
        <v>66</v>
      </c>
      <c r="AN1702" s="47"/>
      <c r="AP1702" s="47"/>
      <c r="AR1702" s="47"/>
    </row>
    <row r="1703" spans="1:44" s="4" customFormat="1" ht="15" x14ac:dyDescent="0.25">
      <c r="A1703" s="56"/>
      <c r="B1703" s="49" t="s">
        <v>179</v>
      </c>
      <c r="C1703" s="372" t="s">
        <v>180</v>
      </c>
      <c r="D1703" s="372"/>
      <c r="E1703" s="372"/>
      <c r="F1703" s="51" t="s">
        <v>69</v>
      </c>
      <c r="G1703" s="63">
        <v>147</v>
      </c>
      <c r="H1703" s="52"/>
      <c r="I1703" s="63">
        <v>147</v>
      </c>
      <c r="J1703" s="57"/>
      <c r="K1703" s="52"/>
      <c r="L1703" s="53">
        <v>44.23</v>
      </c>
      <c r="M1703" s="52"/>
      <c r="N1703" s="55">
        <v>1546.35</v>
      </c>
      <c r="AF1703" s="39"/>
      <c r="AG1703" s="47"/>
      <c r="AH1703" s="47"/>
      <c r="AL1703" s="3" t="s">
        <v>180</v>
      </c>
      <c r="AN1703" s="47"/>
      <c r="AP1703" s="47"/>
      <c r="AR1703" s="47"/>
    </row>
    <row r="1704" spans="1:44" s="4" customFormat="1" ht="15" x14ac:dyDescent="0.25">
      <c r="A1704" s="56"/>
      <c r="B1704" s="49" t="s">
        <v>181</v>
      </c>
      <c r="C1704" s="372" t="s">
        <v>182</v>
      </c>
      <c r="D1704" s="372"/>
      <c r="E1704" s="372"/>
      <c r="F1704" s="51" t="s">
        <v>69</v>
      </c>
      <c r="G1704" s="63">
        <v>134</v>
      </c>
      <c r="H1704" s="52"/>
      <c r="I1704" s="63">
        <v>134</v>
      </c>
      <c r="J1704" s="57"/>
      <c r="K1704" s="52"/>
      <c r="L1704" s="53">
        <v>40.32</v>
      </c>
      <c r="M1704" s="52"/>
      <c r="N1704" s="55">
        <v>1409.6</v>
      </c>
      <c r="AF1704" s="39"/>
      <c r="AG1704" s="47"/>
      <c r="AH1704" s="47"/>
      <c r="AL1704" s="3" t="s">
        <v>182</v>
      </c>
      <c r="AN1704" s="47"/>
      <c r="AP1704" s="47"/>
      <c r="AR1704" s="47"/>
    </row>
    <row r="1705" spans="1:44" s="4" customFormat="1" ht="15" x14ac:dyDescent="0.25">
      <c r="A1705" s="65"/>
      <c r="B1705" s="66"/>
      <c r="C1705" s="374" t="s">
        <v>72</v>
      </c>
      <c r="D1705" s="374"/>
      <c r="E1705" s="374"/>
      <c r="F1705" s="42"/>
      <c r="G1705" s="43"/>
      <c r="H1705" s="43"/>
      <c r="I1705" s="43"/>
      <c r="J1705" s="45"/>
      <c r="K1705" s="43"/>
      <c r="L1705" s="67">
        <v>933.72</v>
      </c>
      <c r="M1705" s="60"/>
      <c r="N1705" s="46"/>
      <c r="AF1705" s="39"/>
      <c r="AG1705" s="47"/>
      <c r="AH1705" s="47"/>
      <c r="AN1705" s="47" t="s">
        <v>72</v>
      </c>
      <c r="AP1705" s="47"/>
      <c r="AR1705" s="47"/>
    </row>
    <row r="1706" spans="1:44" s="4" customFormat="1" ht="23.25" x14ac:dyDescent="0.25">
      <c r="A1706" s="40" t="s">
        <v>885</v>
      </c>
      <c r="B1706" s="41" t="s">
        <v>3677</v>
      </c>
      <c r="C1706" s="374" t="s">
        <v>3678</v>
      </c>
      <c r="D1706" s="374"/>
      <c r="E1706" s="374"/>
      <c r="F1706" s="42" t="s">
        <v>238</v>
      </c>
      <c r="G1706" s="43">
        <v>79.956800000000001</v>
      </c>
      <c r="H1706" s="44">
        <v>1</v>
      </c>
      <c r="I1706" s="110">
        <v>79.956800000000001</v>
      </c>
      <c r="J1706" s="67">
        <v>491.01</v>
      </c>
      <c r="K1706" s="43"/>
      <c r="L1706" s="105">
        <v>39259.589999999997</v>
      </c>
      <c r="M1706" s="43"/>
      <c r="N1706" s="46"/>
      <c r="AF1706" s="39"/>
      <c r="AG1706" s="47"/>
      <c r="AH1706" s="47" t="s">
        <v>3678</v>
      </c>
      <c r="AN1706" s="47"/>
      <c r="AP1706" s="47"/>
      <c r="AR1706" s="47"/>
    </row>
    <row r="1707" spans="1:44" s="4" customFormat="1" ht="15" x14ac:dyDescent="0.25">
      <c r="A1707" s="69"/>
      <c r="B1707" s="50"/>
      <c r="C1707" s="372" t="s">
        <v>3679</v>
      </c>
      <c r="D1707" s="372"/>
      <c r="E1707" s="372"/>
      <c r="F1707" s="372"/>
      <c r="G1707" s="372"/>
      <c r="H1707" s="372"/>
      <c r="I1707" s="372"/>
      <c r="J1707" s="372"/>
      <c r="K1707" s="372"/>
      <c r="L1707" s="372"/>
      <c r="M1707" s="372"/>
      <c r="N1707" s="377"/>
      <c r="AF1707" s="39"/>
      <c r="AG1707" s="47"/>
      <c r="AH1707" s="47"/>
      <c r="AI1707" s="3" t="s">
        <v>3679</v>
      </c>
      <c r="AN1707" s="47"/>
      <c r="AP1707" s="47"/>
      <c r="AR1707" s="47"/>
    </row>
    <row r="1708" spans="1:44" s="4" customFormat="1" ht="15" x14ac:dyDescent="0.25">
      <c r="A1708" s="65"/>
      <c r="B1708" s="66"/>
      <c r="C1708" s="374" t="s">
        <v>72</v>
      </c>
      <c r="D1708" s="374"/>
      <c r="E1708" s="374"/>
      <c r="F1708" s="42"/>
      <c r="G1708" s="43"/>
      <c r="H1708" s="43"/>
      <c r="I1708" s="43"/>
      <c r="J1708" s="45"/>
      <c r="K1708" s="43"/>
      <c r="L1708" s="105">
        <v>39259.589999999997</v>
      </c>
      <c r="M1708" s="60"/>
      <c r="N1708" s="46"/>
      <c r="AF1708" s="39"/>
      <c r="AG1708" s="47"/>
      <c r="AH1708" s="47"/>
      <c r="AN1708" s="47" t="s">
        <v>72</v>
      </c>
      <c r="AP1708" s="47"/>
      <c r="AR1708" s="47"/>
    </row>
    <row r="1709" spans="1:44" s="4" customFormat="1" ht="34.5" x14ac:dyDescent="0.25">
      <c r="A1709" s="40" t="s">
        <v>888</v>
      </c>
      <c r="B1709" s="41" t="s">
        <v>3680</v>
      </c>
      <c r="C1709" s="374" t="s">
        <v>3681</v>
      </c>
      <c r="D1709" s="374"/>
      <c r="E1709" s="374"/>
      <c r="F1709" s="42" t="s">
        <v>263</v>
      </c>
      <c r="G1709" s="43">
        <v>0.47216999999999998</v>
      </c>
      <c r="H1709" s="44">
        <v>1</v>
      </c>
      <c r="I1709" s="118">
        <v>0.47216999999999998</v>
      </c>
      <c r="J1709" s="45"/>
      <c r="K1709" s="43"/>
      <c r="L1709" s="45"/>
      <c r="M1709" s="43"/>
      <c r="N1709" s="46"/>
      <c r="AF1709" s="39"/>
      <c r="AG1709" s="47"/>
      <c r="AH1709" s="47" t="s">
        <v>3681</v>
      </c>
      <c r="AN1709" s="47"/>
      <c r="AP1709" s="47"/>
      <c r="AR1709" s="47"/>
    </row>
    <row r="1710" spans="1:44" s="4" customFormat="1" ht="15" x14ac:dyDescent="0.25">
      <c r="A1710" s="69"/>
      <c r="B1710" s="50"/>
      <c r="C1710" s="372" t="s">
        <v>3673</v>
      </c>
      <c r="D1710" s="372"/>
      <c r="E1710" s="372"/>
      <c r="F1710" s="372"/>
      <c r="G1710" s="372"/>
      <c r="H1710" s="372"/>
      <c r="I1710" s="372"/>
      <c r="J1710" s="372"/>
      <c r="K1710" s="372"/>
      <c r="L1710" s="372"/>
      <c r="M1710" s="372"/>
      <c r="N1710" s="377"/>
      <c r="AF1710" s="39"/>
      <c r="AG1710" s="47"/>
      <c r="AH1710" s="47"/>
      <c r="AI1710" s="3" t="s">
        <v>3673</v>
      </c>
      <c r="AN1710" s="47"/>
      <c r="AP1710" s="47"/>
      <c r="AR1710" s="47"/>
    </row>
    <row r="1711" spans="1:44" s="4" customFormat="1" ht="22.5" x14ac:dyDescent="0.25">
      <c r="A1711" s="103"/>
      <c r="B1711" s="49" t="s">
        <v>217</v>
      </c>
      <c r="C1711" s="368" t="s">
        <v>218</v>
      </c>
      <c r="D1711" s="368"/>
      <c r="E1711" s="368"/>
      <c r="F1711" s="368"/>
      <c r="G1711" s="368"/>
      <c r="H1711" s="368"/>
      <c r="I1711" s="368"/>
      <c r="J1711" s="368"/>
      <c r="K1711" s="368"/>
      <c r="L1711" s="368"/>
      <c r="M1711" s="368"/>
      <c r="N1711" s="376"/>
      <c r="AF1711" s="39"/>
      <c r="AG1711" s="47"/>
      <c r="AH1711" s="47"/>
      <c r="AJ1711" s="3" t="s">
        <v>218</v>
      </c>
      <c r="AN1711" s="47"/>
      <c r="AP1711" s="47"/>
      <c r="AR1711" s="47"/>
    </row>
    <row r="1712" spans="1:44" s="4" customFormat="1" ht="15" x14ac:dyDescent="0.25">
      <c r="A1712" s="48"/>
      <c r="B1712" s="49" t="s">
        <v>58</v>
      </c>
      <c r="C1712" s="372" t="s">
        <v>62</v>
      </c>
      <c r="D1712" s="372"/>
      <c r="E1712" s="372"/>
      <c r="F1712" s="51"/>
      <c r="G1712" s="52"/>
      <c r="H1712" s="52"/>
      <c r="I1712" s="52"/>
      <c r="J1712" s="53">
        <v>260.31</v>
      </c>
      <c r="K1712" s="54">
        <v>1.1499999999999999</v>
      </c>
      <c r="L1712" s="53">
        <v>141.35</v>
      </c>
      <c r="M1712" s="54">
        <v>34.96</v>
      </c>
      <c r="N1712" s="55">
        <v>4941.6000000000004</v>
      </c>
      <c r="AF1712" s="39"/>
      <c r="AG1712" s="47"/>
      <c r="AH1712" s="47"/>
      <c r="AK1712" s="3" t="s">
        <v>62</v>
      </c>
      <c r="AN1712" s="47"/>
      <c r="AP1712" s="47"/>
      <c r="AR1712" s="47"/>
    </row>
    <row r="1713" spans="1:44" s="4" customFormat="1" ht="15" x14ac:dyDescent="0.25">
      <c r="A1713" s="48"/>
      <c r="B1713" s="49" t="s">
        <v>73</v>
      </c>
      <c r="C1713" s="372" t="s">
        <v>175</v>
      </c>
      <c r="D1713" s="372"/>
      <c r="E1713" s="372"/>
      <c r="F1713" s="51"/>
      <c r="G1713" s="52"/>
      <c r="H1713" s="52"/>
      <c r="I1713" s="52"/>
      <c r="J1713" s="107">
        <v>10064.65</v>
      </c>
      <c r="K1713" s="54">
        <v>1.1499999999999999</v>
      </c>
      <c r="L1713" s="107">
        <v>5465.06</v>
      </c>
      <c r="M1713" s="52"/>
      <c r="N1713" s="58"/>
      <c r="AF1713" s="39"/>
      <c r="AG1713" s="47"/>
      <c r="AH1713" s="47"/>
      <c r="AK1713" s="3" t="s">
        <v>175</v>
      </c>
      <c r="AN1713" s="47"/>
      <c r="AP1713" s="47"/>
      <c r="AR1713" s="47"/>
    </row>
    <row r="1714" spans="1:44" s="4" customFormat="1" ht="15" x14ac:dyDescent="0.25">
      <c r="A1714" s="48"/>
      <c r="B1714" s="49" t="s">
        <v>78</v>
      </c>
      <c r="C1714" s="372" t="s">
        <v>176</v>
      </c>
      <c r="D1714" s="372"/>
      <c r="E1714" s="372"/>
      <c r="F1714" s="51"/>
      <c r="G1714" s="52"/>
      <c r="H1714" s="52"/>
      <c r="I1714" s="52"/>
      <c r="J1714" s="53">
        <v>238.23</v>
      </c>
      <c r="K1714" s="54">
        <v>1.1499999999999999</v>
      </c>
      <c r="L1714" s="53">
        <v>129.36000000000001</v>
      </c>
      <c r="M1714" s="54">
        <v>34.96</v>
      </c>
      <c r="N1714" s="55">
        <v>4522.43</v>
      </c>
      <c r="AF1714" s="39"/>
      <c r="AG1714" s="47"/>
      <c r="AH1714" s="47"/>
      <c r="AK1714" s="3" t="s">
        <v>176</v>
      </c>
      <c r="AN1714" s="47"/>
      <c r="AP1714" s="47"/>
      <c r="AR1714" s="47"/>
    </row>
    <row r="1715" spans="1:44" s="4" customFormat="1" ht="15" x14ac:dyDescent="0.25">
      <c r="A1715" s="48"/>
      <c r="B1715" s="49" t="s">
        <v>122</v>
      </c>
      <c r="C1715" s="372" t="s">
        <v>177</v>
      </c>
      <c r="D1715" s="372"/>
      <c r="E1715" s="372"/>
      <c r="F1715" s="51"/>
      <c r="G1715" s="52"/>
      <c r="H1715" s="52"/>
      <c r="I1715" s="52"/>
      <c r="J1715" s="53">
        <v>579.01</v>
      </c>
      <c r="K1715" s="52"/>
      <c r="L1715" s="53">
        <v>273.39</v>
      </c>
      <c r="M1715" s="52"/>
      <c r="N1715" s="58"/>
      <c r="AF1715" s="39"/>
      <c r="AG1715" s="47"/>
      <c r="AH1715" s="47"/>
      <c r="AK1715" s="3" t="s">
        <v>177</v>
      </c>
      <c r="AN1715" s="47"/>
      <c r="AP1715" s="47"/>
      <c r="AR1715" s="47"/>
    </row>
    <row r="1716" spans="1:44" s="4" customFormat="1" ht="15" x14ac:dyDescent="0.25">
      <c r="A1716" s="56"/>
      <c r="B1716" s="49"/>
      <c r="C1716" s="372" t="s">
        <v>63</v>
      </c>
      <c r="D1716" s="372"/>
      <c r="E1716" s="372"/>
      <c r="F1716" s="51" t="s">
        <v>64</v>
      </c>
      <c r="G1716" s="54">
        <v>29.38</v>
      </c>
      <c r="H1716" s="54">
        <v>1.1499999999999999</v>
      </c>
      <c r="I1716" s="111">
        <v>15.953207799999999</v>
      </c>
      <c r="J1716" s="57"/>
      <c r="K1716" s="52"/>
      <c r="L1716" s="57"/>
      <c r="M1716" s="52"/>
      <c r="N1716" s="58"/>
      <c r="AF1716" s="39"/>
      <c r="AG1716" s="47"/>
      <c r="AH1716" s="47"/>
      <c r="AL1716" s="3" t="s">
        <v>63</v>
      </c>
      <c r="AN1716" s="47"/>
      <c r="AP1716" s="47"/>
      <c r="AR1716" s="47"/>
    </row>
    <row r="1717" spans="1:44" s="4" customFormat="1" ht="15" x14ac:dyDescent="0.25">
      <c r="A1717" s="56"/>
      <c r="B1717" s="49"/>
      <c r="C1717" s="372" t="s">
        <v>178</v>
      </c>
      <c r="D1717" s="372"/>
      <c r="E1717" s="372"/>
      <c r="F1717" s="51" t="s">
        <v>64</v>
      </c>
      <c r="G1717" s="54">
        <v>17.89</v>
      </c>
      <c r="H1717" s="54">
        <v>1.1499999999999999</v>
      </c>
      <c r="I1717" s="111">
        <v>9.7141894999999998</v>
      </c>
      <c r="J1717" s="57"/>
      <c r="K1717" s="52"/>
      <c r="L1717" s="57"/>
      <c r="M1717" s="52"/>
      <c r="N1717" s="58"/>
      <c r="AF1717" s="39"/>
      <c r="AG1717" s="47"/>
      <c r="AH1717" s="47"/>
      <c r="AL1717" s="3" t="s">
        <v>178</v>
      </c>
      <c r="AN1717" s="47"/>
      <c r="AP1717" s="47"/>
      <c r="AR1717" s="47"/>
    </row>
    <row r="1718" spans="1:44" s="4" customFormat="1" ht="15" x14ac:dyDescent="0.25">
      <c r="A1718" s="48"/>
      <c r="B1718" s="49"/>
      <c r="C1718" s="375" t="s">
        <v>65</v>
      </c>
      <c r="D1718" s="375"/>
      <c r="E1718" s="375"/>
      <c r="F1718" s="59"/>
      <c r="G1718" s="60"/>
      <c r="H1718" s="60"/>
      <c r="I1718" s="60"/>
      <c r="J1718" s="108">
        <v>10903.97</v>
      </c>
      <c r="K1718" s="60"/>
      <c r="L1718" s="108">
        <v>5879.8</v>
      </c>
      <c r="M1718" s="60"/>
      <c r="N1718" s="62"/>
      <c r="AF1718" s="39"/>
      <c r="AG1718" s="47"/>
      <c r="AH1718" s="47"/>
      <c r="AM1718" s="3" t="s">
        <v>65</v>
      </c>
      <c r="AN1718" s="47"/>
      <c r="AP1718" s="47"/>
      <c r="AR1718" s="47"/>
    </row>
    <row r="1719" spans="1:44" s="4" customFormat="1" ht="15" x14ac:dyDescent="0.25">
      <c r="A1719" s="56"/>
      <c r="B1719" s="49"/>
      <c r="C1719" s="372" t="s">
        <v>66</v>
      </c>
      <c r="D1719" s="372"/>
      <c r="E1719" s="372"/>
      <c r="F1719" s="51"/>
      <c r="G1719" s="52"/>
      <c r="H1719" s="52"/>
      <c r="I1719" s="52"/>
      <c r="J1719" s="57"/>
      <c r="K1719" s="52"/>
      <c r="L1719" s="53">
        <v>270.70999999999998</v>
      </c>
      <c r="M1719" s="52"/>
      <c r="N1719" s="55">
        <v>9464.0300000000007</v>
      </c>
      <c r="AF1719" s="39"/>
      <c r="AG1719" s="47"/>
      <c r="AH1719" s="47"/>
      <c r="AL1719" s="3" t="s">
        <v>66</v>
      </c>
      <c r="AN1719" s="47"/>
      <c r="AP1719" s="47"/>
      <c r="AR1719" s="47"/>
    </row>
    <row r="1720" spans="1:44" s="4" customFormat="1" ht="15" x14ac:dyDescent="0.25">
      <c r="A1720" s="56"/>
      <c r="B1720" s="49" t="s">
        <v>179</v>
      </c>
      <c r="C1720" s="372" t="s">
        <v>180</v>
      </c>
      <c r="D1720" s="372"/>
      <c r="E1720" s="372"/>
      <c r="F1720" s="51" t="s">
        <v>69</v>
      </c>
      <c r="G1720" s="63">
        <v>147</v>
      </c>
      <c r="H1720" s="52"/>
      <c r="I1720" s="63">
        <v>147</v>
      </c>
      <c r="J1720" s="57"/>
      <c r="K1720" s="52"/>
      <c r="L1720" s="53">
        <v>397.94</v>
      </c>
      <c r="M1720" s="52"/>
      <c r="N1720" s="55">
        <v>13912.12</v>
      </c>
      <c r="AF1720" s="39"/>
      <c r="AG1720" s="47"/>
      <c r="AH1720" s="47"/>
      <c r="AL1720" s="3" t="s">
        <v>180</v>
      </c>
      <c r="AN1720" s="47"/>
      <c r="AP1720" s="47"/>
      <c r="AR1720" s="47"/>
    </row>
    <row r="1721" spans="1:44" s="4" customFormat="1" ht="15" x14ac:dyDescent="0.25">
      <c r="A1721" s="56"/>
      <c r="B1721" s="49" t="s">
        <v>181</v>
      </c>
      <c r="C1721" s="372" t="s">
        <v>182</v>
      </c>
      <c r="D1721" s="372"/>
      <c r="E1721" s="372"/>
      <c r="F1721" s="51" t="s">
        <v>69</v>
      </c>
      <c r="G1721" s="63">
        <v>134</v>
      </c>
      <c r="H1721" s="52"/>
      <c r="I1721" s="63">
        <v>134</v>
      </c>
      <c r="J1721" s="57"/>
      <c r="K1721" s="52"/>
      <c r="L1721" s="53">
        <v>362.75</v>
      </c>
      <c r="M1721" s="52"/>
      <c r="N1721" s="55">
        <v>12681.8</v>
      </c>
      <c r="AF1721" s="39"/>
      <c r="AG1721" s="47"/>
      <c r="AH1721" s="47"/>
      <c r="AL1721" s="3" t="s">
        <v>182</v>
      </c>
      <c r="AN1721" s="47"/>
      <c r="AP1721" s="47"/>
      <c r="AR1721" s="47"/>
    </row>
    <row r="1722" spans="1:44" s="4" customFormat="1" ht="15" x14ac:dyDescent="0.25">
      <c r="A1722" s="65"/>
      <c r="B1722" s="66"/>
      <c r="C1722" s="374" t="s">
        <v>72</v>
      </c>
      <c r="D1722" s="374"/>
      <c r="E1722" s="374"/>
      <c r="F1722" s="42"/>
      <c r="G1722" s="43"/>
      <c r="H1722" s="43"/>
      <c r="I1722" s="43"/>
      <c r="J1722" s="45"/>
      <c r="K1722" s="43"/>
      <c r="L1722" s="105">
        <v>6640.49</v>
      </c>
      <c r="M1722" s="60"/>
      <c r="N1722" s="46"/>
      <c r="AF1722" s="39"/>
      <c r="AG1722" s="47"/>
      <c r="AH1722" s="47"/>
      <c r="AN1722" s="47" t="s">
        <v>72</v>
      </c>
      <c r="AP1722" s="47"/>
      <c r="AR1722" s="47"/>
    </row>
    <row r="1723" spans="1:44" s="4" customFormat="1" ht="34.5" x14ac:dyDescent="0.25">
      <c r="A1723" s="40" t="s">
        <v>891</v>
      </c>
      <c r="B1723" s="41" t="s">
        <v>3682</v>
      </c>
      <c r="C1723" s="374" t="s">
        <v>3683</v>
      </c>
      <c r="D1723" s="374"/>
      <c r="E1723" s="374"/>
      <c r="F1723" s="42" t="s">
        <v>263</v>
      </c>
      <c r="G1723" s="43">
        <v>-0.47216999999999998</v>
      </c>
      <c r="H1723" s="44">
        <v>1</v>
      </c>
      <c r="I1723" s="118">
        <v>-0.47216999999999998</v>
      </c>
      <c r="J1723" s="45"/>
      <c r="K1723" s="43"/>
      <c r="L1723" s="45"/>
      <c r="M1723" s="43"/>
      <c r="N1723" s="46"/>
      <c r="AF1723" s="39"/>
      <c r="AG1723" s="47"/>
      <c r="AH1723" s="47" t="s">
        <v>3683</v>
      </c>
      <c r="AN1723" s="47"/>
      <c r="AP1723" s="47"/>
      <c r="AR1723" s="47"/>
    </row>
    <row r="1724" spans="1:44" s="4" customFormat="1" ht="15" x14ac:dyDescent="0.25">
      <c r="A1724" s="103"/>
      <c r="B1724" s="49"/>
      <c r="C1724" s="368" t="s">
        <v>3684</v>
      </c>
      <c r="D1724" s="368"/>
      <c r="E1724" s="368"/>
      <c r="F1724" s="368"/>
      <c r="G1724" s="368"/>
      <c r="H1724" s="368"/>
      <c r="I1724" s="368"/>
      <c r="J1724" s="368"/>
      <c r="K1724" s="368"/>
      <c r="L1724" s="368"/>
      <c r="M1724" s="368"/>
      <c r="N1724" s="376"/>
      <c r="AF1724" s="39"/>
      <c r="AG1724" s="47"/>
      <c r="AH1724" s="47"/>
      <c r="AJ1724" s="3" t="s">
        <v>3684</v>
      </c>
      <c r="AN1724" s="47"/>
      <c r="AP1724" s="47"/>
      <c r="AR1724" s="47"/>
    </row>
    <row r="1725" spans="1:44" s="4" customFormat="1" ht="22.5" x14ac:dyDescent="0.25">
      <c r="A1725" s="103"/>
      <c r="B1725" s="49" t="s">
        <v>217</v>
      </c>
      <c r="C1725" s="368" t="s">
        <v>218</v>
      </c>
      <c r="D1725" s="368"/>
      <c r="E1725" s="368"/>
      <c r="F1725" s="368"/>
      <c r="G1725" s="368"/>
      <c r="H1725" s="368"/>
      <c r="I1725" s="368"/>
      <c r="J1725" s="368"/>
      <c r="K1725" s="368"/>
      <c r="L1725" s="368"/>
      <c r="M1725" s="368"/>
      <c r="N1725" s="376"/>
      <c r="AF1725" s="39"/>
      <c r="AG1725" s="47"/>
      <c r="AH1725" s="47"/>
      <c r="AJ1725" s="3" t="s">
        <v>218</v>
      </c>
      <c r="AN1725" s="47"/>
      <c r="AP1725" s="47"/>
      <c r="AR1725" s="47"/>
    </row>
    <row r="1726" spans="1:44" s="4" customFormat="1" ht="15" x14ac:dyDescent="0.25">
      <c r="A1726" s="48"/>
      <c r="B1726" s="49" t="s">
        <v>58</v>
      </c>
      <c r="C1726" s="372" t="s">
        <v>62</v>
      </c>
      <c r="D1726" s="372"/>
      <c r="E1726" s="372"/>
      <c r="F1726" s="51"/>
      <c r="G1726" s="52"/>
      <c r="H1726" s="52"/>
      <c r="I1726" s="52"/>
      <c r="J1726" s="53">
        <v>8.5500000000000007</v>
      </c>
      <c r="K1726" s="104">
        <v>6.9</v>
      </c>
      <c r="L1726" s="53">
        <v>-27.86</v>
      </c>
      <c r="M1726" s="54">
        <v>34.96</v>
      </c>
      <c r="N1726" s="64">
        <v>-973.99</v>
      </c>
      <c r="AF1726" s="39"/>
      <c r="AG1726" s="47"/>
      <c r="AH1726" s="47"/>
      <c r="AK1726" s="3" t="s">
        <v>62</v>
      </c>
      <c r="AN1726" s="47"/>
      <c r="AP1726" s="47"/>
      <c r="AR1726" s="47"/>
    </row>
    <row r="1727" spans="1:44" s="4" customFormat="1" ht="15" x14ac:dyDescent="0.25">
      <c r="A1727" s="48"/>
      <c r="B1727" s="49" t="s">
        <v>73</v>
      </c>
      <c r="C1727" s="372" t="s">
        <v>175</v>
      </c>
      <c r="D1727" s="372"/>
      <c r="E1727" s="372"/>
      <c r="F1727" s="51"/>
      <c r="G1727" s="52"/>
      <c r="H1727" s="52"/>
      <c r="I1727" s="52"/>
      <c r="J1727" s="53">
        <v>594.88</v>
      </c>
      <c r="K1727" s="104">
        <v>6.9</v>
      </c>
      <c r="L1727" s="107">
        <v>-1938.1</v>
      </c>
      <c r="M1727" s="52"/>
      <c r="N1727" s="58"/>
      <c r="AF1727" s="39"/>
      <c r="AG1727" s="47"/>
      <c r="AH1727" s="47"/>
      <c r="AK1727" s="3" t="s">
        <v>175</v>
      </c>
      <c r="AN1727" s="47"/>
      <c r="AP1727" s="47"/>
      <c r="AR1727" s="47"/>
    </row>
    <row r="1728" spans="1:44" s="4" customFormat="1" ht="15" x14ac:dyDescent="0.25">
      <c r="A1728" s="48"/>
      <c r="B1728" s="49" t="s">
        <v>78</v>
      </c>
      <c r="C1728" s="372" t="s">
        <v>176</v>
      </c>
      <c r="D1728" s="372"/>
      <c r="E1728" s="372"/>
      <c r="F1728" s="51"/>
      <c r="G1728" s="52"/>
      <c r="H1728" s="52"/>
      <c r="I1728" s="52"/>
      <c r="J1728" s="53">
        <v>11.62</v>
      </c>
      <c r="K1728" s="104">
        <v>6.9</v>
      </c>
      <c r="L1728" s="53">
        <v>-37.86</v>
      </c>
      <c r="M1728" s="54">
        <v>34.96</v>
      </c>
      <c r="N1728" s="55">
        <v>-1323.59</v>
      </c>
      <c r="AF1728" s="39"/>
      <c r="AG1728" s="47"/>
      <c r="AH1728" s="47"/>
      <c r="AK1728" s="3" t="s">
        <v>176</v>
      </c>
      <c r="AN1728" s="47"/>
      <c r="AP1728" s="47"/>
      <c r="AR1728" s="47"/>
    </row>
    <row r="1729" spans="1:44" s="4" customFormat="1" ht="15" x14ac:dyDescent="0.25">
      <c r="A1729" s="56"/>
      <c r="B1729" s="49"/>
      <c r="C1729" s="372" t="s">
        <v>63</v>
      </c>
      <c r="D1729" s="372"/>
      <c r="E1729" s="372"/>
      <c r="F1729" s="51" t="s">
        <v>64</v>
      </c>
      <c r="G1729" s="54">
        <v>1.02</v>
      </c>
      <c r="H1729" s="104">
        <v>6.9</v>
      </c>
      <c r="I1729" s="111">
        <v>-3.3231324999999998</v>
      </c>
      <c r="J1729" s="57"/>
      <c r="K1729" s="52"/>
      <c r="L1729" s="57"/>
      <c r="M1729" s="52"/>
      <c r="N1729" s="58"/>
      <c r="AF1729" s="39"/>
      <c r="AG1729" s="47"/>
      <c r="AH1729" s="47"/>
      <c r="AL1729" s="3" t="s">
        <v>63</v>
      </c>
      <c r="AN1729" s="47"/>
      <c r="AP1729" s="47"/>
      <c r="AR1729" s="47"/>
    </row>
    <row r="1730" spans="1:44" s="4" customFormat="1" ht="15" x14ac:dyDescent="0.25">
      <c r="A1730" s="56"/>
      <c r="B1730" s="49"/>
      <c r="C1730" s="372" t="s">
        <v>178</v>
      </c>
      <c r="D1730" s="372"/>
      <c r="E1730" s="372"/>
      <c r="F1730" s="51" t="s">
        <v>64</v>
      </c>
      <c r="G1730" s="54">
        <v>0.83</v>
      </c>
      <c r="H1730" s="104">
        <v>6.9</v>
      </c>
      <c r="I1730" s="111">
        <v>-2.7041176</v>
      </c>
      <c r="J1730" s="57"/>
      <c r="K1730" s="52"/>
      <c r="L1730" s="57"/>
      <c r="M1730" s="52"/>
      <c r="N1730" s="58"/>
      <c r="AF1730" s="39"/>
      <c r="AG1730" s="47"/>
      <c r="AH1730" s="47"/>
      <c r="AL1730" s="3" t="s">
        <v>178</v>
      </c>
      <c r="AN1730" s="47"/>
      <c r="AP1730" s="47"/>
      <c r="AR1730" s="47"/>
    </row>
    <row r="1731" spans="1:44" s="4" customFormat="1" ht="15" x14ac:dyDescent="0.25">
      <c r="A1731" s="48"/>
      <c r="B1731" s="49"/>
      <c r="C1731" s="375" t="s">
        <v>65</v>
      </c>
      <c r="D1731" s="375"/>
      <c r="E1731" s="375"/>
      <c r="F1731" s="59"/>
      <c r="G1731" s="60"/>
      <c r="H1731" s="60"/>
      <c r="I1731" s="60"/>
      <c r="J1731" s="61">
        <v>603.42999999999995</v>
      </c>
      <c r="K1731" s="60"/>
      <c r="L1731" s="108">
        <v>-1965.96</v>
      </c>
      <c r="M1731" s="60"/>
      <c r="N1731" s="62"/>
      <c r="AF1731" s="39"/>
      <c r="AG1731" s="47"/>
      <c r="AH1731" s="47"/>
      <c r="AM1731" s="3" t="s">
        <v>65</v>
      </c>
      <c r="AN1731" s="47"/>
      <c r="AP1731" s="47"/>
      <c r="AR1731" s="47"/>
    </row>
    <row r="1732" spans="1:44" s="4" customFormat="1" ht="15" x14ac:dyDescent="0.25">
      <c r="A1732" s="56"/>
      <c r="B1732" s="49"/>
      <c r="C1732" s="372" t="s">
        <v>66</v>
      </c>
      <c r="D1732" s="372"/>
      <c r="E1732" s="372"/>
      <c r="F1732" s="51"/>
      <c r="G1732" s="52"/>
      <c r="H1732" s="52"/>
      <c r="I1732" s="52"/>
      <c r="J1732" s="57"/>
      <c r="K1732" s="52"/>
      <c r="L1732" s="53">
        <v>-65.72</v>
      </c>
      <c r="M1732" s="52"/>
      <c r="N1732" s="55">
        <v>-2297.58</v>
      </c>
      <c r="AF1732" s="39"/>
      <c r="AG1732" s="47"/>
      <c r="AH1732" s="47"/>
      <c r="AL1732" s="3" t="s">
        <v>66</v>
      </c>
      <c r="AN1732" s="47"/>
      <c r="AP1732" s="47"/>
      <c r="AR1732" s="47"/>
    </row>
    <row r="1733" spans="1:44" s="4" customFormat="1" ht="15" x14ac:dyDescent="0.25">
      <c r="A1733" s="56"/>
      <c r="B1733" s="49" t="s">
        <v>179</v>
      </c>
      <c r="C1733" s="372" t="s">
        <v>180</v>
      </c>
      <c r="D1733" s="372"/>
      <c r="E1733" s="372"/>
      <c r="F1733" s="51" t="s">
        <v>69</v>
      </c>
      <c r="G1733" s="63">
        <v>147</v>
      </c>
      <c r="H1733" s="52"/>
      <c r="I1733" s="63">
        <v>147</v>
      </c>
      <c r="J1733" s="57"/>
      <c r="K1733" s="52"/>
      <c r="L1733" s="53">
        <v>-96.61</v>
      </c>
      <c r="M1733" s="52"/>
      <c r="N1733" s="55">
        <v>-3377.44</v>
      </c>
      <c r="AF1733" s="39"/>
      <c r="AG1733" s="47"/>
      <c r="AH1733" s="47"/>
      <c r="AL1733" s="3" t="s">
        <v>180</v>
      </c>
      <c r="AN1733" s="47"/>
      <c r="AP1733" s="47"/>
      <c r="AR1733" s="47"/>
    </row>
    <row r="1734" spans="1:44" s="4" customFormat="1" ht="15" x14ac:dyDescent="0.25">
      <c r="A1734" s="56"/>
      <c r="B1734" s="49" t="s">
        <v>181</v>
      </c>
      <c r="C1734" s="372" t="s">
        <v>182</v>
      </c>
      <c r="D1734" s="372"/>
      <c r="E1734" s="372"/>
      <c r="F1734" s="51" t="s">
        <v>69</v>
      </c>
      <c r="G1734" s="63">
        <v>134</v>
      </c>
      <c r="H1734" s="52"/>
      <c r="I1734" s="63">
        <v>134</v>
      </c>
      <c r="J1734" s="57"/>
      <c r="K1734" s="52"/>
      <c r="L1734" s="53">
        <v>-88.06</v>
      </c>
      <c r="M1734" s="52"/>
      <c r="N1734" s="55">
        <v>-3078.76</v>
      </c>
      <c r="AF1734" s="39"/>
      <c r="AG1734" s="47"/>
      <c r="AH1734" s="47"/>
      <c r="AL1734" s="3" t="s">
        <v>182</v>
      </c>
      <c r="AN1734" s="47"/>
      <c r="AP1734" s="47"/>
      <c r="AR1734" s="47"/>
    </row>
    <row r="1735" spans="1:44" s="4" customFormat="1" ht="15" x14ac:dyDescent="0.25">
      <c r="A1735" s="65"/>
      <c r="B1735" s="66"/>
      <c r="C1735" s="374" t="s">
        <v>72</v>
      </c>
      <c r="D1735" s="374"/>
      <c r="E1735" s="374"/>
      <c r="F1735" s="42"/>
      <c r="G1735" s="43"/>
      <c r="H1735" s="43"/>
      <c r="I1735" s="43"/>
      <c r="J1735" s="45"/>
      <c r="K1735" s="43"/>
      <c r="L1735" s="105">
        <v>-2150.63</v>
      </c>
      <c r="M1735" s="60"/>
      <c r="N1735" s="46"/>
      <c r="AF1735" s="39"/>
      <c r="AG1735" s="47"/>
      <c r="AH1735" s="47"/>
      <c r="AN1735" s="47" t="s">
        <v>72</v>
      </c>
      <c r="AP1735" s="47"/>
      <c r="AR1735" s="47"/>
    </row>
    <row r="1736" spans="1:44" s="4" customFormat="1" ht="23.25" x14ac:dyDescent="0.25">
      <c r="A1736" s="40" t="s">
        <v>895</v>
      </c>
      <c r="B1736" s="41" t="s">
        <v>3685</v>
      </c>
      <c r="C1736" s="374" t="s">
        <v>3686</v>
      </c>
      <c r="D1736" s="374"/>
      <c r="E1736" s="374"/>
      <c r="F1736" s="42" t="s">
        <v>238</v>
      </c>
      <c r="G1736" s="43">
        <v>60.909930000000003</v>
      </c>
      <c r="H1736" s="44">
        <v>1</v>
      </c>
      <c r="I1736" s="118">
        <v>60.909930000000003</v>
      </c>
      <c r="J1736" s="105">
        <v>7225</v>
      </c>
      <c r="K1736" s="43"/>
      <c r="L1736" s="105">
        <v>51470.67</v>
      </c>
      <c r="M1736" s="68">
        <v>8.5500000000000007</v>
      </c>
      <c r="N1736" s="115">
        <v>440074.23999999999</v>
      </c>
      <c r="AF1736" s="39"/>
      <c r="AG1736" s="47"/>
      <c r="AH1736" s="47" t="s">
        <v>3686</v>
      </c>
      <c r="AN1736" s="47"/>
      <c r="AP1736" s="47"/>
      <c r="AR1736" s="47"/>
    </row>
    <row r="1737" spans="1:44" s="4" customFormat="1" ht="15" x14ac:dyDescent="0.25">
      <c r="A1737" s="69"/>
      <c r="B1737" s="50"/>
      <c r="C1737" s="372" t="s">
        <v>3687</v>
      </c>
      <c r="D1737" s="372"/>
      <c r="E1737" s="372"/>
      <c r="F1737" s="372"/>
      <c r="G1737" s="372"/>
      <c r="H1737" s="372"/>
      <c r="I1737" s="372"/>
      <c r="J1737" s="372"/>
      <c r="K1737" s="372"/>
      <c r="L1737" s="372"/>
      <c r="M1737" s="372"/>
      <c r="N1737" s="377"/>
      <c r="AF1737" s="39"/>
      <c r="AG1737" s="47"/>
      <c r="AH1737" s="47"/>
      <c r="AI1737" s="3" t="s">
        <v>3687</v>
      </c>
      <c r="AN1737" s="47"/>
      <c r="AP1737" s="47"/>
      <c r="AR1737" s="47"/>
    </row>
    <row r="1738" spans="1:44" s="4" customFormat="1" ht="15" x14ac:dyDescent="0.25">
      <c r="A1738" s="65"/>
      <c r="B1738" s="66"/>
      <c r="C1738" s="374" t="s">
        <v>72</v>
      </c>
      <c r="D1738" s="374"/>
      <c r="E1738" s="374"/>
      <c r="F1738" s="42"/>
      <c r="G1738" s="43"/>
      <c r="H1738" s="43"/>
      <c r="I1738" s="43"/>
      <c r="J1738" s="45"/>
      <c r="K1738" s="43"/>
      <c r="L1738" s="105">
        <v>51470.67</v>
      </c>
      <c r="M1738" s="60"/>
      <c r="N1738" s="115">
        <v>440074.23999999999</v>
      </c>
      <c r="AF1738" s="39"/>
      <c r="AG1738" s="47"/>
      <c r="AH1738" s="47"/>
      <c r="AN1738" s="47" t="s">
        <v>72</v>
      </c>
      <c r="AP1738" s="47"/>
      <c r="AR1738" s="47"/>
    </row>
    <row r="1739" spans="1:44" s="4" customFormat="1" ht="15" x14ac:dyDescent="0.25">
      <c r="A1739" s="381" t="s">
        <v>3688</v>
      </c>
      <c r="B1739" s="382"/>
      <c r="C1739" s="382"/>
      <c r="D1739" s="382"/>
      <c r="E1739" s="382"/>
      <c r="F1739" s="382"/>
      <c r="G1739" s="382"/>
      <c r="H1739" s="382"/>
      <c r="I1739" s="382"/>
      <c r="J1739" s="382"/>
      <c r="K1739" s="382"/>
      <c r="L1739" s="382"/>
      <c r="M1739" s="382"/>
      <c r="N1739" s="383"/>
      <c r="AF1739" s="39"/>
      <c r="AG1739" s="47" t="s">
        <v>3688</v>
      </c>
      <c r="AH1739" s="47"/>
      <c r="AN1739" s="47"/>
      <c r="AP1739" s="47"/>
      <c r="AR1739" s="47"/>
    </row>
    <row r="1740" spans="1:44" s="4" customFormat="1" ht="23.25" x14ac:dyDescent="0.25">
      <c r="A1740" s="40" t="s">
        <v>898</v>
      </c>
      <c r="B1740" s="41" t="s">
        <v>3689</v>
      </c>
      <c r="C1740" s="374" t="s">
        <v>3690</v>
      </c>
      <c r="D1740" s="374"/>
      <c r="E1740" s="374"/>
      <c r="F1740" s="42" t="s">
        <v>306</v>
      </c>
      <c r="G1740" s="43">
        <v>3.8</v>
      </c>
      <c r="H1740" s="44">
        <v>1</v>
      </c>
      <c r="I1740" s="120">
        <v>3.8</v>
      </c>
      <c r="J1740" s="45"/>
      <c r="K1740" s="43"/>
      <c r="L1740" s="45"/>
      <c r="M1740" s="43"/>
      <c r="N1740" s="46"/>
      <c r="AF1740" s="39"/>
      <c r="AG1740" s="47"/>
      <c r="AH1740" s="47" t="s">
        <v>3690</v>
      </c>
      <c r="AN1740" s="47"/>
      <c r="AP1740" s="47"/>
      <c r="AR1740" s="47"/>
    </row>
    <row r="1741" spans="1:44" s="4" customFormat="1" ht="15" x14ac:dyDescent="0.25">
      <c r="A1741" s="69"/>
      <c r="B1741" s="50"/>
      <c r="C1741" s="372" t="s">
        <v>3691</v>
      </c>
      <c r="D1741" s="372"/>
      <c r="E1741" s="372"/>
      <c r="F1741" s="372"/>
      <c r="G1741" s="372"/>
      <c r="H1741" s="372"/>
      <c r="I1741" s="372"/>
      <c r="J1741" s="372"/>
      <c r="K1741" s="372"/>
      <c r="L1741" s="372"/>
      <c r="M1741" s="372"/>
      <c r="N1741" s="377"/>
      <c r="AF1741" s="39"/>
      <c r="AG1741" s="47"/>
      <c r="AH1741" s="47"/>
      <c r="AI1741" s="3" t="s">
        <v>3691</v>
      </c>
      <c r="AN1741" s="47"/>
      <c r="AP1741" s="47"/>
      <c r="AR1741" s="47"/>
    </row>
    <row r="1742" spans="1:44" s="4" customFormat="1" ht="22.5" x14ac:dyDescent="0.25">
      <c r="A1742" s="103"/>
      <c r="B1742" s="49" t="s">
        <v>217</v>
      </c>
      <c r="C1742" s="368" t="s">
        <v>218</v>
      </c>
      <c r="D1742" s="368"/>
      <c r="E1742" s="368"/>
      <c r="F1742" s="368"/>
      <c r="G1742" s="368"/>
      <c r="H1742" s="368"/>
      <c r="I1742" s="368"/>
      <c r="J1742" s="368"/>
      <c r="K1742" s="368"/>
      <c r="L1742" s="368"/>
      <c r="M1742" s="368"/>
      <c r="N1742" s="376"/>
      <c r="AF1742" s="39"/>
      <c r="AG1742" s="47"/>
      <c r="AH1742" s="47"/>
      <c r="AJ1742" s="3" t="s">
        <v>218</v>
      </c>
      <c r="AN1742" s="47"/>
      <c r="AP1742" s="47"/>
      <c r="AR1742" s="47"/>
    </row>
    <row r="1743" spans="1:44" s="4" customFormat="1" ht="15" x14ac:dyDescent="0.25">
      <c r="A1743" s="48"/>
      <c r="B1743" s="49" t="s">
        <v>58</v>
      </c>
      <c r="C1743" s="372" t="s">
        <v>62</v>
      </c>
      <c r="D1743" s="372"/>
      <c r="E1743" s="372"/>
      <c r="F1743" s="51"/>
      <c r="G1743" s="52"/>
      <c r="H1743" s="52"/>
      <c r="I1743" s="52"/>
      <c r="J1743" s="53">
        <v>37.79</v>
      </c>
      <c r="K1743" s="54">
        <v>1.1499999999999999</v>
      </c>
      <c r="L1743" s="53">
        <v>165.14</v>
      </c>
      <c r="M1743" s="54">
        <v>34.96</v>
      </c>
      <c r="N1743" s="55">
        <v>5773.29</v>
      </c>
      <c r="AF1743" s="39"/>
      <c r="AG1743" s="47"/>
      <c r="AH1743" s="47"/>
      <c r="AK1743" s="3" t="s">
        <v>62</v>
      </c>
      <c r="AN1743" s="47"/>
      <c r="AP1743" s="47"/>
      <c r="AR1743" s="47"/>
    </row>
    <row r="1744" spans="1:44" s="4" customFormat="1" ht="15" x14ac:dyDescent="0.25">
      <c r="A1744" s="56"/>
      <c r="B1744" s="49"/>
      <c r="C1744" s="372" t="s">
        <v>63</v>
      </c>
      <c r="D1744" s="372"/>
      <c r="E1744" s="372"/>
      <c r="F1744" s="51" t="s">
        <v>64</v>
      </c>
      <c r="G1744" s="54">
        <v>4.43</v>
      </c>
      <c r="H1744" s="54">
        <v>1.1499999999999999</v>
      </c>
      <c r="I1744" s="70">
        <v>19.359100000000002</v>
      </c>
      <c r="J1744" s="57"/>
      <c r="K1744" s="52"/>
      <c r="L1744" s="57"/>
      <c r="M1744" s="52"/>
      <c r="N1744" s="58"/>
      <c r="AF1744" s="39"/>
      <c r="AG1744" s="47"/>
      <c r="AH1744" s="47"/>
      <c r="AL1744" s="3" t="s">
        <v>63</v>
      </c>
      <c r="AN1744" s="47"/>
      <c r="AP1744" s="47"/>
      <c r="AR1744" s="47"/>
    </row>
    <row r="1745" spans="1:44" s="4" customFormat="1" ht="15" x14ac:dyDescent="0.25">
      <c r="A1745" s="48"/>
      <c r="B1745" s="49"/>
      <c r="C1745" s="375" t="s">
        <v>65</v>
      </c>
      <c r="D1745" s="375"/>
      <c r="E1745" s="375"/>
      <c r="F1745" s="59"/>
      <c r="G1745" s="60"/>
      <c r="H1745" s="60"/>
      <c r="I1745" s="60"/>
      <c r="J1745" s="61">
        <v>37.79</v>
      </c>
      <c r="K1745" s="60"/>
      <c r="L1745" s="61">
        <v>165.14</v>
      </c>
      <c r="M1745" s="60"/>
      <c r="N1745" s="62"/>
      <c r="AF1745" s="39"/>
      <c r="AG1745" s="47"/>
      <c r="AH1745" s="47"/>
      <c r="AM1745" s="3" t="s">
        <v>65</v>
      </c>
      <c r="AN1745" s="47"/>
      <c r="AP1745" s="47"/>
      <c r="AR1745" s="47"/>
    </row>
    <row r="1746" spans="1:44" s="4" customFormat="1" ht="15" x14ac:dyDescent="0.25">
      <c r="A1746" s="56"/>
      <c r="B1746" s="49"/>
      <c r="C1746" s="372" t="s">
        <v>66</v>
      </c>
      <c r="D1746" s="372"/>
      <c r="E1746" s="372"/>
      <c r="F1746" s="51"/>
      <c r="G1746" s="52"/>
      <c r="H1746" s="52"/>
      <c r="I1746" s="52"/>
      <c r="J1746" s="57"/>
      <c r="K1746" s="52"/>
      <c r="L1746" s="53">
        <v>165.14</v>
      </c>
      <c r="M1746" s="52"/>
      <c r="N1746" s="55">
        <v>5773.29</v>
      </c>
      <c r="AF1746" s="39"/>
      <c r="AG1746" s="47"/>
      <c r="AH1746" s="47"/>
      <c r="AL1746" s="3" t="s">
        <v>66</v>
      </c>
      <c r="AN1746" s="47"/>
      <c r="AP1746" s="47"/>
      <c r="AR1746" s="47"/>
    </row>
    <row r="1747" spans="1:44" s="4" customFormat="1" ht="34.5" x14ac:dyDescent="0.25">
      <c r="A1747" s="56"/>
      <c r="B1747" s="49" t="s">
        <v>2136</v>
      </c>
      <c r="C1747" s="372" t="s">
        <v>2137</v>
      </c>
      <c r="D1747" s="372"/>
      <c r="E1747" s="372"/>
      <c r="F1747" s="51" t="s">
        <v>69</v>
      </c>
      <c r="G1747" s="63">
        <v>89</v>
      </c>
      <c r="H1747" s="52"/>
      <c r="I1747" s="63">
        <v>89</v>
      </c>
      <c r="J1747" s="57"/>
      <c r="K1747" s="52"/>
      <c r="L1747" s="53">
        <v>146.97</v>
      </c>
      <c r="M1747" s="52"/>
      <c r="N1747" s="55">
        <v>5138.2299999999996</v>
      </c>
      <c r="AF1747" s="39"/>
      <c r="AG1747" s="47"/>
      <c r="AH1747" s="47"/>
      <c r="AL1747" s="3" t="s">
        <v>2137</v>
      </c>
      <c r="AN1747" s="47"/>
      <c r="AP1747" s="47"/>
      <c r="AR1747" s="47"/>
    </row>
    <row r="1748" spans="1:44" s="4" customFormat="1" ht="34.5" x14ac:dyDescent="0.25">
      <c r="A1748" s="56"/>
      <c r="B1748" s="49" t="s">
        <v>2138</v>
      </c>
      <c r="C1748" s="372" t="s">
        <v>2139</v>
      </c>
      <c r="D1748" s="372"/>
      <c r="E1748" s="372"/>
      <c r="F1748" s="51" t="s">
        <v>69</v>
      </c>
      <c r="G1748" s="63">
        <v>41</v>
      </c>
      <c r="H1748" s="52"/>
      <c r="I1748" s="63">
        <v>41</v>
      </c>
      <c r="J1748" s="57"/>
      <c r="K1748" s="52"/>
      <c r="L1748" s="53">
        <v>67.709999999999994</v>
      </c>
      <c r="M1748" s="52"/>
      <c r="N1748" s="55">
        <v>2367.0500000000002</v>
      </c>
      <c r="AF1748" s="39"/>
      <c r="AG1748" s="47"/>
      <c r="AH1748" s="47"/>
      <c r="AL1748" s="3" t="s">
        <v>2139</v>
      </c>
      <c r="AN1748" s="47"/>
      <c r="AP1748" s="47"/>
      <c r="AR1748" s="47"/>
    </row>
    <row r="1749" spans="1:44" s="4" customFormat="1" ht="15" x14ac:dyDescent="0.25">
      <c r="A1749" s="65"/>
      <c r="B1749" s="66"/>
      <c r="C1749" s="374" t="s">
        <v>72</v>
      </c>
      <c r="D1749" s="374"/>
      <c r="E1749" s="374"/>
      <c r="F1749" s="42"/>
      <c r="G1749" s="43"/>
      <c r="H1749" s="43"/>
      <c r="I1749" s="43"/>
      <c r="J1749" s="45"/>
      <c r="K1749" s="43"/>
      <c r="L1749" s="67">
        <v>379.82</v>
      </c>
      <c r="M1749" s="60"/>
      <c r="N1749" s="46"/>
      <c r="AF1749" s="39"/>
      <c r="AG1749" s="47"/>
      <c r="AH1749" s="47"/>
      <c r="AN1749" s="47" t="s">
        <v>72</v>
      </c>
      <c r="AP1749" s="47"/>
      <c r="AR1749" s="47"/>
    </row>
    <row r="1750" spans="1:44" s="4" customFormat="1" ht="45.75" x14ac:dyDescent="0.25">
      <c r="A1750" s="40" t="s">
        <v>901</v>
      </c>
      <c r="B1750" s="41" t="s">
        <v>350</v>
      </c>
      <c r="C1750" s="374" t="s">
        <v>3532</v>
      </c>
      <c r="D1750" s="374"/>
      <c r="E1750" s="374"/>
      <c r="F1750" s="42" t="s">
        <v>341</v>
      </c>
      <c r="G1750" s="43">
        <v>161.5</v>
      </c>
      <c r="H1750" s="44">
        <v>1</v>
      </c>
      <c r="I1750" s="120">
        <v>161.5</v>
      </c>
      <c r="J1750" s="67">
        <v>15.35</v>
      </c>
      <c r="K1750" s="43"/>
      <c r="L1750" s="105">
        <v>2479.0300000000002</v>
      </c>
      <c r="M1750" s="68">
        <v>12.13</v>
      </c>
      <c r="N1750" s="115">
        <v>30070.63</v>
      </c>
      <c r="AF1750" s="39"/>
      <c r="AG1750" s="47"/>
      <c r="AH1750" s="47" t="s">
        <v>3532</v>
      </c>
      <c r="AN1750" s="47"/>
      <c r="AP1750" s="47"/>
      <c r="AR1750" s="47"/>
    </row>
    <row r="1751" spans="1:44" s="4" customFormat="1" ht="15" x14ac:dyDescent="0.25">
      <c r="A1751" s="65"/>
      <c r="B1751" s="66"/>
      <c r="C1751" s="374" t="s">
        <v>72</v>
      </c>
      <c r="D1751" s="374"/>
      <c r="E1751" s="374"/>
      <c r="F1751" s="42"/>
      <c r="G1751" s="43"/>
      <c r="H1751" s="43"/>
      <c r="I1751" s="43"/>
      <c r="J1751" s="45"/>
      <c r="K1751" s="43"/>
      <c r="L1751" s="105">
        <v>2479.0300000000002</v>
      </c>
      <c r="M1751" s="60"/>
      <c r="N1751" s="115">
        <v>30070.63</v>
      </c>
      <c r="AF1751" s="39"/>
      <c r="AG1751" s="47"/>
      <c r="AH1751" s="47"/>
      <c r="AN1751" s="47" t="s">
        <v>72</v>
      </c>
      <c r="AP1751" s="47"/>
      <c r="AR1751" s="47"/>
    </row>
    <row r="1752" spans="1:44" s="4" customFormat="1" ht="23.25" x14ac:dyDescent="0.25">
      <c r="A1752" s="40" t="s">
        <v>903</v>
      </c>
      <c r="B1752" s="41" t="s">
        <v>3692</v>
      </c>
      <c r="C1752" s="374" t="s">
        <v>3693</v>
      </c>
      <c r="D1752" s="374"/>
      <c r="E1752" s="374"/>
      <c r="F1752" s="42" t="s">
        <v>716</v>
      </c>
      <c r="G1752" s="43">
        <v>1.7999999999999999E-2</v>
      </c>
      <c r="H1752" s="44">
        <v>1</v>
      </c>
      <c r="I1752" s="116">
        <v>1.7999999999999999E-2</v>
      </c>
      <c r="J1752" s="45"/>
      <c r="K1752" s="43"/>
      <c r="L1752" s="45"/>
      <c r="M1752" s="43"/>
      <c r="N1752" s="46"/>
      <c r="AF1752" s="39"/>
      <c r="AG1752" s="47"/>
      <c r="AH1752" s="47" t="s">
        <v>3693</v>
      </c>
      <c r="AN1752" s="47"/>
      <c r="AP1752" s="47"/>
      <c r="AR1752" s="47"/>
    </row>
    <row r="1753" spans="1:44" s="4" customFormat="1" ht="15" x14ac:dyDescent="0.25">
      <c r="A1753" s="69"/>
      <c r="B1753" s="50"/>
      <c r="C1753" s="372" t="s">
        <v>3694</v>
      </c>
      <c r="D1753" s="372"/>
      <c r="E1753" s="372"/>
      <c r="F1753" s="372"/>
      <c r="G1753" s="372"/>
      <c r="H1753" s="372"/>
      <c r="I1753" s="372"/>
      <c r="J1753" s="372"/>
      <c r="K1753" s="372"/>
      <c r="L1753" s="372"/>
      <c r="M1753" s="372"/>
      <c r="N1753" s="377"/>
      <c r="AF1753" s="39"/>
      <c r="AG1753" s="47"/>
      <c r="AH1753" s="47"/>
      <c r="AI1753" s="3" t="s">
        <v>3694</v>
      </c>
      <c r="AN1753" s="47"/>
      <c r="AP1753" s="47"/>
      <c r="AR1753" s="47"/>
    </row>
    <row r="1754" spans="1:44" s="4" customFormat="1" ht="22.5" x14ac:dyDescent="0.25">
      <c r="A1754" s="103"/>
      <c r="B1754" s="49" t="s">
        <v>217</v>
      </c>
      <c r="C1754" s="368" t="s">
        <v>218</v>
      </c>
      <c r="D1754" s="368"/>
      <c r="E1754" s="368"/>
      <c r="F1754" s="368"/>
      <c r="G1754" s="368"/>
      <c r="H1754" s="368"/>
      <c r="I1754" s="368"/>
      <c r="J1754" s="368"/>
      <c r="K1754" s="368"/>
      <c r="L1754" s="368"/>
      <c r="M1754" s="368"/>
      <c r="N1754" s="376"/>
      <c r="AF1754" s="39"/>
      <c r="AG1754" s="47"/>
      <c r="AH1754" s="47"/>
      <c r="AJ1754" s="3" t="s">
        <v>218</v>
      </c>
      <c r="AN1754" s="47"/>
      <c r="AP1754" s="47"/>
      <c r="AR1754" s="47"/>
    </row>
    <row r="1755" spans="1:44" s="4" customFormat="1" ht="15" x14ac:dyDescent="0.25">
      <c r="A1755" s="48"/>
      <c r="B1755" s="49" t="s">
        <v>58</v>
      </c>
      <c r="C1755" s="372" t="s">
        <v>62</v>
      </c>
      <c r="D1755" s="372"/>
      <c r="E1755" s="372"/>
      <c r="F1755" s="51"/>
      <c r="G1755" s="52"/>
      <c r="H1755" s="52"/>
      <c r="I1755" s="52"/>
      <c r="J1755" s="53">
        <v>144.61000000000001</v>
      </c>
      <c r="K1755" s="54">
        <v>1.1499999999999999</v>
      </c>
      <c r="L1755" s="53">
        <v>2.99</v>
      </c>
      <c r="M1755" s="54">
        <v>34.96</v>
      </c>
      <c r="N1755" s="64">
        <v>104.53</v>
      </c>
      <c r="AF1755" s="39"/>
      <c r="AG1755" s="47"/>
      <c r="AH1755" s="47"/>
      <c r="AK1755" s="3" t="s">
        <v>62</v>
      </c>
      <c r="AN1755" s="47"/>
      <c r="AP1755" s="47"/>
      <c r="AR1755" s="47"/>
    </row>
    <row r="1756" spans="1:44" s="4" customFormat="1" ht="15" x14ac:dyDescent="0.25">
      <c r="A1756" s="56"/>
      <c r="B1756" s="49"/>
      <c r="C1756" s="372" t="s">
        <v>63</v>
      </c>
      <c r="D1756" s="372"/>
      <c r="E1756" s="372"/>
      <c r="F1756" s="51" t="s">
        <v>64</v>
      </c>
      <c r="G1756" s="54">
        <v>18.54</v>
      </c>
      <c r="H1756" s="54">
        <v>1.1499999999999999</v>
      </c>
      <c r="I1756" s="117">
        <v>0.38377800000000001</v>
      </c>
      <c r="J1756" s="57"/>
      <c r="K1756" s="52"/>
      <c r="L1756" s="57"/>
      <c r="M1756" s="52"/>
      <c r="N1756" s="58"/>
      <c r="AF1756" s="39"/>
      <c r="AG1756" s="47"/>
      <c r="AH1756" s="47"/>
      <c r="AL1756" s="3" t="s">
        <v>63</v>
      </c>
      <c r="AN1756" s="47"/>
      <c r="AP1756" s="47"/>
      <c r="AR1756" s="47"/>
    </row>
    <row r="1757" spans="1:44" s="4" customFormat="1" ht="15" x14ac:dyDescent="0.25">
      <c r="A1757" s="48"/>
      <c r="B1757" s="49"/>
      <c r="C1757" s="375" t="s">
        <v>65</v>
      </c>
      <c r="D1757" s="375"/>
      <c r="E1757" s="375"/>
      <c r="F1757" s="59"/>
      <c r="G1757" s="60"/>
      <c r="H1757" s="60"/>
      <c r="I1757" s="60"/>
      <c r="J1757" s="61">
        <v>144.61000000000001</v>
      </c>
      <c r="K1757" s="60"/>
      <c r="L1757" s="61">
        <v>2.99</v>
      </c>
      <c r="M1757" s="60"/>
      <c r="N1757" s="62"/>
      <c r="AF1757" s="39"/>
      <c r="AG1757" s="47"/>
      <c r="AH1757" s="47"/>
      <c r="AM1757" s="3" t="s">
        <v>65</v>
      </c>
      <c r="AN1757" s="47"/>
      <c r="AP1757" s="47"/>
      <c r="AR1757" s="47"/>
    </row>
    <row r="1758" spans="1:44" s="4" customFormat="1" ht="15" x14ac:dyDescent="0.25">
      <c r="A1758" s="56"/>
      <c r="B1758" s="49"/>
      <c r="C1758" s="372" t="s">
        <v>66</v>
      </c>
      <c r="D1758" s="372"/>
      <c r="E1758" s="372"/>
      <c r="F1758" s="51"/>
      <c r="G1758" s="52"/>
      <c r="H1758" s="52"/>
      <c r="I1758" s="52"/>
      <c r="J1758" s="57"/>
      <c r="K1758" s="52"/>
      <c r="L1758" s="53">
        <v>2.99</v>
      </c>
      <c r="M1758" s="52"/>
      <c r="N1758" s="64">
        <v>104.53</v>
      </c>
      <c r="AF1758" s="39"/>
      <c r="AG1758" s="47"/>
      <c r="AH1758" s="47"/>
      <c r="AL1758" s="3" t="s">
        <v>66</v>
      </c>
      <c r="AN1758" s="47"/>
      <c r="AP1758" s="47"/>
      <c r="AR1758" s="47"/>
    </row>
    <row r="1759" spans="1:44" s="4" customFormat="1" ht="15" x14ac:dyDescent="0.25">
      <c r="A1759" s="56"/>
      <c r="B1759" s="49" t="s">
        <v>3695</v>
      </c>
      <c r="C1759" s="372" t="s">
        <v>3696</v>
      </c>
      <c r="D1759" s="372"/>
      <c r="E1759" s="372"/>
      <c r="F1759" s="51" t="s">
        <v>69</v>
      </c>
      <c r="G1759" s="63">
        <v>111</v>
      </c>
      <c r="H1759" s="52"/>
      <c r="I1759" s="63">
        <v>111</v>
      </c>
      <c r="J1759" s="57"/>
      <c r="K1759" s="52"/>
      <c r="L1759" s="53">
        <v>3.32</v>
      </c>
      <c r="M1759" s="52"/>
      <c r="N1759" s="64">
        <v>116.03</v>
      </c>
      <c r="AF1759" s="39"/>
      <c r="AG1759" s="47"/>
      <c r="AH1759" s="47"/>
      <c r="AL1759" s="3" t="s">
        <v>3696</v>
      </c>
      <c r="AN1759" s="47"/>
      <c r="AP1759" s="47"/>
      <c r="AR1759" s="47"/>
    </row>
    <row r="1760" spans="1:44" s="4" customFormat="1" ht="15" x14ac:dyDescent="0.25">
      <c r="A1760" s="56"/>
      <c r="B1760" s="49" t="s">
        <v>3697</v>
      </c>
      <c r="C1760" s="372" t="s">
        <v>3698</v>
      </c>
      <c r="D1760" s="372"/>
      <c r="E1760" s="372"/>
      <c r="F1760" s="51" t="s">
        <v>69</v>
      </c>
      <c r="G1760" s="63">
        <v>60</v>
      </c>
      <c r="H1760" s="52"/>
      <c r="I1760" s="63">
        <v>60</v>
      </c>
      <c r="J1760" s="57"/>
      <c r="K1760" s="52"/>
      <c r="L1760" s="53">
        <v>1.79</v>
      </c>
      <c r="M1760" s="52"/>
      <c r="N1760" s="64">
        <v>62.72</v>
      </c>
      <c r="AF1760" s="39"/>
      <c r="AG1760" s="47"/>
      <c r="AH1760" s="47"/>
      <c r="AL1760" s="3" t="s">
        <v>3698</v>
      </c>
      <c r="AN1760" s="47"/>
      <c r="AP1760" s="47"/>
      <c r="AR1760" s="47"/>
    </row>
    <row r="1761" spans="1:44" s="4" customFormat="1" ht="15" x14ac:dyDescent="0.25">
      <c r="A1761" s="65"/>
      <c r="B1761" s="66"/>
      <c r="C1761" s="374" t="s">
        <v>72</v>
      </c>
      <c r="D1761" s="374"/>
      <c r="E1761" s="374"/>
      <c r="F1761" s="42"/>
      <c r="G1761" s="43"/>
      <c r="H1761" s="43"/>
      <c r="I1761" s="43"/>
      <c r="J1761" s="45"/>
      <c r="K1761" s="43"/>
      <c r="L1761" s="67">
        <v>8.1</v>
      </c>
      <c r="M1761" s="60"/>
      <c r="N1761" s="46"/>
      <c r="AF1761" s="39"/>
      <c r="AG1761" s="47"/>
      <c r="AH1761" s="47"/>
      <c r="AN1761" s="47" t="s">
        <v>72</v>
      </c>
      <c r="AP1761" s="47"/>
      <c r="AR1761" s="47"/>
    </row>
    <row r="1762" spans="1:44" s="4" customFormat="1" ht="0" hidden="1" customHeight="1" x14ac:dyDescent="0.25">
      <c r="A1762" s="71"/>
      <c r="B1762" s="72"/>
      <c r="C1762" s="72"/>
      <c r="D1762" s="72"/>
      <c r="E1762" s="72"/>
      <c r="F1762" s="73"/>
      <c r="G1762" s="73"/>
      <c r="H1762" s="73"/>
      <c r="I1762" s="73"/>
      <c r="J1762" s="74"/>
      <c r="K1762" s="73"/>
      <c r="L1762" s="74"/>
      <c r="M1762" s="52"/>
      <c r="N1762" s="74"/>
      <c r="AF1762" s="39"/>
      <c r="AG1762" s="47"/>
      <c r="AH1762" s="47"/>
      <c r="AN1762" s="47"/>
      <c r="AP1762" s="47"/>
      <c r="AR1762" s="47"/>
    </row>
    <row r="1763" spans="1:44" s="4" customFormat="1" ht="34.5" x14ac:dyDescent="0.25">
      <c r="A1763" s="78"/>
      <c r="B1763" s="79"/>
      <c r="C1763" s="374" t="s">
        <v>3699</v>
      </c>
      <c r="D1763" s="374"/>
      <c r="E1763" s="374"/>
      <c r="F1763" s="374"/>
      <c r="G1763" s="374"/>
      <c r="H1763" s="374"/>
      <c r="I1763" s="374"/>
      <c r="J1763" s="374"/>
      <c r="K1763" s="374"/>
      <c r="L1763" s="80"/>
      <c r="M1763" s="81"/>
      <c r="N1763" s="82"/>
      <c r="AF1763" s="39"/>
      <c r="AG1763" s="47"/>
      <c r="AH1763" s="47"/>
      <c r="AN1763" s="47"/>
      <c r="AP1763" s="47" t="s">
        <v>3699</v>
      </c>
      <c r="AR1763" s="47"/>
    </row>
    <row r="1764" spans="1:44" s="4" customFormat="1" ht="15" x14ac:dyDescent="0.25">
      <c r="A1764" s="83"/>
      <c r="B1764" s="49"/>
      <c r="C1764" s="372" t="s">
        <v>83</v>
      </c>
      <c r="D1764" s="372"/>
      <c r="E1764" s="372"/>
      <c r="F1764" s="372"/>
      <c r="G1764" s="372"/>
      <c r="H1764" s="372"/>
      <c r="I1764" s="372"/>
      <c r="J1764" s="372"/>
      <c r="K1764" s="372"/>
      <c r="L1764" s="106">
        <v>112142753.69</v>
      </c>
      <c r="M1764" s="85"/>
      <c r="N1764" s="86">
        <v>989183929.44000006</v>
      </c>
      <c r="AF1764" s="39"/>
      <c r="AG1764" s="47"/>
      <c r="AH1764" s="47"/>
      <c r="AN1764" s="47"/>
      <c r="AP1764" s="47"/>
      <c r="AQ1764" s="3" t="s">
        <v>83</v>
      </c>
      <c r="AR1764" s="47"/>
    </row>
    <row r="1765" spans="1:44" s="4" customFormat="1" ht="15" x14ac:dyDescent="0.25">
      <c r="A1765" s="83"/>
      <c r="B1765" s="49"/>
      <c r="C1765" s="372" t="s">
        <v>84</v>
      </c>
      <c r="D1765" s="372"/>
      <c r="E1765" s="372"/>
      <c r="F1765" s="372"/>
      <c r="G1765" s="372"/>
      <c r="H1765" s="372"/>
      <c r="I1765" s="372"/>
      <c r="J1765" s="372"/>
      <c r="K1765" s="372"/>
      <c r="L1765" s="87"/>
      <c r="M1765" s="85"/>
      <c r="N1765" s="88"/>
      <c r="AF1765" s="39"/>
      <c r="AG1765" s="47"/>
      <c r="AH1765" s="47"/>
      <c r="AN1765" s="47"/>
      <c r="AP1765" s="47"/>
      <c r="AQ1765" s="3" t="s">
        <v>84</v>
      </c>
      <c r="AR1765" s="47"/>
    </row>
    <row r="1766" spans="1:44" s="4" customFormat="1" ht="15" x14ac:dyDescent="0.25">
      <c r="A1766" s="83"/>
      <c r="B1766" s="49"/>
      <c r="C1766" s="372" t="s">
        <v>85</v>
      </c>
      <c r="D1766" s="372"/>
      <c r="E1766" s="372"/>
      <c r="F1766" s="372"/>
      <c r="G1766" s="372"/>
      <c r="H1766" s="372"/>
      <c r="I1766" s="372"/>
      <c r="J1766" s="372"/>
      <c r="K1766" s="372"/>
      <c r="L1766" s="106">
        <v>938853.7</v>
      </c>
      <c r="M1766" s="85"/>
      <c r="N1766" s="86">
        <v>32822325.350000001</v>
      </c>
      <c r="AF1766" s="39"/>
      <c r="AG1766" s="47"/>
      <c r="AH1766" s="47"/>
      <c r="AN1766" s="47"/>
      <c r="AP1766" s="47"/>
      <c r="AQ1766" s="3" t="s">
        <v>85</v>
      </c>
      <c r="AR1766" s="47"/>
    </row>
    <row r="1767" spans="1:44" s="4" customFormat="1" ht="15" x14ac:dyDescent="0.25">
      <c r="A1767" s="83"/>
      <c r="B1767" s="49"/>
      <c r="C1767" s="372" t="s">
        <v>193</v>
      </c>
      <c r="D1767" s="372"/>
      <c r="E1767" s="372"/>
      <c r="F1767" s="372"/>
      <c r="G1767" s="372"/>
      <c r="H1767" s="372"/>
      <c r="I1767" s="372"/>
      <c r="J1767" s="372"/>
      <c r="K1767" s="372"/>
      <c r="L1767" s="106">
        <v>1038875.53</v>
      </c>
      <c r="M1767" s="85"/>
      <c r="N1767" s="86">
        <v>12601560.18</v>
      </c>
      <c r="AF1767" s="39"/>
      <c r="AG1767" s="47"/>
      <c r="AH1767" s="47"/>
      <c r="AN1767" s="47"/>
      <c r="AP1767" s="47"/>
      <c r="AQ1767" s="3" t="s">
        <v>193</v>
      </c>
      <c r="AR1767" s="47"/>
    </row>
    <row r="1768" spans="1:44" s="4" customFormat="1" ht="15" x14ac:dyDescent="0.25">
      <c r="A1768" s="83"/>
      <c r="B1768" s="49"/>
      <c r="C1768" s="372" t="s">
        <v>194</v>
      </c>
      <c r="D1768" s="372"/>
      <c r="E1768" s="372"/>
      <c r="F1768" s="372"/>
      <c r="G1768" s="372"/>
      <c r="H1768" s="372"/>
      <c r="I1768" s="372"/>
      <c r="J1768" s="372"/>
      <c r="K1768" s="372"/>
      <c r="L1768" s="106">
        <v>92900.81</v>
      </c>
      <c r="M1768" s="85"/>
      <c r="N1768" s="86">
        <v>3247812.31</v>
      </c>
      <c r="AF1768" s="39"/>
      <c r="AG1768" s="47"/>
      <c r="AH1768" s="47"/>
      <c r="AN1768" s="47"/>
      <c r="AP1768" s="47"/>
      <c r="AQ1768" s="3" t="s">
        <v>194</v>
      </c>
      <c r="AR1768" s="47"/>
    </row>
    <row r="1769" spans="1:44" s="4" customFormat="1" ht="15" x14ac:dyDescent="0.25">
      <c r="A1769" s="83"/>
      <c r="B1769" s="49"/>
      <c r="C1769" s="372" t="s">
        <v>195</v>
      </c>
      <c r="D1769" s="372"/>
      <c r="E1769" s="372"/>
      <c r="F1769" s="372"/>
      <c r="G1769" s="372"/>
      <c r="H1769" s="372"/>
      <c r="I1769" s="372"/>
      <c r="J1769" s="372"/>
      <c r="K1769" s="372"/>
      <c r="L1769" s="106">
        <v>109652959.66</v>
      </c>
      <c r="M1769" s="85"/>
      <c r="N1769" s="86">
        <v>937548697.88999999</v>
      </c>
      <c r="AF1769" s="39"/>
      <c r="AG1769" s="47"/>
      <c r="AH1769" s="47"/>
      <c r="AN1769" s="47"/>
      <c r="AP1769" s="47"/>
      <c r="AQ1769" s="3" t="s">
        <v>195</v>
      </c>
      <c r="AR1769" s="47"/>
    </row>
    <row r="1770" spans="1:44" s="4" customFormat="1" ht="15" x14ac:dyDescent="0.25">
      <c r="A1770" s="83"/>
      <c r="B1770" s="49"/>
      <c r="C1770" s="372" t="s">
        <v>2994</v>
      </c>
      <c r="D1770" s="372"/>
      <c r="E1770" s="372"/>
      <c r="F1770" s="372"/>
      <c r="G1770" s="372"/>
      <c r="H1770" s="372"/>
      <c r="I1770" s="372"/>
      <c r="J1770" s="372"/>
      <c r="K1770" s="372"/>
      <c r="L1770" s="87"/>
      <c r="M1770" s="85"/>
      <c r="N1770" s="88"/>
      <c r="AF1770" s="39"/>
      <c r="AG1770" s="47"/>
      <c r="AH1770" s="47"/>
      <c r="AN1770" s="47"/>
      <c r="AP1770" s="47"/>
      <c r="AQ1770" s="3" t="s">
        <v>2994</v>
      </c>
      <c r="AR1770" s="47"/>
    </row>
    <row r="1771" spans="1:44" s="4" customFormat="1" ht="15" x14ac:dyDescent="0.25">
      <c r="A1771" s="83"/>
      <c r="B1771" s="49"/>
      <c r="C1771" s="372" t="s">
        <v>2995</v>
      </c>
      <c r="D1771" s="372"/>
      <c r="E1771" s="372"/>
      <c r="F1771" s="372"/>
      <c r="G1771" s="372"/>
      <c r="H1771" s="372"/>
      <c r="I1771" s="372"/>
      <c r="J1771" s="372"/>
      <c r="K1771" s="372"/>
      <c r="L1771" s="106">
        <v>109648520.33</v>
      </c>
      <c r="M1771" s="85"/>
      <c r="N1771" s="86">
        <v>937494848.82000005</v>
      </c>
      <c r="AF1771" s="39"/>
      <c r="AG1771" s="47"/>
      <c r="AH1771" s="47"/>
      <c r="AN1771" s="47"/>
      <c r="AP1771" s="47"/>
      <c r="AQ1771" s="3" t="s">
        <v>2995</v>
      </c>
      <c r="AR1771" s="47"/>
    </row>
    <row r="1772" spans="1:44" s="4" customFormat="1" ht="15" x14ac:dyDescent="0.25">
      <c r="A1772" s="83"/>
      <c r="B1772" s="49"/>
      <c r="C1772" s="372" t="s">
        <v>2996</v>
      </c>
      <c r="D1772" s="372"/>
      <c r="E1772" s="372"/>
      <c r="F1772" s="372"/>
      <c r="G1772" s="372"/>
      <c r="H1772" s="372"/>
      <c r="I1772" s="372"/>
      <c r="J1772" s="372"/>
      <c r="K1772" s="372"/>
      <c r="L1772" s="106">
        <v>4439.33</v>
      </c>
      <c r="M1772" s="85"/>
      <c r="N1772" s="86">
        <v>53849.07</v>
      </c>
      <c r="AF1772" s="39"/>
      <c r="AG1772" s="47"/>
      <c r="AH1772" s="47"/>
      <c r="AN1772" s="47"/>
      <c r="AP1772" s="47"/>
      <c r="AQ1772" s="3" t="s">
        <v>2996</v>
      </c>
      <c r="AR1772" s="47"/>
    </row>
    <row r="1773" spans="1:44" s="4" customFormat="1" ht="15" x14ac:dyDescent="0.25">
      <c r="A1773" s="83"/>
      <c r="B1773" s="49"/>
      <c r="C1773" s="372" t="s">
        <v>364</v>
      </c>
      <c r="D1773" s="372"/>
      <c r="E1773" s="372"/>
      <c r="F1773" s="372"/>
      <c r="G1773" s="372"/>
      <c r="H1773" s="372"/>
      <c r="I1773" s="372"/>
      <c r="J1773" s="372"/>
      <c r="K1773" s="372"/>
      <c r="L1773" s="106">
        <v>512064.8</v>
      </c>
      <c r="M1773" s="85"/>
      <c r="N1773" s="86">
        <v>6211346.0199999996</v>
      </c>
      <c r="AF1773" s="39"/>
      <c r="AG1773" s="47"/>
      <c r="AH1773" s="47"/>
      <c r="AN1773" s="47"/>
      <c r="AP1773" s="47"/>
      <c r="AQ1773" s="3" t="s">
        <v>364</v>
      </c>
      <c r="AR1773" s="47"/>
    </row>
    <row r="1774" spans="1:44" s="4" customFormat="1" ht="15" x14ac:dyDescent="0.25">
      <c r="A1774" s="83"/>
      <c r="B1774" s="49"/>
      <c r="C1774" s="372" t="s">
        <v>196</v>
      </c>
      <c r="D1774" s="372"/>
      <c r="E1774" s="372"/>
      <c r="F1774" s="372"/>
      <c r="G1774" s="372"/>
      <c r="H1774" s="372"/>
      <c r="I1774" s="372"/>
      <c r="J1774" s="372"/>
      <c r="K1774" s="372"/>
      <c r="L1774" s="106">
        <v>113872837.3</v>
      </c>
      <c r="M1774" s="85"/>
      <c r="N1774" s="86">
        <v>1049954959.77</v>
      </c>
      <c r="AF1774" s="39"/>
      <c r="AG1774" s="47"/>
      <c r="AH1774" s="47"/>
      <c r="AN1774" s="47"/>
      <c r="AP1774" s="47"/>
      <c r="AQ1774" s="3" t="s">
        <v>196</v>
      </c>
      <c r="AR1774" s="47"/>
    </row>
    <row r="1775" spans="1:44" s="4" customFormat="1" ht="15" x14ac:dyDescent="0.25">
      <c r="A1775" s="83"/>
      <c r="B1775" s="49"/>
      <c r="C1775" s="372" t="s">
        <v>365</v>
      </c>
      <c r="D1775" s="372"/>
      <c r="E1775" s="372"/>
      <c r="F1775" s="372"/>
      <c r="G1775" s="372"/>
      <c r="H1775" s="372"/>
      <c r="I1775" s="372"/>
      <c r="J1775" s="372"/>
      <c r="K1775" s="372"/>
      <c r="L1775" s="106">
        <v>113356333.17</v>
      </c>
      <c r="M1775" s="85"/>
      <c r="N1775" s="86">
        <v>1043689764.6799999</v>
      </c>
      <c r="AF1775" s="39"/>
      <c r="AG1775" s="47"/>
      <c r="AH1775" s="47"/>
      <c r="AN1775" s="47"/>
      <c r="AP1775" s="47"/>
      <c r="AQ1775" s="3" t="s">
        <v>365</v>
      </c>
      <c r="AR1775" s="47"/>
    </row>
    <row r="1776" spans="1:44" s="4" customFormat="1" ht="15" x14ac:dyDescent="0.25">
      <c r="A1776" s="83"/>
      <c r="B1776" s="49"/>
      <c r="C1776" s="372" t="s">
        <v>88</v>
      </c>
      <c r="D1776" s="372"/>
      <c r="E1776" s="372"/>
      <c r="F1776" s="372"/>
      <c r="G1776" s="372"/>
      <c r="H1776" s="372"/>
      <c r="I1776" s="372"/>
      <c r="J1776" s="372"/>
      <c r="K1776" s="372"/>
      <c r="L1776" s="87"/>
      <c r="M1776" s="85"/>
      <c r="N1776" s="88"/>
      <c r="AF1776" s="39"/>
      <c r="AG1776" s="47"/>
      <c r="AH1776" s="47"/>
      <c r="AN1776" s="47"/>
      <c r="AP1776" s="47"/>
      <c r="AQ1776" s="3" t="s">
        <v>88</v>
      </c>
      <c r="AR1776" s="47"/>
    </row>
    <row r="1777" spans="1:44" s="4" customFormat="1" ht="15" x14ac:dyDescent="0.25">
      <c r="A1777" s="83"/>
      <c r="B1777" s="49"/>
      <c r="C1777" s="372" t="s">
        <v>89</v>
      </c>
      <c r="D1777" s="372"/>
      <c r="E1777" s="372"/>
      <c r="F1777" s="372"/>
      <c r="G1777" s="372"/>
      <c r="H1777" s="372"/>
      <c r="I1777" s="372"/>
      <c r="J1777" s="372"/>
      <c r="K1777" s="372"/>
      <c r="L1777" s="106">
        <v>933664.34</v>
      </c>
      <c r="M1777" s="85"/>
      <c r="N1777" s="86">
        <v>32640905.32</v>
      </c>
      <c r="AF1777" s="39"/>
      <c r="AG1777" s="47"/>
      <c r="AH1777" s="47"/>
      <c r="AN1777" s="47"/>
      <c r="AP1777" s="47"/>
      <c r="AQ1777" s="3" t="s">
        <v>89</v>
      </c>
      <c r="AR1777" s="47"/>
    </row>
    <row r="1778" spans="1:44" s="4" customFormat="1" ht="15" x14ac:dyDescent="0.25">
      <c r="A1778" s="83"/>
      <c r="B1778" s="49"/>
      <c r="C1778" s="372" t="s">
        <v>366</v>
      </c>
      <c r="D1778" s="372"/>
      <c r="E1778" s="372"/>
      <c r="F1778" s="372"/>
      <c r="G1778" s="372"/>
      <c r="H1778" s="372"/>
      <c r="I1778" s="372"/>
      <c r="J1778" s="372"/>
      <c r="K1778" s="372"/>
      <c r="L1778" s="106">
        <v>1036867.58</v>
      </c>
      <c r="M1778" s="85"/>
      <c r="N1778" s="88"/>
      <c r="AF1778" s="39"/>
      <c r="AG1778" s="47"/>
      <c r="AH1778" s="47"/>
      <c r="AN1778" s="47"/>
      <c r="AP1778" s="47"/>
      <c r="AQ1778" s="3" t="s">
        <v>366</v>
      </c>
      <c r="AR1778" s="47"/>
    </row>
    <row r="1779" spans="1:44" s="4" customFormat="1" ht="15" x14ac:dyDescent="0.25">
      <c r="A1779" s="83"/>
      <c r="B1779" s="49"/>
      <c r="C1779" s="372" t="s">
        <v>367</v>
      </c>
      <c r="D1779" s="372"/>
      <c r="E1779" s="372"/>
      <c r="F1779" s="372"/>
      <c r="G1779" s="372"/>
      <c r="H1779" s="372"/>
      <c r="I1779" s="372"/>
      <c r="J1779" s="372"/>
      <c r="K1779" s="372"/>
      <c r="L1779" s="106">
        <v>92700.85</v>
      </c>
      <c r="M1779" s="85"/>
      <c r="N1779" s="86">
        <v>3240821.7</v>
      </c>
      <c r="AF1779" s="39"/>
      <c r="AG1779" s="47"/>
      <c r="AH1779" s="47"/>
      <c r="AN1779" s="47"/>
      <c r="AP1779" s="47"/>
      <c r="AQ1779" s="3" t="s">
        <v>367</v>
      </c>
      <c r="AR1779" s="47"/>
    </row>
    <row r="1780" spans="1:44" s="4" customFormat="1" ht="15" x14ac:dyDescent="0.25">
      <c r="A1780" s="83"/>
      <c r="B1780" s="49"/>
      <c r="C1780" s="372" t="s">
        <v>368</v>
      </c>
      <c r="D1780" s="372"/>
      <c r="E1780" s="372"/>
      <c r="F1780" s="372"/>
      <c r="G1780" s="372"/>
      <c r="H1780" s="372"/>
      <c r="I1780" s="372"/>
      <c r="J1780" s="372"/>
      <c r="K1780" s="372"/>
      <c r="L1780" s="106">
        <v>109639377.34999999</v>
      </c>
      <c r="M1780" s="85"/>
      <c r="N1780" s="88"/>
      <c r="AF1780" s="39"/>
      <c r="AG1780" s="47"/>
      <c r="AH1780" s="47"/>
      <c r="AN1780" s="47"/>
      <c r="AP1780" s="47"/>
      <c r="AQ1780" s="3" t="s">
        <v>368</v>
      </c>
      <c r="AR1780" s="47"/>
    </row>
    <row r="1781" spans="1:44" s="4" customFormat="1" ht="15" x14ac:dyDescent="0.25">
      <c r="A1781" s="83"/>
      <c r="B1781" s="49"/>
      <c r="C1781" s="372" t="s">
        <v>90</v>
      </c>
      <c r="D1781" s="372"/>
      <c r="E1781" s="372"/>
      <c r="F1781" s="372"/>
      <c r="G1781" s="372"/>
      <c r="H1781" s="372"/>
      <c r="I1781" s="372"/>
      <c r="J1781" s="372"/>
      <c r="K1781" s="372"/>
      <c r="L1781" s="106">
        <v>1105441.78</v>
      </c>
      <c r="M1781" s="85"/>
      <c r="N1781" s="86">
        <v>38646244.350000001</v>
      </c>
      <c r="AF1781" s="39"/>
      <c r="AG1781" s="47"/>
      <c r="AH1781" s="47"/>
      <c r="AN1781" s="47"/>
      <c r="AP1781" s="47"/>
      <c r="AQ1781" s="3" t="s">
        <v>90</v>
      </c>
      <c r="AR1781" s="47"/>
    </row>
    <row r="1782" spans="1:44" s="4" customFormat="1" ht="15" x14ac:dyDescent="0.25">
      <c r="A1782" s="83"/>
      <c r="B1782" s="49"/>
      <c r="C1782" s="372" t="s">
        <v>91</v>
      </c>
      <c r="D1782" s="372"/>
      <c r="E1782" s="372"/>
      <c r="F1782" s="372"/>
      <c r="G1782" s="372"/>
      <c r="H1782" s="372"/>
      <c r="I1782" s="372"/>
      <c r="J1782" s="372"/>
      <c r="K1782" s="372"/>
      <c r="L1782" s="106">
        <v>640982.12</v>
      </c>
      <c r="M1782" s="85"/>
      <c r="N1782" s="86">
        <v>22408734.920000002</v>
      </c>
      <c r="AF1782" s="39"/>
      <c r="AG1782" s="47"/>
      <c r="AH1782" s="47"/>
      <c r="AN1782" s="47"/>
      <c r="AP1782" s="47"/>
      <c r="AQ1782" s="3" t="s">
        <v>91</v>
      </c>
      <c r="AR1782" s="47"/>
    </row>
    <row r="1783" spans="1:44" s="4" customFormat="1" ht="15" x14ac:dyDescent="0.25">
      <c r="A1783" s="83"/>
      <c r="B1783" s="49"/>
      <c r="C1783" s="372" t="s">
        <v>369</v>
      </c>
      <c r="D1783" s="372"/>
      <c r="E1783" s="372"/>
      <c r="F1783" s="372"/>
      <c r="G1783" s="372"/>
      <c r="H1783" s="372"/>
      <c r="I1783" s="372"/>
      <c r="J1783" s="372"/>
      <c r="K1783" s="372"/>
      <c r="L1783" s="106">
        <v>512064.8</v>
      </c>
      <c r="M1783" s="85"/>
      <c r="N1783" s="86">
        <v>6211346.0199999996</v>
      </c>
      <c r="AF1783" s="39"/>
      <c r="AG1783" s="47"/>
      <c r="AH1783" s="47"/>
      <c r="AN1783" s="47"/>
      <c r="AP1783" s="47"/>
      <c r="AQ1783" s="3" t="s">
        <v>369</v>
      </c>
      <c r="AR1783" s="47"/>
    </row>
    <row r="1784" spans="1:44" s="4" customFormat="1" ht="15" x14ac:dyDescent="0.25">
      <c r="A1784" s="83"/>
      <c r="B1784" s="49"/>
      <c r="C1784" s="372" t="s">
        <v>2997</v>
      </c>
      <c r="D1784" s="372"/>
      <c r="E1784" s="372"/>
      <c r="F1784" s="372"/>
      <c r="G1784" s="372"/>
      <c r="H1784" s="372"/>
      <c r="I1784" s="372"/>
      <c r="J1784" s="372"/>
      <c r="K1784" s="372"/>
      <c r="L1784" s="106">
        <v>4439.33</v>
      </c>
      <c r="M1784" s="85"/>
      <c r="N1784" s="86">
        <v>53849.07</v>
      </c>
      <c r="AF1784" s="39"/>
      <c r="AG1784" s="47"/>
      <c r="AH1784" s="47"/>
      <c r="AN1784" s="47"/>
      <c r="AP1784" s="47"/>
      <c r="AQ1784" s="3" t="s">
        <v>2997</v>
      </c>
      <c r="AR1784" s="47"/>
    </row>
    <row r="1785" spans="1:44" s="4" customFormat="1" ht="15" x14ac:dyDescent="0.25">
      <c r="A1785" s="83"/>
      <c r="B1785" s="49"/>
      <c r="C1785" s="372" t="s">
        <v>777</v>
      </c>
      <c r="D1785" s="372"/>
      <c r="E1785" s="372"/>
      <c r="F1785" s="372"/>
      <c r="G1785" s="372"/>
      <c r="H1785" s="372"/>
      <c r="I1785" s="372"/>
      <c r="J1785" s="372"/>
      <c r="K1785" s="372"/>
      <c r="L1785" s="106">
        <v>24043.08</v>
      </c>
      <c r="M1785" s="85"/>
      <c r="N1785" s="86">
        <v>553238.98</v>
      </c>
      <c r="AF1785" s="39"/>
      <c r="AG1785" s="47"/>
      <c r="AH1785" s="47"/>
      <c r="AN1785" s="47"/>
      <c r="AP1785" s="47"/>
      <c r="AQ1785" s="3" t="s">
        <v>777</v>
      </c>
      <c r="AR1785" s="47"/>
    </row>
    <row r="1786" spans="1:44" s="4" customFormat="1" ht="15" x14ac:dyDescent="0.25">
      <c r="A1786" s="83"/>
      <c r="B1786" s="49"/>
      <c r="C1786" s="372" t="s">
        <v>84</v>
      </c>
      <c r="D1786" s="372"/>
      <c r="E1786" s="372"/>
      <c r="F1786" s="372"/>
      <c r="G1786" s="372"/>
      <c r="H1786" s="372"/>
      <c r="I1786" s="372"/>
      <c r="J1786" s="372"/>
      <c r="K1786" s="372"/>
      <c r="L1786" s="87"/>
      <c r="M1786" s="85"/>
      <c r="N1786" s="88"/>
      <c r="AF1786" s="39"/>
      <c r="AG1786" s="47"/>
      <c r="AH1786" s="47"/>
      <c r="AN1786" s="47"/>
      <c r="AP1786" s="47"/>
      <c r="AQ1786" s="3" t="s">
        <v>84</v>
      </c>
      <c r="AR1786" s="47"/>
    </row>
    <row r="1787" spans="1:44" s="4" customFormat="1" ht="15" x14ac:dyDescent="0.25">
      <c r="A1787" s="83"/>
      <c r="B1787" s="49"/>
      <c r="C1787" s="372" t="s">
        <v>197</v>
      </c>
      <c r="D1787" s="372"/>
      <c r="E1787" s="372"/>
      <c r="F1787" s="372"/>
      <c r="G1787" s="372"/>
      <c r="H1787" s="372"/>
      <c r="I1787" s="372"/>
      <c r="J1787" s="372"/>
      <c r="K1787" s="372"/>
      <c r="L1787" s="106">
        <v>5189.3599999999997</v>
      </c>
      <c r="M1787" s="85"/>
      <c r="N1787" s="86">
        <v>181420.03</v>
      </c>
      <c r="AF1787" s="39"/>
      <c r="AG1787" s="47"/>
      <c r="AH1787" s="47"/>
      <c r="AN1787" s="47"/>
      <c r="AP1787" s="47"/>
      <c r="AQ1787" s="3" t="s">
        <v>197</v>
      </c>
      <c r="AR1787" s="47"/>
    </row>
    <row r="1788" spans="1:44" s="4" customFormat="1" ht="15" x14ac:dyDescent="0.25">
      <c r="A1788" s="83"/>
      <c r="B1788" s="49"/>
      <c r="C1788" s="372" t="s">
        <v>199</v>
      </c>
      <c r="D1788" s="372"/>
      <c r="E1788" s="372"/>
      <c r="F1788" s="372"/>
      <c r="G1788" s="372"/>
      <c r="H1788" s="372"/>
      <c r="I1788" s="372"/>
      <c r="J1788" s="372"/>
      <c r="K1788" s="372"/>
      <c r="L1788" s="106">
        <v>2007.95</v>
      </c>
      <c r="M1788" s="85"/>
      <c r="N1788" s="88"/>
      <c r="AF1788" s="39"/>
      <c r="AG1788" s="47"/>
      <c r="AH1788" s="47"/>
      <c r="AN1788" s="47"/>
      <c r="AP1788" s="47"/>
      <c r="AQ1788" s="3" t="s">
        <v>199</v>
      </c>
      <c r="AR1788" s="47"/>
    </row>
    <row r="1789" spans="1:44" s="4" customFormat="1" ht="15" x14ac:dyDescent="0.25">
      <c r="A1789" s="83"/>
      <c r="B1789" s="49"/>
      <c r="C1789" s="372" t="s">
        <v>200</v>
      </c>
      <c r="D1789" s="372"/>
      <c r="E1789" s="372"/>
      <c r="F1789" s="372"/>
      <c r="G1789" s="372"/>
      <c r="H1789" s="372"/>
      <c r="I1789" s="372"/>
      <c r="J1789" s="372"/>
      <c r="K1789" s="372"/>
      <c r="L1789" s="84">
        <v>199.96</v>
      </c>
      <c r="M1789" s="85"/>
      <c r="N1789" s="86">
        <v>6990.61</v>
      </c>
      <c r="AF1789" s="39"/>
      <c r="AG1789" s="47"/>
      <c r="AH1789" s="47"/>
      <c r="AN1789" s="47"/>
      <c r="AP1789" s="47"/>
      <c r="AQ1789" s="3" t="s">
        <v>200</v>
      </c>
      <c r="AR1789" s="47"/>
    </row>
    <row r="1790" spans="1:44" s="4" customFormat="1" ht="15" x14ac:dyDescent="0.25">
      <c r="A1790" s="83"/>
      <c r="B1790" s="49"/>
      <c r="C1790" s="372" t="s">
        <v>201</v>
      </c>
      <c r="D1790" s="372"/>
      <c r="E1790" s="372"/>
      <c r="F1790" s="372"/>
      <c r="G1790" s="372"/>
      <c r="H1790" s="372"/>
      <c r="I1790" s="372"/>
      <c r="J1790" s="372"/>
      <c r="K1790" s="372"/>
      <c r="L1790" s="106">
        <v>9142.98</v>
      </c>
      <c r="M1790" s="85"/>
      <c r="N1790" s="88"/>
      <c r="AF1790" s="39"/>
      <c r="AG1790" s="47"/>
      <c r="AH1790" s="47"/>
      <c r="AN1790" s="47"/>
      <c r="AP1790" s="47"/>
      <c r="AQ1790" s="3" t="s">
        <v>201</v>
      </c>
      <c r="AR1790" s="47"/>
    </row>
    <row r="1791" spans="1:44" s="4" customFormat="1" ht="15" x14ac:dyDescent="0.25">
      <c r="A1791" s="83"/>
      <c r="B1791" s="49"/>
      <c r="C1791" s="372" t="s">
        <v>202</v>
      </c>
      <c r="D1791" s="372"/>
      <c r="E1791" s="372"/>
      <c r="F1791" s="372"/>
      <c r="G1791" s="372"/>
      <c r="H1791" s="372"/>
      <c r="I1791" s="372"/>
      <c r="J1791" s="372"/>
      <c r="K1791" s="372"/>
      <c r="L1791" s="106">
        <v>5032.3500000000004</v>
      </c>
      <c r="M1791" s="85"/>
      <c r="N1791" s="86">
        <v>175931.39</v>
      </c>
      <c r="AF1791" s="39"/>
      <c r="AG1791" s="47"/>
      <c r="AH1791" s="47"/>
      <c r="AN1791" s="47"/>
      <c r="AP1791" s="47"/>
      <c r="AQ1791" s="3" t="s">
        <v>202</v>
      </c>
      <c r="AR1791" s="47"/>
    </row>
    <row r="1792" spans="1:44" s="4" customFormat="1" ht="15" x14ac:dyDescent="0.25">
      <c r="A1792" s="83"/>
      <c r="B1792" s="49"/>
      <c r="C1792" s="372" t="s">
        <v>203</v>
      </c>
      <c r="D1792" s="372"/>
      <c r="E1792" s="372"/>
      <c r="F1792" s="372"/>
      <c r="G1792" s="372"/>
      <c r="H1792" s="372"/>
      <c r="I1792" s="372"/>
      <c r="J1792" s="372"/>
      <c r="K1792" s="372"/>
      <c r="L1792" s="106">
        <v>2670.44</v>
      </c>
      <c r="M1792" s="85"/>
      <c r="N1792" s="86">
        <v>93358.65</v>
      </c>
      <c r="AF1792" s="39"/>
      <c r="AG1792" s="47"/>
      <c r="AH1792" s="47"/>
      <c r="AN1792" s="47"/>
      <c r="AP1792" s="47"/>
      <c r="AQ1792" s="3" t="s">
        <v>203</v>
      </c>
      <c r="AR1792" s="47"/>
    </row>
    <row r="1793" spans="1:44" s="4" customFormat="1" ht="15" x14ac:dyDescent="0.25">
      <c r="A1793" s="83"/>
      <c r="B1793" s="49"/>
      <c r="C1793" s="372" t="s">
        <v>92</v>
      </c>
      <c r="D1793" s="372"/>
      <c r="E1793" s="372"/>
      <c r="F1793" s="372"/>
      <c r="G1793" s="372"/>
      <c r="H1793" s="372"/>
      <c r="I1793" s="372"/>
      <c r="J1793" s="372"/>
      <c r="K1793" s="372"/>
      <c r="L1793" s="106">
        <v>1031754.51</v>
      </c>
      <c r="M1793" s="85"/>
      <c r="N1793" s="86">
        <v>36070137.659999996</v>
      </c>
      <c r="AF1793" s="39"/>
      <c r="AG1793" s="47"/>
      <c r="AH1793" s="47"/>
      <c r="AN1793" s="47"/>
      <c r="AP1793" s="47"/>
      <c r="AQ1793" s="3" t="s">
        <v>92</v>
      </c>
      <c r="AR1793" s="47"/>
    </row>
    <row r="1794" spans="1:44" s="4" customFormat="1" ht="15" x14ac:dyDescent="0.25">
      <c r="A1794" s="83"/>
      <c r="B1794" s="49"/>
      <c r="C1794" s="372" t="s">
        <v>93</v>
      </c>
      <c r="D1794" s="372"/>
      <c r="E1794" s="372"/>
      <c r="F1794" s="372"/>
      <c r="G1794" s="372"/>
      <c r="H1794" s="372"/>
      <c r="I1794" s="372"/>
      <c r="J1794" s="372"/>
      <c r="K1794" s="372"/>
      <c r="L1794" s="106">
        <v>1110474.1299999999</v>
      </c>
      <c r="M1794" s="85"/>
      <c r="N1794" s="86">
        <v>38822175.740000002</v>
      </c>
      <c r="AF1794" s="39"/>
      <c r="AG1794" s="47"/>
      <c r="AH1794" s="47"/>
      <c r="AN1794" s="47"/>
      <c r="AP1794" s="47"/>
      <c r="AQ1794" s="3" t="s">
        <v>93</v>
      </c>
      <c r="AR1794" s="47"/>
    </row>
    <row r="1795" spans="1:44" s="4" customFormat="1" ht="15" x14ac:dyDescent="0.25">
      <c r="A1795" s="83"/>
      <c r="B1795" s="49"/>
      <c r="C1795" s="372" t="s">
        <v>94</v>
      </c>
      <c r="D1795" s="372"/>
      <c r="E1795" s="372"/>
      <c r="F1795" s="372"/>
      <c r="G1795" s="372"/>
      <c r="H1795" s="372"/>
      <c r="I1795" s="372"/>
      <c r="J1795" s="372"/>
      <c r="K1795" s="372"/>
      <c r="L1795" s="106">
        <v>643652.56000000006</v>
      </c>
      <c r="M1795" s="85"/>
      <c r="N1795" s="86">
        <v>22502093.57</v>
      </c>
      <c r="AF1795" s="39"/>
      <c r="AG1795" s="47"/>
      <c r="AH1795" s="47"/>
      <c r="AN1795" s="47"/>
      <c r="AP1795" s="47"/>
      <c r="AQ1795" s="3" t="s">
        <v>94</v>
      </c>
      <c r="AR1795" s="47"/>
    </row>
    <row r="1796" spans="1:44" s="4" customFormat="1" ht="34.5" x14ac:dyDescent="0.25">
      <c r="A1796" s="83"/>
      <c r="B1796" s="89"/>
      <c r="C1796" s="373" t="s">
        <v>3700</v>
      </c>
      <c r="D1796" s="373"/>
      <c r="E1796" s="373"/>
      <c r="F1796" s="373"/>
      <c r="G1796" s="373"/>
      <c r="H1796" s="373"/>
      <c r="I1796" s="373"/>
      <c r="J1796" s="373"/>
      <c r="K1796" s="373"/>
      <c r="L1796" s="93">
        <v>113896880.38</v>
      </c>
      <c r="M1796" s="91"/>
      <c r="N1796" s="92">
        <v>1050508198.75</v>
      </c>
      <c r="AF1796" s="39"/>
      <c r="AG1796" s="47"/>
      <c r="AH1796" s="47"/>
      <c r="AN1796" s="47"/>
      <c r="AP1796" s="47"/>
      <c r="AR1796" s="47" t="s">
        <v>3700</v>
      </c>
    </row>
    <row r="1797" spans="1:44" s="4" customFormat="1" ht="15" x14ac:dyDescent="0.25">
      <c r="A1797" s="83"/>
      <c r="B1797" s="49"/>
      <c r="C1797" s="372" t="s">
        <v>84</v>
      </c>
      <c r="D1797" s="372"/>
      <c r="E1797" s="372"/>
      <c r="F1797" s="372"/>
      <c r="G1797" s="372"/>
      <c r="H1797" s="372"/>
      <c r="I1797" s="372"/>
      <c r="J1797" s="372"/>
      <c r="K1797" s="372"/>
      <c r="L1797" s="87"/>
      <c r="M1797" s="85"/>
      <c r="N1797" s="88"/>
      <c r="AF1797" s="39"/>
      <c r="AG1797" s="47"/>
      <c r="AH1797" s="47"/>
      <c r="AN1797" s="47"/>
      <c r="AP1797" s="47"/>
      <c r="AQ1797" s="3" t="s">
        <v>84</v>
      </c>
      <c r="AR1797" s="47"/>
    </row>
    <row r="1798" spans="1:44" s="4" customFormat="1" ht="15" x14ac:dyDescent="0.25">
      <c r="A1798" s="83"/>
      <c r="B1798" s="49"/>
      <c r="C1798" s="372" t="s">
        <v>241</v>
      </c>
      <c r="D1798" s="372"/>
      <c r="E1798" s="372"/>
      <c r="F1798" s="372"/>
      <c r="G1798" s="372"/>
      <c r="H1798" s="372"/>
      <c r="I1798" s="372"/>
      <c r="J1798" s="372"/>
      <c r="K1798" s="372"/>
      <c r="L1798" s="106">
        <v>93802205.989999995</v>
      </c>
      <c r="M1798" s="85"/>
      <c r="N1798" s="86">
        <v>802008861.40999997</v>
      </c>
      <c r="AF1798" s="39"/>
      <c r="AG1798" s="47"/>
      <c r="AH1798" s="47"/>
      <c r="AN1798" s="47"/>
      <c r="AP1798" s="47"/>
      <c r="AQ1798" s="3" t="s">
        <v>241</v>
      </c>
      <c r="AR1798" s="47"/>
    </row>
    <row r="1799" spans="1:44" s="4" customFormat="1" ht="15" x14ac:dyDescent="0.25">
      <c r="A1799" s="378" t="s">
        <v>3701</v>
      </c>
      <c r="B1799" s="379"/>
      <c r="C1799" s="379"/>
      <c r="D1799" s="379"/>
      <c r="E1799" s="379"/>
      <c r="F1799" s="379"/>
      <c r="G1799" s="379"/>
      <c r="H1799" s="379"/>
      <c r="I1799" s="379"/>
      <c r="J1799" s="379"/>
      <c r="K1799" s="379"/>
      <c r="L1799" s="379"/>
      <c r="M1799" s="379"/>
      <c r="N1799" s="380"/>
      <c r="AF1799" s="39" t="s">
        <v>3701</v>
      </c>
      <c r="AG1799" s="47"/>
      <c r="AH1799" s="47"/>
      <c r="AN1799" s="47"/>
      <c r="AP1799" s="47"/>
      <c r="AR1799" s="47"/>
    </row>
    <row r="1800" spans="1:44" s="4" customFormat="1" ht="15" x14ac:dyDescent="0.25">
      <c r="A1800" s="381" t="s">
        <v>3296</v>
      </c>
      <c r="B1800" s="382"/>
      <c r="C1800" s="382"/>
      <c r="D1800" s="382"/>
      <c r="E1800" s="382"/>
      <c r="F1800" s="382"/>
      <c r="G1800" s="382"/>
      <c r="H1800" s="382"/>
      <c r="I1800" s="382"/>
      <c r="J1800" s="382"/>
      <c r="K1800" s="382"/>
      <c r="L1800" s="382"/>
      <c r="M1800" s="382"/>
      <c r="N1800" s="383"/>
      <c r="AF1800" s="39"/>
      <c r="AG1800" s="47" t="s">
        <v>3296</v>
      </c>
      <c r="AH1800" s="47"/>
      <c r="AN1800" s="47"/>
      <c r="AP1800" s="47"/>
      <c r="AR1800" s="47"/>
    </row>
    <row r="1801" spans="1:44" s="4" customFormat="1" ht="15" x14ac:dyDescent="0.25">
      <c r="A1801" s="381" t="s">
        <v>3530</v>
      </c>
      <c r="B1801" s="382"/>
      <c r="C1801" s="382"/>
      <c r="D1801" s="382"/>
      <c r="E1801" s="382"/>
      <c r="F1801" s="382"/>
      <c r="G1801" s="382"/>
      <c r="H1801" s="382"/>
      <c r="I1801" s="382"/>
      <c r="J1801" s="382"/>
      <c r="K1801" s="382"/>
      <c r="L1801" s="382"/>
      <c r="M1801" s="382"/>
      <c r="N1801" s="383"/>
      <c r="AF1801" s="39"/>
      <c r="AG1801" s="47" t="s">
        <v>3530</v>
      </c>
      <c r="AH1801" s="47"/>
      <c r="AN1801" s="47"/>
      <c r="AP1801" s="47"/>
      <c r="AR1801" s="47"/>
    </row>
    <row r="1802" spans="1:44" s="4" customFormat="1" ht="34.5" x14ac:dyDescent="0.25">
      <c r="A1802" s="40" t="s">
        <v>904</v>
      </c>
      <c r="B1802" s="41" t="s">
        <v>3304</v>
      </c>
      <c r="C1802" s="374" t="s">
        <v>3305</v>
      </c>
      <c r="D1802" s="374"/>
      <c r="E1802" s="374"/>
      <c r="F1802" s="42" t="s">
        <v>333</v>
      </c>
      <c r="G1802" s="43">
        <v>0.17899999999999999</v>
      </c>
      <c r="H1802" s="44">
        <v>1</v>
      </c>
      <c r="I1802" s="116">
        <v>0.17899999999999999</v>
      </c>
      <c r="J1802" s="45"/>
      <c r="K1802" s="43"/>
      <c r="L1802" s="45"/>
      <c r="M1802" s="43"/>
      <c r="N1802" s="46"/>
      <c r="AF1802" s="39"/>
      <c r="AG1802" s="47"/>
      <c r="AH1802" s="47" t="s">
        <v>3305</v>
      </c>
      <c r="AN1802" s="47"/>
      <c r="AP1802" s="47"/>
      <c r="AR1802" s="47"/>
    </row>
    <row r="1803" spans="1:44" s="4" customFormat="1" ht="15" x14ac:dyDescent="0.25">
      <c r="A1803" s="69"/>
      <c r="B1803" s="50"/>
      <c r="C1803" s="372" t="s">
        <v>3702</v>
      </c>
      <c r="D1803" s="372"/>
      <c r="E1803" s="372"/>
      <c r="F1803" s="372"/>
      <c r="G1803" s="372"/>
      <c r="H1803" s="372"/>
      <c r="I1803" s="372"/>
      <c r="J1803" s="372"/>
      <c r="K1803" s="372"/>
      <c r="L1803" s="372"/>
      <c r="M1803" s="372"/>
      <c r="N1803" s="377"/>
      <c r="AF1803" s="39"/>
      <c r="AG1803" s="47"/>
      <c r="AH1803" s="47"/>
      <c r="AI1803" s="3" t="s">
        <v>3702</v>
      </c>
      <c r="AN1803" s="47"/>
      <c r="AP1803" s="47"/>
      <c r="AR1803" s="47"/>
    </row>
    <row r="1804" spans="1:44" s="4" customFormat="1" ht="22.5" x14ac:dyDescent="0.25">
      <c r="A1804" s="103"/>
      <c r="B1804" s="49" t="s">
        <v>217</v>
      </c>
      <c r="C1804" s="368" t="s">
        <v>218</v>
      </c>
      <c r="D1804" s="368"/>
      <c r="E1804" s="368"/>
      <c r="F1804" s="368"/>
      <c r="G1804" s="368"/>
      <c r="H1804" s="368"/>
      <c r="I1804" s="368"/>
      <c r="J1804" s="368"/>
      <c r="K1804" s="368"/>
      <c r="L1804" s="368"/>
      <c r="M1804" s="368"/>
      <c r="N1804" s="376"/>
      <c r="AF1804" s="39"/>
      <c r="AG1804" s="47"/>
      <c r="AH1804" s="47"/>
      <c r="AJ1804" s="3" t="s">
        <v>218</v>
      </c>
      <c r="AN1804" s="47"/>
      <c r="AP1804" s="47"/>
      <c r="AR1804" s="47"/>
    </row>
    <row r="1805" spans="1:44" s="4" customFormat="1" ht="15" x14ac:dyDescent="0.25">
      <c r="A1805" s="48"/>
      <c r="B1805" s="49" t="s">
        <v>73</v>
      </c>
      <c r="C1805" s="372" t="s">
        <v>175</v>
      </c>
      <c r="D1805" s="372"/>
      <c r="E1805" s="372"/>
      <c r="F1805" s="51"/>
      <c r="G1805" s="52"/>
      <c r="H1805" s="52"/>
      <c r="I1805" s="52"/>
      <c r="J1805" s="53">
        <v>464.77</v>
      </c>
      <c r="K1805" s="54">
        <v>1.1499999999999999</v>
      </c>
      <c r="L1805" s="53">
        <v>95.67</v>
      </c>
      <c r="M1805" s="52"/>
      <c r="N1805" s="58"/>
      <c r="AF1805" s="39"/>
      <c r="AG1805" s="47"/>
      <c r="AH1805" s="47"/>
      <c r="AK1805" s="3" t="s">
        <v>175</v>
      </c>
      <c r="AN1805" s="47"/>
      <c r="AP1805" s="47"/>
      <c r="AR1805" s="47"/>
    </row>
    <row r="1806" spans="1:44" s="4" customFormat="1" ht="15" x14ac:dyDescent="0.25">
      <c r="A1806" s="48"/>
      <c r="B1806" s="49" t="s">
        <v>78</v>
      </c>
      <c r="C1806" s="372" t="s">
        <v>176</v>
      </c>
      <c r="D1806" s="372"/>
      <c r="E1806" s="372"/>
      <c r="F1806" s="51"/>
      <c r="G1806" s="52"/>
      <c r="H1806" s="52"/>
      <c r="I1806" s="52"/>
      <c r="J1806" s="53">
        <v>47.25</v>
      </c>
      <c r="K1806" s="54">
        <v>1.1499999999999999</v>
      </c>
      <c r="L1806" s="53">
        <v>9.73</v>
      </c>
      <c r="M1806" s="54">
        <v>34.96</v>
      </c>
      <c r="N1806" s="64">
        <v>340.16</v>
      </c>
      <c r="AF1806" s="39"/>
      <c r="AG1806" s="47"/>
      <c r="AH1806" s="47"/>
      <c r="AK1806" s="3" t="s">
        <v>176</v>
      </c>
      <c r="AN1806" s="47"/>
      <c r="AP1806" s="47"/>
      <c r="AR1806" s="47"/>
    </row>
    <row r="1807" spans="1:44" s="4" customFormat="1" ht="15" x14ac:dyDescent="0.25">
      <c r="A1807" s="56"/>
      <c r="B1807" s="49"/>
      <c r="C1807" s="372" t="s">
        <v>178</v>
      </c>
      <c r="D1807" s="372"/>
      <c r="E1807" s="372"/>
      <c r="F1807" s="51" t="s">
        <v>64</v>
      </c>
      <c r="G1807" s="104">
        <v>3.5</v>
      </c>
      <c r="H1807" s="54">
        <v>1.1499999999999999</v>
      </c>
      <c r="I1807" s="117">
        <v>0.72047499999999998</v>
      </c>
      <c r="J1807" s="57"/>
      <c r="K1807" s="52"/>
      <c r="L1807" s="57"/>
      <c r="M1807" s="52"/>
      <c r="N1807" s="58"/>
      <c r="AF1807" s="39"/>
      <c r="AG1807" s="47"/>
      <c r="AH1807" s="47"/>
      <c r="AL1807" s="3" t="s">
        <v>178</v>
      </c>
      <c r="AN1807" s="47"/>
      <c r="AP1807" s="47"/>
      <c r="AR1807" s="47"/>
    </row>
    <row r="1808" spans="1:44" s="4" customFormat="1" ht="15" x14ac:dyDescent="0.25">
      <c r="A1808" s="48"/>
      <c r="B1808" s="49"/>
      <c r="C1808" s="375" t="s">
        <v>65</v>
      </c>
      <c r="D1808" s="375"/>
      <c r="E1808" s="375"/>
      <c r="F1808" s="59"/>
      <c r="G1808" s="60"/>
      <c r="H1808" s="60"/>
      <c r="I1808" s="60"/>
      <c r="J1808" s="61">
        <v>464.77</v>
      </c>
      <c r="K1808" s="60"/>
      <c r="L1808" s="61">
        <v>95.67</v>
      </c>
      <c r="M1808" s="60"/>
      <c r="N1808" s="62"/>
      <c r="AF1808" s="39"/>
      <c r="AG1808" s="47"/>
      <c r="AH1808" s="47"/>
      <c r="AM1808" s="3" t="s">
        <v>65</v>
      </c>
      <c r="AN1808" s="47"/>
      <c r="AP1808" s="47"/>
      <c r="AR1808" s="47"/>
    </row>
    <row r="1809" spans="1:44" s="4" customFormat="1" ht="15" x14ac:dyDescent="0.25">
      <c r="A1809" s="56"/>
      <c r="B1809" s="49"/>
      <c r="C1809" s="372" t="s">
        <v>66</v>
      </c>
      <c r="D1809" s="372"/>
      <c r="E1809" s="372"/>
      <c r="F1809" s="51"/>
      <c r="G1809" s="52"/>
      <c r="H1809" s="52"/>
      <c r="I1809" s="52"/>
      <c r="J1809" s="57"/>
      <c r="K1809" s="52"/>
      <c r="L1809" s="53">
        <v>9.73</v>
      </c>
      <c r="M1809" s="52"/>
      <c r="N1809" s="64">
        <v>340.16</v>
      </c>
      <c r="AF1809" s="39"/>
      <c r="AG1809" s="47"/>
      <c r="AH1809" s="47"/>
      <c r="AL1809" s="3" t="s">
        <v>66</v>
      </c>
      <c r="AN1809" s="47"/>
      <c r="AP1809" s="47"/>
      <c r="AR1809" s="47"/>
    </row>
    <row r="1810" spans="1:44" s="4" customFormat="1" ht="23.25" x14ac:dyDescent="0.25">
      <c r="A1810" s="56"/>
      <c r="B1810" s="49" t="s">
        <v>335</v>
      </c>
      <c r="C1810" s="372" t="s">
        <v>336</v>
      </c>
      <c r="D1810" s="372"/>
      <c r="E1810" s="372"/>
      <c r="F1810" s="51" t="s">
        <v>69</v>
      </c>
      <c r="G1810" s="63">
        <v>92</v>
      </c>
      <c r="H1810" s="52"/>
      <c r="I1810" s="63">
        <v>92</v>
      </c>
      <c r="J1810" s="57"/>
      <c r="K1810" s="52"/>
      <c r="L1810" s="53">
        <v>8.9499999999999993</v>
      </c>
      <c r="M1810" s="52"/>
      <c r="N1810" s="64">
        <v>312.95</v>
      </c>
      <c r="AF1810" s="39"/>
      <c r="AG1810" s="47"/>
      <c r="AH1810" s="47"/>
      <c r="AL1810" s="3" t="s">
        <v>336</v>
      </c>
      <c r="AN1810" s="47"/>
      <c r="AP1810" s="47"/>
      <c r="AR1810" s="47"/>
    </row>
    <row r="1811" spans="1:44" s="4" customFormat="1" ht="23.25" x14ac:dyDescent="0.25">
      <c r="A1811" s="56"/>
      <c r="B1811" s="49" t="s">
        <v>337</v>
      </c>
      <c r="C1811" s="372" t="s">
        <v>338</v>
      </c>
      <c r="D1811" s="372"/>
      <c r="E1811" s="372"/>
      <c r="F1811" s="51" t="s">
        <v>69</v>
      </c>
      <c r="G1811" s="63">
        <v>46</v>
      </c>
      <c r="H1811" s="52"/>
      <c r="I1811" s="63">
        <v>46</v>
      </c>
      <c r="J1811" s="57"/>
      <c r="K1811" s="52"/>
      <c r="L1811" s="53">
        <v>4.4800000000000004</v>
      </c>
      <c r="M1811" s="52"/>
      <c r="N1811" s="64">
        <v>156.47</v>
      </c>
      <c r="AF1811" s="39"/>
      <c r="AG1811" s="47"/>
      <c r="AH1811" s="47"/>
      <c r="AL1811" s="3" t="s">
        <v>338</v>
      </c>
      <c r="AN1811" s="47"/>
      <c r="AP1811" s="47"/>
      <c r="AR1811" s="47"/>
    </row>
    <row r="1812" spans="1:44" s="4" customFormat="1" ht="15" x14ac:dyDescent="0.25">
      <c r="A1812" s="65"/>
      <c r="B1812" s="66"/>
      <c r="C1812" s="374" t="s">
        <v>72</v>
      </c>
      <c r="D1812" s="374"/>
      <c r="E1812" s="374"/>
      <c r="F1812" s="42"/>
      <c r="G1812" s="43"/>
      <c r="H1812" s="43"/>
      <c r="I1812" s="43"/>
      <c r="J1812" s="45"/>
      <c r="K1812" s="43"/>
      <c r="L1812" s="67">
        <v>109.1</v>
      </c>
      <c r="M1812" s="60"/>
      <c r="N1812" s="46"/>
      <c r="AF1812" s="39"/>
      <c r="AG1812" s="47"/>
      <c r="AH1812" s="47"/>
      <c r="AN1812" s="47" t="s">
        <v>72</v>
      </c>
      <c r="AP1812" s="47"/>
      <c r="AR1812" s="47"/>
    </row>
    <row r="1813" spans="1:44" s="4" customFormat="1" ht="57" x14ac:dyDescent="0.25">
      <c r="A1813" s="40" t="s">
        <v>905</v>
      </c>
      <c r="B1813" s="41" t="s">
        <v>1989</v>
      </c>
      <c r="C1813" s="374" t="s">
        <v>3316</v>
      </c>
      <c r="D1813" s="374"/>
      <c r="E1813" s="374"/>
      <c r="F1813" s="42" t="s">
        <v>333</v>
      </c>
      <c r="G1813" s="43">
        <v>0.17899999999999999</v>
      </c>
      <c r="H1813" s="44">
        <v>1</v>
      </c>
      <c r="I1813" s="116">
        <v>0.17899999999999999</v>
      </c>
      <c r="J1813" s="45"/>
      <c r="K1813" s="43"/>
      <c r="L1813" s="45"/>
      <c r="M1813" s="43"/>
      <c r="N1813" s="46"/>
      <c r="AF1813" s="39"/>
      <c r="AG1813" s="47"/>
      <c r="AH1813" s="47" t="s">
        <v>3316</v>
      </c>
      <c r="AN1813" s="47"/>
      <c r="AP1813" s="47"/>
      <c r="AR1813" s="47"/>
    </row>
    <row r="1814" spans="1:44" s="4" customFormat="1" ht="22.5" x14ac:dyDescent="0.25">
      <c r="A1814" s="103"/>
      <c r="B1814" s="49" t="s">
        <v>217</v>
      </c>
      <c r="C1814" s="368" t="s">
        <v>218</v>
      </c>
      <c r="D1814" s="368"/>
      <c r="E1814" s="368"/>
      <c r="F1814" s="368"/>
      <c r="G1814" s="368"/>
      <c r="H1814" s="368"/>
      <c r="I1814" s="368"/>
      <c r="J1814" s="368"/>
      <c r="K1814" s="368"/>
      <c r="L1814" s="368"/>
      <c r="M1814" s="368"/>
      <c r="N1814" s="376"/>
      <c r="AF1814" s="39"/>
      <c r="AG1814" s="47"/>
      <c r="AH1814" s="47"/>
      <c r="AJ1814" s="3" t="s">
        <v>218</v>
      </c>
      <c r="AN1814" s="47"/>
      <c r="AP1814" s="47"/>
      <c r="AR1814" s="47"/>
    </row>
    <row r="1815" spans="1:44" s="4" customFormat="1" ht="15" x14ac:dyDescent="0.25">
      <c r="A1815" s="48"/>
      <c r="B1815" s="49" t="s">
        <v>73</v>
      </c>
      <c r="C1815" s="372" t="s">
        <v>175</v>
      </c>
      <c r="D1815" s="372"/>
      <c r="E1815" s="372"/>
      <c r="F1815" s="51"/>
      <c r="G1815" s="52"/>
      <c r="H1815" s="52"/>
      <c r="I1815" s="52"/>
      <c r="J1815" s="107">
        <v>2550</v>
      </c>
      <c r="K1815" s="54">
        <v>1.1499999999999999</v>
      </c>
      <c r="L1815" s="53">
        <v>524.91999999999996</v>
      </c>
      <c r="M1815" s="52"/>
      <c r="N1815" s="58"/>
      <c r="AF1815" s="39"/>
      <c r="AG1815" s="47"/>
      <c r="AH1815" s="47"/>
      <c r="AK1815" s="3" t="s">
        <v>175</v>
      </c>
      <c r="AN1815" s="47"/>
      <c r="AP1815" s="47"/>
      <c r="AR1815" s="47"/>
    </row>
    <row r="1816" spans="1:44" s="4" customFormat="1" ht="15" x14ac:dyDescent="0.25">
      <c r="A1816" s="48"/>
      <c r="B1816" s="49" t="s">
        <v>78</v>
      </c>
      <c r="C1816" s="372" t="s">
        <v>176</v>
      </c>
      <c r="D1816" s="372"/>
      <c r="E1816" s="372"/>
      <c r="F1816" s="51"/>
      <c r="G1816" s="52"/>
      <c r="H1816" s="52"/>
      <c r="I1816" s="52"/>
      <c r="J1816" s="53">
        <v>344.25</v>
      </c>
      <c r="K1816" s="54">
        <v>1.1499999999999999</v>
      </c>
      <c r="L1816" s="53">
        <v>70.86</v>
      </c>
      <c r="M1816" s="54">
        <v>34.96</v>
      </c>
      <c r="N1816" s="55">
        <v>2477.27</v>
      </c>
      <c r="AF1816" s="39"/>
      <c r="AG1816" s="47"/>
      <c r="AH1816" s="47"/>
      <c r="AK1816" s="3" t="s">
        <v>176</v>
      </c>
      <c r="AN1816" s="47"/>
      <c r="AP1816" s="47"/>
      <c r="AR1816" s="47"/>
    </row>
    <row r="1817" spans="1:44" s="4" customFormat="1" ht="15" x14ac:dyDescent="0.25">
      <c r="A1817" s="56"/>
      <c r="B1817" s="49"/>
      <c r="C1817" s="372" t="s">
        <v>178</v>
      </c>
      <c r="D1817" s="372"/>
      <c r="E1817" s="372"/>
      <c r="F1817" s="51" t="s">
        <v>64</v>
      </c>
      <c r="G1817" s="104">
        <v>25.5</v>
      </c>
      <c r="H1817" s="54">
        <v>1.1499999999999999</v>
      </c>
      <c r="I1817" s="117">
        <v>5.2491750000000001</v>
      </c>
      <c r="J1817" s="57"/>
      <c r="K1817" s="52"/>
      <c r="L1817" s="57"/>
      <c r="M1817" s="52"/>
      <c r="N1817" s="58"/>
      <c r="AF1817" s="39"/>
      <c r="AG1817" s="47"/>
      <c r="AH1817" s="47"/>
      <c r="AL1817" s="3" t="s">
        <v>178</v>
      </c>
      <c r="AN1817" s="47"/>
      <c r="AP1817" s="47"/>
      <c r="AR1817" s="47"/>
    </row>
    <row r="1818" spans="1:44" s="4" customFormat="1" ht="15" x14ac:dyDescent="0.25">
      <c r="A1818" s="48"/>
      <c r="B1818" s="49"/>
      <c r="C1818" s="375" t="s">
        <v>65</v>
      </c>
      <c r="D1818" s="375"/>
      <c r="E1818" s="375"/>
      <c r="F1818" s="59"/>
      <c r="G1818" s="60"/>
      <c r="H1818" s="60"/>
      <c r="I1818" s="60"/>
      <c r="J1818" s="108">
        <v>2550</v>
      </c>
      <c r="K1818" s="60"/>
      <c r="L1818" s="61">
        <v>524.91999999999996</v>
      </c>
      <c r="M1818" s="60"/>
      <c r="N1818" s="62"/>
      <c r="AF1818" s="39"/>
      <c r="AG1818" s="47"/>
      <c r="AH1818" s="47"/>
      <c r="AM1818" s="3" t="s">
        <v>65</v>
      </c>
      <c r="AN1818" s="47"/>
      <c r="AP1818" s="47"/>
      <c r="AR1818" s="47"/>
    </row>
    <row r="1819" spans="1:44" s="4" customFormat="1" ht="15" x14ac:dyDescent="0.25">
      <c r="A1819" s="56"/>
      <c r="B1819" s="49"/>
      <c r="C1819" s="372" t="s">
        <v>66</v>
      </c>
      <c r="D1819" s="372"/>
      <c r="E1819" s="372"/>
      <c r="F1819" s="51"/>
      <c r="G1819" s="52"/>
      <c r="H1819" s="52"/>
      <c r="I1819" s="52"/>
      <c r="J1819" s="57"/>
      <c r="K1819" s="52"/>
      <c r="L1819" s="53">
        <v>70.86</v>
      </c>
      <c r="M1819" s="52"/>
      <c r="N1819" s="55">
        <v>2477.27</v>
      </c>
      <c r="AF1819" s="39"/>
      <c r="AG1819" s="47"/>
      <c r="AH1819" s="47"/>
      <c r="AL1819" s="3" t="s">
        <v>66</v>
      </c>
      <c r="AN1819" s="47"/>
      <c r="AP1819" s="47"/>
      <c r="AR1819" s="47"/>
    </row>
    <row r="1820" spans="1:44" s="4" customFormat="1" ht="23.25" x14ac:dyDescent="0.25">
      <c r="A1820" s="56"/>
      <c r="B1820" s="49" t="s">
        <v>335</v>
      </c>
      <c r="C1820" s="372" t="s">
        <v>336</v>
      </c>
      <c r="D1820" s="372"/>
      <c r="E1820" s="372"/>
      <c r="F1820" s="51" t="s">
        <v>69</v>
      </c>
      <c r="G1820" s="63">
        <v>92</v>
      </c>
      <c r="H1820" s="52"/>
      <c r="I1820" s="63">
        <v>92</v>
      </c>
      <c r="J1820" s="57"/>
      <c r="K1820" s="52"/>
      <c r="L1820" s="53">
        <v>65.19</v>
      </c>
      <c r="M1820" s="52"/>
      <c r="N1820" s="55">
        <v>2279.09</v>
      </c>
      <c r="AF1820" s="39"/>
      <c r="AG1820" s="47"/>
      <c r="AH1820" s="47"/>
      <c r="AL1820" s="3" t="s">
        <v>336</v>
      </c>
      <c r="AN1820" s="47"/>
      <c r="AP1820" s="47"/>
      <c r="AR1820" s="47"/>
    </row>
    <row r="1821" spans="1:44" s="4" customFormat="1" ht="23.25" x14ac:dyDescent="0.25">
      <c r="A1821" s="56"/>
      <c r="B1821" s="49" t="s">
        <v>337</v>
      </c>
      <c r="C1821" s="372" t="s">
        <v>338</v>
      </c>
      <c r="D1821" s="372"/>
      <c r="E1821" s="372"/>
      <c r="F1821" s="51" t="s">
        <v>69</v>
      </c>
      <c r="G1821" s="63">
        <v>46</v>
      </c>
      <c r="H1821" s="52"/>
      <c r="I1821" s="63">
        <v>46</v>
      </c>
      <c r="J1821" s="57"/>
      <c r="K1821" s="52"/>
      <c r="L1821" s="53">
        <v>32.6</v>
      </c>
      <c r="M1821" s="52"/>
      <c r="N1821" s="55">
        <v>1139.54</v>
      </c>
      <c r="AF1821" s="39"/>
      <c r="AG1821" s="47"/>
      <c r="AH1821" s="47"/>
      <c r="AL1821" s="3" t="s">
        <v>338</v>
      </c>
      <c r="AN1821" s="47"/>
      <c r="AP1821" s="47"/>
      <c r="AR1821" s="47"/>
    </row>
    <row r="1822" spans="1:44" s="4" customFormat="1" ht="15" x14ac:dyDescent="0.25">
      <c r="A1822" s="65"/>
      <c r="B1822" s="66"/>
      <c r="C1822" s="374" t="s">
        <v>72</v>
      </c>
      <c r="D1822" s="374"/>
      <c r="E1822" s="374"/>
      <c r="F1822" s="42"/>
      <c r="G1822" s="43"/>
      <c r="H1822" s="43"/>
      <c r="I1822" s="43"/>
      <c r="J1822" s="45"/>
      <c r="K1822" s="43"/>
      <c r="L1822" s="67">
        <v>622.71</v>
      </c>
      <c r="M1822" s="60"/>
      <c r="N1822" s="46"/>
      <c r="AF1822" s="39"/>
      <c r="AG1822" s="47"/>
      <c r="AH1822" s="47"/>
      <c r="AN1822" s="47" t="s">
        <v>72</v>
      </c>
      <c r="AP1822" s="47"/>
      <c r="AR1822" s="47"/>
    </row>
    <row r="1823" spans="1:44" s="4" customFormat="1" ht="45.75" x14ac:dyDescent="0.25">
      <c r="A1823" s="40" t="s">
        <v>908</v>
      </c>
      <c r="B1823" s="41" t="s">
        <v>350</v>
      </c>
      <c r="C1823" s="374" t="s">
        <v>3301</v>
      </c>
      <c r="D1823" s="374"/>
      <c r="E1823" s="374"/>
      <c r="F1823" s="42" t="s">
        <v>341</v>
      </c>
      <c r="G1823" s="43">
        <v>366.00700000000001</v>
      </c>
      <c r="H1823" s="44">
        <v>1</v>
      </c>
      <c r="I1823" s="116">
        <v>366.00700000000001</v>
      </c>
      <c r="J1823" s="67">
        <v>15.35</v>
      </c>
      <c r="K1823" s="43"/>
      <c r="L1823" s="105">
        <v>5618.21</v>
      </c>
      <c r="M1823" s="68">
        <v>12.13</v>
      </c>
      <c r="N1823" s="115">
        <v>68148.89</v>
      </c>
      <c r="AF1823" s="39"/>
      <c r="AG1823" s="47"/>
      <c r="AH1823" s="47" t="s">
        <v>3301</v>
      </c>
      <c r="AN1823" s="47"/>
      <c r="AP1823" s="47"/>
      <c r="AR1823" s="47"/>
    </row>
    <row r="1824" spans="1:44" s="4" customFormat="1" ht="15" x14ac:dyDescent="0.25">
      <c r="A1824" s="69"/>
      <c r="B1824" s="50"/>
      <c r="C1824" s="372" t="s">
        <v>3703</v>
      </c>
      <c r="D1824" s="372"/>
      <c r="E1824" s="372"/>
      <c r="F1824" s="372"/>
      <c r="G1824" s="372"/>
      <c r="H1824" s="372"/>
      <c r="I1824" s="372"/>
      <c r="J1824" s="372"/>
      <c r="K1824" s="372"/>
      <c r="L1824" s="372"/>
      <c r="M1824" s="372"/>
      <c r="N1824" s="377"/>
      <c r="AF1824" s="39"/>
      <c r="AG1824" s="47"/>
      <c r="AH1824" s="47"/>
      <c r="AI1824" s="3" t="s">
        <v>3703</v>
      </c>
      <c r="AN1824" s="47"/>
      <c r="AP1824" s="47"/>
      <c r="AR1824" s="47"/>
    </row>
    <row r="1825" spans="1:44" s="4" customFormat="1" ht="15" x14ac:dyDescent="0.25">
      <c r="A1825" s="65"/>
      <c r="B1825" s="66"/>
      <c r="C1825" s="374" t="s">
        <v>72</v>
      </c>
      <c r="D1825" s="374"/>
      <c r="E1825" s="374"/>
      <c r="F1825" s="42"/>
      <c r="G1825" s="43"/>
      <c r="H1825" s="43"/>
      <c r="I1825" s="43"/>
      <c r="J1825" s="45"/>
      <c r="K1825" s="43"/>
      <c r="L1825" s="105">
        <v>5618.21</v>
      </c>
      <c r="M1825" s="60"/>
      <c r="N1825" s="115">
        <v>68148.89</v>
      </c>
      <c r="AF1825" s="39"/>
      <c r="AG1825" s="47"/>
      <c r="AH1825" s="47"/>
      <c r="AN1825" s="47" t="s">
        <v>72</v>
      </c>
      <c r="AP1825" s="47"/>
      <c r="AR1825" s="47"/>
    </row>
    <row r="1826" spans="1:44" s="4" customFormat="1" ht="15" x14ac:dyDescent="0.25">
      <c r="A1826" s="381" t="s">
        <v>3534</v>
      </c>
      <c r="B1826" s="382"/>
      <c r="C1826" s="382"/>
      <c r="D1826" s="382"/>
      <c r="E1826" s="382"/>
      <c r="F1826" s="382"/>
      <c r="G1826" s="382"/>
      <c r="H1826" s="382"/>
      <c r="I1826" s="382"/>
      <c r="J1826" s="382"/>
      <c r="K1826" s="382"/>
      <c r="L1826" s="382"/>
      <c r="M1826" s="382"/>
      <c r="N1826" s="383"/>
      <c r="AF1826" s="39"/>
      <c r="AG1826" s="47" t="s">
        <v>3534</v>
      </c>
      <c r="AH1826" s="47"/>
      <c r="AN1826" s="47"/>
      <c r="AP1826" s="47"/>
      <c r="AR1826" s="47"/>
    </row>
    <row r="1827" spans="1:44" s="4" customFormat="1" ht="68.25" x14ac:dyDescent="0.25">
      <c r="A1827" s="40" t="s">
        <v>911</v>
      </c>
      <c r="B1827" s="41" t="s">
        <v>3298</v>
      </c>
      <c r="C1827" s="374" t="s">
        <v>3535</v>
      </c>
      <c r="D1827" s="374"/>
      <c r="E1827" s="374"/>
      <c r="F1827" s="42" t="s">
        <v>333</v>
      </c>
      <c r="G1827" s="43">
        <v>0.11600000000000001</v>
      </c>
      <c r="H1827" s="44">
        <v>1</v>
      </c>
      <c r="I1827" s="116">
        <v>0.11600000000000001</v>
      </c>
      <c r="J1827" s="45"/>
      <c r="K1827" s="43"/>
      <c r="L1827" s="45"/>
      <c r="M1827" s="43"/>
      <c r="N1827" s="46"/>
      <c r="AF1827" s="39"/>
      <c r="AG1827" s="47"/>
      <c r="AH1827" s="47" t="s">
        <v>3535</v>
      </c>
      <c r="AN1827" s="47"/>
      <c r="AP1827" s="47"/>
      <c r="AR1827" s="47"/>
    </row>
    <row r="1828" spans="1:44" s="4" customFormat="1" ht="15" x14ac:dyDescent="0.25">
      <c r="A1828" s="69"/>
      <c r="B1828" s="50"/>
      <c r="C1828" s="372" t="s">
        <v>3704</v>
      </c>
      <c r="D1828" s="372"/>
      <c r="E1828" s="372"/>
      <c r="F1828" s="372"/>
      <c r="G1828" s="372"/>
      <c r="H1828" s="372"/>
      <c r="I1828" s="372"/>
      <c r="J1828" s="372"/>
      <c r="K1828" s="372"/>
      <c r="L1828" s="372"/>
      <c r="M1828" s="372"/>
      <c r="N1828" s="377"/>
      <c r="AF1828" s="39"/>
      <c r="AG1828" s="47"/>
      <c r="AH1828" s="47"/>
      <c r="AI1828" s="3" t="s">
        <v>3704</v>
      </c>
      <c r="AN1828" s="47"/>
      <c r="AP1828" s="47"/>
      <c r="AR1828" s="47"/>
    </row>
    <row r="1829" spans="1:44" s="4" customFormat="1" ht="22.5" x14ac:dyDescent="0.25">
      <c r="A1829" s="103"/>
      <c r="B1829" s="49" t="s">
        <v>217</v>
      </c>
      <c r="C1829" s="368" t="s">
        <v>218</v>
      </c>
      <c r="D1829" s="368"/>
      <c r="E1829" s="368"/>
      <c r="F1829" s="368"/>
      <c r="G1829" s="368"/>
      <c r="H1829" s="368"/>
      <c r="I1829" s="368"/>
      <c r="J1829" s="368"/>
      <c r="K1829" s="368"/>
      <c r="L1829" s="368"/>
      <c r="M1829" s="368"/>
      <c r="N1829" s="376"/>
      <c r="AF1829" s="39"/>
      <c r="AG1829" s="47"/>
      <c r="AH1829" s="47"/>
      <c r="AJ1829" s="3" t="s">
        <v>218</v>
      </c>
      <c r="AN1829" s="47"/>
      <c r="AP1829" s="47"/>
      <c r="AR1829" s="47"/>
    </row>
    <row r="1830" spans="1:44" s="4" customFormat="1" ht="15" x14ac:dyDescent="0.25">
      <c r="A1830" s="48"/>
      <c r="B1830" s="49" t="s">
        <v>73</v>
      </c>
      <c r="C1830" s="372" t="s">
        <v>175</v>
      </c>
      <c r="D1830" s="372"/>
      <c r="E1830" s="372"/>
      <c r="F1830" s="51"/>
      <c r="G1830" s="52"/>
      <c r="H1830" s="52"/>
      <c r="I1830" s="52"/>
      <c r="J1830" s="53">
        <v>391.73</v>
      </c>
      <c r="K1830" s="54">
        <v>1.1499999999999999</v>
      </c>
      <c r="L1830" s="53">
        <v>52.26</v>
      </c>
      <c r="M1830" s="52"/>
      <c r="N1830" s="58"/>
      <c r="AF1830" s="39"/>
      <c r="AG1830" s="47"/>
      <c r="AH1830" s="47"/>
      <c r="AK1830" s="3" t="s">
        <v>175</v>
      </c>
      <c r="AN1830" s="47"/>
      <c r="AP1830" s="47"/>
      <c r="AR1830" s="47"/>
    </row>
    <row r="1831" spans="1:44" s="4" customFormat="1" ht="15" x14ac:dyDescent="0.25">
      <c r="A1831" s="48"/>
      <c r="B1831" s="49" t="s">
        <v>78</v>
      </c>
      <c r="C1831" s="372" t="s">
        <v>176</v>
      </c>
      <c r="D1831" s="372"/>
      <c r="E1831" s="372"/>
      <c r="F1831" s="51"/>
      <c r="G1831" s="52"/>
      <c r="H1831" s="52"/>
      <c r="I1831" s="52"/>
      <c r="J1831" s="53">
        <v>39.83</v>
      </c>
      <c r="K1831" s="54">
        <v>1.1499999999999999</v>
      </c>
      <c r="L1831" s="53">
        <v>5.31</v>
      </c>
      <c r="M1831" s="54">
        <v>34.96</v>
      </c>
      <c r="N1831" s="64">
        <v>185.64</v>
      </c>
      <c r="AF1831" s="39"/>
      <c r="AG1831" s="47"/>
      <c r="AH1831" s="47"/>
      <c r="AK1831" s="3" t="s">
        <v>176</v>
      </c>
      <c r="AN1831" s="47"/>
      <c r="AP1831" s="47"/>
      <c r="AR1831" s="47"/>
    </row>
    <row r="1832" spans="1:44" s="4" customFormat="1" ht="15" x14ac:dyDescent="0.25">
      <c r="A1832" s="56"/>
      <c r="B1832" s="49"/>
      <c r="C1832" s="372" t="s">
        <v>178</v>
      </c>
      <c r="D1832" s="372"/>
      <c r="E1832" s="372"/>
      <c r="F1832" s="51" t="s">
        <v>64</v>
      </c>
      <c r="G1832" s="54">
        <v>2.95</v>
      </c>
      <c r="H1832" s="54">
        <v>1.1499999999999999</v>
      </c>
      <c r="I1832" s="114">
        <v>0.39352999999999999</v>
      </c>
      <c r="J1832" s="57"/>
      <c r="K1832" s="52"/>
      <c r="L1832" s="57"/>
      <c r="M1832" s="52"/>
      <c r="N1832" s="58"/>
      <c r="AF1832" s="39"/>
      <c r="AG1832" s="47"/>
      <c r="AH1832" s="47"/>
      <c r="AL1832" s="3" t="s">
        <v>178</v>
      </c>
      <c r="AN1832" s="47"/>
      <c r="AP1832" s="47"/>
      <c r="AR1832" s="47"/>
    </row>
    <row r="1833" spans="1:44" s="4" customFormat="1" ht="15" x14ac:dyDescent="0.25">
      <c r="A1833" s="48"/>
      <c r="B1833" s="49"/>
      <c r="C1833" s="375" t="s">
        <v>65</v>
      </c>
      <c r="D1833" s="375"/>
      <c r="E1833" s="375"/>
      <c r="F1833" s="59"/>
      <c r="G1833" s="60"/>
      <c r="H1833" s="60"/>
      <c r="I1833" s="60"/>
      <c r="J1833" s="61">
        <v>391.73</v>
      </c>
      <c r="K1833" s="60"/>
      <c r="L1833" s="61">
        <v>52.26</v>
      </c>
      <c r="M1833" s="60"/>
      <c r="N1833" s="62"/>
      <c r="AF1833" s="39"/>
      <c r="AG1833" s="47"/>
      <c r="AH1833" s="47"/>
      <c r="AM1833" s="3" t="s">
        <v>65</v>
      </c>
      <c r="AN1833" s="47"/>
      <c r="AP1833" s="47"/>
      <c r="AR1833" s="47"/>
    </row>
    <row r="1834" spans="1:44" s="4" customFormat="1" ht="15" x14ac:dyDescent="0.25">
      <c r="A1834" s="56"/>
      <c r="B1834" s="49"/>
      <c r="C1834" s="372" t="s">
        <v>66</v>
      </c>
      <c r="D1834" s="372"/>
      <c r="E1834" s="372"/>
      <c r="F1834" s="51"/>
      <c r="G1834" s="52"/>
      <c r="H1834" s="52"/>
      <c r="I1834" s="52"/>
      <c r="J1834" s="57"/>
      <c r="K1834" s="52"/>
      <c r="L1834" s="53">
        <v>5.31</v>
      </c>
      <c r="M1834" s="52"/>
      <c r="N1834" s="64">
        <v>185.64</v>
      </c>
      <c r="AF1834" s="39"/>
      <c r="AG1834" s="47"/>
      <c r="AH1834" s="47"/>
      <c r="AL1834" s="3" t="s">
        <v>66</v>
      </c>
      <c r="AN1834" s="47"/>
      <c r="AP1834" s="47"/>
      <c r="AR1834" s="47"/>
    </row>
    <row r="1835" spans="1:44" s="4" customFormat="1" ht="23.25" x14ac:dyDescent="0.25">
      <c r="A1835" s="56"/>
      <c r="B1835" s="49" t="s">
        <v>335</v>
      </c>
      <c r="C1835" s="372" t="s">
        <v>336</v>
      </c>
      <c r="D1835" s="372"/>
      <c r="E1835" s="372"/>
      <c r="F1835" s="51" t="s">
        <v>69</v>
      </c>
      <c r="G1835" s="63">
        <v>92</v>
      </c>
      <c r="H1835" s="52"/>
      <c r="I1835" s="63">
        <v>92</v>
      </c>
      <c r="J1835" s="57"/>
      <c r="K1835" s="52"/>
      <c r="L1835" s="53">
        <v>4.8899999999999997</v>
      </c>
      <c r="M1835" s="52"/>
      <c r="N1835" s="64">
        <v>170.79</v>
      </c>
      <c r="AF1835" s="39"/>
      <c r="AG1835" s="47"/>
      <c r="AH1835" s="47"/>
      <c r="AL1835" s="3" t="s">
        <v>336</v>
      </c>
      <c r="AN1835" s="47"/>
      <c r="AP1835" s="47"/>
      <c r="AR1835" s="47"/>
    </row>
    <row r="1836" spans="1:44" s="4" customFormat="1" ht="23.25" x14ac:dyDescent="0.25">
      <c r="A1836" s="56"/>
      <c r="B1836" s="49" t="s">
        <v>337</v>
      </c>
      <c r="C1836" s="372" t="s">
        <v>338</v>
      </c>
      <c r="D1836" s="372"/>
      <c r="E1836" s="372"/>
      <c r="F1836" s="51" t="s">
        <v>69</v>
      </c>
      <c r="G1836" s="63">
        <v>46</v>
      </c>
      <c r="H1836" s="52"/>
      <c r="I1836" s="63">
        <v>46</v>
      </c>
      <c r="J1836" s="57"/>
      <c r="K1836" s="52"/>
      <c r="L1836" s="53">
        <v>2.44</v>
      </c>
      <c r="M1836" s="52"/>
      <c r="N1836" s="64">
        <v>85.39</v>
      </c>
      <c r="AF1836" s="39"/>
      <c r="AG1836" s="47"/>
      <c r="AH1836" s="47"/>
      <c r="AL1836" s="3" t="s">
        <v>338</v>
      </c>
      <c r="AN1836" s="47"/>
      <c r="AP1836" s="47"/>
      <c r="AR1836" s="47"/>
    </row>
    <row r="1837" spans="1:44" s="4" customFormat="1" ht="15" x14ac:dyDescent="0.25">
      <c r="A1837" s="65"/>
      <c r="B1837" s="66"/>
      <c r="C1837" s="374" t="s">
        <v>72</v>
      </c>
      <c r="D1837" s="374"/>
      <c r="E1837" s="374"/>
      <c r="F1837" s="42"/>
      <c r="G1837" s="43"/>
      <c r="H1837" s="43"/>
      <c r="I1837" s="43"/>
      <c r="J1837" s="45"/>
      <c r="K1837" s="43"/>
      <c r="L1837" s="67">
        <v>59.59</v>
      </c>
      <c r="M1837" s="60"/>
      <c r="N1837" s="46"/>
      <c r="AF1837" s="39"/>
      <c r="AG1837" s="47"/>
      <c r="AH1837" s="47"/>
      <c r="AN1837" s="47" t="s">
        <v>72</v>
      </c>
      <c r="AP1837" s="47"/>
      <c r="AR1837" s="47"/>
    </row>
    <row r="1838" spans="1:44" s="4" customFormat="1" ht="57" x14ac:dyDescent="0.25">
      <c r="A1838" s="40" t="s">
        <v>913</v>
      </c>
      <c r="B1838" s="41" t="s">
        <v>1989</v>
      </c>
      <c r="C1838" s="374" t="s">
        <v>3316</v>
      </c>
      <c r="D1838" s="374"/>
      <c r="E1838" s="374"/>
      <c r="F1838" s="42" t="s">
        <v>333</v>
      </c>
      <c r="G1838" s="43">
        <v>0.11600000000000001</v>
      </c>
      <c r="H1838" s="44">
        <v>1</v>
      </c>
      <c r="I1838" s="116">
        <v>0.11600000000000001</v>
      </c>
      <c r="J1838" s="45"/>
      <c r="K1838" s="43"/>
      <c r="L1838" s="45"/>
      <c r="M1838" s="43"/>
      <c r="N1838" s="46"/>
      <c r="AF1838" s="39"/>
      <c r="AG1838" s="47"/>
      <c r="AH1838" s="47" t="s">
        <v>3316</v>
      </c>
      <c r="AN1838" s="47"/>
      <c r="AP1838" s="47"/>
      <c r="AR1838" s="47"/>
    </row>
    <row r="1839" spans="1:44" s="4" customFormat="1" ht="22.5" x14ac:dyDescent="0.25">
      <c r="A1839" s="103"/>
      <c r="B1839" s="49" t="s">
        <v>217</v>
      </c>
      <c r="C1839" s="368" t="s">
        <v>218</v>
      </c>
      <c r="D1839" s="368"/>
      <c r="E1839" s="368"/>
      <c r="F1839" s="368"/>
      <c r="G1839" s="368"/>
      <c r="H1839" s="368"/>
      <c r="I1839" s="368"/>
      <c r="J1839" s="368"/>
      <c r="K1839" s="368"/>
      <c r="L1839" s="368"/>
      <c r="M1839" s="368"/>
      <c r="N1839" s="376"/>
      <c r="AF1839" s="39"/>
      <c r="AG1839" s="47"/>
      <c r="AH1839" s="47"/>
      <c r="AJ1839" s="3" t="s">
        <v>218</v>
      </c>
      <c r="AN1839" s="47"/>
      <c r="AP1839" s="47"/>
      <c r="AR1839" s="47"/>
    </row>
    <row r="1840" spans="1:44" s="4" customFormat="1" ht="15" x14ac:dyDescent="0.25">
      <c r="A1840" s="48"/>
      <c r="B1840" s="49" t="s">
        <v>73</v>
      </c>
      <c r="C1840" s="372" t="s">
        <v>175</v>
      </c>
      <c r="D1840" s="372"/>
      <c r="E1840" s="372"/>
      <c r="F1840" s="51"/>
      <c r="G1840" s="52"/>
      <c r="H1840" s="52"/>
      <c r="I1840" s="52"/>
      <c r="J1840" s="107">
        <v>2550</v>
      </c>
      <c r="K1840" s="54">
        <v>1.1499999999999999</v>
      </c>
      <c r="L1840" s="53">
        <v>340.17</v>
      </c>
      <c r="M1840" s="52"/>
      <c r="N1840" s="58"/>
      <c r="AF1840" s="39"/>
      <c r="AG1840" s="47"/>
      <c r="AH1840" s="47"/>
      <c r="AK1840" s="3" t="s">
        <v>175</v>
      </c>
      <c r="AN1840" s="47"/>
      <c r="AP1840" s="47"/>
      <c r="AR1840" s="47"/>
    </row>
    <row r="1841" spans="1:44" s="4" customFormat="1" ht="15" x14ac:dyDescent="0.25">
      <c r="A1841" s="48"/>
      <c r="B1841" s="49" t="s">
        <v>78</v>
      </c>
      <c r="C1841" s="372" t="s">
        <v>176</v>
      </c>
      <c r="D1841" s="372"/>
      <c r="E1841" s="372"/>
      <c r="F1841" s="51"/>
      <c r="G1841" s="52"/>
      <c r="H1841" s="52"/>
      <c r="I1841" s="52"/>
      <c r="J1841" s="53">
        <v>344.25</v>
      </c>
      <c r="K1841" s="54">
        <v>1.1499999999999999</v>
      </c>
      <c r="L1841" s="53">
        <v>45.92</v>
      </c>
      <c r="M1841" s="54">
        <v>34.96</v>
      </c>
      <c r="N1841" s="55">
        <v>1605.36</v>
      </c>
      <c r="AF1841" s="39"/>
      <c r="AG1841" s="47"/>
      <c r="AH1841" s="47"/>
      <c r="AK1841" s="3" t="s">
        <v>176</v>
      </c>
      <c r="AN1841" s="47"/>
      <c r="AP1841" s="47"/>
      <c r="AR1841" s="47"/>
    </row>
    <row r="1842" spans="1:44" s="4" customFormat="1" ht="15" x14ac:dyDescent="0.25">
      <c r="A1842" s="56"/>
      <c r="B1842" s="49"/>
      <c r="C1842" s="372" t="s">
        <v>178</v>
      </c>
      <c r="D1842" s="372"/>
      <c r="E1842" s="372"/>
      <c r="F1842" s="51" t="s">
        <v>64</v>
      </c>
      <c r="G1842" s="104">
        <v>25.5</v>
      </c>
      <c r="H1842" s="54">
        <v>1.1499999999999999</v>
      </c>
      <c r="I1842" s="70">
        <v>3.4016999999999999</v>
      </c>
      <c r="J1842" s="57"/>
      <c r="K1842" s="52"/>
      <c r="L1842" s="57"/>
      <c r="M1842" s="52"/>
      <c r="N1842" s="58"/>
      <c r="AF1842" s="39"/>
      <c r="AG1842" s="47"/>
      <c r="AH1842" s="47"/>
      <c r="AL1842" s="3" t="s">
        <v>178</v>
      </c>
      <c r="AN1842" s="47"/>
      <c r="AP1842" s="47"/>
      <c r="AR1842" s="47"/>
    </row>
    <row r="1843" spans="1:44" s="4" customFormat="1" ht="15" x14ac:dyDescent="0.25">
      <c r="A1843" s="48"/>
      <c r="B1843" s="49"/>
      <c r="C1843" s="375" t="s">
        <v>65</v>
      </c>
      <c r="D1843" s="375"/>
      <c r="E1843" s="375"/>
      <c r="F1843" s="59"/>
      <c r="G1843" s="60"/>
      <c r="H1843" s="60"/>
      <c r="I1843" s="60"/>
      <c r="J1843" s="108">
        <v>2550</v>
      </c>
      <c r="K1843" s="60"/>
      <c r="L1843" s="61">
        <v>340.17</v>
      </c>
      <c r="M1843" s="60"/>
      <c r="N1843" s="62"/>
      <c r="AF1843" s="39"/>
      <c r="AG1843" s="47"/>
      <c r="AH1843" s="47"/>
      <c r="AM1843" s="3" t="s">
        <v>65</v>
      </c>
      <c r="AN1843" s="47"/>
      <c r="AP1843" s="47"/>
      <c r="AR1843" s="47"/>
    </row>
    <row r="1844" spans="1:44" s="4" customFormat="1" ht="15" x14ac:dyDescent="0.25">
      <c r="A1844" s="56"/>
      <c r="B1844" s="49"/>
      <c r="C1844" s="372" t="s">
        <v>66</v>
      </c>
      <c r="D1844" s="372"/>
      <c r="E1844" s="372"/>
      <c r="F1844" s="51"/>
      <c r="G1844" s="52"/>
      <c r="H1844" s="52"/>
      <c r="I1844" s="52"/>
      <c r="J1844" s="57"/>
      <c r="K1844" s="52"/>
      <c r="L1844" s="53">
        <v>45.92</v>
      </c>
      <c r="M1844" s="52"/>
      <c r="N1844" s="55">
        <v>1605.36</v>
      </c>
      <c r="AF1844" s="39"/>
      <c r="AG1844" s="47"/>
      <c r="AH1844" s="47"/>
      <c r="AL1844" s="3" t="s">
        <v>66</v>
      </c>
      <c r="AN1844" s="47"/>
      <c r="AP1844" s="47"/>
      <c r="AR1844" s="47"/>
    </row>
    <row r="1845" spans="1:44" s="4" customFormat="1" ht="23.25" x14ac:dyDescent="0.25">
      <c r="A1845" s="56"/>
      <c r="B1845" s="49" t="s">
        <v>335</v>
      </c>
      <c r="C1845" s="372" t="s">
        <v>336</v>
      </c>
      <c r="D1845" s="372"/>
      <c r="E1845" s="372"/>
      <c r="F1845" s="51" t="s">
        <v>69</v>
      </c>
      <c r="G1845" s="63">
        <v>92</v>
      </c>
      <c r="H1845" s="52"/>
      <c r="I1845" s="63">
        <v>92</v>
      </c>
      <c r="J1845" s="57"/>
      <c r="K1845" s="52"/>
      <c r="L1845" s="53">
        <v>42.25</v>
      </c>
      <c r="M1845" s="52"/>
      <c r="N1845" s="55">
        <v>1476.93</v>
      </c>
      <c r="AF1845" s="39"/>
      <c r="AG1845" s="47"/>
      <c r="AH1845" s="47"/>
      <c r="AL1845" s="3" t="s">
        <v>336</v>
      </c>
      <c r="AN1845" s="47"/>
      <c r="AP1845" s="47"/>
      <c r="AR1845" s="47"/>
    </row>
    <row r="1846" spans="1:44" s="4" customFormat="1" ht="23.25" x14ac:dyDescent="0.25">
      <c r="A1846" s="56"/>
      <c r="B1846" s="49" t="s">
        <v>337</v>
      </c>
      <c r="C1846" s="372" t="s">
        <v>338</v>
      </c>
      <c r="D1846" s="372"/>
      <c r="E1846" s="372"/>
      <c r="F1846" s="51" t="s">
        <v>69</v>
      </c>
      <c r="G1846" s="63">
        <v>46</v>
      </c>
      <c r="H1846" s="52"/>
      <c r="I1846" s="63">
        <v>46</v>
      </c>
      <c r="J1846" s="57"/>
      <c r="K1846" s="52"/>
      <c r="L1846" s="53">
        <v>21.12</v>
      </c>
      <c r="M1846" s="52"/>
      <c r="N1846" s="64">
        <v>738.47</v>
      </c>
      <c r="AF1846" s="39"/>
      <c r="AG1846" s="47"/>
      <c r="AH1846" s="47"/>
      <c r="AL1846" s="3" t="s">
        <v>338</v>
      </c>
      <c r="AN1846" s="47"/>
      <c r="AP1846" s="47"/>
      <c r="AR1846" s="47"/>
    </row>
    <row r="1847" spans="1:44" s="4" customFormat="1" ht="15" x14ac:dyDescent="0.25">
      <c r="A1847" s="65"/>
      <c r="B1847" s="66"/>
      <c r="C1847" s="374" t="s">
        <v>72</v>
      </c>
      <c r="D1847" s="374"/>
      <c r="E1847" s="374"/>
      <c r="F1847" s="42"/>
      <c r="G1847" s="43"/>
      <c r="H1847" s="43"/>
      <c r="I1847" s="43"/>
      <c r="J1847" s="45"/>
      <c r="K1847" s="43"/>
      <c r="L1847" s="67">
        <v>403.54</v>
      </c>
      <c r="M1847" s="60"/>
      <c r="N1847" s="46"/>
      <c r="AF1847" s="39"/>
      <c r="AG1847" s="47"/>
      <c r="AH1847" s="47"/>
      <c r="AN1847" s="47" t="s">
        <v>72</v>
      </c>
      <c r="AP1847" s="47"/>
      <c r="AR1847" s="47"/>
    </row>
    <row r="1848" spans="1:44" s="4" customFormat="1" ht="45.75" x14ac:dyDescent="0.25">
      <c r="A1848" s="40" t="s">
        <v>915</v>
      </c>
      <c r="B1848" s="41" t="s">
        <v>350</v>
      </c>
      <c r="C1848" s="374" t="s">
        <v>3301</v>
      </c>
      <c r="D1848" s="374"/>
      <c r="E1848" s="374"/>
      <c r="F1848" s="42" t="s">
        <v>341</v>
      </c>
      <c r="G1848" s="43">
        <v>139.72800000000001</v>
      </c>
      <c r="H1848" s="44">
        <v>1</v>
      </c>
      <c r="I1848" s="116">
        <v>139.72800000000001</v>
      </c>
      <c r="J1848" s="67">
        <v>15.35</v>
      </c>
      <c r="K1848" s="43"/>
      <c r="L1848" s="105">
        <v>2144.8200000000002</v>
      </c>
      <c r="M1848" s="68">
        <v>12.13</v>
      </c>
      <c r="N1848" s="115">
        <v>26016.67</v>
      </c>
      <c r="AF1848" s="39"/>
      <c r="AG1848" s="47"/>
      <c r="AH1848" s="47" t="s">
        <v>3301</v>
      </c>
      <c r="AN1848" s="47"/>
      <c r="AP1848" s="47"/>
      <c r="AR1848" s="47"/>
    </row>
    <row r="1849" spans="1:44" s="4" customFormat="1" ht="15" x14ac:dyDescent="0.25">
      <c r="A1849" s="69"/>
      <c r="B1849" s="50"/>
      <c r="C1849" s="372" t="s">
        <v>3705</v>
      </c>
      <c r="D1849" s="372"/>
      <c r="E1849" s="372"/>
      <c r="F1849" s="372"/>
      <c r="G1849" s="372"/>
      <c r="H1849" s="372"/>
      <c r="I1849" s="372"/>
      <c r="J1849" s="372"/>
      <c r="K1849" s="372"/>
      <c r="L1849" s="372"/>
      <c r="M1849" s="372"/>
      <c r="N1849" s="377"/>
      <c r="AF1849" s="39"/>
      <c r="AG1849" s="47"/>
      <c r="AH1849" s="47"/>
      <c r="AI1849" s="3" t="s">
        <v>3705</v>
      </c>
      <c r="AN1849" s="47"/>
      <c r="AP1849" s="47"/>
      <c r="AR1849" s="47"/>
    </row>
    <row r="1850" spans="1:44" s="4" customFormat="1" ht="15" x14ac:dyDescent="0.25">
      <c r="A1850" s="65"/>
      <c r="B1850" s="66"/>
      <c r="C1850" s="374" t="s">
        <v>72</v>
      </c>
      <c r="D1850" s="374"/>
      <c r="E1850" s="374"/>
      <c r="F1850" s="42"/>
      <c r="G1850" s="43"/>
      <c r="H1850" s="43"/>
      <c r="I1850" s="43"/>
      <c r="J1850" s="45"/>
      <c r="K1850" s="43"/>
      <c r="L1850" s="105">
        <v>2144.8200000000002</v>
      </c>
      <c r="M1850" s="60"/>
      <c r="N1850" s="115">
        <v>26016.67</v>
      </c>
      <c r="AF1850" s="39"/>
      <c r="AG1850" s="47"/>
      <c r="AH1850" s="47"/>
      <c r="AN1850" s="47" t="s">
        <v>72</v>
      </c>
      <c r="AP1850" s="47"/>
      <c r="AR1850" s="47"/>
    </row>
    <row r="1851" spans="1:44" s="4" customFormat="1" ht="15" x14ac:dyDescent="0.25">
      <c r="A1851" s="381" t="s">
        <v>3706</v>
      </c>
      <c r="B1851" s="382"/>
      <c r="C1851" s="382"/>
      <c r="D1851" s="382"/>
      <c r="E1851" s="382"/>
      <c r="F1851" s="382"/>
      <c r="G1851" s="382"/>
      <c r="H1851" s="382"/>
      <c r="I1851" s="382"/>
      <c r="J1851" s="382"/>
      <c r="K1851" s="382"/>
      <c r="L1851" s="382"/>
      <c r="M1851" s="382"/>
      <c r="N1851" s="383"/>
      <c r="AF1851" s="39"/>
      <c r="AG1851" s="47" t="s">
        <v>3706</v>
      </c>
      <c r="AH1851" s="47"/>
      <c r="AN1851" s="47"/>
      <c r="AP1851" s="47"/>
      <c r="AR1851" s="47"/>
    </row>
    <row r="1852" spans="1:44" s="4" customFormat="1" ht="57" x14ac:dyDescent="0.25">
      <c r="A1852" s="40" t="s">
        <v>916</v>
      </c>
      <c r="B1852" s="41" t="s">
        <v>3304</v>
      </c>
      <c r="C1852" s="374" t="s">
        <v>3527</v>
      </c>
      <c r="D1852" s="374"/>
      <c r="E1852" s="374"/>
      <c r="F1852" s="42" t="s">
        <v>333</v>
      </c>
      <c r="G1852" s="43">
        <v>0.73299999999999998</v>
      </c>
      <c r="H1852" s="44">
        <v>1</v>
      </c>
      <c r="I1852" s="116">
        <v>0.73299999999999998</v>
      </c>
      <c r="J1852" s="45"/>
      <c r="K1852" s="43"/>
      <c r="L1852" s="45"/>
      <c r="M1852" s="43"/>
      <c r="N1852" s="46"/>
      <c r="AF1852" s="39"/>
      <c r="AG1852" s="47"/>
      <c r="AH1852" s="47" t="s">
        <v>3527</v>
      </c>
      <c r="AN1852" s="47"/>
      <c r="AP1852" s="47"/>
      <c r="AR1852" s="47"/>
    </row>
    <row r="1853" spans="1:44" s="4" customFormat="1" ht="15" x14ac:dyDescent="0.25">
      <c r="A1853" s="69"/>
      <c r="B1853" s="50"/>
      <c r="C1853" s="372" t="s">
        <v>3707</v>
      </c>
      <c r="D1853" s="372"/>
      <c r="E1853" s="372"/>
      <c r="F1853" s="372"/>
      <c r="G1853" s="372"/>
      <c r="H1853" s="372"/>
      <c r="I1853" s="372"/>
      <c r="J1853" s="372"/>
      <c r="K1853" s="372"/>
      <c r="L1853" s="372"/>
      <c r="M1853" s="372"/>
      <c r="N1853" s="377"/>
      <c r="AF1853" s="39"/>
      <c r="AG1853" s="47"/>
      <c r="AH1853" s="47"/>
      <c r="AI1853" s="3" t="s">
        <v>3707</v>
      </c>
      <c r="AN1853" s="47"/>
      <c r="AP1853" s="47"/>
      <c r="AR1853" s="47"/>
    </row>
    <row r="1854" spans="1:44" s="4" customFormat="1" ht="22.5" x14ac:dyDescent="0.25">
      <c r="A1854" s="103"/>
      <c r="B1854" s="49" t="s">
        <v>217</v>
      </c>
      <c r="C1854" s="368" t="s">
        <v>218</v>
      </c>
      <c r="D1854" s="368"/>
      <c r="E1854" s="368"/>
      <c r="F1854" s="368"/>
      <c r="G1854" s="368"/>
      <c r="H1854" s="368"/>
      <c r="I1854" s="368"/>
      <c r="J1854" s="368"/>
      <c r="K1854" s="368"/>
      <c r="L1854" s="368"/>
      <c r="M1854" s="368"/>
      <c r="N1854" s="376"/>
      <c r="AF1854" s="39"/>
      <c r="AG1854" s="47"/>
      <c r="AH1854" s="47"/>
      <c r="AJ1854" s="3" t="s">
        <v>218</v>
      </c>
      <c r="AN1854" s="47"/>
      <c r="AP1854" s="47"/>
      <c r="AR1854" s="47"/>
    </row>
    <row r="1855" spans="1:44" s="4" customFormat="1" ht="15" x14ac:dyDescent="0.25">
      <c r="A1855" s="48"/>
      <c r="B1855" s="49" t="s">
        <v>73</v>
      </c>
      <c r="C1855" s="372" t="s">
        <v>175</v>
      </c>
      <c r="D1855" s="372"/>
      <c r="E1855" s="372"/>
      <c r="F1855" s="51"/>
      <c r="G1855" s="52"/>
      <c r="H1855" s="52"/>
      <c r="I1855" s="52"/>
      <c r="J1855" s="53">
        <v>464.77</v>
      </c>
      <c r="K1855" s="54">
        <v>1.1499999999999999</v>
      </c>
      <c r="L1855" s="53">
        <v>391.78</v>
      </c>
      <c r="M1855" s="52"/>
      <c r="N1855" s="58"/>
      <c r="AF1855" s="39"/>
      <c r="AG1855" s="47"/>
      <c r="AH1855" s="47"/>
      <c r="AK1855" s="3" t="s">
        <v>175</v>
      </c>
      <c r="AN1855" s="47"/>
      <c r="AP1855" s="47"/>
      <c r="AR1855" s="47"/>
    </row>
    <row r="1856" spans="1:44" s="4" customFormat="1" ht="15" x14ac:dyDescent="0.25">
      <c r="A1856" s="48"/>
      <c r="B1856" s="49" t="s">
        <v>78</v>
      </c>
      <c r="C1856" s="372" t="s">
        <v>176</v>
      </c>
      <c r="D1856" s="372"/>
      <c r="E1856" s="372"/>
      <c r="F1856" s="51"/>
      <c r="G1856" s="52"/>
      <c r="H1856" s="52"/>
      <c r="I1856" s="52"/>
      <c r="J1856" s="53">
        <v>47.25</v>
      </c>
      <c r="K1856" s="54">
        <v>1.1499999999999999</v>
      </c>
      <c r="L1856" s="53">
        <v>39.83</v>
      </c>
      <c r="M1856" s="54">
        <v>34.96</v>
      </c>
      <c r="N1856" s="55">
        <v>1392.46</v>
      </c>
      <c r="AF1856" s="39"/>
      <c r="AG1856" s="47"/>
      <c r="AH1856" s="47"/>
      <c r="AK1856" s="3" t="s">
        <v>176</v>
      </c>
      <c r="AN1856" s="47"/>
      <c r="AP1856" s="47"/>
      <c r="AR1856" s="47"/>
    </row>
    <row r="1857" spans="1:44" s="4" customFormat="1" ht="15" x14ac:dyDescent="0.25">
      <c r="A1857" s="56"/>
      <c r="B1857" s="49"/>
      <c r="C1857" s="372" t="s">
        <v>178</v>
      </c>
      <c r="D1857" s="372"/>
      <c r="E1857" s="372"/>
      <c r="F1857" s="51" t="s">
        <v>64</v>
      </c>
      <c r="G1857" s="104">
        <v>3.5</v>
      </c>
      <c r="H1857" s="54">
        <v>1.1499999999999999</v>
      </c>
      <c r="I1857" s="117">
        <v>2.9503249999999999</v>
      </c>
      <c r="J1857" s="57"/>
      <c r="K1857" s="52"/>
      <c r="L1857" s="57"/>
      <c r="M1857" s="52"/>
      <c r="N1857" s="58"/>
      <c r="AF1857" s="39"/>
      <c r="AG1857" s="47"/>
      <c r="AH1857" s="47"/>
      <c r="AL1857" s="3" t="s">
        <v>178</v>
      </c>
      <c r="AN1857" s="47"/>
      <c r="AP1857" s="47"/>
      <c r="AR1857" s="47"/>
    </row>
    <row r="1858" spans="1:44" s="4" customFormat="1" ht="15" x14ac:dyDescent="0.25">
      <c r="A1858" s="48"/>
      <c r="B1858" s="49"/>
      <c r="C1858" s="375" t="s">
        <v>65</v>
      </c>
      <c r="D1858" s="375"/>
      <c r="E1858" s="375"/>
      <c r="F1858" s="59"/>
      <c r="G1858" s="60"/>
      <c r="H1858" s="60"/>
      <c r="I1858" s="60"/>
      <c r="J1858" s="61">
        <v>464.77</v>
      </c>
      <c r="K1858" s="60"/>
      <c r="L1858" s="61">
        <v>391.78</v>
      </c>
      <c r="M1858" s="60"/>
      <c r="N1858" s="62"/>
      <c r="AF1858" s="39"/>
      <c r="AG1858" s="47"/>
      <c r="AH1858" s="47"/>
      <c r="AM1858" s="3" t="s">
        <v>65</v>
      </c>
      <c r="AN1858" s="47"/>
      <c r="AP1858" s="47"/>
      <c r="AR1858" s="47"/>
    </row>
    <row r="1859" spans="1:44" s="4" customFormat="1" ht="15" x14ac:dyDescent="0.25">
      <c r="A1859" s="56"/>
      <c r="B1859" s="49"/>
      <c r="C1859" s="372" t="s">
        <v>66</v>
      </c>
      <c r="D1859" s="372"/>
      <c r="E1859" s="372"/>
      <c r="F1859" s="51"/>
      <c r="G1859" s="52"/>
      <c r="H1859" s="52"/>
      <c r="I1859" s="52"/>
      <c r="J1859" s="57"/>
      <c r="K1859" s="52"/>
      <c r="L1859" s="53">
        <v>39.83</v>
      </c>
      <c r="M1859" s="52"/>
      <c r="N1859" s="55">
        <v>1392.46</v>
      </c>
      <c r="AF1859" s="39"/>
      <c r="AG1859" s="47"/>
      <c r="AH1859" s="47"/>
      <c r="AL1859" s="3" t="s">
        <v>66</v>
      </c>
      <c r="AN1859" s="47"/>
      <c r="AP1859" s="47"/>
      <c r="AR1859" s="47"/>
    </row>
    <row r="1860" spans="1:44" s="4" customFormat="1" ht="23.25" x14ac:dyDescent="0.25">
      <c r="A1860" s="56"/>
      <c r="B1860" s="49" t="s">
        <v>335</v>
      </c>
      <c r="C1860" s="372" t="s">
        <v>336</v>
      </c>
      <c r="D1860" s="372"/>
      <c r="E1860" s="372"/>
      <c r="F1860" s="51" t="s">
        <v>69</v>
      </c>
      <c r="G1860" s="63">
        <v>92</v>
      </c>
      <c r="H1860" s="52"/>
      <c r="I1860" s="63">
        <v>92</v>
      </c>
      <c r="J1860" s="57"/>
      <c r="K1860" s="52"/>
      <c r="L1860" s="53">
        <v>36.64</v>
      </c>
      <c r="M1860" s="52"/>
      <c r="N1860" s="55">
        <v>1281.06</v>
      </c>
      <c r="AF1860" s="39"/>
      <c r="AG1860" s="47"/>
      <c r="AH1860" s="47"/>
      <c r="AL1860" s="3" t="s">
        <v>336</v>
      </c>
      <c r="AN1860" s="47"/>
      <c r="AP1860" s="47"/>
      <c r="AR1860" s="47"/>
    </row>
    <row r="1861" spans="1:44" s="4" customFormat="1" ht="23.25" x14ac:dyDescent="0.25">
      <c r="A1861" s="56"/>
      <c r="B1861" s="49" t="s">
        <v>337</v>
      </c>
      <c r="C1861" s="372" t="s">
        <v>338</v>
      </c>
      <c r="D1861" s="372"/>
      <c r="E1861" s="372"/>
      <c r="F1861" s="51" t="s">
        <v>69</v>
      </c>
      <c r="G1861" s="63">
        <v>46</v>
      </c>
      <c r="H1861" s="52"/>
      <c r="I1861" s="63">
        <v>46</v>
      </c>
      <c r="J1861" s="57"/>
      <c r="K1861" s="52"/>
      <c r="L1861" s="53">
        <v>18.32</v>
      </c>
      <c r="M1861" s="52"/>
      <c r="N1861" s="64">
        <v>640.53</v>
      </c>
      <c r="AF1861" s="39"/>
      <c r="AG1861" s="47"/>
      <c r="AH1861" s="47"/>
      <c r="AL1861" s="3" t="s">
        <v>338</v>
      </c>
      <c r="AN1861" s="47"/>
      <c r="AP1861" s="47"/>
      <c r="AR1861" s="47"/>
    </row>
    <row r="1862" spans="1:44" s="4" customFormat="1" ht="15" x14ac:dyDescent="0.25">
      <c r="A1862" s="65"/>
      <c r="B1862" s="66"/>
      <c r="C1862" s="374" t="s">
        <v>72</v>
      </c>
      <c r="D1862" s="374"/>
      <c r="E1862" s="374"/>
      <c r="F1862" s="42"/>
      <c r="G1862" s="43"/>
      <c r="H1862" s="43"/>
      <c r="I1862" s="43"/>
      <c r="J1862" s="45"/>
      <c r="K1862" s="43"/>
      <c r="L1862" s="67">
        <v>446.74</v>
      </c>
      <c r="M1862" s="60"/>
      <c r="N1862" s="46"/>
      <c r="AF1862" s="39"/>
      <c r="AG1862" s="47"/>
      <c r="AH1862" s="47"/>
      <c r="AN1862" s="47" t="s">
        <v>72</v>
      </c>
      <c r="AP1862" s="47"/>
      <c r="AR1862" s="47"/>
    </row>
    <row r="1863" spans="1:44" s="4" customFormat="1" ht="57" x14ac:dyDescent="0.25">
      <c r="A1863" s="40" t="s">
        <v>917</v>
      </c>
      <c r="B1863" s="41" t="s">
        <v>1989</v>
      </c>
      <c r="C1863" s="374" t="s">
        <v>3543</v>
      </c>
      <c r="D1863" s="374"/>
      <c r="E1863" s="374"/>
      <c r="F1863" s="42" t="s">
        <v>333</v>
      </c>
      <c r="G1863" s="43">
        <v>0.73299999999999998</v>
      </c>
      <c r="H1863" s="44">
        <v>1</v>
      </c>
      <c r="I1863" s="116">
        <v>0.73299999999999998</v>
      </c>
      <c r="J1863" s="45"/>
      <c r="K1863" s="43"/>
      <c r="L1863" s="45"/>
      <c r="M1863" s="43"/>
      <c r="N1863" s="46"/>
      <c r="AF1863" s="39"/>
      <c r="AG1863" s="47"/>
      <c r="AH1863" s="47" t="s">
        <v>3543</v>
      </c>
      <c r="AN1863" s="47"/>
      <c r="AP1863" s="47"/>
      <c r="AR1863" s="47"/>
    </row>
    <row r="1864" spans="1:44" s="4" customFormat="1" ht="22.5" x14ac:dyDescent="0.25">
      <c r="A1864" s="103"/>
      <c r="B1864" s="49" t="s">
        <v>217</v>
      </c>
      <c r="C1864" s="368" t="s">
        <v>218</v>
      </c>
      <c r="D1864" s="368"/>
      <c r="E1864" s="368"/>
      <c r="F1864" s="368"/>
      <c r="G1864" s="368"/>
      <c r="H1864" s="368"/>
      <c r="I1864" s="368"/>
      <c r="J1864" s="368"/>
      <c r="K1864" s="368"/>
      <c r="L1864" s="368"/>
      <c r="M1864" s="368"/>
      <c r="N1864" s="376"/>
      <c r="AF1864" s="39"/>
      <c r="AG1864" s="47"/>
      <c r="AH1864" s="47"/>
      <c r="AJ1864" s="3" t="s">
        <v>218</v>
      </c>
      <c r="AN1864" s="47"/>
      <c r="AP1864" s="47"/>
      <c r="AR1864" s="47"/>
    </row>
    <row r="1865" spans="1:44" s="4" customFormat="1" ht="15" x14ac:dyDescent="0.25">
      <c r="A1865" s="48"/>
      <c r="B1865" s="49" t="s">
        <v>73</v>
      </c>
      <c r="C1865" s="372" t="s">
        <v>175</v>
      </c>
      <c r="D1865" s="372"/>
      <c r="E1865" s="372"/>
      <c r="F1865" s="51"/>
      <c r="G1865" s="52"/>
      <c r="H1865" s="52"/>
      <c r="I1865" s="52"/>
      <c r="J1865" s="107">
        <v>2550</v>
      </c>
      <c r="K1865" s="54">
        <v>1.1499999999999999</v>
      </c>
      <c r="L1865" s="107">
        <v>2149.52</v>
      </c>
      <c r="M1865" s="52"/>
      <c r="N1865" s="58"/>
      <c r="AF1865" s="39"/>
      <c r="AG1865" s="47"/>
      <c r="AH1865" s="47"/>
      <c r="AK1865" s="3" t="s">
        <v>175</v>
      </c>
      <c r="AN1865" s="47"/>
      <c r="AP1865" s="47"/>
      <c r="AR1865" s="47"/>
    </row>
    <row r="1866" spans="1:44" s="4" customFormat="1" ht="15" x14ac:dyDescent="0.25">
      <c r="A1866" s="48"/>
      <c r="B1866" s="49" t="s">
        <v>78</v>
      </c>
      <c r="C1866" s="372" t="s">
        <v>176</v>
      </c>
      <c r="D1866" s="372"/>
      <c r="E1866" s="372"/>
      <c r="F1866" s="51"/>
      <c r="G1866" s="52"/>
      <c r="H1866" s="52"/>
      <c r="I1866" s="52"/>
      <c r="J1866" s="53">
        <v>344.25</v>
      </c>
      <c r="K1866" s="54">
        <v>1.1499999999999999</v>
      </c>
      <c r="L1866" s="53">
        <v>290.19</v>
      </c>
      <c r="M1866" s="54">
        <v>34.96</v>
      </c>
      <c r="N1866" s="55">
        <v>10145.040000000001</v>
      </c>
      <c r="AF1866" s="39"/>
      <c r="AG1866" s="47"/>
      <c r="AH1866" s="47"/>
      <c r="AK1866" s="3" t="s">
        <v>176</v>
      </c>
      <c r="AN1866" s="47"/>
      <c r="AP1866" s="47"/>
      <c r="AR1866" s="47"/>
    </row>
    <row r="1867" spans="1:44" s="4" customFormat="1" ht="15" x14ac:dyDescent="0.25">
      <c r="A1867" s="56"/>
      <c r="B1867" s="49"/>
      <c r="C1867" s="372" t="s">
        <v>178</v>
      </c>
      <c r="D1867" s="372"/>
      <c r="E1867" s="372"/>
      <c r="F1867" s="51" t="s">
        <v>64</v>
      </c>
      <c r="G1867" s="104">
        <v>25.5</v>
      </c>
      <c r="H1867" s="54">
        <v>1.1499999999999999</v>
      </c>
      <c r="I1867" s="117">
        <v>21.495225000000001</v>
      </c>
      <c r="J1867" s="57"/>
      <c r="K1867" s="52"/>
      <c r="L1867" s="57"/>
      <c r="M1867" s="52"/>
      <c r="N1867" s="58"/>
      <c r="AF1867" s="39"/>
      <c r="AG1867" s="47"/>
      <c r="AH1867" s="47"/>
      <c r="AL1867" s="3" t="s">
        <v>178</v>
      </c>
      <c r="AN1867" s="47"/>
      <c r="AP1867" s="47"/>
      <c r="AR1867" s="47"/>
    </row>
    <row r="1868" spans="1:44" s="4" customFormat="1" ht="15" x14ac:dyDescent="0.25">
      <c r="A1868" s="48"/>
      <c r="B1868" s="49"/>
      <c r="C1868" s="375" t="s">
        <v>65</v>
      </c>
      <c r="D1868" s="375"/>
      <c r="E1868" s="375"/>
      <c r="F1868" s="59"/>
      <c r="G1868" s="60"/>
      <c r="H1868" s="60"/>
      <c r="I1868" s="60"/>
      <c r="J1868" s="108">
        <v>2550</v>
      </c>
      <c r="K1868" s="60"/>
      <c r="L1868" s="108">
        <v>2149.52</v>
      </c>
      <c r="M1868" s="60"/>
      <c r="N1868" s="62"/>
      <c r="AF1868" s="39"/>
      <c r="AG1868" s="47"/>
      <c r="AH1868" s="47"/>
      <c r="AM1868" s="3" t="s">
        <v>65</v>
      </c>
      <c r="AN1868" s="47"/>
      <c r="AP1868" s="47"/>
      <c r="AR1868" s="47"/>
    </row>
    <row r="1869" spans="1:44" s="4" customFormat="1" ht="15" x14ac:dyDescent="0.25">
      <c r="A1869" s="56"/>
      <c r="B1869" s="49"/>
      <c r="C1869" s="372" t="s">
        <v>66</v>
      </c>
      <c r="D1869" s="372"/>
      <c r="E1869" s="372"/>
      <c r="F1869" s="51"/>
      <c r="G1869" s="52"/>
      <c r="H1869" s="52"/>
      <c r="I1869" s="52"/>
      <c r="J1869" s="57"/>
      <c r="K1869" s="52"/>
      <c r="L1869" s="53">
        <v>290.19</v>
      </c>
      <c r="M1869" s="52"/>
      <c r="N1869" s="55">
        <v>10145.040000000001</v>
      </c>
      <c r="AF1869" s="39"/>
      <c r="AG1869" s="47"/>
      <c r="AH1869" s="47"/>
      <c r="AL1869" s="3" t="s">
        <v>66</v>
      </c>
      <c r="AN1869" s="47"/>
      <c r="AP1869" s="47"/>
      <c r="AR1869" s="47"/>
    </row>
    <row r="1870" spans="1:44" s="4" customFormat="1" ht="23.25" x14ac:dyDescent="0.25">
      <c r="A1870" s="56"/>
      <c r="B1870" s="49" t="s">
        <v>335</v>
      </c>
      <c r="C1870" s="372" t="s">
        <v>336</v>
      </c>
      <c r="D1870" s="372"/>
      <c r="E1870" s="372"/>
      <c r="F1870" s="51" t="s">
        <v>69</v>
      </c>
      <c r="G1870" s="63">
        <v>92</v>
      </c>
      <c r="H1870" s="52"/>
      <c r="I1870" s="63">
        <v>92</v>
      </c>
      <c r="J1870" s="57"/>
      <c r="K1870" s="52"/>
      <c r="L1870" s="53">
        <v>266.97000000000003</v>
      </c>
      <c r="M1870" s="52"/>
      <c r="N1870" s="55">
        <v>9333.44</v>
      </c>
      <c r="AF1870" s="39"/>
      <c r="AG1870" s="47"/>
      <c r="AH1870" s="47"/>
      <c r="AL1870" s="3" t="s">
        <v>336</v>
      </c>
      <c r="AN1870" s="47"/>
      <c r="AP1870" s="47"/>
      <c r="AR1870" s="47"/>
    </row>
    <row r="1871" spans="1:44" s="4" customFormat="1" ht="23.25" x14ac:dyDescent="0.25">
      <c r="A1871" s="56"/>
      <c r="B1871" s="49" t="s">
        <v>337</v>
      </c>
      <c r="C1871" s="372" t="s">
        <v>338</v>
      </c>
      <c r="D1871" s="372"/>
      <c r="E1871" s="372"/>
      <c r="F1871" s="51" t="s">
        <v>69</v>
      </c>
      <c r="G1871" s="63">
        <v>46</v>
      </c>
      <c r="H1871" s="52"/>
      <c r="I1871" s="63">
        <v>46</v>
      </c>
      <c r="J1871" s="57"/>
      <c r="K1871" s="52"/>
      <c r="L1871" s="53">
        <v>133.49</v>
      </c>
      <c r="M1871" s="52"/>
      <c r="N1871" s="55">
        <v>4666.72</v>
      </c>
      <c r="AF1871" s="39"/>
      <c r="AG1871" s="47"/>
      <c r="AH1871" s="47"/>
      <c r="AL1871" s="3" t="s">
        <v>338</v>
      </c>
      <c r="AN1871" s="47"/>
      <c r="AP1871" s="47"/>
      <c r="AR1871" s="47"/>
    </row>
    <row r="1872" spans="1:44" s="4" customFormat="1" ht="15" x14ac:dyDescent="0.25">
      <c r="A1872" s="65"/>
      <c r="B1872" s="66"/>
      <c r="C1872" s="374" t="s">
        <v>72</v>
      </c>
      <c r="D1872" s="374"/>
      <c r="E1872" s="374"/>
      <c r="F1872" s="42"/>
      <c r="G1872" s="43"/>
      <c r="H1872" s="43"/>
      <c r="I1872" s="43"/>
      <c r="J1872" s="45"/>
      <c r="K1872" s="43"/>
      <c r="L1872" s="105">
        <v>2549.98</v>
      </c>
      <c r="M1872" s="60"/>
      <c r="N1872" s="46"/>
      <c r="AF1872" s="39"/>
      <c r="AG1872" s="47"/>
      <c r="AH1872" s="47"/>
      <c r="AN1872" s="47" t="s">
        <v>72</v>
      </c>
      <c r="AP1872" s="47"/>
      <c r="AR1872" s="47"/>
    </row>
    <row r="1873" spans="1:44" s="4" customFormat="1" ht="45.75" x14ac:dyDescent="0.25">
      <c r="A1873" s="40" t="s">
        <v>919</v>
      </c>
      <c r="B1873" s="41" t="s">
        <v>350</v>
      </c>
      <c r="C1873" s="374" t="s">
        <v>3301</v>
      </c>
      <c r="D1873" s="374"/>
      <c r="E1873" s="374"/>
      <c r="F1873" s="42" t="s">
        <v>341</v>
      </c>
      <c r="G1873" s="43">
        <v>1429.35</v>
      </c>
      <c r="H1873" s="44">
        <v>1</v>
      </c>
      <c r="I1873" s="68">
        <v>1429.35</v>
      </c>
      <c r="J1873" s="67">
        <v>15.35</v>
      </c>
      <c r="K1873" s="43"/>
      <c r="L1873" s="105">
        <v>21940.52</v>
      </c>
      <c r="M1873" s="68">
        <v>12.13</v>
      </c>
      <c r="N1873" s="115">
        <v>266138.51</v>
      </c>
      <c r="AF1873" s="39"/>
      <c r="AG1873" s="47"/>
      <c r="AH1873" s="47" t="s">
        <v>3301</v>
      </c>
      <c r="AN1873" s="47"/>
      <c r="AP1873" s="47"/>
      <c r="AR1873" s="47"/>
    </row>
    <row r="1874" spans="1:44" s="4" customFormat="1" ht="15" x14ac:dyDescent="0.25">
      <c r="A1874" s="69"/>
      <c r="B1874" s="50"/>
      <c r="C1874" s="372" t="s">
        <v>3708</v>
      </c>
      <c r="D1874" s="372"/>
      <c r="E1874" s="372"/>
      <c r="F1874" s="372"/>
      <c r="G1874" s="372"/>
      <c r="H1874" s="372"/>
      <c r="I1874" s="372"/>
      <c r="J1874" s="372"/>
      <c r="K1874" s="372"/>
      <c r="L1874" s="372"/>
      <c r="M1874" s="372"/>
      <c r="N1874" s="377"/>
      <c r="AF1874" s="39"/>
      <c r="AG1874" s="47"/>
      <c r="AH1874" s="47"/>
      <c r="AI1874" s="3" t="s">
        <v>3708</v>
      </c>
      <c r="AN1874" s="47"/>
      <c r="AP1874" s="47"/>
      <c r="AR1874" s="47"/>
    </row>
    <row r="1875" spans="1:44" s="4" customFormat="1" ht="15" x14ac:dyDescent="0.25">
      <c r="A1875" s="65"/>
      <c r="B1875" s="66"/>
      <c r="C1875" s="374" t="s">
        <v>72</v>
      </c>
      <c r="D1875" s="374"/>
      <c r="E1875" s="374"/>
      <c r="F1875" s="42"/>
      <c r="G1875" s="43"/>
      <c r="H1875" s="43"/>
      <c r="I1875" s="43"/>
      <c r="J1875" s="45"/>
      <c r="K1875" s="43"/>
      <c r="L1875" s="105">
        <v>21940.52</v>
      </c>
      <c r="M1875" s="60"/>
      <c r="N1875" s="115">
        <v>266138.51</v>
      </c>
      <c r="AF1875" s="39"/>
      <c r="AG1875" s="47"/>
      <c r="AH1875" s="47"/>
      <c r="AN1875" s="47" t="s">
        <v>72</v>
      </c>
      <c r="AP1875" s="47"/>
      <c r="AR1875" s="47"/>
    </row>
    <row r="1876" spans="1:44" s="4" customFormat="1" ht="15" x14ac:dyDescent="0.25">
      <c r="A1876" s="381" t="s">
        <v>3550</v>
      </c>
      <c r="B1876" s="382"/>
      <c r="C1876" s="382"/>
      <c r="D1876" s="382"/>
      <c r="E1876" s="382"/>
      <c r="F1876" s="382"/>
      <c r="G1876" s="382"/>
      <c r="H1876" s="382"/>
      <c r="I1876" s="382"/>
      <c r="J1876" s="382"/>
      <c r="K1876" s="382"/>
      <c r="L1876" s="382"/>
      <c r="M1876" s="382"/>
      <c r="N1876" s="383"/>
      <c r="AF1876" s="39"/>
      <c r="AG1876" s="47" t="s">
        <v>3550</v>
      </c>
      <c r="AH1876" s="47"/>
      <c r="AN1876" s="47"/>
      <c r="AP1876" s="47"/>
      <c r="AR1876" s="47"/>
    </row>
    <row r="1877" spans="1:44" s="4" customFormat="1" ht="23.25" x14ac:dyDescent="0.25">
      <c r="A1877" s="40" t="s">
        <v>921</v>
      </c>
      <c r="B1877" s="41" t="s">
        <v>2133</v>
      </c>
      <c r="C1877" s="374" t="s">
        <v>3551</v>
      </c>
      <c r="D1877" s="374"/>
      <c r="E1877" s="374"/>
      <c r="F1877" s="42" t="s">
        <v>263</v>
      </c>
      <c r="G1877" s="43">
        <v>3.5019999999999998</v>
      </c>
      <c r="H1877" s="44">
        <v>1</v>
      </c>
      <c r="I1877" s="116">
        <v>3.5019999999999998</v>
      </c>
      <c r="J1877" s="45"/>
      <c r="K1877" s="43"/>
      <c r="L1877" s="45"/>
      <c r="M1877" s="43"/>
      <c r="N1877" s="46"/>
      <c r="AF1877" s="39"/>
      <c r="AG1877" s="47"/>
      <c r="AH1877" s="47" t="s">
        <v>3551</v>
      </c>
      <c r="AN1877" s="47"/>
      <c r="AP1877" s="47"/>
      <c r="AR1877" s="47"/>
    </row>
    <row r="1878" spans="1:44" s="4" customFormat="1" ht="15" x14ac:dyDescent="0.25">
      <c r="A1878" s="69"/>
      <c r="B1878" s="50"/>
      <c r="C1878" s="372" t="s">
        <v>3709</v>
      </c>
      <c r="D1878" s="372"/>
      <c r="E1878" s="372"/>
      <c r="F1878" s="372"/>
      <c r="G1878" s="372"/>
      <c r="H1878" s="372"/>
      <c r="I1878" s="372"/>
      <c r="J1878" s="372"/>
      <c r="K1878" s="372"/>
      <c r="L1878" s="372"/>
      <c r="M1878" s="372"/>
      <c r="N1878" s="377"/>
      <c r="AF1878" s="39"/>
      <c r="AG1878" s="47"/>
      <c r="AH1878" s="47"/>
      <c r="AI1878" s="3" t="s">
        <v>3709</v>
      </c>
      <c r="AN1878" s="47"/>
      <c r="AP1878" s="47"/>
      <c r="AR1878" s="47"/>
    </row>
    <row r="1879" spans="1:44" s="4" customFormat="1" ht="22.5" x14ac:dyDescent="0.25">
      <c r="A1879" s="103"/>
      <c r="B1879" s="49" t="s">
        <v>217</v>
      </c>
      <c r="C1879" s="368" t="s">
        <v>218</v>
      </c>
      <c r="D1879" s="368"/>
      <c r="E1879" s="368"/>
      <c r="F1879" s="368"/>
      <c r="G1879" s="368"/>
      <c r="H1879" s="368"/>
      <c r="I1879" s="368"/>
      <c r="J1879" s="368"/>
      <c r="K1879" s="368"/>
      <c r="L1879" s="368"/>
      <c r="M1879" s="368"/>
      <c r="N1879" s="376"/>
      <c r="AF1879" s="39"/>
      <c r="AG1879" s="47"/>
      <c r="AH1879" s="47"/>
      <c r="AJ1879" s="3" t="s">
        <v>218</v>
      </c>
      <c r="AN1879" s="47"/>
      <c r="AP1879" s="47"/>
      <c r="AR1879" s="47"/>
    </row>
    <row r="1880" spans="1:44" s="4" customFormat="1" ht="15" x14ac:dyDescent="0.25">
      <c r="A1880" s="48"/>
      <c r="B1880" s="49" t="s">
        <v>73</v>
      </c>
      <c r="C1880" s="372" t="s">
        <v>175</v>
      </c>
      <c r="D1880" s="372"/>
      <c r="E1880" s="372"/>
      <c r="F1880" s="51"/>
      <c r="G1880" s="52"/>
      <c r="H1880" s="52"/>
      <c r="I1880" s="52"/>
      <c r="J1880" s="53">
        <v>94.97</v>
      </c>
      <c r="K1880" s="54">
        <v>1.1499999999999999</v>
      </c>
      <c r="L1880" s="53">
        <v>382.47</v>
      </c>
      <c r="M1880" s="52"/>
      <c r="N1880" s="58"/>
      <c r="AF1880" s="39"/>
      <c r="AG1880" s="47"/>
      <c r="AH1880" s="47"/>
      <c r="AK1880" s="3" t="s">
        <v>175</v>
      </c>
      <c r="AN1880" s="47"/>
      <c r="AP1880" s="47"/>
      <c r="AR1880" s="47"/>
    </row>
    <row r="1881" spans="1:44" s="4" customFormat="1" ht="15" x14ac:dyDescent="0.25">
      <c r="A1881" s="48"/>
      <c r="B1881" s="49" t="s">
        <v>78</v>
      </c>
      <c r="C1881" s="372" t="s">
        <v>176</v>
      </c>
      <c r="D1881" s="372"/>
      <c r="E1881" s="372"/>
      <c r="F1881" s="51"/>
      <c r="G1881" s="52"/>
      <c r="H1881" s="52"/>
      <c r="I1881" s="52"/>
      <c r="J1881" s="53">
        <v>13.37</v>
      </c>
      <c r="K1881" s="54">
        <v>1.1499999999999999</v>
      </c>
      <c r="L1881" s="53">
        <v>53.85</v>
      </c>
      <c r="M1881" s="54">
        <v>34.96</v>
      </c>
      <c r="N1881" s="55">
        <v>1882.6</v>
      </c>
      <c r="AF1881" s="39"/>
      <c r="AG1881" s="47"/>
      <c r="AH1881" s="47"/>
      <c r="AK1881" s="3" t="s">
        <v>176</v>
      </c>
      <c r="AN1881" s="47"/>
      <c r="AP1881" s="47"/>
      <c r="AR1881" s="47"/>
    </row>
    <row r="1882" spans="1:44" s="4" customFormat="1" ht="15" x14ac:dyDescent="0.25">
      <c r="A1882" s="56"/>
      <c r="B1882" s="49"/>
      <c r="C1882" s="372" t="s">
        <v>178</v>
      </c>
      <c r="D1882" s="372"/>
      <c r="E1882" s="372"/>
      <c r="F1882" s="51" t="s">
        <v>64</v>
      </c>
      <c r="G1882" s="54">
        <v>0.99</v>
      </c>
      <c r="H1882" s="54">
        <v>1.1499999999999999</v>
      </c>
      <c r="I1882" s="117">
        <v>3.9870269999999999</v>
      </c>
      <c r="J1882" s="57"/>
      <c r="K1882" s="52"/>
      <c r="L1882" s="57"/>
      <c r="M1882" s="52"/>
      <c r="N1882" s="58"/>
      <c r="AF1882" s="39"/>
      <c r="AG1882" s="47"/>
      <c r="AH1882" s="47"/>
      <c r="AL1882" s="3" t="s">
        <v>178</v>
      </c>
      <c r="AN1882" s="47"/>
      <c r="AP1882" s="47"/>
      <c r="AR1882" s="47"/>
    </row>
    <row r="1883" spans="1:44" s="4" customFormat="1" ht="15" x14ac:dyDescent="0.25">
      <c r="A1883" s="48"/>
      <c r="B1883" s="49"/>
      <c r="C1883" s="375" t="s">
        <v>65</v>
      </c>
      <c r="D1883" s="375"/>
      <c r="E1883" s="375"/>
      <c r="F1883" s="59"/>
      <c r="G1883" s="60"/>
      <c r="H1883" s="60"/>
      <c r="I1883" s="60"/>
      <c r="J1883" s="61">
        <v>94.97</v>
      </c>
      <c r="K1883" s="60"/>
      <c r="L1883" s="61">
        <v>382.47</v>
      </c>
      <c r="M1883" s="60"/>
      <c r="N1883" s="62"/>
      <c r="AF1883" s="39"/>
      <c r="AG1883" s="47"/>
      <c r="AH1883" s="47"/>
      <c r="AM1883" s="3" t="s">
        <v>65</v>
      </c>
      <c r="AN1883" s="47"/>
      <c r="AP1883" s="47"/>
      <c r="AR1883" s="47"/>
    </row>
    <row r="1884" spans="1:44" s="4" customFormat="1" ht="15" x14ac:dyDescent="0.25">
      <c r="A1884" s="56"/>
      <c r="B1884" s="49"/>
      <c r="C1884" s="372" t="s">
        <v>66</v>
      </c>
      <c r="D1884" s="372"/>
      <c r="E1884" s="372"/>
      <c r="F1884" s="51"/>
      <c r="G1884" s="52"/>
      <c r="H1884" s="52"/>
      <c r="I1884" s="52"/>
      <c r="J1884" s="57"/>
      <c r="K1884" s="52"/>
      <c r="L1884" s="53">
        <v>53.85</v>
      </c>
      <c r="M1884" s="52"/>
      <c r="N1884" s="55">
        <v>1882.6</v>
      </c>
      <c r="AF1884" s="39"/>
      <c r="AG1884" s="47"/>
      <c r="AH1884" s="47"/>
      <c r="AL1884" s="3" t="s">
        <v>66</v>
      </c>
      <c r="AN1884" s="47"/>
      <c r="AP1884" s="47"/>
      <c r="AR1884" s="47"/>
    </row>
    <row r="1885" spans="1:44" s="4" customFormat="1" ht="34.5" x14ac:dyDescent="0.25">
      <c r="A1885" s="56"/>
      <c r="B1885" s="49" t="s">
        <v>2136</v>
      </c>
      <c r="C1885" s="372" t="s">
        <v>2137</v>
      </c>
      <c r="D1885" s="372"/>
      <c r="E1885" s="372"/>
      <c r="F1885" s="51" t="s">
        <v>69</v>
      </c>
      <c r="G1885" s="63">
        <v>89</v>
      </c>
      <c r="H1885" s="52"/>
      <c r="I1885" s="63">
        <v>89</v>
      </c>
      <c r="J1885" s="57"/>
      <c r="K1885" s="52"/>
      <c r="L1885" s="53">
        <v>47.93</v>
      </c>
      <c r="M1885" s="52"/>
      <c r="N1885" s="55">
        <v>1675.51</v>
      </c>
      <c r="AF1885" s="39"/>
      <c r="AG1885" s="47"/>
      <c r="AH1885" s="47"/>
      <c r="AL1885" s="3" t="s">
        <v>2137</v>
      </c>
      <c r="AN1885" s="47"/>
      <c r="AP1885" s="47"/>
      <c r="AR1885" s="47"/>
    </row>
    <row r="1886" spans="1:44" s="4" customFormat="1" ht="34.5" x14ac:dyDescent="0.25">
      <c r="A1886" s="56"/>
      <c r="B1886" s="49" t="s">
        <v>2138</v>
      </c>
      <c r="C1886" s="372" t="s">
        <v>2139</v>
      </c>
      <c r="D1886" s="372"/>
      <c r="E1886" s="372"/>
      <c r="F1886" s="51" t="s">
        <v>69</v>
      </c>
      <c r="G1886" s="63">
        <v>41</v>
      </c>
      <c r="H1886" s="52"/>
      <c r="I1886" s="63">
        <v>41</v>
      </c>
      <c r="J1886" s="57"/>
      <c r="K1886" s="52"/>
      <c r="L1886" s="53">
        <v>22.08</v>
      </c>
      <c r="M1886" s="52"/>
      <c r="N1886" s="64">
        <v>771.87</v>
      </c>
      <c r="AF1886" s="39"/>
      <c r="AG1886" s="47"/>
      <c r="AH1886" s="47"/>
      <c r="AL1886" s="3" t="s">
        <v>2139</v>
      </c>
      <c r="AN1886" s="47"/>
      <c r="AP1886" s="47"/>
      <c r="AR1886" s="47"/>
    </row>
    <row r="1887" spans="1:44" s="4" customFormat="1" ht="15" x14ac:dyDescent="0.25">
      <c r="A1887" s="65"/>
      <c r="B1887" s="66"/>
      <c r="C1887" s="374" t="s">
        <v>72</v>
      </c>
      <c r="D1887" s="374"/>
      <c r="E1887" s="374"/>
      <c r="F1887" s="42"/>
      <c r="G1887" s="43"/>
      <c r="H1887" s="43"/>
      <c r="I1887" s="43"/>
      <c r="J1887" s="45"/>
      <c r="K1887" s="43"/>
      <c r="L1887" s="67">
        <v>452.48</v>
      </c>
      <c r="M1887" s="60"/>
      <c r="N1887" s="46"/>
      <c r="AF1887" s="39"/>
      <c r="AG1887" s="47"/>
      <c r="AH1887" s="47"/>
      <c r="AN1887" s="47" t="s">
        <v>72</v>
      </c>
      <c r="AP1887" s="47"/>
      <c r="AR1887" s="47"/>
    </row>
    <row r="1888" spans="1:44" s="4" customFormat="1" ht="15" x14ac:dyDescent="0.25">
      <c r="A1888" s="381" t="s">
        <v>3706</v>
      </c>
      <c r="B1888" s="382"/>
      <c r="C1888" s="382"/>
      <c r="D1888" s="382"/>
      <c r="E1888" s="382"/>
      <c r="F1888" s="382"/>
      <c r="G1888" s="382"/>
      <c r="H1888" s="382"/>
      <c r="I1888" s="382"/>
      <c r="J1888" s="382"/>
      <c r="K1888" s="382"/>
      <c r="L1888" s="382"/>
      <c r="M1888" s="382"/>
      <c r="N1888" s="383"/>
      <c r="AF1888" s="39"/>
      <c r="AG1888" s="47" t="s">
        <v>3706</v>
      </c>
      <c r="AH1888" s="47"/>
      <c r="AN1888" s="47"/>
      <c r="AP1888" s="47"/>
      <c r="AR1888" s="47"/>
    </row>
    <row r="1889" spans="1:44" s="4" customFormat="1" ht="57" x14ac:dyDescent="0.25">
      <c r="A1889" s="40" t="s">
        <v>922</v>
      </c>
      <c r="B1889" s="41" t="s">
        <v>3304</v>
      </c>
      <c r="C1889" s="374" t="s">
        <v>3527</v>
      </c>
      <c r="D1889" s="374"/>
      <c r="E1889" s="374"/>
      <c r="F1889" s="42" t="s">
        <v>333</v>
      </c>
      <c r="G1889" s="43">
        <v>6.9000000000000006E-2</v>
      </c>
      <c r="H1889" s="44">
        <v>1</v>
      </c>
      <c r="I1889" s="116">
        <v>6.9000000000000006E-2</v>
      </c>
      <c r="J1889" s="45"/>
      <c r="K1889" s="43"/>
      <c r="L1889" s="45"/>
      <c r="M1889" s="43"/>
      <c r="N1889" s="46"/>
      <c r="AF1889" s="39"/>
      <c r="AG1889" s="47"/>
      <c r="AH1889" s="47" t="s">
        <v>3527</v>
      </c>
      <c r="AN1889" s="47"/>
      <c r="AP1889" s="47"/>
      <c r="AR1889" s="47"/>
    </row>
    <row r="1890" spans="1:44" s="4" customFormat="1" ht="15" x14ac:dyDescent="0.25">
      <c r="A1890" s="69"/>
      <c r="B1890" s="50"/>
      <c r="C1890" s="372" t="s">
        <v>3710</v>
      </c>
      <c r="D1890" s="372"/>
      <c r="E1890" s="372"/>
      <c r="F1890" s="372"/>
      <c r="G1890" s="372"/>
      <c r="H1890" s="372"/>
      <c r="I1890" s="372"/>
      <c r="J1890" s="372"/>
      <c r="K1890" s="372"/>
      <c r="L1890" s="372"/>
      <c r="M1890" s="372"/>
      <c r="N1890" s="377"/>
      <c r="AF1890" s="39"/>
      <c r="AG1890" s="47"/>
      <c r="AH1890" s="47"/>
      <c r="AI1890" s="3" t="s">
        <v>3710</v>
      </c>
      <c r="AN1890" s="47"/>
      <c r="AP1890" s="47"/>
      <c r="AR1890" s="47"/>
    </row>
    <row r="1891" spans="1:44" s="4" customFormat="1" ht="22.5" x14ac:dyDescent="0.25">
      <c r="A1891" s="103"/>
      <c r="B1891" s="49" t="s">
        <v>217</v>
      </c>
      <c r="C1891" s="368" t="s">
        <v>218</v>
      </c>
      <c r="D1891" s="368"/>
      <c r="E1891" s="368"/>
      <c r="F1891" s="368"/>
      <c r="G1891" s="368"/>
      <c r="H1891" s="368"/>
      <c r="I1891" s="368"/>
      <c r="J1891" s="368"/>
      <c r="K1891" s="368"/>
      <c r="L1891" s="368"/>
      <c r="M1891" s="368"/>
      <c r="N1891" s="376"/>
      <c r="AF1891" s="39"/>
      <c r="AG1891" s="47"/>
      <c r="AH1891" s="47"/>
      <c r="AJ1891" s="3" t="s">
        <v>218</v>
      </c>
      <c r="AN1891" s="47"/>
      <c r="AP1891" s="47"/>
      <c r="AR1891" s="47"/>
    </row>
    <row r="1892" spans="1:44" s="4" customFormat="1" ht="15" x14ac:dyDescent="0.25">
      <c r="A1892" s="48"/>
      <c r="B1892" s="49" t="s">
        <v>73</v>
      </c>
      <c r="C1892" s="372" t="s">
        <v>175</v>
      </c>
      <c r="D1892" s="372"/>
      <c r="E1892" s="372"/>
      <c r="F1892" s="51"/>
      <c r="G1892" s="52"/>
      <c r="H1892" s="52"/>
      <c r="I1892" s="52"/>
      <c r="J1892" s="53">
        <v>464.77</v>
      </c>
      <c r="K1892" s="54">
        <v>1.1499999999999999</v>
      </c>
      <c r="L1892" s="53">
        <v>36.880000000000003</v>
      </c>
      <c r="M1892" s="52"/>
      <c r="N1892" s="58"/>
      <c r="AF1892" s="39"/>
      <c r="AG1892" s="47"/>
      <c r="AH1892" s="47"/>
      <c r="AK1892" s="3" t="s">
        <v>175</v>
      </c>
      <c r="AN1892" s="47"/>
      <c r="AP1892" s="47"/>
      <c r="AR1892" s="47"/>
    </row>
    <row r="1893" spans="1:44" s="4" customFormat="1" ht="15" x14ac:dyDescent="0.25">
      <c r="A1893" s="48"/>
      <c r="B1893" s="49" t="s">
        <v>78</v>
      </c>
      <c r="C1893" s="372" t="s">
        <v>176</v>
      </c>
      <c r="D1893" s="372"/>
      <c r="E1893" s="372"/>
      <c r="F1893" s="51"/>
      <c r="G1893" s="52"/>
      <c r="H1893" s="52"/>
      <c r="I1893" s="52"/>
      <c r="J1893" s="53">
        <v>47.25</v>
      </c>
      <c r="K1893" s="54">
        <v>1.1499999999999999</v>
      </c>
      <c r="L1893" s="53">
        <v>3.75</v>
      </c>
      <c r="M1893" s="54">
        <v>34.96</v>
      </c>
      <c r="N1893" s="64">
        <v>131.1</v>
      </c>
      <c r="AF1893" s="39"/>
      <c r="AG1893" s="47"/>
      <c r="AH1893" s="47"/>
      <c r="AK1893" s="3" t="s">
        <v>176</v>
      </c>
      <c r="AN1893" s="47"/>
      <c r="AP1893" s="47"/>
      <c r="AR1893" s="47"/>
    </row>
    <row r="1894" spans="1:44" s="4" customFormat="1" ht="15" x14ac:dyDescent="0.25">
      <c r="A1894" s="56"/>
      <c r="B1894" s="49"/>
      <c r="C1894" s="372" t="s">
        <v>178</v>
      </c>
      <c r="D1894" s="372"/>
      <c r="E1894" s="372"/>
      <c r="F1894" s="51" t="s">
        <v>64</v>
      </c>
      <c r="G1894" s="104">
        <v>3.5</v>
      </c>
      <c r="H1894" s="54">
        <v>1.1499999999999999</v>
      </c>
      <c r="I1894" s="117">
        <v>0.277725</v>
      </c>
      <c r="J1894" s="57"/>
      <c r="K1894" s="52"/>
      <c r="L1894" s="57"/>
      <c r="M1894" s="52"/>
      <c r="N1894" s="58"/>
      <c r="AF1894" s="39"/>
      <c r="AG1894" s="47"/>
      <c r="AH1894" s="47"/>
      <c r="AL1894" s="3" t="s">
        <v>178</v>
      </c>
      <c r="AN1894" s="47"/>
      <c r="AP1894" s="47"/>
      <c r="AR1894" s="47"/>
    </row>
    <row r="1895" spans="1:44" s="4" customFormat="1" ht="15" x14ac:dyDescent="0.25">
      <c r="A1895" s="48"/>
      <c r="B1895" s="49"/>
      <c r="C1895" s="375" t="s">
        <v>65</v>
      </c>
      <c r="D1895" s="375"/>
      <c r="E1895" s="375"/>
      <c r="F1895" s="59"/>
      <c r="G1895" s="60"/>
      <c r="H1895" s="60"/>
      <c r="I1895" s="60"/>
      <c r="J1895" s="61">
        <v>464.77</v>
      </c>
      <c r="K1895" s="60"/>
      <c r="L1895" s="61">
        <v>36.880000000000003</v>
      </c>
      <c r="M1895" s="60"/>
      <c r="N1895" s="62"/>
      <c r="AF1895" s="39"/>
      <c r="AG1895" s="47"/>
      <c r="AH1895" s="47"/>
      <c r="AM1895" s="3" t="s">
        <v>65</v>
      </c>
      <c r="AN1895" s="47"/>
      <c r="AP1895" s="47"/>
      <c r="AR1895" s="47"/>
    </row>
    <row r="1896" spans="1:44" s="4" customFormat="1" ht="15" x14ac:dyDescent="0.25">
      <c r="A1896" s="56"/>
      <c r="B1896" s="49"/>
      <c r="C1896" s="372" t="s">
        <v>66</v>
      </c>
      <c r="D1896" s="372"/>
      <c r="E1896" s="372"/>
      <c r="F1896" s="51"/>
      <c r="G1896" s="52"/>
      <c r="H1896" s="52"/>
      <c r="I1896" s="52"/>
      <c r="J1896" s="57"/>
      <c r="K1896" s="52"/>
      <c r="L1896" s="53">
        <v>3.75</v>
      </c>
      <c r="M1896" s="52"/>
      <c r="N1896" s="64">
        <v>131.1</v>
      </c>
      <c r="AF1896" s="39"/>
      <c r="AG1896" s="47"/>
      <c r="AH1896" s="47"/>
      <c r="AL1896" s="3" t="s">
        <v>66</v>
      </c>
      <c r="AN1896" s="47"/>
      <c r="AP1896" s="47"/>
      <c r="AR1896" s="47"/>
    </row>
    <row r="1897" spans="1:44" s="4" customFormat="1" ht="23.25" x14ac:dyDescent="0.25">
      <c r="A1897" s="56"/>
      <c r="B1897" s="49" t="s">
        <v>335</v>
      </c>
      <c r="C1897" s="372" t="s">
        <v>336</v>
      </c>
      <c r="D1897" s="372"/>
      <c r="E1897" s="372"/>
      <c r="F1897" s="51" t="s">
        <v>69</v>
      </c>
      <c r="G1897" s="63">
        <v>92</v>
      </c>
      <c r="H1897" s="52"/>
      <c r="I1897" s="63">
        <v>92</v>
      </c>
      <c r="J1897" s="57"/>
      <c r="K1897" s="52"/>
      <c r="L1897" s="53">
        <v>3.45</v>
      </c>
      <c r="M1897" s="52"/>
      <c r="N1897" s="64">
        <v>120.61</v>
      </c>
      <c r="AF1897" s="39"/>
      <c r="AG1897" s="47"/>
      <c r="AH1897" s="47"/>
      <c r="AL1897" s="3" t="s">
        <v>336</v>
      </c>
      <c r="AN1897" s="47"/>
      <c r="AP1897" s="47"/>
      <c r="AR1897" s="47"/>
    </row>
    <row r="1898" spans="1:44" s="4" customFormat="1" ht="23.25" x14ac:dyDescent="0.25">
      <c r="A1898" s="56"/>
      <c r="B1898" s="49" t="s">
        <v>337</v>
      </c>
      <c r="C1898" s="372" t="s">
        <v>338</v>
      </c>
      <c r="D1898" s="372"/>
      <c r="E1898" s="372"/>
      <c r="F1898" s="51" t="s">
        <v>69</v>
      </c>
      <c r="G1898" s="63">
        <v>46</v>
      </c>
      <c r="H1898" s="52"/>
      <c r="I1898" s="63">
        <v>46</v>
      </c>
      <c r="J1898" s="57"/>
      <c r="K1898" s="52"/>
      <c r="L1898" s="53">
        <v>1.73</v>
      </c>
      <c r="M1898" s="52"/>
      <c r="N1898" s="64">
        <v>60.31</v>
      </c>
      <c r="AF1898" s="39"/>
      <c r="AG1898" s="47"/>
      <c r="AH1898" s="47"/>
      <c r="AL1898" s="3" t="s">
        <v>338</v>
      </c>
      <c r="AN1898" s="47"/>
      <c r="AP1898" s="47"/>
      <c r="AR1898" s="47"/>
    </row>
    <row r="1899" spans="1:44" s="4" customFormat="1" ht="15" x14ac:dyDescent="0.25">
      <c r="A1899" s="65"/>
      <c r="B1899" s="66"/>
      <c r="C1899" s="374" t="s">
        <v>72</v>
      </c>
      <c r="D1899" s="374"/>
      <c r="E1899" s="374"/>
      <c r="F1899" s="42"/>
      <c r="G1899" s="43"/>
      <c r="H1899" s="43"/>
      <c r="I1899" s="43"/>
      <c r="J1899" s="45"/>
      <c r="K1899" s="43"/>
      <c r="L1899" s="67">
        <v>42.06</v>
      </c>
      <c r="M1899" s="60"/>
      <c r="N1899" s="46"/>
      <c r="AF1899" s="39"/>
      <c r="AG1899" s="47"/>
      <c r="AH1899" s="47"/>
      <c r="AN1899" s="47" t="s">
        <v>72</v>
      </c>
      <c r="AP1899" s="47"/>
      <c r="AR1899" s="47"/>
    </row>
    <row r="1900" spans="1:44" s="4" customFormat="1" ht="57" x14ac:dyDescent="0.25">
      <c r="A1900" s="40" t="s">
        <v>924</v>
      </c>
      <c r="B1900" s="41" t="s">
        <v>1989</v>
      </c>
      <c r="C1900" s="374" t="s">
        <v>3316</v>
      </c>
      <c r="D1900" s="374"/>
      <c r="E1900" s="374"/>
      <c r="F1900" s="42" t="s">
        <v>333</v>
      </c>
      <c r="G1900" s="43">
        <v>6.9000000000000006E-2</v>
      </c>
      <c r="H1900" s="44">
        <v>1</v>
      </c>
      <c r="I1900" s="116">
        <v>6.9000000000000006E-2</v>
      </c>
      <c r="J1900" s="45"/>
      <c r="K1900" s="43"/>
      <c r="L1900" s="45"/>
      <c r="M1900" s="43"/>
      <c r="N1900" s="46"/>
      <c r="AF1900" s="39"/>
      <c r="AG1900" s="47"/>
      <c r="AH1900" s="47" t="s">
        <v>3316</v>
      </c>
      <c r="AN1900" s="47"/>
      <c r="AP1900" s="47"/>
      <c r="AR1900" s="47"/>
    </row>
    <row r="1901" spans="1:44" s="4" customFormat="1" ht="22.5" x14ac:dyDescent="0.25">
      <c r="A1901" s="103"/>
      <c r="B1901" s="49" t="s">
        <v>217</v>
      </c>
      <c r="C1901" s="368" t="s">
        <v>218</v>
      </c>
      <c r="D1901" s="368"/>
      <c r="E1901" s="368"/>
      <c r="F1901" s="368"/>
      <c r="G1901" s="368"/>
      <c r="H1901" s="368"/>
      <c r="I1901" s="368"/>
      <c r="J1901" s="368"/>
      <c r="K1901" s="368"/>
      <c r="L1901" s="368"/>
      <c r="M1901" s="368"/>
      <c r="N1901" s="376"/>
      <c r="AF1901" s="39"/>
      <c r="AG1901" s="47"/>
      <c r="AH1901" s="47"/>
      <c r="AJ1901" s="3" t="s">
        <v>218</v>
      </c>
      <c r="AN1901" s="47"/>
      <c r="AP1901" s="47"/>
      <c r="AR1901" s="47"/>
    </row>
    <row r="1902" spans="1:44" s="4" customFormat="1" ht="15" x14ac:dyDescent="0.25">
      <c r="A1902" s="48"/>
      <c r="B1902" s="49" t="s">
        <v>73</v>
      </c>
      <c r="C1902" s="372" t="s">
        <v>175</v>
      </c>
      <c r="D1902" s="372"/>
      <c r="E1902" s="372"/>
      <c r="F1902" s="51"/>
      <c r="G1902" s="52"/>
      <c r="H1902" s="52"/>
      <c r="I1902" s="52"/>
      <c r="J1902" s="107">
        <v>2550</v>
      </c>
      <c r="K1902" s="54">
        <v>1.1499999999999999</v>
      </c>
      <c r="L1902" s="53">
        <v>202.34</v>
      </c>
      <c r="M1902" s="52"/>
      <c r="N1902" s="58"/>
      <c r="AF1902" s="39"/>
      <c r="AG1902" s="47"/>
      <c r="AH1902" s="47"/>
      <c r="AK1902" s="3" t="s">
        <v>175</v>
      </c>
      <c r="AN1902" s="47"/>
      <c r="AP1902" s="47"/>
      <c r="AR1902" s="47"/>
    </row>
    <row r="1903" spans="1:44" s="4" customFormat="1" ht="15" x14ac:dyDescent="0.25">
      <c r="A1903" s="48"/>
      <c r="B1903" s="49" t="s">
        <v>78</v>
      </c>
      <c r="C1903" s="372" t="s">
        <v>176</v>
      </c>
      <c r="D1903" s="372"/>
      <c r="E1903" s="372"/>
      <c r="F1903" s="51"/>
      <c r="G1903" s="52"/>
      <c r="H1903" s="52"/>
      <c r="I1903" s="52"/>
      <c r="J1903" s="53">
        <v>344.25</v>
      </c>
      <c r="K1903" s="54">
        <v>1.1499999999999999</v>
      </c>
      <c r="L1903" s="53">
        <v>27.32</v>
      </c>
      <c r="M1903" s="54">
        <v>34.96</v>
      </c>
      <c r="N1903" s="64">
        <v>955.11</v>
      </c>
      <c r="AF1903" s="39"/>
      <c r="AG1903" s="47"/>
      <c r="AH1903" s="47"/>
      <c r="AK1903" s="3" t="s">
        <v>176</v>
      </c>
      <c r="AN1903" s="47"/>
      <c r="AP1903" s="47"/>
      <c r="AR1903" s="47"/>
    </row>
    <row r="1904" spans="1:44" s="4" customFormat="1" ht="15" x14ac:dyDescent="0.25">
      <c r="A1904" s="56"/>
      <c r="B1904" s="49"/>
      <c r="C1904" s="372" t="s">
        <v>178</v>
      </c>
      <c r="D1904" s="372"/>
      <c r="E1904" s="372"/>
      <c r="F1904" s="51" t="s">
        <v>64</v>
      </c>
      <c r="G1904" s="104">
        <v>25.5</v>
      </c>
      <c r="H1904" s="54">
        <v>1.1499999999999999</v>
      </c>
      <c r="I1904" s="117">
        <v>2.023425</v>
      </c>
      <c r="J1904" s="57"/>
      <c r="K1904" s="52"/>
      <c r="L1904" s="57"/>
      <c r="M1904" s="52"/>
      <c r="N1904" s="58"/>
      <c r="AF1904" s="39"/>
      <c r="AG1904" s="47"/>
      <c r="AH1904" s="47"/>
      <c r="AL1904" s="3" t="s">
        <v>178</v>
      </c>
      <c r="AN1904" s="47"/>
      <c r="AP1904" s="47"/>
      <c r="AR1904" s="47"/>
    </row>
    <row r="1905" spans="1:44" s="4" customFormat="1" ht="15" x14ac:dyDescent="0.25">
      <c r="A1905" s="48"/>
      <c r="B1905" s="49"/>
      <c r="C1905" s="375" t="s">
        <v>65</v>
      </c>
      <c r="D1905" s="375"/>
      <c r="E1905" s="375"/>
      <c r="F1905" s="59"/>
      <c r="G1905" s="60"/>
      <c r="H1905" s="60"/>
      <c r="I1905" s="60"/>
      <c r="J1905" s="108">
        <v>2550</v>
      </c>
      <c r="K1905" s="60"/>
      <c r="L1905" s="61">
        <v>202.34</v>
      </c>
      <c r="M1905" s="60"/>
      <c r="N1905" s="62"/>
      <c r="AF1905" s="39"/>
      <c r="AG1905" s="47"/>
      <c r="AH1905" s="47"/>
      <c r="AM1905" s="3" t="s">
        <v>65</v>
      </c>
      <c r="AN1905" s="47"/>
      <c r="AP1905" s="47"/>
      <c r="AR1905" s="47"/>
    </row>
    <row r="1906" spans="1:44" s="4" customFormat="1" ht="15" x14ac:dyDescent="0.25">
      <c r="A1906" s="56"/>
      <c r="B1906" s="49"/>
      <c r="C1906" s="372" t="s">
        <v>66</v>
      </c>
      <c r="D1906" s="372"/>
      <c r="E1906" s="372"/>
      <c r="F1906" s="51"/>
      <c r="G1906" s="52"/>
      <c r="H1906" s="52"/>
      <c r="I1906" s="52"/>
      <c r="J1906" s="57"/>
      <c r="K1906" s="52"/>
      <c r="L1906" s="53">
        <v>27.32</v>
      </c>
      <c r="M1906" s="52"/>
      <c r="N1906" s="64">
        <v>955.11</v>
      </c>
      <c r="AF1906" s="39"/>
      <c r="AG1906" s="47"/>
      <c r="AH1906" s="47"/>
      <c r="AL1906" s="3" t="s">
        <v>66</v>
      </c>
      <c r="AN1906" s="47"/>
      <c r="AP1906" s="47"/>
      <c r="AR1906" s="47"/>
    </row>
    <row r="1907" spans="1:44" s="4" customFormat="1" ht="23.25" x14ac:dyDescent="0.25">
      <c r="A1907" s="56"/>
      <c r="B1907" s="49" t="s">
        <v>335</v>
      </c>
      <c r="C1907" s="372" t="s">
        <v>336</v>
      </c>
      <c r="D1907" s="372"/>
      <c r="E1907" s="372"/>
      <c r="F1907" s="51" t="s">
        <v>69</v>
      </c>
      <c r="G1907" s="63">
        <v>92</v>
      </c>
      <c r="H1907" s="52"/>
      <c r="I1907" s="63">
        <v>92</v>
      </c>
      <c r="J1907" s="57"/>
      <c r="K1907" s="52"/>
      <c r="L1907" s="53">
        <v>25.13</v>
      </c>
      <c r="M1907" s="52"/>
      <c r="N1907" s="64">
        <v>878.7</v>
      </c>
      <c r="AF1907" s="39"/>
      <c r="AG1907" s="47"/>
      <c r="AH1907" s="47"/>
      <c r="AL1907" s="3" t="s">
        <v>336</v>
      </c>
      <c r="AN1907" s="47"/>
      <c r="AP1907" s="47"/>
      <c r="AR1907" s="47"/>
    </row>
    <row r="1908" spans="1:44" s="4" customFormat="1" ht="23.25" x14ac:dyDescent="0.25">
      <c r="A1908" s="56"/>
      <c r="B1908" s="49" t="s">
        <v>337</v>
      </c>
      <c r="C1908" s="372" t="s">
        <v>338</v>
      </c>
      <c r="D1908" s="372"/>
      <c r="E1908" s="372"/>
      <c r="F1908" s="51" t="s">
        <v>69</v>
      </c>
      <c r="G1908" s="63">
        <v>46</v>
      </c>
      <c r="H1908" s="52"/>
      <c r="I1908" s="63">
        <v>46</v>
      </c>
      <c r="J1908" s="57"/>
      <c r="K1908" s="52"/>
      <c r="L1908" s="53">
        <v>12.57</v>
      </c>
      <c r="M1908" s="52"/>
      <c r="N1908" s="64">
        <v>439.35</v>
      </c>
      <c r="AF1908" s="39"/>
      <c r="AG1908" s="47"/>
      <c r="AH1908" s="47"/>
      <c r="AL1908" s="3" t="s">
        <v>338</v>
      </c>
      <c r="AN1908" s="47"/>
      <c r="AP1908" s="47"/>
      <c r="AR1908" s="47"/>
    </row>
    <row r="1909" spans="1:44" s="4" customFormat="1" ht="15" x14ac:dyDescent="0.25">
      <c r="A1909" s="65"/>
      <c r="B1909" s="66"/>
      <c r="C1909" s="374" t="s">
        <v>72</v>
      </c>
      <c r="D1909" s="374"/>
      <c r="E1909" s="374"/>
      <c r="F1909" s="42"/>
      <c r="G1909" s="43"/>
      <c r="H1909" s="43"/>
      <c r="I1909" s="43"/>
      <c r="J1909" s="45"/>
      <c r="K1909" s="43"/>
      <c r="L1909" s="67">
        <v>240.04</v>
      </c>
      <c r="M1909" s="60"/>
      <c r="N1909" s="46"/>
      <c r="AF1909" s="39"/>
      <c r="AG1909" s="47"/>
      <c r="AH1909" s="47"/>
      <c r="AN1909" s="47" t="s">
        <v>72</v>
      </c>
      <c r="AP1909" s="47"/>
      <c r="AR1909" s="47"/>
    </row>
    <row r="1910" spans="1:44" s="4" customFormat="1" ht="45.75" x14ac:dyDescent="0.25">
      <c r="A1910" s="40" t="s">
        <v>930</v>
      </c>
      <c r="B1910" s="41" t="s">
        <v>350</v>
      </c>
      <c r="C1910" s="374" t="s">
        <v>3301</v>
      </c>
      <c r="D1910" s="374"/>
      <c r="E1910" s="374"/>
      <c r="F1910" s="42" t="s">
        <v>341</v>
      </c>
      <c r="G1910" s="43">
        <v>134.55000000000001</v>
      </c>
      <c r="H1910" s="44">
        <v>1</v>
      </c>
      <c r="I1910" s="68">
        <v>134.55000000000001</v>
      </c>
      <c r="J1910" s="67">
        <v>15.35</v>
      </c>
      <c r="K1910" s="43"/>
      <c r="L1910" s="105">
        <v>2065.34</v>
      </c>
      <c r="M1910" s="68">
        <v>12.13</v>
      </c>
      <c r="N1910" s="115">
        <v>25052.57</v>
      </c>
      <c r="AF1910" s="39"/>
      <c r="AG1910" s="47"/>
      <c r="AH1910" s="47" t="s">
        <v>3301</v>
      </c>
      <c r="AN1910" s="47"/>
      <c r="AP1910" s="47"/>
      <c r="AR1910" s="47"/>
    </row>
    <row r="1911" spans="1:44" s="4" customFormat="1" ht="15" x14ac:dyDescent="0.25">
      <c r="A1911" s="69"/>
      <c r="B1911" s="50"/>
      <c r="C1911" s="372" t="s">
        <v>3711</v>
      </c>
      <c r="D1911" s="372"/>
      <c r="E1911" s="372"/>
      <c r="F1911" s="372"/>
      <c r="G1911" s="372"/>
      <c r="H1911" s="372"/>
      <c r="I1911" s="372"/>
      <c r="J1911" s="372"/>
      <c r="K1911" s="372"/>
      <c r="L1911" s="372"/>
      <c r="M1911" s="372"/>
      <c r="N1911" s="377"/>
      <c r="AF1911" s="39"/>
      <c r="AG1911" s="47"/>
      <c r="AH1911" s="47"/>
      <c r="AI1911" s="3" t="s">
        <v>3711</v>
      </c>
      <c r="AN1911" s="47"/>
      <c r="AP1911" s="47"/>
      <c r="AR1911" s="47"/>
    </row>
    <row r="1912" spans="1:44" s="4" customFormat="1" ht="15" x14ac:dyDescent="0.25">
      <c r="A1912" s="65"/>
      <c r="B1912" s="66"/>
      <c r="C1912" s="374" t="s">
        <v>72</v>
      </c>
      <c r="D1912" s="374"/>
      <c r="E1912" s="374"/>
      <c r="F1912" s="42"/>
      <c r="G1912" s="43"/>
      <c r="H1912" s="43"/>
      <c r="I1912" s="43"/>
      <c r="J1912" s="45"/>
      <c r="K1912" s="43"/>
      <c r="L1912" s="105">
        <v>2065.34</v>
      </c>
      <c r="M1912" s="60"/>
      <c r="N1912" s="115">
        <v>25052.57</v>
      </c>
      <c r="AF1912" s="39"/>
      <c r="AG1912" s="47"/>
      <c r="AH1912" s="47"/>
      <c r="AN1912" s="47" t="s">
        <v>72</v>
      </c>
      <c r="AP1912" s="47"/>
      <c r="AR1912" s="47"/>
    </row>
    <row r="1913" spans="1:44" s="4" customFormat="1" ht="15" x14ac:dyDescent="0.25">
      <c r="A1913" s="381" t="s">
        <v>3324</v>
      </c>
      <c r="B1913" s="382"/>
      <c r="C1913" s="382"/>
      <c r="D1913" s="382"/>
      <c r="E1913" s="382"/>
      <c r="F1913" s="382"/>
      <c r="G1913" s="382"/>
      <c r="H1913" s="382"/>
      <c r="I1913" s="382"/>
      <c r="J1913" s="382"/>
      <c r="K1913" s="382"/>
      <c r="L1913" s="382"/>
      <c r="M1913" s="382"/>
      <c r="N1913" s="383"/>
      <c r="AF1913" s="39"/>
      <c r="AG1913" s="47" t="s">
        <v>3324</v>
      </c>
      <c r="AH1913" s="47"/>
      <c r="AN1913" s="47"/>
      <c r="AP1913" s="47"/>
      <c r="AR1913" s="47"/>
    </row>
    <row r="1914" spans="1:44" s="4" customFormat="1" ht="23.25" x14ac:dyDescent="0.25">
      <c r="A1914" s="40" t="s">
        <v>934</v>
      </c>
      <c r="B1914" s="41" t="s">
        <v>3325</v>
      </c>
      <c r="C1914" s="374" t="s">
        <v>3326</v>
      </c>
      <c r="D1914" s="374"/>
      <c r="E1914" s="374"/>
      <c r="F1914" s="42" t="s">
        <v>171</v>
      </c>
      <c r="G1914" s="43">
        <v>2.9</v>
      </c>
      <c r="H1914" s="44">
        <v>1</v>
      </c>
      <c r="I1914" s="120">
        <v>2.9</v>
      </c>
      <c r="J1914" s="45"/>
      <c r="K1914" s="43"/>
      <c r="L1914" s="45"/>
      <c r="M1914" s="43"/>
      <c r="N1914" s="46"/>
      <c r="AF1914" s="39"/>
      <c r="AG1914" s="47"/>
      <c r="AH1914" s="47" t="s">
        <v>3326</v>
      </c>
      <c r="AN1914" s="47"/>
      <c r="AP1914" s="47"/>
      <c r="AR1914" s="47"/>
    </row>
    <row r="1915" spans="1:44" s="4" customFormat="1" ht="15" x14ac:dyDescent="0.25">
      <c r="A1915" s="69"/>
      <c r="B1915" s="50"/>
      <c r="C1915" s="372" t="s">
        <v>3712</v>
      </c>
      <c r="D1915" s="372"/>
      <c r="E1915" s="372"/>
      <c r="F1915" s="372"/>
      <c r="G1915" s="372"/>
      <c r="H1915" s="372"/>
      <c r="I1915" s="372"/>
      <c r="J1915" s="372"/>
      <c r="K1915" s="372"/>
      <c r="L1915" s="372"/>
      <c r="M1915" s="372"/>
      <c r="N1915" s="377"/>
      <c r="AF1915" s="39"/>
      <c r="AG1915" s="47"/>
      <c r="AH1915" s="47"/>
      <c r="AI1915" s="3" t="s">
        <v>3712</v>
      </c>
      <c r="AN1915" s="47"/>
      <c r="AP1915" s="47"/>
      <c r="AR1915" s="47"/>
    </row>
    <row r="1916" spans="1:44" s="4" customFormat="1" ht="22.5" x14ac:dyDescent="0.25">
      <c r="A1916" s="103"/>
      <c r="B1916" s="49" t="s">
        <v>217</v>
      </c>
      <c r="C1916" s="368" t="s">
        <v>218</v>
      </c>
      <c r="D1916" s="368"/>
      <c r="E1916" s="368"/>
      <c r="F1916" s="368"/>
      <c r="G1916" s="368"/>
      <c r="H1916" s="368"/>
      <c r="I1916" s="368"/>
      <c r="J1916" s="368"/>
      <c r="K1916" s="368"/>
      <c r="L1916" s="368"/>
      <c r="M1916" s="368"/>
      <c r="N1916" s="376"/>
      <c r="AF1916" s="39"/>
      <c r="AG1916" s="47"/>
      <c r="AH1916" s="47"/>
      <c r="AJ1916" s="3" t="s">
        <v>218</v>
      </c>
      <c r="AN1916" s="47"/>
      <c r="AP1916" s="47"/>
      <c r="AR1916" s="47"/>
    </row>
    <row r="1917" spans="1:44" s="4" customFormat="1" ht="15" x14ac:dyDescent="0.25">
      <c r="A1917" s="48"/>
      <c r="B1917" s="49" t="s">
        <v>58</v>
      </c>
      <c r="C1917" s="372" t="s">
        <v>62</v>
      </c>
      <c r="D1917" s="372"/>
      <c r="E1917" s="372"/>
      <c r="F1917" s="51"/>
      <c r="G1917" s="52"/>
      <c r="H1917" s="52"/>
      <c r="I1917" s="52"/>
      <c r="J1917" s="107">
        <v>1265.3800000000001</v>
      </c>
      <c r="K1917" s="54">
        <v>1.1499999999999999</v>
      </c>
      <c r="L1917" s="107">
        <v>4220.04</v>
      </c>
      <c r="M1917" s="54">
        <v>34.96</v>
      </c>
      <c r="N1917" s="55">
        <v>147532.6</v>
      </c>
      <c r="AF1917" s="39"/>
      <c r="AG1917" s="47"/>
      <c r="AH1917" s="47"/>
      <c r="AK1917" s="3" t="s">
        <v>62</v>
      </c>
      <c r="AN1917" s="47"/>
      <c r="AP1917" s="47"/>
      <c r="AR1917" s="47"/>
    </row>
    <row r="1918" spans="1:44" s="4" customFormat="1" ht="15" x14ac:dyDescent="0.25">
      <c r="A1918" s="48"/>
      <c r="B1918" s="49" t="s">
        <v>73</v>
      </c>
      <c r="C1918" s="372" t="s">
        <v>175</v>
      </c>
      <c r="D1918" s="372"/>
      <c r="E1918" s="372"/>
      <c r="F1918" s="51"/>
      <c r="G1918" s="52"/>
      <c r="H1918" s="52"/>
      <c r="I1918" s="52"/>
      <c r="J1918" s="53">
        <v>434.55</v>
      </c>
      <c r="K1918" s="54">
        <v>1.1499999999999999</v>
      </c>
      <c r="L1918" s="107">
        <v>1449.22</v>
      </c>
      <c r="M1918" s="52"/>
      <c r="N1918" s="58"/>
      <c r="AF1918" s="39"/>
      <c r="AG1918" s="47"/>
      <c r="AH1918" s="47"/>
      <c r="AK1918" s="3" t="s">
        <v>175</v>
      </c>
      <c r="AN1918" s="47"/>
      <c r="AP1918" s="47"/>
      <c r="AR1918" s="47"/>
    </row>
    <row r="1919" spans="1:44" s="4" customFormat="1" ht="15" x14ac:dyDescent="0.25">
      <c r="A1919" s="48"/>
      <c r="B1919" s="49" t="s">
        <v>78</v>
      </c>
      <c r="C1919" s="372" t="s">
        <v>176</v>
      </c>
      <c r="D1919" s="372"/>
      <c r="E1919" s="372"/>
      <c r="F1919" s="51"/>
      <c r="G1919" s="52"/>
      <c r="H1919" s="52"/>
      <c r="I1919" s="52"/>
      <c r="J1919" s="53">
        <v>49.3</v>
      </c>
      <c r="K1919" s="54">
        <v>1.1499999999999999</v>
      </c>
      <c r="L1919" s="53">
        <v>164.42</v>
      </c>
      <c r="M1919" s="54">
        <v>34.96</v>
      </c>
      <c r="N1919" s="55">
        <v>5748.12</v>
      </c>
      <c r="AF1919" s="39"/>
      <c r="AG1919" s="47"/>
      <c r="AH1919" s="47"/>
      <c r="AK1919" s="3" t="s">
        <v>176</v>
      </c>
      <c r="AN1919" s="47"/>
      <c r="AP1919" s="47"/>
      <c r="AR1919" s="47"/>
    </row>
    <row r="1920" spans="1:44" s="4" customFormat="1" ht="15" x14ac:dyDescent="0.25">
      <c r="A1920" s="56"/>
      <c r="B1920" s="49"/>
      <c r="C1920" s="372" t="s">
        <v>63</v>
      </c>
      <c r="D1920" s="372"/>
      <c r="E1920" s="372"/>
      <c r="F1920" s="51" t="s">
        <v>64</v>
      </c>
      <c r="G1920" s="63">
        <v>151</v>
      </c>
      <c r="H1920" s="54">
        <v>1.1499999999999999</v>
      </c>
      <c r="I1920" s="109">
        <v>503.58499999999998</v>
      </c>
      <c r="J1920" s="57"/>
      <c r="K1920" s="52"/>
      <c r="L1920" s="57"/>
      <c r="M1920" s="52"/>
      <c r="N1920" s="58"/>
      <c r="AF1920" s="39"/>
      <c r="AG1920" s="47"/>
      <c r="AH1920" s="47"/>
      <c r="AL1920" s="3" t="s">
        <v>63</v>
      </c>
      <c r="AN1920" s="47"/>
      <c r="AP1920" s="47"/>
      <c r="AR1920" s="47"/>
    </row>
    <row r="1921" spans="1:44" s="4" customFormat="1" ht="15" x14ac:dyDescent="0.25">
      <c r="A1921" s="56"/>
      <c r="B1921" s="49"/>
      <c r="C1921" s="372" t="s">
        <v>178</v>
      </c>
      <c r="D1921" s="372"/>
      <c r="E1921" s="372"/>
      <c r="F1921" s="51" t="s">
        <v>64</v>
      </c>
      <c r="G1921" s="54">
        <v>4.25</v>
      </c>
      <c r="H1921" s="54">
        <v>1.1499999999999999</v>
      </c>
      <c r="I1921" s="114">
        <v>14.17375</v>
      </c>
      <c r="J1921" s="57"/>
      <c r="K1921" s="52"/>
      <c r="L1921" s="57"/>
      <c r="M1921" s="52"/>
      <c r="N1921" s="58"/>
      <c r="AF1921" s="39"/>
      <c r="AG1921" s="47"/>
      <c r="AH1921" s="47"/>
      <c r="AL1921" s="3" t="s">
        <v>178</v>
      </c>
      <c r="AN1921" s="47"/>
      <c r="AP1921" s="47"/>
      <c r="AR1921" s="47"/>
    </row>
    <row r="1922" spans="1:44" s="4" customFormat="1" ht="15" x14ac:dyDescent="0.25">
      <c r="A1922" s="48"/>
      <c r="B1922" s="49"/>
      <c r="C1922" s="375" t="s">
        <v>65</v>
      </c>
      <c r="D1922" s="375"/>
      <c r="E1922" s="375"/>
      <c r="F1922" s="59"/>
      <c r="G1922" s="60"/>
      <c r="H1922" s="60"/>
      <c r="I1922" s="60"/>
      <c r="J1922" s="108">
        <v>1699.93</v>
      </c>
      <c r="K1922" s="60"/>
      <c r="L1922" s="108">
        <v>5669.26</v>
      </c>
      <c r="M1922" s="60"/>
      <c r="N1922" s="62"/>
      <c r="AF1922" s="39"/>
      <c r="AG1922" s="47"/>
      <c r="AH1922" s="47"/>
      <c r="AM1922" s="3" t="s">
        <v>65</v>
      </c>
      <c r="AN1922" s="47"/>
      <c r="AP1922" s="47"/>
      <c r="AR1922" s="47"/>
    </row>
    <row r="1923" spans="1:44" s="4" customFormat="1" ht="15" x14ac:dyDescent="0.25">
      <c r="A1923" s="56"/>
      <c r="B1923" s="49"/>
      <c r="C1923" s="372" t="s">
        <v>66</v>
      </c>
      <c r="D1923" s="372"/>
      <c r="E1923" s="372"/>
      <c r="F1923" s="51"/>
      <c r="G1923" s="52"/>
      <c r="H1923" s="52"/>
      <c r="I1923" s="52"/>
      <c r="J1923" s="57"/>
      <c r="K1923" s="52"/>
      <c r="L1923" s="107">
        <v>4384.46</v>
      </c>
      <c r="M1923" s="52"/>
      <c r="N1923" s="55">
        <v>153280.72</v>
      </c>
      <c r="AF1923" s="39"/>
      <c r="AG1923" s="47"/>
      <c r="AH1923" s="47"/>
      <c r="AL1923" s="3" t="s">
        <v>66</v>
      </c>
      <c r="AN1923" s="47"/>
      <c r="AP1923" s="47"/>
      <c r="AR1923" s="47"/>
    </row>
    <row r="1924" spans="1:44" s="4" customFormat="1" ht="15" x14ac:dyDescent="0.25">
      <c r="A1924" s="56"/>
      <c r="B1924" s="49" t="s">
        <v>3328</v>
      </c>
      <c r="C1924" s="372" t="s">
        <v>3329</v>
      </c>
      <c r="D1924" s="372"/>
      <c r="E1924" s="372"/>
      <c r="F1924" s="51" t="s">
        <v>69</v>
      </c>
      <c r="G1924" s="63">
        <v>106</v>
      </c>
      <c r="H1924" s="52"/>
      <c r="I1924" s="63">
        <v>106</v>
      </c>
      <c r="J1924" s="57"/>
      <c r="K1924" s="52"/>
      <c r="L1924" s="107">
        <v>4647.53</v>
      </c>
      <c r="M1924" s="52"/>
      <c r="N1924" s="55">
        <v>162477.56</v>
      </c>
      <c r="AF1924" s="39"/>
      <c r="AG1924" s="47"/>
      <c r="AH1924" s="47"/>
      <c r="AL1924" s="3" t="s">
        <v>3329</v>
      </c>
      <c r="AN1924" s="47"/>
      <c r="AP1924" s="47"/>
      <c r="AR1924" s="47"/>
    </row>
    <row r="1925" spans="1:44" s="4" customFormat="1" ht="15" x14ac:dyDescent="0.25">
      <c r="A1925" s="56"/>
      <c r="B1925" s="49" t="s">
        <v>3330</v>
      </c>
      <c r="C1925" s="372" t="s">
        <v>3331</v>
      </c>
      <c r="D1925" s="372"/>
      <c r="E1925" s="372"/>
      <c r="F1925" s="51" t="s">
        <v>69</v>
      </c>
      <c r="G1925" s="63">
        <v>56</v>
      </c>
      <c r="H1925" s="52"/>
      <c r="I1925" s="63">
        <v>56</v>
      </c>
      <c r="J1925" s="57"/>
      <c r="K1925" s="52"/>
      <c r="L1925" s="107">
        <v>2455.3000000000002</v>
      </c>
      <c r="M1925" s="52"/>
      <c r="N1925" s="55">
        <v>85837.2</v>
      </c>
      <c r="AF1925" s="39"/>
      <c r="AG1925" s="47"/>
      <c r="AH1925" s="47"/>
      <c r="AL1925" s="3" t="s">
        <v>3331</v>
      </c>
      <c r="AN1925" s="47"/>
      <c r="AP1925" s="47"/>
      <c r="AR1925" s="47"/>
    </row>
    <row r="1926" spans="1:44" s="4" customFormat="1" ht="15" x14ac:dyDescent="0.25">
      <c r="A1926" s="65"/>
      <c r="B1926" s="66"/>
      <c r="C1926" s="374" t="s">
        <v>72</v>
      </c>
      <c r="D1926" s="374"/>
      <c r="E1926" s="374"/>
      <c r="F1926" s="42"/>
      <c r="G1926" s="43"/>
      <c r="H1926" s="43"/>
      <c r="I1926" s="43"/>
      <c r="J1926" s="45"/>
      <c r="K1926" s="43"/>
      <c r="L1926" s="105">
        <v>12772.09</v>
      </c>
      <c r="M1926" s="60"/>
      <c r="N1926" s="46"/>
      <c r="AF1926" s="39"/>
      <c r="AG1926" s="47"/>
      <c r="AH1926" s="47"/>
      <c r="AN1926" s="47" t="s">
        <v>72</v>
      </c>
      <c r="AP1926" s="47"/>
      <c r="AR1926" s="47"/>
    </row>
    <row r="1927" spans="1:44" s="4" customFormat="1" ht="15" x14ac:dyDescent="0.25">
      <c r="A1927" s="40" t="s">
        <v>937</v>
      </c>
      <c r="B1927" s="41" t="s">
        <v>3332</v>
      </c>
      <c r="C1927" s="374" t="s">
        <v>3333</v>
      </c>
      <c r="D1927" s="374"/>
      <c r="E1927" s="374"/>
      <c r="F1927" s="42" t="s">
        <v>185</v>
      </c>
      <c r="G1927" s="43">
        <v>345.1</v>
      </c>
      <c r="H1927" s="44">
        <v>1</v>
      </c>
      <c r="I1927" s="120">
        <v>345.1</v>
      </c>
      <c r="J1927" s="67">
        <v>74.3</v>
      </c>
      <c r="K1927" s="43"/>
      <c r="L1927" s="105">
        <v>25640.93</v>
      </c>
      <c r="M1927" s="43"/>
      <c r="N1927" s="46"/>
      <c r="AF1927" s="39"/>
      <c r="AG1927" s="47"/>
      <c r="AH1927" s="47" t="s">
        <v>3333</v>
      </c>
      <c r="AN1927" s="47"/>
      <c r="AP1927" s="47"/>
      <c r="AR1927" s="47"/>
    </row>
    <row r="1928" spans="1:44" s="4" customFormat="1" ht="15" x14ac:dyDescent="0.25">
      <c r="A1928" s="65"/>
      <c r="B1928" s="66"/>
      <c r="C1928" s="374" t="s">
        <v>72</v>
      </c>
      <c r="D1928" s="374"/>
      <c r="E1928" s="374"/>
      <c r="F1928" s="42"/>
      <c r="G1928" s="43"/>
      <c r="H1928" s="43"/>
      <c r="I1928" s="43"/>
      <c r="J1928" s="45"/>
      <c r="K1928" s="43"/>
      <c r="L1928" s="105">
        <v>25640.93</v>
      </c>
      <c r="M1928" s="60"/>
      <c r="N1928" s="46"/>
      <c r="AF1928" s="39"/>
      <c r="AG1928" s="47"/>
      <c r="AH1928" s="47"/>
      <c r="AN1928" s="47" t="s">
        <v>72</v>
      </c>
      <c r="AP1928" s="47"/>
      <c r="AR1928" s="47"/>
    </row>
    <row r="1929" spans="1:44" s="4" customFormat="1" ht="23.25" x14ac:dyDescent="0.25">
      <c r="A1929" s="40" t="s">
        <v>941</v>
      </c>
      <c r="B1929" s="41" t="s">
        <v>3334</v>
      </c>
      <c r="C1929" s="374" t="s">
        <v>3335</v>
      </c>
      <c r="D1929" s="374"/>
      <c r="E1929" s="374"/>
      <c r="F1929" s="42" t="s">
        <v>171</v>
      </c>
      <c r="G1929" s="43">
        <v>1.7512449999999999</v>
      </c>
      <c r="H1929" s="44">
        <v>1</v>
      </c>
      <c r="I1929" s="112">
        <v>1.7512449999999999</v>
      </c>
      <c r="J1929" s="45"/>
      <c r="K1929" s="43"/>
      <c r="L1929" s="45"/>
      <c r="M1929" s="43"/>
      <c r="N1929" s="46"/>
      <c r="AF1929" s="39"/>
      <c r="AG1929" s="47"/>
      <c r="AH1929" s="47" t="s">
        <v>3335</v>
      </c>
      <c r="AN1929" s="47"/>
      <c r="AP1929" s="47"/>
      <c r="AR1929" s="47"/>
    </row>
    <row r="1930" spans="1:44" s="4" customFormat="1" ht="15" x14ac:dyDescent="0.25">
      <c r="A1930" s="69"/>
      <c r="B1930" s="50"/>
      <c r="C1930" s="372" t="s">
        <v>3713</v>
      </c>
      <c r="D1930" s="372"/>
      <c r="E1930" s="372"/>
      <c r="F1930" s="372"/>
      <c r="G1930" s="372"/>
      <c r="H1930" s="372"/>
      <c r="I1930" s="372"/>
      <c r="J1930" s="372"/>
      <c r="K1930" s="372"/>
      <c r="L1930" s="372"/>
      <c r="M1930" s="372"/>
      <c r="N1930" s="377"/>
      <c r="AF1930" s="39"/>
      <c r="AG1930" s="47"/>
      <c r="AH1930" s="47"/>
      <c r="AI1930" s="3" t="s">
        <v>3713</v>
      </c>
      <c r="AN1930" s="47"/>
      <c r="AP1930" s="47"/>
      <c r="AR1930" s="47"/>
    </row>
    <row r="1931" spans="1:44" s="4" customFormat="1" ht="22.5" x14ac:dyDescent="0.25">
      <c r="A1931" s="103"/>
      <c r="B1931" s="49" t="s">
        <v>217</v>
      </c>
      <c r="C1931" s="368" t="s">
        <v>218</v>
      </c>
      <c r="D1931" s="368"/>
      <c r="E1931" s="368"/>
      <c r="F1931" s="368"/>
      <c r="G1931" s="368"/>
      <c r="H1931" s="368"/>
      <c r="I1931" s="368"/>
      <c r="J1931" s="368"/>
      <c r="K1931" s="368"/>
      <c r="L1931" s="368"/>
      <c r="M1931" s="368"/>
      <c r="N1931" s="376"/>
      <c r="AF1931" s="39"/>
      <c r="AG1931" s="47"/>
      <c r="AH1931" s="47"/>
      <c r="AJ1931" s="3" t="s">
        <v>218</v>
      </c>
      <c r="AN1931" s="47"/>
      <c r="AP1931" s="47"/>
      <c r="AR1931" s="47"/>
    </row>
    <row r="1932" spans="1:44" s="4" customFormat="1" ht="15" x14ac:dyDescent="0.25">
      <c r="A1932" s="48"/>
      <c r="B1932" s="49" t="s">
        <v>58</v>
      </c>
      <c r="C1932" s="372" t="s">
        <v>62</v>
      </c>
      <c r="D1932" s="372"/>
      <c r="E1932" s="372"/>
      <c r="F1932" s="51"/>
      <c r="G1932" s="52"/>
      <c r="H1932" s="52"/>
      <c r="I1932" s="52"/>
      <c r="J1932" s="107">
        <v>1050.6600000000001</v>
      </c>
      <c r="K1932" s="54">
        <v>1.1499999999999999</v>
      </c>
      <c r="L1932" s="107">
        <v>2115.96</v>
      </c>
      <c r="M1932" s="54">
        <v>34.96</v>
      </c>
      <c r="N1932" s="55">
        <v>73973.960000000006</v>
      </c>
      <c r="AF1932" s="39"/>
      <c r="AG1932" s="47"/>
      <c r="AH1932" s="47"/>
      <c r="AK1932" s="3" t="s">
        <v>62</v>
      </c>
      <c r="AN1932" s="47"/>
      <c r="AP1932" s="47"/>
      <c r="AR1932" s="47"/>
    </row>
    <row r="1933" spans="1:44" s="4" customFormat="1" ht="15" x14ac:dyDescent="0.25">
      <c r="A1933" s="48"/>
      <c r="B1933" s="49" t="s">
        <v>73</v>
      </c>
      <c r="C1933" s="372" t="s">
        <v>175</v>
      </c>
      <c r="D1933" s="372"/>
      <c r="E1933" s="372"/>
      <c r="F1933" s="51"/>
      <c r="G1933" s="52"/>
      <c r="H1933" s="52"/>
      <c r="I1933" s="52"/>
      <c r="J1933" s="53">
        <v>302.27</v>
      </c>
      <c r="K1933" s="54">
        <v>1.1499999999999999</v>
      </c>
      <c r="L1933" s="53">
        <v>608.75</v>
      </c>
      <c r="M1933" s="52"/>
      <c r="N1933" s="58"/>
      <c r="AF1933" s="39"/>
      <c r="AG1933" s="47"/>
      <c r="AH1933" s="47"/>
      <c r="AK1933" s="3" t="s">
        <v>175</v>
      </c>
      <c r="AN1933" s="47"/>
      <c r="AP1933" s="47"/>
      <c r="AR1933" s="47"/>
    </row>
    <row r="1934" spans="1:44" s="4" customFormat="1" ht="15" x14ac:dyDescent="0.25">
      <c r="A1934" s="48"/>
      <c r="B1934" s="49" t="s">
        <v>78</v>
      </c>
      <c r="C1934" s="372" t="s">
        <v>176</v>
      </c>
      <c r="D1934" s="372"/>
      <c r="E1934" s="372"/>
      <c r="F1934" s="51"/>
      <c r="G1934" s="52"/>
      <c r="H1934" s="52"/>
      <c r="I1934" s="52"/>
      <c r="J1934" s="53">
        <v>53.36</v>
      </c>
      <c r="K1934" s="54">
        <v>1.1499999999999999</v>
      </c>
      <c r="L1934" s="53">
        <v>107.46</v>
      </c>
      <c r="M1934" s="54">
        <v>34.96</v>
      </c>
      <c r="N1934" s="55">
        <v>3756.8</v>
      </c>
      <c r="AF1934" s="39"/>
      <c r="AG1934" s="47"/>
      <c r="AH1934" s="47"/>
      <c r="AK1934" s="3" t="s">
        <v>176</v>
      </c>
      <c r="AN1934" s="47"/>
      <c r="AP1934" s="47"/>
      <c r="AR1934" s="47"/>
    </row>
    <row r="1935" spans="1:44" s="4" customFormat="1" ht="15" x14ac:dyDescent="0.25">
      <c r="A1935" s="56"/>
      <c r="B1935" s="49"/>
      <c r="C1935" s="372" t="s">
        <v>63</v>
      </c>
      <c r="D1935" s="372"/>
      <c r="E1935" s="372"/>
      <c r="F1935" s="51" t="s">
        <v>64</v>
      </c>
      <c r="G1935" s="104">
        <v>128.6</v>
      </c>
      <c r="H1935" s="54">
        <v>1.1499999999999999</v>
      </c>
      <c r="I1935" s="111">
        <v>258.99162310000003</v>
      </c>
      <c r="J1935" s="57"/>
      <c r="K1935" s="52"/>
      <c r="L1935" s="57"/>
      <c r="M1935" s="52"/>
      <c r="N1935" s="58"/>
      <c r="AF1935" s="39"/>
      <c r="AG1935" s="47"/>
      <c r="AH1935" s="47"/>
      <c r="AL1935" s="3" t="s">
        <v>63</v>
      </c>
      <c r="AN1935" s="47"/>
      <c r="AP1935" s="47"/>
      <c r="AR1935" s="47"/>
    </row>
    <row r="1936" spans="1:44" s="4" customFormat="1" ht="15" x14ac:dyDescent="0.25">
      <c r="A1936" s="56"/>
      <c r="B1936" s="49"/>
      <c r="C1936" s="372" t="s">
        <v>178</v>
      </c>
      <c r="D1936" s="372"/>
      <c r="E1936" s="372"/>
      <c r="F1936" s="51" t="s">
        <v>64</v>
      </c>
      <c r="G1936" s="104">
        <v>4.5999999999999996</v>
      </c>
      <c r="H1936" s="54">
        <v>1.1499999999999999</v>
      </c>
      <c r="I1936" s="111">
        <v>9.2640861000000001</v>
      </c>
      <c r="J1936" s="57"/>
      <c r="K1936" s="52"/>
      <c r="L1936" s="57"/>
      <c r="M1936" s="52"/>
      <c r="N1936" s="58"/>
      <c r="AF1936" s="39"/>
      <c r="AG1936" s="47"/>
      <c r="AH1936" s="47"/>
      <c r="AL1936" s="3" t="s">
        <v>178</v>
      </c>
      <c r="AN1936" s="47"/>
      <c r="AP1936" s="47"/>
      <c r="AR1936" s="47"/>
    </row>
    <row r="1937" spans="1:44" s="4" customFormat="1" ht="15" x14ac:dyDescent="0.25">
      <c r="A1937" s="48"/>
      <c r="B1937" s="49"/>
      <c r="C1937" s="375" t="s">
        <v>65</v>
      </c>
      <c r="D1937" s="375"/>
      <c r="E1937" s="375"/>
      <c r="F1937" s="59"/>
      <c r="G1937" s="60"/>
      <c r="H1937" s="60"/>
      <c r="I1937" s="60"/>
      <c r="J1937" s="108">
        <v>1352.93</v>
      </c>
      <c r="K1937" s="60"/>
      <c r="L1937" s="108">
        <v>2724.71</v>
      </c>
      <c r="M1937" s="60"/>
      <c r="N1937" s="62"/>
      <c r="AF1937" s="39"/>
      <c r="AG1937" s="47"/>
      <c r="AH1937" s="47"/>
      <c r="AM1937" s="3" t="s">
        <v>65</v>
      </c>
      <c r="AN1937" s="47"/>
      <c r="AP1937" s="47"/>
      <c r="AR1937" s="47"/>
    </row>
    <row r="1938" spans="1:44" s="4" customFormat="1" ht="15" x14ac:dyDescent="0.25">
      <c r="A1938" s="56"/>
      <c r="B1938" s="49"/>
      <c r="C1938" s="372" t="s">
        <v>66</v>
      </c>
      <c r="D1938" s="372"/>
      <c r="E1938" s="372"/>
      <c r="F1938" s="51"/>
      <c r="G1938" s="52"/>
      <c r="H1938" s="52"/>
      <c r="I1938" s="52"/>
      <c r="J1938" s="57"/>
      <c r="K1938" s="52"/>
      <c r="L1938" s="107">
        <v>2223.42</v>
      </c>
      <c r="M1938" s="52"/>
      <c r="N1938" s="55">
        <v>77730.759999999995</v>
      </c>
      <c r="AF1938" s="39"/>
      <c r="AG1938" s="47"/>
      <c r="AH1938" s="47"/>
      <c r="AL1938" s="3" t="s">
        <v>66</v>
      </c>
      <c r="AN1938" s="47"/>
      <c r="AP1938" s="47"/>
      <c r="AR1938" s="47"/>
    </row>
    <row r="1939" spans="1:44" s="4" customFormat="1" ht="15" x14ac:dyDescent="0.25">
      <c r="A1939" s="56"/>
      <c r="B1939" s="49" t="s">
        <v>179</v>
      </c>
      <c r="C1939" s="372" t="s">
        <v>180</v>
      </c>
      <c r="D1939" s="372"/>
      <c r="E1939" s="372"/>
      <c r="F1939" s="51" t="s">
        <v>69</v>
      </c>
      <c r="G1939" s="63">
        <v>147</v>
      </c>
      <c r="H1939" s="52"/>
      <c r="I1939" s="63">
        <v>147</v>
      </c>
      <c r="J1939" s="57"/>
      <c r="K1939" s="52"/>
      <c r="L1939" s="107">
        <v>3268.43</v>
      </c>
      <c r="M1939" s="52"/>
      <c r="N1939" s="55">
        <v>114264.22</v>
      </c>
      <c r="AF1939" s="39"/>
      <c r="AG1939" s="47"/>
      <c r="AH1939" s="47"/>
      <c r="AL1939" s="3" t="s">
        <v>180</v>
      </c>
      <c r="AN1939" s="47"/>
      <c r="AP1939" s="47"/>
      <c r="AR1939" s="47"/>
    </row>
    <row r="1940" spans="1:44" s="4" customFormat="1" ht="15" x14ac:dyDescent="0.25">
      <c r="A1940" s="56"/>
      <c r="B1940" s="49" t="s">
        <v>181</v>
      </c>
      <c r="C1940" s="372" t="s">
        <v>182</v>
      </c>
      <c r="D1940" s="372"/>
      <c r="E1940" s="372"/>
      <c r="F1940" s="51" t="s">
        <v>69</v>
      </c>
      <c r="G1940" s="63">
        <v>134</v>
      </c>
      <c r="H1940" s="52"/>
      <c r="I1940" s="63">
        <v>134</v>
      </c>
      <c r="J1940" s="57"/>
      <c r="K1940" s="52"/>
      <c r="L1940" s="107">
        <v>2979.38</v>
      </c>
      <c r="M1940" s="52"/>
      <c r="N1940" s="55">
        <v>104159.22</v>
      </c>
      <c r="AF1940" s="39"/>
      <c r="AG1940" s="47"/>
      <c r="AH1940" s="47"/>
      <c r="AL1940" s="3" t="s">
        <v>182</v>
      </c>
      <c r="AN1940" s="47"/>
      <c r="AP1940" s="47"/>
      <c r="AR1940" s="47"/>
    </row>
    <row r="1941" spans="1:44" s="4" customFormat="1" ht="15" x14ac:dyDescent="0.25">
      <c r="A1941" s="65"/>
      <c r="B1941" s="66"/>
      <c r="C1941" s="374" t="s">
        <v>72</v>
      </c>
      <c r="D1941" s="374"/>
      <c r="E1941" s="374"/>
      <c r="F1941" s="42"/>
      <c r="G1941" s="43"/>
      <c r="H1941" s="43"/>
      <c r="I1941" s="43"/>
      <c r="J1941" s="45"/>
      <c r="K1941" s="43"/>
      <c r="L1941" s="105">
        <v>8972.52</v>
      </c>
      <c r="M1941" s="60"/>
      <c r="N1941" s="46"/>
      <c r="AF1941" s="39"/>
      <c r="AG1941" s="47"/>
      <c r="AH1941" s="47"/>
      <c r="AN1941" s="47" t="s">
        <v>72</v>
      </c>
      <c r="AP1941" s="47"/>
      <c r="AR1941" s="47"/>
    </row>
    <row r="1942" spans="1:44" s="4" customFormat="1" ht="45.75" x14ac:dyDescent="0.25">
      <c r="A1942" s="40" t="s">
        <v>945</v>
      </c>
      <c r="B1942" s="41" t="s">
        <v>3337</v>
      </c>
      <c r="C1942" s="374" t="s">
        <v>3338</v>
      </c>
      <c r="D1942" s="374"/>
      <c r="E1942" s="374"/>
      <c r="F1942" s="42" t="s">
        <v>1570</v>
      </c>
      <c r="G1942" s="43">
        <v>3502.49</v>
      </c>
      <c r="H1942" s="44">
        <v>1</v>
      </c>
      <c r="I1942" s="68">
        <v>3502.49</v>
      </c>
      <c r="J1942" s="67">
        <v>477.19</v>
      </c>
      <c r="K1942" s="43"/>
      <c r="L1942" s="105">
        <v>195479.91</v>
      </c>
      <c r="M1942" s="68">
        <v>8.5500000000000007</v>
      </c>
      <c r="N1942" s="115">
        <v>1671353.2</v>
      </c>
      <c r="AF1942" s="39"/>
      <c r="AG1942" s="47"/>
      <c r="AH1942" s="47" t="s">
        <v>3338</v>
      </c>
      <c r="AN1942" s="47"/>
      <c r="AP1942" s="47"/>
      <c r="AR1942" s="47"/>
    </row>
    <row r="1943" spans="1:44" s="4" customFormat="1" ht="15" x14ac:dyDescent="0.25">
      <c r="A1943" s="65"/>
      <c r="B1943" s="66"/>
      <c r="C1943" s="374" t="s">
        <v>72</v>
      </c>
      <c r="D1943" s="374"/>
      <c r="E1943" s="374"/>
      <c r="F1943" s="42"/>
      <c r="G1943" s="43"/>
      <c r="H1943" s="43"/>
      <c r="I1943" s="43"/>
      <c r="J1943" s="45"/>
      <c r="K1943" s="43"/>
      <c r="L1943" s="105">
        <v>195479.91</v>
      </c>
      <c r="M1943" s="60"/>
      <c r="N1943" s="115">
        <v>1671353.2</v>
      </c>
      <c r="AF1943" s="39"/>
      <c r="AG1943" s="47"/>
      <c r="AH1943" s="47"/>
      <c r="AN1943" s="47" t="s">
        <v>72</v>
      </c>
      <c r="AP1943" s="47"/>
      <c r="AR1943" s="47"/>
    </row>
    <row r="1944" spans="1:44" s="4" customFormat="1" ht="23.25" x14ac:dyDescent="0.25">
      <c r="A1944" s="40" t="s">
        <v>948</v>
      </c>
      <c r="B1944" s="41" t="s">
        <v>3339</v>
      </c>
      <c r="C1944" s="374" t="s">
        <v>3340</v>
      </c>
      <c r="D1944" s="374"/>
      <c r="E1944" s="374"/>
      <c r="F1944" s="42" t="s">
        <v>171</v>
      </c>
      <c r="G1944" s="43">
        <v>6.8040000000000003</v>
      </c>
      <c r="H1944" s="44">
        <v>1</v>
      </c>
      <c r="I1944" s="116">
        <v>6.8040000000000003</v>
      </c>
      <c r="J1944" s="45"/>
      <c r="K1944" s="43"/>
      <c r="L1944" s="45"/>
      <c r="M1944" s="43"/>
      <c r="N1944" s="46"/>
      <c r="AF1944" s="39"/>
      <c r="AG1944" s="47"/>
      <c r="AH1944" s="47" t="s">
        <v>3340</v>
      </c>
      <c r="AN1944" s="47"/>
      <c r="AP1944" s="47"/>
      <c r="AR1944" s="47"/>
    </row>
    <row r="1945" spans="1:44" s="4" customFormat="1" ht="15" x14ac:dyDescent="0.25">
      <c r="A1945" s="69"/>
      <c r="B1945" s="50"/>
      <c r="C1945" s="372" t="s">
        <v>3714</v>
      </c>
      <c r="D1945" s="372"/>
      <c r="E1945" s="372"/>
      <c r="F1945" s="372"/>
      <c r="G1945" s="372"/>
      <c r="H1945" s="372"/>
      <c r="I1945" s="372"/>
      <c r="J1945" s="372"/>
      <c r="K1945" s="372"/>
      <c r="L1945" s="372"/>
      <c r="M1945" s="372"/>
      <c r="N1945" s="377"/>
      <c r="AF1945" s="39"/>
      <c r="AG1945" s="47"/>
      <c r="AH1945" s="47"/>
      <c r="AI1945" s="3" t="s">
        <v>3714</v>
      </c>
      <c r="AN1945" s="47"/>
      <c r="AP1945" s="47"/>
      <c r="AR1945" s="47"/>
    </row>
    <row r="1946" spans="1:44" s="4" customFormat="1" ht="22.5" x14ac:dyDescent="0.25">
      <c r="A1946" s="103"/>
      <c r="B1946" s="49" t="s">
        <v>217</v>
      </c>
      <c r="C1946" s="368" t="s">
        <v>218</v>
      </c>
      <c r="D1946" s="368"/>
      <c r="E1946" s="368"/>
      <c r="F1946" s="368"/>
      <c r="G1946" s="368"/>
      <c r="H1946" s="368"/>
      <c r="I1946" s="368"/>
      <c r="J1946" s="368"/>
      <c r="K1946" s="368"/>
      <c r="L1946" s="368"/>
      <c r="M1946" s="368"/>
      <c r="N1946" s="376"/>
      <c r="AF1946" s="39"/>
      <c r="AG1946" s="47"/>
      <c r="AH1946" s="47"/>
      <c r="AJ1946" s="3" t="s">
        <v>218</v>
      </c>
      <c r="AN1946" s="47"/>
      <c r="AP1946" s="47"/>
      <c r="AR1946" s="47"/>
    </row>
    <row r="1947" spans="1:44" s="4" customFormat="1" ht="15" x14ac:dyDescent="0.25">
      <c r="A1947" s="48"/>
      <c r="B1947" s="49" t="s">
        <v>58</v>
      </c>
      <c r="C1947" s="372" t="s">
        <v>62</v>
      </c>
      <c r="D1947" s="372"/>
      <c r="E1947" s="372"/>
      <c r="F1947" s="51"/>
      <c r="G1947" s="52"/>
      <c r="H1947" s="52"/>
      <c r="I1947" s="52"/>
      <c r="J1947" s="107">
        <v>1726.28</v>
      </c>
      <c r="K1947" s="54">
        <v>1.1499999999999999</v>
      </c>
      <c r="L1947" s="107">
        <v>13507.45</v>
      </c>
      <c r="M1947" s="54">
        <v>34.96</v>
      </c>
      <c r="N1947" s="55">
        <v>472220.45</v>
      </c>
      <c r="AF1947" s="39"/>
      <c r="AG1947" s="47"/>
      <c r="AH1947" s="47"/>
      <c r="AK1947" s="3" t="s">
        <v>62</v>
      </c>
      <c r="AN1947" s="47"/>
      <c r="AP1947" s="47"/>
      <c r="AR1947" s="47"/>
    </row>
    <row r="1948" spans="1:44" s="4" customFormat="1" ht="15" x14ac:dyDescent="0.25">
      <c r="A1948" s="48"/>
      <c r="B1948" s="49" t="s">
        <v>73</v>
      </c>
      <c r="C1948" s="372" t="s">
        <v>175</v>
      </c>
      <c r="D1948" s="372"/>
      <c r="E1948" s="372"/>
      <c r="F1948" s="51"/>
      <c r="G1948" s="52"/>
      <c r="H1948" s="52"/>
      <c r="I1948" s="52"/>
      <c r="J1948" s="107">
        <v>3446.15</v>
      </c>
      <c r="K1948" s="54">
        <v>1.1499999999999999</v>
      </c>
      <c r="L1948" s="107">
        <v>26964.75</v>
      </c>
      <c r="M1948" s="52"/>
      <c r="N1948" s="58"/>
      <c r="AF1948" s="39"/>
      <c r="AG1948" s="47"/>
      <c r="AH1948" s="47"/>
      <c r="AK1948" s="3" t="s">
        <v>175</v>
      </c>
      <c r="AN1948" s="47"/>
      <c r="AP1948" s="47"/>
      <c r="AR1948" s="47"/>
    </row>
    <row r="1949" spans="1:44" s="4" customFormat="1" ht="15" x14ac:dyDescent="0.25">
      <c r="A1949" s="48"/>
      <c r="B1949" s="49" t="s">
        <v>78</v>
      </c>
      <c r="C1949" s="372" t="s">
        <v>176</v>
      </c>
      <c r="D1949" s="372"/>
      <c r="E1949" s="372"/>
      <c r="F1949" s="51"/>
      <c r="G1949" s="52"/>
      <c r="H1949" s="52"/>
      <c r="I1949" s="52"/>
      <c r="J1949" s="53">
        <v>197.73</v>
      </c>
      <c r="K1949" s="54">
        <v>1.1499999999999999</v>
      </c>
      <c r="L1949" s="107">
        <v>1547.16</v>
      </c>
      <c r="M1949" s="54">
        <v>34.96</v>
      </c>
      <c r="N1949" s="55">
        <v>54088.71</v>
      </c>
      <c r="AF1949" s="39"/>
      <c r="AG1949" s="47"/>
      <c r="AH1949" s="47"/>
      <c r="AK1949" s="3" t="s">
        <v>176</v>
      </c>
      <c r="AN1949" s="47"/>
      <c r="AP1949" s="47"/>
      <c r="AR1949" s="47"/>
    </row>
    <row r="1950" spans="1:44" s="4" customFormat="1" ht="15" x14ac:dyDescent="0.25">
      <c r="A1950" s="48"/>
      <c r="B1950" s="49" t="s">
        <v>122</v>
      </c>
      <c r="C1950" s="372" t="s">
        <v>177</v>
      </c>
      <c r="D1950" s="372"/>
      <c r="E1950" s="372"/>
      <c r="F1950" s="51"/>
      <c r="G1950" s="52"/>
      <c r="H1950" s="52"/>
      <c r="I1950" s="52"/>
      <c r="J1950" s="53">
        <v>25.48</v>
      </c>
      <c r="K1950" s="52"/>
      <c r="L1950" s="53">
        <v>173.37</v>
      </c>
      <c r="M1950" s="52"/>
      <c r="N1950" s="58"/>
      <c r="AF1950" s="39"/>
      <c r="AG1950" s="47"/>
      <c r="AH1950" s="47"/>
      <c r="AK1950" s="3" t="s">
        <v>177</v>
      </c>
      <c r="AN1950" s="47"/>
      <c r="AP1950" s="47"/>
      <c r="AR1950" s="47"/>
    </row>
    <row r="1951" spans="1:44" s="4" customFormat="1" ht="15" x14ac:dyDescent="0.25">
      <c r="A1951" s="56"/>
      <c r="B1951" s="49"/>
      <c r="C1951" s="372" t="s">
        <v>63</v>
      </c>
      <c r="D1951" s="372"/>
      <c r="E1951" s="372"/>
      <c r="F1951" s="51" t="s">
        <v>64</v>
      </c>
      <c r="G1951" s="63">
        <v>206</v>
      </c>
      <c r="H1951" s="54">
        <v>1.1499999999999999</v>
      </c>
      <c r="I1951" s="70">
        <v>1611.8676</v>
      </c>
      <c r="J1951" s="57"/>
      <c r="K1951" s="52"/>
      <c r="L1951" s="57"/>
      <c r="M1951" s="52"/>
      <c r="N1951" s="58"/>
      <c r="AF1951" s="39"/>
      <c r="AG1951" s="47"/>
      <c r="AH1951" s="47"/>
      <c r="AL1951" s="3" t="s">
        <v>63</v>
      </c>
      <c r="AN1951" s="47"/>
      <c r="AP1951" s="47"/>
      <c r="AR1951" s="47"/>
    </row>
    <row r="1952" spans="1:44" s="4" customFormat="1" ht="15" x14ac:dyDescent="0.25">
      <c r="A1952" s="56"/>
      <c r="B1952" s="49"/>
      <c r="C1952" s="372" t="s">
        <v>178</v>
      </c>
      <c r="D1952" s="372"/>
      <c r="E1952" s="372"/>
      <c r="F1952" s="51" t="s">
        <v>64</v>
      </c>
      <c r="G1952" s="54">
        <v>15.36</v>
      </c>
      <c r="H1952" s="54">
        <v>1.1499999999999999</v>
      </c>
      <c r="I1952" s="117">
        <v>120.185856</v>
      </c>
      <c r="J1952" s="57"/>
      <c r="K1952" s="52"/>
      <c r="L1952" s="57"/>
      <c r="M1952" s="52"/>
      <c r="N1952" s="58"/>
      <c r="AF1952" s="39"/>
      <c r="AG1952" s="47"/>
      <c r="AH1952" s="47"/>
      <c r="AL1952" s="3" t="s">
        <v>178</v>
      </c>
      <c r="AN1952" s="47"/>
      <c r="AP1952" s="47"/>
      <c r="AR1952" s="47"/>
    </row>
    <row r="1953" spans="1:44" s="4" customFormat="1" ht="15" x14ac:dyDescent="0.25">
      <c r="A1953" s="48"/>
      <c r="B1953" s="49"/>
      <c r="C1953" s="375" t="s">
        <v>65</v>
      </c>
      <c r="D1953" s="375"/>
      <c r="E1953" s="375"/>
      <c r="F1953" s="59"/>
      <c r="G1953" s="60"/>
      <c r="H1953" s="60"/>
      <c r="I1953" s="60"/>
      <c r="J1953" s="108">
        <v>5197.91</v>
      </c>
      <c r="K1953" s="60"/>
      <c r="L1953" s="108">
        <v>40645.57</v>
      </c>
      <c r="M1953" s="60"/>
      <c r="N1953" s="62"/>
      <c r="AF1953" s="39"/>
      <c r="AG1953" s="47"/>
      <c r="AH1953" s="47"/>
      <c r="AM1953" s="3" t="s">
        <v>65</v>
      </c>
      <c r="AN1953" s="47"/>
      <c r="AP1953" s="47"/>
      <c r="AR1953" s="47"/>
    </row>
    <row r="1954" spans="1:44" s="4" customFormat="1" ht="15" x14ac:dyDescent="0.25">
      <c r="A1954" s="56"/>
      <c r="B1954" s="49"/>
      <c r="C1954" s="372" t="s">
        <v>66</v>
      </c>
      <c r="D1954" s="372"/>
      <c r="E1954" s="372"/>
      <c r="F1954" s="51"/>
      <c r="G1954" s="52"/>
      <c r="H1954" s="52"/>
      <c r="I1954" s="52"/>
      <c r="J1954" s="57"/>
      <c r="K1954" s="52"/>
      <c r="L1954" s="107">
        <v>15054.61</v>
      </c>
      <c r="M1954" s="52"/>
      <c r="N1954" s="55">
        <v>526309.16</v>
      </c>
      <c r="AF1954" s="39"/>
      <c r="AG1954" s="47"/>
      <c r="AH1954" s="47"/>
      <c r="AL1954" s="3" t="s">
        <v>66</v>
      </c>
      <c r="AN1954" s="47"/>
      <c r="AP1954" s="47"/>
      <c r="AR1954" s="47"/>
    </row>
    <row r="1955" spans="1:44" s="4" customFormat="1" ht="15" x14ac:dyDescent="0.25">
      <c r="A1955" s="56"/>
      <c r="B1955" s="49" t="s">
        <v>3328</v>
      </c>
      <c r="C1955" s="372" t="s">
        <v>3329</v>
      </c>
      <c r="D1955" s="372"/>
      <c r="E1955" s="372"/>
      <c r="F1955" s="51" t="s">
        <v>69</v>
      </c>
      <c r="G1955" s="63">
        <v>106</v>
      </c>
      <c r="H1955" s="52"/>
      <c r="I1955" s="63">
        <v>106</v>
      </c>
      <c r="J1955" s="57"/>
      <c r="K1955" s="52"/>
      <c r="L1955" s="107">
        <v>15957.89</v>
      </c>
      <c r="M1955" s="52"/>
      <c r="N1955" s="55">
        <v>557887.71</v>
      </c>
      <c r="AF1955" s="39"/>
      <c r="AG1955" s="47"/>
      <c r="AH1955" s="47"/>
      <c r="AL1955" s="3" t="s">
        <v>3329</v>
      </c>
      <c r="AN1955" s="47"/>
      <c r="AP1955" s="47"/>
      <c r="AR1955" s="47"/>
    </row>
    <row r="1956" spans="1:44" s="4" customFormat="1" ht="15" x14ac:dyDescent="0.25">
      <c r="A1956" s="56"/>
      <c r="B1956" s="49" t="s">
        <v>3330</v>
      </c>
      <c r="C1956" s="372" t="s">
        <v>3331</v>
      </c>
      <c r="D1956" s="372"/>
      <c r="E1956" s="372"/>
      <c r="F1956" s="51" t="s">
        <v>69</v>
      </c>
      <c r="G1956" s="63">
        <v>56</v>
      </c>
      <c r="H1956" s="52"/>
      <c r="I1956" s="63">
        <v>56</v>
      </c>
      <c r="J1956" s="57"/>
      <c r="K1956" s="52"/>
      <c r="L1956" s="107">
        <v>8430.58</v>
      </c>
      <c r="M1956" s="52"/>
      <c r="N1956" s="55">
        <v>294733.13</v>
      </c>
      <c r="AF1956" s="39"/>
      <c r="AG1956" s="47"/>
      <c r="AH1956" s="47"/>
      <c r="AL1956" s="3" t="s">
        <v>3331</v>
      </c>
      <c r="AN1956" s="47"/>
      <c r="AP1956" s="47"/>
      <c r="AR1956" s="47"/>
    </row>
    <row r="1957" spans="1:44" s="4" customFormat="1" ht="15" x14ac:dyDescent="0.25">
      <c r="A1957" s="65"/>
      <c r="B1957" s="66"/>
      <c r="C1957" s="374" t="s">
        <v>72</v>
      </c>
      <c r="D1957" s="374"/>
      <c r="E1957" s="374"/>
      <c r="F1957" s="42"/>
      <c r="G1957" s="43"/>
      <c r="H1957" s="43"/>
      <c r="I1957" s="43"/>
      <c r="J1957" s="45"/>
      <c r="K1957" s="43"/>
      <c r="L1957" s="105">
        <v>65034.04</v>
      </c>
      <c r="M1957" s="60"/>
      <c r="N1957" s="46"/>
      <c r="AF1957" s="39"/>
      <c r="AG1957" s="47"/>
      <c r="AH1957" s="47"/>
      <c r="AN1957" s="47" t="s">
        <v>72</v>
      </c>
      <c r="AP1957" s="47"/>
      <c r="AR1957" s="47"/>
    </row>
    <row r="1958" spans="1:44" s="4" customFormat="1" ht="34.5" x14ac:dyDescent="0.25">
      <c r="A1958" s="40" t="s">
        <v>949</v>
      </c>
      <c r="B1958" s="41" t="s">
        <v>3342</v>
      </c>
      <c r="C1958" s="374" t="s">
        <v>3343</v>
      </c>
      <c r="D1958" s="374"/>
      <c r="E1958" s="374"/>
      <c r="F1958" s="42" t="s">
        <v>185</v>
      </c>
      <c r="G1958" s="43">
        <v>796.06799999999998</v>
      </c>
      <c r="H1958" s="44">
        <v>1</v>
      </c>
      <c r="I1958" s="116">
        <v>796.06799999999998</v>
      </c>
      <c r="J1958" s="67">
        <v>196.81</v>
      </c>
      <c r="K1958" s="43"/>
      <c r="L1958" s="105">
        <v>156674.14000000001</v>
      </c>
      <c r="M1958" s="43"/>
      <c r="N1958" s="46"/>
      <c r="AF1958" s="39"/>
      <c r="AG1958" s="47"/>
      <c r="AH1958" s="47" t="s">
        <v>3343</v>
      </c>
      <c r="AN1958" s="47"/>
      <c r="AP1958" s="47"/>
      <c r="AR1958" s="47"/>
    </row>
    <row r="1959" spans="1:44" s="4" customFormat="1" ht="15" x14ac:dyDescent="0.25">
      <c r="A1959" s="65"/>
      <c r="B1959" s="66"/>
      <c r="C1959" s="374" t="s">
        <v>72</v>
      </c>
      <c r="D1959" s="374"/>
      <c r="E1959" s="374"/>
      <c r="F1959" s="42"/>
      <c r="G1959" s="43"/>
      <c r="H1959" s="43"/>
      <c r="I1959" s="43"/>
      <c r="J1959" s="45"/>
      <c r="K1959" s="43"/>
      <c r="L1959" s="105">
        <v>156674.14000000001</v>
      </c>
      <c r="M1959" s="60"/>
      <c r="N1959" s="46"/>
      <c r="AF1959" s="39"/>
      <c r="AG1959" s="47"/>
      <c r="AH1959" s="47"/>
      <c r="AN1959" s="47" t="s">
        <v>72</v>
      </c>
      <c r="AP1959" s="47"/>
      <c r="AR1959" s="47"/>
    </row>
    <row r="1960" spans="1:44" s="4" customFormat="1" ht="15" x14ac:dyDescent="0.25">
      <c r="A1960" s="381" t="s">
        <v>3715</v>
      </c>
      <c r="B1960" s="382"/>
      <c r="C1960" s="382"/>
      <c r="D1960" s="382"/>
      <c r="E1960" s="382"/>
      <c r="F1960" s="382"/>
      <c r="G1960" s="382"/>
      <c r="H1960" s="382"/>
      <c r="I1960" s="382"/>
      <c r="J1960" s="382"/>
      <c r="K1960" s="382"/>
      <c r="L1960" s="382"/>
      <c r="M1960" s="382"/>
      <c r="N1960" s="383"/>
      <c r="AF1960" s="39"/>
      <c r="AG1960" s="47" t="s">
        <v>3715</v>
      </c>
      <c r="AH1960" s="47"/>
      <c r="AN1960" s="47"/>
      <c r="AP1960" s="47"/>
      <c r="AR1960" s="47"/>
    </row>
    <row r="1961" spans="1:44" s="4" customFormat="1" ht="15" x14ac:dyDescent="0.25">
      <c r="A1961" s="381" t="s">
        <v>3716</v>
      </c>
      <c r="B1961" s="382"/>
      <c r="C1961" s="382"/>
      <c r="D1961" s="382"/>
      <c r="E1961" s="382"/>
      <c r="F1961" s="382"/>
      <c r="G1961" s="382"/>
      <c r="H1961" s="382"/>
      <c r="I1961" s="382"/>
      <c r="J1961" s="382"/>
      <c r="K1961" s="382"/>
      <c r="L1961" s="382"/>
      <c r="M1961" s="382"/>
      <c r="N1961" s="383"/>
      <c r="AF1961" s="39"/>
      <c r="AG1961" s="47" t="s">
        <v>3716</v>
      </c>
      <c r="AH1961" s="47"/>
      <c r="AN1961" s="47"/>
      <c r="AP1961" s="47"/>
      <c r="AR1961" s="47"/>
    </row>
    <row r="1962" spans="1:44" s="4" customFormat="1" ht="79.5" x14ac:dyDescent="0.25">
      <c r="A1962" s="40" t="s">
        <v>950</v>
      </c>
      <c r="B1962" s="41" t="s">
        <v>3356</v>
      </c>
      <c r="C1962" s="374" t="s">
        <v>3717</v>
      </c>
      <c r="D1962" s="374"/>
      <c r="E1962" s="374"/>
      <c r="F1962" s="42" t="s">
        <v>3358</v>
      </c>
      <c r="G1962" s="43">
        <v>0.16700000000000001</v>
      </c>
      <c r="H1962" s="44">
        <v>1</v>
      </c>
      <c r="I1962" s="116">
        <v>0.16700000000000001</v>
      </c>
      <c r="J1962" s="45"/>
      <c r="K1962" s="43"/>
      <c r="L1962" s="45"/>
      <c r="M1962" s="43"/>
      <c r="N1962" s="46"/>
      <c r="AF1962" s="39"/>
      <c r="AG1962" s="47"/>
      <c r="AH1962" s="47" t="s">
        <v>3717</v>
      </c>
      <c r="AN1962" s="47"/>
      <c r="AP1962" s="47"/>
      <c r="AR1962" s="47"/>
    </row>
    <row r="1963" spans="1:44" s="4" customFormat="1" ht="15" x14ac:dyDescent="0.25">
      <c r="A1963" s="69"/>
      <c r="B1963" s="50"/>
      <c r="C1963" s="372" t="s">
        <v>3718</v>
      </c>
      <c r="D1963" s="372"/>
      <c r="E1963" s="372"/>
      <c r="F1963" s="372"/>
      <c r="G1963" s="372"/>
      <c r="H1963" s="372"/>
      <c r="I1963" s="372"/>
      <c r="J1963" s="372"/>
      <c r="K1963" s="372"/>
      <c r="L1963" s="372"/>
      <c r="M1963" s="372"/>
      <c r="N1963" s="377"/>
      <c r="AF1963" s="39"/>
      <c r="AG1963" s="47"/>
      <c r="AH1963" s="47"/>
      <c r="AI1963" s="3" t="s">
        <v>3718</v>
      </c>
      <c r="AN1963" s="47"/>
      <c r="AP1963" s="47"/>
      <c r="AR1963" s="47"/>
    </row>
    <row r="1964" spans="1:44" s="4" customFormat="1" ht="22.5" x14ac:dyDescent="0.25">
      <c r="A1964" s="103"/>
      <c r="B1964" s="49" t="s">
        <v>217</v>
      </c>
      <c r="C1964" s="368" t="s">
        <v>218</v>
      </c>
      <c r="D1964" s="368"/>
      <c r="E1964" s="368"/>
      <c r="F1964" s="368"/>
      <c r="G1964" s="368"/>
      <c r="H1964" s="368"/>
      <c r="I1964" s="368"/>
      <c r="J1964" s="368"/>
      <c r="K1964" s="368"/>
      <c r="L1964" s="368"/>
      <c r="M1964" s="368"/>
      <c r="N1964" s="376"/>
      <c r="AF1964" s="39"/>
      <c r="AG1964" s="47"/>
      <c r="AH1964" s="47"/>
      <c r="AJ1964" s="3" t="s">
        <v>218</v>
      </c>
      <c r="AN1964" s="47"/>
      <c r="AP1964" s="47"/>
      <c r="AR1964" s="47"/>
    </row>
    <row r="1965" spans="1:44" s="4" customFormat="1" ht="15" x14ac:dyDescent="0.25">
      <c r="A1965" s="48"/>
      <c r="B1965" s="49" t="s">
        <v>58</v>
      </c>
      <c r="C1965" s="372" t="s">
        <v>62</v>
      </c>
      <c r="D1965" s="372"/>
      <c r="E1965" s="372"/>
      <c r="F1965" s="51"/>
      <c r="G1965" s="52"/>
      <c r="H1965" s="52"/>
      <c r="I1965" s="52"/>
      <c r="J1965" s="107">
        <v>13564.8</v>
      </c>
      <c r="K1965" s="54">
        <v>1.1499999999999999</v>
      </c>
      <c r="L1965" s="107">
        <v>2605.12</v>
      </c>
      <c r="M1965" s="54">
        <v>34.96</v>
      </c>
      <c r="N1965" s="55">
        <v>91075</v>
      </c>
      <c r="AF1965" s="39"/>
      <c r="AG1965" s="47"/>
      <c r="AH1965" s="47"/>
      <c r="AK1965" s="3" t="s">
        <v>62</v>
      </c>
      <c r="AN1965" s="47"/>
      <c r="AP1965" s="47"/>
      <c r="AR1965" s="47"/>
    </row>
    <row r="1966" spans="1:44" s="4" customFormat="1" ht="15" x14ac:dyDescent="0.25">
      <c r="A1966" s="48"/>
      <c r="B1966" s="49" t="s">
        <v>73</v>
      </c>
      <c r="C1966" s="372" t="s">
        <v>175</v>
      </c>
      <c r="D1966" s="372"/>
      <c r="E1966" s="372"/>
      <c r="F1966" s="51"/>
      <c r="G1966" s="52"/>
      <c r="H1966" s="52"/>
      <c r="I1966" s="52"/>
      <c r="J1966" s="107">
        <v>21318.87</v>
      </c>
      <c r="K1966" s="54">
        <v>1.1499999999999999</v>
      </c>
      <c r="L1966" s="107">
        <v>4094.29</v>
      </c>
      <c r="M1966" s="52"/>
      <c r="N1966" s="58"/>
      <c r="AF1966" s="39"/>
      <c r="AG1966" s="47"/>
      <c r="AH1966" s="47"/>
      <c r="AK1966" s="3" t="s">
        <v>175</v>
      </c>
      <c r="AN1966" s="47"/>
      <c r="AP1966" s="47"/>
      <c r="AR1966" s="47"/>
    </row>
    <row r="1967" spans="1:44" s="4" customFormat="1" ht="15" x14ac:dyDescent="0.25">
      <c r="A1967" s="48"/>
      <c r="B1967" s="49" t="s">
        <v>78</v>
      </c>
      <c r="C1967" s="372" t="s">
        <v>176</v>
      </c>
      <c r="D1967" s="372"/>
      <c r="E1967" s="372"/>
      <c r="F1967" s="51"/>
      <c r="G1967" s="52"/>
      <c r="H1967" s="52"/>
      <c r="I1967" s="52"/>
      <c r="J1967" s="107">
        <v>2455.85</v>
      </c>
      <c r="K1967" s="54">
        <v>1.1499999999999999</v>
      </c>
      <c r="L1967" s="53">
        <v>471.65</v>
      </c>
      <c r="M1967" s="54">
        <v>34.96</v>
      </c>
      <c r="N1967" s="55">
        <v>16488.88</v>
      </c>
      <c r="AF1967" s="39"/>
      <c r="AG1967" s="47"/>
      <c r="AH1967" s="47"/>
      <c r="AK1967" s="3" t="s">
        <v>176</v>
      </c>
      <c r="AN1967" s="47"/>
      <c r="AP1967" s="47"/>
      <c r="AR1967" s="47"/>
    </row>
    <row r="1968" spans="1:44" s="4" customFormat="1" ht="15" x14ac:dyDescent="0.25">
      <c r="A1968" s="48"/>
      <c r="B1968" s="49" t="s">
        <v>122</v>
      </c>
      <c r="C1968" s="372" t="s">
        <v>177</v>
      </c>
      <c r="D1968" s="372"/>
      <c r="E1968" s="372"/>
      <c r="F1968" s="51"/>
      <c r="G1968" s="52"/>
      <c r="H1968" s="52"/>
      <c r="I1968" s="52"/>
      <c r="J1968" s="107">
        <v>211557.21</v>
      </c>
      <c r="K1968" s="52"/>
      <c r="L1968" s="107">
        <v>35330.050000000003</v>
      </c>
      <c r="M1968" s="52"/>
      <c r="N1968" s="58"/>
      <c r="AF1968" s="39"/>
      <c r="AG1968" s="47"/>
      <c r="AH1968" s="47"/>
      <c r="AK1968" s="3" t="s">
        <v>177</v>
      </c>
      <c r="AN1968" s="47"/>
      <c r="AP1968" s="47"/>
      <c r="AR1968" s="47"/>
    </row>
    <row r="1969" spans="1:44" s="4" customFormat="1" ht="15" x14ac:dyDescent="0.25">
      <c r="A1969" s="56"/>
      <c r="B1969" s="49"/>
      <c r="C1969" s="372" t="s">
        <v>63</v>
      </c>
      <c r="D1969" s="372"/>
      <c r="E1969" s="372"/>
      <c r="F1969" s="51" t="s">
        <v>64</v>
      </c>
      <c r="G1969" s="63">
        <v>1570</v>
      </c>
      <c r="H1969" s="54">
        <v>1.1499999999999999</v>
      </c>
      <c r="I1969" s="70">
        <v>301.51850000000002</v>
      </c>
      <c r="J1969" s="57"/>
      <c r="K1969" s="52"/>
      <c r="L1969" s="57"/>
      <c r="M1969" s="52"/>
      <c r="N1969" s="58"/>
      <c r="AF1969" s="39"/>
      <c r="AG1969" s="47"/>
      <c r="AH1969" s="47"/>
      <c r="AL1969" s="3" t="s">
        <v>63</v>
      </c>
      <c r="AN1969" s="47"/>
      <c r="AP1969" s="47"/>
      <c r="AR1969" s="47"/>
    </row>
    <row r="1970" spans="1:44" s="4" customFormat="1" ht="15" x14ac:dyDescent="0.25">
      <c r="A1970" s="56"/>
      <c r="B1970" s="49"/>
      <c r="C1970" s="372" t="s">
        <v>178</v>
      </c>
      <c r="D1970" s="372"/>
      <c r="E1970" s="372"/>
      <c r="F1970" s="51" t="s">
        <v>64</v>
      </c>
      <c r="G1970" s="54">
        <v>182.12</v>
      </c>
      <c r="H1970" s="54">
        <v>1.1499999999999999</v>
      </c>
      <c r="I1970" s="117">
        <v>34.976146</v>
      </c>
      <c r="J1970" s="57"/>
      <c r="K1970" s="52"/>
      <c r="L1970" s="57"/>
      <c r="M1970" s="52"/>
      <c r="N1970" s="58"/>
      <c r="AF1970" s="39"/>
      <c r="AG1970" s="47"/>
      <c r="AH1970" s="47"/>
      <c r="AL1970" s="3" t="s">
        <v>178</v>
      </c>
      <c r="AN1970" s="47"/>
      <c r="AP1970" s="47"/>
      <c r="AR1970" s="47"/>
    </row>
    <row r="1971" spans="1:44" s="4" customFormat="1" ht="15" x14ac:dyDescent="0.25">
      <c r="A1971" s="48"/>
      <c r="B1971" s="49"/>
      <c r="C1971" s="375" t="s">
        <v>65</v>
      </c>
      <c r="D1971" s="375"/>
      <c r="E1971" s="375"/>
      <c r="F1971" s="59"/>
      <c r="G1971" s="60"/>
      <c r="H1971" s="60"/>
      <c r="I1971" s="60"/>
      <c r="J1971" s="108">
        <v>246440.88</v>
      </c>
      <c r="K1971" s="60"/>
      <c r="L1971" s="108">
        <v>42029.46</v>
      </c>
      <c r="M1971" s="60"/>
      <c r="N1971" s="62"/>
      <c r="AF1971" s="39"/>
      <c r="AG1971" s="47"/>
      <c r="AH1971" s="47"/>
      <c r="AM1971" s="3" t="s">
        <v>65</v>
      </c>
      <c r="AN1971" s="47"/>
      <c r="AP1971" s="47"/>
      <c r="AR1971" s="47"/>
    </row>
    <row r="1972" spans="1:44" s="4" customFormat="1" ht="15" x14ac:dyDescent="0.25">
      <c r="A1972" s="56"/>
      <c r="B1972" s="49"/>
      <c r="C1972" s="372" t="s">
        <v>66</v>
      </c>
      <c r="D1972" s="372"/>
      <c r="E1972" s="372"/>
      <c r="F1972" s="51"/>
      <c r="G1972" s="52"/>
      <c r="H1972" s="52"/>
      <c r="I1972" s="52"/>
      <c r="J1972" s="57"/>
      <c r="K1972" s="52"/>
      <c r="L1972" s="107">
        <v>3076.77</v>
      </c>
      <c r="M1972" s="52"/>
      <c r="N1972" s="55">
        <v>107563.88</v>
      </c>
      <c r="AF1972" s="39"/>
      <c r="AG1972" s="47"/>
      <c r="AH1972" s="47"/>
      <c r="AL1972" s="3" t="s">
        <v>66</v>
      </c>
      <c r="AN1972" s="47"/>
      <c r="AP1972" s="47"/>
      <c r="AR1972" s="47"/>
    </row>
    <row r="1973" spans="1:44" s="4" customFormat="1" ht="15" x14ac:dyDescent="0.25">
      <c r="A1973" s="56"/>
      <c r="B1973" s="49" t="s">
        <v>3328</v>
      </c>
      <c r="C1973" s="372" t="s">
        <v>3329</v>
      </c>
      <c r="D1973" s="372"/>
      <c r="E1973" s="372"/>
      <c r="F1973" s="51" t="s">
        <v>69</v>
      </c>
      <c r="G1973" s="63">
        <v>106</v>
      </c>
      <c r="H1973" s="52"/>
      <c r="I1973" s="63">
        <v>106</v>
      </c>
      <c r="J1973" s="57"/>
      <c r="K1973" s="52"/>
      <c r="L1973" s="107">
        <v>3261.38</v>
      </c>
      <c r="M1973" s="52"/>
      <c r="N1973" s="55">
        <v>114017.71</v>
      </c>
      <c r="AF1973" s="39"/>
      <c r="AG1973" s="47"/>
      <c r="AH1973" s="47"/>
      <c r="AL1973" s="3" t="s">
        <v>3329</v>
      </c>
      <c r="AN1973" s="47"/>
      <c r="AP1973" s="47"/>
      <c r="AR1973" s="47"/>
    </row>
    <row r="1974" spans="1:44" s="4" customFormat="1" ht="15" x14ac:dyDescent="0.25">
      <c r="A1974" s="56"/>
      <c r="B1974" s="49" t="s">
        <v>3330</v>
      </c>
      <c r="C1974" s="372" t="s">
        <v>3331</v>
      </c>
      <c r="D1974" s="372"/>
      <c r="E1974" s="372"/>
      <c r="F1974" s="51" t="s">
        <v>69</v>
      </c>
      <c r="G1974" s="63">
        <v>56</v>
      </c>
      <c r="H1974" s="52"/>
      <c r="I1974" s="63">
        <v>56</v>
      </c>
      <c r="J1974" s="57"/>
      <c r="K1974" s="52"/>
      <c r="L1974" s="107">
        <v>1722.99</v>
      </c>
      <c r="M1974" s="52"/>
      <c r="N1974" s="55">
        <v>60235.77</v>
      </c>
      <c r="AF1974" s="39"/>
      <c r="AG1974" s="47"/>
      <c r="AH1974" s="47"/>
      <c r="AL1974" s="3" t="s">
        <v>3331</v>
      </c>
      <c r="AN1974" s="47"/>
      <c r="AP1974" s="47"/>
      <c r="AR1974" s="47"/>
    </row>
    <row r="1975" spans="1:44" s="4" customFormat="1" ht="15" x14ac:dyDescent="0.25">
      <c r="A1975" s="65"/>
      <c r="B1975" s="66"/>
      <c r="C1975" s="374" t="s">
        <v>72</v>
      </c>
      <c r="D1975" s="374"/>
      <c r="E1975" s="374"/>
      <c r="F1975" s="42"/>
      <c r="G1975" s="43"/>
      <c r="H1975" s="43"/>
      <c r="I1975" s="43"/>
      <c r="J1975" s="45"/>
      <c r="K1975" s="43"/>
      <c r="L1975" s="105">
        <v>47013.83</v>
      </c>
      <c r="M1975" s="60"/>
      <c r="N1975" s="46"/>
      <c r="AF1975" s="39"/>
      <c r="AG1975" s="47"/>
      <c r="AH1975" s="47"/>
      <c r="AN1975" s="47" t="s">
        <v>72</v>
      </c>
      <c r="AP1975" s="47"/>
      <c r="AR1975" s="47"/>
    </row>
    <row r="1976" spans="1:44" s="4" customFormat="1" ht="15" x14ac:dyDescent="0.25">
      <c r="A1976" s="40" t="s">
        <v>952</v>
      </c>
      <c r="B1976" s="41" t="s">
        <v>3360</v>
      </c>
      <c r="C1976" s="374" t="s">
        <v>3361</v>
      </c>
      <c r="D1976" s="374"/>
      <c r="E1976" s="374"/>
      <c r="F1976" s="42" t="s">
        <v>3362</v>
      </c>
      <c r="G1976" s="43">
        <v>-1.12391</v>
      </c>
      <c r="H1976" s="44">
        <v>1</v>
      </c>
      <c r="I1976" s="118">
        <v>-1.12391</v>
      </c>
      <c r="J1976" s="105">
        <v>3468.64</v>
      </c>
      <c r="K1976" s="43"/>
      <c r="L1976" s="105">
        <v>-3898.44</v>
      </c>
      <c r="M1976" s="43"/>
      <c r="N1976" s="46"/>
      <c r="AF1976" s="39"/>
      <c r="AG1976" s="47"/>
      <c r="AH1976" s="47" t="s">
        <v>3361</v>
      </c>
      <c r="AN1976" s="47"/>
      <c r="AP1976" s="47"/>
      <c r="AR1976" s="47"/>
    </row>
    <row r="1977" spans="1:44" s="4" customFormat="1" ht="15" x14ac:dyDescent="0.25">
      <c r="A1977" s="65"/>
      <c r="B1977" s="66"/>
      <c r="C1977" s="374" t="s">
        <v>72</v>
      </c>
      <c r="D1977" s="374"/>
      <c r="E1977" s="374"/>
      <c r="F1977" s="42"/>
      <c r="G1977" s="43"/>
      <c r="H1977" s="43"/>
      <c r="I1977" s="43"/>
      <c r="J1977" s="45"/>
      <c r="K1977" s="43"/>
      <c r="L1977" s="105">
        <v>-3898.44</v>
      </c>
      <c r="M1977" s="60"/>
      <c r="N1977" s="46"/>
      <c r="AF1977" s="39"/>
      <c r="AG1977" s="47"/>
      <c r="AH1977" s="47"/>
      <c r="AN1977" s="47" t="s">
        <v>72</v>
      </c>
      <c r="AP1977" s="47"/>
      <c r="AR1977" s="47"/>
    </row>
    <row r="1978" spans="1:44" s="4" customFormat="1" ht="34.5" x14ac:dyDescent="0.25">
      <c r="A1978" s="40" t="s">
        <v>956</v>
      </c>
      <c r="B1978" s="41" t="s">
        <v>3363</v>
      </c>
      <c r="C1978" s="374" t="s">
        <v>3364</v>
      </c>
      <c r="D1978" s="374"/>
      <c r="E1978" s="374"/>
      <c r="F1978" s="42" t="s">
        <v>238</v>
      </c>
      <c r="G1978" s="43">
        <v>-0.83165999999999995</v>
      </c>
      <c r="H1978" s="44">
        <v>1</v>
      </c>
      <c r="I1978" s="118">
        <v>-0.83165999999999995</v>
      </c>
      <c r="J1978" s="105">
        <v>10483.620000000001</v>
      </c>
      <c r="K1978" s="43"/>
      <c r="L1978" s="105">
        <v>-8718.81</v>
      </c>
      <c r="M1978" s="43"/>
      <c r="N1978" s="46"/>
      <c r="AF1978" s="39"/>
      <c r="AG1978" s="47"/>
      <c r="AH1978" s="47" t="s">
        <v>3364</v>
      </c>
      <c r="AN1978" s="47"/>
      <c r="AP1978" s="47"/>
      <c r="AR1978" s="47"/>
    </row>
    <row r="1979" spans="1:44" s="4" customFormat="1" ht="15" x14ac:dyDescent="0.25">
      <c r="A1979" s="65"/>
      <c r="B1979" s="66"/>
      <c r="C1979" s="374" t="s">
        <v>72</v>
      </c>
      <c r="D1979" s="374"/>
      <c r="E1979" s="374"/>
      <c r="F1979" s="42"/>
      <c r="G1979" s="43"/>
      <c r="H1979" s="43"/>
      <c r="I1979" s="43"/>
      <c r="J1979" s="45"/>
      <c r="K1979" s="43"/>
      <c r="L1979" s="105">
        <v>-8718.81</v>
      </c>
      <c r="M1979" s="60"/>
      <c r="N1979" s="46"/>
      <c r="AF1979" s="39"/>
      <c r="AG1979" s="47"/>
      <c r="AH1979" s="47"/>
      <c r="AN1979" s="47" t="s">
        <v>72</v>
      </c>
      <c r="AP1979" s="47"/>
      <c r="AR1979" s="47"/>
    </row>
    <row r="1980" spans="1:44" s="4" customFormat="1" ht="15" x14ac:dyDescent="0.25">
      <c r="A1980" s="40" t="s">
        <v>961</v>
      </c>
      <c r="B1980" s="41" t="s">
        <v>3365</v>
      </c>
      <c r="C1980" s="374" t="s">
        <v>3366</v>
      </c>
      <c r="D1980" s="374"/>
      <c r="E1980" s="374"/>
      <c r="F1980" s="42" t="s">
        <v>61</v>
      </c>
      <c r="G1980" s="43">
        <v>-1130.5899999999999</v>
      </c>
      <c r="H1980" s="44">
        <v>1</v>
      </c>
      <c r="I1980" s="68">
        <v>-1130.5899999999999</v>
      </c>
      <c r="J1980" s="67">
        <v>17.760000000000002</v>
      </c>
      <c r="K1980" s="43"/>
      <c r="L1980" s="105">
        <v>-20079.28</v>
      </c>
      <c r="M1980" s="43"/>
      <c r="N1980" s="46"/>
      <c r="AF1980" s="39"/>
      <c r="AG1980" s="47"/>
      <c r="AH1980" s="47" t="s">
        <v>3366</v>
      </c>
      <c r="AN1980" s="47"/>
      <c r="AP1980" s="47"/>
      <c r="AR1980" s="47"/>
    </row>
    <row r="1981" spans="1:44" s="4" customFormat="1" ht="15" x14ac:dyDescent="0.25">
      <c r="A1981" s="65"/>
      <c r="B1981" s="66"/>
      <c r="C1981" s="374" t="s">
        <v>72</v>
      </c>
      <c r="D1981" s="374"/>
      <c r="E1981" s="374"/>
      <c r="F1981" s="42"/>
      <c r="G1981" s="43"/>
      <c r="H1981" s="43"/>
      <c r="I1981" s="43"/>
      <c r="J1981" s="45"/>
      <c r="K1981" s="43"/>
      <c r="L1981" s="105">
        <v>-20079.28</v>
      </c>
      <c r="M1981" s="60"/>
      <c r="N1981" s="46"/>
      <c r="AF1981" s="39"/>
      <c r="AG1981" s="47"/>
      <c r="AH1981" s="47"/>
      <c r="AN1981" s="47" t="s">
        <v>72</v>
      </c>
      <c r="AP1981" s="47"/>
      <c r="AR1981" s="47"/>
    </row>
    <row r="1982" spans="1:44" s="4" customFormat="1" ht="23.25" x14ac:dyDescent="0.25">
      <c r="A1982" s="40" t="s">
        <v>963</v>
      </c>
      <c r="B1982" s="41" t="s">
        <v>3367</v>
      </c>
      <c r="C1982" s="374" t="s">
        <v>3368</v>
      </c>
      <c r="D1982" s="374"/>
      <c r="E1982" s="374"/>
      <c r="F1982" s="42" t="s">
        <v>238</v>
      </c>
      <c r="G1982" s="43">
        <v>-3.3399999999999999E-2</v>
      </c>
      <c r="H1982" s="44">
        <v>1</v>
      </c>
      <c r="I1982" s="110">
        <v>-3.3399999999999999E-2</v>
      </c>
      <c r="J1982" s="105">
        <v>13627.62</v>
      </c>
      <c r="K1982" s="43"/>
      <c r="L1982" s="67">
        <v>-455.16</v>
      </c>
      <c r="M1982" s="43"/>
      <c r="N1982" s="46"/>
      <c r="AF1982" s="39"/>
      <c r="AG1982" s="47"/>
      <c r="AH1982" s="47" t="s">
        <v>3368</v>
      </c>
      <c r="AN1982" s="47"/>
      <c r="AP1982" s="47"/>
      <c r="AR1982" s="47"/>
    </row>
    <row r="1983" spans="1:44" s="4" customFormat="1" ht="15" x14ac:dyDescent="0.25">
      <c r="A1983" s="65"/>
      <c r="B1983" s="66"/>
      <c r="C1983" s="374" t="s">
        <v>72</v>
      </c>
      <c r="D1983" s="374"/>
      <c r="E1983" s="374"/>
      <c r="F1983" s="42"/>
      <c r="G1983" s="43"/>
      <c r="H1983" s="43"/>
      <c r="I1983" s="43"/>
      <c r="J1983" s="45"/>
      <c r="K1983" s="43"/>
      <c r="L1983" s="67">
        <v>-455.16</v>
      </c>
      <c r="M1983" s="60"/>
      <c r="N1983" s="46"/>
      <c r="AF1983" s="39"/>
      <c r="AG1983" s="47"/>
      <c r="AH1983" s="47"/>
      <c r="AN1983" s="47" t="s">
        <v>72</v>
      </c>
      <c r="AP1983" s="47"/>
      <c r="AR1983" s="47"/>
    </row>
    <row r="1984" spans="1:44" s="4" customFormat="1" ht="34.5" x14ac:dyDescent="0.25">
      <c r="A1984" s="40" t="s">
        <v>964</v>
      </c>
      <c r="B1984" s="41" t="s">
        <v>3719</v>
      </c>
      <c r="C1984" s="374" t="s">
        <v>3383</v>
      </c>
      <c r="D1984" s="374"/>
      <c r="E1984" s="374"/>
      <c r="F1984" s="42" t="s">
        <v>61</v>
      </c>
      <c r="G1984" s="43">
        <v>281</v>
      </c>
      <c r="H1984" s="44">
        <v>1</v>
      </c>
      <c r="I1984" s="44">
        <v>281</v>
      </c>
      <c r="J1984" s="105">
        <v>11985</v>
      </c>
      <c r="K1984" s="43"/>
      <c r="L1984" s="105">
        <v>393892.98</v>
      </c>
      <c r="M1984" s="68">
        <v>8.5500000000000007</v>
      </c>
      <c r="N1984" s="115">
        <v>3367785</v>
      </c>
      <c r="AF1984" s="39"/>
      <c r="AG1984" s="47"/>
      <c r="AH1984" s="47" t="s">
        <v>3383</v>
      </c>
      <c r="AN1984" s="47"/>
      <c r="AP1984" s="47"/>
      <c r="AR1984" s="47"/>
    </row>
    <row r="1985" spans="1:44" s="4" customFormat="1" ht="15" x14ac:dyDescent="0.25">
      <c r="A1985" s="65"/>
      <c r="B1985" s="66"/>
      <c r="C1985" s="374" t="s">
        <v>72</v>
      </c>
      <c r="D1985" s="374"/>
      <c r="E1985" s="374"/>
      <c r="F1985" s="42"/>
      <c r="G1985" s="43"/>
      <c r="H1985" s="43"/>
      <c r="I1985" s="43"/>
      <c r="J1985" s="45"/>
      <c r="K1985" s="43"/>
      <c r="L1985" s="105">
        <v>393892.98</v>
      </c>
      <c r="M1985" s="60"/>
      <c r="N1985" s="115">
        <v>3367785</v>
      </c>
      <c r="AF1985" s="39"/>
      <c r="AG1985" s="47"/>
      <c r="AH1985" s="47"/>
      <c r="AN1985" s="47" t="s">
        <v>72</v>
      </c>
      <c r="AP1985" s="47"/>
      <c r="AR1985" s="47"/>
    </row>
    <row r="1986" spans="1:44" s="4" customFormat="1" ht="45.75" x14ac:dyDescent="0.25">
      <c r="A1986" s="40" t="s">
        <v>966</v>
      </c>
      <c r="B1986" s="41" t="s">
        <v>3371</v>
      </c>
      <c r="C1986" s="374" t="s">
        <v>3372</v>
      </c>
      <c r="D1986" s="374"/>
      <c r="E1986" s="374"/>
      <c r="F1986" s="42" t="s">
        <v>61</v>
      </c>
      <c r="G1986" s="43">
        <v>563</v>
      </c>
      <c r="H1986" s="44">
        <v>1</v>
      </c>
      <c r="I1986" s="44">
        <v>563</v>
      </c>
      <c r="J1986" s="67">
        <v>24.76</v>
      </c>
      <c r="K1986" s="43"/>
      <c r="L1986" s="105">
        <v>13939.88</v>
      </c>
      <c r="M1986" s="43"/>
      <c r="N1986" s="46"/>
      <c r="AF1986" s="39"/>
      <c r="AG1986" s="47"/>
      <c r="AH1986" s="47" t="s">
        <v>3372</v>
      </c>
      <c r="AN1986" s="47"/>
      <c r="AP1986" s="47"/>
      <c r="AR1986" s="47"/>
    </row>
    <row r="1987" spans="1:44" s="4" customFormat="1" ht="15" x14ac:dyDescent="0.25">
      <c r="A1987" s="69"/>
      <c r="B1987" s="50"/>
      <c r="C1987" s="372" t="s">
        <v>3720</v>
      </c>
      <c r="D1987" s="372"/>
      <c r="E1987" s="372"/>
      <c r="F1987" s="372"/>
      <c r="G1987" s="372"/>
      <c r="H1987" s="372"/>
      <c r="I1987" s="372"/>
      <c r="J1987" s="372"/>
      <c r="K1987" s="372"/>
      <c r="L1987" s="372"/>
      <c r="M1987" s="372"/>
      <c r="N1987" s="377"/>
      <c r="AF1987" s="39"/>
      <c r="AG1987" s="47"/>
      <c r="AH1987" s="47"/>
      <c r="AI1987" s="3" t="s">
        <v>3720</v>
      </c>
      <c r="AN1987" s="47"/>
      <c r="AP1987" s="47"/>
      <c r="AR1987" s="47"/>
    </row>
    <row r="1988" spans="1:44" s="4" customFormat="1" ht="15" x14ac:dyDescent="0.25">
      <c r="A1988" s="65"/>
      <c r="B1988" s="66"/>
      <c r="C1988" s="374" t="s">
        <v>72</v>
      </c>
      <c r="D1988" s="374"/>
      <c r="E1988" s="374"/>
      <c r="F1988" s="42"/>
      <c r="G1988" s="43"/>
      <c r="H1988" s="43"/>
      <c r="I1988" s="43"/>
      <c r="J1988" s="45"/>
      <c r="K1988" s="43"/>
      <c r="L1988" s="105">
        <v>13939.88</v>
      </c>
      <c r="M1988" s="60"/>
      <c r="N1988" s="46"/>
      <c r="AF1988" s="39"/>
      <c r="AG1988" s="47"/>
      <c r="AH1988" s="47"/>
      <c r="AN1988" s="47" t="s">
        <v>72</v>
      </c>
      <c r="AP1988" s="47"/>
      <c r="AR1988" s="47"/>
    </row>
    <row r="1989" spans="1:44" s="4" customFormat="1" ht="23.25" x14ac:dyDescent="0.25">
      <c r="A1989" s="40" t="s">
        <v>968</v>
      </c>
      <c r="B1989" s="41" t="s">
        <v>3385</v>
      </c>
      <c r="C1989" s="374" t="s">
        <v>3386</v>
      </c>
      <c r="D1989" s="374"/>
      <c r="E1989" s="374"/>
      <c r="F1989" s="42" t="s">
        <v>61</v>
      </c>
      <c r="G1989" s="43">
        <v>78</v>
      </c>
      <c r="H1989" s="44">
        <v>1</v>
      </c>
      <c r="I1989" s="44">
        <v>78</v>
      </c>
      <c r="J1989" s="105">
        <v>17850</v>
      </c>
      <c r="K1989" s="68">
        <v>0.12</v>
      </c>
      <c r="L1989" s="105">
        <v>19541.05</v>
      </c>
      <c r="M1989" s="68">
        <v>8.5500000000000007</v>
      </c>
      <c r="N1989" s="115">
        <v>167076</v>
      </c>
      <c r="AF1989" s="39"/>
      <c r="AG1989" s="47"/>
      <c r="AH1989" s="47" t="s">
        <v>3386</v>
      </c>
      <c r="AN1989" s="47"/>
      <c r="AP1989" s="47"/>
      <c r="AR1989" s="47"/>
    </row>
    <row r="1990" spans="1:44" s="4" customFormat="1" ht="15" x14ac:dyDescent="0.25">
      <c r="A1990" s="103"/>
      <c r="B1990" s="49" t="s">
        <v>58</v>
      </c>
      <c r="C1990" s="368" t="s">
        <v>3376</v>
      </c>
      <c r="D1990" s="368"/>
      <c r="E1990" s="368"/>
      <c r="F1990" s="368"/>
      <c r="G1990" s="368"/>
      <c r="H1990" s="368"/>
      <c r="I1990" s="368"/>
      <c r="J1990" s="368"/>
      <c r="K1990" s="368"/>
      <c r="L1990" s="368"/>
      <c r="M1990" s="368"/>
      <c r="N1990" s="376"/>
      <c r="AF1990" s="39"/>
      <c r="AG1990" s="47"/>
      <c r="AH1990" s="47"/>
      <c r="AJ1990" s="3" t="s">
        <v>3376</v>
      </c>
      <c r="AN1990" s="47"/>
      <c r="AP1990" s="47"/>
      <c r="AR1990" s="47"/>
    </row>
    <row r="1991" spans="1:44" s="4" customFormat="1" ht="15" x14ac:dyDescent="0.25">
      <c r="A1991" s="65"/>
      <c r="B1991" s="66"/>
      <c r="C1991" s="374" t="s">
        <v>72</v>
      </c>
      <c r="D1991" s="374"/>
      <c r="E1991" s="374"/>
      <c r="F1991" s="42"/>
      <c r="G1991" s="43"/>
      <c r="H1991" s="43"/>
      <c r="I1991" s="43"/>
      <c r="J1991" s="45"/>
      <c r="K1991" s="43"/>
      <c r="L1991" s="105">
        <v>19541.05</v>
      </c>
      <c r="M1991" s="60"/>
      <c r="N1991" s="115">
        <v>167076</v>
      </c>
      <c r="AF1991" s="39"/>
      <c r="AG1991" s="47"/>
      <c r="AH1991" s="47"/>
      <c r="AN1991" s="47" t="s">
        <v>72</v>
      </c>
      <c r="AP1991" s="47"/>
      <c r="AR1991" s="47"/>
    </row>
    <row r="1992" spans="1:44" s="4" customFormat="1" ht="22.5" x14ac:dyDescent="0.25">
      <c r="A1992" s="40" t="s">
        <v>974</v>
      </c>
      <c r="B1992" s="41" t="s">
        <v>3387</v>
      </c>
      <c r="C1992" s="374" t="s">
        <v>3388</v>
      </c>
      <c r="D1992" s="374"/>
      <c r="E1992" s="374"/>
      <c r="F1992" s="42" t="s">
        <v>231</v>
      </c>
      <c r="G1992" s="43">
        <v>334</v>
      </c>
      <c r="H1992" s="44">
        <v>1</v>
      </c>
      <c r="I1992" s="44">
        <v>334</v>
      </c>
      <c r="J1992" s="105">
        <v>9226.75</v>
      </c>
      <c r="K1992" s="43"/>
      <c r="L1992" s="105">
        <v>360436.78</v>
      </c>
      <c r="M1992" s="68">
        <v>8.5500000000000007</v>
      </c>
      <c r="N1992" s="115">
        <v>3081734.5</v>
      </c>
      <c r="AF1992" s="39"/>
      <c r="AG1992" s="47"/>
      <c r="AH1992" s="47" t="s">
        <v>3388</v>
      </c>
      <c r="AN1992" s="47"/>
      <c r="AP1992" s="47"/>
      <c r="AR1992" s="47"/>
    </row>
    <row r="1993" spans="1:44" s="4" customFormat="1" ht="15" x14ac:dyDescent="0.25">
      <c r="A1993" s="65"/>
      <c r="B1993" s="66"/>
      <c r="C1993" s="374" t="s">
        <v>72</v>
      </c>
      <c r="D1993" s="374"/>
      <c r="E1993" s="374"/>
      <c r="F1993" s="42"/>
      <c r="G1993" s="43"/>
      <c r="H1993" s="43"/>
      <c r="I1993" s="43"/>
      <c r="J1993" s="45"/>
      <c r="K1993" s="43"/>
      <c r="L1993" s="105">
        <v>360436.78</v>
      </c>
      <c r="M1993" s="60"/>
      <c r="N1993" s="115">
        <v>3081734.5</v>
      </c>
      <c r="AF1993" s="39"/>
      <c r="AG1993" s="47"/>
      <c r="AH1993" s="47"/>
      <c r="AN1993" s="47" t="s">
        <v>72</v>
      </c>
      <c r="AP1993" s="47"/>
      <c r="AR1993" s="47"/>
    </row>
    <row r="1994" spans="1:44" s="4" customFormat="1" ht="15" x14ac:dyDescent="0.25">
      <c r="A1994" s="381" t="s">
        <v>3721</v>
      </c>
      <c r="B1994" s="382"/>
      <c r="C1994" s="382"/>
      <c r="D1994" s="382"/>
      <c r="E1994" s="382"/>
      <c r="F1994" s="382"/>
      <c r="G1994" s="382"/>
      <c r="H1994" s="382"/>
      <c r="I1994" s="382"/>
      <c r="J1994" s="382"/>
      <c r="K1994" s="382"/>
      <c r="L1994" s="382"/>
      <c r="M1994" s="382"/>
      <c r="N1994" s="383"/>
      <c r="AF1994" s="39"/>
      <c r="AG1994" s="47" t="s">
        <v>3721</v>
      </c>
      <c r="AH1994" s="47"/>
      <c r="AN1994" s="47"/>
      <c r="AP1994" s="47"/>
      <c r="AR1994" s="47"/>
    </row>
    <row r="1995" spans="1:44" s="4" customFormat="1" ht="79.5" x14ac:dyDescent="0.25">
      <c r="A1995" s="40" t="s">
        <v>976</v>
      </c>
      <c r="B1995" s="41" t="s">
        <v>3356</v>
      </c>
      <c r="C1995" s="374" t="s">
        <v>3572</v>
      </c>
      <c r="D1995" s="374"/>
      <c r="E1995" s="374"/>
      <c r="F1995" s="42" t="s">
        <v>3358</v>
      </c>
      <c r="G1995" s="43">
        <v>0.31724000000000002</v>
      </c>
      <c r="H1995" s="44">
        <v>1</v>
      </c>
      <c r="I1995" s="118">
        <v>0.31724000000000002</v>
      </c>
      <c r="J1995" s="45"/>
      <c r="K1995" s="43"/>
      <c r="L1995" s="45"/>
      <c r="M1995" s="43"/>
      <c r="N1995" s="46"/>
      <c r="AF1995" s="39"/>
      <c r="AG1995" s="47"/>
      <c r="AH1995" s="47" t="s">
        <v>3572</v>
      </c>
      <c r="AN1995" s="47"/>
      <c r="AP1995" s="47"/>
      <c r="AR1995" s="47"/>
    </row>
    <row r="1996" spans="1:44" s="4" customFormat="1" ht="15" x14ac:dyDescent="0.25">
      <c r="A1996" s="69"/>
      <c r="B1996" s="50"/>
      <c r="C1996" s="372" t="s">
        <v>3722</v>
      </c>
      <c r="D1996" s="372"/>
      <c r="E1996" s="372"/>
      <c r="F1996" s="372"/>
      <c r="G1996" s="372"/>
      <c r="H1996" s="372"/>
      <c r="I1996" s="372"/>
      <c r="J1996" s="372"/>
      <c r="K1996" s="372"/>
      <c r="L1996" s="372"/>
      <c r="M1996" s="372"/>
      <c r="N1996" s="377"/>
      <c r="AF1996" s="39"/>
      <c r="AG1996" s="47"/>
      <c r="AH1996" s="47"/>
      <c r="AI1996" s="3" t="s">
        <v>3722</v>
      </c>
      <c r="AN1996" s="47"/>
      <c r="AP1996" s="47"/>
      <c r="AR1996" s="47"/>
    </row>
    <row r="1997" spans="1:44" s="4" customFormat="1" ht="22.5" x14ac:dyDescent="0.25">
      <c r="A1997" s="103"/>
      <c r="B1997" s="49" t="s">
        <v>217</v>
      </c>
      <c r="C1997" s="368" t="s">
        <v>218</v>
      </c>
      <c r="D1997" s="368"/>
      <c r="E1997" s="368"/>
      <c r="F1997" s="368"/>
      <c r="G1997" s="368"/>
      <c r="H1997" s="368"/>
      <c r="I1997" s="368"/>
      <c r="J1997" s="368"/>
      <c r="K1997" s="368"/>
      <c r="L1997" s="368"/>
      <c r="M1997" s="368"/>
      <c r="N1997" s="376"/>
      <c r="AF1997" s="39"/>
      <c r="AG1997" s="47"/>
      <c r="AH1997" s="47"/>
      <c r="AJ1997" s="3" t="s">
        <v>218</v>
      </c>
      <c r="AN1997" s="47"/>
      <c r="AP1997" s="47"/>
      <c r="AR1997" s="47"/>
    </row>
    <row r="1998" spans="1:44" s="4" customFormat="1" ht="15" x14ac:dyDescent="0.25">
      <c r="A1998" s="48"/>
      <c r="B1998" s="49" t="s">
        <v>58</v>
      </c>
      <c r="C1998" s="372" t="s">
        <v>62</v>
      </c>
      <c r="D1998" s="372"/>
      <c r="E1998" s="372"/>
      <c r="F1998" s="51"/>
      <c r="G1998" s="52"/>
      <c r="H1998" s="52"/>
      <c r="I1998" s="52"/>
      <c r="J1998" s="107">
        <v>13564.8</v>
      </c>
      <c r="K1998" s="54">
        <v>1.1499999999999999</v>
      </c>
      <c r="L1998" s="107">
        <v>4948.79</v>
      </c>
      <c r="M1998" s="54">
        <v>34.96</v>
      </c>
      <c r="N1998" s="55">
        <v>173009.7</v>
      </c>
      <c r="AF1998" s="39"/>
      <c r="AG1998" s="47"/>
      <c r="AH1998" s="47"/>
      <c r="AK1998" s="3" t="s">
        <v>62</v>
      </c>
      <c r="AN1998" s="47"/>
      <c r="AP1998" s="47"/>
      <c r="AR1998" s="47"/>
    </row>
    <row r="1999" spans="1:44" s="4" customFormat="1" ht="15" x14ac:dyDescent="0.25">
      <c r="A1999" s="48"/>
      <c r="B1999" s="49" t="s">
        <v>73</v>
      </c>
      <c r="C1999" s="372" t="s">
        <v>175</v>
      </c>
      <c r="D1999" s="372"/>
      <c r="E1999" s="372"/>
      <c r="F1999" s="51"/>
      <c r="G1999" s="52"/>
      <c r="H1999" s="52"/>
      <c r="I1999" s="52"/>
      <c r="J1999" s="107">
        <v>21318.87</v>
      </c>
      <c r="K1999" s="54">
        <v>1.1499999999999999</v>
      </c>
      <c r="L1999" s="107">
        <v>7777.68</v>
      </c>
      <c r="M1999" s="52"/>
      <c r="N1999" s="58"/>
      <c r="AF1999" s="39"/>
      <c r="AG1999" s="47"/>
      <c r="AH1999" s="47"/>
      <c r="AK1999" s="3" t="s">
        <v>175</v>
      </c>
      <c r="AN1999" s="47"/>
      <c r="AP1999" s="47"/>
      <c r="AR1999" s="47"/>
    </row>
    <row r="2000" spans="1:44" s="4" customFormat="1" ht="15" x14ac:dyDescent="0.25">
      <c r="A2000" s="48"/>
      <c r="B2000" s="49" t="s">
        <v>78</v>
      </c>
      <c r="C2000" s="372" t="s">
        <v>176</v>
      </c>
      <c r="D2000" s="372"/>
      <c r="E2000" s="372"/>
      <c r="F2000" s="51"/>
      <c r="G2000" s="52"/>
      <c r="H2000" s="52"/>
      <c r="I2000" s="52"/>
      <c r="J2000" s="107">
        <v>2455.85</v>
      </c>
      <c r="K2000" s="54">
        <v>1.1499999999999999</v>
      </c>
      <c r="L2000" s="53">
        <v>895.96</v>
      </c>
      <c r="M2000" s="54">
        <v>34.96</v>
      </c>
      <c r="N2000" s="55">
        <v>31322.76</v>
      </c>
      <c r="AF2000" s="39"/>
      <c r="AG2000" s="47"/>
      <c r="AH2000" s="47"/>
      <c r="AK2000" s="3" t="s">
        <v>176</v>
      </c>
      <c r="AN2000" s="47"/>
      <c r="AP2000" s="47"/>
      <c r="AR2000" s="47"/>
    </row>
    <row r="2001" spans="1:44" s="4" customFormat="1" ht="15" x14ac:dyDescent="0.25">
      <c r="A2001" s="48"/>
      <c r="B2001" s="49" t="s">
        <v>122</v>
      </c>
      <c r="C2001" s="372" t="s">
        <v>177</v>
      </c>
      <c r="D2001" s="372"/>
      <c r="E2001" s="372"/>
      <c r="F2001" s="51"/>
      <c r="G2001" s="52"/>
      <c r="H2001" s="52"/>
      <c r="I2001" s="52"/>
      <c r="J2001" s="107">
        <v>211557.21</v>
      </c>
      <c r="K2001" s="52"/>
      <c r="L2001" s="107">
        <v>67114.41</v>
      </c>
      <c r="M2001" s="52"/>
      <c r="N2001" s="58"/>
      <c r="AF2001" s="39"/>
      <c r="AG2001" s="47"/>
      <c r="AH2001" s="47"/>
      <c r="AK2001" s="3" t="s">
        <v>177</v>
      </c>
      <c r="AN2001" s="47"/>
      <c r="AP2001" s="47"/>
      <c r="AR2001" s="47"/>
    </row>
    <row r="2002" spans="1:44" s="4" customFormat="1" ht="15" x14ac:dyDescent="0.25">
      <c r="A2002" s="56"/>
      <c r="B2002" s="49"/>
      <c r="C2002" s="372" t="s">
        <v>63</v>
      </c>
      <c r="D2002" s="372"/>
      <c r="E2002" s="372"/>
      <c r="F2002" s="51" t="s">
        <v>64</v>
      </c>
      <c r="G2002" s="63">
        <v>1570</v>
      </c>
      <c r="H2002" s="54">
        <v>1.1499999999999999</v>
      </c>
      <c r="I2002" s="114">
        <v>572.77682000000004</v>
      </c>
      <c r="J2002" s="57"/>
      <c r="K2002" s="52"/>
      <c r="L2002" s="57"/>
      <c r="M2002" s="52"/>
      <c r="N2002" s="58"/>
      <c r="AF2002" s="39"/>
      <c r="AG2002" s="47"/>
      <c r="AH2002" s="47"/>
      <c r="AL2002" s="3" t="s">
        <v>63</v>
      </c>
      <c r="AN2002" s="47"/>
      <c r="AP2002" s="47"/>
      <c r="AR2002" s="47"/>
    </row>
    <row r="2003" spans="1:44" s="4" customFormat="1" ht="15" x14ac:dyDescent="0.25">
      <c r="A2003" s="56"/>
      <c r="B2003" s="49"/>
      <c r="C2003" s="372" t="s">
        <v>178</v>
      </c>
      <c r="D2003" s="372"/>
      <c r="E2003" s="372"/>
      <c r="F2003" s="51" t="s">
        <v>64</v>
      </c>
      <c r="G2003" s="54">
        <v>182.12</v>
      </c>
      <c r="H2003" s="54">
        <v>1.1499999999999999</v>
      </c>
      <c r="I2003" s="111">
        <v>66.442111100000005</v>
      </c>
      <c r="J2003" s="57"/>
      <c r="K2003" s="52"/>
      <c r="L2003" s="57"/>
      <c r="M2003" s="52"/>
      <c r="N2003" s="58"/>
      <c r="AF2003" s="39"/>
      <c r="AG2003" s="47"/>
      <c r="AH2003" s="47"/>
      <c r="AL2003" s="3" t="s">
        <v>178</v>
      </c>
      <c r="AN2003" s="47"/>
      <c r="AP2003" s="47"/>
      <c r="AR2003" s="47"/>
    </row>
    <row r="2004" spans="1:44" s="4" customFormat="1" ht="15" x14ac:dyDescent="0.25">
      <c r="A2004" s="48"/>
      <c r="B2004" s="49"/>
      <c r="C2004" s="375" t="s">
        <v>65</v>
      </c>
      <c r="D2004" s="375"/>
      <c r="E2004" s="375"/>
      <c r="F2004" s="59"/>
      <c r="G2004" s="60"/>
      <c r="H2004" s="60"/>
      <c r="I2004" s="60"/>
      <c r="J2004" s="108">
        <v>246440.88</v>
      </c>
      <c r="K2004" s="60"/>
      <c r="L2004" s="108">
        <v>79840.88</v>
      </c>
      <c r="M2004" s="60"/>
      <c r="N2004" s="62"/>
      <c r="AF2004" s="39"/>
      <c r="AG2004" s="47"/>
      <c r="AH2004" s="47"/>
      <c r="AM2004" s="3" t="s">
        <v>65</v>
      </c>
      <c r="AN2004" s="47"/>
      <c r="AP2004" s="47"/>
      <c r="AR2004" s="47"/>
    </row>
    <row r="2005" spans="1:44" s="4" customFormat="1" ht="15" x14ac:dyDescent="0.25">
      <c r="A2005" s="56"/>
      <c r="B2005" s="49"/>
      <c r="C2005" s="372" t="s">
        <v>66</v>
      </c>
      <c r="D2005" s="372"/>
      <c r="E2005" s="372"/>
      <c r="F2005" s="51"/>
      <c r="G2005" s="52"/>
      <c r="H2005" s="52"/>
      <c r="I2005" s="52"/>
      <c r="J2005" s="57"/>
      <c r="K2005" s="52"/>
      <c r="L2005" s="107">
        <v>5844.75</v>
      </c>
      <c r="M2005" s="52"/>
      <c r="N2005" s="55">
        <v>204332.46</v>
      </c>
      <c r="AF2005" s="39"/>
      <c r="AG2005" s="47"/>
      <c r="AH2005" s="47"/>
      <c r="AL2005" s="3" t="s">
        <v>66</v>
      </c>
      <c r="AN2005" s="47"/>
      <c r="AP2005" s="47"/>
      <c r="AR2005" s="47"/>
    </row>
    <row r="2006" spans="1:44" s="4" customFormat="1" ht="15" x14ac:dyDescent="0.25">
      <c r="A2006" s="56"/>
      <c r="B2006" s="49" t="s">
        <v>3328</v>
      </c>
      <c r="C2006" s="372" t="s">
        <v>3329</v>
      </c>
      <c r="D2006" s="372"/>
      <c r="E2006" s="372"/>
      <c r="F2006" s="51" t="s">
        <v>69</v>
      </c>
      <c r="G2006" s="63">
        <v>106</v>
      </c>
      <c r="H2006" s="52"/>
      <c r="I2006" s="63">
        <v>106</v>
      </c>
      <c r="J2006" s="57"/>
      <c r="K2006" s="52"/>
      <c r="L2006" s="107">
        <v>6195.44</v>
      </c>
      <c r="M2006" s="52"/>
      <c r="N2006" s="55">
        <v>216592.41</v>
      </c>
      <c r="AF2006" s="39"/>
      <c r="AG2006" s="47"/>
      <c r="AH2006" s="47"/>
      <c r="AL2006" s="3" t="s">
        <v>3329</v>
      </c>
      <c r="AN2006" s="47"/>
      <c r="AP2006" s="47"/>
      <c r="AR2006" s="47"/>
    </row>
    <row r="2007" spans="1:44" s="4" customFormat="1" ht="15" x14ac:dyDescent="0.25">
      <c r="A2007" s="56"/>
      <c r="B2007" s="49" t="s">
        <v>3330</v>
      </c>
      <c r="C2007" s="372" t="s">
        <v>3331</v>
      </c>
      <c r="D2007" s="372"/>
      <c r="E2007" s="372"/>
      <c r="F2007" s="51" t="s">
        <v>69</v>
      </c>
      <c r="G2007" s="63">
        <v>56</v>
      </c>
      <c r="H2007" s="52"/>
      <c r="I2007" s="63">
        <v>56</v>
      </c>
      <c r="J2007" s="57"/>
      <c r="K2007" s="52"/>
      <c r="L2007" s="107">
        <v>3273.06</v>
      </c>
      <c r="M2007" s="52"/>
      <c r="N2007" s="55">
        <v>114426.18</v>
      </c>
      <c r="AF2007" s="39"/>
      <c r="AG2007" s="47"/>
      <c r="AH2007" s="47"/>
      <c r="AL2007" s="3" t="s">
        <v>3331</v>
      </c>
      <c r="AN2007" s="47"/>
      <c r="AP2007" s="47"/>
      <c r="AR2007" s="47"/>
    </row>
    <row r="2008" spans="1:44" s="4" customFormat="1" ht="15" x14ac:dyDescent="0.25">
      <c r="A2008" s="65"/>
      <c r="B2008" s="66"/>
      <c r="C2008" s="374" t="s">
        <v>72</v>
      </c>
      <c r="D2008" s="374"/>
      <c r="E2008" s="374"/>
      <c r="F2008" s="42"/>
      <c r="G2008" s="43"/>
      <c r="H2008" s="43"/>
      <c r="I2008" s="43"/>
      <c r="J2008" s="45"/>
      <c r="K2008" s="43"/>
      <c r="L2008" s="105">
        <v>89309.38</v>
      </c>
      <c r="M2008" s="60"/>
      <c r="N2008" s="46"/>
      <c r="AF2008" s="39"/>
      <c r="AG2008" s="47"/>
      <c r="AH2008" s="47"/>
      <c r="AN2008" s="47" t="s">
        <v>72</v>
      </c>
      <c r="AP2008" s="47"/>
      <c r="AR2008" s="47"/>
    </row>
    <row r="2009" spans="1:44" s="4" customFormat="1" ht="34.5" x14ac:dyDescent="0.25">
      <c r="A2009" s="40" t="s">
        <v>979</v>
      </c>
      <c r="B2009" s="41" t="s">
        <v>3363</v>
      </c>
      <c r="C2009" s="374" t="s">
        <v>3364</v>
      </c>
      <c r="D2009" s="374"/>
      <c r="E2009" s="374"/>
      <c r="F2009" s="42" t="s">
        <v>238</v>
      </c>
      <c r="G2009" s="43">
        <v>-1.5798551999999999</v>
      </c>
      <c r="H2009" s="44">
        <v>1</v>
      </c>
      <c r="I2009" s="119">
        <v>-1.5798551999999999</v>
      </c>
      <c r="J2009" s="105">
        <v>10483.620000000001</v>
      </c>
      <c r="K2009" s="43"/>
      <c r="L2009" s="105">
        <v>-16562.599999999999</v>
      </c>
      <c r="M2009" s="43"/>
      <c r="N2009" s="46"/>
      <c r="AF2009" s="39"/>
      <c r="AG2009" s="47"/>
      <c r="AH2009" s="47" t="s">
        <v>3364</v>
      </c>
      <c r="AN2009" s="47"/>
      <c r="AP2009" s="47"/>
      <c r="AR2009" s="47"/>
    </row>
    <row r="2010" spans="1:44" s="4" customFormat="1" ht="15" x14ac:dyDescent="0.25">
      <c r="A2010" s="65"/>
      <c r="B2010" s="66"/>
      <c r="C2010" s="374" t="s">
        <v>72</v>
      </c>
      <c r="D2010" s="374"/>
      <c r="E2010" s="374"/>
      <c r="F2010" s="42"/>
      <c r="G2010" s="43"/>
      <c r="H2010" s="43"/>
      <c r="I2010" s="43"/>
      <c r="J2010" s="45"/>
      <c r="K2010" s="43"/>
      <c r="L2010" s="105">
        <v>-16562.599999999999</v>
      </c>
      <c r="M2010" s="60"/>
      <c r="N2010" s="46"/>
      <c r="AF2010" s="39"/>
      <c r="AG2010" s="47"/>
      <c r="AH2010" s="47"/>
      <c r="AN2010" s="47" t="s">
        <v>72</v>
      </c>
      <c r="AP2010" s="47"/>
      <c r="AR2010" s="47"/>
    </row>
    <row r="2011" spans="1:44" s="4" customFormat="1" ht="15" x14ac:dyDescent="0.25">
      <c r="A2011" s="40" t="s">
        <v>982</v>
      </c>
      <c r="B2011" s="41" t="s">
        <v>3360</v>
      </c>
      <c r="C2011" s="374" t="s">
        <v>3361</v>
      </c>
      <c r="D2011" s="374"/>
      <c r="E2011" s="374"/>
      <c r="F2011" s="42" t="s">
        <v>3362</v>
      </c>
      <c r="G2011" s="43">
        <v>-2.1350251999999998</v>
      </c>
      <c r="H2011" s="44">
        <v>1</v>
      </c>
      <c r="I2011" s="119">
        <v>-2.1350251999999998</v>
      </c>
      <c r="J2011" s="105">
        <v>3468.64</v>
      </c>
      <c r="K2011" s="43"/>
      <c r="L2011" s="105">
        <v>-7405.63</v>
      </c>
      <c r="M2011" s="43"/>
      <c r="N2011" s="46"/>
      <c r="AF2011" s="39"/>
      <c r="AG2011" s="47"/>
      <c r="AH2011" s="47" t="s">
        <v>3361</v>
      </c>
      <c r="AN2011" s="47"/>
      <c r="AP2011" s="47"/>
      <c r="AR2011" s="47"/>
    </row>
    <row r="2012" spans="1:44" s="4" customFormat="1" ht="15" x14ac:dyDescent="0.25">
      <c r="A2012" s="65"/>
      <c r="B2012" s="66"/>
      <c r="C2012" s="374" t="s">
        <v>72</v>
      </c>
      <c r="D2012" s="374"/>
      <c r="E2012" s="374"/>
      <c r="F2012" s="42"/>
      <c r="G2012" s="43"/>
      <c r="H2012" s="43"/>
      <c r="I2012" s="43"/>
      <c r="J2012" s="45"/>
      <c r="K2012" s="43"/>
      <c r="L2012" s="105">
        <v>-7405.63</v>
      </c>
      <c r="M2012" s="60"/>
      <c r="N2012" s="46"/>
      <c r="AF2012" s="39"/>
      <c r="AG2012" s="47"/>
      <c r="AH2012" s="47"/>
      <c r="AN2012" s="47" t="s">
        <v>72</v>
      </c>
      <c r="AP2012" s="47"/>
      <c r="AR2012" s="47"/>
    </row>
    <row r="2013" spans="1:44" s="4" customFormat="1" ht="15" x14ac:dyDescent="0.25">
      <c r="A2013" s="40" t="s">
        <v>985</v>
      </c>
      <c r="B2013" s="41" t="s">
        <v>3365</v>
      </c>
      <c r="C2013" s="374" t="s">
        <v>3366</v>
      </c>
      <c r="D2013" s="374"/>
      <c r="E2013" s="374"/>
      <c r="F2013" s="42" t="s">
        <v>61</v>
      </c>
      <c r="G2013" s="43">
        <v>-2147.7148000000002</v>
      </c>
      <c r="H2013" s="44">
        <v>1</v>
      </c>
      <c r="I2013" s="110">
        <v>-2147.7148000000002</v>
      </c>
      <c r="J2013" s="67">
        <v>17.760000000000002</v>
      </c>
      <c r="K2013" s="43"/>
      <c r="L2013" s="105">
        <v>-38143.410000000003</v>
      </c>
      <c r="M2013" s="43"/>
      <c r="N2013" s="46"/>
      <c r="AF2013" s="39"/>
      <c r="AG2013" s="47"/>
      <c r="AH2013" s="47" t="s">
        <v>3366</v>
      </c>
      <c r="AN2013" s="47"/>
      <c r="AP2013" s="47"/>
      <c r="AR2013" s="47"/>
    </row>
    <row r="2014" spans="1:44" s="4" customFormat="1" ht="15" x14ac:dyDescent="0.25">
      <c r="A2014" s="65"/>
      <c r="B2014" s="66"/>
      <c r="C2014" s="374" t="s">
        <v>72</v>
      </c>
      <c r="D2014" s="374"/>
      <c r="E2014" s="374"/>
      <c r="F2014" s="42"/>
      <c r="G2014" s="43"/>
      <c r="H2014" s="43"/>
      <c r="I2014" s="43"/>
      <c r="J2014" s="45"/>
      <c r="K2014" s="43"/>
      <c r="L2014" s="105">
        <v>-38143.410000000003</v>
      </c>
      <c r="M2014" s="60"/>
      <c r="N2014" s="46"/>
      <c r="AF2014" s="39"/>
      <c r="AG2014" s="47"/>
      <c r="AH2014" s="47"/>
      <c r="AN2014" s="47" t="s">
        <v>72</v>
      </c>
      <c r="AP2014" s="47"/>
      <c r="AR2014" s="47"/>
    </row>
    <row r="2015" spans="1:44" s="4" customFormat="1" ht="23.25" x14ac:dyDescent="0.25">
      <c r="A2015" s="40" t="s">
        <v>989</v>
      </c>
      <c r="B2015" s="41" t="s">
        <v>3367</v>
      </c>
      <c r="C2015" s="374" t="s">
        <v>3368</v>
      </c>
      <c r="D2015" s="374"/>
      <c r="E2015" s="374"/>
      <c r="F2015" s="42" t="s">
        <v>238</v>
      </c>
      <c r="G2015" s="43">
        <v>-6.3448000000000004E-2</v>
      </c>
      <c r="H2015" s="44">
        <v>1</v>
      </c>
      <c r="I2015" s="112">
        <v>-6.3448000000000004E-2</v>
      </c>
      <c r="J2015" s="105">
        <v>13627.62</v>
      </c>
      <c r="K2015" s="43"/>
      <c r="L2015" s="67">
        <v>-864.65</v>
      </c>
      <c r="M2015" s="43"/>
      <c r="N2015" s="46"/>
      <c r="AF2015" s="39"/>
      <c r="AG2015" s="47"/>
      <c r="AH2015" s="47" t="s">
        <v>3368</v>
      </c>
      <c r="AN2015" s="47"/>
      <c r="AP2015" s="47"/>
      <c r="AR2015" s="47"/>
    </row>
    <row r="2016" spans="1:44" s="4" customFormat="1" ht="15" x14ac:dyDescent="0.25">
      <c r="A2016" s="65"/>
      <c r="B2016" s="66"/>
      <c r="C2016" s="374" t="s">
        <v>72</v>
      </c>
      <c r="D2016" s="374"/>
      <c r="E2016" s="374"/>
      <c r="F2016" s="42"/>
      <c r="G2016" s="43"/>
      <c r="H2016" s="43"/>
      <c r="I2016" s="43"/>
      <c r="J2016" s="45"/>
      <c r="K2016" s="43"/>
      <c r="L2016" s="67">
        <v>-864.65</v>
      </c>
      <c r="M2016" s="60"/>
      <c r="N2016" s="46"/>
      <c r="AF2016" s="39"/>
      <c r="AG2016" s="47"/>
      <c r="AH2016" s="47"/>
      <c r="AN2016" s="47" t="s">
        <v>72</v>
      </c>
      <c r="AP2016" s="47"/>
      <c r="AR2016" s="47"/>
    </row>
    <row r="2017" spans="1:44" s="4" customFormat="1" ht="34.5" x14ac:dyDescent="0.25">
      <c r="A2017" s="40" t="s">
        <v>991</v>
      </c>
      <c r="B2017" s="41" t="s">
        <v>3382</v>
      </c>
      <c r="C2017" s="374" t="s">
        <v>3383</v>
      </c>
      <c r="D2017" s="374"/>
      <c r="E2017" s="374"/>
      <c r="F2017" s="42" t="s">
        <v>61</v>
      </c>
      <c r="G2017" s="43">
        <v>533</v>
      </c>
      <c r="H2017" s="44">
        <v>1</v>
      </c>
      <c r="I2017" s="44">
        <v>533</v>
      </c>
      <c r="J2017" s="105">
        <v>11985</v>
      </c>
      <c r="K2017" s="43"/>
      <c r="L2017" s="105">
        <v>747135.09</v>
      </c>
      <c r="M2017" s="68">
        <v>8.5500000000000007</v>
      </c>
      <c r="N2017" s="115">
        <v>6388005</v>
      </c>
      <c r="AF2017" s="39"/>
      <c r="AG2017" s="47"/>
      <c r="AH2017" s="47" t="s">
        <v>3383</v>
      </c>
      <c r="AN2017" s="47"/>
      <c r="AP2017" s="47"/>
      <c r="AR2017" s="47"/>
    </row>
    <row r="2018" spans="1:44" s="4" customFormat="1" ht="15" x14ac:dyDescent="0.25">
      <c r="A2018" s="65"/>
      <c r="B2018" s="66"/>
      <c r="C2018" s="374" t="s">
        <v>72</v>
      </c>
      <c r="D2018" s="374"/>
      <c r="E2018" s="374"/>
      <c r="F2018" s="42"/>
      <c r="G2018" s="43"/>
      <c r="H2018" s="43"/>
      <c r="I2018" s="43"/>
      <c r="J2018" s="45"/>
      <c r="K2018" s="43"/>
      <c r="L2018" s="105">
        <v>747135.09</v>
      </c>
      <c r="M2018" s="60"/>
      <c r="N2018" s="115">
        <v>6388005</v>
      </c>
      <c r="AF2018" s="39"/>
      <c r="AG2018" s="47"/>
      <c r="AH2018" s="47"/>
      <c r="AN2018" s="47" t="s">
        <v>72</v>
      </c>
      <c r="AP2018" s="47"/>
      <c r="AR2018" s="47"/>
    </row>
    <row r="2019" spans="1:44" s="4" customFormat="1" ht="22.5" x14ac:dyDescent="0.25">
      <c r="A2019" s="40" t="s">
        <v>993</v>
      </c>
      <c r="B2019" s="41" t="s">
        <v>3387</v>
      </c>
      <c r="C2019" s="374" t="s">
        <v>3388</v>
      </c>
      <c r="D2019" s="374"/>
      <c r="E2019" s="374"/>
      <c r="F2019" s="42" t="s">
        <v>231</v>
      </c>
      <c r="G2019" s="43">
        <v>634.48</v>
      </c>
      <c r="H2019" s="44">
        <v>1</v>
      </c>
      <c r="I2019" s="68">
        <v>634.48</v>
      </c>
      <c r="J2019" s="105">
        <v>9226.75</v>
      </c>
      <c r="K2019" s="43"/>
      <c r="L2019" s="105">
        <v>684700.39</v>
      </c>
      <c r="M2019" s="68">
        <v>8.5500000000000007</v>
      </c>
      <c r="N2019" s="115">
        <v>5854188.3399999999</v>
      </c>
      <c r="AF2019" s="39"/>
      <c r="AG2019" s="47"/>
      <c r="AH2019" s="47" t="s">
        <v>3388</v>
      </c>
      <c r="AN2019" s="47"/>
      <c r="AP2019" s="47"/>
      <c r="AR2019" s="47"/>
    </row>
    <row r="2020" spans="1:44" s="4" customFormat="1" ht="15" x14ac:dyDescent="0.25">
      <c r="A2020" s="65"/>
      <c r="B2020" s="66"/>
      <c r="C2020" s="374" t="s">
        <v>72</v>
      </c>
      <c r="D2020" s="374"/>
      <c r="E2020" s="374"/>
      <c r="F2020" s="42"/>
      <c r="G2020" s="43"/>
      <c r="H2020" s="43"/>
      <c r="I2020" s="43"/>
      <c r="J2020" s="45"/>
      <c r="K2020" s="43"/>
      <c r="L2020" s="105">
        <v>684700.39</v>
      </c>
      <c r="M2020" s="60"/>
      <c r="N2020" s="115">
        <v>5854188.3399999999</v>
      </c>
      <c r="AF2020" s="39"/>
      <c r="AG2020" s="47"/>
      <c r="AH2020" s="47"/>
      <c r="AN2020" s="47" t="s">
        <v>72</v>
      </c>
      <c r="AP2020" s="47"/>
      <c r="AR2020" s="47"/>
    </row>
    <row r="2021" spans="1:44" s="4" customFormat="1" ht="15" x14ac:dyDescent="0.25">
      <c r="A2021" s="381" t="s">
        <v>3394</v>
      </c>
      <c r="B2021" s="382"/>
      <c r="C2021" s="382"/>
      <c r="D2021" s="382"/>
      <c r="E2021" s="382"/>
      <c r="F2021" s="382"/>
      <c r="G2021" s="382"/>
      <c r="H2021" s="382"/>
      <c r="I2021" s="382"/>
      <c r="J2021" s="382"/>
      <c r="K2021" s="382"/>
      <c r="L2021" s="382"/>
      <c r="M2021" s="382"/>
      <c r="N2021" s="383"/>
      <c r="AF2021" s="39"/>
      <c r="AG2021" s="47" t="s">
        <v>3394</v>
      </c>
      <c r="AH2021" s="47"/>
      <c r="AN2021" s="47"/>
      <c r="AP2021" s="47"/>
      <c r="AR2021" s="47"/>
    </row>
    <row r="2022" spans="1:44" s="4" customFormat="1" ht="57" x14ac:dyDescent="0.25">
      <c r="A2022" s="40" t="s">
        <v>995</v>
      </c>
      <c r="B2022" s="41" t="s">
        <v>3395</v>
      </c>
      <c r="C2022" s="374" t="s">
        <v>3396</v>
      </c>
      <c r="D2022" s="374"/>
      <c r="E2022" s="374"/>
      <c r="F2022" s="42" t="s">
        <v>3358</v>
      </c>
      <c r="G2022" s="43">
        <v>0.31724000000000002</v>
      </c>
      <c r="H2022" s="44">
        <v>1</v>
      </c>
      <c r="I2022" s="118">
        <v>0.31724000000000002</v>
      </c>
      <c r="J2022" s="45"/>
      <c r="K2022" s="43"/>
      <c r="L2022" s="45"/>
      <c r="M2022" s="43"/>
      <c r="N2022" s="46"/>
      <c r="AF2022" s="39"/>
      <c r="AG2022" s="47"/>
      <c r="AH2022" s="47" t="s">
        <v>3396</v>
      </c>
      <c r="AN2022" s="47"/>
      <c r="AP2022" s="47"/>
      <c r="AR2022" s="47"/>
    </row>
    <row r="2023" spans="1:44" s="4" customFormat="1" ht="15" x14ac:dyDescent="0.25">
      <c r="A2023" s="69"/>
      <c r="B2023" s="50"/>
      <c r="C2023" s="372" t="s">
        <v>3722</v>
      </c>
      <c r="D2023" s="372"/>
      <c r="E2023" s="372"/>
      <c r="F2023" s="372"/>
      <c r="G2023" s="372"/>
      <c r="H2023" s="372"/>
      <c r="I2023" s="372"/>
      <c r="J2023" s="372"/>
      <c r="K2023" s="372"/>
      <c r="L2023" s="372"/>
      <c r="M2023" s="372"/>
      <c r="N2023" s="377"/>
      <c r="AF2023" s="39"/>
      <c r="AG2023" s="47"/>
      <c r="AH2023" s="47"/>
      <c r="AI2023" s="3" t="s">
        <v>3722</v>
      </c>
      <c r="AN2023" s="47"/>
      <c r="AP2023" s="47"/>
      <c r="AR2023" s="47"/>
    </row>
    <row r="2024" spans="1:44" s="4" customFormat="1" ht="15" x14ac:dyDescent="0.25">
      <c r="A2024" s="103"/>
      <c r="B2024" s="49"/>
      <c r="C2024" s="368" t="s">
        <v>3574</v>
      </c>
      <c r="D2024" s="368"/>
      <c r="E2024" s="368"/>
      <c r="F2024" s="368"/>
      <c r="G2024" s="368"/>
      <c r="H2024" s="368"/>
      <c r="I2024" s="368"/>
      <c r="J2024" s="368"/>
      <c r="K2024" s="368"/>
      <c r="L2024" s="368"/>
      <c r="M2024" s="368"/>
      <c r="N2024" s="376"/>
      <c r="AF2024" s="39"/>
      <c r="AG2024" s="47"/>
      <c r="AH2024" s="47"/>
      <c r="AJ2024" s="3" t="s">
        <v>3574</v>
      </c>
      <c r="AN2024" s="47"/>
      <c r="AP2024" s="47"/>
      <c r="AR2024" s="47"/>
    </row>
    <row r="2025" spans="1:44" s="4" customFormat="1" ht="22.5" x14ac:dyDescent="0.25">
      <c r="A2025" s="103"/>
      <c r="B2025" s="49" t="s">
        <v>217</v>
      </c>
      <c r="C2025" s="368" t="s">
        <v>218</v>
      </c>
      <c r="D2025" s="368"/>
      <c r="E2025" s="368"/>
      <c r="F2025" s="368"/>
      <c r="G2025" s="368"/>
      <c r="H2025" s="368"/>
      <c r="I2025" s="368"/>
      <c r="J2025" s="368"/>
      <c r="K2025" s="368"/>
      <c r="L2025" s="368"/>
      <c r="M2025" s="368"/>
      <c r="N2025" s="376"/>
      <c r="AF2025" s="39"/>
      <c r="AG2025" s="47"/>
      <c r="AH2025" s="47"/>
      <c r="AJ2025" s="3" t="s">
        <v>218</v>
      </c>
      <c r="AN2025" s="47"/>
      <c r="AP2025" s="47"/>
      <c r="AR2025" s="47"/>
    </row>
    <row r="2026" spans="1:44" s="4" customFormat="1" ht="15" x14ac:dyDescent="0.25">
      <c r="A2026" s="48"/>
      <c r="B2026" s="49" t="s">
        <v>58</v>
      </c>
      <c r="C2026" s="372" t="s">
        <v>62</v>
      </c>
      <c r="D2026" s="372"/>
      <c r="E2026" s="372"/>
      <c r="F2026" s="51"/>
      <c r="G2026" s="52"/>
      <c r="H2026" s="52"/>
      <c r="I2026" s="52"/>
      <c r="J2026" s="107">
        <v>16243.2</v>
      </c>
      <c r="K2026" s="54">
        <v>1.1499999999999999</v>
      </c>
      <c r="L2026" s="107">
        <v>5925.94</v>
      </c>
      <c r="M2026" s="54">
        <v>34.96</v>
      </c>
      <c r="N2026" s="55">
        <v>207170.86</v>
      </c>
      <c r="AF2026" s="39"/>
      <c r="AG2026" s="47"/>
      <c r="AH2026" s="47"/>
      <c r="AK2026" s="3" t="s">
        <v>62</v>
      </c>
      <c r="AN2026" s="47"/>
      <c r="AP2026" s="47"/>
      <c r="AR2026" s="47"/>
    </row>
    <row r="2027" spans="1:44" s="4" customFormat="1" ht="15" x14ac:dyDescent="0.25">
      <c r="A2027" s="48"/>
      <c r="B2027" s="49" t="s">
        <v>73</v>
      </c>
      <c r="C2027" s="372" t="s">
        <v>175</v>
      </c>
      <c r="D2027" s="372"/>
      <c r="E2027" s="372"/>
      <c r="F2027" s="51"/>
      <c r="G2027" s="52"/>
      <c r="H2027" s="52"/>
      <c r="I2027" s="52"/>
      <c r="J2027" s="107">
        <v>25363.01</v>
      </c>
      <c r="K2027" s="54">
        <v>1.1499999999999999</v>
      </c>
      <c r="L2027" s="107">
        <v>9253.09</v>
      </c>
      <c r="M2027" s="52"/>
      <c r="N2027" s="58"/>
      <c r="AF2027" s="39"/>
      <c r="AG2027" s="47"/>
      <c r="AH2027" s="47"/>
      <c r="AK2027" s="3" t="s">
        <v>175</v>
      </c>
      <c r="AN2027" s="47"/>
      <c r="AP2027" s="47"/>
      <c r="AR2027" s="47"/>
    </row>
    <row r="2028" spans="1:44" s="4" customFormat="1" ht="15" x14ac:dyDescent="0.25">
      <c r="A2028" s="48"/>
      <c r="B2028" s="49" t="s">
        <v>78</v>
      </c>
      <c r="C2028" s="372" t="s">
        <v>176</v>
      </c>
      <c r="D2028" s="372"/>
      <c r="E2028" s="372"/>
      <c r="F2028" s="51"/>
      <c r="G2028" s="52"/>
      <c r="H2028" s="52"/>
      <c r="I2028" s="52"/>
      <c r="J2028" s="107">
        <v>2827.52</v>
      </c>
      <c r="K2028" s="54">
        <v>1.1499999999999999</v>
      </c>
      <c r="L2028" s="107">
        <v>1031.55</v>
      </c>
      <c r="M2028" s="54">
        <v>34.96</v>
      </c>
      <c r="N2028" s="55">
        <v>36062.99</v>
      </c>
      <c r="AF2028" s="39"/>
      <c r="AG2028" s="47"/>
      <c r="AH2028" s="47"/>
      <c r="AK2028" s="3" t="s">
        <v>176</v>
      </c>
      <c r="AN2028" s="47"/>
      <c r="AP2028" s="47"/>
      <c r="AR2028" s="47"/>
    </row>
    <row r="2029" spans="1:44" s="4" customFormat="1" ht="15" x14ac:dyDescent="0.25">
      <c r="A2029" s="48"/>
      <c r="B2029" s="49" t="s">
        <v>122</v>
      </c>
      <c r="C2029" s="372" t="s">
        <v>177</v>
      </c>
      <c r="D2029" s="372"/>
      <c r="E2029" s="372"/>
      <c r="F2029" s="51"/>
      <c r="G2029" s="52"/>
      <c r="H2029" s="52"/>
      <c r="I2029" s="52"/>
      <c r="J2029" s="107">
        <v>562173.6</v>
      </c>
      <c r="K2029" s="63">
        <v>0</v>
      </c>
      <c r="L2029" s="53">
        <v>0</v>
      </c>
      <c r="M2029" s="52"/>
      <c r="N2029" s="58"/>
      <c r="AF2029" s="39"/>
      <c r="AG2029" s="47"/>
      <c r="AH2029" s="47"/>
      <c r="AK2029" s="3" t="s">
        <v>177</v>
      </c>
      <c r="AN2029" s="47"/>
      <c r="AP2029" s="47"/>
      <c r="AR2029" s="47"/>
    </row>
    <row r="2030" spans="1:44" s="4" customFormat="1" ht="15" x14ac:dyDescent="0.25">
      <c r="A2030" s="56"/>
      <c r="B2030" s="49"/>
      <c r="C2030" s="372" t="s">
        <v>63</v>
      </c>
      <c r="D2030" s="372"/>
      <c r="E2030" s="372"/>
      <c r="F2030" s="51" t="s">
        <v>64</v>
      </c>
      <c r="G2030" s="63">
        <v>1880</v>
      </c>
      <c r="H2030" s="54">
        <v>1.1499999999999999</v>
      </c>
      <c r="I2030" s="114">
        <v>685.87288000000001</v>
      </c>
      <c r="J2030" s="57"/>
      <c r="K2030" s="52"/>
      <c r="L2030" s="57"/>
      <c r="M2030" s="52"/>
      <c r="N2030" s="58"/>
      <c r="AF2030" s="39"/>
      <c r="AG2030" s="47"/>
      <c r="AH2030" s="47"/>
      <c r="AL2030" s="3" t="s">
        <v>63</v>
      </c>
      <c r="AN2030" s="47"/>
      <c r="AP2030" s="47"/>
      <c r="AR2030" s="47"/>
    </row>
    <row r="2031" spans="1:44" s="4" customFormat="1" ht="15" x14ac:dyDescent="0.25">
      <c r="A2031" s="56"/>
      <c r="B2031" s="49"/>
      <c r="C2031" s="372" t="s">
        <v>178</v>
      </c>
      <c r="D2031" s="372"/>
      <c r="E2031" s="372"/>
      <c r="F2031" s="51" t="s">
        <v>64</v>
      </c>
      <c r="G2031" s="54">
        <v>209.25</v>
      </c>
      <c r="H2031" s="54">
        <v>1.1499999999999999</v>
      </c>
      <c r="I2031" s="111">
        <v>76.339840499999994</v>
      </c>
      <c r="J2031" s="57"/>
      <c r="K2031" s="52"/>
      <c r="L2031" s="57"/>
      <c r="M2031" s="52"/>
      <c r="N2031" s="58"/>
      <c r="AF2031" s="39"/>
      <c r="AG2031" s="47"/>
      <c r="AH2031" s="47"/>
      <c r="AL2031" s="3" t="s">
        <v>178</v>
      </c>
      <c r="AN2031" s="47"/>
      <c r="AP2031" s="47"/>
      <c r="AR2031" s="47"/>
    </row>
    <row r="2032" spans="1:44" s="4" customFormat="1" ht="15" x14ac:dyDescent="0.25">
      <c r="A2032" s="48"/>
      <c r="B2032" s="49"/>
      <c r="C2032" s="375" t="s">
        <v>65</v>
      </c>
      <c r="D2032" s="375"/>
      <c r="E2032" s="375"/>
      <c r="F2032" s="59"/>
      <c r="G2032" s="60"/>
      <c r="H2032" s="60"/>
      <c r="I2032" s="60"/>
      <c r="J2032" s="108">
        <v>603779.81000000006</v>
      </c>
      <c r="K2032" s="60"/>
      <c r="L2032" s="108">
        <v>15179.03</v>
      </c>
      <c r="M2032" s="60"/>
      <c r="N2032" s="62"/>
      <c r="AF2032" s="39"/>
      <c r="AG2032" s="47"/>
      <c r="AH2032" s="47"/>
      <c r="AM2032" s="3" t="s">
        <v>65</v>
      </c>
      <c r="AN2032" s="47"/>
      <c r="AP2032" s="47"/>
      <c r="AR2032" s="47"/>
    </row>
    <row r="2033" spans="1:44" s="4" customFormat="1" ht="15" x14ac:dyDescent="0.25">
      <c r="A2033" s="56"/>
      <c r="B2033" s="49"/>
      <c r="C2033" s="372" t="s">
        <v>66</v>
      </c>
      <c r="D2033" s="372"/>
      <c r="E2033" s="372"/>
      <c r="F2033" s="51"/>
      <c r="G2033" s="52"/>
      <c r="H2033" s="52"/>
      <c r="I2033" s="52"/>
      <c r="J2033" s="57"/>
      <c r="K2033" s="52"/>
      <c r="L2033" s="107">
        <v>6957.49</v>
      </c>
      <c r="M2033" s="52"/>
      <c r="N2033" s="55">
        <v>243233.85</v>
      </c>
      <c r="AF2033" s="39"/>
      <c r="AG2033" s="47"/>
      <c r="AH2033" s="47"/>
      <c r="AL2033" s="3" t="s">
        <v>66</v>
      </c>
      <c r="AN2033" s="47"/>
      <c r="AP2033" s="47"/>
      <c r="AR2033" s="47"/>
    </row>
    <row r="2034" spans="1:44" s="4" customFormat="1" ht="15" x14ac:dyDescent="0.25">
      <c r="A2034" s="56"/>
      <c r="B2034" s="49" t="s">
        <v>3328</v>
      </c>
      <c r="C2034" s="372" t="s">
        <v>3329</v>
      </c>
      <c r="D2034" s="372"/>
      <c r="E2034" s="372"/>
      <c r="F2034" s="51" t="s">
        <v>69</v>
      </c>
      <c r="G2034" s="63">
        <v>106</v>
      </c>
      <c r="H2034" s="52"/>
      <c r="I2034" s="63">
        <v>106</v>
      </c>
      <c r="J2034" s="57"/>
      <c r="K2034" s="52"/>
      <c r="L2034" s="107">
        <v>7374.94</v>
      </c>
      <c r="M2034" s="52"/>
      <c r="N2034" s="55">
        <v>257827.88</v>
      </c>
      <c r="AF2034" s="39"/>
      <c r="AG2034" s="47"/>
      <c r="AH2034" s="47"/>
      <c r="AL2034" s="3" t="s">
        <v>3329</v>
      </c>
      <c r="AN2034" s="47"/>
      <c r="AP2034" s="47"/>
      <c r="AR2034" s="47"/>
    </row>
    <row r="2035" spans="1:44" s="4" customFormat="1" ht="15" x14ac:dyDescent="0.25">
      <c r="A2035" s="56"/>
      <c r="B2035" s="49" t="s">
        <v>3330</v>
      </c>
      <c r="C2035" s="372" t="s">
        <v>3331</v>
      </c>
      <c r="D2035" s="372"/>
      <c r="E2035" s="372"/>
      <c r="F2035" s="51" t="s">
        <v>69</v>
      </c>
      <c r="G2035" s="63">
        <v>56</v>
      </c>
      <c r="H2035" s="52"/>
      <c r="I2035" s="63">
        <v>56</v>
      </c>
      <c r="J2035" s="57"/>
      <c r="K2035" s="52"/>
      <c r="L2035" s="107">
        <v>3896.19</v>
      </c>
      <c r="M2035" s="52"/>
      <c r="N2035" s="55">
        <v>136210.96</v>
      </c>
      <c r="AF2035" s="39"/>
      <c r="AG2035" s="47"/>
      <c r="AH2035" s="47"/>
      <c r="AL2035" s="3" t="s">
        <v>3331</v>
      </c>
      <c r="AN2035" s="47"/>
      <c r="AP2035" s="47"/>
      <c r="AR2035" s="47"/>
    </row>
    <row r="2036" spans="1:44" s="4" customFormat="1" ht="15" x14ac:dyDescent="0.25">
      <c r="A2036" s="65"/>
      <c r="B2036" s="66"/>
      <c r="C2036" s="374" t="s">
        <v>72</v>
      </c>
      <c r="D2036" s="374"/>
      <c r="E2036" s="374"/>
      <c r="F2036" s="42"/>
      <c r="G2036" s="43"/>
      <c r="H2036" s="43"/>
      <c r="I2036" s="43"/>
      <c r="J2036" s="45"/>
      <c r="K2036" s="43"/>
      <c r="L2036" s="105">
        <v>26450.16</v>
      </c>
      <c r="M2036" s="60"/>
      <c r="N2036" s="46"/>
      <c r="AF2036" s="39"/>
      <c r="AG2036" s="47"/>
      <c r="AH2036" s="47"/>
      <c r="AN2036" s="47" t="s">
        <v>72</v>
      </c>
      <c r="AP2036" s="47"/>
      <c r="AR2036" s="47"/>
    </row>
    <row r="2037" spans="1:44" s="4" customFormat="1" ht="57" x14ac:dyDescent="0.25">
      <c r="A2037" s="40" t="s">
        <v>997</v>
      </c>
      <c r="B2037" s="41" t="s">
        <v>3399</v>
      </c>
      <c r="C2037" s="374" t="s">
        <v>3400</v>
      </c>
      <c r="D2037" s="374"/>
      <c r="E2037" s="374"/>
      <c r="F2037" s="42" t="s">
        <v>3358</v>
      </c>
      <c r="G2037" s="43">
        <v>-0.31724000000000002</v>
      </c>
      <c r="H2037" s="44">
        <v>1</v>
      </c>
      <c r="I2037" s="118">
        <v>-0.31724000000000002</v>
      </c>
      <c r="J2037" s="45"/>
      <c r="K2037" s="43"/>
      <c r="L2037" s="45"/>
      <c r="M2037" s="43"/>
      <c r="N2037" s="46"/>
      <c r="AF2037" s="39"/>
      <c r="AG2037" s="47"/>
      <c r="AH2037" s="47" t="s">
        <v>3400</v>
      </c>
      <c r="AN2037" s="47"/>
      <c r="AP2037" s="47"/>
      <c r="AR2037" s="47"/>
    </row>
    <row r="2038" spans="1:44" s="4" customFormat="1" ht="15" x14ac:dyDescent="0.25">
      <c r="A2038" s="69"/>
      <c r="B2038" s="50"/>
      <c r="C2038" s="372" t="s">
        <v>3723</v>
      </c>
      <c r="D2038" s="372"/>
      <c r="E2038" s="372"/>
      <c r="F2038" s="372"/>
      <c r="G2038" s="372"/>
      <c r="H2038" s="372"/>
      <c r="I2038" s="372"/>
      <c r="J2038" s="372"/>
      <c r="K2038" s="372"/>
      <c r="L2038" s="372"/>
      <c r="M2038" s="372"/>
      <c r="N2038" s="377"/>
      <c r="AF2038" s="39"/>
      <c r="AG2038" s="47"/>
      <c r="AH2038" s="47"/>
      <c r="AI2038" s="3" t="s">
        <v>3723</v>
      </c>
      <c r="AN2038" s="47"/>
      <c r="AP2038" s="47"/>
      <c r="AR2038" s="47"/>
    </row>
    <row r="2039" spans="1:44" s="4" customFormat="1" ht="15" x14ac:dyDescent="0.25">
      <c r="A2039" s="103"/>
      <c r="B2039" s="49"/>
      <c r="C2039" s="368" t="s">
        <v>3574</v>
      </c>
      <c r="D2039" s="368"/>
      <c r="E2039" s="368"/>
      <c r="F2039" s="368"/>
      <c r="G2039" s="368"/>
      <c r="H2039" s="368"/>
      <c r="I2039" s="368"/>
      <c r="J2039" s="368"/>
      <c r="K2039" s="368"/>
      <c r="L2039" s="368"/>
      <c r="M2039" s="368"/>
      <c r="N2039" s="376"/>
      <c r="AF2039" s="39"/>
      <c r="AG2039" s="47"/>
      <c r="AH2039" s="47"/>
      <c r="AJ2039" s="3" t="s">
        <v>3574</v>
      </c>
      <c r="AN2039" s="47"/>
      <c r="AP2039" s="47"/>
      <c r="AR2039" s="47"/>
    </row>
    <row r="2040" spans="1:44" s="4" customFormat="1" ht="22.5" x14ac:dyDescent="0.25">
      <c r="A2040" s="103"/>
      <c r="B2040" s="49" t="s">
        <v>217</v>
      </c>
      <c r="C2040" s="368" t="s">
        <v>218</v>
      </c>
      <c r="D2040" s="368"/>
      <c r="E2040" s="368"/>
      <c r="F2040" s="368"/>
      <c r="G2040" s="368"/>
      <c r="H2040" s="368"/>
      <c r="I2040" s="368"/>
      <c r="J2040" s="368"/>
      <c r="K2040" s="368"/>
      <c r="L2040" s="368"/>
      <c r="M2040" s="368"/>
      <c r="N2040" s="376"/>
      <c r="AF2040" s="39"/>
      <c r="AG2040" s="47"/>
      <c r="AH2040" s="47"/>
      <c r="AJ2040" s="3" t="s">
        <v>218</v>
      </c>
      <c r="AN2040" s="47"/>
      <c r="AP2040" s="47"/>
      <c r="AR2040" s="47"/>
    </row>
    <row r="2041" spans="1:44" s="4" customFormat="1" ht="15" x14ac:dyDescent="0.25">
      <c r="A2041" s="48"/>
      <c r="B2041" s="49" t="s">
        <v>58</v>
      </c>
      <c r="C2041" s="372" t="s">
        <v>62</v>
      </c>
      <c r="D2041" s="372"/>
      <c r="E2041" s="372"/>
      <c r="F2041" s="51"/>
      <c r="G2041" s="52"/>
      <c r="H2041" s="52"/>
      <c r="I2041" s="52"/>
      <c r="J2041" s="107">
        <v>11577.6</v>
      </c>
      <c r="K2041" s="54">
        <v>1.1499999999999999</v>
      </c>
      <c r="L2041" s="107">
        <v>-4223.8100000000004</v>
      </c>
      <c r="M2041" s="54">
        <v>34.96</v>
      </c>
      <c r="N2041" s="55">
        <v>-147664.4</v>
      </c>
      <c r="AF2041" s="39"/>
      <c r="AG2041" s="47"/>
      <c r="AH2041" s="47"/>
      <c r="AK2041" s="3" t="s">
        <v>62</v>
      </c>
      <c r="AN2041" s="47"/>
      <c r="AP2041" s="47"/>
      <c r="AR2041" s="47"/>
    </row>
    <row r="2042" spans="1:44" s="4" customFormat="1" ht="15" x14ac:dyDescent="0.25">
      <c r="A2042" s="48"/>
      <c r="B2042" s="49" t="s">
        <v>73</v>
      </c>
      <c r="C2042" s="372" t="s">
        <v>175</v>
      </c>
      <c r="D2042" s="372"/>
      <c r="E2042" s="372"/>
      <c r="F2042" s="51"/>
      <c r="G2042" s="52"/>
      <c r="H2042" s="52"/>
      <c r="I2042" s="52"/>
      <c r="J2042" s="107">
        <v>16587.47</v>
      </c>
      <c r="K2042" s="54">
        <v>1.1499999999999999</v>
      </c>
      <c r="L2042" s="107">
        <v>-6051.54</v>
      </c>
      <c r="M2042" s="52"/>
      <c r="N2042" s="58"/>
      <c r="AF2042" s="39"/>
      <c r="AG2042" s="47"/>
      <c r="AH2042" s="47"/>
      <c r="AK2042" s="3" t="s">
        <v>175</v>
      </c>
      <c r="AN2042" s="47"/>
      <c r="AP2042" s="47"/>
      <c r="AR2042" s="47"/>
    </row>
    <row r="2043" spans="1:44" s="4" customFormat="1" ht="15" x14ac:dyDescent="0.25">
      <c r="A2043" s="48"/>
      <c r="B2043" s="49" t="s">
        <v>78</v>
      </c>
      <c r="C2043" s="372" t="s">
        <v>176</v>
      </c>
      <c r="D2043" s="372"/>
      <c r="E2043" s="372"/>
      <c r="F2043" s="51"/>
      <c r="G2043" s="52"/>
      <c r="H2043" s="52"/>
      <c r="I2043" s="52"/>
      <c r="J2043" s="107">
        <v>1902.35</v>
      </c>
      <c r="K2043" s="54">
        <v>1.1499999999999999</v>
      </c>
      <c r="L2043" s="53">
        <v>-694.03</v>
      </c>
      <c r="M2043" s="54">
        <v>34.96</v>
      </c>
      <c r="N2043" s="55">
        <v>-24263.29</v>
      </c>
      <c r="AF2043" s="39"/>
      <c r="AG2043" s="47"/>
      <c r="AH2043" s="47"/>
      <c r="AK2043" s="3" t="s">
        <v>176</v>
      </c>
      <c r="AN2043" s="47"/>
      <c r="AP2043" s="47"/>
      <c r="AR2043" s="47"/>
    </row>
    <row r="2044" spans="1:44" s="4" customFormat="1" ht="15" x14ac:dyDescent="0.25">
      <c r="A2044" s="48"/>
      <c r="B2044" s="49" t="s">
        <v>122</v>
      </c>
      <c r="C2044" s="372" t="s">
        <v>177</v>
      </c>
      <c r="D2044" s="372"/>
      <c r="E2044" s="372"/>
      <c r="F2044" s="51"/>
      <c r="G2044" s="52"/>
      <c r="H2044" s="52"/>
      <c r="I2044" s="52"/>
      <c r="J2044" s="107">
        <v>559726.74</v>
      </c>
      <c r="K2044" s="63">
        <v>0</v>
      </c>
      <c r="L2044" s="53">
        <v>0</v>
      </c>
      <c r="M2044" s="52"/>
      <c r="N2044" s="58"/>
      <c r="AF2044" s="39"/>
      <c r="AG2044" s="47"/>
      <c r="AH2044" s="47"/>
      <c r="AK2044" s="3" t="s">
        <v>177</v>
      </c>
      <c r="AN2044" s="47"/>
      <c r="AP2044" s="47"/>
      <c r="AR2044" s="47"/>
    </row>
    <row r="2045" spans="1:44" s="4" customFormat="1" ht="15" x14ac:dyDescent="0.25">
      <c r="A2045" s="56"/>
      <c r="B2045" s="49"/>
      <c r="C2045" s="372" t="s">
        <v>63</v>
      </c>
      <c r="D2045" s="372"/>
      <c r="E2045" s="372"/>
      <c r="F2045" s="51" t="s">
        <v>64</v>
      </c>
      <c r="G2045" s="63">
        <v>1340</v>
      </c>
      <c r="H2045" s="54">
        <v>1.1499999999999999</v>
      </c>
      <c r="I2045" s="114">
        <v>-488.86684000000002</v>
      </c>
      <c r="J2045" s="57"/>
      <c r="K2045" s="52"/>
      <c r="L2045" s="57"/>
      <c r="M2045" s="52"/>
      <c r="N2045" s="58"/>
      <c r="AF2045" s="39"/>
      <c r="AG2045" s="47"/>
      <c r="AH2045" s="47"/>
      <c r="AL2045" s="3" t="s">
        <v>63</v>
      </c>
      <c r="AN2045" s="47"/>
      <c r="AP2045" s="47"/>
      <c r="AR2045" s="47"/>
    </row>
    <row r="2046" spans="1:44" s="4" customFormat="1" ht="15" x14ac:dyDescent="0.25">
      <c r="A2046" s="56"/>
      <c r="B2046" s="49"/>
      <c r="C2046" s="372" t="s">
        <v>178</v>
      </c>
      <c r="D2046" s="372"/>
      <c r="E2046" s="372"/>
      <c r="F2046" s="51" t="s">
        <v>64</v>
      </c>
      <c r="G2046" s="54">
        <v>141.12</v>
      </c>
      <c r="H2046" s="54">
        <v>1.1499999999999999</v>
      </c>
      <c r="I2046" s="111">
        <v>-51.484245100000003</v>
      </c>
      <c r="J2046" s="57"/>
      <c r="K2046" s="52"/>
      <c r="L2046" s="57"/>
      <c r="M2046" s="52"/>
      <c r="N2046" s="58"/>
      <c r="AF2046" s="39"/>
      <c r="AG2046" s="47"/>
      <c r="AH2046" s="47"/>
      <c r="AL2046" s="3" t="s">
        <v>178</v>
      </c>
      <c r="AN2046" s="47"/>
      <c r="AP2046" s="47"/>
      <c r="AR2046" s="47"/>
    </row>
    <row r="2047" spans="1:44" s="4" customFormat="1" ht="15" x14ac:dyDescent="0.25">
      <c r="A2047" s="48"/>
      <c r="B2047" s="49"/>
      <c r="C2047" s="375" t="s">
        <v>65</v>
      </c>
      <c r="D2047" s="375"/>
      <c r="E2047" s="375"/>
      <c r="F2047" s="59"/>
      <c r="G2047" s="60"/>
      <c r="H2047" s="60"/>
      <c r="I2047" s="60"/>
      <c r="J2047" s="108">
        <v>587891.81000000006</v>
      </c>
      <c r="K2047" s="60"/>
      <c r="L2047" s="108">
        <v>-10275.35</v>
      </c>
      <c r="M2047" s="60"/>
      <c r="N2047" s="62"/>
      <c r="AF2047" s="39"/>
      <c r="AG2047" s="47"/>
      <c r="AH2047" s="47"/>
      <c r="AM2047" s="3" t="s">
        <v>65</v>
      </c>
      <c r="AN2047" s="47"/>
      <c r="AP2047" s="47"/>
      <c r="AR2047" s="47"/>
    </row>
    <row r="2048" spans="1:44" s="4" customFormat="1" ht="15" x14ac:dyDescent="0.25">
      <c r="A2048" s="56"/>
      <c r="B2048" s="49"/>
      <c r="C2048" s="372" t="s">
        <v>66</v>
      </c>
      <c r="D2048" s="372"/>
      <c r="E2048" s="372"/>
      <c r="F2048" s="51"/>
      <c r="G2048" s="52"/>
      <c r="H2048" s="52"/>
      <c r="I2048" s="52"/>
      <c r="J2048" s="57"/>
      <c r="K2048" s="52"/>
      <c r="L2048" s="107">
        <v>-4917.84</v>
      </c>
      <c r="M2048" s="52"/>
      <c r="N2048" s="55">
        <v>-171927.69</v>
      </c>
      <c r="AF2048" s="39"/>
      <c r="AG2048" s="47"/>
      <c r="AH2048" s="47"/>
      <c r="AL2048" s="3" t="s">
        <v>66</v>
      </c>
      <c r="AN2048" s="47"/>
      <c r="AP2048" s="47"/>
      <c r="AR2048" s="47"/>
    </row>
    <row r="2049" spans="1:44" s="4" customFormat="1" ht="15" x14ac:dyDescent="0.25">
      <c r="A2049" s="56"/>
      <c r="B2049" s="49" t="s">
        <v>3328</v>
      </c>
      <c r="C2049" s="372" t="s">
        <v>3329</v>
      </c>
      <c r="D2049" s="372"/>
      <c r="E2049" s="372"/>
      <c r="F2049" s="51" t="s">
        <v>69</v>
      </c>
      <c r="G2049" s="63">
        <v>106</v>
      </c>
      <c r="H2049" s="52"/>
      <c r="I2049" s="63">
        <v>106</v>
      </c>
      <c r="J2049" s="57"/>
      <c r="K2049" s="52"/>
      <c r="L2049" s="107">
        <v>-5212.91</v>
      </c>
      <c r="M2049" s="52"/>
      <c r="N2049" s="55">
        <v>-182243.35</v>
      </c>
      <c r="AF2049" s="39"/>
      <c r="AG2049" s="47"/>
      <c r="AH2049" s="47"/>
      <c r="AL2049" s="3" t="s">
        <v>3329</v>
      </c>
      <c r="AN2049" s="47"/>
      <c r="AP2049" s="47"/>
      <c r="AR2049" s="47"/>
    </row>
    <row r="2050" spans="1:44" s="4" customFormat="1" ht="15" x14ac:dyDescent="0.25">
      <c r="A2050" s="56"/>
      <c r="B2050" s="49" t="s">
        <v>3330</v>
      </c>
      <c r="C2050" s="372" t="s">
        <v>3331</v>
      </c>
      <c r="D2050" s="372"/>
      <c r="E2050" s="372"/>
      <c r="F2050" s="51" t="s">
        <v>69</v>
      </c>
      <c r="G2050" s="63">
        <v>56</v>
      </c>
      <c r="H2050" s="52"/>
      <c r="I2050" s="63">
        <v>56</v>
      </c>
      <c r="J2050" s="57"/>
      <c r="K2050" s="52"/>
      <c r="L2050" s="107">
        <v>-2753.99</v>
      </c>
      <c r="M2050" s="52"/>
      <c r="N2050" s="55">
        <v>-96279.51</v>
      </c>
      <c r="AF2050" s="39"/>
      <c r="AG2050" s="47"/>
      <c r="AH2050" s="47"/>
      <c r="AL2050" s="3" t="s">
        <v>3331</v>
      </c>
      <c r="AN2050" s="47"/>
      <c r="AP2050" s="47"/>
      <c r="AR2050" s="47"/>
    </row>
    <row r="2051" spans="1:44" s="4" customFormat="1" ht="15" x14ac:dyDescent="0.25">
      <c r="A2051" s="65"/>
      <c r="B2051" s="66"/>
      <c r="C2051" s="374" t="s">
        <v>72</v>
      </c>
      <c r="D2051" s="374"/>
      <c r="E2051" s="374"/>
      <c r="F2051" s="42"/>
      <c r="G2051" s="43"/>
      <c r="H2051" s="43"/>
      <c r="I2051" s="43"/>
      <c r="J2051" s="45"/>
      <c r="K2051" s="43"/>
      <c r="L2051" s="105">
        <v>-18242.25</v>
      </c>
      <c r="M2051" s="60"/>
      <c r="N2051" s="46"/>
      <c r="AF2051" s="39"/>
      <c r="AG2051" s="47"/>
      <c r="AH2051" s="47"/>
      <c r="AN2051" s="47" t="s">
        <v>72</v>
      </c>
      <c r="AP2051" s="47"/>
      <c r="AR2051" s="47"/>
    </row>
    <row r="2052" spans="1:44" s="4" customFormat="1" ht="15" x14ac:dyDescent="0.25">
      <c r="A2052" s="381" t="s">
        <v>3724</v>
      </c>
      <c r="B2052" s="382"/>
      <c r="C2052" s="382"/>
      <c r="D2052" s="382"/>
      <c r="E2052" s="382"/>
      <c r="F2052" s="382"/>
      <c r="G2052" s="382"/>
      <c r="H2052" s="382"/>
      <c r="I2052" s="382"/>
      <c r="J2052" s="382"/>
      <c r="K2052" s="382"/>
      <c r="L2052" s="382"/>
      <c r="M2052" s="382"/>
      <c r="N2052" s="383"/>
      <c r="AF2052" s="39"/>
      <c r="AG2052" s="47" t="s">
        <v>3724</v>
      </c>
      <c r="AH2052" s="47"/>
      <c r="AN2052" s="47"/>
      <c r="AP2052" s="47"/>
      <c r="AR2052" s="47"/>
    </row>
    <row r="2053" spans="1:44" s="4" customFormat="1" ht="23.25" x14ac:dyDescent="0.25">
      <c r="A2053" s="40" t="s">
        <v>999</v>
      </c>
      <c r="B2053" s="41" t="s">
        <v>3725</v>
      </c>
      <c r="C2053" s="374" t="s">
        <v>3726</v>
      </c>
      <c r="D2053" s="374"/>
      <c r="E2053" s="374"/>
      <c r="F2053" s="42" t="s">
        <v>136</v>
      </c>
      <c r="G2053" s="43">
        <v>5</v>
      </c>
      <c r="H2053" s="44">
        <v>1</v>
      </c>
      <c r="I2053" s="44">
        <v>5</v>
      </c>
      <c r="J2053" s="45"/>
      <c r="K2053" s="43"/>
      <c r="L2053" s="45"/>
      <c r="M2053" s="43"/>
      <c r="N2053" s="46"/>
      <c r="AF2053" s="39"/>
      <c r="AG2053" s="47"/>
      <c r="AH2053" s="47" t="s">
        <v>3726</v>
      </c>
      <c r="AN2053" s="47"/>
      <c r="AP2053" s="47"/>
      <c r="AR2053" s="47"/>
    </row>
    <row r="2054" spans="1:44" s="4" customFormat="1" ht="22.5" x14ac:dyDescent="0.25">
      <c r="A2054" s="103"/>
      <c r="B2054" s="49" t="s">
        <v>217</v>
      </c>
      <c r="C2054" s="368" t="s">
        <v>218</v>
      </c>
      <c r="D2054" s="368"/>
      <c r="E2054" s="368"/>
      <c r="F2054" s="368"/>
      <c r="G2054" s="368"/>
      <c r="H2054" s="368"/>
      <c r="I2054" s="368"/>
      <c r="J2054" s="368"/>
      <c r="K2054" s="368"/>
      <c r="L2054" s="368"/>
      <c r="M2054" s="368"/>
      <c r="N2054" s="376"/>
      <c r="AF2054" s="39"/>
      <c r="AG2054" s="47"/>
      <c r="AH2054" s="47"/>
      <c r="AJ2054" s="3" t="s">
        <v>218</v>
      </c>
      <c r="AN2054" s="47"/>
      <c r="AP2054" s="47"/>
      <c r="AR2054" s="47"/>
    </row>
    <row r="2055" spans="1:44" s="4" customFormat="1" ht="15" x14ac:dyDescent="0.25">
      <c r="A2055" s="48"/>
      <c r="B2055" s="49" t="s">
        <v>58</v>
      </c>
      <c r="C2055" s="372" t="s">
        <v>62</v>
      </c>
      <c r="D2055" s="372"/>
      <c r="E2055" s="372"/>
      <c r="F2055" s="51"/>
      <c r="G2055" s="52"/>
      <c r="H2055" s="52"/>
      <c r="I2055" s="52"/>
      <c r="J2055" s="107">
        <v>1270.08</v>
      </c>
      <c r="K2055" s="54">
        <v>1.1499999999999999</v>
      </c>
      <c r="L2055" s="107">
        <v>7302.96</v>
      </c>
      <c r="M2055" s="54">
        <v>34.96</v>
      </c>
      <c r="N2055" s="55">
        <v>255311.48</v>
      </c>
      <c r="AF2055" s="39"/>
      <c r="AG2055" s="47"/>
      <c r="AH2055" s="47"/>
      <c r="AK2055" s="3" t="s">
        <v>62</v>
      </c>
      <c r="AN2055" s="47"/>
      <c r="AP2055" s="47"/>
      <c r="AR2055" s="47"/>
    </row>
    <row r="2056" spans="1:44" s="4" customFormat="1" ht="15" x14ac:dyDescent="0.25">
      <c r="A2056" s="48"/>
      <c r="B2056" s="49" t="s">
        <v>73</v>
      </c>
      <c r="C2056" s="372" t="s">
        <v>175</v>
      </c>
      <c r="D2056" s="372"/>
      <c r="E2056" s="372"/>
      <c r="F2056" s="51"/>
      <c r="G2056" s="52"/>
      <c r="H2056" s="52"/>
      <c r="I2056" s="52"/>
      <c r="J2056" s="53">
        <v>864.87</v>
      </c>
      <c r="K2056" s="54">
        <v>1.1499999999999999</v>
      </c>
      <c r="L2056" s="107">
        <v>4973</v>
      </c>
      <c r="M2056" s="52"/>
      <c r="N2056" s="58"/>
      <c r="AF2056" s="39"/>
      <c r="AG2056" s="47"/>
      <c r="AH2056" s="47"/>
      <c r="AK2056" s="3" t="s">
        <v>175</v>
      </c>
      <c r="AN2056" s="47"/>
      <c r="AP2056" s="47"/>
      <c r="AR2056" s="47"/>
    </row>
    <row r="2057" spans="1:44" s="4" customFormat="1" ht="15" x14ac:dyDescent="0.25">
      <c r="A2057" s="48"/>
      <c r="B2057" s="49" t="s">
        <v>78</v>
      </c>
      <c r="C2057" s="372" t="s">
        <v>176</v>
      </c>
      <c r="D2057" s="372"/>
      <c r="E2057" s="372"/>
      <c r="F2057" s="51"/>
      <c r="G2057" s="52"/>
      <c r="H2057" s="52"/>
      <c r="I2057" s="52"/>
      <c r="J2057" s="53">
        <v>89.82</v>
      </c>
      <c r="K2057" s="54">
        <v>1.1499999999999999</v>
      </c>
      <c r="L2057" s="53">
        <v>516.47</v>
      </c>
      <c r="M2057" s="54">
        <v>34.96</v>
      </c>
      <c r="N2057" s="55">
        <v>18055.79</v>
      </c>
      <c r="AF2057" s="39"/>
      <c r="AG2057" s="47"/>
      <c r="AH2057" s="47"/>
      <c r="AK2057" s="3" t="s">
        <v>176</v>
      </c>
      <c r="AN2057" s="47"/>
      <c r="AP2057" s="47"/>
      <c r="AR2057" s="47"/>
    </row>
    <row r="2058" spans="1:44" s="4" customFormat="1" ht="15" x14ac:dyDescent="0.25">
      <c r="A2058" s="48"/>
      <c r="B2058" s="49" t="s">
        <v>122</v>
      </c>
      <c r="C2058" s="372" t="s">
        <v>177</v>
      </c>
      <c r="D2058" s="372"/>
      <c r="E2058" s="372"/>
      <c r="F2058" s="51"/>
      <c r="G2058" s="52"/>
      <c r="H2058" s="52"/>
      <c r="I2058" s="52"/>
      <c r="J2058" s="107">
        <v>7262.4</v>
      </c>
      <c r="K2058" s="52"/>
      <c r="L2058" s="107">
        <v>36312</v>
      </c>
      <c r="M2058" s="52"/>
      <c r="N2058" s="58"/>
      <c r="AF2058" s="39"/>
      <c r="AG2058" s="47"/>
      <c r="AH2058" s="47"/>
      <c r="AK2058" s="3" t="s">
        <v>177</v>
      </c>
      <c r="AN2058" s="47"/>
      <c r="AP2058" s="47"/>
      <c r="AR2058" s="47"/>
    </row>
    <row r="2059" spans="1:44" s="4" customFormat="1" ht="15" x14ac:dyDescent="0.25">
      <c r="A2059" s="56"/>
      <c r="B2059" s="49"/>
      <c r="C2059" s="372" t="s">
        <v>63</v>
      </c>
      <c r="D2059" s="372"/>
      <c r="E2059" s="372"/>
      <c r="F2059" s="51" t="s">
        <v>64</v>
      </c>
      <c r="G2059" s="63">
        <v>147</v>
      </c>
      <c r="H2059" s="54">
        <v>1.1499999999999999</v>
      </c>
      <c r="I2059" s="54">
        <v>845.25</v>
      </c>
      <c r="J2059" s="57"/>
      <c r="K2059" s="52"/>
      <c r="L2059" s="57"/>
      <c r="M2059" s="52"/>
      <c r="N2059" s="58"/>
      <c r="AF2059" s="39"/>
      <c r="AG2059" s="47"/>
      <c r="AH2059" s="47"/>
      <c r="AL2059" s="3" t="s">
        <v>63</v>
      </c>
      <c r="AN2059" s="47"/>
      <c r="AP2059" s="47"/>
      <c r="AR2059" s="47"/>
    </row>
    <row r="2060" spans="1:44" s="4" customFormat="1" ht="15" x14ac:dyDescent="0.25">
      <c r="A2060" s="56"/>
      <c r="B2060" s="49"/>
      <c r="C2060" s="372" t="s">
        <v>178</v>
      </c>
      <c r="D2060" s="372"/>
      <c r="E2060" s="372"/>
      <c r="F2060" s="51" t="s">
        <v>64</v>
      </c>
      <c r="G2060" s="54">
        <v>6.81</v>
      </c>
      <c r="H2060" s="54">
        <v>1.1499999999999999</v>
      </c>
      <c r="I2060" s="70">
        <v>39.157499999999999</v>
      </c>
      <c r="J2060" s="57"/>
      <c r="K2060" s="52"/>
      <c r="L2060" s="57"/>
      <c r="M2060" s="52"/>
      <c r="N2060" s="58"/>
      <c r="AF2060" s="39"/>
      <c r="AG2060" s="47"/>
      <c r="AH2060" s="47"/>
      <c r="AL2060" s="3" t="s">
        <v>178</v>
      </c>
      <c r="AN2060" s="47"/>
      <c r="AP2060" s="47"/>
      <c r="AR2060" s="47"/>
    </row>
    <row r="2061" spans="1:44" s="4" customFormat="1" ht="15" x14ac:dyDescent="0.25">
      <c r="A2061" s="48"/>
      <c r="B2061" s="49"/>
      <c r="C2061" s="375" t="s">
        <v>65</v>
      </c>
      <c r="D2061" s="375"/>
      <c r="E2061" s="375"/>
      <c r="F2061" s="59"/>
      <c r="G2061" s="60"/>
      <c r="H2061" s="60"/>
      <c r="I2061" s="60"/>
      <c r="J2061" s="108">
        <v>9397.35</v>
      </c>
      <c r="K2061" s="60"/>
      <c r="L2061" s="108">
        <v>48587.96</v>
      </c>
      <c r="M2061" s="60"/>
      <c r="N2061" s="62"/>
      <c r="AF2061" s="39"/>
      <c r="AG2061" s="47"/>
      <c r="AH2061" s="47"/>
      <c r="AM2061" s="3" t="s">
        <v>65</v>
      </c>
      <c r="AN2061" s="47"/>
      <c r="AP2061" s="47"/>
      <c r="AR2061" s="47"/>
    </row>
    <row r="2062" spans="1:44" s="4" customFormat="1" ht="15" x14ac:dyDescent="0.25">
      <c r="A2062" s="56"/>
      <c r="B2062" s="49"/>
      <c r="C2062" s="372" t="s">
        <v>66</v>
      </c>
      <c r="D2062" s="372"/>
      <c r="E2062" s="372"/>
      <c r="F2062" s="51"/>
      <c r="G2062" s="52"/>
      <c r="H2062" s="52"/>
      <c r="I2062" s="52"/>
      <c r="J2062" s="57"/>
      <c r="K2062" s="52"/>
      <c r="L2062" s="107">
        <v>7819.43</v>
      </c>
      <c r="M2062" s="52"/>
      <c r="N2062" s="55">
        <v>273367.27</v>
      </c>
      <c r="AF2062" s="39"/>
      <c r="AG2062" s="47"/>
      <c r="AH2062" s="47"/>
      <c r="AL2062" s="3" t="s">
        <v>66</v>
      </c>
      <c r="AN2062" s="47"/>
      <c r="AP2062" s="47"/>
      <c r="AR2062" s="47"/>
    </row>
    <row r="2063" spans="1:44" s="4" customFormat="1" ht="15" x14ac:dyDescent="0.25">
      <c r="A2063" s="56"/>
      <c r="B2063" s="49" t="s">
        <v>3328</v>
      </c>
      <c r="C2063" s="372" t="s">
        <v>3329</v>
      </c>
      <c r="D2063" s="372"/>
      <c r="E2063" s="372"/>
      <c r="F2063" s="51" t="s">
        <v>69</v>
      </c>
      <c r="G2063" s="63">
        <v>106</v>
      </c>
      <c r="H2063" s="52"/>
      <c r="I2063" s="63">
        <v>106</v>
      </c>
      <c r="J2063" s="57"/>
      <c r="K2063" s="52"/>
      <c r="L2063" s="107">
        <v>8288.6</v>
      </c>
      <c r="M2063" s="52"/>
      <c r="N2063" s="55">
        <v>289769.31</v>
      </c>
      <c r="AF2063" s="39"/>
      <c r="AG2063" s="47"/>
      <c r="AH2063" s="47"/>
      <c r="AL2063" s="3" t="s">
        <v>3329</v>
      </c>
      <c r="AN2063" s="47"/>
      <c r="AP2063" s="47"/>
      <c r="AR2063" s="47"/>
    </row>
    <row r="2064" spans="1:44" s="4" customFormat="1" ht="15" x14ac:dyDescent="0.25">
      <c r="A2064" s="56"/>
      <c r="B2064" s="49" t="s">
        <v>3330</v>
      </c>
      <c r="C2064" s="372" t="s">
        <v>3331</v>
      </c>
      <c r="D2064" s="372"/>
      <c r="E2064" s="372"/>
      <c r="F2064" s="51" t="s">
        <v>69</v>
      </c>
      <c r="G2064" s="63">
        <v>56</v>
      </c>
      <c r="H2064" s="52"/>
      <c r="I2064" s="63">
        <v>56</v>
      </c>
      <c r="J2064" s="57"/>
      <c r="K2064" s="52"/>
      <c r="L2064" s="107">
        <v>4378.88</v>
      </c>
      <c r="M2064" s="52"/>
      <c r="N2064" s="55">
        <v>153085.67000000001</v>
      </c>
      <c r="AF2064" s="39"/>
      <c r="AG2064" s="47"/>
      <c r="AH2064" s="47"/>
      <c r="AL2064" s="3" t="s">
        <v>3331</v>
      </c>
      <c r="AN2064" s="47"/>
      <c r="AP2064" s="47"/>
      <c r="AR2064" s="47"/>
    </row>
    <row r="2065" spans="1:44" s="4" customFormat="1" ht="15" x14ac:dyDescent="0.25">
      <c r="A2065" s="65"/>
      <c r="B2065" s="66"/>
      <c r="C2065" s="374" t="s">
        <v>72</v>
      </c>
      <c r="D2065" s="374"/>
      <c r="E2065" s="374"/>
      <c r="F2065" s="42"/>
      <c r="G2065" s="43"/>
      <c r="H2065" s="43"/>
      <c r="I2065" s="43"/>
      <c r="J2065" s="45"/>
      <c r="K2065" s="43"/>
      <c r="L2065" s="105">
        <v>61255.44</v>
      </c>
      <c r="M2065" s="60"/>
      <c r="N2065" s="46"/>
      <c r="AF2065" s="39"/>
      <c r="AG2065" s="47"/>
      <c r="AH2065" s="47"/>
      <c r="AN2065" s="47" t="s">
        <v>72</v>
      </c>
      <c r="AP2065" s="47"/>
      <c r="AR2065" s="47"/>
    </row>
    <row r="2066" spans="1:44" s="4" customFormat="1" ht="34.5" x14ac:dyDescent="0.25">
      <c r="A2066" s="40" t="s">
        <v>1001</v>
      </c>
      <c r="B2066" s="41" t="s">
        <v>3727</v>
      </c>
      <c r="C2066" s="374" t="s">
        <v>3580</v>
      </c>
      <c r="D2066" s="374"/>
      <c r="E2066" s="374"/>
      <c r="F2066" s="42" t="s">
        <v>61</v>
      </c>
      <c r="G2066" s="43">
        <v>-105</v>
      </c>
      <c r="H2066" s="44">
        <v>1</v>
      </c>
      <c r="I2066" s="44">
        <v>-105</v>
      </c>
      <c r="J2066" s="67">
        <v>292.25</v>
      </c>
      <c r="K2066" s="43"/>
      <c r="L2066" s="105">
        <v>-30686.25</v>
      </c>
      <c r="M2066" s="43"/>
      <c r="N2066" s="46"/>
      <c r="AF2066" s="39"/>
      <c r="AG2066" s="47"/>
      <c r="AH2066" s="47" t="s">
        <v>3580</v>
      </c>
      <c r="AN2066" s="47"/>
      <c r="AP2066" s="47"/>
      <c r="AR2066" s="47"/>
    </row>
    <row r="2067" spans="1:44" s="4" customFormat="1" ht="15" x14ac:dyDescent="0.25">
      <c r="A2067" s="65"/>
      <c r="B2067" s="66"/>
      <c r="C2067" s="374" t="s">
        <v>72</v>
      </c>
      <c r="D2067" s="374"/>
      <c r="E2067" s="374"/>
      <c r="F2067" s="42"/>
      <c r="G2067" s="43"/>
      <c r="H2067" s="43"/>
      <c r="I2067" s="43"/>
      <c r="J2067" s="45"/>
      <c r="K2067" s="43"/>
      <c r="L2067" s="105">
        <v>-30686.25</v>
      </c>
      <c r="M2067" s="60"/>
      <c r="N2067" s="46"/>
      <c r="AF2067" s="39"/>
      <c r="AG2067" s="47"/>
      <c r="AH2067" s="47"/>
      <c r="AN2067" s="47" t="s">
        <v>72</v>
      </c>
      <c r="AP2067" s="47"/>
      <c r="AR2067" s="47"/>
    </row>
    <row r="2068" spans="1:44" s="4" customFormat="1" ht="23.25" x14ac:dyDescent="0.25">
      <c r="A2068" s="40" t="s">
        <v>1004</v>
      </c>
      <c r="B2068" s="41" t="s">
        <v>3728</v>
      </c>
      <c r="C2068" s="374" t="s">
        <v>3729</v>
      </c>
      <c r="D2068" s="374"/>
      <c r="E2068" s="374"/>
      <c r="F2068" s="42" t="s">
        <v>136</v>
      </c>
      <c r="G2068" s="43">
        <v>1</v>
      </c>
      <c r="H2068" s="44">
        <v>1</v>
      </c>
      <c r="I2068" s="44">
        <v>1</v>
      </c>
      <c r="J2068" s="45"/>
      <c r="K2068" s="43"/>
      <c r="L2068" s="45"/>
      <c r="M2068" s="43"/>
      <c r="N2068" s="46"/>
      <c r="AF2068" s="39"/>
      <c r="AG2068" s="47"/>
      <c r="AH2068" s="47" t="s">
        <v>3729</v>
      </c>
      <c r="AN2068" s="47"/>
      <c r="AP2068" s="47"/>
      <c r="AR2068" s="47"/>
    </row>
    <row r="2069" spans="1:44" s="4" customFormat="1" ht="22.5" x14ac:dyDescent="0.25">
      <c r="A2069" s="103"/>
      <c r="B2069" s="49" t="s">
        <v>217</v>
      </c>
      <c r="C2069" s="368" t="s">
        <v>218</v>
      </c>
      <c r="D2069" s="368"/>
      <c r="E2069" s="368"/>
      <c r="F2069" s="368"/>
      <c r="G2069" s="368"/>
      <c r="H2069" s="368"/>
      <c r="I2069" s="368"/>
      <c r="J2069" s="368"/>
      <c r="K2069" s="368"/>
      <c r="L2069" s="368"/>
      <c r="M2069" s="368"/>
      <c r="N2069" s="376"/>
      <c r="AF2069" s="39"/>
      <c r="AG2069" s="47"/>
      <c r="AH2069" s="47"/>
      <c r="AJ2069" s="3" t="s">
        <v>218</v>
      </c>
      <c r="AN2069" s="47"/>
      <c r="AP2069" s="47"/>
      <c r="AR2069" s="47"/>
    </row>
    <row r="2070" spans="1:44" s="4" customFormat="1" ht="15" x14ac:dyDescent="0.25">
      <c r="A2070" s="48"/>
      <c r="B2070" s="49" t="s">
        <v>58</v>
      </c>
      <c r="C2070" s="372" t="s">
        <v>62</v>
      </c>
      <c r="D2070" s="372"/>
      <c r="E2070" s="372"/>
      <c r="F2070" s="51"/>
      <c r="G2070" s="52"/>
      <c r="H2070" s="52"/>
      <c r="I2070" s="52"/>
      <c r="J2070" s="107">
        <v>1408.32</v>
      </c>
      <c r="K2070" s="54">
        <v>1.1499999999999999</v>
      </c>
      <c r="L2070" s="107">
        <v>1619.57</v>
      </c>
      <c r="M2070" s="54">
        <v>34.96</v>
      </c>
      <c r="N2070" s="55">
        <v>56620.17</v>
      </c>
      <c r="AF2070" s="39"/>
      <c r="AG2070" s="47"/>
      <c r="AH2070" s="47"/>
      <c r="AK2070" s="3" t="s">
        <v>62</v>
      </c>
      <c r="AN2070" s="47"/>
      <c r="AP2070" s="47"/>
      <c r="AR2070" s="47"/>
    </row>
    <row r="2071" spans="1:44" s="4" customFormat="1" ht="15" x14ac:dyDescent="0.25">
      <c r="A2071" s="48"/>
      <c r="B2071" s="49" t="s">
        <v>73</v>
      </c>
      <c r="C2071" s="372" t="s">
        <v>175</v>
      </c>
      <c r="D2071" s="372"/>
      <c r="E2071" s="372"/>
      <c r="F2071" s="51"/>
      <c r="G2071" s="52"/>
      <c r="H2071" s="52"/>
      <c r="I2071" s="52"/>
      <c r="J2071" s="53">
        <v>959.85</v>
      </c>
      <c r="K2071" s="54">
        <v>1.1499999999999999</v>
      </c>
      <c r="L2071" s="107">
        <v>1103.83</v>
      </c>
      <c r="M2071" s="52"/>
      <c r="N2071" s="58"/>
      <c r="AF2071" s="39"/>
      <c r="AG2071" s="47"/>
      <c r="AH2071" s="47"/>
      <c r="AK2071" s="3" t="s">
        <v>175</v>
      </c>
      <c r="AN2071" s="47"/>
      <c r="AP2071" s="47"/>
      <c r="AR2071" s="47"/>
    </row>
    <row r="2072" spans="1:44" s="4" customFormat="1" ht="15" x14ac:dyDescent="0.25">
      <c r="A2072" s="48"/>
      <c r="B2072" s="49" t="s">
        <v>78</v>
      </c>
      <c r="C2072" s="372" t="s">
        <v>176</v>
      </c>
      <c r="D2072" s="372"/>
      <c r="E2072" s="372"/>
      <c r="F2072" s="51"/>
      <c r="G2072" s="52"/>
      <c r="H2072" s="52"/>
      <c r="I2072" s="52"/>
      <c r="J2072" s="53">
        <v>100.3</v>
      </c>
      <c r="K2072" s="54">
        <v>1.1499999999999999</v>
      </c>
      <c r="L2072" s="53">
        <v>115.35</v>
      </c>
      <c r="M2072" s="54">
        <v>34.96</v>
      </c>
      <c r="N2072" s="55">
        <v>4032.64</v>
      </c>
      <c r="AF2072" s="39"/>
      <c r="AG2072" s="47"/>
      <c r="AH2072" s="47"/>
      <c r="AK2072" s="3" t="s">
        <v>176</v>
      </c>
      <c r="AN2072" s="47"/>
      <c r="AP2072" s="47"/>
      <c r="AR2072" s="47"/>
    </row>
    <row r="2073" spans="1:44" s="4" customFormat="1" ht="15" x14ac:dyDescent="0.25">
      <c r="A2073" s="48"/>
      <c r="B2073" s="49" t="s">
        <v>122</v>
      </c>
      <c r="C2073" s="372" t="s">
        <v>177</v>
      </c>
      <c r="D2073" s="372"/>
      <c r="E2073" s="372"/>
      <c r="F2073" s="51"/>
      <c r="G2073" s="52"/>
      <c r="H2073" s="52"/>
      <c r="I2073" s="52"/>
      <c r="J2073" s="107">
        <v>9371.9500000000007</v>
      </c>
      <c r="K2073" s="52"/>
      <c r="L2073" s="107">
        <v>9371.9500000000007</v>
      </c>
      <c r="M2073" s="52"/>
      <c r="N2073" s="58"/>
      <c r="AF2073" s="39"/>
      <c r="AG2073" s="47"/>
      <c r="AH2073" s="47"/>
      <c r="AK2073" s="3" t="s">
        <v>177</v>
      </c>
      <c r="AN2073" s="47"/>
      <c r="AP2073" s="47"/>
      <c r="AR2073" s="47"/>
    </row>
    <row r="2074" spans="1:44" s="4" customFormat="1" ht="15" x14ac:dyDescent="0.25">
      <c r="A2074" s="56"/>
      <c r="B2074" s="49"/>
      <c r="C2074" s="372" t="s">
        <v>63</v>
      </c>
      <c r="D2074" s="372"/>
      <c r="E2074" s="372"/>
      <c r="F2074" s="51" t="s">
        <v>64</v>
      </c>
      <c r="G2074" s="63">
        <v>163</v>
      </c>
      <c r="H2074" s="54">
        <v>1.1499999999999999</v>
      </c>
      <c r="I2074" s="54">
        <v>187.45</v>
      </c>
      <c r="J2074" s="57"/>
      <c r="K2074" s="52"/>
      <c r="L2074" s="57"/>
      <c r="M2074" s="52"/>
      <c r="N2074" s="58"/>
      <c r="AF2074" s="39"/>
      <c r="AG2074" s="47"/>
      <c r="AH2074" s="47"/>
      <c r="AL2074" s="3" t="s">
        <v>63</v>
      </c>
      <c r="AN2074" s="47"/>
      <c r="AP2074" s="47"/>
      <c r="AR2074" s="47"/>
    </row>
    <row r="2075" spans="1:44" s="4" customFormat="1" ht="15" x14ac:dyDescent="0.25">
      <c r="A2075" s="56"/>
      <c r="B2075" s="49"/>
      <c r="C2075" s="372" t="s">
        <v>178</v>
      </c>
      <c r="D2075" s="372"/>
      <c r="E2075" s="372"/>
      <c r="F2075" s="51" t="s">
        <v>64</v>
      </c>
      <c r="G2075" s="104">
        <v>7.6</v>
      </c>
      <c r="H2075" s="54">
        <v>1.1499999999999999</v>
      </c>
      <c r="I2075" s="54">
        <v>8.74</v>
      </c>
      <c r="J2075" s="57"/>
      <c r="K2075" s="52"/>
      <c r="L2075" s="57"/>
      <c r="M2075" s="52"/>
      <c r="N2075" s="58"/>
      <c r="AF2075" s="39"/>
      <c r="AG2075" s="47"/>
      <c r="AH2075" s="47"/>
      <c r="AL2075" s="3" t="s">
        <v>178</v>
      </c>
      <c r="AN2075" s="47"/>
      <c r="AP2075" s="47"/>
      <c r="AR2075" s="47"/>
    </row>
    <row r="2076" spans="1:44" s="4" customFormat="1" ht="15" x14ac:dyDescent="0.25">
      <c r="A2076" s="48"/>
      <c r="B2076" s="49"/>
      <c r="C2076" s="375" t="s">
        <v>65</v>
      </c>
      <c r="D2076" s="375"/>
      <c r="E2076" s="375"/>
      <c r="F2076" s="59"/>
      <c r="G2076" s="60"/>
      <c r="H2076" s="60"/>
      <c r="I2076" s="60"/>
      <c r="J2076" s="108">
        <v>11740.12</v>
      </c>
      <c r="K2076" s="60"/>
      <c r="L2076" s="108">
        <v>12095.35</v>
      </c>
      <c r="M2076" s="60"/>
      <c r="N2076" s="62"/>
      <c r="AF2076" s="39"/>
      <c r="AG2076" s="47"/>
      <c r="AH2076" s="47"/>
      <c r="AM2076" s="3" t="s">
        <v>65</v>
      </c>
      <c r="AN2076" s="47"/>
      <c r="AP2076" s="47"/>
      <c r="AR2076" s="47"/>
    </row>
    <row r="2077" spans="1:44" s="4" customFormat="1" ht="15" x14ac:dyDescent="0.25">
      <c r="A2077" s="56"/>
      <c r="B2077" s="49"/>
      <c r="C2077" s="372" t="s">
        <v>66</v>
      </c>
      <c r="D2077" s="372"/>
      <c r="E2077" s="372"/>
      <c r="F2077" s="51"/>
      <c r="G2077" s="52"/>
      <c r="H2077" s="52"/>
      <c r="I2077" s="52"/>
      <c r="J2077" s="57"/>
      <c r="K2077" s="52"/>
      <c r="L2077" s="107">
        <v>1734.92</v>
      </c>
      <c r="M2077" s="52"/>
      <c r="N2077" s="55">
        <v>60652.81</v>
      </c>
      <c r="AF2077" s="39"/>
      <c r="AG2077" s="47"/>
      <c r="AH2077" s="47"/>
      <c r="AL2077" s="3" t="s">
        <v>66</v>
      </c>
      <c r="AN2077" s="47"/>
      <c r="AP2077" s="47"/>
      <c r="AR2077" s="47"/>
    </row>
    <row r="2078" spans="1:44" s="4" customFormat="1" ht="15" x14ac:dyDescent="0.25">
      <c r="A2078" s="56"/>
      <c r="B2078" s="49" t="s">
        <v>3328</v>
      </c>
      <c r="C2078" s="372" t="s">
        <v>3329</v>
      </c>
      <c r="D2078" s="372"/>
      <c r="E2078" s="372"/>
      <c r="F2078" s="51" t="s">
        <v>69</v>
      </c>
      <c r="G2078" s="63">
        <v>106</v>
      </c>
      <c r="H2078" s="52"/>
      <c r="I2078" s="63">
        <v>106</v>
      </c>
      <c r="J2078" s="57"/>
      <c r="K2078" s="52"/>
      <c r="L2078" s="107">
        <v>1839.02</v>
      </c>
      <c r="M2078" s="52"/>
      <c r="N2078" s="55">
        <v>64291.98</v>
      </c>
      <c r="AF2078" s="39"/>
      <c r="AG2078" s="47"/>
      <c r="AH2078" s="47"/>
      <c r="AL2078" s="3" t="s">
        <v>3329</v>
      </c>
      <c r="AN2078" s="47"/>
      <c r="AP2078" s="47"/>
      <c r="AR2078" s="47"/>
    </row>
    <row r="2079" spans="1:44" s="4" customFormat="1" ht="15" x14ac:dyDescent="0.25">
      <c r="A2079" s="56"/>
      <c r="B2079" s="49" t="s">
        <v>3330</v>
      </c>
      <c r="C2079" s="372" t="s">
        <v>3331</v>
      </c>
      <c r="D2079" s="372"/>
      <c r="E2079" s="372"/>
      <c r="F2079" s="51" t="s">
        <v>69</v>
      </c>
      <c r="G2079" s="63">
        <v>56</v>
      </c>
      <c r="H2079" s="52"/>
      <c r="I2079" s="63">
        <v>56</v>
      </c>
      <c r="J2079" s="57"/>
      <c r="K2079" s="52"/>
      <c r="L2079" s="53">
        <v>971.56</v>
      </c>
      <c r="M2079" s="52"/>
      <c r="N2079" s="55">
        <v>33965.57</v>
      </c>
      <c r="AF2079" s="39"/>
      <c r="AG2079" s="47"/>
      <c r="AH2079" s="47"/>
      <c r="AL2079" s="3" t="s">
        <v>3331</v>
      </c>
      <c r="AN2079" s="47"/>
      <c r="AP2079" s="47"/>
      <c r="AR2079" s="47"/>
    </row>
    <row r="2080" spans="1:44" s="4" customFormat="1" ht="15" x14ac:dyDescent="0.25">
      <c r="A2080" s="65"/>
      <c r="B2080" s="66"/>
      <c r="C2080" s="374" t="s">
        <v>72</v>
      </c>
      <c r="D2080" s="374"/>
      <c r="E2080" s="374"/>
      <c r="F2080" s="42"/>
      <c r="G2080" s="43"/>
      <c r="H2080" s="43"/>
      <c r="I2080" s="43"/>
      <c r="J2080" s="45"/>
      <c r="K2080" s="43"/>
      <c r="L2080" s="105">
        <v>14905.93</v>
      </c>
      <c r="M2080" s="60"/>
      <c r="N2080" s="46"/>
      <c r="AF2080" s="39"/>
      <c r="AG2080" s="47"/>
      <c r="AH2080" s="47"/>
      <c r="AN2080" s="47" t="s">
        <v>72</v>
      </c>
      <c r="AP2080" s="47"/>
      <c r="AR2080" s="47"/>
    </row>
    <row r="2081" spans="1:44" s="4" customFormat="1" ht="34.5" x14ac:dyDescent="0.25">
      <c r="A2081" s="40" t="s">
        <v>1006</v>
      </c>
      <c r="B2081" s="41" t="s">
        <v>3727</v>
      </c>
      <c r="C2081" s="374" t="s">
        <v>3580</v>
      </c>
      <c r="D2081" s="374"/>
      <c r="E2081" s="374"/>
      <c r="F2081" s="42" t="s">
        <v>61</v>
      </c>
      <c r="G2081" s="43">
        <v>-27</v>
      </c>
      <c r="H2081" s="44">
        <v>1</v>
      </c>
      <c r="I2081" s="44">
        <v>-27</v>
      </c>
      <c r="J2081" s="67">
        <v>292.25</v>
      </c>
      <c r="K2081" s="43"/>
      <c r="L2081" s="105">
        <v>-7890.75</v>
      </c>
      <c r="M2081" s="43"/>
      <c r="N2081" s="46"/>
      <c r="AF2081" s="39"/>
      <c r="AG2081" s="47"/>
      <c r="AH2081" s="47" t="s">
        <v>3580</v>
      </c>
      <c r="AN2081" s="47"/>
      <c r="AP2081" s="47"/>
      <c r="AR2081" s="47"/>
    </row>
    <row r="2082" spans="1:44" s="4" customFormat="1" ht="15" x14ac:dyDescent="0.25">
      <c r="A2082" s="65"/>
      <c r="B2082" s="66"/>
      <c r="C2082" s="374" t="s">
        <v>72</v>
      </c>
      <c r="D2082" s="374"/>
      <c r="E2082" s="374"/>
      <c r="F2082" s="42"/>
      <c r="G2082" s="43"/>
      <c r="H2082" s="43"/>
      <c r="I2082" s="43"/>
      <c r="J2082" s="45"/>
      <c r="K2082" s="43"/>
      <c r="L2082" s="105">
        <v>-7890.75</v>
      </c>
      <c r="M2082" s="60"/>
      <c r="N2082" s="46"/>
      <c r="AF2082" s="39"/>
      <c r="AG2082" s="47"/>
      <c r="AH2082" s="47"/>
      <c r="AN2082" s="47" t="s">
        <v>72</v>
      </c>
      <c r="AP2082" s="47"/>
      <c r="AR2082" s="47"/>
    </row>
    <row r="2083" spans="1:44" s="4" customFormat="1" ht="45.75" x14ac:dyDescent="0.25">
      <c r="A2083" s="40" t="s">
        <v>1008</v>
      </c>
      <c r="B2083" s="41" t="s">
        <v>3730</v>
      </c>
      <c r="C2083" s="374" t="s">
        <v>3731</v>
      </c>
      <c r="D2083" s="374"/>
      <c r="E2083" s="374"/>
      <c r="F2083" s="42" t="s">
        <v>61</v>
      </c>
      <c r="G2083" s="43">
        <v>2</v>
      </c>
      <c r="H2083" s="44">
        <v>1</v>
      </c>
      <c r="I2083" s="44">
        <v>2</v>
      </c>
      <c r="J2083" s="105">
        <v>6178480</v>
      </c>
      <c r="K2083" s="43"/>
      <c r="L2083" s="105">
        <v>1445258.48</v>
      </c>
      <c r="M2083" s="68">
        <v>8.5500000000000007</v>
      </c>
      <c r="N2083" s="115">
        <v>12356960</v>
      </c>
      <c r="AF2083" s="39"/>
      <c r="AG2083" s="47"/>
      <c r="AH2083" s="47" t="s">
        <v>3731</v>
      </c>
      <c r="AN2083" s="47"/>
      <c r="AP2083" s="47"/>
      <c r="AR2083" s="47"/>
    </row>
    <row r="2084" spans="1:44" s="4" customFormat="1" ht="15" x14ac:dyDescent="0.25">
      <c r="A2084" s="65"/>
      <c r="B2084" s="66"/>
      <c r="C2084" s="374" t="s">
        <v>72</v>
      </c>
      <c r="D2084" s="374"/>
      <c r="E2084" s="374"/>
      <c r="F2084" s="42"/>
      <c r="G2084" s="43"/>
      <c r="H2084" s="43"/>
      <c r="I2084" s="43"/>
      <c r="J2084" s="45"/>
      <c r="K2084" s="43"/>
      <c r="L2084" s="105">
        <v>1445258.48</v>
      </c>
      <c r="M2084" s="60"/>
      <c r="N2084" s="115">
        <v>12356960</v>
      </c>
      <c r="AF2084" s="39"/>
      <c r="AG2084" s="47"/>
      <c r="AH2084" s="47"/>
      <c r="AN2084" s="47" t="s">
        <v>72</v>
      </c>
      <c r="AP2084" s="47"/>
      <c r="AR2084" s="47"/>
    </row>
    <row r="2085" spans="1:44" s="4" customFormat="1" ht="45.75" x14ac:dyDescent="0.25">
      <c r="A2085" s="40" t="s">
        <v>1009</v>
      </c>
      <c r="B2085" s="41" t="s">
        <v>3732</v>
      </c>
      <c r="C2085" s="374" t="s">
        <v>3733</v>
      </c>
      <c r="D2085" s="374"/>
      <c r="E2085" s="374"/>
      <c r="F2085" s="42" t="s">
        <v>61</v>
      </c>
      <c r="G2085" s="43">
        <v>3</v>
      </c>
      <c r="H2085" s="44">
        <v>1</v>
      </c>
      <c r="I2085" s="44">
        <v>3</v>
      </c>
      <c r="J2085" s="105">
        <v>6282350</v>
      </c>
      <c r="K2085" s="43"/>
      <c r="L2085" s="105">
        <v>2204333.33</v>
      </c>
      <c r="M2085" s="68">
        <v>8.5500000000000007</v>
      </c>
      <c r="N2085" s="115">
        <v>18847050</v>
      </c>
      <c r="AF2085" s="39"/>
      <c r="AG2085" s="47"/>
      <c r="AH2085" s="47" t="s">
        <v>3733</v>
      </c>
      <c r="AN2085" s="47"/>
      <c r="AP2085" s="47"/>
      <c r="AR2085" s="47"/>
    </row>
    <row r="2086" spans="1:44" s="4" customFormat="1" ht="15" x14ac:dyDescent="0.25">
      <c r="A2086" s="65"/>
      <c r="B2086" s="66"/>
      <c r="C2086" s="374" t="s">
        <v>72</v>
      </c>
      <c r="D2086" s="374"/>
      <c r="E2086" s="374"/>
      <c r="F2086" s="42"/>
      <c r="G2086" s="43"/>
      <c r="H2086" s="43"/>
      <c r="I2086" s="43"/>
      <c r="J2086" s="45"/>
      <c r="K2086" s="43"/>
      <c r="L2086" s="105">
        <v>2204333.33</v>
      </c>
      <c r="M2086" s="60"/>
      <c r="N2086" s="115">
        <v>18847050</v>
      </c>
      <c r="AF2086" s="39"/>
      <c r="AG2086" s="47"/>
      <c r="AH2086" s="47"/>
      <c r="AN2086" s="47" t="s">
        <v>72</v>
      </c>
      <c r="AP2086" s="47"/>
      <c r="AR2086" s="47"/>
    </row>
    <row r="2087" spans="1:44" s="4" customFormat="1" ht="45.75" x14ac:dyDescent="0.25">
      <c r="A2087" s="40" t="s">
        <v>1010</v>
      </c>
      <c r="B2087" s="41" t="s">
        <v>3734</v>
      </c>
      <c r="C2087" s="374" t="s">
        <v>3735</v>
      </c>
      <c r="D2087" s="374"/>
      <c r="E2087" s="374"/>
      <c r="F2087" s="42" t="s">
        <v>61</v>
      </c>
      <c r="G2087" s="43">
        <v>1</v>
      </c>
      <c r="H2087" s="44">
        <v>1</v>
      </c>
      <c r="I2087" s="44">
        <v>1</v>
      </c>
      <c r="J2087" s="105">
        <v>6359275</v>
      </c>
      <c r="K2087" s="43"/>
      <c r="L2087" s="105">
        <v>743774.85</v>
      </c>
      <c r="M2087" s="68">
        <v>8.5500000000000007</v>
      </c>
      <c r="N2087" s="115">
        <v>6359275</v>
      </c>
      <c r="AF2087" s="39"/>
      <c r="AG2087" s="47"/>
      <c r="AH2087" s="47" t="s">
        <v>3735</v>
      </c>
      <c r="AN2087" s="47"/>
      <c r="AP2087" s="47"/>
      <c r="AR2087" s="47"/>
    </row>
    <row r="2088" spans="1:44" s="4" customFormat="1" ht="15" x14ac:dyDescent="0.25">
      <c r="A2088" s="65"/>
      <c r="B2088" s="66"/>
      <c r="C2088" s="374" t="s">
        <v>72</v>
      </c>
      <c r="D2088" s="374"/>
      <c r="E2088" s="374"/>
      <c r="F2088" s="42"/>
      <c r="G2088" s="43"/>
      <c r="H2088" s="43"/>
      <c r="I2088" s="43"/>
      <c r="J2088" s="45"/>
      <c r="K2088" s="43"/>
      <c r="L2088" s="105">
        <v>743774.85</v>
      </c>
      <c r="M2088" s="60"/>
      <c r="N2088" s="115">
        <v>6359275</v>
      </c>
      <c r="AF2088" s="39"/>
      <c r="AG2088" s="47"/>
      <c r="AH2088" s="47"/>
      <c r="AN2088" s="47" t="s">
        <v>72</v>
      </c>
      <c r="AP2088" s="47"/>
      <c r="AR2088" s="47"/>
    </row>
    <row r="2089" spans="1:44" s="4" customFormat="1" ht="23.25" x14ac:dyDescent="0.25">
      <c r="A2089" s="40" t="s">
        <v>1013</v>
      </c>
      <c r="B2089" s="41" t="s">
        <v>3736</v>
      </c>
      <c r="C2089" s="374" t="s">
        <v>3737</v>
      </c>
      <c r="D2089" s="374"/>
      <c r="E2089" s="374"/>
      <c r="F2089" s="42" t="s">
        <v>3738</v>
      </c>
      <c r="G2089" s="43">
        <v>1</v>
      </c>
      <c r="H2089" s="44">
        <v>1</v>
      </c>
      <c r="I2089" s="44">
        <v>1</v>
      </c>
      <c r="J2089" s="105">
        <v>3828825</v>
      </c>
      <c r="K2089" s="43"/>
      <c r="L2089" s="105">
        <v>447815.79</v>
      </c>
      <c r="M2089" s="68">
        <v>8.5500000000000007</v>
      </c>
      <c r="N2089" s="115">
        <v>3828825</v>
      </c>
      <c r="AF2089" s="39"/>
      <c r="AG2089" s="47"/>
      <c r="AH2089" s="47" t="s">
        <v>3737</v>
      </c>
      <c r="AN2089" s="47"/>
      <c r="AP2089" s="47"/>
      <c r="AR2089" s="47"/>
    </row>
    <row r="2090" spans="1:44" s="4" customFormat="1" ht="15" x14ac:dyDescent="0.25">
      <c r="A2090" s="65"/>
      <c r="B2090" s="66"/>
      <c r="C2090" s="374" t="s">
        <v>72</v>
      </c>
      <c r="D2090" s="374"/>
      <c r="E2090" s="374"/>
      <c r="F2090" s="42"/>
      <c r="G2090" s="43"/>
      <c r="H2090" s="43"/>
      <c r="I2090" s="43"/>
      <c r="J2090" s="45"/>
      <c r="K2090" s="43"/>
      <c r="L2090" s="105">
        <v>447815.79</v>
      </c>
      <c r="M2090" s="60"/>
      <c r="N2090" s="115">
        <v>3828825</v>
      </c>
      <c r="AF2090" s="39"/>
      <c r="AG2090" s="47"/>
      <c r="AH2090" s="47"/>
      <c r="AN2090" s="47" t="s">
        <v>72</v>
      </c>
      <c r="AP2090" s="47"/>
      <c r="AR2090" s="47"/>
    </row>
    <row r="2091" spans="1:44" s="4" customFormat="1" ht="15" x14ac:dyDescent="0.25">
      <c r="A2091" s="381" t="s">
        <v>3402</v>
      </c>
      <c r="B2091" s="382"/>
      <c r="C2091" s="382"/>
      <c r="D2091" s="382"/>
      <c r="E2091" s="382"/>
      <c r="F2091" s="382"/>
      <c r="G2091" s="382"/>
      <c r="H2091" s="382"/>
      <c r="I2091" s="382"/>
      <c r="J2091" s="382"/>
      <c r="K2091" s="382"/>
      <c r="L2091" s="382"/>
      <c r="M2091" s="382"/>
      <c r="N2091" s="383"/>
      <c r="AF2091" s="39"/>
      <c r="AG2091" s="47" t="s">
        <v>3402</v>
      </c>
      <c r="AH2091" s="47"/>
      <c r="AN2091" s="47"/>
      <c r="AP2091" s="47"/>
      <c r="AR2091" s="47"/>
    </row>
    <row r="2092" spans="1:44" s="4" customFormat="1" ht="15" x14ac:dyDescent="0.25">
      <c r="A2092" s="40" t="s">
        <v>1015</v>
      </c>
      <c r="B2092" s="41" t="s">
        <v>3403</v>
      </c>
      <c r="C2092" s="374" t="s">
        <v>3586</v>
      </c>
      <c r="D2092" s="374"/>
      <c r="E2092" s="374"/>
      <c r="F2092" s="42" t="s">
        <v>674</v>
      </c>
      <c r="G2092" s="43">
        <v>0.78</v>
      </c>
      <c r="H2092" s="44">
        <v>1</v>
      </c>
      <c r="I2092" s="68">
        <v>0.78</v>
      </c>
      <c r="J2092" s="45"/>
      <c r="K2092" s="43"/>
      <c r="L2092" s="45"/>
      <c r="M2092" s="43"/>
      <c r="N2092" s="46"/>
      <c r="AF2092" s="39"/>
      <c r="AG2092" s="47"/>
      <c r="AH2092" s="47" t="s">
        <v>3586</v>
      </c>
      <c r="AN2092" s="47"/>
      <c r="AP2092" s="47"/>
      <c r="AR2092" s="47"/>
    </row>
    <row r="2093" spans="1:44" s="4" customFormat="1" ht="15" x14ac:dyDescent="0.25">
      <c r="A2093" s="69"/>
      <c r="B2093" s="50"/>
      <c r="C2093" s="372" t="s">
        <v>2073</v>
      </c>
      <c r="D2093" s="372"/>
      <c r="E2093" s="372"/>
      <c r="F2093" s="372"/>
      <c r="G2093" s="372"/>
      <c r="H2093" s="372"/>
      <c r="I2093" s="372"/>
      <c r="J2093" s="372"/>
      <c r="K2093" s="372"/>
      <c r="L2093" s="372"/>
      <c r="M2093" s="372"/>
      <c r="N2093" s="377"/>
      <c r="AF2093" s="39"/>
      <c r="AG2093" s="47"/>
      <c r="AH2093" s="47"/>
      <c r="AI2093" s="3" t="s">
        <v>2073</v>
      </c>
      <c r="AN2093" s="47"/>
      <c r="AP2093" s="47"/>
      <c r="AR2093" s="47"/>
    </row>
    <row r="2094" spans="1:44" s="4" customFormat="1" ht="22.5" x14ac:dyDescent="0.25">
      <c r="A2094" s="103"/>
      <c r="B2094" s="49" t="s">
        <v>217</v>
      </c>
      <c r="C2094" s="368" t="s">
        <v>218</v>
      </c>
      <c r="D2094" s="368"/>
      <c r="E2094" s="368"/>
      <c r="F2094" s="368"/>
      <c r="G2094" s="368"/>
      <c r="H2094" s="368"/>
      <c r="I2094" s="368"/>
      <c r="J2094" s="368"/>
      <c r="K2094" s="368"/>
      <c r="L2094" s="368"/>
      <c r="M2094" s="368"/>
      <c r="N2094" s="376"/>
      <c r="AF2094" s="39"/>
      <c r="AG2094" s="47"/>
      <c r="AH2094" s="47"/>
      <c r="AJ2094" s="3" t="s">
        <v>218</v>
      </c>
      <c r="AN2094" s="47"/>
      <c r="AP2094" s="47"/>
      <c r="AR2094" s="47"/>
    </row>
    <row r="2095" spans="1:44" s="4" customFormat="1" ht="15" x14ac:dyDescent="0.25">
      <c r="A2095" s="48"/>
      <c r="B2095" s="49" t="s">
        <v>58</v>
      </c>
      <c r="C2095" s="372" t="s">
        <v>62</v>
      </c>
      <c r="D2095" s="372"/>
      <c r="E2095" s="372"/>
      <c r="F2095" s="51"/>
      <c r="G2095" s="52"/>
      <c r="H2095" s="52"/>
      <c r="I2095" s="52"/>
      <c r="J2095" s="107">
        <v>3081.64</v>
      </c>
      <c r="K2095" s="54">
        <v>1.1499999999999999</v>
      </c>
      <c r="L2095" s="107">
        <v>2764.23</v>
      </c>
      <c r="M2095" s="54">
        <v>34.96</v>
      </c>
      <c r="N2095" s="55">
        <v>96637.48</v>
      </c>
      <c r="AF2095" s="39"/>
      <c r="AG2095" s="47"/>
      <c r="AH2095" s="47"/>
      <c r="AK2095" s="3" t="s">
        <v>62</v>
      </c>
      <c r="AN2095" s="47"/>
      <c r="AP2095" s="47"/>
      <c r="AR2095" s="47"/>
    </row>
    <row r="2096" spans="1:44" s="4" customFormat="1" ht="15" x14ac:dyDescent="0.25">
      <c r="A2096" s="48"/>
      <c r="B2096" s="49" t="s">
        <v>73</v>
      </c>
      <c r="C2096" s="372" t="s">
        <v>175</v>
      </c>
      <c r="D2096" s="372"/>
      <c r="E2096" s="372"/>
      <c r="F2096" s="51"/>
      <c r="G2096" s="52"/>
      <c r="H2096" s="52"/>
      <c r="I2096" s="52"/>
      <c r="J2096" s="53">
        <v>363.78</v>
      </c>
      <c r="K2096" s="54">
        <v>1.1499999999999999</v>
      </c>
      <c r="L2096" s="53">
        <v>326.31</v>
      </c>
      <c r="M2096" s="52"/>
      <c r="N2096" s="58"/>
      <c r="AF2096" s="39"/>
      <c r="AG2096" s="47"/>
      <c r="AH2096" s="47"/>
      <c r="AK2096" s="3" t="s">
        <v>175</v>
      </c>
      <c r="AN2096" s="47"/>
      <c r="AP2096" s="47"/>
      <c r="AR2096" s="47"/>
    </row>
    <row r="2097" spans="1:44" s="4" customFormat="1" ht="15" x14ac:dyDescent="0.25">
      <c r="A2097" s="48"/>
      <c r="B2097" s="49" t="s">
        <v>122</v>
      </c>
      <c r="C2097" s="372" t="s">
        <v>177</v>
      </c>
      <c r="D2097" s="372"/>
      <c r="E2097" s="372"/>
      <c r="F2097" s="51"/>
      <c r="G2097" s="52"/>
      <c r="H2097" s="52"/>
      <c r="I2097" s="52"/>
      <c r="J2097" s="107">
        <v>25621.93</v>
      </c>
      <c r="K2097" s="52"/>
      <c r="L2097" s="107">
        <v>19985.11</v>
      </c>
      <c r="M2097" s="52"/>
      <c r="N2097" s="58"/>
      <c r="AF2097" s="39"/>
      <c r="AG2097" s="47"/>
      <c r="AH2097" s="47"/>
      <c r="AK2097" s="3" t="s">
        <v>177</v>
      </c>
      <c r="AN2097" s="47"/>
      <c r="AP2097" s="47"/>
      <c r="AR2097" s="47"/>
    </row>
    <row r="2098" spans="1:44" s="4" customFormat="1" ht="15" x14ac:dyDescent="0.25">
      <c r="A2098" s="56"/>
      <c r="B2098" s="49"/>
      <c r="C2098" s="372" t="s">
        <v>63</v>
      </c>
      <c r="D2098" s="372"/>
      <c r="E2098" s="372"/>
      <c r="F2098" s="51" t="s">
        <v>64</v>
      </c>
      <c r="G2098" s="54">
        <v>343.55</v>
      </c>
      <c r="H2098" s="54">
        <v>1.1499999999999999</v>
      </c>
      <c r="I2098" s="114">
        <v>308.16435000000001</v>
      </c>
      <c r="J2098" s="57"/>
      <c r="K2098" s="52"/>
      <c r="L2098" s="57"/>
      <c r="M2098" s="52"/>
      <c r="N2098" s="58"/>
      <c r="AF2098" s="39"/>
      <c r="AG2098" s="47"/>
      <c r="AH2098" s="47"/>
      <c r="AL2098" s="3" t="s">
        <v>63</v>
      </c>
      <c r="AN2098" s="47"/>
      <c r="AP2098" s="47"/>
      <c r="AR2098" s="47"/>
    </row>
    <row r="2099" spans="1:44" s="4" customFormat="1" ht="15" x14ac:dyDescent="0.25">
      <c r="A2099" s="48"/>
      <c r="B2099" s="49"/>
      <c r="C2099" s="375" t="s">
        <v>65</v>
      </c>
      <c r="D2099" s="375"/>
      <c r="E2099" s="375"/>
      <c r="F2099" s="59"/>
      <c r="G2099" s="60"/>
      <c r="H2099" s="60"/>
      <c r="I2099" s="60"/>
      <c r="J2099" s="108">
        <v>29067.35</v>
      </c>
      <c r="K2099" s="60"/>
      <c r="L2099" s="108">
        <v>23075.65</v>
      </c>
      <c r="M2099" s="60"/>
      <c r="N2099" s="62"/>
      <c r="AF2099" s="39"/>
      <c r="AG2099" s="47"/>
      <c r="AH2099" s="47"/>
      <c r="AM2099" s="3" t="s">
        <v>65</v>
      </c>
      <c r="AN2099" s="47"/>
      <c r="AP2099" s="47"/>
      <c r="AR2099" s="47"/>
    </row>
    <row r="2100" spans="1:44" s="4" customFormat="1" ht="15" x14ac:dyDescent="0.25">
      <c r="A2100" s="56"/>
      <c r="B2100" s="49"/>
      <c r="C2100" s="372" t="s">
        <v>66</v>
      </c>
      <c r="D2100" s="372"/>
      <c r="E2100" s="372"/>
      <c r="F2100" s="51"/>
      <c r="G2100" s="52"/>
      <c r="H2100" s="52"/>
      <c r="I2100" s="52"/>
      <c r="J2100" s="57"/>
      <c r="K2100" s="52"/>
      <c r="L2100" s="107">
        <v>2764.23</v>
      </c>
      <c r="M2100" s="52"/>
      <c r="N2100" s="55">
        <v>96637.48</v>
      </c>
      <c r="AF2100" s="39"/>
      <c r="AG2100" s="47"/>
      <c r="AH2100" s="47"/>
      <c r="AL2100" s="3" t="s">
        <v>66</v>
      </c>
      <c r="AN2100" s="47"/>
      <c r="AP2100" s="47"/>
      <c r="AR2100" s="47"/>
    </row>
    <row r="2101" spans="1:44" s="4" customFormat="1" ht="15" x14ac:dyDescent="0.25">
      <c r="A2101" s="56"/>
      <c r="B2101" s="49" t="s">
        <v>3328</v>
      </c>
      <c r="C2101" s="372" t="s">
        <v>3329</v>
      </c>
      <c r="D2101" s="372"/>
      <c r="E2101" s="372"/>
      <c r="F2101" s="51" t="s">
        <v>69</v>
      </c>
      <c r="G2101" s="63">
        <v>106</v>
      </c>
      <c r="H2101" s="52"/>
      <c r="I2101" s="63">
        <v>106</v>
      </c>
      <c r="J2101" s="57"/>
      <c r="K2101" s="52"/>
      <c r="L2101" s="107">
        <v>2930.08</v>
      </c>
      <c r="M2101" s="52"/>
      <c r="N2101" s="55">
        <v>102435.73</v>
      </c>
      <c r="AF2101" s="39"/>
      <c r="AG2101" s="47"/>
      <c r="AH2101" s="47"/>
      <c r="AL2101" s="3" t="s">
        <v>3329</v>
      </c>
      <c r="AN2101" s="47"/>
      <c r="AP2101" s="47"/>
      <c r="AR2101" s="47"/>
    </row>
    <row r="2102" spans="1:44" s="4" customFormat="1" ht="15" x14ac:dyDescent="0.25">
      <c r="A2102" s="56"/>
      <c r="B2102" s="49" t="s">
        <v>3330</v>
      </c>
      <c r="C2102" s="372" t="s">
        <v>3331</v>
      </c>
      <c r="D2102" s="372"/>
      <c r="E2102" s="372"/>
      <c r="F2102" s="51" t="s">
        <v>69</v>
      </c>
      <c r="G2102" s="63">
        <v>56</v>
      </c>
      <c r="H2102" s="52"/>
      <c r="I2102" s="63">
        <v>56</v>
      </c>
      <c r="J2102" s="57"/>
      <c r="K2102" s="52"/>
      <c r="L2102" s="107">
        <v>1547.97</v>
      </c>
      <c r="M2102" s="52"/>
      <c r="N2102" s="55">
        <v>54116.99</v>
      </c>
      <c r="AF2102" s="39"/>
      <c r="AG2102" s="47"/>
      <c r="AH2102" s="47"/>
      <c r="AL2102" s="3" t="s">
        <v>3331</v>
      </c>
      <c r="AN2102" s="47"/>
      <c r="AP2102" s="47"/>
      <c r="AR2102" s="47"/>
    </row>
    <row r="2103" spans="1:44" s="4" customFormat="1" ht="15" x14ac:dyDescent="0.25">
      <c r="A2103" s="65"/>
      <c r="B2103" s="66"/>
      <c r="C2103" s="374" t="s">
        <v>72</v>
      </c>
      <c r="D2103" s="374"/>
      <c r="E2103" s="374"/>
      <c r="F2103" s="42"/>
      <c r="G2103" s="43"/>
      <c r="H2103" s="43"/>
      <c r="I2103" s="43"/>
      <c r="J2103" s="45"/>
      <c r="K2103" s="43"/>
      <c r="L2103" s="105">
        <v>27553.7</v>
      </c>
      <c r="M2103" s="60"/>
      <c r="N2103" s="46"/>
      <c r="AF2103" s="39"/>
      <c r="AG2103" s="47"/>
      <c r="AH2103" s="47"/>
      <c r="AN2103" s="47" t="s">
        <v>72</v>
      </c>
      <c r="AP2103" s="47"/>
      <c r="AR2103" s="47"/>
    </row>
    <row r="2104" spans="1:44" s="4" customFormat="1" ht="23.25" x14ac:dyDescent="0.25">
      <c r="A2104" s="40" t="s">
        <v>1017</v>
      </c>
      <c r="B2104" s="41" t="s">
        <v>3417</v>
      </c>
      <c r="C2104" s="374" t="s">
        <v>3418</v>
      </c>
      <c r="D2104" s="374"/>
      <c r="E2104" s="374"/>
      <c r="F2104" s="42" t="s">
        <v>238</v>
      </c>
      <c r="G2104" s="43">
        <v>0.93600000000000005</v>
      </c>
      <c r="H2104" s="44">
        <v>1</v>
      </c>
      <c r="I2104" s="116">
        <v>0.93600000000000005</v>
      </c>
      <c r="J2104" s="45"/>
      <c r="K2104" s="43"/>
      <c r="L2104" s="105">
        <v>134919.47</v>
      </c>
      <c r="M2104" s="43"/>
      <c r="N2104" s="46"/>
      <c r="AF2104" s="39"/>
      <c r="AG2104" s="47"/>
      <c r="AH2104" s="47" t="s">
        <v>3418</v>
      </c>
      <c r="AN2104" s="47"/>
      <c r="AP2104" s="47"/>
      <c r="AR2104" s="47"/>
    </row>
    <row r="2105" spans="1:44" s="4" customFormat="1" ht="15" x14ac:dyDescent="0.25">
      <c r="A2105" s="69"/>
      <c r="B2105" s="50"/>
      <c r="C2105" s="372" t="s">
        <v>3739</v>
      </c>
      <c r="D2105" s="372"/>
      <c r="E2105" s="372"/>
      <c r="F2105" s="372"/>
      <c r="G2105" s="372"/>
      <c r="H2105" s="372"/>
      <c r="I2105" s="372"/>
      <c r="J2105" s="372"/>
      <c r="K2105" s="372"/>
      <c r="L2105" s="372"/>
      <c r="M2105" s="372"/>
      <c r="N2105" s="377"/>
      <c r="AF2105" s="39"/>
      <c r="AG2105" s="47"/>
      <c r="AH2105" s="47"/>
      <c r="AI2105" s="3" t="s">
        <v>3739</v>
      </c>
      <c r="AN2105" s="47"/>
      <c r="AP2105" s="47"/>
      <c r="AR2105" s="47"/>
    </row>
    <row r="2106" spans="1:44" s="4" customFormat="1" ht="23.25" x14ac:dyDescent="0.25">
      <c r="A2106" s="56" t="s">
        <v>1017</v>
      </c>
      <c r="B2106" s="49" t="s">
        <v>3417</v>
      </c>
      <c r="C2106" s="372" t="s">
        <v>3418</v>
      </c>
      <c r="D2106" s="372"/>
      <c r="E2106" s="372"/>
      <c r="F2106" s="51" t="s">
        <v>238</v>
      </c>
      <c r="G2106" s="52"/>
      <c r="H2106" s="52"/>
      <c r="I2106" s="109">
        <v>0.93600000000000005</v>
      </c>
      <c r="J2106" s="107">
        <v>143913.41</v>
      </c>
      <c r="K2106" s="52"/>
      <c r="L2106" s="107">
        <v>134702.95000000001</v>
      </c>
      <c r="M2106" s="52"/>
      <c r="N2106" s="58"/>
      <c r="AF2106" s="39"/>
      <c r="AG2106" s="47"/>
      <c r="AH2106" s="47"/>
      <c r="AL2106" s="3" t="s">
        <v>3418</v>
      </c>
      <c r="AN2106" s="47"/>
      <c r="AP2106" s="47"/>
      <c r="AR2106" s="47"/>
    </row>
    <row r="2107" spans="1:44" s="4" customFormat="1" ht="34.5" x14ac:dyDescent="0.25">
      <c r="A2107" s="56" t="s">
        <v>3740</v>
      </c>
      <c r="B2107" s="49" t="s">
        <v>3421</v>
      </c>
      <c r="C2107" s="372" t="s">
        <v>3410</v>
      </c>
      <c r="D2107" s="372"/>
      <c r="E2107" s="372"/>
      <c r="F2107" s="51" t="s">
        <v>341</v>
      </c>
      <c r="G2107" s="52"/>
      <c r="H2107" s="52"/>
      <c r="I2107" s="109">
        <v>0.93600000000000005</v>
      </c>
      <c r="J2107" s="53">
        <v>34.17</v>
      </c>
      <c r="K2107" s="63">
        <v>-1</v>
      </c>
      <c r="L2107" s="53">
        <v>-31.98</v>
      </c>
      <c r="M2107" s="54">
        <v>12.13</v>
      </c>
      <c r="N2107" s="64">
        <v>-387.92</v>
      </c>
      <c r="AF2107" s="39"/>
      <c r="AG2107" s="47"/>
      <c r="AH2107" s="47"/>
      <c r="AL2107" s="3" t="s">
        <v>3410</v>
      </c>
      <c r="AN2107" s="47"/>
      <c r="AP2107" s="47"/>
      <c r="AR2107" s="47"/>
    </row>
    <row r="2108" spans="1:44" s="4" customFormat="1" ht="34.5" x14ac:dyDescent="0.25">
      <c r="A2108" s="56" t="s">
        <v>3741</v>
      </c>
      <c r="B2108" s="49" t="s">
        <v>3423</v>
      </c>
      <c r="C2108" s="372" t="s">
        <v>3413</v>
      </c>
      <c r="D2108" s="372"/>
      <c r="E2108" s="372"/>
      <c r="F2108" s="51" t="s">
        <v>341</v>
      </c>
      <c r="G2108" s="52"/>
      <c r="H2108" s="52"/>
      <c r="I2108" s="109">
        <v>0.93600000000000005</v>
      </c>
      <c r="J2108" s="53">
        <v>137.9</v>
      </c>
      <c r="K2108" s="52"/>
      <c r="L2108" s="53">
        <v>129.07</v>
      </c>
      <c r="M2108" s="54">
        <v>12.13</v>
      </c>
      <c r="N2108" s="55">
        <v>1565.62</v>
      </c>
      <c r="AF2108" s="39"/>
      <c r="AG2108" s="47"/>
      <c r="AH2108" s="47"/>
      <c r="AL2108" s="3" t="s">
        <v>3413</v>
      </c>
      <c r="AN2108" s="47"/>
      <c r="AP2108" s="47"/>
      <c r="AR2108" s="47"/>
    </row>
    <row r="2109" spans="1:44" s="4" customFormat="1" ht="33.75" x14ac:dyDescent="0.25">
      <c r="A2109" s="56" t="s">
        <v>3742</v>
      </c>
      <c r="B2109" s="49" t="s">
        <v>3425</v>
      </c>
      <c r="C2109" s="372" t="s">
        <v>3163</v>
      </c>
      <c r="D2109" s="372"/>
      <c r="E2109" s="372"/>
      <c r="F2109" s="51" t="s">
        <v>341</v>
      </c>
      <c r="G2109" s="52"/>
      <c r="H2109" s="52"/>
      <c r="I2109" s="109">
        <v>0.93600000000000005</v>
      </c>
      <c r="J2109" s="53">
        <v>0.57999999999999996</v>
      </c>
      <c r="K2109" s="63">
        <v>220</v>
      </c>
      <c r="L2109" s="53">
        <v>119.43</v>
      </c>
      <c r="M2109" s="54">
        <v>12.13</v>
      </c>
      <c r="N2109" s="55">
        <v>1448.69</v>
      </c>
      <c r="AF2109" s="39"/>
      <c r="AG2109" s="47"/>
      <c r="AH2109" s="47"/>
      <c r="AL2109" s="3" t="s">
        <v>3163</v>
      </c>
      <c r="AN2109" s="47"/>
      <c r="AP2109" s="47"/>
      <c r="AR2109" s="47"/>
    </row>
    <row r="2110" spans="1:44" s="4" customFormat="1" ht="15" x14ac:dyDescent="0.25">
      <c r="A2110" s="65"/>
      <c r="B2110" s="66"/>
      <c r="C2110" s="374" t="s">
        <v>72</v>
      </c>
      <c r="D2110" s="374"/>
      <c r="E2110" s="374"/>
      <c r="F2110" s="42"/>
      <c r="G2110" s="43"/>
      <c r="H2110" s="43"/>
      <c r="I2110" s="43"/>
      <c r="J2110" s="45"/>
      <c r="K2110" s="43"/>
      <c r="L2110" s="105">
        <v>134919.47</v>
      </c>
      <c r="M2110" s="60"/>
      <c r="N2110" s="46"/>
      <c r="AF2110" s="39"/>
      <c r="AG2110" s="47"/>
      <c r="AH2110" s="47"/>
      <c r="AN2110" s="47" t="s">
        <v>72</v>
      </c>
      <c r="AP2110" s="47"/>
      <c r="AR2110" s="47"/>
    </row>
    <row r="2111" spans="1:44" s="4" customFormat="1" ht="34.5" x14ac:dyDescent="0.25">
      <c r="A2111" s="40" t="s">
        <v>1019</v>
      </c>
      <c r="B2111" s="41" t="s">
        <v>3432</v>
      </c>
      <c r="C2111" s="374" t="s">
        <v>3433</v>
      </c>
      <c r="D2111" s="374"/>
      <c r="E2111" s="374"/>
      <c r="F2111" s="42" t="s">
        <v>3434</v>
      </c>
      <c r="G2111" s="43">
        <v>60.06</v>
      </c>
      <c r="H2111" s="44">
        <v>1</v>
      </c>
      <c r="I2111" s="68">
        <v>60.06</v>
      </c>
      <c r="J2111" s="45"/>
      <c r="K2111" s="43"/>
      <c r="L2111" s="45"/>
      <c r="M2111" s="43"/>
      <c r="N2111" s="46"/>
      <c r="AF2111" s="39"/>
      <c r="AG2111" s="47"/>
      <c r="AH2111" s="47" t="s">
        <v>3433</v>
      </c>
      <c r="AN2111" s="47"/>
      <c r="AP2111" s="47"/>
      <c r="AR2111" s="47"/>
    </row>
    <row r="2112" spans="1:44" s="4" customFormat="1" ht="22.5" x14ac:dyDescent="0.25">
      <c r="A2112" s="103"/>
      <c r="B2112" s="49" t="s">
        <v>217</v>
      </c>
      <c r="C2112" s="368" t="s">
        <v>218</v>
      </c>
      <c r="D2112" s="368"/>
      <c r="E2112" s="368"/>
      <c r="F2112" s="368"/>
      <c r="G2112" s="368"/>
      <c r="H2112" s="368"/>
      <c r="I2112" s="368"/>
      <c r="J2112" s="368"/>
      <c r="K2112" s="368"/>
      <c r="L2112" s="368"/>
      <c r="M2112" s="368"/>
      <c r="N2112" s="376"/>
      <c r="AF2112" s="39"/>
      <c r="AG2112" s="47"/>
      <c r="AH2112" s="47"/>
      <c r="AJ2112" s="3" t="s">
        <v>218</v>
      </c>
      <c r="AN2112" s="47"/>
      <c r="AP2112" s="47"/>
      <c r="AR2112" s="47"/>
    </row>
    <row r="2113" spans="1:44" s="4" customFormat="1" ht="15" x14ac:dyDescent="0.25">
      <c r="A2113" s="48"/>
      <c r="B2113" s="49" t="s">
        <v>58</v>
      </c>
      <c r="C2113" s="372" t="s">
        <v>62</v>
      </c>
      <c r="D2113" s="372"/>
      <c r="E2113" s="372"/>
      <c r="F2113" s="51"/>
      <c r="G2113" s="52"/>
      <c r="H2113" s="52"/>
      <c r="I2113" s="52"/>
      <c r="J2113" s="53">
        <v>62.39</v>
      </c>
      <c r="K2113" s="54">
        <v>1.1499999999999999</v>
      </c>
      <c r="L2113" s="107">
        <v>4309.21</v>
      </c>
      <c r="M2113" s="54">
        <v>34.96</v>
      </c>
      <c r="N2113" s="55">
        <v>150649.98000000001</v>
      </c>
      <c r="AF2113" s="39"/>
      <c r="AG2113" s="47"/>
      <c r="AH2113" s="47"/>
      <c r="AK2113" s="3" t="s">
        <v>62</v>
      </c>
      <c r="AN2113" s="47"/>
      <c r="AP2113" s="47"/>
      <c r="AR2113" s="47"/>
    </row>
    <row r="2114" spans="1:44" s="4" customFormat="1" ht="15" x14ac:dyDescent="0.25">
      <c r="A2114" s="48"/>
      <c r="B2114" s="49" t="s">
        <v>73</v>
      </c>
      <c r="C2114" s="372" t="s">
        <v>175</v>
      </c>
      <c r="D2114" s="372"/>
      <c r="E2114" s="372"/>
      <c r="F2114" s="51"/>
      <c r="G2114" s="52"/>
      <c r="H2114" s="52"/>
      <c r="I2114" s="52"/>
      <c r="J2114" s="53">
        <v>12</v>
      </c>
      <c r="K2114" s="54">
        <v>1.1499999999999999</v>
      </c>
      <c r="L2114" s="53">
        <v>828.83</v>
      </c>
      <c r="M2114" s="52"/>
      <c r="N2114" s="58"/>
      <c r="AF2114" s="39"/>
      <c r="AG2114" s="47"/>
      <c r="AH2114" s="47"/>
      <c r="AK2114" s="3" t="s">
        <v>175</v>
      </c>
      <c r="AN2114" s="47"/>
      <c r="AP2114" s="47"/>
      <c r="AR2114" s="47"/>
    </row>
    <row r="2115" spans="1:44" s="4" customFormat="1" ht="15" x14ac:dyDescent="0.25">
      <c r="A2115" s="48"/>
      <c r="B2115" s="49" t="s">
        <v>122</v>
      </c>
      <c r="C2115" s="372" t="s">
        <v>177</v>
      </c>
      <c r="D2115" s="372"/>
      <c r="E2115" s="372"/>
      <c r="F2115" s="51"/>
      <c r="G2115" s="52"/>
      <c r="H2115" s="52"/>
      <c r="I2115" s="52"/>
      <c r="J2115" s="53">
        <v>3.19</v>
      </c>
      <c r="K2115" s="52"/>
      <c r="L2115" s="53">
        <v>191.59</v>
      </c>
      <c r="M2115" s="52"/>
      <c r="N2115" s="58"/>
      <c r="AF2115" s="39"/>
      <c r="AG2115" s="47"/>
      <c r="AH2115" s="47"/>
      <c r="AK2115" s="3" t="s">
        <v>177</v>
      </c>
      <c r="AN2115" s="47"/>
      <c r="AP2115" s="47"/>
      <c r="AR2115" s="47"/>
    </row>
    <row r="2116" spans="1:44" s="4" customFormat="1" ht="15" x14ac:dyDescent="0.25">
      <c r="A2116" s="56"/>
      <c r="B2116" s="49"/>
      <c r="C2116" s="372" t="s">
        <v>63</v>
      </c>
      <c r="D2116" s="372"/>
      <c r="E2116" s="372"/>
      <c r="F2116" s="51" t="s">
        <v>64</v>
      </c>
      <c r="G2116" s="54">
        <v>5.36</v>
      </c>
      <c r="H2116" s="54">
        <v>1.1499999999999999</v>
      </c>
      <c r="I2116" s="114">
        <v>370.20983999999999</v>
      </c>
      <c r="J2116" s="57"/>
      <c r="K2116" s="52"/>
      <c r="L2116" s="57"/>
      <c r="M2116" s="52"/>
      <c r="N2116" s="58"/>
      <c r="AF2116" s="39"/>
      <c r="AG2116" s="47"/>
      <c r="AH2116" s="47"/>
      <c r="AL2116" s="3" t="s">
        <v>63</v>
      </c>
      <c r="AN2116" s="47"/>
      <c r="AP2116" s="47"/>
      <c r="AR2116" s="47"/>
    </row>
    <row r="2117" spans="1:44" s="4" customFormat="1" ht="15" x14ac:dyDescent="0.25">
      <c r="A2117" s="48"/>
      <c r="B2117" s="49"/>
      <c r="C2117" s="375" t="s">
        <v>65</v>
      </c>
      <c r="D2117" s="375"/>
      <c r="E2117" s="375"/>
      <c r="F2117" s="59"/>
      <c r="G2117" s="60"/>
      <c r="H2117" s="60"/>
      <c r="I2117" s="60"/>
      <c r="J2117" s="61">
        <v>77.58</v>
      </c>
      <c r="K2117" s="60"/>
      <c r="L2117" s="108">
        <v>5329.63</v>
      </c>
      <c r="M2117" s="60"/>
      <c r="N2117" s="62"/>
      <c r="AF2117" s="39"/>
      <c r="AG2117" s="47"/>
      <c r="AH2117" s="47"/>
      <c r="AM2117" s="3" t="s">
        <v>65</v>
      </c>
      <c r="AN2117" s="47"/>
      <c r="AP2117" s="47"/>
      <c r="AR2117" s="47"/>
    </row>
    <row r="2118" spans="1:44" s="4" customFormat="1" ht="15" x14ac:dyDescent="0.25">
      <c r="A2118" s="56"/>
      <c r="B2118" s="49"/>
      <c r="C2118" s="372" t="s">
        <v>66</v>
      </c>
      <c r="D2118" s="372"/>
      <c r="E2118" s="372"/>
      <c r="F2118" s="51"/>
      <c r="G2118" s="52"/>
      <c r="H2118" s="52"/>
      <c r="I2118" s="52"/>
      <c r="J2118" s="57"/>
      <c r="K2118" s="52"/>
      <c r="L2118" s="107">
        <v>4309.21</v>
      </c>
      <c r="M2118" s="52"/>
      <c r="N2118" s="55">
        <v>150649.98000000001</v>
      </c>
      <c r="AF2118" s="39"/>
      <c r="AG2118" s="47"/>
      <c r="AH2118" s="47"/>
      <c r="AL2118" s="3" t="s">
        <v>66</v>
      </c>
      <c r="AN2118" s="47"/>
      <c r="AP2118" s="47"/>
      <c r="AR2118" s="47"/>
    </row>
    <row r="2119" spans="1:44" s="4" customFormat="1" ht="15" x14ac:dyDescent="0.25">
      <c r="A2119" s="56"/>
      <c r="B2119" s="49" t="s">
        <v>2885</v>
      </c>
      <c r="C2119" s="372" t="s">
        <v>2886</v>
      </c>
      <c r="D2119" s="372"/>
      <c r="E2119" s="372"/>
      <c r="F2119" s="51" t="s">
        <v>69</v>
      </c>
      <c r="G2119" s="63">
        <v>93</v>
      </c>
      <c r="H2119" s="52"/>
      <c r="I2119" s="63">
        <v>93</v>
      </c>
      <c r="J2119" s="57"/>
      <c r="K2119" s="52"/>
      <c r="L2119" s="107">
        <v>4007.57</v>
      </c>
      <c r="M2119" s="52"/>
      <c r="N2119" s="55">
        <v>140104.48000000001</v>
      </c>
      <c r="AF2119" s="39"/>
      <c r="AG2119" s="47"/>
      <c r="AH2119" s="47"/>
      <c r="AL2119" s="3" t="s">
        <v>2886</v>
      </c>
      <c r="AN2119" s="47"/>
      <c r="AP2119" s="47"/>
      <c r="AR2119" s="47"/>
    </row>
    <row r="2120" spans="1:44" s="4" customFormat="1" ht="15" x14ac:dyDescent="0.25">
      <c r="A2120" s="56"/>
      <c r="B2120" s="49" t="s">
        <v>2887</v>
      </c>
      <c r="C2120" s="372" t="s">
        <v>2888</v>
      </c>
      <c r="D2120" s="372"/>
      <c r="E2120" s="372"/>
      <c r="F2120" s="51" t="s">
        <v>69</v>
      </c>
      <c r="G2120" s="63">
        <v>62</v>
      </c>
      <c r="H2120" s="52"/>
      <c r="I2120" s="63">
        <v>62</v>
      </c>
      <c r="J2120" s="57"/>
      <c r="K2120" s="52"/>
      <c r="L2120" s="107">
        <v>2671.71</v>
      </c>
      <c r="M2120" s="52"/>
      <c r="N2120" s="55">
        <v>93402.99</v>
      </c>
      <c r="AF2120" s="39"/>
      <c r="AG2120" s="47"/>
      <c r="AH2120" s="47"/>
      <c r="AL2120" s="3" t="s">
        <v>2888</v>
      </c>
      <c r="AN2120" s="47"/>
      <c r="AP2120" s="47"/>
      <c r="AR2120" s="47"/>
    </row>
    <row r="2121" spans="1:44" s="4" customFormat="1" ht="15" x14ac:dyDescent="0.25">
      <c r="A2121" s="65"/>
      <c r="B2121" s="66"/>
      <c r="C2121" s="374" t="s">
        <v>72</v>
      </c>
      <c r="D2121" s="374"/>
      <c r="E2121" s="374"/>
      <c r="F2121" s="42"/>
      <c r="G2121" s="43"/>
      <c r="H2121" s="43"/>
      <c r="I2121" s="43"/>
      <c r="J2121" s="45"/>
      <c r="K2121" s="43"/>
      <c r="L2121" s="105">
        <v>12008.91</v>
      </c>
      <c r="M2121" s="60"/>
      <c r="N2121" s="46"/>
      <c r="AF2121" s="39"/>
      <c r="AG2121" s="47"/>
      <c r="AH2121" s="47"/>
      <c r="AN2121" s="47" t="s">
        <v>72</v>
      </c>
      <c r="AP2121" s="47"/>
      <c r="AR2121" s="47"/>
    </row>
    <row r="2122" spans="1:44" s="4" customFormat="1" ht="23.25" x14ac:dyDescent="0.25">
      <c r="A2122" s="40" t="s">
        <v>1021</v>
      </c>
      <c r="B2122" s="41" t="s">
        <v>3743</v>
      </c>
      <c r="C2122" s="374" t="s">
        <v>3744</v>
      </c>
      <c r="D2122" s="374"/>
      <c r="E2122" s="374"/>
      <c r="F2122" s="42" t="s">
        <v>674</v>
      </c>
      <c r="G2122" s="43">
        <v>0.72</v>
      </c>
      <c r="H2122" s="44">
        <v>1</v>
      </c>
      <c r="I2122" s="68">
        <v>0.72</v>
      </c>
      <c r="J2122" s="45"/>
      <c r="K2122" s="43"/>
      <c r="L2122" s="45"/>
      <c r="M2122" s="43"/>
      <c r="N2122" s="46"/>
      <c r="AF2122" s="39"/>
      <c r="AG2122" s="47"/>
      <c r="AH2122" s="47" t="s">
        <v>3744</v>
      </c>
      <c r="AN2122" s="47"/>
      <c r="AP2122" s="47"/>
      <c r="AR2122" s="47"/>
    </row>
    <row r="2123" spans="1:44" s="4" customFormat="1" ht="15" x14ac:dyDescent="0.25">
      <c r="A2123" s="69"/>
      <c r="B2123" s="50"/>
      <c r="C2123" s="372" t="s">
        <v>2386</v>
      </c>
      <c r="D2123" s="372"/>
      <c r="E2123" s="372"/>
      <c r="F2123" s="372"/>
      <c r="G2123" s="372"/>
      <c r="H2123" s="372"/>
      <c r="I2123" s="372"/>
      <c r="J2123" s="372"/>
      <c r="K2123" s="372"/>
      <c r="L2123" s="372"/>
      <c r="M2123" s="372"/>
      <c r="N2123" s="377"/>
      <c r="AF2123" s="39"/>
      <c r="AG2123" s="47"/>
      <c r="AH2123" s="47"/>
      <c r="AI2123" s="3" t="s">
        <v>2386</v>
      </c>
      <c r="AN2123" s="47"/>
      <c r="AP2123" s="47"/>
      <c r="AR2123" s="47"/>
    </row>
    <row r="2124" spans="1:44" s="4" customFormat="1" ht="22.5" x14ac:dyDescent="0.25">
      <c r="A2124" s="103"/>
      <c r="B2124" s="49" t="s">
        <v>217</v>
      </c>
      <c r="C2124" s="368" t="s">
        <v>218</v>
      </c>
      <c r="D2124" s="368"/>
      <c r="E2124" s="368"/>
      <c r="F2124" s="368"/>
      <c r="G2124" s="368"/>
      <c r="H2124" s="368"/>
      <c r="I2124" s="368"/>
      <c r="J2124" s="368"/>
      <c r="K2124" s="368"/>
      <c r="L2124" s="368"/>
      <c r="M2124" s="368"/>
      <c r="N2124" s="376"/>
      <c r="AF2124" s="39"/>
      <c r="AG2124" s="47"/>
      <c r="AH2124" s="47"/>
      <c r="AJ2124" s="3" t="s">
        <v>218</v>
      </c>
      <c r="AN2124" s="47"/>
      <c r="AP2124" s="47"/>
      <c r="AR2124" s="47"/>
    </row>
    <row r="2125" spans="1:44" s="4" customFormat="1" ht="15" x14ac:dyDescent="0.25">
      <c r="A2125" s="48"/>
      <c r="B2125" s="49" t="s">
        <v>58</v>
      </c>
      <c r="C2125" s="372" t="s">
        <v>62</v>
      </c>
      <c r="D2125" s="372"/>
      <c r="E2125" s="372"/>
      <c r="F2125" s="51"/>
      <c r="G2125" s="52"/>
      <c r="H2125" s="52"/>
      <c r="I2125" s="52"/>
      <c r="J2125" s="107">
        <v>1926.72</v>
      </c>
      <c r="K2125" s="54">
        <v>1.1499999999999999</v>
      </c>
      <c r="L2125" s="107">
        <v>1595.32</v>
      </c>
      <c r="M2125" s="54">
        <v>34.96</v>
      </c>
      <c r="N2125" s="55">
        <v>55772.39</v>
      </c>
      <c r="AF2125" s="39"/>
      <c r="AG2125" s="47"/>
      <c r="AH2125" s="47"/>
      <c r="AK2125" s="3" t="s">
        <v>62</v>
      </c>
      <c r="AN2125" s="47"/>
      <c r="AP2125" s="47"/>
      <c r="AR2125" s="47"/>
    </row>
    <row r="2126" spans="1:44" s="4" customFormat="1" ht="15" x14ac:dyDescent="0.25">
      <c r="A2126" s="48"/>
      <c r="B2126" s="49" t="s">
        <v>73</v>
      </c>
      <c r="C2126" s="372" t="s">
        <v>175</v>
      </c>
      <c r="D2126" s="372"/>
      <c r="E2126" s="372"/>
      <c r="F2126" s="51"/>
      <c r="G2126" s="52"/>
      <c r="H2126" s="52"/>
      <c r="I2126" s="52"/>
      <c r="J2126" s="107">
        <v>4873.0200000000004</v>
      </c>
      <c r="K2126" s="54">
        <v>1.1499999999999999</v>
      </c>
      <c r="L2126" s="107">
        <v>4034.86</v>
      </c>
      <c r="M2126" s="52"/>
      <c r="N2126" s="58"/>
      <c r="AF2126" s="39"/>
      <c r="AG2126" s="47"/>
      <c r="AH2126" s="47"/>
      <c r="AK2126" s="3" t="s">
        <v>175</v>
      </c>
      <c r="AN2126" s="47"/>
      <c r="AP2126" s="47"/>
      <c r="AR2126" s="47"/>
    </row>
    <row r="2127" spans="1:44" s="4" customFormat="1" ht="15" x14ac:dyDescent="0.25">
      <c r="A2127" s="48"/>
      <c r="B2127" s="49" t="s">
        <v>78</v>
      </c>
      <c r="C2127" s="372" t="s">
        <v>176</v>
      </c>
      <c r="D2127" s="372"/>
      <c r="E2127" s="372"/>
      <c r="F2127" s="51"/>
      <c r="G2127" s="52"/>
      <c r="H2127" s="52"/>
      <c r="I2127" s="52"/>
      <c r="J2127" s="53">
        <v>707.02</v>
      </c>
      <c r="K2127" s="54">
        <v>1.1499999999999999</v>
      </c>
      <c r="L2127" s="53">
        <v>585.41</v>
      </c>
      <c r="M2127" s="54">
        <v>34.96</v>
      </c>
      <c r="N2127" s="55">
        <v>20465.93</v>
      </c>
      <c r="AF2127" s="39"/>
      <c r="AG2127" s="47"/>
      <c r="AH2127" s="47"/>
      <c r="AK2127" s="3" t="s">
        <v>176</v>
      </c>
      <c r="AN2127" s="47"/>
      <c r="AP2127" s="47"/>
      <c r="AR2127" s="47"/>
    </row>
    <row r="2128" spans="1:44" s="4" customFormat="1" ht="15" x14ac:dyDescent="0.25">
      <c r="A2128" s="48"/>
      <c r="B2128" s="49" t="s">
        <v>122</v>
      </c>
      <c r="C2128" s="372" t="s">
        <v>177</v>
      </c>
      <c r="D2128" s="372"/>
      <c r="E2128" s="372"/>
      <c r="F2128" s="51"/>
      <c r="G2128" s="52"/>
      <c r="H2128" s="52"/>
      <c r="I2128" s="52"/>
      <c r="J2128" s="107">
        <v>4267.87</v>
      </c>
      <c r="K2128" s="52"/>
      <c r="L2128" s="107">
        <v>3072.87</v>
      </c>
      <c r="M2128" s="52"/>
      <c r="N2128" s="58"/>
      <c r="AF2128" s="39"/>
      <c r="AG2128" s="47"/>
      <c r="AH2128" s="47"/>
      <c r="AK2128" s="3" t="s">
        <v>177</v>
      </c>
      <c r="AN2128" s="47"/>
      <c r="AP2128" s="47"/>
      <c r="AR2128" s="47"/>
    </row>
    <row r="2129" spans="1:44" s="4" customFormat="1" ht="15" x14ac:dyDescent="0.25">
      <c r="A2129" s="56"/>
      <c r="B2129" s="49"/>
      <c r="C2129" s="372" t="s">
        <v>63</v>
      </c>
      <c r="D2129" s="372"/>
      <c r="E2129" s="372"/>
      <c r="F2129" s="51" t="s">
        <v>64</v>
      </c>
      <c r="G2129" s="63">
        <v>223</v>
      </c>
      <c r="H2129" s="54">
        <v>1.1499999999999999</v>
      </c>
      <c r="I2129" s="109">
        <v>184.64400000000001</v>
      </c>
      <c r="J2129" s="57"/>
      <c r="K2129" s="52"/>
      <c r="L2129" s="57"/>
      <c r="M2129" s="52"/>
      <c r="N2129" s="58"/>
      <c r="AF2129" s="39"/>
      <c r="AG2129" s="47"/>
      <c r="AH2129" s="47"/>
      <c r="AL2129" s="3" t="s">
        <v>63</v>
      </c>
      <c r="AN2129" s="47"/>
      <c r="AP2129" s="47"/>
      <c r="AR2129" s="47"/>
    </row>
    <row r="2130" spans="1:44" s="4" customFormat="1" ht="15" x14ac:dyDescent="0.25">
      <c r="A2130" s="56"/>
      <c r="B2130" s="49"/>
      <c r="C2130" s="372" t="s">
        <v>178</v>
      </c>
      <c r="D2130" s="372"/>
      <c r="E2130" s="372"/>
      <c r="F2130" s="51" t="s">
        <v>64</v>
      </c>
      <c r="G2130" s="54">
        <v>60.95</v>
      </c>
      <c r="H2130" s="54">
        <v>1.1499999999999999</v>
      </c>
      <c r="I2130" s="70">
        <v>50.4666</v>
      </c>
      <c r="J2130" s="57"/>
      <c r="K2130" s="52"/>
      <c r="L2130" s="57"/>
      <c r="M2130" s="52"/>
      <c r="N2130" s="58"/>
      <c r="AF2130" s="39"/>
      <c r="AG2130" s="47"/>
      <c r="AH2130" s="47"/>
      <c r="AL2130" s="3" t="s">
        <v>178</v>
      </c>
      <c r="AN2130" s="47"/>
      <c r="AP2130" s="47"/>
      <c r="AR2130" s="47"/>
    </row>
    <row r="2131" spans="1:44" s="4" customFormat="1" ht="15" x14ac:dyDescent="0.25">
      <c r="A2131" s="48"/>
      <c r="B2131" s="49"/>
      <c r="C2131" s="375" t="s">
        <v>65</v>
      </c>
      <c r="D2131" s="375"/>
      <c r="E2131" s="375"/>
      <c r="F2131" s="59"/>
      <c r="G2131" s="60"/>
      <c r="H2131" s="60"/>
      <c r="I2131" s="60"/>
      <c r="J2131" s="108">
        <v>11067.61</v>
      </c>
      <c r="K2131" s="60"/>
      <c r="L2131" s="108">
        <v>8703.0499999999993</v>
      </c>
      <c r="M2131" s="60"/>
      <c r="N2131" s="62"/>
      <c r="AF2131" s="39"/>
      <c r="AG2131" s="47"/>
      <c r="AH2131" s="47"/>
      <c r="AM2131" s="3" t="s">
        <v>65</v>
      </c>
      <c r="AN2131" s="47"/>
      <c r="AP2131" s="47"/>
      <c r="AR2131" s="47"/>
    </row>
    <row r="2132" spans="1:44" s="4" customFormat="1" ht="15" x14ac:dyDescent="0.25">
      <c r="A2132" s="56"/>
      <c r="B2132" s="49"/>
      <c r="C2132" s="372" t="s">
        <v>66</v>
      </c>
      <c r="D2132" s="372"/>
      <c r="E2132" s="372"/>
      <c r="F2132" s="51"/>
      <c r="G2132" s="52"/>
      <c r="H2132" s="52"/>
      <c r="I2132" s="52"/>
      <c r="J2132" s="57"/>
      <c r="K2132" s="52"/>
      <c r="L2132" s="107">
        <v>2180.73</v>
      </c>
      <c r="M2132" s="52"/>
      <c r="N2132" s="55">
        <v>76238.320000000007</v>
      </c>
      <c r="AF2132" s="39"/>
      <c r="AG2132" s="47"/>
      <c r="AH2132" s="47"/>
      <c r="AL2132" s="3" t="s">
        <v>66</v>
      </c>
      <c r="AN2132" s="47"/>
      <c r="AP2132" s="47"/>
      <c r="AR2132" s="47"/>
    </row>
    <row r="2133" spans="1:44" s="4" customFormat="1" ht="15" x14ac:dyDescent="0.25">
      <c r="A2133" s="56"/>
      <c r="B2133" s="49" t="s">
        <v>3328</v>
      </c>
      <c r="C2133" s="372" t="s">
        <v>3329</v>
      </c>
      <c r="D2133" s="372"/>
      <c r="E2133" s="372"/>
      <c r="F2133" s="51" t="s">
        <v>69</v>
      </c>
      <c r="G2133" s="63">
        <v>106</v>
      </c>
      <c r="H2133" s="52"/>
      <c r="I2133" s="63">
        <v>106</v>
      </c>
      <c r="J2133" s="57"/>
      <c r="K2133" s="52"/>
      <c r="L2133" s="107">
        <v>2311.5700000000002</v>
      </c>
      <c r="M2133" s="52"/>
      <c r="N2133" s="55">
        <v>80812.62</v>
      </c>
      <c r="AF2133" s="39"/>
      <c r="AG2133" s="47"/>
      <c r="AH2133" s="47"/>
      <c r="AL2133" s="3" t="s">
        <v>3329</v>
      </c>
      <c r="AN2133" s="47"/>
      <c r="AP2133" s="47"/>
      <c r="AR2133" s="47"/>
    </row>
    <row r="2134" spans="1:44" s="4" customFormat="1" ht="15" x14ac:dyDescent="0.25">
      <c r="A2134" s="56"/>
      <c r="B2134" s="49" t="s">
        <v>3330</v>
      </c>
      <c r="C2134" s="372" t="s">
        <v>3331</v>
      </c>
      <c r="D2134" s="372"/>
      <c r="E2134" s="372"/>
      <c r="F2134" s="51" t="s">
        <v>69</v>
      </c>
      <c r="G2134" s="63">
        <v>56</v>
      </c>
      <c r="H2134" s="52"/>
      <c r="I2134" s="63">
        <v>56</v>
      </c>
      <c r="J2134" s="57"/>
      <c r="K2134" s="52"/>
      <c r="L2134" s="107">
        <v>1221.21</v>
      </c>
      <c r="M2134" s="52"/>
      <c r="N2134" s="55">
        <v>42693.46</v>
      </c>
      <c r="AF2134" s="39"/>
      <c r="AG2134" s="47"/>
      <c r="AH2134" s="47"/>
      <c r="AL2134" s="3" t="s">
        <v>3331</v>
      </c>
      <c r="AN2134" s="47"/>
      <c r="AP2134" s="47"/>
      <c r="AR2134" s="47"/>
    </row>
    <row r="2135" spans="1:44" s="4" customFormat="1" ht="15" x14ac:dyDescent="0.25">
      <c r="A2135" s="65"/>
      <c r="B2135" s="66"/>
      <c r="C2135" s="374" t="s">
        <v>72</v>
      </c>
      <c r="D2135" s="374"/>
      <c r="E2135" s="374"/>
      <c r="F2135" s="42"/>
      <c r="G2135" s="43"/>
      <c r="H2135" s="43"/>
      <c r="I2135" s="43"/>
      <c r="J2135" s="45"/>
      <c r="K2135" s="43"/>
      <c r="L2135" s="105">
        <v>12235.83</v>
      </c>
      <c r="M2135" s="60"/>
      <c r="N2135" s="46"/>
      <c r="AF2135" s="39"/>
      <c r="AG2135" s="47"/>
      <c r="AH2135" s="47"/>
      <c r="AN2135" s="47" t="s">
        <v>72</v>
      </c>
      <c r="AP2135" s="47"/>
      <c r="AR2135" s="47"/>
    </row>
    <row r="2136" spans="1:44" s="4" customFormat="1" ht="15" x14ac:dyDescent="0.25">
      <c r="A2136" s="381" t="s">
        <v>3646</v>
      </c>
      <c r="B2136" s="382"/>
      <c r="C2136" s="382"/>
      <c r="D2136" s="382"/>
      <c r="E2136" s="382"/>
      <c r="F2136" s="382"/>
      <c r="G2136" s="382"/>
      <c r="H2136" s="382"/>
      <c r="I2136" s="382"/>
      <c r="J2136" s="382"/>
      <c r="K2136" s="382"/>
      <c r="L2136" s="382"/>
      <c r="M2136" s="382"/>
      <c r="N2136" s="383"/>
      <c r="AF2136" s="39"/>
      <c r="AG2136" s="47" t="s">
        <v>3646</v>
      </c>
      <c r="AH2136" s="47"/>
      <c r="AN2136" s="47"/>
      <c r="AP2136" s="47"/>
      <c r="AR2136" s="47"/>
    </row>
    <row r="2137" spans="1:44" s="4" customFormat="1" ht="23.25" x14ac:dyDescent="0.25">
      <c r="A2137" s="40" t="s">
        <v>1022</v>
      </c>
      <c r="B2137" s="41" t="s">
        <v>3476</v>
      </c>
      <c r="C2137" s="374" t="s">
        <v>3477</v>
      </c>
      <c r="D2137" s="374"/>
      <c r="E2137" s="374"/>
      <c r="F2137" s="42" t="s">
        <v>674</v>
      </c>
      <c r="G2137" s="43">
        <v>0.02</v>
      </c>
      <c r="H2137" s="44">
        <v>1</v>
      </c>
      <c r="I2137" s="68">
        <v>0.02</v>
      </c>
      <c r="J2137" s="45"/>
      <c r="K2137" s="43"/>
      <c r="L2137" s="45"/>
      <c r="M2137" s="43"/>
      <c r="N2137" s="46"/>
      <c r="AF2137" s="39"/>
      <c r="AG2137" s="47"/>
      <c r="AH2137" s="47" t="s">
        <v>3477</v>
      </c>
      <c r="AN2137" s="47"/>
      <c r="AP2137" s="47"/>
      <c r="AR2137" s="47"/>
    </row>
    <row r="2138" spans="1:44" s="4" customFormat="1" ht="15" x14ac:dyDescent="0.25">
      <c r="A2138" s="69"/>
      <c r="B2138" s="50"/>
      <c r="C2138" s="372" t="s">
        <v>3745</v>
      </c>
      <c r="D2138" s="372"/>
      <c r="E2138" s="372"/>
      <c r="F2138" s="372"/>
      <c r="G2138" s="372"/>
      <c r="H2138" s="372"/>
      <c r="I2138" s="372"/>
      <c r="J2138" s="372"/>
      <c r="K2138" s="372"/>
      <c r="L2138" s="372"/>
      <c r="M2138" s="372"/>
      <c r="N2138" s="377"/>
      <c r="AF2138" s="39"/>
      <c r="AG2138" s="47"/>
      <c r="AH2138" s="47"/>
      <c r="AI2138" s="3" t="s">
        <v>3745</v>
      </c>
      <c r="AN2138" s="47"/>
      <c r="AP2138" s="47"/>
      <c r="AR2138" s="47"/>
    </row>
    <row r="2139" spans="1:44" s="4" customFormat="1" ht="22.5" x14ac:dyDescent="0.25">
      <c r="A2139" s="103"/>
      <c r="B2139" s="49" t="s">
        <v>217</v>
      </c>
      <c r="C2139" s="368" t="s">
        <v>218</v>
      </c>
      <c r="D2139" s="368"/>
      <c r="E2139" s="368"/>
      <c r="F2139" s="368"/>
      <c r="G2139" s="368"/>
      <c r="H2139" s="368"/>
      <c r="I2139" s="368"/>
      <c r="J2139" s="368"/>
      <c r="K2139" s="368"/>
      <c r="L2139" s="368"/>
      <c r="M2139" s="368"/>
      <c r="N2139" s="376"/>
      <c r="AF2139" s="39"/>
      <c r="AG2139" s="47"/>
      <c r="AH2139" s="47"/>
      <c r="AJ2139" s="3" t="s">
        <v>218</v>
      </c>
      <c r="AN2139" s="47"/>
      <c r="AP2139" s="47"/>
      <c r="AR2139" s="47"/>
    </row>
    <row r="2140" spans="1:44" s="4" customFormat="1" ht="15" x14ac:dyDescent="0.25">
      <c r="A2140" s="48"/>
      <c r="B2140" s="49" t="s">
        <v>58</v>
      </c>
      <c r="C2140" s="372" t="s">
        <v>62</v>
      </c>
      <c r="D2140" s="372"/>
      <c r="E2140" s="372"/>
      <c r="F2140" s="51"/>
      <c r="G2140" s="52"/>
      <c r="H2140" s="52"/>
      <c r="I2140" s="52"/>
      <c r="J2140" s="107">
        <v>1417.26</v>
      </c>
      <c r="K2140" s="54">
        <v>1.1499999999999999</v>
      </c>
      <c r="L2140" s="53">
        <v>32.6</v>
      </c>
      <c r="M2140" s="54">
        <v>34.96</v>
      </c>
      <c r="N2140" s="55">
        <v>1139.7</v>
      </c>
      <c r="AF2140" s="39"/>
      <c r="AG2140" s="47"/>
      <c r="AH2140" s="47"/>
      <c r="AK2140" s="3" t="s">
        <v>62</v>
      </c>
      <c r="AN2140" s="47"/>
      <c r="AP2140" s="47"/>
      <c r="AR2140" s="47"/>
    </row>
    <row r="2141" spans="1:44" s="4" customFormat="1" ht="15" x14ac:dyDescent="0.25">
      <c r="A2141" s="48"/>
      <c r="B2141" s="49" t="s">
        <v>73</v>
      </c>
      <c r="C2141" s="372" t="s">
        <v>175</v>
      </c>
      <c r="D2141" s="372"/>
      <c r="E2141" s="372"/>
      <c r="F2141" s="51"/>
      <c r="G2141" s="52"/>
      <c r="H2141" s="52"/>
      <c r="I2141" s="52"/>
      <c r="J2141" s="53">
        <v>312.39999999999998</v>
      </c>
      <c r="K2141" s="54">
        <v>1.1499999999999999</v>
      </c>
      <c r="L2141" s="53">
        <v>7.19</v>
      </c>
      <c r="M2141" s="52"/>
      <c r="N2141" s="58"/>
      <c r="AF2141" s="39"/>
      <c r="AG2141" s="47"/>
      <c r="AH2141" s="47"/>
      <c r="AK2141" s="3" t="s">
        <v>175</v>
      </c>
      <c r="AN2141" s="47"/>
      <c r="AP2141" s="47"/>
      <c r="AR2141" s="47"/>
    </row>
    <row r="2142" spans="1:44" s="4" customFormat="1" ht="15" x14ac:dyDescent="0.25">
      <c r="A2142" s="48"/>
      <c r="B2142" s="49" t="s">
        <v>78</v>
      </c>
      <c r="C2142" s="372" t="s">
        <v>176</v>
      </c>
      <c r="D2142" s="372"/>
      <c r="E2142" s="372"/>
      <c r="F2142" s="51"/>
      <c r="G2142" s="52"/>
      <c r="H2142" s="52"/>
      <c r="I2142" s="52"/>
      <c r="J2142" s="53">
        <v>27</v>
      </c>
      <c r="K2142" s="54">
        <v>1.1499999999999999</v>
      </c>
      <c r="L2142" s="53">
        <v>0.62</v>
      </c>
      <c r="M2142" s="54">
        <v>34.96</v>
      </c>
      <c r="N2142" s="64">
        <v>21.68</v>
      </c>
      <c r="AF2142" s="39"/>
      <c r="AG2142" s="47"/>
      <c r="AH2142" s="47"/>
      <c r="AK2142" s="3" t="s">
        <v>176</v>
      </c>
      <c r="AN2142" s="47"/>
      <c r="AP2142" s="47"/>
      <c r="AR2142" s="47"/>
    </row>
    <row r="2143" spans="1:44" s="4" customFormat="1" ht="15" x14ac:dyDescent="0.25">
      <c r="A2143" s="48"/>
      <c r="B2143" s="49" t="s">
        <v>122</v>
      </c>
      <c r="C2143" s="372" t="s">
        <v>177</v>
      </c>
      <c r="D2143" s="372"/>
      <c r="E2143" s="372"/>
      <c r="F2143" s="51"/>
      <c r="G2143" s="52"/>
      <c r="H2143" s="52"/>
      <c r="I2143" s="52"/>
      <c r="J2143" s="53">
        <v>39</v>
      </c>
      <c r="K2143" s="52"/>
      <c r="L2143" s="53">
        <v>0.78</v>
      </c>
      <c r="M2143" s="52"/>
      <c r="N2143" s="58"/>
      <c r="AF2143" s="39"/>
      <c r="AG2143" s="47"/>
      <c r="AH2143" s="47"/>
      <c r="AK2143" s="3" t="s">
        <v>177</v>
      </c>
      <c r="AN2143" s="47"/>
      <c r="AP2143" s="47"/>
      <c r="AR2143" s="47"/>
    </row>
    <row r="2144" spans="1:44" s="4" customFormat="1" ht="15" x14ac:dyDescent="0.25">
      <c r="A2144" s="56"/>
      <c r="B2144" s="49"/>
      <c r="C2144" s="372" t="s">
        <v>63</v>
      </c>
      <c r="D2144" s="372"/>
      <c r="E2144" s="372"/>
      <c r="F2144" s="51" t="s">
        <v>64</v>
      </c>
      <c r="G2144" s="63">
        <v>158</v>
      </c>
      <c r="H2144" s="54">
        <v>1.1499999999999999</v>
      </c>
      <c r="I2144" s="109">
        <v>3.6339999999999999</v>
      </c>
      <c r="J2144" s="57"/>
      <c r="K2144" s="52"/>
      <c r="L2144" s="57"/>
      <c r="M2144" s="52"/>
      <c r="N2144" s="58"/>
      <c r="AF2144" s="39"/>
      <c r="AG2144" s="47"/>
      <c r="AH2144" s="47"/>
      <c r="AL2144" s="3" t="s">
        <v>63</v>
      </c>
      <c r="AN2144" s="47"/>
      <c r="AP2144" s="47"/>
      <c r="AR2144" s="47"/>
    </row>
    <row r="2145" spans="1:44" s="4" customFormat="1" ht="15" x14ac:dyDescent="0.25">
      <c r="A2145" s="56"/>
      <c r="B2145" s="49"/>
      <c r="C2145" s="372" t="s">
        <v>178</v>
      </c>
      <c r="D2145" s="372"/>
      <c r="E2145" s="372"/>
      <c r="F2145" s="51" t="s">
        <v>64</v>
      </c>
      <c r="G2145" s="63">
        <v>2</v>
      </c>
      <c r="H2145" s="54">
        <v>1.1499999999999999</v>
      </c>
      <c r="I2145" s="109">
        <v>4.5999999999999999E-2</v>
      </c>
      <c r="J2145" s="57"/>
      <c r="K2145" s="52"/>
      <c r="L2145" s="57"/>
      <c r="M2145" s="52"/>
      <c r="N2145" s="58"/>
      <c r="AF2145" s="39"/>
      <c r="AG2145" s="47"/>
      <c r="AH2145" s="47"/>
      <c r="AL2145" s="3" t="s">
        <v>178</v>
      </c>
      <c r="AN2145" s="47"/>
      <c r="AP2145" s="47"/>
      <c r="AR2145" s="47"/>
    </row>
    <row r="2146" spans="1:44" s="4" customFormat="1" ht="15" x14ac:dyDescent="0.25">
      <c r="A2146" s="48"/>
      <c r="B2146" s="49"/>
      <c r="C2146" s="375" t="s">
        <v>65</v>
      </c>
      <c r="D2146" s="375"/>
      <c r="E2146" s="375"/>
      <c r="F2146" s="59"/>
      <c r="G2146" s="60"/>
      <c r="H2146" s="60"/>
      <c r="I2146" s="60"/>
      <c r="J2146" s="108">
        <v>1768.66</v>
      </c>
      <c r="K2146" s="60"/>
      <c r="L2146" s="61">
        <v>40.57</v>
      </c>
      <c r="M2146" s="60"/>
      <c r="N2146" s="62"/>
      <c r="AF2146" s="39"/>
      <c r="AG2146" s="47"/>
      <c r="AH2146" s="47"/>
      <c r="AM2146" s="3" t="s">
        <v>65</v>
      </c>
      <c r="AN2146" s="47"/>
      <c r="AP2146" s="47"/>
      <c r="AR2146" s="47"/>
    </row>
    <row r="2147" spans="1:44" s="4" customFormat="1" ht="15" x14ac:dyDescent="0.25">
      <c r="A2147" s="56"/>
      <c r="B2147" s="49"/>
      <c r="C2147" s="372" t="s">
        <v>66</v>
      </c>
      <c r="D2147" s="372"/>
      <c r="E2147" s="372"/>
      <c r="F2147" s="51"/>
      <c r="G2147" s="52"/>
      <c r="H2147" s="52"/>
      <c r="I2147" s="52"/>
      <c r="J2147" s="57"/>
      <c r="K2147" s="52"/>
      <c r="L2147" s="53">
        <v>33.22</v>
      </c>
      <c r="M2147" s="52"/>
      <c r="N2147" s="55">
        <v>1161.3800000000001</v>
      </c>
      <c r="AF2147" s="39"/>
      <c r="AG2147" s="47"/>
      <c r="AH2147" s="47"/>
      <c r="AL2147" s="3" t="s">
        <v>66</v>
      </c>
      <c r="AN2147" s="47"/>
      <c r="AP2147" s="47"/>
      <c r="AR2147" s="47"/>
    </row>
    <row r="2148" spans="1:44" s="4" customFormat="1" ht="15" x14ac:dyDescent="0.25">
      <c r="A2148" s="56"/>
      <c r="B2148" s="49" t="s">
        <v>3238</v>
      </c>
      <c r="C2148" s="372" t="s">
        <v>3239</v>
      </c>
      <c r="D2148" s="372"/>
      <c r="E2148" s="372"/>
      <c r="F2148" s="51" t="s">
        <v>69</v>
      </c>
      <c r="G2148" s="63">
        <v>109</v>
      </c>
      <c r="H2148" s="52"/>
      <c r="I2148" s="63">
        <v>109</v>
      </c>
      <c r="J2148" s="57"/>
      <c r="K2148" s="52"/>
      <c r="L2148" s="53">
        <v>36.21</v>
      </c>
      <c r="M2148" s="52"/>
      <c r="N2148" s="55">
        <v>1265.9000000000001</v>
      </c>
      <c r="AF2148" s="39"/>
      <c r="AG2148" s="47"/>
      <c r="AH2148" s="47"/>
      <c r="AL2148" s="3" t="s">
        <v>3239</v>
      </c>
      <c r="AN2148" s="47"/>
      <c r="AP2148" s="47"/>
      <c r="AR2148" s="47"/>
    </row>
    <row r="2149" spans="1:44" s="4" customFormat="1" ht="15" x14ac:dyDescent="0.25">
      <c r="A2149" s="56"/>
      <c r="B2149" s="49" t="s">
        <v>3240</v>
      </c>
      <c r="C2149" s="372" t="s">
        <v>3241</v>
      </c>
      <c r="D2149" s="372"/>
      <c r="E2149" s="372"/>
      <c r="F2149" s="51" t="s">
        <v>69</v>
      </c>
      <c r="G2149" s="63">
        <v>65</v>
      </c>
      <c r="H2149" s="52"/>
      <c r="I2149" s="63">
        <v>65</v>
      </c>
      <c r="J2149" s="57"/>
      <c r="K2149" s="52"/>
      <c r="L2149" s="53">
        <v>21.59</v>
      </c>
      <c r="M2149" s="52"/>
      <c r="N2149" s="64">
        <v>754.9</v>
      </c>
      <c r="AF2149" s="39"/>
      <c r="AG2149" s="47"/>
      <c r="AH2149" s="47"/>
      <c r="AL2149" s="3" t="s">
        <v>3241</v>
      </c>
      <c r="AN2149" s="47"/>
      <c r="AP2149" s="47"/>
      <c r="AR2149" s="47"/>
    </row>
    <row r="2150" spans="1:44" s="4" customFormat="1" ht="15" x14ac:dyDescent="0.25">
      <c r="A2150" s="65"/>
      <c r="B2150" s="66"/>
      <c r="C2150" s="374" t="s">
        <v>72</v>
      </c>
      <c r="D2150" s="374"/>
      <c r="E2150" s="374"/>
      <c r="F2150" s="42"/>
      <c r="G2150" s="43"/>
      <c r="H2150" s="43"/>
      <c r="I2150" s="43"/>
      <c r="J2150" s="45"/>
      <c r="K2150" s="43"/>
      <c r="L2150" s="67">
        <v>98.37</v>
      </c>
      <c r="M2150" s="60"/>
      <c r="N2150" s="46"/>
      <c r="AF2150" s="39"/>
      <c r="AG2150" s="47"/>
      <c r="AH2150" s="47"/>
      <c r="AN2150" s="47" t="s">
        <v>72</v>
      </c>
      <c r="AP2150" s="47"/>
      <c r="AR2150" s="47"/>
    </row>
    <row r="2151" spans="1:44" s="4" customFormat="1" ht="22.5" x14ac:dyDescent="0.25">
      <c r="A2151" s="40" t="s">
        <v>1023</v>
      </c>
      <c r="B2151" s="41" t="s">
        <v>3478</v>
      </c>
      <c r="C2151" s="374" t="s">
        <v>3479</v>
      </c>
      <c r="D2151" s="374"/>
      <c r="E2151" s="374"/>
      <c r="F2151" s="42" t="s">
        <v>61</v>
      </c>
      <c r="G2151" s="43">
        <v>1</v>
      </c>
      <c r="H2151" s="44">
        <v>1</v>
      </c>
      <c r="I2151" s="44">
        <v>1</v>
      </c>
      <c r="J2151" s="105">
        <v>8083.5</v>
      </c>
      <c r="K2151" s="43"/>
      <c r="L2151" s="67">
        <v>945.44</v>
      </c>
      <c r="M2151" s="68">
        <v>8.5500000000000007</v>
      </c>
      <c r="N2151" s="115">
        <v>8083.5</v>
      </c>
      <c r="AF2151" s="39"/>
      <c r="AG2151" s="47"/>
      <c r="AH2151" s="47" t="s">
        <v>3479</v>
      </c>
      <c r="AN2151" s="47"/>
      <c r="AP2151" s="47"/>
      <c r="AR2151" s="47"/>
    </row>
    <row r="2152" spans="1:44" s="4" customFormat="1" ht="15" x14ac:dyDescent="0.25">
      <c r="A2152" s="65"/>
      <c r="B2152" s="66"/>
      <c r="C2152" s="374" t="s">
        <v>72</v>
      </c>
      <c r="D2152" s="374"/>
      <c r="E2152" s="374"/>
      <c r="F2152" s="42"/>
      <c r="G2152" s="43"/>
      <c r="H2152" s="43"/>
      <c r="I2152" s="43"/>
      <c r="J2152" s="45"/>
      <c r="K2152" s="43"/>
      <c r="L2152" s="67">
        <v>945.44</v>
      </c>
      <c r="M2152" s="60"/>
      <c r="N2152" s="115">
        <v>8083.5</v>
      </c>
      <c r="AF2152" s="39"/>
      <c r="AG2152" s="47"/>
      <c r="AH2152" s="47"/>
      <c r="AN2152" s="47" t="s">
        <v>72</v>
      </c>
      <c r="AP2152" s="47"/>
      <c r="AR2152" s="47"/>
    </row>
    <row r="2153" spans="1:44" s="4" customFormat="1" ht="22.5" x14ac:dyDescent="0.25">
      <c r="A2153" s="40" t="s">
        <v>1024</v>
      </c>
      <c r="B2153" s="41" t="s">
        <v>3746</v>
      </c>
      <c r="C2153" s="374" t="s">
        <v>3649</v>
      </c>
      <c r="D2153" s="374"/>
      <c r="E2153" s="374"/>
      <c r="F2153" s="42" t="s">
        <v>61</v>
      </c>
      <c r="G2153" s="43">
        <v>1</v>
      </c>
      <c r="H2153" s="44">
        <v>1</v>
      </c>
      <c r="I2153" s="44">
        <v>1</v>
      </c>
      <c r="J2153" s="105">
        <v>6080.05</v>
      </c>
      <c r="K2153" s="43"/>
      <c r="L2153" s="67">
        <v>711.12</v>
      </c>
      <c r="M2153" s="68">
        <v>8.5500000000000007</v>
      </c>
      <c r="N2153" s="115">
        <v>6080.05</v>
      </c>
      <c r="AF2153" s="39"/>
      <c r="AG2153" s="47"/>
      <c r="AH2153" s="47" t="s">
        <v>3649</v>
      </c>
      <c r="AN2153" s="47"/>
      <c r="AP2153" s="47"/>
      <c r="AR2153" s="47"/>
    </row>
    <row r="2154" spans="1:44" s="4" customFormat="1" ht="15" x14ac:dyDescent="0.25">
      <c r="A2154" s="65"/>
      <c r="B2154" s="66"/>
      <c r="C2154" s="374" t="s">
        <v>72</v>
      </c>
      <c r="D2154" s="374"/>
      <c r="E2154" s="374"/>
      <c r="F2154" s="42"/>
      <c r="G2154" s="43"/>
      <c r="H2154" s="43"/>
      <c r="I2154" s="43"/>
      <c r="J2154" s="45"/>
      <c r="K2154" s="43"/>
      <c r="L2154" s="67">
        <v>711.12</v>
      </c>
      <c r="M2154" s="60"/>
      <c r="N2154" s="115">
        <v>6080.05</v>
      </c>
      <c r="AF2154" s="39"/>
      <c r="AG2154" s="47"/>
      <c r="AH2154" s="47"/>
      <c r="AN2154" s="47" t="s">
        <v>72</v>
      </c>
      <c r="AP2154" s="47"/>
      <c r="AR2154" s="47"/>
    </row>
    <row r="2155" spans="1:44" s="4" customFormat="1" ht="15" x14ac:dyDescent="0.25">
      <c r="A2155" s="381" t="s">
        <v>3747</v>
      </c>
      <c r="B2155" s="382"/>
      <c r="C2155" s="382"/>
      <c r="D2155" s="382"/>
      <c r="E2155" s="382"/>
      <c r="F2155" s="382"/>
      <c r="G2155" s="382"/>
      <c r="H2155" s="382"/>
      <c r="I2155" s="382"/>
      <c r="J2155" s="382"/>
      <c r="K2155" s="382"/>
      <c r="L2155" s="382"/>
      <c r="M2155" s="382"/>
      <c r="N2155" s="383"/>
      <c r="AF2155" s="39"/>
      <c r="AG2155" s="47" t="s">
        <v>3747</v>
      </c>
      <c r="AH2155" s="47"/>
      <c r="AN2155" s="47"/>
      <c r="AP2155" s="47"/>
      <c r="AR2155" s="47"/>
    </row>
    <row r="2156" spans="1:44" s="4" customFormat="1" ht="23.25" x14ac:dyDescent="0.25">
      <c r="A2156" s="40" t="s">
        <v>1025</v>
      </c>
      <c r="B2156" s="41" t="s">
        <v>277</v>
      </c>
      <c r="C2156" s="374" t="s">
        <v>2916</v>
      </c>
      <c r="D2156" s="374"/>
      <c r="E2156" s="374"/>
      <c r="F2156" s="42" t="s">
        <v>215</v>
      </c>
      <c r="G2156" s="43">
        <v>5.87</v>
      </c>
      <c r="H2156" s="44">
        <v>1</v>
      </c>
      <c r="I2156" s="68">
        <v>5.87</v>
      </c>
      <c r="J2156" s="45"/>
      <c r="K2156" s="43"/>
      <c r="L2156" s="45"/>
      <c r="M2156" s="43"/>
      <c r="N2156" s="46"/>
      <c r="AF2156" s="39"/>
      <c r="AG2156" s="47"/>
      <c r="AH2156" s="47" t="s">
        <v>2916</v>
      </c>
      <c r="AN2156" s="47"/>
      <c r="AP2156" s="47"/>
      <c r="AR2156" s="47"/>
    </row>
    <row r="2157" spans="1:44" s="4" customFormat="1" ht="15" x14ac:dyDescent="0.25">
      <c r="A2157" s="69"/>
      <c r="B2157" s="50"/>
      <c r="C2157" s="372" t="s">
        <v>3748</v>
      </c>
      <c r="D2157" s="372"/>
      <c r="E2157" s="372"/>
      <c r="F2157" s="372"/>
      <c r="G2157" s="372"/>
      <c r="H2157" s="372"/>
      <c r="I2157" s="372"/>
      <c r="J2157" s="372"/>
      <c r="K2157" s="372"/>
      <c r="L2157" s="372"/>
      <c r="M2157" s="372"/>
      <c r="N2157" s="377"/>
      <c r="AF2157" s="39"/>
      <c r="AG2157" s="47"/>
      <c r="AH2157" s="47"/>
      <c r="AI2157" s="3" t="s">
        <v>3748</v>
      </c>
      <c r="AN2157" s="47"/>
      <c r="AP2157" s="47"/>
      <c r="AR2157" s="47"/>
    </row>
    <row r="2158" spans="1:44" s="4" customFormat="1" ht="22.5" x14ac:dyDescent="0.25">
      <c r="A2158" s="103"/>
      <c r="B2158" s="49" t="s">
        <v>217</v>
      </c>
      <c r="C2158" s="368" t="s">
        <v>218</v>
      </c>
      <c r="D2158" s="368"/>
      <c r="E2158" s="368"/>
      <c r="F2158" s="368"/>
      <c r="G2158" s="368"/>
      <c r="H2158" s="368"/>
      <c r="I2158" s="368"/>
      <c r="J2158" s="368"/>
      <c r="K2158" s="368"/>
      <c r="L2158" s="368"/>
      <c r="M2158" s="368"/>
      <c r="N2158" s="376"/>
      <c r="AF2158" s="39"/>
      <c r="AG2158" s="47"/>
      <c r="AH2158" s="47"/>
      <c r="AJ2158" s="3" t="s">
        <v>218</v>
      </c>
      <c r="AN2158" s="47"/>
      <c r="AP2158" s="47"/>
      <c r="AR2158" s="47"/>
    </row>
    <row r="2159" spans="1:44" s="4" customFormat="1" ht="15" x14ac:dyDescent="0.25">
      <c r="A2159" s="48"/>
      <c r="B2159" s="49" t="s">
        <v>58</v>
      </c>
      <c r="C2159" s="372" t="s">
        <v>62</v>
      </c>
      <c r="D2159" s="372"/>
      <c r="E2159" s="372"/>
      <c r="F2159" s="51"/>
      <c r="G2159" s="52"/>
      <c r="H2159" s="52"/>
      <c r="I2159" s="52"/>
      <c r="J2159" s="53">
        <v>590.51</v>
      </c>
      <c r="K2159" s="54">
        <v>1.1499999999999999</v>
      </c>
      <c r="L2159" s="107">
        <v>3986.24</v>
      </c>
      <c r="M2159" s="54">
        <v>34.96</v>
      </c>
      <c r="N2159" s="55">
        <v>139358.95000000001</v>
      </c>
      <c r="AF2159" s="39"/>
      <c r="AG2159" s="47"/>
      <c r="AH2159" s="47"/>
      <c r="AK2159" s="3" t="s">
        <v>62</v>
      </c>
      <c r="AN2159" s="47"/>
      <c r="AP2159" s="47"/>
      <c r="AR2159" s="47"/>
    </row>
    <row r="2160" spans="1:44" s="4" customFormat="1" ht="15" x14ac:dyDescent="0.25">
      <c r="A2160" s="48"/>
      <c r="B2160" s="49" t="s">
        <v>73</v>
      </c>
      <c r="C2160" s="372" t="s">
        <v>175</v>
      </c>
      <c r="D2160" s="372"/>
      <c r="E2160" s="372"/>
      <c r="F2160" s="51"/>
      <c r="G2160" s="52"/>
      <c r="H2160" s="52"/>
      <c r="I2160" s="52"/>
      <c r="J2160" s="53">
        <v>73.02</v>
      </c>
      <c r="K2160" s="54">
        <v>1.1499999999999999</v>
      </c>
      <c r="L2160" s="53">
        <v>492.92</v>
      </c>
      <c r="M2160" s="52"/>
      <c r="N2160" s="58"/>
      <c r="AF2160" s="39"/>
      <c r="AG2160" s="47"/>
      <c r="AH2160" s="47"/>
      <c r="AK2160" s="3" t="s">
        <v>175</v>
      </c>
      <c r="AN2160" s="47"/>
      <c r="AP2160" s="47"/>
      <c r="AR2160" s="47"/>
    </row>
    <row r="2161" spans="1:44" s="4" customFormat="1" ht="15" x14ac:dyDescent="0.25">
      <c r="A2161" s="48"/>
      <c r="B2161" s="49" t="s">
        <v>78</v>
      </c>
      <c r="C2161" s="372" t="s">
        <v>176</v>
      </c>
      <c r="D2161" s="372"/>
      <c r="E2161" s="372"/>
      <c r="F2161" s="51"/>
      <c r="G2161" s="52"/>
      <c r="H2161" s="52"/>
      <c r="I2161" s="52"/>
      <c r="J2161" s="53">
        <v>8.6999999999999993</v>
      </c>
      <c r="K2161" s="54">
        <v>1.1499999999999999</v>
      </c>
      <c r="L2161" s="53">
        <v>58.73</v>
      </c>
      <c r="M2161" s="54">
        <v>34.96</v>
      </c>
      <c r="N2161" s="55">
        <v>2053.1999999999998</v>
      </c>
      <c r="AF2161" s="39"/>
      <c r="AG2161" s="47"/>
      <c r="AH2161" s="47"/>
      <c r="AK2161" s="3" t="s">
        <v>176</v>
      </c>
      <c r="AN2161" s="47"/>
      <c r="AP2161" s="47"/>
      <c r="AR2161" s="47"/>
    </row>
    <row r="2162" spans="1:44" s="4" customFormat="1" ht="15" x14ac:dyDescent="0.25">
      <c r="A2162" s="48"/>
      <c r="B2162" s="49" t="s">
        <v>122</v>
      </c>
      <c r="C2162" s="372" t="s">
        <v>177</v>
      </c>
      <c r="D2162" s="372"/>
      <c r="E2162" s="372"/>
      <c r="F2162" s="51"/>
      <c r="G2162" s="52"/>
      <c r="H2162" s="52"/>
      <c r="I2162" s="52"/>
      <c r="J2162" s="107">
        <v>3690.05</v>
      </c>
      <c r="K2162" s="52"/>
      <c r="L2162" s="107">
        <v>21660.59</v>
      </c>
      <c r="M2162" s="52"/>
      <c r="N2162" s="58"/>
      <c r="AF2162" s="39"/>
      <c r="AG2162" s="47"/>
      <c r="AH2162" s="47"/>
      <c r="AK2162" s="3" t="s">
        <v>177</v>
      </c>
      <c r="AN2162" s="47"/>
      <c r="AP2162" s="47"/>
      <c r="AR2162" s="47"/>
    </row>
    <row r="2163" spans="1:44" s="4" customFormat="1" ht="15" x14ac:dyDescent="0.25">
      <c r="A2163" s="56"/>
      <c r="B2163" s="49"/>
      <c r="C2163" s="372" t="s">
        <v>63</v>
      </c>
      <c r="D2163" s="372"/>
      <c r="E2163" s="372"/>
      <c r="F2163" s="51" t="s">
        <v>64</v>
      </c>
      <c r="G2163" s="104">
        <v>69.8</v>
      </c>
      <c r="H2163" s="54">
        <v>1.1499999999999999</v>
      </c>
      <c r="I2163" s="70">
        <v>471.18490000000003</v>
      </c>
      <c r="J2163" s="57"/>
      <c r="K2163" s="52"/>
      <c r="L2163" s="57"/>
      <c r="M2163" s="52"/>
      <c r="N2163" s="58"/>
      <c r="AF2163" s="39"/>
      <c r="AG2163" s="47"/>
      <c r="AH2163" s="47"/>
      <c r="AL2163" s="3" t="s">
        <v>63</v>
      </c>
      <c r="AN2163" s="47"/>
      <c r="AP2163" s="47"/>
      <c r="AR2163" s="47"/>
    </row>
    <row r="2164" spans="1:44" s="4" customFormat="1" ht="15" x14ac:dyDescent="0.25">
      <c r="A2164" s="56"/>
      <c r="B2164" s="49"/>
      <c r="C2164" s="372" t="s">
        <v>178</v>
      </c>
      <c r="D2164" s="372"/>
      <c r="E2164" s="372"/>
      <c r="F2164" s="51" t="s">
        <v>64</v>
      </c>
      <c r="G2164" s="54">
        <v>0.65</v>
      </c>
      <c r="H2164" s="54">
        <v>1.1499999999999999</v>
      </c>
      <c r="I2164" s="117">
        <v>4.3878250000000003</v>
      </c>
      <c r="J2164" s="57"/>
      <c r="K2164" s="52"/>
      <c r="L2164" s="57"/>
      <c r="M2164" s="52"/>
      <c r="N2164" s="58"/>
      <c r="AF2164" s="39"/>
      <c r="AG2164" s="47"/>
      <c r="AH2164" s="47"/>
      <c r="AL2164" s="3" t="s">
        <v>178</v>
      </c>
      <c r="AN2164" s="47"/>
      <c r="AP2164" s="47"/>
      <c r="AR2164" s="47"/>
    </row>
    <row r="2165" spans="1:44" s="4" customFormat="1" ht="15" x14ac:dyDescent="0.25">
      <c r="A2165" s="48"/>
      <c r="B2165" s="49"/>
      <c r="C2165" s="375" t="s">
        <v>65</v>
      </c>
      <c r="D2165" s="375"/>
      <c r="E2165" s="375"/>
      <c r="F2165" s="59"/>
      <c r="G2165" s="60"/>
      <c r="H2165" s="60"/>
      <c r="I2165" s="60"/>
      <c r="J2165" s="108">
        <v>4353.58</v>
      </c>
      <c r="K2165" s="60"/>
      <c r="L2165" s="108">
        <v>26139.75</v>
      </c>
      <c r="M2165" s="60"/>
      <c r="N2165" s="62"/>
      <c r="AF2165" s="39"/>
      <c r="AG2165" s="47"/>
      <c r="AH2165" s="47"/>
      <c r="AM2165" s="3" t="s">
        <v>65</v>
      </c>
      <c r="AN2165" s="47"/>
      <c r="AP2165" s="47"/>
      <c r="AR2165" s="47"/>
    </row>
    <row r="2166" spans="1:44" s="4" customFormat="1" ht="15" x14ac:dyDescent="0.25">
      <c r="A2166" s="56"/>
      <c r="B2166" s="49"/>
      <c r="C2166" s="372" t="s">
        <v>66</v>
      </c>
      <c r="D2166" s="372"/>
      <c r="E2166" s="372"/>
      <c r="F2166" s="51"/>
      <c r="G2166" s="52"/>
      <c r="H2166" s="52"/>
      <c r="I2166" s="52"/>
      <c r="J2166" s="57"/>
      <c r="K2166" s="52"/>
      <c r="L2166" s="107">
        <v>4044.97</v>
      </c>
      <c r="M2166" s="52"/>
      <c r="N2166" s="55">
        <v>141412.15</v>
      </c>
      <c r="AF2166" s="39"/>
      <c r="AG2166" s="47"/>
      <c r="AH2166" s="47"/>
      <c r="AL2166" s="3" t="s">
        <v>66</v>
      </c>
      <c r="AN2166" s="47"/>
      <c r="AP2166" s="47"/>
      <c r="AR2166" s="47"/>
    </row>
    <row r="2167" spans="1:44" s="4" customFormat="1" ht="15" x14ac:dyDescent="0.25">
      <c r="A2167" s="56"/>
      <c r="B2167" s="49" t="s">
        <v>179</v>
      </c>
      <c r="C2167" s="372" t="s">
        <v>180</v>
      </c>
      <c r="D2167" s="372"/>
      <c r="E2167" s="372"/>
      <c r="F2167" s="51" t="s">
        <v>69</v>
      </c>
      <c r="G2167" s="63">
        <v>147</v>
      </c>
      <c r="H2167" s="52"/>
      <c r="I2167" s="63">
        <v>147</v>
      </c>
      <c r="J2167" s="57"/>
      <c r="K2167" s="52"/>
      <c r="L2167" s="107">
        <v>5946.11</v>
      </c>
      <c r="M2167" s="52"/>
      <c r="N2167" s="55">
        <v>207875.86</v>
      </c>
      <c r="AF2167" s="39"/>
      <c r="AG2167" s="47"/>
      <c r="AH2167" s="47"/>
      <c r="AL2167" s="3" t="s">
        <v>180</v>
      </c>
      <c r="AN2167" s="47"/>
      <c r="AP2167" s="47"/>
      <c r="AR2167" s="47"/>
    </row>
    <row r="2168" spans="1:44" s="4" customFormat="1" ht="15" x14ac:dyDescent="0.25">
      <c r="A2168" s="56"/>
      <c r="B2168" s="49" t="s">
        <v>181</v>
      </c>
      <c r="C2168" s="372" t="s">
        <v>182</v>
      </c>
      <c r="D2168" s="372"/>
      <c r="E2168" s="372"/>
      <c r="F2168" s="51" t="s">
        <v>69</v>
      </c>
      <c r="G2168" s="63">
        <v>134</v>
      </c>
      <c r="H2168" s="52"/>
      <c r="I2168" s="63">
        <v>134</v>
      </c>
      <c r="J2168" s="57"/>
      <c r="K2168" s="52"/>
      <c r="L2168" s="107">
        <v>5420.26</v>
      </c>
      <c r="M2168" s="52"/>
      <c r="N2168" s="55">
        <v>189492.28</v>
      </c>
      <c r="AF2168" s="39"/>
      <c r="AG2168" s="47"/>
      <c r="AH2168" s="47"/>
      <c r="AL2168" s="3" t="s">
        <v>182</v>
      </c>
      <c r="AN2168" s="47"/>
      <c r="AP2168" s="47"/>
      <c r="AR2168" s="47"/>
    </row>
    <row r="2169" spans="1:44" s="4" customFormat="1" ht="15" x14ac:dyDescent="0.25">
      <c r="A2169" s="65"/>
      <c r="B2169" s="66"/>
      <c r="C2169" s="374" t="s">
        <v>72</v>
      </c>
      <c r="D2169" s="374"/>
      <c r="E2169" s="374"/>
      <c r="F2169" s="42"/>
      <c r="G2169" s="43"/>
      <c r="H2169" s="43"/>
      <c r="I2169" s="43"/>
      <c r="J2169" s="45"/>
      <c r="K2169" s="43"/>
      <c r="L2169" s="105">
        <v>37506.120000000003</v>
      </c>
      <c r="M2169" s="60"/>
      <c r="N2169" s="46"/>
      <c r="AF2169" s="39"/>
      <c r="AG2169" s="47"/>
      <c r="AH2169" s="47"/>
      <c r="AN2169" s="47" t="s">
        <v>72</v>
      </c>
      <c r="AP2169" s="47"/>
      <c r="AR2169" s="47"/>
    </row>
    <row r="2170" spans="1:44" s="4" customFormat="1" ht="45.75" x14ac:dyDescent="0.25">
      <c r="A2170" s="40" t="s">
        <v>1026</v>
      </c>
      <c r="B2170" s="41" t="s">
        <v>3480</v>
      </c>
      <c r="C2170" s="374" t="s">
        <v>3481</v>
      </c>
      <c r="D2170" s="374"/>
      <c r="E2170" s="374"/>
      <c r="F2170" s="42" t="s">
        <v>185</v>
      </c>
      <c r="G2170" s="43">
        <v>34.633000000000003</v>
      </c>
      <c r="H2170" s="44">
        <v>1</v>
      </c>
      <c r="I2170" s="116">
        <v>34.633000000000003</v>
      </c>
      <c r="J2170" s="67">
        <v>10.31</v>
      </c>
      <c r="K2170" s="43"/>
      <c r="L2170" s="67">
        <v>357.07</v>
      </c>
      <c r="M2170" s="43"/>
      <c r="N2170" s="46"/>
      <c r="AF2170" s="39"/>
      <c r="AG2170" s="47"/>
      <c r="AH2170" s="47" t="s">
        <v>3481</v>
      </c>
      <c r="AN2170" s="47"/>
      <c r="AP2170" s="47"/>
      <c r="AR2170" s="47"/>
    </row>
    <row r="2171" spans="1:44" s="4" customFormat="1" ht="15" x14ac:dyDescent="0.25">
      <c r="A2171" s="69"/>
      <c r="B2171" s="50"/>
      <c r="C2171" s="372" t="s">
        <v>3482</v>
      </c>
      <c r="D2171" s="372"/>
      <c r="E2171" s="372"/>
      <c r="F2171" s="372"/>
      <c r="G2171" s="372"/>
      <c r="H2171" s="372"/>
      <c r="I2171" s="372"/>
      <c r="J2171" s="372"/>
      <c r="K2171" s="372"/>
      <c r="L2171" s="372"/>
      <c r="M2171" s="372"/>
      <c r="N2171" s="377"/>
      <c r="AF2171" s="39"/>
      <c r="AG2171" s="47"/>
      <c r="AH2171" s="47"/>
      <c r="AN2171" s="47"/>
      <c r="AO2171" s="3" t="s">
        <v>3482</v>
      </c>
      <c r="AP2171" s="47"/>
      <c r="AR2171" s="47"/>
    </row>
    <row r="2172" spans="1:44" s="4" customFormat="1" ht="15" x14ac:dyDescent="0.25">
      <c r="A2172" s="65"/>
      <c r="B2172" s="66"/>
      <c r="C2172" s="374" t="s">
        <v>72</v>
      </c>
      <c r="D2172" s="374"/>
      <c r="E2172" s="374"/>
      <c r="F2172" s="42"/>
      <c r="G2172" s="43"/>
      <c r="H2172" s="43"/>
      <c r="I2172" s="43"/>
      <c r="J2172" s="45"/>
      <c r="K2172" s="43"/>
      <c r="L2172" s="67">
        <v>357.07</v>
      </c>
      <c r="M2172" s="60"/>
      <c r="N2172" s="46"/>
      <c r="AF2172" s="39"/>
      <c r="AG2172" s="47"/>
      <c r="AH2172" s="47"/>
      <c r="AN2172" s="47" t="s">
        <v>72</v>
      </c>
      <c r="AP2172" s="47"/>
      <c r="AR2172" s="47"/>
    </row>
    <row r="2173" spans="1:44" s="4" customFormat="1" ht="23.25" x14ac:dyDescent="0.25">
      <c r="A2173" s="40" t="s">
        <v>1027</v>
      </c>
      <c r="B2173" s="41" t="s">
        <v>3483</v>
      </c>
      <c r="C2173" s="374" t="s">
        <v>3484</v>
      </c>
      <c r="D2173" s="374"/>
      <c r="E2173" s="374"/>
      <c r="F2173" s="42" t="s">
        <v>61</v>
      </c>
      <c r="G2173" s="43">
        <v>587</v>
      </c>
      <c r="H2173" s="44">
        <v>1</v>
      </c>
      <c r="I2173" s="44">
        <v>587</v>
      </c>
      <c r="J2173" s="67">
        <v>76.34</v>
      </c>
      <c r="K2173" s="43"/>
      <c r="L2173" s="105">
        <v>44811.58</v>
      </c>
      <c r="M2173" s="43"/>
      <c r="N2173" s="46"/>
      <c r="AF2173" s="39"/>
      <c r="AG2173" s="47"/>
      <c r="AH2173" s="47" t="s">
        <v>3484</v>
      </c>
      <c r="AN2173" s="47"/>
      <c r="AP2173" s="47"/>
      <c r="AR2173" s="47"/>
    </row>
    <row r="2174" spans="1:44" s="4" customFormat="1" ht="15" x14ac:dyDescent="0.25">
      <c r="A2174" s="65"/>
      <c r="B2174" s="66"/>
      <c r="C2174" s="374" t="s">
        <v>72</v>
      </c>
      <c r="D2174" s="374"/>
      <c r="E2174" s="374"/>
      <c r="F2174" s="42"/>
      <c r="G2174" s="43"/>
      <c r="H2174" s="43"/>
      <c r="I2174" s="43"/>
      <c r="J2174" s="45"/>
      <c r="K2174" s="43"/>
      <c r="L2174" s="105">
        <v>44811.58</v>
      </c>
      <c r="M2174" s="60"/>
      <c r="N2174" s="46"/>
      <c r="AF2174" s="39"/>
      <c r="AG2174" s="47"/>
      <c r="AH2174" s="47"/>
      <c r="AN2174" s="47" t="s">
        <v>72</v>
      </c>
      <c r="AP2174" s="47"/>
      <c r="AR2174" s="47"/>
    </row>
    <row r="2175" spans="1:44" s="4" customFormat="1" ht="15" x14ac:dyDescent="0.25">
      <c r="A2175" s="381" t="s">
        <v>3652</v>
      </c>
      <c r="B2175" s="382"/>
      <c r="C2175" s="382"/>
      <c r="D2175" s="382"/>
      <c r="E2175" s="382"/>
      <c r="F2175" s="382"/>
      <c r="G2175" s="382"/>
      <c r="H2175" s="382"/>
      <c r="I2175" s="382"/>
      <c r="J2175" s="382"/>
      <c r="K2175" s="382"/>
      <c r="L2175" s="382"/>
      <c r="M2175" s="382"/>
      <c r="N2175" s="383"/>
      <c r="AF2175" s="39"/>
      <c r="AG2175" s="47" t="s">
        <v>3652</v>
      </c>
      <c r="AH2175" s="47"/>
      <c r="AN2175" s="47"/>
      <c r="AP2175" s="47"/>
      <c r="AR2175" s="47"/>
    </row>
    <row r="2176" spans="1:44" s="4" customFormat="1" ht="34.5" x14ac:dyDescent="0.25">
      <c r="A2176" s="40" t="s">
        <v>1028</v>
      </c>
      <c r="B2176" s="41" t="s">
        <v>3486</v>
      </c>
      <c r="C2176" s="374" t="s">
        <v>3487</v>
      </c>
      <c r="D2176" s="374"/>
      <c r="E2176" s="374"/>
      <c r="F2176" s="42" t="s">
        <v>3358</v>
      </c>
      <c r="G2176" s="43">
        <v>0.63</v>
      </c>
      <c r="H2176" s="44">
        <v>1</v>
      </c>
      <c r="I2176" s="68">
        <v>0.63</v>
      </c>
      <c r="J2176" s="45"/>
      <c r="K2176" s="43"/>
      <c r="L2176" s="45"/>
      <c r="M2176" s="43"/>
      <c r="N2176" s="46"/>
      <c r="AF2176" s="39"/>
      <c r="AG2176" s="47"/>
      <c r="AH2176" s="47" t="s">
        <v>3487</v>
      </c>
      <c r="AN2176" s="47"/>
      <c r="AP2176" s="47"/>
      <c r="AR2176" s="47"/>
    </row>
    <row r="2177" spans="1:44" s="4" customFormat="1" ht="15" x14ac:dyDescent="0.25">
      <c r="A2177" s="69"/>
      <c r="B2177" s="50"/>
      <c r="C2177" s="372" t="s">
        <v>3749</v>
      </c>
      <c r="D2177" s="372"/>
      <c r="E2177" s="372"/>
      <c r="F2177" s="372"/>
      <c r="G2177" s="372"/>
      <c r="H2177" s="372"/>
      <c r="I2177" s="372"/>
      <c r="J2177" s="372"/>
      <c r="K2177" s="372"/>
      <c r="L2177" s="372"/>
      <c r="M2177" s="372"/>
      <c r="N2177" s="377"/>
      <c r="AF2177" s="39"/>
      <c r="AG2177" s="47"/>
      <c r="AH2177" s="47"/>
      <c r="AI2177" s="3" t="s">
        <v>3749</v>
      </c>
      <c r="AN2177" s="47"/>
      <c r="AP2177" s="47"/>
      <c r="AR2177" s="47"/>
    </row>
    <row r="2178" spans="1:44" s="4" customFormat="1" ht="22.5" x14ac:dyDescent="0.25">
      <c r="A2178" s="103"/>
      <c r="B2178" s="49" t="s">
        <v>217</v>
      </c>
      <c r="C2178" s="368" t="s">
        <v>218</v>
      </c>
      <c r="D2178" s="368"/>
      <c r="E2178" s="368"/>
      <c r="F2178" s="368"/>
      <c r="G2178" s="368"/>
      <c r="H2178" s="368"/>
      <c r="I2178" s="368"/>
      <c r="J2178" s="368"/>
      <c r="K2178" s="368"/>
      <c r="L2178" s="368"/>
      <c r="M2178" s="368"/>
      <c r="N2178" s="376"/>
      <c r="AF2178" s="39"/>
      <c r="AG2178" s="47"/>
      <c r="AH2178" s="47"/>
      <c r="AJ2178" s="3" t="s">
        <v>218</v>
      </c>
      <c r="AN2178" s="47"/>
      <c r="AP2178" s="47"/>
      <c r="AR2178" s="47"/>
    </row>
    <row r="2179" spans="1:44" s="4" customFormat="1" ht="15" x14ac:dyDescent="0.25">
      <c r="A2179" s="48"/>
      <c r="B2179" s="49" t="s">
        <v>58</v>
      </c>
      <c r="C2179" s="372" t="s">
        <v>62</v>
      </c>
      <c r="D2179" s="372"/>
      <c r="E2179" s="372"/>
      <c r="F2179" s="51"/>
      <c r="G2179" s="52"/>
      <c r="H2179" s="52"/>
      <c r="I2179" s="52"/>
      <c r="J2179" s="107">
        <v>9729</v>
      </c>
      <c r="K2179" s="54">
        <v>1.1499999999999999</v>
      </c>
      <c r="L2179" s="107">
        <v>7048.66</v>
      </c>
      <c r="M2179" s="54">
        <v>34.96</v>
      </c>
      <c r="N2179" s="55">
        <v>246421.15</v>
      </c>
      <c r="AF2179" s="39"/>
      <c r="AG2179" s="47"/>
      <c r="AH2179" s="47"/>
      <c r="AK2179" s="3" t="s">
        <v>62</v>
      </c>
      <c r="AN2179" s="47"/>
      <c r="AP2179" s="47"/>
      <c r="AR2179" s="47"/>
    </row>
    <row r="2180" spans="1:44" s="4" customFormat="1" ht="15" x14ac:dyDescent="0.25">
      <c r="A2180" s="48"/>
      <c r="B2180" s="49" t="s">
        <v>73</v>
      </c>
      <c r="C2180" s="372" t="s">
        <v>175</v>
      </c>
      <c r="D2180" s="372"/>
      <c r="E2180" s="372"/>
      <c r="F2180" s="51"/>
      <c r="G2180" s="52"/>
      <c r="H2180" s="52"/>
      <c r="I2180" s="52"/>
      <c r="J2180" s="53">
        <v>636.53</v>
      </c>
      <c r="K2180" s="54">
        <v>1.1499999999999999</v>
      </c>
      <c r="L2180" s="53">
        <v>461.17</v>
      </c>
      <c r="M2180" s="52"/>
      <c r="N2180" s="58"/>
      <c r="AF2180" s="39"/>
      <c r="AG2180" s="47"/>
      <c r="AH2180" s="47"/>
      <c r="AK2180" s="3" t="s">
        <v>175</v>
      </c>
      <c r="AN2180" s="47"/>
      <c r="AP2180" s="47"/>
      <c r="AR2180" s="47"/>
    </row>
    <row r="2181" spans="1:44" s="4" customFormat="1" ht="15" x14ac:dyDescent="0.25">
      <c r="A2181" s="48"/>
      <c r="B2181" s="49" t="s">
        <v>78</v>
      </c>
      <c r="C2181" s="372" t="s">
        <v>176</v>
      </c>
      <c r="D2181" s="372"/>
      <c r="E2181" s="372"/>
      <c r="F2181" s="51"/>
      <c r="G2181" s="52"/>
      <c r="H2181" s="52"/>
      <c r="I2181" s="52"/>
      <c r="J2181" s="53">
        <v>70.02</v>
      </c>
      <c r="K2181" s="54">
        <v>1.1499999999999999</v>
      </c>
      <c r="L2181" s="53">
        <v>50.73</v>
      </c>
      <c r="M2181" s="54">
        <v>34.96</v>
      </c>
      <c r="N2181" s="55">
        <v>1773.52</v>
      </c>
      <c r="AF2181" s="39"/>
      <c r="AG2181" s="47"/>
      <c r="AH2181" s="47"/>
      <c r="AK2181" s="3" t="s">
        <v>176</v>
      </c>
      <c r="AN2181" s="47"/>
      <c r="AP2181" s="47"/>
      <c r="AR2181" s="47"/>
    </row>
    <row r="2182" spans="1:44" s="4" customFormat="1" ht="15" x14ac:dyDescent="0.25">
      <c r="A2182" s="56"/>
      <c r="B2182" s="49"/>
      <c r="C2182" s="372" t="s">
        <v>63</v>
      </c>
      <c r="D2182" s="372"/>
      <c r="E2182" s="372"/>
      <c r="F2182" s="51" t="s">
        <v>64</v>
      </c>
      <c r="G2182" s="63">
        <v>1150</v>
      </c>
      <c r="H2182" s="54">
        <v>1.1499999999999999</v>
      </c>
      <c r="I2182" s="109">
        <v>833.17499999999995</v>
      </c>
      <c r="J2182" s="57"/>
      <c r="K2182" s="52"/>
      <c r="L2182" s="57"/>
      <c r="M2182" s="52"/>
      <c r="N2182" s="58"/>
      <c r="AF2182" s="39"/>
      <c r="AG2182" s="47"/>
      <c r="AH2182" s="47"/>
      <c r="AL2182" s="3" t="s">
        <v>63</v>
      </c>
      <c r="AN2182" s="47"/>
      <c r="AP2182" s="47"/>
      <c r="AR2182" s="47"/>
    </row>
    <row r="2183" spans="1:44" s="4" customFormat="1" ht="15" x14ac:dyDescent="0.25">
      <c r="A2183" s="56"/>
      <c r="B2183" s="49"/>
      <c r="C2183" s="372" t="s">
        <v>178</v>
      </c>
      <c r="D2183" s="372"/>
      <c r="E2183" s="372"/>
      <c r="F2183" s="51" t="s">
        <v>64</v>
      </c>
      <c r="G2183" s="54">
        <v>6.96</v>
      </c>
      <c r="H2183" s="54">
        <v>1.1499999999999999</v>
      </c>
      <c r="I2183" s="114">
        <v>5.0425199999999997</v>
      </c>
      <c r="J2183" s="57"/>
      <c r="K2183" s="52"/>
      <c r="L2183" s="57"/>
      <c r="M2183" s="52"/>
      <c r="N2183" s="58"/>
      <c r="AF2183" s="39"/>
      <c r="AG2183" s="47"/>
      <c r="AH2183" s="47"/>
      <c r="AL2183" s="3" t="s">
        <v>178</v>
      </c>
      <c r="AN2183" s="47"/>
      <c r="AP2183" s="47"/>
      <c r="AR2183" s="47"/>
    </row>
    <row r="2184" spans="1:44" s="4" customFormat="1" ht="15" x14ac:dyDescent="0.25">
      <c r="A2184" s="48"/>
      <c r="B2184" s="49"/>
      <c r="C2184" s="375" t="s">
        <v>65</v>
      </c>
      <c r="D2184" s="375"/>
      <c r="E2184" s="375"/>
      <c r="F2184" s="59"/>
      <c r="G2184" s="60"/>
      <c r="H2184" s="60"/>
      <c r="I2184" s="60"/>
      <c r="J2184" s="108">
        <v>10365.530000000001</v>
      </c>
      <c r="K2184" s="60"/>
      <c r="L2184" s="108">
        <v>7509.83</v>
      </c>
      <c r="M2184" s="60"/>
      <c r="N2184" s="62"/>
      <c r="AF2184" s="39"/>
      <c r="AG2184" s="47"/>
      <c r="AH2184" s="47"/>
      <c r="AM2184" s="3" t="s">
        <v>65</v>
      </c>
      <c r="AN2184" s="47"/>
      <c r="AP2184" s="47"/>
      <c r="AR2184" s="47"/>
    </row>
    <row r="2185" spans="1:44" s="4" customFormat="1" ht="15" x14ac:dyDescent="0.25">
      <c r="A2185" s="56"/>
      <c r="B2185" s="49"/>
      <c r="C2185" s="372" t="s">
        <v>66</v>
      </c>
      <c r="D2185" s="372"/>
      <c r="E2185" s="372"/>
      <c r="F2185" s="51"/>
      <c r="G2185" s="52"/>
      <c r="H2185" s="52"/>
      <c r="I2185" s="52"/>
      <c r="J2185" s="57"/>
      <c r="K2185" s="52"/>
      <c r="L2185" s="107">
        <v>7099.39</v>
      </c>
      <c r="M2185" s="52"/>
      <c r="N2185" s="55">
        <v>248194.67</v>
      </c>
      <c r="AF2185" s="39"/>
      <c r="AG2185" s="47"/>
      <c r="AH2185" s="47"/>
      <c r="AL2185" s="3" t="s">
        <v>66</v>
      </c>
      <c r="AN2185" s="47"/>
      <c r="AP2185" s="47"/>
      <c r="AR2185" s="47"/>
    </row>
    <row r="2186" spans="1:44" s="4" customFormat="1" ht="15" x14ac:dyDescent="0.25">
      <c r="A2186" s="56"/>
      <c r="B2186" s="49" t="s">
        <v>3328</v>
      </c>
      <c r="C2186" s="372" t="s">
        <v>3329</v>
      </c>
      <c r="D2186" s="372"/>
      <c r="E2186" s="372"/>
      <c r="F2186" s="51" t="s">
        <v>69</v>
      </c>
      <c r="G2186" s="63">
        <v>106</v>
      </c>
      <c r="H2186" s="52"/>
      <c r="I2186" s="63">
        <v>106</v>
      </c>
      <c r="J2186" s="57"/>
      <c r="K2186" s="52"/>
      <c r="L2186" s="107">
        <v>7525.35</v>
      </c>
      <c r="M2186" s="52"/>
      <c r="N2186" s="55">
        <v>263086.34999999998</v>
      </c>
      <c r="AF2186" s="39"/>
      <c r="AG2186" s="47"/>
      <c r="AH2186" s="47"/>
      <c r="AL2186" s="3" t="s">
        <v>3329</v>
      </c>
      <c r="AN2186" s="47"/>
      <c r="AP2186" s="47"/>
      <c r="AR2186" s="47"/>
    </row>
    <row r="2187" spans="1:44" s="4" customFormat="1" ht="15" x14ac:dyDescent="0.25">
      <c r="A2187" s="56"/>
      <c r="B2187" s="49" t="s">
        <v>3330</v>
      </c>
      <c r="C2187" s="372" t="s">
        <v>3331</v>
      </c>
      <c r="D2187" s="372"/>
      <c r="E2187" s="372"/>
      <c r="F2187" s="51" t="s">
        <v>69</v>
      </c>
      <c r="G2187" s="63">
        <v>56</v>
      </c>
      <c r="H2187" s="52"/>
      <c r="I2187" s="63">
        <v>56</v>
      </c>
      <c r="J2187" s="57"/>
      <c r="K2187" s="52"/>
      <c r="L2187" s="107">
        <v>3975.66</v>
      </c>
      <c r="M2187" s="52"/>
      <c r="N2187" s="55">
        <v>138989.01999999999</v>
      </c>
      <c r="AF2187" s="39"/>
      <c r="AG2187" s="47"/>
      <c r="AH2187" s="47"/>
      <c r="AL2187" s="3" t="s">
        <v>3331</v>
      </c>
      <c r="AN2187" s="47"/>
      <c r="AP2187" s="47"/>
      <c r="AR2187" s="47"/>
    </row>
    <row r="2188" spans="1:44" s="4" customFormat="1" ht="15" x14ac:dyDescent="0.25">
      <c r="A2188" s="65"/>
      <c r="B2188" s="66"/>
      <c r="C2188" s="374" t="s">
        <v>72</v>
      </c>
      <c r="D2188" s="374"/>
      <c r="E2188" s="374"/>
      <c r="F2188" s="42"/>
      <c r="G2188" s="43"/>
      <c r="H2188" s="43"/>
      <c r="I2188" s="43"/>
      <c r="J2188" s="45"/>
      <c r="K2188" s="43"/>
      <c r="L2188" s="105">
        <v>19010.84</v>
      </c>
      <c r="M2188" s="60"/>
      <c r="N2188" s="46"/>
      <c r="AF2188" s="39"/>
      <c r="AG2188" s="47"/>
      <c r="AH2188" s="47"/>
      <c r="AN2188" s="47" t="s">
        <v>72</v>
      </c>
      <c r="AP2188" s="47"/>
      <c r="AR2188" s="47"/>
    </row>
    <row r="2189" spans="1:44" s="4" customFormat="1" ht="34.5" x14ac:dyDescent="0.25">
      <c r="A2189" s="40" t="s">
        <v>1029</v>
      </c>
      <c r="B2189" s="41" t="s">
        <v>3342</v>
      </c>
      <c r="C2189" s="374" t="s">
        <v>3343</v>
      </c>
      <c r="D2189" s="374"/>
      <c r="E2189" s="374"/>
      <c r="F2189" s="42" t="s">
        <v>185</v>
      </c>
      <c r="G2189" s="43">
        <v>17.010000000000002</v>
      </c>
      <c r="H2189" s="44">
        <v>1</v>
      </c>
      <c r="I2189" s="68">
        <v>17.010000000000002</v>
      </c>
      <c r="J2189" s="67">
        <v>196.81</v>
      </c>
      <c r="K2189" s="43"/>
      <c r="L2189" s="105">
        <v>3347.74</v>
      </c>
      <c r="M2189" s="43"/>
      <c r="N2189" s="46"/>
      <c r="AF2189" s="39"/>
      <c r="AG2189" s="47"/>
      <c r="AH2189" s="47" t="s">
        <v>3343</v>
      </c>
      <c r="AN2189" s="47"/>
      <c r="AP2189" s="47"/>
      <c r="AR2189" s="47"/>
    </row>
    <row r="2190" spans="1:44" s="4" customFormat="1" ht="15" x14ac:dyDescent="0.25">
      <c r="A2190" s="69"/>
      <c r="B2190" s="50"/>
      <c r="C2190" s="372" t="s">
        <v>3750</v>
      </c>
      <c r="D2190" s="372"/>
      <c r="E2190" s="372"/>
      <c r="F2190" s="372"/>
      <c r="G2190" s="372"/>
      <c r="H2190" s="372"/>
      <c r="I2190" s="372"/>
      <c r="J2190" s="372"/>
      <c r="K2190" s="372"/>
      <c r="L2190" s="372"/>
      <c r="M2190" s="372"/>
      <c r="N2190" s="377"/>
      <c r="AF2190" s="39"/>
      <c r="AG2190" s="47"/>
      <c r="AH2190" s="47"/>
      <c r="AI2190" s="3" t="s">
        <v>3750</v>
      </c>
      <c r="AN2190" s="47"/>
      <c r="AP2190" s="47"/>
      <c r="AR2190" s="47"/>
    </row>
    <row r="2191" spans="1:44" s="4" customFormat="1" ht="15" x14ac:dyDescent="0.25">
      <c r="A2191" s="65"/>
      <c r="B2191" s="66"/>
      <c r="C2191" s="374" t="s">
        <v>72</v>
      </c>
      <c r="D2191" s="374"/>
      <c r="E2191" s="374"/>
      <c r="F2191" s="42"/>
      <c r="G2191" s="43"/>
      <c r="H2191" s="43"/>
      <c r="I2191" s="43"/>
      <c r="J2191" s="45"/>
      <c r="K2191" s="43"/>
      <c r="L2191" s="105">
        <v>3347.74</v>
      </c>
      <c r="M2191" s="60"/>
      <c r="N2191" s="46"/>
      <c r="AF2191" s="39"/>
      <c r="AG2191" s="47"/>
      <c r="AH2191" s="47"/>
      <c r="AN2191" s="47" t="s">
        <v>72</v>
      </c>
      <c r="AP2191" s="47"/>
      <c r="AR2191" s="47"/>
    </row>
    <row r="2192" spans="1:44" s="4" customFormat="1" ht="15" x14ac:dyDescent="0.25">
      <c r="A2192" s="381" t="s">
        <v>3751</v>
      </c>
      <c r="B2192" s="382"/>
      <c r="C2192" s="382"/>
      <c r="D2192" s="382"/>
      <c r="E2192" s="382"/>
      <c r="F2192" s="382"/>
      <c r="G2192" s="382"/>
      <c r="H2192" s="382"/>
      <c r="I2192" s="382"/>
      <c r="J2192" s="382"/>
      <c r="K2192" s="382"/>
      <c r="L2192" s="382"/>
      <c r="M2192" s="382"/>
      <c r="N2192" s="383"/>
      <c r="AF2192" s="39"/>
      <c r="AG2192" s="47" t="s">
        <v>3751</v>
      </c>
      <c r="AH2192" s="47"/>
      <c r="AN2192" s="47"/>
      <c r="AP2192" s="47"/>
      <c r="AR2192" s="47"/>
    </row>
    <row r="2193" spans="1:44" s="4" customFormat="1" ht="45.75" x14ac:dyDescent="0.25">
      <c r="A2193" s="40" t="s">
        <v>1030</v>
      </c>
      <c r="B2193" s="41" t="s">
        <v>3496</v>
      </c>
      <c r="C2193" s="374" t="s">
        <v>3497</v>
      </c>
      <c r="D2193" s="374"/>
      <c r="E2193" s="374"/>
      <c r="F2193" s="42" t="s">
        <v>61</v>
      </c>
      <c r="G2193" s="43">
        <v>2</v>
      </c>
      <c r="H2193" s="44">
        <v>1</v>
      </c>
      <c r="I2193" s="44">
        <v>2</v>
      </c>
      <c r="J2193" s="45"/>
      <c r="K2193" s="43"/>
      <c r="L2193" s="45"/>
      <c r="M2193" s="43"/>
      <c r="N2193" s="46"/>
      <c r="AF2193" s="39"/>
      <c r="AG2193" s="47"/>
      <c r="AH2193" s="47" t="s">
        <v>3497</v>
      </c>
      <c r="AN2193" s="47"/>
      <c r="AP2193" s="47"/>
      <c r="AR2193" s="47"/>
    </row>
    <row r="2194" spans="1:44" s="4" customFormat="1" ht="22.5" x14ac:dyDescent="0.25">
      <c r="A2194" s="103"/>
      <c r="B2194" s="49" t="s">
        <v>217</v>
      </c>
      <c r="C2194" s="368" t="s">
        <v>218</v>
      </c>
      <c r="D2194" s="368"/>
      <c r="E2194" s="368"/>
      <c r="F2194" s="368"/>
      <c r="G2194" s="368"/>
      <c r="H2194" s="368"/>
      <c r="I2194" s="368"/>
      <c r="J2194" s="368"/>
      <c r="K2194" s="368"/>
      <c r="L2194" s="368"/>
      <c r="M2194" s="368"/>
      <c r="N2194" s="376"/>
      <c r="AF2194" s="39"/>
      <c r="AG2194" s="47"/>
      <c r="AH2194" s="47"/>
      <c r="AJ2194" s="3" t="s">
        <v>218</v>
      </c>
      <c r="AN2194" s="47"/>
      <c r="AP2194" s="47"/>
      <c r="AR2194" s="47"/>
    </row>
    <row r="2195" spans="1:44" s="4" customFormat="1" ht="15" x14ac:dyDescent="0.25">
      <c r="A2195" s="48"/>
      <c r="B2195" s="49" t="s">
        <v>58</v>
      </c>
      <c r="C2195" s="372" t="s">
        <v>62</v>
      </c>
      <c r="D2195" s="372"/>
      <c r="E2195" s="372"/>
      <c r="F2195" s="51"/>
      <c r="G2195" s="52"/>
      <c r="H2195" s="52"/>
      <c r="I2195" s="52"/>
      <c r="J2195" s="53">
        <v>40.869999999999997</v>
      </c>
      <c r="K2195" s="54">
        <v>1.1499999999999999</v>
      </c>
      <c r="L2195" s="53">
        <v>94</v>
      </c>
      <c r="M2195" s="54">
        <v>34.96</v>
      </c>
      <c r="N2195" s="55">
        <v>3286.24</v>
      </c>
      <c r="AF2195" s="39"/>
      <c r="AG2195" s="47"/>
      <c r="AH2195" s="47"/>
      <c r="AK2195" s="3" t="s">
        <v>62</v>
      </c>
      <c r="AN2195" s="47"/>
      <c r="AP2195" s="47"/>
      <c r="AR2195" s="47"/>
    </row>
    <row r="2196" spans="1:44" s="4" customFormat="1" ht="15" x14ac:dyDescent="0.25">
      <c r="A2196" s="48"/>
      <c r="B2196" s="49" t="s">
        <v>73</v>
      </c>
      <c r="C2196" s="372" t="s">
        <v>175</v>
      </c>
      <c r="D2196" s="372"/>
      <c r="E2196" s="372"/>
      <c r="F2196" s="51"/>
      <c r="G2196" s="52"/>
      <c r="H2196" s="52"/>
      <c r="I2196" s="52"/>
      <c r="J2196" s="53">
        <v>74.3</v>
      </c>
      <c r="K2196" s="54">
        <v>1.1499999999999999</v>
      </c>
      <c r="L2196" s="53">
        <v>170.89</v>
      </c>
      <c r="M2196" s="52"/>
      <c r="N2196" s="58"/>
      <c r="AF2196" s="39"/>
      <c r="AG2196" s="47"/>
      <c r="AH2196" s="47"/>
      <c r="AK2196" s="3" t="s">
        <v>175</v>
      </c>
      <c r="AN2196" s="47"/>
      <c r="AP2196" s="47"/>
      <c r="AR2196" s="47"/>
    </row>
    <row r="2197" spans="1:44" s="4" customFormat="1" ht="15" x14ac:dyDescent="0.25">
      <c r="A2197" s="48"/>
      <c r="B2197" s="49" t="s">
        <v>78</v>
      </c>
      <c r="C2197" s="372" t="s">
        <v>176</v>
      </c>
      <c r="D2197" s="372"/>
      <c r="E2197" s="372"/>
      <c r="F2197" s="51"/>
      <c r="G2197" s="52"/>
      <c r="H2197" s="52"/>
      <c r="I2197" s="52"/>
      <c r="J2197" s="53">
        <v>9.2899999999999991</v>
      </c>
      <c r="K2197" s="54">
        <v>1.1499999999999999</v>
      </c>
      <c r="L2197" s="53">
        <v>21.37</v>
      </c>
      <c r="M2197" s="54">
        <v>34.96</v>
      </c>
      <c r="N2197" s="64">
        <v>747.1</v>
      </c>
      <c r="AF2197" s="39"/>
      <c r="AG2197" s="47"/>
      <c r="AH2197" s="47"/>
      <c r="AK2197" s="3" t="s">
        <v>176</v>
      </c>
      <c r="AN2197" s="47"/>
      <c r="AP2197" s="47"/>
      <c r="AR2197" s="47"/>
    </row>
    <row r="2198" spans="1:44" s="4" customFormat="1" ht="15" x14ac:dyDescent="0.25">
      <c r="A2198" s="48"/>
      <c r="B2198" s="49" t="s">
        <v>122</v>
      </c>
      <c r="C2198" s="372" t="s">
        <v>177</v>
      </c>
      <c r="D2198" s="372"/>
      <c r="E2198" s="372"/>
      <c r="F2198" s="51"/>
      <c r="G2198" s="52"/>
      <c r="H2198" s="52"/>
      <c r="I2198" s="52"/>
      <c r="J2198" s="53">
        <v>350.96</v>
      </c>
      <c r="K2198" s="52"/>
      <c r="L2198" s="53">
        <v>701.92</v>
      </c>
      <c r="M2198" s="52"/>
      <c r="N2198" s="58"/>
      <c r="AF2198" s="39"/>
      <c r="AG2198" s="47"/>
      <c r="AH2198" s="47"/>
      <c r="AK2198" s="3" t="s">
        <v>177</v>
      </c>
      <c r="AN2198" s="47"/>
      <c r="AP2198" s="47"/>
      <c r="AR2198" s="47"/>
    </row>
    <row r="2199" spans="1:44" s="4" customFormat="1" ht="15" x14ac:dyDescent="0.25">
      <c r="A2199" s="56"/>
      <c r="B2199" s="49"/>
      <c r="C2199" s="372" t="s">
        <v>63</v>
      </c>
      <c r="D2199" s="372"/>
      <c r="E2199" s="372"/>
      <c r="F2199" s="51" t="s">
        <v>64</v>
      </c>
      <c r="G2199" s="54">
        <v>4.12</v>
      </c>
      <c r="H2199" s="54">
        <v>1.1499999999999999</v>
      </c>
      <c r="I2199" s="109">
        <v>9.4760000000000009</v>
      </c>
      <c r="J2199" s="57"/>
      <c r="K2199" s="52"/>
      <c r="L2199" s="57"/>
      <c r="M2199" s="52"/>
      <c r="N2199" s="58"/>
      <c r="AF2199" s="39"/>
      <c r="AG2199" s="47"/>
      <c r="AH2199" s="47"/>
      <c r="AL2199" s="3" t="s">
        <v>63</v>
      </c>
      <c r="AN2199" s="47"/>
      <c r="AP2199" s="47"/>
      <c r="AR2199" s="47"/>
    </row>
    <row r="2200" spans="1:44" s="4" customFormat="1" ht="15" x14ac:dyDescent="0.25">
      <c r="A2200" s="56"/>
      <c r="B2200" s="49"/>
      <c r="C2200" s="372" t="s">
        <v>178</v>
      </c>
      <c r="D2200" s="372"/>
      <c r="E2200" s="372"/>
      <c r="F2200" s="51" t="s">
        <v>64</v>
      </c>
      <c r="G2200" s="54">
        <v>0.74</v>
      </c>
      <c r="H2200" s="54">
        <v>1.1499999999999999</v>
      </c>
      <c r="I2200" s="109">
        <v>1.702</v>
      </c>
      <c r="J2200" s="57"/>
      <c r="K2200" s="52"/>
      <c r="L2200" s="57"/>
      <c r="M2200" s="52"/>
      <c r="N2200" s="58"/>
      <c r="AF2200" s="39"/>
      <c r="AG2200" s="47"/>
      <c r="AH2200" s="47"/>
      <c r="AL2200" s="3" t="s">
        <v>178</v>
      </c>
      <c r="AN2200" s="47"/>
      <c r="AP2200" s="47"/>
      <c r="AR2200" s="47"/>
    </row>
    <row r="2201" spans="1:44" s="4" customFormat="1" ht="15" x14ac:dyDescent="0.25">
      <c r="A2201" s="48"/>
      <c r="B2201" s="49"/>
      <c r="C2201" s="375" t="s">
        <v>65</v>
      </c>
      <c r="D2201" s="375"/>
      <c r="E2201" s="375"/>
      <c r="F2201" s="59"/>
      <c r="G2201" s="60"/>
      <c r="H2201" s="60"/>
      <c r="I2201" s="60"/>
      <c r="J2201" s="61">
        <v>466.13</v>
      </c>
      <c r="K2201" s="60"/>
      <c r="L2201" s="61">
        <v>966.81</v>
      </c>
      <c r="M2201" s="60"/>
      <c r="N2201" s="62"/>
      <c r="AF2201" s="39"/>
      <c r="AG2201" s="47"/>
      <c r="AH2201" s="47"/>
      <c r="AM2201" s="3" t="s">
        <v>65</v>
      </c>
      <c r="AN2201" s="47"/>
      <c r="AP2201" s="47"/>
      <c r="AR2201" s="47"/>
    </row>
    <row r="2202" spans="1:44" s="4" customFormat="1" ht="15" x14ac:dyDescent="0.25">
      <c r="A2202" s="56"/>
      <c r="B2202" s="49"/>
      <c r="C2202" s="372" t="s">
        <v>66</v>
      </c>
      <c r="D2202" s="372"/>
      <c r="E2202" s="372"/>
      <c r="F2202" s="51"/>
      <c r="G2202" s="52"/>
      <c r="H2202" s="52"/>
      <c r="I2202" s="52"/>
      <c r="J2202" s="57"/>
      <c r="K2202" s="52"/>
      <c r="L2202" s="53">
        <v>115.37</v>
      </c>
      <c r="M2202" s="52"/>
      <c r="N2202" s="55">
        <v>4033.34</v>
      </c>
      <c r="AF2202" s="39"/>
      <c r="AG2202" s="47"/>
      <c r="AH2202" s="47"/>
      <c r="AL2202" s="3" t="s">
        <v>66</v>
      </c>
      <c r="AN2202" s="47"/>
      <c r="AP2202" s="47"/>
      <c r="AR2202" s="47"/>
    </row>
    <row r="2203" spans="1:44" s="4" customFormat="1" ht="23.25" x14ac:dyDescent="0.25">
      <c r="A2203" s="56"/>
      <c r="B2203" s="49" t="s">
        <v>681</v>
      </c>
      <c r="C2203" s="372" t="s">
        <v>682</v>
      </c>
      <c r="D2203" s="372"/>
      <c r="E2203" s="372"/>
      <c r="F2203" s="51" t="s">
        <v>69</v>
      </c>
      <c r="G2203" s="63">
        <v>97</v>
      </c>
      <c r="H2203" s="52"/>
      <c r="I2203" s="63">
        <v>97</v>
      </c>
      <c r="J2203" s="57"/>
      <c r="K2203" s="52"/>
      <c r="L2203" s="53">
        <v>111.91</v>
      </c>
      <c r="M2203" s="52"/>
      <c r="N2203" s="55">
        <v>3912.34</v>
      </c>
      <c r="AF2203" s="39"/>
      <c r="AG2203" s="47"/>
      <c r="AH2203" s="47"/>
      <c r="AL2203" s="3" t="s">
        <v>682</v>
      </c>
      <c r="AN2203" s="47"/>
      <c r="AP2203" s="47"/>
      <c r="AR2203" s="47"/>
    </row>
    <row r="2204" spans="1:44" s="4" customFormat="1" ht="23.25" x14ac:dyDescent="0.25">
      <c r="A2204" s="56"/>
      <c r="B2204" s="49" t="s">
        <v>683</v>
      </c>
      <c r="C2204" s="372" t="s">
        <v>684</v>
      </c>
      <c r="D2204" s="372"/>
      <c r="E2204" s="372"/>
      <c r="F2204" s="51" t="s">
        <v>69</v>
      </c>
      <c r="G2204" s="63">
        <v>51</v>
      </c>
      <c r="H2204" s="52"/>
      <c r="I2204" s="63">
        <v>51</v>
      </c>
      <c r="J2204" s="57"/>
      <c r="K2204" s="52"/>
      <c r="L2204" s="53">
        <v>58.84</v>
      </c>
      <c r="M2204" s="52"/>
      <c r="N2204" s="55">
        <v>2057</v>
      </c>
      <c r="AF2204" s="39"/>
      <c r="AG2204" s="47"/>
      <c r="AH2204" s="47"/>
      <c r="AL2204" s="3" t="s">
        <v>684</v>
      </c>
      <c r="AN2204" s="47"/>
      <c r="AP2204" s="47"/>
      <c r="AR2204" s="47"/>
    </row>
    <row r="2205" spans="1:44" s="4" customFormat="1" ht="15" x14ac:dyDescent="0.25">
      <c r="A2205" s="65"/>
      <c r="B2205" s="66"/>
      <c r="C2205" s="374" t="s">
        <v>72</v>
      </c>
      <c r="D2205" s="374"/>
      <c r="E2205" s="374"/>
      <c r="F2205" s="42"/>
      <c r="G2205" s="43"/>
      <c r="H2205" s="43"/>
      <c r="I2205" s="43"/>
      <c r="J2205" s="45"/>
      <c r="K2205" s="43"/>
      <c r="L2205" s="105">
        <v>1137.56</v>
      </c>
      <c r="M2205" s="60"/>
      <c r="N2205" s="46"/>
      <c r="AF2205" s="39"/>
      <c r="AG2205" s="47"/>
      <c r="AH2205" s="47"/>
      <c r="AN2205" s="47" t="s">
        <v>72</v>
      </c>
      <c r="AP2205" s="47"/>
      <c r="AR2205" s="47"/>
    </row>
    <row r="2206" spans="1:44" s="4" customFormat="1" ht="23.25" x14ac:dyDescent="0.25">
      <c r="A2206" s="40" t="s">
        <v>1031</v>
      </c>
      <c r="B2206" s="41" t="s">
        <v>3498</v>
      </c>
      <c r="C2206" s="374" t="s">
        <v>3752</v>
      </c>
      <c r="D2206" s="374"/>
      <c r="E2206" s="374"/>
      <c r="F2206" s="42" t="s">
        <v>238</v>
      </c>
      <c r="G2206" s="43">
        <v>2.92E-2</v>
      </c>
      <c r="H2206" s="44">
        <v>1</v>
      </c>
      <c r="I2206" s="110">
        <v>2.92E-2</v>
      </c>
      <c r="J2206" s="45"/>
      <c r="K2206" s="43"/>
      <c r="L2206" s="45"/>
      <c r="M2206" s="43"/>
      <c r="N2206" s="46"/>
      <c r="AF2206" s="39"/>
      <c r="AG2206" s="47"/>
      <c r="AH2206" s="47" t="s">
        <v>3752</v>
      </c>
      <c r="AN2206" s="47"/>
      <c r="AP2206" s="47"/>
      <c r="AR2206" s="47"/>
    </row>
    <row r="2207" spans="1:44" s="4" customFormat="1" ht="15" x14ac:dyDescent="0.25">
      <c r="A2207" s="69"/>
      <c r="B2207" s="50"/>
      <c r="C2207" s="372" t="s">
        <v>3753</v>
      </c>
      <c r="D2207" s="372"/>
      <c r="E2207" s="372"/>
      <c r="F2207" s="372"/>
      <c r="G2207" s="372"/>
      <c r="H2207" s="372"/>
      <c r="I2207" s="372"/>
      <c r="J2207" s="372"/>
      <c r="K2207" s="372"/>
      <c r="L2207" s="372"/>
      <c r="M2207" s="372"/>
      <c r="N2207" s="377"/>
      <c r="AF2207" s="39"/>
      <c r="AG2207" s="47"/>
      <c r="AH2207" s="47"/>
      <c r="AI2207" s="3" t="s">
        <v>3753</v>
      </c>
      <c r="AN2207" s="47"/>
      <c r="AP2207" s="47"/>
      <c r="AR2207" s="47"/>
    </row>
    <row r="2208" spans="1:44" s="4" customFormat="1" ht="22.5" x14ac:dyDescent="0.25">
      <c r="A2208" s="103"/>
      <c r="B2208" s="49" t="s">
        <v>217</v>
      </c>
      <c r="C2208" s="368" t="s">
        <v>218</v>
      </c>
      <c r="D2208" s="368"/>
      <c r="E2208" s="368"/>
      <c r="F2208" s="368"/>
      <c r="G2208" s="368"/>
      <c r="H2208" s="368"/>
      <c r="I2208" s="368"/>
      <c r="J2208" s="368"/>
      <c r="K2208" s="368"/>
      <c r="L2208" s="368"/>
      <c r="M2208" s="368"/>
      <c r="N2208" s="376"/>
      <c r="AF2208" s="39"/>
      <c r="AG2208" s="47"/>
      <c r="AH2208" s="47"/>
      <c r="AJ2208" s="3" t="s">
        <v>218</v>
      </c>
      <c r="AN2208" s="47"/>
      <c r="AP2208" s="47"/>
      <c r="AR2208" s="47"/>
    </row>
    <row r="2209" spans="1:44" s="4" customFormat="1" ht="15" x14ac:dyDescent="0.25">
      <c r="A2209" s="48"/>
      <c r="B2209" s="49" t="s">
        <v>58</v>
      </c>
      <c r="C2209" s="372" t="s">
        <v>62</v>
      </c>
      <c r="D2209" s="372"/>
      <c r="E2209" s="372"/>
      <c r="F2209" s="51"/>
      <c r="G2209" s="52"/>
      <c r="H2209" s="52"/>
      <c r="I2209" s="52"/>
      <c r="J2209" s="53">
        <v>515.63</v>
      </c>
      <c r="K2209" s="54">
        <v>1.1499999999999999</v>
      </c>
      <c r="L2209" s="53">
        <v>17.309999999999999</v>
      </c>
      <c r="M2209" s="54">
        <v>34.96</v>
      </c>
      <c r="N2209" s="64">
        <v>605.16</v>
      </c>
      <c r="AF2209" s="39"/>
      <c r="AG2209" s="47"/>
      <c r="AH2209" s="47"/>
      <c r="AK2209" s="3" t="s">
        <v>62</v>
      </c>
      <c r="AN2209" s="47"/>
      <c r="AP2209" s="47"/>
      <c r="AR2209" s="47"/>
    </row>
    <row r="2210" spans="1:44" s="4" customFormat="1" ht="15" x14ac:dyDescent="0.25">
      <c r="A2210" s="48"/>
      <c r="B2210" s="49" t="s">
        <v>73</v>
      </c>
      <c r="C2210" s="372" t="s">
        <v>175</v>
      </c>
      <c r="D2210" s="372"/>
      <c r="E2210" s="372"/>
      <c r="F2210" s="51"/>
      <c r="G2210" s="52"/>
      <c r="H2210" s="52"/>
      <c r="I2210" s="52"/>
      <c r="J2210" s="53">
        <v>395.65</v>
      </c>
      <c r="K2210" s="54">
        <v>1.1499999999999999</v>
      </c>
      <c r="L2210" s="53">
        <v>13.29</v>
      </c>
      <c r="M2210" s="52"/>
      <c r="N2210" s="58"/>
      <c r="AF2210" s="39"/>
      <c r="AG2210" s="47"/>
      <c r="AH2210" s="47"/>
      <c r="AK2210" s="3" t="s">
        <v>175</v>
      </c>
      <c r="AN2210" s="47"/>
      <c r="AP2210" s="47"/>
      <c r="AR2210" s="47"/>
    </row>
    <row r="2211" spans="1:44" s="4" customFormat="1" ht="15" x14ac:dyDescent="0.25">
      <c r="A2211" s="48"/>
      <c r="B2211" s="49" t="s">
        <v>78</v>
      </c>
      <c r="C2211" s="372" t="s">
        <v>176</v>
      </c>
      <c r="D2211" s="372"/>
      <c r="E2211" s="372"/>
      <c r="F2211" s="51"/>
      <c r="G2211" s="52"/>
      <c r="H2211" s="52"/>
      <c r="I2211" s="52"/>
      <c r="J2211" s="53">
        <v>40.159999999999997</v>
      </c>
      <c r="K2211" s="54">
        <v>1.1499999999999999</v>
      </c>
      <c r="L2211" s="53">
        <v>1.35</v>
      </c>
      <c r="M2211" s="54">
        <v>34.96</v>
      </c>
      <c r="N2211" s="64">
        <v>47.2</v>
      </c>
      <c r="AF2211" s="39"/>
      <c r="AG2211" s="47"/>
      <c r="AH2211" s="47"/>
      <c r="AK2211" s="3" t="s">
        <v>176</v>
      </c>
      <c r="AN2211" s="47"/>
      <c r="AP2211" s="47"/>
      <c r="AR2211" s="47"/>
    </row>
    <row r="2212" spans="1:44" s="4" customFormat="1" ht="15" x14ac:dyDescent="0.25">
      <c r="A2212" s="48"/>
      <c r="B2212" s="49" t="s">
        <v>122</v>
      </c>
      <c r="C2212" s="372" t="s">
        <v>177</v>
      </c>
      <c r="D2212" s="372"/>
      <c r="E2212" s="372"/>
      <c r="F2212" s="51"/>
      <c r="G2212" s="52"/>
      <c r="H2212" s="52"/>
      <c r="I2212" s="52"/>
      <c r="J2212" s="107">
        <v>11982.18</v>
      </c>
      <c r="K2212" s="52"/>
      <c r="L2212" s="53">
        <v>349.88</v>
      </c>
      <c r="M2212" s="52"/>
      <c r="N2212" s="58"/>
      <c r="AF2212" s="39"/>
      <c r="AG2212" s="47"/>
      <c r="AH2212" s="47"/>
      <c r="AK2212" s="3" t="s">
        <v>177</v>
      </c>
      <c r="AN2212" s="47"/>
      <c r="AP2212" s="47"/>
      <c r="AR2212" s="47"/>
    </row>
    <row r="2213" spans="1:44" s="4" customFormat="1" ht="15" x14ac:dyDescent="0.25">
      <c r="A2213" s="56"/>
      <c r="B2213" s="49"/>
      <c r="C2213" s="372" t="s">
        <v>63</v>
      </c>
      <c r="D2213" s="372"/>
      <c r="E2213" s="372"/>
      <c r="F2213" s="51" t="s">
        <v>64</v>
      </c>
      <c r="G2213" s="104">
        <v>53.6</v>
      </c>
      <c r="H2213" s="54">
        <v>1.1499999999999999</v>
      </c>
      <c r="I2213" s="117">
        <v>1.7998879999999999</v>
      </c>
      <c r="J2213" s="57"/>
      <c r="K2213" s="52"/>
      <c r="L2213" s="57"/>
      <c r="M2213" s="52"/>
      <c r="N2213" s="58"/>
      <c r="AF2213" s="39"/>
      <c r="AG2213" s="47"/>
      <c r="AH2213" s="47"/>
      <c r="AL2213" s="3" t="s">
        <v>63</v>
      </c>
      <c r="AN2213" s="47"/>
      <c r="AP2213" s="47"/>
      <c r="AR2213" s="47"/>
    </row>
    <row r="2214" spans="1:44" s="4" customFormat="1" ht="15" x14ac:dyDescent="0.25">
      <c r="A2214" s="56"/>
      <c r="B2214" s="49"/>
      <c r="C2214" s="372" t="s">
        <v>178</v>
      </c>
      <c r="D2214" s="372"/>
      <c r="E2214" s="372"/>
      <c r="F2214" s="51" t="s">
        <v>64</v>
      </c>
      <c r="G2214" s="104">
        <v>3.2</v>
      </c>
      <c r="H2214" s="54">
        <v>1.1499999999999999</v>
      </c>
      <c r="I2214" s="117">
        <v>0.107456</v>
      </c>
      <c r="J2214" s="57"/>
      <c r="K2214" s="52"/>
      <c r="L2214" s="57"/>
      <c r="M2214" s="52"/>
      <c r="N2214" s="58"/>
      <c r="AF2214" s="39"/>
      <c r="AG2214" s="47"/>
      <c r="AH2214" s="47"/>
      <c r="AL2214" s="3" t="s">
        <v>178</v>
      </c>
      <c r="AN2214" s="47"/>
      <c r="AP2214" s="47"/>
      <c r="AR2214" s="47"/>
    </row>
    <row r="2215" spans="1:44" s="4" customFormat="1" ht="15" x14ac:dyDescent="0.25">
      <c r="A2215" s="48"/>
      <c r="B2215" s="49"/>
      <c r="C2215" s="375" t="s">
        <v>65</v>
      </c>
      <c r="D2215" s="375"/>
      <c r="E2215" s="375"/>
      <c r="F2215" s="59"/>
      <c r="G2215" s="60"/>
      <c r="H2215" s="60"/>
      <c r="I2215" s="60"/>
      <c r="J2215" s="108">
        <v>12893.46</v>
      </c>
      <c r="K2215" s="60"/>
      <c r="L2215" s="61">
        <v>380.48</v>
      </c>
      <c r="M2215" s="60"/>
      <c r="N2215" s="62"/>
      <c r="AF2215" s="39"/>
      <c r="AG2215" s="47"/>
      <c r="AH2215" s="47"/>
      <c r="AM2215" s="3" t="s">
        <v>65</v>
      </c>
      <c r="AN2215" s="47"/>
      <c r="AP2215" s="47"/>
      <c r="AR2215" s="47"/>
    </row>
    <row r="2216" spans="1:44" s="4" customFormat="1" ht="15" x14ac:dyDescent="0.25">
      <c r="A2216" s="56"/>
      <c r="B2216" s="49"/>
      <c r="C2216" s="372" t="s">
        <v>66</v>
      </c>
      <c r="D2216" s="372"/>
      <c r="E2216" s="372"/>
      <c r="F2216" s="51"/>
      <c r="G2216" s="52"/>
      <c r="H2216" s="52"/>
      <c r="I2216" s="52"/>
      <c r="J2216" s="57"/>
      <c r="K2216" s="52"/>
      <c r="L2216" s="53">
        <v>18.66</v>
      </c>
      <c r="M2216" s="52"/>
      <c r="N2216" s="64">
        <v>652.36</v>
      </c>
      <c r="AF2216" s="39"/>
      <c r="AG2216" s="47"/>
      <c r="AH2216" s="47"/>
      <c r="AL2216" s="3" t="s">
        <v>66</v>
      </c>
      <c r="AN2216" s="47"/>
      <c r="AP2216" s="47"/>
      <c r="AR2216" s="47"/>
    </row>
    <row r="2217" spans="1:44" s="4" customFormat="1" ht="23.25" x14ac:dyDescent="0.25">
      <c r="A2217" s="56"/>
      <c r="B2217" s="49" t="s">
        <v>681</v>
      </c>
      <c r="C2217" s="372" t="s">
        <v>682</v>
      </c>
      <c r="D2217" s="372"/>
      <c r="E2217" s="372"/>
      <c r="F2217" s="51" t="s">
        <v>69</v>
      </c>
      <c r="G2217" s="63">
        <v>97</v>
      </c>
      <c r="H2217" s="52"/>
      <c r="I2217" s="63">
        <v>97</v>
      </c>
      <c r="J2217" s="57"/>
      <c r="K2217" s="52"/>
      <c r="L2217" s="53">
        <v>18.100000000000001</v>
      </c>
      <c r="M2217" s="52"/>
      <c r="N2217" s="64">
        <v>632.79</v>
      </c>
      <c r="AF2217" s="39"/>
      <c r="AG2217" s="47"/>
      <c r="AH2217" s="47"/>
      <c r="AL2217" s="3" t="s">
        <v>682</v>
      </c>
      <c r="AN2217" s="47"/>
      <c r="AP2217" s="47"/>
      <c r="AR2217" s="47"/>
    </row>
    <row r="2218" spans="1:44" s="4" customFormat="1" ht="23.25" x14ac:dyDescent="0.25">
      <c r="A2218" s="56"/>
      <c r="B2218" s="49" t="s">
        <v>683</v>
      </c>
      <c r="C2218" s="372" t="s">
        <v>684</v>
      </c>
      <c r="D2218" s="372"/>
      <c r="E2218" s="372"/>
      <c r="F2218" s="51" t="s">
        <v>69</v>
      </c>
      <c r="G2218" s="63">
        <v>51</v>
      </c>
      <c r="H2218" s="52"/>
      <c r="I2218" s="63">
        <v>51</v>
      </c>
      <c r="J2218" s="57"/>
      <c r="K2218" s="52"/>
      <c r="L2218" s="53">
        <v>9.52</v>
      </c>
      <c r="M2218" s="52"/>
      <c r="N2218" s="64">
        <v>332.7</v>
      </c>
      <c r="AF2218" s="39"/>
      <c r="AG2218" s="47"/>
      <c r="AH2218" s="47"/>
      <c r="AL2218" s="3" t="s">
        <v>684</v>
      </c>
      <c r="AN2218" s="47"/>
      <c r="AP2218" s="47"/>
      <c r="AR2218" s="47"/>
    </row>
    <row r="2219" spans="1:44" s="4" customFormat="1" ht="15" x14ac:dyDescent="0.25">
      <c r="A2219" s="65"/>
      <c r="B2219" s="66"/>
      <c r="C2219" s="374" t="s">
        <v>72</v>
      </c>
      <c r="D2219" s="374"/>
      <c r="E2219" s="374"/>
      <c r="F2219" s="42"/>
      <c r="G2219" s="43"/>
      <c r="H2219" s="43"/>
      <c r="I2219" s="43"/>
      <c r="J2219" s="45"/>
      <c r="K2219" s="43"/>
      <c r="L2219" s="67">
        <v>408.1</v>
      </c>
      <c r="M2219" s="60"/>
      <c r="N2219" s="46"/>
      <c r="AF2219" s="39"/>
      <c r="AG2219" s="47"/>
      <c r="AH2219" s="47"/>
      <c r="AN2219" s="47" t="s">
        <v>72</v>
      </c>
      <c r="AP2219" s="47"/>
      <c r="AR2219" s="47"/>
    </row>
    <row r="2220" spans="1:44" s="4" customFormat="1" ht="45.75" x14ac:dyDescent="0.25">
      <c r="A2220" s="40" t="s">
        <v>1033</v>
      </c>
      <c r="B2220" s="41" t="s">
        <v>3503</v>
      </c>
      <c r="C2220" s="374" t="s">
        <v>3504</v>
      </c>
      <c r="D2220" s="374"/>
      <c r="E2220" s="374"/>
      <c r="F2220" s="42" t="s">
        <v>61</v>
      </c>
      <c r="G2220" s="43">
        <v>2</v>
      </c>
      <c r="H2220" s="44">
        <v>1</v>
      </c>
      <c r="I2220" s="44">
        <v>2</v>
      </c>
      <c r="J2220" s="45"/>
      <c r="K2220" s="43"/>
      <c r="L2220" s="45"/>
      <c r="M2220" s="43"/>
      <c r="N2220" s="46"/>
      <c r="AF2220" s="39"/>
      <c r="AG2220" s="47"/>
      <c r="AH2220" s="47" t="s">
        <v>3504</v>
      </c>
      <c r="AN2220" s="47"/>
      <c r="AP2220" s="47"/>
      <c r="AR2220" s="47"/>
    </row>
    <row r="2221" spans="1:44" s="4" customFormat="1" ht="22.5" x14ac:dyDescent="0.25">
      <c r="A2221" s="103"/>
      <c r="B2221" s="49" t="s">
        <v>217</v>
      </c>
      <c r="C2221" s="368" t="s">
        <v>218</v>
      </c>
      <c r="D2221" s="368"/>
      <c r="E2221" s="368"/>
      <c r="F2221" s="368"/>
      <c r="G2221" s="368"/>
      <c r="H2221" s="368"/>
      <c r="I2221" s="368"/>
      <c r="J2221" s="368"/>
      <c r="K2221" s="368"/>
      <c r="L2221" s="368"/>
      <c r="M2221" s="368"/>
      <c r="N2221" s="376"/>
      <c r="AF2221" s="39"/>
      <c r="AG2221" s="47"/>
      <c r="AH2221" s="47"/>
      <c r="AJ2221" s="3" t="s">
        <v>218</v>
      </c>
      <c r="AN2221" s="47"/>
      <c r="AP2221" s="47"/>
      <c r="AR2221" s="47"/>
    </row>
    <row r="2222" spans="1:44" s="4" customFormat="1" ht="15" x14ac:dyDescent="0.25">
      <c r="A2222" s="48"/>
      <c r="B2222" s="49" t="s">
        <v>58</v>
      </c>
      <c r="C2222" s="372" t="s">
        <v>62</v>
      </c>
      <c r="D2222" s="372"/>
      <c r="E2222" s="372"/>
      <c r="F2222" s="51"/>
      <c r="G2222" s="52"/>
      <c r="H2222" s="52"/>
      <c r="I2222" s="52"/>
      <c r="J2222" s="53">
        <v>225.6</v>
      </c>
      <c r="K2222" s="54">
        <v>1.1499999999999999</v>
      </c>
      <c r="L2222" s="53">
        <v>518.88</v>
      </c>
      <c r="M2222" s="54">
        <v>34.96</v>
      </c>
      <c r="N2222" s="55">
        <v>18140.04</v>
      </c>
      <c r="AF2222" s="39"/>
      <c r="AG2222" s="47"/>
      <c r="AH2222" s="47"/>
      <c r="AK2222" s="3" t="s">
        <v>62</v>
      </c>
      <c r="AN2222" s="47"/>
      <c r="AP2222" s="47"/>
      <c r="AR2222" s="47"/>
    </row>
    <row r="2223" spans="1:44" s="4" customFormat="1" ht="15" x14ac:dyDescent="0.25">
      <c r="A2223" s="48"/>
      <c r="B2223" s="49" t="s">
        <v>73</v>
      </c>
      <c r="C2223" s="372" t="s">
        <v>175</v>
      </c>
      <c r="D2223" s="372"/>
      <c r="E2223" s="372"/>
      <c r="F2223" s="51"/>
      <c r="G2223" s="52"/>
      <c r="H2223" s="52"/>
      <c r="I2223" s="52"/>
      <c r="J2223" s="53">
        <v>29.91</v>
      </c>
      <c r="K2223" s="54">
        <v>1.1499999999999999</v>
      </c>
      <c r="L2223" s="53">
        <v>68.790000000000006</v>
      </c>
      <c r="M2223" s="52"/>
      <c r="N2223" s="58"/>
      <c r="AF2223" s="39"/>
      <c r="AG2223" s="47"/>
      <c r="AH2223" s="47"/>
      <c r="AK2223" s="3" t="s">
        <v>175</v>
      </c>
      <c r="AN2223" s="47"/>
      <c r="AP2223" s="47"/>
      <c r="AR2223" s="47"/>
    </row>
    <row r="2224" spans="1:44" s="4" customFormat="1" ht="15" x14ac:dyDescent="0.25">
      <c r="A2224" s="48"/>
      <c r="B2224" s="49" t="s">
        <v>78</v>
      </c>
      <c r="C2224" s="372" t="s">
        <v>176</v>
      </c>
      <c r="D2224" s="372"/>
      <c r="E2224" s="372"/>
      <c r="F2224" s="51"/>
      <c r="G2224" s="52"/>
      <c r="H2224" s="52"/>
      <c r="I2224" s="52"/>
      <c r="J2224" s="53">
        <v>0.81</v>
      </c>
      <c r="K2224" s="54">
        <v>1.1499999999999999</v>
      </c>
      <c r="L2224" s="53">
        <v>1.86</v>
      </c>
      <c r="M2224" s="54">
        <v>34.96</v>
      </c>
      <c r="N2224" s="64">
        <v>65.03</v>
      </c>
      <c r="AF2224" s="39"/>
      <c r="AG2224" s="47"/>
      <c r="AH2224" s="47"/>
      <c r="AK2224" s="3" t="s">
        <v>176</v>
      </c>
      <c r="AN2224" s="47"/>
      <c r="AP2224" s="47"/>
      <c r="AR2224" s="47"/>
    </row>
    <row r="2225" spans="1:44" s="4" customFormat="1" ht="15" x14ac:dyDescent="0.25">
      <c r="A2225" s="48"/>
      <c r="B2225" s="49" t="s">
        <v>122</v>
      </c>
      <c r="C2225" s="372" t="s">
        <v>177</v>
      </c>
      <c r="D2225" s="372"/>
      <c r="E2225" s="372"/>
      <c r="F2225" s="51"/>
      <c r="G2225" s="52"/>
      <c r="H2225" s="52"/>
      <c r="I2225" s="52"/>
      <c r="J2225" s="53">
        <v>247.94</v>
      </c>
      <c r="K2225" s="52"/>
      <c r="L2225" s="53">
        <v>495.88</v>
      </c>
      <c r="M2225" s="52"/>
      <c r="N2225" s="58"/>
      <c r="AF2225" s="39"/>
      <c r="AG2225" s="47"/>
      <c r="AH2225" s="47"/>
      <c r="AK2225" s="3" t="s">
        <v>177</v>
      </c>
      <c r="AN2225" s="47"/>
      <c r="AP2225" s="47"/>
      <c r="AR2225" s="47"/>
    </row>
    <row r="2226" spans="1:44" s="4" customFormat="1" ht="15" x14ac:dyDescent="0.25">
      <c r="A2226" s="56"/>
      <c r="B2226" s="49"/>
      <c r="C2226" s="372" t="s">
        <v>63</v>
      </c>
      <c r="D2226" s="372"/>
      <c r="E2226" s="372"/>
      <c r="F2226" s="51" t="s">
        <v>64</v>
      </c>
      <c r="G2226" s="63">
        <v>24</v>
      </c>
      <c r="H2226" s="54">
        <v>1.1499999999999999</v>
      </c>
      <c r="I2226" s="104">
        <v>55.2</v>
      </c>
      <c r="J2226" s="57"/>
      <c r="K2226" s="52"/>
      <c r="L2226" s="57"/>
      <c r="M2226" s="52"/>
      <c r="N2226" s="58"/>
      <c r="AF2226" s="39"/>
      <c r="AG2226" s="47"/>
      <c r="AH2226" s="47"/>
      <c r="AL2226" s="3" t="s">
        <v>63</v>
      </c>
      <c r="AN2226" s="47"/>
      <c r="AP2226" s="47"/>
      <c r="AR2226" s="47"/>
    </row>
    <row r="2227" spans="1:44" s="4" customFormat="1" ht="15" x14ac:dyDescent="0.25">
      <c r="A2227" s="56"/>
      <c r="B2227" s="49"/>
      <c r="C2227" s="372" t="s">
        <v>178</v>
      </c>
      <c r="D2227" s="372"/>
      <c r="E2227" s="372"/>
      <c r="F2227" s="51" t="s">
        <v>64</v>
      </c>
      <c r="G2227" s="54">
        <v>7.0000000000000007E-2</v>
      </c>
      <c r="H2227" s="54">
        <v>1.1499999999999999</v>
      </c>
      <c r="I2227" s="109">
        <v>0.161</v>
      </c>
      <c r="J2227" s="57"/>
      <c r="K2227" s="52"/>
      <c r="L2227" s="57"/>
      <c r="M2227" s="52"/>
      <c r="N2227" s="58"/>
      <c r="AF2227" s="39"/>
      <c r="AG2227" s="47"/>
      <c r="AH2227" s="47"/>
      <c r="AL2227" s="3" t="s">
        <v>178</v>
      </c>
      <c r="AN2227" s="47"/>
      <c r="AP2227" s="47"/>
      <c r="AR2227" s="47"/>
    </row>
    <row r="2228" spans="1:44" s="4" customFormat="1" ht="15" x14ac:dyDescent="0.25">
      <c r="A2228" s="48"/>
      <c r="B2228" s="49"/>
      <c r="C2228" s="375" t="s">
        <v>65</v>
      </c>
      <c r="D2228" s="375"/>
      <c r="E2228" s="375"/>
      <c r="F2228" s="59"/>
      <c r="G2228" s="60"/>
      <c r="H2228" s="60"/>
      <c r="I2228" s="60"/>
      <c r="J2228" s="61">
        <v>503.45</v>
      </c>
      <c r="K2228" s="60"/>
      <c r="L2228" s="108">
        <v>1083.55</v>
      </c>
      <c r="M2228" s="60"/>
      <c r="N2228" s="62"/>
      <c r="AF2228" s="39"/>
      <c r="AG2228" s="47"/>
      <c r="AH2228" s="47"/>
      <c r="AM2228" s="3" t="s">
        <v>65</v>
      </c>
      <c r="AN2228" s="47"/>
      <c r="AP2228" s="47"/>
      <c r="AR2228" s="47"/>
    </row>
    <row r="2229" spans="1:44" s="4" customFormat="1" ht="15" x14ac:dyDescent="0.25">
      <c r="A2229" s="56"/>
      <c r="B2229" s="49"/>
      <c r="C2229" s="372" t="s">
        <v>66</v>
      </c>
      <c r="D2229" s="372"/>
      <c r="E2229" s="372"/>
      <c r="F2229" s="51"/>
      <c r="G2229" s="52"/>
      <c r="H2229" s="52"/>
      <c r="I2229" s="52"/>
      <c r="J2229" s="57"/>
      <c r="K2229" s="52"/>
      <c r="L2229" s="53">
        <v>520.74</v>
      </c>
      <c r="M2229" s="52"/>
      <c r="N2229" s="55">
        <v>18205.07</v>
      </c>
      <c r="AF2229" s="39"/>
      <c r="AG2229" s="47"/>
      <c r="AH2229" s="47"/>
      <c r="AL2229" s="3" t="s">
        <v>66</v>
      </c>
      <c r="AN2229" s="47"/>
      <c r="AP2229" s="47"/>
      <c r="AR2229" s="47"/>
    </row>
    <row r="2230" spans="1:44" s="4" customFormat="1" ht="15" x14ac:dyDescent="0.25">
      <c r="A2230" s="56"/>
      <c r="B2230" s="49" t="s">
        <v>1913</v>
      </c>
      <c r="C2230" s="372" t="s">
        <v>1914</v>
      </c>
      <c r="D2230" s="372"/>
      <c r="E2230" s="372"/>
      <c r="F2230" s="51" t="s">
        <v>69</v>
      </c>
      <c r="G2230" s="63">
        <v>92</v>
      </c>
      <c r="H2230" s="52"/>
      <c r="I2230" s="63">
        <v>92</v>
      </c>
      <c r="J2230" s="57"/>
      <c r="K2230" s="52"/>
      <c r="L2230" s="53">
        <v>479.08</v>
      </c>
      <c r="M2230" s="52"/>
      <c r="N2230" s="55">
        <v>16748.66</v>
      </c>
      <c r="AF2230" s="39"/>
      <c r="AG2230" s="47"/>
      <c r="AH2230" s="47"/>
      <c r="AL2230" s="3" t="s">
        <v>1914</v>
      </c>
      <c r="AN2230" s="47"/>
      <c r="AP2230" s="47"/>
      <c r="AR2230" s="47"/>
    </row>
    <row r="2231" spans="1:44" s="4" customFormat="1" ht="15" x14ac:dyDescent="0.25">
      <c r="A2231" s="56"/>
      <c r="B2231" s="49" t="s">
        <v>1915</v>
      </c>
      <c r="C2231" s="372" t="s">
        <v>1916</v>
      </c>
      <c r="D2231" s="372"/>
      <c r="E2231" s="372"/>
      <c r="F2231" s="51" t="s">
        <v>69</v>
      </c>
      <c r="G2231" s="63">
        <v>49</v>
      </c>
      <c r="H2231" s="52"/>
      <c r="I2231" s="63">
        <v>49</v>
      </c>
      <c r="J2231" s="57"/>
      <c r="K2231" s="52"/>
      <c r="L2231" s="53">
        <v>255.16</v>
      </c>
      <c r="M2231" s="52"/>
      <c r="N2231" s="55">
        <v>8920.48</v>
      </c>
      <c r="AF2231" s="39"/>
      <c r="AG2231" s="47"/>
      <c r="AH2231" s="47"/>
      <c r="AL2231" s="3" t="s">
        <v>1916</v>
      </c>
      <c r="AN2231" s="47"/>
      <c r="AP2231" s="47"/>
      <c r="AR2231" s="47"/>
    </row>
    <row r="2232" spans="1:44" s="4" customFormat="1" ht="15" x14ac:dyDescent="0.25">
      <c r="A2232" s="65"/>
      <c r="B2232" s="66"/>
      <c r="C2232" s="374" t="s">
        <v>72</v>
      </c>
      <c r="D2232" s="374"/>
      <c r="E2232" s="374"/>
      <c r="F2232" s="42"/>
      <c r="G2232" s="43"/>
      <c r="H2232" s="43"/>
      <c r="I2232" s="43"/>
      <c r="J2232" s="45"/>
      <c r="K2232" s="43"/>
      <c r="L2232" s="105">
        <v>1817.79</v>
      </c>
      <c r="M2232" s="60"/>
      <c r="N2232" s="46"/>
      <c r="AF2232" s="39"/>
      <c r="AG2232" s="47"/>
      <c r="AH2232" s="47"/>
      <c r="AN2232" s="47" t="s">
        <v>72</v>
      </c>
      <c r="AP2232" s="47"/>
      <c r="AR2232" s="47"/>
    </row>
    <row r="2233" spans="1:44" s="4" customFormat="1" ht="34.5" x14ac:dyDescent="0.25">
      <c r="A2233" s="40" t="s">
        <v>1035</v>
      </c>
      <c r="B2233" s="41" t="s">
        <v>3505</v>
      </c>
      <c r="C2233" s="374" t="s">
        <v>3506</v>
      </c>
      <c r="D2233" s="374"/>
      <c r="E2233" s="374"/>
      <c r="F2233" s="42" t="s">
        <v>674</v>
      </c>
      <c r="G2233" s="43">
        <v>0.04</v>
      </c>
      <c r="H2233" s="44">
        <v>1</v>
      </c>
      <c r="I2233" s="68">
        <v>0.04</v>
      </c>
      <c r="J2233" s="45"/>
      <c r="K2233" s="43"/>
      <c r="L2233" s="45"/>
      <c r="M2233" s="43"/>
      <c r="N2233" s="46"/>
      <c r="AF2233" s="39"/>
      <c r="AG2233" s="47"/>
      <c r="AH2233" s="47" t="s">
        <v>3506</v>
      </c>
      <c r="AN2233" s="47"/>
      <c r="AP2233" s="47"/>
      <c r="AR2233" s="47"/>
    </row>
    <row r="2234" spans="1:44" s="4" customFormat="1" ht="15" x14ac:dyDescent="0.25">
      <c r="A2234" s="69"/>
      <c r="B2234" s="50"/>
      <c r="C2234" s="372" t="s">
        <v>675</v>
      </c>
      <c r="D2234" s="372"/>
      <c r="E2234" s="372"/>
      <c r="F2234" s="372"/>
      <c r="G2234" s="372"/>
      <c r="H2234" s="372"/>
      <c r="I2234" s="372"/>
      <c r="J2234" s="372"/>
      <c r="K2234" s="372"/>
      <c r="L2234" s="372"/>
      <c r="M2234" s="372"/>
      <c r="N2234" s="377"/>
      <c r="AF2234" s="39"/>
      <c r="AG2234" s="47"/>
      <c r="AH2234" s="47"/>
      <c r="AI2234" s="3" t="s">
        <v>675</v>
      </c>
      <c r="AN2234" s="47"/>
      <c r="AP2234" s="47"/>
      <c r="AR2234" s="47"/>
    </row>
    <row r="2235" spans="1:44" s="4" customFormat="1" ht="22.5" x14ac:dyDescent="0.25">
      <c r="A2235" s="103"/>
      <c r="B2235" s="49" t="s">
        <v>217</v>
      </c>
      <c r="C2235" s="368" t="s">
        <v>218</v>
      </c>
      <c r="D2235" s="368"/>
      <c r="E2235" s="368"/>
      <c r="F2235" s="368"/>
      <c r="G2235" s="368"/>
      <c r="H2235" s="368"/>
      <c r="I2235" s="368"/>
      <c r="J2235" s="368"/>
      <c r="K2235" s="368"/>
      <c r="L2235" s="368"/>
      <c r="M2235" s="368"/>
      <c r="N2235" s="376"/>
      <c r="AF2235" s="39"/>
      <c r="AG2235" s="47"/>
      <c r="AH2235" s="47"/>
      <c r="AJ2235" s="3" t="s">
        <v>218</v>
      </c>
      <c r="AN2235" s="47"/>
      <c r="AP2235" s="47"/>
      <c r="AR2235" s="47"/>
    </row>
    <row r="2236" spans="1:44" s="4" customFormat="1" ht="15" x14ac:dyDescent="0.25">
      <c r="A2236" s="48"/>
      <c r="B2236" s="49" t="s">
        <v>58</v>
      </c>
      <c r="C2236" s="372" t="s">
        <v>62</v>
      </c>
      <c r="D2236" s="372"/>
      <c r="E2236" s="372"/>
      <c r="F2236" s="51"/>
      <c r="G2236" s="52"/>
      <c r="H2236" s="52"/>
      <c r="I2236" s="52"/>
      <c r="J2236" s="53">
        <v>535.79999999999995</v>
      </c>
      <c r="K2236" s="54">
        <v>1.1499999999999999</v>
      </c>
      <c r="L2236" s="53">
        <v>24.65</v>
      </c>
      <c r="M2236" s="54">
        <v>34.96</v>
      </c>
      <c r="N2236" s="64">
        <v>861.76</v>
      </c>
      <c r="AF2236" s="39"/>
      <c r="AG2236" s="47"/>
      <c r="AH2236" s="47"/>
      <c r="AK2236" s="3" t="s">
        <v>62</v>
      </c>
      <c r="AN2236" s="47"/>
      <c r="AP2236" s="47"/>
      <c r="AR2236" s="47"/>
    </row>
    <row r="2237" spans="1:44" s="4" customFormat="1" ht="15" x14ac:dyDescent="0.25">
      <c r="A2237" s="48"/>
      <c r="B2237" s="49" t="s">
        <v>73</v>
      </c>
      <c r="C2237" s="372" t="s">
        <v>175</v>
      </c>
      <c r="D2237" s="372"/>
      <c r="E2237" s="372"/>
      <c r="F2237" s="51"/>
      <c r="G2237" s="52"/>
      <c r="H2237" s="52"/>
      <c r="I2237" s="52"/>
      <c r="J2237" s="53">
        <v>120</v>
      </c>
      <c r="K2237" s="54">
        <v>1.1499999999999999</v>
      </c>
      <c r="L2237" s="53">
        <v>5.52</v>
      </c>
      <c r="M2237" s="52"/>
      <c r="N2237" s="58"/>
      <c r="AF2237" s="39"/>
      <c r="AG2237" s="47"/>
      <c r="AH2237" s="47"/>
      <c r="AK2237" s="3" t="s">
        <v>175</v>
      </c>
      <c r="AN2237" s="47"/>
      <c r="AP2237" s="47"/>
      <c r="AR2237" s="47"/>
    </row>
    <row r="2238" spans="1:44" s="4" customFormat="1" ht="15" x14ac:dyDescent="0.25">
      <c r="A2238" s="48"/>
      <c r="B2238" s="49" t="s">
        <v>122</v>
      </c>
      <c r="C2238" s="372" t="s">
        <v>177</v>
      </c>
      <c r="D2238" s="372"/>
      <c r="E2238" s="372"/>
      <c r="F2238" s="51"/>
      <c r="G2238" s="52"/>
      <c r="H2238" s="52"/>
      <c r="I2238" s="52"/>
      <c r="J2238" s="107">
        <v>7089.49</v>
      </c>
      <c r="K2238" s="52"/>
      <c r="L2238" s="53">
        <v>283.58</v>
      </c>
      <c r="M2238" s="52"/>
      <c r="N2238" s="58"/>
      <c r="AF2238" s="39"/>
      <c r="AG2238" s="47"/>
      <c r="AH2238" s="47"/>
      <c r="AK2238" s="3" t="s">
        <v>177</v>
      </c>
      <c r="AN2238" s="47"/>
      <c r="AP2238" s="47"/>
      <c r="AR2238" s="47"/>
    </row>
    <row r="2239" spans="1:44" s="4" customFormat="1" ht="15" x14ac:dyDescent="0.25">
      <c r="A2239" s="56"/>
      <c r="B2239" s="49"/>
      <c r="C2239" s="372" t="s">
        <v>63</v>
      </c>
      <c r="D2239" s="372"/>
      <c r="E2239" s="372"/>
      <c r="F2239" s="51" t="s">
        <v>64</v>
      </c>
      <c r="G2239" s="63">
        <v>57</v>
      </c>
      <c r="H2239" s="54">
        <v>1.1499999999999999</v>
      </c>
      <c r="I2239" s="109">
        <v>2.6219999999999999</v>
      </c>
      <c r="J2239" s="57"/>
      <c r="K2239" s="52"/>
      <c r="L2239" s="57"/>
      <c r="M2239" s="52"/>
      <c r="N2239" s="58"/>
      <c r="AF2239" s="39"/>
      <c r="AG2239" s="47"/>
      <c r="AH2239" s="47"/>
      <c r="AL2239" s="3" t="s">
        <v>63</v>
      </c>
      <c r="AN2239" s="47"/>
      <c r="AP2239" s="47"/>
      <c r="AR2239" s="47"/>
    </row>
    <row r="2240" spans="1:44" s="4" customFormat="1" ht="15" x14ac:dyDescent="0.25">
      <c r="A2240" s="48"/>
      <c r="B2240" s="49"/>
      <c r="C2240" s="375" t="s">
        <v>65</v>
      </c>
      <c r="D2240" s="375"/>
      <c r="E2240" s="375"/>
      <c r="F2240" s="59"/>
      <c r="G2240" s="60"/>
      <c r="H2240" s="60"/>
      <c r="I2240" s="60"/>
      <c r="J2240" s="108">
        <v>7745.29</v>
      </c>
      <c r="K2240" s="60"/>
      <c r="L2240" s="61">
        <v>313.75</v>
      </c>
      <c r="M2240" s="60"/>
      <c r="N2240" s="62"/>
      <c r="AF2240" s="39"/>
      <c r="AG2240" s="47"/>
      <c r="AH2240" s="47"/>
      <c r="AM2240" s="3" t="s">
        <v>65</v>
      </c>
      <c r="AN2240" s="47"/>
      <c r="AP2240" s="47"/>
      <c r="AR2240" s="47"/>
    </row>
    <row r="2241" spans="1:44" s="4" customFormat="1" ht="15" x14ac:dyDescent="0.25">
      <c r="A2241" s="56"/>
      <c r="B2241" s="49"/>
      <c r="C2241" s="372" t="s">
        <v>66</v>
      </c>
      <c r="D2241" s="372"/>
      <c r="E2241" s="372"/>
      <c r="F2241" s="51"/>
      <c r="G2241" s="52"/>
      <c r="H2241" s="52"/>
      <c r="I2241" s="52"/>
      <c r="J2241" s="57"/>
      <c r="K2241" s="52"/>
      <c r="L2241" s="53">
        <v>24.65</v>
      </c>
      <c r="M2241" s="52"/>
      <c r="N2241" s="64">
        <v>861.76</v>
      </c>
      <c r="AF2241" s="39"/>
      <c r="AG2241" s="47"/>
      <c r="AH2241" s="47"/>
      <c r="AL2241" s="3" t="s">
        <v>66</v>
      </c>
      <c r="AN2241" s="47"/>
      <c r="AP2241" s="47"/>
      <c r="AR2241" s="47"/>
    </row>
    <row r="2242" spans="1:44" s="4" customFormat="1" ht="15" x14ac:dyDescent="0.25">
      <c r="A2242" s="56"/>
      <c r="B2242" s="49" t="s">
        <v>3328</v>
      </c>
      <c r="C2242" s="372" t="s">
        <v>3329</v>
      </c>
      <c r="D2242" s="372"/>
      <c r="E2242" s="372"/>
      <c r="F2242" s="51" t="s">
        <v>69</v>
      </c>
      <c r="G2242" s="63">
        <v>106</v>
      </c>
      <c r="H2242" s="52"/>
      <c r="I2242" s="63">
        <v>106</v>
      </c>
      <c r="J2242" s="57"/>
      <c r="K2242" s="52"/>
      <c r="L2242" s="53">
        <v>26.13</v>
      </c>
      <c r="M2242" s="52"/>
      <c r="N2242" s="64">
        <v>913.47</v>
      </c>
      <c r="AF2242" s="39"/>
      <c r="AG2242" s="47"/>
      <c r="AH2242" s="47"/>
      <c r="AL2242" s="3" t="s">
        <v>3329</v>
      </c>
      <c r="AN2242" s="47"/>
      <c r="AP2242" s="47"/>
      <c r="AR2242" s="47"/>
    </row>
    <row r="2243" spans="1:44" s="4" customFormat="1" ht="15" x14ac:dyDescent="0.25">
      <c r="A2243" s="56"/>
      <c r="B2243" s="49" t="s">
        <v>3330</v>
      </c>
      <c r="C2243" s="372" t="s">
        <v>3331</v>
      </c>
      <c r="D2243" s="372"/>
      <c r="E2243" s="372"/>
      <c r="F2243" s="51" t="s">
        <v>69</v>
      </c>
      <c r="G2243" s="63">
        <v>56</v>
      </c>
      <c r="H2243" s="52"/>
      <c r="I2243" s="63">
        <v>56</v>
      </c>
      <c r="J2243" s="57"/>
      <c r="K2243" s="52"/>
      <c r="L2243" s="53">
        <v>13.8</v>
      </c>
      <c r="M2243" s="52"/>
      <c r="N2243" s="64">
        <v>482.59</v>
      </c>
      <c r="AF2243" s="39"/>
      <c r="AG2243" s="47"/>
      <c r="AH2243" s="47"/>
      <c r="AL2243" s="3" t="s">
        <v>3331</v>
      </c>
      <c r="AN2243" s="47"/>
      <c r="AP2243" s="47"/>
      <c r="AR2243" s="47"/>
    </row>
    <row r="2244" spans="1:44" s="4" customFormat="1" ht="15" x14ac:dyDescent="0.25">
      <c r="A2244" s="65"/>
      <c r="B2244" s="66"/>
      <c r="C2244" s="374" t="s">
        <v>72</v>
      </c>
      <c r="D2244" s="374"/>
      <c r="E2244" s="374"/>
      <c r="F2244" s="42"/>
      <c r="G2244" s="43"/>
      <c r="H2244" s="43"/>
      <c r="I2244" s="43"/>
      <c r="J2244" s="45"/>
      <c r="K2244" s="43"/>
      <c r="L2244" s="67">
        <v>353.68</v>
      </c>
      <c r="M2244" s="60"/>
      <c r="N2244" s="46"/>
      <c r="AF2244" s="39"/>
      <c r="AG2244" s="47"/>
      <c r="AH2244" s="47"/>
      <c r="AN2244" s="47" t="s">
        <v>72</v>
      </c>
      <c r="AP2244" s="47"/>
      <c r="AR2244" s="47"/>
    </row>
    <row r="2245" spans="1:44" s="4" customFormat="1" ht="34.5" x14ac:dyDescent="0.25">
      <c r="A2245" s="40" t="s">
        <v>1036</v>
      </c>
      <c r="B2245" s="41" t="s">
        <v>3507</v>
      </c>
      <c r="C2245" s="374" t="s">
        <v>3508</v>
      </c>
      <c r="D2245" s="374"/>
      <c r="E2245" s="374"/>
      <c r="F2245" s="42" t="s">
        <v>61</v>
      </c>
      <c r="G2245" s="43">
        <v>2</v>
      </c>
      <c r="H2245" s="44">
        <v>1</v>
      </c>
      <c r="I2245" s="44">
        <v>2</v>
      </c>
      <c r="J2245" s="45"/>
      <c r="K2245" s="43"/>
      <c r="L2245" s="45"/>
      <c r="M2245" s="43"/>
      <c r="N2245" s="46"/>
      <c r="AF2245" s="39"/>
      <c r="AG2245" s="47"/>
      <c r="AH2245" s="47" t="s">
        <v>3508</v>
      </c>
      <c r="AN2245" s="47"/>
      <c r="AP2245" s="47"/>
      <c r="AR2245" s="47"/>
    </row>
    <row r="2246" spans="1:44" s="4" customFormat="1" ht="22.5" x14ac:dyDescent="0.25">
      <c r="A2246" s="103"/>
      <c r="B2246" s="49" t="s">
        <v>217</v>
      </c>
      <c r="C2246" s="368" t="s">
        <v>218</v>
      </c>
      <c r="D2246" s="368"/>
      <c r="E2246" s="368"/>
      <c r="F2246" s="368"/>
      <c r="G2246" s="368"/>
      <c r="H2246" s="368"/>
      <c r="I2246" s="368"/>
      <c r="J2246" s="368"/>
      <c r="K2246" s="368"/>
      <c r="L2246" s="368"/>
      <c r="M2246" s="368"/>
      <c r="N2246" s="376"/>
      <c r="AF2246" s="39"/>
      <c r="AG2246" s="47"/>
      <c r="AH2246" s="47"/>
      <c r="AJ2246" s="3" t="s">
        <v>218</v>
      </c>
      <c r="AN2246" s="47"/>
      <c r="AP2246" s="47"/>
      <c r="AR2246" s="47"/>
    </row>
    <row r="2247" spans="1:44" s="4" customFormat="1" ht="15" x14ac:dyDescent="0.25">
      <c r="A2247" s="48"/>
      <c r="B2247" s="49" t="s">
        <v>58</v>
      </c>
      <c r="C2247" s="372" t="s">
        <v>62</v>
      </c>
      <c r="D2247" s="372"/>
      <c r="E2247" s="372"/>
      <c r="F2247" s="51"/>
      <c r="G2247" s="52"/>
      <c r="H2247" s="52"/>
      <c r="I2247" s="52"/>
      <c r="J2247" s="53">
        <v>9.91</v>
      </c>
      <c r="K2247" s="54">
        <v>1.1499999999999999</v>
      </c>
      <c r="L2247" s="53">
        <v>22.79</v>
      </c>
      <c r="M2247" s="54">
        <v>34.96</v>
      </c>
      <c r="N2247" s="64">
        <v>796.74</v>
      </c>
      <c r="AF2247" s="39"/>
      <c r="AG2247" s="47"/>
      <c r="AH2247" s="47"/>
      <c r="AK2247" s="3" t="s">
        <v>62</v>
      </c>
      <c r="AN2247" s="47"/>
      <c r="AP2247" s="47"/>
      <c r="AR2247" s="47"/>
    </row>
    <row r="2248" spans="1:44" s="4" customFormat="1" ht="15" x14ac:dyDescent="0.25">
      <c r="A2248" s="48"/>
      <c r="B2248" s="49" t="s">
        <v>73</v>
      </c>
      <c r="C2248" s="372" t="s">
        <v>175</v>
      </c>
      <c r="D2248" s="372"/>
      <c r="E2248" s="372"/>
      <c r="F2248" s="51"/>
      <c r="G2248" s="52"/>
      <c r="H2248" s="52"/>
      <c r="I2248" s="52"/>
      <c r="J2248" s="53">
        <v>5.43</v>
      </c>
      <c r="K2248" s="54">
        <v>1.1499999999999999</v>
      </c>
      <c r="L2248" s="53">
        <v>12.49</v>
      </c>
      <c r="M2248" s="52"/>
      <c r="N2248" s="58"/>
      <c r="AF2248" s="39"/>
      <c r="AG2248" s="47"/>
      <c r="AH2248" s="47"/>
      <c r="AK2248" s="3" t="s">
        <v>175</v>
      </c>
      <c r="AN2248" s="47"/>
      <c r="AP2248" s="47"/>
      <c r="AR2248" s="47"/>
    </row>
    <row r="2249" spans="1:44" s="4" customFormat="1" ht="15" x14ac:dyDescent="0.25">
      <c r="A2249" s="48"/>
      <c r="B2249" s="49" t="s">
        <v>78</v>
      </c>
      <c r="C2249" s="372" t="s">
        <v>176</v>
      </c>
      <c r="D2249" s="372"/>
      <c r="E2249" s="372"/>
      <c r="F2249" s="51"/>
      <c r="G2249" s="52"/>
      <c r="H2249" s="52"/>
      <c r="I2249" s="52"/>
      <c r="J2249" s="53">
        <v>0.76</v>
      </c>
      <c r="K2249" s="54">
        <v>1.1499999999999999</v>
      </c>
      <c r="L2249" s="53">
        <v>1.75</v>
      </c>
      <c r="M2249" s="54">
        <v>34.96</v>
      </c>
      <c r="N2249" s="64">
        <v>61.18</v>
      </c>
      <c r="AF2249" s="39"/>
      <c r="AG2249" s="47"/>
      <c r="AH2249" s="47"/>
      <c r="AK2249" s="3" t="s">
        <v>176</v>
      </c>
      <c r="AN2249" s="47"/>
      <c r="AP2249" s="47"/>
      <c r="AR2249" s="47"/>
    </row>
    <row r="2250" spans="1:44" s="4" customFormat="1" ht="15" x14ac:dyDescent="0.25">
      <c r="A2250" s="48"/>
      <c r="B2250" s="49" t="s">
        <v>122</v>
      </c>
      <c r="C2250" s="372" t="s">
        <v>177</v>
      </c>
      <c r="D2250" s="372"/>
      <c r="E2250" s="372"/>
      <c r="F2250" s="51"/>
      <c r="G2250" s="52"/>
      <c r="H2250" s="52"/>
      <c r="I2250" s="52"/>
      <c r="J2250" s="53">
        <v>0.56000000000000005</v>
      </c>
      <c r="K2250" s="52"/>
      <c r="L2250" s="53">
        <v>1.1200000000000001</v>
      </c>
      <c r="M2250" s="52"/>
      <c r="N2250" s="58"/>
      <c r="AF2250" s="39"/>
      <c r="AG2250" s="47"/>
      <c r="AH2250" s="47"/>
      <c r="AK2250" s="3" t="s">
        <v>177</v>
      </c>
      <c r="AN2250" s="47"/>
      <c r="AP2250" s="47"/>
      <c r="AR2250" s="47"/>
    </row>
    <row r="2251" spans="1:44" s="4" customFormat="1" ht="15" x14ac:dyDescent="0.25">
      <c r="A2251" s="56"/>
      <c r="B2251" s="49"/>
      <c r="C2251" s="372" t="s">
        <v>63</v>
      </c>
      <c r="D2251" s="372"/>
      <c r="E2251" s="372"/>
      <c r="F2251" s="51" t="s">
        <v>64</v>
      </c>
      <c r="G2251" s="54">
        <v>1.03</v>
      </c>
      <c r="H2251" s="54">
        <v>1.1499999999999999</v>
      </c>
      <c r="I2251" s="109">
        <v>2.3690000000000002</v>
      </c>
      <c r="J2251" s="57"/>
      <c r="K2251" s="52"/>
      <c r="L2251" s="57"/>
      <c r="M2251" s="52"/>
      <c r="N2251" s="58"/>
      <c r="AF2251" s="39"/>
      <c r="AG2251" s="47"/>
      <c r="AH2251" s="47"/>
      <c r="AL2251" s="3" t="s">
        <v>63</v>
      </c>
      <c r="AN2251" s="47"/>
      <c r="AP2251" s="47"/>
      <c r="AR2251" s="47"/>
    </row>
    <row r="2252" spans="1:44" s="4" customFormat="1" ht="15" x14ac:dyDescent="0.25">
      <c r="A2252" s="56"/>
      <c r="B2252" s="49"/>
      <c r="C2252" s="372" t="s">
        <v>178</v>
      </c>
      <c r="D2252" s="372"/>
      <c r="E2252" s="372"/>
      <c r="F2252" s="51" t="s">
        <v>64</v>
      </c>
      <c r="G2252" s="54">
        <v>0.06</v>
      </c>
      <c r="H2252" s="54">
        <v>1.1499999999999999</v>
      </c>
      <c r="I2252" s="109">
        <v>0.13800000000000001</v>
      </c>
      <c r="J2252" s="57"/>
      <c r="K2252" s="52"/>
      <c r="L2252" s="57"/>
      <c r="M2252" s="52"/>
      <c r="N2252" s="58"/>
      <c r="AF2252" s="39"/>
      <c r="AG2252" s="47"/>
      <c r="AH2252" s="47"/>
      <c r="AL2252" s="3" t="s">
        <v>178</v>
      </c>
      <c r="AN2252" s="47"/>
      <c r="AP2252" s="47"/>
      <c r="AR2252" s="47"/>
    </row>
    <row r="2253" spans="1:44" s="4" customFormat="1" ht="15" x14ac:dyDescent="0.25">
      <c r="A2253" s="48"/>
      <c r="B2253" s="49"/>
      <c r="C2253" s="375" t="s">
        <v>65</v>
      </c>
      <c r="D2253" s="375"/>
      <c r="E2253" s="375"/>
      <c r="F2253" s="59"/>
      <c r="G2253" s="60"/>
      <c r="H2253" s="60"/>
      <c r="I2253" s="60"/>
      <c r="J2253" s="61">
        <v>15.9</v>
      </c>
      <c r="K2253" s="60"/>
      <c r="L2253" s="61">
        <v>36.4</v>
      </c>
      <c r="M2253" s="60"/>
      <c r="N2253" s="62"/>
      <c r="AF2253" s="39"/>
      <c r="AG2253" s="47"/>
      <c r="AH2253" s="47"/>
      <c r="AM2253" s="3" t="s">
        <v>65</v>
      </c>
      <c r="AN2253" s="47"/>
      <c r="AP2253" s="47"/>
      <c r="AR2253" s="47"/>
    </row>
    <row r="2254" spans="1:44" s="4" customFormat="1" ht="15" x14ac:dyDescent="0.25">
      <c r="A2254" s="56"/>
      <c r="B2254" s="49"/>
      <c r="C2254" s="372" t="s">
        <v>66</v>
      </c>
      <c r="D2254" s="372"/>
      <c r="E2254" s="372"/>
      <c r="F2254" s="51"/>
      <c r="G2254" s="52"/>
      <c r="H2254" s="52"/>
      <c r="I2254" s="52"/>
      <c r="J2254" s="57"/>
      <c r="K2254" s="52"/>
      <c r="L2254" s="53">
        <v>24.54</v>
      </c>
      <c r="M2254" s="52"/>
      <c r="N2254" s="64">
        <v>857.92</v>
      </c>
      <c r="AF2254" s="39"/>
      <c r="AG2254" s="47"/>
      <c r="AH2254" s="47"/>
      <c r="AL2254" s="3" t="s">
        <v>66</v>
      </c>
      <c r="AN2254" s="47"/>
      <c r="AP2254" s="47"/>
      <c r="AR2254" s="47"/>
    </row>
    <row r="2255" spans="1:44" s="4" customFormat="1" ht="23.25" x14ac:dyDescent="0.25">
      <c r="A2255" s="56"/>
      <c r="B2255" s="49" t="s">
        <v>681</v>
      </c>
      <c r="C2255" s="372" t="s">
        <v>682</v>
      </c>
      <c r="D2255" s="372"/>
      <c r="E2255" s="372"/>
      <c r="F2255" s="51" t="s">
        <v>69</v>
      </c>
      <c r="G2255" s="63">
        <v>97</v>
      </c>
      <c r="H2255" s="52"/>
      <c r="I2255" s="63">
        <v>97</v>
      </c>
      <c r="J2255" s="57"/>
      <c r="K2255" s="52"/>
      <c r="L2255" s="53">
        <v>23.8</v>
      </c>
      <c r="M2255" s="52"/>
      <c r="N2255" s="64">
        <v>832.18</v>
      </c>
      <c r="AF2255" s="39"/>
      <c r="AG2255" s="47"/>
      <c r="AH2255" s="47"/>
      <c r="AL2255" s="3" t="s">
        <v>682</v>
      </c>
      <c r="AN2255" s="47"/>
      <c r="AP2255" s="47"/>
      <c r="AR2255" s="47"/>
    </row>
    <row r="2256" spans="1:44" s="4" customFormat="1" ht="23.25" x14ac:dyDescent="0.25">
      <c r="A2256" s="56"/>
      <c r="B2256" s="49" t="s">
        <v>683</v>
      </c>
      <c r="C2256" s="372" t="s">
        <v>684</v>
      </c>
      <c r="D2256" s="372"/>
      <c r="E2256" s="372"/>
      <c r="F2256" s="51" t="s">
        <v>69</v>
      </c>
      <c r="G2256" s="63">
        <v>51</v>
      </c>
      <c r="H2256" s="52"/>
      <c r="I2256" s="63">
        <v>51</v>
      </c>
      <c r="J2256" s="57"/>
      <c r="K2256" s="52"/>
      <c r="L2256" s="53">
        <v>12.52</v>
      </c>
      <c r="M2256" s="52"/>
      <c r="N2256" s="64">
        <v>437.54</v>
      </c>
      <c r="AF2256" s="39"/>
      <c r="AG2256" s="47"/>
      <c r="AH2256" s="47"/>
      <c r="AL2256" s="3" t="s">
        <v>684</v>
      </c>
      <c r="AN2256" s="47"/>
      <c r="AP2256" s="47"/>
      <c r="AR2256" s="47"/>
    </row>
    <row r="2257" spans="1:44" s="4" customFormat="1" ht="15" x14ac:dyDescent="0.25">
      <c r="A2257" s="65"/>
      <c r="B2257" s="66"/>
      <c r="C2257" s="374" t="s">
        <v>72</v>
      </c>
      <c r="D2257" s="374"/>
      <c r="E2257" s="374"/>
      <c r="F2257" s="42"/>
      <c r="G2257" s="43"/>
      <c r="H2257" s="43"/>
      <c r="I2257" s="43"/>
      <c r="J2257" s="45"/>
      <c r="K2257" s="43"/>
      <c r="L2257" s="67">
        <v>72.72</v>
      </c>
      <c r="M2257" s="60"/>
      <c r="N2257" s="46"/>
      <c r="AF2257" s="39"/>
      <c r="AG2257" s="47"/>
      <c r="AH2257" s="47"/>
      <c r="AN2257" s="47" t="s">
        <v>72</v>
      </c>
      <c r="AP2257" s="47"/>
      <c r="AR2257" s="47"/>
    </row>
    <row r="2258" spans="1:44" s="4" customFormat="1" ht="34.5" x14ac:dyDescent="0.25">
      <c r="A2258" s="40" t="s">
        <v>1037</v>
      </c>
      <c r="B2258" s="41" t="s">
        <v>3509</v>
      </c>
      <c r="C2258" s="374" t="s">
        <v>3510</v>
      </c>
      <c r="D2258" s="374"/>
      <c r="E2258" s="374"/>
      <c r="F2258" s="42" t="s">
        <v>215</v>
      </c>
      <c r="G2258" s="43">
        <v>0.4</v>
      </c>
      <c r="H2258" s="44">
        <v>1</v>
      </c>
      <c r="I2258" s="120">
        <v>0.4</v>
      </c>
      <c r="J2258" s="45"/>
      <c r="K2258" s="43"/>
      <c r="L2258" s="45"/>
      <c r="M2258" s="43"/>
      <c r="N2258" s="46"/>
      <c r="AF2258" s="39"/>
      <c r="AG2258" s="47"/>
      <c r="AH2258" s="47" t="s">
        <v>3510</v>
      </c>
      <c r="AN2258" s="47"/>
      <c r="AP2258" s="47"/>
      <c r="AR2258" s="47"/>
    </row>
    <row r="2259" spans="1:44" s="4" customFormat="1" ht="15" x14ac:dyDescent="0.25">
      <c r="A2259" s="69"/>
      <c r="B2259" s="50"/>
      <c r="C2259" s="372" t="s">
        <v>1012</v>
      </c>
      <c r="D2259" s="372"/>
      <c r="E2259" s="372"/>
      <c r="F2259" s="372"/>
      <c r="G2259" s="372"/>
      <c r="H2259" s="372"/>
      <c r="I2259" s="372"/>
      <c r="J2259" s="372"/>
      <c r="K2259" s="372"/>
      <c r="L2259" s="372"/>
      <c r="M2259" s="372"/>
      <c r="N2259" s="377"/>
      <c r="AF2259" s="39"/>
      <c r="AG2259" s="47"/>
      <c r="AH2259" s="47"/>
      <c r="AI2259" s="3" t="s">
        <v>1012</v>
      </c>
      <c r="AN2259" s="47"/>
      <c r="AP2259" s="47"/>
      <c r="AR2259" s="47"/>
    </row>
    <row r="2260" spans="1:44" s="4" customFormat="1" ht="22.5" x14ac:dyDescent="0.25">
      <c r="A2260" s="103"/>
      <c r="B2260" s="49" t="s">
        <v>217</v>
      </c>
      <c r="C2260" s="368" t="s">
        <v>218</v>
      </c>
      <c r="D2260" s="368"/>
      <c r="E2260" s="368"/>
      <c r="F2260" s="368"/>
      <c r="G2260" s="368"/>
      <c r="H2260" s="368"/>
      <c r="I2260" s="368"/>
      <c r="J2260" s="368"/>
      <c r="K2260" s="368"/>
      <c r="L2260" s="368"/>
      <c r="M2260" s="368"/>
      <c r="N2260" s="376"/>
      <c r="AF2260" s="39"/>
      <c r="AG2260" s="47"/>
      <c r="AH2260" s="47"/>
      <c r="AJ2260" s="3" t="s">
        <v>218</v>
      </c>
      <c r="AN2260" s="47"/>
      <c r="AP2260" s="47"/>
      <c r="AR2260" s="47"/>
    </row>
    <row r="2261" spans="1:44" s="4" customFormat="1" ht="15" x14ac:dyDescent="0.25">
      <c r="A2261" s="48"/>
      <c r="B2261" s="49" t="s">
        <v>58</v>
      </c>
      <c r="C2261" s="372" t="s">
        <v>62</v>
      </c>
      <c r="D2261" s="372"/>
      <c r="E2261" s="372"/>
      <c r="F2261" s="51"/>
      <c r="G2261" s="52"/>
      <c r="H2261" s="52"/>
      <c r="I2261" s="52"/>
      <c r="J2261" s="53">
        <v>33.950000000000003</v>
      </c>
      <c r="K2261" s="54">
        <v>1.1499999999999999</v>
      </c>
      <c r="L2261" s="53">
        <v>15.62</v>
      </c>
      <c r="M2261" s="54">
        <v>34.96</v>
      </c>
      <c r="N2261" s="64">
        <v>546.08000000000004</v>
      </c>
      <c r="AF2261" s="39"/>
      <c r="AG2261" s="47"/>
      <c r="AH2261" s="47"/>
      <c r="AK2261" s="3" t="s">
        <v>62</v>
      </c>
      <c r="AN2261" s="47"/>
      <c r="AP2261" s="47"/>
      <c r="AR2261" s="47"/>
    </row>
    <row r="2262" spans="1:44" s="4" customFormat="1" ht="15" x14ac:dyDescent="0.25">
      <c r="A2262" s="48"/>
      <c r="B2262" s="49" t="s">
        <v>73</v>
      </c>
      <c r="C2262" s="372" t="s">
        <v>175</v>
      </c>
      <c r="D2262" s="372"/>
      <c r="E2262" s="372"/>
      <c r="F2262" s="51"/>
      <c r="G2262" s="52"/>
      <c r="H2262" s="52"/>
      <c r="I2262" s="52"/>
      <c r="J2262" s="53">
        <v>1.31</v>
      </c>
      <c r="K2262" s="54">
        <v>1.1499999999999999</v>
      </c>
      <c r="L2262" s="53">
        <v>0.6</v>
      </c>
      <c r="M2262" s="52"/>
      <c r="N2262" s="58"/>
      <c r="AF2262" s="39"/>
      <c r="AG2262" s="47"/>
      <c r="AH2262" s="47"/>
      <c r="AK2262" s="3" t="s">
        <v>175</v>
      </c>
      <c r="AN2262" s="47"/>
      <c r="AP2262" s="47"/>
      <c r="AR2262" s="47"/>
    </row>
    <row r="2263" spans="1:44" s="4" customFormat="1" ht="15" x14ac:dyDescent="0.25">
      <c r="A2263" s="48"/>
      <c r="B2263" s="49" t="s">
        <v>78</v>
      </c>
      <c r="C2263" s="372" t="s">
        <v>176</v>
      </c>
      <c r="D2263" s="372"/>
      <c r="E2263" s="372"/>
      <c r="F2263" s="51"/>
      <c r="G2263" s="52"/>
      <c r="H2263" s="52"/>
      <c r="I2263" s="52"/>
      <c r="J2263" s="53">
        <v>0.23</v>
      </c>
      <c r="K2263" s="54">
        <v>1.1499999999999999</v>
      </c>
      <c r="L2263" s="53">
        <v>0.11</v>
      </c>
      <c r="M2263" s="54">
        <v>34.96</v>
      </c>
      <c r="N2263" s="64">
        <v>3.85</v>
      </c>
      <c r="AF2263" s="39"/>
      <c r="AG2263" s="47"/>
      <c r="AH2263" s="47"/>
      <c r="AK2263" s="3" t="s">
        <v>176</v>
      </c>
      <c r="AN2263" s="47"/>
      <c r="AP2263" s="47"/>
      <c r="AR2263" s="47"/>
    </row>
    <row r="2264" spans="1:44" s="4" customFormat="1" ht="15" x14ac:dyDescent="0.25">
      <c r="A2264" s="48"/>
      <c r="B2264" s="49" t="s">
        <v>122</v>
      </c>
      <c r="C2264" s="372" t="s">
        <v>177</v>
      </c>
      <c r="D2264" s="372"/>
      <c r="E2264" s="372"/>
      <c r="F2264" s="51"/>
      <c r="G2264" s="52"/>
      <c r="H2264" s="52"/>
      <c r="I2264" s="52"/>
      <c r="J2264" s="53">
        <v>0.68</v>
      </c>
      <c r="K2264" s="52"/>
      <c r="L2264" s="53">
        <v>0.27</v>
      </c>
      <c r="M2264" s="52"/>
      <c r="N2264" s="58"/>
      <c r="AF2264" s="39"/>
      <c r="AG2264" s="47"/>
      <c r="AH2264" s="47"/>
      <c r="AK2264" s="3" t="s">
        <v>177</v>
      </c>
      <c r="AN2264" s="47"/>
      <c r="AP2264" s="47"/>
      <c r="AR2264" s="47"/>
    </row>
    <row r="2265" spans="1:44" s="4" customFormat="1" ht="15" x14ac:dyDescent="0.25">
      <c r="A2265" s="56"/>
      <c r="B2265" s="49"/>
      <c r="C2265" s="372" t="s">
        <v>63</v>
      </c>
      <c r="D2265" s="372"/>
      <c r="E2265" s="372"/>
      <c r="F2265" s="51" t="s">
        <v>64</v>
      </c>
      <c r="G2265" s="54">
        <v>4.42</v>
      </c>
      <c r="H2265" s="54">
        <v>1.1499999999999999</v>
      </c>
      <c r="I2265" s="70">
        <v>2.0331999999999999</v>
      </c>
      <c r="J2265" s="57"/>
      <c r="K2265" s="52"/>
      <c r="L2265" s="57"/>
      <c r="M2265" s="52"/>
      <c r="N2265" s="58"/>
      <c r="AF2265" s="39"/>
      <c r="AG2265" s="47"/>
      <c r="AH2265" s="47"/>
      <c r="AL2265" s="3" t="s">
        <v>63</v>
      </c>
      <c r="AN2265" s="47"/>
      <c r="AP2265" s="47"/>
      <c r="AR2265" s="47"/>
    </row>
    <row r="2266" spans="1:44" s="4" customFormat="1" ht="15" x14ac:dyDescent="0.25">
      <c r="A2266" s="56"/>
      <c r="B2266" s="49"/>
      <c r="C2266" s="372" t="s">
        <v>178</v>
      </c>
      <c r="D2266" s="372"/>
      <c r="E2266" s="372"/>
      <c r="F2266" s="51" t="s">
        <v>64</v>
      </c>
      <c r="G2266" s="54">
        <v>0.02</v>
      </c>
      <c r="H2266" s="54">
        <v>1.1499999999999999</v>
      </c>
      <c r="I2266" s="70">
        <v>9.1999999999999998E-3</v>
      </c>
      <c r="J2266" s="57"/>
      <c r="K2266" s="52"/>
      <c r="L2266" s="57"/>
      <c r="M2266" s="52"/>
      <c r="N2266" s="58"/>
      <c r="AF2266" s="39"/>
      <c r="AG2266" s="47"/>
      <c r="AH2266" s="47"/>
      <c r="AL2266" s="3" t="s">
        <v>178</v>
      </c>
      <c r="AN2266" s="47"/>
      <c r="AP2266" s="47"/>
      <c r="AR2266" s="47"/>
    </row>
    <row r="2267" spans="1:44" s="4" customFormat="1" ht="15" x14ac:dyDescent="0.25">
      <c r="A2267" s="48"/>
      <c r="B2267" s="49"/>
      <c r="C2267" s="375" t="s">
        <v>65</v>
      </c>
      <c r="D2267" s="375"/>
      <c r="E2267" s="375"/>
      <c r="F2267" s="59"/>
      <c r="G2267" s="60"/>
      <c r="H2267" s="60"/>
      <c r="I2267" s="60"/>
      <c r="J2267" s="61">
        <v>35.94</v>
      </c>
      <c r="K2267" s="60"/>
      <c r="L2267" s="61">
        <v>16.489999999999998</v>
      </c>
      <c r="M2267" s="60"/>
      <c r="N2267" s="62"/>
      <c r="AF2267" s="39"/>
      <c r="AG2267" s="47"/>
      <c r="AH2267" s="47"/>
      <c r="AM2267" s="3" t="s">
        <v>65</v>
      </c>
      <c r="AN2267" s="47"/>
      <c r="AP2267" s="47"/>
      <c r="AR2267" s="47"/>
    </row>
    <row r="2268" spans="1:44" s="4" customFormat="1" ht="15" x14ac:dyDescent="0.25">
      <c r="A2268" s="56"/>
      <c r="B2268" s="49"/>
      <c r="C2268" s="372" t="s">
        <v>66</v>
      </c>
      <c r="D2268" s="372"/>
      <c r="E2268" s="372"/>
      <c r="F2268" s="51"/>
      <c r="G2268" s="52"/>
      <c r="H2268" s="52"/>
      <c r="I2268" s="52"/>
      <c r="J2268" s="57"/>
      <c r="K2268" s="52"/>
      <c r="L2268" s="53">
        <v>15.73</v>
      </c>
      <c r="M2268" s="52"/>
      <c r="N2268" s="64">
        <v>549.92999999999995</v>
      </c>
      <c r="AF2268" s="39"/>
      <c r="AG2268" s="47"/>
      <c r="AH2268" s="47"/>
      <c r="AL2268" s="3" t="s">
        <v>66</v>
      </c>
      <c r="AN2268" s="47"/>
      <c r="AP2268" s="47"/>
      <c r="AR2268" s="47"/>
    </row>
    <row r="2269" spans="1:44" s="4" customFormat="1" ht="23.25" x14ac:dyDescent="0.25">
      <c r="A2269" s="56"/>
      <c r="B2269" s="49" t="s">
        <v>681</v>
      </c>
      <c r="C2269" s="372" t="s">
        <v>682</v>
      </c>
      <c r="D2269" s="372"/>
      <c r="E2269" s="372"/>
      <c r="F2269" s="51" t="s">
        <v>69</v>
      </c>
      <c r="G2269" s="63">
        <v>97</v>
      </c>
      <c r="H2269" s="52"/>
      <c r="I2269" s="63">
        <v>97</v>
      </c>
      <c r="J2269" s="57"/>
      <c r="K2269" s="52"/>
      <c r="L2269" s="53">
        <v>15.26</v>
      </c>
      <c r="M2269" s="52"/>
      <c r="N2269" s="64">
        <v>533.42999999999995</v>
      </c>
      <c r="AF2269" s="39"/>
      <c r="AG2269" s="47"/>
      <c r="AH2269" s="47"/>
      <c r="AL2269" s="3" t="s">
        <v>682</v>
      </c>
      <c r="AN2269" s="47"/>
      <c r="AP2269" s="47"/>
      <c r="AR2269" s="47"/>
    </row>
    <row r="2270" spans="1:44" s="4" customFormat="1" ht="23.25" x14ac:dyDescent="0.25">
      <c r="A2270" s="56"/>
      <c r="B2270" s="49" t="s">
        <v>683</v>
      </c>
      <c r="C2270" s="372" t="s">
        <v>684</v>
      </c>
      <c r="D2270" s="372"/>
      <c r="E2270" s="372"/>
      <c r="F2270" s="51" t="s">
        <v>69</v>
      </c>
      <c r="G2270" s="63">
        <v>51</v>
      </c>
      <c r="H2270" s="52"/>
      <c r="I2270" s="63">
        <v>51</v>
      </c>
      <c r="J2270" s="57"/>
      <c r="K2270" s="52"/>
      <c r="L2270" s="53">
        <v>8.02</v>
      </c>
      <c r="M2270" s="52"/>
      <c r="N2270" s="64">
        <v>280.45999999999998</v>
      </c>
      <c r="AF2270" s="39"/>
      <c r="AG2270" s="47"/>
      <c r="AH2270" s="47"/>
      <c r="AL2270" s="3" t="s">
        <v>684</v>
      </c>
      <c r="AN2270" s="47"/>
      <c r="AP2270" s="47"/>
      <c r="AR2270" s="47"/>
    </row>
    <row r="2271" spans="1:44" s="4" customFormat="1" ht="15" x14ac:dyDescent="0.25">
      <c r="A2271" s="65"/>
      <c r="B2271" s="66"/>
      <c r="C2271" s="374" t="s">
        <v>72</v>
      </c>
      <c r="D2271" s="374"/>
      <c r="E2271" s="374"/>
      <c r="F2271" s="42"/>
      <c r="G2271" s="43"/>
      <c r="H2271" s="43"/>
      <c r="I2271" s="43"/>
      <c r="J2271" s="45"/>
      <c r="K2271" s="43"/>
      <c r="L2271" s="67">
        <v>39.770000000000003</v>
      </c>
      <c r="M2271" s="60"/>
      <c r="N2271" s="46"/>
      <c r="AF2271" s="39"/>
      <c r="AG2271" s="47"/>
      <c r="AH2271" s="47"/>
      <c r="AN2271" s="47" t="s">
        <v>72</v>
      </c>
      <c r="AP2271" s="47"/>
      <c r="AR2271" s="47"/>
    </row>
    <row r="2272" spans="1:44" s="4" customFormat="1" ht="45.75" x14ac:dyDescent="0.25">
      <c r="A2272" s="40" t="s">
        <v>1039</v>
      </c>
      <c r="B2272" s="41" t="s">
        <v>3511</v>
      </c>
      <c r="C2272" s="374" t="s">
        <v>3512</v>
      </c>
      <c r="D2272" s="374"/>
      <c r="E2272" s="374"/>
      <c r="F2272" s="42" t="s">
        <v>215</v>
      </c>
      <c r="G2272" s="43">
        <v>0.4</v>
      </c>
      <c r="H2272" s="44">
        <v>1</v>
      </c>
      <c r="I2272" s="120">
        <v>0.4</v>
      </c>
      <c r="J2272" s="45"/>
      <c r="K2272" s="43"/>
      <c r="L2272" s="45"/>
      <c r="M2272" s="43"/>
      <c r="N2272" s="46"/>
      <c r="AF2272" s="39"/>
      <c r="AG2272" s="47"/>
      <c r="AH2272" s="47" t="s">
        <v>3512</v>
      </c>
      <c r="AN2272" s="47"/>
      <c r="AP2272" s="47"/>
      <c r="AR2272" s="47"/>
    </row>
    <row r="2273" spans="1:44" s="4" customFormat="1" ht="15" x14ac:dyDescent="0.25">
      <c r="A2273" s="69"/>
      <c r="B2273" s="50"/>
      <c r="C2273" s="372" t="s">
        <v>1012</v>
      </c>
      <c r="D2273" s="372"/>
      <c r="E2273" s="372"/>
      <c r="F2273" s="372"/>
      <c r="G2273" s="372"/>
      <c r="H2273" s="372"/>
      <c r="I2273" s="372"/>
      <c r="J2273" s="372"/>
      <c r="K2273" s="372"/>
      <c r="L2273" s="372"/>
      <c r="M2273" s="372"/>
      <c r="N2273" s="377"/>
      <c r="AF2273" s="39"/>
      <c r="AG2273" s="47"/>
      <c r="AH2273" s="47"/>
      <c r="AI2273" s="3" t="s">
        <v>1012</v>
      </c>
      <c r="AN2273" s="47"/>
      <c r="AP2273" s="47"/>
      <c r="AR2273" s="47"/>
    </row>
    <row r="2274" spans="1:44" s="4" customFormat="1" ht="22.5" x14ac:dyDescent="0.25">
      <c r="A2274" s="103"/>
      <c r="B2274" s="49" t="s">
        <v>217</v>
      </c>
      <c r="C2274" s="368" t="s">
        <v>218</v>
      </c>
      <c r="D2274" s="368"/>
      <c r="E2274" s="368"/>
      <c r="F2274" s="368"/>
      <c r="G2274" s="368"/>
      <c r="H2274" s="368"/>
      <c r="I2274" s="368"/>
      <c r="J2274" s="368"/>
      <c r="K2274" s="368"/>
      <c r="L2274" s="368"/>
      <c r="M2274" s="368"/>
      <c r="N2274" s="376"/>
      <c r="AF2274" s="39"/>
      <c r="AG2274" s="47"/>
      <c r="AH2274" s="47"/>
      <c r="AJ2274" s="3" t="s">
        <v>218</v>
      </c>
      <c r="AN2274" s="47"/>
      <c r="AP2274" s="47"/>
      <c r="AR2274" s="47"/>
    </row>
    <row r="2275" spans="1:44" s="4" customFormat="1" ht="15" x14ac:dyDescent="0.25">
      <c r="A2275" s="48"/>
      <c r="B2275" s="49" t="s">
        <v>58</v>
      </c>
      <c r="C2275" s="372" t="s">
        <v>62</v>
      </c>
      <c r="D2275" s="372"/>
      <c r="E2275" s="372"/>
      <c r="F2275" s="51"/>
      <c r="G2275" s="52"/>
      <c r="H2275" s="52"/>
      <c r="I2275" s="52"/>
      <c r="J2275" s="53">
        <v>50.67</v>
      </c>
      <c r="K2275" s="54">
        <v>1.1499999999999999</v>
      </c>
      <c r="L2275" s="53">
        <v>23.31</v>
      </c>
      <c r="M2275" s="54">
        <v>34.96</v>
      </c>
      <c r="N2275" s="64">
        <v>814.92</v>
      </c>
      <c r="AF2275" s="39"/>
      <c r="AG2275" s="47"/>
      <c r="AH2275" s="47"/>
      <c r="AK2275" s="3" t="s">
        <v>62</v>
      </c>
      <c r="AN2275" s="47"/>
      <c r="AP2275" s="47"/>
      <c r="AR2275" s="47"/>
    </row>
    <row r="2276" spans="1:44" s="4" customFormat="1" ht="15" x14ac:dyDescent="0.25">
      <c r="A2276" s="48"/>
      <c r="B2276" s="49" t="s">
        <v>73</v>
      </c>
      <c r="C2276" s="372" t="s">
        <v>175</v>
      </c>
      <c r="D2276" s="372"/>
      <c r="E2276" s="372"/>
      <c r="F2276" s="51"/>
      <c r="G2276" s="52"/>
      <c r="H2276" s="52"/>
      <c r="I2276" s="52"/>
      <c r="J2276" s="53">
        <v>3.62</v>
      </c>
      <c r="K2276" s="54">
        <v>1.1499999999999999</v>
      </c>
      <c r="L2276" s="53">
        <v>1.67</v>
      </c>
      <c r="M2276" s="52"/>
      <c r="N2276" s="58"/>
      <c r="AF2276" s="39"/>
      <c r="AG2276" s="47"/>
      <c r="AH2276" s="47"/>
      <c r="AK2276" s="3" t="s">
        <v>175</v>
      </c>
      <c r="AN2276" s="47"/>
      <c r="AP2276" s="47"/>
      <c r="AR2276" s="47"/>
    </row>
    <row r="2277" spans="1:44" s="4" customFormat="1" ht="15" x14ac:dyDescent="0.25">
      <c r="A2277" s="48"/>
      <c r="B2277" s="49" t="s">
        <v>78</v>
      </c>
      <c r="C2277" s="372" t="s">
        <v>176</v>
      </c>
      <c r="D2277" s="372"/>
      <c r="E2277" s="372"/>
      <c r="F2277" s="51"/>
      <c r="G2277" s="52"/>
      <c r="H2277" s="52"/>
      <c r="I2277" s="52"/>
      <c r="J2277" s="53">
        <v>0.5</v>
      </c>
      <c r="K2277" s="54">
        <v>1.1499999999999999</v>
      </c>
      <c r="L2277" s="53">
        <v>0.23</v>
      </c>
      <c r="M2277" s="54">
        <v>34.96</v>
      </c>
      <c r="N2277" s="64">
        <v>8.0399999999999991</v>
      </c>
      <c r="AF2277" s="39"/>
      <c r="AG2277" s="47"/>
      <c r="AH2277" s="47"/>
      <c r="AK2277" s="3" t="s">
        <v>176</v>
      </c>
      <c r="AN2277" s="47"/>
      <c r="AP2277" s="47"/>
      <c r="AR2277" s="47"/>
    </row>
    <row r="2278" spans="1:44" s="4" customFormat="1" ht="15" x14ac:dyDescent="0.25">
      <c r="A2278" s="48"/>
      <c r="B2278" s="49" t="s">
        <v>122</v>
      </c>
      <c r="C2278" s="372" t="s">
        <v>177</v>
      </c>
      <c r="D2278" s="372"/>
      <c r="E2278" s="372"/>
      <c r="F2278" s="51"/>
      <c r="G2278" s="52"/>
      <c r="H2278" s="52"/>
      <c r="I2278" s="52"/>
      <c r="J2278" s="53">
        <v>14.48</v>
      </c>
      <c r="K2278" s="52"/>
      <c r="L2278" s="53">
        <v>5.79</v>
      </c>
      <c r="M2278" s="52"/>
      <c r="N2278" s="58"/>
      <c r="AF2278" s="39"/>
      <c r="AG2278" s="47"/>
      <c r="AH2278" s="47"/>
      <c r="AK2278" s="3" t="s">
        <v>177</v>
      </c>
      <c r="AN2278" s="47"/>
      <c r="AP2278" s="47"/>
      <c r="AR2278" s="47"/>
    </row>
    <row r="2279" spans="1:44" s="4" customFormat="1" ht="15" x14ac:dyDescent="0.25">
      <c r="A2279" s="56"/>
      <c r="B2279" s="49"/>
      <c r="C2279" s="372" t="s">
        <v>63</v>
      </c>
      <c r="D2279" s="372"/>
      <c r="E2279" s="372"/>
      <c r="F2279" s="51" t="s">
        <v>64</v>
      </c>
      <c r="G2279" s="54">
        <v>5.39</v>
      </c>
      <c r="H2279" s="54">
        <v>1.1499999999999999</v>
      </c>
      <c r="I2279" s="70">
        <v>2.4794</v>
      </c>
      <c r="J2279" s="57"/>
      <c r="K2279" s="52"/>
      <c r="L2279" s="57"/>
      <c r="M2279" s="52"/>
      <c r="N2279" s="58"/>
      <c r="AF2279" s="39"/>
      <c r="AG2279" s="47"/>
      <c r="AH2279" s="47"/>
      <c r="AL2279" s="3" t="s">
        <v>63</v>
      </c>
      <c r="AN2279" s="47"/>
      <c r="AP2279" s="47"/>
      <c r="AR2279" s="47"/>
    </row>
    <row r="2280" spans="1:44" s="4" customFormat="1" ht="15" x14ac:dyDescent="0.25">
      <c r="A2280" s="56"/>
      <c r="B2280" s="49"/>
      <c r="C2280" s="372" t="s">
        <v>178</v>
      </c>
      <c r="D2280" s="372"/>
      <c r="E2280" s="372"/>
      <c r="F2280" s="51" t="s">
        <v>64</v>
      </c>
      <c r="G2280" s="54">
        <v>0.04</v>
      </c>
      <c r="H2280" s="54">
        <v>1.1499999999999999</v>
      </c>
      <c r="I2280" s="70">
        <v>1.84E-2</v>
      </c>
      <c r="J2280" s="57"/>
      <c r="K2280" s="52"/>
      <c r="L2280" s="57"/>
      <c r="M2280" s="52"/>
      <c r="N2280" s="58"/>
      <c r="AF2280" s="39"/>
      <c r="AG2280" s="47"/>
      <c r="AH2280" s="47"/>
      <c r="AL2280" s="3" t="s">
        <v>178</v>
      </c>
      <c r="AN2280" s="47"/>
      <c r="AP2280" s="47"/>
      <c r="AR2280" s="47"/>
    </row>
    <row r="2281" spans="1:44" s="4" customFormat="1" ht="15" x14ac:dyDescent="0.25">
      <c r="A2281" s="48"/>
      <c r="B2281" s="49"/>
      <c r="C2281" s="375" t="s">
        <v>65</v>
      </c>
      <c r="D2281" s="375"/>
      <c r="E2281" s="375"/>
      <c r="F2281" s="59"/>
      <c r="G2281" s="60"/>
      <c r="H2281" s="60"/>
      <c r="I2281" s="60"/>
      <c r="J2281" s="61">
        <v>68.77</v>
      </c>
      <c r="K2281" s="60"/>
      <c r="L2281" s="61">
        <v>30.77</v>
      </c>
      <c r="M2281" s="60"/>
      <c r="N2281" s="62"/>
      <c r="AF2281" s="39"/>
      <c r="AG2281" s="47"/>
      <c r="AH2281" s="47"/>
      <c r="AM2281" s="3" t="s">
        <v>65</v>
      </c>
      <c r="AN2281" s="47"/>
      <c r="AP2281" s="47"/>
      <c r="AR2281" s="47"/>
    </row>
    <row r="2282" spans="1:44" s="4" customFormat="1" ht="15" x14ac:dyDescent="0.25">
      <c r="A2282" s="56"/>
      <c r="B2282" s="49"/>
      <c r="C2282" s="372" t="s">
        <v>66</v>
      </c>
      <c r="D2282" s="372"/>
      <c r="E2282" s="372"/>
      <c r="F2282" s="51"/>
      <c r="G2282" s="52"/>
      <c r="H2282" s="52"/>
      <c r="I2282" s="52"/>
      <c r="J2282" s="57"/>
      <c r="K2282" s="52"/>
      <c r="L2282" s="53">
        <v>23.54</v>
      </c>
      <c r="M2282" s="52"/>
      <c r="N2282" s="64">
        <v>822.96</v>
      </c>
      <c r="AF2282" s="39"/>
      <c r="AG2282" s="47"/>
      <c r="AH2282" s="47"/>
      <c r="AL2282" s="3" t="s">
        <v>66</v>
      </c>
      <c r="AN2282" s="47"/>
      <c r="AP2282" s="47"/>
      <c r="AR2282" s="47"/>
    </row>
    <row r="2283" spans="1:44" s="4" customFormat="1" ht="23.25" x14ac:dyDescent="0.25">
      <c r="A2283" s="56"/>
      <c r="B2283" s="49" t="s">
        <v>681</v>
      </c>
      <c r="C2283" s="372" t="s">
        <v>682</v>
      </c>
      <c r="D2283" s="372"/>
      <c r="E2283" s="372"/>
      <c r="F2283" s="51" t="s">
        <v>69</v>
      </c>
      <c r="G2283" s="63">
        <v>97</v>
      </c>
      <c r="H2283" s="52"/>
      <c r="I2283" s="63">
        <v>97</v>
      </c>
      <c r="J2283" s="57"/>
      <c r="K2283" s="52"/>
      <c r="L2283" s="53">
        <v>22.83</v>
      </c>
      <c r="M2283" s="52"/>
      <c r="N2283" s="64">
        <v>798.27</v>
      </c>
      <c r="AF2283" s="39"/>
      <c r="AG2283" s="47"/>
      <c r="AH2283" s="47"/>
      <c r="AL2283" s="3" t="s">
        <v>682</v>
      </c>
      <c r="AN2283" s="47"/>
      <c r="AP2283" s="47"/>
      <c r="AR2283" s="47"/>
    </row>
    <row r="2284" spans="1:44" s="4" customFormat="1" ht="23.25" x14ac:dyDescent="0.25">
      <c r="A2284" s="56"/>
      <c r="B2284" s="49" t="s">
        <v>683</v>
      </c>
      <c r="C2284" s="372" t="s">
        <v>684</v>
      </c>
      <c r="D2284" s="372"/>
      <c r="E2284" s="372"/>
      <c r="F2284" s="51" t="s">
        <v>69</v>
      </c>
      <c r="G2284" s="63">
        <v>51</v>
      </c>
      <c r="H2284" s="52"/>
      <c r="I2284" s="63">
        <v>51</v>
      </c>
      <c r="J2284" s="57"/>
      <c r="K2284" s="52"/>
      <c r="L2284" s="53">
        <v>12.01</v>
      </c>
      <c r="M2284" s="52"/>
      <c r="N2284" s="64">
        <v>419.71</v>
      </c>
      <c r="AF2284" s="39"/>
      <c r="AG2284" s="47"/>
      <c r="AH2284" s="47"/>
      <c r="AL2284" s="3" t="s">
        <v>684</v>
      </c>
      <c r="AN2284" s="47"/>
      <c r="AP2284" s="47"/>
      <c r="AR2284" s="47"/>
    </row>
    <row r="2285" spans="1:44" s="4" customFormat="1" ht="15" x14ac:dyDescent="0.25">
      <c r="A2285" s="65"/>
      <c r="B2285" s="66"/>
      <c r="C2285" s="374" t="s">
        <v>72</v>
      </c>
      <c r="D2285" s="374"/>
      <c r="E2285" s="374"/>
      <c r="F2285" s="42"/>
      <c r="G2285" s="43"/>
      <c r="H2285" s="43"/>
      <c r="I2285" s="43"/>
      <c r="J2285" s="45"/>
      <c r="K2285" s="43"/>
      <c r="L2285" s="67">
        <v>65.61</v>
      </c>
      <c r="M2285" s="60"/>
      <c r="N2285" s="46"/>
      <c r="AF2285" s="39"/>
      <c r="AG2285" s="47"/>
      <c r="AH2285" s="47"/>
      <c r="AN2285" s="47" t="s">
        <v>72</v>
      </c>
      <c r="AP2285" s="47"/>
      <c r="AR2285" s="47"/>
    </row>
    <row r="2286" spans="1:44" s="4" customFormat="1" ht="23.25" x14ac:dyDescent="0.25">
      <c r="A2286" s="40" t="s">
        <v>1040</v>
      </c>
      <c r="B2286" s="41" t="s">
        <v>3513</v>
      </c>
      <c r="C2286" s="374" t="s">
        <v>3514</v>
      </c>
      <c r="D2286" s="374"/>
      <c r="E2286" s="374"/>
      <c r="F2286" s="42" t="s">
        <v>1687</v>
      </c>
      <c r="G2286" s="43">
        <v>2</v>
      </c>
      <c r="H2286" s="44">
        <v>1</v>
      </c>
      <c r="I2286" s="44">
        <v>2</v>
      </c>
      <c r="J2286" s="105">
        <v>1292000</v>
      </c>
      <c r="K2286" s="43"/>
      <c r="L2286" s="105">
        <v>302222.21999999997</v>
      </c>
      <c r="M2286" s="68">
        <v>8.5500000000000007</v>
      </c>
      <c r="N2286" s="115">
        <v>2584000</v>
      </c>
      <c r="AF2286" s="39"/>
      <c r="AG2286" s="47"/>
      <c r="AH2286" s="47" t="s">
        <v>3514</v>
      </c>
      <c r="AN2286" s="47"/>
      <c r="AP2286" s="47"/>
      <c r="AR2286" s="47"/>
    </row>
    <row r="2287" spans="1:44" s="4" customFormat="1" ht="15" x14ac:dyDescent="0.25">
      <c r="A2287" s="65"/>
      <c r="B2287" s="66"/>
      <c r="C2287" s="374" t="s">
        <v>72</v>
      </c>
      <c r="D2287" s="374"/>
      <c r="E2287" s="374"/>
      <c r="F2287" s="42"/>
      <c r="G2287" s="43"/>
      <c r="H2287" s="43"/>
      <c r="I2287" s="43"/>
      <c r="J2287" s="45"/>
      <c r="K2287" s="43"/>
      <c r="L2287" s="105">
        <v>302222.21999999997</v>
      </c>
      <c r="M2287" s="60"/>
      <c r="N2287" s="115">
        <v>2584000</v>
      </c>
      <c r="AF2287" s="39"/>
      <c r="AG2287" s="47"/>
      <c r="AH2287" s="47"/>
      <c r="AN2287" s="47" t="s">
        <v>72</v>
      </c>
      <c r="AP2287" s="47"/>
      <c r="AR2287" s="47"/>
    </row>
    <row r="2288" spans="1:44" s="4" customFormat="1" ht="15" x14ac:dyDescent="0.25">
      <c r="A2288" s="381" t="s">
        <v>3319</v>
      </c>
      <c r="B2288" s="382"/>
      <c r="C2288" s="382"/>
      <c r="D2288" s="382"/>
      <c r="E2288" s="382"/>
      <c r="F2288" s="382"/>
      <c r="G2288" s="382"/>
      <c r="H2288" s="382"/>
      <c r="I2288" s="382"/>
      <c r="J2288" s="382"/>
      <c r="K2288" s="382"/>
      <c r="L2288" s="382"/>
      <c r="M2288" s="382"/>
      <c r="N2288" s="383"/>
      <c r="AF2288" s="39"/>
      <c r="AG2288" s="47" t="s">
        <v>3319</v>
      </c>
      <c r="AH2288" s="47"/>
      <c r="AN2288" s="47"/>
      <c r="AP2288" s="47"/>
      <c r="AR2288" s="47"/>
    </row>
    <row r="2289" spans="1:44" s="4" customFormat="1" ht="34.5" x14ac:dyDescent="0.25">
      <c r="A2289" s="40" t="s">
        <v>1041</v>
      </c>
      <c r="B2289" s="41" t="s">
        <v>3298</v>
      </c>
      <c r="C2289" s="374" t="s">
        <v>3299</v>
      </c>
      <c r="D2289" s="374"/>
      <c r="E2289" s="374"/>
      <c r="F2289" s="42" t="s">
        <v>333</v>
      </c>
      <c r="G2289" s="43">
        <v>2.5000000000000001E-2</v>
      </c>
      <c r="H2289" s="44">
        <v>1</v>
      </c>
      <c r="I2289" s="116">
        <v>2.5000000000000001E-2</v>
      </c>
      <c r="J2289" s="45"/>
      <c r="K2289" s="43"/>
      <c r="L2289" s="45"/>
      <c r="M2289" s="43"/>
      <c r="N2289" s="46"/>
      <c r="AF2289" s="39"/>
      <c r="AG2289" s="47"/>
      <c r="AH2289" s="47" t="s">
        <v>3299</v>
      </c>
      <c r="AN2289" s="47"/>
      <c r="AP2289" s="47"/>
      <c r="AR2289" s="47"/>
    </row>
    <row r="2290" spans="1:44" s="4" customFormat="1" ht="15" x14ac:dyDescent="0.25">
      <c r="A2290" s="69"/>
      <c r="B2290" s="50"/>
      <c r="C2290" s="372" t="s">
        <v>3754</v>
      </c>
      <c r="D2290" s="372"/>
      <c r="E2290" s="372"/>
      <c r="F2290" s="372"/>
      <c r="G2290" s="372"/>
      <c r="H2290" s="372"/>
      <c r="I2290" s="372"/>
      <c r="J2290" s="372"/>
      <c r="K2290" s="372"/>
      <c r="L2290" s="372"/>
      <c r="M2290" s="372"/>
      <c r="N2290" s="377"/>
      <c r="AF2290" s="39"/>
      <c r="AG2290" s="47"/>
      <c r="AH2290" s="47"/>
      <c r="AI2290" s="3" t="s">
        <v>3754</v>
      </c>
      <c r="AN2290" s="47"/>
      <c r="AP2290" s="47"/>
      <c r="AR2290" s="47"/>
    </row>
    <row r="2291" spans="1:44" s="4" customFormat="1" ht="22.5" x14ac:dyDescent="0.25">
      <c r="A2291" s="103"/>
      <c r="B2291" s="49" t="s">
        <v>217</v>
      </c>
      <c r="C2291" s="368" t="s">
        <v>218</v>
      </c>
      <c r="D2291" s="368"/>
      <c r="E2291" s="368"/>
      <c r="F2291" s="368"/>
      <c r="G2291" s="368"/>
      <c r="H2291" s="368"/>
      <c r="I2291" s="368"/>
      <c r="J2291" s="368"/>
      <c r="K2291" s="368"/>
      <c r="L2291" s="368"/>
      <c r="M2291" s="368"/>
      <c r="N2291" s="376"/>
      <c r="AF2291" s="39"/>
      <c r="AG2291" s="47"/>
      <c r="AH2291" s="47"/>
      <c r="AJ2291" s="3" t="s">
        <v>218</v>
      </c>
      <c r="AN2291" s="47"/>
      <c r="AP2291" s="47"/>
      <c r="AR2291" s="47"/>
    </row>
    <row r="2292" spans="1:44" s="4" customFormat="1" ht="15" x14ac:dyDescent="0.25">
      <c r="A2292" s="48"/>
      <c r="B2292" s="49" t="s">
        <v>73</v>
      </c>
      <c r="C2292" s="372" t="s">
        <v>175</v>
      </c>
      <c r="D2292" s="372"/>
      <c r="E2292" s="372"/>
      <c r="F2292" s="51"/>
      <c r="G2292" s="52"/>
      <c r="H2292" s="52"/>
      <c r="I2292" s="52"/>
      <c r="J2292" s="53">
        <v>391.73</v>
      </c>
      <c r="K2292" s="54">
        <v>1.1499999999999999</v>
      </c>
      <c r="L2292" s="53">
        <v>11.26</v>
      </c>
      <c r="M2292" s="52"/>
      <c r="N2292" s="58"/>
      <c r="AF2292" s="39"/>
      <c r="AG2292" s="47"/>
      <c r="AH2292" s="47"/>
      <c r="AK2292" s="3" t="s">
        <v>175</v>
      </c>
      <c r="AN2292" s="47"/>
      <c r="AP2292" s="47"/>
      <c r="AR2292" s="47"/>
    </row>
    <row r="2293" spans="1:44" s="4" customFormat="1" ht="15" x14ac:dyDescent="0.25">
      <c r="A2293" s="48"/>
      <c r="B2293" s="49" t="s">
        <v>78</v>
      </c>
      <c r="C2293" s="372" t="s">
        <v>176</v>
      </c>
      <c r="D2293" s="372"/>
      <c r="E2293" s="372"/>
      <c r="F2293" s="51"/>
      <c r="G2293" s="52"/>
      <c r="H2293" s="52"/>
      <c r="I2293" s="52"/>
      <c r="J2293" s="53">
        <v>39.83</v>
      </c>
      <c r="K2293" s="54">
        <v>1.1499999999999999</v>
      </c>
      <c r="L2293" s="53">
        <v>1.1499999999999999</v>
      </c>
      <c r="M2293" s="54">
        <v>34.96</v>
      </c>
      <c r="N2293" s="64">
        <v>40.200000000000003</v>
      </c>
      <c r="AF2293" s="39"/>
      <c r="AG2293" s="47"/>
      <c r="AH2293" s="47"/>
      <c r="AK2293" s="3" t="s">
        <v>176</v>
      </c>
      <c r="AN2293" s="47"/>
      <c r="AP2293" s="47"/>
      <c r="AR2293" s="47"/>
    </row>
    <row r="2294" spans="1:44" s="4" customFormat="1" ht="15" x14ac:dyDescent="0.25">
      <c r="A2294" s="56"/>
      <c r="B2294" s="49"/>
      <c r="C2294" s="372" t="s">
        <v>178</v>
      </c>
      <c r="D2294" s="372"/>
      <c r="E2294" s="372"/>
      <c r="F2294" s="51" t="s">
        <v>64</v>
      </c>
      <c r="G2294" s="54">
        <v>2.95</v>
      </c>
      <c r="H2294" s="54">
        <v>1.1499999999999999</v>
      </c>
      <c r="I2294" s="111">
        <v>8.4812499999999999E-2</v>
      </c>
      <c r="J2294" s="57"/>
      <c r="K2294" s="52"/>
      <c r="L2294" s="57"/>
      <c r="M2294" s="52"/>
      <c r="N2294" s="58"/>
      <c r="AF2294" s="39"/>
      <c r="AG2294" s="47"/>
      <c r="AH2294" s="47"/>
      <c r="AL2294" s="3" t="s">
        <v>178</v>
      </c>
      <c r="AN2294" s="47"/>
      <c r="AP2294" s="47"/>
      <c r="AR2294" s="47"/>
    </row>
    <row r="2295" spans="1:44" s="4" customFormat="1" ht="15" x14ac:dyDescent="0.25">
      <c r="A2295" s="48"/>
      <c r="B2295" s="49"/>
      <c r="C2295" s="375" t="s">
        <v>65</v>
      </c>
      <c r="D2295" s="375"/>
      <c r="E2295" s="375"/>
      <c r="F2295" s="59"/>
      <c r="G2295" s="60"/>
      <c r="H2295" s="60"/>
      <c r="I2295" s="60"/>
      <c r="J2295" s="61">
        <v>391.73</v>
      </c>
      <c r="K2295" s="60"/>
      <c r="L2295" s="61">
        <v>11.26</v>
      </c>
      <c r="M2295" s="60"/>
      <c r="N2295" s="62"/>
      <c r="AF2295" s="39"/>
      <c r="AG2295" s="47"/>
      <c r="AH2295" s="47"/>
      <c r="AM2295" s="3" t="s">
        <v>65</v>
      </c>
      <c r="AN2295" s="47"/>
      <c r="AP2295" s="47"/>
      <c r="AR2295" s="47"/>
    </row>
    <row r="2296" spans="1:44" s="4" customFormat="1" ht="15" x14ac:dyDescent="0.25">
      <c r="A2296" s="56"/>
      <c r="B2296" s="49"/>
      <c r="C2296" s="372" t="s">
        <v>66</v>
      </c>
      <c r="D2296" s="372"/>
      <c r="E2296" s="372"/>
      <c r="F2296" s="51"/>
      <c r="G2296" s="52"/>
      <c r="H2296" s="52"/>
      <c r="I2296" s="52"/>
      <c r="J2296" s="57"/>
      <c r="K2296" s="52"/>
      <c r="L2296" s="53">
        <v>1.1499999999999999</v>
      </c>
      <c r="M2296" s="52"/>
      <c r="N2296" s="64">
        <v>40.200000000000003</v>
      </c>
      <c r="AF2296" s="39"/>
      <c r="AG2296" s="47"/>
      <c r="AH2296" s="47"/>
      <c r="AL2296" s="3" t="s">
        <v>66</v>
      </c>
      <c r="AN2296" s="47"/>
      <c r="AP2296" s="47"/>
      <c r="AR2296" s="47"/>
    </row>
    <row r="2297" spans="1:44" s="4" customFormat="1" ht="23.25" x14ac:dyDescent="0.25">
      <c r="A2297" s="56"/>
      <c r="B2297" s="49" t="s">
        <v>335</v>
      </c>
      <c r="C2297" s="372" t="s">
        <v>336</v>
      </c>
      <c r="D2297" s="372"/>
      <c r="E2297" s="372"/>
      <c r="F2297" s="51" t="s">
        <v>69</v>
      </c>
      <c r="G2297" s="63">
        <v>92</v>
      </c>
      <c r="H2297" s="52"/>
      <c r="I2297" s="63">
        <v>92</v>
      </c>
      <c r="J2297" s="57"/>
      <c r="K2297" s="52"/>
      <c r="L2297" s="53">
        <v>1.06</v>
      </c>
      <c r="M2297" s="52"/>
      <c r="N2297" s="64">
        <v>36.979999999999997</v>
      </c>
      <c r="AF2297" s="39"/>
      <c r="AG2297" s="47"/>
      <c r="AH2297" s="47"/>
      <c r="AL2297" s="3" t="s">
        <v>336</v>
      </c>
      <c r="AN2297" s="47"/>
      <c r="AP2297" s="47"/>
      <c r="AR2297" s="47"/>
    </row>
    <row r="2298" spans="1:44" s="4" customFormat="1" ht="23.25" x14ac:dyDescent="0.25">
      <c r="A2298" s="56"/>
      <c r="B2298" s="49" t="s">
        <v>337</v>
      </c>
      <c r="C2298" s="372" t="s">
        <v>338</v>
      </c>
      <c r="D2298" s="372"/>
      <c r="E2298" s="372"/>
      <c r="F2298" s="51" t="s">
        <v>69</v>
      </c>
      <c r="G2298" s="63">
        <v>46</v>
      </c>
      <c r="H2298" s="52"/>
      <c r="I2298" s="63">
        <v>46</v>
      </c>
      <c r="J2298" s="57"/>
      <c r="K2298" s="52"/>
      <c r="L2298" s="53">
        <v>0.53</v>
      </c>
      <c r="M2298" s="52"/>
      <c r="N2298" s="64">
        <v>18.489999999999998</v>
      </c>
      <c r="AF2298" s="39"/>
      <c r="AG2298" s="47"/>
      <c r="AH2298" s="47"/>
      <c r="AL2298" s="3" t="s">
        <v>338</v>
      </c>
      <c r="AN2298" s="47"/>
      <c r="AP2298" s="47"/>
      <c r="AR2298" s="47"/>
    </row>
    <row r="2299" spans="1:44" s="4" customFormat="1" ht="15" x14ac:dyDescent="0.25">
      <c r="A2299" s="65"/>
      <c r="B2299" s="66"/>
      <c r="C2299" s="374" t="s">
        <v>72</v>
      </c>
      <c r="D2299" s="374"/>
      <c r="E2299" s="374"/>
      <c r="F2299" s="42"/>
      <c r="G2299" s="43"/>
      <c r="H2299" s="43"/>
      <c r="I2299" s="43"/>
      <c r="J2299" s="45"/>
      <c r="K2299" s="43"/>
      <c r="L2299" s="67">
        <v>12.85</v>
      </c>
      <c r="M2299" s="60"/>
      <c r="N2299" s="46"/>
      <c r="AF2299" s="39"/>
      <c r="AG2299" s="47"/>
      <c r="AH2299" s="47"/>
      <c r="AN2299" s="47" t="s">
        <v>72</v>
      </c>
      <c r="AP2299" s="47"/>
      <c r="AR2299" s="47"/>
    </row>
    <row r="2300" spans="1:44" s="4" customFormat="1" ht="57" x14ac:dyDescent="0.25">
      <c r="A2300" s="40" t="s">
        <v>1042</v>
      </c>
      <c r="B2300" s="41" t="s">
        <v>1989</v>
      </c>
      <c r="C2300" s="374" t="s">
        <v>3307</v>
      </c>
      <c r="D2300" s="374"/>
      <c r="E2300" s="374"/>
      <c r="F2300" s="42" t="s">
        <v>333</v>
      </c>
      <c r="G2300" s="43">
        <v>2.5000000000000001E-2</v>
      </c>
      <c r="H2300" s="44">
        <v>1</v>
      </c>
      <c r="I2300" s="116">
        <v>2.5000000000000001E-2</v>
      </c>
      <c r="J2300" s="45"/>
      <c r="K2300" s="43"/>
      <c r="L2300" s="45"/>
      <c r="M2300" s="43"/>
      <c r="N2300" s="46"/>
      <c r="AF2300" s="39"/>
      <c r="AG2300" s="47"/>
      <c r="AH2300" s="47" t="s">
        <v>3307</v>
      </c>
      <c r="AN2300" s="47"/>
      <c r="AP2300" s="47"/>
      <c r="AR2300" s="47"/>
    </row>
    <row r="2301" spans="1:44" s="4" customFormat="1" ht="22.5" x14ac:dyDescent="0.25">
      <c r="A2301" s="103"/>
      <c r="B2301" s="49" t="s">
        <v>217</v>
      </c>
      <c r="C2301" s="368" t="s">
        <v>218</v>
      </c>
      <c r="D2301" s="368"/>
      <c r="E2301" s="368"/>
      <c r="F2301" s="368"/>
      <c r="G2301" s="368"/>
      <c r="H2301" s="368"/>
      <c r="I2301" s="368"/>
      <c r="J2301" s="368"/>
      <c r="K2301" s="368"/>
      <c r="L2301" s="368"/>
      <c r="M2301" s="368"/>
      <c r="N2301" s="376"/>
      <c r="AF2301" s="39"/>
      <c r="AG2301" s="47"/>
      <c r="AH2301" s="47"/>
      <c r="AJ2301" s="3" t="s">
        <v>218</v>
      </c>
      <c r="AN2301" s="47"/>
      <c r="AP2301" s="47"/>
      <c r="AR2301" s="47"/>
    </row>
    <row r="2302" spans="1:44" s="4" customFormat="1" ht="15" x14ac:dyDescent="0.25">
      <c r="A2302" s="48"/>
      <c r="B2302" s="49" t="s">
        <v>73</v>
      </c>
      <c r="C2302" s="372" t="s">
        <v>175</v>
      </c>
      <c r="D2302" s="372"/>
      <c r="E2302" s="372"/>
      <c r="F2302" s="51"/>
      <c r="G2302" s="52"/>
      <c r="H2302" s="52"/>
      <c r="I2302" s="52"/>
      <c r="J2302" s="107">
        <v>2550</v>
      </c>
      <c r="K2302" s="54">
        <v>1.1499999999999999</v>
      </c>
      <c r="L2302" s="53">
        <v>73.31</v>
      </c>
      <c r="M2302" s="52"/>
      <c r="N2302" s="58"/>
      <c r="AF2302" s="39"/>
      <c r="AG2302" s="47"/>
      <c r="AH2302" s="47"/>
      <c r="AK2302" s="3" t="s">
        <v>175</v>
      </c>
      <c r="AN2302" s="47"/>
      <c r="AP2302" s="47"/>
      <c r="AR2302" s="47"/>
    </row>
    <row r="2303" spans="1:44" s="4" customFormat="1" ht="15" x14ac:dyDescent="0.25">
      <c r="A2303" s="48"/>
      <c r="B2303" s="49" t="s">
        <v>78</v>
      </c>
      <c r="C2303" s="372" t="s">
        <v>176</v>
      </c>
      <c r="D2303" s="372"/>
      <c r="E2303" s="372"/>
      <c r="F2303" s="51"/>
      <c r="G2303" s="52"/>
      <c r="H2303" s="52"/>
      <c r="I2303" s="52"/>
      <c r="J2303" s="53">
        <v>344.25</v>
      </c>
      <c r="K2303" s="54">
        <v>1.1499999999999999</v>
      </c>
      <c r="L2303" s="53">
        <v>9.9</v>
      </c>
      <c r="M2303" s="54">
        <v>34.96</v>
      </c>
      <c r="N2303" s="64">
        <v>346.1</v>
      </c>
      <c r="AF2303" s="39"/>
      <c r="AG2303" s="47"/>
      <c r="AH2303" s="47"/>
      <c r="AK2303" s="3" t="s">
        <v>176</v>
      </c>
      <c r="AN2303" s="47"/>
      <c r="AP2303" s="47"/>
      <c r="AR2303" s="47"/>
    </row>
    <row r="2304" spans="1:44" s="4" customFormat="1" ht="15" x14ac:dyDescent="0.25">
      <c r="A2304" s="56"/>
      <c r="B2304" s="49"/>
      <c r="C2304" s="372" t="s">
        <v>178</v>
      </c>
      <c r="D2304" s="372"/>
      <c r="E2304" s="372"/>
      <c r="F2304" s="51" t="s">
        <v>64</v>
      </c>
      <c r="G2304" s="104">
        <v>25.5</v>
      </c>
      <c r="H2304" s="54">
        <v>1.1499999999999999</v>
      </c>
      <c r="I2304" s="117">
        <v>0.73312500000000003</v>
      </c>
      <c r="J2304" s="57"/>
      <c r="K2304" s="52"/>
      <c r="L2304" s="57"/>
      <c r="M2304" s="52"/>
      <c r="N2304" s="58"/>
      <c r="AF2304" s="39"/>
      <c r="AG2304" s="47"/>
      <c r="AH2304" s="47"/>
      <c r="AL2304" s="3" t="s">
        <v>178</v>
      </c>
      <c r="AN2304" s="47"/>
      <c r="AP2304" s="47"/>
      <c r="AR2304" s="47"/>
    </row>
    <row r="2305" spans="1:44" s="4" customFormat="1" ht="15" x14ac:dyDescent="0.25">
      <c r="A2305" s="48"/>
      <c r="B2305" s="49"/>
      <c r="C2305" s="375" t="s">
        <v>65</v>
      </c>
      <c r="D2305" s="375"/>
      <c r="E2305" s="375"/>
      <c r="F2305" s="59"/>
      <c r="G2305" s="60"/>
      <c r="H2305" s="60"/>
      <c r="I2305" s="60"/>
      <c r="J2305" s="108">
        <v>2550</v>
      </c>
      <c r="K2305" s="60"/>
      <c r="L2305" s="61">
        <v>73.31</v>
      </c>
      <c r="M2305" s="60"/>
      <c r="N2305" s="62"/>
      <c r="AF2305" s="39"/>
      <c r="AG2305" s="47"/>
      <c r="AH2305" s="47"/>
      <c r="AM2305" s="3" t="s">
        <v>65</v>
      </c>
      <c r="AN2305" s="47"/>
      <c r="AP2305" s="47"/>
      <c r="AR2305" s="47"/>
    </row>
    <row r="2306" spans="1:44" s="4" customFormat="1" ht="15" x14ac:dyDescent="0.25">
      <c r="A2306" s="56"/>
      <c r="B2306" s="49"/>
      <c r="C2306" s="372" t="s">
        <v>66</v>
      </c>
      <c r="D2306" s="372"/>
      <c r="E2306" s="372"/>
      <c r="F2306" s="51"/>
      <c r="G2306" s="52"/>
      <c r="H2306" s="52"/>
      <c r="I2306" s="52"/>
      <c r="J2306" s="57"/>
      <c r="K2306" s="52"/>
      <c r="L2306" s="53">
        <v>9.9</v>
      </c>
      <c r="M2306" s="52"/>
      <c r="N2306" s="64">
        <v>346.1</v>
      </c>
      <c r="AF2306" s="39"/>
      <c r="AG2306" s="47"/>
      <c r="AH2306" s="47"/>
      <c r="AL2306" s="3" t="s">
        <v>66</v>
      </c>
      <c r="AN2306" s="47"/>
      <c r="AP2306" s="47"/>
      <c r="AR2306" s="47"/>
    </row>
    <row r="2307" spans="1:44" s="4" customFormat="1" ht="23.25" x14ac:dyDescent="0.25">
      <c r="A2307" s="56"/>
      <c r="B2307" s="49" t="s">
        <v>335</v>
      </c>
      <c r="C2307" s="372" t="s">
        <v>336</v>
      </c>
      <c r="D2307" s="372"/>
      <c r="E2307" s="372"/>
      <c r="F2307" s="51" t="s">
        <v>69</v>
      </c>
      <c r="G2307" s="63">
        <v>92</v>
      </c>
      <c r="H2307" s="52"/>
      <c r="I2307" s="63">
        <v>92</v>
      </c>
      <c r="J2307" s="57"/>
      <c r="K2307" s="52"/>
      <c r="L2307" s="53">
        <v>9.11</v>
      </c>
      <c r="M2307" s="52"/>
      <c r="N2307" s="64">
        <v>318.41000000000003</v>
      </c>
      <c r="AF2307" s="39"/>
      <c r="AG2307" s="47"/>
      <c r="AH2307" s="47"/>
      <c r="AL2307" s="3" t="s">
        <v>336</v>
      </c>
      <c r="AN2307" s="47"/>
      <c r="AP2307" s="47"/>
      <c r="AR2307" s="47"/>
    </row>
    <row r="2308" spans="1:44" s="4" customFormat="1" ht="23.25" x14ac:dyDescent="0.25">
      <c r="A2308" s="56"/>
      <c r="B2308" s="49" t="s">
        <v>337</v>
      </c>
      <c r="C2308" s="372" t="s">
        <v>338</v>
      </c>
      <c r="D2308" s="372"/>
      <c r="E2308" s="372"/>
      <c r="F2308" s="51" t="s">
        <v>69</v>
      </c>
      <c r="G2308" s="63">
        <v>46</v>
      </c>
      <c r="H2308" s="52"/>
      <c r="I2308" s="63">
        <v>46</v>
      </c>
      <c r="J2308" s="57"/>
      <c r="K2308" s="52"/>
      <c r="L2308" s="53">
        <v>4.55</v>
      </c>
      <c r="M2308" s="52"/>
      <c r="N2308" s="64">
        <v>159.21</v>
      </c>
      <c r="AF2308" s="39"/>
      <c r="AG2308" s="47"/>
      <c r="AH2308" s="47"/>
      <c r="AL2308" s="3" t="s">
        <v>338</v>
      </c>
      <c r="AN2308" s="47"/>
      <c r="AP2308" s="47"/>
      <c r="AR2308" s="47"/>
    </row>
    <row r="2309" spans="1:44" s="4" customFormat="1" ht="15" x14ac:dyDescent="0.25">
      <c r="A2309" s="65"/>
      <c r="B2309" s="66"/>
      <c r="C2309" s="374" t="s">
        <v>72</v>
      </c>
      <c r="D2309" s="374"/>
      <c r="E2309" s="374"/>
      <c r="F2309" s="42"/>
      <c r="G2309" s="43"/>
      <c r="H2309" s="43"/>
      <c r="I2309" s="43"/>
      <c r="J2309" s="45"/>
      <c r="K2309" s="43"/>
      <c r="L2309" s="67">
        <v>86.97</v>
      </c>
      <c r="M2309" s="60"/>
      <c r="N2309" s="46"/>
      <c r="AF2309" s="39"/>
      <c r="AG2309" s="47"/>
      <c r="AH2309" s="47"/>
      <c r="AN2309" s="47" t="s">
        <v>72</v>
      </c>
      <c r="AP2309" s="47"/>
      <c r="AR2309" s="47"/>
    </row>
    <row r="2310" spans="1:44" s="4" customFormat="1" ht="45.75" x14ac:dyDescent="0.25">
      <c r="A2310" s="40" t="s">
        <v>1043</v>
      </c>
      <c r="B2310" s="41" t="s">
        <v>350</v>
      </c>
      <c r="C2310" s="374" t="s">
        <v>3532</v>
      </c>
      <c r="D2310" s="374"/>
      <c r="E2310" s="374"/>
      <c r="F2310" s="42" t="s">
        <v>341</v>
      </c>
      <c r="G2310" s="43">
        <v>29.73</v>
      </c>
      <c r="H2310" s="44">
        <v>1</v>
      </c>
      <c r="I2310" s="68">
        <v>29.73</v>
      </c>
      <c r="J2310" s="67">
        <v>15.35</v>
      </c>
      <c r="K2310" s="43"/>
      <c r="L2310" s="67">
        <v>456.36</v>
      </c>
      <c r="M2310" s="68">
        <v>12.13</v>
      </c>
      <c r="N2310" s="115">
        <v>5535.65</v>
      </c>
      <c r="AF2310" s="39"/>
      <c r="AG2310" s="47"/>
      <c r="AH2310" s="47" t="s">
        <v>3532</v>
      </c>
      <c r="AN2310" s="47"/>
      <c r="AP2310" s="47"/>
      <c r="AR2310" s="47"/>
    </row>
    <row r="2311" spans="1:44" s="4" customFormat="1" ht="15" x14ac:dyDescent="0.25">
      <c r="A2311" s="65"/>
      <c r="B2311" s="66"/>
      <c r="C2311" s="374" t="s">
        <v>72</v>
      </c>
      <c r="D2311" s="374"/>
      <c r="E2311" s="374"/>
      <c r="F2311" s="42"/>
      <c r="G2311" s="43"/>
      <c r="H2311" s="43"/>
      <c r="I2311" s="43"/>
      <c r="J2311" s="45"/>
      <c r="K2311" s="43"/>
      <c r="L2311" s="67">
        <v>456.36</v>
      </c>
      <c r="M2311" s="60"/>
      <c r="N2311" s="115">
        <v>5535.65</v>
      </c>
      <c r="AF2311" s="39"/>
      <c r="AG2311" s="47"/>
      <c r="AH2311" s="47"/>
      <c r="AN2311" s="47" t="s">
        <v>72</v>
      </c>
      <c r="AP2311" s="47"/>
      <c r="AR2311" s="47"/>
    </row>
    <row r="2312" spans="1:44" s="4" customFormat="1" ht="0" hidden="1" customHeight="1" x14ac:dyDescent="0.25">
      <c r="A2312" s="71"/>
      <c r="B2312" s="72"/>
      <c r="C2312" s="72"/>
      <c r="D2312" s="72"/>
      <c r="E2312" s="72"/>
      <c r="F2312" s="73"/>
      <c r="G2312" s="73"/>
      <c r="H2312" s="73"/>
      <c r="I2312" s="73"/>
      <c r="J2312" s="74"/>
      <c r="K2312" s="73"/>
      <c r="L2312" s="74"/>
      <c r="M2312" s="52"/>
      <c r="N2312" s="74"/>
      <c r="AF2312" s="39"/>
      <c r="AG2312" s="47"/>
      <c r="AH2312" s="47"/>
      <c r="AN2312" s="47"/>
      <c r="AP2312" s="47"/>
      <c r="AR2312" s="47"/>
    </row>
    <row r="2313" spans="1:44" s="4" customFormat="1" ht="15" x14ac:dyDescent="0.25">
      <c r="A2313" s="78"/>
      <c r="B2313" s="79"/>
      <c r="C2313" s="374" t="s">
        <v>3755</v>
      </c>
      <c r="D2313" s="374"/>
      <c r="E2313" s="374"/>
      <c r="F2313" s="374"/>
      <c r="G2313" s="374"/>
      <c r="H2313" s="374"/>
      <c r="I2313" s="374"/>
      <c r="J2313" s="374"/>
      <c r="K2313" s="374"/>
      <c r="L2313" s="80"/>
      <c r="M2313" s="81"/>
      <c r="N2313" s="82"/>
      <c r="AF2313" s="39"/>
      <c r="AG2313" s="47"/>
      <c r="AH2313" s="47"/>
      <c r="AN2313" s="47"/>
      <c r="AP2313" s="47" t="s">
        <v>3755</v>
      </c>
      <c r="AR2313" s="47"/>
    </row>
    <row r="2314" spans="1:44" s="4" customFormat="1" ht="15" x14ac:dyDescent="0.25">
      <c r="A2314" s="83"/>
      <c r="B2314" s="49"/>
      <c r="C2314" s="372" t="s">
        <v>83</v>
      </c>
      <c r="D2314" s="372"/>
      <c r="E2314" s="372"/>
      <c r="F2314" s="372"/>
      <c r="G2314" s="372"/>
      <c r="H2314" s="372"/>
      <c r="I2314" s="372"/>
      <c r="J2314" s="372"/>
      <c r="K2314" s="372"/>
      <c r="L2314" s="106">
        <v>8137842.6900000004</v>
      </c>
      <c r="M2314" s="85"/>
      <c r="N2314" s="86">
        <v>71456889.349999994</v>
      </c>
      <c r="AF2314" s="39"/>
      <c r="AG2314" s="47"/>
      <c r="AH2314" s="47"/>
      <c r="AN2314" s="47"/>
      <c r="AP2314" s="47"/>
      <c r="AQ2314" s="3" t="s">
        <v>83</v>
      </c>
      <c r="AR2314" s="47"/>
    </row>
    <row r="2315" spans="1:44" s="4" customFormat="1" ht="15" x14ac:dyDescent="0.25">
      <c r="A2315" s="83"/>
      <c r="B2315" s="49"/>
      <c r="C2315" s="372" t="s">
        <v>84</v>
      </c>
      <c r="D2315" s="372"/>
      <c r="E2315" s="372"/>
      <c r="F2315" s="372"/>
      <c r="G2315" s="372"/>
      <c r="H2315" s="372"/>
      <c r="I2315" s="372"/>
      <c r="J2315" s="372"/>
      <c r="K2315" s="372"/>
      <c r="L2315" s="87"/>
      <c r="M2315" s="85"/>
      <c r="N2315" s="88"/>
      <c r="AF2315" s="39"/>
      <c r="AG2315" s="47"/>
      <c r="AH2315" s="47"/>
      <c r="AN2315" s="47"/>
      <c r="AP2315" s="47"/>
      <c r="AQ2315" s="3" t="s">
        <v>84</v>
      </c>
      <c r="AR2315" s="47"/>
    </row>
    <row r="2316" spans="1:44" s="4" customFormat="1" ht="15" x14ac:dyDescent="0.25">
      <c r="A2316" s="83"/>
      <c r="B2316" s="49"/>
      <c r="C2316" s="372" t="s">
        <v>85</v>
      </c>
      <c r="D2316" s="372"/>
      <c r="E2316" s="372"/>
      <c r="F2316" s="372"/>
      <c r="G2316" s="372"/>
      <c r="H2316" s="372"/>
      <c r="I2316" s="372"/>
      <c r="J2316" s="372"/>
      <c r="K2316" s="372"/>
      <c r="L2316" s="106">
        <v>58474.84</v>
      </c>
      <c r="M2316" s="85"/>
      <c r="N2316" s="86">
        <v>2044280.41</v>
      </c>
      <c r="AF2316" s="39"/>
      <c r="AG2316" s="47"/>
      <c r="AH2316" s="47"/>
      <c r="AN2316" s="47"/>
      <c r="AP2316" s="47"/>
      <c r="AQ2316" s="3" t="s">
        <v>85</v>
      </c>
      <c r="AR2316" s="47"/>
    </row>
    <row r="2317" spans="1:44" s="4" customFormat="1" ht="15" x14ac:dyDescent="0.25">
      <c r="A2317" s="83"/>
      <c r="B2317" s="49"/>
      <c r="C2317" s="372" t="s">
        <v>193</v>
      </c>
      <c r="D2317" s="372"/>
      <c r="E2317" s="372"/>
      <c r="F2317" s="372"/>
      <c r="G2317" s="372"/>
      <c r="H2317" s="372"/>
      <c r="I2317" s="372"/>
      <c r="J2317" s="372"/>
      <c r="K2317" s="372"/>
      <c r="L2317" s="106">
        <v>60858.18</v>
      </c>
      <c r="M2317" s="85"/>
      <c r="N2317" s="86">
        <v>738209.72</v>
      </c>
      <c r="AF2317" s="39"/>
      <c r="AG2317" s="47"/>
      <c r="AH2317" s="47"/>
      <c r="AN2317" s="47"/>
      <c r="AP2317" s="47"/>
      <c r="AQ2317" s="3" t="s">
        <v>193</v>
      </c>
      <c r="AR2317" s="47"/>
    </row>
    <row r="2318" spans="1:44" s="4" customFormat="1" ht="15" x14ac:dyDescent="0.25">
      <c r="A2318" s="83"/>
      <c r="B2318" s="49"/>
      <c r="C2318" s="372" t="s">
        <v>194</v>
      </c>
      <c r="D2318" s="372"/>
      <c r="E2318" s="372"/>
      <c r="F2318" s="372"/>
      <c r="G2318" s="372"/>
      <c r="H2318" s="372"/>
      <c r="I2318" s="372"/>
      <c r="J2318" s="372"/>
      <c r="K2318" s="372"/>
      <c r="L2318" s="106">
        <v>5435.96</v>
      </c>
      <c r="M2318" s="85"/>
      <c r="N2318" s="86">
        <v>190041.17</v>
      </c>
      <c r="AF2318" s="39"/>
      <c r="AG2318" s="47"/>
      <c r="AH2318" s="47"/>
      <c r="AN2318" s="47"/>
      <c r="AP2318" s="47"/>
      <c r="AQ2318" s="3" t="s">
        <v>194</v>
      </c>
      <c r="AR2318" s="47"/>
    </row>
    <row r="2319" spans="1:44" s="4" customFormat="1" ht="15" x14ac:dyDescent="0.25">
      <c r="A2319" s="83"/>
      <c r="B2319" s="49"/>
      <c r="C2319" s="372" t="s">
        <v>195</v>
      </c>
      <c r="D2319" s="372"/>
      <c r="E2319" s="372"/>
      <c r="F2319" s="372"/>
      <c r="G2319" s="372"/>
      <c r="H2319" s="372"/>
      <c r="I2319" s="372"/>
      <c r="J2319" s="372"/>
      <c r="K2319" s="372"/>
      <c r="L2319" s="106">
        <v>7986284.4199999999</v>
      </c>
      <c r="M2319" s="85"/>
      <c r="N2319" s="86">
        <v>68283506.930000007</v>
      </c>
      <c r="AF2319" s="39"/>
      <c r="AG2319" s="47"/>
      <c r="AH2319" s="47"/>
      <c r="AN2319" s="47"/>
      <c r="AP2319" s="47"/>
      <c r="AQ2319" s="3" t="s">
        <v>195</v>
      </c>
      <c r="AR2319" s="47"/>
    </row>
    <row r="2320" spans="1:44" s="4" customFormat="1" ht="15" x14ac:dyDescent="0.25">
      <c r="A2320" s="83"/>
      <c r="B2320" s="49"/>
      <c r="C2320" s="372" t="s">
        <v>2994</v>
      </c>
      <c r="D2320" s="372"/>
      <c r="E2320" s="372"/>
      <c r="F2320" s="372"/>
      <c r="G2320" s="372"/>
      <c r="H2320" s="372"/>
      <c r="I2320" s="372"/>
      <c r="J2320" s="372"/>
      <c r="K2320" s="372"/>
      <c r="L2320" s="87"/>
      <c r="M2320" s="85"/>
      <c r="N2320" s="88"/>
      <c r="AF2320" s="39"/>
      <c r="AG2320" s="47"/>
      <c r="AH2320" s="47"/>
      <c r="AN2320" s="47"/>
      <c r="AP2320" s="47"/>
      <c r="AQ2320" s="3" t="s">
        <v>2994</v>
      </c>
      <c r="AR2320" s="47"/>
    </row>
    <row r="2321" spans="1:44" s="4" customFormat="1" ht="15" x14ac:dyDescent="0.25">
      <c r="A2321" s="83"/>
      <c r="B2321" s="49"/>
      <c r="C2321" s="372" t="s">
        <v>2995</v>
      </c>
      <c r="D2321" s="372"/>
      <c r="E2321" s="372"/>
      <c r="F2321" s="372"/>
      <c r="G2321" s="372"/>
      <c r="H2321" s="372"/>
      <c r="I2321" s="372"/>
      <c r="J2321" s="372"/>
      <c r="K2321" s="372"/>
      <c r="L2321" s="106">
        <v>7986067.9000000004</v>
      </c>
      <c r="M2321" s="85"/>
      <c r="N2321" s="86">
        <v>68280880.540000007</v>
      </c>
      <c r="AF2321" s="39"/>
      <c r="AG2321" s="47"/>
      <c r="AH2321" s="47"/>
      <c r="AN2321" s="47"/>
      <c r="AP2321" s="47"/>
      <c r="AQ2321" s="3" t="s">
        <v>2995</v>
      </c>
      <c r="AR2321" s="47"/>
    </row>
    <row r="2322" spans="1:44" s="4" customFormat="1" ht="15" x14ac:dyDescent="0.25">
      <c r="A2322" s="83"/>
      <c r="B2322" s="49"/>
      <c r="C2322" s="372" t="s">
        <v>2996</v>
      </c>
      <c r="D2322" s="372"/>
      <c r="E2322" s="372"/>
      <c r="F2322" s="372"/>
      <c r="G2322" s="372"/>
      <c r="H2322" s="372"/>
      <c r="I2322" s="372"/>
      <c r="J2322" s="372"/>
      <c r="K2322" s="372"/>
      <c r="L2322" s="84">
        <v>216.52</v>
      </c>
      <c r="M2322" s="85"/>
      <c r="N2322" s="86">
        <v>2626.39</v>
      </c>
      <c r="AF2322" s="39"/>
      <c r="AG2322" s="47"/>
      <c r="AH2322" s="47"/>
      <c r="AN2322" s="47"/>
      <c r="AP2322" s="47"/>
      <c r="AQ2322" s="3" t="s">
        <v>2996</v>
      </c>
      <c r="AR2322" s="47"/>
    </row>
    <row r="2323" spans="1:44" s="4" customFormat="1" ht="15" x14ac:dyDescent="0.25">
      <c r="A2323" s="83"/>
      <c r="B2323" s="49"/>
      <c r="C2323" s="372" t="s">
        <v>364</v>
      </c>
      <c r="D2323" s="372"/>
      <c r="E2323" s="372"/>
      <c r="F2323" s="372"/>
      <c r="G2323" s="372"/>
      <c r="H2323" s="372"/>
      <c r="I2323" s="372"/>
      <c r="J2323" s="372"/>
      <c r="K2323" s="372"/>
      <c r="L2323" s="106">
        <v>32225.25</v>
      </c>
      <c r="M2323" s="85"/>
      <c r="N2323" s="86">
        <v>390892.29</v>
      </c>
      <c r="AF2323" s="39"/>
      <c r="AG2323" s="47"/>
      <c r="AH2323" s="47"/>
      <c r="AN2323" s="47"/>
      <c r="AP2323" s="47"/>
      <c r="AQ2323" s="3" t="s">
        <v>364</v>
      </c>
      <c r="AR2323" s="47"/>
    </row>
    <row r="2324" spans="1:44" s="4" customFormat="1" ht="15" x14ac:dyDescent="0.25">
      <c r="A2324" s="83"/>
      <c r="B2324" s="49"/>
      <c r="C2324" s="372" t="s">
        <v>196</v>
      </c>
      <c r="D2324" s="372"/>
      <c r="E2324" s="372"/>
      <c r="F2324" s="372"/>
      <c r="G2324" s="372"/>
      <c r="H2324" s="372"/>
      <c r="I2324" s="372"/>
      <c r="J2324" s="372"/>
      <c r="K2324" s="372"/>
      <c r="L2324" s="106">
        <v>8244723.1600000001</v>
      </c>
      <c r="M2324" s="85"/>
      <c r="N2324" s="86">
        <v>75240605.640000001</v>
      </c>
      <c r="AF2324" s="39"/>
      <c r="AG2324" s="47"/>
      <c r="AH2324" s="47"/>
      <c r="AN2324" s="47"/>
      <c r="AP2324" s="47"/>
      <c r="AQ2324" s="3" t="s">
        <v>196</v>
      </c>
      <c r="AR2324" s="47"/>
    </row>
    <row r="2325" spans="1:44" s="4" customFormat="1" ht="15" x14ac:dyDescent="0.25">
      <c r="A2325" s="83"/>
      <c r="B2325" s="49"/>
      <c r="C2325" s="372" t="s">
        <v>365</v>
      </c>
      <c r="D2325" s="372"/>
      <c r="E2325" s="372"/>
      <c r="F2325" s="372"/>
      <c r="G2325" s="372"/>
      <c r="H2325" s="372"/>
      <c r="I2325" s="372"/>
      <c r="J2325" s="372"/>
      <c r="K2325" s="372"/>
      <c r="L2325" s="106">
        <v>8212281.3899999997</v>
      </c>
      <c r="M2325" s="85"/>
      <c r="N2325" s="86">
        <v>74847086.959999993</v>
      </c>
      <c r="AF2325" s="39"/>
      <c r="AG2325" s="47"/>
      <c r="AH2325" s="47"/>
      <c r="AN2325" s="47"/>
      <c r="AP2325" s="47"/>
      <c r="AQ2325" s="3" t="s">
        <v>365</v>
      </c>
      <c r="AR2325" s="47"/>
    </row>
    <row r="2326" spans="1:44" s="4" customFormat="1" ht="15" x14ac:dyDescent="0.25">
      <c r="A2326" s="83"/>
      <c r="B2326" s="49"/>
      <c r="C2326" s="372" t="s">
        <v>88</v>
      </c>
      <c r="D2326" s="372"/>
      <c r="E2326" s="372"/>
      <c r="F2326" s="372"/>
      <c r="G2326" s="372"/>
      <c r="H2326" s="372"/>
      <c r="I2326" s="372"/>
      <c r="J2326" s="372"/>
      <c r="K2326" s="372"/>
      <c r="L2326" s="87"/>
      <c r="M2326" s="85"/>
      <c r="N2326" s="88"/>
      <c r="AF2326" s="39"/>
      <c r="AG2326" s="47"/>
      <c r="AH2326" s="47"/>
      <c r="AN2326" s="47"/>
      <c r="AP2326" s="47"/>
      <c r="AQ2326" s="3" t="s">
        <v>88</v>
      </c>
      <c r="AR2326" s="47"/>
    </row>
    <row r="2327" spans="1:44" s="4" customFormat="1" ht="15" x14ac:dyDescent="0.25">
      <c r="A2327" s="83"/>
      <c r="B2327" s="49"/>
      <c r="C2327" s="372" t="s">
        <v>89</v>
      </c>
      <c r="D2327" s="372"/>
      <c r="E2327" s="372"/>
      <c r="F2327" s="372"/>
      <c r="G2327" s="372"/>
      <c r="H2327" s="372"/>
      <c r="I2327" s="372"/>
      <c r="J2327" s="372"/>
      <c r="K2327" s="372"/>
      <c r="L2327" s="106">
        <v>57782.93</v>
      </c>
      <c r="M2327" s="85"/>
      <c r="N2327" s="86">
        <v>2020091.23</v>
      </c>
      <c r="AF2327" s="39"/>
      <c r="AG2327" s="47"/>
      <c r="AH2327" s="47"/>
      <c r="AN2327" s="47"/>
      <c r="AP2327" s="47"/>
      <c r="AQ2327" s="3" t="s">
        <v>89</v>
      </c>
      <c r="AR2327" s="47"/>
    </row>
    <row r="2328" spans="1:44" s="4" customFormat="1" ht="15" x14ac:dyDescent="0.25">
      <c r="A2328" s="83"/>
      <c r="B2328" s="49"/>
      <c r="C2328" s="372" t="s">
        <v>366</v>
      </c>
      <c r="D2328" s="372"/>
      <c r="E2328" s="372"/>
      <c r="F2328" s="372"/>
      <c r="G2328" s="372"/>
      <c r="H2328" s="372"/>
      <c r="I2328" s="372"/>
      <c r="J2328" s="372"/>
      <c r="K2328" s="372"/>
      <c r="L2328" s="106">
        <v>60590.45</v>
      </c>
      <c r="M2328" s="85"/>
      <c r="N2328" s="88"/>
      <c r="AF2328" s="39"/>
      <c r="AG2328" s="47"/>
      <c r="AH2328" s="47"/>
      <c r="AN2328" s="47"/>
      <c r="AP2328" s="47"/>
      <c r="AQ2328" s="3" t="s">
        <v>366</v>
      </c>
      <c r="AR2328" s="47"/>
    </row>
    <row r="2329" spans="1:44" s="4" customFormat="1" ht="15" x14ac:dyDescent="0.25">
      <c r="A2329" s="83"/>
      <c r="B2329" s="49"/>
      <c r="C2329" s="372" t="s">
        <v>367</v>
      </c>
      <c r="D2329" s="372"/>
      <c r="E2329" s="372"/>
      <c r="F2329" s="372"/>
      <c r="G2329" s="372"/>
      <c r="H2329" s="372"/>
      <c r="I2329" s="372"/>
      <c r="J2329" s="372"/>
      <c r="K2329" s="372"/>
      <c r="L2329" s="106">
        <v>5409.29</v>
      </c>
      <c r="M2329" s="85"/>
      <c r="N2329" s="86">
        <v>189108.77</v>
      </c>
      <c r="AF2329" s="39"/>
      <c r="AG2329" s="47"/>
      <c r="AH2329" s="47"/>
      <c r="AN2329" s="47"/>
      <c r="AP2329" s="47"/>
      <c r="AQ2329" s="3" t="s">
        <v>367</v>
      </c>
      <c r="AR2329" s="47"/>
    </row>
    <row r="2330" spans="1:44" s="4" customFormat="1" ht="15" x14ac:dyDescent="0.25">
      <c r="A2330" s="83"/>
      <c r="B2330" s="49"/>
      <c r="C2330" s="372" t="s">
        <v>368</v>
      </c>
      <c r="D2330" s="372"/>
      <c r="E2330" s="372"/>
      <c r="F2330" s="372"/>
      <c r="G2330" s="372"/>
      <c r="H2330" s="372"/>
      <c r="I2330" s="372"/>
      <c r="J2330" s="372"/>
      <c r="K2330" s="372"/>
      <c r="L2330" s="106">
        <v>7984513.04</v>
      </c>
      <c r="M2330" s="85"/>
      <c r="N2330" s="88"/>
      <c r="AF2330" s="39"/>
      <c r="AG2330" s="47"/>
      <c r="AH2330" s="47"/>
      <c r="AN2330" s="47"/>
      <c r="AP2330" s="47"/>
      <c r="AQ2330" s="3" t="s">
        <v>368</v>
      </c>
      <c r="AR2330" s="47"/>
    </row>
    <row r="2331" spans="1:44" s="4" customFormat="1" ht="15" x14ac:dyDescent="0.25">
      <c r="A2331" s="83"/>
      <c r="B2331" s="49"/>
      <c r="C2331" s="372" t="s">
        <v>90</v>
      </c>
      <c r="D2331" s="372"/>
      <c r="E2331" s="372"/>
      <c r="F2331" s="372"/>
      <c r="G2331" s="372"/>
      <c r="H2331" s="372"/>
      <c r="I2331" s="372"/>
      <c r="J2331" s="372"/>
      <c r="K2331" s="372"/>
      <c r="L2331" s="106">
        <v>68914.91</v>
      </c>
      <c r="M2331" s="85"/>
      <c r="N2331" s="86">
        <v>2409264.31</v>
      </c>
      <c r="AF2331" s="39"/>
      <c r="AG2331" s="47"/>
      <c r="AH2331" s="47"/>
      <c r="AN2331" s="47"/>
      <c r="AP2331" s="47"/>
      <c r="AQ2331" s="3" t="s">
        <v>90</v>
      </c>
      <c r="AR2331" s="47"/>
    </row>
    <row r="2332" spans="1:44" s="4" customFormat="1" ht="15" x14ac:dyDescent="0.25">
      <c r="A2332" s="83"/>
      <c r="B2332" s="49"/>
      <c r="C2332" s="372" t="s">
        <v>91</v>
      </c>
      <c r="D2332" s="372"/>
      <c r="E2332" s="372"/>
      <c r="F2332" s="372"/>
      <c r="G2332" s="372"/>
      <c r="H2332" s="372"/>
      <c r="I2332" s="372"/>
      <c r="J2332" s="372"/>
      <c r="K2332" s="372"/>
      <c r="L2332" s="106">
        <v>40480.06</v>
      </c>
      <c r="M2332" s="85"/>
      <c r="N2332" s="86">
        <v>1415182.77</v>
      </c>
      <c r="AF2332" s="39"/>
      <c r="AG2332" s="47"/>
      <c r="AH2332" s="47"/>
      <c r="AN2332" s="47"/>
      <c r="AP2332" s="47"/>
      <c r="AQ2332" s="3" t="s">
        <v>91</v>
      </c>
      <c r="AR2332" s="47"/>
    </row>
    <row r="2333" spans="1:44" s="4" customFormat="1" ht="15" x14ac:dyDescent="0.25">
      <c r="A2333" s="83"/>
      <c r="B2333" s="49"/>
      <c r="C2333" s="372" t="s">
        <v>369</v>
      </c>
      <c r="D2333" s="372"/>
      <c r="E2333" s="372"/>
      <c r="F2333" s="372"/>
      <c r="G2333" s="372"/>
      <c r="H2333" s="372"/>
      <c r="I2333" s="372"/>
      <c r="J2333" s="372"/>
      <c r="K2333" s="372"/>
      <c r="L2333" s="106">
        <v>32225.25</v>
      </c>
      <c r="M2333" s="85"/>
      <c r="N2333" s="86">
        <v>390892.29</v>
      </c>
      <c r="AF2333" s="39"/>
      <c r="AG2333" s="47"/>
      <c r="AH2333" s="47"/>
      <c r="AN2333" s="47"/>
      <c r="AP2333" s="47"/>
      <c r="AQ2333" s="3" t="s">
        <v>369</v>
      </c>
      <c r="AR2333" s="47"/>
    </row>
    <row r="2334" spans="1:44" s="4" customFormat="1" ht="15" x14ac:dyDescent="0.25">
      <c r="A2334" s="83"/>
      <c r="B2334" s="49"/>
      <c r="C2334" s="372" t="s">
        <v>2997</v>
      </c>
      <c r="D2334" s="372"/>
      <c r="E2334" s="372"/>
      <c r="F2334" s="372"/>
      <c r="G2334" s="372"/>
      <c r="H2334" s="372"/>
      <c r="I2334" s="372"/>
      <c r="J2334" s="372"/>
      <c r="K2334" s="372"/>
      <c r="L2334" s="84">
        <v>216.52</v>
      </c>
      <c r="M2334" s="85"/>
      <c r="N2334" s="86">
        <v>2626.39</v>
      </c>
      <c r="AF2334" s="39"/>
      <c r="AG2334" s="47"/>
      <c r="AH2334" s="47"/>
      <c r="AN2334" s="47"/>
      <c r="AP2334" s="47"/>
      <c r="AQ2334" s="3" t="s">
        <v>2997</v>
      </c>
      <c r="AR2334" s="47"/>
    </row>
    <row r="2335" spans="1:44" s="4" customFormat="1" ht="15" x14ac:dyDescent="0.25">
      <c r="A2335" s="83"/>
      <c r="B2335" s="49"/>
      <c r="C2335" s="372" t="s">
        <v>777</v>
      </c>
      <c r="D2335" s="372"/>
      <c r="E2335" s="372"/>
      <c r="F2335" s="372"/>
      <c r="G2335" s="372"/>
      <c r="H2335" s="372"/>
      <c r="I2335" s="372"/>
      <c r="J2335" s="372"/>
      <c r="K2335" s="372"/>
      <c r="L2335" s="106">
        <v>3541.55</v>
      </c>
      <c r="M2335" s="85"/>
      <c r="N2335" s="86">
        <v>76636.350000000006</v>
      </c>
      <c r="AF2335" s="39"/>
      <c r="AG2335" s="47"/>
      <c r="AH2335" s="47"/>
      <c r="AN2335" s="47"/>
      <c r="AP2335" s="47"/>
      <c r="AQ2335" s="3" t="s">
        <v>777</v>
      </c>
      <c r="AR2335" s="47"/>
    </row>
    <row r="2336" spans="1:44" s="4" customFormat="1" ht="15" x14ac:dyDescent="0.25">
      <c r="A2336" s="83"/>
      <c r="B2336" s="49"/>
      <c r="C2336" s="372" t="s">
        <v>84</v>
      </c>
      <c r="D2336" s="372"/>
      <c r="E2336" s="372"/>
      <c r="F2336" s="372"/>
      <c r="G2336" s="372"/>
      <c r="H2336" s="372"/>
      <c r="I2336" s="372"/>
      <c r="J2336" s="372"/>
      <c r="K2336" s="372"/>
      <c r="L2336" s="87"/>
      <c r="M2336" s="85"/>
      <c r="N2336" s="88"/>
      <c r="AF2336" s="39"/>
      <c r="AG2336" s="47"/>
      <c r="AH2336" s="47"/>
      <c r="AN2336" s="47"/>
      <c r="AP2336" s="47"/>
      <c r="AQ2336" s="3" t="s">
        <v>84</v>
      </c>
      <c r="AR2336" s="47"/>
    </row>
    <row r="2337" spans="1:44" s="4" customFormat="1" ht="15" x14ac:dyDescent="0.25">
      <c r="A2337" s="83"/>
      <c r="B2337" s="49"/>
      <c r="C2337" s="372" t="s">
        <v>197</v>
      </c>
      <c r="D2337" s="372"/>
      <c r="E2337" s="372"/>
      <c r="F2337" s="372"/>
      <c r="G2337" s="372"/>
      <c r="H2337" s="372"/>
      <c r="I2337" s="372"/>
      <c r="J2337" s="372"/>
      <c r="K2337" s="372"/>
      <c r="L2337" s="84">
        <v>691.91</v>
      </c>
      <c r="M2337" s="85"/>
      <c r="N2337" s="86">
        <v>24189.18</v>
      </c>
      <c r="AF2337" s="39"/>
      <c r="AG2337" s="47"/>
      <c r="AH2337" s="47"/>
      <c r="AN2337" s="47"/>
      <c r="AP2337" s="47"/>
      <c r="AQ2337" s="3" t="s">
        <v>197</v>
      </c>
      <c r="AR2337" s="47"/>
    </row>
    <row r="2338" spans="1:44" s="4" customFormat="1" ht="15" x14ac:dyDescent="0.25">
      <c r="A2338" s="83"/>
      <c r="B2338" s="49"/>
      <c r="C2338" s="372" t="s">
        <v>199</v>
      </c>
      <c r="D2338" s="372"/>
      <c r="E2338" s="372"/>
      <c r="F2338" s="372"/>
      <c r="G2338" s="372"/>
      <c r="H2338" s="372"/>
      <c r="I2338" s="372"/>
      <c r="J2338" s="372"/>
      <c r="K2338" s="372"/>
      <c r="L2338" s="84">
        <v>267.73</v>
      </c>
      <c r="M2338" s="85"/>
      <c r="N2338" s="88"/>
      <c r="AF2338" s="39"/>
      <c r="AG2338" s="47"/>
      <c r="AH2338" s="47"/>
      <c r="AN2338" s="47"/>
      <c r="AP2338" s="47"/>
      <c r="AQ2338" s="3" t="s">
        <v>199</v>
      </c>
      <c r="AR2338" s="47"/>
    </row>
    <row r="2339" spans="1:44" s="4" customFormat="1" ht="15" x14ac:dyDescent="0.25">
      <c r="A2339" s="83"/>
      <c r="B2339" s="49"/>
      <c r="C2339" s="372" t="s">
        <v>200</v>
      </c>
      <c r="D2339" s="372"/>
      <c r="E2339" s="372"/>
      <c r="F2339" s="372"/>
      <c r="G2339" s="372"/>
      <c r="H2339" s="372"/>
      <c r="I2339" s="372"/>
      <c r="J2339" s="372"/>
      <c r="K2339" s="372"/>
      <c r="L2339" s="84">
        <v>26.67</v>
      </c>
      <c r="M2339" s="85"/>
      <c r="N2339" s="121">
        <v>932.4</v>
      </c>
      <c r="AF2339" s="39"/>
      <c r="AG2339" s="47"/>
      <c r="AH2339" s="47"/>
      <c r="AN2339" s="47"/>
      <c r="AP2339" s="47"/>
      <c r="AQ2339" s="3" t="s">
        <v>200</v>
      </c>
      <c r="AR2339" s="47"/>
    </row>
    <row r="2340" spans="1:44" s="4" customFormat="1" ht="15" x14ac:dyDescent="0.25">
      <c r="A2340" s="83"/>
      <c r="B2340" s="49"/>
      <c r="C2340" s="372" t="s">
        <v>201</v>
      </c>
      <c r="D2340" s="372"/>
      <c r="E2340" s="372"/>
      <c r="F2340" s="372"/>
      <c r="G2340" s="372"/>
      <c r="H2340" s="372"/>
      <c r="I2340" s="372"/>
      <c r="J2340" s="372"/>
      <c r="K2340" s="372"/>
      <c r="L2340" s="106">
        <v>1554.86</v>
      </c>
      <c r="M2340" s="85"/>
      <c r="N2340" s="88"/>
      <c r="AF2340" s="39"/>
      <c r="AG2340" s="47"/>
      <c r="AH2340" s="47"/>
      <c r="AN2340" s="47"/>
      <c r="AP2340" s="47"/>
      <c r="AQ2340" s="3" t="s">
        <v>201</v>
      </c>
      <c r="AR2340" s="47"/>
    </row>
    <row r="2341" spans="1:44" s="4" customFormat="1" ht="15" x14ac:dyDescent="0.25">
      <c r="A2341" s="83"/>
      <c r="B2341" s="49"/>
      <c r="C2341" s="372" t="s">
        <v>202</v>
      </c>
      <c r="D2341" s="372"/>
      <c r="E2341" s="372"/>
      <c r="F2341" s="372"/>
      <c r="G2341" s="372"/>
      <c r="H2341" s="372"/>
      <c r="I2341" s="372"/>
      <c r="J2341" s="372"/>
      <c r="K2341" s="372"/>
      <c r="L2341" s="84">
        <v>670.98</v>
      </c>
      <c r="M2341" s="85"/>
      <c r="N2341" s="86">
        <v>23457.67</v>
      </c>
      <c r="AF2341" s="39"/>
      <c r="AG2341" s="47"/>
      <c r="AH2341" s="47"/>
      <c r="AN2341" s="47"/>
      <c r="AP2341" s="47"/>
      <c r="AQ2341" s="3" t="s">
        <v>202</v>
      </c>
      <c r="AR2341" s="47"/>
    </row>
    <row r="2342" spans="1:44" s="4" customFormat="1" ht="15" x14ac:dyDescent="0.25">
      <c r="A2342" s="83"/>
      <c r="B2342" s="49"/>
      <c r="C2342" s="372" t="s">
        <v>203</v>
      </c>
      <c r="D2342" s="372"/>
      <c r="E2342" s="372"/>
      <c r="F2342" s="372"/>
      <c r="G2342" s="372"/>
      <c r="H2342" s="372"/>
      <c r="I2342" s="372"/>
      <c r="J2342" s="372"/>
      <c r="K2342" s="372"/>
      <c r="L2342" s="84">
        <v>356.07</v>
      </c>
      <c r="M2342" s="85"/>
      <c r="N2342" s="86">
        <v>12447.89</v>
      </c>
      <c r="AF2342" s="39"/>
      <c r="AG2342" s="47"/>
      <c r="AH2342" s="47"/>
      <c r="AN2342" s="47"/>
      <c r="AP2342" s="47"/>
      <c r="AQ2342" s="3" t="s">
        <v>203</v>
      </c>
      <c r="AR2342" s="47"/>
    </row>
    <row r="2343" spans="1:44" s="4" customFormat="1" ht="15" x14ac:dyDescent="0.25">
      <c r="A2343" s="83"/>
      <c r="B2343" s="49"/>
      <c r="C2343" s="372" t="s">
        <v>92</v>
      </c>
      <c r="D2343" s="372"/>
      <c r="E2343" s="372"/>
      <c r="F2343" s="372"/>
      <c r="G2343" s="372"/>
      <c r="H2343" s="372"/>
      <c r="I2343" s="372"/>
      <c r="J2343" s="372"/>
      <c r="K2343" s="372"/>
      <c r="L2343" s="106">
        <v>63910.8</v>
      </c>
      <c r="M2343" s="85"/>
      <c r="N2343" s="86">
        <v>2234321.58</v>
      </c>
      <c r="AF2343" s="39"/>
      <c r="AG2343" s="47"/>
      <c r="AH2343" s="47"/>
      <c r="AN2343" s="47"/>
      <c r="AP2343" s="47"/>
      <c r="AQ2343" s="3" t="s">
        <v>92</v>
      </c>
      <c r="AR2343" s="47"/>
    </row>
    <row r="2344" spans="1:44" s="4" customFormat="1" ht="15" x14ac:dyDescent="0.25">
      <c r="A2344" s="83"/>
      <c r="B2344" s="49"/>
      <c r="C2344" s="372" t="s">
        <v>93</v>
      </c>
      <c r="D2344" s="372"/>
      <c r="E2344" s="372"/>
      <c r="F2344" s="372"/>
      <c r="G2344" s="372"/>
      <c r="H2344" s="372"/>
      <c r="I2344" s="372"/>
      <c r="J2344" s="372"/>
      <c r="K2344" s="372"/>
      <c r="L2344" s="106">
        <v>69585.89</v>
      </c>
      <c r="M2344" s="85"/>
      <c r="N2344" s="86">
        <v>2432721.98</v>
      </c>
      <c r="AF2344" s="39"/>
      <c r="AG2344" s="47"/>
      <c r="AH2344" s="47"/>
      <c r="AN2344" s="47"/>
      <c r="AP2344" s="47"/>
      <c r="AQ2344" s="3" t="s">
        <v>93</v>
      </c>
      <c r="AR2344" s="47"/>
    </row>
    <row r="2345" spans="1:44" s="4" customFormat="1" ht="15" x14ac:dyDescent="0.25">
      <c r="A2345" s="83"/>
      <c r="B2345" s="49"/>
      <c r="C2345" s="372" t="s">
        <v>94</v>
      </c>
      <c r="D2345" s="372"/>
      <c r="E2345" s="372"/>
      <c r="F2345" s="372"/>
      <c r="G2345" s="372"/>
      <c r="H2345" s="372"/>
      <c r="I2345" s="372"/>
      <c r="J2345" s="372"/>
      <c r="K2345" s="372"/>
      <c r="L2345" s="106">
        <v>40836.129999999997</v>
      </c>
      <c r="M2345" s="85"/>
      <c r="N2345" s="86">
        <v>1427630.66</v>
      </c>
      <c r="AF2345" s="39"/>
      <c r="AG2345" s="47"/>
      <c r="AH2345" s="47"/>
      <c r="AN2345" s="47"/>
      <c r="AP2345" s="47"/>
      <c r="AQ2345" s="3" t="s">
        <v>94</v>
      </c>
      <c r="AR2345" s="47"/>
    </row>
    <row r="2346" spans="1:44" s="4" customFormat="1" ht="15" x14ac:dyDescent="0.25">
      <c r="A2346" s="83"/>
      <c r="B2346" s="89"/>
      <c r="C2346" s="373" t="s">
        <v>3756</v>
      </c>
      <c r="D2346" s="373"/>
      <c r="E2346" s="373"/>
      <c r="F2346" s="373"/>
      <c r="G2346" s="373"/>
      <c r="H2346" s="373"/>
      <c r="I2346" s="373"/>
      <c r="J2346" s="373"/>
      <c r="K2346" s="373"/>
      <c r="L2346" s="93">
        <v>8248264.71</v>
      </c>
      <c r="M2346" s="91"/>
      <c r="N2346" s="92">
        <v>75317241.989999995</v>
      </c>
      <c r="AF2346" s="39"/>
      <c r="AG2346" s="47"/>
      <c r="AH2346" s="47"/>
      <c r="AN2346" s="47"/>
      <c r="AP2346" s="47"/>
      <c r="AR2346" s="47" t="s">
        <v>3756</v>
      </c>
    </row>
    <row r="2347" spans="1:44" s="4" customFormat="1" ht="15" x14ac:dyDescent="0.25">
      <c r="A2347" s="83"/>
      <c r="B2347" s="49"/>
      <c r="C2347" s="372" t="s">
        <v>84</v>
      </c>
      <c r="D2347" s="372"/>
      <c r="E2347" s="372"/>
      <c r="F2347" s="372"/>
      <c r="G2347" s="372"/>
      <c r="H2347" s="372"/>
      <c r="I2347" s="372"/>
      <c r="J2347" s="372"/>
      <c r="K2347" s="372"/>
      <c r="L2347" s="87"/>
      <c r="M2347" s="85"/>
      <c r="N2347" s="88"/>
      <c r="AF2347" s="39"/>
      <c r="AG2347" s="47"/>
      <c r="AH2347" s="47"/>
      <c r="AN2347" s="47"/>
      <c r="AP2347" s="47"/>
      <c r="AQ2347" s="3" t="s">
        <v>84</v>
      </c>
      <c r="AR2347" s="47"/>
    </row>
    <row r="2348" spans="1:44" s="4" customFormat="1" ht="15" x14ac:dyDescent="0.25">
      <c r="A2348" s="83"/>
      <c r="B2348" s="49"/>
      <c r="C2348" s="372" t="s">
        <v>241</v>
      </c>
      <c r="D2348" s="372"/>
      <c r="E2348" s="372"/>
      <c r="F2348" s="372"/>
      <c r="G2348" s="372"/>
      <c r="H2348" s="372"/>
      <c r="I2348" s="372"/>
      <c r="J2348" s="372"/>
      <c r="K2348" s="372"/>
      <c r="L2348" s="106">
        <v>7096775.0800000001</v>
      </c>
      <c r="M2348" s="85"/>
      <c r="N2348" s="86">
        <v>60677427.039999999</v>
      </c>
      <c r="AF2348" s="39"/>
      <c r="AG2348" s="47"/>
      <c r="AH2348" s="47"/>
      <c r="AN2348" s="47"/>
      <c r="AP2348" s="47"/>
      <c r="AQ2348" s="3" t="s">
        <v>241</v>
      </c>
      <c r="AR2348" s="47"/>
    </row>
    <row r="2349" spans="1:44" s="4" customFormat="1" ht="15" x14ac:dyDescent="0.25">
      <c r="A2349" s="378" t="s">
        <v>3757</v>
      </c>
      <c r="B2349" s="379"/>
      <c r="C2349" s="379"/>
      <c r="D2349" s="379"/>
      <c r="E2349" s="379"/>
      <c r="F2349" s="379"/>
      <c r="G2349" s="379"/>
      <c r="H2349" s="379"/>
      <c r="I2349" s="379"/>
      <c r="J2349" s="379"/>
      <c r="K2349" s="379"/>
      <c r="L2349" s="379"/>
      <c r="M2349" s="379"/>
      <c r="N2349" s="380"/>
      <c r="AF2349" s="39" t="s">
        <v>3757</v>
      </c>
      <c r="AG2349" s="47"/>
      <c r="AH2349" s="47"/>
      <c r="AN2349" s="47"/>
      <c r="AP2349" s="47"/>
      <c r="AR2349" s="47"/>
    </row>
    <row r="2350" spans="1:44" s="4" customFormat="1" ht="23.25" x14ac:dyDescent="0.25">
      <c r="A2350" s="40" t="s">
        <v>1044</v>
      </c>
      <c r="B2350" s="41" t="s">
        <v>3758</v>
      </c>
      <c r="C2350" s="374" t="s">
        <v>3759</v>
      </c>
      <c r="D2350" s="374"/>
      <c r="E2350" s="374"/>
      <c r="F2350" s="42" t="s">
        <v>3760</v>
      </c>
      <c r="G2350" s="43">
        <v>1</v>
      </c>
      <c r="H2350" s="44">
        <v>1</v>
      </c>
      <c r="I2350" s="44">
        <v>1</v>
      </c>
      <c r="J2350" s="105">
        <v>806825.3</v>
      </c>
      <c r="K2350" s="43"/>
      <c r="L2350" s="105">
        <v>94365.53</v>
      </c>
      <c r="M2350" s="68">
        <v>8.5500000000000007</v>
      </c>
      <c r="N2350" s="115">
        <v>806825.3</v>
      </c>
      <c r="AF2350" s="39"/>
      <c r="AG2350" s="47"/>
      <c r="AH2350" s="47" t="s">
        <v>3759</v>
      </c>
      <c r="AN2350" s="47"/>
      <c r="AP2350" s="47"/>
      <c r="AR2350" s="47"/>
    </row>
    <row r="2351" spans="1:44" s="4" customFormat="1" ht="15" x14ac:dyDescent="0.25">
      <c r="A2351" s="65"/>
      <c r="B2351" s="66"/>
      <c r="C2351" s="374" t="s">
        <v>72</v>
      </c>
      <c r="D2351" s="374"/>
      <c r="E2351" s="374"/>
      <c r="F2351" s="42"/>
      <c r="G2351" s="43"/>
      <c r="H2351" s="43"/>
      <c r="I2351" s="43"/>
      <c r="J2351" s="45"/>
      <c r="K2351" s="43"/>
      <c r="L2351" s="105">
        <v>94365.53</v>
      </c>
      <c r="M2351" s="60"/>
      <c r="N2351" s="115">
        <v>806825.3</v>
      </c>
      <c r="AF2351" s="39"/>
      <c r="AG2351" s="47"/>
      <c r="AH2351" s="47"/>
      <c r="AN2351" s="47" t="s">
        <v>72</v>
      </c>
      <c r="AP2351" s="47"/>
      <c r="AR2351" s="47"/>
    </row>
    <row r="2352" spans="1:44" s="4" customFormat="1" ht="0" hidden="1" customHeight="1" x14ac:dyDescent="0.25">
      <c r="A2352" s="71"/>
      <c r="B2352" s="72"/>
      <c r="C2352" s="72"/>
      <c r="D2352" s="72"/>
      <c r="E2352" s="72"/>
      <c r="F2352" s="73"/>
      <c r="G2352" s="73"/>
      <c r="H2352" s="73"/>
      <c r="I2352" s="73"/>
      <c r="J2352" s="74"/>
      <c r="K2352" s="73"/>
      <c r="L2352" s="74"/>
      <c r="M2352" s="52"/>
      <c r="N2352" s="74"/>
      <c r="AF2352" s="39"/>
      <c r="AG2352" s="47"/>
      <c r="AH2352" s="47"/>
      <c r="AN2352" s="47"/>
      <c r="AP2352" s="47"/>
      <c r="AR2352" s="47"/>
    </row>
    <row r="2353" spans="1:46" s="4" customFormat="1" ht="15" x14ac:dyDescent="0.25">
      <c r="A2353" s="78"/>
      <c r="B2353" s="79"/>
      <c r="C2353" s="374" t="s">
        <v>3761</v>
      </c>
      <c r="D2353" s="374"/>
      <c r="E2353" s="374"/>
      <c r="F2353" s="374"/>
      <c r="G2353" s="374"/>
      <c r="H2353" s="374"/>
      <c r="I2353" s="374"/>
      <c r="J2353" s="374"/>
      <c r="K2353" s="374"/>
      <c r="L2353" s="80"/>
      <c r="M2353" s="81"/>
      <c r="N2353" s="82"/>
      <c r="AF2353" s="39"/>
      <c r="AG2353" s="47"/>
      <c r="AH2353" s="47"/>
      <c r="AN2353" s="47"/>
      <c r="AP2353" s="47" t="s">
        <v>3761</v>
      </c>
      <c r="AR2353" s="47"/>
    </row>
    <row r="2354" spans="1:46" s="4" customFormat="1" ht="15" x14ac:dyDescent="0.25">
      <c r="A2354" s="83"/>
      <c r="B2354" s="49"/>
      <c r="C2354" s="372" t="s">
        <v>83</v>
      </c>
      <c r="D2354" s="372"/>
      <c r="E2354" s="372"/>
      <c r="F2354" s="372"/>
      <c r="G2354" s="372"/>
      <c r="H2354" s="372"/>
      <c r="I2354" s="372"/>
      <c r="J2354" s="372"/>
      <c r="K2354" s="372"/>
      <c r="L2354" s="106">
        <v>94365.53</v>
      </c>
      <c r="M2354" s="85"/>
      <c r="N2354" s="86">
        <v>806825.28</v>
      </c>
      <c r="AF2354" s="39"/>
      <c r="AG2354" s="47"/>
      <c r="AH2354" s="47"/>
      <c r="AN2354" s="47"/>
      <c r="AP2354" s="47"/>
      <c r="AQ2354" s="3" t="s">
        <v>83</v>
      </c>
      <c r="AR2354" s="47"/>
    </row>
    <row r="2355" spans="1:46" s="4" customFormat="1" ht="15" x14ac:dyDescent="0.25">
      <c r="A2355" s="83"/>
      <c r="B2355" s="49"/>
      <c r="C2355" s="372" t="s">
        <v>84</v>
      </c>
      <c r="D2355" s="372"/>
      <c r="E2355" s="372"/>
      <c r="F2355" s="372"/>
      <c r="G2355" s="372"/>
      <c r="H2355" s="372"/>
      <c r="I2355" s="372"/>
      <c r="J2355" s="372"/>
      <c r="K2355" s="372"/>
      <c r="L2355" s="87"/>
      <c r="M2355" s="85"/>
      <c r="N2355" s="88"/>
      <c r="AF2355" s="39"/>
      <c r="AG2355" s="47"/>
      <c r="AH2355" s="47"/>
      <c r="AN2355" s="47"/>
      <c r="AP2355" s="47"/>
      <c r="AQ2355" s="3" t="s">
        <v>84</v>
      </c>
      <c r="AR2355" s="47"/>
    </row>
    <row r="2356" spans="1:46" s="4" customFormat="1" ht="15" x14ac:dyDescent="0.25">
      <c r="A2356" s="83"/>
      <c r="B2356" s="49"/>
      <c r="C2356" s="372" t="s">
        <v>195</v>
      </c>
      <c r="D2356" s="372"/>
      <c r="E2356" s="372"/>
      <c r="F2356" s="372"/>
      <c r="G2356" s="372"/>
      <c r="H2356" s="372"/>
      <c r="I2356" s="372"/>
      <c r="J2356" s="372"/>
      <c r="K2356" s="372"/>
      <c r="L2356" s="106">
        <v>94365.53</v>
      </c>
      <c r="M2356" s="85"/>
      <c r="N2356" s="86">
        <v>806825.28</v>
      </c>
      <c r="AF2356" s="39"/>
      <c r="AG2356" s="47"/>
      <c r="AH2356" s="47"/>
      <c r="AN2356" s="47"/>
      <c r="AP2356" s="47"/>
      <c r="AQ2356" s="3" t="s">
        <v>195</v>
      </c>
      <c r="AR2356" s="47"/>
    </row>
    <row r="2357" spans="1:46" s="4" customFormat="1" ht="15" x14ac:dyDescent="0.25">
      <c r="A2357" s="83"/>
      <c r="B2357" s="49"/>
      <c r="C2357" s="372" t="s">
        <v>196</v>
      </c>
      <c r="D2357" s="372"/>
      <c r="E2357" s="372"/>
      <c r="F2357" s="372"/>
      <c r="G2357" s="372"/>
      <c r="H2357" s="372"/>
      <c r="I2357" s="372"/>
      <c r="J2357" s="372"/>
      <c r="K2357" s="372"/>
      <c r="L2357" s="106">
        <v>94365.53</v>
      </c>
      <c r="M2357" s="85"/>
      <c r="N2357" s="88"/>
      <c r="AF2357" s="39"/>
      <c r="AG2357" s="47"/>
      <c r="AH2357" s="47"/>
      <c r="AN2357" s="47"/>
      <c r="AP2357" s="47"/>
      <c r="AQ2357" s="3" t="s">
        <v>196</v>
      </c>
      <c r="AR2357" s="47"/>
    </row>
    <row r="2358" spans="1:46" s="4" customFormat="1" ht="15" x14ac:dyDescent="0.25">
      <c r="A2358" s="83"/>
      <c r="B2358" s="49"/>
      <c r="C2358" s="372" t="s">
        <v>84</v>
      </c>
      <c r="D2358" s="372"/>
      <c r="E2358" s="372"/>
      <c r="F2358" s="372"/>
      <c r="G2358" s="372"/>
      <c r="H2358" s="372"/>
      <c r="I2358" s="372"/>
      <c r="J2358" s="372"/>
      <c r="K2358" s="372"/>
      <c r="L2358" s="87"/>
      <c r="M2358" s="85"/>
      <c r="N2358" s="88"/>
      <c r="AF2358" s="39"/>
      <c r="AG2358" s="47"/>
      <c r="AH2358" s="47"/>
      <c r="AN2358" s="47"/>
      <c r="AP2358" s="47"/>
      <c r="AQ2358" s="3" t="s">
        <v>84</v>
      </c>
      <c r="AR2358" s="47"/>
    </row>
    <row r="2359" spans="1:46" s="4" customFormat="1" ht="15" x14ac:dyDescent="0.25">
      <c r="A2359" s="83"/>
      <c r="B2359" s="49"/>
      <c r="C2359" s="372" t="s">
        <v>201</v>
      </c>
      <c r="D2359" s="372"/>
      <c r="E2359" s="372"/>
      <c r="F2359" s="372"/>
      <c r="G2359" s="372"/>
      <c r="H2359" s="372"/>
      <c r="I2359" s="372"/>
      <c r="J2359" s="372"/>
      <c r="K2359" s="372"/>
      <c r="L2359" s="106">
        <v>94365.53</v>
      </c>
      <c r="M2359" s="85"/>
      <c r="N2359" s="88"/>
      <c r="AF2359" s="39"/>
      <c r="AG2359" s="47"/>
      <c r="AH2359" s="47"/>
      <c r="AN2359" s="47"/>
      <c r="AP2359" s="47"/>
      <c r="AQ2359" s="3" t="s">
        <v>201</v>
      </c>
      <c r="AR2359" s="47"/>
    </row>
    <row r="2360" spans="1:46" s="4" customFormat="1" ht="15" x14ac:dyDescent="0.25">
      <c r="A2360" s="83"/>
      <c r="B2360" s="89"/>
      <c r="C2360" s="373" t="s">
        <v>3762</v>
      </c>
      <c r="D2360" s="373"/>
      <c r="E2360" s="373"/>
      <c r="F2360" s="373"/>
      <c r="G2360" s="373"/>
      <c r="H2360" s="373"/>
      <c r="I2360" s="373"/>
      <c r="J2360" s="373"/>
      <c r="K2360" s="373"/>
      <c r="L2360" s="93">
        <v>94365.53</v>
      </c>
      <c r="M2360" s="91"/>
      <c r="N2360" s="92">
        <v>806825.28</v>
      </c>
      <c r="AF2360" s="39"/>
      <c r="AG2360" s="47"/>
      <c r="AH2360" s="47"/>
      <c r="AN2360" s="47"/>
      <c r="AP2360" s="47"/>
      <c r="AR2360" s="47" t="s">
        <v>3762</v>
      </c>
    </row>
    <row r="2361" spans="1:46" s="4" customFormat="1" ht="15" x14ac:dyDescent="0.25">
      <c r="A2361" s="83"/>
      <c r="B2361" s="49"/>
      <c r="C2361" s="372" t="s">
        <v>84</v>
      </c>
      <c r="D2361" s="372"/>
      <c r="E2361" s="372"/>
      <c r="F2361" s="372"/>
      <c r="G2361" s="372"/>
      <c r="H2361" s="372"/>
      <c r="I2361" s="372"/>
      <c r="J2361" s="372"/>
      <c r="K2361" s="372"/>
      <c r="L2361" s="87"/>
      <c r="M2361" s="85"/>
      <c r="N2361" s="88"/>
      <c r="AF2361" s="39"/>
      <c r="AG2361" s="47"/>
      <c r="AH2361" s="47"/>
      <c r="AN2361" s="47"/>
      <c r="AP2361" s="47"/>
      <c r="AQ2361" s="3" t="s">
        <v>84</v>
      </c>
      <c r="AR2361" s="47"/>
    </row>
    <row r="2362" spans="1:46" s="4" customFormat="1" ht="15" x14ac:dyDescent="0.25">
      <c r="A2362" s="83"/>
      <c r="B2362" s="49"/>
      <c r="C2362" s="372" t="s">
        <v>241</v>
      </c>
      <c r="D2362" s="372"/>
      <c r="E2362" s="372"/>
      <c r="F2362" s="372"/>
      <c r="G2362" s="372"/>
      <c r="H2362" s="372"/>
      <c r="I2362" s="372"/>
      <c r="J2362" s="372"/>
      <c r="K2362" s="372"/>
      <c r="L2362" s="106">
        <v>94365.53</v>
      </c>
      <c r="M2362" s="85"/>
      <c r="N2362" s="86">
        <v>806825.3</v>
      </c>
      <c r="AF2362" s="39"/>
      <c r="AG2362" s="47"/>
      <c r="AH2362" s="47"/>
      <c r="AN2362" s="47"/>
      <c r="AP2362" s="47"/>
      <c r="AQ2362" s="3" t="s">
        <v>241</v>
      </c>
      <c r="AR2362" s="47"/>
    </row>
    <row r="2363" spans="1:46" s="4" customFormat="1" ht="11.25" hidden="1" customHeight="1" x14ac:dyDescent="0.25">
      <c r="B2363" s="75"/>
      <c r="C2363" s="75"/>
      <c r="D2363" s="75"/>
      <c r="E2363" s="75"/>
      <c r="F2363" s="75"/>
      <c r="G2363" s="75"/>
      <c r="H2363" s="75"/>
      <c r="I2363" s="75"/>
      <c r="J2363" s="75"/>
      <c r="K2363" s="75"/>
      <c r="L2363" s="76"/>
      <c r="M2363" s="76"/>
      <c r="N2363" s="76"/>
      <c r="R2363" s="77"/>
    </row>
    <row r="2364" spans="1:46" s="4" customFormat="1" ht="15" x14ac:dyDescent="0.25">
      <c r="A2364" s="78"/>
      <c r="B2364" s="79"/>
      <c r="C2364" s="374" t="s">
        <v>82</v>
      </c>
      <c r="D2364" s="374"/>
      <c r="E2364" s="374"/>
      <c r="F2364" s="374"/>
      <c r="G2364" s="374"/>
      <c r="H2364" s="374"/>
      <c r="I2364" s="374"/>
      <c r="J2364" s="374"/>
      <c r="K2364" s="374"/>
      <c r="L2364" s="80"/>
      <c r="M2364" s="81"/>
      <c r="N2364" s="82"/>
      <c r="AS2364" s="47" t="s">
        <v>82</v>
      </c>
    </row>
    <row r="2365" spans="1:46" s="4" customFormat="1" ht="15" x14ac:dyDescent="0.25">
      <c r="A2365" s="83"/>
      <c r="B2365" s="49"/>
      <c r="C2365" s="372" t="s">
        <v>83</v>
      </c>
      <c r="D2365" s="372"/>
      <c r="E2365" s="372"/>
      <c r="F2365" s="372"/>
      <c r="G2365" s="372"/>
      <c r="H2365" s="372"/>
      <c r="I2365" s="372"/>
      <c r="J2365" s="372"/>
      <c r="K2365" s="372"/>
      <c r="L2365" s="106">
        <v>122075402.40000001</v>
      </c>
      <c r="M2365" s="85"/>
      <c r="N2365" s="86">
        <v>1076729618.8900001</v>
      </c>
      <c r="AS2365" s="47"/>
      <c r="AT2365" s="3" t="s">
        <v>83</v>
      </c>
    </row>
    <row r="2366" spans="1:46" s="4" customFormat="1" ht="15" x14ac:dyDescent="0.25">
      <c r="A2366" s="83"/>
      <c r="B2366" s="49"/>
      <c r="C2366" s="372" t="s">
        <v>84</v>
      </c>
      <c r="D2366" s="372"/>
      <c r="E2366" s="372"/>
      <c r="F2366" s="372"/>
      <c r="G2366" s="372"/>
      <c r="H2366" s="372"/>
      <c r="I2366" s="372"/>
      <c r="J2366" s="372"/>
      <c r="K2366" s="372"/>
      <c r="L2366" s="87"/>
      <c r="M2366" s="85"/>
      <c r="N2366" s="88"/>
      <c r="AS2366" s="47"/>
      <c r="AT2366" s="3" t="s">
        <v>84</v>
      </c>
    </row>
    <row r="2367" spans="1:46" s="4" customFormat="1" ht="15" x14ac:dyDescent="0.25">
      <c r="A2367" s="83"/>
      <c r="B2367" s="49"/>
      <c r="C2367" s="372" t="s">
        <v>85</v>
      </c>
      <c r="D2367" s="372"/>
      <c r="E2367" s="372"/>
      <c r="F2367" s="372"/>
      <c r="G2367" s="372"/>
      <c r="H2367" s="372"/>
      <c r="I2367" s="372"/>
      <c r="J2367" s="372"/>
      <c r="K2367" s="372"/>
      <c r="L2367" s="106">
        <v>1020027.07</v>
      </c>
      <c r="M2367" s="85"/>
      <c r="N2367" s="86">
        <v>35660146.369999997</v>
      </c>
      <c r="AS2367" s="47"/>
      <c r="AT2367" s="3" t="s">
        <v>85</v>
      </c>
    </row>
    <row r="2368" spans="1:46" s="4" customFormat="1" ht="15" x14ac:dyDescent="0.25">
      <c r="A2368" s="83"/>
      <c r="B2368" s="49"/>
      <c r="C2368" s="372" t="s">
        <v>193</v>
      </c>
      <c r="D2368" s="372"/>
      <c r="E2368" s="372"/>
      <c r="F2368" s="372"/>
      <c r="G2368" s="372"/>
      <c r="H2368" s="372"/>
      <c r="I2368" s="372"/>
      <c r="J2368" s="372"/>
      <c r="K2368" s="372"/>
      <c r="L2368" s="106">
        <v>1123678.52</v>
      </c>
      <c r="M2368" s="85"/>
      <c r="N2368" s="86">
        <v>13630220.449999999</v>
      </c>
      <c r="AS2368" s="47"/>
      <c r="AT2368" s="3" t="s">
        <v>193</v>
      </c>
    </row>
    <row r="2369" spans="1:46" s="4" customFormat="1" ht="15" x14ac:dyDescent="0.25">
      <c r="A2369" s="83"/>
      <c r="B2369" s="49"/>
      <c r="C2369" s="372" t="s">
        <v>194</v>
      </c>
      <c r="D2369" s="372"/>
      <c r="E2369" s="372"/>
      <c r="F2369" s="372"/>
      <c r="G2369" s="372"/>
      <c r="H2369" s="372"/>
      <c r="I2369" s="372"/>
      <c r="J2369" s="372"/>
      <c r="K2369" s="372"/>
      <c r="L2369" s="106">
        <v>100410.28</v>
      </c>
      <c r="M2369" s="85"/>
      <c r="N2369" s="86">
        <v>3510343.42</v>
      </c>
      <c r="AS2369" s="47"/>
      <c r="AT2369" s="3" t="s">
        <v>194</v>
      </c>
    </row>
    <row r="2370" spans="1:46" s="4" customFormat="1" ht="15" x14ac:dyDescent="0.25">
      <c r="A2370" s="83"/>
      <c r="B2370" s="49"/>
      <c r="C2370" s="372" t="s">
        <v>195</v>
      </c>
      <c r="D2370" s="372"/>
      <c r="E2370" s="372"/>
      <c r="F2370" s="372"/>
      <c r="G2370" s="372"/>
      <c r="H2370" s="372"/>
      <c r="I2370" s="372"/>
      <c r="J2370" s="372"/>
      <c r="K2370" s="372"/>
      <c r="L2370" s="106">
        <v>119371323.78</v>
      </c>
      <c r="M2370" s="85"/>
      <c r="N2370" s="86">
        <v>1020641927.21</v>
      </c>
      <c r="AS2370" s="47"/>
      <c r="AT2370" s="3" t="s">
        <v>195</v>
      </c>
    </row>
    <row r="2371" spans="1:46" s="4" customFormat="1" ht="15" x14ac:dyDescent="0.25">
      <c r="A2371" s="83"/>
      <c r="B2371" s="49"/>
      <c r="C2371" s="372" t="s">
        <v>2994</v>
      </c>
      <c r="D2371" s="372"/>
      <c r="E2371" s="372"/>
      <c r="F2371" s="372"/>
      <c r="G2371" s="372"/>
      <c r="H2371" s="372"/>
      <c r="I2371" s="372"/>
      <c r="J2371" s="372"/>
      <c r="K2371" s="372"/>
      <c r="L2371" s="87"/>
      <c r="M2371" s="85"/>
      <c r="N2371" s="88"/>
      <c r="AS2371" s="47"/>
      <c r="AT2371" s="3" t="s">
        <v>2994</v>
      </c>
    </row>
    <row r="2372" spans="1:46" s="4" customFormat="1" ht="15" x14ac:dyDescent="0.25">
      <c r="A2372" s="83"/>
      <c r="B2372" s="49"/>
      <c r="C2372" s="372" t="s">
        <v>2995</v>
      </c>
      <c r="D2372" s="372"/>
      <c r="E2372" s="372"/>
      <c r="F2372" s="372"/>
      <c r="G2372" s="372"/>
      <c r="H2372" s="372"/>
      <c r="I2372" s="372"/>
      <c r="J2372" s="372"/>
      <c r="K2372" s="372"/>
      <c r="L2372" s="106">
        <v>119366544.76000001</v>
      </c>
      <c r="M2372" s="85"/>
      <c r="N2372" s="86">
        <v>1020583957.7</v>
      </c>
      <c r="AS2372" s="47"/>
      <c r="AT2372" s="3" t="s">
        <v>2995</v>
      </c>
    </row>
    <row r="2373" spans="1:46" s="4" customFormat="1" ht="15" x14ac:dyDescent="0.25">
      <c r="A2373" s="83"/>
      <c r="B2373" s="49"/>
      <c r="C2373" s="372" t="s">
        <v>2996</v>
      </c>
      <c r="D2373" s="372"/>
      <c r="E2373" s="372"/>
      <c r="F2373" s="372"/>
      <c r="G2373" s="372"/>
      <c r="H2373" s="372"/>
      <c r="I2373" s="372"/>
      <c r="J2373" s="372"/>
      <c r="K2373" s="372"/>
      <c r="L2373" s="106">
        <v>4779.0200000000004</v>
      </c>
      <c r="M2373" s="85"/>
      <c r="N2373" s="86">
        <v>57969.51</v>
      </c>
      <c r="AS2373" s="47"/>
      <c r="AT2373" s="3" t="s">
        <v>2996</v>
      </c>
    </row>
    <row r="2374" spans="1:46" s="4" customFormat="1" ht="15" x14ac:dyDescent="0.25">
      <c r="A2374" s="83"/>
      <c r="B2374" s="49"/>
      <c r="C2374" s="372" t="s">
        <v>364</v>
      </c>
      <c r="D2374" s="372"/>
      <c r="E2374" s="372"/>
      <c r="F2374" s="372"/>
      <c r="G2374" s="372"/>
      <c r="H2374" s="372"/>
      <c r="I2374" s="372"/>
      <c r="J2374" s="372"/>
      <c r="K2374" s="372"/>
      <c r="L2374" s="106">
        <v>560373.03</v>
      </c>
      <c r="M2374" s="85"/>
      <c r="N2374" s="86">
        <v>6797324.8600000003</v>
      </c>
      <c r="AS2374" s="47"/>
      <c r="AT2374" s="3" t="s">
        <v>364</v>
      </c>
    </row>
    <row r="2375" spans="1:46" s="4" customFormat="1" ht="15" x14ac:dyDescent="0.25">
      <c r="A2375" s="83"/>
      <c r="B2375" s="49"/>
      <c r="C2375" s="372" t="s">
        <v>196</v>
      </c>
      <c r="D2375" s="372"/>
      <c r="E2375" s="372"/>
      <c r="F2375" s="372"/>
      <c r="G2375" s="372"/>
      <c r="H2375" s="372"/>
      <c r="I2375" s="372"/>
      <c r="J2375" s="372"/>
      <c r="K2375" s="372"/>
      <c r="L2375" s="106">
        <v>123951091.2</v>
      </c>
      <c r="M2375" s="85"/>
      <c r="N2375" s="86">
        <v>1142657334.0699999</v>
      </c>
      <c r="AS2375" s="47"/>
      <c r="AT2375" s="3" t="s">
        <v>196</v>
      </c>
    </row>
    <row r="2376" spans="1:46" s="4" customFormat="1" ht="15" x14ac:dyDescent="0.25">
      <c r="A2376" s="83"/>
      <c r="B2376" s="49"/>
      <c r="C2376" s="372" t="s">
        <v>365</v>
      </c>
      <c r="D2376" s="372"/>
      <c r="E2376" s="372"/>
      <c r="F2376" s="372"/>
      <c r="G2376" s="372"/>
      <c r="H2376" s="372"/>
      <c r="I2376" s="372"/>
      <c r="J2376" s="372"/>
      <c r="K2376" s="372"/>
      <c r="L2376" s="106">
        <v>123385939.15000001</v>
      </c>
      <c r="M2376" s="85"/>
      <c r="N2376" s="86">
        <v>1135802039.7</v>
      </c>
      <c r="AS2376" s="47"/>
      <c r="AT2376" s="3" t="s">
        <v>365</v>
      </c>
    </row>
    <row r="2377" spans="1:46" s="4" customFormat="1" ht="15" x14ac:dyDescent="0.25">
      <c r="A2377" s="83"/>
      <c r="B2377" s="49"/>
      <c r="C2377" s="372" t="s">
        <v>88</v>
      </c>
      <c r="D2377" s="372"/>
      <c r="E2377" s="372"/>
      <c r="F2377" s="372"/>
      <c r="G2377" s="372"/>
      <c r="H2377" s="372"/>
      <c r="I2377" s="372"/>
      <c r="J2377" s="372"/>
      <c r="K2377" s="372"/>
      <c r="L2377" s="87"/>
      <c r="M2377" s="85"/>
      <c r="N2377" s="88"/>
      <c r="AS2377" s="47"/>
      <c r="AT2377" s="3" t="s">
        <v>88</v>
      </c>
    </row>
    <row r="2378" spans="1:46" s="4" customFormat="1" ht="15" x14ac:dyDescent="0.25">
      <c r="A2378" s="83"/>
      <c r="B2378" s="49"/>
      <c r="C2378" s="372" t="s">
        <v>89</v>
      </c>
      <c r="D2378" s="372"/>
      <c r="E2378" s="372"/>
      <c r="F2378" s="372"/>
      <c r="G2378" s="372"/>
      <c r="H2378" s="372"/>
      <c r="I2378" s="372"/>
      <c r="J2378" s="372"/>
      <c r="K2378" s="372"/>
      <c r="L2378" s="106">
        <v>1013799.84</v>
      </c>
      <c r="M2378" s="85"/>
      <c r="N2378" s="86">
        <v>35442442.409999996</v>
      </c>
      <c r="AS2378" s="47"/>
      <c r="AT2378" s="3" t="s">
        <v>89</v>
      </c>
    </row>
    <row r="2379" spans="1:46" s="4" customFormat="1" ht="15" x14ac:dyDescent="0.25">
      <c r="A2379" s="83"/>
      <c r="B2379" s="49" t="s">
        <v>58</v>
      </c>
      <c r="C2379" s="372" t="s">
        <v>366</v>
      </c>
      <c r="D2379" s="372"/>
      <c r="E2379" s="372"/>
      <c r="F2379" s="372"/>
      <c r="G2379" s="372"/>
      <c r="H2379" s="372"/>
      <c r="I2379" s="372"/>
      <c r="J2379" s="372"/>
      <c r="K2379" s="372"/>
      <c r="L2379" s="106">
        <v>1121268.98</v>
      </c>
      <c r="M2379" s="113">
        <v>12.13</v>
      </c>
      <c r="N2379" s="86">
        <v>13600992.73</v>
      </c>
      <c r="AS2379" s="47"/>
      <c r="AT2379" s="3" t="s">
        <v>366</v>
      </c>
    </row>
    <row r="2380" spans="1:46" s="4" customFormat="1" ht="15" x14ac:dyDescent="0.25">
      <c r="A2380" s="83"/>
      <c r="B2380" s="49"/>
      <c r="C2380" s="372" t="s">
        <v>367</v>
      </c>
      <c r="D2380" s="372"/>
      <c r="E2380" s="372"/>
      <c r="F2380" s="372"/>
      <c r="G2380" s="372"/>
      <c r="H2380" s="372"/>
      <c r="I2380" s="372"/>
      <c r="J2380" s="372"/>
      <c r="K2380" s="372"/>
      <c r="L2380" s="106">
        <v>100170.33</v>
      </c>
      <c r="M2380" s="85"/>
      <c r="N2380" s="86">
        <v>3501954.74</v>
      </c>
      <c r="AS2380" s="47"/>
      <c r="AT2380" s="3" t="s">
        <v>367</v>
      </c>
    </row>
    <row r="2381" spans="1:46" s="4" customFormat="1" ht="15" x14ac:dyDescent="0.25">
      <c r="A2381" s="83"/>
      <c r="B2381" s="49" t="s">
        <v>58</v>
      </c>
      <c r="C2381" s="372" t="s">
        <v>368</v>
      </c>
      <c r="D2381" s="372"/>
      <c r="E2381" s="372"/>
      <c r="F2381" s="372"/>
      <c r="G2381" s="372"/>
      <c r="H2381" s="372"/>
      <c r="I2381" s="372"/>
      <c r="J2381" s="372"/>
      <c r="K2381" s="372"/>
      <c r="L2381" s="106">
        <v>119355237.38</v>
      </c>
      <c r="M2381" s="113">
        <v>8.5500000000000007</v>
      </c>
      <c r="N2381" s="86">
        <v>1020487279.6</v>
      </c>
      <c r="AS2381" s="47"/>
      <c r="AT2381" s="3" t="s">
        <v>368</v>
      </c>
    </row>
    <row r="2382" spans="1:46" s="4" customFormat="1" ht="15" x14ac:dyDescent="0.25">
      <c r="A2382" s="83"/>
      <c r="B2382" s="49"/>
      <c r="C2382" s="372" t="s">
        <v>90</v>
      </c>
      <c r="D2382" s="372"/>
      <c r="E2382" s="372"/>
      <c r="F2382" s="372"/>
      <c r="G2382" s="372"/>
      <c r="H2382" s="372"/>
      <c r="I2382" s="372"/>
      <c r="J2382" s="372"/>
      <c r="K2382" s="372"/>
      <c r="L2382" s="106">
        <v>1200007.3500000001</v>
      </c>
      <c r="M2382" s="85"/>
      <c r="N2382" s="86">
        <v>41952254.68</v>
      </c>
      <c r="AS2382" s="47"/>
      <c r="AT2382" s="3" t="s">
        <v>90</v>
      </c>
    </row>
    <row r="2383" spans="1:46" s="4" customFormat="1" ht="15" x14ac:dyDescent="0.25">
      <c r="A2383" s="83"/>
      <c r="B2383" s="49"/>
      <c r="C2383" s="372" t="s">
        <v>91</v>
      </c>
      <c r="D2383" s="372"/>
      <c r="E2383" s="372"/>
      <c r="F2383" s="372"/>
      <c r="G2383" s="372"/>
      <c r="H2383" s="372"/>
      <c r="I2383" s="372"/>
      <c r="J2383" s="372"/>
      <c r="K2383" s="372"/>
      <c r="L2383" s="106">
        <v>695625.6</v>
      </c>
      <c r="M2383" s="85"/>
      <c r="N2383" s="86">
        <v>24319070.280000001</v>
      </c>
      <c r="AS2383" s="47"/>
      <c r="AT2383" s="3" t="s">
        <v>91</v>
      </c>
    </row>
    <row r="2384" spans="1:46" s="4" customFormat="1" ht="15" x14ac:dyDescent="0.25">
      <c r="A2384" s="83"/>
      <c r="B2384" s="49"/>
      <c r="C2384" s="372" t="s">
        <v>369</v>
      </c>
      <c r="D2384" s="372"/>
      <c r="E2384" s="372"/>
      <c r="F2384" s="372"/>
      <c r="G2384" s="372"/>
      <c r="H2384" s="372"/>
      <c r="I2384" s="372"/>
      <c r="J2384" s="372"/>
      <c r="K2384" s="372"/>
      <c r="L2384" s="106">
        <v>560373.03</v>
      </c>
      <c r="M2384" s="85"/>
      <c r="N2384" s="86">
        <v>6797324.8600000003</v>
      </c>
      <c r="AS2384" s="47"/>
      <c r="AT2384" s="3" t="s">
        <v>369</v>
      </c>
    </row>
    <row r="2385" spans="1:47" s="4" customFormat="1" ht="15" x14ac:dyDescent="0.25">
      <c r="A2385" s="83"/>
      <c r="B2385" s="49"/>
      <c r="C2385" s="372" t="s">
        <v>2997</v>
      </c>
      <c r="D2385" s="372"/>
      <c r="E2385" s="372"/>
      <c r="F2385" s="372"/>
      <c r="G2385" s="372"/>
      <c r="H2385" s="372"/>
      <c r="I2385" s="372"/>
      <c r="J2385" s="372"/>
      <c r="K2385" s="372"/>
      <c r="L2385" s="106">
        <v>4779.0200000000004</v>
      </c>
      <c r="M2385" s="85"/>
      <c r="N2385" s="86">
        <v>57969.51</v>
      </c>
      <c r="AS2385" s="47"/>
      <c r="AT2385" s="3" t="s">
        <v>2997</v>
      </c>
    </row>
    <row r="2386" spans="1:47" s="4" customFormat="1" ht="15" x14ac:dyDescent="0.25">
      <c r="A2386" s="83"/>
      <c r="B2386" s="49"/>
      <c r="C2386" s="372" t="s">
        <v>777</v>
      </c>
      <c r="D2386" s="372"/>
      <c r="E2386" s="372"/>
      <c r="F2386" s="372"/>
      <c r="G2386" s="372"/>
      <c r="H2386" s="372"/>
      <c r="I2386" s="372"/>
      <c r="J2386" s="372"/>
      <c r="K2386" s="372"/>
      <c r="L2386" s="106">
        <v>29187.5</v>
      </c>
      <c r="M2386" s="85"/>
      <c r="N2386" s="86">
        <v>666757.63</v>
      </c>
      <c r="AS2386" s="47"/>
      <c r="AT2386" s="3" t="s">
        <v>777</v>
      </c>
    </row>
    <row r="2387" spans="1:47" s="4" customFormat="1" ht="15" x14ac:dyDescent="0.25">
      <c r="A2387" s="83"/>
      <c r="B2387" s="49"/>
      <c r="C2387" s="372" t="s">
        <v>84</v>
      </c>
      <c r="D2387" s="372"/>
      <c r="E2387" s="372"/>
      <c r="F2387" s="372"/>
      <c r="G2387" s="372"/>
      <c r="H2387" s="372"/>
      <c r="I2387" s="372"/>
      <c r="J2387" s="372"/>
      <c r="K2387" s="372"/>
      <c r="L2387" s="87"/>
      <c r="M2387" s="85"/>
      <c r="N2387" s="88"/>
      <c r="AS2387" s="47"/>
      <c r="AT2387" s="3" t="s">
        <v>84</v>
      </c>
    </row>
    <row r="2388" spans="1:47" s="4" customFormat="1" ht="15" x14ac:dyDescent="0.25">
      <c r="A2388" s="83"/>
      <c r="B2388" s="49"/>
      <c r="C2388" s="372" t="s">
        <v>197</v>
      </c>
      <c r="D2388" s="372"/>
      <c r="E2388" s="372"/>
      <c r="F2388" s="372"/>
      <c r="G2388" s="372"/>
      <c r="H2388" s="372"/>
      <c r="I2388" s="372"/>
      <c r="J2388" s="372"/>
      <c r="K2388" s="372"/>
      <c r="L2388" s="106">
        <v>6227.23</v>
      </c>
      <c r="M2388" s="85"/>
      <c r="N2388" s="86">
        <v>217703.96</v>
      </c>
      <c r="AS2388" s="47"/>
      <c r="AT2388" s="3" t="s">
        <v>197</v>
      </c>
    </row>
    <row r="2389" spans="1:47" s="4" customFormat="1" ht="15" x14ac:dyDescent="0.25">
      <c r="A2389" s="83"/>
      <c r="B2389" s="49" t="s">
        <v>58</v>
      </c>
      <c r="C2389" s="372" t="s">
        <v>199</v>
      </c>
      <c r="D2389" s="372"/>
      <c r="E2389" s="372"/>
      <c r="F2389" s="372"/>
      <c r="G2389" s="372"/>
      <c r="H2389" s="372"/>
      <c r="I2389" s="372"/>
      <c r="J2389" s="372"/>
      <c r="K2389" s="372"/>
      <c r="L2389" s="106">
        <v>2409.54</v>
      </c>
      <c r="M2389" s="113">
        <v>12.13</v>
      </c>
      <c r="N2389" s="86">
        <v>29227.72</v>
      </c>
      <c r="AS2389" s="47"/>
      <c r="AT2389" s="3" t="s">
        <v>199</v>
      </c>
    </row>
    <row r="2390" spans="1:47" s="4" customFormat="1" ht="15" x14ac:dyDescent="0.25">
      <c r="A2390" s="83"/>
      <c r="B2390" s="49"/>
      <c r="C2390" s="372" t="s">
        <v>200</v>
      </c>
      <c r="D2390" s="372"/>
      <c r="E2390" s="372"/>
      <c r="F2390" s="372"/>
      <c r="G2390" s="372"/>
      <c r="H2390" s="372"/>
      <c r="I2390" s="372"/>
      <c r="J2390" s="372"/>
      <c r="K2390" s="372"/>
      <c r="L2390" s="84">
        <v>239.95</v>
      </c>
      <c r="M2390" s="85"/>
      <c r="N2390" s="86">
        <v>8388.68</v>
      </c>
      <c r="AS2390" s="47"/>
      <c r="AT2390" s="3" t="s">
        <v>200</v>
      </c>
    </row>
    <row r="2391" spans="1:47" s="4" customFormat="1" ht="15" x14ac:dyDescent="0.25">
      <c r="A2391" s="83"/>
      <c r="B2391" s="49" t="s">
        <v>58</v>
      </c>
      <c r="C2391" s="372" t="s">
        <v>201</v>
      </c>
      <c r="D2391" s="372"/>
      <c r="E2391" s="372"/>
      <c r="F2391" s="372"/>
      <c r="G2391" s="372"/>
      <c r="H2391" s="372"/>
      <c r="I2391" s="372"/>
      <c r="J2391" s="372"/>
      <c r="K2391" s="372"/>
      <c r="L2391" s="106">
        <v>11307.38</v>
      </c>
      <c r="M2391" s="113">
        <v>8.5500000000000007</v>
      </c>
      <c r="N2391" s="86">
        <v>96678.1</v>
      </c>
      <c r="AS2391" s="47"/>
      <c r="AT2391" s="3" t="s">
        <v>201</v>
      </c>
    </row>
    <row r="2392" spans="1:47" s="4" customFormat="1" ht="15" x14ac:dyDescent="0.25">
      <c r="A2392" s="83"/>
      <c r="B2392" s="49"/>
      <c r="C2392" s="372" t="s">
        <v>202</v>
      </c>
      <c r="D2392" s="372"/>
      <c r="E2392" s="372"/>
      <c r="F2392" s="372"/>
      <c r="G2392" s="372"/>
      <c r="H2392" s="372"/>
      <c r="I2392" s="372"/>
      <c r="J2392" s="372"/>
      <c r="K2392" s="372"/>
      <c r="L2392" s="106">
        <v>6038.81</v>
      </c>
      <c r="M2392" s="85"/>
      <c r="N2392" s="86">
        <v>211117.55</v>
      </c>
      <c r="AS2392" s="47"/>
      <c r="AT2392" s="3" t="s">
        <v>202</v>
      </c>
    </row>
    <row r="2393" spans="1:47" s="4" customFormat="1" ht="15" x14ac:dyDescent="0.25">
      <c r="A2393" s="83"/>
      <c r="B2393" s="49"/>
      <c r="C2393" s="372" t="s">
        <v>203</v>
      </c>
      <c r="D2393" s="372"/>
      <c r="E2393" s="372"/>
      <c r="F2393" s="372"/>
      <c r="G2393" s="372"/>
      <c r="H2393" s="372"/>
      <c r="I2393" s="372"/>
      <c r="J2393" s="372"/>
      <c r="K2393" s="372"/>
      <c r="L2393" s="106">
        <v>3204.54</v>
      </c>
      <c r="M2393" s="85"/>
      <c r="N2393" s="86">
        <v>112030.3</v>
      </c>
      <c r="AS2393" s="47"/>
      <c r="AT2393" s="3" t="s">
        <v>203</v>
      </c>
    </row>
    <row r="2394" spans="1:47" s="4" customFormat="1" ht="15" x14ac:dyDescent="0.25">
      <c r="A2394" s="83"/>
      <c r="B2394" s="49"/>
      <c r="C2394" s="372" t="s">
        <v>92</v>
      </c>
      <c r="D2394" s="372"/>
      <c r="E2394" s="372"/>
      <c r="F2394" s="372"/>
      <c r="G2394" s="372"/>
      <c r="H2394" s="372"/>
      <c r="I2394" s="372"/>
      <c r="J2394" s="372"/>
      <c r="K2394" s="372"/>
      <c r="L2394" s="106">
        <v>1120437.3500000001</v>
      </c>
      <c r="M2394" s="85"/>
      <c r="N2394" s="86">
        <v>39170489.789999999</v>
      </c>
      <c r="AS2394" s="47"/>
      <c r="AT2394" s="3" t="s">
        <v>92</v>
      </c>
    </row>
    <row r="2395" spans="1:47" s="4" customFormat="1" ht="15" x14ac:dyDescent="0.25">
      <c r="A2395" s="83"/>
      <c r="B2395" s="49"/>
      <c r="C2395" s="372" t="s">
        <v>93</v>
      </c>
      <c r="D2395" s="372"/>
      <c r="E2395" s="372"/>
      <c r="F2395" s="372"/>
      <c r="G2395" s="372"/>
      <c r="H2395" s="372"/>
      <c r="I2395" s="372"/>
      <c r="J2395" s="372"/>
      <c r="K2395" s="372"/>
      <c r="L2395" s="106">
        <v>1206046.1599999999</v>
      </c>
      <c r="M2395" s="85"/>
      <c r="N2395" s="86">
        <v>42163372.229999997</v>
      </c>
      <c r="AS2395" s="47"/>
      <c r="AT2395" s="3" t="s">
        <v>93</v>
      </c>
    </row>
    <row r="2396" spans="1:47" s="4" customFormat="1" ht="15" x14ac:dyDescent="0.25">
      <c r="A2396" s="83"/>
      <c r="B2396" s="49"/>
      <c r="C2396" s="372" t="s">
        <v>94</v>
      </c>
      <c r="D2396" s="372"/>
      <c r="E2396" s="372"/>
      <c r="F2396" s="372"/>
      <c r="G2396" s="372"/>
      <c r="H2396" s="372"/>
      <c r="I2396" s="372"/>
      <c r="J2396" s="372"/>
      <c r="K2396" s="372"/>
      <c r="L2396" s="106">
        <v>698830.14</v>
      </c>
      <c r="M2396" s="85"/>
      <c r="N2396" s="86">
        <v>24431100.579999998</v>
      </c>
      <c r="AS2396" s="47"/>
      <c r="AT2396" s="3" t="s">
        <v>94</v>
      </c>
    </row>
    <row r="2397" spans="1:47" s="4" customFormat="1" ht="15" x14ac:dyDescent="0.25">
      <c r="A2397" s="83"/>
      <c r="B2397" s="89"/>
      <c r="C2397" s="373" t="s">
        <v>95</v>
      </c>
      <c r="D2397" s="373"/>
      <c r="E2397" s="373"/>
      <c r="F2397" s="373"/>
      <c r="G2397" s="373"/>
      <c r="H2397" s="373"/>
      <c r="I2397" s="373"/>
      <c r="J2397" s="373"/>
      <c r="K2397" s="373"/>
      <c r="L2397" s="93">
        <v>123980278.7</v>
      </c>
      <c r="M2397" s="91"/>
      <c r="N2397" s="92">
        <v>1143324091.7</v>
      </c>
      <c r="AS2397" s="47"/>
      <c r="AU2397" s="47" t="s">
        <v>95</v>
      </c>
    </row>
    <row r="2398" spans="1:47" s="4" customFormat="1" ht="15" x14ac:dyDescent="0.25">
      <c r="A2398" s="83"/>
      <c r="B2398" s="49"/>
      <c r="C2398" s="372" t="s">
        <v>84</v>
      </c>
      <c r="D2398" s="372"/>
      <c r="E2398" s="372"/>
      <c r="F2398" s="372"/>
      <c r="G2398" s="372"/>
      <c r="H2398" s="372"/>
      <c r="I2398" s="372"/>
      <c r="J2398" s="372"/>
      <c r="K2398" s="372"/>
      <c r="L2398" s="87"/>
      <c r="M2398" s="85"/>
      <c r="N2398" s="88"/>
      <c r="AS2398" s="47"/>
      <c r="AT2398" s="3" t="s">
        <v>84</v>
      </c>
      <c r="AU2398" s="47"/>
    </row>
    <row r="2399" spans="1:47" s="4" customFormat="1" ht="15" x14ac:dyDescent="0.25">
      <c r="A2399" s="83"/>
      <c r="B2399" s="49"/>
      <c r="C2399" s="372" t="s">
        <v>241</v>
      </c>
      <c r="D2399" s="372"/>
      <c r="E2399" s="372"/>
      <c r="F2399" s="372"/>
      <c r="G2399" s="372"/>
      <c r="H2399" s="372"/>
      <c r="I2399" s="372"/>
      <c r="J2399" s="372"/>
      <c r="K2399" s="372"/>
      <c r="L2399" s="106">
        <v>102435120.25</v>
      </c>
      <c r="M2399" s="85"/>
      <c r="N2399" s="86">
        <v>875820278.64999998</v>
      </c>
      <c r="AS2399" s="47"/>
      <c r="AT2399" s="3" t="s">
        <v>241</v>
      </c>
      <c r="AU2399" s="47"/>
    </row>
    <row r="2400" spans="1:47" s="4" customFormat="1" ht="13.5" hidden="1" customHeight="1" x14ac:dyDescent="0.25">
      <c r="B2400" s="74"/>
      <c r="C2400" s="72"/>
      <c r="D2400" s="72"/>
      <c r="E2400" s="72"/>
      <c r="F2400" s="72"/>
      <c r="G2400" s="72"/>
      <c r="H2400" s="72"/>
      <c r="I2400" s="72"/>
      <c r="J2400" s="72"/>
      <c r="K2400" s="72"/>
      <c r="L2400" s="93"/>
      <c r="M2400" s="94"/>
      <c r="N2400" s="95"/>
    </row>
    <row r="2401" spans="1:51" s="4" customFormat="1" ht="26.25" customHeight="1" x14ac:dyDescent="0.25">
      <c r="A2401" s="96"/>
      <c r="B2401" s="97"/>
      <c r="C2401" s="97"/>
      <c r="D2401" s="97"/>
      <c r="E2401" s="97"/>
      <c r="F2401" s="97"/>
      <c r="G2401" s="97"/>
      <c r="H2401" s="97"/>
      <c r="I2401" s="97"/>
      <c r="J2401" s="97"/>
      <c r="K2401" s="97"/>
      <c r="L2401" s="97"/>
      <c r="M2401" s="97"/>
      <c r="N2401" s="97"/>
    </row>
    <row r="2402" spans="1:51" s="8" customFormat="1" ht="15" x14ac:dyDescent="0.25">
      <c r="A2402" s="6"/>
      <c r="B2402" s="98" t="s">
        <v>96</v>
      </c>
      <c r="C2402" s="370"/>
      <c r="D2402" s="370"/>
      <c r="E2402" s="370"/>
      <c r="F2402" s="370"/>
      <c r="G2402" s="370"/>
      <c r="H2402" s="371" t="s">
        <v>97</v>
      </c>
      <c r="I2402" s="371"/>
      <c r="J2402" s="371"/>
      <c r="K2402" s="371"/>
      <c r="L2402" s="371"/>
      <c r="M2402" s="4"/>
      <c r="N2402" s="4"/>
      <c r="O2402" s="4"/>
      <c r="P2402" s="4"/>
      <c r="Q2402" s="4"/>
      <c r="R2402" s="4"/>
      <c r="S2402" s="4"/>
      <c r="T2402" s="4"/>
      <c r="U2402" s="4"/>
      <c r="V2402" s="12"/>
      <c r="W2402" s="12"/>
      <c r="X2402" s="12"/>
      <c r="Y2402" s="12"/>
      <c r="Z2402" s="12"/>
      <c r="AA2402" s="12"/>
      <c r="AB2402" s="12"/>
      <c r="AC2402" s="12"/>
      <c r="AD2402" s="12"/>
      <c r="AE2402" s="12"/>
      <c r="AF2402" s="12"/>
      <c r="AG2402" s="12"/>
      <c r="AH2402" s="12"/>
      <c r="AI2402" s="12"/>
      <c r="AJ2402" s="12"/>
      <c r="AK2402" s="12"/>
      <c r="AL2402" s="12"/>
      <c r="AM2402" s="12"/>
      <c r="AN2402" s="12"/>
      <c r="AO2402" s="12"/>
      <c r="AP2402" s="12"/>
      <c r="AQ2402" s="12"/>
      <c r="AR2402" s="12"/>
      <c r="AS2402" s="12"/>
      <c r="AT2402" s="12"/>
      <c r="AU2402" s="12"/>
      <c r="AV2402" s="12" t="s">
        <v>10</v>
      </c>
      <c r="AW2402" s="12" t="s">
        <v>97</v>
      </c>
      <c r="AX2402" s="12"/>
      <c r="AY2402" s="12"/>
    </row>
    <row r="2403" spans="1:51" s="99" customFormat="1" ht="16.5" customHeight="1" x14ac:dyDescent="0.25">
      <c r="A2403" s="10"/>
      <c r="B2403" s="98"/>
      <c r="C2403" s="369" t="s">
        <v>98</v>
      </c>
      <c r="D2403" s="369"/>
      <c r="E2403" s="369"/>
      <c r="F2403" s="369"/>
      <c r="G2403" s="369"/>
      <c r="H2403" s="369"/>
      <c r="I2403" s="369"/>
      <c r="J2403" s="369"/>
      <c r="K2403" s="369"/>
      <c r="L2403" s="369"/>
      <c r="V2403" s="100"/>
      <c r="W2403" s="100"/>
      <c r="X2403" s="100"/>
      <c r="Y2403" s="100"/>
      <c r="Z2403" s="100"/>
      <c r="AA2403" s="100"/>
      <c r="AB2403" s="100"/>
      <c r="AC2403" s="100"/>
      <c r="AD2403" s="100"/>
      <c r="AE2403" s="100"/>
      <c r="AF2403" s="100"/>
      <c r="AG2403" s="100"/>
      <c r="AH2403" s="100"/>
      <c r="AI2403" s="100"/>
      <c r="AJ2403" s="100"/>
      <c r="AK2403" s="100"/>
      <c r="AL2403" s="100"/>
      <c r="AM2403" s="100"/>
      <c r="AN2403" s="100"/>
      <c r="AO2403" s="100"/>
      <c r="AP2403" s="100"/>
      <c r="AQ2403" s="100"/>
      <c r="AR2403" s="100"/>
      <c r="AS2403" s="100"/>
      <c r="AT2403" s="100"/>
      <c r="AU2403" s="100"/>
      <c r="AV2403" s="100"/>
      <c r="AW2403" s="100"/>
      <c r="AX2403" s="100"/>
      <c r="AY2403" s="100"/>
    </row>
    <row r="2404" spans="1:51" s="8" customFormat="1" ht="15" x14ac:dyDescent="0.25">
      <c r="A2404" s="6"/>
      <c r="B2404" s="98" t="s">
        <v>99</v>
      </c>
      <c r="C2404" s="370"/>
      <c r="D2404" s="370"/>
      <c r="E2404" s="370"/>
      <c r="F2404" s="370"/>
      <c r="G2404" s="370"/>
      <c r="H2404" s="371" t="s">
        <v>100</v>
      </c>
      <c r="I2404" s="371"/>
      <c r="J2404" s="371"/>
      <c r="K2404" s="371"/>
      <c r="L2404" s="371"/>
      <c r="M2404" s="4"/>
      <c r="N2404" s="4"/>
      <c r="O2404" s="4"/>
      <c r="P2404" s="4"/>
      <c r="Q2404" s="4"/>
      <c r="R2404" s="4"/>
      <c r="S2404" s="4"/>
      <c r="T2404" s="4"/>
      <c r="U2404" s="4"/>
      <c r="V2404" s="12"/>
      <c r="W2404" s="12"/>
      <c r="X2404" s="12"/>
      <c r="Y2404" s="12"/>
      <c r="Z2404" s="12"/>
      <c r="AA2404" s="12"/>
      <c r="AB2404" s="12"/>
      <c r="AC2404" s="12"/>
      <c r="AD2404" s="12"/>
      <c r="AE2404" s="12"/>
      <c r="AF2404" s="12"/>
      <c r="AG2404" s="12"/>
      <c r="AH2404" s="12"/>
      <c r="AI2404" s="12"/>
      <c r="AJ2404" s="12"/>
      <c r="AK2404" s="12"/>
      <c r="AL2404" s="12"/>
      <c r="AM2404" s="12"/>
      <c r="AN2404" s="12"/>
      <c r="AO2404" s="12"/>
      <c r="AP2404" s="12"/>
      <c r="AQ2404" s="12"/>
      <c r="AR2404" s="12"/>
      <c r="AS2404" s="12"/>
      <c r="AT2404" s="12"/>
      <c r="AU2404" s="12"/>
      <c r="AV2404" s="12"/>
      <c r="AW2404" s="12"/>
      <c r="AX2404" s="12" t="s">
        <v>10</v>
      </c>
      <c r="AY2404" s="12" t="s">
        <v>100</v>
      </c>
    </row>
    <row r="2405" spans="1:51" s="99" customFormat="1" ht="16.5" customHeight="1" x14ac:dyDescent="0.25">
      <c r="A2405" s="10"/>
      <c r="C2405" s="369" t="s">
        <v>98</v>
      </c>
      <c r="D2405" s="369"/>
      <c r="E2405" s="369"/>
      <c r="F2405" s="369"/>
      <c r="G2405" s="369"/>
      <c r="H2405" s="369"/>
      <c r="I2405" s="369"/>
      <c r="J2405" s="369"/>
      <c r="K2405" s="369"/>
      <c r="L2405" s="369"/>
      <c r="V2405" s="100"/>
      <c r="W2405" s="100"/>
      <c r="X2405" s="100"/>
      <c r="Y2405" s="100"/>
      <c r="Z2405" s="100"/>
      <c r="AA2405" s="100"/>
      <c r="AB2405" s="100"/>
      <c r="AC2405" s="100"/>
      <c r="AD2405" s="100"/>
      <c r="AE2405" s="100"/>
      <c r="AF2405" s="100"/>
      <c r="AG2405" s="100"/>
      <c r="AH2405" s="100"/>
      <c r="AI2405" s="100"/>
      <c r="AJ2405" s="100"/>
      <c r="AK2405" s="100"/>
      <c r="AL2405" s="100"/>
      <c r="AM2405" s="100"/>
      <c r="AN2405" s="100"/>
      <c r="AO2405" s="100"/>
      <c r="AP2405" s="100"/>
      <c r="AQ2405" s="100"/>
      <c r="AR2405" s="100"/>
      <c r="AS2405" s="100"/>
      <c r="AT2405" s="100"/>
      <c r="AU2405" s="100"/>
      <c r="AV2405" s="100"/>
      <c r="AW2405" s="100"/>
      <c r="AX2405" s="100"/>
      <c r="AY2405" s="100"/>
    </row>
    <row r="2406" spans="1:51" s="8" customFormat="1" ht="19.5" customHeight="1" x14ac:dyDescent="0.2">
      <c r="A2406" s="6"/>
      <c r="C2406" s="101"/>
      <c r="D2406" s="101"/>
      <c r="E2406" s="101"/>
      <c r="F2406" s="101"/>
      <c r="G2406" s="101"/>
      <c r="H2406" s="101"/>
      <c r="I2406" s="101"/>
      <c r="J2406" s="101"/>
      <c r="K2406" s="101"/>
      <c r="L2406" s="101"/>
      <c r="V2406" s="12"/>
      <c r="W2406" s="12"/>
      <c r="X2406" s="12"/>
      <c r="Y2406" s="12"/>
      <c r="Z2406" s="12"/>
      <c r="AA2406" s="12"/>
      <c r="AB2406" s="12"/>
      <c r="AC2406" s="12"/>
      <c r="AD2406" s="12"/>
      <c r="AE2406" s="12"/>
      <c r="AF2406" s="12"/>
      <c r="AG2406" s="12"/>
      <c r="AH2406" s="12"/>
      <c r="AI2406" s="12"/>
      <c r="AJ2406" s="12"/>
      <c r="AK2406" s="12"/>
      <c r="AL2406" s="12"/>
      <c r="AM2406" s="12"/>
      <c r="AN2406" s="12"/>
      <c r="AO2406" s="12"/>
      <c r="AP2406" s="12"/>
      <c r="AQ2406" s="12"/>
      <c r="AR2406" s="12"/>
      <c r="AS2406" s="12"/>
      <c r="AT2406" s="12"/>
      <c r="AU2406" s="12"/>
      <c r="AV2406" s="12"/>
      <c r="AW2406" s="12"/>
      <c r="AX2406" s="12"/>
      <c r="AY2406" s="12"/>
    </row>
    <row r="2407" spans="1:51" s="4" customFormat="1" ht="22.5" customHeight="1" x14ac:dyDescent="0.25">
      <c r="A2407" s="368" t="s">
        <v>101</v>
      </c>
      <c r="B2407" s="368"/>
      <c r="C2407" s="368"/>
      <c r="D2407" s="368"/>
      <c r="E2407" s="368"/>
      <c r="F2407" s="368"/>
      <c r="G2407" s="368"/>
      <c r="H2407" s="368"/>
      <c r="I2407" s="368"/>
      <c r="J2407" s="368"/>
      <c r="K2407" s="368"/>
      <c r="L2407" s="368"/>
      <c r="M2407" s="368"/>
      <c r="N2407" s="368"/>
      <c r="O2407" s="75"/>
      <c r="P2407" s="75"/>
    </row>
    <row r="2408" spans="1:51" s="4" customFormat="1" ht="12.75" customHeight="1" x14ac:dyDescent="0.25">
      <c r="A2408" s="368" t="s">
        <v>102</v>
      </c>
      <c r="B2408" s="368"/>
      <c r="C2408" s="368"/>
      <c r="D2408" s="368"/>
      <c r="E2408" s="368"/>
      <c r="F2408" s="368"/>
      <c r="G2408" s="368"/>
      <c r="H2408" s="368"/>
      <c r="I2408" s="368"/>
      <c r="J2408" s="368"/>
      <c r="K2408" s="368"/>
      <c r="L2408" s="368"/>
      <c r="M2408" s="368"/>
      <c r="N2408" s="368"/>
      <c r="O2408" s="75"/>
      <c r="P2408" s="75"/>
    </row>
    <row r="2409" spans="1:51" s="4" customFormat="1" ht="12.75" customHeight="1" x14ac:dyDescent="0.25">
      <c r="A2409" s="368" t="s">
        <v>103</v>
      </c>
      <c r="B2409" s="368"/>
      <c r="C2409" s="368"/>
      <c r="D2409" s="368"/>
      <c r="E2409" s="368"/>
      <c r="F2409" s="368"/>
      <c r="G2409" s="368"/>
      <c r="H2409" s="368"/>
      <c r="I2409" s="368"/>
      <c r="J2409" s="368"/>
      <c r="K2409" s="368"/>
      <c r="L2409" s="368"/>
      <c r="M2409" s="368"/>
      <c r="N2409" s="368"/>
      <c r="O2409" s="75"/>
      <c r="P2409" s="75"/>
    </row>
    <row r="2410" spans="1:51" s="4" customFormat="1" ht="19.5" customHeight="1" x14ac:dyDescent="0.25"/>
    <row r="2411" spans="1:51" s="4" customFormat="1" ht="15" x14ac:dyDescent="0.25">
      <c r="B2411" s="102"/>
      <c r="D2411" s="102"/>
      <c r="F2411" s="102"/>
    </row>
  </sheetData>
  <mergeCells count="2399"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C42:E42"/>
    <mergeCell ref="C43:N43"/>
    <mergeCell ref="C44:N44"/>
    <mergeCell ref="C45:E45"/>
    <mergeCell ref="C46:E46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62:E62"/>
    <mergeCell ref="C63:E63"/>
    <mergeCell ref="C64:N64"/>
    <mergeCell ref="C65:E65"/>
    <mergeCell ref="A66:N66"/>
    <mergeCell ref="C57:E57"/>
    <mergeCell ref="C58:E58"/>
    <mergeCell ref="C59:E59"/>
    <mergeCell ref="C60:E60"/>
    <mergeCell ref="C61:E6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E51"/>
    <mergeCell ref="C82:E82"/>
    <mergeCell ref="C83:E83"/>
    <mergeCell ref="C84:E84"/>
    <mergeCell ref="C85:E85"/>
    <mergeCell ref="C86:E86"/>
    <mergeCell ref="C77:E77"/>
    <mergeCell ref="C78:E78"/>
    <mergeCell ref="C79:N79"/>
    <mergeCell ref="C80:E80"/>
    <mergeCell ref="C81:E81"/>
    <mergeCell ref="C72:E72"/>
    <mergeCell ref="C73:E73"/>
    <mergeCell ref="C74:E74"/>
    <mergeCell ref="C75:E75"/>
    <mergeCell ref="C76:E76"/>
    <mergeCell ref="C67:E67"/>
    <mergeCell ref="C68:N68"/>
    <mergeCell ref="C69:N69"/>
    <mergeCell ref="C70:E70"/>
    <mergeCell ref="C71:E71"/>
    <mergeCell ref="C102:E102"/>
    <mergeCell ref="C103:E103"/>
    <mergeCell ref="C104:E104"/>
    <mergeCell ref="A105:N105"/>
    <mergeCell ref="C106:E106"/>
    <mergeCell ref="C97:E97"/>
    <mergeCell ref="C98:E98"/>
    <mergeCell ref="C99:E99"/>
    <mergeCell ref="C100:E100"/>
    <mergeCell ref="C101:E101"/>
    <mergeCell ref="C92:E92"/>
    <mergeCell ref="C93:N93"/>
    <mergeCell ref="C94:N94"/>
    <mergeCell ref="C95:E95"/>
    <mergeCell ref="C96:E96"/>
    <mergeCell ref="C87:E87"/>
    <mergeCell ref="C88:E88"/>
    <mergeCell ref="C89:N89"/>
    <mergeCell ref="C90:E90"/>
    <mergeCell ref="A91:N91"/>
    <mergeCell ref="C122:E122"/>
    <mergeCell ref="C123:E123"/>
    <mergeCell ref="C124:E124"/>
    <mergeCell ref="C125:E125"/>
    <mergeCell ref="C126:E126"/>
    <mergeCell ref="C117:E117"/>
    <mergeCell ref="C118:N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N107"/>
    <mergeCell ref="C108:N108"/>
    <mergeCell ref="C109:E109"/>
    <mergeCell ref="C110:E110"/>
    <mergeCell ref="C111:E111"/>
    <mergeCell ref="C142:E142"/>
    <mergeCell ref="C143:N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N132"/>
    <mergeCell ref="C133:N133"/>
    <mergeCell ref="C134:E134"/>
    <mergeCell ref="C135:E135"/>
    <mergeCell ref="C136:E136"/>
    <mergeCell ref="C127:E127"/>
    <mergeCell ref="C128:N128"/>
    <mergeCell ref="C129:E129"/>
    <mergeCell ref="A130:N130"/>
    <mergeCell ref="C131:E131"/>
    <mergeCell ref="C162:E162"/>
    <mergeCell ref="C163:E163"/>
    <mergeCell ref="A164:N164"/>
    <mergeCell ref="C165:E165"/>
    <mergeCell ref="C166:N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E151"/>
    <mergeCell ref="C182:N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N181"/>
    <mergeCell ref="C172:E172"/>
    <mergeCell ref="C173:E173"/>
    <mergeCell ref="C174:E174"/>
    <mergeCell ref="C175:E175"/>
    <mergeCell ref="C176:E176"/>
    <mergeCell ref="C167:N167"/>
    <mergeCell ref="C168:E168"/>
    <mergeCell ref="C169:E169"/>
    <mergeCell ref="C170:E170"/>
    <mergeCell ref="C171:E171"/>
    <mergeCell ref="C202:E202"/>
    <mergeCell ref="C203:E203"/>
    <mergeCell ref="C204:E204"/>
    <mergeCell ref="C205:E205"/>
    <mergeCell ref="C206:E206"/>
    <mergeCell ref="C197:N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N196"/>
    <mergeCell ref="C187:E187"/>
    <mergeCell ref="C188:E188"/>
    <mergeCell ref="C189:E189"/>
    <mergeCell ref="C190:E190"/>
    <mergeCell ref="C191:E19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N212"/>
    <mergeCell ref="C213:N213"/>
    <mergeCell ref="C214:N214"/>
    <mergeCell ref="C215:E215"/>
    <mergeCell ref="C216:E216"/>
    <mergeCell ref="C207:E207"/>
    <mergeCell ref="C208:E208"/>
    <mergeCell ref="C209:E209"/>
    <mergeCell ref="C210:E210"/>
    <mergeCell ref="C211:E211"/>
    <mergeCell ref="C242:E242"/>
    <mergeCell ref="C243:E243"/>
    <mergeCell ref="C244:E244"/>
    <mergeCell ref="C245:N245"/>
    <mergeCell ref="C246:E246"/>
    <mergeCell ref="C237:E237"/>
    <mergeCell ref="C238:E238"/>
    <mergeCell ref="C239:E239"/>
    <mergeCell ref="C240:E240"/>
    <mergeCell ref="C241:E241"/>
    <mergeCell ref="C232:N232"/>
    <mergeCell ref="C233:E233"/>
    <mergeCell ref="C234:E234"/>
    <mergeCell ref="C235:E235"/>
    <mergeCell ref="C236:E236"/>
    <mergeCell ref="C227:N227"/>
    <mergeCell ref="C228:E228"/>
    <mergeCell ref="C229:E229"/>
    <mergeCell ref="C230:N230"/>
    <mergeCell ref="C231:N231"/>
    <mergeCell ref="C262:E262"/>
    <mergeCell ref="C263:N263"/>
    <mergeCell ref="C264:E264"/>
    <mergeCell ref="A265:N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N248"/>
    <mergeCell ref="C249:N249"/>
    <mergeCell ref="C250:N250"/>
    <mergeCell ref="C251:E25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N267"/>
    <mergeCell ref="C268:N268"/>
    <mergeCell ref="C269:E269"/>
    <mergeCell ref="C270:E270"/>
    <mergeCell ref="C271:E271"/>
    <mergeCell ref="C302:E302"/>
    <mergeCell ref="C303:E303"/>
    <mergeCell ref="C304:E304"/>
    <mergeCell ref="C305:E305"/>
    <mergeCell ref="C306:E306"/>
    <mergeCell ref="C297:E297"/>
    <mergeCell ref="A298:N298"/>
    <mergeCell ref="C299:E299"/>
    <mergeCell ref="C300:N300"/>
    <mergeCell ref="C301:N301"/>
    <mergeCell ref="C292:E292"/>
    <mergeCell ref="C293:E293"/>
    <mergeCell ref="C294:N294"/>
    <mergeCell ref="C295:E295"/>
    <mergeCell ref="C296:E296"/>
    <mergeCell ref="C287:E287"/>
    <mergeCell ref="C288:E288"/>
    <mergeCell ref="C289:E289"/>
    <mergeCell ref="C290:E290"/>
    <mergeCell ref="C291:N291"/>
    <mergeCell ref="C322:E322"/>
    <mergeCell ref="C323:E323"/>
    <mergeCell ref="C324:N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N333"/>
    <mergeCell ref="C334:N334"/>
    <mergeCell ref="C335:E335"/>
    <mergeCell ref="C336:E336"/>
    <mergeCell ref="C327:N327"/>
    <mergeCell ref="C328:E328"/>
    <mergeCell ref="C329:E329"/>
    <mergeCell ref="C330:E330"/>
    <mergeCell ref="A331:N331"/>
    <mergeCell ref="C362:E362"/>
    <mergeCell ref="C363:N363"/>
    <mergeCell ref="C364:N364"/>
    <mergeCell ref="C365:N365"/>
    <mergeCell ref="C366:E366"/>
    <mergeCell ref="C357:E357"/>
    <mergeCell ref="C358:E358"/>
    <mergeCell ref="C359:E359"/>
    <mergeCell ref="C360:E360"/>
    <mergeCell ref="A361:N361"/>
    <mergeCell ref="C352:E352"/>
    <mergeCell ref="C353:E353"/>
    <mergeCell ref="C354:E354"/>
    <mergeCell ref="C355:N355"/>
    <mergeCell ref="C356:E356"/>
    <mergeCell ref="C347:E347"/>
    <mergeCell ref="C348:E348"/>
    <mergeCell ref="C349:E349"/>
    <mergeCell ref="C350:E350"/>
    <mergeCell ref="C351:E351"/>
    <mergeCell ref="C382:E382"/>
    <mergeCell ref="C383:E383"/>
    <mergeCell ref="C384:E384"/>
    <mergeCell ref="C385:E385"/>
    <mergeCell ref="C386:E386"/>
    <mergeCell ref="C377:E377"/>
    <mergeCell ref="C378:N378"/>
    <mergeCell ref="C379:N379"/>
    <mergeCell ref="C380:N380"/>
    <mergeCell ref="C381:E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402:E402"/>
    <mergeCell ref="C403:E403"/>
    <mergeCell ref="C404:E404"/>
    <mergeCell ref="C405:E405"/>
    <mergeCell ref="C406:N406"/>
    <mergeCell ref="C397:E397"/>
    <mergeCell ref="C398:E398"/>
    <mergeCell ref="C399:E399"/>
    <mergeCell ref="C400:E400"/>
    <mergeCell ref="C401:E401"/>
    <mergeCell ref="A392:N392"/>
    <mergeCell ref="C393:E393"/>
    <mergeCell ref="C394:N394"/>
    <mergeCell ref="C395:N395"/>
    <mergeCell ref="C396:E396"/>
    <mergeCell ref="C387:E387"/>
    <mergeCell ref="C388:E388"/>
    <mergeCell ref="C389:E389"/>
    <mergeCell ref="C390:E390"/>
    <mergeCell ref="C391:E391"/>
    <mergeCell ref="C422:E422"/>
    <mergeCell ref="C423:E423"/>
    <mergeCell ref="C424:E424"/>
    <mergeCell ref="C425:N425"/>
    <mergeCell ref="C426:E426"/>
    <mergeCell ref="C417:E417"/>
    <mergeCell ref="C418:E418"/>
    <mergeCell ref="C419:E419"/>
    <mergeCell ref="C420:E420"/>
    <mergeCell ref="C421:E421"/>
    <mergeCell ref="C412:E412"/>
    <mergeCell ref="C413:N413"/>
    <mergeCell ref="C414:N414"/>
    <mergeCell ref="C415:E415"/>
    <mergeCell ref="C416:E416"/>
    <mergeCell ref="C407:E407"/>
    <mergeCell ref="C408:E408"/>
    <mergeCell ref="C409:E409"/>
    <mergeCell ref="C410:E410"/>
    <mergeCell ref="C411:E411"/>
    <mergeCell ref="C442:E442"/>
    <mergeCell ref="C443:E443"/>
    <mergeCell ref="C444:N444"/>
    <mergeCell ref="C445:E445"/>
    <mergeCell ref="C446:E446"/>
    <mergeCell ref="C437:E437"/>
    <mergeCell ref="C438:E438"/>
    <mergeCell ref="C439:E439"/>
    <mergeCell ref="C440:E440"/>
    <mergeCell ref="C441:E441"/>
    <mergeCell ref="C432:N432"/>
    <mergeCell ref="C433:N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62:E462"/>
    <mergeCell ref="C463:N463"/>
    <mergeCell ref="C464:N464"/>
    <mergeCell ref="C465:E465"/>
    <mergeCell ref="C466:E466"/>
    <mergeCell ref="C457:E457"/>
    <mergeCell ref="C458:E458"/>
    <mergeCell ref="C459:E459"/>
    <mergeCell ref="C460:E460"/>
    <mergeCell ref="A461:N46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N451"/>
    <mergeCell ref="C482:E482"/>
    <mergeCell ref="C483:N483"/>
    <mergeCell ref="C484:N484"/>
    <mergeCell ref="C485:E485"/>
    <mergeCell ref="C486:E486"/>
    <mergeCell ref="C477:N477"/>
    <mergeCell ref="C478:E478"/>
    <mergeCell ref="C479:E479"/>
    <mergeCell ref="C480:N480"/>
    <mergeCell ref="C481:E48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502:N502"/>
    <mergeCell ref="C503:N503"/>
    <mergeCell ref="C504:E504"/>
    <mergeCell ref="C505:E505"/>
    <mergeCell ref="C506:E506"/>
    <mergeCell ref="C497:E497"/>
    <mergeCell ref="C498:E498"/>
    <mergeCell ref="C499:N499"/>
    <mergeCell ref="C500:E500"/>
    <mergeCell ref="C501:E501"/>
    <mergeCell ref="C492:E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E491"/>
    <mergeCell ref="C522:E522"/>
    <mergeCell ref="C523:N523"/>
    <mergeCell ref="C524:N524"/>
    <mergeCell ref="C525:E525"/>
    <mergeCell ref="C526:E526"/>
    <mergeCell ref="C517:E517"/>
    <mergeCell ref="C518:N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42:E542"/>
    <mergeCell ref="C543:E543"/>
    <mergeCell ref="C544:E544"/>
    <mergeCell ref="C545:N545"/>
    <mergeCell ref="C546:N546"/>
    <mergeCell ref="C537:E537"/>
    <mergeCell ref="C538:E538"/>
    <mergeCell ref="C539:E539"/>
    <mergeCell ref="C540:E540"/>
    <mergeCell ref="C541:E541"/>
    <mergeCell ref="C532:E532"/>
    <mergeCell ref="C533:E533"/>
    <mergeCell ref="C534:E534"/>
    <mergeCell ref="C535:E535"/>
    <mergeCell ref="C536:E536"/>
    <mergeCell ref="C527:E527"/>
    <mergeCell ref="C528:E528"/>
    <mergeCell ref="C529:E529"/>
    <mergeCell ref="C530:E530"/>
    <mergeCell ref="C531:E531"/>
    <mergeCell ref="C562:E562"/>
    <mergeCell ref="C563:N563"/>
    <mergeCell ref="C564:N564"/>
    <mergeCell ref="C565:E565"/>
    <mergeCell ref="C566:E566"/>
    <mergeCell ref="C557:E557"/>
    <mergeCell ref="C558:E558"/>
    <mergeCell ref="C559:E559"/>
    <mergeCell ref="C560:E560"/>
    <mergeCell ref="C561:E561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C582:E582"/>
    <mergeCell ref="C583:E583"/>
    <mergeCell ref="C584:E584"/>
    <mergeCell ref="C585:E585"/>
    <mergeCell ref="C586:E586"/>
    <mergeCell ref="C577:E577"/>
    <mergeCell ref="C578:E578"/>
    <mergeCell ref="C579:N579"/>
    <mergeCell ref="C580:N580"/>
    <mergeCell ref="C581:E581"/>
    <mergeCell ref="C572:E572"/>
    <mergeCell ref="C573:E573"/>
    <mergeCell ref="C574:E574"/>
    <mergeCell ref="C575:E575"/>
    <mergeCell ref="C576:E576"/>
    <mergeCell ref="C567:E567"/>
    <mergeCell ref="C568:E568"/>
    <mergeCell ref="C569:E569"/>
    <mergeCell ref="C570:E570"/>
    <mergeCell ref="C571:E571"/>
    <mergeCell ref="C602:E602"/>
    <mergeCell ref="C603:E603"/>
    <mergeCell ref="C604:E604"/>
    <mergeCell ref="C605:E605"/>
    <mergeCell ref="C606:E606"/>
    <mergeCell ref="C597:E597"/>
    <mergeCell ref="C598:E598"/>
    <mergeCell ref="C599:E599"/>
    <mergeCell ref="C600:E600"/>
    <mergeCell ref="C601:E601"/>
    <mergeCell ref="C592:E592"/>
    <mergeCell ref="C593:E593"/>
    <mergeCell ref="C594:E594"/>
    <mergeCell ref="C595:N595"/>
    <mergeCell ref="C596:N596"/>
    <mergeCell ref="C587:E587"/>
    <mergeCell ref="C588:E588"/>
    <mergeCell ref="C589:E589"/>
    <mergeCell ref="C590:E590"/>
    <mergeCell ref="C591:E591"/>
    <mergeCell ref="C622:E622"/>
    <mergeCell ref="C623:E623"/>
    <mergeCell ref="C624:E624"/>
    <mergeCell ref="C625:E625"/>
    <mergeCell ref="C626:E626"/>
    <mergeCell ref="C617:E617"/>
    <mergeCell ref="C618:E618"/>
    <mergeCell ref="C619:E619"/>
    <mergeCell ref="C620:E620"/>
    <mergeCell ref="C621:E621"/>
    <mergeCell ref="C612:E612"/>
    <mergeCell ref="A613:N613"/>
    <mergeCell ref="C614:E614"/>
    <mergeCell ref="C615:N615"/>
    <mergeCell ref="C616:N616"/>
    <mergeCell ref="C607:E607"/>
    <mergeCell ref="C608:E608"/>
    <mergeCell ref="C609:N609"/>
    <mergeCell ref="C610:E610"/>
    <mergeCell ref="C611:E611"/>
    <mergeCell ref="C642:E642"/>
    <mergeCell ref="C643:E643"/>
    <mergeCell ref="C644:E644"/>
    <mergeCell ref="C645:E645"/>
    <mergeCell ref="C646:E646"/>
    <mergeCell ref="C637:E637"/>
    <mergeCell ref="C638:E638"/>
    <mergeCell ref="C639:E639"/>
    <mergeCell ref="C640:E640"/>
    <mergeCell ref="C641:E641"/>
    <mergeCell ref="C632:E632"/>
    <mergeCell ref="C633:N633"/>
    <mergeCell ref="C634:N634"/>
    <mergeCell ref="C635:N635"/>
    <mergeCell ref="C636:E636"/>
    <mergeCell ref="C627:E627"/>
    <mergeCell ref="C628:N628"/>
    <mergeCell ref="C629:E629"/>
    <mergeCell ref="A630:N630"/>
    <mergeCell ref="A631:N631"/>
    <mergeCell ref="C662:E662"/>
    <mergeCell ref="C663:E663"/>
    <mergeCell ref="C664:E664"/>
    <mergeCell ref="C665:N665"/>
    <mergeCell ref="C666:N666"/>
    <mergeCell ref="C657:E657"/>
    <mergeCell ref="C658:E658"/>
    <mergeCell ref="C659:E659"/>
    <mergeCell ref="C660:E660"/>
    <mergeCell ref="C661:E661"/>
    <mergeCell ref="C652:N652"/>
    <mergeCell ref="C653:E653"/>
    <mergeCell ref="C654:E654"/>
    <mergeCell ref="C655:E655"/>
    <mergeCell ref="C656:E656"/>
    <mergeCell ref="C647:E647"/>
    <mergeCell ref="C648:N648"/>
    <mergeCell ref="C649:E649"/>
    <mergeCell ref="A650:N650"/>
    <mergeCell ref="C651:E651"/>
    <mergeCell ref="C682:E682"/>
    <mergeCell ref="C683:E683"/>
    <mergeCell ref="C684:E684"/>
    <mergeCell ref="C685:E685"/>
    <mergeCell ref="C686:E686"/>
    <mergeCell ref="C677:E677"/>
    <mergeCell ref="C678:E678"/>
    <mergeCell ref="C679:E679"/>
    <mergeCell ref="C680:E680"/>
    <mergeCell ref="C681:N681"/>
    <mergeCell ref="C672:E672"/>
    <mergeCell ref="C673:E673"/>
    <mergeCell ref="C674:E674"/>
    <mergeCell ref="C675:E675"/>
    <mergeCell ref="C676:E676"/>
    <mergeCell ref="C667:E667"/>
    <mergeCell ref="C668:E668"/>
    <mergeCell ref="C669:E669"/>
    <mergeCell ref="C670:E670"/>
    <mergeCell ref="C671:E671"/>
    <mergeCell ref="C702:E702"/>
    <mergeCell ref="C703:E703"/>
    <mergeCell ref="C704:E704"/>
    <mergeCell ref="C705:E705"/>
    <mergeCell ref="C706:N706"/>
    <mergeCell ref="C697:E697"/>
    <mergeCell ref="C698:E698"/>
    <mergeCell ref="C699:E699"/>
    <mergeCell ref="C700:E700"/>
    <mergeCell ref="C701:E701"/>
    <mergeCell ref="C692:E692"/>
    <mergeCell ref="C693:E693"/>
    <mergeCell ref="C694:N694"/>
    <mergeCell ref="C695:N695"/>
    <mergeCell ref="C696:E696"/>
    <mergeCell ref="C687:E687"/>
    <mergeCell ref="C688:E688"/>
    <mergeCell ref="C689:E689"/>
    <mergeCell ref="C690:E690"/>
    <mergeCell ref="C691:E691"/>
    <mergeCell ref="C722:E722"/>
    <mergeCell ref="C723:E723"/>
    <mergeCell ref="C724:E724"/>
    <mergeCell ref="C725:E725"/>
    <mergeCell ref="C726:E726"/>
    <mergeCell ref="C717:E717"/>
    <mergeCell ref="C718:E718"/>
    <mergeCell ref="C719:N719"/>
    <mergeCell ref="C720:N720"/>
    <mergeCell ref="C721:E721"/>
    <mergeCell ref="C712:E712"/>
    <mergeCell ref="C713:E713"/>
    <mergeCell ref="C714:E714"/>
    <mergeCell ref="C715:E715"/>
    <mergeCell ref="C716:E716"/>
    <mergeCell ref="C707:E707"/>
    <mergeCell ref="C708:E708"/>
    <mergeCell ref="C709:E709"/>
    <mergeCell ref="C710:E710"/>
    <mergeCell ref="C711:E711"/>
    <mergeCell ref="C742:E742"/>
    <mergeCell ref="C743:E743"/>
    <mergeCell ref="C744:E744"/>
    <mergeCell ref="C745:E745"/>
    <mergeCell ref="C746:E746"/>
    <mergeCell ref="C737:E737"/>
    <mergeCell ref="C738:E738"/>
    <mergeCell ref="C739:E739"/>
    <mergeCell ref="C740:E740"/>
    <mergeCell ref="C741:E741"/>
    <mergeCell ref="C732:E732"/>
    <mergeCell ref="C733:N733"/>
    <mergeCell ref="C734:N734"/>
    <mergeCell ref="C735:E735"/>
    <mergeCell ref="C736:E736"/>
    <mergeCell ref="C727:E727"/>
    <mergeCell ref="C728:E728"/>
    <mergeCell ref="C729:E729"/>
    <mergeCell ref="C730:E730"/>
    <mergeCell ref="C731:E731"/>
    <mergeCell ref="C763:K763"/>
    <mergeCell ref="C764:K764"/>
    <mergeCell ref="C765:K765"/>
    <mergeCell ref="C766:K766"/>
    <mergeCell ref="C767:K767"/>
    <mergeCell ref="C758:K758"/>
    <mergeCell ref="C759:K759"/>
    <mergeCell ref="C760:K760"/>
    <mergeCell ref="C761:K761"/>
    <mergeCell ref="C762:K762"/>
    <mergeCell ref="C753:K753"/>
    <mergeCell ref="C754:K754"/>
    <mergeCell ref="C755:K755"/>
    <mergeCell ref="C756:K756"/>
    <mergeCell ref="C757:K757"/>
    <mergeCell ref="C747:E747"/>
    <mergeCell ref="C749:K749"/>
    <mergeCell ref="C750:K750"/>
    <mergeCell ref="C751:K751"/>
    <mergeCell ref="C752:K752"/>
    <mergeCell ref="C783:K783"/>
    <mergeCell ref="C784:K784"/>
    <mergeCell ref="A785:N785"/>
    <mergeCell ref="A786:N786"/>
    <mergeCell ref="A787:N787"/>
    <mergeCell ref="C778:K778"/>
    <mergeCell ref="C779:K779"/>
    <mergeCell ref="C780:K780"/>
    <mergeCell ref="C781:K781"/>
    <mergeCell ref="C782:K782"/>
    <mergeCell ref="C773:K773"/>
    <mergeCell ref="C774:K774"/>
    <mergeCell ref="C775:K775"/>
    <mergeCell ref="C776:K776"/>
    <mergeCell ref="C777:K777"/>
    <mergeCell ref="C768:K768"/>
    <mergeCell ref="C769:K769"/>
    <mergeCell ref="C770:K770"/>
    <mergeCell ref="C771:K771"/>
    <mergeCell ref="C772:K772"/>
    <mergeCell ref="C803:N803"/>
    <mergeCell ref="C804:E804"/>
    <mergeCell ref="A805:N805"/>
    <mergeCell ref="C806:E806"/>
    <mergeCell ref="C807:N807"/>
    <mergeCell ref="C798:E798"/>
    <mergeCell ref="C799:E799"/>
    <mergeCell ref="C800:E800"/>
    <mergeCell ref="C801:E801"/>
    <mergeCell ref="C802:E802"/>
    <mergeCell ref="C793:E793"/>
    <mergeCell ref="C794:E794"/>
    <mergeCell ref="C795:E795"/>
    <mergeCell ref="C796:E796"/>
    <mergeCell ref="C797:E797"/>
    <mergeCell ref="C788:E788"/>
    <mergeCell ref="C789:N789"/>
    <mergeCell ref="C790:N790"/>
    <mergeCell ref="C791:E791"/>
    <mergeCell ref="C792:E792"/>
    <mergeCell ref="C823:E823"/>
    <mergeCell ref="C824:E824"/>
    <mergeCell ref="C825:E825"/>
    <mergeCell ref="C826:E826"/>
    <mergeCell ref="C827:E827"/>
    <mergeCell ref="C818:N818"/>
    <mergeCell ref="C819:E819"/>
    <mergeCell ref="C820:E820"/>
    <mergeCell ref="C821:E821"/>
    <mergeCell ref="C822:E822"/>
    <mergeCell ref="C813:E813"/>
    <mergeCell ref="C814:E814"/>
    <mergeCell ref="C815:E815"/>
    <mergeCell ref="C816:E816"/>
    <mergeCell ref="C817:E817"/>
    <mergeCell ref="C808:N808"/>
    <mergeCell ref="C809:E809"/>
    <mergeCell ref="C810:E810"/>
    <mergeCell ref="C811:E811"/>
    <mergeCell ref="C812:E812"/>
    <mergeCell ref="C843:N843"/>
    <mergeCell ref="C844:E844"/>
    <mergeCell ref="C845:E845"/>
    <mergeCell ref="C846:E846"/>
    <mergeCell ref="C847:E847"/>
    <mergeCell ref="C838:E838"/>
    <mergeCell ref="C839:E839"/>
    <mergeCell ref="C840:E840"/>
    <mergeCell ref="C841:E841"/>
    <mergeCell ref="C842:E842"/>
    <mergeCell ref="C833:N833"/>
    <mergeCell ref="C834:E834"/>
    <mergeCell ref="C835:E835"/>
    <mergeCell ref="C836:E836"/>
    <mergeCell ref="C837:E837"/>
    <mergeCell ref="C828:N828"/>
    <mergeCell ref="C829:E829"/>
    <mergeCell ref="A830:N830"/>
    <mergeCell ref="C831:E831"/>
    <mergeCell ref="C832:N832"/>
    <mergeCell ref="C863:E863"/>
    <mergeCell ref="C864:E864"/>
    <mergeCell ref="C865:E865"/>
    <mergeCell ref="C866:E866"/>
    <mergeCell ref="C867:E867"/>
    <mergeCell ref="C858:N858"/>
    <mergeCell ref="C859:E859"/>
    <mergeCell ref="C860:E860"/>
    <mergeCell ref="C861:E861"/>
    <mergeCell ref="C862:E862"/>
    <mergeCell ref="C853:N853"/>
    <mergeCell ref="C854:E854"/>
    <mergeCell ref="A855:N855"/>
    <mergeCell ref="C856:E856"/>
    <mergeCell ref="C857:N857"/>
    <mergeCell ref="C848:E848"/>
    <mergeCell ref="C849:E849"/>
    <mergeCell ref="C850:E850"/>
    <mergeCell ref="C851:E851"/>
    <mergeCell ref="C852:E852"/>
    <mergeCell ref="C883:N883"/>
    <mergeCell ref="C884:E884"/>
    <mergeCell ref="C885:E885"/>
    <mergeCell ref="C886:E886"/>
    <mergeCell ref="C887:E887"/>
    <mergeCell ref="C878:N878"/>
    <mergeCell ref="C879:E879"/>
    <mergeCell ref="A880:N880"/>
    <mergeCell ref="C881:E881"/>
    <mergeCell ref="C882:N882"/>
    <mergeCell ref="C873:E873"/>
    <mergeCell ref="C874:E874"/>
    <mergeCell ref="C875:E875"/>
    <mergeCell ref="C876:E876"/>
    <mergeCell ref="C877:E877"/>
    <mergeCell ref="C868:N868"/>
    <mergeCell ref="C869:E869"/>
    <mergeCell ref="C870:E870"/>
    <mergeCell ref="C871:E871"/>
    <mergeCell ref="C872:E872"/>
    <mergeCell ref="C903:N903"/>
    <mergeCell ref="C904:E904"/>
    <mergeCell ref="A905:N905"/>
    <mergeCell ref="C906:E906"/>
    <mergeCell ref="C907:N907"/>
    <mergeCell ref="C898:E898"/>
    <mergeCell ref="C899:E899"/>
    <mergeCell ref="C900:E900"/>
    <mergeCell ref="C901:E901"/>
    <mergeCell ref="C902:E902"/>
    <mergeCell ref="C893:N893"/>
    <mergeCell ref="C894:E894"/>
    <mergeCell ref="C895:E895"/>
    <mergeCell ref="C896:E896"/>
    <mergeCell ref="C897:E897"/>
    <mergeCell ref="C888:E888"/>
    <mergeCell ref="C889:E889"/>
    <mergeCell ref="C890:E890"/>
    <mergeCell ref="C891:E891"/>
    <mergeCell ref="C892:E892"/>
    <mergeCell ref="C923:E923"/>
    <mergeCell ref="C924:E924"/>
    <mergeCell ref="C925:E925"/>
    <mergeCell ref="C926:E926"/>
    <mergeCell ref="C927:E927"/>
    <mergeCell ref="C918:N918"/>
    <mergeCell ref="C919:N919"/>
    <mergeCell ref="C920:E920"/>
    <mergeCell ref="C921:E921"/>
    <mergeCell ref="C922:E922"/>
    <mergeCell ref="C913:E913"/>
    <mergeCell ref="C914:E914"/>
    <mergeCell ref="C915:E915"/>
    <mergeCell ref="C916:E916"/>
    <mergeCell ref="C917:E917"/>
    <mergeCell ref="C908:N908"/>
    <mergeCell ref="C909:E909"/>
    <mergeCell ref="C910:E910"/>
    <mergeCell ref="C911:E911"/>
    <mergeCell ref="C912:E912"/>
    <mergeCell ref="C943:E943"/>
    <mergeCell ref="C944:E944"/>
    <mergeCell ref="C945:E945"/>
    <mergeCell ref="C946:N946"/>
    <mergeCell ref="C947:N947"/>
    <mergeCell ref="C938:E938"/>
    <mergeCell ref="C939:E939"/>
    <mergeCell ref="C940:E940"/>
    <mergeCell ref="C941:E941"/>
    <mergeCell ref="C942:E942"/>
    <mergeCell ref="C933:N933"/>
    <mergeCell ref="C934:N934"/>
    <mergeCell ref="C935:E935"/>
    <mergeCell ref="C936:E936"/>
    <mergeCell ref="C937:E937"/>
    <mergeCell ref="C928:E928"/>
    <mergeCell ref="C929:N929"/>
    <mergeCell ref="C930:E930"/>
    <mergeCell ref="A931:N931"/>
    <mergeCell ref="C932:E932"/>
    <mergeCell ref="C963:E963"/>
    <mergeCell ref="C964:E964"/>
    <mergeCell ref="C965:E965"/>
    <mergeCell ref="C966:E966"/>
    <mergeCell ref="C967:E967"/>
    <mergeCell ref="C958:E958"/>
    <mergeCell ref="A959:N959"/>
    <mergeCell ref="C960:E960"/>
    <mergeCell ref="C961:N961"/>
    <mergeCell ref="C962:N962"/>
    <mergeCell ref="C953:E953"/>
    <mergeCell ref="C954:E954"/>
    <mergeCell ref="C955:E955"/>
    <mergeCell ref="C956:E956"/>
    <mergeCell ref="C957:N957"/>
    <mergeCell ref="C948:E948"/>
    <mergeCell ref="C949:E949"/>
    <mergeCell ref="C950:E950"/>
    <mergeCell ref="C951:E951"/>
    <mergeCell ref="C952:E952"/>
    <mergeCell ref="C983:E983"/>
    <mergeCell ref="C984:N984"/>
    <mergeCell ref="C985:E985"/>
    <mergeCell ref="C986:E986"/>
    <mergeCell ref="C987:E987"/>
    <mergeCell ref="C978:E978"/>
    <mergeCell ref="C979:E979"/>
    <mergeCell ref="C980:E980"/>
    <mergeCell ref="C981:E981"/>
    <mergeCell ref="C982:E982"/>
    <mergeCell ref="C973:N973"/>
    <mergeCell ref="C974:N974"/>
    <mergeCell ref="C975:E975"/>
    <mergeCell ref="C976:E976"/>
    <mergeCell ref="C977:E977"/>
    <mergeCell ref="C968:E968"/>
    <mergeCell ref="C969:E969"/>
    <mergeCell ref="C970:E970"/>
    <mergeCell ref="A971:N971"/>
    <mergeCell ref="C972:E972"/>
    <mergeCell ref="C1003:E1003"/>
    <mergeCell ref="C1004:E1004"/>
    <mergeCell ref="C1005:E1005"/>
    <mergeCell ref="C1006:E1006"/>
    <mergeCell ref="C1007:E1007"/>
    <mergeCell ref="C998:N998"/>
    <mergeCell ref="C999:N999"/>
    <mergeCell ref="C1000:E1000"/>
    <mergeCell ref="C1001:E1001"/>
    <mergeCell ref="C1002:E1002"/>
    <mergeCell ref="C993:E993"/>
    <mergeCell ref="C994:N994"/>
    <mergeCell ref="C995:E995"/>
    <mergeCell ref="A996:N996"/>
    <mergeCell ref="C997:E997"/>
    <mergeCell ref="C988:E988"/>
    <mergeCell ref="C989:E989"/>
    <mergeCell ref="C990:E990"/>
    <mergeCell ref="C991:E991"/>
    <mergeCell ref="C992:E992"/>
    <mergeCell ref="C1023:E1023"/>
    <mergeCell ref="C1024:E1024"/>
    <mergeCell ref="C1025:E1025"/>
    <mergeCell ref="C1026:E1026"/>
    <mergeCell ref="C1027:E1027"/>
    <mergeCell ref="C1018:E1018"/>
    <mergeCell ref="C1019:E1019"/>
    <mergeCell ref="C1020:E1020"/>
    <mergeCell ref="C1021:E1021"/>
    <mergeCell ref="C1022:E1022"/>
    <mergeCell ref="C1013:N1013"/>
    <mergeCell ref="C1014:N1014"/>
    <mergeCell ref="C1015:E1015"/>
    <mergeCell ref="C1016:E1016"/>
    <mergeCell ref="C1017:E1017"/>
    <mergeCell ref="C1008:E1008"/>
    <mergeCell ref="C1009:E1009"/>
    <mergeCell ref="C1010:E1010"/>
    <mergeCell ref="C1011:E1011"/>
    <mergeCell ref="C1012:E1012"/>
    <mergeCell ref="C1043:E1043"/>
    <mergeCell ref="C1044:E1044"/>
    <mergeCell ref="C1045:E1045"/>
    <mergeCell ref="C1046:N1046"/>
    <mergeCell ref="C1047:N1047"/>
    <mergeCell ref="C1038:E1038"/>
    <mergeCell ref="C1039:E1039"/>
    <mergeCell ref="C1040:E1040"/>
    <mergeCell ref="C1041:E1041"/>
    <mergeCell ref="C1042:E1042"/>
    <mergeCell ref="C1033:E1033"/>
    <mergeCell ref="C1034:E1034"/>
    <mergeCell ref="C1035:E1035"/>
    <mergeCell ref="C1036:E1036"/>
    <mergeCell ref="C1037:E1037"/>
    <mergeCell ref="C1028:N1028"/>
    <mergeCell ref="C1029:N1029"/>
    <mergeCell ref="C1030:E1030"/>
    <mergeCell ref="C1031:E1031"/>
    <mergeCell ref="C1032:E1032"/>
    <mergeCell ref="C1063:N1063"/>
    <mergeCell ref="C1064:N1064"/>
    <mergeCell ref="C1065:E1065"/>
    <mergeCell ref="C1066:E1066"/>
    <mergeCell ref="C1067:E1067"/>
    <mergeCell ref="C1058:E1058"/>
    <mergeCell ref="C1059:E1059"/>
    <mergeCell ref="C1060:E1060"/>
    <mergeCell ref="C1061:E1061"/>
    <mergeCell ref="C1062:N1062"/>
    <mergeCell ref="C1053:E1053"/>
    <mergeCell ref="C1054:E1054"/>
    <mergeCell ref="C1055:E1055"/>
    <mergeCell ref="C1056:E1056"/>
    <mergeCell ref="C1057:E1057"/>
    <mergeCell ref="C1048:E1048"/>
    <mergeCell ref="C1049:E1049"/>
    <mergeCell ref="C1050:E1050"/>
    <mergeCell ref="C1051:E1051"/>
    <mergeCell ref="C1052:E1052"/>
    <mergeCell ref="C1083:E1083"/>
    <mergeCell ref="C1084:E1084"/>
    <mergeCell ref="C1085:E1085"/>
    <mergeCell ref="C1086:E1086"/>
    <mergeCell ref="C1087:E1087"/>
    <mergeCell ref="C1078:E1078"/>
    <mergeCell ref="A1079:N1079"/>
    <mergeCell ref="C1080:E1080"/>
    <mergeCell ref="C1081:N1081"/>
    <mergeCell ref="C1082:N1082"/>
    <mergeCell ref="C1073:E1073"/>
    <mergeCell ref="C1074:E1074"/>
    <mergeCell ref="C1075:E1075"/>
    <mergeCell ref="C1076:E1076"/>
    <mergeCell ref="C1077:N1077"/>
    <mergeCell ref="C1068:E1068"/>
    <mergeCell ref="C1069:E1069"/>
    <mergeCell ref="C1070:E1070"/>
    <mergeCell ref="C1071:E1071"/>
    <mergeCell ref="C1072:E1072"/>
    <mergeCell ref="C1103:E1103"/>
    <mergeCell ref="C1104:E1104"/>
    <mergeCell ref="C1105:N1105"/>
    <mergeCell ref="C1106:E1106"/>
    <mergeCell ref="C1107:E1107"/>
    <mergeCell ref="C1098:E1098"/>
    <mergeCell ref="C1099:E1099"/>
    <mergeCell ref="C1100:E1100"/>
    <mergeCell ref="C1101:E1101"/>
    <mergeCell ref="C1102:E1102"/>
    <mergeCell ref="C1093:E1093"/>
    <mergeCell ref="C1094:E1094"/>
    <mergeCell ref="C1095:E1095"/>
    <mergeCell ref="C1096:E1096"/>
    <mergeCell ref="C1097:E1097"/>
    <mergeCell ref="C1088:E1088"/>
    <mergeCell ref="C1089:E1089"/>
    <mergeCell ref="C1090:E1090"/>
    <mergeCell ref="C1091:E1091"/>
    <mergeCell ref="C1092:E1092"/>
    <mergeCell ref="C1123:E1123"/>
    <mergeCell ref="C1124:E1124"/>
    <mergeCell ref="C1125:E1125"/>
    <mergeCell ref="C1126:E1126"/>
    <mergeCell ref="C1127:E1127"/>
    <mergeCell ref="C1118:E1118"/>
    <mergeCell ref="C1119:E1119"/>
    <mergeCell ref="C1120:E1120"/>
    <mergeCell ref="C1121:E1121"/>
    <mergeCell ref="C1122:E1122"/>
    <mergeCell ref="C1113:E1113"/>
    <mergeCell ref="C1114:N1114"/>
    <mergeCell ref="C1115:N1115"/>
    <mergeCell ref="C1116:E1116"/>
    <mergeCell ref="C1117:E1117"/>
    <mergeCell ref="C1108:N1108"/>
    <mergeCell ref="C1109:E1109"/>
    <mergeCell ref="C1110:E1110"/>
    <mergeCell ref="C1111:E1111"/>
    <mergeCell ref="A1112:N1112"/>
    <mergeCell ref="C1143:E1143"/>
    <mergeCell ref="C1144:E1144"/>
    <mergeCell ref="A1145:N1145"/>
    <mergeCell ref="C1146:E1146"/>
    <mergeCell ref="C1147:N1147"/>
    <mergeCell ref="C1138:E1138"/>
    <mergeCell ref="C1139:N1139"/>
    <mergeCell ref="C1140:E1140"/>
    <mergeCell ref="C1141:E1141"/>
    <mergeCell ref="C1142:E1142"/>
    <mergeCell ref="C1133:E1133"/>
    <mergeCell ref="C1134:E1134"/>
    <mergeCell ref="C1135:E1135"/>
    <mergeCell ref="C1136:N1136"/>
    <mergeCell ref="C1137:E1137"/>
    <mergeCell ref="C1128:E1128"/>
    <mergeCell ref="C1129:E1129"/>
    <mergeCell ref="C1130:E1130"/>
    <mergeCell ref="C1131:E1131"/>
    <mergeCell ref="C1132:E1132"/>
    <mergeCell ref="C1163:N1163"/>
    <mergeCell ref="C1164:N1164"/>
    <mergeCell ref="C1165:E1165"/>
    <mergeCell ref="C1166:E1166"/>
    <mergeCell ref="C1167:E1167"/>
    <mergeCell ref="C1158:E1158"/>
    <mergeCell ref="C1159:E1159"/>
    <mergeCell ref="C1160:E1160"/>
    <mergeCell ref="C1161:E1161"/>
    <mergeCell ref="C1162:N1162"/>
    <mergeCell ref="C1153:E1153"/>
    <mergeCell ref="C1154:E1154"/>
    <mergeCell ref="C1155:E1155"/>
    <mergeCell ref="C1156:E1156"/>
    <mergeCell ref="C1157:E1157"/>
    <mergeCell ref="C1148:N1148"/>
    <mergeCell ref="C1149:N1149"/>
    <mergeCell ref="C1150:E1150"/>
    <mergeCell ref="C1151:E1151"/>
    <mergeCell ref="C1152:E1152"/>
    <mergeCell ref="C1183:E1183"/>
    <mergeCell ref="C1184:E1184"/>
    <mergeCell ref="C1185:E1185"/>
    <mergeCell ref="C1186:E1186"/>
    <mergeCell ref="C1187:E1187"/>
    <mergeCell ref="C1178:N1178"/>
    <mergeCell ref="C1179:E1179"/>
    <mergeCell ref="C1180:E1180"/>
    <mergeCell ref="C1181:E1181"/>
    <mergeCell ref="C1182:E1182"/>
    <mergeCell ref="C1173:E1173"/>
    <mergeCell ref="C1174:E1174"/>
    <mergeCell ref="C1175:E1175"/>
    <mergeCell ref="A1176:N1176"/>
    <mergeCell ref="C1177:E1177"/>
    <mergeCell ref="C1168:E1168"/>
    <mergeCell ref="C1169:E1169"/>
    <mergeCell ref="C1170:E1170"/>
    <mergeCell ref="C1171:E1171"/>
    <mergeCell ref="C1172:E1172"/>
    <mergeCell ref="C1203:E1203"/>
    <mergeCell ref="C1204:E1204"/>
    <mergeCell ref="C1205:E1205"/>
    <mergeCell ref="C1206:E1206"/>
    <mergeCell ref="C1207:E1207"/>
    <mergeCell ref="C1198:N1198"/>
    <mergeCell ref="C1199:N1199"/>
    <mergeCell ref="C1200:E1200"/>
    <mergeCell ref="C1201:E1201"/>
    <mergeCell ref="C1202:E1202"/>
    <mergeCell ref="C1193:E1193"/>
    <mergeCell ref="C1194:E1194"/>
    <mergeCell ref="C1195:E1195"/>
    <mergeCell ref="A1196:N1196"/>
    <mergeCell ref="C1197:E1197"/>
    <mergeCell ref="C1188:E1188"/>
    <mergeCell ref="C1189:E1189"/>
    <mergeCell ref="C1190:E1190"/>
    <mergeCell ref="C1191:E1191"/>
    <mergeCell ref="C1192:E1192"/>
    <mergeCell ref="C1223:E1223"/>
    <mergeCell ref="C1224:N1224"/>
    <mergeCell ref="C1225:E1225"/>
    <mergeCell ref="C1226:E1226"/>
    <mergeCell ref="C1227:E1227"/>
    <mergeCell ref="C1218:E1218"/>
    <mergeCell ref="C1219:E1219"/>
    <mergeCell ref="C1220:E1220"/>
    <mergeCell ref="C1221:E1221"/>
    <mergeCell ref="C1222:E1222"/>
    <mergeCell ref="C1213:E1213"/>
    <mergeCell ref="C1214:E1214"/>
    <mergeCell ref="C1215:E1215"/>
    <mergeCell ref="C1216:E1216"/>
    <mergeCell ref="C1217:N1217"/>
    <mergeCell ref="C1208:E1208"/>
    <mergeCell ref="C1209:E1209"/>
    <mergeCell ref="C1210:N1210"/>
    <mergeCell ref="C1211:E1211"/>
    <mergeCell ref="C1212:E1212"/>
    <mergeCell ref="C1243:E1243"/>
    <mergeCell ref="C1244:E1244"/>
    <mergeCell ref="C1245:N1245"/>
    <mergeCell ref="C1246:E1246"/>
    <mergeCell ref="C1247:E1247"/>
    <mergeCell ref="C1238:N1238"/>
    <mergeCell ref="C1239:E1239"/>
    <mergeCell ref="C1240:E1240"/>
    <mergeCell ref="C1241:E1241"/>
    <mergeCell ref="C1242:E1242"/>
    <mergeCell ref="C1233:E1233"/>
    <mergeCell ref="C1234:E1234"/>
    <mergeCell ref="C1235:E1235"/>
    <mergeCell ref="C1236:E1236"/>
    <mergeCell ref="C1237:E1237"/>
    <mergeCell ref="C1228:E1228"/>
    <mergeCell ref="C1229:E1229"/>
    <mergeCell ref="C1230:E1230"/>
    <mergeCell ref="C1231:N1231"/>
    <mergeCell ref="C1232:E1232"/>
    <mergeCell ref="C1263:E1263"/>
    <mergeCell ref="C1264:E1264"/>
    <mergeCell ref="C1265:E1265"/>
    <mergeCell ref="C1266:E1266"/>
    <mergeCell ref="C1267:E1267"/>
    <mergeCell ref="C1258:E1258"/>
    <mergeCell ref="C1259:E1259"/>
    <mergeCell ref="C1260:E1260"/>
    <mergeCell ref="C1261:E1261"/>
    <mergeCell ref="C1262:E1262"/>
    <mergeCell ref="C1253:E1253"/>
    <mergeCell ref="C1254:E1254"/>
    <mergeCell ref="A1255:N1255"/>
    <mergeCell ref="C1256:E1256"/>
    <mergeCell ref="C1257:N1257"/>
    <mergeCell ref="C1248:E1248"/>
    <mergeCell ref="C1249:E1249"/>
    <mergeCell ref="C1250:E1250"/>
    <mergeCell ref="C1251:E1251"/>
    <mergeCell ref="C1252:E1252"/>
    <mergeCell ref="C1283:E1283"/>
    <mergeCell ref="C1284:E1284"/>
    <mergeCell ref="C1285:E1285"/>
    <mergeCell ref="C1286:E1286"/>
    <mergeCell ref="C1287:E1287"/>
    <mergeCell ref="C1278:E1278"/>
    <mergeCell ref="A1279:N1279"/>
    <mergeCell ref="C1280:E1280"/>
    <mergeCell ref="C1281:N1281"/>
    <mergeCell ref="C1282:N1282"/>
    <mergeCell ref="C1273:E1273"/>
    <mergeCell ref="C1274:E1274"/>
    <mergeCell ref="C1275:E1275"/>
    <mergeCell ref="C1276:E1276"/>
    <mergeCell ref="C1277:E1277"/>
    <mergeCell ref="C1268:E1268"/>
    <mergeCell ref="C1269:E1269"/>
    <mergeCell ref="C1270:E1270"/>
    <mergeCell ref="C1271:E1271"/>
    <mergeCell ref="C1272:E1272"/>
    <mergeCell ref="C1303:E1303"/>
    <mergeCell ref="C1304:N1304"/>
    <mergeCell ref="C1305:N1305"/>
    <mergeCell ref="C1306:E1306"/>
    <mergeCell ref="C1307:E1307"/>
    <mergeCell ref="C1298:N1298"/>
    <mergeCell ref="C1299:E1299"/>
    <mergeCell ref="C1300:E1300"/>
    <mergeCell ref="C1301:N1301"/>
    <mergeCell ref="C1302:E1302"/>
    <mergeCell ref="C1293:E1293"/>
    <mergeCell ref="C1294:E1294"/>
    <mergeCell ref="C1295:N1295"/>
    <mergeCell ref="C1296:E1296"/>
    <mergeCell ref="C1297:E1297"/>
    <mergeCell ref="C1288:E1288"/>
    <mergeCell ref="C1289:E1289"/>
    <mergeCell ref="C1290:E1290"/>
    <mergeCell ref="C1291:E1291"/>
    <mergeCell ref="C1292:E1292"/>
    <mergeCell ref="C1323:N1323"/>
    <mergeCell ref="C1324:N1324"/>
    <mergeCell ref="C1325:E1325"/>
    <mergeCell ref="C1326:E1326"/>
    <mergeCell ref="C1327:E1327"/>
    <mergeCell ref="C1318:E1318"/>
    <mergeCell ref="C1319:E1319"/>
    <mergeCell ref="C1320:N1320"/>
    <mergeCell ref="C1321:E1321"/>
    <mergeCell ref="C1322:E1322"/>
    <mergeCell ref="C1313:E1313"/>
    <mergeCell ref="C1314:E1314"/>
    <mergeCell ref="C1315:E1315"/>
    <mergeCell ref="C1316:E1316"/>
    <mergeCell ref="C1317:E1317"/>
    <mergeCell ref="C1308:E1308"/>
    <mergeCell ref="C1309:E1309"/>
    <mergeCell ref="C1310:E1310"/>
    <mergeCell ref="C1311:E1311"/>
    <mergeCell ref="C1312:E1312"/>
    <mergeCell ref="C1343:N1343"/>
    <mergeCell ref="C1344:N1344"/>
    <mergeCell ref="C1345:E1345"/>
    <mergeCell ref="C1346:E1346"/>
    <mergeCell ref="C1347:E1347"/>
    <mergeCell ref="C1338:E1338"/>
    <mergeCell ref="C1339:E1339"/>
    <mergeCell ref="C1340:E1340"/>
    <mergeCell ref="C1341:E1341"/>
    <mergeCell ref="C1342:E1342"/>
    <mergeCell ref="C1333:E1333"/>
    <mergeCell ref="C1334:E1334"/>
    <mergeCell ref="C1335:E1335"/>
    <mergeCell ref="C1336:E1336"/>
    <mergeCell ref="C1337:E1337"/>
    <mergeCell ref="C1328:E1328"/>
    <mergeCell ref="C1329:E1329"/>
    <mergeCell ref="C1330:E1330"/>
    <mergeCell ref="C1331:E1331"/>
    <mergeCell ref="C1332:E1332"/>
    <mergeCell ref="C1363:E1363"/>
    <mergeCell ref="C1364:E1364"/>
    <mergeCell ref="C1365:E1365"/>
    <mergeCell ref="C1366:E1366"/>
    <mergeCell ref="C1367:E1367"/>
    <mergeCell ref="C1358:E1358"/>
    <mergeCell ref="C1359:E1359"/>
    <mergeCell ref="C1360:E1360"/>
    <mergeCell ref="C1361:N1361"/>
    <mergeCell ref="C1362:N1362"/>
    <mergeCell ref="C1353:E1353"/>
    <mergeCell ref="C1354:E1354"/>
    <mergeCell ref="C1355:E1355"/>
    <mergeCell ref="C1356:E1356"/>
    <mergeCell ref="C1357:E1357"/>
    <mergeCell ref="C1348:E1348"/>
    <mergeCell ref="C1349:E1349"/>
    <mergeCell ref="C1350:E1350"/>
    <mergeCell ref="C1351:E1351"/>
    <mergeCell ref="C1352:E1352"/>
    <mergeCell ref="C1383:E1383"/>
    <mergeCell ref="C1384:E1384"/>
    <mergeCell ref="C1385:N1385"/>
    <mergeCell ref="C1386:N1386"/>
    <mergeCell ref="C1387:E1387"/>
    <mergeCell ref="C1378:E1378"/>
    <mergeCell ref="C1379:E1379"/>
    <mergeCell ref="C1380:E1380"/>
    <mergeCell ref="C1381:E1381"/>
    <mergeCell ref="C1382:E1382"/>
    <mergeCell ref="C1373:E1373"/>
    <mergeCell ref="C1374:E1374"/>
    <mergeCell ref="C1375:E1375"/>
    <mergeCell ref="C1376:E1376"/>
    <mergeCell ref="C1377:E1377"/>
    <mergeCell ref="C1368:E1368"/>
    <mergeCell ref="C1369:E1369"/>
    <mergeCell ref="C1370:E1370"/>
    <mergeCell ref="C1371:E1371"/>
    <mergeCell ref="C1372:E1372"/>
    <mergeCell ref="C1403:E1403"/>
    <mergeCell ref="C1404:E1404"/>
    <mergeCell ref="C1405:N1405"/>
    <mergeCell ref="C1406:N1406"/>
    <mergeCell ref="C1407:E1407"/>
    <mergeCell ref="C1398:E1398"/>
    <mergeCell ref="C1399:E1399"/>
    <mergeCell ref="C1400:E1400"/>
    <mergeCell ref="C1401:E1401"/>
    <mergeCell ref="C1402:E1402"/>
    <mergeCell ref="C1393:E1393"/>
    <mergeCell ref="C1394:E1394"/>
    <mergeCell ref="C1395:E1395"/>
    <mergeCell ref="C1396:E1396"/>
    <mergeCell ref="C1397:E1397"/>
    <mergeCell ref="C1388:E1388"/>
    <mergeCell ref="C1389:E1389"/>
    <mergeCell ref="C1390:E1390"/>
    <mergeCell ref="C1391:E1391"/>
    <mergeCell ref="C1392:E1392"/>
    <mergeCell ref="C1423:N1423"/>
    <mergeCell ref="C1424:N1424"/>
    <mergeCell ref="C1425:E1425"/>
    <mergeCell ref="C1426:E1426"/>
    <mergeCell ref="C1427:E1427"/>
    <mergeCell ref="C1418:E1418"/>
    <mergeCell ref="C1419:E1419"/>
    <mergeCell ref="C1420:E1420"/>
    <mergeCell ref="C1421:E1421"/>
    <mergeCell ref="C1422:E1422"/>
    <mergeCell ref="C1413:E1413"/>
    <mergeCell ref="C1414:E1414"/>
    <mergeCell ref="C1415:E1415"/>
    <mergeCell ref="C1416:E1416"/>
    <mergeCell ref="C1417:E1417"/>
    <mergeCell ref="C1408:E1408"/>
    <mergeCell ref="C1409:E1409"/>
    <mergeCell ref="C1410:E1410"/>
    <mergeCell ref="C1411:E1411"/>
    <mergeCell ref="C1412:E1412"/>
    <mergeCell ref="C1443:E1443"/>
    <mergeCell ref="C1444:E1444"/>
    <mergeCell ref="C1445:E1445"/>
    <mergeCell ref="C1446:E1446"/>
    <mergeCell ref="C1447:E1447"/>
    <mergeCell ref="A1438:N1438"/>
    <mergeCell ref="C1439:E1439"/>
    <mergeCell ref="C1440:N1440"/>
    <mergeCell ref="C1441:N1441"/>
    <mergeCell ref="C1442:E1442"/>
    <mergeCell ref="C1433:E1433"/>
    <mergeCell ref="C1434:E1434"/>
    <mergeCell ref="C1435:E1435"/>
    <mergeCell ref="C1436:E1436"/>
    <mergeCell ref="C1437:E1437"/>
    <mergeCell ref="C1428:E1428"/>
    <mergeCell ref="C1429:E1429"/>
    <mergeCell ref="C1430:E1430"/>
    <mergeCell ref="C1431:E1431"/>
    <mergeCell ref="C1432:E1432"/>
    <mergeCell ref="C1463:E1463"/>
    <mergeCell ref="C1464:E1464"/>
    <mergeCell ref="C1465:E1465"/>
    <mergeCell ref="C1466:E1466"/>
    <mergeCell ref="C1467:E1467"/>
    <mergeCell ref="C1458:E1458"/>
    <mergeCell ref="C1459:N1459"/>
    <mergeCell ref="C1460:N1460"/>
    <mergeCell ref="C1461:E1461"/>
    <mergeCell ref="C1462:E1462"/>
    <mergeCell ref="C1453:E1453"/>
    <mergeCell ref="C1454:E1454"/>
    <mergeCell ref="C1455:E1455"/>
    <mergeCell ref="C1456:E1456"/>
    <mergeCell ref="A1457:N1457"/>
    <mergeCell ref="C1448:E1448"/>
    <mergeCell ref="C1449:E1449"/>
    <mergeCell ref="C1450:E1450"/>
    <mergeCell ref="C1451:E1451"/>
    <mergeCell ref="C1452:E1452"/>
    <mergeCell ref="C1483:E1483"/>
    <mergeCell ref="C1484:E1484"/>
    <mergeCell ref="C1485:E1485"/>
    <mergeCell ref="C1486:E1486"/>
    <mergeCell ref="C1487:E1487"/>
    <mergeCell ref="C1478:E1478"/>
    <mergeCell ref="C1479:N1479"/>
    <mergeCell ref="C1480:N1480"/>
    <mergeCell ref="C1481:E1481"/>
    <mergeCell ref="C1482:E1482"/>
    <mergeCell ref="C1473:N1473"/>
    <mergeCell ref="C1474:E1474"/>
    <mergeCell ref="C1475:E1475"/>
    <mergeCell ref="C1476:E1476"/>
    <mergeCell ref="A1477:N1477"/>
    <mergeCell ref="C1468:E1468"/>
    <mergeCell ref="C1469:E1469"/>
    <mergeCell ref="C1470:E1470"/>
    <mergeCell ref="C1471:E1471"/>
    <mergeCell ref="C1472:E1472"/>
    <mergeCell ref="C1503:E1503"/>
    <mergeCell ref="C1504:E1504"/>
    <mergeCell ref="C1505:E1505"/>
    <mergeCell ref="C1506:E1506"/>
    <mergeCell ref="C1507:E1507"/>
    <mergeCell ref="C1498:N1498"/>
    <mergeCell ref="C1499:E1499"/>
    <mergeCell ref="C1500:E1500"/>
    <mergeCell ref="C1501:E1501"/>
    <mergeCell ref="C1502:E1502"/>
    <mergeCell ref="C1493:E1493"/>
    <mergeCell ref="A1494:N1494"/>
    <mergeCell ref="C1495:E1495"/>
    <mergeCell ref="C1496:N1496"/>
    <mergeCell ref="C1497:N1497"/>
    <mergeCell ref="C1488:E1488"/>
    <mergeCell ref="C1489:E1489"/>
    <mergeCell ref="C1490:E1490"/>
    <mergeCell ref="C1491:E1491"/>
    <mergeCell ref="C1492:N1492"/>
    <mergeCell ref="C1523:E1523"/>
    <mergeCell ref="C1524:E1524"/>
    <mergeCell ref="C1525:E1525"/>
    <mergeCell ref="C1526:E1526"/>
    <mergeCell ref="C1527:E1527"/>
    <mergeCell ref="C1518:E1518"/>
    <mergeCell ref="C1519:E1519"/>
    <mergeCell ref="C1520:E1520"/>
    <mergeCell ref="C1521:E1521"/>
    <mergeCell ref="C1522:E1522"/>
    <mergeCell ref="A1513:N1513"/>
    <mergeCell ref="C1514:E1514"/>
    <mergeCell ref="C1515:N1515"/>
    <mergeCell ref="C1516:E1516"/>
    <mergeCell ref="C1517:E1517"/>
    <mergeCell ref="C1508:E1508"/>
    <mergeCell ref="C1509:E1509"/>
    <mergeCell ref="C1510:E1510"/>
    <mergeCell ref="C1511:N1511"/>
    <mergeCell ref="C1512:E1512"/>
    <mergeCell ref="C1543:E1543"/>
    <mergeCell ref="C1544:N1544"/>
    <mergeCell ref="C1545:E1545"/>
    <mergeCell ref="C1546:E1546"/>
    <mergeCell ref="C1547:E1547"/>
    <mergeCell ref="C1538:E1538"/>
    <mergeCell ref="C1539:E1539"/>
    <mergeCell ref="C1540:E1540"/>
    <mergeCell ref="C1541:E1541"/>
    <mergeCell ref="C1542:E1542"/>
    <mergeCell ref="C1533:E1533"/>
    <mergeCell ref="C1534:E1534"/>
    <mergeCell ref="C1535:E1535"/>
    <mergeCell ref="C1536:E1536"/>
    <mergeCell ref="C1537:E1537"/>
    <mergeCell ref="C1528:N1528"/>
    <mergeCell ref="C1529:N1529"/>
    <mergeCell ref="C1530:E1530"/>
    <mergeCell ref="C1531:E1531"/>
    <mergeCell ref="C1532:E1532"/>
    <mergeCell ref="C1563:E1563"/>
    <mergeCell ref="C1564:E1564"/>
    <mergeCell ref="C1565:E1565"/>
    <mergeCell ref="C1566:E1566"/>
    <mergeCell ref="C1567:E1567"/>
    <mergeCell ref="C1558:N1558"/>
    <mergeCell ref="C1559:E1559"/>
    <mergeCell ref="C1560:E1560"/>
    <mergeCell ref="C1561:E1561"/>
    <mergeCell ref="C1562:E1562"/>
    <mergeCell ref="C1553:E1553"/>
    <mergeCell ref="C1554:E1554"/>
    <mergeCell ref="C1555:E1555"/>
    <mergeCell ref="C1556:E1556"/>
    <mergeCell ref="C1557:N1557"/>
    <mergeCell ref="C1548:E1548"/>
    <mergeCell ref="C1549:E1549"/>
    <mergeCell ref="C1550:E1550"/>
    <mergeCell ref="C1551:E1551"/>
    <mergeCell ref="C1552:E1552"/>
    <mergeCell ref="C1583:N1583"/>
    <mergeCell ref="C1584:E1584"/>
    <mergeCell ref="C1585:E1585"/>
    <mergeCell ref="C1586:E1586"/>
    <mergeCell ref="C1587:E1587"/>
    <mergeCell ref="C1578:E1578"/>
    <mergeCell ref="C1579:E1579"/>
    <mergeCell ref="C1580:E1580"/>
    <mergeCell ref="C1581:E1581"/>
    <mergeCell ref="C1582:N1582"/>
    <mergeCell ref="C1573:E1573"/>
    <mergeCell ref="C1574:E1574"/>
    <mergeCell ref="C1575:E1575"/>
    <mergeCell ref="C1576:E1576"/>
    <mergeCell ref="C1577:E1577"/>
    <mergeCell ref="C1568:E1568"/>
    <mergeCell ref="C1569:N1569"/>
    <mergeCell ref="C1570:E1570"/>
    <mergeCell ref="C1571:E1571"/>
    <mergeCell ref="C1572:E1572"/>
    <mergeCell ref="C1603:E1603"/>
    <mergeCell ref="C1604:E1604"/>
    <mergeCell ref="C1605:E1605"/>
    <mergeCell ref="C1606:E1606"/>
    <mergeCell ref="C1607:E1607"/>
    <mergeCell ref="C1598:E1598"/>
    <mergeCell ref="C1599:E1599"/>
    <mergeCell ref="C1600:E1600"/>
    <mergeCell ref="C1601:E1601"/>
    <mergeCell ref="C1602:E1602"/>
    <mergeCell ref="C1593:E1593"/>
    <mergeCell ref="C1594:E1594"/>
    <mergeCell ref="C1595:E1595"/>
    <mergeCell ref="C1596:N1596"/>
    <mergeCell ref="C1597:N1597"/>
    <mergeCell ref="C1588:E1588"/>
    <mergeCell ref="C1589:E1589"/>
    <mergeCell ref="C1590:E1590"/>
    <mergeCell ref="C1591:E1591"/>
    <mergeCell ref="C1592:E1592"/>
    <mergeCell ref="C1623:E1623"/>
    <mergeCell ref="C1624:E1624"/>
    <mergeCell ref="C1625:E1625"/>
    <mergeCell ref="C1626:E1626"/>
    <mergeCell ref="C1627:N1627"/>
    <mergeCell ref="C1618:E1618"/>
    <mergeCell ref="C1619:E1619"/>
    <mergeCell ref="C1620:E1620"/>
    <mergeCell ref="C1621:E1621"/>
    <mergeCell ref="C1622:E1622"/>
    <mergeCell ref="C1613:E1613"/>
    <mergeCell ref="C1614:N1614"/>
    <mergeCell ref="C1615:N1615"/>
    <mergeCell ref="C1616:E1616"/>
    <mergeCell ref="C1617:E1617"/>
    <mergeCell ref="C1608:E1608"/>
    <mergeCell ref="C1609:E1609"/>
    <mergeCell ref="C1610:E1610"/>
    <mergeCell ref="A1611:N1611"/>
    <mergeCell ref="A1612:N1612"/>
    <mergeCell ref="C1643:N1643"/>
    <mergeCell ref="C1644:E1644"/>
    <mergeCell ref="C1645:E1645"/>
    <mergeCell ref="C1646:E1646"/>
    <mergeCell ref="C1647:E1647"/>
    <mergeCell ref="C1638:N1638"/>
    <mergeCell ref="C1639:E1639"/>
    <mergeCell ref="A1640:N1640"/>
    <mergeCell ref="C1641:E1641"/>
    <mergeCell ref="C1642:N1642"/>
    <mergeCell ref="C1633:E1633"/>
    <mergeCell ref="C1634:E1634"/>
    <mergeCell ref="C1635:E1635"/>
    <mergeCell ref="C1636:E1636"/>
    <mergeCell ref="C1637:E1637"/>
    <mergeCell ref="C1628:N1628"/>
    <mergeCell ref="C1629:E1629"/>
    <mergeCell ref="C1630:E1630"/>
    <mergeCell ref="C1631:E1631"/>
    <mergeCell ref="C1632:E1632"/>
    <mergeCell ref="C1663:N1663"/>
    <mergeCell ref="C1664:E1664"/>
    <mergeCell ref="C1665:E1665"/>
    <mergeCell ref="C1666:N1666"/>
    <mergeCell ref="C1667:N1667"/>
    <mergeCell ref="C1658:E1658"/>
    <mergeCell ref="C1659:E1659"/>
    <mergeCell ref="C1660:E1660"/>
    <mergeCell ref="C1661:E1661"/>
    <mergeCell ref="C1662:E1662"/>
    <mergeCell ref="C1653:N1653"/>
    <mergeCell ref="C1654:E1654"/>
    <mergeCell ref="C1655:E1655"/>
    <mergeCell ref="C1656:E1656"/>
    <mergeCell ref="C1657:E1657"/>
    <mergeCell ref="C1648:E1648"/>
    <mergeCell ref="C1649:E1649"/>
    <mergeCell ref="C1650:E1650"/>
    <mergeCell ref="C1651:E1651"/>
    <mergeCell ref="C1652:E1652"/>
    <mergeCell ref="C1683:E1683"/>
    <mergeCell ref="C1684:E1684"/>
    <mergeCell ref="C1685:E1685"/>
    <mergeCell ref="C1686:E1686"/>
    <mergeCell ref="C1687:E1687"/>
    <mergeCell ref="C1678:N1678"/>
    <mergeCell ref="C1679:N1679"/>
    <mergeCell ref="C1680:E1680"/>
    <mergeCell ref="C1681:E1681"/>
    <mergeCell ref="C1682:E1682"/>
    <mergeCell ref="C1673:E1673"/>
    <mergeCell ref="C1674:E1674"/>
    <mergeCell ref="A1675:N1675"/>
    <mergeCell ref="A1676:N1676"/>
    <mergeCell ref="C1677:E1677"/>
    <mergeCell ref="C1668:E1668"/>
    <mergeCell ref="C1669:E1669"/>
    <mergeCell ref="C1670:E1670"/>
    <mergeCell ref="C1671:E1671"/>
    <mergeCell ref="C1672:E1672"/>
    <mergeCell ref="C1703:E1703"/>
    <mergeCell ref="C1704:E1704"/>
    <mergeCell ref="C1705:E1705"/>
    <mergeCell ref="C1706:E1706"/>
    <mergeCell ref="C1707:N1707"/>
    <mergeCell ref="C1698:E1698"/>
    <mergeCell ref="C1699:E1699"/>
    <mergeCell ref="C1700:E1700"/>
    <mergeCell ref="C1701:E1701"/>
    <mergeCell ref="C1702:E1702"/>
    <mergeCell ref="C1693:N1693"/>
    <mergeCell ref="C1694:N1694"/>
    <mergeCell ref="C1695:E1695"/>
    <mergeCell ref="C1696:E1696"/>
    <mergeCell ref="C1697:E1697"/>
    <mergeCell ref="C1688:E1688"/>
    <mergeCell ref="C1689:E1689"/>
    <mergeCell ref="C1690:E1690"/>
    <mergeCell ref="C1691:E1691"/>
    <mergeCell ref="C1692:N1692"/>
    <mergeCell ref="C1723:E1723"/>
    <mergeCell ref="C1724:N1724"/>
    <mergeCell ref="C1725:N1725"/>
    <mergeCell ref="C1726:E1726"/>
    <mergeCell ref="C1727:E1727"/>
    <mergeCell ref="C1718:E1718"/>
    <mergeCell ref="C1719:E1719"/>
    <mergeCell ref="C1720:E1720"/>
    <mergeCell ref="C1721:E1721"/>
    <mergeCell ref="C1722:E1722"/>
    <mergeCell ref="C1713:E1713"/>
    <mergeCell ref="C1714:E1714"/>
    <mergeCell ref="C1715:E1715"/>
    <mergeCell ref="C1716:E1716"/>
    <mergeCell ref="C1717:E1717"/>
    <mergeCell ref="C1708:E1708"/>
    <mergeCell ref="C1709:E1709"/>
    <mergeCell ref="C1710:N1710"/>
    <mergeCell ref="C1711:N1711"/>
    <mergeCell ref="C1712:E1712"/>
    <mergeCell ref="C1743:E1743"/>
    <mergeCell ref="C1744:E1744"/>
    <mergeCell ref="C1745:E1745"/>
    <mergeCell ref="C1746:E1746"/>
    <mergeCell ref="C1747:E1747"/>
    <mergeCell ref="C1738:E1738"/>
    <mergeCell ref="A1739:N1739"/>
    <mergeCell ref="C1740:E1740"/>
    <mergeCell ref="C1741:N1741"/>
    <mergeCell ref="C1742:N1742"/>
    <mergeCell ref="C1733:E1733"/>
    <mergeCell ref="C1734:E1734"/>
    <mergeCell ref="C1735:E1735"/>
    <mergeCell ref="C1736:E1736"/>
    <mergeCell ref="C1737:N1737"/>
    <mergeCell ref="C1728:E1728"/>
    <mergeCell ref="C1729:E1729"/>
    <mergeCell ref="C1730:E1730"/>
    <mergeCell ref="C1731:E1731"/>
    <mergeCell ref="C1732:E1732"/>
    <mergeCell ref="C1764:K1764"/>
    <mergeCell ref="C1765:K1765"/>
    <mergeCell ref="C1766:K1766"/>
    <mergeCell ref="C1767:K1767"/>
    <mergeCell ref="C1768:K1768"/>
    <mergeCell ref="C1758:E1758"/>
    <mergeCell ref="C1759:E1759"/>
    <mergeCell ref="C1760:E1760"/>
    <mergeCell ref="C1761:E1761"/>
    <mergeCell ref="C1763:K1763"/>
    <mergeCell ref="C1753:N1753"/>
    <mergeCell ref="C1754:N1754"/>
    <mergeCell ref="C1755:E1755"/>
    <mergeCell ref="C1756:E1756"/>
    <mergeCell ref="C1757:E1757"/>
    <mergeCell ref="C1748:E1748"/>
    <mergeCell ref="C1749:E1749"/>
    <mergeCell ref="C1750:E1750"/>
    <mergeCell ref="C1751:E1751"/>
    <mergeCell ref="C1752:E1752"/>
    <mergeCell ref="C1784:K1784"/>
    <mergeCell ref="C1785:K1785"/>
    <mergeCell ref="C1786:K1786"/>
    <mergeCell ref="C1787:K1787"/>
    <mergeCell ref="C1788:K1788"/>
    <mergeCell ref="C1779:K1779"/>
    <mergeCell ref="C1780:K1780"/>
    <mergeCell ref="C1781:K1781"/>
    <mergeCell ref="C1782:K1782"/>
    <mergeCell ref="C1783:K1783"/>
    <mergeCell ref="C1774:K1774"/>
    <mergeCell ref="C1775:K1775"/>
    <mergeCell ref="C1776:K1776"/>
    <mergeCell ref="C1777:K1777"/>
    <mergeCell ref="C1778:K1778"/>
    <mergeCell ref="C1769:K1769"/>
    <mergeCell ref="C1770:K1770"/>
    <mergeCell ref="C1771:K1771"/>
    <mergeCell ref="C1772:K1772"/>
    <mergeCell ref="C1773:K1773"/>
    <mergeCell ref="C1804:N1804"/>
    <mergeCell ref="C1805:E1805"/>
    <mergeCell ref="C1806:E1806"/>
    <mergeCell ref="C1807:E1807"/>
    <mergeCell ref="C1808:E1808"/>
    <mergeCell ref="A1799:N1799"/>
    <mergeCell ref="A1800:N1800"/>
    <mergeCell ref="A1801:N1801"/>
    <mergeCell ref="C1802:E1802"/>
    <mergeCell ref="C1803:N1803"/>
    <mergeCell ref="C1794:K1794"/>
    <mergeCell ref="C1795:K1795"/>
    <mergeCell ref="C1796:K1796"/>
    <mergeCell ref="C1797:K1797"/>
    <mergeCell ref="C1798:K1798"/>
    <mergeCell ref="C1789:K1789"/>
    <mergeCell ref="C1790:K1790"/>
    <mergeCell ref="C1791:K1791"/>
    <mergeCell ref="C1792:K1792"/>
    <mergeCell ref="C1793:K1793"/>
    <mergeCell ref="C1824:N1824"/>
    <mergeCell ref="C1825:E1825"/>
    <mergeCell ref="A1826:N1826"/>
    <mergeCell ref="C1827:E1827"/>
    <mergeCell ref="C1828:N1828"/>
    <mergeCell ref="C1819:E1819"/>
    <mergeCell ref="C1820:E1820"/>
    <mergeCell ref="C1821:E1821"/>
    <mergeCell ref="C1822:E1822"/>
    <mergeCell ref="C1823:E1823"/>
    <mergeCell ref="C1814:N1814"/>
    <mergeCell ref="C1815:E1815"/>
    <mergeCell ref="C1816:E1816"/>
    <mergeCell ref="C1817:E1817"/>
    <mergeCell ref="C1818:E1818"/>
    <mergeCell ref="C1809:E1809"/>
    <mergeCell ref="C1810:E1810"/>
    <mergeCell ref="C1811:E1811"/>
    <mergeCell ref="C1812:E1812"/>
    <mergeCell ref="C1813:E1813"/>
    <mergeCell ref="C1844:E1844"/>
    <mergeCell ref="C1845:E1845"/>
    <mergeCell ref="C1846:E1846"/>
    <mergeCell ref="C1847:E1847"/>
    <mergeCell ref="C1848:E1848"/>
    <mergeCell ref="C1839:N1839"/>
    <mergeCell ref="C1840:E1840"/>
    <mergeCell ref="C1841:E1841"/>
    <mergeCell ref="C1842:E1842"/>
    <mergeCell ref="C1843:E1843"/>
    <mergeCell ref="C1834:E1834"/>
    <mergeCell ref="C1835:E1835"/>
    <mergeCell ref="C1836:E1836"/>
    <mergeCell ref="C1837:E1837"/>
    <mergeCell ref="C1838:E1838"/>
    <mergeCell ref="C1829:N1829"/>
    <mergeCell ref="C1830:E1830"/>
    <mergeCell ref="C1831:E1831"/>
    <mergeCell ref="C1832:E1832"/>
    <mergeCell ref="C1833:E1833"/>
    <mergeCell ref="C1864:N1864"/>
    <mergeCell ref="C1865:E1865"/>
    <mergeCell ref="C1866:E1866"/>
    <mergeCell ref="C1867:E1867"/>
    <mergeCell ref="C1868:E1868"/>
    <mergeCell ref="C1859:E1859"/>
    <mergeCell ref="C1860:E1860"/>
    <mergeCell ref="C1861:E1861"/>
    <mergeCell ref="C1862:E1862"/>
    <mergeCell ref="C1863:E1863"/>
    <mergeCell ref="C1854:N1854"/>
    <mergeCell ref="C1855:E1855"/>
    <mergeCell ref="C1856:E1856"/>
    <mergeCell ref="C1857:E1857"/>
    <mergeCell ref="C1858:E1858"/>
    <mergeCell ref="C1849:N1849"/>
    <mergeCell ref="C1850:E1850"/>
    <mergeCell ref="A1851:N1851"/>
    <mergeCell ref="C1852:E1852"/>
    <mergeCell ref="C1853:N1853"/>
    <mergeCell ref="C1884:E1884"/>
    <mergeCell ref="C1885:E1885"/>
    <mergeCell ref="C1886:E1886"/>
    <mergeCell ref="C1887:E1887"/>
    <mergeCell ref="A1888:N1888"/>
    <mergeCell ref="C1879:N1879"/>
    <mergeCell ref="C1880:E1880"/>
    <mergeCell ref="C1881:E1881"/>
    <mergeCell ref="C1882:E1882"/>
    <mergeCell ref="C1883:E1883"/>
    <mergeCell ref="C1874:N1874"/>
    <mergeCell ref="C1875:E1875"/>
    <mergeCell ref="A1876:N1876"/>
    <mergeCell ref="C1877:E1877"/>
    <mergeCell ref="C1878:N1878"/>
    <mergeCell ref="C1869:E1869"/>
    <mergeCell ref="C1870:E1870"/>
    <mergeCell ref="C1871:E1871"/>
    <mergeCell ref="C1872:E1872"/>
    <mergeCell ref="C1873:E1873"/>
    <mergeCell ref="C1904:E1904"/>
    <mergeCell ref="C1905:E1905"/>
    <mergeCell ref="C1906:E1906"/>
    <mergeCell ref="C1907:E1907"/>
    <mergeCell ref="C1908:E1908"/>
    <mergeCell ref="C1899:E1899"/>
    <mergeCell ref="C1900:E1900"/>
    <mergeCell ref="C1901:N1901"/>
    <mergeCell ref="C1902:E1902"/>
    <mergeCell ref="C1903:E1903"/>
    <mergeCell ref="C1894:E1894"/>
    <mergeCell ref="C1895:E1895"/>
    <mergeCell ref="C1896:E1896"/>
    <mergeCell ref="C1897:E1897"/>
    <mergeCell ref="C1898:E1898"/>
    <mergeCell ref="C1889:E1889"/>
    <mergeCell ref="C1890:N1890"/>
    <mergeCell ref="C1891:N1891"/>
    <mergeCell ref="C1892:E1892"/>
    <mergeCell ref="C1893:E1893"/>
    <mergeCell ref="C1924:E1924"/>
    <mergeCell ref="C1925:E1925"/>
    <mergeCell ref="C1926:E1926"/>
    <mergeCell ref="C1927:E1927"/>
    <mergeCell ref="C1928:E1928"/>
    <mergeCell ref="C1919:E1919"/>
    <mergeCell ref="C1920:E1920"/>
    <mergeCell ref="C1921:E1921"/>
    <mergeCell ref="C1922:E1922"/>
    <mergeCell ref="C1923:E1923"/>
    <mergeCell ref="C1914:E1914"/>
    <mergeCell ref="C1915:N1915"/>
    <mergeCell ref="C1916:N1916"/>
    <mergeCell ref="C1917:E1917"/>
    <mergeCell ref="C1918:E1918"/>
    <mergeCell ref="C1909:E1909"/>
    <mergeCell ref="C1910:E1910"/>
    <mergeCell ref="C1911:N1911"/>
    <mergeCell ref="C1912:E1912"/>
    <mergeCell ref="A1913:N1913"/>
    <mergeCell ref="C1944:E1944"/>
    <mergeCell ref="C1945:N1945"/>
    <mergeCell ref="C1946:N1946"/>
    <mergeCell ref="C1947:E1947"/>
    <mergeCell ref="C1948:E1948"/>
    <mergeCell ref="C1939:E1939"/>
    <mergeCell ref="C1940:E1940"/>
    <mergeCell ref="C1941:E1941"/>
    <mergeCell ref="C1942:E1942"/>
    <mergeCell ref="C1943:E1943"/>
    <mergeCell ref="C1934:E1934"/>
    <mergeCell ref="C1935:E1935"/>
    <mergeCell ref="C1936:E1936"/>
    <mergeCell ref="C1937:E1937"/>
    <mergeCell ref="C1938:E1938"/>
    <mergeCell ref="C1929:E1929"/>
    <mergeCell ref="C1930:N1930"/>
    <mergeCell ref="C1931:N1931"/>
    <mergeCell ref="C1932:E1932"/>
    <mergeCell ref="C1933:E1933"/>
    <mergeCell ref="C1964:N1964"/>
    <mergeCell ref="C1965:E1965"/>
    <mergeCell ref="C1966:E1966"/>
    <mergeCell ref="C1967:E1967"/>
    <mergeCell ref="C1968:E1968"/>
    <mergeCell ref="C1959:E1959"/>
    <mergeCell ref="A1960:N1960"/>
    <mergeCell ref="A1961:N1961"/>
    <mergeCell ref="C1962:E1962"/>
    <mergeCell ref="C1963:N1963"/>
    <mergeCell ref="C1954:E1954"/>
    <mergeCell ref="C1955:E1955"/>
    <mergeCell ref="C1956:E1956"/>
    <mergeCell ref="C1957:E1957"/>
    <mergeCell ref="C1958:E1958"/>
    <mergeCell ref="C1949:E1949"/>
    <mergeCell ref="C1950:E1950"/>
    <mergeCell ref="C1951:E1951"/>
    <mergeCell ref="C1952:E1952"/>
    <mergeCell ref="C1953:E1953"/>
    <mergeCell ref="C1984:E1984"/>
    <mergeCell ref="C1985:E1985"/>
    <mergeCell ref="C1986:E1986"/>
    <mergeCell ref="C1987:N1987"/>
    <mergeCell ref="C1988:E1988"/>
    <mergeCell ref="C1979:E1979"/>
    <mergeCell ref="C1980:E1980"/>
    <mergeCell ref="C1981:E1981"/>
    <mergeCell ref="C1982:E1982"/>
    <mergeCell ref="C1983:E1983"/>
    <mergeCell ref="C1974:E1974"/>
    <mergeCell ref="C1975:E1975"/>
    <mergeCell ref="C1976:E1976"/>
    <mergeCell ref="C1977:E1977"/>
    <mergeCell ref="C1978:E1978"/>
    <mergeCell ref="C1969:E1969"/>
    <mergeCell ref="C1970:E1970"/>
    <mergeCell ref="C1971:E1971"/>
    <mergeCell ref="C1972:E1972"/>
    <mergeCell ref="C1973:E1973"/>
    <mergeCell ref="C2004:E2004"/>
    <mergeCell ref="C2005:E2005"/>
    <mergeCell ref="C2006:E2006"/>
    <mergeCell ref="C2007:E2007"/>
    <mergeCell ref="C2008:E2008"/>
    <mergeCell ref="C1999:E1999"/>
    <mergeCell ref="C2000:E2000"/>
    <mergeCell ref="C2001:E2001"/>
    <mergeCell ref="C2002:E2002"/>
    <mergeCell ref="C2003:E2003"/>
    <mergeCell ref="A1994:N1994"/>
    <mergeCell ref="C1995:E1995"/>
    <mergeCell ref="C1996:N1996"/>
    <mergeCell ref="C1997:N1997"/>
    <mergeCell ref="C1998:E1998"/>
    <mergeCell ref="C1989:E1989"/>
    <mergeCell ref="C1990:N1990"/>
    <mergeCell ref="C1991:E1991"/>
    <mergeCell ref="C1992:E1992"/>
    <mergeCell ref="C1993:E1993"/>
    <mergeCell ref="C2024:N2024"/>
    <mergeCell ref="C2025:N2025"/>
    <mergeCell ref="C2026:E2026"/>
    <mergeCell ref="C2027:E2027"/>
    <mergeCell ref="C2028:E2028"/>
    <mergeCell ref="C2019:E2019"/>
    <mergeCell ref="C2020:E2020"/>
    <mergeCell ref="A2021:N2021"/>
    <mergeCell ref="C2022:E2022"/>
    <mergeCell ref="C2023:N2023"/>
    <mergeCell ref="C2014:E2014"/>
    <mergeCell ref="C2015:E2015"/>
    <mergeCell ref="C2016:E2016"/>
    <mergeCell ref="C2017:E2017"/>
    <mergeCell ref="C2018:E2018"/>
    <mergeCell ref="C2009:E2009"/>
    <mergeCell ref="C2010:E2010"/>
    <mergeCell ref="C2011:E2011"/>
    <mergeCell ref="C2012:E2012"/>
    <mergeCell ref="C2013:E2013"/>
    <mergeCell ref="C2044:E2044"/>
    <mergeCell ref="C2045:E2045"/>
    <mergeCell ref="C2046:E2046"/>
    <mergeCell ref="C2047:E2047"/>
    <mergeCell ref="C2048:E2048"/>
    <mergeCell ref="C2039:N2039"/>
    <mergeCell ref="C2040:N2040"/>
    <mergeCell ref="C2041:E2041"/>
    <mergeCell ref="C2042:E2042"/>
    <mergeCell ref="C2043:E2043"/>
    <mergeCell ref="C2034:E2034"/>
    <mergeCell ref="C2035:E2035"/>
    <mergeCell ref="C2036:E2036"/>
    <mergeCell ref="C2037:E2037"/>
    <mergeCell ref="C2038:N2038"/>
    <mergeCell ref="C2029:E2029"/>
    <mergeCell ref="C2030:E2030"/>
    <mergeCell ref="C2031:E2031"/>
    <mergeCell ref="C2032:E2032"/>
    <mergeCell ref="C2033:E2033"/>
    <mergeCell ref="C2064:E2064"/>
    <mergeCell ref="C2065:E2065"/>
    <mergeCell ref="C2066:E2066"/>
    <mergeCell ref="C2067:E2067"/>
    <mergeCell ref="C2068:E2068"/>
    <mergeCell ref="C2059:E2059"/>
    <mergeCell ref="C2060:E2060"/>
    <mergeCell ref="C2061:E2061"/>
    <mergeCell ref="C2062:E2062"/>
    <mergeCell ref="C2063:E2063"/>
    <mergeCell ref="C2054:N2054"/>
    <mergeCell ref="C2055:E2055"/>
    <mergeCell ref="C2056:E2056"/>
    <mergeCell ref="C2057:E2057"/>
    <mergeCell ref="C2058:E2058"/>
    <mergeCell ref="C2049:E2049"/>
    <mergeCell ref="C2050:E2050"/>
    <mergeCell ref="C2051:E2051"/>
    <mergeCell ref="A2052:N2052"/>
    <mergeCell ref="C2053:E2053"/>
    <mergeCell ref="C2084:E2084"/>
    <mergeCell ref="C2085:E2085"/>
    <mergeCell ref="C2086:E2086"/>
    <mergeCell ref="C2087:E2087"/>
    <mergeCell ref="C2088:E2088"/>
    <mergeCell ref="C2079:E2079"/>
    <mergeCell ref="C2080:E2080"/>
    <mergeCell ref="C2081:E2081"/>
    <mergeCell ref="C2082:E2082"/>
    <mergeCell ref="C2083:E2083"/>
    <mergeCell ref="C2074:E2074"/>
    <mergeCell ref="C2075:E2075"/>
    <mergeCell ref="C2076:E2076"/>
    <mergeCell ref="C2077:E2077"/>
    <mergeCell ref="C2078:E2078"/>
    <mergeCell ref="C2069:N2069"/>
    <mergeCell ref="C2070:E2070"/>
    <mergeCell ref="C2071:E2071"/>
    <mergeCell ref="C2072:E2072"/>
    <mergeCell ref="C2073:E2073"/>
    <mergeCell ref="C2104:E2104"/>
    <mergeCell ref="C2105:N2105"/>
    <mergeCell ref="C2106:E2106"/>
    <mergeCell ref="C2107:E2107"/>
    <mergeCell ref="C2108:E2108"/>
    <mergeCell ref="C2099:E2099"/>
    <mergeCell ref="C2100:E2100"/>
    <mergeCell ref="C2101:E2101"/>
    <mergeCell ref="C2102:E2102"/>
    <mergeCell ref="C2103:E2103"/>
    <mergeCell ref="C2094:N2094"/>
    <mergeCell ref="C2095:E2095"/>
    <mergeCell ref="C2096:E2096"/>
    <mergeCell ref="C2097:E2097"/>
    <mergeCell ref="C2098:E2098"/>
    <mergeCell ref="C2089:E2089"/>
    <mergeCell ref="C2090:E2090"/>
    <mergeCell ref="A2091:N2091"/>
    <mergeCell ref="C2092:E2092"/>
    <mergeCell ref="C2093:N2093"/>
    <mergeCell ref="C2124:N2124"/>
    <mergeCell ref="C2125:E2125"/>
    <mergeCell ref="C2126:E2126"/>
    <mergeCell ref="C2127:E2127"/>
    <mergeCell ref="C2128:E2128"/>
    <mergeCell ref="C2119:E2119"/>
    <mergeCell ref="C2120:E2120"/>
    <mergeCell ref="C2121:E2121"/>
    <mergeCell ref="C2122:E2122"/>
    <mergeCell ref="C2123:N2123"/>
    <mergeCell ref="C2114:E2114"/>
    <mergeCell ref="C2115:E2115"/>
    <mergeCell ref="C2116:E2116"/>
    <mergeCell ref="C2117:E2117"/>
    <mergeCell ref="C2118:E2118"/>
    <mergeCell ref="C2109:E2109"/>
    <mergeCell ref="C2110:E2110"/>
    <mergeCell ref="C2111:E2111"/>
    <mergeCell ref="C2112:N2112"/>
    <mergeCell ref="C2113:E2113"/>
    <mergeCell ref="C2144:E2144"/>
    <mergeCell ref="C2145:E2145"/>
    <mergeCell ref="C2146:E2146"/>
    <mergeCell ref="C2147:E2147"/>
    <mergeCell ref="C2148:E2148"/>
    <mergeCell ref="C2139:N2139"/>
    <mergeCell ref="C2140:E2140"/>
    <mergeCell ref="C2141:E2141"/>
    <mergeCell ref="C2142:E2142"/>
    <mergeCell ref="C2143:E2143"/>
    <mergeCell ref="C2134:E2134"/>
    <mergeCell ref="C2135:E2135"/>
    <mergeCell ref="A2136:N2136"/>
    <mergeCell ref="C2137:E2137"/>
    <mergeCell ref="C2138:N2138"/>
    <mergeCell ref="C2129:E2129"/>
    <mergeCell ref="C2130:E2130"/>
    <mergeCell ref="C2131:E2131"/>
    <mergeCell ref="C2132:E2132"/>
    <mergeCell ref="C2133:E2133"/>
    <mergeCell ref="C2164:E2164"/>
    <mergeCell ref="C2165:E2165"/>
    <mergeCell ref="C2166:E2166"/>
    <mergeCell ref="C2167:E2167"/>
    <mergeCell ref="C2168:E2168"/>
    <mergeCell ref="C2159:E2159"/>
    <mergeCell ref="C2160:E2160"/>
    <mergeCell ref="C2161:E2161"/>
    <mergeCell ref="C2162:E2162"/>
    <mergeCell ref="C2163:E2163"/>
    <mergeCell ref="C2154:E2154"/>
    <mergeCell ref="A2155:N2155"/>
    <mergeCell ref="C2156:E2156"/>
    <mergeCell ref="C2157:N2157"/>
    <mergeCell ref="C2158:N2158"/>
    <mergeCell ref="C2149:E2149"/>
    <mergeCell ref="C2150:E2150"/>
    <mergeCell ref="C2151:E2151"/>
    <mergeCell ref="C2152:E2152"/>
    <mergeCell ref="C2153:E2153"/>
    <mergeCell ref="C2184:E2184"/>
    <mergeCell ref="C2185:E2185"/>
    <mergeCell ref="C2186:E2186"/>
    <mergeCell ref="C2187:E2187"/>
    <mergeCell ref="C2188:E2188"/>
    <mergeCell ref="C2179:E2179"/>
    <mergeCell ref="C2180:E2180"/>
    <mergeCell ref="C2181:E2181"/>
    <mergeCell ref="C2182:E2182"/>
    <mergeCell ref="C2183:E2183"/>
    <mergeCell ref="C2174:E2174"/>
    <mergeCell ref="A2175:N2175"/>
    <mergeCell ref="C2176:E2176"/>
    <mergeCell ref="C2177:N2177"/>
    <mergeCell ref="C2178:N2178"/>
    <mergeCell ref="C2169:E2169"/>
    <mergeCell ref="C2170:E2170"/>
    <mergeCell ref="C2171:N2171"/>
    <mergeCell ref="C2172:E2172"/>
    <mergeCell ref="C2173:E2173"/>
    <mergeCell ref="C2204:E2204"/>
    <mergeCell ref="C2205:E2205"/>
    <mergeCell ref="C2206:E2206"/>
    <mergeCell ref="C2207:N2207"/>
    <mergeCell ref="C2208:N2208"/>
    <mergeCell ref="C2199:E2199"/>
    <mergeCell ref="C2200:E2200"/>
    <mergeCell ref="C2201:E2201"/>
    <mergeCell ref="C2202:E2202"/>
    <mergeCell ref="C2203:E2203"/>
    <mergeCell ref="C2194:N2194"/>
    <mergeCell ref="C2195:E2195"/>
    <mergeCell ref="C2196:E2196"/>
    <mergeCell ref="C2197:E2197"/>
    <mergeCell ref="C2198:E2198"/>
    <mergeCell ref="C2189:E2189"/>
    <mergeCell ref="C2190:N2190"/>
    <mergeCell ref="C2191:E2191"/>
    <mergeCell ref="A2192:N2192"/>
    <mergeCell ref="C2193:E2193"/>
    <mergeCell ref="C2224:E2224"/>
    <mergeCell ref="C2225:E2225"/>
    <mergeCell ref="C2226:E2226"/>
    <mergeCell ref="C2227:E2227"/>
    <mergeCell ref="C2228:E2228"/>
    <mergeCell ref="C2219:E2219"/>
    <mergeCell ref="C2220:E2220"/>
    <mergeCell ref="C2221:N2221"/>
    <mergeCell ref="C2222:E2222"/>
    <mergeCell ref="C2223:E2223"/>
    <mergeCell ref="C2214:E2214"/>
    <mergeCell ref="C2215:E2215"/>
    <mergeCell ref="C2216:E2216"/>
    <mergeCell ref="C2217:E2217"/>
    <mergeCell ref="C2218:E2218"/>
    <mergeCell ref="C2209:E2209"/>
    <mergeCell ref="C2210:E2210"/>
    <mergeCell ref="C2211:E2211"/>
    <mergeCell ref="C2212:E2212"/>
    <mergeCell ref="C2213:E2213"/>
    <mergeCell ref="C2244:E2244"/>
    <mergeCell ref="C2245:E2245"/>
    <mergeCell ref="C2246:N2246"/>
    <mergeCell ref="C2247:E2247"/>
    <mergeCell ref="C2248:E2248"/>
    <mergeCell ref="C2239:E2239"/>
    <mergeCell ref="C2240:E2240"/>
    <mergeCell ref="C2241:E2241"/>
    <mergeCell ref="C2242:E2242"/>
    <mergeCell ref="C2243:E2243"/>
    <mergeCell ref="C2234:N2234"/>
    <mergeCell ref="C2235:N2235"/>
    <mergeCell ref="C2236:E2236"/>
    <mergeCell ref="C2237:E2237"/>
    <mergeCell ref="C2238:E2238"/>
    <mergeCell ref="C2229:E2229"/>
    <mergeCell ref="C2230:E2230"/>
    <mergeCell ref="C2231:E2231"/>
    <mergeCell ref="C2232:E2232"/>
    <mergeCell ref="C2233:E2233"/>
    <mergeCell ref="C2264:E2264"/>
    <mergeCell ref="C2265:E2265"/>
    <mergeCell ref="C2266:E2266"/>
    <mergeCell ref="C2267:E2267"/>
    <mergeCell ref="C2268:E2268"/>
    <mergeCell ref="C2259:N2259"/>
    <mergeCell ref="C2260:N2260"/>
    <mergeCell ref="C2261:E2261"/>
    <mergeCell ref="C2262:E2262"/>
    <mergeCell ref="C2263:E2263"/>
    <mergeCell ref="C2254:E2254"/>
    <mergeCell ref="C2255:E2255"/>
    <mergeCell ref="C2256:E2256"/>
    <mergeCell ref="C2257:E2257"/>
    <mergeCell ref="C2258:E2258"/>
    <mergeCell ref="C2249:E2249"/>
    <mergeCell ref="C2250:E2250"/>
    <mergeCell ref="C2251:E2251"/>
    <mergeCell ref="C2252:E2252"/>
    <mergeCell ref="C2253:E2253"/>
    <mergeCell ref="C2284:E2284"/>
    <mergeCell ref="C2285:E2285"/>
    <mergeCell ref="C2286:E2286"/>
    <mergeCell ref="C2287:E2287"/>
    <mergeCell ref="A2288:N2288"/>
    <mergeCell ref="C2279:E2279"/>
    <mergeCell ref="C2280:E2280"/>
    <mergeCell ref="C2281:E2281"/>
    <mergeCell ref="C2282:E2282"/>
    <mergeCell ref="C2283:E2283"/>
    <mergeCell ref="C2274:N2274"/>
    <mergeCell ref="C2275:E2275"/>
    <mergeCell ref="C2276:E2276"/>
    <mergeCell ref="C2277:E2277"/>
    <mergeCell ref="C2278:E2278"/>
    <mergeCell ref="C2269:E2269"/>
    <mergeCell ref="C2270:E2270"/>
    <mergeCell ref="C2271:E2271"/>
    <mergeCell ref="C2272:E2272"/>
    <mergeCell ref="C2273:N2273"/>
    <mergeCell ref="C2304:E2304"/>
    <mergeCell ref="C2305:E2305"/>
    <mergeCell ref="C2306:E2306"/>
    <mergeCell ref="C2307:E2307"/>
    <mergeCell ref="C2308:E2308"/>
    <mergeCell ref="C2299:E2299"/>
    <mergeCell ref="C2300:E2300"/>
    <mergeCell ref="C2301:N2301"/>
    <mergeCell ref="C2302:E2302"/>
    <mergeCell ref="C2303:E2303"/>
    <mergeCell ref="C2294:E2294"/>
    <mergeCell ref="C2295:E2295"/>
    <mergeCell ref="C2296:E2296"/>
    <mergeCell ref="C2297:E2297"/>
    <mergeCell ref="C2298:E2298"/>
    <mergeCell ref="C2289:E2289"/>
    <mergeCell ref="C2290:N2290"/>
    <mergeCell ref="C2291:N2291"/>
    <mergeCell ref="C2292:E2292"/>
    <mergeCell ref="C2293:E2293"/>
    <mergeCell ref="C2325:K2325"/>
    <mergeCell ref="C2326:K2326"/>
    <mergeCell ref="C2327:K2327"/>
    <mergeCell ref="C2328:K2328"/>
    <mergeCell ref="C2329:K2329"/>
    <mergeCell ref="C2320:K2320"/>
    <mergeCell ref="C2321:K2321"/>
    <mergeCell ref="C2322:K2322"/>
    <mergeCell ref="C2323:K2323"/>
    <mergeCell ref="C2324:K2324"/>
    <mergeCell ref="C2315:K2315"/>
    <mergeCell ref="C2316:K2316"/>
    <mergeCell ref="C2317:K2317"/>
    <mergeCell ref="C2318:K2318"/>
    <mergeCell ref="C2319:K2319"/>
    <mergeCell ref="C2309:E2309"/>
    <mergeCell ref="C2310:E2310"/>
    <mergeCell ref="C2311:E2311"/>
    <mergeCell ref="C2313:K2313"/>
    <mergeCell ref="C2314:K2314"/>
    <mergeCell ref="C2345:K2345"/>
    <mergeCell ref="C2346:K2346"/>
    <mergeCell ref="C2347:K2347"/>
    <mergeCell ref="C2348:K2348"/>
    <mergeCell ref="A2349:N2349"/>
    <mergeCell ref="C2340:K2340"/>
    <mergeCell ref="C2341:K2341"/>
    <mergeCell ref="C2342:K2342"/>
    <mergeCell ref="C2343:K2343"/>
    <mergeCell ref="C2344:K2344"/>
    <mergeCell ref="C2335:K2335"/>
    <mergeCell ref="C2336:K2336"/>
    <mergeCell ref="C2337:K2337"/>
    <mergeCell ref="C2338:K2338"/>
    <mergeCell ref="C2339:K2339"/>
    <mergeCell ref="C2330:K2330"/>
    <mergeCell ref="C2331:K2331"/>
    <mergeCell ref="C2332:K2332"/>
    <mergeCell ref="C2333:K2333"/>
    <mergeCell ref="C2334:K2334"/>
    <mergeCell ref="C2367:K2367"/>
    <mergeCell ref="C2368:K2368"/>
    <mergeCell ref="C2369:K2369"/>
    <mergeCell ref="C2370:K2370"/>
    <mergeCell ref="C2371:K2371"/>
    <mergeCell ref="C2361:K2361"/>
    <mergeCell ref="C2362:K2362"/>
    <mergeCell ref="C2364:K2364"/>
    <mergeCell ref="C2365:K2365"/>
    <mergeCell ref="C2366:K2366"/>
    <mergeCell ref="C2356:K2356"/>
    <mergeCell ref="C2357:K2357"/>
    <mergeCell ref="C2358:K2358"/>
    <mergeCell ref="C2359:K2359"/>
    <mergeCell ref="C2360:K2360"/>
    <mergeCell ref="C2350:E2350"/>
    <mergeCell ref="C2351:E2351"/>
    <mergeCell ref="C2353:K2353"/>
    <mergeCell ref="C2354:K2354"/>
    <mergeCell ref="C2355:K2355"/>
    <mergeCell ref="C2387:K2387"/>
    <mergeCell ref="C2388:K2388"/>
    <mergeCell ref="C2389:K2389"/>
    <mergeCell ref="C2390:K2390"/>
    <mergeCell ref="C2391:K2391"/>
    <mergeCell ref="C2382:K2382"/>
    <mergeCell ref="C2383:K2383"/>
    <mergeCell ref="C2384:K2384"/>
    <mergeCell ref="C2385:K2385"/>
    <mergeCell ref="C2386:K2386"/>
    <mergeCell ref="C2377:K2377"/>
    <mergeCell ref="C2378:K2378"/>
    <mergeCell ref="C2379:K2379"/>
    <mergeCell ref="C2380:K2380"/>
    <mergeCell ref="C2381:K2381"/>
    <mergeCell ref="C2372:K2372"/>
    <mergeCell ref="C2373:K2373"/>
    <mergeCell ref="C2374:K2374"/>
    <mergeCell ref="C2375:K2375"/>
    <mergeCell ref="C2376:K2376"/>
    <mergeCell ref="A2408:N2408"/>
    <mergeCell ref="A2409:N2409"/>
    <mergeCell ref="C2403:L2403"/>
    <mergeCell ref="C2404:G2404"/>
    <mergeCell ref="H2404:L2404"/>
    <mergeCell ref="C2405:L2405"/>
    <mergeCell ref="A2407:N2407"/>
    <mergeCell ref="C2397:K2397"/>
    <mergeCell ref="C2398:K2398"/>
    <mergeCell ref="C2399:K2399"/>
    <mergeCell ref="C2402:G2402"/>
    <mergeCell ref="H2402:L2402"/>
    <mergeCell ref="C2392:K2392"/>
    <mergeCell ref="C2393:K2393"/>
    <mergeCell ref="C2394:K2394"/>
    <mergeCell ref="C2395:K2395"/>
    <mergeCell ref="C2396:K239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2410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828"/>
  <sheetViews>
    <sheetView topLeftCell="A10" workbookViewId="0">
      <selection activeCell="C53" sqref="C53:E5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0" width="134.85546875" style="3" hidden="1" customWidth="1"/>
    <col min="41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391" t="s">
        <v>3</v>
      </c>
      <c r="H5" s="391"/>
      <c r="I5" s="391"/>
      <c r="J5" s="391"/>
      <c r="K5" s="391"/>
      <c r="L5" s="391"/>
      <c r="M5" s="391"/>
      <c r="N5" s="391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396" t="s">
        <v>5</v>
      </c>
      <c r="H6" s="396"/>
      <c r="I6" s="396"/>
      <c r="J6" s="396"/>
      <c r="K6" s="396"/>
      <c r="L6" s="396"/>
      <c r="M6" s="396"/>
      <c r="N6" s="396"/>
      <c r="V6" s="12" t="s">
        <v>5</v>
      </c>
    </row>
    <row r="7" spans="1:29" s="4" customFormat="1" ht="101.25" customHeight="1" x14ac:dyDescent="0.25">
      <c r="A7" s="353" t="s">
        <v>6</v>
      </c>
      <c r="B7" s="353"/>
      <c r="C7" s="353"/>
      <c r="D7" s="353"/>
      <c r="E7" s="353"/>
      <c r="F7" s="353"/>
      <c r="G7" s="396" t="s">
        <v>7</v>
      </c>
      <c r="H7" s="396"/>
      <c r="I7" s="396"/>
      <c r="J7" s="396"/>
      <c r="K7" s="396"/>
      <c r="L7" s="396"/>
      <c r="M7" s="396"/>
      <c r="N7" s="39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398" t="s">
        <v>8</v>
      </c>
      <c r="B8" s="398"/>
      <c r="C8" s="398"/>
      <c r="D8" s="398"/>
      <c r="E8" s="398"/>
      <c r="F8" s="398"/>
      <c r="G8" s="396" t="s">
        <v>3069</v>
      </c>
      <c r="H8" s="396"/>
      <c r="I8" s="396"/>
      <c r="J8" s="396"/>
      <c r="K8" s="396"/>
      <c r="L8" s="396"/>
      <c r="M8" s="396"/>
      <c r="N8" s="396"/>
      <c r="P8" s="13" t="s">
        <v>9</v>
      </c>
      <c r="Q8" s="13" t="s">
        <v>3069</v>
      </c>
      <c r="R8" s="14"/>
      <c r="S8" s="14"/>
      <c r="T8" s="14"/>
      <c r="U8" s="14"/>
      <c r="X8" s="12" t="s">
        <v>3069</v>
      </c>
    </row>
    <row r="9" spans="1:29" s="4" customFormat="1" ht="33.75" customHeight="1" x14ac:dyDescent="0.25">
      <c r="A9" s="353" t="s">
        <v>11</v>
      </c>
      <c r="B9" s="353"/>
      <c r="C9" s="353"/>
      <c r="D9" s="353"/>
      <c r="E9" s="353"/>
      <c r="F9" s="353"/>
      <c r="G9" s="396"/>
      <c r="H9" s="396"/>
      <c r="I9" s="396"/>
      <c r="J9" s="396"/>
      <c r="K9" s="396"/>
      <c r="L9" s="396"/>
      <c r="M9" s="396"/>
      <c r="N9" s="39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397" t="s">
        <v>12</v>
      </c>
      <c r="B10" s="397"/>
      <c r="C10" s="397"/>
      <c r="D10" s="397"/>
      <c r="E10" s="397"/>
      <c r="F10" s="397"/>
      <c r="G10" s="396" t="s">
        <v>13</v>
      </c>
      <c r="H10" s="396"/>
      <c r="I10" s="396"/>
      <c r="J10" s="396"/>
      <c r="K10" s="396"/>
      <c r="L10" s="396"/>
      <c r="M10" s="396"/>
      <c r="N10" s="396"/>
      <c r="Z10" s="12" t="s">
        <v>13</v>
      </c>
    </row>
    <row r="11" spans="1:29" s="4" customFormat="1" ht="15" x14ac:dyDescent="0.25">
      <c r="A11" s="397" t="s">
        <v>14</v>
      </c>
      <c r="B11" s="397"/>
      <c r="C11" s="397"/>
      <c r="D11" s="397"/>
      <c r="E11" s="397"/>
      <c r="F11" s="397"/>
      <c r="G11" s="396"/>
      <c r="H11" s="396"/>
      <c r="I11" s="396"/>
      <c r="J11" s="396"/>
      <c r="K11" s="396"/>
      <c r="L11" s="396"/>
      <c r="M11" s="396"/>
      <c r="N11" s="39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34.5" x14ac:dyDescent="0.25">
      <c r="A13" s="394" t="s">
        <v>3070</v>
      </c>
      <c r="B13" s="394"/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AB13" s="12" t="s">
        <v>3070</v>
      </c>
    </row>
    <row r="14" spans="1:29" s="4" customFormat="1" ht="15" x14ac:dyDescent="0.25">
      <c r="A14" s="390" t="s">
        <v>16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394" t="s">
        <v>206</v>
      </c>
      <c r="B16" s="394"/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AC16" s="12" t="s">
        <v>206</v>
      </c>
    </row>
    <row r="17" spans="1:31" s="4" customFormat="1" ht="15" x14ac:dyDescent="0.25">
      <c r="A17" s="390" t="s">
        <v>18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25">
      <c r="A18" s="395" t="s">
        <v>3071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389" t="s">
        <v>3072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AD20" s="12" t="s">
        <v>3072</v>
      </c>
    </row>
    <row r="21" spans="1:31" s="4" customFormat="1" ht="12" customHeight="1" x14ac:dyDescent="0.25">
      <c r="A21" s="390" t="s">
        <v>21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391" t="s">
        <v>3073</v>
      </c>
      <c r="C23" s="391"/>
      <c r="D23" s="391"/>
      <c r="E23" s="391"/>
      <c r="F23" s="39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392" t="s">
        <v>27</v>
      </c>
      <c r="C24" s="392"/>
      <c r="D24" s="392"/>
      <c r="E24" s="392"/>
      <c r="F24" s="392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393" t="s">
        <v>29</v>
      </c>
      <c r="E26" s="393"/>
      <c r="F26" s="393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189695.84</v>
      </c>
      <c r="D28" s="26" t="s">
        <v>3074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32197.98</v>
      </c>
      <c r="D30" s="26" t="s">
        <v>3075</v>
      </c>
      <c r="E30" s="27" t="s">
        <v>32</v>
      </c>
      <c r="G30" s="8" t="s">
        <v>36</v>
      </c>
      <c r="I30" s="8"/>
      <c r="J30" s="8"/>
      <c r="K30" s="8"/>
      <c r="L30" s="25">
        <v>4328.84</v>
      </c>
      <c r="M30" s="33" t="s">
        <v>3076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157497.85999999999</v>
      </c>
      <c r="D31" s="34" t="s">
        <v>3077</v>
      </c>
      <c r="E31" s="27" t="s">
        <v>32</v>
      </c>
      <c r="G31" s="8" t="s">
        <v>39</v>
      </c>
      <c r="I31" s="8"/>
      <c r="J31" s="8"/>
      <c r="K31" s="8"/>
      <c r="L31" s="386">
        <v>14012.82</v>
      </c>
      <c r="M31" s="386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35</v>
      </c>
      <c r="E32" s="27" t="s">
        <v>32</v>
      </c>
      <c r="G32" s="8" t="s">
        <v>42</v>
      </c>
      <c r="I32" s="8"/>
      <c r="J32" s="8"/>
      <c r="K32" s="8"/>
      <c r="L32" s="386">
        <v>1870.77</v>
      </c>
      <c r="M32" s="386"/>
      <c r="N32" s="27" t="s">
        <v>40</v>
      </c>
    </row>
    <row r="33" spans="1:38" s="4" customFormat="1" ht="12" customHeight="1" x14ac:dyDescent="0.25">
      <c r="A33" s="6"/>
      <c r="B33" s="32" t="s">
        <v>43</v>
      </c>
      <c r="C33" s="25">
        <v>0</v>
      </c>
      <c r="D33" s="26" t="s">
        <v>35</v>
      </c>
      <c r="E33" s="27" t="s">
        <v>32</v>
      </c>
      <c r="G33" s="8"/>
      <c r="H33" s="8"/>
      <c r="I33" s="8"/>
      <c r="J33" s="8"/>
      <c r="K33" s="8"/>
      <c r="L33" s="387" t="s">
        <v>44</v>
      </c>
      <c r="M33" s="387"/>
      <c r="N33" s="8"/>
    </row>
    <row r="34" spans="1:38" s="4" customFormat="1" ht="7.5" customHeight="1" x14ac:dyDescent="0.25">
      <c r="A34" s="35"/>
    </row>
    <row r="35" spans="1:38" s="4" customFormat="1" ht="23.25" customHeight="1" x14ac:dyDescent="0.25">
      <c r="A35" s="388" t="s">
        <v>45</v>
      </c>
      <c r="B35" s="384" t="s">
        <v>46</v>
      </c>
      <c r="C35" s="384" t="s">
        <v>47</v>
      </c>
      <c r="D35" s="384"/>
      <c r="E35" s="384"/>
      <c r="F35" s="384" t="s">
        <v>48</v>
      </c>
      <c r="G35" s="384" t="s">
        <v>49</v>
      </c>
      <c r="H35" s="384"/>
      <c r="I35" s="384"/>
      <c r="J35" s="384" t="s">
        <v>50</v>
      </c>
      <c r="K35" s="384"/>
      <c r="L35" s="384"/>
      <c r="M35" s="384" t="s">
        <v>51</v>
      </c>
      <c r="N35" s="384" t="s">
        <v>52</v>
      </c>
    </row>
    <row r="36" spans="1:38" s="4" customFormat="1" ht="28.5" customHeight="1" x14ac:dyDescent="0.25">
      <c r="A36" s="388"/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</row>
    <row r="37" spans="1:38" s="4" customFormat="1" ht="22.5" x14ac:dyDescent="0.25">
      <c r="A37" s="388"/>
      <c r="B37" s="384"/>
      <c r="C37" s="384"/>
      <c r="D37" s="384"/>
      <c r="E37" s="384"/>
      <c r="F37" s="384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384"/>
      <c r="N37" s="384"/>
    </row>
    <row r="38" spans="1:38" s="4" customFormat="1" ht="15" x14ac:dyDescent="0.25">
      <c r="A38" s="37">
        <v>1</v>
      </c>
      <c r="B38" s="38">
        <v>2</v>
      </c>
      <c r="C38" s="385">
        <v>3</v>
      </c>
      <c r="D38" s="385"/>
      <c r="E38" s="38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8" s="4" customFormat="1" ht="15" x14ac:dyDescent="0.25">
      <c r="A39" s="378" t="s">
        <v>1868</v>
      </c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80"/>
      <c r="AF39" s="39" t="s">
        <v>1868</v>
      </c>
    </row>
    <row r="40" spans="1:38" s="4" customFormat="1" ht="34.5" x14ac:dyDescent="0.25">
      <c r="A40" s="40" t="s">
        <v>58</v>
      </c>
      <c r="B40" s="41" t="s">
        <v>3078</v>
      </c>
      <c r="C40" s="374" t="s">
        <v>3079</v>
      </c>
      <c r="D40" s="374"/>
      <c r="E40" s="374"/>
      <c r="F40" s="42" t="s">
        <v>171</v>
      </c>
      <c r="G40" s="43">
        <v>0.10589999999999999</v>
      </c>
      <c r="H40" s="44">
        <v>1</v>
      </c>
      <c r="I40" s="110">
        <v>0.10589999999999999</v>
      </c>
      <c r="J40" s="45"/>
      <c r="K40" s="43"/>
      <c r="L40" s="45"/>
      <c r="M40" s="43"/>
      <c r="N40" s="46"/>
      <c r="AF40" s="39"/>
      <c r="AG40" s="47" t="s">
        <v>3079</v>
      </c>
    </row>
    <row r="41" spans="1:38" s="4" customFormat="1" ht="15" x14ac:dyDescent="0.25">
      <c r="A41" s="69"/>
      <c r="B41" s="50"/>
      <c r="C41" s="372" t="s">
        <v>3080</v>
      </c>
      <c r="D41" s="372"/>
      <c r="E41" s="372"/>
      <c r="F41" s="372"/>
      <c r="G41" s="372"/>
      <c r="H41" s="372"/>
      <c r="I41" s="372"/>
      <c r="J41" s="372"/>
      <c r="K41" s="372"/>
      <c r="L41" s="372"/>
      <c r="M41" s="372"/>
      <c r="N41" s="377"/>
      <c r="AF41" s="39"/>
      <c r="AG41" s="47"/>
      <c r="AH41" s="3" t="s">
        <v>3080</v>
      </c>
    </row>
    <row r="42" spans="1:38" s="4" customFormat="1" ht="22.5" x14ac:dyDescent="0.25">
      <c r="A42" s="103"/>
      <c r="B42" s="49" t="s">
        <v>217</v>
      </c>
      <c r="C42" s="368" t="s">
        <v>218</v>
      </c>
      <c r="D42" s="368"/>
      <c r="E42" s="368"/>
      <c r="F42" s="368"/>
      <c r="G42" s="368"/>
      <c r="H42" s="368"/>
      <c r="I42" s="368"/>
      <c r="J42" s="368"/>
      <c r="K42" s="368"/>
      <c r="L42" s="368"/>
      <c r="M42" s="368"/>
      <c r="N42" s="376"/>
      <c r="AF42" s="39"/>
      <c r="AG42" s="47"/>
      <c r="AI42" s="3" t="s">
        <v>218</v>
      </c>
    </row>
    <row r="43" spans="1:38" s="4" customFormat="1" ht="15" x14ac:dyDescent="0.25">
      <c r="A43" s="48"/>
      <c r="B43" s="49" t="s">
        <v>58</v>
      </c>
      <c r="C43" s="372" t="s">
        <v>62</v>
      </c>
      <c r="D43" s="372"/>
      <c r="E43" s="372"/>
      <c r="F43" s="51"/>
      <c r="G43" s="52"/>
      <c r="H43" s="52"/>
      <c r="I43" s="52"/>
      <c r="J43" s="107">
        <v>1288.05</v>
      </c>
      <c r="K43" s="54">
        <v>1.1499999999999999</v>
      </c>
      <c r="L43" s="53">
        <v>156.87</v>
      </c>
      <c r="M43" s="54">
        <v>34.96</v>
      </c>
      <c r="N43" s="55">
        <v>5484.18</v>
      </c>
      <c r="AF43" s="39"/>
      <c r="AG43" s="47"/>
      <c r="AJ43" s="3" t="s">
        <v>62</v>
      </c>
    </row>
    <row r="44" spans="1:38" s="4" customFormat="1" ht="15" x14ac:dyDescent="0.25">
      <c r="A44" s="48"/>
      <c r="B44" s="49" t="s">
        <v>73</v>
      </c>
      <c r="C44" s="372" t="s">
        <v>175</v>
      </c>
      <c r="D44" s="372"/>
      <c r="E44" s="372"/>
      <c r="F44" s="51"/>
      <c r="G44" s="52"/>
      <c r="H44" s="52"/>
      <c r="I44" s="52"/>
      <c r="J44" s="107">
        <v>3690.72</v>
      </c>
      <c r="K44" s="54">
        <v>1.1499999999999999</v>
      </c>
      <c r="L44" s="53">
        <v>449.47</v>
      </c>
      <c r="M44" s="52"/>
      <c r="N44" s="58"/>
      <c r="AF44" s="39"/>
      <c r="AG44" s="47"/>
      <c r="AJ44" s="3" t="s">
        <v>175</v>
      </c>
    </row>
    <row r="45" spans="1:38" s="4" customFormat="1" ht="15" x14ac:dyDescent="0.25">
      <c r="A45" s="48"/>
      <c r="B45" s="49" t="s">
        <v>78</v>
      </c>
      <c r="C45" s="372" t="s">
        <v>176</v>
      </c>
      <c r="D45" s="372"/>
      <c r="E45" s="372"/>
      <c r="F45" s="51"/>
      <c r="G45" s="52"/>
      <c r="H45" s="52"/>
      <c r="I45" s="52"/>
      <c r="J45" s="53">
        <v>398.18</v>
      </c>
      <c r="K45" s="54">
        <v>1.1499999999999999</v>
      </c>
      <c r="L45" s="53">
        <v>48.49</v>
      </c>
      <c r="M45" s="54">
        <v>34.96</v>
      </c>
      <c r="N45" s="55">
        <v>1695.21</v>
      </c>
      <c r="AF45" s="39"/>
      <c r="AG45" s="47"/>
      <c r="AJ45" s="3" t="s">
        <v>176</v>
      </c>
    </row>
    <row r="46" spans="1:38" s="4" customFormat="1" ht="15" x14ac:dyDescent="0.25">
      <c r="A46" s="56"/>
      <c r="B46" s="49"/>
      <c r="C46" s="372" t="s">
        <v>63</v>
      </c>
      <c r="D46" s="372"/>
      <c r="E46" s="372"/>
      <c r="F46" s="51" t="s">
        <v>64</v>
      </c>
      <c r="G46" s="63">
        <v>155</v>
      </c>
      <c r="H46" s="54">
        <v>1.1499999999999999</v>
      </c>
      <c r="I46" s="117">
        <v>18.876674999999999</v>
      </c>
      <c r="J46" s="57"/>
      <c r="K46" s="52"/>
      <c r="L46" s="57"/>
      <c r="M46" s="52"/>
      <c r="N46" s="58"/>
      <c r="AF46" s="39"/>
      <c r="AG46" s="47"/>
      <c r="AK46" s="3" t="s">
        <v>63</v>
      </c>
    </row>
    <row r="47" spans="1:38" s="4" customFormat="1" ht="15" x14ac:dyDescent="0.25">
      <c r="A47" s="56"/>
      <c r="B47" s="49"/>
      <c r="C47" s="372" t="s">
        <v>178</v>
      </c>
      <c r="D47" s="372"/>
      <c r="E47" s="372"/>
      <c r="F47" s="51" t="s">
        <v>64</v>
      </c>
      <c r="G47" s="54">
        <v>39.049999999999997</v>
      </c>
      <c r="H47" s="54">
        <v>1.1499999999999999</v>
      </c>
      <c r="I47" s="111">
        <v>4.7557042999999997</v>
      </c>
      <c r="J47" s="57"/>
      <c r="K47" s="52"/>
      <c r="L47" s="57"/>
      <c r="M47" s="52"/>
      <c r="N47" s="58"/>
      <c r="AF47" s="39"/>
      <c r="AG47" s="47"/>
      <c r="AK47" s="3" t="s">
        <v>178</v>
      </c>
    </row>
    <row r="48" spans="1:38" s="4" customFormat="1" ht="15" x14ac:dyDescent="0.25">
      <c r="A48" s="48"/>
      <c r="B48" s="49"/>
      <c r="C48" s="375" t="s">
        <v>65</v>
      </c>
      <c r="D48" s="375"/>
      <c r="E48" s="375"/>
      <c r="F48" s="59"/>
      <c r="G48" s="60"/>
      <c r="H48" s="60"/>
      <c r="I48" s="60"/>
      <c r="J48" s="108">
        <v>4978.7700000000004</v>
      </c>
      <c r="K48" s="60"/>
      <c r="L48" s="61">
        <v>606.34</v>
      </c>
      <c r="M48" s="60"/>
      <c r="N48" s="62"/>
      <c r="AF48" s="39"/>
      <c r="AG48" s="47"/>
      <c r="AL48" s="3" t="s">
        <v>65</v>
      </c>
    </row>
    <row r="49" spans="1:39" s="4" customFormat="1" ht="15" x14ac:dyDescent="0.25">
      <c r="A49" s="56"/>
      <c r="B49" s="49"/>
      <c r="C49" s="372" t="s">
        <v>66</v>
      </c>
      <c r="D49" s="372"/>
      <c r="E49" s="372"/>
      <c r="F49" s="51"/>
      <c r="G49" s="52"/>
      <c r="H49" s="52"/>
      <c r="I49" s="52"/>
      <c r="J49" s="57"/>
      <c r="K49" s="52"/>
      <c r="L49" s="53">
        <v>205.36</v>
      </c>
      <c r="M49" s="52"/>
      <c r="N49" s="55">
        <v>7179.39</v>
      </c>
      <c r="AF49" s="39"/>
      <c r="AG49" s="47"/>
      <c r="AK49" s="3" t="s">
        <v>66</v>
      </c>
    </row>
    <row r="50" spans="1:39" s="4" customFormat="1" ht="15" x14ac:dyDescent="0.25">
      <c r="A50" s="56"/>
      <c r="B50" s="49" t="s">
        <v>3081</v>
      </c>
      <c r="C50" s="372" t="s">
        <v>3082</v>
      </c>
      <c r="D50" s="372"/>
      <c r="E50" s="372"/>
      <c r="F50" s="51" t="s">
        <v>69</v>
      </c>
      <c r="G50" s="63">
        <v>102</v>
      </c>
      <c r="H50" s="52"/>
      <c r="I50" s="63">
        <v>102</v>
      </c>
      <c r="J50" s="57"/>
      <c r="K50" s="52"/>
      <c r="L50" s="53">
        <v>209.47</v>
      </c>
      <c r="M50" s="52"/>
      <c r="N50" s="55">
        <v>7322.98</v>
      </c>
      <c r="AF50" s="39"/>
      <c r="AG50" s="47"/>
      <c r="AK50" s="3" t="s">
        <v>3082</v>
      </c>
    </row>
    <row r="51" spans="1:39" s="4" customFormat="1" ht="15" x14ac:dyDescent="0.25">
      <c r="A51" s="56"/>
      <c r="B51" s="49" t="s">
        <v>3083</v>
      </c>
      <c r="C51" s="372" t="s">
        <v>3084</v>
      </c>
      <c r="D51" s="372"/>
      <c r="E51" s="372"/>
      <c r="F51" s="51" t="s">
        <v>69</v>
      </c>
      <c r="G51" s="63">
        <v>54</v>
      </c>
      <c r="H51" s="52"/>
      <c r="I51" s="63">
        <v>54</v>
      </c>
      <c r="J51" s="57"/>
      <c r="K51" s="52"/>
      <c r="L51" s="53">
        <v>110.89</v>
      </c>
      <c r="M51" s="52"/>
      <c r="N51" s="55">
        <v>3876.87</v>
      </c>
      <c r="AF51" s="39"/>
      <c r="AG51" s="47"/>
      <c r="AK51" s="3" t="s">
        <v>3084</v>
      </c>
    </row>
    <row r="52" spans="1:39" s="4" customFormat="1" ht="15" x14ac:dyDescent="0.25">
      <c r="A52" s="65"/>
      <c r="B52" s="66"/>
      <c r="C52" s="374" t="s">
        <v>72</v>
      </c>
      <c r="D52" s="374"/>
      <c r="E52" s="374"/>
      <c r="F52" s="42"/>
      <c r="G52" s="43"/>
      <c r="H52" s="43"/>
      <c r="I52" s="43"/>
      <c r="J52" s="45"/>
      <c r="K52" s="43"/>
      <c r="L52" s="67">
        <v>926.7</v>
      </c>
      <c r="M52" s="60"/>
      <c r="N52" s="46"/>
      <c r="AF52" s="39"/>
      <c r="AG52" s="47"/>
      <c r="AM52" s="47" t="s">
        <v>72</v>
      </c>
    </row>
    <row r="53" spans="1:39" s="4" customFormat="1" ht="34.5" x14ac:dyDescent="0.25">
      <c r="A53" s="40" t="s">
        <v>73</v>
      </c>
      <c r="B53" s="41" t="s">
        <v>484</v>
      </c>
      <c r="C53" s="374" t="s">
        <v>485</v>
      </c>
      <c r="D53" s="374"/>
      <c r="E53" s="374"/>
      <c r="F53" s="42" t="s">
        <v>341</v>
      </c>
      <c r="G53" s="43">
        <v>20.120999999999999</v>
      </c>
      <c r="H53" s="44">
        <v>1</v>
      </c>
      <c r="I53" s="116">
        <v>20.120999999999999</v>
      </c>
      <c r="J53" s="67">
        <v>3.28</v>
      </c>
      <c r="K53" s="43"/>
      <c r="L53" s="67">
        <v>66</v>
      </c>
      <c r="M53" s="68">
        <v>12.13</v>
      </c>
      <c r="N53" s="122">
        <v>800.58</v>
      </c>
      <c r="AF53" s="39"/>
      <c r="AG53" s="47" t="s">
        <v>485</v>
      </c>
      <c r="AM53" s="47"/>
    </row>
    <row r="54" spans="1:39" s="4" customFormat="1" ht="15" x14ac:dyDescent="0.25">
      <c r="A54" s="69"/>
      <c r="B54" s="50"/>
      <c r="C54" s="372" t="s">
        <v>3085</v>
      </c>
      <c r="D54" s="372"/>
      <c r="E54" s="372"/>
      <c r="F54" s="372"/>
      <c r="G54" s="372"/>
      <c r="H54" s="372"/>
      <c r="I54" s="372"/>
      <c r="J54" s="372"/>
      <c r="K54" s="372"/>
      <c r="L54" s="372"/>
      <c r="M54" s="372"/>
      <c r="N54" s="377"/>
      <c r="AF54" s="39"/>
      <c r="AG54" s="47"/>
      <c r="AH54" s="3" t="s">
        <v>3085</v>
      </c>
      <c r="AM54" s="47"/>
    </row>
    <row r="55" spans="1:39" s="4" customFormat="1" ht="15" x14ac:dyDescent="0.25">
      <c r="A55" s="65"/>
      <c r="B55" s="66"/>
      <c r="C55" s="374" t="s">
        <v>72</v>
      </c>
      <c r="D55" s="374"/>
      <c r="E55" s="374"/>
      <c r="F55" s="42"/>
      <c r="G55" s="43"/>
      <c r="H55" s="43"/>
      <c r="I55" s="43"/>
      <c r="J55" s="45"/>
      <c r="K55" s="43"/>
      <c r="L55" s="67">
        <v>66</v>
      </c>
      <c r="M55" s="60"/>
      <c r="N55" s="122">
        <v>800.58</v>
      </c>
      <c r="AF55" s="39"/>
      <c r="AG55" s="47"/>
      <c r="AM55" s="47" t="s">
        <v>72</v>
      </c>
    </row>
    <row r="56" spans="1:39" s="4" customFormat="1" ht="45.75" x14ac:dyDescent="0.25">
      <c r="A56" s="40" t="s">
        <v>78</v>
      </c>
      <c r="B56" s="41" t="s">
        <v>350</v>
      </c>
      <c r="C56" s="374" t="s">
        <v>488</v>
      </c>
      <c r="D56" s="374"/>
      <c r="E56" s="374"/>
      <c r="F56" s="42" t="s">
        <v>341</v>
      </c>
      <c r="G56" s="43">
        <v>20.120999999999999</v>
      </c>
      <c r="H56" s="44">
        <v>1</v>
      </c>
      <c r="I56" s="116">
        <v>20.120999999999999</v>
      </c>
      <c r="J56" s="67">
        <v>15.35</v>
      </c>
      <c r="K56" s="43"/>
      <c r="L56" s="67">
        <v>308.86</v>
      </c>
      <c r="M56" s="68">
        <v>12.13</v>
      </c>
      <c r="N56" s="115">
        <v>3746.47</v>
      </c>
      <c r="AF56" s="39"/>
      <c r="AG56" s="47" t="s">
        <v>488</v>
      </c>
      <c r="AM56" s="47"/>
    </row>
    <row r="57" spans="1:39" s="4" customFormat="1" ht="15" x14ac:dyDescent="0.25">
      <c r="A57" s="65"/>
      <c r="B57" s="66"/>
      <c r="C57" s="374" t="s">
        <v>72</v>
      </c>
      <c r="D57" s="374"/>
      <c r="E57" s="374"/>
      <c r="F57" s="42"/>
      <c r="G57" s="43"/>
      <c r="H57" s="43"/>
      <c r="I57" s="43"/>
      <c r="J57" s="45"/>
      <c r="K57" s="43"/>
      <c r="L57" s="67">
        <v>308.86</v>
      </c>
      <c r="M57" s="60"/>
      <c r="N57" s="115">
        <v>3746.47</v>
      </c>
      <c r="AF57" s="39"/>
      <c r="AG57" s="47"/>
      <c r="AM57" s="47" t="s">
        <v>72</v>
      </c>
    </row>
    <row r="58" spans="1:39" s="4" customFormat="1" ht="45.75" x14ac:dyDescent="0.25">
      <c r="A58" s="40" t="s">
        <v>122</v>
      </c>
      <c r="B58" s="41" t="s">
        <v>3086</v>
      </c>
      <c r="C58" s="374" t="s">
        <v>3087</v>
      </c>
      <c r="D58" s="374"/>
      <c r="E58" s="374"/>
      <c r="F58" s="42" t="s">
        <v>333</v>
      </c>
      <c r="G58" s="43">
        <v>1.8874</v>
      </c>
      <c r="H58" s="44">
        <v>1</v>
      </c>
      <c r="I58" s="110">
        <v>1.8874</v>
      </c>
      <c r="J58" s="45"/>
      <c r="K58" s="43"/>
      <c r="L58" s="45"/>
      <c r="M58" s="43"/>
      <c r="N58" s="46"/>
      <c r="AF58" s="39"/>
      <c r="AG58" s="47" t="s">
        <v>3087</v>
      </c>
      <c r="AM58" s="47"/>
    </row>
    <row r="59" spans="1:39" s="4" customFormat="1" ht="15" x14ac:dyDescent="0.25">
      <c r="A59" s="69"/>
      <c r="B59" s="50"/>
      <c r="C59" s="372" t="s">
        <v>3088</v>
      </c>
      <c r="D59" s="372"/>
      <c r="E59" s="372"/>
      <c r="F59" s="372"/>
      <c r="G59" s="372"/>
      <c r="H59" s="372"/>
      <c r="I59" s="372"/>
      <c r="J59" s="372"/>
      <c r="K59" s="372"/>
      <c r="L59" s="372"/>
      <c r="M59" s="372"/>
      <c r="N59" s="377"/>
      <c r="AF59" s="39"/>
      <c r="AG59" s="47"/>
      <c r="AH59" s="3" t="s">
        <v>3088</v>
      </c>
      <c r="AM59" s="47"/>
    </row>
    <row r="60" spans="1:39" s="4" customFormat="1" ht="22.5" x14ac:dyDescent="0.25">
      <c r="A60" s="103"/>
      <c r="B60" s="49" t="s">
        <v>217</v>
      </c>
      <c r="C60" s="368" t="s">
        <v>218</v>
      </c>
      <c r="D60" s="368"/>
      <c r="E60" s="368"/>
      <c r="F60" s="368"/>
      <c r="G60" s="368"/>
      <c r="H60" s="368"/>
      <c r="I60" s="368"/>
      <c r="J60" s="368"/>
      <c r="K60" s="368"/>
      <c r="L60" s="368"/>
      <c r="M60" s="368"/>
      <c r="N60" s="376"/>
      <c r="AF60" s="39"/>
      <c r="AG60" s="47"/>
      <c r="AI60" s="3" t="s">
        <v>218</v>
      </c>
      <c r="AM60" s="47"/>
    </row>
    <row r="61" spans="1:39" s="4" customFormat="1" ht="15" x14ac:dyDescent="0.25">
      <c r="A61" s="48"/>
      <c r="B61" s="49" t="s">
        <v>73</v>
      </c>
      <c r="C61" s="372" t="s">
        <v>175</v>
      </c>
      <c r="D61" s="372"/>
      <c r="E61" s="372"/>
      <c r="F61" s="51"/>
      <c r="G61" s="52"/>
      <c r="H61" s="52"/>
      <c r="I61" s="52"/>
      <c r="J61" s="107">
        <v>4130.59</v>
      </c>
      <c r="K61" s="54">
        <v>1.1499999999999999</v>
      </c>
      <c r="L61" s="107">
        <v>8965.49</v>
      </c>
      <c r="M61" s="52"/>
      <c r="N61" s="58"/>
      <c r="AF61" s="39"/>
      <c r="AG61" s="47"/>
      <c r="AJ61" s="3" t="s">
        <v>175</v>
      </c>
      <c r="AM61" s="47"/>
    </row>
    <row r="62" spans="1:39" s="4" customFormat="1" ht="15" x14ac:dyDescent="0.25">
      <c r="A62" s="48"/>
      <c r="B62" s="49" t="s">
        <v>78</v>
      </c>
      <c r="C62" s="372" t="s">
        <v>176</v>
      </c>
      <c r="D62" s="372"/>
      <c r="E62" s="372"/>
      <c r="F62" s="51"/>
      <c r="G62" s="52"/>
      <c r="H62" s="52"/>
      <c r="I62" s="52"/>
      <c r="J62" s="53">
        <v>684.4</v>
      </c>
      <c r="K62" s="54">
        <v>1.1499999999999999</v>
      </c>
      <c r="L62" s="107">
        <v>1485.5</v>
      </c>
      <c r="M62" s="54">
        <v>34.96</v>
      </c>
      <c r="N62" s="55">
        <v>51933.08</v>
      </c>
      <c r="AF62" s="39"/>
      <c r="AG62" s="47"/>
      <c r="AJ62" s="3" t="s">
        <v>176</v>
      </c>
      <c r="AM62" s="47"/>
    </row>
    <row r="63" spans="1:39" s="4" customFormat="1" ht="15" x14ac:dyDescent="0.25">
      <c r="A63" s="56"/>
      <c r="B63" s="49"/>
      <c r="C63" s="372" t="s">
        <v>178</v>
      </c>
      <c r="D63" s="372"/>
      <c r="E63" s="372"/>
      <c r="F63" s="51" t="s">
        <v>64</v>
      </c>
      <c r="G63" s="63">
        <v>59</v>
      </c>
      <c r="H63" s="54">
        <v>1.1499999999999999</v>
      </c>
      <c r="I63" s="114">
        <v>128.06009</v>
      </c>
      <c r="J63" s="57"/>
      <c r="K63" s="52"/>
      <c r="L63" s="57"/>
      <c r="M63" s="52"/>
      <c r="N63" s="58"/>
      <c r="AF63" s="39"/>
      <c r="AG63" s="47"/>
      <c r="AK63" s="3" t="s">
        <v>178</v>
      </c>
      <c r="AM63" s="47"/>
    </row>
    <row r="64" spans="1:39" s="4" customFormat="1" ht="15" x14ac:dyDescent="0.25">
      <c r="A64" s="48"/>
      <c r="B64" s="49"/>
      <c r="C64" s="375" t="s">
        <v>65</v>
      </c>
      <c r="D64" s="375"/>
      <c r="E64" s="375"/>
      <c r="F64" s="59"/>
      <c r="G64" s="60"/>
      <c r="H64" s="60"/>
      <c r="I64" s="60"/>
      <c r="J64" s="108">
        <v>4130.59</v>
      </c>
      <c r="K64" s="60"/>
      <c r="L64" s="108">
        <v>8965.49</v>
      </c>
      <c r="M64" s="60"/>
      <c r="N64" s="62"/>
      <c r="AF64" s="39"/>
      <c r="AG64" s="47"/>
      <c r="AL64" s="3" t="s">
        <v>65</v>
      </c>
      <c r="AM64" s="47"/>
    </row>
    <row r="65" spans="1:39" s="4" customFormat="1" ht="15" x14ac:dyDescent="0.25">
      <c r="A65" s="56"/>
      <c r="B65" s="49"/>
      <c r="C65" s="372" t="s">
        <v>66</v>
      </c>
      <c r="D65" s="372"/>
      <c r="E65" s="372"/>
      <c r="F65" s="51"/>
      <c r="G65" s="52"/>
      <c r="H65" s="52"/>
      <c r="I65" s="52"/>
      <c r="J65" s="57"/>
      <c r="K65" s="52"/>
      <c r="L65" s="107">
        <v>1485.5</v>
      </c>
      <c r="M65" s="52"/>
      <c r="N65" s="55">
        <v>51933.08</v>
      </c>
      <c r="AF65" s="39"/>
      <c r="AG65" s="47"/>
      <c r="AK65" s="3" t="s">
        <v>66</v>
      </c>
      <c r="AM65" s="47"/>
    </row>
    <row r="66" spans="1:39" s="4" customFormat="1" ht="23.25" x14ac:dyDescent="0.25">
      <c r="A66" s="56"/>
      <c r="B66" s="49" t="s">
        <v>335</v>
      </c>
      <c r="C66" s="372" t="s">
        <v>336</v>
      </c>
      <c r="D66" s="372"/>
      <c r="E66" s="372"/>
      <c r="F66" s="51" t="s">
        <v>69</v>
      </c>
      <c r="G66" s="63">
        <v>92</v>
      </c>
      <c r="H66" s="52"/>
      <c r="I66" s="63">
        <v>92</v>
      </c>
      <c r="J66" s="57"/>
      <c r="K66" s="52"/>
      <c r="L66" s="107">
        <v>1366.66</v>
      </c>
      <c r="M66" s="52"/>
      <c r="N66" s="55">
        <v>47778.43</v>
      </c>
      <c r="AF66" s="39"/>
      <c r="AG66" s="47"/>
      <c r="AK66" s="3" t="s">
        <v>336</v>
      </c>
      <c r="AM66" s="47"/>
    </row>
    <row r="67" spans="1:39" s="4" customFormat="1" ht="23.25" x14ac:dyDescent="0.25">
      <c r="A67" s="56"/>
      <c r="B67" s="49" t="s">
        <v>337</v>
      </c>
      <c r="C67" s="372" t="s">
        <v>338</v>
      </c>
      <c r="D67" s="372"/>
      <c r="E67" s="372"/>
      <c r="F67" s="51" t="s">
        <v>69</v>
      </c>
      <c r="G67" s="63">
        <v>46</v>
      </c>
      <c r="H67" s="52"/>
      <c r="I67" s="63">
        <v>46</v>
      </c>
      <c r="J67" s="57"/>
      <c r="K67" s="52"/>
      <c r="L67" s="53">
        <v>683.33</v>
      </c>
      <c r="M67" s="52"/>
      <c r="N67" s="55">
        <v>23889.22</v>
      </c>
      <c r="AF67" s="39"/>
      <c r="AG67" s="47"/>
      <c r="AK67" s="3" t="s">
        <v>338</v>
      </c>
      <c r="AM67" s="47"/>
    </row>
    <row r="68" spans="1:39" s="4" customFormat="1" ht="15" x14ac:dyDescent="0.25">
      <c r="A68" s="65"/>
      <c r="B68" s="66"/>
      <c r="C68" s="374" t="s">
        <v>72</v>
      </c>
      <c r="D68" s="374"/>
      <c r="E68" s="374"/>
      <c r="F68" s="42"/>
      <c r="G68" s="43"/>
      <c r="H68" s="43"/>
      <c r="I68" s="43"/>
      <c r="J68" s="45"/>
      <c r="K68" s="43"/>
      <c r="L68" s="105">
        <v>11015.48</v>
      </c>
      <c r="M68" s="60"/>
      <c r="N68" s="46"/>
      <c r="AF68" s="39"/>
      <c r="AG68" s="47"/>
      <c r="AM68" s="47" t="s">
        <v>72</v>
      </c>
    </row>
    <row r="69" spans="1:39" s="4" customFormat="1" ht="34.5" x14ac:dyDescent="0.25">
      <c r="A69" s="40" t="s">
        <v>125</v>
      </c>
      <c r="B69" s="41" t="s">
        <v>3089</v>
      </c>
      <c r="C69" s="374" t="s">
        <v>3090</v>
      </c>
      <c r="D69" s="374"/>
      <c r="E69" s="374"/>
      <c r="F69" s="42" t="s">
        <v>306</v>
      </c>
      <c r="G69" s="43">
        <v>24.933</v>
      </c>
      <c r="H69" s="44">
        <v>1</v>
      </c>
      <c r="I69" s="116">
        <v>24.933</v>
      </c>
      <c r="J69" s="45"/>
      <c r="K69" s="43"/>
      <c r="L69" s="45"/>
      <c r="M69" s="43"/>
      <c r="N69" s="46"/>
      <c r="AF69" s="39"/>
      <c r="AG69" s="47" t="s">
        <v>3090</v>
      </c>
      <c r="AM69" s="47"/>
    </row>
    <row r="70" spans="1:39" s="4" customFormat="1" ht="15" x14ac:dyDescent="0.25">
      <c r="A70" s="69"/>
      <c r="B70" s="50"/>
      <c r="C70" s="372" t="s">
        <v>3091</v>
      </c>
      <c r="D70" s="372"/>
      <c r="E70" s="372"/>
      <c r="F70" s="372"/>
      <c r="G70" s="372"/>
      <c r="H70" s="372"/>
      <c r="I70" s="372"/>
      <c r="J70" s="372"/>
      <c r="K70" s="372"/>
      <c r="L70" s="372"/>
      <c r="M70" s="372"/>
      <c r="N70" s="377"/>
      <c r="AF70" s="39"/>
      <c r="AG70" s="47"/>
      <c r="AH70" s="3" t="s">
        <v>3091</v>
      </c>
      <c r="AM70" s="47"/>
    </row>
    <row r="71" spans="1:39" s="4" customFormat="1" ht="22.5" x14ac:dyDescent="0.25">
      <c r="A71" s="103"/>
      <c r="B71" s="49" t="s">
        <v>217</v>
      </c>
      <c r="C71" s="368" t="s">
        <v>218</v>
      </c>
      <c r="D71" s="368"/>
      <c r="E71" s="368"/>
      <c r="F71" s="368"/>
      <c r="G71" s="368"/>
      <c r="H71" s="368"/>
      <c r="I71" s="368"/>
      <c r="J71" s="368"/>
      <c r="K71" s="368"/>
      <c r="L71" s="368"/>
      <c r="M71" s="368"/>
      <c r="N71" s="376"/>
      <c r="AF71" s="39"/>
      <c r="AG71" s="47"/>
      <c r="AI71" s="3" t="s">
        <v>218</v>
      </c>
      <c r="AM71" s="47"/>
    </row>
    <row r="72" spans="1:39" s="4" customFormat="1" ht="15" x14ac:dyDescent="0.25">
      <c r="A72" s="48"/>
      <c r="B72" s="49" t="s">
        <v>58</v>
      </c>
      <c r="C72" s="372" t="s">
        <v>62</v>
      </c>
      <c r="D72" s="372"/>
      <c r="E72" s="372"/>
      <c r="F72" s="51"/>
      <c r="G72" s="52"/>
      <c r="H72" s="52"/>
      <c r="I72" s="52"/>
      <c r="J72" s="53">
        <v>210.65</v>
      </c>
      <c r="K72" s="54">
        <v>1.1499999999999999</v>
      </c>
      <c r="L72" s="107">
        <v>6039.96</v>
      </c>
      <c r="M72" s="54">
        <v>34.96</v>
      </c>
      <c r="N72" s="55">
        <v>211157</v>
      </c>
      <c r="AF72" s="39"/>
      <c r="AG72" s="47"/>
      <c r="AJ72" s="3" t="s">
        <v>62</v>
      </c>
      <c r="AM72" s="47"/>
    </row>
    <row r="73" spans="1:39" s="4" customFormat="1" ht="15" x14ac:dyDescent="0.25">
      <c r="A73" s="48"/>
      <c r="B73" s="49" t="s">
        <v>73</v>
      </c>
      <c r="C73" s="372" t="s">
        <v>175</v>
      </c>
      <c r="D73" s="372"/>
      <c r="E73" s="372"/>
      <c r="F73" s="51"/>
      <c r="G73" s="52"/>
      <c r="H73" s="52"/>
      <c r="I73" s="52"/>
      <c r="J73" s="53">
        <v>57.82</v>
      </c>
      <c r="K73" s="54">
        <v>1.1499999999999999</v>
      </c>
      <c r="L73" s="107">
        <v>1657.87</v>
      </c>
      <c r="M73" s="52"/>
      <c r="N73" s="58"/>
      <c r="AF73" s="39"/>
      <c r="AG73" s="47"/>
      <c r="AJ73" s="3" t="s">
        <v>175</v>
      </c>
      <c r="AM73" s="47"/>
    </row>
    <row r="74" spans="1:39" s="4" customFormat="1" ht="15" x14ac:dyDescent="0.25">
      <c r="A74" s="48"/>
      <c r="B74" s="49" t="s">
        <v>78</v>
      </c>
      <c r="C74" s="372" t="s">
        <v>176</v>
      </c>
      <c r="D74" s="372"/>
      <c r="E74" s="372"/>
      <c r="F74" s="51"/>
      <c r="G74" s="52"/>
      <c r="H74" s="52"/>
      <c r="I74" s="52"/>
      <c r="J74" s="53">
        <v>10.210000000000001</v>
      </c>
      <c r="K74" s="54">
        <v>1.1499999999999999</v>
      </c>
      <c r="L74" s="53">
        <v>292.75</v>
      </c>
      <c r="M74" s="54">
        <v>34.96</v>
      </c>
      <c r="N74" s="55">
        <v>10234.540000000001</v>
      </c>
      <c r="AF74" s="39"/>
      <c r="AG74" s="47"/>
      <c r="AJ74" s="3" t="s">
        <v>176</v>
      </c>
      <c r="AM74" s="47"/>
    </row>
    <row r="75" spans="1:39" s="4" customFormat="1" ht="15" x14ac:dyDescent="0.25">
      <c r="A75" s="48"/>
      <c r="B75" s="49" t="s">
        <v>122</v>
      </c>
      <c r="C75" s="372" t="s">
        <v>177</v>
      </c>
      <c r="D75" s="372"/>
      <c r="E75" s="372"/>
      <c r="F75" s="51"/>
      <c r="G75" s="52"/>
      <c r="H75" s="52"/>
      <c r="I75" s="52"/>
      <c r="J75" s="53">
        <v>502.79</v>
      </c>
      <c r="K75" s="52"/>
      <c r="L75" s="107">
        <v>12536.06</v>
      </c>
      <c r="M75" s="52"/>
      <c r="N75" s="58"/>
      <c r="AF75" s="39"/>
      <c r="AG75" s="47"/>
      <c r="AJ75" s="3" t="s">
        <v>177</v>
      </c>
      <c r="AM75" s="47"/>
    </row>
    <row r="76" spans="1:39" s="4" customFormat="1" ht="15" x14ac:dyDescent="0.25">
      <c r="A76" s="56"/>
      <c r="B76" s="49"/>
      <c r="C76" s="372" t="s">
        <v>63</v>
      </c>
      <c r="D76" s="372"/>
      <c r="E76" s="372"/>
      <c r="F76" s="51" t="s">
        <v>64</v>
      </c>
      <c r="G76" s="104">
        <v>24.9</v>
      </c>
      <c r="H76" s="54">
        <v>1.1499999999999999</v>
      </c>
      <c r="I76" s="117">
        <v>713.95645500000001</v>
      </c>
      <c r="J76" s="57"/>
      <c r="K76" s="52"/>
      <c r="L76" s="57"/>
      <c r="M76" s="52"/>
      <c r="N76" s="58"/>
      <c r="AF76" s="39"/>
      <c r="AG76" s="47"/>
      <c r="AK76" s="3" t="s">
        <v>63</v>
      </c>
      <c r="AM76" s="47"/>
    </row>
    <row r="77" spans="1:39" s="4" customFormat="1" ht="15" x14ac:dyDescent="0.25">
      <c r="A77" s="56"/>
      <c r="B77" s="49"/>
      <c r="C77" s="372" t="s">
        <v>178</v>
      </c>
      <c r="D77" s="372"/>
      <c r="E77" s="372"/>
      <c r="F77" s="51" t="s">
        <v>64</v>
      </c>
      <c r="G77" s="54">
        <v>0.88</v>
      </c>
      <c r="H77" s="54">
        <v>1.1499999999999999</v>
      </c>
      <c r="I77" s="117">
        <v>25.232195999999998</v>
      </c>
      <c r="J77" s="57"/>
      <c r="K77" s="52"/>
      <c r="L77" s="57"/>
      <c r="M77" s="52"/>
      <c r="N77" s="58"/>
      <c r="AF77" s="39"/>
      <c r="AG77" s="47"/>
      <c r="AK77" s="3" t="s">
        <v>178</v>
      </c>
      <c r="AM77" s="47"/>
    </row>
    <row r="78" spans="1:39" s="4" customFormat="1" ht="15" x14ac:dyDescent="0.25">
      <c r="A78" s="48"/>
      <c r="B78" s="49"/>
      <c r="C78" s="375" t="s">
        <v>65</v>
      </c>
      <c r="D78" s="375"/>
      <c r="E78" s="375"/>
      <c r="F78" s="59"/>
      <c r="G78" s="60"/>
      <c r="H78" s="60"/>
      <c r="I78" s="60"/>
      <c r="J78" s="61">
        <v>771.26</v>
      </c>
      <c r="K78" s="60"/>
      <c r="L78" s="108">
        <v>20233.89</v>
      </c>
      <c r="M78" s="60"/>
      <c r="N78" s="62"/>
      <c r="AF78" s="39"/>
      <c r="AG78" s="47"/>
      <c r="AL78" s="3" t="s">
        <v>65</v>
      </c>
      <c r="AM78" s="47"/>
    </row>
    <row r="79" spans="1:39" s="4" customFormat="1" ht="15" x14ac:dyDescent="0.25">
      <c r="A79" s="56"/>
      <c r="B79" s="49"/>
      <c r="C79" s="372" t="s">
        <v>66</v>
      </c>
      <c r="D79" s="372"/>
      <c r="E79" s="372"/>
      <c r="F79" s="51"/>
      <c r="G79" s="52"/>
      <c r="H79" s="52"/>
      <c r="I79" s="52"/>
      <c r="J79" s="57"/>
      <c r="K79" s="52"/>
      <c r="L79" s="107">
        <v>6332.71</v>
      </c>
      <c r="M79" s="52"/>
      <c r="N79" s="55">
        <v>221391.54</v>
      </c>
      <c r="AF79" s="39"/>
      <c r="AG79" s="47"/>
      <c r="AK79" s="3" t="s">
        <v>66</v>
      </c>
      <c r="AM79" s="47"/>
    </row>
    <row r="80" spans="1:39" s="4" customFormat="1" ht="34.5" x14ac:dyDescent="0.25">
      <c r="A80" s="56"/>
      <c r="B80" s="49" t="s">
        <v>2136</v>
      </c>
      <c r="C80" s="372" t="s">
        <v>2137</v>
      </c>
      <c r="D80" s="372"/>
      <c r="E80" s="372"/>
      <c r="F80" s="51" t="s">
        <v>69</v>
      </c>
      <c r="G80" s="63">
        <v>89</v>
      </c>
      <c r="H80" s="52"/>
      <c r="I80" s="63">
        <v>89</v>
      </c>
      <c r="J80" s="57"/>
      <c r="K80" s="52"/>
      <c r="L80" s="107">
        <v>5636.11</v>
      </c>
      <c r="M80" s="52"/>
      <c r="N80" s="55">
        <v>197038.47</v>
      </c>
      <c r="AF80" s="39"/>
      <c r="AG80" s="47"/>
      <c r="AK80" s="3" t="s">
        <v>2137</v>
      </c>
      <c r="AM80" s="47"/>
    </row>
    <row r="81" spans="1:39" s="4" customFormat="1" ht="34.5" x14ac:dyDescent="0.25">
      <c r="A81" s="56"/>
      <c r="B81" s="49" t="s">
        <v>2138</v>
      </c>
      <c r="C81" s="372" t="s">
        <v>2139</v>
      </c>
      <c r="D81" s="372"/>
      <c r="E81" s="372"/>
      <c r="F81" s="51" t="s">
        <v>69</v>
      </c>
      <c r="G81" s="63">
        <v>41</v>
      </c>
      <c r="H81" s="52"/>
      <c r="I81" s="63">
        <v>41</v>
      </c>
      <c r="J81" s="57"/>
      <c r="K81" s="52"/>
      <c r="L81" s="107">
        <v>2596.41</v>
      </c>
      <c r="M81" s="52"/>
      <c r="N81" s="55">
        <v>90770.53</v>
      </c>
      <c r="AF81" s="39"/>
      <c r="AG81" s="47"/>
      <c r="AK81" s="3" t="s">
        <v>2139</v>
      </c>
      <c r="AM81" s="47"/>
    </row>
    <row r="82" spans="1:39" s="4" customFormat="1" ht="15" x14ac:dyDescent="0.25">
      <c r="A82" s="65"/>
      <c r="B82" s="66"/>
      <c r="C82" s="374" t="s">
        <v>72</v>
      </c>
      <c r="D82" s="374"/>
      <c r="E82" s="374"/>
      <c r="F82" s="42"/>
      <c r="G82" s="43"/>
      <c r="H82" s="43"/>
      <c r="I82" s="43"/>
      <c r="J82" s="45"/>
      <c r="K82" s="43"/>
      <c r="L82" s="105">
        <v>28466.41</v>
      </c>
      <c r="M82" s="60"/>
      <c r="N82" s="46"/>
      <c r="AF82" s="39"/>
      <c r="AG82" s="47"/>
      <c r="AM82" s="47" t="s">
        <v>72</v>
      </c>
    </row>
    <row r="83" spans="1:39" s="4" customFormat="1" ht="57" x14ac:dyDescent="0.25">
      <c r="A83" s="40" t="s">
        <v>229</v>
      </c>
      <c r="B83" s="41" t="s">
        <v>3092</v>
      </c>
      <c r="C83" s="374" t="s">
        <v>3093</v>
      </c>
      <c r="D83" s="374"/>
      <c r="E83" s="374"/>
      <c r="F83" s="42" t="s">
        <v>171</v>
      </c>
      <c r="G83" s="43">
        <v>0.98029999999999995</v>
      </c>
      <c r="H83" s="44">
        <v>1</v>
      </c>
      <c r="I83" s="110">
        <v>0.98029999999999995</v>
      </c>
      <c r="J83" s="45"/>
      <c r="K83" s="43"/>
      <c r="L83" s="45"/>
      <c r="M83" s="43"/>
      <c r="N83" s="46"/>
      <c r="AF83" s="39"/>
      <c r="AG83" s="47" t="s">
        <v>3093</v>
      </c>
      <c r="AM83" s="47"/>
    </row>
    <row r="84" spans="1:39" s="4" customFormat="1" ht="15" x14ac:dyDescent="0.25">
      <c r="A84" s="69"/>
      <c r="B84" s="50"/>
      <c r="C84" s="372" t="s">
        <v>3094</v>
      </c>
      <c r="D84" s="372"/>
      <c r="E84" s="372"/>
      <c r="F84" s="372"/>
      <c r="G84" s="372"/>
      <c r="H84" s="372"/>
      <c r="I84" s="372"/>
      <c r="J84" s="372"/>
      <c r="K84" s="372"/>
      <c r="L84" s="372"/>
      <c r="M84" s="372"/>
      <c r="N84" s="377"/>
      <c r="AF84" s="39"/>
      <c r="AG84" s="47"/>
      <c r="AH84" s="3" t="s">
        <v>3094</v>
      </c>
      <c r="AM84" s="47"/>
    </row>
    <row r="85" spans="1:39" s="4" customFormat="1" ht="15" x14ac:dyDescent="0.25">
      <c r="A85" s="103"/>
      <c r="B85" s="49" t="s">
        <v>2977</v>
      </c>
      <c r="C85" s="368" t="s">
        <v>2978</v>
      </c>
      <c r="D85" s="368"/>
      <c r="E85" s="368"/>
      <c r="F85" s="368"/>
      <c r="G85" s="368"/>
      <c r="H85" s="368"/>
      <c r="I85" s="368"/>
      <c r="J85" s="368"/>
      <c r="K85" s="368"/>
      <c r="L85" s="368"/>
      <c r="M85" s="368"/>
      <c r="N85" s="376"/>
      <c r="AF85" s="39"/>
      <c r="AG85" s="47"/>
      <c r="AI85" s="3" t="s">
        <v>2978</v>
      </c>
      <c r="AM85" s="47"/>
    </row>
    <row r="86" spans="1:39" s="4" customFormat="1" ht="22.5" x14ac:dyDescent="0.25">
      <c r="A86" s="103"/>
      <c r="B86" s="49" t="s">
        <v>217</v>
      </c>
      <c r="C86" s="368" t="s">
        <v>218</v>
      </c>
      <c r="D86" s="368"/>
      <c r="E86" s="368"/>
      <c r="F86" s="368"/>
      <c r="G86" s="368"/>
      <c r="H86" s="368"/>
      <c r="I86" s="368"/>
      <c r="J86" s="368"/>
      <c r="K86" s="368"/>
      <c r="L86" s="368"/>
      <c r="M86" s="368"/>
      <c r="N86" s="376"/>
      <c r="AF86" s="39"/>
      <c r="AG86" s="47"/>
      <c r="AI86" s="3" t="s">
        <v>218</v>
      </c>
      <c r="AM86" s="47"/>
    </row>
    <row r="87" spans="1:39" s="4" customFormat="1" ht="15" x14ac:dyDescent="0.25">
      <c r="A87" s="48"/>
      <c r="B87" s="49" t="s">
        <v>58</v>
      </c>
      <c r="C87" s="372" t="s">
        <v>62</v>
      </c>
      <c r="D87" s="372"/>
      <c r="E87" s="372"/>
      <c r="F87" s="51"/>
      <c r="G87" s="52"/>
      <c r="H87" s="52"/>
      <c r="I87" s="52"/>
      <c r="J87" s="107">
        <v>1952.54</v>
      </c>
      <c r="K87" s="54">
        <v>1.38</v>
      </c>
      <c r="L87" s="107">
        <v>2641.42</v>
      </c>
      <c r="M87" s="54">
        <v>34.96</v>
      </c>
      <c r="N87" s="55">
        <v>92344.04</v>
      </c>
      <c r="AF87" s="39"/>
      <c r="AG87" s="47"/>
      <c r="AJ87" s="3" t="s">
        <v>62</v>
      </c>
      <c r="AM87" s="47"/>
    </row>
    <row r="88" spans="1:39" s="4" customFormat="1" ht="15" x14ac:dyDescent="0.25">
      <c r="A88" s="56"/>
      <c r="B88" s="49"/>
      <c r="C88" s="372" t="s">
        <v>63</v>
      </c>
      <c r="D88" s="372"/>
      <c r="E88" s="372"/>
      <c r="F88" s="51" t="s">
        <v>64</v>
      </c>
      <c r="G88" s="63">
        <v>233</v>
      </c>
      <c r="H88" s="54">
        <v>1.38</v>
      </c>
      <c r="I88" s="117">
        <v>315.20566200000002</v>
      </c>
      <c r="J88" s="57"/>
      <c r="K88" s="52"/>
      <c r="L88" s="57"/>
      <c r="M88" s="52"/>
      <c r="N88" s="58"/>
      <c r="AF88" s="39"/>
      <c r="AG88" s="47"/>
      <c r="AK88" s="3" t="s">
        <v>63</v>
      </c>
      <c r="AM88" s="47"/>
    </row>
    <row r="89" spans="1:39" s="4" customFormat="1" ht="15" x14ac:dyDescent="0.25">
      <c r="A89" s="48"/>
      <c r="B89" s="49"/>
      <c r="C89" s="375" t="s">
        <v>65</v>
      </c>
      <c r="D89" s="375"/>
      <c r="E89" s="375"/>
      <c r="F89" s="59"/>
      <c r="G89" s="60"/>
      <c r="H89" s="60"/>
      <c r="I89" s="60"/>
      <c r="J89" s="108">
        <v>1952.54</v>
      </c>
      <c r="K89" s="60"/>
      <c r="L89" s="108">
        <v>2641.42</v>
      </c>
      <c r="M89" s="60"/>
      <c r="N89" s="62"/>
      <c r="AF89" s="39"/>
      <c r="AG89" s="47"/>
      <c r="AL89" s="3" t="s">
        <v>65</v>
      </c>
      <c r="AM89" s="47"/>
    </row>
    <row r="90" spans="1:39" s="4" customFormat="1" ht="15" x14ac:dyDescent="0.25">
      <c r="A90" s="56"/>
      <c r="B90" s="49"/>
      <c r="C90" s="372" t="s">
        <v>66</v>
      </c>
      <c r="D90" s="372"/>
      <c r="E90" s="372"/>
      <c r="F90" s="51"/>
      <c r="G90" s="52"/>
      <c r="H90" s="52"/>
      <c r="I90" s="52"/>
      <c r="J90" s="57"/>
      <c r="K90" s="52"/>
      <c r="L90" s="107">
        <v>2641.42</v>
      </c>
      <c r="M90" s="52"/>
      <c r="N90" s="55">
        <v>92344.04</v>
      </c>
      <c r="AF90" s="39"/>
      <c r="AG90" s="47"/>
      <c r="AK90" s="3" t="s">
        <v>66</v>
      </c>
      <c r="AM90" s="47"/>
    </row>
    <row r="91" spans="1:39" s="4" customFormat="1" ht="23.25" x14ac:dyDescent="0.25">
      <c r="A91" s="56"/>
      <c r="B91" s="49" t="s">
        <v>647</v>
      </c>
      <c r="C91" s="372" t="s">
        <v>648</v>
      </c>
      <c r="D91" s="372"/>
      <c r="E91" s="372"/>
      <c r="F91" s="51" t="s">
        <v>69</v>
      </c>
      <c r="G91" s="63">
        <v>89</v>
      </c>
      <c r="H91" s="52"/>
      <c r="I91" s="63">
        <v>89</v>
      </c>
      <c r="J91" s="57"/>
      <c r="K91" s="52"/>
      <c r="L91" s="107">
        <v>2350.86</v>
      </c>
      <c r="M91" s="52"/>
      <c r="N91" s="55">
        <v>82186.2</v>
      </c>
      <c r="AF91" s="39"/>
      <c r="AG91" s="47"/>
      <c r="AK91" s="3" t="s">
        <v>648</v>
      </c>
      <c r="AM91" s="47"/>
    </row>
    <row r="92" spans="1:39" s="4" customFormat="1" ht="23.25" x14ac:dyDescent="0.25">
      <c r="A92" s="56"/>
      <c r="B92" s="49" t="s">
        <v>649</v>
      </c>
      <c r="C92" s="372" t="s">
        <v>650</v>
      </c>
      <c r="D92" s="372"/>
      <c r="E92" s="372"/>
      <c r="F92" s="51" t="s">
        <v>69</v>
      </c>
      <c r="G92" s="63">
        <v>40</v>
      </c>
      <c r="H92" s="52"/>
      <c r="I92" s="63">
        <v>40</v>
      </c>
      <c r="J92" s="57"/>
      <c r="K92" s="52"/>
      <c r="L92" s="107">
        <v>1056.57</v>
      </c>
      <c r="M92" s="52"/>
      <c r="N92" s="55">
        <v>36937.620000000003</v>
      </c>
      <c r="AF92" s="39"/>
      <c r="AG92" s="47"/>
      <c r="AK92" s="3" t="s">
        <v>650</v>
      </c>
      <c r="AM92" s="47"/>
    </row>
    <row r="93" spans="1:39" s="4" customFormat="1" ht="15" x14ac:dyDescent="0.25">
      <c r="A93" s="65"/>
      <c r="B93" s="66"/>
      <c r="C93" s="374" t="s">
        <v>72</v>
      </c>
      <c r="D93" s="374"/>
      <c r="E93" s="374"/>
      <c r="F93" s="42"/>
      <c r="G93" s="43"/>
      <c r="H93" s="43"/>
      <c r="I93" s="43"/>
      <c r="J93" s="45"/>
      <c r="K93" s="43"/>
      <c r="L93" s="105">
        <v>6048.85</v>
      </c>
      <c r="M93" s="60"/>
      <c r="N93" s="46"/>
      <c r="AF93" s="39"/>
      <c r="AG93" s="47"/>
      <c r="AM93" s="47" t="s">
        <v>72</v>
      </c>
    </row>
    <row r="94" spans="1:39" s="4" customFormat="1" ht="45.75" x14ac:dyDescent="0.25">
      <c r="A94" s="40" t="s">
        <v>232</v>
      </c>
      <c r="B94" s="41" t="s">
        <v>1989</v>
      </c>
      <c r="C94" s="374" t="s">
        <v>1990</v>
      </c>
      <c r="D94" s="374"/>
      <c r="E94" s="374"/>
      <c r="F94" s="42" t="s">
        <v>333</v>
      </c>
      <c r="G94" s="43">
        <v>9.8030000000000006E-2</v>
      </c>
      <c r="H94" s="44">
        <v>1</v>
      </c>
      <c r="I94" s="118">
        <v>9.8030000000000006E-2</v>
      </c>
      <c r="J94" s="45"/>
      <c r="K94" s="43"/>
      <c r="L94" s="45"/>
      <c r="M94" s="43"/>
      <c r="N94" s="46"/>
      <c r="AF94" s="39"/>
      <c r="AG94" s="47" t="s">
        <v>1990</v>
      </c>
      <c r="AM94" s="47"/>
    </row>
    <row r="95" spans="1:39" s="4" customFormat="1" ht="15" x14ac:dyDescent="0.25">
      <c r="A95" s="69"/>
      <c r="B95" s="50"/>
      <c r="C95" s="372" t="s">
        <v>3095</v>
      </c>
      <c r="D95" s="372"/>
      <c r="E95" s="372"/>
      <c r="F95" s="372"/>
      <c r="G95" s="372"/>
      <c r="H95" s="372"/>
      <c r="I95" s="372"/>
      <c r="J95" s="372"/>
      <c r="K95" s="372"/>
      <c r="L95" s="372"/>
      <c r="M95" s="372"/>
      <c r="N95" s="377"/>
      <c r="AF95" s="39"/>
      <c r="AG95" s="47"/>
      <c r="AH95" s="3" t="s">
        <v>3095</v>
      </c>
      <c r="AM95" s="47"/>
    </row>
    <row r="96" spans="1:39" s="4" customFormat="1" ht="22.5" x14ac:dyDescent="0.25">
      <c r="A96" s="103"/>
      <c r="B96" s="49" t="s">
        <v>217</v>
      </c>
      <c r="C96" s="368" t="s">
        <v>218</v>
      </c>
      <c r="D96" s="368"/>
      <c r="E96" s="368"/>
      <c r="F96" s="368"/>
      <c r="G96" s="368"/>
      <c r="H96" s="368"/>
      <c r="I96" s="368"/>
      <c r="J96" s="368"/>
      <c r="K96" s="368"/>
      <c r="L96" s="368"/>
      <c r="M96" s="368"/>
      <c r="N96" s="376"/>
      <c r="AF96" s="39"/>
      <c r="AG96" s="47"/>
      <c r="AI96" s="3" t="s">
        <v>218</v>
      </c>
      <c r="AM96" s="47"/>
    </row>
    <row r="97" spans="1:39" s="4" customFormat="1" ht="15" x14ac:dyDescent="0.25">
      <c r="A97" s="48"/>
      <c r="B97" s="49" t="s">
        <v>73</v>
      </c>
      <c r="C97" s="372" t="s">
        <v>175</v>
      </c>
      <c r="D97" s="372"/>
      <c r="E97" s="372"/>
      <c r="F97" s="51"/>
      <c r="G97" s="52"/>
      <c r="H97" s="52"/>
      <c r="I97" s="52"/>
      <c r="J97" s="107">
        <v>2550</v>
      </c>
      <c r="K97" s="54">
        <v>1.1499999999999999</v>
      </c>
      <c r="L97" s="53">
        <v>287.47000000000003</v>
      </c>
      <c r="M97" s="52"/>
      <c r="N97" s="58"/>
      <c r="AF97" s="39"/>
      <c r="AG97" s="47"/>
      <c r="AJ97" s="3" t="s">
        <v>175</v>
      </c>
      <c r="AM97" s="47"/>
    </row>
    <row r="98" spans="1:39" s="4" customFormat="1" ht="15" x14ac:dyDescent="0.25">
      <c r="A98" s="48"/>
      <c r="B98" s="49" t="s">
        <v>78</v>
      </c>
      <c r="C98" s="372" t="s">
        <v>176</v>
      </c>
      <c r="D98" s="372"/>
      <c r="E98" s="372"/>
      <c r="F98" s="51"/>
      <c r="G98" s="52"/>
      <c r="H98" s="52"/>
      <c r="I98" s="52"/>
      <c r="J98" s="53">
        <v>344.25</v>
      </c>
      <c r="K98" s="54">
        <v>1.1499999999999999</v>
      </c>
      <c r="L98" s="53">
        <v>38.81</v>
      </c>
      <c r="M98" s="54">
        <v>34.96</v>
      </c>
      <c r="N98" s="55">
        <v>1356.8</v>
      </c>
      <c r="AF98" s="39"/>
      <c r="AG98" s="47"/>
      <c r="AJ98" s="3" t="s">
        <v>176</v>
      </c>
      <c r="AM98" s="47"/>
    </row>
    <row r="99" spans="1:39" s="4" customFormat="1" ht="15" x14ac:dyDescent="0.25">
      <c r="A99" s="56"/>
      <c r="B99" s="49"/>
      <c r="C99" s="372" t="s">
        <v>178</v>
      </c>
      <c r="D99" s="372"/>
      <c r="E99" s="372"/>
      <c r="F99" s="51" t="s">
        <v>64</v>
      </c>
      <c r="G99" s="104">
        <v>25.5</v>
      </c>
      <c r="H99" s="54">
        <v>1.1499999999999999</v>
      </c>
      <c r="I99" s="111">
        <v>2.8747297999999999</v>
      </c>
      <c r="J99" s="57"/>
      <c r="K99" s="52"/>
      <c r="L99" s="57"/>
      <c r="M99" s="52"/>
      <c r="N99" s="58"/>
      <c r="AF99" s="39"/>
      <c r="AG99" s="47"/>
      <c r="AK99" s="3" t="s">
        <v>178</v>
      </c>
      <c r="AM99" s="47"/>
    </row>
    <row r="100" spans="1:39" s="4" customFormat="1" ht="15" x14ac:dyDescent="0.25">
      <c r="A100" s="48"/>
      <c r="B100" s="49"/>
      <c r="C100" s="375" t="s">
        <v>65</v>
      </c>
      <c r="D100" s="375"/>
      <c r="E100" s="375"/>
      <c r="F100" s="59"/>
      <c r="G100" s="60"/>
      <c r="H100" s="60"/>
      <c r="I100" s="60"/>
      <c r="J100" s="108">
        <v>2550</v>
      </c>
      <c r="K100" s="60"/>
      <c r="L100" s="61">
        <v>287.47000000000003</v>
      </c>
      <c r="M100" s="60"/>
      <c r="N100" s="62"/>
      <c r="AF100" s="39"/>
      <c r="AG100" s="47"/>
      <c r="AL100" s="3" t="s">
        <v>65</v>
      </c>
      <c r="AM100" s="47"/>
    </row>
    <row r="101" spans="1:39" s="4" customFormat="1" ht="15" x14ac:dyDescent="0.25">
      <c r="A101" s="56"/>
      <c r="B101" s="49"/>
      <c r="C101" s="372" t="s">
        <v>66</v>
      </c>
      <c r="D101" s="372"/>
      <c r="E101" s="372"/>
      <c r="F101" s="51"/>
      <c r="G101" s="52"/>
      <c r="H101" s="52"/>
      <c r="I101" s="52"/>
      <c r="J101" s="57"/>
      <c r="K101" s="52"/>
      <c r="L101" s="53">
        <v>38.81</v>
      </c>
      <c r="M101" s="52"/>
      <c r="N101" s="55">
        <v>1356.8</v>
      </c>
      <c r="AF101" s="39"/>
      <c r="AG101" s="47"/>
      <c r="AK101" s="3" t="s">
        <v>66</v>
      </c>
      <c r="AM101" s="47"/>
    </row>
    <row r="102" spans="1:39" s="4" customFormat="1" ht="23.25" x14ac:dyDescent="0.25">
      <c r="A102" s="56"/>
      <c r="B102" s="49" t="s">
        <v>335</v>
      </c>
      <c r="C102" s="372" t="s">
        <v>336</v>
      </c>
      <c r="D102" s="372"/>
      <c r="E102" s="372"/>
      <c r="F102" s="51" t="s">
        <v>69</v>
      </c>
      <c r="G102" s="63">
        <v>92</v>
      </c>
      <c r="H102" s="52"/>
      <c r="I102" s="63">
        <v>92</v>
      </c>
      <c r="J102" s="57"/>
      <c r="K102" s="52"/>
      <c r="L102" s="53">
        <v>35.71</v>
      </c>
      <c r="M102" s="52"/>
      <c r="N102" s="55">
        <v>1248.26</v>
      </c>
      <c r="AF102" s="39"/>
      <c r="AG102" s="47"/>
      <c r="AK102" s="3" t="s">
        <v>336</v>
      </c>
      <c r="AM102" s="47"/>
    </row>
    <row r="103" spans="1:39" s="4" customFormat="1" ht="23.25" x14ac:dyDescent="0.25">
      <c r="A103" s="56"/>
      <c r="B103" s="49" t="s">
        <v>337</v>
      </c>
      <c r="C103" s="372" t="s">
        <v>338</v>
      </c>
      <c r="D103" s="372"/>
      <c r="E103" s="372"/>
      <c r="F103" s="51" t="s">
        <v>69</v>
      </c>
      <c r="G103" s="63">
        <v>46</v>
      </c>
      <c r="H103" s="52"/>
      <c r="I103" s="63">
        <v>46</v>
      </c>
      <c r="J103" s="57"/>
      <c r="K103" s="52"/>
      <c r="L103" s="53">
        <v>17.850000000000001</v>
      </c>
      <c r="M103" s="52"/>
      <c r="N103" s="64">
        <v>624.13</v>
      </c>
      <c r="AF103" s="39"/>
      <c r="AG103" s="47"/>
      <c r="AK103" s="3" t="s">
        <v>338</v>
      </c>
      <c r="AM103" s="47"/>
    </row>
    <row r="104" spans="1:39" s="4" customFormat="1" ht="15" x14ac:dyDescent="0.25">
      <c r="A104" s="65"/>
      <c r="B104" s="66"/>
      <c r="C104" s="374" t="s">
        <v>72</v>
      </c>
      <c r="D104" s="374"/>
      <c r="E104" s="374"/>
      <c r="F104" s="42"/>
      <c r="G104" s="43"/>
      <c r="H104" s="43"/>
      <c r="I104" s="43"/>
      <c r="J104" s="45"/>
      <c r="K104" s="43"/>
      <c r="L104" s="67">
        <v>341.03</v>
      </c>
      <c r="M104" s="60"/>
      <c r="N104" s="46"/>
      <c r="AF104" s="39"/>
      <c r="AG104" s="47"/>
      <c r="AM104" s="47" t="s">
        <v>72</v>
      </c>
    </row>
    <row r="105" spans="1:39" s="4" customFormat="1" ht="34.5" x14ac:dyDescent="0.25">
      <c r="A105" s="40" t="s">
        <v>235</v>
      </c>
      <c r="B105" s="41" t="s">
        <v>652</v>
      </c>
      <c r="C105" s="374" t="s">
        <v>3096</v>
      </c>
      <c r="D105" s="374"/>
      <c r="E105" s="374"/>
      <c r="F105" s="42" t="s">
        <v>171</v>
      </c>
      <c r="G105" s="43">
        <v>6.0519999999999996</v>
      </c>
      <c r="H105" s="44">
        <v>1</v>
      </c>
      <c r="I105" s="116">
        <v>6.0519999999999996</v>
      </c>
      <c r="J105" s="45"/>
      <c r="K105" s="43"/>
      <c r="L105" s="45"/>
      <c r="M105" s="43"/>
      <c r="N105" s="46"/>
      <c r="AF105" s="39"/>
      <c r="AG105" s="47" t="s">
        <v>3096</v>
      </c>
      <c r="AM105" s="47"/>
    </row>
    <row r="106" spans="1:39" s="4" customFormat="1" ht="15" x14ac:dyDescent="0.25">
      <c r="A106" s="69"/>
      <c r="B106" s="50"/>
      <c r="C106" s="372" t="s">
        <v>3097</v>
      </c>
      <c r="D106" s="372"/>
      <c r="E106" s="372"/>
      <c r="F106" s="372"/>
      <c r="G106" s="372"/>
      <c r="H106" s="372"/>
      <c r="I106" s="372"/>
      <c r="J106" s="372"/>
      <c r="K106" s="372"/>
      <c r="L106" s="372"/>
      <c r="M106" s="372"/>
      <c r="N106" s="377"/>
      <c r="AF106" s="39"/>
      <c r="AG106" s="47"/>
      <c r="AH106" s="3" t="s">
        <v>3097</v>
      </c>
      <c r="AM106" s="47"/>
    </row>
    <row r="107" spans="1:39" s="4" customFormat="1" ht="22.5" x14ac:dyDescent="0.25">
      <c r="A107" s="103"/>
      <c r="B107" s="49" t="s">
        <v>217</v>
      </c>
      <c r="C107" s="368" t="s">
        <v>218</v>
      </c>
      <c r="D107" s="368"/>
      <c r="E107" s="368"/>
      <c r="F107" s="368"/>
      <c r="G107" s="368"/>
      <c r="H107" s="368"/>
      <c r="I107" s="368"/>
      <c r="J107" s="368"/>
      <c r="K107" s="368"/>
      <c r="L107" s="368"/>
      <c r="M107" s="368"/>
      <c r="N107" s="376"/>
      <c r="AF107" s="39"/>
      <c r="AG107" s="47"/>
      <c r="AI107" s="3" t="s">
        <v>218</v>
      </c>
      <c r="AM107" s="47"/>
    </row>
    <row r="108" spans="1:39" s="4" customFormat="1" ht="15" x14ac:dyDescent="0.25">
      <c r="A108" s="48"/>
      <c r="B108" s="49" t="s">
        <v>58</v>
      </c>
      <c r="C108" s="372" t="s">
        <v>62</v>
      </c>
      <c r="D108" s="372"/>
      <c r="E108" s="372"/>
      <c r="F108" s="51"/>
      <c r="G108" s="52"/>
      <c r="H108" s="52"/>
      <c r="I108" s="52"/>
      <c r="J108" s="53">
        <v>663.75</v>
      </c>
      <c r="K108" s="54">
        <v>1.1499999999999999</v>
      </c>
      <c r="L108" s="107">
        <v>4619.57</v>
      </c>
      <c r="M108" s="54">
        <v>34.96</v>
      </c>
      <c r="N108" s="55">
        <v>161500.17000000001</v>
      </c>
      <c r="AF108" s="39"/>
      <c r="AG108" s="47"/>
      <c r="AJ108" s="3" t="s">
        <v>62</v>
      </c>
      <c r="AM108" s="47"/>
    </row>
    <row r="109" spans="1:39" s="4" customFormat="1" ht="15" x14ac:dyDescent="0.25">
      <c r="A109" s="56"/>
      <c r="B109" s="49"/>
      <c r="C109" s="372" t="s">
        <v>63</v>
      </c>
      <c r="D109" s="372"/>
      <c r="E109" s="372"/>
      <c r="F109" s="51" t="s">
        <v>64</v>
      </c>
      <c r="G109" s="104">
        <v>88.5</v>
      </c>
      <c r="H109" s="54">
        <v>1.1499999999999999</v>
      </c>
      <c r="I109" s="70">
        <v>615.94230000000005</v>
      </c>
      <c r="J109" s="57"/>
      <c r="K109" s="52"/>
      <c r="L109" s="57"/>
      <c r="M109" s="52"/>
      <c r="N109" s="58"/>
      <c r="AF109" s="39"/>
      <c r="AG109" s="47"/>
      <c r="AK109" s="3" t="s">
        <v>63</v>
      </c>
      <c r="AM109" s="47"/>
    </row>
    <row r="110" spans="1:39" s="4" customFormat="1" ht="15" x14ac:dyDescent="0.25">
      <c r="A110" s="48"/>
      <c r="B110" s="49"/>
      <c r="C110" s="375" t="s">
        <v>65</v>
      </c>
      <c r="D110" s="375"/>
      <c r="E110" s="375"/>
      <c r="F110" s="59"/>
      <c r="G110" s="60"/>
      <c r="H110" s="60"/>
      <c r="I110" s="60"/>
      <c r="J110" s="61">
        <v>663.75</v>
      </c>
      <c r="K110" s="60"/>
      <c r="L110" s="108">
        <v>4619.57</v>
      </c>
      <c r="M110" s="60"/>
      <c r="N110" s="62"/>
      <c r="AF110" s="39"/>
      <c r="AG110" s="47"/>
      <c r="AL110" s="3" t="s">
        <v>65</v>
      </c>
      <c r="AM110" s="47"/>
    </row>
    <row r="111" spans="1:39" s="4" customFormat="1" ht="15" x14ac:dyDescent="0.25">
      <c r="A111" s="56"/>
      <c r="B111" s="49"/>
      <c r="C111" s="372" t="s">
        <v>66</v>
      </c>
      <c r="D111" s="372"/>
      <c r="E111" s="372"/>
      <c r="F111" s="51"/>
      <c r="G111" s="52"/>
      <c r="H111" s="52"/>
      <c r="I111" s="52"/>
      <c r="J111" s="57"/>
      <c r="K111" s="52"/>
      <c r="L111" s="107">
        <v>4619.57</v>
      </c>
      <c r="M111" s="52"/>
      <c r="N111" s="55">
        <v>161500.17000000001</v>
      </c>
      <c r="AF111" s="39"/>
      <c r="AG111" s="47"/>
      <c r="AK111" s="3" t="s">
        <v>66</v>
      </c>
      <c r="AM111" s="47"/>
    </row>
    <row r="112" spans="1:39" s="4" customFormat="1" ht="23.25" x14ac:dyDescent="0.25">
      <c r="A112" s="56"/>
      <c r="B112" s="49" t="s">
        <v>647</v>
      </c>
      <c r="C112" s="372" t="s">
        <v>648</v>
      </c>
      <c r="D112" s="372"/>
      <c r="E112" s="372"/>
      <c r="F112" s="51" t="s">
        <v>69</v>
      </c>
      <c r="G112" s="63">
        <v>89</v>
      </c>
      <c r="H112" s="52"/>
      <c r="I112" s="63">
        <v>89</v>
      </c>
      <c r="J112" s="57"/>
      <c r="K112" s="52"/>
      <c r="L112" s="107">
        <v>4111.42</v>
      </c>
      <c r="M112" s="52"/>
      <c r="N112" s="55">
        <v>143735.15</v>
      </c>
      <c r="AF112" s="39"/>
      <c r="AG112" s="47"/>
      <c r="AK112" s="3" t="s">
        <v>648</v>
      </c>
      <c r="AM112" s="47"/>
    </row>
    <row r="113" spans="1:39" s="4" customFormat="1" ht="23.25" x14ac:dyDescent="0.25">
      <c r="A113" s="56"/>
      <c r="B113" s="49" t="s">
        <v>649</v>
      </c>
      <c r="C113" s="372" t="s">
        <v>650</v>
      </c>
      <c r="D113" s="372"/>
      <c r="E113" s="372"/>
      <c r="F113" s="51" t="s">
        <v>69</v>
      </c>
      <c r="G113" s="63">
        <v>40</v>
      </c>
      <c r="H113" s="52"/>
      <c r="I113" s="63">
        <v>40</v>
      </c>
      <c r="J113" s="57"/>
      <c r="K113" s="52"/>
      <c r="L113" s="107">
        <v>1847.83</v>
      </c>
      <c r="M113" s="52"/>
      <c r="N113" s="55">
        <v>64600.07</v>
      </c>
      <c r="AF113" s="39"/>
      <c r="AG113" s="47"/>
      <c r="AK113" s="3" t="s">
        <v>650</v>
      </c>
      <c r="AM113" s="47"/>
    </row>
    <row r="114" spans="1:39" s="4" customFormat="1" ht="15" x14ac:dyDescent="0.25">
      <c r="A114" s="65"/>
      <c r="B114" s="66"/>
      <c r="C114" s="374" t="s">
        <v>72</v>
      </c>
      <c r="D114" s="374"/>
      <c r="E114" s="374"/>
      <c r="F114" s="42"/>
      <c r="G114" s="43"/>
      <c r="H114" s="43"/>
      <c r="I114" s="43"/>
      <c r="J114" s="45"/>
      <c r="K114" s="43"/>
      <c r="L114" s="105">
        <v>10578.82</v>
      </c>
      <c r="M114" s="60"/>
      <c r="N114" s="46"/>
      <c r="AF114" s="39"/>
      <c r="AG114" s="47"/>
      <c r="AM114" s="47" t="s">
        <v>72</v>
      </c>
    </row>
    <row r="115" spans="1:39" s="4" customFormat="1" ht="23.25" x14ac:dyDescent="0.25">
      <c r="A115" s="40" t="s">
        <v>244</v>
      </c>
      <c r="B115" s="41" t="s">
        <v>3098</v>
      </c>
      <c r="C115" s="374" t="s">
        <v>184</v>
      </c>
      <c r="D115" s="374"/>
      <c r="E115" s="374"/>
      <c r="F115" s="42" t="s">
        <v>185</v>
      </c>
      <c r="G115" s="43">
        <v>605.20000000000005</v>
      </c>
      <c r="H115" s="44">
        <v>1</v>
      </c>
      <c r="I115" s="120">
        <v>605.20000000000005</v>
      </c>
      <c r="J115" s="67">
        <v>59.99</v>
      </c>
      <c r="K115" s="43"/>
      <c r="L115" s="105">
        <v>36305.949999999997</v>
      </c>
      <c r="M115" s="43"/>
      <c r="N115" s="46"/>
      <c r="AF115" s="39"/>
      <c r="AG115" s="47" t="s">
        <v>184</v>
      </c>
      <c r="AM115" s="47"/>
    </row>
    <row r="116" spans="1:39" s="4" customFormat="1" ht="15" x14ac:dyDescent="0.25">
      <c r="A116" s="65"/>
      <c r="B116" s="66"/>
      <c r="C116" s="374" t="s">
        <v>72</v>
      </c>
      <c r="D116" s="374"/>
      <c r="E116" s="374"/>
      <c r="F116" s="42"/>
      <c r="G116" s="43"/>
      <c r="H116" s="43"/>
      <c r="I116" s="43"/>
      <c r="J116" s="45"/>
      <c r="K116" s="43"/>
      <c r="L116" s="105">
        <v>36305.949999999997</v>
      </c>
      <c r="M116" s="60"/>
      <c r="N116" s="46"/>
      <c r="AF116" s="39"/>
      <c r="AG116" s="47"/>
      <c r="AM116" s="47" t="s">
        <v>72</v>
      </c>
    </row>
    <row r="117" spans="1:39" s="4" customFormat="1" ht="45.75" x14ac:dyDescent="0.25">
      <c r="A117" s="40" t="s">
        <v>248</v>
      </c>
      <c r="B117" s="41" t="s">
        <v>350</v>
      </c>
      <c r="C117" s="374" t="s">
        <v>488</v>
      </c>
      <c r="D117" s="374"/>
      <c r="E117" s="374"/>
      <c r="F117" s="42" t="s">
        <v>341</v>
      </c>
      <c r="G117" s="43">
        <v>4089.9857999999999</v>
      </c>
      <c r="H117" s="44">
        <v>1</v>
      </c>
      <c r="I117" s="110">
        <v>4089.9857999999999</v>
      </c>
      <c r="J117" s="67">
        <v>15.35</v>
      </c>
      <c r="K117" s="43"/>
      <c r="L117" s="105">
        <v>62781.279999999999</v>
      </c>
      <c r="M117" s="68">
        <v>12.13</v>
      </c>
      <c r="N117" s="115">
        <v>761536.93</v>
      </c>
      <c r="AF117" s="39"/>
      <c r="AG117" s="47" t="s">
        <v>488</v>
      </c>
      <c r="AM117" s="47"/>
    </row>
    <row r="118" spans="1:39" s="4" customFormat="1" ht="15" x14ac:dyDescent="0.25">
      <c r="A118" s="69"/>
      <c r="B118" s="50"/>
      <c r="C118" s="372" t="s">
        <v>3099</v>
      </c>
      <c r="D118" s="372"/>
      <c r="E118" s="372"/>
      <c r="F118" s="372"/>
      <c r="G118" s="372"/>
      <c r="H118" s="372"/>
      <c r="I118" s="372"/>
      <c r="J118" s="372"/>
      <c r="K118" s="372"/>
      <c r="L118" s="372"/>
      <c r="M118" s="372"/>
      <c r="N118" s="377"/>
      <c r="AF118" s="39"/>
      <c r="AG118" s="47"/>
      <c r="AH118" s="3" t="s">
        <v>3099</v>
      </c>
      <c r="AM118" s="47"/>
    </row>
    <row r="119" spans="1:39" s="4" customFormat="1" ht="15" x14ac:dyDescent="0.25">
      <c r="A119" s="65"/>
      <c r="B119" s="66"/>
      <c r="C119" s="374" t="s">
        <v>72</v>
      </c>
      <c r="D119" s="374"/>
      <c r="E119" s="374"/>
      <c r="F119" s="42"/>
      <c r="G119" s="43"/>
      <c r="H119" s="43"/>
      <c r="I119" s="43"/>
      <c r="J119" s="45"/>
      <c r="K119" s="43"/>
      <c r="L119" s="105">
        <v>62781.279999999999</v>
      </c>
      <c r="M119" s="60"/>
      <c r="N119" s="115">
        <v>761536.93</v>
      </c>
      <c r="AF119" s="39"/>
      <c r="AG119" s="47"/>
      <c r="AM119" s="47" t="s">
        <v>72</v>
      </c>
    </row>
    <row r="120" spans="1:39" s="4" customFormat="1" ht="23.25" x14ac:dyDescent="0.25">
      <c r="A120" s="40" t="s">
        <v>250</v>
      </c>
      <c r="B120" s="41" t="s">
        <v>1885</v>
      </c>
      <c r="C120" s="374" t="s">
        <v>1886</v>
      </c>
      <c r="D120" s="374"/>
      <c r="E120" s="374"/>
      <c r="F120" s="42" t="s">
        <v>185</v>
      </c>
      <c r="G120" s="43">
        <v>55.99</v>
      </c>
      <c r="H120" s="44">
        <v>1</v>
      </c>
      <c r="I120" s="68">
        <v>55.99</v>
      </c>
      <c r="J120" s="45"/>
      <c r="K120" s="43"/>
      <c r="L120" s="45"/>
      <c r="M120" s="43"/>
      <c r="N120" s="46"/>
      <c r="AF120" s="39"/>
      <c r="AG120" s="47" t="s">
        <v>1886</v>
      </c>
      <c r="AM120" s="47"/>
    </row>
    <row r="121" spans="1:39" s="4" customFormat="1" ht="22.5" x14ac:dyDescent="0.25">
      <c r="A121" s="103"/>
      <c r="B121" s="49" t="s">
        <v>217</v>
      </c>
      <c r="C121" s="368" t="s">
        <v>218</v>
      </c>
      <c r="D121" s="368"/>
      <c r="E121" s="368"/>
      <c r="F121" s="368"/>
      <c r="G121" s="368"/>
      <c r="H121" s="368"/>
      <c r="I121" s="368"/>
      <c r="J121" s="368"/>
      <c r="K121" s="368"/>
      <c r="L121" s="368"/>
      <c r="M121" s="368"/>
      <c r="N121" s="376"/>
      <c r="AF121" s="39"/>
      <c r="AG121" s="47"/>
      <c r="AI121" s="3" t="s">
        <v>218</v>
      </c>
      <c r="AM121" s="47"/>
    </row>
    <row r="122" spans="1:39" s="4" customFormat="1" ht="15" x14ac:dyDescent="0.25">
      <c r="A122" s="48"/>
      <c r="B122" s="49" t="s">
        <v>58</v>
      </c>
      <c r="C122" s="372" t="s">
        <v>62</v>
      </c>
      <c r="D122" s="372"/>
      <c r="E122" s="372"/>
      <c r="F122" s="51"/>
      <c r="G122" s="52"/>
      <c r="H122" s="52"/>
      <c r="I122" s="52"/>
      <c r="J122" s="53">
        <v>6.19</v>
      </c>
      <c r="K122" s="54">
        <v>1.1499999999999999</v>
      </c>
      <c r="L122" s="53">
        <v>398.56</v>
      </c>
      <c r="M122" s="54">
        <v>34.96</v>
      </c>
      <c r="N122" s="55">
        <v>13933.66</v>
      </c>
      <c r="AF122" s="39"/>
      <c r="AG122" s="47"/>
      <c r="AJ122" s="3" t="s">
        <v>62</v>
      </c>
      <c r="AM122" s="47"/>
    </row>
    <row r="123" spans="1:39" s="4" customFormat="1" ht="15" x14ac:dyDescent="0.25">
      <c r="A123" s="48"/>
      <c r="B123" s="49" t="s">
        <v>73</v>
      </c>
      <c r="C123" s="372" t="s">
        <v>175</v>
      </c>
      <c r="D123" s="372"/>
      <c r="E123" s="372"/>
      <c r="F123" s="51"/>
      <c r="G123" s="52"/>
      <c r="H123" s="52"/>
      <c r="I123" s="52"/>
      <c r="J123" s="53">
        <v>8.1</v>
      </c>
      <c r="K123" s="54">
        <v>1.1499999999999999</v>
      </c>
      <c r="L123" s="53">
        <v>521.54999999999995</v>
      </c>
      <c r="M123" s="52"/>
      <c r="N123" s="58"/>
      <c r="AF123" s="39"/>
      <c r="AG123" s="47"/>
      <c r="AJ123" s="3" t="s">
        <v>175</v>
      </c>
      <c r="AM123" s="47"/>
    </row>
    <row r="124" spans="1:39" s="4" customFormat="1" ht="15" x14ac:dyDescent="0.25">
      <c r="A124" s="48"/>
      <c r="B124" s="49" t="s">
        <v>78</v>
      </c>
      <c r="C124" s="372" t="s">
        <v>176</v>
      </c>
      <c r="D124" s="372"/>
      <c r="E124" s="372"/>
      <c r="F124" s="51"/>
      <c r="G124" s="52"/>
      <c r="H124" s="52"/>
      <c r="I124" s="52"/>
      <c r="J124" s="53">
        <v>0.81</v>
      </c>
      <c r="K124" s="54">
        <v>1.1499999999999999</v>
      </c>
      <c r="L124" s="53">
        <v>52.15</v>
      </c>
      <c r="M124" s="54">
        <v>34.96</v>
      </c>
      <c r="N124" s="55">
        <v>1823.16</v>
      </c>
      <c r="AF124" s="39"/>
      <c r="AG124" s="47"/>
      <c r="AJ124" s="3" t="s">
        <v>176</v>
      </c>
      <c r="AM124" s="47"/>
    </row>
    <row r="125" spans="1:39" s="4" customFormat="1" ht="15" x14ac:dyDescent="0.25">
      <c r="A125" s="48"/>
      <c r="B125" s="49" t="s">
        <v>122</v>
      </c>
      <c r="C125" s="372" t="s">
        <v>177</v>
      </c>
      <c r="D125" s="372"/>
      <c r="E125" s="372"/>
      <c r="F125" s="51"/>
      <c r="G125" s="52"/>
      <c r="H125" s="52"/>
      <c r="I125" s="52"/>
      <c r="J125" s="53">
        <v>0.37</v>
      </c>
      <c r="K125" s="52"/>
      <c r="L125" s="53">
        <v>20.72</v>
      </c>
      <c r="M125" s="52"/>
      <c r="N125" s="58"/>
      <c r="AF125" s="39"/>
      <c r="AG125" s="47"/>
      <c r="AJ125" s="3" t="s">
        <v>177</v>
      </c>
      <c r="AM125" s="47"/>
    </row>
    <row r="126" spans="1:39" s="4" customFormat="1" ht="15" x14ac:dyDescent="0.25">
      <c r="A126" s="56"/>
      <c r="B126" s="49"/>
      <c r="C126" s="372" t="s">
        <v>63</v>
      </c>
      <c r="D126" s="372"/>
      <c r="E126" s="372"/>
      <c r="F126" s="51" t="s">
        <v>64</v>
      </c>
      <c r="G126" s="54">
        <v>0.78</v>
      </c>
      <c r="H126" s="54">
        <v>1.1499999999999999</v>
      </c>
      <c r="I126" s="114">
        <v>50.223030000000001</v>
      </c>
      <c r="J126" s="57"/>
      <c r="K126" s="52"/>
      <c r="L126" s="57"/>
      <c r="M126" s="52"/>
      <c r="N126" s="58"/>
      <c r="AF126" s="39"/>
      <c r="AG126" s="47"/>
      <c r="AK126" s="3" t="s">
        <v>63</v>
      </c>
      <c r="AM126" s="47"/>
    </row>
    <row r="127" spans="1:39" s="4" customFormat="1" ht="15" x14ac:dyDescent="0.25">
      <c r="A127" s="56"/>
      <c r="B127" s="49"/>
      <c r="C127" s="372" t="s">
        <v>178</v>
      </c>
      <c r="D127" s="372"/>
      <c r="E127" s="372"/>
      <c r="F127" s="51" t="s">
        <v>64</v>
      </c>
      <c r="G127" s="54">
        <v>7.0000000000000007E-2</v>
      </c>
      <c r="H127" s="54">
        <v>1.1499999999999999</v>
      </c>
      <c r="I127" s="117">
        <v>4.5071950000000003</v>
      </c>
      <c r="J127" s="57"/>
      <c r="K127" s="52"/>
      <c r="L127" s="57"/>
      <c r="M127" s="52"/>
      <c r="N127" s="58"/>
      <c r="AF127" s="39"/>
      <c r="AG127" s="47"/>
      <c r="AK127" s="3" t="s">
        <v>178</v>
      </c>
      <c r="AM127" s="47"/>
    </row>
    <row r="128" spans="1:39" s="4" customFormat="1" ht="15" x14ac:dyDescent="0.25">
      <c r="A128" s="48"/>
      <c r="B128" s="49"/>
      <c r="C128" s="375" t="s">
        <v>65</v>
      </c>
      <c r="D128" s="375"/>
      <c r="E128" s="375"/>
      <c r="F128" s="59"/>
      <c r="G128" s="60"/>
      <c r="H128" s="60"/>
      <c r="I128" s="60"/>
      <c r="J128" s="61">
        <v>14.66</v>
      </c>
      <c r="K128" s="60"/>
      <c r="L128" s="61">
        <v>940.83</v>
      </c>
      <c r="M128" s="60"/>
      <c r="N128" s="62"/>
      <c r="AF128" s="39"/>
      <c r="AG128" s="47"/>
      <c r="AL128" s="3" t="s">
        <v>65</v>
      </c>
      <c r="AM128" s="47"/>
    </row>
    <row r="129" spans="1:39" s="4" customFormat="1" ht="15" x14ac:dyDescent="0.25">
      <c r="A129" s="56"/>
      <c r="B129" s="49"/>
      <c r="C129" s="372" t="s">
        <v>66</v>
      </c>
      <c r="D129" s="372"/>
      <c r="E129" s="372"/>
      <c r="F129" s="51"/>
      <c r="G129" s="52"/>
      <c r="H129" s="52"/>
      <c r="I129" s="52"/>
      <c r="J129" s="57"/>
      <c r="K129" s="52"/>
      <c r="L129" s="53">
        <v>450.71</v>
      </c>
      <c r="M129" s="52"/>
      <c r="N129" s="55">
        <v>15756.82</v>
      </c>
      <c r="AF129" s="39"/>
      <c r="AG129" s="47"/>
      <c r="AK129" s="3" t="s">
        <v>66</v>
      </c>
      <c r="AM129" s="47"/>
    </row>
    <row r="130" spans="1:39" s="4" customFormat="1" ht="15" x14ac:dyDescent="0.25">
      <c r="A130" s="56"/>
      <c r="B130" s="49" t="s">
        <v>1887</v>
      </c>
      <c r="C130" s="372" t="s">
        <v>1888</v>
      </c>
      <c r="D130" s="372"/>
      <c r="E130" s="372"/>
      <c r="F130" s="51" t="s">
        <v>69</v>
      </c>
      <c r="G130" s="63">
        <v>110</v>
      </c>
      <c r="H130" s="52"/>
      <c r="I130" s="63">
        <v>110</v>
      </c>
      <c r="J130" s="57"/>
      <c r="K130" s="52"/>
      <c r="L130" s="53">
        <v>495.78</v>
      </c>
      <c r="M130" s="52"/>
      <c r="N130" s="55">
        <v>17332.5</v>
      </c>
      <c r="AF130" s="39"/>
      <c r="AG130" s="47"/>
      <c r="AK130" s="3" t="s">
        <v>1888</v>
      </c>
      <c r="AM130" s="47"/>
    </row>
    <row r="131" spans="1:39" s="4" customFormat="1" ht="15" x14ac:dyDescent="0.25">
      <c r="A131" s="56"/>
      <c r="B131" s="49" t="s">
        <v>1889</v>
      </c>
      <c r="C131" s="372" t="s">
        <v>1890</v>
      </c>
      <c r="D131" s="372"/>
      <c r="E131" s="372"/>
      <c r="F131" s="51" t="s">
        <v>69</v>
      </c>
      <c r="G131" s="63">
        <v>69</v>
      </c>
      <c r="H131" s="52"/>
      <c r="I131" s="63">
        <v>69</v>
      </c>
      <c r="J131" s="57"/>
      <c r="K131" s="52"/>
      <c r="L131" s="53">
        <v>310.99</v>
      </c>
      <c r="M131" s="52"/>
      <c r="N131" s="55">
        <v>10872.21</v>
      </c>
      <c r="AF131" s="39"/>
      <c r="AG131" s="47"/>
      <c r="AK131" s="3" t="s">
        <v>1890</v>
      </c>
      <c r="AM131" s="47"/>
    </row>
    <row r="132" spans="1:39" s="4" customFormat="1" ht="15" x14ac:dyDescent="0.25">
      <c r="A132" s="65"/>
      <c r="B132" s="66"/>
      <c r="C132" s="374" t="s">
        <v>72</v>
      </c>
      <c r="D132" s="374"/>
      <c r="E132" s="374"/>
      <c r="F132" s="42"/>
      <c r="G132" s="43"/>
      <c r="H132" s="43"/>
      <c r="I132" s="43"/>
      <c r="J132" s="45"/>
      <c r="K132" s="43"/>
      <c r="L132" s="105">
        <v>1747.6</v>
      </c>
      <c r="M132" s="60"/>
      <c r="N132" s="46"/>
      <c r="AF132" s="39"/>
      <c r="AG132" s="47"/>
      <c r="AM132" s="47" t="s">
        <v>72</v>
      </c>
    </row>
    <row r="133" spans="1:39" s="4" customFormat="1" ht="23.25" x14ac:dyDescent="0.25">
      <c r="A133" s="40" t="s">
        <v>256</v>
      </c>
      <c r="B133" s="41" t="s">
        <v>183</v>
      </c>
      <c r="C133" s="374" t="s">
        <v>184</v>
      </c>
      <c r="D133" s="374"/>
      <c r="E133" s="374"/>
      <c r="F133" s="42" t="s">
        <v>185</v>
      </c>
      <c r="G133" s="43">
        <v>61.588999999999999</v>
      </c>
      <c r="H133" s="44">
        <v>1</v>
      </c>
      <c r="I133" s="116">
        <v>61.588999999999999</v>
      </c>
      <c r="J133" s="67">
        <v>59.99</v>
      </c>
      <c r="K133" s="43"/>
      <c r="L133" s="105">
        <v>3694.72</v>
      </c>
      <c r="M133" s="43"/>
      <c r="N133" s="46"/>
      <c r="AF133" s="39"/>
      <c r="AG133" s="47" t="s">
        <v>184</v>
      </c>
      <c r="AM133" s="47"/>
    </row>
    <row r="134" spans="1:39" s="4" customFormat="1" ht="15" x14ac:dyDescent="0.25">
      <c r="A134" s="69"/>
      <c r="B134" s="50"/>
      <c r="C134" s="372" t="s">
        <v>3100</v>
      </c>
      <c r="D134" s="372"/>
      <c r="E134" s="372"/>
      <c r="F134" s="372"/>
      <c r="G134" s="372"/>
      <c r="H134" s="372"/>
      <c r="I134" s="372"/>
      <c r="J134" s="372"/>
      <c r="K134" s="372"/>
      <c r="L134" s="372"/>
      <c r="M134" s="372"/>
      <c r="N134" s="377"/>
      <c r="AF134" s="39"/>
      <c r="AG134" s="47"/>
      <c r="AH134" s="3" t="s">
        <v>3100</v>
      </c>
      <c r="AM134" s="47"/>
    </row>
    <row r="135" spans="1:39" s="4" customFormat="1" ht="15" x14ac:dyDescent="0.25">
      <c r="A135" s="65"/>
      <c r="B135" s="66"/>
      <c r="C135" s="374" t="s">
        <v>72</v>
      </c>
      <c r="D135" s="374"/>
      <c r="E135" s="374"/>
      <c r="F135" s="42"/>
      <c r="G135" s="43"/>
      <c r="H135" s="43"/>
      <c r="I135" s="43"/>
      <c r="J135" s="45"/>
      <c r="K135" s="43"/>
      <c r="L135" s="105">
        <v>3694.72</v>
      </c>
      <c r="M135" s="60"/>
      <c r="N135" s="46"/>
      <c r="AF135" s="39"/>
      <c r="AG135" s="47"/>
      <c r="AM135" s="47" t="s">
        <v>72</v>
      </c>
    </row>
    <row r="136" spans="1:39" s="4" customFormat="1" ht="23.25" x14ac:dyDescent="0.25">
      <c r="A136" s="40" t="s">
        <v>260</v>
      </c>
      <c r="B136" s="41" t="s">
        <v>3101</v>
      </c>
      <c r="C136" s="374" t="s">
        <v>3102</v>
      </c>
      <c r="D136" s="374"/>
      <c r="E136" s="374"/>
      <c r="F136" s="42" t="s">
        <v>185</v>
      </c>
      <c r="G136" s="43">
        <v>55.99</v>
      </c>
      <c r="H136" s="44">
        <v>1</v>
      </c>
      <c r="I136" s="68">
        <v>55.99</v>
      </c>
      <c r="J136" s="45"/>
      <c r="K136" s="43"/>
      <c r="L136" s="45"/>
      <c r="M136" s="43"/>
      <c r="N136" s="46"/>
      <c r="AF136" s="39"/>
      <c r="AG136" s="47" t="s">
        <v>3102</v>
      </c>
      <c r="AM136" s="47"/>
    </row>
    <row r="137" spans="1:39" s="4" customFormat="1" ht="22.5" x14ac:dyDescent="0.25">
      <c r="A137" s="103"/>
      <c r="B137" s="49" t="s">
        <v>217</v>
      </c>
      <c r="C137" s="368" t="s">
        <v>218</v>
      </c>
      <c r="D137" s="368"/>
      <c r="E137" s="368"/>
      <c r="F137" s="368"/>
      <c r="G137" s="368"/>
      <c r="H137" s="368"/>
      <c r="I137" s="368"/>
      <c r="J137" s="368"/>
      <c r="K137" s="368"/>
      <c r="L137" s="368"/>
      <c r="M137" s="368"/>
      <c r="N137" s="376"/>
      <c r="AF137" s="39"/>
      <c r="AG137" s="47"/>
      <c r="AI137" s="3" t="s">
        <v>218</v>
      </c>
      <c r="AM137" s="47"/>
    </row>
    <row r="138" spans="1:39" s="4" customFormat="1" ht="15" x14ac:dyDescent="0.25">
      <c r="A138" s="48"/>
      <c r="B138" s="49" t="s">
        <v>58</v>
      </c>
      <c r="C138" s="372" t="s">
        <v>62</v>
      </c>
      <c r="D138" s="372"/>
      <c r="E138" s="372"/>
      <c r="F138" s="51"/>
      <c r="G138" s="52"/>
      <c r="H138" s="52"/>
      <c r="I138" s="52"/>
      <c r="J138" s="53">
        <v>6.75</v>
      </c>
      <c r="K138" s="54">
        <v>1.1499999999999999</v>
      </c>
      <c r="L138" s="53">
        <v>434.62</v>
      </c>
      <c r="M138" s="54">
        <v>34.96</v>
      </c>
      <c r="N138" s="55">
        <v>15194.32</v>
      </c>
      <c r="AF138" s="39"/>
      <c r="AG138" s="47"/>
      <c r="AJ138" s="3" t="s">
        <v>62</v>
      </c>
      <c r="AM138" s="47"/>
    </row>
    <row r="139" spans="1:39" s="4" customFormat="1" ht="15" x14ac:dyDescent="0.25">
      <c r="A139" s="48"/>
      <c r="B139" s="49" t="s">
        <v>73</v>
      </c>
      <c r="C139" s="372" t="s">
        <v>175</v>
      </c>
      <c r="D139" s="372"/>
      <c r="E139" s="372"/>
      <c r="F139" s="51"/>
      <c r="G139" s="52"/>
      <c r="H139" s="52"/>
      <c r="I139" s="52"/>
      <c r="J139" s="53">
        <v>8.2899999999999991</v>
      </c>
      <c r="K139" s="54">
        <v>1.1499999999999999</v>
      </c>
      <c r="L139" s="53">
        <v>533.78</v>
      </c>
      <c r="M139" s="52"/>
      <c r="N139" s="58"/>
      <c r="AF139" s="39"/>
      <c r="AG139" s="47"/>
      <c r="AJ139" s="3" t="s">
        <v>175</v>
      </c>
      <c r="AM139" s="47"/>
    </row>
    <row r="140" spans="1:39" s="4" customFormat="1" ht="15" x14ac:dyDescent="0.25">
      <c r="A140" s="48"/>
      <c r="B140" s="49" t="s">
        <v>78</v>
      </c>
      <c r="C140" s="372" t="s">
        <v>176</v>
      </c>
      <c r="D140" s="372"/>
      <c r="E140" s="372"/>
      <c r="F140" s="51"/>
      <c r="G140" s="52"/>
      <c r="H140" s="52"/>
      <c r="I140" s="52"/>
      <c r="J140" s="53">
        <v>0.81</v>
      </c>
      <c r="K140" s="54">
        <v>1.1499999999999999</v>
      </c>
      <c r="L140" s="53">
        <v>52.15</v>
      </c>
      <c r="M140" s="54">
        <v>34.96</v>
      </c>
      <c r="N140" s="55">
        <v>1823.16</v>
      </c>
      <c r="AF140" s="39"/>
      <c r="AG140" s="47"/>
      <c r="AJ140" s="3" t="s">
        <v>176</v>
      </c>
      <c r="AM140" s="47"/>
    </row>
    <row r="141" spans="1:39" s="4" customFormat="1" ht="15" x14ac:dyDescent="0.25">
      <c r="A141" s="48"/>
      <c r="B141" s="49" t="s">
        <v>122</v>
      </c>
      <c r="C141" s="372" t="s">
        <v>177</v>
      </c>
      <c r="D141" s="372"/>
      <c r="E141" s="372"/>
      <c r="F141" s="51"/>
      <c r="G141" s="52"/>
      <c r="H141" s="52"/>
      <c r="I141" s="52"/>
      <c r="J141" s="53">
        <v>0.37</v>
      </c>
      <c r="K141" s="52"/>
      <c r="L141" s="53">
        <v>20.72</v>
      </c>
      <c r="M141" s="52"/>
      <c r="N141" s="58"/>
      <c r="AF141" s="39"/>
      <c r="AG141" s="47"/>
      <c r="AJ141" s="3" t="s">
        <v>177</v>
      </c>
      <c r="AM141" s="47"/>
    </row>
    <row r="142" spans="1:39" s="4" customFormat="1" ht="15" x14ac:dyDescent="0.25">
      <c r="A142" s="56"/>
      <c r="B142" s="49"/>
      <c r="C142" s="372" t="s">
        <v>63</v>
      </c>
      <c r="D142" s="372"/>
      <c r="E142" s="372"/>
      <c r="F142" s="51" t="s">
        <v>64</v>
      </c>
      <c r="G142" s="54">
        <v>0.85</v>
      </c>
      <c r="H142" s="54">
        <v>1.1499999999999999</v>
      </c>
      <c r="I142" s="117">
        <v>54.730224999999997</v>
      </c>
      <c r="J142" s="57"/>
      <c r="K142" s="52"/>
      <c r="L142" s="57"/>
      <c r="M142" s="52"/>
      <c r="N142" s="58"/>
      <c r="AF142" s="39"/>
      <c r="AG142" s="47"/>
      <c r="AK142" s="3" t="s">
        <v>63</v>
      </c>
      <c r="AM142" s="47"/>
    </row>
    <row r="143" spans="1:39" s="4" customFormat="1" ht="15" x14ac:dyDescent="0.25">
      <c r="A143" s="56"/>
      <c r="B143" s="49"/>
      <c r="C143" s="372" t="s">
        <v>178</v>
      </c>
      <c r="D143" s="372"/>
      <c r="E143" s="372"/>
      <c r="F143" s="51" t="s">
        <v>64</v>
      </c>
      <c r="G143" s="54">
        <v>7.0000000000000007E-2</v>
      </c>
      <c r="H143" s="54">
        <v>1.1499999999999999</v>
      </c>
      <c r="I143" s="117">
        <v>4.5071950000000003</v>
      </c>
      <c r="J143" s="57"/>
      <c r="K143" s="52"/>
      <c r="L143" s="57"/>
      <c r="M143" s="52"/>
      <c r="N143" s="58"/>
      <c r="AF143" s="39"/>
      <c r="AG143" s="47"/>
      <c r="AK143" s="3" t="s">
        <v>178</v>
      </c>
      <c r="AM143" s="47"/>
    </row>
    <row r="144" spans="1:39" s="4" customFormat="1" ht="15" x14ac:dyDescent="0.25">
      <c r="A144" s="48"/>
      <c r="B144" s="49"/>
      <c r="C144" s="375" t="s">
        <v>65</v>
      </c>
      <c r="D144" s="375"/>
      <c r="E144" s="375"/>
      <c r="F144" s="59"/>
      <c r="G144" s="60"/>
      <c r="H144" s="60"/>
      <c r="I144" s="60"/>
      <c r="J144" s="61">
        <v>15.41</v>
      </c>
      <c r="K144" s="60"/>
      <c r="L144" s="61">
        <v>989.12</v>
      </c>
      <c r="M144" s="60"/>
      <c r="N144" s="62"/>
      <c r="AF144" s="39"/>
      <c r="AG144" s="47"/>
      <c r="AL144" s="3" t="s">
        <v>65</v>
      </c>
      <c r="AM144" s="47"/>
    </row>
    <row r="145" spans="1:39" s="4" customFormat="1" ht="15" x14ac:dyDescent="0.25">
      <c r="A145" s="56"/>
      <c r="B145" s="49"/>
      <c r="C145" s="372" t="s">
        <v>66</v>
      </c>
      <c r="D145" s="372"/>
      <c r="E145" s="372"/>
      <c r="F145" s="51"/>
      <c r="G145" s="52"/>
      <c r="H145" s="52"/>
      <c r="I145" s="52"/>
      <c r="J145" s="57"/>
      <c r="K145" s="52"/>
      <c r="L145" s="53">
        <v>486.77</v>
      </c>
      <c r="M145" s="52"/>
      <c r="N145" s="55">
        <v>17017.48</v>
      </c>
      <c r="AF145" s="39"/>
      <c r="AG145" s="47"/>
      <c r="AK145" s="3" t="s">
        <v>66</v>
      </c>
      <c r="AM145" s="47"/>
    </row>
    <row r="146" spans="1:39" s="4" customFormat="1" ht="15" x14ac:dyDescent="0.25">
      <c r="A146" s="56"/>
      <c r="B146" s="49" t="s">
        <v>1887</v>
      </c>
      <c r="C146" s="372" t="s">
        <v>1888</v>
      </c>
      <c r="D146" s="372"/>
      <c r="E146" s="372"/>
      <c r="F146" s="51" t="s">
        <v>69</v>
      </c>
      <c r="G146" s="63">
        <v>110</v>
      </c>
      <c r="H146" s="52"/>
      <c r="I146" s="63">
        <v>110</v>
      </c>
      <c r="J146" s="57"/>
      <c r="K146" s="52"/>
      <c r="L146" s="53">
        <v>535.45000000000005</v>
      </c>
      <c r="M146" s="52"/>
      <c r="N146" s="55">
        <v>18719.23</v>
      </c>
      <c r="AF146" s="39"/>
      <c r="AG146" s="47"/>
      <c r="AK146" s="3" t="s">
        <v>1888</v>
      </c>
      <c r="AM146" s="47"/>
    </row>
    <row r="147" spans="1:39" s="4" customFormat="1" ht="15" x14ac:dyDescent="0.25">
      <c r="A147" s="56"/>
      <c r="B147" s="49" t="s">
        <v>1889</v>
      </c>
      <c r="C147" s="372" t="s">
        <v>1890</v>
      </c>
      <c r="D147" s="372"/>
      <c r="E147" s="372"/>
      <c r="F147" s="51" t="s">
        <v>69</v>
      </c>
      <c r="G147" s="63">
        <v>69</v>
      </c>
      <c r="H147" s="52"/>
      <c r="I147" s="63">
        <v>69</v>
      </c>
      <c r="J147" s="57"/>
      <c r="K147" s="52"/>
      <c r="L147" s="53">
        <v>335.87</v>
      </c>
      <c r="M147" s="52"/>
      <c r="N147" s="55">
        <v>11742.06</v>
      </c>
      <c r="AF147" s="39"/>
      <c r="AG147" s="47"/>
      <c r="AK147" s="3" t="s">
        <v>1890</v>
      </c>
      <c r="AM147" s="47"/>
    </row>
    <row r="148" spans="1:39" s="4" customFormat="1" ht="15" x14ac:dyDescent="0.25">
      <c r="A148" s="65"/>
      <c r="B148" s="66"/>
      <c r="C148" s="374" t="s">
        <v>72</v>
      </c>
      <c r="D148" s="374"/>
      <c r="E148" s="374"/>
      <c r="F148" s="42"/>
      <c r="G148" s="43"/>
      <c r="H148" s="43"/>
      <c r="I148" s="43"/>
      <c r="J148" s="45"/>
      <c r="K148" s="43"/>
      <c r="L148" s="105">
        <v>1860.44</v>
      </c>
      <c r="M148" s="60"/>
      <c r="N148" s="46"/>
      <c r="AF148" s="39"/>
      <c r="AG148" s="47"/>
      <c r="AM148" s="47" t="s">
        <v>72</v>
      </c>
    </row>
    <row r="149" spans="1:39" s="4" customFormat="1" ht="15" x14ac:dyDescent="0.25">
      <c r="A149" s="40" t="s">
        <v>269</v>
      </c>
      <c r="B149" s="41" t="s">
        <v>3103</v>
      </c>
      <c r="C149" s="374" t="s">
        <v>3104</v>
      </c>
      <c r="D149" s="374"/>
      <c r="E149" s="374"/>
      <c r="F149" s="42" t="s">
        <v>185</v>
      </c>
      <c r="G149" s="43">
        <v>64.388499999999993</v>
      </c>
      <c r="H149" s="44">
        <v>1</v>
      </c>
      <c r="I149" s="110">
        <v>64.388499999999993</v>
      </c>
      <c r="J149" s="67">
        <v>140.9</v>
      </c>
      <c r="K149" s="43"/>
      <c r="L149" s="105">
        <v>9072.34</v>
      </c>
      <c r="M149" s="43"/>
      <c r="N149" s="46"/>
      <c r="AF149" s="39"/>
      <c r="AG149" s="47" t="s">
        <v>3104</v>
      </c>
      <c r="AM149" s="47"/>
    </row>
    <row r="150" spans="1:39" s="4" customFormat="1" ht="15" x14ac:dyDescent="0.25">
      <c r="A150" s="69"/>
      <c r="B150" s="50"/>
      <c r="C150" s="372" t="s">
        <v>3105</v>
      </c>
      <c r="D150" s="372"/>
      <c r="E150" s="372"/>
      <c r="F150" s="372"/>
      <c r="G150" s="372"/>
      <c r="H150" s="372"/>
      <c r="I150" s="372"/>
      <c r="J150" s="372"/>
      <c r="K150" s="372"/>
      <c r="L150" s="372"/>
      <c r="M150" s="372"/>
      <c r="N150" s="377"/>
      <c r="AF150" s="39"/>
      <c r="AG150" s="47"/>
      <c r="AH150" s="3" t="s">
        <v>3105</v>
      </c>
      <c r="AM150" s="47"/>
    </row>
    <row r="151" spans="1:39" s="4" customFormat="1" ht="15" x14ac:dyDescent="0.25">
      <c r="A151" s="65"/>
      <c r="B151" s="66"/>
      <c r="C151" s="374" t="s">
        <v>72</v>
      </c>
      <c r="D151" s="374"/>
      <c r="E151" s="374"/>
      <c r="F151" s="42"/>
      <c r="G151" s="43"/>
      <c r="H151" s="43"/>
      <c r="I151" s="43"/>
      <c r="J151" s="45"/>
      <c r="K151" s="43"/>
      <c r="L151" s="105">
        <v>9072.34</v>
      </c>
      <c r="M151" s="60"/>
      <c r="N151" s="46"/>
      <c r="AF151" s="39"/>
      <c r="AG151" s="47"/>
      <c r="AM151" s="47" t="s">
        <v>72</v>
      </c>
    </row>
    <row r="152" spans="1:39" s="4" customFormat="1" ht="15" x14ac:dyDescent="0.25">
      <c r="A152" s="40" t="s">
        <v>272</v>
      </c>
      <c r="B152" s="41" t="s">
        <v>3106</v>
      </c>
      <c r="C152" s="374" t="s">
        <v>3107</v>
      </c>
      <c r="D152" s="374"/>
      <c r="E152" s="374"/>
      <c r="F152" s="42" t="s">
        <v>171</v>
      </c>
      <c r="G152" s="43">
        <v>12.4338</v>
      </c>
      <c r="H152" s="44">
        <v>1</v>
      </c>
      <c r="I152" s="110">
        <v>12.4338</v>
      </c>
      <c r="J152" s="45"/>
      <c r="K152" s="43"/>
      <c r="L152" s="45"/>
      <c r="M152" s="43"/>
      <c r="N152" s="46"/>
      <c r="AF152" s="39"/>
      <c r="AG152" s="47" t="s">
        <v>3107</v>
      </c>
      <c r="AM152" s="47"/>
    </row>
    <row r="153" spans="1:39" s="4" customFormat="1" ht="15" x14ac:dyDescent="0.25">
      <c r="A153" s="69"/>
      <c r="B153" s="50"/>
      <c r="C153" s="372" t="s">
        <v>3108</v>
      </c>
      <c r="D153" s="372"/>
      <c r="E153" s="372"/>
      <c r="F153" s="372"/>
      <c r="G153" s="372"/>
      <c r="H153" s="372"/>
      <c r="I153" s="372"/>
      <c r="J153" s="372"/>
      <c r="K153" s="372"/>
      <c r="L153" s="372"/>
      <c r="M153" s="372"/>
      <c r="N153" s="377"/>
      <c r="AF153" s="39"/>
      <c r="AG153" s="47"/>
      <c r="AH153" s="3" t="s">
        <v>3108</v>
      </c>
      <c r="AM153" s="47"/>
    </row>
    <row r="154" spans="1:39" s="4" customFormat="1" ht="22.5" x14ac:dyDescent="0.25">
      <c r="A154" s="103"/>
      <c r="B154" s="49" t="s">
        <v>217</v>
      </c>
      <c r="C154" s="368" t="s">
        <v>218</v>
      </c>
      <c r="D154" s="368"/>
      <c r="E154" s="368"/>
      <c r="F154" s="368"/>
      <c r="G154" s="368"/>
      <c r="H154" s="368"/>
      <c r="I154" s="368"/>
      <c r="J154" s="368"/>
      <c r="K154" s="368"/>
      <c r="L154" s="368"/>
      <c r="M154" s="368"/>
      <c r="N154" s="376"/>
      <c r="AF154" s="39"/>
      <c r="AG154" s="47"/>
      <c r="AI154" s="3" t="s">
        <v>218</v>
      </c>
      <c r="AM154" s="47"/>
    </row>
    <row r="155" spans="1:39" s="4" customFormat="1" ht="15" x14ac:dyDescent="0.25">
      <c r="A155" s="48"/>
      <c r="B155" s="49" t="s">
        <v>58</v>
      </c>
      <c r="C155" s="372" t="s">
        <v>62</v>
      </c>
      <c r="D155" s="372"/>
      <c r="E155" s="372"/>
      <c r="F155" s="51"/>
      <c r="G155" s="52"/>
      <c r="H155" s="52"/>
      <c r="I155" s="52"/>
      <c r="J155" s="107">
        <v>4179.7</v>
      </c>
      <c r="K155" s="54">
        <v>1.1499999999999999</v>
      </c>
      <c r="L155" s="107">
        <v>59764.99</v>
      </c>
      <c r="M155" s="54">
        <v>34.96</v>
      </c>
      <c r="N155" s="55">
        <v>2089384.05</v>
      </c>
      <c r="AF155" s="39"/>
      <c r="AG155" s="47"/>
      <c r="AJ155" s="3" t="s">
        <v>62</v>
      </c>
      <c r="AM155" s="47"/>
    </row>
    <row r="156" spans="1:39" s="4" customFormat="1" ht="15" x14ac:dyDescent="0.25">
      <c r="A156" s="48"/>
      <c r="B156" s="49" t="s">
        <v>73</v>
      </c>
      <c r="C156" s="372" t="s">
        <v>175</v>
      </c>
      <c r="D156" s="372"/>
      <c r="E156" s="372"/>
      <c r="F156" s="51"/>
      <c r="G156" s="52"/>
      <c r="H156" s="52"/>
      <c r="I156" s="52"/>
      <c r="J156" s="107">
        <v>1734.07</v>
      </c>
      <c r="K156" s="54">
        <v>1.1499999999999999</v>
      </c>
      <c r="L156" s="107">
        <v>24795.24</v>
      </c>
      <c r="M156" s="52"/>
      <c r="N156" s="58"/>
      <c r="AF156" s="39"/>
      <c r="AG156" s="47"/>
      <c r="AJ156" s="3" t="s">
        <v>175</v>
      </c>
      <c r="AM156" s="47"/>
    </row>
    <row r="157" spans="1:39" s="4" customFormat="1" ht="15" x14ac:dyDescent="0.25">
      <c r="A157" s="48"/>
      <c r="B157" s="49" t="s">
        <v>78</v>
      </c>
      <c r="C157" s="372" t="s">
        <v>176</v>
      </c>
      <c r="D157" s="372"/>
      <c r="E157" s="372"/>
      <c r="F157" s="51"/>
      <c r="G157" s="52"/>
      <c r="H157" s="52"/>
      <c r="I157" s="52"/>
      <c r="J157" s="53">
        <v>260.92</v>
      </c>
      <c r="K157" s="54">
        <v>1.1499999999999999</v>
      </c>
      <c r="L157" s="107">
        <v>3730.86</v>
      </c>
      <c r="M157" s="54">
        <v>34.96</v>
      </c>
      <c r="N157" s="55">
        <v>130430.87</v>
      </c>
      <c r="AF157" s="39"/>
      <c r="AG157" s="47"/>
      <c r="AJ157" s="3" t="s">
        <v>176</v>
      </c>
      <c r="AM157" s="47"/>
    </row>
    <row r="158" spans="1:39" s="4" customFormat="1" ht="15" x14ac:dyDescent="0.25">
      <c r="A158" s="48"/>
      <c r="B158" s="49" t="s">
        <v>122</v>
      </c>
      <c r="C158" s="372" t="s">
        <v>177</v>
      </c>
      <c r="D158" s="372"/>
      <c r="E158" s="372"/>
      <c r="F158" s="51"/>
      <c r="G158" s="52"/>
      <c r="H158" s="52"/>
      <c r="I158" s="52"/>
      <c r="J158" s="107">
        <v>4083.79</v>
      </c>
      <c r="K158" s="52"/>
      <c r="L158" s="107">
        <v>50777.03</v>
      </c>
      <c r="M158" s="52"/>
      <c r="N158" s="58"/>
      <c r="AF158" s="39"/>
      <c r="AG158" s="47"/>
      <c r="AJ158" s="3" t="s">
        <v>177</v>
      </c>
      <c r="AM158" s="47"/>
    </row>
    <row r="159" spans="1:39" s="4" customFormat="1" ht="15" x14ac:dyDescent="0.25">
      <c r="A159" s="56"/>
      <c r="B159" s="49"/>
      <c r="C159" s="372" t="s">
        <v>63</v>
      </c>
      <c r="D159" s="372"/>
      <c r="E159" s="372"/>
      <c r="F159" s="51" t="s">
        <v>64</v>
      </c>
      <c r="G159" s="63">
        <v>490</v>
      </c>
      <c r="H159" s="54">
        <v>1.1499999999999999</v>
      </c>
      <c r="I159" s="70">
        <v>7006.4462999999996</v>
      </c>
      <c r="J159" s="57"/>
      <c r="K159" s="52"/>
      <c r="L159" s="57"/>
      <c r="M159" s="52"/>
      <c r="N159" s="58"/>
      <c r="AF159" s="39"/>
      <c r="AG159" s="47"/>
      <c r="AK159" s="3" t="s">
        <v>63</v>
      </c>
      <c r="AM159" s="47"/>
    </row>
    <row r="160" spans="1:39" s="4" customFormat="1" ht="15" x14ac:dyDescent="0.25">
      <c r="A160" s="56"/>
      <c r="B160" s="49"/>
      <c r="C160" s="372" t="s">
        <v>178</v>
      </c>
      <c r="D160" s="372"/>
      <c r="E160" s="372"/>
      <c r="F160" s="51" t="s">
        <v>64</v>
      </c>
      <c r="G160" s="54">
        <v>19.53</v>
      </c>
      <c r="H160" s="54">
        <v>1.1499999999999999</v>
      </c>
      <c r="I160" s="111">
        <v>279.25693109999997</v>
      </c>
      <c r="J160" s="57"/>
      <c r="K160" s="52"/>
      <c r="L160" s="57"/>
      <c r="M160" s="52"/>
      <c r="N160" s="58"/>
      <c r="AF160" s="39"/>
      <c r="AG160" s="47"/>
      <c r="AK160" s="3" t="s">
        <v>178</v>
      </c>
      <c r="AM160" s="47"/>
    </row>
    <row r="161" spans="1:39" s="4" customFormat="1" ht="15" x14ac:dyDescent="0.25">
      <c r="A161" s="48"/>
      <c r="B161" s="49"/>
      <c r="C161" s="375" t="s">
        <v>65</v>
      </c>
      <c r="D161" s="375"/>
      <c r="E161" s="375"/>
      <c r="F161" s="59"/>
      <c r="G161" s="60"/>
      <c r="H161" s="60"/>
      <c r="I161" s="60"/>
      <c r="J161" s="108">
        <v>9997.56</v>
      </c>
      <c r="K161" s="60"/>
      <c r="L161" s="108">
        <v>135337.26</v>
      </c>
      <c r="M161" s="60"/>
      <c r="N161" s="62"/>
      <c r="AF161" s="39"/>
      <c r="AG161" s="47"/>
      <c r="AL161" s="3" t="s">
        <v>65</v>
      </c>
      <c r="AM161" s="47"/>
    </row>
    <row r="162" spans="1:39" s="4" customFormat="1" ht="15" x14ac:dyDescent="0.25">
      <c r="A162" s="56"/>
      <c r="B162" s="49"/>
      <c r="C162" s="372" t="s">
        <v>66</v>
      </c>
      <c r="D162" s="372"/>
      <c r="E162" s="372"/>
      <c r="F162" s="51"/>
      <c r="G162" s="52"/>
      <c r="H162" s="52"/>
      <c r="I162" s="52"/>
      <c r="J162" s="57"/>
      <c r="K162" s="52"/>
      <c r="L162" s="107">
        <v>63495.85</v>
      </c>
      <c r="M162" s="52"/>
      <c r="N162" s="55">
        <v>2219814.92</v>
      </c>
      <c r="AF162" s="39"/>
      <c r="AG162" s="47"/>
      <c r="AK162" s="3" t="s">
        <v>66</v>
      </c>
      <c r="AM162" s="47"/>
    </row>
    <row r="163" spans="1:39" s="4" customFormat="1" ht="23.25" x14ac:dyDescent="0.25">
      <c r="A163" s="56"/>
      <c r="B163" s="49" t="s">
        <v>1564</v>
      </c>
      <c r="C163" s="372" t="s">
        <v>1565</v>
      </c>
      <c r="D163" s="372"/>
      <c r="E163" s="372"/>
      <c r="F163" s="51" t="s">
        <v>69</v>
      </c>
      <c r="G163" s="63">
        <v>102</v>
      </c>
      <c r="H163" s="52"/>
      <c r="I163" s="63">
        <v>102</v>
      </c>
      <c r="J163" s="57"/>
      <c r="K163" s="52"/>
      <c r="L163" s="107">
        <v>64765.77</v>
      </c>
      <c r="M163" s="52"/>
      <c r="N163" s="55">
        <v>2264211.2200000002</v>
      </c>
      <c r="AF163" s="39"/>
      <c r="AG163" s="47"/>
      <c r="AK163" s="3" t="s">
        <v>1565</v>
      </c>
      <c r="AM163" s="47"/>
    </row>
    <row r="164" spans="1:39" s="4" customFormat="1" ht="23.25" x14ac:dyDescent="0.25">
      <c r="A164" s="56"/>
      <c r="B164" s="49" t="s">
        <v>1566</v>
      </c>
      <c r="C164" s="372" t="s">
        <v>1567</v>
      </c>
      <c r="D164" s="372"/>
      <c r="E164" s="372"/>
      <c r="F164" s="51" t="s">
        <v>69</v>
      </c>
      <c r="G164" s="63">
        <v>58</v>
      </c>
      <c r="H164" s="52"/>
      <c r="I164" s="63">
        <v>58</v>
      </c>
      <c r="J164" s="57"/>
      <c r="K164" s="52"/>
      <c r="L164" s="107">
        <v>36827.589999999997</v>
      </c>
      <c r="M164" s="52"/>
      <c r="N164" s="55">
        <v>1287492.6499999999</v>
      </c>
      <c r="AF164" s="39"/>
      <c r="AG164" s="47"/>
      <c r="AK164" s="3" t="s">
        <v>1567</v>
      </c>
      <c r="AM164" s="47"/>
    </row>
    <row r="165" spans="1:39" s="4" customFormat="1" ht="15" x14ac:dyDescent="0.25">
      <c r="A165" s="65"/>
      <c r="B165" s="66"/>
      <c r="C165" s="374" t="s">
        <v>72</v>
      </c>
      <c r="D165" s="374"/>
      <c r="E165" s="374"/>
      <c r="F165" s="42"/>
      <c r="G165" s="43"/>
      <c r="H165" s="43"/>
      <c r="I165" s="43"/>
      <c r="J165" s="45"/>
      <c r="K165" s="43"/>
      <c r="L165" s="105">
        <v>236930.62</v>
      </c>
      <c r="M165" s="60"/>
      <c r="N165" s="46"/>
      <c r="AF165" s="39"/>
      <c r="AG165" s="47"/>
      <c r="AM165" s="47" t="s">
        <v>72</v>
      </c>
    </row>
    <row r="166" spans="1:39" s="4" customFormat="1" ht="23.25" x14ac:dyDescent="0.25">
      <c r="A166" s="40" t="s">
        <v>276</v>
      </c>
      <c r="B166" s="41" t="s">
        <v>3109</v>
      </c>
      <c r="C166" s="374" t="s">
        <v>3110</v>
      </c>
      <c r="D166" s="374"/>
      <c r="E166" s="374"/>
      <c r="F166" s="42" t="s">
        <v>2866</v>
      </c>
      <c r="G166" s="43">
        <v>151.08186040000001</v>
      </c>
      <c r="H166" s="44">
        <v>1</v>
      </c>
      <c r="I166" s="119">
        <v>151.08186040000001</v>
      </c>
      <c r="J166" s="45"/>
      <c r="K166" s="43"/>
      <c r="L166" s="105">
        <v>28615.67</v>
      </c>
      <c r="M166" s="43"/>
      <c r="N166" s="46"/>
      <c r="AF166" s="39"/>
      <c r="AG166" s="47" t="s">
        <v>3110</v>
      </c>
      <c r="AM166" s="47"/>
    </row>
    <row r="167" spans="1:39" s="4" customFormat="1" ht="15" x14ac:dyDescent="0.25">
      <c r="A167" s="69"/>
      <c r="B167" s="50"/>
      <c r="C167" s="372" t="s">
        <v>3111</v>
      </c>
      <c r="D167" s="372"/>
      <c r="E167" s="372"/>
      <c r="F167" s="372"/>
      <c r="G167" s="372"/>
      <c r="H167" s="372"/>
      <c r="I167" s="372"/>
      <c r="J167" s="372"/>
      <c r="K167" s="372"/>
      <c r="L167" s="372"/>
      <c r="M167" s="372"/>
      <c r="N167" s="377"/>
      <c r="AF167" s="39"/>
      <c r="AG167" s="47"/>
      <c r="AH167" s="3" t="s">
        <v>3111</v>
      </c>
      <c r="AM167" s="47"/>
    </row>
    <row r="168" spans="1:39" s="4" customFormat="1" ht="22.5" x14ac:dyDescent="0.25">
      <c r="A168" s="103"/>
      <c r="B168" s="49" t="s">
        <v>217</v>
      </c>
      <c r="C168" s="368" t="s">
        <v>218</v>
      </c>
      <c r="D168" s="368"/>
      <c r="E168" s="368"/>
      <c r="F168" s="368"/>
      <c r="G168" s="368"/>
      <c r="H168" s="368"/>
      <c r="I168" s="368"/>
      <c r="J168" s="368"/>
      <c r="K168" s="368"/>
      <c r="L168" s="368"/>
      <c r="M168" s="368"/>
      <c r="N168" s="376"/>
      <c r="AF168" s="39"/>
      <c r="AG168" s="47"/>
      <c r="AI168" s="3" t="s">
        <v>218</v>
      </c>
      <c r="AM168" s="47"/>
    </row>
    <row r="169" spans="1:39" s="4" customFormat="1" ht="15" x14ac:dyDescent="0.25">
      <c r="A169" s="48"/>
      <c r="B169" s="49" t="s">
        <v>73</v>
      </c>
      <c r="C169" s="372" t="s">
        <v>175</v>
      </c>
      <c r="D169" s="372"/>
      <c r="E169" s="372"/>
      <c r="F169" s="51"/>
      <c r="G169" s="52"/>
      <c r="H169" s="52"/>
      <c r="I169" s="52"/>
      <c r="J169" s="53">
        <v>143.1</v>
      </c>
      <c r="K169" s="54">
        <v>1.1499999999999999</v>
      </c>
      <c r="L169" s="107">
        <v>24862.79</v>
      </c>
      <c r="M169" s="52"/>
      <c r="N169" s="58"/>
      <c r="AF169" s="39"/>
      <c r="AG169" s="47"/>
      <c r="AJ169" s="3" t="s">
        <v>175</v>
      </c>
      <c r="AM169" s="47"/>
    </row>
    <row r="170" spans="1:39" s="4" customFormat="1" ht="15" x14ac:dyDescent="0.25">
      <c r="A170" s="48"/>
      <c r="B170" s="49" t="s">
        <v>78</v>
      </c>
      <c r="C170" s="372" t="s">
        <v>176</v>
      </c>
      <c r="D170" s="372"/>
      <c r="E170" s="372"/>
      <c r="F170" s="51"/>
      <c r="G170" s="52"/>
      <c r="H170" s="52"/>
      <c r="I170" s="52"/>
      <c r="J170" s="53">
        <v>13.5</v>
      </c>
      <c r="K170" s="54">
        <v>1.1499999999999999</v>
      </c>
      <c r="L170" s="107">
        <v>2345.5500000000002</v>
      </c>
      <c r="M170" s="54">
        <v>34.96</v>
      </c>
      <c r="N170" s="55">
        <v>82000.429999999993</v>
      </c>
      <c r="AF170" s="39"/>
      <c r="AG170" s="47"/>
      <c r="AJ170" s="3" t="s">
        <v>176</v>
      </c>
      <c r="AM170" s="47"/>
    </row>
    <row r="171" spans="1:39" s="4" customFormat="1" ht="15" x14ac:dyDescent="0.25">
      <c r="A171" s="56"/>
      <c r="B171" s="49"/>
      <c r="C171" s="372" t="s">
        <v>66</v>
      </c>
      <c r="D171" s="372"/>
      <c r="E171" s="372"/>
      <c r="F171" s="51"/>
      <c r="G171" s="52"/>
      <c r="H171" s="52"/>
      <c r="I171" s="52"/>
      <c r="J171" s="57"/>
      <c r="K171" s="52"/>
      <c r="L171" s="107">
        <v>2345.5500000000002</v>
      </c>
      <c r="M171" s="52"/>
      <c r="N171" s="55">
        <v>82000.429999999993</v>
      </c>
      <c r="AF171" s="39"/>
      <c r="AG171" s="47"/>
      <c r="AK171" s="3" t="s">
        <v>66</v>
      </c>
      <c r="AM171" s="47"/>
    </row>
    <row r="172" spans="1:39" s="4" customFormat="1" ht="23.25" x14ac:dyDescent="0.25">
      <c r="A172" s="56"/>
      <c r="B172" s="49" t="s">
        <v>1564</v>
      </c>
      <c r="C172" s="372" t="s">
        <v>1565</v>
      </c>
      <c r="D172" s="372"/>
      <c r="E172" s="372"/>
      <c r="F172" s="51" t="s">
        <v>69</v>
      </c>
      <c r="G172" s="63">
        <v>102</v>
      </c>
      <c r="H172" s="52"/>
      <c r="I172" s="63">
        <v>102</v>
      </c>
      <c r="J172" s="57"/>
      <c r="K172" s="52"/>
      <c r="L172" s="107">
        <v>2392.46</v>
      </c>
      <c r="M172" s="52"/>
      <c r="N172" s="55">
        <v>83640.44</v>
      </c>
      <c r="AF172" s="39"/>
      <c r="AG172" s="47"/>
      <c r="AK172" s="3" t="s">
        <v>1565</v>
      </c>
      <c r="AM172" s="47"/>
    </row>
    <row r="173" spans="1:39" s="4" customFormat="1" ht="23.25" x14ac:dyDescent="0.25">
      <c r="A173" s="56"/>
      <c r="B173" s="49" t="s">
        <v>1566</v>
      </c>
      <c r="C173" s="372" t="s">
        <v>1567</v>
      </c>
      <c r="D173" s="372"/>
      <c r="E173" s="372"/>
      <c r="F173" s="51" t="s">
        <v>69</v>
      </c>
      <c r="G173" s="63">
        <v>58</v>
      </c>
      <c r="H173" s="52"/>
      <c r="I173" s="63">
        <v>58</v>
      </c>
      <c r="J173" s="57"/>
      <c r="K173" s="52"/>
      <c r="L173" s="107">
        <v>1360.42</v>
      </c>
      <c r="M173" s="52"/>
      <c r="N173" s="55">
        <v>47560.25</v>
      </c>
      <c r="AF173" s="39"/>
      <c r="AG173" s="47"/>
      <c r="AK173" s="3" t="s">
        <v>1567</v>
      </c>
      <c r="AM173" s="47"/>
    </row>
    <row r="174" spans="1:39" s="4" customFormat="1" ht="15" x14ac:dyDescent="0.25">
      <c r="A174" s="65"/>
      <c r="B174" s="66"/>
      <c r="C174" s="374" t="s">
        <v>72</v>
      </c>
      <c r="D174" s="374"/>
      <c r="E174" s="374"/>
      <c r="F174" s="42"/>
      <c r="G174" s="43"/>
      <c r="H174" s="43"/>
      <c r="I174" s="43"/>
      <c r="J174" s="45"/>
      <c r="K174" s="43"/>
      <c r="L174" s="105">
        <v>28615.67</v>
      </c>
      <c r="M174" s="60"/>
      <c r="N174" s="46"/>
      <c r="AF174" s="39"/>
      <c r="AG174" s="47"/>
      <c r="AM174" s="47" t="s">
        <v>72</v>
      </c>
    </row>
    <row r="175" spans="1:39" s="4" customFormat="1" ht="23.25" x14ac:dyDescent="0.25">
      <c r="A175" s="40" t="s">
        <v>280</v>
      </c>
      <c r="B175" s="41" t="s">
        <v>281</v>
      </c>
      <c r="C175" s="374" t="s">
        <v>3112</v>
      </c>
      <c r="D175" s="374"/>
      <c r="E175" s="374"/>
      <c r="F175" s="42" t="s">
        <v>185</v>
      </c>
      <c r="G175" s="43">
        <v>1268.2475999999999</v>
      </c>
      <c r="H175" s="44">
        <v>1</v>
      </c>
      <c r="I175" s="110">
        <v>1268.2475999999999</v>
      </c>
      <c r="J175" s="67">
        <v>592.76</v>
      </c>
      <c r="K175" s="43"/>
      <c r="L175" s="105">
        <v>751766.45</v>
      </c>
      <c r="M175" s="43"/>
      <c r="N175" s="46"/>
      <c r="AF175" s="39"/>
      <c r="AG175" s="47" t="s">
        <v>3112</v>
      </c>
      <c r="AM175" s="47"/>
    </row>
    <row r="176" spans="1:39" s="4" customFormat="1" ht="15" x14ac:dyDescent="0.25">
      <c r="A176" s="69"/>
      <c r="B176" s="50"/>
      <c r="C176" s="372" t="s">
        <v>3113</v>
      </c>
      <c r="D176" s="372"/>
      <c r="E176" s="372"/>
      <c r="F176" s="372"/>
      <c r="G176" s="372"/>
      <c r="H176" s="372"/>
      <c r="I176" s="372"/>
      <c r="J176" s="372"/>
      <c r="K176" s="372"/>
      <c r="L176" s="372"/>
      <c r="M176" s="372"/>
      <c r="N176" s="377"/>
      <c r="AF176" s="39"/>
      <c r="AG176" s="47"/>
      <c r="AH176" s="3" t="s">
        <v>3113</v>
      </c>
      <c r="AM176" s="47"/>
    </row>
    <row r="177" spans="1:40" s="4" customFormat="1" ht="15" x14ac:dyDescent="0.25">
      <c r="A177" s="65"/>
      <c r="B177" s="66"/>
      <c r="C177" s="374" t="s">
        <v>72</v>
      </c>
      <c r="D177" s="374"/>
      <c r="E177" s="374"/>
      <c r="F177" s="42"/>
      <c r="G177" s="43"/>
      <c r="H177" s="43"/>
      <c r="I177" s="43"/>
      <c r="J177" s="45"/>
      <c r="K177" s="43"/>
      <c r="L177" s="105">
        <v>751766.45</v>
      </c>
      <c r="M177" s="60"/>
      <c r="N177" s="46"/>
      <c r="AF177" s="39"/>
      <c r="AG177" s="47"/>
      <c r="AM177" s="47" t="s">
        <v>72</v>
      </c>
    </row>
    <row r="178" spans="1:40" s="4" customFormat="1" ht="23.25" x14ac:dyDescent="0.25">
      <c r="A178" s="40" t="s">
        <v>282</v>
      </c>
      <c r="B178" s="41" t="s">
        <v>281</v>
      </c>
      <c r="C178" s="374" t="s">
        <v>3114</v>
      </c>
      <c r="D178" s="374"/>
      <c r="E178" s="374"/>
      <c r="F178" s="42" t="s">
        <v>185</v>
      </c>
      <c r="G178" s="43">
        <v>1268.2475999999999</v>
      </c>
      <c r="H178" s="44">
        <v>1</v>
      </c>
      <c r="I178" s="110">
        <v>1268.2475999999999</v>
      </c>
      <c r="J178" s="67">
        <v>10.31</v>
      </c>
      <c r="K178" s="43"/>
      <c r="L178" s="105">
        <v>13075.63</v>
      </c>
      <c r="M178" s="43"/>
      <c r="N178" s="46"/>
      <c r="AF178" s="39"/>
      <c r="AG178" s="47" t="s">
        <v>3114</v>
      </c>
      <c r="AM178" s="47"/>
    </row>
    <row r="179" spans="1:40" s="4" customFormat="1" ht="15" x14ac:dyDescent="0.25">
      <c r="A179" s="69"/>
      <c r="B179" s="50"/>
      <c r="C179" s="372" t="s">
        <v>3113</v>
      </c>
      <c r="D179" s="372"/>
      <c r="E179" s="372"/>
      <c r="F179" s="372"/>
      <c r="G179" s="372"/>
      <c r="H179" s="372"/>
      <c r="I179" s="372"/>
      <c r="J179" s="372"/>
      <c r="K179" s="372"/>
      <c r="L179" s="372"/>
      <c r="M179" s="372"/>
      <c r="N179" s="377"/>
      <c r="AF179" s="39"/>
      <c r="AG179" s="47"/>
      <c r="AH179" s="3" t="s">
        <v>3113</v>
      </c>
      <c r="AM179" s="47"/>
    </row>
    <row r="180" spans="1:40" s="4" customFormat="1" ht="15" x14ac:dyDescent="0.25">
      <c r="A180" s="69"/>
      <c r="B180" s="50"/>
      <c r="C180" s="372" t="s">
        <v>3115</v>
      </c>
      <c r="D180" s="372"/>
      <c r="E180" s="372"/>
      <c r="F180" s="372"/>
      <c r="G180" s="372"/>
      <c r="H180" s="372"/>
      <c r="I180" s="372"/>
      <c r="J180" s="372"/>
      <c r="K180" s="372"/>
      <c r="L180" s="372"/>
      <c r="M180" s="372"/>
      <c r="N180" s="377"/>
      <c r="AF180" s="39"/>
      <c r="AG180" s="47"/>
      <c r="AM180" s="47"/>
      <c r="AN180" s="3" t="s">
        <v>3115</v>
      </c>
    </row>
    <row r="181" spans="1:40" s="4" customFormat="1" ht="15" x14ac:dyDescent="0.25">
      <c r="A181" s="65"/>
      <c r="B181" s="66"/>
      <c r="C181" s="374" t="s">
        <v>72</v>
      </c>
      <c r="D181" s="374"/>
      <c r="E181" s="374"/>
      <c r="F181" s="42"/>
      <c r="G181" s="43"/>
      <c r="H181" s="43"/>
      <c r="I181" s="43"/>
      <c r="J181" s="45"/>
      <c r="K181" s="43"/>
      <c r="L181" s="105">
        <v>13075.63</v>
      </c>
      <c r="M181" s="60"/>
      <c r="N181" s="46"/>
      <c r="AF181" s="39"/>
      <c r="AG181" s="47"/>
      <c r="AM181" s="47" t="s">
        <v>72</v>
      </c>
    </row>
    <row r="182" spans="1:40" s="4" customFormat="1" ht="23.25" x14ac:dyDescent="0.25">
      <c r="A182" s="40" t="s">
        <v>285</v>
      </c>
      <c r="B182" s="41" t="s">
        <v>3116</v>
      </c>
      <c r="C182" s="374" t="s">
        <v>3117</v>
      </c>
      <c r="D182" s="374"/>
      <c r="E182" s="374"/>
      <c r="F182" s="42" t="s">
        <v>238</v>
      </c>
      <c r="G182" s="43">
        <v>36.478999999999999</v>
      </c>
      <c r="H182" s="44">
        <v>1</v>
      </c>
      <c r="I182" s="116">
        <v>36.478999999999999</v>
      </c>
      <c r="J182" s="45"/>
      <c r="K182" s="43"/>
      <c r="L182" s="45"/>
      <c r="M182" s="43"/>
      <c r="N182" s="46"/>
      <c r="AF182" s="39"/>
      <c r="AG182" s="47" t="s">
        <v>3117</v>
      </c>
      <c r="AM182" s="47"/>
    </row>
    <row r="183" spans="1:40" s="4" customFormat="1" ht="15" x14ac:dyDescent="0.25">
      <c r="A183" s="69"/>
      <c r="B183" s="50"/>
      <c r="C183" s="372" t="s">
        <v>3118</v>
      </c>
      <c r="D183" s="372"/>
      <c r="E183" s="372"/>
      <c r="F183" s="372"/>
      <c r="G183" s="372"/>
      <c r="H183" s="372"/>
      <c r="I183" s="372"/>
      <c r="J183" s="372"/>
      <c r="K183" s="372"/>
      <c r="L183" s="372"/>
      <c r="M183" s="372"/>
      <c r="N183" s="377"/>
      <c r="AF183" s="39"/>
      <c r="AG183" s="47"/>
      <c r="AH183" s="3" t="s">
        <v>3118</v>
      </c>
      <c r="AM183" s="47"/>
    </row>
    <row r="184" spans="1:40" s="4" customFormat="1" ht="22.5" x14ac:dyDescent="0.25">
      <c r="A184" s="103"/>
      <c r="B184" s="49" t="s">
        <v>217</v>
      </c>
      <c r="C184" s="368" t="s">
        <v>218</v>
      </c>
      <c r="D184" s="368"/>
      <c r="E184" s="368"/>
      <c r="F184" s="368"/>
      <c r="G184" s="368"/>
      <c r="H184" s="368"/>
      <c r="I184" s="368"/>
      <c r="J184" s="368"/>
      <c r="K184" s="368"/>
      <c r="L184" s="368"/>
      <c r="M184" s="368"/>
      <c r="N184" s="376"/>
      <c r="AF184" s="39"/>
      <c r="AG184" s="47"/>
      <c r="AI184" s="3" t="s">
        <v>218</v>
      </c>
      <c r="AM184" s="47"/>
    </row>
    <row r="185" spans="1:40" s="4" customFormat="1" ht="15" x14ac:dyDescent="0.25">
      <c r="A185" s="48"/>
      <c r="B185" s="49" t="s">
        <v>58</v>
      </c>
      <c r="C185" s="372" t="s">
        <v>62</v>
      </c>
      <c r="D185" s="372"/>
      <c r="E185" s="372"/>
      <c r="F185" s="51"/>
      <c r="G185" s="52"/>
      <c r="H185" s="52"/>
      <c r="I185" s="52"/>
      <c r="J185" s="53">
        <v>408.85</v>
      </c>
      <c r="K185" s="54">
        <v>1.1499999999999999</v>
      </c>
      <c r="L185" s="107">
        <v>17151.61</v>
      </c>
      <c r="M185" s="54">
        <v>34.96</v>
      </c>
      <c r="N185" s="55">
        <v>599620.29</v>
      </c>
      <c r="AF185" s="39"/>
      <c r="AG185" s="47"/>
      <c r="AJ185" s="3" t="s">
        <v>62</v>
      </c>
      <c r="AM185" s="47"/>
    </row>
    <row r="186" spans="1:40" s="4" customFormat="1" ht="15" x14ac:dyDescent="0.25">
      <c r="A186" s="48"/>
      <c r="B186" s="49" t="s">
        <v>73</v>
      </c>
      <c r="C186" s="372" t="s">
        <v>175</v>
      </c>
      <c r="D186" s="372"/>
      <c r="E186" s="372"/>
      <c r="F186" s="51"/>
      <c r="G186" s="52"/>
      <c r="H186" s="52"/>
      <c r="I186" s="52"/>
      <c r="J186" s="53">
        <v>425.84</v>
      </c>
      <c r="K186" s="54">
        <v>1.1499999999999999</v>
      </c>
      <c r="L186" s="107">
        <v>17864.349999999999</v>
      </c>
      <c r="M186" s="52"/>
      <c r="N186" s="58"/>
      <c r="AF186" s="39"/>
      <c r="AG186" s="47"/>
      <c r="AJ186" s="3" t="s">
        <v>175</v>
      </c>
      <c r="AM186" s="47"/>
    </row>
    <row r="187" spans="1:40" s="4" customFormat="1" ht="15" x14ac:dyDescent="0.25">
      <c r="A187" s="48"/>
      <c r="B187" s="49" t="s">
        <v>78</v>
      </c>
      <c r="C187" s="372" t="s">
        <v>176</v>
      </c>
      <c r="D187" s="372"/>
      <c r="E187" s="372"/>
      <c r="F187" s="51"/>
      <c r="G187" s="52"/>
      <c r="H187" s="52"/>
      <c r="I187" s="52"/>
      <c r="J187" s="53">
        <v>51.59</v>
      </c>
      <c r="K187" s="54">
        <v>1.1499999999999999</v>
      </c>
      <c r="L187" s="107">
        <v>2164.2399999999998</v>
      </c>
      <c r="M187" s="54">
        <v>34.96</v>
      </c>
      <c r="N187" s="55">
        <v>75661.83</v>
      </c>
      <c r="AF187" s="39"/>
      <c r="AG187" s="47"/>
      <c r="AJ187" s="3" t="s">
        <v>176</v>
      </c>
      <c r="AM187" s="47"/>
    </row>
    <row r="188" spans="1:40" s="4" customFormat="1" ht="15" x14ac:dyDescent="0.25">
      <c r="A188" s="48"/>
      <c r="B188" s="49" t="s">
        <v>122</v>
      </c>
      <c r="C188" s="372" t="s">
        <v>177</v>
      </c>
      <c r="D188" s="372"/>
      <c r="E188" s="372"/>
      <c r="F188" s="51"/>
      <c r="G188" s="52"/>
      <c r="H188" s="52"/>
      <c r="I188" s="52"/>
      <c r="J188" s="53">
        <v>72.209999999999994</v>
      </c>
      <c r="K188" s="52"/>
      <c r="L188" s="107">
        <v>2634.15</v>
      </c>
      <c r="M188" s="52"/>
      <c r="N188" s="58"/>
      <c r="AF188" s="39"/>
      <c r="AG188" s="47"/>
      <c r="AJ188" s="3" t="s">
        <v>177</v>
      </c>
      <c r="AM188" s="47"/>
    </row>
    <row r="189" spans="1:40" s="4" customFormat="1" ht="15" x14ac:dyDescent="0.25">
      <c r="A189" s="56"/>
      <c r="B189" s="49"/>
      <c r="C189" s="372" t="s">
        <v>63</v>
      </c>
      <c r="D189" s="372"/>
      <c r="E189" s="372"/>
      <c r="F189" s="51" t="s">
        <v>64</v>
      </c>
      <c r="G189" s="104">
        <v>42.5</v>
      </c>
      <c r="H189" s="54">
        <v>1.1499999999999999</v>
      </c>
      <c r="I189" s="117">
        <v>1782.9111250000001</v>
      </c>
      <c r="J189" s="57"/>
      <c r="K189" s="52"/>
      <c r="L189" s="57"/>
      <c r="M189" s="52"/>
      <c r="N189" s="58"/>
      <c r="AF189" s="39"/>
      <c r="AG189" s="47"/>
      <c r="AK189" s="3" t="s">
        <v>63</v>
      </c>
      <c r="AM189" s="47"/>
    </row>
    <row r="190" spans="1:40" s="4" customFormat="1" ht="15" x14ac:dyDescent="0.25">
      <c r="A190" s="56"/>
      <c r="B190" s="49"/>
      <c r="C190" s="372" t="s">
        <v>178</v>
      </c>
      <c r="D190" s="372"/>
      <c r="E190" s="372"/>
      <c r="F190" s="51" t="s">
        <v>64</v>
      </c>
      <c r="G190" s="54">
        <v>4.16</v>
      </c>
      <c r="H190" s="54">
        <v>1.1499999999999999</v>
      </c>
      <c r="I190" s="117">
        <v>174.515536</v>
      </c>
      <c r="J190" s="57"/>
      <c r="K190" s="52"/>
      <c r="L190" s="57"/>
      <c r="M190" s="52"/>
      <c r="N190" s="58"/>
      <c r="AF190" s="39"/>
      <c r="AG190" s="47"/>
      <c r="AK190" s="3" t="s">
        <v>178</v>
      </c>
      <c r="AM190" s="47"/>
    </row>
    <row r="191" spans="1:40" s="4" customFormat="1" ht="15" x14ac:dyDescent="0.25">
      <c r="A191" s="48"/>
      <c r="B191" s="49"/>
      <c r="C191" s="375" t="s">
        <v>65</v>
      </c>
      <c r="D191" s="375"/>
      <c r="E191" s="375"/>
      <c r="F191" s="59"/>
      <c r="G191" s="60"/>
      <c r="H191" s="60"/>
      <c r="I191" s="60"/>
      <c r="J191" s="61">
        <v>906.9</v>
      </c>
      <c r="K191" s="60"/>
      <c r="L191" s="108">
        <v>37650.11</v>
      </c>
      <c r="M191" s="60"/>
      <c r="N191" s="62"/>
      <c r="AF191" s="39"/>
      <c r="AG191" s="47"/>
      <c r="AL191" s="3" t="s">
        <v>65</v>
      </c>
      <c r="AM191" s="47"/>
    </row>
    <row r="192" spans="1:40" s="4" customFormat="1" ht="15" x14ac:dyDescent="0.25">
      <c r="A192" s="56"/>
      <c r="B192" s="49"/>
      <c r="C192" s="372" t="s">
        <v>66</v>
      </c>
      <c r="D192" s="372"/>
      <c r="E192" s="372"/>
      <c r="F192" s="51"/>
      <c r="G192" s="52"/>
      <c r="H192" s="52"/>
      <c r="I192" s="52"/>
      <c r="J192" s="57"/>
      <c r="K192" s="52"/>
      <c r="L192" s="107">
        <v>19315.849999999999</v>
      </c>
      <c r="M192" s="52"/>
      <c r="N192" s="55">
        <v>675282.12</v>
      </c>
      <c r="AF192" s="39"/>
      <c r="AG192" s="47"/>
      <c r="AK192" s="3" t="s">
        <v>66</v>
      </c>
      <c r="AM192" s="47"/>
    </row>
    <row r="193" spans="1:39" s="4" customFormat="1" ht="23.25" x14ac:dyDescent="0.25">
      <c r="A193" s="56"/>
      <c r="B193" s="49" t="s">
        <v>1564</v>
      </c>
      <c r="C193" s="372" t="s">
        <v>1565</v>
      </c>
      <c r="D193" s="372"/>
      <c r="E193" s="372"/>
      <c r="F193" s="51" t="s">
        <v>69</v>
      </c>
      <c r="G193" s="63">
        <v>102</v>
      </c>
      <c r="H193" s="52"/>
      <c r="I193" s="63">
        <v>102</v>
      </c>
      <c r="J193" s="57"/>
      <c r="K193" s="52"/>
      <c r="L193" s="107">
        <v>19702.169999999998</v>
      </c>
      <c r="M193" s="52"/>
      <c r="N193" s="55">
        <v>688787.76</v>
      </c>
      <c r="AF193" s="39"/>
      <c r="AG193" s="47"/>
      <c r="AK193" s="3" t="s">
        <v>1565</v>
      </c>
      <c r="AM193" s="47"/>
    </row>
    <row r="194" spans="1:39" s="4" customFormat="1" ht="23.25" x14ac:dyDescent="0.25">
      <c r="A194" s="56"/>
      <c r="B194" s="49" t="s">
        <v>1566</v>
      </c>
      <c r="C194" s="372" t="s">
        <v>1567</v>
      </c>
      <c r="D194" s="372"/>
      <c r="E194" s="372"/>
      <c r="F194" s="51" t="s">
        <v>69</v>
      </c>
      <c r="G194" s="63">
        <v>58</v>
      </c>
      <c r="H194" s="52"/>
      <c r="I194" s="63">
        <v>58</v>
      </c>
      <c r="J194" s="57"/>
      <c r="K194" s="52"/>
      <c r="L194" s="107">
        <v>11203.19</v>
      </c>
      <c r="M194" s="52"/>
      <c r="N194" s="55">
        <v>391663.63</v>
      </c>
      <c r="AF194" s="39"/>
      <c r="AG194" s="47"/>
      <c r="AK194" s="3" t="s">
        <v>1567</v>
      </c>
      <c r="AM194" s="47"/>
    </row>
    <row r="195" spans="1:39" s="4" customFormat="1" ht="15" x14ac:dyDescent="0.25">
      <c r="A195" s="65"/>
      <c r="B195" s="66"/>
      <c r="C195" s="374" t="s">
        <v>72</v>
      </c>
      <c r="D195" s="374"/>
      <c r="E195" s="374"/>
      <c r="F195" s="42"/>
      <c r="G195" s="43"/>
      <c r="H195" s="43"/>
      <c r="I195" s="43"/>
      <c r="J195" s="45"/>
      <c r="K195" s="43"/>
      <c r="L195" s="105">
        <v>68555.47</v>
      </c>
      <c r="M195" s="60"/>
      <c r="N195" s="46"/>
      <c r="AF195" s="39"/>
      <c r="AG195" s="47"/>
      <c r="AM195" s="47" t="s">
        <v>72</v>
      </c>
    </row>
    <row r="196" spans="1:39" s="4" customFormat="1" ht="22.5" x14ac:dyDescent="0.25">
      <c r="A196" s="40" t="s">
        <v>287</v>
      </c>
      <c r="B196" s="41" t="s">
        <v>3119</v>
      </c>
      <c r="C196" s="374" t="s">
        <v>3120</v>
      </c>
      <c r="D196" s="374"/>
      <c r="E196" s="374"/>
      <c r="F196" s="42" t="s">
        <v>61</v>
      </c>
      <c r="G196" s="43">
        <v>150</v>
      </c>
      <c r="H196" s="44">
        <v>1</v>
      </c>
      <c r="I196" s="44">
        <v>150</v>
      </c>
      <c r="J196" s="105">
        <v>54388.17</v>
      </c>
      <c r="K196" s="43"/>
      <c r="L196" s="105">
        <v>954178.42</v>
      </c>
      <c r="M196" s="68">
        <v>8.5500000000000007</v>
      </c>
      <c r="N196" s="115">
        <v>8158225.5</v>
      </c>
      <c r="AF196" s="39"/>
      <c r="AG196" s="47" t="s">
        <v>3120</v>
      </c>
      <c r="AM196" s="47"/>
    </row>
    <row r="197" spans="1:39" s="4" customFormat="1" ht="15" x14ac:dyDescent="0.25">
      <c r="A197" s="69"/>
      <c r="B197" s="50"/>
      <c r="C197" s="372" t="s">
        <v>3121</v>
      </c>
      <c r="D197" s="372"/>
      <c r="E197" s="372"/>
      <c r="F197" s="372"/>
      <c r="G197" s="372"/>
      <c r="H197" s="372"/>
      <c r="I197" s="372"/>
      <c r="J197" s="372"/>
      <c r="K197" s="372"/>
      <c r="L197" s="372"/>
      <c r="M197" s="372"/>
      <c r="N197" s="377"/>
      <c r="AF197" s="39"/>
      <c r="AG197" s="47"/>
      <c r="AH197" s="3" t="s">
        <v>3121</v>
      </c>
      <c r="AM197" s="47"/>
    </row>
    <row r="198" spans="1:39" s="4" customFormat="1" ht="15" x14ac:dyDescent="0.25">
      <c r="A198" s="65"/>
      <c r="B198" s="66"/>
      <c r="C198" s="374" t="s">
        <v>72</v>
      </c>
      <c r="D198" s="374"/>
      <c r="E198" s="374"/>
      <c r="F198" s="42"/>
      <c r="G198" s="43"/>
      <c r="H198" s="43"/>
      <c r="I198" s="43"/>
      <c r="J198" s="45"/>
      <c r="K198" s="43"/>
      <c r="L198" s="105">
        <v>954178.42</v>
      </c>
      <c r="M198" s="60"/>
      <c r="N198" s="115">
        <v>8158225.5</v>
      </c>
      <c r="AF198" s="39"/>
      <c r="AG198" s="47"/>
      <c r="AM198" s="47" t="s">
        <v>72</v>
      </c>
    </row>
    <row r="199" spans="1:39" s="4" customFormat="1" ht="22.5" x14ac:dyDescent="0.25">
      <c r="A199" s="40" t="s">
        <v>289</v>
      </c>
      <c r="B199" s="41" t="s">
        <v>3119</v>
      </c>
      <c r="C199" s="374" t="s">
        <v>3122</v>
      </c>
      <c r="D199" s="374"/>
      <c r="E199" s="374"/>
      <c r="F199" s="42" t="s">
        <v>61</v>
      </c>
      <c r="G199" s="43">
        <v>48</v>
      </c>
      <c r="H199" s="44">
        <v>1</v>
      </c>
      <c r="I199" s="44">
        <v>48</v>
      </c>
      <c r="J199" s="105">
        <v>63079.75</v>
      </c>
      <c r="K199" s="43"/>
      <c r="L199" s="105">
        <v>354131.93</v>
      </c>
      <c r="M199" s="68">
        <v>8.5500000000000007</v>
      </c>
      <c r="N199" s="115">
        <v>3027828</v>
      </c>
      <c r="AF199" s="39"/>
      <c r="AG199" s="47" t="s">
        <v>3122</v>
      </c>
      <c r="AM199" s="47"/>
    </row>
    <row r="200" spans="1:39" s="4" customFormat="1" ht="15" x14ac:dyDescent="0.25">
      <c r="A200" s="69"/>
      <c r="B200" s="50"/>
      <c r="C200" s="372" t="s">
        <v>3123</v>
      </c>
      <c r="D200" s="372"/>
      <c r="E200" s="372"/>
      <c r="F200" s="372"/>
      <c r="G200" s="372"/>
      <c r="H200" s="372"/>
      <c r="I200" s="372"/>
      <c r="J200" s="372"/>
      <c r="K200" s="372"/>
      <c r="L200" s="372"/>
      <c r="M200" s="372"/>
      <c r="N200" s="377"/>
      <c r="AF200" s="39"/>
      <c r="AG200" s="47"/>
      <c r="AH200" s="3" t="s">
        <v>3123</v>
      </c>
      <c r="AM200" s="47"/>
    </row>
    <row r="201" spans="1:39" s="4" customFormat="1" ht="15" x14ac:dyDescent="0.25">
      <c r="A201" s="65"/>
      <c r="B201" s="66"/>
      <c r="C201" s="374" t="s">
        <v>72</v>
      </c>
      <c r="D201" s="374"/>
      <c r="E201" s="374"/>
      <c r="F201" s="42"/>
      <c r="G201" s="43"/>
      <c r="H201" s="43"/>
      <c r="I201" s="43"/>
      <c r="J201" s="45"/>
      <c r="K201" s="43"/>
      <c r="L201" s="105">
        <v>354131.93</v>
      </c>
      <c r="M201" s="60"/>
      <c r="N201" s="115">
        <v>3027828</v>
      </c>
      <c r="AF201" s="39"/>
      <c r="AG201" s="47"/>
      <c r="AM201" s="47" t="s">
        <v>72</v>
      </c>
    </row>
    <row r="202" spans="1:39" s="4" customFormat="1" ht="23.25" x14ac:dyDescent="0.25">
      <c r="A202" s="40" t="s">
        <v>291</v>
      </c>
      <c r="B202" s="41" t="s">
        <v>3119</v>
      </c>
      <c r="C202" s="374" t="s">
        <v>3124</v>
      </c>
      <c r="D202" s="374"/>
      <c r="E202" s="374"/>
      <c r="F202" s="42" t="s">
        <v>61</v>
      </c>
      <c r="G202" s="43">
        <v>5</v>
      </c>
      <c r="H202" s="44">
        <v>1</v>
      </c>
      <c r="I202" s="44">
        <v>5</v>
      </c>
      <c r="J202" s="105">
        <v>73878.38</v>
      </c>
      <c r="K202" s="43"/>
      <c r="L202" s="105">
        <v>43203.73</v>
      </c>
      <c r="M202" s="68">
        <v>8.5500000000000007</v>
      </c>
      <c r="N202" s="115">
        <v>369391.9</v>
      </c>
      <c r="AF202" s="39"/>
      <c r="AG202" s="47" t="s">
        <v>3124</v>
      </c>
      <c r="AM202" s="47"/>
    </row>
    <row r="203" spans="1:39" s="4" customFormat="1" ht="15" x14ac:dyDescent="0.25">
      <c r="A203" s="65"/>
      <c r="B203" s="66"/>
      <c r="C203" s="374" t="s">
        <v>72</v>
      </c>
      <c r="D203" s="374"/>
      <c r="E203" s="374"/>
      <c r="F203" s="42"/>
      <c r="G203" s="43"/>
      <c r="H203" s="43"/>
      <c r="I203" s="43"/>
      <c r="J203" s="45"/>
      <c r="K203" s="43"/>
      <c r="L203" s="105">
        <v>43203.73</v>
      </c>
      <c r="M203" s="60"/>
      <c r="N203" s="115">
        <v>369391.9</v>
      </c>
      <c r="AF203" s="39"/>
      <c r="AG203" s="47"/>
      <c r="AM203" s="47" t="s">
        <v>72</v>
      </c>
    </row>
    <row r="204" spans="1:39" s="4" customFormat="1" ht="45.75" x14ac:dyDescent="0.25">
      <c r="A204" s="40" t="s">
        <v>294</v>
      </c>
      <c r="B204" s="41" t="s">
        <v>3125</v>
      </c>
      <c r="C204" s="374" t="s">
        <v>3126</v>
      </c>
      <c r="D204" s="374"/>
      <c r="E204" s="374"/>
      <c r="F204" s="42" t="s">
        <v>61</v>
      </c>
      <c r="G204" s="43">
        <v>203</v>
      </c>
      <c r="H204" s="44">
        <v>1</v>
      </c>
      <c r="I204" s="44">
        <v>203</v>
      </c>
      <c r="J204" s="45"/>
      <c r="K204" s="43"/>
      <c r="L204" s="45"/>
      <c r="M204" s="43"/>
      <c r="N204" s="46"/>
      <c r="AF204" s="39"/>
      <c r="AG204" s="47" t="s">
        <v>3126</v>
      </c>
      <c r="AM204" s="47"/>
    </row>
    <row r="205" spans="1:39" s="4" customFormat="1" ht="15" x14ac:dyDescent="0.25">
      <c r="A205" s="69"/>
      <c r="B205" s="50"/>
      <c r="C205" s="372" t="s">
        <v>3127</v>
      </c>
      <c r="D205" s="372"/>
      <c r="E205" s="372"/>
      <c r="F205" s="372"/>
      <c r="G205" s="372"/>
      <c r="H205" s="372"/>
      <c r="I205" s="372"/>
      <c r="J205" s="372"/>
      <c r="K205" s="372"/>
      <c r="L205" s="372"/>
      <c r="M205" s="372"/>
      <c r="N205" s="377"/>
      <c r="AF205" s="39"/>
      <c r="AG205" s="47"/>
      <c r="AH205" s="3" t="s">
        <v>3127</v>
      </c>
      <c r="AM205" s="47"/>
    </row>
    <row r="206" spans="1:39" s="4" customFormat="1" ht="22.5" x14ac:dyDescent="0.25">
      <c r="A206" s="103"/>
      <c r="B206" s="49" t="s">
        <v>217</v>
      </c>
      <c r="C206" s="368" t="s">
        <v>218</v>
      </c>
      <c r="D206" s="368"/>
      <c r="E206" s="368"/>
      <c r="F206" s="368"/>
      <c r="G206" s="368"/>
      <c r="H206" s="368"/>
      <c r="I206" s="368"/>
      <c r="J206" s="368"/>
      <c r="K206" s="368"/>
      <c r="L206" s="368"/>
      <c r="M206" s="368"/>
      <c r="N206" s="376"/>
      <c r="AF206" s="39"/>
      <c r="AG206" s="47"/>
      <c r="AI206" s="3" t="s">
        <v>218</v>
      </c>
      <c r="AM206" s="47"/>
    </row>
    <row r="207" spans="1:39" s="4" customFormat="1" ht="15" x14ac:dyDescent="0.25">
      <c r="A207" s="48"/>
      <c r="B207" s="49" t="s">
        <v>58</v>
      </c>
      <c r="C207" s="372" t="s">
        <v>62</v>
      </c>
      <c r="D207" s="372"/>
      <c r="E207" s="372"/>
      <c r="F207" s="51"/>
      <c r="G207" s="52"/>
      <c r="H207" s="52"/>
      <c r="I207" s="52"/>
      <c r="J207" s="53">
        <v>16.89</v>
      </c>
      <c r="K207" s="54">
        <v>1.1499999999999999</v>
      </c>
      <c r="L207" s="107">
        <v>3942.97</v>
      </c>
      <c r="M207" s="54">
        <v>34.96</v>
      </c>
      <c r="N207" s="55">
        <v>137846.23000000001</v>
      </c>
      <c r="AF207" s="39"/>
      <c r="AG207" s="47"/>
      <c r="AJ207" s="3" t="s">
        <v>62</v>
      </c>
      <c r="AM207" s="47"/>
    </row>
    <row r="208" spans="1:39" s="4" customFormat="1" ht="15" x14ac:dyDescent="0.25">
      <c r="A208" s="48"/>
      <c r="B208" s="49" t="s">
        <v>73</v>
      </c>
      <c r="C208" s="372" t="s">
        <v>175</v>
      </c>
      <c r="D208" s="372"/>
      <c r="E208" s="372"/>
      <c r="F208" s="51"/>
      <c r="G208" s="52"/>
      <c r="H208" s="52"/>
      <c r="I208" s="52"/>
      <c r="J208" s="53">
        <v>136.34</v>
      </c>
      <c r="K208" s="54">
        <v>1.1499999999999999</v>
      </c>
      <c r="L208" s="107">
        <v>31828.57</v>
      </c>
      <c r="M208" s="52"/>
      <c r="N208" s="58"/>
      <c r="AF208" s="39"/>
      <c r="AG208" s="47"/>
      <c r="AJ208" s="3" t="s">
        <v>175</v>
      </c>
      <c r="AM208" s="47"/>
    </row>
    <row r="209" spans="1:39" s="4" customFormat="1" ht="15" x14ac:dyDescent="0.25">
      <c r="A209" s="48"/>
      <c r="B209" s="49" t="s">
        <v>78</v>
      </c>
      <c r="C209" s="372" t="s">
        <v>176</v>
      </c>
      <c r="D209" s="372"/>
      <c r="E209" s="372"/>
      <c r="F209" s="51"/>
      <c r="G209" s="52"/>
      <c r="H209" s="52"/>
      <c r="I209" s="52"/>
      <c r="J209" s="53">
        <v>14.46</v>
      </c>
      <c r="K209" s="54">
        <v>1.1499999999999999</v>
      </c>
      <c r="L209" s="107">
        <v>3375.69</v>
      </c>
      <c r="M209" s="54">
        <v>34.96</v>
      </c>
      <c r="N209" s="55">
        <v>118014.12</v>
      </c>
      <c r="AF209" s="39"/>
      <c r="AG209" s="47"/>
      <c r="AJ209" s="3" t="s">
        <v>176</v>
      </c>
      <c r="AM209" s="47"/>
    </row>
    <row r="210" spans="1:39" s="4" customFormat="1" ht="15" x14ac:dyDescent="0.25">
      <c r="A210" s="56"/>
      <c r="B210" s="49"/>
      <c r="C210" s="372" t="s">
        <v>63</v>
      </c>
      <c r="D210" s="372"/>
      <c r="E210" s="372"/>
      <c r="F210" s="51" t="s">
        <v>64</v>
      </c>
      <c r="G210" s="54">
        <v>1.98</v>
      </c>
      <c r="H210" s="54">
        <v>1.1499999999999999</v>
      </c>
      <c r="I210" s="109">
        <v>462.23099999999999</v>
      </c>
      <c r="J210" s="57"/>
      <c r="K210" s="52"/>
      <c r="L210" s="57"/>
      <c r="M210" s="52"/>
      <c r="N210" s="58"/>
      <c r="AF210" s="39"/>
      <c r="AG210" s="47"/>
      <c r="AK210" s="3" t="s">
        <v>63</v>
      </c>
      <c r="AM210" s="47"/>
    </row>
    <row r="211" spans="1:39" s="4" customFormat="1" ht="15" x14ac:dyDescent="0.25">
      <c r="A211" s="56"/>
      <c r="B211" s="49"/>
      <c r="C211" s="372" t="s">
        <v>178</v>
      </c>
      <c r="D211" s="372"/>
      <c r="E211" s="372"/>
      <c r="F211" s="51" t="s">
        <v>64</v>
      </c>
      <c r="G211" s="54">
        <v>1.1399999999999999</v>
      </c>
      <c r="H211" s="54">
        <v>1.1499999999999999</v>
      </c>
      <c r="I211" s="109">
        <v>266.13299999999998</v>
      </c>
      <c r="J211" s="57"/>
      <c r="K211" s="52"/>
      <c r="L211" s="57"/>
      <c r="M211" s="52"/>
      <c r="N211" s="58"/>
      <c r="AF211" s="39"/>
      <c r="AG211" s="47"/>
      <c r="AK211" s="3" t="s">
        <v>178</v>
      </c>
      <c r="AM211" s="47"/>
    </row>
    <row r="212" spans="1:39" s="4" customFormat="1" ht="15" x14ac:dyDescent="0.25">
      <c r="A212" s="48"/>
      <c r="B212" s="49"/>
      <c r="C212" s="375" t="s">
        <v>65</v>
      </c>
      <c r="D212" s="375"/>
      <c r="E212" s="375"/>
      <c r="F212" s="59"/>
      <c r="G212" s="60"/>
      <c r="H212" s="60"/>
      <c r="I212" s="60"/>
      <c r="J212" s="61">
        <v>153.22999999999999</v>
      </c>
      <c r="K212" s="60"/>
      <c r="L212" s="108">
        <v>35771.54</v>
      </c>
      <c r="M212" s="60"/>
      <c r="N212" s="62"/>
      <c r="AF212" s="39"/>
      <c r="AG212" s="47"/>
      <c r="AL212" s="3" t="s">
        <v>65</v>
      </c>
      <c r="AM212" s="47"/>
    </row>
    <row r="213" spans="1:39" s="4" customFormat="1" ht="15" x14ac:dyDescent="0.25">
      <c r="A213" s="56"/>
      <c r="B213" s="49"/>
      <c r="C213" s="372" t="s">
        <v>66</v>
      </c>
      <c r="D213" s="372"/>
      <c r="E213" s="372"/>
      <c r="F213" s="51"/>
      <c r="G213" s="52"/>
      <c r="H213" s="52"/>
      <c r="I213" s="52"/>
      <c r="J213" s="57"/>
      <c r="K213" s="52"/>
      <c r="L213" s="107">
        <v>7318.66</v>
      </c>
      <c r="M213" s="52"/>
      <c r="N213" s="55">
        <v>255860.35</v>
      </c>
      <c r="AF213" s="39"/>
      <c r="AG213" s="47"/>
      <c r="AK213" s="3" t="s">
        <v>66</v>
      </c>
      <c r="AM213" s="47"/>
    </row>
    <row r="214" spans="1:39" s="4" customFormat="1" ht="15" x14ac:dyDescent="0.25">
      <c r="A214" s="56"/>
      <c r="B214" s="49" t="s">
        <v>663</v>
      </c>
      <c r="C214" s="372" t="s">
        <v>664</v>
      </c>
      <c r="D214" s="372"/>
      <c r="E214" s="372"/>
      <c r="F214" s="51" t="s">
        <v>69</v>
      </c>
      <c r="G214" s="63">
        <v>103</v>
      </c>
      <c r="H214" s="52"/>
      <c r="I214" s="63">
        <v>103</v>
      </c>
      <c r="J214" s="57"/>
      <c r="K214" s="52"/>
      <c r="L214" s="107">
        <v>7538.22</v>
      </c>
      <c r="M214" s="52"/>
      <c r="N214" s="55">
        <v>263536.15999999997</v>
      </c>
      <c r="AF214" s="39"/>
      <c r="AG214" s="47"/>
      <c r="AK214" s="3" t="s">
        <v>664</v>
      </c>
      <c r="AM214" s="47"/>
    </row>
    <row r="215" spans="1:39" s="4" customFormat="1" ht="15" x14ac:dyDescent="0.25">
      <c r="A215" s="56"/>
      <c r="B215" s="49" t="s">
        <v>665</v>
      </c>
      <c r="C215" s="372" t="s">
        <v>666</v>
      </c>
      <c r="D215" s="372"/>
      <c r="E215" s="372"/>
      <c r="F215" s="51" t="s">
        <v>69</v>
      </c>
      <c r="G215" s="63">
        <v>60</v>
      </c>
      <c r="H215" s="52"/>
      <c r="I215" s="63">
        <v>60</v>
      </c>
      <c r="J215" s="57"/>
      <c r="K215" s="52"/>
      <c r="L215" s="107">
        <v>4391.2</v>
      </c>
      <c r="M215" s="52"/>
      <c r="N215" s="55">
        <v>153516.21</v>
      </c>
      <c r="AF215" s="39"/>
      <c r="AG215" s="47"/>
      <c r="AK215" s="3" t="s">
        <v>666</v>
      </c>
      <c r="AM215" s="47"/>
    </row>
    <row r="216" spans="1:39" s="4" customFormat="1" ht="15" x14ac:dyDescent="0.25">
      <c r="A216" s="65"/>
      <c r="B216" s="66"/>
      <c r="C216" s="374" t="s">
        <v>72</v>
      </c>
      <c r="D216" s="374"/>
      <c r="E216" s="374"/>
      <c r="F216" s="42"/>
      <c r="G216" s="43"/>
      <c r="H216" s="43"/>
      <c r="I216" s="43"/>
      <c r="J216" s="45"/>
      <c r="K216" s="43"/>
      <c r="L216" s="105">
        <v>47700.959999999999</v>
      </c>
      <c r="M216" s="60"/>
      <c r="N216" s="46"/>
      <c r="AF216" s="39"/>
      <c r="AG216" s="47"/>
      <c r="AM216" s="47" t="s">
        <v>72</v>
      </c>
    </row>
    <row r="217" spans="1:39" s="4" customFormat="1" ht="34.5" x14ac:dyDescent="0.25">
      <c r="A217" s="40" t="s">
        <v>296</v>
      </c>
      <c r="B217" s="41" t="s">
        <v>3128</v>
      </c>
      <c r="C217" s="374" t="s">
        <v>3129</v>
      </c>
      <c r="D217" s="374"/>
      <c r="E217" s="374"/>
      <c r="F217" s="42" t="s">
        <v>3130</v>
      </c>
      <c r="G217" s="43">
        <v>-203</v>
      </c>
      <c r="H217" s="44">
        <v>1</v>
      </c>
      <c r="I217" s="44">
        <v>-203</v>
      </c>
      <c r="J217" s="45"/>
      <c r="K217" s="43"/>
      <c r="L217" s="45"/>
      <c r="M217" s="43"/>
      <c r="N217" s="46"/>
      <c r="AF217" s="39"/>
      <c r="AG217" s="47" t="s">
        <v>3129</v>
      </c>
      <c r="AM217" s="47"/>
    </row>
    <row r="218" spans="1:39" s="4" customFormat="1" ht="22.5" x14ac:dyDescent="0.25">
      <c r="A218" s="103"/>
      <c r="B218" s="49" t="s">
        <v>217</v>
      </c>
      <c r="C218" s="368" t="s">
        <v>218</v>
      </c>
      <c r="D218" s="368"/>
      <c r="E218" s="368"/>
      <c r="F218" s="368"/>
      <c r="G218" s="368"/>
      <c r="H218" s="368"/>
      <c r="I218" s="368"/>
      <c r="J218" s="368"/>
      <c r="K218" s="368"/>
      <c r="L218" s="368"/>
      <c r="M218" s="368"/>
      <c r="N218" s="376"/>
      <c r="AF218" s="39"/>
      <c r="AG218" s="47"/>
      <c r="AI218" s="3" t="s">
        <v>218</v>
      </c>
      <c r="AM218" s="47"/>
    </row>
    <row r="219" spans="1:39" s="4" customFormat="1" ht="15" x14ac:dyDescent="0.25">
      <c r="A219" s="48"/>
      <c r="B219" s="49" t="s">
        <v>58</v>
      </c>
      <c r="C219" s="372" t="s">
        <v>62</v>
      </c>
      <c r="D219" s="372"/>
      <c r="E219" s="372"/>
      <c r="F219" s="51"/>
      <c r="G219" s="52"/>
      <c r="H219" s="52"/>
      <c r="I219" s="52"/>
      <c r="J219" s="53">
        <v>3.16</v>
      </c>
      <c r="K219" s="54">
        <v>1.1499999999999999</v>
      </c>
      <c r="L219" s="53">
        <v>-737.7</v>
      </c>
      <c r="M219" s="54">
        <v>34.96</v>
      </c>
      <c r="N219" s="55">
        <v>-25789.99</v>
      </c>
      <c r="AF219" s="39"/>
      <c r="AG219" s="47"/>
      <c r="AJ219" s="3" t="s">
        <v>62</v>
      </c>
      <c r="AM219" s="47"/>
    </row>
    <row r="220" spans="1:39" s="4" customFormat="1" ht="15" x14ac:dyDescent="0.25">
      <c r="A220" s="48"/>
      <c r="B220" s="49" t="s">
        <v>73</v>
      </c>
      <c r="C220" s="372" t="s">
        <v>175</v>
      </c>
      <c r="D220" s="372"/>
      <c r="E220" s="372"/>
      <c r="F220" s="51"/>
      <c r="G220" s="52"/>
      <c r="H220" s="52"/>
      <c r="I220" s="52"/>
      <c r="J220" s="53">
        <v>55.42</v>
      </c>
      <c r="K220" s="54">
        <v>1.1499999999999999</v>
      </c>
      <c r="L220" s="107">
        <v>-12937.8</v>
      </c>
      <c r="M220" s="52"/>
      <c r="N220" s="58"/>
      <c r="AF220" s="39"/>
      <c r="AG220" s="47"/>
      <c r="AJ220" s="3" t="s">
        <v>175</v>
      </c>
      <c r="AM220" s="47"/>
    </row>
    <row r="221" spans="1:39" s="4" customFormat="1" ht="15" x14ac:dyDescent="0.25">
      <c r="A221" s="48"/>
      <c r="B221" s="49" t="s">
        <v>78</v>
      </c>
      <c r="C221" s="372" t="s">
        <v>176</v>
      </c>
      <c r="D221" s="372"/>
      <c r="E221" s="372"/>
      <c r="F221" s="51"/>
      <c r="G221" s="52"/>
      <c r="H221" s="52"/>
      <c r="I221" s="52"/>
      <c r="J221" s="53">
        <v>4.6399999999999997</v>
      </c>
      <c r="K221" s="54">
        <v>1.1499999999999999</v>
      </c>
      <c r="L221" s="107">
        <v>-1083.21</v>
      </c>
      <c r="M221" s="54">
        <v>34.96</v>
      </c>
      <c r="N221" s="55">
        <v>-37869.019999999997</v>
      </c>
      <c r="AF221" s="39"/>
      <c r="AG221" s="47"/>
      <c r="AJ221" s="3" t="s">
        <v>176</v>
      </c>
      <c r="AM221" s="47"/>
    </row>
    <row r="222" spans="1:39" s="4" customFormat="1" ht="15" x14ac:dyDescent="0.25">
      <c r="A222" s="56"/>
      <c r="B222" s="49"/>
      <c r="C222" s="372" t="s">
        <v>63</v>
      </c>
      <c r="D222" s="372"/>
      <c r="E222" s="372"/>
      <c r="F222" s="51" t="s">
        <v>64</v>
      </c>
      <c r="G222" s="54">
        <v>0.37</v>
      </c>
      <c r="H222" s="54">
        <v>1.1499999999999999</v>
      </c>
      <c r="I222" s="70">
        <v>-86.376499999999993</v>
      </c>
      <c r="J222" s="57"/>
      <c r="K222" s="52"/>
      <c r="L222" s="57"/>
      <c r="M222" s="52"/>
      <c r="N222" s="58"/>
      <c r="AF222" s="39"/>
      <c r="AG222" s="47"/>
      <c r="AK222" s="3" t="s">
        <v>63</v>
      </c>
      <c r="AM222" s="47"/>
    </row>
    <row r="223" spans="1:39" s="4" customFormat="1" ht="15" x14ac:dyDescent="0.25">
      <c r="A223" s="56"/>
      <c r="B223" s="49"/>
      <c r="C223" s="372" t="s">
        <v>178</v>
      </c>
      <c r="D223" s="372"/>
      <c r="E223" s="372"/>
      <c r="F223" s="51" t="s">
        <v>64</v>
      </c>
      <c r="G223" s="104">
        <v>0.4</v>
      </c>
      <c r="H223" s="54">
        <v>1.1499999999999999</v>
      </c>
      <c r="I223" s="54">
        <v>-93.38</v>
      </c>
      <c r="J223" s="57"/>
      <c r="K223" s="52"/>
      <c r="L223" s="57"/>
      <c r="M223" s="52"/>
      <c r="N223" s="58"/>
      <c r="AF223" s="39"/>
      <c r="AG223" s="47"/>
      <c r="AK223" s="3" t="s">
        <v>178</v>
      </c>
      <c r="AM223" s="47"/>
    </row>
    <row r="224" spans="1:39" s="4" customFormat="1" ht="15" x14ac:dyDescent="0.25">
      <c r="A224" s="48"/>
      <c r="B224" s="49"/>
      <c r="C224" s="375" t="s">
        <v>65</v>
      </c>
      <c r="D224" s="375"/>
      <c r="E224" s="375"/>
      <c r="F224" s="59"/>
      <c r="G224" s="60"/>
      <c r="H224" s="60"/>
      <c r="I224" s="60"/>
      <c r="J224" s="61">
        <v>58.58</v>
      </c>
      <c r="K224" s="60"/>
      <c r="L224" s="108">
        <v>-13675.5</v>
      </c>
      <c r="M224" s="60"/>
      <c r="N224" s="62"/>
      <c r="AF224" s="39"/>
      <c r="AG224" s="47"/>
      <c r="AL224" s="3" t="s">
        <v>65</v>
      </c>
      <c r="AM224" s="47"/>
    </row>
    <row r="225" spans="1:39" s="4" customFormat="1" ht="15" x14ac:dyDescent="0.25">
      <c r="A225" s="56"/>
      <c r="B225" s="49"/>
      <c r="C225" s="372" t="s">
        <v>66</v>
      </c>
      <c r="D225" s="372"/>
      <c r="E225" s="372"/>
      <c r="F225" s="51"/>
      <c r="G225" s="52"/>
      <c r="H225" s="52"/>
      <c r="I225" s="52"/>
      <c r="J225" s="57"/>
      <c r="K225" s="52"/>
      <c r="L225" s="107">
        <v>-1820.91</v>
      </c>
      <c r="M225" s="52"/>
      <c r="N225" s="55">
        <v>-63659.01</v>
      </c>
      <c r="AF225" s="39"/>
      <c r="AG225" s="47"/>
      <c r="AK225" s="3" t="s">
        <v>66</v>
      </c>
      <c r="AM225" s="47"/>
    </row>
    <row r="226" spans="1:39" s="4" customFormat="1" ht="15" x14ac:dyDescent="0.25">
      <c r="A226" s="56"/>
      <c r="B226" s="49" t="s">
        <v>663</v>
      </c>
      <c r="C226" s="372" t="s">
        <v>664</v>
      </c>
      <c r="D226" s="372"/>
      <c r="E226" s="372"/>
      <c r="F226" s="51" t="s">
        <v>69</v>
      </c>
      <c r="G226" s="63">
        <v>103</v>
      </c>
      <c r="H226" s="52"/>
      <c r="I226" s="63">
        <v>103</v>
      </c>
      <c r="J226" s="57"/>
      <c r="K226" s="52"/>
      <c r="L226" s="107">
        <v>-1875.54</v>
      </c>
      <c r="M226" s="52"/>
      <c r="N226" s="55">
        <v>-65568.78</v>
      </c>
      <c r="AF226" s="39"/>
      <c r="AG226" s="47"/>
      <c r="AK226" s="3" t="s">
        <v>664</v>
      </c>
      <c r="AM226" s="47"/>
    </row>
    <row r="227" spans="1:39" s="4" customFormat="1" ht="15" x14ac:dyDescent="0.25">
      <c r="A227" s="56"/>
      <c r="B227" s="49" t="s">
        <v>665</v>
      </c>
      <c r="C227" s="372" t="s">
        <v>666</v>
      </c>
      <c r="D227" s="372"/>
      <c r="E227" s="372"/>
      <c r="F227" s="51" t="s">
        <v>69</v>
      </c>
      <c r="G227" s="63">
        <v>60</v>
      </c>
      <c r="H227" s="52"/>
      <c r="I227" s="63">
        <v>60</v>
      </c>
      <c r="J227" s="57"/>
      <c r="K227" s="52"/>
      <c r="L227" s="107">
        <v>-1092.55</v>
      </c>
      <c r="M227" s="52"/>
      <c r="N227" s="55">
        <v>-38195.410000000003</v>
      </c>
      <c r="AF227" s="39"/>
      <c r="AG227" s="47"/>
      <c r="AK227" s="3" t="s">
        <v>666</v>
      </c>
      <c r="AM227" s="47"/>
    </row>
    <row r="228" spans="1:39" s="4" customFormat="1" ht="15" x14ac:dyDescent="0.25">
      <c r="A228" s="65"/>
      <c r="B228" s="66"/>
      <c r="C228" s="374" t="s">
        <v>72</v>
      </c>
      <c r="D228" s="374"/>
      <c r="E228" s="374"/>
      <c r="F228" s="42"/>
      <c r="G228" s="43"/>
      <c r="H228" s="43"/>
      <c r="I228" s="43"/>
      <c r="J228" s="45"/>
      <c r="K228" s="43"/>
      <c r="L228" s="105">
        <v>-16643.59</v>
      </c>
      <c r="M228" s="60"/>
      <c r="N228" s="46"/>
      <c r="AF228" s="39"/>
      <c r="AG228" s="47"/>
      <c r="AM228" s="47" t="s">
        <v>72</v>
      </c>
    </row>
    <row r="229" spans="1:39" s="4" customFormat="1" ht="23.25" x14ac:dyDescent="0.25">
      <c r="A229" s="40" t="s">
        <v>297</v>
      </c>
      <c r="B229" s="41" t="s">
        <v>3119</v>
      </c>
      <c r="C229" s="374" t="s">
        <v>3131</v>
      </c>
      <c r="D229" s="374"/>
      <c r="E229" s="374"/>
      <c r="F229" s="42" t="s">
        <v>61</v>
      </c>
      <c r="G229" s="43">
        <v>142</v>
      </c>
      <c r="H229" s="44">
        <v>1</v>
      </c>
      <c r="I229" s="44">
        <v>142</v>
      </c>
      <c r="J229" s="105">
        <v>269965.52</v>
      </c>
      <c r="K229" s="43"/>
      <c r="L229" s="105">
        <v>4483637.88</v>
      </c>
      <c r="M229" s="68">
        <v>8.5500000000000007</v>
      </c>
      <c r="N229" s="115">
        <v>38335103.840000004</v>
      </c>
      <c r="AF229" s="39"/>
      <c r="AG229" s="47" t="s">
        <v>3131</v>
      </c>
      <c r="AM229" s="47"/>
    </row>
    <row r="230" spans="1:39" s="4" customFormat="1" ht="15" x14ac:dyDescent="0.25">
      <c r="A230" s="65"/>
      <c r="B230" s="66"/>
      <c r="C230" s="374" t="s">
        <v>72</v>
      </c>
      <c r="D230" s="374"/>
      <c r="E230" s="374"/>
      <c r="F230" s="42"/>
      <c r="G230" s="43"/>
      <c r="H230" s="43"/>
      <c r="I230" s="43"/>
      <c r="J230" s="45"/>
      <c r="K230" s="43"/>
      <c r="L230" s="105">
        <v>4483637.88</v>
      </c>
      <c r="M230" s="60"/>
      <c r="N230" s="115">
        <v>38335103.840000004</v>
      </c>
      <c r="AF230" s="39"/>
      <c r="AG230" s="47"/>
      <c r="AM230" s="47" t="s">
        <v>72</v>
      </c>
    </row>
    <row r="231" spans="1:39" s="4" customFormat="1" ht="23.25" x14ac:dyDescent="0.25">
      <c r="A231" s="40" t="s">
        <v>303</v>
      </c>
      <c r="B231" s="41" t="s">
        <v>3119</v>
      </c>
      <c r="C231" s="374" t="s">
        <v>3132</v>
      </c>
      <c r="D231" s="374"/>
      <c r="E231" s="374"/>
      <c r="F231" s="42" t="s">
        <v>61</v>
      </c>
      <c r="G231" s="43">
        <v>4</v>
      </c>
      <c r="H231" s="44">
        <v>1</v>
      </c>
      <c r="I231" s="44">
        <v>4</v>
      </c>
      <c r="J231" s="105">
        <v>283134.58</v>
      </c>
      <c r="K231" s="43"/>
      <c r="L231" s="105">
        <v>132460.62</v>
      </c>
      <c r="M231" s="68">
        <v>8.5500000000000007</v>
      </c>
      <c r="N231" s="115">
        <v>1132538.32</v>
      </c>
      <c r="AF231" s="39"/>
      <c r="AG231" s="47" t="s">
        <v>3132</v>
      </c>
      <c r="AM231" s="47"/>
    </row>
    <row r="232" spans="1:39" s="4" customFormat="1" ht="15" x14ac:dyDescent="0.25">
      <c r="A232" s="65"/>
      <c r="B232" s="66"/>
      <c r="C232" s="374" t="s">
        <v>72</v>
      </c>
      <c r="D232" s="374"/>
      <c r="E232" s="374"/>
      <c r="F232" s="42"/>
      <c r="G232" s="43"/>
      <c r="H232" s="43"/>
      <c r="I232" s="43"/>
      <c r="J232" s="45"/>
      <c r="K232" s="43"/>
      <c r="L232" s="105">
        <v>132460.62</v>
      </c>
      <c r="M232" s="60"/>
      <c r="N232" s="115">
        <v>1132538.32</v>
      </c>
      <c r="AF232" s="39"/>
      <c r="AG232" s="47"/>
      <c r="AM232" s="47" t="s">
        <v>72</v>
      </c>
    </row>
    <row r="233" spans="1:39" s="4" customFormat="1" ht="23.25" x14ac:dyDescent="0.25">
      <c r="A233" s="40" t="s">
        <v>312</v>
      </c>
      <c r="B233" s="41" t="s">
        <v>3119</v>
      </c>
      <c r="C233" s="374" t="s">
        <v>3133</v>
      </c>
      <c r="D233" s="374"/>
      <c r="E233" s="374"/>
      <c r="F233" s="42" t="s">
        <v>61</v>
      </c>
      <c r="G233" s="43">
        <v>4</v>
      </c>
      <c r="H233" s="44">
        <v>1</v>
      </c>
      <c r="I233" s="44">
        <v>4</v>
      </c>
      <c r="J233" s="105">
        <v>287085.28999999998</v>
      </c>
      <c r="K233" s="43"/>
      <c r="L233" s="105">
        <v>134308.91</v>
      </c>
      <c r="M233" s="68">
        <v>8.5500000000000007</v>
      </c>
      <c r="N233" s="115">
        <v>1148341.1599999999</v>
      </c>
      <c r="AF233" s="39"/>
      <c r="AG233" s="47" t="s">
        <v>3133</v>
      </c>
      <c r="AM233" s="47"/>
    </row>
    <row r="234" spans="1:39" s="4" customFormat="1" ht="15" x14ac:dyDescent="0.25">
      <c r="A234" s="65"/>
      <c r="B234" s="66"/>
      <c r="C234" s="374" t="s">
        <v>72</v>
      </c>
      <c r="D234" s="374"/>
      <c r="E234" s="374"/>
      <c r="F234" s="42"/>
      <c r="G234" s="43"/>
      <c r="H234" s="43"/>
      <c r="I234" s="43"/>
      <c r="J234" s="45"/>
      <c r="K234" s="43"/>
      <c r="L234" s="105">
        <v>134308.91</v>
      </c>
      <c r="M234" s="60"/>
      <c r="N234" s="115">
        <v>1148341.1599999999</v>
      </c>
      <c r="AF234" s="39"/>
      <c r="AG234" s="47"/>
      <c r="AM234" s="47" t="s">
        <v>72</v>
      </c>
    </row>
    <row r="235" spans="1:39" s="4" customFormat="1" ht="23.25" x14ac:dyDescent="0.25">
      <c r="A235" s="40" t="s">
        <v>315</v>
      </c>
      <c r="B235" s="41" t="s">
        <v>3119</v>
      </c>
      <c r="C235" s="374" t="s">
        <v>3134</v>
      </c>
      <c r="D235" s="374"/>
      <c r="E235" s="374"/>
      <c r="F235" s="42" t="s">
        <v>61</v>
      </c>
      <c r="G235" s="43">
        <v>47</v>
      </c>
      <c r="H235" s="44">
        <v>1</v>
      </c>
      <c r="I235" s="44">
        <v>47</v>
      </c>
      <c r="J235" s="105">
        <v>341341.78</v>
      </c>
      <c r="K235" s="43"/>
      <c r="L235" s="105">
        <v>1876381.71</v>
      </c>
      <c r="M235" s="68">
        <v>8.5500000000000007</v>
      </c>
      <c r="N235" s="115">
        <v>16043063.66</v>
      </c>
      <c r="AF235" s="39"/>
      <c r="AG235" s="47" t="s">
        <v>3134</v>
      </c>
      <c r="AM235" s="47"/>
    </row>
    <row r="236" spans="1:39" s="4" customFormat="1" ht="15" x14ac:dyDescent="0.25">
      <c r="A236" s="65"/>
      <c r="B236" s="66"/>
      <c r="C236" s="374" t="s">
        <v>72</v>
      </c>
      <c r="D236" s="374"/>
      <c r="E236" s="374"/>
      <c r="F236" s="42"/>
      <c r="G236" s="43"/>
      <c r="H236" s="43"/>
      <c r="I236" s="43"/>
      <c r="J236" s="45"/>
      <c r="K236" s="43"/>
      <c r="L236" s="105">
        <v>1876381.71</v>
      </c>
      <c r="M236" s="60"/>
      <c r="N236" s="115">
        <v>16043063.66</v>
      </c>
      <c r="AF236" s="39"/>
      <c r="AG236" s="47"/>
      <c r="AM236" s="47" t="s">
        <v>72</v>
      </c>
    </row>
    <row r="237" spans="1:39" s="4" customFormat="1" ht="23.25" x14ac:dyDescent="0.25">
      <c r="A237" s="40" t="s">
        <v>391</v>
      </c>
      <c r="B237" s="41" t="s">
        <v>3119</v>
      </c>
      <c r="C237" s="374" t="s">
        <v>3135</v>
      </c>
      <c r="D237" s="374"/>
      <c r="E237" s="374"/>
      <c r="F237" s="42" t="s">
        <v>61</v>
      </c>
      <c r="G237" s="43">
        <v>1</v>
      </c>
      <c r="H237" s="44">
        <v>1</v>
      </c>
      <c r="I237" s="44">
        <v>1</v>
      </c>
      <c r="J237" s="105">
        <v>357276.33</v>
      </c>
      <c r="K237" s="43"/>
      <c r="L237" s="105">
        <v>41786.71</v>
      </c>
      <c r="M237" s="68">
        <v>8.5500000000000007</v>
      </c>
      <c r="N237" s="115">
        <v>357276.33</v>
      </c>
      <c r="AF237" s="39"/>
      <c r="AG237" s="47" t="s">
        <v>3135</v>
      </c>
      <c r="AM237" s="47"/>
    </row>
    <row r="238" spans="1:39" s="4" customFormat="1" ht="15" x14ac:dyDescent="0.25">
      <c r="A238" s="65"/>
      <c r="B238" s="66"/>
      <c r="C238" s="374" t="s">
        <v>72</v>
      </c>
      <c r="D238" s="374"/>
      <c r="E238" s="374"/>
      <c r="F238" s="42"/>
      <c r="G238" s="43"/>
      <c r="H238" s="43"/>
      <c r="I238" s="43"/>
      <c r="J238" s="45"/>
      <c r="K238" s="43"/>
      <c r="L238" s="105">
        <v>41786.71</v>
      </c>
      <c r="M238" s="60"/>
      <c r="N238" s="115">
        <v>357276.33</v>
      </c>
      <c r="AF238" s="39"/>
      <c r="AG238" s="47"/>
      <c r="AM238" s="47" t="s">
        <v>72</v>
      </c>
    </row>
    <row r="239" spans="1:39" s="4" customFormat="1" ht="23.25" x14ac:dyDescent="0.25">
      <c r="A239" s="40" t="s">
        <v>393</v>
      </c>
      <c r="B239" s="41" t="s">
        <v>3119</v>
      </c>
      <c r="C239" s="374" t="s">
        <v>3136</v>
      </c>
      <c r="D239" s="374"/>
      <c r="E239" s="374"/>
      <c r="F239" s="42" t="s">
        <v>61</v>
      </c>
      <c r="G239" s="43">
        <v>5</v>
      </c>
      <c r="H239" s="44">
        <v>1</v>
      </c>
      <c r="I239" s="44">
        <v>5</v>
      </c>
      <c r="J239" s="105">
        <v>414956.77</v>
      </c>
      <c r="K239" s="43"/>
      <c r="L239" s="105">
        <v>242664.78</v>
      </c>
      <c r="M239" s="68">
        <v>8.5500000000000007</v>
      </c>
      <c r="N239" s="115">
        <v>2074783.85</v>
      </c>
      <c r="AF239" s="39"/>
      <c r="AG239" s="47" t="s">
        <v>3136</v>
      </c>
      <c r="AM239" s="47"/>
    </row>
    <row r="240" spans="1:39" s="4" customFormat="1" ht="15" x14ac:dyDescent="0.25">
      <c r="A240" s="65"/>
      <c r="B240" s="66"/>
      <c r="C240" s="374" t="s">
        <v>72</v>
      </c>
      <c r="D240" s="374"/>
      <c r="E240" s="374"/>
      <c r="F240" s="42"/>
      <c r="G240" s="43"/>
      <c r="H240" s="43"/>
      <c r="I240" s="43"/>
      <c r="J240" s="45"/>
      <c r="K240" s="43"/>
      <c r="L240" s="105">
        <v>242664.78</v>
      </c>
      <c r="M240" s="60"/>
      <c r="N240" s="115">
        <v>2074783.85</v>
      </c>
      <c r="AF240" s="39"/>
      <c r="AG240" s="47"/>
      <c r="AM240" s="47" t="s">
        <v>72</v>
      </c>
    </row>
    <row r="241" spans="1:39" s="4" customFormat="1" ht="34.5" x14ac:dyDescent="0.25">
      <c r="A241" s="40" t="s">
        <v>395</v>
      </c>
      <c r="B241" s="41" t="s">
        <v>3137</v>
      </c>
      <c r="C241" s="374" t="s">
        <v>3138</v>
      </c>
      <c r="D241" s="374"/>
      <c r="E241" s="374"/>
      <c r="F241" s="42" t="s">
        <v>3139</v>
      </c>
      <c r="G241" s="43">
        <v>0.26891120000000002</v>
      </c>
      <c r="H241" s="44">
        <v>1</v>
      </c>
      <c r="I241" s="119">
        <v>0.26891120000000002</v>
      </c>
      <c r="J241" s="45"/>
      <c r="K241" s="43"/>
      <c r="L241" s="45"/>
      <c r="M241" s="43"/>
      <c r="N241" s="46"/>
      <c r="AF241" s="39"/>
      <c r="AG241" s="47" t="s">
        <v>3138</v>
      </c>
      <c r="AM241" s="47"/>
    </row>
    <row r="242" spans="1:39" s="4" customFormat="1" ht="15" x14ac:dyDescent="0.25">
      <c r="A242" s="69"/>
      <c r="B242" s="50"/>
      <c r="C242" s="372" t="s">
        <v>3140</v>
      </c>
      <c r="D242" s="372"/>
      <c r="E242" s="372"/>
      <c r="F242" s="372"/>
      <c r="G242" s="372"/>
      <c r="H242" s="372"/>
      <c r="I242" s="372"/>
      <c r="J242" s="372"/>
      <c r="K242" s="372"/>
      <c r="L242" s="372"/>
      <c r="M242" s="372"/>
      <c r="N242" s="377"/>
      <c r="AF242" s="39"/>
      <c r="AG242" s="47"/>
      <c r="AH242" s="3" t="s">
        <v>3140</v>
      </c>
      <c r="AM242" s="47"/>
    </row>
    <row r="243" spans="1:39" s="4" customFormat="1" ht="22.5" x14ac:dyDescent="0.25">
      <c r="A243" s="103"/>
      <c r="B243" s="49" t="s">
        <v>217</v>
      </c>
      <c r="C243" s="368" t="s">
        <v>218</v>
      </c>
      <c r="D243" s="368"/>
      <c r="E243" s="368"/>
      <c r="F243" s="368"/>
      <c r="G243" s="368"/>
      <c r="H243" s="368"/>
      <c r="I243" s="368"/>
      <c r="J243" s="368"/>
      <c r="K243" s="368"/>
      <c r="L243" s="368"/>
      <c r="M243" s="368"/>
      <c r="N243" s="376"/>
      <c r="AF243" s="39"/>
      <c r="AG243" s="47"/>
      <c r="AI243" s="3" t="s">
        <v>218</v>
      </c>
      <c r="AM243" s="47"/>
    </row>
    <row r="244" spans="1:39" s="4" customFormat="1" ht="15" x14ac:dyDescent="0.25">
      <c r="A244" s="48"/>
      <c r="B244" s="49" t="s">
        <v>58</v>
      </c>
      <c r="C244" s="372" t="s">
        <v>62</v>
      </c>
      <c r="D244" s="372"/>
      <c r="E244" s="372"/>
      <c r="F244" s="51"/>
      <c r="G244" s="52"/>
      <c r="H244" s="52"/>
      <c r="I244" s="52"/>
      <c r="J244" s="53">
        <v>525.25</v>
      </c>
      <c r="K244" s="54">
        <v>1.1499999999999999</v>
      </c>
      <c r="L244" s="53">
        <v>162.43</v>
      </c>
      <c r="M244" s="54">
        <v>34.96</v>
      </c>
      <c r="N244" s="55">
        <v>5678.55</v>
      </c>
      <c r="AF244" s="39"/>
      <c r="AG244" s="47"/>
      <c r="AJ244" s="3" t="s">
        <v>62</v>
      </c>
      <c r="AM244" s="47"/>
    </row>
    <row r="245" spans="1:39" s="4" customFormat="1" ht="15" x14ac:dyDescent="0.25">
      <c r="A245" s="48"/>
      <c r="B245" s="49" t="s">
        <v>73</v>
      </c>
      <c r="C245" s="372" t="s">
        <v>175</v>
      </c>
      <c r="D245" s="372"/>
      <c r="E245" s="372"/>
      <c r="F245" s="51"/>
      <c r="G245" s="52"/>
      <c r="H245" s="52"/>
      <c r="I245" s="52"/>
      <c r="J245" s="107">
        <v>5192.58</v>
      </c>
      <c r="K245" s="54">
        <v>1.1499999999999999</v>
      </c>
      <c r="L245" s="107">
        <v>1605.79</v>
      </c>
      <c r="M245" s="52"/>
      <c r="N245" s="58"/>
      <c r="AF245" s="39"/>
      <c r="AG245" s="47"/>
      <c r="AJ245" s="3" t="s">
        <v>175</v>
      </c>
      <c r="AM245" s="47"/>
    </row>
    <row r="246" spans="1:39" s="4" customFormat="1" ht="15" x14ac:dyDescent="0.25">
      <c r="A246" s="48"/>
      <c r="B246" s="49" t="s">
        <v>78</v>
      </c>
      <c r="C246" s="372" t="s">
        <v>176</v>
      </c>
      <c r="D246" s="372"/>
      <c r="E246" s="372"/>
      <c r="F246" s="51"/>
      <c r="G246" s="52"/>
      <c r="H246" s="52"/>
      <c r="I246" s="52"/>
      <c r="J246" s="53">
        <v>256.7</v>
      </c>
      <c r="K246" s="54">
        <v>1.1499999999999999</v>
      </c>
      <c r="L246" s="53">
        <v>79.38</v>
      </c>
      <c r="M246" s="54">
        <v>34.96</v>
      </c>
      <c r="N246" s="55">
        <v>2775.12</v>
      </c>
      <c r="AF246" s="39"/>
      <c r="AG246" s="47"/>
      <c r="AJ246" s="3" t="s">
        <v>176</v>
      </c>
      <c r="AM246" s="47"/>
    </row>
    <row r="247" spans="1:39" s="4" customFormat="1" ht="15" x14ac:dyDescent="0.25">
      <c r="A247" s="48"/>
      <c r="B247" s="49" t="s">
        <v>122</v>
      </c>
      <c r="C247" s="372" t="s">
        <v>177</v>
      </c>
      <c r="D247" s="372"/>
      <c r="E247" s="372"/>
      <c r="F247" s="51"/>
      <c r="G247" s="52"/>
      <c r="H247" s="52"/>
      <c r="I247" s="52"/>
      <c r="J247" s="53">
        <v>13.03</v>
      </c>
      <c r="K247" s="52"/>
      <c r="L247" s="53">
        <v>3.5</v>
      </c>
      <c r="M247" s="52"/>
      <c r="N247" s="58"/>
      <c r="AF247" s="39"/>
      <c r="AG247" s="47"/>
      <c r="AJ247" s="3" t="s">
        <v>177</v>
      </c>
      <c r="AM247" s="47"/>
    </row>
    <row r="248" spans="1:39" s="4" customFormat="1" ht="15" x14ac:dyDescent="0.25">
      <c r="A248" s="56"/>
      <c r="B248" s="49"/>
      <c r="C248" s="372" t="s">
        <v>63</v>
      </c>
      <c r="D248" s="372"/>
      <c r="E248" s="372"/>
      <c r="F248" s="51" t="s">
        <v>64</v>
      </c>
      <c r="G248" s="104">
        <v>54.6</v>
      </c>
      <c r="H248" s="54">
        <v>1.1499999999999999</v>
      </c>
      <c r="I248" s="111">
        <v>16.8849342</v>
      </c>
      <c r="J248" s="57"/>
      <c r="K248" s="52"/>
      <c r="L248" s="57"/>
      <c r="M248" s="52"/>
      <c r="N248" s="58"/>
      <c r="AF248" s="39"/>
      <c r="AG248" s="47"/>
      <c r="AK248" s="3" t="s">
        <v>63</v>
      </c>
      <c r="AM248" s="47"/>
    </row>
    <row r="249" spans="1:39" s="4" customFormat="1" ht="15" x14ac:dyDescent="0.25">
      <c r="A249" s="56"/>
      <c r="B249" s="49"/>
      <c r="C249" s="372" t="s">
        <v>178</v>
      </c>
      <c r="D249" s="372"/>
      <c r="E249" s="372"/>
      <c r="F249" s="51" t="s">
        <v>64</v>
      </c>
      <c r="G249" s="54">
        <v>20.18</v>
      </c>
      <c r="H249" s="54">
        <v>1.1499999999999999</v>
      </c>
      <c r="I249" s="111">
        <v>6.2406221999999998</v>
      </c>
      <c r="J249" s="57"/>
      <c r="K249" s="52"/>
      <c r="L249" s="57"/>
      <c r="M249" s="52"/>
      <c r="N249" s="58"/>
      <c r="AF249" s="39"/>
      <c r="AG249" s="47"/>
      <c r="AK249" s="3" t="s">
        <v>178</v>
      </c>
      <c r="AM249" s="47"/>
    </row>
    <row r="250" spans="1:39" s="4" customFormat="1" ht="15" x14ac:dyDescent="0.25">
      <c r="A250" s="48"/>
      <c r="B250" s="49"/>
      <c r="C250" s="375" t="s">
        <v>65</v>
      </c>
      <c r="D250" s="375"/>
      <c r="E250" s="375"/>
      <c r="F250" s="59"/>
      <c r="G250" s="60"/>
      <c r="H250" s="60"/>
      <c r="I250" s="60"/>
      <c r="J250" s="108">
        <v>5730.86</v>
      </c>
      <c r="K250" s="60"/>
      <c r="L250" s="108">
        <v>1771.72</v>
      </c>
      <c r="M250" s="60"/>
      <c r="N250" s="62"/>
      <c r="AF250" s="39"/>
      <c r="AG250" s="47"/>
      <c r="AL250" s="3" t="s">
        <v>65</v>
      </c>
      <c r="AM250" s="47"/>
    </row>
    <row r="251" spans="1:39" s="4" customFormat="1" ht="15" x14ac:dyDescent="0.25">
      <c r="A251" s="56"/>
      <c r="B251" s="49"/>
      <c r="C251" s="372" t="s">
        <v>66</v>
      </c>
      <c r="D251" s="372"/>
      <c r="E251" s="372"/>
      <c r="F251" s="51"/>
      <c r="G251" s="52"/>
      <c r="H251" s="52"/>
      <c r="I251" s="52"/>
      <c r="J251" s="57"/>
      <c r="K251" s="52"/>
      <c r="L251" s="53">
        <v>241.81</v>
      </c>
      <c r="M251" s="52"/>
      <c r="N251" s="55">
        <v>8453.67</v>
      </c>
      <c r="AF251" s="39"/>
      <c r="AG251" s="47"/>
      <c r="AK251" s="3" t="s">
        <v>66</v>
      </c>
      <c r="AM251" s="47"/>
    </row>
    <row r="252" spans="1:39" s="4" customFormat="1" ht="15" x14ac:dyDescent="0.25">
      <c r="A252" s="56"/>
      <c r="B252" s="49" t="s">
        <v>3081</v>
      </c>
      <c r="C252" s="372" t="s">
        <v>3082</v>
      </c>
      <c r="D252" s="372"/>
      <c r="E252" s="372"/>
      <c r="F252" s="51" t="s">
        <v>69</v>
      </c>
      <c r="G252" s="63">
        <v>102</v>
      </c>
      <c r="H252" s="52"/>
      <c r="I252" s="63">
        <v>102</v>
      </c>
      <c r="J252" s="57"/>
      <c r="K252" s="52"/>
      <c r="L252" s="53">
        <v>246.65</v>
      </c>
      <c r="M252" s="52"/>
      <c r="N252" s="55">
        <v>8622.74</v>
      </c>
      <c r="AF252" s="39"/>
      <c r="AG252" s="47"/>
      <c r="AK252" s="3" t="s">
        <v>3082</v>
      </c>
      <c r="AM252" s="47"/>
    </row>
    <row r="253" spans="1:39" s="4" customFormat="1" ht="15" x14ac:dyDescent="0.25">
      <c r="A253" s="56"/>
      <c r="B253" s="49" t="s">
        <v>3083</v>
      </c>
      <c r="C253" s="372" t="s">
        <v>3084</v>
      </c>
      <c r="D253" s="372"/>
      <c r="E253" s="372"/>
      <c r="F253" s="51" t="s">
        <v>69</v>
      </c>
      <c r="G253" s="63">
        <v>54</v>
      </c>
      <c r="H253" s="52"/>
      <c r="I253" s="63">
        <v>54</v>
      </c>
      <c r="J253" s="57"/>
      <c r="K253" s="52"/>
      <c r="L253" s="53">
        <v>130.58000000000001</v>
      </c>
      <c r="M253" s="52"/>
      <c r="N253" s="55">
        <v>4564.9799999999996</v>
      </c>
      <c r="AF253" s="39"/>
      <c r="AG253" s="47"/>
      <c r="AK253" s="3" t="s">
        <v>3084</v>
      </c>
      <c r="AM253" s="47"/>
    </row>
    <row r="254" spans="1:39" s="4" customFormat="1" ht="15" x14ac:dyDescent="0.25">
      <c r="A254" s="65"/>
      <c r="B254" s="66"/>
      <c r="C254" s="374" t="s">
        <v>72</v>
      </c>
      <c r="D254" s="374"/>
      <c r="E254" s="374"/>
      <c r="F254" s="42"/>
      <c r="G254" s="43"/>
      <c r="H254" s="43"/>
      <c r="I254" s="43"/>
      <c r="J254" s="45"/>
      <c r="K254" s="43"/>
      <c r="L254" s="105">
        <v>2148.9499999999998</v>
      </c>
      <c r="M254" s="60"/>
      <c r="N254" s="46"/>
      <c r="AF254" s="39"/>
      <c r="AG254" s="47"/>
      <c r="AM254" s="47" t="s">
        <v>72</v>
      </c>
    </row>
    <row r="255" spans="1:39" s="4" customFormat="1" ht="23.25" x14ac:dyDescent="0.25">
      <c r="A255" s="40" t="s">
        <v>397</v>
      </c>
      <c r="B255" s="41" t="s">
        <v>2304</v>
      </c>
      <c r="C255" s="374" t="s">
        <v>2305</v>
      </c>
      <c r="D255" s="374"/>
      <c r="E255" s="374"/>
      <c r="F255" s="42" t="s">
        <v>238</v>
      </c>
      <c r="G255" s="43">
        <v>27.160031199999999</v>
      </c>
      <c r="H255" s="44">
        <v>1</v>
      </c>
      <c r="I255" s="119">
        <v>27.160031199999999</v>
      </c>
      <c r="J255" s="67">
        <v>479.83</v>
      </c>
      <c r="K255" s="43"/>
      <c r="L255" s="105">
        <v>13032.2</v>
      </c>
      <c r="M255" s="43"/>
      <c r="N255" s="46"/>
      <c r="AF255" s="39"/>
      <c r="AG255" s="47" t="s">
        <v>2305</v>
      </c>
      <c r="AM255" s="47"/>
    </row>
    <row r="256" spans="1:39" s="4" customFormat="1" ht="15" x14ac:dyDescent="0.25">
      <c r="A256" s="65"/>
      <c r="B256" s="66"/>
      <c r="C256" s="374" t="s">
        <v>72</v>
      </c>
      <c r="D256" s="374"/>
      <c r="E256" s="374"/>
      <c r="F256" s="42"/>
      <c r="G256" s="43"/>
      <c r="H256" s="43"/>
      <c r="I256" s="43"/>
      <c r="J256" s="45"/>
      <c r="K256" s="43"/>
      <c r="L256" s="105">
        <v>13032.2</v>
      </c>
      <c r="M256" s="60"/>
      <c r="N256" s="46"/>
      <c r="AF256" s="39"/>
      <c r="AG256" s="47"/>
      <c r="AM256" s="47" t="s">
        <v>72</v>
      </c>
    </row>
    <row r="257" spans="1:39" s="4" customFormat="1" ht="34.5" x14ac:dyDescent="0.25">
      <c r="A257" s="40" t="s">
        <v>398</v>
      </c>
      <c r="B257" s="41" t="s">
        <v>3141</v>
      </c>
      <c r="C257" s="374" t="s">
        <v>3142</v>
      </c>
      <c r="D257" s="374"/>
      <c r="E257" s="374"/>
      <c r="F257" s="42" t="s">
        <v>215</v>
      </c>
      <c r="G257" s="43">
        <v>2.2200000000000002</v>
      </c>
      <c r="H257" s="44">
        <v>1</v>
      </c>
      <c r="I257" s="68">
        <v>2.2200000000000002</v>
      </c>
      <c r="J257" s="45"/>
      <c r="K257" s="43"/>
      <c r="L257" s="45"/>
      <c r="M257" s="43"/>
      <c r="N257" s="46"/>
      <c r="AF257" s="39"/>
      <c r="AG257" s="47" t="s">
        <v>3142</v>
      </c>
      <c r="AM257" s="47"/>
    </row>
    <row r="258" spans="1:39" s="4" customFormat="1" ht="15" x14ac:dyDescent="0.25">
      <c r="A258" s="69"/>
      <c r="B258" s="50"/>
      <c r="C258" s="372" t="s">
        <v>1292</v>
      </c>
      <c r="D258" s="372"/>
      <c r="E258" s="372"/>
      <c r="F258" s="372"/>
      <c r="G258" s="372"/>
      <c r="H258" s="372"/>
      <c r="I258" s="372"/>
      <c r="J258" s="372"/>
      <c r="K258" s="372"/>
      <c r="L258" s="372"/>
      <c r="M258" s="372"/>
      <c r="N258" s="377"/>
      <c r="AF258" s="39"/>
      <c r="AG258" s="47"/>
      <c r="AH258" s="3" t="s">
        <v>1292</v>
      </c>
      <c r="AM258" s="47"/>
    </row>
    <row r="259" spans="1:39" s="4" customFormat="1" ht="22.5" x14ac:dyDescent="0.25">
      <c r="A259" s="103"/>
      <c r="B259" s="49" t="s">
        <v>217</v>
      </c>
      <c r="C259" s="368" t="s">
        <v>218</v>
      </c>
      <c r="D259" s="368"/>
      <c r="E259" s="368"/>
      <c r="F259" s="368"/>
      <c r="G259" s="368"/>
      <c r="H259" s="368"/>
      <c r="I259" s="368"/>
      <c r="J259" s="368"/>
      <c r="K259" s="368"/>
      <c r="L259" s="368"/>
      <c r="M259" s="368"/>
      <c r="N259" s="376"/>
      <c r="AF259" s="39"/>
      <c r="AG259" s="47"/>
      <c r="AI259" s="3" t="s">
        <v>218</v>
      </c>
      <c r="AM259" s="47"/>
    </row>
    <row r="260" spans="1:39" s="4" customFormat="1" ht="15" x14ac:dyDescent="0.25">
      <c r="A260" s="48"/>
      <c r="B260" s="49" t="s">
        <v>58</v>
      </c>
      <c r="C260" s="372" t="s">
        <v>62</v>
      </c>
      <c r="D260" s="372"/>
      <c r="E260" s="372"/>
      <c r="F260" s="51"/>
      <c r="G260" s="52"/>
      <c r="H260" s="52"/>
      <c r="I260" s="52"/>
      <c r="J260" s="53">
        <v>176.72</v>
      </c>
      <c r="K260" s="54">
        <v>1.1499999999999999</v>
      </c>
      <c r="L260" s="53">
        <v>451.17</v>
      </c>
      <c r="M260" s="54">
        <v>34.96</v>
      </c>
      <c r="N260" s="55">
        <v>15772.9</v>
      </c>
      <c r="AF260" s="39"/>
      <c r="AG260" s="47"/>
      <c r="AJ260" s="3" t="s">
        <v>62</v>
      </c>
      <c r="AM260" s="47"/>
    </row>
    <row r="261" spans="1:39" s="4" customFormat="1" ht="15" x14ac:dyDescent="0.25">
      <c r="A261" s="48"/>
      <c r="B261" s="49" t="s">
        <v>73</v>
      </c>
      <c r="C261" s="372" t="s">
        <v>175</v>
      </c>
      <c r="D261" s="372"/>
      <c r="E261" s="372"/>
      <c r="F261" s="51"/>
      <c r="G261" s="52"/>
      <c r="H261" s="52"/>
      <c r="I261" s="52"/>
      <c r="J261" s="53">
        <v>63.39</v>
      </c>
      <c r="K261" s="54">
        <v>1.1499999999999999</v>
      </c>
      <c r="L261" s="53">
        <v>161.83000000000001</v>
      </c>
      <c r="M261" s="52"/>
      <c r="N261" s="58"/>
      <c r="AF261" s="39"/>
      <c r="AG261" s="47"/>
      <c r="AJ261" s="3" t="s">
        <v>175</v>
      </c>
      <c r="AM261" s="47"/>
    </row>
    <row r="262" spans="1:39" s="4" customFormat="1" ht="15" x14ac:dyDescent="0.25">
      <c r="A262" s="48"/>
      <c r="B262" s="49" t="s">
        <v>78</v>
      </c>
      <c r="C262" s="372" t="s">
        <v>176</v>
      </c>
      <c r="D262" s="372"/>
      <c r="E262" s="372"/>
      <c r="F262" s="51"/>
      <c r="G262" s="52"/>
      <c r="H262" s="52"/>
      <c r="I262" s="52"/>
      <c r="J262" s="53">
        <v>8.7899999999999991</v>
      </c>
      <c r="K262" s="54">
        <v>1.1499999999999999</v>
      </c>
      <c r="L262" s="53">
        <v>22.44</v>
      </c>
      <c r="M262" s="54">
        <v>34.96</v>
      </c>
      <c r="N262" s="64">
        <v>784.5</v>
      </c>
      <c r="AF262" s="39"/>
      <c r="AG262" s="47"/>
      <c r="AJ262" s="3" t="s">
        <v>176</v>
      </c>
      <c r="AM262" s="47"/>
    </row>
    <row r="263" spans="1:39" s="4" customFormat="1" ht="15" x14ac:dyDescent="0.25">
      <c r="A263" s="48"/>
      <c r="B263" s="49" t="s">
        <v>122</v>
      </c>
      <c r="C263" s="372" t="s">
        <v>177</v>
      </c>
      <c r="D263" s="372"/>
      <c r="E263" s="372"/>
      <c r="F263" s="51"/>
      <c r="G263" s="52"/>
      <c r="H263" s="52"/>
      <c r="I263" s="52"/>
      <c r="J263" s="53">
        <v>30.32</v>
      </c>
      <c r="K263" s="52"/>
      <c r="L263" s="53">
        <v>67.31</v>
      </c>
      <c r="M263" s="52"/>
      <c r="N263" s="58"/>
      <c r="AF263" s="39"/>
      <c r="AG263" s="47"/>
      <c r="AJ263" s="3" t="s">
        <v>177</v>
      </c>
      <c r="AM263" s="47"/>
    </row>
    <row r="264" spans="1:39" s="4" customFormat="1" ht="15" x14ac:dyDescent="0.25">
      <c r="A264" s="56"/>
      <c r="B264" s="49"/>
      <c r="C264" s="372" t="s">
        <v>63</v>
      </c>
      <c r="D264" s="372"/>
      <c r="E264" s="372"/>
      <c r="F264" s="51" t="s">
        <v>64</v>
      </c>
      <c r="G264" s="104">
        <v>18.8</v>
      </c>
      <c r="H264" s="54">
        <v>1.1499999999999999</v>
      </c>
      <c r="I264" s="70">
        <v>47.996400000000001</v>
      </c>
      <c r="J264" s="57"/>
      <c r="K264" s="52"/>
      <c r="L264" s="57"/>
      <c r="M264" s="52"/>
      <c r="N264" s="58"/>
      <c r="AF264" s="39"/>
      <c r="AG264" s="47"/>
      <c r="AK264" s="3" t="s">
        <v>63</v>
      </c>
      <c r="AM264" s="47"/>
    </row>
    <row r="265" spans="1:39" s="4" customFormat="1" ht="15" x14ac:dyDescent="0.25">
      <c r="A265" s="56"/>
      <c r="B265" s="49"/>
      <c r="C265" s="372" t="s">
        <v>178</v>
      </c>
      <c r="D265" s="372"/>
      <c r="E265" s="372"/>
      <c r="F265" s="51" t="s">
        <v>64</v>
      </c>
      <c r="G265" s="104">
        <v>0.7</v>
      </c>
      <c r="H265" s="54">
        <v>1.1499999999999999</v>
      </c>
      <c r="I265" s="70">
        <v>1.7870999999999999</v>
      </c>
      <c r="J265" s="57"/>
      <c r="K265" s="52"/>
      <c r="L265" s="57"/>
      <c r="M265" s="52"/>
      <c r="N265" s="58"/>
      <c r="AF265" s="39"/>
      <c r="AG265" s="47"/>
      <c r="AK265" s="3" t="s">
        <v>178</v>
      </c>
      <c r="AM265" s="47"/>
    </row>
    <row r="266" spans="1:39" s="4" customFormat="1" ht="15" x14ac:dyDescent="0.25">
      <c r="A266" s="48"/>
      <c r="B266" s="49"/>
      <c r="C266" s="375" t="s">
        <v>65</v>
      </c>
      <c r="D266" s="375"/>
      <c r="E266" s="375"/>
      <c r="F266" s="59"/>
      <c r="G266" s="60"/>
      <c r="H266" s="60"/>
      <c r="I266" s="60"/>
      <c r="J266" s="61">
        <v>270.43</v>
      </c>
      <c r="K266" s="60"/>
      <c r="L266" s="61">
        <v>680.31</v>
      </c>
      <c r="M266" s="60"/>
      <c r="N266" s="62"/>
      <c r="AF266" s="39"/>
      <c r="AG266" s="47"/>
      <c r="AL266" s="3" t="s">
        <v>65</v>
      </c>
      <c r="AM266" s="47"/>
    </row>
    <row r="267" spans="1:39" s="4" customFormat="1" ht="15" x14ac:dyDescent="0.25">
      <c r="A267" s="56"/>
      <c r="B267" s="49"/>
      <c r="C267" s="372" t="s">
        <v>66</v>
      </c>
      <c r="D267" s="372"/>
      <c r="E267" s="372"/>
      <c r="F267" s="51"/>
      <c r="G267" s="52"/>
      <c r="H267" s="52"/>
      <c r="I267" s="52"/>
      <c r="J267" s="57"/>
      <c r="K267" s="52"/>
      <c r="L267" s="53">
        <v>473.61</v>
      </c>
      <c r="M267" s="52"/>
      <c r="N267" s="55">
        <v>16557.400000000001</v>
      </c>
      <c r="AF267" s="39"/>
      <c r="AG267" s="47"/>
      <c r="AK267" s="3" t="s">
        <v>66</v>
      </c>
      <c r="AM267" s="47"/>
    </row>
    <row r="268" spans="1:39" s="4" customFormat="1" ht="23.25" x14ac:dyDescent="0.25">
      <c r="A268" s="56"/>
      <c r="B268" s="49" t="s">
        <v>681</v>
      </c>
      <c r="C268" s="372" t="s">
        <v>682</v>
      </c>
      <c r="D268" s="372"/>
      <c r="E268" s="372"/>
      <c r="F268" s="51" t="s">
        <v>69</v>
      </c>
      <c r="G268" s="63">
        <v>97</v>
      </c>
      <c r="H268" s="52"/>
      <c r="I268" s="63">
        <v>97</v>
      </c>
      <c r="J268" s="57"/>
      <c r="K268" s="52"/>
      <c r="L268" s="53">
        <v>459.4</v>
      </c>
      <c r="M268" s="52"/>
      <c r="N268" s="55">
        <v>16060.68</v>
      </c>
      <c r="AF268" s="39"/>
      <c r="AG268" s="47"/>
      <c r="AK268" s="3" t="s">
        <v>682</v>
      </c>
      <c r="AM268" s="47"/>
    </row>
    <row r="269" spans="1:39" s="4" customFormat="1" ht="23.25" x14ac:dyDescent="0.25">
      <c r="A269" s="56"/>
      <c r="B269" s="49" t="s">
        <v>683</v>
      </c>
      <c r="C269" s="372" t="s">
        <v>684</v>
      </c>
      <c r="D269" s="372"/>
      <c r="E269" s="372"/>
      <c r="F269" s="51" t="s">
        <v>69</v>
      </c>
      <c r="G269" s="63">
        <v>51</v>
      </c>
      <c r="H269" s="52"/>
      <c r="I269" s="63">
        <v>51</v>
      </c>
      <c r="J269" s="57"/>
      <c r="K269" s="52"/>
      <c r="L269" s="53">
        <v>241.54</v>
      </c>
      <c r="M269" s="52"/>
      <c r="N269" s="55">
        <v>8444.27</v>
      </c>
      <c r="AF269" s="39"/>
      <c r="AG269" s="47"/>
      <c r="AK269" s="3" t="s">
        <v>684</v>
      </c>
      <c r="AM269" s="47"/>
    </row>
    <row r="270" spans="1:39" s="4" customFormat="1" ht="15" x14ac:dyDescent="0.25">
      <c r="A270" s="65"/>
      <c r="B270" s="66"/>
      <c r="C270" s="374" t="s">
        <v>72</v>
      </c>
      <c r="D270" s="374"/>
      <c r="E270" s="374"/>
      <c r="F270" s="42"/>
      <c r="G270" s="43"/>
      <c r="H270" s="43"/>
      <c r="I270" s="43"/>
      <c r="J270" s="45"/>
      <c r="K270" s="43"/>
      <c r="L270" s="105">
        <v>1381.25</v>
      </c>
      <c r="M270" s="60"/>
      <c r="N270" s="46"/>
      <c r="AF270" s="39"/>
      <c r="AG270" s="47"/>
      <c r="AM270" s="47" t="s">
        <v>72</v>
      </c>
    </row>
    <row r="271" spans="1:39" s="4" customFormat="1" ht="45.75" x14ac:dyDescent="0.25">
      <c r="A271" s="40" t="s">
        <v>400</v>
      </c>
      <c r="B271" s="41" t="s">
        <v>3143</v>
      </c>
      <c r="C271" s="374" t="s">
        <v>3144</v>
      </c>
      <c r="D271" s="374"/>
      <c r="E271" s="374"/>
      <c r="F271" s="42" t="s">
        <v>231</v>
      </c>
      <c r="G271" s="43">
        <v>222</v>
      </c>
      <c r="H271" s="44">
        <v>1</v>
      </c>
      <c r="I271" s="44">
        <v>222</v>
      </c>
      <c r="J271" s="67">
        <v>41.6</v>
      </c>
      <c r="K271" s="43"/>
      <c r="L271" s="105">
        <v>9235.2000000000007</v>
      </c>
      <c r="M271" s="43"/>
      <c r="N271" s="46"/>
      <c r="AF271" s="39"/>
      <c r="AG271" s="47" t="s">
        <v>3144</v>
      </c>
      <c r="AM271" s="47"/>
    </row>
    <row r="272" spans="1:39" s="4" customFormat="1" ht="15" x14ac:dyDescent="0.25">
      <c r="A272" s="65"/>
      <c r="B272" s="66"/>
      <c r="C272" s="374" t="s">
        <v>72</v>
      </c>
      <c r="D272" s="374"/>
      <c r="E272" s="374"/>
      <c r="F272" s="42"/>
      <c r="G272" s="43"/>
      <c r="H272" s="43"/>
      <c r="I272" s="43"/>
      <c r="J272" s="45"/>
      <c r="K272" s="43"/>
      <c r="L272" s="105">
        <v>9235.2000000000007</v>
      </c>
      <c r="M272" s="60"/>
      <c r="N272" s="46"/>
      <c r="AF272" s="39"/>
      <c r="AG272" s="47"/>
      <c r="AM272" s="47" t="s">
        <v>72</v>
      </c>
    </row>
    <row r="273" spans="1:42" s="4" customFormat="1" ht="0" hidden="1" customHeight="1" x14ac:dyDescent="0.25">
      <c r="A273" s="71"/>
      <c r="B273" s="72"/>
      <c r="C273" s="72"/>
      <c r="D273" s="72"/>
      <c r="E273" s="72"/>
      <c r="F273" s="73"/>
      <c r="G273" s="73"/>
      <c r="H273" s="73"/>
      <c r="I273" s="73"/>
      <c r="J273" s="74"/>
      <c r="K273" s="73"/>
      <c r="L273" s="74"/>
      <c r="M273" s="52"/>
      <c r="N273" s="74"/>
      <c r="AF273" s="39"/>
      <c r="AG273" s="47"/>
      <c r="AM273" s="47"/>
    </row>
    <row r="274" spans="1:42" s="4" customFormat="1" ht="15" x14ac:dyDescent="0.25">
      <c r="A274" s="78"/>
      <c r="B274" s="79"/>
      <c r="C274" s="374" t="s">
        <v>1907</v>
      </c>
      <c r="D274" s="374"/>
      <c r="E274" s="374"/>
      <c r="F274" s="374"/>
      <c r="G274" s="374"/>
      <c r="H274" s="374"/>
      <c r="I274" s="374"/>
      <c r="J274" s="374"/>
      <c r="K274" s="374"/>
      <c r="L274" s="80"/>
      <c r="M274" s="81"/>
      <c r="N274" s="82"/>
      <c r="AF274" s="39"/>
      <c r="AG274" s="47"/>
      <c r="AM274" s="47"/>
      <c r="AO274" s="47" t="s">
        <v>1907</v>
      </c>
    </row>
    <row r="275" spans="1:42" s="4" customFormat="1" ht="15" x14ac:dyDescent="0.25">
      <c r="A275" s="83"/>
      <c r="B275" s="49"/>
      <c r="C275" s="372" t="s">
        <v>83</v>
      </c>
      <c r="D275" s="372"/>
      <c r="E275" s="372"/>
      <c r="F275" s="372"/>
      <c r="G275" s="372"/>
      <c r="H275" s="372"/>
      <c r="I275" s="372"/>
      <c r="J275" s="372"/>
      <c r="K275" s="372"/>
      <c r="L275" s="106">
        <v>9423775.6799999997</v>
      </c>
      <c r="M275" s="85"/>
      <c r="N275" s="86">
        <v>83669165.230000004</v>
      </c>
      <c r="AF275" s="39"/>
      <c r="AG275" s="47"/>
      <c r="AM275" s="47"/>
      <c r="AO275" s="47"/>
      <c r="AP275" s="3" t="s">
        <v>83</v>
      </c>
    </row>
    <row r="276" spans="1:42" s="4" customFormat="1" ht="15" x14ac:dyDescent="0.25">
      <c r="A276" s="83"/>
      <c r="B276" s="49"/>
      <c r="C276" s="372" t="s">
        <v>84</v>
      </c>
      <c r="D276" s="372"/>
      <c r="E276" s="372"/>
      <c r="F276" s="372"/>
      <c r="G276" s="372"/>
      <c r="H276" s="372"/>
      <c r="I276" s="372"/>
      <c r="J276" s="372"/>
      <c r="K276" s="372"/>
      <c r="L276" s="87"/>
      <c r="M276" s="85"/>
      <c r="N276" s="88"/>
      <c r="AF276" s="39"/>
      <c r="AG276" s="47"/>
      <c r="AM276" s="47"/>
      <c r="AO276" s="47"/>
      <c r="AP276" s="3" t="s">
        <v>84</v>
      </c>
    </row>
    <row r="277" spans="1:42" s="4" customFormat="1" ht="15" x14ac:dyDescent="0.25">
      <c r="A277" s="83"/>
      <c r="B277" s="49"/>
      <c r="C277" s="372" t="s">
        <v>85</v>
      </c>
      <c r="D277" s="372"/>
      <c r="E277" s="372"/>
      <c r="F277" s="372"/>
      <c r="G277" s="372"/>
      <c r="H277" s="372"/>
      <c r="I277" s="372"/>
      <c r="J277" s="372"/>
      <c r="K277" s="372"/>
      <c r="L277" s="106">
        <v>95026.47</v>
      </c>
      <c r="M277" s="85"/>
      <c r="N277" s="86">
        <v>3322125.4</v>
      </c>
      <c r="AF277" s="39"/>
      <c r="AG277" s="47"/>
      <c r="AM277" s="47"/>
      <c r="AO277" s="47"/>
      <c r="AP277" s="3" t="s">
        <v>85</v>
      </c>
    </row>
    <row r="278" spans="1:42" s="4" customFormat="1" ht="15" x14ac:dyDescent="0.25">
      <c r="A278" s="83"/>
      <c r="B278" s="49"/>
      <c r="C278" s="372" t="s">
        <v>193</v>
      </c>
      <c r="D278" s="372"/>
      <c r="E278" s="372"/>
      <c r="F278" s="372"/>
      <c r="G278" s="372"/>
      <c r="H278" s="372"/>
      <c r="I278" s="372"/>
      <c r="J278" s="372"/>
      <c r="K278" s="372"/>
      <c r="L278" s="106">
        <v>100596.4</v>
      </c>
      <c r="M278" s="85"/>
      <c r="N278" s="86">
        <v>1220234.33</v>
      </c>
      <c r="AF278" s="39"/>
      <c r="AG278" s="47"/>
      <c r="AM278" s="47"/>
      <c r="AO278" s="47"/>
      <c r="AP278" s="3" t="s">
        <v>193</v>
      </c>
    </row>
    <row r="279" spans="1:42" s="4" customFormat="1" ht="15" x14ac:dyDescent="0.25">
      <c r="A279" s="83"/>
      <c r="B279" s="49"/>
      <c r="C279" s="372" t="s">
        <v>194</v>
      </c>
      <c r="D279" s="372"/>
      <c r="E279" s="372"/>
      <c r="F279" s="372"/>
      <c r="G279" s="372"/>
      <c r="H279" s="372"/>
      <c r="I279" s="372"/>
      <c r="J279" s="372"/>
      <c r="K279" s="372"/>
      <c r="L279" s="106">
        <v>12604.8</v>
      </c>
      <c r="M279" s="85"/>
      <c r="N279" s="86">
        <v>440663.8</v>
      </c>
      <c r="AF279" s="39"/>
      <c r="AG279" s="47"/>
      <c r="AM279" s="47"/>
      <c r="AO279" s="47"/>
      <c r="AP279" s="3" t="s">
        <v>194</v>
      </c>
    </row>
    <row r="280" spans="1:42" s="4" customFormat="1" ht="15" x14ac:dyDescent="0.25">
      <c r="A280" s="83"/>
      <c r="B280" s="49"/>
      <c r="C280" s="372" t="s">
        <v>195</v>
      </c>
      <c r="D280" s="372"/>
      <c r="E280" s="372"/>
      <c r="F280" s="372"/>
      <c r="G280" s="372"/>
      <c r="H280" s="372"/>
      <c r="I280" s="372"/>
      <c r="J280" s="372"/>
      <c r="K280" s="372"/>
      <c r="L280" s="106">
        <v>9164996.6699999999</v>
      </c>
      <c r="M280" s="85"/>
      <c r="N280" s="86">
        <v>78360721.519999996</v>
      </c>
      <c r="AF280" s="39"/>
      <c r="AG280" s="47"/>
      <c r="AM280" s="47"/>
      <c r="AO280" s="47"/>
      <c r="AP280" s="3" t="s">
        <v>195</v>
      </c>
    </row>
    <row r="281" spans="1:42" s="4" customFormat="1" ht="15" x14ac:dyDescent="0.25">
      <c r="A281" s="83"/>
      <c r="B281" s="49"/>
      <c r="C281" s="372" t="s">
        <v>364</v>
      </c>
      <c r="D281" s="372"/>
      <c r="E281" s="372"/>
      <c r="F281" s="372"/>
      <c r="G281" s="372"/>
      <c r="H281" s="372"/>
      <c r="I281" s="372"/>
      <c r="J281" s="372"/>
      <c r="K281" s="372"/>
      <c r="L281" s="106">
        <v>63156.14</v>
      </c>
      <c r="M281" s="85"/>
      <c r="N281" s="86">
        <v>766083.98</v>
      </c>
      <c r="AF281" s="39"/>
      <c r="AG281" s="47"/>
      <c r="AM281" s="47"/>
      <c r="AO281" s="47"/>
      <c r="AP281" s="3" t="s">
        <v>364</v>
      </c>
    </row>
    <row r="282" spans="1:42" s="4" customFormat="1" ht="15" x14ac:dyDescent="0.25">
      <c r="A282" s="83"/>
      <c r="B282" s="49"/>
      <c r="C282" s="372" t="s">
        <v>196</v>
      </c>
      <c r="D282" s="372"/>
      <c r="E282" s="372"/>
      <c r="F282" s="372"/>
      <c r="G282" s="372"/>
      <c r="H282" s="372"/>
      <c r="I282" s="372"/>
      <c r="J282" s="372"/>
      <c r="K282" s="372"/>
      <c r="L282" s="106">
        <v>2844158.25</v>
      </c>
      <c r="M282" s="85"/>
      <c r="N282" s="86">
        <v>31819106.109999999</v>
      </c>
      <c r="AF282" s="39"/>
      <c r="AG282" s="47"/>
      <c r="AM282" s="47"/>
      <c r="AO282" s="47"/>
      <c r="AP282" s="3" t="s">
        <v>196</v>
      </c>
    </row>
    <row r="283" spans="1:42" s="4" customFormat="1" ht="15" x14ac:dyDescent="0.25">
      <c r="A283" s="83"/>
      <c r="B283" s="49"/>
      <c r="C283" s="372" t="s">
        <v>365</v>
      </c>
      <c r="D283" s="372"/>
      <c r="E283" s="372"/>
      <c r="F283" s="372"/>
      <c r="G283" s="372"/>
      <c r="H283" s="372"/>
      <c r="I283" s="372"/>
      <c r="J283" s="372"/>
      <c r="K283" s="372"/>
      <c r="L283" s="106">
        <v>2781002.11</v>
      </c>
      <c r="M283" s="85"/>
      <c r="N283" s="86">
        <v>31053022.129999999</v>
      </c>
      <c r="AF283" s="39"/>
      <c r="AG283" s="47"/>
      <c r="AM283" s="47"/>
      <c r="AO283" s="47"/>
      <c r="AP283" s="3" t="s">
        <v>365</v>
      </c>
    </row>
    <row r="284" spans="1:42" s="4" customFormat="1" ht="15" x14ac:dyDescent="0.25">
      <c r="A284" s="83"/>
      <c r="B284" s="49"/>
      <c r="C284" s="372" t="s">
        <v>88</v>
      </c>
      <c r="D284" s="372"/>
      <c r="E284" s="372"/>
      <c r="F284" s="372"/>
      <c r="G284" s="372"/>
      <c r="H284" s="372"/>
      <c r="I284" s="372"/>
      <c r="J284" s="372"/>
      <c r="K284" s="372"/>
      <c r="L284" s="87"/>
      <c r="M284" s="85"/>
      <c r="N284" s="88"/>
      <c r="AF284" s="39"/>
      <c r="AG284" s="47"/>
      <c r="AM284" s="47"/>
      <c r="AO284" s="47"/>
      <c r="AP284" s="3" t="s">
        <v>88</v>
      </c>
    </row>
    <row r="285" spans="1:42" s="4" customFormat="1" ht="15" x14ac:dyDescent="0.25">
      <c r="A285" s="83"/>
      <c r="B285" s="49"/>
      <c r="C285" s="372" t="s">
        <v>89</v>
      </c>
      <c r="D285" s="372"/>
      <c r="E285" s="372"/>
      <c r="F285" s="372"/>
      <c r="G285" s="372"/>
      <c r="H285" s="372"/>
      <c r="I285" s="372"/>
      <c r="J285" s="372"/>
      <c r="K285" s="372"/>
      <c r="L285" s="106">
        <v>94575.3</v>
      </c>
      <c r="M285" s="85"/>
      <c r="N285" s="86">
        <v>3306352.5</v>
      </c>
      <c r="AF285" s="39"/>
      <c r="AG285" s="47"/>
      <c r="AM285" s="47"/>
      <c r="AO285" s="47"/>
      <c r="AP285" s="3" t="s">
        <v>89</v>
      </c>
    </row>
    <row r="286" spans="1:42" s="4" customFormat="1" ht="15" x14ac:dyDescent="0.25">
      <c r="A286" s="83"/>
      <c r="B286" s="49"/>
      <c r="C286" s="372" t="s">
        <v>366</v>
      </c>
      <c r="D286" s="372"/>
      <c r="E286" s="372"/>
      <c r="F286" s="372"/>
      <c r="G286" s="372"/>
      <c r="H286" s="372"/>
      <c r="I286" s="372"/>
      <c r="J286" s="372"/>
      <c r="K286" s="372"/>
      <c r="L286" s="106">
        <v>100434.57</v>
      </c>
      <c r="M286" s="85"/>
      <c r="N286" s="88"/>
      <c r="AF286" s="39"/>
      <c r="AG286" s="47"/>
      <c r="AM286" s="47"/>
      <c r="AO286" s="47"/>
      <c r="AP286" s="3" t="s">
        <v>366</v>
      </c>
    </row>
    <row r="287" spans="1:42" s="4" customFormat="1" ht="15" x14ac:dyDescent="0.25">
      <c r="A287" s="83"/>
      <c r="B287" s="49"/>
      <c r="C287" s="372" t="s">
        <v>367</v>
      </c>
      <c r="D287" s="372"/>
      <c r="E287" s="372"/>
      <c r="F287" s="372"/>
      <c r="G287" s="372"/>
      <c r="H287" s="372"/>
      <c r="I287" s="372"/>
      <c r="J287" s="372"/>
      <c r="K287" s="372"/>
      <c r="L287" s="106">
        <v>12582.36</v>
      </c>
      <c r="M287" s="85"/>
      <c r="N287" s="86">
        <v>439879.3</v>
      </c>
      <c r="AF287" s="39"/>
      <c r="AG287" s="47"/>
      <c r="AM287" s="47"/>
      <c r="AO287" s="47"/>
      <c r="AP287" s="3" t="s">
        <v>367</v>
      </c>
    </row>
    <row r="288" spans="1:42" s="4" customFormat="1" ht="15" x14ac:dyDescent="0.25">
      <c r="A288" s="83"/>
      <c r="B288" s="49"/>
      <c r="C288" s="372" t="s">
        <v>368</v>
      </c>
      <c r="D288" s="372"/>
      <c r="E288" s="372"/>
      <c r="F288" s="372"/>
      <c r="G288" s="372"/>
      <c r="H288" s="372"/>
      <c r="I288" s="372"/>
      <c r="J288" s="372"/>
      <c r="K288" s="372"/>
      <c r="L288" s="106">
        <v>2418700.88</v>
      </c>
      <c r="M288" s="85"/>
      <c r="N288" s="88"/>
      <c r="AF288" s="39"/>
      <c r="AG288" s="47"/>
      <c r="AM288" s="47"/>
      <c r="AO288" s="47"/>
      <c r="AP288" s="3" t="s">
        <v>368</v>
      </c>
    </row>
    <row r="289" spans="1:43" s="4" customFormat="1" ht="15" x14ac:dyDescent="0.25">
      <c r="A289" s="83"/>
      <c r="B289" s="49"/>
      <c r="C289" s="372" t="s">
        <v>90</v>
      </c>
      <c r="D289" s="372"/>
      <c r="E289" s="372"/>
      <c r="F289" s="372"/>
      <c r="G289" s="372"/>
      <c r="H289" s="372"/>
      <c r="I289" s="372"/>
      <c r="J289" s="372"/>
      <c r="K289" s="372"/>
      <c r="L289" s="106">
        <v>107511.19</v>
      </c>
      <c r="M289" s="85"/>
      <c r="N289" s="86">
        <v>3758590.76</v>
      </c>
      <c r="AF289" s="39"/>
      <c r="AG289" s="47"/>
      <c r="AM289" s="47"/>
      <c r="AO289" s="47"/>
      <c r="AP289" s="3" t="s">
        <v>90</v>
      </c>
    </row>
    <row r="290" spans="1:43" s="4" customFormat="1" ht="15" x14ac:dyDescent="0.25">
      <c r="A290" s="83"/>
      <c r="B290" s="49"/>
      <c r="C290" s="372" t="s">
        <v>91</v>
      </c>
      <c r="D290" s="372"/>
      <c r="E290" s="372"/>
      <c r="F290" s="372"/>
      <c r="G290" s="372"/>
      <c r="H290" s="372"/>
      <c r="I290" s="372"/>
      <c r="J290" s="372"/>
      <c r="K290" s="372"/>
      <c r="L290" s="106">
        <v>59780.17</v>
      </c>
      <c r="M290" s="85"/>
      <c r="N290" s="86">
        <v>2089915.02</v>
      </c>
      <c r="AF290" s="39"/>
      <c r="AG290" s="47"/>
      <c r="AM290" s="47"/>
      <c r="AO290" s="47"/>
      <c r="AP290" s="3" t="s">
        <v>91</v>
      </c>
    </row>
    <row r="291" spans="1:43" s="4" customFormat="1" ht="15" x14ac:dyDescent="0.25">
      <c r="A291" s="83"/>
      <c r="B291" s="49"/>
      <c r="C291" s="372" t="s">
        <v>369</v>
      </c>
      <c r="D291" s="372"/>
      <c r="E291" s="372"/>
      <c r="F291" s="372"/>
      <c r="G291" s="372"/>
      <c r="H291" s="372"/>
      <c r="I291" s="372"/>
      <c r="J291" s="372"/>
      <c r="K291" s="372"/>
      <c r="L291" s="106">
        <v>63156.14</v>
      </c>
      <c r="M291" s="85"/>
      <c r="N291" s="86">
        <v>766083.98</v>
      </c>
      <c r="AF291" s="39"/>
      <c r="AG291" s="47"/>
      <c r="AM291" s="47"/>
      <c r="AO291" s="47"/>
      <c r="AP291" s="3" t="s">
        <v>369</v>
      </c>
    </row>
    <row r="292" spans="1:43" s="4" customFormat="1" ht="15" x14ac:dyDescent="0.25">
      <c r="A292" s="83"/>
      <c r="B292" s="49"/>
      <c r="C292" s="372" t="s">
        <v>777</v>
      </c>
      <c r="D292" s="372"/>
      <c r="E292" s="372"/>
      <c r="F292" s="372"/>
      <c r="G292" s="372"/>
      <c r="H292" s="372"/>
      <c r="I292" s="372"/>
      <c r="J292" s="372"/>
      <c r="K292" s="372"/>
      <c r="L292" s="106">
        <v>6747609.7300000004</v>
      </c>
      <c r="M292" s="85"/>
      <c r="N292" s="86">
        <v>57723069.850000001</v>
      </c>
      <c r="AF292" s="39"/>
      <c r="AG292" s="47"/>
      <c r="AM292" s="47"/>
      <c r="AO292" s="47"/>
      <c r="AP292" s="3" t="s">
        <v>777</v>
      </c>
    </row>
    <row r="293" spans="1:43" s="4" customFormat="1" ht="15" x14ac:dyDescent="0.25">
      <c r="A293" s="83"/>
      <c r="B293" s="49"/>
      <c r="C293" s="372" t="s">
        <v>84</v>
      </c>
      <c r="D293" s="372"/>
      <c r="E293" s="372"/>
      <c r="F293" s="372"/>
      <c r="G293" s="372"/>
      <c r="H293" s="372"/>
      <c r="I293" s="372"/>
      <c r="J293" s="372"/>
      <c r="K293" s="372"/>
      <c r="L293" s="87"/>
      <c r="M293" s="85"/>
      <c r="N293" s="88"/>
      <c r="AF293" s="39"/>
      <c r="AG293" s="47"/>
      <c r="AM293" s="47"/>
      <c r="AO293" s="47"/>
      <c r="AP293" s="3" t="s">
        <v>84</v>
      </c>
    </row>
    <row r="294" spans="1:43" s="4" customFormat="1" ht="15" x14ac:dyDescent="0.25">
      <c r="A294" s="83"/>
      <c r="B294" s="49"/>
      <c r="C294" s="372" t="s">
        <v>197</v>
      </c>
      <c r="D294" s="372"/>
      <c r="E294" s="372"/>
      <c r="F294" s="372"/>
      <c r="G294" s="372"/>
      <c r="H294" s="372"/>
      <c r="I294" s="372"/>
      <c r="J294" s="372"/>
      <c r="K294" s="372"/>
      <c r="L294" s="84">
        <v>451.17</v>
      </c>
      <c r="M294" s="85"/>
      <c r="N294" s="86">
        <v>15772.9</v>
      </c>
      <c r="AF294" s="39"/>
      <c r="AG294" s="47"/>
      <c r="AM294" s="47"/>
      <c r="AO294" s="47"/>
      <c r="AP294" s="3" t="s">
        <v>197</v>
      </c>
    </row>
    <row r="295" spans="1:43" s="4" customFormat="1" ht="15" x14ac:dyDescent="0.25">
      <c r="A295" s="83"/>
      <c r="B295" s="49"/>
      <c r="C295" s="372" t="s">
        <v>199</v>
      </c>
      <c r="D295" s="372"/>
      <c r="E295" s="372"/>
      <c r="F295" s="372"/>
      <c r="G295" s="372"/>
      <c r="H295" s="372"/>
      <c r="I295" s="372"/>
      <c r="J295" s="372"/>
      <c r="K295" s="372"/>
      <c r="L295" s="84">
        <v>161.83000000000001</v>
      </c>
      <c r="M295" s="85"/>
      <c r="N295" s="88"/>
      <c r="AF295" s="39"/>
      <c r="AG295" s="47"/>
      <c r="AM295" s="47"/>
      <c r="AO295" s="47"/>
      <c r="AP295" s="3" t="s">
        <v>199</v>
      </c>
    </row>
    <row r="296" spans="1:43" s="4" customFormat="1" ht="15" x14ac:dyDescent="0.25">
      <c r="A296" s="83"/>
      <c r="B296" s="49"/>
      <c r="C296" s="372" t="s">
        <v>200</v>
      </c>
      <c r="D296" s="372"/>
      <c r="E296" s="372"/>
      <c r="F296" s="372"/>
      <c r="G296" s="372"/>
      <c r="H296" s="372"/>
      <c r="I296" s="372"/>
      <c r="J296" s="372"/>
      <c r="K296" s="372"/>
      <c r="L296" s="84">
        <v>22.44</v>
      </c>
      <c r="M296" s="85"/>
      <c r="N296" s="121">
        <v>784.5</v>
      </c>
      <c r="AF296" s="39"/>
      <c r="AG296" s="47"/>
      <c r="AM296" s="47"/>
      <c r="AO296" s="47"/>
      <c r="AP296" s="3" t="s">
        <v>200</v>
      </c>
    </row>
    <row r="297" spans="1:43" s="4" customFormat="1" ht="15" x14ac:dyDescent="0.25">
      <c r="A297" s="83"/>
      <c r="B297" s="49"/>
      <c r="C297" s="372" t="s">
        <v>201</v>
      </c>
      <c r="D297" s="372"/>
      <c r="E297" s="372"/>
      <c r="F297" s="372"/>
      <c r="G297" s="372"/>
      <c r="H297" s="372"/>
      <c r="I297" s="372"/>
      <c r="J297" s="372"/>
      <c r="K297" s="372"/>
      <c r="L297" s="106">
        <v>6746295.79</v>
      </c>
      <c r="M297" s="85"/>
      <c r="N297" s="88"/>
      <c r="AF297" s="39"/>
      <c r="AG297" s="47"/>
      <c r="AM297" s="47"/>
      <c r="AO297" s="47"/>
      <c r="AP297" s="3" t="s">
        <v>201</v>
      </c>
    </row>
    <row r="298" spans="1:43" s="4" customFormat="1" ht="15" x14ac:dyDescent="0.25">
      <c r="A298" s="83"/>
      <c r="B298" s="49"/>
      <c r="C298" s="372" t="s">
        <v>202</v>
      </c>
      <c r="D298" s="372"/>
      <c r="E298" s="372"/>
      <c r="F298" s="372"/>
      <c r="G298" s="372"/>
      <c r="H298" s="372"/>
      <c r="I298" s="372"/>
      <c r="J298" s="372"/>
      <c r="K298" s="372"/>
      <c r="L298" s="84">
        <v>459.4</v>
      </c>
      <c r="M298" s="85"/>
      <c r="N298" s="86">
        <v>16060.68</v>
      </c>
      <c r="AF298" s="39"/>
      <c r="AG298" s="47"/>
      <c r="AM298" s="47"/>
      <c r="AO298" s="47"/>
      <c r="AP298" s="3" t="s">
        <v>202</v>
      </c>
    </row>
    <row r="299" spans="1:43" s="4" customFormat="1" ht="15" x14ac:dyDescent="0.25">
      <c r="A299" s="83"/>
      <c r="B299" s="49"/>
      <c r="C299" s="372" t="s">
        <v>203</v>
      </c>
      <c r="D299" s="372"/>
      <c r="E299" s="372"/>
      <c r="F299" s="372"/>
      <c r="G299" s="372"/>
      <c r="H299" s="372"/>
      <c r="I299" s="372"/>
      <c r="J299" s="372"/>
      <c r="K299" s="372"/>
      <c r="L299" s="84">
        <v>241.54</v>
      </c>
      <c r="M299" s="85"/>
      <c r="N299" s="86">
        <v>8444.27</v>
      </c>
      <c r="AF299" s="39"/>
      <c r="AG299" s="47"/>
      <c r="AM299" s="47"/>
      <c r="AO299" s="47"/>
      <c r="AP299" s="3" t="s">
        <v>203</v>
      </c>
    </row>
    <row r="300" spans="1:43" s="4" customFormat="1" ht="15" x14ac:dyDescent="0.25">
      <c r="A300" s="83"/>
      <c r="B300" s="49"/>
      <c r="C300" s="372" t="s">
        <v>92</v>
      </c>
      <c r="D300" s="372"/>
      <c r="E300" s="372"/>
      <c r="F300" s="372"/>
      <c r="G300" s="372"/>
      <c r="H300" s="372"/>
      <c r="I300" s="372"/>
      <c r="J300" s="372"/>
      <c r="K300" s="372"/>
      <c r="L300" s="106">
        <v>107631.27</v>
      </c>
      <c r="M300" s="85"/>
      <c r="N300" s="86">
        <v>3762789.2</v>
      </c>
      <c r="AF300" s="39"/>
      <c r="AG300" s="47"/>
      <c r="AM300" s="47"/>
      <c r="AO300" s="47"/>
      <c r="AP300" s="3" t="s">
        <v>92</v>
      </c>
    </row>
    <row r="301" spans="1:43" s="4" customFormat="1" ht="15" x14ac:dyDescent="0.25">
      <c r="A301" s="83"/>
      <c r="B301" s="49"/>
      <c r="C301" s="372" t="s">
        <v>93</v>
      </c>
      <c r="D301" s="372"/>
      <c r="E301" s="372"/>
      <c r="F301" s="372"/>
      <c r="G301" s="372"/>
      <c r="H301" s="372"/>
      <c r="I301" s="372"/>
      <c r="J301" s="372"/>
      <c r="K301" s="372"/>
      <c r="L301" s="106">
        <v>107970.59</v>
      </c>
      <c r="M301" s="85"/>
      <c r="N301" s="86">
        <v>3774651.44</v>
      </c>
      <c r="AF301" s="39"/>
      <c r="AG301" s="47"/>
      <c r="AM301" s="47"/>
      <c r="AO301" s="47"/>
      <c r="AP301" s="3" t="s">
        <v>93</v>
      </c>
    </row>
    <row r="302" spans="1:43" s="4" customFormat="1" ht="15" x14ac:dyDescent="0.25">
      <c r="A302" s="83"/>
      <c r="B302" s="49"/>
      <c r="C302" s="372" t="s">
        <v>94</v>
      </c>
      <c r="D302" s="372"/>
      <c r="E302" s="372"/>
      <c r="F302" s="372"/>
      <c r="G302" s="372"/>
      <c r="H302" s="372"/>
      <c r="I302" s="372"/>
      <c r="J302" s="372"/>
      <c r="K302" s="372"/>
      <c r="L302" s="106">
        <v>60021.71</v>
      </c>
      <c r="M302" s="85"/>
      <c r="N302" s="86">
        <v>2098359.29</v>
      </c>
      <c r="AF302" s="39"/>
      <c r="AG302" s="47"/>
      <c r="AM302" s="47"/>
      <c r="AO302" s="47"/>
      <c r="AP302" s="3" t="s">
        <v>94</v>
      </c>
    </row>
    <row r="303" spans="1:43" s="4" customFormat="1" ht="15" x14ac:dyDescent="0.25">
      <c r="A303" s="83"/>
      <c r="B303" s="89"/>
      <c r="C303" s="373" t="s">
        <v>1908</v>
      </c>
      <c r="D303" s="373"/>
      <c r="E303" s="373"/>
      <c r="F303" s="373"/>
      <c r="G303" s="373"/>
      <c r="H303" s="373"/>
      <c r="I303" s="373"/>
      <c r="J303" s="373"/>
      <c r="K303" s="373"/>
      <c r="L303" s="93">
        <v>9591767.9800000004</v>
      </c>
      <c r="M303" s="91"/>
      <c r="N303" s="92">
        <v>89542175.959999993</v>
      </c>
      <c r="AF303" s="39"/>
      <c r="AG303" s="47"/>
      <c r="AM303" s="47"/>
      <c r="AO303" s="47"/>
      <c r="AQ303" s="47" t="s">
        <v>1908</v>
      </c>
    </row>
    <row r="304" spans="1:43" s="4" customFormat="1" ht="15" x14ac:dyDescent="0.25">
      <c r="A304" s="83"/>
      <c r="B304" s="49"/>
      <c r="C304" s="372" t="s">
        <v>84</v>
      </c>
      <c r="D304" s="372"/>
      <c r="E304" s="372"/>
      <c r="F304" s="372"/>
      <c r="G304" s="372"/>
      <c r="H304" s="372"/>
      <c r="I304" s="372"/>
      <c r="J304" s="372"/>
      <c r="K304" s="372"/>
      <c r="L304" s="87"/>
      <c r="M304" s="85"/>
      <c r="N304" s="88"/>
      <c r="AF304" s="39"/>
      <c r="AG304" s="47"/>
      <c r="AM304" s="47"/>
      <c r="AO304" s="47"/>
      <c r="AP304" s="3" t="s">
        <v>84</v>
      </c>
      <c r="AQ304" s="47"/>
    </row>
    <row r="305" spans="1:43" s="4" customFormat="1" ht="15" x14ac:dyDescent="0.25">
      <c r="A305" s="83"/>
      <c r="B305" s="49"/>
      <c r="C305" s="372" t="s">
        <v>241</v>
      </c>
      <c r="D305" s="372"/>
      <c r="E305" s="372"/>
      <c r="F305" s="372"/>
      <c r="G305" s="372"/>
      <c r="H305" s="372"/>
      <c r="I305" s="372"/>
      <c r="J305" s="372"/>
      <c r="K305" s="372"/>
      <c r="L305" s="106">
        <v>8262754.6900000004</v>
      </c>
      <c r="M305" s="85"/>
      <c r="N305" s="86">
        <v>70646552.560000002</v>
      </c>
      <c r="AF305" s="39"/>
      <c r="AG305" s="47"/>
      <c r="AM305" s="47"/>
      <c r="AO305" s="47"/>
      <c r="AP305" s="3" t="s">
        <v>241</v>
      </c>
      <c r="AQ305" s="47"/>
    </row>
    <row r="306" spans="1:43" s="4" customFormat="1" ht="15" x14ac:dyDescent="0.25">
      <c r="A306" s="378" t="s">
        <v>3145</v>
      </c>
      <c r="B306" s="379"/>
      <c r="C306" s="379"/>
      <c r="D306" s="379"/>
      <c r="E306" s="379"/>
      <c r="F306" s="379"/>
      <c r="G306" s="379"/>
      <c r="H306" s="379"/>
      <c r="I306" s="379"/>
      <c r="J306" s="379"/>
      <c r="K306" s="379"/>
      <c r="L306" s="379"/>
      <c r="M306" s="379"/>
      <c r="N306" s="380"/>
      <c r="AF306" s="39" t="s">
        <v>3145</v>
      </c>
      <c r="AG306" s="47"/>
      <c r="AM306" s="47"/>
      <c r="AO306" s="47"/>
      <c r="AQ306" s="47"/>
    </row>
    <row r="307" spans="1:43" s="4" customFormat="1" ht="23.25" x14ac:dyDescent="0.25">
      <c r="A307" s="40" t="s">
        <v>402</v>
      </c>
      <c r="B307" s="41" t="s">
        <v>3146</v>
      </c>
      <c r="C307" s="374" t="s">
        <v>3147</v>
      </c>
      <c r="D307" s="374"/>
      <c r="E307" s="374"/>
      <c r="F307" s="42" t="s">
        <v>716</v>
      </c>
      <c r="G307" s="43">
        <v>10.7</v>
      </c>
      <c r="H307" s="44">
        <v>1</v>
      </c>
      <c r="I307" s="120">
        <v>10.7</v>
      </c>
      <c r="J307" s="45"/>
      <c r="K307" s="43"/>
      <c r="L307" s="45"/>
      <c r="M307" s="43"/>
      <c r="N307" s="46"/>
      <c r="AF307" s="39"/>
      <c r="AG307" s="47" t="s">
        <v>3147</v>
      </c>
      <c r="AM307" s="47"/>
      <c r="AO307" s="47"/>
      <c r="AQ307" s="47"/>
    </row>
    <row r="308" spans="1:43" s="4" customFormat="1" ht="15" x14ac:dyDescent="0.25">
      <c r="A308" s="103"/>
      <c r="B308" s="49" t="s">
        <v>737</v>
      </c>
      <c r="C308" s="368" t="s">
        <v>738</v>
      </c>
      <c r="D308" s="368"/>
      <c r="E308" s="368"/>
      <c r="F308" s="368"/>
      <c r="G308" s="368"/>
      <c r="H308" s="368"/>
      <c r="I308" s="368"/>
      <c r="J308" s="368"/>
      <c r="K308" s="368"/>
      <c r="L308" s="368"/>
      <c r="M308" s="368"/>
      <c r="N308" s="376"/>
      <c r="AF308" s="39"/>
      <c r="AG308" s="47"/>
      <c r="AI308" s="3" t="s">
        <v>738</v>
      </c>
      <c r="AM308" s="47"/>
      <c r="AO308" s="47"/>
      <c r="AQ308" s="47"/>
    </row>
    <row r="309" spans="1:43" s="4" customFormat="1" ht="22.5" x14ac:dyDescent="0.25">
      <c r="A309" s="103"/>
      <c r="B309" s="49" t="s">
        <v>217</v>
      </c>
      <c r="C309" s="368" t="s">
        <v>218</v>
      </c>
      <c r="D309" s="368"/>
      <c r="E309" s="368"/>
      <c r="F309" s="368"/>
      <c r="G309" s="368"/>
      <c r="H309" s="368"/>
      <c r="I309" s="368"/>
      <c r="J309" s="368"/>
      <c r="K309" s="368"/>
      <c r="L309" s="368"/>
      <c r="M309" s="368"/>
      <c r="N309" s="376"/>
      <c r="AF309" s="39"/>
      <c r="AG309" s="47"/>
      <c r="AI309" s="3" t="s">
        <v>218</v>
      </c>
      <c r="AM309" s="47"/>
      <c r="AO309" s="47"/>
      <c r="AQ309" s="47"/>
    </row>
    <row r="310" spans="1:43" s="4" customFormat="1" ht="15" x14ac:dyDescent="0.25">
      <c r="A310" s="48"/>
      <c r="B310" s="49" t="s">
        <v>58</v>
      </c>
      <c r="C310" s="372" t="s">
        <v>62</v>
      </c>
      <c r="D310" s="372"/>
      <c r="E310" s="372"/>
      <c r="F310" s="51"/>
      <c r="G310" s="52"/>
      <c r="H310" s="52"/>
      <c r="I310" s="52"/>
      <c r="J310" s="53">
        <v>645.5</v>
      </c>
      <c r="K310" s="70">
        <v>1.2075</v>
      </c>
      <c r="L310" s="107">
        <v>8340.02</v>
      </c>
      <c r="M310" s="54">
        <v>34.96</v>
      </c>
      <c r="N310" s="55">
        <v>291567.09999999998</v>
      </c>
      <c r="AF310" s="39"/>
      <c r="AG310" s="47"/>
      <c r="AJ310" s="3" t="s">
        <v>62</v>
      </c>
      <c r="AM310" s="47"/>
      <c r="AO310" s="47"/>
      <c r="AQ310" s="47"/>
    </row>
    <row r="311" spans="1:43" s="4" customFormat="1" ht="15" x14ac:dyDescent="0.25">
      <c r="A311" s="48"/>
      <c r="B311" s="49" t="s">
        <v>73</v>
      </c>
      <c r="C311" s="372" t="s">
        <v>175</v>
      </c>
      <c r="D311" s="372"/>
      <c r="E311" s="372"/>
      <c r="F311" s="51"/>
      <c r="G311" s="52"/>
      <c r="H311" s="52"/>
      <c r="I311" s="52"/>
      <c r="J311" s="107">
        <v>2588.42</v>
      </c>
      <c r="K311" s="54">
        <v>1.1499999999999999</v>
      </c>
      <c r="L311" s="107">
        <v>31850.51</v>
      </c>
      <c r="M311" s="52"/>
      <c r="N311" s="58"/>
      <c r="AF311" s="39"/>
      <c r="AG311" s="47"/>
      <c r="AJ311" s="3" t="s">
        <v>175</v>
      </c>
      <c r="AM311" s="47"/>
      <c r="AO311" s="47"/>
      <c r="AQ311" s="47"/>
    </row>
    <row r="312" spans="1:43" s="4" customFormat="1" ht="15" x14ac:dyDescent="0.25">
      <c r="A312" s="48"/>
      <c r="B312" s="49" t="s">
        <v>78</v>
      </c>
      <c r="C312" s="372" t="s">
        <v>176</v>
      </c>
      <c r="D312" s="372"/>
      <c r="E312" s="372"/>
      <c r="F312" s="51"/>
      <c r="G312" s="52"/>
      <c r="H312" s="52"/>
      <c r="I312" s="52"/>
      <c r="J312" s="53">
        <v>245.44</v>
      </c>
      <c r="K312" s="54">
        <v>1.1499999999999999</v>
      </c>
      <c r="L312" s="107">
        <v>3020.14</v>
      </c>
      <c r="M312" s="54">
        <v>34.96</v>
      </c>
      <c r="N312" s="55">
        <v>105584.09</v>
      </c>
      <c r="AF312" s="39"/>
      <c r="AG312" s="47"/>
      <c r="AJ312" s="3" t="s">
        <v>176</v>
      </c>
      <c r="AM312" s="47"/>
      <c r="AO312" s="47"/>
      <c r="AQ312" s="47"/>
    </row>
    <row r="313" spans="1:43" s="4" customFormat="1" ht="15" x14ac:dyDescent="0.25">
      <c r="A313" s="48"/>
      <c r="B313" s="49" t="s">
        <v>122</v>
      </c>
      <c r="C313" s="372" t="s">
        <v>177</v>
      </c>
      <c r="D313" s="372"/>
      <c r="E313" s="372"/>
      <c r="F313" s="51"/>
      <c r="G313" s="52"/>
      <c r="H313" s="52"/>
      <c r="I313" s="52"/>
      <c r="J313" s="53">
        <v>12.91</v>
      </c>
      <c r="K313" s="52"/>
      <c r="L313" s="53">
        <v>138.13999999999999</v>
      </c>
      <c r="M313" s="52"/>
      <c r="N313" s="58"/>
      <c r="AF313" s="39"/>
      <c r="AG313" s="47"/>
      <c r="AJ313" s="3" t="s">
        <v>177</v>
      </c>
      <c r="AM313" s="47"/>
      <c r="AO313" s="47"/>
      <c r="AQ313" s="47"/>
    </row>
    <row r="314" spans="1:43" s="4" customFormat="1" ht="15" x14ac:dyDescent="0.25">
      <c r="A314" s="56"/>
      <c r="B314" s="49"/>
      <c r="C314" s="372" t="s">
        <v>63</v>
      </c>
      <c r="D314" s="372"/>
      <c r="E314" s="372"/>
      <c r="F314" s="51" t="s">
        <v>64</v>
      </c>
      <c r="G314" s="104">
        <v>67.099999999999994</v>
      </c>
      <c r="H314" s="70">
        <v>1.2075</v>
      </c>
      <c r="I314" s="117">
        <v>866.94877499999996</v>
      </c>
      <c r="J314" s="57"/>
      <c r="K314" s="52"/>
      <c r="L314" s="57"/>
      <c r="M314" s="52"/>
      <c r="N314" s="58"/>
      <c r="AF314" s="39"/>
      <c r="AG314" s="47"/>
      <c r="AK314" s="3" t="s">
        <v>63</v>
      </c>
      <c r="AM314" s="47"/>
      <c r="AO314" s="47"/>
      <c r="AQ314" s="47"/>
    </row>
    <row r="315" spans="1:43" s="4" customFormat="1" ht="15" x14ac:dyDescent="0.25">
      <c r="A315" s="56"/>
      <c r="B315" s="49"/>
      <c r="C315" s="372" t="s">
        <v>178</v>
      </c>
      <c r="D315" s="372"/>
      <c r="E315" s="372"/>
      <c r="F315" s="51" t="s">
        <v>64</v>
      </c>
      <c r="G315" s="54">
        <v>18.190000000000001</v>
      </c>
      <c r="H315" s="54">
        <v>1.1499999999999999</v>
      </c>
      <c r="I315" s="114">
        <v>223.82794999999999</v>
      </c>
      <c r="J315" s="57"/>
      <c r="K315" s="52"/>
      <c r="L315" s="57"/>
      <c r="M315" s="52"/>
      <c r="N315" s="58"/>
      <c r="AF315" s="39"/>
      <c r="AG315" s="47"/>
      <c r="AK315" s="3" t="s">
        <v>178</v>
      </c>
      <c r="AM315" s="47"/>
      <c r="AO315" s="47"/>
      <c r="AQ315" s="47"/>
    </row>
    <row r="316" spans="1:43" s="4" customFormat="1" ht="15" x14ac:dyDescent="0.25">
      <c r="A316" s="48"/>
      <c r="B316" s="49"/>
      <c r="C316" s="375" t="s">
        <v>65</v>
      </c>
      <c r="D316" s="375"/>
      <c r="E316" s="375"/>
      <c r="F316" s="59"/>
      <c r="G316" s="60"/>
      <c r="H316" s="60"/>
      <c r="I316" s="60"/>
      <c r="J316" s="108">
        <v>3246.83</v>
      </c>
      <c r="K316" s="60"/>
      <c r="L316" s="108">
        <v>40328.67</v>
      </c>
      <c r="M316" s="60"/>
      <c r="N316" s="62"/>
      <c r="AF316" s="39"/>
      <c r="AG316" s="47"/>
      <c r="AL316" s="3" t="s">
        <v>65</v>
      </c>
      <c r="AM316" s="47"/>
      <c r="AO316" s="47"/>
      <c r="AQ316" s="47"/>
    </row>
    <row r="317" spans="1:43" s="4" customFormat="1" ht="15" x14ac:dyDescent="0.25">
      <c r="A317" s="56"/>
      <c r="B317" s="49"/>
      <c r="C317" s="372" t="s">
        <v>66</v>
      </c>
      <c r="D317" s="372"/>
      <c r="E317" s="372"/>
      <c r="F317" s="51"/>
      <c r="G317" s="52"/>
      <c r="H317" s="52"/>
      <c r="I317" s="52"/>
      <c r="J317" s="57"/>
      <c r="K317" s="52"/>
      <c r="L317" s="107">
        <v>11360.16</v>
      </c>
      <c r="M317" s="52"/>
      <c r="N317" s="55">
        <v>397151.19</v>
      </c>
      <c r="AF317" s="39"/>
      <c r="AG317" s="47"/>
      <c r="AK317" s="3" t="s">
        <v>66</v>
      </c>
      <c r="AM317" s="47"/>
      <c r="AO317" s="47"/>
      <c r="AQ317" s="47"/>
    </row>
    <row r="318" spans="1:43" s="4" customFormat="1" ht="23.25" x14ac:dyDescent="0.25">
      <c r="A318" s="56"/>
      <c r="B318" s="49" t="s">
        <v>681</v>
      </c>
      <c r="C318" s="372" t="s">
        <v>682</v>
      </c>
      <c r="D318" s="372"/>
      <c r="E318" s="372"/>
      <c r="F318" s="51" t="s">
        <v>69</v>
      </c>
      <c r="G318" s="63">
        <v>97</v>
      </c>
      <c r="H318" s="52"/>
      <c r="I318" s="63">
        <v>97</v>
      </c>
      <c r="J318" s="57"/>
      <c r="K318" s="52"/>
      <c r="L318" s="107">
        <v>11019.36</v>
      </c>
      <c r="M318" s="52"/>
      <c r="N318" s="55">
        <v>385236.65</v>
      </c>
      <c r="AF318" s="39"/>
      <c r="AG318" s="47"/>
      <c r="AK318" s="3" t="s">
        <v>682</v>
      </c>
      <c r="AM318" s="47"/>
      <c r="AO318" s="47"/>
      <c r="AQ318" s="47"/>
    </row>
    <row r="319" spans="1:43" s="4" customFormat="1" ht="23.25" x14ac:dyDescent="0.25">
      <c r="A319" s="56"/>
      <c r="B319" s="49" t="s">
        <v>683</v>
      </c>
      <c r="C319" s="372" t="s">
        <v>684</v>
      </c>
      <c r="D319" s="372"/>
      <c r="E319" s="372"/>
      <c r="F319" s="51" t="s">
        <v>69</v>
      </c>
      <c r="G319" s="63">
        <v>51</v>
      </c>
      <c r="H319" s="52"/>
      <c r="I319" s="63">
        <v>51</v>
      </c>
      <c r="J319" s="57"/>
      <c r="K319" s="52"/>
      <c r="L319" s="107">
        <v>5793.68</v>
      </c>
      <c r="M319" s="52"/>
      <c r="N319" s="55">
        <v>202547.11</v>
      </c>
      <c r="AF319" s="39"/>
      <c r="AG319" s="47"/>
      <c r="AK319" s="3" t="s">
        <v>684</v>
      </c>
      <c r="AM319" s="47"/>
      <c r="AO319" s="47"/>
      <c r="AQ319" s="47"/>
    </row>
    <row r="320" spans="1:43" s="4" customFormat="1" ht="15" x14ac:dyDescent="0.25">
      <c r="A320" s="65"/>
      <c r="B320" s="66"/>
      <c r="C320" s="374" t="s">
        <v>72</v>
      </c>
      <c r="D320" s="374"/>
      <c r="E320" s="374"/>
      <c r="F320" s="42"/>
      <c r="G320" s="43"/>
      <c r="H320" s="43"/>
      <c r="I320" s="43"/>
      <c r="J320" s="45"/>
      <c r="K320" s="43"/>
      <c r="L320" s="105">
        <v>57141.71</v>
      </c>
      <c r="M320" s="60"/>
      <c r="N320" s="46"/>
      <c r="AF320" s="39"/>
      <c r="AG320" s="47"/>
      <c r="AM320" s="47" t="s">
        <v>72</v>
      </c>
      <c r="AO320" s="47"/>
      <c r="AQ320" s="47"/>
    </row>
    <row r="321" spans="1:43" s="4" customFormat="1" ht="22.5" x14ac:dyDescent="0.25">
      <c r="A321" s="40" t="s">
        <v>404</v>
      </c>
      <c r="B321" s="41" t="s">
        <v>3148</v>
      </c>
      <c r="C321" s="374" t="s">
        <v>3149</v>
      </c>
      <c r="D321" s="374"/>
      <c r="E321" s="374"/>
      <c r="F321" s="42" t="s">
        <v>231</v>
      </c>
      <c r="G321" s="43">
        <v>10914</v>
      </c>
      <c r="H321" s="44">
        <v>1</v>
      </c>
      <c r="I321" s="44">
        <v>10914</v>
      </c>
      <c r="J321" s="105">
        <v>1606.5</v>
      </c>
      <c r="K321" s="43"/>
      <c r="L321" s="105">
        <v>2050683.16</v>
      </c>
      <c r="M321" s="68">
        <v>8.5500000000000007</v>
      </c>
      <c r="N321" s="115">
        <v>17533341</v>
      </c>
      <c r="AF321" s="39"/>
      <c r="AG321" s="47" t="s">
        <v>3149</v>
      </c>
      <c r="AM321" s="47"/>
      <c r="AO321" s="47"/>
      <c r="AQ321" s="47"/>
    </row>
    <row r="322" spans="1:43" s="4" customFormat="1" ht="15" x14ac:dyDescent="0.25">
      <c r="A322" s="69"/>
      <c r="B322" s="50"/>
      <c r="C322" s="372" t="s">
        <v>3150</v>
      </c>
      <c r="D322" s="372"/>
      <c r="E322" s="372"/>
      <c r="F322" s="372"/>
      <c r="G322" s="372"/>
      <c r="H322" s="372"/>
      <c r="I322" s="372"/>
      <c r="J322" s="372"/>
      <c r="K322" s="372"/>
      <c r="L322" s="372"/>
      <c r="M322" s="372"/>
      <c r="N322" s="377"/>
      <c r="AF322" s="39"/>
      <c r="AG322" s="47"/>
      <c r="AH322" s="3" t="s">
        <v>3150</v>
      </c>
      <c r="AM322" s="47"/>
      <c r="AO322" s="47"/>
      <c r="AQ322" s="47"/>
    </row>
    <row r="323" spans="1:43" s="4" customFormat="1" ht="15" x14ac:dyDescent="0.25">
      <c r="A323" s="65"/>
      <c r="B323" s="66"/>
      <c r="C323" s="374" t="s">
        <v>72</v>
      </c>
      <c r="D323" s="374"/>
      <c r="E323" s="374"/>
      <c r="F323" s="42"/>
      <c r="G323" s="43"/>
      <c r="H323" s="43"/>
      <c r="I323" s="43"/>
      <c r="J323" s="45"/>
      <c r="K323" s="43"/>
      <c r="L323" s="105">
        <v>2050683.16</v>
      </c>
      <c r="M323" s="60"/>
      <c r="N323" s="115">
        <v>17533341</v>
      </c>
      <c r="AF323" s="39"/>
      <c r="AG323" s="47"/>
      <c r="AM323" s="47" t="s">
        <v>72</v>
      </c>
      <c r="AO323" s="47"/>
      <c r="AQ323" s="47"/>
    </row>
    <row r="324" spans="1:43" s="4" customFormat="1" ht="34.5" x14ac:dyDescent="0.25">
      <c r="A324" s="40" t="s">
        <v>407</v>
      </c>
      <c r="B324" s="41" t="s">
        <v>3146</v>
      </c>
      <c r="C324" s="374" t="s">
        <v>3151</v>
      </c>
      <c r="D324" s="374"/>
      <c r="E324" s="374"/>
      <c r="F324" s="42" t="s">
        <v>716</v>
      </c>
      <c r="G324" s="43">
        <v>0.2</v>
      </c>
      <c r="H324" s="44">
        <v>1</v>
      </c>
      <c r="I324" s="120">
        <v>0.2</v>
      </c>
      <c r="J324" s="45"/>
      <c r="K324" s="43"/>
      <c r="L324" s="45"/>
      <c r="M324" s="43"/>
      <c r="N324" s="46"/>
      <c r="AF324" s="39"/>
      <c r="AG324" s="47" t="s">
        <v>3151</v>
      </c>
      <c r="AM324" s="47"/>
      <c r="AO324" s="47"/>
      <c r="AQ324" s="47"/>
    </row>
    <row r="325" spans="1:43" s="4" customFormat="1" ht="22.5" x14ac:dyDescent="0.25">
      <c r="A325" s="103"/>
      <c r="B325" s="49" t="s">
        <v>217</v>
      </c>
      <c r="C325" s="368" t="s">
        <v>218</v>
      </c>
      <c r="D325" s="368"/>
      <c r="E325" s="368"/>
      <c r="F325" s="368"/>
      <c r="G325" s="368"/>
      <c r="H325" s="368"/>
      <c r="I325" s="368"/>
      <c r="J325" s="368"/>
      <c r="K325" s="368"/>
      <c r="L325" s="368"/>
      <c r="M325" s="368"/>
      <c r="N325" s="376"/>
      <c r="AF325" s="39"/>
      <c r="AG325" s="47"/>
      <c r="AI325" s="3" t="s">
        <v>218</v>
      </c>
      <c r="AM325" s="47"/>
      <c r="AO325" s="47"/>
      <c r="AQ325" s="47"/>
    </row>
    <row r="326" spans="1:43" s="4" customFormat="1" ht="15" x14ac:dyDescent="0.25">
      <c r="A326" s="48"/>
      <c r="B326" s="49" t="s">
        <v>58</v>
      </c>
      <c r="C326" s="372" t="s">
        <v>62</v>
      </c>
      <c r="D326" s="372"/>
      <c r="E326" s="372"/>
      <c r="F326" s="51"/>
      <c r="G326" s="52"/>
      <c r="H326" s="52"/>
      <c r="I326" s="52"/>
      <c r="J326" s="53">
        <v>645.5</v>
      </c>
      <c r="K326" s="54">
        <v>1.1499999999999999</v>
      </c>
      <c r="L326" s="53">
        <v>148.47</v>
      </c>
      <c r="M326" s="54">
        <v>34.96</v>
      </c>
      <c r="N326" s="55">
        <v>5190.51</v>
      </c>
      <c r="AF326" s="39"/>
      <c r="AG326" s="47"/>
      <c r="AJ326" s="3" t="s">
        <v>62</v>
      </c>
      <c r="AM326" s="47"/>
      <c r="AO326" s="47"/>
      <c r="AQ326" s="47"/>
    </row>
    <row r="327" spans="1:43" s="4" customFormat="1" ht="15" x14ac:dyDescent="0.25">
      <c r="A327" s="48"/>
      <c r="B327" s="49" t="s">
        <v>73</v>
      </c>
      <c r="C327" s="372" t="s">
        <v>175</v>
      </c>
      <c r="D327" s="372"/>
      <c r="E327" s="372"/>
      <c r="F327" s="51"/>
      <c r="G327" s="52"/>
      <c r="H327" s="52"/>
      <c r="I327" s="52"/>
      <c r="J327" s="107">
        <v>2588.42</v>
      </c>
      <c r="K327" s="54">
        <v>1.1499999999999999</v>
      </c>
      <c r="L327" s="53">
        <v>595.34</v>
      </c>
      <c r="M327" s="52"/>
      <c r="N327" s="58"/>
      <c r="AF327" s="39"/>
      <c r="AG327" s="47"/>
      <c r="AJ327" s="3" t="s">
        <v>175</v>
      </c>
      <c r="AM327" s="47"/>
      <c r="AO327" s="47"/>
      <c r="AQ327" s="47"/>
    </row>
    <row r="328" spans="1:43" s="4" customFormat="1" ht="15" x14ac:dyDescent="0.25">
      <c r="A328" s="48"/>
      <c r="B328" s="49" t="s">
        <v>78</v>
      </c>
      <c r="C328" s="372" t="s">
        <v>176</v>
      </c>
      <c r="D328" s="372"/>
      <c r="E328" s="372"/>
      <c r="F328" s="51"/>
      <c r="G328" s="52"/>
      <c r="H328" s="52"/>
      <c r="I328" s="52"/>
      <c r="J328" s="53">
        <v>245.44</v>
      </c>
      <c r="K328" s="54">
        <v>1.1499999999999999</v>
      </c>
      <c r="L328" s="53">
        <v>56.45</v>
      </c>
      <c r="M328" s="54">
        <v>34.96</v>
      </c>
      <c r="N328" s="55">
        <v>1973.49</v>
      </c>
      <c r="AF328" s="39"/>
      <c r="AG328" s="47"/>
      <c r="AJ328" s="3" t="s">
        <v>176</v>
      </c>
      <c r="AM328" s="47"/>
      <c r="AO328" s="47"/>
      <c r="AQ328" s="47"/>
    </row>
    <row r="329" spans="1:43" s="4" customFormat="1" ht="15" x14ac:dyDescent="0.25">
      <c r="A329" s="48"/>
      <c r="B329" s="49" t="s">
        <v>122</v>
      </c>
      <c r="C329" s="372" t="s">
        <v>177</v>
      </c>
      <c r="D329" s="372"/>
      <c r="E329" s="372"/>
      <c r="F329" s="51"/>
      <c r="G329" s="52"/>
      <c r="H329" s="52"/>
      <c r="I329" s="52"/>
      <c r="J329" s="53">
        <v>12.91</v>
      </c>
      <c r="K329" s="52"/>
      <c r="L329" s="53">
        <v>2.58</v>
      </c>
      <c r="M329" s="52"/>
      <c r="N329" s="58"/>
      <c r="AF329" s="39"/>
      <c r="AG329" s="47"/>
      <c r="AJ329" s="3" t="s">
        <v>177</v>
      </c>
      <c r="AM329" s="47"/>
      <c r="AO329" s="47"/>
      <c r="AQ329" s="47"/>
    </row>
    <row r="330" spans="1:43" s="4" customFormat="1" ht="15" x14ac:dyDescent="0.25">
      <c r="A330" s="56"/>
      <c r="B330" s="49"/>
      <c r="C330" s="372" t="s">
        <v>63</v>
      </c>
      <c r="D330" s="372"/>
      <c r="E330" s="372"/>
      <c r="F330" s="51" t="s">
        <v>64</v>
      </c>
      <c r="G330" s="104">
        <v>67.099999999999994</v>
      </c>
      <c r="H330" s="54">
        <v>1.1499999999999999</v>
      </c>
      <c r="I330" s="109">
        <v>15.433</v>
      </c>
      <c r="J330" s="57"/>
      <c r="K330" s="52"/>
      <c r="L330" s="57"/>
      <c r="M330" s="52"/>
      <c r="N330" s="58"/>
      <c r="AF330" s="39"/>
      <c r="AG330" s="47"/>
      <c r="AK330" s="3" t="s">
        <v>63</v>
      </c>
      <c r="AM330" s="47"/>
      <c r="AO330" s="47"/>
      <c r="AQ330" s="47"/>
    </row>
    <row r="331" spans="1:43" s="4" customFormat="1" ht="15" x14ac:dyDescent="0.25">
      <c r="A331" s="56"/>
      <c r="B331" s="49"/>
      <c r="C331" s="372" t="s">
        <v>178</v>
      </c>
      <c r="D331" s="372"/>
      <c r="E331" s="372"/>
      <c r="F331" s="51" t="s">
        <v>64</v>
      </c>
      <c r="G331" s="54">
        <v>18.190000000000001</v>
      </c>
      <c r="H331" s="54">
        <v>1.1499999999999999</v>
      </c>
      <c r="I331" s="70">
        <v>4.1837</v>
      </c>
      <c r="J331" s="57"/>
      <c r="K331" s="52"/>
      <c r="L331" s="57"/>
      <c r="M331" s="52"/>
      <c r="N331" s="58"/>
      <c r="AF331" s="39"/>
      <c r="AG331" s="47"/>
      <c r="AK331" s="3" t="s">
        <v>178</v>
      </c>
      <c r="AM331" s="47"/>
      <c r="AO331" s="47"/>
      <c r="AQ331" s="47"/>
    </row>
    <row r="332" spans="1:43" s="4" customFormat="1" ht="15" x14ac:dyDescent="0.25">
      <c r="A332" s="48"/>
      <c r="B332" s="49"/>
      <c r="C332" s="375" t="s">
        <v>65</v>
      </c>
      <c r="D332" s="375"/>
      <c r="E332" s="375"/>
      <c r="F332" s="59"/>
      <c r="G332" s="60"/>
      <c r="H332" s="60"/>
      <c r="I332" s="60"/>
      <c r="J332" s="108">
        <v>3246.83</v>
      </c>
      <c r="K332" s="60"/>
      <c r="L332" s="61">
        <v>746.39</v>
      </c>
      <c r="M332" s="60"/>
      <c r="N332" s="62"/>
      <c r="AF332" s="39"/>
      <c r="AG332" s="47"/>
      <c r="AL332" s="3" t="s">
        <v>65</v>
      </c>
      <c r="AM332" s="47"/>
      <c r="AO332" s="47"/>
      <c r="AQ332" s="47"/>
    </row>
    <row r="333" spans="1:43" s="4" customFormat="1" ht="15" x14ac:dyDescent="0.25">
      <c r="A333" s="56"/>
      <c r="B333" s="49"/>
      <c r="C333" s="372" t="s">
        <v>66</v>
      </c>
      <c r="D333" s="372"/>
      <c r="E333" s="372"/>
      <c r="F333" s="51"/>
      <c r="G333" s="52"/>
      <c r="H333" s="52"/>
      <c r="I333" s="52"/>
      <c r="J333" s="57"/>
      <c r="K333" s="52"/>
      <c r="L333" s="53">
        <v>204.92</v>
      </c>
      <c r="M333" s="52"/>
      <c r="N333" s="55">
        <v>7164</v>
      </c>
      <c r="AF333" s="39"/>
      <c r="AG333" s="47"/>
      <c r="AK333" s="3" t="s">
        <v>66</v>
      </c>
      <c r="AM333" s="47"/>
      <c r="AO333" s="47"/>
      <c r="AQ333" s="47"/>
    </row>
    <row r="334" spans="1:43" s="4" customFormat="1" ht="23.25" x14ac:dyDescent="0.25">
      <c r="A334" s="56"/>
      <c r="B334" s="49" t="s">
        <v>681</v>
      </c>
      <c r="C334" s="372" t="s">
        <v>682</v>
      </c>
      <c r="D334" s="372"/>
      <c r="E334" s="372"/>
      <c r="F334" s="51" t="s">
        <v>69</v>
      </c>
      <c r="G334" s="63">
        <v>97</v>
      </c>
      <c r="H334" s="52"/>
      <c r="I334" s="63">
        <v>97</v>
      </c>
      <c r="J334" s="57"/>
      <c r="K334" s="52"/>
      <c r="L334" s="53">
        <v>198.77</v>
      </c>
      <c r="M334" s="52"/>
      <c r="N334" s="55">
        <v>6949.08</v>
      </c>
      <c r="AF334" s="39"/>
      <c r="AG334" s="47"/>
      <c r="AK334" s="3" t="s">
        <v>682</v>
      </c>
      <c r="AM334" s="47"/>
      <c r="AO334" s="47"/>
      <c r="AQ334" s="47"/>
    </row>
    <row r="335" spans="1:43" s="4" customFormat="1" ht="23.25" x14ac:dyDescent="0.25">
      <c r="A335" s="56"/>
      <c r="B335" s="49" t="s">
        <v>683</v>
      </c>
      <c r="C335" s="372" t="s">
        <v>684</v>
      </c>
      <c r="D335" s="372"/>
      <c r="E335" s="372"/>
      <c r="F335" s="51" t="s">
        <v>69</v>
      </c>
      <c r="G335" s="63">
        <v>51</v>
      </c>
      <c r="H335" s="52"/>
      <c r="I335" s="63">
        <v>51</v>
      </c>
      <c r="J335" s="57"/>
      <c r="K335" s="52"/>
      <c r="L335" s="53">
        <v>104.51</v>
      </c>
      <c r="M335" s="52"/>
      <c r="N335" s="55">
        <v>3653.64</v>
      </c>
      <c r="AF335" s="39"/>
      <c r="AG335" s="47"/>
      <c r="AK335" s="3" t="s">
        <v>684</v>
      </c>
      <c r="AM335" s="47"/>
      <c r="AO335" s="47"/>
      <c r="AQ335" s="47"/>
    </row>
    <row r="336" spans="1:43" s="4" customFormat="1" ht="15" x14ac:dyDescent="0.25">
      <c r="A336" s="65"/>
      <c r="B336" s="66"/>
      <c r="C336" s="374" t="s">
        <v>72</v>
      </c>
      <c r="D336" s="374"/>
      <c r="E336" s="374"/>
      <c r="F336" s="42"/>
      <c r="G336" s="43"/>
      <c r="H336" s="43"/>
      <c r="I336" s="43"/>
      <c r="J336" s="45"/>
      <c r="K336" s="43"/>
      <c r="L336" s="105">
        <v>1049.67</v>
      </c>
      <c r="M336" s="60"/>
      <c r="N336" s="46"/>
      <c r="AF336" s="39"/>
      <c r="AG336" s="47"/>
      <c r="AM336" s="47" t="s">
        <v>72</v>
      </c>
      <c r="AO336" s="47"/>
      <c r="AQ336" s="47"/>
    </row>
    <row r="337" spans="1:43" s="4" customFormat="1" ht="23.25" x14ac:dyDescent="0.25">
      <c r="A337" s="40" t="s">
        <v>409</v>
      </c>
      <c r="B337" s="41" t="s">
        <v>3152</v>
      </c>
      <c r="C337" s="374" t="s">
        <v>3153</v>
      </c>
      <c r="D337" s="374"/>
      <c r="E337" s="374"/>
      <c r="F337" s="42" t="s">
        <v>238</v>
      </c>
      <c r="G337" s="43">
        <v>0.15401999999999999</v>
      </c>
      <c r="H337" s="44">
        <v>1</v>
      </c>
      <c r="I337" s="118">
        <v>0.15401999999999999</v>
      </c>
      <c r="J337" s="45"/>
      <c r="K337" s="43"/>
      <c r="L337" s="105">
        <v>16529.09</v>
      </c>
      <c r="M337" s="43"/>
      <c r="N337" s="46"/>
      <c r="AF337" s="39"/>
      <c r="AG337" s="47" t="s">
        <v>3153</v>
      </c>
      <c r="AM337" s="47"/>
      <c r="AO337" s="47"/>
      <c r="AQ337" s="47"/>
    </row>
    <row r="338" spans="1:43" s="4" customFormat="1" ht="15" x14ac:dyDescent="0.25">
      <c r="A338" s="69"/>
      <c r="B338" s="50"/>
      <c r="C338" s="372" t="s">
        <v>3154</v>
      </c>
      <c r="D338" s="372"/>
      <c r="E338" s="372"/>
      <c r="F338" s="372"/>
      <c r="G338" s="372"/>
      <c r="H338" s="372"/>
      <c r="I338" s="372"/>
      <c r="J338" s="372"/>
      <c r="K338" s="372"/>
      <c r="L338" s="372"/>
      <c r="M338" s="372"/>
      <c r="N338" s="377"/>
      <c r="AF338" s="39"/>
      <c r="AG338" s="47"/>
      <c r="AH338" s="3" t="s">
        <v>3154</v>
      </c>
      <c r="AM338" s="47"/>
      <c r="AO338" s="47"/>
      <c r="AQ338" s="47"/>
    </row>
    <row r="339" spans="1:43" s="4" customFormat="1" ht="23.25" x14ac:dyDescent="0.25">
      <c r="A339" s="56" t="s">
        <v>409</v>
      </c>
      <c r="B339" s="49" t="s">
        <v>3152</v>
      </c>
      <c r="C339" s="372" t="s">
        <v>3153</v>
      </c>
      <c r="D339" s="372"/>
      <c r="E339" s="372"/>
      <c r="F339" s="51" t="s">
        <v>238</v>
      </c>
      <c r="G339" s="52"/>
      <c r="H339" s="52"/>
      <c r="I339" s="114">
        <v>0.15401999999999999</v>
      </c>
      <c r="J339" s="107">
        <v>107291.46</v>
      </c>
      <c r="K339" s="52"/>
      <c r="L339" s="107">
        <v>16525.03</v>
      </c>
      <c r="M339" s="52"/>
      <c r="N339" s="58"/>
      <c r="AF339" s="39"/>
      <c r="AG339" s="47"/>
      <c r="AK339" s="3" t="s">
        <v>3153</v>
      </c>
      <c r="AM339" s="47"/>
      <c r="AO339" s="47"/>
      <c r="AQ339" s="47"/>
    </row>
    <row r="340" spans="1:43" s="4" customFormat="1" ht="34.5" x14ac:dyDescent="0.25">
      <c r="A340" s="56" t="s">
        <v>3155</v>
      </c>
      <c r="B340" s="49" t="s">
        <v>3156</v>
      </c>
      <c r="C340" s="372" t="s">
        <v>3157</v>
      </c>
      <c r="D340" s="372"/>
      <c r="E340" s="372"/>
      <c r="F340" s="51" t="s">
        <v>341</v>
      </c>
      <c r="G340" s="52"/>
      <c r="H340" s="52"/>
      <c r="I340" s="70">
        <v>1.1900000000000001E-2</v>
      </c>
      <c r="J340" s="53">
        <v>19.29</v>
      </c>
      <c r="K340" s="63">
        <v>-1</v>
      </c>
      <c r="L340" s="53">
        <v>-0.23</v>
      </c>
      <c r="M340" s="54">
        <v>11.58</v>
      </c>
      <c r="N340" s="64">
        <v>-2.66</v>
      </c>
      <c r="AF340" s="39"/>
      <c r="AG340" s="47"/>
      <c r="AK340" s="3" t="s">
        <v>3157</v>
      </c>
      <c r="AM340" s="47"/>
      <c r="AO340" s="47"/>
      <c r="AQ340" s="47"/>
    </row>
    <row r="341" spans="1:43" s="4" customFormat="1" ht="34.5" x14ac:dyDescent="0.25">
      <c r="A341" s="56" t="s">
        <v>3158</v>
      </c>
      <c r="B341" s="49" t="s">
        <v>3159</v>
      </c>
      <c r="C341" s="372" t="s">
        <v>3160</v>
      </c>
      <c r="D341" s="372"/>
      <c r="E341" s="372"/>
      <c r="F341" s="51" t="s">
        <v>341</v>
      </c>
      <c r="G341" s="52"/>
      <c r="H341" s="52"/>
      <c r="I341" s="70">
        <v>1.1900000000000001E-2</v>
      </c>
      <c r="J341" s="53">
        <v>86.21</v>
      </c>
      <c r="K341" s="52"/>
      <c r="L341" s="53">
        <v>1.03</v>
      </c>
      <c r="M341" s="54">
        <v>11.58</v>
      </c>
      <c r="N341" s="64">
        <v>11.93</v>
      </c>
      <c r="AF341" s="39"/>
      <c r="AG341" s="47"/>
      <c r="AK341" s="3" t="s">
        <v>3160</v>
      </c>
      <c r="AM341" s="47"/>
      <c r="AO341" s="47"/>
      <c r="AQ341" s="47"/>
    </row>
    <row r="342" spans="1:43" s="4" customFormat="1" ht="33.75" x14ac:dyDescent="0.25">
      <c r="A342" s="56" t="s">
        <v>3161</v>
      </c>
      <c r="B342" s="49" t="s">
        <v>3162</v>
      </c>
      <c r="C342" s="372" t="s">
        <v>3163</v>
      </c>
      <c r="D342" s="372"/>
      <c r="E342" s="372"/>
      <c r="F342" s="51" t="s">
        <v>341</v>
      </c>
      <c r="G342" s="52"/>
      <c r="H342" s="52"/>
      <c r="I342" s="70">
        <v>1.1900000000000001E-2</v>
      </c>
      <c r="J342" s="53">
        <v>0.37</v>
      </c>
      <c r="K342" s="63">
        <v>740</v>
      </c>
      <c r="L342" s="53">
        <v>3.26</v>
      </c>
      <c r="M342" s="54">
        <v>11.58</v>
      </c>
      <c r="N342" s="64">
        <v>37.75</v>
      </c>
      <c r="AF342" s="39"/>
      <c r="AG342" s="47"/>
      <c r="AK342" s="3" t="s">
        <v>3163</v>
      </c>
      <c r="AM342" s="47"/>
      <c r="AO342" s="47"/>
      <c r="AQ342" s="47"/>
    </row>
    <row r="343" spans="1:43" s="4" customFormat="1" ht="15" x14ac:dyDescent="0.25">
      <c r="A343" s="65"/>
      <c r="B343" s="66"/>
      <c r="C343" s="374" t="s">
        <v>72</v>
      </c>
      <c r="D343" s="374"/>
      <c r="E343" s="374"/>
      <c r="F343" s="42"/>
      <c r="G343" s="43"/>
      <c r="H343" s="43"/>
      <c r="I343" s="43"/>
      <c r="J343" s="45"/>
      <c r="K343" s="43"/>
      <c r="L343" s="105">
        <v>16529.09</v>
      </c>
      <c r="M343" s="60"/>
      <c r="N343" s="46"/>
      <c r="AF343" s="39"/>
      <c r="AG343" s="47"/>
      <c r="AM343" s="47" t="s">
        <v>72</v>
      </c>
      <c r="AO343" s="47"/>
      <c r="AQ343" s="47"/>
    </row>
    <row r="344" spans="1:43" s="4" customFormat="1" ht="34.5" x14ac:dyDescent="0.25">
      <c r="A344" s="40" t="s">
        <v>411</v>
      </c>
      <c r="B344" s="41" t="s">
        <v>3146</v>
      </c>
      <c r="C344" s="374" t="s">
        <v>3164</v>
      </c>
      <c r="D344" s="374"/>
      <c r="E344" s="374"/>
      <c r="F344" s="42" t="s">
        <v>716</v>
      </c>
      <c r="G344" s="43">
        <v>3.56</v>
      </c>
      <c r="H344" s="44">
        <v>1</v>
      </c>
      <c r="I344" s="68">
        <v>3.56</v>
      </c>
      <c r="J344" s="45"/>
      <c r="K344" s="43"/>
      <c r="L344" s="45"/>
      <c r="M344" s="43"/>
      <c r="N344" s="46"/>
      <c r="AF344" s="39"/>
      <c r="AG344" s="47" t="s">
        <v>3164</v>
      </c>
      <c r="AM344" s="47"/>
      <c r="AO344" s="47"/>
      <c r="AQ344" s="47"/>
    </row>
    <row r="345" spans="1:43" s="4" customFormat="1" ht="22.5" x14ac:dyDescent="0.25">
      <c r="A345" s="103"/>
      <c r="B345" s="49" t="s">
        <v>217</v>
      </c>
      <c r="C345" s="368" t="s">
        <v>218</v>
      </c>
      <c r="D345" s="368"/>
      <c r="E345" s="368"/>
      <c r="F345" s="368"/>
      <c r="G345" s="368"/>
      <c r="H345" s="368"/>
      <c r="I345" s="368"/>
      <c r="J345" s="368"/>
      <c r="K345" s="368"/>
      <c r="L345" s="368"/>
      <c r="M345" s="368"/>
      <c r="N345" s="376"/>
      <c r="AF345" s="39"/>
      <c r="AG345" s="47"/>
      <c r="AI345" s="3" t="s">
        <v>218</v>
      </c>
      <c r="AM345" s="47"/>
      <c r="AO345" s="47"/>
      <c r="AQ345" s="47"/>
    </row>
    <row r="346" spans="1:43" s="4" customFormat="1" ht="15" x14ac:dyDescent="0.25">
      <c r="A346" s="48"/>
      <c r="B346" s="49" t="s">
        <v>58</v>
      </c>
      <c r="C346" s="372" t="s">
        <v>62</v>
      </c>
      <c r="D346" s="372"/>
      <c r="E346" s="372"/>
      <c r="F346" s="51"/>
      <c r="G346" s="52"/>
      <c r="H346" s="52"/>
      <c r="I346" s="52"/>
      <c r="J346" s="53">
        <v>645.5</v>
      </c>
      <c r="K346" s="54">
        <v>1.1499999999999999</v>
      </c>
      <c r="L346" s="107">
        <v>2642.68</v>
      </c>
      <c r="M346" s="54">
        <v>34.96</v>
      </c>
      <c r="N346" s="55">
        <v>92388.09</v>
      </c>
      <c r="AF346" s="39"/>
      <c r="AG346" s="47"/>
      <c r="AJ346" s="3" t="s">
        <v>62</v>
      </c>
      <c r="AM346" s="47"/>
      <c r="AO346" s="47"/>
      <c r="AQ346" s="47"/>
    </row>
    <row r="347" spans="1:43" s="4" customFormat="1" ht="15" x14ac:dyDescent="0.25">
      <c r="A347" s="48"/>
      <c r="B347" s="49" t="s">
        <v>73</v>
      </c>
      <c r="C347" s="372" t="s">
        <v>175</v>
      </c>
      <c r="D347" s="372"/>
      <c r="E347" s="372"/>
      <c r="F347" s="51"/>
      <c r="G347" s="52"/>
      <c r="H347" s="52"/>
      <c r="I347" s="52"/>
      <c r="J347" s="107">
        <v>2588.42</v>
      </c>
      <c r="K347" s="54">
        <v>1.1499999999999999</v>
      </c>
      <c r="L347" s="107">
        <v>10596.99</v>
      </c>
      <c r="M347" s="52"/>
      <c r="N347" s="58"/>
      <c r="AF347" s="39"/>
      <c r="AG347" s="47"/>
      <c r="AJ347" s="3" t="s">
        <v>175</v>
      </c>
      <c r="AM347" s="47"/>
      <c r="AO347" s="47"/>
      <c r="AQ347" s="47"/>
    </row>
    <row r="348" spans="1:43" s="4" customFormat="1" ht="15" x14ac:dyDescent="0.25">
      <c r="A348" s="48"/>
      <c r="B348" s="49" t="s">
        <v>78</v>
      </c>
      <c r="C348" s="372" t="s">
        <v>176</v>
      </c>
      <c r="D348" s="372"/>
      <c r="E348" s="372"/>
      <c r="F348" s="51"/>
      <c r="G348" s="52"/>
      <c r="H348" s="52"/>
      <c r="I348" s="52"/>
      <c r="J348" s="53">
        <v>245.44</v>
      </c>
      <c r="K348" s="54">
        <v>1.1499999999999999</v>
      </c>
      <c r="L348" s="107">
        <v>1004.83</v>
      </c>
      <c r="M348" s="54">
        <v>34.96</v>
      </c>
      <c r="N348" s="55">
        <v>35128.86</v>
      </c>
      <c r="AF348" s="39"/>
      <c r="AG348" s="47"/>
      <c r="AJ348" s="3" t="s">
        <v>176</v>
      </c>
      <c r="AM348" s="47"/>
      <c r="AO348" s="47"/>
      <c r="AQ348" s="47"/>
    </row>
    <row r="349" spans="1:43" s="4" customFormat="1" ht="15" x14ac:dyDescent="0.25">
      <c r="A349" s="48"/>
      <c r="B349" s="49" t="s">
        <v>122</v>
      </c>
      <c r="C349" s="372" t="s">
        <v>177</v>
      </c>
      <c r="D349" s="372"/>
      <c r="E349" s="372"/>
      <c r="F349" s="51"/>
      <c r="G349" s="52"/>
      <c r="H349" s="52"/>
      <c r="I349" s="52"/>
      <c r="J349" s="53">
        <v>12.91</v>
      </c>
      <c r="K349" s="52"/>
      <c r="L349" s="53">
        <v>45.96</v>
      </c>
      <c r="M349" s="52"/>
      <c r="N349" s="58"/>
      <c r="AF349" s="39"/>
      <c r="AG349" s="47"/>
      <c r="AJ349" s="3" t="s">
        <v>177</v>
      </c>
      <c r="AM349" s="47"/>
      <c r="AO349" s="47"/>
      <c r="AQ349" s="47"/>
    </row>
    <row r="350" spans="1:43" s="4" customFormat="1" ht="15" x14ac:dyDescent="0.25">
      <c r="A350" s="56"/>
      <c r="B350" s="49"/>
      <c r="C350" s="372" t="s">
        <v>63</v>
      </c>
      <c r="D350" s="372"/>
      <c r="E350" s="372"/>
      <c r="F350" s="51" t="s">
        <v>64</v>
      </c>
      <c r="G350" s="104">
        <v>67.099999999999994</v>
      </c>
      <c r="H350" s="54">
        <v>1.1499999999999999</v>
      </c>
      <c r="I350" s="70">
        <v>274.70740000000001</v>
      </c>
      <c r="J350" s="57"/>
      <c r="K350" s="52"/>
      <c r="L350" s="57"/>
      <c r="M350" s="52"/>
      <c r="N350" s="58"/>
      <c r="AF350" s="39"/>
      <c r="AG350" s="47"/>
      <c r="AK350" s="3" t="s">
        <v>63</v>
      </c>
      <c r="AM350" s="47"/>
      <c r="AO350" s="47"/>
      <c r="AQ350" s="47"/>
    </row>
    <row r="351" spans="1:43" s="4" customFormat="1" ht="15" x14ac:dyDescent="0.25">
      <c r="A351" s="56"/>
      <c r="B351" s="49"/>
      <c r="C351" s="372" t="s">
        <v>178</v>
      </c>
      <c r="D351" s="372"/>
      <c r="E351" s="372"/>
      <c r="F351" s="51" t="s">
        <v>64</v>
      </c>
      <c r="G351" s="54">
        <v>18.190000000000001</v>
      </c>
      <c r="H351" s="54">
        <v>1.1499999999999999</v>
      </c>
      <c r="I351" s="114">
        <v>74.469859999999997</v>
      </c>
      <c r="J351" s="57"/>
      <c r="K351" s="52"/>
      <c r="L351" s="57"/>
      <c r="M351" s="52"/>
      <c r="N351" s="58"/>
      <c r="AF351" s="39"/>
      <c r="AG351" s="47"/>
      <c r="AK351" s="3" t="s">
        <v>178</v>
      </c>
      <c r="AM351" s="47"/>
      <c r="AO351" s="47"/>
      <c r="AQ351" s="47"/>
    </row>
    <row r="352" spans="1:43" s="4" customFormat="1" ht="15" x14ac:dyDescent="0.25">
      <c r="A352" s="48"/>
      <c r="B352" s="49"/>
      <c r="C352" s="375" t="s">
        <v>65</v>
      </c>
      <c r="D352" s="375"/>
      <c r="E352" s="375"/>
      <c r="F352" s="59"/>
      <c r="G352" s="60"/>
      <c r="H352" s="60"/>
      <c r="I352" s="60"/>
      <c r="J352" s="108">
        <v>3246.83</v>
      </c>
      <c r="K352" s="60"/>
      <c r="L352" s="108">
        <v>13285.63</v>
      </c>
      <c r="M352" s="60"/>
      <c r="N352" s="62"/>
      <c r="AF352" s="39"/>
      <c r="AG352" s="47"/>
      <c r="AL352" s="3" t="s">
        <v>65</v>
      </c>
      <c r="AM352" s="47"/>
      <c r="AO352" s="47"/>
      <c r="AQ352" s="47"/>
    </row>
    <row r="353" spans="1:43" s="4" customFormat="1" ht="15" x14ac:dyDescent="0.25">
      <c r="A353" s="56"/>
      <c r="B353" s="49"/>
      <c r="C353" s="372" t="s">
        <v>66</v>
      </c>
      <c r="D353" s="372"/>
      <c r="E353" s="372"/>
      <c r="F353" s="51"/>
      <c r="G353" s="52"/>
      <c r="H353" s="52"/>
      <c r="I353" s="52"/>
      <c r="J353" s="57"/>
      <c r="K353" s="52"/>
      <c r="L353" s="107">
        <v>3647.51</v>
      </c>
      <c r="M353" s="52"/>
      <c r="N353" s="55">
        <v>127516.95</v>
      </c>
      <c r="AF353" s="39"/>
      <c r="AG353" s="47"/>
      <c r="AK353" s="3" t="s">
        <v>66</v>
      </c>
      <c r="AM353" s="47"/>
      <c r="AO353" s="47"/>
      <c r="AQ353" s="47"/>
    </row>
    <row r="354" spans="1:43" s="4" customFormat="1" ht="23.25" x14ac:dyDescent="0.25">
      <c r="A354" s="56"/>
      <c r="B354" s="49" t="s">
        <v>681</v>
      </c>
      <c r="C354" s="372" t="s">
        <v>682</v>
      </c>
      <c r="D354" s="372"/>
      <c r="E354" s="372"/>
      <c r="F354" s="51" t="s">
        <v>69</v>
      </c>
      <c r="G354" s="63">
        <v>97</v>
      </c>
      <c r="H354" s="52"/>
      <c r="I354" s="63">
        <v>97</v>
      </c>
      <c r="J354" s="57"/>
      <c r="K354" s="52"/>
      <c r="L354" s="107">
        <v>3538.08</v>
      </c>
      <c r="M354" s="52"/>
      <c r="N354" s="55">
        <v>123691.44</v>
      </c>
      <c r="AF354" s="39"/>
      <c r="AG354" s="47"/>
      <c r="AK354" s="3" t="s">
        <v>682</v>
      </c>
      <c r="AM354" s="47"/>
      <c r="AO354" s="47"/>
      <c r="AQ354" s="47"/>
    </row>
    <row r="355" spans="1:43" s="4" customFormat="1" ht="23.25" x14ac:dyDescent="0.25">
      <c r="A355" s="56"/>
      <c r="B355" s="49" t="s">
        <v>683</v>
      </c>
      <c r="C355" s="372" t="s">
        <v>684</v>
      </c>
      <c r="D355" s="372"/>
      <c r="E355" s="372"/>
      <c r="F355" s="51" t="s">
        <v>69</v>
      </c>
      <c r="G355" s="63">
        <v>51</v>
      </c>
      <c r="H355" s="52"/>
      <c r="I355" s="63">
        <v>51</v>
      </c>
      <c r="J355" s="57"/>
      <c r="K355" s="52"/>
      <c r="L355" s="107">
        <v>1860.23</v>
      </c>
      <c r="M355" s="52"/>
      <c r="N355" s="55">
        <v>65033.64</v>
      </c>
      <c r="AF355" s="39"/>
      <c r="AG355" s="47"/>
      <c r="AK355" s="3" t="s">
        <v>684</v>
      </c>
      <c r="AM355" s="47"/>
      <c r="AO355" s="47"/>
      <c r="AQ355" s="47"/>
    </row>
    <row r="356" spans="1:43" s="4" customFormat="1" ht="15" x14ac:dyDescent="0.25">
      <c r="A356" s="65"/>
      <c r="B356" s="66"/>
      <c r="C356" s="374" t="s">
        <v>72</v>
      </c>
      <c r="D356" s="374"/>
      <c r="E356" s="374"/>
      <c r="F356" s="42"/>
      <c r="G356" s="43"/>
      <c r="H356" s="43"/>
      <c r="I356" s="43"/>
      <c r="J356" s="45"/>
      <c r="K356" s="43"/>
      <c r="L356" s="105">
        <v>18683.939999999999</v>
      </c>
      <c r="M356" s="60"/>
      <c r="N356" s="46"/>
      <c r="AF356" s="39"/>
      <c r="AG356" s="47"/>
      <c r="AM356" s="47" t="s">
        <v>72</v>
      </c>
      <c r="AO356" s="47"/>
      <c r="AQ356" s="47"/>
    </row>
    <row r="357" spans="1:43" s="4" customFormat="1" ht="23.25" x14ac:dyDescent="0.25">
      <c r="A357" s="40" t="s">
        <v>413</v>
      </c>
      <c r="B357" s="41" t="s">
        <v>3165</v>
      </c>
      <c r="C357" s="374" t="s">
        <v>3166</v>
      </c>
      <c r="D357" s="374"/>
      <c r="E357" s="374"/>
      <c r="F357" s="42" t="s">
        <v>231</v>
      </c>
      <c r="G357" s="43">
        <v>3631.2</v>
      </c>
      <c r="H357" s="44">
        <v>1</v>
      </c>
      <c r="I357" s="120">
        <v>3631.2</v>
      </c>
      <c r="J357" s="105">
        <v>1654.1</v>
      </c>
      <c r="K357" s="43"/>
      <c r="L357" s="105">
        <v>702499.17</v>
      </c>
      <c r="M357" s="68">
        <v>8.5500000000000007</v>
      </c>
      <c r="N357" s="115">
        <v>6006367.9199999999</v>
      </c>
      <c r="AF357" s="39"/>
      <c r="AG357" s="47" t="s">
        <v>3166</v>
      </c>
      <c r="AM357" s="47"/>
      <c r="AO357" s="47"/>
      <c r="AQ357" s="47"/>
    </row>
    <row r="358" spans="1:43" s="4" customFormat="1" ht="15" x14ac:dyDescent="0.25">
      <c r="A358" s="69"/>
      <c r="B358" s="50"/>
      <c r="C358" s="372" t="s">
        <v>3167</v>
      </c>
      <c r="D358" s="372"/>
      <c r="E358" s="372"/>
      <c r="F358" s="372"/>
      <c r="G358" s="372"/>
      <c r="H358" s="372"/>
      <c r="I358" s="372"/>
      <c r="J358" s="372"/>
      <c r="K358" s="372"/>
      <c r="L358" s="372"/>
      <c r="M358" s="372"/>
      <c r="N358" s="377"/>
      <c r="AF358" s="39"/>
      <c r="AG358" s="47"/>
      <c r="AH358" s="3" t="s">
        <v>3167</v>
      </c>
      <c r="AM358" s="47"/>
      <c r="AO358" s="47"/>
      <c r="AQ358" s="47"/>
    </row>
    <row r="359" spans="1:43" s="4" customFormat="1" ht="15" x14ac:dyDescent="0.25">
      <c r="A359" s="65"/>
      <c r="B359" s="66"/>
      <c r="C359" s="374" t="s">
        <v>72</v>
      </c>
      <c r="D359" s="374"/>
      <c r="E359" s="374"/>
      <c r="F359" s="42"/>
      <c r="G359" s="43"/>
      <c r="H359" s="43"/>
      <c r="I359" s="43"/>
      <c r="J359" s="45"/>
      <c r="K359" s="43"/>
      <c r="L359" s="105">
        <v>702499.17</v>
      </c>
      <c r="M359" s="60"/>
      <c r="N359" s="115">
        <v>6006367.9199999999</v>
      </c>
      <c r="AF359" s="39"/>
      <c r="AG359" s="47"/>
      <c r="AM359" s="47" t="s">
        <v>72</v>
      </c>
      <c r="AO359" s="47"/>
      <c r="AQ359" s="47"/>
    </row>
    <row r="360" spans="1:43" s="4" customFormat="1" ht="15" x14ac:dyDescent="0.25">
      <c r="A360" s="40" t="s">
        <v>414</v>
      </c>
      <c r="B360" s="41" t="s">
        <v>3168</v>
      </c>
      <c r="C360" s="374" t="s">
        <v>3169</v>
      </c>
      <c r="D360" s="374"/>
      <c r="E360" s="374"/>
      <c r="F360" s="42" t="s">
        <v>716</v>
      </c>
      <c r="G360" s="43">
        <v>0.2</v>
      </c>
      <c r="H360" s="44">
        <v>1</v>
      </c>
      <c r="I360" s="120">
        <v>0.2</v>
      </c>
      <c r="J360" s="45"/>
      <c r="K360" s="43"/>
      <c r="L360" s="45"/>
      <c r="M360" s="43"/>
      <c r="N360" s="46"/>
      <c r="AF360" s="39"/>
      <c r="AG360" s="47" t="s">
        <v>3169</v>
      </c>
      <c r="AM360" s="47"/>
      <c r="AO360" s="47"/>
      <c r="AQ360" s="47"/>
    </row>
    <row r="361" spans="1:43" s="4" customFormat="1" ht="15" x14ac:dyDescent="0.25">
      <c r="A361" s="48"/>
      <c r="B361" s="49" t="s">
        <v>58</v>
      </c>
      <c r="C361" s="372" t="s">
        <v>62</v>
      </c>
      <c r="D361" s="372"/>
      <c r="E361" s="372"/>
      <c r="F361" s="51"/>
      <c r="G361" s="52"/>
      <c r="H361" s="52"/>
      <c r="I361" s="52"/>
      <c r="J361" s="53">
        <v>277.77</v>
      </c>
      <c r="K361" s="52"/>
      <c r="L361" s="53">
        <v>55.55</v>
      </c>
      <c r="M361" s="54">
        <v>34.96</v>
      </c>
      <c r="N361" s="55">
        <v>1942.03</v>
      </c>
      <c r="AF361" s="39"/>
      <c r="AG361" s="47"/>
      <c r="AJ361" s="3" t="s">
        <v>62</v>
      </c>
      <c r="AM361" s="47"/>
      <c r="AO361" s="47"/>
      <c r="AQ361" s="47"/>
    </row>
    <row r="362" spans="1:43" s="4" customFormat="1" ht="15" x14ac:dyDescent="0.25">
      <c r="A362" s="48"/>
      <c r="B362" s="49" t="s">
        <v>73</v>
      </c>
      <c r="C362" s="372" t="s">
        <v>175</v>
      </c>
      <c r="D362" s="372"/>
      <c r="E362" s="372"/>
      <c r="F362" s="51"/>
      <c r="G362" s="52"/>
      <c r="H362" s="52"/>
      <c r="I362" s="52"/>
      <c r="J362" s="53">
        <v>265.48</v>
      </c>
      <c r="K362" s="52"/>
      <c r="L362" s="53">
        <v>53.1</v>
      </c>
      <c r="M362" s="52"/>
      <c r="N362" s="58"/>
      <c r="AF362" s="39"/>
      <c r="AG362" s="47"/>
      <c r="AJ362" s="3" t="s">
        <v>175</v>
      </c>
      <c r="AM362" s="47"/>
      <c r="AO362" s="47"/>
      <c r="AQ362" s="47"/>
    </row>
    <row r="363" spans="1:43" s="4" customFormat="1" ht="15" x14ac:dyDescent="0.25">
      <c r="A363" s="48"/>
      <c r="B363" s="49" t="s">
        <v>78</v>
      </c>
      <c r="C363" s="372" t="s">
        <v>176</v>
      </c>
      <c r="D363" s="372"/>
      <c r="E363" s="372"/>
      <c r="F363" s="51"/>
      <c r="G363" s="52"/>
      <c r="H363" s="52"/>
      <c r="I363" s="52"/>
      <c r="J363" s="53">
        <v>27.37</v>
      </c>
      <c r="K363" s="52"/>
      <c r="L363" s="53">
        <v>5.47</v>
      </c>
      <c r="M363" s="54">
        <v>34.96</v>
      </c>
      <c r="N363" s="64">
        <v>191.23</v>
      </c>
      <c r="AF363" s="39"/>
      <c r="AG363" s="47"/>
      <c r="AJ363" s="3" t="s">
        <v>176</v>
      </c>
      <c r="AM363" s="47"/>
      <c r="AO363" s="47"/>
      <c r="AQ363" s="47"/>
    </row>
    <row r="364" spans="1:43" s="4" customFormat="1" ht="15" x14ac:dyDescent="0.25">
      <c r="A364" s="48"/>
      <c r="B364" s="49" t="s">
        <v>122</v>
      </c>
      <c r="C364" s="372" t="s">
        <v>177</v>
      </c>
      <c r="D364" s="372"/>
      <c r="E364" s="372"/>
      <c r="F364" s="51"/>
      <c r="G364" s="52"/>
      <c r="H364" s="52"/>
      <c r="I364" s="52"/>
      <c r="J364" s="53">
        <v>5.56</v>
      </c>
      <c r="K364" s="52"/>
      <c r="L364" s="53">
        <v>1.1100000000000001</v>
      </c>
      <c r="M364" s="52"/>
      <c r="N364" s="58"/>
      <c r="AF364" s="39"/>
      <c r="AG364" s="47"/>
      <c r="AJ364" s="3" t="s">
        <v>177</v>
      </c>
      <c r="AM364" s="47"/>
      <c r="AO364" s="47"/>
      <c r="AQ364" s="47"/>
    </row>
    <row r="365" spans="1:43" s="4" customFormat="1" ht="15" x14ac:dyDescent="0.25">
      <c r="A365" s="56"/>
      <c r="B365" s="49"/>
      <c r="C365" s="372" t="s">
        <v>63</v>
      </c>
      <c r="D365" s="372"/>
      <c r="E365" s="372"/>
      <c r="F365" s="51" t="s">
        <v>64</v>
      </c>
      <c r="G365" s="104">
        <v>29.9</v>
      </c>
      <c r="H365" s="52"/>
      <c r="I365" s="54">
        <v>5.98</v>
      </c>
      <c r="J365" s="57"/>
      <c r="K365" s="52"/>
      <c r="L365" s="57"/>
      <c r="M365" s="52"/>
      <c r="N365" s="58"/>
      <c r="AF365" s="39"/>
      <c r="AG365" s="47"/>
      <c r="AK365" s="3" t="s">
        <v>63</v>
      </c>
      <c r="AM365" s="47"/>
      <c r="AO365" s="47"/>
      <c r="AQ365" s="47"/>
    </row>
    <row r="366" spans="1:43" s="4" customFormat="1" ht="15" x14ac:dyDescent="0.25">
      <c r="A366" s="56"/>
      <c r="B366" s="49"/>
      <c r="C366" s="372" t="s">
        <v>178</v>
      </c>
      <c r="D366" s="372"/>
      <c r="E366" s="372"/>
      <c r="F366" s="51" t="s">
        <v>64</v>
      </c>
      <c r="G366" s="54">
        <v>2.0699999999999998</v>
      </c>
      <c r="H366" s="52"/>
      <c r="I366" s="109">
        <v>0.41399999999999998</v>
      </c>
      <c r="J366" s="57"/>
      <c r="K366" s="52"/>
      <c r="L366" s="57"/>
      <c r="M366" s="52"/>
      <c r="N366" s="58"/>
      <c r="AF366" s="39"/>
      <c r="AG366" s="47"/>
      <c r="AK366" s="3" t="s">
        <v>178</v>
      </c>
      <c r="AM366" s="47"/>
      <c r="AO366" s="47"/>
      <c r="AQ366" s="47"/>
    </row>
    <row r="367" spans="1:43" s="4" customFormat="1" ht="15" x14ac:dyDescent="0.25">
      <c r="A367" s="48"/>
      <c r="B367" s="49"/>
      <c r="C367" s="375" t="s">
        <v>65</v>
      </c>
      <c r="D367" s="375"/>
      <c r="E367" s="375"/>
      <c r="F367" s="59"/>
      <c r="G367" s="60"/>
      <c r="H367" s="60"/>
      <c r="I367" s="60"/>
      <c r="J367" s="61">
        <v>548.80999999999995</v>
      </c>
      <c r="K367" s="60"/>
      <c r="L367" s="61">
        <v>109.76</v>
      </c>
      <c r="M367" s="60"/>
      <c r="N367" s="62"/>
      <c r="AF367" s="39"/>
      <c r="AG367" s="47"/>
      <c r="AL367" s="3" t="s">
        <v>65</v>
      </c>
      <c r="AM367" s="47"/>
      <c r="AO367" s="47"/>
      <c r="AQ367" s="47"/>
    </row>
    <row r="368" spans="1:43" s="4" customFormat="1" ht="15" x14ac:dyDescent="0.25">
      <c r="A368" s="56"/>
      <c r="B368" s="49"/>
      <c r="C368" s="372" t="s">
        <v>66</v>
      </c>
      <c r="D368" s="372"/>
      <c r="E368" s="372"/>
      <c r="F368" s="51"/>
      <c r="G368" s="52"/>
      <c r="H368" s="52"/>
      <c r="I368" s="52"/>
      <c r="J368" s="57"/>
      <c r="K368" s="52"/>
      <c r="L368" s="53">
        <v>61.02</v>
      </c>
      <c r="M368" s="52"/>
      <c r="N368" s="55">
        <v>2133.2600000000002</v>
      </c>
      <c r="AF368" s="39"/>
      <c r="AG368" s="47"/>
      <c r="AK368" s="3" t="s">
        <v>66</v>
      </c>
      <c r="AM368" s="47"/>
      <c r="AO368" s="47"/>
      <c r="AQ368" s="47"/>
    </row>
    <row r="369" spans="1:43" s="4" customFormat="1" ht="23.25" x14ac:dyDescent="0.25">
      <c r="A369" s="56"/>
      <c r="B369" s="49" t="s">
        <v>681</v>
      </c>
      <c r="C369" s="372" t="s">
        <v>682</v>
      </c>
      <c r="D369" s="372"/>
      <c r="E369" s="372"/>
      <c r="F369" s="51" t="s">
        <v>69</v>
      </c>
      <c r="G369" s="63">
        <v>97</v>
      </c>
      <c r="H369" s="52"/>
      <c r="I369" s="63">
        <v>97</v>
      </c>
      <c r="J369" s="57"/>
      <c r="K369" s="52"/>
      <c r="L369" s="53">
        <v>59.19</v>
      </c>
      <c r="M369" s="52"/>
      <c r="N369" s="55">
        <v>2069.2600000000002</v>
      </c>
      <c r="AF369" s="39"/>
      <c r="AG369" s="47"/>
      <c r="AK369" s="3" t="s">
        <v>682</v>
      </c>
      <c r="AM369" s="47"/>
      <c r="AO369" s="47"/>
      <c r="AQ369" s="47"/>
    </row>
    <row r="370" spans="1:43" s="4" customFormat="1" ht="23.25" x14ac:dyDescent="0.25">
      <c r="A370" s="56"/>
      <c r="B370" s="49" t="s">
        <v>683</v>
      </c>
      <c r="C370" s="372" t="s">
        <v>684</v>
      </c>
      <c r="D370" s="372"/>
      <c r="E370" s="372"/>
      <c r="F370" s="51" t="s">
        <v>69</v>
      </c>
      <c r="G370" s="63">
        <v>51</v>
      </c>
      <c r="H370" s="52"/>
      <c r="I370" s="63">
        <v>51</v>
      </c>
      <c r="J370" s="57"/>
      <c r="K370" s="52"/>
      <c r="L370" s="53">
        <v>31.12</v>
      </c>
      <c r="M370" s="52"/>
      <c r="N370" s="55">
        <v>1087.96</v>
      </c>
      <c r="AF370" s="39"/>
      <c r="AG370" s="47"/>
      <c r="AK370" s="3" t="s">
        <v>684</v>
      </c>
      <c r="AM370" s="47"/>
      <c r="AO370" s="47"/>
      <c r="AQ370" s="47"/>
    </row>
    <row r="371" spans="1:43" s="4" customFormat="1" ht="15" x14ac:dyDescent="0.25">
      <c r="A371" s="65"/>
      <c r="B371" s="66"/>
      <c r="C371" s="374" t="s">
        <v>72</v>
      </c>
      <c r="D371" s="374"/>
      <c r="E371" s="374"/>
      <c r="F371" s="42"/>
      <c r="G371" s="43"/>
      <c r="H371" s="43"/>
      <c r="I371" s="43"/>
      <c r="J371" s="45"/>
      <c r="K371" s="43"/>
      <c r="L371" s="67">
        <v>200.07</v>
      </c>
      <c r="M371" s="60"/>
      <c r="N371" s="46"/>
      <c r="AF371" s="39"/>
      <c r="AG371" s="47"/>
      <c r="AM371" s="47" t="s">
        <v>72</v>
      </c>
      <c r="AO371" s="47"/>
      <c r="AQ371" s="47"/>
    </row>
    <row r="372" spans="1:43" s="4" customFormat="1" ht="23.25" x14ac:dyDescent="0.25">
      <c r="A372" s="40" t="s">
        <v>416</v>
      </c>
      <c r="B372" s="41" t="s">
        <v>3170</v>
      </c>
      <c r="C372" s="374" t="s">
        <v>3171</v>
      </c>
      <c r="D372" s="374"/>
      <c r="E372" s="374"/>
      <c r="F372" s="42" t="s">
        <v>61</v>
      </c>
      <c r="G372" s="43">
        <v>152</v>
      </c>
      <c r="H372" s="44">
        <v>1</v>
      </c>
      <c r="I372" s="44">
        <v>152</v>
      </c>
      <c r="J372" s="45"/>
      <c r="K372" s="43"/>
      <c r="L372" s="45"/>
      <c r="M372" s="43"/>
      <c r="N372" s="46"/>
      <c r="AF372" s="39"/>
      <c r="AG372" s="47" t="s">
        <v>3171</v>
      </c>
      <c r="AM372" s="47"/>
      <c r="AO372" s="47"/>
      <c r="AQ372" s="47"/>
    </row>
    <row r="373" spans="1:43" s="4" customFormat="1" ht="22.5" x14ac:dyDescent="0.25">
      <c r="A373" s="103"/>
      <c r="B373" s="49" t="s">
        <v>217</v>
      </c>
      <c r="C373" s="368" t="s">
        <v>218</v>
      </c>
      <c r="D373" s="368"/>
      <c r="E373" s="368"/>
      <c r="F373" s="368"/>
      <c r="G373" s="368"/>
      <c r="H373" s="368"/>
      <c r="I373" s="368"/>
      <c r="J373" s="368"/>
      <c r="K373" s="368"/>
      <c r="L373" s="368"/>
      <c r="M373" s="368"/>
      <c r="N373" s="376"/>
      <c r="AF373" s="39"/>
      <c r="AG373" s="47"/>
      <c r="AI373" s="3" t="s">
        <v>218</v>
      </c>
      <c r="AM373" s="47"/>
      <c r="AO373" s="47"/>
      <c r="AQ373" s="47"/>
    </row>
    <row r="374" spans="1:43" s="4" customFormat="1" ht="15" x14ac:dyDescent="0.25">
      <c r="A374" s="48"/>
      <c r="B374" s="49" t="s">
        <v>58</v>
      </c>
      <c r="C374" s="372" t="s">
        <v>62</v>
      </c>
      <c r="D374" s="372"/>
      <c r="E374" s="372"/>
      <c r="F374" s="51"/>
      <c r="G374" s="52"/>
      <c r="H374" s="52"/>
      <c r="I374" s="52"/>
      <c r="J374" s="53">
        <v>9.57</v>
      </c>
      <c r="K374" s="54">
        <v>1.1499999999999999</v>
      </c>
      <c r="L374" s="107">
        <v>1672.84</v>
      </c>
      <c r="M374" s="54">
        <v>34.96</v>
      </c>
      <c r="N374" s="55">
        <v>58482.49</v>
      </c>
      <c r="AF374" s="39"/>
      <c r="AG374" s="47"/>
      <c r="AJ374" s="3" t="s">
        <v>62</v>
      </c>
      <c r="AM374" s="47"/>
      <c r="AO374" s="47"/>
      <c r="AQ374" s="47"/>
    </row>
    <row r="375" spans="1:43" s="4" customFormat="1" ht="15" x14ac:dyDescent="0.25">
      <c r="A375" s="48"/>
      <c r="B375" s="49" t="s">
        <v>73</v>
      </c>
      <c r="C375" s="372" t="s">
        <v>175</v>
      </c>
      <c r="D375" s="372"/>
      <c r="E375" s="372"/>
      <c r="F375" s="51"/>
      <c r="G375" s="52"/>
      <c r="H375" s="52"/>
      <c r="I375" s="52"/>
      <c r="J375" s="53">
        <v>45</v>
      </c>
      <c r="K375" s="54">
        <v>1.1499999999999999</v>
      </c>
      <c r="L375" s="107">
        <v>7866</v>
      </c>
      <c r="M375" s="52"/>
      <c r="N375" s="58"/>
      <c r="AF375" s="39"/>
      <c r="AG375" s="47"/>
      <c r="AJ375" s="3" t="s">
        <v>175</v>
      </c>
      <c r="AM375" s="47"/>
      <c r="AO375" s="47"/>
      <c r="AQ375" s="47"/>
    </row>
    <row r="376" spans="1:43" s="4" customFormat="1" ht="15" x14ac:dyDescent="0.25">
      <c r="A376" s="48"/>
      <c r="B376" s="49" t="s">
        <v>78</v>
      </c>
      <c r="C376" s="372" t="s">
        <v>176</v>
      </c>
      <c r="D376" s="372"/>
      <c r="E376" s="372"/>
      <c r="F376" s="51"/>
      <c r="G376" s="52"/>
      <c r="H376" s="52"/>
      <c r="I376" s="52"/>
      <c r="J376" s="53">
        <v>4.42</v>
      </c>
      <c r="K376" s="54">
        <v>1.1499999999999999</v>
      </c>
      <c r="L376" s="53">
        <v>772.62</v>
      </c>
      <c r="M376" s="54">
        <v>34.96</v>
      </c>
      <c r="N376" s="55">
        <v>27010.799999999999</v>
      </c>
      <c r="AF376" s="39"/>
      <c r="AG376" s="47"/>
      <c r="AJ376" s="3" t="s">
        <v>176</v>
      </c>
      <c r="AM376" s="47"/>
      <c r="AO376" s="47"/>
      <c r="AQ376" s="47"/>
    </row>
    <row r="377" spans="1:43" s="4" customFormat="1" ht="15" x14ac:dyDescent="0.25">
      <c r="A377" s="48"/>
      <c r="B377" s="49" t="s">
        <v>122</v>
      </c>
      <c r="C377" s="372" t="s">
        <v>177</v>
      </c>
      <c r="D377" s="372"/>
      <c r="E377" s="372"/>
      <c r="F377" s="51"/>
      <c r="G377" s="52"/>
      <c r="H377" s="52"/>
      <c r="I377" s="52"/>
      <c r="J377" s="53">
        <v>0.19</v>
      </c>
      <c r="K377" s="52"/>
      <c r="L377" s="53">
        <v>28.88</v>
      </c>
      <c r="M377" s="52"/>
      <c r="N377" s="58"/>
      <c r="AF377" s="39"/>
      <c r="AG377" s="47"/>
      <c r="AJ377" s="3" t="s">
        <v>177</v>
      </c>
      <c r="AM377" s="47"/>
      <c r="AO377" s="47"/>
      <c r="AQ377" s="47"/>
    </row>
    <row r="378" spans="1:43" s="4" customFormat="1" ht="15" x14ac:dyDescent="0.25">
      <c r="A378" s="56"/>
      <c r="B378" s="49"/>
      <c r="C378" s="372" t="s">
        <v>63</v>
      </c>
      <c r="D378" s="372"/>
      <c r="E378" s="372"/>
      <c r="F378" s="51" t="s">
        <v>64</v>
      </c>
      <c r="G378" s="54">
        <v>1.03</v>
      </c>
      <c r="H378" s="54">
        <v>1.1499999999999999</v>
      </c>
      <c r="I378" s="109">
        <v>180.04400000000001</v>
      </c>
      <c r="J378" s="57"/>
      <c r="K378" s="52"/>
      <c r="L378" s="57"/>
      <c r="M378" s="52"/>
      <c r="N378" s="58"/>
      <c r="AF378" s="39"/>
      <c r="AG378" s="47"/>
      <c r="AK378" s="3" t="s">
        <v>63</v>
      </c>
      <c r="AM378" s="47"/>
      <c r="AO378" s="47"/>
      <c r="AQ378" s="47"/>
    </row>
    <row r="379" spans="1:43" s="4" customFormat="1" ht="15" x14ac:dyDescent="0.25">
      <c r="A379" s="56"/>
      <c r="B379" s="49"/>
      <c r="C379" s="372" t="s">
        <v>178</v>
      </c>
      <c r="D379" s="372"/>
      <c r="E379" s="372"/>
      <c r="F379" s="51" t="s">
        <v>64</v>
      </c>
      <c r="G379" s="54">
        <v>0.33</v>
      </c>
      <c r="H379" s="54">
        <v>1.1499999999999999</v>
      </c>
      <c r="I379" s="109">
        <v>57.683999999999997</v>
      </c>
      <c r="J379" s="57"/>
      <c r="K379" s="52"/>
      <c r="L379" s="57"/>
      <c r="M379" s="52"/>
      <c r="N379" s="58"/>
      <c r="AF379" s="39"/>
      <c r="AG379" s="47"/>
      <c r="AK379" s="3" t="s">
        <v>178</v>
      </c>
      <c r="AM379" s="47"/>
      <c r="AO379" s="47"/>
      <c r="AQ379" s="47"/>
    </row>
    <row r="380" spans="1:43" s="4" customFormat="1" ht="15" x14ac:dyDescent="0.25">
      <c r="A380" s="48"/>
      <c r="B380" s="49"/>
      <c r="C380" s="375" t="s">
        <v>65</v>
      </c>
      <c r="D380" s="375"/>
      <c r="E380" s="375"/>
      <c r="F380" s="59"/>
      <c r="G380" s="60"/>
      <c r="H380" s="60"/>
      <c r="I380" s="60"/>
      <c r="J380" s="61">
        <v>54.76</v>
      </c>
      <c r="K380" s="60"/>
      <c r="L380" s="108">
        <v>9567.7199999999993</v>
      </c>
      <c r="M380" s="60"/>
      <c r="N380" s="62"/>
      <c r="AF380" s="39"/>
      <c r="AG380" s="47"/>
      <c r="AL380" s="3" t="s">
        <v>65</v>
      </c>
      <c r="AM380" s="47"/>
      <c r="AO380" s="47"/>
      <c r="AQ380" s="47"/>
    </row>
    <row r="381" spans="1:43" s="4" customFormat="1" ht="15" x14ac:dyDescent="0.25">
      <c r="A381" s="56"/>
      <c r="B381" s="49"/>
      <c r="C381" s="372" t="s">
        <v>66</v>
      </c>
      <c r="D381" s="372"/>
      <c r="E381" s="372"/>
      <c r="F381" s="51"/>
      <c r="G381" s="52"/>
      <c r="H381" s="52"/>
      <c r="I381" s="52"/>
      <c r="J381" s="57"/>
      <c r="K381" s="52"/>
      <c r="L381" s="107">
        <v>2445.46</v>
      </c>
      <c r="M381" s="52"/>
      <c r="N381" s="55">
        <v>85493.29</v>
      </c>
      <c r="AF381" s="39"/>
      <c r="AG381" s="47"/>
      <c r="AK381" s="3" t="s">
        <v>66</v>
      </c>
      <c r="AM381" s="47"/>
      <c r="AO381" s="47"/>
      <c r="AQ381" s="47"/>
    </row>
    <row r="382" spans="1:43" s="4" customFormat="1" ht="23.25" x14ac:dyDescent="0.25">
      <c r="A382" s="56"/>
      <c r="B382" s="49" t="s">
        <v>681</v>
      </c>
      <c r="C382" s="372" t="s">
        <v>682</v>
      </c>
      <c r="D382" s="372"/>
      <c r="E382" s="372"/>
      <c r="F382" s="51" t="s">
        <v>69</v>
      </c>
      <c r="G382" s="63">
        <v>97</v>
      </c>
      <c r="H382" s="52"/>
      <c r="I382" s="63">
        <v>97</v>
      </c>
      <c r="J382" s="57"/>
      <c r="K382" s="52"/>
      <c r="L382" s="107">
        <v>2372.1</v>
      </c>
      <c r="M382" s="52"/>
      <c r="N382" s="55">
        <v>82928.490000000005</v>
      </c>
      <c r="AF382" s="39"/>
      <c r="AG382" s="47"/>
      <c r="AK382" s="3" t="s">
        <v>682</v>
      </c>
      <c r="AM382" s="47"/>
      <c r="AO382" s="47"/>
      <c r="AQ382" s="47"/>
    </row>
    <row r="383" spans="1:43" s="4" customFormat="1" ht="23.25" x14ac:dyDescent="0.25">
      <c r="A383" s="56"/>
      <c r="B383" s="49" t="s">
        <v>683</v>
      </c>
      <c r="C383" s="372" t="s">
        <v>684</v>
      </c>
      <c r="D383" s="372"/>
      <c r="E383" s="372"/>
      <c r="F383" s="51" t="s">
        <v>69</v>
      </c>
      <c r="G383" s="63">
        <v>51</v>
      </c>
      <c r="H383" s="52"/>
      <c r="I383" s="63">
        <v>51</v>
      </c>
      <c r="J383" s="57"/>
      <c r="K383" s="52"/>
      <c r="L383" s="107">
        <v>1247.18</v>
      </c>
      <c r="M383" s="52"/>
      <c r="N383" s="55">
        <v>43601.58</v>
      </c>
      <c r="AF383" s="39"/>
      <c r="AG383" s="47"/>
      <c r="AK383" s="3" t="s">
        <v>684</v>
      </c>
      <c r="AM383" s="47"/>
      <c r="AO383" s="47"/>
      <c r="AQ383" s="47"/>
    </row>
    <row r="384" spans="1:43" s="4" customFormat="1" ht="15" x14ac:dyDescent="0.25">
      <c r="A384" s="65"/>
      <c r="B384" s="66"/>
      <c r="C384" s="374" t="s">
        <v>72</v>
      </c>
      <c r="D384" s="374"/>
      <c r="E384" s="374"/>
      <c r="F384" s="42"/>
      <c r="G384" s="43"/>
      <c r="H384" s="43"/>
      <c r="I384" s="43"/>
      <c r="J384" s="45"/>
      <c r="K384" s="43"/>
      <c r="L384" s="105">
        <v>13187</v>
      </c>
      <c r="M384" s="60"/>
      <c r="N384" s="46"/>
      <c r="AF384" s="39"/>
      <c r="AG384" s="47"/>
      <c r="AM384" s="47" t="s">
        <v>72</v>
      </c>
      <c r="AO384" s="47"/>
      <c r="AQ384" s="47"/>
    </row>
    <row r="385" spans="1:43" s="4" customFormat="1" ht="23.25" x14ac:dyDescent="0.25">
      <c r="A385" s="40" t="s">
        <v>422</v>
      </c>
      <c r="B385" s="41" t="s">
        <v>3172</v>
      </c>
      <c r="C385" s="374" t="s">
        <v>3173</v>
      </c>
      <c r="D385" s="374"/>
      <c r="E385" s="374"/>
      <c r="F385" s="42" t="s">
        <v>61</v>
      </c>
      <c r="G385" s="43">
        <v>103</v>
      </c>
      <c r="H385" s="44">
        <v>1</v>
      </c>
      <c r="I385" s="44">
        <v>103</v>
      </c>
      <c r="J385" s="45"/>
      <c r="K385" s="43"/>
      <c r="L385" s="45"/>
      <c r="M385" s="43"/>
      <c r="N385" s="46"/>
      <c r="AF385" s="39"/>
      <c r="AG385" s="47" t="s">
        <v>3173</v>
      </c>
      <c r="AM385" s="47"/>
      <c r="AO385" s="47"/>
      <c r="AQ385" s="47"/>
    </row>
    <row r="386" spans="1:43" s="4" customFormat="1" ht="22.5" x14ac:dyDescent="0.25">
      <c r="A386" s="103"/>
      <c r="B386" s="49" t="s">
        <v>217</v>
      </c>
      <c r="C386" s="368" t="s">
        <v>218</v>
      </c>
      <c r="D386" s="368"/>
      <c r="E386" s="368"/>
      <c r="F386" s="368"/>
      <c r="G386" s="368"/>
      <c r="H386" s="368"/>
      <c r="I386" s="368"/>
      <c r="J386" s="368"/>
      <c r="K386" s="368"/>
      <c r="L386" s="368"/>
      <c r="M386" s="368"/>
      <c r="N386" s="376"/>
      <c r="AF386" s="39"/>
      <c r="AG386" s="47"/>
      <c r="AI386" s="3" t="s">
        <v>218</v>
      </c>
      <c r="AM386" s="47"/>
      <c r="AO386" s="47"/>
      <c r="AQ386" s="47"/>
    </row>
    <row r="387" spans="1:43" s="4" customFormat="1" ht="15" x14ac:dyDescent="0.25">
      <c r="A387" s="48"/>
      <c r="B387" s="49" t="s">
        <v>58</v>
      </c>
      <c r="C387" s="372" t="s">
        <v>62</v>
      </c>
      <c r="D387" s="372"/>
      <c r="E387" s="372"/>
      <c r="F387" s="51"/>
      <c r="G387" s="52"/>
      <c r="H387" s="52"/>
      <c r="I387" s="52"/>
      <c r="J387" s="53">
        <v>17.28</v>
      </c>
      <c r="K387" s="54">
        <v>1.1499999999999999</v>
      </c>
      <c r="L387" s="107">
        <v>2046.82</v>
      </c>
      <c r="M387" s="54">
        <v>34.96</v>
      </c>
      <c r="N387" s="55">
        <v>71556.83</v>
      </c>
      <c r="AF387" s="39"/>
      <c r="AG387" s="47"/>
      <c r="AJ387" s="3" t="s">
        <v>62</v>
      </c>
      <c r="AM387" s="47"/>
      <c r="AO387" s="47"/>
      <c r="AQ387" s="47"/>
    </row>
    <row r="388" spans="1:43" s="4" customFormat="1" ht="15" x14ac:dyDescent="0.25">
      <c r="A388" s="48"/>
      <c r="B388" s="49" t="s">
        <v>73</v>
      </c>
      <c r="C388" s="372" t="s">
        <v>175</v>
      </c>
      <c r="D388" s="372"/>
      <c r="E388" s="372"/>
      <c r="F388" s="51"/>
      <c r="G388" s="52"/>
      <c r="H388" s="52"/>
      <c r="I388" s="52"/>
      <c r="J388" s="53">
        <v>48.95</v>
      </c>
      <c r="K388" s="54">
        <v>1.1499999999999999</v>
      </c>
      <c r="L388" s="107">
        <v>5798.13</v>
      </c>
      <c r="M388" s="52"/>
      <c r="N388" s="58"/>
      <c r="AF388" s="39"/>
      <c r="AG388" s="47"/>
      <c r="AJ388" s="3" t="s">
        <v>175</v>
      </c>
      <c r="AM388" s="47"/>
      <c r="AO388" s="47"/>
      <c r="AQ388" s="47"/>
    </row>
    <row r="389" spans="1:43" s="4" customFormat="1" ht="15" x14ac:dyDescent="0.25">
      <c r="A389" s="48"/>
      <c r="B389" s="49" t="s">
        <v>78</v>
      </c>
      <c r="C389" s="372" t="s">
        <v>176</v>
      </c>
      <c r="D389" s="372"/>
      <c r="E389" s="372"/>
      <c r="F389" s="51"/>
      <c r="G389" s="52"/>
      <c r="H389" s="52"/>
      <c r="I389" s="52"/>
      <c r="J389" s="53">
        <v>4.84</v>
      </c>
      <c r="K389" s="54">
        <v>1.1499999999999999</v>
      </c>
      <c r="L389" s="53">
        <v>573.29999999999995</v>
      </c>
      <c r="M389" s="54">
        <v>34.96</v>
      </c>
      <c r="N389" s="55">
        <v>20042.57</v>
      </c>
      <c r="AF389" s="39"/>
      <c r="AG389" s="47"/>
      <c r="AJ389" s="3" t="s">
        <v>176</v>
      </c>
      <c r="AM389" s="47"/>
      <c r="AO389" s="47"/>
      <c r="AQ389" s="47"/>
    </row>
    <row r="390" spans="1:43" s="4" customFormat="1" ht="15" x14ac:dyDescent="0.25">
      <c r="A390" s="48"/>
      <c r="B390" s="49" t="s">
        <v>122</v>
      </c>
      <c r="C390" s="372" t="s">
        <v>177</v>
      </c>
      <c r="D390" s="372"/>
      <c r="E390" s="372"/>
      <c r="F390" s="51"/>
      <c r="G390" s="52"/>
      <c r="H390" s="52"/>
      <c r="I390" s="52"/>
      <c r="J390" s="53">
        <v>0.35</v>
      </c>
      <c r="K390" s="52"/>
      <c r="L390" s="53">
        <v>36.049999999999997</v>
      </c>
      <c r="M390" s="52"/>
      <c r="N390" s="58"/>
      <c r="AF390" s="39"/>
      <c r="AG390" s="47"/>
      <c r="AJ390" s="3" t="s">
        <v>177</v>
      </c>
      <c r="AM390" s="47"/>
      <c r="AO390" s="47"/>
      <c r="AQ390" s="47"/>
    </row>
    <row r="391" spans="1:43" s="4" customFormat="1" ht="15" x14ac:dyDescent="0.25">
      <c r="A391" s="56"/>
      <c r="B391" s="49"/>
      <c r="C391" s="372" t="s">
        <v>63</v>
      </c>
      <c r="D391" s="372"/>
      <c r="E391" s="372"/>
      <c r="F391" s="51" t="s">
        <v>64</v>
      </c>
      <c r="G391" s="54">
        <v>1.86</v>
      </c>
      <c r="H391" s="54">
        <v>1.1499999999999999</v>
      </c>
      <c r="I391" s="109">
        <v>220.31700000000001</v>
      </c>
      <c r="J391" s="57"/>
      <c r="K391" s="52"/>
      <c r="L391" s="57"/>
      <c r="M391" s="52"/>
      <c r="N391" s="58"/>
      <c r="AF391" s="39"/>
      <c r="AG391" s="47"/>
      <c r="AK391" s="3" t="s">
        <v>63</v>
      </c>
      <c r="AM391" s="47"/>
      <c r="AO391" s="47"/>
      <c r="AQ391" s="47"/>
    </row>
    <row r="392" spans="1:43" s="4" customFormat="1" ht="15" x14ac:dyDescent="0.25">
      <c r="A392" s="56"/>
      <c r="B392" s="49"/>
      <c r="C392" s="372" t="s">
        <v>178</v>
      </c>
      <c r="D392" s="372"/>
      <c r="E392" s="372"/>
      <c r="F392" s="51" t="s">
        <v>64</v>
      </c>
      <c r="G392" s="54">
        <v>0.36</v>
      </c>
      <c r="H392" s="54">
        <v>1.1499999999999999</v>
      </c>
      <c r="I392" s="109">
        <v>42.642000000000003</v>
      </c>
      <c r="J392" s="57"/>
      <c r="K392" s="52"/>
      <c r="L392" s="57"/>
      <c r="M392" s="52"/>
      <c r="N392" s="58"/>
      <c r="AF392" s="39"/>
      <c r="AG392" s="47"/>
      <c r="AK392" s="3" t="s">
        <v>178</v>
      </c>
      <c r="AM392" s="47"/>
      <c r="AO392" s="47"/>
      <c r="AQ392" s="47"/>
    </row>
    <row r="393" spans="1:43" s="4" customFormat="1" ht="15" x14ac:dyDescent="0.25">
      <c r="A393" s="48"/>
      <c r="B393" s="49"/>
      <c r="C393" s="375" t="s">
        <v>65</v>
      </c>
      <c r="D393" s="375"/>
      <c r="E393" s="375"/>
      <c r="F393" s="59"/>
      <c r="G393" s="60"/>
      <c r="H393" s="60"/>
      <c r="I393" s="60"/>
      <c r="J393" s="61">
        <v>66.58</v>
      </c>
      <c r="K393" s="60"/>
      <c r="L393" s="108">
        <v>7881</v>
      </c>
      <c r="M393" s="60"/>
      <c r="N393" s="62"/>
      <c r="AF393" s="39"/>
      <c r="AG393" s="47"/>
      <c r="AL393" s="3" t="s">
        <v>65</v>
      </c>
      <c r="AM393" s="47"/>
      <c r="AO393" s="47"/>
      <c r="AQ393" s="47"/>
    </row>
    <row r="394" spans="1:43" s="4" customFormat="1" ht="15" x14ac:dyDescent="0.25">
      <c r="A394" s="56"/>
      <c r="B394" s="49"/>
      <c r="C394" s="372" t="s">
        <v>66</v>
      </c>
      <c r="D394" s="372"/>
      <c r="E394" s="372"/>
      <c r="F394" s="51"/>
      <c r="G394" s="52"/>
      <c r="H394" s="52"/>
      <c r="I394" s="52"/>
      <c r="J394" s="57"/>
      <c r="K394" s="52"/>
      <c r="L394" s="107">
        <v>2620.12</v>
      </c>
      <c r="M394" s="52"/>
      <c r="N394" s="55">
        <v>91599.4</v>
      </c>
      <c r="AF394" s="39"/>
      <c r="AG394" s="47"/>
      <c r="AK394" s="3" t="s">
        <v>66</v>
      </c>
      <c r="AM394" s="47"/>
      <c r="AO394" s="47"/>
      <c r="AQ394" s="47"/>
    </row>
    <row r="395" spans="1:43" s="4" customFormat="1" ht="23.25" x14ac:dyDescent="0.25">
      <c r="A395" s="56"/>
      <c r="B395" s="49" t="s">
        <v>681</v>
      </c>
      <c r="C395" s="372" t="s">
        <v>682</v>
      </c>
      <c r="D395" s="372"/>
      <c r="E395" s="372"/>
      <c r="F395" s="51" t="s">
        <v>69</v>
      </c>
      <c r="G395" s="63">
        <v>97</v>
      </c>
      <c r="H395" s="52"/>
      <c r="I395" s="63">
        <v>97</v>
      </c>
      <c r="J395" s="57"/>
      <c r="K395" s="52"/>
      <c r="L395" s="107">
        <v>2541.52</v>
      </c>
      <c r="M395" s="52"/>
      <c r="N395" s="55">
        <v>88851.42</v>
      </c>
      <c r="AF395" s="39"/>
      <c r="AG395" s="47"/>
      <c r="AK395" s="3" t="s">
        <v>682</v>
      </c>
      <c r="AM395" s="47"/>
      <c r="AO395" s="47"/>
      <c r="AQ395" s="47"/>
    </row>
    <row r="396" spans="1:43" s="4" customFormat="1" ht="23.25" x14ac:dyDescent="0.25">
      <c r="A396" s="56"/>
      <c r="B396" s="49" t="s">
        <v>683</v>
      </c>
      <c r="C396" s="372" t="s">
        <v>684</v>
      </c>
      <c r="D396" s="372"/>
      <c r="E396" s="372"/>
      <c r="F396" s="51" t="s">
        <v>69</v>
      </c>
      <c r="G396" s="63">
        <v>51</v>
      </c>
      <c r="H396" s="52"/>
      <c r="I396" s="63">
        <v>51</v>
      </c>
      <c r="J396" s="57"/>
      <c r="K396" s="52"/>
      <c r="L396" s="107">
        <v>1336.26</v>
      </c>
      <c r="M396" s="52"/>
      <c r="N396" s="55">
        <v>46715.69</v>
      </c>
      <c r="AF396" s="39"/>
      <c r="AG396" s="47"/>
      <c r="AK396" s="3" t="s">
        <v>684</v>
      </c>
      <c r="AM396" s="47"/>
      <c r="AO396" s="47"/>
      <c r="AQ396" s="47"/>
    </row>
    <row r="397" spans="1:43" s="4" customFormat="1" ht="15" x14ac:dyDescent="0.25">
      <c r="A397" s="65"/>
      <c r="B397" s="66"/>
      <c r="C397" s="374" t="s">
        <v>72</v>
      </c>
      <c r="D397" s="374"/>
      <c r="E397" s="374"/>
      <c r="F397" s="42"/>
      <c r="G397" s="43"/>
      <c r="H397" s="43"/>
      <c r="I397" s="43"/>
      <c r="J397" s="45"/>
      <c r="K397" s="43"/>
      <c r="L397" s="105">
        <v>11758.78</v>
      </c>
      <c r="M397" s="60"/>
      <c r="N397" s="46"/>
      <c r="AF397" s="39"/>
      <c r="AG397" s="47"/>
      <c r="AM397" s="47" t="s">
        <v>72</v>
      </c>
      <c r="AO397" s="47"/>
      <c r="AQ397" s="47"/>
    </row>
    <row r="398" spans="1:43" s="4" customFormat="1" ht="23.25" x14ac:dyDescent="0.25">
      <c r="A398" s="40" t="s">
        <v>424</v>
      </c>
      <c r="B398" s="41" t="s">
        <v>1742</v>
      </c>
      <c r="C398" s="374" t="s">
        <v>1743</v>
      </c>
      <c r="D398" s="374"/>
      <c r="E398" s="374"/>
      <c r="F398" s="42" t="s">
        <v>716</v>
      </c>
      <c r="G398" s="43">
        <v>7.65</v>
      </c>
      <c r="H398" s="44">
        <v>1</v>
      </c>
      <c r="I398" s="68">
        <v>7.65</v>
      </c>
      <c r="J398" s="105">
        <v>177480</v>
      </c>
      <c r="K398" s="43"/>
      <c r="L398" s="105">
        <v>158797.89000000001</v>
      </c>
      <c r="M398" s="68">
        <v>8.5500000000000007</v>
      </c>
      <c r="N398" s="115">
        <v>1357722</v>
      </c>
      <c r="AF398" s="39"/>
      <c r="AG398" s="47" t="s">
        <v>1743</v>
      </c>
      <c r="AM398" s="47"/>
      <c r="AO398" s="47"/>
      <c r="AQ398" s="47"/>
    </row>
    <row r="399" spans="1:43" s="4" customFormat="1" ht="15" x14ac:dyDescent="0.25">
      <c r="A399" s="69"/>
      <c r="B399" s="50"/>
      <c r="C399" s="372" t="s">
        <v>3174</v>
      </c>
      <c r="D399" s="372"/>
      <c r="E399" s="372"/>
      <c r="F399" s="372"/>
      <c r="G399" s="372"/>
      <c r="H399" s="372"/>
      <c r="I399" s="372"/>
      <c r="J399" s="372"/>
      <c r="K399" s="372"/>
      <c r="L399" s="372"/>
      <c r="M399" s="372"/>
      <c r="N399" s="377"/>
      <c r="AF399" s="39"/>
      <c r="AG399" s="47"/>
      <c r="AH399" s="3" t="s">
        <v>3174</v>
      </c>
      <c r="AM399" s="47"/>
      <c r="AO399" s="47"/>
      <c r="AQ399" s="47"/>
    </row>
    <row r="400" spans="1:43" s="4" customFormat="1" ht="15" x14ac:dyDescent="0.25">
      <c r="A400" s="65"/>
      <c r="B400" s="66"/>
      <c r="C400" s="374" t="s">
        <v>72</v>
      </c>
      <c r="D400" s="374"/>
      <c r="E400" s="374"/>
      <c r="F400" s="42"/>
      <c r="G400" s="43"/>
      <c r="H400" s="43"/>
      <c r="I400" s="43"/>
      <c r="J400" s="45"/>
      <c r="K400" s="43"/>
      <c r="L400" s="105">
        <v>158797.89000000001</v>
      </c>
      <c r="M400" s="60"/>
      <c r="N400" s="115">
        <v>1357722</v>
      </c>
      <c r="AF400" s="39"/>
      <c r="AG400" s="47"/>
      <c r="AM400" s="47" t="s">
        <v>72</v>
      </c>
      <c r="AO400" s="47"/>
      <c r="AQ400" s="47"/>
    </row>
    <row r="401" spans="1:43" s="4" customFormat="1" ht="23.25" x14ac:dyDescent="0.25">
      <c r="A401" s="40" t="s">
        <v>426</v>
      </c>
      <c r="B401" s="41" t="s">
        <v>3175</v>
      </c>
      <c r="C401" s="374" t="s">
        <v>3176</v>
      </c>
      <c r="D401" s="374"/>
      <c r="E401" s="374"/>
      <c r="F401" s="42" t="s">
        <v>3177</v>
      </c>
      <c r="G401" s="43">
        <v>30</v>
      </c>
      <c r="H401" s="44">
        <v>1</v>
      </c>
      <c r="I401" s="44">
        <v>30</v>
      </c>
      <c r="J401" s="45"/>
      <c r="K401" s="43"/>
      <c r="L401" s="45"/>
      <c r="M401" s="43"/>
      <c r="N401" s="46"/>
      <c r="AF401" s="39"/>
      <c r="AG401" s="47" t="s">
        <v>3176</v>
      </c>
      <c r="AM401" s="47"/>
      <c r="AO401" s="47"/>
      <c r="AQ401" s="47"/>
    </row>
    <row r="402" spans="1:43" s="4" customFormat="1" ht="15" x14ac:dyDescent="0.25">
      <c r="A402" s="69"/>
      <c r="B402" s="50"/>
      <c r="C402" s="372" t="s">
        <v>3178</v>
      </c>
      <c r="D402" s="372"/>
      <c r="E402" s="372"/>
      <c r="F402" s="372"/>
      <c r="G402" s="372"/>
      <c r="H402" s="372"/>
      <c r="I402" s="372"/>
      <c r="J402" s="372"/>
      <c r="K402" s="372"/>
      <c r="L402" s="372"/>
      <c r="M402" s="372"/>
      <c r="N402" s="377"/>
      <c r="AF402" s="39"/>
      <c r="AG402" s="47"/>
      <c r="AH402" s="3" t="s">
        <v>3178</v>
      </c>
      <c r="AM402" s="47"/>
      <c r="AO402" s="47"/>
      <c r="AQ402" s="47"/>
    </row>
    <row r="403" spans="1:43" s="4" customFormat="1" ht="22.5" x14ac:dyDescent="0.25">
      <c r="A403" s="103"/>
      <c r="B403" s="49" t="s">
        <v>217</v>
      </c>
      <c r="C403" s="368" t="s">
        <v>218</v>
      </c>
      <c r="D403" s="368"/>
      <c r="E403" s="368"/>
      <c r="F403" s="368"/>
      <c r="G403" s="368"/>
      <c r="H403" s="368"/>
      <c r="I403" s="368"/>
      <c r="J403" s="368"/>
      <c r="K403" s="368"/>
      <c r="L403" s="368"/>
      <c r="M403" s="368"/>
      <c r="N403" s="376"/>
      <c r="AF403" s="39"/>
      <c r="AG403" s="47"/>
      <c r="AI403" s="3" t="s">
        <v>218</v>
      </c>
      <c r="AM403" s="47"/>
      <c r="AO403" s="47"/>
      <c r="AQ403" s="47"/>
    </row>
    <row r="404" spans="1:43" s="4" customFormat="1" ht="15" x14ac:dyDescent="0.25">
      <c r="A404" s="48"/>
      <c r="B404" s="49" t="s">
        <v>58</v>
      </c>
      <c r="C404" s="372" t="s">
        <v>62</v>
      </c>
      <c r="D404" s="372"/>
      <c r="E404" s="372"/>
      <c r="F404" s="51"/>
      <c r="G404" s="52"/>
      <c r="H404" s="52"/>
      <c r="I404" s="52"/>
      <c r="J404" s="53">
        <v>18.36</v>
      </c>
      <c r="K404" s="54">
        <v>1.1499999999999999</v>
      </c>
      <c r="L404" s="53">
        <v>633.41999999999996</v>
      </c>
      <c r="M404" s="54">
        <v>34.96</v>
      </c>
      <c r="N404" s="55">
        <v>22144.36</v>
      </c>
      <c r="AF404" s="39"/>
      <c r="AG404" s="47"/>
      <c r="AJ404" s="3" t="s">
        <v>62</v>
      </c>
      <c r="AM404" s="47"/>
      <c r="AO404" s="47"/>
      <c r="AQ404" s="47"/>
    </row>
    <row r="405" spans="1:43" s="4" customFormat="1" ht="15" x14ac:dyDescent="0.25">
      <c r="A405" s="48"/>
      <c r="B405" s="49" t="s">
        <v>73</v>
      </c>
      <c r="C405" s="372" t="s">
        <v>175</v>
      </c>
      <c r="D405" s="372"/>
      <c r="E405" s="372"/>
      <c r="F405" s="51"/>
      <c r="G405" s="52"/>
      <c r="H405" s="52"/>
      <c r="I405" s="52"/>
      <c r="J405" s="53">
        <v>96.52</v>
      </c>
      <c r="K405" s="54">
        <v>1.1499999999999999</v>
      </c>
      <c r="L405" s="107">
        <v>3329.94</v>
      </c>
      <c r="M405" s="52"/>
      <c r="N405" s="58"/>
      <c r="AF405" s="39"/>
      <c r="AG405" s="47"/>
      <c r="AJ405" s="3" t="s">
        <v>175</v>
      </c>
      <c r="AM405" s="47"/>
      <c r="AO405" s="47"/>
      <c r="AQ405" s="47"/>
    </row>
    <row r="406" spans="1:43" s="4" customFormat="1" ht="15" x14ac:dyDescent="0.25">
      <c r="A406" s="48"/>
      <c r="B406" s="49" t="s">
        <v>78</v>
      </c>
      <c r="C406" s="372" t="s">
        <v>176</v>
      </c>
      <c r="D406" s="372"/>
      <c r="E406" s="372"/>
      <c r="F406" s="51"/>
      <c r="G406" s="52"/>
      <c r="H406" s="52"/>
      <c r="I406" s="52"/>
      <c r="J406" s="53">
        <v>10.24</v>
      </c>
      <c r="K406" s="54">
        <v>1.1499999999999999</v>
      </c>
      <c r="L406" s="53">
        <v>353.28</v>
      </c>
      <c r="M406" s="54">
        <v>34.96</v>
      </c>
      <c r="N406" s="55">
        <v>12350.67</v>
      </c>
      <c r="AF406" s="39"/>
      <c r="AG406" s="47"/>
      <c r="AJ406" s="3" t="s">
        <v>176</v>
      </c>
      <c r="AM406" s="47"/>
      <c r="AO406" s="47"/>
      <c r="AQ406" s="47"/>
    </row>
    <row r="407" spans="1:43" s="4" customFormat="1" ht="15" x14ac:dyDescent="0.25">
      <c r="A407" s="48"/>
      <c r="B407" s="49" t="s">
        <v>122</v>
      </c>
      <c r="C407" s="372" t="s">
        <v>177</v>
      </c>
      <c r="D407" s="372"/>
      <c r="E407" s="372"/>
      <c r="F407" s="51"/>
      <c r="G407" s="52"/>
      <c r="H407" s="52"/>
      <c r="I407" s="52"/>
      <c r="J407" s="53">
        <v>47.65</v>
      </c>
      <c r="K407" s="52"/>
      <c r="L407" s="107">
        <v>1429.5</v>
      </c>
      <c r="M407" s="52"/>
      <c r="N407" s="58"/>
      <c r="AF407" s="39"/>
      <c r="AG407" s="47"/>
      <c r="AJ407" s="3" t="s">
        <v>177</v>
      </c>
      <c r="AM407" s="47"/>
      <c r="AO407" s="47"/>
      <c r="AQ407" s="47"/>
    </row>
    <row r="408" spans="1:43" s="4" customFormat="1" ht="15" x14ac:dyDescent="0.25">
      <c r="A408" s="56"/>
      <c r="B408" s="49"/>
      <c r="C408" s="372" t="s">
        <v>63</v>
      </c>
      <c r="D408" s="372"/>
      <c r="E408" s="372"/>
      <c r="F408" s="51" t="s">
        <v>64</v>
      </c>
      <c r="G408" s="63">
        <v>2</v>
      </c>
      <c r="H408" s="54">
        <v>1.1499999999999999</v>
      </c>
      <c r="I408" s="63">
        <v>69</v>
      </c>
      <c r="J408" s="57"/>
      <c r="K408" s="52"/>
      <c r="L408" s="57"/>
      <c r="M408" s="52"/>
      <c r="N408" s="58"/>
      <c r="AF408" s="39"/>
      <c r="AG408" s="47"/>
      <c r="AK408" s="3" t="s">
        <v>63</v>
      </c>
      <c r="AM408" s="47"/>
      <c r="AO408" s="47"/>
      <c r="AQ408" s="47"/>
    </row>
    <row r="409" spans="1:43" s="4" customFormat="1" ht="15" x14ac:dyDescent="0.25">
      <c r="A409" s="56"/>
      <c r="B409" s="49"/>
      <c r="C409" s="372" t="s">
        <v>178</v>
      </c>
      <c r="D409" s="372"/>
      <c r="E409" s="372"/>
      <c r="F409" s="51" t="s">
        <v>64</v>
      </c>
      <c r="G409" s="54">
        <v>0.78</v>
      </c>
      <c r="H409" s="54">
        <v>1.1499999999999999</v>
      </c>
      <c r="I409" s="54">
        <v>26.91</v>
      </c>
      <c r="J409" s="57"/>
      <c r="K409" s="52"/>
      <c r="L409" s="57"/>
      <c r="M409" s="52"/>
      <c r="N409" s="58"/>
      <c r="AF409" s="39"/>
      <c r="AG409" s="47"/>
      <c r="AK409" s="3" t="s">
        <v>178</v>
      </c>
      <c r="AM409" s="47"/>
      <c r="AO409" s="47"/>
      <c r="AQ409" s="47"/>
    </row>
    <row r="410" spans="1:43" s="4" customFormat="1" ht="15" x14ac:dyDescent="0.25">
      <c r="A410" s="48"/>
      <c r="B410" s="49"/>
      <c r="C410" s="375" t="s">
        <v>65</v>
      </c>
      <c r="D410" s="375"/>
      <c r="E410" s="375"/>
      <c r="F410" s="59"/>
      <c r="G410" s="60"/>
      <c r="H410" s="60"/>
      <c r="I410" s="60"/>
      <c r="J410" s="61">
        <v>162.53</v>
      </c>
      <c r="K410" s="60"/>
      <c r="L410" s="108">
        <v>5392.86</v>
      </c>
      <c r="M410" s="60"/>
      <c r="N410" s="62"/>
      <c r="AF410" s="39"/>
      <c r="AG410" s="47"/>
      <c r="AL410" s="3" t="s">
        <v>65</v>
      </c>
      <c r="AM410" s="47"/>
      <c r="AO410" s="47"/>
      <c r="AQ410" s="47"/>
    </row>
    <row r="411" spans="1:43" s="4" customFormat="1" ht="15" x14ac:dyDescent="0.25">
      <c r="A411" s="56"/>
      <c r="B411" s="49"/>
      <c r="C411" s="372" t="s">
        <v>66</v>
      </c>
      <c r="D411" s="372"/>
      <c r="E411" s="372"/>
      <c r="F411" s="51"/>
      <c r="G411" s="52"/>
      <c r="H411" s="52"/>
      <c r="I411" s="52"/>
      <c r="J411" s="57"/>
      <c r="K411" s="52"/>
      <c r="L411" s="53">
        <v>986.7</v>
      </c>
      <c r="M411" s="52"/>
      <c r="N411" s="55">
        <v>34495.03</v>
      </c>
      <c r="AF411" s="39"/>
      <c r="AG411" s="47"/>
      <c r="AK411" s="3" t="s">
        <v>66</v>
      </c>
      <c r="AM411" s="47"/>
      <c r="AO411" s="47"/>
      <c r="AQ411" s="47"/>
    </row>
    <row r="412" spans="1:43" s="4" customFormat="1" ht="23.25" x14ac:dyDescent="0.25">
      <c r="A412" s="56"/>
      <c r="B412" s="49" t="s">
        <v>681</v>
      </c>
      <c r="C412" s="372" t="s">
        <v>682</v>
      </c>
      <c r="D412" s="372"/>
      <c r="E412" s="372"/>
      <c r="F412" s="51" t="s">
        <v>69</v>
      </c>
      <c r="G412" s="63">
        <v>97</v>
      </c>
      <c r="H412" s="52"/>
      <c r="I412" s="63">
        <v>97</v>
      </c>
      <c r="J412" s="57"/>
      <c r="K412" s="52"/>
      <c r="L412" s="53">
        <v>957.1</v>
      </c>
      <c r="M412" s="52"/>
      <c r="N412" s="55">
        <v>33460.18</v>
      </c>
      <c r="AF412" s="39"/>
      <c r="AG412" s="47"/>
      <c r="AK412" s="3" t="s">
        <v>682</v>
      </c>
      <c r="AM412" s="47"/>
      <c r="AO412" s="47"/>
      <c r="AQ412" s="47"/>
    </row>
    <row r="413" spans="1:43" s="4" customFormat="1" ht="23.25" x14ac:dyDescent="0.25">
      <c r="A413" s="56"/>
      <c r="B413" s="49" t="s">
        <v>683</v>
      </c>
      <c r="C413" s="372" t="s">
        <v>684</v>
      </c>
      <c r="D413" s="372"/>
      <c r="E413" s="372"/>
      <c r="F413" s="51" t="s">
        <v>69</v>
      </c>
      <c r="G413" s="63">
        <v>51</v>
      </c>
      <c r="H413" s="52"/>
      <c r="I413" s="63">
        <v>51</v>
      </c>
      <c r="J413" s="57"/>
      <c r="K413" s="52"/>
      <c r="L413" s="53">
        <v>503.22</v>
      </c>
      <c r="M413" s="52"/>
      <c r="N413" s="55">
        <v>17592.47</v>
      </c>
      <c r="AF413" s="39"/>
      <c r="AG413" s="47"/>
      <c r="AK413" s="3" t="s">
        <v>684</v>
      </c>
      <c r="AM413" s="47"/>
      <c r="AO413" s="47"/>
      <c r="AQ413" s="47"/>
    </row>
    <row r="414" spans="1:43" s="4" customFormat="1" ht="15" x14ac:dyDescent="0.25">
      <c r="A414" s="65"/>
      <c r="B414" s="66"/>
      <c r="C414" s="374" t="s">
        <v>72</v>
      </c>
      <c r="D414" s="374"/>
      <c r="E414" s="374"/>
      <c r="F414" s="42"/>
      <c r="G414" s="43"/>
      <c r="H414" s="43"/>
      <c r="I414" s="43"/>
      <c r="J414" s="45"/>
      <c r="K414" s="43"/>
      <c r="L414" s="105">
        <v>6853.18</v>
      </c>
      <c r="M414" s="60"/>
      <c r="N414" s="46"/>
      <c r="AF414" s="39"/>
      <c r="AG414" s="47"/>
      <c r="AM414" s="47" t="s">
        <v>72</v>
      </c>
      <c r="AO414" s="47"/>
      <c r="AQ414" s="47"/>
    </row>
    <row r="415" spans="1:43" s="4" customFormat="1" ht="22.5" x14ac:dyDescent="0.25">
      <c r="A415" s="40" t="s">
        <v>428</v>
      </c>
      <c r="B415" s="41" t="s">
        <v>3179</v>
      </c>
      <c r="C415" s="374" t="s">
        <v>3180</v>
      </c>
      <c r="D415" s="374"/>
      <c r="E415" s="374"/>
      <c r="F415" s="42" t="s">
        <v>61</v>
      </c>
      <c r="G415" s="43">
        <v>26</v>
      </c>
      <c r="H415" s="44">
        <v>1</v>
      </c>
      <c r="I415" s="44">
        <v>26</v>
      </c>
      <c r="J415" s="105">
        <v>535500</v>
      </c>
      <c r="K415" s="43"/>
      <c r="L415" s="105">
        <v>1628421.05</v>
      </c>
      <c r="M415" s="68">
        <v>8.5500000000000007</v>
      </c>
      <c r="N415" s="115">
        <v>13923000</v>
      </c>
      <c r="AF415" s="39"/>
      <c r="AG415" s="47" t="s">
        <v>3180</v>
      </c>
      <c r="AM415" s="47"/>
      <c r="AO415" s="47"/>
      <c r="AQ415" s="47"/>
    </row>
    <row r="416" spans="1:43" s="4" customFormat="1" ht="15" x14ac:dyDescent="0.25">
      <c r="A416" s="65"/>
      <c r="B416" s="66"/>
      <c r="C416" s="374" t="s">
        <v>72</v>
      </c>
      <c r="D416" s="374"/>
      <c r="E416" s="374"/>
      <c r="F416" s="42"/>
      <c r="G416" s="43"/>
      <c r="H416" s="43"/>
      <c r="I416" s="43"/>
      <c r="J416" s="45"/>
      <c r="K416" s="43"/>
      <c r="L416" s="105">
        <v>1628421.05</v>
      </c>
      <c r="M416" s="60"/>
      <c r="N416" s="115">
        <v>13923000</v>
      </c>
      <c r="AF416" s="39"/>
      <c r="AG416" s="47"/>
      <c r="AM416" s="47" t="s">
        <v>72</v>
      </c>
      <c r="AO416" s="47"/>
      <c r="AQ416" s="47"/>
    </row>
    <row r="417" spans="1:43" s="4" customFormat="1" ht="22.5" x14ac:dyDescent="0.25">
      <c r="A417" s="40" t="s">
        <v>430</v>
      </c>
      <c r="B417" s="41" t="s">
        <v>3179</v>
      </c>
      <c r="C417" s="374" t="s">
        <v>3181</v>
      </c>
      <c r="D417" s="374"/>
      <c r="E417" s="374"/>
      <c r="F417" s="42" t="s">
        <v>61</v>
      </c>
      <c r="G417" s="43">
        <v>4</v>
      </c>
      <c r="H417" s="44">
        <v>1</v>
      </c>
      <c r="I417" s="44">
        <v>4</v>
      </c>
      <c r="J417" s="105">
        <v>441424.55</v>
      </c>
      <c r="K417" s="43"/>
      <c r="L417" s="105">
        <v>206514.41</v>
      </c>
      <c r="M417" s="68">
        <v>8.5500000000000007</v>
      </c>
      <c r="N417" s="115">
        <v>1765698.2</v>
      </c>
      <c r="AF417" s="39"/>
      <c r="AG417" s="47" t="s">
        <v>3181</v>
      </c>
      <c r="AM417" s="47"/>
      <c r="AO417" s="47"/>
      <c r="AQ417" s="47"/>
    </row>
    <row r="418" spans="1:43" s="4" customFormat="1" ht="15" x14ac:dyDescent="0.25">
      <c r="A418" s="65"/>
      <c r="B418" s="66"/>
      <c r="C418" s="374" t="s">
        <v>72</v>
      </c>
      <c r="D418" s="374"/>
      <c r="E418" s="374"/>
      <c r="F418" s="42"/>
      <c r="G418" s="43"/>
      <c r="H418" s="43"/>
      <c r="I418" s="43"/>
      <c r="J418" s="45"/>
      <c r="K418" s="43"/>
      <c r="L418" s="105">
        <v>206514.41</v>
      </c>
      <c r="M418" s="60"/>
      <c r="N418" s="115">
        <v>1765698.2</v>
      </c>
      <c r="AF418" s="39"/>
      <c r="AG418" s="47"/>
      <c r="AM418" s="47" t="s">
        <v>72</v>
      </c>
      <c r="AO418" s="47"/>
      <c r="AQ418" s="47"/>
    </row>
    <row r="419" spans="1:43" s="4" customFormat="1" ht="22.5" x14ac:dyDescent="0.25">
      <c r="A419" s="40" t="s">
        <v>432</v>
      </c>
      <c r="B419" s="41" t="s">
        <v>3182</v>
      </c>
      <c r="C419" s="374" t="s">
        <v>3183</v>
      </c>
      <c r="D419" s="374"/>
      <c r="E419" s="374"/>
      <c r="F419" s="42" t="s">
        <v>61</v>
      </c>
      <c r="G419" s="43">
        <v>27</v>
      </c>
      <c r="H419" s="44">
        <v>1</v>
      </c>
      <c r="I419" s="44">
        <v>27</v>
      </c>
      <c r="J419" s="105">
        <v>8734.6</v>
      </c>
      <c r="K419" s="43"/>
      <c r="L419" s="105">
        <v>27582.95</v>
      </c>
      <c r="M419" s="68">
        <v>8.5500000000000007</v>
      </c>
      <c r="N419" s="115">
        <v>235834.2</v>
      </c>
      <c r="AF419" s="39"/>
      <c r="AG419" s="47" t="s">
        <v>3183</v>
      </c>
      <c r="AM419" s="47"/>
      <c r="AO419" s="47"/>
      <c r="AQ419" s="47"/>
    </row>
    <row r="420" spans="1:43" s="4" customFormat="1" ht="15" x14ac:dyDescent="0.25">
      <c r="A420" s="65"/>
      <c r="B420" s="66"/>
      <c r="C420" s="374" t="s">
        <v>72</v>
      </c>
      <c r="D420" s="374"/>
      <c r="E420" s="374"/>
      <c r="F420" s="42"/>
      <c r="G420" s="43"/>
      <c r="H420" s="43"/>
      <c r="I420" s="43"/>
      <c r="J420" s="45"/>
      <c r="K420" s="43"/>
      <c r="L420" s="105">
        <v>27582.95</v>
      </c>
      <c r="M420" s="60"/>
      <c r="N420" s="115">
        <v>235834.2</v>
      </c>
      <c r="AF420" s="39"/>
      <c r="AG420" s="47"/>
      <c r="AM420" s="47" t="s">
        <v>72</v>
      </c>
      <c r="AO420" s="47"/>
      <c r="AQ420" s="47"/>
    </row>
    <row r="421" spans="1:43" s="4" customFormat="1" ht="23.25" x14ac:dyDescent="0.25">
      <c r="A421" s="40" t="s">
        <v>434</v>
      </c>
      <c r="B421" s="41" t="s">
        <v>3184</v>
      </c>
      <c r="C421" s="374" t="s">
        <v>3185</v>
      </c>
      <c r="D421" s="374"/>
      <c r="E421" s="374"/>
      <c r="F421" s="42" t="s">
        <v>61</v>
      </c>
      <c r="G421" s="43">
        <v>165</v>
      </c>
      <c r="H421" s="44">
        <v>1</v>
      </c>
      <c r="I421" s="44">
        <v>165</v>
      </c>
      <c r="J421" s="45"/>
      <c r="K421" s="43"/>
      <c r="L421" s="45"/>
      <c r="M421" s="43"/>
      <c r="N421" s="46"/>
      <c r="AF421" s="39"/>
      <c r="AG421" s="47" t="s">
        <v>3185</v>
      </c>
      <c r="AM421" s="47"/>
      <c r="AO421" s="47"/>
      <c r="AQ421" s="47"/>
    </row>
    <row r="422" spans="1:43" s="4" customFormat="1" ht="15" x14ac:dyDescent="0.25">
      <c r="A422" s="69"/>
      <c r="B422" s="50"/>
      <c r="C422" s="372" t="s">
        <v>3186</v>
      </c>
      <c r="D422" s="372"/>
      <c r="E422" s="372"/>
      <c r="F422" s="372"/>
      <c r="G422" s="372"/>
      <c r="H422" s="372"/>
      <c r="I422" s="372"/>
      <c r="J422" s="372"/>
      <c r="K422" s="372"/>
      <c r="L422" s="372"/>
      <c r="M422" s="372"/>
      <c r="N422" s="377"/>
      <c r="AF422" s="39"/>
      <c r="AG422" s="47"/>
      <c r="AH422" s="3" t="s">
        <v>3186</v>
      </c>
      <c r="AM422" s="47"/>
      <c r="AO422" s="47"/>
      <c r="AQ422" s="47"/>
    </row>
    <row r="423" spans="1:43" s="4" customFormat="1" ht="22.5" x14ac:dyDescent="0.25">
      <c r="A423" s="103"/>
      <c r="B423" s="49" t="s">
        <v>217</v>
      </c>
      <c r="C423" s="368" t="s">
        <v>218</v>
      </c>
      <c r="D423" s="368"/>
      <c r="E423" s="368"/>
      <c r="F423" s="368"/>
      <c r="G423" s="368"/>
      <c r="H423" s="368"/>
      <c r="I423" s="368"/>
      <c r="J423" s="368"/>
      <c r="K423" s="368"/>
      <c r="L423" s="368"/>
      <c r="M423" s="368"/>
      <c r="N423" s="376"/>
      <c r="AF423" s="39"/>
      <c r="AG423" s="47"/>
      <c r="AI423" s="3" t="s">
        <v>218</v>
      </c>
      <c r="AM423" s="47"/>
      <c r="AO423" s="47"/>
      <c r="AQ423" s="47"/>
    </row>
    <row r="424" spans="1:43" s="4" customFormat="1" ht="15" x14ac:dyDescent="0.25">
      <c r="A424" s="48"/>
      <c r="B424" s="49" t="s">
        <v>58</v>
      </c>
      <c r="C424" s="372" t="s">
        <v>62</v>
      </c>
      <c r="D424" s="372"/>
      <c r="E424" s="372"/>
      <c r="F424" s="51"/>
      <c r="G424" s="52"/>
      <c r="H424" s="52"/>
      <c r="I424" s="52"/>
      <c r="J424" s="53">
        <v>18.8</v>
      </c>
      <c r="K424" s="54">
        <v>1.1499999999999999</v>
      </c>
      <c r="L424" s="107">
        <v>3567.3</v>
      </c>
      <c r="M424" s="54">
        <v>34.96</v>
      </c>
      <c r="N424" s="55">
        <v>124712.81</v>
      </c>
      <c r="AF424" s="39"/>
      <c r="AG424" s="47"/>
      <c r="AJ424" s="3" t="s">
        <v>62</v>
      </c>
      <c r="AM424" s="47"/>
      <c r="AO424" s="47"/>
      <c r="AQ424" s="47"/>
    </row>
    <row r="425" spans="1:43" s="4" customFormat="1" ht="15" x14ac:dyDescent="0.25">
      <c r="A425" s="48"/>
      <c r="B425" s="49" t="s">
        <v>73</v>
      </c>
      <c r="C425" s="372" t="s">
        <v>175</v>
      </c>
      <c r="D425" s="372"/>
      <c r="E425" s="372"/>
      <c r="F425" s="51"/>
      <c r="G425" s="52"/>
      <c r="H425" s="52"/>
      <c r="I425" s="52"/>
      <c r="J425" s="53">
        <v>87.43</v>
      </c>
      <c r="K425" s="54">
        <v>1.1499999999999999</v>
      </c>
      <c r="L425" s="107">
        <v>16589.84</v>
      </c>
      <c r="M425" s="52"/>
      <c r="N425" s="58"/>
      <c r="AF425" s="39"/>
      <c r="AG425" s="47"/>
      <c r="AJ425" s="3" t="s">
        <v>175</v>
      </c>
      <c r="AM425" s="47"/>
      <c r="AO425" s="47"/>
      <c r="AQ425" s="47"/>
    </row>
    <row r="426" spans="1:43" s="4" customFormat="1" ht="15" x14ac:dyDescent="0.25">
      <c r="A426" s="48"/>
      <c r="B426" s="49" t="s">
        <v>78</v>
      </c>
      <c r="C426" s="372" t="s">
        <v>176</v>
      </c>
      <c r="D426" s="372"/>
      <c r="E426" s="372"/>
      <c r="F426" s="51"/>
      <c r="G426" s="52"/>
      <c r="H426" s="52"/>
      <c r="I426" s="52"/>
      <c r="J426" s="53">
        <v>8.36</v>
      </c>
      <c r="K426" s="54">
        <v>1.1499999999999999</v>
      </c>
      <c r="L426" s="107">
        <v>1586.31</v>
      </c>
      <c r="M426" s="54">
        <v>34.96</v>
      </c>
      <c r="N426" s="55">
        <v>55457.4</v>
      </c>
      <c r="AF426" s="39"/>
      <c r="AG426" s="47"/>
      <c r="AJ426" s="3" t="s">
        <v>176</v>
      </c>
      <c r="AM426" s="47"/>
      <c r="AO426" s="47"/>
      <c r="AQ426" s="47"/>
    </row>
    <row r="427" spans="1:43" s="4" customFormat="1" ht="15" x14ac:dyDescent="0.25">
      <c r="A427" s="48"/>
      <c r="B427" s="49" t="s">
        <v>122</v>
      </c>
      <c r="C427" s="372" t="s">
        <v>177</v>
      </c>
      <c r="D427" s="372"/>
      <c r="E427" s="372"/>
      <c r="F427" s="51"/>
      <c r="G427" s="52"/>
      <c r="H427" s="52"/>
      <c r="I427" s="52"/>
      <c r="J427" s="53">
        <v>6.1</v>
      </c>
      <c r="K427" s="52"/>
      <c r="L427" s="107">
        <v>1006.5</v>
      </c>
      <c r="M427" s="52"/>
      <c r="N427" s="58"/>
      <c r="AF427" s="39"/>
      <c r="AG427" s="47"/>
      <c r="AJ427" s="3" t="s">
        <v>177</v>
      </c>
      <c r="AM427" s="47"/>
      <c r="AO427" s="47"/>
      <c r="AQ427" s="47"/>
    </row>
    <row r="428" spans="1:43" s="4" customFormat="1" ht="15" x14ac:dyDescent="0.25">
      <c r="A428" s="56"/>
      <c r="B428" s="49"/>
      <c r="C428" s="372" t="s">
        <v>63</v>
      </c>
      <c r="D428" s="372"/>
      <c r="E428" s="372"/>
      <c r="F428" s="51" t="s">
        <v>64</v>
      </c>
      <c r="G428" s="63">
        <v>2</v>
      </c>
      <c r="H428" s="54">
        <v>1.1499999999999999</v>
      </c>
      <c r="I428" s="104">
        <v>379.5</v>
      </c>
      <c r="J428" s="57"/>
      <c r="K428" s="52"/>
      <c r="L428" s="57"/>
      <c r="M428" s="52"/>
      <c r="N428" s="58"/>
      <c r="AF428" s="39"/>
      <c r="AG428" s="47"/>
      <c r="AK428" s="3" t="s">
        <v>63</v>
      </c>
      <c r="AM428" s="47"/>
      <c r="AO428" s="47"/>
      <c r="AQ428" s="47"/>
    </row>
    <row r="429" spans="1:43" s="4" customFormat="1" ht="15" x14ac:dyDescent="0.25">
      <c r="A429" s="56"/>
      <c r="B429" s="49"/>
      <c r="C429" s="372" t="s">
        <v>178</v>
      </c>
      <c r="D429" s="372"/>
      <c r="E429" s="372"/>
      <c r="F429" s="51" t="s">
        <v>64</v>
      </c>
      <c r="G429" s="54">
        <v>0.62</v>
      </c>
      <c r="H429" s="54">
        <v>1.1499999999999999</v>
      </c>
      <c r="I429" s="109">
        <v>117.645</v>
      </c>
      <c r="J429" s="57"/>
      <c r="K429" s="52"/>
      <c r="L429" s="57"/>
      <c r="M429" s="52"/>
      <c r="N429" s="58"/>
      <c r="AF429" s="39"/>
      <c r="AG429" s="47"/>
      <c r="AK429" s="3" t="s">
        <v>178</v>
      </c>
      <c r="AM429" s="47"/>
      <c r="AO429" s="47"/>
      <c r="AQ429" s="47"/>
    </row>
    <row r="430" spans="1:43" s="4" customFormat="1" ht="15" x14ac:dyDescent="0.25">
      <c r="A430" s="48"/>
      <c r="B430" s="49"/>
      <c r="C430" s="375" t="s">
        <v>65</v>
      </c>
      <c r="D430" s="375"/>
      <c r="E430" s="375"/>
      <c r="F430" s="59"/>
      <c r="G430" s="60"/>
      <c r="H430" s="60"/>
      <c r="I430" s="60"/>
      <c r="J430" s="61">
        <v>112.33</v>
      </c>
      <c r="K430" s="60"/>
      <c r="L430" s="108">
        <v>21163.64</v>
      </c>
      <c r="M430" s="60"/>
      <c r="N430" s="62"/>
      <c r="AF430" s="39"/>
      <c r="AG430" s="47"/>
      <c r="AL430" s="3" t="s">
        <v>65</v>
      </c>
      <c r="AM430" s="47"/>
      <c r="AO430" s="47"/>
      <c r="AQ430" s="47"/>
    </row>
    <row r="431" spans="1:43" s="4" customFormat="1" ht="15" x14ac:dyDescent="0.25">
      <c r="A431" s="56"/>
      <c r="B431" s="49"/>
      <c r="C431" s="372" t="s">
        <v>66</v>
      </c>
      <c r="D431" s="372"/>
      <c r="E431" s="372"/>
      <c r="F431" s="51"/>
      <c r="G431" s="52"/>
      <c r="H431" s="52"/>
      <c r="I431" s="52"/>
      <c r="J431" s="57"/>
      <c r="K431" s="52"/>
      <c r="L431" s="107">
        <v>5153.6099999999997</v>
      </c>
      <c r="M431" s="52"/>
      <c r="N431" s="55">
        <v>180170.21</v>
      </c>
      <c r="AF431" s="39"/>
      <c r="AG431" s="47"/>
      <c r="AK431" s="3" t="s">
        <v>66</v>
      </c>
      <c r="AM431" s="47"/>
      <c r="AO431" s="47"/>
      <c r="AQ431" s="47"/>
    </row>
    <row r="432" spans="1:43" s="4" customFormat="1" ht="23.25" x14ac:dyDescent="0.25">
      <c r="A432" s="56"/>
      <c r="B432" s="49" t="s">
        <v>681</v>
      </c>
      <c r="C432" s="372" t="s">
        <v>682</v>
      </c>
      <c r="D432" s="372"/>
      <c r="E432" s="372"/>
      <c r="F432" s="51" t="s">
        <v>69</v>
      </c>
      <c r="G432" s="63">
        <v>97</v>
      </c>
      <c r="H432" s="52"/>
      <c r="I432" s="63">
        <v>97</v>
      </c>
      <c r="J432" s="57"/>
      <c r="K432" s="52"/>
      <c r="L432" s="107">
        <v>4999</v>
      </c>
      <c r="M432" s="52"/>
      <c r="N432" s="55">
        <v>174765.1</v>
      </c>
      <c r="AF432" s="39"/>
      <c r="AG432" s="47"/>
      <c r="AK432" s="3" t="s">
        <v>682</v>
      </c>
      <c r="AM432" s="47"/>
      <c r="AO432" s="47"/>
      <c r="AQ432" s="47"/>
    </row>
    <row r="433" spans="1:43" s="4" customFormat="1" ht="23.25" x14ac:dyDescent="0.25">
      <c r="A433" s="56"/>
      <c r="B433" s="49" t="s">
        <v>683</v>
      </c>
      <c r="C433" s="372" t="s">
        <v>684</v>
      </c>
      <c r="D433" s="372"/>
      <c r="E433" s="372"/>
      <c r="F433" s="51" t="s">
        <v>69</v>
      </c>
      <c r="G433" s="63">
        <v>51</v>
      </c>
      <c r="H433" s="52"/>
      <c r="I433" s="63">
        <v>51</v>
      </c>
      <c r="J433" s="57"/>
      <c r="K433" s="52"/>
      <c r="L433" s="107">
        <v>2628.34</v>
      </c>
      <c r="M433" s="52"/>
      <c r="N433" s="55">
        <v>91886.81</v>
      </c>
      <c r="AF433" s="39"/>
      <c r="AG433" s="47"/>
      <c r="AK433" s="3" t="s">
        <v>684</v>
      </c>
      <c r="AM433" s="47"/>
      <c r="AO433" s="47"/>
      <c r="AQ433" s="47"/>
    </row>
    <row r="434" spans="1:43" s="4" customFormat="1" ht="15" x14ac:dyDescent="0.25">
      <c r="A434" s="65"/>
      <c r="B434" s="66"/>
      <c r="C434" s="374" t="s">
        <v>72</v>
      </c>
      <c r="D434" s="374"/>
      <c r="E434" s="374"/>
      <c r="F434" s="42"/>
      <c r="G434" s="43"/>
      <c r="H434" s="43"/>
      <c r="I434" s="43"/>
      <c r="J434" s="45"/>
      <c r="K434" s="43"/>
      <c r="L434" s="105">
        <v>28790.98</v>
      </c>
      <c r="M434" s="60"/>
      <c r="N434" s="46"/>
      <c r="AF434" s="39"/>
      <c r="AG434" s="47"/>
      <c r="AM434" s="47" t="s">
        <v>72</v>
      </c>
      <c r="AO434" s="47"/>
      <c r="AQ434" s="47"/>
    </row>
    <row r="435" spans="1:43" s="4" customFormat="1" ht="23.25" x14ac:dyDescent="0.25">
      <c r="A435" s="40" t="s">
        <v>436</v>
      </c>
      <c r="B435" s="41" t="s">
        <v>3187</v>
      </c>
      <c r="C435" s="374" t="s">
        <v>3188</v>
      </c>
      <c r="D435" s="374"/>
      <c r="E435" s="374"/>
      <c r="F435" s="42" t="s">
        <v>61</v>
      </c>
      <c r="G435" s="43">
        <v>145</v>
      </c>
      <c r="H435" s="44">
        <v>1</v>
      </c>
      <c r="I435" s="44">
        <v>145</v>
      </c>
      <c r="J435" s="105">
        <v>142573.9</v>
      </c>
      <c r="K435" s="43"/>
      <c r="L435" s="105">
        <v>2417919.94</v>
      </c>
      <c r="M435" s="68">
        <v>8.5500000000000007</v>
      </c>
      <c r="N435" s="115">
        <v>20673215.5</v>
      </c>
      <c r="AF435" s="39"/>
      <c r="AG435" s="47" t="s">
        <v>3188</v>
      </c>
      <c r="AM435" s="47"/>
      <c r="AO435" s="47"/>
      <c r="AQ435" s="47"/>
    </row>
    <row r="436" spans="1:43" s="4" customFormat="1" ht="15" x14ac:dyDescent="0.25">
      <c r="A436" s="65"/>
      <c r="B436" s="66"/>
      <c r="C436" s="374" t="s">
        <v>72</v>
      </c>
      <c r="D436" s="374"/>
      <c r="E436" s="374"/>
      <c r="F436" s="42"/>
      <c r="G436" s="43"/>
      <c r="H436" s="43"/>
      <c r="I436" s="43"/>
      <c r="J436" s="45"/>
      <c r="K436" s="43"/>
      <c r="L436" s="105">
        <v>2417919.94</v>
      </c>
      <c r="M436" s="60"/>
      <c r="N436" s="115">
        <v>20673215.5</v>
      </c>
      <c r="AF436" s="39"/>
      <c r="AG436" s="47"/>
      <c r="AM436" s="47" t="s">
        <v>72</v>
      </c>
      <c r="AO436" s="47"/>
      <c r="AQ436" s="47"/>
    </row>
    <row r="437" spans="1:43" s="4" customFormat="1" ht="23.25" x14ac:dyDescent="0.25">
      <c r="A437" s="40" t="s">
        <v>438</v>
      </c>
      <c r="B437" s="41" t="s">
        <v>3187</v>
      </c>
      <c r="C437" s="374" t="s">
        <v>3189</v>
      </c>
      <c r="D437" s="374"/>
      <c r="E437" s="374"/>
      <c r="F437" s="42" t="s">
        <v>61</v>
      </c>
      <c r="G437" s="43">
        <v>2</v>
      </c>
      <c r="H437" s="44">
        <v>1</v>
      </c>
      <c r="I437" s="44">
        <v>2</v>
      </c>
      <c r="J437" s="105">
        <v>103131.35</v>
      </c>
      <c r="K437" s="43"/>
      <c r="L437" s="105">
        <v>24124.29</v>
      </c>
      <c r="M437" s="68">
        <v>8.5500000000000007</v>
      </c>
      <c r="N437" s="115">
        <v>206262.7</v>
      </c>
      <c r="AF437" s="39"/>
      <c r="AG437" s="47" t="s">
        <v>3189</v>
      </c>
      <c r="AM437" s="47"/>
      <c r="AO437" s="47"/>
      <c r="AQ437" s="47"/>
    </row>
    <row r="438" spans="1:43" s="4" customFormat="1" ht="15" x14ac:dyDescent="0.25">
      <c r="A438" s="65"/>
      <c r="B438" s="66"/>
      <c r="C438" s="374" t="s">
        <v>72</v>
      </c>
      <c r="D438" s="374"/>
      <c r="E438" s="374"/>
      <c r="F438" s="42"/>
      <c r="G438" s="43"/>
      <c r="H438" s="43"/>
      <c r="I438" s="43"/>
      <c r="J438" s="45"/>
      <c r="K438" s="43"/>
      <c r="L438" s="105">
        <v>24124.29</v>
      </c>
      <c r="M438" s="60"/>
      <c r="N438" s="115">
        <v>206262.7</v>
      </c>
      <c r="AF438" s="39"/>
      <c r="AG438" s="47"/>
      <c r="AM438" s="47" t="s">
        <v>72</v>
      </c>
      <c r="AO438" s="47"/>
      <c r="AQ438" s="47"/>
    </row>
    <row r="439" spans="1:43" s="4" customFormat="1" ht="23.25" x14ac:dyDescent="0.25">
      <c r="A439" s="40" t="s">
        <v>440</v>
      </c>
      <c r="B439" s="41" t="s">
        <v>3187</v>
      </c>
      <c r="C439" s="374" t="s">
        <v>3190</v>
      </c>
      <c r="D439" s="374"/>
      <c r="E439" s="374"/>
      <c r="F439" s="42" t="s">
        <v>61</v>
      </c>
      <c r="G439" s="43">
        <v>3</v>
      </c>
      <c r="H439" s="44">
        <v>1</v>
      </c>
      <c r="I439" s="44">
        <v>3</v>
      </c>
      <c r="J439" s="105">
        <v>116620</v>
      </c>
      <c r="K439" s="43"/>
      <c r="L439" s="105">
        <v>40919.300000000003</v>
      </c>
      <c r="M439" s="68">
        <v>8.5500000000000007</v>
      </c>
      <c r="N439" s="115">
        <v>349860</v>
      </c>
      <c r="AF439" s="39"/>
      <c r="AG439" s="47" t="s">
        <v>3190</v>
      </c>
      <c r="AM439" s="47"/>
      <c r="AO439" s="47"/>
      <c r="AQ439" s="47"/>
    </row>
    <row r="440" spans="1:43" s="4" customFormat="1" ht="15" x14ac:dyDescent="0.25">
      <c r="A440" s="65"/>
      <c r="B440" s="66"/>
      <c r="C440" s="374" t="s">
        <v>72</v>
      </c>
      <c r="D440" s="374"/>
      <c r="E440" s="374"/>
      <c r="F440" s="42"/>
      <c r="G440" s="43"/>
      <c r="H440" s="43"/>
      <c r="I440" s="43"/>
      <c r="J440" s="45"/>
      <c r="K440" s="43"/>
      <c r="L440" s="105">
        <v>40919.300000000003</v>
      </c>
      <c r="M440" s="60"/>
      <c r="N440" s="115">
        <v>349860</v>
      </c>
      <c r="AF440" s="39"/>
      <c r="AG440" s="47"/>
      <c r="AM440" s="47" t="s">
        <v>72</v>
      </c>
      <c r="AO440" s="47"/>
      <c r="AQ440" s="47"/>
    </row>
    <row r="441" spans="1:43" s="4" customFormat="1" ht="23.25" x14ac:dyDescent="0.25">
      <c r="A441" s="40" t="s">
        <v>442</v>
      </c>
      <c r="B441" s="41" t="s">
        <v>3187</v>
      </c>
      <c r="C441" s="374" t="s">
        <v>3191</v>
      </c>
      <c r="D441" s="374"/>
      <c r="E441" s="374"/>
      <c r="F441" s="42" t="s">
        <v>61</v>
      </c>
      <c r="G441" s="43">
        <v>1</v>
      </c>
      <c r="H441" s="44">
        <v>1</v>
      </c>
      <c r="I441" s="44">
        <v>1</v>
      </c>
      <c r="J441" s="105">
        <v>92677.2</v>
      </c>
      <c r="K441" s="43"/>
      <c r="L441" s="105">
        <v>10839.44</v>
      </c>
      <c r="M441" s="68">
        <v>8.5500000000000007</v>
      </c>
      <c r="N441" s="115">
        <v>92677.2</v>
      </c>
      <c r="AF441" s="39"/>
      <c r="AG441" s="47" t="s">
        <v>3191</v>
      </c>
      <c r="AM441" s="47"/>
      <c r="AO441" s="47"/>
      <c r="AQ441" s="47"/>
    </row>
    <row r="442" spans="1:43" s="4" customFormat="1" ht="15" x14ac:dyDescent="0.25">
      <c r="A442" s="65"/>
      <c r="B442" s="66"/>
      <c r="C442" s="374" t="s">
        <v>72</v>
      </c>
      <c r="D442" s="374"/>
      <c r="E442" s="374"/>
      <c r="F442" s="42"/>
      <c r="G442" s="43"/>
      <c r="H442" s="43"/>
      <c r="I442" s="43"/>
      <c r="J442" s="45"/>
      <c r="K442" s="43"/>
      <c r="L442" s="105">
        <v>10839.44</v>
      </c>
      <c r="M442" s="60"/>
      <c r="N442" s="115">
        <v>92677.2</v>
      </c>
      <c r="AF442" s="39"/>
      <c r="AG442" s="47"/>
      <c r="AM442" s="47" t="s">
        <v>72</v>
      </c>
      <c r="AO442" s="47"/>
      <c r="AQ442" s="47"/>
    </row>
    <row r="443" spans="1:43" s="4" customFormat="1" ht="23.25" x14ac:dyDescent="0.25">
      <c r="A443" s="40" t="s">
        <v>444</v>
      </c>
      <c r="B443" s="41" t="s">
        <v>3187</v>
      </c>
      <c r="C443" s="374" t="s">
        <v>3192</v>
      </c>
      <c r="D443" s="374"/>
      <c r="E443" s="374"/>
      <c r="F443" s="42" t="s">
        <v>61</v>
      </c>
      <c r="G443" s="43">
        <v>14</v>
      </c>
      <c r="H443" s="44">
        <v>1</v>
      </c>
      <c r="I443" s="44">
        <v>14</v>
      </c>
      <c r="J443" s="105">
        <v>81895.8</v>
      </c>
      <c r="K443" s="43"/>
      <c r="L443" s="105">
        <v>134098.39000000001</v>
      </c>
      <c r="M443" s="68">
        <v>8.5500000000000007</v>
      </c>
      <c r="N443" s="115">
        <v>1146541.2</v>
      </c>
      <c r="AF443" s="39"/>
      <c r="AG443" s="47" t="s">
        <v>3192</v>
      </c>
      <c r="AM443" s="47"/>
      <c r="AO443" s="47"/>
      <c r="AQ443" s="47"/>
    </row>
    <row r="444" spans="1:43" s="4" customFormat="1" ht="15" x14ac:dyDescent="0.25">
      <c r="A444" s="65"/>
      <c r="B444" s="66"/>
      <c r="C444" s="374" t="s">
        <v>72</v>
      </c>
      <c r="D444" s="374"/>
      <c r="E444" s="374"/>
      <c r="F444" s="42"/>
      <c r="G444" s="43"/>
      <c r="H444" s="43"/>
      <c r="I444" s="43"/>
      <c r="J444" s="45"/>
      <c r="K444" s="43"/>
      <c r="L444" s="105">
        <v>134098.39000000001</v>
      </c>
      <c r="M444" s="60"/>
      <c r="N444" s="115">
        <v>1146541.2</v>
      </c>
      <c r="AF444" s="39"/>
      <c r="AG444" s="47"/>
      <c r="AM444" s="47" t="s">
        <v>72</v>
      </c>
      <c r="AO444" s="47"/>
      <c r="AQ444" s="47"/>
    </row>
    <row r="445" spans="1:43" s="4" customFormat="1" ht="15" x14ac:dyDescent="0.25">
      <c r="A445" s="40" t="s">
        <v>445</v>
      </c>
      <c r="B445" s="41" t="s">
        <v>1730</v>
      </c>
      <c r="C445" s="374" t="s">
        <v>1731</v>
      </c>
      <c r="D445" s="374"/>
      <c r="E445" s="374"/>
      <c r="F445" s="42" t="s">
        <v>61</v>
      </c>
      <c r="G445" s="43">
        <v>906</v>
      </c>
      <c r="H445" s="44">
        <v>1</v>
      </c>
      <c r="I445" s="44">
        <v>906</v>
      </c>
      <c r="J445" s="45"/>
      <c r="K445" s="43"/>
      <c r="L445" s="45"/>
      <c r="M445" s="43"/>
      <c r="N445" s="46"/>
      <c r="AF445" s="39"/>
      <c r="AG445" s="47" t="s">
        <v>1731</v>
      </c>
      <c r="AM445" s="47"/>
      <c r="AO445" s="47"/>
      <c r="AQ445" s="47"/>
    </row>
    <row r="446" spans="1:43" s="4" customFormat="1" ht="15" x14ac:dyDescent="0.25">
      <c r="A446" s="69"/>
      <c r="B446" s="50"/>
      <c r="C446" s="372" t="s">
        <v>3193</v>
      </c>
      <c r="D446" s="372"/>
      <c r="E446" s="372"/>
      <c r="F446" s="372"/>
      <c r="G446" s="372"/>
      <c r="H446" s="372"/>
      <c r="I446" s="372"/>
      <c r="J446" s="372"/>
      <c r="K446" s="372"/>
      <c r="L446" s="372"/>
      <c r="M446" s="372"/>
      <c r="N446" s="377"/>
      <c r="AF446" s="39"/>
      <c r="AG446" s="47"/>
      <c r="AH446" s="3" t="s">
        <v>3193</v>
      </c>
      <c r="AM446" s="47"/>
      <c r="AO446" s="47"/>
      <c r="AQ446" s="47"/>
    </row>
    <row r="447" spans="1:43" s="4" customFormat="1" ht="22.5" x14ac:dyDescent="0.25">
      <c r="A447" s="103"/>
      <c r="B447" s="49" t="s">
        <v>217</v>
      </c>
      <c r="C447" s="368" t="s">
        <v>218</v>
      </c>
      <c r="D447" s="368"/>
      <c r="E447" s="368"/>
      <c r="F447" s="368"/>
      <c r="G447" s="368"/>
      <c r="H447" s="368"/>
      <c r="I447" s="368"/>
      <c r="J447" s="368"/>
      <c r="K447" s="368"/>
      <c r="L447" s="368"/>
      <c r="M447" s="368"/>
      <c r="N447" s="376"/>
      <c r="AF447" s="39"/>
      <c r="AG447" s="47"/>
      <c r="AI447" s="3" t="s">
        <v>218</v>
      </c>
      <c r="AM447" s="47"/>
      <c r="AO447" s="47"/>
      <c r="AQ447" s="47"/>
    </row>
    <row r="448" spans="1:43" s="4" customFormat="1" ht="15" x14ac:dyDescent="0.25">
      <c r="A448" s="48"/>
      <c r="B448" s="49" t="s">
        <v>58</v>
      </c>
      <c r="C448" s="372" t="s">
        <v>62</v>
      </c>
      <c r="D448" s="372"/>
      <c r="E448" s="372"/>
      <c r="F448" s="51"/>
      <c r="G448" s="52"/>
      <c r="H448" s="52"/>
      <c r="I448" s="52"/>
      <c r="J448" s="53">
        <v>1.93</v>
      </c>
      <c r="K448" s="54">
        <v>1.1499999999999999</v>
      </c>
      <c r="L448" s="107">
        <v>2010.87</v>
      </c>
      <c r="M448" s="54">
        <v>34.96</v>
      </c>
      <c r="N448" s="55">
        <v>70300.02</v>
      </c>
      <c r="AF448" s="39"/>
      <c r="AG448" s="47"/>
      <c r="AJ448" s="3" t="s">
        <v>62</v>
      </c>
      <c r="AM448" s="47"/>
      <c r="AO448" s="47"/>
      <c r="AQ448" s="47"/>
    </row>
    <row r="449" spans="1:43" s="4" customFormat="1" ht="15" x14ac:dyDescent="0.25">
      <c r="A449" s="48"/>
      <c r="B449" s="49" t="s">
        <v>73</v>
      </c>
      <c r="C449" s="372" t="s">
        <v>175</v>
      </c>
      <c r="D449" s="372"/>
      <c r="E449" s="372"/>
      <c r="F449" s="51"/>
      <c r="G449" s="52"/>
      <c r="H449" s="52"/>
      <c r="I449" s="52"/>
      <c r="J449" s="53">
        <v>31.16</v>
      </c>
      <c r="K449" s="54">
        <v>1.1499999999999999</v>
      </c>
      <c r="L449" s="107">
        <v>32465.599999999999</v>
      </c>
      <c r="M449" s="52"/>
      <c r="N449" s="58"/>
      <c r="AF449" s="39"/>
      <c r="AG449" s="47"/>
      <c r="AJ449" s="3" t="s">
        <v>175</v>
      </c>
      <c r="AM449" s="47"/>
      <c r="AO449" s="47"/>
      <c r="AQ449" s="47"/>
    </row>
    <row r="450" spans="1:43" s="4" customFormat="1" ht="15" x14ac:dyDescent="0.25">
      <c r="A450" s="48"/>
      <c r="B450" s="49" t="s">
        <v>78</v>
      </c>
      <c r="C450" s="372" t="s">
        <v>176</v>
      </c>
      <c r="D450" s="372"/>
      <c r="E450" s="372"/>
      <c r="F450" s="51"/>
      <c r="G450" s="52"/>
      <c r="H450" s="52"/>
      <c r="I450" s="52"/>
      <c r="J450" s="53">
        <v>3.65</v>
      </c>
      <c r="K450" s="54">
        <v>1.1499999999999999</v>
      </c>
      <c r="L450" s="107">
        <v>3802.94</v>
      </c>
      <c r="M450" s="54">
        <v>34.96</v>
      </c>
      <c r="N450" s="55">
        <v>132950.78</v>
      </c>
      <c r="AF450" s="39"/>
      <c r="AG450" s="47"/>
      <c r="AJ450" s="3" t="s">
        <v>176</v>
      </c>
      <c r="AM450" s="47"/>
      <c r="AO450" s="47"/>
      <c r="AQ450" s="47"/>
    </row>
    <row r="451" spans="1:43" s="4" customFormat="1" ht="15" x14ac:dyDescent="0.25">
      <c r="A451" s="48"/>
      <c r="B451" s="49" t="s">
        <v>122</v>
      </c>
      <c r="C451" s="372" t="s">
        <v>177</v>
      </c>
      <c r="D451" s="372"/>
      <c r="E451" s="372"/>
      <c r="F451" s="51"/>
      <c r="G451" s="52"/>
      <c r="H451" s="52"/>
      <c r="I451" s="52"/>
      <c r="J451" s="53">
        <v>0.04</v>
      </c>
      <c r="K451" s="52"/>
      <c r="L451" s="53">
        <v>36.24</v>
      </c>
      <c r="M451" s="52"/>
      <c r="N451" s="58"/>
      <c r="AF451" s="39"/>
      <c r="AG451" s="47"/>
      <c r="AJ451" s="3" t="s">
        <v>177</v>
      </c>
      <c r="AM451" s="47"/>
      <c r="AO451" s="47"/>
      <c r="AQ451" s="47"/>
    </row>
    <row r="452" spans="1:43" s="4" customFormat="1" ht="15" x14ac:dyDescent="0.25">
      <c r="A452" s="56"/>
      <c r="B452" s="49"/>
      <c r="C452" s="372" t="s">
        <v>63</v>
      </c>
      <c r="D452" s="372"/>
      <c r="E452" s="372"/>
      <c r="F452" s="51" t="s">
        <v>64</v>
      </c>
      <c r="G452" s="54">
        <v>0.21</v>
      </c>
      <c r="H452" s="54">
        <v>1.1499999999999999</v>
      </c>
      <c r="I452" s="109">
        <v>218.79900000000001</v>
      </c>
      <c r="J452" s="57"/>
      <c r="K452" s="52"/>
      <c r="L452" s="57"/>
      <c r="M452" s="52"/>
      <c r="N452" s="58"/>
      <c r="AF452" s="39"/>
      <c r="AG452" s="47"/>
      <c r="AK452" s="3" t="s">
        <v>63</v>
      </c>
      <c r="AM452" s="47"/>
      <c r="AO452" s="47"/>
      <c r="AQ452" s="47"/>
    </row>
    <row r="453" spans="1:43" s="4" customFormat="1" ht="15" x14ac:dyDescent="0.25">
      <c r="A453" s="56"/>
      <c r="B453" s="49"/>
      <c r="C453" s="372" t="s">
        <v>178</v>
      </c>
      <c r="D453" s="372"/>
      <c r="E453" s="372"/>
      <c r="F453" s="51" t="s">
        <v>64</v>
      </c>
      <c r="G453" s="54">
        <v>0.27</v>
      </c>
      <c r="H453" s="54">
        <v>1.1499999999999999</v>
      </c>
      <c r="I453" s="109">
        <v>281.31299999999999</v>
      </c>
      <c r="J453" s="57"/>
      <c r="K453" s="52"/>
      <c r="L453" s="57"/>
      <c r="M453" s="52"/>
      <c r="N453" s="58"/>
      <c r="AF453" s="39"/>
      <c r="AG453" s="47"/>
      <c r="AK453" s="3" t="s">
        <v>178</v>
      </c>
      <c r="AM453" s="47"/>
      <c r="AO453" s="47"/>
      <c r="AQ453" s="47"/>
    </row>
    <row r="454" spans="1:43" s="4" customFormat="1" ht="15" x14ac:dyDescent="0.25">
      <c r="A454" s="48"/>
      <c r="B454" s="49"/>
      <c r="C454" s="375" t="s">
        <v>65</v>
      </c>
      <c r="D454" s="375"/>
      <c r="E454" s="375"/>
      <c r="F454" s="59"/>
      <c r="G454" s="60"/>
      <c r="H454" s="60"/>
      <c r="I454" s="60"/>
      <c r="J454" s="61">
        <v>33.130000000000003</v>
      </c>
      <c r="K454" s="60"/>
      <c r="L454" s="108">
        <v>34512.71</v>
      </c>
      <c r="M454" s="60"/>
      <c r="N454" s="62"/>
      <c r="AF454" s="39"/>
      <c r="AG454" s="47"/>
      <c r="AL454" s="3" t="s">
        <v>65</v>
      </c>
      <c r="AM454" s="47"/>
      <c r="AO454" s="47"/>
      <c r="AQ454" s="47"/>
    </row>
    <row r="455" spans="1:43" s="4" customFormat="1" ht="15" x14ac:dyDescent="0.25">
      <c r="A455" s="56"/>
      <c r="B455" s="49"/>
      <c r="C455" s="372" t="s">
        <v>66</v>
      </c>
      <c r="D455" s="372"/>
      <c r="E455" s="372"/>
      <c r="F455" s="51"/>
      <c r="G455" s="52"/>
      <c r="H455" s="52"/>
      <c r="I455" s="52"/>
      <c r="J455" s="57"/>
      <c r="K455" s="52"/>
      <c r="L455" s="107">
        <v>5813.81</v>
      </c>
      <c r="M455" s="52"/>
      <c r="N455" s="55">
        <v>203250.8</v>
      </c>
      <c r="AF455" s="39"/>
      <c r="AG455" s="47"/>
      <c r="AK455" s="3" t="s">
        <v>66</v>
      </c>
      <c r="AM455" s="47"/>
      <c r="AO455" s="47"/>
      <c r="AQ455" s="47"/>
    </row>
    <row r="456" spans="1:43" s="4" customFormat="1" ht="23.25" x14ac:dyDescent="0.25">
      <c r="A456" s="56"/>
      <c r="B456" s="49" t="s">
        <v>681</v>
      </c>
      <c r="C456" s="372" t="s">
        <v>682</v>
      </c>
      <c r="D456" s="372"/>
      <c r="E456" s="372"/>
      <c r="F456" s="51" t="s">
        <v>69</v>
      </c>
      <c r="G456" s="63">
        <v>97</v>
      </c>
      <c r="H456" s="52"/>
      <c r="I456" s="63">
        <v>97</v>
      </c>
      <c r="J456" s="57"/>
      <c r="K456" s="52"/>
      <c r="L456" s="107">
        <v>5639.4</v>
      </c>
      <c r="M456" s="52"/>
      <c r="N456" s="55">
        <v>197153.28</v>
      </c>
      <c r="AF456" s="39"/>
      <c r="AG456" s="47"/>
      <c r="AK456" s="3" t="s">
        <v>682</v>
      </c>
      <c r="AM456" s="47"/>
      <c r="AO456" s="47"/>
      <c r="AQ456" s="47"/>
    </row>
    <row r="457" spans="1:43" s="4" customFormat="1" ht="23.25" x14ac:dyDescent="0.25">
      <c r="A457" s="56"/>
      <c r="B457" s="49" t="s">
        <v>683</v>
      </c>
      <c r="C457" s="372" t="s">
        <v>684</v>
      </c>
      <c r="D457" s="372"/>
      <c r="E457" s="372"/>
      <c r="F457" s="51" t="s">
        <v>69</v>
      </c>
      <c r="G457" s="63">
        <v>51</v>
      </c>
      <c r="H457" s="52"/>
      <c r="I457" s="63">
        <v>51</v>
      </c>
      <c r="J457" s="57"/>
      <c r="K457" s="52"/>
      <c r="L457" s="107">
        <v>2965.04</v>
      </c>
      <c r="M457" s="52"/>
      <c r="N457" s="55">
        <v>103657.91</v>
      </c>
      <c r="AF457" s="39"/>
      <c r="AG457" s="47"/>
      <c r="AK457" s="3" t="s">
        <v>684</v>
      </c>
      <c r="AM457" s="47"/>
      <c r="AO457" s="47"/>
      <c r="AQ457" s="47"/>
    </row>
    <row r="458" spans="1:43" s="4" customFormat="1" ht="15" x14ac:dyDescent="0.25">
      <c r="A458" s="65"/>
      <c r="B458" s="66"/>
      <c r="C458" s="374" t="s">
        <v>72</v>
      </c>
      <c r="D458" s="374"/>
      <c r="E458" s="374"/>
      <c r="F458" s="42"/>
      <c r="G458" s="43"/>
      <c r="H458" s="43"/>
      <c r="I458" s="43"/>
      <c r="J458" s="45"/>
      <c r="K458" s="43"/>
      <c r="L458" s="105">
        <v>43117.15</v>
      </c>
      <c r="M458" s="60"/>
      <c r="N458" s="46"/>
      <c r="AF458" s="39"/>
      <c r="AG458" s="47"/>
      <c r="AM458" s="47" t="s">
        <v>72</v>
      </c>
      <c r="AO458" s="47"/>
      <c r="AQ458" s="47"/>
    </row>
    <row r="459" spans="1:43" s="4" customFormat="1" ht="22.5" x14ac:dyDescent="0.25">
      <c r="A459" s="40" t="s">
        <v>447</v>
      </c>
      <c r="B459" s="41" t="s">
        <v>3194</v>
      </c>
      <c r="C459" s="374" t="s">
        <v>3195</v>
      </c>
      <c r="D459" s="374"/>
      <c r="E459" s="374"/>
      <c r="F459" s="42" t="s">
        <v>61</v>
      </c>
      <c r="G459" s="43">
        <v>334</v>
      </c>
      <c r="H459" s="44">
        <v>1</v>
      </c>
      <c r="I459" s="44">
        <v>334</v>
      </c>
      <c r="J459" s="105">
        <v>2844.1</v>
      </c>
      <c r="K459" s="43"/>
      <c r="L459" s="105">
        <v>111102.85</v>
      </c>
      <c r="M459" s="68">
        <v>8.5500000000000007</v>
      </c>
      <c r="N459" s="115">
        <v>949929.4</v>
      </c>
      <c r="AF459" s="39"/>
      <c r="AG459" s="47" t="s">
        <v>3195</v>
      </c>
      <c r="AM459" s="47"/>
      <c r="AO459" s="47"/>
      <c r="AQ459" s="47"/>
    </row>
    <row r="460" spans="1:43" s="4" customFormat="1" ht="15" x14ac:dyDescent="0.25">
      <c r="A460" s="65"/>
      <c r="B460" s="66"/>
      <c r="C460" s="374" t="s">
        <v>72</v>
      </c>
      <c r="D460" s="374"/>
      <c r="E460" s="374"/>
      <c r="F460" s="42"/>
      <c r="G460" s="43"/>
      <c r="H460" s="43"/>
      <c r="I460" s="43"/>
      <c r="J460" s="45"/>
      <c r="K460" s="43"/>
      <c r="L460" s="105">
        <v>111102.85</v>
      </c>
      <c r="M460" s="60"/>
      <c r="N460" s="115">
        <v>949929.4</v>
      </c>
      <c r="AF460" s="39"/>
      <c r="AG460" s="47"/>
      <c r="AM460" s="47" t="s">
        <v>72</v>
      </c>
      <c r="AO460" s="47"/>
      <c r="AQ460" s="47"/>
    </row>
    <row r="461" spans="1:43" s="4" customFormat="1" ht="22.5" x14ac:dyDescent="0.25">
      <c r="A461" s="40" t="s">
        <v>453</v>
      </c>
      <c r="B461" s="41" t="s">
        <v>3196</v>
      </c>
      <c r="C461" s="374" t="s">
        <v>3197</v>
      </c>
      <c r="D461" s="374"/>
      <c r="E461" s="374"/>
      <c r="F461" s="42" t="s">
        <v>61</v>
      </c>
      <c r="G461" s="43">
        <v>280</v>
      </c>
      <c r="H461" s="44">
        <v>1</v>
      </c>
      <c r="I461" s="44">
        <v>280</v>
      </c>
      <c r="J461" s="105">
        <v>4491.96</v>
      </c>
      <c r="K461" s="43"/>
      <c r="L461" s="105">
        <v>147105.12</v>
      </c>
      <c r="M461" s="68">
        <v>8.5500000000000007</v>
      </c>
      <c r="N461" s="115">
        <v>1257748.8</v>
      </c>
      <c r="AF461" s="39"/>
      <c r="AG461" s="47" t="s">
        <v>3197</v>
      </c>
      <c r="AM461" s="47"/>
      <c r="AO461" s="47"/>
      <c r="AQ461" s="47"/>
    </row>
    <row r="462" spans="1:43" s="4" customFormat="1" ht="15" x14ac:dyDescent="0.25">
      <c r="A462" s="65"/>
      <c r="B462" s="66"/>
      <c r="C462" s="374" t="s">
        <v>72</v>
      </c>
      <c r="D462" s="374"/>
      <c r="E462" s="374"/>
      <c r="F462" s="42"/>
      <c r="G462" s="43"/>
      <c r="H462" s="43"/>
      <c r="I462" s="43"/>
      <c r="J462" s="45"/>
      <c r="K462" s="43"/>
      <c r="L462" s="105">
        <v>147105.12</v>
      </c>
      <c r="M462" s="60"/>
      <c r="N462" s="115">
        <v>1257748.8</v>
      </c>
      <c r="AF462" s="39"/>
      <c r="AG462" s="47"/>
      <c r="AM462" s="47" t="s">
        <v>72</v>
      </c>
      <c r="AO462" s="47"/>
      <c r="AQ462" s="47"/>
    </row>
    <row r="463" spans="1:43" s="4" customFormat="1" ht="22.5" x14ac:dyDescent="0.25">
      <c r="A463" s="40" t="s">
        <v>455</v>
      </c>
      <c r="B463" s="41" t="s">
        <v>3194</v>
      </c>
      <c r="C463" s="374" t="s">
        <v>3198</v>
      </c>
      <c r="D463" s="374"/>
      <c r="E463" s="374"/>
      <c r="F463" s="42" t="s">
        <v>61</v>
      </c>
      <c r="G463" s="43">
        <v>292</v>
      </c>
      <c r="H463" s="44">
        <v>1</v>
      </c>
      <c r="I463" s="44">
        <v>292</v>
      </c>
      <c r="J463" s="105">
        <v>3290.35</v>
      </c>
      <c r="K463" s="43"/>
      <c r="L463" s="105">
        <v>112372.19</v>
      </c>
      <c r="M463" s="68">
        <v>8.5500000000000007</v>
      </c>
      <c r="N463" s="115">
        <v>960782.2</v>
      </c>
      <c r="AF463" s="39"/>
      <c r="AG463" s="47" t="s">
        <v>3198</v>
      </c>
      <c r="AM463" s="47"/>
      <c r="AO463" s="47"/>
      <c r="AQ463" s="47"/>
    </row>
    <row r="464" spans="1:43" s="4" customFormat="1" ht="15" x14ac:dyDescent="0.25">
      <c r="A464" s="65"/>
      <c r="B464" s="66"/>
      <c r="C464" s="374" t="s">
        <v>72</v>
      </c>
      <c r="D464" s="374"/>
      <c r="E464" s="374"/>
      <c r="F464" s="42"/>
      <c r="G464" s="43"/>
      <c r="H464" s="43"/>
      <c r="I464" s="43"/>
      <c r="J464" s="45"/>
      <c r="K464" s="43"/>
      <c r="L464" s="105">
        <v>112372.19</v>
      </c>
      <c r="M464" s="60"/>
      <c r="N464" s="115">
        <v>960782.2</v>
      </c>
      <c r="AF464" s="39"/>
      <c r="AG464" s="47"/>
      <c r="AM464" s="47" t="s">
        <v>72</v>
      </c>
      <c r="AO464" s="47"/>
      <c r="AQ464" s="47"/>
    </row>
    <row r="465" spans="1:43" s="4" customFormat="1" ht="15" x14ac:dyDescent="0.25">
      <c r="A465" s="40" t="s">
        <v>457</v>
      </c>
      <c r="B465" s="41" t="s">
        <v>1734</v>
      </c>
      <c r="C465" s="374" t="s">
        <v>1735</v>
      </c>
      <c r="D465" s="374"/>
      <c r="E465" s="374"/>
      <c r="F465" s="42" t="s">
        <v>61</v>
      </c>
      <c r="G465" s="43">
        <v>8</v>
      </c>
      <c r="H465" s="44">
        <v>1</v>
      </c>
      <c r="I465" s="44">
        <v>8</v>
      </c>
      <c r="J465" s="45"/>
      <c r="K465" s="43"/>
      <c r="L465" s="45"/>
      <c r="M465" s="43"/>
      <c r="N465" s="46"/>
      <c r="AF465" s="39"/>
      <c r="AG465" s="47" t="s">
        <v>1735</v>
      </c>
      <c r="AM465" s="47"/>
      <c r="AO465" s="47"/>
      <c r="AQ465" s="47"/>
    </row>
    <row r="466" spans="1:43" s="4" customFormat="1" ht="22.5" x14ac:dyDescent="0.25">
      <c r="A466" s="103"/>
      <c r="B466" s="49" t="s">
        <v>217</v>
      </c>
      <c r="C466" s="368" t="s">
        <v>218</v>
      </c>
      <c r="D466" s="368"/>
      <c r="E466" s="368"/>
      <c r="F466" s="368"/>
      <c r="G466" s="368"/>
      <c r="H466" s="368"/>
      <c r="I466" s="368"/>
      <c r="J466" s="368"/>
      <c r="K466" s="368"/>
      <c r="L466" s="368"/>
      <c r="M466" s="368"/>
      <c r="N466" s="376"/>
      <c r="AF466" s="39"/>
      <c r="AG466" s="47"/>
      <c r="AI466" s="3" t="s">
        <v>218</v>
      </c>
      <c r="AM466" s="47"/>
      <c r="AO466" s="47"/>
      <c r="AQ466" s="47"/>
    </row>
    <row r="467" spans="1:43" s="4" customFormat="1" ht="15" x14ac:dyDescent="0.25">
      <c r="A467" s="48"/>
      <c r="B467" s="49" t="s">
        <v>58</v>
      </c>
      <c r="C467" s="372" t="s">
        <v>62</v>
      </c>
      <c r="D467" s="372"/>
      <c r="E467" s="372"/>
      <c r="F467" s="51"/>
      <c r="G467" s="52"/>
      <c r="H467" s="52"/>
      <c r="I467" s="52"/>
      <c r="J467" s="53">
        <v>19.13</v>
      </c>
      <c r="K467" s="54">
        <v>1.1499999999999999</v>
      </c>
      <c r="L467" s="53">
        <v>176</v>
      </c>
      <c r="M467" s="54">
        <v>34.96</v>
      </c>
      <c r="N467" s="55">
        <v>6152.96</v>
      </c>
      <c r="AF467" s="39"/>
      <c r="AG467" s="47"/>
      <c r="AJ467" s="3" t="s">
        <v>62</v>
      </c>
      <c r="AM467" s="47"/>
      <c r="AO467" s="47"/>
      <c r="AQ467" s="47"/>
    </row>
    <row r="468" spans="1:43" s="4" customFormat="1" ht="15" x14ac:dyDescent="0.25">
      <c r="A468" s="48"/>
      <c r="B468" s="49" t="s">
        <v>73</v>
      </c>
      <c r="C468" s="372" t="s">
        <v>175</v>
      </c>
      <c r="D468" s="372"/>
      <c r="E468" s="372"/>
      <c r="F468" s="51"/>
      <c r="G468" s="52"/>
      <c r="H468" s="52"/>
      <c r="I468" s="52"/>
      <c r="J468" s="53">
        <v>71.349999999999994</v>
      </c>
      <c r="K468" s="54">
        <v>1.1499999999999999</v>
      </c>
      <c r="L468" s="53">
        <v>656.42</v>
      </c>
      <c r="M468" s="52"/>
      <c r="N468" s="58"/>
      <c r="AF468" s="39"/>
      <c r="AG468" s="47"/>
      <c r="AJ468" s="3" t="s">
        <v>175</v>
      </c>
      <c r="AM468" s="47"/>
      <c r="AO468" s="47"/>
      <c r="AQ468" s="47"/>
    </row>
    <row r="469" spans="1:43" s="4" customFormat="1" ht="15" x14ac:dyDescent="0.25">
      <c r="A469" s="48"/>
      <c r="B469" s="49" t="s">
        <v>78</v>
      </c>
      <c r="C469" s="372" t="s">
        <v>176</v>
      </c>
      <c r="D469" s="372"/>
      <c r="E469" s="372"/>
      <c r="F469" s="51"/>
      <c r="G469" s="52"/>
      <c r="H469" s="52"/>
      <c r="I469" s="52"/>
      <c r="J469" s="53">
        <v>6.75</v>
      </c>
      <c r="K469" s="54">
        <v>1.1499999999999999</v>
      </c>
      <c r="L469" s="53">
        <v>62.1</v>
      </c>
      <c r="M469" s="54">
        <v>34.96</v>
      </c>
      <c r="N469" s="55">
        <v>2171.02</v>
      </c>
      <c r="AF469" s="39"/>
      <c r="AG469" s="47"/>
      <c r="AJ469" s="3" t="s">
        <v>176</v>
      </c>
      <c r="AM469" s="47"/>
      <c r="AO469" s="47"/>
      <c r="AQ469" s="47"/>
    </row>
    <row r="470" spans="1:43" s="4" customFormat="1" ht="15" x14ac:dyDescent="0.25">
      <c r="A470" s="48"/>
      <c r="B470" s="49" t="s">
        <v>122</v>
      </c>
      <c r="C470" s="372" t="s">
        <v>177</v>
      </c>
      <c r="D470" s="372"/>
      <c r="E470" s="372"/>
      <c r="F470" s="51"/>
      <c r="G470" s="52"/>
      <c r="H470" s="52"/>
      <c r="I470" s="52"/>
      <c r="J470" s="53">
        <v>0.38</v>
      </c>
      <c r="K470" s="52"/>
      <c r="L470" s="53">
        <v>3.04</v>
      </c>
      <c r="M470" s="52"/>
      <c r="N470" s="58"/>
      <c r="AF470" s="39"/>
      <c r="AG470" s="47"/>
      <c r="AJ470" s="3" t="s">
        <v>177</v>
      </c>
      <c r="AM470" s="47"/>
      <c r="AO470" s="47"/>
      <c r="AQ470" s="47"/>
    </row>
    <row r="471" spans="1:43" s="4" customFormat="1" ht="15" x14ac:dyDescent="0.25">
      <c r="A471" s="56"/>
      <c r="B471" s="49"/>
      <c r="C471" s="372" t="s">
        <v>63</v>
      </c>
      <c r="D471" s="372"/>
      <c r="E471" s="372"/>
      <c r="F471" s="51" t="s">
        <v>64</v>
      </c>
      <c r="G471" s="54">
        <v>1.96</v>
      </c>
      <c r="H471" s="54">
        <v>1.1499999999999999</v>
      </c>
      <c r="I471" s="109">
        <v>18.032</v>
      </c>
      <c r="J471" s="57"/>
      <c r="K471" s="52"/>
      <c r="L471" s="57"/>
      <c r="M471" s="52"/>
      <c r="N471" s="58"/>
      <c r="AF471" s="39"/>
      <c r="AG471" s="47"/>
      <c r="AK471" s="3" t="s">
        <v>63</v>
      </c>
      <c r="AM471" s="47"/>
      <c r="AO471" s="47"/>
      <c r="AQ471" s="47"/>
    </row>
    <row r="472" spans="1:43" s="4" customFormat="1" ht="15" x14ac:dyDescent="0.25">
      <c r="A472" s="56"/>
      <c r="B472" s="49"/>
      <c r="C472" s="372" t="s">
        <v>178</v>
      </c>
      <c r="D472" s="372"/>
      <c r="E472" s="372"/>
      <c r="F472" s="51" t="s">
        <v>64</v>
      </c>
      <c r="G472" s="104">
        <v>0.5</v>
      </c>
      <c r="H472" s="54">
        <v>1.1499999999999999</v>
      </c>
      <c r="I472" s="104">
        <v>4.5999999999999996</v>
      </c>
      <c r="J472" s="57"/>
      <c r="K472" s="52"/>
      <c r="L472" s="57"/>
      <c r="M472" s="52"/>
      <c r="N472" s="58"/>
      <c r="AF472" s="39"/>
      <c r="AG472" s="47"/>
      <c r="AK472" s="3" t="s">
        <v>178</v>
      </c>
      <c r="AM472" s="47"/>
      <c r="AO472" s="47"/>
      <c r="AQ472" s="47"/>
    </row>
    <row r="473" spans="1:43" s="4" customFormat="1" ht="15" x14ac:dyDescent="0.25">
      <c r="A473" s="48"/>
      <c r="B473" s="49"/>
      <c r="C473" s="375" t="s">
        <v>65</v>
      </c>
      <c r="D473" s="375"/>
      <c r="E473" s="375"/>
      <c r="F473" s="59"/>
      <c r="G473" s="60"/>
      <c r="H473" s="60"/>
      <c r="I473" s="60"/>
      <c r="J473" s="61">
        <v>90.86</v>
      </c>
      <c r="K473" s="60"/>
      <c r="L473" s="61">
        <v>835.46</v>
      </c>
      <c r="M473" s="60"/>
      <c r="N473" s="62"/>
      <c r="AF473" s="39"/>
      <c r="AG473" s="47"/>
      <c r="AL473" s="3" t="s">
        <v>65</v>
      </c>
      <c r="AM473" s="47"/>
      <c r="AO473" s="47"/>
      <c r="AQ473" s="47"/>
    </row>
    <row r="474" spans="1:43" s="4" customFormat="1" ht="15" x14ac:dyDescent="0.25">
      <c r="A474" s="56"/>
      <c r="B474" s="49"/>
      <c r="C474" s="372" t="s">
        <v>66</v>
      </c>
      <c r="D474" s="372"/>
      <c r="E474" s="372"/>
      <c r="F474" s="51"/>
      <c r="G474" s="52"/>
      <c r="H474" s="52"/>
      <c r="I474" s="52"/>
      <c r="J474" s="57"/>
      <c r="K474" s="52"/>
      <c r="L474" s="53">
        <v>238.1</v>
      </c>
      <c r="M474" s="52"/>
      <c r="N474" s="55">
        <v>8323.98</v>
      </c>
      <c r="AF474" s="39"/>
      <c r="AG474" s="47"/>
      <c r="AK474" s="3" t="s">
        <v>66</v>
      </c>
      <c r="AM474" s="47"/>
      <c r="AO474" s="47"/>
      <c r="AQ474" s="47"/>
    </row>
    <row r="475" spans="1:43" s="4" customFormat="1" ht="23.25" x14ac:dyDescent="0.25">
      <c r="A475" s="56"/>
      <c r="B475" s="49" t="s">
        <v>681</v>
      </c>
      <c r="C475" s="372" t="s">
        <v>682</v>
      </c>
      <c r="D475" s="372"/>
      <c r="E475" s="372"/>
      <c r="F475" s="51" t="s">
        <v>69</v>
      </c>
      <c r="G475" s="63">
        <v>97</v>
      </c>
      <c r="H475" s="52"/>
      <c r="I475" s="63">
        <v>97</v>
      </c>
      <c r="J475" s="57"/>
      <c r="K475" s="52"/>
      <c r="L475" s="53">
        <v>230.96</v>
      </c>
      <c r="M475" s="52"/>
      <c r="N475" s="55">
        <v>8074.26</v>
      </c>
      <c r="AF475" s="39"/>
      <c r="AG475" s="47"/>
      <c r="AK475" s="3" t="s">
        <v>682</v>
      </c>
      <c r="AM475" s="47"/>
      <c r="AO475" s="47"/>
      <c r="AQ475" s="47"/>
    </row>
    <row r="476" spans="1:43" s="4" customFormat="1" ht="23.25" x14ac:dyDescent="0.25">
      <c r="A476" s="56"/>
      <c r="B476" s="49" t="s">
        <v>683</v>
      </c>
      <c r="C476" s="372" t="s">
        <v>684</v>
      </c>
      <c r="D476" s="372"/>
      <c r="E476" s="372"/>
      <c r="F476" s="51" t="s">
        <v>69</v>
      </c>
      <c r="G476" s="63">
        <v>51</v>
      </c>
      <c r="H476" s="52"/>
      <c r="I476" s="63">
        <v>51</v>
      </c>
      <c r="J476" s="57"/>
      <c r="K476" s="52"/>
      <c r="L476" s="53">
        <v>121.43</v>
      </c>
      <c r="M476" s="52"/>
      <c r="N476" s="55">
        <v>4245.2299999999996</v>
      </c>
      <c r="AF476" s="39"/>
      <c r="AG476" s="47"/>
      <c r="AK476" s="3" t="s">
        <v>684</v>
      </c>
      <c r="AM476" s="47"/>
      <c r="AO476" s="47"/>
      <c r="AQ476" s="47"/>
    </row>
    <row r="477" spans="1:43" s="4" customFormat="1" ht="15" x14ac:dyDescent="0.25">
      <c r="A477" s="65"/>
      <c r="B477" s="66"/>
      <c r="C477" s="374" t="s">
        <v>72</v>
      </c>
      <c r="D477" s="374"/>
      <c r="E477" s="374"/>
      <c r="F477" s="42"/>
      <c r="G477" s="43"/>
      <c r="H477" s="43"/>
      <c r="I477" s="43"/>
      <c r="J477" s="45"/>
      <c r="K477" s="43"/>
      <c r="L477" s="105">
        <v>1187.8499999999999</v>
      </c>
      <c r="M477" s="60"/>
      <c r="N477" s="46"/>
      <c r="AF477" s="39"/>
      <c r="AG477" s="47"/>
      <c r="AM477" s="47" t="s">
        <v>72</v>
      </c>
      <c r="AO477" s="47"/>
      <c r="AQ477" s="47"/>
    </row>
    <row r="478" spans="1:43" s="4" customFormat="1" ht="22.5" x14ac:dyDescent="0.25">
      <c r="A478" s="40" t="s">
        <v>459</v>
      </c>
      <c r="B478" s="41" t="s">
        <v>3199</v>
      </c>
      <c r="C478" s="374" t="s">
        <v>3200</v>
      </c>
      <c r="D478" s="374"/>
      <c r="E478" s="374"/>
      <c r="F478" s="42" t="s">
        <v>61</v>
      </c>
      <c r="G478" s="43">
        <v>8</v>
      </c>
      <c r="H478" s="44">
        <v>1</v>
      </c>
      <c r="I478" s="44">
        <v>8</v>
      </c>
      <c r="J478" s="105">
        <v>95467.75</v>
      </c>
      <c r="K478" s="43"/>
      <c r="L478" s="105">
        <v>89326.55</v>
      </c>
      <c r="M478" s="68">
        <v>8.5500000000000007</v>
      </c>
      <c r="N478" s="115">
        <v>763742</v>
      </c>
      <c r="AF478" s="39"/>
      <c r="AG478" s="47" t="s">
        <v>3200</v>
      </c>
      <c r="AM478" s="47"/>
      <c r="AO478" s="47"/>
      <c r="AQ478" s="47"/>
    </row>
    <row r="479" spans="1:43" s="4" customFormat="1" ht="15" x14ac:dyDescent="0.25">
      <c r="A479" s="65"/>
      <c r="B479" s="66"/>
      <c r="C479" s="374" t="s">
        <v>72</v>
      </c>
      <c r="D479" s="374"/>
      <c r="E479" s="374"/>
      <c r="F479" s="42"/>
      <c r="G479" s="43"/>
      <c r="H479" s="43"/>
      <c r="I479" s="43"/>
      <c r="J479" s="45"/>
      <c r="K479" s="43"/>
      <c r="L479" s="105">
        <v>89326.55</v>
      </c>
      <c r="M479" s="60"/>
      <c r="N479" s="115">
        <v>763742</v>
      </c>
      <c r="AF479" s="39"/>
      <c r="AG479" s="47"/>
      <c r="AM479" s="47" t="s">
        <v>72</v>
      </c>
      <c r="AO479" s="47"/>
      <c r="AQ479" s="47"/>
    </row>
    <row r="480" spans="1:43" s="4" customFormat="1" ht="15" x14ac:dyDescent="0.25">
      <c r="A480" s="40" t="s">
        <v>461</v>
      </c>
      <c r="B480" s="41" t="s">
        <v>3201</v>
      </c>
      <c r="C480" s="374" t="s">
        <v>3202</v>
      </c>
      <c r="D480" s="374"/>
      <c r="E480" s="374"/>
      <c r="F480" s="42" t="s">
        <v>61</v>
      </c>
      <c r="G480" s="43">
        <v>303</v>
      </c>
      <c r="H480" s="44">
        <v>1</v>
      </c>
      <c r="I480" s="44">
        <v>303</v>
      </c>
      <c r="J480" s="45"/>
      <c r="K480" s="43"/>
      <c r="L480" s="45"/>
      <c r="M480" s="43"/>
      <c r="N480" s="46"/>
      <c r="AF480" s="39"/>
      <c r="AG480" s="47" t="s">
        <v>3202</v>
      </c>
      <c r="AM480" s="47"/>
      <c r="AO480" s="47"/>
      <c r="AQ480" s="47"/>
    </row>
    <row r="481" spans="1:43" s="4" customFormat="1" ht="22.5" x14ac:dyDescent="0.25">
      <c r="A481" s="103"/>
      <c r="B481" s="49" t="s">
        <v>217</v>
      </c>
      <c r="C481" s="368" t="s">
        <v>218</v>
      </c>
      <c r="D481" s="368"/>
      <c r="E481" s="368"/>
      <c r="F481" s="368"/>
      <c r="G481" s="368"/>
      <c r="H481" s="368"/>
      <c r="I481" s="368"/>
      <c r="J481" s="368"/>
      <c r="K481" s="368"/>
      <c r="L481" s="368"/>
      <c r="M481" s="368"/>
      <c r="N481" s="376"/>
      <c r="AF481" s="39"/>
      <c r="AG481" s="47"/>
      <c r="AI481" s="3" t="s">
        <v>218</v>
      </c>
      <c r="AM481" s="47"/>
      <c r="AO481" s="47"/>
      <c r="AQ481" s="47"/>
    </row>
    <row r="482" spans="1:43" s="4" customFormat="1" ht="15" x14ac:dyDescent="0.25">
      <c r="A482" s="48"/>
      <c r="B482" s="49" t="s">
        <v>58</v>
      </c>
      <c r="C482" s="372" t="s">
        <v>62</v>
      </c>
      <c r="D482" s="372"/>
      <c r="E482" s="372"/>
      <c r="F482" s="51"/>
      <c r="G482" s="52"/>
      <c r="H482" s="52"/>
      <c r="I482" s="52"/>
      <c r="J482" s="53">
        <v>4.3099999999999996</v>
      </c>
      <c r="K482" s="54">
        <v>1.1499999999999999</v>
      </c>
      <c r="L482" s="107">
        <v>1501.82</v>
      </c>
      <c r="M482" s="54">
        <v>34.96</v>
      </c>
      <c r="N482" s="55">
        <v>52503.63</v>
      </c>
      <c r="AF482" s="39"/>
      <c r="AG482" s="47"/>
      <c r="AJ482" s="3" t="s">
        <v>62</v>
      </c>
      <c r="AM482" s="47"/>
      <c r="AO482" s="47"/>
      <c r="AQ482" s="47"/>
    </row>
    <row r="483" spans="1:43" s="4" customFormat="1" ht="15" x14ac:dyDescent="0.25">
      <c r="A483" s="48"/>
      <c r="B483" s="49" t="s">
        <v>73</v>
      </c>
      <c r="C483" s="372" t="s">
        <v>175</v>
      </c>
      <c r="D483" s="372"/>
      <c r="E483" s="372"/>
      <c r="F483" s="51"/>
      <c r="G483" s="52"/>
      <c r="H483" s="52"/>
      <c r="I483" s="52"/>
      <c r="J483" s="53">
        <v>21.41</v>
      </c>
      <c r="K483" s="54">
        <v>1.1499999999999999</v>
      </c>
      <c r="L483" s="107">
        <v>7460.31</v>
      </c>
      <c r="M483" s="52"/>
      <c r="N483" s="58"/>
      <c r="AF483" s="39"/>
      <c r="AG483" s="47"/>
      <c r="AJ483" s="3" t="s">
        <v>175</v>
      </c>
      <c r="AM483" s="47"/>
      <c r="AO483" s="47"/>
      <c r="AQ483" s="47"/>
    </row>
    <row r="484" spans="1:43" s="4" customFormat="1" ht="15" x14ac:dyDescent="0.25">
      <c r="A484" s="48"/>
      <c r="B484" s="49" t="s">
        <v>78</v>
      </c>
      <c r="C484" s="372" t="s">
        <v>176</v>
      </c>
      <c r="D484" s="372"/>
      <c r="E484" s="372"/>
      <c r="F484" s="51"/>
      <c r="G484" s="52"/>
      <c r="H484" s="52"/>
      <c r="I484" s="52"/>
      <c r="J484" s="53">
        <v>2.0299999999999998</v>
      </c>
      <c r="K484" s="54">
        <v>1.1499999999999999</v>
      </c>
      <c r="L484" s="53">
        <v>707.35</v>
      </c>
      <c r="M484" s="54">
        <v>34.96</v>
      </c>
      <c r="N484" s="55">
        <v>24728.959999999999</v>
      </c>
      <c r="AF484" s="39"/>
      <c r="AG484" s="47"/>
      <c r="AJ484" s="3" t="s">
        <v>176</v>
      </c>
      <c r="AM484" s="47"/>
      <c r="AO484" s="47"/>
      <c r="AQ484" s="47"/>
    </row>
    <row r="485" spans="1:43" s="4" customFormat="1" ht="15" x14ac:dyDescent="0.25">
      <c r="A485" s="48"/>
      <c r="B485" s="49" t="s">
        <v>122</v>
      </c>
      <c r="C485" s="372" t="s">
        <v>177</v>
      </c>
      <c r="D485" s="372"/>
      <c r="E485" s="372"/>
      <c r="F485" s="51"/>
      <c r="G485" s="52"/>
      <c r="H485" s="52"/>
      <c r="I485" s="52"/>
      <c r="J485" s="53">
        <v>0.09</v>
      </c>
      <c r="K485" s="52"/>
      <c r="L485" s="53">
        <v>27.27</v>
      </c>
      <c r="M485" s="52"/>
      <c r="N485" s="58"/>
      <c r="AF485" s="39"/>
      <c r="AG485" s="47"/>
      <c r="AJ485" s="3" t="s">
        <v>177</v>
      </c>
      <c r="AM485" s="47"/>
      <c r="AO485" s="47"/>
      <c r="AQ485" s="47"/>
    </row>
    <row r="486" spans="1:43" s="4" customFormat="1" ht="15" x14ac:dyDescent="0.25">
      <c r="A486" s="56"/>
      <c r="B486" s="49"/>
      <c r="C486" s="372" t="s">
        <v>63</v>
      </c>
      <c r="D486" s="372"/>
      <c r="E486" s="372"/>
      <c r="F486" s="51" t="s">
        <v>64</v>
      </c>
      <c r="G486" s="54">
        <v>0.47</v>
      </c>
      <c r="H486" s="54">
        <v>1.1499999999999999</v>
      </c>
      <c r="I486" s="70">
        <v>163.7715</v>
      </c>
      <c r="J486" s="57"/>
      <c r="K486" s="52"/>
      <c r="L486" s="57"/>
      <c r="M486" s="52"/>
      <c r="N486" s="58"/>
      <c r="AF486" s="39"/>
      <c r="AG486" s="47"/>
      <c r="AK486" s="3" t="s">
        <v>63</v>
      </c>
      <c r="AM486" s="47"/>
      <c r="AO486" s="47"/>
      <c r="AQ486" s="47"/>
    </row>
    <row r="487" spans="1:43" s="4" customFormat="1" ht="15" x14ac:dyDescent="0.25">
      <c r="A487" s="56"/>
      <c r="B487" s="49"/>
      <c r="C487" s="372" t="s">
        <v>178</v>
      </c>
      <c r="D487" s="372"/>
      <c r="E487" s="372"/>
      <c r="F487" s="51" t="s">
        <v>64</v>
      </c>
      <c r="G487" s="54">
        <v>0.15</v>
      </c>
      <c r="H487" s="54">
        <v>1.1499999999999999</v>
      </c>
      <c r="I487" s="70">
        <v>52.267499999999998</v>
      </c>
      <c r="J487" s="57"/>
      <c r="K487" s="52"/>
      <c r="L487" s="57"/>
      <c r="M487" s="52"/>
      <c r="N487" s="58"/>
      <c r="AF487" s="39"/>
      <c r="AG487" s="47"/>
      <c r="AK487" s="3" t="s">
        <v>178</v>
      </c>
      <c r="AM487" s="47"/>
      <c r="AO487" s="47"/>
      <c r="AQ487" s="47"/>
    </row>
    <row r="488" spans="1:43" s="4" customFormat="1" ht="15" x14ac:dyDescent="0.25">
      <c r="A488" s="48"/>
      <c r="B488" s="49"/>
      <c r="C488" s="375" t="s">
        <v>65</v>
      </c>
      <c r="D488" s="375"/>
      <c r="E488" s="375"/>
      <c r="F488" s="59"/>
      <c r="G488" s="60"/>
      <c r="H488" s="60"/>
      <c r="I488" s="60"/>
      <c r="J488" s="61">
        <v>25.81</v>
      </c>
      <c r="K488" s="60"/>
      <c r="L488" s="108">
        <v>8989.4</v>
      </c>
      <c r="M488" s="60"/>
      <c r="N488" s="62"/>
      <c r="AF488" s="39"/>
      <c r="AG488" s="47"/>
      <c r="AL488" s="3" t="s">
        <v>65</v>
      </c>
      <c r="AM488" s="47"/>
      <c r="AO488" s="47"/>
      <c r="AQ488" s="47"/>
    </row>
    <row r="489" spans="1:43" s="4" customFormat="1" ht="15" x14ac:dyDescent="0.25">
      <c r="A489" s="56"/>
      <c r="B489" s="49"/>
      <c r="C489" s="372" t="s">
        <v>66</v>
      </c>
      <c r="D489" s="372"/>
      <c r="E489" s="372"/>
      <c r="F489" s="51"/>
      <c r="G489" s="52"/>
      <c r="H489" s="52"/>
      <c r="I489" s="52"/>
      <c r="J489" s="57"/>
      <c r="K489" s="52"/>
      <c r="L489" s="107">
        <v>2209.17</v>
      </c>
      <c r="M489" s="52"/>
      <c r="N489" s="55">
        <v>77232.59</v>
      </c>
      <c r="AF489" s="39"/>
      <c r="AG489" s="47"/>
      <c r="AK489" s="3" t="s">
        <v>66</v>
      </c>
      <c r="AM489" s="47"/>
      <c r="AO489" s="47"/>
      <c r="AQ489" s="47"/>
    </row>
    <row r="490" spans="1:43" s="4" customFormat="1" ht="23.25" x14ac:dyDescent="0.25">
      <c r="A490" s="56"/>
      <c r="B490" s="49" t="s">
        <v>681</v>
      </c>
      <c r="C490" s="372" t="s">
        <v>682</v>
      </c>
      <c r="D490" s="372"/>
      <c r="E490" s="372"/>
      <c r="F490" s="51" t="s">
        <v>69</v>
      </c>
      <c r="G490" s="63">
        <v>97</v>
      </c>
      <c r="H490" s="52"/>
      <c r="I490" s="63">
        <v>97</v>
      </c>
      <c r="J490" s="57"/>
      <c r="K490" s="52"/>
      <c r="L490" s="107">
        <v>2142.89</v>
      </c>
      <c r="M490" s="52"/>
      <c r="N490" s="55">
        <v>74915.61</v>
      </c>
      <c r="AF490" s="39"/>
      <c r="AG490" s="47"/>
      <c r="AK490" s="3" t="s">
        <v>682</v>
      </c>
      <c r="AM490" s="47"/>
      <c r="AO490" s="47"/>
      <c r="AQ490" s="47"/>
    </row>
    <row r="491" spans="1:43" s="4" customFormat="1" ht="23.25" x14ac:dyDescent="0.25">
      <c r="A491" s="56"/>
      <c r="B491" s="49" t="s">
        <v>683</v>
      </c>
      <c r="C491" s="372" t="s">
        <v>684</v>
      </c>
      <c r="D491" s="372"/>
      <c r="E491" s="372"/>
      <c r="F491" s="51" t="s">
        <v>69</v>
      </c>
      <c r="G491" s="63">
        <v>51</v>
      </c>
      <c r="H491" s="52"/>
      <c r="I491" s="63">
        <v>51</v>
      </c>
      <c r="J491" s="57"/>
      <c r="K491" s="52"/>
      <c r="L491" s="107">
        <v>1126.68</v>
      </c>
      <c r="M491" s="52"/>
      <c r="N491" s="55">
        <v>39388.620000000003</v>
      </c>
      <c r="AF491" s="39"/>
      <c r="AG491" s="47"/>
      <c r="AK491" s="3" t="s">
        <v>684</v>
      </c>
      <c r="AM491" s="47"/>
      <c r="AO491" s="47"/>
      <c r="AQ491" s="47"/>
    </row>
    <row r="492" spans="1:43" s="4" customFormat="1" ht="15" x14ac:dyDescent="0.25">
      <c r="A492" s="65"/>
      <c r="B492" s="66"/>
      <c r="C492" s="374" t="s">
        <v>72</v>
      </c>
      <c r="D492" s="374"/>
      <c r="E492" s="374"/>
      <c r="F492" s="42"/>
      <c r="G492" s="43"/>
      <c r="H492" s="43"/>
      <c r="I492" s="43"/>
      <c r="J492" s="45"/>
      <c r="K492" s="43"/>
      <c r="L492" s="105">
        <v>12258.97</v>
      </c>
      <c r="M492" s="60"/>
      <c r="N492" s="46"/>
      <c r="AF492" s="39"/>
      <c r="AG492" s="47"/>
      <c r="AM492" s="47" t="s">
        <v>72</v>
      </c>
      <c r="AO492" s="47"/>
      <c r="AQ492" s="47"/>
    </row>
    <row r="493" spans="1:43" s="4" customFormat="1" ht="22.5" x14ac:dyDescent="0.25">
      <c r="A493" s="40" t="s">
        <v>462</v>
      </c>
      <c r="B493" s="41" t="s">
        <v>3203</v>
      </c>
      <c r="C493" s="374" t="s">
        <v>3204</v>
      </c>
      <c r="D493" s="374"/>
      <c r="E493" s="374"/>
      <c r="F493" s="42" t="s">
        <v>61</v>
      </c>
      <c r="G493" s="43">
        <v>303</v>
      </c>
      <c r="H493" s="44">
        <v>1</v>
      </c>
      <c r="I493" s="44">
        <v>303</v>
      </c>
      <c r="J493" s="105">
        <v>28613.55</v>
      </c>
      <c r="K493" s="43"/>
      <c r="L493" s="105">
        <v>1014024.05</v>
      </c>
      <c r="M493" s="68">
        <v>8.5500000000000007</v>
      </c>
      <c r="N493" s="115">
        <v>8669905.6500000004</v>
      </c>
      <c r="AF493" s="39"/>
      <c r="AG493" s="47" t="s">
        <v>3204</v>
      </c>
      <c r="AM493" s="47"/>
      <c r="AO493" s="47"/>
      <c r="AQ493" s="47"/>
    </row>
    <row r="494" spans="1:43" s="4" customFormat="1" ht="15" x14ac:dyDescent="0.25">
      <c r="A494" s="65"/>
      <c r="B494" s="66"/>
      <c r="C494" s="374" t="s">
        <v>72</v>
      </c>
      <c r="D494" s="374"/>
      <c r="E494" s="374"/>
      <c r="F494" s="42"/>
      <c r="G494" s="43"/>
      <c r="H494" s="43"/>
      <c r="I494" s="43"/>
      <c r="J494" s="45"/>
      <c r="K494" s="43"/>
      <c r="L494" s="105">
        <v>1014024.05</v>
      </c>
      <c r="M494" s="60"/>
      <c r="N494" s="115">
        <v>8669905.6500000004</v>
      </c>
      <c r="AF494" s="39"/>
      <c r="AG494" s="47"/>
      <c r="AM494" s="47" t="s">
        <v>72</v>
      </c>
      <c r="AO494" s="47"/>
      <c r="AQ494" s="47"/>
    </row>
    <row r="495" spans="1:43" s="4" customFormat="1" ht="22.5" x14ac:dyDescent="0.25">
      <c r="A495" s="40" t="s">
        <v>464</v>
      </c>
      <c r="B495" s="41" t="s">
        <v>1745</v>
      </c>
      <c r="C495" s="374" t="s">
        <v>3205</v>
      </c>
      <c r="D495" s="374"/>
      <c r="E495" s="374"/>
      <c r="F495" s="42" t="s">
        <v>61</v>
      </c>
      <c r="G495" s="43">
        <v>34</v>
      </c>
      <c r="H495" s="44">
        <v>1</v>
      </c>
      <c r="I495" s="44">
        <v>34</v>
      </c>
      <c r="J495" s="105">
        <v>6217.75</v>
      </c>
      <c r="K495" s="43"/>
      <c r="L495" s="105">
        <v>24725.56</v>
      </c>
      <c r="M495" s="68">
        <v>8.5500000000000007</v>
      </c>
      <c r="N495" s="115">
        <v>211403.5</v>
      </c>
      <c r="AF495" s="39"/>
      <c r="AG495" s="47" t="s">
        <v>3205</v>
      </c>
      <c r="AM495" s="47"/>
      <c r="AO495" s="47"/>
      <c r="AQ495" s="47"/>
    </row>
    <row r="496" spans="1:43" s="4" customFormat="1" ht="15" x14ac:dyDescent="0.25">
      <c r="A496" s="65"/>
      <c r="B496" s="66"/>
      <c r="C496" s="374" t="s">
        <v>72</v>
      </c>
      <c r="D496" s="374"/>
      <c r="E496" s="374"/>
      <c r="F496" s="42"/>
      <c r="G496" s="43"/>
      <c r="H496" s="43"/>
      <c r="I496" s="43"/>
      <c r="J496" s="45"/>
      <c r="K496" s="43"/>
      <c r="L496" s="105">
        <v>24725.56</v>
      </c>
      <c r="M496" s="60"/>
      <c r="N496" s="115">
        <v>211403.5</v>
      </c>
      <c r="AF496" s="39"/>
      <c r="AG496" s="47"/>
      <c r="AM496" s="47" t="s">
        <v>72</v>
      </c>
      <c r="AO496" s="47"/>
      <c r="AQ496" s="47"/>
    </row>
    <row r="497" spans="1:43" s="4" customFormat="1" ht="22.5" x14ac:dyDescent="0.25">
      <c r="A497" s="40" t="s">
        <v>466</v>
      </c>
      <c r="B497" s="41" t="s">
        <v>1745</v>
      </c>
      <c r="C497" s="374" t="s">
        <v>1746</v>
      </c>
      <c r="D497" s="374"/>
      <c r="E497" s="374"/>
      <c r="F497" s="42" t="s">
        <v>61</v>
      </c>
      <c r="G497" s="43">
        <v>106</v>
      </c>
      <c r="H497" s="44">
        <v>1</v>
      </c>
      <c r="I497" s="44">
        <v>106</v>
      </c>
      <c r="J497" s="105">
        <v>5158.6499999999996</v>
      </c>
      <c r="K497" s="43"/>
      <c r="L497" s="105">
        <v>63955.19</v>
      </c>
      <c r="M497" s="68">
        <v>8.5500000000000007</v>
      </c>
      <c r="N497" s="115">
        <v>546816.9</v>
      </c>
      <c r="AF497" s="39"/>
      <c r="AG497" s="47" t="s">
        <v>1746</v>
      </c>
      <c r="AM497" s="47"/>
      <c r="AO497" s="47"/>
      <c r="AQ497" s="47"/>
    </row>
    <row r="498" spans="1:43" s="4" customFormat="1" ht="15" x14ac:dyDescent="0.25">
      <c r="A498" s="65"/>
      <c r="B498" s="66"/>
      <c r="C498" s="374" t="s">
        <v>72</v>
      </c>
      <c r="D498" s="374"/>
      <c r="E498" s="374"/>
      <c r="F498" s="42"/>
      <c r="G498" s="43"/>
      <c r="H498" s="43"/>
      <c r="I498" s="43"/>
      <c r="J498" s="45"/>
      <c r="K498" s="43"/>
      <c r="L498" s="105">
        <v>63955.19</v>
      </c>
      <c r="M498" s="60"/>
      <c r="N498" s="115">
        <v>546816.9</v>
      </c>
      <c r="AF498" s="39"/>
      <c r="AG498" s="47"/>
      <c r="AM498" s="47" t="s">
        <v>72</v>
      </c>
      <c r="AO498" s="47"/>
      <c r="AQ498" s="47"/>
    </row>
    <row r="499" spans="1:43" s="4" customFormat="1" ht="15" x14ac:dyDescent="0.25">
      <c r="A499" s="40" t="s">
        <v>468</v>
      </c>
      <c r="B499" s="41" t="s">
        <v>1757</v>
      </c>
      <c r="C499" s="374" t="s">
        <v>3206</v>
      </c>
      <c r="D499" s="374"/>
      <c r="E499" s="374"/>
      <c r="F499" s="42" t="s">
        <v>61</v>
      </c>
      <c r="G499" s="43">
        <v>85</v>
      </c>
      <c r="H499" s="44">
        <v>1</v>
      </c>
      <c r="I499" s="44">
        <v>85</v>
      </c>
      <c r="J499" s="45"/>
      <c r="K499" s="43"/>
      <c r="L499" s="45"/>
      <c r="M499" s="43"/>
      <c r="N499" s="46"/>
      <c r="AF499" s="39"/>
      <c r="AG499" s="47" t="s">
        <v>3206</v>
      </c>
      <c r="AM499" s="47"/>
      <c r="AO499" s="47"/>
      <c r="AQ499" s="47"/>
    </row>
    <row r="500" spans="1:43" s="4" customFormat="1" ht="15" x14ac:dyDescent="0.25">
      <c r="A500" s="69"/>
      <c r="B500" s="50"/>
      <c r="C500" s="372" t="s">
        <v>3207</v>
      </c>
      <c r="D500" s="372"/>
      <c r="E500" s="372"/>
      <c r="F500" s="372"/>
      <c r="G500" s="372"/>
      <c r="H500" s="372"/>
      <c r="I500" s="372"/>
      <c r="J500" s="372"/>
      <c r="K500" s="372"/>
      <c r="L500" s="372"/>
      <c r="M500" s="372"/>
      <c r="N500" s="377"/>
      <c r="AF500" s="39"/>
      <c r="AG500" s="47"/>
      <c r="AH500" s="3" t="s">
        <v>3207</v>
      </c>
      <c r="AM500" s="47"/>
      <c r="AO500" s="47"/>
      <c r="AQ500" s="47"/>
    </row>
    <row r="501" spans="1:43" s="4" customFormat="1" ht="22.5" x14ac:dyDescent="0.25">
      <c r="A501" s="103"/>
      <c r="B501" s="49" t="s">
        <v>217</v>
      </c>
      <c r="C501" s="368" t="s">
        <v>218</v>
      </c>
      <c r="D501" s="368"/>
      <c r="E501" s="368"/>
      <c r="F501" s="368"/>
      <c r="G501" s="368"/>
      <c r="H501" s="368"/>
      <c r="I501" s="368"/>
      <c r="J501" s="368"/>
      <c r="K501" s="368"/>
      <c r="L501" s="368"/>
      <c r="M501" s="368"/>
      <c r="N501" s="376"/>
      <c r="AF501" s="39"/>
      <c r="AG501" s="47"/>
      <c r="AI501" s="3" t="s">
        <v>218</v>
      </c>
      <c r="AM501" s="47"/>
      <c r="AO501" s="47"/>
      <c r="AQ501" s="47"/>
    </row>
    <row r="502" spans="1:43" s="4" customFormat="1" ht="15" x14ac:dyDescent="0.25">
      <c r="A502" s="48"/>
      <c r="B502" s="49" t="s">
        <v>58</v>
      </c>
      <c r="C502" s="372" t="s">
        <v>62</v>
      </c>
      <c r="D502" s="372"/>
      <c r="E502" s="372"/>
      <c r="F502" s="51"/>
      <c r="G502" s="52"/>
      <c r="H502" s="52"/>
      <c r="I502" s="52"/>
      <c r="J502" s="53">
        <v>2.2400000000000002</v>
      </c>
      <c r="K502" s="54">
        <v>1.1499999999999999</v>
      </c>
      <c r="L502" s="53">
        <v>218.96</v>
      </c>
      <c r="M502" s="54">
        <v>34.96</v>
      </c>
      <c r="N502" s="55">
        <v>7654.84</v>
      </c>
      <c r="AF502" s="39"/>
      <c r="AG502" s="47"/>
      <c r="AJ502" s="3" t="s">
        <v>62</v>
      </c>
      <c r="AM502" s="47"/>
      <c r="AO502" s="47"/>
      <c r="AQ502" s="47"/>
    </row>
    <row r="503" spans="1:43" s="4" customFormat="1" ht="15" x14ac:dyDescent="0.25">
      <c r="A503" s="48"/>
      <c r="B503" s="49" t="s">
        <v>73</v>
      </c>
      <c r="C503" s="372" t="s">
        <v>175</v>
      </c>
      <c r="D503" s="372"/>
      <c r="E503" s="372"/>
      <c r="F503" s="51"/>
      <c r="G503" s="52"/>
      <c r="H503" s="52"/>
      <c r="I503" s="52"/>
      <c r="J503" s="53">
        <v>4.28</v>
      </c>
      <c r="K503" s="54">
        <v>1.1499999999999999</v>
      </c>
      <c r="L503" s="53">
        <v>418.37</v>
      </c>
      <c r="M503" s="52"/>
      <c r="N503" s="58"/>
      <c r="AF503" s="39"/>
      <c r="AG503" s="47"/>
      <c r="AJ503" s="3" t="s">
        <v>175</v>
      </c>
      <c r="AM503" s="47"/>
      <c r="AO503" s="47"/>
      <c r="AQ503" s="47"/>
    </row>
    <row r="504" spans="1:43" s="4" customFormat="1" ht="15" x14ac:dyDescent="0.25">
      <c r="A504" s="48"/>
      <c r="B504" s="49" t="s">
        <v>78</v>
      </c>
      <c r="C504" s="372" t="s">
        <v>176</v>
      </c>
      <c r="D504" s="372"/>
      <c r="E504" s="372"/>
      <c r="F504" s="51"/>
      <c r="G504" s="52"/>
      <c r="H504" s="52"/>
      <c r="I504" s="52"/>
      <c r="J504" s="53">
        <v>0.41</v>
      </c>
      <c r="K504" s="54">
        <v>1.1499999999999999</v>
      </c>
      <c r="L504" s="53">
        <v>40.08</v>
      </c>
      <c r="M504" s="54">
        <v>34.96</v>
      </c>
      <c r="N504" s="55">
        <v>1401.2</v>
      </c>
      <c r="AF504" s="39"/>
      <c r="AG504" s="47"/>
      <c r="AJ504" s="3" t="s">
        <v>176</v>
      </c>
      <c r="AM504" s="47"/>
      <c r="AO504" s="47"/>
      <c r="AQ504" s="47"/>
    </row>
    <row r="505" spans="1:43" s="4" customFormat="1" ht="15" x14ac:dyDescent="0.25">
      <c r="A505" s="48"/>
      <c r="B505" s="49" t="s">
        <v>122</v>
      </c>
      <c r="C505" s="372" t="s">
        <v>177</v>
      </c>
      <c r="D505" s="372"/>
      <c r="E505" s="372"/>
      <c r="F505" s="51"/>
      <c r="G505" s="52"/>
      <c r="H505" s="52"/>
      <c r="I505" s="52"/>
      <c r="J505" s="53">
        <v>0.04</v>
      </c>
      <c r="K505" s="52"/>
      <c r="L505" s="53">
        <v>3.4</v>
      </c>
      <c r="M505" s="52"/>
      <c r="N505" s="58"/>
      <c r="AF505" s="39"/>
      <c r="AG505" s="47"/>
      <c r="AJ505" s="3" t="s">
        <v>177</v>
      </c>
      <c r="AM505" s="47"/>
      <c r="AO505" s="47"/>
      <c r="AQ505" s="47"/>
    </row>
    <row r="506" spans="1:43" s="4" customFormat="1" ht="15" x14ac:dyDescent="0.25">
      <c r="A506" s="56"/>
      <c r="B506" s="49"/>
      <c r="C506" s="372" t="s">
        <v>63</v>
      </c>
      <c r="D506" s="372"/>
      <c r="E506" s="372"/>
      <c r="F506" s="51" t="s">
        <v>64</v>
      </c>
      <c r="G506" s="54">
        <v>0.25</v>
      </c>
      <c r="H506" s="54">
        <v>1.1499999999999999</v>
      </c>
      <c r="I506" s="70">
        <v>24.4375</v>
      </c>
      <c r="J506" s="57"/>
      <c r="K506" s="52"/>
      <c r="L506" s="57"/>
      <c r="M506" s="52"/>
      <c r="N506" s="58"/>
      <c r="AF506" s="39"/>
      <c r="AG506" s="47"/>
      <c r="AK506" s="3" t="s">
        <v>63</v>
      </c>
      <c r="AM506" s="47"/>
      <c r="AO506" s="47"/>
      <c r="AQ506" s="47"/>
    </row>
    <row r="507" spans="1:43" s="4" customFormat="1" ht="15" x14ac:dyDescent="0.25">
      <c r="A507" s="56"/>
      <c r="B507" s="49"/>
      <c r="C507" s="372" t="s">
        <v>178</v>
      </c>
      <c r="D507" s="372"/>
      <c r="E507" s="372"/>
      <c r="F507" s="51" t="s">
        <v>64</v>
      </c>
      <c r="G507" s="54">
        <v>0.03</v>
      </c>
      <c r="H507" s="54">
        <v>1.1499999999999999</v>
      </c>
      <c r="I507" s="70">
        <v>2.9325000000000001</v>
      </c>
      <c r="J507" s="57"/>
      <c r="K507" s="52"/>
      <c r="L507" s="57"/>
      <c r="M507" s="52"/>
      <c r="N507" s="58"/>
      <c r="AF507" s="39"/>
      <c r="AG507" s="47"/>
      <c r="AK507" s="3" t="s">
        <v>178</v>
      </c>
      <c r="AM507" s="47"/>
      <c r="AO507" s="47"/>
      <c r="AQ507" s="47"/>
    </row>
    <row r="508" spans="1:43" s="4" customFormat="1" ht="15" x14ac:dyDescent="0.25">
      <c r="A508" s="48"/>
      <c r="B508" s="49"/>
      <c r="C508" s="375" t="s">
        <v>65</v>
      </c>
      <c r="D508" s="375"/>
      <c r="E508" s="375"/>
      <c r="F508" s="59"/>
      <c r="G508" s="60"/>
      <c r="H508" s="60"/>
      <c r="I508" s="60"/>
      <c r="J508" s="61">
        <v>6.56</v>
      </c>
      <c r="K508" s="60"/>
      <c r="L508" s="61">
        <v>640.73</v>
      </c>
      <c r="M508" s="60"/>
      <c r="N508" s="62"/>
      <c r="AF508" s="39"/>
      <c r="AG508" s="47"/>
      <c r="AL508" s="3" t="s">
        <v>65</v>
      </c>
      <c r="AM508" s="47"/>
      <c r="AO508" s="47"/>
      <c r="AQ508" s="47"/>
    </row>
    <row r="509" spans="1:43" s="4" customFormat="1" ht="15" x14ac:dyDescent="0.25">
      <c r="A509" s="56"/>
      <c r="B509" s="49"/>
      <c r="C509" s="372" t="s">
        <v>66</v>
      </c>
      <c r="D509" s="372"/>
      <c r="E509" s="372"/>
      <c r="F509" s="51"/>
      <c r="G509" s="52"/>
      <c r="H509" s="52"/>
      <c r="I509" s="52"/>
      <c r="J509" s="57"/>
      <c r="K509" s="52"/>
      <c r="L509" s="53">
        <v>259.04000000000002</v>
      </c>
      <c r="M509" s="52"/>
      <c r="N509" s="55">
        <v>9056.0400000000009</v>
      </c>
      <c r="AF509" s="39"/>
      <c r="AG509" s="47"/>
      <c r="AK509" s="3" t="s">
        <v>66</v>
      </c>
      <c r="AM509" s="47"/>
      <c r="AO509" s="47"/>
      <c r="AQ509" s="47"/>
    </row>
    <row r="510" spans="1:43" s="4" customFormat="1" ht="23.25" x14ac:dyDescent="0.25">
      <c r="A510" s="56"/>
      <c r="B510" s="49" t="s">
        <v>681</v>
      </c>
      <c r="C510" s="372" t="s">
        <v>682</v>
      </c>
      <c r="D510" s="372"/>
      <c r="E510" s="372"/>
      <c r="F510" s="51" t="s">
        <v>69</v>
      </c>
      <c r="G510" s="63">
        <v>97</v>
      </c>
      <c r="H510" s="52"/>
      <c r="I510" s="63">
        <v>97</v>
      </c>
      <c r="J510" s="57"/>
      <c r="K510" s="52"/>
      <c r="L510" s="53">
        <v>251.27</v>
      </c>
      <c r="M510" s="52"/>
      <c r="N510" s="55">
        <v>8784.36</v>
      </c>
      <c r="AF510" s="39"/>
      <c r="AG510" s="47"/>
      <c r="AK510" s="3" t="s">
        <v>682</v>
      </c>
      <c r="AM510" s="47"/>
      <c r="AO510" s="47"/>
      <c r="AQ510" s="47"/>
    </row>
    <row r="511" spans="1:43" s="4" customFormat="1" ht="23.25" x14ac:dyDescent="0.25">
      <c r="A511" s="56"/>
      <c r="B511" s="49" t="s">
        <v>683</v>
      </c>
      <c r="C511" s="372" t="s">
        <v>684</v>
      </c>
      <c r="D511" s="372"/>
      <c r="E511" s="372"/>
      <c r="F511" s="51" t="s">
        <v>69</v>
      </c>
      <c r="G511" s="63">
        <v>51</v>
      </c>
      <c r="H511" s="52"/>
      <c r="I511" s="63">
        <v>51</v>
      </c>
      <c r="J511" s="57"/>
      <c r="K511" s="52"/>
      <c r="L511" s="53">
        <v>132.11000000000001</v>
      </c>
      <c r="M511" s="52"/>
      <c r="N511" s="55">
        <v>4618.58</v>
      </c>
      <c r="AF511" s="39"/>
      <c r="AG511" s="47"/>
      <c r="AK511" s="3" t="s">
        <v>684</v>
      </c>
      <c r="AM511" s="47"/>
      <c r="AO511" s="47"/>
      <c r="AQ511" s="47"/>
    </row>
    <row r="512" spans="1:43" s="4" customFormat="1" ht="15" x14ac:dyDescent="0.25">
      <c r="A512" s="65"/>
      <c r="B512" s="66"/>
      <c r="C512" s="374" t="s">
        <v>72</v>
      </c>
      <c r="D512" s="374"/>
      <c r="E512" s="374"/>
      <c r="F512" s="42"/>
      <c r="G512" s="43"/>
      <c r="H512" s="43"/>
      <c r="I512" s="43"/>
      <c r="J512" s="45"/>
      <c r="K512" s="43"/>
      <c r="L512" s="105">
        <v>1024.1099999999999</v>
      </c>
      <c r="M512" s="60"/>
      <c r="N512" s="46"/>
      <c r="AF512" s="39"/>
      <c r="AG512" s="47"/>
      <c r="AM512" s="47" t="s">
        <v>72</v>
      </c>
      <c r="AO512" s="47"/>
      <c r="AQ512" s="47"/>
    </row>
    <row r="513" spans="1:43" s="4" customFormat="1" ht="22.5" x14ac:dyDescent="0.25">
      <c r="A513" s="40" t="s">
        <v>470</v>
      </c>
      <c r="B513" s="41" t="s">
        <v>3208</v>
      </c>
      <c r="C513" s="374" t="s">
        <v>3209</v>
      </c>
      <c r="D513" s="374"/>
      <c r="E513" s="374"/>
      <c r="F513" s="42" t="s">
        <v>61</v>
      </c>
      <c r="G513" s="43">
        <v>30</v>
      </c>
      <c r="H513" s="44">
        <v>1</v>
      </c>
      <c r="I513" s="44">
        <v>30</v>
      </c>
      <c r="J513" s="105">
        <v>10180.450000000001</v>
      </c>
      <c r="K513" s="43"/>
      <c r="L513" s="105">
        <v>35720.879999999997</v>
      </c>
      <c r="M513" s="68">
        <v>8.5500000000000007</v>
      </c>
      <c r="N513" s="115">
        <v>305413.5</v>
      </c>
      <c r="AF513" s="39"/>
      <c r="AG513" s="47" t="s">
        <v>3209</v>
      </c>
      <c r="AM513" s="47"/>
      <c r="AO513" s="47"/>
      <c r="AQ513" s="47"/>
    </row>
    <row r="514" spans="1:43" s="4" customFormat="1" ht="15" x14ac:dyDescent="0.25">
      <c r="A514" s="65"/>
      <c r="B514" s="66"/>
      <c r="C514" s="374" t="s">
        <v>72</v>
      </c>
      <c r="D514" s="374"/>
      <c r="E514" s="374"/>
      <c r="F514" s="42"/>
      <c r="G514" s="43"/>
      <c r="H514" s="43"/>
      <c r="I514" s="43"/>
      <c r="J514" s="45"/>
      <c r="K514" s="43"/>
      <c r="L514" s="105">
        <v>35720.879999999997</v>
      </c>
      <c r="M514" s="60"/>
      <c r="N514" s="115">
        <v>305413.5</v>
      </c>
      <c r="AF514" s="39"/>
      <c r="AG514" s="47"/>
      <c r="AM514" s="47" t="s">
        <v>72</v>
      </c>
      <c r="AO514" s="47"/>
      <c r="AQ514" s="47"/>
    </row>
    <row r="515" spans="1:43" s="4" customFormat="1" ht="23.25" x14ac:dyDescent="0.25">
      <c r="A515" s="40" t="s">
        <v>472</v>
      </c>
      <c r="B515" s="41" t="s">
        <v>3208</v>
      </c>
      <c r="C515" s="374" t="s">
        <v>3210</v>
      </c>
      <c r="D515" s="374"/>
      <c r="E515" s="374"/>
      <c r="F515" s="42" t="s">
        <v>61</v>
      </c>
      <c r="G515" s="43">
        <v>24</v>
      </c>
      <c r="H515" s="44">
        <v>1</v>
      </c>
      <c r="I515" s="44">
        <v>24</v>
      </c>
      <c r="J515" s="105">
        <v>10710</v>
      </c>
      <c r="K515" s="43"/>
      <c r="L515" s="105">
        <v>30063.16</v>
      </c>
      <c r="M515" s="68">
        <v>8.5500000000000007</v>
      </c>
      <c r="N515" s="115">
        <v>257040</v>
      </c>
      <c r="AF515" s="39"/>
      <c r="AG515" s="47" t="s">
        <v>3210</v>
      </c>
      <c r="AM515" s="47"/>
      <c r="AO515" s="47"/>
      <c r="AQ515" s="47"/>
    </row>
    <row r="516" spans="1:43" s="4" customFormat="1" ht="15" x14ac:dyDescent="0.25">
      <c r="A516" s="65"/>
      <c r="B516" s="66"/>
      <c r="C516" s="374" t="s">
        <v>72</v>
      </c>
      <c r="D516" s="374"/>
      <c r="E516" s="374"/>
      <c r="F516" s="42"/>
      <c r="G516" s="43"/>
      <c r="H516" s="43"/>
      <c r="I516" s="43"/>
      <c r="J516" s="45"/>
      <c r="K516" s="43"/>
      <c r="L516" s="105">
        <v>30063.16</v>
      </c>
      <c r="M516" s="60"/>
      <c r="N516" s="115">
        <v>257040</v>
      </c>
      <c r="AF516" s="39"/>
      <c r="AG516" s="47"/>
      <c r="AM516" s="47" t="s">
        <v>72</v>
      </c>
      <c r="AO516" s="47"/>
      <c r="AQ516" s="47"/>
    </row>
    <row r="517" spans="1:43" s="4" customFormat="1" ht="22.5" x14ac:dyDescent="0.25">
      <c r="A517" s="40" t="s">
        <v>474</v>
      </c>
      <c r="B517" s="41" t="s">
        <v>3208</v>
      </c>
      <c r="C517" s="374" t="s">
        <v>3211</v>
      </c>
      <c r="D517" s="374"/>
      <c r="E517" s="374"/>
      <c r="F517" s="42" t="s">
        <v>61</v>
      </c>
      <c r="G517" s="43">
        <v>31</v>
      </c>
      <c r="H517" s="44">
        <v>1</v>
      </c>
      <c r="I517" s="44">
        <v>31</v>
      </c>
      <c r="J517" s="105">
        <v>24317.65</v>
      </c>
      <c r="K517" s="43"/>
      <c r="L517" s="105">
        <v>88169.26</v>
      </c>
      <c r="M517" s="68">
        <v>8.5500000000000007</v>
      </c>
      <c r="N517" s="115">
        <v>753847.15</v>
      </c>
      <c r="AF517" s="39"/>
      <c r="AG517" s="47" t="s">
        <v>3211</v>
      </c>
      <c r="AM517" s="47"/>
      <c r="AO517" s="47"/>
      <c r="AQ517" s="47"/>
    </row>
    <row r="518" spans="1:43" s="4" customFormat="1" ht="15" x14ac:dyDescent="0.25">
      <c r="A518" s="65"/>
      <c r="B518" s="66"/>
      <c r="C518" s="374" t="s">
        <v>72</v>
      </c>
      <c r="D518" s="374"/>
      <c r="E518" s="374"/>
      <c r="F518" s="42"/>
      <c r="G518" s="43"/>
      <c r="H518" s="43"/>
      <c r="I518" s="43"/>
      <c r="J518" s="45"/>
      <c r="K518" s="43"/>
      <c r="L518" s="105">
        <v>88169.26</v>
      </c>
      <c r="M518" s="60"/>
      <c r="N518" s="115">
        <v>753847.15</v>
      </c>
      <c r="AF518" s="39"/>
      <c r="AG518" s="47"/>
      <c r="AM518" s="47" t="s">
        <v>72</v>
      </c>
      <c r="AO518" s="47"/>
      <c r="AQ518" s="47"/>
    </row>
    <row r="519" spans="1:43" s="4" customFormat="1" ht="23.25" x14ac:dyDescent="0.25">
      <c r="A519" s="40" t="s">
        <v>475</v>
      </c>
      <c r="B519" s="41" t="s">
        <v>3208</v>
      </c>
      <c r="C519" s="374" t="s">
        <v>3212</v>
      </c>
      <c r="D519" s="374"/>
      <c r="E519" s="374"/>
      <c r="F519" s="42" t="s">
        <v>61</v>
      </c>
      <c r="G519" s="43">
        <v>186</v>
      </c>
      <c r="H519" s="44">
        <v>1</v>
      </c>
      <c r="I519" s="44">
        <v>186</v>
      </c>
      <c r="J519" s="105">
        <v>4948.49</v>
      </c>
      <c r="K519" s="43"/>
      <c r="L519" s="105">
        <v>107651.36</v>
      </c>
      <c r="M519" s="68">
        <v>8.5500000000000007</v>
      </c>
      <c r="N519" s="115">
        <v>920419.14</v>
      </c>
      <c r="AF519" s="39"/>
      <c r="AG519" s="47" t="s">
        <v>3212</v>
      </c>
      <c r="AM519" s="47"/>
      <c r="AO519" s="47"/>
      <c r="AQ519" s="47"/>
    </row>
    <row r="520" spans="1:43" s="4" customFormat="1" ht="15" x14ac:dyDescent="0.25">
      <c r="A520" s="65"/>
      <c r="B520" s="66"/>
      <c r="C520" s="374" t="s">
        <v>72</v>
      </c>
      <c r="D520" s="374"/>
      <c r="E520" s="374"/>
      <c r="F520" s="42"/>
      <c r="G520" s="43"/>
      <c r="H520" s="43"/>
      <c r="I520" s="43"/>
      <c r="J520" s="45"/>
      <c r="K520" s="43"/>
      <c r="L520" s="105">
        <v>107651.36</v>
      </c>
      <c r="M520" s="60"/>
      <c r="N520" s="115">
        <v>920419.14</v>
      </c>
      <c r="AF520" s="39"/>
      <c r="AG520" s="47"/>
      <c r="AM520" s="47" t="s">
        <v>72</v>
      </c>
      <c r="AO520" s="47"/>
      <c r="AQ520" s="47"/>
    </row>
    <row r="521" spans="1:43" s="4" customFormat="1" ht="23.25" x14ac:dyDescent="0.25">
      <c r="A521" s="40" t="s">
        <v>477</v>
      </c>
      <c r="B521" s="41" t="s">
        <v>3213</v>
      </c>
      <c r="C521" s="374" t="s">
        <v>3214</v>
      </c>
      <c r="D521" s="374"/>
      <c r="E521" s="374"/>
      <c r="F521" s="42" t="s">
        <v>61</v>
      </c>
      <c r="G521" s="43">
        <v>4</v>
      </c>
      <c r="H521" s="44">
        <v>1</v>
      </c>
      <c r="I521" s="44">
        <v>4</v>
      </c>
      <c r="J521" s="45"/>
      <c r="K521" s="43"/>
      <c r="L521" s="45"/>
      <c r="M521" s="43"/>
      <c r="N521" s="46"/>
      <c r="AF521" s="39"/>
      <c r="AG521" s="47" t="s">
        <v>3214</v>
      </c>
      <c r="AM521" s="47"/>
      <c r="AO521" s="47"/>
      <c r="AQ521" s="47"/>
    </row>
    <row r="522" spans="1:43" s="4" customFormat="1" ht="22.5" x14ac:dyDescent="0.25">
      <c r="A522" s="103"/>
      <c r="B522" s="49" t="s">
        <v>217</v>
      </c>
      <c r="C522" s="368" t="s">
        <v>218</v>
      </c>
      <c r="D522" s="368"/>
      <c r="E522" s="368"/>
      <c r="F522" s="368"/>
      <c r="G522" s="368"/>
      <c r="H522" s="368"/>
      <c r="I522" s="368"/>
      <c r="J522" s="368"/>
      <c r="K522" s="368"/>
      <c r="L522" s="368"/>
      <c r="M522" s="368"/>
      <c r="N522" s="376"/>
      <c r="AF522" s="39"/>
      <c r="AG522" s="47"/>
      <c r="AI522" s="3" t="s">
        <v>218</v>
      </c>
      <c r="AM522" s="47"/>
      <c r="AO522" s="47"/>
      <c r="AQ522" s="47"/>
    </row>
    <row r="523" spans="1:43" s="4" customFormat="1" ht="15" x14ac:dyDescent="0.25">
      <c r="A523" s="48"/>
      <c r="B523" s="49" t="s">
        <v>58</v>
      </c>
      <c r="C523" s="372" t="s">
        <v>62</v>
      </c>
      <c r="D523" s="372"/>
      <c r="E523" s="372"/>
      <c r="F523" s="51"/>
      <c r="G523" s="52"/>
      <c r="H523" s="52"/>
      <c r="I523" s="52"/>
      <c r="J523" s="53">
        <v>47.56</v>
      </c>
      <c r="K523" s="54">
        <v>1.1499999999999999</v>
      </c>
      <c r="L523" s="53">
        <v>218.78</v>
      </c>
      <c r="M523" s="54">
        <v>34.96</v>
      </c>
      <c r="N523" s="55">
        <v>7648.55</v>
      </c>
      <c r="AF523" s="39"/>
      <c r="AG523" s="47"/>
      <c r="AJ523" s="3" t="s">
        <v>62</v>
      </c>
      <c r="AM523" s="47"/>
      <c r="AO523" s="47"/>
      <c r="AQ523" s="47"/>
    </row>
    <row r="524" spans="1:43" s="4" customFormat="1" ht="15" x14ac:dyDescent="0.25">
      <c r="A524" s="48"/>
      <c r="B524" s="49" t="s">
        <v>73</v>
      </c>
      <c r="C524" s="372" t="s">
        <v>175</v>
      </c>
      <c r="D524" s="372"/>
      <c r="E524" s="372"/>
      <c r="F524" s="51"/>
      <c r="G524" s="52"/>
      <c r="H524" s="52"/>
      <c r="I524" s="52"/>
      <c r="J524" s="53">
        <v>216.24</v>
      </c>
      <c r="K524" s="54">
        <v>1.1499999999999999</v>
      </c>
      <c r="L524" s="53">
        <v>994.7</v>
      </c>
      <c r="M524" s="52"/>
      <c r="N524" s="58"/>
      <c r="AF524" s="39"/>
      <c r="AG524" s="47"/>
      <c r="AJ524" s="3" t="s">
        <v>175</v>
      </c>
      <c r="AM524" s="47"/>
      <c r="AO524" s="47"/>
      <c r="AQ524" s="47"/>
    </row>
    <row r="525" spans="1:43" s="4" customFormat="1" ht="15" x14ac:dyDescent="0.25">
      <c r="A525" s="48"/>
      <c r="B525" s="49" t="s">
        <v>78</v>
      </c>
      <c r="C525" s="372" t="s">
        <v>176</v>
      </c>
      <c r="D525" s="372"/>
      <c r="E525" s="372"/>
      <c r="F525" s="51"/>
      <c r="G525" s="52"/>
      <c r="H525" s="52"/>
      <c r="I525" s="52"/>
      <c r="J525" s="53">
        <v>20.62</v>
      </c>
      <c r="K525" s="54">
        <v>1.1499999999999999</v>
      </c>
      <c r="L525" s="53">
        <v>94.85</v>
      </c>
      <c r="M525" s="54">
        <v>34.96</v>
      </c>
      <c r="N525" s="55">
        <v>3315.96</v>
      </c>
      <c r="AF525" s="39"/>
      <c r="AG525" s="47"/>
      <c r="AJ525" s="3" t="s">
        <v>176</v>
      </c>
      <c r="AM525" s="47"/>
      <c r="AO525" s="47"/>
      <c r="AQ525" s="47"/>
    </row>
    <row r="526" spans="1:43" s="4" customFormat="1" ht="15" x14ac:dyDescent="0.25">
      <c r="A526" s="48"/>
      <c r="B526" s="49" t="s">
        <v>122</v>
      </c>
      <c r="C526" s="372" t="s">
        <v>177</v>
      </c>
      <c r="D526" s="372"/>
      <c r="E526" s="372"/>
      <c r="F526" s="51"/>
      <c r="G526" s="52"/>
      <c r="H526" s="52"/>
      <c r="I526" s="52"/>
      <c r="J526" s="53">
        <v>0.95</v>
      </c>
      <c r="K526" s="52"/>
      <c r="L526" s="53">
        <v>3.8</v>
      </c>
      <c r="M526" s="52"/>
      <c r="N526" s="58"/>
      <c r="AF526" s="39"/>
      <c r="AG526" s="47"/>
      <c r="AJ526" s="3" t="s">
        <v>177</v>
      </c>
      <c r="AM526" s="47"/>
      <c r="AO526" s="47"/>
      <c r="AQ526" s="47"/>
    </row>
    <row r="527" spans="1:43" s="4" customFormat="1" ht="15" x14ac:dyDescent="0.25">
      <c r="A527" s="56"/>
      <c r="B527" s="49"/>
      <c r="C527" s="372" t="s">
        <v>63</v>
      </c>
      <c r="D527" s="372"/>
      <c r="E527" s="372"/>
      <c r="F527" s="51" t="s">
        <v>64</v>
      </c>
      <c r="G527" s="54">
        <v>5.12</v>
      </c>
      <c r="H527" s="54">
        <v>1.1499999999999999</v>
      </c>
      <c r="I527" s="109">
        <v>23.552</v>
      </c>
      <c r="J527" s="57"/>
      <c r="K527" s="52"/>
      <c r="L527" s="57"/>
      <c r="M527" s="52"/>
      <c r="N527" s="58"/>
      <c r="AF527" s="39"/>
      <c r="AG527" s="47"/>
      <c r="AK527" s="3" t="s">
        <v>63</v>
      </c>
      <c r="AM527" s="47"/>
      <c r="AO527" s="47"/>
      <c r="AQ527" s="47"/>
    </row>
    <row r="528" spans="1:43" s="4" customFormat="1" ht="15" x14ac:dyDescent="0.25">
      <c r="A528" s="56"/>
      <c r="B528" s="49"/>
      <c r="C528" s="372" t="s">
        <v>178</v>
      </c>
      <c r="D528" s="372"/>
      <c r="E528" s="372"/>
      <c r="F528" s="51" t="s">
        <v>64</v>
      </c>
      <c r="G528" s="54">
        <v>1.53</v>
      </c>
      <c r="H528" s="54">
        <v>1.1499999999999999</v>
      </c>
      <c r="I528" s="109">
        <v>7.0380000000000003</v>
      </c>
      <c r="J528" s="57"/>
      <c r="K528" s="52"/>
      <c r="L528" s="57"/>
      <c r="M528" s="52"/>
      <c r="N528" s="58"/>
      <c r="AF528" s="39"/>
      <c r="AG528" s="47"/>
      <c r="AK528" s="3" t="s">
        <v>178</v>
      </c>
      <c r="AM528" s="47"/>
      <c r="AO528" s="47"/>
      <c r="AQ528" s="47"/>
    </row>
    <row r="529" spans="1:43" s="4" customFormat="1" ht="15" x14ac:dyDescent="0.25">
      <c r="A529" s="48"/>
      <c r="B529" s="49"/>
      <c r="C529" s="375" t="s">
        <v>65</v>
      </c>
      <c r="D529" s="375"/>
      <c r="E529" s="375"/>
      <c r="F529" s="59"/>
      <c r="G529" s="60"/>
      <c r="H529" s="60"/>
      <c r="I529" s="60"/>
      <c r="J529" s="61">
        <v>264.75</v>
      </c>
      <c r="K529" s="60"/>
      <c r="L529" s="108">
        <v>1217.28</v>
      </c>
      <c r="M529" s="60"/>
      <c r="N529" s="62"/>
      <c r="AF529" s="39"/>
      <c r="AG529" s="47"/>
      <c r="AL529" s="3" t="s">
        <v>65</v>
      </c>
      <c r="AM529" s="47"/>
      <c r="AO529" s="47"/>
      <c r="AQ529" s="47"/>
    </row>
    <row r="530" spans="1:43" s="4" customFormat="1" ht="15" x14ac:dyDescent="0.25">
      <c r="A530" s="56"/>
      <c r="B530" s="49"/>
      <c r="C530" s="372" t="s">
        <v>66</v>
      </c>
      <c r="D530" s="372"/>
      <c r="E530" s="372"/>
      <c r="F530" s="51"/>
      <c r="G530" s="52"/>
      <c r="H530" s="52"/>
      <c r="I530" s="52"/>
      <c r="J530" s="57"/>
      <c r="K530" s="52"/>
      <c r="L530" s="53">
        <v>313.63</v>
      </c>
      <c r="M530" s="52"/>
      <c r="N530" s="55">
        <v>10964.51</v>
      </c>
      <c r="AF530" s="39"/>
      <c r="AG530" s="47"/>
      <c r="AK530" s="3" t="s">
        <v>66</v>
      </c>
      <c r="AM530" s="47"/>
      <c r="AO530" s="47"/>
      <c r="AQ530" s="47"/>
    </row>
    <row r="531" spans="1:43" s="4" customFormat="1" ht="23.25" x14ac:dyDescent="0.25">
      <c r="A531" s="56"/>
      <c r="B531" s="49" t="s">
        <v>681</v>
      </c>
      <c r="C531" s="372" t="s">
        <v>682</v>
      </c>
      <c r="D531" s="372"/>
      <c r="E531" s="372"/>
      <c r="F531" s="51" t="s">
        <v>69</v>
      </c>
      <c r="G531" s="63">
        <v>97</v>
      </c>
      <c r="H531" s="52"/>
      <c r="I531" s="63">
        <v>97</v>
      </c>
      <c r="J531" s="57"/>
      <c r="K531" s="52"/>
      <c r="L531" s="53">
        <v>304.22000000000003</v>
      </c>
      <c r="M531" s="52"/>
      <c r="N531" s="55">
        <v>10635.57</v>
      </c>
      <c r="AF531" s="39"/>
      <c r="AG531" s="47"/>
      <c r="AK531" s="3" t="s">
        <v>682</v>
      </c>
      <c r="AM531" s="47"/>
      <c r="AO531" s="47"/>
      <c r="AQ531" s="47"/>
    </row>
    <row r="532" spans="1:43" s="4" customFormat="1" ht="23.25" x14ac:dyDescent="0.25">
      <c r="A532" s="56"/>
      <c r="B532" s="49" t="s">
        <v>683</v>
      </c>
      <c r="C532" s="372" t="s">
        <v>684</v>
      </c>
      <c r="D532" s="372"/>
      <c r="E532" s="372"/>
      <c r="F532" s="51" t="s">
        <v>69</v>
      </c>
      <c r="G532" s="63">
        <v>51</v>
      </c>
      <c r="H532" s="52"/>
      <c r="I532" s="63">
        <v>51</v>
      </c>
      <c r="J532" s="57"/>
      <c r="K532" s="52"/>
      <c r="L532" s="53">
        <v>159.94999999999999</v>
      </c>
      <c r="M532" s="52"/>
      <c r="N532" s="55">
        <v>5591.9</v>
      </c>
      <c r="AF532" s="39"/>
      <c r="AG532" s="47"/>
      <c r="AK532" s="3" t="s">
        <v>684</v>
      </c>
      <c r="AM532" s="47"/>
      <c r="AO532" s="47"/>
      <c r="AQ532" s="47"/>
    </row>
    <row r="533" spans="1:43" s="4" customFormat="1" ht="15" x14ac:dyDescent="0.25">
      <c r="A533" s="65"/>
      <c r="B533" s="66"/>
      <c r="C533" s="374" t="s">
        <v>72</v>
      </c>
      <c r="D533" s="374"/>
      <c r="E533" s="374"/>
      <c r="F533" s="42"/>
      <c r="G533" s="43"/>
      <c r="H533" s="43"/>
      <c r="I533" s="43"/>
      <c r="J533" s="45"/>
      <c r="K533" s="43"/>
      <c r="L533" s="105">
        <v>1681.45</v>
      </c>
      <c r="M533" s="60"/>
      <c r="N533" s="46"/>
      <c r="AF533" s="39"/>
      <c r="AG533" s="47"/>
      <c r="AM533" s="47" t="s">
        <v>72</v>
      </c>
      <c r="AO533" s="47"/>
      <c r="AQ533" s="47"/>
    </row>
    <row r="534" spans="1:43" s="4" customFormat="1" ht="22.5" x14ac:dyDescent="0.25">
      <c r="A534" s="40" t="s">
        <v>479</v>
      </c>
      <c r="B534" s="41" t="s">
        <v>3215</v>
      </c>
      <c r="C534" s="374" t="s">
        <v>3216</v>
      </c>
      <c r="D534" s="374"/>
      <c r="E534" s="374"/>
      <c r="F534" s="42" t="s">
        <v>61</v>
      </c>
      <c r="G534" s="43">
        <v>4</v>
      </c>
      <c r="H534" s="44">
        <v>1</v>
      </c>
      <c r="I534" s="44">
        <v>4</v>
      </c>
      <c r="J534" s="105">
        <v>495420.8</v>
      </c>
      <c r="K534" s="43"/>
      <c r="L534" s="105">
        <v>231775.81</v>
      </c>
      <c r="M534" s="68">
        <v>8.5500000000000007</v>
      </c>
      <c r="N534" s="115">
        <v>1981683.2</v>
      </c>
      <c r="AF534" s="39"/>
      <c r="AG534" s="47" t="s">
        <v>3216</v>
      </c>
      <c r="AM534" s="47"/>
      <c r="AO534" s="47"/>
      <c r="AQ534" s="47"/>
    </row>
    <row r="535" spans="1:43" s="4" customFormat="1" ht="15" x14ac:dyDescent="0.25">
      <c r="A535" s="65"/>
      <c r="B535" s="66"/>
      <c r="C535" s="374" t="s">
        <v>72</v>
      </c>
      <c r="D535" s="374"/>
      <c r="E535" s="374"/>
      <c r="F535" s="42"/>
      <c r="G535" s="43"/>
      <c r="H535" s="43"/>
      <c r="I535" s="43"/>
      <c r="J535" s="45"/>
      <c r="K535" s="43"/>
      <c r="L535" s="105">
        <v>231775.81</v>
      </c>
      <c r="M535" s="60"/>
      <c r="N535" s="115">
        <v>1981683.2</v>
      </c>
      <c r="AF535" s="39"/>
      <c r="AG535" s="47"/>
      <c r="AM535" s="47" t="s">
        <v>72</v>
      </c>
      <c r="AO535" s="47"/>
      <c r="AQ535" s="47"/>
    </row>
    <row r="536" spans="1:43" s="4" customFormat="1" ht="15" x14ac:dyDescent="0.25">
      <c r="A536" s="40" t="s">
        <v>483</v>
      </c>
      <c r="B536" s="41" t="s">
        <v>3201</v>
      </c>
      <c r="C536" s="374" t="s">
        <v>3202</v>
      </c>
      <c r="D536" s="374"/>
      <c r="E536" s="374"/>
      <c r="F536" s="42" t="s">
        <v>61</v>
      </c>
      <c r="G536" s="43">
        <v>2</v>
      </c>
      <c r="H536" s="44">
        <v>1</v>
      </c>
      <c r="I536" s="44">
        <v>2</v>
      </c>
      <c r="J536" s="45"/>
      <c r="K536" s="43"/>
      <c r="L536" s="45"/>
      <c r="M536" s="43"/>
      <c r="N536" s="46"/>
      <c r="AF536" s="39"/>
      <c r="AG536" s="47" t="s">
        <v>3202</v>
      </c>
      <c r="AM536" s="47"/>
      <c r="AO536" s="47"/>
      <c r="AQ536" s="47"/>
    </row>
    <row r="537" spans="1:43" s="4" customFormat="1" ht="22.5" x14ac:dyDescent="0.25">
      <c r="A537" s="103"/>
      <c r="B537" s="49" t="s">
        <v>217</v>
      </c>
      <c r="C537" s="368" t="s">
        <v>218</v>
      </c>
      <c r="D537" s="368"/>
      <c r="E537" s="368"/>
      <c r="F537" s="368"/>
      <c r="G537" s="368"/>
      <c r="H537" s="368"/>
      <c r="I537" s="368"/>
      <c r="J537" s="368"/>
      <c r="K537" s="368"/>
      <c r="L537" s="368"/>
      <c r="M537" s="368"/>
      <c r="N537" s="376"/>
      <c r="AF537" s="39"/>
      <c r="AG537" s="47"/>
      <c r="AI537" s="3" t="s">
        <v>218</v>
      </c>
      <c r="AM537" s="47"/>
      <c r="AO537" s="47"/>
      <c r="AQ537" s="47"/>
    </row>
    <row r="538" spans="1:43" s="4" customFormat="1" ht="15" x14ac:dyDescent="0.25">
      <c r="A538" s="48"/>
      <c r="B538" s="49" t="s">
        <v>58</v>
      </c>
      <c r="C538" s="372" t="s">
        <v>62</v>
      </c>
      <c r="D538" s="372"/>
      <c r="E538" s="372"/>
      <c r="F538" s="51"/>
      <c r="G538" s="52"/>
      <c r="H538" s="52"/>
      <c r="I538" s="52"/>
      <c r="J538" s="53">
        <v>4.3099999999999996</v>
      </c>
      <c r="K538" s="54">
        <v>1.1499999999999999</v>
      </c>
      <c r="L538" s="53">
        <v>9.91</v>
      </c>
      <c r="M538" s="54">
        <v>34.96</v>
      </c>
      <c r="N538" s="64">
        <v>346.45</v>
      </c>
      <c r="AF538" s="39"/>
      <c r="AG538" s="47"/>
      <c r="AJ538" s="3" t="s">
        <v>62</v>
      </c>
      <c r="AM538" s="47"/>
      <c r="AO538" s="47"/>
      <c r="AQ538" s="47"/>
    </row>
    <row r="539" spans="1:43" s="4" customFormat="1" ht="15" x14ac:dyDescent="0.25">
      <c r="A539" s="48"/>
      <c r="B539" s="49" t="s">
        <v>73</v>
      </c>
      <c r="C539" s="372" t="s">
        <v>175</v>
      </c>
      <c r="D539" s="372"/>
      <c r="E539" s="372"/>
      <c r="F539" s="51"/>
      <c r="G539" s="52"/>
      <c r="H539" s="52"/>
      <c r="I539" s="52"/>
      <c r="J539" s="53">
        <v>21.41</v>
      </c>
      <c r="K539" s="54">
        <v>1.1499999999999999</v>
      </c>
      <c r="L539" s="53">
        <v>49.24</v>
      </c>
      <c r="M539" s="52"/>
      <c r="N539" s="58"/>
      <c r="AF539" s="39"/>
      <c r="AG539" s="47"/>
      <c r="AJ539" s="3" t="s">
        <v>175</v>
      </c>
      <c r="AM539" s="47"/>
      <c r="AO539" s="47"/>
      <c r="AQ539" s="47"/>
    </row>
    <row r="540" spans="1:43" s="4" customFormat="1" ht="15" x14ac:dyDescent="0.25">
      <c r="A540" s="48"/>
      <c r="B540" s="49" t="s">
        <v>78</v>
      </c>
      <c r="C540" s="372" t="s">
        <v>176</v>
      </c>
      <c r="D540" s="372"/>
      <c r="E540" s="372"/>
      <c r="F540" s="51"/>
      <c r="G540" s="52"/>
      <c r="H540" s="52"/>
      <c r="I540" s="52"/>
      <c r="J540" s="53">
        <v>2.0299999999999998</v>
      </c>
      <c r="K540" s="54">
        <v>1.1499999999999999</v>
      </c>
      <c r="L540" s="53">
        <v>4.67</v>
      </c>
      <c r="M540" s="54">
        <v>34.96</v>
      </c>
      <c r="N540" s="64">
        <v>163.26</v>
      </c>
      <c r="AF540" s="39"/>
      <c r="AG540" s="47"/>
      <c r="AJ540" s="3" t="s">
        <v>176</v>
      </c>
      <c r="AM540" s="47"/>
      <c r="AO540" s="47"/>
      <c r="AQ540" s="47"/>
    </row>
    <row r="541" spans="1:43" s="4" customFormat="1" ht="15" x14ac:dyDescent="0.25">
      <c r="A541" s="48"/>
      <c r="B541" s="49" t="s">
        <v>122</v>
      </c>
      <c r="C541" s="372" t="s">
        <v>177</v>
      </c>
      <c r="D541" s="372"/>
      <c r="E541" s="372"/>
      <c r="F541" s="51"/>
      <c r="G541" s="52"/>
      <c r="H541" s="52"/>
      <c r="I541" s="52"/>
      <c r="J541" s="53">
        <v>0.09</v>
      </c>
      <c r="K541" s="52"/>
      <c r="L541" s="53">
        <v>0.18</v>
      </c>
      <c r="M541" s="52"/>
      <c r="N541" s="58"/>
      <c r="AF541" s="39"/>
      <c r="AG541" s="47"/>
      <c r="AJ541" s="3" t="s">
        <v>177</v>
      </c>
      <c r="AM541" s="47"/>
      <c r="AO541" s="47"/>
      <c r="AQ541" s="47"/>
    </row>
    <row r="542" spans="1:43" s="4" customFormat="1" ht="15" x14ac:dyDescent="0.25">
      <c r="A542" s="56"/>
      <c r="B542" s="49"/>
      <c r="C542" s="372" t="s">
        <v>63</v>
      </c>
      <c r="D542" s="372"/>
      <c r="E542" s="372"/>
      <c r="F542" s="51" t="s">
        <v>64</v>
      </c>
      <c r="G542" s="54">
        <v>0.47</v>
      </c>
      <c r="H542" s="54">
        <v>1.1499999999999999</v>
      </c>
      <c r="I542" s="109">
        <v>1.081</v>
      </c>
      <c r="J542" s="57"/>
      <c r="K542" s="52"/>
      <c r="L542" s="57"/>
      <c r="M542" s="52"/>
      <c r="N542" s="58"/>
      <c r="AF542" s="39"/>
      <c r="AG542" s="47"/>
      <c r="AK542" s="3" t="s">
        <v>63</v>
      </c>
      <c r="AM542" s="47"/>
      <c r="AO542" s="47"/>
      <c r="AQ542" s="47"/>
    </row>
    <row r="543" spans="1:43" s="4" customFormat="1" ht="15" x14ac:dyDescent="0.25">
      <c r="A543" s="56"/>
      <c r="B543" s="49"/>
      <c r="C543" s="372" t="s">
        <v>178</v>
      </c>
      <c r="D543" s="372"/>
      <c r="E543" s="372"/>
      <c r="F543" s="51" t="s">
        <v>64</v>
      </c>
      <c r="G543" s="54">
        <v>0.15</v>
      </c>
      <c r="H543" s="54">
        <v>1.1499999999999999</v>
      </c>
      <c r="I543" s="109">
        <v>0.34499999999999997</v>
      </c>
      <c r="J543" s="57"/>
      <c r="K543" s="52"/>
      <c r="L543" s="57"/>
      <c r="M543" s="52"/>
      <c r="N543" s="58"/>
      <c r="AF543" s="39"/>
      <c r="AG543" s="47"/>
      <c r="AK543" s="3" t="s">
        <v>178</v>
      </c>
      <c r="AM543" s="47"/>
      <c r="AO543" s="47"/>
      <c r="AQ543" s="47"/>
    </row>
    <row r="544" spans="1:43" s="4" customFormat="1" ht="15" x14ac:dyDescent="0.25">
      <c r="A544" s="48"/>
      <c r="B544" s="49"/>
      <c r="C544" s="375" t="s">
        <v>65</v>
      </c>
      <c r="D544" s="375"/>
      <c r="E544" s="375"/>
      <c r="F544" s="59"/>
      <c r="G544" s="60"/>
      <c r="H544" s="60"/>
      <c r="I544" s="60"/>
      <c r="J544" s="61">
        <v>25.81</v>
      </c>
      <c r="K544" s="60"/>
      <c r="L544" s="61">
        <v>59.33</v>
      </c>
      <c r="M544" s="60"/>
      <c r="N544" s="62"/>
      <c r="AF544" s="39"/>
      <c r="AG544" s="47"/>
      <c r="AL544" s="3" t="s">
        <v>65</v>
      </c>
      <c r="AM544" s="47"/>
      <c r="AO544" s="47"/>
      <c r="AQ544" s="47"/>
    </row>
    <row r="545" spans="1:43" s="4" customFormat="1" ht="15" x14ac:dyDescent="0.25">
      <c r="A545" s="56"/>
      <c r="B545" s="49"/>
      <c r="C545" s="372" t="s">
        <v>66</v>
      </c>
      <c r="D545" s="372"/>
      <c r="E545" s="372"/>
      <c r="F545" s="51"/>
      <c r="G545" s="52"/>
      <c r="H545" s="52"/>
      <c r="I545" s="52"/>
      <c r="J545" s="57"/>
      <c r="K545" s="52"/>
      <c r="L545" s="53">
        <v>14.58</v>
      </c>
      <c r="M545" s="52"/>
      <c r="N545" s="64">
        <v>509.71</v>
      </c>
      <c r="AF545" s="39"/>
      <c r="AG545" s="47"/>
      <c r="AK545" s="3" t="s">
        <v>66</v>
      </c>
      <c r="AM545" s="47"/>
      <c r="AO545" s="47"/>
      <c r="AQ545" s="47"/>
    </row>
    <row r="546" spans="1:43" s="4" customFormat="1" ht="23.25" x14ac:dyDescent="0.25">
      <c r="A546" s="56"/>
      <c r="B546" s="49" t="s">
        <v>681</v>
      </c>
      <c r="C546" s="372" t="s">
        <v>682</v>
      </c>
      <c r="D546" s="372"/>
      <c r="E546" s="372"/>
      <c r="F546" s="51" t="s">
        <v>69</v>
      </c>
      <c r="G546" s="63">
        <v>97</v>
      </c>
      <c r="H546" s="52"/>
      <c r="I546" s="63">
        <v>97</v>
      </c>
      <c r="J546" s="57"/>
      <c r="K546" s="52"/>
      <c r="L546" s="53">
        <v>14.14</v>
      </c>
      <c r="M546" s="52"/>
      <c r="N546" s="64">
        <v>494.42</v>
      </c>
      <c r="AF546" s="39"/>
      <c r="AG546" s="47"/>
      <c r="AK546" s="3" t="s">
        <v>682</v>
      </c>
      <c r="AM546" s="47"/>
      <c r="AO546" s="47"/>
      <c r="AQ546" s="47"/>
    </row>
    <row r="547" spans="1:43" s="4" customFormat="1" ht="23.25" x14ac:dyDescent="0.25">
      <c r="A547" s="56"/>
      <c r="B547" s="49" t="s">
        <v>683</v>
      </c>
      <c r="C547" s="372" t="s">
        <v>684</v>
      </c>
      <c r="D547" s="372"/>
      <c r="E547" s="372"/>
      <c r="F547" s="51" t="s">
        <v>69</v>
      </c>
      <c r="G547" s="63">
        <v>51</v>
      </c>
      <c r="H547" s="52"/>
      <c r="I547" s="63">
        <v>51</v>
      </c>
      <c r="J547" s="57"/>
      <c r="K547" s="52"/>
      <c r="L547" s="53">
        <v>7.44</v>
      </c>
      <c r="M547" s="52"/>
      <c r="N547" s="64">
        <v>259.95</v>
      </c>
      <c r="AF547" s="39"/>
      <c r="AG547" s="47"/>
      <c r="AK547" s="3" t="s">
        <v>684</v>
      </c>
      <c r="AM547" s="47"/>
      <c r="AO547" s="47"/>
      <c r="AQ547" s="47"/>
    </row>
    <row r="548" spans="1:43" s="4" customFormat="1" ht="15" x14ac:dyDescent="0.25">
      <c r="A548" s="65"/>
      <c r="B548" s="66"/>
      <c r="C548" s="374" t="s">
        <v>72</v>
      </c>
      <c r="D548" s="374"/>
      <c r="E548" s="374"/>
      <c r="F548" s="42"/>
      <c r="G548" s="43"/>
      <c r="H548" s="43"/>
      <c r="I548" s="43"/>
      <c r="J548" s="45"/>
      <c r="K548" s="43"/>
      <c r="L548" s="67">
        <v>80.91</v>
      </c>
      <c r="M548" s="60"/>
      <c r="N548" s="46"/>
      <c r="AF548" s="39"/>
      <c r="AG548" s="47"/>
      <c r="AM548" s="47" t="s">
        <v>72</v>
      </c>
      <c r="AO548" s="47"/>
      <c r="AQ548" s="47"/>
    </row>
    <row r="549" spans="1:43" s="4" customFormat="1" ht="23.25" x14ac:dyDescent="0.25">
      <c r="A549" s="40" t="s">
        <v>487</v>
      </c>
      <c r="B549" s="41" t="s">
        <v>3187</v>
      </c>
      <c r="C549" s="374" t="s">
        <v>3217</v>
      </c>
      <c r="D549" s="374"/>
      <c r="E549" s="374"/>
      <c r="F549" s="42" t="s">
        <v>61</v>
      </c>
      <c r="G549" s="43">
        <v>2</v>
      </c>
      <c r="H549" s="44">
        <v>1</v>
      </c>
      <c r="I549" s="44">
        <v>2</v>
      </c>
      <c r="J549" s="105">
        <v>26804.75</v>
      </c>
      <c r="K549" s="43"/>
      <c r="L549" s="105">
        <v>6270.12</v>
      </c>
      <c r="M549" s="68">
        <v>8.5500000000000007</v>
      </c>
      <c r="N549" s="115">
        <v>53609.5</v>
      </c>
      <c r="AF549" s="39"/>
      <c r="AG549" s="47" t="s">
        <v>3217</v>
      </c>
      <c r="AM549" s="47"/>
      <c r="AO549" s="47"/>
      <c r="AQ549" s="47"/>
    </row>
    <row r="550" spans="1:43" s="4" customFormat="1" ht="15" x14ac:dyDescent="0.25">
      <c r="A550" s="65"/>
      <c r="B550" s="66"/>
      <c r="C550" s="374" t="s">
        <v>72</v>
      </c>
      <c r="D550" s="374"/>
      <c r="E550" s="374"/>
      <c r="F550" s="42"/>
      <c r="G550" s="43"/>
      <c r="H550" s="43"/>
      <c r="I550" s="43"/>
      <c r="J550" s="45"/>
      <c r="K550" s="43"/>
      <c r="L550" s="105">
        <v>6270.12</v>
      </c>
      <c r="M550" s="60"/>
      <c r="N550" s="115">
        <v>53609.5</v>
      </c>
      <c r="AF550" s="39"/>
      <c r="AG550" s="47"/>
      <c r="AM550" s="47" t="s">
        <v>72</v>
      </c>
      <c r="AO550" s="47"/>
      <c r="AQ550" s="47"/>
    </row>
    <row r="551" spans="1:43" s="4" customFormat="1" ht="15" x14ac:dyDescent="0.25">
      <c r="A551" s="40" t="s">
        <v>489</v>
      </c>
      <c r="B551" s="41" t="s">
        <v>3201</v>
      </c>
      <c r="C551" s="374" t="s">
        <v>3202</v>
      </c>
      <c r="D551" s="374"/>
      <c r="E551" s="374"/>
      <c r="F551" s="42" t="s">
        <v>61</v>
      </c>
      <c r="G551" s="43">
        <v>101</v>
      </c>
      <c r="H551" s="44">
        <v>1</v>
      </c>
      <c r="I551" s="44">
        <v>101</v>
      </c>
      <c r="J551" s="45"/>
      <c r="K551" s="43"/>
      <c r="L551" s="45"/>
      <c r="M551" s="43"/>
      <c r="N551" s="46"/>
      <c r="AF551" s="39"/>
      <c r="AG551" s="47" t="s">
        <v>3202</v>
      </c>
      <c r="AM551" s="47"/>
      <c r="AO551" s="47"/>
      <c r="AQ551" s="47"/>
    </row>
    <row r="552" spans="1:43" s="4" customFormat="1" ht="22.5" x14ac:dyDescent="0.25">
      <c r="A552" s="103"/>
      <c r="B552" s="49" t="s">
        <v>217</v>
      </c>
      <c r="C552" s="368" t="s">
        <v>218</v>
      </c>
      <c r="D552" s="368"/>
      <c r="E552" s="368"/>
      <c r="F552" s="368"/>
      <c r="G552" s="368"/>
      <c r="H552" s="368"/>
      <c r="I552" s="368"/>
      <c r="J552" s="368"/>
      <c r="K552" s="368"/>
      <c r="L552" s="368"/>
      <c r="M552" s="368"/>
      <c r="N552" s="376"/>
      <c r="AF552" s="39"/>
      <c r="AG552" s="47"/>
      <c r="AI552" s="3" t="s">
        <v>218</v>
      </c>
      <c r="AM552" s="47"/>
      <c r="AO552" s="47"/>
      <c r="AQ552" s="47"/>
    </row>
    <row r="553" spans="1:43" s="4" customFormat="1" ht="15" x14ac:dyDescent="0.25">
      <c r="A553" s="48"/>
      <c r="B553" s="49" t="s">
        <v>58</v>
      </c>
      <c r="C553" s="372" t="s">
        <v>62</v>
      </c>
      <c r="D553" s="372"/>
      <c r="E553" s="372"/>
      <c r="F553" s="51"/>
      <c r="G553" s="52"/>
      <c r="H553" s="52"/>
      <c r="I553" s="52"/>
      <c r="J553" s="53">
        <v>4.3099999999999996</v>
      </c>
      <c r="K553" s="54">
        <v>1.1499999999999999</v>
      </c>
      <c r="L553" s="53">
        <v>500.61</v>
      </c>
      <c r="M553" s="54">
        <v>34.96</v>
      </c>
      <c r="N553" s="55">
        <v>17501.330000000002</v>
      </c>
      <c r="AF553" s="39"/>
      <c r="AG553" s="47"/>
      <c r="AJ553" s="3" t="s">
        <v>62</v>
      </c>
      <c r="AM553" s="47"/>
      <c r="AO553" s="47"/>
      <c r="AQ553" s="47"/>
    </row>
    <row r="554" spans="1:43" s="4" customFormat="1" ht="15" x14ac:dyDescent="0.25">
      <c r="A554" s="48"/>
      <c r="B554" s="49" t="s">
        <v>73</v>
      </c>
      <c r="C554" s="372" t="s">
        <v>175</v>
      </c>
      <c r="D554" s="372"/>
      <c r="E554" s="372"/>
      <c r="F554" s="51"/>
      <c r="G554" s="52"/>
      <c r="H554" s="52"/>
      <c r="I554" s="52"/>
      <c r="J554" s="53">
        <v>21.41</v>
      </c>
      <c r="K554" s="54">
        <v>1.1499999999999999</v>
      </c>
      <c r="L554" s="107">
        <v>2486.77</v>
      </c>
      <c r="M554" s="52"/>
      <c r="N554" s="58"/>
      <c r="AF554" s="39"/>
      <c r="AG554" s="47"/>
      <c r="AJ554" s="3" t="s">
        <v>175</v>
      </c>
      <c r="AM554" s="47"/>
      <c r="AO554" s="47"/>
      <c r="AQ554" s="47"/>
    </row>
    <row r="555" spans="1:43" s="4" customFormat="1" ht="15" x14ac:dyDescent="0.25">
      <c r="A555" s="48"/>
      <c r="B555" s="49" t="s">
        <v>78</v>
      </c>
      <c r="C555" s="372" t="s">
        <v>176</v>
      </c>
      <c r="D555" s="372"/>
      <c r="E555" s="372"/>
      <c r="F555" s="51"/>
      <c r="G555" s="52"/>
      <c r="H555" s="52"/>
      <c r="I555" s="52"/>
      <c r="J555" s="53">
        <v>2.0299999999999998</v>
      </c>
      <c r="K555" s="54">
        <v>1.1499999999999999</v>
      </c>
      <c r="L555" s="53">
        <v>235.78</v>
      </c>
      <c r="M555" s="54">
        <v>34.96</v>
      </c>
      <c r="N555" s="55">
        <v>8242.8700000000008</v>
      </c>
      <c r="AF555" s="39"/>
      <c r="AG555" s="47"/>
      <c r="AJ555" s="3" t="s">
        <v>176</v>
      </c>
      <c r="AM555" s="47"/>
      <c r="AO555" s="47"/>
      <c r="AQ555" s="47"/>
    </row>
    <row r="556" spans="1:43" s="4" customFormat="1" ht="15" x14ac:dyDescent="0.25">
      <c r="A556" s="48"/>
      <c r="B556" s="49" t="s">
        <v>122</v>
      </c>
      <c r="C556" s="372" t="s">
        <v>177</v>
      </c>
      <c r="D556" s="372"/>
      <c r="E556" s="372"/>
      <c r="F556" s="51"/>
      <c r="G556" s="52"/>
      <c r="H556" s="52"/>
      <c r="I556" s="52"/>
      <c r="J556" s="53">
        <v>0.09</v>
      </c>
      <c r="K556" s="52"/>
      <c r="L556" s="53">
        <v>9.09</v>
      </c>
      <c r="M556" s="52"/>
      <c r="N556" s="58"/>
      <c r="AF556" s="39"/>
      <c r="AG556" s="47"/>
      <c r="AJ556" s="3" t="s">
        <v>177</v>
      </c>
      <c r="AM556" s="47"/>
      <c r="AO556" s="47"/>
      <c r="AQ556" s="47"/>
    </row>
    <row r="557" spans="1:43" s="4" customFormat="1" ht="15" x14ac:dyDescent="0.25">
      <c r="A557" s="56"/>
      <c r="B557" s="49"/>
      <c r="C557" s="372" t="s">
        <v>63</v>
      </c>
      <c r="D557" s="372"/>
      <c r="E557" s="372"/>
      <c r="F557" s="51" t="s">
        <v>64</v>
      </c>
      <c r="G557" s="54">
        <v>0.47</v>
      </c>
      <c r="H557" s="54">
        <v>1.1499999999999999</v>
      </c>
      <c r="I557" s="70">
        <v>54.590499999999999</v>
      </c>
      <c r="J557" s="57"/>
      <c r="K557" s="52"/>
      <c r="L557" s="57"/>
      <c r="M557" s="52"/>
      <c r="N557" s="58"/>
      <c r="AF557" s="39"/>
      <c r="AG557" s="47"/>
      <c r="AK557" s="3" t="s">
        <v>63</v>
      </c>
      <c r="AM557" s="47"/>
      <c r="AO557" s="47"/>
      <c r="AQ557" s="47"/>
    </row>
    <row r="558" spans="1:43" s="4" customFormat="1" ht="15" x14ac:dyDescent="0.25">
      <c r="A558" s="56"/>
      <c r="B558" s="49"/>
      <c r="C558" s="372" t="s">
        <v>178</v>
      </c>
      <c r="D558" s="372"/>
      <c r="E558" s="372"/>
      <c r="F558" s="51" t="s">
        <v>64</v>
      </c>
      <c r="G558" s="54">
        <v>0.15</v>
      </c>
      <c r="H558" s="54">
        <v>1.1499999999999999</v>
      </c>
      <c r="I558" s="70">
        <v>17.422499999999999</v>
      </c>
      <c r="J558" s="57"/>
      <c r="K558" s="52"/>
      <c r="L558" s="57"/>
      <c r="M558" s="52"/>
      <c r="N558" s="58"/>
      <c r="AF558" s="39"/>
      <c r="AG558" s="47"/>
      <c r="AK558" s="3" t="s">
        <v>178</v>
      </c>
      <c r="AM558" s="47"/>
      <c r="AO558" s="47"/>
      <c r="AQ558" s="47"/>
    </row>
    <row r="559" spans="1:43" s="4" customFormat="1" ht="15" x14ac:dyDescent="0.25">
      <c r="A559" s="48"/>
      <c r="B559" s="49"/>
      <c r="C559" s="375" t="s">
        <v>65</v>
      </c>
      <c r="D559" s="375"/>
      <c r="E559" s="375"/>
      <c r="F559" s="59"/>
      <c r="G559" s="60"/>
      <c r="H559" s="60"/>
      <c r="I559" s="60"/>
      <c r="J559" s="61">
        <v>25.81</v>
      </c>
      <c r="K559" s="60"/>
      <c r="L559" s="108">
        <v>2996.47</v>
      </c>
      <c r="M559" s="60"/>
      <c r="N559" s="62"/>
      <c r="AF559" s="39"/>
      <c r="AG559" s="47"/>
      <c r="AL559" s="3" t="s">
        <v>65</v>
      </c>
      <c r="AM559" s="47"/>
      <c r="AO559" s="47"/>
      <c r="AQ559" s="47"/>
    </row>
    <row r="560" spans="1:43" s="4" customFormat="1" ht="15" x14ac:dyDescent="0.25">
      <c r="A560" s="56"/>
      <c r="B560" s="49"/>
      <c r="C560" s="372" t="s">
        <v>66</v>
      </c>
      <c r="D560" s="372"/>
      <c r="E560" s="372"/>
      <c r="F560" s="51"/>
      <c r="G560" s="52"/>
      <c r="H560" s="52"/>
      <c r="I560" s="52"/>
      <c r="J560" s="57"/>
      <c r="K560" s="52"/>
      <c r="L560" s="53">
        <v>736.39</v>
      </c>
      <c r="M560" s="52"/>
      <c r="N560" s="55">
        <v>25744.2</v>
      </c>
      <c r="AF560" s="39"/>
      <c r="AG560" s="47"/>
      <c r="AK560" s="3" t="s">
        <v>66</v>
      </c>
      <c r="AM560" s="47"/>
      <c r="AO560" s="47"/>
      <c r="AQ560" s="47"/>
    </row>
    <row r="561" spans="1:43" s="4" customFormat="1" ht="23.25" x14ac:dyDescent="0.25">
      <c r="A561" s="56"/>
      <c r="B561" s="49" t="s">
        <v>681</v>
      </c>
      <c r="C561" s="372" t="s">
        <v>682</v>
      </c>
      <c r="D561" s="372"/>
      <c r="E561" s="372"/>
      <c r="F561" s="51" t="s">
        <v>69</v>
      </c>
      <c r="G561" s="63">
        <v>97</v>
      </c>
      <c r="H561" s="52"/>
      <c r="I561" s="63">
        <v>97</v>
      </c>
      <c r="J561" s="57"/>
      <c r="K561" s="52"/>
      <c r="L561" s="53">
        <v>714.3</v>
      </c>
      <c r="M561" s="52"/>
      <c r="N561" s="55">
        <v>24971.87</v>
      </c>
      <c r="AF561" s="39"/>
      <c r="AG561" s="47"/>
      <c r="AK561" s="3" t="s">
        <v>682</v>
      </c>
      <c r="AM561" s="47"/>
      <c r="AO561" s="47"/>
      <c r="AQ561" s="47"/>
    </row>
    <row r="562" spans="1:43" s="4" customFormat="1" ht="23.25" x14ac:dyDescent="0.25">
      <c r="A562" s="56"/>
      <c r="B562" s="49" t="s">
        <v>683</v>
      </c>
      <c r="C562" s="372" t="s">
        <v>684</v>
      </c>
      <c r="D562" s="372"/>
      <c r="E562" s="372"/>
      <c r="F562" s="51" t="s">
        <v>69</v>
      </c>
      <c r="G562" s="63">
        <v>51</v>
      </c>
      <c r="H562" s="52"/>
      <c r="I562" s="63">
        <v>51</v>
      </c>
      <c r="J562" s="57"/>
      <c r="K562" s="52"/>
      <c r="L562" s="53">
        <v>375.56</v>
      </c>
      <c r="M562" s="52"/>
      <c r="N562" s="55">
        <v>13129.54</v>
      </c>
      <c r="AF562" s="39"/>
      <c r="AG562" s="47"/>
      <c r="AK562" s="3" t="s">
        <v>684</v>
      </c>
      <c r="AM562" s="47"/>
      <c r="AO562" s="47"/>
      <c r="AQ562" s="47"/>
    </row>
    <row r="563" spans="1:43" s="4" customFormat="1" ht="15" x14ac:dyDescent="0.25">
      <c r="A563" s="65"/>
      <c r="B563" s="66"/>
      <c r="C563" s="374" t="s">
        <v>72</v>
      </c>
      <c r="D563" s="374"/>
      <c r="E563" s="374"/>
      <c r="F563" s="42"/>
      <c r="G563" s="43"/>
      <c r="H563" s="43"/>
      <c r="I563" s="43"/>
      <c r="J563" s="45"/>
      <c r="K563" s="43"/>
      <c r="L563" s="105">
        <v>4086.33</v>
      </c>
      <c r="M563" s="60"/>
      <c r="N563" s="46"/>
      <c r="AF563" s="39"/>
      <c r="AG563" s="47"/>
      <c r="AM563" s="47" t="s">
        <v>72</v>
      </c>
      <c r="AO563" s="47"/>
      <c r="AQ563" s="47"/>
    </row>
    <row r="564" spans="1:43" s="4" customFormat="1" ht="22.5" x14ac:dyDescent="0.25">
      <c r="A564" s="40" t="s">
        <v>493</v>
      </c>
      <c r="B564" s="41" t="s">
        <v>3218</v>
      </c>
      <c r="C564" s="374" t="s">
        <v>3219</v>
      </c>
      <c r="D564" s="374"/>
      <c r="E564" s="374"/>
      <c r="F564" s="42" t="s">
        <v>61</v>
      </c>
      <c r="G564" s="43">
        <v>101</v>
      </c>
      <c r="H564" s="44">
        <v>1</v>
      </c>
      <c r="I564" s="44">
        <v>101</v>
      </c>
      <c r="J564" s="105">
        <v>8255.25</v>
      </c>
      <c r="K564" s="43"/>
      <c r="L564" s="105">
        <v>97518.16</v>
      </c>
      <c r="M564" s="68">
        <v>8.5500000000000007</v>
      </c>
      <c r="N564" s="115">
        <v>833780.25</v>
      </c>
      <c r="AF564" s="39"/>
      <c r="AG564" s="47" t="s">
        <v>3219</v>
      </c>
      <c r="AM564" s="47"/>
      <c r="AO564" s="47"/>
      <c r="AQ564" s="47"/>
    </row>
    <row r="565" spans="1:43" s="4" customFormat="1" ht="15" x14ac:dyDescent="0.25">
      <c r="A565" s="65"/>
      <c r="B565" s="66"/>
      <c r="C565" s="374" t="s">
        <v>72</v>
      </c>
      <c r="D565" s="374"/>
      <c r="E565" s="374"/>
      <c r="F565" s="42"/>
      <c r="G565" s="43"/>
      <c r="H565" s="43"/>
      <c r="I565" s="43"/>
      <c r="J565" s="45"/>
      <c r="K565" s="43"/>
      <c r="L565" s="105">
        <v>97518.16</v>
      </c>
      <c r="M565" s="60"/>
      <c r="N565" s="115">
        <v>833780.25</v>
      </c>
      <c r="AF565" s="39"/>
      <c r="AG565" s="47"/>
      <c r="AM565" s="47" t="s">
        <v>72</v>
      </c>
      <c r="AO565" s="47"/>
      <c r="AQ565" s="47"/>
    </row>
    <row r="566" spans="1:43" s="4" customFormat="1" ht="22.5" x14ac:dyDescent="0.25">
      <c r="A566" s="40" t="s">
        <v>495</v>
      </c>
      <c r="B566" s="41" t="s">
        <v>3187</v>
      </c>
      <c r="C566" s="374" t="s">
        <v>3220</v>
      </c>
      <c r="D566" s="374"/>
      <c r="E566" s="374"/>
      <c r="F566" s="42" t="s">
        <v>61</v>
      </c>
      <c r="G566" s="43">
        <v>101</v>
      </c>
      <c r="H566" s="44">
        <v>1</v>
      </c>
      <c r="I566" s="44">
        <v>101</v>
      </c>
      <c r="J566" s="105">
        <v>4387.7</v>
      </c>
      <c r="K566" s="43"/>
      <c r="L566" s="105">
        <v>51831.31</v>
      </c>
      <c r="M566" s="68">
        <v>8.5500000000000007</v>
      </c>
      <c r="N566" s="115">
        <v>443157.7</v>
      </c>
      <c r="AF566" s="39"/>
      <c r="AG566" s="47" t="s">
        <v>3220</v>
      </c>
      <c r="AM566" s="47"/>
      <c r="AO566" s="47"/>
      <c r="AQ566" s="47"/>
    </row>
    <row r="567" spans="1:43" s="4" customFormat="1" ht="15" x14ac:dyDescent="0.25">
      <c r="A567" s="65"/>
      <c r="B567" s="66"/>
      <c r="C567" s="374" t="s">
        <v>72</v>
      </c>
      <c r="D567" s="374"/>
      <c r="E567" s="374"/>
      <c r="F567" s="42"/>
      <c r="G567" s="43"/>
      <c r="H567" s="43"/>
      <c r="I567" s="43"/>
      <c r="J567" s="45"/>
      <c r="K567" s="43"/>
      <c r="L567" s="105">
        <v>51831.31</v>
      </c>
      <c r="M567" s="60"/>
      <c r="N567" s="115">
        <v>443157.7</v>
      </c>
      <c r="AF567" s="39"/>
      <c r="AG567" s="47"/>
      <c r="AM567" s="47" t="s">
        <v>72</v>
      </c>
      <c r="AO567" s="47"/>
      <c r="AQ567" s="47"/>
    </row>
    <row r="568" spans="1:43" s="4" customFormat="1" ht="15" x14ac:dyDescent="0.25">
      <c r="A568" s="40" t="s">
        <v>496</v>
      </c>
      <c r="B568" s="41" t="s">
        <v>3201</v>
      </c>
      <c r="C568" s="374" t="s">
        <v>3202</v>
      </c>
      <c r="D568" s="374"/>
      <c r="E568" s="374"/>
      <c r="F568" s="42" t="s">
        <v>61</v>
      </c>
      <c r="G568" s="43">
        <v>20</v>
      </c>
      <c r="H568" s="44">
        <v>1</v>
      </c>
      <c r="I568" s="44">
        <v>20</v>
      </c>
      <c r="J568" s="45"/>
      <c r="K568" s="43"/>
      <c r="L568" s="45"/>
      <c r="M568" s="43"/>
      <c r="N568" s="46"/>
      <c r="AF568" s="39"/>
      <c r="AG568" s="47" t="s">
        <v>3202</v>
      </c>
      <c r="AM568" s="47"/>
      <c r="AO568" s="47"/>
      <c r="AQ568" s="47"/>
    </row>
    <row r="569" spans="1:43" s="4" customFormat="1" ht="22.5" x14ac:dyDescent="0.25">
      <c r="A569" s="103"/>
      <c r="B569" s="49" t="s">
        <v>217</v>
      </c>
      <c r="C569" s="368" t="s">
        <v>218</v>
      </c>
      <c r="D569" s="368"/>
      <c r="E569" s="368"/>
      <c r="F569" s="368"/>
      <c r="G569" s="368"/>
      <c r="H569" s="368"/>
      <c r="I569" s="368"/>
      <c r="J569" s="368"/>
      <c r="K569" s="368"/>
      <c r="L569" s="368"/>
      <c r="M569" s="368"/>
      <c r="N569" s="376"/>
      <c r="AF569" s="39"/>
      <c r="AG569" s="47"/>
      <c r="AI569" s="3" t="s">
        <v>218</v>
      </c>
      <c r="AM569" s="47"/>
      <c r="AO569" s="47"/>
      <c r="AQ569" s="47"/>
    </row>
    <row r="570" spans="1:43" s="4" customFormat="1" ht="15" x14ac:dyDescent="0.25">
      <c r="A570" s="48"/>
      <c r="B570" s="49" t="s">
        <v>58</v>
      </c>
      <c r="C570" s="372" t="s">
        <v>62</v>
      </c>
      <c r="D570" s="372"/>
      <c r="E570" s="372"/>
      <c r="F570" s="51"/>
      <c r="G570" s="52"/>
      <c r="H570" s="52"/>
      <c r="I570" s="52"/>
      <c r="J570" s="53">
        <v>4.3099999999999996</v>
      </c>
      <c r="K570" s="54">
        <v>1.1499999999999999</v>
      </c>
      <c r="L570" s="53">
        <v>99.13</v>
      </c>
      <c r="M570" s="54">
        <v>34.96</v>
      </c>
      <c r="N570" s="55">
        <v>3465.58</v>
      </c>
      <c r="AF570" s="39"/>
      <c r="AG570" s="47"/>
      <c r="AJ570" s="3" t="s">
        <v>62</v>
      </c>
      <c r="AM570" s="47"/>
      <c r="AO570" s="47"/>
      <c r="AQ570" s="47"/>
    </row>
    <row r="571" spans="1:43" s="4" customFormat="1" ht="15" x14ac:dyDescent="0.25">
      <c r="A571" s="48"/>
      <c r="B571" s="49" t="s">
        <v>73</v>
      </c>
      <c r="C571" s="372" t="s">
        <v>175</v>
      </c>
      <c r="D571" s="372"/>
      <c r="E571" s="372"/>
      <c r="F571" s="51"/>
      <c r="G571" s="52"/>
      <c r="H571" s="52"/>
      <c r="I571" s="52"/>
      <c r="J571" s="53">
        <v>21.41</v>
      </c>
      <c r="K571" s="54">
        <v>1.1499999999999999</v>
      </c>
      <c r="L571" s="53">
        <v>492.43</v>
      </c>
      <c r="M571" s="52"/>
      <c r="N571" s="58"/>
      <c r="AF571" s="39"/>
      <c r="AG571" s="47"/>
      <c r="AJ571" s="3" t="s">
        <v>175</v>
      </c>
      <c r="AM571" s="47"/>
      <c r="AO571" s="47"/>
      <c r="AQ571" s="47"/>
    </row>
    <row r="572" spans="1:43" s="4" customFormat="1" ht="15" x14ac:dyDescent="0.25">
      <c r="A572" s="48"/>
      <c r="B572" s="49" t="s">
        <v>78</v>
      </c>
      <c r="C572" s="372" t="s">
        <v>176</v>
      </c>
      <c r="D572" s="372"/>
      <c r="E572" s="372"/>
      <c r="F572" s="51"/>
      <c r="G572" s="52"/>
      <c r="H572" s="52"/>
      <c r="I572" s="52"/>
      <c r="J572" s="53">
        <v>2.0299999999999998</v>
      </c>
      <c r="K572" s="54">
        <v>1.1499999999999999</v>
      </c>
      <c r="L572" s="53">
        <v>46.69</v>
      </c>
      <c r="M572" s="54">
        <v>34.96</v>
      </c>
      <c r="N572" s="55">
        <v>1632.28</v>
      </c>
      <c r="AF572" s="39"/>
      <c r="AG572" s="47"/>
      <c r="AJ572" s="3" t="s">
        <v>176</v>
      </c>
      <c r="AM572" s="47"/>
      <c r="AO572" s="47"/>
      <c r="AQ572" s="47"/>
    </row>
    <row r="573" spans="1:43" s="4" customFormat="1" ht="15" x14ac:dyDescent="0.25">
      <c r="A573" s="48"/>
      <c r="B573" s="49" t="s">
        <v>122</v>
      </c>
      <c r="C573" s="372" t="s">
        <v>177</v>
      </c>
      <c r="D573" s="372"/>
      <c r="E573" s="372"/>
      <c r="F573" s="51"/>
      <c r="G573" s="52"/>
      <c r="H573" s="52"/>
      <c r="I573" s="52"/>
      <c r="J573" s="53">
        <v>0.09</v>
      </c>
      <c r="K573" s="52"/>
      <c r="L573" s="53">
        <v>1.8</v>
      </c>
      <c r="M573" s="52"/>
      <c r="N573" s="58"/>
      <c r="AF573" s="39"/>
      <c r="AG573" s="47"/>
      <c r="AJ573" s="3" t="s">
        <v>177</v>
      </c>
      <c r="AM573" s="47"/>
      <c r="AO573" s="47"/>
      <c r="AQ573" s="47"/>
    </row>
    <row r="574" spans="1:43" s="4" customFormat="1" ht="15" x14ac:dyDescent="0.25">
      <c r="A574" s="56"/>
      <c r="B574" s="49"/>
      <c r="C574" s="372" t="s">
        <v>63</v>
      </c>
      <c r="D574" s="372"/>
      <c r="E574" s="372"/>
      <c r="F574" s="51" t="s">
        <v>64</v>
      </c>
      <c r="G574" s="54">
        <v>0.47</v>
      </c>
      <c r="H574" s="54">
        <v>1.1499999999999999</v>
      </c>
      <c r="I574" s="54">
        <v>10.81</v>
      </c>
      <c r="J574" s="57"/>
      <c r="K574" s="52"/>
      <c r="L574" s="57"/>
      <c r="M574" s="52"/>
      <c r="N574" s="58"/>
      <c r="AF574" s="39"/>
      <c r="AG574" s="47"/>
      <c r="AK574" s="3" t="s">
        <v>63</v>
      </c>
      <c r="AM574" s="47"/>
      <c r="AO574" s="47"/>
      <c r="AQ574" s="47"/>
    </row>
    <row r="575" spans="1:43" s="4" customFormat="1" ht="15" x14ac:dyDescent="0.25">
      <c r="A575" s="56"/>
      <c r="B575" s="49"/>
      <c r="C575" s="372" t="s">
        <v>178</v>
      </c>
      <c r="D575" s="372"/>
      <c r="E575" s="372"/>
      <c r="F575" s="51" t="s">
        <v>64</v>
      </c>
      <c r="G575" s="54">
        <v>0.15</v>
      </c>
      <c r="H575" s="54">
        <v>1.1499999999999999</v>
      </c>
      <c r="I575" s="54">
        <v>3.45</v>
      </c>
      <c r="J575" s="57"/>
      <c r="K575" s="52"/>
      <c r="L575" s="57"/>
      <c r="M575" s="52"/>
      <c r="N575" s="58"/>
      <c r="AF575" s="39"/>
      <c r="AG575" s="47"/>
      <c r="AK575" s="3" t="s">
        <v>178</v>
      </c>
      <c r="AM575" s="47"/>
      <c r="AO575" s="47"/>
      <c r="AQ575" s="47"/>
    </row>
    <row r="576" spans="1:43" s="4" customFormat="1" ht="15" x14ac:dyDescent="0.25">
      <c r="A576" s="48"/>
      <c r="B576" s="49"/>
      <c r="C576" s="375" t="s">
        <v>65</v>
      </c>
      <c r="D576" s="375"/>
      <c r="E576" s="375"/>
      <c r="F576" s="59"/>
      <c r="G576" s="60"/>
      <c r="H576" s="60"/>
      <c r="I576" s="60"/>
      <c r="J576" s="61">
        <v>25.81</v>
      </c>
      <c r="K576" s="60"/>
      <c r="L576" s="61">
        <v>593.36</v>
      </c>
      <c r="M576" s="60"/>
      <c r="N576" s="62"/>
      <c r="AF576" s="39"/>
      <c r="AG576" s="47"/>
      <c r="AL576" s="3" t="s">
        <v>65</v>
      </c>
      <c r="AM576" s="47"/>
      <c r="AO576" s="47"/>
      <c r="AQ576" s="47"/>
    </row>
    <row r="577" spans="1:43" s="4" customFormat="1" ht="15" x14ac:dyDescent="0.25">
      <c r="A577" s="56"/>
      <c r="B577" s="49"/>
      <c r="C577" s="372" t="s">
        <v>66</v>
      </c>
      <c r="D577" s="372"/>
      <c r="E577" s="372"/>
      <c r="F577" s="51"/>
      <c r="G577" s="52"/>
      <c r="H577" s="52"/>
      <c r="I577" s="52"/>
      <c r="J577" s="57"/>
      <c r="K577" s="52"/>
      <c r="L577" s="53">
        <v>145.82</v>
      </c>
      <c r="M577" s="52"/>
      <c r="N577" s="55">
        <v>5097.8599999999997</v>
      </c>
      <c r="AF577" s="39"/>
      <c r="AG577" s="47"/>
      <c r="AK577" s="3" t="s">
        <v>66</v>
      </c>
      <c r="AM577" s="47"/>
      <c r="AO577" s="47"/>
      <c r="AQ577" s="47"/>
    </row>
    <row r="578" spans="1:43" s="4" customFormat="1" ht="23.25" x14ac:dyDescent="0.25">
      <c r="A578" s="56"/>
      <c r="B578" s="49" t="s">
        <v>681</v>
      </c>
      <c r="C578" s="372" t="s">
        <v>682</v>
      </c>
      <c r="D578" s="372"/>
      <c r="E578" s="372"/>
      <c r="F578" s="51" t="s">
        <v>69</v>
      </c>
      <c r="G578" s="63">
        <v>97</v>
      </c>
      <c r="H578" s="52"/>
      <c r="I578" s="63">
        <v>97</v>
      </c>
      <c r="J578" s="57"/>
      <c r="K578" s="52"/>
      <c r="L578" s="53">
        <v>141.44999999999999</v>
      </c>
      <c r="M578" s="52"/>
      <c r="N578" s="55">
        <v>4944.92</v>
      </c>
      <c r="AF578" s="39"/>
      <c r="AG578" s="47"/>
      <c r="AK578" s="3" t="s">
        <v>682</v>
      </c>
      <c r="AM578" s="47"/>
      <c r="AO578" s="47"/>
      <c r="AQ578" s="47"/>
    </row>
    <row r="579" spans="1:43" s="4" customFormat="1" ht="23.25" x14ac:dyDescent="0.25">
      <c r="A579" s="56"/>
      <c r="B579" s="49" t="s">
        <v>683</v>
      </c>
      <c r="C579" s="372" t="s">
        <v>684</v>
      </c>
      <c r="D579" s="372"/>
      <c r="E579" s="372"/>
      <c r="F579" s="51" t="s">
        <v>69</v>
      </c>
      <c r="G579" s="63">
        <v>51</v>
      </c>
      <c r="H579" s="52"/>
      <c r="I579" s="63">
        <v>51</v>
      </c>
      <c r="J579" s="57"/>
      <c r="K579" s="52"/>
      <c r="L579" s="53">
        <v>74.37</v>
      </c>
      <c r="M579" s="52"/>
      <c r="N579" s="55">
        <v>2599.91</v>
      </c>
      <c r="AF579" s="39"/>
      <c r="AG579" s="47"/>
      <c r="AK579" s="3" t="s">
        <v>684</v>
      </c>
      <c r="AM579" s="47"/>
      <c r="AO579" s="47"/>
      <c r="AQ579" s="47"/>
    </row>
    <row r="580" spans="1:43" s="4" customFormat="1" ht="15" x14ac:dyDescent="0.25">
      <c r="A580" s="65"/>
      <c r="B580" s="66"/>
      <c r="C580" s="374" t="s">
        <v>72</v>
      </c>
      <c r="D580" s="374"/>
      <c r="E580" s="374"/>
      <c r="F580" s="42"/>
      <c r="G580" s="43"/>
      <c r="H580" s="43"/>
      <c r="I580" s="43"/>
      <c r="J580" s="45"/>
      <c r="K580" s="43"/>
      <c r="L580" s="67">
        <v>809.18</v>
      </c>
      <c r="M580" s="60"/>
      <c r="N580" s="46"/>
      <c r="AF580" s="39"/>
      <c r="AG580" s="47"/>
      <c r="AM580" s="47" t="s">
        <v>72</v>
      </c>
      <c r="AO580" s="47"/>
      <c r="AQ580" s="47"/>
    </row>
    <row r="581" spans="1:43" s="4" customFormat="1" ht="23.25" x14ac:dyDescent="0.25">
      <c r="A581" s="40" t="s">
        <v>498</v>
      </c>
      <c r="B581" s="41" t="s">
        <v>3221</v>
      </c>
      <c r="C581" s="374" t="s">
        <v>3222</v>
      </c>
      <c r="D581" s="374"/>
      <c r="E581" s="374"/>
      <c r="F581" s="42" t="s">
        <v>61</v>
      </c>
      <c r="G581" s="43">
        <v>20</v>
      </c>
      <c r="H581" s="44">
        <v>1</v>
      </c>
      <c r="I581" s="44">
        <v>20</v>
      </c>
      <c r="J581" s="105">
        <v>35075.25</v>
      </c>
      <c r="K581" s="43"/>
      <c r="L581" s="105">
        <v>82047.37</v>
      </c>
      <c r="M581" s="68">
        <v>8.5500000000000007</v>
      </c>
      <c r="N581" s="115">
        <v>701505</v>
      </c>
      <c r="AF581" s="39"/>
      <c r="AG581" s="47" t="s">
        <v>3222</v>
      </c>
      <c r="AM581" s="47"/>
      <c r="AO581" s="47"/>
      <c r="AQ581" s="47"/>
    </row>
    <row r="582" spans="1:43" s="4" customFormat="1" ht="15" x14ac:dyDescent="0.25">
      <c r="A582" s="65"/>
      <c r="B582" s="66"/>
      <c r="C582" s="374" t="s">
        <v>72</v>
      </c>
      <c r="D582" s="374"/>
      <c r="E582" s="374"/>
      <c r="F582" s="42"/>
      <c r="G582" s="43"/>
      <c r="H582" s="43"/>
      <c r="I582" s="43"/>
      <c r="J582" s="45"/>
      <c r="K582" s="43"/>
      <c r="L582" s="105">
        <v>82047.37</v>
      </c>
      <c r="M582" s="60"/>
      <c r="N582" s="115">
        <v>701505</v>
      </c>
      <c r="AF582" s="39"/>
      <c r="AG582" s="47"/>
      <c r="AM582" s="47" t="s">
        <v>72</v>
      </c>
      <c r="AO582" s="47"/>
      <c r="AQ582" s="47"/>
    </row>
    <row r="583" spans="1:43" s="4" customFormat="1" ht="15" x14ac:dyDescent="0.25">
      <c r="A583" s="40" t="s">
        <v>500</v>
      </c>
      <c r="B583" s="41" t="s">
        <v>3201</v>
      </c>
      <c r="C583" s="374" t="s">
        <v>3202</v>
      </c>
      <c r="D583" s="374"/>
      <c r="E583" s="374"/>
      <c r="F583" s="42" t="s">
        <v>61</v>
      </c>
      <c r="G583" s="43">
        <v>317</v>
      </c>
      <c r="H583" s="44">
        <v>1</v>
      </c>
      <c r="I583" s="44">
        <v>317</v>
      </c>
      <c r="J583" s="45"/>
      <c r="K583" s="43"/>
      <c r="L583" s="45"/>
      <c r="M583" s="43"/>
      <c r="N583" s="46"/>
      <c r="AF583" s="39"/>
      <c r="AG583" s="47" t="s">
        <v>3202</v>
      </c>
      <c r="AM583" s="47"/>
      <c r="AO583" s="47"/>
      <c r="AQ583" s="47"/>
    </row>
    <row r="584" spans="1:43" s="4" customFormat="1" ht="22.5" x14ac:dyDescent="0.25">
      <c r="A584" s="103"/>
      <c r="B584" s="49" t="s">
        <v>217</v>
      </c>
      <c r="C584" s="368" t="s">
        <v>218</v>
      </c>
      <c r="D584" s="368"/>
      <c r="E584" s="368"/>
      <c r="F584" s="368"/>
      <c r="G584" s="368"/>
      <c r="H584" s="368"/>
      <c r="I584" s="368"/>
      <c r="J584" s="368"/>
      <c r="K584" s="368"/>
      <c r="L584" s="368"/>
      <c r="M584" s="368"/>
      <c r="N584" s="376"/>
      <c r="AF584" s="39"/>
      <c r="AG584" s="47"/>
      <c r="AI584" s="3" t="s">
        <v>218</v>
      </c>
      <c r="AM584" s="47"/>
      <c r="AO584" s="47"/>
      <c r="AQ584" s="47"/>
    </row>
    <row r="585" spans="1:43" s="4" customFormat="1" ht="15" x14ac:dyDescent="0.25">
      <c r="A585" s="48"/>
      <c r="B585" s="49" t="s">
        <v>58</v>
      </c>
      <c r="C585" s="372" t="s">
        <v>62</v>
      </c>
      <c r="D585" s="372"/>
      <c r="E585" s="372"/>
      <c r="F585" s="51"/>
      <c r="G585" s="52"/>
      <c r="H585" s="52"/>
      <c r="I585" s="52"/>
      <c r="J585" s="53">
        <v>4.3099999999999996</v>
      </c>
      <c r="K585" s="54">
        <v>1.1499999999999999</v>
      </c>
      <c r="L585" s="107">
        <v>1571.21</v>
      </c>
      <c r="M585" s="54">
        <v>34.96</v>
      </c>
      <c r="N585" s="55">
        <v>54929.5</v>
      </c>
      <c r="AF585" s="39"/>
      <c r="AG585" s="47"/>
      <c r="AJ585" s="3" t="s">
        <v>62</v>
      </c>
      <c r="AM585" s="47"/>
      <c r="AO585" s="47"/>
      <c r="AQ585" s="47"/>
    </row>
    <row r="586" spans="1:43" s="4" customFormat="1" ht="15" x14ac:dyDescent="0.25">
      <c r="A586" s="48"/>
      <c r="B586" s="49" t="s">
        <v>73</v>
      </c>
      <c r="C586" s="372" t="s">
        <v>175</v>
      </c>
      <c r="D586" s="372"/>
      <c r="E586" s="372"/>
      <c r="F586" s="51"/>
      <c r="G586" s="52"/>
      <c r="H586" s="52"/>
      <c r="I586" s="52"/>
      <c r="J586" s="53">
        <v>21.41</v>
      </c>
      <c r="K586" s="54">
        <v>1.1499999999999999</v>
      </c>
      <c r="L586" s="107">
        <v>7805.02</v>
      </c>
      <c r="M586" s="52"/>
      <c r="N586" s="58"/>
      <c r="AF586" s="39"/>
      <c r="AG586" s="47"/>
      <c r="AJ586" s="3" t="s">
        <v>175</v>
      </c>
      <c r="AM586" s="47"/>
      <c r="AO586" s="47"/>
      <c r="AQ586" s="47"/>
    </row>
    <row r="587" spans="1:43" s="4" customFormat="1" ht="15" x14ac:dyDescent="0.25">
      <c r="A587" s="48"/>
      <c r="B587" s="49" t="s">
        <v>78</v>
      </c>
      <c r="C587" s="372" t="s">
        <v>176</v>
      </c>
      <c r="D587" s="372"/>
      <c r="E587" s="372"/>
      <c r="F587" s="51"/>
      <c r="G587" s="52"/>
      <c r="H587" s="52"/>
      <c r="I587" s="52"/>
      <c r="J587" s="53">
        <v>2.0299999999999998</v>
      </c>
      <c r="K587" s="54">
        <v>1.1499999999999999</v>
      </c>
      <c r="L587" s="53">
        <v>740.04</v>
      </c>
      <c r="M587" s="54">
        <v>34.96</v>
      </c>
      <c r="N587" s="55">
        <v>25871.8</v>
      </c>
      <c r="AF587" s="39"/>
      <c r="AG587" s="47"/>
      <c r="AJ587" s="3" t="s">
        <v>176</v>
      </c>
      <c r="AM587" s="47"/>
      <c r="AO587" s="47"/>
      <c r="AQ587" s="47"/>
    </row>
    <row r="588" spans="1:43" s="4" customFormat="1" ht="15" x14ac:dyDescent="0.25">
      <c r="A588" s="48"/>
      <c r="B588" s="49" t="s">
        <v>122</v>
      </c>
      <c r="C588" s="372" t="s">
        <v>177</v>
      </c>
      <c r="D588" s="372"/>
      <c r="E588" s="372"/>
      <c r="F588" s="51"/>
      <c r="G588" s="52"/>
      <c r="H588" s="52"/>
      <c r="I588" s="52"/>
      <c r="J588" s="53">
        <v>0.09</v>
      </c>
      <c r="K588" s="52"/>
      <c r="L588" s="53">
        <v>28.53</v>
      </c>
      <c r="M588" s="52"/>
      <c r="N588" s="58"/>
      <c r="AF588" s="39"/>
      <c r="AG588" s="47"/>
      <c r="AJ588" s="3" t="s">
        <v>177</v>
      </c>
      <c r="AM588" s="47"/>
      <c r="AO588" s="47"/>
      <c r="AQ588" s="47"/>
    </row>
    <row r="589" spans="1:43" s="4" customFormat="1" ht="15" x14ac:dyDescent="0.25">
      <c r="A589" s="56"/>
      <c r="B589" s="49"/>
      <c r="C589" s="372" t="s">
        <v>63</v>
      </c>
      <c r="D589" s="372"/>
      <c r="E589" s="372"/>
      <c r="F589" s="51" t="s">
        <v>64</v>
      </c>
      <c r="G589" s="54">
        <v>0.47</v>
      </c>
      <c r="H589" s="54">
        <v>1.1499999999999999</v>
      </c>
      <c r="I589" s="70">
        <v>171.33850000000001</v>
      </c>
      <c r="J589" s="57"/>
      <c r="K589" s="52"/>
      <c r="L589" s="57"/>
      <c r="M589" s="52"/>
      <c r="N589" s="58"/>
      <c r="AF589" s="39"/>
      <c r="AG589" s="47"/>
      <c r="AK589" s="3" t="s">
        <v>63</v>
      </c>
      <c r="AM589" s="47"/>
      <c r="AO589" s="47"/>
      <c r="AQ589" s="47"/>
    </row>
    <row r="590" spans="1:43" s="4" customFormat="1" ht="15" x14ac:dyDescent="0.25">
      <c r="A590" s="56"/>
      <c r="B590" s="49"/>
      <c r="C590" s="372" t="s">
        <v>178</v>
      </c>
      <c r="D590" s="372"/>
      <c r="E590" s="372"/>
      <c r="F590" s="51" t="s">
        <v>64</v>
      </c>
      <c r="G590" s="54">
        <v>0.15</v>
      </c>
      <c r="H590" s="54">
        <v>1.1499999999999999</v>
      </c>
      <c r="I590" s="70">
        <v>54.682499999999997</v>
      </c>
      <c r="J590" s="57"/>
      <c r="K590" s="52"/>
      <c r="L590" s="57"/>
      <c r="M590" s="52"/>
      <c r="N590" s="58"/>
      <c r="AF590" s="39"/>
      <c r="AG590" s="47"/>
      <c r="AK590" s="3" t="s">
        <v>178</v>
      </c>
      <c r="AM590" s="47"/>
      <c r="AO590" s="47"/>
      <c r="AQ590" s="47"/>
    </row>
    <row r="591" spans="1:43" s="4" customFormat="1" ht="15" x14ac:dyDescent="0.25">
      <c r="A591" s="48"/>
      <c r="B591" s="49"/>
      <c r="C591" s="375" t="s">
        <v>65</v>
      </c>
      <c r="D591" s="375"/>
      <c r="E591" s="375"/>
      <c r="F591" s="59"/>
      <c r="G591" s="60"/>
      <c r="H591" s="60"/>
      <c r="I591" s="60"/>
      <c r="J591" s="61">
        <v>25.81</v>
      </c>
      <c r="K591" s="60"/>
      <c r="L591" s="108">
        <v>9404.76</v>
      </c>
      <c r="M591" s="60"/>
      <c r="N591" s="62"/>
      <c r="AF591" s="39"/>
      <c r="AG591" s="47"/>
      <c r="AL591" s="3" t="s">
        <v>65</v>
      </c>
      <c r="AM591" s="47"/>
      <c r="AO591" s="47"/>
      <c r="AQ591" s="47"/>
    </row>
    <row r="592" spans="1:43" s="4" customFormat="1" ht="15" x14ac:dyDescent="0.25">
      <c r="A592" s="56"/>
      <c r="B592" s="49"/>
      <c r="C592" s="372" t="s">
        <v>66</v>
      </c>
      <c r="D592" s="372"/>
      <c r="E592" s="372"/>
      <c r="F592" s="51"/>
      <c r="G592" s="52"/>
      <c r="H592" s="52"/>
      <c r="I592" s="52"/>
      <c r="J592" s="57"/>
      <c r="K592" s="52"/>
      <c r="L592" s="107">
        <v>2311.25</v>
      </c>
      <c r="M592" s="52"/>
      <c r="N592" s="55">
        <v>80801.3</v>
      </c>
      <c r="AF592" s="39"/>
      <c r="AG592" s="47"/>
      <c r="AK592" s="3" t="s">
        <v>66</v>
      </c>
      <c r="AM592" s="47"/>
      <c r="AO592" s="47"/>
      <c r="AQ592" s="47"/>
    </row>
    <row r="593" spans="1:43" s="4" customFormat="1" ht="23.25" x14ac:dyDescent="0.25">
      <c r="A593" s="56"/>
      <c r="B593" s="49" t="s">
        <v>681</v>
      </c>
      <c r="C593" s="372" t="s">
        <v>682</v>
      </c>
      <c r="D593" s="372"/>
      <c r="E593" s="372"/>
      <c r="F593" s="51" t="s">
        <v>69</v>
      </c>
      <c r="G593" s="63">
        <v>97</v>
      </c>
      <c r="H593" s="52"/>
      <c r="I593" s="63">
        <v>97</v>
      </c>
      <c r="J593" s="57"/>
      <c r="K593" s="52"/>
      <c r="L593" s="107">
        <v>2241.91</v>
      </c>
      <c r="M593" s="52"/>
      <c r="N593" s="55">
        <v>78377.259999999995</v>
      </c>
      <c r="AF593" s="39"/>
      <c r="AG593" s="47"/>
      <c r="AK593" s="3" t="s">
        <v>682</v>
      </c>
      <c r="AM593" s="47"/>
      <c r="AO593" s="47"/>
      <c r="AQ593" s="47"/>
    </row>
    <row r="594" spans="1:43" s="4" customFormat="1" ht="23.25" x14ac:dyDescent="0.25">
      <c r="A594" s="56"/>
      <c r="B594" s="49" t="s">
        <v>683</v>
      </c>
      <c r="C594" s="372" t="s">
        <v>684</v>
      </c>
      <c r="D594" s="372"/>
      <c r="E594" s="372"/>
      <c r="F594" s="51" t="s">
        <v>69</v>
      </c>
      <c r="G594" s="63">
        <v>51</v>
      </c>
      <c r="H594" s="52"/>
      <c r="I594" s="63">
        <v>51</v>
      </c>
      <c r="J594" s="57"/>
      <c r="K594" s="52"/>
      <c r="L594" s="107">
        <v>1178.74</v>
      </c>
      <c r="M594" s="52"/>
      <c r="N594" s="55">
        <v>41208.660000000003</v>
      </c>
      <c r="AF594" s="39"/>
      <c r="AG594" s="47"/>
      <c r="AK594" s="3" t="s">
        <v>684</v>
      </c>
      <c r="AM594" s="47"/>
      <c r="AO594" s="47"/>
      <c r="AQ594" s="47"/>
    </row>
    <row r="595" spans="1:43" s="4" customFormat="1" ht="15" x14ac:dyDescent="0.25">
      <c r="A595" s="65"/>
      <c r="B595" s="66"/>
      <c r="C595" s="374" t="s">
        <v>72</v>
      </c>
      <c r="D595" s="374"/>
      <c r="E595" s="374"/>
      <c r="F595" s="42"/>
      <c r="G595" s="43"/>
      <c r="H595" s="43"/>
      <c r="I595" s="43"/>
      <c r="J595" s="45"/>
      <c r="K595" s="43"/>
      <c r="L595" s="105">
        <v>12825.41</v>
      </c>
      <c r="M595" s="60"/>
      <c r="N595" s="46"/>
      <c r="AF595" s="39"/>
      <c r="AG595" s="47"/>
      <c r="AM595" s="47" t="s">
        <v>72</v>
      </c>
      <c r="AO595" s="47"/>
      <c r="AQ595" s="47"/>
    </row>
    <row r="596" spans="1:43" s="4" customFormat="1" ht="22.5" x14ac:dyDescent="0.25">
      <c r="A596" s="40" t="s">
        <v>502</v>
      </c>
      <c r="B596" s="41" t="s">
        <v>3218</v>
      </c>
      <c r="C596" s="374" t="s">
        <v>3219</v>
      </c>
      <c r="D596" s="374"/>
      <c r="E596" s="374"/>
      <c r="F596" s="42" t="s">
        <v>61</v>
      </c>
      <c r="G596" s="43">
        <v>317</v>
      </c>
      <c r="H596" s="44">
        <v>1</v>
      </c>
      <c r="I596" s="44">
        <v>317</v>
      </c>
      <c r="J596" s="105">
        <v>8255.25</v>
      </c>
      <c r="K596" s="43"/>
      <c r="L596" s="105">
        <v>306071.84000000003</v>
      </c>
      <c r="M596" s="68">
        <v>8.5500000000000007</v>
      </c>
      <c r="N596" s="115">
        <v>2616914.25</v>
      </c>
      <c r="AF596" s="39"/>
      <c r="AG596" s="47" t="s">
        <v>3219</v>
      </c>
      <c r="AM596" s="47"/>
      <c r="AO596" s="47"/>
      <c r="AQ596" s="47"/>
    </row>
    <row r="597" spans="1:43" s="4" customFormat="1" ht="15" x14ac:dyDescent="0.25">
      <c r="A597" s="65"/>
      <c r="B597" s="66"/>
      <c r="C597" s="374" t="s">
        <v>72</v>
      </c>
      <c r="D597" s="374"/>
      <c r="E597" s="374"/>
      <c r="F597" s="42"/>
      <c r="G597" s="43"/>
      <c r="H597" s="43"/>
      <c r="I597" s="43"/>
      <c r="J597" s="45"/>
      <c r="K597" s="43"/>
      <c r="L597" s="105">
        <v>306071.84000000003</v>
      </c>
      <c r="M597" s="60"/>
      <c r="N597" s="115">
        <v>2616914.25</v>
      </c>
      <c r="AF597" s="39"/>
      <c r="AG597" s="47"/>
      <c r="AM597" s="47" t="s">
        <v>72</v>
      </c>
      <c r="AO597" s="47"/>
      <c r="AQ597" s="47"/>
    </row>
    <row r="598" spans="1:43" s="4" customFormat="1" ht="22.5" x14ac:dyDescent="0.25">
      <c r="A598" s="40" t="s">
        <v>504</v>
      </c>
      <c r="B598" s="41" t="s">
        <v>3223</v>
      </c>
      <c r="C598" s="374" t="s">
        <v>3224</v>
      </c>
      <c r="D598" s="374"/>
      <c r="E598" s="374"/>
      <c r="F598" s="42" t="s">
        <v>61</v>
      </c>
      <c r="G598" s="43">
        <v>317</v>
      </c>
      <c r="H598" s="44">
        <v>1</v>
      </c>
      <c r="I598" s="44">
        <v>317</v>
      </c>
      <c r="J598" s="105">
        <v>4212.6000000000004</v>
      </c>
      <c r="K598" s="43"/>
      <c r="L598" s="105">
        <v>156186.46</v>
      </c>
      <c r="M598" s="68">
        <v>8.5500000000000007</v>
      </c>
      <c r="N598" s="115">
        <v>1335394.2</v>
      </c>
      <c r="AF598" s="39"/>
      <c r="AG598" s="47" t="s">
        <v>3224</v>
      </c>
      <c r="AM598" s="47"/>
      <c r="AO598" s="47"/>
      <c r="AQ598" s="47"/>
    </row>
    <row r="599" spans="1:43" s="4" customFormat="1" ht="15" x14ac:dyDescent="0.25">
      <c r="A599" s="65"/>
      <c r="B599" s="66"/>
      <c r="C599" s="374" t="s">
        <v>72</v>
      </c>
      <c r="D599" s="374"/>
      <c r="E599" s="374"/>
      <c r="F599" s="42"/>
      <c r="G599" s="43"/>
      <c r="H599" s="43"/>
      <c r="I599" s="43"/>
      <c r="J599" s="45"/>
      <c r="K599" s="43"/>
      <c r="L599" s="105">
        <v>156186.46</v>
      </c>
      <c r="M599" s="60"/>
      <c r="N599" s="115">
        <v>1335394.2</v>
      </c>
      <c r="AF599" s="39"/>
      <c r="AG599" s="47"/>
      <c r="AM599" s="47" t="s">
        <v>72</v>
      </c>
      <c r="AO599" s="47"/>
      <c r="AQ599" s="47"/>
    </row>
    <row r="600" spans="1:43" s="4" customFormat="1" ht="22.5" x14ac:dyDescent="0.25">
      <c r="A600" s="40" t="s">
        <v>506</v>
      </c>
      <c r="B600" s="41" t="s">
        <v>3225</v>
      </c>
      <c r="C600" s="374" t="s">
        <v>1763</v>
      </c>
      <c r="D600" s="374"/>
      <c r="E600" s="374"/>
      <c r="F600" s="42" t="s">
        <v>61</v>
      </c>
      <c r="G600" s="43">
        <v>317</v>
      </c>
      <c r="H600" s="44">
        <v>1</v>
      </c>
      <c r="I600" s="44">
        <v>317</v>
      </c>
      <c r="J600" s="105">
        <v>3135.65</v>
      </c>
      <c r="K600" s="43"/>
      <c r="L600" s="105">
        <v>116257.43</v>
      </c>
      <c r="M600" s="68">
        <v>8.5500000000000007</v>
      </c>
      <c r="N600" s="115">
        <v>994001.05</v>
      </c>
      <c r="AF600" s="39"/>
      <c r="AG600" s="47" t="s">
        <v>1763</v>
      </c>
      <c r="AM600" s="47"/>
      <c r="AO600" s="47"/>
      <c r="AQ600" s="47"/>
    </row>
    <row r="601" spans="1:43" s="4" customFormat="1" ht="15" x14ac:dyDescent="0.25">
      <c r="A601" s="65"/>
      <c r="B601" s="66"/>
      <c r="C601" s="374" t="s">
        <v>72</v>
      </c>
      <c r="D601" s="374"/>
      <c r="E601" s="374"/>
      <c r="F601" s="42"/>
      <c r="G601" s="43"/>
      <c r="H601" s="43"/>
      <c r="I601" s="43"/>
      <c r="J601" s="45"/>
      <c r="K601" s="43"/>
      <c r="L601" s="105">
        <v>116257.43</v>
      </c>
      <c r="M601" s="60"/>
      <c r="N601" s="115">
        <v>994001.05</v>
      </c>
      <c r="AF601" s="39"/>
      <c r="AG601" s="47"/>
      <c r="AM601" s="47" t="s">
        <v>72</v>
      </c>
      <c r="AO601" s="47"/>
      <c r="AQ601" s="47"/>
    </row>
    <row r="602" spans="1:43" s="4" customFormat="1" ht="23.25" x14ac:dyDescent="0.25">
      <c r="A602" s="40" t="s">
        <v>508</v>
      </c>
      <c r="B602" s="41" t="s">
        <v>3226</v>
      </c>
      <c r="C602" s="374" t="s">
        <v>3227</v>
      </c>
      <c r="D602" s="374"/>
      <c r="E602" s="374"/>
      <c r="F602" s="42" t="s">
        <v>61</v>
      </c>
      <c r="G602" s="43">
        <v>42</v>
      </c>
      <c r="H602" s="44">
        <v>1</v>
      </c>
      <c r="I602" s="44">
        <v>42</v>
      </c>
      <c r="J602" s="45"/>
      <c r="K602" s="43"/>
      <c r="L602" s="45"/>
      <c r="M602" s="43"/>
      <c r="N602" s="46"/>
      <c r="AF602" s="39"/>
      <c r="AG602" s="47" t="s">
        <v>3227</v>
      </c>
      <c r="AM602" s="47"/>
      <c r="AO602" s="47"/>
      <c r="AQ602" s="47"/>
    </row>
    <row r="603" spans="1:43" s="4" customFormat="1" ht="22.5" x14ac:dyDescent="0.25">
      <c r="A603" s="103"/>
      <c r="B603" s="49" t="s">
        <v>217</v>
      </c>
      <c r="C603" s="368" t="s">
        <v>218</v>
      </c>
      <c r="D603" s="368"/>
      <c r="E603" s="368"/>
      <c r="F603" s="368"/>
      <c r="G603" s="368"/>
      <c r="H603" s="368"/>
      <c r="I603" s="368"/>
      <c r="J603" s="368"/>
      <c r="K603" s="368"/>
      <c r="L603" s="368"/>
      <c r="M603" s="368"/>
      <c r="N603" s="376"/>
      <c r="AF603" s="39"/>
      <c r="AG603" s="47"/>
      <c r="AI603" s="3" t="s">
        <v>218</v>
      </c>
      <c r="AM603" s="47"/>
      <c r="AO603" s="47"/>
      <c r="AQ603" s="47"/>
    </row>
    <row r="604" spans="1:43" s="4" customFormat="1" ht="15" x14ac:dyDescent="0.25">
      <c r="A604" s="48"/>
      <c r="B604" s="49" t="s">
        <v>58</v>
      </c>
      <c r="C604" s="372" t="s">
        <v>62</v>
      </c>
      <c r="D604" s="372"/>
      <c r="E604" s="372"/>
      <c r="F604" s="51"/>
      <c r="G604" s="52"/>
      <c r="H604" s="52"/>
      <c r="I604" s="52"/>
      <c r="J604" s="53">
        <v>6.56</v>
      </c>
      <c r="K604" s="54">
        <v>1.1499999999999999</v>
      </c>
      <c r="L604" s="53">
        <v>316.85000000000002</v>
      </c>
      <c r="M604" s="54">
        <v>34.96</v>
      </c>
      <c r="N604" s="55">
        <v>11077.08</v>
      </c>
      <c r="AF604" s="39"/>
      <c r="AG604" s="47"/>
      <c r="AJ604" s="3" t="s">
        <v>62</v>
      </c>
      <c r="AM604" s="47"/>
      <c r="AO604" s="47"/>
      <c r="AQ604" s="47"/>
    </row>
    <row r="605" spans="1:43" s="4" customFormat="1" ht="15" x14ac:dyDescent="0.25">
      <c r="A605" s="48"/>
      <c r="B605" s="49" t="s">
        <v>73</v>
      </c>
      <c r="C605" s="372" t="s">
        <v>175</v>
      </c>
      <c r="D605" s="372"/>
      <c r="E605" s="372"/>
      <c r="F605" s="51"/>
      <c r="G605" s="52"/>
      <c r="H605" s="52"/>
      <c r="I605" s="52"/>
      <c r="J605" s="53">
        <v>29.97</v>
      </c>
      <c r="K605" s="54">
        <v>1.1499999999999999</v>
      </c>
      <c r="L605" s="107">
        <v>1447.55</v>
      </c>
      <c r="M605" s="52"/>
      <c r="N605" s="58"/>
      <c r="AF605" s="39"/>
      <c r="AG605" s="47"/>
      <c r="AJ605" s="3" t="s">
        <v>175</v>
      </c>
      <c r="AM605" s="47"/>
      <c r="AO605" s="47"/>
      <c r="AQ605" s="47"/>
    </row>
    <row r="606" spans="1:43" s="4" customFormat="1" ht="15" x14ac:dyDescent="0.25">
      <c r="A606" s="48"/>
      <c r="B606" s="49" t="s">
        <v>78</v>
      </c>
      <c r="C606" s="372" t="s">
        <v>176</v>
      </c>
      <c r="D606" s="372"/>
      <c r="E606" s="372"/>
      <c r="F606" s="51"/>
      <c r="G606" s="52"/>
      <c r="H606" s="52"/>
      <c r="I606" s="52"/>
      <c r="J606" s="53">
        <v>2.84</v>
      </c>
      <c r="K606" s="54">
        <v>1.1499999999999999</v>
      </c>
      <c r="L606" s="53">
        <v>137.16999999999999</v>
      </c>
      <c r="M606" s="54">
        <v>34.96</v>
      </c>
      <c r="N606" s="55">
        <v>4795.46</v>
      </c>
      <c r="AF606" s="39"/>
      <c r="AG606" s="47"/>
      <c r="AJ606" s="3" t="s">
        <v>176</v>
      </c>
      <c r="AM606" s="47"/>
      <c r="AO606" s="47"/>
      <c r="AQ606" s="47"/>
    </row>
    <row r="607" spans="1:43" s="4" customFormat="1" ht="15" x14ac:dyDescent="0.25">
      <c r="A607" s="48"/>
      <c r="B607" s="49" t="s">
        <v>122</v>
      </c>
      <c r="C607" s="372" t="s">
        <v>177</v>
      </c>
      <c r="D607" s="372"/>
      <c r="E607" s="372"/>
      <c r="F607" s="51"/>
      <c r="G607" s="52"/>
      <c r="H607" s="52"/>
      <c r="I607" s="52"/>
      <c r="J607" s="53">
        <v>0.13</v>
      </c>
      <c r="K607" s="52"/>
      <c r="L607" s="53">
        <v>5.46</v>
      </c>
      <c r="M607" s="52"/>
      <c r="N607" s="58"/>
      <c r="AF607" s="39"/>
      <c r="AG607" s="47"/>
      <c r="AJ607" s="3" t="s">
        <v>177</v>
      </c>
      <c r="AM607" s="47"/>
      <c r="AO607" s="47"/>
      <c r="AQ607" s="47"/>
    </row>
    <row r="608" spans="1:43" s="4" customFormat="1" ht="15" x14ac:dyDescent="0.25">
      <c r="A608" s="56"/>
      <c r="B608" s="49"/>
      <c r="C608" s="372" t="s">
        <v>63</v>
      </c>
      <c r="D608" s="372"/>
      <c r="E608" s="372"/>
      <c r="F608" s="51" t="s">
        <v>64</v>
      </c>
      <c r="G608" s="54">
        <v>0.69</v>
      </c>
      <c r="H608" s="54">
        <v>1.1499999999999999</v>
      </c>
      <c r="I608" s="109">
        <v>33.326999999999998</v>
      </c>
      <c r="J608" s="57"/>
      <c r="K608" s="52"/>
      <c r="L608" s="57"/>
      <c r="M608" s="52"/>
      <c r="N608" s="58"/>
      <c r="AF608" s="39"/>
      <c r="AG608" s="47"/>
      <c r="AK608" s="3" t="s">
        <v>63</v>
      </c>
      <c r="AM608" s="47"/>
      <c r="AO608" s="47"/>
      <c r="AQ608" s="47"/>
    </row>
    <row r="609" spans="1:43" s="4" customFormat="1" ht="15" x14ac:dyDescent="0.25">
      <c r="A609" s="56"/>
      <c r="B609" s="49"/>
      <c r="C609" s="372" t="s">
        <v>178</v>
      </c>
      <c r="D609" s="372"/>
      <c r="E609" s="372"/>
      <c r="F609" s="51" t="s">
        <v>64</v>
      </c>
      <c r="G609" s="54">
        <v>0.21</v>
      </c>
      <c r="H609" s="54">
        <v>1.1499999999999999</v>
      </c>
      <c r="I609" s="109">
        <v>10.143000000000001</v>
      </c>
      <c r="J609" s="57"/>
      <c r="K609" s="52"/>
      <c r="L609" s="57"/>
      <c r="M609" s="52"/>
      <c r="N609" s="58"/>
      <c r="AF609" s="39"/>
      <c r="AG609" s="47"/>
      <c r="AK609" s="3" t="s">
        <v>178</v>
      </c>
      <c r="AM609" s="47"/>
      <c r="AO609" s="47"/>
      <c r="AQ609" s="47"/>
    </row>
    <row r="610" spans="1:43" s="4" customFormat="1" ht="15" x14ac:dyDescent="0.25">
      <c r="A610" s="48"/>
      <c r="B610" s="49"/>
      <c r="C610" s="375" t="s">
        <v>65</v>
      </c>
      <c r="D610" s="375"/>
      <c r="E610" s="375"/>
      <c r="F610" s="59"/>
      <c r="G610" s="60"/>
      <c r="H610" s="60"/>
      <c r="I610" s="60"/>
      <c r="J610" s="61">
        <v>36.659999999999997</v>
      </c>
      <c r="K610" s="60"/>
      <c r="L610" s="108">
        <v>1769.86</v>
      </c>
      <c r="M610" s="60"/>
      <c r="N610" s="62"/>
      <c r="AF610" s="39"/>
      <c r="AG610" s="47"/>
      <c r="AL610" s="3" t="s">
        <v>65</v>
      </c>
      <c r="AM610" s="47"/>
      <c r="AO610" s="47"/>
      <c r="AQ610" s="47"/>
    </row>
    <row r="611" spans="1:43" s="4" customFormat="1" ht="15" x14ac:dyDescent="0.25">
      <c r="A611" s="56"/>
      <c r="B611" s="49"/>
      <c r="C611" s="372" t="s">
        <v>66</v>
      </c>
      <c r="D611" s="372"/>
      <c r="E611" s="372"/>
      <c r="F611" s="51"/>
      <c r="G611" s="52"/>
      <c r="H611" s="52"/>
      <c r="I611" s="52"/>
      <c r="J611" s="57"/>
      <c r="K611" s="52"/>
      <c r="L611" s="53">
        <v>454.02</v>
      </c>
      <c r="M611" s="52"/>
      <c r="N611" s="55">
        <v>15872.54</v>
      </c>
      <c r="AF611" s="39"/>
      <c r="AG611" s="47"/>
      <c r="AK611" s="3" t="s">
        <v>66</v>
      </c>
      <c r="AM611" s="47"/>
      <c r="AO611" s="47"/>
      <c r="AQ611" s="47"/>
    </row>
    <row r="612" spans="1:43" s="4" customFormat="1" ht="23.25" x14ac:dyDescent="0.25">
      <c r="A612" s="56"/>
      <c r="B612" s="49" t="s">
        <v>681</v>
      </c>
      <c r="C612" s="372" t="s">
        <v>682</v>
      </c>
      <c r="D612" s="372"/>
      <c r="E612" s="372"/>
      <c r="F612" s="51" t="s">
        <v>69</v>
      </c>
      <c r="G612" s="63">
        <v>97</v>
      </c>
      <c r="H612" s="52"/>
      <c r="I612" s="63">
        <v>97</v>
      </c>
      <c r="J612" s="57"/>
      <c r="K612" s="52"/>
      <c r="L612" s="53">
        <v>440.4</v>
      </c>
      <c r="M612" s="52"/>
      <c r="N612" s="55">
        <v>15396.36</v>
      </c>
      <c r="AF612" s="39"/>
      <c r="AG612" s="47"/>
      <c r="AK612" s="3" t="s">
        <v>682</v>
      </c>
      <c r="AM612" s="47"/>
      <c r="AO612" s="47"/>
      <c r="AQ612" s="47"/>
    </row>
    <row r="613" spans="1:43" s="4" customFormat="1" ht="23.25" x14ac:dyDescent="0.25">
      <c r="A613" s="56"/>
      <c r="B613" s="49" t="s">
        <v>683</v>
      </c>
      <c r="C613" s="372" t="s">
        <v>684</v>
      </c>
      <c r="D613" s="372"/>
      <c r="E613" s="372"/>
      <c r="F613" s="51" t="s">
        <v>69</v>
      </c>
      <c r="G613" s="63">
        <v>51</v>
      </c>
      <c r="H613" s="52"/>
      <c r="I613" s="63">
        <v>51</v>
      </c>
      <c r="J613" s="57"/>
      <c r="K613" s="52"/>
      <c r="L613" s="53">
        <v>231.55</v>
      </c>
      <c r="M613" s="52"/>
      <c r="N613" s="55">
        <v>8095</v>
      </c>
      <c r="AF613" s="39"/>
      <c r="AG613" s="47"/>
      <c r="AK613" s="3" t="s">
        <v>684</v>
      </c>
      <c r="AM613" s="47"/>
      <c r="AO613" s="47"/>
      <c r="AQ613" s="47"/>
    </row>
    <row r="614" spans="1:43" s="4" customFormat="1" ht="15" x14ac:dyDescent="0.25">
      <c r="A614" s="65"/>
      <c r="B614" s="66"/>
      <c r="C614" s="374" t="s">
        <v>72</v>
      </c>
      <c r="D614" s="374"/>
      <c r="E614" s="374"/>
      <c r="F614" s="42"/>
      <c r="G614" s="43"/>
      <c r="H614" s="43"/>
      <c r="I614" s="43"/>
      <c r="J614" s="45"/>
      <c r="K614" s="43"/>
      <c r="L614" s="105">
        <v>2441.81</v>
      </c>
      <c r="M614" s="60"/>
      <c r="N614" s="46"/>
      <c r="AF614" s="39"/>
      <c r="AG614" s="47"/>
      <c r="AM614" s="47" t="s">
        <v>72</v>
      </c>
      <c r="AO614" s="47"/>
      <c r="AQ614" s="47"/>
    </row>
    <row r="615" spans="1:43" s="4" customFormat="1" ht="22.5" x14ac:dyDescent="0.25">
      <c r="A615" s="40" t="s">
        <v>510</v>
      </c>
      <c r="B615" s="41" t="s">
        <v>3228</v>
      </c>
      <c r="C615" s="374" t="s">
        <v>3229</v>
      </c>
      <c r="D615" s="374"/>
      <c r="E615" s="374"/>
      <c r="F615" s="42" t="s">
        <v>61</v>
      </c>
      <c r="G615" s="43">
        <v>42</v>
      </c>
      <c r="H615" s="44">
        <v>1</v>
      </c>
      <c r="I615" s="44">
        <v>42</v>
      </c>
      <c r="J615" s="105">
        <v>1380.4</v>
      </c>
      <c r="K615" s="43"/>
      <c r="L615" s="105">
        <v>6780.91</v>
      </c>
      <c r="M615" s="68">
        <v>8.5500000000000007</v>
      </c>
      <c r="N615" s="115">
        <v>57976.800000000003</v>
      </c>
      <c r="AF615" s="39"/>
      <c r="AG615" s="47" t="s">
        <v>3229</v>
      </c>
      <c r="AM615" s="47"/>
      <c r="AO615" s="47"/>
      <c r="AQ615" s="47"/>
    </row>
    <row r="616" spans="1:43" s="4" customFormat="1" ht="15" x14ac:dyDescent="0.25">
      <c r="A616" s="65"/>
      <c r="B616" s="66"/>
      <c r="C616" s="374" t="s">
        <v>72</v>
      </c>
      <c r="D616" s="374"/>
      <c r="E616" s="374"/>
      <c r="F616" s="42"/>
      <c r="G616" s="43"/>
      <c r="H616" s="43"/>
      <c r="I616" s="43"/>
      <c r="J616" s="45"/>
      <c r="K616" s="43"/>
      <c r="L616" s="105">
        <v>6780.91</v>
      </c>
      <c r="M616" s="60"/>
      <c r="N616" s="115">
        <v>57976.800000000003</v>
      </c>
      <c r="AF616" s="39"/>
      <c r="AG616" s="47"/>
      <c r="AM616" s="47" t="s">
        <v>72</v>
      </c>
      <c r="AO616" s="47"/>
      <c r="AQ616" s="47"/>
    </row>
    <row r="617" spans="1:43" s="4" customFormat="1" ht="23.25" x14ac:dyDescent="0.25">
      <c r="A617" s="40" t="s">
        <v>514</v>
      </c>
      <c r="B617" s="41" t="s">
        <v>3230</v>
      </c>
      <c r="C617" s="374" t="s">
        <v>1737</v>
      </c>
      <c r="D617" s="374"/>
      <c r="E617" s="374"/>
      <c r="F617" s="42" t="s">
        <v>61</v>
      </c>
      <c r="G617" s="43">
        <v>42</v>
      </c>
      <c r="H617" s="44">
        <v>1</v>
      </c>
      <c r="I617" s="44">
        <v>42</v>
      </c>
      <c r="J617" s="105">
        <v>3581.9</v>
      </c>
      <c r="K617" s="43"/>
      <c r="L617" s="105">
        <v>17595.3</v>
      </c>
      <c r="M617" s="68">
        <v>8.5500000000000007</v>
      </c>
      <c r="N617" s="115">
        <v>150439.79999999999</v>
      </c>
      <c r="AF617" s="39"/>
      <c r="AG617" s="47" t="s">
        <v>1737</v>
      </c>
      <c r="AM617" s="47"/>
      <c r="AO617" s="47"/>
      <c r="AQ617" s="47"/>
    </row>
    <row r="618" spans="1:43" s="4" customFormat="1" ht="15" x14ac:dyDescent="0.25">
      <c r="A618" s="65"/>
      <c r="B618" s="66"/>
      <c r="C618" s="374" t="s">
        <v>72</v>
      </c>
      <c r="D618" s="374"/>
      <c r="E618" s="374"/>
      <c r="F618" s="42"/>
      <c r="G618" s="43"/>
      <c r="H618" s="43"/>
      <c r="I618" s="43"/>
      <c r="J618" s="45"/>
      <c r="K618" s="43"/>
      <c r="L618" s="105">
        <v>17595.3</v>
      </c>
      <c r="M618" s="60"/>
      <c r="N618" s="115">
        <v>150439.79999999999</v>
      </c>
      <c r="AF618" s="39"/>
      <c r="AG618" s="47"/>
      <c r="AM618" s="47" t="s">
        <v>72</v>
      </c>
      <c r="AO618" s="47"/>
      <c r="AQ618" s="47"/>
    </row>
    <row r="619" spans="1:43" s="4" customFormat="1" ht="23.25" x14ac:dyDescent="0.25">
      <c r="A619" s="40" t="s">
        <v>517</v>
      </c>
      <c r="B619" s="41" t="s">
        <v>1745</v>
      </c>
      <c r="C619" s="374" t="s">
        <v>3231</v>
      </c>
      <c r="D619" s="374"/>
      <c r="E619" s="374"/>
      <c r="F619" s="42" t="s">
        <v>231</v>
      </c>
      <c r="G619" s="43">
        <v>61</v>
      </c>
      <c r="H619" s="44">
        <v>1</v>
      </c>
      <c r="I619" s="44">
        <v>61</v>
      </c>
      <c r="J619" s="67">
        <v>119</v>
      </c>
      <c r="K619" s="43"/>
      <c r="L619" s="67">
        <v>849.01</v>
      </c>
      <c r="M619" s="68">
        <v>8.5500000000000007</v>
      </c>
      <c r="N619" s="115">
        <v>7259</v>
      </c>
      <c r="AF619" s="39"/>
      <c r="AG619" s="47" t="s">
        <v>3231</v>
      </c>
      <c r="AM619" s="47"/>
      <c r="AO619" s="47"/>
      <c r="AQ619" s="47"/>
    </row>
    <row r="620" spans="1:43" s="4" customFormat="1" ht="15" x14ac:dyDescent="0.25">
      <c r="A620" s="65"/>
      <c r="B620" s="66"/>
      <c r="C620" s="374" t="s">
        <v>72</v>
      </c>
      <c r="D620" s="374"/>
      <c r="E620" s="374"/>
      <c r="F620" s="42"/>
      <c r="G620" s="43"/>
      <c r="H620" s="43"/>
      <c r="I620" s="43"/>
      <c r="J620" s="45"/>
      <c r="K620" s="43"/>
      <c r="L620" s="67">
        <v>849.01</v>
      </c>
      <c r="M620" s="60"/>
      <c r="N620" s="115">
        <v>7259</v>
      </c>
      <c r="AF620" s="39"/>
      <c r="AG620" s="47"/>
      <c r="AM620" s="47" t="s">
        <v>72</v>
      </c>
      <c r="AO620" s="47"/>
      <c r="AQ620" s="47"/>
    </row>
    <row r="621" spans="1:43" s="4" customFormat="1" ht="23.25" x14ac:dyDescent="0.25">
      <c r="A621" s="40" t="s">
        <v>520</v>
      </c>
      <c r="B621" s="41" t="s">
        <v>3232</v>
      </c>
      <c r="C621" s="374" t="s">
        <v>3233</v>
      </c>
      <c r="D621" s="374"/>
      <c r="E621" s="374"/>
      <c r="F621" s="42" t="s">
        <v>3177</v>
      </c>
      <c r="G621" s="43">
        <v>16</v>
      </c>
      <c r="H621" s="44">
        <v>1</v>
      </c>
      <c r="I621" s="44">
        <v>16</v>
      </c>
      <c r="J621" s="45"/>
      <c r="K621" s="43"/>
      <c r="L621" s="45"/>
      <c r="M621" s="43"/>
      <c r="N621" s="46"/>
      <c r="AF621" s="39"/>
      <c r="AG621" s="47" t="s">
        <v>3233</v>
      </c>
      <c r="AM621" s="47"/>
      <c r="AO621" s="47"/>
      <c r="AQ621" s="47"/>
    </row>
    <row r="622" spans="1:43" s="4" customFormat="1" ht="22.5" x14ac:dyDescent="0.25">
      <c r="A622" s="103"/>
      <c r="B622" s="49" t="s">
        <v>217</v>
      </c>
      <c r="C622" s="368" t="s">
        <v>218</v>
      </c>
      <c r="D622" s="368"/>
      <c r="E622" s="368"/>
      <c r="F622" s="368"/>
      <c r="G622" s="368"/>
      <c r="H622" s="368"/>
      <c r="I622" s="368"/>
      <c r="J622" s="368"/>
      <c r="K622" s="368"/>
      <c r="L622" s="368"/>
      <c r="M622" s="368"/>
      <c r="N622" s="376"/>
      <c r="AF622" s="39"/>
      <c r="AG622" s="47"/>
      <c r="AI622" s="3" t="s">
        <v>218</v>
      </c>
      <c r="AM622" s="47"/>
      <c r="AO622" s="47"/>
      <c r="AQ622" s="47"/>
    </row>
    <row r="623" spans="1:43" s="4" customFormat="1" ht="15" x14ac:dyDescent="0.25">
      <c r="A623" s="48"/>
      <c r="B623" s="49" t="s">
        <v>58</v>
      </c>
      <c r="C623" s="372" t="s">
        <v>62</v>
      </c>
      <c r="D623" s="372"/>
      <c r="E623" s="372"/>
      <c r="F623" s="51"/>
      <c r="G623" s="52"/>
      <c r="H623" s="52"/>
      <c r="I623" s="52"/>
      <c r="J623" s="53">
        <v>7.34</v>
      </c>
      <c r="K623" s="54">
        <v>1.1499999999999999</v>
      </c>
      <c r="L623" s="53">
        <v>135.06</v>
      </c>
      <c r="M623" s="54">
        <v>34.96</v>
      </c>
      <c r="N623" s="55">
        <v>4721.7</v>
      </c>
      <c r="AF623" s="39"/>
      <c r="AG623" s="47"/>
      <c r="AJ623" s="3" t="s">
        <v>62</v>
      </c>
      <c r="AM623" s="47"/>
      <c r="AO623" s="47"/>
      <c r="AQ623" s="47"/>
    </row>
    <row r="624" spans="1:43" s="4" customFormat="1" ht="15" x14ac:dyDescent="0.25">
      <c r="A624" s="48"/>
      <c r="B624" s="49" t="s">
        <v>73</v>
      </c>
      <c r="C624" s="372" t="s">
        <v>175</v>
      </c>
      <c r="D624" s="372"/>
      <c r="E624" s="372"/>
      <c r="F624" s="51"/>
      <c r="G624" s="52"/>
      <c r="H624" s="52"/>
      <c r="I624" s="52"/>
      <c r="J624" s="53">
        <v>42.81</v>
      </c>
      <c r="K624" s="54">
        <v>1.1499999999999999</v>
      </c>
      <c r="L624" s="53">
        <v>787.7</v>
      </c>
      <c r="M624" s="52"/>
      <c r="N624" s="58"/>
      <c r="AF624" s="39"/>
      <c r="AG624" s="47"/>
      <c r="AJ624" s="3" t="s">
        <v>175</v>
      </c>
      <c r="AM624" s="47"/>
      <c r="AO624" s="47"/>
      <c r="AQ624" s="47"/>
    </row>
    <row r="625" spans="1:43" s="4" customFormat="1" ht="15" x14ac:dyDescent="0.25">
      <c r="A625" s="48"/>
      <c r="B625" s="49" t="s">
        <v>78</v>
      </c>
      <c r="C625" s="372" t="s">
        <v>176</v>
      </c>
      <c r="D625" s="372"/>
      <c r="E625" s="372"/>
      <c r="F625" s="51"/>
      <c r="G625" s="52"/>
      <c r="H625" s="52"/>
      <c r="I625" s="52"/>
      <c r="J625" s="53">
        <v>4.05</v>
      </c>
      <c r="K625" s="54">
        <v>1.1499999999999999</v>
      </c>
      <c r="L625" s="53">
        <v>74.52</v>
      </c>
      <c r="M625" s="54">
        <v>34.96</v>
      </c>
      <c r="N625" s="55">
        <v>2605.2199999999998</v>
      </c>
      <c r="AF625" s="39"/>
      <c r="AG625" s="47"/>
      <c r="AJ625" s="3" t="s">
        <v>176</v>
      </c>
      <c r="AM625" s="47"/>
      <c r="AO625" s="47"/>
      <c r="AQ625" s="47"/>
    </row>
    <row r="626" spans="1:43" s="4" customFormat="1" ht="15" x14ac:dyDescent="0.25">
      <c r="A626" s="48"/>
      <c r="B626" s="49" t="s">
        <v>122</v>
      </c>
      <c r="C626" s="372" t="s">
        <v>177</v>
      </c>
      <c r="D626" s="372"/>
      <c r="E626" s="372"/>
      <c r="F626" s="51"/>
      <c r="G626" s="52"/>
      <c r="H626" s="52"/>
      <c r="I626" s="52"/>
      <c r="J626" s="53">
        <v>0.15</v>
      </c>
      <c r="K626" s="52"/>
      <c r="L626" s="53">
        <v>2.4</v>
      </c>
      <c r="M626" s="52"/>
      <c r="N626" s="58"/>
      <c r="AF626" s="39"/>
      <c r="AG626" s="47"/>
      <c r="AJ626" s="3" t="s">
        <v>177</v>
      </c>
      <c r="AM626" s="47"/>
      <c r="AO626" s="47"/>
      <c r="AQ626" s="47"/>
    </row>
    <row r="627" spans="1:43" s="4" customFormat="1" ht="15" x14ac:dyDescent="0.25">
      <c r="A627" s="56"/>
      <c r="B627" s="49"/>
      <c r="C627" s="372" t="s">
        <v>63</v>
      </c>
      <c r="D627" s="372"/>
      <c r="E627" s="372"/>
      <c r="F627" s="51" t="s">
        <v>64</v>
      </c>
      <c r="G627" s="104">
        <v>0.8</v>
      </c>
      <c r="H627" s="54">
        <v>1.1499999999999999</v>
      </c>
      <c r="I627" s="54">
        <v>14.72</v>
      </c>
      <c r="J627" s="57"/>
      <c r="K627" s="52"/>
      <c r="L627" s="57"/>
      <c r="M627" s="52"/>
      <c r="N627" s="58"/>
      <c r="AF627" s="39"/>
      <c r="AG627" s="47"/>
      <c r="AK627" s="3" t="s">
        <v>63</v>
      </c>
      <c r="AM627" s="47"/>
      <c r="AO627" s="47"/>
      <c r="AQ627" s="47"/>
    </row>
    <row r="628" spans="1:43" s="4" customFormat="1" ht="15" x14ac:dyDescent="0.25">
      <c r="A628" s="56"/>
      <c r="B628" s="49"/>
      <c r="C628" s="372" t="s">
        <v>178</v>
      </c>
      <c r="D628" s="372"/>
      <c r="E628" s="372"/>
      <c r="F628" s="51" t="s">
        <v>64</v>
      </c>
      <c r="G628" s="104">
        <v>0.3</v>
      </c>
      <c r="H628" s="54">
        <v>1.1499999999999999</v>
      </c>
      <c r="I628" s="54">
        <v>5.52</v>
      </c>
      <c r="J628" s="57"/>
      <c r="K628" s="52"/>
      <c r="L628" s="57"/>
      <c r="M628" s="52"/>
      <c r="N628" s="58"/>
      <c r="AF628" s="39"/>
      <c r="AG628" s="47"/>
      <c r="AK628" s="3" t="s">
        <v>178</v>
      </c>
      <c r="AM628" s="47"/>
      <c r="AO628" s="47"/>
      <c r="AQ628" s="47"/>
    </row>
    <row r="629" spans="1:43" s="4" customFormat="1" ht="15" x14ac:dyDescent="0.25">
      <c r="A629" s="48"/>
      <c r="B629" s="49"/>
      <c r="C629" s="375" t="s">
        <v>65</v>
      </c>
      <c r="D629" s="375"/>
      <c r="E629" s="375"/>
      <c r="F629" s="59"/>
      <c r="G629" s="60"/>
      <c r="H629" s="60"/>
      <c r="I629" s="60"/>
      <c r="J629" s="61">
        <v>50.3</v>
      </c>
      <c r="K629" s="60"/>
      <c r="L629" s="61">
        <v>925.16</v>
      </c>
      <c r="M629" s="60"/>
      <c r="N629" s="62"/>
      <c r="AF629" s="39"/>
      <c r="AG629" s="47"/>
      <c r="AL629" s="3" t="s">
        <v>65</v>
      </c>
      <c r="AM629" s="47"/>
      <c r="AO629" s="47"/>
      <c r="AQ629" s="47"/>
    </row>
    <row r="630" spans="1:43" s="4" customFormat="1" ht="15" x14ac:dyDescent="0.25">
      <c r="A630" s="56"/>
      <c r="B630" s="49"/>
      <c r="C630" s="372" t="s">
        <v>66</v>
      </c>
      <c r="D630" s="372"/>
      <c r="E630" s="372"/>
      <c r="F630" s="51"/>
      <c r="G630" s="52"/>
      <c r="H630" s="52"/>
      <c r="I630" s="52"/>
      <c r="J630" s="57"/>
      <c r="K630" s="52"/>
      <c r="L630" s="53">
        <v>209.58</v>
      </c>
      <c r="M630" s="52"/>
      <c r="N630" s="55">
        <v>7326.92</v>
      </c>
      <c r="AF630" s="39"/>
      <c r="AG630" s="47"/>
      <c r="AK630" s="3" t="s">
        <v>66</v>
      </c>
      <c r="AM630" s="47"/>
      <c r="AO630" s="47"/>
      <c r="AQ630" s="47"/>
    </row>
    <row r="631" spans="1:43" s="4" customFormat="1" ht="23.25" x14ac:dyDescent="0.25">
      <c r="A631" s="56"/>
      <c r="B631" s="49" t="s">
        <v>681</v>
      </c>
      <c r="C631" s="372" t="s">
        <v>682</v>
      </c>
      <c r="D631" s="372"/>
      <c r="E631" s="372"/>
      <c r="F631" s="51" t="s">
        <v>69</v>
      </c>
      <c r="G631" s="63">
        <v>97</v>
      </c>
      <c r="H631" s="52"/>
      <c r="I631" s="63">
        <v>97</v>
      </c>
      <c r="J631" s="57"/>
      <c r="K631" s="52"/>
      <c r="L631" s="53">
        <v>203.29</v>
      </c>
      <c r="M631" s="52"/>
      <c r="N631" s="55">
        <v>7107.11</v>
      </c>
      <c r="AF631" s="39"/>
      <c r="AG631" s="47"/>
      <c r="AK631" s="3" t="s">
        <v>682</v>
      </c>
      <c r="AM631" s="47"/>
      <c r="AO631" s="47"/>
      <c r="AQ631" s="47"/>
    </row>
    <row r="632" spans="1:43" s="4" customFormat="1" ht="23.25" x14ac:dyDescent="0.25">
      <c r="A632" s="56"/>
      <c r="B632" s="49" t="s">
        <v>683</v>
      </c>
      <c r="C632" s="372" t="s">
        <v>684</v>
      </c>
      <c r="D632" s="372"/>
      <c r="E632" s="372"/>
      <c r="F632" s="51" t="s">
        <v>69</v>
      </c>
      <c r="G632" s="63">
        <v>51</v>
      </c>
      <c r="H632" s="52"/>
      <c r="I632" s="63">
        <v>51</v>
      </c>
      <c r="J632" s="57"/>
      <c r="K632" s="52"/>
      <c r="L632" s="53">
        <v>106.89</v>
      </c>
      <c r="M632" s="52"/>
      <c r="N632" s="55">
        <v>3736.73</v>
      </c>
      <c r="AF632" s="39"/>
      <c r="AG632" s="47"/>
      <c r="AK632" s="3" t="s">
        <v>684</v>
      </c>
      <c r="AM632" s="47"/>
      <c r="AO632" s="47"/>
      <c r="AQ632" s="47"/>
    </row>
    <row r="633" spans="1:43" s="4" customFormat="1" ht="15" x14ac:dyDescent="0.25">
      <c r="A633" s="65"/>
      <c r="B633" s="66"/>
      <c r="C633" s="374" t="s">
        <v>72</v>
      </c>
      <c r="D633" s="374"/>
      <c r="E633" s="374"/>
      <c r="F633" s="42"/>
      <c r="G633" s="43"/>
      <c r="H633" s="43"/>
      <c r="I633" s="43"/>
      <c r="J633" s="45"/>
      <c r="K633" s="43"/>
      <c r="L633" s="105">
        <v>1235.3399999999999</v>
      </c>
      <c r="M633" s="60"/>
      <c r="N633" s="46"/>
      <c r="AF633" s="39"/>
      <c r="AG633" s="47"/>
      <c r="AM633" s="47" t="s">
        <v>72</v>
      </c>
      <c r="AO633" s="47"/>
      <c r="AQ633" s="47"/>
    </row>
    <row r="634" spans="1:43" s="4" customFormat="1" ht="22.5" x14ac:dyDescent="0.25">
      <c r="A634" s="40" t="s">
        <v>524</v>
      </c>
      <c r="B634" s="41" t="s">
        <v>3234</v>
      </c>
      <c r="C634" s="374" t="s">
        <v>3235</v>
      </c>
      <c r="D634" s="374"/>
      <c r="E634" s="374"/>
      <c r="F634" s="42" t="s">
        <v>61</v>
      </c>
      <c r="G634" s="43">
        <v>16</v>
      </c>
      <c r="H634" s="44">
        <v>1</v>
      </c>
      <c r="I634" s="44">
        <v>16</v>
      </c>
      <c r="J634" s="105">
        <v>4890.8999999999996</v>
      </c>
      <c r="K634" s="43"/>
      <c r="L634" s="105">
        <v>9152.56</v>
      </c>
      <c r="M634" s="68">
        <v>8.5500000000000007</v>
      </c>
      <c r="N634" s="115">
        <v>78254.399999999994</v>
      </c>
      <c r="AF634" s="39"/>
      <c r="AG634" s="47" t="s">
        <v>3235</v>
      </c>
      <c r="AM634" s="47"/>
      <c r="AO634" s="47"/>
      <c r="AQ634" s="47"/>
    </row>
    <row r="635" spans="1:43" s="4" customFormat="1" ht="15" x14ac:dyDescent="0.25">
      <c r="A635" s="65"/>
      <c r="B635" s="66"/>
      <c r="C635" s="374" t="s">
        <v>72</v>
      </c>
      <c r="D635" s="374"/>
      <c r="E635" s="374"/>
      <c r="F635" s="42"/>
      <c r="G635" s="43"/>
      <c r="H635" s="43"/>
      <c r="I635" s="43"/>
      <c r="J635" s="45"/>
      <c r="K635" s="43"/>
      <c r="L635" s="105">
        <v>9152.56</v>
      </c>
      <c r="M635" s="60"/>
      <c r="N635" s="115">
        <v>78254.399999999994</v>
      </c>
      <c r="AF635" s="39"/>
      <c r="AG635" s="47"/>
      <c r="AM635" s="47" t="s">
        <v>72</v>
      </c>
      <c r="AO635" s="47"/>
      <c r="AQ635" s="47"/>
    </row>
    <row r="636" spans="1:43" s="4" customFormat="1" ht="23.25" x14ac:dyDescent="0.25">
      <c r="A636" s="40" t="s">
        <v>525</v>
      </c>
      <c r="B636" s="41" t="s">
        <v>3236</v>
      </c>
      <c r="C636" s="374" t="s">
        <v>3237</v>
      </c>
      <c r="D636" s="374"/>
      <c r="E636" s="374"/>
      <c r="F636" s="42" t="s">
        <v>674</v>
      </c>
      <c r="G636" s="43">
        <v>0.08</v>
      </c>
      <c r="H636" s="44">
        <v>1</v>
      </c>
      <c r="I636" s="68">
        <v>0.08</v>
      </c>
      <c r="J636" s="45"/>
      <c r="K636" s="43"/>
      <c r="L636" s="45"/>
      <c r="M636" s="43"/>
      <c r="N636" s="46"/>
      <c r="AF636" s="39"/>
      <c r="AG636" s="47" t="s">
        <v>3237</v>
      </c>
      <c r="AM636" s="47"/>
      <c r="AO636" s="47"/>
      <c r="AQ636" s="47"/>
    </row>
    <row r="637" spans="1:43" s="4" customFormat="1" ht="15" x14ac:dyDescent="0.25">
      <c r="A637" s="69"/>
      <c r="B637" s="50"/>
      <c r="C637" s="372" t="s">
        <v>77</v>
      </c>
      <c r="D637" s="372"/>
      <c r="E637" s="372"/>
      <c r="F637" s="372"/>
      <c r="G637" s="372"/>
      <c r="H637" s="372"/>
      <c r="I637" s="372"/>
      <c r="J637" s="372"/>
      <c r="K637" s="372"/>
      <c r="L637" s="372"/>
      <c r="M637" s="372"/>
      <c r="N637" s="377"/>
      <c r="AF637" s="39"/>
      <c r="AG637" s="47"/>
      <c r="AH637" s="3" t="s">
        <v>77</v>
      </c>
      <c r="AM637" s="47"/>
      <c r="AO637" s="47"/>
      <c r="AQ637" s="47"/>
    </row>
    <row r="638" spans="1:43" s="4" customFormat="1" ht="22.5" x14ac:dyDescent="0.25">
      <c r="A638" s="103"/>
      <c r="B638" s="49" t="s">
        <v>217</v>
      </c>
      <c r="C638" s="368" t="s">
        <v>218</v>
      </c>
      <c r="D638" s="368"/>
      <c r="E638" s="368"/>
      <c r="F638" s="368"/>
      <c r="G638" s="368"/>
      <c r="H638" s="368"/>
      <c r="I638" s="368"/>
      <c r="J638" s="368"/>
      <c r="K638" s="368"/>
      <c r="L638" s="368"/>
      <c r="M638" s="368"/>
      <c r="N638" s="376"/>
      <c r="AF638" s="39"/>
      <c r="AG638" s="47"/>
      <c r="AI638" s="3" t="s">
        <v>218</v>
      </c>
      <c r="AM638" s="47"/>
      <c r="AO638" s="47"/>
      <c r="AQ638" s="47"/>
    </row>
    <row r="639" spans="1:43" s="4" customFormat="1" ht="15" x14ac:dyDescent="0.25">
      <c r="A639" s="48"/>
      <c r="B639" s="49" t="s">
        <v>58</v>
      </c>
      <c r="C639" s="372" t="s">
        <v>62</v>
      </c>
      <c r="D639" s="372"/>
      <c r="E639" s="372"/>
      <c r="F639" s="51"/>
      <c r="G639" s="52"/>
      <c r="H639" s="52"/>
      <c r="I639" s="52"/>
      <c r="J639" s="53">
        <v>542.15</v>
      </c>
      <c r="K639" s="54">
        <v>1.1499999999999999</v>
      </c>
      <c r="L639" s="53">
        <v>49.88</v>
      </c>
      <c r="M639" s="54">
        <v>34.96</v>
      </c>
      <c r="N639" s="55">
        <v>1743.8</v>
      </c>
      <c r="AF639" s="39"/>
      <c r="AG639" s="47"/>
      <c r="AJ639" s="3" t="s">
        <v>62</v>
      </c>
      <c r="AM639" s="47"/>
      <c r="AO639" s="47"/>
      <c r="AQ639" s="47"/>
    </row>
    <row r="640" spans="1:43" s="4" customFormat="1" ht="15" x14ac:dyDescent="0.25">
      <c r="A640" s="48"/>
      <c r="B640" s="49" t="s">
        <v>73</v>
      </c>
      <c r="C640" s="372" t="s">
        <v>175</v>
      </c>
      <c r="D640" s="372"/>
      <c r="E640" s="372"/>
      <c r="F640" s="51"/>
      <c r="G640" s="52"/>
      <c r="H640" s="52"/>
      <c r="I640" s="52"/>
      <c r="J640" s="53">
        <v>203.16</v>
      </c>
      <c r="K640" s="54">
        <v>1.1499999999999999</v>
      </c>
      <c r="L640" s="53">
        <v>18.690000000000001</v>
      </c>
      <c r="M640" s="52"/>
      <c r="N640" s="58"/>
      <c r="AF640" s="39"/>
      <c r="AG640" s="47"/>
      <c r="AJ640" s="3" t="s">
        <v>175</v>
      </c>
      <c r="AM640" s="47"/>
      <c r="AO640" s="47"/>
      <c r="AQ640" s="47"/>
    </row>
    <row r="641" spans="1:43" s="4" customFormat="1" ht="15" x14ac:dyDescent="0.25">
      <c r="A641" s="48"/>
      <c r="B641" s="49" t="s">
        <v>78</v>
      </c>
      <c r="C641" s="372" t="s">
        <v>176</v>
      </c>
      <c r="D641" s="372"/>
      <c r="E641" s="372"/>
      <c r="F641" s="51"/>
      <c r="G641" s="52"/>
      <c r="H641" s="52"/>
      <c r="I641" s="52"/>
      <c r="J641" s="53">
        <v>18.36</v>
      </c>
      <c r="K641" s="54">
        <v>1.1499999999999999</v>
      </c>
      <c r="L641" s="53">
        <v>1.69</v>
      </c>
      <c r="M641" s="54">
        <v>34.96</v>
      </c>
      <c r="N641" s="64">
        <v>59.08</v>
      </c>
      <c r="AF641" s="39"/>
      <c r="AG641" s="47"/>
      <c r="AJ641" s="3" t="s">
        <v>176</v>
      </c>
      <c r="AM641" s="47"/>
      <c r="AO641" s="47"/>
      <c r="AQ641" s="47"/>
    </row>
    <row r="642" spans="1:43" s="4" customFormat="1" ht="15" x14ac:dyDescent="0.25">
      <c r="A642" s="48"/>
      <c r="B642" s="49" t="s">
        <v>122</v>
      </c>
      <c r="C642" s="372" t="s">
        <v>177</v>
      </c>
      <c r="D642" s="372"/>
      <c r="E642" s="372"/>
      <c r="F642" s="51"/>
      <c r="G642" s="52"/>
      <c r="H642" s="52"/>
      <c r="I642" s="52"/>
      <c r="J642" s="53">
        <v>82.99</v>
      </c>
      <c r="K642" s="52"/>
      <c r="L642" s="53">
        <v>6.64</v>
      </c>
      <c r="M642" s="52"/>
      <c r="N642" s="58"/>
      <c r="AF642" s="39"/>
      <c r="AG642" s="47"/>
      <c r="AJ642" s="3" t="s">
        <v>177</v>
      </c>
      <c r="AM642" s="47"/>
      <c r="AO642" s="47"/>
      <c r="AQ642" s="47"/>
    </row>
    <row r="643" spans="1:43" s="4" customFormat="1" ht="15" x14ac:dyDescent="0.25">
      <c r="A643" s="56"/>
      <c r="B643" s="49"/>
      <c r="C643" s="372" t="s">
        <v>63</v>
      </c>
      <c r="D643" s="372"/>
      <c r="E643" s="372"/>
      <c r="F643" s="51" t="s">
        <v>64</v>
      </c>
      <c r="G643" s="104">
        <v>67.599999999999994</v>
      </c>
      <c r="H643" s="54">
        <v>1.1499999999999999</v>
      </c>
      <c r="I643" s="70">
        <v>6.2191999999999998</v>
      </c>
      <c r="J643" s="57"/>
      <c r="K643" s="52"/>
      <c r="L643" s="57"/>
      <c r="M643" s="52"/>
      <c r="N643" s="58"/>
      <c r="AF643" s="39"/>
      <c r="AG643" s="47"/>
      <c r="AK643" s="3" t="s">
        <v>63</v>
      </c>
      <c r="AM643" s="47"/>
      <c r="AO643" s="47"/>
      <c r="AQ643" s="47"/>
    </row>
    <row r="644" spans="1:43" s="4" customFormat="1" ht="15" x14ac:dyDescent="0.25">
      <c r="A644" s="56"/>
      <c r="B644" s="49"/>
      <c r="C644" s="372" t="s">
        <v>178</v>
      </c>
      <c r="D644" s="372"/>
      <c r="E644" s="372"/>
      <c r="F644" s="51" t="s">
        <v>64</v>
      </c>
      <c r="G644" s="54">
        <v>1.36</v>
      </c>
      <c r="H644" s="54">
        <v>1.1499999999999999</v>
      </c>
      <c r="I644" s="114">
        <v>0.12512000000000001</v>
      </c>
      <c r="J644" s="57"/>
      <c r="K644" s="52"/>
      <c r="L644" s="57"/>
      <c r="M644" s="52"/>
      <c r="N644" s="58"/>
      <c r="AF644" s="39"/>
      <c r="AG644" s="47"/>
      <c r="AK644" s="3" t="s">
        <v>178</v>
      </c>
      <c r="AM644" s="47"/>
      <c r="AO644" s="47"/>
      <c r="AQ644" s="47"/>
    </row>
    <row r="645" spans="1:43" s="4" customFormat="1" ht="15" x14ac:dyDescent="0.25">
      <c r="A645" s="48"/>
      <c r="B645" s="49"/>
      <c r="C645" s="375" t="s">
        <v>65</v>
      </c>
      <c r="D645" s="375"/>
      <c r="E645" s="375"/>
      <c r="F645" s="59"/>
      <c r="G645" s="60"/>
      <c r="H645" s="60"/>
      <c r="I645" s="60"/>
      <c r="J645" s="61">
        <v>828.3</v>
      </c>
      <c r="K645" s="60"/>
      <c r="L645" s="61">
        <v>75.209999999999994</v>
      </c>
      <c r="M645" s="60"/>
      <c r="N645" s="62"/>
      <c r="AF645" s="39"/>
      <c r="AG645" s="47"/>
      <c r="AL645" s="3" t="s">
        <v>65</v>
      </c>
      <c r="AM645" s="47"/>
      <c r="AO645" s="47"/>
      <c r="AQ645" s="47"/>
    </row>
    <row r="646" spans="1:43" s="4" customFormat="1" ht="15" x14ac:dyDescent="0.25">
      <c r="A646" s="56"/>
      <c r="B646" s="49"/>
      <c r="C646" s="372" t="s">
        <v>66</v>
      </c>
      <c r="D646" s="372"/>
      <c r="E646" s="372"/>
      <c r="F646" s="51"/>
      <c r="G646" s="52"/>
      <c r="H646" s="52"/>
      <c r="I646" s="52"/>
      <c r="J646" s="57"/>
      <c r="K646" s="52"/>
      <c r="L646" s="53">
        <v>51.57</v>
      </c>
      <c r="M646" s="52"/>
      <c r="N646" s="55">
        <v>1802.88</v>
      </c>
      <c r="AF646" s="39"/>
      <c r="AG646" s="47"/>
      <c r="AK646" s="3" t="s">
        <v>66</v>
      </c>
      <c r="AM646" s="47"/>
      <c r="AO646" s="47"/>
      <c r="AQ646" s="47"/>
    </row>
    <row r="647" spans="1:43" s="4" customFormat="1" ht="15" x14ac:dyDescent="0.25">
      <c r="A647" s="56"/>
      <c r="B647" s="49" t="s">
        <v>3238</v>
      </c>
      <c r="C647" s="372" t="s">
        <v>3239</v>
      </c>
      <c r="D647" s="372"/>
      <c r="E647" s="372"/>
      <c r="F647" s="51" t="s">
        <v>69</v>
      </c>
      <c r="G647" s="63">
        <v>109</v>
      </c>
      <c r="H647" s="52"/>
      <c r="I647" s="63">
        <v>109</v>
      </c>
      <c r="J647" s="57"/>
      <c r="K647" s="52"/>
      <c r="L647" s="53">
        <v>56.21</v>
      </c>
      <c r="M647" s="52"/>
      <c r="N647" s="55">
        <v>1965.14</v>
      </c>
      <c r="AF647" s="39"/>
      <c r="AG647" s="47"/>
      <c r="AK647" s="3" t="s">
        <v>3239</v>
      </c>
      <c r="AM647" s="47"/>
      <c r="AO647" s="47"/>
      <c r="AQ647" s="47"/>
    </row>
    <row r="648" spans="1:43" s="4" customFormat="1" ht="15" x14ac:dyDescent="0.25">
      <c r="A648" s="56"/>
      <c r="B648" s="49" t="s">
        <v>3240</v>
      </c>
      <c r="C648" s="372" t="s">
        <v>3241</v>
      </c>
      <c r="D648" s="372"/>
      <c r="E648" s="372"/>
      <c r="F648" s="51" t="s">
        <v>69</v>
      </c>
      <c r="G648" s="63">
        <v>65</v>
      </c>
      <c r="H648" s="52"/>
      <c r="I648" s="63">
        <v>65</v>
      </c>
      <c r="J648" s="57"/>
      <c r="K648" s="52"/>
      <c r="L648" s="53">
        <v>33.520000000000003</v>
      </c>
      <c r="M648" s="52"/>
      <c r="N648" s="55">
        <v>1171.8699999999999</v>
      </c>
      <c r="AF648" s="39"/>
      <c r="AG648" s="47"/>
      <c r="AK648" s="3" t="s">
        <v>3241</v>
      </c>
      <c r="AM648" s="47"/>
      <c r="AO648" s="47"/>
      <c r="AQ648" s="47"/>
    </row>
    <row r="649" spans="1:43" s="4" customFormat="1" ht="15" x14ac:dyDescent="0.25">
      <c r="A649" s="65"/>
      <c r="B649" s="66"/>
      <c r="C649" s="374" t="s">
        <v>72</v>
      </c>
      <c r="D649" s="374"/>
      <c r="E649" s="374"/>
      <c r="F649" s="42"/>
      <c r="G649" s="43"/>
      <c r="H649" s="43"/>
      <c r="I649" s="43"/>
      <c r="J649" s="45"/>
      <c r="K649" s="43"/>
      <c r="L649" s="67">
        <v>164.94</v>
      </c>
      <c r="M649" s="60"/>
      <c r="N649" s="46"/>
      <c r="AF649" s="39"/>
      <c r="AG649" s="47"/>
      <c r="AM649" s="47" t="s">
        <v>72</v>
      </c>
      <c r="AO649" s="47"/>
      <c r="AQ649" s="47"/>
    </row>
    <row r="650" spans="1:43" s="4" customFormat="1" ht="23.25" x14ac:dyDescent="0.25">
      <c r="A650" s="40" t="s">
        <v>529</v>
      </c>
      <c r="B650" s="41" t="s">
        <v>3242</v>
      </c>
      <c r="C650" s="374" t="s">
        <v>3243</v>
      </c>
      <c r="D650" s="374"/>
      <c r="E650" s="374"/>
      <c r="F650" s="42" t="s">
        <v>674</v>
      </c>
      <c r="G650" s="43">
        <v>0.08</v>
      </c>
      <c r="H650" s="44">
        <v>1</v>
      </c>
      <c r="I650" s="68">
        <v>0.08</v>
      </c>
      <c r="J650" s="105">
        <v>27493</v>
      </c>
      <c r="K650" s="43"/>
      <c r="L650" s="105">
        <v>2199.44</v>
      </c>
      <c r="M650" s="43"/>
      <c r="N650" s="46"/>
      <c r="AF650" s="39"/>
      <c r="AG650" s="47" t="s">
        <v>3243</v>
      </c>
      <c r="AM650" s="47"/>
      <c r="AO650" s="47"/>
      <c r="AQ650" s="47"/>
    </row>
    <row r="651" spans="1:43" s="4" customFormat="1" ht="15" x14ac:dyDescent="0.25">
      <c r="A651" s="69"/>
      <c r="B651" s="50"/>
      <c r="C651" s="372" t="s">
        <v>77</v>
      </c>
      <c r="D651" s="372"/>
      <c r="E651" s="372"/>
      <c r="F651" s="372"/>
      <c r="G651" s="372"/>
      <c r="H651" s="372"/>
      <c r="I651" s="372"/>
      <c r="J651" s="372"/>
      <c r="K651" s="372"/>
      <c r="L651" s="372"/>
      <c r="M651" s="372"/>
      <c r="N651" s="377"/>
      <c r="AF651" s="39"/>
      <c r="AG651" s="47"/>
      <c r="AH651" s="3" t="s">
        <v>77</v>
      </c>
      <c r="AM651" s="47"/>
      <c r="AO651" s="47"/>
      <c r="AQ651" s="47"/>
    </row>
    <row r="652" spans="1:43" s="4" customFormat="1" ht="15" x14ac:dyDescent="0.25">
      <c r="A652" s="65"/>
      <c r="B652" s="66"/>
      <c r="C652" s="374" t="s">
        <v>72</v>
      </c>
      <c r="D652" s="374"/>
      <c r="E652" s="374"/>
      <c r="F652" s="42"/>
      <c r="G652" s="43"/>
      <c r="H652" s="43"/>
      <c r="I652" s="43"/>
      <c r="J652" s="45"/>
      <c r="K652" s="43"/>
      <c r="L652" s="105">
        <v>2199.44</v>
      </c>
      <c r="M652" s="60"/>
      <c r="N652" s="46"/>
      <c r="AF652" s="39"/>
      <c r="AG652" s="47"/>
      <c r="AM652" s="47" t="s">
        <v>72</v>
      </c>
      <c r="AO652" s="47"/>
      <c r="AQ652" s="47"/>
    </row>
    <row r="653" spans="1:43" s="4" customFormat="1" ht="23.25" x14ac:dyDescent="0.25">
      <c r="A653" s="40" t="s">
        <v>532</v>
      </c>
      <c r="B653" s="41" t="s">
        <v>3201</v>
      </c>
      <c r="C653" s="374" t="s">
        <v>3244</v>
      </c>
      <c r="D653" s="374"/>
      <c r="E653" s="374"/>
      <c r="F653" s="42" t="s">
        <v>61</v>
      </c>
      <c r="G653" s="43">
        <v>4</v>
      </c>
      <c r="H653" s="44">
        <v>1</v>
      </c>
      <c r="I653" s="44">
        <v>4</v>
      </c>
      <c r="J653" s="45"/>
      <c r="K653" s="43"/>
      <c r="L653" s="45"/>
      <c r="M653" s="43"/>
      <c r="N653" s="46"/>
      <c r="AF653" s="39"/>
      <c r="AG653" s="47" t="s">
        <v>3244</v>
      </c>
      <c r="AM653" s="47"/>
      <c r="AO653" s="47"/>
      <c r="AQ653" s="47"/>
    </row>
    <row r="654" spans="1:43" s="4" customFormat="1" ht="22.5" x14ac:dyDescent="0.25">
      <c r="A654" s="103"/>
      <c r="B654" s="49" t="s">
        <v>217</v>
      </c>
      <c r="C654" s="368" t="s">
        <v>218</v>
      </c>
      <c r="D654" s="368"/>
      <c r="E654" s="368"/>
      <c r="F654" s="368"/>
      <c r="G654" s="368"/>
      <c r="H654" s="368"/>
      <c r="I654" s="368"/>
      <c r="J654" s="368"/>
      <c r="K654" s="368"/>
      <c r="L654" s="368"/>
      <c r="M654" s="368"/>
      <c r="N654" s="376"/>
      <c r="AF654" s="39"/>
      <c r="AG654" s="47"/>
      <c r="AI654" s="3" t="s">
        <v>218</v>
      </c>
      <c r="AM654" s="47"/>
      <c r="AO654" s="47"/>
      <c r="AQ654" s="47"/>
    </row>
    <row r="655" spans="1:43" s="4" customFormat="1" ht="15" x14ac:dyDescent="0.25">
      <c r="A655" s="48"/>
      <c r="B655" s="49" t="s">
        <v>58</v>
      </c>
      <c r="C655" s="372" t="s">
        <v>62</v>
      </c>
      <c r="D655" s="372"/>
      <c r="E655" s="372"/>
      <c r="F655" s="51"/>
      <c r="G655" s="52"/>
      <c r="H655" s="52"/>
      <c r="I655" s="52"/>
      <c r="J655" s="53">
        <v>4.3099999999999996</v>
      </c>
      <c r="K655" s="54">
        <v>1.1499999999999999</v>
      </c>
      <c r="L655" s="53">
        <v>19.829999999999998</v>
      </c>
      <c r="M655" s="54">
        <v>34.96</v>
      </c>
      <c r="N655" s="64">
        <v>693.26</v>
      </c>
      <c r="AF655" s="39"/>
      <c r="AG655" s="47"/>
      <c r="AJ655" s="3" t="s">
        <v>62</v>
      </c>
      <c r="AM655" s="47"/>
      <c r="AO655" s="47"/>
      <c r="AQ655" s="47"/>
    </row>
    <row r="656" spans="1:43" s="4" customFormat="1" ht="15" x14ac:dyDescent="0.25">
      <c r="A656" s="48"/>
      <c r="B656" s="49" t="s">
        <v>73</v>
      </c>
      <c r="C656" s="372" t="s">
        <v>175</v>
      </c>
      <c r="D656" s="372"/>
      <c r="E656" s="372"/>
      <c r="F656" s="51"/>
      <c r="G656" s="52"/>
      <c r="H656" s="52"/>
      <c r="I656" s="52"/>
      <c r="J656" s="53">
        <v>21.41</v>
      </c>
      <c r="K656" s="54">
        <v>1.1499999999999999</v>
      </c>
      <c r="L656" s="53">
        <v>98.49</v>
      </c>
      <c r="M656" s="52"/>
      <c r="N656" s="58"/>
      <c r="AF656" s="39"/>
      <c r="AG656" s="47"/>
      <c r="AJ656" s="3" t="s">
        <v>175</v>
      </c>
      <c r="AM656" s="47"/>
      <c r="AO656" s="47"/>
      <c r="AQ656" s="47"/>
    </row>
    <row r="657" spans="1:43" s="4" customFormat="1" ht="15" x14ac:dyDescent="0.25">
      <c r="A657" s="48"/>
      <c r="B657" s="49" t="s">
        <v>78</v>
      </c>
      <c r="C657" s="372" t="s">
        <v>176</v>
      </c>
      <c r="D657" s="372"/>
      <c r="E657" s="372"/>
      <c r="F657" s="51"/>
      <c r="G657" s="52"/>
      <c r="H657" s="52"/>
      <c r="I657" s="52"/>
      <c r="J657" s="53">
        <v>2.0299999999999998</v>
      </c>
      <c r="K657" s="54">
        <v>1.1499999999999999</v>
      </c>
      <c r="L657" s="53">
        <v>9.34</v>
      </c>
      <c r="M657" s="54">
        <v>34.96</v>
      </c>
      <c r="N657" s="64">
        <v>326.52999999999997</v>
      </c>
      <c r="AF657" s="39"/>
      <c r="AG657" s="47"/>
      <c r="AJ657" s="3" t="s">
        <v>176</v>
      </c>
      <c r="AM657" s="47"/>
      <c r="AO657" s="47"/>
      <c r="AQ657" s="47"/>
    </row>
    <row r="658" spans="1:43" s="4" customFormat="1" ht="15" x14ac:dyDescent="0.25">
      <c r="A658" s="48"/>
      <c r="B658" s="49" t="s">
        <v>122</v>
      </c>
      <c r="C658" s="372" t="s">
        <v>177</v>
      </c>
      <c r="D658" s="372"/>
      <c r="E658" s="372"/>
      <c r="F658" s="51"/>
      <c r="G658" s="52"/>
      <c r="H658" s="52"/>
      <c r="I658" s="52"/>
      <c r="J658" s="53">
        <v>0.09</v>
      </c>
      <c r="K658" s="52"/>
      <c r="L658" s="53">
        <v>0.36</v>
      </c>
      <c r="M658" s="52"/>
      <c r="N658" s="58"/>
      <c r="AF658" s="39"/>
      <c r="AG658" s="47"/>
      <c r="AJ658" s="3" t="s">
        <v>177</v>
      </c>
      <c r="AM658" s="47"/>
      <c r="AO658" s="47"/>
      <c r="AQ658" s="47"/>
    </row>
    <row r="659" spans="1:43" s="4" customFormat="1" ht="15" x14ac:dyDescent="0.25">
      <c r="A659" s="56"/>
      <c r="B659" s="49"/>
      <c r="C659" s="372" t="s">
        <v>63</v>
      </c>
      <c r="D659" s="372"/>
      <c r="E659" s="372"/>
      <c r="F659" s="51" t="s">
        <v>64</v>
      </c>
      <c r="G659" s="54">
        <v>0.47</v>
      </c>
      <c r="H659" s="54">
        <v>1.1499999999999999</v>
      </c>
      <c r="I659" s="109">
        <v>2.1619999999999999</v>
      </c>
      <c r="J659" s="57"/>
      <c r="K659" s="52"/>
      <c r="L659" s="57"/>
      <c r="M659" s="52"/>
      <c r="N659" s="58"/>
      <c r="AF659" s="39"/>
      <c r="AG659" s="47"/>
      <c r="AK659" s="3" t="s">
        <v>63</v>
      </c>
      <c r="AM659" s="47"/>
      <c r="AO659" s="47"/>
      <c r="AQ659" s="47"/>
    </row>
    <row r="660" spans="1:43" s="4" customFormat="1" ht="15" x14ac:dyDescent="0.25">
      <c r="A660" s="56"/>
      <c r="B660" s="49"/>
      <c r="C660" s="372" t="s">
        <v>178</v>
      </c>
      <c r="D660" s="372"/>
      <c r="E660" s="372"/>
      <c r="F660" s="51" t="s">
        <v>64</v>
      </c>
      <c r="G660" s="54">
        <v>0.15</v>
      </c>
      <c r="H660" s="54">
        <v>1.1499999999999999</v>
      </c>
      <c r="I660" s="54">
        <v>0.69</v>
      </c>
      <c r="J660" s="57"/>
      <c r="K660" s="52"/>
      <c r="L660" s="57"/>
      <c r="M660" s="52"/>
      <c r="N660" s="58"/>
      <c r="AF660" s="39"/>
      <c r="AG660" s="47"/>
      <c r="AK660" s="3" t="s">
        <v>178</v>
      </c>
      <c r="AM660" s="47"/>
      <c r="AO660" s="47"/>
      <c r="AQ660" s="47"/>
    </row>
    <row r="661" spans="1:43" s="4" customFormat="1" ht="15" x14ac:dyDescent="0.25">
      <c r="A661" s="48"/>
      <c r="B661" s="49"/>
      <c r="C661" s="375" t="s">
        <v>65</v>
      </c>
      <c r="D661" s="375"/>
      <c r="E661" s="375"/>
      <c r="F661" s="59"/>
      <c r="G661" s="60"/>
      <c r="H661" s="60"/>
      <c r="I661" s="60"/>
      <c r="J661" s="61">
        <v>25.81</v>
      </c>
      <c r="K661" s="60"/>
      <c r="L661" s="61">
        <v>118.68</v>
      </c>
      <c r="M661" s="60"/>
      <c r="N661" s="62"/>
      <c r="AF661" s="39"/>
      <c r="AG661" s="47"/>
      <c r="AL661" s="3" t="s">
        <v>65</v>
      </c>
      <c r="AM661" s="47"/>
      <c r="AO661" s="47"/>
      <c r="AQ661" s="47"/>
    </row>
    <row r="662" spans="1:43" s="4" customFormat="1" ht="15" x14ac:dyDescent="0.25">
      <c r="A662" s="56"/>
      <c r="B662" s="49"/>
      <c r="C662" s="372" t="s">
        <v>66</v>
      </c>
      <c r="D662" s="372"/>
      <c r="E662" s="372"/>
      <c r="F662" s="51"/>
      <c r="G662" s="52"/>
      <c r="H662" s="52"/>
      <c r="I662" s="52"/>
      <c r="J662" s="57"/>
      <c r="K662" s="52"/>
      <c r="L662" s="53">
        <v>29.17</v>
      </c>
      <c r="M662" s="52"/>
      <c r="N662" s="55">
        <v>1019.79</v>
      </c>
      <c r="AF662" s="39"/>
      <c r="AG662" s="47"/>
      <c r="AK662" s="3" t="s">
        <v>66</v>
      </c>
      <c r="AM662" s="47"/>
      <c r="AO662" s="47"/>
      <c r="AQ662" s="47"/>
    </row>
    <row r="663" spans="1:43" s="4" customFormat="1" ht="23.25" x14ac:dyDescent="0.25">
      <c r="A663" s="56"/>
      <c r="B663" s="49" t="s">
        <v>681</v>
      </c>
      <c r="C663" s="372" t="s">
        <v>682</v>
      </c>
      <c r="D663" s="372"/>
      <c r="E663" s="372"/>
      <c r="F663" s="51" t="s">
        <v>69</v>
      </c>
      <c r="G663" s="63">
        <v>97</v>
      </c>
      <c r="H663" s="52"/>
      <c r="I663" s="63">
        <v>97</v>
      </c>
      <c r="J663" s="57"/>
      <c r="K663" s="52"/>
      <c r="L663" s="53">
        <v>28.29</v>
      </c>
      <c r="M663" s="52"/>
      <c r="N663" s="64">
        <v>989.2</v>
      </c>
      <c r="AF663" s="39"/>
      <c r="AG663" s="47"/>
      <c r="AK663" s="3" t="s">
        <v>682</v>
      </c>
      <c r="AM663" s="47"/>
      <c r="AO663" s="47"/>
      <c r="AQ663" s="47"/>
    </row>
    <row r="664" spans="1:43" s="4" customFormat="1" ht="23.25" x14ac:dyDescent="0.25">
      <c r="A664" s="56"/>
      <c r="B664" s="49" t="s">
        <v>683</v>
      </c>
      <c r="C664" s="372" t="s">
        <v>684</v>
      </c>
      <c r="D664" s="372"/>
      <c r="E664" s="372"/>
      <c r="F664" s="51" t="s">
        <v>69</v>
      </c>
      <c r="G664" s="63">
        <v>51</v>
      </c>
      <c r="H664" s="52"/>
      <c r="I664" s="63">
        <v>51</v>
      </c>
      <c r="J664" s="57"/>
      <c r="K664" s="52"/>
      <c r="L664" s="53">
        <v>14.88</v>
      </c>
      <c r="M664" s="52"/>
      <c r="N664" s="64">
        <v>520.09</v>
      </c>
      <c r="AF664" s="39"/>
      <c r="AG664" s="47"/>
      <c r="AK664" s="3" t="s">
        <v>684</v>
      </c>
      <c r="AM664" s="47"/>
      <c r="AO664" s="47"/>
      <c r="AQ664" s="47"/>
    </row>
    <row r="665" spans="1:43" s="4" customFormat="1" ht="15" x14ac:dyDescent="0.25">
      <c r="A665" s="65"/>
      <c r="B665" s="66"/>
      <c r="C665" s="374" t="s">
        <v>72</v>
      </c>
      <c r="D665" s="374"/>
      <c r="E665" s="374"/>
      <c r="F665" s="42"/>
      <c r="G665" s="43"/>
      <c r="H665" s="43"/>
      <c r="I665" s="43"/>
      <c r="J665" s="45"/>
      <c r="K665" s="43"/>
      <c r="L665" s="67">
        <v>161.85</v>
      </c>
      <c r="M665" s="60"/>
      <c r="N665" s="46"/>
      <c r="AF665" s="39"/>
      <c r="AG665" s="47"/>
      <c r="AM665" s="47" t="s">
        <v>72</v>
      </c>
      <c r="AO665" s="47"/>
      <c r="AQ665" s="47"/>
    </row>
    <row r="666" spans="1:43" s="4" customFormat="1" ht="15" x14ac:dyDescent="0.25">
      <c r="A666" s="40" t="s">
        <v>536</v>
      </c>
      <c r="B666" s="41" t="s">
        <v>3245</v>
      </c>
      <c r="C666" s="374" t="s">
        <v>3246</v>
      </c>
      <c r="D666" s="374"/>
      <c r="E666" s="374"/>
      <c r="F666" s="42" t="s">
        <v>61</v>
      </c>
      <c r="G666" s="43">
        <v>4</v>
      </c>
      <c r="H666" s="44">
        <v>1</v>
      </c>
      <c r="I666" s="44">
        <v>4</v>
      </c>
      <c r="J666" s="45"/>
      <c r="K666" s="43"/>
      <c r="L666" s="105">
        <v>1400.13</v>
      </c>
      <c r="M666" s="43"/>
      <c r="N666" s="46"/>
      <c r="AF666" s="39"/>
      <c r="AG666" s="47" t="s">
        <v>3246</v>
      </c>
      <c r="AM666" s="47"/>
      <c r="AO666" s="47"/>
      <c r="AQ666" s="47"/>
    </row>
    <row r="667" spans="1:43" s="4" customFormat="1" ht="15" x14ac:dyDescent="0.25">
      <c r="A667" s="56" t="s">
        <v>536</v>
      </c>
      <c r="B667" s="49" t="s">
        <v>3245</v>
      </c>
      <c r="C667" s="372" t="s">
        <v>3246</v>
      </c>
      <c r="D667" s="372"/>
      <c r="E667" s="372"/>
      <c r="F667" s="51" t="s">
        <v>61</v>
      </c>
      <c r="G667" s="52"/>
      <c r="H667" s="52"/>
      <c r="I667" s="63">
        <v>4</v>
      </c>
      <c r="J667" s="53">
        <v>348.51</v>
      </c>
      <c r="K667" s="52"/>
      <c r="L667" s="107">
        <v>1394.04</v>
      </c>
      <c r="M667" s="52"/>
      <c r="N667" s="58"/>
      <c r="AF667" s="39"/>
      <c r="AG667" s="47"/>
      <c r="AK667" s="3" t="s">
        <v>3246</v>
      </c>
      <c r="AM667" s="47"/>
      <c r="AO667" s="47"/>
      <c r="AQ667" s="47"/>
    </row>
    <row r="668" spans="1:43" s="4" customFormat="1" ht="34.5" x14ac:dyDescent="0.25">
      <c r="A668" s="56" t="s">
        <v>3247</v>
      </c>
      <c r="B668" s="49" t="s">
        <v>3248</v>
      </c>
      <c r="C668" s="372" t="s">
        <v>3157</v>
      </c>
      <c r="D668" s="372"/>
      <c r="E668" s="372"/>
      <c r="F668" s="51" t="s">
        <v>341</v>
      </c>
      <c r="G668" s="52"/>
      <c r="H668" s="52"/>
      <c r="I668" s="70">
        <v>1.7899999999999999E-2</v>
      </c>
      <c r="J668" s="53">
        <v>19.29</v>
      </c>
      <c r="K668" s="63">
        <v>-1</v>
      </c>
      <c r="L668" s="53">
        <v>-0.35</v>
      </c>
      <c r="M668" s="54">
        <v>11.58</v>
      </c>
      <c r="N668" s="64">
        <v>-4.05</v>
      </c>
      <c r="AF668" s="39"/>
      <c r="AG668" s="47"/>
      <c r="AK668" s="3" t="s">
        <v>3157</v>
      </c>
      <c r="AM668" s="47"/>
      <c r="AO668" s="47"/>
      <c r="AQ668" s="47"/>
    </row>
    <row r="669" spans="1:43" s="4" customFormat="1" ht="34.5" x14ac:dyDescent="0.25">
      <c r="A669" s="56" t="s">
        <v>3249</v>
      </c>
      <c r="B669" s="49" t="s">
        <v>3250</v>
      </c>
      <c r="C669" s="372" t="s">
        <v>3160</v>
      </c>
      <c r="D669" s="372"/>
      <c r="E669" s="372"/>
      <c r="F669" s="51" t="s">
        <v>341</v>
      </c>
      <c r="G669" s="52"/>
      <c r="H669" s="52"/>
      <c r="I669" s="70">
        <v>1.7899999999999999E-2</v>
      </c>
      <c r="J669" s="53">
        <v>86.21</v>
      </c>
      <c r="K669" s="52"/>
      <c r="L669" s="53">
        <v>1.54</v>
      </c>
      <c r="M669" s="54">
        <v>11.58</v>
      </c>
      <c r="N669" s="64">
        <v>17.829999999999998</v>
      </c>
      <c r="AF669" s="39"/>
      <c r="AG669" s="47"/>
      <c r="AK669" s="3" t="s">
        <v>3160</v>
      </c>
      <c r="AM669" s="47"/>
      <c r="AO669" s="47"/>
      <c r="AQ669" s="47"/>
    </row>
    <row r="670" spans="1:43" s="4" customFormat="1" ht="33.75" x14ac:dyDescent="0.25">
      <c r="A670" s="56" t="s">
        <v>3251</v>
      </c>
      <c r="B670" s="49" t="s">
        <v>3252</v>
      </c>
      <c r="C670" s="372" t="s">
        <v>3163</v>
      </c>
      <c r="D670" s="372"/>
      <c r="E670" s="372"/>
      <c r="F670" s="51" t="s">
        <v>341</v>
      </c>
      <c r="G670" s="52"/>
      <c r="H670" s="52"/>
      <c r="I670" s="70">
        <v>1.7899999999999999E-2</v>
      </c>
      <c r="J670" s="53">
        <v>0.37</v>
      </c>
      <c r="K670" s="63">
        <v>740</v>
      </c>
      <c r="L670" s="53">
        <v>4.9000000000000004</v>
      </c>
      <c r="M670" s="54">
        <v>11.58</v>
      </c>
      <c r="N670" s="64">
        <v>56.74</v>
      </c>
      <c r="AF670" s="39"/>
      <c r="AG670" s="47"/>
      <c r="AK670" s="3" t="s">
        <v>3163</v>
      </c>
      <c r="AM670" s="47"/>
      <c r="AO670" s="47"/>
      <c r="AQ670" s="47"/>
    </row>
    <row r="671" spans="1:43" s="4" customFormat="1" ht="15" x14ac:dyDescent="0.25">
      <c r="A671" s="65"/>
      <c r="B671" s="66"/>
      <c r="C671" s="374" t="s">
        <v>72</v>
      </c>
      <c r="D671" s="374"/>
      <c r="E671" s="374"/>
      <c r="F671" s="42"/>
      <c r="G671" s="43"/>
      <c r="H671" s="43"/>
      <c r="I671" s="43"/>
      <c r="J671" s="45"/>
      <c r="K671" s="43"/>
      <c r="L671" s="105">
        <v>1400.13</v>
      </c>
      <c r="M671" s="60"/>
      <c r="N671" s="46"/>
      <c r="AF671" s="39"/>
      <c r="AG671" s="47"/>
      <c r="AM671" s="47" t="s">
        <v>72</v>
      </c>
      <c r="AO671" s="47"/>
      <c r="AQ671" s="47"/>
    </row>
    <row r="672" spans="1:43" s="4" customFormat="1" ht="15" x14ac:dyDescent="0.25">
      <c r="A672" s="40" t="s">
        <v>539</v>
      </c>
      <c r="B672" s="41" t="s">
        <v>3201</v>
      </c>
      <c r="C672" s="374" t="s">
        <v>3202</v>
      </c>
      <c r="D672" s="374"/>
      <c r="E672" s="374"/>
      <c r="F672" s="42" t="s">
        <v>61</v>
      </c>
      <c r="G672" s="43">
        <v>12</v>
      </c>
      <c r="H672" s="44">
        <v>1</v>
      </c>
      <c r="I672" s="44">
        <v>12</v>
      </c>
      <c r="J672" s="45"/>
      <c r="K672" s="43"/>
      <c r="L672" s="45"/>
      <c r="M672" s="43"/>
      <c r="N672" s="46"/>
      <c r="AF672" s="39"/>
      <c r="AG672" s="47" t="s">
        <v>3202</v>
      </c>
      <c r="AM672" s="47"/>
      <c r="AO672" s="47"/>
      <c r="AQ672" s="47"/>
    </row>
    <row r="673" spans="1:43" s="4" customFormat="1" ht="22.5" x14ac:dyDescent="0.25">
      <c r="A673" s="103"/>
      <c r="B673" s="49" t="s">
        <v>217</v>
      </c>
      <c r="C673" s="368" t="s">
        <v>218</v>
      </c>
      <c r="D673" s="368"/>
      <c r="E673" s="368"/>
      <c r="F673" s="368"/>
      <c r="G673" s="368"/>
      <c r="H673" s="368"/>
      <c r="I673" s="368"/>
      <c r="J673" s="368"/>
      <c r="K673" s="368"/>
      <c r="L673" s="368"/>
      <c r="M673" s="368"/>
      <c r="N673" s="376"/>
      <c r="AF673" s="39"/>
      <c r="AG673" s="47"/>
      <c r="AI673" s="3" t="s">
        <v>218</v>
      </c>
      <c r="AM673" s="47"/>
      <c r="AO673" s="47"/>
      <c r="AQ673" s="47"/>
    </row>
    <row r="674" spans="1:43" s="4" customFormat="1" ht="15" x14ac:dyDescent="0.25">
      <c r="A674" s="48"/>
      <c r="B674" s="49" t="s">
        <v>58</v>
      </c>
      <c r="C674" s="372" t="s">
        <v>62</v>
      </c>
      <c r="D674" s="372"/>
      <c r="E674" s="372"/>
      <c r="F674" s="51"/>
      <c r="G674" s="52"/>
      <c r="H674" s="52"/>
      <c r="I674" s="52"/>
      <c r="J674" s="53">
        <v>4.3099999999999996</v>
      </c>
      <c r="K674" s="54">
        <v>1.1499999999999999</v>
      </c>
      <c r="L674" s="53">
        <v>59.48</v>
      </c>
      <c r="M674" s="54">
        <v>34.96</v>
      </c>
      <c r="N674" s="55">
        <v>2079.42</v>
      </c>
      <c r="AF674" s="39"/>
      <c r="AG674" s="47"/>
      <c r="AJ674" s="3" t="s">
        <v>62</v>
      </c>
      <c r="AM674" s="47"/>
      <c r="AO674" s="47"/>
      <c r="AQ674" s="47"/>
    </row>
    <row r="675" spans="1:43" s="4" customFormat="1" ht="15" x14ac:dyDescent="0.25">
      <c r="A675" s="48"/>
      <c r="B675" s="49" t="s">
        <v>73</v>
      </c>
      <c r="C675" s="372" t="s">
        <v>175</v>
      </c>
      <c r="D675" s="372"/>
      <c r="E675" s="372"/>
      <c r="F675" s="51"/>
      <c r="G675" s="52"/>
      <c r="H675" s="52"/>
      <c r="I675" s="52"/>
      <c r="J675" s="53">
        <v>21.41</v>
      </c>
      <c r="K675" s="54">
        <v>1.1499999999999999</v>
      </c>
      <c r="L675" s="53">
        <v>295.45999999999998</v>
      </c>
      <c r="M675" s="52"/>
      <c r="N675" s="58"/>
      <c r="AF675" s="39"/>
      <c r="AG675" s="47"/>
      <c r="AJ675" s="3" t="s">
        <v>175</v>
      </c>
      <c r="AM675" s="47"/>
      <c r="AO675" s="47"/>
      <c r="AQ675" s="47"/>
    </row>
    <row r="676" spans="1:43" s="4" customFormat="1" ht="15" x14ac:dyDescent="0.25">
      <c r="A676" s="48"/>
      <c r="B676" s="49" t="s">
        <v>78</v>
      </c>
      <c r="C676" s="372" t="s">
        <v>176</v>
      </c>
      <c r="D676" s="372"/>
      <c r="E676" s="372"/>
      <c r="F676" s="51"/>
      <c r="G676" s="52"/>
      <c r="H676" s="52"/>
      <c r="I676" s="52"/>
      <c r="J676" s="53">
        <v>2.0299999999999998</v>
      </c>
      <c r="K676" s="54">
        <v>1.1499999999999999</v>
      </c>
      <c r="L676" s="53">
        <v>28.01</v>
      </c>
      <c r="M676" s="54">
        <v>34.96</v>
      </c>
      <c r="N676" s="64">
        <v>979.23</v>
      </c>
      <c r="AF676" s="39"/>
      <c r="AG676" s="47"/>
      <c r="AJ676" s="3" t="s">
        <v>176</v>
      </c>
      <c r="AM676" s="47"/>
      <c r="AO676" s="47"/>
      <c r="AQ676" s="47"/>
    </row>
    <row r="677" spans="1:43" s="4" customFormat="1" ht="15" x14ac:dyDescent="0.25">
      <c r="A677" s="48"/>
      <c r="B677" s="49" t="s">
        <v>122</v>
      </c>
      <c r="C677" s="372" t="s">
        <v>177</v>
      </c>
      <c r="D677" s="372"/>
      <c r="E677" s="372"/>
      <c r="F677" s="51"/>
      <c r="G677" s="52"/>
      <c r="H677" s="52"/>
      <c r="I677" s="52"/>
      <c r="J677" s="53">
        <v>0.09</v>
      </c>
      <c r="K677" s="52"/>
      <c r="L677" s="53">
        <v>1.08</v>
      </c>
      <c r="M677" s="52"/>
      <c r="N677" s="58"/>
      <c r="AF677" s="39"/>
      <c r="AG677" s="47"/>
      <c r="AJ677" s="3" t="s">
        <v>177</v>
      </c>
      <c r="AM677" s="47"/>
      <c r="AO677" s="47"/>
      <c r="AQ677" s="47"/>
    </row>
    <row r="678" spans="1:43" s="4" customFormat="1" ht="15" x14ac:dyDescent="0.25">
      <c r="A678" s="56"/>
      <c r="B678" s="49"/>
      <c r="C678" s="372" t="s">
        <v>63</v>
      </c>
      <c r="D678" s="372"/>
      <c r="E678" s="372"/>
      <c r="F678" s="51" t="s">
        <v>64</v>
      </c>
      <c r="G678" s="54">
        <v>0.47</v>
      </c>
      <c r="H678" s="54">
        <v>1.1499999999999999</v>
      </c>
      <c r="I678" s="109">
        <v>6.4859999999999998</v>
      </c>
      <c r="J678" s="57"/>
      <c r="K678" s="52"/>
      <c r="L678" s="57"/>
      <c r="M678" s="52"/>
      <c r="N678" s="58"/>
      <c r="AF678" s="39"/>
      <c r="AG678" s="47"/>
      <c r="AK678" s="3" t="s">
        <v>63</v>
      </c>
      <c r="AM678" s="47"/>
      <c r="AO678" s="47"/>
      <c r="AQ678" s="47"/>
    </row>
    <row r="679" spans="1:43" s="4" customFormat="1" ht="15" x14ac:dyDescent="0.25">
      <c r="A679" s="56"/>
      <c r="B679" s="49"/>
      <c r="C679" s="372" t="s">
        <v>178</v>
      </c>
      <c r="D679" s="372"/>
      <c r="E679" s="372"/>
      <c r="F679" s="51" t="s">
        <v>64</v>
      </c>
      <c r="G679" s="54">
        <v>0.15</v>
      </c>
      <c r="H679" s="54">
        <v>1.1499999999999999</v>
      </c>
      <c r="I679" s="54">
        <v>2.0699999999999998</v>
      </c>
      <c r="J679" s="57"/>
      <c r="K679" s="52"/>
      <c r="L679" s="57"/>
      <c r="M679" s="52"/>
      <c r="N679" s="58"/>
      <c r="AF679" s="39"/>
      <c r="AG679" s="47"/>
      <c r="AK679" s="3" t="s">
        <v>178</v>
      </c>
      <c r="AM679" s="47"/>
      <c r="AO679" s="47"/>
      <c r="AQ679" s="47"/>
    </row>
    <row r="680" spans="1:43" s="4" customFormat="1" ht="15" x14ac:dyDescent="0.25">
      <c r="A680" s="48"/>
      <c r="B680" s="49"/>
      <c r="C680" s="375" t="s">
        <v>65</v>
      </c>
      <c r="D680" s="375"/>
      <c r="E680" s="375"/>
      <c r="F680" s="59"/>
      <c r="G680" s="60"/>
      <c r="H680" s="60"/>
      <c r="I680" s="60"/>
      <c r="J680" s="61">
        <v>25.81</v>
      </c>
      <c r="K680" s="60"/>
      <c r="L680" s="61">
        <v>356.02</v>
      </c>
      <c r="M680" s="60"/>
      <c r="N680" s="62"/>
      <c r="AF680" s="39"/>
      <c r="AG680" s="47"/>
      <c r="AL680" s="3" t="s">
        <v>65</v>
      </c>
      <c r="AM680" s="47"/>
      <c r="AO680" s="47"/>
      <c r="AQ680" s="47"/>
    </row>
    <row r="681" spans="1:43" s="4" customFormat="1" ht="15" x14ac:dyDescent="0.25">
      <c r="A681" s="56"/>
      <c r="B681" s="49"/>
      <c r="C681" s="372" t="s">
        <v>66</v>
      </c>
      <c r="D681" s="372"/>
      <c r="E681" s="372"/>
      <c r="F681" s="51"/>
      <c r="G681" s="52"/>
      <c r="H681" s="52"/>
      <c r="I681" s="52"/>
      <c r="J681" s="57"/>
      <c r="K681" s="52"/>
      <c r="L681" s="53">
        <v>87.49</v>
      </c>
      <c r="M681" s="52"/>
      <c r="N681" s="55">
        <v>3058.65</v>
      </c>
      <c r="AF681" s="39"/>
      <c r="AG681" s="47"/>
      <c r="AK681" s="3" t="s">
        <v>66</v>
      </c>
      <c r="AM681" s="47"/>
      <c r="AO681" s="47"/>
      <c r="AQ681" s="47"/>
    </row>
    <row r="682" spans="1:43" s="4" customFormat="1" ht="23.25" x14ac:dyDescent="0.25">
      <c r="A682" s="56"/>
      <c r="B682" s="49" t="s">
        <v>681</v>
      </c>
      <c r="C682" s="372" t="s">
        <v>682</v>
      </c>
      <c r="D682" s="372"/>
      <c r="E682" s="372"/>
      <c r="F682" s="51" t="s">
        <v>69</v>
      </c>
      <c r="G682" s="63">
        <v>97</v>
      </c>
      <c r="H682" s="52"/>
      <c r="I682" s="63">
        <v>97</v>
      </c>
      <c r="J682" s="57"/>
      <c r="K682" s="52"/>
      <c r="L682" s="53">
        <v>84.87</v>
      </c>
      <c r="M682" s="52"/>
      <c r="N682" s="55">
        <v>2966.89</v>
      </c>
      <c r="AF682" s="39"/>
      <c r="AG682" s="47"/>
      <c r="AK682" s="3" t="s">
        <v>682</v>
      </c>
      <c r="AM682" s="47"/>
      <c r="AO682" s="47"/>
      <c r="AQ682" s="47"/>
    </row>
    <row r="683" spans="1:43" s="4" customFormat="1" ht="23.25" x14ac:dyDescent="0.25">
      <c r="A683" s="56"/>
      <c r="B683" s="49" t="s">
        <v>683</v>
      </c>
      <c r="C683" s="372" t="s">
        <v>684</v>
      </c>
      <c r="D683" s="372"/>
      <c r="E683" s="372"/>
      <c r="F683" s="51" t="s">
        <v>69</v>
      </c>
      <c r="G683" s="63">
        <v>51</v>
      </c>
      <c r="H683" s="52"/>
      <c r="I683" s="63">
        <v>51</v>
      </c>
      <c r="J683" s="57"/>
      <c r="K683" s="52"/>
      <c r="L683" s="53">
        <v>44.62</v>
      </c>
      <c r="M683" s="52"/>
      <c r="N683" s="55">
        <v>1559.91</v>
      </c>
      <c r="AF683" s="39"/>
      <c r="AG683" s="47"/>
      <c r="AK683" s="3" t="s">
        <v>684</v>
      </c>
      <c r="AM683" s="47"/>
      <c r="AO683" s="47"/>
      <c r="AQ683" s="47"/>
    </row>
    <row r="684" spans="1:43" s="4" customFormat="1" ht="15" x14ac:dyDescent="0.25">
      <c r="A684" s="65"/>
      <c r="B684" s="66"/>
      <c r="C684" s="374" t="s">
        <v>72</v>
      </c>
      <c r="D684" s="374"/>
      <c r="E684" s="374"/>
      <c r="F684" s="42"/>
      <c r="G684" s="43"/>
      <c r="H684" s="43"/>
      <c r="I684" s="43"/>
      <c r="J684" s="45"/>
      <c r="K684" s="43"/>
      <c r="L684" s="67">
        <v>485.51</v>
      </c>
      <c r="M684" s="60"/>
      <c r="N684" s="46"/>
      <c r="AF684" s="39"/>
      <c r="AG684" s="47"/>
      <c r="AM684" s="47" t="s">
        <v>72</v>
      </c>
      <c r="AO684" s="47"/>
      <c r="AQ684" s="47"/>
    </row>
    <row r="685" spans="1:43" s="4" customFormat="1" ht="23.25" x14ac:dyDescent="0.25">
      <c r="A685" s="40" t="s">
        <v>541</v>
      </c>
      <c r="B685" s="41" t="s">
        <v>3253</v>
      </c>
      <c r="C685" s="374" t="s">
        <v>3254</v>
      </c>
      <c r="D685" s="374"/>
      <c r="E685" s="374"/>
      <c r="F685" s="42" t="s">
        <v>61</v>
      </c>
      <c r="G685" s="43">
        <v>12</v>
      </c>
      <c r="H685" s="44">
        <v>1</v>
      </c>
      <c r="I685" s="44">
        <v>12</v>
      </c>
      <c r="J685" s="45"/>
      <c r="K685" s="43"/>
      <c r="L685" s="105">
        <v>2016.18</v>
      </c>
      <c r="M685" s="43"/>
      <c r="N685" s="46"/>
      <c r="AF685" s="39"/>
      <c r="AG685" s="47" t="s">
        <v>3254</v>
      </c>
      <c r="AM685" s="47"/>
      <c r="AO685" s="47"/>
      <c r="AQ685" s="47"/>
    </row>
    <row r="686" spans="1:43" s="4" customFormat="1" ht="23.25" x14ac:dyDescent="0.25">
      <c r="A686" s="56" t="s">
        <v>541</v>
      </c>
      <c r="B686" s="49" t="s">
        <v>3253</v>
      </c>
      <c r="C686" s="372" t="s">
        <v>3254</v>
      </c>
      <c r="D686" s="372"/>
      <c r="E686" s="372"/>
      <c r="F686" s="51" t="s">
        <v>61</v>
      </c>
      <c r="G686" s="52"/>
      <c r="H686" s="52"/>
      <c r="I686" s="63">
        <v>12</v>
      </c>
      <c r="J686" s="53">
        <v>167.49</v>
      </c>
      <c r="K686" s="52"/>
      <c r="L686" s="107">
        <v>2009.88</v>
      </c>
      <c r="M686" s="52"/>
      <c r="N686" s="58"/>
      <c r="AF686" s="39"/>
      <c r="AG686" s="47"/>
      <c r="AK686" s="3" t="s">
        <v>3254</v>
      </c>
      <c r="AM686" s="47"/>
      <c r="AO686" s="47"/>
      <c r="AQ686" s="47"/>
    </row>
    <row r="687" spans="1:43" s="4" customFormat="1" ht="34.5" x14ac:dyDescent="0.25">
      <c r="A687" s="56" t="s">
        <v>3255</v>
      </c>
      <c r="B687" s="49" t="s">
        <v>3256</v>
      </c>
      <c r="C687" s="372" t="s">
        <v>3157</v>
      </c>
      <c r="D687" s="372"/>
      <c r="E687" s="372"/>
      <c r="F687" s="51" t="s">
        <v>341</v>
      </c>
      <c r="G687" s="52"/>
      <c r="H687" s="52"/>
      <c r="I687" s="70">
        <v>1.8499999999999999E-2</v>
      </c>
      <c r="J687" s="53">
        <v>19.29</v>
      </c>
      <c r="K687" s="63">
        <v>-1</v>
      </c>
      <c r="L687" s="53">
        <v>-0.36</v>
      </c>
      <c r="M687" s="54">
        <v>11.58</v>
      </c>
      <c r="N687" s="64">
        <v>-4.17</v>
      </c>
      <c r="AF687" s="39"/>
      <c r="AG687" s="47"/>
      <c r="AK687" s="3" t="s">
        <v>3157</v>
      </c>
      <c r="AM687" s="47"/>
      <c r="AO687" s="47"/>
      <c r="AQ687" s="47"/>
    </row>
    <row r="688" spans="1:43" s="4" customFormat="1" ht="34.5" x14ac:dyDescent="0.25">
      <c r="A688" s="56" t="s">
        <v>3257</v>
      </c>
      <c r="B688" s="49" t="s">
        <v>3258</v>
      </c>
      <c r="C688" s="372" t="s">
        <v>3160</v>
      </c>
      <c r="D688" s="372"/>
      <c r="E688" s="372"/>
      <c r="F688" s="51" t="s">
        <v>341</v>
      </c>
      <c r="G688" s="52"/>
      <c r="H688" s="52"/>
      <c r="I688" s="70">
        <v>1.8499999999999999E-2</v>
      </c>
      <c r="J688" s="53">
        <v>86.21</v>
      </c>
      <c r="K688" s="52"/>
      <c r="L688" s="53">
        <v>1.59</v>
      </c>
      <c r="M688" s="54">
        <v>11.58</v>
      </c>
      <c r="N688" s="64">
        <v>18.41</v>
      </c>
      <c r="AF688" s="39"/>
      <c r="AG688" s="47"/>
      <c r="AK688" s="3" t="s">
        <v>3160</v>
      </c>
      <c r="AM688" s="47"/>
      <c r="AO688" s="47"/>
      <c r="AQ688" s="47"/>
    </row>
    <row r="689" spans="1:43" s="4" customFormat="1" ht="33.75" x14ac:dyDescent="0.25">
      <c r="A689" s="56" t="s">
        <v>3259</v>
      </c>
      <c r="B689" s="49" t="s">
        <v>3260</v>
      </c>
      <c r="C689" s="372" t="s">
        <v>3163</v>
      </c>
      <c r="D689" s="372"/>
      <c r="E689" s="372"/>
      <c r="F689" s="51" t="s">
        <v>341</v>
      </c>
      <c r="G689" s="52"/>
      <c r="H689" s="52"/>
      <c r="I689" s="70">
        <v>1.8499999999999999E-2</v>
      </c>
      <c r="J689" s="53">
        <v>0.37</v>
      </c>
      <c r="K689" s="63">
        <v>740</v>
      </c>
      <c r="L689" s="53">
        <v>5.07</v>
      </c>
      <c r="M689" s="54">
        <v>11.58</v>
      </c>
      <c r="N689" s="64">
        <v>58.71</v>
      </c>
      <c r="AF689" s="39"/>
      <c r="AG689" s="47"/>
      <c r="AK689" s="3" t="s">
        <v>3163</v>
      </c>
      <c r="AM689" s="47"/>
      <c r="AO689" s="47"/>
      <c r="AQ689" s="47"/>
    </row>
    <row r="690" spans="1:43" s="4" customFormat="1" ht="15" x14ac:dyDescent="0.25">
      <c r="A690" s="65"/>
      <c r="B690" s="66"/>
      <c r="C690" s="374" t="s">
        <v>72</v>
      </c>
      <c r="D690" s="374"/>
      <c r="E690" s="374"/>
      <c r="F690" s="42"/>
      <c r="G690" s="43"/>
      <c r="H690" s="43"/>
      <c r="I690" s="43"/>
      <c r="J690" s="45"/>
      <c r="K690" s="43"/>
      <c r="L690" s="105">
        <v>2016.18</v>
      </c>
      <c r="M690" s="60"/>
      <c r="N690" s="46"/>
      <c r="AF690" s="39"/>
      <c r="AG690" s="47"/>
      <c r="AM690" s="47" t="s">
        <v>72</v>
      </c>
      <c r="AO690" s="47"/>
      <c r="AQ690" s="47"/>
    </row>
    <row r="691" spans="1:43" s="4" customFormat="1" ht="23.25" x14ac:dyDescent="0.25">
      <c r="A691" s="40" t="s">
        <v>543</v>
      </c>
      <c r="B691" s="41" t="s">
        <v>3261</v>
      </c>
      <c r="C691" s="374" t="s">
        <v>3262</v>
      </c>
      <c r="D691" s="374"/>
      <c r="E691" s="374"/>
      <c r="F691" s="42" t="s">
        <v>61</v>
      </c>
      <c r="G691" s="43">
        <v>30</v>
      </c>
      <c r="H691" s="44">
        <v>1</v>
      </c>
      <c r="I691" s="44">
        <v>30</v>
      </c>
      <c r="J691" s="45"/>
      <c r="K691" s="43"/>
      <c r="L691" s="45"/>
      <c r="M691" s="43"/>
      <c r="N691" s="46"/>
      <c r="AF691" s="39"/>
      <c r="AG691" s="47" t="s">
        <v>3262</v>
      </c>
      <c r="AM691" s="47"/>
      <c r="AO691" s="47"/>
      <c r="AQ691" s="47"/>
    </row>
    <row r="692" spans="1:43" s="4" customFormat="1" ht="22.5" x14ac:dyDescent="0.25">
      <c r="A692" s="103"/>
      <c r="B692" s="49" t="s">
        <v>217</v>
      </c>
      <c r="C692" s="368" t="s">
        <v>218</v>
      </c>
      <c r="D692" s="368"/>
      <c r="E692" s="368"/>
      <c r="F692" s="368"/>
      <c r="G692" s="368"/>
      <c r="H692" s="368"/>
      <c r="I692" s="368"/>
      <c r="J692" s="368"/>
      <c r="K692" s="368"/>
      <c r="L692" s="368"/>
      <c r="M692" s="368"/>
      <c r="N692" s="376"/>
      <c r="AF692" s="39"/>
      <c r="AG692" s="47"/>
      <c r="AI692" s="3" t="s">
        <v>218</v>
      </c>
      <c r="AM692" s="47"/>
      <c r="AO692" s="47"/>
      <c r="AQ692" s="47"/>
    </row>
    <row r="693" spans="1:43" s="4" customFormat="1" ht="15" x14ac:dyDescent="0.25">
      <c r="A693" s="48"/>
      <c r="B693" s="49" t="s">
        <v>58</v>
      </c>
      <c r="C693" s="372" t="s">
        <v>62</v>
      </c>
      <c r="D693" s="372"/>
      <c r="E693" s="372"/>
      <c r="F693" s="51"/>
      <c r="G693" s="52"/>
      <c r="H693" s="52"/>
      <c r="I693" s="52"/>
      <c r="J693" s="53">
        <v>81.180000000000007</v>
      </c>
      <c r="K693" s="54">
        <v>1.1499999999999999</v>
      </c>
      <c r="L693" s="107">
        <v>2800.71</v>
      </c>
      <c r="M693" s="54">
        <v>34.96</v>
      </c>
      <c r="N693" s="55">
        <v>97912.82</v>
      </c>
      <c r="AF693" s="39"/>
      <c r="AG693" s="47"/>
      <c r="AJ693" s="3" t="s">
        <v>62</v>
      </c>
      <c r="AM693" s="47"/>
      <c r="AO693" s="47"/>
      <c r="AQ693" s="47"/>
    </row>
    <row r="694" spans="1:43" s="4" customFormat="1" ht="15" x14ac:dyDescent="0.25">
      <c r="A694" s="48"/>
      <c r="B694" s="49" t="s">
        <v>73</v>
      </c>
      <c r="C694" s="372" t="s">
        <v>175</v>
      </c>
      <c r="D694" s="372"/>
      <c r="E694" s="372"/>
      <c r="F694" s="51"/>
      <c r="G694" s="52"/>
      <c r="H694" s="52"/>
      <c r="I694" s="52"/>
      <c r="J694" s="53">
        <v>468.13</v>
      </c>
      <c r="K694" s="54">
        <v>1.1499999999999999</v>
      </c>
      <c r="L694" s="107">
        <v>16150.49</v>
      </c>
      <c r="M694" s="52"/>
      <c r="N694" s="58"/>
      <c r="AF694" s="39"/>
      <c r="AG694" s="47"/>
      <c r="AJ694" s="3" t="s">
        <v>175</v>
      </c>
      <c r="AM694" s="47"/>
      <c r="AO694" s="47"/>
      <c r="AQ694" s="47"/>
    </row>
    <row r="695" spans="1:43" s="4" customFormat="1" ht="15" x14ac:dyDescent="0.25">
      <c r="A695" s="48"/>
      <c r="B695" s="49" t="s">
        <v>78</v>
      </c>
      <c r="C695" s="372" t="s">
        <v>176</v>
      </c>
      <c r="D695" s="372"/>
      <c r="E695" s="372"/>
      <c r="F695" s="51"/>
      <c r="G695" s="52"/>
      <c r="H695" s="52"/>
      <c r="I695" s="52"/>
      <c r="J695" s="53">
        <v>27.61</v>
      </c>
      <c r="K695" s="54">
        <v>1.1499999999999999</v>
      </c>
      <c r="L695" s="53">
        <v>952.55</v>
      </c>
      <c r="M695" s="54">
        <v>34.96</v>
      </c>
      <c r="N695" s="55">
        <v>33301.15</v>
      </c>
      <c r="AF695" s="39"/>
      <c r="AG695" s="47"/>
      <c r="AJ695" s="3" t="s">
        <v>176</v>
      </c>
      <c r="AM695" s="47"/>
      <c r="AO695" s="47"/>
      <c r="AQ695" s="47"/>
    </row>
    <row r="696" spans="1:43" s="4" customFormat="1" ht="15" x14ac:dyDescent="0.25">
      <c r="A696" s="48"/>
      <c r="B696" s="49" t="s">
        <v>122</v>
      </c>
      <c r="C696" s="372" t="s">
        <v>177</v>
      </c>
      <c r="D696" s="372"/>
      <c r="E696" s="372"/>
      <c r="F696" s="51"/>
      <c r="G696" s="52"/>
      <c r="H696" s="52"/>
      <c r="I696" s="52"/>
      <c r="J696" s="53">
        <v>982.84</v>
      </c>
      <c r="K696" s="52"/>
      <c r="L696" s="107">
        <v>29485.200000000001</v>
      </c>
      <c r="M696" s="52"/>
      <c r="N696" s="58"/>
      <c r="AF696" s="39"/>
      <c r="AG696" s="47"/>
      <c r="AJ696" s="3" t="s">
        <v>177</v>
      </c>
      <c r="AM696" s="47"/>
      <c r="AO696" s="47"/>
      <c r="AQ696" s="47"/>
    </row>
    <row r="697" spans="1:43" s="4" customFormat="1" ht="15" x14ac:dyDescent="0.25">
      <c r="A697" s="56"/>
      <c r="B697" s="49"/>
      <c r="C697" s="372" t="s">
        <v>63</v>
      </c>
      <c r="D697" s="372"/>
      <c r="E697" s="372"/>
      <c r="F697" s="51" t="s">
        <v>64</v>
      </c>
      <c r="G697" s="54">
        <v>7.32</v>
      </c>
      <c r="H697" s="54">
        <v>1.1499999999999999</v>
      </c>
      <c r="I697" s="54">
        <v>252.54</v>
      </c>
      <c r="J697" s="57"/>
      <c r="K697" s="52"/>
      <c r="L697" s="57"/>
      <c r="M697" s="52"/>
      <c r="N697" s="58"/>
      <c r="AF697" s="39"/>
      <c r="AG697" s="47"/>
      <c r="AK697" s="3" t="s">
        <v>63</v>
      </c>
      <c r="AM697" s="47"/>
      <c r="AO697" s="47"/>
      <c r="AQ697" s="47"/>
    </row>
    <row r="698" spans="1:43" s="4" customFormat="1" ht="15" x14ac:dyDescent="0.25">
      <c r="A698" s="56"/>
      <c r="B698" s="49"/>
      <c r="C698" s="372" t="s">
        <v>178</v>
      </c>
      <c r="D698" s="372"/>
      <c r="E698" s="372"/>
      <c r="F698" s="51" t="s">
        <v>64</v>
      </c>
      <c r="G698" s="104">
        <v>2.2000000000000002</v>
      </c>
      <c r="H698" s="54">
        <v>1.1499999999999999</v>
      </c>
      <c r="I698" s="104">
        <v>75.900000000000006</v>
      </c>
      <c r="J698" s="57"/>
      <c r="K698" s="52"/>
      <c r="L698" s="57"/>
      <c r="M698" s="52"/>
      <c r="N698" s="58"/>
      <c r="AF698" s="39"/>
      <c r="AG698" s="47"/>
      <c r="AK698" s="3" t="s">
        <v>178</v>
      </c>
      <c r="AM698" s="47"/>
      <c r="AO698" s="47"/>
      <c r="AQ698" s="47"/>
    </row>
    <row r="699" spans="1:43" s="4" customFormat="1" ht="15" x14ac:dyDescent="0.25">
      <c r="A699" s="48"/>
      <c r="B699" s="49"/>
      <c r="C699" s="375" t="s">
        <v>65</v>
      </c>
      <c r="D699" s="375"/>
      <c r="E699" s="375"/>
      <c r="F699" s="59"/>
      <c r="G699" s="60"/>
      <c r="H699" s="60"/>
      <c r="I699" s="60"/>
      <c r="J699" s="108">
        <v>1532.15</v>
      </c>
      <c r="K699" s="60"/>
      <c r="L699" s="108">
        <v>48436.4</v>
      </c>
      <c r="M699" s="60"/>
      <c r="N699" s="62"/>
      <c r="AF699" s="39"/>
      <c r="AG699" s="47"/>
      <c r="AL699" s="3" t="s">
        <v>65</v>
      </c>
      <c r="AM699" s="47"/>
      <c r="AO699" s="47"/>
      <c r="AQ699" s="47"/>
    </row>
    <row r="700" spans="1:43" s="4" customFormat="1" ht="15" x14ac:dyDescent="0.25">
      <c r="A700" s="56"/>
      <c r="B700" s="49"/>
      <c r="C700" s="372" t="s">
        <v>66</v>
      </c>
      <c r="D700" s="372"/>
      <c r="E700" s="372"/>
      <c r="F700" s="51"/>
      <c r="G700" s="52"/>
      <c r="H700" s="52"/>
      <c r="I700" s="52"/>
      <c r="J700" s="57"/>
      <c r="K700" s="52"/>
      <c r="L700" s="107">
        <v>3753.26</v>
      </c>
      <c r="M700" s="52"/>
      <c r="N700" s="55">
        <v>131213.97</v>
      </c>
      <c r="AF700" s="39"/>
      <c r="AG700" s="47"/>
      <c r="AK700" s="3" t="s">
        <v>66</v>
      </c>
      <c r="AM700" s="47"/>
      <c r="AO700" s="47"/>
      <c r="AQ700" s="47"/>
    </row>
    <row r="701" spans="1:43" s="4" customFormat="1" ht="23.25" x14ac:dyDescent="0.25">
      <c r="A701" s="56"/>
      <c r="B701" s="49" t="s">
        <v>3263</v>
      </c>
      <c r="C701" s="372" t="s">
        <v>3264</v>
      </c>
      <c r="D701" s="372"/>
      <c r="E701" s="372"/>
      <c r="F701" s="51" t="s">
        <v>69</v>
      </c>
      <c r="G701" s="63">
        <v>95</v>
      </c>
      <c r="H701" s="52"/>
      <c r="I701" s="63">
        <v>95</v>
      </c>
      <c r="J701" s="57"/>
      <c r="K701" s="52"/>
      <c r="L701" s="107">
        <v>3565.6</v>
      </c>
      <c r="M701" s="52"/>
      <c r="N701" s="55">
        <v>124653.27</v>
      </c>
      <c r="AF701" s="39"/>
      <c r="AG701" s="47"/>
      <c r="AK701" s="3" t="s">
        <v>3264</v>
      </c>
      <c r="AM701" s="47"/>
      <c r="AO701" s="47"/>
      <c r="AQ701" s="47"/>
    </row>
    <row r="702" spans="1:43" s="4" customFormat="1" ht="23.25" x14ac:dyDescent="0.25">
      <c r="A702" s="56"/>
      <c r="B702" s="49" t="s">
        <v>3265</v>
      </c>
      <c r="C702" s="372" t="s">
        <v>3266</v>
      </c>
      <c r="D702" s="372"/>
      <c r="E702" s="372"/>
      <c r="F702" s="51" t="s">
        <v>69</v>
      </c>
      <c r="G702" s="63">
        <v>45</v>
      </c>
      <c r="H702" s="52"/>
      <c r="I702" s="63">
        <v>45</v>
      </c>
      <c r="J702" s="57"/>
      <c r="K702" s="52"/>
      <c r="L702" s="107">
        <v>1688.97</v>
      </c>
      <c r="M702" s="52"/>
      <c r="N702" s="55">
        <v>59046.29</v>
      </c>
      <c r="AF702" s="39"/>
      <c r="AG702" s="47"/>
      <c r="AK702" s="3" t="s">
        <v>3266</v>
      </c>
      <c r="AM702" s="47"/>
      <c r="AO702" s="47"/>
      <c r="AQ702" s="47"/>
    </row>
    <row r="703" spans="1:43" s="4" customFormat="1" ht="15" x14ac:dyDescent="0.25">
      <c r="A703" s="65"/>
      <c r="B703" s="66"/>
      <c r="C703" s="374" t="s">
        <v>72</v>
      </c>
      <c r="D703" s="374"/>
      <c r="E703" s="374"/>
      <c r="F703" s="42"/>
      <c r="G703" s="43"/>
      <c r="H703" s="43"/>
      <c r="I703" s="43"/>
      <c r="J703" s="45"/>
      <c r="K703" s="43"/>
      <c r="L703" s="105">
        <v>53690.97</v>
      </c>
      <c r="M703" s="60"/>
      <c r="N703" s="46"/>
      <c r="AF703" s="39"/>
      <c r="AG703" s="47"/>
      <c r="AM703" s="47" t="s">
        <v>72</v>
      </c>
      <c r="AO703" s="47"/>
      <c r="AQ703" s="47"/>
    </row>
    <row r="704" spans="1:43" s="4" customFormat="1" ht="22.5" x14ac:dyDescent="0.25">
      <c r="A704" s="40" t="s">
        <v>545</v>
      </c>
      <c r="B704" s="41" t="s">
        <v>3225</v>
      </c>
      <c r="C704" s="374" t="s">
        <v>3267</v>
      </c>
      <c r="D704" s="374"/>
      <c r="E704" s="374"/>
      <c r="F704" s="42" t="s">
        <v>61</v>
      </c>
      <c r="G704" s="43">
        <v>38</v>
      </c>
      <c r="H704" s="44">
        <v>1</v>
      </c>
      <c r="I704" s="44">
        <v>38</v>
      </c>
      <c r="J704" s="105">
        <v>4800.59</v>
      </c>
      <c r="K704" s="43"/>
      <c r="L704" s="105">
        <v>21335.96</v>
      </c>
      <c r="M704" s="68">
        <v>8.5500000000000007</v>
      </c>
      <c r="N704" s="115">
        <v>182422.42</v>
      </c>
      <c r="AF704" s="39"/>
      <c r="AG704" s="47" t="s">
        <v>3267</v>
      </c>
      <c r="AM704" s="47"/>
      <c r="AO704" s="47"/>
      <c r="AQ704" s="47"/>
    </row>
    <row r="705" spans="1:43" s="4" customFormat="1" ht="15" x14ac:dyDescent="0.25">
      <c r="A705" s="65"/>
      <c r="B705" s="66"/>
      <c r="C705" s="374" t="s">
        <v>72</v>
      </c>
      <c r="D705" s="374"/>
      <c r="E705" s="374"/>
      <c r="F705" s="42"/>
      <c r="G705" s="43"/>
      <c r="H705" s="43"/>
      <c r="I705" s="43"/>
      <c r="J705" s="45"/>
      <c r="K705" s="43"/>
      <c r="L705" s="105">
        <v>21335.96</v>
      </c>
      <c r="M705" s="60"/>
      <c r="N705" s="115">
        <v>182422.42</v>
      </c>
      <c r="AF705" s="39"/>
      <c r="AG705" s="47"/>
      <c r="AM705" s="47" t="s">
        <v>72</v>
      </c>
      <c r="AO705" s="47"/>
      <c r="AQ705" s="47"/>
    </row>
    <row r="706" spans="1:43" s="4" customFormat="1" ht="22.5" x14ac:dyDescent="0.25">
      <c r="A706" s="40" t="s">
        <v>547</v>
      </c>
      <c r="B706" s="41" t="s">
        <v>3225</v>
      </c>
      <c r="C706" s="374" t="s">
        <v>3268</v>
      </c>
      <c r="D706" s="374"/>
      <c r="E706" s="374"/>
      <c r="F706" s="42" t="s">
        <v>61</v>
      </c>
      <c r="G706" s="43">
        <v>36</v>
      </c>
      <c r="H706" s="44">
        <v>1</v>
      </c>
      <c r="I706" s="44">
        <v>36</v>
      </c>
      <c r="J706" s="105">
        <v>2892.6</v>
      </c>
      <c r="K706" s="43"/>
      <c r="L706" s="105">
        <v>12179.37</v>
      </c>
      <c r="M706" s="68">
        <v>8.5500000000000007</v>
      </c>
      <c r="N706" s="115">
        <v>104133.6</v>
      </c>
      <c r="AF706" s="39"/>
      <c r="AG706" s="47" t="s">
        <v>3268</v>
      </c>
      <c r="AM706" s="47"/>
      <c r="AO706" s="47"/>
      <c r="AQ706" s="47"/>
    </row>
    <row r="707" spans="1:43" s="4" customFormat="1" ht="15" x14ac:dyDescent="0.25">
      <c r="A707" s="65"/>
      <c r="B707" s="66"/>
      <c r="C707" s="374" t="s">
        <v>72</v>
      </c>
      <c r="D707" s="374"/>
      <c r="E707" s="374"/>
      <c r="F707" s="42"/>
      <c r="G707" s="43"/>
      <c r="H707" s="43"/>
      <c r="I707" s="43"/>
      <c r="J707" s="45"/>
      <c r="K707" s="43"/>
      <c r="L707" s="105">
        <v>12179.37</v>
      </c>
      <c r="M707" s="60"/>
      <c r="N707" s="115">
        <v>104133.6</v>
      </c>
      <c r="AF707" s="39"/>
      <c r="AG707" s="47"/>
      <c r="AM707" s="47" t="s">
        <v>72</v>
      </c>
      <c r="AO707" s="47"/>
      <c r="AQ707" s="47"/>
    </row>
    <row r="708" spans="1:43" s="4" customFormat="1" ht="22.5" x14ac:dyDescent="0.25">
      <c r="A708" s="40" t="s">
        <v>548</v>
      </c>
      <c r="B708" s="41" t="s">
        <v>3228</v>
      </c>
      <c r="C708" s="374" t="s">
        <v>3269</v>
      </c>
      <c r="D708" s="374"/>
      <c r="E708" s="374"/>
      <c r="F708" s="42" t="s">
        <v>61</v>
      </c>
      <c r="G708" s="43">
        <v>12</v>
      </c>
      <c r="H708" s="44">
        <v>1</v>
      </c>
      <c r="I708" s="44">
        <v>12</v>
      </c>
      <c r="J708" s="105">
        <v>1541.05</v>
      </c>
      <c r="K708" s="43"/>
      <c r="L708" s="105">
        <v>2162.88</v>
      </c>
      <c r="M708" s="68">
        <v>8.5500000000000007</v>
      </c>
      <c r="N708" s="115">
        <v>18492.599999999999</v>
      </c>
      <c r="AF708" s="39"/>
      <c r="AG708" s="47" t="s">
        <v>3269</v>
      </c>
      <c r="AM708" s="47"/>
      <c r="AO708" s="47"/>
      <c r="AQ708" s="47"/>
    </row>
    <row r="709" spans="1:43" s="4" customFormat="1" ht="15" x14ac:dyDescent="0.25">
      <c r="A709" s="65"/>
      <c r="B709" s="66"/>
      <c r="C709" s="374" t="s">
        <v>72</v>
      </c>
      <c r="D709" s="374"/>
      <c r="E709" s="374"/>
      <c r="F709" s="42"/>
      <c r="G709" s="43"/>
      <c r="H709" s="43"/>
      <c r="I709" s="43"/>
      <c r="J709" s="45"/>
      <c r="K709" s="43"/>
      <c r="L709" s="105">
        <v>2162.88</v>
      </c>
      <c r="M709" s="60"/>
      <c r="N709" s="115">
        <v>18492.599999999999</v>
      </c>
      <c r="AF709" s="39"/>
      <c r="AG709" s="47"/>
      <c r="AM709" s="47" t="s">
        <v>72</v>
      </c>
      <c r="AO709" s="47"/>
      <c r="AQ709" s="47"/>
    </row>
    <row r="710" spans="1:43" s="4" customFormat="1" ht="23.25" x14ac:dyDescent="0.25">
      <c r="A710" s="40" t="s">
        <v>550</v>
      </c>
      <c r="B710" s="41" t="s">
        <v>3203</v>
      </c>
      <c r="C710" s="374" t="s">
        <v>3270</v>
      </c>
      <c r="D710" s="374"/>
      <c r="E710" s="374"/>
      <c r="F710" s="42" t="s">
        <v>61</v>
      </c>
      <c r="G710" s="43">
        <v>44</v>
      </c>
      <c r="H710" s="44">
        <v>1</v>
      </c>
      <c r="I710" s="44">
        <v>44</v>
      </c>
      <c r="J710" s="105">
        <v>8652.15</v>
      </c>
      <c r="K710" s="43"/>
      <c r="L710" s="105">
        <v>44525.68</v>
      </c>
      <c r="M710" s="68">
        <v>8.5500000000000007</v>
      </c>
      <c r="N710" s="115">
        <v>380694.6</v>
      </c>
      <c r="AF710" s="39"/>
      <c r="AG710" s="47" t="s">
        <v>3270</v>
      </c>
      <c r="AM710" s="47"/>
      <c r="AO710" s="47"/>
      <c r="AQ710" s="47"/>
    </row>
    <row r="711" spans="1:43" s="4" customFormat="1" ht="15" x14ac:dyDescent="0.25">
      <c r="A711" s="65"/>
      <c r="B711" s="66"/>
      <c r="C711" s="374" t="s">
        <v>72</v>
      </c>
      <c r="D711" s="374"/>
      <c r="E711" s="374"/>
      <c r="F711" s="42"/>
      <c r="G711" s="43"/>
      <c r="H711" s="43"/>
      <c r="I711" s="43"/>
      <c r="J711" s="45"/>
      <c r="K711" s="43"/>
      <c r="L711" s="105">
        <v>44525.68</v>
      </c>
      <c r="M711" s="60"/>
      <c r="N711" s="115">
        <v>380694.6</v>
      </c>
      <c r="AF711" s="39"/>
      <c r="AG711" s="47"/>
      <c r="AM711" s="47" t="s">
        <v>72</v>
      </c>
      <c r="AO711" s="47"/>
      <c r="AQ711" s="47"/>
    </row>
    <row r="712" spans="1:43" s="4" customFormat="1" ht="23.25" x14ac:dyDescent="0.25">
      <c r="A712" s="40" t="s">
        <v>555</v>
      </c>
      <c r="B712" s="41" t="s">
        <v>3203</v>
      </c>
      <c r="C712" s="374" t="s">
        <v>3271</v>
      </c>
      <c r="D712" s="374"/>
      <c r="E712" s="374"/>
      <c r="F712" s="42" t="s">
        <v>61</v>
      </c>
      <c r="G712" s="43">
        <v>20</v>
      </c>
      <c r="H712" s="44">
        <v>1</v>
      </c>
      <c r="I712" s="44">
        <v>20</v>
      </c>
      <c r="J712" s="105">
        <v>16121.1</v>
      </c>
      <c r="K712" s="43"/>
      <c r="L712" s="105">
        <v>37710.18</v>
      </c>
      <c r="M712" s="68">
        <v>8.5500000000000007</v>
      </c>
      <c r="N712" s="115">
        <v>322422</v>
      </c>
      <c r="AF712" s="39"/>
      <c r="AG712" s="47" t="s">
        <v>3271</v>
      </c>
      <c r="AM712" s="47"/>
      <c r="AO712" s="47"/>
      <c r="AQ712" s="47"/>
    </row>
    <row r="713" spans="1:43" s="4" customFormat="1" ht="15" x14ac:dyDescent="0.25">
      <c r="A713" s="65"/>
      <c r="B713" s="66"/>
      <c r="C713" s="374" t="s">
        <v>72</v>
      </c>
      <c r="D713" s="374"/>
      <c r="E713" s="374"/>
      <c r="F713" s="42"/>
      <c r="G713" s="43"/>
      <c r="H713" s="43"/>
      <c r="I713" s="43"/>
      <c r="J713" s="45"/>
      <c r="K713" s="43"/>
      <c r="L713" s="105">
        <v>37710.18</v>
      </c>
      <c r="M713" s="60"/>
      <c r="N713" s="115">
        <v>322422</v>
      </c>
      <c r="AF713" s="39"/>
      <c r="AG713" s="47"/>
      <c r="AM713" s="47" t="s">
        <v>72</v>
      </c>
      <c r="AO713" s="47"/>
      <c r="AQ713" s="47"/>
    </row>
    <row r="714" spans="1:43" s="4" customFormat="1" ht="22.5" x14ac:dyDescent="0.25">
      <c r="A714" s="40" t="s">
        <v>556</v>
      </c>
      <c r="B714" s="41" t="s">
        <v>3187</v>
      </c>
      <c r="C714" s="374" t="s">
        <v>3272</v>
      </c>
      <c r="D714" s="374"/>
      <c r="E714" s="374"/>
      <c r="F714" s="42" t="s">
        <v>61</v>
      </c>
      <c r="G714" s="43">
        <v>20</v>
      </c>
      <c r="H714" s="44">
        <v>1</v>
      </c>
      <c r="I714" s="44">
        <v>20</v>
      </c>
      <c r="J714" s="105">
        <v>1082.9000000000001</v>
      </c>
      <c r="K714" s="43"/>
      <c r="L714" s="105">
        <v>2533.1</v>
      </c>
      <c r="M714" s="68">
        <v>8.5500000000000007</v>
      </c>
      <c r="N714" s="115">
        <v>21658</v>
      </c>
      <c r="AF714" s="39"/>
      <c r="AG714" s="47" t="s">
        <v>3272</v>
      </c>
      <c r="AM714" s="47"/>
      <c r="AO714" s="47"/>
      <c r="AQ714" s="47"/>
    </row>
    <row r="715" spans="1:43" s="4" customFormat="1" ht="15" x14ac:dyDescent="0.25">
      <c r="A715" s="65"/>
      <c r="B715" s="66"/>
      <c r="C715" s="374" t="s">
        <v>72</v>
      </c>
      <c r="D715" s="374"/>
      <c r="E715" s="374"/>
      <c r="F715" s="42"/>
      <c r="G715" s="43"/>
      <c r="H715" s="43"/>
      <c r="I715" s="43"/>
      <c r="J715" s="45"/>
      <c r="K715" s="43"/>
      <c r="L715" s="105">
        <v>2533.1</v>
      </c>
      <c r="M715" s="60"/>
      <c r="N715" s="115">
        <v>21658</v>
      </c>
      <c r="AF715" s="39"/>
      <c r="AG715" s="47"/>
      <c r="AM715" s="47" t="s">
        <v>72</v>
      </c>
      <c r="AO715" s="47"/>
      <c r="AQ715" s="47"/>
    </row>
    <row r="716" spans="1:43" s="4" customFormat="1" ht="23.25" x14ac:dyDescent="0.25">
      <c r="A716" s="40" t="s">
        <v>558</v>
      </c>
      <c r="B716" s="41" t="s">
        <v>3228</v>
      </c>
      <c r="C716" s="374" t="s">
        <v>1761</v>
      </c>
      <c r="D716" s="374"/>
      <c r="E716" s="374"/>
      <c r="F716" s="42" t="s">
        <v>61</v>
      </c>
      <c r="G716" s="43">
        <v>782</v>
      </c>
      <c r="H716" s="44">
        <v>1</v>
      </c>
      <c r="I716" s="44">
        <v>782</v>
      </c>
      <c r="J716" s="105">
        <v>2181.5300000000002</v>
      </c>
      <c r="K716" s="43"/>
      <c r="L716" s="105">
        <v>199527.07</v>
      </c>
      <c r="M716" s="68">
        <v>8.5500000000000007</v>
      </c>
      <c r="N716" s="115">
        <v>1705956.46</v>
      </c>
      <c r="AF716" s="39"/>
      <c r="AG716" s="47" t="s">
        <v>1761</v>
      </c>
      <c r="AM716" s="47"/>
      <c r="AO716" s="47"/>
      <c r="AQ716" s="47"/>
    </row>
    <row r="717" spans="1:43" s="4" customFormat="1" ht="15" x14ac:dyDescent="0.25">
      <c r="A717" s="65"/>
      <c r="B717" s="66"/>
      <c r="C717" s="374" t="s">
        <v>72</v>
      </c>
      <c r="D717" s="374"/>
      <c r="E717" s="374"/>
      <c r="F717" s="42"/>
      <c r="G717" s="43"/>
      <c r="H717" s="43"/>
      <c r="I717" s="43"/>
      <c r="J717" s="45"/>
      <c r="K717" s="43"/>
      <c r="L717" s="105">
        <v>199527.07</v>
      </c>
      <c r="M717" s="60"/>
      <c r="N717" s="115">
        <v>1705956.46</v>
      </c>
      <c r="AF717" s="39"/>
      <c r="AG717" s="47"/>
      <c r="AM717" s="47" t="s">
        <v>72</v>
      </c>
      <c r="AO717" s="47"/>
      <c r="AQ717" s="47"/>
    </row>
    <row r="718" spans="1:43" s="4" customFormat="1" ht="23.25" x14ac:dyDescent="0.25">
      <c r="A718" s="40" t="s">
        <v>560</v>
      </c>
      <c r="B718" s="41" t="s">
        <v>3230</v>
      </c>
      <c r="C718" s="374" t="s">
        <v>1737</v>
      </c>
      <c r="D718" s="374"/>
      <c r="E718" s="374"/>
      <c r="F718" s="42" t="s">
        <v>61</v>
      </c>
      <c r="G718" s="43">
        <v>47</v>
      </c>
      <c r="H718" s="44">
        <v>1</v>
      </c>
      <c r="I718" s="44">
        <v>47</v>
      </c>
      <c r="J718" s="105">
        <v>3581.9</v>
      </c>
      <c r="K718" s="43"/>
      <c r="L718" s="105">
        <v>19689.98</v>
      </c>
      <c r="M718" s="68">
        <v>8.5500000000000007</v>
      </c>
      <c r="N718" s="115">
        <v>168349.3</v>
      </c>
      <c r="AF718" s="39"/>
      <c r="AG718" s="47" t="s">
        <v>1737</v>
      </c>
      <c r="AM718" s="47"/>
      <c r="AO718" s="47"/>
      <c r="AQ718" s="47"/>
    </row>
    <row r="719" spans="1:43" s="4" customFormat="1" ht="15" x14ac:dyDescent="0.25">
      <c r="A719" s="65"/>
      <c r="B719" s="66"/>
      <c r="C719" s="374" t="s">
        <v>72</v>
      </c>
      <c r="D719" s="374"/>
      <c r="E719" s="374"/>
      <c r="F719" s="42"/>
      <c r="G719" s="43"/>
      <c r="H719" s="43"/>
      <c r="I719" s="43"/>
      <c r="J719" s="45"/>
      <c r="K719" s="43"/>
      <c r="L719" s="105">
        <v>19689.98</v>
      </c>
      <c r="M719" s="60"/>
      <c r="N719" s="115">
        <v>168349.3</v>
      </c>
      <c r="AF719" s="39"/>
      <c r="AG719" s="47"/>
      <c r="AM719" s="47" t="s">
        <v>72</v>
      </c>
      <c r="AO719" s="47"/>
      <c r="AQ719" s="47"/>
    </row>
    <row r="720" spans="1:43" s="4" customFormat="1" ht="23.25" x14ac:dyDescent="0.25">
      <c r="A720" s="40" t="s">
        <v>561</v>
      </c>
      <c r="B720" s="41" t="s">
        <v>3230</v>
      </c>
      <c r="C720" s="374" t="s">
        <v>3273</v>
      </c>
      <c r="D720" s="374"/>
      <c r="E720" s="374"/>
      <c r="F720" s="42" t="s">
        <v>61</v>
      </c>
      <c r="G720" s="43">
        <v>98</v>
      </c>
      <c r="H720" s="44">
        <v>1</v>
      </c>
      <c r="I720" s="44">
        <v>98</v>
      </c>
      <c r="J720" s="105">
        <v>3761</v>
      </c>
      <c r="K720" s="43"/>
      <c r="L720" s="105">
        <v>43108.54</v>
      </c>
      <c r="M720" s="68">
        <v>8.5500000000000007</v>
      </c>
      <c r="N720" s="115">
        <v>368578</v>
      </c>
      <c r="AF720" s="39"/>
      <c r="AG720" s="47" t="s">
        <v>3273</v>
      </c>
      <c r="AM720" s="47"/>
      <c r="AO720" s="47"/>
      <c r="AQ720" s="47"/>
    </row>
    <row r="721" spans="1:43" s="4" customFormat="1" ht="15" x14ac:dyDescent="0.25">
      <c r="A721" s="65"/>
      <c r="B721" s="66"/>
      <c r="C721" s="374" t="s">
        <v>72</v>
      </c>
      <c r="D721" s="374"/>
      <c r="E721" s="374"/>
      <c r="F721" s="42"/>
      <c r="G721" s="43"/>
      <c r="H721" s="43"/>
      <c r="I721" s="43"/>
      <c r="J721" s="45"/>
      <c r="K721" s="43"/>
      <c r="L721" s="105">
        <v>43108.54</v>
      </c>
      <c r="M721" s="60"/>
      <c r="N721" s="115">
        <v>368578</v>
      </c>
      <c r="AF721" s="39"/>
      <c r="AG721" s="47"/>
      <c r="AM721" s="47" t="s">
        <v>72</v>
      </c>
      <c r="AO721" s="47"/>
      <c r="AQ721" s="47"/>
    </row>
    <row r="722" spans="1:43" s="4" customFormat="1" ht="23.25" x14ac:dyDescent="0.25">
      <c r="A722" s="40" t="s">
        <v>562</v>
      </c>
      <c r="B722" s="41" t="s">
        <v>3230</v>
      </c>
      <c r="C722" s="374" t="s">
        <v>3274</v>
      </c>
      <c r="D722" s="374"/>
      <c r="E722" s="374"/>
      <c r="F722" s="42" t="s">
        <v>61</v>
      </c>
      <c r="G722" s="43">
        <v>249</v>
      </c>
      <c r="H722" s="44">
        <v>1</v>
      </c>
      <c r="I722" s="44">
        <v>249</v>
      </c>
      <c r="J722" s="105">
        <v>4272.1000000000004</v>
      </c>
      <c r="K722" s="43"/>
      <c r="L722" s="105">
        <v>124415.54</v>
      </c>
      <c r="M722" s="68">
        <v>8.5500000000000007</v>
      </c>
      <c r="N722" s="115">
        <v>1063752.8999999999</v>
      </c>
      <c r="AF722" s="39"/>
      <c r="AG722" s="47" t="s">
        <v>3274</v>
      </c>
      <c r="AM722" s="47"/>
      <c r="AO722" s="47"/>
      <c r="AQ722" s="47"/>
    </row>
    <row r="723" spans="1:43" s="4" customFormat="1" ht="15" x14ac:dyDescent="0.25">
      <c r="A723" s="65"/>
      <c r="B723" s="66"/>
      <c r="C723" s="374" t="s">
        <v>72</v>
      </c>
      <c r="D723" s="374"/>
      <c r="E723" s="374"/>
      <c r="F723" s="42"/>
      <c r="G723" s="43"/>
      <c r="H723" s="43"/>
      <c r="I723" s="43"/>
      <c r="J723" s="45"/>
      <c r="K723" s="43"/>
      <c r="L723" s="105">
        <v>124415.54</v>
      </c>
      <c r="M723" s="60"/>
      <c r="N723" s="115">
        <v>1063752.8999999999</v>
      </c>
      <c r="AF723" s="39"/>
      <c r="AG723" s="47"/>
      <c r="AM723" s="47" t="s">
        <v>72</v>
      </c>
      <c r="AO723" s="47"/>
      <c r="AQ723" s="47"/>
    </row>
    <row r="724" spans="1:43" s="4" customFormat="1" ht="23.25" x14ac:dyDescent="0.25">
      <c r="A724" s="40" t="s">
        <v>564</v>
      </c>
      <c r="B724" s="41" t="s">
        <v>3230</v>
      </c>
      <c r="C724" s="374" t="s">
        <v>3275</v>
      </c>
      <c r="D724" s="374"/>
      <c r="E724" s="374"/>
      <c r="F724" s="42" t="s">
        <v>61</v>
      </c>
      <c r="G724" s="43">
        <v>155</v>
      </c>
      <c r="H724" s="44">
        <v>1</v>
      </c>
      <c r="I724" s="44">
        <v>155</v>
      </c>
      <c r="J724" s="105">
        <v>4212.6000000000004</v>
      </c>
      <c r="K724" s="43"/>
      <c r="L724" s="105">
        <v>76368.77</v>
      </c>
      <c r="M724" s="68">
        <v>8.5500000000000007</v>
      </c>
      <c r="N724" s="115">
        <v>652953</v>
      </c>
      <c r="AF724" s="39"/>
      <c r="AG724" s="47" t="s">
        <v>3275</v>
      </c>
      <c r="AM724" s="47"/>
      <c r="AO724" s="47"/>
      <c r="AQ724" s="47"/>
    </row>
    <row r="725" spans="1:43" s="4" customFormat="1" ht="15" x14ac:dyDescent="0.25">
      <c r="A725" s="65"/>
      <c r="B725" s="66"/>
      <c r="C725" s="374" t="s">
        <v>72</v>
      </c>
      <c r="D725" s="374"/>
      <c r="E725" s="374"/>
      <c r="F725" s="42"/>
      <c r="G725" s="43"/>
      <c r="H725" s="43"/>
      <c r="I725" s="43"/>
      <c r="J725" s="45"/>
      <c r="K725" s="43"/>
      <c r="L725" s="105">
        <v>76368.77</v>
      </c>
      <c r="M725" s="60"/>
      <c r="N725" s="115">
        <v>652953</v>
      </c>
      <c r="AF725" s="39"/>
      <c r="AG725" s="47"/>
      <c r="AM725" s="47" t="s">
        <v>72</v>
      </c>
      <c r="AO725" s="47"/>
      <c r="AQ725" s="47"/>
    </row>
    <row r="726" spans="1:43" s="4" customFormat="1" ht="23.25" x14ac:dyDescent="0.25">
      <c r="A726" s="40" t="s">
        <v>565</v>
      </c>
      <c r="B726" s="41" t="s">
        <v>3230</v>
      </c>
      <c r="C726" s="374" t="s">
        <v>3276</v>
      </c>
      <c r="D726" s="374"/>
      <c r="E726" s="374"/>
      <c r="F726" s="42" t="s">
        <v>61</v>
      </c>
      <c r="G726" s="43">
        <v>8</v>
      </c>
      <c r="H726" s="44">
        <v>1</v>
      </c>
      <c r="I726" s="44">
        <v>8</v>
      </c>
      <c r="J726" s="105">
        <v>4682.6499999999996</v>
      </c>
      <c r="K726" s="43"/>
      <c r="L726" s="105">
        <v>4381.43</v>
      </c>
      <c r="M726" s="68">
        <v>8.5500000000000007</v>
      </c>
      <c r="N726" s="115">
        <v>37461.199999999997</v>
      </c>
      <c r="AF726" s="39"/>
      <c r="AG726" s="47" t="s">
        <v>3276</v>
      </c>
      <c r="AM726" s="47"/>
      <c r="AO726" s="47"/>
      <c r="AQ726" s="47"/>
    </row>
    <row r="727" spans="1:43" s="4" customFormat="1" ht="15" x14ac:dyDescent="0.25">
      <c r="A727" s="65"/>
      <c r="B727" s="66"/>
      <c r="C727" s="374" t="s">
        <v>72</v>
      </c>
      <c r="D727" s="374"/>
      <c r="E727" s="374"/>
      <c r="F727" s="42"/>
      <c r="G727" s="43"/>
      <c r="H727" s="43"/>
      <c r="I727" s="43"/>
      <c r="J727" s="45"/>
      <c r="K727" s="43"/>
      <c r="L727" s="105">
        <v>4381.43</v>
      </c>
      <c r="M727" s="60"/>
      <c r="N727" s="115">
        <v>37461.199999999997</v>
      </c>
      <c r="AF727" s="39"/>
      <c r="AG727" s="47"/>
      <c r="AM727" s="47" t="s">
        <v>72</v>
      </c>
      <c r="AO727" s="47"/>
      <c r="AQ727" s="47"/>
    </row>
    <row r="728" spans="1:43" s="4" customFormat="1" ht="22.5" x14ac:dyDescent="0.25">
      <c r="A728" s="40" t="s">
        <v>568</v>
      </c>
      <c r="B728" s="41" t="s">
        <v>3119</v>
      </c>
      <c r="C728" s="374" t="s">
        <v>3277</v>
      </c>
      <c r="D728" s="374"/>
      <c r="E728" s="374"/>
      <c r="F728" s="42" t="s">
        <v>61</v>
      </c>
      <c r="G728" s="43">
        <v>61</v>
      </c>
      <c r="H728" s="44">
        <v>1</v>
      </c>
      <c r="I728" s="44">
        <v>61</v>
      </c>
      <c r="J728" s="105">
        <v>2618</v>
      </c>
      <c r="K728" s="43"/>
      <c r="L728" s="105">
        <v>18678.13</v>
      </c>
      <c r="M728" s="68">
        <v>8.5500000000000007</v>
      </c>
      <c r="N728" s="115">
        <v>159698</v>
      </c>
      <c r="AF728" s="39"/>
      <c r="AG728" s="47" t="s">
        <v>3277</v>
      </c>
      <c r="AM728" s="47"/>
      <c r="AO728" s="47"/>
      <c r="AQ728" s="47"/>
    </row>
    <row r="729" spans="1:43" s="4" customFormat="1" ht="15" x14ac:dyDescent="0.25">
      <c r="A729" s="65"/>
      <c r="B729" s="66"/>
      <c r="C729" s="374" t="s">
        <v>72</v>
      </c>
      <c r="D729" s="374"/>
      <c r="E729" s="374"/>
      <c r="F729" s="42"/>
      <c r="G729" s="43"/>
      <c r="H729" s="43"/>
      <c r="I729" s="43"/>
      <c r="J729" s="45"/>
      <c r="K729" s="43"/>
      <c r="L729" s="105">
        <v>18678.13</v>
      </c>
      <c r="M729" s="60"/>
      <c r="N729" s="115">
        <v>159698</v>
      </c>
      <c r="AF729" s="39"/>
      <c r="AG729" s="47"/>
      <c r="AM729" s="47" t="s">
        <v>72</v>
      </c>
      <c r="AO729" s="47"/>
      <c r="AQ729" s="47"/>
    </row>
    <row r="730" spans="1:43" s="4" customFormat="1" ht="22.5" x14ac:dyDescent="0.25">
      <c r="A730" s="40" t="s">
        <v>570</v>
      </c>
      <c r="B730" s="41" t="s">
        <v>3225</v>
      </c>
      <c r="C730" s="374" t="s">
        <v>3278</v>
      </c>
      <c r="D730" s="374"/>
      <c r="E730" s="374"/>
      <c r="F730" s="42" t="s">
        <v>61</v>
      </c>
      <c r="G730" s="43">
        <v>166</v>
      </c>
      <c r="H730" s="44">
        <v>1</v>
      </c>
      <c r="I730" s="44">
        <v>166</v>
      </c>
      <c r="J730" s="105">
        <v>2867.9</v>
      </c>
      <c r="K730" s="43"/>
      <c r="L730" s="105">
        <v>55680.87</v>
      </c>
      <c r="M730" s="68">
        <v>8.5500000000000007</v>
      </c>
      <c r="N730" s="115">
        <v>476071.4</v>
      </c>
      <c r="AF730" s="39"/>
      <c r="AG730" s="47" t="s">
        <v>3278</v>
      </c>
      <c r="AM730" s="47"/>
      <c r="AO730" s="47"/>
      <c r="AQ730" s="47"/>
    </row>
    <row r="731" spans="1:43" s="4" customFormat="1" ht="15" x14ac:dyDescent="0.25">
      <c r="A731" s="65"/>
      <c r="B731" s="66"/>
      <c r="C731" s="374" t="s">
        <v>72</v>
      </c>
      <c r="D731" s="374"/>
      <c r="E731" s="374"/>
      <c r="F731" s="42"/>
      <c r="G731" s="43"/>
      <c r="H731" s="43"/>
      <c r="I731" s="43"/>
      <c r="J731" s="45"/>
      <c r="K731" s="43"/>
      <c r="L731" s="105">
        <v>55680.87</v>
      </c>
      <c r="M731" s="60"/>
      <c r="N731" s="115">
        <v>476071.4</v>
      </c>
      <c r="AF731" s="39"/>
      <c r="AG731" s="47"/>
      <c r="AM731" s="47" t="s">
        <v>72</v>
      </c>
      <c r="AO731" s="47"/>
      <c r="AQ731" s="47"/>
    </row>
    <row r="732" spans="1:43" s="4" customFormat="1" ht="22.5" x14ac:dyDescent="0.25">
      <c r="A732" s="40" t="s">
        <v>572</v>
      </c>
      <c r="B732" s="41" t="s">
        <v>3228</v>
      </c>
      <c r="C732" s="374" t="s">
        <v>3279</v>
      </c>
      <c r="D732" s="374"/>
      <c r="E732" s="374"/>
      <c r="F732" s="42" t="s">
        <v>61</v>
      </c>
      <c r="G732" s="43">
        <v>24</v>
      </c>
      <c r="H732" s="44">
        <v>1</v>
      </c>
      <c r="I732" s="44">
        <v>24</v>
      </c>
      <c r="J732" s="105">
        <v>8023.58</v>
      </c>
      <c r="K732" s="43"/>
      <c r="L732" s="105">
        <v>22522.33</v>
      </c>
      <c r="M732" s="68">
        <v>8.5500000000000007</v>
      </c>
      <c r="N732" s="115">
        <v>192565.92</v>
      </c>
      <c r="AF732" s="39"/>
      <c r="AG732" s="47" t="s">
        <v>3279</v>
      </c>
      <c r="AM732" s="47"/>
      <c r="AO732" s="47"/>
      <c r="AQ732" s="47"/>
    </row>
    <row r="733" spans="1:43" s="4" customFormat="1" ht="15" x14ac:dyDescent="0.25">
      <c r="A733" s="65"/>
      <c r="B733" s="66"/>
      <c r="C733" s="374" t="s">
        <v>72</v>
      </c>
      <c r="D733" s="374"/>
      <c r="E733" s="374"/>
      <c r="F733" s="42"/>
      <c r="G733" s="43"/>
      <c r="H733" s="43"/>
      <c r="I733" s="43"/>
      <c r="J733" s="45"/>
      <c r="K733" s="43"/>
      <c r="L733" s="105">
        <v>22522.33</v>
      </c>
      <c r="M733" s="60"/>
      <c r="N733" s="115">
        <v>192565.92</v>
      </c>
      <c r="AF733" s="39"/>
      <c r="AG733" s="47"/>
      <c r="AM733" s="47" t="s">
        <v>72</v>
      </c>
      <c r="AO733" s="47"/>
      <c r="AQ733" s="47"/>
    </row>
    <row r="734" spans="1:43" s="4" customFormat="1" ht="23.25" x14ac:dyDescent="0.25">
      <c r="A734" s="40" t="s">
        <v>573</v>
      </c>
      <c r="B734" s="41" t="s">
        <v>3228</v>
      </c>
      <c r="C734" s="374" t="s">
        <v>3280</v>
      </c>
      <c r="D734" s="374"/>
      <c r="E734" s="374"/>
      <c r="F734" s="42" t="s">
        <v>61</v>
      </c>
      <c r="G734" s="43">
        <v>8</v>
      </c>
      <c r="H734" s="44">
        <v>1</v>
      </c>
      <c r="I734" s="44">
        <v>8</v>
      </c>
      <c r="J734" s="105">
        <v>7746.9</v>
      </c>
      <c r="K734" s="43"/>
      <c r="L734" s="105">
        <v>7248.56</v>
      </c>
      <c r="M734" s="68">
        <v>8.5500000000000007</v>
      </c>
      <c r="N734" s="115">
        <v>61975.199999999997</v>
      </c>
      <c r="AF734" s="39"/>
      <c r="AG734" s="47" t="s">
        <v>3280</v>
      </c>
      <c r="AM734" s="47"/>
      <c r="AO734" s="47"/>
      <c r="AQ734" s="47"/>
    </row>
    <row r="735" spans="1:43" s="4" customFormat="1" ht="15" x14ac:dyDescent="0.25">
      <c r="A735" s="65"/>
      <c r="B735" s="66"/>
      <c r="C735" s="374" t="s">
        <v>72</v>
      </c>
      <c r="D735" s="374"/>
      <c r="E735" s="374"/>
      <c r="F735" s="42"/>
      <c r="G735" s="43"/>
      <c r="H735" s="43"/>
      <c r="I735" s="43"/>
      <c r="J735" s="45"/>
      <c r="K735" s="43"/>
      <c r="L735" s="105">
        <v>7248.56</v>
      </c>
      <c r="M735" s="60"/>
      <c r="N735" s="115">
        <v>61975.199999999997</v>
      </c>
      <c r="AF735" s="39"/>
      <c r="AG735" s="47"/>
      <c r="AM735" s="47" t="s">
        <v>72</v>
      </c>
      <c r="AO735" s="47"/>
      <c r="AQ735" s="47"/>
    </row>
    <row r="736" spans="1:43" s="4" customFormat="1" ht="22.5" x14ac:dyDescent="0.25">
      <c r="A736" s="40" t="s">
        <v>574</v>
      </c>
      <c r="B736" s="41" t="s">
        <v>3225</v>
      </c>
      <c r="C736" s="374" t="s">
        <v>1763</v>
      </c>
      <c r="D736" s="374"/>
      <c r="E736" s="374"/>
      <c r="F736" s="42" t="s">
        <v>61</v>
      </c>
      <c r="G736" s="43">
        <v>93</v>
      </c>
      <c r="H736" s="44">
        <v>1</v>
      </c>
      <c r="I736" s="44">
        <v>93</v>
      </c>
      <c r="J736" s="105">
        <v>3135.65</v>
      </c>
      <c r="K736" s="43"/>
      <c r="L736" s="105">
        <v>34107.07</v>
      </c>
      <c r="M736" s="68">
        <v>8.5500000000000007</v>
      </c>
      <c r="N736" s="115">
        <v>291615.45</v>
      </c>
      <c r="AF736" s="39"/>
      <c r="AG736" s="47" t="s">
        <v>1763</v>
      </c>
      <c r="AM736" s="47"/>
      <c r="AO736" s="47"/>
      <c r="AQ736" s="47"/>
    </row>
    <row r="737" spans="1:43" s="4" customFormat="1" ht="15" x14ac:dyDescent="0.25">
      <c r="A737" s="65"/>
      <c r="B737" s="66"/>
      <c r="C737" s="374" t="s">
        <v>72</v>
      </c>
      <c r="D737" s="374"/>
      <c r="E737" s="374"/>
      <c r="F737" s="42"/>
      <c r="G737" s="43"/>
      <c r="H737" s="43"/>
      <c r="I737" s="43"/>
      <c r="J737" s="45"/>
      <c r="K737" s="43"/>
      <c r="L737" s="105">
        <v>34107.07</v>
      </c>
      <c r="M737" s="60"/>
      <c r="N737" s="115">
        <v>291615.45</v>
      </c>
      <c r="AF737" s="39"/>
      <c r="AG737" s="47"/>
      <c r="AM737" s="47" t="s">
        <v>72</v>
      </c>
      <c r="AO737" s="47"/>
      <c r="AQ737" s="47"/>
    </row>
    <row r="738" spans="1:43" s="4" customFormat="1" ht="22.5" x14ac:dyDescent="0.25">
      <c r="A738" s="40" t="s">
        <v>576</v>
      </c>
      <c r="B738" s="41" t="s">
        <v>3223</v>
      </c>
      <c r="C738" s="374" t="s">
        <v>3224</v>
      </c>
      <c r="D738" s="374"/>
      <c r="E738" s="374"/>
      <c r="F738" s="42" t="s">
        <v>61</v>
      </c>
      <c r="G738" s="43">
        <v>74</v>
      </c>
      <c r="H738" s="44">
        <v>1</v>
      </c>
      <c r="I738" s="44">
        <v>74</v>
      </c>
      <c r="J738" s="105">
        <v>4212.6000000000004</v>
      </c>
      <c r="K738" s="43"/>
      <c r="L738" s="105">
        <v>36459.93</v>
      </c>
      <c r="M738" s="68">
        <v>8.5500000000000007</v>
      </c>
      <c r="N738" s="115">
        <v>311732.40000000002</v>
      </c>
      <c r="AF738" s="39"/>
      <c r="AG738" s="47" t="s">
        <v>3224</v>
      </c>
      <c r="AM738" s="47"/>
      <c r="AO738" s="47"/>
      <c r="AQ738" s="47"/>
    </row>
    <row r="739" spans="1:43" s="4" customFormat="1" ht="15" x14ac:dyDescent="0.25">
      <c r="A739" s="65"/>
      <c r="B739" s="66"/>
      <c r="C739" s="374" t="s">
        <v>72</v>
      </c>
      <c r="D739" s="374"/>
      <c r="E739" s="374"/>
      <c r="F739" s="42"/>
      <c r="G739" s="43"/>
      <c r="H739" s="43"/>
      <c r="I739" s="43"/>
      <c r="J739" s="45"/>
      <c r="K739" s="43"/>
      <c r="L739" s="105">
        <v>36459.93</v>
      </c>
      <c r="M739" s="60"/>
      <c r="N739" s="115">
        <v>311732.40000000002</v>
      </c>
      <c r="AF739" s="39"/>
      <c r="AG739" s="47"/>
      <c r="AM739" s="47" t="s">
        <v>72</v>
      </c>
      <c r="AO739" s="47"/>
      <c r="AQ739" s="47"/>
    </row>
    <row r="740" spans="1:43" s="4" customFormat="1" ht="0" hidden="1" customHeight="1" x14ac:dyDescent="0.25">
      <c r="A740" s="71"/>
      <c r="B740" s="72"/>
      <c r="C740" s="72"/>
      <c r="D740" s="72"/>
      <c r="E740" s="72"/>
      <c r="F740" s="73"/>
      <c r="G740" s="73"/>
      <c r="H740" s="73"/>
      <c r="I740" s="73"/>
      <c r="J740" s="74"/>
      <c r="K740" s="73"/>
      <c r="L740" s="74"/>
      <c r="M740" s="52"/>
      <c r="N740" s="74"/>
      <c r="AF740" s="39"/>
      <c r="AG740" s="47"/>
      <c r="AM740" s="47"/>
      <c r="AO740" s="47"/>
      <c r="AQ740" s="47"/>
    </row>
    <row r="741" spans="1:43" s="4" customFormat="1" ht="15" x14ac:dyDescent="0.25">
      <c r="A741" s="78"/>
      <c r="B741" s="79"/>
      <c r="C741" s="374" t="s">
        <v>3281</v>
      </c>
      <c r="D741" s="374"/>
      <c r="E741" s="374"/>
      <c r="F741" s="374"/>
      <c r="G741" s="374"/>
      <c r="H741" s="374"/>
      <c r="I741" s="374"/>
      <c r="J741" s="374"/>
      <c r="K741" s="374"/>
      <c r="L741" s="80"/>
      <c r="M741" s="81"/>
      <c r="N741" s="82"/>
      <c r="AF741" s="39"/>
      <c r="AG741" s="47"/>
      <c r="AM741" s="47"/>
      <c r="AO741" s="47" t="s">
        <v>3281</v>
      </c>
      <c r="AQ741" s="47"/>
    </row>
    <row r="742" spans="1:43" s="4" customFormat="1" ht="15" x14ac:dyDescent="0.25">
      <c r="A742" s="83"/>
      <c r="B742" s="49"/>
      <c r="C742" s="372" t="s">
        <v>83</v>
      </c>
      <c r="D742" s="372"/>
      <c r="E742" s="372"/>
      <c r="F742" s="372"/>
      <c r="G742" s="372"/>
      <c r="H742" s="372"/>
      <c r="I742" s="372"/>
      <c r="J742" s="372"/>
      <c r="K742" s="372"/>
      <c r="L742" s="106">
        <v>11303139.17</v>
      </c>
      <c r="M742" s="85"/>
      <c r="N742" s="86">
        <v>97933336.780000001</v>
      </c>
      <c r="AF742" s="39"/>
      <c r="AG742" s="47"/>
      <c r="AM742" s="47"/>
      <c r="AO742" s="47"/>
      <c r="AP742" s="3" t="s">
        <v>83</v>
      </c>
      <c r="AQ742" s="47"/>
    </row>
    <row r="743" spans="1:43" s="4" customFormat="1" ht="15" x14ac:dyDescent="0.25">
      <c r="A743" s="83"/>
      <c r="B743" s="49"/>
      <c r="C743" s="372" t="s">
        <v>84</v>
      </c>
      <c r="D743" s="372"/>
      <c r="E743" s="372"/>
      <c r="F743" s="372"/>
      <c r="G743" s="372"/>
      <c r="H743" s="372"/>
      <c r="I743" s="372"/>
      <c r="J743" s="372"/>
      <c r="K743" s="372"/>
      <c r="L743" s="87"/>
      <c r="M743" s="85"/>
      <c r="N743" s="88"/>
      <c r="AF743" s="39"/>
      <c r="AG743" s="47"/>
      <c r="AM743" s="47"/>
      <c r="AO743" s="47"/>
      <c r="AP743" s="3" t="s">
        <v>84</v>
      </c>
      <c r="AQ743" s="47"/>
    </row>
    <row r="744" spans="1:43" s="4" customFormat="1" ht="15" x14ac:dyDescent="0.25">
      <c r="A744" s="83"/>
      <c r="B744" s="49"/>
      <c r="C744" s="372" t="s">
        <v>85</v>
      </c>
      <c r="D744" s="372"/>
      <c r="E744" s="372"/>
      <c r="F744" s="372"/>
      <c r="G744" s="372"/>
      <c r="H744" s="372"/>
      <c r="I744" s="372"/>
      <c r="J744" s="372"/>
      <c r="K744" s="372"/>
      <c r="L744" s="106">
        <v>28796.2</v>
      </c>
      <c r="M744" s="85"/>
      <c r="N744" s="86">
        <v>1006715.16</v>
      </c>
      <c r="AF744" s="39"/>
      <c r="AG744" s="47"/>
      <c r="AM744" s="47"/>
      <c r="AO744" s="47"/>
      <c r="AP744" s="3" t="s">
        <v>85</v>
      </c>
      <c r="AQ744" s="47"/>
    </row>
    <row r="745" spans="1:43" s="4" customFormat="1" ht="15" x14ac:dyDescent="0.25">
      <c r="A745" s="83"/>
      <c r="B745" s="49"/>
      <c r="C745" s="372" t="s">
        <v>193</v>
      </c>
      <c r="D745" s="372"/>
      <c r="E745" s="372"/>
      <c r="F745" s="372"/>
      <c r="G745" s="372"/>
      <c r="H745" s="372"/>
      <c r="I745" s="372"/>
      <c r="J745" s="372"/>
      <c r="K745" s="372"/>
      <c r="L745" s="106">
        <v>148307.09</v>
      </c>
      <c r="M745" s="85"/>
      <c r="N745" s="86">
        <v>1798965</v>
      </c>
      <c r="AF745" s="39"/>
      <c r="AG745" s="47"/>
      <c r="AM745" s="47"/>
      <c r="AO745" s="47"/>
      <c r="AP745" s="3" t="s">
        <v>193</v>
      </c>
      <c r="AQ745" s="47"/>
    </row>
    <row r="746" spans="1:43" s="4" customFormat="1" ht="15" x14ac:dyDescent="0.25">
      <c r="A746" s="83"/>
      <c r="B746" s="49"/>
      <c r="C746" s="372" t="s">
        <v>194</v>
      </c>
      <c r="D746" s="372"/>
      <c r="E746" s="372"/>
      <c r="F746" s="372"/>
      <c r="G746" s="372"/>
      <c r="H746" s="372"/>
      <c r="I746" s="372"/>
      <c r="J746" s="372"/>
      <c r="K746" s="372"/>
      <c r="L746" s="106">
        <v>14310.18</v>
      </c>
      <c r="M746" s="85"/>
      <c r="N746" s="86">
        <v>500283.91</v>
      </c>
      <c r="AF746" s="39"/>
      <c r="AG746" s="47"/>
      <c r="AM746" s="47"/>
      <c r="AO746" s="47"/>
      <c r="AP746" s="3" t="s">
        <v>194</v>
      </c>
      <c r="AQ746" s="47"/>
    </row>
    <row r="747" spans="1:43" s="4" customFormat="1" ht="15" x14ac:dyDescent="0.25">
      <c r="A747" s="83"/>
      <c r="B747" s="49"/>
      <c r="C747" s="372" t="s">
        <v>195</v>
      </c>
      <c r="D747" s="372"/>
      <c r="E747" s="372"/>
      <c r="F747" s="372"/>
      <c r="G747" s="372"/>
      <c r="H747" s="372"/>
      <c r="I747" s="372"/>
      <c r="J747" s="372"/>
      <c r="K747" s="372"/>
      <c r="L747" s="106">
        <v>11126035.880000001</v>
      </c>
      <c r="M747" s="85"/>
      <c r="N747" s="86">
        <v>95127656.620000005</v>
      </c>
      <c r="AF747" s="39"/>
      <c r="AG747" s="47"/>
      <c r="AM747" s="47"/>
      <c r="AO747" s="47"/>
      <c r="AP747" s="3" t="s">
        <v>195</v>
      </c>
      <c r="AQ747" s="47"/>
    </row>
    <row r="748" spans="1:43" s="4" customFormat="1" ht="15" x14ac:dyDescent="0.25">
      <c r="A748" s="83"/>
      <c r="B748" s="49"/>
      <c r="C748" s="372" t="s">
        <v>2994</v>
      </c>
      <c r="D748" s="372"/>
      <c r="E748" s="372"/>
      <c r="F748" s="372"/>
      <c r="G748" s="372"/>
      <c r="H748" s="372"/>
      <c r="I748" s="372"/>
      <c r="J748" s="372"/>
      <c r="K748" s="372"/>
      <c r="L748" s="87"/>
      <c r="M748" s="85"/>
      <c r="N748" s="88"/>
      <c r="AF748" s="39"/>
      <c r="AG748" s="47"/>
      <c r="AM748" s="47"/>
      <c r="AO748" s="47"/>
      <c r="AP748" s="3" t="s">
        <v>2994</v>
      </c>
      <c r="AQ748" s="47"/>
    </row>
    <row r="749" spans="1:43" s="4" customFormat="1" ht="15" x14ac:dyDescent="0.25">
      <c r="A749" s="83"/>
      <c r="B749" s="49"/>
      <c r="C749" s="372" t="s">
        <v>2995</v>
      </c>
      <c r="D749" s="372"/>
      <c r="E749" s="372"/>
      <c r="F749" s="372"/>
      <c r="G749" s="372"/>
      <c r="H749" s="372"/>
      <c r="I749" s="372"/>
      <c r="J749" s="372"/>
      <c r="K749" s="372"/>
      <c r="L749" s="106">
        <v>11126019.43</v>
      </c>
      <c r="M749" s="85"/>
      <c r="N749" s="86">
        <v>95127466.129999995</v>
      </c>
      <c r="AF749" s="39"/>
      <c r="AG749" s="47"/>
      <c r="AM749" s="47"/>
      <c r="AO749" s="47"/>
      <c r="AP749" s="3" t="s">
        <v>2995</v>
      </c>
      <c r="AQ749" s="47"/>
    </row>
    <row r="750" spans="1:43" s="4" customFormat="1" ht="15" x14ac:dyDescent="0.25">
      <c r="A750" s="83"/>
      <c r="B750" s="49"/>
      <c r="C750" s="372" t="s">
        <v>2996</v>
      </c>
      <c r="D750" s="372"/>
      <c r="E750" s="372"/>
      <c r="F750" s="372"/>
      <c r="G750" s="372"/>
      <c r="H750" s="372"/>
      <c r="I750" s="372"/>
      <c r="J750" s="372"/>
      <c r="K750" s="372"/>
      <c r="L750" s="84">
        <v>16.45</v>
      </c>
      <c r="M750" s="85"/>
      <c r="N750" s="121">
        <v>190.49</v>
      </c>
      <c r="AF750" s="39"/>
      <c r="AG750" s="47"/>
      <c r="AM750" s="47"/>
      <c r="AO750" s="47"/>
      <c r="AP750" s="3" t="s">
        <v>2996</v>
      </c>
      <c r="AQ750" s="47"/>
    </row>
    <row r="751" spans="1:43" s="4" customFormat="1" ht="15" x14ac:dyDescent="0.25">
      <c r="A751" s="83"/>
      <c r="B751" s="49"/>
      <c r="C751" s="372" t="s">
        <v>196</v>
      </c>
      <c r="D751" s="372"/>
      <c r="E751" s="372"/>
      <c r="F751" s="372"/>
      <c r="G751" s="372"/>
      <c r="H751" s="372"/>
      <c r="I751" s="372"/>
      <c r="J751" s="372"/>
      <c r="K751" s="372"/>
      <c r="L751" s="106">
        <v>43873.43</v>
      </c>
      <c r="M751" s="85"/>
      <c r="N751" s="86">
        <v>378871.88</v>
      </c>
      <c r="AF751" s="39"/>
      <c r="AG751" s="47"/>
      <c r="AM751" s="47"/>
      <c r="AO751" s="47"/>
      <c r="AP751" s="3" t="s">
        <v>196</v>
      </c>
      <c r="AQ751" s="47"/>
    </row>
    <row r="752" spans="1:43" s="4" customFormat="1" ht="15" x14ac:dyDescent="0.25">
      <c r="A752" s="83"/>
      <c r="B752" s="49"/>
      <c r="C752" s="372" t="s">
        <v>84</v>
      </c>
      <c r="D752" s="372"/>
      <c r="E752" s="372"/>
      <c r="F752" s="372"/>
      <c r="G752" s="372"/>
      <c r="H752" s="372"/>
      <c r="I752" s="372"/>
      <c r="J752" s="372"/>
      <c r="K752" s="372"/>
      <c r="L752" s="87"/>
      <c r="M752" s="85"/>
      <c r="N752" s="88"/>
      <c r="AF752" s="39"/>
      <c r="AG752" s="47"/>
      <c r="AM752" s="47"/>
      <c r="AO752" s="47"/>
      <c r="AP752" s="3" t="s">
        <v>84</v>
      </c>
      <c r="AQ752" s="47"/>
    </row>
    <row r="753" spans="1:43" s="4" customFormat="1" ht="15" x14ac:dyDescent="0.25">
      <c r="A753" s="83"/>
      <c r="B753" s="49"/>
      <c r="C753" s="372" t="s">
        <v>197</v>
      </c>
      <c r="D753" s="372"/>
      <c r="E753" s="372"/>
      <c r="F753" s="372"/>
      <c r="G753" s="372"/>
      <c r="H753" s="372"/>
      <c r="I753" s="372"/>
      <c r="J753" s="372"/>
      <c r="K753" s="372"/>
      <c r="L753" s="84">
        <v>49.88</v>
      </c>
      <c r="M753" s="85"/>
      <c r="N753" s="86">
        <v>1743.8</v>
      </c>
      <c r="AF753" s="39"/>
      <c r="AG753" s="47"/>
      <c r="AM753" s="47"/>
      <c r="AO753" s="47"/>
      <c r="AP753" s="3" t="s">
        <v>197</v>
      </c>
      <c r="AQ753" s="47"/>
    </row>
    <row r="754" spans="1:43" s="4" customFormat="1" ht="15" x14ac:dyDescent="0.25">
      <c r="A754" s="83"/>
      <c r="B754" s="49"/>
      <c r="C754" s="372" t="s">
        <v>199</v>
      </c>
      <c r="D754" s="372"/>
      <c r="E754" s="372"/>
      <c r="F754" s="372"/>
      <c r="G754" s="372"/>
      <c r="H754" s="372"/>
      <c r="I754" s="372"/>
      <c r="J754" s="372"/>
      <c r="K754" s="372"/>
      <c r="L754" s="84">
        <v>18.690000000000001</v>
      </c>
      <c r="M754" s="85"/>
      <c r="N754" s="88"/>
      <c r="AF754" s="39"/>
      <c r="AG754" s="47"/>
      <c r="AM754" s="47"/>
      <c r="AO754" s="47"/>
      <c r="AP754" s="3" t="s">
        <v>199</v>
      </c>
      <c r="AQ754" s="47"/>
    </row>
    <row r="755" spans="1:43" s="4" customFormat="1" ht="15" x14ac:dyDescent="0.25">
      <c r="A755" s="83"/>
      <c r="B755" s="49"/>
      <c r="C755" s="372" t="s">
        <v>200</v>
      </c>
      <c r="D755" s="372"/>
      <c r="E755" s="372"/>
      <c r="F755" s="372"/>
      <c r="G755" s="372"/>
      <c r="H755" s="372"/>
      <c r="I755" s="372"/>
      <c r="J755" s="372"/>
      <c r="K755" s="372"/>
      <c r="L755" s="84">
        <v>1.69</v>
      </c>
      <c r="M755" s="85"/>
      <c r="N755" s="121">
        <v>59.08</v>
      </c>
      <c r="AF755" s="39"/>
      <c r="AG755" s="47"/>
      <c r="AM755" s="47"/>
      <c r="AO755" s="47"/>
      <c r="AP755" s="3" t="s">
        <v>200</v>
      </c>
      <c r="AQ755" s="47"/>
    </row>
    <row r="756" spans="1:43" s="4" customFormat="1" ht="15" x14ac:dyDescent="0.25">
      <c r="A756" s="83"/>
      <c r="B756" s="49"/>
      <c r="C756" s="372" t="s">
        <v>201</v>
      </c>
      <c r="D756" s="372"/>
      <c r="E756" s="372"/>
      <c r="F756" s="372"/>
      <c r="G756" s="372"/>
      <c r="H756" s="372"/>
      <c r="I756" s="372"/>
      <c r="J756" s="372"/>
      <c r="K756" s="372"/>
      <c r="L756" s="106">
        <v>43715.13</v>
      </c>
      <c r="M756" s="85"/>
      <c r="N756" s="88"/>
      <c r="AF756" s="39"/>
      <c r="AG756" s="47"/>
      <c r="AM756" s="47"/>
      <c r="AO756" s="47"/>
      <c r="AP756" s="3" t="s">
        <v>201</v>
      </c>
      <c r="AQ756" s="47"/>
    </row>
    <row r="757" spans="1:43" s="4" customFormat="1" ht="15" x14ac:dyDescent="0.25">
      <c r="A757" s="83"/>
      <c r="B757" s="49"/>
      <c r="C757" s="372" t="s">
        <v>202</v>
      </c>
      <c r="D757" s="372"/>
      <c r="E757" s="372"/>
      <c r="F757" s="372"/>
      <c r="G757" s="372"/>
      <c r="H757" s="372"/>
      <c r="I757" s="372"/>
      <c r="J757" s="372"/>
      <c r="K757" s="372"/>
      <c r="L757" s="84">
        <v>56.21</v>
      </c>
      <c r="M757" s="85"/>
      <c r="N757" s="86">
        <v>1965.14</v>
      </c>
      <c r="AF757" s="39"/>
      <c r="AG757" s="47"/>
      <c r="AM757" s="47"/>
      <c r="AO757" s="47"/>
      <c r="AP757" s="3" t="s">
        <v>202</v>
      </c>
      <c r="AQ757" s="47"/>
    </row>
    <row r="758" spans="1:43" s="4" customFormat="1" ht="15" x14ac:dyDescent="0.25">
      <c r="A758" s="83"/>
      <c r="B758" s="49"/>
      <c r="C758" s="372" t="s">
        <v>203</v>
      </c>
      <c r="D758" s="372"/>
      <c r="E758" s="372"/>
      <c r="F758" s="372"/>
      <c r="G758" s="372"/>
      <c r="H758" s="372"/>
      <c r="I758" s="372"/>
      <c r="J758" s="372"/>
      <c r="K758" s="372"/>
      <c r="L758" s="84">
        <v>33.520000000000003</v>
      </c>
      <c r="M758" s="85"/>
      <c r="N758" s="86">
        <v>1171.8699999999999</v>
      </c>
      <c r="AF758" s="39"/>
      <c r="AG758" s="47"/>
      <c r="AM758" s="47"/>
      <c r="AO758" s="47"/>
      <c r="AP758" s="3" t="s">
        <v>203</v>
      </c>
      <c r="AQ758" s="47"/>
    </row>
    <row r="759" spans="1:43" s="4" customFormat="1" ht="15" x14ac:dyDescent="0.25">
      <c r="A759" s="83"/>
      <c r="B759" s="49"/>
      <c r="C759" s="372" t="s">
        <v>777</v>
      </c>
      <c r="D759" s="372"/>
      <c r="E759" s="372"/>
      <c r="F759" s="372"/>
      <c r="G759" s="372"/>
      <c r="H759" s="372"/>
      <c r="I759" s="372"/>
      <c r="J759" s="372"/>
      <c r="K759" s="372"/>
      <c r="L759" s="106">
        <v>11322776.35</v>
      </c>
      <c r="M759" s="85"/>
      <c r="N759" s="86">
        <v>99774795.129999995</v>
      </c>
      <c r="AF759" s="39"/>
      <c r="AG759" s="47"/>
      <c r="AM759" s="47"/>
      <c r="AO759" s="47"/>
      <c r="AP759" s="3" t="s">
        <v>777</v>
      </c>
      <c r="AQ759" s="47"/>
    </row>
    <row r="760" spans="1:43" s="4" customFormat="1" ht="15" x14ac:dyDescent="0.25">
      <c r="A760" s="83"/>
      <c r="B760" s="49"/>
      <c r="C760" s="372" t="s">
        <v>3282</v>
      </c>
      <c r="D760" s="372"/>
      <c r="E760" s="372"/>
      <c r="F760" s="372"/>
      <c r="G760" s="372"/>
      <c r="H760" s="372"/>
      <c r="I760" s="372"/>
      <c r="J760" s="372"/>
      <c r="K760" s="372"/>
      <c r="L760" s="106">
        <v>11322759.9</v>
      </c>
      <c r="M760" s="85"/>
      <c r="N760" s="86">
        <v>99774604.640000001</v>
      </c>
      <c r="AF760" s="39"/>
      <c r="AG760" s="47"/>
      <c r="AM760" s="47"/>
      <c r="AO760" s="47"/>
      <c r="AP760" s="3" t="s">
        <v>3282</v>
      </c>
      <c r="AQ760" s="47"/>
    </row>
    <row r="761" spans="1:43" s="4" customFormat="1" ht="15" x14ac:dyDescent="0.25">
      <c r="A761" s="83"/>
      <c r="B761" s="49"/>
      <c r="C761" s="372" t="s">
        <v>88</v>
      </c>
      <c r="D761" s="372"/>
      <c r="E761" s="372"/>
      <c r="F761" s="372"/>
      <c r="G761" s="372"/>
      <c r="H761" s="372"/>
      <c r="I761" s="372"/>
      <c r="J761" s="372"/>
      <c r="K761" s="372"/>
      <c r="L761" s="87"/>
      <c r="M761" s="85"/>
      <c r="N761" s="88"/>
      <c r="AF761" s="39"/>
      <c r="AG761" s="47"/>
      <c r="AM761" s="47"/>
      <c r="AO761" s="47"/>
      <c r="AP761" s="3" t="s">
        <v>88</v>
      </c>
      <c r="AQ761" s="47"/>
    </row>
    <row r="762" spans="1:43" s="4" customFormat="1" ht="15" x14ac:dyDescent="0.25">
      <c r="A762" s="83"/>
      <c r="B762" s="49"/>
      <c r="C762" s="372" t="s">
        <v>89</v>
      </c>
      <c r="D762" s="372"/>
      <c r="E762" s="372"/>
      <c r="F762" s="372"/>
      <c r="G762" s="372"/>
      <c r="H762" s="372"/>
      <c r="I762" s="372"/>
      <c r="J762" s="372"/>
      <c r="K762" s="372"/>
      <c r="L762" s="106">
        <v>28746.32</v>
      </c>
      <c r="M762" s="85"/>
      <c r="N762" s="86">
        <v>1004971.36</v>
      </c>
      <c r="AF762" s="39"/>
      <c r="AG762" s="47"/>
      <c r="AM762" s="47"/>
      <c r="AO762" s="47"/>
      <c r="AP762" s="3" t="s">
        <v>89</v>
      </c>
      <c r="AQ762" s="47"/>
    </row>
    <row r="763" spans="1:43" s="4" customFormat="1" ht="15" x14ac:dyDescent="0.25">
      <c r="A763" s="83"/>
      <c r="B763" s="49"/>
      <c r="C763" s="372" t="s">
        <v>366</v>
      </c>
      <c r="D763" s="372"/>
      <c r="E763" s="372"/>
      <c r="F763" s="372"/>
      <c r="G763" s="372"/>
      <c r="H763" s="372"/>
      <c r="I763" s="372"/>
      <c r="J763" s="372"/>
      <c r="K763" s="372"/>
      <c r="L763" s="106">
        <v>148288.4</v>
      </c>
      <c r="M763" s="85"/>
      <c r="N763" s="88"/>
      <c r="AF763" s="39"/>
      <c r="AG763" s="47"/>
      <c r="AM763" s="47"/>
      <c r="AO763" s="47"/>
      <c r="AP763" s="3" t="s">
        <v>366</v>
      </c>
      <c r="AQ763" s="47"/>
    </row>
    <row r="764" spans="1:43" s="4" customFormat="1" ht="15" x14ac:dyDescent="0.25">
      <c r="A764" s="83"/>
      <c r="B764" s="49"/>
      <c r="C764" s="372" t="s">
        <v>367</v>
      </c>
      <c r="D764" s="372"/>
      <c r="E764" s="372"/>
      <c r="F764" s="372"/>
      <c r="G764" s="372"/>
      <c r="H764" s="372"/>
      <c r="I764" s="372"/>
      <c r="J764" s="372"/>
      <c r="K764" s="372"/>
      <c r="L764" s="106">
        <v>14308.49</v>
      </c>
      <c r="M764" s="85"/>
      <c r="N764" s="86">
        <v>500224.83</v>
      </c>
      <c r="AF764" s="39"/>
      <c r="AG764" s="47"/>
      <c r="AM764" s="47"/>
      <c r="AO764" s="47"/>
      <c r="AP764" s="3" t="s">
        <v>367</v>
      </c>
      <c r="AQ764" s="47"/>
    </row>
    <row r="765" spans="1:43" s="4" customFormat="1" ht="15" x14ac:dyDescent="0.25">
      <c r="A765" s="83"/>
      <c r="B765" s="49"/>
      <c r="C765" s="372" t="s">
        <v>368</v>
      </c>
      <c r="D765" s="372"/>
      <c r="E765" s="372"/>
      <c r="F765" s="372"/>
      <c r="G765" s="372"/>
      <c r="H765" s="372"/>
      <c r="I765" s="372"/>
      <c r="J765" s="372"/>
      <c r="K765" s="372"/>
      <c r="L765" s="106">
        <v>11082304.300000001</v>
      </c>
      <c r="M765" s="85"/>
      <c r="N765" s="88"/>
      <c r="AF765" s="39"/>
      <c r="AG765" s="47"/>
      <c r="AM765" s="47"/>
      <c r="AO765" s="47"/>
      <c r="AP765" s="3" t="s">
        <v>368</v>
      </c>
      <c r="AQ765" s="47"/>
    </row>
    <row r="766" spans="1:43" s="4" customFormat="1" ht="15" x14ac:dyDescent="0.25">
      <c r="A766" s="83"/>
      <c r="B766" s="49"/>
      <c r="C766" s="372" t="s">
        <v>90</v>
      </c>
      <c r="D766" s="372"/>
      <c r="E766" s="372"/>
      <c r="F766" s="372"/>
      <c r="G766" s="372"/>
      <c r="H766" s="372"/>
      <c r="I766" s="372"/>
      <c r="J766" s="372"/>
      <c r="K766" s="372"/>
      <c r="L766" s="106">
        <v>41688.11</v>
      </c>
      <c r="M766" s="85"/>
      <c r="N766" s="86">
        <v>1457416</v>
      </c>
      <c r="AF766" s="39"/>
      <c r="AG766" s="47"/>
      <c r="AM766" s="47"/>
      <c r="AO766" s="47"/>
      <c r="AP766" s="3" t="s">
        <v>90</v>
      </c>
      <c r="AQ766" s="47"/>
    </row>
    <row r="767" spans="1:43" s="4" customFormat="1" ht="15" x14ac:dyDescent="0.25">
      <c r="A767" s="83"/>
      <c r="B767" s="49"/>
      <c r="C767" s="372" t="s">
        <v>91</v>
      </c>
      <c r="D767" s="372"/>
      <c r="E767" s="372"/>
      <c r="F767" s="372"/>
      <c r="G767" s="372"/>
      <c r="H767" s="372"/>
      <c r="I767" s="372"/>
      <c r="J767" s="372"/>
      <c r="K767" s="372"/>
      <c r="L767" s="106">
        <v>21732.77</v>
      </c>
      <c r="M767" s="85"/>
      <c r="N767" s="86">
        <v>759777.22</v>
      </c>
      <c r="AF767" s="39"/>
      <c r="AG767" s="47"/>
      <c r="AM767" s="47"/>
      <c r="AO767" s="47"/>
      <c r="AP767" s="3" t="s">
        <v>91</v>
      </c>
      <c r="AQ767" s="47"/>
    </row>
    <row r="768" spans="1:43" s="4" customFormat="1" ht="15" x14ac:dyDescent="0.25">
      <c r="A768" s="83"/>
      <c r="B768" s="49"/>
      <c r="C768" s="372" t="s">
        <v>3283</v>
      </c>
      <c r="D768" s="372"/>
      <c r="E768" s="372"/>
      <c r="F768" s="372"/>
      <c r="G768" s="372"/>
      <c r="H768" s="372"/>
      <c r="I768" s="372"/>
      <c r="J768" s="372"/>
      <c r="K768" s="372"/>
      <c r="L768" s="84">
        <v>16.45</v>
      </c>
      <c r="M768" s="85"/>
      <c r="N768" s="121">
        <v>190.49</v>
      </c>
      <c r="AF768" s="39"/>
      <c r="AG768" s="47"/>
      <c r="AM768" s="47"/>
      <c r="AO768" s="47"/>
      <c r="AP768" s="3" t="s">
        <v>3283</v>
      </c>
      <c r="AQ768" s="47"/>
    </row>
    <row r="769" spans="1:45" s="4" customFormat="1" ht="15" x14ac:dyDescent="0.25">
      <c r="A769" s="83"/>
      <c r="B769" s="49"/>
      <c r="C769" s="372" t="s">
        <v>92</v>
      </c>
      <c r="D769" s="372"/>
      <c r="E769" s="372"/>
      <c r="F769" s="372"/>
      <c r="G769" s="372"/>
      <c r="H769" s="372"/>
      <c r="I769" s="372"/>
      <c r="J769" s="372"/>
      <c r="K769" s="372"/>
      <c r="L769" s="106">
        <v>43106.38</v>
      </c>
      <c r="M769" s="85"/>
      <c r="N769" s="86">
        <v>1506999.07</v>
      </c>
      <c r="AF769" s="39"/>
      <c r="AG769" s="47"/>
      <c r="AM769" s="47"/>
      <c r="AO769" s="47"/>
      <c r="AP769" s="3" t="s">
        <v>92</v>
      </c>
      <c r="AQ769" s="47"/>
    </row>
    <row r="770" spans="1:45" s="4" customFormat="1" ht="15" x14ac:dyDescent="0.25">
      <c r="A770" s="83"/>
      <c r="B770" s="49"/>
      <c r="C770" s="372" t="s">
        <v>93</v>
      </c>
      <c r="D770" s="372"/>
      <c r="E770" s="372"/>
      <c r="F770" s="372"/>
      <c r="G770" s="372"/>
      <c r="H770" s="372"/>
      <c r="I770" s="372"/>
      <c r="J770" s="372"/>
      <c r="K770" s="372"/>
      <c r="L770" s="106">
        <v>41744.32</v>
      </c>
      <c r="M770" s="85"/>
      <c r="N770" s="86">
        <v>1459381.14</v>
      </c>
      <c r="AF770" s="39"/>
      <c r="AG770" s="47"/>
      <c r="AM770" s="47"/>
      <c r="AO770" s="47"/>
      <c r="AP770" s="3" t="s">
        <v>93</v>
      </c>
      <c r="AQ770" s="47"/>
    </row>
    <row r="771" spans="1:45" s="4" customFormat="1" ht="15" x14ac:dyDescent="0.25">
      <c r="A771" s="83"/>
      <c r="B771" s="49"/>
      <c r="C771" s="372" t="s">
        <v>94</v>
      </c>
      <c r="D771" s="372"/>
      <c r="E771" s="372"/>
      <c r="F771" s="372"/>
      <c r="G771" s="372"/>
      <c r="H771" s="372"/>
      <c r="I771" s="372"/>
      <c r="J771" s="372"/>
      <c r="K771" s="372"/>
      <c r="L771" s="106">
        <v>21766.29</v>
      </c>
      <c r="M771" s="85"/>
      <c r="N771" s="86">
        <v>760949.09</v>
      </c>
      <c r="AF771" s="39"/>
      <c r="AG771" s="47"/>
      <c r="AM771" s="47"/>
      <c r="AO771" s="47"/>
      <c r="AP771" s="3" t="s">
        <v>94</v>
      </c>
      <c r="AQ771" s="47"/>
    </row>
    <row r="772" spans="1:45" s="4" customFormat="1" ht="15" x14ac:dyDescent="0.25">
      <c r="A772" s="83"/>
      <c r="B772" s="89"/>
      <c r="C772" s="373" t="s">
        <v>3284</v>
      </c>
      <c r="D772" s="373"/>
      <c r="E772" s="373"/>
      <c r="F772" s="373"/>
      <c r="G772" s="373"/>
      <c r="H772" s="373"/>
      <c r="I772" s="373"/>
      <c r="J772" s="373"/>
      <c r="K772" s="373"/>
      <c r="L772" s="93">
        <v>11366649.779999999</v>
      </c>
      <c r="M772" s="91"/>
      <c r="N772" s="92">
        <v>100153667.01000001</v>
      </c>
      <c r="AF772" s="39"/>
      <c r="AG772" s="47"/>
      <c r="AM772" s="47"/>
      <c r="AO772" s="47"/>
      <c r="AQ772" s="47" t="s">
        <v>3284</v>
      </c>
    </row>
    <row r="773" spans="1:45" s="4" customFormat="1" ht="15" x14ac:dyDescent="0.25">
      <c r="A773" s="83"/>
      <c r="B773" s="49"/>
      <c r="C773" s="372" t="s">
        <v>84</v>
      </c>
      <c r="D773" s="372"/>
      <c r="E773" s="372"/>
      <c r="F773" s="372"/>
      <c r="G773" s="372"/>
      <c r="H773" s="372"/>
      <c r="I773" s="372"/>
      <c r="J773" s="372"/>
      <c r="K773" s="372"/>
      <c r="L773" s="87"/>
      <c r="M773" s="85"/>
      <c r="N773" s="88"/>
      <c r="AF773" s="39"/>
      <c r="AG773" s="47"/>
      <c r="AM773" s="47"/>
      <c r="AO773" s="47"/>
      <c r="AP773" s="3" t="s">
        <v>84</v>
      </c>
      <c r="AQ773" s="47"/>
    </row>
    <row r="774" spans="1:45" s="4" customFormat="1" ht="15" x14ac:dyDescent="0.25">
      <c r="A774" s="83"/>
      <c r="B774" s="49"/>
      <c r="C774" s="372" t="s">
        <v>241</v>
      </c>
      <c r="D774" s="372"/>
      <c r="E774" s="372"/>
      <c r="F774" s="372"/>
      <c r="G774" s="372"/>
      <c r="H774" s="372"/>
      <c r="I774" s="372"/>
      <c r="J774" s="372"/>
      <c r="K774" s="372"/>
      <c r="L774" s="106">
        <v>11071587.83</v>
      </c>
      <c r="M774" s="85"/>
      <c r="N774" s="86">
        <v>94662075.760000005</v>
      </c>
      <c r="AF774" s="39"/>
      <c r="AG774" s="47"/>
      <c r="AM774" s="47"/>
      <c r="AO774" s="47"/>
      <c r="AP774" s="3" t="s">
        <v>241</v>
      </c>
      <c r="AQ774" s="47"/>
    </row>
    <row r="775" spans="1:45" s="4" customFormat="1" ht="15" x14ac:dyDescent="0.25">
      <c r="A775" s="378" t="s">
        <v>3285</v>
      </c>
      <c r="B775" s="379"/>
      <c r="C775" s="379"/>
      <c r="D775" s="379"/>
      <c r="E775" s="379"/>
      <c r="F775" s="379"/>
      <c r="G775" s="379"/>
      <c r="H775" s="379"/>
      <c r="I775" s="379"/>
      <c r="J775" s="379"/>
      <c r="K775" s="379"/>
      <c r="L775" s="379"/>
      <c r="M775" s="379"/>
      <c r="N775" s="380"/>
      <c r="AF775" s="39" t="s">
        <v>3285</v>
      </c>
      <c r="AG775" s="47"/>
      <c r="AM775" s="47"/>
      <c r="AO775" s="47"/>
      <c r="AQ775" s="47"/>
    </row>
    <row r="776" spans="1:45" s="4" customFormat="1" ht="0" hidden="1" customHeight="1" x14ac:dyDescent="0.25">
      <c r="A776" s="71"/>
      <c r="B776" s="72"/>
      <c r="C776" s="72"/>
      <c r="D776" s="72"/>
      <c r="E776" s="72"/>
      <c r="F776" s="73"/>
      <c r="G776" s="73"/>
      <c r="H776" s="73"/>
      <c r="I776" s="73"/>
      <c r="J776" s="74"/>
      <c r="K776" s="73"/>
      <c r="L776" s="74"/>
      <c r="M776" s="52"/>
      <c r="N776" s="74"/>
      <c r="AF776" s="39"/>
      <c r="AG776" s="47"/>
      <c r="AM776" s="47"/>
      <c r="AO776" s="47"/>
      <c r="AQ776" s="47"/>
    </row>
    <row r="777" spans="1:45" s="4" customFormat="1" ht="15" x14ac:dyDescent="0.25">
      <c r="A777" s="78"/>
      <c r="B777" s="79"/>
      <c r="C777" s="374" t="s">
        <v>3286</v>
      </c>
      <c r="D777" s="374"/>
      <c r="E777" s="374"/>
      <c r="F777" s="374"/>
      <c r="G777" s="374"/>
      <c r="H777" s="374"/>
      <c r="I777" s="374"/>
      <c r="J777" s="374"/>
      <c r="K777" s="374"/>
      <c r="L777" s="80"/>
      <c r="M777" s="81"/>
      <c r="N777" s="82"/>
      <c r="AF777" s="39"/>
      <c r="AG777" s="47"/>
      <c r="AM777" s="47"/>
      <c r="AO777" s="47" t="s">
        <v>3286</v>
      </c>
      <c r="AQ777" s="47"/>
    </row>
    <row r="778" spans="1:45" s="4" customFormat="1" ht="15" x14ac:dyDescent="0.25">
      <c r="A778" s="83"/>
      <c r="B778" s="89"/>
      <c r="C778" s="373" t="s">
        <v>3287</v>
      </c>
      <c r="D778" s="373"/>
      <c r="E778" s="373"/>
      <c r="F778" s="373"/>
      <c r="G778" s="373"/>
      <c r="H778" s="373"/>
      <c r="I778" s="373"/>
      <c r="J778" s="373"/>
      <c r="K778" s="373"/>
      <c r="L778" s="126"/>
      <c r="M778" s="91"/>
      <c r="N778" s="127"/>
      <c r="AF778" s="39"/>
      <c r="AG778" s="47"/>
      <c r="AM778" s="47"/>
      <c r="AO778" s="47"/>
      <c r="AQ778" s="47" t="s">
        <v>3287</v>
      </c>
    </row>
    <row r="779" spans="1:45" s="4" customFormat="1" ht="11.25" hidden="1" customHeight="1" x14ac:dyDescent="0.25">
      <c r="B779" s="75"/>
      <c r="C779" s="75"/>
      <c r="D779" s="75"/>
      <c r="E779" s="75"/>
      <c r="F779" s="75"/>
      <c r="G779" s="75"/>
      <c r="H779" s="75"/>
      <c r="I779" s="75"/>
      <c r="J779" s="75"/>
      <c r="K779" s="75"/>
      <c r="L779" s="76"/>
      <c r="M779" s="76"/>
      <c r="N779" s="76"/>
      <c r="R779" s="77"/>
    </row>
    <row r="780" spans="1:45" s="4" customFormat="1" ht="15" x14ac:dyDescent="0.25">
      <c r="A780" s="78"/>
      <c r="B780" s="79"/>
      <c r="C780" s="374" t="s">
        <v>82</v>
      </c>
      <c r="D780" s="374"/>
      <c r="E780" s="374"/>
      <c r="F780" s="374"/>
      <c r="G780" s="374"/>
      <c r="H780" s="374"/>
      <c r="I780" s="374"/>
      <c r="J780" s="374"/>
      <c r="K780" s="374"/>
      <c r="L780" s="80"/>
      <c r="M780" s="81"/>
      <c r="N780" s="82"/>
      <c r="AR780" s="47" t="s">
        <v>82</v>
      </c>
    </row>
    <row r="781" spans="1:45" s="4" customFormat="1" ht="15" x14ac:dyDescent="0.25">
      <c r="A781" s="83"/>
      <c r="B781" s="49"/>
      <c r="C781" s="372" t="s">
        <v>83</v>
      </c>
      <c r="D781" s="372"/>
      <c r="E781" s="372"/>
      <c r="F781" s="372"/>
      <c r="G781" s="372"/>
      <c r="H781" s="372"/>
      <c r="I781" s="372"/>
      <c r="J781" s="372"/>
      <c r="K781" s="372"/>
      <c r="L781" s="106">
        <v>20726914.850000001</v>
      </c>
      <c r="M781" s="85"/>
      <c r="N781" s="86">
        <v>181602502.02000001</v>
      </c>
      <c r="AR781" s="47"/>
      <c r="AS781" s="3" t="s">
        <v>83</v>
      </c>
    </row>
    <row r="782" spans="1:45" s="4" customFormat="1" ht="15" x14ac:dyDescent="0.25">
      <c r="A782" s="83"/>
      <c r="B782" s="49"/>
      <c r="C782" s="372" t="s">
        <v>84</v>
      </c>
      <c r="D782" s="372"/>
      <c r="E782" s="372"/>
      <c r="F782" s="372"/>
      <c r="G782" s="372"/>
      <c r="H782" s="372"/>
      <c r="I782" s="372"/>
      <c r="J782" s="372"/>
      <c r="K782" s="372"/>
      <c r="L782" s="87"/>
      <c r="M782" s="85"/>
      <c r="N782" s="88"/>
      <c r="AR782" s="47"/>
      <c r="AS782" s="3" t="s">
        <v>84</v>
      </c>
    </row>
    <row r="783" spans="1:45" s="4" customFormat="1" ht="15" x14ac:dyDescent="0.25">
      <c r="A783" s="83"/>
      <c r="B783" s="49"/>
      <c r="C783" s="372" t="s">
        <v>85</v>
      </c>
      <c r="D783" s="372"/>
      <c r="E783" s="372"/>
      <c r="F783" s="372"/>
      <c r="G783" s="372"/>
      <c r="H783" s="372"/>
      <c r="I783" s="372"/>
      <c r="J783" s="372"/>
      <c r="K783" s="372"/>
      <c r="L783" s="106">
        <v>123822.67</v>
      </c>
      <c r="M783" s="85"/>
      <c r="N783" s="86">
        <v>4328840.5599999996</v>
      </c>
      <c r="AR783" s="47"/>
      <c r="AS783" s="3" t="s">
        <v>85</v>
      </c>
    </row>
    <row r="784" spans="1:45" s="4" customFormat="1" ht="15" x14ac:dyDescent="0.25">
      <c r="A784" s="83"/>
      <c r="B784" s="49"/>
      <c r="C784" s="372" t="s">
        <v>193</v>
      </c>
      <c r="D784" s="372"/>
      <c r="E784" s="372"/>
      <c r="F784" s="372"/>
      <c r="G784" s="372"/>
      <c r="H784" s="372"/>
      <c r="I784" s="372"/>
      <c r="J784" s="372"/>
      <c r="K784" s="372"/>
      <c r="L784" s="106">
        <v>248903.49</v>
      </c>
      <c r="M784" s="85"/>
      <c r="N784" s="86">
        <v>3019199.33</v>
      </c>
      <c r="AR784" s="47"/>
      <c r="AS784" s="3" t="s">
        <v>193</v>
      </c>
    </row>
    <row r="785" spans="1:45" s="4" customFormat="1" ht="15" x14ac:dyDescent="0.25">
      <c r="A785" s="83"/>
      <c r="B785" s="49"/>
      <c r="C785" s="372" t="s">
        <v>194</v>
      </c>
      <c r="D785" s="372"/>
      <c r="E785" s="372"/>
      <c r="F785" s="372"/>
      <c r="G785" s="372"/>
      <c r="H785" s="372"/>
      <c r="I785" s="372"/>
      <c r="J785" s="372"/>
      <c r="K785" s="372"/>
      <c r="L785" s="106">
        <v>26914.98</v>
      </c>
      <c r="M785" s="85"/>
      <c r="N785" s="86">
        <v>940947.71</v>
      </c>
      <c r="AR785" s="47"/>
      <c r="AS785" s="3" t="s">
        <v>194</v>
      </c>
    </row>
    <row r="786" spans="1:45" s="4" customFormat="1" ht="15" x14ac:dyDescent="0.25">
      <c r="A786" s="83"/>
      <c r="B786" s="49"/>
      <c r="C786" s="372" t="s">
        <v>195</v>
      </c>
      <c r="D786" s="372"/>
      <c r="E786" s="372"/>
      <c r="F786" s="372"/>
      <c r="G786" s="372"/>
      <c r="H786" s="372"/>
      <c r="I786" s="372"/>
      <c r="J786" s="372"/>
      <c r="K786" s="372"/>
      <c r="L786" s="106">
        <v>20291032.550000001</v>
      </c>
      <c r="M786" s="85"/>
      <c r="N786" s="86">
        <v>173488378.15000001</v>
      </c>
      <c r="AR786" s="47"/>
      <c r="AS786" s="3" t="s">
        <v>195</v>
      </c>
    </row>
    <row r="787" spans="1:45" s="4" customFormat="1" ht="15" x14ac:dyDescent="0.25">
      <c r="A787" s="83"/>
      <c r="B787" s="49"/>
      <c r="C787" s="372" t="s">
        <v>2994</v>
      </c>
      <c r="D787" s="372"/>
      <c r="E787" s="372"/>
      <c r="F787" s="372"/>
      <c r="G787" s="372"/>
      <c r="H787" s="372"/>
      <c r="I787" s="372"/>
      <c r="J787" s="372"/>
      <c r="K787" s="372"/>
      <c r="L787" s="87"/>
      <c r="M787" s="85"/>
      <c r="N787" s="88"/>
      <c r="AR787" s="47"/>
      <c r="AS787" s="3" t="s">
        <v>2994</v>
      </c>
    </row>
    <row r="788" spans="1:45" s="4" customFormat="1" ht="15" x14ac:dyDescent="0.25">
      <c r="A788" s="83"/>
      <c r="B788" s="49"/>
      <c r="C788" s="372" t="s">
        <v>2995</v>
      </c>
      <c r="D788" s="372"/>
      <c r="E788" s="372"/>
      <c r="F788" s="372"/>
      <c r="G788" s="372"/>
      <c r="H788" s="372"/>
      <c r="I788" s="372"/>
      <c r="J788" s="372"/>
      <c r="K788" s="372"/>
      <c r="L788" s="106">
        <v>20291016.100000001</v>
      </c>
      <c r="M788" s="85"/>
      <c r="N788" s="86">
        <v>173488187.66</v>
      </c>
      <c r="AR788" s="47"/>
      <c r="AS788" s="3" t="s">
        <v>2995</v>
      </c>
    </row>
    <row r="789" spans="1:45" s="4" customFormat="1" ht="15" x14ac:dyDescent="0.25">
      <c r="A789" s="83"/>
      <c r="B789" s="49"/>
      <c r="C789" s="372" t="s">
        <v>2996</v>
      </c>
      <c r="D789" s="372"/>
      <c r="E789" s="372"/>
      <c r="F789" s="372"/>
      <c r="G789" s="372"/>
      <c r="H789" s="372"/>
      <c r="I789" s="372"/>
      <c r="J789" s="372"/>
      <c r="K789" s="372"/>
      <c r="L789" s="84">
        <v>16.45</v>
      </c>
      <c r="M789" s="85"/>
      <c r="N789" s="121">
        <v>190.49</v>
      </c>
      <c r="AR789" s="47"/>
      <c r="AS789" s="3" t="s">
        <v>2996</v>
      </c>
    </row>
    <row r="790" spans="1:45" s="4" customFormat="1" ht="15" x14ac:dyDescent="0.25">
      <c r="A790" s="83"/>
      <c r="B790" s="49"/>
      <c r="C790" s="372" t="s">
        <v>364</v>
      </c>
      <c r="D790" s="372"/>
      <c r="E790" s="372"/>
      <c r="F790" s="372"/>
      <c r="G790" s="372"/>
      <c r="H790" s="372"/>
      <c r="I790" s="372"/>
      <c r="J790" s="372"/>
      <c r="K790" s="372"/>
      <c r="L790" s="106">
        <v>63156.14</v>
      </c>
      <c r="M790" s="85"/>
      <c r="N790" s="86">
        <v>766083.98</v>
      </c>
      <c r="AR790" s="47"/>
      <c r="AS790" s="3" t="s">
        <v>364</v>
      </c>
    </row>
    <row r="791" spans="1:45" s="4" customFormat="1" ht="15" x14ac:dyDescent="0.25">
      <c r="A791" s="83"/>
      <c r="B791" s="49"/>
      <c r="C791" s="372" t="s">
        <v>196</v>
      </c>
      <c r="D791" s="372"/>
      <c r="E791" s="372"/>
      <c r="F791" s="372"/>
      <c r="G791" s="372"/>
      <c r="H791" s="372"/>
      <c r="I791" s="372"/>
      <c r="J791" s="372"/>
      <c r="K791" s="372"/>
      <c r="L791" s="106">
        <v>2888031.68</v>
      </c>
      <c r="M791" s="85"/>
      <c r="N791" s="86">
        <v>32197978</v>
      </c>
      <c r="AR791" s="47"/>
      <c r="AS791" s="3" t="s">
        <v>196</v>
      </c>
    </row>
    <row r="792" spans="1:45" s="4" customFormat="1" ht="15" x14ac:dyDescent="0.25">
      <c r="A792" s="83"/>
      <c r="B792" s="49"/>
      <c r="C792" s="372" t="s">
        <v>365</v>
      </c>
      <c r="D792" s="372"/>
      <c r="E792" s="372"/>
      <c r="F792" s="372"/>
      <c r="G792" s="372"/>
      <c r="H792" s="372"/>
      <c r="I792" s="372"/>
      <c r="J792" s="372"/>
      <c r="K792" s="372"/>
      <c r="L792" s="106">
        <v>2824875.54</v>
      </c>
      <c r="M792" s="85"/>
      <c r="N792" s="86">
        <v>31431894.02</v>
      </c>
      <c r="AR792" s="47"/>
      <c r="AS792" s="3" t="s">
        <v>365</v>
      </c>
    </row>
    <row r="793" spans="1:45" s="4" customFormat="1" ht="15" x14ac:dyDescent="0.25">
      <c r="A793" s="83"/>
      <c r="B793" s="49"/>
      <c r="C793" s="372" t="s">
        <v>88</v>
      </c>
      <c r="D793" s="372"/>
      <c r="E793" s="372"/>
      <c r="F793" s="372"/>
      <c r="G793" s="372"/>
      <c r="H793" s="372"/>
      <c r="I793" s="372"/>
      <c r="J793" s="372"/>
      <c r="K793" s="372"/>
      <c r="L793" s="87"/>
      <c r="M793" s="85"/>
      <c r="N793" s="88"/>
      <c r="AR793" s="47"/>
      <c r="AS793" s="3" t="s">
        <v>88</v>
      </c>
    </row>
    <row r="794" spans="1:45" s="4" customFormat="1" ht="15" x14ac:dyDescent="0.25">
      <c r="A794" s="83"/>
      <c r="B794" s="49"/>
      <c r="C794" s="372" t="s">
        <v>89</v>
      </c>
      <c r="D794" s="372"/>
      <c r="E794" s="372"/>
      <c r="F794" s="372"/>
      <c r="G794" s="372"/>
      <c r="H794" s="372"/>
      <c r="I794" s="372"/>
      <c r="J794" s="372"/>
      <c r="K794" s="372"/>
      <c r="L794" s="106">
        <v>94625.18</v>
      </c>
      <c r="M794" s="85"/>
      <c r="N794" s="86">
        <v>3308096.3</v>
      </c>
      <c r="AR794" s="47"/>
      <c r="AS794" s="3" t="s">
        <v>89</v>
      </c>
    </row>
    <row r="795" spans="1:45" s="4" customFormat="1" ht="15" x14ac:dyDescent="0.25">
      <c r="A795" s="83"/>
      <c r="B795" s="49" t="s">
        <v>58</v>
      </c>
      <c r="C795" s="372" t="s">
        <v>366</v>
      </c>
      <c r="D795" s="372"/>
      <c r="E795" s="372"/>
      <c r="F795" s="372"/>
      <c r="G795" s="372"/>
      <c r="H795" s="372"/>
      <c r="I795" s="372"/>
      <c r="J795" s="372"/>
      <c r="K795" s="372"/>
      <c r="L795" s="106">
        <v>100453.26</v>
      </c>
      <c r="M795" s="113">
        <v>12.13</v>
      </c>
      <c r="N795" s="86">
        <v>1218498.04</v>
      </c>
      <c r="AR795" s="47"/>
      <c r="AS795" s="3" t="s">
        <v>366</v>
      </c>
    </row>
    <row r="796" spans="1:45" s="4" customFormat="1" ht="15" x14ac:dyDescent="0.25">
      <c r="A796" s="83"/>
      <c r="B796" s="49"/>
      <c r="C796" s="372" t="s">
        <v>367</v>
      </c>
      <c r="D796" s="372"/>
      <c r="E796" s="372"/>
      <c r="F796" s="372"/>
      <c r="G796" s="372"/>
      <c r="H796" s="372"/>
      <c r="I796" s="372"/>
      <c r="J796" s="372"/>
      <c r="K796" s="372"/>
      <c r="L796" s="106">
        <v>12584.05</v>
      </c>
      <c r="M796" s="85"/>
      <c r="N796" s="86">
        <v>439938.38</v>
      </c>
      <c r="AR796" s="47"/>
      <c r="AS796" s="3" t="s">
        <v>367</v>
      </c>
    </row>
    <row r="797" spans="1:45" s="4" customFormat="1" ht="15" x14ac:dyDescent="0.25">
      <c r="A797" s="83"/>
      <c r="B797" s="49" t="s">
        <v>58</v>
      </c>
      <c r="C797" s="372" t="s">
        <v>368</v>
      </c>
      <c r="D797" s="372"/>
      <c r="E797" s="372"/>
      <c r="F797" s="372"/>
      <c r="G797" s="372"/>
      <c r="H797" s="372"/>
      <c r="I797" s="372"/>
      <c r="J797" s="372"/>
      <c r="K797" s="372"/>
      <c r="L797" s="106">
        <v>2462416.0099999998</v>
      </c>
      <c r="M797" s="113">
        <v>8.5500000000000007</v>
      </c>
      <c r="N797" s="86">
        <v>21053656.890000001</v>
      </c>
      <c r="AR797" s="47"/>
      <c r="AS797" s="3" t="s">
        <v>368</v>
      </c>
    </row>
    <row r="798" spans="1:45" s="4" customFormat="1" ht="15" x14ac:dyDescent="0.25">
      <c r="A798" s="83"/>
      <c r="B798" s="49"/>
      <c r="C798" s="372" t="s">
        <v>90</v>
      </c>
      <c r="D798" s="372"/>
      <c r="E798" s="372"/>
      <c r="F798" s="372"/>
      <c r="G798" s="372"/>
      <c r="H798" s="372"/>
      <c r="I798" s="372"/>
      <c r="J798" s="372"/>
      <c r="K798" s="372"/>
      <c r="L798" s="106">
        <v>107567.4</v>
      </c>
      <c r="M798" s="85"/>
      <c r="N798" s="86">
        <v>3760555.9</v>
      </c>
      <c r="AR798" s="47"/>
      <c r="AS798" s="3" t="s">
        <v>90</v>
      </c>
    </row>
    <row r="799" spans="1:45" s="4" customFormat="1" ht="15" x14ac:dyDescent="0.25">
      <c r="A799" s="83"/>
      <c r="B799" s="49"/>
      <c r="C799" s="372" t="s">
        <v>91</v>
      </c>
      <c r="D799" s="372"/>
      <c r="E799" s="372"/>
      <c r="F799" s="372"/>
      <c r="G799" s="372"/>
      <c r="H799" s="372"/>
      <c r="I799" s="372"/>
      <c r="J799" s="372"/>
      <c r="K799" s="372"/>
      <c r="L799" s="106">
        <v>59813.69</v>
      </c>
      <c r="M799" s="85"/>
      <c r="N799" s="86">
        <v>2091086.89</v>
      </c>
      <c r="AR799" s="47"/>
      <c r="AS799" s="3" t="s">
        <v>91</v>
      </c>
    </row>
    <row r="800" spans="1:45" s="4" customFormat="1" ht="15" x14ac:dyDescent="0.25">
      <c r="A800" s="83"/>
      <c r="B800" s="49"/>
      <c r="C800" s="372" t="s">
        <v>369</v>
      </c>
      <c r="D800" s="372"/>
      <c r="E800" s="372"/>
      <c r="F800" s="372"/>
      <c r="G800" s="372"/>
      <c r="H800" s="372"/>
      <c r="I800" s="372"/>
      <c r="J800" s="372"/>
      <c r="K800" s="372"/>
      <c r="L800" s="106">
        <v>63156.14</v>
      </c>
      <c r="M800" s="85"/>
      <c r="N800" s="86">
        <v>766083.98</v>
      </c>
      <c r="AR800" s="47"/>
      <c r="AS800" s="3" t="s">
        <v>369</v>
      </c>
    </row>
    <row r="801" spans="1:46" s="4" customFormat="1" ht="15" x14ac:dyDescent="0.25">
      <c r="A801" s="83"/>
      <c r="B801" s="49"/>
      <c r="C801" s="372" t="s">
        <v>777</v>
      </c>
      <c r="D801" s="372"/>
      <c r="E801" s="372"/>
      <c r="F801" s="372"/>
      <c r="G801" s="372"/>
      <c r="H801" s="372"/>
      <c r="I801" s="372"/>
      <c r="J801" s="372"/>
      <c r="K801" s="372"/>
      <c r="L801" s="106">
        <v>18070386.079999998</v>
      </c>
      <c r="M801" s="85"/>
      <c r="N801" s="86">
        <v>157497864.97999999</v>
      </c>
      <c r="AR801" s="47"/>
      <c r="AS801" s="3" t="s">
        <v>777</v>
      </c>
    </row>
    <row r="802" spans="1:46" s="4" customFormat="1" ht="15" x14ac:dyDescent="0.25">
      <c r="A802" s="83"/>
      <c r="B802" s="49"/>
      <c r="C802" s="372" t="s">
        <v>3282</v>
      </c>
      <c r="D802" s="372"/>
      <c r="E802" s="372"/>
      <c r="F802" s="372"/>
      <c r="G802" s="372"/>
      <c r="H802" s="372"/>
      <c r="I802" s="372"/>
      <c r="J802" s="372"/>
      <c r="K802" s="372"/>
      <c r="L802" s="106">
        <v>18070369.629999999</v>
      </c>
      <c r="M802" s="85"/>
      <c r="N802" s="86">
        <v>157497674.49000001</v>
      </c>
      <c r="AR802" s="47"/>
      <c r="AS802" s="3" t="s">
        <v>3282</v>
      </c>
    </row>
    <row r="803" spans="1:46" s="4" customFormat="1" ht="15" x14ac:dyDescent="0.25">
      <c r="A803" s="83"/>
      <c r="B803" s="49"/>
      <c r="C803" s="372" t="s">
        <v>88</v>
      </c>
      <c r="D803" s="372"/>
      <c r="E803" s="372"/>
      <c r="F803" s="372"/>
      <c r="G803" s="372"/>
      <c r="H803" s="372"/>
      <c r="I803" s="372"/>
      <c r="J803" s="372"/>
      <c r="K803" s="372"/>
      <c r="L803" s="87"/>
      <c r="M803" s="85"/>
      <c r="N803" s="88"/>
      <c r="AR803" s="47"/>
      <c r="AS803" s="3" t="s">
        <v>88</v>
      </c>
    </row>
    <row r="804" spans="1:46" s="4" customFormat="1" ht="15" x14ac:dyDescent="0.25">
      <c r="A804" s="83"/>
      <c r="B804" s="49"/>
      <c r="C804" s="372" t="s">
        <v>89</v>
      </c>
      <c r="D804" s="372"/>
      <c r="E804" s="372"/>
      <c r="F804" s="372"/>
      <c r="G804" s="372"/>
      <c r="H804" s="372"/>
      <c r="I804" s="372"/>
      <c r="J804" s="372"/>
      <c r="K804" s="372"/>
      <c r="L804" s="106">
        <v>29197.49</v>
      </c>
      <c r="M804" s="85"/>
      <c r="N804" s="86">
        <v>1020744.26</v>
      </c>
      <c r="AR804" s="47"/>
      <c r="AS804" s="3" t="s">
        <v>89</v>
      </c>
    </row>
    <row r="805" spans="1:46" s="4" customFormat="1" ht="15" x14ac:dyDescent="0.25">
      <c r="A805" s="83"/>
      <c r="B805" s="49" t="s">
        <v>58</v>
      </c>
      <c r="C805" s="372" t="s">
        <v>366</v>
      </c>
      <c r="D805" s="372"/>
      <c r="E805" s="372"/>
      <c r="F805" s="372"/>
      <c r="G805" s="372"/>
      <c r="H805" s="372"/>
      <c r="I805" s="372"/>
      <c r="J805" s="372"/>
      <c r="K805" s="372"/>
      <c r="L805" s="106">
        <v>148450.23000000001</v>
      </c>
      <c r="M805" s="113">
        <v>12.13</v>
      </c>
      <c r="N805" s="86">
        <v>1800701.29</v>
      </c>
      <c r="AR805" s="47"/>
      <c r="AS805" s="3" t="s">
        <v>366</v>
      </c>
    </row>
    <row r="806" spans="1:46" s="4" customFormat="1" ht="15" x14ac:dyDescent="0.25">
      <c r="A806" s="83"/>
      <c r="B806" s="49"/>
      <c r="C806" s="372" t="s">
        <v>367</v>
      </c>
      <c r="D806" s="372"/>
      <c r="E806" s="372"/>
      <c r="F806" s="372"/>
      <c r="G806" s="372"/>
      <c r="H806" s="372"/>
      <c r="I806" s="372"/>
      <c r="J806" s="372"/>
      <c r="K806" s="372"/>
      <c r="L806" s="106">
        <v>14330.93</v>
      </c>
      <c r="M806" s="85"/>
      <c r="N806" s="86">
        <v>501009.33</v>
      </c>
      <c r="AR806" s="47"/>
      <c r="AS806" s="3" t="s">
        <v>367</v>
      </c>
    </row>
    <row r="807" spans="1:46" s="4" customFormat="1" ht="15" x14ac:dyDescent="0.25">
      <c r="A807" s="83"/>
      <c r="B807" s="49" t="s">
        <v>58</v>
      </c>
      <c r="C807" s="372" t="s">
        <v>368</v>
      </c>
      <c r="D807" s="372"/>
      <c r="E807" s="372"/>
      <c r="F807" s="372"/>
      <c r="G807" s="372"/>
      <c r="H807" s="372"/>
      <c r="I807" s="372"/>
      <c r="J807" s="372"/>
      <c r="K807" s="372"/>
      <c r="L807" s="106">
        <v>17828600.09</v>
      </c>
      <c r="M807" s="113">
        <v>8.5500000000000007</v>
      </c>
      <c r="N807" s="86">
        <v>152434530.77000001</v>
      </c>
      <c r="AR807" s="47"/>
      <c r="AS807" s="3" t="s">
        <v>368</v>
      </c>
    </row>
    <row r="808" spans="1:46" s="4" customFormat="1" ht="15" x14ac:dyDescent="0.25">
      <c r="A808" s="83"/>
      <c r="B808" s="49"/>
      <c r="C808" s="372" t="s">
        <v>90</v>
      </c>
      <c r="D808" s="372"/>
      <c r="E808" s="372"/>
      <c r="F808" s="372"/>
      <c r="G808" s="372"/>
      <c r="H808" s="372"/>
      <c r="I808" s="372"/>
      <c r="J808" s="372"/>
      <c r="K808" s="372"/>
      <c r="L808" s="106">
        <v>42147.51</v>
      </c>
      <c r="M808" s="85"/>
      <c r="N808" s="86">
        <v>1473476.68</v>
      </c>
      <c r="AR808" s="47"/>
      <c r="AS808" s="3" t="s">
        <v>90</v>
      </c>
    </row>
    <row r="809" spans="1:46" s="4" customFormat="1" ht="15" x14ac:dyDescent="0.25">
      <c r="A809" s="83"/>
      <c r="B809" s="49"/>
      <c r="C809" s="372" t="s">
        <v>91</v>
      </c>
      <c r="D809" s="372"/>
      <c r="E809" s="372"/>
      <c r="F809" s="372"/>
      <c r="G809" s="372"/>
      <c r="H809" s="372"/>
      <c r="I809" s="372"/>
      <c r="J809" s="372"/>
      <c r="K809" s="372"/>
      <c r="L809" s="106">
        <v>21974.31</v>
      </c>
      <c r="M809" s="85"/>
      <c r="N809" s="86">
        <v>768221.49</v>
      </c>
      <c r="AR809" s="47"/>
      <c r="AS809" s="3" t="s">
        <v>91</v>
      </c>
    </row>
    <row r="810" spans="1:46" s="4" customFormat="1" ht="15" x14ac:dyDescent="0.25">
      <c r="A810" s="83"/>
      <c r="B810" s="49"/>
      <c r="C810" s="372" t="s">
        <v>3283</v>
      </c>
      <c r="D810" s="372"/>
      <c r="E810" s="372"/>
      <c r="F810" s="372"/>
      <c r="G810" s="372"/>
      <c r="H810" s="372"/>
      <c r="I810" s="372"/>
      <c r="J810" s="372"/>
      <c r="K810" s="372"/>
      <c r="L810" s="84">
        <v>16.45</v>
      </c>
      <c r="M810" s="85"/>
      <c r="N810" s="121">
        <v>190.49</v>
      </c>
      <c r="AR810" s="47"/>
      <c r="AS810" s="3" t="s">
        <v>3283</v>
      </c>
    </row>
    <row r="811" spans="1:46" s="4" customFormat="1" ht="15" x14ac:dyDescent="0.25">
      <c r="A811" s="83"/>
      <c r="B811" s="49"/>
      <c r="C811" s="372" t="s">
        <v>92</v>
      </c>
      <c r="D811" s="372"/>
      <c r="E811" s="372"/>
      <c r="F811" s="372"/>
      <c r="G811" s="372"/>
      <c r="H811" s="372"/>
      <c r="I811" s="372"/>
      <c r="J811" s="372"/>
      <c r="K811" s="372"/>
      <c r="L811" s="106">
        <v>150737.65</v>
      </c>
      <c r="M811" s="85"/>
      <c r="N811" s="86">
        <v>5269788.2699999996</v>
      </c>
      <c r="AR811" s="47"/>
      <c r="AS811" s="3" t="s">
        <v>92</v>
      </c>
    </row>
    <row r="812" spans="1:46" s="4" customFormat="1" ht="15" x14ac:dyDescent="0.25">
      <c r="A812" s="83"/>
      <c r="B812" s="49"/>
      <c r="C812" s="372" t="s">
        <v>93</v>
      </c>
      <c r="D812" s="372"/>
      <c r="E812" s="372"/>
      <c r="F812" s="372"/>
      <c r="G812" s="372"/>
      <c r="H812" s="372"/>
      <c r="I812" s="372"/>
      <c r="J812" s="372"/>
      <c r="K812" s="372"/>
      <c r="L812" s="106">
        <v>149714.91</v>
      </c>
      <c r="M812" s="85"/>
      <c r="N812" s="86">
        <v>5234032.58</v>
      </c>
      <c r="AR812" s="47"/>
      <c r="AS812" s="3" t="s">
        <v>93</v>
      </c>
    </row>
    <row r="813" spans="1:46" s="4" customFormat="1" ht="15" x14ac:dyDescent="0.25">
      <c r="A813" s="83"/>
      <c r="B813" s="49"/>
      <c r="C813" s="372" t="s">
        <v>94</v>
      </c>
      <c r="D813" s="372"/>
      <c r="E813" s="372"/>
      <c r="F813" s="372"/>
      <c r="G813" s="372"/>
      <c r="H813" s="372"/>
      <c r="I813" s="372"/>
      <c r="J813" s="372"/>
      <c r="K813" s="372"/>
      <c r="L813" s="106">
        <v>81788</v>
      </c>
      <c r="M813" s="85"/>
      <c r="N813" s="86">
        <v>2859308.38</v>
      </c>
      <c r="AR813" s="47"/>
      <c r="AS813" s="3" t="s">
        <v>94</v>
      </c>
    </row>
    <row r="814" spans="1:46" s="4" customFormat="1" ht="15" x14ac:dyDescent="0.25">
      <c r="A814" s="83"/>
      <c r="B814" s="89"/>
      <c r="C814" s="373" t="s">
        <v>95</v>
      </c>
      <c r="D814" s="373"/>
      <c r="E814" s="373"/>
      <c r="F814" s="373"/>
      <c r="G814" s="373"/>
      <c r="H814" s="373"/>
      <c r="I814" s="373"/>
      <c r="J814" s="373"/>
      <c r="K814" s="373"/>
      <c r="L814" s="93">
        <v>20958417.760000002</v>
      </c>
      <c r="M814" s="91"/>
      <c r="N814" s="92">
        <v>189695842.97999999</v>
      </c>
      <c r="AR814" s="47"/>
      <c r="AT814" s="47" t="s">
        <v>95</v>
      </c>
    </row>
    <row r="815" spans="1:46" s="4" customFormat="1" ht="15" x14ac:dyDescent="0.25">
      <c r="A815" s="83"/>
      <c r="B815" s="49"/>
      <c r="C815" s="372" t="s">
        <v>84</v>
      </c>
      <c r="D815" s="372"/>
      <c r="E815" s="372"/>
      <c r="F815" s="372"/>
      <c r="G815" s="372"/>
      <c r="H815" s="372"/>
      <c r="I815" s="372"/>
      <c r="J815" s="372"/>
      <c r="K815" s="372"/>
      <c r="L815" s="87"/>
      <c r="M815" s="85"/>
      <c r="N815" s="88"/>
      <c r="AR815" s="47"/>
      <c r="AS815" s="3" t="s">
        <v>84</v>
      </c>
      <c r="AT815" s="47"/>
    </row>
    <row r="816" spans="1:46" s="4" customFormat="1" ht="15" x14ac:dyDescent="0.25">
      <c r="A816" s="83"/>
      <c r="B816" s="49"/>
      <c r="C816" s="372" t="s">
        <v>241</v>
      </c>
      <c r="D816" s="372"/>
      <c r="E816" s="372"/>
      <c r="F816" s="372"/>
      <c r="G816" s="372"/>
      <c r="H816" s="372"/>
      <c r="I816" s="372"/>
      <c r="J816" s="372"/>
      <c r="K816" s="372"/>
      <c r="L816" s="106">
        <v>19334342.52</v>
      </c>
      <c r="M816" s="85"/>
      <c r="N816" s="86">
        <v>165308628.31999999</v>
      </c>
      <c r="AR816" s="47"/>
      <c r="AS816" s="3" t="s">
        <v>241</v>
      </c>
      <c r="AT816" s="47"/>
    </row>
    <row r="817" spans="1:50" s="4" customFormat="1" ht="13.5" hidden="1" customHeight="1" x14ac:dyDescent="0.25">
      <c r="B817" s="74"/>
      <c r="C817" s="72"/>
      <c r="D817" s="72"/>
      <c r="E817" s="72"/>
      <c r="F817" s="72"/>
      <c r="G817" s="72"/>
      <c r="H817" s="72"/>
      <c r="I817" s="72"/>
      <c r="J817" s="72"/>
      <c r="K817" s="72"/>
      <c r="L817" s="93"/>
      <c r="M817" s="94"/>
      <c r="N817" s="95"/>
    </row>
    <row r="818" spans="1:50" s="4" customFormat="1" ht="26.25" customHeight="1" x14ac:dyDescent="0.25">
      <c r="A818" s="96"/>
      <c r="B818" s="97"/>
      <c r="C818" s="97"/>
      <c r="D818" s="97"/>
      <c r="E818" s="97"/>
      <c r="F818" s="97"/>
      <c r="G818" s="97"/>
      <c r="H818" s="97"/>
      <c r="I818" s="97"/>
      <c r="J818" s="97"/>
      <c r="K818" s="97"/>
      <c r="L818" s="97"/>
      <c r="M818" s="97"/>
      <c r="N818" s="97"/>
    </row>
    <row r="819" spans="1:50" s="8" customFormat="1" ht="15" x14ac:dyDescent="0.25">
      <c r="A819" s="6"/>
      <c r="B819" s="98" t="s">
        <v>96</v>
      </c>
      <c r="C819" s="370"/>
      <c r="D819" s="370"/>
      <c r="E819" s="370"/>
      <c r="F819" s="370"/>
      <c r="G819" s="370"/>
      <c r="H819" s="371" t="s">
        <v>97</v>
      </c>
      <c r="I819" s="371"/>
      <c r="J819" s="371"/>
      <c r="K819" s="371"/>
      <c r="L819" s="371"/>
      <c r="M819" s="4"/>
      <c r="N819" s="4"/>
      <c r="O819" s="4"/>
      <c r="P819" s="4"/>
      <c r="Q819" s="4"/>
      <c r="R819" s="4"/>
      <c r="S819" s="4"/>
      <c r="T819" s="4"/>
      <c r="U819" s="4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 t="s">
        <v>10</v>
      </c>
      <c r="AV819" s="12" t="s">
        <v>97</v>
      </c>
      <c r="AW819" s="12"/>
      <c r="AX819" s="12"/>
    </row>
    <row r="820" spans="1:50" s="99" customFormat="1" ht="16.5" customHeight="1" x14ac:dyDescent="0.25">
      <c r="A820" s="10"/>
      <c r="B820" s="98"/>
      <c r="C820" s="369" t="s">
        <v>98</v>
      </c>
      <c r="D820" s="369"/>
      <c r="E820" s="369"/>
      <c r="F820" s="369"/>
      <c r="G820" s="369"/>
      <c r="H820" s="369"/>
      <c r="I820" s="369"/>
      <c r="J820" s="369"/>
      <c r="K820" s="369"/>
      <c r="L820" s="369"/>
      <c r="V820" s="100"/>
      <c r="W820" s="100"/>
      <c r="X820" s="100"/>
      <c r="Y820" s="100"/>
      <c r="Z820" s="100"/>
      <c r="AA820" s="100"/>
      <c r="AB820" s="100"/>
      <c r="AC820" s="100"/>
      <c r="AD820" s="100"/>
      <c r="AE820" s="100"/>
      <c r="AF820" s="100"/>
      <c r="AG820" s="100"/>
      <c r="AH820" s="100"/>
      <c r="AI820" s="100"/>
      <c r="AJ820" s="100"/>
      <c r="AK820" s="100"/>
      <c r="AL820" s="100"/>
      <c r="AM820" s="100"/>
      <c r="AN820" s="100"/>
      <c r="AO820" s="100"/>
      <c r="AP820" s="100"/>
      <c r="AQ820" s="100"/>
      <c r="AR820" s="100"/>
      <c r="AS820" s="100"/>
      <c r="AT820" s="100"/>
      <c r="AU820" s="100"/>
      <c r="AV820" s="100"/>
      <c r="AW820" s="100"/>
      <c r="AX820" s="100"/>
    </row>
    <row r="821" spans="1:50" s="8" customFormat="1" ht="15" x14ac:dyDescent="0.25">
      <c r="A821" s="6"/>
      <c r="B821" s="98" t="s">
        <v>99</v>
      </c>
      <c r="C821" s="370"/>
      <c r="D821" s="370"/>
      <c r="E821" s="370"/>
      <c r="F821" s="370"/>
      <c r="G821" s="370"/>
      <c r="H821" s="371" t="s">
        <v>100</v>
      </c>
      <c r="I821" s="371"/>
      <c r="J821" s="371"/>
      <c r="K821" s="371"/>
      <c r="L821" s="371"/>
      <c r="M821" s="4"/>
      <c r="N821" s="4"/>
      <c r="O821" s="4"/>
      <c r="P821" s="4"/>
      <c r="Q821" s="4"/>
      <c r="R821" s="4"/>
      <c r="S821" s="4"/>
      <c r="T821" s="4"/>
      <c r="U821" s="4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 t="s">
        <v>10</v>
      </c>
      <c r="AX821" s="12" t="s">
        <v>100</v>
      </c>
    </row>
    <row r="822" spans="1:50" s="99" customFormat="1" ht="16.5" customHeight="1" x14ac:dyDescent="0.25">
      <c r="A822" s="10"/>
      <c r="C822" s="369" t="s">
        <v>98</v>
      </c>
      <c r="D822" s="369"/>
      <c r="E822" s="369"/>
      <c r="F822" s="369"/>
      <c r="G822" s="369"/>
      <c r="H822" s="369"/>
      <c r="I822" s="369"/>
      <c r="J822" s="369"/>
      <c r="K822" s="369"/>
      <c r="L822" s="369"/>
      <c r="V822" s="100"/>
      <c r="W822" s="100"/>
      <c r="X822" s="100"/>
      <c r="Y822" s="100"/>
      <c r="Z822" s="100"/>
      <c r="AA822" s="100"/>
      <c r="AB822" s="100"/>
      <c r="AC822" s="100"/>
      <c r="AD822" s="100"/>
      <c r="AE822" s="100"/>
      <c r="AF822" s="100"/>
      <c r="AG822" s="100"/>
      <c r="AH822" s="100"/>
      <c r="AI822" s="100"/>
      <c r="AJ822" s="100"/>
      <c r="AK822" s="100"/>
      <c r="AL822" s="100"/>
      <c r="AM822" s="100"/>
      <c r="AN822" s="100"/>
      <c r="AO822" s="100"/>
      <c r="AP822" s="100"/>
      <c r="AQ822" s="100"/>
      <c r="AR822" s="100"/>
      <c r="AS822" s="100"/>
      <c r="AT822" s="100"/>
      <c r="AU822" s="100"/>
      <c r="AV822" s="100"/>
      <c r="AW822" s="100"/>
      <c r="AX822" s="100"/>
    </row>
    <row r="823" spans="1:50" s="8" customFormat="1" ht="19.5" customHeight="1" x14ac:dyDescent="0.2">
      <c r="A823" s="6"/>
      <c r="C823" s="101"/>
      <c r="D823" s="101"/>
      <c r="E823" s="101"/>
      <c r="F823" s="101"/>
      <c r="G823" s="101"/>
      <c r="H823" s="101"/>
      <c r="I823" s="101"/>
      <c r="J823" s="101"/>
      <c r="K823" s="101"/>
      <c r="L823" s="101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</row>
    <row r="824" spans="1:50" s="4" customFormat="1" ht="22.5" customHeight="1" x14ac:dyDescent="0.25">
      <c r="A824" s="368" t="s">
        <v>101</v>
      </c>
      <c r="B824" s="368"/>
      <c r="C824" s="368"/>
      <c r="D824" s="368"/>
      <c r="E824" s="368"/>
      <c r="F824" s="368"/>
      <c r="G824" s="368"/>
      <c r="H824" s="368"/>
      <c r="I824" s="368"/>
      <c r="J824" s="368"/>
      <c r="K824" s="368"/>
      <c r="L824" s="368"/>
      <c r="M824" s="368"/>
      <c r="N824" s="368"/>
      <c r="O824" s="75"/>
      <c r="P824" s="75"/>
    </row>
    <row r="825" spans="1:50" s="4" customFormat="1" ht="12.75" customHeight="1" x14ac:dyDescent="0.25">
      <c r="A825" s="368" t="s">
        <v>102</v>
      </c>
      <c r="B825" s="368"/>
      <c r="C825" s="368"/>
      <c r="D825" s="368"/>
      <c r="E825" s="368"/>
      <c r="F825" s="368"/>
      <c r="G825" s="368"/>
      <c r="H825" s="368"/>
      <c r="I825" s="368"/>
      <c r="J825" s="368"/>
      <c r="K825" s="368"/>
      <c r="L825" s="368"/>
      <c r="M825" s="368"/>
      <c r="N825" s="368"/>
      <c r="O825" s="75"/>
      <c r="P825" s="75"/>
    </row>
    <row r="826" spans="1:50" s="4" customFormat="1" ht="12.75" customHeight="1" x14ac:dyDescent="0.25">
      <c r="A826" s="368" t="s">
        <v>103</v>
      </c>
      <c r="B826" s="368"/>
      <c r="C826" s="368"/>
      <c r="D826" s="368"/>
      <c r="E826" s="368"/>
      <c r="F826" s="368"/>
      <c r="G826" s="368"/>
      <c r="H826" s="368"/>
      <c r="I826" s="368"/>
      <c r="J826" s="368"/>
      <c r="K826" s="368"/>
      <c r="L826" s="368"/>
      <c r="M826" s="368"/>
      <c r="N826" s="368"/>
      <c r="O826" s="75"/>
      <c r="P826" s="75"/>
    </row>
    <row r="827" spans="1:50" s="4" customFormat="1" ht="19.5" customHeight="1" x14ac:dyDescent="0.25"/>
    <row r="828" spans="1:50" s="4" customFormat="1" ht="15" x14ac:dyDescent="0.25">
      <c r="B828" s="102"/>
      <c r="D828" s="102"/>
      <c r="F828" s="102"/>
    </row>
  </sheetData>
  <mergeCells count="817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C57:E57"/>
    <mergeCell ref="C58:E58"/>
    <mergeCell ref="C59:N59"/>
    <mergeCell ref="C60:N60"/>
    <mergeCell ref="C61:E61"/>
    <mergeCell ref="C52:E52"/>
    <mergeCell ref="C53:E53"/>
    <mergeCell ref="C54:N54"/>
    <mergeCell ref="C55:E55"/>
    <mergeCell ref="C56:E56"/>
    <mergeCell ref="C67:E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E82"/>
    <mergeCell ref="C83:E83"/>
    <mergeCell ref="C84:N84"/>
    <mergeCell ref="C85:N85"/>
    <mergeCell ref="C86:N8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N95"/>
    <mergeCell ref="C96:N96"/>
    <mergeCell ref="C107:N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N106"/>
    <mergeCell ref="C117:E117"/>
    <mergeCell ref="C118:N118"/>
    <mergeCell ref="C119:E119"/>
    <mergeCell ref="C120:E120"/>
    <mergeCell ref="C121:N121"/>
    <mergeCell ref="C112:E112"/>
    <mergeCell ref="C113:E113"/>
    <mergeCell ref="C114:E114"/>
    <mergeCell ref="C115:E115"/>
    <mergeCell ref="C116:E11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37:N137"/>
    <mergeCell ref="C138:E138"/>
    <mergeCell ref="C139:E139"/>
    <mergeCell ref="C140:E140"/>
    <mergeCell ref="C141:E141"/>
    <mergeCell ref="C132:E132"/>
    <mergeCell ref="C133:E133"/>
    <mergeCell ref="C134:N134"/>
    <mergeCell ref="C135:E135"/>
    <mergeCell ref="C136:E136"/>
    <mergeCell ref="C147:E147"/>
    <mergeCell ref="C148:E148"/>
    <mergeCell ref="C149:E149"/>
    <mergeCell ref="C150:N150"/>
    <mergeCell ref="C151:E151"/>
    <mergeCell ref="C142:E142"/>
    <mergeCell ref="C143:E143"/>
    <mergeCell ref="C144:E144"/>
    <mergeCell ref="C145:E145"/>
    <mergeCell ref="C146:E146"/>
    <mergeCell ref="C157:E157"/>
    <mergeCell ref="C158:E158"/>
    <mergeCell ref="C159:E159"/>
    <mergeCell ref="C160:E160"/>
    <mergeCell ref="C161:E161"/>
    <mergeCell ref="C152:E152"/>
    <mergeCell ref="C153:N153"/>
    <mergeCell ref="C154:N154"/>
    <mergeCell ref="C155:E155"/>
    <mergeCell ref="C156:E156"/>
    <mergeCell ref="C167:N167"/>
    <mergeCell ref="C168:N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77:E177"/>
    <mergeCell ref="C178:E178"/>
    <mergeCell ref="C179:N179"/>
    <mergeCell ref="C180:N180"/>
    <mergeCell ref="C181:E181"/>
    <mergeCell ref="C172:E172"/>
    <mergeCell ref="C173:E173"/>
    <mergeCell ref="C174:E174"/>
    <mergeCell ref="C175:E175"/>
    <mergeCell ref="C176:N176"/>
    <mergeCell ref="C187:E187"/>
    <mergeCell ref="C188:E188"/>
    <mergeCell ref="C189:E189"/>
    <mergeCell ref="C190:E190"/>
    <mergeCell ref="C191:E191"/>
    <mergeCell ref="C182:E182"/>
    <mergeCell ref="C183:N183"/>
    <mergeCell ref="C184:N184"/>
    <mergeCell ref="C185:E185"/>
    <mergeCell ref="C186:E186"/>
    <mergeCell ref="C197:N197"/>
    <mergeCell ref="C198:E198"/>
    <mergeCell ref="C199:E199"/>
    <mergeCell ref="C200:N200"/>
    <mergeCell ref="C201:E201"/>
    <mergeCell ref="C192:E192"/>
    <mergeCell ref="C193:E193"/>
    <mergeCell ref="C194:E194"/>
    <mergeCell ref="C195:E195"/>
    <mergeCell ref="C196:E19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N205"/>
    <mergeCell ref="C206:N206"/>
    <mergeCell ref="C217:E217"/>
    <mergeCell ref="C218:N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47:E247"/>
    <mergeCell ref="C248:E248"/>
    <mergeCell ref="C249:E249"/>
    <mergeCell ref="C250:E250"/>
    <mergeCell ref="C251:E251"/>
    <mergeCell ref="C242:N242"/>
    <mergeCell ref="C243:N243"/>
    <mergeCell ref="C244:E244"/>
    <mergeCell ref="C245:E245"/>
    <mergeCell ref="C246:E246"/>
    <mergeCell ref="C257:E257"/>
    <mergeCell ref="C258:N258"/>
    <mergeCell ref="C259:N259"/>
    <mergeCell ref="C260:E260"/>
    <mergeCell ref="C261:E261"/>
    <mergeCell ref="C252:E252"/>
    <mergeCell ref="C253:E253"/>
    <mergeCell ref="C254:E254"/>
    <mergeCell ref="C255:E255"/>
    <mergeCell ref="C256:E25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78:K278"/>
    <mergeCell ref="C279:K279"/>
    <mergeCell ref="C280:K280"/>
    <mergeCell ref="C281:K281"/>
    <mergeCell ref="C282:K282"/>
    <mergeCell ref="C272:E272"/>
    <mergeCell ref="C274:K274"/>
    <mergeCell ref="C275:K275"/>
    <mergeCell ref="C276:K276"/>
    <mergeCell ref="C277:K277"/>
    <mergeCell ref="C288:K288"/>
    <mergeCell ref="C289:K289"/>
    <mergeCell ref="C290:K290"/>
    <mergeCell ref="C291:K291"/>
    <mergeCell ref="C292:K292"/>
    <mergeCell ref="C283:K283"/>
    <mergeCell ref="C284:K284"/>
    <mergeCell ref="C285:K285"/>
    <mergeCell ref="C286:K286"/>
    <mergeCell ref="C287:K287"/>
    <mergeCell ref="C298:K298"/>
    <mergeCell ref="C299:K299"/>
    <mergeCell ref="C300:K300"/>
    <mergeCell ref="C301:K301"/>
    <mergeCell ref="C302:K302"/>
    <mergeCell ref="C293:K293"/>
    <mergeCell ref="C294:K294"/>
    <mergeCell ref="C295:K295"/>
    <mergeCell ref="C296:K296"/>
    <mergeCell ref="C297:K297"/>
    <mergeCell ref="C308:N308"/>
    <mergeCell ref="C309:N309"/>
    <mergeCell ref="C310:E310"/>
    <mergeCell ref="C311:E311"/>
    <mergeCell ref="C312:E312"/>
    <mergeCell ref="C303:K303"/>
    <mergeCell ref="C304:K304"/>
    <mergeCell ref="C305:K305"/>
    <mergeCell ref="A306:N306"/>
    <mergeCell ref="C307:E307"/>
    <mergeCell ref="C318:E318"/>
    <mergeCell ref="C319:E319"/>
    <mergeCell ref="C320:E320"/>
    <mergeCell ref="C321:E321"/>
    <mergeCell ref="C322:N322"/>
    <mergeCell ref="C313:E313"/>
    <mergeCell ref="C314:E314"/>
    <mergeCell ref="C315:E315"/>
    <mergeCell ref="C316:E316"/>
    <mergeCell ref="C317:E317"/>
    <mergeCell ref="C328:E328"/>
    <mergeCell ref="C329:E329"/>
    <mergeCell ref="C330:E330"/>
    <mergeCell ref="C331:E331"/>
    <mergeCell ref="C332:E332"/>
    <mergeCell ref="C323:E323"/>
    <mergeCell ref="C324:E324"/>
    <mergeCell ref="C325:N325"/>
    <mergeCell ref="C326:E326"/>
    <mergeCell ref="C327:E327"/>
    <mergeCell ref="C338:N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48:E348"/>
    <mergeCell ref="C349:E349"/>
    <mergeCell ref="C350:E350"/>
    <mergeCell ref="C351:E351"/>
    <mergeCell ref="C352:E352"/>
    <mergeCell ref="C343:E343"/>
    <mergeCell ref="C344:E344"/>
    <mergeCell ref="C345:N345"/>
    <mergeCell ref="C346:E346"/>
    <mergeCell ref="C347:E347"/>
    <mergeCell ref="C358:N358"/>
    <mergeCell ref="C359:E359"/>
    <mergeCell ref="C360:E360"/>
    <mergeCell ref="C361:E361"/>
    <mergeCell ref="C362:E362"/>
    <mergeCell ref="C353:E353"/>
    <mergeCell ref="C354:E354"/>
    <mergeCell ref="C355:E355"/>
    <mergeCell ref="C356:E356"/>
    <mergeCell ref="C357:E35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78:E378"/>
    <mergeCell ref="C379:E379"/>
    <mergeCell ref="C380:E380"/>
    <mergeCell ref="C381:E381"/>
    <mergeCell ref="C382:E382"/>
    <mergeCell ref="C373:N373"/>
    <mergeCell ref="C374:E374"/>
    <mergeCell ref="C375:E375"/>
    <mergeCell ref="C376:E376"/>
    <mergeCell ref="C377:E377"/>
    <mergeCell ref="C388:E388"/>
    <mergeCell ref="C389:E389"/>
    <mergeCell ref="C390:E390"/>
    <mergeCell ref="C391:E391"/>
    <mergeCell ref="C392:E392"/>
    <mergeCell ref="C383:E383"/>
    <mergeCell ref="C384:E384"/>
    <mergeCell ref="C385:E385"/>
    <mergeCell ref="C386:N386"/>
    <mergeCell ref="C387:E387"/>
    <mergeCell ref="C398:E398"/>
    <mergeCell ref="C399:N399"/>
    <mergeCell ref="C400:E400"/>
    <mergeCell ref="C401:E401"/>
    <mergeCell ref="C402:N402"/>
    <mergeCell ref="C393:E393"/>
    <mergeCell ref="C394:E394"/>
    <mergeCell ref="C395:E395"/>
    <mergeCell ref="C396:E396"/>
    <mergeCell ref="C397:E397"/>
    <mergeCell ref="C408:E408"/>
    <mergeCell ref="C409:E409"/>
    <mergeCell ref="C410:E410"/>
    <mergeCell ref="C411:E411"/>
    <mergeCell ref="C412:E412"/>
    <mergeCell ref="C403:N403"/>
    <mergeCell ref="C404:E404"/>
    <mergeCell ref="C405:E405"/>
    <mergeCell ref="C406:E406"/>
    <mergeCell ref="C407:E407"/>
    <mergeCell ref="C418:E418"/>
    <mergeCell ref="C419:E419"/>
    <mergeCell ref="C420:E420"/>
    <mergeCell ref="C421:E421"/>
    <mergeCell ref="C422:N422"/>
    <mergeCell ref="C413:E413"/>
    <mergeCell ref="C414:E414"/>
    <mergeCell ref="C415:E415"/>
    <mergeCell ref="C416:E416"/>
    <mergeCell ref="C417:E417"/>
    <mergeCell ref="C428:E428"/>
    <mergeCell ref="C429:E429"/>
    <mergeCell ref="C430:E430"/>
    <mergeCell ref="C431:E431"/>
    <mergeCell ref="C432:E432"/>
    <mergeCell ref="C423:N423"/>
    <mergeCell ref="C424:E424"/>
    <mergeCell ref="C425:E425"/>
    <mergeCell ref="C426:E426"/>
    <mergeCell ref="C427:E427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48:E448"/>
    <mergeCell ref="C449:E449"/>
    <mergeCell ref="C450:E450"/>
    <mergeCell ref="C451:E451"/>
    <mergeCell ref="C452:E452"/>
    <mergeCell ref="C443:E443"/>
    <mergeCell ref="C444:E444"/>
    <mergeCell ref="C445:E445"/>
    <mergeCell ref="C446:N446"/>
    <mergeCell ref="C447:N447"/>
    <mergeCell ref="C458:E458"/>
    <mergeCell ref="C459:E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68:E468"/>
    <mergeCell ref="C469:E469"/>
    <mergeCell ref="C470:E470"/>
    <mergeCell ref="C471:E471"/>
    <mergeCell ref="C472:E472"/>
    <mergeCell ref="C463:E463"/>
    <mergeCell ref="C464:E464"/>
    <mergeCell ref="C465:E465"/>
    <mergeCell ref="C466:N466"/>
    <mergeCell ref="C467:E467"/>
    <mergeCell ref="C478:E478"/>
    <mergeCell ref="C479:E479"/>
    <mergeCell ref="C480:E480"/>
    <mergeCell ref="C481:N481"/>
    <mergeCell ref="C482:E482"/>
    <mergeCell ref="C473:E473"/>
    <mergeCell ref="C474:E474"/>
    <mergeCell ref="C475:E475"/>
    <mergeCell ref="C476:E476"/>
    <mergeCell ref="C477:E477"/>
    <mergeCell ref="C488:E488"/>
    <mergeCell ref="C489:E489"/>
    <mergeCell ref="C490:E490"/>
    <mergeCell ref="C491:E491"/>
    <mergeCell ref="C492:E492"/>
    <mergeCell ref="C483:E483"/>
    <mergeCell ref="C484:E484"/>
    <mergeCell ref="C485:E485"/>
    <mergeCell ref="C486:E486"/>
    <mergeCell ref="C487:E487"/>
    <mergeCell ref="C498:E498"/>
    <mergeCell ref="C499:E499"/>
    <mergeCell ref="C500:N500"/>
    <mergeCell ref="C501:N501"/>
    <mergeCell ref="C502:E502"/>
    <mergeCell ref="C493:E493"/>
    <mergeCell ref="C494:E494"/>
    <mergeCell ref="C495:E495"/>
    <mergeCell ref="C496:E496"/>
    <mergeCell ref="C497:E497"/>
    <mergeCell ref="C508:E508"/>
    <mergeCell ref="C509:E509"/>
    <mergeCell ref="C510:E510"/>
    <mergeCell ref="C511:E511"/>
    <mergeCell ref="C512:E512"/>
    <mergeCell ref="C503:E503"/>
    <mergeCell ref="C504:E504"/>
    <mergeCell ref="C505:E505"/>
    <mergeCell ref="C506:E506"/>
    <mergeCell ref="C507:E507"/>
    <mergeCell ref="C518:E518"/>
    <mergeCell ref="C519:E519"/>
    <mergeCell ref="C520:E520"/>
    <mergeCell ref="C521:E521"/>
    <mergeCell ref="C522:N522"/>
    <mergeCell ref="C513:E513"/>
    <mergeCell ref="C514:E514"/>
    <mergeCell ref="C515:E515"/>
    <mergeCell ref="C516:E516"/>
    <mergeCell ref="C517:E517"/>
    <mergeCell ref="C528:E528"/>
    <mergeCell ref="C529:E529"/>
    <mergeCell ref="C530:E530"/>
    <mergeCell ref="C531:E531"/>
    <mergeCell ref="C532:E532"/>
    <mergeCell ref="C523:E523"/>
    <mergeCell ref="C524:E524"/>
    <mergeCell ref="C525:E525"/>
    <mergeCell ref="C526:E526"/>
    <mergeCell ref="C527:E527"/>
    <mergeCell ref="C538:E538"/>
    <mergeCell ref="C539:E539"/>
    <mergeCell ref="C540:E540"/>
    <mergeCell ref="C541:E541"/>
    <mergeCell ref="C542:E542"/>
    <mergeCell ref="C533:E533"/>
    <mergeCell ref="C534:E534"/>
    <mergeCell ref="C535:E535"/>
    <mergeCell ref="C536:E536"/>
    <mergeCell ref="C537:N537"/>
    <mergeCell ref="C548:E548"/>
    <mergeCell ref="C549:E549"/>
    <mergeCell ref="C550:E550"/>
    <mergeCell ref="C551:E551"/>
    <mergeCell ref="C552:N552"/>
    <mergeCell ref="C543:E543"/>
    <mergeCell ref="C544:E544"/>
    <mergeCell ref="C545:E545"/>
    <mergeCell ref="C546:E546"/>
    <mergeCell ref="C547:E547"/>
    <mergeCell ref="C558:E558"/>
    <mergeCell ref="C559:E559"/>
    <mergeCell ref="C560:E560"/>
    <mergeCell ref="C561:E561"/>
    <mergeCell ref="C562:E562"/>
    <mergeCell ref="C553:E553"/>
    <mergeCell ref="C554:E554"/>
    <mergeCell ref="C555:E555"/>
    <mergeCell ref="C556:E556"/>
    <mergeCell ref="C557:E557"/>
    <mergeCell ref="C568:E568"/>
    <mergeCell ref="C569:N569"/>
    <mergeCell ref="C570:E570"/>
    <mergeCell ref="C571:E571"/>
    <mergeCell ref="C572:E572"/>
    <mergeCell ref="C563:E563"/>
    <mergeCell ref="C564:E564"/>
    <mergeCell ref="C565:E565"/>
    <mergeCell ref="C566:E566"/>
    <mergeCell ref="C567:E567"/>
    <mergeCell ref="C578:E578"/>
    <mergeCell ref="C579:E579"/>
    <mergeCell ref="C580:E580"/>
    <mergeCell ref="C581:E581"/>
    <mergeCell ref="C582:E582"/>
    <mergeCell ref="C573:E573"/>
    <mergeCell ref="C574:E574"/>
    <mergeCell ref="C575:E575"/>
    <mergeCell ref="C576:E576"/>
    <mergeCell ref="C577:E577"/>
    <mergeCell ref="C588:E588"/>
    <mergeCell ref="C589:E589"/>
    <mergeCell ref="C590:E590"/>
    <mergeCell ref="C591:E591"/>
    <mergeCell ref="C592:E592"/>
    <mergeCell ref="C583:E583"/>
    <mergeCell ref="C584:N584"/>
    <mergeCell ref="C585:E585"/>
    <mergeCell ref="C586:E586"/>
    <mergeCell ref="C587:E587"/>
    <mergeCell ref="C598:E598"/>
    <mergeCell ref="C599:E599"/>
    <mergeCell ref="C600:E600"/>
    <mergeCell ref="C601:E601"/>
    <mergeCell ref="C602:E602"/>
    <mergeCell ref="C593:E593"/>
    <mergeCell ref="C594:E594"/>
    <mergeCell ref="C595:E595"/>
    <mergeCell ref="C596:E596"/>
    <mergeCell ref="C597:E597"/>
    <mergeCell ref="C608:E608"/>
    <mergeCell ref="C609:E609"/>
    <mergeCell ref="C610:E610"/>
    <mergeCell ref="C611:E611"/>
    <mergeCell ref="C612:E612"/>
    <mergeCell ref="C603:N603"/>
    <mergeCell ref="C604:E604"/>
    <mergeCell ref="C605:E605"/>
    <mergeCell ref="C606:E606"/>
    <mergeCell ref="C607:E607"/>
    <mergeCell ref="C618:E618"/>
    <mergeCell ref="C619:E619"/>
    <mergeCell ref="C620:E620"/>
    <mergeCell ref="C621:E621"/>
    <mergeCell ref="C622:N622"/>
    <mergeCell ref="C613:E613"/>
    <mergeCell ref="C614:E614"/>
    <mergeCell ref="C615:E615"/>
    <mergeCell ref="C616:E616"/>
    <mergeCell ref="C617:E617"/>
    <mergeCell ref="C628:E628"/>
    <mergeCell ref="C629:E629"/>
    <mergeCell ref="C630:E630"/>
    <mergeCell ref="C631:E631"/>
    <mergeCell ref="C632:E632"/>
    <mergeCell ref="C623:E623"/>
    <mergeCell ref="C624:E624"/>
    <mergeCell ref="C625:E625"/>
    <mergeCell ref="C626:E626"/>
    <mergeCell ref="C627:E627"/>
    <mergeCell ref="C638:N638"/>
    <mergeCell ref="C639:E639"/>
    <mergeCell ref="C640:E640"/>
    <mergeCell ref="C641:E641"/>
    <mergeCell ref="C642:E642"/>
    <mergeCell ref="C633:E633"/>
    <mergeCell ref="C634:E634"/>
    <mergeCell ref="C635:E635"/>
    <mergeCell ref="C636:E636"/>
    <mergeCell ref="C637:N637"/>
    <mergeCell ref="C648:E648"/>
    <mergeCell ref="C649:E649"/>
    <mergeCell ref="C650:E650"/>
    <mergeCell ref="C651:N651"/>
    <mergeCell ref="C652:E652"/>
    <mergeCell ref="C643:E643"/>
    <mergeCell ref="C644:E644"/>
    <mergeCell ref="C645:E645"/>
    <mergeCell ref="C646:E646"/>
    <mergeCell ref="C647:E647"/>
    <mergeCell ref="C658:E658"/>
    <mergeCell ref="C659:E659"/>
    <mergeCell ref="C660:E660"/>
    <mergeCell ref="C661:E661"/>
    <mergeCell ref="C662:E662"/>
    <mergeCell ref="C653:E653"/>
    <mergeCell ref="C654:N654"/>
    <mergeCell ref="C655:E655"/>
    <mergeCell ref="C656:E656"/>
    <mergeCell ref="C657:E657"/>
    <mergeCell ref="C668:E668"/>
    <mergeCell ref="C669:E669"/>
    <mergeCell ref="C670:E670"/>
    <mergeCell ref="C671:E671"/>
    <mergeCell ref="C672:E672"/>
    <mergeCell ref="C663:E663"/>
    <mergeCell ref="C664:E664"/>
    <mergeCell ref="C665:E665"/>
    <mergeCell ref="C666:E666"/>
    <mergeCell ref="C667:E667"/>
    <mergeCell ref="C678:E678"/>
    <mergeCell ref="C679:E679"/>
    <mergeCell ref="C680:E680"/>
    <mergeCell ref="C681:E681"/>
    <mergeCell ref="C682:E682"/>
    <mergeCell ref="C673:N673"/>
    <mergeCell ref="C674:E674"/>
    <mergeCell ref="C675:E675"/>
    <mergeCell ref="C676:E676"/>
    <mergeCell ref="C677:E677"/>
    <mergeCell ref="C688:E688"/>
    <mergeCell ref="C689:E689"/>
    <mergeCell ref="C690:E690"/>
    <mergeCell ref="C691:E691"/>
    <mergeCell ref="C692:N692"/>
    <mergeCell ref="C683:E683"/>
    <mergeCell ref="C684:E684"/>
    <mergeCell ref="C685:E685"/>
    <mergeCell ref="C686:E686"/>
    <mergeCell ref="C687:E687"/>
    <mergeCell ref="C698:E698"/>
    <mergeCell ref="C699:E699"/>
    <mergeCell ref="C700:E700"/>
    <mergeCell ref="C701:E701"/>
    <mergeCell ref="C702:E702"/>
    <mergeCell ref="C693:E693"/>
    <mergeCell ref="C694:E694"/>
    <mergeCell ref="C695:E695"/>
    <mergeCell ref="C696:E696"/>
    <mergeCell ref="C697:E697"/>
    <mergeCell ref="C708:E708"/>
    <mergeCell ref="C709:E709"/>
    <mergeCell ref="C710:E710"/>
    <mergeCell ref="C711:E711"/>
    <mergeCell ref="C712:E712"/>
    <mergeCell ref="C703:E703"/>
    <mergeCell ref="C704:E704"/>
    <mergeCell ref="C705:E705"/>
    <mergeCell ref="C706:E706"/>
    <mergeCell ref="C707:E707"/>
    <mergeCell ref="C718:E718"/>
    <mergeCell ref="C719:E719"/>
    <mergeCell ref="C720:E720"/>
    <mergeCell ref="C721:E721"/>
    <mergeCell ref="C722:E722"/>
    <mergeCell ref="C713:E713"/>
    <mergeCell ref="C714:E714"/>
    <mergeCell ref="C715:E715"/>
    <mergeCell ref="C716:E716"/>
    <mergeCell ref="C717:E717"/>
    <mergeCell ref="C728:E728"/>
    <mergeCell ref="C729:E729"/>
    <mergeCell ref="C730:E730"/>
    <mergeCell ref="C731:E731"/>
    <mergeCell ref="C732:E732"/>
    <mergeCell ref="C723:E723"/>
    <mergeCell ref="C724:E724"/>
    <mergeCell ref="C725:E725"/>
    <mergeCell ref="C726:E726"/>
    <mergeCell ref="C727:E727"/>
    <mergeCell ref="C738:E738"/>
    <mergeCell ref="C739:E739"/>
    <mergeCell ref="C741:K741"/>
    <mergeCell ref="C742:K742"/>
    <mergeCell ref="C743:K743"/>
    <mergeCell ref="C733:E733"/>
    <mergeCell ref="C734:E734"/>
    <mergeCell ref="C735:E735"/>
    <mergeCell ref="C736:E736"/>
    <mergeCell ref="C737:E737"/>
    <mergeCell ref="C749:K749"/>
    <mergeCell ref="C750:K750"/>
    <mergeCell ref="C751:K751"/>
    <mergeCell ref="C752:K752"/>
    <mergeCell ref="C753:K753"/>
    <mergeCell ref="C744:K744"/>
    <mergeCell ref="C745:K745"/>
    <mergeCell ref="C746:K746"/>
    <mergeCell ref="C747:K747"/>
    <mergeCell ref="C748:K748"/>
    <mergeCell ref="C759:K759"/>
    <mergeCell ref="C760:K760"/>
    <mergeCell ref="C761:K761"/>
    <mergeCell ref="C762:K762"/>
    <mergeCell ref="C763:K763"/>
    <mergeCell ref="C754:K754"/>
    <mergeCell ref="C755:K755"/>
    <mergeCell ref="C756:K756"/>
    <mergeCell ref="C757:K757"/>
    <mergeCell ref="C758:K758"/>
    <mergeCell ref="C769:K769"/>
    <mergeCell ref="C770:K770"/>
    <mergeCell ref="C771:K771"/>
    <mergeCell ref="C772:K772"/>
    <mergeCell ref="C773:K773"/>
    <mergeCell ref="C764:K764"/>
    <mergeCell ref="C765:K765"/>
    <mergeCell ref="C766:K766"/>
    <mergeCell ref="C767:K767"/>
    <mergeCell ref="C768:K768"/>
    <mergeCell ref="C781:K781"/>
    <mergeCell ref="C782:K782"/>
    <mergeCell ref="C783:K783"/>
    <mergeCell ref="C784:K784"/>
    <mergeCell ref="C785:K785"/>
    <mergeCell ref="C774:K774"/>
    <mergeCell ref="A775:N775"/>
    <mergeCell ref="C777:K777"/>
    <mergeCell ref="C778:K778"/>
    <mergeCell ref="C780:K780"/>
    <mergeCell ref="C791:K791"/>
    <mergeCell ref="C792:K792"/>
    <mergeCell ref="C793:K793"/>
    <mergeCell ref="C794:K794"/>
    <mergeCell ref="C795:K795"/>
    <mergeCell ref="C786:K786"/>
    <mergeCell ref="C787:K787"/>
    <mergeCell ref="C788:K788"/>
    <mergeCell ref="C789:K789"/>
    <mergeCell ref="C790:K790"/>
    <mergeCell ref="C801:K801"/>
    <mergeCell ref="C802:K802"/>
    <mergeCell ref="C803:K803"/>
    <mergeCell ref="C804:K804"/>
    <mergeCell ref="C805:K805"/>
    <mergeCell ref="C796:K796"/>
    <mergeCell ref="C797:K797"/>
    <mergeCell ref="C798:K798"/>
    <mergeCell ref="C799:K799"/>
    <mergeCell ref="C800:K800"/>
    <mergeCell ref="C811:K811"/>
    <mergeCell ref="C812:K812"/>
    <mergeCell ref="C813:K813"/>
    <mergeCell ref="C814:K814"/>
    <mergeCell ref="C815:K815"/>
    <mergeCell ref="C806:K806"/>
    <mergeCell ref="C807:K807"/>
    <mergeCell ref="C808:K808"/>
    <mergeCell ref="C809:K809"/>
    <mergeCell ref="C810:K810"/>
    <mergeCell ref="C822:L822"/>
    <mergeCell ref="A824:N824"/>
    <mergeCell ref="A825:N825"/>
    <mergeCell ref="A826:N826"/>
    <mergeCell ref="C816:K816"/>
    <mergeCell ref="C819:G819"/>
    <mergeCell ref="H819:L819"/>
    <mergeCell ref="C820:L820"/>
    <mergeCell ref="C821:G821"/>
    <mergeCell ref="H821:L8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827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417"/>
  <sheetViews>
    <sheetView topLeftCell="A16" workbookViewId="0">
      <selection activeCell="C53" sqref="C53:N5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39" width="134.85546875" style="3" hidden="1" customWidth="1"/>
    <col min="40" max="42" width="101.140625" style="3" hidden="1" customWidth="1"/>
    <col min="43" max="43" width="164.140625" style="3" hidden="1" customWidth="1"/>
    <col min="44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391" t="s">
        <v>3</v>
      </c>
      <c r="H5" s="391"/>
      <c r="I5" s="391"/>
      <c r="J5" s="391"/>
      <c r="K5" s="391"/>
      <c r="L5" s="391"/>
      <c r="M5" s="391"/>
      <c r="N5" s="391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396" t="s">
        <v>5</v>
      </c>
      <c r="H6" s="396"/>
      <c r="I6" s="396"/>
      <c r="J6" s="396"/>
      <c r="K6" s="396"/>
      <c r="L6" s="396"/>
      <c r="M6" s="396"/>
      <c r="N6" s="396"/>
      <c r="V6" s="12" t="s">
        <v>5</v>
      </c>
    </row>
    <row r="7" spans="1:29" s="4" customFormat="1" ht="101.25" customHeight="1" x14ac:dyDescent="0.25">
      <c r="A7" s="353" t="s">
        <v>6</v>
      </c>
      <c r="B7" s="353"/>
      <c r="C7" s="353"/>
      <c r="D7" s="353"/>
      <c r="E7" s="353"/>
      <c r="F7" s="353"/>
      <c r="G7" s="396" t="s">
        <v>7</v>
      </c>
      <c r="H7" s="396"/>
      <c r="I7" s="396"/>
      <c r="J7" s="396"/>
      <c r="K7" s="396"/>
      <c r="L7" s="396"/>
      <c r="M7" s="396"/>
      <c r="N7" s="39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398" t="s">
        <v>8</v>
      </c>
      <c r="B8" s="398"/>
      <c r="C8" s="398"/>
      <c r="D8" s="398"/>
      <c r="E8" s="398"/>
      <c r="F8" s="398"/>
      <c r="G8" s="396"/>
      <c r="H8" s="396"/>
      <c r="I8" s="396"/>
      <c r="J8" s="396"/>
      <c r="K8" s="396"/>
      <c r="L8" s="396"/>
      <c r="M8" s="396"/>
      <c r="N8" s="39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353" t="s">
        <v>11</v>
      </c>
      <c r="B9" s="353"/>
      <c r="C9" s="353"/>
      <c r="D9" s="353"/>
      <c r="E9" s="353"/>
      <c r="F9" s="353"/>
      <c r="G9" s="396"/>
      <c r="H9" s="396"/>
      <c r="I9" s="396"/>
      <c r="J9" s="396"/>
      <c r="K9" s="396"/>
      <c r="L9" s="396"/>
      <c r="M9" s="396"/>
      <c r="N9" s="39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397" t="s">
        <v>12</v>
      </c>
      <c r="B10" s="397"/>
      <c r="C10" s="397"/>
      <c r="D10" s="397"/>
      <c r="E10" s="397"/>
      <c r="F10" s="397"/>
      <c r="G10" s="396" t="s">
        <v>13</v>
      </c>
      <c r="H10" s="396"/>
      <c r="I10" s="396"/>
      <c r="J10" s="396"/>
      <c r="K10" s="396"/>
      <c r="L10" s="396"/>
      <c r="M10" s="396"/>
      <c r="N10" s="396"/>
      <c r="Z10" s="12" t="s">
        <v>13</v>
      </c>
    </row>
    <row r="11" spans="1:29" s="4" customFormat="1" ht="15" x14ac:dyDescent="0.25">
      <c r="A11" s="397" t="s">
        <v>14</v>
      </c>
      <c r="B11" s="397"/>
      <c r="C11" s="397"/>
      <c r="D11" s="397"/>
      <c r="E11" s="397"/>
      <c r="F11" s="397"/>
      <c r="G11" s="396"/>
      <c r="H11" s="396"/>
      <c r="I11" s="396"/>
      <c r="J11" s="396"/>
      <c r="K11" s="396"/>
      <c r="L11" s="396"/>
      <c r="M11" s="396"/>
      <c r="N11" s="39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394" t="s">
        <v>321</v>
      </c>
      <c r="B13" s="394"/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AB13" s="12" t="s">
        <v>321</v>
      </c>
    </row>
    <row r="14" spans="1:29" s="4" customFormat="1" ht="15" x14ac:dyDescent="0.25">
      <c r="A14" s="390" t="s">
        <v>16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394" t="s">
        <v>1603</v>
      </c>
      <c r="B16" s="394"/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AC16" s="12" t="s">
        <v>1603</v>
      </c>
    </row>
    <row r="17" spans="1:31" s="4" customFormat="1" ht="15" x14ac:dyDescent="0.25">
      <c r="A17" s="390" t="s">
        <v>18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25">
      <c r="A18" s="395" t="s">
        <v>2966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389" t="s">
        <v>2967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AD20" s="12" t="s">
        <v>2967</v>
      </c>
    </row>
    <row r="21" spans="1:31" s="4" customFormat="1" ht="12" customHeight="1" x14ac:dyDescent="0.25">
      <c r="A21" s="390" t="s">
        <v>21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391" t="s">
        <v>2968</v>
      </c>
      <c r="C23" s="391"/>
      <c r="D23" s="391"/>
      <c r="E23" s="391"/>
      <c r="F23" s="39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392" t="s">
        <v>27</v>
      </c>
      <c r="C24" s="392"/>
      <c r="D24" s="392"/>
      <c r="E24" s="392"/>
      <c r="F24" s="392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393" t="s">
        <v>29</v>
      </c>
      <c r="E26" s="393"/>
      <c r="F26" s="393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26088.39</v>
      </c>
      <c r="D28" s="26" t="s">
        <v>2969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26088.39</v>
      </c>
      <c r="D30" s="26" t="s">
        <v>2969</v>
      </c>
      <c r="E30" s="27" t="s">
        <v>32</v>
      </c>
      <c r="G30" s="8" t="s">
        <v>36</v>
      </c>
      <c r="I30" s="8"/>
      <c r="J30" s="8"/>
      <c r="K30" s="8"/>
      <c r="L30" s="25">
        <v>1404.4</v>
      </c>
      <c r="M30" s="33" t="s">
        <v>2970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0</v>
      </c>
      <c r="D31" s="34" t="s">
        <v>35</v>
      </c>
      <c r="E31" s="27" t="s">
        <v>32</v>
      </c>
      <c r="G31" s="8" t="s">
        <v>39</v>
      </c>
      <c r="I31" s="8"/>
      <c r="J31" s="8"/>
      <c r="K31" s="8"/>
      <c r="L31" s="386">
        <v>4669.8</v>
      </c>
      <c r="M31" s="386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35</v>
      </c>
      <c r="E32" s="27" t="s">
        <v>32</v>
      </c>
      <c r="G32" s="8" t="s">
        <v>42</v>
      </c>
      <c r="I32" s="8"/>
      <c r="J32" s="8"/>
      <c r="K32" s="8"/>
      <c r="L32" s="386">
        <v>660.05</v>
      </c>
      <c r="M32" s="386"/>
      <c r="N32" s="27" t="s">
        <v>40</v>
      </c>
    </row>
    <row r="33" spans="1:37" s="4" customFormat="1" ht="12" customHeight="1" x14ac:dyDescent="0.25">
      <c r="A33" s="6"/>
      <c r="B33" s="32" t="s">
        <v>43</v>
      </c>
      <c r="C33" s="25">
        <v>0</v>
      </c>
      <c r="D33" s="26" t="s">
        <v>35</v>
      </c>
      <c r="E33" s="27" t="s">
        <v>32</v>
      </c>
      <c r="G33" s="8"/>
      <c r="H33" s="8"/>
      <c r="I33" s="8"/>
      <c r="J33" s="8"/>
      <c r="K33" s="8"/>
      <c r="L33" s="387" t="s">
        <v>44</v>
      </c>
      <c r="M33" s="387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388" t="s">
        <v>45</v>
      </c>
      <c r="B35" s="384" t="s">
        <v>46</v>
      </c>
      <c r="C35" s="384" t="s">
        <v>47</v>
      </c>
      <c r="D35" s="384"/>
      <c r="E35" s="384"/>
      <c r="F35" s="384" t="s">
        <v>48</v>
      </c>
      <c r="G35" s="384" t="s">
        <v>49</v>
      </c>
      <c r="H35" s="384"/>
      <c r="I35" s="384"/>
      <c r="J35" s="384" t="s">
        <v>50</v>
      </c>
      <c r="K35" s="384"/>
      <c r="L35" s="384"/>
      <c r="M35" s="384" t="s">
        <v>51</v>
      </c>
      <c r="N35" s="384" t="s">
        <v>52</v>
      </c>
    </row>
    <row r="36" spans="1:37" s="4" customFormat="1" ht="28.5" customHeight="1" x14ac:dyDescent="0.25">
      <c r="A36" s="388"/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</row>
    <row r="37" spans="1:37" s="4" customFormat="1" ht="22.5" x14ac:dyDescent="0.25">
      <c r="A37" s="388"/>
      <c r="B37" s="384"/>
      <c r="C37" s="384"/>
      <c r="D37" s="384"/>
      <c r="E37" s="384"/>
      <c r="F37" s="384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384"/>
      <c r="N37" s="384"/>
    </row>
    <row r="38" spans="1:37" s="4" customFormat="1" ht="15" x14ac:dyDescent="0.25">
      <c r="A38" s="37">
        <v>1</v>
      </c>
      <c r="B38" s="38">
        <v>2</v>
      </c>
      <c r="C38" s="385">
        <v>3</v>
      </c>
      <c r="D38" s="385"/>
      <c r="E38" s="38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378" t="s">
        <v>2971</v>
      </c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80"/>
      <c r="AF39" s="39" t="s">
        <v>2971</v>
      </c>
    </row>
    <row r="40" spans="1:37" s="4" customFormat="1" ht="45.75" x14ac:dyDescent="0.25">
      <c r="A40" s="40" t="s">
        <v>58</v>
      </c>
      <c r="B40" s="41" t="s">
        <v>2972</v>
      </c>
      <c r="C40" s="374" t="s">
        <v>2973</v>
      </c>
      <c r="D40" s="374"/>
      <c r="E40" s="374"/>
      <c r="F40" s="42" t="s">
        <v>333</v>
      </c>
      <c r="G40" s="43">
        <v>0.49719999999999998</v>
      </c>
      <c r="H40" s="44">
        <v>1</v>
      </c>
      <c r="I40" s="110">
        <v>0.49719999999999998</v>
      </c>
      <c r="J40" s="45"/>
      <c r="K40" s="43"/>
      <c r="L40" s="45"/>
      <c r="M40" s="43"/>
      <c r="N40" s="46"/>
      <c r="AF40" s="39"/>
      <c r="AG40" s="47" t="s">
        <v>2973</v>
      </c>
    </row>
    <row r="41" spans="1:37" s="4" customFormat="1" ht="22.5" x14ac:dyDescent="0.25">
      <c r="A41" s="103"/>
      <c r="B41" s="49" t="s">
        <v>217</v>
      </c>
      <c r="C41" s="368" t="s">
        <v>218</v>
      </c>
      <c r="D41" s="368"/>
      <c r="E41" s="368"/>
      <c r="F41" s="368"/>
      <c r="G41" s="368"/>
      <c r="H41" s="368"/>
      <c r="I41" s="368"/>
      <c r="J41" s="368"/>
      <c r="K41" s="368"/>
      <c r="L41" s="368"/>
      <c r="M41" s="368"/>
      <c r="N41" s="376"/>
      <c r="AF41" s="39"/>
      <c r="AG41" s="47"/>
      <c r="AH41" s="3" t="s">
        <v>218</v>
      </c>
    </row>
    <row r="42" spans="1:37" s="4" customFormat="1" ht="15" x14ac:dyDescent="0.25">
      <c r="A42" s="48"/>
      <c r="B42" s="49" t="s">
        <v>73</v>
      </c>
      <c r="C42" s="372" t="s">
        <v>175</v>
      </c>
      <c r="D42" s="372"/>
      <c r="E42" s="372"/>
      <c r="F42" s="51"/>
      <c r="G42" s="52"/>
      <c r="H42" s="52"/>
      <c r="I42" s="52"/>
      <c r="J42" s="107">
        <v>4100</v>
      </c>
      <c r="K42" s="54">
        <v>1.1499999999999999</v>
      </c>
      <c r="L42" s="107">
        <v>2344.3000000000002</v>
      </c>
      <c r="M42" s="52"/>
      <c r="N42" s="58"/>
      <c r="AF42" s="39"/>
      <c r="AG42" s="47"/>
      <c r="AI42" s="3" t="s">
        <v>175</v>
      </c>
    </row>
    <row r="43" spans="1:37" s="4" customFormat="1" ht="15" x14ac:dyDescent="0.25">
      <c r="A43" s="48"/>
      <c r="B43" s="49" t="s">
        <v>78</v>
      </c>
      <c r="C43" s="372" t="s">
        <v>176</v>
      </c>
      <c r="D43" s="372"/>
      <c r="E43" s="372"/>
      <c r="F43" s="51"/>
      <c r="G43" s="52"/>
      <c r="H43" s="52"/>
      <c r="I43" s="52"/>
      <c r="J43" s="53">
        <v>553.5</v>
      </c>
      <c r="K43" s="54">
        <v>1.1499999999999999</v>
      </c>
      <c r="L43" s="53">
        <v>316.48</v>
      </c>
      <c r="M43" s="54">
        <v>34.96</v>
      </c>
      <c r="N43" s="55">
        <v>11064.14</v>
      </c>
      <c r="AF43" s="39"/>
      <c r="AG43" s="47"/>
      <c r="AI43" s="3" t="s">
        <v>176</v>
      </c>
    </row>
    <row r="44" spans="1:37" s="4" customFormat="1" ht="15" x14ac:dyDescent="0.25">
      <c r="A44" s="56"/>
      <c r="B44" s="49"/>
      <c r="C44" s="372" t="s">
        <v>178</v>
      </c>
      <c r="D44" s="372"/>
      <c r="E44" s="372"/>
      <c r="F44" s="51" t="s">
        <v>64</v>
      </c>
      <c r="G44" s="63">
        <v>41</v>
      </c>
      <c r="H44" s="54">
        <v>1.1499999999999999</v>
      </c>
      <c r="I44" s="114">
        <v>23.442979999999999</v>
      </c>
      <c r="J44" s="57"/>
      <c r="K44" s="52"/>
      <c r="L44" s="57"/>
      <c r="M44" s="52"/>
      <c r="N44" s="58"/>
      <c r="AF44" s="39"/>
      <c r="AG44" s="47"/>
      <c r="AJ44" s="3" t="s">
        <v>178</v>
      </c>
    </row>
    <row r="45" spans="1:37" s="4" customFormat="1" ht="15" x14ac:dyDescent="0.25">
      <c r="A45" s="48"/>
      <c r="B45" s="49"/>
      <c r="C45" s="375" t="s">
        <v>65</v>
      </c>
      <c r="D45" s="375"/>
      <c r="E45" s="375"/>
      <c r="F45" s="59"/>
      <c r="G45" s="60"/>
      <c r="H45" s="60"/>
      <c r="I45" s="60"/>
      <c r="J45" s="108">
        <v>4100</v>
      </c>
      <c r="K45" s="60"/>
      <c r="L45" s="108">
        <v>2344.3000000000002</v>
      </c>
      <c r="M45" s="60"/>
      <c r="N45" s="62"/>
      <c r="AF45" s="39"/>
      <c r="AG45" s="47"/>
      <c r="AK45" s="3" t="s">
        <v>65</v>
      </c>
    </row>
    <row r="46" spans="1:37" s="4" customFormat="1" ht="15" x14ac:dyDescent="0.25">
      <c r="A46" s="56"/>
      <c r="B46" s="49"/>
      <c r="C46" s="372" t="s">
        <v>66</v>
      </c>
      <c r="D46" s="372"/>
      <c r="E46" s="372"/>
      <c r="F46" s="51"/>
      <c r="G46" s="52"/>
      <c r="H46" s="52"/>
      <c r="I46" s="52"/>
      <c r="J46" s="57"/>
      <c r="K46" s="52"/>
      <c r="L46" s="53">
        <v>316.48</v>
      </c>
      <c r="M46" s="52"/>
      <c r="N46" s="55">
        <v>11064.14</v>
      </c>
      <c r="AF46" s="39"/>
      <c r="AG46" s="47"/>
      <c r="AJ46" s="3" t="s">
        <v>66</v>
      </c>
    </row>
    <row r="47" spans="1:37" s="4" customFormat="1" ht="23.25" x14ac:dyDescent="0.25">
      <c r="A47" s="56"/>
      <c r="B47" s="49" t="s">
        <v>335</v>
      </c>
      <c r="C47" s="372" t="s">
        <v>336</v>
      </c>
      <c r="D47" s="372"/>
      <c r="E47" s="372"/>
      <c r="F47" s="51" t="s">
        <v>69</v>
      </c>
      <c r="G47" s="63">
        <v>92</v>
      </c>
      <c r="H47" s="52"/>
      <c r="I47" s="63">
        <v>92</v>
      </c>
      <c r="J47" s="57"/>
      <c r="K47" s="52"/>
      <c r="L47" s="53">
        <v>291.16000000000003</v>
      </c>
      <c r="M47" s="52"/>
      <c r="N47" s="55">
        <v>10179.01</v>
      </c>
      <c r="AF47" s="39"/>
      <c r="AG47" s="47"/>
      <c r="AJ47" s="3" t="s">
        <v>336</v>
      </c>
    </row>
    <row r="48" spans="1:37" s="4" customFormat="1" ht="23.25" x14ac:dyDescent="0.25">
      <c r="A48" s="56"/>
      <c r="B48" s="49" t="s">
        <v>337</v>
      </c>
      <c r="C48" s="372" t="s">
        <v>338</v>
      </c>
      <c r="D48" s="372"/>
      <c r="E48" s="372"/>
      <c r="F48" s="51" t="s">
        <v>69</v>
      </c>
      <c r="G48" s="63">
        <v>46</v>
      </c>
      <c r="H48" s="52"/>
      <c r="I48" s="63">
        <v>46</v>
      </c>
      <c r="J48" s="57"/>
      <c r="K48" s="52"/>
      <c r="L48" s="53">
        <v>145.58000000000001</v>
      </c>
      <c r="M48" s="52"/>
      <c r="N48" s="55">
        <v>5089.5</v>
      </c>
      <c r="AF48" s="39"/>
      <c r="AG48" s="47"/>
      <c r="AJ48" s="3" t="s">
        <v>338</v>
      </c>
    </row>
    <row r="49" spans="1:39" s="4" customFormat="1" ht="15" x14ac:dyDescent="0.25">
      <c r="A49" s="65"/>
      <c r="B49" s="66"/>
      <c r="C49" s="374" t="s">
        <v>72</v>
      </c>
      <c r="D49" s="374"/>
      <c r="E49" s="374"/>
      <c r="F49" s="42"/>
      <c r="G49" s="43"/>
      <c r="H49" s="43"/>
      <c r="I49" s="43"/>
      <c r="J49" s="45"/>
      <c r="K49" s="43"/>
      <c r="L49" s="105">
        <v>2781.04</v>
      </c>
      <c r="M49" s="60"/>
      <c r="N49" s="46"/>
      <c r="AF49" s="39"/>
      <c r="AG49" s="47"/>
      <c r="AL49" s="47" t="s">
        <v>72</v>
      </c>
    </row>
    <row r="50" spans="1:39" s="4" customFormat="1" ht="34.5" x14ac:dyDescent="0.25">
      <c r="A50" s="40" t="s">
        <v>73</v>
      </c>
      <c r="B50" s="41" t="s">
        <v>2974</v>
      </c>
      <c r="C50" s="374" t="s">
        <v>2975</v>
      </c>
      <c r="D50" s="374"/>
      <c r="E50" s="374"/>
      <c r="F50" s="42" t="s">
        <v>171</v>
      </c>
      <c r="G50" s="43">
        <v>0.14899999999999999</v>
      </c>
      <c r="H50" s="44">
        <v>1</v>
      </c>
      <c r="I50" s="116">
        <v>0.14899999999999999</v>
      </c>
      <c r="J50" s="45"/>
      <c r="K50" s="43"/>
      <c r="L50" s="45"/>
      <c r="M50" s="43"/>
      <c r="N50" s="46"/>
      <c r="AF50" s="39"/>
      <c r="AG50" s="47" t="s">
        <v>2975</v>
      </c>
      <c r="AL50" s="47"/>
    </row>
    <row r="51" spans="1:39" s="4" customFormat="1" ht="15" x14ac:dyDescent="0.25">
      <c r="A51" s="69"/>
      <c r="B51" s="50"/>
      <c r="C51" s="372" t="s">
        <v>2976</v>
      </c>
      <c r="D51" s="372"/>
      <c r="E51" s="372"/>
      <c r="F51" s="372"/>
      <c r="G51" s="372"/>
      <c r="H51" s="372"/>
      <c r="I51" s="372"/>
      <c r="J51" s="372"/>
      <c r="K51" s="372"/>
      <c r="L51" s="372"/>
      <c r="M51" s="372"/>
      <c r="N51" s="377"/>
      <c r="AF51" s="39"/>
      <c r="AG51" s="47"/>
      <c r="AL51" s="47"/>
      <c r="AM51" s="3" t="s">
        <v>2976</v>
      </c>
    </row>
    <row r="52" spans="1:39" s="4" customFormat="1" ht="15" x14ac:dyDescent="0.25">
      <c r="A52" s="103"/>
      <c r="B52" s="49" t="s">
        <v>2977</v>
      </c>
      <c r="C52" s="368" t="s">
        <v>2978</v>
      </c>
      <c r="D52" s="368"/>
      <c r="E52" s="368"/>
      <c r="F52" s="368"/>
      <c r="G52" s="368"/>
      <c r="H52" s="368"/>
      <c r="I52" s="368"/>
      <c r="J52" s="368"/>
      <c r="K52" s="368"/>
      <c r="L52" s="368"/>
      <c r="M52" s="368"/>
      <c r="N52" s="376"/>
      <c r="AF52" s="39"/>
      <c r="AG52" s="47"/>
      <c r="AH52" s="3" t="s">
        <v>2978</v>
      </c>
      <c r="AL52" s="47"/>
    </row>
    <row r="53" spans="1:39" s="4" customFormat="1" ht="22.5" x14ac:dyDescent="0.25">
      <c r="A53" s="103"/>
      <c r="B53" s="49" t="s">
        <v>217</v>
      </c>
      <c r="C53" s="368" t="s">
        <v>218</v>
      </c>
      <c r="D53" s="368"/>
      <c r="E53" s="368"/>
      <c r="F53" s="368"/>
      <c r="G53" s="368"/>
      <c r="H53" s="368"/>
      <c r="I53" s="368"/>
      <c r="J53" s="368"/>
      <c r="K53" s="368"/>
      <c r="L53" s="368"/>
      <c r="M53" s="368"/>
      <c r="N53" s="376"/>
      <c r="AF53" s="39"/>
      <c r="AG53" s="47"/>
      <c r="AH53" s="3" t="s">
        <v>218</v>
      </c>
      <c r="AL53" s="47"/>
    </row>
    <row r="54" spans="1:39" s="4" customFormat="1" ht="15" x14ac:dyDescent="0.25">
      <c r="A54" s="48"/>
      <c r="B54" s="49" t="s">
        <v>58</v>
      </c>
      <c r="C54" s="372" t="s">
        <v>62</v>
      </c>
      <c r="D54" s="372"/>
      <c r="E54" s="372"/>
      <c r="F54" s="51"/>
      <c r="G54" s="52"/>
      <c r="H54" s="52"/>
      <c r="I54" s="52"/>
      <c r="J54" s="107">
        <v>2329.64</v>
      </c>
      <c r="K54" s="54">
        <v>1.38</v>
      </c>
      <c r="L54" s="53">
        <v>479.02</v>
      </c>
      <c r="M54" s="54">
        <v>34.96</v>
      </c>
      <c r="N54" s="55">
        <v>16746.54</v>
      </c>
      <c r="AF54" s="39"/>
      <c r="AG54" s="47"/>
      <c r="AI54" s="3" t="s">
        <v>62</v>
      </c>
      <c r="AL54" s="47"/>
    </row>
    <row r="55" spans="1:39" s="4" customFormat="1" ht="15" x14ac:dyDescent="0.25">
      <c r="A55" s="56"/>
      <c r="B55" s="49"/>
      <c r="C55" s="372" t="s">
        <v>63</v>
      </c>
      <c r="D55" s="372"/>
      <c r="E55" s="372"/>
      <c r="F55" s="51" t="s">
        <v>64</v>
      </c>
      <c r="G55" s="63">
        <v>278</v>
      </c>
      <c r="H55" s="54">
        <v>1.38</v>
      </c>
      <c r="I55" s="114">
        <v>57.16236</v>
      </c>
      <c r="J55" s="57"/>
      <c r="K55" s="52"/>
      <c r="L55" s="57"/>
      <c r="M55" s="52"/>
      <c r="N55" s="58"/>
      <c r="AF55" s="39"/>
      <c r="AG55" s="47"/>
      <c r="AJ55" s="3" t="s">
        <v>63</v>
      </c>
      <c r="AL55" s="47"/>
    </row>
    <row r="56" spans="1:39" s="4" customFormat="1" ht="15" x14ac:dyDescent="0.25">
      <c r="A56" s="48"/>
      <c r="B56" s="49"/>
      <c r="C56" s="375" t="s">
        <v>65</v>
      </c>
      <c r="D56" s="375"/>
      <c r="E56" s="375"/>
      <c r="F56" s="59"/>
      <c r="G56" s="60"/>
      <c r="H56" s="60"/>
      <c r="I56" s="60"/>
      <c r="J56" s="108">
        <v>2329.64</v>
      </c>
      <c r="K56" s="60"/>
      <c r="L56" s="61">
        <v>479.02</v>
      </c>
      <c r="M56" s="60"/>
      <c r="N56" s="62"/>
      <c r="AF56" s="39"/>
      <c r="AG56" s="47"/>
      <c r="AK56" s="3" t="s">
        <v>65</v>
      </c>
      <c r="AL56" s="47"/>
    </row>
    <row r="57" spans="1:39" s="4" customFormat="1" ht="15" x14ac:dyDescent="0.25">
      <c r="A57" s="56"/>
      <c r="B57" s="49"/>
      <c r="C57" s="372" t="s">
        <v>66</v>
      </c>
      <c r="D57" s="372"/>
      <c r="E57" s="372"/>
      <c r="F57" s="51"/>
      <c r="G57" s="52"/>
      <c r="H57" s="52"/>
      <c r="I57" s="52"/>
      <c r="J57" s="57"/>
      <c r="K57" s="52"/>
      <c r="L57" s="53">
        <v>479.02</v>
      </c>
      <c r="M57" s="52"/>
      <c r="N57" s="55">
        <v>16746.54</v>
      </c>
      <c r="AF57" s="39"/>
      <c r="AG57" s="47"/>
      <c r="AJ57" s="3" t="s">
        <v>66</v>
      </c>
      <c r="AL57" s="47"/>
    </row>
    <row r="58" spans="1:39" s="4" customFormat="1" ht="23.25" x14ac:dyDescent="0.25">
      <c r="A58" s="56"/>
      <c r="B58" s="49" t="s">
        <v>647</v>
      </c>
      <c r="C58" s="372" t="s">
        <v>648</v>
      </c>
      <c r="D58" s="372"/>
      <c r="E58" s="372"/>
      <c r="F58" s="51" t="s">
        <v>69</v>
      </c>
      <c r="G58" s="63">
        <v>89</v>
      </c>
      <c r="H58" s="52"/>
      <c r="I58" s="63">
        <v>89</v>
      </c>
      <c r="J58" s="57"/>
      <c r="K58" s="52"/>
      <c r="L58" s="53">
        <v>426.33</v>
      </c>
      <c r="M58" s="52"/>
      <c r="N58" s="55">
        <v>14904.42</v>
      </c>
      <c r="AF58" s="39"/>
      <c r="AG58" s="47"/>
      <c r="AJ58" s="3" t="s">
        <v>648</v>
      </c>
      <c r="AL58" s="47"/>
    </row>
    <row r="59" spans="1:39" s="4" customFormat="1" ht="23.25" x14ac:dyDescent="0.25">
      <c r="A59" s="56"/>
      <c r="B59" s="49" t="s">
        <v>649</v>
      </c>
      <c r="C59" s="372" t="s">
        <v>650</v>
      </c>
      <c r="D59" s="372"/>
      <c r="E59" s="372"/>
      <c r="F59" s="51" t="s">
        <v>69</v>
      </c>
      <c r="G59" s="63">
        <v>40</v>
      </c>
      <c r="H59" s="52"/>
      <c r="I59" s="63">
        <v>40</v>
      </c>
      <c r="J59" s="57"/>
      <c r="K59" s="52"/>
      <c r="L59" s="53">
        <v>191.61</v>
      </c>
      <c r="M59" s="52"/>
      <c r="N59" s="55">
        <v>6698.62</v>
      </c>
      <c r="AF59" s="39"/>
      <c r="AG59" s="47"/>
      <c r="AJ59" s="3" t="s">
        <v>650</v>
      </c>
      <c r="AL59" s="47"/>
    </row>
    <row r="60" spans="1:39" s="4" customFormat="1" ht="15" x14ac:dyDescent="0.25">
      <c r="A60" s="65"/>
      <c r="B60" s="66"/>
      <c r="C60" s="374" t="s">
        <v>72</v>
      </c>
      <c r="D60" s="374"/>
      <c r="E60" s="374"/>
      <c r="F60" s="42"/>
      <c r="G60" s="43"/>
      <c r="H60" s="43"/>
      <c r="I60" s="43"/>
      <c r="J60" s="45"/>
      <c r="K60" s="43"/>
      <c r="L60" s="105">
        <v>1096.96</v>
      </c>
      <c r="M60" s="60"/>
      <c r="N60" s="46"/>
      <c r="AF60" s="39"/>
      <c r="AG60" s="47"/>
      <c r="AL60" s="47" t="s">
        <v>72</v>
      </c>
    </row>
    <row r="61" spans="1:39" s="4" customFormat="1" ht="23.25" x14ac:dyDescent="0.25">
      <c r="A61" s="40" t="s">
        <v>78</v>
      </c>
      <c r="B61" s="41" t="s">
        <v>2140</v>
      </c>
      <c r="C61" s="374" t="s">
        <v>2141</v>
      </c>
      <c r="D61" s="374"/>
      <c r="E61" s="374"/>
      <c r="F61" s="42" t="s">
        <v>341</v>
      </c>
      <c r="G61" s="43">
        <v>30.693999999999999</v>
      </c>
      <c r="H61" s="44">
        <v>1</v>
      </c>
      <c r="I61" s="116">
        <v>30.693999999999999</v>
      </c>
      <c r="J61" s="67">
        <v>3.96</v>
      </c>
      <c r="K61" s="43"/>
      <c r="L61" s="67">
        <v>121.55</v>
      </c>
      <c r="M61" s="68">
        <v>12.77</v>
      </c>
      <c r="N61" s="115">
        <v>1552.19</v>
      </c>
      <c r="AF61" s="39"/>
      <c r="AG61" s="47" t="s">
        <v>2141</v>
      </c>
      <c r="AL61" s="47"/>
    </row>
    <row r="62" spans="1:39" s="4" customFormat="1" ht="15" x14ac:dyDescent="0.25">
      <c r="A62" s="69"/>
      <c r="B62" s="50"/>
      <c r="C62" s="372" t="s">
        <v>2979</v>
      </c>
      <c r="D62" s="372"/>
      <c r="E62" s="372"/>
      <c r="F62" s="372"/>
      <c r="G62" s="372"/>
      <c r="H62" s="372"/>
      <c r="I62" s="372"/>
      <c r="J62" s="372"/>
      <c r="K62" s="372"/>
      <c r="L62" s="372"/>
      <c r="M62" s="372"/>
      <c r="N62" s="377"/>
      <c r="AF62" s="39"/>
      <c r="AG62" s="47"/>
      <c r="AL62" s="47"/>
      <c r="AM62" s="3" t="s">
        <v>2979</v>
      </c>
    </row>
    <row r="63" spans="1:39" s="4" customFormat="1" ht="15" x14ac:dyDescent="0.25">
      <c r="A63" s="65"/>
      <c r="B63" s="66"/>
      <c r="C63" s="374" t="s">
        <v>72</v>
      </c>
      <c r="D63" s="374"/>
      <c r="E63" s="374"/>
      <c r="F63" s="42"/>
      <c r="G63" s="43"/>
      <c r="H63" s="43"/>
      <c r="I63" s="43"/>
      <c r="J63" s="45"/>
      <c r="K63" s="43"/>
      <c r="L63" s="67">
        <v>121.55</v>
      </c>
      <c r="M63" s="60"/>
      <c r="N63" s="115">
        <v>1552.19</v>
      </c>
      <c r="AF63" s="39"/>
      <c r="AG63" s="47"/>
      <c r="AL63" s="47" t="s">
        <v>72</v>
      </c>
    </row>
    <row r="64" spans="1:39" s="4" customFormat="1" ht="68.25" x14ac:dyDescent="0.25">
      <c r="A64" s="40" t="s">
        <v>122</v>
      </c>
      <c r="B64" s="41" t="s">
        <v>339</v>
      </c>
      <c r="C64" s="374" t="s">
        <v>2980</v>
      </c>
      <c r="D64" s="374"/>
      <c r="E64" s="374"/>
      <c r="F64" s="42" t="s">
        <v>341</v>
      </c>
      <c r="G64" s="43">
        <v>739.25199999999995</v>
      </c>
      <c r="H64" s="44">
        <v>1</v>
      </c>
      <c r="I64" s="116">
        <v>739.25199999999995</v>
      </c>
      <c r="J64" s="67">
        <v>2.91</v>
      </c>
      <c r="K64" s="43"/>
      <c r="L64" s="105">
        <v>2151.2199999999998</v>
      </c>
      <c r="M64" s="68">
        <v>12.77</v>
      </c>
      <c r="N64" s="115">
        <v>27471.08</v>
      </c>
      <c r="AF64" s="39"/>
      <c r="AG64" s="47" t="s">
        <v>2980</v>
      </c>
      <c r="AL64" s="47"/>
    </row>
    <row r="65" spans="1:39" s="4" customFormat="1" ht="15" x14ac:dyDescent="0.25">
      <c r="A65" s="69"/>
      <c r="B65" s="50"/>
      <c r="C65" s="372" t="s">
        <v>2981</v>
      </c>
      <c r="D65" s="372"/>
      <c r="E65" s="372"/>
      <c r="F65" s="372"/>
      <c r="G65" s="372"/>
      <c r="H65" s="372"/>
      <c r="I65" s="372"/>
      <c r="J65" s="372"/>
      <c r="K65" s="372"/>
      <c r="L65" s="372"/>
      <c r="M65" s="372"/>
      <c r="N65" s="377"/>
      <c r="AF65" s="39"/>
      <c r="AG65" s="47"/>
      <c r="AL65" s="47"/>
      <c r="AM65" s="3" t="s">
        <v>2981</v>
      </c>
    </row>
    <row r="66" spans="1:39" s="4" customFormat="1" ht="15" x14ac:dyDescent="0.25">
      <c r="A66" s="65"/>
      <c r="B66" s="66"/>
      <c r="C66" s="374" t="s">
        <v>72</v>
      </c>
      <c r="D66" s="374"/>
      <c r="E66" s="374"/>
      <c r="F66" s="42"/>
      <c r="G66" s="43"/>
      <c r="H66" s="43"/>
      <c r="I66" s="43"/>
      <c r="J66" s="45"/>
      <c r="K66" s="43"/>
      <c r="L66" s="105">
        <v>2151.2199999999998</v>
      </c>
      <c r="M66" s="60"/>
      <c r="N66" s="115">
        <v>27471.08</v>
      </c>
      <c r="AF66" s="39"/>
      <c r="AG66" s="47"/>
      <c r="AL66" s="47" t="s">
        <v>72</v>
      </c>
    </row>
    <row r="67" spans="1:39" s="4" customFormat="1" ht="23.25" x14ac:dyDescent="0.25">
      <c r="A67" s="40" t="s">
        <v>125</v>
      </c>
      <c r="B67" s="41" t="s">
        <v>2140</v>
      </c>
      <c r="C67" s="374" t="s">
        <v>2141</v>
      </c>
      <c r="D67" s="374"/>
      <c r="E67" s="374"/>
      <c r="F67" s="42" t="s">
        <v>341</v>
      </c>
      <c r="G67" s="43">
        <v>739.25199999999995</v>
      </c>
      <c r="H67" s="44">
        <v>1</v>
      </c>
      <c r="I67" s="116">
        <v>739.25199999999995</v>
      </c>
      <c r="J67" s="67">
        <v>3.96</v>
      </c>
      <c r="K67" s="43"/>
      <c r="L67" s="105">
        <v>2927.44</v>
      </c>
      <c r="M67" s="68">
        <v>12.77</v>
      </c>
      <c r="N67" s="115">
        <v>37383.410000000003</v>
      </c>
      <c r="AF67" s="39"/>
      <c r="AG67" s="47" t="s">
        <v>2141</v>
      </c>
      <c r="AL67" s="47"/>
    </row>
    <row r="68" spans="1:39" s="4" customFormat="1" ht="15" x14ac:dyDescent="0.25">
      <c r="A68" s="69"/>
      <c r="B68" s="50"/>
      <c r="C68" s="372" t="s">
        <v>2982</v>
      </c>
      <c r="D68" s="372"/>
      <c r="E68" s="372"/>
      <c r="F68" s="372"/>
      <c r="G68" s="372"/>
      <c r="H68" s="372"/>
      <c r="I68" s="372"/>
      <c r="J68" s="372"/>
      <c r="K68" s="372"/>
      <c r="L68" s="372"/>
      <c r="M68" s="372"/>
      <c r="N68" s="377"/>
      <c r="AF68" s="39"/>
      <c r="AG68" s="47"/>
      <c r="AL68" s="47"/>
      <c r="AM68" s="3" t="s">
        <v>2982</v>
      </c>
    </row>
    <row r="69" spans="1:39" s="4" customFormat="1" ht="15" x14ac:dyDescent="0.25">
      <c r="A69" s="65"/>
      <c r="B69" s="66"/>
      <c r="C69" s="374" t="s">
        <v>72</v>
      </c>
      <c r="D69" s="374"/>
      <c r="E69" s="374"/>
      <c r="F69" s="42"/>
      <c r="G69" s="43"/>
      <c r="H69" s="43"/>
      <c r="I69" s="43"/>
      <c r="J69" s="45"/>
      <c r="K69" s="43"/>
      <c r="L69" s="105">
        <v>2927.44</v>
      </c>
      <c r="M69" s="60"/>
      <c r="N69" s="115">
        <v>37383.410000000003</v>
      </c>
      <c r="AF69" s="39"/>
      <c r="AG69" s="47"/>
      <c r="AL69" s="47" t="s">
        <v>72</v>
      </c>
    </row>
    <row r="70" spans="1:39" s="4" customFormat="1" ht="57" x14ac:dyDescent="0.25">
      <c r="A70" s="40" t="s">
        <v>229</v>
      </c>
      <c r="B70" s="41" t="s">
        <v>339</v>
      </c>
      <c r="C70" s="374" t="s">
        <v>2240</v>
      </c>
      <c r="D70" s="374"/>
      <c r="E70" s="374"/>
      <c r="F70" s="42" t="s">
        <v>341</v>
      </c>
      <c r="G70" s="43">
        <v>739.25199999999995</v>
      </c>
      <c r="H70" s="44">
        <v>1</v>
      </c>
      <c r="I70" s="116">
        <v>739.25199999999995</v>
      </c>
      <c r="J70" s="67">
        <v>2.91</v>
      </c>
      <c r="K70" s="43"/>
      <c r="L70" s="105">
        <v>2151.2199999999998</v>
      </c>
      <c r="M70" s="68">
        <v>12.77</v>
      </c>
      <c r="N70" s="115">
        <v>27471.08</v>
      </c>
      <c r="AF70" s="39"/>
      <c r="AG70" s="47" t="s">
        <v>2240</v>
      </c>
      <c r="AL70" s="47"/>
    </row>
    <row r="71" spans="1:39" s="4" customFormat="1" ht="15" x14ac:dyDescent="0.25">
      <c r="A71" s="69"/>
      <c r="B71" s="50"/>
      <c r="C71" s="372" t="s">
        <v>2982</v>
      </c>
      <c r="D71" s="372"/>
      <c r="E71" s="372"/>
      <c r="F71" s="372"/>
      <c r="G71" s="372"/>
      <c r="H71" s="372"/>
      <c r="I71" s="372"/>
      <c r="J71" s="372"/>
      <c r="K71" s="372"/>
      <c r="L71" s="372"/>
      <c r="M71" s="372"/>
      <c r="N71" s="377"/>
      <c r="AF71" s="39"/>
      <c r="AG71" s="47"/>
      <c r="AL71" s="47"/>
      <c r="AM71" s="3" t="s">
        <v>2982</v>
      </c>
    </row>
    <row r="72" spans="1:39" s="4" customFormat="1" ht="15" x14ac:dyDescent="0.25">
      <c r="A72" s="65"/>
      <c r="B72" s="66"/>
      <c r="C72" s="374" t="s">
        <v>72</v>
      </c>
      <c r="D72" s="374"/>
      <c r="E72" s="374"/>
      <c r="F72" s="42"/>
      <c r="G72" s="43"/>
      <c r="H72" s="43"/>
      <c r="I72" s="43"/>
      <c r="J72" s="45"/>
      <c r="K72" s="43"/>
      <c r="L72" s="105">
        <v>2151.2199999999998</v>
      </c>
      <c r="M72" s="60"/>
      <c r="N72" s="115">
        <v>27471.08</v>
      </c>
      <c r="AF72" s="39"/>
      <c r="AG72" s="47"/>
      <c r="AL72" s="47" t="s">
        <v>72</v>
      </c>
    </row>
    <row r="73" spans="1:39" s="4" customFormat="1" ht="23.25" x14ac:dyDescent="0.25">
      <c r="A73" s="40" t="s">
        <v>232</v>
      </c>
      <c r="B73" s="41" t="s">
        <v>2983</v>
      </c>
      <c r="C73" s="374" t="s">
        <v>2984</v>
      </c>
      <c r="D73" s="374"/>
      <c r="E73" s="374"/>
      <c r="F73" s="42" t="s">
        <v>2985</v>
      </c>
      <c r="G73" s="43">
        <v>3.73</v>
      </c>
      <c r="H73" s="44">
        <v>1</v>
      </c>
      <c r="I73" s="68">
        <v>3.73</v>
      </c>
      <c r="J73" s="45"/>
      <c r="K73" s="43"/>
      <c r="L73" s="45"/>
      <c r="M73" s="43"/>
      <c r="N73" s="46"/>
      <c r="AF73" s="39"/>
      <c r="AG73" s="47" t="s">
        <v>2984</v>
      </c>
      <c r="AL73" s="47"/>
    </row>
    <row r="74" spans="1:39" s="4" customFormat="1" ht="22.5" x14ac:dyDescent="0.25">
      <c r="A74" s="103"/>
      <c r="B74" s="49" t="s">
        <v>217</v>
      </c>
      <c r="C74" s="368" t="s">
        <v>218</v>
      </c>
      <c r="D74" s="368"/>
      <c r="E74" s="368"/>
      <c r="F74" s="368"/>
      <c r="G74" s="368"/>
      <c r="H74" s="368"/>
      <c r="I74" s="368"/>
      <c r="J74" s="368"/>
      <c r="K74" s="368"/>
      <c r="L74" s="368"/>
      <c r="M74" s="368"/>
      <c r="N74" s="376"/>
      <c r="AF74" s="39"/>
      <c r="AG74" s="47"/>
      <c r="AH74" s="3" t="s">
        <v>218</v>
      </c>
      <c r="AL74" s="47"/>
    </row>
    <row r="75" spans="1:39" s="4" customFormat="1" ht="15" x14ac:dyDescent="0.25">
      <c r="A75" s="48"/>
      <c r="B75" s="49" t="s">
        <v>58</v>
      </c>
      <c r="C75" s="372" t="s">
        <v>62</v>
      </c>
      <c r="D75" s="372"/>
      <c r="E75" s="372"/>
      <c r="F75" s="51"/>
      <c r="G75" s="52"/>
      <c r="H75" s="52"/>
      <c r="I75" s="52"/>
      <c r="J75" s="53">
        <v>83.33</v>
      </c>
      <c r="K75" s="54">
        <v>1.1499999999999999</v>
      </c>
      <c r="L75" s="53">
        <v>357.44</v>
      </c>
      <c r="M75" s="54">
        <v>34.96</v>
      </c>
      <c r="N75" s="55">
        <v>12496.1</v>
      </c>
      <c r="AF75" s="39"/>
      <c r="AG75" s="47"/>
      <c r="AI75" s="3" t="s">
        <v>62</v>
      </c>
      <c r="AL75" s="47"/>
    </row>
    <row r="76" spans="1:39" s="4" customFormat="1" ht="15" x14ac:dyDescent="0.25">
      <c r="A76" s="48"/>
      <c r="B76" s="49" t="s">
        <v>73</v>
      </c>
      <c r="C76" s="372" t="s">
        <v>175</v>
      </c>
      <c r="D76" s="372"/>
      <c r="E76" s="372"/>
      <c r="F76" s="51"/>
      <c r="G76" s="52"/>
      <c r="H76" s="52"/>
      <c r="I76" s="52"/>
      <c r="J76" s="53">
        <v>28.8</v>
      </c>
      <c r="K76" s="54">
        <v>1.1499999999999999</v>
      </c>
      <c r="L76" s="53">
        <v>123.54</v>
      </c>
      <c r="M76" s="52"/>
      <c r="N76" s="58"/>
      <c r="AF76" s="39"/>
      <c r="AG76" s="47"/>
      <c r="AI76" s="3" t="s">
        <v>175</v>
      </c>
      <c r="AL76" s="47"/>
    </row>
    <row r="77" spans="1:39" s="4" customFormat="1" ht="15" x14ac:dyDescent="0.25">
      <c r="A77" s="48"/>
      <c r="B77" s="49" t="s">
        <v>78</v>
      </c>
      <c r="C77" s="372" t="s">
        <v>176</v>
      </c>
      <c r="D77" s="372"/>
      <c r="E77" s="372"/>
      <c r="F77" s="51"/>
      <c r="G77" s="52"/>
      <c r="H77" s="52"/>
      <c r="I77" s="52"/>
      <c r="J77" s="53">
        <v>3.22</v>
      </c>
      <c r="K77" s="54">
        <v>1.1499999999999999</v>
      </c>
      <c r="L77" s="53">
        <v>13.81</v>
      </c>
      <c r="M77" s="54">
        <v>34.96</v>
      </c>
      <c r="N77" s="64">
        <v>482.8</v>
      </c>
      <c r="AF77" s="39"/>
      <c r="AG77" s="47"/>
      <c r="AI77" s="3" t="s">
        <v>176</v>
      </c>
      <c r="AL77" s="47"/>
    </row>
    <row r="78" spans="1:39" s="4" customFormat="1" ht="15" x14ac:dyDescent="0.25">
      <c r="A78" s="56"/>
      <c r="B78" s="49"/>
      <c r="C78" s="372" t="s">
        <v>63</v>
      </c>
      <c r="D78" s="372"/>
      <c r="E78" s="372"/>
      <c r="F78" s="51" t="s">
        <v>64</v>
      </c>
      <c r="G78" s="104">
        <v>10.199999999999999</v>
      </c>
      <c r="H78" s="54">
        <v>1.1499999999999999</v>
      </c>
      <c r="I78" s="70">
        <v>43.752899999999997</v>
      </c>
      <c r="J78" s="57"/>
      <c r="K78" s="52"/>
      <c r="L78" s="57"/>
      <c r="M78" s="52"/>
      <c r="N78" s="58"/>
      <c r="AF78" s="39"/>
      <c r="AG78" s="47"/>
      <c r="AJ78" s="3" t="s">
        <v>63</v>
      </c>
      <c r="AL78" s="47"/>
    </row>
    <row r="79" spans="1:39" s="4" customFormat="1" ht="15" x14ac:dyDescent="0.25">
      <c r="A79" s="56"/>
      <c r="B79" s="49"/>
      <c r="C79" s="372" t="s">
        <v>178</v>
      </c>
      <c r="D79" s="372"/>
      <c r="E79" s="372"/>
      <c r="F79" s="51" t="s">
        <v>64</v>
      </c>
      <c r="G79" s="54">
        <v>0.32</v>
      </c>
      <c r="H79" s="54">
        <v>1.1499999999999999</v>
      </c>
      <c r="I79" s="114">
        <v>1.3726400000000001</v>
      </c>
      <c r="J79" s="57"/>
      <c r="K79" s="52"/>
      <c r="L79" s="57"/>
      <c r="M79" s="52"/>
      <c r="N79" s="58"/>
      <c r="AF79" s="39"/>
      <c r="AG79" s="47"/>
      <c r="AJ79" s="3" t="s">
        <v>178</v>
      </c>
      <c r="AL79" s="47"/>
    </row>
    <row r="80" spans="1:39" s="4" customFormat="1" ht="15" x14ac:dyDescent="0.25">
      <c r="A80" s="48"/>
      <c r="B80" s="49"/>
      <c r="C80" s="375" t="s">
        <v>65</v>
      </c>
      <c r="D80" s="375"/>
      <c r="E80" s="375"/>
      <c r="F80" s="59"/>
      <c r="G80" s="60"/>
      <c r="H80" s="60"/>
      <c r="I80" s="60"/>
      <c r="J80" s="61">
        <v>112.13</v>
      </c>
      <c r="K80" s="60"/>
      <c r="L80" s="61">
        <v>480.98</v>
      </c>
      <c r="M80" s="60"/>
      <c r="N80" s="62"/>
      <c r="AF80" s="39"/>
      <c r="AG80" s="47"/>
      <c r="AK80" s="3" t="s">
        <v>65</v>
      </c>
      <c r="AL80" s="47"/>
    </row>
    <row r="81" spans="1:38" s="4" customFormat="1" ht="15" x14ac:dyDescent="0.25">
      <c r="A81" s="56"/>
      <c r="B81" s="49"/>
      <c r="C81" s="372" t="s">
        <v>66</v>
      </c>
      <c r="D81" s="372"/>
      <c r="E81" s="372"/>
      <c r="F81" s="51"/>
      <c r="G81" s="52"/>
      <c r="H81" s="52"/>
      <c r="I81" s="52"/>
      <c r="J81" s="57"/>
      <c r="K81" s="52"/>
      <c r="L81" s="53">
        <v>371.25</v>
      </c>
      <c r="M81" s="52"/>
      <c r="N81" s="55">
        <v>12978.9</v>
      </c>
      <c r="AF81" s="39"/>
      <c r="AG81" s="47"/>
      <c r="AJ81" s="3" t="s">
        <v>66</v>
      </c>
      <c r="AL81" s="47"/>
    </row>
    <row r="82" spans="1:38" s="4" customFormat="1" ht="23.25" x14ac:dyDescent="0.25">
      <c r="A82" s="56"/>
      <c r="B82" s="49" t="s">
        <v>718</v>
      </c>
      <c r="C82" s="372" t="s">
        <v>719</v>
      </c>
      <c r="D82" s="372"/>
      <c r="E82" s="372"/>
      <c r="F82" s="51" t="s">
        <v>69</v>
      </c>
      <c r="G82" s="63">
        <v>117</v>
      </c>
      <c r="H82" s="52"/>
      <c r="I82" s="63">
        <v>117</v>
      </c>
      <c r="J82" s="57"/>
      <c r="K82" s="52"/>
      <c r="L82" s="53">
        <v>434.36</v>
      </c>
      <c r="M82" s="52"/>
      <c r="N82" s="55">
        <v>15185.31</v>
      </c>
      <c r="AF82" s="39"/>
      <c r="AG82" s="47"/>
      <c r="AJ82" s="3" t="s">
        <v>719</v>
      </c>
      <c r="AL82" s="47"/>
    </row>
    <row r="83" spans="1:38" s="4" customFormat="1" ht="23.25" x14ac:dyDescent="0.25">
      <c r="A83" s="56"/>
      <c r="B83" s="49" t="s">
        <v>720</v>
      </c>
      <c r="C83" s="372" t="s">
        <v>721</v>
      </c>
      <c r="D83" s="372"/>
      <c r="E83" s="372"/>
      <c r="F83" s="51" t="s">
        <v>69</v>
      </c>
      <c r="G83" s="63">
        <v>74</v>
      </c>
      <c r="H83" s="52"/>
      <c r="I83" s="63">
        <v>74</v>
      </c>
      <c r="J83" s="57"/>
      <c r="K83" s="52"/>
      <c r="L83" s="53">
        <v>274.73</v>
      </c>
      <c r="M83" s="52"/>
      <c r="N83" s="55">
        <v>9604.39</v>
      </c>
      <c r="AF83" s="39"/>
      <c r="AG83" s="47"/>
      <c r="AJ83" s="3" t="s">
        <v>721</v>
      </c>
      <c r="AL83" s="47"/>
    </row>
    <row r="84" spans="1:38" s="4" customFormat="1" ht="15" x14ac:dyDescent="0.25">
      <c r="A84" s="65"/>
      <c r="B84" s="66"/>
      <c r="C84" s="374" t="s">
        <v>72</v>
      </c>
      <c r="D84" s="374"/>
      <c r="E84" s="374"/>
      <c r="F84" s="42"/>
      <c r="G84" s="43"/>
      <c r="H84" s="43"/>
      <c r="I84" s="43"/>
      <c r="J84" s="45"/>
      <c r="K84" s="43"/>
      <c r="L84" s="105">
        <v>1190.07</v>
      </c>
      <c r="M84" s="60"/>
      <c r="N84" s="46"/>
      <c r="AF84" s="39"/>
      <c r="AG84" s="47"/>
      <c r="AL84" s="47" t="s">
        <v>72</v>
      </c>
    </row>
    <row r="85" spans="1:38" s="4" customFormat="1" ht="34.5" x14ac:dyDescent="0.25">
      <c r="A85" s="40" t="s">
        <v>235</v>
      </c>
      <c r="B85" s="41" t="s">
        <v>2986</v>
      </c>
      <c r="C85" s="374" t="s">
        <v>2987</v>
      </c>
      <c r="D85" s="374"/>
      <c r="E85" s="374"/>
      <c r="F85" s="42" t="s">
        <v>185</v>
      </c>
      <c r="G85" s="43">
        <v>41.03</v>
      </c>
      <c r="H85" s="44">
        <v>1</v>
      </c>
      <c r="I85" s="68">
        <v>41.03</v>
      </c>
      <c r="J85" s="67">
        <v>55.26</v>
      </c>
      <c r="K85" s="43"/>
      <c r="L85" s="105">
        <v>2267.3200000000002</v>
      </c>
      <c r="M85" s="43"/>
      <c r="N85" s="46"/>
      <c r="AF85" s="39"/>
      <c r="AG85" s="47" t="s">
        <v>2987</v>
      </c>
      <c r="AL85" s="47"/>
    </row>
    <row r="86" spans="1:38" s="4" customFormat="1" ht="15" x14ac:dyDescent="0.25">
      <c r="A86" s="65"/>
      <c r="B86" s="66"/>
      <c r="C86" s="374" t="s">
        <v>72</v>
      </c>
      <c r="D86" s="374"/>
      <c r="E86" s="374"/>
      <c r="F86" s="42"/>
      <c r="G86" s="43"/>
      <c r="H86" s="43"/>
      <c r="I86" s="43"/>
      <c r="J86" s="45"/>
      <c r="K86" s="43"/>
      <c r="L86" s="105">
        <v>2267.3200000000002</v>
      </c>
      <c r="M86" s="60"/>
      <c r="N86" s="46"/>
      <c r="AF86" s="39"/>
      <c r="AG86" s="47"/>
      <c r="AL86" s="47" t="s">
        <v>72</v>
      </c>
    </row>
    <row r="87" spans="1:38" s="4" customFormat="1" ht="23.25" x14ac:dyDescent="0.25">
      <c r="A87" s="40" t="s">
        <v>244</v>
      </c>
      <c r="B87" s="41" t="s">
        <v>652</v>
      </c>
      <c r="C87" s="374" t="s">
        <v>653</v>
      </c>
      <c r="D87" s="374"/>
      <c r="E87" s="374"/>
      <c r="F87" s="42" t="s">
        <v>171</v>
      </c>
      <c r="G87" s="43">
        <v>0.89559999999999995</v>
      </c>
      <c r="H87" s="44">
        <v>1</v>
      </c>
      <c r="I87" s="110">
        <v>0.89559999999999995</v>
      </c>
      <c r="J87" s="45"/>
      <c r="K87" s="43"/>
      <c r="L87" s="45"/>
      <c r="M87" s="43"/>
      <c r="N87" s="46"/>
      <c r="AF87" s="39"/>
      <c r="AG87" s="47" t="s">
        <v>653</v>
      </c>
      <c r="AL87" s="47"/>
    </row>
    <row r="88" spans="1:38" s="4" customFormat="1" ht="22.5" x14ac:dyDescent="0.25">
      <c r="A88" s="103"/>
      <c r="B88" s="49" t="s">
        <v>217</v>
      </c>
      <c r="C88" s="368" t="s">
        <v>218</v>
      </c>
      <c r="D88" s="368"/>
      <c r="E88" s="368"/>
      <c r="F88" s="368"/>
      <c r="G88" s="368"/>
      <c r="H88" s="368"/>
      <c r="I88" s="368"/>
      <c r="J88" s="368"/>
      <c r="K88" s="368"/>
      <c r="L88" s="368"/>
      <c r="M88" s="368"/>
      <c r="N88" s="376"/>
      <c r="AF88" s="39"/>
      <c r="AG88" s="47"/>
      <c r="AH88" s="3" t="s">
        <v>218</v>
      </c>
      <c r="AL88" s="47"/>
    </row>
    <row r="89" spans="1:38" s="4" customFormat="1" ht="15" x14ac:dyDescent="0.25">
      <c r="A89" s="48"/>
      <c r="B89" s="49" t="s">
        <v>58</v>
      </c>
      <c r="C89" s="372" t="s">
        <v>62</v>
      </c>
      <c r="D89" s="372"/>
      <c r="E89" s="372"/>
      <c r="F89" s="51"/>
      <c r="G89" s="52"/>
      <c r="H89" s="52"/>
      <c r="I89" s="52"/>
      <c r="J89" s="53">
        <v>663.75</v>
      </c>
      <c r="K89" s="54">
        <v>1.1499999999999999</v>
      </c>
      <c r="L89" s="53">
        <v>683.62</v>
      </c>
      <c r="M89" s="54">
        <v>34.96</v>
      </c>
      <c r="N89" s="55">
        <v>23899.360000000001</v>
      </c>
      <c r="AF89" s="39"/>
      <c r="AG89" s="47"/>
      <c r="AI89" s="3" t="s">
        <v>62</v>
      </c>
      <c r="AL89" s="47"/>
    </row>
    <row r="90" spans="1:38" s="4" customFormat="1" ht="15" x14ac:dyDescent="0.25">
      <c r="A90" s="56"/>
      <c r="B90" s="49"/>
      <c r="C90" s="372" t="s">
        <v>63</v>
      </c>
      <c r="D90" s="372"/>
      <c r="E90" s="372"/>
      <c r="F90" s="51" t="s">
        <v>64</v>
      </c>
      <c r="G90" s="104">
        <v>88.5</v>
      </c>
      <c r="H90" s="54">
        <v>1.1499999999999999</v>
      </c>
      <c r="I90" s="114">
        <v>91.149690000000007</v>
      </c>
      <c r="J90" s="57"/>
      <c r="K90" s="52"/>
      <c r="L90" s="57"/>
      <c r="M90" s="52"/>
      <c r="N90" s="58"/>
      <c r="AF90" s="39"/>
      <c r="AG90" s="47"/>
      <c r="AJ90" s="3" t="s">
        <v>63</v>
      </c>
      <c r="AL90" s="47"/>
    </row>
    <row r="91" spans="1:38" s="4" customFormat="1" ht="15" x14ac:dyDescent="0.25">
      <c r="A91" s="48"/>
      <c r="B91" s="49"/>
      <c r="C91" s="375" t="s">
        <v>65</v>
      </c>
      <c r="D91" s="375"/>
      <c r="E91" s="375"/>
      <c r="F91" s="59"/>
      <c r="G91" s="60"/>
      <c r="H91" s="60"/>
      <c r="I91" s="60"/>
      <c r="J91" s="61">
        <v>663.75</v>
      </c>
      <c r="K91" s="60"/>
      <c r="L91" s="61">
        <v>683.62</v>
      </c>
      <c r="M91" s="60"/>
      <c r="N91" s="62"/>
      <c r="AF91" s="39"/>
      <c r="AG91" s="47"/>
      <c r="AK91" s="3" t="s">
        <v>65</v>
      </c>
      <c r="AL91" s="47"/>
    </row>
    <row r="92" spans="1:38" s="4" customFormat="1" ht="15" x14ac:dyDescent="0.25">
      <c r="A92" s="56"/>
      <c r="B92" s="49"/>
      <c r="C92" s="372" t="s">
        <v>66</v>
      </c>
      <c r="D92" s="372"/>
      <c r="E92" s="372"/>
      <c r="F92" s="51"/>
      <c r="G92" s="52"/>
      <c r="H92" s="52"/>
      <c r="I92" s="52"/>
      <c r="J92" s="57"/>
      <c r="K92" s="52"/>
      <c r="L92" s="53">
        <v>683.62</v>
      </c>
      <c r="M92" s="52"/>
      <c r="N92" s="55">
        <v>23899.360000000001</v>
      </c>
      <c r="AF92" s="39"/>
      <c r="AG92" s="47"/>
      <c r="AJ92" s="3" t="s">
        <v>66</v>
      </c>
      <c r="AL92" s="47"/>
    </row>
    <row r="93" spans="1:38" s="4" customFormat="1" ht="23.25" x14ac:dyDescent="0.25">
      <c r="A93" s="56"/>
      <c r="B93" s="49" t="s">
        <v>647</v>
      </c>
      <c r="C93" s="372" t="s">
        <v>648</v>
      </c>
      <c r="D93" s="372"/>
      <c r="E93" s="372"/>
      <c r="F93" s="51" t="s">
        <v>69</v>
      </c>
      <c r="G93" s="63">
        <v>89</v>
      </c>
      <c r="H93" s="52"/>
      <c r="I93" s="63">
        <v>89</v>
      </c>
      <c r="J93" s="57"/>
      <c r="K93" s="52"/>
      <c r="L93" s="53">
        <v>608.41999999999996</v>
      </c>
      <c r="M93" s="52"/>
      <c r="N93" s="55">
        <v>21270.43</v>
      </c>
      <c r="AF93" s="39"/>
      <c r="AG93" s="47"/>
      <c r="AJ93" s="3" t="s">
        <v>648</v>
      </c>
      <c r="AL93" s="47"/>
    </row>
    <row r="94" spans="1:38" s="4" customFormat="1" ht="23.25" x14ac:dyDescent="0.25">
      <c r="A94" s="56"/>
      <c r="B94" s="49" t="s">
        <v>649</v>
      </c>
      <c r="C94" s="372" t="s">
        <v>650</v>
      </c>
      <c r="D94" s="372"/>
      <c r="E94" s="372"/>
      <c r="F94" s="51" t="s">
        <v>69</v>
      </c>
      <c r="G94" s="63">
        <v>40</v>
      </c>
      <c r="H94" s="52"/>
      <c r="I94" s="63">
        <v>40</v>
      </c>
      <c r="J94" s="57"/>
      <c r="K94" s="52"/>
      <c r="L94" s="53">
        <v>273.45</v>
      </c>
      <c r="M94" s="52"/>
      <c r="N94" s="55">
        <v>9559.74</v>
      </c>
      <c r="AF94" s="39"/>
      <c r="AG94" s="47"/>
      <c r="AJ94" s="3" t="s">
        <v>650</v>
      </c>
      <c r="AL94" s="47"/>
    </row>
    <row r="95" spans="1:38" s="4" customFormat="1" ht="15" x14ac:dyDescent="0.25">
      <c r="A95" s="65"/>
      <c r="B95" s="66"/>
      <c r="C95" s="374" t="s">
        <v>72</v>
      </c>
      <c r="D95" s="374"/>
      <c r="E95" s="374"/>
      <c r="F95" s="42"/>
      <c r="G95" s="43"/>
      <c r="H95" s="43"/>
      <c r="I95" s="43"/>
      <c r="J95" s="45"/>
      <c r="K95" s="43"/>
      <c r="L95" s="105">
        <v>1565.49</v>
      </c>
      <c r="M95" s="60"/>
      <c r="N95" s="46"/>
      <c r="AF95" s="39"/>
      <c r="AG95" s="47"/>
      <c r="AL95" s="47" t="s">
        <v>72</v>
      </c>
    </row>
    <row r="96" spans="1:38" s="4" customFormat="1" ht="34.5" x14ac:dyDescent="0.25">
      <c r="A96" s="40" t="s">
        <v>248</v>
      </c>
      <c r="B96" s="41" t="s">
        <v>2986</v>
      </c>
      <c r="C96" s="374" t="s">
        <v>2987</v>
      </c>
      <c r="D96" s="374"/>
      <c r="E96" s="374"/>
      <c r="F96" s="42" t="s">
        <v>185</v>
      </c>
      <c r="G96" s="43">
        <v>90.903400000000005</v>
      </c>
      <c r="H96" s="44">
        <v>1</v>
      </c>
      <c r="I96" s="110">
        <v>90.903400000000005</v>
      </c>
      <c r="J96" s="67">
        <v>55.26</v>
      </c>
      <c r="K96" s="43"/>
      <c r="L96" s="105">
        <v>5023.32</v>
      </c>
      <c r="M96" s="43"/>
      <c r="N96" s="46"/>
      <c r="AF96" s="39"/>
      <c r="AG96" s="47" t="s">
        <v>2987</v>
      </c>
      <c r="AL96" s="47"/>
    </row>
    <row r="97" spans="1:39" s="4" customFormat="1" ht="15" x14ac:dyDescent="0.25">
      <c r="A97" s="69"/>
      <c r="B97" s="50"/>
      <c r="C97" s="372" t="s">
        <v>2988</v>
      </c>
      <c r="D97" s="372"/>
      <c r="E97" s="372"/>
      <c r="F97" s="372"/>
      <c r="G97" s="372"/>
      <c r="H97" s="372"/>
      <c r="I97" s="372"/>
      <c r="J97" s="372"/>
      <c r="K97" s="372"/>
      <c r="L97" s="372"/>
      <c r="M97" s="372"/>
      <c r="N97" s="377"/>
      <c r="AF97" s="39"/>
      <c r="AG97" s="47"/>
      <c r="AL97" s="47"/>
      <c r="AM97" s="3" t="s">
        <v>2988</v>
      </c>
    </row>
    <row r="98" spans="1:39" s="4" customFormat="1" ht="15" x14ac:dyDescent="0.25">
      <c r="A98" s="65"/>
      <c r="B98" s="66"/>
      <c r="C98" s="374" t="s">
        <v>72</v>
      </c>
      <c r="D98" s="374"/>
      <c r="E98" s="374"/>
      <c r="F98" s="42"/>
      <c r="G98" s="43"/>
      <c r="H98" s="43"/>
      <c r="I98" s="43"/>
      <c r="J98" s="45"/>
      <c r="K98" s="43"/>
      <c r="L98" s="105">
        <v>5023.32</v>
      </c>
      <c r="M98" s="60"/>
      <c r="N98" s="46"/>
      <c r="AF98" s="39"/>
      <c r="AG98" s="47"/>
      <c r="AL98" s="47" t="s">
        <v>72</v>
      </c>
    </row>
    <row r="99" spans="1:39" s="4" customFormat="1" ht="34.5" x14ac:dyDescent="0.25">
      <c r="A99" s="40" t="s">
        <v>250</v>
      </c>
      <c r="B99" s="41" t="s">
        <v>2989</v>
      </c>
      <c r="C99" s="374" t="s">
        <v>2990</v>
      </c>
      <c r="D99" s="374"/>
      <c r="E99" s="374"/>
      <c r="F99" s="42" t="s">
        <v>333</v>
      </c>
      <c r="G99" s="43">
        <v>0.35886000000000001</v>
      </c>
      <c r="H99" s="44">
        <v>1</v>
      </c>
      <c r="I99" s="118">
        <v>0.35886000000000001</v>
      </c>
      <c r="J99" s="45"/>
      <c r="K99" s="43"/>
      <c r="L99" s="45"/>
      <c r="M99" s="43"/>
      <c r="N99" s="46"/>
      <c r="AF99" s="39"/>
      <c r="AG99" s="47" t="s">
        <v>2990</v>
      </c>
      <c r="AL99" s="47"/>
    </row>
    <row r="100" spans="1:39" s="4" customFormat="1" ht="22.5" x14ac:dyDescent="0.25">
      <c r="A100" s="103"/>
      <c r="B100" s="49" t="s">
        <v>217</v>
      </c>
      <c r="C100" s="368" t="s">
        <v>218</v>
      </c>
      <c r="D100" s="368"/>
      <c r="E100" s="368"/>
      <c r="F100" s="368"/>
      <c r="G100" s="368"/>
      <c r="H100" s="368"/>
      <c r="I100" s="368"/>
      <c r="J100" s="368"/>
      <c r="K100" s="368"/>
      <c r="L100" s="368"/>
      <c r="M100" s="368"/>
      <c r="N100" s="376"/>
      <c r="AF100" s="39"/>
      <c r="AG100" s="47"/>
      <c r="AH100" s="3" t="s">
        <v>218</v>
      </c>
      <c r="AL100" s="47"/>
    </row>
    <row r="101" spans="1:39" s="4" customFormat="1" ht="15" x14ac:dyDescent="0.25">
      <c r="A101" s="48"/>
      <c r="B101" s="49" t="s">
        <v>73</v>
      </c>
      <c r="C101" s="372" t="s">
        <v>175</v>
      </c>
      <c r="D101" s="372"/>
      <c r="E101" s="372"/>
      <c r="F101" s="51"/>
      <c r="G101" s="52"/>
      <c r="H101" s="52"/>
      <c r="I101" s="52"/>
      <c r="J101" s="53">
        <v>308.07</v>
      </c>
      <c r="K101" s="54">
        <v>1.1499999999999999</v>
      </c>
      <c r="L101" s="53">
        <v>127.14</v>
      </c>
      <c r="M101" s="52"/>
      <c r="N101" s="58"/>
      <c r="AF101" s="39"/>
      <c r="AG101" s="47"/>
      <c r="AI101" s="3" t="s">
        <v>175</v>
      </c>
      <c r="AL101" s="47"/>
    </row>
    <row r="102" spans="1:39" s="4" customFormat="1" ht="15" x14ac:dyDescent="0.25">
      <c r="A102" s="48"/>
      <c r="B102" s="49" t="s">
        <v>78</v>
      </c>
      <c r="C102" s="372" t="s">
        <v>176</v>
      </c>
      <c r="D102" s="372"/>
      <c r="E102" s="372"/>
      <c r="F102" s="51"/>
      <c r="G102" s="52"/>
      <c r="H102" s="52"/>
      <c r="I102" s="52"/>
      <c r="J102" s="53">
        <v>31.32</v>
      </c>
      <c r="K102" s="54">
        <v>1.1499999999999999</v>
      </c>
      <c r="L102" s="53">
        <v>12.93</v>
      </c>
      <c r="M102" s="54">
        <v>34.96</v>
      </c>
      <c r="N102" s="64">
        <v>452.03</v>
      </c>
      <c r="AF102" s="39"/>
      <c r="AG102" s="47"/>
      <c r="AI102" s="3" t="s">
        <v>176</v>
      </c>
      <c r="AL102" s="47"/>
    </row>
    <row r="103" spans="1:39" s="4" customFormat="1" ht="15" x14ac:dyDescent="0.25">
      <c r="A103" s="56"/>
      <c r="B103" s="49"/>
      <c r="C103" s="372" t="s">
        <v>178</v>
      </c>
      <c r="D103" s="372"/>
      <c r="E103" s="372"/>
      <c r="F103" s="51" t="s">
        <v>64</v>
      </c>
      <c r="G103" s="54">
        <v>2.3199999999999998</v>
      </c>
      <c r="H103" s="54">
        <v>1.1499999999999999</v>
      </c>
      <c r="I103" s="111">
        <v>0.95743849999999997</v>
      </c>
      <c r="J103" s="57"/>
      <c r="K103" s="52"/>
      <c r="L103" s="57"/>
      <c r="M103" s="52"/>
      <c r="N103" s="58"/>
      <c r="AF103" s="39"/>
      <c r="AG103" s="47"/>
      <c r="AJ103" s="3" t="s">
        <v>178</v>
      </c>
      <c r="AL103" s="47"/>
    </row>
    <row r="104" spans="1:39" s="4" customFormat="1" ht="15" x14ac:dyDescent="0.25">
      <c r="A104" s="48"/>
      <c r="B104" s="49"/>
      <c r="C104" s="375" t="s">
        <v>65</v>
      </c>
      <c r="D104" s="375"/>
      <c r="E104" s="375"/>
      <c r="F104" s="59"/>
      <c r="G104" s="60"/>
      <c r="H104" s="60"/>
      <c r="I104" s="60"/>
      <c r="J104" s="61">
        <v>308.07</v>
      </c>
      <c r="K104" s="60"/>
      <c r="L104" s="61">
        <v>127.14</v>
      </c>
      <c r="M104" s="60"/>
      <c r="N104" s="62"/>
      <c r="AF104" s="39"/>
      <c r="AG104" s="47"/>
      <c r="AK104" s="3" t="s">
        <v>65</v>
      </c>
      <c r="AL104" s="47"/>
    </row>
    <row r="105" spans="1:39" s="4" customFormat="1" ht="15" x14ac:dyDescent="0.25">
      <c r="A105" s="56"/>
      <c r="B105" s="49"/>
      <c r="C105" s="372" t="s">
        <v>66</v>
      </c>
      <c r="D105" s="372"/>
      <c r="E105" s="372"/>
      <c r="F105" s="51"/>
      <c r="G105" s="52"/>
      <c r="H105" s="52"/>
      <c r="I105" s="52"/>
      <c r="J105" s="57"/>
      <c r="K105" s="52"/>
      <c r="L105" s="53">
        <v>12.93</v>
      </c>
      <c r="M105" s="52"/>
      <c r="N105" s="64">
        <v>452.03</v>
      </c>
      <c r="AF105" s="39"/>
      <c r="AG105" s="47"/>
      <c r="AJ105" s="3" t="s">
        <v>66</v>
      </c>
      <c r="AL105" s="47"/>
    </row>
    <row r="106" spans="1:39" s="4" customFormat="1" ht="23.25" x14ac:dyDescent="0.25">
      <c r="A106" s="56"/>
      <c r="B106" s="49" t="s">
        <v>335</v>
      </c>
      <c r="C106" s="372" t="s">
        <v>336</v>
      </c>
      <c r="D106" s="372"/>
      <c r="E106" s="372"/>
      <c r="F106" s="51" t="s">
        <v>69</v>
      </c>
      <c r="G106" s="63">
        <v>92</v>
      </c>
      <c r="H106" s="52"/>
      <c r="I106" s="63">
        <v>92</v>
      </c>
      <c r="J106" s="57"/>
      <c r="K106" s="52"/>
      <c r="L106" s="53">
        <v>11.9</v>
      </c>
      <c r="M106" s="52"/>
      <c r="N106" s="64">
        <v>415.87</v>
      </c>
      <c r="AF106" s="39"/>
      <c r="AG106" s="47"/>
      <c r="AJ106" s="3" t="s">
        <v>336</v>
      </c>
      <c r="AL106" s="47"/>
    </row>
    <row r="107" spans="1:39" s="4" customFormat="1" ht="23.25" x14ac:dyDescent="0.25">
      <c r="A107" s="56"/>
      <c r="B107" s="49" t="s">
        <v>337</v>
      </c>
      <c r="C107" s="372" t="s">
        <v>338</v>
      </c>
      <c r="D107" s="372"/>
      <c r="E107" s="372"/>
      <c r="F107" s="51" t="s">
        <v>69</v>
      </c>
      <c r="G107" s="63">
        <v>46</v>
      </c>
      <c r="H107" s="52"/>
      <c r="I107" s="63">
        <v>46</v>
      </c>
      <c r="J107" s="57"/>
      <c r="K107" s="52"/>
      <c r="L107" s="53">
        <v>5.95</v>
      </c>
      <c r="M107" s="52"/>
      <c r="N107" s="64">
        <v>207.93</v>
      </c>
      <c r="AF107" s="39"/>
      <c r="AG107" s="47"/>
      <c r="AJ107" s="3" t="s">
        <v>338</v>
      </c>
      <c r="AL107" s="47"/>
    </row>
    <row r="108" spans="1:39" s="4" customFormat="1" ht="15" x14ac:dyDescent="0.25">
      <c r="A108" s="65"/>
      <c r="B108" s="66"/>
      <c r="C108" s="374" t="s">
        <v>72</v>
      </c>
      <c r="D108" s="374"/>
      <c r="E108" s="374"/>
      <c r="F108" s="42"/>
      <c r="G108" s="43"/>
      <c r="H108" s="43"/>
      <c r="I108" s="43"/>
      <c r="J108" s="45"/>
      <c r="K108" s="43"/>
      <c r="L108" s="67">
        <v>144.99</v>
      </c>
      <c r="M108" s="60"/>
      <c r="N108" s="46"/>
      <c r="AF108" s="39"/>
      <c r="AG108" s="47"/>
      <c r="AL108" s="47" t="s">
        <v>72</v>
      </c>
    </row>
    <row r="109" spans="1:39" s="4" customFormat="1" ht="68.25" x14ac:dyDescent="0.25">
      <c r="A109" s="40" t="s">
        <v>256</v>
      </c>
      <c r="B109" s="41" t="s">
        <v>350</v>
      </c>
      <c r="C109" s="374" t="s">
        <v>2991</v>
      </c>
      <c r="D109" s="374"/>
      <c r="E109" s="374"/>
      <c r="F109" s="42" t="s">
        <v>341</v>
      </c>
      <c r="G109" s="43">
        <v>315.67439999999999</v>
      </c>
      <c r="H109" s="44">
        <v>1</v>
      </c>
      <c r="I109" s="110">
        <v>315.67439999999999</v>
      </c>
      <c r="J109" s="67">
        <v>15.35</v>
      </c>
      <c r="K109" s="43"/>
      <c r="L109" s="105">
        <v>4845.6000000000004</v>
      </c>
      <c r="M109" s="68">
        <v>12.77</v>
      </c>
      <c r="N109" s="115">
        <v>61878.31</v>
      </c>
      <c r="AF109" s="39"/>
      <c r="AG109" s="47" t="s">
        <v>2991</v>
      </c>
      <c r="AL109" s="47"/>
    </row>
    <row r="110" spans="1:39" s="4" customFormat="1" ht="15" x14ac:dyDescent="0.25">
      <c r="A110" s="69"/>
      <c r="B110" s="50"/>
      <c r="C110" s="372" t="s">
        <v>2992</v>
      </c>
      <c r="D110" s="372"/>
      <c r="E110" s="372"/>
      <c r="F110" s="372"/>
      <c r="G110" s="372"/>
      <c r="H110" s="372"/>
      <c r="I110" s="372"/>
      <c r="J110" s="372"/>
      <c r="K110" s="372"/>
      <c r="L110" s="372"/>
      <c r="M110" s="372"/>
      <c r="N110" s="377"/>
      <c r="AF110" s="39"/>
      <c r="AG110" s="47"/>
      <c r="AL110" s="47"/>
      <c r="AM110" s="3" t="s">
        <v>2992</v>
      </c>
    </row>
    <row r="111" spans="1:39" s="4" customFormat="1" ht="15" x14ac:dyDescent="0.25">
      <c r="A111" s="65"/>
      <c r="B111" s="66"/>
      <c r="C111" s="374" t="s">
        <v>72</v>
      </c>
      <c r="D111" s="374"/>
      <c r="E111" s="374"/>
      <c r="F111" s="42"/>
      <c r="G111" s="43"/>
      <c r="H111" s="43"/>
      <c r="I111" s="43"/>
      <c r="J111" s="45"/>
      <c r="K111" s="43"/>
      <c r="L111" s="105">
        <v>4845.6000000000004</v>
      </c>
      <c r="M111" s="60"/>
      <c r="N111" s="115">
        <v>61878.31</v>
      </c>
      <c r="AF111" s="39"/>
      <c r="AG111" s="47"/>
      <c r="AL111" s="47" t="s">
        <v>72</v>
      </c>
    </row>
    <row r="112" spans="1:39" s="4" customFormat="1" ht="0" hidden="1" customHeight="1" x14ac:dyDescent="0.25">
      <c r="A112" s="71"/>
      <c r="B112" s="72"/>
      <c r="C112" s="72"/>
      <c r="D112" s="72"/>
      <c r="E112" s="72"/>
      <c r="F112" s="73"/>
      <c r="G112" s="73"/>
      <c r="H112" s="73"/>
      <c r="I112" s="73"/>
      <c r="J112" s="74"/>
      <c r="K112" s="73"/>
      <c r="L112" s="74"/>
      <c r="M112" s="52"/>
      <c r="N112" s="74"/>
      <c r="AF112" s="39"/>
      <c r="AG112" s="47"/>
      <c r="AL112" s="47"/>
    </row>
    <row r="113" spans="1:41" s="4" customFormat="1" ht="23.25" x14ac:dyDescent="0.25">
      <c r="A113" s="78"/>
      <c r="B113" s="79"/>
      <c r="C113" s="374" t="s">
        <v>2993</v>
      </c>
      <c r="D113" s="374"/>
      <c r="E113" s="374"/>
      <c r="F113" s="374"/>
      <c r="G113" s="374"/>
      <c r="H113" s="374"/>
      <c r="I113" s="374"/>
      <c r="J113" s="374"/>
      <c r="K113" s="374"/>
      <c r="L113" s="80"/>
      <c r="M113" s="81"/>
      <c r="N113" s="82"/>
      <c r="AF113" s="39"/>
      <c r="AG113" s="47"/>
      <c r="AL113" s="47"/>
      <c r="AN113" s="47" t="s">
        <v>2993</v>
      </c>
    </row>
    <row r="114" spans="1:41" s="4" customFormat="1" ht="15" x14ac:dyDescent="0.25">
      <c r="A114" s="83"/>
      <c r="B114" s="49"/>
      <c r="C114" s="372" t="s">
        <v>83</v>
      </c>
      <c r="D114" s="372"/>
      <c r="E114" s="372"/>
      <c r="F114" s="372"/>
      <c r="G114" s="372"/>
      <c r="H114" s="372"/>
      <c r="I114" s="372"/>
      <c r="J114" s="372"/>
      <c r="K114" s="372"/>
      <c r="L114" s="106">
        <v>23602.73</v>
      </c>
      <c r="M114" s="85"/>
      <c r="N114" s="86">
        <v>304954.18</v>
      </c>
      <c r="AF114" s="39"/>
      <c r="AG114" s="47"/>
      <c r="AL114" s="47"/>
      <c r="AN114" s="47"/>
      <c r="AO114" s="3" t="s">
        <v>83</v>
      </c>
    </row>
    <row r="115" spans="1:41" s="4" customFormat="1" ht="15" x14ac:dyDescent="0.25">
      <c r="A115" s="83"/>
      <c r="B115" s="49"/>
      <c r="C115" s="372" t="s">
        <v>84</v>
      </c>
      <c r="D115" s="372"/>
      <c r="E115" s="372"/>
      <c r="F115" s="372"/>
      <c r="G115" s="372"/>
      <c r="H115" s="372"/>
      <c r="I115" s="372"/>
      <c r="J115" s="372"/>
      <c r="K115" s="372"/>
      <c r="L115" s="87"/>
      <c r="M115" s="85"/>
      <c r="N115" s="88"/>
      <c r="AF115" s="39"/>
      <c r="AG115" s="47"/>
      <c r="AL115" s="47"/>
      <c r="AN115" s="47"/>
      <c r="AO115" s="3" t="s">
        <v>84</v>
      </c>
    </row>
    <row r="116" spans="1:41" s="4" customFormat="1" ht="15" x14ac:dyDescent="0.25">
      <c r="A116" s="83"/>
      <c r="B116" s="49"/>
      <c r="C116" s="372" t="s">
        <v>85</v>
      </c>
      <c r="D116" s="372"/>
      <c r="E116" s="372"/>
      <c r="F116" s="372"/>
      <c r="G116" s="372"/>
      <c r="H116" s="372"/>
      <c r="I116" s="372"/>
      <c r="J116" s="372"/>
      <c r="K116" s="372"/>
      <c r="L116" s="106">
        <v>1520.08</v>
      </c>
      <c r="M116" s="85"/>
      <c r="N116" s="86">
        <v>53142</v>
      </c>
      <c r="AF116" s="39"/>
      <c r="AG116" s="47"/>
      <c r="AL116" s="47"/>
      <c r="AN116" s="47"/>
      <c r="AO116" s="3" t="s">
        <v>85</v>
      </c>
    </row>
    <row r="117" spans="1:41" s="4" customFormat="1" ht="15" x14ac:dyDescent="0.25">
      <c r="A117" s="83"/>
      <c r="B117" s="49"/>
      <c r="C117" s="372" t="s">
        <v>193</v>
      </c>
      <c r="D117" s="372"/>
      <c r="E117" s="372"/>
      <c r="F117" s="372"/>
      <c r="G117" s="372"/>
      <c r="H117" s="372"/>
      <c r="I117" s="372"/>
      <c r="J117" s="372"/>
      <c r="K117" s="372"/>
      <c r="L117" s="106">
        <v>2594.98</v>
      </c>
      <c r="M117" s="85"/>
      <c r="N117" s="86">
        <v>33137.89</v>
      </c>
      <c r="AF117" s="39"/>
      <c r="AG117" s="47"/>
      <c r="AL117" s="47"/>
      <c r="AN117" s="47"/>
      <c r="AO117" s="3" t="s">
        <v>193</v>
      </c>
    </row>
    <row r="118" spans="1:41" s="4" customFormat="1" ht="15" x14ac:dyDescent="0.25">
      <c r="A118" s="83"/>
      <c r="B118" s="49"/>
      <c r="C118" s="372" t="s">
        <v>194</v>
      </c>
      <c r="D118" s="372"/>
      <c r="E118" s="372"/>
      <c r="F118" s="372"/>
      <c r="G118" s="372"/>
      <c r="H118" s="372"/>
      <c r="I118" s="372"/>
      <c r="J118" s="372"/>
      <c r="K118" s="372"/>
      <c r="L118" s="84">
        <v>343.22</v>
      </c>
      <c r="M118" s="85"/>
      <c r="N118" s="86">
        <v>11998.97</v>
      </c>
      <c r="AF118" s="39"/>
      <c r="AG118" s="47"/>
      <c r="AL118" s="47"/>
      <c r="AN118" s="47"/>
      <c r="AO118" s="3" t="s">
        <v>194</v>
      </c>
    </row>
    <row r="119" spans="1:41" s="4" customFormat="1" ht="15" x14ac:dyDescent="0.25">
      <c r="A119" s="83"/>
      <c r="B119" s="49"/>
      <c r="C119" s="372" t="s">
        <v>195</v>
      </c>
      <c r="D119" s="372"/>
      <c r="E119" s="372"/>
      <c r="F119" s="372"/>
      <c r="G119" s="372"/>
      <c r="H119" s="372"/>
      <c r="I119" s="372"/>
      <c r="J119" s="372"/>
      <c r="K119" s="372"/>
      <c r="L119" s="106">
        <v>10339.629999999999</v>
      </c>
      <c r="M119" s="85"/>
      <c r="N119" s="86">
        <v>101853.82</v>
      </c>
      <c r="AF119" s="39"/>
      <c r="AG119" s="47"/>
      <c r="AL119" s="47"/>
      <c r="AN119" s="47"/>
      <c r="AO119" s="3" t="s">
        <v>195</v>
      </c>
    </row>
    <row r="120" spans="1:41" s="4" customFormat="1" ht="15" x14ac:dyDescent="0.25">
      <c r="A120" s="83"/>
      <c r="B120" s="49"/>
      <c r="C120" s="372" t="s">
        <v>2994</v>
      </c>
      <c r="D120" s="372"/>
      <c r="E120" s="372"/>
      <c r="F120" s="372"/>
      <c r="G120" s="372"/>
      <c r="H120" s="372"/>
      <c r="I120" s="372"/>
      <c r="J120" s="372"/>
      <c r="K120" s="372"/>
      <c r="L120" s="87"/>
      <c r="M120" s="85"/>
      <c r="N120" s="88"/>
      <c r="AF120" s="39"/>
      <c r="AG120" s="47"/>
      <c r="AL120" s="47"/>
      <c r="AN120" s="47"/>
      <c r="AO120" s="3" t="s">
        <v>2994</v>
      </c>
    </row>
    <row r="121" spans="1:41" s="4" customFormat="1" ht="15" x14ac:dyDescent="0.25">
      <c r="A121" s="83"/>
      <c r="B121" s="49"/>
      <c r="C121" s="372" t="s">
        <v>2995</v>
      </c>
      <c r="D121" s="372"/>
      <c r="E121" s="372"/>
      <c r="F121" s="372"/>
      <c r="G121" s="372"/>
      <c r="H121" s="372"/>
      <c r="I121" s="372"/>
      <c r="J121" s="372"/>
      <c r="K121" s="372"/>
      <c r="L121" s="106">
        <v>7290.64</v>
      </c>
      <c r="M121" s="85"/>
      <c r="N121" s="86">
        <v>62918.22</v>
      </c>
      <c r="AF121" s="39"/>
      <c r="AG121" s="47"/>
      <c r="AL121" s="47"/>
      <c r="AN121" s="47"/>
      <c r="AO121" s="3" t="s">
        <v>2995</v>
      </c>
    </row>
    <row r="122" spans="1:41" s="4" customFormat="1" ht="15" x14ac:dyDescent="0.25">
      <c r="A122" s="83"/>
      <c r="B122" s="49"/>
      <c r="C122" s="372" t="s">
        <v>2996</v>
      </c>
      <c r="D122" s="372"/>
      <c r="E122" s="372"/>
      <c r="F122" s="372"/>
      <c r="G122" s="372"/>
      <c r="H122" s="372"/>
      <c r="I122" s="372"/>
      <c r="J122" s="372"/>
      <c r="K122" s="372"/>
      <c r="L122" s="106">
        <v>3048.99</v>
      </c>
      <c r="M122" s="85"/>
      <c r="N122" s="86">
        <v>38935.599999999999</v>
      </c>
      <c r="AF122" s="39"/>
      <c r="AG122" s="47"/>
      <c r="AL122" s="47"/>
      <c r="AN122" s="47"/>
      <c r="AO122" s="3" t="s">
        <v>2996</v>
      </c>
    </row>
    <row r="123" spans="1:41" s="4" customFormat="1" ht="15" x14ac:dyDescent="0.25">
      <c r="A123" s="83"/>
      <c r="B123" s="49"/>
      <c r="C123" s="372" t="s">
        <v>364</v>
      </c>
      <c r="D123" s="372"/>
      <c r="E123" s="372"/>
      <c r="F123" s="372"/>
      <c r="G123" s="372"/>
      <c r="H123" s="372"/>
      <c r="I123" s="372"/>
      <c r="J123" s="372"/>
      <c r="K123" s="372"/>
      <c r="L123" s="106">
        <v>9148.0400000000009</v>
      </c>
      <c r="M123" s="85"/>
      <c r="N123" s="86">
        <v>116820.47</v>
      </c>
      <c r="AF123" s="39"/>
      <c r="AG123" s="47"/>
      <c r="AL123" s="47"/>
      <c r="AN123" s="47"/>
      <c r="AO123" s="3" t="s">
        <v>364</v>
      </c>
    </row>
    <row r="124" spans="1:41" s="4" customFormat="1" ht="15" x14ac:dyDescent="0.25">
      <c r="A124" s="83"/>
      <c r="B124" s="49"/>
      <c r="C124" s="372" t="s">
        <v>196</v>
      </c>
      <c r="D124" s="372"/>
      <c r="E124" s="372"/>
      <c r="F124" s="372"/>
      <c r="G124" s="372"/>
      <c r="H124" s="372"/>
      <c r="I124" s="372"/>
      <c r="J124" s="372"/>
      <c r="K124" s="372"/>
      <c r="L124" s="106">
        <v>26266.22</v>
      </c>
      <c r="M124" s="85"/>
      <c r="N124" s="86">
        <v>398069.4</v>
      </c>
      <c r="AF124" s="39"/>
      <c r="AG124" s="47"/>
      <c r="AL124" s="47"/>
      <c r="AN124" s="47"/>
      <c r="AO124" s="3" t="s">
        <v>196</v>
      </c>
    </row>
    <row r="125" spans="1:41" s="4" customFormat="1" ht="15" x14ac:dyDescent="0.25">
      <c r="A125" s="83"/>
      <c r="B125" s="49"/>
      <c r="C125" s="372" t="s">
        <v>365</v>
      </c>
      <c r="D125" s="372"/>
      <c r="E125" s="372"/>
      <c r="F125" s="372"/>
      <c r="G125" s="372"/>
      <c r="H125" s="372"/>
      <c r="I125" s="372"/>
      <c r="J125" s="372"/>
      <c r="K125" s="372"/>
      <c r="L125" s="106">
        <v>14069.19</v>
      </c>
      <c r="M125" s="85"/>
      <c r="N125" s="86">
        <v>242313.33</v>
      </c>
      <c r="AF125" s="39"/>
      <c r="AG125" s="47"/>
      <c r="AL125" s="47"/>
      <c r="AN125" s="47"/>
      <c r="AO125" s="3" t="s">
        <v>365</v>
      </c>
    </row>
    <row r="126" spans="1:41" s="4" customFormat="1" ht="15" x14ac:dyDescent="0.25">
      <c r="A126" s="83"/>
      <c r="B126" s="49"/>
      <c r="C126" s="372" t="s">
        <v>88</v>
      </c>
      <c r="D126" s="372"/>
      <c r="E126" s="372"/>
      <c r="F126" s="372"/>
      <c r="G126" s="372"/>
      <c r="H126" s="372"/>
      <c r="I126" s="372"/>
      <c r="J126" s="372"/>
      <c r="K126" s="372"/>
      <c r="L126" s="87"/>
      <c r="M126" s="85"/>
      <c r="N126" s="88"/>
      <c r="AF126" s="39"/>
      <c r="AG126" s="47"/>
      <c r="AL126" s="47"/>
      <c r="AN126" s="47"/>
      <c r="AO126" s="3" t="s">
        <v>88</v>
      </c>
    </row>
    <row r="127" spans="1:41" s="4" customFormat="1" ht="15" x14ac:dyDescent="0.25">
      <c r="A127" s="83"/>
      <c r="B127" s="49"/>
      <c r="C127" s="372" t="s">
        <v>89</v>
      </c>
      <c r="D127" s="372"/>
      <c r="E127" s="372"/>
      <c r="F127" s="372"/>
      <c r="G127" s="372"/>
      <c r="H127" s="372"/>
      <c r="I127" s="372"/>
      <c r="J127" s="372"/>
      <c r="K127" s="372"/>
      <c r="L127" s="106">
        <v>1520.08</v>
      </c>
      <c r="M127" s="85"/>
      <c r="N127" s="86">
        <v>53142</v>
      </c>
      <c r="AF127" s="39"/>
      <c r="AG127" s="47"/>
      <c r="AL127" s="47"/>
      <c r="AN127" s="47"/>
      <c r="AO127" s="3" t="s">
        <v>89</v>
      </c>
    </row>
    <row r="128" spans="1:41" s="4" customFormat="1" ht="15" x14ac:dyDescent="0.25">
      <c r="A128" s="83"/>
      <c r="B128" s="49"/>
      <c r="C128" s="372" t="s">
        <v>366</v>
      </c>
      <c r="D128" s="372"/>
      <c r="E128" s="372"/>
      <c r="F128" s="372"/>
      <c r="G128" s="372"/>
      <c r="H128" s="372"/>
      <c r="I128" s="372"/>
      <c r="J128" s="372"/>
      <c r="K128" s="372"/>
      <c r="L128" s="106">
        <v>2594.98</v>
      </c>
      <c r="M128" s="85"/>
      <c r="N128" s="88"/>
      <c r="AF128" s="39"/>
      <c r="AG128" s="47"/>
      <c r="AL128" s="47"/>
      <c r="AN128" s="47"/>
      <c r="AO128" s="3" t="s">
        <v>366</v>
      </c>
    </row>
    <row r="129" spans="1:43" s="4" customFormat="1" ht="15" x14ac:dyDescent="0.25">
      <c r="A129" s="83"/>
      <c r="B129" s="49"/>
      <c r="C129" s="372" t="s">
        <v>367</v>
      </c>
      <c r="D129" s="372"/>
      <c r="E129" s="372"/>
      <c r="F129" s="372"/>
      <c r="G129" s="372"/>
      <c r="H129" s="372"/>
      <c r="I129" s="372"/>
      <c r="J129" s="372"/>
      <c r="K129" s="372"/>
      <c r="L129" s="84">
        <v>343.22</v>
      </c>
      <c r="M129" s="85"/>
      <c r="N129" s="86">
        <v>11998.97</v>
      </c>
      <c r="AF129" s="39"/>
      <c r="AG129" s="47"/>
      <c r="AL129" s="47"/>
      <c r="AN129" s="47"/>
      <c r="AO129" s="3" t="s">
        <v>367</v>
      </c>
    </row>
    <row r="130" spans="1:43" s="4" customFormat="1" ht="15" x14ac:dyDescent="0.25">
      <c r="A130" s="83"/>
      <c r="B130" s="49"/>
      <c r="C130" s="372" t="s">
        <v>368</v>
      </c>
      <c r="D130" s="372"/>
      <c r="E130" s="372"/>
      <c r="F130" s="372"/>
      <c r="G130" s="372"/>
      <c r="H130" s="372"/>
      <c r="I130" s="372"/>
      <c r="J130" s="372"/>
      <c r="K130" s="372"/>
      <c r="L130" s="106">
        <v>7290.64</v>
      </c>
      <c r="M130" s="85"/>
      <c r="N130" s="88"/>
      <c r="AF130" s="39"/>
      <c r="AG130" s="47"/>
      <c r="AL130" s="47"/>
      <c r="AN130" s="47"/>
      <c r="AO130" s="3" t="s">
        <v>368</v>
      </c>
    </row>
    <row r="131" spans="1:43" s="4" customFormat="1" ht="15" x14ac:dyDescent="0.25">
      <c r="A131" s="83"/>
      <c r="B131" s="49"/>
      <c r="C131" s="372" t="s">
        <v>90</v>
      </c>
      <c r="D131" s="372"/>
      <c r="E131" s="372"/>
      <c r="F131" s="372"/>
      <c r="G131" s="372"/>
      <c r="H131" s="372"/>
      <c r="I131" s="372"/>
      <c r="J131" s="372"/>
      <c r="K131" s="372"/>
      <c r="L131" s="106">
        <v>1772.17</v>
      </c>
      <c r="M131" s="85"/>
      <c r="N131" s="86">
        <v>61955.040000000001</v>
      </c>
      <c r="AF131" s="39"/>
      <c r="AG131" s="47"/>
      <c r="AL131" s="47"/>
      <c r="AN131" s="47"/>
      <c r="AO131" s="3" t="s">
        <v>90</v>
      </c>
    </row>
    <row r="132" spans="1:43" s="4" customFormat="1" ht="15" x14ac:dyDescent="0.25">
      <c r="A132" s="83"/>
      <c r="B132" s="49"/>
      <c r="C132" s="372" t="s">
        <v>91</v>
      </c>
      <c r="D132" s="372"/>
      <c r="E132" s="372"/>
      <c r="F132" s="372"/>
      <c r="G132" s="372"/>
      <c r="H132" s="372"/>
      <c r="I132" s="372"/>
      <c r="J132" s="372"/>
      <c r="K132" s="372"/>
      <c r="L132" s="84">
        <v>891.32</v>
      </c>
      <c r="M132" s="85"/>
      <c r="N132" s="86">
        <v>31160.18</v>
      </c>
      <c r="AF132" s="39"/>
      <c r="AG132" s="47"/>
      <c r="AL132" s="47"/>
      <c r="AN132" s="47"/>
      <c r="AO132" s="3" t="s">
        <v>91</v>
      </c>
    </row>
    <row r="133" spans="1:43" s="4" customFormat="1" ht="15" x14ac:dyDescent="0.25">
      <c r="A133" s="83"/>
      <c r="B133" s="49"/>
      <c r="C133" s="372" t="s">
        <v>369</v>
      </c>
      <c r="D133" s="372"/>
      <c r="E133" s="372"/>
      <c r="F133" s="372"/>
      <c r="G133" s="372"/>
      <c r="H133" s="372"/>
      <c r="I133" s="372"/>
      <c r="J133" s="372"/>
      <c r="K133" s="372"/>
      <c r="L133" s="106">
        <v>9148.0400000000009</v>
      </c>
      <c r="M133" s="85"/>
      <c r="N133" s="86">
        <v>116820.47</v>
      </c>
      <c r="AF133" s="39"/>
      <c r="AG133" s="47"/>
      <c r="AL133" s="47"/>
      <c r="AN133" s="47"/>
      <c r="AO133" s="3" t="s">
        <v>369</v>
      </c>
    </row>
    <row r="134" spans="1:43" s="4" customFormat="1" ht="15" x14ac:dyDescent="0.25">
      <c r="A134" s="83"/>
      <c r="B134" s="49"/>
      <c r="C134" s="372" t="s">
        <v>2997</v>
      </c>
      <c r="D134" s="372"/>
      <c r="E134" s="372"/>
      <c r="F134" s="372"/>
      <c r="G134" s="372"/>
      <c r="H134" s="372"/>
      <c r="I134" s="372"/>
      <c r="J134" s="372"/>
      <c r="K134" s="372"/>
      <c r="L134" s="106">
        <v>3048.99</v>
      </c>
      <c r="M134" s="85"/>
      <c r="N134" s="86">
        <v>38935.599999999999</v>
      </c>
      <c r="AF134" s="39"/>
      <c r="AG134" s="47"/>
      <c r="AL134" s="47"/>
      <c r="AN134" s="47"/>
      <c r="AO134" s="3" t="s">
        <v>2997</v>
      </c>
    </row>
    <row r="135" spans="1:43" s="4" customFormat="1" ht="15" x14ac:dyDescent="0.25">
      <c r="A135" s="83"/>
      <c r="B135" s="49"/>
      <c r="C135" s="372" t="s">
        <v>92</v>
      </c>
      <c r="D135" s="372"/>
      <c r="E135" s="372"/>
      <c r="F135" s="372"/>
      <c r="G135" s="372"/>
      <c r="H135" s="372"/>
      <c r="I135" s="372"/>
      <c r="J135" s="372"/>
      <c r="K135" s="372"/>
      <c r="L135" s="106">
        <v>1863.3</v>
      </c>
      <c r="M135" s="85"/>
      <c r="N135" s="86">
        <v>65140.97</v>
      </c>
      <c r="AF135" s="39"/>
      <c r="AG135" s="47"/>
      <c r="AL135" s="47"/>
      <c r="AN135" s="47"/>
      <c r="AO135" s="3" t="s">
        <v>92</v>
      </c>
    </row>
    <row r="136" spans="1:43" s="4" customFormat="1" ht="15" x14ac:dyDescent="0.25">
      <c r="A136" s="83"/>
      <c r="B136" s="49"/>
      <c r="C136" s="372" t="s">
        <v>93</v>
      </c>
      <c r="D136" s="372"/>
      <c r="E136" s="372"/>
      <c r="F136" s="372"/>
      <c r="G136" s="372"/>
      <c r="H136" s="372"/>
      <c r="I136" s="372"/>
      <c r="J136" s="372"/>
      <c r="K136" s="372"/>
      <c r="L136" s="106">
        <v>1772.17</v>
      </c>
      <c r="M136" s="85"/>
      <c r="N136" s="86">
        <v>61955.040000000001</v>
      </c>
      <c r="AF136" s="39"/>
      <c r="AG136" s="47"/>
      <c r="AL136" s="47"/>
      <c r="AN136" s="47"/>
      <c r="AO136" s="3" t="s">
        <v>93</v>
      </c>
    </row>
    <row r="137" spans="1:43" s="4" customFormat="1" ht="15" x14ac:dyDescent="0.25">
      <c r="A137" s="83"/>
      <c r="B137" s="49"/>
      <c r="C137" s="372" t="s">
        <v>94</v>
      </c>
      <c r="D137" s="372"/>
      <c r="E137" s="372"/>
      <c r="F137" s="372"/>
      <c r="G137" s="372"/>
      <c r="H137" s="372"/>
      <c r="I137" s="372"/>
      <c r="J137" s="372"/>
      <c r="K137" s="372"/>
      <c r="L137" s="84">
        <v>891.32</v>
      </c>
      <c r="M137" s="85"/>
      <c r="N137" s="86">
        <v>31160.18</v>
      </c>
      <c r="AF137" s="39"/>
      <c r="AG137" s="47"/>
      <c r="AL137" s="47"/>
      <c r="AN137" s="47"/>
      <c r="AO137" s="3" t="s">
        <v>94</v>
      </c>
    </row>
    <row r="138" spans="1:43" s="4" customFormat="1" ht="23.25" x14ac:dyDescent="0.25">
      <c r="A138" s="83"/>
      <c r="B138" s="89"/>
      <c r="C138" s="373" t="s">
        <v>2998</v>
      </c>
      <c r="D138" s="373"/>
      <c r="E138" s="373"/>
      <c r="F138" s="373"/>
      <c r="G138" s="373"/>
      <c r="H138" s="373"/>
      <c r="I138" s="373"/>
      <c r="J138" s="373"/>
      <c r="K138" s="373"/>
      <c r="L138" s="93">
        <v>26266.22</v>
      </c>
      <c r="M138" s="91"/>
      <c r="N138" s="92">
        <v>398069.4</v>
      </c>
      <c r="AF138" s="39"/>
      <c r="AG138" s="47"/>
      <c r="AL138" s="47"/>
      <c r="AN138" s="47"/>
      <c r="AP138" s="47" t="s">
        <v>2998</v>
      </c>
    </row>
    <row r="139" spans="1:43" s="4" customFormat="1" ht="15" x14ac:dyDescent="0.25">
      <c r="A139" s="378" t="s">
        <v>2999</v>
      </c>
      <c r="B139" s="379"/>
      <c r="C139" s="379"/>
      <c r="D139" s="379"/>
      <c r="E139" s="379"/>
      <c r="F139" s="379"/>
      <c r="G139" s="379"/>
      <c r="H139" s="379"/>
      <c r="I139" s="379"/>
      <c r="J139" s="379"/>
      <c r="K139" s="379"/>
      <c r="L139" s="379"/>
      <c r="M139" s="379"/>
      <c r="N139" s="380"/>
      <c r="AF139" s="39" t="s">
        <v>2999</v>
      </c>
      <c r="AG139" s="47"/>
      <c r="AL139" s="47"/>
      <c r="AN139" s="47"/>
      <c r="AP139" s="47"/>
    </row>
    <row r="140" spans="1:43" s="4" customFormat="1" ht="15" x14ac:dyDescent="0.25">
      <c r="A140" s="399" t="s">
        <v>3000</v>
      </c>
      <c r="B140" s="400"/>
      <c r="C140" s="400"/>
      <c r="D140" s="400"/>
      <c r="E140" s="400"/>
      <c r="F140" s="400"/>
      <c r="G140" s="400"/>
      <c r="H140" s="400"/>
      <c r="I140" s="400"/>
      <c r="J140" s="400"/>
      <c r="K140" s="400"/>
      <c r="L140" s="400"/>
      <c r="M140" s="400"/>
      <c r="N140" s="401"/>
      <c r="AF140" s="39"/>
      <c r="AG140" s="47"/>
      <c r="AL140" s="47"/>
      <c r="AN140" s="47"/>
      <c r="AP140" s="47"/>
      <c r="AQ140" s="3" t="s">
        <v>3000</v>
      </c>
    </row>
    <row r="141" spans="1:43" s="4" customFormat="1" ht="45.75" x14ac:dyDescent="0.25">
      <c r="A141" s="40" t="s">
        <v>260</v>
      </c>
      <c r="B141" s="41" t="s">
        <v>2972</v>
      </c>
      <c r="C141" s="374" t="s">
        <v>2973</v>
      </c>
      <c r="D141" s="374"/>
      <c r="E141" s="374"/>
      <c r="F141" s="42" t="s">
        <v>333</v>
      </c>
      <c r="G141" s="43">
        <v>5.6982299999999997</v>
      </c>
      <c r="H141" s="44">
        <v>1</v>
      </c>
      <c r="I141" s="118">
        <v>5.6982299999999997</v>
      </c>
      <c r="J141" s="45"/>
      <c r="K141" s="43"/>
      <c r="L141" s="45"/>
      <c r="M141" s="43"/>
      <c r="N141" s="46"/>
      <c r="AF141" s="39"/>
      <c r="AG141" s="47" t="s">
        <v>2973</v>
      </c>
      <c r="AL141" s="47"/>
      <c r="AN141" s="47"/>
      <c r="AP141" s="47"/>
    </row>
    <row r="142" spans="1:43" s="4" customFormat="1" ht="22.5" x14ac:dyDescent="0.25">
      <c r="A142" s="103"/>
      <c r="B142" s="49" t="s">
        <v>217</v>
      </c>
      <c r="C142" s="368" t="s">
        <v>218</v>
      </c>
      <c r="D142" s="368"/>
      <c r="E142" s="368"/>
      <c r="F142" s="368"/>
      <c r="G142" s="368"/>
      <c r="H142" s="368"/>
      <c r="I142" s="368"/>
      <c r="J142" s="368"/>
      <c r="K142" s="368"/>
      <c r="L142" s="368"/>
      <c r="M142" s="368"/>
      <c r="N142" s="376"/>
      <c r="AF142" s="39"/>
      <c r="AG142" s="47"/>
      <c r="AH142" s="3" t="s">
        <v>218</v>
      </c>
      <c r="AL142" s="47"/>
      <c r="AN142" s="47"/>
      <c r="AP142" s="47"/>
    </row>
    <row r="143" spans="1:43" s="4" customFormat="1" ht="15" x14ac:dyDescent="0.25">
      <c r="A143" s="48"/>
      <c r="B143" s="49" t="s">
        <v>73</v>
      </c>
      <c r="C143" s="372" t="s">
        <v>175</v>
      </c>
      <c r="D143" s="372"/>
      <c r="E143" s="372"/>
      <c r="F143" s="51"/>
      <c r="G143" s="52"/>
      <c r="H143" s="52"/>
      <c r="I143" s="52"/>
      <c r="J143" s="107">
        <v>4100</v>
      </c>
      <c r="K143" s="54">
        <v>1.1499999999999999</v>
      </c>
      <c r="L143" s="107">
        <v>26867.15</v>
      </c>
      <c r="M143" s="52"/>
      <c r="N143" s="58"/>
      <c r="AF143" s="39"/>
      <c r="AG143" s="47"/>
      <c r="AI143" s="3" t="s">
        <v>175</v>
      </c>
      <c r="AL143" s="47"/>
      <c r="AN143" s="47"/>
      <c r="AP143" s="47"/>
    </row>
    <row r="144" spans="1:43" s="4" customFormat="1" ht="15" x14ac:dyDescent="0.25">
      <c r="A144" s="48"/>
      <c r="B144" s="49" t="s">
        <v>78</v>
      </c>
      <c r="C144" s="372" t="s">
        <v>176</v>
      </c>
      <c r="D144" s="372"/>
      <c r="E144" s="372"/>
      <c r="F144" s="51"/>
      <c r="G144" s="52"/>
      <c r="H144" s="52"/>
      <c r="I144" s="52"/>
      <c r="J144" s="53">
        <v>553.5</v>
      </c>
      <c r="K144" s="54">
        <v>1.1499999999999999</v>
      </c>
      <c r="L144" s="107">
        <v>3627.07</v>
      </c>
      <c r="M144" s="54">
        <v>34.96</v>
      </c>
      <c r="N144" s="55">
        <v>126802.37</v>
      </c>
      <c r="AF144" s="39"/>
      <c r="AG144" s="47"/>
      <c r="AI144" s="3" t="s">
        <v>176</v>
      </c>
      <c r="AL144" s="47"/>
      <c r="AN144" s="47"/>
      <c r="AP144" s="47"/>
    </row>
    <row r="145" spans="1:42" s="4" customFormat="1" ht="15" x14ac:dyDescent="0.25">
      <c r="A145" s="56"/>
      <c r="B145" s="49"/>
      <c r="C145" s="372" t="s">
        <v>178</v>
      </c>
      <c r="D145" s="372"/>
      <c r="E145" s="372"/>
      <c r="F145" s="51" t="s">
        <v>64</v>
      </c>
      <c r="G145" s="63">
        <v>41</v>
      </c>
      <c r="H145" s="54">
        <v>1.1499999999999999</v>
      </c>
      <c r="I145" s="111">
        <v>268.67154449999998</v>
      </c>
      <c r="J145" s="57"/>
      <c r="K145" s="52"/>
      <c r="L145" s="57"/>
      <c r="M145" s="52"/>
      <c r="N145" s="58"/>
      <c r="AF145" s="39"/>
      <c r="AG145" s="47"/>
      <c r="AJ145" s="3" t="s">
        <v>178</v>
      </c>
      <c r="AL145" s="47"/>
      <c r="AN145" s="47"/>
      <c r="AP145" s="47"/>
    </row>
    <row r="146" spans="1:42" s="4" customFormat="1" ht="15" x14ac:dyDescent="0.25">
      <c r="A146" s="48"/>
      <c r="B146" s="49"/>
      <c r="C146" s="375" t="s">
        <v>65</v>
      </c>
      <c r="D146" s="375"/>
      <c r="E146" s="375"/>
      <c r="F146" s="59"/>
      <c r="G146" s="60"/>
      <c r="H146" s="60"/>
      <c r="I146" s="60"/>
      <c r="J146" s="108">
        <v>4100</v>
      </c>
      <c r="K146" s="60"/>
      <c r="L146" s="108">
        <v>26867.15</v>
      </c>
      <c r="M146" s="60"/>
      <c r="N146" s="62"/>
      <c r="AF146" s="39"/>
      <c r="AG146" s="47"/>
      <c r="AK146" s="3" t="s">
        <v>65</v>
      </c>
      <c r="AL146" s="47"/>
      <c r="AN146" s="47"/>
      <c r="AP146" s="47"/>
    </row>
    <row r="147" spans="1:42" s="4" customFormat="1" ht="15" x14ac:dyDescent="0.25">
      <c r="A147" s="56"/>
      <c r="B147" s="49"/>
      <c r="C147" s="372" t="s">
        <v>66</v>
      </c>
      <c r="D147" s="372"/>
      <c r="E147" s="372"/>
      <c r="F147" s="51"/>
      <c r="G147" s="52"/>
      <c r="H147" s="52"/>
      <c r="I147" s="52"/>
      <c r="J147" s="57"/>
      <c r="K147" s="52"/>
      <c r="L147" s="107">
        <v>3627.07</v>
      </c>
      <c r="M147" s="52"/>
      <c r="N147" s="55">
        <v>126802.37</v>
      </c>
      <c r="AF147" s="39"/>
      <c r="AG147" s="47"/>
      <c r="AJ147" s="3" t="s">
        <v>66</v>
      </c>
      <c r="AL147" s="47"/>
      <c r="AN147" s="47"/>
      <c r="AP147" s="47"/>
    </row>
    <row r="148" spans="1:42" s="4" customFormat="1" ht="23.25" x14ac:dyDescent="0.25">
      <c r="A148" s="56"/>
      <c r="B148" s="49" t="s">
        <v>335</v>
      </c>
      <c r="C148" s="372" t="s">
        <v>336</v>
      </c>
      <c r="D148" s="372"/>
      <c r="E148" s="372"/>
      <c r="F148" s="51" t="s">
        <v>69</v>
      </c>
      <c r="G148" s="63">
        <v>92</v>
      </c>
      <c r="H148" s="52"/>
      <c r="I148" s="63">
        <v>92</v>
      </c>
      <c r="J148" s="57"/>
      <c r="K148" s="52"/>
      <c r="L148" s="107">
        <v>3336.9</v>
      </c>
      <c r="M148" s="52"/>
      <c r="N148" s="55">
        <v>116658.18</v>
      </c>
      <c r="AF148" s="39"/>
      <c r="AG148" s="47"/>
      <c r="AJ148" s="3" t="s">
        <v>336</v>
      </c>
      <c r="AL148" s="47"/>
      <c r="AN148" s="47"/>
      <c r="AP148" s="47"/>
    </row>
    <row r="149" spans="1:42" s="4" customFormat="1" ht="23.25" x14ac:dyDescent="0.25">
      <c r="A149" s="56"/>
      <c r="B149" s="49" t="s">
        <v>337</v>
      </c>
      <c r="C149" s="372" t="s">
        <v>338</v>
      </c>
      <c r="D149" s="372"/>
      <c r="E149" s="372"/>
      <c r="F149" s="51" t="s">
        <v>69</v>
      </c>
      <c r="G149" s="63">
        <v>46</v>
      </c>
      <c r="H149" s="52"/>
      <c r="I149" s="63">
        <v>46</v>
      </c>
      <c r="J149" s="57"/>
      <c r="K149" s="52"/>
      <c r="L149" s="107">
        <v>1668.45</v>
      </c>
      <c r="M149" s="52"/>
      <c r="N149" s="55">
        <v>58329.09</v>
      </c>
      <c r="AF149" s="39"/>
      <c r="AG149" s="47"/>
      <c r="AJ149" s="3" t="s">
        <v>338</v>
      </c>
      <c r="AL149" s="47"/>
      <c r="AN149" s="47"/>
      <c r="AP149" s="47"/>
    </row>
    <row r="150" spans="1:42" s="4" customFormat="1" ht="15" x14ac:dyDescent="0.25">
      <c r="A150" s="65"/>
      <c r="B150" s="66"/>
      <c r="C150" s="374" t="s">
        <v>72</v>
      </c>
      <c r="D150" s="374"/>
      <c r="E150" s="374"/>
      <c r="F150" s="42"/>
      <c r="G150" s="43"/>
      <c r="H150" s="43"/>
      <c r="I150" s="43"/>
      <c r="J150" s="45"/>
      <c r="K150" s="43"/>
      <c r="L150" s="105">
        <v>31872.5</v>
      </c>
      <c r="M150" s="60"/>
      <c r="N150" s="46"/>
      <c r="AF150" s="39"/>
      <c r="AG150" s="47"/>
      <c r="AL150" s="47" t="s">
        <v>72</v>
      </c>
      <c r="AN150" s="47"/>
      <c r="AP150" s="47"/>
    </row>
    <row r="151" spans="1:42" s="4" customFormat="1" ht="34.5" x14ac:dyDescent="0.25">
      <c r="A151" s="40" t="s">
        <v>269</v>
      </c>
      <c r="B151" s="41" t="s">
        <v>2974</v>
      </c>
      <c r="C151" s="374" t="s">
        <v>2975</v>
      </c>
      <c r="D151" s="374"/>
      <c r="E151" s="374"/>
      <c r="F151" s="42" t="s">
        <v>171</v>
      </c>
      <c r="G151" s="43">
        <v>1.7094</v>
      </c>
      <c r="H151" s="44">
        <v>1</v>
      </c>
      <c r="I151" s="110">
        <v>1.7094</v>
      </c>
      <c r="J151" s="45"/>
      <c r="K151" s="43"/>
      <c r="L151" s="45"/>
      <c r="M151" s="43"/>
      <c r="N151" s="46"/>
      <c r="AF151" s="39"/>
      <c r="AG151" s="47" t="s">
        <v>2975</v>
      </c>
      <c r="AL151" s="47"/>
      <c r="AN151" s="47"/>
      <c r="AP151" s="47"/>
    </row>
    <row r="152" spans="1:42" s="4" customFormat="1" ht="15" x14ac:dyDescent="0.25">
      <c r="A152" s="69"/>
      <c r="B152" s="50"/>
      <c r="C152" s="372" t="s">
        <v>3001</v>
      </c>
      <c r="D152" s="372"/>
      <c r="E152" s="372"/>
      <c r="F152" s="372"/>
      <c r="G152" s="372"/>
      <c r="H152" s="372"/>
      <c r="I152" s="372"/>
      <c r="J152" s="372"/>
      <c r="K152" s="372"/>
      <c r="L152" s="372"/>
      <c r="M152" s="372"/>
      <c r="N152" s="377"/>
      <c r="AF152" s="39"/>
      <c r="AG152" s="47"/>
      <c r="AL152" s="47"/>
      <c r="AM152" s="3" t="s">
        <v>3001</v>
      </c>
      <c r="AN152" s="47"/>
      <c r="AP152" s="47"/>
    </row>
    <row r="153" spans="1:42" s="4" customFormat="1" ht="15" x14ac:dyDescent="0.25">
      <c r="A153" s="103"/>
      <c r="B153" s="49" t="s">
        <v>2977</v>
      </c>
      <c r="C153" s="368" t="s">
        <v>2978</v>
      </c>
      <c r="D153" s="368"/>
      <c r="E153" s="368"/>
      <c r="F153" s="368"/>
      <c r="G153" s="368"/>
      <c r="H153" s="368"/>
      <c r="I153" s="368"/>
      <c r="J153" s="368"/>
      <c r="K153" s="368"/>
      <c r="L153" s="368"/>
      <c r="M153" s="368"/>
      <c r="N153" s="376"/>
      <c r="AF153" s="39"/>
      <c r="AG153" s="47"/>
      <c r="AH153" s="3" t="s">
        <v>2978</v>
      </c>
      <c r="AL153" s="47"/>
      <c r="AN153" s="47"/>
      <c r="AP153" s="47"/>
    </row>
    <row r="154" spans="1:42" s="4" customFormat="1" ht="22.5" x14ac:dyDescent="0.25">
      <c r="A154" s="103"/>
      <c r="B154" s="49" t="s">
        <v>217</v>
      </c>
      <c r="C154" s="368" t="s">
        <v>218</v>
      </c>
      <c r="D154" s="368"/>
      <c r="E154" s="368"/>
      <c r="F154" s="368"/>
      <c r="G154" s="368"/>
      <c r="H154" s="368"/>
      <c r="I154" s="368"/>
      <c r="J154" s="368"/>
      <c r="K154" s="368"/>
      <c r="L154" s="368"/>
      <c r="M154" s="368"/>
      <c r="N154" s="376"/>
      <c r="AF154" s="39"/>
      <c r="AG154" s="47"/>
      <c r="AH154" s="3" t="s">
        <v>218</v>
      </c>
      <c r="AL154" s="47"/>
      <c r="AN154" s="47"/>
      <c r="AP154" s="47"/>
    </row>
    <row r="155" spans="1:42" s="4" customFormat="1" ht="15" x14ac:dyDescent="0.25">
      <c r="A155" s="48"/>
      <c r="B155" s="49" t="s">
        <v>58</v>
      </c>
      <c r="C155" s="372" t="s">
        <v>62</v>
      </c>
      <c r="D155" s="372"/>
      <c r="E155" s="372"/>
      <c r="F155" s="51"/>
      <c r="G155" s="52"/>
      <c r="H155" s="52"/>
      <c r="I155" s="52"/>
      <c r="J155" s="107">
        <v>2329.64</v>
      </c>
      <c r="K155" s="54">
        <v>1.38</v>
      </c>
      <c r="L155" s="107">
        <v>5495.56</v>
      </c>
      <c r="M155" s="54">
        <v>34.96</v>
      </c>
      <c r="N155" s="55">
        <v>192124.78</v>
      </c>
      <c r="AF155" s="39"/>
      <c r="AG155" s="47"/>
      <c r="AI155" s="3" t="s">
        <v>62</v>
      </c>
      <c r="AL155" s="47"/>
      <c r="AN155" s="47"/>
      <c r="AP155" s="47"/>
    </row>
    <row r="156" spans="1:42" s="4" customFormat="1" ht="15" x14ac:dyDescent="0.25">
      <c r="A156" s="56"/>
      <c r="B156" s="49"/>
      <c r="C156" s="372" t="s">
        <v>63</v>
      </c>
      <c r="D156" s="372"/>
      <c r="E156" s="372"/>
      <c r="F156" s="51" t="s">
        <v>64</v>
      </c>
      <c r="G156" s="63">
        <v>278</v>
      </c>
      <c r="H156" s="54">
        <v>1.38</v>
      </c>
      <c r="I156" s="117">
        <v>655.79421600000001</v>
      </c>
      <c r="J156" s="57"/>
      <c r="K156" s="52"/>
      <c r="L156" s="57"/>
      <c r="M156" s="52"/>
      <c r="N156" s="58"/>
      <c r="AF156" s="39"/>
      <c r="AG156" s="47"/>
      <c r="AJ156" s="3" t="s">
        <v>63</v>
      </c>
      <c r="AL156" s="47"/>
      <c r="AN156" s="47"/>
      <c r="AP156" s="47"/>
    </row>
    <row r="157" spans="1:42" s="4" customFormat="1" ht="15" x14ac:dyDescent="0.25">
      <c r="A157" s="48"/>
      <c r="B157" s="49"/>
      <c r="C157" s="375" t="s">
        <v>65</v>
      </c>
      <c r="D157" s="375"/>
      <c r="E157" s="375"/>
      <c r="F157" s="59"/>
      <c r="G157" s="60"/>
      <c r="H157" s="60"/>
      <c r="I157" s="60"/>
      <c r="J157" s="108">
        <v>2329.64</v>
      </c>
      <c r="K157" s="60"/>
      <c r="L157" s="108">
        <v>5495.56</v>
      </c>
      <c r="M157" s="60"/>
      <c r="N157" s="62"/>
      <c r="AF157" s="39"/>
      <c r="AG157" s="47"/>
      <c r="AK157" s="3" t="s">
        <v>65</v>
      </c>
      <c r="AL157" s="47"/>
      <c r="AN157" s="47"/>
      <c r="AP157" s="47"/>
    </row>
    <row r="158" spans="1:42" s="4" customFormat="1" ht="15" x14ac:dyDescent="0.25">
      <c r="A158" s="56"/>
      <c r="B158" s="49"/>
      <c r="C158" s="372" t="s">
        <v>66</v>
      </c>
      <c r="D158" s="372"/>
      <c r="E158" s="372"/>
      <c r="F158" s="51"/>
      <c r="G158" s="52"/>
      <c r="H158" s="52"/>
      <c r="I158" s="52"/>
      <c r="J158" s="57"/>
      <c r="K158" s="52"/>
      <c r="L158" s="107">
        <v>5495.56</v>
      </c>
      <c r="M158" s="52"/>
      <c r="N158" s="55">
        <v>192124.78</v>
      </c>
      <c r="AF158" s="39"/>
      <c r="AG158" s="47"/>
      <c r="AJ158" s="3" t="s">
        <v>66</v>
      </c>
      <c r="AL158" s="47"/>
      <c r="AN158" s="47"/>
      <c r="AP158" s="47"/>
    </row>
    <row r="159" spans="1:42" s="4" customFormat="1" ht="23.25" x14ac:dyDescent="0.25">
      <c r="A159" s="56"/>
      <c r="B159" s="49" t="s">
        <v>647</v>
      </c>
      <c r="C159" s="372" t="s">
        <v>648</v>
      </c>
      <c r="D159" s="372"/>
      <c r="E159" s="372"/>
      <c r="F159" s="51" t="s">
        <v>69</v>
      </c>
      <c r="G159" s="63">
        <v>89</v>
      </c>
      <c r="H159" s="52"/>
      <c r="I159" s="63">
        <v>89</v>
      </c>
      <c r="J159" s="57"/>
      <c r="K159" s="52"/>
      <c r="L159" s="107">
        <v>4891.05</v>
      </c>
      <c r="M159" s="52"/>
      <c r="N159" s="55">
        <v>170991.05</v>
      </c>
      <c r="AF159" s="39"/>
      <c r="AG159" s="47"/>
      <c r="AJ159" s="3" t="s">
        <v>648</v>
      </c>
      <c r="AL159" s="47"/>
      <c r="AN159" s="47"/>
      <c r="AP159" s="47"/>
    </row>
    <row r="160" spans="1:42" s="4" customFormat="1" ht="23.25" x14ac:dyDescent="0.25">
      <c r="A160" s="56"/>
      <c r="B160" s="49" t="s">
        <v>649</v>
      </c>
      <c r="C160" s="372" t="s">
        <v>650</v>
      </c>
      <c r="D160" s="372"/>
      <c r="E160" s="372"/>
      <c r="F160" s="51" t="s">
        <v>69</v>
      </c>
      <c r="G160" s="63">
        <v>40</v>
      </c>
      <c r="H160" s="52"/>
      <c r="I160" s="63">
        <v>40</v>
      </c>
      <c r="J160" s="57"/>
      <c r="K160" s="52"/>
      <c r="L160" s="107">
        <v>2198.2199999999998</v>
      </c>
      <c r="M160" s="52"/>
      <c r="N160" s="55">
        <v>76849.91</v>
      </c>
      <c r="AF160" s="39"/>
      <c r="AG160" s="47"/>
      <c r="AJ160" s="3" t="s">
        <v>650</v>
      </c>
      <c r="AL160" s="47"/>
      <c r="AN160" s="47"/>
      <c r="AP160" s="47"/>
    </row>
    <row r="161" spans="1:42" s="4" customFormat="1" ht="15" x14ac:dyDescent="0.25">
      <c r="A161" s="65"/>
      <c r="B161" s="66"/>
      <c r="C161" s="374" t="s">
        <v>72</v>
      </c>
      <c r="D161" s="374"/>
      <c r="E161" s="374"/>
      <c r="F161" s="42"/>
      <c r="G161" s="43"/>
      <c r="H161" s="43"/>
      <c r="I161" s="43"/>
      <c r="J161" s="45"/>
      <c r="K161" s="43"/>
      <c r="L161" s="105">
        <v>12584.83</v>
      </c>
      <c r="M161" s="60"/>
      <c r="N161" s="46"/>
      <c r="AF161" s="39"/>
      <c r="AG161" s="47"/>
      <c r="AL161" s="47" t="s">
        <v>72</v>
      </c>
      <c r="AN161" s="47"/>
      <c r="AP161" s="47"/>
    </row>
    <row r="162" spans="1:42" s="4" customFormat="1" ht="23.25" x14ac:dyDescent="0.25">
      <c r="A162" s="40" t="s">
        <v>272</v>
      </c>
      <c r="B162" s="41" t="s">
        <v>2140</v>
      </c>
      <c r="C162" s="374" t="s">
        <v>2141</v>
      </c>
      <c r="D162" s="374"/>
      <c r="E162" s="374"/>
      <c r="F162" s="42" t="s">
        <v>341</v>
      </c>
      <c r="G162" s="43">
        <v>352.13639999999998</v>
      </c>
      <c r="H162" s="44">
        <v>1</v>
      </c>
      <c r="I162" s="110">
        <v>352.13639999999998</v>
      </c>
      <c r="J162" s="67">
        <v>3.96</v>
      </c>
      <c r="K162" s="43"/>
      <c r="L162" s="105">
        <v>1394.46</v>
      </c>
      <c r="M162" s="68">
        <v>12.77</v>
      </c>
      <c r="N162" s="115">
        <v>17807.25</v>
      </c>
      <c r="AF162" s="39"/>
      <c r="AG162" s="47" t="s">
        <v>2141</v>
      </c>
      <c r="AL162" s="47"/>
      <c r="AN162" s="47"/>
      <c r="AP162" s="47"/>
    </row>
    <row r="163" spans="1:42" s="4" customFormat="1" ht="15" x14ac:dyDescent="0.25">
      <c r="A163" s="69"/>
      <c r="B163" s="50"/>
      <c r="C163" s="372" t="s">
        <v>3002</v>
      </c>
      <c r="D163" s="372"/>
      <c r="E163" s="372"/>
      <c r="F163" s="372"/>
      <c r="G163" s="372"/>
      <c r="H163" s="372"/>
      <c r="I163" s="372"/>
      <c r="J163" s="372"/>
      <c r="K163" s="372"/>
      <c r="L163" s="372"/>
      <c r="M163" s="372"/>
      <c r="N163" s="377"/>
      <c r="AF163" s="39"/>
      <c r="AG163" s="47"/>
      <c r="AL163" s="47"/>
      <c r="AM163" s="3" t="s">
        <v>3002</v>
      </c>
      <c r="AN163" s="47"/>
      <c r="AP163" s="47"/>
    </row>
    <row r="164" spans="1:42" s="4" customFormat="1" ht="15" x14ac:dyDescent="0.25">
      <c r="A164" s="65"/>
      <c r="B164" s="66"/>
      <c r="C164" s="374" t="s">
        <v>72</v>
      </c>
      <c r="D164" s="374"/>
      <c r="E164" s="374"/>
      <c r="F164" s="42"/>
      <c r="G164" s="43"/>
      <c r="H164" s="43"/>
      <c r="I164" s="43"/>
      <c r="J164" s="45"/>
      <c r="K164" s="43"/>
      <c r="L164" s="105">
        <v>1394.46</v>
      </c>
      <c r="M164" s="60"/>
      <c r="N164" s="115">
        <v>17807.25</v>
      </c>
      <c r="AF164" s="39"/>
      <c r="AG164" s="47"/>
      <c r="AL164" s="47" t="s">
        <v>72</v>
      </c>
      <c r="AN164" s="47"/>
      <c r="AP164" s="47"/>
    </row>
    <row r="165" spans="1:42" s="4" customFormat="1" ht="45.75" x14ac:dyDescent="0.25">
      <c r="A165" s="40" t="s">
        <v>276</v>
      </c>
      <c r="B165" s="41" t="s">
        <v>353</v>
      </c>
      <c r="C165" s="374" t="s">
        <v>3003</v>
      </c>
      <c r="D165" s="374"/>
      <c r="E165" s="374"/>
      <c r="F165" s="42" t="s">
        <v>333</v>
      </c>
      <c r="G165" s="43">
        <v>2.4863900000000001</v>
      </c>
      <c r="H165" s="44">
        <v>1</v>
      </c>
      <c r="I165" s="118">
        <v>2.4863900000000001</v>
      </c>
      <c r="J165" s="45"/>
      <c r="K165" s="43"/>
      <c r="L165" s="45"/>
      <c r="M165" s="43"/>
      <c r="N165" s="46"/>
      <c r="AF165" s="39"/>
      <c r="AG165" s="47" t="s">
        <v>3003</v>
      </c>
      <c r="AL165" s="47"/>
      <c r="AN165" s="47"/>
      <c r="AP165" s="47"/>
    </row>
    <row r="166" spans="1:42" s="4" customFormat="1" ht="15" x14ac:dyDescent="0.25">
      <c r="A166" s="69"/>
      <c r="B166" s="50"/>
      <c r="C166" s="372" t="s">
        <v>3004</v>
      </c>
      <c r="D166" s="372"/>
      <c r="E166" s="372"/>
      <c r="F166" s="372"/>
      <c r="G166" s="372"/>
      <c r="H166" s="372"/>
      <c r="I166" s="372"/>
      <c r="J166" s="372"/>
      <c r="K166" s="372"/>
      <c r="L166" s="372"/>
      <c r="M166" s="372"/>
      <c r="N166" s="377"/>
      <c r="AF166" s="39"/>
      <c r="AG166" s="47"/>
      <c r="AL166" s="47"/>
      <c r="AM166" s="3" t="s">
        <v>3004</v>
      </c>
      <c r="AN166" s="47"/>
      <c r="AP166" s="47"/>
    </row>
    <row r="167" spans="1:42" s="4" customFormat="1" ht="22.5" x14ac:dyDescent="0.25">
      <c r="A167" s="103"/>
      <c r="B167" s="49" t="s">
        <v>217</v>
      </c>
      <c r="C167" s="368" t="s">
        <v>218</v>
      </c>
      <c r="D167" s="368"/>
      <c r="E167" s="368"/>
      <c r="F167" s="368"/>
      <c r="G167" s="368"/>
      <c r="H167" s="368"/>
      <c r="I167" s="368"/>
      <c r="J167" s="368"/>
      <c r="K167" s="368"/>
      <c r="L167" s="368"/>
      <c r="M167" s="368"/>
      <c r="N167" s="376"/>
      <c r="AF167" s="39"/>
      <c r="AG167" s="47"/>
      <c r="AH167" s="3" t="s">
        <v>218</v>
      </c>
      <c r="AL167" s="47"/>
      <c r="AN167" s="47"/>
      <c r="AP167" s="47"/>
    </row>
    <row r="168" spans="1:42" s="4" customFormat="1" ht="15" x14ac:dyDescent="0.25">
      <c r="A168" s="48"/>
      <c r="B168" s="49" t="s">
        <v>73</v>
      </c>
      <c r="C168" s="372" t="s">
        <v>175</v>
      </c>
      <c r="D168" s="372"/>
      <c r="E168" s="372"/>
      <c r="F168" s="51"/>
      <c r="G168" s="52"/>
      <c r="H168" s="52"/>
      <c r="I168" s="52"/>
      <c r="J168" s="53">
        <v>284.17</v>
      </c>
      <c r="K168" s="54">
        <v>1.1499999999999999</v>
      </c>
      <c r="L168" s="53">
        <v>812.54</v>
      </c>
      <c r="M168" s="52"/>
      <c r="N168" s="58"/>
      <c r="AF168" s="39"/>
      <c r="AG168" s="47"/>
      <c r="AI168" s="3" t="s">
        <v>175</v>
      </c>
      <c r="AL168" s="47"/>
      <c r="AN168" s="47"/>
      <c r="AP168" s="47"/>
    </row>
    <row r="169" spans="1:42" s="4" customFormat="1" ht="15" x14ac:dyDescent="0.25">
      <c r="A169" s="48"/>
      <c r="B169" s="49" t="s">
        <v>78</v>
      </c>
      <c r="C169" s="372" t="s">
        <v>176</v>
      </c>
      <c r="D169" s="372"/>
      <c r="E169" s="372"/>
      <c r="F169" s="51"/>
      <c r="G169" s="52"/>
      <c r="H169" s="52"/>
      <c r="I169" s="52"/>
      <c r="J169" s="53">
        <v>28.89</v>
      </c>
      <c r="K169" s="54">
        <v>1.1499999999999999</v>
      </c>
      <c r="L169" s="53">
        <v>82.61</v>
      </c>
      <c r="M169" s="54">
        <v>34.96</v>
      </c>
      <c r="N169" s="55">
        <v>2888.05</v>
      </c>
      <c r="AF169" s="39"/>
      <c r="AG169" s="47"/>
      <c r="AI169" s="3" t="s">
        <v>176</v>
      </c>
      <c r="AL169" s="47"/>
      <c r="AN169" s="47"/>
      <c r="AP169" s="47"/>
    </row>
    <row r="170" spans="1:42" s="4" customFormat="1" ht="15" x14ac:dyDescent="0.25">
      <c r="A170" s="56"/>
      <c r="B170" s="49"/>
      <c r="C170" s="372" t="s">
        <v>178</v>
      </c>
      <c r="D170" s="372"/>
      <c r="E170" s="372"/>
      <c r="F170" s="51" t="s">
        <v>64</v>
      </c>
      <c r="G170" s="54">
        <v>2.14</v>
      </c>
      <c r="H170" s="54">
        <v>1.1499999999999999</v>
      </c>
      <c r="I170" s="111">
        <v>6.1190058000000001</v>
      </c>
      <c r="J170" s="57"/>
      <c r="K170" s="52"/>
      <c r="L170" s="57"/>
      <c r="M170" s="52"/>
      <c r="N170" s="58"/>
      <c r="AF170" s="39"/>
      <c r="AG170" s="47"/>
      <c r="AJ170" s="3" t="s">
        <v>178</v>
      </c>
      <c r="AL170" s="47"/>
      <c r="AN170" s="47"/>
      <c r="AP170" s="47"/>
    </row>
    <row r="171" spans="1:42" s="4" customFormat="1" ht="15" x14ac:dyDescent="0.25">
      <c r="A171" s="48"/>
      <c r="B171" s="49"/>
      <c r="C171" s="375" t="s">
        <v>65</v>
      </c>
      <c r="D171" s="375"/>
      <c r="E171" s="375"/>
      <c r="F171" s="59"/>
      <c r="G171" s="60"/>
      <c r="H171" s="60"/>
      <c r="I171" s="60"/>
      <c r="J171" s="61">
        <v>284.17</v>
      </c>
      <c r="K171" s="60"/>
      <c r="L171" s="61">
        <v>812.54</v>
      </c>
      <c r="M171" s="60"/>
      <c r="N171" s="62"/>
      <c r="AF171" s="39"/>
      <c r="AG171" s="47"/>
      <c r="AK171" s="3" t="s">
        <v>65</v>
      </c>
      <c r="AL171" s="47"/>
      <c r="AN171" s="47"/>
      <c r="AP171" s="47"/>
    </row>
    <row r="172" spans="1:42" s="4" customFormat="1" ht="15" x14ac:dyDescent="0.25">
      <c r="A172" s="56"/>
      <c r="B172" s="49"/>
      <c r="C172" s="372" t="s">
        <v>66</v>
      </c>
      <c r="D172" s="372"/>
      <c r="E172" s="372"/>
      <c r="F172" s="51"/>
      <c r="G172" s="52"/>
      <c r="H172" s="52"/>
      <c r="I172" s="52"/>
      <c r="J172" s="57"/>
      <c r="K172" s="52"/>
      <c r="L172" s="53">
        <v>82.61</v>
      </c>
      <c r="M172" s="52"/>
      <c r="N172" s="55">
        <v>2888.05</v>
      </c>
      <c r="AF172" s="39"/>
      <c r="AG172" s="47"/>
      <c r="AJ172" s="3" t="s">
        <v>66</v>
      </c>
      <c r="AL172" s="47"/>
      <c r="AN172" s="47"/>
      <c r="AP172" s="47"/>
    </row>
    <row r="173" spans="1:42" s="4" customFormat="1" ht="23.25" x14ac:dyDescent="0.25">
      <c r="A173" s="56"/>
      <c r="B173" s="49" t="s">
        <v>335</v>
      </c>
      <c r="C173" s="372" t="s">
        <v>336</v>
      </c>
      <c r="D173" s="372"/>
      <c r="E173" s="372"/>
      <c r="F173" s="51" t="s">
        <v>69</v>
      </c>
      <c r="G173" s="63">
        <v>92</v>
      </c>
      <c r="H173" s="52"/>
      <c r="I173" s="63">
        <v>92</v>
      </c>
      <c r="J173" s="57"/>
      <c r="K173" s="52"/>
      <c r="L173" s="53">
        <v>76</v>
      </c>
      <c r="M173" s="52"/>
      <c r="N173" s="55">
        <v>2657.01</v>
      </c>
      <c r="AF173" s="39"/>
      <c r="AG173" s="47"/>
      <c r="AJ173" s="3" t="s">
        <v>336</v>
      </c>
      <c r="AL173" s="47"/>
      <c r="AN173" s="47"/>
      <c r="AP173" s="47"/>
    </row>
    <row r="174" spans="1:42" s="4" customFormat="1" ht="23.25" x14ac:dyDescent="0.25">
      <c r="A174" s="56"/>
      <c r="B174" s="49" t="s">
        <v>337</v>
      </c>
      <c r="C174" s="372" t="s">
        <v>338</v>
      </c>
      <c r="D174" s="372"/>
      <c r="E174" s="372"/>
      <c r="F174" s="51" t="s">
        <v>69</v>
      </c>
      <c r="G174" s="63">
        <v>46</v>
      </c>
      <c r="H174" s="52"/>
      <c r="I174" s="63">
        <v>46</v>
      </c>
      <c r="J174" s="57"/>
      <c r="K174" s="52"/>
      <c r="L174" s="53">
        <v>38</v>
      </c>
      <c r="M174" s="52"/>
      <c r="N174" s="55">
        <v>1328.5</v>
      </c>
      <c r="AF174" s="39"/>
      <c r="AG174" s="47"/>
      <c r="AJ174" s="3" t="s">
        <v>338</v>
      </c>
      <c r="AL174" s="47"/>
      <c r="AN174" s="47"/>
      <c r="AP174" s="47"/>
    </row>
    <row r="175" spans="1:42" s="4" customFormat="1" ht="15" x14ac:dyDescent="0.25">
      <c r="A175" s="65"/>
      <c r="B175" s="66"/>
      <c r="C175" s="374" t="s">
        <v>72</v>
      </c>
      <c r="D175" s="374"/>
      <c r="E175" s="374"/>
      <c r="F175" s="42"/>
      <c r="G175" s="43"/>
      <c r="H175" s="43"/>
      <c r="I175" s="43"/>
      <c r="J175" s="45"/>
      <c r="K175" s="43"/>
      <c r="L175" s="67">
        <v>926.54</v>
      </c>
      <c r="M175" s="60"/>
      <c r="N175" s="46"/>
      <c r="AF175" s="39"/>
      <c r="AG175" s="47"/>
      <c r="AL175" s="47" t="s">
        <v>72</v>
      </c>
      <c r="AN175" s="47"/>
      <c r="AP175" s="47"/>
    </row>
    <row r="176" spans="1:42" s="4" customFormat="1" ht="34.5" x14ac:dyDescent="0.25">
      <c r="A176" s="40" t="s">
        <v>280</v>
      </c>
      <c r="B176" s="41" t="s">
        <v>2986</v>
      </c>
      <c r="C176" s="374" t="s">
        <v>2987</v>
      </c>
      <c r="D176" s="374"/>
      <c r="E176" s="374"/>
      <c r="F176" s="42" t="s">
        <v>185</v>
      </c>
      <c r="G176" s="43">
        <v>2523.6858499999998</v>
      </c>
      <c r="H176" s="44">
        <v>1</v>
      </c>
      <c r="I176" s="118">
        <v>2523.6858499999998</v>
      </c>
      <c r="J176" s="67">
        <v>55.26</v>
      </c>
      <c r="K176" s="43"/>
      <c r="L176" s="105">
        <v>139458.88</v>
      </c>
      <c r="M176" s="43"/>
      <c r="N176" s="46"/>
      <c r="AF176" s="39"/>
      <c r="AG176" s="47" t="s">
        <v>2987</v>
      </c>
      <c r="AL176" s="47"/>
      <c r="AN176" s="47"/>
      <c r="AP176" s="47"/>
    </row>
    <row r="177" spans="1:42" s="4" customFormat="1" ht="15" x14ac:dyDescent="0.25">
      <c r="A177" s="69"/>
      <c r="B177" s="50"/>
      <c r="C177" s="372" t="s">
        <v>3005</v>
      </c>
      <c r="D177" s="372"/>
      <c r="E177" s="372"/>
      <c r="F177" s="372"/>
      <c r="G177" s="372"/>
      <c r="H177" s="372"/>
      <c r="I177" s="372"/>
      <c r="J177" s="372"/>
      <c r="K177" s="372"/>
      <c r="L177" s="372"/>
      <c r="M177" s="372"/>
      <c r="N177" s="377"/>
      <c r="AF177" s="39"/>
      <c r="AG177" s="47"/>
      <c r="AL177" s="47"/>
      <c r="AM177" s="3" t="s">
        <v>3005</v>
      </c>
      <c r="AN177" s="47"/>
      <c r="AP177" s="47"/>
    </row>
    <row r="178" spans="1:42" s="4" customFormat="1" ht="15" x14ac:dyDescent="0.25">
      <c r="A178" s="65"/>
      <c r="B178" s="66"/>
      <c r="C178" s="374" t="s">
        <v>72</v>
      </c>
      <c r="D178" s="374"/>
      <c r="E178" s="374"/>
      <c r="F178" s="42"/>
      <c r="G178" s="43"/>
      <c r="H178" s="43"/>
      <c r="I178" s="43"/>
      <c r="J178" s="45"/>
      <c r="K178" s="43"/>
      <c r="L178" s="105">
        <v>139458.88</v>
      </c>
      <c r="M178" s="60"/>
      <c r="N178" s="46"/>
      <c r="AF178" s="39"/>
      <c r="AG178" s="47"/>
      <c r="AL178" s="47" t="s">
        <v>72</v>
      </c>
      <c r="AN178" s="47"/>
      <c r="AP178" s="47"/>
    </row>
    <row r="179" spans="1:42" s="4" customFormat="1" ht="79.5" x14ac:dyDescent="0.25">
      <c r="A179" s="40" t="s">
        <v>282</v>
      </c>
      <c r="B179" s="41" t="s">
        <v>350</v>
      </c>
      <c r="C179" s="374" t="s">
        <v>3006</v>
      </c>
      <c r="D179" s="374"/>
      <c r="E179" s="374"/>
      <c r="F179" s="42" t="s">
        <v>341</v>
      </c>
      <c r="G179" s="43">
        <v>12090.4902</v>
      </c>
      <c r="H179" s="44">
        <v>1</v>
      </c>
      <c r="I179" s="110">
        <v>12090.4902</v>
      </c>
      <c r="J179" s="67">
        <v>15.35</v>
      </c>
      <c r="K179" s="43"/>
      <c r="L179" s="105">
        <v>185589.02</v>
      </c>
      <c r="M179" s="68">
        <v>12.77</v>
      </c>
      <c r="N179" s="115">
        <v>2369971.79</v>
      </c>
      <c r="AF179" s="39"/>
      <c r="AG179" s="47" t="s">
        <v>3006</v>
      </c>
      <c r="AL179" s="47"/>
      <c r="AN179" s="47"/>
      <c r="AP179" s="47"/>
    </row>
    <row r="180" spans="1:42" s="4" customFormat="1" ht="15" x14ac:dyDescent="0.25">
      <c r="A180" s="69"/>
      <c r="B180" s="50"/>
      <c r="C180" s="372" t="s">
        <v>3007</v>
      </c>
      <c r="D180" s="372"/>
      <c r="E180" s="372"/>
      <c r="F180" s="372"/>
      <c r="G180" s="372"/>
      <c r="H180" s="372"/>
      <c r="I180" s="372"/>
      <c r="J180" s="372"/>
      <c r="K180" s="372"/>
      <c r="L180" s="372"/>
      <c r="M180" s="372"/>
      <c r="N180" s="377"/>
      <c r="AF180" s="39"/>
      <c r="AG180" s="47"/>
      <c r="AL180" s="47"/>
      <c r="AM180" s="3" t="s">
        <v>3007</v>
      </c>
      <c r="AN180" s="47"/>
      <c r="AP180" s="47"/>
    </row>
    <row r="181" spans="1:42" s="4" customFormat="1" ht="15" x14ac:dyDescent="0.25">
      <c r="A181" s="65"/>
      <c r="B181" s="66"/>
      <c r="C181" s="374" t="s">
        <v>72</v>
      </c>
      <c r="D181" s="374"/>
      <c r="E181" s="374"/>
      <c r="F181" s="42"/>
      <c r="G181" s="43"/>
      <c r="H181" s="43"/>
      <c r="I181" s="43"/>
      <c r="J181" s="45"/>
      <c r="K181" s="43"/>
      <c r="L181" s="105">
        <v>185589.02</v>
      </c>
      <c r="M181" s="60"/>
      <c r="N181" s="115">
        <v>2369971.79</v>
      </c>
      <c r="AF181" s="39"/>
      <c r="AG181" s="47"/>
      <c r="AL181" s="47" t="s">
        <v>72</v>
      </c>
      <c r="AN181" s="47"/>
      <c r="AP181" s="47"/>
    </row>
    <row r="182" spans="1:42" s="4" customFormat="1" ht="0" hidden="1" customHeight="1" x14ac:dyDescent="0.25">
      <c r="A182" s="71"/>
      <c r="B182" s="72"/>
      <c r="C182" s="72"/>
      <c r="D182" s="72"/>
      <c r="E182" s="72"/>
      <c r="F182" s="73"/>
      <c r="G182" s="73"/>
      <c r="H182" s="73"/>
      <c r="I182" s="73"/>
      <c r="J182" s="74"/>
      <c r="K182" s="73"/>
      <c r="L182" s="74"/>
      <c r="M182" s="52"/>
      <c r="N182" s="74"/>
      <c r="AF182" s="39"/>
      <c r="AG182" s="47"/>
      <c r="AL182" s="47"/>
      <c r="AN182" s="47"/>
      <c r="AP182" s="47"/>
    </row>
    <row r="183" spans="1:42" s="4" customFormat="1" ht="15" x14ac:dyDescent="0.25">
      <c r="A183" s="78"/>
      <c r="B183" s="79"/>
      <c r="C183" s="374" t="s">
        <v>3008</v>
      </c>
      <c r="D183" s="374"/>
      <c r="E183" s="374"/>
      <c r="F183" s="374"/>
      <c r="G183" s="374"/>
      <c r="H183" s="374"/>
      <c r="I183" s="374"/>
      <c r="J183" s="374"/>
      <c r="K183" s="374"/>
      <c r="L183" s="80"/>
      <c r="M183" s="81"/>
      <c r="N183" s="82"/>
      <c r="AF183" s="39"/>
      <c r="AG183" s="47"/>
      <c r="AL183" s="47"/>
      <c r="AN183" s="47" t="s">
        <v>3008</v>
      </c>
      <c r="AP183" s="47"/>
    </row>
    <row r="184" spans="1:42" s="4" customFormat="1" ht="15" x14ac:dyDescent="0.25">
      <c r="A184" s="83"/>
      <c r="B184" s="49"/>
      <c r="C184" s="372" t="s">
        <v>83</v>
      </c>
      <c r="D184" s="372"/>
      <c r="E184" s="372"/>
      <c r="F184" s="372"/>
      <c r="G184" s="372"/>
      <c r="H184" s="372"/>
      <c r="I184" s="372"/>
      <c r="J184" s="372"/>
      <c r="K184" s="372"/>
      <c r="L184" s="106">
        <v>359617.61</v>
      </c>
      <c r="M184" s="85"/>
      <c r="N184" s="86">
        <v>4136903.59</v>
      </c>
      <c r="AF184" s="39"/>
      <c r="AG184" s="47"/>
      <c r="AL184" s="47"/>
      <c r="AN184" s="47"/>
      <c r="AO184" s="3" t="s">
        <v>83</v>
      </c>
      <c r="AP184" s="47"/>
    </row>
    <row r="185" spans="1:42" s="4" customFormat="1" ht="15" x14ac:dyDescent="0.25">
      <c r="A185" s="83"/>
      <c r="B185" s="49"/>
      <c r="C185" s="372" t="s">
        <v>84</v>
      </c>
      <c r="D185" s="372"/>
      <c r="E185" s="372"/>
      <c r="F185" s="372"/>
      <c r="G185" s="372"/>
      <c r="H185" s="372"/>
      <c r="I185" s="372"/>
      <c r="J185" s="372"/>
      <c r="K185" s="372"/>
      <c r="L185" s="87"/>
      <c r="M185" s="85"/>
      <c r="N185" s="88"/>
      <c r="AF185" s="39"/>
      <c r="AG185" s="47"/>
      <c r="AL185" s="47"/>
      <c r="AN185" s="47"/>
      <c r="AO185" s="3" t="s">
        <v>84</v>
      </c>
      <c r="AP185" s="47"/>
    </row>
    <row r="186" spans="1:42" s="4" customFormat="1" ht="15" x14ac:dyDescent="0.25">
      <c r="A186" s="83"/>
      <c r="B186" s="49"/>
      <c r="C186" s="372" t="s">
        <v>85</v>
      </c>
      <c r="D186" s="372"/>
      <c r="E186" s="372"/>
      <c r="F186" s="372"/>
      <c r="G186" s="372"/>
      <c r="H186" s="372"/>
      <c r="I186" s="372"/>
      <c r="J186" s="372"/>
      <c r="K186" s="372"/>
      <c r="L186" s="106">
        <v>5495.56</v>
      </c>
      <c r="M186" s="85"/>
      <c r="N186" s="86">
        <v>192124.78</v>
      </c>
      <c r="AF186" s="39"/>
      <c r="AG186" s="47"/>
      <c r="AL186" s="47"/>
      <c r="AN186" s="47"/>
      <c r="AO186" s="3" t="s">
        <v>85</v>
      </c>
      <c r="AP186" s="47"/>
    </row>
    <row r="187" spans="1:42" s="4" customFormat="1" ht="15" x14ac:dyDescent="0.25">
      <c r="A187" s="83"/>
      <c r="B187" s="49"/>
      <c r="C187" s="372" t="s">
        <v>193</v>
      </c>
      <c r="D187" s="372"/>
      <c r="E187" s="372"/>
      <c r="F187" s="372"/>
      <c r="G187" s="372"/>
      <c r="H187" s="372"/>
      <c r="I187" s="372"/>
      <c r="J187" s="372"/>
      <c r="K187" s="372"/>
      <c r="L187" s="106">
        <v>27679.69</v>
      </c>
      <c r="M187" s="85"/>
      <c r="N187" s="86">
        <v>353469.64</v>
      </c>
      <c r="AF187" s="39"/>
      <c r="AG187" s="47"/>
      <c r="AL187" s="47"/>
      <c r="AN187" s="47"/>
      <c r="AO187" s="3" t="s">
        <v>193</v>
      </c>
      <c r="AP187" s="47"/>
    </row>
    <row r="188" spans="1:42" s="4" customFormat="1" ht="15" x14ac:dyDescent="0.25">
      <c r="A188" s="83"/>
      <c r="B188" s="49"/>
      <c r="C188" s="372" t="s">
        <v>194</v>
      </c>
      <c r="D188" s="372"/>
      <c r="E188" s="372"/>
      <c r="F188" s="372"/>
      <c r="G188" s="372"/>
      <c r="H188" s="372"/>
      <c r="I188" s="372"/>
      <c r="J188" s="372"/>
      <c r="K188" s="372"/>
      <c r="L188" s="106">
        <v>3709.68</v>
      </c>
      <c r="M188" s="85"/>
      <c r="N188" s="86">
        <v>129690.42</v>
      </c>
      <c r="AF188" s="39"/>
      <c r="AG188" s="47"/>
      <c r="AL188" s="47"/>
      <c r="AN188" s="47"/>
      <c r="AO188" s="3" t="s">
        <v>194</v>
      </c>
      <c r="AP188" s="47"/>
    </row>
    <row r="189" spans="1:42" s="4" customFormat="1" ht="15" x14ac:dyDescent="0.25">
      <c r="A189" s="83"/>
      <c r="B189" s="49"/>
      <c r="C189" s="372" t="s">
        <v>195</v>
      </c>
      <c r="D189" s="372"/>
      <c r="E189" s="372"/>
      <c r="F189" s="372"/>
      <c r="G189" s="372"/>
      <c r="H189" s="372"/>
      <c r="I189" s="372"/>
      <c r="J189" s="372"/>
      <c r="K189" s="372"/>
      <c r="L189" s="106">
        <v>140853.34</v>
      </c>
      <c r="M189" s="85"/>
      <c r="N189" s="86">
        <v>1221337.3799999999</v>
      </c>
      <c r="AF189" s="39"/>
      <c r="AG189" s="47"/>
      <c r="AL189" s="47"/>
      <c r="AN189" s="47"/>
      <c r="AO189" s="3" t="s">
        <v>195</v>
      </c>
      <c r="AP189" s="47"/>
    </row>
    <row r="190" spans="1:42" s="4" customFormat="1" ht="15" x14ac:dyDescent="0.25">
      <c r="A190" s="83"/>
      <c r="B190" s="49"/>
      <c r="C190" s="372" t="s">
        <v>2994</v>
      </c>
      <c r="D190" s="372"/>
      <c r="E190" s="372"/>
      <c r="F190" s="372"/>
      <c r="G190" s="372"/>
      <c r="H190" s="372"/>
      <c r="I190" s="372"/>
      <c r="J190" s="372"/>
      <c r="K190" s="372"/>
      <c r="L190" s="87"/>
      <c r="M190" s="85"/>
      <c r="N190" s="88"/>
      <c r="AF190" s="39"/>
      <c r="AG190" s="47"/>
      <c r="AL190" s="47"/>
      <c r="AN190" s="47"/>
      <c r="AO190" s="3" t="s">
        <v>2994</v>
      </c>
      <c r="AP190" s="47"/>
    </row>
    <row r="191" spans="1:42" s="4" customFormat="1" ht="15" x14ac:dyDescent="0.25">
      <c r="A191" s="83"/>
      <c r="B191" s="49"/>
      <c r="C191" s="372" t="s">
        <v>2995</v>
      </c>
      <c r="D191" s="372"/>
      <c r="E191" s="372"/>
      <c r="F191" s="372"/>
      <c r="G191" s="372"/>
      <c r="H191" s="372"/>
      <c r="I191" s="372"/>
      <c r="J191" s="372"/>
      <c r="K191" s="372"/>
      <c r="L191" s="106">
        <v>139458.88</v>
      </c>
      <c r="M191" s="85"/>
      <c r="N191" s="86">
        <v>1203530.1299999999</v>
      </c>
      <c r="AF191" s="39"/>
      <c r="AG191" s="47"/>
      <c r="AL191" s="47"/>
      <c r="AN191" s="47"/>
      <c r="AO191" s="3" t="s">
        <v>2995</v>
      </c>
      <c r="AP191" s="47"/>
    </row>
    <row r="192" spans="1:42" s="4" customFormat="1" ht="15" x14ac:dyDescent="0.25">
      <c r="A192" s="83"/>
      <c r="B192" s="49"/>
      <c r="C192" s="372" t="s">
        <v>2996</v>
      </c>
      <c r="D192" s="372"/>
      <c r="E192" s="372"/>
      <c r="F192" s="372"/>
      <c r="G192" s="372"/>
      <c r="H192" s="372"/>
      <c r="I192" s="372"/>
      <c r="J192" s="372"/>
      <c r="K192" s="372"/>
      <c r="L192" s="106">
        <v>1394.46</v>
      </c>
      <c r="M192" s="85"/>
      <c r="N192" s="86">
        <v>17807.25</v>
      </c>
      <c r="AF192" s="39"/>
      <c r="AG192" s="47"/>
      <c r="AL192" s="47"/>
      <c r="AN192" s="47"/>
      <c r="AO192" s="3" t="s">
        <v>2996</v>
      </c>
      <c r="AP192" s="47"/>
    </row>
    <row r="193" spans="1:42" s="4" customFormat="1" ht="15" x14ac:dyDescent="0.25">
      <c r="A193" s="83"/>
      <c r="B193" s="49"/>
      <c r="C193" s="372" t="s">
        <v>364</v>
      </c>
      <c r="D193" s="372"/>
      <c r="E193" s="372"/>
      <c r="F193" s="372"/>
      <c r="G193" s="372"/>
      <c r="H193" s="372"/>
      <c r="I193" s="372"/>
      <c r="J193" s="372"/>
      <c r="K193" s="372"/>
      <c r="L193" s="106">
        <v>185589.02</v>
      </c>
      <c r="M193" s="85"/>
      <c r="N193" s="86">
        <v>2369971.79</v>
      </c>
      <c r="AF193" s="39"/>
      <c r="AG193" s="47"/>
      <c r="AL193" s="47"/>
      <c r="AN193" s="47"/>
      <c r="AO193" s="3" t="s">
        <v>364</v>
      </c>
      <c r="AP193" s="47"/>
    </row>
    <row r="194" spans="1:42" s="4" customFormat="1" ht="15" x14ac:dyDescent="0.25">
      <c r="A194" s="83"/>
      <c r="B194" s="49"/>
      <c r="C194" s="372" t="s">
        <v>196</v>
      </c>
      <c r="D194" s="372"/>
      <c r="E194" s="372"/>
      <c r="F194" s="372"/>
      <c r="G194" s="372"/>
      <c r="H194" s="372"/>
      <c r="I194" s="372"/>
      <c r="J194" s="372"/>
      <c r="K194" s="372"/>
      <c r="L194" s="106">
        <v>371826.23</v>
      </c>
      <c r="M194" s="85"/>
      <c r="N194" s="86">
        <v>4563717.33</v>
      </c>
      <c r="AF194" s="39"/>
      <c r="AG194" s="47"/>
      <c r="AL194" s="47"/>
      <c r="AN194" s="47"/>
      <c r="AO194" s="3" t="s">
        <v>196</v>
      </c>
      <c r="AP194" s="47"/>
    </row>
    <row r="195" spans="1:42" s="4" customFormat="1" ht="15" x14ac:dyDescent="0.25">
      <c r="A195" s="83"/>
      <c r="B195" s="49"/>
      <c r="C195" s="372" t="s">
        <v>365</v>
      </c>
      <c r="D195" s="372"/>
      <c r="E195" s="372"/>
      <c r="F195" s="372"/>
      <c r="G195" s="372"/>
      <c r="H195" s="372"/>
      <c r="I195" s="372"/>
      <c r="J195" s="372"/>
      <c r="K195" s="372"/>
      <c r="L195" s="106">
        <v>184842.75</v>
      </c>
      <c r="M195" s="85"/>
      <c r="N195" s="86">
        <v>2175938.29</v>
      </c>
      <c r="AF195" s="39"/>
      <c r="AG195" s="47"/>
      <c r="AL195" s="47"/>
      <c r="AN195" s="47"/>
      <c r="AO195" s="3" t="s">
        <v>365</v>
      </c>
      <c r="AP195" s="47"/>
    </row>
    <row r="196" spans="1:42" s="4" customFormat="1" ht="15" x14ac:dyDescent="0.25">
      <c r="A196" s="83"/>
      <c r="B196" s="49"/>
      <c r="C196" s="372" t="s">
        <v>88</v>
      </c>
      <c r="D196" s="372"/>
      <c r="E196" s="372"/>
      <c r="F196" s="372"/>
      <c r="G196" s="372"/>
      <c r="H196" s="372"/>
      <c r="I196" s="372"/>
      <c r="J196" s="372"/>
      <c r="K196" s="372"/>
      <c r="L196" s="87"/>
      <c r="M196" s="85"/>
      <c r="N196" s="88"/>
      <c r="AF196" s="39"/>
      <c r="AG196" s="47"/>
      <c r="AL196" s="47"/>
      <c r="AN196" s="47"/>
      <c r="AO196" s="3" t="s">
        <v>88</v>
      </c>
      <c r="AP196" s="47"/>
    </row>
    <row r="197" spans="1:42" s="4" customFormat="1" ht="15" x14ac:dyDescent="0.25">
      <c r="A197" s="83"/>
      <c r="B197" s="49"/>
      <c r="C197" s="372" t="s">
        <v>89</v>
      </c>
      <c r="D197" s="372"/>
      <c r="E197" s="372"/>
      <c r="F197" s="372"/>
      <c r="G197" s="372"/>
      <c r="H197" s="372"/>
      <c r="I197" s="372"/>
      <c r="J197" s="372"/>
      <c r="K197" s="372"/>
      <c r="L197" s="106">
        <v>5495.56</v>
      </c>
      <c r="M197" s="85"/>
      <c r="N197" s="86">
        <v>192124.78</v>
      </c>
      <c r="AF197" s="39"/>
      <c r="AG197" s="47"/>
      <c r="AL197" s="47"/>
      <c r="AN197" s="47"/>
      <c r="AO197" s="3" t="s">
        <v>89</v>
      </c>
      <c r="AP197" s="47"/>
    </row>
    <row r="198" spans="1:42" s="4" customFormat="1" ht="15" x14ac:dyDescent="0.25">
      <c r="A198" s="83"/>
      <c r="B198" s="49"/>
      <c r="C198" s="372" t="s">
        <v>366</v>
      </c>
      <c r="D198" s="372"/>
      <c r="E198" s="372"/>
      <c r="F198" s="372"/>
      <c r="G198" s="372"/>
      <c r="H198" s="372"/>
      <c r="I198" s="372"/>
      <c r="J198" s="372"/>
      <c r="K198" s="372"/>
      <c r="L198" s="106">
        <v>27679.69</v>
      </c>
      <c r="M198" s="85"/>
      <c r="N198" s="88"/>
      <c r="AF198" s="39"/>
      <c r="AG198" s="47"/>
      <c r="AL198" s="47"/>
      <c r="AN198" s="47"/>
      <c r="AO198" s="3" t="s">
        <v>366</v>
      </c>
      <c r="AP198" s="47"/>
    </row>
    <row r="199" spans="1:42" s="4" customFormat="1" ht="15" x14ac:dyDescent="0.25">
      <c r="A199" s="83"/>
      <c r="B199" s="49"/>
      <c r="C199" s="372" t="s">
        <v>367</v>
      </c>
      <c r="D199" s="372"/>
      <c r="E199" s="372"/>
      <c r="F199" s="372"/>
      <c r="G199" s="372"/>
      <c r="H199" s="372"/>
      <c r="I199" s="372"/>
      <c r="J199" s="372"/>
      <c r="K199" s="372"/>
      <c r="L199" s="106">
        <v>3709.68</v>
      </c>
      <c r="M199" s="85"/>
      <c r="N199" s="86">
        <v>129690.42</v>
      </c>
      <c r="AF199" s="39"/>
      <c r="AG199" s="47"/>
      <c r="AL199" s="47"/>
      <c r="AN199" s="47"/>
      <c r="AO199" s="3" t="s">
        <v>367</v>
      </c>
      <c r="AP199" s="47"/>
    </row>
    <row r="200" spans="1:42" s="4" customFormat="1" ht="15" x14ac:dyDescent="0.25">
      <c r="A200" s="83"/>
      <c r="B200" s="49"/>
      <c r="C200" s="372" t="s">
        <v>368</v>
      </c>
      <c r="D200" s="372"/>
      <c r="E200" s="372"/>
      <c r="F200" s="372"/>
      <c r="G200" s="372"/>
      <c r="H200" s="372"/>
      <c r="I200" s="372"/>
      <c r="J200" s="372"/>
      <c r="K200" s="372"/>
      <c r="L200" s="106">
        <v>139458.88</v>
      </c>
      <c r="M200" s="85"/>
      <c r="N200" s="88"/>
      <c r="AF200" s="39"/>
      <c r="AG200" s="47"/>
      <c r="AL200" s="47"/>
      <c r="AN200" s="47"/>
      <c r="AO200" s="3" t="s">
        <v>368</v>
      </c>
      <c r="AP200" s="47"/>
    </row>
    <row r="201" spans="1:42" s="4" customFormat="1" ht="15" x14ac:dyDescent="0.25">
      <c r="A201" s="83"/>
      <c r="B201" s="49"/>
      <c r="C201" s="372" t="s">
        <v>90</v>
      </c>
      <c r="D201" s="372"/>
      <c r="E201" s="372"/>
      <c r="F201" s="372"/>
      <c r="G201" s="372"/>
      <c r="H201" s="372"/>
      <c r="I201" s="372"/>
      <c r="J201" s="372"/>
      <c r="K201" s="372"/>
      <c r="L201" s="106">
        <v>8303.9500000000007</v>
      </c>
      <c r="M201" s="85"/>
      <c r="N201" s="86">
        <v>290306.24</v>
      </c>
      <c r="AF201" s="39"/>
      <c r="AG201" s="47"/>
      <c r="AL201" s="47"/>
      <c r="AN201" s="47"/>
      <c r="AO201" s="3" t="s">
        <v>90</v>
      </c>
      <c r="AP201" s="47"/>
    </row>
    <row r="202" spans="1:42" s="4" customFormat="1" ht="15" x14ac:dyDescent="0.25">
      <c r="A202" s="83"/>
      <c r="B202" s="49"/>
      <c r="C202" s="372" t="s">
        <v>91</v>
      </c>
      <c r="D202" s="372"/>
      <c r="E202" s="372"/>
      <c r="F202" s="372"/>
      <c r="G202" s="372"/>
      <c r="H202" s="372"/>
      <c r="I202" s="372"/>
      <c r="J202" s="372"/>
      <c r="K202" s="372"/>
      <c r="L202" s="106">
        <v>3904.67</v>
      </c>
      <c r="M202" s="85"/>
      <c r="N202" s="86">
        <v>136507.5</v>
      </c>
      <c r="AF202" s="39"/>
      <c r="AG202" s="47"/>
      <c r="AL202" s="47"/>
      <c r="AN202" s="47"/>
      <c r="AO202" s="3" t="s">
        <v>91</v>
      </c>
      <c r="AP202" s="47"/>
    </row>
    <row r="203" spans="1:42" s="4" customFormat="1" ht="15" x14ac:dyDescent="0.25">
      <c r="A203" s="83"/>
      <c r="B203" s="49"/>
      <c r="C203" s="372" t="s">
        <v>369</v>
      </c>
      <c r="D203" s="372"/>
      <c r="E203" s="372"/>
      <c r="F203" s="372"/>
      <c r="G203" s="372"/>
      <c r="H203" s="372"/>
      <c r="I203" s="372"/>
      <c r="J203" s="372"/>
      <c r="K203" s="372"/>
      <c r="L203" s="106">
        <v>185589.02</v>
      </c>
      <c r="M203" s="85"/>
      <c r="N203" s="86">
        <v>2369971.79</v>
      </c>
      <c r="AF203" s="39"/>
      <c r="AG203" s="47"/>
      <c r="AL203" s="47"/>
      <c r="AN203" s="47"/>
      <c r="AO203" s="3" t="s">
        <v>369</v>
      </c>
      <c r="AP203" s="47"/>
    </row>
    <row r="204" spans="1:42" s="4" customFormat="1" ht="15" x14ac:dyDescent="0.25">
      <c r="A204" s="83"/>
      <c r="B204" s="49"/>
      <c r="C204" s="372" t="s">
        <v>2997</v>
      </c>
      <c r="D204" s="372"/>
      <c r="E204" s="372"/>
      <c r="F204" s="372"/>
      <c r="G204" s="372"/>
      <c r="H204" s="372"/>
      <c r="I204" s="372"/>
      <c r="J204" s="372"/>
      <c r="K204" s="372"/>
      <c r="L204" s="106">
        <v>1394.46</v>
      </c>
      <c r="M204" s="85"/>
      <c r="N204" s="86">
        <v>17807.25</v>
      </c>
      <c r="AF204" s="39"/>
      <c r="AG204" s="47"/>
      <c r="AL204" s="47"/>
      <c r="AN204" s="47"/>
      <c r="AO204" s="3" t="s">
        <v>2997</v>
      </c>
      <c r="AP204" s="47"/>
    </row>
    <row r="205" spans="1:42" s="4" customFormat="1" ht="15" x14ac:dyDescent="0.25">
      <c r="A205" s="83"/>
      <c r="B205" s="49"/>
      <c r="C205" s="372" t="s">
        <v>92</v>
      </c>
      <c r="D205" s="372"/>
      <c r="E205" s="372"/>
      <c r="F205" s="372"/>
      <c r="G205" s="372"/>
      <c r="H205" s="372"/>
      <c r="I205" s="372"/>
      <c r="J205" s="372"/>
      <c r="K205" s="372"/>
      <c r="L205" s="106">
        <v>9205.24</v>
      </c>
      <c r="M205" s="85"/>
      <c r="N205" s="86">
        <v>321815.2</v>
      </c>
      <c r="AF205" s="39"/>
      <c r="AG205" s="47"/>
      <c r="AL205" s="47"/>
      <c r="AN205" s="47"/>
      <c r="AO205" s="3" t="s">
        <v>92</v>
      </c>
      <c r="AP205" s="47"/>
    </row>
    <row r="206" spans="1:42" s="4" customFormat="1" ht="15" x14ac:dyDescent="0.25">
      <c r="A206" s="83"/>
      <c r="B206" s="49"/>
      <c r="C206" s="372" t="s">
        <v>93</v>
      </c>
      <c r="D206" s="372"/>
      <c r="E206" s="372"/>
      <c r="F206" s="372"/>
      <c r="G206" s="372"/>
      <c r="H206" s="372"/>
      <c r="I206" s="372"/>
      <c r="J206" s="372"/>
      <c r="K206" s="372"/>
      <c r="L206" s="106">
        <v>8303.9500000000007</v>
      </c>
      <c r="M206" s="85"/>
      <c r="N206" s="86">
        <v>290306.24</v>
      </c>
      <c r="AF206" s="39"/>
      <c r="AG206" s="47"/>
      <c r="AL206" s="47"/>
      <c r="AN206" s="47"/>
      <c r="AO206" s="3" t="s">
        <v>93</v>
      </c>
      <c r="AP206" s="47"/>
    </row>
    <row r="207" spans="1:42" s="4" customFormat="1" ht="15" x14ac:dyDescent="0.25">
      <c r="A207" s="83"/>
      <c r="B207" s="49"/>
      <c r="C207" s="372" t="s">
        <v>94</v>
      </c>
      <c r="D207" s="372"/>
      <c r="E207" s="372"/>
      <c r="F207" s="372"/>
      <c r="G207" s="372"/>
      <c r="H207" s="372"/>
      <c r="I207" s="372"/>
      <c r="J207" s="372"/>
      <c r="K207" s="372"/>
      <c r="L207" s="106">
        <v>3904.67</v>
      </c>
      <c r="M207" s="85"/>
      <c r="N207" s="86">
        <v>136507.5</v>
      </c>
      <c r="AF207" s="39"/>
      <c r="AG207" s="47"/>
      <c r="AL207" s="47"/>
      <c r="AN207" s="47"/>
      <c r="AO207" s="3" t="s">
        <v>94</v>
      </c>
      <c r="AP207" s="47"/>
    </row>
    <row r="208" spans="1:42" s="4" customFormat="1" ht="15" x14ac:dyDescent="0.25">
      <c r="A208" s="83"/>
      <c r="B208" s="89"/>
      <c r="C208" s="373" t="s">
        <v>3009</v>
      </c>
      <c r="D208" s="373"/>
      <c r="E208" s="373"/>
      <c r="F208" s="373"/>
      <c r="G208" s="373"/>
      <c r="H208" s="373"/>
      <c r="I208" s="373"/>
      <c r="J208" s="373"/>
      <c r="K208" s="373"/>
      <c r="L208" s="93">
        <v>371826.23</v>
      </c>
      <c r="M208" s="91"/>
      <c r="N208" s="92">
        <v>4563717.33</v>
      </c>
      <c r="AF208" s="39"/>
      <c r="AG208" s="47"/>
      <c r="AL208" s="47"/>
      <c r="AN208" s="47"/>
      <c r="AP208" s="47" t="s">
        <v>3009</v>
      </c>
    </row>
    <row r="209" spans="1:42" s="4" customFormat="1" ht="15" x14ac:dyDescent="0.25">
      <c r="A209" s="378" t="s">
        <v>3010</v>
      </c>
      <c r="B209" s="379"/>
      <c r="C209" s="379"/>
      <c r="D209" s="379"/>
      <c r="E209" s="379"/>
      <c r="F209" s="379"/>
      <c r="G209" s="379"/>
      <c r="H209" s="379"/>
      <c r="I209" s="379"/>
      <c r="J209" s="379"/>
      <c r="K209" s="379"/>
      <c r="L209" s="379"/>
      <c r="M209" s="379"/>
      <c r="N209" s="380"/>
      <c r="AF209" s="39" t="s">
        <v>3010</v>
      </c>
      <c r="AG209" s="47"/>
      <c r="AL209" s="47"/>
      <c r="AN209" s="47"/>
      <c r="AP209" s="47"/>
    </row>
    <row r="210" spans="1:42" s="4" customFormat="1" ht="34.5" x14ac:dyDescent="0.25">
      <c r="A210" s="40" t="s">
        <v>285</v>
      </c>
      <c r="B210" s="41" t="s">
        <v>3011</v>
      </c>
      <c r="C210" s="374" t="s">
        <v>3012</v>
      </c>
      <c r="D210" s="374"/>
      <c r="E210" s="374"/>
      <c r="F210" s="42" t="s">
        <v>215</v>
      </c>
      <c r="G210" s="43">
        <v>1.94</v>
      </c>
      <c r="H210" s="44">
        <v>1</v>
      </c>
      <c r="I210" s="68">
        <v>1.94</v>
      </c>
      <c r="J210" s="45"/>
      <c r="K210" s="43"/>
      <c r="L210" s="45"/>
      <c r="M210" s="43"/>
      <c r="N210" s="46"/>
      <c r="AF210" s="39"/>
      <c r="AG210" s="47" t="s">
        <v>3012</v>
      </c>
      <c r="AL210" s="47"/>
      <c r="AN210" s="47"/>
      <c r="AP210" s="47"/>
    </row>
    <row r="211" spans="1:42" s="4" customFormat="1" ht="22.5" x14ac:dyDescent="0.25">
      <c r="A211" s="103"/>
      <c r="B211" s="49" t="s">
        <v>217</v>
      </c>
      <c r="C211" s="368" t="s">
        <v>218</v>
      </c>
      <c r="D211" s="368"/>
      <c r="E211" s="368"/>
      <c r="F211" s="368"/>
      <c r="G211" s="368"/>
      <c r="H211" s="368"/>
      <c r="I211" s="368"/>
      <c r="J211" s="368"/>
      <c r="K211" s="368"/>
      <c r="L211" s="368"/>
      <c r="M211" s="368"/>
      <c r="N211" s="376"/>
      <c r="AF211" s="39"/>
      <c r="AG211" s="47"/>
      <c r="AH211" s="3" t="s">
        <v>218</v>
      </c>
      <c r="AL211" s="47"/>
      <c r="AN211" s="47"/>
      <c r="AP211" s="47"/>
    </row>
    <row r="212" spans="1:42" s="4" customFormat="1" ht="15" x14ac:dyDescent="0.25">
      <c r="A212" s="48"/>
      <c r="B212" s="49" t="s">
        <v>58</v>
      </c>
      <c r="C212" s="372" t="s">
        <v>62</v>
      </c>
      <c r="D212" s="372"/>
      <c r="E212" s="372"/>
      <c r="F212" s="51"/>
      <c r="G212" s="52"/>
      <c r="H212" s="52"/>
      <c r="I212" s="52"/>
      <c r="J212" s="53">
        <v>318.55</v>
      </c>
      <c r="K212" s="54">
        <v>1.1499999999999999</v>
      </c>
      <c r="L212" s="53">
        <v>710.69</v>
      </c>
      <c r="M212" s="54">
        <v>34.96</v>
      </c>
      <c r="N212" s="55">
        <v>24845.72</v>
      </c>
      <c r="AF212" s="39"/>
      <c r="AG212" s="47"/>
      <c r="AI212" s="3" t="s">
        <v>62</v>
      </c>
      <c r="AL212" s="47"/>
      <c r="AN212" s="47"/>
      <c r="AP212" s="47"/>
    </row>
    <row r="213" spans="1:42" s="4" customFormat="1" ht="15" x14ac:dyDescent="0.25">
      <c r="A213" s="48"/>
      <c r="B213" s="49" t="s">
        <v>73</v>
      </c>
      <c r="C213" s="372" t="s">
        <v>175</v>
      </c>
      <c r="D213" s="372"/>
      <c r="E213" s="372"/>
      <c r="F213" s="51"/>
      <c r="G213" s="52"/>
      <c r="H213" s="52"/>
      <c r="I213" s="52"/>
      <c r="J213" s="53">
        <v>621.36</v>
      </c>
      <c r="K213" s="54">
        <v>1.1499999999999999</v>
      </c>
      <c r="L213" s="107">
        <v>1386.25</v>
      </c>
      <c r="M213" s="52"/>
      <c r="N213" s="58"/>
      <c r="AF213" s="39"/>
      <c r="AG213" s="47"/>
      <c r="AI213" s="3" t="s">
        <v>175</v>
      </c>
      <c r="AL213" s="47"/>
      <c r="AN213" s="47"/>
      <c r="AP213" s="47"/>
    </row>
    <row r="214" spans="1:42" s="4" customFormat="1" ht="15" x14ac:dyDescent="0.25">
      <c r="A214" s="48"/>
      <c r="B214" s="49" t="s">
        <v>78</v>
      </c>
      <c r="C214" s="372" t="s">
        <v>176</v>
      </c>
      <c r="D214" s="372"/>
      <c r="E214" s="372"/>
      <c r="F214" s="51"/>
      <c r="G214" s="52"/>
      <c r="H214" s="52"/>
      <c r="I214" s="52"/>
      <c r="J214" s="53">
        <v>73.84</v>
      </c>
      <c r="K214" s="54">
        <v>1.1499999999999999</v>
      </c>
      <c r="L214" s="53">
        <v>164.74</v>
      </c>
      <c r="M214" s="54">
        <v>34.96</v>
      </c>
      <c r="N214" s="55">
        <v>5759.31</v>
      </c>
      <c r="AF214" s="39"/>
      <c r="AG214" s="47"/>
      <c r="AI214" s="3" t="s">
        <v>176</v>
      </c>
      <c r="AL214" s="47"/>
      <c r="AN214" s="47"/>
      <c r="AP214" s="47"/>
    </row>
    <row r="215" spans="1:42" s="4" customFormat="1" ht="15" x14ac:dyDescent="0.25">
      <c r="A215" s="48"/>
      <c r="B215" s="49" t="s">
        <v>122</v>
      </c>
      <c r="C215" s="372" t="s">
        <v>177</v>
      </c>
      <c r="D215" s="372"/>
      <c r="E215" s="372"/>
      <c r="F215" s="51"/>
      <c r="G215" s="52"/>
      <c r="H215" s="52"/>
      <c r="I215" s="52"/>
      <c r="J215" s="53">
        <v>30.74</v>
      </c>
      <c r="K215" s="52"/>
      <c r="L215" s="53">
        <v>59.64</v>
      </c>
      <c r="M215" s="52"/>
      <c r="N215" s="58"/>
      <c r="AF215" s="39"/>
      <c r="AG215" s="47"/>
      <c r="AI215" s="3" t="s">
        <v>177</v>
      </c>
      <c r="AL215" s="47"/>
      <c r="AN215" s="47"/>
      <c r="AP215" s="47"/>
    </row>
    <row r="216" spans="1:42" s="4" customFormat="1" ht="15" x14ac:dyDescent="0.25">
      <c r="A216" s="56"/>
      <c r="B216" s="49"/>
      <c r="C216" s="372" t="s">
        <v>63</v>
      </c>
      <c r="D216" s="372"/>
      <c r="E216" s="372"/>
      <c r="F216" s="51" t="s">
        <v>64</v>
      </c>
      <c r="G216" s="104">
        <v>34.700000000000003</v>
      </c>
      <c r="H216" s="54">
        <v>1.1499999999999999</v>
      </c>
      <c r="I216" s="70">
        <v>77.415700000000001</v>
      </c>
      <c r="J216" s="57"/>
      <c r="K216" s="52"/>
      <c r="L216" s="57"/>
      <c r="M216" s="52"/>
      <c r="N216" s="58"/>
      <c r="AF216" s="39"/>
      <c r="AG216" s="47"/>
      <c r="AJ216" s="3" t="s">
        <v>63</v>
      </c>
      <c r="AL216" s="47"/>
      <c r="AN216" s="47"/>
      <c r="AP216" s="47"/>
    </row>
    <row r="217" spans="1:42" s="4" customFormat="1" ht="15" x14ac:dyDescent="0.25">
      <c r="A217" s="56"/>
      <c r="B217" s="49"/>
      <c r="C217" s="372" t="s">
        <v>178</v>
      </c>
      <c r="D217" s="372"/>
      <c r="E217" s="372"/>
      <c r="F217" s="51" t="s">
        <v>64</v>
      </c>
      <c r="G217" s="54">
        <v>5.52</v>
      </c>
      <c r="H217" s="54">
        <v>1.1499999999999999</v>
      </c>
      <c r="I217" s="114">
        <v>12.31512</v>
      </c>
      <c r="J217" s="57"/>
      <c r="K217" s="52"/>
      <c r="L217" s="57"/>
      <c r="M217" s="52"/>
      <c r="N217" s="58"/>
      <c r="AF217" s="39"/>
      <c r="AG217" s="47"/>
      <c r="AJ217" s="3" t="s">
        <v>178</v>
      </c>
      <c r="AL217" s="47"/>
      <c r="AN217" s="47"/>
      <c r="AP217" s="47"/>
    </row>
    <row r="218" spans="1:42" s="4" customFormat="1" ht="15" x14ac:dyDescent="0.25">
      <c r="A218" s="48"/>
      <c r="B218" s="49"/>
      <c r="C218" s="375" t="s">
        <v>65</v>
      </c>
      <c r="D218" s="375"/>
      <c r="E218" s="375"/>
      <c r="F218" s="59"/>
      <c r="G218" s="60"/>
      <c r="H218" s="60"/>
      <c r="I218" s="60"/>
      <c r="J218" s="61">
        <v>970.65</v>
      </c>
      <c r="K218" s="60"/>
      <c r="L218" s="108">
        <v>2156.58</v>
      </c>
      <c r="M218" s="60"/>
      <c r="N218" s="62"/>
      <c r="AF218" s="39"/>
      <c r="AG218" s="47"/>
      <c r="AK218" s="3" t="s">
        <v>65</v>
      </c>
      <c r="AL218" s="47"/>
      <c r="AN218" s="47"/>
      <c r="AP218" s="47"/>
    </row>
    <row r="219" spans="1:42" s="4" customFormat="1" ht="15" x14ac:dyDescent="0.25">
      <c r="A219" s="56"/>
      <c r="B219" s="49"/>
      <c r="C219" s="372" t="s">
        <v>66</v>
      </c>
      <c r="D219" s="372"/>
      <c r="E219" s="372"/>
      <c r="F219" s="51"/>
      <c r="G219" s="52"/>
      <c r="H219" s="52"/>
      <c r="I219" s="52"/>
      <c r="J219" s="57"/>
      <c r="K219" s="52"/>
      <c r="L219" s="53">
        <v>875.43</v>
      </c>
      <c r="M219" s="52"/>
      <c r="N219" s="55">
        <v>30605.03</v>
      </c>
      <c r="AF219" s="39"/>
      <c r="AG219" s="47"/>
      <c r="AJ219" s="3" t="s">
        <v>66</v>
      </c>
      <c r="AL219" s="47"/>
      <c r="AN219" s="47"/>
      <c r="AP219" s="47"/>
    </row>
    <row r="220" spans="1:42" s="4" customFormat="1" ht="23.25" x14ac:dyDescent="0.25">
      <c r="A220" s="56"/>
      <c r="B220" s="49" t="s">
        <v>718</v>
      </c>
      <c r="C220" s="372" t="s">
        <v>719</v>
      </c>
      <c r="D220" s="372"/>
      <c r="E220" s="372"/>
      <c r="F220" s="51" t="s">
        <v>69</v>
      </c>
      <c r="G220" s="63">
        <v>117</v>
      </c>
      <c r="H220" s="52"/>
      <c r="I220" s="63">
        <v>117</v>
      </c>
      <c r="J220" s="57"/>
      <c r="K220" s="52"/>
      <c r="L220" s="107">
        <v>1024.25</v>
      </c>
      <c r="M220" s="52"/>
      <c r="N220" s="55">
        <v>35807.89</v>
      </c>
      <c r="AF220" s="39"/>
      <c r="AG220" s="47"/>
      <c r="AJ220" s="3" t="s">
        <v>719</v>
      </c>
      <c r="AL220" s="47"/>
      <c r="AN220" s="47"/>
      <c r="AP220" s="47"/>
    </row>
    <row r="221" spans="1:42" s="4" customFormat="1" ht="23.25" x14ac:dyDescent="0.25">
      <c r="A221" s="56"/>
      <c r="B221" s="49" t="s">
        <v>720</v>
      </c>
      <c r="C221" s="372" t="s">
        <v>721</v>
      </c>
      <c r="D221" s="372"/>
      <c r="E221" s="372"/>
      <c r="F221" s="51" t="s">
        <v>69</v>
      </c>
      <c r="G221" s="63">
        <v>74</v>
      </c>
      <c r="H221" s="52"/>
      <c r="I221" s="63">
        <v>74</v>
      </c>
      <c r="J221" s="57"/>
      <c r="K221" s="52"/>
      <c r="L221" s="53">
        <v>647.82000000000005</v>
      </c>
      <c r="M221" s="52"/>
      <c r="N221" s="55">
        <v>22647.72</v>
      </c>
      <c r="AF221" s="39"/>
      <c r="AG221" s="47"/>
      <c r="AJ221" s="3" t="s">
        <v>721</v>
      </c>
      <c r="AL221" s="47"/>
      <c r="AN221" s="47"/>
      <c r="AP221" s="47"/>
    </row>
    <row r="222" spans="1:42" s="4" customFormat="1" ht="15" x14ac:dyDescent="0.25">
      <c r="A222" s="65"/>
      <c r="B222" s="66"/>
      <c r="C222" s="374" t="s">
        <v>72</v>
      </c>
      <c r="D222" s="374"/>
      <c r="E222" s="374"/>
      <c r="F222" s="42"/>
      <c r="G222" s="43"/>
      <c r="H222" s="43"/>
      <c r="I222" s="43"/>
      <c r="J222" s="45"/>
      <c r="K222" s="43"/>
      <c r="L222" s="105">
        <v>3828.65</v>
      </c>
      <c r="M222" s="60"/>
      <c r="N222" s="46"/>
      <c r="AF222" s="39"/>
      <c r="AG222" s="47"/>
      <c r="AL222" s="47" t="s">
        <v>72</v>
      </c>
      <c r="AN222" s="47"/>
      <c r="AP222" s="47"/>
    </row>
    <row r="223" spans="1:42" s="4" customFormat="1" ht="22.5" x14ac:dyDescent="0.25">
      <c r="A223" s="40" t="s">
        <v>287</v>
      </c>
      <c r="B223" s="41" t="s">
        <v>3013</v>
      </c>
      <c r="C223" s="374" t="s">
        <v>3014</v>
      </c>
      <c r="D223" s="374"/>
      <c r="E223" s="374"/>
      <c r="F223" s="42" t="s">
        <v>231</v>
      </c>
      <c r="G223" s="43">
        <v>194</v>
      </c>
      <c r="H223" s="44">
        <v>1</v>
      </c>
      <c r="I223" s="44">
        <v>194</v>
      </c>
      <c r="J223" s="105">
        <v>6094.5</v>
      </c>
      <c r="K223" s="43"/>
      <c r="L223" s="105">
        <v>137002.67000000001</v>
      </c>
      <c r="M223" s="68">
        <v>8.6300000000000008</v>
      </c>
      <c r="N223" s="115">
        <v>1182333</v>
      </c>
      <c r="AF223" s="39"/>
      <c r="AG223" s="47" t="s">
        <v>3014</v>
      </c>
      <c r="AL223" s="47"/>
      <c r="AN223" s="47"/>
      <c r="AP223" s="47"/>
    </row>
    <row r="224" spans="1:42" s="4" customFormat="1" ht="15" x14ac:dyDescent="0.25">
      <c r="A224" s="65"/>
      <c r="B224" s="66"/>
      <c r="C224" s="374" t="s">
        <v>72</v>
      </c>
      <c r="D224" s="374"/>
      <c r="E224" s="374"/>
      <c r="F224" s="42"/>
      <c r="G224" s="43"/>
      <c r="H224" s="43"/>
      <c r="I224" s="43"/>
      <c r="J224" s="45"/>
      <c r="K224" s="43"/>
      <c r="L224" s="105">
        <v>137002.67000000001</v>
      </c>
      <c r="M224" s="60"/>
      <c r="N224" s="115">
        <v>1182333</v>
      </c>
      <c r="AF224" s="39"/>
      <c r="AG224" s="47"/>
      <c r="AL224" s="47" t="s">
        <v>72</v>
      </c>
      <c r="AN224" s="47"/>
      <c r="AP224" s="47"/>
    </row>
    <row r="225" spans="1:42" s="4" customFormat="1" ht="56.25" x14ac:dyDescent="0.25">
      <c r="A225" s="40" t="s">
        <v>289</v>
      </c>
      <c r="B225" s="41" t="s">
        <v>3015</v>
      </c>
      <c r="C225" s="374" t="s">
        <v>3016</v>
      </c>
      <c r="D225" s="374"/>
      <c r="E225" s="374"/>
      <c r="F225" s="42" t="s">
        <v>732</v>
      </c>
      <c r="G225" s="43">
        <v>1.94</v>
      </c>
      <c r="H225" s="44">
        <v>1</v>
      </c>
      <c r="I225" s="68">
        <v>1.94</v>
      </c>
      <c r="J225" s="45"/>
      <c r="K225" s="43"/>
      <c r="L225" s="45"/>
      <c r="M225" s="43"/>
      <c r="N225" s="46"/>
      <c r="AF225" s="39"/>
      <c r="AG225" s="47" t="s">
        <v>3016</v>
      </c>
      <c r="AL225" s="47"/>
      <c r="AN225" s="47"/>
      <c r="AP225" s="47"/>
    </row>
    <row r="226" spans="1:42" s="4" customFormat="1" ht="15" x14ac:dyDescent="0.25">
      <c r="A226" s="69"/>
      <c r="B226" s="50"/>
      <c r="C226" s="372" t="s">
        <v>3017</v>
      </c>
      <c r="D226" s="372"/>
      <c r="E226" s="372"/>
      <c r="F226" s="372"/>
      <c r="G226" s="372"/>
      <c r="H226" s="372"/>
      <c r="I226" s="372"/>
      <c r="J226" s="372"/>
      <c r="K226" s="372"/>
      <c r="L226" s="372"/>
      <c r="M226" s="372"/>
      <c r="N226" s="377"/>
      <c r="AF226" s="39"/>
      <c r="AG226" s="47"/>
      <c r="AL226" s="47"/>
      <c r="AM226" s="3" t="s">
        <v>3017</v>
      </c>
      <c r="AN226" s="47"/>
      <c r="AP226" s="47"/>
    </row>
    <row r="227" spans="1:42" s="4" customFormat="1" ht="22.5" x14ac:dyDescent="0.25">
      <c r="A227" s="103"/>
      <c r="B227" s="49" t="s">
        <v>3018</v>
      </c>
      <c r="C227" s="368" t="s">
        <v>218</v>
      </c>
      <c r="D227" s="368"/>
      <c r="E227" s="368"/>
      <c r="F227" s="368"/>
      <c r="G227" s="368"/>
      <c r="H227" s="368"/>
      <c r="I227" s="368"/>
      <c r="J227" s="368"/>
      <c r="K227" s="368"/>
      <c r="L227" s="368"/>
      <c r="M227" s="368"/>
      <c r="N227" s="376"/>
      <c r="AF227" s="39"/>
      <c r="AG227" s="47"/>
      <c r="AH227" s="3" t="s">
        <v>218</v>
      </c>
      <c r="AL227" s="47"/>
      <c r="AN227" s="47"/>
      <c r="AP227" s="47"/>
    </row>
    <row r="228" spans="1:42" s="4" customFormat="1" ht="22.5" x14ac:dyDescent="0.25">
      <c r="A228" s="103"/>
      <c r="B228" s="49" t="s">
        <v>217</v>
      </c>
      <c r="C228" s="368" t="s">
        <v>218</v>
      </c>
      <c r="D228" s="368"/>
      <c r="E228" s="368"/>
      <c r="F228" s="368"/>
      <c r="G228" s="368"/>
      <c r="H228" s="368"/>
      <c r="I228" s="368"/>
      <c r="J228" s="368"/>
      <c r="K228" s="368"/>
      <c r="L228" s="368"/>
      <c r="M228" s="368"/>
      <c r="N228" s="376"/>
      <c r="AF228" s="39"/>
      <c r="AG228" s="47"/>
      <c r="AH228" s="3" t="s">
        <v>218</v>
      </c>
      <c r="AL228" s="47"/>
      <c r="AN228" s="47"/>
      <c r="AP228" s="47"/>
    </row>
    <row r="229" spans="1:42" s="4" customFormat="1" ht="15" x14ac:dyDescent="0.25">
      <c r="A229" s="48"/>
      <c r="B229" s="49" t="s">
        <v>58</v>
      </c>
      <c r="C229" s="372" t="s">
        <v>62</v>
      </c>
      <c r="D229" s="372"/>
      <c r="E229" s="372"/>
      <c r="F229" s="51"/>
      <c r="G229" s="52"/>
      <c r="H229" s="52"/>
      <c r="I229" s="52"/>
      <c r="J229" s="53">
        <v>764.98</v>
      </c>
      <c r="K229" s="70">
        <v>1.3225</v>
      </c>
      <c r="L229" s="107">
        <v>1962.67</v>
      </c>
      <c r="M229" s="54">
        <v>34.96</v>
      </c>
      <c r="N229" s="55">
        <v>68614.94</v>
      </c>
      <c r="AF229" s="39"/>
      <c r="AG229" s="47"/>
      <c r="AI229" s="3" t="s">
        <v>62</v>
      </c>
      <c r="AL229" s="47"/>
      <c r="AN229" s="47"/>
      <c r="AP229" s="47"/>
    </row>
    <row r="230" spans="1:42" s="4" customFormat="1" ht="15" x14ac:dyDescent="0.25">
      <c r="A230" s="48"/>
      <c r="B230" s="49" t="s">
        <v>73</v>
      </c>
      <c r="C230" s="372" t="s">
        <v>175</v>
      </c>
      <c r="D230" s="372"/>
      <c r="E230" s="372"/>
      <c r="F230" s="51"/>
      <c r="G230" s="52"/>
      <c r="H230" s="52"/>
      <c r="I230" s="52"/>
      <c r="J230" s="53">
        <v>84.33</v>
      </c>
      <c r="K230" s="70">
        <v>1.3225</v>
      </c>
      <c r="L230" s="53">
        <v>216.36</v>
      </c>
      <c r="M230" s="52"/>
      <c r="N230" s="58"/>
      <c r="AF230" s="39"/>
      <c r="AG230" s="47"/>
      <c r="AI230" s="3" t="s">
        <v>175</v>
      </c>
      <c r="AL230" s="47"/>
      <c r="AN230" s="47"/>
      <c r="AP230" s="47"/>
    </row>
    <row r="231" spans="1:42" s="4" customFormat="1" ht="15" x14ac:dyDescent="0.25">
      <c r="A231" s="48"/>
      <c r="B231" s="49" t="s">
        <v>78</v>
      </c>
      <c r="C231" s="372" t="s">
        <v>176</v>
      </c>
      <c r="D231" s="372"/>
      <c r="E231" s="372"/>
      <c r="F231" s="51"/>
      <c r="G231" s="52"/>
      <c r="H231" s="52"/>
      <c r="I231" s="52"/>
      <c r="J231" s="53">
        <v>0.81</v>
      </c>
      <c r="K231" s="70">
        <v>1.3225</v>
      </c>
      <c r="L231" s="53">
        <v>2.08</v>
      </c>
      <c r="M231" s="54">
        <v>34.96</v>
      </c>
      <c r="N231" s="64">
        <v>72.72</v>
      </c>
      <c r="AF231" s="39"/>
      <c r="AG231" s="47"/>
      <c r="AI231" s="3" t="s">
        <v>176</v>
      </c>
      <c r="AL231" s="47"/>
      <c r="AN231" s="47"/>
      <c r="AP231" s="47"/>
    </row>
    <row r="232" spans="1:42" s="4" customFormat="1" ht="15" x14ac:dyDescent="0.25">
      <c r="A232" s="48"/>
      <c r="B232" s="49" t="s">
        <v>122</v>
      </c>
      <c r="C232" s="372" t="s">
        <v>177</v>
      </c>
      <c r="D232" s="372"/>
      <c r="E232" s="372"/>
      <c r="F232" s="51"/>
      <c r="G232" s="52"/>
      <c r="H232" s="52"/>
      <c r="I232" s="52"/>
      <c r="J232" s="53">
        <v>744.52</v>
      </c>
      <c r="K232" s="52"/>
      <c r="L232" s="107">
        <v>1444.37</v>
      </c>
      <c r="M232" s="52"/>
      <c r="N232" s="58"/>
      <c r="AF232" s="39"/>
      <c r="AG232" s="47"/>
      <c r="AI232" s="3" t="s">
        <v>177</v>
      </c>
      <c r="AL232" s="47"/>
      <c r="AN232" s="47"/>
      <c r="AP232" s="47"/>
    </row>
    <row r="233" spans="1:42" s="4" customFormat="1" ht="15" x14ac:dyDescent="0.25">
      <c r="A233" s="56"/>
      <c r="B233" s="49"/>
      <c r="C233" s="372" t="s">
        <v>63</v>
      </c>
      <c r="D233" s="372"/>
      <c r="E233" s="372"/>
      <c r="F233" s="51" t="s">
        <v>64</v>
      </c>
      <c r="G233" s="54">
        <v>79.52</v>
      </c>
      <c r="H233" s="70">
        <v>1.3225</v>
      </c>
      <c r="I233" s="117">
        <v>204.020488</v>
      </c>
      <c r="J233" s="57"/>
      <c r="K233" s="52"/>
      <c r="L233" s="57"/>
      <c r="M233" s="52"/>
      <c r="N233" s="58"/>
      <c r="AF233" s="39"/>
      <c r="AG233" s="47"/>
      <c r="AJ233" s="3" t="s">
        <v>63</v>
      </c>
      <c r="AL233" s="47"/>
      <c r="AN233" s="47"/>
      <c r="AP233" s="47"/>
    </row>
    <row r="234" spans="1:42" s="4" customFormat="1" ht="15" x14ac:dyDescent="0.25">
      <c r="A234" s="56"/>
      <c r="B234" s="49"/>
      <c r="C234" s="372" t="s">
        <v>178</v>
      </c>
      <c r="D234" s="372"/>
      <c r="E234" s="372"/>
      <c r="F234" s="51" t="s">
        <v>64</v>
      </c>
      <c r="G234" s="54">
        <v>0.06</v>
      </c>
      <c r="H234" s="70">
        <v>1.3225</v>
      </c>
      <c r="I234" s="117">
        <v>0.15393899999999999</v>
      </c>
      <c r="J234" s="57"/>
      <c r="K234" s="52"/>
      <c r="L234" s="57"/>
      <c r="M234" s="52"/>
      <c r="N234" s="58"/>
      <c r="AF234" s="39"/>
      <c r="AG234" s="47"/>
      <c r="AJ234" s="3" t="s">
        <v>178</v>
      </c>
      <c r="AL234" s="47"/>
      <c r="AN234" s="47"/>
      <c r="AP234" s="47"/>
    </row>
    <row r="235" spans="1:42" s="4" customFormat="1" ht="15" x14ac:dyDescent="0.25">
      <c r="A235" s="48"/>
      <c r="B235" s="49"/>
      <c r="C235" s="375" t="s">
        <v>65</v>
      </c>
      <c r="D235" s="375"/>
      <c r="E235" s="375"/>
      <c r="F235" s="59"/>
      <c r="G235" s="60"/>
      <c r="H235" s="60"/>
      <c r="I235" s="60"/>
      <c r="J235" s="108">
        <v>1593.83</v>
      </c>
      <c r="K235" s="60"/>
      <c r="L235" s="108">
        <v>3623.4</v>
      </c>
      <c r="M235" s="60"/>
      <c r="N235" s="62"/>
      <c r="AF235" s="39"/>
      <c r="AG235" s="47"/>
      <c r="AK235" s="3" t="s">
        <v>65</v>
      </c>
      <c r="AL235" s="47"/>
      <c r="AN235" s="47"/>
      <c r="AP235" s="47"/>
    </row>
    <row r="236" spans="1:42" s="4" customFormat="1" ht="15" x14ac:dyDescent="0.25">
      <c r="A236" s="56"/>
      <c r="B236" s="49"/>
      <c r="C236" s="372" t="s">
        <v>66</v>
      </c>
      <c r="D236" s="372"/>
      <c r="E236" s="372"/>
      <c r="F236" s="51"/>
      <c r="G236" s="52"/>
      <c r="H236" s="52"/>
      <c r="I236" s="52"/>
      <c r="J236" s="57"/>
      <c r="K236" s="52"/>
      <c r="L236" s="107">
        <v>1964.75</v>
      </c>
      <c r="M236" s="52"/>
      <c r="N236" s="55">
        <v>68687.66</v>
      </c>
      <c r="AF236" s="39"/>
      <c r="AG236" s="47"/>
      <c r="AJ236" s="3" t="s">
        <v>66</v>
      </c>
      <c r="AL236" s="47"/>
      <c r="AN236" s="47"/>
      <c r="AP236" s="47"/>
    </row>
    <row r="237" spans="1:42" s="4" customFormat="1" ht="23.25" x14ac:dyDescent="0.25">
      <c r="A237" s="56"/>
      <c r="B237" s="49" t="s">
        <v>718</v>
      </c>
      <c r="C237" s="372" t="s">
        <v>719</v>
      </c>
      <c r="D237" s="372"/>
      <c r="E237" s="372"/>
      <c r="F237" s="51" t="s">
        <v>69</v>
      </c>
      <c r="G237" s="63">
        <v>117</v>
      </c>
      <c r="H237" s="52"/>
      <c r="I237" s="63">
        <v>117</v>
      </c>
      <c r="J237" s="57"/>
      <c r="K237" s="52"/>
      <c r="L237" s="107">
        <v>2298.7600000000002</v>
      </c>
      <c r="M237" s="52"/>
      <c r="N237" s="55">
        <v>80364.56</v>
      </c>
      <c r="AF237" s="39"/>
      <c r="AG237" s="47"/>
      <c r="AJ237" s="3" t="s">
        <v>719</v>
      </c>
      <c r="AL237" s="47"/>
      <c r="AN237" s="47"/>
      <c r="AP237" s="47"/>
    </row>
    <row r="238" spans="1:42" s="4" customFormat="1" ht="23.25" x14ac:dyDescent="0.25">
      <c r="A238" s="56"/>
      <c r="B238" s="49" t="s">
        <v>720</v>
      </c>
      <c r="C238" s="372" t="s">
        <v>721</v>
      </c>
      <c r="D238" s="372"/>
      <c r="E238" s="372"/>
      <c r="F238" s="51" t="s">
        <v>69</v>
      </c>
      <c r="G238" s="63">
        <v>74</v>
      </c>
      <c r="H238" s="52"/>
      <c r="I238" s="63">
        <v>74</v>
      </c>
      <c r="J238" s="57"/>
      <c r="K238" s="52"/>
      <c r="L238" s="107">
        <v>1453.92</v>
      </c>
      <c r="M238" s="52"/>
      <c r="N238" s="55">
        <v>50828.87</v>
      </c>
      <c r="AF238" s="39"/>
      <c r="AG238" s="47"/>
      <c r="AJ238" s="3" t="s">
        <v>721</v>
      </c>
      <c r="AL238" s="47"/>
      <c r="AN238" s="47"/>
      <c r="AP238" s="47"/>
    </row>
    <row r="239" spans="1:42" s="4" customFormat="1" ht="15" x14ac:dyDescent="0.25">
      <c r="A239" s="65"/>
      <c r="B239" s="66"/>
      <c r="C239" s="374" t="s">
        <v>72</v>
      </c>
      <c r="D239" s="374"/>
      <c r="E239" s="374"/>
      <c r="F239" s="42"/>
      <c r="G239" s="43"/>
      <c r="H239" s="43"/>
      <c r="I239" s="43"/>
      <c r="J239" s="45"/>
      <c r="K239" s="43"/>
      <c r="L239" s="105">
        <v>7376.08</v>
      </c>
      <c r="M239" s="60"/>
      <c r="N239" s="46"/>
      <c r="AF239" s="39"/>
      <c r="AG239" s="47"/>
      <c r="AL239" s="47" t="s">
        <v>72</v>
      </c>
      <c r="AN239" s="47"/>
      <c r="AP239" s="47"/>
    </row>
    <row r="240" spans="1:42" s="4" customFormat="1" ht="34.5" x14ac:dyDescent="0.25">
      <c r="A240" s="40" t="s">
        <v>291</v>
      </c>
      <c r="B240" s="41" t="s">
        <v>3019</v>
      </c>
      <c r="C240" s="374" t="s">
        <v>3020</v>
      </c>
      <c r="D240" s="374"/>
      <c r="E240" s="374"/>
      <c r="F240" s="42" t="s">
        <v>215</v>
      </c>
      <c r="G240" s="43">
        <v>2.2639999999999998</v>
      </c>
      <c r="H240" s="44">
        <v>1</v>
      </c>
      <c r="I240" s="116">
        <v>2.2639999999999998</v>
      </c>
      <c r="J240" s="45"/>
      <c r="K240" s="43"/>
      <c r="L240" s="45"/>
      <c r="M240" s="43"/>
      <c r="N240" s="46"/>
      <c r="AF240" s="39"/>
      <c r="AG240" s="47" t="s">
        <v>3020</v>
      </c>
      <c r="AL240" s="47"/>
      <c r="AN240" s="47"/>
      <c r="AP240" s="47"/>
    </row>
    <row r="241" spans="1:42" s="4" customFormat="1" ht="15" x14ac:dyDescent="0.25">
      <c r="A241" s="69"/>
      <c r="B241" s="50"/>
      <c r="C241" s="372" t="s">
        <v>3021</v>
      </c>
      <c r="D241" s="372"/>
      <c r="E241" s="372"/>
      <c r="F241" s="372"/>
      <c r="G241" s="372"/>
      <c r="H241" s="372"/>
      <c r="I241" s="372"/>
      <c r="J241" s="372"/>
      <c r="K241" s="372"/>
      <c r="L241" s="372"/>
      <c r="M241" s="372"/>
      <c r="N241" s="377"/>
      <c r="AF241" s="39"/>
      <c r="AG241" s="47"/>
      <c r="AL241" s="47"/>
      <c r="AM241" s="3" t="s">
        <v>3021</v>
      </c>
      <c r="AN241" s="47"/>
      <c r="AP241" s="47"/>
    </row>
    <row r="242" spans="1:42" s="4" customFormat="1" ht="22.5" x14ac:dyDescent="0.25">
      <c r="A242" s="103"/>
      <c r="B242" s="49" t="s">
        <v>217</v>
      </c>
      <c r="C242" s="368" t="s">
        <v>218</v>
      </c>
      <c r="D242" s="368"/>
      <c r="E242" s="368"/>
      <c r="F242" s="368"/>
      <c r="G242" s="368"/>
      <c r="H242" s="368"/>
      <c r="I242" s="368"/>
      <c r="J242" s="368"/>
      <c r="K242" s="368"/>
      <c r="L242" s="368"/>
      <c r="M242" s="368"/>
      <c r="N242" s="376"/>
      <c r="AF242" s="39"/>
      <c r="AG242" s="47"/>
      <c r="AH242" s="3" t="s">
        <v>218</v>
      </c>
      <c r="AL242" s="47"/>
      <c r="AN242" s="47"/>
      <c r="AP242" s="47"/>
    </row>
    <row r="243" spans="1:42" s="4" customFormat="1" ht="15" x14ac:dyDescent="0.25">
      <c r="A243" s="48"/>
      <c r="B243" s="49" t="s">
        <v>58</v>
      </c>
      <c r="C243" s="372" t="s">
        <v>62</v>
      </c>
      <c r="D243" s="372"/>
      <c r="E243" s="372"/>
      <c r="F243" s="51"/>
      <c r="G243" s="52"/>
      <c r="H243" s="52"/>
      <c r="I243" s="52"/>
      <c r="J243" s="53">
        <v>228.03</v>
      </c>
      <c r="K243" s="54">
        <v>1.1499999999999999</v>
      </c>
      <c r="L243" s="53">
        <v>593.70000000000005</v>
      </c>
      <c r="M243" s="54">
        <v>34.96</v>
      </c>
      <c r="N243" s="55">
        <v>20755.75</v>
      </c>
      <c r="AF243" s="39"/>
      <c r="AG243" s="47"/>
      <c r="AI243" s="3" t="s">
        <v>62</v>
      </c>
      <c r="AL243" s="47"/>
      <c r="AN243" s="47"/>
      <c r="AP243" s="47"/>
    </row>
    <row r="244" spans="1:42" s="4" customFormat="1" ht="15" x14ac:dyDescent="0.25">
      <c r="A244" s="48"/>
      <c r="B244" s="49" t="s">
        <v>73</v>
      </c>
      <c r="C244" s="372" t="s">
        <v>175</v>
      </c>
      <c r="D244" s="372"/>
      <c r="E244" s="372"/>
      <c r="F244" s="51"/>
      <c r="G244" s="52"/>
      <c r="H244" s="52"/>
      <c r="I244" s="52"/>
      <c r="J244" s="53">
        <v>11.52</v>
      </c>
      <c r="K244" s="54">
        <v>1.1499999999999999</v>
      </c>
      <c r="L244" s="53">
        <v>29.99</v>
      </c>
      <c r="M244" s="52"/>
      <c r="N244" s="58"/>
      <c r="AF244" s="39"/>
      <c r="AG244" s="47"/>
      <c r="AI244" s="3" t="s">
        <v>175</v>
      </c>
      <c r="AL244" s="47"/>
      <c r="AN244" s="47"/>
      <c r="AP244" s="47"/>
    </row>
    <row r="245" spans="1:42" s="4" customFormat="1" ht="15" x14ac:dyDescent="0.25">
      <c r="A245" s="48"/>
      <c r="B245" s="49" t="s">
        <v>78</v>
      </c>
      <c r="C245" s="372" t="s">
        <v>176</v>
      </c>
      <c r="D245" s="372"/>
      <c r="E245" s="372"/>
      <c r="F245" s="51"/>
      <c r="G245" s="52"/>
      <c r="H245" s="52"/>
      <c r="I245" s="52"/>
      <c r="J245" s="53">
        <v>1.62</v>
      </c>
      <c r="K245" s="54">
        <v>1.1499999999999999</v>
      </c>
      <c r="L245" s="53">
        <v>4.22</v>
      </c>
      <c r="M245" s="54">
        <v>34.96</v>
      </c>
      <c r="N245" s="64">
        <v>147.53</v>
      </c>
      <c r="AF245" s="39"/>
      <c r="AG245" s="47"/>
      <c r="AI245" s="3" t="s">
        <v>176</v>
      </c>
      <c r="AL245" s="47"/>
      <c r="AN245" s="47"/>
      <c r="AP245" s="47"/>
    </row>
    <row r="246" spans="1:42" s="4" customFormat="1" ht="15" x14ac:dyDescent="0.25">
      <c r="A246" s="48"/>
      <c r="B246" s="49" t="s">
        <v>122</v>
      </c>
      <c r="C246" s="372" t="s">
        <v>177</v>
      </c>
      <c r="D246" s="372"/>
      <c r="E246" s="372"/>
      <c r="F246" s="51"/>
      <c r="G246" s="52"/>
      <c r="H246" s="52"/>
      <c r="I246" s="52"/>
      <c r="J246" s="53">
        <v>7.66</v>
      </c>
      <c r="K246" s="52"/>
      <c r="L246" s="53">
        <v>17.34</v>
      </c>
      <c r="M246" s="52"/>
      <c r="N246" s="58"/>
      <c r="AF246" s="39"/>
      <c r="AG246" s="47"/>
      <c r="AI246" s="3" t="s">
        <v>177</v>
      </c>
      <c r="AL246" s="47"/>
      <c r="AN246" s="47"/>
      <c r="AP246" s="47"/>
    </row>
    <row r="247" spans="1:42" s="4" customFormat="1" ht="15" x14ac:dyDescent="0.25">
      <c r="A247" s="56"/>
      <c r="B247" s="49"/>
      <c r="C247" s="372" t="s">
        <v>63</v>
      </c>
      <c r="D247" s="372"/>
      <c r="E247" s="372"/>
      <c r="F247" s="51" t="s">
        <v>64</v>
      </c>
      <c r="G247" s="54">
        <v>24.84</v>
      </c>
      <c r="H247" s="54">
        <v>1.1499999999999999</v>
      </c>
      <c r="I247" s="117">
        <v>64.673423999999997</v>
      </c>
      <c r="J247" s="57"/>
      <c r="K247" s="52"/>
      <c r="L247" s="57"/>
      <c r="M247" s="52"/>
      <c r="N247" s="58"/>
      <c r="AF247" s="39"/>
      <c r="AG247" s="47"/>
      <c r="AJ247" s="3" t="s">
        <v>63</v>
      </c>
      <c r="AL247" s="47"/>
      <c r="AN247" s="47"/>
      <c r="AP247" s="47"/>
    </row>
    <row r="248" spans="1:42" s="4" customFormat="1" ht="15" x14ac:dyDescent="0.25">
      <c r="A248" s="56"/>
      <c r="B248" s="49"/>
      <c r="C248" s="372" t="s">
        <v>178</v>
      </c>
      <c r="D248" s="372"/>
      <c r="E248" s="372"/>
      <c r="F248" s="51" t="s">
        <v>64</v>
      </c>
      <c r="G248" s="54">
        <v>0.13</v>
      </c>
      <c r="H248" s="54">
        <v>1.1499999999999999</v>
      </c>
      <c r="I248" s="117">
        <v>0.33846799999999999</v>
      </c>
      <c r="J248" s="57"/>
      <c r="K248" s="52"/>
      <c r="L248" s="57"/>
      <c r="M248" s="52"/>
      <c r="N248" s="58"/>
      <c r="AF248" s="39"/>
      <c r="AG248" s="47"/>
      <c r="AJ248" s="3" t="s">
        <v>178</v>
      </c>
      <c r="AL248" s="47"/>
      <c r="AN248" s="47"/>
      <c r="AP248" s="47"/>
    </row>
    <row r="249" spans="1:42" s="4" customFormat="1" ht="15" x14ac:dyDescent="0.25">
      <c r="A249" s="48"/>
      <c r="B249" s="49"/>
      <c r="C249" s="375" t="s">
        <v>65</v>
      </c>
      <c r="D249" s="375"/>
      <c r="E249" s="375"/>
      <c r="F249" s="59"/>
      <c r="G249" s="60"/>
      <c r="H249" s="60"/>
      <c r="I249" s="60"/>
      <c r="J249" s="61">
        <v>247.21</v>
      </c>
      <c r="K249" s="60"/>
      <c r="L249" s="61">
        <v>641.03</v>
      </c>
      <c r="M249" s="60"/>
      <c r="N249" s="62"/>
      <c r="AF249" s="39"/>
      <c r="AG249" s="47"/>
      <c r="AK249" s="3" t="s">
        <v>65</v>
      </c>
      <c r="AL249" s="47"/>
      <c r="AN249" s="47"/>
      <c r="AP249" s="47"/>
    </row>
    <row r="250" spans="1:42" s="4" customFormat="1" ht="15" x14ac:dyDescent="0.25">
      <c r="A250" s="56"/>
      <c r="B250" s="49"/>
      <c r="C250" s="372" t="s">
        <v>66</v>
      </c>
      <c r="D250" s="372"/>
      <c r="E250" s="372"/>
      <c r="F250" s="51"/>
      <c r="G250" s="52"/>
      <c r="H250" s="52"/>
      <c r="I250" s="52"/>
      <c r="J250" s="57"/>
      <c r="K250" s="52"/>
      <c r="L250" s="53">
        <v>597.91999999999996</v>
      </c>
      <c r="M250" s="52"/>
      <c r="N250" s="55">
        <v>20903.28</v>
      </c>
      <c r="AF250" s="39"/>
      <c r="AG250" s="47"/>
      <c r="AJ250" s="3" t="s">
        <v>66</v>
      </c>
      <c r="AL250" s="47"/>
      <c r="AN250" s="47"/>
      <c r="AP250" s="47"/>
    </row>
    <row r="251" spans="1:42" s="4" customFormat="1" ht="23.25" x14ac:dyDescent="0.25">
      <c r="A251" s="56"/>
      <c r="B251" s="49" t="s">
        <v>718</v>
      </c>
      <c r="C251" s="372" t="s">
        <v>719</v>
      </c>
      <c r="D251" s="372"/>
      <c r="E251" s="372"/>
      <c r="F251" s="51" t="s">
        <v>69</v>
      </c>
      <c r="G251" s="63">
        <v>117</v>
      </c>
      <c r="H251" s="52"/>
      <c r="I251" s="63">
        <v>117</v>
      </c>
      <c r="J251" s="57"/>
      <c r="K251" s="52"/>
      <c r="L251" s="53">
        <v>699.57</v>
      </c>
      <c r="M251" s="52"/>
      <c r="N251" s="55">
        <v>24456.84</v>
      </c>
      <c r="AF251" s="39"/>
      <c r="AG251" s="47"/>
      <c r="AJ251" s="3" t="s">
        <v>719</v>
      </c>
      <c r="AL251" s="47"/>
      <c r="AN251" s="47"/>
      <c r="AP251" s="47"/>
    </row>
    <row r="252" spans="1:42" s="4" customFormat="1" ht="23.25" x14ac:dyDescent="0.25">
      <c r="A252" s="56"/>
      <c r="B252" s="49" t="s">
        <v>720</v>
      </c>
      <c r="C252" s="372" t="s">
        <v>721</v>
      </c>
      <c r="D252" s="372"/>
      <c r="E252" s="372"/>
      <c r="F252" s="51" t="s">
        <v>69</v>
      </c>
      <c r="G252" s="63">
        <v>74</v>
      </c>
      <c r="H252" s="52"/>
      <c r="I252" s="63">
        <v>74</v>
      </c>
      <c r="J252" s="57"/>
      <c r="K252" s="52"/>
      <c r="L252" s="53">
        <v>442.46</v>
      </c>
      <c r="M252" s="52"/>
      <c r="N252" s="55">
        <v>15468.43</v>
      </c>
      <c r="AF252" s="39"/>
      <c r="AG252" s="47"/>
      <c r="AJ252" s="3" t="s">
        <v>721</v>
      </c>
      <c r="AL252" s="47"/>
      <c r="AN252" s="47"/>
      <c r="AP252" s="47"/>
    </row>
    <row r="253" spans="1:42" s="4" customFormat="1" ht="15" x14ac:dyDescent="0.25">
      <c r="A253" s="65"/>
      <c r="B253" s="66"/>
      <c r="C253" s="374" t="s">
        <v>72</v>
      </c>
      <c r="D253" s="374"/>
      <c r="E253" s="374"/>
      <c r="F253" s="42"/>
      <c r="G253" s="43"/>
      <c r="H253" s="43"/>
      <c r="I253" s="43"/>
      <c r="J253" s="45"/>
      <c r="K253" s="43"/>
      <c r="L253" s="105">
        <v>1783.06</v>
      </c>
      <c r="M253" s="60"/>
      <c r="N253" s="46"/>
      <c r="AF253" s="39"/>
      <c r="AG253" s="47"/>
      <c r="AL253" s="47" t="s">
        <v>72</v>
      </c>
      <c r="AN253" s="47"/>
      <c r="AP253" s="47"/>
    </row>
    <row r="254" spans="1:42" s="4" customFormat="1" ht="22.5" x14ac:dyDescent="0.25">
      <c r="A254" s="40" t="s">
        <v>294</v>
      </c>
      <c r="B254" s="41" t="s">
        <v>3022</v>
      </c>
      <c r="C254" s="374" t="s">
        <v>3023</v>
      </c>
      <c r="D254" s="374"/>
      <c r="E254" s="374"/>
      <c r="F254" s="42" t="s">
        <v>231</v>
      </c>
      <c r="G254" s="43">
        <v>226.4</v>
      </c>
      <c r="H254" s="44">
        <v>1</v>
      </c>
      <c r="I254" s="120">
        <v>226.4</v>
      </c>
      <c r="J254" s="105">
        <v>2860.25</v>
      </c>
      <c r="K254" s="43"/>
      <c r="L254" s="105">
        <v>75035.990000000005</v>
      </c>
      <c r="M254" s="68">
        <v>8.6300000000000008</v>
      </c>
      <c r="N254" s="115">
        <v>647560.6</v>
      </c>
      <c r="AF254" s="39"/>
      <c r="AG254" s="47" t="s">
        <v>3023</v>
      </c>
      <c r="AL254" s="47"/>
      <c r="AN254" s="47"/>
      <c r="AP254" s="47"/>
    </row>
    <row r="255" spans="1:42" s="4" customFormat="1" ht="15" x14ac:dyDescent="0.25">
      <c r="A255" s="65"/>
      <c r="B255" s="66"/>
      <c r="C255" s="374" t="s">
        <v>72</v>
      </c>
      <c r="D255" s="374"/>
      <c r="E255" s="374"/>
      <c r="F255" s="42"/>
      <c r="G255" s="43"/>
      <c r="H255" s="43"/>
      <c r="I255" s="43"/>
      <c r="J255" s="45"/>
      <c r="K255" s="43"/>
      <c r="L255" s="105">
        <v>75035.990000000005</v>
      </c>
      <c r="M255" s="60"/>
      <c r="N255" s="115">
        <v>647560.6</v>
      </c>
      <c r="AF255" s="39"/>
      <c r="AG255" s="47"/>
      <c r="AL255" s="47" t="s">
        <v>72</v>
      </c>
      <c r="AN255" s="47"/>
      <c r="AP255" s="47"/>
    </row>
    <row r="256" spans="1:42" s="4" customFormat="1" ht="23.25" x14ac:dyDescent="0.25">
      <c r="A256" s="40" t="s">
        <v>296</v>
      </c>
      <c r="B256" s="41" t="s">
        <v>3024</v>
      </c>
      <c r="C256" s="374" t="s">
        <v>3025</v>
      </c>
      <c r="D256" s="374"/>
      <c r="E256" s="374"/>
      <c r="F256" s="42" t="s">
        <v>61</v>
      </c>
      <c r="G256" s="43">
        <v>18</v>
      </c>
      <c r="H256" s="44">
        <v>1</v>
      </c>
      <c r="I256" s="44">
        <v>18</v>
      </c>
      <c r="J256" s="67">
        <v>102</v>
      </c>
      <c r="K256" s="43"/>
      <c r="L256" s="67">
        <v>212.75</v>
      </c>
      <c r="M256" s="68">
        <v>8.6300000000000008</v>
      </c>
      <c r="N256" s="115">
        <v>1836</v>
      </c>
      <c r="AF256" s="39"/>
      <c r="AG256" s="47" t="s">
        <v>3025</v>
      </c>
      <c r="AL256" s="47"/>
      <c r="AN256" s="47"/>
      <c r="AP256" s="47"/>
    </row>
    <row r="257" spans="1:42" s="4" customFormat="1" ht="15" x14ac:dyDescent="0.25">
      <c r="A257" s="65"/>
      <c r="B257" s="66"/>
      <c r="C257" s="374" t="s">
        <v>72</v>
      </c>
      <c r="D257" s="374"/>
      <c r="E257" s="374"/>
      <c r="F257" s="42"/>
      <c r="G257" s="43"/>
      <c r="H257" s="43"/>
      <c r="I257" s="43"/>
      <c r="J257" s="45"/>
      <c r="K257" s="43"/>
      <c r="L257" s="67">
        <v>212.75</v>
      </c>
      <c r="M257" s="60"/>
      <c r="N257" s="115">
        <v>1836</v>
      </c>
      <c r="AF257" s="39"/>
      <c r="AG257" s="47"/>
      <c r="AL257" s="47" t="s">
        <v>72</v>
      </c>
      <c r="AN257" s="47"/>
      <c r="AP257" s="47"/>
    </row>
    <row r="258" spans="1:42" s="4" customFormat="1" ht="23.25" x14ac:dyDescent="0.25">
      <c r="A258" s="40" t="s">
        <v>297</v>
      </c>
      <c r="B258" s="41" t="s">
        <v>3026</v>
      </c>
      <c r="C258" s="374" t="s">
        <v>3027</v>
      </c>
      <c r="D258" s="374"/>
      <c r="E258" s="374"/>
      <c r="F258" s="42" t="s">
        <v>61</v>
      </c>
      <c r="G258" s="43">
        <v>42</v>
      </c>
      <c r="H258" s="44">
        <v>1</v>
      </c>
      <c r="I258" s="44">
        <v>42</v>
      </c>
      <c r="J258" s="105">
        <v>1510.62</v>
      </c>
      <c r="K258" s="43"/>
      <c r="L258" s="105">
        <v>7351.8</v>
      </c>
      <c r="M258" s="68">
        <v>8.6300000000000008</v>
      </c>
      <c r="N258" s="115">
        <v>63446.04</v>
      </c>
      <c r="AF258" s="39"/>
      <c r="AG258" s="47" t="s">
        <v>3027</v>
      </c>
      <c r="AL258" s="47"/>
      <c r="AN258" s="47"/>
      <c r="AP258" s="47"/>
    </row>
    <row r="259" spans="1:42" s="4" customFormat="1" ht="15" x14ac:dyDescent="0.25">
      <c r="A259" s="65"/>
      <c r="B259" s="66"/>
      <c r="C259" s="374" t="s">
        <v>72</v>
      </c>
      <c r="D259" s="374"/>
      <c r="E259" s="374"/>
      <c r="F259" s="42"/>
      <c r="G259" s="43"/>
      <c r="H259" s="43"/>
      <c r="I259" s="43"/>
      <c r="J259" s="45"/>
      <c r="K259" s="43"/>
      <c r="L259" s="105">
        <v>7351.8</v>
      </c>
      <c r="M259" s="60"/>
      <c r="N259" s="115">
        <v>63446.04</v>
      </c>
      <c r="AF259" s="39"/>
      <c r="AG259" s="47"/>
      <c r="AL259" s="47" t="s">
        <v>72</v>
      </c>
      <c r="AN259" s="47"/>
      <c r="AP259" s="47"/>
    </row>
    <row r="260" spans="1:42" s="4" customFormat="1" ht="34.5" x14ac:dyDescent="0.25">
      <c r="A260" s="40" t="s">
        <v>303</v>
      </c>
      <c r="B260" s="41" t="s">
        <v>3028</v>
      </c>
      <c r="C260" s="374" t="s">
        <v>3029</v>
      </c>
      <c r="D260" s="374"/>
      <c r="E260" s="374"/>
      <c r="F260" s="42" t="s">
        <v>3030</v>
      </c>
      <c r="G260" s="43">
        <v>0.42</v>
      </c>
      <c r="H260" s="44">
        <v>1</v>
      </c>
      <c r="I260" s="68">
        <v>0.42</v>
      </c>
      <c r="J260" s="45"/>
      <c r="K260" s="43"/>
      <c r="L260" s="45"/>
      <c r="M260" s="43"/>
      <c r="N260" s="46"/>
      <c r="AF260" s="39"/>
      <c r="AG260" s="47" t="s">
        <v>3029</v>
      </c>
      <c r="AL260" s="47"/>
      <c r="AN260" s="47"/>
      <c r="AP260" s="47"/>
    </row>
    <row r="261" spans="1:42" s="4" customFormat="1" ht="15" x14ac:dyDescent="0.25">
      <c r="A261" s="69"/>
      <c r="B261" s="50"/>
      <c r="C261" s="372" t="s">
        <v>2957</v>
      </c>
      <c r="D261" s="372"/>
      <c r="E261" s="372"/>
      <c r="F261" s="372"/>
      <c r="G261" s="372"/>
      <c r="H261" s="372"/>
      <c r="I261" s="372"/>
      <c r="J261" s="372"/>
      <c r="K261" s="372"/>
      <c r="L261" s="372"/>
      <c r="M261" s="372"/>
      <c r="N261" s="377"/>
      <c r="AF261" s="39"/>
      <c r="AG261" s="47"/>
      <c r="AL261" s="47"/>
      <c r="AM261" s="3" t="s">
        <v>2957</v>
      </c>
      <c r="AN261" s="47"/>
      <c r="AP261" s="47"/>
    </row>
    <row r="262" spans="1:42" s="4" customFormat="1" ht="22.5" x14ac:dyDescent="0.25">
      <c r="A262" s="103"/>
      <c r="B262" s="49" t="s">
        <v>217</v>
      </c>
      <c r="C262" s="368" t="s">
        <v>218</v>
      </c>
      <c r="D262" s="368"/>
      <c r="E262" s="368"/>
      <c r="F262" s="368"/>
      <c r="G262" s="368"/>
      <c r="H262" s="368"/>
      <c r="I262" s="368"/>
      <c r="J262" s="368"/>
      <c r="K262" s="368"/>
      <c r="L262" s="368"/>
      <c r="M262" s="368"/>
      <c r="N262" s="376"/>
      <c r="AF262" s="39"/>
      <c r="AG262" s="47"/>
      <c r="AH262" s="3" t="s">
        <v>218</v>
      </c>
      <c r="AL262" s="47"/>
      <c r="AN262" s="47"/>
      <c r="AP262" s="47"/>
    </row>
    <row r="263" spans="1:42" s="4" customFormat="1" ht="15" x14ac:dyDescent="0.25">
      <c r="A263" s="48"/>
      <c r="B263" s="49" t="s">
        <v>58</v>
      </c>
      <c r="C263" s="372" t="s">
        <v>62</v>
      </c>
      <c r="D263" s="372"/>
      <c r="E263" s="372"/>
      <c r="F263" s="51"/>
      <c r="G263" s="52"/>
      <c r="H263" s="52"/>
      <c r="I263" s="52"/>
      <c r="J263" s="53">
        <v>907.06</v>
      </c>
      <c r="K263" s="54">
        <v>1.1499999999999999</v>
      </c>
      <c r="L263" s="53">
        <v>438.11</v>
      </c>
      <c r="M263" s="54">
        <v>34.96</v>
      </c>
      <c r="N263" s="55">
        <v>15316.33</v>
      </c>
      <c r="AF263" s="39"/>
      <c r="AG263" s="47"/>
      <c r="AI263" s="3" t="s">
        <v>62</v>
      </c>
      <c r="AL263" s="47"/>
      <c r="AN263" s="47"/>
      <c r="AP263" s="47"/>
    </row>
    <row r="264" spans="1:42" s="4" customFormat="1" ht="15" x14ac:dyDescent="0.25">
      <c r="A264" s="48"/>
      <c r="B264" s="49" t="s">
        <v>73</v>
      </c>
      <c r="C264" s="372" t="s">
        <v>175</v>
      </c>
      <c r="D264" s="372"/>
      <c r="E264" s="372"/>
      <c r="F264" s="51"/>
      <c r="G264" s="52"/>
      <c r="H264" s="52"/>
      <c r="I264" s="52"/>
      <c r="J264" s="107">
        <v>1367.28</v>
      </c>
      <c r="K264" s="54">
        <v>1.1499999999999999</v>
      </c>
      <c r="L264" s="53">
        <v>660.4</v>
      </c>
      <c r="M264" s="52"/>
      <c r="N264" s="58"/>
      <c r="AF264" s="39"/>
      <c r="AG264" s="47"/>
      <c r="AI264" s="3" t="s">
        <v>175</v>
      </c>
      <c r="AL264" s="47"/>
      <c r="AN264" s="47"/>
      <c r="AP264" s="47"/>
    </row>
    <row r="265" spans="1:42" s="4" customFormat="1" ht="15" x14ac:dyDescent="0.25">
      <c r="A265" s="56"/>
      <c r="B265" s="49"/>
      <c r="C265" s="372" t="s">
        <v>63</v>
      </c>
      <c r="D265" s="372"/>
      <c r="E265" s="372"/>
      <c r="F265" s="51" t="s">
        <v>64</v>
      </c>
      <c r="G265" s="54">
        <v>95.38</v>
      </c>
      <c r="H265" s="54">
        <v>1.1499999999999999</v>
      </c>
      <c r="I265" s="114">
        <v>46.068539999999999</v>
      </c>
      <c r="J265" s="57"/>
      <c r="K265" s="52"/>
      <c r="L265" s="57"/>
      <c r="M265" s="52"/>
      <c r="N265" s="58"/>
      <c r="AF265" s="39"/>
      <c r="AG265" s="47"/>
      <c r="AJ265" s="3" t="s">
        <v>63</v>
      </c>
      <c r="AL265" s="47"/>
      <c r="AN265" s="47"/>
      <c r="AP265" s="47"/>
    </row>
    <row r="266" spans="1:42" s="4" customFormat="1" ht="15" x14ac:dyDescent="0.25">
      <c r="A266" s="48"/>
      <c r="B266" s="49"/>
      <c r="C266" s="375" t="s">
        <v>65</v>
      </c>
      <c r="D266" s="375"/>
      <c r="E266" s="375"/>
      <c r="F266" s="59"/>
      <c r="G266" s="60"/>
      <c r="H266" s="60"/>
      <c r="I266" s="60"/>
      <c r="J266" s="108">
        <v>2274.34</v>
      </c>
      <c r="K266" s="60"/>
      <c r="L266" s="108">
        <v>1098.51</v>
      </c>
      <c r="M266" s="60"/>
      <c r="N266" s="62"/>
      <c r="AF266" s="39"/>
      <c r="AG266" s="47"/>
      <c r="AK266" s="3" t="s">
        <v>65</v>
      </c>
      <c r="AL266" s="47"/>
      <c r="AN266" s="47"/>
      <c r="AP266" s="47"/>
    </row>
    <row r="267" spans="1:42" s="4" customFormat="1" ht="15" x14ac:dyDescent="0.25">
      <c r="A267" s="56"/>
      <c r="B267" s="49"/>
      <c r="C267" s="372" t="s">
        <v>66</v>
      </c>
      <c r="D267" s="372"/>
      <c r="E267" s="372"/>
      <c r="F267" s="51"/>
      <c r="G267" s="52"/>
      <c r="H267" s="52"/>
      <c r="I267" s="52"/>
      <c r="J267" s="57"/>
      <c r="K267" s="52"/>
      <c r="L267" s="53">
        <v>438.11</v>
      </c>
      <c r="M267" s="52"/>
      <c r="N267" s="55">
        <v>15316.33</v>
      </c>
      <c r="AF267" s="39"/>
      <c r="AG267" s="47"/>
      <c r="AJ267" s="3" t="s">
        <v>66</v>
      </c>
      <c r="AL267" s="47"/>
      <c r="AN267" s="47"/>
      <c r="AP267" s="47"/>
    </row>
    <row r="268" spans="1:42" s="4" customFormat="1" ht="45.75" x14ac:dyDescent="0.25">
      <c r="A268" s="56"/>
      <c r="B268" s="49" t="s">
        <v>3031</v>
      </c>
      <c r="C268" s="372" t="s">
        <v>3032</v>
      </c>
      <c r="D268" s="372"/>
      <c r="E268" s="372"/>
      <c r="F268" s="51" t="s">
        <v>69</v>
      </c>
      <c r="G268" s="63">
        <v>103</v>
      </c>
      <c r="H268" s="52"/>
      <c r="I268" s="63">
        <v>103</v>
      </c>
      <c r="J268" s="57"/>
      <c r="K268" s="52"/>
      <c r="L268" s="53">
        <v>451.25</v>
      </c>
      <c r="M268" s="52"/>
      <c r="N268" s="55">
        <v>15775.82</v>
      </c>
      <c r="AF268" s="39"/>
      <c r="AG268" s="47"/>
      <c r="AJ268" s="3" t="s">
        <v>3032</v>
      </c>
      <c r="AL268" s="47"/>
      <c r="AN268" s="47"/>
      <c r="AP268" s="47"/>
    </row>
    <row r="269" spans="1:42" s="4" customFormat="1" ht="45.75" x14ac:dyDescent="0.25">
      <c r="A269" s="56"/>
      <c r="B269" s="49" t="s">
        <v>3033</v>
      </c>
      <c r="C269" s="372" t="s">
        <v>3034</v>
      </c>
      <c r="D269" s="372"/>
      <c r="E269" s="372"/>
      <c r="F269" s="51" t="s">
        <v>69</v>
      </c>
      <c r="G269" s="63">
        <v>59</v>
      </c>
      <c r="H269" s="52"/>
      <c r="I269" s="63">
        <v>59</v>
      </c>
      <c r="J269" s="57"/>
      <c r="K269" s="52"/>
      <c r="L269" s="53">
        <v>258.48</v>
      </c>
      <c r="M269" s="52"/>
      <c r="N269" s="55">
        <v>9036.6299999999992</v>
      </c>
      <c r="AF269" s="39"/>
      <c r="AG269" s="47"/>
      <c r="AJ269" s="3" t="s">
        <v>3034</v>
      </c>
      <c r="AL269" s="47"/>
      <c r="AN269" s="47"/>
      <c r="AP269" s="47"/>
    </row>
    <row r="270" spans="1:42" s="4" customFormat="1" ht="15" x14ac:dyDescent="0.25">
      <c r="A270" s="65"/>
      <c r="B270" s="66"/>
      <c r="C270" s="374" t="s">
        <v>72</v>
      </c>
      <c r="D270" s="374"/>
      <c r="E270" s="374"/>
      <c r="F270" s="42"/>
      <c r="G270" s="43"/>
      <c r="H270" s="43"/>
      <c r="I270" s="43"/>
      <c r="J270" s="45"/>
      <c r="K270" s="43"/>
      <c r="L270" s="105">
        <v>1808.24</v>
      </c>
      <c r="M270" s="60"/>
      <c r="N270" s="46"/>
      <c r="AF270" s="39"/>
      <c r="AG270" s="47"/>
      <c r="AL270" s="47" t="s">
        <v>72</v>
      </c>
      <c r="AN270" s="47"/>
      <c r="AP270" s="47"/>
    </row>
    <row r="271" spans="1:42" s="4" customFormat="1" ht="0" hidden="1" customHeight="1" x14ac:dyDescent="0.25">
      <c r="A271" s="71"/>
      <c r="B271" s="72"/>
      <c r="C271" s="72"/>
      <c r="D271" s="72"/>
      <c r="E271" s="72"/>
      <c r="F271" s="73"/>
      <c r="G271" s="73"/>
      <c r="H271" s="73"/>
      <c r="I271" s="73"/>
      <c r="J271" s="74"/>
      <c r="K271" s="73"/>
      <c r="L271" s="74"/>
      <c r="M271" s="52"/>
      <c r="N271" s="74"/>
      <c r="AF271" s="39"/>
      <c r="AG271" s="47"/>
      <c r="AL271" s="47"/>
      <c r="AN271" s="47"/>
      <c r="AP271" s="47"/>
    </row>
    <row r="272" spans="1:42" s="4" customFormat="1" ht="15" x14ac:dyDescent="0.25">
      <c r="A272" s="78"/>
      <c r="B272" s="79"/>
      <c r="C272" s="374" t="s">
        <v>3035</v>
      </c>
      <c r="D272" s="374"/>
      <c r="E272" s="374"/>
      <c r="F272" s="374"/>
      <c r="G272" s="374"/>
      <c r="H272" s="374"/>
      <c r="I272" s="374"/>
      <c r="J272" s="374"/>
      <c r="K272" s="374"/>
      <c r="L272" s="80"/>
      <c r="M272" s="81"/>
      <c r="N272" s="82"/>
      <c r="AF272" s="39"/>
      <c r="AG272" s="47"/>
      <c r="AL272" s="47"/>
      <c r="AN272" s="47" t="s">
        <v>3035</v>
      </c>
      <c r="AP272" s="47"/>
    </row>
    <row r="273" spans="1:42" s="4" customFormat="1" ht="15" x14ac:dyDescent="0.25">
      <c r="A273" s="83"/>
      <c r="B273" s="49"/>
      <c r="C273" s="372" t="s">
        <v>83</v>
      </c>
      <c r="D273" s="372"/>
      <c r="E273" s="372"/>
      <c r="F273" s="372"/>
      <c r="G273" s="372"/>
      <c r="H273" s="372"/>
      <c r="I273" s="372"/>
      <c r="J273" s="372"/>
      <c r="K273" s="372"/>
      <c r="L273" s="106">
        <v>227122.73</v>
      </c>
      <c r="M273" s="85"/>
      <c r="N273" s="86">
        <v>2067119.3</v>
      </c>
      <c r="AF273" s="39"/>
      <c r="AG273" s="47"/>
      <c r="AL273" s="47"/>
      <c r="AN273" s="47"/>
      <c r="AO273" s="3" t="s">
        <v>83</v>
      </c>
      <c r="AP273" s="47"/>
    </row>
    <row r="274" spans="1:42" s="4" customFormat="1" ht="15" x14ac:dyDescent="0.25">
      <c r="A274" s="83"/>
      <c r="B274" s="49"/>
      <c r="C274" s="372" t="s">
        <v>84</v>
      </c>
      <c r="D274" s="372"/>
      <c r="E274" s="372"/>
      <c r="F274" s="372"/>
      <c r="G274" s="372"/>
      <c r="H274" s="372"/>
      <c r="I274" s="372"/>
      <c r="J274" s="372"/>
      <c r="K274" s="372"/>
      <c r="L274" s="87"/>
      <c r="M274" s="85"/>
      <c r="N274" s="88"/>
      <c r="AF274" s="39"/>
      <c r="AG274" s="47"/>
      <c r="AL274" s="47"/>
      <c r="AN274" s="47"/>
      <c r="AO274" s="3" t="s">
        <v>84</v>
      </c>
      <c r="AP274" s="47"/>
    </row>
    <row r="275" spans="1:42" s="4" customFormat="1" ht="15" x14ac:dyDescent="0.25">
      <c r="A275" s="83"/>
      <c r="B275" s="49"/>
      <c r="C275" s="372" t="s">
        <v>85</v>
      </c>
      <c r="D275" s="372"/>
      <c r="E275" s="372"/>
      <c r="F275" s="372"/>
      <c r="G275" s="372"/>
      <c r="H275" s="372"/>
      <c r="I275" s="372"/>
      <c r="J275" s="372"/>
      <c r="K275" s="372"/>
      <c r="L275" s="106">
        <v>3705.17</v>
      </c>
      <c r="M275" s="85"/>
      <c r="N275" s="86">
        <v>129532.74</v>
      </c>
      <c r="AF275" s="39"/>
      <c r="AG275" s="47"/>
      <c r="AL275" s="47"/>
      <c r="AN275" s="47"/>
      <c r="AO275" s="3" t="s">
        <v>85</v>
      </c>
      <c r="AP275" s="47"/>
    </row>
    <row r="276" spans="1:42" s="4" customFormat="1" ht="15" x14ac:dyDescent="0.25">
      <c r="A276" s="83"/>
      <c r="B276" s="49"/>
      <c r="C276" s="372" t="s">
        <v>193</v>
      </c>
      <c r="D276" s="372"/>
      <c r="E276" s="372"/>
      <c r="F276" s="372"/>
      <c r="G276" s="372"/>
      <c r="H276" s="372"/>
      <c r="I276" s="372"/>
      <c r="J276" s="372"/>
      <c r="K276" s="372"/>
      <c r="L276" s="106">
        <v>2293</v>
      </c>
      <c r="M276" s="85"/>
      <c r="N276" s="86">
        <v>29281.61</v>
      </c>
      <c r="AF276" s="39"/>
      <c r="AG276" s="47"/>
      <c r="AL276" s="47"/>
      <c r="AN276" s="47"/>
      <c r="AO276" s="3" t="s">
        <v>193</v>
      </c>
      <c r="AP276" s="47"/>
    </row>
    <row r="277" spans="1:42" s="4" customFormat="1" ht="15" x14ac:dyDescent="0.25">
      <c r="A277" s="83"/>
      <c r="B277" s="49"/>
      <c r="C277" s="372" t="s">
        <v>194</v>
      </c>
      <c r="D277" s="372"/>
      <c r="E277" s="372"/>
      <c r="F277" s="372"/>
      <c r="G277" s="372"/>
      <c r="H277" s="372"/>
      <c r="I277" s="372"/>
      <c r="J277" s="372"/>
      <c r="K277" s="372"/>
      <c r="L277" s="84">
        <v>171.04</v>
      </c>
      <c r="M277" s="85"/>
      <c r="N277" s="86">
        <v>5979.56</v>
      </c>
      <c r="AF277" s="39"/>
      <c r="AG277" s="47"/>
      <c r="AL277" s="47"/>
      <c r="AN277" s="47"/>
      <c r="AO277" s="3" t="s">
        <v>194</v>
      </c>
      <c r="AP277" s="47"/>
    </row>
    <row r="278" spans="1:42" s="4" customFormat="1" ht="15" x14ac:dyDescent="0.25">
      <c r="A278" s="83"/>
      <c r="B278" s="49"/>
      <c r="C278" s="372" t="s">
        <v>195</v>
      </c>
      <c r="D278" s="372"/>
      <c r="E278" s="372"/>
      <c r="F278" s="372"/>
      <c r="G278" s="372"/>
      <c r="H278" s="372"/>
      <c r="I278" s="372"/>
      <c r="J278" s="372"/>
      <c r="K278" s="372"/>
      <c r="L278" s="106">
        <v>221124.56</v>
      </c>
      <c r="M278" s="85"/>
      <c r="N278" s="86">
        <v>1908304.95</v>
      </c>
      <c r="AF278" s="39"/>
      <c r="AG278" s="47"/>
      <c r="AL278" s="47"/>
      <c r="AN278" s="47"/>
      <c r="AO278" s="3" t="s">
        <v>195</v>
      </c>
      <c r="AP278" s="47"/>
    </row>
    <row r="279" spans="1:42" s="4" customFormat="1" ht="15" x14ac:dyDescent="0.25">
      <c r="A279" s="83"/>
      <c r="B279" s="49"/>
      <c r="C279" s="372" t="s">
        <v>196</v>
      </c>
      <c r="D279" s="372"/>
      <c r="E279" s="372"/>
      <c r="F279" s="372"/>
      <c r="G279" s="372"/>
      <c r="H279" s="372"/>
      <c r="I279" s="372"/>
      <c r="J279" s="372"/>
      <c r="K279" s="372"/>
      <c r="L279" s="106">
        <v>234399.24</v>
      </c>
      <c r="M279" s="85"/>
      <c r="N279" s="86">
        <v>2321506.06</v>
      </c>
      <c r="AF279" s="39"/>
      <c r="AG279" s="47"/>
      <c r="AL279" s="47"/>
      <c r="AN279" s="47"/>
      <c r="AO279" s="3" t="s">
        <v>196</v>
      </c>
      <c r="AP279" s="47"/>
    </row>
    <row r="280" spans="1:42" s="4" customFormat="1" ht="15" x14ac:dyDescent="0.25">
      <c r="A280" s="83"/>
      <c r="B280" s="49"/>
      <c r="C280" s="372" t="s">
        <v>84</v>
      </c>
      <c r="D280" s="372"/>
      <c r="E280" s="372"/>
      <c r="F280" s="372"/>
      <c r="G280" s="372"/>
      <c r="H280" s="372"/>
      <c r="I280" s="372"/>
      <c r="J280" s="372"/>
      <c r="K280" s="372"/>
      <c r="L280" s="87"/>
      <c r="M280" s="85"/>
      <c r="N280" s="88"/>
      <c r="AF280" s="39"/>
      <c r="AG280" s="47"/>
      <c r="AL280" s="47"/>
      <c r="AN280" s="47"/>
      <c r="AO280" s="3" t="s">
        <v>84</v>
      </c>
      <c r="AP280" s="47"/>
    </row>
    <row r="281" spans="1:42" s="4" customFormat="1" ht="15" x14ac:dyDescent="0.25">
      <c r="A281" s="83"/>
      <c r="B281" s="49"/>
      <c r="C281" s="372" t="s">
        <v>197</v>
      </c>
      <c r="D281" s="372"/>
      <c r="E281" s="372"/>
      <c r="F281" s="372"/>
      <c r="G281" s="372"/>
      <c r="H281" s="372"/>
      <c r="I281" s="372"/>
      <c r="J281" s="372"/>
      <c r="K281" s="372"/>
      <c r="L281" s="106">
        <v>3705.17</v>
      </c>
      <c r="M281" s="85"/>
      <c r="N281" s="86">
        <v>129532.74</v>
      </c>
      <c r="AF281" s="39"/>
      <c r="AG281" s="47"/>
      <c r="AL281" s="47"/>
      <c r="AN281" s="47"/>
      <c r="AO281" s="3" t="s">
        <v>197</v>
      </c>
      <c r="AP281" s="47"/>
    </row>
    <row r="282" spans="1:42" s="4" customFormat="1" ht="15" x14ac:dyDescent="0.25">
      <c r="A282" s="83"/>
      <c r="B282" s="49"/>
      <c r="C282" s="372" t="s">
        <v>199</v>
      </c>
      <c r="D282" s="372"/>
      <c r="E282" s="372"/>
      <c r="F282" s="372"/>
      <c r="G282" s="372"/>
      <c r="H282" s="372"/>
      <c r="I282" s="372"/>
      <c r="J282" s="372"/>
      <c r="K282" s="372"/>
      <c r="L282" s="106">
        <v>2293</v>
      </c>
      <c r="M282" s="85"/>
      <c r="N282" s="88"/>
      <c r="AF282" s="39"/>
      <c r="AG282" s="47"/>
      <c r="AL282" s="47"/>
      <c r="AN282" s="47"/>
      <c r="AO282" s="3" t="s">
        <v>199</v>
      </c>
      <c r="AP282" s="47"/>
    </row>
    <row r="283" spans="1:42" s="4" customFormat="1" ht="15" x14ac:dyDescent="0.25">
      <c r="A283" s="83"/>
      <c r="B283" s="49"/>
      <c r="C283" s="372" t="s">
        <v>200</v>
      </c>
      <c r="D283" s="372"/>
      <c r="E283" s="372"/>
      <c r="F283" s="372"/>
      <c r="G283" s="372"/>
      <c r="H283" s="372"/>
      <c r="I283" s="372"/>
      <c r="J283" s="372"/>
      <c r="K283" s="372"/>
      <c r="L283" s="84">
        <v>171.04</v>
      </c>
      <c r="M283" s="85"/>
      <c r="N283" s="86">
        <v>5979.56</v>
      </c>
      <c r="AF283" s="39"/>
      <c r="AG283" s="47"/>
      <c r="AL283" s="47"/>
      <c r="AN283" s="47"/>
      <c r="AO283" s="3" t="s">
        <v>200</v>
      </c>
      <c r="AP283" s="47"/>
    </row>
    <row r="284" spans="1:42" s="4" customFormat="1" ht="15" x14ac:dyDescent="0.25">
      <c r="A284" s="83"/>
      <c r="B284" s="49"/>
      <c r="C284" s="372" t="s">
        <v>201</v>
      </c>
      <c r="D284" s="372"/>
      <c r="E284" s="372"/>
      <c r="F284" s="372"/>
      <c r="G284" s="372"/>
      <c r="H284" s="372"/>
      <c r="I284" s="372"/>
      <c r="J284" s="372"/>
      <c r="K284" s="372"/>
      <c r="L284" s="106">
        <v>221124.56</v>
      </c>
      <c r="M284" s="85"/>
      <c r="N284" s="88"/>
      <c r="AF284" s="39"/>
      <c r="AG284" s="47"/>
      <c r="AL284" s="47"/>
      <c r="AN284" s="47"/>
      <c r="AO284" s="3" t="s">
        <v>201</v>
      </c>
      <c r="AP284" s="47"/>
    </row>
    <row r="285" spans="1:42" s="4" customFormat="1" ht="15" x14ac:dyDescent="0.25">
      <c r="A285" s="83"/>
      <c r="B285" s="49"/>
      <c r="C285" s="372" t="s">
        <v>202</v>
      </c>
      <c r="D285" s="372"/>
      <c r="E285" s="372"/>
      <c r="F285" s="372"/>
      <c r="G285" s="372"/>
      <c r="H285" s="372"/>
      <c r="I285" s="372"/>
      <c r="J285" s="372"/>
      <c r="K285" s="372"/>
      <c r="L285" s="106">
        <v>4473.83</v>
      </c>
      <c r="M285" s="85"/>
      <c r="N285" s="86">
        <v>156405.10999999999</v>
      </c>
      <c r="AF285" s="39"/>
      <c r="AG285" s="47"/>
      <c r="AL285" s="47"/>
      <c r="AN285" s="47"/>
      <c r="AO285" s="3" t="s">
        <v>202</v>
      </c>
      <c r="AP285" s="47"/>
    </row>
    <row r="286" spans="1:42" s="4" customFormat="1" ht="15" x14ac:dyDescent="0.25">
      <c r="A286" s="83"/>
      <c r="B286" s="49"/>
      <c r="C286" s="372" t="s">
        <v>203</v>
      </c>
      <c r="D286" s="372"/>
      <c r="E286" s="372"/>
      <c r="F286" s="372"/>
      <c r="G286" s="372"/>
      <c r="H286" s="372"/>
      <c r="I286" s="372"/>
      <c r="J286" s="372"/>
      <c r="K286" s="372"/>
      <c r="L286" s="106">
        <v>2802.68</v>
      </c>
      <c r="M286" s="85"/>
      <c r="N286" s="86">
        <v>97981.65</v>
      </c>
      <c r="AF286" s="39"/>
      <c r="AG286" s="47"/>
      <c r="AL286" s="47"/>
      <c r="AN286" s="47"/>
      <c r="AO286" s="3" t="s">
        <v>203</v>
      </c>
      <c r="AP286" s="47"/>
    </row>
    <row r="287" spans="1:42" s="4" customFormat="1" ht="15" x14ac:dyDescent="0.25">
      <c r="A287" s="83"/>
      <c r="B287" s="49"/>
      <c r="C287" s="372" t="s">
        <v>92</v>
      </c>
      <c r="D287" s="372"/>
      <c r="E287" s="372"/>
      <c r="F287" s="372"/>
      <c r="G287" s="372"/>
      <c r="H287" s="372"/>
      <c r="I287" s="372"/>
      <c r="J287" s="372"/>
      <c r="K287" s="372"/>
      <c r="L287" s="106">
        <v>3876.21</v>
      </c>
      <c r="M287" s="85"/>
      <c r="N287" s="86">
        <v>135512.29999999999</v>
      </c>
      <c r="AF287" s="39"/>
      <c r="AG287" s="47"/>
      <c r="AL287" s="47"/>
      <c r="AN287" s="47"/>
      <c r="AO287" s="3" t="s">
        <v>92</v>
      </c>
      <c r="AP287" s="47"/>
    </row>
    <row r="288" spans="1:42" s="4" customFormat="1" ht="15" x14ac:dyDescent="0.25">
      <c r="A288" s="83"/>
      <c r="B288" s="49"/>
      <c r="C288" s="372" t="s">
        <v>93</v>
      </c>
      <c r="D288" s="372"/>
      <c r="E288" s="372"/>
      <c r="F288" s="372"/>
      <c r="G288" s="372"/>
      <c r="H288" s="372"/>
      <c r="I288" s="372"/>
      <c r="J288" s="372"/>
      <c r="K288" s="372"/>
      <c r="L288" s="106">
        <v>4473.83</v>
      </c>
      <c r="M288" s="85"/>
      <c r="N288" s="86">
        <v>156405.10999999999</v>
      </c>
      <c r="AF288" s="39"/>
      <c r="AG288" s="47"/>
      <c r="AL288" s="47"/>
      <c r="AN288" s="47"/>
      <c r="AO288" s="3" t="s">
        <v>93</v>
      </c>
      <c r="AP288" s="47"/>
    </row>
    <row r="289" spans="1:42" s="4" customFormat="1" ht="15" x14ac:dyDescent="0.25">
      <c r="A289" s="83"/>
      <c r="B289" s="49"/>
      <c r="C289" s="372" t="s">
        <v>94</v>
      </c>
      <c r="D289" s="372"/>
      <c r="E289" s="372"/>
      <c r="F289" s="372"/>
      <c r="G289" s="372"/>
      <c r="H289" s="372"/>
      <c r="I289" s="372"/>
      <c r="J289" s="372"/>
      <c r="K289" s="372"/>
      <c r="L289" s="106">
        <v>2802.68</v>
      </c>
      <c r="M289" s="85"/>
      <c r="N289" s="86">
        <v>97981.65</v>
      </c>
      <c r="AF289" s="39"/>
      <c r="AG289" s="47"/>
      <c r="AL289" s="47"/>
      <c r="AN289" s="47"/>
      <c r="AO289" s="3" t="s">
        <v>94</v>
      </c>
      <c r="AP289" s="47"/>
    </row>
    <row r="290" spans="1:42" s="4" customFormat="1" ht="15" x14ac:dyDescent="0.25">
      <c r="A290" s="83"/>
      <c r="B290" s="89"/>
      <c r="C290" s="373" t="s">
        <v>3036</v>
      </c>
      <c r="D290" s="373"/>
      <c r="E290" s="373"/>
      <c r="F290" s="373"/>
      <c r="G290" s="373"/>
      <c r="H290" s="373"/>
      <c r="I290" s="373"/>
      <c r="J290" s="373"/>
      <c r="K290" s="373"/>
      <c r="L290" s="93">
        <v>234399.24</v>
      </c>
      <c r="M290" s="91"/>
      <c r="N290" s="92">
        <v>2321506.06</v>
      </c>
      <c r="AF290" s="39"/>
      <c r="AG290" s="47"/>
      <c r="AL290" s="47"/>
      <c r="AN290" s="47"/>
      <c r="AP290" s="47" t="s">
        <v>3036</v>
      </c>
    </row>
    <row r="291" spans="1:42" s="4" customFormat="1" ht="15" x14ac:dyDescent="0.25">
      <c r="A291" s="83"/>
      <c r="B291" s="49"/>
      <c r="C291" s="372" t="s">
        <v>84</v>
      </c>
      <c r="D291" s="372"/>
      <c r="E291" s="372"/>
      <c r="F291" s="372"/>
      <c r="G291" s="372"/>
      <c r="H291" s="372"/>
      <c r="I291" s="372"/>
      <c r="J291" s="372"/>
      <c r="K291" s="372"/>
      <c r="L291" s="87"/>
      <c r="M291" s="85"/>
      <c r="N291" s="88"/>
      <c r="AF291" s="39"/>
      <c r="AG291" s="47"/>
      <c r="AL291" s="47"/>
      <c r="AN291" s="47"/>
      <c r="AO291" s="3" t="s">
        <v>84</v>
      </c>
      <c r="AP291" s="47"/>
    </row>
    <row r="292" spans="1:42" s="4" customFormat="1" ht="15" x14ac:dyDescent="0.25">
      <c r="A292" s="83"/>
      <c r="B292" s="49"/>
      <c r="C292" s="372" t="s">
        <v>241</v>
      </c>
      <c r="D292" s="372"/>
      <c r="E292" s="372"/>
      <c r="F292" s="372"/>
      <c r="G292" s="372"/>
      <c r="H292" s="372"/>
      <c r="I292" s="372"/>
      <c r="J292" s="372"/>
      <c r="K292" s="372"/>
      <c r="L292" s="106">
        <v>219603.21</v>
      </c>
      <c r="M292" s="85"/>
      <c r="N292" s="86">
        <v>1895175.64</v>
      </c>
      <c r="AF292" s="39"/>
      <c r="AG292" s="47"/>
      <c r="AL292" s="47"/>
      <c r="AN292" s="47"/>
      <c r="AO292" s="3" t="s">
        <v>241</v>
      </c>
      <c r="AP292" s="47"/>
    </row>
    <row r="293" spans="1:42" s="4" customFormat="1" ht="15" x14ac:dyDescent="0.25">
      <c r="A293" s="378" t="s">
        <v>3037</v>
      </c>
      <c r="B293" s="379"/>
      <c r="C293" s="379"/>
      <c r="D293" s="379"/>
      <c r="E293" s="379"/>
      <c r="F293" s="379"/>
      <c r="G293" s="379"/>
      <c r="H293" s="379"/>
      <c r="I293" s="379"/>
      <c r="J293" s="379"/>
      <c r="K293" s="379"/>
      <c r="L293" s="379"/>
      <c r="M293" s="379"/>
      <c r="N293" s="380"/>
      <c r="AF293" s="39" t="s">
        <v>3037</v>
      </c>
      <c r="AG293" s="47"/>
      <c r="AL293" s="47"/>
      <c r="AN293" s="47"/>
      <c r="AP293" s="47"/>
    </row>
    <row r="294" spans="1:42" s="4" customFormat="1" ht="45.75" x14ac:dyDescent="0.25">
      <c r="A294" s="40" t="s">
        <v>312</v>
      </c>
      <c r="B294" s="41" t="s">
        <v>3038</v>
      </c>
      <c r="C294" s="374" t="s">
        <v>3039</v>
      </c>
      <c r="D294" s="374"/>
      <c r="E294" s="374"/>
      <c r="F294" s="42" t="s">
        <v>215</v>
      </c>
      <c r="G294" s="43">
        <v>52.762</v>
      </c>
      <c r="H294" s="44">
        <v>1</v>
      </c>
      <c r="I294" s="116">
        <v>52.762</v>
      </c>
      <c r="J294" s="45"/>
      <c r="K294" s="43"/>
      <c r="L294" s="45"/>
      <c r="M294" s="43"/>
      <c r="N294" s="46"/>
      <c r="AF294" s="39"/>
      <c r="AG294" s="47" t="s">
        <v>3039</v>
      </c>
      <c r="AL294" s="47"/>
      <c r="AN294" s="47"/>
      <c r="AP294" s="47"/>
    </row>
    <row r="295" spans="1:42" s="4" customFormat="1" ht="15" x14ac:dyDescent="0.25">
      <c r="A295" s="69"/>
      <c r="B295" s="50"/>
      <c r="C295" s="372" t="s">
        <v>3040</v>
      </c>
      <c r="D295" s="372"/>
      <c r="E295" s="372"/>
      <c r="F295" s="372"/>
      <c r="G295" s="372"/>
      <c r="H295" s="372"/>
      <c r="I295" s="372"/>
      <c r="J295" s="372"/>
      <c r="K295" s="372"/>
      <c r="L295" s="372"/>
      <c r="M295" s="372"/>
      <c r="N295" s="377"/>
      <c r="AF295" s="39"/>
      <c r="AG295" s="47"/>
      <c r="AL295" s="47"/>
      <c r="AM295" s="3" t="s">
        <v>3040</v>
      </c>
      <c r="AN295" s="47"/>
      <c r="AP295" s="47"/>
    </row>
    <row r="296" spans="1:42" s="4" customFormat="1" ht="22.5" x14ac:dyDescent="0.25">
      <c r="A296" s="103"/>
      <c r="B296" s="49" t="s">
        <v>217</v>
      </c>
      <c r="C296" s="368" t="s">
        <v>218</v>
      </c>
      <c r="D296" s="368"/>
      <c r="E296" s="368"/>
      <c r="F296" s="368"/>
      <c r="G296" s="368"/>
      <c r="H296" s="368"/>
      <c r="I296" s="368"/>
      <c r="J296" s="368"/>
      <c r="K296" s="368"/>
      <c r="L296" s="368"/>
      <c r="M296" s="368"/>
      <c r="N296" s="376"/>
      <c r="AF296" s="39"/>
      <c r="AG296" s="47"/>
      <c r="AH296" s="3" t="s">
        <v>218</v>
      </c>
      <c r="AL296" s="47"/>
      <c r="AN296" s="47"/>
      <c r="AP296" s="47"/>
    </row>
    <row r="297" spans="1:42" s="4" customFormat="1" ht="15" x14ac:dyDescent="0.25">
      <c r="A297" s="48"/>
      <c r="B297" s="49" t="s">
        <v>58</v>
      </c>
      <c r="C297" s="372" t="s">
        <v>62</v>
      </c>
      <c r="D297" s="372"/>
      <c r="E297" s="372"/>
      <c r="F297" s="51"/>
      <c r="G297" s="52"/>
      <c r="H297" s="52"/>
      <c r="I297" s="52"/>
      <c r="J297" s="53">
        <v>216.46</v>
      </c>
      <c r="K297" s="54">
        <v>1.1499999999999999</v>
      </c>
      <c r="L297" s="107">
        <v>13133.99</v>
      </c>
      <c r="M297" s="54">
        <v>34.96</v>
      </c>
      <c r="N297" s="55">
        <v>459164.29</v>
      </c>
      <c r="AF297" s="39"/>
      <c r="AG297" s="47"/>
      <c r="AI297" s="3" t="s">
        <v>62</v>
      </c>
      <c r="AL297" s="47"/>
      <c r="AN297" s="47"/>
      <c r="AP297" s="47"/>
    </row>
    <row r="298" spans="1:42" s="4" customFormat="1" ht="15" x14ac:dyDescent="0.25">
      <c r="A298" s="48"/>
      <c r="B298" s="49" t="s">
        <v>73</v>
      </c>
      <c r="C298" s="372" t="s">
        <v>175</v>
      </c>
      <c r="D298" s="372"/>
      <c r="E298" s="372"/>
      <c r="F298" s="51"/>
      <c r="G298" s="52"/>
      <c r="H298" s="52"/>
      <c r="I298" s="52"/>
      <c r="J298" s="53">
        <v>487.13</v>
      </c>
      <c r="K298" s="54">
        <v>1.1499999999999999</v>
      </c>
      <c r="L298" s="107">
        <v>29557.25</v>
      </c>
      <c r="M298" s="52"/>
      <c r="N298" s="58"/>
      <c r="AF298" s="39"/>
      <c r="AG298" s="47"/>
      <c r="AI298" s="3" t="s">
        <v>175</v>
      </c>
      <c r="AL298" s="47"/>
      <c r="AN298" s="47"/>
      <c r="AP298" s="47"/>
    </row>
    <row r="299" spans="1:42" s="4" customFormat="1" ht="15" x14ac:dyDescent="0.25">
      <c r="A299" s="48"/>
      <c r="B299" s="49" t="s">
        <v>78</v>
      </c>
      <c r="C299" s="372" t="s">
        <v>176</v>
      </c>
      <c r="D299" s="372"/>
      <c r="E299" s="372"/>
      <c r="F299" s="51"/>
      <c r="G299" s="52"/>
      <c r="H299" s="52"/>
      <c r="I299" s="52"/>
      <c r="J299" s="53">
        <v>20.72</v>
      </c>
      <c r="K299" s="54">
        <v>1.1499999999999999</v>
      </c>
      <c r="L299" s="107">
        <v>1257.21</v>
      </c>
      <c r="M299" s="54">
        <v>34.96</v>
      </c>
      <c r="N299" s="55">
        <v>43952.06</v>
      </c>
      <c r="AF299" s="39"/>
      <c r="AG299" s="47"/>
      <c r="AI299" s="3" t="s">
        <v>176</v>
      </c>
      <c r="AL299" s="47"/>
      <c r="AN299" s="47"/>
      <c r="AP299" s="47"/>
    </row>
    <row r="300" spans="1:42" s="4" customFormat="1" ht="15" x14ac:dyDescent="0.25">
      <c r="A300" s="56"/>
      <c r="B300" s="49"/>
      <c r="C300" s="372" t="s">
        <v>63</v>
      </c>
      <c r="D300" s="372"/>
      <c r="E300" s="372"/>
      <c r="F300" s="51" t="s">
        <v>64</v>
      </c>
      <c r="G300" s="54">
        <v>26.27</v>
      </c>
      <c r="H300" s="54">
        <v>1.1499999999999999</v>
      </c>
      <c r="I300" s="117">
        <v>1593.9664009999999</v>
      </c>
      <c r="J300" s="57"/>
      <c r="K300" s="52"/>
      <c r="L300" s="57"/>
      <c r="M300" s="52"/>
      <c r="N300" s="58"/>
      <c r="AF300" s="39"/>
      <c r="AG300" s="47"/>
      <c r="AJ300" s="3" t="s">
        <v>63</v>
      </c>
      <c r="AL300" s="47"/>
      <c r="AN300" s="47"/>
      <c r="AP300" s="47"/>
    </row>
    <row r="301" spans="1:42" s="4" customFormat="1" ht="15" x14ac:dyDescent="0.25">
      <c r="A301" s="56"/>
      <c r="B301" s="49"/>
      <c r="C301" s="372" t="s">
        <v>178</v>
      </c>
      <c r="D301" s="372"/>
      <c r="E301" s="372"/>
      <c r="F301" s="51" t="s">
        <v>64</v>
      </c>
      <c r="G301" s="54">
        <v>2.06</v>
      </c>
      <c r="H301" s="54">
        <v>1.1499999999999999</v>
      </c>
      <c r="I301" s="117">
        <v>124.993178</v>
      </c>
      <c r="J301" s="57"/>
      <c r="K301" s="52"/>
      <c r="L301" s="57"/>
      <c r="M301" s="52"/>
      <c r="N301" s="58"/>
      <c r="AF301" s="39"/>
      <c r="AG301" s="47"/>
      <c r="AJ301" s="3" t="s">
        <v>178</v>
      </c>
      <c r="AL301" s="47"/>
      <c r="AN301" s="47"/>
      <c r="AP301" s="47"/>
    </row>
    <row r="302" spans="1:42" s="4" customFormat="1" ht="15" x14ac:dyDescent="0.25">
      <c r="A302" s="48"/>
      <c r="B302" s="49"/>
      <c r="C302" s="375" t="s">
        <v>65</v>
      </c>
      <c r="D302" s="375"/>
      <c r="E302" s="375"/>
      <c r="F302" s="59"/>
      <c r="G302" s="60"/>
      <c r="H302" s="60"/>
      <c r="I302" s="60"/>
      <c r="J302" s="61">
        <v>703.59</v>
      </c>
      <c r="K302" s="60"/>
      <c r="L302" s="108">
        <v>42691.24</v>
      </c>
      <c r="M302" s="60"/>
      <c r="N302" s="62"/>
      <c r="AF302" s="39"/>
      <c r="AG302" s="47"/>
      <c r="AK302" s="3" t="s">
        <v>65</v>
      </c>
      <c r="AL302" s="47"/>
      <c r="AN302" s="47"/>
      <c r="AP302" s="47"/>
    </row>
    <row r="303" spans="1:42" s="4" customFormat="1" ht="15" x14ac:dyDescent="0.25">
      <c r="A303" s="56"/>
      <c r="B303" s="49"/>
      <c r="C303" s="372" t="s">
        <v>66</v>
      </c>
      <c r="D303" s="372"/>
      <c r="E303" s="372"/>
      <c r="F303" s="51"/>
      <c r="G303" s="52"/>
      <c r="H303" s="52"/>
      <c r="I303" s="52"/>
      <c r="J303" s="57"/>
      <c r="K303" s="52"/>
      <c r="L303" s="107">
        <v>14391.2</v>
      </c>
      <c r="M303" s="52"/>
      <c r="N303" s="55">
        <v>503116.35</v>
      </c>
      <c r="AF303" s="39"/>
      <c r="AG303" s="47"/>
      <c r="AJ303" s="3" t="s">
        <v>66</v>
      </c>
      <c r="AL303" s="47"/>
      <c r="AN303" s="47"/>
      <c r="AP303" s="47"/>
    </row>
    <row r="304" spans="1:42" s="4" customFormat="1" ht="15" x14ac:dyDescent="0.25">
      <c r="A304" s="56"/>
      <c r="B304" s="49" t="s">
        <v>179</v>
      </c>
      <c r="C304" s="372" t="s">
        <v>180</v>
      </c>
      <c r="D304" s="372"/>
      <c r="E304" s="372"/>
      <c r="F304" s="51" t="s">
        <v>69</v>
      </c>
      <c r="G304" s="63">
        <v>147</v>
      </c>
      <c r="H304" s="52"/>
      <c r="I304" s="63">
        <v>147</v>
      </c>
      <c r="J304" s="57"/>
      <c r="K304" s="52"/>
      <c r="L304" s="107">
        <v>21155.06</v>
      </c>
      <c r="M304" s="52"/>
      <c r="N304" s="55">
        <v>739581.03</v>
      </c>
      <c r="AF304" s="39"/>
      <c r="AG304" s="47"/>
      <c r="AJ304" s="3" t="s">
        <v>180</v>
      </c>
      <c r="AL304" s="47"/>
      <c r="AN304" s="47"/>
      <c r="AP304" s="47"/>
    </row>
    <row r="305" spans="1:42" s="4" customFormat="1" ht="15" x14ac:dyDescent="0.25">
      <c r="A305" s="56"/>
      <c r="B305" s="49" t="s">
        <v>181</v>
      </c>
      <c r="C305" s="372" t="s">
        <v>182</v>
      </c>
      <c r="D305" s="372"/>
      <c r="E305" s="372"/>
      <c r="F305" s="51" t="s">
        <v>69</v>
      </c>
      <c r="G305" s="63">
        <v>134</v>
      </c>
      <c r="H305" s="52"/>
      <c r="I305" s="63">
        <v>134</v>
      </c>
      <c r="J305" s="57"/>
      <c r="K305" s="52"/>
      <c r="L305" s="107">
        <v>19284.21</v>
      </c>
      <c r="M305" s="52"/>
      <c r="N305" s="55">
        <v>674175.91</v>
      </c>
      <c r="AF305" s="39"/>
      <c r="AG305" s="47"/>
      <c r="AJ305" s="3" t="s">
        <v>182</v>
      </c>
      <c r="AL305" s="47"/>
      <c r="AN305" s="47"/>
      <c r="AP305" s="47"/>
    </row>
    <row r="306" spans="1:42" s="4" customFormat="1" ht="15" x14ac:dyDescent="0.25">
      <c r="A306" s="65"/>
      <c r="B306" s="66"/>
      <c r="C306" s="374" t="s">
        <v>72</v>
      </c>
      <c r="D306" s="374"/>
      <c r="E306" s="374"/>
      <c r="F306" s="42"/>
      <c r="G306" s="43"/>
      <c r="H306" s="43"/>
      <c r="I306" s="43"/>
      <c r="J306" s="45"/>
      <c r="K306" s="43"/>
      <c r="L306" s="105">
        <v>83130.509999999995</v>
      </c>
      <c r="M306" s="60"/>
      <c r="N306" s="46"/>
      <c r="AF306" s="39"/>
      <c r="AG306" s="47"/>
      <c r="AL306" s="47" t="s">
        <v>72</v>
      </c>
      <c r="AN306" s="47"/>
      <c r="AP306" s="47"/>
    </row>
    <row r="307" spans="1:42" s="4" customFormat="1" ht="23.25" x14ac:dyDescent="0.25">
      <c r="A307" s="40" t="s">
        <v>315</v>
      </c>
      <c r="B307" s="41" t="s">
        <v>3041</v>
      </c>
      <c r="C307" s="374" t="s">
        <v>3042</v>
      </c>
      <c r="D307" s="374"/>
      <c r="E307" s="374"/>
      <c r="F307" s="42" t="s">
        <v>231</v>
      </c>
      <c r="G307" s="43">
        <v>5318.4096</v>
      </c>
      <c r="H307" s="44">
        <v>1</v>
      </c>
      <c r="I307" s="110">
        <v>5318.4096</v>
      </c>
      <c r="J307" s="105">
        <v>1240.1500000000001</v>
      </c>
      <c r="K307" s="43"/>
      <c r="L307" s="105">
        <v>764267.17</v>
      </c>
      <c r="M307" s="68">
        <v>8.6300000000000008</v>
      </c>
      <c r="N307" s="115">
        <v>6595625.6699999999</v>
      </c>
      <c r="AF307" s="39"/>
      <c r="AG307" s="47" t="s">
        <v>3042</v>
      </c>
      <c r="AL307" s="47"/>
      <c r="AN307" s="47"/>
      <c r="AP307" s="47"/>
    </row>
    <row r="308" spans="1:42" s="4" customFormat="1" ht="15" x14ac:dyDescent="0.25">
      <c r="A308" s="65"/>
      <c r="B308" s="66"/>
      <c r="C308" s="374" t="s">
        <v>72</v>
      </c>
      <c r="D308" s="374"/>
      <c r="E308" s="374"/>
      <c r="F308" s="42"/>
      <c r="G308" s="43"/>
      <c r="H308" s="43"/>
      <c r="I308" s="43"/>
      <c r="J308" s="45"/>
      <c r="K308" s="43"/>
      <c r="L308" s="105">
        <v>764267.17</v>
      </c>
      <c r="M308" s="60"/>
      <c r="N308" s="115">
        <v>6595625.6699999999</v>
      </c>
      <c r="AF308" s="39"/>
      <c r="AG308" s="47"/>
      <c r="AL308" s="47" t="s">
        <v>72</v>
      </c>
      <c r="AN308" s="47"/>
      <c r="AP308" s="47"/>
    </row>
    <row r="309" spans="1:42" s="4" customFormat="1" ht="15" x14ac:dyDescent="0.25">
      <c r="A309" s="40" t="s">
        <v>391</v>
      </c>
      <c r="B309" s="41" t="s">
        <v>3043</v>
      </c>
      <c r="C309" s="374" t="s">
        <v>3044</v>
      </c>
      <c r="D309" s="374"/>
      <c r="E309" s="374"/>
      <c r="F309" s="42" t="s">
        <v>1570</v>
      </c>
      <c r="G309" s="43">
        <v>15828.6</v>
      </c>
      <c r="H309" s="44">
        <v>1</v>
      </c>
      <c r="I309" s="120">
        <v>15828.6</v>
      </c>
      <c r="J309" s="67">
        <v>7.91</v>
      </c>
      <c r="K309" s="43"/>
      <c r="L309" s="105">
        <v>125204.23</v>
      </c>
      <c r="M309" s="43"/>
      <c r="N309" s="46"/>
      <c r="AF309" s="39"/>
      <c r="AG309" s="47" t="s">
        <v>3044</v>
      </c>
      <c r="AL309" s="47"/>
      <c r="AN309" s="47"/>
      <c r="AP309" s="47"/>
    </row>
    <row r="310" spans="1:42" s="4" customFormat="1" ht="15" x14ac:dyDescent="0.25">
      <c r="A310" s="65"/>
      <c r="B310" s="66"/>
      <c r="C310" s="374" t="s">
        <v>72</v>
      </c>
      <c r="D310" s="374"/>
      <c r="E310" s="374"/>
      <c r="F310" s="42"/>
      <c r="G310" s="43"/>
      <c r="H310" s="43"/>
      <c r="I310" s="43"/>
      <c r="J310" s="45"/>
      <c r="K310" s="43"/>
      <c r="L310" s="105">
        <v>125204.23</v>
      </c>
      <c r="M310" s="60"/>
      <c r="N310" s="46"/>
      <c r="AF310" s="39"/>
      <c r="AG310" s="47"/>
      <c r="AL310" s="47" t="s">
        <v>72</v>
      </c>
      <c r="AN310" s="47"/>
      <c r="AP310" s="47"/>
    </row>
    <row r="311" spans="1:42" s="4" customFormat="1" ht="34.5" x14ac:dyDescent="0.25">
      <c r="A311" s="40" t="s">
        <v>393</v>
      </c>
      <c r="B311" s="41" t="s">
        <v>2986</v>
      </c>
      <c r="C311" s="374" t="s">
        <v>2987</v>
      </c>
      <c r="D311" s="374"/>
      <c r="E311" s="374"/>
      <c r="F311" s="42" t="s">
        <v>185</v>
      </c>
      <c r="G311" s="43">
        <v>712.26</v>
      </c>
      <c r="H311" s="44">
        <v>1</v>
      </c>
      <c r="I311" s="68">
        <v>712.26</v>
      </c>
      <c r="J311" s="67">
        <v>55.26</v>
      </c>
      <c r="K311" s="43"/>
      <c r="L311" s="105">
        <v>39359.49</v>
      </c>
      <c r="M311" s="43"/>
      <c r="N311" s="46"/>
      <c r="AF311" s="39"/>
      <c r="AG311" s="47" t="s">
        <v>2987</v>
      </c>
      <c r="AL311" s="47"/>
      <c r="AN311" s="47"/>
      <c r="AP311" s="47"/>
    </row>
    <row r="312" spans="1:42" s="4" customFormat="1" ht="15" x14ac:dyDescent="0.25">
      <c r="A312" s="65"/>
      <c r="B312" s="66"/>
      <c r="C312" s="374" t="s">
        <v>72</v>
      </c>
      <c r="D312" s="374"/>
      <c r="E312" s="374"/>
      <c r="F312" s="42"/>
      <c r="G312" s="43"/>
      <c r="H312" s="43"/>
      <c r="I312" s="43"/>
      <c r="J312" s="45"/>
      <c r="K312" s="43"/>
      <c r="L312" s="105">
        <v>39359.49</v>
      </c>
      <c r="M312" s="60"/>
      <c r="N312" s="46"/>
      <c r="AF312" s="39"/>
      <c r="AG312" s="47"/>
      <c r="AL312" s="47" t="s">
        <v>72</v>
      </c>
      <c r="AN312" s="47"/>
      <c r="AP312" s="47"/>
    </row>
    <row r="313" spans="1:42" s="4" customFormat="1" ht="15" x14ac:dyDescent="0.25">
      <c r="A313" s="40" t="s">
        <v>395</v>
      </c>
      <c r="B313" s="41" t="s">
        <v>3045</v>
      </c>
      <c r="C313" s="374" t="s">
        <v>3046</v>
      </c>
      <c r="D313" s="374"/>
      <c r="E313" s="374"/>
      <c r="F313" s="42" t="s">
        <v>185</v>
      </c>
      <c r="G313" s="43">
        <v>2080.2600000000002</v>
      </c>
      <c r="H313" s="44">
        <v>1</v>
      </c>
      <c r="I313" s="68">
        <v>2080.2600000000002</v>
      </c>
      <c r="J313" s="67">
        <v>123.51</v>
      </c>
      <c r="K313" s="43"/>
      <c r="L313" s="105">
        <v>256932.91</v>
      </c>
      <c r="M313" s="43"/>
      <c r="N313" s="46"/>
      <c r="AF313" s="39"/>
      <c r="AG313" s="47" t="s">
        <v>3046</v>
      </c>
      <c r="AL313" s="47"/>
      <c r="AN313" s="47"/>
      <c r="AP313" s="47"/>
    </row>
    <row r="314" spans="1:42" s="4" customFormat="1" ht="15" x14ac:dyDescent="0.25">
      <c r="A314" s="65"/>
      <c r="B314" s="66"/>
      <c r="C314" s="374" t="s">
        <v>72</v>
      </c>
      <c r="D314" s="374"/>
      <c r="E314" s="374"/>
      <c r="F314" s="42"/>
      <c r="G314" s="43"/>
      <c r="H314" s="43"/>
      <c r="I314" s="43"/>
      <c r="J314" s="45"/>
      <c r="K314" s="43"/>
      <c r="L314" s="105">
        <v>256932.91</v>
      </c>
      <c r="M314" s="60"/>
      <c r="N314" s="46"/>
      <c r="AF314" s="39"/>
      <c r="AG314" s="47"/>
      <c r="AL314" s="47" t="s">
        <v>72</v>
      </c>
      <c r="AN314" s="47"/>
      <c r="AP314" s="47"/>
    </row>
    <row r="315" spans="1:42" s="4" customFormat="1" ht="22.5" x14ac:dyDescent="0.25">
      <c r="A315" s="40" t="s">
        <v>397</v>
      </c>
      <c r="B315" s="41" t="s">
        <v>3047</v>
      </c>
      <c r="C315" s="374" t="s">
        <v>3048</v>
      </c>
      <c r="D315" s="374"/>
      <c r="E315" s="374"/>
      <c r="F315" s="42" t="s">
        <v>61</v>
      </c>
      <c r="G315" s="43">
        <v>106</v>
      </c>
      <c r="H315" s="44">
        <v>1</v>
      </c>
      <c r="I315" s="44">
        <v>106</v>
      </c>
      <c r="J315" s="67">
        <v>81.89</v>
      </c>
      <c r="K315" s="43"/>
      <c r="L315" s="105">
        <v>1005.83</v>
      </c>
      <c r="M315" s="68">
        <v>8.6300000000000008</v>
      </c>
      <c r="N315" s="115">
        <v>8680.34</v>
      </c>
      <c r="AF315" s="39"/>
      <c r="AG315" s="47" t="s">
        <v>3048</v>
      </c>
      <c r="AL315" s="47"/>
      <c r="AN315" s="47"/>
      <c r="AP315" s="47"/>
    </row>
    <row r="316" spans="1:42" s="4" customFormat="1" ht="15" x14ac:dyDescent="0.25">
      <c r="A316" s="65"/>
      <c r="B316" s="66"/>
      <c r="C316" s="374" t="s">
        <v>72</v>
      </c>
      <c r="D316" s="374"/>
      <c r="E316" s="374"/>
      <c r="F316" s="42"/>
      <c r="G316" s="43"/>
      <c r="H316" s="43"/>
      <c r="I316" s="43"/>
      <c r="J316" s="45"/>
      <c r="K316" s="43"/>
      <c r="L316" s="105">
        <v>1005.83</v>
      </c>
      <c r="M316" s="60"/>
      <c r="N316" s="115">
        <v>8680.34</v>
      </c>
      <c r="AF316" s="39"/>
      <c r="AG316" s="47"/>
      <c r="AL316" s="47" t="s">
        <v>72</v>
      </c>
      <c r="AN316" s="47"/>
      <c r="AP316" s="47"/>
    </row>
    <row r="317" spans="1:42" s="4" customFormat="1" ht="23.25" x14ac:dyDescent="0.25">
      <c r="A317" s="40" t="s">
        <v>398</v>
      </c>
      <c r="B317" s="41" t="s">
        <v>3049</v>
      </c>
      <c r="C317" s="374" t="s">
        <v>3050</v>
      </c>
      <c r="D317" s="374"/>
      <c r="E317" s="374"/>
      <c r="F317" s="42" t="s">
        <v>61</v>
      </c>
      <c r="G317" s="43">
        <v>322</v>
      </c>
      <c r="H317" s="44">
        <v>1</v>
      </c>
      <c r="I317" s="44">
        <v>322</v>
      </c>
      <c r="J317" s="105">
        <v>3174.24</v>
      </c>
      <c r="K317" s="43"/>
      <c r="L317" s="105">
        <v>118436.3</v>
      </c>
      <c r="M317" s="68">
        <v>8.6300000000000008</v>
      </c>
      <c r="N317" s="115">
        <v>1022105.28</v>
      </c>
      <c r="AF317" s="39"/>
      <c r="AG317" s="47" t="s">
        <v>3050</v>
      </c>
      <c r="AL317" s="47"/>
      <c r="AN317" s="47"/>
      <c r="AP317" s="47"/>
    </row>
    <row r="318" spans="1:42" s="4" customFormat="1" ht="15" x14ac:dyDescent="0.25">
      <c r="A318" s="65"/>
      <c r="B318" s="66"/>
      <c r="C318" s="374" t="s">
        <v>72</v>
      </c>
      <c r="D318" s="374"/>
      <c r="E318" s="374"/>
      <c r="F318" s="42"/>
      <c r="G318" s="43"/>
      <c r="H318" s="43"/>
      <c r="I318" s="43"/>
      <c r="J318" s="45"/>
      <c r="K318" s="43"/>
      <c r="L318" s="105">
        <v>118436.3</v>
      </c>
      <c r="M318" s="60"/>
      <c r="N318" s="115">
        <v>1022105.28</v>
      </c>
      <c r="AF318" s="39"/>
      <c r="AG318" s="47"/>
      <c r="AL318" s="47" t="s">
        <v>72</v>
      </c>
      <c r="AN318" s="47"/>
      <c r="AP318" s="47"/>
    </row>
    <row r="319" spans="1:42" s="4" customFormat="1" ht="34.5" x14ac:dyDescent="0.25">
      <c r="A319" s="40" t="s">
        <v>400</v>
      </c>
      <c r="B319" s="41" t="s">
        <v>3028</v>
      </c>
      <c r="C319" s="374" t="s">
        <v>3029</v>
      </c>
      <c r="D319" s="374"/>
      <c r="E319" s="374"/>
      <c r="F319" s="42" t="s">
        <v>3030</v>
      </c>
      <c r="G319" s="43">
        <v>3.22</v>
      </c>
      <c r="H319" s="44">
        <v>1</v>
      </c>
      <c r="I319" s="68">
        <v>3.22</v>
      </c>
      <c r="J319" s="45"/>
      <c r="K319" s="43"/>
      <c r="L319" s="45"/>
      <c r="M319" s="43"/>
      <c r="N319" s="46"/>
      <c r="AF319" s="39"/>
      <c r="AG319" s="47" t="s">
        <v>3029</v>
      </c>
      <c r="AL319" s="47"/>
      <c r="AN319" s="47"/>
      <c r="AP319" s="47"/>
    </row>
    <row r="320" spans="1:42" s="4" customFormat="1" ht="15" x14ac:dyDescent="0.25">
      <c r="A320" s="69"/>
      <c r="B320" s="50"/>
      <c r="C320" s="372" t="s">
        <v>3051</v>
      </c>
      <c r="D320" s="372"/>
      <c r="E320" s="372"/>
      <c r="F320" s="372"/>
      <c r="G320" s="372"/>
      <c r="H320" s="372"/>
      <c r="I320" s="372"/>
      <c r="J320" s="372"/>
      <c r="K320" s="372"/>
      <c r="L320" s="372"/>
      <c r="M320" s="372"/>
      <c r="N320" s="377"/>
      <c r="AF320" s="39"/>
      <c r="AG320" s="47"/>
      <c r="AL320" s="47"/>
      <c r="AM320" s="3" t="s">
        <v>3051</v>
      </c>
      <c r="AN320" s="47"/>
      <c r="AP320" s="47"/>
    </row>
    <row r="321" spans="1:42" s="4" customFormat="1" ht="22.5" x14ac:dyDescent="0.25">
      <c r="A321" s="103"/>
      <c r="B321" s="49" t="s">
        <v>217</v>
      </c>
      <c r="C321" s="368" t="s">
        <v>218</v>
      </c>
      <c r="D321" s="368"/>
      <c r="E321" s="368"/>
      <c r="F321" s="368"/>
      <c r="G321" s="368"/>
      <c r="H321" s="368"/>
      <c r="I321" s="368"/>
      <c r="J321" s="368"/>
      <c r="K321" s="368"/>
      <c r="L321" s="368"/>
      <c r="M321" s="368"/>
      <c r="N321" s="376"/>
      <c r="AF321" s="39"/>
      <c r="AG321" s="47"/>
      <c r="AH321" s="3" t="s">
        <v>218</v>
      </c>
      <c r="AL321" s="47"/>
      <c r="AN321" s="47"/>
      <c r="AP321" s="47"/>
    </row>
    <row r="322" spans="1:42" s="4" customFormat="1" ht="15" x14ac:dyDescent="0.25">
      <c r="A322" s="48"/>
      <c r="B322" s="49" t="s">
        <v>58</v>
      </c>
      <c r="C322" s="372" t="s">
        <v>62</v>
      </c>
      <c r="D322" s="372"/>
      <c r="E322" s="372"/>
      <c r="F322" s="51"/>
      <c r="G322" s="52"/>
      <c r="H322" s="52"/>
      <c r="I322" s="52"/>
      <c r="J322" s="53">
        <v>907.06</v>
      </c>
      <c r="K322" s="54">
        <v>1.1499999999999999</v>
      </c>
      <c r="L322" s="107">
        <v>3358.84</v>
      </c>
      <c r="M322" s="54">
        <v>34.96</v>
      </c>
      <c r="N322" s="55">
        <v>117425.05</v>
      </c>
      <c r="AF322" s="39"/>
      <c r="AG322" s="47"/>
      <c r="AI322" s="3" t="s">
        <v>62</v>
      </c>
      <c r="AL322" s="47"/>
      <c r="AN322" s="47"/>
      <c r="AP322" s="47"/>
    </row>
    <row r="323" spans="1:42" s="4" customFormat="1" ht="15" x14ac:dyDescent="0.25">
      <c r="A323" s="48"/>
      <c r="B323" s="49" t="s">
        <v>73</v>
      </c>
      <c r="C323" s="372" t="s">
        <v>175</v>
      </c>
      <c r="D323" s="372"/>
      <c r="E323" s="372"/>
      <c r="F323" s="51"/>
      <c r="G323" s="52"/>
      <c r="H323" s="52"/>
      <c r="I323" s="52"/>
      <c r="J323" s="107">
        <v>1367.28</v>
      </c>
      <c r="K323" s="54">
        <v>1.1499999999999999</v>
      </c>
      <c r="L323" s="107">
        <v>5063.04</v>
      </c>
      <c r="M323" s="52"/>
      <c r="N323" s="58"/>
      <c r="AF323" s="39"/>
      <c r="AG323" s="47"/>
      <c r="AI323" s="3" t="s">
        <v>175</v>
      </c>
      <c r="AL323" s="47"/>
      <c r="AN323" s="47"/>
      <c r="AP323" s="47"/>
    </row>
    <row r="324" spans="1:42" s="4" customFormat="1" ht="15" x14ac:dyDescent="0.25">
      <c r="A324" s="56"/>
      <c r="B324" s="49"/>
      <c r="C324" s="372" t="s">
        <v>63</v>
      </c>
      <c r="D324" s="372"/>
      <c r="E324" s="372"/>
      <c r="F324" s="51" t="s">
        <v>64</v>
      </c>
      <c r="G324" s="54">
        <v>95.38</v>
      </c>
      <c r="H324" s="54">
        <v>1.1499999999999999</v>
      </c>
      <c r="I324" s="114">
        <v>353.19213999999999</v>
      </c>
      <c r="J324" s="57"/>
      <c r="K324" s="52"/>
      <c r="L324" s="57"/>
      <c r="M324" s="52"/>
      <c r="N324" s="58"/>
      <c r="AF324" s="39"/>
      <c r="AG324" s="47"/>
      <c r="AJ324" s="3" t="s">
        <v>63</v>
      </c>
      <c r="AL324" s="47"/>
      <c r="AN324" s="47"/>
      <c r="AP324" s="47"/>
    </row>
    <row r="325" spans="1:42" s="4" customFormat="1" ht="15" x14ac:dyDescent="0.25">
      <c r="A325" s="48"/>
      <c r="B325" s="49"/>
      <c r="C325" s="375" t="s">
        <v>65</v>
      </c>
      <c r="D325" s="375"/>
      <c r="E325" s="375"/>
      <c r="F325" s="59"/>
      <c r="G325" s="60"/>
      <c r="H325" s="60"/>
      <c r="I325" s="60"/>
      <c r="J325" s="108">
        <v>2274.34</v>
      </c>
      <c r="K325" s="60"/>
      <c r="L325" s="108">
        <v>8421.8799999999992</v>
      </c>
      <c r="M325" s="60"/>
      <c r="N325" s="62"/>
      <c r="AF325" s="39"/>
      <c r="AG325" s="47"/>
      <c r="AK325" s="3" t="s">
        <v>65</v>
      </c>
      <c r="AL325" s="47"/>
      <c r="AN325" s="47"/>
      <c r="AP325" s="47"/>
    </row>
    <row r="326" spans="1:42" s="4" customFormat="1" ht="15" x14ac:dyDescent="0.25">
      <c r="A326" s="56"/>
      <c r="B326" s="49"/>
      <c r="C326" s="372" t="s">
        <v>66</v>
      </c>
      <c r="D326" s="372"/>
      <c r="E326" s="372"/>
      <c r="F326" s="51"/>
      <c r="G326" s="52"/>
      <c r="H326" s="52"/>
      <c r="I326" s="52"/>
      <c r="J326" s="57"/>
      <c r="K326" s="52"/>
      <c r="L326" s="107">
        <v>3358.84</v>
      </c>
      <c r="M326" s="52"/>
      <c r="N326" s="55">
        <v>117425.05</v>
      </c>
      <c r="AF326" s="39"/>
      <c r="AG326" s="47"/>
      <c r="AJ326" s="3" t="s">
        <v>66</v>
      </c>
      <c r="AL326" s="47"/>
      <c r="AN326" s="47"/>
      <c r="AP326" s="47"/>
    </row>
    <row r="327" spans="1:42" s="4" customFormat="1" ht="45.75" x14ac:dyDescent="0.25">
      <c r="A327" s="56"/>
      <c r="B327" s="49" t="s">
        <v>3031</v>
      </c>
      <c r="C327" s="372" t="s">
        <v>3032</v>
      </c>
      <c r="D327" s="372"/>
      <c r="E327" s="372"/>
      <c r="F327" s="51" t="s">
        <v>69</v>
      </c>
      <c r="G327" s="63">
        <v>103</v>
      </c>
      <c r="H327" s="52"/>
      <c r="I327" s="63">
        <v>103</v>
      </c>
      <c r="J327" s="57"/>
      <c r="K327" s="52"/>
      <c r="L327" s="107">
        <v>3459.61</v>
      </c>
      <c r="M327" s="52"/>
      <c r="N327" s="55">
        <v>120947.8</v>
      </c>
      <c r="AF327" s="39"/>
      <c r="AG327" s="47"/>
      <c r="AJ327" s="3" t="s">
        <v>3032</v>
      </c>
      <c r="AL327" s="47"/>
      <c r="AN327" s="47"/>
      <c r="AP327" s="47"/>
    </row>
    <row r="328" spans="1:42" s="4" customFormat="1" ht="45.75" x14ac:dyDescent="0.25">
      <c r="A328" s="56"/>
      <c r="B328" s="49" t="s">
        <v>3033</v>
      </c>
      <c r="C328" s="372" t="s">
        <v>3034</v>
      </c>
      <c r="D328" s="372"/>
      <c r="E328" s="372"/>
      <c r="F328" s="51" t="s">
        <v>69</v>
      </c>
      <c r="G328" s="63">
        <v>59</v>
      </c>
      <c r="H328" s="52"/>
      <c r="I328" s="63">
        <v>59</v>
      </c>
      <c r="J328" s="57"/>
      <c r="K328" s="52"/>
      <c r="L328" s="107">
        <v>1981.72</v>
      </c>
      <c r="M328" s="52"/>
      <c r="N328" s="55">
        <v>69280.78</v>
      </c>
      <c r="AF328" s="39"/>
      <c r="AG328" s="47"/>
      <c r="AJ328" s="3" t="s">
        <v>3034</v>
      </c>
      <c r="AL328" s="47"/>
      <c r="AN328" s="47"/>
      <c r="AP328" s="47"/>
    </row>
    <row r="329" spans="1:42" s="4" customFormat="1" ht="15" x14ac:dyDescent="0.25">
      <c r="A329" s="65"/>
      <c r="B329" s="66"/>
      <c r="C329" s="374" t="s">
        <v>72</v>
      </c>
      <c r="D329" s="374"/>
      <c r="E329" s="374"/>
      <c r="F329" s="42"/>
      <c r="G329" s="43"/>
      <c r="H329" s="43"/>
      <c r="I329" s="43"/>
      <c r="J329" s="45"/>
      <c r="K329" s="43"/>
      <c r="L329" s="105">
        <v>13863.21</v>
      </c>
      <c r="M329" s="60"/>
      <c r="N329" s="46"/>
      <c r="AF329" s="39"/>
      <c r="AG329" s="47"/>
      <c r="AL329" s="47" t="s">
        <v>72</v>
      </c>
      <c r="AN329" s="47"/>
      <c r="AP329" s="47"/>
    </row>
    <row r="330" spans="1:42" s="4" customFormat="1" ht="34.5" x14ac:dyDescent="0.25">
      <c r="A330" s="40"/>
      <c r="B330" s="41" t="s">
        <v>3052</v>
      </c>
      <c r="C330" s="374" t="s">
        <v>3053</v>
      </c>
      <c r="D330" s="374"/>
      <c r="E330" s="374"/>
      <c r="F330" s="42" t="s">
        <v>2985</v>
      </c>
      <c r="G330" s="43">
        <v>4.6494</v>
      </c>
      <c r="H330" s="44">
        <v>1</v>
      </c>
      <c r="I330" s="110">
        <v>4.6494</v>
      </c>
      <c r="J330" s="45"/>
      <c r="K330" s="43"/>
      <c r="L330" s="45"/>
      <c r="M330" s="43"/>
      <c r="N330" s="46"/>
      <c r="AF330" s="39"/>
      <c r="AG330" s="47" t="s">
        <v>3053</v>
      </c>
      <c r="AL330" s="47"/>
      <c r="AN330" s="47"/>
      <c r="AP330" s="47"/>
    </row>
    <row r="331" spans="1:42" s="4" customFormat="1" ht="15" x14ac:dyDescent="0.25">
      <c r="A331" s="69"/>
      <c r="B331" s="50"/>
      <c r="C331" s="372" t="s">
        <v>3054</v>
      </c>
      <c r="D331" s="372"/>
      <c r="E331" s="372"/>
      <c r="F331" s="372"/>
      <c r="G331" s="372"/>
      <c r="H331" s="372"/>
      <c r="I331" s="372"/>
      <c r="J331" s="372"/>
      <c r="K331" s="372"/>
      <c r="L331" s="372"/>
      <c r="M331" s="372"/>
      <c r="N331" s="377"/>
      <c r="AF331" s="39"/>
      <c r="AG331" s="47"/>
      <c r="AL331" s="47"/>
      <c r="AM331" s="3" t="s">
        <v>3054</v>
      </c>
      <c r="AN331" s="47"/>
      <c r="AP331" s="47"/>
    </row>
    <row r="332" spans="1:42" s="4" customFormat="1" ht="15" x14ac:dyDescent="0.25">
      <c r="A332" s="48"/>
      <c r="B332" s="49" t="s">
        <v>58</v>
      </c>
      <c r="C332" s="372" t="s">
        <v>62</v>
      </c>
      <c r="D332" s="372"/>
      <c r="E332" s="372"/>
      <c r="F332" s="51"/>
      <c r="G332" s="52"/>
      <c r="H332" s="52"/>
      <c r="I332" s="52"/>
      <c r="J332" s="107">
        <v>2787.01</v>
      </c>
      <c r="K332" s="52"/>
      <c r="L332" s="107">
        <v>12957.92</v>
      </c>
      <c r="M332" s="54">
        <v>34.96</v>
      </c>
      <c r="N332" s="55">
        <v>453008.88</v>
      </c>
      <c r="AF332" s="39"/>
      <c r="AG332" s="47"/>
      <c r="AI332" s="3" t="s">
        <v>62</v>
      </c>
      <c r="AL332" s="47"/>
      <c r="AN332" s="47"/>
      <c r="AP332" s="47"/>
    </row>
    <row r="333" spans="1:42" s="4" customFormat="1" ht="15" x14ac:dyDescent="0.25">
      <c r="A333" s="48"/>
      <c r="B333" s="49" t="s">
        <v>73</v>
      </c>
      <c r="C333" s="372" t="s">
        <v>175</v>
      </c>
      <c r="D333" s="372"/>
      <c r="E333" s="372"/>
      <c r="F333" s="51"/>
      <c r="G333" s="52"/>
      <c r="H333" s="52"/>
      <c r="I333" s="52"/>
      <c r="J333" s="107">
        <v>5278.61</v>
      </c>
      <c r="K333" s="52"/>
      <c r="L333" s="107">
        <v>24542.37</v>
      </c>
      <c r="M333" s="52"/>
      <c r="N333" s="58"/>
      <c r="AF333" s="39"/>
      <c r="AG333" s="47"/>
      <c r="AI333" s="3" t="s">
        <v>175</v>
      </c>
      <c r="AL333" s="47"/>
      <c r="AN333" s="47"/>
      <c r="AP333" s="47"/>
    </row>
    <row r="334" spans="1:42" s="4" customFormat="1" ht="15" x14ac:dyDescent="0.25">
      <c r="A334" s="48"/>
      <c r="B334" s="49" t="s">
        <v>78</v>
      </c>
      <c r="C334" s="372" t="s">
        <v>176</v>
      </c>
      <c r="D334" s="372"/>
      <c r="E334" s="372"/>
      <c r="F334" s="51"/>
      <c r="G334" s="52"/>
      <c r="H334" s="52"/>
      <c r="I334" s="52"/>
      <c r="J334" s="53">
        <v>634.26</v>
      </c>
      <c r="K334" s="52"/>
      <c r="L334" s="107">
        <v>2948.93</v>
      </c>
      <c r="M334" s="54">
        <v>34.96</v>
      </c>
      <c r="N334" s="55">
        <v>103094.59</v>
      </c>
      <c r="AF334" s="39"/>
      <c r="AG334" s="47"/>
      <c r="AI334" s="3" t="s">
        <v>176</v>
      </c>
      <c r="AL334" s="47"/>
      <c r="AN334" s="47"/>
      <c r="AP334" s="47"/>
    </row>
    <row r="335" spans="1:42" s="4" customFormat="1" ht="15" x14ac:dyDescent="0.25">
      <c r="A335" s="48"/>
      <c r="B335" s="49" t="s">
        <v>122</v>
      </c>
      <c r="C335" s="372" t="s">
        <v>177</v>
      </c>
      <c r="D335" s="372"/>
      <c r="E335" s="372"/>
      <c r="F335" s="51"/>
      <c r="G335" s="52"/>
      <c r="H335" s="52"/>
      <c r="I335" s="52"/>
      <c r="J335" s="107">
        <v>6992.23</v>
      </c>
      <c r="K335" s="52"/>
      <c r="L335" s="107">
        <v>32509.67</v>
      </c>
      <c r="M335" s="52"/>
      <c r="N335" s="58"/>
      <c r="AF335" s="39"/>
      <c r="AG335" s="47"/>
      <c r="AI335" s="3" t="s">
        <v>177</v>
      </c>
      <c r="AL335" s="47"/>
      <c r="AN335" s="47"/>
      <c r="AP335" s="47"/>
    </row>
    <row r="336" spans="1:42" s="4" customFormat="1" ht="15" x14ac:dyDescent="0.25">
      <c r="A336" s="56"/>
      <c r="B336" s="49"/>
      <c r="C336" s="372" t="s">
        <v>63</v>
      </c>
      <c r="D336" s="372"/>
      <c r="E336" s="372"/>
      <c r="F336" s="51" t="s">
        <v>64</v>
      </c>
      <c r="G336" s="54">
        <v>318.88</v>
      </c>
      <c r="H336" s="52"/>
      <c r="I336" s="117">
        <v>1482.600672</v>
      </c>
      <c r="J336" s="57"/>
      <c r="K336" s="52"/>
      <c r="L336" s="57"/>
      <c r="M336" s="52"/>
      <c r="N336" s="58"/>
      <c r="AF336" s="39"/>
      <c r="AG336" s="47"/>
      <c r="AJ336" s="3" t="s">
        <v>63</v>
      </c>
      <c r="AL336" s="47"/>
      <c r="AN336" s="47"/>
      <c r="AP336" s="47"/>
    </row>
    <row r="337" spans="1:42" s="4" customFormat="1" ht="15" x14ac:dyDescent="0.25">
      <c r="A337" s="56"/>
      <c r="B337" s="49"/>
      <c r="C337" s="372" t="s">
        <v>178</v>
      </c>
      <c r="D337" s="372"/>
      <c r="E337" s="372"/>
      <c r="F337" s="51" t="s">
        <v>64</v>
      </c>
      <c r="G337" s="54">
        <v>47.68</v>
      </c>
      <c r="H337" s="52"/>
      <c r="I337" s="117">
        <v>221.683392</v>
      </c>
      <c r="J337" s="57"/>
      <c r="K337" s="52"/>
      <c r="L337" s="57"/>
      <c r="M337" s="52"/>
      <c r="N337" s="58"/>
      <c r="AF337" s="39"/>
      <c r="AG337" s="47"/>
      <c r="AJ337" s="3" t="s">
        <v>178</v>
      </c>
      <c r="AL337" s="47"/>
      <c r="AN337" s="47"/>
      <c r="AP337" s="47"/>
    </row>
    <row r="338" spans="1:42" s="4" customFormat="1" ht="15" x14ac:dyDescent="0.25">
      <c r="A338" s="48"/>
      <c r="B338" s="49"/>
      <c r="C338" s="375" t="s">
        <v>65</v>
      </c>
      <c r="D338" s="375"/>
      <c r="E338" s="375"/>
      <c r="F338" s="59"/>
      <c r="G338" s="60"/>
      <c r="H338" s="60"/>
      <c r="I338" s="60"/>
      <c r="J338" s="108">
        <v>15057.85</v>
      </c>
      <c r="K338" s="60"/>
      <c r="L338" s="108">
        <v>70009.960000000006</v>
      </c>
      <c r="M338" s="60"/>
      <c r="N338" s="62"/>
      <c r="AF338" s="39"/>
      <c r="AG338" s="47"/>
      <c r="AK338" s="3" t="s">
        <v>65</v>
      </c>
      <c r="AL338" s="47"/>
      <c r="AN338" s="47"/>
      <c r="AP338" s="47"/>
    </row>
    <row r="339" spans="1:42" s="4" customFormat="1" ht="15" x14ac:dyDescent="0.25">
      <c r="A339" s="56"/>
      <c r="B339" s="49"/>
      <c r="C339" s="372" t="s">
        <v>66</v>
      </c>
      <c r="D339" s="372"/>
      <c r="E339" s="372"/>
      <c r="F339" s="51"/>
      <c r="G339" s="52"/>
      <c r="H339" s="52"/>
      <c r="I339" s="52"/>
      <c r="J339" s="57"/>
      <c r="K339" s="52"/>
      <c r="L339" s="107">
        <v>15906.85</v>
      </c>
      <c r="M339" s="52"/>
      <c r="N339" s="55">
        <v>556103.47</v>
      </c>
      <c r="AF339" s="39"/>
      <c r="AG339" s="47"/>
      <c r="AJ339" s="3" t="s">
        <v>66</v>
      </c>
      <c r="AL339" s="47"/>
      <c r="AN339" s="47"/>
      <c r="AP339" s="47"/>
    </row>
    <row r="340" spans="1:42" s="4" customFormat="1" ht="23.25" x14ac:dyDescent="0.25">
      <c r="A340" s="56"/>
      <c r="B340" s="49" t="s">
        <v>718</v>
      </c>
      <c r="C340" s="372" t="s">
        <v>719</v>
      </c>
      <c r="D340" s="372"/>
      <c r="E340" s="372"/>
      <c r="F340" s="51" t="s">
        <v>69</v>
      </c>
      <c r="G340" s="63">
        <v>117</v>
      </c>
      <c r="H340" s="52"/>
      <c r="I340" s="63">
        <v>117</v>
      </c>
      <c r="J340" s="57"/>
      <c r="K340" s="52"/>
      <c r="L340" s="107">
        <v>18611.009999999998</v>
      </c>
      <c r="M340" s="52"/>
      <c r="N340" s="55">
        <v>650641.06000000006</v>
      </c>
      <c r="AF340" s="39"/>
      <c r="AG340" s="47"/>
      <c r="AJ340" s="3" t="s">
        <v>719</v>
      </c>
      <c r="AL340" s="47"/>
      <c r="AN340" s="47"/>
      <c r="AP340" s="47"/>
    </row>
    <row r="341" spans="1:42" s="4" customFormat="1" ht="23.25" x14ac:dyDescent="0.25">
      <c r="A341" s="56"/>
      <c r="B341" s="49" t="s">
        <v>720</v>
      </c>
      <c r="C341" s="372" t="s">
        <v>721</v>
      </c>
      <c r="D341" s="372"/>
      <c r="E341" s="372"/>
      <c r="F341" s="51" t="s">
        <v>69</v>
      </c>
      <c r="G341" s="63">
        <v>74</v>
      </c>
      <c r="H341" s="52"/>
      <c r="I341" s="63">
        <v>74</v>
      </c>
      <c r="J341" s="57"/>
      <c r="K341" s="52"/>
      <c r="L341" s="107">
        <v>11771.07</v>
      </c>
      <c r="M341" s="52"/>
      <c r="N341" s="55">
        <v>411516.57</v>
      </c>
      <c r="AF341" s="39"/>
      <c r="AG341" s="47"/>
      <c r="AJ341" s="3" t="s">
        <v>721</v>
      </c>
      <c r="AL341" s="47"/>
      <c r="AN341" s="47"/>
      <c r="AP341" s="47"/>
    </row>
    <row r="342" spans="1:42" s="4" customFormat="1" ht="15" x14ac:dyDescent="0.25">
      <c r="A342" s="65"/>
      <c r="B342" s="66"/>
      <c r="C342" s="374" t="s">
        <v>72</v>
      </c>
      <c r="D342" s="374"/>
      <c r="E342" s="374"/>
      <c r="F342" s="42"/>
      <c r="G342" s="43"/>
      <c r="H342" s="43"/>
      <c r="I342" s="43"/>
      <c r="J342" s="45"/>
      <c r="K342" s="43"/>
      <c r="L342" s="105">
        <v>100392.04</v>
      </c>
      <c r="M342" s="60"/>
      <c r="N342" s="46"/>
      <c r="AF342" s="39"/>
      <c r="AG342" s="47"/>
      <c r="AL342" s="47" t="s">
        <v>72</v>
      </c>
      <c r="AN342" s="47"/>
      <c r="AP342" s="47"/>
    </row>
    <row r="343" spans="1:42" s="4" customFormat="1" ht="15" x14ac:dyDescent="0.25">
      <c r="A343" s="40" t="s">
        <v>402</v>
      </c>
      <c r="B343" s="41" t="s">
        <v>3055</v>
      </c>
      <c r="C343" s="374" t="s">
        <v>3056</v>
      </c>
      <c r="D343" s="374"/>
      <c r="E343" s="374"/>
      <c r="F343" s="42" t="s">
        <v>61</v>
      </c>
      <c r="G343" s="43">
        <v>-212.47757999999999</v>
      </c>
      <c r="H343" s="44">
        <v>1</v>
      </c>
      <c r="I343" s="118">
        <v>-212.47757999999999</v>
      </c>
      <c r="J343" s="67">
        <v>6.55</v>
      </c>
      <c r="K343" s="43"/>
      <c r="L343" s="105">
        <v>-1391.73</v>
      </c>
      <c r="M343" s="43"/>
      <c r="N343" s="46"/>
      <c r="AF343" s="39"/>
      <c r="AG343" s="47" t="s">
        <v>3056</v>
      </c>
      <c r="AL343" s="47"/>
      <c r="AN343" s="47"/>
      <c r="AP343" s="47"/>
    </row>
    <row r="344" spans="1:42" s="4" customFormat="1" ht="15" x14ac:dyDescent="0.25">
      <c r="A344" s="65"/>
      <c r="B344" s="66"/>
      <c r="C344" s="374" t="s">
        <v>72</v>
      </c>
      <c r="D344" s="374"/>
      <c r="E344" s="374"/>
      <c r="F344" s="42"/>
      <c r="G344" s="43"/>
      <c r="H344" s="43"/>
      <c r="I344" s="43"/>
      <c r="J344" s="45"/>
      <c r="K344" s="43"/>
      <c r="L344" s="105">
        <v>-1391.73</v>
      </c>
      <c r="M344" s="60"/>
      <c r="N344" s="46"/>
      <c r="AF344" s="39"/>
      <c r="AG344" s="47"/>
      <c r="AL344" s="47" t="s">
        <v>72</v>
      </c>
      <c r="AN344" s="47"/>
      <c r="AP344" s="47"/>
    </row>
    <row r="345" spans="1:42" s="4" customFormat="1" ht="23.25" x14ac:dyDescent="0.25">
      <c r="A345" s="40" t="s">
        <v>404</v>
      </c>
      <c r="B345" s="41" t="s">
        <v>3057</v>
      </c>
      <c r="C345" s="374" t="s">
        <v>3058</v>
      </c>
      <c r="D345" s="374"/>
      <c r="E345" s="374"/>
      <c r="F345" s="42" t="s">
        <v>61</v>
      </c>
      <c r="G345" s="43">
        <v>324</v>
      </c>
      <c r="H345" s="44">
        <v>1</v>
      </c>
      <c r="I345" s="44">
        <v>324</v>
      </c>
      <c r="J345" s="105">
        <v>2474.35</v>
      </c>
      <c r="K345" s="43"/>
      <c r="L345" s="105">
        <v>92895.64</v>
      </c>
      <c r="M345" s="68">
        <v>8.6300000000000008</v>
      </c>
      <c r="N345" s="115">
        <v>801689.4</v>
      </c>
      <c r="AF345" s="39"/>
      <c r="AG345" s="47" t="s">
        <v>3058</v>
      </c>
      <c r="AL345" s="47"/>
      <c r="AN345" s="47"/>
      <c r="AP345" s="47"/>
    </row>
    <row r="346" spans="1:42" s="4" customFormat="1" ht="15" x14ac:dyDescent="0.25">
      <c r="A346" s="65"/>
      <c r="B346" s="66"/>
      <c r="C346" s="374" t="s">
        <v>72</v>
      </c>
      <c r="D346" s="374"/>
      <c r="E346" s="374"/>
      <c r="F346" s="42"/>
      <c r="G346" s="43"/>
      <c r="H346" s="43"/>
      <c r="I346" s="43"/>
      <c r="J346" s="45"/>
      <c r="K346" s="43"/>
      <c r="L346" s="105">
        <v>92895.64</v>
      </c>
      <c r="M346" s="60"/>
      <c r="N346" s="115">
        <v>801689.4</v>
      </c>
      <c r="AF346" s="39"/>
      <c r="AG346" s="47"/>
      <c r="AL346" s="47" t="s">
        <v>72</v>
      </c>
      <c r="AN346" s="47"/>
      <c r="AP346" s="47"/>
    </row>
    <row r="347" spans="1:42" s="4" customFormat="1" ht="22.5" x14ac:dyDescent="0.25">
      <c r="A347" s="40" t="s">
        <v>407</v>
      </c>
      <c r="B347" s="41" t="s">
        <v>3059</v>
      </c>
      <c r="C347" s="374" t="s">
        <v>3060</v>
      </c>
      <c r="D347" s="374"/>
      <c r="E347" s="374"/>
      <c r="F347" s="42" t="s">
        <v>61</v>
      </c>
      <c r="G347" s="43">
        <v>162</v>
      </c>
      <c r="H347" s="44">
        <v>1</v>
      </c>
      <c r="I347" s="44">
        <v>162</v>
      </c>
      <c r="J347" s="105">
        <v>2600.15</v>
      </c>
      <c r="K347" s="43"/>
      <c r="L347" s="105">
        <v>48809.3</v>
      </c>
      <c r="M347" s="68">
        <v>8.6300000000000008</v>
      </c>
      <c r="N347" s="115">
        <v>421224.3</v>
      </c>
      <c r="AF347" s="39"/>
      <c r="AG347" s="47" t="s">
        <v>3060</v>
      </c>
      <c r="AL347" s="47"/>
      <c r="AN347" s="47"/>
      <c r="AP347" s="47"/>
    </row>
    <row r="348" spans="1:42" s="4" customFormat="1" ht="15" x14ac:dyDescent="0.25">
      <c r="A348" s="65"/>
      <c r="B348" s="66"/>
      <c r="C348" s="374" t="s">
        <v>72</v>
      </c>
      <c r="D348" s="374"/>
      <c r="E348" s="374"/>
      <c r="F348" s="42"/>
      <c r="G348" s="43"/>
      <c r="H348" s="43"/>
      <c r="I348" s="43"/>
      <c r="J348" s="45"/>
      <c r="K348" s="43"/>
      <c r="L348" s="105">
        <v>48809.3</v>
      </c>
      <c r="M348" s="60"/>
      <c r="N348" s="115">
        <v>421224.3</v>
      </c>
      <c r="AF348" s="39"/>
      <c r="AG348" s="47"/>
      <c r="AL348" s="47" t="s">
        <v>72</v>
      </c>
      <c r="AN348" s="47"/>
      <c r="AP348" s="47"/>
    </row>
    <row r="349" spans="1:42" s="4" customFormat="1" ht="23.25" x14ac:dyDescent="0.25">
      <c r="A349" s="40" t="s">
        <v>409</v>
      </c>
      <c r="B349" s="41" t="s">
        <v>3061</v>
      </c>
      <c r="C349" s="374" t="s">
        <v>3062</v>
      </c>
      <c r="D349" s="374"/>
      <c r="E349" s="374"/>
      <c r="F349" s="42" t="s">
        <v>61</v>
      </c>
      <c r="G349" s="43">
        <v>162</v>
      </c>
      <c r="H349" s="44">
        <v>1</v>
      </c>
      <c r="I349" s="44">
        <v>162</v>
      </c>
      <c r="J349" s="105">
        <v>2860.25</v>
      </c>
      <c r="K349" s="43"/>
      <c r="L349" s="105">
        <v>53691.83</v>
      </c>
      <c r="M349" s="68">
        <v>8.6300000000000008</v>
      </c>
      <c r="N349" s="115">
        <v>463360.5</v>
      </c>
      <c r="AF349" s="39"/>
      <c r="AG349" s="47" t="s">
        <v>3062</v>
      </c>
      <c r="AL349" s="47"/>
      <c r="AN349" s="47"/>
      <c r="AP349" s="47"/>
    </row>
    <row r="350" spans="1:42" s="4" customFormat="1" ht="15" x14ac:dyDescent="0.25">
      <c r="A350" s="65"/>
      <c r="B350" s="66"/>
      <c r="C350" s="374" t="s">
        <v>72</v>
      </c>
      <c r="D350" s="374"/>
      <c r="E350" s="374"/>
      <c r="F350" s="42"/>
      <c r="G350" s="43"/>
      <c r="H350" s="43"/>
      <c r="I350" s="43"/>
      <c r="J350" s="45"/>
      <c r="K350" s="43"/>
      <c r="L350" s="105">
        <v>53691.83</v>
      </c>
      <c r="M350" s="60"/>
      <c r="N350" s="115">
        <v>463360.5</v>
      </c>
      <c r="AF350" s="39"/>
      <c r="AG350" s="47"/>
      <c r="AL350" s="47" t="s">
        <v>72</v>
      </c>
      <c r="AN350" s="47"/>
      <c r="AP350" s="47"/>
    </row>
    <row r="351" spans="1:42" s="4" customFormat="1" ht="15" x14ac:dyDescent="0.25">
      <c r="A351" s="40" t="s">
        <v>411</v>
      </c>
      <c r="B351" s="41" t="s">
        <v>3063</v>
      </c>
      <c r="C351" s="374" t="s">
        <v>3064</v>
      </c>
      <c r="D351" s="374"/>
      <c r="E351" s="374"/>
      <c r="F351" s="42" t="s">
        <v>61</v>
      </c>
      <c r="G351" s="43">
        <v>162</v>
      </c>
      <c r="H351" s="44">
        <v>1</v>
      </c>
      <c r="I351" s="44">
        <v>162</v>
      </c>
      <c r="J351" s="67">
        <v>569.52</v>
      </c>
      <c r="K351" s="43"/>
      <c r="L351" s="105">
        <v>92262.24</v>
      </c>
      <c r="M351" s="43"/>
      <c r="N351" s="46"/>
      <c r="AF351" s="39"/>
      <c r="AG351" s="47" t="s">
        <v>3064</v>
      </c>
      <c r="AL351" s="47"/>
      <c r="AN351" s="47"/>
      <c r="AP351" s="47"/>
    </row>
    <row r="352" spans="1:42" s="4" customFormat="1" ht="15" x14ac:dyDescent="0.25">
      <c r="A352" s="65"/>
      <c r="B352" s="66"/>
      <c r="C352" s="374" t="s">
        <v>72</v>
      </c>
      <c r="D352" s="374"/>
      <c r="E352" s="374"/>
      <c r="F352" s="42"/>
      <c r="G352" s="43"/>
      <c r="H352" s="43"/>
      <c r="I352" s="43"/>
      <c r="J352" s="45"/>
      <c r="K352" s="43"/>
      <c r="L352" s="105">
        <v>92262.24</v>
      </c>
      <c r="M352" s="60"/>
      <c r="N352" s="46"/>
      <c r="AF352" s="39"/>
      <c r="AG352" s="47"/>
      <c r="AL352" s="47" t="s">
        <v>72</v>
      </c>
      <c r="AN352" s="47"/>
      <c r="AP352" s="47"/>
    </row>
    <row r="353" spans="1:42" s="4" customFormat="1" ht="22.5" x14ac:dyDescent="0.25">
      <c r="A353" s="40" t="s">
        <v>413</v>
      </c>
      <c r="B353" s="41" t="s">
        <v>3065</v>
      </c>
      <c r="C353" s="374" t="s">
        <v>3066</v>
      </c>
      <c r="D353" s="374"/>
      <c r="E353" s="374"/>
      <c r="F353" s="42" t="s">
        <v>61</v>
      </c>
      <c r="G353" s="43">
        <v>162</v>
      </c>
      <c r="H353" s="44">
        <v>1</v>
      </c>
      <c r="I353" s="44">
        <v>162</v>
      </c>
      <c r="J353" s="105">
        <v>2091.85</v>
      </c>
      <c r="K353" s="43"/>
      <c r="L353" s="105">
        <v>39267.64</v>
      </c>
      <c r="M353" s="68">
        <v>8.6300000000000008</v>
      </c>
      <c r="N353" s="115">
        <v>338879.7</v>
      </c>
      <c r="AF353" s="39"/>
      <c r="AG353" s="47" t="s">
        <v>3066</v>
      </c>
      <c r="AL353" s="47"/>
      <c r="AN353" s="47"/>
      <c r="AP353" s="47"/>
    </row>
    <row r="354" spans="1:42" s="4" customFormat="1" ht="15" x14ac:dyDescent="0.25">
      <c r="A354" s="65"/>
      <c r="B354" s="66"/>
      <c r="C354" s="374" t="s">
        <v>72</v>
      </c>
      <c r="D354" s="374"/>
      <c r="E354" s="374"/>
      <c r="F354" s="42"/>
      <c r="G354" s="43"/>
      <c r="H354" s="43"/>
      <c r="I354" s="43"/>
      <c r="J354" s="45"/>
      <c r="K354" s="43"/>
      <c r="L354" s="105">
        <v>39267.64</v>
      </c>
      <c r="M354" s="60"/>
      <c r="N354" s="115">
        <v>338879.7</v>
      </c>
      <c r="AF354" s="39"/>
      <c r="AG354" s="47"/>
      <c r="AL354" s="47" t="s">
        <v>72</v>
      </c>
      <c r="AN354" s="47"/>
      <c r="AP354" s="47"/>
    </row>
    <row r="355" spans="1:42" s="4" customFormat="1" ht="0" hidden="1" customHeight="1" x14ac:dyDescent="0.25">
      <c r="A355" s="71"/>
      <c r="B355" s="72"/>
      <c r="C355" s="72"/>
      <c r="D355" s="72"/>
      <c r="E355" s="72"/>
      <c r="F355" s="73"/>
      <c r="G355" s="73"/>
      <c r="H355" s="73"/>
      <c r="I355" s="73"/>
      <c r="J355" s="74"/>
      <c r="K355" s="73"/>
      <c r="L355" s="74"/>
      <c r="M355" s="52"/>
      <c r="N355" s="74"/>
      <c r="AF355" s="39"/>
      <c r="AG355" s="47"/>
      <c r="AL355" s="47"/>
      <c r="AN355" s="47"/>
      <c r="AP355" s="47"/>
    </row>
    <row r="356" spans="1:42" s="4" customFormat="1" ht="15" x14ac:dyDescent="0.25">
      <c r="A356" s="78"/>
      <c r="B356" s="79"/>
      <c r="C356" s="374" t="s">
        <v>3067</v>
      </c>
      <c r="D356" s="374"/>
      <c r="E356" s="374"/>
      <c r="F356" s="374"/>
      <c r="G356" s="374"/>
      <c r="H356" s="374"/>
      <c r="I356" s="374"/>
      <c r="J356" s="374"/>
      <c r="K356" s="374"/>
      <c r="L356" s="80"/>
      <c r="M356" s="81"/>
      <c r="N356" s="82"/>
      <c r="AF356" s="39"/>
      <c r="AG356" s="47"/>
      <c r="AL356" s="47"/>
      <c r="AN356" s="47" t="s">
        <v>3067</v>
      </c>
      <c r="AP356" s="47"/>
    </row>
    <row r="357" spans="1:42" s="4" customFormat="1" ht="15" x14ac:dyDescent="0.25">
      <c r="A357" s="83"/>
      <c r="B357" s="49"/>
      <c r="C357" s="372" t="s">
        <v>83</v>
      </c>
      <c r="D357" s="372"/>
      <c r="E357" s="372"/>
      <c r="F357" s="372"/>
      <c r="G357" s="372"/>
      <c r="H357" s="372"/>
      <c r="I357" s="372"/>
      <c r="J357" s="372"/>
      <c r="K357" s="372"/>
      <c r="L357" s="106">
        <v>1751863.93</v>
      </c>
      <c r="M357" s="85"/>
      <c r="N357" s="86">
        <v>16138957.380000001</v>
      </c>
      <c r="AF357" s="39"/>
      <c r="AG357" s="47"/>
      <c r="AL357" s="47"/>
      <c r="AN357" s="47"/>
      <c r="AO357" s="3" t="s">
        <v>83</v>
      </c>
      <c r="AP357" s="47"/>
    </row>
    <row r="358" spans="1:42" s="4" customFormat="1" ht="15" x14ac:dyDescent="0.25">
      <c r="A358" s="83"/>
      <c r="B358" s="49"/>
      <c r="C358" s="372" t="s">
        <v>84</v>
      </c>
      <c r="D358" s="372"/>
      <c r="E358" s="372"/>
      <c r="F358" s="372"/>
      <c r="G358" s="372"/>
      <c r="H358" s="372"/>
      <c r="I358" s="372"/>
      <c r="J358" s="372"/>
      <c r="K358" s="372"/>
      <c r="L358" s="87"/>
      <c r="M358" s="85"/>
      <c r="N358" s="88"/>
      <c r="AF358" s="39"/>
      <c r="AG358" s="47"/>
      <c r="AL358" s="47"/>
      <c r="AN358" s="47"/>
      <c r="AO358" s="3" t="s">
        <v>84</v>
      </c>
      <c r="AP358" s="47"/>
    </row>
    <row r="359" spans="1:42" s="4" customFormat="1" ht="15" x14ac:dyDescent="0.25">
      <c r="A359" s="83"/>
      <c r="B359" s="49"/>
      <c r="C359" s="372" t="s">
        <v>85</v>
      </c>
      <c r="D359" s="372"/>
      <c r="E359" s="372"/>
      <c r="F359" s="372"/>
      <c r="G359" s="372"/>
      <c r="H359" s="372"/>
      <c r="I359" s="372"/>
      <c r="J359" s="372"/>
      <c r="K359" s="372"/>
      <c r="L359" s="106">
        <v>29450.75</v>
      </c>
      <c r="M359" s="85"/>
      <c r="N359" s="86">
        <v>1029598.22</v>
      </c>
      <c r="AF359" s="39"/>
      <c r="AG359" s="47"/>
      <c r="AL359" s="47"/>
      <c r="AN359" s="47"/>
      <c r="AO359" s="3" t="s">
        <v>85</v>
      </c>
      <c r="AP359" s="47"/>
    </row>
    <row r="360" spans="1:42" s="4" customFormat="1" ht="15" x14ac:dyDescent="0.25">
      <c r="A360" s="83"/>
      <c r="B360" s="49"/>
      <c r="C360" s="372" t="s">
        <v>193</v>
      </c>
      <c r="D360" s="372"/>
      <c r="E360" s="372"/>
      <c r="F360" s="372"/>
      <c r="G360" s="372"/>
      <c r="H360" s="372"/>
      <c r="I360" s="372"/>
      <c r="J360" s="372"/>
      <c r="K360" s="372"/>
      <c r="L360" s="106">
        <v>59162.66</v>
      </c>
      <c r="M360" s="85"/>
      <c r="N360" s="86">
        <v>755507.17</v>
      </c>
      <c r="AF360" s="39"/>
      <c r="AG360" s="47"/>
      <c r="AL360" s="47"/>
      <c r="AN360" s="47"/>
      <c r="AO360" s="3" t="s">
        <v>193</v>
      </c>
      <c r="AP360" s="47"/>
    </row>
    <row r="361" spans="1:42" s="4" customFormat="1" ht="15" x14ac:dyDescent="0.25">
      <c r="A361" s="83"/>
      <c r="B361" s="49"/>
      <c r="C361" s="372" t="s">
        <v>194</v>
      </c>
      <c r="D361" s="372"/>
      <c r="E361" s="372"/>
      <c r="F361" s="372"/>
      <c r="G361" s="372"/>
      <c r="H361" s="372"/>
      <c r="I361" s="372"/>
      <c r="J361" s="372"/>
      <c r="K361" s="372"/>
      <c r="L361" s="106">
        <v>4206.1400000000003</v>
      </c>
      <c r="M361" s="85"/>
      <c r="N361" s="86">
        <v>147046.65</v>
      </c>
      <c r="AF361" s="39"/>
      <c r="AG361" s="47"/>
      <c r="AL361" s="47"/>
      <c r="AN361" s="47"/>
      <c r="AO361" s="3" t="s">
        <v>194</v>
      </c>
      <c r="AP361" s="47"/>
    </row>
    <row r="362" spans="1:42" s="4" customFormat="1" ht="15" x14ac:dyDescent="0.25">
      <c r="A362" s="83"/>
      <c r="B362" s="49"/>
      <c r="C362" s="372" t="s">
        <v>195</v>
      </c>
      <c r="D362" s="372"/>
      <c r="E362" s="372"/>
      <c r="F362" s="372"/>
      <c r="G362" s="372"/>
      <c r="H362" s="372"/>
      <c r="I362" s="372"/>
      <c r="J362" s="372"/>
      <c r="K362" s="372"/>
      <c r="L362" s="106">
        <v>1663250.52</v>
      </c>
      <c r="M362" s="85"/>
      <c r="N362" s="86">
        <v>14353851.99</v>
      </c>
      <c r="AF362" s="39"/>
      <c r="AG362" s="47"/>
      <c r="AL362" s="47"/>
      <c r="AN362" s="47"/>
      <c r="AO362" s="3" t="s">
        <v>195</v>
      </c>
      <c r="AP362" s="47"/>
    </row>
    <row r="363" spans="1:42" s="4" customFormat="1" ht="15" x14ac:dyDescent="0.25">
      <c r="A363" s="83"/>
      <c r="B363" s="49"/>
      <c r="C363" s="372" t="s">
        <v>196</v>
      </c>
      <c r="D363" s="372"/>
      <c r="E363" s="372"/>
      <c r="F363" s="372"/>
      <c r="G363" s="372"/>
      <c r="H363" s="372"/>
      <c r="I363" s="372"/>
      <c r="J363" s="372"/>
      <c r="K363" s="372"/>
      <c r="L363" s="106">
        <v>1828126.61</v>
      </c>
      <c r="M363" s="85"/>
      <c r="N363" s="86">
        <v>18805100.530000001</v>
      </c>
      <c r="AF363" s="39"/>
      <c r="AG363" s="47"/>
      <c r="AL363" s="47"/>
      <c r="AN363" s="47"/>
      <c r="AO363" s="3" t="s">
        <v>196</v>
      </c>
      <c r="AP363" s="47"/>
    </row>
    <row r="364" spans="1:42" s="4" customFormat="1" ht="15" x14ac:dyDescent="0.25">
      <c r="A364" s="83"/>
      <c r="B364" s="49"/>
      <c r="C364" s="372" t="s">
        <v>84</v>
      </c>
      <c r="D364" s="372"/>
      <c r="E364" s="372"/>
      <c r="F364" s="372"/>
      <c r="G364" s="372"/>
      <c r="H364" s="372"/>
      <c r="I364" s="372"/>
      <c r="J364" s="372"/>
      <c r="K364" s="372"/>
      <c r="L364" s="87"/>
      <c r="M364" s="85"/>
      <c r="N364" s="88"/>
      <c r="AF364" s="39"/>
      <c r="AG364" s="47"/>
      <c r="AL364" s="47"/>
      <c r="AN364" s="47"/>
      <c r="AO364" s="3" t="s">
        <v>84</v>
      </c>
      <c r="AP364" s="47"/>
    </row>
    <row r="365" spans="1:42" s="4" customFormat="1" ht="15" x14ac:dyDescent="0.25">
      <c r="A365" s="83"/>
      <c r="B365" s="49"/>
      <c r="C365" s="372" t="s">
        <v>197</v>
      </c>
      <c r="D365" s="372"/>
      <c r="E365" s="372"/>
      <c r="F365" s="372"/>
      <c r="G365" s="372"/>
      <c r="H365" s="372"/>
      <c r="I365" s="372"/>
      <c r="J365" s="372"/>
      <c r="K365" s="372"/>
      <c r="L365" s="106">
        <v>29450.75</v>
      </c>
      <c r="M365" s="85"/>
      <c r="N365" s="86">
        <v>1029598.22</v>
      </c>
      <c r="AF365" s="39"/>
      <c r="AG365" s="47"/>
      <c r="AL365" s="47"/>
      <c r="AN365" s="47"/>
      <c r="AO365" s="3" t="s">
        <v>197</v>
      </c>
      <c r="AP365" s="47"/>
    </row>
    <row r="366" spans="1:42" s="4" customFormat="1" ht="15" x14ac:dyDescent="0.25">
      <c r="A366" s="83"/>
      <c r="B366" s="49"/>
      <c r="C366" s="372" t="s">
        <v>199</v>
      </c>
      <c r="D366" s="372"/>
      <c r="E366" s="372"/>
      <c r="F366" s="372"/>
      <c r="G366" s="372"/>
      <c r="H366" s="372"/>
      <c r="I366" s="372"/>
      <c r="J366" s="372"/>
      <c r="K366" s="372"/>
      <c r="L366" s="106">
        <v>59162.66</v>
      </c>
      <c r="M366" s="85"/>
      <c r="N366" s="88"/>
      <c r="AF366" s="39"/>
      <c r="AG366" s="47"/>
      <c r="AL366" s="47"/>
      <c r="AN366" s="47"/>
      <c r="AO366" s="3" t="s">
        <v>199</v>
      </c>
      <c r="AP366" s="47"/>
    </row>
    <row r="367" spans="1:42" s="4" customFormat="1" ht="15" x14ac:dyDescent="0.25">
      <c r="A367" s="83"/>
      <c r="B367" s="49"/>
      <c r="C367" s="372" t="s">
        <v>200</v>
      </c>
      <c r="D367" s="372"/>
      <c r="E367" s="372"/>
      <c r="F367" s="372"/>
      <c r="G367" s="372"/>
      <c r="H367" s="372"/>
      <c r="I367" s="372"/>
      <c r="J367" s="372"/>
      <c r="K367" s="372"/>
      <c r="L367" s="106">
        <v>4206.1400000000003</v>
      </c>
      <c r="M367" s="85"/>
      <c r="N367" s="86">
        <v>147046.65</v>
      </c>
      <c r="AF367" s="39"/>
      <c r="AG367" s="47"/>
      <c r="AL367" s="47"/>
      <c r="AN367" s="47"/>
      <c r="AO367" s="3" t="s">
        <v>200</v>
      </c>
      <c r="AP367" s="47"/>
    </row>
    <row r="368" spans="1:42" s="4" customFormat="1" ht="15" x14ac:dyDescent="0.25">
      <c r="A368" s="83"/>
      <c r="B368" s="49"/>
      <c r="C368" s="372" t="s">
        <v>201</v>
      </c>
      <c r="D368" s="372"/>
      <c r="E368" s="372"/>
      <c r="F368" s="372"/>
      <c r="G368" s="372"/>
      <c r="H368" s="372"/>
      <c r="I368" s="372"/>
      <c r="J368" s="372"/>
      <c r="K368" s="372"/>
      <c r="L368" s="106">
        <v>1663250.52</v>
      </c>
      <c r="M368" s="85"/>
      <c r="N368" s="88"/>
      <c r="AF368" s="39"/>
      <c r="AG368" s="47"/>
      <c r="AL368" s="47"/>
      <c r="AN368" s="47"/>
      <c r="AO368" s="3" t="s">
        <v>201</v>
      </c>
      <c r="AP368" s="47"/>
    </row>
    <row r="369" spans="1:45" s="4" customFormat="1" ht="15" x14ac:dyDescent="0.25">
      <c r="A369" s="83"/>
      <c r="B369" s="49"/>
      <c r="C369" s="372" t="s">
        <v>202</v>
      </c>
      <c r="D369" s="372"/>
      <c r="E369" s="372"/>
      <c r="F369" s="372"/>
      <c r="G369" s="372"/>
      <c r="H369" s="372"/>
      <c r="I369" s="372"/>
      <c r="J369" s="372"/>
      <c r="K369" s="372"/>
      <c r="L369" s="106">
        <v>43225.68</v>
      </c>
      <c r="M369" s="85"/>
      <c r="N369" s="86">
        <v>1511169.89</v>
      </c>
      <c r="AF369" s="39"/>
      <c r="AG369" s="47"/>
      <c r="AL369" s="47"/>
      <c r="AN369" s="47"/>
      <c r="AO369" s="3" t="s">
        <v>202</v>
      </c>
      <c r="AP369" s="47"/>
    </row>
    <row r="370" spans="1:45" s="4" customFormat="1" ht="15" x14ac:dyDescent="0.25">
      <c r="A370" s="83"/>
      <c r="B370" s="49"/>
      <c r="C370" s="372" t="s">
        <v>203</v>
      </c>
      <c r="D370" s="372"/>
      <c r="E370" s="372"/>
      <c r="F370" s="372"/>
      <c r="G370" s="372"/>
      <c r="H370" s="372"/>
      <c r="I370" s="372"/>
      <c r="J370" s="372"/>
      <c r="K370" s="372"/>
      <c r="L370" s="106">
        <v>33037</v>
      </c>
      <c r="M370" s="85"/>
      <c r="N370" s="86">
        <v>1154973.26</v>
      </c>
      <c r="AF370" s="39"/>
      <c r="AG370" s="47"/>
      <c r="AL370" s="47"/>
      <c r="AN370" s="47"/>
      <c r="AO370" s="3" t="s">
        <v>203</v>
      </c>
      <c r="AP370" s="47"/>
    </row>
    <row r="371" spans="1:45" s="4" customFormat="1" ht="15" x14ac:dyDescent="0.25">
      <c r="A371" s="83"/>
      <c r="B371" s="49"/>
      <c r="C371" s="372" t="s">
        <v>92</v>
      </c>
      <c r="D371" s="372"/>
      <c r="E371" s="372"/>
      <c r="F371" s="372"/>
      <c r="G371" s="372"/>
      <c r="H371" s="372"/>
      <c r="I371" s="372"/>
      <c r="J371" s="372"/>
      <c r="K371" s="372"/>
      <c r="L371" s="106">
        <v>33656.89</v>
      </c>
      <c r="M371" s="85"/>
      <c r="N371" s="86">
        <v>1176644.8700000001</v>
      </c>
      <c r="AF371" s="39"/>
      <c r="AG371" s="47"/>
      <c r="AL371" s="47"/>
      <c r="AN371" s="47"/>
      <c r="AO371" s="3" t="s">
        <v>92</v>
      </c>
      <c r="AP371" s="47"/>
    </row>
    <row r="372" spans="1:45" s="4" customFormat="1" ht="15" x14ac:dyDescent="0.25">
      <c r="A372" s="83"/>
      <c r="B372" s="49"/>
      <c r="C372" s="372" t="s">
        <v>93</v>
      </c>
      <c r="D372" s="372"/>
      <c r="E372" s="372"/>
      <c r="F372" s="372"/>
      <c r="G372" s="372"/>
      <c r="H372" s="372"/>
      <c r="I372" s="372"/>
      <c r="J372" s="372"/>
      <c r="K372" s="372"/>
      <c r="L372" s="106">
        <v>43225.68</v>
      </c>
      <c r="M372" s="85"/>
      <c r="N372" s="86">
        <v>1511169.89</v>
      </c>
      <c r="AF372" s="39"/>
      <c r="AG372" s="47"/>
      <c r="AL372" s="47"/>
      <c r="AN372" s="47"/>
      <c r="AO372" s="3" t="s">
        <v>93</v>
      </c>
      <c r="AP372" s="47"/>
    </row>
    <row r="373" spans="1:45" s="4" customFormat="1" ht="15" x14ac:dyDescent="0.25">
      <c r="A373" s="83"/>
      <c r="B373" s="49"/>
      <c r="C373" s="372" t="s">
        <v>94</v>
      </c>
      <c r="D373" s="372"/>
      <c r="E373" s="372"/>
      <c r="F373" s="372"/>
      <c r="G373" s="372"/>
      <c r="H373" s="372"/>
      <c r="I373" s="372"/>
      <c r="J373" s="372"/>
      <c r="K373" s="372"/>
      <c r="L373" s="106">
        <v>33037</v>
      </c>
      <c r="M373" s="85"/>
      <c r="N373" s="86">
        <v>1154973.26</v>
      </c>
      <c r="AF373" s="39"/>
      <c r="AG373" s="47"/>
      <c r="AL373" s="47"/>
      <c r="AN373" s="47"/>
      <c r="AO373" s="3" t="s">
        <v>94</v>
      </c>
      <c r="AP373" s="47"/>
    </row>
    <row r="374" spans="1:45" s="4" customFormat="1" ht="15" x14ac:dyDescent="0.25">
      <c r="A374" s="83"/>
      <c r="B374" s="89"/>
      <c r="C374" s="373" t="s">
        <v>3068</v>
      </c>
      <c r="D374" s="373"/>
      <c r="E374" s="373"/>
      <c r="F374" s="373"/>
      <c r="G374" s="373"/>
      <c r="H374" s="373"/>
      <c r="I374" s="373"/>
      <c r="J374" s="373"/>
      <c r="K374" s="373"/>
      <c r="L374" s="93">
        <v>1828126.61</v>
      </c>
      <c r="M374" s="91"/>
      <c r="N374" s="92">
        <v>18805100.530000001</v>
      </c>
      <c r="AF374" s="39"/>
      <c r="AG374" s="47"/>
      <c r="AL374" s="47"/>
      <c r="AN374" s="47"/>
      <c r="AP374" s="47" t="s">
        <v>3068</v>
      </c>
    </row>
    <row r="375" spans="1:45" s="4" customFormat="1" ht="15" x14ac:dyDescent="0.25">
      <c r="A375" s="83"/>
      <c r="B375" s="49"/>
      <c r="C375" s="372" t="s">
        <v>84</v>
      </c>
      <c r="D375" s="372"/>
      <c r="E375" s="372"/>
      <c r="F375" s="372"/>
      <c r="G375" s="372"/>
      <c r="H375" s="372"/>
      <c r="I375" s="372"/>
      <c r="J375" s="372"/>
      <c r="K375" s="372"/>
      <c r="L375" s="87"/>
      <c r="M375" s="85"/>
      <c r="N375" s="88"/>
      <c r="AF375" s="39"/>
      <c r="AG375" s="47"/>
      <c r="AL375" s="47"/>
      <c r="AN375" s="47"/>
      <c r="AO375" s="3" t="s">
        <v>84</v>
      </c>
      <c r="AP375" s="47"/>
    </row>
    <row r="376" spans="1:45" s="4" customFormat="1" ht="15" x14ac:dyDescent="0.25">
      <c r="A376" s="83"/>
      <c r="B376" s="49"/>
      <c r="C376" s="372" t="s">
        <v>241</v>
      </c>
      <c r="D376" s="372"/>
      <c r="E376" s="372"/>
      <c r="F376" s="372"/>
      <c r="G376" s="372"/>
      <c r="H376" s="372"/>
      <c r="I376" s="372"/>
      <c r="J376" s="372"/>
      <c r="K376" s="372"/>
      <c r="L376" s="106">
        <v>883709.3</v>
      </c>
      <c r="M376" s="85"/>
      <c r="N376" s="86">
        <v>7626411.29</v>
      </c>
      <c r="AF376" s="39"/>
      <c r="AG376" s="47"/>
      <c r="AL376" s="47"/>
      <c r="AN376" s="47"/>
      <c r="AO376" s="3" t="s">
        <v>241</v>
      </c>
      <c r="AP376" s="47"/>
    </row>
    <row r="377" spans="1:45" s="4" customFormat="1" ht="11.25" hidden="1" customHeight="1" x14ac:dyDescent="0.25">
      <c r="B377" s="75"/>
      <c r="C377" s="75"/>
      <c r="D377" s="75"/>
      <c r="E377" s="75"/>
      <c r="F377" s="75"/>
      <c r="G377" s="75"/>
      <c r="H377" s="75"/>
      <c r="I377" s="75"/>
      <c r="J377" s="75"/>
      <c r="K377" s="75"/>
      <c r="L377" s="76"/>
      <c r="M377" s="76"/>
      <c r="N377" s="76"/>
      <c r="R377" s="77"/>
    </row>
    <row r="378" spans="1:45" s="4" customFormat="1" ht="15" x14ac:dyDescent="0.25">
      <c r="A378" s="78"/>
      <c r="B378" s="79"/>
      <c r="C378" s="374" t="s">
        <v>82</v>
      </c>
      <c r="D378" s="374"/>
      <c r="E378" s="374"/>
      <c r="F378" s="374"/>
      <c r="G378" s="374"/>
      <c r="H378" s="374"/>
      <c r="I378" s="374"/>
      <c r="J378" s="374"/>
      <c r="K378" s="374"/>
      <c r="L378" s="80"/>
      <c r="M378" s="81"/>
      <c r="N378" s="82"/>
      <c r="AR378" s="47" t="s">
        <v>82</v>
      </c>
    </row>
    <row r="379" spans="1:45" s="4" customFormat="1" ht="15" x14ac:dyDescent="0.25">
      <c r="A379" s="83"/>
      <c r="B379" s="49"/>
      <c r="C379" s="372" t="s">
        <v>83</v>
      </c>
      <c r="D379" s="372"/>
      <c r="E379" s="372"/>
      <c r="F379" s="372"/>
      <c r="G379" s="372"/>
      <c r="H379" s="372"/>
      <c r="I379" s="372"/>
      <c r="J379" s="372"/>
      <c r="K379" s="372"/>
      <c r="L379" s="106">
        <v>2362207</v>
      </c>
      <c r="M379" s="85"/>
      <c r="N379" s="86">
        <v>22647934.460000001</v>
      </c>
      <c r="AR379" s="47"/>
      <c r="AS379" s="3" t="s">
        <v>83</v>
      </c>
    </row>
    <row r="380" spans="1:45" s="4" customFormat="1" ht="15" x14ac:dyDescent="0.25">
      <c r="A380" s="83"/>
      <c r="B380" s="49"/>
      <c r="C380" s="372" t="s">
        <v>84</v>
      </c>
      <c r="D380" s="372"/>
      <c r="E380" s="372"/>
      <c r="F380" s="372"/>
      <c r="G380" s="372"/>
      <c r="H380" s="372"/>
      <c r="I380" s="372"/>
      <c r="J380" s="372"/>
      <c r="K380" s="372"/>
      <c r="L380" s="87"/>
      <c r="M380" s="85"/>
      <c r="N380" s="88"/>
      <c r="AR380" s="47"/>
      <c r="AS380" s="3" t="s">
        <v>84</v>
      </c>
    </row>
    <row r="381" spans="1:45" s="4" customFormat="1" ht="15" x14ac:dyDescent="0.25">
      <c r="A381" s="83"/>
      <c r="B381" s="49"/>
      <c r="C381" s="372" t="s">
        <v>85</v>
      </c>
      <c r="D381" s="372"/>
      <c r="E381" s="372"/>
      <c r="F381" s="372"/>
      <c r="G381" s="372"/>
      <c r="H381" s="372"/>
      <c r="I381" s="372"/>
      <c r="J381" s="372"/>
      <c r="K381" s="372"/>
      <c r="L381" s="106">
        <v>40171.56</v>
      </c>
      <c r="M381" s="85"/>
      <c r="N381" s="86">
        <v>1404397.74</v>
      </c>
      <c r="AR381" s="47"/>
      <c r="AS381" s="3" t="s">
        <v>85</v>
      </c>
    </row>
    <row r="382" spans="1:45" s="4" customFormat="1" ht="15" x14ac:dyDescent="0.25">
      <c r="A382" s="83"/>
      <c r="B382" s="49"/>
      <c r="C382" s="372" t="s">
        <v>193</v>
      </c>
      <c r="D382" s="372"/>
      <c r="E382" s="372"/>
      <c r="F382" s="372"/>
      <c r="G382" s="372"/>
      <c r="H382" s="372"/>
      <c r="I382" s="372"/>
      <c r="J382" s="372"/>
      <c r="K382" s="372"/>
      <c r="L382" s="106">
        <v>91730.33</v>
      </c>
      <c r="M382" s="85"/>
      <c r="N382" s="86">
        <v>1171396.31</v>
      </c>
      <c r="AR382" s="47"/>
      <c r="AS382" s="3" t="s">
        <v>193</v>
      </c>
    </row>
    <row r="383" spans="1:45" s="4" customFormat="1" ht="15" x14ac:dyDescent="0.25">
      <c r="A383" s="83"/>
      <c r="B383" s="49"/>
      <c r="C383" s="372" t="s">
        <v>194</v>
      </c>
      <c r="D383" s="372"/>
      <c r="E383" s="372"/>
      <c r="F383" s="372"/>
      <c r="G383" s="372"/>
      <c r="H383" s="372"/>
      <c r="I383" s="372"/>
      <c r="J383" s="372"/>
      <c r="K383" s="372"/>
      <c r="L383" s="106">
        <v>8430.08</v>
      </c>
      <c r="M383" s="85"/>
      <c r="N383" s="86">
        <v>294715.59999999998</v>
      </c>
      <c r="AR383" s="47"/>
      <c r="AS383" s="3" t="s">
        <v>194</v>
      </c>
    </row>
    <row r="384" spans="1:45" s="4" customFormat="1" ht="15" x14ac:dyDescent="0.25">
      <c r="A384" s="83"/>
      <c r="B384" s="49"/>
      <c r="C384" s="372" t="s">
        <v>195</v>
      </c>
      <c r="D384" s="372"/>
      <c r="E384" s="372"/>
      <c r="F384" s="372"/>
      <c r="G384" s="372"/>
      <c r="H384" s="372"/>
      <c r="I384" s="372"/>
      <c r="J384" s="372"/>
      <c r="K384" s="372"/>
      <c r="L384" s="106">
        <v>2035568.05</v>
      </c>
      <c r="M384" s="85"/>
      <c r="N384" s="86">
        <v>17585348.149999999</v>
      </c>
      <c r="AR384" s="47"/>
      <c r="AS384" s="3" t="s">
        <v>195</v>
      </c>
    </row>
    <row r="385" spans="1:45" s="4" customFormat="1" ht="15" x14ac:dyDescent="0.25">
      <c r="A385" s="83"/>
      <c r="B385" s="49"/>
      <c r="C385" s="372" t="s">
        <v>2994</v>
      </c>
      <c r="D385" s="372"/>
      <c r="E385" s="372"/>
      <c r="F385" s="372"/>
      <c r="G385" s="372"/>
      <c r="H385" s="372"/>
      <c r="I385" s="372"/>
      <c r="J385" s="372"/>
      <c r="K385" s="372"/>
      <c r="L385" s="87"/>
      <c r="M385" s="85"/>
      <c r="N385" s="88"/>
      <c r="AR385" s="47"/>
      <c r="AS385" s="3" t="s">
        <v>2994</v>
      </c>
    </row>
    <row r="386" spans="1:45" s="4" customFormat="1" ht="15" x14ac:dyDescent="0.25">
      <c r="A386" s="83"/>
      <c r="B386" s="49"/>
      <c r="C386" s="372" t="s">
        <v>2995</v>
      </c>
      <c r="D386" s="372"/>
      <c r="E386" s="372"/>
      <c r="F386" s="372"/>
      <c r="G386" s="372"/>
      <c r="H386" s="372"/>
      <c r="I386" s="372"/>
      <c r="J386" s="372"/>
      <c r="K386" s="372"/>
      <c r="L386" s="106">
        <v>2031124.6</v>
      </c>
      <c r="M386" s="85"/>
      <c r="N386" s="86">
        <v>17528605.300000001</v>
      </c>
      <c r="AR386" s="47"/>
      <c r="AS386" s="3" t="s">
        <v>2995</v>
      </c>
    </row>
    <row r="387" spans="1:45" s="4" customFormat="1" ht="15" x14ac:dyDescent="0.25">
      <c r="A387" s="83"/>
      <c r="B387" s="49"/>
      <c r="C387" s="372" t="s">
        <v>2996</v>
      </c>
      <c r="D387" s="372"/>
      <c r="E387" s="372"/>
      <c r="F387" s="372"/>
      <c r="G387" s="372"/>
      <c r="H387" s="372"/>
      <c r="I387" s="372"/>
      <c r="J387" s="372"/>
      <c r="K387" s="372"/>
      <c r="L387" s="106">
        <v>4443.45</v>
      </c>
      <c r="M387" s="85"/>
      <c r="N387" s="86">
        <v>56742.85</v>
      </c>
      <c r="AR387" s="47"/>
      <c r="AS387" s="3" t="s">
        <v>2996</v>
      </c>
    </row>
    <row r="388" spans="1:45" s="4" customFormat="1" ht="15" x14ac:dyDescent="0.25">
      <c r="A388" s="83"/>
      <c r="B388" s="49"/>
      <c r="C388" s="372" t="s">
        <v>364</v>
      </c>
      <c r="D388" s="372"/>
      <c r="E388" s="372"/>
      <c r="F388" s="372"/>
      <c r="G388" s="372"/>
      <c r="H388" s="372"/>
      <c r="I388" s="372"/>
      <c r="J388" s="372"/>
      <c r="K388" s="372"/>
      <c r="L388" s="106">
        <v>194737.06</v>
      </c>
      <c r="M388" s="85"/>
      <c r="N388" s="86">
        <v>2486792.2599999998</v>
      </c>
      <c r="AR388" s="47"/>
      <c r="AS388" s="3" t="s">
        <v>364</v>
      </c>
    </row>
    <row r="389" spans="1:45" s="4" customFormat="1" ht="15" x14ac:dyDescent="0.25">
      <c r="A389" s="83"/>
      <c r="B389" s="49"/>
      <c r="C389" s="372" t="s">
        <v>196</v>
      </c>
      <c r="D389" s="372"/>
      <c r="E389" s="372"/>
      <c r="F389" s="372"/>
      <c r="G389" s="372"/>
      <c r="H389" s="372"/>
      <c r="I389" s="372"/>
      <c r="J389" s="372"/>
      <c r="K389" s="372"/>
      <c r="L389" s="106">
        <v>2460618.2999999998</v>
      </c>
      <c r="M389" s="85"/>
      <c r="N389" s="86">
        <v>26088393.329999998</v>
      </c>
      <c r="AR389" s="47"/>
      <c r="AS389" s="3" t="s">
        <v>196</v>
      </c>
    </row>
    <row r="390" spans="1:45" s="4" customFormat="1" ht="15" x14ac:dyDescent="0.25">
      <c r="A390" s="83"/>
      <c r="B390" s="49"/>
      <c r="C390" s="372" t="s">
        <v>365</v>
      </c>
      <c r="D390" s="372"/>
      <c r="E390" s="372"/>
      <c r="F390" s="372"/>
      <c r="G390" s="372"/>
      <c r="H390" s="372"/>
      <c r="I390" s="372"/>
      <c r="J390" s="372"/>
      <c r="K390" s="372"/>
      <c r="L390" s="106">
        <v>2261437.79</v>
      </c>
      <c r="M390" s="85"/>
      <c r="N390" s="86">
        <v>23544858.219999999</v>
      </c>
      <c r="AR390" s="47"/>
      <c r="AS390" s="3" t="s">
        <v>365</v>
      </c>
    </row>
    <row r="391" spans="1:45" s="4" customFormat="1" ht="15" x14ac:dyDescent="0.25">
      <c r="A391" s="83"/>
      <c r="B391" s="49"/>
      <c r="C391" s="372" t="s">
        <v>88</v>
      </c>
      <c r="D391" s="372"/>
      <c r="E391" s="372"/>
      <c r="F391" s="372"/>
      <c r="G391" s="372"/>
      <c r="H391" s="372"/>
      <c r="I391" s="372"/>
      <c r="J391" s="372"/>
      <c r="K391" s="372"/>
      <c r="L391" s="87"/>
      <c r="M391" s="85"/>
      <c r="N391" s="88"/>
      <c r="AR391" s="47"/>
      <c r="AS391" s="3" t="s">
        <v>88</v>
      </c>
    </row>
    <row r="392" spans="1:45" s="4" customFormat="1" ht="15" x14ac:dyDescent="0.25">
      <c r="A392" s="83"/>
      <c r="B392" s="49"/>
      <c r="C392" s="372" t="s">
        <v>89</v>
      </c>
      <c r="D392" s="372"/>
      <c r="E392" s="372"/>
      <c r="F392" s="372"/>
      <c r="G392" s="372"/>
      <c r="H392" s="372"/>
      <c r="I392" s="372"/>
      <c r="J392" s="372"/>
      <c r="K392" s="372"/>
      <c r="L392" s="106">
        <v>40171.56</v>
      </c>
      <c r="M392" s="85"/>
      <c r="N392" s="86">
        <v>1404397.74</v>
      </c>
      <c r="AR392" s="47"/>
      <c r="AS392" s="3" t="s">
        <v>89</v>
      </c>
    </row>
    <row r="393" spans="1:45" s="4" customFormat="1" ht="15" x14ac:dyDescent="0.25">
      <c r="A393" s="83"/>
      <c r="B393" s="49" t="s">
        <v>58</v>
      </c>
      <c r="C393" s="372" t="s">
        <v>366</v>
      </c>
      <c r="D393" s="372"/>
      <c r="E393" s="372"/>
      <c r="F393" s="372"/>
      <c r="G393" s="372"/>
      <c r="H393" s="372"/>
      <c r="I393" s="372"/>
      <c r="J393" s="372"/>
      <c r="K393" s="372"/>
      <c r="L393" s="106">
        <v>91730.33</v>
      </c>
      <c r="M393" s="113">
        <v>12.77</v>
      </c>
      <c r="N393" s="86">
        <v>1171396.31</v>
      </c>
      <c r="AR393" s="47"/>
      <c r="AS393" s="3" t="s">
        <v>366</v>
      </c>
    </row>
    <row r="394" spans="1:45" s="4" customFormat="1" ht="15" x14ac:dyDescent="0.25">
      <c r="A394" s="83"/>
      <c r="B394" s="49"/>
      <c r="C394" s="372" t="s">
        <v>367</v>
      </c>
      <c r="D394" s="372"/>
      <c r="E394" s="372"/>
      <c r="F394" s="372"/>
      <c r="G394" s="372"/>
      <c r="H394" s="372"/>
      <c r="I394" s="372"/>
      <c r="J394" s="372"/>
      <c r="K394" s="372"/>
      <c r="L394" s="106">
        <v>8430.08</v>
      </c>
      <c r="M394" s="85"/>
      <c r="N394" s="86">
        <v>294715.59999999998</v>
      </c>
      <c r="AR394" s="47"/>
      <c r="AS394" s="3" t="s">
        <v>367</v>
      </c>
    </row>
    <row r="395" spans="1:45" s="4" customFormat="1" ht="15" x14ac:dyDescent="0.25">
      <c r="A395" s="83"/>
      <c r="B395" s="49" t="s">
        <v>58</v>
      </c>
      <c r="C395" s="372" t="s">
        <v>368</v>
      </c>
      <c r="D395" s="372"/>
      <c r="E395" s="372"/>
      <c r="F395" s="372"/>
      <c r="G395" s="372"/>
      <c r="H395" s="372"/>
      <c r="I395" s="372"/>
      <c r="J395" s="372"/>
      <c r="K395" s="372"/>
      <c r="L395" s="106">
        <v>2031124.6</v>
      </c>
      <c r="M395" s="113">
        <v>8.6300000000000008</v>
      </c>
      <c r="N395" s="86">
        <v>17528605.300000001</v>
      </c>
      <c r="AR395" s="47"/>
      <c r="AS395" s="3" t="s">
        <v>368</v>
      </c>
    </row>
    <row r="396" spans="1:45" s="4" customFormat="1" ht="15" x14ac:dyDescent="0.25">
      <c r="A396" s="83"/>
      <c r="B396" s="49"/>
      <c r="C396" s="372" t="s">
        <v>90</v>
      </c>
      <c r="D396" s="372"/>
      <c r="E396" s="372"/>
      <c r="F396" s="372"/>
      <c r="G396" s="372"/>
      <c r="H396" s="372"/>
      <c r="I396" s="372"/>
      <c r="J396" s="372"/>
      <c r="K396" s="372"/>
      <c r="L396" s="106">
        <v>57775.63</v>
      </c>
      <c r="M396" s="85"/>
      <c r="N396" s="86">
        <v>2019836.28</v>
      </c>
      <c r="AR396" s="47"/>
      <c r="AS396" s="3" t="s">
        <v>90</v>
      </c>
    </row>
    <row r="397" spans="1:45" s="4" customFormat="1" ht="15" x14ac:dyDescent="0.25">
      <c r="A397" s="83"/>
      <c r="B397" s="49"/>
      <c r="C397" s="372" t="s">
        <v>91</v>
      </c>
      <c r="D397" s="372"/>
      <c r="E397" s="372"/>
      <c r="F397" s="372"/>
      <c r="G397" s="372"/>
      <c r="H397" s="372"/>
      <c r="I397" s="372"/>
      <c r="J397" s="372"/>
      <c r="K397" s="372"/>
      <c r="L397" s="106">
        <v>40635.67</v>
      </c>
      <c r="M397" s="85"/>
      <c r="N397" s="86">
        <v>1420622.59</v>
      </c>
      <c r="AR397" s="47"/>
      <c r="AS397" s="3" t="s">
        <v>91</v>
      </c>
    </row>
    <row r="398" spans="1:45" s="4" customFormat="1" ht="15" x14ac:dyDescent="0.25">
      <c r="A398" s="83"/>
      <c r="B398" s="49"/>
      <c r="C398" s="372" t="s">
        <v>369</v>
      </c>
      <c r="D398" s="372"/>
      <c r="E398" s="372"/>
      <c r="F398" s="372"/>
      <c r="G398" s="372"/>
      <c r="H398" s="372"/>
      <c r="I398" s="372"/>
      <c r="J398" s="372"/>
      <c r="K398" s="372"/>
      <c r="L398" s="106">
        <v>194737.06</v>
      </c>
      <c r="M398" s="85"/>
      <c r="N398" s="86">
        <v>2486792.2599999998</v>
      </c>
      <c r="AR398" s="47"/>
      <c r="AS398" s="3" t="s">
        <v>369</v>
      </c>
    </row>
    <row r="399" spans="1:45" s="4" customFormat="1" ht="15" x14ac:dyDescent="0.25">
      <c r="A399" s="83"/>
      <c r="B399" s="49"/>
      <c r="C399" s="372" t="s">
        <v>2997</v>
      </c>
      <c r="D399" s="372"/>
      <c r="E399" s="372"/>
      <c r="F399" s="372"/>
      <c r="G399" s="372"/>
      <c r="H399" s="372"/>
      <c r="I399" s="372"/>
      <c r="J399" s="372"/>
      <c r="K399" s="372"/>
      <c r="L399" s="106">
        <v>4443.45</v>
      </c>
      <c r="M399" s="85"/>
      <c r="N399" s="86">
        <v>56742.85</v>
      </c>
      <c r="AR399" s="47"/>
      <c r="AS399" s="3" t="s">
        <v>2997</v>
      </c>
    </row>
    <row r="400" spans="1:45" s="4" customFormat="1" ht="15" x14ac:dyDescent="0.25">
      <c r="A400" s="83"/>
      <c r="B400" s="49"/>
      <c r="C400" s="372" t="s">
        <v>92</v>
      </c>
      <c r="D400" s="372"/>
      <c r="E400" s="372"/>
      <c r="F400" s="372"/>
      <c r="G400" s="372"/>
      <c r="H400" s="372"/>
      <c r="I400" s="372"/>
      <c r="J400" s="372"/>
      <c r="K400" s="372"/>
      <c r="L400" s="106">
        <v>48601.64</v>
      </c>
      <c r="M400" s="85"/>
      <c r="N400" s="86">
        <v>1699113.34</v>
      </c>
      <c r="AR400" s="47"/>
      <c r="AS400" s="3" t="s">
        <v>92</v>
      </c>
    </row>
    <row r="401" spans="1:50" s="4" customFormat="1" ht="15" x14ac:dyDescent="0.25">
      <c r="A401" s="83"/>
      <c r="B401" s="49"/>
      <c r="C401" s="372" t="s">
        <v>93</v>
      </c>
      <c r="D401" s="372"/>
      <c r="E401" s="372"/>
      <c r="F401" s="372"/>
      <c r="G401" s="372"/>
      <c r="H401" s="372"/>
      <c r="I401" s="372"/>
      <c r="J401" s="372"/>
      <c r="K401" s="372"/>
      <c r="L401" s="106">
        <v>57775.63</v>
      </c>
      <c r="M401" s="85"/>
      <c r="N401" s="86">
        <v>2019836.28</v>
      </c>
      <c r="AR401" s="47"/>
      <c r="AS401" s="3" t="s">
        <v>93</v>
      </c>
    </row>
    <row r="402" spans="1:50" s="4" customFormat="1" ht="15" x14ac:dyDescent="0.25">
      <c r="A402" s="83"/>
      <c r="B402" s="49"/>
      <c r="C402" s="372" t="s">
        <v>94</v>
      </c>
      <c r="D402" s="372"/>
      <c r="E402" s="372"/>
      <c r="F402" s="372"/>
      <c r="G402" s="372"/>
      <c r="H402" s="372"/>
      <c r="I402" s="372"/>
      <c r="J402" s="372"/>
      <c r="K402" s="372"/>
      <c r="L402" s="106">
        <v>40635.67</v>
      </c>
      <c r="M402" s="85"/>
      <c r="N402" s="86">
        <v>1420622.59</v>
      </c>
      <c r="AR402" s="47"/>
      <c r="AS402" s="3" t="s">
        <v>94</v>
      </c>
    </row>
    <row r="403" spans="1:50" s="4" customFormat="1" ht="15" x14ac:dyDescent="0.25">
      <c r="A403" s="83"/>
      <c r="B403" s="89"/>
      <c r="C403" s="373" t="s">
        <v>95</v>
      </c>
      <c r="D403" s="373"/>
      <c r="E403" s="373"/>
      <c r="F403" s="373"/>
      <c r="G403" s="373"/>
      <c r="H403" s="373"/>
      <c r="I403" s="373"/>
      <c r="J403" s="373"/>
      <c r="K403" s="373"/>
      <c r="L403" s="93">
        <v>2460618.2999999998</v>
      </c>
      <c r="M403" s="91"/>
      <c r="N403" s="92">
        <v>26088393.329999998</v>
      </c>
      <c r="AR403" s="47"/>
      <c r="AT403" s="47" t="s">
        <v>95</v>
      </c>
    </row>
    <row r="404" spans="1:50" s="4" customFormat="1" ht="15" x14ac:dyDescent="0.25">
      <c r="A404" s="83"/>
      <c r="B404" s="49"/>
      <c r="C404" s="372" t="s">
        <v>84</v>
      </c>
      <c r="D404" s="372"/>
      <c r="E404" s="372"/>
      <c r="F404" s="372"/>
      <c r="G404" s="372"/>
      <c r="H404" s="372"/>
      <c r="I404" s="372"/>
      <c r="J404" s="372"/>
      <c r="K404" s="372"/>
      <c r="L404" s="87"/>
      <c r="M404" s="85"/>
      <c r="N404" s="88"/>
      <c r="AR404" s="47"/>
      <c r="AS404" s="3" t="s">
        <v>84</v>
      </c>
      <c r="AT404" s="47"/>
    </row>
    <row r="405" spans="1:50" s="4" customFormat="1" ht="15" x14ac:dyDescent="0.25">
      <c r="A405" s="83"/>
      <c r="B405" s="49"/>
      <c r="C405" s="372" t="s">
        <v>241</v>
      </c>
      <c r="D405" s="372"/>
      <c r="E405" s="372"/>
      <c r="F405" s="372"/>
      <c r="G405" s="372"/>
      <c r="H405" s="372"/>
      <c r="I405" s="372"/>
      <c r="J405" s="372"/>
      <c r="K405" s="372"/>
      <c r="L405" s="106">
        <v>1103312.51</v>
      </c>
      <c r="M405" s="85"/>
      <c r="N405" s="86">
        <v>9521586.9299999997</v>
      </c>
      <c r="AR405" s="47"/>
      <c r="AS405" s="3" t="s">
        <v>241</v>
      </c>
      <c r="AT405" s="47"/>
    </row>
    <row r="406" spans="1:50" s="4" customFormat="1" ht="13.5" hidden="1" customHeight="1" x14ac:dyDescent="0.25">
      <c r="B406" s="74"/>
      <c r="C406" s="72"/>
      <c r="D406" s="72"/>
      <c r="E406" s="72"/>
      <c r="F406" s="72"/>
      <c r="G406" s="72"/>
      <c r="H406" s="72"/>
      <c r="I406" s="72"/>
      <c r="J406" s="72"/>
      <c r="K406" s="72"/>
      <c r="L406" s="93"/>
      <c r="M406" s="94"/>
      <c r="N406" s="95"/>
    </row>
    <row r="407" spans="1:50" s="4" customFormat="1" ht="26.25" customHeight="1" x14ac:dyDescent="0.25">
      <c r="A407" s="96"/>
      <c r="B407" s="97"/>
      <c r="C407" s="97"/>
      <c r="D407" s="97"/>
      <c r="E407" s="97"/>
      <c r="F407" s="97"/>
      <c r="G407" s="97"/>
      <c r="H407" s="97"/>
      <c r="I407" s="97"/>
      <c r="J407" s="97"/>
      <c r="K407" s="97"/>
      <c r="L407" s="97"/>
      <c r="M407" s="97"/>
      <c r="N407" s="97"/>
    </row>
    <row r="408" spans="1:50" s="8" customFormat="1" ht="15" x14ac:dyDescent="0.25">
      <c r="A408" s="6"/>
      <c r="B408" s="98" t="s">
        <v>96</v>
      </c>
      <c r="C408" s="370"/>
      <c r="D408" s="370"/>
      <c r="E408" s="370"/>
      <c r="F408" s="370"/>
      <c r="G408" s="370"/>
      <c r="H408" s="371" t="s">
        <v>97</v>
      </c>
      <c r="I408" s="371"/>
      <c r="J408" s="371"/>
      <c r="K408" s="371"/>
      <c r="L408" s="371"/>
      <c r="M408" s="4"/>
      <c r="N408" s="4"/>
      <c r="O408" s="4"/>
      <c r="P408" s="4"/>
      <c r="Q408" s="4"/>
      <c r="R408" s="4"/>
      <c r="S408" s="4"/>
      <c r="T408" s="4"/>
      <c r="U408" s="4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 t="s">
        <v>10</v>
      </c>
      <c r="AV408" s="12" t="s">
        <v>97</v>
      </c>
      <c r="AW408" s="12"/>
      <c r="AX408" s="12"/>
    </row>
    <row r="409" spans="1:50" s="99" customFormat="1" ht="16.5" customHeight="1" x14ac:dyDescent="0.25">
      <c r="A409" s="10"/>
      <c r="B409" s="98"/>
      <c r="C409" s="369" t="s">
        <v>98</v>
      </c>
      <c r="D409" s="369"/>
      <c r="E409" s="369"/>
      <c r="F409" s="369"/>
      <c r="G409" s="369"/>
      <c r="H409" s="369"/>
      <c r="I409" s="369"/>
      <c r="J409" s="369"/>
      <c r="K409" s="369"/>
      <c r="L409" s="369"/>
      <c r="V409" s="100"/>
      <c r="W409" s="100"/>
      <c r="X409" s="100"/>
      <c r="Y409" s="100"/>
      <c r="Z409" s="100"/>
      <c r="AA409" s="100"/>
      <c r="AB409" s="100"/>
      <c r="AC409" s="100"/>
      <c r="AD409" s="100"/>
      <c r="AE409" s="100"/>
      <c r="AF409" s="100"/>
      <c r="AG409" s="100"/>
      <c r="AH409" s="100"/>
      <c r="AI409" s="100"/>
      <c r="AJ409" s="100"/>
      <c r="AK409" s="100"/>
      <c r="AL409" s="100"/>
      <c r="AM409" s="100"/>
      <c r="AN409" s="100"/>
      <c r="AO409" s="100"/>
      <c r="AP409" s="100"/>
      <c r="AQ409" s="100"/>
      <c r="AR409" s="100"/>
      <c r="AS409" s="100"/>
      <c r="AT409" s="100"/>
      <c r="AU409" s="100"/>
      <c r="AV409" s="100"/>
      <c r="AW409" s="100"/>
      <c r="AX409" s="100"/>
    </row>
    <row r="410" spans="1:50" s="8" customFormat="1" ht="15" x14ac:dyDescent="0.25">
      <c r="A410" s="6"/>
      <c r="B410" s="98" t="s">
        <v>99</v>
      </c>
      <c r="C410" s="370"/>
      <c r="D410" s="370"/>
      <c r="E410" s="370"/>
      <c r="F410" s="370"/>
      <c r="G410" s="370"/>
      <c r="H410" s="371" t="s">
        <v>100</v>
      </c>
      <c r="I410" s="371"/>
      <c r="J410" s="371"/>
      <c r="K410" s="371"/>
      <c r="L410" s="371"/>
      <c r="M410" s="4"/>
      <c r="N410" s="4"/>
      <c r="O410" s="4"/>
      <c r="P410" s="4"/>
      <c r="Q410" s="4"/>
      <c r="R410" s="4"/>
      <c r="S410" s="4"/>
      <c r="T410" s="4"/>
      <c r="U410" s="4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 t="s">
        <v>10</v>
      </c>
      <c r="AX410" s="12" t="s">
        <v>100</v>
      </c>
    </row>
    <row r="411" spans="1:50" s="99" customFormat="1" ht="16.5" customHeight="1" x14ac:dyDescent="0.25">
      <c r="A411" s="10"/>
      <c r="C411" s="369" t="s">
        <v>98</v>
      </c>
      <c r="D411" s="369"/>
      <c r="E411" s="369"/>
      <c r="F411" s="369"/>
      <c r="G411" s="369"/>
      <c r="H411" s="369"/>
      <c r="I411" s="369"/>
      <c r="J411" s="369"/>
      <c r="K411" s="369"/>
      <c r="L411" s="369"/>
      <c r="V411" s="100"/>
      <c r="W411" s="100"/>
      <c r="X411" s="100"/>
      <c r="Y411" s="100"/>
      <c r="Z411" s="100"/>
      <c r="AA411" s="100"/>
      <c r="AB411" s="100"/>
      <c r="AC411" s="100"/>
      <c r="AD411" s="100"/>
      <c r="AE411" s="100"/>
      <c r="AF411" s="100"/>
      <c r="AG411" s="100"/>
      <c r="AH411" s="100"/>
      <c r="AI411" s="100"/>
      <c r="AJ411" s="100"/>
      <c r="AK411" s="100"/>
      <c r="AL411" s="100"/>
      <c r="AM411" s="100"/>
      <c r="AN411" s="100"/>
      <c r="AO411" s="100"/>
      <c r="AP411" s="100"/>
      <c r="AQ411" s="100"/>
      <c r="AR411" s="100"/>
      <c r="AS411" s="100"/>
      <c r="AT411" s="100"/>
      <c r="AU411" s="100"/>
      <c r="AV411" s="100"/>
      <c r="AW411" s="100"/>
      <c r="AX411" s="100"/>
    </row>
    <row r="412" spans="1:50" s="8" customFormat="1" ht="19.5" customHeight="1" x14ac:dyDescent="0.2">
      <c r="A412" s="6"/>
      <c r="C412" s="101"/>
      <c r="D412" s="101"/>
      <c r="E412" s="101"/>
      <c r="F412" s="101"/>
      <c r="G412" s="101"/>
      <c r="H412" s="101"/>
      <c r="I412" s="101"/>
      <c r="J412" s="101"/>
      <c r="K412" s="101"/>
      <c r="L412" s="101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</row>
    <row r="413" spans="1:50" s="4" customFormat="1" ht="22.5" customHeight="1" x14ac:dyDescent="0.25">
      <c r="A413" s="368" t="s">
        <v>101</v>
      </c>
      <c r="B413" s="368"/>
      <c r="C413" s="368"/>
      <c r="D413" s="368"/>
      <c r="E413" s="368"/>
      <c r="F413" s="368"/>
      <c r="G413" s="368"/>
      <c r="H413" s="368"/>
      <c r="I413" s="368"/>
      <c r="J413" s="368"/>
      <c r="K413" s="368"/>
      <c r="L413" s="368"/>
      <c r="M413" s="368"/>
      <c r="N413" s="368"/>
      <c r="O413" s="75"/>
      <c r="P413" s="75"/>
    </row>
    <row r="414" spans="1:50" s="4" customFormat="1" ht="12.75" customHeight="1" x14ac:dyDescent="0.25">
      <c r="A414" s="368" t="s">
        <v>102</v>
      </c>
      <c r="B414" s="368"/>
      <c r="C414" s="368"/>
      <c r="D414" s="368"/>
      <c r="E414" s="368"/>
      <c r="F414" s="368"/>
      <c r="G414" s="368"/>
      <c r="H414" s="368"/>
      <c r="I414" s="368"/>
      <c r="J414" s="368"/>
      <c r="K414" s="368"/>
      <c r="L414" s="368"/>
      <c r="M414" s="368"/>
      <c r="N414" s="368"/>
      <c r="O414" s="75"/>
      <c r="P414" s="75"/>
    </row>
    <row r="415" spans="1:50" s="4" customFormat="1" ht="12.75" customHeight="1" x14ac:dyDescent="0.25">
      <c r="A415" s="368" t="s">
        <v>103</v>
      </c>
      <c r="B415" s="368"/>
      <c r="C415" s="368"/>
      <c r="D415" s="368"/>
      <c r="E415" s="368"/>
      <c r="F415" s="368"/>
      <c r="G415" s="368"/>
      <c r="H415" s="368"/>
      <c r="I415" s="368"/>
      <c r="J415" s="368"/>
      <c r="K415" s="368"/>
      <c r="L415" s="368"/>
      <c r="M415" s="368"/>
      <c r="N415" s="368"/>
      <c r="O415" s="75"/>
      <c r="P415" s="75"/>
    </row>
    <row r="416" spans="1:50" s="4" customFormat="1" ht="19.5" customHeight="1" x14ac:dyDescent="0.25"/>
    <row r="417" spans="2:6" s="4" customFormat="1" ht="15" x14ac:dyDescent="0.25">
      <c r="B417" s="102"/>
      <c r="D417" s="102"/>
      <c r="F417" s="102"/>
    </row>
  </sheetData>
  <mergeCells count="405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N52"/>
    <mergeCell ref="C53:N53"/>
    <mergeCell ref="C54:E54"/>
    <mergeCell ref="C55:E55"/>
    <mergeCell ref="C56:E56"/>
    <mergeCell ref="C47:E47"/>
    <mergeCell ref="C48:E48"/>
    <mergeCell ref="C49:E49"/>
    <mergeCell ref="C50:E50"/>
    <mergeCell ref="C51:N51"/>
    <mergeCell ref="C62:N62"/>
    <mergeCell ref="C63:E63"/>
    <mergeCell ref="C64:E64"/>
    <mergeCell ref="C65:N65"/>
    <mergeCell ref="C66:E66"/>
    <mergeCell ref="C57:E57"/>
    <mergeCell ref="C58:E58"/>
    <mergeCell ref="C59:E59"/>
    <mergeCell ref="C60:E60"/>
    <mergeCell ref="C61:E61"/>
    <mergeCell ref="C72:E72"/>
    <mergeCell ref="C73:E73"/>
    <mergeCell ref="C74:N74"/>
    <mergeCell ref="C75:E75"/>
    <mergeCell ref="C76:E76"/>
    <mergeCell ref="C67:E67"/>
    <mergeCell ref="C68:N68"/>
    <mergeCell ref="C69:E69"/>
    <mergeCell ref="C70:E70"/>
    <mergeCell ref="C71:N7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92:E92"/>
    <mergeCell ref="C93:E93"/>
    <mergeCell ref="C94:E94"/>
    <mergeCell ref="C95:E95"/>
    <mergeCell ref="C96:E96"/>
    <mergeCell ref="C87:E87"/>
    <mergeCell ref="C88:N88"/>
    <mergeCell ref="C89:E89"/>
    <mergeCell ref="C90:E90"/>
    <mergeCell ref="C91:E91"/>
    <mergeCell ref="C102:E102"/>
    <mergeCell ref="C103:E103"/>
    <mergeCell ref="C104:E104"/>
    <mergeCell ref="C105:E105"/>
    <mergeCell ref="C106:E106"/>
    <mergeCell ref="C97:N97"/>
    <mergeCell ref="C98:E98"/>
    <mergeCell ref="C99:E99"/>
    <mergeCell ref="C100:N100"/>
    <mergeCell ref="C101:E101"/>
    <mergeCell ref="C113:K113"/>
    <mergeCell ref="C114:K114"/>
    <mergeCell ref="C115:K115"/>
    <mergeCell ref="C116:K116"/>
    <mergeCell ref="C117:K117"/>
    <mergeCell ref="C107:E107"/>
    <mergeCell ref="C108:E108"/>
    <mergeCell ref="C109:E109"/>
    <mergeCell ref="C110:N110"/>
    <mergeCell ref="C111:E111"/>
    <mergeCell ref="C123:K123"/>
    <mergeCell ref="C124:K124"/>
    <mergeCell ref="C125:K125"/>
    <mergeCell ref="C126:K126"/>
    <mergeCell ref="C127:K127"/>
    <mergeCell ref="C118:K118"/>
    <mergeCell ref="C119:K119"/>
    <mergeCell ref="C120:K120"/>
    <mergeCell ref="C121:K121"/>
    <mergeCell ref="C122:K122"/>
    <mergeCell ref="C133:K133"/>
    <mergeCell ref="C134:K134"/>
    <mergeCell ref="C135:K135"/>
    <mergeCell ref="C136:K136"/>
    <mergeCell ref="C137:K137"/>
    <mergeCell ref="C128:K128"/>
    <mergeCell ref="C129:K129"/>
    <mergeCell ref="C130:K130"/>
    <mergeCell ref="C131:K131"/>
    <mergeCell ref="C132:K132"/>
    <mergeCell ref="C143:E143"/>
    <mergeCell ref="C144:E144"/>
    <mergeCell ref="C145:E145"/>
    <mergeCell ref="C146:E146"/>
    <mergeCell ref="C147:E147"/>
    <mergeCell ref="C138:K138"/>
    <mergeCell ref="A139:N139"/>
    <mergeCell ref="A140:N140"/>
    <mergeCell ref="C141:E141"/>
    <mergeCell ref="C142:N142"/>
    <mergeCell ref="C153:N153"/>
    <mergeCell ref="C154:N154"/>
    <mergeCell ref="C155:E155"/>
    <mergeCell ref="C156:E156"/>
    <mergeCell ref="C157:E157"/>
    <mergeCell ref="C148:E148"/>
    <mergeCell ref="C149:E149"/>
    <mergeCell ref="C150:E150"/>
    <mergeCell ref="C151:E151"/>
    <mergeCell ref="C152:N152"/>
    <mergeCell ref="C163:N163"/>
    <mergeCell ref="C164:E164"/>
    <mergeCell ref="C165:E165"/>
    <mergeCell ref="C166:N166"/>
    <mergeCell ref="C167:N167"/>
    <mergeCell ref="C158:E158"/>
    <mergeCell ref="C159:E159"/>
    <mergeCell ref="C160:E160"/>
    <mergeCell ref="C161:E161"/>
    <mergeCell ref="C162:E162"/>
    <mergeCell ref="C173:E173"/>
    <mergeCell ref="C174:E174"/>
    <mergeCell ref="C175:E175"/>
    <mergeCell ref="C176:E176"/>
    <mergeCell ref="C177:N177"/>
    <mergeCell ref="C168:E168"/>
    <mergeCell ref="C169:E169"/>
    <mergeCell ref="C170:E170"/>
    <mergeCell ref="C171:E171"/>
    <mergeCell ref="C172:E172"/>
    <mergeCell ref="C184:K184"/>
    <mergeCell ref="C185:K185"/>
    <mergeCell ref="C186:K186"/>
    <mergeCell ref="C187:K187"/>
    <mergeCell ref="C188:K188"/>
    <mergeCell ref="C178:E178"/>
    <mergeCell ref="C179:E179"/>
    <mergeCell ref="C180:N180"/>
    <mergeCell ref="C181:E181"/>
    <mergeCell ref="C183:K183"/>
    <mergeCell ref="C194:K194"/>
    <mergeCell ref="C195:K195"/>
    <mergeCell ref="C196:K196"/>
    <mergeCell ref="C197:K197"/>
    <mergeCell ref="C198:K198"/>
    <mergeCell ref="C189:K189"/>
    <mergeCell ref="C190:K190"/>
    <mergeCell ref="C191:K191"/>
    <mergeCell ref="C192:K192"/>
    <mergeCell ref="C193:K193"/>
    <mergeCell ref="C204:K204"/>
    <mergeCell ref="C205:K205"/>
    <mergeCell ref="C206:K206"/>
    <mergeCell ref="C207:K207"/>
    <mergeCell ref="C208:K208"/>
    <mergeCell ref="C199:K199"/>
    <mergeCell ref="C200:K200"/>
    <mergeCell ref="C201:K201"/>
    <mergeCell ref="C202:K202"/>
    <mergeCell ref="C203:K203"/>
    <mergeCell ref="C214:E214"/>
    <mergeCell ref="C215:E215"/>
    <mergeCell ref="C216:E216"/>
    <mergeCell ref="C217:E217"/>
    <mergeCell ref="C218:E218"/>
    <mergeCell ref="A209:N209"/>
    <mergeCell ref="C210:E210"/>
    <mergeCell ref="C211:N211"/>
    <mergeCell ref="C212:E212"/>
    <mergeCell ref="C213:E213"/>
    <mergeCell ref="C224:E224"/>
    <mergeCell ref="C225:E225"/>
    <mergeCell ref="C226:N226"/>
    <mergeCell ref="C227:N227"/>
    <mergeCell ref="C228:N228"/>
    <mergeCell ref="C219:E219"/>
    <mergeCell ref="C220:E220"/>
    <mergeCell ref="C221:E221"/>
    <mergeCell ref="C222:E222"/>
    <mergeCell ref="C223:E223"/>
    <mergeCell ref="C234:E234"/>
    <mergeCell ref="C235:E235"/>
    <mergeCell ref="C236:E236"/>
    <mergeCell ref="C237:E237"/>
    <mergeCell ref="C238:E238"/>
    <mergeCell ref="C229:E229"/>
    <mergeCell ref="C230:E230"/>
    <mergeCell ref="C231:E231"/>
    <mergeCell ref="C232:E232"/>
    <mergeCell ref="C233:E233"/>
    <mergeCell ref="C244:E244"/>
    <mergeCell ref="C245:E245"/>
    <mergeCell ref="C246:E246"/>
    <mergeCell ref="C247:E247"/>
    <mergeCell ref="C248:E248"/>
    <mergeCell ref="C239:E239"/>
    <mergeCell ref="C240:E240"/>
    <mergeCell ref="C241:N241"/>
    <mergeCell ref="C242:N242"/>
    <mergeCell ref="C243:E243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64:E264"/>
    <mergeCell ref="C265:E265"/>
    <mergeCell ref="C266:E266"/>
    <mergeCell ref="C267:E267"/>
    <mergeCell ref="C268:E268"/>
    <mergeCell ref="C259:E259"/>
    <mergeCell ref="C260:E260"/>
    <mergeCell ref="C261:N261"/>
    <mergeCell ref="C262:N262"/>
    <mergeCell ref="C263:E263"/>
    <mergeCell ref="C275:K275"/>
    <mergeCell ref="C276:K276"/>
    <mergeCell ref="C277:K277"/>
    <mergeCell ref="C278:K278"/>
    <mergeCell ref="C279:K279"/>
    <mergeCell ref="C269:E269"/>
    <mergeCell ref="C270:E270"/>
    <mergeCell ref="C272:K272"/>
    <mergeCell ref="C273:K273"/>
    <mergeCell ref="C274:K274"/>
    <mergeCell ref="C285:K285"/>
    <mergeCell ref="C286:K286"/>
    <mergeCell ref="C287:K287"/>
    <mergeCell ref="C288:K288"/>
    <mergeCell ref="C289:K289"/>
    <mergeCell ref="C280:K280"/>
    <mergeCell ref="C281:K281"/>
    <mergeCell ref="C282:K282"/>
    <mergeCell ref="C283:K283"/>
    <mergeCell ref="C284:K284"/>
    <mergeCell ref="C295:N295"/>
    <mergeCell ref="C296:N296"/>
    <mergeCell ref="C297:E297"/>
    <mergeCell ref="C298:E298"/>
    <mergeCell ref="C299:E299"/>
    <mergeCell ref="C290:K290"/>
    <mergeCell ref="C291:K291"/>
    <mergeCell ref="C292:K292"/>
    <mergeCell ref="A293:N293"/>
    <mergeCell ref="C294:E294"/>
    <mergeCell ref="C305:E305"/>
    <mergeCell ref="C306:E306"/>
    <mergeCell ref="C307:E307"/>
    <mergeCell ref="C308:E308"/>
    <mergeCell ref="C309:E309"/>
    <mergeCell ref="C300:E300"/>
    <mergeCell ref="C301:E301"/>
    <mergeCell ref="C302:E302"/>
    <mergeCell ref="C303:E303"/>
    <mergeCell ref="C304:E304"/>
    <mergeCell ref="C315:E315"/>
    <mergeCell ref="C316:E316"/>
    <mergeCell ref="C317:E317"/>
    <mergeCell ref="C318:E318"/>
    <mergeCell ref="C319:E319"/>
    <mergeCell ref="C310:E310"/>
    <mergeCell ref="C311:E311"/>
    <mergeCell ref="C312:E312"/>
    <mergeCell ref="C313:E313"/>
    <mergeCell ref="C314:E314"/>
    <mergeCell ref="C325:E325"/>
    <mergeCell ref="C326:E326"/>
    <mergeCell ref="C327:E327"/>
    <mergeCell ref="C328:E328"/>
    <mergeCell ref="C329:E329"/>
    <mergeCell ref="C320:N320"/>
    <mergeCell ref="C321:N321"/>
    <mergeCell ref="C322:E322"/>
    <mergeCell ref="C323:E323"/>
    <mergeCell ref="C324:E324"/>
    <mergeCell ref="C335:E335"/>
    <mergeCell ref="C336:E336"/>
    <mergeCell ref="C337:E337"/>
    <mergeCell ref="C338:E338"/>
    <mergeCell ref="C339:E339"/>
    <mergeCell ref="C330:E330"/>
    <mergeCell ref="C331:N331"/>
    <mergeCell ref="C332:E332"/>
    <mergeCell ref="C333:E333"/>
    <mergeCell ref="C334:E33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C356:K356"/>
    <mergeCell ref="C357:K357"/>
    <mergeCell ref="C358:K358"/>
    <mergeCell ref="C359:K359"/>
    <mergeCell ref="C360:K360"/>
    <mergeCell ref="C350:E350"/>
    <mergeCell ref="C351:E351"/>
    <mergeCell ref="C352:E352"/>
    <mergeCell ref="C353:E353"/>
    <mergeCell ref="C354:E354"/>
    <mergeCell ref="C366:K366"/>
    <mergeCell ref="C367:K367"/>
    <mergeCell ref="C368:K368"/>
    <mergeCell ref="C369:K369"/>
    <mergeCell ref="C370:K370"/>
    <mergeCell ref="C361:K361"/>
    <mergeCell ref="C362:K362"/>
    <mergeCell ref="C363:K363"/>
    <mergeCell ref="C364:K364"/>
    <mergeCell ref="C365:K365"/>
    <mergeCell ref="C376:K376"/>
    <mergeCell ref="C378:K378"/>
    <mergeCell ref="C379:K379"/>
    <mergeCell ref="C380:K380"/>
    <mergeCell ref="C381:K381"/>
    <mergeCell ref="C371:K371"/>
    <mergeCell ref="C372:K372"/>
    <mergeCell ref="C373:K373"/>
    <mergeCell ref="C374:K374"/>
    <mergeCell ref="C375:K375"/>
    <mergeCell ref="C387:K387"/>
    <mergeCell ref="C388:K388"/>
    <mergeCell ref="C389:K389"/>
    <mergeCell ref="C390:K390"/>
    <mergeCell ref="C391:K391"/>
    <mergeCell ref="C382:K382"/>
    <mergeCell ref="C383:K383"/>
    <mergeCell ref="C384:K384"/>
    <mergeCell ref="C385:K385"/>
    <mergeCell ref="C386:K386"/>
    <mergeCell ref="C397:K397"/>
    <mergeCell ref="C398:K398"/>
    <mergeCell ref="C399:K399"/>
    <mergeCell ref="C400:K400"/>
    <mergeCell ref="C401:K401"/>
    <mergeCell ref="C392:K392"/>
    <mergeCell ref="C393:K393"/>
    <mergeCell ref="C394:K394"/>
    <mergeCell ref="C395:K395"/>
    <mergeCell ref="C396:K396"/>
    <mergeCell ref="A414:N414"/>
    <mergeCell ref="A415:N415"/>
    <mergeCell ref="C409:L409"/>
    <mergeCell ref="C410:G410"/>
    <mergeCell ref="H410:L410"/>
    <mergeCell ref="C411:L411"/>
    <mergeCell ref="A413:N413"/>
    <mergeCell ref="C402:K402"/>
    <mergeCell ref="C403:K403"/>
    <mergeCell ref="C404:K404"/>
    <mergeCell ref="C405:K405"/>
    <mergeCell ref="C408:G408"/>
    <mergeCell ref="H408:L40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416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715"/>
  <sheetViews>
    <sheetView topLeftCell="A22" workbookViewId="0">
      <selection activeCell="C53" sqref="C53:K5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2" width="101.140625" style="3" hidden="1" customWidth="1"/>
    <col min="43" max="43" width="164.140625" style="3" hidden="1" customWidth="1"/>
    <col min="44" max="44" width="134.85546875" style="3" hidden="1" customWidth="1"/>
    <col min="45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391" t="s">
        <v>3</v>
      </c>
      <c r="H5" s="391"/>
      <c r="I5" s="391"/>
      <c r="J5" s="391"/>
      <c r="K5" s="391"/>
      <c r="L5" s="391"/>
      <c r="M5" s="391"/>
      <c r="N5" s="391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396" t="s">
        <v>5</v>
      </c>
      <c r="H6" s="396"/>
      <c r="I6" s="396"/>
      <c r="J6" s="396"/>
      <c r="K6" s="396"/>
      <c r="L6" s="396"/>
      <c r="M6" s="396"/>
      <c r="N6" s="396"/>
      <c r="V6" s="12" t="s">
        <v>5</v>
      </c>
    </row>
    <row r="7" spans="1:29" s="4" customFormat="1" ht="101.25" customHeight="1" x14ac:dyDescent="0.25">
      <c r="A7" s="353" t="s">
        <v>6</v>
      </c>
      <c r="B7" s="353"/>
      <c r="C7" s="353"/>
      <c r="D7" s="353"/>
      <c r="E7" s="353"/>
      <c r="F7" s="353"/>
      <c r="G7" s="396" t="s">
        <v>7</v>
      </c>
      <c r="H7" s="396"/>
      <c r="I7" s="396"/>
      <c r="J7" s="396"/>
      <c r="K7" s="396"/>
      <c r="L7" s="396"/>
      <c r="M7" s="396"/>
      <c r="N7" s="39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398" t="s">
        <v>8</v>
      </c>
      <c r="B8" s="398"/>
      <c r="C8" s="398"/>
      <c r="D8" s="398"/>
      <c r="E8" s="398"/>
      <c r="F8" s="398"/>
      <c r="G8" s="396"/>
      <c r="H8" s="396"/>
      <c r="I8" s="396"/>
      <c r="J8" s="396"/>
      <c r="K8" s="396"/>
      <c r="L8" s="396"/>
      <c r="M8" s="396"/>
      <c r="N8" s="39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353" t="s">
        <v>11</v>
      </c>
      <c r="B9" s="353"/>
      <c r="C9" s="353"/>
      <c r="D9" s="353"/>
      <c r="E9" s="353"/>
      <c r="F9" s="353"/>
      <c r="G9" s="396"/>
      <c r="H9" s="396"/>
      <c r="I9" s="396"/>
      <c r="J9" s="396"/>
      <c r="K9" s="396"/>
      <c r="L9" s="396"/>
      <c r="M9" s="396"/>
      <c r="N9" s="39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397" t="s">
        <v>12</v>
      </c>
      <c r="B10" s="397"/>
      <c r="C10" s="397"/>
      <c r="D10" s="397"/>
      <c r="E10" s="397"/>
      <c r="F10" s="397"/>
      <c r="G10" s="396" t="s">
        <v>13</v>
      </c>
      <c r="H10" s="396"/>
      <c r="I10" s="396"/>
      <c r="J10" s="396"/>
      <c r="K10" s="396"/>
      <c r="L10" s="396"/>
      <c r="M10" s="396"/>
      <c r="N10" s="396"/>
      <c r="Z10" s="12" t="s">
        <v>13</v>
      </c>
    </row>
    <row r="11" spans="1:29" s="4" customFormat="1" ht="15" x14ac:dyDescent="0.25">
      <c r="A11" s="397" t="s">
        <v>14</v>
      </c>
      <c r="B11" s="397"/>
      <c r="C11" s="397"/>
      <c r="D11" s="397"/>
      <c r="E11" s="397"/>
      <c r="F11" s="397"/>
      <c r="G11" s="396"/>
      <c r="H11" s="396"/>
      <c r="I11" s="396"/>
      <c r="J11" s="396"/>
      <c r="K11" s="396"/>
      <c r="L11" s="396"/>
      <c r="M11" s="396"/>
      <c r="N11" s="39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394" t="s">
        <v>104</v>
      </c>
      <c r="B13" s="394"/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AB13" s="12" t="s">
        <v>104</v>
      </c>
    </row>
    <row r="14" spans="1:29" s="4" customFormat="1" ht="15" x14ac:dyDescent="0.25">
      <c r="A14" s="390" t="s">
        <v>16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394" t="s">
        <v>206</v>
      </c>
      <c r="B16" s="394"/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AC16" s="12" t="s">
        <v>206</v>
      </c>
    </row>
    <row r="17" spans="1:31" s="4" customFormat="1" ht="15" x14ac:dyDescent="0.25">
      <c r="A17" s="390" t="s">
        <v>18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25">
      <c r="A18" s="395" t="s">
        <v>2833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389" t="s">
        <v>2834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AD20" s="12" t="s">
        <v>2834</v>
      </c>
    </row>
    <row r="21" spans="1:31" s="4" customFormat="1" ht="12" customHeight="1" x14ac:dyDescent="0.25">
      <c r="A21" s="390" t="s">
        <v>21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391" t="s">
        <v>209</v>
      </c>
      <c r="C23" s="391"/>
      <c r="D23" s="391"/>
      <c r="E23" s="391"/>
      <c r="F23" s="39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392" t="s">
        <v>27</v>
      </c>
      <c r="C24" s="392"/>
      <c r="D24" s="392"/>
      <c r="E24" s="392"/>
      <c r="F24" s="392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393" t="s">
        <v>29</v>
      </c>
      <c r="E26" s="393"/>
      <c r="F26" s="393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71518.509999999995</v>
      </c>
      <c r="D28" s="26" t="s">
        <v>2835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71518.509999999995</v>
      </c>
      <c r="D30" s="26" t="s">
        <v>2835</v>
      </c>
      <c r="E30" s="27" t="s">
        <v>32</v>
      </c>
      <c r="G30" s="8" t="s">
        <v>36</v>
      </c>
      <c r="I30" s="8"/>
      <c r="J30" s="8"/>
      <c r="K30" s="8"/>
      <c r="L30" s="25">
        <v>1876.59</v>
      </c>
      <c r="M30" s="33" t="s">
        <v>2836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0</v>
      </c>
      <c r="D31" s="34" t="s">
        <v>35</v>
      </c>
      <c r="E31" s="27" t="s">
        <v>32</v>
      </c>
      <c r="G31" s="8" t="s">
        <v>39</v>
      </c>
      <c r="I31" s="8"/>
      <c r="J31" s="8"/>
      <c r="K31" s="8"/>
      <c r="L31" s="386">
        <v>5968.26</v>
      </c>
      <c r="M31" s="386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35</v>
      </c>
      <c r="E32" s="27" t="s">
        <v>32</v>
      </c>
      <c r="G32" s="8" t="s">
        <v>42</v>
      </c>
      <c r="I32" s="8"/>
      <c r="J32" s="8"/>
      <c r="K32" s="8"/>
      <c r="L32" s="386">
        <v>1114.03</v>
      </c>
      <c r="M32" s="386"/>
      <c r="N32" s="27" t="s">
        <v>40</v>
      </c>
    </row>
    <row r="33" spans="1:38" s="4" customFormat="1" ht="12" customHeight="1" x14ac:dyDescent="0.25">
      <c r="A33" s="6"/>
      <c r="B33" s="32" t="s">
        <v>43</v>
      </c>
      <c r="C33" s="25">
        <v>0</v>
      </c>
      <c r="D33" s="26" t="s">
        <v>35</v>
      </c>
      <c r="E33" s="27" t="s">
        <v>32</v>
      </c>
      <c r="G33" s="8"/>
      <c r="H33" s="8"/>
      <c r="I33" s="8"/>
      <c r="J33" s="8"/>
      <c r="K33" s="8"/>
      <c r="L33" s="387" t="s">
        <v>44</v>
      </c>
      <c r="M33" s="387"/>
      <c r="N33" s="8"/>
    </row>
    <row r="34" spans="1:38" s="4" customFormat="1" ht="7.5" customHeight="1" x14ac:dyDescent="0.25">
      <c r="A34" s="35"/>
    </row>
    <row r="35" spans="1:38" s="4" customFormat="1" ht="23.25" customHeight="1" x14ac:dyDescent="0.25">
      <c r="A35" s="388" t="s">
        <v>45</v>
      </c>
      <c r="B35" s="384" t="s">
        <v>46</v>
      </c>
      <c r="C35" s="384" t="s">
        <v>47</v>
      </c>
      <c r="D35" s="384"/>
      <c r="E35" s="384"/>
      <c r="F35" s="384" t="s">
        <v>48</v>
      </c>
      <c r="G35" s="384" t="s">
        <v>49</v>
      </c>
      <c r="H35" s="384"/>
      <c r="I35" s="384"/>
      <c r="J35" s="384" t="s">
        <v>50</v>
      </c>
      <c r="K35" s="384"/>
      <c r="L35" s="384"/>
      <c r="M35" s="384" t="s">
        <v>51</v>
      </c>
      <c r="N35" s="384" t="s">
        <v>52</v>
      </c>
    </row>
    <row r="36" spans="1:38" s="4" customFormat="1" ht="28.5" customHeight="1" x14ac:dyDescent="0.25">
      <c r="A36" s="388"/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</row>
    <row r="37" spans="1:38" s="4" customFormat="1" ht="22.5" x14ac:dyDescent="0.25">
      <c r="A37" s="388"/>
      <c r="B37" s="384"/>
      <c r="C37" s="384"/>
      <c r="D37" s="384"/>
      <c r="E37" s="384"/>
      <c r="F37" s="384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384"/>
      <c r="N37" s="384"/>
    </row>
    <row r="38" spans="1:38" s="4" customFormat="1" ht="15" x14ac:dyDescent="0.25">
      <c r="A38" s="37">
        <v>1</v>
      </c>
      <c r="B38" s="38">
        <v>2</v>
      </c>
      <c r="C38" s="385">
        <v>3</v>
      </c>
      <c r="D38" s="385"/>
      <c r="E38" s="38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8" s="4" customFormat="1" ht="15" x14ac:dyDescent="0.25">
      <c r="A39" s="378" t="s">
        <v>328</v>
      </c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80"/>
      <c r="AF39" s="39" t="s">
        <v>328</v>
      </c>
    </row>
    <row r="40" spans="1:38" s="4" customFormat="1" ht="23.25" x14ac:dyDescent="0.25">
      <c r="A40" s="40" t="s">
        <v>58</v>
      </c>
      <c r="B40" s="41" t="s">
        <v>2837</v>
      </c>
      <c r="C40" s="374" t="s">
        <v>2838</v>
      </c>
      <c r="D40" s="374"/>
      <c r="E40" s="374"/>
      <c r="F40" s="42" t="s">
        <v>263</v>
      </c>
      <c r="G40" s="43">
        <v>0.93020000000000003</v>
      </c>
      <c r="H40" s="44">
        <v>1</v>
      </c>
      <c r="I40" s="110">
        <v>0.93020000000000003</v>
      </c>
      <c r="J40" s="45"/>
      <c r="K40" s="43"/>
      <c r="L40" s="45"/>
      <c r="M40" s="43"/>
      <c r="N40" s="46"/>
      <c r="AF40" s="39"/>
      <c r="AG40" s="47" t="s">
        <v>2838</v>
      </c>
    </row>
    <row r="41" spans="1:38" s="4" customFormat="1" ht="15" x14ac:dyDescent="0.25">
      <c r="A41" s="69"/>
      <c r="B41" s="50"/>
      <c r="C41" s="372" t="s">
        <v>2839</v>
      </c>
      <c r="D41" s="372"/>
      <c r="E41" s="372"/>
      <c r="F41" s="372"/>
      <c r="G41" s="372"/>
      <c r="H41" s="372"/>
      <c r="I41" s="372"/>
      <c r="J41" s="372"/>
      <c r="K41" s="372"/>
      <c r="L41" s="372"/>
      <c r="M41" s="372"/>
      <c r="N41" s="377"/>
      <c r="AF41" s="39"/>
      <c r="AG41" s="47"/>
      <c r="AH41" s="3" t="s">
        <v>2839</v>
      </c>
    </row>
    <row r="42" spans="1:38" s="4" customFormat="1" ht="22.5" x14ac:dyDescent="0.25">
      <c r="A42" s="103"/>
      <c r="B42" s="49" t="s">
        <v>217</v>
      </c>
      <c r="C42" s="368" t="s">
        <v>218</v>
      </c>
      <c r="D42" s="368"/>
      <c r="E42" s="368"/>
      <c r="F42" s="368"/>
      <c r="G42" s="368"/>
      <c r="H42" s="368"/>
      <c r="I42" s="368"/>
      <c r="J42" s="368"/>
      <c r="K42" s="368"/>
      <c r="L42" s="368"/>
      <c r="M42" s="368"/>
      <c r="N42" s="376"/>
      <c r="AF42" s="39"/>
      <c r="AG42" s="47"/>
      <c r="AI42" s="3" t="s">
        <v>218</v>
      </c>
    </row>
    <row r="43" spans="1:38" s="4" customFormat="1" ht="15" x14ac:dyDescent="0.25">
      <c r="A43" s="48"/>
      <c r="B43" s="49" t="s">
        <v>73</v>
      </c>
      <c r="C43" s="372" t="s">
        <v>175</v>
      </c>
      <c r="D43" s="372"/>
      <c r="E43" s="372"/>
      <c r="F43" s="51"/>
      <c r="G43" s="52"/>
      <c r="H43" s="52"/>
      <c r="I43" s="52"/>
      <c r="J43" s="53">
        <v>18.190000000000001</v>
      </c>
      <c r="K43" s="54">
        <v>1.1499999999999999</v>
      </c>
      <c r="L43" s="53">
        <v>19.46</v>
      </c>
      <c r="M43" s="52"/>
      <c r="N43" s="58"/>
      <c r="AF43" s="39"/>
      <c r="AG43" s="47"/>
      <c r="AJ43" s="3" t="s">
        <v>175</v>
      </c>
    </row>
    <row r="44" spans="1:38" s="4" customFormat="1" ht="15" x14ac:dyDescent="0.25">
      <c r="A44" s="48"/>
      <c r="B44" s="49" t="s">
        <v>78</v>
      </c>
      <c r="C44" s="372" t="s">
        <v>176</v>
      </c>
      <c r="D44" s="372"/>
      <c r="E44" s="372"/>
      <c r="F44" s="51"/>
      <c r="G44" s="52"/>
      <c r="H44" s="52"/>
      <c r="I44" s="52"/>
      <c r="J44" s="53">
        <v>3.11</v>
      </c>
      <c r="K44" s="54">
        <v>1.1499999999999999</v>
      </c>
      <c r="L44" s="53">
        <v>3.33</v>
      </c>
      <c r="M44" s="54">
        <v>34.96</v>
      </c>
      <c r="N44" s="64">
        <v>116.42</v>
      </c>
      <c r="AF44" s="39"/>
      <c r="AG44" s="47"/>
      <c r="AJ44" s="3" t="s">
        <v>176</v>
      </c>
    </row>
    <row r="45" spans="1:38" s="4" customFormat="1" ht="15" x14ac:dyDescent="0.25">
      <c r="A45" s="56"/>
      <c r="B45" s="49"/>
      <c r="C45" s="372" t="s">
        <v>178</v>
      </c>
      <c r="D45" s="372"/>
      <c r="E45" s="372"/>
      <c r="F45" s="51" t="s">
        <v>64</v>
      </c>
      <c r="G45" s="54">
        <v>0.23</v>
      </c>
      <c r="H45" s="54">
        <v>1.1499999999999999</v>
      </c>
      <c r="I45" s="111">
        <v>0.2460379</v>
      </c>
      <c r="J45" s="57"/>
      <c r="K45" s="52"/>
      <c r="L45" s="57"/>
      <c r="M45" s="52"/>
      <c r="N45" s="58"/>
      <c r="AF45" s="39"/>
      <c r="AG45" s="47"/>
      <c r="AK45" s="3" t="s">
        <v>178</v>
      </c>
    </row>
    <row r="46" spans="1:38" s="4" customFormat="1" ht="15" x14ac:dyDescent="0.25">
      <c r="A46" s="48"/>
      <c r="B46" s="49"/>
      <c r="C46" s="375" t="s">
        <v>65</v>
      </c>
      <c r="D46" s="375"/>
      <c r="E46" s="375"/>
      <c r="F46" s="59"/>
      <c r="G46" s="60"/>
      <c r="H46" s="60"/>
      <c r="I46" s="60"/>
      <c r="J46" s="61">
        <v>18.190000000000001</v>
      </c>
      <c r="K46" s="60"/>
      <c r="L46" s="61">
        <v>19.46</v>
      </c>
      <c r="M46" s="60"/>
      <c r="N46" s="62"/>
      <c r="AF46" s="39"/>
      <c r="AG46" s="47"/>
      <c r="AL46" s="3" t="s">
        <v>65</v>
      </c>
    </row>
    <row r="47" spans="1:38" s="4" customFormat="1" ht="15" x14ac:dyDescent="0.25">
      <c r="A47" s="56"/>
      <c r="B47" s="49"/>
      <c r="C47" s="372" t="s">
        <v>66</v>
      </c>
      <c r="D47" s="372"/>
      <c r="E47" s="372"/>
      <c r="F47" s="51"/>
      <c r="G47" s="52"/>
      <c r="H47" s="52"/>
      <c r="I47" s="52"/>
      <c r="J47" s="57"/>
      <c r="K47" s="52"/>
      <c r="L47" s="53">
        <v>3.33</v>
      </c>
      <c r="M47" s="52"/>
      <c r="N47" s="64">
        <v>116.42</v>
      </c>
      <c r="AF47" s="39"/>
      <c r="AG47" s="47"/>
      <c r="AK47" s="3" t="s">
        <v>66</v>
      </c>
    </row>
    <row r="48" spans="1:38" s="4" customFormat="1" ht="23.25" x14ac:dyDescent="0.25">
      <c r="A48" s="56"/>
      <c r="B48" s="49" t="s">
        <v>335</v>
      </c>
      <c r="C48" s="372" t="s">
        <v>336</v>
      </c>
      <c r="D48" s="372"/>
      <c r="E48" s="372"/>
      <c r="F48" s="51" t="s">
        <v>69</v>
      </c>
      <c r="G48" s="63">
        <v>92</v>
      </c>
      <c r="H48" s="52"/>
      <c r="I48" s="63">
        <v>92</v>
      </c>
      <c r="J48" s="57"/>
      <c r="K48" s="52"/>
      <c r="L48" s="53">
        <v>3.06</v>
      </c>
      <c r="M48" s="52"/>
      <c r="N48" s="64">
        <v>107.11</v>
      </c>
      <c r="AF48" s="39"/>
      <c r="AG48" s="47"/>
      <c r="AK48" s="3" t="s">
        <v>336</v>
      </c>
    </row>
    <row r="49" spans="1:41" s="4" customFormat="1" ht="23.25" x14ac:dyDescent="0.25">
      <c r="A49" s="56"/>
      <c r="B49" s="49" t="s">
        <v>337</v>
      </c>
      <c r="C49" s="372" t="s">
        <v>338</v>
      </c>
      <c r="D49" s="372"/>
      <c r="E49" s="372"/>
      <c r="F49" s="51" t="s">
        <v>69</v>
      </c>
      <c r="G49" s="63">
        <v>46</v>
      </c>
      <c r="H49" s="52"/>
      <c r="I49" s="63">
        <v>46</v>
      </c>
      <c r="J49" s="57"/>
      <c r="K49" s="52"/>
      <c r="L49" s="53">
        <v>1.53</v>
      </c>
      <c r="M49" s="52"/>
      <c r="N49" s="64">
        <v>53.55</v>
      </c>
      <c r="AF49" s="39"/>
      <c r="AG49" s="47"/>
      <c r="AK49" s="3" t="s">
        <v>338</v>
      </c>
    </row>
    <row r="50" spans="1:41" s="4" customFormat="1" ht="15" x14ac:dyDescent="0.25">
      <c r="A50" s="65"/>
      <c r="B50" s="66"/>
      <c r="C50" s="374" t="s">
        <v>72</v>
      </c>
      <c r="D50" s="374"/>
      <c r="E50" s="374"/>
      <c r="F50" s="42"/>
      <c r="G50" s="43"/>
      <c r="H50" s="43"/>
      <c r="I50" s="43"/>
      <c r="J50" s="45"/>
      <c r="K50" s="43"/>
      <c r="L50" s="67">
        <v>24.05</v>
      </c>
      <c r="M50" s="60"/>
      <c r="N50" s="46"/>
      <c r="AF50" s="39"/>
      <c r="AG50" s="47"/>
      <c r="AM50" s="47" t="s">
        <v>72</v>
      </c>
    </row>
    <row r="51" spans="1:41" s="4" customFormat="1" ht="0" hidden="1" customHeight="1" x14ac:dyDescent="0.25">
      <c r="A51" s="71"/>
      <c r="B51" s="72"/>
      <c r="C51" s="72"/>
      <c r="D51" s="72"/>
      <c r="E51" s="72"/>
      <c r="F51" s="73"/>
      <c r="G51" s="73"/>
      <c r="H51" s="73"/>
      <c r="I51" s="73"/>
      <c r="J51" s="74"/>
      <c r="K51" s="73"/>
      <c r="L51" s="74"/>
      <c r="M51" s="52"/>
      <c r="N51" s="74"/>
      <c r="AF51" s="39"/>
      <c r="AG51" s="47"/>
      <c r="AM51" s="47"/>
    </row>
    <row r="52" spans="1:41" s="4" customFormat="1" ht="15" x14ac:dyDescent="0.25">
      <c r="A52" s="78"/>
      <c r="B52" s="79"/>
      <c r="C52" s="374" t="s">
        <v>363</v>
      </c>
      <c r="D52" s="374"/>
      <c r="E52" s="374"/>
      <c r="F52" s="374"/>
      <c r="G52" s="374"/>
      <c r="H52" s="374"/>
      <c r="I52" s="374"/>
      <c r="J52" s="374"/>
      <c r="K52" s="374"/>
      <c r="L52" s="80"/>
      <c r="M52" s="81"/>
      <c r="N52" s="82"/>
      <c r="AF52" s="39"/>
      <c r="AG52" s="47"/>
      <c r="AM52" s="47"/>
      <c r="AN52" s="47" t="s">
        <v>363</v>
      </c>
    </row>
    <row r="53" spans="1:41" s="4" customFormat="1" ht="15" x14ac:dyDescent="0.25">
      <c r="A53" s="83"/>
      <c r="B53" s="49"/>
      <c r="C53" s="372" t="s">
        <v>83</v>
      </c>
      <c r="D53" s="372"/>
      <c r="E53" s="372"/>
      <c r="F53" s="372"/>
      <c r="G53" s="372"/>
      <c r="H53" s="372"/>
      <c r="I53" s="372"/>
      <c r="J53" s="372"/>
      <c r="K53" s="372"/>
      <c r="L53" s="84">
        <v>19.46</v>
      </c>
      <c r="M53" s="85"/>
      <c r="N53" s="121">
        <v>236.05</v>
      </c>
      <c r="AF53" s="39"/>
      <c r="AG53" s="47"/>
      <c r="AM53" s="47"/>
      <c r="AN53" s="47"/>
      <c r="AO53" s="3" t="s">
        <v>83</v>
      </c>
    </row>
    <row r="54" spans="1:41" s="4" customFormat="1" ht="15" x14ac:dyDescent="0.25">
      <c r="A54" s="83"/>
      <c r="B54" s="49"/>
      <c r="C54" s="372" t="s">
        <v>84</v>
      </c>
      <c r="D54" s="372"/>
      <c r="E54" s="372"/>
      <c r="F54" s="372"/>
      <c r="G54" s="372"/>
      <c r="H54" s="372"/>
      <c r="I54" s="372"/>
      <c r="J54" s="372"/>
      <c r="K54" s="372"/>
      <c r="L54" s="87"/>
      <c r="M54" s="85"/>
      <c r="N54" s="88"/>
      <c r="AF54" s="39"/>
      <c r="AG54" s="47"/>
      <c r="AM54" s="47"/>
      <c r="AN54" s="47"/>
      <c r="AO54" s="3" t="s">
        <v>84</v>
      </c>
    </row>
    <row r="55" spans="1:41" s="4" customFormat="1" ht="15" x14ac:dyDescent="0.25">
      <c r="A55" s="83"/>
      <c r="B55" s="49"/>
      <c r="C55" s="372" t="s">
        <v>193</v>
      </c>
      <c r="D55" s="372"/>
      <c r="E55" s="372"/>
      <c r="F55" s="372"/>
      <c r="G55" s="372"/>
      <c r="H55" s="372"/>
      <c r="I55" s="372"/>
      <c r="J55" s="372"/>
      <c r="K55" s="372"/>
      <c r="L55" s="84">
        <v>19.46</v>
      </c>
      <c r="M55" s="85"/>
      <c r="N55" s="121">
        <v>236.05</v>
      </c>
      <c r="AF55" s="39"/>
      <c r="AG55" s="47"/>
      <c r="AM55" s="47"/>
      <c r="AN55" s="47"/>
      <c r="AO55" s="3" t="s">
        <v>193</v>
      </c>
    </row>
    <row r="56" spans="1:41" s="4" customFormat="1" ht="15" x14ac:dyDescent="0.25">
      <c r="A56" s="83"/>
      <c r="B56" s="49"/>
      <c r="C56" s="372" t="s">
        <v>194</v>
      </c>
      <c r="D56" s="372"/>
      <c r="E56" s="372"/>
      <c r="F56" s="372"/>
      <c r="G56" s="372"/>
      <c r="H56" s="372"/>
      <c r="I56" s="372"/>
      <c r="J56" s="372"/>
      <c r="K56" s="372"/>
      <c r="L56" s="84">
        <v>3.33</v>
      </c>
      <c r="M56" s="85"/>
      <c r="N56" s="121">
        <v>116.42</v>
      </c>
      <c r="AF56" s="39"/>
      <c r="AG56" s="47"/>
      <c r="AM56" s="47"/>
      <c r="AN56" s="47"/>
      <c r="AO56" s="3" t="s">
        <v>194</v>
      </c>
    </row>
    <row r="57" spans="1:41" s="4" customFormat="1" ht="15" x14ac:dyDescent="0.25">
      <c r="A57" s="83"/>
      <c r="B57" s="49"/>
      <c r="C57" s="372" t="s">
        <v>196</v>
      </c>
      <c r="D57" s="372"/>
      <c r="E57" s="372"/>
      <c r="F57" s="372"/>
      <c r="G57" s="372"/>
      <c r="H57" s="372"/>
      <c r="I57" s="372"/>
      <c r="J57" s="372"/>
      <c r="K57" s="372"/>
      <c r="L57" s="84">
        <v>24.05</v>
      </c>
      <c r="M57" s="85"/>
      <c r="N57" s="121">
        <v>396.71</v>
      </c>
      <c r="AF57" s="39"/>
      <c r="AG57" s="47"/>
      <c r="AM57" s="47"/>
      <c r="AN57" s="47"/>
      <c r="AO57" s="3" t="s">
        <v>196</v>
      </c>
    </row>
    <row r="58" spans="1:41" s="4" customFormat="1" ht="15" x14ac:dyDescent="0.25">
      <c r="A58" s="83"/>
      <c r="B58" s="49"/>
      <c r="C58" s="372" t="s">
        <v>84</v>
      </c>
      <c r="D58" s="372"/>
      <c r="E58" s="372"/>
      <c r="F58" s="372"/>
      <c r="G58" s="372"/>
      <c r="H58" s="372"/>
      <c r="I58" s="372"/>
      <c r="J58" s="372"/>
      <c r="K58" s="372"/>
      <c r="L58" s="87"/>
      <c r="M58" s="85"/>
      <c r="N58" s="88"/>
      <c r="AF58" s="39"/>
      <c r="AG58" s="47"/>
      <c r="AM58" s="47"/>
      <c r="AN58" s="47"/>
      <c r="AO58" s="3" t="s">
        <v>84</v>
      </c>
    </row>
    <row r="59" spans="1:41" s="4" customFormat="1" ht="15" x14ac:dyDescent="0.25">
      <c r="A59" s="83"/>
      <c r="B59" s="49"/>
      <c r="C59" s="372" t="s">
        <v>199</v>
      </c>
      <c r="D59" s="372"/>
      <c r="E59" s="372"/>
      <c r="F59" s="372"/>
      <c r="G59" s="372"/>
      <c r="H59" s="372"/>
      <c r="I59" s="372"/>
      <c r="J59" s="372"/>
      <c r="K59" s="372"/>
      <c r="L59" s="84">
        <v>19.46</v>
      </c>
      <c r="M59" s="85"/>
      <c r="N59" s="88"/>
      <c r="AF59" s="39"/>
      <c r="AG59" s="47"/>
      <c r="AM59" s="47"/>
      <c r="AN59" s="47"/>
      <c r="AO59" s="3" t="s">
        <v>199</v>
      </c>
    </row>
    <row r="60" spans="1:41" s="4" customFormat="1" ht="15" x14ac:dyDescent="0.25">
      <c r="A60" s="83"/>
      <c r="B60" s="49"/>
      <c r="C60" s="372" t="s">
        <v>200</v>
      </c>
      <c r="D60" s="372"/>
      <c r="E60" s="372"/>
      <c r="F60" s="372"/>
      <c r="G60" s="372"/>
      <c r="H60" s="372"/>
      <c r="I60" s="372"/>
      <c r="J60" s="372"/>
      <c r="K60" s="372"/>
      <c r="L60" s="84">
        <v>3.33</v>
      </c>
      <c r="M60" s="85"/>
      <c r="N60" s="121">
        <v>116.42</v>
      </c>
      <c r="AF60" s="39"/>
      <c r="AG60" s="47"/>
      <c r="AM60" s="47"/>
      <c r="AN60" s="47"/>
      <c r="AO60" s="3" t="s">
        <v>200</v>
      </c>
    </row>
    <row r="61" spans="1:41" s="4" customFormat="1" ht="15" x14ac:dyDescent="0.25">
      <c r="A61" s="83"/>
      <c r="B61" s="49"/>
      <c r="C61" s="372" t="s">
        <v>202</v>
      </c>
      <c r="D61" s="372"/>
      <c r="E61" s="372"/>
      <c r="F61" s="372"/>
      <c r="G61" s="372"/>
      <c r="H61" s="372"/>
      <c r="I61" s="372"/>
      <c r="J61" s="372"/>
      <c r="K61" s="372"/>
      <c r="L61" s="84">
        <v>3.06</v>
      </c>
      <c r="M61" s="85"/>
      <c r="N61" s="121">
        <v>107.11</v>
      </c>
      <c r="AF61" s="39"/>
      <c r="AG61" s="47"/>
      <c r="AM61" s="47"/>
      <c r="AN61" s="47"/>
      <c r="AO61" s="3" t="s">
        <v>202</v>
      </c>
    </row>
    <row r="62" spans="1:41" s="4" customFormat="1" ht="15" x14ac:dyDescent="0.25">
      <c r="A62" s="83"/>
      <c r="B62" s="49"/>
      <c r="C62" s="372" t="s">
        <v>203</v>
      </c>
      <c r="D62" s="372"/>
      <c r="E62" s="372"/>
      <c r="F62" s="372"/>
      <c r="G62" s="372"/>
      <c r="H62" s="372"/>
      <c r="I62" s="372"/>
      <c r="J62" s="372"/>
      <c r="K62" s="372"/>
      <c r="L62" s="84">
        <v>1.53</v>
      </c>
      <c r="M62" s="85"/>
      <c r="N62" s="121">
        <v>53.55</v>
      </c>
      <c r="AF62" s="39"/>
      <c r="AG62" s="47"/>
      <c r="AM62" s="47"/>
      <c r="AN62" s="47"/>
      <c r="AO62" s="3" t="s">
        <v>203</v>
      </c>
    </row>
    <row r="63" spans="1:41" s="4" customFormat="1" ht="15" x14ac:dyDescent="0.25">
      <c r="A63" s="83"/>
      <c r="B63" s="49"/>
      <c r="C63" s="372" t="s">
        <v>92</v>
      </c>
      <c r="D63" s="372"/>
      <c r="E63" s="372"/>
      <c r="F63" s="372"/>
      <c r="G63" s="372"/>
      <c r="H63" s="372"/>
      <c r="I63" s="372"/>
      <c r="J63" s="372"/>
      <c r="K63" s="372"/>
      <c r="L63" s="84">
        <v>3.33</v>
      </c>
      <c r="M63" s="85"/>
      <c r="N63" s="121">
        <v>116.42</v>
      </c>
      <c r="AF63" s="39"/>
      <c r="AG63" s="47"/>
      <c r="AM63" s="47"/>
      <c r="AN63" s="47"/>
      <c r="AO63" s="3" t="s">
        <v>92</v>
      </c>
    </row>
    <row r="64" spans="1:41" s="4" customFormat="1" ht="15" x14ac:dyDescent="0.25">
      <c r="A64" s="83"/>
      <c r="B64" s="49"/>
      <c r="C64" s="372" t="s">
        <v>93</v>
      </c>
      <c r="D64" s="372"/>
      <c r="E64" s="372"/>
      <c r="F64" s="372"/>
      <c r="G64" s="372"/>
      <c r="H64" s="372"/>
      <c r="I64" s="372"/>
      <c r="J64" s="372"/>
      <c r="K64" s="372"/>
      <c r="L64" s="84">
        <v>3.06</v>
      </c>
      <c r="M64" s="85"/>
      <c r="N64" s="121">
        <v>107.11</v>
      </c>
      <c r="AF64" s="39"/>
      <c r="AG64" s="47"/>
      <c r="AM64" s="47"/>
      <c r="AN64" s="47"/>
      <c r="AO64" s="3" t="s">
        <v>93</v>
      </c>
    </row>
    <row r="65" spans="1:43" s="4" customFormat="1" ht="15" x14ac:dyDescent="0.25">
      <c r="A65" s="83"/>
      <c r="B65" s="49"/>
      <c r="C65" s="372" t="s">
        <v>94</v>
      </c>
      <c r="D65" s="372"/>
      <c r="E65" s="372"/>
      <c r="F65" s="372"/>
      <c r="G65" s="372"/>
      <c r="H65" s="372"/>
      <c r="I65" s="372"/>
      <c r="J65" s="372"/>
      <c r="K65" s="372"/>
      <c r="L65" s="84">
        <v>1.53</v>
      </c>
      <c r="M65" s="85"/>
      <c r="N65" s="121">
        <v>53.55</v>
      </c>
      <c r="AF65" s="39"/>
      <c r="AG65" s="47"/>
      <c r="AM65" s="47"/>
      <c r="AN65" s="47"/>
      <c r="AO65" s="3" t="s">
        <v>94</v>
      </c>
    </row>
    <row r="66" spans="1:43" s="4" customFormat="1" ht="15" x14ac:dyDescent="0.25">
      <c r="A66" s="83"/>
      <c r="B66" s="89"/>
      <c r="C66" s="373" t="s">
        <v>370</v>
      </c>
      <c r="D66" s="373"/>
      <c r="E66" s="373"/>
      <c r="F66" s="373"/>
      <c r="G66" s="373"/>
      <c r="H66" s="373"/>
      <c r="I66" s="373"/>
      <c r="J66" s="373"/>
      <c r="K66" s="373"/>
      <c r="L66" s="90">
        <v>24.05</v>
      </c>
      <c r="M66" s="91"/>
      <c r="N66" s="125">
        <v>396.71</v>
      </c>
      <c r="AF66" s="39"/>
      <c r="AG66" s="47"/>
      <c r="AM66" s="47"/>
      <c r="AN66" s="47"/>
      <c r="AP66" s="47" t="s">
        <v>370</v>
      </c>
    </row>
    <row r="67" spans="1:43" s="4" customFormat="1" ht="15" x14ac:dyDescent="0.25">
      <c r="A67" s="378" t="s">
        <v>2840</v>
      </c>
      <c r="B67" s="379"/>
      <c r="C67" s="379"/>
      <c r="D67" s="379"/>
      <c r="E67" s="379"/>
      <c r="F67" s="379"/>
      <c r="G67" s="379"/>
      <c r="H67" s="379"/>
      <c r="I67" s="379"/>
      <c r="J67" s="379"/>
      <c r="K67" s="379"/>
      <c r="L67" s="379"/>
      <c r="M67" s="379"/>
      <c r="N67" s="380"/>
      <c r="AF67" s="39" t="s">
        <v>2840</v>
      </c>
      <c r="AG67" s="47"/>
      <c r="AM67" s="47"/>
      <c r="AN67" s="47"/>
      <c r="AP67" s="47"/>
    </row>
    <row r="68" spans="1:43" s="4" customFormat="1" ht="15" x14ac:dyDescent="0.25">
      <c r="A68" s="381" t="s">
        <v>2841</v>
      </c>
      <c r="B68" s="382"/>
      <c r="C68" s="382"/>
      <c r="D68" s="382"/>
      <c r="E68" s="382"/>
      <c r="F68" s="382"/>
      <c r="G68" s="382"/>
      <c r="H68" s="382"/>
      <c r="I68" s="382"/>
      <c r="J68" s="382"/>
      <c r="K68" s="382"/>
      <c r="L68" s="382"/>
      <c r="M68" s="382"/>
      <c r="N68" s="383"/>
      <c r="AF68" s="39"/>
      <c r="AG68" s="47"/>
      <c r="AM68" s="47"/>
      <c r="AN68" s="47"/>
      <c r="AP68" s="47"/>
      <c r="AQ68" s="47" t="s">
        <v>2841</v>
      </c>
    </row>
    <row r="69" spans="1:43" s="4" customFormat="1" ht="23.25" x14ac:dyDescent="0.25">
      <c r="A69" s="40" t="s">
        <v>73</v>
      </c>
      <c r="B69" s="41" t="s">
        <v>1885</v>
      </c>
      <c r="C69" s="374" t="s">
        <v>1886</v>
      </c>
      <c r="D69" s="374"/>
      <c r="E69" s="374"/>
      <c r="F69" s="42" t="s">
        <v>185</v>
      </c>
      <c r="G69" s="43">
        <v>31.85</v>
      </c>
      <c r="H69" s="44">
        <v>1</v>
      </c>
      <c r="I69" s="68">
        <v>31.85</v>
      </c>
      <c r="J69" s="45"/>
      <c r="K69" s="43"/>
      <c r="L69" s="45"/>
      <c r="M69" s="43"/>
      <c r="N69" s="46"/>
      <c r="AF69" s="39"/>
      <c r="AG69" s="47" t="s">
        <v>1886</v>
      </c>
      <c r="AM69" s="47"/>
      <c r="AN69" s="47"/>
      <c r="AP69" s="47"/>
      <c r="AQ69" s="47"/>
    </row>
    <row r="70" spans="1:43" s="4" customFormat="1" ht="15" x14ac:dyDescent="0.25">
      <c r="A70" s="69"/>
      <c r="B70" s="50"/>
      <c r="C70" s="372" t="s">
        <v>2842</v>
      </c>
      <c r="D70" s="372"/>
      <c r="E70" s="372"/>
      <c r="F70" s="372"/>
      <c r="G70" s="372"/>
      <c r="H70" s="372"/>
      <c r="I70" s="372"/>
      <c r="J70" s="372"/>
      <c r="K70" s="372"/>
      <c r="L70" s="372"/>
      <c r="M70" s="372"/>
      <c r="N70" s="377"/>
      <c r="AF70" s="39"/>
      <c r="AG70" s="47"/>
      <c r="AH70" s="3" t="s">
        <v>2842</v>
      </c>
      <c r="AM70" s="47"/>
      <c r="AN70" s="47"/>
      <c r="AP70" s="47"/>
      <c r="AQ70" s="47"/>
    </row>
    <row r="71" spans="1:43" s="4" customFormat="1" ht="22.5" x14ac:dyDescent="0.25">
      <c r="A71" s="103"/>
      <c r="B71" s="49" t="s">
        <v>217</v>
      </c>
      <c r="C71" s="368" t="s">
        <v>218</v>
      </c>
      <c r="D71" s="368"/>
      <c r="E71" s="368"/>
      <c r="F71" s="368"/>
      <c r="G71" s="368"/>
      <c r="H71" s="368"/>
      <c r="I71" s="368"/>
      <c r="J71" s="368"/>
      <c r="K71" s="368"/>
      <c r="L71" s="368"/>
      <c r="M71" s="368"/>
      <c r="N71" s="376"/>
      <c r="AF71" s="39"/>
      <c r="AG71" s="47"/>
      <c r="AI71" s="3" t="s">
        <v>218</v>
      </c>
      <c r="AM71" s="47"/>
      <c r="AN71" s="47"/>
      <c r="AP71" s="47"/>
      <c r="AQ71" s="47"/>
    </row>
    <row r="72" spans="1:43" s="4" customFormat="1" ht="15" x14ac:dyDescent="0.25">
      <c r="A72" s="48"/>
      <c r="B72" s="49" t="s">
        <v>58</v>
      </c>
      <c r="C72" s="372" t="s">
        <v>62</v>
      </c>
      <c r="D72" s="372"/>
      <c r="E72" s="372"/>
      <c r="F72" s="51"/>
      <c r="G72" s="52"/>
      <c r="H72" s="52"/>
      <c r="I72" s="52"/>
      <c r="J72" s="53">
        <v>6.19</v>
      </c>
      <c r="K72" s="54">
        <v>1.1499999999999999</v>
      </c>
      <c r="L72" s="53">
        <v>226.72</v>
      </c>
      <c r="M72" s="54">
        <v>34.96</v>
      </c>
      <c r="N72" s="55">
        <v>7926.13</v>
      </c>
      <c r="AF72" s="39"/>
      <c r="AG72" s="47"/>
      <c r="AJ72" s="3" t="s">
        <v>62</v>
      </c>
      <c r="AM72" s="47"/>
      <c r="AN72" s="47"/>
      <c r="AP72" s="47"/>
      <c r="AQ72" s="47"/>
    </row>
    <row r="73" spans="1:43" s="4" customFormat="1" ht="15" x14ac:dyDescent="0.25">
      <c r="A73" s="48"/>
      <c r="B73" s="49" t="s">
        <v>73</v>
      </c>
      <c r="C73" s="372" t="s">
        <v>175</v>
      </c>
      <c r="D73" s="372"/>
      <c r="E73" s="372"/>
      <c r="F73" s="51"/>
      <c r="G73" s="52"/>
      <c r="H73" s="52"/>
      <c r="I73" s="52"/>
      <c r="J73" s="53">
        <v>8.1</v>
      </c>
      <c r="K73" s="54">
        <v>1.1499999999999999</v>
      </c>
      <c r="L73" s="53">
        <v>296.68</v>
      </c>
      <c r="M73" s="52"/>
      <c r="N73" s="58"/>
      <c r="AF73" s="39"/>
      <c r="AG73" s="47"/>
      <c r="AJ73" s="3" t="s">
        <v>175</v>
      </c>
      <c r="AM73" s="47"/>
      <c r="AN73" s="47"/>
      <c r="AP73" s="47"/>
      <c r="AQ73" s="47"/>
    </row>
    <row r="74" spans="1:43" s="4" customFormat="1" ht="15" x14ac:dyDescent="0.25">
      <c r="A74" s="48"/>
      <c r="B74" s="49" t="s">
        <v>78</v>
      </c>
      <c r="C74" s="372" t="s">
        <v>176</v>
      </c>
      <c r="D74" s="372"/>
      <c r="E74" s="372"/>
      <c r="F74" s="51"/>
      <c r="G74" s="52"/>
      <c r="H74" s="52"/>
      <c r="I74" s="52"/>
      <c r="J74" s="53">
        <v>0.81</v>
      </c>
      <c r="K74" s="54">
        <v>1.1499999999999999</v>
      </c>
      <c r="L74" s="53">
        <v>29.67</v>
      </c>
      <c r="M74" s="54">
        <v>34.96</v>
      </c>
      <c r="N74" s="55">
        <v>1037.26</v>
      </c>
      <c r="AF74" s="39"/>
      <c r="AG74" s="47"/>
      <c r="AJ74" s="3" t="s">
        <v>176</v>
      </c>
      <c r="AM74" s="47"/>
      <c r="AN74" s="47"/>
      <c r="AP74" s="47"/>
      <c r="AQ74" s="47"/>
    </row>
    <row r="75" spans="1:43" s="4" customFormat="1" ht="15" x14ac:dyDescent="0.25">
      <c r="A75" s="48"/>
      <c r="B75" s="49" t="s">
        <v>122</v>
      </c>
      <c r="C75" s="372" t="s">
        <v>177</v>
      </c>
      <c r="D75" s="372"/>
      <c r="E75" s="372"/>
      <c r="F75" s="51"/>
      <c r="G75" s="52"/>
      <c r="H75" s="52"/>
      <c r="I75" s="52"/>
      <c r="J75" s="53">
        <v>0.37</v>
      </c>
      <c r="K75" s="52"/>
      <c r="L75" s="53">
        <v>11.78</v>
      </c>
      <c r="M75" s="52"/>
      <c r="N75" s="58"/>
      <c r="AF75" s="39"/>
      <c r="AG75" s="47"/>
      <c r="AJ75" s="3" t="s">
        <v>177</v>
      </c>
      <c r="AM75" s="47"/>
      <c r="AN75" s="47"/>
      <c r="AP75" s="47"/>
      <c r="AQ75" s="47"/>
    </row>
    <row r="76" spans="1:43" s="4" customFormat="1" ht="15" x14ac:dyDescent="0.25">
      <c r="A76" s="56"/>
      <c r="B76" s="49"/>
      <c r="C76" s="372" t="s">
        <v>63</v>
      </c>
      <c r="D76" s="372"/>
      <c r="E76" s="372"/>
      <c r="F76" s="51" t="s">
        <v>64</v>
      </c>
      <c r="G76" s="54">
        <v>0.78</v>
      </c>
      <c r="H76" s="54">
        <v>1.1499999999999999</v>
      </c>
      <c r="I76" s="114">
        <v>28.56945</v>
      </c>
      <c r="J76" s="57"/>
      <c r="K76" s="52"/>
      <c r="L76" s="57"/>
      <c r="M76" s="52"/>
      <c r="N76" s="58"/>
      <c r="AF76" s="39"/>
      <c r="AG76" s="47"/>
      <c r="AK76" s="3" t="s">
        <v>63</v>
      </c>
      <c r="AM76" s="47"/>
      <c r="AN76" s="47"/>
      <c r="AP76" s="47"/>
      <c r="AQ76" s="47"/>
    </row>
    <row r="77" spans="1:43" s="4" customFormat="1" ht="15" x14ac:dyDescent="0.25">
      <c r="A77" s="56"/>
      <c r="B77" s="49"/>
      <c r="C77" s="372" t="s">
        <v>178</v>
      </c>
      <c r="D77" s="372"/>
      <c r="E77" s="372"/>
      <c r="F77" s="51" t="s">
        <v>64</v>
      </c>
      <c r="G77" s="54">
        <v>7.0000000000000007E-2</v>
      </c>
      <c r="H77" s="54">
        <v>1.1499999999999999</v>
      </c>
      <c r="I77" s="117">
        <v>2.5639249999999998</v>
      </c>
      <c r="J77" s="57"/>
      <c r="K77" s="52"/>
      <c r="L77" s="57"/>
      <c r="M77" s="52"/>
      <c r="N77" s="58"/>
      <c r="AF77" s="39"/>
      <c r="AG77" s="47"/>
      <c r="AK77" s="3" t="s">
        <v>178</v>
      </c>
      <c r="AM77" s="47"/>
      <c r="AN77" s="47"/>
      <c r="AP77" s="47"/>
      <c r="AQ77" s="47"/>
    </row>
    <row r="78" spans="1:43" s="4" customFormat="1" ht="15" x14ac:dyDescent="0.25">
      <c r="A78" s="48"/>
      <c r="B78" s="49"/>
      <c r="C78" s="375" t="s">
        <v>65</v>
      </c>
      <c r="D78" s="375"/>
      <c r="E78" s="375"/>
      <c r="F78" s="59"/>
      <c r="G78" s="60"/>
      <c r="H78" s="60"/>
      <c r="I78" s="60"/>
      <c r="J78" s="61">
        <v>14.66</v>
      </c>
      <c r="K78" s="60"/>
      <c r="L78" s="61">
        <v>535.17999999999995</v>
      </c>
      <c r="M78" s="60"/>
      <c r="N78" s="62"/>
      <c r="AF78" s="39"/>
      <c r="AG78" s="47"/>
      <c r="AL78" s="3" t="s">
        <v>65</v>
      </c>
      <c r="AM78" s="47"/>
      <c r="AN78" s="47"/>
      <c r="AP78" s="47"/>
      <c r="AQ78" s="47"/>
    </row>
    <row r="79" spans="1:43" s="4" customFormat="1" ht="15" x14ac:dyDescent="0.25">
      <c r="A79" s="56"/>
      <c r="B79" s="49"/>
      <c r="C79" s="372" t="s">
        <v>66</v>
      </c>
      <c r="D79" s="372"/>
      <c r="E79" s="372"/>
      <c r="F79" s="51"/>
      <c r="G79" s="52"/>
      <c r="H79" s="52"/>
      <c r="I79" s="52"/>
      <c r="J79" s="57"/>
      <c r="K79" s="52"/>
      <c r="L79" s="53">
        <v>256.39</v>
      </c>
      <c r="M79" s="52"/>
      <c r="N79" s="55">
        <v>8963.39</v>
      </c>
      <c r="AF79" s="39"/>
      <c r="AG79" s="47"/>
      <c r="AK79" s="3" t="s">
        <v>66</v>
      </c>
      <c r="AM79" s="47"/>
      <c r="AN79" s="47"/>
      <c r="AP79" s="47"/>
      <c r="AQ79" s="47"/>
    </row>
    <row r="80" spans="1:43" s="4" customFormat="1" ht="15" x14ac:dyDescent="0.25">
      <c r="A80" s="56"/>
      <c r="B80" s="49" t="s">
        <v>1887</v>
      </c>
      <c r="C80" s="372" t="s">
        <v>1888</v>
      </c>
      <c r="D80" s="372"/>
      <c r="E80" s="372"/>
      <c r="F80" s="51" t="s">
        <v>69</v>
      </c>
      <c r="G80" s="63">
        <v>110</v>
      </c>
      <c r="H80" s="52"/>
      <c r="I80" s="63">
        <v>110</v>
      </c>
      <c r="J80" s="57"/>
      <c r="K80" s="52"/>
      <c r="L80" s="53">
        <v>282.02999999999997</v>
      </c>
      <c r="M80" s="52"/>
      <c r="N80" s="55">
        <v>9859.73</v>
      </c>
      <c r="AF80" s="39"/>
      <c r="AG80" s="47"/>
      <c r="AK80" s="3" t="s">
        <v>1888</v>
      </c>
      <c r="AM80" s="47"/>
      <c r="AN80" s="47"/>
      <c r="AP80" s="47"/>
      <c r="AQ80" s="47"/>
    </row>
    <row r="81" spans="1:43" s="4" customFormat="1" ht="15" x14ac:dyDescent="0.25">
      <c r="A81" s="56"/>
      <c r="B81" s="49" t="s">
        <v>1889</v>
      </c>
      <c r="C81" s="372" t="s">
        <v>1890</v>
      </c>
      <c r="D81" s="372"/>
      <c r="E81" s="372"/>
      <c r="F81" s="51" t="s">
        <v>69</v>
      </c>
      <c r="G81" s="63">
        <v>69</v>
      </c>
      <c r="H81" s="52"/>
      <c r="I81" s="63">
        <v>69</v>
      </c>
      <c r="J81" s="57"/>
      <c r="K81" s="52"/>
      <c r="L81" s="53">
        <v>176.91</v>
      </c>
      <c r="M81" s="52"/>
      <c r="N81" s="55">
        <v>6184.74</v>
      </c>
      <c r="AF81" s="39"/>
      <c r="AG81" s="47"/>
      <c r="AK81" s="3" t="s">
        <v>1890</v>
      </c>
      <c r="AM81" s="47"/>
      <c r="AN81" s="47"/>
      <c r="AP81" s="47"/>
      <c r="AQ81" s="47"/>
    </row>
    <row r="82" spans="1:43" s="4" customFormat="1" ht="15" x14ac:dyDescent="0.25">
      <c r="A82" s="65"/>
      <c r="B82" s="66"/>
      <c r="C82" s="374" t="s">
        <v>72</v>
      </c>
      <c r="D82" s="374"/>
      <c r="E82" s="374"/>
      <c r="F82" s="42"/>
      <c r="G82" s="43"/>
      <c r="H82" s="43"/>
      <c r="I82" s="43"/>
      <c r="J82" s="45"/>
      <c r="K82" s="43"/>
      <c r="L82" s="67">
        <v>994.12</v>
      </c>
      <c r="M82" s="60"/>
      <c r="N82" s="46"/>
      <c r="AF82" s="39"/>
      <c r="AG82" s="47"/>
      <c r="AM82" s="47" t="s">
        <v>72</v>
      </c>
      <c r="AN82" s="47"/>
      <c r="AP82" s="47"/>
      <c r="AQ82" s="47"/>
    </row>
    <row r="83" spans="1:43" s="4" customFormat="1" ht="23.25" x14ac:dyDescent="0.25">
      <c r="A83" s="40" t="s">
        <v>78</v>
      </c>
      <c r="B83" s="41" t="s">
        <v>183</v>
      </c>
      <c r="C83" s="374" t="s">
        <v>184</v>
      </c>
      <c r="D83" s="374"/>
      <c r="E83" s="374"/>
      <c r="F83" s="42" t="s">
        <v>185</v>
      </c>
      <c r="G83" s="43">
        <v>35.034999999999997</v>
      </c>
      <c r="H83" s="44">
        <v>1</v>
      </c>
      <c r="I83" s="116">
        <v>35.034999999999997</v>
      </c>
      <c r="J83" s="67">
        <v>59.99</v>
      </c>
      <c r="K83" s="43"/>
      <c r="L83" s="105">
        <v>2101.75</v>
      </c>
      <c r="M83" s="43"/>
      <c r="N83" s="46"/>
      <c r="AF83" s="39"/>
      <c r="AG83" s="47" t="s">
        <v>184</v>
      </c>
      <c r="AM83" s="47"/>
      <c r="AN83" s="47"/>
      <c r="AP83" s="47"/>
      <c r="AQ83" s="47"/>
    </row>
    <row r="84" spans="1:43" s="4" customFormat="1" ht="15" x14ac:dyDescent="0.25">
      <c r="A84" s="65"/>
      <c r="B84" s="66"/>
      <c r="C84" s="374" t="s">
        <v>72</v>
      </c>
      <c r="D84" s="374"/>
      <c r="E84" s="374"/>
      <c r="F84" s="42"/>
      <c r="G84" s="43"/>
      <c r="H84" s="43"/>
      <c r="I84" s="43"/>
      <c r="J84" s="45"/>
      <c r="K84" s="43"/>
      <c r="L84" s="105">
        <v>2101.75</v>
      </c>
      <c r="M84" s="60"/>
      <c r="N84" s="46"/>
      <c r="AF84" s="39"/>
      <c r="AG84" s="47"/>
      <c r="AM84" s="47" t="s">
        <v>72</v>
      </c>
      <c r="AN84" s="47"/>
      <c r="AP84" s="47"/>
      <c r="AQ84" s="47"/>
    </row>
    <row r="85" spans="1:43" s="4" customFormat="1" ht="15" x14ac:dyDescent="0.25">
      <c r="A85" s="40" t="s">
        <v>122</v>
      </c>
      <c r="B85" s="41" t="s">
        <v>1561</v>
      </c>
      <c r="C85" s="374" t="s">
        <v>2843</v>
      </c>
      <c r="D85" s="374"/>
      <c r="E85" s="374"/>
      <c r="F85" s="42" t="s">
        <v>171</v>
      </c>
      <c r="G85" s="43">
        <v>0.15912000000000001</v>
      </c>
      <c r="H85" s="44">
        <v>1</v>
      </c>
      <c r="I85" s="118">
        <v>0.15912000000000001</v>
      </c>
      <c r="J85" s="45"/>
      <c r="K85" s="43"/>
      <c r="L85" s="45"/>
      <c r="M85" s="43"/>
      <c r="N85" s="46"/>
      <c r="AF85" s="39"/>
      <c r="AG85" s="47" t="s">
        <v>2843</v>
      </c>
      <c r="AM85" s="47"/>
      <c r="AN85" s="47"/>
      <c r="AP85" s="47"/>
      <c r="AQ85" s="47"/>
    </row>
    <row r="86" spans="1:43" s="4" customFormat="1" ht="15" x14ac:dyDescent="0.25">
      <c r="A86" s="69"/>
      <c r="B86" s="50"/>
      <c r="C86" s="372" t="s">
        <v>2844</v>
      </c>
      <c r="D86" s="372"/>
      <c r="E86" s="372"/>
      <c r="F86" s="372"/>
      <c r="G86" s="372"/>
      <c r="H86" s="372"/>
      <c r="I86" s="372"/>
      <c r="J86" s="372"/>
      <c r="K86" s="372"/>
      <c r="L86" s="372"/>
      <c r="M86" s="372"/>
      <c r="N86" s="377"/>
      <c r="AF86" s="39"/>
      <c r="AG86" s="47"/>
      <c r="AH86" s="3" t="s">
        <v>2844</v>
      </c>
      <c r="AM86" s="47"/>
      <c r="AN86" s="47"/>
      <c r="AP86" s="47"/>
      <c r="AQ86" s="47"/>
    </row>
    <row r="87" spans="1:43" s="4" customFormat="1" ht="22.5" x14ac:dyDescent="0.25">
      <c r="A87" s="103"/>
      <c r="B87" s="49" t="s">
        <v>217</v>
      </c>
      <c r="C87" s="368" t="s">
        <v>218</v>
      </c>
      <c r="D87" s="368"/>
      <c r="E87" s="368"/>
      <c r="F87" s="368"/>
      <c r="G87" s="368"/>
      <c r="H87" s="368"/>
      <c r="I87" s="368"/>
      <c r="J87" s="368"/>
      <c r="K87" s="368"/>
      <c r="L87" s="368"/>
      <c r="M87" s="368"/>
      <c r="N87" s="376"/>
      <c r="AF87" s="39"/>
      <c r="AG87" s="47"/>
      <c r="AI87" s="3" t="s">
        <v>218</v>
      </c>
      <c r="AM87" s="47"/>
      <c r="AN87" s="47"/>
      <c r="AP87" s="47"/>
      <c r="AQ87" s="47"/>
    </row>
    <row r="88" spans="1:43" s="4" customFormat="1" ht="15" x14ac:dyDescent="0.25">
      <c r="A88" s="48"/>
      <c r="B88" s="49" t="s">
        <v>58</v>
      </c>
      <c r="C88" s="372" t="s">
        <v>62</v>
      </c>
      <c r="D88" s="372"/>
      <c r="E88" s="372"/>
      <c r="F88" s="51"/>
      <c r="G88" s="52"/>
      <c r="H88" s="52"/>
      <c r="I88" s="52"/>
      <c r="J88" s="107">
        <v>1053</v>
      </c>
      <c r="K88" s="54">
        <v>1.1499999999999999</v>
      </c>
      <c r="L88" s="53">
        <v>192.69</v>
      </c>
      <c r="M88" s="54">
        <v>34.96</v>
      </c>
      <c r="N88" s="55">
        <v>6736.44</v>
      </c>
      <c r="AF88" s="39"/>
      <c r="AG88" s="47"/>
      <c r="AJ88" s="3" t="s">
        <v>62</v>
      </c>
      <c r="AM88" s="47"/>
      <c r="AN88" s="47"/>
      <c r="AP88" s="47"/>
      <c r="AQ88" s="47"/>
    </row>
    <row r="89" spans="1:43" s="4" customFormat="1" ht="15" x14ac:dyDescent="0.25">
      <c r="A89" s="48"/>
      <c r="B89" s="49" t="s">
        <v>73</v>
      </c>
      <c r="C89" s="372" t="s">
        <v>175</v>
      </c>
      <c r="D89" s="372"/>
      <c r="E89" s="372"/>
      <c r="F89" s="51"/>
      <c r="G89" s="52"/>
      <c r="H89" s="52"/>
      <c r="I89" s="52"/>
      <c r="J89" s="107">
        <v>1566.06</v>
      </c>
      <c r="K89" s="54">
        <v>1.1499999999999999</v>
      </c>
      <c r="L89" s="53">
        <v>286.57</v>
      </c>
      <c r="M89" s="52"/>
      <c r="N89" s="58"/>
      <c r="AF89" s="39"/>
      <c r="AG89" s="47"/>
      <c r="AJ89" s="3" t="s">
        <v>175</v>
      </c>
      <c r="AM89" s="47"/>
      <c r="AN89" s="47"/>
      <c r="AP89" s="47"/>
      <c r="AQ89" s="47"/>
    </row>
    <row r="90" spans="1:43" s="4" customFormat="1" ht="15" x14ac:dyDescent="0.25">
      <c r="A90" s="48"/>
      <c r="B90" s="49" t="s">
        <v>78</v>
      </c>
      <c r="C90" s="372" t="s">
        <v>176</v>
      </c>
      <c r="D90" s="372"/>
      <c r="E90" s="372"/>
      <c r="F90" s="51"/>
      <c r="G90" s="52"/>
      <c r="H90" s="52"/>
      <c r="I90" s="52"/>
      <c r="J90" s="53">
        <v>244.39</v>
      </c>
      <c r="K90" s="54">
        <v>1.1499999999999999</v>
      </c>
      <c r="L90" s="53">
        <v>44.72</v>
      </c>
      <c r="M90" s="54">
        <v>34.96</v>
      </c>
      <c r="N90" s="55">
        <v>1563.41</v>
      </c>
      <c r="AF90" s="39"/>
      <c r="AG90" s="47"/>
      <c r="AJ90" s="3" t="s">
        <v>176</v>
      </c>
      <c r="AM90" s="47"/>
      <c r="AN90" s="47"/>
      <c r="AP90" s="47"/>
      <c r="AQ90" s="47"/>
    </row>
    <row r="91" spans="1:43" s="4" customFormat="1" ht="15" x14ac:dyDescent="0.25">
      <c r="A91" s="48"/>
      <c r="B91" s="49" t="s">
        <v>122</v>
      </c>
      <c r="C91" s="372" t="s">
        <v>177</v>
      </c>
      <c r="D91" s="372"/>
      <c r="E91" s="372"/>
      <c r="F91" s="51"/>
      <c r="G91" s="52"/>
      <c r="H91" s="52"/>
      <c r="I91" s="52"/>
      <c r="J91" s="53">
        <v>909.27</v>
      </c>
      <c r="K91" s="52"/>
      <c r="L91" s="53">
        <v>144.68</v>
      </c>
      <c r="M91" s="52"/>
      <c r="N91" s="58"/>
      <c r="AF91" s="39"/>
      <c r="AG91" s="47"/>
      <c r="AJ91" s="3" t="s">
        <v>177</v>
      </c>
      <c r="AM91" s="47"/>
      <c r="AN91" s="47"/>
      <c r="AP91" s="47"/>
      <c r="AQ91" s="47"/>
    </row>
    <row r="92" spans="1:43" s="4" customFormat="1" ht="15" x14ac:dyDescent="0.25">
      <c r="A92" s="56"/>
      <c r="B92" s="49"/>
      <c r="C92" s="372" t="s">
        <v>63</v>
      </c>
      <c r="D92" s="372"/>
      <c r="E92" s="372"/>
      <c r="F92" s="51" t="s">
        <v>64</v>
      </c>
      <c r="G92" s="63">
        <v>135</v>
      </c>
      <c r="H92" s="54">
        <v>1.1499999999999999</v>
      </c>
      <c r="I92" s="114">
        <v>24.703379999999999</v>
      </c>
      <c r="J92" s="57"/>
      <c r="K92" s="52"/>
      <c r="L92" s="57"/>
      <c r="M92" s="52"/>
      <c r="N92" s="58"/>
      <c r="AF92" s="39"/>
      <c r="AG92" s="47"/>
      <c r="AK92" s="3" t="s">
        <v>63</v>
      </c>
      <c r="AM92" s="47"/>
      <c r="AN92" s="47"/>
      <c r="AP92" s="47"/>
      <c r="AQ92" s="47"/>
    </row>
    <row r="93" spans="1:43" s="4" customFormat="1" ht="15" x14ac:dyDescent="0.25">
      <c r="A93" s="56"/>
      <c r="B93" s="49"/>
      <c r="C93" s="372" t="s">
        <v>178</v>
      </c>
      <c r="D93" s="372"/>
      <c r="E93" s="372"/>
      <c r="F93" s="51" t="s">
        <v>64</v>
      </c>
      <c r="G93" s="54">
        <v>18.12</v>
      </c>
      <c r="H93" s="54">
        <v>1.1499999999999999</v>
      </c>
      <c r="I93" s="111">
        <v>3.3157426000000001</v>
      </c>
      <c r="J93" s="57"/>
      <c r="K93" s="52"/>
      <c r="L93" s="57"/>
      <c r="M93" s="52"/>
      <c r="N93" s="58"/>
      <c r="AF93" s="39"/>
      <c r="AG93" s="47"/>
      <c r="AK93" s="3" t="s">
        <v>178</v>
      </c>
      <c r="AM93" s="47"/>
      <c r="AN93" s="47"/>
      <c r="AP93" s="47"/>
      <c r="AQ93" s="47"/>
    </row>
    <row r="94" spans="1:43" s="4" customFormat="1" ht="15" x14ac:dyDescent="0.25">
      <c r="A94" s="48"/>
      <c r="B94" s="49"/>
      <c r="C94" s="375" t="s">
        <v>65</v>
      </c>
      <c r="D94" s="375"/>
      <c r="E94" s="375"/>
      <c r="F94" s="59"/>
      <c r="G94" s="60"/>
      <c r="H94" s="60"/>
      <c r="I94" s="60"/>
      <c r="J94" s="108">
        <v>3528.33</v>
      </c>
      <c r="K94" s="60"/>
      <c r="L94" s="61">
        <v>623.94000000000005</v>
      </c>
      <c r="M94" s="60"/>
      <c r="N94" s="62"/>
      <c r="AF94" s="39"/>
      <c r="AG94" s="47"/>
      <c r="AL94" s="3" t="s">
        <v>65</v>
      </c>
      <c r="AM94" s="47"/>
      <c r="AN94" s="47"/>
      <c r="AP94" s="47"/>
      <c r="AQ94" s="47"/>
    </row>
    <row r="95" spans="1:43" s="4" customFormat="1" ht="15" x14ac:dyDescent="0.25">
      <c r="A95" s="56"/>
      <c r="B95" s="49"/>
      <c r="C95" s="372" t="s">
        <v>66</v>
      </c>
      <c r="D95" s="372"/>
      <c r="E95" s="372"/>
      <c r="F95" s="51"/>
      <c r="G95" s="52"/>
      <c r="H95" s="52"/>
      <c r="I95" s="52"/>
      <c r="J95" s="57"/>
      <c r="K95" s="52"/>
      <c r="L95" s="53">
        <v>237.41</v>
      </c>
      <c r="M95" s="52"/>
      <c r="N95" s="55">
        <v>8299.85</v>
      </c>
      <c r="AF95" s="39"/>
      <c r="AG95" s="47"/>
      <c r="AK95" s="3" t="s">
        <v>66</v>
      </c>
      <c r="AM95" s="47"/>
      <c r="AN95" s="47"/>
      <c r="AP95" s="47"/>
      <c r="AQ95" s="47"/>
    </row>
    <row r="96" spans="1:43" s="4" customFormat="1" ht="23.25" x14ac:dyDescent="0.25">
      <c r="A96" s="56"/>
      <c r="B96" s="49" t="s">
        <v>1564</v>
      </c>
      <c r="C96" s="372" t="s">
        <v>1565</v>
      </c>
      <c r="D96" s="372"/>
      <c r="E96" s="372"/>
      <c r="F96" s="51" t="s">
        <v>69</v>
      </c>
      <c r="G96" s="63">
        <v>102</v>
      </c>
      <c r="H96" s="52"/>
      <c r="I96" s="63">
        <v>102</v>
      </c>
      <c r="J96" s="57"/>
      <c r="K96" s="52"/>
      <c r="L96" s="53">
        <v>242.16</v>
      </c>
      <c r="M96" s="52"/>
      <c r="N96" s="55">
        <v>8465.85</v>
      </c>
      <c r="AF96" s="39"/>
      <c r="AG96" s="47"/>
      <c r="AK96" s="3" t="s">
        <v>1565</v>
      </c>
      <c r="AM96" s="47"/>
      <c r="AN96" s="47"/>
      <c r="AP96" s="47"/>
      <c r="AQ96" s="47"/>
    </row>
    <row r="97" spans="1:43" s="4" customFormat="1" ht="23.25" x14ac:dyDescent="0.25">
      <c r="A97" s="56"/>
      <c r="B97" s="49" t="s">
        <v>1566</v>
      </c>
      <c r="C97" s="372" t="s">
        <v>1567</v>
      </c>
      <c r="D97" s="372"/>
      <c r="E97" s="372"/>
      <c r="F97" s="51" t="s">
        <v>69</v>
      </c>
      <c r="G97" s="63">
        <v>58</v>
      </c>
      <c r="H97" s="52"/>
      <c r="I97" s="63">
        <v>58</v>
      </c>
      <c r="J97" s="57"/>
      <c r="K97" s="52"/>
      <c r="L97" s="53">
        <v>137.69999999999999</v>
      </c>
      <c r="M97" s="52"/>
      <c r="N97" s="55">
        <v>4813.91</v>
      </c>
      <c r="AF97" s="39"/>
      <c r="AG97" s="47"/>
      <c r="AK97" s="3" t="s">
        <v>1567</v>
      </c>
      <c r="AM97" s="47"/>
      <c r="AN97" s="47"/>
      <c r="AP97" s="47"/>
      <c r="AQ97" s="47"/>
    </row>
    <row r="98" spans="1:43" s="4" customFormat="1" ht="15" x14ac:dyDescent="0.25">
      <c r="A98" s="65"/>
      <c r="B98" s="66"/>
      <c r="C98" s="374" t="s">
        <v>72</v>
      </c>
      <c r="D98" s="374"/>
      <c r="E98" s="374"/>
      <c r="F98" s="42"/>
      <c r="G98" s="43"/>
      <c r="H98" s="43"/>
      <c r="I98" s="43"/>
      <c r="J98" s="45"/>
      <c r="K98" s="43"/>
      <c r="L98" s="105">
        <v>1003.8</v>
      </c>
      <c r="M98" s="60"/>
      <c r="N98" s="46"/>
      <c r="AF98" s="39"/>
      <c r="AG98" s="47"/>
      <c r="AM98" s="47" t="s">
        <v>72</v>
      </c>
      <c r="AN98" s="47"/>
      <c r="AP98" s="47"/>
      <c r="AQ98" s="47"/>
    </row>
    <row r="99" spans="1:43" s="4" customFormat="1" ht="23.25" x14ac:dyDescent="0.25">
      <c r="A99" s="40" t="s">
        <v>125</v>
      </c>
      <c r="B99" s="41" t="s">
        <v>2845</v>
      </c>
      <c r="C99" s="374" t="s">
        <v>2846</v>
      </c>
      <c r="D99" s="374"/>
      <c r="E99" s="374"/>
      <c r="F99" s="42" t="s">
        <v>185</v>
      </c>
      <c r="G99" s="43">
        <v>16.230239999999998</v>
      </c>
      <c r="H99" s="44">
        <v>1</v>
      </c>
      <c r="I99" s="118">
        <v>16.230239999999998</v>
      </c>
      <c r="J99" s="67">
        <v>560</v>
      </c>
      <c r="K99" s="43"/>
      <c r="L99" s="105">
        <v>9088.93</v>
      </c>
      <c r="M99" s="43"/>
      <c r="N99" s="46"/>
      <c r="AF99" s="39"/>
      <c r="AG99" s="47" t="s">
        <v>2846</v>
      </c>
      <c r="AM99" s="47"/>
      <c r="AN99" s="47"/>
      <c r="AP99" s="47"/>
      <c r="AQ99" s="47"/>
    </row>
    <row r="100" spans="1:43" s="4" customFormat="1" ht="15" x14ac:dyDescent="0.25">
      <c r="A100" s="65"/>
      <c r="B100" s="66"/>
      <c r="C100" s="374" t="s">
        <v>72</v>
      </c>
      <c r="D100" s="374"/>
      <c r="E100" s="374"/>
      <c r="F100" s="42"/>
      <c r="G100" s="43"/>
      <c r="H100" s="43"/>
      <c r="I100" s="43"/>
      <c r="J100" s="45"/>
      <c r="K100" s="43"/>
      <c r="L100" s="105">
        <v>9088.93</v>
      </c>
      <c r="M100" s="60"/>
      <c r="N100" s="46"/>
      <c r="AF100" s="39"/>
      <c r="AG100" s="47"/>
      <c r="AM100" s="47" t="s">
        <v>72</v>
      </c>
      <c r="AN100" s="47"/>
      <c r="AP100" s="47"/>
      <c r="AQ100" s="47"/>
    </row>
    <row r="101" spans="1:43" s="4" customFormat="1" ht="23.25" x14ac:dyDescent="0.25">
      <c r="A101" s="40" t="s">
        <v>229</v>
      </c>
      <c r="B101" s="41" t="s">
        <v>2847</v>
      </c>
      <c r="C101" s="374" t="s">
        <v>2848</v>
      </c>
      <c r="D101" s="374"/>
      <c r="E101" s="374"/>
      <c r="F101" s="42" t="s">
        <v>171</v>
      </c>
      <c r="G101" s="43">
        <v>0.21021000000000001</v>
      </c>
      <c r="H101" s="44">
        <v>1</v>
      </c>
      <c r="I101" s="118">
        <v>0.21021000000000001</v>
      </c>
      <c r="J101" s="45"/>
      <c r="K101" s="43"/>
      <c r="L101" s="45"/>
      <c r="M101" s="43"/>
      <c r="N101" s="46"/>
      <c r="AF101" s="39"/>
      <c r="AG101" s="47" t="s">
        <v>2848</v>
      </c>
      <c r="AM101" s="47"/>
      <c r="AN101" s="47"/>
      <c r="AP101" s="47"/>
      <c r="AQ101" s="47"/>
    </row>
    <row r="102" spans="1:43" s="4" customFormat="1" ht="15" x14ac:dyDescent="0.25">
      <c r="A102" s="69"/>
      <c r="B102" s="50"/>
      <c r="C102" s="372" t="s">
        <v>2849</v>
      </c>
      <c r="D102" s="372"/>
      <c r="E102" s="372"/>
      <c r="F102" s="372"/>
      <c r="G102" s="372"/>
      <c r="H102" s="372"/>
      <c r="I102" s="372"/>
      <c r="J102" s="372"/>
      <c r="K102" s="372"/>
      <c r="L102" s="372"/>
      <c r="M102" s="372"/>
      <c r="N102" s="377"/>
      <c r="AF102" s="39"/>
      <c r="AG102" s="47"/>
      <c r="AH102" s="3" t="s">
        <v>2849</v>
      </c>
      <c r="AM102" s="47"/>
      <c r="AN102" s="47"/>
      <c r="AP102" s="47"/>
      <c r="AQ102" s="47"/>
    </row>
    <row r="103" spans="1:43" s="4" customFormat="1" ht="22.5" x14ac:dyDescent="0.25">
      <c r="A103" s="103"/>
      <c r="B103" s="49" t="s">
        <v>217</v>
      </c>
      <c r="C103" s="368" t="s">
        <v>218</v>
      </c>
      <c r="D103" s="368"/>
      <c r="E103" s="368"/>
      <c r="F103" s="368"/>
      <c r="G103" s="368"/>
      <c r="H103" s="368"/>
      <c r="I103" s="368"/>
      <c r="J103" s="368"/>
      <c r="K103" s="368"/>
      <c r="L103" s="368"/>
      <c r="M103" s="368"/>
      <c r="N103" s="376"/>
      <c r="AF103" s="39"/>
      <c r="AG103" s="47"/>
      <c r="AI103" s="3" t="s">
        <v>218</v>
      </c>
      <c r="AM103" s="47"/>
      <c r="AN103" s="47"/>
      <c r="AP103" s="47"/>
      <c r="AQ103" s="47"/>
    </row>
    <row r="104" spans="1:43" s="4" customFormat="1" ht="15" x14ac:dyDescent="0.25">
      <c r="A104" s="48"/>
      <c r="B104" s="49" t="s">
        <v>58</v>
      </c>
      <c r="C104" s="372" t="s">
        <v>62</v>
      </c>
      <c r="D104" s="372"/>
      <c r="E104" s="372"/>
      <c r="F104" s="51"/>
      <c r="G104" s="52"/>
      <c r="H104" s="52"/>
      <c r="I104" s="52"/>
      <c r="J104" s="107">
        <v>1526.87</v>
      </c>
      <c r="K104" s="54">
        <v>1.1499999999999999</v>
      </c>
      <c r="L104" s="53">
        <v>369.11</v>
      </c>
      <c r="M104" s="54">
        <v>34.96</v>
      </c>
      <c r="N104" s="55">
        <v>12904.09</v>
      </c>
      <c r="AF104" s="39"/>
      <c r="AG104" s="47"/>
      <c r="AJ104" s="3" t="s">
        <v>62</v>
      </c>
      <c r="AM104" s="47"/>
      <c r="AN104" s="47"/>
      <c r="AP104" s="47"/>
      <c r="AQ104" s="47"/>
    </row>
    <row r="105" spans="1:43" s="4" customFormat="1" ht="15" x14ac:dyDescent="0.25">
      <c r="A105" s="48"/>
      <c r="B105" s="49" t="s">
        <v>73</v>
      </c>
      <c r="C105" s="372" t="s">
        <v>175</v>
      </c>
      <c r="D105" s="372"/>
      <c r="E105" s="372"/>
      <c r="F105" s="51"/>
      <c r="G105" s="52"/>
      <c r="H105" s="52"/>
      <c r="I105" s="52"/>
      <c r="J105" s="107">
        <v>2518.58</v>
      </c>
      <c r="K105" s="54">
        <v>1.1499999999999999</v>
      </c>
      <c r="L105" s="53">
        <v>608.85</v>
      </c>
      <c r="M105" s="52"/>
      <c r="N105" s="58"/>
      <c r="AF105" s="39"/>
      <c r="AG105" s="47"/>
      <c r="AJ105" s="3" t="s">
        <v>175</v>
      </c>
      <c r="AM105" s="47"/>
      <c r="AN105" s="47"/>
      <c r="AP105" s="47"/>
      <c r="AQ105" s="47"/>
    </row>
    <row r="106" spans="1:43" s="4" customFormat="1" ht="15" x14ac:dyDescent="0.25">
      <c r="A106" s="48"/>
      <c r="B106" s="49" t="s">
        <v>78</v>
      </c>
      <c r="C106" s="372" t="s">
        <v>176</v>
      </c>
      <c r="D106" s="372"/>
      <c r="E106" s="372"/>
      <c r="F106" s="51"/>
      <c r="G106" s="52"/>
      <c r="H106" s="52"/>
      <c r="I106" s="52"/>
      <c r="J106" s="53">
        <v>382.14</v>
      </c>
      <c r="K106" s="54">
        <v>1.1499999999999999</v>
      </c>
      <c r="L106" s="53">
        <v>92.38</v>
      </c>
      <c r="M106" s="54">
        <v>34.96</v>
      </c>
      <c r="N106" s="55">
        <v>3229.6</v>
      </c>
      <c r="AF106" s="39"/>
      <c r="AG106" s="47"/>
      <c r="AJ106" s="3" t="s">
        <v>176</v>
      </c>
      <c r="AM106" s="47"/>
      <c r="AN106" s="47"/>
      <c r="AP106" s="47"/>
      <c r="AQ106" s="47"/>
    </row>
    <row r="107" spans="1:43" s="4" customFormat="1" ht="15" x14ac:dyDescent="0.25">
      <c r="A107" s="48"/>
      <c r="B107" s="49" t="s">
        <v>122</v>
      </c>
      <c r="C107" s="372" t="s">
        <v>177</v>
      </c>
      <c r="D107" s="372"/>
      <c r="E107" s="372"/>
      <c r="F107" s="51"/>
      <c r="G107" s="52"/>
      <c r="H107" s="52"/>
      <c r="I107" s="52"/>
      <c r="J107" s="53">
        <v>488.42</v>
      </c>
      <c r="K107" s="52"/>
      <c r="L107" s="53">
        <v>102.67</v>
      </c>
      <c r="M107" s="52"/>
      <c r="N107" s="58"/>
      <c r="AF107" s="39"/>
      <c r="AG107" s="47"/>
      <c r="AJ107" s="3" t="s">
        <v>177</v>
      </c>
      <c r="AM107" s="47"/>
      <c r="AN107" s="47"/>
      <c r="AP107" s="47"/>
      <c r="AQ107" s="47"/>
    </row>
    <row r="108" spans="1:43" s="4" customFormat="1" ht="15" x14ac:dyDescent="0.25">
      <c r="A108" s="56"/>
      <c r="B108" s="49"/>
      <c r="C108" s="372" t="s">
        <v>63</v>
      </c>
      <c r="D108" s="372"/>
      <c r="E108" s="372"/>
      <c r="F108" s="51" t="s">
        <v>64</v>
      </c>
      <c r="G108" s="63">
        <v>179</v>
      </c>
      <c r="H108" s="54">
        <v>1.1499999999999999</v>
      </c>
      <c r="I108" s="111">
        <v>43.271728500000002</v>
      </c>
      <c r="J108" s="57"/>
      <c r="K108" s="52"/>
      <c r="L108" s="57"/>
      <c r="M108" s="52"/>
      <c r="N108" s="58"/>
      <c r="AF108" s="39"/>
      <c r="AG108" s="47"/>
      <c r="AK108" s="3" t="s">
        <v>63</v>
      </c>
      <c r="AM108" s="47"/>
      <c r="AN108" s="47"/>
      <c r="AP108" s="47"/>
      <c r="AQ108" s="47"/>
    </row>
    <row r="109" spans="1:43" s="4" customFormat="1" ht="15" x14ac:dyDescent="0.25">
      <c r="A109" s="56"/>
      <c r="B109" s="49"/>
      <c r="C109" s="372" t="s">
        <v>178</v>
      </c>
      <c r="D109" s="372"/>
      <c r="E109" s="372"/>
      <c r="F109" s="51" t="s">
        <v>64</v>
      </c>
      <c r="G109" s="54">
        <v>28.56</v>
      </c>
      <c r="H109" s="54">
        <v>1.1499999999999999</v>
      </c>
      <c r="I109" s="111">
        <v>6.9041372000000001</v>
      </c>
      <c r="J109" s="57"/>
      <c r="K109" s="52"/>
      <c r="L109" s="57"/>
      <c r="M109" s="52"/>
      <c r="N109" s="58"/>
      <c r="AF109" s="39"/>
      <c r="AG109" s="47"/>
      <c r="AK109" s="3" t="s">
        <v>178</v>
      </c>
      <c r="AM109" s="47"/>
      <c r="AN109" s="47"/>
      <c r="AP109" s="47"/>
      <c r="AQ109" s="47"/>
    </row>
    <row r="110" spans="1:43" s="4" customFormat="1" ht="15" x14ac:dyDescent="0.25">
      <c r="A110" s="48"/>
      <c r="B110" s="49"/>
      <c r="C110" s="375" t="s">
        <v>65</v>
      </c>
      <c r="D110" s="375"/>
      <c r="E110" s="375"/>
      <c r="F110" s="59"/>
      <c r="G110" s="60"/>
      <c r="H110" s="60"/>
      <c r="I110" s="60"/>
      <c r="J110" s="108">
        <v>4533.87</v>
      </c>
      <c r="K110" s="60"/>
      <c r="L110" s="108">
        <v>1080.6300000000001</v>
      </c>
      <c r="M110" s="60"/>
      <c r="N110" s="62"/>
      <c r="AF110" s="39"/>
      <c r="AG110" s="47"/>
      <c r="AL110" s="3" t="s">
        <v>65</v>
      </c>
      <c r="AM110" s="47"/>
      <c r="AN110" s="47"/>
      <c r="AP110" s="47"/>
      <c r="AQ110" s="47"/>
    </row>
    <row r="111" spans="1:43" s="4" customFormat="1" ht="15" x14ac:dyDescent="0.25">
      <c r="A111" s="56"/>
      <c r="B111" s="49"/>
      <c r="C111" s="372" t="s">
        <v>66</v>
      </c>
      <c r="D111" s="372"/>
      <c r="E111" s="372"/>
      <c r="F111" s="51"/>
      <c r="G111" s="52"/>
      <c r="H111" s="52"/>
      <c r="I111" s="52"/>
      <c r="J111" s="57"/>
      <c r="K111" s="52"/>
      <c r="L111" s="53">
        <v>461.49</v>
      </c>
      <c r="M111" s="52"/>
      <c r="N111" s="55">
        <v>16133.69</v>
      </c>
      <c r="AF111" s="39"/>
      <c r="AG111" s="47"/>
      <c r="AK111" s="3" t="s">
        <v>66</v>
      </c>
      <c r="AM111" s="47"/>
      <c r="AN111" s="47"/>
      <c r="AP111" s="47"/>
      <c r="AQ111" s="47"/>
    </row>
    <row r="112" spans="1:43" s="4" customFormat="1" ht="23.25" x14ac:dyDescent="0.25">
      <c r="A112" s="56"/>
      <c r="B112" s="49" t="s">
        <v>1564</v>
      </c>
      <c r="C112" s="372" t="s">
        <v>1565</v>
      </c>
      <c r="D112" s="372"/>
      <c r="E112" s="372"/>
      <c r="F112" s="51" t="s">
        <v>69</v>
      </c>
      <c r="G112" s="63">
        <v>102</v>
      </c>
      <c r="H112" s="52"/>
      <c r="I112" s="63">
        <v>102</v>
      </c>
      <c r="J112" s="57"/>
      <c r="K112" s="52"/>
      <c r="L112" s="53">
        <v>470.72</v>
      </c>
      <c r="M112" s="52"/>
      <c r="N112" s="55">
        <v>16456.36</v>
      </c>
      <c r="AF112" s="39"/>
      <c r="AG112" s="47"/>
      <c r="AK112" s="3" t="s">
        <v>1565</v>
      </c>
      <c r="AM112" s="47"/>
      <c r="AN112" s="47"/>
      <c r="AP112" s="47"/>
      <c r="AQ112" s="47"/>
    </row>
    <row r="113" spans="1:43" s="4" customFormat="1" ht="23.25" x14ac:dyDescent="0.25">
      <c r="A113" s="56"/>
      <c r="B113" s="49" t="s">
        <v>1566</v>
      </c>
      <c r="C113" s="372" t="s">
        <v>1567</v>
      </c>
      <c r="D113" s="372"/>
      <c r="E113" s="372"/>
      <c r="F113" s="51" t="s">
        <v>69</v>
      </c>
      <c r="G113" s="63">
        <v>58</v>
      </c>
      <c r="H113" s="52"/>
      <c r="I113" s="63">
        <v>58</v>
      </c>
      <c r="J113" s="57"/>
      <c r="K113" s="52"/>
      <c r="L113" s="53">
        <v>267.66000000000003</v>
      </c>
      <c r="M113" s="52"/>
      <c r="N113" s="55">
        <v>9357.5400000000009</v>
      </c>
      <c r="AF113" s="39"/>
      <c r="AG113" s="47"/>
      <c r="AK113" s="3" t="s">
        <v>1567</v>
      </c>
      <c r="AM113" s="47"/>
      <c r="AN113" s="47"/>
      <c r="AP113" s="47"/>
      <c r="AQ113" s="47"/>
    </row>
    <row r="114" spans="1:43" s="4" customFormat="1" ht="15" x14ac:dyDescent="0.25">
      <c r="A114" s="65"/>
      <c r="B114" s="66"/>
      <c r="C114" s="374" t="s">
        <v>72</v>
      </c>
      <c r="D114" s="374"/>
      <c r="E114" s="374"/>
      <c r="F114" s="42"/>
      <c r="G114" s="43"/>
      <c r="H114" s="43"/>
      <c r="I114" s="43"/>
      <c r="J114" s="45"/>
      <c r="K114" s="43"/>
      <c r="L114" s="105">
        <v>1819.01</v>
      </c>
      <c r="M114" s="60"/>
      <c r="N114" s="46"/>
      <c r="AF114" s="39"/>
      <c r="AG114" s="47"/>
      <c r="AM114" s="47" t="s">
        <v>72</v>
      </c>
      <c r="AN114" s="47"/>
      <c r="AP114" s="47"/>
      <c r="AQ114" s="47"/>
    </row>
    <row r="115" spans="1:43" s="4" customFormat="1" ht="23.25" x14ac:dyDescent="0.25">
      <c r="A115" s="40" t="s">
        <v>232</v>
      </c>
      <c r="B115" s="41" t="s">
        <v>2850</v>
      </c>
      <c r="C115" s="374" t="s">
        <v>2851</v>
      </c>
      <c r="D115" s="374"/>
      <c r="E115" s="374"/>
      <c r="F115" s="42" t="s">
        <v>238</v>
      </c>
      <c r="G115" s="43">
        <v>1.18859</v>
      </c>
      <c r="H115" s="44">
        <v>1</v>
      </c>
      <c r="I115" s="118">
        <v>1.18859</v>
      </c>
      <c r="J115" s="105">
        <v>6213.48</v>
      </c>
      <c r="K115" s="43"/>
      <c r="L115" s="105">
        <v>7385.28</v>
      </c>
      <c r="M115" s="43"/>
      <c r="N115" s="46"/>
      <c r="AF115" s="39"/>
      <c r="AG115" s="47" t="s">
        <v>2851</v>
      </c>
      <c r="AM115" s="47"/>
      <c r="AN115" s="47"/>
      <c r="AP115" s="47"/>
      <c r="AQ115" s="47"/>
    </row>
    <row r="116" spans="1:43" s="4" customFormat="1" ht="15" x14ac:dyDescent="0.25">
      <c r="A116" s="69"/>
      <c r="B116" s="50"/>
      <c r="C116" s="372" t="s">
        <v>2852</v>
      </c>
      <c r="D116" s="372"/>
      <c r="E116" s="372"/>
      <c r="F116" s="372"/>
      <c r="G116" s="372"/>
      <c r="H116" s="372"/>
      <c r="I116" s="372"/>
      <c r="J116" s="372"/>
      <c r="K116" s="372"/>
      <c r="L116" s="372"/>
      <c r="M116" s="372"/>
      <c r="N116" s="377"/>
      <c r="AF116" s="39"/>
      <c r="AG116" s="47"/>
      <c r="AH116" s="3" t="s">
        <v>2852</v>
      </c>
      <c r="AM116" s="47"/>
      <c r="AN116" s="47"/>
      <c r="AP116" s="47"/>
      <c r="AQ116" s="47"/>
    </row>
    <row r="117" spans="1:43" s="4" customFormat="1" ht="15" x14ac:dyDescent="0.25">
      <c r="A117" s="65"/>
      <c r="B117" s="66"/>
      <c r="C117" s="374" t="s">
        <v>72</v>
      </c>
      <c r="D117" s="374"/>
      <c r="E117" s="374"/>
      <c r="F117" s="42"/>
      <c r="G117" s="43"/>
      <c r="H117" s="43"/>
      <c r="I117" s="43"/>
      <c r="J117" s="45"/>
      <c r="K117" s="43"/>
      <c r="L117" s="105">
        <v>7385.28</v>
      </c>
      <c r="M117" s="60"/>
      <c r="N117" s="46"/>
      <c r="AF117" s="39"/>
      <c r="AG117" s="47"/>
      <c r="AM117" s="47" t="s">
        <v>72</v>
      </c>
      <c r="AN117" s="47"/>
      <c r="AP117" s="47"/>
      <c r="AQ117" s="47"/>
    </row>
    <row r="118" spans="1:43" s="4" customFormat="1" ht="23.25" x14ac:dyDescent="0.25">
      <c r="A118" s="40" t="s">
        <v>235</v>
      </c>
      <c r="B118" s="41" t="s">
        <v>2853</v>
      </c>
      <c r="C118" s="374" t="s">
        <v>2854</v>
      </c>
      <c r="D118" s="374"/>
      <c r="E118" s="374"/>
      <c r="F118" s="42" t="s">
        <v>238</v>
      </c>
      <c r="G118" s="43">
        <v>8.3070000000000005E-2</v>
      </c>
      <c r="H118" s="44">
        <v>1</v>
      </c>
      <c r="I118" s="118">
        <v>8.3070000000000005E-2</v>
      </c>
      <c r="J118" s="105">
        <v>5584.58</v>
      </c>
      <c r="K118" s="43"/>
      <c r="L118" s="67">
        <v>463.91</v>
      </c>
      <c r="M118" s="43"/>
      <c r="N118" s="46"/>
      <c r="AF118" s="39"/>
      <c r="AG118" s="47" t="s">
        <v>2854</v>
      </c>
      <c r="AM118" s="47"/>
      <c r="AN118" s="47"/>
      <c r="AP118" s="47"/>
      <c r="AQ118" s="47"/>
    </row>
    <row r="119" spans="1:43" s="4" customFormat="1" ht="15" x14ac:dyDescent="0.25">
      <c r="A119" s="69"/>
      <c r="B119" s="50"/>
      <c r="C119" s="372" t="s">
        <v>2855</v>
      </c>
      <c r="D119" s="372"/>
      <c r="E119" s="372"/>
      <c r="F119" s="372"/>
      <c r="G119" s="372"/>
      <c r="H119" s="372"/>
      <c r="I119" s="372"/>
      <c r="J119" s="372"/>
      <c r="K119" s="372"/>
      <c r="L119" s="372"/>
      <c r="M119" s="372"/>
      <c r="N119" s="377"/>
      <c r="AF119" s="39"/>
      <c r="AG119" s="47"/>
      <c r="AH119" s="3" t="s">
        <v>2855</v>
      </c>
      <c r="AM119" s="47"/>
      <c r="AN119" s="47"/>
      <c r="AP119" s="47"/>
      <c r="AQ119" s="47"/>
    </row>
    <row r="120" spans="1:43" s="4" customFormat="1" ht="15" x14ac:dyDescent="0.25">
      <c r="A120" s="65"/>
      <c r="B120" s="66"/>
      <c r="C120" s="374" t="s">
        <v>72</v>
      </c>
      <c r="D120" s="374"/>
      <c r="E120" s="374"/>
      <c r="F120" s="42"/>
      <c r="G120" s="43"/>
      <c r="H120" s="43"/>
      <c r="I120" s="43"/>
      <c r="J120" s="45"/>
      <c r="K120" s="43"/>
      <c r="L120" s="67">
        <v>463.91</v>
      </c>
      <c r="M120" s="60"/>
      <c r="N120" s="46"/>
      <c r="AF120" s="39"/>
      <c r="AG120" s="47"/>
      <c r="AM120" s="47" t="s">
        <v>72</v>
      </c>
      <c r="AN120" s="47"/>
      <c r="AP120" s="47"/>
      <c r="AQ120" s="47"/>
    </row>
    <row r="121" spans="1:43" s="4" customFormat="1" ht="23.25" x14ac:dyDescent="0.25">
      <c r="A121" s="40" t="s">
        <v>244</v>
      </c>
      <c r="B121" s="41" t="s">
        <v>2856</v>
      </c>
      <c r="C121" s="374" t="s">
        <v>2857</v>
      </c>
      <c r="D121" s="374"/>
      <c r="E121" s="374"/>
      <c r="F121" s="42" t="s">
        <v>238</v>
      </c>
      <c r="G121" s="43">
        <v>0.34540999999999999</v>
      </c>
      <c r="H121" s="44">
        <v>1</v>
      </c>
      <c r="I121" s="118">
        <v>0.34540999999999999</v>
      </c>
      <c r="J121" s="105">
        <v>6698.74</v>
      </c>
      <c r="K121" s="43"/>
      <c r="L121" s="105">
        <v>2313.81</v>
      </c>
      <c r="M121" s="43"/>
      <c r="N121" s="46"/>
      <c r="AF121" s="39"/>
      <c r="AG121" s="47" t="s">
        <v>2857</v>
      </c>
      <c r="AM121" s="47"/>
      <c r="AN121" s="47"/>
      <c r="AP121" s="47"/>
      <c r="AQ121" s="47"/>
    </row>
    <row r="122" spans="1:43" s="4" customFormat="1" ht="15" x14ac:dyDescent="0.25">
      <c r="A122" s="69"/>
      <c r="B122" s="50"/>
      <c r="C122" s="372" t="s">
        <v>2858</v>
      </c>
      <c r="D122" s="372"/>
      <c r="E122" s="372"/>
      <c r="F122" s="372"/>
      <c r="G122" s="372"/>
      <c r="H122" s="372"/>
      <c r="I122" s="372"/>
      <c r="J122" s="372"/>
      <c r="K122" s="372"/>
      <c r="L122" s="372"/>
      <c r="M122" s="372"/>
      <c r="N122" s="377"/>
      <c r="AF122" s="39"/>
      <c r="AG122" s="47"/>
      <c r="AH122" s="3" t="s">
        <v>2858</v>
      </c>
      <c r="AM122" s="47"/>
      <c r="AN122" s="47"/>
      <c r="AP122" s="47"/>
      <c r="AQ122" s="47"/>
    </row>
    <row r="123" spans="1:43" s="4" customFormat="1" ht="15" x14ac:dyDescent="0.25">
      <c r="A123" s="65"/>
      <c r="B123" s="66"/>
      <c r="C123" s="374" t="s">
        <v>72</v>
      </c>
      <c r="D123" s="374"/>
      <c r="E123" s="374"/>
      <c r="F123" s="42"/>
      <c r="G123" s="43"/>
      <c r="H123" s="43"/>
      <c r="I123" s="43"/>
      <c r="J123" s="45"/>
      <c r="K123" s="43"/>
      <c r="L123" s="105">
        <v>2313.81</v>
      </c>
      <c r="M123" s="60"/>
      <c r="N123" s="46"/>
      <c r="AF123" s="39"/>
      <c r="AG123" s="47"/>
      <c r="AM123" s="47" t="s">
        <v>72</v>
      </c>
      <c r="AN123" s="47"/>
      <c r="AP123" s="47"/>
      <c r="AQ123" s="47"/>
    </row>
    <row r="124" spans="1:43" s="4" customFormat="1" ht="23.25" x14ac:dyDescent="0.25">
      <c r="A124" s="40" t="s">
        <v>248</v>
      </c>
      <c r="B124" s="41" t="s">
        <v>2859</v>
      </c>
      <c r="C124" s="374" t="s">
        <v>2860</v>
      </c>
      <c r="D124" s="374"/>
      <c r="E124" s="374"/>
      <c r="F124" s="42" t="s">
        <v>238</v>
      </c>
      <c r="G124" s="43">
        <v>0.13389999999999999</v>
      </c>
      <c r="H124" s="44">
        <v>1</v>
      </c>
      <c r="I124" s="110">
        <v>0.13389999999999999</v>
      </c>
      <c r="J124" s="105">
        <v>13841.51</v>
      </c>
      <c r="K124" s="43"/>
      <c r="L124" s="105">
        <v>1853.38</v>
      </c>
      <c r="M124" s="43"/>
      <c r="N124" s="46"/>
      <c r="AF124" s="39"/>
      <c r="AG124" s="47" t="s">
        <v>2860</v>
      </c>
      <c r="AM124" s="47"/>
      <c r="AN124" s="47"/>
      <c r="AP124" s="47"/>
      <c r="AQ124" s="47"/>
    </row>
    <row r="125" spans="1:43" s="4" customFormat="1" ht="15" x14ac:dyDescent="0.25">
      <c r="A125" s="69"/>
      <c r="B125" s="50"/>
      <c r="C125" s="372" t="s">
        <v>2861</v>
      </c>
      <c r="D125" s="372"/>
      <c r="E125" s="372"/>
      <c r="F125" s="372"/>
      <c r="G125" s="372"/>
      <c r="H125" s="372"/>
      <c r="I125" s="372"/>
      <c r="J125" s="372"/>
      <c r="K125" s="372"/>
      <c r="L125" s="372"/>
      <c r="M125" s="372"/>
      <c r="N125" s="377"/>
      <c r="AF125" s="39"/>
      <c r="AG125" s="47"/>
      <c r="AH125" s="3" t="s">
        <v>2861</v>
      </c>
      <c r="AM125" s="47"/>
      <c r="AN125" s="47"/>
      <c r="AP125" s="47"/>
      <c r="AQ125" s="47"/>
    </row>
    <row r="126" spans="1:43" s="4" customFormat="1" ht="15" x14ac:dyDescent="0.25">
      <c r="A126" s="65"/>
      <c r="B126" s="66"/>
      <c r="C126" s="374" t="s">
        <v>72</v>
      </c>
      <c r="D126" s="374"/>
      <c r="E126" s="374"/>
      <c r="F126" s="42"/>
      <c r="G126" s="43"/>
      <c r="H126" s="43"/>
      <c r="I126" s="43"/>
      <c r="J126" s="45"/>
      <c r="K126" s="43"/>
      <c r="L126" s="105">
        <v>1853.38</v>
      </c>
      <c r="M126" s="60"/>
      <c r="N126" s="46"/>
      <c r="AF126" s="39"/>
      <c r="AG126" s="47"/>
      <c r="AM126" s="47" t="s">
        <v>72</v>
      </c>
      <c r="AN126" s="47"/>
      <c r="AP126" s="47"/>
      <c r="AQ126" s="47"/>
    </row>
    <row r="127" spans="1:43" s="4" customFormat="1" ht="23.25" x14ac:dyDescent="0.25">
      <c r="A127" s="40" t="s">
        <v>250</v>
      </c>
      <c r="B127" s="41" t="s">
        <v>2862</v>
      </c>
      <c r="C127" s="374" t="s">
        <v>2863</v>
      </c>
      <c r="D127" s="374"/>
      <c r="E127" s="374"/>
      <c r="F127" s="42" t="s">
        <v>185</v>
      </c>
      <c r="G127" s="43">
        <v>21.336314999999999</v>
      </c>
      <c r="H127" s="44">
        <v>1</v>
      </c>
      <c r="I127" s="112">
        <v>21.336314999999999</v>
      </c>
      <c r="J127" s="67">
        <v>725.69</v>
      </c>
      <c r="K127" s="43"/>
      <c r="L127" s="105">
        <v>15483.55</v>
      </c>
      <c r="M127" s="43"/>
      <c r="N127" s="46"/>
      <c r="AF127" s="39"/>
      <c r="AG127" s="47" t="s">
        <v>2863</v>
      </c>
      <c r="AM127" s="47"/>
      <c r="AN127" s="47"/>
      <c r="AP127" s="47"/>
      <c r="AQ127" s="47"/>
    </row>
    <row r="128" spans="1:43" s="4" customFormat="1" ht="15" x14ac:dyDescent="0.25">
      <c r="A128" s="65"/>
      <c r="B128" s="66"/>
      <c r="C128" s="374" t="s">
        <v>72</v>
      </c>
      <c r="D128" s="374"/>
      <c r="E128" s="374"/>
      <c r="F128" s="42"/>
      <c r="G128" s="43"/>
      <c r="H128" s="43"/>
      <c r="I128" s="43"/>
      <c r="J128" s="45"/>
      <c r="K128" s="43"/>
      <c r="L128" s="105">
        <v>15483.55</v>
      </c>
      <c r="M128" s="60"/>
      <c r="N128" s="46"/>
      <c r="AF128" s="39"/>
      <c r="AG128" s="47"/>
      <c r="AM128" s="47" t="s">
        <v>72</v>
      </c>
      <c r="AN128" s="47"/>
      <c r="AP128" s="47"/>
      <c r="AQ128" s="47"/>
    </row>
    <row r="129" spans="1:43" s="4" customFormat="1" ht="15" x14ac:dyDescent="0.25">
      <c r="A129" s="40" t="s">
        <v>256</v>
      </c>
      <c r="B129" s="41" t="s">
        <v>2864</v>
      </c>
      <c r="C129" s="374" t="s">
        <v>2865</v>
      </c>
      <c r="D129" s="374"/>
      <c r="E129" s="374"/>
      <c r="F129" s="42" t="s">
        <v>2866</v>
      </c>
      <c r="G129" s="43">
        <v>3.7798701000000001</v>
      </c>
      <c r="H129" s="44">
        <v>1</v>
      </c>
      <c r="I129" s="119">
        <v>3.7798701000000001</v>
      </c>
      <c r="J129" s="45"/>
      <c r="K129" s="43"/>
      <c r="L129" s="67">
        <v>622.54999999999995</v>
      </c>
      <c r="M129" s="43"/>
      <c r="N129" s="46"/>
      <c r="AF129" s="39"/>
      <c r="AG129" s="47" t="s">
        <v>2865</v>
      </c>
      <c r="AM129" s="47"/>
      <c r="AN129" s="47"/>
      <c r="AP129" s="47"/>
      <c r="AQ129" s="47"/>
    </row>
    <row r="130" spans="1:43" s="4" customFormat="1" ht="15" x14ac:dyDescent="0.25">
      <c r="A130" s="69"/>
      <c r="B130" s="50"/>
      <c r="C130" s="372" t="s">
        <v>2867</v>
      </c>
      <c r="D130" s="372"/>
      <c r="E130" s="372"/>
      <c r="F130" s="372"/>
      <c r="G130" s="372"/>
      <c r="H130" s="372"/>
      <c r="I130" s="372"/>
      <c r="J130" s="372"/>
      <c r="K130" s="372"/>
      <c r="L130" s="372"/>
      <c r="M130" s="372"/>
      <c r="N130" s="377"/>
      <c r="AF130" s="39"/>
      <c r="AG130" s="47"/>
      <c r="AH130" s="3" t="s">
        <v>2867</v>
      </c>
      <c r="AM130" s="47"/>
      <c r="AN130" s="47"/>
      <c r="AP130" s="47"/>
      <c r="AQ130" s="47"/>
    </row>
    <row r="131" spans="1:43" s="4" customFormat="1" ht="15" x14ac:dyDescent="0.25">
      <c r="A131" s="48"/>
      <c r="B131" s="49" t="s">
        <v>73</v>
      </c>
      <c r="C131" s="372" t="s">
        <v>175</v>
      </c>
      <c r="D131" s="372"/>
      <c r="E131" s="372"/>
      <c r="F131" s="51"/>
      <c r="G131" s="52"/>
      <c r="H131" s="52"/>
      <c r="I131" s="52"/>
      <c r="J131" s="53">
        <v>143.1</v>
      </c>
      <c r="K131" s="52"/>
      <c r="L131" s="53">
        <v>540.9</v>
      </c>
      <c r="M131" s="52"/>
      <c r="N131" s="58"/>
      <c r="AF131" s="39"/>
      <c r="AG131" s="47"/>
      <c r="AJ131" s="3" t="s">
        <v>175</v>
      </c>
      <c r="AM131" s="47"/>
      <c r="AN131" s="47"/>
      <c r="AP131" s="47"/>
      <c r="AQ131" s="47"/>
    </row>
    <row r="132" spans="1:43" s="4" customFormat="1" ht="15" x14ac:dyDescent="0.25">
      <c r="A132" s="48"/>
      <c r="B132" s="49" t="s">
        <v>78</v>
      </c>
      <c r="C132" s="372" t="s">
        <v>176</v>
      </c>
      <c r="D132" s="372"/>
      <c r="E132" s="372"/>
      <c r="F132" s="51"/>
      <c r="G132" s="52"/>
      <c r="H132" s="52"/>
      <c r="I132" s="52"/>
      <c r="J132" s="53">
        <v>13.5</v>
      </c>
      <c r="K132" s="52"/>
      <c r="L132" s="53">
        <v>51.03</v>
      </c>
      <c r="M132" s="54">
        <v>34.96</v>
      </c>
      <c r="N132" s="55">
        <v>1784.01</v>
      </c>
      <c r="AF132" s="39"/>
      <c r="AG132" s="47"/>
      <c r="AJ132" s="3" t="s">
        <v>176</v>
      </c>
      <c r="AM132" s="47"/>
      <c r="AN132" s="47"/>
      <c r="AP132" s="47"/>
      <c r="AQ132" s="47"/>
    </row>
    <row r="133" spans="1:43" s="4" customFormat="1" ht="15" x14ac:dyDescent="0.25">
      <c r="A133" s="56"/>
      <c r="B133" s="49"/>
      <c r="C133" s="372" t="s">
        <v>66</v>
      </c>
      <c r="D133" s="372"/>
      <c r="E133" s="372"/>
      <c r="F133" s="51"/>
      <c r="G133" s="52"/>
      <c r="H133" s="52"/>
      <c r="I133" s="52"/>
      <c r="J133" s="57"/>
      <c r="K133" s="52"/>
      <c r="L133" s="53">
        <v>51.03</v>
      </c>
      <c r="M133" s="52"/>
      <c r="N133" s="55">
        <v>1784.01</v>
      </c>
      <c r="AF133" s="39"/>
      <c r="AG133" s="47"/>
      <c r="AK133" s="3" t="s">
        <v>66</v>
      </c>
      <c r="AM133" s="47"/>
      <c r="AN133" s="47"/>
      <c r="AP133" s="47"/>
      <c r="AQ133" s="47"/>
    </row>
    <row r="134" spans="1:43" s="4" customFormat="1" ht="23.25" x14ac:dyDescent="0.25">
      <c r="A134" s="56"/>
      <c r="B134" s="49" t="s">
        <v>1564</v>
      </c>
      <c r="C134" s="372" t="s">
        <v>1565</v>
      </c>
      <c r="D134" s="372"/>
      <c r="E134" s="372"/>
      <c r="F134" s="51" t="s">
        <v>69</v>
      </c>
      <c r="G134" s="63">
        <v>102</v>
      </c>
      <c r="H134" s="52"/>
      <c r="I134" s="63">
        <v>102</v>
      </c>
      <c r="J134" s="57"/>
      <c r="K134" s="52"/>
      <c r="L134" s="53">
        <v>52.05</v>
      </c>
      <c r="M134" s="52"/>
      <c r="N134" s="55">
        <v>1819.69</v>
      </c>
      <c r="AF134" s="39"/>
      <c r="AG134" s="47"/>
      <c r="AK134" s="3" t="s">
        <v>1565</v>
      </c>
      <c r="AM134" s="47"/>
      <c r="AN134" s="47"/>
      <c r="AP134" s="47"/>
      <c r="AQ134" s="47"/>
    </row>
    <row r="135" spans="1:43" s="4" customFormat="1" ht="23.25" x14ac:dyDescent="0.25">
      <c r="A135" s="56"/>
      <c r="B135" s="49" t="s">
        <v>1566</v>
      </c>
      <c r="C135" s="372" t="s">
        <v>1567</v>
      </c>
      <c r="D135" s="372"/>
      <c r="E135" s="372"/>
      <c r="F135" s="51" t="s">
        <v>69</v>
      </c>
      <c r="G135" s="63">
        <v>58</v>
      </c>
      <c r="H135" s="52"/>
      <c r="I135" s="63">
        <v>58</v>
      </c>
      <c r="J135" s="57"/>
      <c r="K135" s="52"/>
      <c r="L135" s="53">
        <v>29.6</v>
      </c>
      <c r="M135" s="52"/>
      <c r="N135" s="55">
        <v>1034.73</v>
      </c>
      <c r="AF135" s="39"/>
      <c r="AG135" s="47"/>
      <c r="AK135" s="3" t="s">
        <v>1567</v>
      </c>
      <c r="AM135" s="47"/>
      <c r="AN135" s="47"/>
      <c r="AP135" s="47"/>
      <c r="AQ135" s="47"/>
    </row>
    <row r="136" spans="1:43" s="4" customFormat="1" ht="15" x14ac:dyDescent="0.25">
      <c r="A136" s="65"/>
      <c r="B136" s="66"/>
      <c r="C136" s="374" t="s">
        <v>72</v>
      </c>
      <c r="D136" s="374"/>
      <c r="E136" s="374"/>
      <c r="F136" s="42"/>
      <c r="G136" s="43"/>
      <c r="H136" s="43"/>
      <c r="I136" s="43"/>
      <c r="J136" s="45"/>
      <c r="K136" s="43"/>
      <c r="L136" s="67">
        <v>622.54999999999995</v>
      </c>
      <c r="M136" s="60"/>
      <c r="N136" s="46"/>
      <c r="AF136" s="39"/>
      <c r="AG136" s="47"/>
      <c r="AM136" s="47" t="s">
        <v>72</v>
      </c>
      <c r="AN136" s="47"/>
      <c r="AP136" s="47"/>
      <c r="AQ136" s="47"/>
    </row>
    <row r="137" spans="1:43" s="4" customFormat="1" ht="23.25" x14ac:dyDescent="0.25">
      <c r="A137" s="40" t="s">
        <v>260</v>
      </c>
      <c r="B137" s="41" t="s">
        <v>2868</v>
      </c>
      <c r="C137" s="374" t="s">
        <v>2869</v>
      </c>
      <c r="D137" s="374"/>
      <c r="E137" s="374"/>
      <c r="F137" s="42" t="s">
        <v>306</v>
      </c>
      <c r="G137" s="43">
        <v>1.4014</v>
      </c>
      <c r="H137" s="44">
        <v>1</v>
      </c>
      <c r="I137" s="110">
        <v>1.4014</v>
      </c>
      <c r="J137" s="45"/>
      <c r="K137" s="43"/>
      <c r="L137" s="45"/>
      <c r="M137" s="43"/>
      <c r="N137" s="46"/>
      <c r="AF137" s="39"/>
      <c r="AG137" s="47" t="s">
        <v>2869</v>
      </c>
      <c r="AM137" s="47"/>
      <c r="AN137" s="47"/>
      <c r="AP137" s="47"/>
      <c r="AQ137" s="47"/>
    </row>
    <row r="138" spans="1:43" s="4" customFormat="1" ht="15" x14ac:dyDescent="0.25">
      <c r="A138" s="69"/>
      <c r="B138" s="50"/>
      <c r="C138" s="372" t="s">
        <v>2870</v>
      </c>
      <c r="D138" s="372"/>
      <c r="E138" s="372"/>
      <c r="F138" s="372"/>
      <c r="G138" s="372"/>
      <c r="H138" s="372"/>
      <c r="I138" s="372"/>
      <c r="J138" s="372"/>
      <c r="K138" s="372"/>
      <c r="L138" s="372"/>
      <c r="M138" s="372"/>
      <c r="N138" s="377"/>
      <c r="AF138" s="39"/>
      <c r="AG138" s="47"/>
      <c r="AH138" s="3" t="s">
        <v>2870</v>
      </c>
      <c r="AM138" s="47"/>
      <c r="AN138" s="47"/>
      <c r="AP138" s="47"/>
      <c r="AQ138" s="47"/>
    </row>
    <row r="139" spans="1:43" s="4" customFormat="1" ht="22.5" x14ac:dyDescent="0.25">
      <c r="A139" s="103"/>
      <c r="B139" s="49" t="s">
        <v>217</v>
      </c>
      <c r="C139" s="368" t="s">
        <v>218</v>
      </c>
      <c r="D139" s="368"/>
      <c r="E139" s="368"/>
      <c r="F139" s="368"/>
      <c r="G139" s="368"/>
      <c r="H139" s="368"/>
      <c r="I139" s="368"/>
      <c r="J139" s="368"/>
      <c r="K139" s="368"/>
      <c r="L139" s="368"/>
      <c r="M139" s="368"/>
      <c r="N139" s="376"/>
      <c r="AF139" s="39"/>
      <c r="AG139" s="47"/>
      <c r="AI139" s="3" t="s">
        <v>218</v>
      </c>
      <c r="AM139" s="47"/>
      <c r="AN139" s="47"/>
      <c r="AP139" s="47"/>
      <c r="AQ139" s="47"/>
    </row>
    <row r="140" spans="1:43" s="4" customFormat="1" ht="15" x14ac:dyDescent="0.25">
      <c r="A140" s="48"/>
      <c r="B140" s="49" t="s">
        <v>58</v>
      </c>
      <c r="C140" s="372" t="s">
        <v>62</v>
      </c>
      <c r="D140" s="372"/>
      <c r="E140" s="372"/>
      <c r="F140" s="51"/>
      <c r="G140" s="52"/>
      <c r="H140" s="52"/>
      <c r="I140" s="52"/>
      <c r="J140" s="53">
        <v>346.41</v>
      </c>
      <c r="K140" s="54">
        <v>1.1499999999999999</v>
      </c>
      <c r="L140" s="53">
        <v>558.28</v>
      </c>
      <c r="M140" s="54">
        <v>34.96</v>
      </c>
      <c r="N140" s="55">
        <v>19517.47</v>
      </c>
      <c r="AF140" s="39"/>
      <c r="AG140" s="47"/>
      <c r="AJ140" s="3" t="s">
        <v>62</v>
      </c>
      <c r="AM140" s="47"/>
      <c r="AN140" s="47"/>
      <c r="AP140" s="47"/>
      <c r="AQ140" s="47"/>
    </row>
    <row r="141" spans="1:43" s="4" customFormat="1" ht="15" x14ac:dyDescent="0.25">
      <c r="A141" s="48"/>
      <c r="B141" s="49" t="s">
        <v>73</v>
      </c>
      <c r="C141" s="372" t="s">
        <v>175</v>
      </c>
      <c r="D141" s="372"/>
      <c r="E141" s="372"/>
      <c r="F141" s="51"/>
      <c r="G141" s="52"/>
      <c r="H141" s="52"/>
      <c r="I141" s="52"/>
      <c r="J141" s="53">
        <v>360.17</v>
      </c>
      <c r="K141" s="54">
        <v>1.1499999999999999</v>
      </c>
      <c r="L141" s="53">
        <v>580.45000000000005</v>
      </c>
      <c r="M141" s="52"/>
      <c r="N141" s="58"/>
      <c r="AF141" s="39"/>
      <c r="AG141" s="47"/>
      <c r="AJ141" s="3" t="s">
        <v>175</v>
      </c>
      <c r="AM141" s="47"/>
      <c r="AN141" s="47"/>
      <c r="AP141" s="47"/>
      <c r="AQ141" s="47"/>
    </row>
    <row r="142" spans="1:43" s="4" customFormat="1" ht="15" x14ac:dyDescent="0.25">
      <c r="A142" s="48"/>
      <c r="B142" s="49" t="s">
        <v>78</v>
      </c>
      <c r="C142" s="372" t="s">
        <v>176</v>
      </c>
      <c r="D142" s="372"/>
      <c r="E142" s="372"/>
      <c r="F142" s="51"/>
      <c r="G142" s="52"/>
      <c r="H142" s="52"/>
      <c r="I142" s="52"/>
      <c r="J142" s="53">
        <v>11.14</v>
      </c>
      <c r="K142" s="54">
        <v>1.1499999999999999</v>
      </c>
      <c r="L142" s="53">
        <v>17.95</v>
      </c>
      <c r="M142" s="54">
        <v>34.96</v>
      </c>
      <c r="N142" s="64">
        <v>627.53</v>
      </c>
      <c r="AF142" s="39"/>
      <c r="AG142" s="47"/>
      <c r="AJ142" s="3" t="s">
        <v>176</v>
      </c>
      <c r="AM142" s="47"/>
      <c r="AN142" s="47"/>
      <c r="AP142" s="47"/>
      <c r="AQ142" s="47"/>
    </row>
    <row r="143" spans="1:43" s="4" customFormat="1" ht="15" x14ac:dyDescent="0.25">
      <c r="A143" s="48"/>
      <c r="B143" s="49" t="s">
        <v>122</v>
      </c>
      <c r="C143" s="372" t="s">
        <v>177</v>
      </c>
      <c r="D143" s="372"/>
      <c r="E143" s="372"/>
      <c r="F143" s="51"/>
      <c r="G143" s="52"/>
      <c r="H143" s="52"/>
      <c r="I143" s="52"/>
      <c r="J143" s="53">
        <v>3</v>
      </c>
      <c r="K143" s="52"/>
      <c r="L143" s="53">
        <v>4.2</v>
      </c>
      <c r="M143" s="52"/>
      <c r="N143" s="58"/>
      <c r="AF143" s="39"/>
      <c r="AG143" s="47"/>
      <c r="AJ143" s="3" t="s">
        <v>177</v>
      </c>
      <c r="AM143" s="47"/>
      <c r="AN143" s="47"/>
      <c r="AP143" s="47"/>
      <c r="AQ143" s="47"/>
    </row>
    <row r="144" spans="1:43" s="4" customFormat="1" ht="15" x14ac:dyDescent="0.25">
      <c r="A144" s="56"/>
      <c r="B144" s="49"/>
      <c r="C144" s="372" t="s">
        <v>63</v>
      </c>
      <c r="D144" s="372"/>
      <c r="E144" s="372"/>
      <c r="F144" s="51" t="s">
        <v>64</v>
      </c>
      <c r="G144" s="104">
        <v>42.4</v>
      </c>
      <c r="H144" s="54">
        <v>1.1499999999999999</v>
      </c>
      <c r="I144" s="117">
        <v>68.332263999999995</v>
      </c>
      <c r="J144" s="57"/>
      <c r="K144" s="52"/>
      <c r="L144" s="57"/>
      <c r="M144" s="52"/>
      <c r="N144" s="58"/>
      <c r="AF144" s="39"/>
      <c r="AG144" s="47"/>
      <c r="AK144" s="3" t="s">
        <v>63</v>
      </c>
      <c r="AM144" s="47"/>
      <c r="AN144" s="47"/>
      <c r="AP144" s="47"/>
      <c r="AQ144" s="47"/>
    </row>
    <row r="145" spans="1:43" s="4" customFormat="1" ht="15" x14ac:dyDescent="0.25">
      <c r="A145" s="56"/>
      <c r="B145" s="49"/>
      <c r="C145" s="372" t="s">
        <v>178</v>
      </c>
      <c r="D145" s="372"/>
      <c r="E145" s="372"/>
      <c r="F145" s="51" t="s">
        <v>64</v>
      </c>
      <c r="G145" s="104">
        <v>0.9</v>
      </c>
      <c r="H145" s="54">
        <v>1.1499999999999999</v>
      </c>
      <c r="I145" s="117">
        <v>1.4504490000000001</v>
      </c>
      <c r="J145" s="57"/>
      <c r="K145" s="52"/>
      <c r="L145" s="57"/>
      <c r="M145" s="52"/>
      <c r="N145" s="58"/>
      <c r="AF145" s="39"/>
      <c r="AG145" s="47"/>
      <c r="AK145" s="3" t="s">
        <v>178</v>
      </c>
      <c r="AM145" s="47"/>
      <c r="AN145" s="47"/>
      <c r="AP145" s="47"/>
      <c r="AQ145" s="47"/>
    </row>
    <row r="146" spans="1:43" s="4" customFormat="1" ht="15" x14ac:dyDescent="0.25">
      <c r="A146" s="48"/>
      <c r="B146" s="49"/>
      <c r="C146" s="375" t="s">
        <v>65</v>
      </c>
      <c r="D146" s="375"/>
      <c r="E146" s="375"/>
      <c r="F146" s="59"/>
      <c r="G146" s="60"/>
      <c r="H146" s="60"/>
      <c r="I146" s="60"/>
      <c r="J146" s="61">
        <v>709.58</v>
      </c>
      <c r="K146" s="60"/>
      <c r="L146" s="108">
        <v>1142.93</v>
      </c>
      <c r="M146" s="60"/>
      <c r="N146" s="62"/>
      <c r="AF146" s="39"/>
      <c r="AG146" s="47"/>
      <c r="AL146" s="3" t="s">
        <v>65</v>
      </c>
      <c r="AM146" s="47"/>
      <c r="AN146" s="47"/>
      <c r="AP146" s="47"/>
      <c r="AQ146" s="47"/>
    </row>
    <row r="147" spans="1:43" s="4" customFormat="1" ht="15" x14ac:dyDescent="0.25">
      <c r="A147" s="56"/>
      <c r="B147" s="49"/>
      <c r="C147" s="372" t="s">
        <v>66</v>
      </c>
      <c r="D147" s="372"/>
      <c r="E147" s="372"/>
      <c r="F147" s="51"/>
      <c r="G147" s="52"/>
      <c r="H147" s="52"/>
      <c r="I147" s="52"/>
      <c r="J147" s="57"/>
      <c r="K147" s="52"/>
      <c r="L147" s="53">
        <v>576.23</v>
      </c>
      <c r="M147" s="52"/>
      <c r="N147" s="55">
        <v>20145</v>
      </c>
      <c r="AF147" s="39"/>
      <c r="AG147" s="47"/>
      <c r="AK147" s="3" t="s">
        <v>66</v>
      </c>
      <c r="AM147" s="47"/>
      <c r="AN147" s="47"/>
      <c r="AP147" s="47"/>
      <c r="AQ147" s="47"/>
    </row>
    <row r="148" spans="1:43" s="4" customFormat="1" ht="23.25" x14ac:dyDescent="0.25">
      <c r="A148" s="56"/>
      <c r="B148" s="49" t="s">
        <v>265</v>
      </c>
      <c r="C148" s="372" t="s">
        <v>266</v>
      </c>
      <c r="D148" s="372"/>
      <c r="E148" s="372"/>
      <c r="F148" s="51" t="s">
        <v>69</v>
      </c>
      <c r="G148" s="63">
        <v>113</v>
      </c>
      <c r="H148" s="52"/>
      <c r="I148" s="63">
        <v>113</v>
      </c>
      <c r="J148" s="57"/>
      <c r="K148" s="52"/>
      <c r="L148" s="53">
        <v>651.14</v>
      </c>
      <c r="M148" s="52"/>
      <c r="N148" s="55">
        <v>22763.85</v>
      </c>
      <c r="AF148" s="39"/>
      <c r="AG148" s="47"/>
      <c r="AK148" s="3" t="s">
        <v>266</v>
      </c>
      <c r="AM148" s="47"/>
      <c r="AN148" s="47"/>
      <c r="AP148" s="47"/>
      <c r="AQ148" s="47"/>
    </row>
    <row r="149" spans="1:43" s="4" customFormat="1" ht="23.25" x14ac:dyDescent="0.25">
      <c r="A149" s="56"/>
      <c r="B149" s="49" t="s">
        <v>267</v>
      </c>
      <c r="C149" s="372" t="s">
        <v>268</v>
      </c>
      <c r="D149" s="372"/>
      <c r="E149" s="372"/>
      <c r="F149" s="51" t="s">
        <v>69</v>
      </c>
      <c r="G149" s="63">
        <v>77</v>
      </c>
      <c r="H149" s="52"/>
      <c r="I149" s="63">
        <v>77</v>
      </c>
      <c r="J149" s="57"/>
      <c r="K149" s="52"/>
      <c r="L149" s="53">
        <v>443.7</v>
      </c>
      <c r="M149" s="52"/>
      <c r="N149" s="55">
        <v>15511.65</v>
      </c>
      <c r="AF149" s="39"/>
      <c r="AG149" s="47"/>
      <c r="AK149" s="3" t="s">
        <v>268</v>
      </c>
      <c r="AM149" s="47"/>
      <c r="AN149" s="47"/>
      <c r="AP149" s="47"/>
      <c r="AQ149" s="47"/>
    </row>
    <row r="150" spans="1:43" s="4" customFormat="1" ht="15" x14ac:dyDescent="0.25">
      <c r="A150" s="65"/>
      <c r="B150" s="66"/>
      <c r="C150" s="374" t="s">
        <v>72</v>
      </c>
      <c r="D150" s="374"/>
      <c r="E150" s="374"/>
      <c r="F150" s="42"/>
      <c r="G150" s="43"/>
      <c r="H150" s="43"/>
      <c r="I150" s="43"/>
      <c r="J150" s="45"/>
      <c r="K150" s="43"/>
      <c r="L150" s="105">
        <v>2237.77</v>
      </c>
      <c r="M150" s="60"/>
      <c r="N150" s="46"/>
      <c r="AF150" s="39"/>
      <c r="AG150" s="47"/>
      <c r="AM150" s="47" t="s">
        <v>72</v>
      </c>
      <c r="AN150" s="47"/>
      <c r="AP150" s="47"/>
      <c r="AQ150" s="47"/>
    </row>
    <row r="151" spans="1:43" s="4" customFormat="1" ht="34.5" x14ac:dyDescent="0.25">
      <c r="A151" s="40" t="s">
        <v>269</v>
      </c>
      <c r="B151" s="41" t="s">
        <v>2871</v>
      </c>
      <c r="C151" s="374" t="s">
        <v>2872</v>
      </c>
      <c r="D151" s="374"/>
      <c r="E151" s="374"/>
      <c r="F151" s="42" t="s">
        <v>238</v>
      </c>
      <c r="G151" s="43">
        <v>12.635999999999999</v>
      </c>
      <c r="H151" s="44">
        <v>1</v>
      </c>
      <c r="I151" s="116">
        <v>12.635999999999999</v>
      </c>
      <c r="J151" s="67">
        <v>712.36</v>
      </c>
      <c r="K151" s="43"/>
      <c r="L151" s="105">
        <v>9001.3799999999992</v>
      </c>
      <c r="M151" s="43"/>
      <c r="N151" s="46"/>
      <c r="AF151" s="39"/>
      <c r="AG151" s="47" t="s">
        <v>2872</v>
      </c>
      <c r="AM151" s="47"/>
      <c r="AN151" s="47"/>
      <c r="AP151" s="47"/>
      <c r="AQ151" s="47"/>
    </row>
    <row r="152" spans="1:43" s="4" customFormat="1" ht="15" x14ac:dyDescent="0.25">
      <c r="A152" s="69"/>
      <c r="B152" s="50"/>
      <c r="C152" s="372" t="s">
        <v>2873</v>
      </c>
      <c r="D152" s="372"/>
      <c r="E152" s="372"/>
      <c r="F152" s="372"/>
      <c r="G152" s="372"/>
      <c r="H152" s="372"/>
      <c r="I152" s="372"/>
      <c r="J152" s="372"/>
      <c r="K152" s="372"/>
      <c r="L152" s="372"/>
      <c r="M152" s="372"/>
      <c r="N152" s="377"/>
      <c r="AF152" s="39"/>
      <c r="AG152" s="47"/>
      <c r="AH152" s="3" t="s">
        <v>2873</v>
      </c>
      <c r="AM152" s="47"/>
      <c r="AN152" s="47"/>
      <c r="AP152" s="47"/>
      <c r="AQ152" s="47"/>
    </row>
    <row r="153" spans="1:43" s="4" customFormat="1" ht="15" x14ac:dyDescent="0.25">
      <c r="A153" s="65"/>
      <c r="B153" s="66"/>
      <c r="C153" s="374" t="s">
        <v>72</v>
      </c>
      <c r="D153" s="374"/>
      <c r="E153" s="374"/>
      <c r="F153" s="42"/>
      <c r="G153" s="43"/>
      <c r="H153" s="43"/>
      <c r="I153" s="43"/>
      <c r="J153" s="45"/>
      <c r="K153" s="43"/>
      <c r="L153" s="105">
        <v>9001.3799999999992</v>
      </c>
      <c r="M153" s="60"/>
      <c r="N153" s="46"/>
      <c r="AF153" s="39"/>
      <c r="AG153" s="47"/>
      <c r="AM153" s="47" t="s">
        <v>72</v>
      </c>
      <c r="AN153" s="47"/>
      <c r="AP153" s="47"/>
      <c r="AQ153" s="47"/>
    </row>
    <row r="154" spans="1:43" s="4" customFormat="1" ht="23.25" x14ac:dyDescent="0.25">
      <c r="A154" s="40" t="s">
        <v>272</v>
      </c>
      <c r="B154" s="41" t="s">
        <v>2874</v>
      </c>
      <c r="C154" s="374" t="s">
        <v>2875</v>
      </c>
      <c r="D154" s="374"/>
      <c r="E154" s="374"/>
      <c r="F154" s="42" t="s">
        <v>1570</v>
      </c>
      <c r="G154" s="43">
        <v>140.13999999999999</v>
      </c>
      <c r="H154" s="44">
        <v>1</v>
      </c>
      <c r="I154" s="68">
        <v>140.13999999999999</v>
      </c>
      <c r="J154" s="67">
        <v>117.93</v>
      </c>
      <c r="K154" s="43"/>
      <c r="L154" s="105">
        <v>16526.71</v>
      </c>
      <c r="M154" s="43"/>
      <c r="N154" s="46"/>
      <c r="AF154" s="39"/>
      <c r="AG154" s="47" t="s">
        <v>2875</v>
      </c>
      <c r="AM154" s="47"/>
      <c r="AN154" s="47"/>
      <c r="AP154" s="47"/>
      <c r="AQ154" s="47"/>
    </row>
    <row r="155" spans="1:43" s="4" customFormat="1" ht="15" x14ac:dyDescent="0.25">
      <c r="A155" s="69"/>
      <c r="B155" s="50"/>
      <c r="C155" s="372" t="s">
        <v>2876</v>
      </c>
      <c r="D155" s="372"/>
      <c r="E155" s="372"/>
      <c r="F155" s="372"/>
      <c r="G155" s="372"/>
      <c r="H155" s="372"/>
      <c r="I155" s="372"/>
      <c r="J155" s="372"/>
      <c r="K155" s="372"/>
      <c r="L155" s="372"/>
      <c r="M155" s="372"/>
      <c r="N155" s="377"/>
      <c r="AF155" s="39"/>
      <c r="AG155" s="47"/>
      <c r="AH155" s="3" t="s">
        <v>2876</v>
      </c>
      <c r="AM155" s="47"/>
      <c r="AN155" s="47"/>
      <c r="AP155" s="47"/>
      <c r="AQ155" s="47"/>
    </row>
    <row r="156" spans="1:43" s="4" customFormat="1" ht="15" x14ac:dyDescent="0.25">
      <c r="A156" s="65"/>
      <c r="B156" s="66"/>
      <c r="C156" s="374" t="s">
        <v>72</v>
      </c>
      <c r="D156" s="374"/>
      <c r="E156" s="374"/>
      <c r="F156" s="42"/>
      <c r="G156" s="43"/>
      <c r="H156" s="43"/>
      <c r="I156" s="43"/>
      <c r="J156" s="45"/>
      <c r="K156" s="43"/>
      <c r="L156" s="105">
        <v>16526.71</v>
      </c>
      <c r="M156" s="60"/>
      <c r="N156" s="46"/>
      <c r="AF156" s="39"/>
      <c r="AG156" s="47"/>
      <c r="AM156" s="47" t="s">
        <v>72</v>
      </c>
      <c r="AN156" s="47"/>
      <c r="AP156" s="47"/>
      <c r="AQ156" s="47"/>
    </row>
    <row r="157" spans="1:43" s="4" customFormat="1" ht="23.25" x14ac:dyDescent="0.25">
      <c r="A157" s="40" t="s">
        <v>276</v>
      </c>
      <c r="B157" s="41" t="s">
        <v>2877</v>
      </c>
      <c r="C157" s="374" t="s">
        <v>2878</v>
      </c>
      <c r="D157" s="374"/>
      <c r="E157" s="374"/>
      <c r="F157" s="42" t="s">
        <v>2879</v>
      </c>
      <c r="G157" s="43">
        <v>286</v>
      </c>
      <c r="H157" s="44">
        <v>1</v>
      </c>
      <c r="I157" s="44">
        <v>286</v>
      </c>
      <c r="J157" s="45"/>
      <c r="K157" s="43"/>
      <c r="L157" s="45"/>
      <c r="M157" s="43"/>
      <c r="N157" s="46"/>
      <c r="AF157" s="39"/>
      <c r="AG157" s="47" t="s">
        <v>2878</v>
      </c>
      <c r="AM157" s="47"/>
      <c r="AN157" s="47"/>
      <c r="AP157" s="47"/>
      <c r="AQ157" s="47"/>
    </row>
    <row r="158" spans="1:43" s="4" customFormat="1" ht="15" x14ac:dyDescent="0.25">
      <c r="A158" s="69"/>
      <c r="B158" s="50"/>
      <c r="C158" s="372" t="s">
        <v>2880</v>
      </c>
      <c r="D158" s="372"/>
      <c r="E158" s="372"/>
      <c r="F158" s="372"/>
      <c r="G158" s="372"/>
      <c r="H158" s="372"/>
      <c r="I158" s="372"/>
      <c r="J158" s="372"/>
      <c r="K158" s="372"/>
      <c r="L158" s="372"/>
      <c r="M158" s="372"/>
      <c r="N158" s="377"/>
      <c r="AF158" s="39"/>
      <c r="AG158" s="47"/>
      <c r="AH158" s="3" t="s">
        <v>2880</v>
      </c>
      <c r="AM158" s="47"/>
      <c r="AN158" s="47"/>
      <c r="AP158" s="47"/>
      <c r="AQ158" s="47"/>
    </row>
    <row r="159" spans="1:43" s="4" customFormat="1" ht="22.5" x14ac:dyDescent="0.25">
      <c r="A159" s="103"/>
      <c r="B159" s="49" t="s">
        <v>217</v>
      </c>
      <c r="C159" s="368" t="s">
        <v>218</v>
      </c>
      <c r="D159" s="368"/>
      <c r="E159" s="368"/>
      <c r="F159" s="368"/>
      <c r="G159" s="368"/>
      <c r="H159" s="368"/>
      <c r="I159" s="368"/>
      <c r="J159" s="368"/>
      <c r="K159" s="368"/>
      <c r="L159" s="368"/>
      <c r="M159" s="368"/>
      <c r="N159" s="376"/>
      <c r="AF159" s="39"/>
      <c r="AG159" s="47"/>
      <c r="AI159" s="3" t="s">
        <v>218</v>
      </c>
      <c r="AM159" s="47"/>
      <c r="AN159" s="47"/>
      <c r="AP159" s="47"/>
      <c r="AQ159" s="47"/>
    </row>
    <row r="160" spans="1:43" s="4" customFormat="1" ht="15" x14ac:dyDescent="0.25">
      <c r="A160" s="48"/>
      <c r="B160" s="49" t="s">
        <v>58</v>
      </c>
      <c r="C160" s="372" t="s">
        <v>62</v>
      </c>
      <c r="D160" s="372"/>
      <c r="E160" s="372"/>
      <c r="F160" s="51"/>
      <c r="G160" s="52"/>
      <c r="H160" s="52"/>
      <c r="I160" s="52"/>
      <c r="J160" s="53">
        <v>4.33</v>
      </c>
      <c r="K160" s="54">
        <v>1.1499999999999999</v>
      </c>
      <c r="L160" s="107">
        <v>1424.14</v>
      </c>
      <c r="M160" s="54">
        <v>34.96</v>
      </c>
      <c r="N160" s="55">
        <v>49787.93</v>
      </c>
      <c r="AF160" s="39"/>
      <c r="AG160" s="47"/>
      <c r="AJ160" s="3" t="s">
        <v>62</v>
      </c>
      <c r="AM160" s="47"/>
      <c r="AN160" s="47"/>
      <c r="AP160" s="47"/>
      <c r="AQ160" s="47"/>
    </row>
    <row r="161" spans="1:43" s="4" customFormat="1" ht="15" x14ac:dyDescent="0.25">
      <c r="A161" s="48"/>
      <c r="B161" s="49" t="s">
        <v>73</v>
      </c>
      <c r="C161" s="372" t="s">
        <v>175</v>
      </c>
      <c r="D161" s="372"/>
      <c r="E161" s="372"/>
      <c r="F161" s="51"/>
      <c r="G161" s="52"/>
      <c r="H161" s="52"/>
      <c r="I161" s="52"/>
      <c r="J161" s="53">
        <v>8.32</v>
      </c>
      <c r="K161" s="54">
        <v>1.1499999999999999</v>
      </c>
      <c r="L161" s="107">
        <v>2736.45</v>
      </c>
      <c r="M161" s="52"/>
      <c r="N161" s="58"/>
      <c r="AF161" s="39"/>
      <c r="AG161" s="47"/>
      <c r="AJ161" s="3" t="s">
        <v>175</v>
      </c>
      <c r="AM161" s="47"/>
      <c r="AN161" s="47"/>
      <c r="AP161" s="47"/>
      <c r="AQ161" s="47"/>
    </row>
    <row r="162" spans="1:43" s="4" customFormat="1" ht="15" x14ac:dyDescent="0.25">
      <c r="A162" s="48"/>
      <c r="B162" s="49" t="s">
        <v>78</v>
      </c>
      <c r="C162" s="372" t="s">
        <v>176</v>
      </c>
      <c r="D162" s="372"/>
      <c r="E162" s="372"/>
      <c r="F162" s="51"/>
      <c r="G162" s="52"/>
      <c r="H162" s="52"/>
      <c r="I162" s="52"/>
      <c r="J162" s="53">
        <v>1.61</v>
      </c>
      <c r="K162" s="54">
        <v>1.1499999999999999</v>
      </c>
      <c r="L162" s="53">
        <v>529.53</v>
      </c>
      <c r="M162" s="54">
        <v>34.96</v>
      </c>
      <c r="N162" s="55">
        <v>18512.37</v>
      </c>
      <c r="AF162" s="39"/>
      <c r="AG162" s="47"/>
      <c r="AJ162" s="3" t="s">
        <v>176</v>
      </c>
      <c r="AM162" s="47"/>
      <c r="AN162" s="47"/>
      <c r="AP162" s="47"/>
      <c r="AQ162" s="47"/>
    </row>
    <row r="163" spans="1:43" s="4" customFormat="1" ht="15" x14ac:dyDescent="0.25">
      <c r="A163" s="48"/>
      <c r="B163" s="49" t="s">
        <v>122</v>
      </c>
      <c r="C163" s="372" t="s">
        <v>177</v>
      </c>
      <c r="D163" s="372"/>
      <c r="E163" s="372"/>
      <c r="F163" s="51"/>
      <c r="G163" s="52"/>
      <c r="H163" s="52"/>
      <c r="I163" s="52"/>
      <c r="J163" s="53">
        <v>10.32</v>
      </c>
      <c r="K163" s="52"/>
      <c r="L163" s="107">
        <v>2951.52</v>
      </c>
      <c r="M163" s="52"/>
      <c r="N163" s="58"/>
      <c r="AF163" s="39"/>
      <c r="AG163" s="47"/>
      <c r="AJ163" s="3" t="s">
        <v>177</v>
      </c>
      <c r="AM163" s="47"/>
      <c r="AN163" s="47"/>
      <c r="AP163" s="47"/>
      <c r="AQ163" s="47"/>
    </row>
    <row r="164" spans="1:43" s="4" customFormat="1" ht="15" x14ac:dyDescent="0.25">
      <c r="A164" s="56"/>
      <c r="B164" s="49"/>
      <c r="C164" s="372" t="s">
        <v>63</v>
      </c>
      <c r="D164" s="372"/>
      <c r="E164" s="372"/>
      <c r="F164" s="51" t="s">
        <v>64</v>
      </c>
      <c r="G164" s="54">
        <v>0.39</v>
      </c>
      <c r="H164" s="54">
        <v>1.1499999999999999</v>
      </c>
      <c r="I164" s="109">
        <v>128.27099999999999</v>
      </c>
      <c r="J164" s="57"/>
      <c r="K164" s="52"/>
      <c r="L164" s="57"/>
      <c r="M164" s="52"/>
      <c r="N164" s="58"/>
      <c r="AF164" s="39"/>
      <c r="AG164" s="47"/>
      <c r="AK164" s="3" t="s">
        <v>63</v>
      </c>
      <c r="AM164" s="47"/>
      <c r="AN164" s="47"/>
      <c r="AP164" s="47"/>
      <c r="AQ164" s="47"/>
    </row>
    <row r="165" spans="1:43" s="4" customFormat="1" ht="15" x14ac:dyDescent="0.25">
      <c r="A165" s="56"/>
      <c r="B165" s="49"/>
      <c r="C165" s="372" t="s">
        <v>178</v>
      </c>
      <c r="D165" s="372"/>
      <c r="E165" s="372"/>
      <c r="F165" s="51" t="s">
        <v>64</v>
      </c>
      <c r="G165" s="54">
        <v>0.16</v>
      </c>
      <c r="H165" s="54">
        <v>1.1499999999999999</v>
      </c>
      <c r="I165" s="109">
        <v>52.624000000000002</v>
      </c>
      <c r="J165" s="57"/>
      <c r="K165" s="52"/>
      <c r="L165" s="57"/>
      <c r="M165" s="52"/>
      <c r="N165" s="58"/>
      <c r="AF165" s="39"/>
      <c r="AG165" s="47"/>
      <c r="AK165" s="3" t="s">
        <v>178</v>
      </c>
      <c r="AM165" s="47"/>
      <c r="AN165" s="47"/>
      <c r="AP165" s="47"/>
      <c r="AQ165" s="47"/>
    </row>
    <row r="166" spans="1:43" s="4" customFormat="1" ht="15" x14ac:dyDescent="0.25">
      <c r="A166" s="48"/>
      <c r="B166" s="49"/>
      <c r="C166" s="375" t="s">
        <v>65</v>
      </c>
      <c r="D166" s="375"/>
      <c r="E166" s="375"/>
      <c r="F166" s="59"/>
      <c r="G166" s="60"/>
      <c r="H166" s="60"/>
      <c r="I166" s="60"/>
      <c r="J166" s="61">
        <v>22.97</v>
      </c>
      <c r="K166" s="60"/>
      <c r="L166" s="108">
        <v>7112.11</v>
      </c>
      <c r="M166" s="60"/>
      <c r="N166" s="62"/>
      <c r="AF166" s="39"/>
      <c r="AG166" s="47"/>
      <c r="AL166" s="3" t="s">
        <v>65</v>
      </c>
      <c r="AM166" s="47"/>
      <c r="AN166" s="47"/>
      <c r="AP166" s="47"/>
      <c r="AQ166" s="47"/>
    </row>
    <row r="167" spans="1:43" s="4" customFormat="1" ht="15" x14ac:dyDescent="0.25">
      <c r="A167" s="56"/>
      <c r="B167" s="49"/>
      <c r="C167" s="372" t="s">
        <v>66</v>
      </c>
      <c r="D167" s="372"/>
      <c r="E167" s="372"/>
      <c r="F167" s="51"/>
      <c r="G167" s="52"/>
      <c r="H167" s="52"/>
      <c r="I167" s="52"/>
      <c r="J167" s="57"/>
      <c r="K167" s="52"/>
      <c r="L167" s="107">
        <v>1953.67</v>
      </c>
      <c r="M167" s="52"/>
      <c r="N167" s="55">
        <v>68300.3</v>
      </c>
      <c r="AF167" s="39"/>
      <c r="AG167" s="47"/>
      <c r="AK167" s="3" t="s">
        <v>66</v>
      </c>
      <c r="AM167" s="47"/>
      <c r="AN167" s="47"/>
      <c r="AP167" s="47"/>
      <c r="AQ167" s="47"/>
    </row>
    <row r="168" spans="1:43" s="4" customFormat="1" ht="23.25" x14ac:dyDescent="0.25">
      <c r="A168" s="56"/>
      <c r="B168" s="49" t="s">
        <v>265</v>
      </c>
      <c r="C168" s="372" t="s">
        <v>266</v>
      </c>
      <c r="D168" s="372"/>
      <c r="E168" s="372"/>
      <c r="F168" s="51" t="s">
        <v>69</v>
      </c>
      <c r="G168" s="63">
        <v>113</v>
      </c>
      <c r="H168" s="52"/>
      <c r="I168" s="63">
        <v>113</v>
      </c>
      <c r="J168" s="57"/>
      <c r="K168" s="52"/>
      <c r="L168" s="107">
        <v>2207.65</v>
      </c>
      <c r="M168" s="52"/>
      <c r="N168" s="55">
        <v>77179.34</v>
      </c>
      <c r="AF168" s="39"/>
      <c r="AG168" s="47"/>
      <c r="AK168" s="3" t="s">
        <v>266</v>
      </c>
      <c r="AM168" s="47"/>
      <c r="AN168" s="47"/>
      <c r="AP168" s="47"/>
      <c r="AQ168" s="47"/>
    </row>
    <row r="169" spans="1:43" s="4" customFormat="1" ht="23.25" x14ac:dyDescent="0.25">
      <c r="A169" s="56"/>
      <c r="B169" s="49" t="s">
        <v>267</v>
      </c>
      <c r="C169" s="372" t="s">
        <v>268</v>
      </c>
      <c r="D169" s="372"/>
      <c r="E169" s="372"/>
      <c r="F169" s="51" t="s">
        <v>69</v>
      </c>
      <c r="G169" s="63">
        <v>77</v>
      </c>
      <c r="H169" s="52"/>
      <c r="I169" s="63">
        <v>77</v>
      </c>
      <c r="J169" s="57"/>
      <c r="K169" s="52"/>
      <c r="L169" s="107">
        <v>1504.33</v>
      </c>
      <c r="M169" s="52"/>
      <c r="N169" s="55">
        <v>52591.23</v>
      </c>
      <c r="AF169" s="39"/>
      <c r="AG169" s="47"/>
      <c r="AK169" s="3" t="s">
        <v>268</v>
      </c>
      <c r="AM169" s="47"/>
      <c r="AN169" s="47"/>
      <c r="AP169" s="47"/>
      <c r="AQ169" s="47"/>
    </row>
    <row r="170" spans="1:43" s="4" customFormat="1" ht="15" x14ac:dyDescent="0.25">
      <c r="A170" s="65"/>
      <c r="B170" s="66"/>
      <c r="C170" s="374" t="s">
        <v>72</v>
      </c>
      <c r="D170" s="374"/>
      <c r="E170" s="374"/>
      <c r="F170" s="42"/>
      <c r="G170" s="43"/>
      <c r="H170" s="43"/>
      <c r="I170" s="43"/>
      <c r="J170" s="45"/>
      <c r="K170" s="43"/>
      <c r="L170" s="105">
        <v>10824.09</v>
      </c>
      <c r="M170" s="60"/>
      <c r="N170" s="46"/>
      <c r="AF170" s="39"/>
      <c r="AG170" s="47"/>
      <c r="AM170" s="47" t="s">
        <v>72</v>
      </c>
      <c r="AN170" s="47"/>
      <c r="AP170" s="47"/>
      <c r="AQ170" s="47"/>
    </row>
    <row r="171" spans="1:43" s="4" customFormat="1" ht="45.75" x14ac:dyDescent="0.25">
      <c r="A171" s="40" t="s">
        <v>280</v>
      </c>
      <c r="B171" s="41" t="s">
        <v>2881</v>
      </c>
      <c r="C171" s="374" t="s">
        <v>2882</v>
      </c>
      <c r="D171" s="374"/>
      <c r="E171" s="374"/>
      <c r="F171" s="42" t="s">
        <v>238</v>
      </c>
      <c r="G171" s="43">
        <v>22.1</v>
      </c>
      <c r="H171" s="44">
        <v>1</v>
      </c>
      <c r="I171" s="120">
        <v>22.1</v>
      </c>
      <c r="J171" s="45"/>
      <c r="K171" s="43"/>
      <c r="L171" s="45"/>
      <c r="M171" s="43"/>
      <c r="N171" s="46"/>
      <c r="AF171" s="39"/>
      <c r="AG171" s="47" t="s">
        <v>2882</v>
      </c>
      <c r="AM171" s="47"/>
      <c r="AN171" s="47"/>
      <c r="AP171" s="47"/>
      <c r="AQ171" s="47"/>
    </row>
    <row r="172" spans="1:43" s="4" customFormat="1" ht="15" x14ac:dyDescent="0.25">
      <c r="A172" s="103"/>
      <c r="B172" s="49" t="s">
        <v>2883</v>
      </c>
      <c r="C172" s="368" t="s">
        <v>2884</v>
      </c>
      <c r="D172" s="368"/>
      <c r="E172" s="368"/>
      <c r="F172" s="368"/>
      <c r="G172" s="368"/>
      <c r="H172" s="368"/>
      <c r="I172" s="368"/>
      <c r="J172" s="368"/>
      <c r="K172" s="368"/>
      <c r="L172" s="368"/>
      <c r="M172" s="368"/>
      <c r="N172" s="376"/>
      <c r="AF172" s="39"/>
      <c r="AG172" s="47"/>
      <c r="AI172" s="3" t="s">
        <v>2884</v>
      </c>
      <c r="AM172" s="47"/>
      <c r="AN172" s="47"/>
      <c r="AP172" s="47"/>
      <c r="AQ172" s="47"/>
    </row>
    <row r="173" spans="1:43" s="4" customFormat="1" ht="22.5" x14ac:dyDescent="0.25">
      <c r="A173" s="103"/>
      <c r="B173" s="49" t="s">
        <v>217</v>
      </c>
      <c r="C173" s="368" t="s">
        <v>218</v>
      </c>
      <c r="D173" s="368"/>
      <c r="E173" s="368"/>
      <c r="F173" s="368"/>
      <c r="G173" s="368"/>
      <c r="H173" s="368"/>
      <c r="I173" s="368"/>
      <c r="J173" s="368"/>
      <c r="K173" s="368"/>
      <c r="L173" s="368"/>
      <c r="M173" s="368"/>
      <c r="N173" s="376"/>
      <c r="AF173" s="39"/>
      <c r="AG173" s="47"/>
      <c r="AI173" s="3" t="s">
        <v>218</v>
      </c>
      <c r="AM173" s="47"/>
      <c r="AN173" s="47"/>
      <c r="AP173" s="47"/>
      <c r="AQ173" s="47"/>
    </row>
    <row r="174" spans="1:43" s="4" customFormat="1" ht="15" x14ac:dyDescent="0.25">
      <c r="A174" s="48"/>
      <c r="B174" s="49" t="s">
        <v>58</v>
      </c>
      <c r="C174" s="372" t="s">
        <v>62</v>
      </c>
      <c r="D174" s="372"/>
      <c r="E174" s="372"/>
      <c r="F174" s="51"/>
      <c r="G174" s="52"/>
      <c r="H174" s="52"/>
      <c r="I174" s="52"/>
      <c r="J174" s="53">
        <v>534.70000000000005</v>
      </c>
      <c r="K174" s="70">
        <v>1.1845000000000001</v>
      </c>
      <c r="L174" s="107">
        <v>13997.08</v>
      </c>
      <c r="M174" s="54">
        <v>34.96</v>
      </c>
      <c r="N174" s="55">
        <v>489337.92</v>
      </c>
      <c r="AF174" s="39"/>
      <c r="AG174" s="47"/>
      <c r="AJ174" s="3" t="s">
        <v>62</v>
      </c>
      <c r="AM174" s="47"/>
      <c r="AN174" s="47"/>
      <c r="AP174" s="47"/>
      <c r="AQ174" s="47"/>
    </row>
    <row r="175" spans="1:43" s="4" customFormat="1" ht="15" x14ac:dyDescent="0.25">
      <c r="A175" s="48"/>
      <c r="B175" s="49" t="s">
        <v>73</v>
      </c>
      <c r="C175" s="372" t="s">
        <v>175</v>
      </c>
      <c r="D175" s="372"/>
      <c r="E175" s="372"/>
      <c r="F175" s="51"/>
      <c r="G175" s="52"/>
      <c r="H175" s="52"/>
      <c r="I175" s="52"/>
      <c r="J175" s="107">
        <v>1190.48</v>
      </c>
      <c r="K175" s="54">
        <v>1.1499999999999999</v>
      </c>
      <c r="L175" s="107">
        <v>30256.05</v>
      </c>
      <c r="M175" s="52"/>
      <c r="N175" s="58"/>
      <c r="AF175" s="39"/>
      <c r="AG175" s="47"/>
      <c r="AJ175" s="3" t="s">
        <v>175</v>
      </c>
      <c r="AM175" s="47"/>
      <c r="AN175" s="47"/>
      <c r="AP175" s="47"/>
      <c r="AQ175" s="47"/>
    </row>
    <row r="176" spans="1:43" s="4" customFormat="1" ht="15" x14ac:dyDescent="0.25">
      <c r="A176" s="48"/>
      <c r="B176" s="49" t="s">
        <v>78</v>
      </c>
      <c r="C176" s="372" t="s">
        <v>176</v>
      </c>
      <c r="D176" s="372"/>
      <c r="E176" s="372"/>
      <c r="F176" s="51"/>
      <c r="G176" s="52"/>
      <c r="H176" s="52"/>
      <c r="I176" s="52"/>
      <c r="J176" s="53">
        <v>136.72</v>
      </c>
      <c r="K176" s="54">
        <v>1.1499999999999999</v>
      </c>
      <c r="L176" s="107">
        <v>3474.74</v>
      </c>
      <c r="M176" s="54">
        <v>34.96</v>
      </c>
      <c r="N176" s="55">
        <v>121476.91</v>
      </c>
      <c r="AF176" s="39"/>
      <c r="AG176" s="47"/>
      <c r="AJ176" s="3" t="s">
        <v>176</v>
      </c>
      <c r="AM176" s="47"/>
      <c r="AN176" s="47"/>
      <c r="AP176" s="47"/>
      <c r="AQ176" s="47"/>
    </row>
    <row r="177" spans="1:43" s="4" customFormat="1" ht="15" x14ac:dyDescent="0.25">
      <c r="A177" s="48"/>
      <c r="B177" s="49" t="s">
        <v>122</v>
      </c>
      <c r="C177" s="372" t="s">
        <v>177</v>
      </c>
      <c r="D177" s="372"/>
      <c r="E177" s="372"/>
      <c r="F177" s="51"/>
      <c r="G177" s="52"/>
      <c r="H177" s="52"/>
      <c r="I177" s="52"/>
      <c r="J177" s="53">
        <v>106.95</v>
      </c>
      <c r="K177" s="52"/>
      <c r="L177" s="107">
        <v>2363.6</v>
      </c>
      <c r="M177" s="52"/>
      <c r="N177" s="58"/>
      <c r="AF177" s="39"/>
      <c r="AG177" s="47"/>
      <c r="AJ177" s="3" t="s">
        <v>177</v>
      </c>
      <c r="AM177" s="47"/>
      <c r="AN177" s="47"/>
      <c r="AP177" s="47"/>
      <c r="AQ177" s="47"/>
    </row>
    <row r="178" spans="1:43" s="4" customFormat="1" ht="15" x14ac:dyDescent="0.25">
      <c r="A178" s="56"/>
      <c r="B178" s="49"/>
      <c r="C178" s="372" t="s">
        <v>63</v>
      </c>
      <c r="D178" s="372"/>
      <c r="E178" s="372"/>
      <c r="F178" s="51" t="s">
        <v>64</v>
      </c>
      <c r="G178" s="54">
        <v>59.61</v>
      </c>
      <c r="H178" s="70">
        <v>1.1845000000000001</v>
      </c>
      <c r="I178" s="111">
        <v>1560.4377945000001</v>
      </c>
      <c r="J178" s="57"/>
      <c r="K178" s="52"/>
      <c r="L178" s="57"/>
      <c r="M178" s="52"/>
      <c r="N178" s="58"/>
      <c r="AF178" s="39"/>
      <c r="AG178" s="47"/>
      <c r="AK178" s="3" t="s">
        <v>63</v>
      </c>
      <c r="AM178" s="47"/>
      <c r="AN178" s="47"/>
      <c r="AP178" s="47"/>
      <c r="AQ178" s="47"/>
    </row>
    <row r="179" spans="1:43" s="4" customFormat="1" ht="15" x14ac:dyDescent="0.25">
      <c r="A179" s="56"/>
      <c r="B179" s="49"/>
      <c r="C179" s="372" t="s">
        <v>178</v>
      </c>
      <c r="D179" s="372"/>
      <c r="E179" s="372"/>
      <c r="F179" s="51" t="s">
        <v>64</v>
      </c>
      <c r="G179" s="54">
        <v>13.59</v>
      </c>
      <c r="H179" s="54">
        <v>1.1499999999999999</v>
      </c>
      <c r="I179" s="114">
        <v>345.38985000000002</v>
      </c>
      <c r="J179" s="57"/>
      <c r="K179" s="52"/>
      <c r="L179" s="57"/>
      <c r="M179" s="52"/>
      <c r="N179" s="58"/>
      <c r="AF179" s="39"/>
      <c r="AG179" s="47"/>
      <c r="AK179" s="3" t="s">
        <v>178</v>
      </c>
      <c r="AM179" s="47"/>
      <c r="AN179" s="47"/>
      <c r="AP179" s="47"/>
      <c r="AQ179" s="47"/>
    </row>
    <row r="180" spans="1:43" s="4" customFormat="1" ht="15" x14ac:dyDescent="0.25">
      <c r="A180" s="48"/>
      <c r="B180" s="49"/>
      <c r="C180" s="375" t="s">
        <v>65</v>
      </c>
      <c r="D180" s="375"/>
      <c r="E180" s="375"/>
      <c r="F180" s="59"/>
      <c r="G180" s="60"/>
      <c r="H180" s="60"/>
      <c r="I180" s="60"/>
      <c r="J180" s="108">
        <v>1832.13</v>
      </c>
      <c r="K180" s="60"/>
      <c r="L180" s="108">
        <v>46616.73</v>
      </c>
      <c r="M180" s="60"/>
      <c r="N180" s="62"/>
      <c r="AF180" s="39"/>
      <c r="AG180" s="47"/>
      <c r="AL180" s="3" t="s">
        <v>65</v>
      </c>
      <c r="AM180" s="47"/>
      <c r="AN180" s="47"/>
      <c r="AP180" s="47"/>
      <c r="AQ180" s="47"/>
    </row>
    <row r="181" spans="1:43" s="4" customFormat="1" ht="15" x14ac:dyDescent="0.25">
      <c r="A181" s="56"/>
      <c r="B181" s="49"/>
      <c r="C181" s="372" t="s">
        <v>66</v>
      </c>
      <c r="D181" s="372"/>
      <c r="E181" s="372"/>
      <c r="F181" s="51"/>
      <c r="G181" s="52"/>
      <c r="H181" s="52"/>
      <c r="I181" s="52"/>
      <c r="J181" s="57"/>
      <c r="K181" s="52"/>
      <c r="L181" s="107">
        <v>17471.82</v>
      </c>
      <c r="M181" s="52"/>
      <c r="N181" s="55">
        <v>610814.82999999996</v>
      </c>
      <c r="AF181" s="39"/>
      <c r="AG181" s="47"/>
      <c r="AK181" s="3" t="s">
        <v>66</v>
      </c>
      <c r="AM181" s="47"/>
      <c r="AN181" s="47"/>
      <c r="AP181" s="47"/>
      <c r="AQ181" s="47"/>
    </row>
    <row r="182" spans="1:43" s="4" customFormat="1" ht="15" x14ac:dyDescent="0.25">
      <c r="A182" s="56"/>
      <c r="B182" s="49" t="s">
        <v>2885</v>
      </c>
      <c r="C182" s="372" t="s">
        <v>2886</v>
      </c>
      <c r="D182" s="372"/>
      <c r="E182" s="372"/>
      <c r="F182" s="51" t="s">
        <v>69</v>
      </c>
      <c r="G182" s="63">
        <v>93</v>
      </c>
      <c r="H182" s="52"/>
      <c r="I182" s="63">
        <v>93</v>
      </c>
      <c r="J182" s="57"/>
      <c r="K182" s="52"/>
      <c r="L182" s="107">
        <v>16248.79</v>
      </c>
      <c r="M182" s="52"/>
      <c r="N182" s="55">
        <v>568057.79</v>
      </c>
      <c r="AF182" s="39"/>
      <c r="AG182" s="47"/>
      <c r="AK182" s="3" t="s">
        <v>2886</v>
      </c>
      <c r="AM182" s="47"/>
      <c r="AN182" s="47"/>
      <c r="AP182" s="47"/>
      <c r="AQ182" s="47"/>
    </row>
    <row r="183" spans="1:43" s="4" customFormat="1" ht="15" x14ac:dyDescent="0.25">
      <c r="A183" s="56"/>
      <c r="B183" s="49" t="s">
        <v>2887</v>
      </c>
      <c r="C183" s="372" t="s">
        <v>2888</v>
      </c>
      <c r="D183" s="372"/>
      <c r="E183" s="372"/>
      <c r="F183" s="51" t="s">
        <v>69</v>
      </c>
      <c r="G183" s="63">
        <v>62</v>
      </c>
      <c r="H183" s="52"/>
      <c r="I183" s="63">
        <v>62</v>
      </c>
      <c r="J183" s="57"/>
      <c r="K183" s="52"/>
      <c r="L183" s="107">
        <v>10832.53</v>
      </c>
      <c r="M183" s="52"/>
      <c r="N183" s="55">
        <v>378705.19</v>
      </c>
      <c r="AF183" s="39"/>
      <c r="AG183" s="47"/>
      <c r="AK183" s="3" t="s">
        <v>2888</v>
      </c>
      <c r="AM183" s="47"/>
      <c r="AN183" s="47"/>
      <c r="AP183" s="47"/>
      <c r="AQ183" s="47"/>
    </row>
    <row r="184" spans="1:43" s="4" customFormat="1" ht="15" x14ac:dyDescent="0.25">
      <c r="A184" s="65"/>
      <c r="B184" s="66"/>
      <c r="C184" s="374" t="s">
        <v>72</v>
      </c>
      <c r="D184" s="374"/>
      <c r="E184" s="374"/>
      <c r="F184" s="42"/>
      <c r="G184" s="43"/>
      <c r="H184" s="43"/>
      <c r="I184" s="43"/>
      <c r="J184" s="45"/>
      <c r="K184" s="43"/>
      <c r="L184" s="105">
        <v>73698.05</v>
      </c>
      <c r="M184" s="60"/>
      <c r="N184" s="46"/>
      <c r="AF184" s="39"/>
      <c r="AG184" s="47"/>
      <c r="AM184" s="47" t="s">
        <v>72</v>
      </c>
      <c r="AN184" s="47"/>
      <c r="AP184" s="47"/>
      <c r="AQ184" s="47"/>
    </row>
    <row r="185" spans="1:43" s="4" customFormat="1" ht="23.25" x14ac:dyDescent="0.25">
      <c r="A185" s="40" t="s">
        <v>282</v>
      </c>
      <c r="B185" s="41" t="s">
        <v>2889</v>
      </c>
      <c r="C185" s="374" t="s">
        <v>2890</v>
      </c>
      <c r="D185" s="374"/>
      <c r="E185" s="374"/>
      <c r="F185" s="42" t="s">
        <v>61</v>
      </c>
      <c r="G185" s="43">
        <v>13</v>
      </c>
      <c r="H185" s="44">
        <v>1</v>
      </c>
      <c r="I185" s="44">
        <v>13</v>
      </c>
      <c r="J185" s="105">
        <v>2720000</v>
      </c>
      <c r="K185" s="43"/>
      <c r="L185" s="105">
        <v>4135672.51</v>
      </c>
      <c r="M185" s="68">
        <v>8.5500000000000007</v>
      </c>
      <c r="N185" s="115">
        <v>35360000</v>
      </c>
      <c r="AF185" s="39"/>
      <c r="AG185" s="47" t="s">
        <v>2890</v>
      </c>
      <c r="AM185" s="47"/>
      <c r="AN185" s="47"/>
      <c r="AP185" s="47"/>
      <c r="AQ185" s="47"/>
    </row>
    <row r="186" spans="1:43" s="4" customFormat="1" ht="15" x14ac:dyDescent="0.25">
      <c r="A186" s="65"/>
      <c r="B186" s="66"/>
      <c r="C186" s="374" t="s">
        <v>72</v>
      </c>
      <c r="D186" s="374"/>
      <c r="E186" s="374"/>
      <c r="F186" s="42"/>
      <c r="G186" s="43"/>
      <c r="H186" s="43"/>
      <c r="I186" s="43"/>
      <c r="J186" s="45"/>
      <c r="K186" s="43"/>
      <c r="L186" s="105">
        <v>4135672.51</v>
      </c>
      <c r="M186" s="60"/>
      <c r="N186" s="115">
        <v>35360000</v>
      </c>
      <c r="AF186" s="39"/>
      <c r="AG186" s="47"/>
      <c r="AM186" s="47" t="s">
        <v>72</v>
      </c>
      <c r="AN186" s="47"/>
      <c r="AP186" s="47"/>
      <c r="AQ186" s="47"/>
    </row>
    <row r="187" spans="1:43" s="4" customFormat="1" ht="15" x14ac:dyDescent="0.25">
      <c r="A187" s="381" t="s">
        <v>2891</v>
      </c>
      <c r="B187" s="382"/>
      <c r="C187" s="382"/>
      <c r="D187" s="382"/>
      <c r="E187" s="382"/>
      <c r="F187" s="382"/>
      <c r="G187" s="382"/>
      <c r="H187" s="382"/>
      <c r="I187" s="382"/>
      <c r="J187" s="382"/>
      <c r="K187" s="382"/>
      <c r="L187" s="382"/>
      <c r="M187" s="382"/>
      <c r="N187" s="383"/>
      <c r="AF187" s="39"/>
      <c r="AG187" s="47"/>
      <c r="AM187" s="47"/>
      <c r="AN187" s="47"/>
      <c r="AP187" s="47"/>
      <c r="AQ187" s="47" t="s">
        <v>2891</v>
      </c>
    </row>
    <row r="188" spans="1:43" s="4" customFormat="1" ht="23.25" x14ac:dyDescent="0.25">
      <c r="A188" s="40" t="s">
        <v>285</v>
      </c>
      <c r="B188" s="41" t="s">
        <v>1885</v>
      </c>
      <c r="C188" s="374" t="s">
        <v>1886</v>
      </c>
      <c r="D188" s="374"/>
      <c r="E188" s="374"/>
      <c r="F188" s="42" t="s">
        <v>185</v>
      </c>
      <c r="G188" s="43">
        <v>14.72</v>
      </c>
      <c r="H188" s="44">
        <v>1</v>
      </c>
      <c r="I188" s="68">
        <v>14.72</v>
      </c>
      <c r="J188" s="45"/>
      <c r="K188" s="43"/>
      <c r="L188" s="45"/>
      <c r="M188" s="43"/>
      <c r="N188" s="46"/>
      <c r="AF188" s="39"/>
      <c r="AG188" s="47" t="s">
        <v>1886</v>
      </c>
      <c r="AM188" s="47"/>
      <c r="AN188" s="47"/>
      <c r="AP188" s="47"/>
      <c r="AQ188" s="47"/>
    </row>
    <row r="189" spans="1:43" s="4" customFormat="1" ht="15" x14ac:dyDescent="0.25">
      <c r="A189" s="69"/>
      <c r="B189" s="50"/>
      <c r="C189" s="372" t="s">
        <v>2892</v>
      </c>
      <c r="D189" s="372"/>
      <c r="E189" s="372"/>
      <c r="F189" s="372"/>
      <c r="G189" s="372"/>
      <c r="H189" s="372"/>
      <c r="I189" s="372"/>
      <c r="J189" s="372"/>
      <c r="K189" s="372"/>
      <c r="L189" s="372"/>
      <c r="M189" s="372"/>
      <c r="N189" s="377"/>
      <c r="AF189" s="39"/>
      <c r="AG189" s="47"/>
      <c r="AH189" s="3" t="s">
        <v>2892</v>
      </c>
      <c r="AM189" s="47"/>
      <c r="AN189" s="47"/>
      <c r="AP189" s="47"/>
      <c r="AQ189" s="47"/>
    </row>
    <row r="190" spans="1:43" s="4" customFormat="1" ht="22.5" x14ac:dyDescent="0.25">
      <c r="A190" s="103"/>
      <c r="B190" s="49" t="s">
        <v>217</v>
      </c>
      <c r="C190" s="368" t="s">
        <v>218</v>
      </c>
      <c r="D190" s="368"/>
      <c r="E190" s="368"/>
      <c r="F190" s="368"/>
      <c r="G190" s="368"/>
      <c r="H190" s="368"/>
      <c r="I190" s="368"/>
      <c r="J190" s="368"/>
      <c r="K190" s="368"/>
      <c r="L190" s="368"/>
      <c r="M190" s="368"/>
      <c r="N190" s="376"/>
      <c r="AF190" s="39"/>
      <c r="AG190" s="47"/>
      <c r="AI190" s="3" t="s">
        <v>218</v>
      </c>
      <c r="AM190" s="47"/>
      <c r="AN190" s="47"/>
      <c r="AP190" s="47"/>
      <c r="AQ190" s="47"/>
    </row>
    <row r="191" spans="1:43" s="4" customFormat="1" ht="15" x14ac:dyDescent="0.25">
      <c r="A191" s="48"/>
      <c r="B191" s="49" t="s">
        <v>58</v>
      </c>
      <c r="C191" s="372" t="s">
        <v>62</v>
      </c>
      <c r="D191" s="372"/>
      <c r="E191" s="372"/>
      <c r="F191" s="51"/>
      <c r="G191" s="52"/>
      <c r="H191" s="52"/>
      <c r="I191" s="52"/>
      <c r="J191" s="53">
        <v>6.19</v>
      </c>
      <c r="K191" s="54">
        <v>1.1499999999999999</v>
      </c>
      <c r="L191" s="53">
        <v>104.78</v>
      </c>
      <c r="M191" s="54">
        <v>34.96</v>
      </c>
      <c r="N191" s="55">
        <v>3663.11</v>
      </c>
      <c r="AF191" s="39"/>
      <c r="AG191" s="47"/>
      <c r="AJ191" s="3" t="s">
        <v>62</v>
      </c>
      <c r="AM191" s="47"/>
      <c r="AN191" s="47"/>
      <c r="AP191" s="47"/>
      <c r="AQ191" s="47"/>
    </row>
    <row r="192" spans="1:43" s="4" customFormat="1" ht="15" x14ac:dyDescent="0.25">
      <c r="A192" s="48"/>
      <c r="B192" s="49" t="s">
        <v>73</v>
      </c>
      <c r="C192" s="372" t="s">
        <v>175</v>
      </c>
      <c r="D192" s="372"/>
      <c r="E192" s="372"/>
      <c r="F192" s="51"/>
      <c r="G192" s="52"/>
      <c r="H192" s="52"/>
      <c r="I192" s="52"/>
      <c r="J192" s="53">
        <v>8.1</v>
      </c>
      <c r="K192" s="54">
        <v>1.1499999999999999</v>
      </c>
      <c r="L192" s="53">
        <v>137.12</v>
      </c>
      <c r="M192" s="52"/>
      <c r="N192" s="58"/>
      <c r="AF192" s="39"/>
      <c r="AG192" s="47"/>
      <c r="AJ192" s="3" t="s">
        <v>175</v>
      </c>
      <c r="AM192" s="47"/>
      <c r="AN192" s="47"/>
      <c r="AP192" s="47"/>
      <c r="AQ192" s="47"/>
    </row>
    <row r="193" spans="1:43" s="4" customFormat="1" ht="15" x14ac:dyDescent="0.25">
      <c r="A193" s="48"/>
      <c r="B193" s="49" t="s">
        <v>78</v>
      </c>
      <c r="C193" s="372" t="s">
        <v>176</v>
      </c>
      <c r="D193" s="372"/>
      <c r="E193" s="372"/>
      <c r="F193" s="51"/>
      <c r="G193" s="52"/>
      <c r="H193" s="52"/>
      <c r="I193" s="52"/>
      <c r="J193" s="53">
        <v>0.81</v>
      </c>
      <c r="K193" s="54">
        <v>1.1499999999999999</v>
      </c>
      <c r="L193" s="53">
        <v>13.71</v>
      </c>
      <c r="M193" s="54">
        <v>34.96</v>
      </c>
      <c r="N193" s="64">
        <v>479.3</v>
      </c>
      <c r="AF193" s="39"/>
      <c r="AG193" s="47"/>
      <c r="AJ193" s="3" t="s">
        <v>176</v>
      </c>
      <c r="AM193" s="47"/>
      <c r="AN193" s="47"/>
      <c r="AP193" s="47"/>
      <c r="AQ193" s="47"/>
    </row>
    <row r="194" spans="1:43" s="4" customFormat="1" ht="15" x14ac:dyDescent="0.25">
      <c r="A194" s="48"/>
      <c r="B194" s="49" t="s">
        <v>122</v>
      </c>
      <c r="C194" s="372" t="s">
        <v>177</v>
      </c>
      <c r="D194" s="372"/>
      <c r="E194" s="372"/>
      <c r="F194" s="51"/>
      <c r="G194" s="52"/>
      <c r="H194" s="52"/>
      <c r="I194" s="52"/>
      <c r="J194" s="53">
        <v>0.37</v>
      </c>
      <c r="K194" s="52"/>
      <c r="L194" s="53">
        <v>5.45</v>
      </c>
      <c r="M194" s="52"/>
      <c r="N194" s="58"/>
      <c r="AF194" s="39"/>
      <c r="AG194" s="47"/>
      <c r="AJ194" s="3" t="s">
        <v>177</v>
      </c>
      <c r="AM194" s="47"/>
      <c r="AN194" s="47"/>
      <c r="AP194" s="47"/>
      <c r="AQ194" s="47"/>
    </row>
    <row r="195" spans="1:43" s="4" customFormat="1" ht="15" x14ac:dyDescent="0.25">
      <c r="A195" s="56"/>
      <c r="B195" s="49"/>
      <c r="C195" s="372" t="s">
        <v>63</v>
      </c>
      <c r="D195" s="372"/>
      <c r="E195" s="372"/>
      <c r="F195" s="51" t="s">
        <v>64</v>
      </c>
      <c r="G195" s="54">
        <v>0.78</v>
      </c>
      <c r="H195" s="54">
        <v>1.1499999999999999</v>
      </c>
      <c r="I195" s="114">
        <v>13.20384</v>
      </c>
      <c r="J195" s="57"/>
      <c r="K195" s="52"/>
      <c r="L195" s="57"/>
      <c r="M195" s="52"/>
      <c r="N195" s="58"/>
      <c r="AF195" s="39"/>
      <c r="AG195" s="47"/>
      <c r="AK195" s="3" t="s">
        <v>63</v>
      </c>
      <c r="AM195" s="47"/>
      <c r="AN195" s="47"/>
      <c r="AP195" s="47"/>
      <c r="AQ195" s="47"/>
    </row>
    <row r="196" spans="1:43" s="4" customFormat="1" ht="15" x14ac:dyDescent="0.25">
      <c r="A196" s="56"/>
      <c r="B196" s="49"/>
      <c r="C196" s="372" t="s">
        <v>178</v>
      </c>
      <c r="D196" s="372"/>
      <c r="E196" s="372"/>
      <c r="F196" s="51" t="s">
        <v>64</v>
      </c>
      <c r="G196" s="54">
        <v>7.0000000000000007E-2</v>
      </c>
      <c r="H196" s="54">
        <v>1.1499999999999999</v>
      </c>
      <c r="I196" s="114">
        <v>1.18496</v>
      </c>
      <c r="J196" s="57"/>
      <c r="K196" s="52"/>
      <c r="L196" s="57"/>
      <c r="M196" s="52"/>
      <c r="N196" s="58"/>
      <c r="AF196" s="39"/>
      <c r="AG196" s="47"/>
      <c r="AK196" s="3" t="s">
        <v>178</v>
      </c>
      <c r="AM196" s="47"/>
      <c r="AN196" s="47"/>
      <c r="AP196" s="47"/>
      <c r="AQ196" s="47"/>
    </row>
    <row r="197" spans="1:43" s="4" customFormat="1" ht="15" x14ac:dyDescent="0.25">
      <c r="A197" s="48"/>
      <c r="B197" s="49"/>
      <c r="C197" s="375" t="s">
        <v>65</v>
      </c>
      <c r="D197" s="375"/>
      <c r="E197" s="375"/>
      <c r="F197" s="59"/>
      <c r="G197" s="60"/>
      <c r="H197" s="60"/>
      <c r="I197" s="60"/>
      <c r="J197" s="61">
        <v>14.66</v>
      </c>
      <c r="K197" s="60"/>
      <c r="L197" s="61">
        <v>247.35</v>
      </c>
      <c r="M197" s="60"/>
      <c r="N197" s="62"/>
      <c r="AF197" s="39"/>
      <c r="AG197" s="47"/>
      <c r="AL197" s="3" t="s">
        <v>65</v>
      </c>
      <c r="AM197" s="47"/>
      <c r="AN197" s="47"/>
      <c r="AP197" s="47"/>
      <c r="AQ197" s="47"/>
    </row>
    <row r="198" spans="1:43" s="4" customFormat="1" ht="15" x14ac:dyDescent="0.25">
      <c r="A198" s="56"/>
      <c r="B198" s="49"/>
      <c r="C198" s="372" t="s">
        <v>66</v>
      </c>
      <c r="D198" s="372"/>
      <c r="E198" s="372"/>
      <c r="F198" s="51"/>
      <c r="G198" s="52"/>
      <c r="H198" s="52"/>
      <c r="I198" s="52"/>
      <c r="J198" s="57"/>
      <c r="K198" s="52"/>
      <c r="L198" s="53">
        <v>118.49</v>
      </c>
      <c r="M198" s="52"/>
      <c r="N198" s="55">
        <v>4142.41</v>
      </c>
      <c r="AF198" s="39"/>
      <c r="AG198" s="47"/>
      <c r="AK198" s="3" t="s">
        <v>66</v>
      </c>
      <c r="AM198" s="47"/>
      <c r="AN198" s="47"/>
      <c r="AP198" s="47"/>
      <c r="AQ198" s="47"/>
    </row>
    <row r="199" spans="1:43" s="4" customFormat="1" ht="15" x14ac:dyDescent="0.25">
      <c r="A199" s="56"/>
      <c r="B199" s="49" t="s">
        <v>1887</v>
      </c>
      <c r="C199" s="372" t="s">
        <v>1888</v>
      </c>
      <c r="D199" s="372"/>
      <c r="E199" s="372"/>
      <c r="F199" s="51" t="s">
        <v>69</v>
      </c>
      <c r="G199" s="63">
        <v>110</v>
      </c>
      <c r="H199" s="52"/>
      <c r="I199" s="63">
        <v>110</v>
      </c>
      <c r="J199" s="57"/>
      <c r="K199" s="52"/>
      <c r="L199" s="53">
        <v>130.34</v>
      </c>
      <c r="M199" s="52"/>
      <c r="N199" s="55">
        <v>4556.6499999999996</v>
      </c>
      <c r="AF199" s="39"/>
      <c r="AG199" s="47"/>
      <c r="AK199" s="3" t="s">
        <v>1888</v>
      </c>
      <c r="AM199" s="47"/>
      <c r="AN199" s="47"/>
      <c r="AP199" s="47"/>
      <c r="AQ199" s="47"/>
    </row>
    <row r="200" spans="1:43" s="4" customFormat="1" ht="15" x14ac:dyDescent="0.25">
      <c r="A200" s="56"/>
      <c r="B200" s="49" t="s">
        <v>1889</v>
      </c>
      <c r="C200" s="372" t="s">
        <v>1890</v>
      </c>
      <c r="D200" s="372"/>
      <c r="E200" s="372"/>
      <c r="F200" s="51" t="s">
        <v>69</v>
      </c>
      <c r="G200" s="63">
        <v>69</v>
      </c>
      <c r="H200" s="52"/>
      <c r="I200" s="63">
        <v>69</v>
      </c>
      <c r="J200" s="57"/>
      <c r="K200" s="52"/>
      <c r="L200" s="53">
        <v>81.760000000000005</v>
      </c>
      <c r="M200" s="52"/>
      <c r="N200" s="55">
        <v>2858.26</v>
      </c>
      <c r="AF200" s="39"/>
      <c r="AG200" s="47"/>
      <c r="AK200" s="3" t="s">
        <v>1890</v>
      </c>
      <c r="AM200" s="47"/>
      <c r="AN200" s="47"/>
      <c r="AP200" s="47"/>
      <c r="AQ200" s="47"/>
    </row>
    <row r="201" spans="1:43" s="4" customFormat="1" ht="15" x14ac:dyDescent="0.25">
      <c r="A201" s="65"/>
      <c r="B201" s="66"/>
      <c r="C201" s="374" t="s">
        <v>72</v>
      </c>
      <c r="D201" s="374"/>
      <c r="E201" s="374"/>
      <c r="F201" s="42"/>
      <c r="G201" s="43"/>
      <c r="H201" s="43"/>
      <c r="I201" s="43"/>
      <c r="J201" s="45"/>
      <c r="K201" s="43"/>
      <c r="L201" s="67">
        <v>459.45</v>
      </c>
      <c r="M201" s="60"/>
      <c r="N201" s="46"/>
      <c r="AF201" s="39"/>
      <c r="AG201" s="47"/>
      <c r="AM201" s="47" t="s">
        <v>72</v>
      </c>
      <c r="AN201" s="47"/>
      <c r="AP201" s="47"/>
      <c r="AQ201" s="47"/>
    </row>
    <row r="202" spans="1:43" s="4" customFormat="1" ht="23.25" x14ac:dyDescent="0.25">
      <c r="A202" s="40" t="s">
        <v>287</v>
      </c>
      <c r="B202" s="41" t="s">
        <v>183</v>
      </c>
      <c r="C202" s="374" t="s">
        <v>184</v>
      </c>
      <c r="D202" s="374"/>
      <c r="E202" s="374"/>
      <c r="F202" s="42" t="s">
        <v>185</v>
      </c>
      <c r="G202" s="43">
        <v>16.192</v>
      </c>
      <c r="H202" s="44">
        <v>1</v>
      </c>
      <c r="I202" s="116">
        <v>16.192</v>
      </c>
      <c r="J202" s="67">
        <v>59.99</v>
      </c>
      <c r="K202" s="43"/>
      <c r="L202" s="67">
        <v>971.36</v>
      </c>
      <c r="M202" s="43"/>
      <c r="N202" s="46"/>
      <c r="AF202" s="39"/>
      <c r="AG202" s="47" t="s">
        <v>184</v>
      </c>
      <c r="AM202" s="47"/>
      <c r="AN202" s="47"/>
      <c r="AP202" s="47"/>
      <c r="AQ202" s="47"/>
    </row>
    <row r="203" spans="1:43" s="4" customFormat="1" ht="15" x14ac:dyDescent="0.25">
      <c r="A203" s="69"/>
      <c r="B203" s="50"/>
      <c r="C203" s="372" t="s">
        <v>2893</v>
      </c>
      <c r="D203" s="372"/>
      <c r="E203" s="372"/>
      <c r="F203" s="372"/>
      <c r="G203" s="372"/>
      <c r="H203" s="372"/>
      <c r="I203" s="372"/>
      <c r="J203" s="372"/>
      <c r="K203" s="372"/>
      <c r="L203" s="372"/>
      <c r="M203" s="372"/>
      <c r="N203" s="377"/>
      <c r="AF203" s="39"/>
      <c r="AG203" s="47"/>
      <c r="AH203" s="3" t="s">
        <v>2893</v>
      </c>
      <c r="AM203" s="47"/>
      <c r="AN203" s="47"/>
      <c r="AP203" s="47"/>
      <c r="AQ203" s="47"/>
    </row>
    <row r="204" spans="1:43" s="4" customFormat="1" ht="15" x14ac:dyDescent="0.25">
      <c r="A204" s="65"/>
      <c r="B204" s="66"/>
      <c r="C204" s="374" t="s">
        <v>72</v>
      </c>
      <c r="D204" s="374"/>
      <c r="E204" s="374"/>
      <c r="F204" s="42"/>
      <c r="G204" s="43"/>
      <c r="H204" s="43"/>
      <c r="I204" s="43"/>
      <c r="J204" s="45"/>
      <c r="K204" s="43"/>
      <c r="L204" s="67">
        <v>971.36</v>
      </c>
      <c r="M204" s="60"/>
      <c r="N204" s="46"/>
      <c r="AF204" s="39"/>
      <c r="AG204" s="47"/>
      <c r="AM204" s="47" t="s">
        <v>72</v>
      </c>
      <c r="AN204" s="47"/>
      <c r="AP204" s="47"/>
      <c r="AQ204" s="47"/>
    </row>
    <row r="205" spans="1:43" s="4" customFormat="1" ht="15" x14ac:dyDescent="0.25">
      <c r="A205" s="40" t="s">
        <v>289</v>
      </c>
      <c r="B205" s="41" t="s">
        <v>1561</v>
      </c>
      <c r="C205" s="374" t="s">
        <v>2843</v>
      </c>
      <c r="D205" s="374"/>
      <c r="E205" s="374"/>
      <c r="F205" s="42" t="s">
        <v>171</v>
      </c>
      <c r="G205" s="43">
        <v>7.3440000000000005E-2</v>
      </c>
      <c r="H205" s="44">
        <v>1</v>
      </c>
      <c r="I205" s="118">
        <v>7.3440000000000005E-2</v>
      </c>
      <c r="J205" s="45"/>
      <c r="K205" s="43"/>
      <c r="L205" s="45"/>
      <c r="M205" s="43"/>
      <c r="N205" s="46"/>
      <c r="AF205" s="39"/>
      <c r="AG205" s="47" t="s">
        <v>2843</v>
      </c>
      <c r="AM205" s="47"/>
      <c r="AN205" s="47"/>
      <c r="AP205" s="47"/>
      <c r="AQ205" s="47"/>
    </row>
    <row r="206" spans="1:43" s="4" customFormat="1" ht="15" x14ac:dyDescent="0.25">
      <c r="A206" s="69"/>
      <c r="B206" s="50"/>
      <c r="C206" s="372" t="s">
        <v>2894</v>
      </c>
      <c r="D206" s="372"/>
      <c r="E206" s="372"/>
      <c r="F206" s="372"/>
      <c r="G206" s="372"/>
      <c r="H206" s="372"/>
      <c r="I206" s="372"/>
      <c r="J206" s="372"/>
      <c r="K206" s="372"/>
      <c r="L206" s="372"/>
      <c r="M206" s="372"/>
      <c r="N206" s="377"/>
      <c r="AF206" s="39"/>
      <c r="AG206" s="47"/>
      <c r="AH206" s="3" t="s">
        <v>2894</v>
      </c>
      <c r="AM206" s="47"/>
      <c r="AN206" s="47"/>
      <c r="AP206" s="47"/>
      <c r="AQ206" s="47"/>
    </row>
    <row r="207" spans="1:43" s="4" customFormat="1" ht="22.5" x14ac:dyDescent="0.25">
      <c r="A207" s="103"/>
      <c r="B207" s="49" t="s">
        <v>217</v>
      </c>
      <c r="C207" s="368" t="s">
        <v>218</v>
      </c>
      <c r="D207" s="368"/>
      <c r="E207" s="368"/>
      <c r="F207" s="368"/>
      <c r="G207" s="368"/>
      <c r="H207" s="368"/>
      <c r="I207" s="368"/>
      <c r="J207" s="368"/>
      <c r="K207" s="368"/>
      <c r="L207" s="368"/>
      <c r="M207" s="368"/>
      <c r="N207" s="376"/>
      <c r="AF207" s="39"/>
      <c r="AG207" s="47"/>
      <c r="AI207" s="3" t="s">
        <v>218</v>
      </c>
      <c r="AM207" s="47"/>
      <c r="AN207" s="47"/>
      <c r="AP207" s="47"/>
      <c r="AQ207" s="47"/>
    </row>
    <row r="208" spans="1:43" s="4" customFormat="1" ht="15" x14ac:dyDescent="0.25">
      <c r="A208" s="48"/>
      <c r="B208" s="49" t="s">
        <v>58</v>
      </c>
      <c r="C208" s="372" t="s">
        <v>62</v>
      </c>
      <c r="D208" s="372"/>
      <c r="E208" s="372"/>
      <c r="F208" s="51"/>
      <c r="G208" s="52"/>
      <c r="H208" s="52"/>
      <c r="I208" s="52"/>
      <c r="J208" s="107">
        <v>1053</v>
      </c>
      <c r="K208" s="54">
        <v>1.1499999999999999</v>
      </c>
      <c r="L208" s="53">
        <v>88.93</v>
      </c>
      <c r="M208" s="54">
        <v>34.96</v>
      </c>
      <c r="N208" s="55">
        <v>3108.99</v>
      </c>
      <c r="AF208" s="39"/>
      <c r="AG208" s="47"/>
      <c r="AJ208" s="3" t="s">
        <v>62</v>
      </c>
      <c r="AM208" s="47"/>
      <c r="AN208" s="47"/>
      <c r="AP208" s="47"/>
      <c r="AQ208" s="47"/>
    </row>
    <row r="209" spans="1:43" s="4" customFormat="1" ht="15" x14ac:dyDescent="0.25">
      <c r="A209" s="48"/>
      <c r="B209" s="49" t="s">
        <v>73</v>
      </c>
      <c r="C209" s="372" t="s">
        <v>175</v>
      </c>
      <c r="D209" s="372"/>
      <c r="E209" s="372"/>
      <c r="F209" s="51"/>
      <c r="G209" s="52"/>
      <c r="H209" s="52"/>
      <c r="I209" s="52"/>
      <c r="J209" s="107">
        <v>1566.06</v>
      </c>
      <c r="K209" s="54">
        <v>1.1499999999999999</v>
      </c>
      <c r="L209" s="53">
        <v>132.26</v>
      </c>
      <c r="M209" s="52"/>
      <c r="N209" s="58"/>
      <c r="AF209" s="39"/>
      <c r="AG209" s="47"/>
      <c r="AJ209" s="3" t="s">
        <v>175</v>
      </c>
      <c r="AM209" s="47"/>
      <c r="AN209" s="47"/>
      <c r="AP209" s="47"/>
      <c r="AQ209" s="47"/>
    </row>
    <row r="210" spans="1:43" s="4" customFormat="1" ht="15" x14ac:dyDescent="0.25">
      <c r="A210" s="48"/>
      <c r="B210" s="49" t="s">
        <v>78</v>
      </c>
      <c r="C210" s="372" t="s">
        <v>176</v>
      </c>
      <c r="D210" s="372"/>
      <c r="E210" s="372"/>
      <c r="F210" s="51"/>
      <c r="G210" s="52"/>
      <c r="H210" s="52"/>
      <c r="I210" s="52"/>
      <c r="J210" s="53">
        <v>244.39</v>
      </c>
      <c r="K210" s="54">
        <v>1.1499999999999999</v>
      </c>
      <c r="L210" s="53">
        <v>20.64</v>
      </c>
      <c r="M210" s="54">
        <v>34.96</v>
      </c>
      <c r="N210" s="64">
        <v>721.57</v>
      </c>
      <c r="AF210" s="39"/>
      <c r="AG210" s="47"/>
      <c r="AJ210" s="3" t="s">
        <v>176</v>
      </c>
      <c r="AM210" s="47"/>
      <c r="AN210" s="47"/>
      <c r="AP210" s="47"/>
      <c r="AQ210" s="47"/>
    </row>
    <row r="211" spans="1:43" s="4" customFormat="1" ht="15" x14ac:dyDescent="0.25">
      <c r="A211" s="48"/>
      <c r="B211" s="49" t="s">
        <v>122</v>
      </c>
      <c r="C211" s="372" t="s">
        <v>177</v>
      </c>
      <c r="D211" s="372"/>
      <c r="E211" s="372"/>
      <c r="F211" s="51"/>
      <c r="G211" s="52"/>
      <c r="H211" s="52"/>
      <c r="I211" s="52"/>
      <c r="J211" s="53">
        <v>909.27</v>
      </c>
      <c r="K211" s="52"/>
      <c r="L211" s="53">
        <v>66.78</v>
      </c>
      <c r="M211" s="52"/>
      <c r="N211" s="58"/>
      <c r="AF211" s="39"/>
      <c r="AG211" s="47"/>
      <c r="AJ211" s="3" t="s">
        <v>177</v>
      </c>
      <c r="AM211" s="47"/>
      <c r="AN211" s="47"/>
      <c r="AP211" s="47"/>
      <c r="AQ211" s="47"/>
    </row>
    <row r="212" spans="1:43" s="4" customFormat="1" ht="15" x14ac:dyDescent="0.25">
      <c r="A212" s="56"/>
      <c r="B212" s="49"/>
      <c r="C212" s="372" t="s">
        <v>63</v>
      </c>
      <c r="D212" s="372"/>
      <c r="E212" s="372"/>
      <c r="F212" s="51" t="s">
        <v>64</v>
      </c>
      <c r="G212" s="63">
        <v>135</v>
      </c>
      <c r="H212" s="54">
        <v>1.1499999999999999</v>
      </c>
      <c r="I212" s="114">
        <v>11.40156</v>
      </c>
      <c r="J212" s="57"/>
      <c r="K212" s="52"/>
      <c r="L212" s="57"/>
      <c r="M212" s="52"/>
      <c r="N212" s="58"/>
      <c r="AF212" s="39"/>
      <c r="AG212" s="47"/>
      <c r="AK212" s="3" t="s">
        <v>63</v>
      </c>
      <c r="AM212" s="47"/>
      <c r="AN212" s="47"/>
      <c r="AP212" s="47"/>
      <c r="AQ212" s="47"/>
    </row>
    <row r="213" spans="1:43" s="4" customFormat="1" ht="15" x14ac:dyDescent="0.25">
      <c r="A213" s="56"/>
      <c r="B213" s="49"/>
      <c r="C213" s="372" t="s">
        <v>178</v>
      </c>
      <c r="D213" s="372"/>
      <c r="E213" s="372"/>
      <c r="F213" s="51" t="s">
        <v>64</v>
      </c>
      <c r="G213" s="54">
        <v>18.12</v>
      </c>
      <c r="H213" s="54">
        <v>1.1499999999999999</v>
      </c>
      <c r="I213" s="111">
        <v>1.5303427000000001</v>
      </c>
      <c r="J213" s="57"/>
      <c r="K213" s="52"/>
      <c r="L213" s="57"/>
      <c r="M213" s="52"/>
      <c r="N213" s="58"/>
      <c r="AF213" s="39"/>
      <c r="AG213" s="47"/>
      <c r="AK213" s="3" t="s">
        <v>178</v>
      </c>
      <c r="AM213" s="47"/>
      <c r="AN213" s="47"/>
      <c r="AP213" s="47"/>
      <c r="AQ213" s="47"/>
    </row>
    <row r="214" spans="1:43" s="4" customFormat="1" ht="15" x14ac:dyDescent="0.25">
      <c r="A214" s="48"/>
      <c r="B214" s="49"/>
      <c r="C214" s="375" t="s">
        <v>65</v>
      </c>
      <c r="D214" s="375"/>
      <c r="E214" s="375"/>
      <c r="F214" s="59"/>
      <c r="G214" s="60"/>
      <c r="H214" s="60"/>
      <c r="I214" s="60"/>
      <c r="J214" s="108">
        <v>3528.33</v>
      </c>
      <c r="K214" s="60"/>
      <c r="L214" s="61">
        <v>287.97000000000003</v>
      </c>
      <c r="M214" s="60"/>
      <c r="N214" s="62"/>
      <c r="AF214" s="39"/>
      <c r="AG214" s="47"/>
      <c r="AL214" s="3" t="s">
        <v>65</v>
      </c>
      <c r="AM214" s="47"/>
      <c r="AN214" s="47"/>
      <c r="AP214" s="47"/>
      <c r="AQ214" s="47"/>
    </row>
    <row r="215" spans="1:43" s="4" customFormat="1" ht="15" x14ac:dyDescent="0.25">
      <c r="A215" s="56"/>
      <c r="B215" s="49"/>
      <c r="C215" s="372" t="s">
        <v>66</v>
      </c>
      <c r="D215" s="372"/>
      <c r="E215" s="372"/>
      <c r="F215" s="51"/>
      <c r="G215" s="52"/>
      <c r="H215" s="52"/>
      <c r="I215" s="52"/>
      <c r="J215" s="57"/>
      <c r="K215" s="52"/>
      <c r="L215" s="53">
        <v>109.57</v>
      </c>
      <c r="M215" s="52"/>
      <c r="N215" s="55">
        <v>3830.56</v>
      </c>
      <c r="AF215" s="39"/>
      <c r="AG215" s="47"/>
      <c r="AK215" s="3" t="s">
        <v>66</v>
      </c>
      <c r="AM215" s="47"/>
      <c r="AN215" s="47"/>
      <c r="AP215" s="47"/>
      <c r="AQ215" s="47"/>
    </row>
    <row r="216" spans="1:43" s="4" customFormat="1" ht="23.25" x14ac:dyDescent="0.25">
      <c r="A216" s="56"/>
      <c r="B216" s="49" t="s">
        <v>1564</v>
      </c>
      <c r="C216" s="372" t="s">
        <v>1565</v>
      </c>
      <c r="D216" s="372"/>
      <c r="E216" s="372"/>
      <c r="F216" s="51" t="s">
        <v>69</v>
      </c>
      <c r="G216" s="63">
        <v>102</v>
      </c>
      <c r="H216" s="52"/>
      <c r="I216" s="63">
        <v>102</v>
      </c>
      <c r="J216" s="57"/>
      <c r="K216" s="52"/>
      <c r="L216" s="53">
        <v>111.76</v>
      </c>
      <c r="M216" s="52"/>
      <c r="N216" s="55">
        <v>3907.17</v>
      </c>
      <c r="AF216" s="39"/>
      <c r="AG216" s="47"/>
      <c r="AK216" s="3" t="s">
        <v>1565</v>
      </c>
      <c r="AM216" s="47"/>
      <c r="AN216" s="47"/>
      <c r="AP216" s="47"/>
      <c r="AQ216" s="47"/>
    </row>
    <row r="217" spans="1:43" s="4" customFormat="1" ht="23.25" x14ac:dyDescent="0.25">
      <c r="A217" s="56"/>
      <c r="B217" s="49" t="s">
        <v>1566</v>
      </c>
      <c r="C217" s="372" t="s">
        <v>1567</v>
      </c>
      <c r="D217" s="372"/>
      <c r="E217" s="372"/>
      <c r="F217" s="51" t="s">
        <v>69</v>
      </c>
      <c r="G217" s="63">
        <v>58</v>
      </c>
      <c r="H217" s="52"/>
      <c r="I217" s="63">
        <v>58</v>
      </c>
      <c r="J217" s="57"/>
      <c r="K217" s="52"/>
      <c r="L217" s="53">
        <v>63.55</v>
      </c>
      <c r="M217" s="52"/>
      <c r="N217" s="55">
        <v>2221.7199999999998</v>
      </c>
      <c r="AF217" s="39"/>
      <c r="AG217" s="47"/>
      <c r="AK217" s="3" t="s">
        <v>1567</v>
      </c>
      <c r="AM217" s="47"/>
      <c r="AN217" s="47"/>
      <c r="AP217" s="47"/>
      <c r="AQ217" s="47"/>
    </row>
    <row r="218" spans="1:43" s="4" customFormat="1" ht="15" x14ac:dyDescent="0.25">
      <c r="A218" s="65"/>
      <c r="B218" s="66"/>
      <c r="C218" s="374" t="s">
        <v>72</v>
      </c>
      <c r="D218" s="374"/>
      <c r="E218" s="374"/>
      <c r="F218" s="42"/>
      <c r="G218" s="43"/>
      <c r="H218" s="43"/>
      <c r="I218" s="43"/>
      <c r="J218" s="45"/>
      <c r="K218" s="43"/>
      <c r="L218" s="67">
        <v>463.28</v>
      </c>
      <c r="M218" s="60"/>
      <c r="N218" s="46"/>
      <c r="AF218" s="39"/>
      <c r="AG218" s="47"/>
      <c r="AM218" s="47" t="s">
        <v>72</v>
      </c>
      <c r="AN218" s="47"/>
      <c r="AP218" s="47"/>
      <c r="AQ218" s="47"/>
    </row>
    <row r="219" spans="1:43" s="4" customFormat="1" ht="23.25" x14ac:dyDescent="0.25">
      <c r="A219" s="40" t="s">
        <v>291</v>
      </c>
      <c r="B219" s="41" t="s">
        <v>2845</v>
      </c>
      <c r="C219" s="374" t="s">
        <v>2846</v>
      </c>
      <c r="D219" s="374"/>
      <c r="E219" s="374"/>
      <c r="F219" s="42" t="s">
        <v>185</v>
      </c>
      <c r="G219" s="43">
        <v>7.4908799999999998</v>
      </c>
      <c r="H219" s="44">
        <v>1</v>
      </c>
      <c r="I219" s="118">
        <v>7.4908799999999998</v>
      </c>
      <c r="J219" s="67">
        <v>560</v>
      </c>
      <c r="K219" s="43"/>
      <c r="L219" s="105">
        <v>4194.8900000000003</v>
      </c>
      <c r="M219" s="43"/>
      <c r="N219" s="46"/>
      <c r="AF219" s="39"/>
      <c r="AG219" s="47" t="s">
        <v>2846</v>
      </c>
      <c r="AM219" s="47"/>
      <c r="AN219" s="47"/>
      <c r="AP219" s="47"/>
      <c r="AQ219" s="47"/>
    </row>
    <row r="220" spans="1:43" s="4" customFormat="1" ht="15" x14ac:dyDescent="0.25">
      <c r="A220" s="69"/>
      <c r="B220" s="50"/>
      <c r="C220" s="372" t="s">
        <v>2895</v>
      </c>
      <c r="D220" s="372"/>
      <c r="E220" s="372"/>
      <c r="F220" s="372"/>
      <c r="G220" s="372"/>
      <c r="H220" s="372"/>
      <c r="I220" s="372"/>
      <c r="J220" s="372"/>
      <c r="K220" s="372"/>
      <c r="L220" s="372"/>
      <c r="M220" s="372"/>
      <c r="N220" s="377"/>
      <c r="AF220" s="39"/>
      <c r="AG220" s="47"/>
      <c r="AH220" s="3" t="s">
        <v>2895</v>
      </c>
      <c r="AM220" s="47"/>
      <c r="AN220" s="47"/>
      <c r="AP220" s="47"/>
      <c r="AQ220" s="47"/>
    </row>
    <row r="221" spans="1:43" s="4" customFormat="1" ht="15" x14ac:dyDescent="0.25">
      <c r="A221" s="65"/>
      <c r="B221" s="66"/>
      <c r="C221" s="374" t="s">
        <v>72</v>
      </c>
      <c r="D221" s="374"/>
      <c r="E221" s="374"/>
      <c r="F221" s="42"/>
      <c r="G221" s="43"/>
      <c r="H221" s="43"/>
      <c r="I221" s="43"/>
      <c r="J221" s="45"/>
      <c r="K221" s="43"/>
      <c r="L221" s="105">
        <v>4194.8900000000003</v>
      </c>
      <c r="M221" s="60"/>
      <c r="N221" s="46"/>
      <c r="AF221" s="39"/>
      <c r="AG221" s="47"/>
      <c r="AM221" s="47" t="s">
        <v>72</v>
      </c>
      <c r="AN221" s="47"/>
      <c r="AP221" s="47"/>
      <c r="AQ221" s="47"/>
    </row>
    <row r="222" spans="1:43" s="4" customFormat="1" ht="23.25" x14ac:dyDescent="0.25">
      <c r="A222" s="40" t="s">
        <v>294</v>
      </c>
      <c r="B222" s="41" t="s">
        <v>2847</v>
      </c>
      <c r="C222" s="374" t="s">
        <v>2848</v>
      </c>
      <c r="D222" s="374"/>
      <c r="E222" s="374"/>
      <c r="F222" s="42" t="s">
        <v>171</v>
      </c>
      <c r="G222" s="43">
        <v>9.4079999999999997E-2</v>
      </c>
      <c r="H222" s="44">
        <v>1</v>
      </c>
      <c r="I222" s="118">
        <v>9.4079999999999997E-2</v>
      </c>
      <c r="J222" s="45"/>
      <c r="K222" s="43"/>
      <c r="L222" s="45"/>
      <c r="M222" s="43"/>
      <c r="N222" s="46"/>
      <c r="AF222" s="39"/>
      <c r="AG222" s="47" t="s">
        <v>2848</v>
      </c>
      <c r="AM222" s="47"/>
      <c r="AN222" s="47"/>
      <c r="AP222" s="47"/>
      <c r="AQ222" s="47"/>
    </row>
    <row r="223" spans="1:43" s="4" customFormat="1" ht="15" x14ac:dyDescent="0.25">
      <c r="A223" s="69"/>
      <c r="B223" s="50"/>
      <c r="C223" s="372" t="s">
        <v>2896</v>
      </c>
      <c r="D223" s="372"/>
      <c r="E223" s="372"/>
      <c r="F223" s="372"/>
      <c r="G223" s="372"/>
      <c r="H223" s="372"/>
      <c r="I223" s="372"/>
      <c r="J223" s="372"/>
      <c r="K223" s="372"/>
      <c r="L223" s="372"/>
      <c r="M223" s="372"/>
      <c r="N223" s="377"/>
      <c r="AF223" s="39"/>
      <c r="AG223" s="47"/>
      <c r="AH223" s="3" t="s">
        <v>2896</v>
      </c>
      <c r="AM223" s="47"/>
      <c r="AN223" s="47"/>
      <c r="AP223" s="47"/>
      <c r="AQ223" s="47"/>
    </row>
    <row r="224" spans="1:43" s="4" customFormat="1" ht="22.5" x14ac:dyDescent="0.25">
      <c r="A224" s="103"/>
      <c r="B224" s="49" t="s">
        <v>217</v>
      </c>
      <c r="C224" s="368" t="s">
        <v>218</v>
      </c>
      <c r="D224" s="368"/>
      <c r="E224" s="368"/>
      <c r="F224" s="368"/>
      <c r="G224" s="368"/>
      <c r="H224" s="368"/>
      <c r="I224" s="368"/>
      <c r="J224" s="368"/>
      <c r="K224" s="368"/>
      <c r="L224" s="368"/>
      <c r="M224" s="368"/>
      <c r="N224" s="376"/>
      <c r="AF224" s="39"/>
      <c r="AG224" s="47"/>
      <c r="AI224" s="3" t="s">
        <v>218</v>
      </c>
      <c r="AM224" s="47"/>
      <c r="AN224" s="47"/>
      <c r="AP224" s="47"/>
      <c r="AQ224" s="47"/>
    </row>
    <row r="225" spans="1:43" s="4" customFormat="1" ht="15" x14ac:dyDescent="0.25">
      <c r="A225" s="48"/>
      <c r="B225" s="49" t="s">
        <v>58</v>
      </c>
      <c r="C225" s="372" t="s">
        <v>62</v>
      </c>
      <c r="D225" s="372"/>
      <c r="E225" s="372"/>
      <c r="F225" s="51"/>
      <c r="G225" s="52"/>
      <c r="H225" s="52"/>
      <c r="I225" s="52"/>
      <c r="J225" s="107">
        <v>1526.87</v>
      </c>
      <c r="K225" s="54">
        <v>1.1499999999999999</v>
      </c>
      <c r="L225" s="53">
        <v>165.2</v>
      </c>
      <c r="M225" s="54">
        <v>34.96</v>
      </c>
      <c r="N225" s="55">
        <v>5775.39</v>
      </c>
      <c r="AF225" s="39"/>
      <c r="AG225" s="47"/>
      <c r="AJ225" s="3" t="s">
        <v>62</v>
      </c>
      <c r="AM225" s="47"/>
      <c r="AN225" s="47"/>
      <c r="AP225" s="47"/>
      <c r="AQ225" s="47"/>
    </row>
    <row r="226" spans="1:43" s="4" customFormat="1" ht="15" x14ac:dyDescent="0.25">
      <c r="A226" s="48"/>
      <c r="B226" s="49" t="s">
        <v>73</v>
      </c>
      <c r="C226" s="372" t="s">
        <v>175</v>
      </c>
      <c r="D226" s="372"/>
      <c r="E226" s="372"/>
      <c r="F226" s="51"/>
      <c r="G226" s="52"/>
      <c r="H226" s="52"/>
      <c r="I226" s="52"/>
      <c r="J226" s="107">
        <v>2518.58</v>
      </c>
      <c r="K226" s="54">
        <v>1.1499999999999999</v>
      </c>
      <c r="L226" s="53">
        <v>272.49</v>
      </c>
      <c r="M226" s="52"/>
      <c r="N226" s="58"/>
      <c r="AF226" s="39"/>
      <c r="AG226" s="47"/>
      <c r="AJ226" s="3" t="s">
        <v>175</v>
      </c>
      <c r="AM226" s="47"/>
      <c r="AN226" s="47"/>
      <c r="AP226" s="47"/>
      <c r="AQ226" s="47"/>
    </row>
    <row r="227" spans="1:43" s="4" customFormat="1" ht="15" x14ac:dyDescent="0.25">
      <c r="A227" s="48"/>
      <c r="B227" s="49" t="s">
        <v>78</v>
      </c>
      <c r="C227" s="372" t="s">
        <v>176</v>
      </c>
      <c r="D227" s="372"/>
      <c r="E227" s="372"/>
      <c r="F227" s="51"/>
      <c r="G227" s="52"/>
      <c r="H227" s="52"/>
      <c r="I227" s="52"/>
      <c r="J227" s="53">
        <v>382.14</v>
      </c>
      <c r="K227" s="54">
        <v>1.1499999999999999</v>
      </c>
      <c r="L227" s="53">
        <v>41.34</v>
      </c>
      <c r="M227" s="54">
        <v>34.96</v>
      </c>
      <c r="N227" s="55">
        <v>1445.25</v>
      </c>
      <c r="AF227" s="39"/>
      <c r="AG227" s="47"/>
      <c r="AJ227" s="3" t="s">
        <v>176</v>
      </c>
      <c r="AM227" s="47"/>
      <c r="AN227" s="47"/>
      <c r="AP227" s="47"/>
      <c r="AQ227" s="47"/>
    </row>
    <row r="228" spans="1:43" s="4" customFormat="1" ht="15" x14ac:dyDescent="0.25">
      <c r="A228" s="48"/>
      <c r="B228" s="49" t="s">
        <v>122</v>
      </c>
      <c r="C228" s="372" t="s">
        <v>177</v>
      </c>
      <c r="D228" s="372"/>
      <c r="E228" s="372"/>
      <c r="F228" s="51"/>
      <c r="G228" s="52"/>
      <c r="H228" s="52"/>
      <c r="I228" s="52"/>
      <c r="J228" s="53">
        <v>488.42</v>
      </c>
      <c r="K228" s="52"/>
      <c r="L228" s="53">
        <v>45.95</v>
      </c>
      <c r="M228" s="52"/>
      <c r="N228" s="58"/>
      <c r="AF228" s="39"/>
      <c r="AG228" s="47"/>
      <c r="AJ228" s="3" t="s">
        <v>177</v>
      </c>
      <c r="AM228" s="47"/>
      <c r="AN228" s="47"/>
      <c r="AP228" s="47"/>
      <c r="AQ228" s="47"/>
    </row>
    <row r="229" spans="1:43" s="4" customFormat="1" ht="15" x14ac:dyDescent="0.25">
      <c r="A229" s="56"/>
      <c r="B229" s="49"/>
      <c r="C229" s="372" t="s">
        <v>63</v>
      </c>
      <c r="D229" s="372"/>
      <c r="E229" s="372"/>
      <c r="F229" s="51" t="s">
        <v>64</v>
      </c>
      <c r="G229" s="63">
        <v>179</v>
      </c>
      <c r="H229" s="54">
        <v>1.1499999999999999</v>
      </c>
      <c r="I229" s="117">
        <v>19.366368000000001</v>
      </c>
      <c r="J229" s="57"/>
      <c r="K229" s="52"/>
      <c r="L229" s="57"/>
      <c r="M229" s="52"/>
      <c r="N229" s="58"/>
      <c r="AF229" s="39"/>
      <c r="AG229" s="47"/>
      <c r="AK229" s="3" t="s">
        <v>63</v>
      </c>
      <c r="AM229" s="47"/>
      <c r="AN229" s="47"/>
      <c r="AP229" s="47"/>
      <c r="AQ229" s="47"/>
    </row>
    <row r="230" spans="1:43" s="4" customFormat="1" ht="15" x14ac:dyDescent="0.25">
      <c r="A230" s="56"/>
      <c r="B230" s="49"/>
      <c r="C230" s="372" t="s">
        <v>178</v>
      </c>
      <c r="D230" s="372"/>
      <c r="E230" s="372"/>
      <c r="F230" s="51" t="s">
        <v>64</v>
      </c>
      <c r="G230" s="54">
        <v>28.56</v>
      </c>
      <c r="H230" s="54">
        <v>1.1499999999999999</v>
      </c>
      <c r="I230" s="111">
        <v>3.0899635000000001</v>
      </c>
      <c r="J230" s="57"/>
      <c r="K230" s="52"/>
      <c r="L230" s="57"/>
      <c r="M230" s="52"/>
      <c r="N230" s="58"/>
      <c r="AF230" s="39"/>
      <c r="AG230" s="47"/>
      <c r="AK230" s="3" t="s">
        <v>178</v>
      </c>
      <c r="AM230" s="47"/>
      <c r="AN230" s="47"/>
      <c r="AP230" s="47"/>
      <c r="AQ230" s="47"/>
    </row>
    <row r="231" spans="1:43" s="4" customFormat="1" ht="15" x14ac:dyDescent="0.25">
      <c r="A231" s="48"/>
      <c r="B231" s="49"/>
      <c r="C231" s="375" t="s">
        <v>65</v>
      </c>
      <c r="D231" s="375"/>
      <c r="E231" s="375"/>
      <c r="F231" s="59"/>
      <c r="G231" s="60"/>
      <c r="H231" s="60"/>
      <c r="I231" s="60"/>
      <c r="J231" s="108">
        <v>4533.87</v>
      </c>
      <c r="K231" s="60"/>
      <c r="L231" s="61">
        <v>483.64</v>
      </c>
      <c r="M231" s="60"/>
      <c r="N231" s="62"/>
      <c r="AF231" s="39"/>
      <c r="AG231" s="47"/>
      <c r="AL231" s="3" t="s">
        <v>65</v>
      </c>
      <c r="AM231" s="47"/>
      <c r="AN231" s="47"/>
      <c r="AP231" s="47"/>
      <c r="AQ231" s="47"/>
    </row>
    <row r="232" spans="1:43" s="4" customFormat="1" ht="15" x14ac:dyDescent="0.25">
      <c r="A232" s="56"/>
      <c r="B232" s="49"/>
      <c r="C232" s="372" t="s">
        <v>66</v>
      </c>
      <c r="D232" s="372"/>
      <c r="E232" s="372"/>
      <c r="F232" s="51"/>
      <c r="G232" s="52"/>
      <c r="H232" s="52"/>
      <c r="I232" s="52"/>
      <c r="J232" s="57"/>
      <c r="K232" s="52"/>
      <c r="L232" s="53">
        <v>206.54</v>
      </c>
      <c r="M232" s="52"/>
      <c r="N232" s="55">
        <v>7220.64</v>
      </c>
      <c r="AF232" s="39"/>
      <c r="AG232" s="47"/>
      <c r="AK232" s="3" t="s">
        <v>66</v>
      </c>
      <c r="AM232" s="47"/>
      <c r="AN232" s="47"/>
      <c r="AP232" s="47"/>
      <c r="AQ232" s="47"/>
    </row>
    <row r="233" spans="1:43" s="4" customFormat="1" ht="23.25" x14ac:dyDescent="0.25">
      <c r="A233" s="56"/>
      <c r="B233" s="49" t="s">
        <v>1564</v>
      </c>
      <c r="C233" s="372" t="s">
        <v>1565</v>
      </c>
      <c r="D233" s="372"/>
      <c r="E233" s="372"/>
      <c r="F233" s="51" t="s">
        <v>69</v>
      </c>
      <c r="G233" s="63">
        <v>102</v>
      </c>
      <c r="H233" s="52"/>
      <c r="I233" s="63">
        <v>102</v>
      </c>
      <c r="J233" s="57"/>
      <c r="K233" s="52"/>
      <c r="L233" s="53">
        <v>210.67</v>
      </c>
      <c r="M233" s="52"/>
      <c r="N233" s="55">
        <v>7365.05</v>
      </c>
      <c r="AF233" s="39"/>
      <c r="AG233" s="47"/>
      <c r="AK233" s="3" t="s">
        <v>1565</v>
      </c>
      <c r="AM233" s="47"/>
      <c r="AN233" s="47"/>
      <c r="AP233" s="47"/>
      <c r="AQ233" s="47"/>
    </row>
    <row r="234" spans="1:43" s="4" customFormat="1" ht="23.25" x14ac:dyDescent="0.25">
      <c r="A234" s="56"/>
      <c r="B234" s="49" t="s">
        <v>1566</v>
      </c>
      <c r="C234" s="372" t="s">
        <v>1567</v>
      </c>
      <c r="D234" s="372"/>
      <c r="E234" s="372"/>
      <c r="F234" s="51" t="s">
        <v>69</v>
      </c>
      <c r="G234" s="63">
        <v>58</v>
      </c>
      <c r="H234" s="52"/>
      <c r="I234" s="63">
        <v>58</v>
      </c>
      <c r="J234" s="57"/>
      <c r="K234" s="52"/>
      <c r="L234" s="53">
        <v>119.79</v>
      </c>
      <c r="M234" s="52"/>
      <c r="N234" s="55">
        <v>4187.97</v>
      </c>
      <c r="AF234" s="39"/>
      <c r="AG234" s="47"/>
      <c r="AK234" s="3" t="s">
        <v>1567</v>
      </c>
      <c r="AM234" s="47"/>
      <c r="AN234" s="47"/>
      <c r="AP234" s="47"/>
      <c r="AQ234" s="47"/>
    </row>
    <row r="235" spans="1:43" s="4" customFormat="1" ht="15" x14ac:dyDescent="0.25">
      <c r="A235" s="65"/>
      <c r="B235" s="66"/>
      <c r="C235" s="374" t="s">
        <v>72</v>
      </c>
      <c r="D235" s="374"/>
      <c r="E235" s="374"/>
      <c r="F235" s="42"/>
      <c r="G235" s="43"/>
      <c r="H235" s="43"/>
      <c r="I235" s="43"/>
      <c r="J235" s="45"/>
      <c r="K235" s="43"/>
      <c r="L235" s="67">
        <v>814.1</v>
      </c>
      <c r="M235" s="60"/>
      <c r="N235" s="46"/>
      <c r="AF235" s="39"/>
      <c r="AG235" s="47"/>
      <c r="AM235" s="47" t="s">
        <v>72</v>
      </c>
      <c r="AN235" s="47"/>
      <c r="AP235" s="47"/>
      <c r="AQ235" s="47"/>
    </row>
    <row r="236" spans="1:43" s="4" customFormat="1" ht="23.25" x14ac:dyDescent="0.25">
      <c r="A236" s="40" t="s">
        <v>296</v>
      </c>
      <c r="B236" s="41" t="s">
        <v>2850</v>
      </c>
      <c r="C236" s="374" t="s">
        <v>2897</v>
      </c>
      <c r="D236" s="374"/>
      <c r="E236" s="374"/>
      <c r="F236" s="42" t="s">
        <v>238</v>
      </c>
      <c r="G236" s="43">
        <v>0.48912</v>
      </c>
      <c r="H236" s="44">
        <v>1</v>
      </c>
      <c r="I236" s="118">
        <v>0.48912</v>
      </c>
      <c r="J236" s="105">
        <v>6213.48</v>
      </c>
      <c r="K236" s="43"/>
      <c r="L236" s="105">
        <v>3039.14</v>
      </c>
      <c r="M236" s="43"/>
      <c r="N236" s="46"/>
      <c r="AF236" s="39"/>
      <c r="AG236" s="47" t="s">
        <v>2897</v>
      </c>
      <c r="AM236" s="47"/>
      <c r="AN236" s="47"/>
      <c r="AP236" s="47"/>
      <c r="AQ236" s="47"/>
    </row>
    <row r="237" spans="1:43" s="4" customFormat="1" ht="15" x14ac:dyDescent="0.25">
      <c r="A237" s="69"/>
      <c r="B237" s="50"/>
      <c r="C237" s="372" t="s">
        <v>2898</v>
      </c>
      <c r="D237" s="372"/>
      <c r="E237" s="372"/>
      <c r="F237" s="372"/>
      <c r="G237" s="372"/>
      <c r="H237" s="372"/>
      <c r="I237" s="372"/>
      <c r="J237" s="372"/>
      <c r="K237" s="372"/>
      <c r="L237" s="372"/>
      <c r="M237" s="372"/>
      <c r="N237" s="377"/>
      <c r="AF237" s="39"/>
      <c r="AG237" s="47"/>
      <c r="AH237" s="3" t="s">
        <v>2898</v>
      </c>
      <c r="AM237" s="47"/>
      <c r="AN237" s="47"/>
      <c r="AP237" s="47"/>
      <c r="AQ237" s="47"/>
    </row>
    <row r="238" spans="1:43" s="4" customFormat="1" ht="15" x14ac:dyDescent="0.25">
      <c r="A238" s="65"/>
      <c r="B238" s="66"/>
      <c r="C238" s="374" t="s">
        <v>72</v>
      </c>
      <c r="D238" s="374"/>
      <c r="E238" s="374"/>
      <c r="F238" s="42"/>
      <c r="G238" s="43"/>
      <c r="H238" s="43"/>
      <c r="I238" s="43"/>
      <c r="J238" s="45"/>
      <c r="K238" s="43"/>
      <c r="L238" s="105">
        <v>3039.14</v>
      </c>
      <c r="M238" s="60"/>
      <c r="N238" s="46"/>
      <c r="AF238" s="39"/>
      <c r="AG238" s="47"/>
      <c r="AM238" s="47" t="s">
        <v>72</v>
      </c>
      <c r="AN238" s="47"/>
      <c r="AP238" s="47"/>
      <c r="AQ238" s="47"/>
    </row>
    <row r="239" spans="1:43" s="4" customFormat="1" ht="23.25" x14ac:dyDescent="0.25">
      <c r="A239" s="40" t="s">
        <v>297</v>
      </c>
      <c r="B239" s="41" t="s">
        <v>2853</v>
      </c>
      <c r="C239" s="374" t="s">
        <v>2854</v>
      </c>
      <c r="D239" s="374"/>
      <c r="E239" s="374"/>
      <c r="F239" s="42" t="s">
        <v>238</v>
      </c>
      <c r="G239" s="43">
        <v>5.4080000000000003E-2</v>
      </c>
      <c r="H239" s="44">
        <v>1</v>
      </c>
      <c r="I239" s="118">
        <v>5.4080000000000003E-2</v>
      </c>
      <c r="J239" s="105">
        <v>5584.58</v>
      </c>
      <c r="K239" s="43"/>
      <c r="L239" s="67">
        <v>302.01</v>
      </c>
      <c r="M239" s="43"/>
      <c r="N239" s="46"/>
      <c r="AF239" s="39"/>
      <c r="AG239" s="47" t="s">
        <v>2854</v>
      </c>
      <c r="AM239" s="47"/>
      <c r="AN239" s="47"/>
      <c r="AP239" s="47"/>
      <c r="AQ239" s="47"/>
    </row>
    <row r="240" spans="1:43" s="4" customFormat="1" ht="15" x14ac:dyDescent="0.25">
      <c r="A240" s="69"/>
      <c r="B240" s="50"/>
      <c r="C240" s="372" t="s">
        <v>2899</v>
      </c>
      <c r="D240" s="372"/>
      <c r="E240" s="372"/>
      <c r="F240" s="372"/>
      <c r="G240" s="372"/>
      <c r="H240" s="372"/>
      <c r="I240" s="372"/>
      <c r="J240" s="372"/>
      <c r="K240" s="372"/>
      <c r="L240" s="372"/>
      <c r="M240" s="372"/>
      <c r="N240" s="377"/>
      <c r="AF240" s="39"/>
      <c r="AG240" s="47"/>
      <c r="AH240" s="3" t="s">
        <v>2899</v>
      </c>
      <c r="AM240" s="47"/>
      <c r="AN240" s="47"/>
      <c r="AP240" s="47"/>
      <c r="AQ240" s="47"/>
    </row>
    <row r="241" spans="1:43" s="4" customFormat="1" ht="15" x14ac:dyDescent="0.25">
      <c r="A241" s="65"/>
      <c r="B241" s="66"/>
      <c r="C241" s="374" t="s">
        <v>72</v>
      </c>
      <c r="D241" s="374"/>
      <c r="E241" s="374"/>
      <c r="F241" s="42"/>
      <c r="G241" s="43"/>
      <c r="H241" s="43"/>
      <c r="I241" s="43"/>
      <c r="J241" s="45"/>
      <c r="K241" s="43"/>
      <c r="L241" s="67">
        <v>302.01</v>
      </c>
      <c r="M241" s="60"/>
      <c r="N241" s="46"/>
      <c r="AF241" s="39"/>
      <c r="AG241" s="47"/>
      <c r="AM241" s="47" t="s">
        <v>72</v>
      </c>
      <c r="AN241" s="47"/>
      <c r="AP241" s="47"/>
      <c r="AQ241" s="47"/>
    </row>
    <row r="242" spans="1:43" s="4" customFormat="1" ht="23.25" x14ac:dyDescent="0.25">
      <c r="A242" s="40" t="s">
        <v>303</v>
      </c>
      <c r="B242" s="41" t="s">
        <v>2856</v>
      </c>
      <c r="C242" s="374" t="s">
        <v>2857</v>
      </c>
      <c r="D242" s="374"/>
      <c r="E242" s="374"/>
      <c r="F242" s="42" t="s">
        <v>238</v>
      </c>
      <c r="G242" s="43">
        <v>0.10624</v>
      </c>
      <c r="H242" s="44">
        <v>1</v>
      </c>
      <c r="I242" s="118">
        <v>0.10624</v>
      </c>
      <c r="J242" s="105">
        <v>6698.74</v>
      </c>
      <c r="K242" s="43"/>
      <c r="L242" s="67">
        <v>711.67</v>
      </c>
      <c r="M242" s="43"/>
      <c r="N242" s="46"/>
      <c r="AF242" s="39"/>
      <c r="AG242" s="47" t="s">
        <v>2857</v>
      </c>
      <c r="AM242" s="47"/>
      <c r="AN242" s="47"/>
      <c r="AP242" s="47"/>
      <c r="AQ242" s="47"/>
    </row>
    <row r="243" spans="1:43" s="4" customFormat="1" ht="15" x14ac:dyDescent="0.25">
      <c r="A243" s="69"/>
      <c r="B243" s="50"/>
      <c r="C243" s="372" t="s">
        <v>2900</v>
      </c>
      <c r="D243" s="372"/>
      <c r="E243" s="372"/>
      <c r="F243" s="372"/>
      <c r="G243" s="372"/>
      <c r="H243" s="372"/>
      <c r="I243" s="372"/>
      <c r="J243" s="372"/>
      <c r="K243" s="372"/>
      <c r="L243" s="372"/>
      <c r="M243" s="372"/>
      <c r="N243" s="377"/>
      <c r="AF243" s="39"/>
      <c r="AG243" s="47"/>
      <c r="AH243" s="3" t="s">
        <v>2900</v>
      </c>
      <c r="AM243" s="47"/>
      <c r="AN243" s="47"/>
      <c r="AP243" s="47"/>
      <c r="AQ243" s="47"/>
    </row>
    <row r="244" spans="1:43" s="4" customFormat="1" ht="15" x14ac:dyDescent="0.25">
      <c r="A244" s="65"/>
      <c r="B244" s="66"/>
      <c r="C244" s="374" t="s">
        <v>72</v>
      </c>
      <c r="D244" s="374"/>
      <c r="E244" s="374"/>
      <c r="F244" s="42"/>
      <c r="G244" s="43"/>
      <c r="H244" s="43"/>
      <c r="I244" s="43"/>
      <c r="J244" s="45"/>
      <c r="K244" s="43"/>
      <c r="L244" s="67">
        <v>711.67</v>
      </c>
      <c r="M244" s="60"/>
      <c r="N244" s="46"/>
      <c r="AF244" s="39"/>
      <c r="AG244" s="47"/>
      <c r="AM244" s="47" t="s">
        <v>72</v>
      </c>
      <c r="AN244" s="47"/>
      <c r="AP244" s="47"/>
      <c r="AQ244" s="47"/>
    </row>
    <row r="245" spans="1:43" s="4" customFormat="1" ht="23.25" x14ac:dyDescent="0.25">
      <c r="A245" s="40" t="s">
        <v>312</v>
      </c>
      <c r="B245" s="41" t="s">
        <v>2859</v>
      </c>
      <c r="C245" s="374" t="s">
        <v>2860</v>
      </c>
      <c r="D245" s="374"/>
      <c r="E245" s="374"/>
      <c r="F245" s="42" t="s">
        <v>238</v>
      </c>
      <c r="G245" s="43">
        <v>3.5520000000000003E-2</v>
      </c>
      <c r="H245" s="44">
        <v>1</v>
      </c>
      <c r="I245" s="118">
        <v>3.5520000000000003E-2</v>
      </c>
      <c r="J245" s="105">
        <v>13841.51</v>
      </c>
      <c r="K245" s="43"/>
      <c r="L245" s="67">
        <v>491.65</v>
      </c>
      <c r="M245" s="43"/>
      <c r="N245" s="46"/>
      <c r="AF245" s="39"/>
      <c r="AG245" s="47" t="s">
        <v>2860</v>
      </c>
      <c r="AM245" s="47"/>
      <c r="AN245" s="47"/>
      <c r="AP245" s="47"/>
      <c r="AQ245" s="47"/>
    </row>
    <row r="246" spans="1:43" s="4" customFormat="1" ht="15" x14ac:dyDescent="0.25">
      <c r="A246" s="69"/>
      <c r="B246" s="50"/>
      <c r="C246" s="372" t="s">
        <v>2901</v>
      </c>
      <c r="D246" s="372"/>
      <c r="E246" s="372"/>
      <c r="F246" s="372"/>
      <c r="G246" s="372"/>
      <c r="H246" s="372"/>
      <c r="I246" s="372"/>
      <c r="J246" s="372"/>
      <c r="K246" s="372"/>
      <c r="L246" s="372"/>
      <c r="M246" s="372"/>
      <c r="N246" s="377"/>
      <c r="AF246" s="39"/>
      <c r="AG246" s="47"/>
      <c r="AH246" s="3" t="s">
        <v>2901</v>
      </c>
      <c r="AM246" s="47"/>
      <c r="AN246" s="47"/>
      <c r="AP246" s="47"/>
      <c r="AQ246" s="47"/>
    </row>
    <row r="247" spans="1:43" s="4" customFormat="1" ht="15" x14ac:dyDescent="0.25">
      <c r="A247" s="65"/>
      <c r="B247" s="66"/>
      <c r="C247" s="374" t="s">
        <v>72</v>
      </c>
      <c r="D247" s="374"/>
      <c r="E247" s="374"/>
      <c r="F247" s="42"/>
      <c r="G247" s="43"/>
      <c r="H247" s="43"/>
      <c r="I247" s="43"/>
      <c r="J247" s="45"/>
      <c r="K247" s="43"/>
      <c r="L247" s="67">
        <v>491.65</v>
      </c>
      <c r="M247" s="60"/>
      <c r="N247" s="46"/>
      <c r="AF247" s="39"/>
      <c r="AG247" s="47"/>
      <c r="AM247" s="47" t="s">
        <v>72</v>
      </c>
      <c r="AN247" s="47"/>
      <c r="AP247" s="47"/>
      <c r="AQ247" s="47"/>
    </row>
    <row r="248" spans="1:43" s="4" customFormat="1" ht="23.25" x14ac:dyDescent="0.25">
      <c r="A248" s="40" t="s">
        <v>315</v>
      </c>
      <c r="B248" s="41" t="s">
        <v>2862</v>
      </c>
      <c r="C248" s="374" t="s">
        <v>2863</v>
      </c>
      <c r="D248" s="374"/>
      <c r="E248" s="374"/>
      <c r="F248" s="42" t="s">
        <v>185</v>
      </c>
      <c r="G248" s="43">
        <v>9.5491200000000003</v>
      </c>
      <c r="H248" s="44">
        <v>1</v>
      </c>
      <c r="I248" s="118">
        <v>9.5491200000000003</v>
      </c>
      <c r="J248" s="67">
        <v>725.69</v>
      </c>
      <c r="K248" s="43"/>
      <c r="L248" s="105">
        <v>6929.7</v>
      </c>
      <c r="M248" s="43"/>
      <c r="N248" s="46"/>
      <c r="AF248" s="39"/>
      <c r="AG248" s="47" t="s">
        <v>2863</v>
      </c>
      <c r="AM248" s="47"/>
      <c r="AN248" s="47"/>
      <c r="AP248" s="47"/>
      <c r="AQ248" s="47"/>
    </row>
    <row r="249" spans="1:43" s="4" customFormat="1" ht="15" x14ac:dyDescent="0.25">
      <c r="A249" s="69"/>
      <c r="B249" s="50"/>
      <c r="C249" s="372" t="s">
        <v>2902</v>
      </c>
      <c r="D249" s="372"/>
      <c r="E249" s="372"/>
      <c r="F249" s="372"/>
      <c r="G249" s="372"/>
      <c r="H249" s="372"/>
      <c r="I249" s="372"/>
      <c r="J249" s="372"/>
      <c r="K249" s="372"/>
      <c r="L249" s="372"/>
      <c r="M249" s="372"/>
      <c r="N249" s="377"/>
      <c r="AF249" s="39"/>
      <c r="AG249" s="47"/>
      <c r="AH249" s="3" t="s">
        <v>2902</v>
      </c>
      <c r="AM249" s="47"/>
      <c r="AN249" s="47"/>
      <c r="AP249" s="47"/>
      <c r="AQ249" s="47"/>
    </row>
    <row r="250" spans="1:43" s="4" customFormat="1" ht="15" x14ac:dyDescent="0.25">
      <c r="A250" s="65"/>
      <c r="B250" s="66"/>
      <c r="C250" s="374" t="s">
        <v>72</v>
      </c>
      <c r="D250" s="374"/>
      <c r="E250" s="374"/>
      <c r="F250" s="42"/>
      <c r="G250" s="43"/>
      <c r="H250" s="43"/>
      <c r="I250" s="43"/>
      <c r="J250" s="45"/>
      <c r="K250" s="43"/>
      <c r="L250" s="105">
        <v>6929.7</v>
      </c>
      <c r="M250" s="60"/>
      <c r="N250" s="46"/>
      <c r="AF250" s="39"/>
      <c r="AG250" s="47"/>
      <c r="AM250" s="47" t="s">
        <v>72</v>
      </c>
      <c r="AN250" s="47"/>
      <c r="AP250" s="47"/>
      <c r="AQ250" s="47"/>
    </row>
    <row r="251" spans="1:43" s="4" customFormat="1" ht="15" x14ac:dyDescent="0.25">
      <c r="A251" s="40" t="s">
        <v>391</v>
      </c>
      <c r="B251" s="41" t="s">
        <v>2864</v>
      </c>
      <c r="C251" s="374" t="s">
        <v>2865</v>
      </c>
      <c r="D251" s="374"/>
      <c r="E251" s="374"/>
      <c r="F251" s="42" t="s">
        <v>2866</v>
      </c>
      <c r="G251" s="43">
        <v>1.6916901</v>
      </c>
      <c r="H251" s="44">
        <v>1</v>
      </c>
      <c r="I251" s="119">
        <v>1.6916901</v>
      </c>
      <c r="J251" s="45"/>
      <c r="K251" s="43"/>
      <c r="L251" s="67">
        <v>278.63</v>
      </c>
      <c r="M251" s="43"/>
      <c r="N251" s="46"/>
      <c r="AF251" s="39"/>
      <c r="AG251" s="47" t="s">
        <v>2865</v>
      </c>
      <c r="AM251" s="47"/>
      <c r="AN251" s="47"/>
      <c r="AP251" s="47"/>
      <c r="AQ251" s="47"/>
    </row>
    <row r="252" spans="1:43" s="4" customFormat="1" ht="15" x14ac:dyDescent="0.25">
      <c r="A252" s="69"/>
      <c r="B252" s="50"/>
      <c r="C252" s="372" t="s">
        <v>2903</v>
      </c>
      <c r="D252" s="372"/>
      <c r="E252" s="372"/>
      <c r="F252" s="372"/>
      <c r="G252" s="372"/>
      <c r="H252" s="372"/>
      <c r="I252" s="372"/>
      <c r="J252" s="372"/>
      <c r="K252" s="372"/>
      <c r="L252" s="372"/>
      <c r="M252" s="372"/>
      <c r="N252" s="377"/>
      <c r="AF252" s="39"/>
      <c r="AG252" s="47"/>
      <c r="AH252" s="3" t="s">
        <v>2903</v>
      </c>
      <c r="AM252" s="47"/>
      <c r="AN252" s="47"/>
      <c r="AP252" s="47"/>
      <c r="AQ252" s="47"/>
    </row>
    <row r="253" spans="1:43" s="4" customFormat="1" ht="15" x14ac:dyDescent="0.25">
      <c r="A253" s="48"/>
      <c r="B253" s="49" t="s">
        <v>73</v>
      </c>
      <c r="C253" s="372" t="s">
        <v>175</v>
      </c>
      <c r="D253" s="372"/>
      <c r="E253" s="372"/>
      <c r="F253" s="51"/>
      <c r="G253" s="52"/>
      <c r="H253" s="52"/>
      <c r="I253" s="52"/>
      <c r="J253" s="53">
        <v>143.1</v>
      </c>
      <c r="K253" s="52"/>
      <c r="L253" s="53">
        <v>242.08</v>
      </c>
      <c r="M253" s="52"/>
      <c r="N253" s="58"/>
      <c r="AF253" s="39"/>
      <c r="AG253" s="47"/>
      <c r="AJ253" s="3" t="s">
        <v>175</v>
      </c>
      <c r="AM253" s="47"/>
      <c r="AN253" s="47"/>
      <c r="AP253" s="47"/>
      <c r="AQ253" s="47"/>
    </row>
    <row r="254" spans="1:43" s="4" customFormat="1" ht="15" x14ac:dyDescent="0.25">
      <c r="A254" s="48"/>
      <c r="B254" s="49" t="s">
        <v>78</v>
      </c>
      <c r="C254" s="372" t="s">
        <v>176</v>
      </c>
      <c r="D254" s="372"/>
      <c r="E254" s="372"/>
      <c r="F254" s="51"/>
      <c r="G254" s="52"/>
      <c r="H254" s="52"/>
      <c r="I254" s="52"/>
      <c r="J254" s="53">
        <v>13.5</v>
      </c>
      <c r="K254" s="52"/>
      <c r="L254" s="53">
        <v>22.84</v>
      </c>
      <c r="M254" s="54">
        <v>34.96</v>
      </c>
      <c r="N254" s="64">
        <v>798.49</v>
      </c>
      <c r="AF254" s="39"/>
      <c r="AG254" s="47"/>
      <c r="AJ254" s="3" t="s">
        <v>176</v>
      </c>
      <c r="AM254" s="47"/>
      <c r="AN254" s="47"/>
      <c r="AP254" s="47"/>
      <c r="AQ254" s="47"/>
    </row>
    <row r="255" spans="1:43" s="4" customFormat="1" ht="15" x14ac:dyDescent="0.25">
      <c r="A255" s="56"/>
      <c r="B255" s="49"/>
      <c r="C255" s="372" t="s">
        <v>66</v>
      </c>
      <c r="D255" s="372"/>
      <c r="E255" s="372"/>
      <c r="F255" s="51"/>
      <c r="G255" s="52"/>
      <c r="H255" s="52"/>
      <c r="I255" s="52"/>
      <c r="J255" s="57"/>
      <c r="K255" s="52"/>
      <c r="L255" s="53">
        <v>22.84</v>
      </c>
      <c r="M255" s="52"/>
      <c r="N255" s="64">
        <v>798.49</v>
      </c>
      <c r="AF255" s="39"/>
      <c r="AG255" s="47"/>
      <c r="AK255" s="3" t="s">
        <v>66</v>
      </c>
      <c r="AM255" s="47"/>
      <c r="AN255" s="47"/>
      <c r="AP255" s="47"/>
      <c r="AQ255" s="47"/>
    </row>
    <row r="256" spans="1:43" s="4" customFormat="1" ht="23.25" x14ac:dyDescent="0.25">
      <c r="A256" s="56"/>
      <c r="B256" s="49" t="s">
        <v>1564</v>
      </c>
      <c r="C256" s="372" t="s">
        <v>1565</v>
      </c>
      <c r="D256" s="372"/>
      <c r="E256" s="372"/>
      <c r="F256" s="51" t="s">
        <v>69</v>
      </c>
      <c r="G256" s="63">
        <v>102</v>
      </c>
      <c r="H256" s="52"/>
      <c r="I256" s="63">
        <v>102</v>
      </c>
      <c r="J256" s="57"/>
      <c r="K256" s="52"/>
      <c r="L256" s="53">
        <v>23.3</v>
      </c>
      <c r="M256" s="52"/>
      <c r="N256" s="64">
        <v>814.46</v>
      </c>
      <c r="AF256" s="39"/>
      <c r="AG256" s="47"/>
      <c r="AK256" s="3" t="s">
        <v>1565</v>
      </c>
      <c r="AM256" s="47"/>
      <c r="AN256" s="47"/>
      <c r="AP256" s="47"/>
      <c r="AQ256" s="47"/>
    </row>
    <row r="257" spans="1:43" s="4" customFormat="1" ht="23.25" x14ac:dyDescent="0.25">
      <c r="A257" s="56"/>
      <c r="B257" s="49" t="s">
        <v>1566</v>
      </c>
      <c r="C257" s="372" t="s">
        <v>1567</v>
      </c>
      <c r="D257" s="372"/>
      <c r="E257" s="372"/>
      <c r="F257" s="51" t="s">
        <v>69</v>
      </c>
      <c r="G257" s="63">
        <v>58</v>
      </c>
      <c r="H257" s="52"/>
      <c r="I257" s="63">
        <v>58</v>
      </c>
      <c r="J257" s="57"/>
      <c r="K257" s="52"/>
      <c r="L257" s="53">
        <v>13.25</v>
      </c>
      <c r="M257" s="52"/>
      <c r="N257" s="64">
        <v>463.12</v>
      </c>
      <c r="AF257" s="39"/>
      <c r="AG257" s="47"/>
      <c r="AK257" s="3" t="s">
        <v>1567</v>
      </c>
      <c r="AM257" s="47"/>
      <c r="AN257" s="47"/>
      <c r="AP257" s="47"/>
      <c r="AQ257" s="47"/>
    </row>
    <row r="258" spans="1:43" s="4" customFormat="1" ht="15" x14ac:dyDescent="0.25">
      <c r="A258" s="65"/>
      <c r="B258" s="66"/>
      <c r="C258" s="374" t="s">
        <v>72</v>
      </c>
      <c r="D258" s="374"/>
      <c r="E258" s="374"/>
      <c r="F258" s="42"/>
      <c r="G258" s="43"/>
      <c r="H258" s="43"/>
      <c r="I258" s="43"/>
      <c r="J258" s="45"/>
      <c r="K258" s="43"/>
      <c r="L258" s="67">
        <v>278.63</v>
      </c>
      <c r="M258" s="60"/>
      <c r="N258" s="46"/>
      <c r="AF258" s="39"/>
      <c r="AG258" s="47"/>
      <c r="AM258" s="47" t="s">
        <v>72</v>
      </c>
      <c r="AN258" s="47"/>
      <c r="AP258" s="47"/>
      <c r="AQ258" s="47"/>
    </row>
    <row r="259" spans="1:43" s="4" customFormat="1" ht="23.25" x14ac:dyDescent="0.25">
      <c r="A259" s="40" t="s">
        <v>393</v>
      </c>
      <c r="B259" s="41" t="s">
        <v>2868</v>
      </c>
      <c r="C259" s="374" t="s">
        <v>2869</v>
      </c>
      <c r="D259" s="374"/>
      <c r="E259" s="374"/>
      <c r="F259" s="42" t="s">
        <v>306</v>
      </c>
      <c r="G259" s="43">
        <v>0.62719999999999998</v>
      </c>
      <c r="H259" s="44">
        <v>1</v>
      </c>
      <c r="I259" s="110">
        <v>0.62719999999999998</v>
      </c>
      <c r="J259" s="45"/>
      <c r="K259" s="43"/>
      <c r="L259" s="45"/>
      <c r="M259" s="43"/>
      <c r="N259" s="46"/>
      <c r="AF259" s="39"/>
      <c r="AG259" s="47" t="s">
        <v>2869</v>
      </c>
      <c r="AM259" s="47"/>
      <c r="AN259" s="47"/>
      <c r="AP259" s="47"/>
      <c r="AQ259" s="47"/>
    </row>
    <row r="260" spans="1:43" s="4" customFormat="1" ht="15" x14ac:dyDescent="0.25">
      <c r="A260" s="69"/>
      <c r="B260" s="50"/>
      <c r="C260" s="372" t="s">
        <v>2904</v>
      </c>
      <c r="D260" s="372"/>
      <c r="E260" s="372"/>
      <c r="F260" s="372"/>
      <c r="G260" s="372"/>
      <c r="H260" s="372"/>
      <c r="I260" s="372"/>
      <c r="J260" s="372"/>
      <c r="K260" s="372"/>
      <c r="L260" s="372"/>
      <c r="M260" s="372"/>
      <c r="N260" s="377"/>
      <c r="AF260" s="39"/>
      <c r="AG260" s="47"/>
      <c r="AH260" s="3" t="s">
        <v>2904</v>
      </c>
      <c r="AM260" s="47"/>
      <c r="AN260" s="47"/>
      <c r="AP260" s="47"/>
      <c r="AQ260" s="47"/>
    </row>
    <row r="261" spans="1:43" s="4" customFormat="1" ht="22.5" x14ac:dyDescent="0.25">
      <c r="A261" s="103"/>
      <c r="B261" s="49" t="s">
        <v>217</v>
      </c>
      <c r="C261" s="368" t="s">
        <v>218</v>
      </c>
      <c r="D261" s="368"/>
      <c r="E261" s="368"/>
      <c r="F261" s="368"/>
      <c r="G261" s="368"/>
      <c r="H261" s="368"/>
      <c r="I261" s="368"/>
      <c r="J261" s="368"/>
      <c r="K261" s="368"/>
      <c r="L261" s="368"/>
      <c r="M261" s="368"/>
      <c r="N261" s="376"/>
      <c r="AF261" s="39"/>
      <c r="AG261" s="47"/>
      <c r="AI261" s="3" t="s">
        <v>218</v>
      </c>
      <c r="AM261" s="47"/>
      <c r="AN261" s="47"/>
      <c r="AP261" s="47"/>
      <c r="AQ261" s="47"/>
    </row>
    <row r="262" spans="1:43" s="4" customFormat="1" ht="15" x14ac:dyDescent="0.25">
      <c r="A262" s="48"/>
      <c r="B262" s="49" t="s">
        <v>58</v>
      </c>
      <c r="C262" s="372" t="s">
        <v>62</v>
      </c>
      <c r="D262" s="372"/>
      <c r="E262" s="372"/>
      <c r="F262" s="51"/>
      <c r="G262" s="52"/>
      <c r="H262" s="52"/>
      <c r="I262" s="52"/>
      <c r="J262" s="53">
        <v>346.41</v>
      </c>
      <c r="K262" s="54">
        <v>1.1499999999999999</v>
      </c>
      <c r="L262" s="53">
        <v>249.86</v>
      </c>
      <c r="M262" s="54">
        <v>34.96</v>
      </c>
      <c r="N262" s="55">
        <v>8735.11</v>
      </c>
      <c r="AF262" s="39"/>
      <c r="AG262" s="47"/>
      <c r="AJ262" s="3" t="s">
        <v>62</v>
      </c>
      <c r="AM262" s="47"/>
      <c r="AN262" s="47"/>
      <c r="AP262" s="47"/>
      <c r="AQ262" s="47"/>
    </row>
    <row r="263" spans="1:43" s="4" customFormat="1" ht="15" x14ac:dyDescent="0.25">
      <c r="A263" s="48"/>
      <c r="B263" s="49" t="s">
        <v>73</v>
      </c>
      <c r="C263" s="372" t="s">
        <v>175</v>
      </c>
      <c r="D263" s="372"/>
      <c r="E263" s="372"/>
      <c r="F263" s="51"/>
      <c r="G263" s="52"/>
      <c r="H263" s="52"/>
      <c r="I263" s="52"/>
      <c r="J263" s="53">
        <v>360.17</v>
      </c>
      <c r="K263" s="54">
        <v>1.1499999999999999</v>
      </c>
      <c r="L263" s="53">
        <v>259.77999999999997</v>
      </c>
      <c r="M263" s="52"/>
      <c r="N263" s="58"/>
      <c r="AF263" s="39"/>
      <c r="AG263" s="47"/>
      <c r="AJ263" s="3" t="s">
        <v>175</v>
      </c>
      <c r="AM263" s="47"/>
      <c r="AN263" s="47"/>
      <c r="AP263" s="47"/>
      <c r="AQ263" s="47"/>
    </row>
    <row r="264" spans="1:43" s="4" customFormat="1" ht="15" x14ac:dyDescent="0.25">
      <c r="A264" s="48"/>
      <c r="B264" s="49" t="s">
        <v>78</v>
      </c>
      <c r="C264" s="372" t="s">
        <v>176</v>
      </c>
      <c r="D264" s="372"/>
      <c r="E264" s="372"/>
      <c r="F264" s="51"/>
      <c r="G264" s="52"/>
      <c r="H264" s="52"/>
      <c r="I264" s="52"/>
      <c r="J264" s="53">
        <v>11.14</v>
      </c>
      <c r="K264" s="54">
        <v>1.1499999999999999</v>
      </c>
      <c r="L264" s="53">
        <v>8.0399999999999991</v>
      </c>
      <c r="M264" s="54">
        <v>34.96</v>
      </c>
      <c r="N264" s="64">
        <v>281.08</v>
      </c>
      <c r="AF264" s="39"/>
      <c r="AG264" s="47"/>
      <c r="AJ264" s="3" t="s">
        <v>176</v>
      </c>
      <c r="AM264" s="47"/>
      <c r="AN264" s="47"/>
      <c r="AP264" s="47"/>
      <c r="AQ264" s="47"/>
    </row>
    <row r="265" spans="1:43" s="4" customFormat="1" ht="15" x14ac:dyDescent="0.25">
      <c r="A265" s="48"/>
      <c r="B265" s="49" t="s">
        <v>122</v>
      </c>
      <c r="C265" s="372" t="s">
        <v>177</v>
      </c>
      <c r="D265" s="372"/>
      <c r="E265" s="372"/>
      <c r="F265" s="51"/>
      <c r="G265" s="52"/>
      <c r="H265" s="52"/>
      <c r="I265" s="52"/>
      <c r="J265" s="53">
        <v>3</v>
      </c>
      <c r="K265" s="52"/>
      <c r="L265" s="53">
        <v>1.88</v>
      </c>
      <c r="M265" s="52"/>
      <c r="N265" s="58"/>
      <c r="AF265" s="39"/>
      <c r="AG265" s="47"/>
      <c r="AJ265" s="3" t="s">
        <v>177</v>
      </c>
      <c r="AM265" s="47"/>
      <c r="AN265" s="47"/>
      <c r="AP265" s="47"/>
      <c r="AQ265" s="47"/>
    </row>
    <row r="266" spans="1:43" s="4" customFormat="1" ht="15" x14ac:dyDescent="0.25">
      <c r="A266" s="56"/>
      <c r="B266" s="49"/>
      <c r="C266" s="372" t="s">
        <v>63</v>
      </c>
      <c r="D266" s="372"/>
      <c r="E266" s="372"/>
      <c r="F266" s="51" t="s">
        <v>64</v>
      </c>
      <c r="G266" s="104">
        <v>42.4</v>
      </c>
      <c r="H266" s="54">
        <v>1.1499999999999999</v>
      </c>
      <c r="I266" s="117">
        <v>30.582272</v>
      </c>
      <c r="J266" s="57"/>
      <c r="K266" s="52"/>
      <c r="L266" s="57"/>
      <c r="M266" s="52"/>
      <c r="N266" s="58"/>
      <c r="AF266" s="39"/>
      <c r="AG266" s="47"/>
      <c r="AK266" s="3" t="s">
        <v>63</v>
      </c>
      <c r="AM266" s="47"/>
      <c r="AN266" s="47"/>
      <c r="AP266" s="47"/>
      <c r="AQ266" s="47"/>
    </row>
    <row r="267" spans="1:43" s="4" customFormat="1" ht="15" x14ac:dyDescent="0.25">
      <c r="A267" s="56"/>
      <c r="B267" s="49"/>
      <c r="C267" s="372" t="s">
        <v>178</v>
      </c>
      <c r="D267" s="372"/>
      <c r="E267" s="372"/>
      <c r="F267" s="51" t="s">
        <v>64</v>
      </c>
      <c r="G267" s="104">
        <v>0.9</v>
      </c>
      <c r="H267" s="54">
        <v>1.1499999999999999</v>
      </c>
      <c r="I267" s="117">
        <v>0.64915199999999995</v>
      </c>
      <c r="J267" s="57"/>
      <c r="K267" s="52"/>
      <c r="L267" s="57"/>
      <c r="M267" s="52"/>
      <c r="N267" s="58"/>
      <c r="AF267" s="39"/>
      <c r="AG267" s="47"/>
      <c r="AK267" s="3" t="s">
        <v>178</v>
      </c>
      <c r="AM267" s="47"/>
      <c r="AN267" s="47"/>
      <c r="AP267" s="47"/>
      <c r="AQ267" s="47"/>
    </row>
    <row r="268" spans="1:43" s="4" customFormat="1" ht="15" x14ac:dyDescent="0.25">
      <c r="A268" s="48"/>
      <c r="B268" s="49"/>
      <c r="C268" s="375" t="s">
        <v>65</v>
      </c>
      <c r="D268" s="375"/>
      <c r="E268" s="375"/>
      <c r="F268" s="59"/>
      <c r="G268" s="60"/>
      <c r="H268" s="60"/>
      <c r="I268" s="60"/>
      <c r="J268" s="61">
        <v>709.58</v>
      </c>
      <c r="K268" s="60"/>
      <c r="L268" s="61">
        <v>511.52</v>
      </c>
      <c r="M268" s="60"/>
      <c r="N268" s="62"/>
      <c r="AF268" s="39"/>
      <c r="AG268" s="47"/>
      <c r="AL268" s="3" t="s">
        <v>65</v>
      </c>
      <c r="AM268" s="47"/>
      <c r="AN268" s="47"/>
      <c r="AP268" s="47"/>
      <c r="AQ268" s="47"/>
    </row>
    <row r="269" spans="1:43" s="4" customFormat="1" ht="15" x14ac:dyDescent="0.25">
      <c r="A269" s="56"/>
      <c r="B269" s="49"/>
      <c r="C269" s="372" t="s">
        <v>66</v>
      </c>
      <c r="D269" s="372"/>
      <c r="E269" s="372"/>
      <c r="F269" s="51"/>
      <c r="G269" s="52"/>
      <c r="H269" s="52"/>
      <c r="I269" s="52"/>
      <c r="J269" s="57"/>
      <c r="K269" s="52"/>
      <c r="L269" s="53">
        <v>257.89999999999998</v>
      </c>
      <c r="M269" s="52"/>
      <c r="N269" s="55">
        <v>9016.19</v>
      </c>
      <c r="AF269" s="39"/>
      <c r="AG269" s="47"/>
      <c r="AK269" s="3" t="s">
        <v>66</v>
      </c>
      <c r="AM269" s="47"/>
      <c r="AN269" s="47"/>
      <c r="AP269" s="47"/>
      <c r="AQ269" s="47"/>
    </row>
    <row r="270" spans="1:43" s="4" customFormat="1" ht="23.25" x14ac:dyDescent="0.25">
      <c r="A270" s="56"/>
      <c r="B270" s="49" t="s">
        <v>265</v>
      </c>
      <c r="C270" s="372" t="s">
        <v>266</v>
      </c>
      <c r="D270" s="372"/>
      <c r="E270" s="372"/>
      <c r="F270" s="51" t="s">
        <v>69</v>
      </c>
      <c r="G270" s="63">
        <v>113</v>
      </c>
      <c r="H270" s="52"/>
      <c r="I270" s="63">
        <v>113</v>
      </c>
      <c r="J270" s="57"/>
      <c r="K270" s="52"/>
      <c r="L270" s="53">
        <v>291.43</v>
      </c>
      <c r="M270" s="52"/>
      <c r="N270" s="55">
        <v>10188.290000000001</v>
      </c>
      <c r="AF270" s="39"/>
      <c r="AG270" s="47"/>
      <c r="AK270" s="3" t="s">
        <v>266</v>
      </c>
      <c r="AM270" s="47"/>
      <c r="AN270" s="47"/>
      <c r="AP270" s="47"/>
      <c r="AQ270" s="47"/>
    </row>
    <row r="271" spans="1:43" s="4" customFormat="1" ht="23.25" x14ac:dyDescent="0.25">
      <c r="A271" s="56"/>
      <c r="B271" s="49" t="s">
        <v>267</v>
      </c>
      <c r="C271" s="372" t="s">
        <v>268</v>
      </c>
      <c r="D271" s="372"/>
      <c r="E271" s="372"/>
      <c r="F271" s="51" t="s">
        <v>69</v>
      </c>
      <c r="G271" s="63">
        <v>77</v>
      </c>
      <c r="H271" s="52"/>
      <c r="I271" s="63">
        <v>77</v>
      </c>
      <c r="J271" s="57"/>
      <c r="K271" s="52"/>
      <c r="L271" s="53">
        <v>198.58</v>
      </c>
      <c r="M271" s="52"/>
      <c r="N271" s="55">
        <v>6942.47</v>
      </c>
      <c r="AF271" s="39"/>
      <c r="AG271" s="47"/>
      <c r="AK271" s="3" t="s">
        <v>268</v>
      </c>
      <c r="AM271" s="47"/>
      <c r="AN271" s="47"/>
      <c r="AP271" s="47"/>
      <c r="AQ271" s="47"/>
    </row>
    <row r="272" spans="1:43" s="4" customFormat="1" ht="15" x14ac:dyDescent="0.25">
      <c r="A272" s="65"/>
      <c r="B272" s="66"/>
      <c r="C272" s="374" t="s">
        <v>72</v>
      </c>
      <c r="D272" s="374"/>
      <c r="E272" s="374"/>
      <c r="F272" s="42"/>
      <c r="G272" s="43"/>
      <c r="H272" s="43"/>
      <c r="I272" s="43"/>
      <c r="J272" s="45"/>
      <c r="K272" s="43"/>
      <c r="L272" s="105">
        <v>1001.53</v>
      </c>
      <c r="M272" s="60"/>
      <c r="N272" s="46"/>
      <c r="AF272" s="39"/>
      <c r="AG272" s="47"/>
      <c r="AM272" s="47" t="s">
        <v>72</v>
      </c>
      <c r="AN272" s="47"/>
      <c r="AP272" s="47"/>
      <c r="AQ272" s="47"/>
    </row>
    <row r="273" spans="1:43" s="4" customFormat="1" ht="34.5" x14ac:dyDescent="0.25">
      <c r="A273" s="40" t="s">
        <v>395</v>
      </c>
      <c r="B273" s="41" t="s">
        <v>2871</v>
      </c>
      <c r="C273" s="374" t="s">
        <v>2872</v>
      </c>
      <c r="D273" s="374"/>
      <c r="E273" s="374"/>
      <c r="F273" s="42" t="s">
        <v>238</v>
      </c>
      <c r="G273" s="43">
        <v>5.6159999999999997</v>
      </c>
      <c r="H273" s="44">
        <v>1</v>
      </c>
      <c r="I273" s="116">
        <v>5.6159999999999997</v>
      </c>
      <c r="J273" s="67">
        <v>712.36</v>
      </c>
      <c r="K273" s="43"/>
      <c r="L273" s="105">
        <v>4000.61</v>
      </c>
      <c r="M273" s="43"/>
      <c r="N273" s="46"/>
      <c r="AF273" s="39"/>
      <c r="AG273" s="47" t="s">
        <v>2872</v>
      </c>
      <c r="AM273" s="47"/>
      <c r="AN273" s="47"/>
      <c r="AP273" s="47"/>
      <c r="AQ273" s="47"/>
    </row>
    <row r="274" spans="1:43" s="4" customFormat="1" ht="15" x14ac:dyDescent="0.25">
      <c r="A274" s="69"/>
      <c r="B274" s="50"/>
      <c r="C274" s="372" t="s">
        <v>2905</v>
      </c>
      <c r="D274" s="372"/>
      <c r="E274" s="372"/>
      <c r="F274" s="372"/>
      <c r="G274" s="372"/>
      <c r="H274" s="372"/>
      <c r="I274" s="372"/>
      <c r="J274" s="372"/>
      <c r="K274" s="372"/>
      <c r="L274" s="372"/>
      <c r="M274" s="372"/>
      <c r="N274" s="377"/>
      <c r="AF274" s="39"/>
      <c r="AG274" s="47"/>
      <c r="AH274" s="3" t="s">
        <v>2905</v>
      </c>
      <c r="AM274" s="47"/>
      <c r="AN274" s="47"/>
      <c r="AP274" s="47"/>
      <c r="AQ274" s="47"/>
    </row>
    <row r="275" spans="1:43" s="4" customFormat="1" ht="15" x14ac:dyDescent="0.25">
      <c r="A275" s="65"/>
      <c r="B275" s="66"/>
      <c r="C275" s="374" t="s">
        <v>72</v>
      </c>
      <c r="D275" s="374"/>
      <c r="E275" s="374"/>
      <c r="F275" s="42"/>
      <c r="G275" s="43"/>
      <c r="H275" s="43"/>
      <c r="I275" s="43"/>
      <c r="J275" s="45"/>
      <c r="K275" s="43"/>
      <c r="L275" s="105">
        <v>4000.61</v>
      </c>
      <c r="M275" s="60"/>
      <c r="N275" s="46"/>
      <c r="AF275" s="39"/>
      <c r="AG275" s="47"/>
      <c r="AM275" s="47" t="s">
        <v>72</v>
      </c>
      <c r="AN275" s="47"/>
      <c r="AP275" s="47"/>
      <c r="AQ275" s="47"/>
    </row>
    <row r="276" spans="1:43" s="4" customFormat="1" ht="23.25" x14ac:dyDescent="0.25">
      <c r="A276" s="40" t="s">
        <v>397</v>
      </c>
      <c r="B276" s="41" t="s">
        <v>2874</v>
      </c>
      <c r="C276" s="374" t="s">
        <v>2875</v>
      </c>
      <c r="D276" s="374"/>
      <c r="E276" s="374"/>
      <c r="F276" s="42" t="s">
        <v>1570</v>
      </c>
      <c r="G276" s="43">
        <v>62.72</v>
      </c>
      <c r="H276" s="44">
        <v>1</v>
      </c>
      <c r="I276" s="68">
        <v>62.72</v>
      </c>
      <c r="J276" s="67">
        <v>117.93</v>
      </c>
      <c r="K276" s="43"/>
      <c r="L276" s="105">
        <v>7396.57</v>
      </c>
      <c r="M276" s="43"/>
      <c r="N276" s="46"/>
      <c r="AF276" s="39"/>
      <c r="AG276" s="47" t="s">
        <v>2875</v>
      </c>
      <c r="AM276" s="47"/>
      <c r="AN276" s="47"/>
      <c r="AP276" s="47"/>
      <c r="AQ276" s="47"/>
    </row>
    <row r="277" spans="1:43" s="4" customFormat="1" ht="15" x14ac:dyDescent="0.25">
      <c r="A277" s="69"/>
      <c r="B277" s="50"/>
      <c r="C277" s="372" t="s">
        <v>2906</v>
      </c>
      <c r="D277" s="372"/>
      <c r="E277" s="372"/>
      <c r="F277" s="372"/>
      <c r="G277" s="372"/>
      <c r="H277" s="372"/>
      <c r="I277" s="372"/>
      <c r="J277" s="372"/>
      <c r="K277" s="372"/>
      <c r="L277" s="372"/>
      <c r="M277" s="372"/>
      <c r="N277" s="377"/>
      <c r="AF277" s="39"/>
      <c r="AG277" s="47"/>
      <c r="AH277" s="3" t="s">
        <v>2906</v>
      </c>
      <c r="AM277" s="47"/>
      <c r="AN277" s="47"/>
      <c r="AP277" s="47"/>
      <c r="AQ277" s="47"/>
    </row>
    <row r="278" spans="1:43" s="4" customFormat="1" ht="15" x14ac:dyDescent="0.25">
      <c r="A278" s="65"/>
      <c r="B278" s="66"/>
      <c r="C278" s="374" t="s">
        <v>72</v>
      </c>
      <c r="D278" s="374"/>
      <c r="E278" s="374"/>
      <c r="F278" s="42"/>
      <c r="G278" s="43"/>
      <c r="H278" s="43"/>
      <c r="I278" s="43"/>
      <c r="J278" s="45"/>
      <c r="K278" s="43"/>
      <c r="L278" s="105">
        <v>7396.57</v>
      </c>
      <c r="M278" s="60"/>
      <c r="N278" s="46"/>
      <c r="AF278" s="39"/>
      <c r="AG278" s="47"/>
      <c r="AM278" s="47" t="s">
        <v>72</v>
      </c>
      <c r="AN278" s="47"/>
      <c r="AP278" s="47"/>
      <c r="AQ278" s="47"/>
    </row>
    <row r="279" spans="1:43" s="4" customFormat="1" ht="23.25" x14ac:dyDescent="0.25">
      <c r="A279" s="40" t="s">
        <v>398</v>
      </c>
      <c r="B279" s="41" t="s">
        <v>2877</v>
      </c>
      <c r="C279" s="374" t="s">
        <v>2878</v>
      </c>
      <c r="D279" s="374"/>
      <c r="E279" s="374"/>
      <c r="F279" s="42" t="s">
        <v>2879</v>
      </c>
      <c r="G279" s="43">
        <v>112</v>
      </c>
      <c r="H279" s="44">
        <v>1</v>
      </c>
      <c r="I279" s="44">
        <v>112</v>
      </c>
      <c r="J279" s="45"/>
      <c r="K279" s="43"/>
      <c r="L279" s="45"/>
      <c r="M279" s="43"/>
      <c r="N279" s="46"/>
      <c r="AF279" s="39"/>
      <c r="AG279" s="47" t="s">
        <v>2878</v>
      </c>
      <c r="AM279" s="47"/>
      <c r="AN279" s="47"/>
      <c r="AP279" s="47"/>
      <c r="AQ279" s="47"/>
    </row>
    <row r="280" spans="1:43" s="4" customFormat="1" ht="15" x14ac:dyDescent="0.25">
      <c r="A280" s="69"/>
      <c r="B280" s="50"/>
      <c r="C280" s="372" t="s">
        <v>2907</v>
      </c>
      <c r="D280" s="372"/>
      <c r="E280" s="372"/>
      <c r="F280" s="372"/>
      <c r="G280" s="372"/>
      <c r="H280" s="372"/>
      <c r="I280" s="372"/>
      <c r="J280" s="372"/>
      <c r="K280" s="372"/>
      <c r="L280" s="372"/>
      <c r="M280" s="372"/>
      <c r="N280" s="377"/>
      <c r="AF280" s="39"/>
      <c r="AG280" s="47"/>
      <c r="AH280" s="3" t="s">
        <v>2907</v>
      </c>
      <c r="AM280" s="47"/>
      <c r="AN280" s="47"/>
      <c r="AP280" s="47"/>
      <c r="AQ280" s="47"/>
    </row>
    <row r="281" spans="1:43" s="4" customFormat="1" ht="22.5" x14ac:dyDescent="0.25">
      <c r="A281" s="103"/>
      <c r="B281" s="49" t="s">
        <v>217</v>
      </c>
      <c r="C281" s="368" t="s">
        <v>218</v>
      </c>
      <c r="D281" s="368"/>
      <c r="E281" s="368"/>
      <c r="F281" s="368"/>
      <c r="G281" s="368"/>
      <c r="H281" s="368"/>
      <c r="I281" s="368"/>
      <c r="J281" s="368"/>
      <c r="K281" s="368"/>
      <c r="L281" s="368"/>
      <c r="M281" s="368"/>
      <c r="N281" s="376"/>
      <c r="AF281" s="39"/>
      <c r="AG281" s="47"/>
      <c r="AI281" s="3" t="s">
        <v>218</v>
      </c>
      <c r="AM281" s="47"/>
      <c r="AN281" s="47"/>
      <c r="AP281" s="47"/>
      <c r="AQ281" s="47"/>
    </row>
    <row r="282" spans="1:43" s="4" customFormat="1" ht="15" x14ac:dyDescent="0.25">
      <c r="A282" s="48"/>
      <c r="B282" s="49" t="s">
        <v>58</v>
      </c>
      <c r="C282" s="372" t="s">
        <v>62</v>
      </c>
      <c r="D282" s="372"/>
      <c r="E282" s="372"/>
      <c r="F282" s="51"/>
      <c r="G282" s="52"/>
      <c r="H282" s="52"/>
      <c r="I282" s="52"/>
      <c r="J282" s="53">
        <v>4.33</v>
      </c>
      <c r="K282" s="54">
        <v>1.1499999999999999</v>
      </c>
      <c r="L282" s="53">
        <v>557.70000000000005</v>
      </c>
      <c r="M282" s="54">
        <v>34.96</v>
      </c>
      <c r="N282" s="55">
        <v>19497.189999999999</v>
      </c>
      <c r="AF282" s="39"/>
      <c r="AG282" s="47"/>
      <c r="AJ282" s="3" t="s">
        <v>62</v>
      </c>
      <c r="AM282" s="47"/>
      <c r="AN282" s="47"/>
      <c r="AP282" s="47"/>
      <c r="AQ282" s="47"/>
    </row>
    <row r="283" spans="1:43" s="4" customFormat="1" ht="15" x14ac:dyDescent="0.25">
      <c r="A283" s="48"/>
      <c r="B283" s="49" t="s">
        <v>73</v>
      </c>
      <c r="C283" s="372" t="s">
        <v>175</v>
      </c>
      <c r="D283" s="372"/>
      <c r="E283" s="372"/>
      <c r="F283" s="51"/>
      <c r="G283" s="52"/>
      <c r="H283" s="52"/>
      <c r="I283" s="52"/>
      <c r="J283" s="53">
        <v>8.32</v>
      </c>
      <c r="K283" s="54">
        <v>1.1499999999999999</v>
      </c>
      <c r="L283" s="107">
        <v>1071.6199999999999</v>
      </c>
      <c r="M283" s="52"/>
      <c r="N283" s="58"/>
      <c r="AF283" s="39"/>
      <c r="AG283" s="47"/>
      <c r="AJ283" s="3" t="s">
        <v>175</v>
      </c>
      <c r="AM283" s="47"/>
      <c r="AN283" s="47"/>
      <c r="AP283" s="47"/>
      <c r="AQ283" s="47"/>
    </row>
    <row r="284" spans="1:43" s="4" customFormat="1" ht="15" x14ac:dyDescent="0.25">
      <c r="A284" s="48"/>
      <c r="B284" s="49" t="s">
        <v>78</v>
      </c>
      <c r="C284" s="372" t="s">
        <v>176</v>
      </c>
      <c r="D284" s="372"/>
      <c r="E284" s="372"/>
      <c r="F284" s="51"/>
      <c r="G284" s="52"/>
      <c r="H284" s="52"/>
      <c r="I284" s="52"/>
      <c r="J284" s="53">
        <v>1.61</v>
      </c>
      <c r="K284" s="54">
        <v>1.1499999999999999</v>
      </c>
      <c r="L284" s="53">
        <v>207.37</v>
      </c>
      <c r="M284" s="54">
        <v>34.96</v>
      </c>
      <c r="N284" s="55">
        <v>7249.66</v>
      </c>
      <c r="AF284" s="39"/>
      <c r="AG284" s="47"/>
      <c r="AJ284" s="3" t="s">
        <v>176</v>
      </c>
      <c r="AM284" s="47"/>
      <c r="AN284" s="47"/>
      <c r="AP284" s="47"/>
      <c r="AQ284" s="47"/>
    </row>
    <row r="285" spans="1:43" s="4" customFormat="1" ht="15" x14ac:dyDescent="0.25">
      <c r="A285" s="48"/>
      <c r="B285" s="49" t="s">
        <v>122</v>
      </c>
      <c r="C285" s="372" t="s">
        <v>177</v>
      </c>
      <c r="D285" s="372"/>
      <c r="E285" s="372"/>
      <c r="F285" s="51"/>
      <c r="G285" s="52"/>
      <c r="H285" s="52"/>
      <c r="I285" s="52"/>
      <c r="J285" s="53">
        <v>10.32</v>
      </c>
      <c r="K285" s="52"/>
      <c r="L285" s="107">
        <v>1155.8399999999999</v>
      </c>
      <c r="M285" s="52"/>
      <c r="N285" s="58"/>
      <c r="AF285" s="39"/>
      <c r="AG285" s="47"/>
      <c r="AJ285" s="3" t="s">
        <v>177</v>
      </c>
      <c r="AM285" s="47"/>
      <c r="AN285" s="47"/>
      <c r="AP285" s="47"/>
      <c r="AQ285" s="47"/>
    </row>
    <row r="286" spans="1:43" s="4" customFormat="1" ht="15" x14ac:dyDescent="0.25">
      <c r="A286" s="56"/>
      <c r="B286" s="49"/>
      <c r="C286" s="372" t="s">
        <v>63</v>
      </c>
      <c r="D286" s="372"/>
      <c r="E286" s="372"/>
      <c r="F286" s="51" t="s">
        <v>64</v>
      </c>
      <c r="G286" s="54">
        <v>0.39</v>
      </c>
      <c r="H286" s="54">
        <v>1.1499999999999999</v>
      </c>
      <c r="I286" s="109">
        <v>50.231999999999999</v>
      </c>
      <c r="J286" s="57"/>
      <c r="K286" s="52"/>
      <c r="L286" s="57"/>
      <c r="M286" s="52"/>
      <c r="N286" s="58"/>
      <c r="AF286" s="39"/>
      <c r="AG286" s="47"/>
      <c r="AK286" s="3" t="s">
        <v>63</v>
      </c>
      <c r="AM286" s="47"/>
      <c r="AN286" s="47"/>
      <c r="AP286" s="47"/>
      <c r="AQ286" s="47"/>
    </row>
    <row r="287" spans="1:43" s="4" customFormat="1" ht="15" x14ac:dyDescent="0.25">
      <c r="A287" s="56"/>
      <c r="B287" s="49"/>
      <c r="C287" s="372" t="s">
        <v>178</v>
      </c>
      <c r="D287" s="372"/>
      <c r="E287" s="372"/>
      <c r="F287" s="51" t="s">
        <v>64</v>
      </c>
      <c r="G287" s="54">
        <v>0.16</v>
      </c>
      <c r="H287" s="54">
        <v>1.1499999999999999</v>
      </c>
      <c r="I287" s="109">
        <v>20.608000000000001</v>
      </c>
      <c r="J287" s="57"/>
      <c r="K287" s="52"/>
      <c r="L287" s="57"/>
      <c r="M287" s="52"/>
      <c r="N287" s="58"/>
      <c r="AF287" s="39"/>
      <c r="AG287" s="47"/>
      <c r="AK287" s="3" t="s">
        <v>178</v>
      </c>
      <c r="AM287" s="47"/>
      <c r="AN287" s="47"/>
      <c r="AP287" s="47"/>
      <c r="AQ287" s="47"/>
    </row>
    <row r="288" spans="1:43" s="4" customFormat="1" ht="15" x14ac:dyDescent="0.25">
      <c r="A288" s="48"/>
      <c r="B288" s="49"/>
      <c r="C288" s="375" t="s">
        <v>65</v>
      </c>
      <c r="D288" s="375"/>
      <c r="E288" s="375"/>
      <c r="F288" s="59"/>
      <c r="G288" s="60"/>
      <c r="H288" s="60"/>
      <c r="I288" s="60"/>
      <c r="J288" s="61">
        <v>22.97</v>
      </c>
      <c r="K288" s="60"/>
      <c r="L288" s="108">
        <v>2785.16</v>
      </c>
      <c r="M288" s="60"/>
      <c r="N288" s="62"/>
      <c r="AF288" s="39"/>
      <c r="AG288" s="47"/>
      <c r="AL288" s="3" t="s">
        <v>65</v>
      </c>
      <c r="AM288" s="47"/>
      <c r="AN288" s="47"/>
      <c r="AP288" s="47"/>
      <c r="AQ288" s="47"/>
    </row>
    <row r="289" spans="1:43" s="4" customFormat="1" ht="15" x14ac:dyDescent="0.25">
      <c r="A289" s="56"/>
      <c r="B289" s="49"/>
      <c r="C289" s="372" t="s">
        <v>66</v>
      </c>
      <c r="D289" s="372"/>
      <c r="E289" s="372"/>
      <c r="F289" s="51"/>
      <c r="G289" s="52"/>
      <c r="H289" s="52"/>
      <c r="I289" s="52"/>
      <c r="J289" s="57"/>
      <c r="K289" s="52"/>
      <c r="L289" s="53">
        <v>765.07</v>
      </c>
      <c r="M289" s="52"/>
      <c r="N289" s="55">
        <v>26746.85</v>
      </c>
      <c r="AF289" s="39"/>
      <c r="AG289" s="47"/>
      <c r="AK289" s="3" t="s">
        <v>66</v>
      </c>
      <c r="AM289" s="47"/>
      <c r="AN289" s="47"/>
      <c r="AP289" s="47"/>
      <c r="AQ289" s="47"/>
    </row>
    <row r="290" spans="1:43" s="4" customFormat="1" ht="23.25" x14ac:dyDescent="0.25">
      <c r="A290" s="56"/>
      <c r="B290" s="49" t="s">
        <v>265</v>
      </c>
      <c r="C290" s="372" t="s">
        <v>266</v>
      </c>
      <c r="D290" s="372"/>
      <c r="E290" s="372"/>
      <c r="F290" s="51" t="s">
        <v>69</v>
      </c>
      <c r="G290" s="63">
        <v>113</v>
      </c>
      <c r="H290" s="52"/>
      <c r="I290" s="63">
        <v>113</v>
      </c>
      <c r="J290" s="57"/>
      <c r="K290" s="52"/>
      <c r="L290" s="53">
        <v>864.53</v>
      </c>
      <c r="M290" s="52"/>
      <c r="N290" s="55">
        <v>30223.94</v>
      </c>
      <c r="AF290" s="39"/>
      <c r="AG290" s="47"/>
      <c r="AK290" s="3" t="s">
        <v>266</v>
      </c>
      <c r="AM290" s="47"/>
      <c r="AN290" s="47"/>
      <c r="AP290" s="47"/>
      <c r="AQ290" s="47"/>
    </row>
    <row r="291" spans="1:43" s="4" customFormat="1" ht="23.25" x14ac:dyDescent="0.25">
      <c r="A291" s="56"/>
      <c r="B291" s="49" t="s">
        <v>267</v>
      </c>
      <c r="C291" s="372" t="s">
        <v>268</v>
      </c>
      <c r="D291" s="372"/>
      <c r="E291" s="372"/>
      <c r="F291" s="51" t="s">
        <v>69</v>
      </c>
      <c r="G291" s="63">
        <v>77</v>
      </c>
      <c r="H291" s="52"/>
      <c r="I291" s="63">
        <v>77</v>
      </c>
      <c r="J291" s="57"/>
      <c r="K291" s="52"/>
      <c r="L291" s="53">
        <v>589.1</v>
      </c>
      <c r="M291" s="52"/>
      <c r="N291" s="55">
        <v>20595.07</v>
      </c>
      <c r="AF291" s="39"/>
      <c r="AG291" s="47"/>
      <c r="AK291" s="3" t="s">
        <v>268</v>
      </c>
      <c r="AM291" s="47"/>
      <c r="AN291" s="47"/>
      <c r="AP291" s="47"/>
      <c r="AQ291" s="47"/>
    </row>
    <row r="292" spans="1:43" s="4" customFormat="1" ht="15" x14ac:dyDescent="0.25">
      <c r="A292" s="65"/>
      <c r="B292" s="66"/>
      <c r="C292" s="374" t="s">
        <v>72</v>
      </c>
      <c r="D292" s="374"/>
      <c r="E292" s="374"/>
      <c r="F292" s="42"/>
      <c r="G292" s="43"/>
      <c r="H292" s="43"/>
      <c r="I292" s="43"/>
      <c r="J292" s="45"/>
      <c r="K292" s="43"/>
      <c r="L292" s="105">
        <v>4238.79</v>
      </c>
      <c r="M292" s="60"/>
      <c r="N292" s="46"/>
      <c r="AF292" s="39"/>
      <c r="AG292" s="47"/>
      <c r="AM292" s="47" t="s">
        <v>72</v>
      </c>
      <c r="AN292" s="47"/>
      <c r="AP292" s="47"/>
      <c r="AQ292" s="47"/>
    </row>
    <row r="293" spans="1:43" s="4" customFormat="1" ht="45.75" x14ac:dyDescent="0.25">
      <c r="A293" s="40" t="s">
        <v>400</v>
      </c>
      <c r="B293" s="41" t="s">
        <v>2881</v>
      </c>
      <c r="C293" s="374" t="s">
        <v>2882</v>
      </c>
      <c r="D293" s="374"/>
      <c r="E293" s="374"/>
      <c r="F293" s="42" t="s">
        <v>238</v>
      </c>
      <c r="G293" s="43">
        <v>13.6</v>
      </c>
      <c r="H293" s="44">
        <v>1</v>
      </c>
      <c r="I293" s="120">
        <v>13.6</v>
      </c>
      <c r="J293" s="45"/>
      <c r="K293" s="43"/>
      <c r="L293" s="45"/>
      <c r="M293" s="43"/>
      <c r="N293" s="46"/>
      <c r="AF293" s="39"/>
      <c r="AG293" s="47" t="s">
        <v>2882</v>
      </c>
      <c r="AM293" s="47"/>
      <c r="AN293" s="47"/>
      <c r="AP293" s="47"/>
      <c r="AQ293" s="47"/>
    </row>
    <row r="294" spans="1:43" s="4" customFormat="1" ht="15" x14ac:dyDescent="0.25">
      <c r="A294" s="103"/>
      <c r="B294" s="49" t="s">
        <v>2883</v>
      </c>
      <c r="C294" s="368" t="s">
        <v>2884</v>
      </c>
      <c r="D294" s="368"/>
      <c r="E294" s="368"/>
      <c r="F294" s="368"/>
      <c r="G294" s="368"/>
      <c r="H294" s="368"/>
      <c r="I294" s="368"/>
      <c r="J294" s="368"/>
      <c r="K294" s="368"/>
      <c r="L294" s="368"/>
      <c r="M294" s="368"/>
      <c r="N294" s="376"/>
      <c r="AF294" s="39"/>
      <c r="AG294" s="47"/>
      <c r="AI294" s="3" t="s">
        <v>2884</v>
      </c>
      <c r="AM294" s="47"/>
      <c r="AN294" s="47"/>
      <c r="AP294" s="47"/>
      <c r="AQ294" s="47"/>
    </row>
    <row r="295" spans="1:43" s="4" customFormat="1" ht="22.5" x14ac:dyDescent="0.25">
      <c r="A295" s="103"/>
      <c r="B295" s="49" t="s">
        <v>217</v>
      </c>
      <c r="C295" s="368" t="s">
        <v>218</v>
      </c>
      <c r="D295" s="368"/>
      <c r="E295" s="368"/>
      <c r="F295" s="368"/>
      <c r="G295" s="368"/>
      <c r="H295" s="368"/>
      <c r="I295" s="368"/>
      <c r="J295" s="368"/>
      <c r="K295" s="368"/>
      <c r="L295" s="368"/>
      <c r="M295" s="368"/>
      <c r="N295" s="376"/>
      <c r="AF295" s="39"/>
      <c r="AG295" s="47"/>
      <c r="AI295" s="3" t="s">
        <v>218</v>
      </c>
      <c r="AM295" s="47"/>
      <c r="AN295" s="47"/>
      <c r="AP295" s="47"/>
      <c r="AQ295" s="47"/>
    </row>
    <row r="296" spans="1:43" s="4" customFormat="1" ht="15" x14ac:dyDescent="0.25">
      <c r="A296" s="48"/>
      <c r="B296" s="49" t="s">
        <v>58</v>
      </c>
      <c r="C296" s="372" t="s">
        <v>62</v>
      </c>
      <c r="D296" s="372"/>
      <c r="E296" s="372"/>
      <c r="F296" s="51"/>
      <c r="G296" s="52"/>
      <c r="H296" s="52"/>
      <c r="I296" s="52"/>
      <c r="J296" s="53">
        <v>534.70000000000005</v>
      </c>
      <c r="K296" s="70">
        <v>1.1845000000000001</v>
      </c>
      <c r="L296" s="107">
        <v>8613.59</v>
      </c>
      <c r="M296" s="54">
        <v>34.96</v>
      </c>
      <c r="N296" s="55">
        <v>301131.11</v>
      </c>
      <c r="AF296" s="39"/>
      <c r="AG296" s="47"/>
      <c r="AJ296" s="3" t="s">
        <v>62</v>
      </c>
      <c r="AM296" s="47"/>
      <c r="AN296" s="47"/>
      <c r="AP296" s="47"/>
      <c r="AQ296" s="47"/>
    </row>
    <row r="297" spans="1:43" s="4" customFormat="1" ht="15" x14ac:dyDescent="0.25">
      <c r="A297" s="48"/>
      <c r="B297" s="49" t="s">
        <v>73</v>
      </c>
      <c r="C297" s="372" t="s">
        <v>175</v>
      </c>
      <c r="D297" s="372"/>
      <c r="E297" s="372"/>
      <c r="F297" s="51"/>
      <c r="G297" s="52"/>
      <c r="H297" s="52"/>
      <c r="I297" s="52"/>
      <c r="J297" s="107">
        <v>1190.48</v>
      </c>
      <c r="K297" s="54">
        <v>1.1499999999999999</v>
      </c>
      <c r="L297" s="107">
        <v>18619.11</v>
      </c>
      <c r="M297" s="52"/>
      <c r="N297" s="58"/>
      <c r="AF297" s="39"/>
      <c r="AG297" s="47"/>
      <c r="AJ297" s="3" t="s">
        <v>175</v>
      </c>
      <c r="AM297" s="47"/>
      <c r="AN297" s="47"/>
      <c r="AP297" s="47"/>
      <c r="AQ297" s="47"/>
    </row>
    <row r="298" spans="1:43" s="4" customFormat="1" ht="15" x14ac:dyDescent="0.25">
      <c r="A298" s="48"/>
      <c r="B298" s="49" t="s">
        <v>78</v>
      </c>
      <c r="C298" s="372" t="s">
        <v>176</v>
      </c>
      <c r="D298" s="372"/>
      <c r="E298" s="372"/>
      <c r="F298" s="51"/>
      <c r="G298" s="52"/>
      <c r="H298" s="52"/>
      <c r="I298" s="52"/>
      <c r="J298" s="53">
        <v>136.72</v>
      </c>
      <c r="K298" s="54">
        <v>1.1499999999999999</v>
      </c>
      <c r="L298" s="107">
        <v>2138.3000000000002</v>
      </c>
      <c r="M298" s="54">
        <v>34.96</v>
      </c>
      <c r="N298" s="55">
        <v>74754.97</v>
      </c>
      <c r="AF298" s="39"/>
      <c r="AG298" s="47"/>
      <c r="AJ298" s="3" t="s">
        <v>176</v>
      </c>
      <c r="AM298" s="47"/>
      <c r="AN298" s="47"/>
      <c r="AP298" s="47"/>
      <c r="AQ298" s="47"/>
    </row>
    <row r="299" spans="1:43" s="4" customFormat="1" ht="15" x14ac:dyDescent="0.25">
      <c r="A299" s="48"/>
      <c r="B299" s="49" t="s">
        <v>122</v>
      </c>
      <c r="C299" s="372" t="s">
        <v>177</v>
      </c>
      <c r="D299" s="372"/>
      <c r="E299" s="372"/>
      <c r="F299" s="51"/>
      <c r="G299" s="52"/>
      <c r="H299" s="52"/>
      <c r="I299" s="52"/>
      <c r="J299" s="53">
        <v>106.95</v>
      </c>
      <c r="K299" s="52"/>
      <c r="L299" s="107">
        <v>1454.52</v>
      </c>
      <c r="M299" s="52"/>
      <c r="N299" s="58"/>
      <c r="AF299" s="39"/>
      <c r="AG299" s="47"/>
      <c r="AJ299" s="3" t="s">
        <v>177</v>
      </c>
      <c r="AM299" s="47"/>
      <c r="AN299" s="47"/>
      <c r="AP299" s="47"/>
      <c r="AQ299" s="47"/>
    </row>
    <row r="300" spans="1:43" s="4" customFormat="1" ht="15" x14ac:dyDescent="0.25">
      <c r="A300" s="56"/>
      <c r="B300" s="49"/>
      <c r="C300" s="372" t="s">
        <v>63</v>
      </c>
      <c r="D300" s="372"/>
      <c r="E300" s="372"/>
      <c r="F300" s="51" t="s">
        <v>64</v>
      </c>
      <c r="G300" s="54">
        <v>59.61</v>
      </c>
      <c r="H300" s="70">
        <v>1.1845000000000001</v>
      </c>
      <c r="I300" s="117">
        <v>960.26941199999999</v>
      </c>
      <c r="J300" s="57"/>
      <c r="K300" s="52"/>
      <c r="L300" s="57"/>
      <c r="M300" s="52"/>
      <c r="N300" s="58"/>
      <c r="AF300" s="39"/>
      <c r="AG300" s="47"/>
      <c r="AK300" s="3" t="s">
        <v>63</v>
      </c>
      <c r="AM300" s="47"/>
      <c r="AN300" s="47"/>
      <c r="AP300" s="47"/>
      <c r="AQ300" s="47"/>
    </row>
    <row r="301" spans="1:43" s="4" customFormat="1" ht="15" x14ac:dyDescent="0.25">
      <c r="A301" s="56"/>
      <c r="B301" s="49"/>
      <c r="C301" s="372" t="s">
        <v>178</v>
      </c>
      <c r="D301" s="372"/>
      <c r="E301" s="372"/>
      <c r="F301" s="51" t="s">
        <v>64</v>
      </c>
      <c r="G301" s="54">
        <v>13.59</v>
      </c>
      <c r="H301" s="54">
        <v>1.1499999999999999</v>
      </c>
      <c r="I301" s="70">
        <v>212.54759999999999</v>
      </c>
      <c r="J301" s="57"/>
      <c r="K301" s="52"/>
      <c r="L301" s="57"/>
      <c r="M301" s="52"/>
      <c r="N301" s="58"/>
      <c r="AF301" s="39"/>
      <c r="AG301" s="47"/>
      <c r="AK301" s="3" t="s">
        <v>178</v>
      </c>
      <c r="AM301" s="47"/>
      <c r="AN301" s="47"/>
      <c r="AP301" s="47"/>
      <c r="AQ301" s="47"/>
    </row>
    <row r="302" spans="1:43" s="4" customFormat="1" ht="15" x14ac:dyDescent="0.25">
      <c r="A302" s="48"/>
      <c r="B302" s="49"/>
      <c r="C302" s="375" t="s">
        <v>65</v>
      </c>
      <c r="D302" s="375"/>
      <c r="E302" s="375"/>
      <c r="F302" s="59"/>
      <c r="G302" s="60"/>
      <c r="H302" s="60"/>
      <c r="I302" s="60"/>
      <c r="J302" s="108">
        <v>1832.13</v>
      </c>
      <c r="K302" s="60"/>
      <c r="L302" s="108">
        <v>28687.22</v>
      </c>
      <c r="M302" s="60"/>
      <c r="N302" s="62"/>
      <c r="AF302" s="39"/>
      <c r="AG302" s="47"/>
      <c r="AL302" s="3" t="s">
        <v>65</v>
      </c>
      <c r="AM302" s="47"/>
      <c r="AN302" s="47"/>
      <c r="AP302" s="47"/>
      <c r="AQ302" s="47"/>
    </row>
    <row r="303" spans="1:43" s="4" customFormat="1" ht="15" x14ac:dyDescent="0.25">
      <c r="A303" s="56"/>
      <c r="B303" s="49"/>
      <c r="C303" s="372" t="s">
        <v>66</v>
      </c>
      <c r="D303" s="372"/>
      <c r="E303" s="372"/>
      <c r="F303" s="51"/>
      <c r="G303" s="52"/>
      <c r="H303" s="52"/>
      <c r="I303" s="52"/>
      <c r="J303" s="57"/>
      <c r="K303" s="52"/>
      <c r="L303" s="107">
        <v>10751.89</v>
      </c>
      <c r="M303" s="52"/>
      <c r="N303" s="55">
        <v>375886.08000000002</v>
      </c>
      <c r="AF303" s="39"/>
      <c r="AG303" s="47"/>
      <c r="AK303" s="3" t="s">
        <v>66</v>
      </c>
      <c r="AM303" s="47"/>
      <c r="AN303" s="47"/>
      <c r="AP303" s="47"/>
      <c r="AQ303" s="47"/>
    </row>
    <row r="304" spans="1:43" s="4" customFormat="1" ht="15" x14ac:dyDescent="0.25">
      <c r="A304" s="56"/>
      <c r="B304" s="49" t="s">
        <v>2885</v>
      </c>
      <c r="C304" s="372" t="s">
        <v>2886</v>
      </c>
      <c r="D304" s="372"/>
      <c r="E304" s="372"/>
      <c r="F304" s="51" t="s">
        <v>69</v>
      </c>
      <c r="G304" s="63">
        <v>93</v>
      </c>
      <c r="H304" s="52"/>
      <c r="I304" s="63">
        <v>93</v>
      </c>
      <c r="J304" s="57"/>
      <c r="K304" s="52"/>
      <c r="L304" s="107">
        <v>9999.26</v>
      </c>
      <c r="M304" s="52"/>
      <c r="N304" s="55">
        <v>349574.05</v>
      </c>
      <c r="AF304" s="39"/>
      <c r="AG304" s="47"/>
      <c r="AK304" s="3" t="s">
        <v>2886</v>
      </c>
      <c r="AM304" s="47"/>
      <c r="AN304" s="47"/>
      <c r="AP304" s="47"/>
      <c r="AQ304" s="47"/>
    </row>
    <row r="305" spans="1:43" s="4" customFormat="1" ht="15" x14ac:dyDescent="0.25">
      <c r="A305" s="56"/>
      <c r="B305" s="49" t="s">
        <v>2887</v>
      </c>
      <c r="C305" s="372" t="s">
        <v>2888</v>
      </c>
      <c r="D305" s="372"/>
      <c r="E305" s="372"/>
      <c r="F305" s="51" t="s">
        <v>69</v>
      </c>
      <c r="G305" s="63">
        <v>62</v>
      </c>
      <c r="H305" s="52"/>
      <c r="I305" s="63">
        <v>62</v>
      </c>
      <c r="J305" s="57"/>
      <c r="K305" s="52"/>
      <c r="L305" s="107">
        <v>6666.17</v>
      </c>
      <c r="M305" s="52"/>
      <c r="N305" s="55">
        <v>233049.37</v>
      </c>
      <c r="AF305" s="39"/>
      <c r="AG305" s="47"/>
      <c r="AK305" s="3" t="s">
        <v>2888</v>
      </c>
      <c r="AM305" s="47"/>
      <c r="AN305" s="47"/>
      <c r="AP305" s="47"/>
      <c r="AQ305" s="47"/>
    </row>
    <row r="306" spans="1:43" s="4" customFormat="1" ht="15" x14ac:dyDescent="0.25">
      <c r="A306" s="65"/>
      <c r="B306" s="66"/>
      <c r="C306" s="374" t="s">
        <v>72</v>
      </c>
      <c r="D306" s="374"/>
      <c r="E306" s="374"/>
      <c r="F306" s="42"/>
      <c r="G306" s="43"/>
      <c r="H306" s="43"/>
      <c r="I306" s="43"/>
      <c r="J306" s="45"/>
      <c r="K306" s="43"/>
      <c r="L306" s="105">
        <v>45352.65</v>
      </c>
      <c r="M306" s="60"/>
      <c r="N306" s="46"/>
      <c r="AF306" s="39"/>
      <c r="AG306" s="47"/>
      <c r="AM306" s="47" t="s">
        <v>72</v>
      </c>
      <c r="AN306" s="47"/>
      <c r="AP306" s="47"/>
      <c r="AQ306" s="47"/>
    </row>
    <row r="307" spans="1:43" s="4" customFormat="1" ht="23.25" x14ac:dyDescent="0.25">
      <c r="A307" s="40" t="s">
        <v>402</v>
      </c>
      <c r="B307" s="41" t="s">
        <v>2889</v>
      </c>
      <c r="C307" s="374" t="s">
        <v>2908</v>
      </c>
      <c r="D307" s="374"/>
      <c r="E307" s="374"/>
      <c r="F307" s="42" t="s">
        <v>61</v>
      </c>
      <c r="G307" s="43">
        <v>8</v>
      </c>
      <c r="H307" s="44">
        <v>1</v>
      </c>
      <c r="I307" s="44">
        <v>8</v>
      </c>
      <c r="J307" s="105">
        <v>2516000</v>
      </c>
      <c r="K307" s="43"/>
      <c r="L307" s="105">
        <v>2354152.0499999998</v>
      </c>
      <c r="M307" s="68">
        <v>8.5500000000000007</v>
      </c>
      <c r="N307" s="115">
        <v>20128000</v>
      </c>
      <c r="AF307" s="39"/>
      <c r="AG307" s="47" t="s">
        <v>2908</v>
      </c>
      <c r="AM307" s="47"/>
      <c r="AN307" s="47"/>
      <c r="AP307" s="47"/>
      <c r="AQ307" s="47"/>
    </row>
    <row r="308" spans="1:43" s="4" customFormat="1" ht="15" x14ac:dyDescent="0.25">
      <c r="A308" s="65"/>
      <c r="B308" s="66"/>
      <c r="C308" s="374" t="s">
        <v>72</v>
      </c>
      <c r="D308" s="374"/>
      <c r="E308" s="374"/>
      <c r="F308" s="42"/>
      <c r="G308" s="43"/>
      <c r="H308" s="43"/>
      <c r="I308" s="43"/>
      <c r="J308" s="45"/>
      <c r="K308" s="43"/>
      <c r="L308" s="105">
        <v>2354152.0499999998</v>
      </c>
      <c r="M308" s="60"/>
      <c r="N308" s="115">
        <v>20128000</v>
      </c>
      <c r="AF308" s="39"/>
      <c r="AG308" s="47"/>
      <c r="AM308" s="47" t="s">
        <v>72</v>
      </c>
      <c r="AN308" s="47"/>
      <c r="AP308" s="47"/>
      <c r="AQ308" s="47"/>
    </row>
    <row r="309" spans="1:43" s="4" customFormat="1" ht="0" hidden="1" customHeight="1" x14ac:dyDescent="0.25">
      <c r="A309" s="71"/>
      <c r="B309" s="72"/>
      <c r="C309" s="72"/>
      <c r="D309" s="72"/>
      <c r="E309" s="72"/>
      <c r="F309" s="73"/>
      <c r="G309" s="73"/>
      <c r="H309" s="73"/>
      <c r="I309" s="73"/>
      <c r="J309" s="74"/>
      <c r="K309" s="73"/>
      <c r="L309" s="74"/>
      <c r="M309" s="52"/>
      <c r="N309" s="74"/>
      <c r="AF309" s="39"/>
      <c r="AG309" s="47"/>
      <c r="AM309" s="47"/>
      <c r="AN309" s="47"/>
      <c r="AP309" s="47"/>
      <c r="AQ309" s="47"/>
    </row>
    <row r="310" spans="1:43" s="4" customFormat="1" ht="15" x14ac:dyDescent="0.25">
      <c r="A310" s="78"/>
      <c r="B310" s="79"/>
      <c r="C310" s="374" t="s">
        <v>2909</v>
      </c>
      <c r="D310" s="374"/>
      <c r="E310" s="374"/>
      <c r="F310" s="374"/>
      <c r="G310" s="374"/>
      <c r="H310" s="374"/>
      <c r="I310" s="374"/>
      <c r="J310" s="374"/>
      <c r="K310" s="374"/>
      <c r="L310" s="80"/>
      <c r="M310" s="81"/>
      <c r="N310" s="82"/>
      <c r="AF310" s="39"/>
      <c r="AG310" s="47"/>
      <c r="AM310" s="47"/>
      <c r="AN310" s="47" t="s">
        <v>2909</v>
      </c>
      <c r="AP310" s="47"/>
      <c r="AQ310" s="47"/>
    </row>
    <row r="311" spans="1:43" s="4" customFormat="1" ht="15" x14ac:dyDescent="0.25">
      <c r="A311" s="83"/>
      <c r="B311" s="49"/>
      <c r="C311" s="372" t="s">
        <v>83</v>
      </c>
      <c r="D311" s="372"/>
      <c r="E311" s="372"/>
      <c r="F311" s="372"/>
      <c r="G311" s="372"/>
      <c r="H311" s="372"/>
      <c r="I311" s="372"/>
      <c r="J311" s="372"/>
      <c r="K311" s="372"/>
      <c r="L311" s="106">
        <v>6672978.2199999997</v>
      </c>
      <c r="M311" s="85"/>
      <c r="N311" s="86">
        <v>57955723.240000002</v>
      </c>
      <c r="AF311" s="39"/>
      <c r="AG311" s="47"/>
      <c r="AM311" s="47"/>
      <c r="AN311" s="47"/>
      <c r="AO311" s="3" t="s">
        <v>83</v>
      </c>
      <c r="AP311" s="47"/>
      <c r="AQ311" s="47"/>
    </row>
    <row r="312" spans="1:43" s="4" customFormat="1" ht="15" x14ac:dyDescent="0.25">
      <c r="A312" s="83"/>
      <c r="B312" s="49"/>
      <c r="C312" s="372" t="s">
        <v>84</v>
      </c>
      <c r="D312" s="372"/>
      <c r="E312" s="372"/>
      <c r="F312" s="372"/>
      <c r="G312" s="372"/>
      <c r="H312" s="372"/>
      <c r="I312" s="372"/>
      <c r="J312" s="372"/>
      <c r="K312" s="372"/>
      <c r="L312" s="87"/>
      <c r="M312" s="85"/>
      <c r="N312" s="88"/>
      <c r="AF312" s="39"/>
      <c r="AG312" s="47"/>
      <c r="AM312" s="47"/>
      <c r="AN312" s="47"/>
      <c r="AO312" s="3" t="s">
        <v>84</v>
      </c>
      <c r="AP312" s="47"/>
      <c r="AQ312" s="47"/>
    </row>
    <row r="313" spans="1:43" s="4" customFormat="1" ht="15" x14ac:dyDescent="0.25">
      <c r="A313" s="83"/>
      <c r="B313" s="49"/>
      <c r="C313" s="372" t="s">
        <v>85</v>
      </c>
      <c r="D313" s="372"/>
      <c r="E313" s="372"/>
      <c r="F313" s="372"/>
      <c r="G313" s="372"/>
      <c r="H313" s="372"/>
      <c r="I313" s="372"/>
      <c r="J313" s="372"/>
      <c r="K313" s="372"/>
      <c r="L313" s="106">
        <v>26548.080000000002</v>
      </c>
      <c r="M313" s="85"/>
      <c r="N313" s="86">
        <v>928120.88</v>
      </c>
      <c r="AF313" s="39"/>
      <c r="AG313" s="47"/>
      <c r="AM313" s="47"/>
      <c r="AN313" s="47"/>
      <c r="AO313" s="3" t="s">
        <v>85</v>
      </c>
      <c r="AP313" s="47"/>
      <c r="AQ313" s="47"/>
    </row>
    <row r="314" spans="1:43" s="4" customFormat="1" ht="15" x14ac:dyDescent="0.25">
      <c r="A314" s="83"/>
      <c r="B314" s="49"/>
      <c r="C314" s="372" t="s">
        <v>193</v>
      </c>
      <c r="D314" s="372"/>
      <c r="E314" s="372"/>
      <c r="F314" s="372"/>
      <c r="G314" s="372"/>
      <c r="H314" s="372"/>
      <c r="I314" s="372"/>
      <c r="J314" s="372"/>
      <c r="K314" s="372"/>
      <c r="L314" s="106">
        <v>56040.41</v>
      </c>
      <c r="M314" s="85"/>
      <c r="N314" s="86">
        <v>679770.17</v>
      </c>
      <c r="AF314" s="39"/>
      <c r="AG314" s="47"/>
      <c r="AM314" s="47"/>
      <c r="AN314" s="47"/>
      <c r="AO314" s="3" t="s">
        <v>193</v>
      </c>
      <c r="AP314" s="47"/>
      <c r="AQ314" s="47"/>
    </row>
    <row r="315" spans="1:43" s="4" customFormat="1" ht="15" x14ac:dyDescent="0.25">
      <c r="A315" s="83"/>
      <c r="B315" s="49"/>
      <c r="C315" s="372" t="s">
        <v>194</v>
      </c>
      <c r="D315" s="372"/>
      <c r="E315" s="372"/>
      <c r="F315" s="372"/>
      <c r="G315" s="372"/>
      <c r="H315" s="372"/>
      <c r="I315" s="372"/>
      <c r="J315" s="372"/>
      <c r="K315" s="372"/>
      <c r="L315" s="106">
        <v>6692.26</v>
      </c>
      <c r="M315" s="85"/>
      <c r="N315" s="86">
        <v>233961.41</v>
      </c>
      <c r="AF315" s="39"/>
      <c r="AG315" s="47"/>
      <c r="AM315" s="47"/>
      <c r="AN315" s="47"/>
      <c r="AO315" s="3" t="s">
        <v>194</v>
      </c>
      <c r="AP315" s="47"/>
      <c r="AQ315" s="47"/>
    </row>
    <row r="316" spans="1:43" s="4" customFormat="1" ht="15" x14ac:dyDescent="0.25">
      <c r="A316" s="83"/>
      <c r="B316" s="49"/>
      <c r="C316" s="372" t="s">
        <v>195</v>
      </c>
      <c r="D316" s="372"/>
      <c r="E316" s="372"/>
      <c r="F316" s="372"/>
      <c r="G316" s="372"/>
      <c r="H316" s="372"/>
      <c r="I316" s="372"/>
      <c r="J316" s="372"/>
      <c r="K316" s="372"/>
      <c r="L316" s="106">
        <v>6590389.7300000004</v>
      </c>
      <c r="M316" s="85"/>
      <c r="N316" s="86">
        <v>56347832.189999998</v>
      </c>
      <c r="AF316" s="39"/>
      <c r="AG316" s="47"/>
      <c r="AM316" s="47"/>
      <c r="AN316" s="47"/>
      <c r="AO316" s="3" t="s">
        <v>195</v>
      </c>
      <c r="AP316" s="47"/>
      <c r="AQ316" s="47"/>
    </row>
    <row r="317" spans="1:43" s="4" customFormat="1" ht="15" x14ac:dyDescent="0.25">
      <c r="A317" s="83"/>
      <c r="B317" s="49"/>
      <c r="C317" s="372" t="s">
        <v>196</v>
      </c>
      <c r="D317" s="372"/>
      <c r="E317" s="372"/>
      <c r="F317" s="372"/>
      <c r="G317" s="372"/>
      <c r="H317" s="372"/>
      <c r="I317" s="372"/>
      <c r="J317" s="372"/>
      <c r="K317" s="372"/>
      <c r="L317" s="106">
        <v>6725888.6799999997</v>
      </c>
      <c r="M317" s="85"/>
      <c r="N317" s="86">
        <v>59805472.43</v>
      </c>
      <c r="AF317" s="39"/>
      <c r="AG317" s="47"/>
      <c r="AM317" s="47"/>
      <c r="AN317" s="47"/>
      <c r="AO317" s="3" t="s">
        <v>196</v>
      </c>
      <c r="AP317" s="47"/>
      <c r="AQ317" s="47"/>
    </row>
    <row r="318" spans="1:43" s="4" customFormat="1" ht="15" x14ac:dyDescent="0.25">
      <c r="A318" s="83"/>
      <c r="B318" s="49"/>
      <c r="C318" s="372" t="s">
        <v>84</v>
      </c>
      <c r="D318" s="372"/>
      <c r="E318" s="372"/>
      <c r="F318" s="372"/>
      <c r="G318" s="372"/>
      <c r="H318" s="372"/>
      <c r="I318" s="372"/>
      <c r="J318" s="372"/>
      <c r="K318" s="372"/>
      <c r="L318" s="87"/>
      <c r="M318" s="85"/>
      <c r="N318" s="88"/>
      <c r="AF318" s="39"/>
      <c r="AG318" s="47"/>
      <c r="AM318" s="47"/>
      <c r="AN318" s="47"/>
      <c r="AO318" s="3" t="s">
        <v>84</v>
      </c>
      <c r="AP318" s="47"/>
      <c r="AQ318" s="47"/>
    </row>
    <row r="319" spans="1:43" s="4" customFormat="1" ht="15" x14ac:dyDescent="0.25">
      <c r="A319" s="83"/>
      <c r="B319" s="49"/>
      <c r="C319" s="372" t="s">
        <v>197</v>
      </c>
      <c r="D319" s="372"/>
      <c r="E319" s="372"/>
      <c r="F319" s="372"/>
      <c r="G319" s="372"/>
      <c r="H319" s="372"/>
      <c r="I319" s="372"/>
      <c r="J319" s="372"/>
      <c r="K319" s="372"/>
      <c r="L319" s="106">
        <v>26548.080000000002</v>
      </c>
      <c r="M319" s="85"/>
      <c r="N319" s="86">
        <v>928120.88</v>
      </c>
      <c r="AF319" s="39"/>
      <c r="AG319" s="47"/>
      <c r="AM319" s="47"/>
      <c r="AN319" s="47"/>
      <c r="AO319" s="3" t="s">
        <v>197</v>
      </c>
      <c r="AP319" s="47"/>
      <c r="AQ319" s="47"/>
    </row>
    <row r="320" spans="1:43" s="4" customFormat="1" ht="15" x14ac:dyDescent="0.25">
      <c r="A320" s="83"/>
      <c r="B320" s="49"/>
      <c r="C320" s="372" t="s">
        <v>199</v>
      </c>
      <c r="D320" s="372"/>
      <c r="E320" s="372"/>
      <c r="F320" s="372"/>
      <c r="G320" s="372"/>
      <c r="H320" s="372"/>
      <c r="I320" s="372"/>
      <c r="J320" s="372"/>
      <c r="K320" s="372"/>
      <c r="L320" s="106">
        <v>56040.41</v>
      </c>
      <c r="M320" s="85"/>
      <c r="N320" s="88"/>
      <c r="AF320" s="39"/>
      <c r="AG320" s="47"/>
      <c r="AM320" s="47"/>
      <c r="AN320" s="47"/>
      <c r="AO320" s="3" t="s">
        <v>199</v>
      </c>
      <c r="AP320" s="47"/>
      <c r="AQ320" s="47"/>
    </row>
    <row r="321" spans="1:43" s="4" customFormat="1" ht="15" x14ac:dyDescent="0.25">
      <c r="A321" s="83"/>
      <c r="B321" s="49"/>
      <c r="C321" s="372" t="s">
        <v>200</v>
      </c>
      <c r="D321" s="372"/>
      <c r="E321" s="372"/>
      <c r="F321" s="372"/>
      <c r="G321" s="372"/>
      <c r="H321" s="372"/>
      <c r="I321" s="372"/>
      <c r="J321" s="372"/>
      <c r="K321" s="372"/>
      <c r="L321" s="106">
        <v>6692.26</v>
      </c>
      <c r="M321" s="85"/>
      <c r="N321" s="86">
        <v>233961.41</v>
      </c>
      <c r="AF321" s="39"/>
      <c r="AG321" s="47"/>
      <c r="AM321" s="47"/>
      <c r="AN321" s="47"/>
      <c r="AO321" s="3" t="s">
        <v>200</v>
      </c>
      <c r="AP321" s="47"/>
      <c r="AQ321" s="47"/>
    </row>
    <row r="322" spans="1:43" s="4" customFormat="1" ht="15" x14ac:dyDescent="0.25">
      <c r="A322" s="83"/>
      <c r="B322" s="49"/>
      <c r="C322" s="372" t="s">
        <v>201</v>
      </c>
      <c r="D322" s="372"/>
      <c r="E322" s="372"/>
      <c r="F322" s="372"/>
      <c r="G322" s="372"/>
      <c r="H322" s="372"/>
      <c r="I322" s="372"/>
      <c r="J322" s="372"/>
      <c r="K322" s="372"/>
      <c r="L322" s="106">
        <v>6590389.7300000004</v>
      </c>
      <c r="M322" s="85"/>
      <c r="N322" s="88"/>
      <c r="AF322" s="39"/>
      <c r="AG322" s="47"/>
      <c r="AM322" s="47"/>
      <c r="AN322" s="47"/>
      <c r="AO322" s="3" t="s">
        <v>201</v>
      </c>
      <c r="AP322" s="47"/>
      <c r="AQ322" s="47"/>
    </row>
    <row r="323" spans="1:43" s="4" customFormat="1" ht="15" x14ac:dyDescent="0.25">
      <c r="A323" s="83"/>
      <c r="B323" s="49"/>
      <c r="C323" s="372" t="s">
        <v>202</v>
      </c>
      <c r="D323" s="372"/>
      <c r="E323" s="372"/>
      <c r="F323" s="372"/>
      <c r="G323" s="372"/>
      <c r="H323" s="372"/>
      <c r="I323" s="372"/>
      <c r="J323" s="372"/>
      <c r="K323" s="372"/>
      <c r="L323" s="106">
        <v>31785.83</v>
      </c>
      <c r="M323" s="85"/>
      <c r="N323" s="86">
        <v>1111232.22</v>
      </c>
      <c r="AF323" s="39"/>
      <c r="AG323" s="47"/>
      <c r="AM323" s="47"/>
      <c r="AN323" s="47"/>
      <c r="AO323" s="3" t="s">
        <v>202</v>
      </c>
      <c r="AP323" s="47"/>
      <c r="AQ323" s="47"/>
    </row>
    <row r="324" spans="1:43" s="4" customFormat="1" ht="15" x14ac:dyDescent="0.25">
      <c r="A324" s="83"/>
      <c r="B324" s="49"/>
      <c r="C324" s="372" t="s">
        <v>203</v>
      </c>
      <c r="D324" s="372"/>
      <c r="E324" s="372"/>
      <c r="F324" s="372"/>
      <c r="G324" s="372"/>
      <c r="H324" s="372"/>
      <c r="I324" s="372"/>
      <c r="J324" s="372"/>
      <c r="K324" s="372"/>
      <c r="L324" s="106">
        <v>21124.63</v>
      </c>
      <c r="M324" s="85"/>
      <c r="N324" s="86">
        <v>738516.97</v>
      </c>
      <c r="AF324" s="39"/>
      <c r="AG324" s="47"/>
      <c r="AM324" s="47"/>
      <c r="AN324" s="47"/>
      <c r="AO324" s="3" t="s">
        <v>203</v>
      </c>
      <c r="AP324" s="47"/>
      <c r="AQ324" s="47"/>
    </row>
    <row r="325" spans="1:43" s="4" customFormat="1" ht="15" x14ac:dyDescent="0.25">
      <c r="A325" s="83"/>
      <c r="B325" s="49"/>
      <c r="C325" s="372" t="s">
        <v>92</v>
      </c>
      <c r="D325" s="372"/>
      <c r="E325" s="372"/>
      <c r="F325" s="372"/>
      <c r="G325" s="372"/>
      <c r="H325" s="372"/>
      <c r="I325" s="372"/>
      <c r="J325" s="372"/>
      <c r="K325" s="372"/>
      <c r="L325" s="106">
        <v>33240.339999999997</v>
      </c>
      <c r="M325" s="85"/>
      <c r="N325" s="86">
        <v>1162082.29</v>
      </c>
      <c r="AF325" s="39"/>
      <c r="AG325" s="47"/>
      <c r="AM325" s="47"/>
      <c r="AN325" s="47"/>
      <c r="AO325" s="3" t="s">
        <v>92</v>
      </c>
      <c r="AP325" s="47"/>
      <c r="AQ325" s="47"/>
    </row>
    <row r="326" spans="1:43" s="4" customFormat="1" ht="15" x14ac:dyDescent="0.25">
      <c r="A326" s="83"/>
      <c r="B326" s="49"/>
      <c r="C326" s="372" t="s">
        <v>93</v>
      </c>
      <c r="D326" s="372"/>
      <c r="E326" s="372"/>
      <c r="F326" s="372"/>
      <c r="G326" s="372"/>
      <c r="H326" s="372"/>
      <c r="I326" s="372"/>
      <c r="J326" s="372"/>
      <c r="K326" s="372"/>
      <c r="L326" s="106">
        <v>31785.83</v>
      </c>
      <c r="M326" s="85"/>
      <c r="N326" s="86">
        <v>1111232.22</v>
      </c>
      <c r="AF326" s="39"/>
      <c r="AG326" s="47"/>
      <c r="AM326" s="47"/>
      <c r="AN326" s="47"/>
      <c r="AO326" s="3" t="s">
        <v>93</v>
      </c>
      <c r="AP326" s="47"/>
      <c r="AQ326" s="47"/>
    </row>
    <row r="327" spans="1:43" s="4" customFormat="1" ht="15" x14ac:dyDescent="0.25">
      <c r="A327" s="83"/>
      <c r="B327" s="49"/>
      <c r="C327" s="372" t="s">
        <v>94</v>
      </c>
      <c r="D327" s="372"/>
      <c r="E327" s="372"/>
      <c r="F327" s="372"/>
      <c r="G327" s="372"/>
      <c r="H327" s="372"/>
      <c r="I327" s="372"/>
      <c r="J327" s="372"/>
      <c r="K327" s="372"/>
      <c r="L327" s="106">
        <v>21124.63</v>
      </c>
      <c r="M327" s="85"/>
      <c r="N327" s="86">
        <v>738516.97</v>
      </c>
      <c r="AF327" s="39"/>
      <c r="AG327" s="47"/>
      <c r="AM327" s="47"/>
      <c r="AN327" s="47"/>
      <c r="AO327" s="3" t="s">
        <v>94</v>
      </c>
      <c r="AP327" s="47"/>
      <c r="AQ327" s="47"/>
    </row>
    <row r="328" spans="1:43" s="4" customFormat="1" ht="15" x14ac:dyDescent="0.25">
      <c r="A328" s="83"/>
      <c r="B328" s="89"/>
      <c r="C328" s="373" t="s">
        <v>2910</v>
      </c>
      <c r="D328" s="373"/>
      <c r="E328" s="373"/>
      <c r="F328" s="373"/>
      <c r="G328" s="373"/>
      <c r="H328" s="373"/>
      <c r="I328" s="373"/>
      <c r="J328" s="373"/>
      <c r="K328" s="373"/>
      <c r="L328" s="93">
        <v>6725888.6799999997</v>
      </c>
      <c r="M328" s="91"/>
      <c r="N328" s="92">
        <v>59805472.43</v>
      </c>
      <c r="AF328" s="39"/>
      <c r="AG328" s="47"/>
      <c r="AM328" s="47"/>
      <c r="AN328" s="47"/>
      <c r="AP328" s="47" t="s">
        <v>2910</v>
      </c>
      <c r="AQ328" s="47"/>
    </row>
    <row r="329" spans="1:43" s="4" customFormat="1" ht="15" x14ac:dyDescent="0.25">
      <c r="A329" s="83"/>
      <c r="B329" s="49"/>
      <c r="C329" s="372" t="s">
        <v>84</v>
      </c>
      <c r="D329" s="372"/>
      <c r="E329" s="372"/>
      <c r="F329" s="372"/>
      <c r="G329" s="372"/>
      <c r="H329" s="372"/>
      <c r="I329" s="372"/>
      <c r="J329" s="372"/>
      <c r="K329" s="372"/>
      <c r="L329" s="87"/>
      <c r="M329" s="85"/>
      <c r="N329" s="88"/>
      <c r="AF329" s="39"/>
      <c r="AG329" s="47"/>
      <c r="AM329" s="47"/>
      <c r="AN329" s="47"/>
      <c r="AO329" s="3" t="s">
        <v>84</v>
      </c>
      <c r="AP329" s="47"/>
      <c r="AQ329" s="47"/>
    </row>
    <row r="330" spans="1:43" s="4" customFormat="1" ht="15" x14ac:dyDescent="0.25">
      <c r="A330" s="83"/>
      <c r="B330" s="49"/>
      <c r="C330" s="372" t="s">
        <v>241</v>
      </c>
      <c r="D330" s="372"/>
      <c r="E330" s="372"/>
      <c r="F330" s="372"/>
      <c r="G330" s="372"/>
      <c r="H330" s="372"/>
      <c r="I330" s="372"/>
      <c r="J330" s="372"/>
      <c r="K330" s="372"/>
      <c r="L330" s="106">
        <v>6489824.5599999996</v>
      </c>
      <c r="M330" s="85"/>
      <c r="N330" s="86">
        <v>55488000</v>
      </c>
      <c r="AF330" s="39"/>
      <c r="AG330" s="47"/>
      <c r="AM330" s="47"/>
      <c r="AN330" s="47"/>
      <c r="AO330" s="3" t="s">
        <v>241</v>
      </c>
      <c r="AP330" s="47"/>
      <c r="AQ330" s="47"/>
    </row>
    <row r="331" spans="1:43" s="4" customFormat="1" ht="15" x14ac:dyDescent="0.25">
      <c r="A331" s="378" t="s">
        <v>2911</v>
      </c>
      <c r="B331" s="379"/>
      <c r="C331" s="379"/>
      <c r="D331" s="379"/>
      <c r="E331" s="379"/>
      <c r="F331" s="379"/>
      <c r="G331" s="379"/>
      <c r="H331" s="379"/>
      <c r="I331" s="379"/>
      <c r="J331" s="379"/>
      <c r="K331" s="379"/>
      <c r="L331" s="379"/>
      <c r="M331" s="379"/>
      <c r="N331" s="380"/>
      <c r="AF331" s="39" t="s">
        <v>2911</v>
      </c>
      <c r="AG331" s="47"/>
      <c r="AM331" s="47"/>
      <c r="AN331" s="47"/>
      <c r="AP331" s="47"/>
      <c r="AQ331" s="47"/>
    </row>
    <row r="332" spans="1:43" s="4" customFormat="1" ht="34.5" x14ac:dyDescent="0.25">
      <c r="A332" s="40" t="s">
        <v>404</v>
      </c>
      <c r="B332" s="41" t="s">
        <v>1561</v>
      </c>
      <c r="C332" s="374" t="s">
        <v>2912</v>
      </c>
      <c r="D332" s="374"/>
      <c r="E332" s="374"/>
      <c r="F332" s="42" t="s">
        <v>171</v>
      </c>
      <c r="G332" s="43">
        <v>9.8825999999999997E-2</v>
      </c>
      <c r="H332" s="44">
        <v>1</v>
      </c>
      <c r="I332" s="112">
        <v>9.8825999999999997E-2</v>
      </c>
      <c r="J332" s="45"/>
      <c r="K332" s="43"/>
      <c r="L332" s="45"/>
      <c r="M332" s="43"/>
      <c r="N332" s="46"/>
      <c r="AF332" s="39"/>
      <c r="AG332" s="47" t="s">
        <v>2912</v>
      </c>
      <c r="AM332" s="47"/>
      <c r="AN332" s="47"/>
      <c r="AP332" s="47"/>
      <c r="AQ332" s="47"/>
    </row>
    <row r="333" spans="1:43" s="4" customFormat="1" ht="15" x14ac:dyDescent="0.25">
      <c r="A333" s="69"/>
      <c r="B333" s="50"/>
      <c r="C333" s="372" t="s">
        <v>2913</v>
      </c>
      <c r="D333" s="372"/>
      <c r="E333" s="372"/>
      <c r="F333" s="372"/>
      <c r="G333" s="372"/>
      <c r="H333" s="372"/>
      <c r="I333" s="372"/>
      <c r="J333" s="372"/>
      <c r="K333" s="372"/>
      <c r="L333" s="372"/>
      <c r="M333" s="372"/>
      <c r="N333" s="377"/>
      <c r="AF333" s="39"/>
      <c r="AG333" s="47"/>
      <c r="AH333" s="3" t="s">
        <v>2913</v>
      </c>
      <c r="AM333" s="47"/>
      <c r="AN333" s="47"/>
      <c r="AP333" s="47"/>
      <c r="AQ333" s="47"/>
    </row>
    <row r="334" spans="1:43" s="4" customFormat="1" ht="22.5" x14ac:dyDescent="0.25">
      <c r="A334" s="103"/>
      <c r="B334" s="49" t="s">
        <v>217</v>
      </c>
      <c r="C334" s="368" t="s">
        <v>218</v>
      </c>
      <c r="D334" s="368"/>
      <c r="E334" s="368"/>
      <c r="F334" s="368"/>
      <c r="G334" s="368"/>
      <c r="H334" s="368"/>
      <c r="I334" s="368"/>
      <c r="J334" s="368"/>
      <c r="K334" s="368"/>
      <c r="L334" s="368"/>
      <c r="M334" s="368"/>
      <c r="N334" s="376"/>
      <c r="AF334" s="39"/>
      <c r="AG334" s="47"/>
      <c r="AI334" s="3" t="s">
        <v>218</v>
      </c>
      <c r="AM334" s="47"/>
      <c r="AN334" s="47"/>
      <c r="AP334" s="47"/>
      <c r="AQ334" s="47"/>
    </row>
    <row r="335" spans="1:43" s="4" customFormat="1" ht="15" x14ac:dyDescent="0.25">
      <c r="A335" s="48"/>
      <c r="B335" s="49" t="s">
        <v>58</v>
      </c>
      <c r="C335" s="372" t="s">
        <v>62</v>
      </c>
      <c r="D335" s="372"/>
      <c r="E335" s="372"/>
      <c r="F335" s="51"/>
      <c r="G335" s="52"/>
      <c r="H335" s="52"/>
      <c r="I335" s="52"/>
      <c r="J335" s="107">
        <v>1053</v>
      </c>
      <c r="K335" s="54">
        <v>1.1499999999999999</v>
      </c>
      <c r="L335" s="53">
        <v>119.67</v>
      </c>
      <c r="M335" s="54">
        <v>34.96</v>
      </c>
      <c r="N335" s="55">
        <v>4183.66</v>
      </c>
      <c r="AF335" s="39"/>
      <c r="AG335" s="47"/>
      <c r="AJ335" s="3" t="s">
        <v>62</v>
      </c>
      <c r="AM335" s="47"/>
      <c r="AN335" s="47"/>
      <c r="AP335" s="47"/>
      <c r="AQ335" s="47"/>
    </row>
    <row r="336" spans="1:43" s="4" customFormat="1" ht="15" x14ac:dyDescent="0.25">
      <c r="A336" s="48"/>
      <c r="B336" s="49" t="s">
        <v>73</v>
      </c>
      <c r="C336" s="372" t="s">
        <v>175</v>
      </c>
      <c r="D336" s="372"/>
      <c r="E336" s="372"/>
      <c r="F336" s="51"/>
      <c r="G336" s="52"/>
      <c r="H336" s="52"/>
      <c r="I336" s="52"/>
      <c r="J336" s="107">
        <v>1566.06</v>
      </c>
      <c r="K336" s="54">
        <v>1.1499999999999999</v>
      </c>
      <c r="L336" s="53">
        <v>177.98</v>
      </c>
      <c r="M336" s="52"/>
      <c r="N336" s="58"/>
      <c r="AF336" s="39"/>
      <c r="AG336" s="47"/>
      <c r="AJ336" s="3" t="s">
        <v>175</v>
      </c>
      <c r="AM336" s="47"/>
      <c r="AN336" s="47"/>
      <c r="AP336" s="47"/>
      <c r="AQ336" s="47"/>
    </row>
    <row r="337" spans="1:44" s="4" customFormat="1" ht="15" x14ac:dyDescent="0.25">
      <c r="A337" s="48"/>
      <c r="B337" s="49" t="s">
        <v>78</v>
      </c>
      <c r="C337" s="372" t="s">
        <v>176</v>
      </c>
      <c r="D337" s="372"/>
      <c r="E337" s="372"/>
      <c r="F337" s="51"/>
      <c r="G337" s="52"/>
      <c r="H337" s="52"/>
      <c r="I337" s="52"/>
      <c r="J337" s="53">
        <v>244.39</v>
      </c>
      <c r="K337" s="54">
        <v>1.1499999999999999</v>
      </c>
      <c r="L337" s="53">
        <v>27.77</v>
      </c>
      <c r="M337" s="54">
        <v>34.96</v>
      </c>
      <c r="N337" s="64">
        <v>970.84</v>
      </c>
      <c r="AF337" s="39"/>
      <c r="AG337" s="47"/>
      <c r="AJ337" s="3" t="s">
        <v>176</v>
      </c>
      <c r="AM337" s="47"/>
      <c r="AN337" s="47"/>
      <c r="AP337" s="47"/>
      <c r="AQ337" s="47"/>
    </row>
    <row r="338" spans="1:44" s="4" customFormat="1" ht="15" x14ac:dyDescent="0.25">
      <c r="A338" s="48"/>
      <c r="B338" s="49" t="s">
        <v>122</v>
      </c>
      <c r="C338" s="372" t="s">
        <v>177</v>
      </c>
      <c r="D338" s="372"/>
      <c r="E338" s="372"/>
      <c r="F338" s="51"/>
      <c r="G338" s="52"/>
      <c r="H338" s="52"/>
      <c r="I338" s="52"/>
      <c r="J338" s="53">
        <v>909.27</v>
      </c>
      <c r="K338" s="52"/>
      <c r="L338" s="53">
        <v>89.86</v>
      </c>
      <c r="M338" s="52"/>
      <c r="N338" s="58"/>
      <c r="AF338" s="39"/>
      <c r="AG338" s="47"/>
      <c r="AJ338" s="3" t="s">
        <v>177</v>
      </c>
      <c r="AM338" s="47"/>
      <c r="AN338" s="47"/>
      <c r="AP338" s="47"/>
      <c r="AQ338" s="47"/>
    </row>
    <row r="339" spans="1:44" s="4" customFormat="1" ht="15" x14ac:dyDescent="0.25">
      <c r="A339" s="56"/>
      <c r="B339" s="49"/>
      <c r="C339" s="372" t="s">
        <v>63</v>
      </c>
      <c r="D339" s="372"/>
      <c r="E339" s="372"/>
      <c r="F339" s="51" t="s">
        <v>64</v>
      </c>
      <c r="G339" s="63">
        <v>135</v>
      </c>
      <c r="H339" s="54">
        <v>1.1499999999999999</v>
      </c>
      <c r="I339" s="111">
        <v>15.342736500000001</v>
      </c>
      <c r="J339" s="57"/>
      <c r="K339" s="52"/>
      <c r="L339" s="57"/>
      <c r="M339" s="52"/>
      <c r="N339" s="58"/>
      <c r="AF339" s="39"/>
      <c r="AG339" s="47"/>
      <c r="AK339" s="3" t="s">
        <v>63</v>
      </c>
      <c r="AM339" s="47"/>
      <c r="AN339" s="47"/>
      <c r="AP339" s="47"/>
      <c r="AQ339" s="47"/>
    </row>
    <row r="340" spans="1:44" s="4" customFormat="1" ht="15" x14ac:dyDescent="0.25">
      <c r="A340" s="56"/>
      <c r="B340" s="49"/>
      <c r="C340" s="372" t="s">
        <v>178</v>
      </c>
      <c r="D340" s="372"/>
      <c r="E340" s="372"/>
      <c r="F340" s="51" t="s">
        <v>64</v>
      </c>
      <c r="G340" s="54">
        <v>18.12</v>
      </c>
      <c r="H340" s="54">
        <v>1.1499999999999999</v>
      </c>
      <c r="I340" s="111">
        <v>2.0593362000000002</v>
      </c>
      <c r="J340" s="57"/>
      <c r="K340" s="52"/>
      <c r="L340" s="57"/>
      <c r="M340" s="52"/>
      <c r="N340" s="58"/>
      <c r="AF340" s="39"/>
      <c r="AG340" s="47"/>
      <c r="AK340" s="3" t="s">
        <v>178</v>
      </c>
      <c r="AM340" s="47"/>
      <c r="AN340" s="47"/>
      <c r="AP340" s="47"/>
      <c r="AQ340" s="47"/>
    </row>
    <row r="341" spans="1:44" s="4" customFormat="1" ht="15" x14ac:dyDescent="0.25">
      <c r="A341" s="48"/>
      <c r="B341" s="49"/>
      <c r="C341" s="375" t="s">
        <v>65</v>
      </c>
      <c r="D341" s="375"/>
      <c r="E341" s="375"/>
      <c r="F341" s="59"/>
      <c r="G341" s="60"/>
      <c r="H341" s="60"/>
      <c r="I341" s="60"/>
      <c r="J341" s="108">
        <v>3528.33</v>
      </c>
      <c r="K341" s="60"/>
      <c r="L341" s="61">
        <v>387.51</v>
      </c>
      <c r="M341" s="60"/>
      <c r="N341" s="62"/>
      <c r="AF341" s="39"/>
      <c r="AG341" s="47"/>
      <c r="AL341" s="3" t="s">
        <v>65</v>
      </c>
      <c r="AM341" s="47"/>
      <c r="AN341" s="47"/>
      <c r="AP341" s="47"/>
      <c r="AQ341" s="47"/>
    </row>
    <row r="342" spans="1:44" s="4" customFormat="1" ht="15" x14ac:dyDescent="0.25">
      <c r="A342" s="56"/>
      <c r="B342" s="49"/>
      <c r="C342" s="372" t="s">
        <v>66</v>
      </c>
      <c r="D342" s="372"/>
      <c r="E342" s="372"/>
      <c r="F342" s="51"/>
      <c r="G342" s="52"/>
      <c r="H342" s="52"/>
      <c r="I342" s="52"/>
      <c r="J342" s="57"/>
      <c r="K342" s="52"/>
      <c r="L342" s="53">
        <v>147.44</v>
      </c>
      <c r="M342" s="52"/>
      <c r="N342" s="55">
        <v>5154.5</v>
      </c>
      <c r="AF342" s="39"/>
      <c r="AG342" s="47"/>
      <c r="AK342" s="3" t="s">
        <v>66</v>
      </c>
      <c r="AM342" s="47"/>
      <c r="AN342" s="47"/>
      <c r="AP342" s="47"/>
      <c r="AQ342" s="47"/>
    </row>
    <row r="343" spans="1:44" s="4" customFormat="1" ht="23.25" x14ac:dyDescent="0.25">
      <c r="A343" s="56"/>
      <c r="B343" s="49" t="s">
        <v>1564</v>
      </c>
      <c r="C343" s="372" t="s">
        <v>1565</v>
      </c>
      <c r="D343" s="372"/>
      <c r="E343" s="372"/>
      <c r="F343" s="51" t="s">
        <v>69</v>
      </c>
      <c r="G343" s="63">
        <v>102</v>
      </c>
      <c r="H343" s="52"/>
      <c r="I343" s="63">
        <v>102</v>
      </c>
      <c r="J343" s="57"/>
      <c r="K343" s="52"/>
      <c r="L343" s="53">
        <v>150.38999999999999</v>
      </c>
      <c r="M343" s="52"/>
      <c r="N343" s="55">
        <v>5257.59</v>
      </c>
      <c r="AF343" s="39"/>
      <c r="AG343" s="47"/>
      <c r="AK343" s="3" t="s">
        <v>1565</v>
      </c>
      <c r="AM343" s="47"/>
      <c r="AN343" s="47"/>
      <c r="AP343" s="47"/>
      <c r="AQ343" s="47"/>
    </row>
    <row r="344" spans="1:44" s="4" customFormat="1" ht="23.25" x14ac:dyDescent="0.25">
      <c r="A344" s="56"/>
      <c r="B344" s="49" t="s">
        <v>1566</v>
      </c>
      <c r="C344" s="372" t="s">
        <v>1567</v>
      </c>
      <c r="D344" s="372"/>
      <c r="E344" s="372"/>
      <c r="F344" s="51" t="s">
        <v>69</v>
      </c>
      <c r="G344" s="63">
        <v>58</v>
      </c>
      <c r="H344" s="52"/>
      <c r="I344" s="63">
        <v>58</v>
      </c>
      <c r="J344" s="57"/>
      <c r="K344" s="52"/>
      <c r="L344" s="53">
        <v>85.52</v>
      </c>
      <c r="M344" s="52"/>
      <c r="N344" s="55">
        <v>2989.61</v>
      </c>
      <c r="AF344" s="39"/>
      <c r="AG344" s="47"/>
      <c r="AK344" s="3" t="s">
        <v>1567</v>
      </c>
      <c r="AM344" s="47"/>
      <c r="AN344" s="47"/>
      <c r="AP344" s="47"/>
      <c r="AQ344" s="47"/>
    </row>
    <row r="345" spans="1:44" s="4" customFormat="1" ht="15" x14ac:dyDescent="0.25">
      <c r="A345" s="65"/>
      <c r="B345" s="66"/>
      <c r="C345" s="374" t="s">
        <v>72</v>
      </c>
      <c r="D345" s="374"/>
      <c r="E345" s="374"/>
      <c r="F345" s="42"/>
      <c r="G345" s="43"/>
      <c r="H345" s="43"/>
      <c r="I345" s="43"/>
      <c r="J345" s="45"/>
      <c r="K345" s="43"/>
      <c r="L345" s="67">
        <v>623.41999999999996</v>
      </c>
      <c r="M345" s="60"/>
      <c r="N345" s="46"/>
      <c r="AF345" s="39"/>
      <c r="AG345" s="47"/>
      <c r="AM345" s="47" t="s">
        <v>72</v>
      </c>
      <c r="AN345" s="47"/>
      <c r="AP345" s="47"/>
      <c r="AQ345" s="47"/>
    </row>
    <row r="346" spans="1:44" s="4" customFormat="1" ht="23.25" x14ac:dyDescent="0.25">
      <c r="A346" s="40" t="s">
        <v>407</v>
      </c>
      <c r="B346" s="41" t="s">
        <v>219</v>
      </c>
      <c r="C346" s="374" t="s">
        <v>220</v>
      </c>
      <c r="D346" s="374"/>
      <c r="E346" s="374"/>
      <c r="F346" s="42" t="s">
        <v>185</v>
      </c>
      <c r="G346" s="43">
        <v>10.080252</v>
      </c>
      <c r="H346" s="44">
        <v>1</v>
      </c>
      <c r="I346" s="112">
        <v>10.080252</v>
      </c>
      <c r="J346" s="67">
        <v>592.76</v>
      </c>
      <c r="K346" s="43"/>
      <c r="L346" s="105">
        <v>5975.17</v>
      </c>
      <c r="M346" s="43"/>
      <c r="N346" s="46"/>
      <c r="AF346" s="39"/>
      <c r="AG346" s="47" t="s">
        <v>220</v>
      </c>
      <c r="AM346" s="47"/>
      <c r="AN346" s="47"/>
      <c r="AP346" s="47"/>
      <c r="AQ346" s="47"/>
    </row>
    <row r="347" spans="1:44" s="4" customFormat="1" ht="15" x14ac:dyDescent="0.25">
      <c r="A347" s="65"/>
      <c r="B347" s="66"/>
      <c r="C347" s="374" t="s">
        <v>72</v>
      </c>
      <c r="D347" s="374"/>
      <c r="E347" s="374"/>
      <c r="F347" s="42"/>
      <c r="G347" s="43"/>
      <c r="H347" s="43"/>
      <c r="I347" s="43"/>
      <c r="J347" s="45"/>
      <c r="K347" s="43"/>
      <c r="L347" s="105">
        <v>5975.17</v>
      </c>
      <c r="M347" s="60"/>
      <c r="N347" s="46"/>
      <c r="AF347" s="39"/>
      <c r="AG347" s="47"/>
      <c r="AM347" s="47" t="s">
        <v>72</v>
      </c>
      <c r="AN347" s="47"/>
      <c r="AP347" s="47"/>
      <c r="AQ347" s="47"/>
    </row>
    <row r="348" spans="1:44" s="4" customFormat="1" ht="23.25" x14ac:dyDescent="0.25">
      <c r="A348" s="40" t="s">
        <v>409</v>
      </c>
      <c r="B348" s="41" t="s">
        <v>219</v>
      </c>
      <c r="C348" s="374" t="s">
        <v>2914</v>
      </c>
      <c r="D348" s="374"/>
      <c r="E348" s="374"/>
      <c r="F348" s="42" t="s">
        <v>185</v>
      </c>
      <c r="G348" s="43">
        <v>10.080252</v>
      </c>
      <c r="H348" s="44">
        <v>1</v>
      </c>
      <c r="I348" s="112">
        <v>10.080252</v>
      </c>
      <c r="J348" s="67">
        <v>5.15</v>
      </c>
      <c r="K348" s="43"/>
      <c r="L348" s="67">
        <v>51.91</v>
      </c>
      <c r="M348" s="43"/>
      <c r="N348" s="46"/>
      <c r="AF348" s="39"/>
      <c r="AG348" s="47" t="s">
        <v>2914</v>
      </c>
      <c r="AM348" s="47"/>
      <c r="AN348" s="47"/>
      <c r="AP348" s="47"/>
      <c r="AQ348" s="47"/>
    </row>
    <row r="349" spans="1:44" s="4" customFormat="1" ht="15" x14ac:dyDescent="0.25">
      <c r="A349" s="69"/>
      <c r="B349" s="50"/>
      <c r="C349" s="372" t="s">
        <v>222</v>
      </c>
      <c r="D349" s="372"/>
      <c r="E349" s="372"/>
      <c r="F349" s="372"/>
      <c r="G349" s="372"/>
      <c r="H349" s="372"/>
      <c r="I349" s="372"/>
      <c r="J349" s="372"/>
      <c r="K349" s="372"/>
      <c r="L349" s="372"/>
      <c r="M349" s="372"/>
      <c r="N349" s="377"/>
      <c r="AF349" s="39"/>
      <c r="AG349" s="47"/>
      <c r="AM349" s="47"/>
      <c r="AN349" s="47"/>
      <c r="AP349" s="47"/>
      <c r="AQ349" s="47"/>
      <c r="AR349" s="3" t="s">
        <v>222</v>
      </c>
    </row>
    <row r="350" spans="1:44" s="4" customFormat="1" ht="15" x14ac:dyDescent="0.25">
      <c r="A350" s="65"/>
      <c r="B350" s="66"/>
      <c r="C350" s="374" t="s">
        <v>72</v>
      </c>
      <c r="D350" s="374"/>
      <c r="E350" s="374"/>
      <c r="F350" s="42"/>
      <c r="G350" s="43"/>
      <c r="H350" s="43"/>
      <c r="I350" s="43"/>
      <c r="J350" s="45"/>
      <c r="K350" s="43"/>
      <c r="L350" s="67">
        <v>51.91</v>
      </c>
      <c r="M350" s="60"/>
      <c r="N350" s="46"/>
      <c r="AF350" s="39"/>
      <c r="AG350" s="47"/>
      <c r="AM350" s="47" t="s">
        <v>72</v>
      </c>
      <c r="AN350" s="47"/>
      <c r="AP350" s="47"/>
      <c r="AQ350" s="47"/>
    </row>
    <row r="351" spans="1:44" s="4" customFormat="1" ht="15" x14ac:dyDescent="0.25">
      <c r="A351" s="40" t="s">
        <v>411</v>
      </c>
      <c r="B351" s="41" t="s">
        <v>2864</v>
      </c>
      <c r="C351" s="374" t="s">
        <v>2865</v>
      </c>
      <c r="D351" s="374"/>
      <c r="E351" s="374"/>
      <c r="F351" s="42" t="s">
        <v>2866</v>
      </c>
      <c r="G351" s="43">
        <v>1.2274189</v>
      </c>
      <c r="H351" s="44">
        <v>1</v>
      </c>
      <c r="I351" s="119">
        <v>1.2274189</v>
      </c>
      <c r="J351" s="45"/>
      <c r="K351" s="43"/>
      <c r="L351" s="67">
        <v>202.15</v>
      </c>
      <c r="M351" s="43"/>
      <c r="N351" s="46"/>
      <c r="AF351" s="39"/>
      <c r="AG351" s="47" t="s">
        <v>2865</v>
      </c>
      <c r="AM351" s="47"/>
      <c r="AN351" s="47"/>
      <c r="AP351" s="47"/>
      <c r="AQ351" s="47"/>
    </row>
    <row r="352" spans="1:44" s="4" customFormat="1" ht="15" x14ac:dyDescent="0.25">
      <c r="A352" s="69"/>
      <c r="B352" s="50"/>
      <c r="C352" s="372" t="s">
        <v>2915</v>
      </c>
      <c r="D352" s="372"/>
      <c r="E352" s="372"/>
      <c r="F352" s="372"/>
      <c r="G352" s="372"/>
      <c r="H352" s="372"/>
      <c r="I352" s="372"/>
      <c r="J352" s="372"/>
      <c r="K352" s="372"/>
      <c r="L352" s="372"/>
      <c r="M352" s="372"/>
      <c r="N352" s="377"/>
      <c r="AF352" s="39"/>
      <c r="AG352" s="47"/>
      <c r="AH352" s="3" t="s">
        <v>2915</v>
      </c>
      <c r="AM352" s="47"/>
      <c r="AN352" s="47"/>
      <c r="AP352" s="47"/>
      <c r="AQ352" s="47"/>
    </row>
    <row r="353" spans="1:43" s="4" customFormat="1" ht="15" x14ac:dyDescent="0.25">
      <c r="A353" s="48"/>
      <c r="B353" s="49" t="s">
        <v>73</v>
      </c>
      <c r="C353" s="372" t="s">
        <v>175</v>
      </c>
      <c r="D353" s="372"/>
      <c r="E353" s="372"/>
      <c r="F353" s="51"/>
      <c r="G353" s="52"/>
      <c r="H353" s="52"/>
      <c r="I353" s="52"/>
      <c r="J353" s="53">
        <v>143.1</v>
      </c>
      <c r="K353" s="52"/>
      <c r="L353" s="53">
        <v>175.64</v>
      </c>
      <c r="M353" s="52"/>
      <c r="N353" s="58"/>
      <c r="AF353" s="39"/>
      <c r="AG353" s="47"/>
      <c r="AJ353" s="3" t="s">
        <v>175</v>
      </c>
      <c r="AM353" s="47"/>
      <c r="AN353" s="47"/>
      <c r="AP353" s="47"/>
      <c r="AQ353" s="47"/>
    </row>
    <row r="354" spans="1:43" s="4" customFormat="1" ht="15" x14ac:dyDescent="0.25">
      <c r="A354" s="48"/>
      <c r="B354" s="49" t="s">
        <v>78</v>
      </c>
      <c r="C354" s="372" t="s">
        <v>176</v>
      </c>
      <c r="D354" s="372"/>
      <c r="E354" s="372"/>
      <c r="F354" s="51"/>
      <c r="G354" s="52"/>
      <c r="H354" s="52"/>
      <c r="I354" s="52"/>
      <c r="J354" s="53">
        <v>13.5</v>
      </c>
      <c r="K354" s="52"/>
      <c r="L354" s="53">
        <v>16.57</v>
      </c>
      <c r="M354" s="54">
        <v>34.96</v>
      </c>
      <c r="N354" s="64">
        <v>579.29</v>
      </c>
      <c r="AF354" s="39"/>
      <c r="AG354" s="47"/>
      <c r="AJ354" s="3" t="s">
        <v>176</v>
      </c>
      <c r="AM354" s="47"/>
      <c r="AN354" s="47"/>
      <c r="AP354" s="47"/>
      <c r="AQ354" s="47"/>
    </row>
    <row r="355" spans="1:43" s="4" customFormat="1" ht="15" x14ac:dyDescent="0.25">
      <c r="A355" s="56"/>
      <c r="B355" s="49"/>
      <c r="C355" s="372" t="s">
        <v>66</v>
      </c>
      <c r="D355" s="372"/>
      <c r="E355" s="372"/>
      <c r="F355" s="51"/>
      <c r="G355" s="52"/>
      <c r="H355" s="52"/>
      <c r="I355" s="52"/>
      <c r="J355" s="57"/>
      <c r="K355" s="52"/>
      <c r="L355" s="53">
        <v>16.57</v>
      </c>
      <c r="M355" s="52"/>
      <c r="N355" s="64">
        <v>579.29</v>
      </c>
      <c r="AF355" s="39"/>
      <c r="AG355" s="47"/>
      <c r="AK355" s="3" t="s">
        <v>66</v>
      </c>
      <c r="AM355" s="47"/>
      <c r="AN355" s="47"/>
      <c r="AP355" s="47"/>
      <c r="AQ355" s="47"/>
    </row>
    <row r="356" spans="1:43" s="4" customFormat="1" ht="23.25" x14ac:dyDescent="0.25">
      <c r="A356" s="56"/>
      <c r="B356" s="49" t="s">
        <v>1564</v>
      </c>
      <c r="C356" s="372" t="s">
        <v>1565</v>
      </c>
      <c r="D356" s="372"/>
      <c r="E356" s="372"/>
      <c r="F356" s="51" t="s">
        <v>69</v>
      </c>
      <c r="G356" s="63">
        <v>102</v>
      </c>
      <c r="H356" s="52"/>
      <c r="I356" s="63">
        <v>102</v>
      </c>
      <c r="J356" s="57"/>
      <c r="K356" s="52"/>
      <c r="L356" s="53">
        <v>16.899999999999999</v>
      </c>
      <c r="M356" s="52"/>
      <c r="N356" s="64">
        <v>590.88</v>
      </c>
      <c r="AF356" s="39"/>
      <c r="AG356" s="47"/>
      <c r="AK356" s="3" t="s">
        <v>1565</v>
      </c>
      <c r="AM356" s="47"/>
      <c r="AN356" s="47"/>
      <c r="AP356" s="47"/>
      <c r="AQ356" s="47"/>
    </row>
    <row r="357" spans="1:43" s="4" customFormat="1" ht="23.25" x14ac:dyDescent="0.25">
      <c r="A357" s="56"/>
      <c r="B357" s="49" t="s">
        <v>1566</v>
      </c>
      <c r="C357" s="372" t="s">
        <v>1567</v>
      </c>
      <c r="D357" s="372"/>
      <c r="E357" s="372"/>
      <c r="F357" s="51" t="s">
        <v>69</v>
      </c>
      <c r="G357" s="63">
        <v>58</v>
      </c>
      <c r="H357" s="52"/>
      <c r="I357" s="63">
        <v>58</v>
      </c>
      <c r="J357" s="57"/>
      <c r="K357" s="52"/>
      <c r="L357" s="53">
        <v>9.61</v>
      </c>
      <c r="M357" s="52"/>
      <c r="N357" s="64">
        <v>335.99</v>
      </c>
      <c r="AF357" s="39"/>
      <c r="AG357" s="47"/>
      <c r="AK357" s="3" t="s">
        <v>1567</v>
      </c>
      <c r="AM357" s="47"/>
      <c r="AN357" s="47"/>
      <c r="AP357" s="47"/>
      <c r="AQ357" s="47"/>
    </row>
    <row r="358" spans="1:43" s="4" customFormat="1" ht="15" x14ac:dyDescent="0.25">
      <c r="A358" s="65"/>
      <c r="B358" s="66"/>
      <c r="C358" s="374" t="s">
        <v>72</v>
      </c>
      <c r="D358" s="374"/>
      <c r="E358" s="374"/>
      <c r="F358" s="42"/>
      <c r="G358" s="43"/>
      <c r="H358" s="43"/>
      <c r="I358" s="43"/>
      <c r="J358" s="45"/>
      <c r="K358" s="43"/>
      <c r="L358" s="67">
        <v>202.15</v>
      </c>
      <c r="M358" s="60"/>
      <c r="N358" s="46"/>
      <c r="AF358" s="39"/>
      <c r="AG358" s="47"/>
      <c r="AM358" s="47" t="s">
        <v>72</v>
      </c>
      <c r="AN358" s="47"/>
      <c r="AP358" s="47"/>
      <c r="AQ358" s="47"/>
    </row>
    <row r="359" spans="1:43" s="4" customFormat="1" ht="23.25" x14ac:dyDescent="0.25">
      <c r="A359" s="40" t="s">
        <v>413</v>
      </c>
      <c r="B359" s="41" t="s">
        <v>277</v>
      </c>
      <c r="C359" s="374" t="s">
        <v>2916</v>
      </c>
      <c r="D359" s="374"/>
      <c r="E359" s="374"/>
      <c r="F359" s="42" t="s">
        <v>215</v>
      </c>
      <c r="G359" s="43">
        <v>10.986000000000001</v>
      </c>
      <c r="H359" s="44">
        <v>1</v>
      </c>
      <c r="I359" s="116">
        <v>10.986000000000001</v>
      </c>
      <c r="J359" s="45"/>
      <c r="K359" s="43"/>
      <c r="L359" s="45"/>
      <c r="M359" s="43"/>
      <c r="N359" s="46"/>
      <c r="AF359" s="39"/>
      <c r="AG359" s="47" t="s">
        <v>2916</v>
      </c>
      <c r="AM359" s="47"/>
      <c r="AN359" s="47"/>
      <c r="AP359" s="47"/>
      <c r="AQ359" s="47"/>
    </row>
    <row r="360" spans="1:43" s="4" customFormat="1" ht="15" x14ac:dyDescent="0.25">
      <c r="A360" s="69"/>
      <c r="B360" s="50"/>
      <c r="C360" s="372" t="s">
        <v>2917</v>
      </c>
      <c r="D360" s="372"/>
      <c r="E360" s="372"/>
      <c r="F360" s="372"/>
      <c r="G360" s="372"/>
      <c r="H360" s="372"/>
      <c r="I360" s="372"/>
      <c r="J360" s="372"/>
      <c r="K360" s="372"/>
      <c r="L360" s="372"/>
      <c r="M360" s="372"/>
      <c r="N360" s="377"/>
      <c r="AF360" s="39"/>
      <c r="AG360" s="47"/>
      <c r="AH360" s="3" t="s">
        <v>2917</v>
      </c>
      <c r="AM360" s="47"/>
      <c r="AN360" s="47"/>
      <c r="AP360" s="47"/>
      <c r="AQ360" s="47"/>
    </row>
    <row r="361" spans="1:43" s="4" customFormat="1" ht="22.5" x14ac:dyDescent="0.25">
      <c r="A361" s="103"/>
      <c r="B361" s="49" t="s">
        <v>217</v>
      </c>
      <c r="C361" s="368" t="s">
        <v>218</v>
      </c>
      <c r="D361" s="368"/>
      <c r="E361" s="368"/>
      <c r="F361" s="368"/>
      <c r="G361" s="368"/>
      <c r="H361" s="368"/>
      <c r="I361" s="368"/>
      <c r="J361" s="368"/>
      <c r="K361" s="368"/>
      <c r="L361" s="368"/>
      <c r="M361" s="368"/>
      <c r="N361" s="376"/>
      <c r="AF361" s="39"/>
      <c r="AG361" s="47"/>
      <c r="AI361" s="3" t="s">
        <v>218</v>
      </c>
      <c r="AM361" s="47"/>
      <c r="AN361" s="47"/>
      <c r="AP361" s="47"/>
      <c r="AQ361" s="47"/>
    </row>
    <row r="362" spans="1:43" s="4" customFormat="1" ht="15" x14ac:dyDescent="0.25">
      <c r="A362" s="48"/>
      <c r="B362" s="49" t="s">
        <v>58</v>
      </c>
      <c r="C362" s="372" t="s">
        <v>62</v>
      </c>
      <c r="D362" s="372"/>
      <c r="E362" s="372"/>
      <c r="F362" s="51"/>
      <c r="G362" s="52"/>
      <c r="H362" s="52"/>
      <c r="I362" s="52"/>
      <c r="J362" s="53">
        <v>590.51</v>
      </c>
      <c r="K362" s="54">
        <v>1.1499999999999999</v>
      </c>
      <c r="L362" s="107">
        <v>7460.44</v>
      </c>
      <c r="M362" s="54">
        <v>34.96</v>
      </c>
      <c r="N362" s="55">
        <v>260816.98</v>
      </c>
      <c r="AF362" s="39"/>
      <c r="AG362" s="47"/>
      <c r="AJ362" s="3" t="s">
        <v>62</v>
      </c>
      <c r="AM362" s="47"/>
      <c r="AN362" s="47"/>
      <c r="AP362" s="47"/>
      <c r="AQ362" s="47"/>
    </row>
    <row r="363" spans="1:43" s="4" customFormat="1" ht="15" x14ac:dyDescent="0.25">
      <c r="A363" s="48"/>
      <c r="B363" s="49" t="s">
        <v>73</v>
      </c>
      <c r="C363" s="372" t="s">
        <v>175</v>
      </c>
      <c r="D363" s="372"/>
      <c r="E363" s="372"/>
      <c r="F363" s="51"/>
      <c r="G363" s="52"/>
      <c r="H363" s="52"/>
      <c r="I363" s="52"/>
      <c r="J363" s="53">
        <v>73.02</v>
      </c>
      <c r="K363" s="54">
        <v>1.1499999999999999</v>
      </c>
      <c r="L363" s="53">
        <v>922.53</v>
      </c>
      <c r="M363" s="52"/>
      <c r="N363" s="58"/>
      <c r="AF363" s="39"/>
      <c r="AG363" s="47"/>
      <c r="AJ363" s="3" t="s">
        <v>175</v>
      </c>
      <c r="AM363" s="47"/>
      <c r="AN363" s="47"/>
      <c r="AP363" s="47"/>
      <c r="AQ363" s="47"/>
    </row>
    <row r="364" spans="1:43" s="4" customFormat="1" ht="15" x14ac:dyDescent="0.25">
      <c r="A364" s="48"/>
      <c r="B364" s="49" t="s">
        <v>78</v>
      </c>
      <c r="C364" s="372" t="s">
        <v>176</v>
      </c>
      <c r="D364" s="372"/>
      <c r="E364" s="372"/>
      <c r="F364" s="51"/>
      <c r="G364" s="52"/>
      <c r="H364" s="52"/>
      <c r="I364" s="52"/>
      <c r="J364" s="53">
        <v>8.6999999999999993</v>
      </c>
      <c r="K364" s="54">
        <v>1.1499999999999999</v>
      </c>
      <c r="L364" s="53">
        <v>109.91</v>
      </c>
      <c r="M364" s="54">
        <v>34.96</v>
      </c>
      <c r="N364" s="55">
        <v>3842.45</v>
      </c>
      <c r="AF364" s="39"/>
      <c r="AG364" s="47"/>
      <c r="AJ364" s="3" t="s">
        <v>176</v>
      </c>
      <c r="AM364" s="47"/>
      <c r="AN364" s="47"/>
      <c r="AP364" s="47"/>
      <c r="AQ364" s="47"/>
    </row>
    <row r="365" spans="1:43" s="4" customFormat="1" ht="15" x14ac:dyDescent="0.25">
      <c r="A365" s="48"/>
      <c r="B365" s="49" t="s">
        <v>122</v>
      </c>
      <c r="C365" s="372" t="s">
        <v>177</v>
      </c>
      <c r="D365" s="372"/>
      <c r="E365" s="372"/>
      <c r="F365" s="51"/>
      <c r="G365" s="52"/>
      <c r="H365" s="52"/>
      <c r="I365" s="52"/>
      <c r="J365" s="107">
        <v>3690.05</v>
      </c>
      <c r="K365" s="52"/>
      <c r="L365" s="107">
        <v>40538.89</v>
      </c>
      <c r="M365" s="52"/>
      <c r="N365" s="58"/>
      <c r="AF365" s="39"/>
      <c r="AG365" s="47"/>
      <c r="AJ365" s="3" t="s">
        <v>177</v>
      </c>
      <c r="AM365" s="47"/>
      <c r="AN365" s="47"/>
      <c r="AP365" s="47"/>
      <c r="AQ365" s="47"/>
    </row>
    <row r="366" spans="1:43" s="4" customFormat="1" ht="15" x14ac:dyDescent="0.25">
      <c r="A366" s="56"/>
      <c r="B366" s="49"/>
      <c r="C366" s="372" t="s">
        <v>63</v>
      </c>
      <c r="D366" s="372"/>
      <c r="E366" s="372"/>
      <c r="F366" s="51" t="s">
        <v>64</v>
      </c>
      <c r="G366" s="104">
        <v>69.8</v>
      </c>
      <c r="H366" s="54">
        <v>1.1499999999999999</v>
      </c>
      <c r="I366" s="114">
        <v>881.84622000000002</v>
      </c>
      <c r="J366" s="57"/>
      <c r="K366" s="52"/>
      <c r="L366" s="57"/>
      <c r="M366" s="52"/>
      <c r="N366" s="58"/>
      <c r="AF366" s="39"/>
      <c r="AG366" s="47"/>
      <c r="AK366" s="3" t="s">
        <v>63</v>
      </c>
      <c r="AM366" s="47"/>
      <c r="AN366" s="47"/>
      <c r="AP366" s="47"/>
      <c r="AQ366" s="47"/>
    </row>
    <row r="367" spans="1:43" s="4" customFormat="1" ht="15" x14ac:dyDescent="0.25">
      <c r="A367" s="56"/>
      <c r="B367" s="49"/>
      <c r="C367" s="372" t="s">
        <v>178</v>
      </c>
      <c r="D367" s="372"/>
      <c r="E367" s="372"/>
      <c r="F367" s="51" t="s">
        <v>64</v>
      </c>
      <c r="G367" s="54">
        <v>0.65</v>
      </c>
      <c r="H367" s="54">
        <v>1.1499999999999999</v>
      </c>
      <c r="I367" s="117">
        <v>8.2120350000000002</v>
      </c>
      <c r="J367" s="57"/>
      <c r="K367" s="52"/>
      <c r="L367" s="57"/>
      <c r="M367" s="52"/>
      <c r="N367" s="58"/>
      <c r="AF367" s="39"/>
      <c r="AG367" s="47"/>
      <c r="AK367" s="3" t="s">
        <v>178</v>
      </c>
      <c r="AM367" s="47"/>
      <c r="AN367" s="47"/>
      <c r="AP367" s="47"/>
      <c r="AQ367" s="47"/>
    </row>
    <row r="368" spans="1:43" s="4" customFormat="1" ht="15" x14ac:dyDescent="0.25">
      <c r="A368" s="48"/>
      <c r="B368" s="49"/>
      <c r="C368" s="375" t="s">
        <v>65</v>
      </c>
      <c r="D368" s="375"/>
      <c r="E368" s="375"/>
      <c r="F368" s="59"/>
      <c r="G368" s="60"/>
      <c r="H368" s="60"/>
      <c r="I368" s="60"/>
      <c r="J368" s="108">
        <v>4353.58</v>
      </c>
      <c r="K368" s="60"/>
      <c r="L368" s="108">
        <v>48921.86</v>
      </c>
      <c r="M368" s="60"/>
      <c r="N368" s="62"/>
      <c r="AF368" s="39"/>
      <c r="AG368" s="47"/>
      <c r="AL368" s="3" t="s">
        <v>65</v>
      </c>
      <c r="AM368" s="47"/>
      <c r="AN368" s="47"/>
      <c r="AP368" s="47"/>
      <c r="AQ368" s="47"/>
    </row>
    <row r="369" spans="1:44" s="4" customFormat="1" ht="15" x14ac:dyDescent="0.25">
      <c r="A369" s="56"/>
      <c r="B369" s="49"/>
      <c r="C369" s="372" t="s">
        <v>66</v>
      </c>
      <c r="D369" s="372"/>
      <c r="E369" s="372"/>
      <c r="F369" s="51"/>
      <c r="G369" s="52"/>
      <c r="H369" s="52"/>
      <c r="I369" s="52"/>
      <c r="J369" s="57"/>
      <c r="K369" s="52"/>
      <c r="L369" s="107">
        <v>7570.35</v>
      </c>
      <c r="M369" s="52"/>
      <c r="N369" s="55">
        <v>264659.43</v>
      </c>
      <c r="AF369" s="39"/>
      <c r="AG369" s="47"/>
      <c r="AK369" s="3" t="s">
        <v>66</v>
      </c>
      <c r="AM369" s="47"/>
      <c r="AN369" s="47"/>
      <c r="AP369" s="47"/>
      <c r="AQ369" s="47"/>
    </row>
    <row r="370" spans="1:44" s="4" customFormat="1" ht="15" x14ac:dyDescent="0.25">
      <c r="A370" s="56"/>
      <c r="B370" s="49" t="s">
        <v>179</v>
      </c>
      <c r="C370" s="372" t="s">
        <v>180</v>
      </c>
      <c r="D370" s="372"/>
      <c r="E370" s="372"/>
      <c r="F370" s="51" t="s">
        <v>69</v>
      </c>
      <c r="G370" s="63">
        <v>147</v>
      </c>
      <c r="H370" s="52"/>
      <c r="I370" s="63">
        <v>147</v>
      </c>
      <c r="J370" s="57"/>
      <c r="K370" s="52"/>
      <c r="L370" s="107">
        <v>11128.41</v>
      </c>
      <c r="M370" s="52"/>
      <c r="N370" s="55">
        <v>389049.36</v>
      </c>
      <c r="AF370" s="39"/>
      <c r="AG370" s="47"/>
      <c r="AK370" s="3" t="s">
        <v>180</v>
      </c>
      <c r="AM370" s="47"/>
      <c r="AN370" s="47"/>
      <c r="AP370" s="47"/>
      <c r="AQ370" s="47"/>
    </row>
    <row r="371" spans="1:44" s="4" customFormat="1" ht="15" x14ac:dyDescent="0.25">
      <c r="A371" s="56"/>
      <c r="B371" s="49" t="s">
        <v>181</v>
      </c>
      <c r="C371" s="372" t="s">
        <v>182</v>
      </c>
      <c r="D371" s="372"/>
      <c r="E371" s="372"/>
      <c r="F371" s="51" t="s">
        <v>69</v>
      </c>
      <c r="G371" s="63">
        <v>134</v>
      </c>
      <c r="H371" s="52"/>
      <c r="I371" s="63">
        <v>134</v>
      </c>
      <c r="J371" s="57"/>
      <c r="K371" s="52"/>
      <c r="L371" s="107">
        <v>10144.27</v>
      </c>
      <c r="M371" s="52"/>
      <c r="N371" s="55">
        <v>354643.64</v>
      </c>
      <c r="AF371" s="39"/>
      <c r="AG371" s="47"/>
      <c r="AK371" s="3" t="s">
        <v>182</v>
      </c>
      <c r="AM371" s="47"/>
      <c r="AN371" s="47"/>
      <c r="AP371" s="47"/>
      <c r="AQ371" s="47"/>
    </row>
    <row r="372" spans="1:44" s="4" customFormat="1" ht="15" x14ac:dyDescent="0.25">
      <c r="A372" s="65"/>
      <c r="B372" s="66"/>
      <c r="C372" s="374" t="s">
        <v>72</v>
      </c>
      <c r="D372" s="374"/>
      <c r="E372" s="374"/>
      <c r="F372" s="42"/>
      <c r="G372" s="43"/>
      <c r="H372" s="43"/>
      <c r="I372" s="43"/>
      <c r="J372" s="45"/>
      <c r="K372" s="43"/>
      <c r="L372" s="105">
        <v>70194.539999999994</v>
      </c>
      <c r="M372" s="60"/>
      <c r="N372" s="46"/>
      <c r="AF372" s="39"/>
      <c r="AG372" s="47"/>
      <c r="AM372" s="47" t="s">
        <v>72</v>
      </c>
      <c r="AN372" s="47"/>
      <c r="AP372" s="47"/>
      <c r="AQ372" s="47"/>
    </row>
    <row r="373" spans="1:44" s="4" customFormat="1" ht="23.25" x14ac:dyDescent="0.25">
      <c r="A373" s="40" t="s">
        <v>414</v>
      </c>
      <c r="B373" s="41" t="s">
        <v>219</v>
      </c>
      <c r="C373" s="374" t="s">
        <v>2914</v>
      </c>
      <c r="D373" s="374"/>
      <c r="E373" s="374"/>
      <c r="F373" s="42" t="s">
        <v>185</v>
      </c>
      <c r="G373" s="43">
        <v>64.817400000000006</v>
      </c>
      <c r="H373" s="44">
        <v>1</v>
      </c>
      <c r="I373" s="110">
        <v>64.817400000000006</v>
      </c>
      <c r="J373" s="67">
        <v>5.15</v>
      </c>
      <c r="K373" s="43"/>
      <c r="L373" s="67">
        <v>333.81</v>
      </c>
      <c r="M373" s="43"/>
      <c r="N373" s="46"/>
      <c r="AF373" s="39"/>
      <c r="AG373" s="47" t="s">
        <v>2914</v>
      </c>
      <c r="AM373" s="47"/>
      <c r="AN373" s="47"/>
      <c r="AP373" s="47"/>
      <c r="AQ373" s="47"/>
    </row>
    <row r="374" spans="1:44" s="4" customFormat="1" ht="15" x14ac:dyDescent="0.25">
      <c r="A374" s="69"/>
      <c r="B374" s="50"/>
      <c r="C374" s="372" t="s">
        <v>222</v>
      </c>
      <c r="D374" s="372"/>
      <c r="E374" s="372"/>
      <c r="F374" s="372"/>
      <c r="G374" s="372"/>
      <c r="H374" s="372"/>
      <c r="I374" s="372"/>
      <c r="J374" s="372"/>
      <c r="K374" s="372"/>
      <c r="L374" s="372"/>
      <c r="M374" s="372"/>
      <c r="N374" s="377"/>
      <c r="AF374" s="39"/>
      <c r="AG374" s="47"/>
      <c r="AM374" s="47"/>
      <c r="AN374" s="47"/>
      <c r="AP374" s="47"/>
      <c r="AQ374" s="47"/>
      <c r="AR374" s="3" t="s">
        <v>222</v>
      </c>
    </row>
    <row r="375" spans="1:44" s="4" customFormat="1" ht="15" x14ac:dyDescent="0.25">
      <c r="A375" s="65"/>
      <c r="B375" s="66"/>
      <c r="C375" s="374" t="s">
        <v>72</v>
      </c>
      <c r="D375" s="374"/>
      <c r="E375" s="374"/>
      <c r="F375" s="42"/>
      <c r="G375" s="43"/>
      <c r="H375" s="43"/>
      <c r="I375" s="43"/>
      <c r="J375" s="45"/>
      <c r="K375" s="43"/>
      <c r="L375" s="67">
        <v>333.81</v>
      </c>
      <c r="M375" s="60"/>
      <c r="N375" s="46"/>
      <c r="AF375" s="39"/>
      <c r="AG375" s="47"/>
      <c r="AM375" s="47" t="s">
        <v>72</v>
      </c>
      <c r="AN375" s="47"/>
      <c r="AP375" s="47"/>
      <c r="AQ375" s="47"/>
    </row>
    <row r="376" spans="1:44" s="4" customFormat="1" ht="23.25" x14ac:dyDescent="0.25">
      <c r="A376" s="40" t="s">
        <v>416</v>
      </c>
      <c r="B376" s="41" t="s">
        <v>2918</v>
      </c>
      <c r="C376" s="374" t="s">
        <v>2919</v>
      </c>
      <c r="D376" s="374"/>
      <c r="E376" s="374"/>
      <c r="F376" s="42" t="s">
        <v>185</v>
      </c>
      <c r="G376" s="43">
        <v>88.986599999999996</v>
      </c>
      <c r="H376" s="44">
        <v>1</v>
      </c>
      <c r="I376" s="110">
        <v>88.986599999999996</v>
      </c>
      <c r="J376" s="105">
        <v>1468</v>
      </c>
      <c r="K376" s="43"/>
      <c r="L376" s="105">
        <v>130632.33</v>
      </c>
      <c r="M376" s="43"/>
      <c r="N376" s="46"/>
      <c r="AF376" s="39"/>
      <c r="AG376" s="47" t="s">
        <v>2919</v>
      </c>
      <c r="AM376" s="47"/>
      <c r="AN376" s="47"/>
      <c r="AP376" s="47"/>
      <c r="AQ376" s="47"/>
    </row>
    <row r="377" spans="1:44" s="4" customFormat="1" ht="15" x14ac:dyDescent="0.25">
      <c r="A377" s="69"/>
      <c r="B377" s="50"/>
      <c r="C377" s="372" t="s">
        <v>2920</v>
      </c>
      <c r="D377" s="372"/>
      <c r="E377" s="372"/>
      <c r="F377" s="372"/>
      <c r="G377" s="372"/>
      <c r="H377" s="372"/>
      <c r="I377" s="372"/>
      <c r="J377" s="372"/>
      <c r="K377" s="372"/>
      <c r="L377" s="372"/>
      <c r="M377" s="372"/>
      <c r="N377" s="377"/>
      <c r="AF377" s="39"/>
      <c r="AG377" s="47"/>
      <c r="AH377" s="3" t="s">
        <v>2920</v>
      </c>
      <c r="AM377" s="47"/>
      <c r="AN377" s="47"/>
      <c r="AP377" s="47"/>
      <c r="AQ377" s="47"/>
    </row>
    <row r="378" spans="1:44" s="4" customFormat="1" ht="15" x14ac:dyDescent="0.25">
      <c r="A378" s="65"/>
      <c r="B378" s="66"/>
      <c r="C378" s="374" t="s">
        <v>72</v>
      </c>
      <c r="D378" s="374"/>
      <c r="E378" s="374"/>
      <c r="F378" s="42"/>
      <c r="G378" s="43"/>
      <c r="H378" s="43"/>
      <c r="I378" s="43"/>
      <c r="J378" s="45"/>
      <c r="K378" s="43"/>
      <c r="L378" s="105">
        <v>130632.33</v>
      </c>
      <c r="M378" s="60"/>
      <c r="N378" s="46"/>
      <c r="AF378" s="39"/>
      <c r="AG378" s="47"/>
      <c r="AM378" s="47" t="s">
        <v>72</v>
      </c>
      <c r="AN378" s="47"/>
      <c r="AP378" s="47"/>
      <c r="AQ378" s="47"/>
    </row>
    <row r="379" spans="1:44" s="4" customFormat="1" ht="23.25" x14ac:dyDescent="0.25">
      <c r="A379" s="40" t="s">
        <v>422</v>
      </c>
      <c r="B379" s="41" t="s">
        <v>245</v>
      </c>
      <c r="C379" s="374" t="s">
        <v>246</v>
      </c>
      <c r="D379" s="374"/>
      <c r="E379" s="374"/>
      <c r="F379" s="42" t="s">
        <v>171</v>
      </c>
      <c r="G379" s="43">
        <v>2.1859999999999999</v>
      </c>
      <c r="H379" s="44">
        <v>1</v>
      </c>
      <c r="I379" s="116">
        <v>2.1859999999999999</v>
      </c>
      <c r="J379" s="45"/>
      <c r="K379" s="43"/>
      <c r="L379" s="45"/>
      <c r="M379" s="43"/>
      <c r="N379" s="46"/>
      <c r="AF379" s="39"/>
      <c r="AG379" s="47" t="s">
        <v>246</v>
      </c>
      <c r="AM379" s="47"/>
      <c r="AN379" s="47"/>
      <c r="AP379" s="47"/>
      <c r="AQ379" s="47"/>
    </row>
    <row r="380" spans="1:44" s="4" customFormat="1" ht="15" x14ac:dyDescent="0.25">
      <c r="A380" s="69"/>
      <c r="B380" s="50"/>
      <c r="C380" s="372" t="s">
        <v>2921</v>
      </c>
      <c r="D380" s="372"/>
      <c r="E380" s="372"/>
      <c r="F380" s="372"/>
      <c r="G380" s="372"/>
      <c r="H380" s="372"/>
      <c r="I380" s="372"/>
      <c r="J380" s="372"/>
      <c r="K380" s="372"/>
      <c r="L380" s="372"/>
      <c r="M380" s="372"/>
      <c r="N380" s="377"/>
      <c r="AF380" s="39"/>
      <c r="AG380" s="47"/>
      <c r="AH380" s="3" t="s">
        <v>2921</v>
      </c>
      <c r="AM380" s="47"/>
      <c r="AN380" s="47"/>
      <c r="AP380" s="47"/>
      <c r="AQ380" s="47"/>
    </row>
    <row r="381" spans="1:44" s="4" customFormat="1" ht="22.5" x14ac:dyDescent="0.25">
      <c r="A381" s="103"/>
      <c r="B381" s="49" t="s">
        <v>217</v>
      </c>
      <c r="C381" s="368" t="s">
        <v>218</v>
      </c>
      <c r="D381" s="368"/>
      <c r="E381" s="368"/>
      <c r="F381" s="368"/>
      <c r="G381" s="368"/>
      <c r="H381" s="368"/>
      <c r="I381" s="368"/>
      <c r="J381" s="368"/>
      <c r="K381" s="368"/>
      <c r="L381" s="368"/>
      <c r="M381" s="368"/>
      <c r="N381" s="376"/>
      <c r="AF381" s="39"/>
      <c r="AG381" s="47"/>
      <c r="AI381" s="3" t="s">
        <v>218</v>
      </c>
      <c r="AM381" s="47"/>
      <c r="AN381" s="47"/>
      <c r="AP381" s="47"/>
      <c r="AQ381" s="47"/>
    </row>
    <row r="382" spans="1:44" s="4" customFormat="1" ht="15" x14ac:dyDescent="0.25">
      <c r="A382" s="48"/>
      <c r="B382" s="49" t="s">
        <v>58</v>
      </c>
      <c r="C382" s="372" t="s">
        <v>62</v>
      </c>
      <c r="D382" s="372"/>
      <c r="E382" s="372"/>
      <c r="F382" s="51"/>
      <c r="G382" s="52"/>
      <c r="H382" s="52"/>
      <c r="I382" s="52"/>
      <c r="J382" s="53">
        <v>115.49</v>
      </c>
      <c r="K382" s="54">
        <v>1.1499999999999999</v>
      </c>
      <c r="L382" s="53">
        <v>290.33</v>
      </c>
      <c r="M382" s="54">
        <v>34.96</v>
      </c>
      <c r="N382" s="55">
        <v>10149.94</v>
      </c>
      <c r="AF382" s="39"/>
      <c r="AG382" s="47"/>
      <c r="AJ382" s="3" t="s">
        <v>62</v>
      </c>
      <c r="AM382" s="47"/>
      <c r="AN382" s="47"/>
      <c r="AP382" s="47"/>
      <c r="AQ382" s="47"/>
    </row>
    <row r="383" spans="1:44" s="4" customFormat="1" ht="15" x14ac:dyDescent="0.25">
      <c r="A383" s="48"/>
      <c r="B383" s="49" t="s">
        <v>73</v>
      </c>
      <c r="C383" s="372" t="s">
        <v>175</v>
      </c>
      <c r="D383" s="372"/>
      <c r="E383" s="372"/>
      <c r="F383" s="51"/>
      <c r="G383" s="52"/>
      <c r="H383" s="52"/>
      <c r="I383" s="52"/>
      <c r="J383" s="107">
        <v>3262.79</v>
      </c>
      <c r="K383" s="54">
        <v>1.1499999999999999</v>
      </c>
      <c r="L383" s="107">
        <v>8202.33</v>
      </c>
      <c r="M383" s="52"/>
      <c r="N383" s="58"/>
      <c r="AF383" s="39"/>
      <c r="AG383" s="47"/>
      <c r="AJ383" s="3" t="s">
        <v>175</v>
      </c>
      <c r="AM383" s="47"/>
      <c r="AN383" s="47"/>
      <c r="AP383" s="47"/>
      <c r="AQ383" s="47"/>
    </row>
    <row r="384" spans="1:44" s="4" customFormat="1" ht="15" x14ac:dyDescent="0.25">
      <c r="A384" s="48"/>
      <c r="B384" s="49" t="s">
        <v>78</v>
      </c>
      <c r="C384" s="372" t="s">
        <v>176</v>
      </c>
      <c r="D384" s="372"/>
      <c r="E384" s="372"/>
      <c r="F384" s="51"/>
      <c r="G384" s="52"/>
      <c r="H384" s="52"/>
      <c r="I384" s="52"/>
      <c r="J384" s="53">
        <v>171.22</v>
      </c>
      <c r="K384" s="54">
        <v>1.1499999999999999</v>
      </c>
      <c r="L384" s="53">
        <v>430.43</v>
      </c>
      <c r="M384" s="54">
        <v>34.96</v>
      </c>
      <c r="N384" s="55">
        <v>15047.83</v>
      </c>
      <c r="AF384" s="39"/>
      <c r="AG384" s="47"/>
      <c r="AJ384" s="3" t="s">
        <v>176</v>
      </c>
      <c r="AM384" s="47"/>
      <c r="AN384" s="47"/>
      <c r="AP384" s="47"/>
      <c r="AQ384" s="47"/>
    </row>
    <row r="385" spans="1:43" s="4" customFormat="1" ht="15" x14ac:dyDescent="0.25">
      <c r="A385" s="48"/>
      <c r="B385" s="49" t="s">
        <v>122</v>
      </c>
      <c r="C385" s="372" t="s">
        <v>177</v>
      </c>
      <c r="D385" s="372"/>
      <c r="E385" s="372"/>
      <c r="F385" s="51"/>
      <c r="G385" s="52"/>
      <c r="H385" s="52"/>
      <c r="I385" s="52"/>
      <c r="J385" s="53">
        <v>12.2</v>
      </c>
      <c r="K385" s="52"/>
      <c r="L385" s="53">
        <v>26.67</v>
      </c>
      <c r="M385" s="52"/>
      <c r="N385" s="58"/>
      <c r="AF385" s="39"/>
      <c r="AG385" s="47"/>
      <c r="AJ385" s="3" t="s">
        <v>177</v>
      </c>
      <c r="AM385" s="47"/>
      <c r="AN385" s="47"/>
      <c r="AP385" s="47"/>
      <c r="AQ385" s="47"/>
    </row>
    <row r="386" spans="1:43" s="4" customFormat="1" ht="15" x14ac:dyDescent="0.25">
      <c r="A386" s="56"/>
      <c r="B386" s="49"/>
      <c r="C386" s="372" t="s">
        <v>63</v>
      </c>
      <c r="D386" s="372"/>
      <c r="E386" s="372"/>
      <c r="F386" s="51" t="s">
        <v>64</v>
      </c>
      <c r="G386" s="104">
        <v>14.4</v>
      </c>
      <c r="H386" s="54">
        <v>1.1499999999999999</v>
      </c>
      <c r="I386" s="114">
        <v>36.200159999999997</v>
      </c>
      <c r="J386" s="57"/>
      <c r="K386" s="52"/>
      <c r="L386" s="57"/>
      <c r="M386" s="52"/>
      <c r="N386" s="58"/>
      <c r="AF386" s="39"/>
      <c r="AG386" s="47"/>
      <c r="AK386" s="3" t="s">
        <v>63</v>
      </c>
      <c r="AM386" s="47"/>
      <c r="AN386" s="47"/>
      <c r="AP386" s="47"/>
      <c r="AQ386" s="47"/>
    </row>
    <row r="387" spans="1:43" s="4" customFormat="1" ht="15" x14ac:dyDescent="0.25">
      <c r="A387" s="56"/>
      <c r="B387" s="49"/>
      <c r="C387" s="372" t="s">
        <v>178</v>
      </c>
      <c r="D387" s="372"/>
      <c r="E387" s="372"/>
      <c r="F387" s="51" t="s">
        <v>64</v>
      </c>
      <c r="G387" s="54">
        <v>13.88</v>
      </c>
      <c r="H387" s="54">
        <v>1.1499999999999999</v>
      </c>
      <c r="I387" s="117">
        <v>34.892932000000002</v>
      </c>
      <c r="J387" s="57"/>
      <c r="K387" s="52"/>
      <c r="L387" s="57"/>
      <c r="M387" s="52"/>
      <c r="N387" s="58"/>
      <c r="AF387" s="39"/>
      <c r="AG387" s="47"/>
      <c r="AK387" s="3" t="s">
        <v>178</v>
      </c>
      <c r="AM387" s="47"/>
      <c r="AN387" s="47"/>
      <c r="AP387" s="47"/>
      <c r="AQ387" s="47"/>
    </row>
    <row r="388" spans="1:43" s="4" customFormat="1" ht="15" x14ac:dyDescent="0.25">
      <c r="A388" s="48"/>
      <c r="B388" s="49"/>
      <c r="C388" s="375" t="s">
        <v>65</v>
      </c>
      <c r="D388" s="375"/>
      <c r="E388" s="375"/>
      <c r="F388" s="59"/>
      <c r="G388" s="60"/>
      <c r="H388" s="60"/>
      <c r="I388" s="60"/>
      <c r="J388" s="108">
        <v>3390.48</v>
      </c>
      <c r="K388" s="60"/>
      <c r="L388" s="108">
        <v>8519.33</v>
      </c>
      <c r="M388" s="60"/>
      <c r="N388" s="62"/>
      <c r="AF388" s="39"/>
      <c r="AG388" s="47"/>
      <c r="AL388" s="3" t="s">
        <v>65</v>
      </c>
      <c r="AM388" s="47"/>
      <c r="AN388" s="47"/>
      <c r="AP388" s="47"/>
      <c r="AQ388" s="47"/>
    </row>
    <row r="389" spans="1:43" s="4" customFormat="1" ht="15" x14ac:dyDescent="0.25">
      <c r="A389" s="56"/>
      <c r="B389" s="49"/>
      <c r="C389" s="372" t="s">
        <v>66</v>
      </c>
      <c r="D389" s="372"/>
      <c r="E389" s="372"/>
      <c r="F389" s="51"/>
      <c r="G389" s="52"/>
      <c r="H389" s="52"/>
      <c r="I389" s="52"/>
      <c r="J389" s="57"/>
      <c r="K389" s="52"/>
      <c r="L389" s="53">
        <v>720.76</v>
      </c>
      <c r="M389" s="52"/>
      <c r="N389" s="55">
        <v>25197.77</v>
      </c>
      <c r="AF389" s="39"/>
      <c r="AG389" s="47"/>
      <c r="AK389" s="3" t="s">
        <v>66</v>
      </c>
      <c r="AM389" s="47"/>
      <c r="AN389" s="47"/>
      <c r="AP389" s="47"/>
      <c r="AQ389" s="47"/>
    </row>
    <row r="390" spans="1:43" s="4" customFormat="1" ht="15" x14ac:dyDescent="0.25">
      <c r="A390" s="56"/>
      <c r="B390" s="49" t="s">
        <v>179</v>
      </c>
      <c r="C390" s="372" t="s">
        <v>180</v>
      </c>
      <c r="D390" s="372"/>
      <c r="E390" s="372"/>
      <c r="F390" s="51" t="s">
        <v>69</v>
      </c>
      <c r="G390" s="63">
        <v>147</v>
      </c>
      <c r="H390" s="52"/>
      <c r="I390" s="63">
        <v>147</v>
      </c>
      <c r="J390" s="57"/>
      <c r="K390" s="52"/>
      <c r="L390" s="107">
        <v>1059.52</v>
      </c>
      <c r="M390" s="52"/>
      <c r="N390" s="55">
        <v>37040.720000000001</v>
      </c>
      <c r="AF390" s="39"/>
      <c r="AG390" s="47"/>
      <c r="AK390" s="3" t="s">
        <v>180</v>
      </c>
      <c r="AM390" s="47"/>
      <c r="AN390" s="47"/>
      <c r="AP390" s="47"/>
      <c r="AQ390" s="47"/>
    </row>
    <row r="391" spans="1:43" s="4" customFormat="1" ht="15" x14ac:dyDescent="0.25">
      <c r="A391" s="56"/>
      <c r="B391" s="49" t="s">
        <v>181</v>
      </c>
      <c r="C391" s="372" t="s">
        <v>182</v>
      </c>
      <c r="D391" s="372"/>
      <c r="E391" s="372"/>
      <c r="F391" s="51" t="s">
        <v>69</v>
      </c>
      <c r="G391" s="63">
        <v>134</v>
      </c>
      <c r="H391" s="52"/>
      <c r="I391" s="63">
        <v>134</v>
      </c>
      <c r="J391" s="57"/>
      <c r="K391" s="52"/>
      <c r="L391" s="53">
        <v>965.82</v>
      </c>
      <c r="M391" s="52"/>
      <c r="N391" s="55">
        <v>33765.01</v>
      </c>
      <c r="AF391" s="39"/>
      <c r="AG391" s="47"/>
      <c r="AK391" s="3" t="s">
        <v>182</v>
      </c>
      <c r="AM391" s="47"/>
      <c r="AN391" s="47"/>
      <c r="AP391" s="47"/>
      <c r="AQ391" s="47"/>
    </row>
    <row r="392" spans="1:43" s="4" customFormat="1" ht="15" x14ac:dyDescent="0.25">
      <c r="A392" s="65"/>
      <c r="B392" s="66"/>
      <c r="C392" s="374" t="s">
        <v>72</v>
      </c>
      <c r="D392" s="374"/>
      <c r="E392" s="374"/>
      <c r="F392" s="42"/>
      <c r="G392" s="43"/>
      <c r="H392" s="43"/>
      <c r="I392" s="43"/>
      <c r="J392" s="45"/>
      <c r="K392" s="43"/>
      <c r="L392" s="105">
        <v>10544.67</v>
      </c>
      <c r="M392" s="60"/>
      <c r="N392" s="46"/>
      <c r="AF392" s="39"/>
      <c r="AG392" s="47"/>
      <c r="AM392" s="47" t="s">
        <v>72</v>
      </c>
      <c r="AN392" s="47"/>
      <c r="AP392" s="47"/>
      <c r="AQ392" s="47"/>
    </row>
    <row r="393" spans="1:43" s="4" customFormat="1" ht="23.25" x14ac:dyDescent="0.25">
      <c r="A393" s="40" t="s">
        <v>424</v>
      </c>
      <c r="B393" s="41" t="s">
        <v>183</v>
      </c>
      <c r="C393" s="374" t="s">
        <v>184</v>
      </c>
      <c r="D393" s="374"/>
      <c r="E393" s="374"/>
      <c r="F393" s="42" t="s">
        <v>185</v>
      </c>
      <c r="G393" s="43">
        <v>240.46</v>
      </c>
      <c r="H393" s="44">
        <v>1</v>
      </c>
      <c r="I393" s="68">
        <v>240.46</v>
      </c>
      <c r="J393" s="67">
        <v>59.99</v>
      </c>
      <c r="K393" s="43"/>
      <c r="L393" s="105">
        <v>14425.2</v>
      </c>
      <c r="M393" s="43"/>
      <c r="N393" s="46"/>
      <c r="AF393" s="39"/>
      <c r="AG393" s="47" t="s">
        <v>184</v>
      </c>
      <c r="AM393" s="47"/>
      <c r="AN393" s="47"/>
      <c r="AP393" s="47"/>
      <c r="AQ393" s="47"/>
    </row>
    <row r="394" spans="1:43" s="4" customFormat="1" ht="15" x14ac:dyDescent="0.25">
      <c r="A394" s="69"/>
      <c r="B394" s="50"/>
      <c r="C394" s="372" t="s">
        <v>2922</v>
      </c>
      <c r="D394" s="372"/>
      <c r="E394" s="372"/>
      <c r="F394" s="372"/>
      <c r="G394" s="372"/>
      <c r="H394" s="372"/>
      <c r="I394" s="372"/>
      <c r="J394" s="372"/>
      <c r="K394" s="372"/>
      <c r="L394" s="372"/>
      <c r="M394" s="372"/>
      <c r="N394" s="377"/>
      <c r="AF394" s="39"/>
      <c r="AG394" s="47"/>
      <c r="AH394" s="3" t="s">
        <v>2922</v>
      </c>
      <c r="AM394" s="47"/>
      <c r="AN394" s="47"/>
      <c r="AP394" s="47"/>
      <c r="AQ394" s="47"/>
    </row>
    <row r="395" spans="1:43" s="4" customFormat="1" ht="15" x14ac:dyDescent="0.25">
      <c r="A395" s="65"/>
      <c r="B395" s="66"/>
      <c r="C395" s="374" t="s">
        <v>72</v>
      </c>
      <c r="D395" s="374"/>
      <c r="E395" s="374"/>
      <c r="F395" s="42"/>
      <c r="G395" s="43"/>
      <c r="H395" s="43"/>
      <c r="I395" s="43"/>
      <c r="J395" s="45"/>
      <c r="K395" s="43"/>
      <c r="L395" s="105">
        <v>14425.2</v>
      </c>
      <c r="M395" s="60"/>
      <c r="N395" s="46"/>
      <c r="AF395" s="39"/>
      <c r="AG395" s="47"/>
      <c r="AM395" s="47" t="s">
        <v>72</v>
      </c>
      <c r="AN395" s="47"/>
      <c r="AP395" s="47"/>
      <c r="AQ395" s="47"/>
    </row>
    <row r="396" spans="1:43" s="4" customFormat="1" ht="15" x14ac:dyDescent="0.25">
      <c r="A396" s="40" t="s">
        <v>426</v>
      </c>
      <c r="B396" s="41" t="s">
        <v>1561</v>
      </c>
      <c r="C396" s="374" t="s">
        <v>2843</v>
      </c>
      <c r="D396" s="374"/>
      <c r="E396" s="374"/>
      <c r="F396" s="42" t="s">
        <v>171</v>
      </c>
      <c r="G396" s="43">
        <v>1.351</v>
      </c>
      <c r="H396" s="44">
        <v>1</v>
      </c>
      <c r="I396" s="116">
        <v>1.351</v>
      </c>
      <c r="J396" s="45"/>
      <c r="K396" s="43"/>
      <c r="L396" s="45"/>
      <c r="M396" s="43"/>
      <c r="N396" s="46"/>
      <c r="AF396" s="39"/>
      <c r="AG396" s="47" t="s">
        <v>2843</v>
      </c>
      <c r="AM396" s="47"/>
      <c r="AN396" s="47"/>
      <c r="AP396" s="47"/>
      <c r="AQ396" s="47"/>
    </row>
    <row r="397" spans="1:43" s="4" customFormat="1" ht="15" x14ac:dyDescent="0.25">
      <c r="A397" s="69"/>
      <c r="B397" s="50"/>
      <c r="C397" s="372" t="s">
        <v>2923</v>
      </c>
      <c r="D397" s="372"/>
      <c r="E397" s="372"/>
      <c r="F397" s="372"/>
      <c r="G397" s="372"/>
      <c r="H397" s="372"/>
      <c r="I397" s="372"/>
      <c r="J397" s="372"/>
      <c r="K397" s="372"/>
      <c r="L397" s="372"/>
      <c r="M397" s="372"/>
      <c r="N397" s="377"/>
      <c r="AF397" s="39"/>
      <c r="AG397" s="47"/>
      <c r="AH397" s="3" t="s">
        <v>2923</v>
      </c>
      <c r="AM397" s="47"/>
      <c r="AN397" s="47"/>
      <c r="AP397" s="47"/>
      <c r="AQ397" s="47"/>
    </row>
    <row r="398" spans="1:43" s="4" customFormat="1" ht="22.5" x14ac:dyDescent="0.25">
      <c r="A398" s="103"/>
      <c r="B398" s="49" t="s">
        <v>217</v>
      </c>
      <c r="C398" s="368" t="s">
        <v>218</v>
      </c>
      <c r="D398" s="368"/>
      <c r="E398" s="368"/>
      <c r="F398" s="368"/>
      <c r="G398" s="368"/>
      <c r="H398" s="368"/>
      <c r="I398" s="368"/>
      <c r="J398" s="368"/>
      <c r="K398" s="368"/>
      <c r="L398" s="368"/>
      <c r="M398" s="368"/>
      <c r="N398" s="376"/>
      <c r="AF398" s="39"/>
      <c r="AG398" s="47"/>
      <c r="AI398" s="3" t="s">
        <v>218</v>
      </c>
      <c r="AM398" s="47"/>
      <c r="AN398" s="47"/>
      <c r="AP398" s="47"/>
      <c r="AQ398" s="47"/>
    </row>
    <row r="399" spans="1:43" s="4" customFormat="1" ht="15" x14ac:dyDescent="0.25">
      <c r="A399" s="48"/>
      <c r="B399" s="49" t="s">
        <v>58</v>
      </c>
      <c r="C399" s="372" t="s">
        <v>62</v>
      </c>
      <c r="D399" s="372"/>
      <c r="E399" s="372"/>
      <c r="F399" s="51"/>
      <c r="G399" s="52"/>
      <c r="H399" s="52"/>
      <c r="I399" s="52"/>
      <c r="J399" s="107">
        <v>1053</v>
      </c>
      <c r="K399" s="54">
        <v>1.1499999999999999</v>
      </c>
      <c r="L399" s="107">
        <v>1635.99</v>
      </c>
      <c r="M399" s="54">
        <v>34.96</v>
      </c>
      <c r="N399" s="55">
        <v>57194.21</v>
      </c>
      <c r="AF399" s="39"/>
      <c r="AG399" s="47"/>
      <c r="AJ399" s="3" t="s">
        <v>62</v>
      </c>
      <c r="AM399" s="47"/>
      <c r="AN399" s="47"/>
      <c r="AP399" s="47"/>
      <c r="AQ399" s="47"/>
    </row>
    <row r="400" spans="1:43" s="4" customFormat="1" ht="15" x14ac:dyDescent="0.25">
      <c r="A400" s="48"/>
      <c r="B400" s="49" t="s">
        <v>73</v>
      </c>
      <c r="C400" s="372" t="s">
        <v>175</v>
      </c>
      <c r="D400" s="372"/>
      <c r="E400" s="372"/>
      <c r="F400" s="51"/>
      <c r="G400" s="52"/>
      <c r="H400" s="52"/>
      <c r="I400" s="52"/>
      <c r="J400" s="107">
        <v>1566.06</v>
      </c>
      <c r="K400" s="54">
        <v>1.1499999999999999</v>
      </c>
      <c r="L400" s="107">
        <v>2433.11</v>
      </c>
      <c r="M400" s="52"/>
      <c r="N400" s="58"/>
      <c r="AF400" s="39"/>
      <c r="AG400" s="47"/>
      <c r="AJ400" s="3" t="s">
        <v>175</v>
      </c>
      <c r="AM400" s="47"/>
      <c r="AN400" s="47"/>
      <c r="AP400" s="47"/>
      <c r="AQ400" s="47"/>
    </row>
    <row r="401" spans="1:43" s="4" customFormat="1" ht="15" x14ac:dyDescent="0.25">
      <c r="A401" s="48"/>
      <c r="B401" s="49" t="s">
        <v>78</v>
      </c>
      <c r="C401" s="372" t="s">
        <v>176</v>
      </c>
      <c r="D401" s="372"/>
      <c r="E401" s="372"/>
      <c r="F401" s="51"/>
      <c r="G401" s="52"/>
      <c r="H401" s="52"/>
      <c r="I401" s="52"/>
      <c r="J401" s="53">
        <v>244.39</v>
      </c>
      <c r="K401" s="54">
        <v>1.1499999999999999</v>
      </c>
      <c r="L401" s="53">
        <v>379.7</v>
      </c>
      <c r="M401" s="54">
        <v>34.96</v>
      </c>
      <c r="N401" s="55">
        <v>13274.31</v>
      </c>
      <c r="AF401" s="39"/>
      <c r="AG401" s="47"/>
      <c r="AJ401" s="3" t="s">
        <v>176</v>
      </c>
      <c r="AM401" s="47"/>
      <c r="AN401" s="47"/>
      <c r="AP401" s="47"/>
      <c r="AQ401" s="47"/>
    </row>
    <row r="402" spans="1:43" s="4" customFormat="1" ht="15" x14ac:dyDescent="0.25">
      <c r="A402" s="48"/>
      <c r="B402" s="49" t="s">
        <v>122</v>
      </c>
      <c r="C402" s="372" t="s">
        <v>177</v>
      </c>
      <c r="D402" s="372"/>
      <c r="E402" s="372"/>
      <c r="F402" s="51"/>
      <c r="G402" s="52"/>
      <c r="H402" s="52"/>
      <c r="I402" s="52"/>
      <c r="J402" s="53">
        <v>909.27</v>
      </c>
      <c r="K402" s="52"/>
      <c r="L402" s="107">
        <v>1228.42</v>
      </c>
      <c r="M402" s="52"/>
      <c r="N402" s="58"/>
      <c r="AF402" s="39"/>
      <c r="AG402" s="47"/>
      <c r="AJ402" s="3" t="s">
        <v>177</v>
      </c>
      <c r="AM402" s="47"/>
      <c r="AN402" s="47"/>
      <c r="AP402" s="47"/>
      <c r="AQ402" s="47"/>
    </row>
    <row r="403" spans="1:43" s="4" customFormat="1" ht="15" x14ac:dyDescent="0.25">
      <c r="A403" s="56"/>
      <c r="B403" s="49"/>
      <c r="C403" s="372" t="s">
        <v>63</v>
      </c>
      <c r="D403" s="372"/>
      <c r="E403" s="372"/>
      <c r="F403" s="51" t="s">
        <v>64</v>
      </c>
      <c r="G403" s="63">
        <v>135</v>
      </c>
      <c r="H403" s="54">
        <v>1.1499999999999999</v>
      </c>
      <c r="I403" s="114">
        <v>209.74275</v>
      </c>
      <c r="J403" s="57"/>
      <c r="K403" s="52"/>
      <c r="L403" s="57"/>
      <c r="M403" s="52"/>
      <c r="N403" s="58"/>
      <c r="AF403" s="39"/>
      <c r="AG403" s="47"/>
      <c r="AK403" s="3" t="s">
        <v>63</v>
      </c>
      <c r="AM403" s="47"/>
      <c r="AN403" s="47"/>
      <c r="AP403" s="47"/>
      <c r="AQ403" s="47"/>
    </row>
    <row r="404" spans="1:43" s="4" customFormat="1" ht="15" x14ac:dyDescent="0.25">
      <c r="A404" s="56"/>
      <c r="B404" s="49"/>
      <c r="C404" s="372" t="s">
        <v>178</v>
      </c>
      <c r="D404" s="372"/>
      <c r="E404" s="372"/>
      <c r="F404" s="51" t="s">
        <v>64</v>
      </c>
      <c r="G404" s="54">
        <v>18.12</v>
      </c>
      <c r="H404" s="54">
        <v>1.1499999999999999</v>
      </c>
      <c r="I404" s="117">
        <v>28.152138000000001</v>
      </c>
      <c r="J404" s="57"/>
      <c r="K404" s="52"/>
      <c r="L404" s="57"/>
      <c r="M404" s="52"/>
      <c r="N404" s="58"/>
      <c r="AF404" s="39"/>
      <c r="AG404" s="47"/>
      <c r="AK404" s="3" t="s">
        <v>178</v>
      </c>
      <c r="AM404" s="47"/>
      <c r="AN404" s="47"/>
      <c r="AP404" s="47"/>
      <c r="AQ404" s="47"/>
    </row>
    <row r="405" spans="1:43" s="4" customFormat="1" ht="15" x14ac:dyDescent="0.25">
      <c r="A405" s="48"/>
      <c r="B405" s="49"/>
      <c r="C405" s="375" t="s">
        <v>65</v>
      </c>
      <c r="D405" s="375"/>
      <c r="E405" s="375"/>
      <c r="F405" s="59"/>
      <c r="G405" s="60"/>
      <c r="H405" s="60"/>
      <c r="I405" s="60"/>
      <c r="J405" s="108">
        <v>3528.33</v>
      </c>
      <c r="K405" s="60"/>
      <c r="L405" s="108">
        <v>5297.52</v>
      </c>
      <c r="M405" s="60"/>
      <c r="N405" s="62"/>
      <c r="AF405" s="39"/>
      <c r="AG405" s="47"/>
      <c r="AL405" s="3" t="s">
        <v>65</v>
      </c>
      <c r="AM405" s="47"/>
      <c r="AN405" s="47"/>
      <c r="AP405" s="47"/>
      <c r="AQ405" s="47"/>
    </row>
    <row r="406" spans="1:43" s="4" customFormat="1" ht="15" x14ac:dyDescent="0.25">
      <c r="A406" s="56"/>
      <c r="B406" s="49"/>
      <c r="C406" s="372" t="s">
        <v>66</v>
      </c>
      <c r="D406" s="372"/>
      <c r="E406" s="372"/>
      <c r="F406" s="51"/>
      <c r="G406" s="52"/>
      <c r="H406" s="52"/>
      <c r="I406" s="52"/>
      <c r="J406" s="57"/>
      <c r="K406" s="52"/>
      <c r="L406" s="107">
        <v>2015.69</v>
      </c>
      <c r="M406" s="52"/>
      <c r="N406" s="55">
        <v>70468.52</v>
      </c>
      <c r="AF406" s="39"/>
      <c r="AG406" s="47"/>
      <c r="AK406" s="3" t="s">
        <v>66</v>
      </c>
      <c r="AM406" s="47"/>
      <c r="AN406" s="47"/>
      <c r="AP406" s="47"/>
      <c r="AQ406" s="47"/>
    </row>
    <row r="407" spans="1:43" s="4" customFormat="1" ht="23.25" x14ac:dyDescent="0.25">
      <c r="A407" s="56"/>
      <c r="B407" s="49" t="s">
        <v>1564</v>
      </c>
      <c r="C407" s="372" t="s">
        <v>1565</v>
      </c>
      <c r="D407" s="372"/>
      <c r="E407" s="372"/>
      <c r="F407" s="51" t="s">
        <v>69</v>
      </c>
      <c r="G407" s="63">
        <v>102</v>
      </c>
      <c r="H407" s="52"/>
      <c r="I407" s="63">
        <v>102</v>
      </c>
      <c r="J407" s="57"/>
      <c r="K407" s="52"/>
      <c r="L407" s="107">
        <v>2056</v>
      </c>
      <c r="M407" s="52"/>
      <c r="N407" s="55">
        <v>71877.89</v>
      </c>
      <c r="AF407" s="39"/>
      <c r="AG407" s="47"/>
      <c r="AK407" s="3" t="s">
        <v>1565</v>
      </c>
      <c r="AM407" s="47"/>
      <c r="AN407" s="47"/>
      <c r="AP407" s="47"/>
      <c r="AQ407" s="47"/>
    </row>
    <row r="408" spans="1:43" s="4" customFormat="1" ht="23.25" x14ac:dyDescent="0.25">
      <c r="A408" s="56"/>
      <c r="B408" s="49" t="s">
        <v>1566</v>
      </c>
      <c r="C408" s="372" t="s">
        <v>1567</v>
      </c>
      <c r="D408" s="372"/>
      <c r="E408" s="372"/>
      <c r="F408" s="51" t="s">
        <v>69</v>
      </c>
      <c r="G408" s="63">
        <v>58</v>
      </c>
      <c r="H408" s="52"/>
      <c r="I408" s="63">
        <v>58</v>
      </c>
      <c r="J408" s="57"/>
      <c r="K408" s="52"/>
      <c r="L408" s="107">
        <v>1169.0999999999999</v>
      </c>
      <c r="M408" s="52"/>
      <c r="N408" s="55">
        <v>40871.74</v>
      </c>
      <c r="AF408" s="39"/>
      <c r="AG408" s="47"/>
      <c r="AK408" s="3" t="s">
        <v>1567</v>
      </c>
      <c r="AM408" s="47"/>
      <c r="AN408" s="47"/>
      <c r="AP408" s="47"/>
      <c r="AQ408" s="47"/>
    </row>
    <row r="409" spans="1:43" s="4" customFormat="1" ht="15" x14ac:dyDescent="0.25">
      <c r="A409" s="65"/>
      <c r="B409" s="66"/>
      <c r="C409" s="374" t="s">
        <v>72</v>
      </c>
      <c r="D409" s="374"/>
      <c r="E409" s="374"/>
      <c r="F409" s="42"/>
      <c r="G409" s="43"/>
      <c r="H409" s="43"/>
      <c r="I409" s="43"/>
      <c r="J409" s="45"/>
      <c r="K409" s="43"/>
      <c r="L409" s="105">
        <v>8522.6200000000008</v>
      </c>
      <c r="M409" s="60"/>
      <c r="N409" s="46"/>
      <c r="AF409" s="39"/>
      <c r="AG409" s="47"/>
      <c r="AM409" s="47" t="s">
        <v>72</v>
      </c>
      <c r="AN409" s="47"/>
      <c r="AP409" s="47"/>
      <c r="AQ409" s="47"/>
    </row>
    <row r="410" spans="1:43" s="4" customFormat="1" ht="23.25" x14ac:dyDescent="0.25">
      <c r="A410" s="40" t="s">
        <v>428</v>
      </c>
      <c r="B410" s="41" t="s">
        <v>2924</v>
      </c>
      <c r="C410" s="374" t="s">
        <v>2925</v>
      </c>
      <c r="D410" s="374"/>
      <c r="E410" s="374"/>
      <c r="F410" s="42" t="s">
        <v>238</v>
      </c>
      <c r="G410" s="43">
        <v>1.80132</v>
      </c>
      <c r="H410" s="44">
        <v>1</v>
      </c>
      <c r="I410" s="118">
        <v>1.80132</v>
      </c>
      <c r="J410" s="45"/>
      <c r="K410" s="43"/>
      <c r="L410" s="45"/>
      <c r="M410" s="43"/>
      <c r="N410" s="46"/>
      <c r="AF410" s="39"/>
      <c r="AG410" s="47" t="s">
        <v>2925</v>
      </c>
      <c r="AM410" s="47"/>
      <c r="AN410" s="47"/>
      <c r="AP410" s="47"/>
      <c r="AQ410" s="47"/>
    </row>
    <row r="411" spans="1:43" s="4" customFormat="1" ht="15" x14ac:dyDescent="0.25">
      <c r="A411" s="69"/>
      <c r="B411" s="50"/>
      <c r="C411" s="372" t="s">
        <v>2926</v>
      </c>
      <c r="D411" s="372"/>
      <c r="E411" s="372"/>
      <c r="F411" s="372"/>
      <c r="G411" s="372"/>
      <c r="H411" s="372"/>
      <c r="I411" s="372"/>
      <c r="J411" s="372"/>
      <c r="K411" s="372"/>
      <c r="L411" s="372"/>
      <c r="M411" s="372"/>
      <c r="N411" s="377"/>
      <c r="AF411" s="39"/>
      <c r="AG411" s="47"/>
      <c r="AH411" s="3" t="s">
        <v>2926</v>
      </c>
      <c r="AM411" s="47"/>
      <c r="AN411" s="47"/>
      <c r="AP411" s="47"/>
      <c r="AQ411" s="47"/>
    </row>
    <row r="412" spans="1:43" s="4" customFormat="1" ht="22.5" x14ac:dyDescent="0.25">
      <c r="A412" s="103"/>
      <c r="B412" s="49" t="s">
        <v>217</v>
      </c>
      <c r="C412" s="368" t="s">
        <v>218</v>
      </c>
      <c r="D412" s="368"/>
      <c r="E412" s="368"/>
      <c r="F412" s="368"/>
      <c r="G412" s="368"/>
      <c r="H412" s="368"/>
      <c r="I412" s="368"/>
      <c r="J412" s="368"/>
      <c r="K412" s="368"/>
      <c r="L412" s="368"/>
      <c r="M412" s="368"/>
      <c r="N412" s="376"/>
      <c r="AF412" s="39"/>
      <c r="AG412" s="47"/>
      <c r="AI412" s="3" t="s">
        <v>218</v>
      </c>
      <c r="AM412" s="47"/>
      <c r="AN412" s="47"/>
      <c r="AP412" s="47"/>
      <c r="AQ412" s="47"/>
    </row>
    <row r="413" spans="1:43" s="4" customFormat="1" ht="15" x14ac:dyDescent="0.25">
      <c r="A413" s="48"/>
      <c r="B413" s="49" t="s">
        <v>58</v>
      </c>
      <c r="C413" s="372" t="s">
        <v>62</v>
      </c>
      <c r="D413" s="372"/>
      <c r="E413" s="372"/>
      <c r="F413" s="51"/>
      <c r="G413" s="52"/>
      <c r="H413" s="52"/>
      <c r="I413" s="52"/>
      <c r="J413" s="53">
        <v>102.78</v>
      </c>
      <c r="K413" s="54">
        <v>1.1499999999999999</v>
      </c>
      <c r="L413" s="53">
        <v>212.91</v>
      </c>
      <c r="M413" s="54">
        <v>34.96</v>
      </c>
      <c r="N413" s="55">
        <v>7443.33</v>
      </c>
      <c r="AF413" s="39"/>
      <c r="AG413" s="47"/>
      <c r="AJ413" s="3" t="s">
        <v>62</v>
      </c>
      <c r="AM413" s="47"/>
      <c r="AN413" s="47"/>
      <c r="AP413" s="47"/>
      <c r="AQ413" s="47"/>
    </row>
    <row r="414" spans="1:43" s="4" customFormat="1" ht="15" x14ac:dyDescent="0.25">
      <c r="A414" s="48"/>
      <c r="B414" s="49" t="s">
        <v>73</v>
      </c>
      <c r="C414" s="372" t="s">
        <v>175</v>
      </c>
      <c r="D414" s="372"/>
      <c r="E414" s="372"/>
      <c r="F414" s="51"/>
      <c r="G414" s="52"/>
      <c r="H414" s="52"/>
      <c r="I414" s="52"/>
      <c r="J414" s="53">
        <v>30.45</v>
      </c>
      <c r="K414" s="54">
        <v>1.1499999999999999</v>
      </c>
      <c r="L414" s="53">
        <v>63.08</v>
      </c>
      <c r="M414" s="52"/>
      <c r="N414" s="58"/>
      <c r="AF414" s="39"/>
      <c r="AG414" s="47"/>
      <c r="AJ414" s="3" t="s">
        <v>175</v>
      </c>
      <c r="AM414" s="47"/>
      <c r="AN414" s="47"/>
      <c r="AP414" s="47"/>
      <c r="AQ414" s="47"/>
    </row>
    <row r="415" spans="1:43" s="4" customFormat="1" ht="15" x14ac:dyDescent="0.25">
      <c r="A415" s="48"/>
      <c r="B415" s="49" t="s">
        <v>78</v>
      </c>
      <c r="C415" s="372" t="s">
        <v>176</v>
      </c>
      <c r="D415" s="372"/>
      <c r="E415" s="372"/>
      <c r="F415" s="51"/>
      <c r="G415" s="52"/>
      <c r="H415" s="52"/>
      <c r="I415" s="52"/>
      <c r="J415" s="53">
        <v>4.3499999999999996</v>
      </c>
      <c r="K415" s="54">
        <v>1.1499999999999999</v>
      </c>
      <c r="L415" s="53">
        <v>9.01</v>
      </c>
      <c r="M415" s="54">
        <v>34.96</v>
      </c>
      <c r="N415" s="64">
        <v>314.99</v>
      </c>
      <c r="AF415" s="39"/>
      <c r="AG415" s="47"/>
      <c r="AJ415" s="3" t="s">
        <v>176</v>
      </c>
      <c r="AM415" s="47"/>
      <c r="AN415" s="47"/>
      <c r="AP415" s="47"/>
      <c r="AQ415" s="47"/>
    </row>
    <row r="416" spans="1:43" s="4" customFormat="1" ht="15" x14ac:dyDescent="0.25">
      <c r="A416" s="48"/>
      <c r="B416" s="49" t="s">
        <v>122</v>
      </c>
      <c r="C416" s="372" t="s">
        <v>177</v>
      </c>
      <c r="D416" s="372"/>
      <c r="E416" s="372"/>
      <c r="F416" s="51"/>
      <c r="G416" s="52"/>
      <c r="H416" s="52"/>
      <c r="I416" s="52"/>
      <c r="J416" s="53">
        <v>285.60000000000002</v>
      </c>
      <c r="K416" s="52"/>
      <c r="L416" s="53">
        <v>514.46</v>
      </c>
      <c r="M416" s="52"/>
      <c r="N416" s="58"/>
      <c r="AF416" s="39"/>
      <c r="AG416" s="47"/>
      <c r="AJ416" s="3" t="s">
        <v>177</v>
      </c>
      <c r="AM416" s="47"/>
      <c r="AN416" s="47"/>
      <c r="AP416" s="47"/>
      <c r="AQ416" s="47"/>
    </row>
    <row r="417" spans="1:44" s="4" customFormat="1" ht="15" x14ac:dyDescent="0.25">
      <c r="A417" s="56"/>
      <c r="B417" s="49"/>
      <c r="C417" s="372" t="s">
        <v>63</v>
      </c>
      <c r="D417" s="372"/>
      <c r="E417" s="372"/>
      <c r="F417" s="51" t="s">
        <v>64</v>
      </c>
      <c r="G417" s="104">
        <v>11.6</v>
      </c>
      <c r="H417" s="54">
        <v>1.1499999999999999</v>
      </c>
      <c r="I417" s="111">
        <v>24.029608799999998</v>
      </c>
      <c r="J417" s="57"/>
      <c r="K417" s="52"/>
      <c r="L417" s="57"/>
      <c r="M417" s="52"/>
      <c r="N417" s="58"/>
      <c r="AF417" s="39"/>
      <c r="AG417" s="47"/>
      <c r="AK417" s="3" t="s">
        <v>63</v>
      </c>
      <c r="AM417" s="47"/>
      <c r="AN417" s="47"/>
      <c r="AP417" s="47"/>
      <c r="AQ417" s="47"/>
    </row>
    <row r="418" spans="1:44" s="4" customFormat="1" ht="15" x14ac:dyDescent="0.25">
      <c r="A418" s="56"/>
      <c r="B418" s="49"/>
      <c r="C418" s="372" t="s">
        <v>178</v>
      </c>
      <c r="D418" s="372"/>
      <c r="E418" s="372"/>
      <c r="F418" s="51" t="s">
        <v>64</v>
      </c>
      <c r="G418" s="54">
        <v>0.35</v>
      </c>
      <c r="H418" s="54">
        <v>1.1499999999999999</v>
      </c>
      <c r="I418" s="111">
        <v>0.72503130000000005</v>
      </c>
      <c r="J418" s="57"/>
      <c r="K418" s="52"/>
      <c r="L418" s="57"/>
      <c r="M418" s="52"/>
      <c r="N418" s="58"/>
      <c r="AF418" s="39"/>
      <c r="AG418" s="47"/>
      <c r="AK418" s="3" t="s">
        <v>178</v>
      </c>
      <c r="AM418" s="47"/>
      <c r="AN418" s="47"/>
      <c r="AP418" s="47"/>
      <c r="AQ418" s="47"/>
    </row>
    <row r="419" spans="1:44" s="4" customFormat="1" ht="15" x14ac:dyDescent="0.25">
      <c r="A419" s="48"/>
      <c r="B419" s="49"/>
      <c r="C419" s="375" t="s">
        <v>65</v>
      </c>
      <c r="D419" s="375"/>
      <c r="E419" s="375"/>
      <c r="F419" s="59"/>
      <c r="G419" s="60"/>
      <c r="H419" s="60"/>
      <c r="I419" s="60"/>
      <c r="J419" s="61">
        <v>418.83</v>
      </c>
      <c r="K419" s="60"/>
      <c r="L419" s="61">
        <v>790.45</v>
      </c>
      <c r="M419" s="60"/>
      <c r="N419" s="62"/>
      <c r="AF419" s="39"/>
      <c r="AG419" s="47"/>
      <c r="AL419" s="3" t="s">
        <v>65</v>
      </c>
      <c r="AM419" s="47"/>
      <c r="AN419" s="47"/>
      <c r="AP419" s="47"/>
      <c r="AQ419" s="47"/>
    </row>
    <row r="420" spans="1:44" s="4" customFormat="1" ht="15" x14ac:dyDescent="0.25">
      <c r="A420" s="56"/>
      <c r="B420" s="49"/>
      <c r="C420" s="372" t="s">
        <v>66</v>
      </c>
      <c r="D420" s="372"/>
      <c r="E420" s="372"/>
      <c r="F420" s="51"/>
      <c r="G420" s="52"/>
      <c r="H420" s="52"/>
      <c r="I420" s="52"/>
      <c r="J420" s="57"/>
      <c r="K420" s="52"/>
      <c r="L420" s="53">
        <v>221.92</v>
      </c>
      <c r="M420" s="52"/>
      <c r="N420" s="55">
        <v>7758.32</v>
      </c>
      <c r="AF420" s="39"/>
      <c r="AG420" s="47"/>
      <c r="AK420" s="3" t="s">
        <v>66</v>
      </c>
      <c r="AM420" s="47"/>
      <c r="AN420" s="47"/>
      <c r="AP420" s="47"/>
      <c r="AQ420" s="47"/>
    </row>
    <row r="421" spans="1:44" s="4" customFormat="1" ht="23.25" x14ac:dyDescent="0.25">
      <c r="A421" s="56"/>
      <c r="B421" s="49" t="s">
        <v>1564</v>
      </c>
      <c r="C421" s="372" t="s">
        <v>1565</v>
      </c>
      <c r="D421" s="372"/>
      <c r="E421" s="372"/>
      <c r="F421" s="51" t="s">
        <v>69</v>
      </c>
      <c r="G421" s="63">
        <v>102</v>
      </c>
      <c r="H421" s="52"/>
      <c r="I421" s="63">
        <v>102</v>
      </c>
      <c r="J421" s="57"/>
      <c r="K421" s="52"/>
      <c r="L421" s="53">
        <v>226.36</v>
      </c>
      <c r="M421" s="52"/>
      <c r="N421" s="55">
        <v>7913.49</v>
      </c>
      <c r="AF421" s="39"/>
      <c r="AG421" s="47"/>
      <c r="AK421" s="3" t="s">
        <v>1565</v>
      </c>
      <c r="AM421" s="47"/>
      <c r="AN421" s="47"/>
      <c r="AP421" s="47"/>
      <c r="AQ421" s="47"/>
    </row>
    <row r="422" spans="1:44" s="4" customFormat="1" ht="23.25" x14ac:dyDescent="0.25">
      <c r="A422" s="56"/>
      <c r="B422" s="49" t="s">
        <v>1566</v>
      </c>
      <c r="C422" s="372" t="s">
        <v>1567</v>
      </c>
      <c r="D422" s="372"/>
      <c r="E422" s="372"/>
      <c r="F422" s="51" t="s">
        <v>69</v>
      </c>
      <c r="G422" s="63">
        <v>58</v>
      </c>
      <c r="H422" s="52"/>
      <c r="I422" s="63">
        <v>58</v>
      </c>
      <c r="J422" s="57"/>
      <c r="K422" s="52"/>
      <c r="L422" s="53">
        <v>128.71</v>
      </c>
      <c r="M422" s="52"/>
      <c r="N422" s="55">
        <v>4499.83</v>
      </c>
      <c r="AF422" s="39"/>
      <c r="AG422" s="47"/>
      <c r="AK422" s="3" t="s">
        <v>1567</v>
      </c>
      <c r="AM422" s="47"/>
      <c r="AN422" s="47"/>
      <c r="AP422" s="47"/>
      <c r="AQ422" s="47"/>
    </row>
    <row r="423" spans="1:44" s="4" customFormat="1" ht="15" x14ac:dyDescent="0.25">
      <c r="A423" s="65"/>
      <c r="B423" s="66"/>
      <c r="C423" s="374" t="s">
        <v>72</v>
      </c>
      <c r="D423" s="374"/>
      <c r="E423" s="374"/>
      <c r="F423" s="42"/>
      <c r="G423" s="43"/>
      <c r="H423" s="43"/>
      <c r="I423" s="43"/>
      <c r="J423" s="45"/>
      <c r="K423" s="43"/>
      <c r="L423" s="105">
        <v>1145.52</v>
      </c>
      <c r="M423" s="60"/>
      <c r="N423" s="46"/>
      <c r="AF423" s="39"/>
      <c r="AG423" s="47"/>
      <c r="AM423" s="47" t="s">
        <v>72</v>
      </c>
      <c r="AN423" s="47"/>
      <c r="AP423" s="47"/>
      <c r="AQ423" s="47"/>
    </row>
    <row r="424" spans="1:44" s="4" customFormat="1" ht="23.25" x14ac:dyDescent="0.25">
      <c r="A424" s="40" t="s">
        <v>430</v>
      </c>
      <c r="B424" s="41" t="s">
        <v>2927</v>
      </c>
      <c r="C424" s="374" t="s">
        <v>2846</v>
      </c>
      <c r="D424" s="374"/>
      <c r="E424" s="374"/>
      <c r="F424" s="42" t="s">
        <v>185</v>
      </c>
      <c r="G424" s="43">
        <v>137.80199999999999</v>
      </c>
      <c r="H424" s="44">
        <v>1</v>
      </c>
      <c r="I424" s="116">
        <v>137.80199999999999</v>
      </c>
      <c r="J424" s="67">
        <v>560</v>
      </c>
      <c r="K424" s="43"/>
      <c r="L424" s="105">
        <v>77169.119999999995</v>
      </c>
      <c r="M424" s="43"/>
      <c r="N424" s="46"/>
      <c r="AF424" s="39"/>
      <c r="AG424" s="47" t="s">
        <v>2846</v>
      </c>
      <c r="AM424" s="47"/>
      <c r="AN424" s="47"/>
      <c r="AP424" s="47"/>
      <c r="AQ424" s="47"/>
    </row>
    <row r="425" spans="1:44" s="4" customFormat="1" ht="15" x14ac:dyDescent="0.25">
      <c r="A425" s="65"/>
      <c r="B425" s="66"/>
      <c r="C425" s="374" t="s">
        <v>72</v>
      </c>
      <c r="D425" s="374"/>
      <c r="E425" s="374"/>
      <c r="F425" s="42"/>
      <c r="G425" s="43"/>
      <c r="H425" s="43"/>
      <c r="I425" s="43"/>
      <c r="J425" s="45"/>
      <c r="K425" s="43"/>
      <c r="L425" s="105">
        <v>77169.119999999995</v>
      </c>
      <c r="M425" s="60"/>
      <c r="N425" s="46"/>
      <c r="AF425" s="39"/>
      <c r="AG425" s="47"/>
      <c r="AM425" s="47" t="s">
        <v>72</v>
      </c>
      <c r="AN425" s="47"/>
      <c r="AP425" s="47"/>
      <c r="AQ425" s="47"/>
    </row>
    <row r="426" spans="1:44" s="4" customFormat="1" ht="23.25" x14ac:dyDescent="0.25">
      <c r="A426" s="40" t="s">
        <v>432</v>
      </c>
      <c r="B426" s="41" t="s">
        <v>2927</v>
      </c>
      <c r="C426" s="374" t="s">
        <v>2928</v>
      </c>
      <c r="D426" s="374"/>
      <c r="E426" s="374"/>
      <c r="F426" s="42" t="s">
        <v>185</v>
      </c>
      <c r="G426" s="43">
        <v>137.80199999999999</v>
      </c>
      <c r="H426" s="44">
        <v>1</v>
      </c>
      <c r="I426" s="116">
        <v>137.80199999999999</v>
      </c>
      <c r="J426" s="67">
        <v>9.67</v>
      </c>
      <c r="K426" s="43"/>
      <c r="L426" s="105">
        <v>1332.55</v>
      </c>
      <c r="M426" s="43"/>
      <c r="N426" s="46"/>
      <c r="AF426" s="39"/>
      <c r="AG426" s="47" t="s">
        <v>2928</v>
      </c>
      <c r="AM426" s="47"/>
      <c r="AN426" s="47"/>
      <c r="AP426" s="47"/>
      <c r="AQ426" s="47"/>
    </row>
    <row r="427" spans="1:44" s="4" customFormat="1" ht="15" x14ac:dyDescent="0.25">
      <c r="A427" s="69"/>
      <c r="B427" s="50"/>
      <c r="C427" s="372" t="s">
        <v>2929</v>
      </c>
      <c r="D427" s="372"/>
      <c r="E427" s="372"/>
      <c r="F427" s="372"/>
      <c r="G427" s="372"/>
      <c r="H427" s="372"/>
      <c r="I427" s="372"/>
      <c r="J427" s="372"/>
      <c r="K427" s="372"/>
      <c r="L427" s="372"/>
      <c r="M427" s="372"/>
      <c r="N427" s="377"/>
      <c r="AF427" s="39"/>
      <c r="AG427" s="47"/>
      <c r="AM427" s="47"/>
      <c r="AN427" s="47"/>
      <c r="AP427" s="47"/>
      <c r="AQ427" s="47"/>
      <c r="AR427" s="3" t="s">
        <v>2929</v>
      </c>
    </row>
    <row r="428" spans="1:44" s="4" customFormat="1" ht="15" x14ac:dyDescent="0.25">
      <c r="A428" s="65"/>
      <c r="B428" s="66"/>
      <c r="C428" s="374" t="s">
        <v>72</v>
      </c>
      <c r="D428" s="374"/>
      <c r="E428" s="374"/>
      <c r="F428" s="42"/>
      <c r="G428" s="43"/>
      <c r="H428" s="43"/>
      <c r="I428" s="43"/>
      <c r="J428" s="45"/>
      <c r="K428" s="43"/>
      <c r="L428" s="105">
        <v>1332.55</v>
      </c>
      <c r="M428" s="60"/>
      <c r="N428" s="46"/>
      <c r="AF428" s="39"/>
      <c r="AG428" s="47"/>
      <c r="AM428" s="47" t="s">
        <v>72</v>
      </c>
      <c r="AN428" s="47"/>
      <c r="AP428" s="47"/>
      <c r="AQ428" s="47"/>
    </row>
    <row r="429" spans="1:44" s="4" customFormat="1" ht="34.5" x14ac:dyDescent="0.25">
      <c r="A429" s="40" t="s">
        <v>434</v>
      </c>
      <c r="B429" s="41" t="s">
        <v>2930</v>
      </c>
      <c r="C429" s="374" t="s">
        <v>2931</v>
      </c>
      <c r="D429" s="374"/>
      <c r="E429" s="374"/>
      <c r="F429" s="42" t="s">
        <v>1570</v>
      </c>
      <c r="G429" s="43">
        <v>900.66</v>
      </c>
      <c r="H429" s="44">
        <v>1</v>
      </c>
      <c r="I429" s="68">
        <v>900.66</v>
      </c>
      <c r="J429" s="67">
        <v>14.06</v>
      </c>
      <c r="K429" s="43"/>
      <c r="L429" s="105">
        <v>12663.28</v>
      </c>
      <c r="M429" s="43"/>
      <c r="N429" s="46"/>
      <c r="AF429" s="39"/>
      <c r="AG429" s="47" t="s">
        <v>2931</v>
      </c>
      <c r="AM429" s="47"/>
      <c r="AN429" s="47"/>
      <c r="AP429" s="47"/>
      <c r="AQ429" s="47"/>
    </row>
    <row r="430" spans="1:44" s="4" customFormat="1" ht="15" x14ac:dyDescent="0.25">
      <c r="A430" s="65"/>
      <c r="B430" s="66"/>
      <c r="C430" s="374" t="s">
        <v>72</v>
      </c>
      <c r="D430" s="374"/>
      <c r="E430" s="374"/>
      <c r="F430" s="42"/>
      <c r="G430" s="43"/>
      <c r="H430" s="43"/>
      <c r="I430" s="43"/>
      <c r="J430" s="45"/>
      <c r="K430" s="43"/>
      <c r="L430" s="105">
        <v>12663.28</v>
      </c>
      <c r="M430" s="60"/>
      <c r="N430" s="46"/>
      <c r="AF430" s="39"/>
      <c r="AG430" s="47"/>
      <c r="AM430" s="47" t="s">
        <v>72</v>
      </c>
      <c r="AN430" s="47"/>
      <c r="AP430" s="47"/>
      <c r="AQ430" s="47"/>
    </row>
    <row r="431" spans="1:44" s="4" customFormat="1" ht="34.5" x14ac:dyDescent="0.25">
      <c r="A431" s="40" t="s">
        <v>436</v>
      </c>
      <c r="B431" s="41" t="s">
        <v>2868</v>
      </c>
      <c r="C431" s="374" t="s">
        <v>2932</v>
      </c>
      <c r="D431" s="374"/>
      <c r="E431" s="374"/>
      <c r="F431" s="42" t="s">
        <v>306</v>
      </c>
      <c r="G431" s="43">
        <v>6.8353999999999999</v>
      </c>
      <c r="H431" s="44">
        <v>1</v>
      </c>
      <c r="I431" s="110">
        <v>6.8353999999999999</v>
      </c>
      <c r="J431" s="45"/>
      <c r="K431" s="43"/>
      <c r="L431" s="45"/>
      <c r="M431" s="43"/>
      <c r="N431" s="46"/>
      <c r="AF431" s="39"/>
      <c r="AG431" s="47" t="s">
        <v>2932</v>
      </c>
      <c r="AM431" s="47"/>
      <c r="AN431" s="47"/>
      <c r="AP431" s="47"/>
      <c r="AQ431" s="47"/>
    </row>
    <row r="432" spans="1:44" s="4" customFormat="1" ht="15" x14ac:dyDescent="0.25">
      <c r="A432" s="69"/>
      <c r="B432" s="50"/>
      <c r="C432" s="372" t="s">
        <v>2933</v>
      </c>
      <c r="D432" s="372"/>
      <c r="E432" s="372"/>
      <c r="F432" s="372"/>
      <c r="G432" s="372"/>
      <c r="H432" s="372"/>
      <c r="I432" s="372"/>
      <c r="J432" s="372"/>
      <c r="K432" s="372"/>
      <c r="L432" s="372"/>
      <c r="M432" s="372"/>
      <c r="N432" s="377"/>
      <c r="AF432" s="39"/>
      <c r="AG432" s="47"/>
      <c r="AH432" s="3" t="s">
        <v>2933</v>
      </c>
      <c r="AM432" s="47"/>
      <c r="AN432" s="47"/>
      <c r="AP432" s="47"/>
      <c r="AQ432" s="47"/>
    </row>
    <row r="433" spans="1:43" s="4" customFormat="1" ht="22.5" x14ac:dyDescent="0.25">
      <c r="A433" s="103"/>
      <c r="B433" s="49" t="s">
        <v>217</v>
      </c>
      <c r="C433" s="368" t="s">
        <v>218</v>
      </c>
      <c r="D433" s="368"/>
      <c r="E433" s="368"/>
      <c r="F433" s="368"/>
      <c r="G433" s="368"/>
      <c r="H433" s="368"/>
      <c r="I433" s="368"/>
      <c r="J433" s="368"/>
      <c r="K433" s="368"/>
      <c r="L433" s="368"/>
      <c r="M433" s="368"/>
      <c r="N433" s="376"/>
      <c r="AF433" s="39"/>
      <c r="AG433" s="47"/>
      <c r="AI433" s="3" t="s">
        <v>218</v>
      </c>
      <c r="AM433" s="47"/>
      <c r="AN433" s="47"/>
      <c r="AP433" s="47"/>
      <c r="AQ433" s="47"/>
    </row>
    <row r="434" spans="1:43" s="4" customFormat="1" ht="15" x14ac:dyDescent="0.25">
      <c r="A434" s="48"/>
      <c r="B434" s="49" t="s">
        <v>58</v>
      </c>
      <c r="C434" s="372" t="s">
        <v>62</v>
      </c>
      <c r="D434" s="372"/>
      <c r="E434" s="372"/>
      <c r="F434" s="51"/>
      <c r="G434" s="52"/>
      <c r="H434" s="52"/>
      <c r="I434" s="52"/>
      <c r="J434" s="53">
        <v>346.41</v>
      </c>
      <c r="K434" s="54">
        <v>1.1499999999999999</v>
      </c>
      <c r="L434" s="107">
        <v>2723.03</v>
      </c>
      <c r="M434" s="54">
        <v>34.96</v>
      </c>
      <c r="N434" s="55">
        <v>95197.13</v>
      </c>
      <c r="AF434" s="39"/>
      <c r="AG434" s="47"/>
      <c r="AJ434" s="3" t="s">
        <v>62</v>
      </c>
      <c r="AM434" s="47"/>
      <c r="AN434" s="47"/>
      <c r="AP434" s="47"/>
      <c r="AQ434" s="47"/>
    </row>
    <row r="435" spans="1:43" s="4" customFormat="1" ht="15" x14ac:dyDescent="0.25">
      <c r="A435" s="48"/>
      <c r="B435" s="49" t="s">
        <v>73</v>
      </c>
      <c r="C435" s="372" t="s">
        <v>175</v>
      </c>
      <c r="D435" s="372"/>
      <c r="E435" s="372"/>
      <c r="F435" s="51"/>
      <c r="G435" s="52"/>
      <c r="H435" s="52"/>
      <c r="I435" s="52"/>
      <c r="J435" s="53">
        <v>360.17</v>
      </c>
      <c r="K435" s="54">
        <v>1.1499999999999999</v>
      </c>
      <c r="L435" s="107">
        <v>2831.19</v>
      </c>
      <c r="M435" s="52"/>
      <c r="N435" s="58"/>
      <c r="AF435" s="39"/>
      <c r="AG435" s="47"/>
      <c r="AJ435" s="3" t="s">
        <v>175</v>
      </c>
      <c r="AM435" s="47"/>
      <c r="AN435" s="47"/>
      <c r="AP435" s="47"/>
      <c r="AQ435" s="47"/>
    </row>
    <row r="436" spans="1:43" s="4" customFormat="1" ht="15" x14ac:dyDescent="0.25">
      <c r="A436" s="48"/>
      <c r="B436" s="49" t="s">
        <v>78</v>
      </c>
      <c r="C436" s="372" t="s">
        <v>176</v>
      </c>
      <c r="D436" s="372"/>
      <c r="E436" s="372"/>
      <c r="F436" s="51"/>
      <c r="G436" s="52"/>
      <c r="H436" s="52"/>
      <c r="I436" s="52"/>
      <c r="J436" s="53">
        <v>11.14</v>
      </c>
      <c r="K436" s="54">
        <v>1.1499999999999999</v>
      </c>
      <c r="L436" s="53">
        <v>87.57</v>
      </c>
      <c r="M436" s="54">
        <v>34.96</v>
      </c>
      <c r="N436" s="55">
        <v>3061.45</v>
      </c>
      <c r="AF436" s="39"/>
      <c r="AG436" s="47"/>
      <c r="AJ436" s="3" t="s">
        <v>176</v>
      </c>
      <c r="AM436" s="47"/>
      <c r="AN436" s="47"/>
      <c r="AP436" s="47"/>
      <c r="AQ436" s="47"/>
    </row>
    <row r="437" spans="1:43" s="4" customFormat="1" ht="15" x14ac:dyDescent="0.25">
      <c r="A437" s="48"/>
      <c r="B437" s="49" t="s">
        <v>122</v>
      </c>
      <c r="C437" s="372" t="s">
        <v>177</v>
      </c>
      <c r="D437" s="372"/>
      <c r="E437" s="372"/>
      <c r="F437" s="51"/>
      <c r="G437" s="52"/>
      <c r="H437" s="52"/>
      <c r="I437" s="52"/>
      <c r="J437" s="53">
        <v>3</v>
      </c>
      <c r="K437" s="52"/>
      <c r="L437" s="53">
        <v>20.51</v>
      </c>
      <c r="M437" s="52"/>
      <c r="N437" s="58"/>
      <c r="AF437" s="39"/>
      <c r="AG437" s="47"/>
      <c r="AJ437" s="3" t="s">
        <v>177</v>
      </c>
      <c r="AM437" s="47"/>
      <c r="AN437" s="47"/>
      <c r="AP437" s="47"/>
      <c r="AQ437" s="47"/>
    </row>
    <row r="438" spans="1:43" s="4" customFormat="1" ht="15" x14ac:dyDescent="0.25">
      <c r="A438" s="56"/>
      <c r="B438" s="49"/>
      <c r="C438" s="372" t="s">
        <v>63</v>
      </c>
      <c r="D438" s="372"/>
      <c r="E438" s="372"/>
      <c r="F438" s="51" t="s">
        <v>64</v>
      </c>
      <c r="G438" s="104">
        <v>42.4</v>
      </c>
      <c r="H438" s="54">
        <v>1.1499999999999999</v>
      </c>
      <c r="I438" s="117">
        <v>333.294104</v>
      </c>
      <c r="J438" s="57"/>
      <c r="K438" s="52"/>
      <c r="L438" s="57"/>
      <c r="M438" s="52"/>
      <c r="N438" s="58"/>
      <c r="AF438" s="39"/>
      <c r="AG438" s="47"/>
      <c r="AK438" s="3" t="s">
        <v>63</v>
      </c>
      <c r="AM438" s="47"/>
      <c r="AN438" s="47"/>
      <c r="AP438" s="47"/>
      <c r="AQ438" s="47"/>
    </row>
    <row r="439" spans="1:43" s="4" customFormat="1" ht="15" x14ac:dyDescent="0.25">
      <c r="A439" s="56"/>
      <c r="B439" s="49"/>
      <c r="C439" s="372" t="s">
        <v>178</v>
      </c>
      <c r="D439" s="372"/>
      <c r="E439" s="372"/>
      <c r="F439" s="51" t="s">
        <v>64</v>
      </c>
      <c r="G439" s="104">
        <v>0.9</v>
      </c>
      <c r="H439" s="54">
        <v>1.1499999999999999</v>
      </c>
      <c r="I439" s="117">
        <v>7.0746390000000003</v>
      </c>
      <c r="J439" s="57"/>
      <c r="K439" s="52"/>
      <c r="L439" s="57"/>
      <c r="M439" s="52"/>
      <c r="N439" s="58"/>
      <c r="AF439" s="39"/>
      <c r="AG439" s="47"/>
      <c r="AK439" s="3" t="s">
        <v>178</v>
      </c>
      <c r="AM439" s="47"/>
      <c r="AN439" s="47"/>
      <c r="AP439" s="47"/>
      <c r="AQ439" s="47"/>
    </row>
    <row r="440" spans="1:43" s="4" customFormat="1" ht="15" x14ac:dyDescent="0.25">
      <c r="A440" s="48"/>
      <c r="B440" s="49"/>
      <c r="C440" s="375" t="s">
        <v>65</v>
      </c>
      <c r="D440" s="375"/>
      <c r="E440" s="375"/>
      <c r="F440" s="59"/>
      <c r="G440" s="60"/>
      <c r="H440" s="60"/>
      <c r="I440" s="60"/>
      <c r="J440" s="61">
        <v>709.58</v>
      </c>
      <c r="K440" s="60"/>
      <c r="L440" s="108">
        <v>5574.73</v>
      </c>
      <c r="M440" s="60"/>
      <c r="N440" s="62"/>
      <c r="AF440" s="39"/>
      <c r="AG440" s="47"/>
      <c r="AL440" s="3" t="s">
        <v>65</v>
      </c>
      <c r="AM440" s="47"/>
      <c r="AN440" s="47"/>
      <c r="AP440" s="47"/>
      <c r="AQ440" s="47"/>
    </row>
    <row r="441" spans="1:43" s="4" customFormat="1" ht="15" x14ac:dyDescent="0.25">
      <c r="A441" s="56"/>
      <c r="B441" s="49"/>
      <c r="C441" s="372" t="s">
        <v>66</v>
      </c>
      <c r="D441" s="372"/>
      <c r="E441" s="372"/>
      <c r="F441" s="51"/>
      <c r="G441" s="52"/>
      <c r="H441" s="52"/>
      <c r="I441" s="52"/>
      <c r="J441" s="57"/>
      <c r="K441" s="52"/>
      <c r="L441" s="107">
        <v>2810.6</v>
      </c>
      <c r="M441" s="52"/>
      <c r="N441" s="55">
        <v>98258.58</v>
      </c>
      <c r="AF441" s="39"/>
      <c r="AG441" s="47"/>
      <c r="AK441" s="3" t="s">
        <v>66</v>
      </c>
      <c r="AM441" s="47"/>
      <c r="AN441" s="47"/>
      <c r="AP441" s="47"/>
      <c r="AQ441" s="47"/>
    </row>
    <row r="442" spans="1:43" s="4" customFormat="1" ht="23.25" x14ac:dyDescent="0.25">
      <c r="A442" s="56"/>
      <c r="B442" s="49" t="s">
        <v>265</v>
      </c>
      <c r="C442" s="372" t="s">
        <v>266</v>
      </c>
      <c r="D442" s="372"/>
      <c r="E442" s="372"/>
      <c r="F442" s="51" t="s">
        <v>69</v>
      </c>
      <c r="G442" s="63">
        <v>113</v>
      </c>
      <c r="H442" s="52"/>
      <c r="I442" s="63">
        <v>113</v>
      </c>
      <c r="J442" s="57"/>
      <c r="K442" s="52"/>
      <c r="L442" s="107">
        <v>3175.98</v>
      </c>
      <c r="M442" s="52"/>
      <c r="N442" s="55">
        <v>111032.2</v>
      </c>
      <c r="AF442" s="39"/>
      <c r="AG442" s="47"/>
      <c r="AK442" s="3" t="s">
        <v>266</v>
      </c>
      <c r="AM442" s="47"/>
      <c r="AN442" s="47"/>
      <c r="AP442" s="47"/>
      <c r="AQ442" s="47"/>
    </row>
    <row r="443" spans="1:43" s="4" customFormat="1" ht="23.25" x14ac:dyDescent="0.25">
      <c r="A443" s="56"/>
      <c r="B443" s="49" t="s">
        <v>267</v>
      </c>
      <c r="C443" s="372" t="s">
        <v>268</v>
      </c>
      <c r="D443" s="372"/>
      <c r="E443" s="372"/>
      <c r="F443" s="51" t="s">
        <v>69</v>
      </c>
      <c r="G443" s="63">
        <v>77</v>
      </c>
      <c r="H443" s="52"/>
      <c r="I443" s="63">
        <v>77</v>
      </c>
      <c r="J443" s="57"/>
      <c r="K443" s="52"/>
      <c r="L443" s="107">
        <v>2164.16</v>
      </c>
      <c r="M443" s="52"/>
      <c r="N443" s="55">
        <v>75659.11</v>
      </c>
      <c r="AF443" s="39"/>
      <c r="AG443" s="47"/>
      <c r="AK443" s="3" t="s">
        <v>268</v>
      </c>
      <c r="AM443" s="47"/>
      <c r="AN443" s="47"/>
      <c r="AP443" s="47"/>
      <c r="AQ443" s="47"/>
    </row>
    <row r="444" spans="1:43" s="4" customFormat="1" ht="15" x14ac:dyDescent="0.25">
      <c r="A444" s="65"/>
      <c r="B444" s="66"/>
      <c r="C444" s="374" t="s">
        <v>72</v>
      </c>
      <c r="D444" s="374"/>
      <c r="E444" s="374"/>
      <c r="F444" s="42"/>
      <c r="G444" s="43"/>
      <c r="H444" s="43"/>
      <c r="I444" s="43"/>
      <c r="J444" s="45"/>
      <c r="K444" s="43"/>
      <c r="L444" s="105">
        <v>10914.87</v>
      </c>
      <c r="M444" s="60"/>
      <c r="N444" s="46"/>
      <c r="AF444" s="39"/>
      <c r="AG444" s="47"/>
      <c r="AM444" s="47" t="s">
        <v>72</v>
      </c>
      <c r="AN444" s="47"/>
      <c r="AP444" s="47"/>
      <c r="AQ444" s="47"/>
    </row>
    <row r="445" spans="1:43" s="4" customFormat="1" ht="34.5" x14ac:dyDescent="0.25">
      <c r="A445" s="40" t="s">
        <v>438</v>
      </c>
      <c r="B445" s="41" t="s">
        <v>2871</v>
      </c>
      <c r="C445" s="374" t="s">
        <v>2872</v>
      </c>
      <c r="D445" s="374"/>
      <c r="E445" s="374"/>
      <c r="F445" s="42" t="s">
        <v>238</v>
      </c>
      <c r="G445" s="43">
        <v>61.524000000000001</v>
      </c>
      <c r="H445" s="44">
        <v>1</v>
      </c>
      <c r="I445" s="116">
        <v>61.524000000000001</v>
      </c>
      <c r="J445" s="67">
        <v>712.36</v>
      </c>
      <c r="K445" s="43"/>
      <c r="L445" s="105">
        <v>43827.24</v>
      </c>
      <c r="M445" s="43"/>
      <c r="N445" s="46"/>
      <c r="AF445" s="39"/>
      <c r="AG445" s="47" t="s">
        <v>2872</v>
      </c>
      <c r="AM445" s="47"/>
      <c r="AN445" s="47"/>
      <c r="AP445" s="47"/>
      <c r="AQ445" s="47"/>
    </row>
    <row r="446" spans="1:43" s="4" customFormat="1" ht="15" x14ac:dyDescent="0.25">
      <c r="A446" s="69"/>
      <c r="B446" s="50"/>
      <c r="C446" s="372" t="s">
        <v>2934</v>
      </c>
      <c r="D446" s="372"/>
      <c r="E446" s="372"/>
      <c r="F446" s="372"/>
      <c r="G446" s="372"/>
      <c r="H446" s="372"/>
      <c r="I446" s="372"/>
      <c r="J446" s="372"/>
      <c r="K446" s="372"/>
      <c r="L446" s="372"/>
      <c r="M446" s="372"/>
      <c r="N446" s="377"/>
      <c r="AF446" s="39"/>
      <c r="AG446" s="47"/>
      <c r="AH446" s="3" t="s">
        <v>2934</v>
      </c>
      <c r="AM446" s="47"/>
      <c r="AN446" s="47"/>
      <c r="AP446" s="47"/>
      <c r="AQ446" s="47"/>
    </row>
    <row r="447" spans="1:43" s="4" customFormat="1" ht="15" x14ac:dyDescent="0.25">
      <c r="A447" s="65"/>
      <c r="B447" s="66"/>
      <c r="C447" s="374" t="s">
        <v>72</v>
      </c>
      <c r="D447" s="374"/>
      <c r="E447" s="374"/>
      <c r="F447" s="42"/>
      <c r="G447" s="43"/>
      <c r="H447" s="43"/>
      <c r="I447" s="43"/>
      <c r="J447" s="45"/>
      <c r="K447" s="43"/>
      <c r="L447" s="105">
        <v>43827.24</v>
      </c>
      <c r="M447" s="60"/>
      <c r="N447" s="46"/>
      <c r="AF447" s="39"/>
      <c r="AG447" s="47"/>
      <c r="AM447" s="47" t="s">
        <v>72</v>
      </c>
      <c r="AN447" s="47"/>
      <c r="AP447" s="47"/>
      <c r="AQ447" s="47"/>
    </row>
    <row r="448" spans="1:43" s="4" customFormat="1" ht="23.25" x14ac:dyDescent="0.25">
      <c r="A448" s="40" t="s">
        <v>440</v>
      </c>
      <c r="B448" s="41" t="s">
        <v>2874</v>
      </c>
      <c r="C448" s="374" t="s">
        <v>2875</v>
      </c>
      <c r="D448" s="374"/>
      <c r="E448" s="374"/>
      <c r="F448" s="42" t="s">
        <v>1570</v>
      </c>
      <c r="G448" s="43">
        <v>683.54</v>
      </c>
      <c r="H448" s="44">
        <v>1</v>
      </c>
      <c r="I448" s="68">
        <v>683.54</v>
      </c>
      <c r="J448" s="67">
        <v>117.93</v>
      </c>
      <c r="K448" s="43"/>
      <c r="L448" s="105">
        <v>80609.87</v>
      </c>
      <c r="M448" s="43"/>
      <c r="N448" s="46"/>
      <c r="AF448" s="39"/>
      <c r="AG448" s="47" t="s">
        <v>2875</v>
      </c>
      <c r="AM448" s="47"/>
      <c r="AN448" s="47"/>
      <c r="AP448" s="47"/>
      <c r="AQ448" s="47"/>
    </row>
    <row r="449" spans="1:43" s="4" customFormat="1" ht="15" x14ac:dyDescent="0.25">
      <c r="A449" s="65"/>
      <c r="B449" s="66"/>
      <c r="C449" s="374" t="s">
        <v>72</v>
      </c>
      <c r="D449" s="374"/>
      <c r="E449" s="374"/>
      <c r="F449" s="42"/>
      <c r="G449" s="43"/>
      <c r="H449" s="43"/>
      <c r="I449" s="43"/>
      <c r="J449" s="45"/>
      <c r="K449" s="43"/>
      <c r="L449" s="105">
        <v>80609.87</v>
      </c>
      <c r="M449" s="60"/>
      <c r="N449" s="46"/>
      <c r="AF449" s="39"/>
      <c r="AG449" s="47"/>
      <c r="AM449" s="47" t="s">
        <v>72</v>
      </c>
      <c r="AN449" s="47"/>
      <c r="AP449" s="47"/>
      <c r="AQ449" s="47"/>
    </row>
    <row r="450" spans="1:43" s="4" customFormat="1" ht="23.25" x14ac:dyDescent="0.25">
      <c r="A450" s="40" t="s">
        <v>442</v>
      </c>
      <c r="B450" s="41" t="s">
        <v>2877</v>
      </c>
      <c r="C450" s="374" t="s">
        <v>2878</v>
      </c>
      <c r="D450" s="374"/>
      <c r="E450" s="374"/>
      <c r="F450" s="42" t="s">
        <v>2879</v>
      </c>
      <c r="G450" s="43">
        <v>1291</v>
      </c>
      <c r="H450" s="44">
        <v>1</v>
      </c>
      <c r="I450" s="44">
        <v>1291</v>
      </c>
      <c r="J450" s="45"/>
      <c r="K450" s="43"/>
      <c r="L450" s="45"/>
      <c r="M450" s="43"/>
      <c r="N450" s="46"/>
      <c r="AF450" s="39"/>
      <c r="AG450" s="47" t="s">
        <v>2878</v>
      </c>
      <c r="AM450" s="47"/>
      <c r="AN450" s="47"/>
      <c r="AP450" s="47"/>
      <c r="AQ450" s="47"/>
    </row>
    <row r="451" spans="1:43" s="4" customFormat="1" ht="22.5" x14ac:dyDescent="0.25">
      <c r="A451" s="103"/>
      <c r="B451" s="49" t="s">
        <v>217</v>
      </c>
      <c r="C451" s="368" t="s">
        <v>218</v>
      </c>
      <c r="D451" s="368"/>
      <c r="E451" s="368"/>
      <c r="F451" s="368"/>
      <c r="G451" s="368"/>
      <c r="H451" s="368"/>
      <c r="I451" s="368"/>
      <c r="J451" s="368"/>
      <c r="K451" s="368"/>
      <c r="L451" s="368"/>
      <c r="M451" s="368"/>
      <c r="N451" s="376"/>
      <c r="AF451" s="39"/>
      <c r="AG451" s="47"/>
      <c r="AI451" s="3" t="s">
        <v>218</v>
      </c>
      <c r="AM451" s="47"/>
      <c r="AN451" s="47"/>
      <c r="AP451" s="47"/>
      <c r="AQ451" s="47"/>
    </row>
    <row r="452" spans="1:43" s="4" customFormat="1" ht="15" x14ac:dyDescent="0.25">
      <c r="A452" s="48"/>
      <c r="B452" s="49" t="s">
        <v>58</v>
      </c>
      <c r="C452" s="372" t="s">
        <v>62</v>
      </c>
      <c r="D452" s="372"/>
      <c r="E452" s="372"/>
      <c r="F452" s="51"/>
      <c r="G452" s="52"/>
      <c r="H452" s="52"/>
      <c r="I452" s="52"/>
      <c r="J452" s="53">
        <v>4.33</v>
      </c>
      <c r="K452" s="54">
        <v>1.1499999999999999</v>
      </c>
      <c r="L452" s="107">
        <v>6428.53</v>
      </c>
      <c r="M452" s="54">
        <v>34.96</v>
      </c>
      <c r="N452" s="55">
        <v>224741.41</v>
      </c>
      <c r="AF452" s="39"/>
      <c r="AG452" s="47"/>
      <c r="AJ452" s="3" t="s">
        <v>62</v>
      </c>
      <c r="AM452" s="47"/>
      <c r="AN452" s="47"/>
      <c r="AP452" s="47"/>
      <c r="AQ452" s="47"/>
    </row>
    <row r="453" spans="1:43" s="4" customFormat="1" ht="15" x14ac:dyDescent="0.25">
      <c r="A453" s="48"/>
      <c r="B453" s="49" t="s">
        <v>73</v>
      </c>
      <c r="C453" s="372" t="s">
        <v>175</v>
      </c>
      <c r="D453" s="372"/>
      <c r="E453" s="372"/>
      <c r="F453" s="51"/>
      <c r="G453" s="52"/>
      <c r="H453" s="52"/>
      <c r="I453" s="52"/>
      <c r="J453" s="53">
        <v>8.32</v>
      </c>
      <c r="K453" s="54">
        <v>1.1499999999999999</v>
      </c>
      <c r="L453" s="107">
        <v>12352.29</v>
      </c>
      <c r="M453" s="52"/>
      <c r="N453" s="58"/>
      <c r="AF453" s="39"/>
      <c r="AG453" s="47"/>
      <c r="AJ453" s="3" t="s">
        <v>175</v>
      </c>
      <c r="AM453" s="47"/>
      <c r="AN453" s="47"/>
      <c r="AP453" s="47"/>
      <c r="AQ453" s="47"/>
    </row>
    <row r="454" spans="1:43" s="4" customFormat="1" ht="15" x14ac:dyDescent="0.25">
      <c r="A454" s="48"/>
      <c r="B454" s="49" t="s">
        <v>78</v>
      </c>
      <c r="C454" s="372" t="s">
        <v>176</v>
      </c>
      <c r="D454" s="372"/>
      <c r="E454" s="372"/>
      <c r="F454" s="51"/>
      <c r="G454" s="52"/>
      <c r="H454" s="52"/>
      <c r="I454" s="52"/>
      <c r="J454" s="53">
        <v>1.61</v>
      </c>
      <c r="K454" s="54">
        <v>1.1499999999999999</v>
      </c>
      <c r="L454" s="107">
        <v>2390.29</v>
      </c>
      <c r="M454" s="54">
        <v>34.96</v>
      </c>
      <c r="N454" s="55">
        <v>83564.539999999994</v>
      </c>
      <c r="AF454" s="39"/>
      <c r="AG454" s="47"/>
      <c r="AJ454" s="3" t="s">
        <v>176</v>
      </c>
      <c r="AM454" s="47"/>
      <c r="AN454" s="47"/>
      <c r="AP454" s="47"/>
      <c r="AQ454" s="47"/>
    </row>
    <row r="455" spans="1:43" s="4" customFormat="1" ht="15" x14ac:dyDescent="0.25">
      <c r="A455" s="48"/>
      <c r="B455" s="49" t="s">
        <v>122</v>
      </c>
      <c r="C455" s="372" t="s">
        <v>177</v>
      </c>
      <c r="D455" s="372"/>
      <c r="E455" s="372"/>
      <c r="F455" s="51"/>
      <c r="G455" s="52"/>
      <c r="H455" s="52"/>
      <c r="I455" s="52"/>
      <c r="J455" s="53">
        <v>10.32</v>
      </c>
      <c r="K455" s="52"/>
      <c r="L455" s="107">
        <v>13323.12</v>
      </c>
      <c r="M455" s="52"/>
      <c r="N455" s="58"/>
      <c r="AF455" s="39"/>
      <c r="AG455" s="47"/>
      <c r="AJ455" s="3" t="s">
        <v>177</v>
      </c>
      <c r="AM455" s="47"/>
      <c r="AN455" s="47"/>
      <c r="AP455" s="47"/>
      <c r="AQ455" s="47"/>
    </row>
    <row r="456" spans="1:43" s="4" customFormat="1" ht="15" x14ac:dyDescent="0.25">
      <c r="A456" s="56"/>
      <c r="B456" s="49"/>
      <c r="C456" s="372" t="s">
        <v>63</v>
      </c>
      <c r="D456" s="372"/>
      <c r="E456" s="372"/>
      <c r="F456" s="51" t="s">
        <v>64</v>
      </c>
      <c r="G456" s="54">
        <v>0.39</v>
      </c>
      <c r="H456" s="54">
        <v>1.1499999999999999</v>
      </c>
      <c r="I456" s="70">
        <v>579.01350000000002</v>
      </c>
      <c r="J456" s="57"/>
      <c r="K456" s="52"/>
      <c r="L456" s="57"/>
      <c r="M456" s="52"/>
      <c r="N456" s="58"/>
      <c r="AF456" s="39"/>
      <c r="AG456" s="47"/>
      <c r="AK456" s="3" t="s">
        <v>63</v>
      </c>
      <c r="AM456" s="47"/>
      <c r="AN456" s="47"/>
      <c r="AP456" s="47"/>
      <c r="AQ456" s="47"/>
    </row>
    <row r="457" spans="1:43" s="4" customFormat="1" ht="15" x14ac:dyDescent="0.25">
      <c r="A457" s="56"/>
      <c r="B457" s="49"/>
      <c r="C457" s="372" t="s">
        <v>178</v>
      </c>
      <c r="D457" s="372"/>
      <c r="E457" s="372"/>
      <c r="F457" s="51" t="s">
        <v>64</v>
      </c>
      <c r="G457" s="54">
        <v>0.16</v>
      </c>
      <c r="H457" s="54">
        <v>1.1499999999999999</v>
      </c>
      <c r="I457" s="109">
        <v>237.54400000000001</v>
      </c>
      <c r="J457" s="57"/>
      <c r="K457" s="52"/>
      <c r="L457" s="57"/>
      <c r="M457" s="52"/>
      <c r="N457" s="58"/>
      <c r="AF457" s="39"/>
      <c r="AG457" s="47"/>
      <c r="AK457" s="3" t="s">
        <v>178</v>
      </c>
      <c r="AM457" s="47"/>
      <c r="AN457" s="47"/>
      <c r="AP457" s="47"/>
      <c r="AQ457" s="47"/>
    </row>
    <row r="458" spans="1:43" s="4" customFormat="1" ht="15" x14ac:dyDescent="0.25">
      <c r="A458" s="48"/>
      <c r="B458" s="49"/>
      <c r="C458" s="375" t="s">
        <v>65</v>
      </c>
      <c r="D458" s="375"/>
      <c r="E458" s="375"/>
      <c r="F458" s="59"/>
      <c r="G458" s="60"/>
      <c r="H458" s="60"/>
      <c r="I458" s="60"/>
      <c r="J458" s="61">
        <v>22.97</v>
      </c>
      <c r="K458" s="60"/>
      <c r="L458" s="108">
        <v>32103.94</v>
      </c>
      <c r="M458" s="60"/>
      <c r="N458" s="62"/>
      <c r="AF458" s="39"/>
      <c r="AG458" s="47"/>
      <c r="AL458" s="3" t="s">
        <v>65</v>
      </c>
      <c r="AM458" s="47"/>
      <c r="AN458" s="47"/>
      <c r="AP458" s="47"/>
      <c r="AQ458" s="47"/>
    </row>
    <row r="459" spans="1:43" s="4" customFormat="1" ht="15" x14ac:dyDescent="0.25">
      <c r="A459" s="56"/>
      <c r="B459" s="49"/>
      <c r="C459" s="372" t="s">
        <v>66</v>
      </c>
      <c r="D459" s="372"/>
      <c r="E459" s="372"/>
      <c r="F459" s="51"/>
      <c r="G459" s="52"/>
      <c r="H459" s="52"/>
      <c r="I459" s="52"/>
      <c r="J459" s="57"/>
      <c r="K459" s="52"/>
      <c r="L459" s="107">
        <v>8818.82</v>
      </c>
      <c r="M459" s="52"/>
      <c r="N459" s="55">
        <v>308305.95</v>
      </c>
      <c r="AF459" s="39"/>
      <c r="AG459" s="47"/>
      <c r="AK459" s="3" t="s">
        <v>66</v>
      </c>
      <c r="AM459" s="47"/>
      <c r="AN459" s="47"/>
      <c r="AP459" s="47"/>
      <c r="AQ459" s="47"/>
    </row>
    <row r="460" spans="1:43" s="4" customFormat="1" ht="23.25" x14ac:dyDescent="0.25">
      <c r="A460" s="56"/>
      <c r="B460" s="49" t="s">
        <v>265</v>
      </c>
      <c r="C460" s="372" t="s">
        <v>266</v>
      </c>
      <c r="D460" s="372"/>
      <c r="E460" s="372"/>
      <c r="F460" s="51" t="s">
        <v>69</v>
      </c>
      <c r="G460" s="63">
        <v>113</v>
      </c>
      <c r="H460" s="52"/>
      <c r="I460" s="63">
        <v>113</v>
      </c>
      <c r="J460" s="57"/>
      <c r="K460" s="52"/>
      <c r="L460" s="107">
        <v>9965.27</v>
      </c>
      <c r="M460" s="52"/>
      <c r="N460" s="55">
        <v>348385.72</v>
      </c>
      <c r="AF460" s="39"/>
      <c r="AG460" s="47"/>
      <c r="AK460" s="3" t="s">
        <v>266</v>
      </c>
      <c r="AM460" s="47"/>
      <c r="AN460" s="47"/>
      <c r="AP460" s="47"/>
      <c r="AQ460" s="47"/>
    </row>
    <row r="461" spans="1:43" s="4" customFormat="1" ht="23.25" x14ac:dyDescent="0.25">
      <c r="A461" s="56"/>
      <c r="B461" s="49" t="s">
        <v>267</v>
      </c>
      <c r="C461" s="372" t="s">
        <v>268</v>
      </c>
      <c r="D461" s="372"/>
      <c r="E461" s="372"/>
      <c r="F461" s="51" t="s">
        <v>69</v>
      </c>
      <c r="G461" s="63">
        <v>77</v>
      </c>
      <c r="H461" s="52"/>
      <c r="I461" s="63">
        <v>77</v>
      </c>
      <c r="J461" s="57"/>
      <c r="K461" s="52"/>
      <c r="L461" s="107">
        <v>6790.49</v>
      </c>
      <c r="M461" s="52"/>
      <c r="N461" s="55">
        <v>237395.58</v>
      </c>
      <c r="AF461" s="39"/>
      <c r="AG461" s="47"/>
      <c r="AK461" s="3" t="s">
        <v>268</v>
      </c>
      <c r="AM461" s="47"/>
      <c r="AN461" s="47"/>
      <c r="AP461" s="47"/>
      <c r="AQ461" s="47"/>
    </row>
    <row r="462" spans="1:43" s="4" customFormat="1" ht="15" x14ac:dyDescent="0.25">
      <c r="A462" s="65"/>
      <c r="B462" s="66"/>
      <c r="C462" s="374" t="s">
        <v>72</v>
      </c>
      <c r="D462" s="374"/>
      <c r="E462" s="374"/>
      <c r="F462" s="42"/>
      <c r="G462" s="43"/>
      <c r="H462" s="43"/>
      <c r="I462" s="43"/>
      <c r="J462" s="45"/>
      <c r="K462" s="43"/>
      <c r="L462" s="105">
        <v>48859.7</v>
      </c>
      <c r="M462" s="60"/>
      <c r="N462" s="46"/>
      <c r="AF462" s="39"/>
      <c r="AG462" s="47"/>
      <c r="AM462" s="47" t="s">
        <v>72</v>
      </c>
      <c r="AN462" s="47"/>
      <c r="AP462" s="47"/>
      <c r="AQ462" s="47"/>
    </row>
    <row r="463" spans="1:43" s="4" customFormat="1" ht="0" hidden="1" customHeight="1" x14ac:dyDescent="0.25">
      <c r="A463" s="71"/>
      <c r="B463" s="72"/>
      <c r="C463" s="72"/>
      <c r="D463" s="72"/>
      <c r="E463" s="72"/>
      <c r="F463" s="73"/>
      <c r="G463" s="73"/>
      <c r="H463" s="73"/>
      <c r="I463" s="73"/>
      <c r="J463" s="74"/>
      <c r="K463" s="73"/>
      <c r="L463" s="74"/>
      <c r="M463" s="52"/>
      <c r="N463" s="74"/>
      <c r="AF463" s="39"/>
      <c r="AG463" s="47"/>
      <c r="AM463" s="47"/>
      <c r="AN463" s="47"/>
      <c r="AP463" s="47"/>
      <c r="AQ463" s="47"/>
    </row>
    <row r="464" spans="1:43" s="4" customFormat="1" ht="15" x14ac:dyDescent="0.25">
      <c r="A464" s="78"/>
      <c r="B464" s="79"/>
      <c r="C464" s="374" t="s">
        <v>2935</v>
      </c>
      <c r="D464" s="374"/>
      <c r="E464" s="374"/>
      <c r="F464" s="374"/>
      <c r="G464" s="374"/>
      <c r="H464" s="374"/>
      <c r="I464" s="374"/>
      <c r="J464" s="374"/>
      <c r="K464" s="374"/>
      <c r="L464" s="80"/>
      <c r="M464" s="81"/>
      <c r="N464" s="82"/>
      <c r="AF464" s="39"/>
      <c r="AG464" s="47"/>
      <c r="AM464" s="47"/>
      <c r="AN464" s="47" t="s">
        <v>2935</v>
      </c>
      <c r="AP464" s="47"/>
      <c r="AQ464" s="47"/>
    </row>
    <row r="465" spans="1:43" s="4" customFormat="1" ht="15" x14ac:dyDescent="0.25">
      <c r="A465" s="83"/>
      <c r="B465" s="49"/>
      <c r="C465" s="372" t="s">
        <v>83</v>
      </c>
      <c r="D465" s="372"/>
      <c r="E465" s="372"/>
      <c r="F465" s="372"/>
      <c r="G465" s="372"/>
      <c r="H465" s="372"/>
      <c r="I465" s="372"/>
      <c r="J465" s="372"/>
      <c r="K465" s="372"/>
      <c r="L465" s="106">
        <v>468791.46</v>
      </c>
      <c r="M465" s="85"/>
      <c r="N465" s="86">
        <v>4603773.63</v>
      </c>
      <c r="AF465" s="39"/>
      <c r="AG465" s="47"/>
      <c r="AM465" s="47"/>
      <c r="AN465" s="47"/>
      <c r="AO465" s="3" t="s">
        <v>83</v>
      </c>
      <c r="AP465" s="47"/>
      <c r="AQ465" s="47"/>
    </row>
    <row r="466" spans="1:43" s="4" customFormat="1" ht="15" x14ac:dyDescent="0.25">
      <c r="A466" s="83"/>
      <c r="B466" s="49"/>
      <c r="C466" s="372" t="s">
        <v>84</v>
      </c>
      <c r="D466" s="372"/>
      <c r="E466" s="372"/>
      <c r="F466" s="372"/>
      <c r="G466" s="372"/>
      <c r="H466" s="372"/>
      <c r="I466" s="372"/>
      <c r="J466" s="372"/>
      <c r="K466" s="372"/>
      <c r="L466" s="87"/>
      <c r="M466" s="85"/>
      <c r="N466" s="88"/>
      <c r="AF466" s="39"/>
      <c r="AG466" s="47"/>
      <c r="AM466" s="47"/>
      <c r="AN466" s="47"/>
      <c r="AO466" s="3" t="s">
        <v>84</v>
      </c>
      <c r="AP466" s="47"/>
      <c r="AQ466" s="47"/>
    </row>
    <row r="467" spans="1:43" s="4" customFormat="1" ht="15" x14ac:dyDescent="0.25">
      <c r="A467" s="83"/>
      <c r="B467" s="49"/>
      <c r="C467" s="372" t="s">
        <v>85</v>
      </c>
      <c r="D467" s="372"/>
      <c r="E467" s="372"/>
      <c r="F467" s="372"/>
      <c r="G467" s="372"/>
      <c r="H467" s="372"/>
      <c r="I467" s="372"/>
      <c r="J467" s="372"/>
      <c r="K467" s="372"/>
      <c r="L467" s="106">
        <v>18870.900000000001</v>
      </c>
      <c r="M467" s="85"/>
      <c r="N467" s="86">
        <v>659726.66</v>
      </c>
      <c r="AF467" s="39"/>
      <c r="AG467" s="47"/>
      <c r="AM467" s="47"/>
      <c r="AN467" s="47"/>
      <c r="AO467" s="3" t="s">
        <v>85</v>
      </c>
      <c r="AP467" s="47"/>
      <c r="AQ467" s="47"/>
    </row>
    <row r="468" spans="1:43" s="4" customFormat="1" ht="15" x14ac:dyDescent="0.25">
      <c r="A468" s="83"/>
      <c r="B468" s="49"/>
      <c r="C468" s="372" t="s">
        <v>193</v>
      </c>
      <c r="D468" s="372"/>
      <c r="E468" s="372"/>
      <c r="F468" s="372"/>
      <c r="G468" s="372"/>
      <c r="H468" s="372"/>
      <c r="I468" s="372"/>
      <c r="J468" s="372"/>
      <c r="K468" s="372"/>
      <c r="L468" s="106">
        <v>27158.15</v>
      </c>
      <c r="M468" s="85"/>
      <c r="N468" s="86">
        <v>329428.36</v>
      </c>
      <c r="AF468" s="39"/>
      <c r="AG468" s="47"/>
      <c r="AM468" s="47"/>
      <c r="AN468" s="47"/>
      <c r="AO468" s="3" t="s">
        <v>193</v>
      </c>
      <c r="AP468" s="47"/>
      <c r="AQ468" s="47"/>
    </row>
    <row r="469" spans="1:43" s="4" customFormat="1" ht="15" x14ac:dyDescent="0.25">
      <c r="A469" s="83"/>
      <c r="B469" s="49"/>
      <c r="C469" s="372" t="s">
        <v>194</v>
      </c>
      <c r="D469" s="372"/>
      <c r="E469" s="372"/>
      <c r="F469" s="372"/>
      <c r="G469" s="372"/>
      <c r="H469" s="372"/>
      <c r="I469" s="372"/>
      <c r="J469" s="372"/>
      <c r="K469" s="372"/>
      <c r="L469" s="106">
        <v>3451.25</v>
      </c>
      <c r="M469" s="85"/>
      <c r="N469" s="86">
        <v>120655.7</v>
      </c>
      <c r="AF469" s="39"/>
      <c r="AG469" s="47"/>
      <c r="AM469" s="47"/>
      <c r="AN469" s="47"/>
      <c r="AO469" s="3" t="s">
        <v>194</v>
      </c>
      <c r="AP469" s="47"/>
      <c r="AQ469" s="47"/>
    </row>
    <row r="470" spans="1:43" s="4" customFormat="1" ht="15" x14ac:dyDescent="0.25">
      <c r="A470" s="83"/>
      <c r="B470" s="49"/>
      <c r="C470" s="372" t="s">
        <v>195</v>
      </c>
      <c r="D470" s="372"/>
      <c r="E470" s="372"/>
      <c r="F470" s="372"/>
      <c r="G470" s="372"/>
      <c r="H470" s="372"/>
      <c r="I470" s="372"/>
      <c r="J470" s="372"/>
      <c r="K470" s="372"/>
      <c r="L470" s="106">
        <v>422762.41</v>
      </c>
      <c r="M470" s="85"/>
      <c r="N470" s="86">
        <v>3614618.61</v>
      </c>
      <c r="AF470" s="39"/>
      <c r="AG470" s="47"/>
      <c r="AM470" s="47"/>
      <c r="AN470" s="47"/>
      <c r="AO470" s="3" t="s">
        <v>195</v>
      </c>
      <c r="AP470" s="47"/>
      <c r="AQ470" s="47"/>
    </row>
    <row r="471" spans="1:43" s="4" customFormat="1" ht="15" x14ac:dyDescent="0.25">
      <c r="A471" s="83"/>
      <c r="B471" s="49"/>
      <c r="C471" s="372" t="s">
        <v>196</v>
      </c>
      <c r="D471" s="372"/>
      <c r="E471" s="372"/>
      <c r="F471" s="372"/>
      <c r="G471" s="372"/>
      <c r="H471" s="372"/>
      <c r="I471" s="372"/>
      <c r="J471" s="372"/>
      <c r="K471" s="372"/>
      <c r="L471" s="106">
        <v>518027.97</v>
      </c>
      <c r="M471" s="85"/>
      <c r="N471" s="86">
        <v>6325081.9900000002</v>
      </c>
      <c r="AF471" s="39"/>
      <c r="AG471" s="47"/>
      <c r="AM471" s="47"/>
      <c r="AN471" s="47"/>
      <c r="AO471" s="3" t="s">
        <v>196</v>
      </c>
      <c r="AP471" s="47"/>
      <c r="AQ471" s="47"/>
    </row>
    <row r="472" spans="1:43" s="4" customFormat="1" ht="15" x14ac:dyDescent="0.25">
      <c r="A472" s="83"/>
      <c r="B472" s="49"/>
      <c r="C472" s="372" t="s">
        <v>84</v>
      </c>
      <c r="D472" s="372"/>
      <c r="E472" s="372"/>
      <c r="F472" s="372"/>
      <c r="G472" s="372"/>
      <c r="H472" s="372"/>
      <c r="I472" s="372"/>
      <c r="J472" s="372"/>
      <c r="K472" s="372"/>
      <c r="L472" s="87"/>
      <c r="M472" s="85"/>
      <c r="N472" s="88"/>
      <c r="AF472" s="39"/>
      <c r="AG472" s="47"/>
      <c r="AM472" s="47"/>
      <c r="AN472" s="47"/>
      <c r="AO472" s="3" t="s">
        <v>84</v>
      </c>
      <c r="AP472" s="47"/>
      <c r="AQ472" s="47"/>
    </row>
    <row r="473" spans="1:43" s="4" customFormat="1" ht="15" x14ac:dyDescent="0.25">
      <c r="A473" s="83"/>
      <c r="B473" s="49"/>
      <c r="C473" s="372" t="s">
        <v>197</v>
      </c>
      <c r="D473" s="372"/>
      <c r="E473" s="372"/>
      <c r="F473" s="372"/>
      <c r="G473" s="372"/>
      <c r="H473" s="372"/>
      <c r="I473" s="372"/>
      <c r="J473" s="372"/>
      <c r="K473" s="372"/>
      <c r="L473" s="106">
        <v>18870.900000000001</v>
      </c>
      <c r="M473" s="85"/>
      <c r="N473" s="86">
        <v>659726.66</v>
      </c>
      <c r="AF473" s="39"/>
      <c r="AG473" s="47"/>
      <c r="AM473" s="47"/>
      <c r="AN473" s="47"/>
      <c r="AO473" s="3" t="s">
        <v>197</v>
      </c>
      <c r="AP473" s="47"/>
      <c r="AQ473" s="47"/>
    </row>
    <row r="474" spans="1:43" s="4" customFormat="1" ht="15" x14ac:dyDescent="0.25">
      <c r="A474" s="83"/>
      <c r="B474" s="49"/>
      <c r="C474" s="372" t="s">
        <v>199</v>
      </c>
      <c r="D474" s="372"/>
      <c r="E474" s="372"/>
      <c r="F474" s="372"/>
      <c r="G474" s="372"/>
      <c r="H474" s="372"/>
      <c r="I474" s="372"/>
      <c r="J474" s="372"/>
      <c r="K474" s="372"/>
      <c r="L474" s="106">
        <v>27158.15</v>
      </c>
      <c r="M474" s="85"/>
      <c r="N474" s="88"/>
      <c r="AF474" s="39"/>
      <c r="AG474" s="47"/>
      <c r="AM474" s="47"/>
      <c r="AN474" s="47"/>
      <c r="AO474" s="3" t="s">
        <v>199</v>
      </c>
      <c r="AP474" s="47"/>
      <c r="AQ474" s="47"/>
    </row>
    <row r="475" spans="1:43" s="4" customFormat="1" ht="15" x14ac:dyDescent="0.25">
      <c r="A475" s="83"/>
      <c r="B475" s="49"/>
      <c r="C475" s="372" t="s">
        <v>200</v>
      </c>
      <c r="D475" s="372"/>
      <c r="E475" s="372"/>
      <c r="F475" s="372"/>
      <c r="G475" s="372"/>
      <c r="H475" s="372"/>
      <c r="I475" s="372"/>
      <c r="J475" s="372"/>
      <c r="K475" s="372"/>
      <c r="L475" s="106">
        <v>3451.25</v>
      </c>
      <c r="M475" s="85"/>
      <c r="N475" s="86">
        <v>120655.7</v>
      </c>
      <c r="AF475" s="39"/>
      <c r="AG475" s="47"/>
      <c r="AM475" s="47"/>
      <c r="AN475" s="47"/>
      <c r="AO475" s="3" t="s">
        <v>200</v>
      </c>
      <c r="AP475" s="47"/>
      <c r="AQ475" s="47"/>
    </row>
    <row r="476" spans="1:43" s="4" customFormat="1" ht="15" x14ac:dyDescent="0.25">
      <c r="A476" s="83"/>
      <c r="B476" s="49"/>
      <c r="C476" s="372" t="s">
        <v>201</v>
      </c>
      <c r="D476" s="372"/>
      <c r="E476" s="372"/>
      <c r="F476" s="372"/>
      <c r="G476" s="372"/>
      <c r="H476" s="372"/>
      <c r="I476" s="372"/>
      <c r="J476" s="372"/>
      <c r="K476" s="372"/>
      <c r="L476" s="106">
        <v>422762.41</v>
      </c>
      <c r="M476" s="85"/>
      <c r="N476" s="88"/>
      <c r="AF476" s="39"/>
      <c r="AG476" s="47"/>
      <c r="AM476" s="47"/>
      <c r="AN476" s="47"/>
      <c r="AO476" s="3" t="s">
        <v>201</v>
      </c>
      <c r="AP476" s="47"/>
      <c r="AQ476" s="47"/>
    </row>
    <row r="477" spans="1:43" s="4" customFormat="1" ht="15" x14ac:dyDescent="0.25">
      <c r="A477" s="83"/>
      <c r="B477" s="49"/>
      <c r="C477" s="372" t="s">
        <v>202</v>
      </c>
      <c r="D477" s="372"/>
      <c r="E477" s="372"/>
      <c r="F477" s="372"/>
      <c r="G477" s="372"/>
      <c r="H477" s="372"/>
      <c r="I477" s="372"/>
      <c r="J477" s="372"/>
      <c r="K477" s="372"/>
      <c r="L477" s="106">
        <v>27778.83</v>
      </c>
      <c r="M477" s="85"/>
      <c r="N477" s="86">
        <v>971147.85</v>
      </c>
      <c r="AF477" s="39"/>
      <c r="AG477" s="47"/>
      <c r="AM477" s="47"/>
      <c r="AN477" s="47"/>
      <c r="AO477" s="3" t="s">
        <v>202</v>
      </c>
      <c r="AP477" s="47"/>
      <c r="AQ477" s="47"/>
    </row>
    <row r="478" spans="1:43" s="4" customFormat="1" ht="15" x14ac:dyDescent="0.25">
      <c r="A478" s="83"/>
      <c r="B478" s="49"/>
      <c r="C478" s="372" t="s">
        <v>203</v>
      </c>
      <c r="D478" s="372"/>
      <c r="E478" s="372"/>
      <c r="F478" s="372"/>
      <c r="G478" s="372"/>
      <c r="H478" s="372"/>
      <c r="I478" s="372"/>
      <c r="J478" s="372"/>
      <c r="K478" s="372"/>
      <c r="L478" s="106">
        <v>21457.68</v>
      </c>
      <c r="M478" s="85"/>
      <c r="N478" s="86">
        <v>750160.51</v>
      </c>
      <c r="AF478" s="39"/>
      <c r="AG478" s="47"/>
      <c r="AM478" s="47"/>
      <c r="AN478" s="47"/>
      <c r="AO478" s="3" t="s">
        <v>203</v>
      </c>
      <c r="AP478" s="47"/>
      <c r="AQ478" s="47"/>
    </row>
    <row r="479" spans="1:43" s="4" customFormat="1" ht="15" x14ac:dyDescent="0.25">
      <c r="A479" s="83"/>
      <c r="B479" s="49"/>
      <c r="C479" s="372" t="s">
        <v>92</v>
      </c>
      <c r="D479" s="372"/>
      <c r="E479" s="372"/>
      <c r="F479" s="372"/>
      <c r="G479" s="372"/>
      <c r="H479" s="372"/>
      <c r="I479" s="372"/>
      <c r="J479" s="372"/>
      <c r="K479" s="372"/>
      <c r="L479" s="106">
        <v>22322.15</v>
      </c>
      <c r="M479" s="85"/>
      <c r="N479" s="86">
        <v>780382.36</v>
      </c>
      <c r="AF479" s="39"/>
      <c r="AG479" s="47"/>
      <c r="AM479" s="47"/>
      <c r="AN479" s="47"/>
      <c r="AO479" s="3" t="s">
        <v>92</v>
      </c>
      <c r="AP479" s="47"/>
      <c r="AQ479" s="47"/>
    </row>
    <row r="480" spans="1:43" s="4" customFormat="1" ht="15" x14ac:dyDescent="0.25">
      <c r="A480" s="83"/>
      <c r="B480" s="49"/>
      <c r="C480" s="372" t="s">
        <v>93</v>
      </c>
      <c r="D480" s="372"/>
      <c r="E480" s="372"/>
      <c r="F480" s="372"/>
      <c r="G480" s="372"/>
      <c r="H480" s="372"/>
      <c r="I480" s="372"/>
      <c r="J480" s="372"/>
      <c r="K480" s="372"/>
      <c r="L480" s="106">
        <v>27778.83</v>
      </c>
      <c r="M480" s="85"/>
      <c r="N480" s="86">
        <v>971147.85</v>
      </c>
      <c r="AF480" s="39"/>
      <c r="AG480" s="47"/>
      <c r="AM480" s="47"/>
      <c r="AN480" s="47"/>
      <c r="AO480" s="3" t="s">
        <v>93</v>
      </c>
      <c r="AP480" s="47"/>
      <c r="AQ480" s="47"/>
    </row>
    <row r="481" spans="1:43" s="4" customFormat="1" ht="15" x14ac:dyDescent="0.25">
      <c r="A481" s="83"/>
      <c r="B481" s="49"/>
      <c r="C481" s="372" t="s">
        <v>94</v>
      </c>
      <c r="D481" s="372"/>
      <c r="E481" s="372"/>
      <c r="F481" s="372"/>
      <c r="G481" s="372"/>
      <c r="H481" s="372"/>
      <c r="I481" s="372"/>
      <c r="J481" s="372"/>
      <c r="K481" s="372"/>
      <c r="L481" s="106">
        <v>21457.68</v>
      </c>
      <c r="M481" s="85"/>
      <c r="N481" s="86">
        <v>750160.51</v>
      </c>
      <c r="AF481" s="39"/>
      <c r="AG481" s="47"/>
      <c r="AM481" s="47"/>
      <c r="AN481" s="47"/>
      <c r="AO481" s="3" t="s">
        <v>94</v>
      </c>
      <c r="AP481" s="47"/>
      <c r="AQ481" s="47"/>
    </row>
    <row r="482" spans="1:43" s="4" customFormat="1" ht="15" x14ac:dyDescent="0.25">
      <c r="A482" s="83"/>
      <c r="B482" s="89"/>
      <c r="C482" s="373" t="s">
        <v>2936</v>
      </c>
      <c r="D482" s="373"/>
      <c r="E482" s="373"/>
      <c r="F482" s="373"/>
      <c r="G482" s="373"/>
      <c r="H482" s="373"/>
      <c r="I482" s="373"/>
      <c r="J482" s="373"/>
      <c r="K482" s="373"/>
      <c r="L482" s="93">
        <v>518027.97</v>
      </c>
      <c r="M482" s="91"/>
      <c r="N482" s="92">
        <v>6325081.9900000002</v>
      </c>
      <c r="AF482" s="39"/>
      <c r="AG482" s="47"/>
      <c r="AM482" s="47"/>
      <c r="AN482" s="47"/>
      <c r="AP482" s="47" t="s">
        <v>2936</v>
      </c>
      <c r="AQ482" s="47"/>
    </row>
    <row r="483" spans="1:43" s="4" customFormat="1" ht="15" x14ac:dyDescent="0.25">
      <c r="A483" s="378" t="s">
        <v>2937</v>
      </c>
      <c r="B483" s="379"/>
      <c r="C483" s="379"/>
      <c r="D483" s="379"/>
      <c r="E483" s="379"/>
      <c r="F483" s="379"/>
      <c r="G483" s="379"/>
      <c r="H483" s="379"/>
      <c r="I483" s="379"/>
      <c r="J483" s="379"/>
      <c r="K483" s="379"/>
      <c r="L483" s="379"/>
      <c r="M483" s="379"/>
      <c r="N483" s="380"/>
      <c r="AF483" s="39" t="s">
        <v>2937</v>
      </c>
      <c r="AG483" s="47"/>
      <c r="AM483" s="47"/>
      <c r="AN483" s="47"/>
      <c r="AP483" s="47"/>
      <c r="AQ483" s="47"/>
    </row>
    <row r="484" spans="1:43" s="4" customFormat="1" ht="15" x14ac:dyDescent="0.25">
      <c r="A484" s="381" t="s">
        <v>2938</v>
      </c>
      <c r="B484" s="382"/>
      <c r="C484" s="382"/>
      <c r="D484" s="382"/>
      <c r="E484" s="382"/>
      <c r="F484" s="382"/>
      <c r="G484" s="382"/>
      <c r="H484" s="382"/>
      <c r="I484" s="382"/>
      <c r="J484" s="382"/>
      <c r="K484" s="382"/>
      <c r="L484" s="382"/>
      <c r="M484" s="382"/>
      <c r="N484" s="383"/>
      <c r="AF484" s="39"/>
      <c r="AG484" s="47"/>
      <c r="AM484" s="47"/>
      <c r="AN484" s="47"/>
      <c r="AP484" s="47"/>
      <c r="AQ484" s="47" t="s">
        <v>2938</v>
      </c>
    </row>
    <row r="485" spans="1:43" s="4" customFormat="1" ht="23.25" x14ac:dyDescent="0.25">
      <c r="A485" s="40" t="s">
        <v>444</v>
      </c>
      <c r="B485" s="41" t="s">
        <v>1561</v>
      </c>
      <c r="C485" s="374" t="s">
        <v>2939</v>
      </c>
      <c r="D485" s="374"/>
      <c r="E485" s="374"/>
      <c r="F485" s="42" t="s">
        <v>171</v>
      </c>
      <c r="G485" s="43">
        <v>3.4568000000000002E-2</v>
      </c>
      <c r="H485" s="44">
        <v>1</v>
      </c>
      <c r="I485" s="112">
        <v>3.4568000000000002E-2</v>
      </c>
      <c r="J485" s="45"/>
      <c r="K485" s="43"/>
      <c r="L485" s="45"/>
      <c r="M485" s="43"/>
      <c r="N485" s="46"/>
      <c r="AF485" s="39"/>
      <c r="AG485" s="47" t="s">
        <v>2939</v>
      </c>
      <c r="AM485" s="47"/>
      <c r="AN485" s="47"/>
      <c r="AP485" s="47"/>
      <c r="AQ485" s="47"/>
    </row>
    <row r="486" spans="1:43" s="4" customFormat="1" ht="15" x14ac:dyDescent="0.25">
      <c r="A486" s="69"/>
      <c r="B486" s="50"/>
      <c r="C486" s="372" t="s">
        <v>2940</v>
      </c>
      <c r="D486" s="372"/>
      <c r="E486" s="372"/>
      <c r="F486" s="372"/>
      <c r="G486" s="372"/>
      <c r="H486" s="372"/>
      <c r="I486" s="372"/>
      <c r="J486" s="372"/>
      <c r="K486" s="372"/>
      <c r="L486" s="372"/>
      <c r="M486" s="372"/>
      <c r="N486" s="377"/>
      <c r="AF486" s="39"/>
      <c r="AG486" s="47"/>
      <c r="AH486" s="3" t="s">
        <v>2940</v>
      </c>
      <c r="AM486" s="47"/>
      <c r="AN486" s="47"/>
      <c r="AP486" s="47"/>
      <c r="AQ486" s="47"/>
    </row>
    <row r="487" spans="1:43" s="4" customFormat="1" ht="22.5" x14ac:dyDescent="0.25">
      <c r="A487" s="103"/>
      <c r="B487" s="49" t="s">
        <v>217</v>
      </c>
      <c r="C487" s="368" t="s">
        <v>218</v>
      </c>
      <c r="D487" s="368"/>
      <c r="E487" s="368"/>
      <c r="F487" s="368"/>
      <c r="G487" s="368"/>
      <c r="H487" s="368"/>
      <c r="I487" s="368"/>
      <c r="J487" s="368"/>
      <c r="K487" s="368"/>
      <c r="L487" s="368"/>
      <c r="M487" s="368"/>
      <c r="N487" s="376"/>
      <c r="AF487" s="39"/>
      <c r="AG487" s="47"/>
      <c r="AI487" s="3" t="s">
        <v>218</v>
      </c>
      <c r="AM487" s="47"/>
      <c r="AN487" s="47"/>
      <c r="AP487" s="47"/>
      <c r="AQ487" s="47"/>
    </row>
    <row r="488" spans="1:43" s="4" customFormat="1" ht="15" x14ac:dyDescent="0.25">
      <c r="A488" s="48"/>
      <c r="B488" s="49" t="s">
        <v>58</v>
      </c>
      <c r="C488" s="372" t="s">
        <v>62</v>
      </c>
      <c r="D488" s="372"/>
      <c r="E488" s="372"/>
      <c r="F488" s="51"/>
      <c r="G488" s="52"/>
      <c r="H488" s="52"/>
      <c r="I488" s="52"/>
      <c r="J488" s="107">
        <v>1053</v>
      </c>
      <c r="K488" s="54">
        <v>1.1499999999999999</v>
      </c>
      <c r="L488" s="53">
        <v>41.86</v>
      </c>
      <c r="M488" s="54">
        <v>34.96</v>
      </c>
      <c r="N488" s="55">
        <v>1463.43</v>
      </c>
      <c r="AF488" s="39"/>
      <c r="AG488" s="47"/>
      <c r="AJ488" s="3" t="s">
        <v>62</v>
      </c>
      <c r="AM488" s="47"/>
      <c r="AN488" s="47"/>
      <c r="AP488" s="47"/>
      <c r="AQ488" s="47"/>
    </row>
    <row r="489" spans="1:43" s="4" customFormat="1" ht="15" x14ac:dyDescent="0.25">
      <c r="A489" s="48"/>
      <c r="B489" s="49" t="s">
        <v>73</v>
      </c>
      <c r="C489" s="372" t="s">
        <v>175</v>
      </c>
      <c r="D489" s="372"/>
      <c r="E489" s="372"/>
      <c r="F489" s="51"/>
      <c r="G489" s="52"/>
      <c r="H489" s="52"/>
      <c r="I489" s="52"/>
      <c r="J489" s="107">
        <v>1566.06</v>
      </c>
      <c r="K489" s="54">
        <v>1.1499999999999999</v>
      </c>
      <c r="L489" s="53">
        <v>62.26</v>
      </c>
      <c r="M489" s="52"/>
      <c r="N489" s="58"/>
      <c r="AF489" s="39"/>
      <c r="AG489" s="47"/>
      <c r="AJ489" s="3" t="s">
        <v>175</v>
      </c>
      <c r="AM489" s="47"/>
      <c r="AN489" s="47"/>
      <c r="AP489" s="47"/>
      <c r="AQ489" s="47"/>
    </row>
    <row r="490" spans="1:43" s="4" customFormat="1" ht="15" x14ac:dyDescent="0.25">
      <c r="A490" s="48"/>
      <c r="B490" s="49" t="s">
        <v>78</v>
      </c>
      <c r="C490" s="372" t="s">
        <v>176</v>
      </c>
      <c r="D490" s="372"/>
      <c r="E490" s="372"/>
      <c r="F490" s="51"/>
      <c r="G490" s="52"/>
      <c r="H490" s="52"/>
      <c r="I490" s="52"/>
      <c r="J490" s="53">
        <v>244.39</v>
      </c>
      <c r="K490" s="54">
        <v>1.1499999999999999</v>
      </c>
      <c r="L490" s="53">
        <v>9.7200000000000006</v>
      </c>
      <c r="M490" s="54">
        <v>34.96</v>
      </c>
      <c r="N490" s="64">
        <v>339.81</v>
      </c>
      <c r="AF490" s="39"/>
      <c r="AG490" s="47"/>
      <c r="AJ490" s="3" t="s">
        <v>176</v>
      </c>
      <c r="AM490" s="47"/>
      <c r="AN490" s="47"/>
      <c r="AP490" s="47"/>
      <c r="AQ490" s="47"/>
    </row>
    <row r="491" spans="1:43" s="4" customFormat="1" ht="15" x14ac:dyDescent="0.25">
      <c r="A491" s="48"/>
      <c r="B491" s="49" t="s">
        <v>122</v>
      </c>
      <c r="C491" s="372" t="s">
        <v>177</v>
      </c>
      <c r="D491" s="372"/>
      <c r="E491" s="372"/>
      <c r="F491" s="51"/>
      <c r="G491" s="52"/>
      <c r="H491" s="52"/>
      <c r="I491" s="52"/>
      <c r="J491" s="53">
        <v>909.27</v>
      </c>
      <c r="K491" s="52"/>
      <c r="L491" s="53">
        <v>31.43</v>
      </c>
      <c r="M491" s="52"/>
      <c r="N491" s="58"/>
      <c r="AF491" s="39"/>
      <c r="AG491" s="47"/>
      <c r="AJ491" s="3" t="s">
        <v>177</v>
      </c>
      <c r="AM491" s="47"/>
      <c r="AN491" s="47"/>
      <c r="AP491" s="47"/>
      <c r="AQ491" s="47"/>
    </row>
    <row r="492" spans="1:43" s="4" customFormat="1" ht="15" x14ac:dyDescent="0.25">
      <c r="A492" s="56"/>
      <c r="B492" s="49"/>
      <c r="C492" s="372" t="s">
        <v>63</v>
      </c>
      <c r="D492" s="372"/>
      <c r="E492" s="372"/>
      <c r="F492" s="51" t="s">
        <v>64</v>
      </c>
      <c r="G492" s="63">
        <v>135</v>
      </c>
      <c r="H492" s="54">
        <v>1.1499999999999999</v>
      </c>
      <c r="I492" s="117">
        <v>5.366682</v>
      </c>
      <c r="J492" s="57"/>
      <c r="K492" s="52"/>
      <c r="L492" s="57"/>
      <c r="M492" s="52"/>
      <c r="N492" s="58"/>
      <c r="AF492" s="39"/>
      <c r="AG492" s="47"/>
      <c r="AK492" s="3" t="s">
        <v>63</v>
      </c>
      <c r="AM492" s="47"/>
      <c r="AN492" s="47"/>
      <c r="AP492" s="47"/>
      <c r="AQ492" s="47"/>
    </row>
    <row r="493" spans="1:43" s="4" customFormat="1" ht="15" x14ac:dyDescent="0.25">
      <c r="A493" s="56"/>
      <c r="B493" s="49"/>
      <c r="C493" s="372" t="s">
        <v>178</v>
      </c>
      <c r="D493" s="372"/>
      <c r="E493" s="372"/>
      <c r="F493" s="51" t="s">
        <v>64</v>
      </c>
      <c r="G493" s="54">
        <v>18.12</v>
      </c>
      <c r="H493" s="54">
        <v>1.1499999999999999</v>
      </c>
      <c r="I493" s="117">
        <v>0.72032799999999997</v>
      </c>
      <c r="J493" s="57"/>
      <c r="K493" s="52"/>
      <c r="L493" s="57"/>
      <c r="M493" s="52"/>
      <c r="N493" s="58"/>
      <c r="AF493" s="39"/>
      <c r="AG493" s="47"/>
      <c r="AK493" s="3" t="s">
        <v>178</v>
      </c>
      <c r="AM493" s="47"/>
      <c r="AN493" s="47"/>
      <c r="AP493" s="47"/>
      <c r="AQ493" s="47"/>
    </row>
    <row r="494" spans="1:43" s="4" customFormat="1" ht="15" x14ac:dyDescent="0.25">
      <c r="A494" s="48"/>
      <c r="B494" s="49"/>
      <c r="C494" s="375" t="s">
        <v>65</v>
      </c>
      <c r="D494" s="375"/>
      <c r="E494" s="375"/>
      <c r="F494" s="59"/>
      <c r="G494" s="60"/>
      <c r="H494" s="60"/>
      <c r="I494" s="60"/>
      <c r="J494" s="108">
        <v>3528.33</v>
      </c>
      <c r="K494" s="60"/>
      <c r="L494" s="61">
        <v>135.55000000000001</v>
      </c>
      <c r="M494" s="60"/>
      <c r="N494" s="62"/>
      <c r="AF494" s="39"/>
      <c r="AG494" s="47"/>
      <c r="AL494" s="3" t="s">
        <v>65</v>
      </c>
      <c r="AM494" s="47"/>
      <c r="AN494" s="47"/>
      <c r="AP494" s="47"/>
      <c r="AQ494" s="47"/>
    </row>
    <row r="495" spans="1:43" s="4" customFormat="1" ht="15" x14ac:dyDescent="0.25">
      <c r="A495" s="56"/>
      <c r="B495" s="49"/>
      <c r="C495" s="372" t="s">
        <v>66</v>
      </c>
      <c r="D495" s="372"/>
      <c r="E495" s="372"/>
      <c r="F495" s="51"/>
      <c r="G495" s="52"/>
      <c r="H495" s="52"/>
      <c r="I495" s="52"/>
      <c r="J495" s="57"/>
      <c r="K495" s="52"/>
      <c r="L495" s="53">
        <v>51.58</v>
      </c>
      <c r="M495" s="52"/>
      <c r="N495" s="55">
        <v>1803.24</v>
      </c>
      <c r="AF495" s="39"/>
      <c r="AG495" s="47"/>
      <c r="AK495" s="3" t="s">
        <v>66</v>
      </c>
      <c r="AM495" s="47"/>
      <c r="AN495" s="47"/>
      <c r="AP495" s="47"/>
      <c r="AQ495" s="47"/>
    </row>
    <row r="496" spans="1:43" s="4" customFormat="1" ht="23.25" x14ac:dyDescent="0.25">
      <c r="A496" s="56"/>
      <c r="B496" s="49" t="s">
        <v>1564</v>
      </c>
      <c r="C496" s="372" t="s">
        <v>1565</v>
      </c>
      <c r="D496" s="372"/>
      <c r="E496" s="372"/>
      <c r="F496" s="51" t="s">
        <v>69</v>
      </c>
      <c r="G496" s="63">
        <v>102</v>
      </c>
      <c r="H496" s="52"/>
      <c r="I496" s="63">
        <v>102</v>
      </c>
      <c r="J496" s="57"/>
      <c r="K496" s="52"/>
      <c r="L496" s="53">
        <v>52.61</v>
      </c>
      <c r="M496" s="52"/>
      <c r="N496" s="55">
        <v>1839.3</v>
      </c>
      <c r="AF496" s="39"/>
      <c r="AG496" s="47"/>
      <c r="AK496" s="3" t="s">
        <v>1565</v>
      </c>
      <c r="AM496" s="47"/>
      <c r="AN496" s="47"/>
      <c r="AP496" s="47"/>
      <c r="AQ496" s="47"/>
    </row>
    <row r="497" spans="1:44" s="4" customFormat="1" ht="23.25" x14ac:dyDescent="0.25">
      <c r="A497" s="56"/>
      <c r="B497" s="49" t="s">
        <v>1566</v>
      </c>
      <c r="C497" s="372" t="s">
        <v>1567</v>
      </c>
      <c r="D497" s="372"/>
      <c r="E497" s="372"/>
      <c r="F497" s="51" t="s">
        <v>69</v>
      </c>
      <c r="G497" s="63">
        <v>58</v>
      </c>
      <c r="H497" s="52"/>
      <c r="I497" s="63">
        <v>58</v>
      </c>
      <c r="J497" s="57"/>
      <c r="K497" s="52"/>
      <c r="L497" s="53">
        <v>29.92</v>
      </c>
      <c r="M497" s="52"/>
      <c r="N497" s="55">
        <v>1045.8800000000001</v>
      </c>
      <c r="AF497" s="39"/>
      <c r="AG497" s="47"/>
      <c r="AK497" s="3" t="s">
        <v>1567</v>
      </c>
      <c r="AM497" s="47"/>
      <c r="AN497" s="47"/>
      <c r="AP497" s="47"/>
      <c r="AQ497" s="47"/>
    </row>
    <row r="498" spans="1:44" s="4" customFormat="1" ht="15" x14ac:dyDescent="0.25">
      <c r="A498" s="65"/>
      <c r="B498" s="66"/>
      <c r="C498" s="374" t="s">
        <v>72</v>
      </c>
      <c r="D498" s="374"/>
      <c r="E498" s="374"/>
      <c r="F498" s="42"/>
      <c r="G498" s="43"/>
      <c r="H498" s="43"/>
      <c r="I498" s="43"/>
      <c r="J498" s="45"/>
      <c r="K498" s="43"/>
      <c r="L498" s="67">
        <v>218.08</v>
      </c>
      <c r="M498" s="60"/>
      <c r="N498" s="46"/>
      <c r="AF498" s="39"/>
      <c r="AG498" s="47"/>
      <c r="AM498" s="47" t="s">
        <v>72</v>
      </c>
      <c r="AN498" s="47"/>
      <c r="AP498" s="47"/>
      <c r="AQ498" s="47"/>
    </row>
    <row r="499" spans="1:44" s="4" customFormat="1" ht="23.25" x14ac:dyDescent="0.25">
      <c r="A499" s="40" t="s">
        <v>445</v>
      </c>
      <c r="B499" s="41" t="s">
        <v>219</v>
      </c>
      <c r="C499" s="374" t="s">
        <v>220</v>
      </c>
      <c r="D499" s="374"/>
      <c r="E499" s="374"/>
      <c r="F499" s="42" t="s">
        <v>185</v>
      </c>
      <c r="G499" s="43">
        <v>3.5259360000000002</v>
      </c>
      <c r="H499" s="44">
        <v>1</v>
      </c>
      <c r="I499" s="112">
        <v>3.5259360000000002</v>
      </c>
      <c r="J499" s="67">
        <v>592.76</v>
      </c>
      <c r="K499" s="43"/>
      <c r="L499" s="105">
        <v>2090.0300000000002</v>
      </c>
      <c r="M499" s="43"/>
      <c r="N499" s="46"/>
      <c r="AF499" s="39"/>
      <c r="AG499" s="47" t="s">
        <v>220</v>
      </c>
      <c r="AM499" s="47"/>
      <c r="AN499" s="47"/>
      <c r="AP499" s="47"/>
      <c r="AQ499" s="47"/>
    </row>
    <row r="500" spans="1:44" s="4" customFormat="1" ht="15" x14ac:dyDescent="0.25">
      <c r="A500" s="65"/>
      <c r="B500" s="66"/>
      <c r="C500" s="374" t="s">
        <v>72</v>
      </c>
      <c r="D500" s="374"/>
      <c r="E500" s="374"/>
      <c r="F500" s="42"/>
      <c r="G500" s="43"/>
      <c r="H500" s="43"/>
      <c r="I500" s="43"/>
      <c r="J500" s="45"/>
      <c r="K500" s="43"/>
      <c r="L500" s="105">
        <v>2090.0300000000002</v>
      </c>
      <c r="M500" s="60"/>
      <c r="N500" s="46"/>
      <c r="AF500" s="39"/>
      <c r="AG500" s="47"/>
      <c r="AM500" s="47" t="s">
        <v>72</v>
      </c>
      <c r="AN500" s="47"/>
      <c r="AP500" s="47"/>
      <c r="AQ500" s="47"/>
    </row>
    <row r="501" spans="1:44" s="4" customFormat="1" ht="23.25" x14ac:dyDescent="0.25">
      <c r="A501" s="40" t="s">
        <v>447</v>
      </c>
      <c r="B501" s="41" t="s">
        <v>219</v>
      </c>
      <c r="C501" s="374" t="s">
        <v>221</v>
      </c>
      <c r="D501" s="374"/>
      <c r="E501" s="374"/>
      <c r="F501" s="42" t="s">
        <v>185</v>
      </c>
      <c r="G501" s="43">
        <v>3.5259360000000002</v>
      </c>
      <c r="H501" s="44">
        <v>1</v>
      </c>
      <c r="I501" s="112">
        <v>3.5259360000000002</v>
      </c>
      <c r="J501" s="67">
        <v>5.15</v>
      </c>
      <c r="K501" s="43"/>
      <c r="L501" s="67">
        <v>18.16</v>
      </c>
      <c r="M501" s="43"/>
      <c r="N501" s="46"/>
      <c r="AF501" s="39"/>
      <c r="AG501" s="47" t="s">
        <v>221</v>
      </c>
      <c r="AM501" s="47"/>
      <c r="AN501" s="47"/>
      <c r="AP501" s="47"/>
      <c r="AQ501" s="47"/>
    </row>
    <row r="502" spans="1:44" s="4" customFormat="1" ht="15" x14ac:dyDescent="0.25">
      <c r="A502" s="69"/>
      <c r="B502" s="50"/>
      <c r="C502" s="372" t="s">
        <v>222</v>
      </c>
      <c r="D502" s="372"/>
      <c r="E502" s="372"/>
      <c r="F502" s="372"/>
      <c r="G502" s="372"/>
      <c r="H502" s="372"/>
      <c r="I502" s="372"/>
      <c r="J502" s="372"/>
      <c r="K502" s="372"/>
      <c r="L502" s="372"/>
      <c r="M502" s="372"/>
      <c r="N502" s="377"/>
      <c r="AF502" s="39"/>
      <c r="AG502" s="47"/>
      <c r="AM502" s="47"/>
      <c r="AN502" s="47"/>
      <c r="AP502" s="47"/>
      <c r="AQ502" s="47"/>
      <c r="AR502" s="3" t="s">
        <v>222</v>
      </c>
    </row>
    <row r="503" spans="1:44" s="4" customFormat="1" ht="15" x14ac:dyDescent="0.25">
      <c r="A503" s="65"/>
      <c r="B503" s="66"/>
      <c r="C503" s="374" t="s">
        <v>72</v>
      </c>
      <c r="D503" s="374"/>
      <c r="E503" s="374"/>
      <c r="F503" s="42"/>
      <c r="G503" s="43"/>
      <c r="H503" s="43"/>
      <c r="I503" s="43"/>
      <c r="J503" s="45"/>
      <c r="K503" s="43"/>
      <c r="L503" s="67">
        <v>18.16</v>
      </c>
      <c r="M503" s="60"/>
      <c r="N503" s="46"/>
      <c r="AF503" s="39"/>
      <c r="AG503" s="47"/>
      <c r="AM503" s="47" t="s">
        <v>72</v>
      </c>
      <c r="AN503" s="47"/>
      <c r="AP503" s="47"/>
      <c r="AQ503" s="47"/>
    </row>
    <row r="504" spans="1:44" s="4" customFormat="1" ht="15" x14ac:dyDescent="0.25">
      <c r="A504" s="40" t="s">
        <v>453</v>
      </c>
      <c r="B504" s="41" t="s">
        <v>2864</v>
      </c>
      <c r="C504" s="374" t="s">
        <v>2865</v>
      </c>
      <c r="D504" s="374"/>
      <c r="E504" s="374"/>
      <c r="F504" s="42" t="s">
        <v>2866</v>
      </c>
      <c r="G504" s="43">
        <v>0.42933460000000001</v>
      </c>
      <c r="H504" s="44">
        <v>1</v>
      </c>
      <c r="I504" s="119">
        <v>0.42933460000000001</v>
      </c>
      <c r="J504" s="45"/>
      <c r="K504" s="43"/>
      <c r="L504" s="67">
        <v>70.72</v>
      </c>
      <c r="M504" s="43"/>
      <c r="N504" s="46"/>
      <c r="AF504" s="39"/>
      <c r="AG504" s="47" t="s">
        <v>2865</v>
      </c>
      <c r="AM504" s="47"/>
      <c r="AN504" s="47"/>
      <c r="AP504" s="47"/>
      <c r="AQ504" s="47"/>
    </row>
    <row r="505" spans="1:44" s="4" customFormat="1" ht="15" x14ac:dyDescent="0.25">
      <c r="A505" s="69"/>
      <c r="B505" s="50"/>
      <c r="C505" s="372" t="s">
        <v>2941</v>
      </c>
      <c r="D505" s="372"/>
      <c r="E505" s="372"/>
      <c r="F505" s="372"/>
      <c r="G505" s="372"/>
      <c r="H505" s="372"/>
      <c r="I505" s="372"/>
      <c r="J505" s="372"/>
      <c r="K505" s="372"/>
      <c r="L505" s="372"/>
      <c r="M505" s="372"/>
      <c r="N505" s="377"/>
      <c r="AF505" s="39"/>
      <c r="AG505" s="47"/>
      <c r="AH505" s="3" t="s">
        <v>2941</v>
      </c>
      <c r="AM505" s="47"/>
      <c r="AN505" s="47"/>
      <c r="AP505" s="47"/>
      <c r="AQ505" s="47"/>
    </row>
    <row r="506" spans="1:44" s="4" customFormat="1" ht="15" x14ac:dyDescent="0.25">
      <c r="A506" s="48"/>
      <c r="B506" s="49" t="s">
        <v>73</v>
      </c>
      <c r="C506" s="372" t="s">
        <v>175</v>
      </c>
      <c r="D506" s="372"/>
      <c r="E506" s="372"/>
      <c r="F506" s="51"/>
      <c r="G506" s="52"/>
      <c r="H506" s="52"/>
      <c r="I506" s="52"/>
      <c r="J506" s="53">
        <v>143.1</v>
      </c>
      <c r="K506" s="52"/>
      <c r="L506" s="53">
        <v>61.44</v>
      </c>
      <c r="M506" s="52"/>
      <c r="N506" s="58"/>
      <c r="AF506" s="39"/>
      <c r="AG506" s="47"/>
      <c r="AJ506" s="3" t="s">
        <v>175</v>
      </c>
      <c r="AM506" s="47"/>
      <c r="AN506" s="47"/>
      <c r="AP506" s="47"/>
      <c r="AQ506" s="47"/>
    </row>
    <row r="507" spans="1:44" s="4" customFormat="1" ht="15" x14ac:dyDescent="0.25">
      <c r="A507" s="48"/>
      <c r="B507" s="49" t="s">
        <v>78</v>
      </c>
      <c r="C507" s="372" t="s">
        <v>176</v>
      </c>
      <c r="D507" s="372"/>
      <c r="E507" s="372"/>
      <c r="F507" s="51"/>
      <c r="G507" s="52"/>
      <c r="H507" s="52"/>
      <c r="I507" s="52"/>
      <c r="J507" s="53">
        <v>13.5</v>
      </c>
      <c r="K507" s="52"/>
      <c r="L507" s="53">
        <v>5.8</v>
      </c>
      <c r="M507" s="54">
        <v>34.96</v>
      </c>
      <c r="N507" s="64">
        <v>202.77</v>
      </c>
      <c r="AF507" s="39"/>
      <c r="AG507" s="47"/>
      <c r="AJ507" s="3" t="s">
        <v>176</v>
      </c>
      <c r="AM507" s="47"/>
      <c r="AN507" s="47"/>
      <c r="AP507" s="47"/>
      <c r="AQ507" s="47"/>
    </row>
    <row r="508" spans="1:44" s="4" customFormat="1" ht="15" x14ac:dyDescent="0.25">
      <c r="A508" s="56"/>
      <c r="B508" s="49"/>
      <c r="C508" s="372" t="s">
        <v>66</v>
      </c>
      <c r="D508" s="372"/>
      <c r="E508" s="372"/>
      <c r="F508" s="51"/>
      <c r="G508" s="52"/>
      <c r="H508" s="52"/>
      <c r="I508" s="52"/>
      <c r="J508" s="57"/>
      <c r="K508" s="52"/>
      <c r="L508" s="53">
        <v>5.8</v>
      </c>
      <c r="M508" s="52"/>
      <c r="N508" s="64">
        <v>202.77</v>
      </c>
      <c r="AF508" s="39"/>
      <c r="AG508" s="47"/>
      <c r="AK508" s="3" t="s">
        <v>66</v>
      </c>
      <c r="AM508" s="47"/>
      <c r="AN508" s="47"/>
      <c r="AP508" s="47"/>
      <c r="AQ508" s="47"/>
    </row>
    <row r="509" spans="1:44" s="4" customFormat="1" ht="23.25" x14ac:dyDescent="0.25">
      <c r="A509" s="56"/>
      <c r="B509" s="49" t="s">
        <v>1564</v>
      </c>
      <c r="C509" s="372" t="s">
        <v>1565</v>
      </c>
      <c r="D509" s="372"/>
      <c r="E509" s="372"/>
      <c r="F509" s="51" t="s">
        <v>69</v>
      </c>
      <c r="G509" s="63">
        <v>102</v>
      </c>
      <c r="H509" s="52"/>
      <c r="I509" s="63">
        <v>102</v>
      </c>
      <c r="J509" s="57"/>
      <c r="K509" s="52"/>
      <c r="L509" s="53">
        <v>5.92</v>
      </c>
      <c r="M509" s="52"/>
      <c r="N509" s="64">
        <v>206.83</v>
      </c>
      <c r="AF509" s="39"/>
      <c r="AG509" s="47"/>
      <c r="AK509" s="3" t="s">
        <v>1565</v>
      </c>
      <c r="AM509" s="47"/>
      <c r="AN509" s="47"/>
      <c r="AP509" s="47"/>
      <c r="AQ509" s="47"/>
    </row>
    <row r="510" spans="1:44" s="4" customFormat="1" ht="23.25" x14ac:dyDescent="0.25">
      <c r="A510" s="56"/>
      <c r="B510" s="49" t="s">
        <v>1566</v>
      </c>
      <c r="C510" s="372" t="s">
        <v>1567</v>
      </c>
      <c r="D510" s="372"/>
      <c r="E510" s="372"/>
      <c r="F510" s="51" t="s">
        <v>69</v>
      </c>
      <c r="G510" s="63">
        <v>58</v>
      </c>
      <c r="H510" s="52"/>
      <c r="I510" s="63">
        <v>58</v>
      </c>
      <c r="J510" s="57"/>
      <c r="K510" s="52"/>
      <c r="L510" s="53">
        <v>3.36</v>
      </c>
      <c r="M510" s="52"/>
      <c r="N510" s="64">
        <v>117.61</v>
      </c>
      <c r="AF510" s="39"/>
      <c r="AG510" s="47"/>
      <c r="AK510" s="3" t="s">
        <v>1567</v>
      </c>
      <c r="AM510" s="47"/>
      <c r="AN510" s="47"/>
      <c r="AP510" s="47"/>
      <c r="AQ510" s="47"/>
    </row>
    <row r="511" spans="1:44" s="4" customFormat="1" ht="15" x14ac:dyDescent="0.25">
      <c r="A511" s="65"/>
      <c r="B511" s="66"/>
      <c r="C511" s="374" t="s">
        <v>72</v>
      </c>
      <c r="D511" s="374"/>
      <c r="E511" s="374"/>
      <c r="F511" s="42"/>
      <c r="G511" s="43"/>
      <c r="H511" s="43"/>
      <c r="I511" s="43"/>
      <c r="J511" s="45"/>
      <c r="K511" s="43"/>
      <c r="L511" s="67">
        <v>70.72</v>
      </c>
      <c r="M511" s="60"/>
      <c r="N511" s="46"/>
      <c r="AF511" s="39"/>
      <c r="AG511" s="47"/>
      <c r="AM511" s="47" t="s">
        <v>72</v>
      </c>
      <c r="AN511" s="47"/>
      <c r="AP511" s="47"/>
      <c r="AQ511" s="47"/>
    </row>
    <row r="512" spans="1:44" s="4" customFormat="1" ht="23.25" x14ac:dyDescent="0.25">
      <c r="A512" s="40" t="s">
        <v>455</v>
      </c>
      <c r="B512" s="41" t="s">
        <v>277</v>
      </c>
      <c r="C512" s="374" t="s">
        <v>2916</v>
      </c>
      <c r="D512" s="374"/>
      <c r="E512" s="374"/>
      <c r="F512" s="42" t="s">
        <v>215</v>
      </c>
      <c r="G512" s="43">
        <v>3.448</v>
      </c>
      <c r="H512" s="44">
        <v>1</v>
      </c>
      <c r="I512" s="116">
        <v>3.448</v>
      </c>
      <c r="J512" s="45"/>
      <c r="K512" s="43"/>
      <c r="L512" s="45"/>
      <c r="M512" s="43"/>
      <c r="N512" s="46"/>
      <c r="AF512" s="39"/>
      <c r="AG512" s="47" t="s">
        <v>2916</v>
      </c>
      <c r="AM512" s="47"/>
      <c r="AN512" s="47"/>
      <c r="AP512" s="47"/>
      <c r="AQ512" s="47"/>
    </row>
    <row r="513" spans="1:44" s="4" customFormat="1" ht="15" x14ac:dyDescent="0.25">
      <c r="A513" s="69"/>
      <c r="B513" s="50"/>
      <c r="C513" s="372" t="s">
        <v>2942</v>
      </c>
      <c r="D513" s="372"/>
      <c r="E513" s="372"/>
      <c r="F513" s="372"/>
      <c r="G513" s="372"/>
      <c r="H513" s="372"/>
      <c r="I513" s="372"/>
      <c r="J513" s="372"/>
      <c r="K513" s="372"/>
      <c r="L513" s="372"/>
      <c r="M513" s="372"/>
      <c r="N513" s="377"/>
      <c r="AF513" s="39"/>
      <c r="AG513" s="47"/>
      <c r="AH513" s="3" t="s">
        <v>2942</v>
      </c>
      <c r="AM513" s="47"/>
      <c r="AN513" s="47"/>
      <c r="AP513" s="47"/>
      <c r="AQ513" s="47"/>
    </row>
    <row r="514" spans="1:44" s="4" customFormat="1" ht="22.5" x14ac:dyDescent="0.25">
      <c r="A514" s="103"/>
      <c r="B514" s="49" t="s">
        <v>217</v>
      </c>
      <c r="C514" s="368" t="s">
        <v>218</v>
      </c>
      <c r="D514" s="368"/>
      <c r="E514" s="368"/>
      <c r="F514" s="368"/>
      <c r="G514" s="368"/>
      <c r="H514" s="368"/>
      <c r="I514" s="368"/>
      <c r="J514" s="368"/>
      <c r="K514" s="368"/>
      <c r="L514" s="368"/>
      <c r="M514" s="368"/>
      <c r="N514" s="376"/>
      <c r="AF514" s="39"/>
      <c r="AG514" s="47"/>
      <c r="AI514" s="3" t="s">
        <v>218</v>
      </c>
      <c r="AM514" s="47"/>
      <c r="AN514" s="47"/>
      <c r="AP514" s="47"/>
      <c r="AQ514" s="47"/>
    </row>
    <row r="515" spans="1:44" s="4" customFormat="1" ht="15" x14ac:dyDescent="0.25">
      <c r="A515" s="48"/>
      <c r="B515" s="49" t="s">
        <v>58</v>
      </c>
      <c r="C515" s="372" t="s">
        <v>62</v>
      </c>
      <c r="D515" s="372"/>
      <c r="E515" s="372"/>
      <c r="F515" s="51"/>
      <c r="G515" s="52"/>
      <c r="H515" s="52"/>
      <c r="I515" s="52"/>
      <c r="J515" s="53">
        <v>590.51</v>
      </c>
      <c r="K515" s="54">
        <v>1.1499999999999999</v>
      </c>
      <c r="L515" s="107">
        <v>2341.4899999999998</v>
      </c>
      <c r="M515" s="54">
        <v>34.96</v>
      </c>
      <c r="N515" s="55">
        <v>81858.490000000005</v>
      </c>
      <c r="AF515" s="39"/>
      <c r="AG515" s="47"/>
      <c r="AJ515" s="3" t="s">
        <v>62</v>
      </c>
      <c r="AM515" s="47"/>
      <c r="AN515" s="47"/>
      <c r="AP515" s="47"/>
      <c r="AQ515" s="47"/>
    </row>
    <row r="516" spans="1:44" s="4" customFormat="1" ht="15" x14ac:dyDescent="0.25">
      <c r="A516" s="48"/>
      <c r="B516" s="49" t="s">
        <v>73</v>
      </c>
      <c r="C516" s="372" t="s">
        <v>175</v>
      </c>
      <c r="D516" s="372"/>
      <c r="E516" s="372"/>
      <c r="F516" s="51"/>
      <c r="G516" s="52"/>
      <c r="H516" s="52"/>
      <c r="I516" s="52"/>
      <c r="J516" s="53">
        <v>73.02</v>
      </c>
      <c r="K516" s="54">
        <v>1.1499999999999999</v>
      </c>
      <c r="L516" s="53">
        <v>289.54000000000002</v>
      </c>
      <c r="M516" s="52"/>
      <c r="N516" s="58"/>
      <c r="AF516" s="39"/>
      <c r="AG516" s="47"/>
      <c r="AJ516" s="3" t="s">
        <v>175</v>
      </c>
      <c r="AM516" s="47"/>
      <c r="AN516" s="47"/>
      <c r="AP516" s="47"/>
      <c r="AQ516" s="47"/>
    </row>
    <row r="517" spans="1:44" s="4" customFormat="1" ht="15" x14ac:dyDescent="0.25">
      <c r="A517" s="48"/>
      <c r="B517" s="49" t="s">
        <v>78</v>
      </c>
      <c r="C517" s="372" t="s">
        <v>176</v>
      </c>
      <c r="D517" s="372"/>
      <c r="E517" s="372"/>
      <c r="F517" s="51"/>
      <c r="G517" s="52"/>
      <c r="H517" s="52"/>
      <c r="I517" s="52"/>
      <c r="J517" s="53">
        <v>8.6999999999999993</v>
      </c>
      <c r="K517" s="54">
        <v>1.1499999999999999</v>
      </c>
      <c r="L517" s="53">
        <v>34.5</v>
      </c>
      <c r="M517" s="54">
        <v>34.96</v>
      </c>
      <c r="N517" s="55">
        <v>1206.1199999999999</v>
      </c>
      <c r="AF517" s="39"/>
      <c r="AG517" s="47"/>
      <c r="AJ517" s="3" t="s">
        <v>176</v>
      </c>
      <c r="AM517" s="47"/>
      <c r="AN517" s="47"/>
      <c r="AP517" s="47"/>
      <c r="AQ517" s="47"/>
    </row>
    <row r="518" spans="1:44" s="4" customFormat="1" ht="15" x14ac:dyDescent="0.25">
      <c r="A518" s="48"/>
      <c r="B518" s="49" t="s">
        <v>122</v>
      </c>
      <c r="C518" s="372" t="s">
        <v>177</v>
      </c>
      <c r="D518" s="372"/>
      <c r="E518" s="372"/>
      <c r="F518" s="51"/>
      <c r="G518" s="52"/>
      <c r="H518" s="52"/>
      <c r="I518" s="52"/>
      <c r="J518" s="107">
        <v>3690.05</v>
      </c>
      <c r="K518" s="52"/>
      <c r="L518" s="107">
        <v>12723.29</v>
      </c>
      <c r="M518" s="52"/>
      <c r="N518" s="58"/>
      <c r="AF518" s="39"/>
      <c r="AG518" s="47"/>
      <c r="AJ518" s="3" t="s">
        <v>177</v>
      </c>
      <c r="AM518" s="47"/>
      <c r="AN518" s="47"/>
      <c r="AP518" s="47"/>
      <c r="AQ518" s="47"/>
    </row>
    <row r="519" spans="1:44" s="4" customFormat="1" ht="15" x14ac:dyDescent="0.25">
      <c r="A519" s="56"/>
      <c r="B519" s="49"/>
      <c r="C519" s="372" t="s">
        <v>63</v>
      </c>
      <c r="D519" s="372"/>
      <c r="E519" s="372"/>
      <c r="F519" s="51" t="s">
        <v>64</v>
      </c>
      <c r="G519" s="104">
        <v>69.8</v>
      </c>
      <c r="H519" s="54">
        <v>1.1499999999999999</v>
      </c>
      <c r="I519" s="114">
        <v>276.77096</v>
      </c>
      <c r="J519" s="57"/>
      <c r="K519" s="52"/>
      <c r="L519" s="57"/>
      <c r="M519" s="52"/>
      <c r="N519" s="58"/>
      <c r="AF519" s="39"/>
      <c r="AG519" s="47"/>
      <c r="AK519" s="3" t="s">
        <v>63</v>
      </c>
      <c r="AM519" s="47"/>
      <c r="AN519" s="47"/>
      <c r="AP519" s="47"/>
      <c r="AQ519" s="47"/>
    </row>
    <row r="520" spans="1:44" s="4" customFormat="1" ht="15" x14ac:dyDescent="0.25">
      <c r="A520" s="56"/>
      <c r="B520" s="49"/>
      <c r="C520" s="372" t="s">
        <v>178</v>
      </c>
      <c r="D520" s="372"/>
      <c r="E520" s="372"/>
      <c r="F520" s="51" t="s">
        <v>64</v>
      </c>
      <c r="G520" s="54">
        <v>0.65</v>
      </c>
      <c r="H520" s="54">
        <v>1.1499999999999999</v>
      </c>
      <c r="I520" s="114">
        <v>2.5773799999999998</v>
      </c>
      <c r="J520" s="57"/>
      <c r="K520" s="52"/>
      <c r="L520" s="57"/>
      <c r="M520" s="52"/>
      <c r="N520" s="58"/>
      <c r="AF520" s="39"/>
      <c r="AG520" s="47"/>
      <c r="AK520" s="3" t="s">
        <v>178</v>
      </c>
      <c r="AM520" s="47"/>
      <c r="AN520" s="47"/>
      <c r="AP520" s="47"/>
      <c r="AQ520" s="47"/>
    </row>
    <row r="521" spans="1:44" s="4" customFormat="1" ht="15" x14ac:dyDescent="0.25">
      <c r="A521" s="48"/>
      <c r="B521" s="49"/>
      <c r="C521" s="375" t="s">
        <v>65</v>
      </c>
      <c r="D521" s="375"/>
      <c r="E521" s="375"/>
      <c r="F521" s="59"/>
      <c r="G521" s="60"/>
      <c r="H521" s="60"/>
      <c r="I521" s="60"/>
      <c r="J521" s="108">
        <v>4353.58</v>
      </c>
      <c r="K521" s="60"/>
      <c r="L521" s="108">
        <v>15354.32</v>
      </c>
      <c r="M521" s="60"/>
      <c r="N521" s="62"/>
      <c r="AF521" s="39"/>
      <c r="AG521" s="47"/>
      <c r="AL521" s="3" t="s">
        <v>65</v>
      </c>
      <c r="AM521" s="47"/>
      <c r="AN521" s="47"/>
      <c r="AP521" s="47"/>
      <c r="AQ521" s="47"/>
    </row>
    <row r="522" spans="1:44" s="4" customFormat="1" ht="15" x14ac:dyDescent="0.25">
      <c r="A522" s="56"/>
      <c r="B522" s="49"/>
      <c r="C522" s="372" t="s">
        <v>66</v>
      </c>
      <c r="D522" s="372"/>
      <c r="E522" s="372"/>
      <c r="F522" s="51"/>
      <c r="G522" s="52"/>
      <c r="H522" s="52"/>
      <c r="I522" s="52"/>
      <c r="J522" s="57"/>
      <c r="K522" s="52"/>
      <c r="L522" s="107">
        <v>2375.9899999999998</v>
      </c>
      <c r="M522" s="52"/>
      <c r="N522" s="55">
        <v>83064.61</v>
      </c>
      <c r="AF522" s="39"/>
      <c r="AG522" s="47"/>
      <c r="AK522" s="3" t="s">
        <v>66</v>
      </c>
      <c r="AM522" s="47"/>
      <c r="AN522" s="47"/>
      <c r="AP522" s="47"/>
      <c r="AQ522" s="47"/>
    </row>
    <row r="523" spans="1:44" s="4" customFormat="1" ht="15" x14ac:dyDescent="0.25">
      <c r="A523" s="56"/>
      <c r="B523" s="49" t="s">
        <v>179</v>
      </c>
      <c r="C523" s="372" t="s">
        <v>180</v>
      </c>
      <c r="D523" s="372"/>
      <c r="E523" s="372"/>
      <c r="F523" s="51" t="s">
        <v>69</v>
      </c>
      <c r="G523" s="63">
        <v>147</v>
      </c>
      <c r="H523" s="52"/>
      <c r="I523" s="63">
        <v>147</v>
      </c>
      <c r="J523" s="57"/>
      <c r="K523" s="52"/>
      <c r="L523" s="107">
        <v>3492.71</v>
      </c>
      <c r="M523" s="52"/>
      <c r="N523" s="55">
        <v>122104.98</v>
      </c>
      <c r="AF523" s="39"/>
      <c r="AG523" s="47"/>
      <c r="AK523" s="3" t="s">
        <v>180</v>
      </c>
      <c r="AM523" s="47"/>
      <c r="AN523" s="47"/>
      <c r="AP523" s="47"/>
      <c r="AQ523" s="47"/>
    </row>
    <row r="524" spans="1:44" s="4" customFormat="1" ht="15" x14ac:dyDescent="0.25">
      <c r="A524" s="56"/>
      <c r="B524" s="49" t="s">
        <v>181</v>
      </c>
      <c r="C524" s="372" t="s">
        <v>182</v>
      </c>
      <c r="D524" s="372"/>
      <c r="E524" s="372"/>
      <c r="F524" s="51" t="s">
        <v>69</v>
      </c>
      <c r="G524" s="63">
        <v>134</v>
      </c>
      <c r="H524" s="52"/>
      <c r="I524" s="63">
        <v>134</v>
      </c>
      <c r="J524" s="57"/>
      <c r="K524" s="52"/>
      <c r="L524" s="107">
        <v>3183.83</v>
      </c>
      <c r="M524" s="52"/>
      <c r="N524" s="55">
        <v>111306.58</v>
      </c>
      <c r="AF524" s="39"/>
      <c r="AG524" s="47"/>
      <c r="AK524" s="3" t="s">
        <v>182</v>
      </c>
      <c r="AM524" s="47"/>
      <c r="AN524" s="47"/>
      <c r="AP524" s="47"/>
      <c r="AQ524" s="47"/>
    </row>
    <row r="525" spans="1:44" s="4" customFormat="1" ht="15" x14ac:dyDescent="0.25">
      <c r="A525" s="65"/>
      <c r="B525" s="66"/>
      <c r="C525" s="374" t="s">
        <v>72</v>
      </c>
      <c r="D525" s="374"/>
      <c r="E525" s="374"/>
      <c r="F525" s="42"/>
      <c r="G525" s="43"/>
      <c r="H525" s="43"/>
      <c r="I525" s="43"/>
      <c r="J525" s="45"/>
      <c r="K525" s="43"/>
      <c r="L525" s="105">
        <v>22030.86</v>
      </c>
      <c r="M525" s="60"/>
      <c r="N525" s="46"/>
      <c r="AF525" s="39"/>
      <c r="AG525" s="47"/>
      <c r="AM525" s="47" t="s">
        <v>72</v>
      </c>
      <c r="AN525" s="47"/>
      <c r="AP525" s="47"/>
      <c r="AQ525" s="47"/>
    </row>
    <row r="526" spans="1:44" s="4" customFormat="1" ht="23.25" x14ac:dyDescent="0.25">
      <c r="A526" s="40" t="s">
        <v>457</v>
      </c>
      <c r="B526" s="41" t="s">
        <v>219</v>
      </c>
      <c r="C526" s="374" t="s">
        <v>221</v>
      </c>
      <c r="D526" s="374"/>
      <c r="E526" s="374"/>
      <c r="F526" s="42" t="s">
        <v>185</v>
      </c>
      <c r="G526" s="43">
        <v>20.3432</v>
      </c>
      <c r="H526" s="44">
        <v>1</v>
      </c>
      <c r="I526" s="110">
        <v>20.3432</v>
      </c>
      <c r="J526" s="67">
        <v>5.15</v>
      </c>
      <c r="K526" s="43"/>
      <c r="L526" s="67">
        <v>104.77</v>
      </c>
      <c r="M526" s="43"/>
      <c r="N526" s="46"/>
      <c r="AF526" s="39"/>
      <c r="AG526" s="47" t="s">
        <v>221</v>
      </c>
      <c r="AM526" s="47"/>
      <c r="AN526" s="47"/>
      <c r="AP526" s="47"/>
      <c r="AQ526" s="47"/>
    </row>
    <row r="527" spans="1:44" s="4" customFormat="1" ht="15" x14ac:dyDescent="0.25">
      <c r="A527" s="69"/>
      <c r="B527" s="50"/>
      <c r="C527" s="372" t="s">
        <v>222</v>
      </c>
      <c r="D527" s="372"/>
      <c r="E527" s="372"/>
      <c r="F527" s="372"/>
      <c r="G527" s="372"/>
      <c r="H527" s="372"/>
      <c r="I527" s="372"/>
      <c r="J527" s="372"/>
      <c r="K527" s="372"/>
      <c r="L527" s="372"/>
      <c r="M527" s="372"/>
      <c r="N527" s="377"/>
      <c r="AF527" s="39"/>
      <c r="AG527" s="47"/>
      <c r="AM527" s="47"/>
      <c r="AN527" s="47"/>
      <c r="AP527" s="47"/>
      <c r="AQ527" s="47"/>
      <c r="AR527" s="3" t="s">
        <v>222</v>
      </c>
    </row>
    <row r="528" spans="1:44" s="4" customFormat="1" ht="15" x14ac:dyDescent="0.25">
      <c r="A528" s="65"/>
      <c r="B528" s="66"/>
      <c r="C528" s="374" t="s">
        <v>72</v>
      </c>
      <c r="D528" s="374"/>
      <c r="E528" s="374"/>
      <c r="F528" s="42"/>
      <c r="G528" s="43"/>
      <c r="H528" s="43"/>
      <c r="I528" s="43"/>
      <c r="J528" s="45"/>
      <c r="K528" s="43"/>
      <c r="L528" s="67">
        <v>104.77</v>
      </c>
      <c r="M528" s="60"/>
      <c r="N528" s="46"/>
      <c r="AF528" s="39"/>
      <c r="AG528" s="47"/>
      <c r="AM528" s="47" t="s">
        <v>72</v>
      </c>
      <c r="AN528" s="47"/>
      <c r="AP528" s="47"/>
      <c r="AQ528" s="47"/>
    </row>
    <row r="529" spans="1:43" s="4" customFormat="1" ht="15" x14ac:dyDescent="0.25">
      <c r="A529" s="40" t="s">
        <v>459</v>
      </c>
      <c r="B529" s="41" t="s">
        <v>2918</v>
      </c>
      <c r="C529" s="374" t="s">
        <v>2943</v>
      </c>
      <c r="D529" s="374"/>
      <c r="E529" s="374"/>
      <c r="F529" s="42" t="s">
        <v>185</v>
      </c>
      <c r="G529" s="43">
        <v>27.928799999999999</v>
      </c>
      <c r="H529" s="44">
        <v>1</v>
      </c>
      <c r="I529" s="110">
        <v>27.928799999999999</v>
      </c>
      <c r="J529" s="105">
        <v>1468</v>
      </c>
      <c r="K529" s="43"/>
      <c r="L529" s="105">
        <v>40999.480000000003</v>
      </c>
      <c r="M529" s="43"/>
      <c r="N529" s="46"/>
      <c r="AF529" s="39"/>
      <c r="AG529" s="47" t="s">
        <v>2943</v>
      </c>
      <c r="AM529" s="47"/>
      <c r="AN529" s="47"/>
      <c r="AP529" s="47"/>
      <c r="AQ529" s="47"/>
    </row>
    <row r="530" spans="1:43" s="4" customFormat="1" ht="15" x14ac:dyDescent="0.25">
      <c r="A530" s="69"/>
      <c r="B530" s="50"/>
      <c r="C530" s="372" t="s">
        <v>2944</v>
      </c>
      <c r="D530" s="372"/>
      <c r="E530" s="372"/>
      <c r="F530" s="372"/>
      <c r="G530" s="372"/>
      <c r="H530" s="372"/>
      <c r="I530" s="372"/>
      <c r="J530" s="372"/>
      <c r="K530" s="372"/>
      <c r="L530" s="372"/>
      <c r="M530" s="372"/>
      <c r="N530" s="377"/>
      <c r="AF530" s="39"/>
      <c r="AG530" s="47"/>
      <c r="AH530" s="3" t="s">
        <v>2944</v>
      </c>
      <c r="AM530" s="47"/>
      <c r="AN530" s="47"/>
      <c r="AP530" s="47"/>
      <c r="AQ530" s="47"/>
    </row>
    <row r="531" spans="1:43" s="4" customFormat="1" ht="15" x14ac:dyDescent="0.25">
      <c r="A531" s="65"/>
      <c r="B531" s="66"/>
      <c r="C531" s="374" t="s">
        <v>72</v>
      </c>
      <c r="D531" s="374"/>
      <c r="E531" s="374"/>
      <c r="F531" s="42"/>
      <c r="G531" s="43"/>
      <c r="H531" s="43"/>
      <c r="I531" s="43"/>
      <c r="J531" s="45"/>
      <c r="K531" s="43"/>
      <c r="L531" s="105">
        <v>40999.480000000003</v>
      </c>
      <c r="M531" s="60"/>
      <c r="N531" s="46"/>
      <c r="AF531" s="39"/>
      <c r="AG531" s="47"/>
      <c r="AM531" s="47" t="s">
        <v>72</v>
      </c>
      <c r="AN531" s="47"/>
      <c r="AP531" s="47"/>
      <c r="AQ531" s="47"/>
    </row>
    <row r="532" spans="1:43" s="4" customFormat="1" ht="15" x14ac:dyDescent="0.25">
      <c r="A532" s="381" t="s">
        <v>2945</v>
      </c>
      <c r="B532" s="382"/>
      <c r="C532" s="382"/>
      <c r="D532" s="382"/>
      <c r="E532" s="382"/>
      <c r="F532" s="382"/>
      <c r="G532" s="382"/>
      <c r="H532" s="382"/>
      <c r="I532" s="382"/>
      <c r="J532" s="382"/>
      <c r="K532" s="382"/>
      <c r="L532" s="382"/>
      <c r="M532" s="382"/>
      <c r="N532" s="383"/>
      <c r="AF532" s="39"/>
      <c r="AG532" s="47"/>
      <c r="AM532" s="47"/>
      <c r="AN532" s="47"/>
      <c r="AP532" s="47"/>
      <c r="AQ532" s="47" t="s">
        <v>2945</v>
      </c>
    </row>
    <row r="533" spans="1:43" s="4" customFormat="1" ht="23.25" x14ac:dyDescent="0.25">
      <c r="A533" s="40" t="s">
        <v>461</v>
      </c>
      <c r="B533" s="41" t="s">
        <v>1885</v>
      </c>
      <c r="C533" s="374" t="s">
        <v>1886</v>
      </c>
      <c r="D533" s="374"/>
      <c r="E533" s="374"/>
      <c r="F533" s="42" t="s">
        <v>185</v>
      </c>
      <c r="G533" s="43">
        <v>87.93</v>
      </c>
      <c r="H533" s="44">
        <v>1</v>
      </c>
      <c r="I533" s="68">
        <v>87.93</v>
      </c>
      <c r="J533" s="45"/>
      <c r="K533" s="43"/>
      <c r="L533" s="45"/>
      <c r="M533" s="43"/>
      <c r="N533" s="46"/>
      <c r="AF533" s="39"/>
      <c r="AG533" s="47" t="s">
        <v>1886</v>
      </c>
      <c r="AM533" s="47"/>
      <c r="AN533" s="47"/>
      <c r="AP533" s="47"/>
      <c r="AQ533" s="47"/>
    </row>
    <row r="534" spans="1:43" s="4" customFormat="1" ht="22.5" x14ac:dyDescent="0.25">
      <c r="A534" s="103"/>
      <c r="B534" s="49" t="s">
        <v>217</v>
      </c>
      <c r="C534" s="368" t="s">
        <v>218</v>
      </c>
      <c r="D534" s="368"/>
      <c r="E534" s="368"/>
      <c r="F534" s="368"/>
      <c r="G534" s="368"/>
      <c r="H534" s="368"/>
      <c r="I534" s="368"/>
      <c r="J534" s="368"/>
      <c r="K534" s="368"/>
      <c r="L534" s="368"/>
      <c r="M534" s="368"/>
      <c r="N534" s="376"/>
      <c r="AF534" s="39"/>
      <c r="AG534" s="47"/>
      <c r="AI534" s="3" t="s">
        <v>218</v>
      </c>
      <c r="AM534" s="47"/>
      <c r="AN534" s="47"/>
      <c r="AP534" s="47"/>
      <c r="AQ534" s="47"/>
    </row>
    <row r="535" spans="1:43" s="4" customFormat="1" ht="15" x14ac:dyDescent="0.25">
      <c r="A535" s="48"/>
      <c r="B535" s="49" t="s">
        <v>58</v>
      </c>
      <c r="C535" s="372" t="s">
        <v>62</v>
      </c>
      <c r="D535" s="372"/>
      <c r="E535" s="372"/>
      <c r="F535" s="51"/>
      <c r="G535" s="52"/>
      <c r="H535" s="52"/>
      <c r="I535" s="52"/>
      <c r="J535" s="53">
        <v>6.19</v>
      </c>
      <c r="K535" s="54">
        <v>1.1499999999999999</v>
      </c>
      <c r="L535" s="53">
        <v>625.92999999999995</v>
      </c>
      <c r="M535" s="54">
        <v>34.96</v>
      </c>
      <c r="N535" s="55">
        <v>21882.51</v>
      </c>
      <c r="AF535" s="39"/>
      <c r="AG535" s="47"/>
      <c r="AJ535" s="3" t="s">
        <v>62</v>
      </c>
      <c r="AM535" s="47"/>
      <c r="AN535" s="47"/>
      <c r="AP535" s="47"/>
      <c r="AQ535" s="47"/>
    </row>
    <row r="536" spans="1:43" s="4" customFormat="1" ht="15" x14ac:dyDescent="0.25">
      <c r="A536" s="48"/>
      <c r="B536" s="49" t="s">
        <v>73</v>
      </c>
      <c r="C536" s="372" t="s">
        <v>175</v>
      </c>
      <c r="D536" s="372"/>
      <c r="E536" s="372"/>
      <c r="F536" s="51"/>
      <c r="G536" s="52"/>
      <c r="H536" s="52"/>
      <c r="I536" s="52"/>
      <c r="J536" s="53">
        <v>8.1</v>
      </c>
      <c r="K536" s="54">
        <v>1.1499999999999999</v>
      </c>
      <c r="L536" s="53">
        <v>819.07</v>
      </c>
      <c r="M536" s="52"/>
      <c r="N536" s="58"/>
      <c r="AF536" s="39"/>
      <c r="AG536" s="47"/>
      <c r="AJ536" s="3" t="s">
        <v>175</v>
      </c>
      <c r="AM536" s="47"/>
      <c r="AN536" s="47"/>
      <c r="AP536" s="47"/>
      <c r="AQ536" s="47"/>
    </row>
    <row r="537" spans="1:43" s="4" customFormat="1" ht="15" x14ac:dyDescent="0.25">
      <c r="A537" s="48"/>
      <c r="B537" s="49" t="s">
        <v>78</v>
      </c>
      <c r="C537" s="372" t="s">
        <v>176</v>
      </c>
      <c r="D537" s="372"/>
      <c r="E537" s="372"/>
      <c r="F537" s="51"/>
      <c r="G537" s="52"/>
      <c r="H537" s="52"/>
      <c r="I537" s="52"/>
      <c r="J537" s="53">
        <v>0.81</v>
      </c>
      <c r="K537" s="54">
        <v>1.1499999999999999</v>
      </c>
      <c r="L537" s="53">
        <v>81.91</v>
      </c>
      <c r="M537" s="54">
        <v>34.96</v>
      </c>
      <c r="N537" s="55">
        <v>2863.57</v>
      </c>
      <c r="AF537" s="39"/>
      <c r="AG537" s="47"/>
      <c r="AJ537" s="3" t="s">
        <v>176</v>
      </c>
      <c r="AM537" s="47"/>
      <c r="AN537" s="47"/>
      <c r="AP537" s="47"/>
      <c r="AQ537" s="47"/>
    </row>
    <row r="538" spans="1:43" s="4" customFormat="1" ht="15" x14ac:dyDescent="0.25">
      <c r="A538" s="48"/>
      <c r="B538" s="49" t="s">
        <v>122</v>
      </c>
      <c r="C538" s="372" t="s">
        <v>177</v>
      </c>
      <c r="D538" s="372"/>
      <c r="E538" s="372"/>
      <c r="F538" s="51"/>
      <c r="G538" s="52"/>
      <c r="H538" s="52"/>
      <c r="I538" s="52"/>
      <c r="J538" s="53">
        <v>0.37</v>
      </c>
      <c r="K538" s="52"/>
      <c r="L538" s="53">
        <v>32.53</v>
      </c>
      <c r="M538" s="52"/>
      <c r="N538" s="58"/>
      <c r="AF538" s="39"/>
      <c r="AG538" s="47"/>
      <c r="AJ538" s="3" t="s">
        <v>177</v>
      </c>
      <c r="AM538" s="47"/>
      <c r="AN538" s="47"/>
      <c r="AP538" s="47"/>
      <c r="AQ538" s="47"/>
    </row>
    <row r="539" spans="1:43" s="4" customFormat="1" ht="15" x14ac:dyDescent="0.25">
      <c r="A539" s="56"/>
      <c r="B539" s="49"/>
      <c r="C539" s="372" t="s">
        <v>63</v>
      </c>
      <c r="D539" s="372"/>
      <c r="E539" s="372"/>
      <c r="F539" s="51" t="s">
        <v>64</v>
      </c>
      <c r="G539" s="54">
        <v>0.78</v>
      </c>
      <c r="H539" s="54">
        <v>1.1499999999999999</v>
      </c>
      <c r="I539" s="114">
        <v>78.87321</v>
      </c>
      <c r="J539" s="57"/>
      <c r="K539" s="52"/>
      <c r="L539" s="57"/>
      <c r="M539" s="52"/>
      <c r="N539" s="58"/>
      <c r="AF539" s="39"/>
      <c r="AG539" s="47"/>
      <c r="AK539" s="3" t="s">
        <v>63</v>
      </c>
      <c r="AM539" s="47"/>
      <c r="AN539" s="47"/>
      <c r="AP539" s="47"/>
      <c r="AQ539" s="47"/>
    </row>
    <row r="540" spans="1:43" s="4" customFormat="1" ht="15" x14ac:dyDescent="0.25">
      <c r="A540" s="56"/>
      <c r="B540" s="49"/>
      <c r="C540" s="372" t="s">
        <v>178</v>
      </c>
      <c r="D540" s="372"/>
      <c r="E540" s="372"/>
      <c r="F540" s="51" t="s">
        <v>64</v>
      </c>
      <c r="G540" s="54">
        <v>7.0000000000000007E-2</v>
      </c>
      <c r="H540" s="54">
        <v>1.1499999999999999</v>
      </c>
      <c r="I540" s="117">
        <v>7.0783649999999998</v>
      </c>
      <c r="J540" s="57"/>
      <c r="K540" s="52"/>
      <c r="L540" s="57"/>
      <c r="M540" s="52"/>
      <c r="N540" s="58"/>
      <c r="AF540" s="39"/>
      <c r="AG540" s="47"/>
      <c r="AK540" s="3" t="s">
        <v>178</v>
      </c>
      <c r="AM540" s="47"/>
      <c r="AN540" s="47"/>
      <c r="AP540" s="47"/>
      <c r="AQ540" s="47"/>
    </row>
    <row r="541" spans="1:43" s="4" customFormat="1" ht="15" x14ac:dyDescent="0.25">
      <c r="A541" s="48"/>
      <c r="B541" s="49"/>
      <c r="C541" s="375" t="s">
        <v>65</v>
      </c>
      <c r="D541" s="375"/>
      <c r="E541" s="375"/>
      <c r="F541" s="59"/>
      <c r="G541" s="60"/>
      <c r="H541" s="60"/>
      <c r="I541" s="60"/>
      <c r="J541" s="61">
        <v>14.66</v>
      </c>
      <c r="K541" s="60"/>
      <c r="L541" s="108">
        <v>1477.53</v>
      </c>
      <c r="M541" s="60"/>
      <c r="N541" s="62"/>
      <c r="AF541" s="39"/>
      <c r="AG541" s="47"/>
      <c r="AL541" s="3" t="s">
        <v>65</v>
      </c>
      <c r="AM541" s="47"/>
      <c r="AN541" s="47"/>
      <c r="AP541" s="47"/>
      <c r="AQ541" s="47"/>
    </row>
    <row r="542" spans="1:43" s="4" customFormat="1" ht="15" x14ac:dyDescent="0.25">
      <c r="A542" s="56"/>
      <c r="B542" s="49"/>
      <c r="C542" s="372" t="s">
        <v>66</v>
      </c>
      <c r="D542" s="372"/>
      <c r="E542" s="372"/>
      <c r="F542" s="51"/>
      <c r="G542" s="52"/>
      <c r="H542" s="52"/>
      <c r="I542" s="52"/>
      <c r="J542" s="57"/>
      <c r="K542" s="52"/>
      <c r="L542" s="53">
        <v>707.84</v>
      </c>
      <c r="M542" s="52"/>
      <c r="N542" s="55">
        <v>24746.080000000002</v>
      </c>
      <c r="AF542" s="39"/>
      <c r="AG542" s="47"/>
      <c r="AK542" s="3" t="s">
        <v>66</v>
      </c>
      <c r="AM542" s="47"/>
      <c r="AN542" s="47"/>
      <c r="AP542" s="47"/>
      <c r="AQ542" s="47"/>
    </row>
    <row r="543" spans="1:43" s="4" customFormat="1" ht="15" x14ac:dyDescent="0.25">
      <c r="A543" s="56"/>
      <c r="B543" s="49" t="s">
        <v>1887</v>
      </c>
      <c r="C543" s="372" t="s">
        <v>1888</v>
      </c>
      <c r="D543" s="372"/>
      <c r="E543" s="372"/>
      <c r="F543" s="51" t="s">
        <v>69</v>
      </c>
      <c r="G543" s="63">
        <v>110</v>
      </c>
      <c r="H543" s="52"/>
      <c r="I543" s="63">
        <v>110</v>
      </c>
      <c r="J543" s="57"/>
      <c r="K543" s="52"/>
      <c r="L543" s="53">
        <v>778.62</v>
      </c>
      <c r="M543" s="52"/>
      <c r="N543" s="55">
        <v>27220.69</v>
      </c>
      <c r="AF543" s="39"/>
      <c r="AG543" s="47"/>
      <c r="AK543" s="3" t="s">
        <v>1888</v>
      </c>
      <c r="AM543" s="47"/>
      <c r="AN543" s="47"/>
      <c r="AP543" s="47"/>
      <c r="AQ543" s="47"/>
    </row>
    <row r="544" spans="1:43" s="4" customFormat="1" ht="15" x14ac:dyDescent="0.25">
      <c r="A544" s="56"/>
      <c r="B544" s="49" t="s">
        <v>1889</v>
      </c>
      <c r="C544" s="372" t="s">
        <v>1890</v>
      </c>
      <c r="D544" s="372"/>
      <c r="E544" s="372"/>
      <c r="F544" s="51" t="s">
        <v>69</v>
      </c>
      <c r="G544" s="63">
        <v>69</v>
      </c>
      <c r="H544" s="52"/>
      <c r="I544" s="63">
        <v>69</v>
      </c>
      <c r="J544" s="57"/>
      <c r="K544" s="52"/>
      <c r="L544" s="53">
        <v>488.41</v>
      </c>
      <c r="M544" s="52"/>
      <c r="N544" s="55">
        <v>17074.8</v>
      </c>
      <c r="AF544" s="39"/>
      <c r="AG544" s="47"/>
      <c r="AK544" s="3" t="s">
        <v>1890</v>
      </c>
      <c r="AM544" s="47"/>
      <c r="AN544" s="47"/>
      <c r="AP544" s="47"/>
      <c r="AQ544" s="47"/>
    </row>
    <row r="545" spans="1:43" s="4" customFormat="1" ht="15" x14ac:dyDescent="0.25">
      <c r="A545" s="65"/>
      <c r="B545" s="66"/>
      <c r="C545" s="374" t="s">
        <v>72</v>
      </c>
      <c r="D545" s="374"/>
      <c r="E545" s="374"/>
      <c r="F545" s="42"/>
      <c r="G545" s="43"/>
      <c r="H545" s="43"/>
      <c r="I545" s="43"/>
      <c r="J545" s="45"/>
      <c r="K545" s="43"/>
      <c r="L545" s="105">
        <v>2744.56</v>
      </c>
      <c r="M545" s="60"/>
      <c r="N545" s="46"/>
      <c r="AF545" s="39"/>
      <c r="AG545" s="47"/>
      <c r="AM545" s="47" t="s">
        <v>72</v>
      </c>
      <c r="AN545" s="47"/>
      <c r="AP545" s="47"/>
      <c r="AQ545" s="47"/>
    </row>
    <row r="546" spans="1:43" s="4" customFormat="1" ht="23.25" x14ac:dyDescent="0.25">
      <c r="A546" s="40" t="s">
        <v>462</v>
      </c>
      <c r="B546" s="41" t="s">
        <v>183</v>
      </c>
      <c r="C546" s="374" t="s">
        <v>184</v>
      </c>
      <c r="D546" s="374"/>
      <c r="E546" s="374"/>
      <c r="F546" s="42" t="s">
        <v>185</v>
      </c>
      <c r="G546" s="43">
        <v>96.722999999999999</v>
      </c>
      <c r="H546" s="44">
        <v>1</v>
      </c>
      <c r="I546" s="116">
        <v>96.722999999999999</v>
      </c>
      <c r="J546" s="67">
        <v>59.99</v>
      </c>
      <c r="K546" s="43"/>
      <c r="L546" s="105">
        <v>5802.41</v>
      </c>
      <c r="M546" s="43"/>
      <c r="N546" s="46"/>
      <c r="AF546" s="39"/>
      <c r="AG546" s="47" t="s">
        <v>184</v>
      </c>
      <c r="AM546" s="47"/>
      <c r="AN546" s="47"/>
      <c r="AP546" s="47"/>
      <c r="AQ546" s="47"/>
    </row>
    <row r="547" spans="1:43" s="4" customFormat="1" ht="15" x14ac:dyDescent="0.25">
      <c r="A547" s="65"/>
      <c r="B547" s="66"/>
      <c r="C547" s="374" t="s">
        <v>72</v>
      </c>
      <c r="D547" s="374"/>
      <c r="E547" s="374"/>
      <c r="F547" s="42"/>
      <c r="G547" s="43"/>
      <c r="H547" s="43"/>
      <c r="I547" s="43"/>
      <c r="J547" s="45"/>
      <c r="K547" s="43"/>
      <c r="L547" s="105">
        <v>5802.41</v>
      </c>
      <c r="M547" s="60"/>
      <c r="N547" s="46"/>
      <c r="AF547" s="39"/>
      <c r="AG547" s="47"/>
      <c r="AM547" s="47" t="s">
        <v>72</v>
      </c>
      <c r="AN547" s="47"/>
      <c r="AP547" s="47"/>
      <c r="AQ547" s="47"/>
    </row>
    <row r="548" spans="1:43" s="4" customFormat="1" ht="15" x14ac:dyDescent="0.25">
      <c r="A548" s="40" t="s">
        <v>464</v>
      </c>
      <c r="B548" s="41" t="s">
        <v>1561</v>
      </c>
      <c r="C548" s="374" t="s">
        <v>2843</v>
      </c>
      <c r="D548" s="374"/>
      <c r="E548" s="374"/>
      <c r="F548" s="42" t="s">
        <v>171</v>
      </c>
      <c r="G548" s="43">
        <v>0.44</v>
      </c>
      <c r="H548" s="44">
        <v>1</v>
      </c>
      <c r="I548" s="68">
        <v>0.44</v>
      </c>
      <c r="J548" s="45"/>
      <c r="K548" s="43"/>
      <c r="L548" s="45"/>
      <c r="M548" s="43"/>
      <c r="N548" s="46"/>
      <c r="AF548" s="39"/>
      <c r="AG548" s="47" t="s">
        <v>2843</v>
      </c>
      <c r="AM548" s="47"/>
      <c r="AN548" s="47"/>
      <c r="AP548" s="47"/>
      <c r="AQ548" s="47"/>
    </row>
    <row r="549" spans="1:43" s="4" customFormat="1" ht="15" x14ac:dyDescent="0.25">
      <c r="A549" s="69"/>
      <c r="B549" s="50"/>
      <c r="C549" s="372" t="s">
        <v>1303</v>
      </c>
      <c r="D549" s="372"/>
      <c r="E549" s="372"/>
      <c r="F549" s="372"/>
      <c r="G549" s="372"/>
      <c r="H549" s="372"/>
      <c r="I549" s="372"/>
      <c r="J549" s="372"/>
      <c r="K549" s="372"/>
      <c r="L549" s="372"/>
      <c r="M549" s="372"/>
      <c r="N549" s="377"/>
      <c r="AF549" s="39"/>
      <c r="AG549" s="47"/>
      <c r="AH549" s="3" t="s">
        <v>1303</v>
      </c>
      <c r="AM549" s="47"/>
      <c r="AN549" s="47"/>
      <c r="AP549" s="47"/>
      <c r="AQ549" s="47"/>
    </row>
    <row r="550" spans="1:43" s="4" customFormat="1" ht="22.5" x14ac:dyDescent="0.25">
      <c r="A550" s="103"/>
      <c r="B550" s="49" t="s">
        <v>217</v>
      </c>
      <c r="C550" s="368" t="s">
        <v>218</v>
      </c>
      <c r="D550" s="368"/>
      <c r="E550" s="368"/>
      <c r="F550" s="368"/>
      <c r="G550" s="368"/>
      <c r="H550" s="368"/>
      <c r="I550" s="368"/>
      <c r="J550" s="368"/>
      <c r="K550" s="368"/>
      <c r="L550" s="368"/>
      <c r="M550" s="368"/>
      <c r="N550" s="376"/>
      <c r="AF550" s="39"/>
      <c r="AG550" s="47"/>
      <c r="AI550" s="3" t="s">
        <v>218</v>
      </c>
      <c r="AM550" s="47"/>
      <c r="AN550" s="47"/>
      <c r="AP550" s="47"/>
      <c r="AQ550" s="47"/>
    </row>
    <row r="551" spans="1:43" s="4" customFormat="1" ht="15" x14ac:dyDescent="0.25">
      <c r="A551" s="48"/>
      <c r="B551" s="49" t="s">
        <v>58</v>
      </c>
      <c r="C551" s="372" t="s">
        <v>62</v>
      </c>
      <c r="D551" s="372"/>
      <c r="E551" s="372"/>
      <c r="F551" s="51"/>
      <c r="G551" s="52"/>
      <c r="H551" s="52"/>
      <c r="I551" s="52"/>
      <c r="J551" s="107">
        <v>1053</v>
      </c>
      <c r="K551" s="54">
        <v>1.1499999999999999</v>
      </c>
      <c r="L551" s="53">
        <v>532.82000000000005</v>
      </c>
      <c r="M551" s="54">
        <v>34.96</v>
      </c>
      <c r="N551" s="55">
        <v>18627.39</v>
      </c>
      <c r="AF551" s="39"/>
      <c r="AG551" s="47"/>
      <c r="AJ551" s="3" t="s">
        <v>62</v>
      </c>
      <c r="AM551" s="47"/>
      <c r="AN551" s="47"/>
      <c r="AP551" s="47"/>
      <c r="AQ551" s="47"/>
    </row>
    <row r="552" spans="1:43" s="4" customFormat="1" ht="15" x14ac:dyDescent="0.25">
      <c r="A552" s="48"/>
      <c r="B552" s="49" t="s">
        <v>73</v>
      </c>
      <c r="C552" s="372" t="s">
        <v>175</v>
      </c>
      <c r="D552" s="372"/>
      <c r="E552" s="372"/>
      <c r="F552" s="51"/>
      <c r="G552" s="52"/>
      <c r="H552" s="52"/>
      <c r="I552" s="52"/>
      <c r="J552" s="107">
        <v>1566.06</v>
      </c>
      <c r="K552" s="54">
        <v>1.1499999999999999</v>
      </c>
      <c r="L552" s="53">
        <v>792.43</v>
      </c>
      <c r="M552" s="52"/>
      <c r="N552" s="58"/>
      <c r="AF552" s="39"/>
      <c r="AG552" s="47"/>
      <c r="AJ552" s="3" t="s">
        <v>175</v>
      </c>
      <c r="AM552" s="47"/>
      <c r="AN552" s="47"/>
      <c r="AP552" s="47"/>
      <c r="AQ552" s="47"/>
    </row>
    <row r="553" spans="1:43" s="4" customFormat="1" ht="15" x14ac:dyDescent="0.25">
      <c r="A553" s="48"/>
      <c r="B553" s="49" t="s">
        <v>78</v>
      </c>
      <c r="C553" s="372" t="s">
        <v>176</v>
      </c>
      <c r="D553" s="372"/>
      <c r="E553" s="372"/>
      <c r="F553" s="51"/>
      <c r="G553" s="52"/>
      <c r="H553" s="52"/>
      <c r="I553" s="52"/>
      <c r="J553" s="53">
        <v>244.39</v>
      </c>
      <c r="K553" s="54">
        <v>1.1499999999999999</v>
      </c>
      <c r="L553" s="53">
        <v>123.66</v>
      </c>
      <c r="M553" s="54">
        <v>34.96</v>
      </c>
      <c r="N553" s="55">
        <v>4323.1499999999996</v>
      </c>
      <c r="AF553" s="39"/>
      <c r="AG553" s="47"/>
      <c r="AJ553" s="3" t="s">
        <v>176</v>
      </c>
      <c r="AM553" s="47"/>
      <c r="AN553" s="47"/>
      <c r="AP553" s="47"/>
      <c r="AQ553" s="47"/>
    </row>
    <row r="554" spans="1:43" s="4" customFormat="1" ht="15" x14ac:dyDescent="0.25">
      <c r="A554" s="48"/>
      <c r="B554" s="49" t="s">
        <v>122</v>
      </c>
      <c r="C554" s="372" t="s">
        <v>177</v>
      </c>
      <c r="D554" s="372"/>
      <c r="E554" s="372"/>
      <c r="F554" s="51"/>
      <c r="G554" s="52"/>
      <c r="H554" s="52"/>
      <c r="I554" s="52"/>
      <c r="J554" s="53">
        <v>909.27</v>
      </c>
      <c r="K554" s="52"/>
      <c r="L554" s="53">
        <v>400.08</v>
      </c>
      <c r="M554" s="52"/>
      <c r="N554" s="58"/>
      <c r="AF554" s="39"/>
      <c r="AG554" s="47"/>
      <c r="AJ554" s="3" t="s">
        <v>177</v>
      </c>
      <c r="AM554" s="47"/>
      <c r="AN554" s="47"/>
      <c r="AP554" s="47"/>
      <c r="AQ554" s="47"/>
    </row>
    <row r="555" spans="1:43" s="4" customFormat="1" ht="15" x14ac:dyDescent="0.25">
      <c r="A555" s="56"/>
      <c r="B555" s="49"/>
      <c r="C555" s="372" t="s">
        <v>63</v>
      </c>
      <c r="D555" s="372"/>
      <c r="E555" s="372"/>
      <c r="F555" s="51" t="s">
        <v>64</v>
      </c>
      <c r="G555" s="63">
        <v>135</v>
      </c>
      <c r="H555" s="54">
        <v>1.1499999999999999</v>
      </c>
      <c r="I555" s="54">
        <v>68.31</v>
      </c>
      <c r="J555" s="57"/>
      <c r="K555" s="52"/>
      <c r="L555" s="57"/>
      <c r="M555" s="52"/>
      <c r="N555" s="58"/>
      <c r="AF555" s="39"/>
      <c r="AG555" s="47"/>
      <c r="AK555" s="3" t="s">
        <v>63</v>
      </c>
      <c r="AM555" s="47"/>
      <c r="AN555" s="47"/>
      <c r="AP555" s="47"/>
      <c r="AQ555" s="47"/>
    </row>
    <row r="556" spans="1:43" s="4" customFormat="1" ht="15" x14ac:dyDescent="0.25">
      <c r="A556" s="56"/>
      <c r="B556" s="49"/>
      <c r="C556" s="372" t="s">
        <v>178</v>
      </c>
      <c r="D556" s="372"/>
      <c r="E556" s="372"/>
      <c r="F556" s="51" t="s">
        <v>64</v>
      </c>
      <c r="G556" s="54">
        <v>18.12</v>
      </c>
      <c r="H556" s="54">
        <v>1.1499999999999999</v>
      </c>
      <c r="I556" s="114">
        <v>9.1687200000000004</v>
      </c>
      <c r="J556" s="57"/>
      <c r="K556" s="52"/>
      <c r="L556" s="57"/>
      <c r="M556" s="52"/>
      <c r="N556" s="58"/>
      <c r="AF556" s="39"/>
      <c r="AG556" s="47"/>
      <c r="AK556" s="3" t="s">
        <v>178</v>
      </c>
      <c r="AM556" s="47"/>
      <c r="AN556" s="47"/>
      <c r="AP556" s="47"/>
      <c r="AQ556" s="47"/>
    </row>
    <row r="557" spans="1:43" s="4" customFormat="1" ht="15" x14ac:dyDescent="0.25">
      <c r="A557" s="48"/>
      <c r="B557" s="49"/>
      <c r="C557" s="375" t="s">
        <v>65</v>
      </c>
      <c r="D557" s="375"/>
      <c r="E557" s="375"/>
      <c r="F557" s="59"/>
      <c r="G557" s="60"/>
      <c r="H557" s="60"/>
      <c r="I557" s="60"/>
      <c r="J557" s="108">
        <v>3528.33</v>
      </c>
      <c r="K557" s="60"/>
      <c r="L557" s="108">
        <v>1725.33</v>
      </c>
      <c r="M557" s="60"/>
      <c r="N557" s="62"/>
      <c r="AF557" s="39"/>
      <c r="AG557" s="47"/>
      <c r="AL557" s="3" t="s">
        <v>65</v>
      </c>
      <c r="AM557" s="47"/>
      <c r="AN557" s="47"/>
      <c r="AP557" s="47"/>
      <c r="AQ557" s="47"/>
    </row>
    <row r="558" spans="1:43" s="4" customFormat="1" ht="15" x14ac:dyDescent="0.25">
      <c r="A558" s="56"/>
      <c r="B558" s="49"/>
      <c r="C558" s="372" t="s">
        <v>66</v>
      </c>
      <c r="D558" s="372"/>
      <c r="E558" s="372"/>
      <c r="F558" s="51"/>
      <c r="G558" s="52"/>
      <c r="H558" s="52"/>
      <c r="I558" s="52"/>
      <c r="J558" s="57"/>
      <c r="K558" s="52"/>
      <c r="L558" s="53">
        <v>656.48</v>
      </c>
      <c r="M558" s="52"/>
      <c r="N558" s="55">
        <v>22950.54</v>
      </c>
      <c r="AF558" s="39"/>
      <c r="AG558" s="47"/>
      <c r="AK558" s="3" t="s">
        <v>66</v>
      </c>
      <c r="AM558" s="47"/>
      <c r="AN558" s="47"/>
      <c r="AP558" s="47"/>
      <c r="AQ558" s="47"/>
    </row>
    <row r="559" spans="1:43" s="4" customFormat="1" ht="23.25" x14ac:dyDescent="0.25">
      <c r="A559" s="56"/>
      <c r="B559" s="49" t="s">
        <v>1564</v>
      </c>
      <c r="C559" s="372" t="s">
        <v>1565</v>
      </c>
      <c r="D559" s="372"/>
      <c r="E559" s="372"/>
      <c r="F559" s="51" t="s">
        <v>69</v>
      </c>
      <c r="G559" s="63">
        <v>102</v>
      </c>
      <c r="H559" s="52"/>
      <c r="I559" s="63">
        <v>102</v>
      </c>
      <c r="J559" s="57"/>
      <c r="K559" s="52"/>
      <c r="L559" s="53">
        <v>669.61</v>
      </c>
      <c r="M559" s="52"/>
      <c r="N559" s="55">
        <v>23409.55</v>
      </c>
      <c r="AF559" s="39"/>
      <c r="AG559" s="47"/>
      <c r="AK559" s="3" t="s">
        <v>1565</v>
      </c>
      <c r="AM559" s="47"/>
      <c r="AN559" s="47"/>
      <c r="AP559" s="47"/>
      <c r="AQ559" s="47"/>
    </row>
    <row r="560" spans="1:43" s="4" customFormat="1" ht="23.25" x14ac:dyDescent="0.25">
      <c r="A560" s="56"/>
      <c r="B560" s="49" t="s">
        <v>1566</v>
      </c>
      <c r="C560" s="372" t="s">
        <v>1567</v>
      </c>
      <c r="D560" s="372"/>
      <c r="E560" s="372"/>
      <c r="F560" s="51" t="s">
        <v>69</v>
      </c>
      <c r="G560" s="63">
        <v>58</v>
      </c>
      <c r="H560" s="52"/>
      <c r="I560" s="63">
        <v>58</v>
      </c>
      <c r="J560" s="57"/>
      <c r="K560" s="52"/>
      <c r="L560" s="53">
        <v>380.76</v>
      </c>
      <c r="M560" s="52"/>
      <c r="N560" s="55">
        <v>13311.31</v>
      </c>
      <c r="AF560" s="39"/>
      <c r="AG560" s="47"/>
      <c r="AK560" s="3" t="s">
        <v>1567</v>
      </c>
      <c r="AM560" s="47"/>
      <c r="AN560" s="47"/>
      <c r="AP560" s="47"/>
      <c r="AQ560" s="47"/>
    </row>
    <row r="561" spans="1:44" s="4" customFormat="1" ht="15" x14ac:dyDescent="0.25">
      <c r="A561" s="65"/>
      <c r="B561" s="66"/>
      <c r="C561" s="374" t="s">
        <v>72</v>
      </c>
      <c r="D561" s="374"/>
      <c r="E561" s="374"/>
      <c r="F561" s="42"/>
      <c r="G561" s="43"/>
      <c r="H561" s="43"/>
      <c r="I561" s="43"/>
      <c r="J561" s="45"/>
      <c r="K561" s="43"/>
      <c r="L561" s="105">
        <v>2775.7</v>
      </c>
      <c r="M561" s="60"/>
      <c r="N561" s="46"/>
      <c r="AF561" s="39"/>
      <c r="AG561" s="47"/>
      <c r="AM561" s="47" t="s">
        <v>72</v>
      </c>
      <c r="AN561" s="47"/>
      <c r="AP561" s="47"/>
      <c r="AQ561" s="47"/>
    </row>
    <row r="562" spans="1:44" s="4" customFormat="1" ht="23.25" x14ac:dyDescent="0.25">
      <c r="A562" s="40" t="s">
        <v>466</v>
      </c>
      <c r="B562" s="41" t="s">
        <v>2927</v>
      </c>
      <c r="C562" s="374" t="s">
        <v>2846</v>
      </c>
      <c r="D562" s="374"/>
      <c r="E562" s="374"/>
      <c r="F562" s="42" t="s">
        <v>185</v>
      </c>
      <c r="G562" s="43">
        <v>44.88</v>
      </c>
      <c r="H562" s="44">
        <v>1</v>
      </c>
      <c r="I562" s="68">
        <v>44.88</v>
      </c>
      <c r="J562" s="67">
        <v>560</v>
      </c>
      <c r="K562" s="43"/>
      <c r="L562" s="105">
        <v>25132.799999999999</v>
      </c>
      <c r="M562" s="43"/>
      <c r="N562" s="46"/>
      <c r="AF562" s="39"/>
      <c r="AG562" s="47" t="s">
        <v>2846</v>
      </c>
      <c r="AM562" s="47"/>
      <c r="AN562" s="47"/>
      <c r="AP562" s="47"/>
      <c r="AQ562" s="47"/>
    </row>
    <row r="563" spans="1:44" s="4" customFormat="1" ht="15" x14ac:dyDescent="0.25">
      <c r="A563" s="65"/>
      <c r="B563" s="66"/>
      <c r="C563" s="374" t="s">
        <v>72</v>
      </c>
      <c r="D563" s="374"/>
      <c r="E563" s="374"/>
      <c r="F563" s="42"/>
      <c r="G563" s="43"/>
      <c r="H563" s="43"/>
      <c r="I563" s="43"/>
      <c r="J563" s="45"/>
      <c r="K563" s="43"/>
      <c r="L563" s="105">
        <v>25132.799999999999</v>
      </c>
      <c r="M563" s="60"/>
      <c r="N563" s="46"/>
      <c r="AF563" s="39"/>
      <c r="AG563" s="47"/>
      <c r="AM563" s="47" t="s">
        <v>72</v>
      </c>
      <c r="AN563" s="47"/>
      <c r="AP563" s="47"/>
      <c r="AQ563" s="47"/>
    </row>
    <row r="564" spans="1:44" s="4" customFormat="1" ht="23.25" x14ac:dyDescent="0.25">
      <c r="A564" s="40" t="s">
        <v>468</v>
      </c>
      <c r="B564" s="41" t="s">
        <v>2927</v>
      </c>
      <c r="C564" s="374" t="s">
        <v>2946</v>
      </c>
      <c r="D564" s="374"/>
      <c r="E564" s="374"/>
      <c r="F564" s="42" t="s">
        <v>185</v>
      </c>
      <c r="G564" s="43">
        <v>44.88</v>
      </c>
      <c r="H564" s="44">
        <v>1</v>
      </c>
      <c r="I564" s="68">
        <v>44.88</v>
      </c>
      <c r="J564" s="67">
        <v>9.67</v>
      </c>
      <c r="K564" s="43"/>
      <c r="L564" s="67">
        <v>433.99</v>
      </c>
      <c r="M564" s="43"/>
      <c r="N564" s="46"/>
      <c r="AF564" s="39"/>
      <c r="AG564" s="47" t="s">
        <v>2946</v>
      </c>
      <c r="AM564" s="47"/>
      <c r="AN564" s="47"/>
      <c r="AP564" s="47"/>
      <c r="AQ564" s="47"/>
    </row>
    <row r="565" spans="1:44" s="4" customFormat="1" ht="15" x14ac:dyDescent="0.25">
      <c r="A565" s="69"/>
      <c r="B565" s="50"/>
      <c r="C565" s="372" t="s">
        <v>2929</v>
      </c>
      <c r="D565" s="372"/>
      <c r="E565" s="372"/>
      <c r="F565" s="372"/>
      <c r="G565" s="372"/>
      <c r="H565" s="372"/>
      <c r="I565" s="372"/>
      <c r="J565" s="372"/>
      <c r="K565" s="372"/>
      <c r="L565" s="372"/>
      <c r="M565" s="372"/>
      <c r="N565" s="377"/>
      <c r="AF565" s="39"/>
      <c r="AG565" s="47"/>
      <c r="AM565" s="47"/>
      <c r="AN565" s="47"/>
      <c r="AP565" s="47"/>
      <c r="AQ565" s="47"/>
      <c r="AR565" s="3" t="s">
        <v>2929</v>
      </c>
    </row>
    <row r="566" spans="1:44" s="4" customFormat="1" ht="15" x14ac:dyDescent="0.25">
      <c r="A566" s="65"/>
      <c r="B566" s="66"/>
      <c r="C566" s="374" t="s">
        <v>72</v>
      </c>
      <c r="D566" s="374"/>
      <c r="E566" s="374"/>
      <c r="F566" s="42"/>
      <c r="G566" s="43"/>
      <c r="H566" s="43"/>
      <c r="I566" s="43"/>
      <c r="J566" s="45"/>
      <c r="K566" s="43"/>
      <c r="L566" s="67">
        <v>433.99</v>
      </c>
      <c r="M566" s="60"/>
      <c r="N566" s="46"/>
      <c r="AF566" s="39"/>
      <c r="AG566" s="47"/>
      <c r="AM566" s="47" t="s">
        <v>72</v>
      </c>
      <c r="AN566" s="47"/>
      <c r="AP566" s="47"/>
      <c r="AQ566" s="47"/>
    </row>
    <row r="567" spans="1:44" s="4" customFormat="1" ht="15" x14ac:dyDescent="0.25">
      <c r="A567" s="40" t="s">
        <v>470</v>
      </c>
      <c r="B567" s="41" t="s">
        <v>2864</v>
      </c>
      <c r="C567" s="374" t="s">
        <v>2865</v>
      </c>
      <c r="D567" s="374"/>
      <c r="E567" s="374"/>
      <c r="F567" s="42" t="s">
        <v>2866</v>
      </c>
      <c r="G567" s="43">
        <v>5.4648000000000003</v>
      </c>
      <c r="H567" s="44">
        <v>1</v>
      </c>
      <c r="I567" s="110">
        <v>5.4648000000000003</v>
      </c>
      <c r="J567" s="45"/>
      <c r="K567" s="43"/>
      <c r="L567" s="67">
        <v>900.05</v>
      </c>
      <c r="M567" s="43"/>
      <c r="N567" s="46"/>
      <c r="AF567" s="39"/>
      <c r="AG567" s="47" t="s">
        <v>2865</v>
      </c>
      <c r="AM567" s="47"/>
      <c r="AN567" s="47"/>
      <c r="AP567" s="47"/>
      <c r="AQ567" s="47"/>
    </row>
    <row r="568" spans="1:44" s="4" customFormat="1" ht="15" x14ac:dyDescent="0.25">
      <c r="A568" s="69"/>
      <c r="B568" s="50"/>
      <c r="C568" s="372" t="s">
        <v>2947</v>
      </c>
      <c r="D568" s="372"/>
      <c r="E568" s="372"/>
      <c r="F568" s="372"/>
      <c r="G568" s="372"/>
      <c r="H568" s="372"/>
      <c r="I568" s="372"/>
      <c r="J568" s="372"/>
      <c r="K568" s="372"/>
      <c r="L568" s="372"/>
      <c r="M568" s="372"/>
      <c r="N568" s="377"/>
      <c r="AF568" s="39"/>
      <c r="AG568" s="47"/>
      <c r="AH568" s="3" t="s">
        <v>2947</v>
      </c>
      <c r="AM568" s="47"/>
      <c r="AN568" s="47"/>
      <c r="AP568" s="47"/>
      <c r="AQ568" s="47"/>
    </row>
    <row r="569" spans="1:44" s="4" customFormat="1" ht="15" x14ac:dyDescent="0.25">
      <c r="A569" s="48"/>
      <c r="B569" s="49" t="s">
        <v>73</v>
      </c>
      <c r="C569" s="372" t="s">
        <v>175</v>
      </c>
      <c r="D569" s="372"/>
      <c r="E569" s="372"/>
      <c r="F569" s="51"/>
      <c r="G569" s="52"/>
      <c r="H569" s="52"/>
      <c r="I569" s="52"/>
      <c r="J569" s="53">
        <v>143.1</v>
      </c>
      <c r="K569" s="52"/>
      <c r="L569" s="53">
        <v>782.01</v>
      </c>
      <c r="M569" s="52"/>
      <c r="N569" s="58"/>
      <c r="AF569" s="39"/>
      <c r="AG569" s="47"/>
      <c r="AJ569" s="3" t="s">
        <v>175</v>
      </c>
      <c r="AM569" s="47"/>
      <c r="AN569" s="47"/>
      <c r="AP569" s="47"/>
      <c r="AQ569" s="47"/>
    </row>
    <row r="570" spans="1:44" s="4" customFormat="1" ht="15" x14ac:dyDescent="0.25">
      <c r="A570" s="48"/>
      <c r="B570" s="49" t="s">
        <v>78</v>
      </c>
      <c r="C570" s="372" t="s">
        <v>176</v>
      </c>
      <c r="D570" s="372"/>
      <c r="E570" s="372"/>
      <c r="F570" s="51"/>
      <c r="G570" s="52"/>
      <c r="H570" s="52"/>
      <c r="I570" s="52"/>
      <c r="J570" s="53">
        <v>13.5</v>
      </c>
      <c r="K570" s="52"/>
      <c r="L570" s="53">
        <v>73.77</v>
      </c>
      <c r="M570" s="54">
        <v>34.96</v>
      </c>
      <c r="N570" s="55">
        <v>2579</v>
      </c>
      <c r="AF570" s="39"/>
      <c r="AG570" s="47"/>
      <c r="AJ570" s="3" t="s">
        <v>176</v>
      </c>
      <c r="AM570" s="47"/>
      <c r="AN570" s="47"/>
      <c r="AP570" s="47"/>
      <c r="AQ570" s="47"/>
    </row>
    <row r="571" spans="1:44" s="4" customFormat="1" ht="15" x14ac:dyDescent="0.25">
      <c r="A571" s="56"/>
      <c r="B571" s="49"/>
      <c r="C571" s="372" t="s">
        <v>66</v>
      </c>
      <c r="D571" s="372"/>
      <c r="E571" s="372"/>
      <c r="F571" s="51"/>
      <c r="G571" s="52"/>
      <c r="H571" s="52"/>
      <c r="I571" s="52"/>
      <c r="J571" s="57"/>
      <c r="K571" s="52"/>
      <c r="L571" s="53">
        <v>73.77</v>
      </c>
      <c r="M571" s="52"/>
      <c r="N571" s="55">
        <v>2579</v>
      </c>
      <c r="AF571" s="39"/>
      <c r="AG571" s="47"/>
      <c r="AK571" s="3" t="s">
        <v>66</v>
      </c>
      <c r="AM571" s="47"/>
      <c r="AN571" s="47"/>
      <c r="AP571" s="47"/>
      <c r="AQ571" s="47"/>
    </row>
    <row r="572" spans="1:44" s="4" customFormat="1" ht="23.25" x14ac:dyDescent="0.25">
      <c r="A572" s="56"/>
      <c r="B572" s="49" t="s">
        <v>1564</v>
      </c>
      <c r="C572" s="372" t="s">
        <v>1565</v>
      </c>
      <c r="D572" s="372"/>
      <c r="E572" s="372"/>
      <c r="F572" s="51" t="s">
        <v>69</v>
      </c>
      <c r="G572" s="63">
        <v>102</v>
      </c>
      <c r="H572" s="52"/>
      <c r="I572" s="63">
        <v>102</v>
      </c>
      <c r="J572" s="57"/>
      <c r="K572" s="52"/>
      <c r="L572" s="53">
        <v>75.25</v>
      </c>
      <c r="M572" s="52"/>
      <c r="N572" s="55">
        <v>2630.58</v>
      </c>
      <c r="AF572" s="39"/>
      <c r="AG572" s="47"/>
      <c r="AK572" s="3" t="s">
        <v>1565</v>
      </c>
      <c r="AM572" s="47"/>
      <c r="AN572" s="47"/>
      <c r="AP572" s="47"/>
      <c r="AQ572" s="47"/>
    </row>
    <row r="573" spans="1:44" s="4" customFormat="1" ht="23.25" x14ac:dyDescent="0.25">
      <c r="A573" s="56"/>
      <c r="B573" s="49" t="s">
        <v>1566</v>
      </c>
      <c r="C573" s="372" t="s">
        <v>1567</v>
      </c>
      <c r="D573" s="372"/>
      <c r="E573" s="372"/>
      <c r="F573" s="51" t="s">
        <v>69</v>
      </c>
      <c r="G573" s="63">
        <v>58</v>
      </c>
      <c r="H573" s="52"/>
      <c r="I573" s="63">
        <v>58</v>
      </c>
      <c r="J573" s="57"/>
      <c r="K573" s="52"/>
      <c r="L573" s="53">
        <v>42.79</v>
      </c>
      <c r="M573" s="52"/>
      <c r="N573" s="55">
        <v>1495.82</v>
      </c>
      <c r="AF573" s="39"/>
      <c r="AG573" s="47"/>
      <c r="AK573" s="3" t="s">
        <v>1567</v>
      </c>
      <c r="AM573" s="47"/>
      <c r="AN573" s="47"/>
      <c r="AP573" s="47"/>
      <c r="AQ573" s="47"/>
    </row>
    <row r="574" spans="1:44" s="4" customFormat="1" ht="15" x14ac:dyDescent="0.25">
      <c r="A574" s="65"/>
      <c r="B574" s="66"/>
      <c r="C574" s="374" t="s">
        <v>72</v>
      </c>
      <c r="D574" s="374"/>
      <c r="E574" s="374"/>
      <c r="F574" s="42"/>
      <c r="G574" s="43"/>
      <c r="H574" s="43"/>
      <c r="I574" s="43"/>
      <c r="J574" s="45"/>
      <c r="K574" s="43"/>
      <c r="L574" s="67">
        <v>900.05</v>
      </c>
      <c r="M574" s="60"/>
      <c r="N574" s="46"/>
      <c r="AF574" s="39"/>
      <c r="AG574" s="47"/>
      <c r="AM574" s="47" t="s">
        <v>72</v>
      </c>
      <c r="AN574" s="47"/>
      <c r="AP574" s="47"/>
      <c r="AQ574" s="47"/>
    </row>
    <row r="575" spans="1:44" s="4" customFormat="1" ht="23.25" x14ac:dyDescent="0.25">
      <c r="A575" s="40" t="s">
        <v>472</v>
      </c>
      <c r="B575" s="41" t="s">
        <v>2924</v>
      </c>
      <c r="C575" s="374" t="s">
        <v>2925</v>
      </c>
      <c r="D575" s="374"/>
      <c r="E575" s="374"/>
      <c r="F575" s="42" t="s">
        <v>238</v>
      </c>
      <c r="G575" s="43">
        <v>0.58620000000000005</v>
      </c>
      <c r="H575" s="44">
        <v>1</v>
      </c>
      <c r="I575" s="110">
        <v>0.58620000000000005</v>
      </c>
      <c r="J575" s="45"/>
      <c r="K575" s="43"/>
      <c r="L575" s="45"/>
      <c r="M575" s="43"/>
      <c r="N575" s="46"/>
      <c r="AF575" s="39"/>
      <c r="AG575" s="47" t="s">
        <v>2925</v>
      </c>
      <c r="AM575" s="47"/>
      <c r="AN575" s="47"/>
      <c r="AP575" s="47"/>
      <c r="AQ575" s="47"/>
    </row>
    <row r="576" spans="1:44" s="4" customFormat="1" ht="15" x14ac:dyDescent="0.25">
      <c r="A576" s="69"/>
      <c r="B576" s="50"/>
      <c r="C576" s="372" t="s">
        <v>2948</v>
      </c>
      <c r="D576" s="372"/>
      <c r="E576" s="372"/>
      <c r="F576" s="372"/>
      <c r="G576" s="372"/>
      <c r="H576" s="372"/>
      <c r="I576" s="372"/>
      <c r="J576" s="372"/>
      <c r="K576" s="372"/>
      <c r="L576" s="372"/>
      <c r="M576" s="372"/>
      <c r="N576" s="377"/>
      <c r="AF576" s="39"/>
      <c r="AG576" s="47"/>
      <c r="AH576" s="3" t="s">
        <v>2948</v>
      </c>
      <c r="AM576" s="47"/>
      <c r="AN576" s="47"/>
      <c r="AP576" s="47"/>
      <c r="AQ576" s="47"/>
    </row>
    <row r="577" spans="1:43" s="4" customFormat="1" ht="22.5" x14ac:dyDescent="0.25">
      <c r="A577" s="103"/>
      <c r="B577" s="49" t="s">
        <v>217</v>
      </c>
      <c r="C577" s="368" t="s">
        <v>218</v>
      </c>
      <c r="D577" s="368"/>
      <c r="E577" s="368"/>
      <c r="F577" s="368"/>
      <c r="G577" s="368"/>
      <c r="H577" s="368"/>
      <c r="I577" s="368"/>
      <c r="J577" s="368"/>
      <c r="K577" s="368"/>
      <c r="L577" s="368"/>
      <c r="M577" s="368"/>
      <c r="N577" s="376"/>
      <c r="AF577" s="39"/>
      <c r="AG577" s="47"/>
      <c r="AI577" s="3" t="s">
        <v>218</v>
      </c>
      <c r="AM577" s="47"/>
      <c r="AN577" s="47"/>
      <c r="AP577" s="47"/>
      <c r="AQ577" s="47"/>
    </row>
    <row r="578" spans="1:43" s="4" customFormat="1" ht="15" x14ac:dyDescent="0.25">
      <c r="A578" s="48"/>
      <c r="B578" s="49" t="s">
        <v>58</v>
      </c>
      <c r="C578" s="372" t="s">
        <v>62</v>
      </c>
      <c r="D578" s="372"/>
      <c r="E578" s="372"/>
      <c r="F578" s="51"/>
      <c r="G578" s="52"/>
      <c r="H578" s="52"/>
      <c r="I578" s="52"/>
      <c r="J578" s="53">
        <v>102.78</v>
      </c>
      <c r="K578" s="54">
        <v>1.1499999999999999</v>
      </c>
      <c r="L578" s="53">
        <v>69.290000000000006</v>
      </c>
      <c r="M578" s="54">
        <v>34.96</v>
      </c>
      <c r="N578" s="55">
        <v>2422.38</v>
      </c>
      <c r="AF578" s="39"/>
      <c r="AG578" s="47"/>
      <c r="AJ578" s="3" t="s">
        <v>62</v>
      </c>
      <c r="AM578" s="47"/>
      <c r="AN578" s="47"/>
      <c r="AP578" s="47"/>
      <c r="AQ578" s="47"/>
    </row>
    <row r="579" spans="1:43" s="4" customFormat="1" ht="15" x14ac:dyDescent="0.25">
      <c r="A579" s="48"/>
      <c r="B579" s="49" t="s">
        <v>73</v>
      </c>
      <c r="C579" s="372" t="s">
        <v>175</v>
      </c>
      <c r="D579" s="372"/>
      <c r="E579" s="372"/>
      <c r="F579" s="51"/>
      <c r="G579" s="52"/>
      <c r="H579" s="52"/>
      <c r="I579" s="52"/>
      <c r="J579" s="53">
        <v>30.45</v>
      </c>
      <c r="K579" s="54">
        <v>1.1499999999999999</v>
      </c>
      <c r="L579" s="53">
        <v>20.53</v>
      </c>
      <c r="M579" s="52"/>
      <c r="N579" s="58"/>
      <c r="AF579" s="39"/>
      <c r="AG579" s="47"/>
      <c r="AJ579" s="3" t="s">
        <v>175</v>
      </c>
      <c r="AM579" s="47"/>
      <c r="AN579" s="47"/>
      <c r="AP579" s="47"/>
      <c r="AQ579" s="47"/>
    </row>
    <row r="580" spans="1:43" s="4" customFormat="1" ht="15" x14ac:dyDescent="0.25">
      <c r="A580" s="48"/>
      <c r="B580" s="49" t="s">
        <v>78</v>
      </c>
      <c r="C580" s="372" t="s">
        <v>176</v>
      </c>
      <c r="D580" s="372"/>
      <c r="E580" s="372"/>
      <c r="F580" s="51"/>
      <c r="G580" s="52"/>
      <c r="H580" s="52"/>
      <c r="I580" s="52"/>
      <c r="J580" s="53">
        <v>4.3499999999999996</v>
      </c>
      <c r="K580" s="54">
        <v>1.1499999999999999</v>
      </c>
      <c r="L580" s="53">
        <v>2.93</v>
      </c>
      <c r="M580" s="54">
        <v>34.96</v>
      </c>
      <c r="N580" s="64">
        <v>102.43</v>
      </c>
      <c r="AF580" s="39"/>
      <c r="AG580" s="47"/>
      <c r="AJ580" s="3" t="s">
        <v>176</v>
      </c>
      <c r="AM580" s="47"/>
      <c r="AN580" s="47"/>
      <c r="AP580" s="47"/>
      <c r="AQ580" s="47"/>
    </row>
    <row r="581" spans="1:43" s="4" customFormat="1" ht="15" x14ac:dyDescent="0.25">
      <c r="A581" s="48"/>
      <c r="B581" s="49" t="s">
        <v>122</v>
      </c>
      <c r="C581" s="372" t="s">
        <v>177</v>
      </c>
      <c r="D581" s="372"/>
      <c r="E581" s="372"/>
      <c r="F581" s="51"/>
      <c r="G581" s="52"/>
      <c r="H581" s="52"/>
      <c r="I581" s="52"/>
      <c r="J581" s="53">
        <v>285.60000000000002</v>
      </c>
      <c r="K581" s="52"/>
      <c r="L581" s="53">
        <v>167.42</v>
      </c>
      <c r="M581" s="52"/>
      <c r="N581" s="58"/>
      <c r="AF581" s="39"/>
      <c r="AG581" s="47"/>
      <c r="AJ581" s="3" t="s">
        <v>177</v>
      </c>
      <c r="AM581" s="47"/>
      <c r="AN581" s="47"/>
      <c r="AP581" s="47"/>
      <c r="AQ581" s="47"/>
    </row>
    <row r="582" spans="1:43" s="4" customFormat="1" ht="15" x14ac:dyDescent="0.25">
      <c r="A582" s="56"/>
      <c r="B582" s="49"/>
      <c r="C582" s="372" t="s">
        <v>63</v>
      </c>
      <c r="D582" s="372"/>
      <c r="E582" s="372"/>
      <c r="F582" s="51" t="s">
        <v>64</v>
      </c>
      <c r="G582" s="104">
        <v>11.6</v>
      </c>
      <c r="H582" s="54">
        <v>1.1499999999999999</v>
      </c>
      <c r="I582" s="117">
        <v>7.8199079999999999</v>
      </c>
      <c r="J582" s="57"/>
      <c r="K582" s="52"/>
      <c r="L582" s="57"/>
      <c r="M582" s="52"/>
      <c r="N582" s="58"/>
      <c r="AF582" s="39"/>
      <c r="AG582" s="47"/>
      <c r="AK582" s="3" t="s">
        <v>63</v>
      </c>
      <c r="AM582" s="47"/>
      <c r="AN582" s="47"/>
      <c r="AP582" s="47"/>
      <c r="AQ582" s="47"/>
    </row>
    <row r="583" spans="1:43" s="4" customFormat="1" ht="15" x14ac:dyDescent="0.25">
      <c r="A583" s="56"/>
      <c r="B583" s="49"/>
      <c r="C583" s="372" t="s">
        <v>178</v>
      </c>
      <c r="D583" s="372"/>
      <c r="E583" s="372"/>
      <c r="F583" s="51" t="s">
        <v>64</v>
      </c>
      <c r="G583" s="54">
        <v>0.35</v>
      </c>
      <c r="H583" s="54">
        <v>1.1499999999999999</v>
      </c>
      <c r="I583" s="111">
        <v>0.2359455</v>
      </c>
      <c r="J583" s="57"/>
      <c r="K583" s="52"/>
      <c r="L583" s="57"/>
      <c r="M583" s="52"/>
      <c r="N583" s="58"/>
      <c r="AF583" s="39"/>
      <c r="AG583" s="47"/>
      <c r="AK583" s="3" t="s">
        <v>178</v>
      </c>
      <c r="AM583" s="47"/>
      <c r="AN583" s="47"/>
      <c r="AP583" s="47"/>
      <c r="AQ583" s="47"/>
    </row>
    <row r="584" spans="1:43" s="4" customFormat="1" ht="15" x14ac:dyDescent="0.25">
      <c r="A584" s="48"/>
      <c r="B584" s="49"/>
      <c r="C584" s="375" t="s">
        <v>65</v>
      </c>
      <c r="D584" s="375"/>
      <c r="E584" s="375"/>
      <c r="F584" s="59"/>
      <c r="G584" s="60"/>
      <c r="H584" s="60"/>
      <c r="I584" s="60"/>
      <c r="J584" s="61">
        <v>418.83</v>
      </c>
      <c r="K584" s="60"/>
      <c r="L584" s="61">
        <v>257.24</v>
      </c>
      <c r="M584" s="60"/>
      <c r="N584" s="62"/>
      <c r="AF584" s="39"/>
      <c r="AG584" s="47"/>
      <c r="AL584" s="3" t="s">
        <v>65</v>
      </c>
      <c r="AM584" s="47"/>
      <c r="AN584" s="47"/>
      <c r="AP584" s="47"/>
      <c r="AQ584" s="47"/>
    </row>
    <row r="585" spans="1:43" s="4" customFormat="1" ht="15" x14ac:dyDescent="0.25">
      <c r="A585" s="56"/>
      <c r="B585" s="49"/>
      <c r="C585" s="372" t="s">
        <v>66</v>
      </c>
      <c r="D585" s="372"/>
      <c r="E585" s="372"/>
      <c r="F585" s="51"/>
      <c r="G585" s="52"/>
      <c r="H585" s="52"/>
      <c r="I585" s="52"/>
      <c r="J585" s="57"/>
      <c r="K585" s="52"/>
      <c r="L585" s="53">
        <v>72.22</v>
      </c>
      <c r="M585" s="52"/>
      <c r="N585" s="55">
        <v>2524.81</v>
      </c>
      <c r="AF585" s="39"/>
      <c r="AG585" s="47"/>
      <c r="AK585" s="3" t="s">
        <v>66</v>
      </c>
      <c r="AM585" s="47"/>
      <c r="AN585" s="47"/>
      <c r="AP585" s="47"/>
      <c r="AQ585" s="47"/>
    </row>
    <row r="586" spans="1:43" s="4" customFormat="1" ht="23.25" x14ac:dyDescent="0.25">
      <c r="A586" s="56"/>
      <c r="B586" s="49" t="s">
        <v>1564</v>
      </c>
      <c r="C586" s="372" t="s">
        <v>1565</v>
      </c>
      <c r="D586" s="372"/>
      <c r="E586" s="372"/>
      <c r="F586" s="51" t="s">
        <v>69</v>
      </c>
      <c r="G586" s="63">
        <v>102</v>
      </c>
      <c r="H586" s="52"/>
      <c r="I586" s="63">
        <v>102</v>
      </c>
      <c r="J586" s="57"/>
      <c r="K586" s="52"/>
      <c r="L586" s="53">
        <v>73.66</v>
      </c>
      <c r="M586" s="52"/>
      <c r="N586" s="55">
        <v>2575.31</v>
      </c>
      <c r="AF586" s="39"/>
      <c r="AG586" s="47"/>
      <c r="AK586" s="3" t="s">
        <v>1565</v>
      </c>
      <c r="AM586" s="47"/>
      <c r="AN586" s="47"/>
      <c r="AP586" s="47"/>
      <c r="AQ586" s="47"/>
    </row>
    <row r="587" spans="1:43" s="4" customFormat="1" ht="23.25" x14ac:dyDescent="0.25">
      <c r="A587" s="56"/>
      <c r="B587" s="49" t="s">
        <v>1566</v>
      </c>
      <c r="C587" s="372" t="s">
        <v>1567</v>
      </c>
      <c r="D587" s="372"/>
      <c r="E587" s="372"/>
      <c r="F587" s="51" t="s">
        <v>69</v>
      </c>
      <c r="G587" s="63">
        <v>58</v>
      </c>
      <c r="H587" s="52"/>
      <c r="I587" s="63">
        <v>58</v>
      </c>
      <c r="J587" s="57"/>
      <c r="K587" s="52"/>
      <c r="L587" s="53">
        <v>41.89</v>
      </c>
      <c r="M587" s="52"/>
      <c r="N587" s="55">
        <v>1464.39</v>
      </c>
      <c r="AF587" s="39"/>
      <c r="AG587" s="47"/>
      <c r="AK587" s="3" t="s">
        <v>1567</v>
      </c>
      <c r="AM587" s="47"/>
      <c r="AN587" s="47"/>
      <c r="AP587" s="47"/>
      <c r="AQ587" s="47"/>
    </row>
    <row r="588" spans="1:43" s="4" customFormat="1" ht="15" x14ac:dyDescent="0.25">
      <c r="A588" s="65"/>
      <c r="B588" s="66"/>
      <c r="C588" s="374" t="s">
        <v>72</v>
      </c>
      <c r="D588" s="374"/>
      <c r="E588" s="374"/>
      <c r="F588" s="42"/>
      <c r="G588" s="43"/>
      <c r="H588" s="43"/>
      <c r="I588" s="43"/>
      <c r="J588" s="45"/>
      <c r="K588" s="43"/>
      <c r="L588" s="67">
        <v>372.79</v>
      </c>
      <c r="M588" s="60"/>
      <c r="N588" s="46"/>
      <c r="AF588" s="39"/>
      <c r="AG588" s="47"/>
      <c r="AM588" s="47" t="s">
        <v>72</v>
      </c>
      <c r="AN588" s="47"/>
      <c r="AP588" s="47"/>
      <c r="AQ588" s="47"/>
    </row>
    <row r="589" spans="1:43" s="4" customFormat="1" ht="34.5" x14ac:dyDescent="0.25">
      <c r="A589" s="40" t="s">
        <v>474</v>
      </c>
      <c r="B589" s="41" t="s">
        <v>2930</v>
      </c>
      <c r="C589" s="374" t="s">
        <v>2931</v>
      </c>
      <c r="D589" s="374"/>
      <c r="E589" s="374"/>
      <c r="F589" s="42" t="s">
        <v>1570</v>
      </c>
      <c r="G589" s="43">
        <v>293.10000000000002</v>
      </c>
      <c r="H589" s="44">
        <v>1</v>
      </c>
      <c r="I589" s="120">
        <v>293.10000000000002</v>
      </c>
      <c r="J589" s="67">
        <v>14.06</v>
      </c>
      <c r="K589" s="43"/>
      <c r="L589" s="105">
        <v>4120.99</v>
      </c>
      <c r="M589" s="43"/>
      <c r="N589" s="46"/>
      <c r="AF589" s="39"/>
      <c r="AG589" s="47" t="s">
        <v>2931</v>
      </c>
      <c r="AM589" s="47"/>
      <c r="AN589" s="47"/>
      <c r="AP589" s="47"/>
      <c r="AQ589" s="47"/>
    </row>
    <row r="590" spans="1:43" s="4" customFormat="1" ht="15" x14ac:dyDescent="0.25">
      <c r="A590" s="65"/>
      <c r="B590" s="66"/>
      <c r="C590" s="374" t="s">
        <v>72</v>
      </c>
      <c r="D590" s="374"/>
      <c r="E590" s="374"/>
      <c r="F590" s="42"/>
      <c r="G590" s="43"/>
      <c r="H590" s="43"/>
      <c r="I590" s="43"/>
      <c r="J590" s="45"/>
      <c r="K590" s="43"/>
      <c r="L590" s="105">
        <v>4120.99</v>
      </c>
      <c r="M590" s="60"/>
      <c r="N590" s="46"/>
      <c r="AF590" s="39"/>
      <c r="AG590" s="47"/>
      <c r="AM590" s="47" t="s">
        <v>72</v>
      </c>
      <c r="AN590" s="47"/>
      <c r="AP590" s="47"/>
      <c r="AQ590" s="47"/>
    </row>
    <row r="591" spans="1:43" s="4" customFormat="1" ht="23.25" x14ac:dyDescent="0.25">
      <c r="A591" s="40" t="s">
        <v>475</v>
      </c>
      <c r="B591" s="41" t="s">
        <v>2868</v>
      </c>
      <c r="C591" s="374" t="s">
        <v>2869</v>
      </c>
      <c r="D591" s="374"/>
      <c r="E591" s="374"/>
      <c r="F591" s="42" t="s">
        <v>306</v>
      </c>
      <c r="G591" s="43">
        <v>2.931</v>
      </c>
      <c r="H591" s="44">
        <v>1</v>
      </c>
      <c r="I591" s="116">
        <v>2.931</v>
      </c>
      <c r="J591" s="45"/>
      <c r="K591" s="43"/>
      <c r="L591" s="45"/>
      <c r="M591" s="43"/>
      <c r="N591" s="46"/>
      <c r="AF591" s="39"/>
      <c r="AG591" s="47" t="s">
        <v>2869</v>
      </c>
      <c r="AM591" s="47"/>
      <c r="AN591" s="47"/>
      <c r="AP591" s="47"/>
      <c r="AQ591" s="47"/>
    </row>
    <row r="592" spans="1:43" s="4" customFormat="1" ht="15" x14ac:dyDescent="0.25">
      <c r="A592" s="69"/>
      <c r="B592" s="50"/>
      <c r="C592" s="372" t="s">
        <v>2949</v>
      </c>
      <c r="D592" s="372"/>
      <c r="E592" s="372"/>
      <c r="F592" s="372"/>
      <c r="G592" s="372"/>
      <c r="H592" s="372"/>
      <c r="I592" s="372"/>
      <c r="J592" s="372"/>
      <c r="K592" s="372"/>
      <c r="L592" s="372"/>
      <c r="M592" s="372"/>
      <c r="N592" s="377"/>
      <c r="AF592" s="39"/>
      <c r="AG592" s="47"/>
      <c r="AH592" s="3" t="s">
        <v>2949</v>
      </c>
      <c r="AM592" s="47"/>
      <c r="AN592" s="47"/>
      <c r="AP592" s="47"/>
      <c r="AQ592" s="47"/>
    </row>
    <row r="593" spans="1:43" s="4" customFormat="1" ht="22.5" x14ac:dyDescent="0.25">
      <c r="A593" s="103"/>
      <c r="B593" s="49" t="s">
        <v>217</v>
      </c>
      <c r="C593" s="368" t="s">
        <v>218</v>
      </c>
      <c r="D593" s="368"/>
      <c r="E593" s="368"/>
      <c r="F593" s="368"/>
      <c r="G593" s="368"/>
      <c r="H593" s="368"/>
      <c r="I593" s="368"/>
      <c r="J593" s="368"/>
      <c r="K593" s="368"/>
      <c r="L593" s="368"/>
      <c r="M593" s="368"/>
      <c r="N593" s="376"/>
      <c r="AF593" s="39"/>
      <c r="AG593" s="47"/>
      <c r="AI593" s="3" t="s">
        <v>218</v>
      </c>
      <c r="AM593" s="47"/>
      <c r="AN593" s="47"/>
      <c r="AP593" s="47"/>
      <c r="AQ593" s="47"/>
    </row>
    <row r="594" spans="1:43" s="4" customFormat="1" ht="15" x14ac:dyDescent="0.25">
      <c r="A594" s="48"/>
      <c r="B594" s="49" t="s">
        <v>58</v>
      </c>
      <c r="C594" s="372" t="s">
        <v>62</v>
      </c>
      <c r="D594" s="372"/>
      <c r="E594" s="372"/>
      <c r="F594" s="51"/>
      <c r="G594" s="52"/>
      <c r="H594" s="52"/>
      <c r="I594" s="52"/>
      <c r="J594" s="53">
        <v>346.41</v>
      </c>
      <c r="K594" s="54">
        <v>1.1499999999999999</v>
      </c>
      <c r="L594" s="107">
        <v>1167.6300000000001</v>
      </c>
      <c r="M594" s="54">
        <v>34.96</v>
      </c>
      <c r="N594" s="55">
        <v>40820.339999999997</v>
      </c>
      <c r="AF594" s="39"/>
      <c r="AG594" s="47"/>
      <c r="AJ594" s="3" t="s">
        <v>62</v>
      </c>
      <c r="AM594" s="47"/>
      <c r="AN594" s="47"/>
      <c r="AP594" s="47"/>
      <c r="AQ594" s="47"/>
    </row>
    <row r="595" spans="1:43" s="4" customFormat="1" ht="15" x14ac:dyDescent="0.25">
      <c r="A595" s="48"/>
      <c r="B595" s="49" t="s">
        <v>73</v>
      </c>
      <c r="C595" s="372" t="s">
        <v>175</v>
      </c>
      <c r="D595" s="372"/>
      <c r="E595" s="372"/>
      <c r="F595" s="51"/>
      <c r="G595" s="52"/>
      <c r="H595" s="52"/>
      <c r="I595" s="52"/>
      <c r="J595" s="53">
        <v>360.17</v>
      </c>
      <c r="K595" s="54">
        <v>1.1499999999999999</v>
      </c>
      <c r="L595" s="107">
        <v>1214.01</v>
      </c>
      <c r="M595" s="52"/>
      <c r="N595" s="58"/>
      <c r="AF595" s="39"/>
      <c r="AG595" s="47"/>
      <c r="AJ595" s="3" t="s">
        <v>175</v>
      </c>
      <c r="AM595" s="47"/>
      <c r="AN595" s="47"/>
      <c r="AP595" s="47"/>
      <c r="AQ595" s="47"/>
    </row>
    <row r="596" spans="1:43" s="4" customFormat="1" ht="15" x14ac:dyDescent="0.25">
      <c r="A596" s="48"/>
      <c r="B596" s="49" t="s">
        <v>78</v>
      </c>
      <c r="C596" s="372" t="s">
        <v>176</v>
      </c>
      <c r="D596" s="372"/>
      <c r="E596" s="372"/>
      <c r="F596" s="51"/>
      <c r="G596" s="52"/>
      <c r="H596" s="52"/>
      <c r="I596" s="52"/>
      <c r="J596" s="53">
        <v>11.14</v>
      </c>
      <c r="K596" s="54">
        <v>1.1499999999999999</v>
      </c>
      <c r="L596" s="53">
        <v>37.549999999999997</v>
      </c>
      <c r="M596" s="54">
        <v>34.96</v>
      </c>
      <c r="N596" s="55">
        <v>1312.75</v>
      </c>
      <c r="AF596" s="39"/>
      <c r="AG596" s="47"/>
      <c r="AJ596" s="3" t="s">
        <v>176</v>
      </c>
      <c r="AM596" s="47"/>
      <c r="AN596" s="47"/>
      <c r="AP596" s="47"/>
      <c r="AQ596" s="47"/>
    </row>
    <row r="597" spans="1:43" s="4" customFormat="1" ht="15" x14ac:dyDescent="0.25">
      <c r="A597" s="48"/>
      <c r="B597" s="49" t="s">
        <v>122</v>
      </c>
      <c r="C597" s="372" t="s">
        <v>177</v>
      </c>
      <c r="D597" s="372"/>
      <c r="E597" s="372"/>
      <c r="F597" s="51"/>
      <c r="G597" s="52"/>
      <c r="H597" s="52"/>
      <c r="I597" s="52"/>
      <c r="J597" s="53">
        <v>3</v>
      </c>
      <c r="K597" s="52"/>
      <c r="L597" s="53">
        <v>8.7899999999999991</v>
      </c>
      <c r="M597" s="52"/>
      <c r="N597" s="58"/>
      <c r="AF597" s="39"/>
      <c r="AG597" s="47"/>
      <c r="AJ597" s="3" t="s">
        <v>177</v>
      </c>
      <c r="AM597" s="47"/>
      <c r="AN597" s="47"/>
      <c r="AP597" s="47"/>
      <c r="AQ597" s="47"/>
    </row>
    <row r="598" spans="1:43" s="4" customFormat="1" ht="15" x14ac:dyDescent="0.25">
      <c r="A598" s="56"/>
      <c r="B598" s="49"/>
      <c r="C598" s="372" t="s">
        <v>63</v>
      </c>
      <c r="D598" s="372"/>
      <c r="E598" s="372"/>
      <c r="F598" s="51" t="s">
        <v>64</v>
      </c>
      <c r="G598" s="104">
        <v>42.4</v>
      </c>
      <c r="H598" s="54">
        <v>1.1499999999999999</v>
      </c>
      <c r="I598" s="114">
        <v>142.91556</v>
      </c>
      <c r="J598" s="57"/>
      <c r="K598" s="52"/>
      <c r="L598" s="57"/>
      <c r="M598" s="52"/>
      <c r="N598" s="58"/>
      <c r="AF598" s="39"/>
      <c r="AG598" s="47"/>
      <c r="AK598" s="3" t="s">
        <v>63</v>
      </c>
      <c r="AM598" s="47"/>
      <c r="AN598" s="47"/>
      <c r="AP598" s="47"/>
      <c r="AQ598" s="47"/>
    </row>
    <row r="599" spans="1:43" s="4" customFormat="1" ht="15" x14ac:dyDescent="0.25">
      <c r="A599" s="56"/>
      <c r="B599" s="49"/>
      <c r="C599" s="372" t="s">
        <v>178</v>
      </c>
      <c r="D599" s="372"/>
      <c r="E599" s="372"/>
      <c r="F599" s="51" t="s">
        <v>64</v>
      </c>
      <c r="G599" s="104">
        <v>0.9</v>
      </c>
      <c r="H599" s="54">
        <v>1.1499999999999999</v>
      </c>
      <c r="I599" s="117">
        <v>3.033585</v>
      </c>
      <c r="J599" s="57"/>
      <c r="K599" s="52"/>
      <c r="L599" s="57"/>
      <c r="M599" s="52"/>
      <c r="N599" s="58"/>
      <c r="AF599" s="39"/>
      <c r="AG599" s="47"/>
      <c r="AK599" s="3" t="s">
        <v>178</v>
      </c>
      <c r="AM599" s="47"/>
      <c r="AN599" s="47"/>
      <c r="AP599" s="47"/>
      <c r="AQ599" s="47"/>
    </row>
    <row r="600" spans="1:43" s="4" customFormat="1" ht="15" x14ac:dyDescent="0.25">
      <c r="A600" s="48"/>
      <c r="B600" s="49"/>
      <c r="C600" s="375" t="s">
        <v>65</v>
      </c>
      <c r="D600" s="375"/>
      <c r="E600" s="375"/>
      <c r="F600" s="59"/>
      <c r="G600" s="60"/>
      <c r="H600" s="60"/>
      <c r="I600" s="60"/>
      <c r="J600" s="61">
        <v>709.58</v>
      </c>
      <c r="K600" s="60"/>
      <c r="L600" s="108">
        <v>2390.4299999999998</v>
      </c>
      <c r="M600" s="60"/>
      <c r="N600" s="62"/>
      <c r="AF600" s="39"/>
      <c r="AG600" s="47"/>
      <c r="AL600" s="3" t="s">
        <v>65</v>
      </c>
      <c r="AM600" s="47"/>
      <c r="AN600" s="47"/>
      <c r="AP600" s="47"/>
      <c r="AQ600" s="47"/>
    </row>
    <row r="601" spans="1:43" s="4" customFormat="1" ht="15" x14ac:dyDescent="0.25">
      <c r="A601" s="56"/>
      <c r="B601" s="49"/>
      <c r="C601" s="372" t="s">
        <v>66</v>
      </c>
      <c r="D601" s="372"/>
      <c r="E601" s="372"/>
      <c r="F601" s="51"/>
      <c r="G601" s="52"/>
      <c r="H601" s="52"/>
      <c r="I601" s="52"/>
      <c r="J601" s="57"/>
      <c r="K601" s="52"/>
      <c r="L601" s="107">
        <v>1205.18</v>
      </c>
      <c r="M601" s="52"/>
      <c r="N601" s="55">
        <v>42133.09</v>
      </c>
      <c r="AF601" s="39"/>
      <c r="AG601" s="47"/>
      <c r="AK601" s="3" t="s">
        <v>66</v>
      </c>
      <c r="AM601" s="47"/>
      <c r="AN601" s="47"/>
      <c r="AP601" s="47"/>
      <c r="AQ601" s="47"/>
    </row>
    <row r="602" spans="1:43" s="4" customFormat="1" ht="23.25" x14ac:dyDescent="0.25">
      <c r="A602" s="56"/>
      <c r="B602" s="49" t="s">
        <v>265</v>
      </c>
      <c r="C602" s="372" t="s">
        <v>266</v>
      </c>
      <c r="D602" s="372"/>
      <c r="E602" s="372"/>
      <c r="F602" s="51" t="s">
        <v>69</v>
      </c>
      <c r="G602" s="63">
        <v>113</v>
      </c>
      <c r="H602" s="52"/>
      <c r="I602" s="63">
        <v>113</v>
      </c>
      <c r="J602" s="57"/>
      <c r="K602" s="52"/>
      <c r="L602" s="107">
        <v>1361.85</v>
      </c>
      <c r="M602" s="52"/>
      <c r="N602" s="55">
        <v>47610.39</v>
      </c>
      <c r="AF602" s="39"/>
      <c r="AG602" s="47"/>
      <c r="AK602" s="3" t="s">
        <v>266</v>
      </c>
      <c r="AM602" s="47"/>
      <c r="AN602" s="47"/>
      <c r="AP602" s="47"/>
      <c r="AQ602" s="47"/>
    </row>
    <row r="603" spans="1:43" s="4" customFormat="1" ht="23.25" x14ac:dyDescent="0.25">
      <c r="A603" s="56"/>
      <c r="B603" s="49" t="s">
        <v>267</v>
      </c>
      <c r="C603" s="372" t="s">
        <v>268</v>
      </c>
      <c r="D603" s="372"/>
      <c r="E603" s="372"/>
      <c r="F603" s="51" t="s">
        <v>69</v>
      </c>
      <c r="G603" s="63">
        <v>77</v>
      </c>
      <c r="H603" s="52"/>
      <c r="I603" s="63">
        <v>77</v>
      </c>
      <c r="J603" s="57"/>
      <c r="K603" s="52"/>
      <c r="L603" s="53">
        <v>927.99</v>
      </c>
      <c r="M603" s="52"/>
      <c r="N603" s="55">
        <v>32442.48</v>
      </c>
      <c r="AF603" s="39"/>
      <c r="AG603" s="47"/>
      <c r="AK603" s="3" t="s">
        <v>268</v>
      </c>
      <c r="AM603" s="47"/>
      <c r="AN603" s="47"/>
      <c r="AP603" s="47"/>
      <c r="AQ603" s="47"/>
    </row>
    <row r="604" spans="1:43" s="4" customFormat="1" ht="15" x14ac:dyDescent="0.25">
      <c r="A604" s="65"/>
      <c r="B604" s="66"/>
      <c r="C604" s="374" t="s">
        <v>72</v>
      </c>
      <c r="D604" s="374"/>
      <c r="E604" s="374"/>
      <c r="F604" s="42"/>
      <c r="G604" s="43"/>
      <c r="H604" s="43"/>
      <c r="I604" s="43"/>
      <c r="J604" s="45"/>
      <c r="K604" s="43"/>
      <c r="L604" s="105">
        <v>4680.2700000000004</v>
      </c>
      <c r="M604" s="60"/>
      <c r="N604" s="46"/>
      <c r="AF604" s="39"/>
      <c r="AG604" s="47"/>
      <c r="AM604" s="47" t="s">
        <v>72</v>
      </c>
      <c r="AN604" s="47"/>
      <c r="AP604" s="47"/>
      <c r="AQ604" s="47"/>
    </row>
    <row r="605" spans="1:43" s="4" customFormat="1" ht="34.5" x14ac:dyDescent="0.25">
      <c r="A605" s="40" t="s">
        <v>477</v>
      </c>
      <c r="B605" s="41" t="s">
        <v>2871</v>
      </c>
      <c r="C605" s="374" t="s">
        <v>2872</v>
      </c>
      <c r="D605" s="374"/>
      <c r="E605" s="374"/>
      <c r="F605" s="42" t="s">
        <v>238</v>
      </c>
      <c r="G605" s="43">
        <v>29.635200000000001</v>
      </c>
      <c r="H605" s="44">
        <v>1</v>
      </c>
      <c r="I605" s="110">
        <v>29.635200000000001</v>
      </c>
      <c r="J605" s="67">
        <v>712.36</v>
      </c>
      <c r="K605" s="43"/>
      <c r="L605" s="105">
        <v>21110.93</v>
      </c>
      <c r="M605" s="43"/>
      <c r="N605" s="46"/>
      <c r="AF605" s="39"/>
      <c r="AG605" s="47" t="s">
        <v>2872</v>
      </c>
      <c r="AM605" s="47"/>
      <c r="AN605" s="47"/>
      <c r="AP605" s="47"/>
      <c r="AQ605" s="47"/>
    </row>
    <row r="606" spans="1:43" s="4" customFormat="1" ht="15" x14ac:dyDescent="0.25">
      <c r="A606" s="69"/>
      <c r="B606" s="50"/>
      <c r="C606" s="372" t="s">
        <v>2950</v>
      </c>
      <c r="D606" s="372"/>
      <c r="E606" s="372"/>
      <c r="F606" s="372"/>
      <c r="G606" s="372"/>
      <c r="H606" s="372"/>
      <c r="I606" s="372"/>
      <c r="J606" s="372"/>
      <c r="K606" s="372"/>
      <c r="L606" s="372"/>
      <c r="M606" s="372"/>
      <c r="N606" s="377"/>
      <c r="AF606" s="39"/>
      <c r="AG606" s="47"/>
      <c r="AH606" s="3" t="s">
        <v>2950</v>
      </c>
      <c r="AM606" s="47"/>
      <c r="AN606" s="47"/>
      <c r="AP606" s="47"/>
      <c r="AQ606" s="47"/>
    </row>
    <row r="607" spans="1:43" s="4" customFormat="1" ht="15" x14ac:dyDescent="0.25">
      <c r="A607" s="65"/>
      <c r="B607" s="66"/>
      <c r="C607" s="374" t="s">
        <v>72</v>
      </c>
      <c r="D607" s="374"/>
      <c r="E607" s="374"/>
      <c r="F607" s="42"/>
      <c r="G607" s="43"/>
      <c r="H607" s="43"/>
      <c r="I607" s="43"/>
      <c r="J607" s="45"/>
      <c r="K607" s="43"/>
      <c r="L607" s="105">
        <v>21110.93</v>
      </c>
      <c r="M607" s="60"/>
      <c r="N607" s="46"/>
      <c r="AF607" s="39"/>
      <c r="AG607" s="47"/>
      <c r="AM607" s="47" t="s">
        <v>72</v>
      </c>
      <c r="AN607" s="47"/>
      <c r="AP607" s="47"/>
      <c r="AQ607" s="47"/>
    </row>
    <row r="608" spans="1:43" s="4" customFormat="1" ht="23.25" x14ac:dyDescent="0.25">
      <c r="A608" s="40" t="s">
        <v>479</v>
      </c>
      <c r="B608" s="41" t="s">
        <v>2874</v>
      </c>
      <c r="C608" s="374" t="s">
        <v>2875</v>
      </c>
      <c r="D608" s="374"/>
      <c r="E608" s="374"/>
      <c r="F608" s="42" t="s">
        <v>1570</v>
      </c>
      <c r="G608" s="43">
        <v>322.41000000000003</v>
      </c>
      <c r="H608" s="44">
        <v>1</v>
      </c>
      <c r="I608" s="68">
        <v>322.41000000000003</v>
      </c>
      <c r="J608" s="67">
        <v>117.93</v>
      </c>
      <c r="K608" s="43"/>
      <c r="L608" s="105">
        <v>38021.81</v>
      </c>
      <c r="M608" s="43"/>
      <c r="N608" s="46"/>
      <c r="AF608" s="39"/>
      <c r="AG608" s="47" t="s">
        <v>2875</v>
      </c>
      <c r="AM608" s="47"/>
      <c r="AN608" s="47"/>
      <c r="AP608" s="47"/>
      <c r="AQ608" s="47"/>
    </row>
    <row r="609" spans="1:43" s="4" customFormat="1" ht="15" x14ac:dyDescent="0.25">
      <c r="A609" s="69"/>
      <c r="B609" s="50"/>
      <c r="C609" s="372" t="s">
        <v>2951</v>
      </c>
      <c r="D609" s="372"/>
      <c r="E609" s="372"/>
      <c r="F609" s="372"/>
      <c r="G609" s="372"/>
      <c r="H609" s="372"/>
      <c r="I609" s="372"/>
      <c r="J609" s="372"/>
      <c r="K609" s="372"/>
      <c r="L609" s="372"/>
      <c r="M609" s="372"/>
      <c r="N609" s="377"/>
      <c r="AF609" s="39"/>
      <c r="AG609" s="47"/>
      <c r="AH609" s="3" t="s">
        <v>2951</v>
      </c>
      <c r="AM609" s="47"/>
      <c r="AN609" s="47"/>
      <c r="AP609" s="47"/>
      <c r="AQ609" s="47"/>
    </row>
    <row r="610" spans="1:43" s="4" customFormat="1" ht="15" x14ac:dyDescent="0.25">
      <c r="A610" s="65"/>
      <c r="B610" s="66"/>
      <c r="C610" s="374" t="s">
        <v>72</v>
      </c>
      <c r="D610" s="374"/>
      <c r="E610" s="374"/>
      <c r="F610" s="42"/>
      <c r="G610" s="43"/>
      <c r="H610" s="43"/>
      <c r="I610" s="43"/>
      <c r="J610" s="45"/>
      <c r="K610" s="43"/>
      <c r="L610" s="105">
        <v>38021.81</v>
      </c>
      <c r="M610" s="60"/>
      <c r="N610" s="46"/>
      <c r="AF610" s="39"/>
      <c r="AG610" s="47"/>
      <c r="AM610" s="47" t="s">
        <v>72</v>
      </c>
      <c r="AN610" s="47"/>
      <c r="AP610" s="47"/>
      <c r="AQ610" s="47"/>
    </row>
    <row r="611" spans="1:43" s="4" customFormat="1" ht="23.25" x14ac:dyDescent="0.25">
      <c r="A611" s="40" t="s">
        <v>483</v>
      </c>
      <c r="B611" s="41" t="s">
        <v>2877</v>
      </c>
      <c r="C611" s="374" t="s">
        <v>2878</v>
      </c>
      <c r="D611" s="374"/>
      <c r="E611" s="374"/>
      <c r="F611" s="42" t="s">
        <v>2879</v>
      </c>
      <c r="G611" s="43">
        <v>293.10000000000002</v>
      </c>
      <c r="H611" s="44">
        <v>1</v>
      </c>
      <c r="I611" s="120">
        <v>293.10000000000002</v>
      </c>
      <c r="J611" s="45"/>
      <c r="K611" s="43"/>
      <c r="L611" s="45"/>
      <c r="M611" s="43"/>
      <c r="N611" s="46"/>
      <c r="AF611" s="39"/>
      <c r="AG611" s="47" t="s">
        <v>2878</v>
      </c>
      <c r="AM611" s="47"/>
      <c r="AN611" s="47"/>
      <c r="AP611" s="47"/>
      <c r="AQ611" s="47"/>
    </row>
    <row r="612" spans="1:43" s="4" customFormat="1" ht="22.5" x14ac:dyDescent="0.25">
      <c r="A612" s="103"/>
      <c r="B612" s="49" t="s">
        <v>217</v>
      </c>
      <c r="C612" s="368" t="s">
        <v>218</v>
      </c>
      <c r="D612" s="368"/>
      <c r="E612" s="368"/>
      <c r="F612" s="368"/>
      <c r="G612" s="368"/>
      <c r="H612" s="368"/>
      <c r="I612" s="368"/>
      <c r="J612" s="368"/>
      <c r="K612" s="368"/>
      <c r="L612" s="368"/>
      <c r="M612" s="368"/>
      <c r="N612" s="376"/>
      <c r="AF612" s="39"/>
      <c r="AG612" s="47"/>
      <c r="AI612" s="3" t="s">
        <v>218</v>
      </c>
      <c r="AM612" s="47"/>
      <c r="AN612" s="47"/>
      <c r="AP612" s="47"/>
      <c r="AQ612" s="47"/>
    </row>
    <row r="613" spans="1:43" s="4" customFormat="1" ht="15" x14ac:dyDescent="0.25">
      <c r="A613" s="48"/>
      <c r="B613" s="49" t="s">
        <v>58</v>
      </c>
      <c r="C613" s="372" t="s">
        <v>62</v>
      </c>
      <c r="D613" s="372"/>
      <c r="E613" s="372"/>
      <c r="F613" s="51"/>
      <c r="G613" s="52"/>
      <c r="H613" s="52"/>
      <c r="I613" s="52"/>
      <c r="J613" s="53">
        <v>4.33</v>
      </c>
      <c r="K613" s="54">
        <v>1.1499999999999999</v>
      </c>
      <c r="L613" s="107">
        <v>1459.49</v>
      </c>
      <c r="M613" s="54">
        <v>34.96</v>
      </c>
      <c r="N613" s="55">
        <v>51023.77</v>
      </c>
      <c r="AF613" s="39"/>
      <c r="AG613" s="47"/>
      <c r="AJ613" s="3" t="s">
        <v>62</v>
      </c>
      <c r="AM613" s="47"/>
      <c r="AN613" s="47"/>
      <c r="AP613" s="47"/>
      <c r="AQ613" s="47"/>
    </row>
    <row r="614" spans="1:43" s="4" customFormat="1" ht="15" x14ac:dyDescent="0.25">
      <c r="A614" s="48"/>
      <c r="B614" s="49" t="s">
        <v>73</v>
      </c>
      <c r="C614" s="372" t="s">
        <v>175</v>
      </c>
      <c r="D614" s="372"/>
      <c r="E614" s="372"/>
      <c r="F614" s="51"/>
      <c r="G614" s="52"/>
      <c r="H614" s="52"/>
      <c r="I614" s="52"/>
      <c r="J614" s="53">
        <v>8.32</v>
      </c>
      <c r="K614" s="54">
        <v>1.1499999999999999</v>
      </c>
      <c r="L614" s="107">
        <v>2804.38</v>
      </c>
      <c r="M614" s="52"/>
      <c r="N614" s="58"/>
      <c r="AF614" s="39"/>
      <c r="AG614" s="47"/>
      <c r="AJ614" s="3" t="s">
        <v>175</v>
      </c>
      <c r="AM614" s="47"/>
      <c r="AN614" s="47"/>
      <c r="AP614" s="47"/>
      <c r="AQ614" s="47"/>
    </row>
    <row r="615" spans="1:43" s="4" customFormat="1" ht="15" x14ac:dyDescent="0.25">
      <c r="A615" s="48"/>
      <c r="B615" s="49" t="s">
        <v>78</v>
      </c>
      <c r="C615" s="372" t="s">
        <v>176</v>
      </c>
      <c r="D615" s="372"/>
      <c r="E615" s="372"/>
      <c r="F615" s="51"/>
      <c r="G615" s="52"/>
      <c r="H615" s="52"/>
      <c r="I615" s="52"/>
      <c r="J615" s="53">
        <v>1.61</v>
      </c>
      <c r="K615" s="54">
        <v>1.1499999999999999</v>
      </c>
      <c r="L615" s="53">
        <v>542.66999999999996</v>
      </c>
      <c r="M615" s="54">
        <v>34.96</v>
      </c>
      <c r="N615" s="55">
        <v>18971.740000000002</v>
      </c>
      <c r="AF615" s="39"/>
      <c r="AG615" s="47"/>
      <c r="AJ615" s="3" t="s">
        <v>176</v>
      </c>
      <c r="AM615" s="47"/>
      <c r="AN615" s="47"/>
      <c r="AP615" s="47"/>
      <c r="AQ615" s="47"/>
    </row>
    <row r="616" spans="1:43" s="4" customFormat="1" ht="15" x14ac:dyDescent="0.25">
      <c r="A616" s="48"/>
      <c r="B616" s="49" t="s">
        <v>122</v>
      </c>
      <c r="C616" s="372" t="s">
        <v>177</v>
      </c>
      <c r="D616" s="372"/>
      <c r="E616" s="372"/>
      <c r="F616" s="51"/>
      <c r="G616" s="52"/>
      <c r="H616" s="52"/>
      <c r="I616" s="52"/>
      <c r="J616" s="53">
        <v>10.32</v>
      </c>
      <c r="K616" s="52"/>
      <c r="L616" s="107">
        <v>3024.79</v>
      </c>
      <c r="M616" s="52"/>
      <c r="N616" s="58"/>
      <c r="AF616" s="39"/>
      <c r="AG616" s="47"/>
      <c r="AJ616" s="3" t="s">
        <v>177</v>
      </c>
      <c r="AM616" s="47"/>
      <c r="AN616" s="47"/>
      <c r="AP616" s="47"/>
      <c r="AQ616" s="47"/>
    </row>
    <row r="617" spans="1:43" s="4" customFormat="1" ht="15" x14ac:dyDescent="0.25">
      <c r="A617" s="56"/>
      <c r="B617" s="49"/>
      <c r="C617" s="372" t="s">
        <v>63</v>
      </c>
      <c r="D617" s="372"/>
      <c r="E617" s="372"/>
      <c r="F617" s="51" t="s">
        <v>64</v>
      </c>
      <c r="G617" s="54">
        <v>0.39</v>
      </c>
      <c r="H617" s="54">
        <v>1.1499999999999999</v>
      </c>
      <c r="I617" s="114">
        <v>131.45535000000001</v>
      </c>
      <c r="J617" s="57"/>
      <c r="K617" s="52"/>
      <c r="L617" s="57"/>
      <c r="M617" s="52"/>
      <c r="N617" s="58"/>
      <c r="AF617" s="39"/>
      <c r="AG617" s="47"/>
      <c r="AK617" s="3" t="s">
        <v>63</v>
      </c>
      <c r="AM617" s="47"/>
      <c r="AN617" s="47"/>
      <c r="AP617" s="47"/>
      <c r="AQ617" s="47"/>
    </row>
    <row r="618" spans="1:43" s="4" customFormat="1" ht="15" x14ac:dyDescent="0.25">
      <c r="A618" s="56"/>
      <c r="B618" s="49"/>
      <c r="C618" s="372" t="s">
        <v>178</v>
      </c>
      <c r="D618" s="372"/>
      <c r="E618" s="372"/>
      <c r="F618" s="51" t="s">
        <v>64</v>
      </c>
      <c r="G618" s="54">
        <v>0.16</v>
      </c>
      <c r="H618" s="54">
        <v>1.1499999999999999</v>
      </c>
      <c r="I618" s="70">
        <v>53.930399999999999</v>
      </c>
      <c r="J618" s="57"/>
      <c r="K618" s="52"/>
      <c r="L618" s="57"/>
      <c r="M618" s="52"/>
      <c r="N618" s="58"/>
      <c r="AF618" s="39"/>
      <c r="AG618" s="47"/>
      <c r="AK618" s="3" t="s">
        <v>178</v>
      </c>
      <c r="AM618" s="47"/>
      <c r="AN618" s="47"/>
      <c r="AP618" s="47"/>
      <c r="AQ618" s="47"/>
    </row>
    <row r="619" spans="1:43" s="4" customFormat="1" ht="15" x14ac:dyDescent="0.25">
      <c r="A619" s="48"/>
      <c r="B619" s="49"/>
      <c r="C619" s="375" t="s">
        <v>65</v>
      </c>
      <c r="D619" s="375"/>
      <c r="E619" s="375"/>
      <c r="F619" s="59"/>
      <c r="G619" s="60"/>
      <c r="H619" s="60"/>
      <c r="I619" s="60"/>
      <c r="J619" s="61">
        <v>22.97</v>
      </c>
      <c r="K619" s="60"/>
      <c r="L619" s="108">
        <v>7288.66</v>
      </c>
      <c r="M619" s="60"/>
      <c r="N619" s="62"/>
      <c r="AF619" s="39"/>
      <c r="AG619" s="47"/>
      <c r="AL619" s="3" t="s">
        <v>65</v>
      </c>
      <c r="AM619" s="47"/>
      <c r="AN619" s="47"/>
      <c r="AP619" s="47"/>
      <c r="AQ619" s="47"/>
    </row>
    <row r="620" spans="1:43" s="4" customFormat="1" ht="15" x14ac:dyDescent="0.25">
      <c r="A620" s="56"/>
      <c r="B620" s="49"/>
      <c r="C620" s="372" t="s">
        <v>66</v>
      </c>
      <c r="D620" s="372"/>
      <c r="E620" s="372"/>
      <c r="F620" s="51"/>
      <c r="G620" s="52"/>
      <c r="H620" s="52"/>
      <c r="I620" s="52"/>
      <c r="J620" s="57"/>
      <c r="K620" s="52"/>
      <c r="L620" s="107">
        <v>2002.16</v>
      </c>
      <c r="M620" s="52"/>
      <c r="N620" s="55">
        <v>69995.509999999995</v>
      </c>
      <c r="AF620" s="39"/>
      <c r="AG620" s="47"/>
      <c r="AK620" s="3" t="s">
        <v>66</v>
      </c>
      <c r="AM620" s="47"/>
      <c r="AN620" s="47"/>
      <c r="AP620" s="47"/>
      <c r="AQ620" s="47"/>
    </row>
    <row r="621" spans="1:43" s="4" customFormat="1" ht="23.25" x14ac:dyDescent="0.25">
      <c r="A621" s="56"/>
      <c r="B621" s="49" t="s">
        <v>265</v>
      </c>
      <c r="C621" s="372" t="s">
        <v>266</v>
      </c>
      <c r="D621" s="372"/>
      <c r="E621" s="372"/>
      <c r="F621" s="51" t="s">
        <v>69</v>
      </c>
      <c r="G621" s="63">
        <v>113</v>
      </c>
      <c r="H621" s="52"/>
      <c r="I621" s="63">
        <v>113</v>
      </c>
      <c r="J621" s="57"/>
      <c r="K621" s="52"/>
      <c r="L621" s="107">
        <v>2262.44</v>
      </c>
      <c r="M621" s="52"/>
      <c r="N621" s="55">
        <v>79094.929999999993</v>
      </c>
      <c r="AF621" s="39"/>
      <c r="AG621" s="47"/>
      <c r="AK621" s="3" t="s">
        <v>266</v>
      </c>
      <c r="AM621" s="47"/>
      <c r="AN621" s="47"/>
      <c r="AP621" s="47"/>
      <c r="AQ621" s="47"/>
    </row>
    <row r="622" spans="1:43" s="4" customFormat="1" ht="23.25" x14ac:dyDescent="0.25">
      <c r="A622" s="56"/>
      <c r="B622" s="49" t="s">
        <v>267</v>
      </c>
      <c r="C622" s="372" t="s">
        <v>268</v>
      </c>
      <c r="D622" s="372"/>
      <c r="E622" s="372"/>
      <c r="F622" s="51" t="s">
        <v>69</v>
      </c>
      <c r="G622" s="63">
        <v>77</v>
      </c>
      <c r="H622" s="52"/>
      <c r="I622" s="63">
        <v>77</v>
      </c>
      <c r="J622" s="57"/>
      <c r="K622" s="52"/>
      <c r="L622" s="107">
        <v>1541.66</v>
      </c>
      <c r="M622" s="52"/>
      <c r="N622" s="55">
        <v>53896.54</v>
      </c>
      <c r="AF622" s="39"/>
      <c r="AG622" s="47"/>
      <c r="AK622" s="3" t="s">
        <v>268</v>
      </c>
      <c r="AM622" s="47"/>
      <c r="AN622" s="47"/>
      <c r="AP622" s="47"/>
      <c r="AQ622" s="47"/>
    </row>
    <row r="623" spans="1:43" s="4" customFormat="1" ht="15" x14ac:dyDescent="0.25">
      <c r="A623" s="65"/>
      <c r="B623" s="66"/>
      <c r="C623" s="374" t="s">
        <v>72</v>
      </c>
      <c r="D623" s="374"/>
      <c r="E623" s="374"/>
      <c r="F623" s="42"/>
      <c r="G623" s="43"/>
      <c r="H623" s="43"/>
      <c r="I623" s="43"/>
      <c r="J623" s="45"/>
      <c r="K623" s="43"/>
      <c r="L623" s="105">
        <v>11092.76</v>
      </c>
      <c r="M623" s="60"/>
      <c r="N623" s="46"/>
      <c r="AF623" s="39"/>
      <c r="AG623" s="47"/>
      <c r="AM623" s="47" t="s">
        <v>72</v>
      </c>
      <c r="AN623" s="47"/>
      <c r="AP623" s="47"/>
      <c r="AQ623" s="47"/>
    </row>
    <row r="624" spans="1:43" s="4" customFormat="1" ht="57" x14ac:dyDescent="0.25">
      <c r="A624" s="40" t="s">
        <v>487</v>
      </c>
      <c r="B624" s="41" t="s">
        <v>213</v>
      </c>
      <c r="C624" s="374" t="s">
        <v>2952</v>
      </c>
      <c r="D624" s="374"/>
      <c r="E624" s="374"/>
      <c r="F624" s="42" t="s">
        <v>215</v>
      </c>
      <c r="G624" s="43">
        <v>3.448</v>
      </c>
      <c r="H624" s="44">
        <v>1</v>
      </c>
      <c r="I624" s="116">
        <v>3.448</v>
      </c>
      <c r="J624" s="45"/>
      <c r="K624" s="43"/>
      <c r="L624" s="45"/>
      <c r="M624" s="43"/>
      <c r="N624" s="46"/>
      <c r="AF624" s="39"/>
      <c r="AG624" s="47" t="s">
        <v>2952</v>
      </c>
      <c r="AM624" s="47"/>
      <c r="AN624" s="47"/>
      <c r="AP624" s="47"/>
      <c r="AQ624" s="47"/>
    </row>
    <row r="625" spans="1:43" s="4" customFormat="1" ht="15" x14ac:dyDescent="0.25">
      <c r="A625" s="69"/>
      <c r="B625" s="50"/>
      <c r="C625" s="372" t="s">
        <v>2942</v>
      </c>
      <c r="D625" s="372"/>
      <c r="E625" s="372"/>
      <c r="F625" s="372"/>
      <c r="G625" s="372"/>
      <c r="H625" s="372"/>
      <c r="I625" s="372"/>
      <c r="J625" s="372"/>
      <c r="K625" s="372"/>
      <c r="L625" s="372"/>
      <c r="M625" s="372"/>
      <c r="N625" s="377"/>
      <c r="AF625" s="39"/>
      <c r="AG625" s="47"/>
      <c r="AH625" s="3" t="s">
        <v>2942</v>
      </c>
      <c r="AM625" s="47"/>
      <c r="AN625" s="47"/>
      <c r="AP625" s="47"/>
      <c r="AQ625" s="47"/>
    </row>
    <row r="626" spans="1:43" s="4" customFormat="1" ht="22.5" x14ac:dyDescent="0.25">
      <c r="A626" s="103"/>
      <c r="B626" s="49" t="s">
        <v>217</v>
      </c>
      <c r="C626" s="368" t="s">
        <v>218</v>
      </c>
      <c r="D626" s="368"/>
      <c r="E626" s="368"/>
      <c r="F626" s="368"/>
      <c r="G626" s="368"/>
      <c r="H626" s="368"/>
      <c r="I626" s="368"/>
      <c r="J626" s="368"/>
      <c r="K626" s="368"/>
      <c r="L626" s="368"/>
      <c r="M626" s="368"/>
      <c r="N626" s="376"/>
      <c r="AF626" s="39"/>
      <c r="AG626" s="47"/>
      <c r="AI626" s="3" t="s">
        <v>218</v>
      </c>
      <c r="AM626" s="47"/>
      <c r="AN626" s="47"/>
      <c r="AP626" s="47"/>
      <c r="AQ626" s="47"/>
    </row>
    <row r="627" spans="1:43" s="4" customFormat="1" ht="15" x14ac:dyDescent="0.25">
      <c r="A627" s="48"/>
      <c r="B627" s="49" t="s">
        <v>58</v>
      </c>
      <c r="C627" s="372" t="s">
        <v>62</v>
      </c>
      <c r="D627" s="372"/>
      <c r="E627" s="372"/>
      <c r="F627" s="51"/>
      <c r="G627" s="52"/>
      <c r="H627" s="52"/>
      <c r="I627" s="52"/>
      <c r="J627" s="53">
        <v>493.89</v>
      </c>
      <c r="K627" s="54">
        <v>1.1499999999999999</v>
      </c>
      <c r="L627" s="107">
        <v>1958.37</v>
      </c>
      <c r="M627" s="54">
        <v>34.96</v>
      </c>
      <c r="N627" s="55">
        <v>68464.62</v>
      </c>
      <c r="AF627" s="39"/>
      <c r="AG627" s="47"/>
      <c r="AJ627" s="3" t="s">
        <v>62</v>
      </c>
      <c r="AM627" s="47"/>
      <c r="AN627" s="47"/>
      <c r="AP627" s="47"/>
      <c r="AQ627" s="47"/>
    </row>
    <row r="628" spans="1:43" s="4" customFormat="1" ht="15" x14ac:dyDescent="0.25">
      <c r="A628" s="48"/>
      <c r="B628" s="49" t="s">
        <v>73</v>
      </c>
      <c r="C628" s="372" t="s">
        <v>175</v>
      </c>
      <c r="D628" s="372"/>
      <c r="E628" s="372"/>
      <c r="F628" s="51"/>
      <c r="G628" s="52"/>
      <c r="H628" s="52"/>
      <c r="I628" s="52"/>
      <c r="J628" s="107">
        <v>1389.86</v>
      </c>
      <c r="K628" s="54">
        <v>1.1499999999999999</v>
      </c>
      <c r="L628" s="107">
        <v>5511.07</v>
      </c>
      <c r="M628" s="52"/>
      <c r="N628" s="58"/>
      <c r="AF628" s="39"/>
      <c r="AG628" s="47"/>
      <c r="AJ628" s="3" t="s">
        <v>175</v>
      </c>
      <c r="AM628" s="47"/>
      <c r="AN628" s="47"/>
      <c r="AP628" s="47"/>
      <c r="AQ628" s="47"/>
    </row>
    <row r="629" spans="1:43" s="4" customFormat="1" ht="15" x14ac:dyDescent="0.25">
      <c r="A629" s="48"/>
      <c r="B629" s="49" t="s">
        <v>78</v>
      </c>
      <c r="C629" s="372" t="s">
        <v>176</v>
      </c>
      <c r="D629" s="372"/>
      <c r="E629" s="372"/>
      <c r="F629" s="51"/>
      <c r="G629" s="52"/>
      <c r="H629" s="52"/>
      <c r="I629" s="52"/>
      <c r="J629" s="53">
        <v>160.29</v>
      </c>
      <c r="K629" s="54">
        <v>1.1499999999999999</v>
      </c>
      <c r="L629" s="53">
        <v>635.58000000000004</v>
      </c>
      <c r="M629" s="54">
        <v>34.96</v>
      </c>
      <c r="N629" s="55">
        <v>22219.88</v>
      </c>
      <c r="AF629" s="39"/>
      <c r="AG629" s="47"/>
      <c r="AJ629" s="3" t="s">
        <v>176</v>
      </c>
      <c r="AM629" s="47"/>
      <c r="AN629" s="47"/>
      <c r="AP629" s="47"/>
      <c r="AQ629" s="47"/>
    </row>
    <row r="630" spans="1:43" s="4" customFormat="1" ht="15" x14ac:dyDescent="0.25">
      <c r="A630" s="48"/>
      <c r="B630" s="49" t="s">
        <v>122</v>
      </c>
      <c r="C630" s="372" t="s">
        <v>177</v>
      </c>
      <c r="D630" s="372"/>
      <c r="E630" s="372"/>
      <c r="F630" s="51"/>
      <c r="G630" s="52"/>
      <c r="H630" s="52"/>
      <c r="I630" s="52"/>
      <c r="J630" s="53">
        <v>292.12</v>
      </c>
      <c r="K630" s="52"/>
      <c r="L630" s="107">
        <v>1007.23</v>
      </c>
      <c r="M630" s="52"/>
      <c r="N630" s="58"/>
      <c r="AF630" s="39"/>
      <c r="AG630" s="47"/>
      <c r="AJ630" s="3" t="s">
        <v>177</v>
      </c>
      <c r="AM630" s="47"/>
      <c r="AN630" s="47"/>
      <c r="AP630" s="47"/>
      <c r="AQ630" s="47"/>
    </row>
    <row r="631" spans="1:43" s="4" customFormat="1" ht="15" x14ac:dyDescent="0.25">
      <c r="A631" s="56"/>
      <c r="B631" s="49"/>
      <c r="C631" s="372" t="s">
        <v>63</v>
      </c>
      <c r="D631" s="372"/>
      <c r="E631" s="372"/>
      <c r="F631" s="51" t="s">
        <v>64</v>
      </c>
      <c r="G631" s="54">
        <v>58.38</v>
      </c>
      <c r="H631" s="54">
        <v>1.1499999999999999</v>
      </c>
      <c r="I631" s="117">
        <v>231.48837599999999</v>
      </c>
      <c r="J631" s="57"/>
      <c r="K631" s="52"/>
      <c r="L631" s="57"/>
      <c r="M631" s="52"/>
      <c r="N631" s="58"/>
      <c r="AF631" s="39"/>
      <c r="AG631" s="47"/>
      <c r="AK631" s="3" t="s">
        <v>63</v>
      </c>
      <c r="AM631" s="47"/>
      <c r="AN631" s="47"/>
      <c r="AP631" s="47"/>
      <c r="AQ631" s="47"/>
    </row>
    <row r="632" spans="1:43" s="4" customFormat="1" ht="15" x14ac:dyDescent="0.25">
      <c r="A632" s="56"/>
      <c r="B632" s="49"/>
      <c r="C632" s="372" t="s">
        <v>178</v>
      </c>
      <c r="D632" s="372"/>
      <c r="E632" s="372"/>
      <c r="F632" s="51" t="s">
        <v>64</v>
      </c>
      <c r="G632" s="54">
        <v>15.67</v>
      </c>
      <c r="H632" s="54">
        <v>1.1499999999999999</v>
      </c>
      <c r="I632" s="117">
        <v>62.134684</v>
      </c>
      <c r="J632" s="57"/>
      <c r="K632" s="52"/>
      <c r="L632" s="57"/>
      <c r="M632" s="52"/>
      <c r="N632" s="58"/>
      <c r="AF632" s="39"/>
      <c r="AG632" s="47"/>
      <c r="AK632" s="3" t="s">
        <v>178</v>
      </c>
      <c r="AM632" s="47"/>
      <c r="AN632" s="47"/>
      <c r="AP632" s="47"/>
      <c r="AQ632" s="47"/>
    </row>
    <row r="633" spans="1:43" s="4" customFormat="1" ht="15" x14ac:dyDescent="0.25">
      <c r="A633" s="48"/>
      <c r="B633" s="49"/>
      <c r="C633" s="375" t="s">
        <v>65</v>
      </c>
      <c r="D633" s="375"/>
      <c r="E633" s="375"/>
      <c r="F633" s="59"/>
      <c r="G633" s="60"/>
      <c r="H633" s="60"/>
      <c r="I633" s="60"/>
      <c r="J633" s="108">
        <v>2175.87</v>
      </c>
      <c r="K633" s="60"/>
      <c r="L633" s="108">
        <v>8476.67</v>
      </c>
      <c r="M633" s="60"/>
      <c r="N633" s="62"/>
      <c r="AF633" s="39"/>
      <c r="AG633" s="47"/>
      <c r="AL633" s="3" t="s">
        <v>65</v>
      </c>
      <c r="AM633" s="47"/>
      <c r="AN633" s="47"/>
      <c r="AP633" s="47"/>
      <c r="AQ633" s="47"/>
    </row>
    <row r="634" spans="1:43" s="4" customFormat="1" ht="15" x14ac:dyDescent="0.25">
      <c r="A634" s="56"/>
      <c r="B634" s="49"/>
      <c r="C634" s="372" t="s">
        <v>66</v>
      </c>
      <c r="D634" s="372"/>
      <c r="E634" s="372"/>
      <c r="F634" s="51"/>
      <c r="G634" s="52"/>
      <c r="H634" s="52"/>
      <c r="I634" s="52"/>
      <c r="J634" s="57"/>
      <c r="K634" s="52"/>
      <c r="L634" s="107">
        <v>2593.9499999999998</v>
      </c>
      <c r="M634" s="52"/>
      <c r="N634" s="55">
        <v>90684.5</v>
      </c>
      <c r="AF634" s="39"/>
      <c r="AG634" s="47"/>
      <c r="AK634" s="3" t="s">
        <v>66</v>
      </c>
      <c r="AM634" s="47"/>
      <c r="AN634" s="47"/>
      <c r="AP634" s="47"/>
      <c r="AQ634" s="47"/>
    </row>
    <row r="635" spans="1:43" s="4" customFormat="1" ht="15" x14ac:dyDescent="0.25">
      <c r="A635" s="56"/>
      <c r="B635" s="49" t="s">
        <v>179</v>
      </c>
      <c r="C635" s="372" t="s">
        <v>180</v>
      </c>
      <c r="D635" s="372"/>
      <c r="E635" s="372"/>
      <c r="F635" s="51" t="s">
        <v>69</v>
      </c>
      <c r="G635" s="63">
        <v>147</v>
      </c>
      <c r="H635" s="52"/>
      <c r="I635" s="63">
        <v>147</v>
      </c>
      <c r="J635" s="57"/>
      <c r="K635" s="52"/>
      <c r="L635" s="107">
        <v>3813.11</v>
      </c>
      <c r="M635" s="52"/>
      <c r="N635" s="55">
        <v>133306.22</v>
      </c>
      <c r="AF635" s="39"/>
      <c r="AG635" s="47"/>
      <c r="AK635" s="3" t="s">
        <v>180</v>
      </c>
      <c r="AM635" s="47"/>
      <c r="AN635" s="47"/>
      <c r="AP635" s="47"/>
      <c r="AQ635" s="47"/>
    </row>
    <row r="636" spans="1:43" s="4" customFormat="1" ht="15" x14ac:dyDescent="0.25">
      <c r="A636" s="56"/>
      <c r="B636" s="49" t="s">
        <v>181</v>
      </c>
      <c r="C636" s="372" t="s">
        <v>182</v>
      </c>
      <c r="D636" s="372"/>
      <c r="E636" s="372"/>
      <c r="F636" s="51" t="s">
        <v>69</v>
      </c>
      <c r="G636" s="63">
        <v>134</v>
      </c>
      <c r="H636" s="52"/>
      <c r="I636" s="63">
        <v>134</v>
      </c>
      <c r="J636" s="57"/>
      <c r="K636" s="52"/>
      <c r="L636" s="107">
        <v>3475.89</v>
      </c>
      <c r="M636" s="52"/>
      <c r="N636" s="55">
        <v>121517.23</v>
      </c>
      <c r="AF636" s="39"/>
      <c r="AG636" s="47"/>
      <c r="AK636" s="3" t="s">
        <v>182</v>
      </c>
      <c r="AM636" s="47"/>
      <c r="AN636" s="47"/>
      <c r="AP636" s="47"/>
      <c r="AQ636" s="47"/>
    </row>
    <row r="637" spans="1:43" s="4" customFormat="1" ht="15" x14ac:dyDescent="0.25">
      <c r="A637" s="65"/>
      <c r="B637" s="66"/>
      <c r="C637" s="374" t="s">
        <v>72</v>
      </c>
      <c r="D637" s="374"/>
      <c r="E637" s="374"/>
      <c r="F637" s="42"/>
      <c r="G637" s="43"/>
      <c r="H637" s="43"/>
      <c r="I637" s="43"/>
      <c r="J637" s="45"/>
      <c r="K637" s="43"/>
      <c r="L637" s="105">
        <v>15765.67</v>
      </c>
      <c r="M637" s="60"/>
      <c r="N637" s="46"/>
      <c r="AF637" s="39"/>
      <c r="AG637" s="47"/>
      <c r="AM637" s="47" t="s">
        <v>72</v>
      </c>
      <c r="AN637" s="47"/>
      <c r="AP637" s="47"/>
      <c r="AQ637" s="47"/>
    </row>
    <row r="638" spans="1:43" s="4" customFormat="1" ht="23.25" x14ac:dyDescent="0.25">
      <c r="A638" s="40" t="s">
        <v>489</v>
      </c>
      <c r="B638" s="41" t="s">
        <v>219</v>
      </c>
      <c r="C638" s="374" t="s">
        <v>220</v>
      </c>
      <c r="D638" s="374"/>
      <c r="E638" s="374"/>
      <c r="F638" s="42" t="s">
        <v>185</v>
      </c>
      <c r="G638" s="43">
        <v>2.8963199999999998</v>
      </c>
      <c r="H638" s="44">
        <v>1</v>
      </c>
      <c r="I638" s="118">
        <v>2.8963199999999998</v>
      </c>
      <c r="J638" s="67">
        <v>592.76</v>
      </c>
      <c r="K638" s="43"/>
      <c r="L638" s="105">
        <v>1716.82</v>
      </c>
      <c r="M638" s="43"/>
      <c r="N638" s="46"/>
      <c r="AF638" s="39"/>
      <c r="AG638" s="47" t="s">
        <v>220</v>
      </c>
      <c r="AM638" s="47"/>
      <c r="AN638" s="47"/>
      <c r="AP638" s="47"/>
      <c r="AQ638" s="47"/>
    </row>
    <row r="639" spans="1:43" s="4" customFormat="1" ht="15" x14ac:dyDescent="0.25">
      <c r="A639" s="65"/>
      <c r="B639" s="66"/>
      <c r="C639" s="374" t="s">
        <v>72</v>
      </c>
      <c r="D639" s="374"/>
      <c r="E639" s="374"/>
      <c r="F639" s="42"/>
      <c r="G639" s="43"/>
      <c r="H639" s="43"/>
      <c r="I639" s="43"/>
      <c r="J639" s="45"/>
      <c r="K639" s="43"/>
      <c r="L639" s="105">
        <v>1716.82</v>
      </c>
      <c r="M639" s="60"/>
      <c r="N639" s="46"/>
      <c r="AF639" s="39"/>
      <c r="AG639" s="47"/>
      <c r="AM639" s="47" t="s">
        <v>72</v>
      </c>
      <c r="AN639" s="47"/>
      <c r="AP639" s="47"/>
      <c r="AQ639" s="47"/>
    </row>
    <row r="640" spans="1:43" s="4" customFormat="1" ht="23.25" x14ac:dyDescent="0.25">
      <c r="A640" s="40" t="s">
        <v>493</v>
      </c>
      <c r="B640" s="41" t="s">
        <v>219</v>
      </c>
      <c r="C640" s="374" t="s">
        <v>221</v>
      </c>
      <c r="D640" s="374"/>
      <c r="E640" s="374"/>
      <c r="F640" s="42" t="s">
        <v>185</v>
      </c>
      <c r="G640" s="43">
        <v>2.8963199999999998</v>
      </c>
      <c r="H640" s="44">
        <v>1</v>
      </c>
      <c r="I640" s="118">
        <v>2.8963199999999998</v>
      </c>
      <c r="J640" s="67">
        <v>5.15</v>
      </c>
      <c r="K640" s="43"/>
      <c r="L640" s="67">
        <v>14.92</v>
      </c>
      <c r="M640" s="43"/>
      <c r="N640" s="46"/>
      <c r="AF640" s="39"/>
      <c r="AG640" s="47" t="s">
        <v>221</v>
      </c>
      <c r="AM640" s="47"/>
      <c r="AN640" s="47"/>
      <c r="AP640" s="47"/>
      <c r="AQ640" s="47"/>
    </row>
    <row r="641" spans="1:44" s="4" customFormat="1" ht="15" x14ac:dyDescent="0.25">
      <c r="A641" s="69"/>
      <c r="B641" s="50"/>
      <c r="C641" s="372" t="s">
        <v>222</v>
      </c>
      <c r="D641" s="372"/>
      <c r="E641" s="372"/>
      <c r="F641" s="372"/>
      <c r="G641" s="372"/>
      <c r="H641" s="372"/>
      <c r="I641" s="372"/>
      <c r="J641" s="372"/>
      <c r="K641" s="372"/>
      <c r="L641" s="372"/>
      <c r="M641" s="372"/>
      <c r="N641" s="377"/>
      <c r="AF641" s="39"/>
      <c r="AG641" s="47"/>
      <c r="AM641" s="47"/>
      <c r="AN641" s="47"/>
      <c r="AP641" s="47"/>
      <c r="AQ641" s="47"/>
      <c r="AR641" s="3" t="s">
        <v>222</v>
      </c>
    </row>
    <row r="642" spans="1:44" s="4" customFormat="1" ht="15" x14ac:dyDescent="0.25">
      <c r="A642" s="65"/>
      <c r="B642" s="66"/>
      <c r="C642" s="374" t="s">
        <v>72</v>
      </c>
      <c r="D642" s="374"/>
      <c r="E642" s="374"/>
      <c r="F642" s="42"/>
      <c r="G642" s="43"/>
      <c r="H642" s="43"/>
      <c r="I642" s="43"/>
      <c r="J642" s="45"/>
      <c r="K642" s="43"/>
      <c r="L642" s="67">
        <v>14.92</v>
      </c>
      <c r="M642" s="60"/>
      <c r="N642" s="46"/>
      <c r="AF642" s="39"/>
      <c r="AG642" s="47"/>
      <c r="AM642" s="47" t="s">
        <v>72</v>
      </c>
      <c r="AN642" s="47"/>
      <c r="AP642" s="47"/>
      <c r="AQ642" s="47"/>
    </row>
    <row r="643" spans="1:44" s="4" customFormat="1" ht="34.5" x14ac:dyDescent="0.25">
      <c r="A643" s="40" t="s">
        <v>495</v>
      </c>
      <c r="B643" s="41" t="s">
        <v>223</v>
      </c>
      <c r="C643" s="374" t="s">
        <v>2953</v>
      </c>
      <c r="D643" s="374"/>
      <c r="E643" s="374"/>
      <c r="F643" s="42" t="s">
        <v>231</v>
      </c>
      <c r="G643" s="43">
        <v>344.8</v>
      </c>
      <c r="H643" s="44">
        <v>1</v>
      </c>
      <c r="I643" s="120">
        <v>344.8</v>
      </c>
      <c r="J643" s="105">
        <v>6740.5</v>
      </c>
      <c r="K643" s="43"/>
      <c r="L643" s="105">
        <v>271827.42</v>
      </c>
      <c r="M643" s="68">
        <v>8.5500000000000007</v>
      </c>
      <c r="N643" s="115">
        <v>2324124.4</v>
      </c>
      <c r="AF643" s="39"/>
      <c r="AG643" s="47" t="s">
        <v>2953</v>
      </c>
      <c r="AM643" s="47"/>
      <c r="AN643" s="47"/>
      <c r="AP643" s="47"/>
      <c r="AQ643" s="47"/>
    </row>
    <row r="644" spans="1:44" s="4" customFormat="1" ht="15" x14ac:dyDescent="0.25">
      <c r="A644" s="65"/>
      <c r="B644" s="66"/>
      <c r="C644" s="374" t="s">
        <v>72</v>
      </c>
      <c r="D644" s="374"/>
      <c r="E644" s="374"/>
      <c r="F644" s="42"/>
      <c r="G644" s="43"/>
      <c r="H644" s="43"/>
      <c r="I644" s="43"/>
      <c r="J644" s="45"/>
      <c r="K644" s="43"/>
      <c r="L644" s="105">
        <v>271827.42</v>
      </c>
      <c r="M644" s="60"/>
      <c r="N644" s="115">
        <v>2324124.4</v>
      </c>
      <c r="AF644" s="39"/>
      <c r="AG644" s="47"/>
      <c r="AM644" s="47" t="s">
        <v>72</v>
      </c>
      <c r="AN644" s="47"/>
      <c r="AP644" s="47"/>
      <c r="AQ644" s="47"/>
    </row>
    <row r="645" spans="1:44" s="4" customFormat="1" ht="15" x14ac:dyDescent="0.25">
      <c r="A645" s="381" t="s">
        <v>2954</v>
      </c>
      <c r="B645" s="382"/>
      <c r="C645" s="382"/>
      <c r="D645" s="382"/>
      <c r="E645" s="382"/>
      <c r="F645" s="382"/>
      <c r="G645" s="382"/>
      <c r="H645" s="382"/>
      <c r="I645" s="382"/>
      <c r="J645" s="382"/>
      <c r="K645" s="382"/>
      <c r="L645" s="382"/>
      <c r="M645" s="382"/>
      <c r="N645" s="383"/>
      <c r="AF645" s="39"/>
      <c r="AG645" s="47"/>
      <c r="AM645" s="47"/>
      <c r="AN645" s="47"/>
      <c r="AP645" s="47"/>
      <c r="AQ645" s="47" t="s">
        <v>2954</v>
      </c>
    </row>
    <row r="646" spans="1:44" s="4" customFormat="1" ht="23.25" x14ac:dyDescent="0.25">
      <c r="A646" s="40" t="s">
        <v>496</v>
      </c>
      <c r="B646" s="41" t="s">
        <v>2955</v>
      </c>
      <c r="C646" s="374" t="s">
        <v>2956</v>
      </c>
      <c r="D646" s="374"/>
      <c r="E646" s="374"/>
      <c r="F646" s="42" t="s">
        <v>674</v>
      </c>
      <c r="G646" s="43">
        <v>0.42</v>
      </c>
      <c r="H646" s="44">
        <v>1</v>
      </c>
      <c r="I646" s="68">
        <v>0.42</v>
      </c>
      <c r="J646" s="45"/>
      <c r="K646" s="43"/>
      <c r="L646" s="45"/>
      <c r="M646" s="43"/>
      <c r="N646" s="46"/>
      <c r="AF646" s="39"/>
      <c r="AG646" s="47" t="s">
        <v>2956</v>
      </c>
      <c r="AM646" s="47"/>
      <c r="AN646" s="47"/>
      <c r="AP646" s="47"/>
      <c r="AQ646" s="47"/>
    </row>
    <row r="647" spans="1:44" s="4" customFormat="1" ht="15" x14ac:dyDescent="0.25">
      <c r="A647" s="69"/>
      <c r="B647" s="50"/>
      <c r="C647" s="372" t="s">
        <v>2957</v>
      </c>
      <c r="D647" s="372"/>
      <c r="E647" s="372"/>
      <c r="F647" s="372"/>
      <c r="G647" s="372"/>
      <c r="H647" s="372"/>
      <c r="I647" s="372"/>
      <c r="J647" s="372"/>
      <c r="K647" s="372"/>
      <c r="L647" s="372"/>
      <c r="M647" s="372"/>
      <c r="N647" s="377"/>
      <c r="AF647" s="39"/>
      <c r="AG647" s="47"/>
      <c r="AH647" s="3" t="s">
        <v>2957</v>
      </c>
      <c r="AM647" s="47"/>
      <c r="AN647" s="47"/>
      <c r="AP647" s="47"/>
      <c r="AQ647" s="47"/>
    </row>
    <row r="648" spans="1:44" s="4" customFormat="1" ht="22.5" x14ac:dyDescent="0.25">
      <c r="A648" s="103"/>
      <c r="B648" s="49" t="s">
        <v>217</v>
      </c>
      <c r="C648" s="368" t="s">
        <v>218</v>
      </c>
      <c r="D648" s="368"/>
      <c r="E648" s="368"/>
      <c r="F648" s="368"/>
      <c r="G648" s="368"/>
      <c r="H648" s="368"/>
      <c r="I648" s="368"/>
      <c r="J648" s="368"/>
      <c r="K648" s="368"/>
      <c r="L648" s="368"/>
      <c r="M648" s="368"/>
      <c r="N648" s="376"/>
      <c r="AF648" s="39"/>
      <c r="AG648" s="47"/>
      <c r="AI648" s="3" t="s">
        <v>218</v>
      </c>
      <c r="AM648" s="47"/>
      <c r="AN648" s="47"/>
      <c r="AP648" s="47"/>
      <c r="AQ648" s="47"/>
    </row>
    <row r="649" spans="1:44" s="4" customFormat="1" ht="15" x14ac:dyDescent="0.25">
      <c r="A649" s="48"/>
      <c r="B649" s="49" t="s">
        <v>58</v>
      </c>
      <c r="C649" s="372" t="s">
        <v>62</v>
      </c>
      <c r="D649" s="372"/>
      <c r="E649" s="372"/>
      <c r="F649" s="51"/>
      <c r="G649" s="52"/>
      <c r="H649" s="52"/>
      <c r="I649" s="52"/>
      <c r="J649" s="53">
        <v>129.35</v>
      </c>
      <c r="K649" s="54">
        <v>1.1499999999999999</v>
      </c>
      <c r="L649" s="53">
        <v>62.48</v>
      </c>
      <c r="M649" s="54">
        <v>34.96</v>
      </c>
      <c r="N649" s="55">
        <v>2184.3000000000002</v>
      </c>
      <c r="AF649" s="39"/>
      <c r="AG649" s="47"/>
      <c r="AJ649" s="3" t="s">
        <v>62</v>
      </c>
      <c r="AM649" s="47"/>
      <c r="AN649" s="47"/>
      <c r="AP649" s="47"/>
      <c r="AQ649" s="47"/>
    </row>
    <row r="650" spans="1:44" s="4" customFormat="1" ht="15" x14ac:dyDescent="0.25">
      <c r="A650" s="48"/>
      <c r="B650" s="49" t="s">
        <v>73</v>
      </c>
      <c r="C650" s="372" t="s">
        <v>175</v>
      </c>
      <c r="D650" s="372"/>
      <c r="E650" s="372"/>
      <c r="F650" s="51"/>
      <c r="G650" s="52"/>
      <c r="H650" s="52"/>
      <c r="I650" s="52"/>
      <c r="J650" s="53">
        <v>784.51</v>
      </c>
      <c r="K650" s="54">
        <v>1.1499999999999999</v>
      </c>
      <c r="L650" s="53">
        <v>378.92</v>
      </c>
      <c r="M650" s="52"/>
      <c r="N650" s="58"/>
      <c r="AF650" s="39"/>
      <c r="AG650" s="47"/>
      <c r="AJ650" s="3" t="s">
        <v>175</v>
      </c>
      <c r="AM650" s="47"/>
      <c r="AN650" s="47"/>
      <c r="AP650" s="47"/>
      <c r="AQ650" s="47"/>
    </row>
    <row r="651" spans="1:44" s="4" customFormat="1" ht="15" x14ac:dyDescent="0.25">
      <c r="A651" s="48"/>
      <c r="B651" s="49" t="s">
        <v>78</v>
      </c>
      <c r="C651" s="372" t="s">
        <v>176</v>
      </c>
      <c r="D651" s="372"/>
      <c r="E651" s="372"/>
      <c r="F651" s="51"/>
      <c r="G651" s="52"/>
      <c r="H651" s="52"/>
      <c r="I651" s="52"/>
      <c r="J651" s="53">
        <v>122.58</v>
      </c>
      <c r="K651" s="54">
        <v>1.1499999999999999</v>
      </c>
      <c r="L651" s="53">
        <v>59.21</v>
      </c>
      <c r="M651" s="54">
        <v>34.96</v>
      </c>
      <c r="N651" s="55">
        <v>2069.98</v>
      </c>
      <c r="AF651" s="39"/>
      <c r="AG651" s="47"/>
      <c r="AJ651" s="3" t="s">
        <v>176</v>
      </c>
      <c r="AM651" s="47"/>
      <c r="AN651" s="47"/>
      <c r="AP651" s="47"/>
      <c r="AQ651" s="47"/>
    </row>
    <row r="652" spans="1:44" s="4" customFormat="1" ht="15" x14ac:dyDescent="0.25">
      <c r="A652" s="48"/>
      <c r="B652" s="49" t="s">
        <v>122</v>
      </c>
      <c r="C652" s="372" t="s">
        <v>177</v>
      </c>
      <c r="D652" s="372"/>
      <c r="E652" s="372"/>
      <c r="F652" s="51"/>
      <c r="G652" s="52"/>
      <c r="H652" s="52"/>
      <c r="I652" s="52"/>
      <c r="J652" s="53">
        <v>129.94999999999999</v>
      </c>
      <c r="K652" s="52"/>
      <c r="L652" s="53">
        <v>54.58</v>
      </c>
      <c r="M652" s="52"/>
      <c r="N652" s="58"/>
      <c r="AF652" s="39"/>
      <c r="AG652" s="47"/>
      <c r="AJ652" s="3" t="s">
        <v>177</v>
      </c>
      <c r="AM652" s="47"/>
      <c r="AN652" s="47"/>
      <c r="AP652" s="47"/>
      <c r="AQ652" s="47"/>
    </row>
    <row r="653" spans="1:44" s="4" customFormat="1" ht="15" x14ac:dyDescent="0.25">
      <c r="A653" s="56"/>
      <c r="B653" s="49"/>
      <c r="C653" s="372" t="s">
        <v>63</v>
      </c>
      <c r="D653" s="372"/>
      <c r="E653" s="372"/>
      <c r="F653" s="51" t="s">
        <v>64</v>
      </c>
      <c r="G653" s="104">
        <v>14.8</v>
      </c>
      <c r="H653" s="54">
        <v>1.1499999999999999</v>
      </c>
      <c r="I653" s="70">
        <v>7.1483999999999996</v>
      </c>
      <c r="J653" s="57"/>
      <c r="K653" s="52"/>
      <c r="L653" s="57"/>
      <c r="M653" s="52"/>
      <c r="N653" s="58"/>
      <c r="AF653" s="39"/>
      <c r="AG653" s="47"/>
      <c r="AK653" s="3" t="s">
        <v>63</v>
      </c>
      <c r="AM653" s="47"/>
      <c r="AN653" s="47"/>
      <c r="AP653" s="47"/>
      <c r="AQ653" s="47"/>
    </row>
    <row r="654" spans="1:44" s="4" customFormat="1" ht="15" x14ac:dyDescent="0.25">
      <c r="A654" s="56"/>
      <c r="B654" s="49"/>
      <c r="C654" s="372" t="s">
        <v>178</v>
      </c>
      <c r="D654" s="372"/>
      <c r="E654" s="372"/>
      <c r="F654" s="51" t="s">
        <v>64</v>
      </c>
      <c r="G654" s="54">
        <v>9.08</v>
      </c>
      <c r="H654" s="54">
        <v>1.1499999999999999</v>
      </c>
      <c r="I654" s="114">
        <v>4.3856400000000004</v>
      </c>
      <c r="J654" s="57"/>
      <c r="K654" s="52"/>
      <c r="L654" s="57"/>
      <c r="M654" s="52"/>
      <c r="N654" s="58"/>
      <c r="AF654" s="39"/>
      <c r="AG654" s="47"/>
      <c r="AK654" s="3" t="s">
        <v>178</v>
      </c>
      <c r="AM654" s="47"/>
      <c r="AN654" s="47"/>
      <c r="AP654" s="47"/>
      <c r="AQ654" s="47"/>
    </row>
    <row r="655" spans="1:44" s="4" customFormat="1" ht="15" x14ac:dyDescent="0.25">
      <c r="A655" s="48"/>
      <c r="B655" s="49"/>
      <c r="C655" s="375" t="s">
        <v>65</v>
      </c>
      <c r="D655" s="375"/>
      <c r="E655" s="375"/>
      <c r="F655" s="59"/>
      <c r="G655" s="60"/>
      <c r="H655" s="60"/>
      <c r="I655" s="60"/>
      <c r="J655" s="108">
        <v>1043.81</v>
      </c>
      <c r="K655" s="60"/>
      <c r="L655" s="61">
        <v>495.98</v>
      </c>
      <c r="M655" s="60"/>
      <c r="N655" s="62"/>
      <c r="AF655" s="39"/>
      <c r="AG655" s="47"/>
      <c r="AL655" s="3" t="s">
        <v>65</v>
      </c>
      <c r="AM655" s="47"/>
      <c r="AN655" s="47"/>
      <c r="AP655" s="47"/>
      <c r="AQ655" s="47"/>
    </row>
    <row r="656" spans="1:44" s="4" customFormat="1" ht="15" x14ac:dyDescent="0.25">
      <c r="A656" s="56"/>
      <c r="B656" s="49"/>
      <c r="C656" s="372" t="s">
        <v>66</v>
      </c>
      <c r="D656" s="372"/>
      <c r="E656" s="372"/>
      <c r="F656" s="51"/>
      <c r="G656" s="52"/>
      <c r="H656" s="52"/>
      <c r="I656" s="52"/>
      <c r="J656" s="57"/>
      <c r="K656" s="52"/>
      <c r="L656" s="53">
        <v>121.69</v>
      </c>
      <c r="M656" s="52"/>
      <c r="N656" s="55">
        <v>4254.28</v>
      </c>
      <c r="AF656" s="39"/>
      <c r="AG656" s="47"/>
      <c r="AK656" s="3" t="s">
        <v>66</v>
      </c>
      <c r="AM656" s="47"/>
      <c r="AN656" s="47"/>
      <c r="AP656" s="47"/>
      <c r="AQ656" s="47"/>
    </row>
    <row r="657" spans="1:43" s="4" customFormat="1" ht="45.75" x14ac:dyDescent="0.25">
      <c r="A657" s="56"/>
      <c r="B657" s="49" t="s">
        <v>2958</v>
      </c>
      <c r="C657" s="372" t="s">
        <v>2959</v>
      </c>
      <c r="D657" s="372"/>
      <c r="E657" s="372"/>
      <c r="F657" s="51" t="s">
        <v>69</v>
      </c>
      <c r="G657" s="63">
        <v>116</v>
      </c>
      <c r="H657" s="52"/>
      <c r="I657" s="63">
        <v>116</v>
      </c>
      <c r="J657" s="57"/>
      <c r="K657" s="52"/>
      <c r="L657" s="53">
        <v>141.16</v>
      </c>
      <c r="M657" s="52"/>
      <c r="N657" s="55">
        <v>4934.96</v>
      </c>
      <c r="AF657" s="39"/>
      <c r="AG657" s="47"/>
      <c r="AK657" s="3" t="s">
        <v>2959</v>
      </c>
      <c r="AM657" s="47"/>
      <c r="AN657" s="47"/>
      <c r="AP657" s="47"/>
      <c r="AQ657" s="47"/>
    </row>
    <row r="658" spans="1:43" s="4" customFormat="1" ht="45.75" x14ac:dyDescent="0.25">
      <c r="A658" s="56"/>
      <c r="B658" s="49" t="s">
        <v>2960</v>
      </c>
      <c r="C658" s="372" t="s">
        <v>2961</v>
      </c>
      <c r="D658" s="372"/>
      <c r="E658" s="372"/>
      <c r="F658" s="51" t="s">
        <v>69</v>
      </c>
      <c r="G658" s="63">
        <v>80</v>
      </c>
      <c r="H658" s="52"/>
      <c r="I658" s="63">
        <v>80</v>
      </c>
      <c r="J658" s="57"/>
      <c r="K658" s="52"/>
      <c r="L658" s="53">
        <v>97.35</v>
      </c>
      <c r="M658" s="52"/>
      <c r="N658" s="55">
        <v>3403.42</v>
      </c>
      <c r="AF658" s="39"/>
      <c r="AG658" s="47"/>
      <c r="AK658" s="3" t="s">
        <v>2961</v>
      </c>
      <c r="AM658" s="47"/>
      <c r="AN658" s="47"/>
      <c r="AP658" s="47"/>
      <c r="AQ658" s="47"/>
    </row>
    <row r="659" spans="1:43" s="4" customFormat="1" ht="15" x14ac:dyDescent="0.25">
      <c r="A659" s="65"/>
      <c r="B659" s="66"/>
      <c r="C659" s="374" t="s">
        <v>72</v>
      </c>
      <c r="D659" s="374"/>
      <c r="E659" s="374"/>
      <c r="F659" s="42"/>
      <c r="G659" s="43"/>
      <c r="H659" s="43"/>
      <c r="I659" s="43"/>
      <c r="J659" s="45"/>
      <c r="K659" s="43"/>
      <c r="L659" s="67">
        <v>734.49</v>
      </c>
      <c r="M659" s="60"/>
      <c r="N659" s="46"/>
      <c r="AF659" s="39"/>
      <c r="AG659" s="47"/>
      <c r="AM659" s="47" t="s">
        <v>72</v>
      </c>
      <c r="AN659" s="47"/>
      <c r="AP659" s="47"/>
      <c r="AQ659" s="47"/>
    </row>
    <row r="660" spans="1:43" s="4" customFormat="1" ht="34.5" x14ac:dyDescent="0.25">
      <c r="A660" s="40" t="s">
        <v>498</v>
      </c>
      <c r="B660" s="41" t="s">
        <v>2962</v>
      </c>
      <c r="C660" s="374" t="s">
        <v>2963</v>
      </c>
      <c r="D660" s="374"/>
      <c r="E660" s="374"/>
      <c r="F660" s="42" t="s">
        <v>61</v>
      </c>
      <c r="G660" s="43">
        <v>42</v>
      </c>
      <c r="H660" s="44">
        <v>1</v>
      </c>
      <c r="I660" s="44">
        <v>42</v>
      </c>
      <c r="J660" s="105">
        <v>1324.7</v>
      </c>
      <c r="K660" s="43"/>
      <c r="L660" s="105">
        <v>55637.4</v>
      </c>
      <c r="M660" s="43"/>
      <c r="N660" s="46"/>
      <c r="AF660" s="39"/>
      <c r="AG660" s="47" t="s">
        <v>2963</v>
      </c>
      <c r="AM660" s="47"/>
      <c r="AN660" s="47"/>
      <c r="AP660" s="47"/>
      <c r="AQ660" s="47"/>
    </row>
    <row r="661" spans="1:43" s="4" customFormat="1" ht="15" x14ac:dyDescent="0.25">
      <c r="A661" s="65"/>
      <c r="B661" s="66"/>
      <c r="C661" s="374" t="s">
        <v>72</v>
      </c>
      <c r="D661" s="374"/>
      <c r="E661" s="374"/>
      <c r="F661" s="42"/>
      <c r="G661" s="43"/>
      <c r="H661" s="43"/>
      <c r="I661" s="43"/>
      <c r="J661" s="45"/>
      <c r="K661" s="43"/>
      <c r="L661" s="105">
        <v>55637.4</v>
      </c>
      <c r="M661" s="60"/>
      <c r="N661" s="46"/>
      <c r="AF661" s="39"/>
      <c r="AG661" s="47"/>
      <c r="AM661" s="47" t="s">
        <v>72</v>
      </c>
      <c r="AN661" s="47"/>
      <c r="AP661" s="47"/>
      <c r="AQ661" s="47"/>
    </row>
    <row r="662" spans="1:43" s="4" customFormat="1" ht="0" hidden="1" customHeight="1" x14ac:dyDescent="0.25">
      <c r="A662" s="71"/>
      <c r="B662" s="72"/>
      <c r="C662" s="72"/>
      <c r="D662" s="72"/>
      <c r="E662" s="72"/>
      <c r="F662" s="73"/>
      <c r="G662" s="73"/>
      <c r="H662" s="73"/>
      <c r="I662" s="73"/>
      <c r="J662" s="74"/>
      <c r="K662" s="73"/>
      <c r="L662" s="74"/>
      <c r="M662" s="52"/>
      <c r="N662" s="74"/>
      <c r="AF662" s="39"/>
      <c r="AG662" s="47"/>
      <c r="AM662" s="47"/>
      <c r="AN662" s="47"/>
      <c r="AP662" s="47"/>
      <c r="AQ662" s="47"/>
    </row>
    <row r="663" spans="1:43" s="4" customFormat="1" ht="15" x14ac:dyDescent="0.25">
      <c r="A663" s="78"/>
      <c r="B663" s="79"/>
      <c r="C663" s="374" t="s">
        <v>2964</v>
      </c>
      <c r="D663" s="374"/>
      <c r="E663" s="374"/>
      <c r="F663" s="374"/>
      <c r="G663" s="374"/>
      <c r="H663" s="374"/>
      <c r="I663" s="374"/>
      <c r="J663" s="374"/>
      <c r="K663" s="374"/>
      <c r="L663" s="80"/>
      <c r="M663" s="81"/>
      <c r="N663" s="82"/>
      <c r="AF663" s="39"/>
      <c r="AG663" s="47"/>
      <c r="AM663" s="47"/>
      <c r="AN663" s="47" t="s">
        <v>2964</v>
      </c>
      <c r="AP663" s="47"/>
      <c r="AQ663" s="47"/>
    </row>
    <row r="664" spans="1:43" s="4" customFormat="1" ht="15" x14ac:dyDescent="0.25">
      <c r="A664" s="83"/>
      <c r="B664" s="49"/>
      <c r="C664" s="372" t="s">
        <v>83</v>
      </c>
      <c r="D664" s="372"/>
      <c r="E664" s="372"/>
      <c r="F664" s="372"/>
      <c r="G664" s="372"/>
      <c r="H664" s="372"/>
      <c r="I664" s="372"/>
      <c r="J664" s="372"/>
      <c r="K664" s="372"/>
      <c r="L664" s="106">
        <v>505477.09</v>
      </c>
      <c r="M664" s="85"/>
      <c r="N664" s="86">
        <v>4585552.49</v>
      </c>
      <c r="AF664" s="39"/>
      <c r="AG664" s="47"/>
      <c r="AM664" s="47"/>
      <c r="AN664" s="47"/>
      <c r="AO664" s="3" t="s">
        <v>83</v>
      </c>
      <c r="AP664" s="47"/>
      <c r="AQ664" s="47"/>
    </row>
    <row r="665" spans="1:43" s="4" customFormat="1" ht="15" x14ac:dyDescent="0.25">
      <c r="A665" s="83"/>
      <c r="B665" s="49"/>
      <c r="C665" s="372" t="s">
        <v>84</v>
      </c>
      <c r="D665" s="372"/>
      <c r="E665" s="372"/>
      <c r="F665" s="372"/>
      <c r="G665" s="372"/>
      <c r="H665" s="372"/>
      <c r="I665" s="372"/>
      <c r="J665" s="372"/>
      <c r="K665" s="372"/>
      <c r="L665" s="87"/>
      <c r="M665" s="85"/>
      <c r="N665" s="88"/>
      <c r="AF665" s="39"/>
      <c r="AG665" s="47"/>
      <c r="AM665" s="47"/>
      <c r="AN665" s="47"/>
      <c r="AO665" s="3" t="s">
        <v>84</v>
      </c>
      <c r="AP665" s="47"/>
      <c r="AQ665" s="47"/>
    </row>
    <row r="666" spans="1:43" s="4" customFormat="1" ht="15" x14ac:dyDescent="0.25">
      <c r="A666" s="83"/>
      <c r="B666" s="49"/>
      <c r="C666" s="372" t="s">
        <v>85</v>
      </c>
      <c r="D666" s="372"/>
      <c r="E666" s="372"/>
      <c r="F666" s="372"/>
      <c r="G666" s="372"/>
      <c r="H666" s="372"/>
      <c r="I666" s="372"/>
      <c r="J666" s="372"/>
      <c r="K666" s="372"/>
      <c r="L666" s="106">
        <v>8259.36</v>
      </c>
      <c r="M666" s="85"/>
      <c r="N666" s="86">
        <v>288747.23</v>
      </c>
      <c r="AF666" s="39"/>
      <c r="AG666" s="47"/>
      <c r="AM666" s="47"/>
      <c r="AN666" s="47"/>
      <c r="AO666" s="3" t="s">
        <v>85</v>
      </c>
      <c r="AP666" s="47"/>
      <c r="AQ666" s="47"/>
    </row>
    <row r="667" spans="1:43" s="4" customFormat="1" ht="15" x14ac:dyDescent="0.25">
      <c r="A667" s="83"/>
      <c r="B667" s="49"/>
      <c r="C667" s="372" t="s">
        <v>193</v>
      </c>
      <c r="D667" s="372"/>
      <c r="E667" s="372"/>
      <c r="F667" s="372"/>
      <c r="G667" s="372"/>
      <c r="H667" s="372"/>
      <c r="I667" s="372"/>
      <c r="J667" s="372"/>
      <c r="K667" s="372"/>
      <c r="L667" s="106">
        <v>12735.66</v>
      </c>
      <c r="M667" s="85"/>
      <c r="N667" s="86">
        <v>154483.56</v>
      </c>
      <c r="AF667" s="39"/>
      <c r="AG667" s="47"/>
      <c r="AM667" s="47"/>
      <c r="AN667" s="47"/>
      <c r="AO667" s="3" t="s">
        <v>193</v>
      </c>
      <c r="AP667" s="47"/>
      <c r="AQ667" s="47"/>
    </row>
    <row r="668" spans="1:43" s="4" customFormat="1" ht="15" x14ac:dyDescent="0.25">
      <c r="A668" s="83"/>
      <c r="B668" s="49"/>
      <c r="C668" s="372" t="s">
        <v>194</v>
      </c>
      <c r="D668" s="372"/>
      <c r="E668" s="372"/>
      <c r="F668" s="372"/>
      <c r="G668" s="372"/>
      <c r="H668" s="372"/>
      <c r="I668" s="372"/>
      <c r="J668" s="372"/>
      <c r="K668" s="372"/>
      <c r="L668" s="106">
        <v>1607.3</v>
      </c>
      <c r="M668" s="85"/>
      <c r="N668" s="86">
        <v>56191.199999999997</v>
      </c>
      <c r="AF668" s="39"/>
      <c r="AG668" s="47"/>
      <c r="AM668" s="47"/>
      <c r="AN668" s="47"/>
      <c r="AO668" s="3" t="s">
        <v>194</v>
      </c>
      <c r="AP668" s="47"/>
      <c r="AQ668" s="47"/>
    </row>
    <row r="669" spans="1:43" s="4" customFormat="1" ht="15" x14ac:dyDescent="0.25">
      <c r="A669" s="83"/>
      <c r="B669" s="49"/>
      <c r="C669" s="372" t="s">
        <v>195</v>
      </c>
      <c r="D669" s="372"/>
      <c r="E669" s="372"/>
      <c r="F669" s="372"/>
      <c r="G669" s="372"/>
      <c r="H669" s="372"/>
      <c r="I669" s="372"/>
      <c r="J669" s="372"/>
      <c r="K669" s="372"/>
      <c r="L669" s="106">
        <v>484482.07</v>
      </c>
      <c r="M669" s="85"/>
      <c r="N669" s="86">
        <v>4142321.7</v>
      </c>
      <c r="AF669" s="39"/>
      <c r="AG669" s="47"/>
      <c r="AM669" s="47"/>
      <c r="AN669" s="47"/>
      <c r="AO669" s="3" t="s">
        <v>195</v>
      </c>
      <c r="AP669" s="47"/>
      <c r="AQ669" s="47"/>
    </row>
    <row r="670" spans="1:43" s="4" customFormat="1" ht="15" x14ac:dyDescent="0.25">
      <c r="A670" s="83"/>
      <c r="B670" s="49"/>
      <c r="C670" s="372" t="s">
        <v>196</v>
      </c>
      <c r="D670" s="372"/>
      <c r="E670" s="372"/>
      <c r="F670" s="372"/>
      <c r="G670" s="372"/>
      <c r="H670" s="372"/>
      <c r="I670" s="372"/>
      <c r="J670" s="372"/>
      <c r="K670" s="372"/>
      <c r="L670" s="106">
        <v>528417.88</v>
      </c>
      <c r="M670" s="85"/>
      <c r="N670" s="86">
        <v>5387562.29</v>
      </c>
      <c r="AF670" s="39"/>
      <c r="AG670" s="47"/>
      <c r="AM670" s="47"/>
      <c r="AN670" s="47"/>
      <c r="AO670" s="3" t="s">
        <v>196</v>
      </c>
      <c r="AP670" s="47"/>
      <c r="AQ670" s="47"/>
    </row>
    <row r="671" spans="1:43" s="4" customFormat="1" ht="15" x14ac:dyDescent="0.25">
      <c r="A671" s="83"/>
      <c r="B671" s="49"/>
      <c r="C671" s="372" t="s">
        <v>84</v>
      </c>
      <c r="D671" s="372"/>
      <c r="E671" s="372"/>
      <c r="F671" s="372"/>
      <c r="G671" s="372"/>
      <c r="H671" s="372"/>
      <c r="I671" s="372"/>
      <c r="J671" s="372"/>
      <c r="K671" s="372"/>
      <c r="L671" s="87"/>
      <c r="M671" s="85"/>
      <c r="N671" s="88"/>
      <c r="AF671" s="39"/>
      <c r="AG671" s="47"/>
      <c r="AM671" s="47"/>
      <c r="AN671" s="47"/>
      <c r="AO671" s="3" t="s">
        <v>84</v>
      </c>
      <c r="AP671" s="47"/>
      <c r="AQ671" s="47"/>
    </row>
    <row r="672" spans="1:43" s="4" customFormat="1" ht="15" x14ac:dyDescent="0.25">
      <c r="A672" s="83"/>
      <c r="B672" s="49"/>
      <c r="C672" s="372" t="s">
        <v>197</v>
      </c>
      <c r="D672" s="372"/>
      <c r="E672" s="372"/>
      <c r="F672" s="372"/>
      <c r="G672" s="372"/>
      <c r="H672" s="372"/>
      <c r="I672" s="372"/>
      <c r="J672" s="372"/>
      <c r="K672" s="372"/>
      <c r="L672" s="106">
        <v>8259.36</v>
      </c>
      <c r="M672" s="85"/>
      <c r="N672" s="86">
        <v>288747.23</v>
      </c>
      <c r="AF672" s="39"/>
      <c r="AG672" s="47"/>
      <c r="AM672" s="47"/>
      <c r="AN672" s="47"/>
      <c r="AO672" s="3" t="s">
        <v>197</v>
      </c>
      <c r="AP672" s="47"/>
      <c r="AQ672" s="47"/>
    </row>
    <row r="673" spans="1:46" s="4" customFormat="1" ht="15" x14ac:dyDescent="0.25">
      <c r="A673" s="83"/>
      <c r="B673" s="49"/>
      <c r="C673" s="372" t="s">
        <v>199</v>
      </c>
      <c r="D673" s="372"/>
      <c r="E673" s="372"/>
      <c r="F673" s="372"/>
      <c r="G673" s="372"/>
      <c r="H673" s="372"/>
      <c r="I673" s="372"/>
      <c r="J673" s="372"/>
      <c r="K673" s="372"/>
      <c r="L673" s="106">
        <v>12735.66</v>
      </c>
      <c r="M673" s="85"/>
      <c r="N673" s="88"/>
      <c r="AF673" s="39"/>
      <c r="AG673" s="47"/>
      <c r="AM673" s="47"/>
      <c r="AN673" s="47"/>
      <c r="AO673" s="3" t="s">
        <v>199</v>
      </c>
      <c r="AP673" s="47"/>
      <c r="AQ673" s="47"/>
    </row>
    <row r="674" spans="1:46" s="4" customFormat="1" ht="15" x14ac:dyDescent="0.25">
      <c r="A674" s="83"/>
      <c r="B674" s="49"/>
      <c r="C674" s="372" t="s">
        <v>200</v>
      </c>
      <c r="D674" s="372"/>
      <c r="E674" s="372"/>
      <c r="F674" s="372"/>
      <c r="G674" s="372"/>
      <c r="H674" s="372"/>
      <c r="I674" s="372"/>
      <c r="J674" s="372"/>
      <c r="K674" s="372"/>
      <c r="L674" s="106">
        <v>1607.3</v>
      </c>
      <c r="M674" s="85"/>
      <c r="N674" s="86">
        <v>56191.199999999997</v>
      </c>
      <c r="AF674" s="39"/>
      <c r="AG674" s="47"/>
      <c r="AM674" s="47"/>
      <c r="AN674" s="47"/>
      <c r="AO674" s="3" t="s">
        <v>200</v>
      </c>
      <c r="AP674" s="47"/>
      <c r="AQ674" s="47"/>
    </row>
    <row r="675" spans="1:46" s="4" customFormat="1" ht="15" x14ac:dyDescent="0.25">
      <c r="A675" s="83"/>
      <c r="B675" s="49"/>
      <c r="C675" s="372" t="s">
        <v>201</v>
      </c>
      <c r="D675" s="372"/>
      <c r="E675" s="372"/>
      <c r="F675" s="372"/>
      <c r="G675" s="372"/>
      <c r="H675" s="372"/>
      <c r="I675" s="372"/>
      <c r="J675" s="372"/>
      <c r="K675" s="372"/>
      <c r="L675" s="106">
        <v>484482.07</v>
      </c>
      <c r="M675" s="85"/>
      <c r="N675" s="88"/>
      <c r="AF675" s="39"/>
      <c r="AG675" s="47"/>
      <c r="AM675" s="47"/>
      <c r="AN675" s="47"/>
      <c r="AO675" s="3" t="s">
        <v>201</v>
      </c>
      <c r="AP675" s="47"/>
      <c r="AQ675" s="47"/>
    </row>
    <row r="676" spans="1:46" s="4" customFormat="1" ht="15" x14ac:dyDescent="0.25">
      <c r="A676" s="83"/>
      <c r="B676" s="49"/>
      <c r="C676" s="372" t="s">
        <v>202</v>
      </c>
      <c r="D676" s="372"/>
      <c r="E676" s="372"/>
      <c r="F676" s="372"/>
      <c r="G676" s="372"/>
      <c r="H676" s="372"/>
      <c r="I676" s="372"/>
      <c r="J676" s="372"/>
      <c r="K676" s="372"/>
      <c r="L676" s="106">
        <v>12726.94</v>
      </c>
      <c r="M676" s="85"/>
      <c r="N676" s="86">
        <v>444933.74</v>
      </c>
      <c r="AF676" s="39"/>
      <c r="AG676" s="47"/>
      <c r="AM676" s="47"/>
      <c r="AN676" s="47"/>
      <c r="AO676" s="3" t="s">
        <v>202</v>
      </c>
      <c r="AP676" s="47"/>
      <c r="AQ676" s="47"/>
    </row>
    <row r="677" spans="1:46" s="4" customFormat="1" ht="15" x14ac:dyDescent="0.25">
      <c r="A677" s="83"/>
      <c r="B677" s="49"/>
      <c r="C677" s="372" t="s">
        <v>203</v>
      </c>
      <c r="D677" s="372"/>
      <c r="E677" s="372"/>
      <c r="F677" s="372"/>
      <c r="G677" s="372"/>
      <c r="H677" s="372"/>
      <c r="I677" s="372"/>
      <c r="J677" s="372"/>
      <c r="K677" s="372"/>
      <c r="L677" s="106">
        <v>10213.85</v>
      </c>
      <c r="M677" s="85"/>
      <c r="N677" s="86">
        <v>357076.06</v>
      </c>
      <c r="AF677" s="39"/>
      <c r="AG677" s="47"/>
      <c r="AM677" s="47"/>
      <c r="AN677" s="47"/>
      <c r="AO677" s="3" t="s">
        <v>203</v>
      </c>
      <c r="AP677" s="47"/>
      <c r="AQ677" s="47"/>
    </row>
    <row r="678" spans="1:46" s="4" customFormat="1" ht="15" x14ac:dyDescent="0.25">
      <c r="A678" s="83"/>
      <c r="B678" s="49"/>
      <c r="C678" s="372" t="s">
        <v>92</v>
      </c>
      <c r="D678" s="372"/>
      <c r="E678" s="372"/>
      <c r="F678" s="372"/>
      <c r="G678" s="372"/>
      <c r="H678" s="372"/>
      <c r="I678" s="372"/>
      <c r="J678" s="372"/>
      <c r="K678" s="372"/>
      <c r="L678" s="106">
        <v>9866.66</v>
      </c>
      <c r="M678" s="85"/>
      <c r="N678" s="86">
        <v>344938.43</v>
      </c>
      <c r="AF678" s="39"/>
      <c r="AG678" s="47"/>
      <c r="AM678" s="47"/>
      <c r="AN678" s="47"/>
      <c r="AO678" s="3" t="s">
        <v>92</v>
      </c>
      <c r="AP678" s="47"/>
      <c r="AQ678" s="47"/>
    </row>
    <row r="679" spans="1:46" s="4" customFormat="1" ht="15" x14ac:dyDescent="0.25">
      <c r="A679" s="83"/>
      <c r="B679" s="49"/>
      <c r="C679" s="372" t="s">
        <v>93</v>
      </c>
      <c r="D679" s="372"/>
      <c r="E679" s="372"/>
      <c r="F679" s="372"/>
      <c r="G679" s="372"/>
      <c r="H679" s="372"/>
      <c r="I679" s="372"/>
      <c r="J679" s="372"/>
      <c r="K679" s="372"/>
      <c r="L679" s="106">
        <v>12726.94</v>
      </c>
      <c r="M679" s="85"/>
      <c r="N679" s="86">
        <v>444933.74</v>
      </c>
      <c r="AF679" s="39"/>
      <c r="AG679" s="47"/>
      <c r="AM679" s="47"/>
      <c r="AN679" s="47"/>
      <c r="AO679" s="3" t="s">
        <v>93</v>
      </c>
      <c r="AP679" s="47"/>
      <c r="AQ679" s="47"/>
    </row>
    <row r="680" spans="1:46" s="4" customFormat="1" ht="15" x14ac:dyDescent="0.25">
      <c r="A680" s="83"/>
      <c r="B680" s="49"/>
      <c r="C680" s="372" t="s">
        <v>94</v>
      </c>
      <c r="D680" s="372"/>
      <c r="E680" s="372"/>
      <c r="F680" s="372"/>
      <c r="G680" s="372"/>
      <c r="H680" s="372"/>
      <c r="I680" s="372"/>
      <c r="J680" s="372"/>
      <c r="K680" s="372"/>
      <c r="L680" s="106">
        <v>10213.85</v>
      </c>
      <c r="M680" s="85"/>
      <c r="N680" s="86">
        <v>357076.06</v>
      </c>
      <c r="AF680" s="39"/>
      <c r="AG680" s="47"/>
      <c r="AM680" s="47"/>
      <c r="AN680" s="47"/>
      <c r="AO680" s="3" t="s">
        <v>94</v>
      </c>
      <c r="AP680" s="47"/>
      <c r="AQ680" s="47"/>
    </row>
    <row r="681" spans="1:46" s="4" customFormat="1" ht="15" x14ac:dyDescent="0.25">
      <c r="A681" s="83"/>
      <c r="B681" s="89"/>
      <c r="C681" s="373" t="s">
        <v>2965</v>
      </c>
      <c r="D681" s="373"/>
      <c r="E681" s="373"/>
      <c r="F681" s="373"/>
      <c r="G681" s="373"/>
      <c r="H681" s="373"/>
      <c r="I681" s="373"/>
      <c r="J681" s="373"/>
      <c r="K681" s="373"/>
      <c r="L681" s="93">
        <v>528417.88</v>
      </c>
      <c r="M681" s="91"/>
      <c r="N681" s="92">
        <v>5387562.29</v>
      </c>
      <c r="AF681" s="39"/>
      <c r="AG681" s="47"/>
      <c r="AM681" s="47"/>
      <c r="AN681" s="47"/>
      <c r="AP681" s="47" t="s">
        <v>2965</v>
      </c>
      <c r="AQ681" s="47"/>
    </row>
    <row r="682" spans="1:46" s="4" customFormat="1" ht="11.25" hidden="1" customHeight="1" x14ac:dyDescent="0.25">
      <c r="B682" s="75"/>
      <c r="C682" s="75"/>
      <c r="D682" s="75"/>
      <c r="E682" s="75"/>
      <c r="F682" s="75"/>
      <c r="G682" s="75"/>
      <c r="H682" s="75"/>
      <c r="I682" s="75"/>
      <c r="J682" s="75"/>
      <c r="K682" s="75"/>
      <c r="L682" s="76"/>
      <c r="M682" s="76"/>
      <c r="N682" s="76"/>
      <c r="R682" s="77"/>
    </row>
    <row r="683" spans="1:46" s="4" customFormat="1" ht="15" x14ac:dyDescent="0.25">
      <c r="A683" s="78"/>
      <c r="B683" s="79"/>
      <c r="C683" s="374" t="s">
        <v>82</v>
      </c>
      <c r="D683" s="374"/>
      <c r="E683" s="374"/>
      <c r="F683" s="374"/>
      <c r="G683" s="374"/>
      <c r="H683" s="374"/>
      <c r="I683" s="374"/>
      <c r="J683" s="374"/>
      <c r="K683" s="374"/>
      <c r="L683" s="80"/>
      <c r="M683" s="81"/>
      <c r="N683" s="82"/>
      <c r="AS683" s="47" t="s">
        <v>82</v>
      </c>
    </row>
    <row r="684" spans="1:46" s="4" customFormat="1" ht="15" x14ac:dyDescent="0.25">
      <c r="A684" s="83"/>
      <c r="B684" s="49"/>
      <c r="C684" s="372" t="s">
        <v>83</v>
      </c>
      <c r="D684" s="372"/>
      <c r="E684" s="372"/>
      <c r="F684" s="372"/>
      <c r="G684" s="372"/>
      <c r="H684" s="372"/>
      <c r="I684" s="372"/>
      <c r="J684" s="372"/>
      <c r="K684" s="372"/>
      <c r="L684" s="106">
        <v>7647266.2300000004</v>
      </c>
      <c r="M684" s="85"/>
      <c r="N684" s="86">
        <v>67145285.409999996</v>
      </c>
      <c r="AS684" s="47"/>
      <c r="AT684" s="3" t="s">
        <v>83</v>
      </c>
    </row>
    <row r="685" spans="1:46" s="4" customFormat="1" ht="15" x14ac:dyDescent="0.25">
      <c r="A685" s="83"/>
      <c r="B685" s="49"/>
      <c r="C685" s="372" t="s">
        <v>84</v>
      </c>
      <c r="D685" s="372"/>
      <c r="E685" s="372"/>
      <c r="F685" s="372"/>
      <c r="G685" s="372"/>
      <c r="H685" s="372"/>
      <c r="I685" s="372"/>
      <c r="J685" s="372"/>
      <c r="K685" s="372"/>
      <c r="L685" s="87"/>
      <c r="M685" s="85"/>
      <c r="N685" s="88"/>
      <c r="AS685" s="47"/>
      <c r="AT685" s="3" t="s">
        <v>84</v>
      </c>
    </row>
    <row r="686" spans="1:46" s="4" customFormat="1" ht="15" x14ac:dyDescent="0.25">
      <c r="A686" s="83"/>
      <c r="B686" s="49"/>
      <c r="C686" s="372" t="s">
        <v>85</v>
      </c>
      <c r="D686" s="372"/>
      <c r="E686" s="372"/>
      <c r="F686" s="372"/>
      <c r="G686" s="372"/>
      <c r="H686" s="372"/>
      <c r="I686" s="372"/>
      <c r="J686" s="372"/>
      <c r="K686" s="372"/>
      <c r="L686" s="106">
        <v>53678.34</v>
      </c>
      <c r="M686" s="85"/>
      <c r="N686" s="86">
        <v>1876594.77</v>
      </c>
      <c r="AS686" s="47"/>
      <c r="AT686" s="3" t="s">
        <v>85</v>
      </c>
    </row>
    <row r="687" spans="1:46" s="4" customFormat="1" ht="15" x14ac:dyDescent="0.25">
      <c r="A687" s="83"/>
      <c r="B687" s="49"/>
      <c r="C687" s="372" t="s">
        <v>193</v>
      </c>
      <c r="D687" s="372"/>
      <c r="E687" s="372"/>
      <c r="F687" s="372"/>
      <c r="G687" s="372"/>
      <c r="H687" s="372"/>
      <c r="I687" s="372"/>
      <c r="J687" s="372"/>
      <c r="K687" s="372"/>
      <c r="L687" s="106">
        <v>95953.68</v>
      </c>
      <c r="M687" s="85"/>
      <c r="N687" s="86">
        <v>1163918.1399999999</v>
      </c>
      <c r="AS687" s="47"/>
      <c r="AT687" s="3" t="s">
        <v>193</v>
      </c>
    </row>
    <row r="688" spans="1:46" s="4" customFormat="1" ht="15" x14ac:dyDescent="0.25">
      <c r="A688" s="83"/>
      <c r="B688" s="49"/>
      <c r="C688" s="372" t="s">
        <v>194</v>
      </c>
      <c r="D688" s="372"/>
      <c r="E688" s="372"/>
      <c r="F688" s="372"/>
      <c r="G688" s="372"/>
      <c r="H688" s="372"/>
      <c r="I688" s="372"/>
      <c r="J688" s="372"/>
      <c r="K688" s="372"/>
      <c r="L688" s="106">
        <v>11754.14</v>
      </c>
      <c r="M688" s="85"/>
      <c r="N688" s="86">
        <v>410924.73</v>
      </c>
      <c r="AS688" s="47"/>
      <c r="AT688" s="3" t="s">
        <v>194</v>
      </c>
    </row>
    <row r="689" spans="1:47" s="4" customFormat="1" ht="15" x14ac:dyDescent="0.25">
      <c r="A689" s="83"/>
      <c r="B689" s="49"/>
      <c r="C689" s="372" t="s">
        <v>195</v>
      </c>
      <c r="D689" s="372"/>
      <c r="E689" s="372"/>
      <c r="F689" s="372"/>
      <c r="G689" s="372"/>
      <c r="H689" s="372"/>
      <c r="I689" s="372"/>
      <c r="J689" s="372"/>
      <c r="K689" s="372"/>
      <c r="L689" s="106">
        <v>7497634.21</v>
      </c>
      <c r="M689" s="85"/>
      <c r="N689" s="86">
        <v>64104772.5</v>
      </c>
      <c r="AS689" s="47"/>
      <c r="AT689" s="3" t="s">
        <v>195</v>
      </c>
    </row>
    <row r="690" spans="1:47" s="4" customFormat="1" ht="15" x14ac:dyDescent="0.25">
      <c r="A690" s="83"/>
      <c r="B690" s="49"/>
      <c r="C690" s="372" t="s">
        <v>196</v>
      </c>
      <c r="D690" s="372"/>
      <c r="E690" s="372"/>
      <c r="F690" s="372"/>
      <c r="G690" s="372"/>
      <c r="H690" s="372"/>
      <c r="I690" s="372"/>
      <c r="J690" s="372"/>
      <c r="K690" s="372"/>
      <c r="L690" s="106">
        <v>7772358.5800000001</v>
      </c>
      <c r="M690" s="85"/>
      <c r="N690" s="86">
        <v>71518513.420000002</v>
      </c>
      <c r="AS690" s="47"/>
      <c r="AT690" s="3" t="s">
        <v>196</v>
      </c>
    </row>
    <row r="691" spans="1:47" s="4" customFormat="1" ht="15" x14ac:dyDescent="0.25">
      <c r="A691" s="83"/>
      <c r="B691" s="49"/>
      <c r="C691" s="372" t="s">
        <v>84</v>
      </c>
      <c r="D691" s="372"/>
      <c r="E691" s="372"/>
      <c r="F691" s="372"/>
      <c r="G691" s="372"/>
      <c r="H691" s="372"/>
      <c r="I691" s="372"/>
      <c r="J691" s="372"/>
      <c r="K691" s="372"/>
      <c r="L691" s="87"/>
      <c r="M691" s="85"/>
      <c r="N691" s="88"/>
      <c r="AS691" s="47"/>
      <c r="AT691" s="3" t="s">
        <v>84</v>
      </c>
    </row>
    <row r="692" spans="1:47" s="4" customFormat="1" ht="15" x14ac:dyDescent="0.25">
      <c r="A692" s="83"/>
      <c r="B692" s="49"/>
      <c r="C692" s="372" t="s">
        <v>197</v>
      </c>
      <c r="D692" s="372"/>
      <c r="E692" s="372"/>
      <c r="F692" s="372"/>
      <c r="G692" s="372"/>
      <c r="H692" s="372"/>
      <c r="I692" s="372"/>
      <c r="J692" s="372"/>
      <c r="K692" s="372"/>
      <c r="L692" s="106">
        <v>53678.34</v>
      </c>
      <c r="M692" s="85"/>
      <c r="N692" s="86">
        <v>1876594.77</v>
      </c>
      <c r="AS692" s="47"/>
      <c r="AT692" s="3" t="s">
        <v>197</v>
      </c>
    </row>
    <row r="693" spans="1:47" s="4" customFormat="1" ht="45" x14ac:dyDescent="0.25">
      <c r="A693" s="83"/>
      <c r="B693" s="49" t="s">
        <v>198</v>
      </c>
      <c r="C693" s="372" t="s">
        <v>199</v>
      </c>
      <c r="D693" s="372"/>
      <c r="E693" s="372"/>
      <c r="F693" s="372"/>
      <c r="G693" s="372"/>
      <c r="H693" s="372"/>
      <c r="I693" s="372"/>
      <c r="J693" s="372"/>
      <c r="K693" s="372"/>
      <c r="L693" s="106">
        <v>95953.68</v>
      </c>
      <c r="M693" s="113">
        <v>12.13</v>
      </c>
      <c r="N693" s="86">
        <v>1163918.1399999999</v>
      </c>
      <c r="AS693" s="47"/>
      <c r="AT693" s="3" t="s">
        <v>199</v>
      </c>
    </row>
    <row r="694" spans="1:47" s="4" customFormat="1" ht="15" x14ac:dyDescent="0.25">
      <c r="A694" s="83"/>
      <c r="B694" s="49"/>
      <c r="C694" s="372" t="s">
        <v>200</v>
      </c>
      <c r="D694" s="372"/>
      <c r="E694" s="372"/>
      <c r="F694" s="372"/>
      <c r="G694" s="372"/>
      <c r="H694" s="372"/>
      <c r="I694" s="372"/>
      <c r="J694" s="372"/>
      <c r="K694" s="372"/>
      <c r="L694" s="106">
        <v>11754.14</v>
      </c>
      <c r="M694" s="85"/>
      <c r="N694" s="86">
        <v>410924.73</v>
      </c>
      <c r="AS694" s="47"/>
      <c r="AT694" s="3" t="s">
        <v>200</v>
      </c>
    </row>
    <row r="695" spans="1:47" s="4" customFormat="1" ht="45" x14ac:dyDescent="0.25">
      <c r="A695" s="83"/>
      <c r="B695" s="49" t="s">
        <v>198</v>
      </c>
      <c r="C695" s="372" t="s">
        <v>201</v>
      </c>
      <c r="D695" s="372"/>
      <c r="E695" s="372"/>
      <c r="F695" s="372"/>
      <c r="G695" s="372"/>
      <c r="H695" s="372"/>
      <c r="I695" s="372"/>
      <c r="J695" s="372"/>
      <c r="K695" s="372"/>
      <c r="L695" s="106">
        <v>7497634.21</v>
      </c>
      <c r="M695" s="113">
        <v>8.5500000000000007</v>
      </c>
      <c r="N695" s="86">
        <v>64104772.5</v>
      </c>
      <c r="AS695" s="47"/>
      <c r="AT695" s="3" t="s">
        <v>201</v>
      </c>
    </row>
    <row r="696" spans="1:47" s="4" customFormat="1" ht="15" x14ac:dyDescent="0.25">
      <c r="A696" s="83"/>
      <c r="B696" s="49"/>
      <c r="C696" s="372" t="s">
        <v>202</v>
      </c>
      <c r="D696" s="372"/>
      <c r="E696" s="372"/>
      <c r="F696" s="372"/>
      <c r="G696" s="372"/>
      <c r="H696" s="372"/>
      <c r="I696" s="372"/>
      <c r="J696" s="372"/>
      <c r="K696" s="372"/>
      <c r="L696" s="106">
        <v>72294.66</v>
      </c>
      <c r="M696" s="85"/>
      <c r="N696" s="86">
        <v>2527420.92</v>
      </c>
      <c r="AS696" s="47"/>
      <c r="AT696" s="3" t="s">
        <v>202</v>
      </c>
    </row>
    <row r="697" spans="1:47" s="4" customFormat="1" ht="15" x14ac:dyDescent="0.25">
      <c r="A697" s="83"/>
      <c r="B697" s="49"/>
      <c r="C697" s="372" t="s">
        <v>203</v>
      </c>
      <c r="D697" s="372"/>
      <c r="E697" s="372"/>
      <c r="F697" s="372"/>
      <c r="G697" s="372"/>
      <c r="H697" s="372"/>
      <c r="I697" s="372"/>
      <c r="J697" s="372"/>
      <c r="K697" s="372"/>
      <c r="L697" s="106">
        <v>52797.69</v>
      </c>
      <c r="M697" s="85"/>
      <c r="N697" s="86">
        <v>1845807.09</v>
      </c>
      <c r="AS697" s="47"/>
      <c r="AT697" s="3" t="s">
        <v>203</v>
      </c>
    </row>
    <row r="698" spans="1:47" s="4" customFormat="1" ht="15" x14ac:dyDescent="0.25">
      <c r="A698" s="83"/>
      <c r="B698" s="49"/>
      <c r="C698" s="372" t="s">
        <v>92</v>
      </c>
      <c r="D698" s="372"/>
      <c r="E698" s="372"/>
      <c r="F698" s="372"/>
      <c r="G698" s="372"/>
      <c r="H698" s="372"/>
      <c r="I698" s="372"/>
      <c r="J698" s="372"/>
      <c r="K698" s="372"/>
      <c r="L698" s="106">
        <v>65432.480000000003</v>
      </c>
      <c r="M698" s="85"/>
      <c r="N698" s="86">
        <v>2287519.5</v>
      </c>
      <c r="AS698" s="47"/>
      <c r="AT698" s="3" t="s">
        <v>92</v>
      </c>
    </row>
    <row r="699" spans="1:47" s="4" customFormat="1" ht="15" x14ac:dyDescent="0.25">
      <c r="A699" s="83"/>
      <c r="B699" s="49"/>
      <c r="C699" s="372" t="s">
        <v>93</v>
      </c>
      <c r="D699" s="372"/>
      <c r="E699" s="372"/>
      <c r="F699" s="372"/>
      <c r="G699" s="372"/>
      <c r="H699" s="372"/>
      <c r="I699" s="372"/>
      <c r="J699" s="372"/>
      <c r="K699" s="372"/>
      <c r="L699" s="106">
        <v>72294.66</v>
      </c>
      <c r="M699" s="85"/>
      <c r="N699" s="86">
        <v>2527420.92</v>
      </c>
      <c r="AS699" s="47"/>
      <c r="AT699" s="3" t="s">
        <v>93</v>
      </c>
    </row>
    <row r="700" spans="1:47" s="4" customFormat="1" ht="15" x14ac:dyDescent="0.25">
      <c r="A700" s="83"/>
      <c r="B700" s="49"/>
      <c r="C700" s="372" t="s">
        <v>94</v>
      </c>
      <c r="D700" s="372"/>
      <c r="E700" s="372"/>
      <c r="F700" s="372"/>
      <c r="G700" s="372"/>
      <c r="H700" s="372"/>
      <c r="I700" s="372"/>
      <c r="J700" s="372"/>
      <c r="K700" s="372"/>
      <c r="L700" s="106">
        <v>52797.69</v>
      </c>
      <c r="M700" s="85"/>
      <c r="N700" s="86">
        <v>1845807.09</v>
      </c>
      <c r="AS700" s="47"/>
      <c r="AT700" s="3" t="s">
        <v>94</v>
      </c>
    </row>
    <row r="701" spans="1:47" s="4" customFormat="1" ht="15" x14ac:dyDescent="0.25">
      <c r="A701" s="83"/>
      <c r="B701" s="89"/>
      <c r="C701" s="373" t="s">
        <v>95</v>
      </c>
      <c r="D701" s="373"/>
      <c r="E701" s="373"/>
      <c r="F701" s="373"/>
      <c r="G701" s="373"/>
      <c r="H701" s="373"/>
      <c r="I701" s="373"/>
      <c r="J701" s="373"/>
      <c r="K701" s="373"/>
      <c r="L701" s="93">
        <v>7772358.5800000001</v>
      </c>
      <c r="M701" s="91"/>
      <c r="N701" s="92">
        <v>71518513.420000002</v>
      </c>
      <c r="AS701" s="47"/>
      <c r="AU701" s="47" t="s">
        <v>95</v>
      </c>
    </row>
    <row r="702" spans="1:47" s="4" customFormat="1" ht="15" x14ac:dyDescent="0.25">
      <c r="A702" s="83"/>
      <c r="B702" s="49"/>
      <c r="C702" s="372" t="s">
        <v>84</v>
      </c>
      <c r="D702" s="372"/>
      <c r="E702" s="372"/>
      <c r="F702" s="372"/>
      <c r="G702" s="372"/>
      <c r="H702" s="372"/>
      <c r="I702" s="372"/>
      <c r="J702" s="372"/>
      <c r="K702" s="372"/>
      <c r="L702" s="87"/>
      <c r="M702" s="85"/>
      <c r="N702" s="88"/>
      <c r="AS702" s="47"/>
      <c r="AT702" s="3" t="s">
        <v>84</v>
      </c>
      <c r="AU702" s="47"/>
    </row>
    <row r="703" spans="1:47" s="4" customFormat="1" ht="15" x14ac:dyDescent="0.25">
      <c r="A703" s="83"/>
      <c r="B703" s="49"/>
      <c r="C703" s="372" t="s">
        <v>241</v>
      </c>
      <c r="D703" s="372"/>
      <c r="E703" s="372"/>
      <c r="F703" s="372"/>
      <c r="G703" s="372"/>
      <c r="H703" s="372"/>
      <c r="I703" s="372"/>
      <c r="J703" s="372"/>
      <c r="K703" s="372"/>
      <c r="L703" s="106">
        <v>6489824.5599999996</v>
      </c>
      <c r="M703" s="85"/>
      <c r="N703" s="86">
        <v>55488000</v>
      </c>
      <c r="AS703" s="47"/>
      <c r="AT703" s="3" t="s">
        <v>241</v>
      </c>
      <c r="AU703" s="47"/>
    </row>
    <row r="704" spans="1:47" s="4" customFormat="1" ht="13.5" hidden="1" customHeight="1" x14ac:dyDescent="0.25">
      <c r="B704" s="74"/>
      <c r="C704" s="72"/>
      <c r="D704" s="72"/>
      <c r="E704" s="72"/>
      <c r="F704" s="72"/>
      <c r="G704" s="72"/>
      <c r="H704" s="72"/>
      <c r="I704" s="72"/>
      <c r="J704" s="72"/>
      <c r="K704" s="72"/>
      <c r="L704" s="93"/>
      <c r="M704" s="94"/>
      <c r="N704" s="95"/>
    </row>
    <row r="705" spans="1:51" s="4" customFormat="1" ht="26.25" customHeight="1" x14ac:dyDescent="0.25">
      <c r="A705" s="96"/>
      <c r="B705" s="97"/>
      <c r="C705" s="97"/>
      <c r="D705" s="97"/>
      <c r="E705" s="97"/>
      <c r="F705" s="97"/>
      <c r="G705" s="97"/>
      <c r="H705" s="97"/>
      <c r="I705" s="97"/>
      <c r="J705" s="97"/>
      <c r="K705" s="97"/>
      <c r="L705" s="97"/>
      <c r="M705" s="97"/>
      <c r="N705" s="97"/>
    </row>
    <row r="706" spans="1:51" s="8" customFormat="1" ht="15" x14ac:dyDescent="0.25">
      <c r="A706" s="6"/>
      <c r="B706" s="98" t="s">
        <v>96</v>
      </c>
      <c r="C706" s="370"/>
      <c r="D706" s="370"/>
      <c r="E706" s="370"/>
      <c r="F706" s="370"/>
      <c r="G706" s="370"/>
      <c r="H706" s="371" t="s">
        <v>97</v>
      </c>
      <c r="I706" s="371"/>
      <c r="J706" s="371"/>
      <c r="K706" s="371"/>
      <c r="L706" s="371"/>
      <c r="M706" s="4"/>
      <c r="N706" s="4"/>
      <c r="O706" s="4"/>
      <c r="P706" s="4"/>
      <c r="Q706" s="4"/>
      <c r="R706" s="4"/>
      <c r="S706" s="4"/>
      <c r="T706" s="4"/>
      <c r="U706" s="4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 t="s">
        <v>10</v>
      </c>
      <c r="AW706" s="12" t="s">
        <v>97</v>
      </c>
      <c r="AX706" s="12"/>
      <c r="AY706" s="12"/>
    </row>
    <row r="707" spans="1:51" s="99" customFormat="1" ht="16.5" customHeight="1" x14ac:dyDescent="0.25">
      <c r="A707" s="10"/>
      <c r="B707" s="98"/>
      <c r="C707" s="369" t="s">
        <v>98</v>
      </c>
      <c r="D707" s="369"/>
      <c r="E707" s="369"/>
      <c r="F707" s="369"/>
      <c r="G707" s="369"/>
      <c r="H707" s="369"/>
      <c r="I707" s="369"/>
      <c r="J707" s="369"/>
      <c r="K707" s="369"/>
      <c r="L707" s="369"/>
      <c r="V707" s="100"/>
      <c r="W707" s="100"/>
      <c r="X707" s="100"/>
      <c r="Y707" s="100"/>
      <c r="Z707" s="100"/>
      <c r="AA707" s="100"/>
      <c r="AB707" s="100"/>
      <c r="AC707" s="100"/>
      <c r="AD707" s="100"/>
      <c r="AE707" s="100"/>
      <c r="AF707" s="100"/>
      <c r="AG707" s="100"/>
      <c r="AH707" s="100"/>
      <c r="AI707" s="100"/>
      <c r="AJ707" s="100"/>
      <c r="AK707" s="100"/>
      <c r="AL707" s="100"/>
      <c r="AM707" s="100"/>
      <c r="AN707" s="100"/>
      <c r="AO707" s="100"/>
      <c r="AP707" s="100"/>
      <c r="AQ707" s="100"/>
      <c r="AR707" s="100"/>
      <c r="AS707" s="100"/>
      <c r="AT707" s="100"/>
      <c r="AU707" s="100"/>
      <c r="AV707" s="100"/>
      <c r="AW707" s="100"/>
      <c r="AX707" s="100"/>
      <c r="AY707" s="100"/>
    </row>
    <row r="708" spans="1:51" s="8" customFormat="1" ht="15" x14ac:dyDescent="0.25">
      <c r="A708" s="6"/>
      <c r="B708" s="98" t="s">
        <v>99</v>
      </c>
      <c r="C708" s="370"/>
      <c r="D708" s="370"/>
      <c r="E708" s="370"/>
      <c r="F708" s="370"/>
      <c r="G708" s="370"/>
      <c r="H708" s="371" t="s">
        <v>204</v>
      </c>
      <c r="I708" s="371"/>
      <c r="J708" s="371"/>
      <c r="K708" s="371"/>
      <c r="L708" s="371"/>
      <c r="M708" s="4"/>
      <c r="N708" s="4"/>
      <c r="O708" s="4"/>
      <c r="P708" s="4"/>
      <c r="Q708" s="4"/>
      <c r="R708" s="4"/>
      <c r="S708" s="4"/>
      <c r="T708" s="4"/>
      <c r="U708" s="4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 t="s">
        <v>10</v>
      </c>
      <c r="AY708" s="12" t="s">
        <v>204</v>
      </c>
    </row>
    <row r="709" spans="1:51" s="99" customFormat="1" ht="16.5" customHeight="1" x14ac:dyDescent="0.25">
      <c r="A709" s="10"/>
      <c r="C709" s="369" t="s">
        <v>98</v>
      </c>
      <c r="D709" s="369"/>
      <c r="E709" s="369"/>
      <c r="F709" s="369"/>
      <c r="G709" s="369"/>
      <c r="H709" s="369"/>
      <c r="I709" s="369"/>
      <c r="J709" s="369"/>
      <c r="K709" s="369"/>
      <c r="L709" s="369"/>
      <c r="V709" s="100"/>
      <c r="W709" s="100"/>
      <c r="X709" s="100"/>
      <c r="Y709" s="100"/>
      <c r="Z709" s="100"/>
      <c r="AA709" s="100"/>
      <c r="AB709" s="100"/>
      <c r="AC709" s="100"/>
      <c r="AD709" s="100"/>
      <c r="AE709" s="100"/>
      <c r="AF709" s="100"/>
      <c r="AG709" s="100"/>
      <c r="AH709" s="100"/>
      <c r="AI709" s="100"/>
      <c r="AJ709" s="100"/>
      <c r="AK709" s="100"/>
      <c r="AL709" s="100"/>
      <c r="AM709" s="100"/>
      <c r="AN709" s="100"/>
      <c r="AO709" s="100"/>
      <c r="AP709" s="100"/>
      <c r="AQ709" s="100"/>
      <c r="AR709" s="100"/>
      <c r="AS709" s="100"/>
      <c r="AT709" s="100"/>
      <c r="AU709" s="100"/>
      <c r="AV709" s="100"/>
      <c r="AW709" s="100"/>
      <c r="AX709" s="100"/>
      <c r="AY709" s="100"/>
    </row>
    <row r="710" spans="1:51" s="8" customFormat="1" ht="19.5" customHeight="1" x14ac:dyDescent="0.2">
      <c r="A710" s="6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</row>
    <row r="711" spans="1:51" s="4" customFormat="1" ht="22.5" customHeight="1" x14ac:dyDescent="0.25">
      <c r="A711" s="368" t="s">
        <v>101</v>
      </c>
      <c r="B711" s="368"/>
      <c r="C711" s="368"/>
      <c r="D711" s="368"/>
      <c r="E711" s="368"/>
      <c r="F711" s="368"/>
      <c r="G711" s="368"/>
      <c r="H711" s="368"/>
      <c r="I711" s="368"/>
      <c r="J711" s="368"/>
      <c r="K711" s="368"/>
      <c r="L711" s="368"/>
      <c r="M711" s="368"/>
      <c r="N711" s="368"/>
      <c r="O711" s="75"/>
      <c r="P711" s="75"/>
    </row>
    <row r="712" spans="1:51" s="4" customFormat="1" ht="12.75" customHeight="1" x14ac:dyDescent="0.25">
      <c r="A712" s="368" t="s">
        <v>102</v>
      </c>
      <c r="B712" s="368"/>
      <c r="C712" s="368"/>
      <c r="D712" s="368"/>
      <c r="E712" s="368"/>
      <c r="F712" s="368"/>
      <c r="G712" s="368"/>
      <c r="H712" s="368"/>
      <c r="I712" s="368"/>
      <c r="J712" s="368"/>
      <c r="K712" s="368"/>
      <c r="L712" s="368"/>
      <c r="M712" s="368"/>
      <c r="N712" s="368"/>
      <c r="O712" s="75"/>
      <c r="P712" s="75"/>
    </row>
    <row r="713" spans="1:51" s="4" customFormat="1" ht="12.75" customHeight="1" x14ac:dyDescent="0.25">
      <c r="A713" s="368" t="s">
        <v>103</v>
      </c>
      <c r="B713" s="368"/>
      <c r="C713" s="368"/>
      <c r="D713" s="368"/>
      <c r="E713" s="368"/>
      <c r="F713" s="368"/>
      <c r="G713" s="368"/>
      <c r="H713" s="368"/>
      <c r="I713" s="368"/>
      <c r="J713" s="368"/>
      <c r="K713" s="368"/>
      <c r="L713" s="368"/>
      <c r="M713" s="368"/>
      <c r="N713" s="368"/>
      <c r="O713" s="75"/>
      <c r="P713" s="75"/>
    </row>
    <row r="714" spans="1:51" s="4" customFormat="1" ht="19.5" customHeight="1" x14ac:dyDescent="0.25"/>
    <row r="715" spans="1:51" s="4" customFormat="1" ht="15" x14ac:dyDescent="0.25">
      <c r="B715" s="102"/>
      <c r="D715" s="102"/>
      <c r="F715" s="102"/>
    </row>
  </sheetData>
  <mergeCells count="70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3:K53"/>
    <mergeCell ref="C54:K54"/>
    <mergeCell ref="C55:K55"/>
    <mergeCell ref="C56:K56"/>
    <mergeCell ref="C57:K57"/>
    <mergeCell ref="C47:E47"/>
    <mergeCell ref="C48:E48"/>
    <mergeCell ref="C49:E49"/>
    <mergeCell ref="C50:E50"/>
    <mergeCell ref="C52:K52"/>
    <mergeCell ref="C63:K63"/>
    <mergeCell ref="C64:K64"/>
    <mergeCell ref="C65:K65"/>
    <mergeCell ref="C66:K66"/>
    <mergeCell ref="A67:N67"/>
    <mergeCell ref="C58:K58"/>
    <mergeCell ref="C59:K59"/>
    <mergeCell ref="C60:K60"/>
    <mergeCell ref="C61:K61"/>
    <mergeCell ref="C62:K62"/>
    <mergeCell ref="C73:E73"/>
    <mergeCell ref="C74:E74"/>
    <mergeCell ref="C75:E75"/>
    <mergeCell ref="C76:E76"/>
    <mergeCell ref="C77:E77"/>
    <mergeCell ref="A68:N68"/>
    <mergeCell ref="C69:E69"/>
    <mergeCell ref="C70:N70"/>
    <mergeCell ref="C71:N71"/>
    <mergeCell ref="C72:E72"/>
    <mergeCell ref="C83:E83"/>
    <mergeCell ref="C84:E84"/>
    <mergeCell ref="C85:E85"/>
    <mergeCell ref="C86:N86"/>
    <mergeCell ref="C87:N87"/>
    <mergeCell ref="C78:E78"/>
    <mergeCell ref="C79:E79"/>
    <mergeCell ref="C80:E80"/>
    <mergeCell ref="C81:E81"/>
    <mergeCell ref="C82:E8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103:N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N102"/>
    <mergeCell ref="C113:E113"/>
    <mergeCell ref="C114:E114"/>
    <mergeCell ref="C115:E115"/>
    <mergeCell ref="C116:N116"/>
    <mergeCell ref="C117:E117"/>
    <mergeCell ref="C108:E108"/>
    <mergeCell ref="C109:E109"/>
    <mergeCell ref="C110:E110"/>
    <mergeCell ref="C111:E111"/>
    <mergeCell ref="C112:E112"/>
    <mergeCell ref="C123:E123"/>
    <mergeCell ref="C124:E124"/>
    <mergeCell ref="C125:N125"/>
    <mergeCell ref="C126:E126"/>
    <mergeCell ref="C127:E127"/>
    <mergeCell ref="C118:E118"/>
    <mergeCell ref="C119:N119"/>
    <mergeCell ref="C120:E120"/>
    <mergeCell ref="C121:E121"/>
    <mergeCell ref="C122:N122"/>
    <mergeCell ref="C133:E133"/>
    <mergeCell ref="C134:E134"/>
    <mergeCell ref="C135:E135"/>
    <mergeCell ref="C136:E136"/>
    <mergeCell ref="C137:E137"/>
    <mergeCell ref="C128:E128"/>
    <mergeCell ref="C129:E129"/>
    <mergeCell ref="C130:N130"/>
    <mergeCell ref="C131:E131"/>
    <mergeCell ref="C132:E132"/>
    <mergeCell ref="C143:E143"/>
    <mergeCell ref="C144:E144"/>
    <mergeCell ref="C145:E145"/>
    <mergeCell ref="C146:E146"/>
    <mergeCell ref="C147:E147"/>
    <mergeCell ref="C138:N138"/>
    <mergeCell ref="C139:N139"/>
    <mergeCell ref="C140:E140"/>
    <mergeCell ref="C141:E141"/>
    <mergeCell ref="C142:E142"/>
    <mergeCell ref="C153:E153"/>
    <mergeCell ref="C154:E154"/>
    <mergeCell ref="C155:N155"/>
    <mergeCell ref="C156:E156"/>
    <mergeCell ref="C157:E157"/>
    <mergeCell ref="C148:E148"/>
    <mergeCell ref="C149:E149"/>
    <mergeCell ref="C150:E150"/>
    <mergeCell ref="C151:E151"/>
    <mergeCell ref="C152:N152"/>
    <mergeCell ref="C163:E163"/>
    <mergeCell ref="C164:E164"/>
    <mergeCell ref="C165:E165"/>
    <mergeCell ref="C166:E166"/>
    <mergeCell ref="C167:E167"/>
    <mergeCell ref="C158:N158"/>
    <mergeCell ref="C159:N159"/>
    <mergeCell ref="C160:E160"/>
    <mergeCell ref="C161:E161"/>
    <mergeCell ref="C162:E162"/>
    <mergeCell ref="C173:N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N172"/>
    <mergeCell ref="C183:E183"/>
    <mergeCell ref="C184:E184"/>
    <mergeCell ref="C185:E185"/>
    <mergeCell ref="C186:E186"/>
    <mergeCell ref="A187:N187"/>
    <mergeCell ref="C178:E178"/>
    <mergeCell ref="C179:E179"/>
    <mergeCell ref="C180:E180"/>
    <mergeCell ref="C181:E181"/>
    <mergeCell ref="C182:E182"/>
    <mergeCell ref="C193:E193"/>
    <mergeCell ref="C194:E194"/>
    <mergeCell ref="C195:E195"/>
    <mergeCell ref="C196:E196"/>
    <mergeCell ref="C197:E197"/>
    <mergeCell ref="C188:E188"/>
    <mergeCell ref="C189:N189"/>
    <mergeCell ref="C190:N190"/>
    <mergeCell ref="C191:E191"/>
    <mergeCell ref="C192:E192"/>
    <mergeCell ref="C203:N203"/>
    <mergeCell ref="C204:E204"/>
    <mergeCell ref="C205:E205"/>
    <mergeCell ref="C206:N206"/>
    <mergeCell ref="C207:N207"/>
    <mergeCell ref="C198:E198"/>
    <mergeCell ref="C199:E199"/>
    <mergeCell ref="C200:E200"/>
    <mergeCell ref="C201:E201"/>
    <mergeCell ref="C202:E20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23:N223"/>
    <mergeCell ref="C224:N224"/>
    <mergeCell ref="C225:E225"/>
    <mergeCell ref="C226:E226"/>
    <mergeCell ref="C227:E227"/>
    <mergeCell ref="C218:E218"/>
    <mergeCell ref="C219:E219"/>
    <mergeCell ref="C220:N220"/>
    <mergeCell ref="C221:E221"/>
    <mergeCell ref="C222:E222"/>
    <mergeCell ref="C233:E233"/>
    <mergeCell ref="C234:E234"/>
    <mergeCell ref="C235:E235"/>
    <mergeCell ref="C236:E236"/>
    <mergeCell ref="C237:N237"/>
    <mergeCell ref="C228:E228"/>
    <mergeCell ref="C229:E229"/>
    <mergeCell ref="C230:E230"/>
    <mergeCell ref="C231:E231"/>
    <mergeCell ref="C232:E232"/>
    <mergeCell ref="C243:N243"/>
    <mergeCell ref="C244:E244"/>
    <mergeCell ref="C245:E245"/>
    <mergeCell ref="C246:N246"/>
    <mergeCell ref="C247:E247"/>
    <mergeCell ref="C238:E238"/>
    <mergeCell ref="C239:E239"/>
    <mergeCell ref="C240:N240"/>
    <mergeCell ref="C241:E241"/>
    <mergeCell ref="C242:E242"/>
    <mergeCell ref="C253:E253"/>
    <mergeCell ref="C254:E254"/>
    <mergeCell ref="C255:E255"/>
    <mergeCell ref="C256:E256"/>
    <mergeCell ref="C257:E257"/>
    <mergeCell ref="C248:E248"/>
    <mergeCell ref="C249:N249"/>
    <mergeCell ref="C250:E250"/>
    <mergeCell ref="C251:E251"/>
    <mergeCell ref="C252:N252"/>
    <mergeCell ref="C263:E263"/>
    <mergeCell ref="C264:E264"/>
    <mergeCell ref="C265:E265"/>
    <mergeCell ref="C266:E266"/>
    <mergeCell ref="C267:E267"/>
    <mergeCell ref="C258:E258"/>
    <mergeCell ref="C259:E259"/>
    <mergeCell ref="C260:N260"/>
    <mergeCell ref="C261:N261"/>
    <mergeCell ref="C262:E262"/>
    <mergeCell ref="C273:E273"/>
    <mergeCell ref="C274:N274"/>
    <mergeCell ref="C275:E275"/>
    <mergeCell ref="C276:E276"/>
    <mergeCell ref="C277:N277"/>
    <mergeCell ref="C268:E268"/>
    <mergeCell ref="C269:E269"/>
    <mergeCell ref="C270:E270"/>
    <mergeCell ref="C271:E271"/>
    <mergeCell ref="C272:E272"/>
    <mergeCell ref="C283:E283"/>
    <mergeCell ref="C284:E284"/>
    <mergeCell ref="C285:E285"/>
    <mergeCell ref="C286:E286"/>
    <mergeCell ref="C287:E287"/>
    <mergeCell ref="C278:E278"/>
    <mergeCell ref="C279:E279"/>
    <mergeCell ref="C280:N280"/>
    <mergeCell ref="C281:N281"/>
    <mergeCell ref="C282:E282"/>
    <mergeCell ref="C293:E293"/>
    <mergeCell ref="C294:N294"/>
    <mergeCell ref="C295:N295"/>
    <mergeCell ref="C296:E296"/>
    <mergeCell ref="C297:E297"/>
    <mergeCell ref="C288:E288"/>
    <mergeCell ref="C289:E289"/>
    <mergeCell ref="C290:E290"/>
    <mergeCell ref="C291:E291"/>
    <mergeCell ref="C292:E292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E302"/>
    <mergeCell ref="C314:K314"/>
    <mergeCell ref="C315:K315"/>
    <mergeCell ref="C316:K316"/>
    <mergeCell ref="C317:K317"/>
    <mergeCell ref="C318:K318"/>
    <mergeCell ref="C308:E308"/>
    <mergeCell ref="C310:K310"/>
    <mergeCell ref="C311:K311"/>
    <mergeCell ref="C312:K312"/>
    <mergeCell ref="C313:K313"/>
    <mergeCell ref="C324:K324"/>
    <mergeCell ref="C325:K325"/>
    <mergeCell ref="C326:K326"/>
    <mergeCell ref="C327:K327"/>
    <mergeCell ref="C328:K328"/>
    <mergeCell ref="C319:K319"/>
    <mergeCell ref="C320:K320"/>
    <mergeCell ref="C321:K321"/>
    <mergeCell ref="C322:K322"/>
    <mergeCell ref="C323:K323"/>
    <mergeCell ref="C334:N334"/>
    <mergeCell ref="C335:E335"/>
    <mergeCell ref="C336:E336"/>
    <mergeCell ref="C337:E337"/>
    <mergeCell ref="C338:E338"/>
    <mergeCell ref="C329:K329"/>
    <mergeCell ref="C330:K330"/>
    <mergeCell ref="A331:N331"/>
    <mergeCell ref="C332:E332"/>
    <mergeCell ref="C333:N333"/>
    <mergeCell ref="C344:E344"/>
    <mergeCell ref="C345:E345"/>
    <mergeCell ref="C346:E346"/>
    <mergeCell ref="C347:E347"/>
    <mergeCell ref="C348:E348"/>
    <mergeCell ref="C339:E339"/>
    <mergeCell ref="C340:E340"/>
    <mergeCell ref="C341:E341"/>
    <mergeCell ref="C342:E342"/>
    <mergeCell ref="C343:E343"/>
    <mergeCell ref="C354:E354"/>
    <mergeCell ref="C355:E355"/>
    <mergeCell ref="C356:E356"/>
    <mergeCell ref="C357:E357"/>
    <mergeCell ref="C358:E358"/>
    <mergeCell ref="C349:N349"/>
    <mergeCell ref="C350:E350"/>
    <mergeCell ref="C351:E351"/>
    <mergeCell ref="C352:N352"/>
    <mergeCell ref="C353:E353"/>
    <mergeCell ref="C364:E364"/>
    <mergeCell ref="C365:E365"/>
    <mergeCell ref="C366:E366"/>
    <mergeCell ref="C367:E367"/>
    <mergeCell ref="C368:E368"/>
    <mergeCell ref="C359:E359"/>
    <mergeCell ref="C360:N360"/>
    <mergeCell ref="C361:N361"/>
    <mergeCell ref="C362:E362"/>
    <mergeCell ref="C363:E363"/>
    <mergeCell ref="C374:N374"/>
    <mergeCell ref="C375:E375"/>
    <mergeCell ref="C376:E376"/>
    <mergeCell ref="C377:N377"/>
    <mergeCell ref="C378:E378"/>
    <mergeCell ref="C369:E369"/>
    <mergeCell ref="C370:E370"/>
    <mergeCell ref="C371:E371"/>
    <mergeCell ref="C372:E372"/>
    <mergeCell ref="C373:E373"/>
    <mergeCell ref="C384:E384"/>
    <mergeCell ref="C385:E385"/>
    <mergeCell ref="C386:E386"/>
    <mergeCell ref="C387:E387"/>
    <mergeCell ref="C388:E388"/>
    <mergeCell ref="C379:E379"/>
    <mergeCell ref="C380:N380"/>
    <mergeCell ref="C381:N381"/>
    <mergeCell ref="C382:E382"/>
    <mergeCell ref="C383:E383"/>
    <mergeCell ref="C394:N394"/>
    <mergeCell ref="C395:E395"/>
    <mergeCell ref="C396:E396"/>
    <mergeCell ref="C397:N397"/>
    <mergeCell ref="C398:N398"/>
    <mergeCell ref="C389:E389"/>
    <mergeCell ref="C390:E390"/>
    <mergeCell ref="C391:E391"/>
    <mergeCell ref="C392:E392"/>
    <mergeCell ref="C393:E393"/>
    <mergeCell ref="C404:E404"/>
    <mergeCell ref="C405:E405"/>
    <mergeCell ref="C406:E406"/>
    <mergeCell ref="C407:E407"/>
    <mergeCell ref="C408:E408"/>
    <mergeCell ref="C399:E399"/>
    <mergeCell ref="C400:E400"/>
    <mergeCell ref="C401:E401"/>
    <mergeCell ref="C402:E402"/>
    <mergeCell ref="C403:E403"/>
    <mergeCell ref="C414:E414"/>
    <mergeCell ref="C415:E415"/>
    <mergeCell ref="C416:E416"/>
    <mergeCell ref="C417:E417"/>
    <mergeCell ref="C418:E418"/>
    <mergeCell ref="C409:E409"/>
    <mergeCell ref="C410:E410"/>
    <mergeCell ref="C411:N411"/>
    <mergeCell ref="C412:N412"/>
    <mergeCell ref="C413:E413"/>
    <mergeCell ref="C424:E424"/>
    <mergeCell ref="C425:E425"/>
    <mergeCell ref="C426:E426"/>
    <mergeCell ref="C427:N427"/>
    <mergeCell ref="C428:E428"/>
    <mergeCell ref="C419:E419"/>
    <mergeCell ref="C420:E420"/>
    <mergeCell ref="C421:E421"/>
    <mergeCell ref="C422:E422"/>
    <mergeCell ref="C423:E423"/>
    <mergeCell ref="C434:E434"/>
    <mergeCell ref="C435:E435"/>
    <mergeCell ref="C436:E436"/>
    <mergeCell ref="C437:E437"/>
    <mergeCell ref="C438:E438"/>
    <mergeCell ref="C429:E429"/>
    <mergeCell ref="C430:E430"/>
    <mergeCell ref="C431:E431"/>
    <mergeCell ref="C432:N432"/>
    <mergeCell ref="C433:N433"/>
    <mergeCell ref="C444:E444"/>
    <mergeCell ref="C445:E445"/>
    <mergeCell ref="C446:N446"/>
    <mergeCell ref="C447:E447"/>
    <mergeCell ref="C448:E448"/>
    <mergeCell ref="C439:E439"/>
    <mergeCell ref="C440:E440"/>
    <mergeCell ref="C441:E441"/>
    <mergeCell ref="C442:E442"/>
    <mergeCell ref="C443:E443"/>
    <mergeCell ref="C454:E454"/>
    <mergeCell ref="C455:E455"/>
    <mergeCell ref="C456:E456"/>
    <mergeCell ref="C457:E457"/>
    <mergeCell ref="C458:E458"/>
    <mergeCell ref="C449:E449"/>
    <mergeCell ref="C450:E450"/>
    <mergeCell ref="C451:N451"/>
    <mergeCell ref="C452:E452"/>
    <mergeCell ref="C453:E453"/>
    <mergeCell ref="C465:K465"/>
    <mergeCell ref="C466:K466"/>
    <mergeCell ref="C467:K467"/>
    <mergeCell ref="C468:K468"/>
    <mergeCell ref="C469:K469"/>
    <mergeCell ref="C459:E459"/>
    <mergeCell ref="C460:E460"/>
    <mergeCell ref="C461:E461"/>
    <mergeCell ref="C462:E462"/>
    <mergeCell ref="C464:K464"/>
    <mergeCell ref="C475:K475"/>
    <mergeCell ref="C476:K476"/>
    <mergeCell ref="C477:K477"/>
    <mergeCell ref="C478:K478"/>
    <mergeCell ref="C479:K479"/>
    <mergeCell ref="C470:K470"/>
    <mergeCell ref="C471:K471"/>
    <mergeCell ref="C472:K472"/>
    <mergeCell ref="C473:K473"/>
    <mergeCell ref="C474:K474"/>
    <mergeCell ref="C485:E485"/>
    <mergeCell ref="C486:N486"/>
    <mergeCell ref="C487:N487"/>
    <mergeCell ref="C488:E488"/>
    <mergeCell ref="C489:E489"/>
    <mergeCell ref="C480:K480"/>
    <mergeCell ref="C481:K481"/>
    <mergeCell ref="C482:K482"/>
    <mergeCell ref="A483:N483"/>
    <mergeCell ref="A484:N484"/>
    <mergeCell ref="C495:E495"/>
    <mergeCell ref="C496:E496"/>
    <mergeCell ref="C497:E497"/>
    <mergeCell ref="C498:E498"/>
    <mergeCell ref="C499:E499"/>
    <mergeCell ref="C490:E490"/>
    <mergeCell ref="C491:E491"/>
    <mergeCell ref="C492:E492"/>
    <mergeCell ref="C493:E493"/>
    <mergeCell ref="C494:E494"/>
    <mergeCell ref="C505:N505"/>
    <mergeCell ref="C506:E506"/>
    <mergeCell ref="C507:E507"/>
    <mergeCell ref="C508:E508"/>
    <mergeCell ref="C509:E509"/>
    <mergeCell ref="C500:E500"/>
    <mergeCell ref="C501:E501"/>
    <mergeCell ref="C502:N502"/>
    <mergeCell ref="C503:E503"/>
    <mergeCell ref="C504:E504"/>
    <mergeCell ref="C515:E515"/>
    <mergeCell ref="C516:E516"/>
    <mergeCell ref="C517:E517"/>
    <mergeCell ref="C518:E518"/>
    <mergeCell ref="C519:E519"/>
    <mergeCell ref="C510:E510"/>
    <mergeCell ref="C511:E511"/>
    <mergeCell ref="C512:E512"/>
    <mergeCell ref="C513:N513"/>
    <mergeCell ref="C514:N514"/>
    <mergeCell ref="C525:E525"/>
    <mergeCell ref="C526:E526"/>
    <mergeCell ref="C527:N527"/>
    <mergeCell ref="C528:E528"/>
    <mergeCell ref="C529:E529"/>
    <mergeCell ref="C520:E520"/>
    <mergeCell ref="C521:E521"/>
    <mergeCell ref="C522:E522"/>
    <mergeCell ref="C523:E523"/>
    <mergeCell ref="C524:E524"/>
    <mergeCell ref="C535:E535"/>
    <mergeCell ref="C536:E536"/>
    <mergeCell ref="C537:E537"/>
    <mergeCell ref="C538:E538"/>
    <mergeCell ref="C539:E539"/>
    <mergeCell ref="C530:N530"/>
    <mergeCell ref="C531:E531"/>
    <mergeCell ref="A532:N532"/>
    <mergeCell ref="C533:E533"/>
    <mergeCell ref="C534:N534"/>
    <mergeCell ref="C545:E545"/>
    <mergeCell ref="C546:E546"/>
    <mergeCell ref="C547:E547"/>
    <mergeCell ref="C548:E548"/>
    <mergeCell ref="C549:N549"/>
    <mergeCell ref="C540:E540"/>
    <mergeCell ref="C541:E541"/>
    <mergeCell ref="C542:E542"/>
    <mergeCell ref="C543:E543"/>
    <mergeCell ref="C544:E544"/>
    <mergeCell ref="C555:E555"/>
    <mergeCell ref="C556:E556"/>
    <mergeCell ref="C557:E557"/>
    <mergeCell ref="C558:E558"/>
    <mergeCell ref="C559:E559"/>
    <mergeCell ref="C550:N550"/>
    <mergeCell ref="C551:E551"/>
    <mergeCell ref="C552:E552"/>
    <mergeCell ref="C553:E553"/>
    <mergeCell ref="C554:E554"/>
    <mergeCell ref="C565:N565"/>
    <mergeCell ref="C566:E566"/>
    <mergeCell ref="C567:E567"/>
    <mergeCell ref="C568:N568"/>
    <mergeCell ref="C569:E569"/>
    <mergeCell ref="C560:E560"/>
    <mergeCell ref="C561:E561"/>
    <mergeCell ref="C562:E562"/>
    <mergeCell ref="C563:E563"/>
    <mergeCell ref="C564:E564"/>
    <mergeCell ref="C575:E575"/>
    <mergeCell ref="C576:N576"/>
    <mergeCell ref="C577:N577"/>
    <mergeCell ref="C578:E578"/>
    <mergeCell ref="C579:E579"/>
    <mergeCell ref="C570:E570"/>
    <mergeCell ref="C571:E571"/>
    <mergeCell ref="C572:E572"/>
    <mergeCell ref="C573:E573"/>
    <mergeCell ref="C574:E574"/>
    <mergeCell ref="C585:E585"/>
    <mergeCell ref="C586:E586"/>
    <mergeCell ref="C587:E587"/>
    <mergeCell ref="C588:E588"/>
    <mergeCell ref="C589:E589"/>
    <mergeCell ref="C580:E580"/>
    <mergeCell ref="C581:E581"/>
    <mergeCell ref="C582:E582"/>
    <mergeCell ref="C583:E583"/>
    <mergeCell ref="C584:E584"/>
    <mergeCell ref="C595:E595"/>
    <mergeCell ref="C596:E596"/>
    <mergeCell ref="C597:E597"/>
    <mergeCell ref="C598:E598"/>
    <mergeCell ref="C599:E599"/>
    <mergeCell ref="C590:E590"/>
    <mergeCell ref="C591:E591"/>
    <mergeCell ref="C592:N592"/>
    <mergeCell ref="C593:N593"/>
    <mergeCell ref="C594:E594"/>
    <mergeCell ref="C605:E605"/>
    <mergeCell ref="C606:N606"/>
    <mergeCell ref="C607:E607"/>
    <mergeCell ref="C608:E608"/>
    <mergeCell ref="C609:N609"/>
    <mergeCell ref="C600:E600"/>
    <mergeCell ref="C601:E601"/>
    <mergeCell ref="C602:E602"/>
    <mergeCell ref="C603:E603"/>
    <mergeCell ref="C604:E604"/>
    <mergeCell ref="C615:E615"/>
    <mergeCell ref="C616:E616"/>
    <mergeCell ref="C617:E617"/>
    <mergeCell ref="C618:E618"/>
    <mergeCell ref="C619:E619"/>
    <mergeCell ref="C610:E610"/>
    <mergeCell ref="C611:E611"/>
    <mergeCell ref="C612:N612"/>
    <mergeCell ref="C613:E613"/>
    <mergeCell ref="C614:E614"/>
    <mergeCell ref="C625:N625"/>
    <mergeCell ref="C626:N626"/>
    <mergeCell ref="C627:E627"/>
    <mergeCell ref="C628:E628"/>
    <mergeCell ref="C629:E629"/>
    <mergeCell ref="C620:E620"/>
    <mergeCell ref="C621:E621"/>
    <mergeCell ref="C622:E622"/>
    <mergeCell ref="C623:E623"/>
    <mergeCell ref="C624:E624"/>
    <mergeCell ref="C635:E635"/>
    <mergeCell ref="C636:E636"/>
    <mergeCell ref="C637:E637"/>
    <mergeCell ref="C638:E638"/>
    <mergeCell ref="C639:E639"/>
    <mergeCell ref="C630:E630"/>
    <mergeCell ref="C631:E631"/>
    <mergeCell ref="C632:E632"/>
    <mergeCell ref="C633:E633"/>
    <mergeCell ref="C634:E634"/>
    <mergeCell ref="A645:N645"/>
    <mergeCell ref="C646:E646"/>
    <mergeCell ref="C647:N647"/>
    <mergeCell ref="C648:N648"/>
    <mergeCell ref="C649:E649"/>
    <mergeCell ref="C640:E640"/>
    <mergeCell ref="C641:N641"/>
    <mergeCell ref="C642:E642"/>
    <mergeCell ref="C643:E643"/>
    <mergeCell ref="C644:E644"/>
    <mergeCell ref="C655:E655"/>
    <mergeCell ref="C656:E656"/>
    <mergeCell ref="C657:E657"/>
    <mergeCell ref="C658:E658"/>
    <mergeCell ref="C659:E659"/>
    <mergeCell ref="C650:E650"/>
    <mergeCell ref="C651:E651"/>
    <mergeCell ref="C652:E652"/>
    <mergeCell ref="C653:E653"/>
    <mergeCell ref="C654:E654"/>
    <mergeCell ref="C666:K666"/>
    <mergeCell ref="C667:K667"/>
    <mergeCell ref="C668:K668"/>
    <mergeCell ref="C669:K669"/>
    <mergeCell ref="C670:K670"/>
    <mergeCell ref="C660:E660"/>
    <mergeCell ref="C661:E661"/>
    <mergeCell ref="C663:K663"/>
    <mergeCell ref="C664:K664"/>
    <mergeCell ref="C665:K665"/>
    <mergeCell ref="C676:K676"/>
    <mergeCell ref="C677:K677"/>
    <mergeCell ref="C678:K678"/>
    <mergeCell ref="C679:K679"/>
    <mergeCell ref="C680:K680"/>
    <mergeCell ref="C671:K671"/>
    <mergeCell ref="C672:K672"/>
    <mergeCell ref="C673:K673"/>
    <mergeCell ref="C674:K674"/>
    <mergeCell ref="C675:K675"/>
    <mergeCell ref="C687:K687"/>
    <mergeCell ref="C688:K688"/>
    <mergeCell ref="C689:K689"/>
    <mergeCell ref="C690:K690"/>
    <mergeCell ref="C691:K691"/>
    <mergeCell ref="C681:K681"/>
    <mergeCell ref="C683:K683"/>
    <mergeCell ref="C684:K684"/>
    <mergeCell ref="C685:K685"/>
    <mergeCell ref="C686:K686"/>
    <mergeCell ref="C697:K697"/>
    <mergeCell ref="C698:K698"/>
    <mergeCell ref="C699:K699"/>
    <mergeCell ref="C700:K700"/>
    <mergeCell ref="C701:K701"/>
    <mergeCell ref="C692:K692"/>
    <mergeCell ref="C693:K693"/>
    <mergeCell ref="C694:K694"/>
    <mergeCell ref="C695:K695"/>
    <mergeCell ref="C696:K696"/>
    <mergeCell ref="A713:N713"/>
    <mergeCell ref="C708:G708"/>
    <mergeCell ref="H708:L708"/>
    <mergeCell ref="C709:L709"/>
    <mergeCell ref="A711:N711"/>
    <mergeCell ref="A712:N712"/>
    <mergeCell ref="C702:K702"/>
    <mergeCell ref="C703:K703"/>
    <mergeCell ref="C706:G706"/>
    <mergeCell ref="H706:L706"/>
    <mergeCell ref="C707:L70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714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21"/>
  <sheetViews>
    <sheetView topLeftCell="A19" workbookViewId="0">
      <selection activeCell="C53" sqref="C53:E5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3" width="101.140625" style="3" hidden="1" customWidth="1"/>
    <col min="44" max="44" width="58.7109375" style="3" hidden="1" customWidth="1"/>
    <col min="45" max="45" width="55.28515625" style="3" hidden="1" customWidth="1"/>
    <col min="46" max="46" width="58.7109375" style="3" hidden="1" customWidth="1"/>
    <col min="47" max="47" width="55.28515625" style="3" hidden="1" customWidth="1"/>
    <col min="48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391" t="s">
        <v>3</v>
      </c>
      <c r="H5" s="391"/>
      <c r="I5" s="391"/>
      <c r="J5" s="391"/>
      <c r="K5" s="391"/>
      <c r="L5" s="391"/>
      <c r="M5" s="391"/>
      <c r="N5" s="391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396" t="s">
        <v>5</v>
      </c>
      <c r="H6" s="396"/>
      <c r="I6" s="396"/>
      <c r="J6" s="396"/>
      <c r="K6" s="396"/>
      <c r="L6" s="396"/>
      <c r="M6" s="396"/>
      <c r="N6" s="396"/>
      <c r="V6" s="12" t="s">
        <v>5</v>
      </c>
    </row>
    <row r="7" spans="1:29" s="4" customFormat="1" ht="101.25" customHeight="1" x14ac:dyDescent="0.25">
      <c r="A7" s="353" t="s">
        <v>6</v>
      </c>
      <c r="B7" s="353"/>
      <c r="C7" s="353"/>
      <c r="D7" s="353"/>
      <c r="E7" s="353"/>
      <c r="F7" s="353"/>
      <c r="G7" s="396" t="s">
        <v>7</v>
      </c>
      <c r="H7" s="396"/>
      <c r="I7" s="396"/>
      <c r="J7" s="396"/>
      <c r="K7" s="396"/>
      <c r="L7" s="396"/>
      <c r="M7" s="396"/>
      <c r="N7" s="39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398" t="s">
        <v>8</v>
      </c>
      <c r="B8" s="398"/>
      <c r="C8" s="398"/>
      <c r="D8" s="398"/>
      <c r="E8" s="398"/>
      <c r="F8" s="398"/>
      <c r="G8" s="396"/>
      <c r="H8" s="396"/>
      <c r="I8" s="396"/>
      <c r="J8" s="396"/>
      <c r="K8" s="396"/>
      <c r="L8" s="396"/>
      <c r="M8" s="396"/>
      <c r="N8" s="39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353" t="s">
        <v>11</v>
      </c>
      <c r="B9" s="353"/>
      <c r="C9" s="353"/>
      <c r="D9" s="353"/>
      <c r="E9" s="353"/>
      <c r="F9" s="353"/>
      <c r="G9" s="396"/>
      <c r="H9" s="396"/>
      <c r="I9" s="396"/>
      <c r="J9" s="396"/>
      <c r="K9" s="396"/>
      <c r="L9" s="396"/>
      <c r="M9" s="396"/>
      <c r="N9" s="39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397" t="s">
        <v>12</v>
      </c>
      <c r="B10" s="397"/>
      <c r="C10" s="397"/>
      <c r="D10" s="397"/>
      <c r="E10" s="397"/>
      <c r="F10" s="397"/>
      <c r="G10" s="396" t="s">
        <v>13</v>
      </c>
      <c r="H10" s="396"/>
      <c r="I10" s="396"/>
      <c r="J10" s="396"/>
      <c r="K10" s="396"/>
      <c r="L10" s="396"/>
      <c r="M10" s="396"/>
      <c r="N10" s="396"/>
      <c r="Z10" s="12" t="s">
        <v>13</v>
      </c>
    </row>
    <row r="11" spans="1:29" s="4" customFormat="1" ht="15" x14ac:dyDescent="0.25">
      <c r="A11" s="397" t="s">
        <v>14</v>
      </c>
      <c r="B11" s="397"/>
      <c r="C11" s="397"/>
      <c r="D11" s="397"/>
      <c r="E11" s="397"/>
      <c r="F11" s="397"/>
      <c r="G11" s="396"/>
      <c r="H11" s="396"/>
      <c r="I11" s="396"/>
      <c r="J11" s="396"/>
      <c r="K11" s="396"/>
      <c r="L11" s="396"/>
      <c r="M11" s="396"/>
      <c r="N11" s="39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394" t="s">
        <v>321</v>
      </c>
      <c r="B13" s="394"/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AB13" s="12" t="s">
        <v>321</v>
      </c>
    </row>
    <row r="14" spans="1:29" s="4" customFormat="1" ht="15" x14ac:dyDescent="0.25">
      <c r="A14" s="390" t="s">
        <v>16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394" t="s">
        <v>206</v>
      </c>
      <c r="B16" s="394"/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AC16" s="12" t="s">
        <v>206</v>
      </c>
    </row>
    <row r="17" spans="1:31" s="4" customFormat="1" ht="15" x14ac:dyDescent="0.25">
      <c r="A17" s="390" t="s">
        <v>18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25">
      <c r="A18" s="395" t="s">
        <v>2794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389" t="s">
        <v>2795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AD20" s="12" t="s">
        <v>2795</v>
      </c>
    </row>
    <row r="21" spans="1:31" s="4" customFormat="1" ht="12" customHeight="1" x14ac:dyDescent="0.25">
      <c r="A21" s="390" t="s">
        <v>21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391" t="s">
        <v>2796</v>
      </c>
      <c r="C23" s="391"/>
      <c r="D23" s="391"/>
      <c r="E23" s="391"/>
      <c r="F23" s="39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392" t="s">
        <v>27</v>
      </c>
      <c r="C24" s="392"/>
      <c r="D24" s="392"/>
      <c r="E24" s="392"/>
      <c r="F24" s="392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393" t="s">
        <v>29</v>
      </c>
      <c r="E26" s="393"/>
      <c r="F26" s="393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1838.9</v>
      </c>
      <c r="D28" s="26" t="s">
        <v>2797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1838.9</v>
      </c>
      <c r="D30" s="26" t="s">
        <v>2797</v>
      </c>
      <c r="E30" s="27" t="s">
        <v>32</v>
      </c>
      <c r="G30" s="8" t="s">
        <v>36</v>
      </c>
      <c r="I30" s="8"/>
      <c r="J30" s="8"/>
      <c r="K30" s="8"/>
      <c r="L30" s="25">
        <v>154.78</v>
      </c>
      <c r="M30" s="33" t="s">
        <v>2798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0</v>
      </c>
      <c r="D31" s="34" t="s">
        <v>35</v>
      </c>
      <c r="E31" s="27" t="s">
        <v>32</v>
      </c>
      <c r="G31" s="8" t="s">
        <v>39</v>
      </c>
      <c r="I31" s="8"/>
      <c r="J31" s="8"/>
      <c r="K31" s="8"/>
      <c r="L31" s="386">
        <v>541.6</v>
      </c>
      <c r="M31" s="386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35</v>
      </c>
      <c r="E32" s="27" t="s">
        <v>32</v>
      </c>
      <c r="G32" s="8" t="s">
        <v>42</v>
      </c>
      <c r="I32" s="8"/>
      <c r="J32" s="8"/>
      <c r="K32" s="8"/>
      <c r="L32" s="386">
        <v>54.3</v>
      </c>
      <c r="M32" s="386"/>
      <c r="N32" s="27" t="s">
        <v>40</v>
      </c>
    </row>
    <row r="33" spans="1:38" s="4" customFormat="1" ht="12" customHeight="1" x14ac:dyDescent="0.25">
      <c r="A33" s="6"/>
      <c r="B33" s="32" t="s">
        <v>43</v>
      </c>
      <c r="C33" s="25">
        <v>0</v>
      </c>
      <c r="D33" s="26" t="s">
        <v>35</v>
      </c>
      <c r="E33" s="27" t="s">
        <v>32</v>
      </c>
      <c r="G33" s="8"/>
      <c r="H33" s="8"/>
      <c r="I33" s="8"/>
      <c r="J33" s="8"/>
      <c r="K33" s="8"/>
      <c r="L33" s="387" t="s">
        <v>44</v>
      </c>
      <c r="M33" s="387"/>
      <c r="N33" s="8"/>
    </row>
    <row r="34" spans="1:38" s="4" customFormat="1" ht="7.5" customHeight="1" x14ac:dyDescent="0.25">
      <c r="A34" s="35"/>
    </row>
    <row r="35" spans="1:38" s="4" customFormat="1" ht="23.25" customHeight="1" x14ac:dyDescent="0.25">
      <c r="A35" s="388" t="s">
        <v>45</v>
      </c>
      <c r="B35" s="384" t="s">
        <v>46</v>
      </c>
      <c r="C35" s="384" t="s">
        <v>47</v>
      </c>
      <c r="D35" s="384"/>
      <c r="E35" s="384"/>
      <c r="F35" s="384" t="s">
        <v>48</v>
      </c>
      <c r="G35" s="384" t="s">
        <v>49</v>
      </c>
      <c r="H35" s="384"/>
      <c r="I35" s="384"/>
      <c r="J35" s="384" t="s">
        <v>50</v>
      </c>
      <c r="K35" s="384"/>
      <c r="L35" s="384"/>
      <c r="M35" s="384" t="s">
        <v>51</v>
      </c>
      <c r="N35" s="384" t="s">
        <v>52</v>
      </c>
    </row>
    <row r="36" spans="1:38" s="4" customFormat="1" ht="28.5" customHeight="1" x14ac:dyDescent="0.25">
      <c r="A36" s="388"/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</row>
    <row r="37" spans="1:38" s="4" customFormat="1" ht="22.5" x14ac:dyDescent="0.25">
      <c r="A37" s="388"/>
      <c r="B37" s="384"/>
      <c r="C37" s="384"/>
      <c r="D37" s="384"/>
      <c r="E37" s="384"/>
      <c r="F37" s="384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384"/>
      <c r="N37" s="384"/>
    </row>
    <row r="38" spans="1:38" s="4" customFormat="1" ht="15" x14ac:dyDescent="0.25">
      <c r="A38" s="37">
        <v>1</v>
      </c>
      <c r="B38" s="38">
        <v>2</v>
      </c>
      <c r="C38" s="385">
        <v>3</v>
      </c>
      <c r="D38" s="385"/>
      <c r="E38" s="38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8" s="4" customFormat="1" ht="15" x14ac:dyDescent="0.25">
      <c r="A39" s="378" t="s">
        <v>2799</v>
      </c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80"/>
      <c r="AF39" s="39" t="s">
        <v>2799</v>
      </c>
    </row>
    <row r="40" spans="1:38" s="4" customFormat="1" ht="15" x14ac:dyDescent="0.25">
      <c r="A40" s="381" t="s">
        <v>2800</v>
      </c>
      <c r="B40" s="382"/>
      <c r="C40" s="382"/>
      <c r="D40" s="382"/>
      <c r="E40" s="382"/>
      <c r="F40" s="382"/>
      <c r="G40" s="382"/>
      <c r="H40" s="382"/>
      <c r="I40" s="382"/>
      <c r="J40" s="382"/>
      <c r="K40" s="382"/>
      <c r="L40" s="382"/>
      <c r="M40" s="382"/>
      <c r="N40" s="383"/>
      <c r="AF40" s="39"/>
      <c r="AG40" s="47" t="s">
        <v>2800</v>
      </c>
    </row>
    <row r="41" spans="1:38" s="4" customFormat="1" ht="45.75" x14ac:dyDescent="0.25">
      <c r="A41" s="40" t="s">
        <v>58</v>
      </c>
      <c r="B41" s="41" t="s">
        <v>2801</v>
      </c>
      <c r="C41" s="374" t="s">
        <v>2802</v>
      </c>
      <c r="D41" s="374"/>
      <c r="E41" s="374"/>
      <c r="F41" s="42" t="s">
        <v>1504</v>
      </c>
      <c r="G41" s="43">
        <v>91.1</v>
      </c>
      <c r="H41" s="44">
        <v>1</v>
      </c>
      <c r="I41" s="120">
        <v>91.1</v>
      </c>
      <c r="J41" s="45"/>
      <c r="K41" s="43"/>
      <c r="L41" s="45"/>
      <c r="M41" s="43"/>
      <c r="N41" s="46"/>
      <c r="AF41" s="39"/>
      <c r="AG41" s="47"/>
      <c r="AH41" s="47" t="s">
        <v>2802</v>
      </c>
    </row>
    <row r="42" spans="1:38" s="4" customFormat="1" ht="15" x14ac:dyDescent="0.25">
      <c r="A42" s="69"/>
      <c r="B42" s="50"/>
      <c r="C42" s="372" t="s">
        <v>2803</v>
      </c>
      <c r="D42" s="372"/>
      <c r="E42" s="372"/>
      <c r="F42" s="372"/>
      <c r="G42" s="372"/>
      <c r="H42" s="372"/>
      <c r="I42" s="372"/>
      <c r="J42" s="372"/>
      <c r="K42" s="372"/>
      <c r="L42" s="372"/>
      <c r="M42" s="372"/>
      <c r="N42" s="377"/>
      <c r="AF42" s="39"/>
      <c r="AG42" s="47"/>
      <c r="AH42" s="47"/>
      <c r="AI42" s="3" t="s">
        <v>2803</v>
      </c>
    </row>
    <row r="43" spans="1:38" s="4" customFormat="1" ht="22.5" x14ac:dyDescent="0.25">
      <c r="A43" s="103"/>
      <c r="B43" s="49" t="s">
        <v>217</v>
      </c>
      <c r="C43" s="368" t="s">
        <v>218</v>
      </c>
      <c r="D43" s="368"/>
      <c r="E43" s="368"/>
      <c r="F43" s="368"/>
      <c r="G43" s="368"/>
      <c r="H43" s="368"/>
      <c r="I43" s="368"/>
      <c r="J43" s="368"/>
      <c r="K43" s="368"/>
      <c r="L43" s="368"/>
      <c r="M43" s="368"/>
      <c r="N43" s="376"/>
      <c r="AF43" s="39"/>
      <c r="AG43" s="47"/>
      <c r="AH43" s="47"/>
      <c r="AJ43" s="3" t="s">
        <v>218</v>
      </c>
    </row>
    <row r="44" spans="1:38" s="4" customFormat="1" ht="15" x14ac:dyDescent="0.25">
      <c r="A44" s="48"/>
      <c r="B44" s="49" t="s">
        <v>58</v>
      </c>
      <c r="C44" s="372" t="s">
        <v>62</v>
      </c>
      <c r="D44" s="372"/>
      <c r="E44" s="372"/>
      <c r="F44" s="51"/>
      <c r="G44" s="52"/>
      <c r="H44" s="52"/>
      <c r="I44" s="52"/>
      <c r="J44" s="53">
        <v>22.62</v>
      </c>
      <c r="K44" s="54">
        <v>1.1499999999999999</v>
      </c>
      <c r="L44" s="107">
        <v>2369.7800000000002</v>
      </c>
      <c r="M44" s="54">
        <v>34.96</v>
      </c>
      <c r="N44" s="55">
        <v>82847.509999999995</v>
      </c>
      <c r="AF44" s="39"/>
      <c r="AG44" s="47"/>
      <c r="AH44" s="47"/>
      <c r="AK44" s="3" t="s">
        <v>62</v>
      </c>
    </row>
    <row r="45" spans="1:38" s="4" customFormat="1" ht="15" x14ac:dyDescent="0.25">
      <c r="A45" s="48"/>
      <c r="B45" s="49" t="s">
        <v>73</v>
      </c>
      <c r="C45" s="372" t="s">
        <v>175</v>
      </c>
      <c r="D45" s="372"/>
      <c r="E45" s="372"/>
      <c r="F45" s="51"/>
      <c r="G45" s="52"/>
      <c r="H45" s="52"/>
      <c r="I45" s="52"/>
      <c r="J45" s="53">
        <v>15.19</v>
      </c>
      <c r="K45" s="54">
        <v>1.1499999999999999</v>
      </c>
      <c r="L45" s="107">
        <v>1591.38</v>
      </c>
      <c r="M45" s="52"/>
      <c r="N45" s="58"/>
      <c r="AF45" s="39"/>
      <c r="AG45" s="47"/>
      <c r="AH45" s="47"/>
      <c r="AK45" s="3" t="s">
        <v>175</v>
      </c>
    </row>
    <row r="46" spans="1:38" s="4" customFormat="1" ht="15" x14ac:dyDescent="0.25">
      <c r="A46" s="48"/>
      <c r="B46" s="49" t="s">
        <v>78</v>
      </c>
      <c r="C46" s="372" t="s">
        <v>176</v>
      </c>
      <c r="D46" s="372"/>
      <c r="E46" s="372"/>
      <c r="F46" s="51"/>
      <c r="G46" s="52"/>
      <c r="H46" s="52"/>
      <c r="I46" s="52"/>
      <c r="J46" s="53">
        <v>1.82</v>
      </c>
      <c r="K46" s="54">
        <v>1.1499999999999999</v>
      </c>
      <c r="L46" s="53">
        <v>190.67</v>
      </c>
      <c r="M46" s="54">
        <v>34.96</v>
      </c>
      <c r="N46" s="55">
        <v>6665.82</v>
      </c>
      <c r="AF46" s="39"/>
      <c r="AG46" s="47"/>
      <c r="AH46" s="47"/>
      <c r="AK46" s="3" t="s">
        <v>176</v>
      </c>
    </row>
    <row r="47" spans="1:38" s="4" customFormat="1" ht="15" x14ac:dyDescent="0.25">
      <c r="A47" s="48"/>
      <c r="B47" s="49" t="s">
        <v>122</v>
      </c>
      <c r="C47" s="372" t="s">
        <v>177</v>
      </c>
      <c r="D47" s="372"/>
      <c r="E47" s="372"/>
      <c r="F47" s="51"/>
      <c r="G47" s="52"/>
      <c r="H47" s="52"/>
      <c r="I47" s="52"/>
      <c r="J47" s="53">
        <v>0.06</v>
      </c>
      <c r="K47" s="52"/>
      <c r="L47" s="53">
        <v>5.47</v>
      </c>
      <c r="M47" s="52"/>
      <c r="N47" s="58"/>
      <c r="AF47" s="39"/>
      <c r="AG47" s="47"/>
      <c r="AH47" s="47"/>
      <c r="AK47" s="3" t="s">
        <v>177</v>
      </c>
    </row>
    <row r="48" spans="1:38" s="4" customFormat="1" ht="15" x14ac:dyDescent="0.25">
      <c r="A48" s="56"/>
      <c r="B48" s="49"/>
      <c r="C48" s="372" t="s">
        <v>63</v>
      </c>
      <c r="D48" s="372"/>
      <c r="E48" s="372"/>
      <c r="F48" s="51" t="s">
        <v>64</v>
      </c>
      <c r="G48" s="54">
        <v>2.82</v>
      </c>
      <c r="H48" s="54">
        <v>1.1499999999999999</v>
      </c>
      <c r="I48" s="70">
        <v>295.43729999999999</v>
      </c>
      <c r="J48" s="57"/>
      <c r="K48" s="52"/>
      <c r="L48" s="57"/>
      <c r="M48" s="52"/>
      <c r="N48" s="58"/>
      <c r="AF48" s="39"/>
      <c r="AG48" s="47"/>
      <c r="AH48" s="47"/>
      <c r="AL48" s="3" t="s">
        <v>63</v>
      </c>
    </row>
    <row r="49" spans="1:40" s="4" customFormat="1" ht="15" x14ac:dyDescent="0.25">
      <c r="A49" s="56"/>
      <c r="B49" s="49"/>
      <c r="C49" s="372" t="s">
        <v>178</v>
      </c>
      <c r="D49" s="372"/>
      <c r="E49" s="372"/>
      <c r="F49" s="51" t="s">
        <v>64</v>
      </c>
      <c r="G49" s="54">
        <v>0.16</v>
      </c>
      <c r="H49" s="54">
        <v>1.1499999999999999</v>
      </c>
      <c r="I49" s="70">
        <v>16.7624</v>
      </c>
      <c r="J49" s="57"/>
      <c r="K49" s="52"/>
      <c r="L49" s="57"/>
      <c r="M49" s="52"/>
      <c r="N49" s="58"/>
      <c r="AF49" s="39"/>
      <c r="AG49" s="47"/>
      <c r="AH49" s="47"/>
      <c r="AL49" s="3" t="s">
        <v>178</v>
      </c>
    </row>
    <row r="50" spans="1:40" s="4" customFormat="1" ht="15" x14ac:dyDescent="0.25">
      <c r="A50" s="48"/>
      <c r="B50" s="49"/>
      <c r="C50" s="375" t="s">
        <v>65</v>
      </c>
      <c r="D50" s="375"/>
      <c r="E50" s="375"/>
      <c r="F50" s="59"/>
      <c r="G50" s="60"/>
      <c r="H50" s="60"/>
      <c r="I50" s="60"/>
      <c r="J50" s="61">
        <v>37.869999999999997</v>
      </c>
      <c r="K50" s="60"/>
      <c r="L50" s="108">
        <v>3966.63</v>
      </c>
      <c r="M50" s="60"/>
      <c r="N50" s="62"/>
      <c r="AF50" s="39"/>
      <c r="AG50" s="47"/>
      <c r="AH50" s="47"/>
      <c r="AM50" s="3" t="s">
        <v>65</v>
      </c>
    </row>
    <row r="51" spans="1:40" s="4" customFormat="1" ht="15" x14ac:dyDescent="0.25">
      <c r="A51" s="56"/>
      <c r="B51" s="49"/>
      <c r="C51" s="372" t="s">
        <v>66</v>
      </c>
      <c r="D51" s="372"/>
      <c r="E51" s="372"/>
      <c r="F51" s="51"/>
      <c r="G51" s="52"/>
      <c r="H51" s="52"/>
      <c r="I51" s="52"/>
      <c r="J51" s="57"/>
      <c r="K51" s="52"/>
      <c r="L51" s="107">
        <v>2560.4499999999998</v>
      </c>
      <c r="M51" s="52"/>
      <c r="N51" s="55">
        <v>89513.33</v>
      </c>
      <c r="AF51" s="39"/>
      <c r="AG51" s="47"/>
      <c r="AH51" s="47"/>
      <c r="AL51" s="3" t="s">
        <v>66</v>
      </c>
    </row>
    <row r="52" spans="1:40" s="4" customFormat="1" ht="23.25" x14ac:dyDescent="0.25">
      <c r="A52" s="56"/>
      <c r="B52" s="49" t="s">
        <v>265</v>
      </c>
      <c r="C52" s="372" t="s">
        <v>266</v>
      </c>
      <c r="D52" s="372"/>
      <c r="E52" s="372"/>
      <c r="F52" s="51" t="s">
        <v>69</v>
      </c>
      <c r="G52" s="63">
        <v>113</v>
      </c>
      <c r="H52" s="52"/>
      <c r="I52" s="63">
        <v>113</v>
      </c>
      <c r="J52" s="57"/>
      <c r="K52" s="52"/>
      <c r="L52" s="107">
        <v>2893.31</v>
      </c>
      <c r="M52" s="52"/>
      <c r="N52" s="55">
        <v>101150.06</v>
      </c>
      <c r="AF52" s="39"/>
      <c r="AG52" s="47"/>
      <c r="AH52" s="47"/>
      <c r="AL52" s="3" t="s">
        <v>266</v>
      </c>
    </row>
    <row r="53" spans="1:40" s="4" customFormat="1" ht="23.25" x14ac:dyDescent="0.25">
      <c r="A53" s="56"/>
      <c r="B53" s="49" t="s">
        <v>267</v>
      </c>
      <c r="C53" s="372" t="s">
        <v>268</v>
      </c>
      <c r="D53" s="372"/>
      <c r="E53" s="372"/>
      <c r="F53" s="51" t="s">
        <v>69</v>
      </c>
      <c r="G53" s="63">
        <v>77</v>
      </c>
      <c r="H53" s="52"/>
      <c r="I53" s="63">
        <v>77</v>
      </c>
      <c r="J53" s="57"/>
      <c r="K53" s="52"/>
      <c r="L53" s="107">
        <v>1971.55</v>
      </c>
      <c r="M53" s="52"/>
      <c r="N53" s="55">
        <v>68925.259999999995</v>
      </c>
      <c r="AF53" s="39"/>
      <c r="AG53" s="47"/>
      <c r="AH53" s="47"/>
      <c r="AL53" s="3" t="s">
        <v>268</v>
      </c>
    </row>
    <row r="54" spans="1:40" s="4" customFormat="1" ht="15" x14ac:dyDescent="0.25">
      <c r="A54" s="65"/>
      <c r="B54" s="66"/>
      <c r="C54" s="374" t="s">
        <v>72</v>
      </c>
      <c r="D54" s="374"/>
      <c r="E54" s="374"/>
      <c r="F54" s="42"/>
      <c r="G54" s="43"/>
      <c r="H54" s="43"/>
      <c r="I54" s="43"/>
      <c r="J54" s="45"/>
      <c r="K54" s="43"/>
      <c r="L54" s="105">
        <v>8831.49</v>
      </c>
      <c r="M54" s="60"/>
      <c r="N54" s="46"/>
      <c r="AF54" s="39"/>
      <c r="AG54" s="47"/>
      <c r="AH54" s="47"/>
      <c r="AN54" s="47" t="s">
        <v>72</v>
      </c>
    </row>
    <row r="55" spans="1:40" s="4" customFormat="1" ht="23.25" x14ac:dyDescent="0.25">
      <c r="A55" s="40" t="s">
        <v>73</v>
      </c>
      <c r="B55" s="41" t="s">
        <v>2804</v>
      </c>
      <c r="C55" s="374" t="s">
        <v>2805</v>
      </c>
      <c r="D55" s="374"/>
      <c r="E55" s="374"/>
      <c r="F55" s="42" t="s">
        <v>185</v>
      </c>
      <c r="G55" s="43">
        <v>7.6420000000000003</v>
      </c>
      <c r="H55" s="44">
        <v>1</v>
      </c>
      <c r="I55" s="116">
        <v>7.6420000000000003</v>
      </c>
      <c r="J55" s="67">
        <v>295.8</v>
      </c>
      <c r="K55" s="43"/>
      <c r="L55" s="105">
        <v>2260.5</v>
      </c>
      <c r="M55" s="43"/>
      <c r="N55" s="46"/>
      <c r="AF55" s="39"/>
      <c r="AG55" s="47"/>
      <c r="AH55" s="47" t="s">
        <v>2805</v>
      </c>
      <c r="AN55" s="47"/>
    </row>
    <row r="56" spans="1:40" s="4" customFormat="1" ht="15" x14ac:dyDescent="0.25">
      <c r="A56" s="69"/>
      <c r="B56" s="50"/>
      <c r="C56" s="372" t="s">
        <v>2806</v>
      </c>
      <c r="D56" s="372"/>
      <c r="E56" s="372"/>
      <c r="F56" s="372"/>
      <c r="G56" s="372"/>
      <c r="H56" s="372"/>
      <c r="I56" s="372"/>
      <c r="J56" s="372"/>
      <c r="K56" s="372"/>
      <c r="L56" s="372"/>
      <c r="M56" s="372"/>
      <c r="N56" s="377"/>
      <c r="AF56" s="39"/>
      <c r="AG56" s="47"/>
      <c r="AH56" s="47"/>
      <c r="AI56" s="3" t="s">
        <v>2806</v>
      </c>
      <c r="AN56" s="47"/>
    </row>
    <row r="57" spans="1:40" s="4" customFormat="1" ht="15" x14ac:dyDescent="0.25">
      <c r="A57" s="65"/>
      <c r="B57" s="66"/>
      <c r="C57" s="374" t="s">
        <v>72</v>
      </c>
      <c r="D57" s="374"/>
      <c r="E57" s="374"/>
      <c r="F57" s="42"/>
      <c r="G57" s="43"/>
      <c r="H57" s="43"/>
      <c r="I57" s="43"/>
      <c r="J57" s="45"/>
      <c r="K57" s="43"/>
      <c r="L57" s="105">
        <v>2260.5</v>
      </c>
      <c r="M57" s="60"/>
      <c r="N57" s="46"/>
      <c r="AF57" s="39"/>
      <c r="AG57" s="47"/>
      <c r="AH57" s="47"/>
      <c r="AN57" s="47" t="s">
        <v>72</v>
      </c>
    </row>
    <row r="58" spans="1:40" s="4" customFormat="1" ht="45.75" x14ac:dyDescent="0.25">
      <c r="A58" s="40" t="s">
        <v>78</v>
      </c>
      <c r="B58" s="41" t="s">
        <v>245</v>
      </c>
      <c r="C58" s="374" t="s">
        <v>2807</v>
      </c>
      <c r="D58" s="374"/>
      <c r="E58" s="374"/>
      <c r="F58" s="42" t="s">
        <v>171</v>
      </c>
      <c r="G58" s="43">
        <v>0.06</v>
      </c>
      <c r="H58" s="44">
        <v>1</v>
      </c>
      <c r="I58" s="68">
        <v>0.06</v>
      </c>
      <c r="J58" s="45"/>
      <c r="K58" s="43"/>
      <c r="L58" s="45"/>
      <c r="M58" s="43"/>
      <c r="N58" s="46"/>
      <c r="AF58" s="39"/>
      <c r="AG58" s="47"/>
      <c r="AH58" s="47" t="s">
        <v>2807</v>
      </c>
      <c r="AN58" s="47"/>
    </row>
    <row r="59" spans="1:40" s="4" customFormat="1" ht="15" x14ac:dyDescent="0.25">
      <c r="A59" s="69"/>
      <c r="B59" s="50"/>
      <c r="C59" s="372" t="s">
        <v>2808</v>
      </c>
      <c r="D59" s="372"/>
      <c r="E59" s="372"/>
      <c r="F59" s="372"/>
      <c r="G59" s="372"/>
      <c r="H59" s="372"/>
      <c r="I59" s="372"/>
      <c r="J59" s="372"/>
      <c r="K59" s="372"/>
      <c r="L59" s="372"/>
      <c r="M59" s="372"/>
      <c r="N59" s="377"/>
      <c r="AF59" s="39"/>
      <c r="AG59" s="47"/>
      <c r="AH59" s="47"/>
      <c r="AI59" s="3" t="s">
        <v>2808</v>
      </c>
      <c r="AN59" s="47"/>
    </row>
    <row r="60" spans="1:40" s="4" customFormat="1" ht="22.5" x14ac:dyDescent="0.25">
      <c r="A60" s="103"/>
      <c r="B60" s="49" t="s">
        <v>217</v>
      </c>
      <c r="C60" s="368" t="s">
        <v>218</v>
      </c>
      <c r="D60" s="368"/>
      <c r="E60" s="368"/>
      <c r="F60" s="368"/>
      <c r="G60" s="368"/>
      <c r="H60" s="368"/>
      <c r="I60" s="368"/>
      <c r="J60" s="368"/>
      <c r="K60" s="368"/>
      <c r="L60" s="368"/>
      <c r="M60" s="368"/>
      <c r="N60" s="376"/>
      <c r="AF60" s="39"/>
      <c r="AG60" s="47"/>
      <c r="AH60" s="47"/>
      <c r="AJ60" s="3" t="s">
        <v>218</v>
      </c>
      <c r="AN60" s="47"/>
    </row>
    <row r="61" spans="1:40" s="4" customFormat="1" ht="15" x14ac:dyDescent="0.25">
      <c r="A61" s="48"/>
      <c r="B61" s="49" t="s">
        <v>58</v>
      </c>
      <c r="C61" s="372" t="s">
        <v>62</v>
      </c>
      <c r="D61" s="372"/>
      <c r="E61" s="372"/>
      <c r="F61" s="51"/>
      <c r="G61" s="52"/>
      <c r="H61" s="52"/>
      <c r="I61" s="52"/>
      <c r="J61" s="53">
        <v>115.49</v>
      </c>
      <c r="K61" s="54">
        <v>1.1499999999999999</v>
      </c>
      <c r="L61" s="53">
        <v>7.97</v>
      </c>
      <c r="M61" s="54">
        <v>34.96</v>
      </c>
      <c r="N61" s="64">
        <v>278.63</v>
      </c>
      <c r="AF61" s="39"/>
      <c r="AG61" s="47"/>
      <c r="AH61" s="47"/>
      <c r="AK61" s="3" t="s">
        <v>62</v>
      </c>
      <c r="AN61" s="47"/>
    </row>
    <row r="62" spans="1:40" s="4" customFormat="1" ht="15" x14ac:dyDescent="0.25">
      <c r="A62" s="48"/>
      <c r="B62" s="49" t="s">
        <v>73</v>
      </c>
      <c r="C62" s="372" t="s">
        <v>175</v>
      </c>
      <c r="D62" s="372"/>
      <c r="E62" s="372"/>
      <c r="F62" s="51"/>
      <c r="G62" s="52"/>
      <c r="H62" s="52"/>
      <c r="I62" s="52"/>
      <c r="J62" s="107">
        <v>3262.79</v>
      </c>
      <c r="K62" s="54">
        <v>1.1499999999999999</v>
      </c>
      <c r="L62" s="53">
        <v>225.13</v>
      </c>
      <c r="M62" s="52"/>
      <c r="N62" s="58"/>
      <c r="AF62" s="39"/>
      <c r="AG62" s="47"/>
      <c r="AH62" s="47"/>
      <c r="AK62" s="3" t="s">
        <v>175</v>
      </c>
      <c r="AN62" s="47"/>
    </row>
    <row r="63" spans="1:40" s="4" customFormat="1" ht="15" x14ac:dyDescent="0.25">
      <c r="A63" s="48"/>
      <c r="B63" s="49" t="s">
        <v>78</v>
      </c>
      <c r="C63" s="372" t="s">
        <v>176</v>
      </c>
      <c r="D63" s="372"/>
      <c r="E63" s="372"/>
      <c r="F63" s="51"/>
      <c r="G63" s="52"/>
      <c r="H63" s="52"/>
      <c r="I63" s="52"/>
      <c r="J63" s="53">
        <v>171.22</v>
      </c>
      <c r="K63" s="54">
        <v>1.1499999999999999</v>
      </c>
      <c r="L63" s="53">
        <v>11.81</v>
      </c>
      <c r="M63" s="54">
        <v>34.96</v>
      </c>
      <c r="N63" s="64">
        <v>412.88</v>
      </c>
      <c r="AF63" s="39"/>
      <c r="AG63" s="47"/>
      <c r="AH63" s="47"/>
      <c r="AK63" s="3" t="s">
        <v>176</v>
      </c>
      <c r="AN63" s="47"/>
    </row>
    <row r="64" spans="1:40" s="4" customFormat="1" ht="15" x14ac:dyDescent="0.25">
      <c r="A64" s="48"/>
      <c r="B64" s="49" t="s">
        <v>122</v>
      </c>
      <c r="C64" s="372" t="s">
        <v>177</v>
      </c>
      <c r="D64" s="372"/>
      <c r="E64" s="372"/>
      <c r="F64" s="51"/>
      <c r="G64" s="52"/>
      <c r="H64" s="52"/>
      <c r="I64" s="52"/>
      <c r="J64" s="53">
        <v>12.2</v>
      </c>
      <c r="K64" s="52"/>
      <c r="L64" s="53">
        <v>0.73</v>
      </c>
      <c r="M64" s="52"/>
      <c r="N64" s="58"/>
      <c r="AF64" s="39"/>
      <c r="AG64" s="47"/>
      <c r="AH64" s="47"/>
      <c r="AK64" s="3" t="s">
        <v>177</v>
      </c>
      <c r="AN64" s="47"/>
    </row>
    <row r="65" spans="1:40" s="4" customFormat="1" ht="15" x14ac:dyDescent="0.25">
      <c r="A65" s="56"/>
      <c r="B65" s="49"/>
      <c r="C65" s="372" t="s">
        <v>63</v>
      </c>
      <c r="D65" s="372"/>
      <c r="E65" s="372"/>
      <c r="F65" s="51" t="s">
        <v>64</v>
      </c>
      <c r="G65" s="104">
        <v>14.4</v>
      </c>
      <c r="H65" s="54">
        <v>1.1499999999999999</v>
      </c>
      <c r="I65" s="70">
        <v>0.99360000000000004</v>
      </c>
      <c r="J65" s="57"/>
      <c r="K65" s="52"/>
      <c r="L65" s="57"/>
      <c r="M65" s="52"/>
      <c r="N65" s="58"/>
      <c r="AF65" s="39"/>
      <c r="AG65" s="47"/>
      <c r="AH65" s="47"/>
      <c r="AL65" s="3" t="s">
        <v>63</v>
      </c>
      <c r="AN65" s="47"/>
    </row>
    <row r="66" spans="1:40" s="4" customFormat="1" ht="15" x14ac:dyDescent="0.25">
      <c r="A66" s="56"/>
      <c r="B66" s="49"/>
      <c r="C66" s="372" t="s">
        <v>178</v>
      </c>
      <c r="D66" s="372"/>
      <c r="E66" s="372"/>
      <c r="F66" s="51" t="s">
        <v>64</v>
      </c>
      <c r="G66" s="54">
        <v>13.88</v>
      </c>
      <c r="H66" s="54">
        <v>1.1499999999999999</v>
      </c>
      <c r="I66" s="114">
        <v>0.95772000000000002</v>
      </c>
      <c r="J66" s="57"/>
      <c r="K66" s="52"/>
      <c r="L66" s="57"/>
      <c r="M66" s="52"/>
      <c r="N66" s="58"/>
      <c r="AF66" s="39"/>
      <c r="AG66" s="47"/>
      <c r="AH66" s="47"/>
      <c r="AL66" s="3" t="s">
        <v>178</v>
      </c>
      <c r="AN66" s="47"/>
    </row>
    <row r="67" spans="1:40" s="4" customFormat="1" ht="15" x14ac:dyDescent="0.25">
      <c r="A67" s="48"/>
      <c r="B67" s="49"/>
      <c r="C67" s="375" t="s">
        <v>65</v>
      </c>
      <c r="D67" s="375"/>
      <c r="E67" s="375"/>
      <c r="F67" s="59"/>
      <c r="G67" s="60"/>
      <c r="H67" s="60"/>
      <c r="I67" s="60"/>
      <c r="J67" s="108">
        <v>3390.48</v>
      </c>
      <c r="K67" s="60"/>
      <c r="L67" s="61">
        <v>233.83</v>
      </c>
      <c r="M67" s="60"/>
      <c r="N67" s="62"/>
      <c r="AF67" s="39"/>
      <c r="AG67" s="47"/>
      <c r="AH67" s="47"/>
      <c r="AM67" s="3" t="s">
        <v>65</v>
      </c>
      <c r="AN67" s="47"/>
    </row>
    <row r="68" spans="1:40" s="4" customFormat="1" ht="15" x14ac:dyDescent="0.25">
      <c r="A68" s="56"/>
      <c r="B68" s="49"/>
      <c r="C68" s="372" t="s">
        <v>66</v>
      </c>
      <c r="D68" s="372"/>
      <c r="E68" s="372"/>
      <c r="F68" s="51"/>
      <c r="G68" s="52"/>
      <c r="H68" s="52"/>
      <c r="I68" s="52"/>
      <c r="J68" s="57"/>
      <c r="K68" s="52"/>
      <c r="L68" s="53">
        <v>19.78</v>
      </c>
      <c r="M68" s="52"/>
      <c r="N68" s="64">
        <v>691.51</v>
      </c>
      <c r="AF68" s="39"/>
      <c r="AG68" s="47"/>
      <c r="AH68" s="47"/>
      <c r="AL68" s="3" t="s">
        <v>66</v>
      </c>
      <c r="AN68" s="47"/>
    </row>
    <row r="69" spans="1:40" s="4" customFormat="1" ht="15" x14ac:dyDescent="0.25">
      <c r="A69" s="56"/>
      <c r="B69" s="49" t="s">
        <v>179</v>
      </c>
      <c r="C69" s="372" t="s">
        <v>180</v>
      </c>
      <c r="D69" s="372"/>
      <c r="E69" s="372"/>
      <c r="F69" s="51" t="s">
        <v>69</v>
      </c>
      <c r="G69" s="63">
        <v>147</v>
      </c>
      <c r="H69" s="52"/>
      <c r="I69" s="63">
        <v>147</v>
      </c>
      <c r="J69" s="57"/>
      <c r="K69" s="52"/>
      <c r="L69" s="53">
        <v>29.08</v>
      </c>
      <c r="M69" s="52"/>
      <c r="N69" s="55">
        <v>1016.52</v>
      </c>
      <c r="AF69" s="39"/>
      <c r="AG69" s="47"/>
      <c r="AH69" s="47"/>
      <c r="AL69" s="3" t="s">
        <v>180</v>
      </c>
      <c r="AN69" s="47"/>
    </row>
    <row r="70" spans="1:40" s="4" customFormat="1" ht="15" x14ac:dyDescent="0.25">
      <c r="A70" s="56"/>
      <c r="B70" s="49" t="s">
        <v>181</v>
      </c>
      <c r="C70" s="372" t="s">
        <v>182</v>
      </c>
      <c r="D70" s="372"/>
      <c r="E70" s="372"/>
      <c r="F70" s="51" t="s">
        <v>69</v>
      </c>
      <c r="G70" s="63">
        <v>134</v>
      </c>
      <c r="H70" s="52"/>
      <c r="I70" s="63">
        <v>134</v>
      </c>
      <c r="J70" s="57"/>
      <c r="K70" s="52"/>
      <c r="L70" s="53">
        <v>26.51</v>
      </c>
      <c r="M70" s="52"/>
      <c r="N70" s="64">
        <v>926.62</v>
      </c>
      <c r="AF70" s="39"/>
      <c r="AG70" s="47"/>
      <c r="AH70" s="47"/>
      <c r="AL70" s="3" t="s">
        <v>182</v>
      </c>
      <c r="AN70" s="47"/>
    </row>
    <row r="71" spans="1:40" s="4" customFormat="1" ht="15" x14ac:dyDescent="0.25">
      <c r="A71" s="65"/>
      <c r="B71" s="66"/>
      <c r="C71" s="374" t="s">
        <v>72</v>
      </c>
      <c r="D71" s="374"/>
      <c r="E71" s="374"/>
      <c r="F71" s="42"/>
      <c r="G71" s="43"/>
      <c r="H71" s="43"/>
      <c r="I71" s="43"/>
      <c r="J71" s="45"/>
      <c r="K71" s="43"/>
      <c r="L71" s="67">
        <v>289.42</v>
      </c>
      <c r="M71" s="60"/>
      <c r="N71" s="46"/>
      <c r="AF71" s="39"/>
      <c r="AG71" s="47"/>
      <c r="AH71" s="47"/>
      <c r="AN71" s="47" t="s">
        <v>72</v>
      </c>
    </row>
    <row r="72" spans="1:40" s="4" customFormat="1" ht="23.25" x14ac:dyDescent="0.25">
      <c r="A72" s="40" t="s">
        <v>122</v>
      </c>
      <c r="B72" s="41" t="s">
        <v>2804</v>
      </c>
      <c r="C72" s="374" t="s">
        <v>2805</v>
      </c>
      <c r="D72" s="374"/>
      <c r="E72" s="374"/>
      <c r="F72" s="42" t="s">
        <v>185</v>
      </c>
      <c r="G72" s="43">
        <v>6.6</v>
      </c>
      <c r="H72" s="44">
        <v>1</v>
      </c>
      <c r="I72" s="120">
        <v>6.6</v>
      </c>
      <c r="J72" s="67">
        <v>295.8</v>
      </c>
      <c r="K72" s="43"/>
      <c r="L72" s="105">
        <v>1952.28</v>
      </c>
      <c r="M72" s="43"/>
      <c r="N72" s="46"/>
      <c r="AF72" s="39"/>
      <c r="AG72" s="47"/>
      <c r="AH72" s="47" t="s">
        <v>2805</v>
      </c>
      <c r="AN72" s="47"/>
    </row>
    <row r="73" spans="1:40" s="4" customFormat="1" ht="15" x14ac:dyDescent="0.25">
      <c r="A73" s="69"/>
      <c r="B73" s="50"/>
      <c r="C73" s="372" t="s">
        <v>2809</v>
      </c>
      <c r="D73" s="372"/>
      <c r="E73" s="372"/>
      <c r="F73" s="372"/>
      <c r="G73" s="372"/>
      <c r="H73" s="372"/>
      <c r="I73" s="372"/>
      <c r="J73" s="372"/>
      <c r="K73" s="372"/>
      <c r="L73" s="372"/>
      <c r="M73" s="372"/>
      <c r="N73" s="377"/>
      <c r="AF73" s="39"/>
      <c r="AG73" s="47"/>
      <c r="AH73" s="47"/>
      <c r="AI73" s="3" t="s">
        <v>2809</v>
      </c>
      <c r="AN73" s="47"/>
    </row>
    <row r="74" spans="1:40" s="4" customFormat="1" ht="15" x14ac:dyDescent="0.25">
      <c r="A74" s="65"/>
      <c r="B74" s="66"/>
      <c r="C74" s="374" t="s">
        <v>72</v>
      </c>
      <c r="D74" s="374"/>
      <c r="E74" s="374"/>
      <c r="F74" s="42"/>
      <c r="G74" s="43"/>
      <c r="H74" s="43"/>
      <c r="I74" s="43"/>
      <c r="J74" s="45"/>
      <c r="K74" s="43"/>
      <c r="L74" s="105">
        <v>1952.28</v>
      </c>
      <c r="M74" s="60"/>
      <c r="N74" s="46"/>
      <c r="AF74" s="39"/>
      <c r="AG74" s="47"/>
      <c r="AH74" s="47"/>
      <c r="AN74" s="47" t="s">
        <v>72</v>
      </c>
    </row>
    <row r="75" spans="1:40" s="4" customFormat="1" ht="34.5" x14ac:dyDescent="0.25">
      <c r="A75" s="40" t="s">
        <v>125</v>
      </c>
      <c r="B75" s="41" t="s">
        <v>2810</v>
      </c>
      <c r="C75" s="374" t="s">
        <v>2811</v>
      </c>
      <c r="D75" s="374"/>
      <c r="E75" s="374"/>
      <c r="F75" s="42" t="s">
        <v>1570</v>
      </c>
      <c r="G75" s="43">
        <v>227.75</v>
      </c>
      <c r="H75" s="44">
        <v>1</v>
      </c>
      <c r="I75" s="68">
        <v>227.75</v>
      </c>
      <c r="J75" s="105">
        <v>3038.75</v>
      </c>
      <c r="K75" s="43"/>
      <c r="L75" s="105">
        <v>80944.479999999996</v>
      </c>
      <c r="M75" s="68">
        <v>8.5500000000000007</v>
      </c>
      <c r="N75" s="115">
        <v>692075.31</v>
      </c>
      <c r="AF75" s="39"/>
      <c r="AG75" s="47"/>
      <c r="AH75" s="47" t="s">
        <v>2811</v>
      </c>
      <c r="AN75" s="47"/>
    </row>
    <row r="76" spans="1:40" s="4" customFormat="1" ht="15" x14ac:dyDescent="0.25">
      <c r="A76" s="65"/>
      <c r="B76" s="66"/>
      <c r="C76" s="374" t="s">
        <v>72</v>
      </c>
      <c r="D76" s="374"/>
      <c r="E76" s="374"/>
      <c r="F76" s="42"/>
      <c r="G76" s="43"/>
      <c r="H76" s="43"/>
      <c r="I76" s="43"/>
      <c r="J76" s="45"/>
      <c r="K76" s="43"/>
      <c r="L76" s="105">
        <v>80944.479999999996</v>
      </c>
      <c r="M76" s="60"/>
      <c r="N76" s="115">
        <v>692075.31</v>
      </c>
      <c r="AF76" s="39"/>
      <c r="AG76" s="47"/>
      <c r="AH76" s="47"/>
      <c r="AN76" s="47" t="s">
        <v>72</v>
      </c>
    </row>
    <row r="77" spans="1:40" s="4" customFormat="1" ht="45.75" x14ac:dyDescent="0.25">
      <c r="A77" s="40" t="s">
        <v>229</v>
      </c>
      <c r="B77" s="41" t="s">
        <v>2801</v>
      </c>
      <c r="C77" s="374" t="s">
        <v>2802</v>
      </c>
      <c r="D77" s="374"/>
      <c r="E77" s="374"/>
      <c r="F77" s="42" t="s">
        <v>1504</v>
      </c>
      <c r="G77" s="43">
        <v>10.5</v>
      </c>
      <c r="H77" s="44">
        <v>1</v>
      </c>
      <c r="I77" s="120">
        <v>10.5</v>
      </c>
      <c r="J77" s="45"/>
      <c r="K77" s="43"/>
      <c r="L77" s="45"/>
      <c r="M77" s="43"/>
      <c r="N77" s="46"/>
      <c r="AF77" s="39"/>
      <c r="AG77" s="47"/>
      <c r="AH77" s="47" t="s">
        <v>2802</v>
      </c>
      <c r="AN77" s="47"/>
    </row>
    <row r="78" spans="1:40" s="4" customFormat="1" ht="15" x14ac:dyDescent="0.25">
      <c r="A78" s="69"/>
      <c r="B78" s="50"/>
      <c r="C78" s="372" t="s">
        <v>2812</v>
      </c>
      <c r="D78" s="372"/>
      <c r="E78" s="372"/>
      <c r="F78" s="372"/>
      <c r="G78" s="372"/>
      <c r="H78" s="372"/>
      <c r="I78" s="372"/>
      <c r="J78" s="372"/>
      <c r="K78" s="372"/>
      <c r="L78" s="372"/>
      <c r="M78" s="372"/>
      <c r="N78" s="377"/>
      <c r="AF78" s="39"/>
      <c r="AG78" s="47"/>
      <c r="AH78" s="47"/>
      <c r="AI78" s="3" t="s">
        <v>2812</v>
      </c>
      <c r="AN78" s="47"/>
    </row>
    <row r="79" spans="1:40" s="4" customFormat="1" ht="22.5" x14ac:dyDescent="0.25">
      <c r="A79" s="103"/>
      <c r="B79" s="49" t="s">
        <v>217</v>
      </c>
      <c r="C79" s="368" t="s">
        <v>218</v>
      </c>
      <c r="D79" s="368"/>
      <c r="E79" s="368"/>
      <c r="F79" s="368"/>
      <c r="G79" s="368"/>
      <c r="H79" s="368"/>
      <c r="I79" s="368"/>
      <c r="J79" s="368"/>
      <c r="K79" s="368"/>
      <c r="L79" s="368"/>
      <c r="M79" s="368"/>
      <c r="N79" s="376"/>
      <c r="AF79" s="39"/>
      <c r="AG79" s="47"/>
      <c r="AH79" s="47"/>
      <c r="AJ79" s="3" t="s">
        <v>218</v>
      </c>
      <c r="AN79" s="47"/>
    </row>
    <row r="80" spans="1:40" s="4" customFormat="1" ht="15" x14ac:dyDescent="0.25">
      <c r="A80" s="48"/>
      <c r="B80" s="49" t="s">
        <v>58</v>
      </c>
      <c r="C80" s="372" t="s">
        <v>62</v>
      </c>
      <c r="D80" s="372"/>
      <c r="E80" s="372"/>
      <c r="F80" s="51"/>
      <c r="G80" s="52"/>
      <c r="H80" s="52"/>
      <c r="I80" s="52"/>
      <c r="J80" s="53">
        <v>22.62</v>
      </c>
      <c r="K80" s="54">
        <v>1.1499999999999999</v>
      </c>
      <c r="L80" s="53">
        <v>273.14</v>
      </c>
      <c r="M80" s="54">
        <v>34.96</v>
      </c>
      <c r="N80" s="55">
        <v>9548.9699999999993</v>
      </c>
      <c r="AF80" s="39"/>
      <c r="AG80" s="47"/>
      <c r="AH80" s="47"/>
      <c r="AK80" s="3" t="s">
        <v>62</v>
      </c>
      <c r="AN80" s="47"/>
    </row>
    <row r="81" spans="1:40" s="4" customFormat="1" ht="15" x14ac:dyDescent="0.25">
      <c r="A81" s="48"/>
      <c r="B81" s="49" t="s">
        <v>73</v>
      </c>
      <c r="C81" s="372" t="s">
        <v>175</v>
      </c>
      <c r="D81" s="372"/>
      <c r="E81" s="372"/>
      <c r="F81" s="51"/>
      <c r="G81" s="52"/>
      <c r="H81" s="52"/>
      <c r="I81" s="52"/>
      <c r="J81" s="53">
        <v>15.19</v>
      </c>
      <c r="K81" s="54">
        <v>1.1499999999999999</v>
      </c>
      <c r="L81" s="53">
        <v>183.42</v>
      </c>
      <c r="M81" s="52"/>
      <c r="N81" s="58"/>
      <c r="AF81" s="39"/>
      <c r="AG81" s="47"/>
      <c r="AH81" s="47"/>
      <c r="AK81" s="3" t="s">
        <v>175</v>
      </c>
      <c r="AN81" s="47"/>
    </row>
    <row r="82" spans="1:40" s="4" customFormat="1" ht="15" x14ac:dyDescent="0.25">
      <c r="A82" s="48"/>
      <c r="B82" s="49" t="s">
        <v>78</v>
      </c>
      <c r="C82" s="372" t="s">
        <v>176</v>
      </c>
      <c r="D82" s="372"/>
      <c r="E82" s="372"/>
      <c r="F82" s="51"/>
      <c r="G82" s="52"/>
      <c r="H82" s="52"/>
      <c r="I82" s="52"/>
      <c r="J82" s="53">
        <v>1.82</v>
      </c>
      <c r="K82" s="54">
        <v>1.1499999999999999</v>
      </c>
      <c r="L82" s="53">
        <v>21.98</v>
      </c>
      <c r="M82" s="54">
        <v>34.96</v>
      </c>
      <c r="N82" s="64">
        <v>768.42</v>
      </c>
      <c r="AF82" s="39"/>
      <c r="AG82" s="47"/>
      <c r="AH82" s="47"/>
      <c r="AK82" s="3" t="s">
        <v>176</v>
      </c>
      <c r="AN82" s="47"/>
    </row>
    <row r="83" spans="1:40" s="4" customFormat="1" ht="15" x14ac:dyDescent="0.25">
      <c r="A83" s="48"/>
      <c r="B83" s="49" t="s">
        <v>122</v>
      </c>
      <c r="C83" s="372" t="s">
        <v>177</v>
      </c>
      <c r="D83" s="372"/>
      <c r="E83" s="372"/>
      <c r="F83" s="51"/>
      <c r="G83" s="52"/>
      <c r="H83" s="52"/>
      <c r="I83" s="52"/>
      <c r="J83" s="53">
        <v>0.06</v>
      </c>
      <c r="K83" s="52"/>
      <c r="L83" s="53">
        <v>0.63</v>
      </c>
      <c r="M83" s="52"/>
      <c r="N83" s="58"/>
      <c r="AF83" s="39"/>
      <c r="AG83" s="47"/>
      <c r="AH83" s="47"/>
      <c r="AK83" s="3" t="s">
        <v>177</v>
      </c>
      <c r="AN83" s="47"/>
    </row>
    <row r="84" spans="1:40" s="4" customFormat="1" ht="15" x14ac:dyDescent="0.25">
      <c r="A84" s="56"/>
      <c r="B84" s="49"/>
      <c r="C84" s="372" t="s">
        <v>63</v>
      </c>
      <c r="D84" s="372"/>
      <c r="E84" s="372"/>
      <c r="F84" s="51" t="s">
        <v>64</v>
      </c>
      <c r="G84" s="54">
        <v>2.82</v>
      </c>
      <c r="H84" s="54">
        <v>1.1499999999999999</v>
      </c>
      <c r="I84" s="70">
        <v>34.051499999999997</v>
      </c>
      <c r="J84" s="57"/>
      <c r="K84" s="52"/>
      <c r="L84" s="57"/>
      <c r="M84" s="52"/>
      <c r="N84" s="58"/>
      <c r="AF84" s="39"/>
      <c r="AG84" s="47"/>
      <c r="AH84" s="47"/>
      <c r="AL84" s="3" t="s">
        <v>63</v>
      </c>
      <c r="AN84" s="47"/>
    </row>
    <row r="85" spans="1:40" s="4" customFormat="1" ht="15" x14ac:dyDescent="0.25">
      <c r="A85" s="56"/>
      <c r="B85" s="49"/>
      <c r="C85" s="372" t="s">
        <v>178</v>
      </c>
      <c r="D85" s="372"/>
      <c r="E85" s="372"/>
      <c r="F85" s="51" t="s">
        <v>64</v>
      </c>
      <c r="G85" s="54">
        <v>0.16</v>
      </c>
      <c r="H85" s="54">
        <v>1.1499999999999999</v>
      </c>
      <c r="I85" s="109">
        <v>1.9319999999999999</v>
      </c>
      <c r="J85" s="57"/>
      <c r="K85" s="52"/>
      <c r="L85" s="57"/>
      <c r="M85" s="52"/>
      <c r="N85" s="58"/>
      <c r="AF85" s="39"/>
      <c r="AG85" s="47"/>
      <c r="AH85" s="47"/>
      <c r="AL85" s="3" t="s">
        <v>178</v>
      </c>
      <c r="AN85" s="47"/>
    </row>
    <row r="86" spans="1:40" s="4" customFormat="1" ht="15" x14ac:dyDescent="0.25">
      <c r="A86" s="48"/>
      <c r="B86" s="49"/>
      <c r="C86" s="375" t="s">
        <v>65</v>
      </c>
      <c r="D86" s="375"/>
      <c r="E86" s="375"/>
      <c r="F86" s="59"/>
      <c r="G86" s="60"/>
      <c r="H86" s="60"/>
      <c r="I86" s="60"/>
      <c r="J86" s="61">
        <v>37.869999999999997</v>
      </c>
      <c r="K86" s="60"/>
      <c r="L86" s="61">
        <v>457.19</v>
      </c>
      <c r="M86" s="60"/>
      <c r="N86" s="62"/>
      <c r="AF86" s="39"/>
      <c r="AG86" s="47"/>
      <c r="AH86" s="47"/>
      <c r="AM86" s="3" t="s">
        <v>65</v>
      </c>
      <c r="AN86" s="47"/>
    </row>
    <row r="87" spans="1:40" s="4" customFormat="1" ht="15" x14ac:dyDescent="0.25">
      <c r="A87" s="56"/>
      <c r="B87" s="49"/>
      <c r="C87" s="372" t="s">
        <v>66</v>
      </c>
      <c r="D87" s="372"/>
      <c r="E87" s="372"/>
      <c r="F87" s="51"/>
      <c r="G87" s="52"/>
      <c r="H87" s="52"/>
      <c r="I87" s="52"/>
      <c r="J87" s="57"/>
      <c r="K87" s="52"/>
      <c r="L87" s="53">
        <v>295.12</v>
      </c>
      <c r="M87" s="52"/>
      <c r="N87" s="55">
        <v>10317.39</v>
      </c>
      <c r="AF87" s="39"/>
      <c r="AG87" s="47"/>
      <c r="AH87" s="47"/>
      <c r="AL87" s="3" t="s">
        <v>66</v>
      </c>
      <c r="AN87" s="47"/>
    </row>
    <row r="88" spans="1:40" s="4" customFormat="1" ht="23.25" x14ac:dyDescent="0.25">
      <c r="A88" s="56"/>
      <c r="B88" s="49" t="s">
        <v>265</v>
      </c>
      <c r="C88" s="372" t="s">
        <v>266</v>
      </c>
      <c r="D88" s="372"/>
      <c r="E88" s="372"/>
      <c r="F88" s="51" t="s">
        <v>69</v>
      </c>
      <c r="G88" s="63">
        <v>113</v>
      </c>
      <c r="H88" s="52"/>
      <c r="I88" s="63">
        <v>113</v>
      </c>
      <c r="J88" s="57"/>
      <c r="K88" s="52"/>
      <c r="L88" s="53">
        <v>333.49</v>
      </c>
      <c r="M88" s="52"/>
      <c r="N88" s="55">
        <v>11658.65</v>
      </c>
      <c r="AF88" s="39"/>
      <c r="AG88" s="47"/>
      <c r="AH88" s="47"/>
      <c r="AL88" s="3" t="s">
        <v>266</v>
      </c>
      <c r="AN88" s="47"/>
    </row>
    <row r="89" spans="1:40" s="4" customFormat="1" ht="23.25" x14ac:dyDescent="0.25">
      <c r="A89" s="56"/>
      <c r="B89" s="49" t="s">
        <v>267</v>
      </c>
      <c r="C89" s="372" t="s">
        <v>268</v>
      </c>
      <c r="D89" s="372"/>
      <c r="E89" s="372"/>
      <c r="F89" s="51" t="s">
        <v>69</v>
      </c>
      <c r="G89" s="63">
        <v>77</v>
      </c>
      <c r="H89" s="52"/>
      <c r="I89" s="63">
        <v>77</v>
      </c>
      <c r="J89" s="57"/>
      <c r="K89" s="52"/>
      <c r="L89" s="53">
        <v>227.24</v>
      </c>
      <c r="M89" s="52"/>
      <c r="N89" s="55">
        <v>7944.39</v>
      </c>
      <c r="AF89" s="39"/>
      <c r="AG89" s="47"/>
      <c r="AH89" s="47"/>
      <c r="AL89" s="3" t="s">
        <v>268</v>
      </c>
      <c r="AN89" s="47"/>
    </row>
    <row r="90" spans="1:40" s="4" customFormat="1" ht="15" x14ac:dyDescent="0.25">
      <c r="A90" s="65"/>
      <c r="B90" s="66"/>
      <c r="C90" s="374" t="s">
        <v>72</v>
      </c>
      <c r="D90" s="374"/>
      <c r="E90" s="374"/>
      <c r="F90" s="42"/>
      <c r="G90" s="43"/>
      <c r="H90" s="43"/>
      <c r="I90" s="43"/>
      <c r="J90" s="45"/>
      <c r="K90" s="43"/>
      <c r="L90" s="105">
        <v>1017.92</v>
      </c>
      <c r="M90" s="60"/>
      <c r="N90" s="46"/>
      <c r="AF90" s="39"/>
      <c r="AG90" s="47"/>
      <c r="AH90" s="47"/>
      <c r="AN90" s="47" t="s">
        <v>72</v>
      </c>
    </row>
    <row r="91" spans="1:40" s="4" customFormat="1" ht="45.75" x14ac:dyDescent="0.25">
      <c r="A91" s="40" t="s">
        <v>232</v>
      </c>
      <c r="B91" s="41" t="s">
        <v>2810</v>
      </c>
      <c r="C91" s="374" t="s">
        <v>2813</v>
      </c>
      <c r="D91" s="374"/>
      <c r="E91" s="374"/>
      <c r="F91" s="42" t="s">
        <v>1570</v>
      </c>
      <c r="G91" s="43">
        <v>26.25</v>
      </c>
      <c r="H91" s="44">
        <v>1</v>
      </c>
      <c r="I91" s="68">
        <v>26.25</v>
      </c>
      <c r="J91" s="105">
        <v>3038.75</v>
      </c>
      <c r="K91" s="43"/>
      <c r="L91" s="105">
        <v>9329.5</v>
      </c>
      <c r="M91" s="68">
        <v>8.5500000000000007</v>
      </c>
      <c r="N91" s="115">
        <v>79767.19</v>
      </c>
      <c r="AF91" s="39"/>
      <c r="AG91" s="47"/>
      <c r="AH91" s="47" t="s">
        <v>2813</v>
      </c>
      <c r="AN91" s="47"/>
    </row>
    <row r="92" spans="1:40" s="4" customFormat="1" ht="15" x14ac:dyDescent="0.25">
      <c r="A92" s="65"/>
      <c r="B92" s="66"/>
      <c r="C92" s="374" t="s">
        <v>72</v>
      </c>
      <c r="D92" s="374"/>
      <c r="E92" s="374"/>
      <c r="F92" s="42"/>
      <c r="G92" s="43"/>
      <c r="H92" s="43"/>
      <c r="I92" s="43"/>
      <c r="J92" s="45"/>
      <c r="K92" s="43"/>
      <c r="L92" s="105">
        <v>9329.5</v>
      </c>
      <c r="M92" s="60"/>
      <c r="N92" s="115">
        <v>79767.19</v>
      </c>
      <c r="AF92" s="39"/>
      <c r="AG92" s="47"/>
      <c r="AH92" s="47"/>
      <c r="AN92" s="47" t="s">
        <v>72</v>
      </c>
    </row>
    <row r="93" spans="1:40" s="4" customFormat="1" ht="23.25" x14ac:dyDescent="0.25">
      <c r="A93" s="40" t="s">
        <v>235</v>
      </c>
      <c r="B93" s="41" t="s">
        <v>2804</v>
      </c>
      <c r="C93" s="374" t="s">
        <v>2805</v>
      </c>
      <c r="D93" s="374"/>
      <c r="E93" s="374"/>
      <c r="F93" s="42" t="s">
        <v>185</v>
      </c>
      <c r="G93" s="43">
        <v>0.88110999999999995</v>
      </c>
      <c r="H93" s="44">
        <v>1</v>
      </c>
      <c r="I93" s="118">
        <v>0.88110999999999995</v>
      </c>
      <c r="J93" s="67">
        <v>295.8</v>
      </c>
      <c r="K93" s="43"/>
      <c r="L93" s="67">
        <v>260.63</v>
      </c>
      <c r="M93" s="43"/>
      <c r="N93" s="46"/>
      <c r="AF93" s="39"/>
      <c r="AG93" s="47"/>
      <c r="AH93" s="47" t="s">
        <v>2805</v>
      </c>
      <c r="AN93" s="47"/>
    </row>
    <row r="94" spans="1:40" s="4" customFormat="1" ht="15" x14ac:dyDescent="0.25">
      <c r="A94" s="69"/>
      <c r="B94" s="50"/>
      <c r="C94" s="372" t="s">
        <v>2814</v>
      </c>
      <c r="D94" s="372"/>
      <c r="E94" s="372"/>
      <c r="F94" s="372"/>
      <c r="G94" s="372"/>
      <c r="H94" s="372"/>
      <c r="I94" s="372"/>
      <c r="J94" s="372"/>
      <c r="K94" s="372"/>
      <c r="L94" s="372"/>
      <c r="M94" s="372"/>
      <c r="N94" s="377"/>
      <c r="AF94" s="39"/>
      <c r="AG94" s="47"/>
      <c r="AH94" s="47"/>
      <c r="AI94" s="3" t="s">
        <v>2814</v>
      </c>
      <c r="AN94" s="47"/>
    </row>
    <row r="95" spans="1:40" s="4" customFormat="1" ht="15" x14ac:dyDescent="0.25">
      <c r="A95" s="65"/>
      <c r="B95" s="66"/>
      <c r="C95" s="374" t="s">
        <v>72</v>
      </c>
      <c r="D95" s="374"/>
      <c r="E95" s="374"/>
      <c r="F95" s="42"/>
      <c r="G95" s="43"/>
      <c r="H95" s="43"/>
      <c r="I95" s="43"/>
      <c r="J95" s="45"/>
      <c r="K95" s="43"/>
      <c r="L95" s="67">
        <v>260.63</v>
      </c>
      <c r="M95" s="60"/>
      <c r="N95" s="46"/>
      <c r="AF95" s="39"/>
      <c r="AG95" s="47"/>
      <c r="AH95" s="47"/>
      <c r="AN95" s="47" t="s">
        <v>72</v>
      </c>
    </row>
    <row r="96" spans="1:40" s="4" customFormat="1" ht="45.75" x14ac:dyDescent="0.25">
      <c r="A96" s="40" t="s">
        <v>244</v>
      </c>
      <c r="B96" s="41" t="s">
        <v>245</v>
      </c>
      <c r="C96" s="374" t="s">
        <v>2815</v>
      </c>
      <c r="D96" s="374"/>
      <c r="E96" s="374"/>
      <c r="F96" s="42" t="s">
        <v>171</v>
      </c>
      <c r="G96" s="43">
        <v>7.0000000000000001E-3</v>
      </c>
      <c r="H96" s="44">
        <v>1</v>
      </c>
      <c r="I96" s="116">
        <v>7.0000000000000001E-3</v>
      </c>
      <c r="J96" s="45"/>
      <c r="K96" s="43"/>
      <c r="L96" s="45"/>
      <c r="M96" s="43"/>
      <c r="N96" s="46"/>
      <c r="AF96" s="39"/>
      <c r="AG96" s="47"/>
      <c r="AH96" s="47" t="s">
        <v>2815</v>
      </c>
      <c r="AN96" s="47"/>
    </row>
    <row r="97" spans="1:40" s="4" customFormat="1" ht="15" x14ac:dyDescent="0.25">
      <c r="A97" s="69"/>
      <c r="B97" s="50"/>
      <c r="C97" s="372" t="s">
        <v>2816</v>
      </c>
      <c r="D97" s="372"/>
      <c r="E97" s="372"/>
      <c r="F97" s="372"/>
      <c r="G97" s="372"/>
      <c r="H97" s="372"/>
      <c r="I97" s="372"/>
      <c r="J97" s="372"/>
      <c r="K97" s="372"/>
      <c r="L97" s="372"/>
      <c r="M97" s="372"/>
      <c r="N97" s="377"/>
      <c r="AF97" s="39"/>
      <c r="AG97" s="47"/>
      <c r="AH97" s="47"/>
      <c r="AI97" s="3" t="s">
        <v>2816</v>
      </c>
      <c r="AN97" s="47"/>
    </row>
    <row r="98" spans="1:40" s="4" customFormat="1" ht="22.5" x14ac:dyDescent="0.25">
      <c r="A98" s="103"/>
      <c r="B98" s="49" t="s">
        <v>217</v>
      </c>
      <c r="C98" s="368" t="s">
        <v>218</v>
      </c>
      <c r="D98" s="368"/>
      <c r="E98" s="368"/>
      <c r="F98" s="368"/>
      <c r="G98" s="368"/>
      <c r="H98" s="368"/>
      <c r="I98" s="368"/>
      <c r="J98" s="368"/>
      <c r="K98" s="368"/>
      <c r="L98" s="368"/>
      <c r="M98" s="368"/>
      <c r="N98" s="376"/>
      <c r="AF98" s="39"/>
      <c r="AG98" s="47"/>
      <c r="AH98" s="47"/>
      <c r="AJ98" s="3" t="s">
        <v>218</v>
      </c>
      <c r="AN98" s="47"/>
    </row>
    <row r="99" spans="1:40" s="4" customFormat="1" ht="15" x14ac:dyDescent="0.25">
      <c r="A99" s="48"/>
      <c r="B99" s="49" t="s">
        <v>58</v>
      </c>
      <c r="C99" s="372" t="s">
        <v>62</v>
      </c>
      <c r="D99" s="372"/>
      <c r="E99" s="372"/>
      <c r="F99" s="51"/>
      <c r="G99" s="52"/>
      <c r="H99" s="52"/>
      <c r="I99" s="52"/>
      <c r="J99" s="53">
        <v>115.49</v>
      </c>
      <c r="K99" s="54">
        <v>1.1499999999999999</v>
      </c>
      <c r="L99" s="53">
        <v>0.93</v>
      </c>
      <c r="M99" s="54">
        <v>34.96</v>
      </c>
      <c r="N99" s="64">
        <v>32.51</v>
      </c>
      <c r="AF99" s="39"/>
      <c r="AG99" s="47"/>
      <c r="AH99" s="47"/>
      <c r="AK99" s="3" t="s">
        <v>62</v>
      </c>
      <c r="AN99" s="47"/>
    </row>
    <row r="100" spans="1:40" s="4" customFormat="1" ht="15" x14ac:dyDescent="0.25">
      <c r="A100" s="48"/>
      <c r="B100" s="49" t="s">
        <v>73</v>
      </c>
      <c r="C100" s="372" t="s">
        <v>175</v>
      </c>
      <c r="D100" s="372"/>
      <c r="E100" s="372"/>
      <c r="F100" s="51"/>
      <c r="G100" s="52"/>
      <c r="H100" s="52"/>
      <c r="I100" s="52"/>
      <c r="J100" s="107">
        <v>3262.79</v>
      </c>
      <c r="K100" s="54">
        <v>1.1499999999999999</v>
      </c>
      <c r="L100" s="53">
        <v>26.27</v>
      </c>
      <c r="M100" s="52"/>
      <c r="N100" s="58"/>
      <c r="AF100" s="39"/>
      <c r="AG100" s="47"/>
      <c r="AH100" s="47"/>
      <c r="AK100" s="3" t="s">
        <v>175</v>
      </c>
      <c r="AN100" s="47"/>
    </row>
    <row r="101" spans="1:40" s="4" customFormat="1" ht="15" x14ac:dyDescent="0.25">
      <c r="A101" s="48"/>
      <c r="B101" s="49" t="s">
        <v>78</v>
      </c>
      <c r="C101" s="372" t="s">
        <v>176</v>
      </c>
      <c r="D101" s="372"/>
      <c r="E101" s="372"/>
      <c r="F101" s="51"/>
      <c r="G101" s="52"/>
      <c r="H101" s="52"/>
      <c r="I101" s="52"/>
      <c r="J101" s="53">
        <v>171.22</v>
      </c>
      <c r="K101" s="54">
        <v>1.1499999999999999</v>
      </c>
      <c r="L101" s="53">
        <v>1.38</v>
      </c>
      <c r="M101" s="54">
        <v>34.96</v>
      </c>
      <c r="N101" s="64">
        <v>48.24</v>
      </c>
      <c r="AF101" s="39"/>
      <c r="AG101" s="47"/>
      <c r="AH101" s="47"/>
      <c r="AK101" s="3" t="s">
        <v>176</v>
      </c>
      <c r="AN101" s="47"/>
    </row>
    <row r="102" spans="1:40" s="4" customFormat="1" ht="15" x14ac:dyDescent="0.25">
      <c r="A102" s="48"/>
      <c r="B102" s="49" t="s">
        <v>122</v>
      </c>
      <c r="C102" s="372" t="s">
        <v>177</v>
      </c>
      <c r="D102" s="372"/>
      <c r="E102" s="372"/>
      <c r="F102" s="51"/>
      <c r="G102" s="52"/>
      <c r="H102" s="52"/>
      <c r="I102" s="52"/>
      <c r="J102" s="53">
        <v>12.2</v>
      </c>
      <c r="K102" s="52"/>
      <c r="L102" s="53">
        <v>0.09</v>
      </c>
      <c r="M102" s="52"/>
      <c r="N102" s="58"/>
      <c r="AF102" s="39"/>
      <c r="AG102" s="47"/>
      <c r="AH102" s="47"/>
      <c r="AK102" s="3" t="s">
        <v>177</v>
      </c>
      <c r="AN102" s="47"/>
    </row>
    <row r="103" spans="1:40" s="4" customFormat="1" ht="15" x14ac:dyDescent="0.25">
      <c r="A103" s="56"/>
      <c r="B103" s="49"/>
      <c r="C103" s="372" t="s">
        <v>63</v>
      </c>
      <c r="D103" s="372"/>
      <c r="E103" s="372"/>
      <c r="F103" s="51" t="s">
        <v>64</v>
      </c>
      <c r="G103" s="104">
        <v>14.4</v>
      </c>
      <c r="H103" s="54">
        <v>1.1499999999999999</v>
      </c>
      <c r="I103" s="114">
        <v>0.11592</v>
      </c>
      <c r="J103" s="57"/>
      <c r="K103" s="52"/>
      <c r="L103" s="57"/>
      <c r="M103" s="52"/>
      <c r="N103" s="58"/>
      <c r="AF103" s="39"/>
      <c r="AG103" s="47"/>
      <c r="AH103" s="47"/>
      <c r="AL103" s="3" t="s">
        <v>63</v>
      </c>
      <c r="AN103" s="47"/>
    </row>
    <row r="104" spans="1:40" s="4" customFormat="1" ht="15" x14ac:dyDescent="0.25">
      <c r="A104" s="56"/>
      <c r="B104" s="49"/>
      <c r="C104" s="372" t="s">
        <v>178</v>
      </c>
      <c r="D104" s="372"/>
      <c r="E104" s="372"/>
      <c r="F104" s="51" t="s">
        <v>64</v>
      </c>
      <c r="G104" s="54">
        <v>13.88</v>
      </c>
      <c r="H104" s="54">
        <v>1.1499999999999999</v>
      </c>
      <c r="I104" s="117">
        <v>0.111734</v>
      </c>
      <c r="J104" s="57"/>
      <c r="K104" s="52"/>
      <c r="L104" s="57"/>
      <c r="M104" s="52"/>
      <c r="N104" s="58"/>
      <c r="AF104" s="39"/>
      <c r="AG104" s="47"/>
      <c r="AH104" s="47"/>
      <c r="AL104" s="3" t="s">
        <v>178</v>
      </c>
      <c r="AN104" s="47"/>
    </row>
    <row r="105" spans="1:40" s="4" customFormat="1" ht="15" x14ac:dyDescent="0.25">
      <c r="A105" s="48"/>
      <c r="B105" s="49"/>
      <c r="C105" s="375" t="s">
        <v>65</v>
      </c>
      <c r="D105" s="375"/>
      <c r="E105" s="375"/>
      <c r="F105" s="59"/>
      <c r="G105" s="60"/>
      <c r="H105" s="60"/>
      <c r="I105" s="60"/>
      <c r="J105" s="108">
        <v>3390.48</v>
      </c>
      <c r="K105" s="60"/>
      <c r="L105" s="61">
        <v>27.29</v>
      </c>
      <c r="M105" s="60"/>
      <c r="N105" s="62"/>
      <c r="AF105" s="39"/>
      <c r="AG105" s="47"/>
      <c r="AH105" s="47"/>
      <c r="AM105" s="3" t="s">
        <v>65</v>
      </c>
      <c r="AN105" s="47"/>
    </row>
    <row r="106" spans="1:40" s="4" customFormat="1" ht="15" x14ac:dyDescent="0.25">
      <c r="A106" s="56"/>
      <c r="B106" s="49"/>
      <c r="C106" s="372" t="s">
        <v>66</v>
      </c>
      <c r="D106" s="372"/>
      <c r="E106" s="372"/>
      <c r="F106" s="51"/>
      <c r="G106" s="52"/>
      <c r="H106" s="52"/>
      <c r="I106" s="52"/>
      <c r="J106" s="57"/>
      <c r="K106" s="52"/>
      <c r="L106" s="53">
        <v>2.31</v>
      </c>
      <c r="M106" s="52"/>
      <c r="N106" s="64">
        <v>80.75</v>
      </c>
      <c r="AF106" s="39"/>
      <c r="AG106" s="47"/>
      <c r="AH106" s="47"/>
      <c r="AL106" s="3" t="s">
        <v>66</v>
      </c>
      <c r="AN106" s="47"/>
    </row>
    <row r="107" spans="1:40" s="4" customFormat="1" ht="15" x14ac:dyDescent="0.25">
      <c r="A107" s="56"/>
      <c r="B107" s="49" t="s">
        <v>179</v>
      </c>
      <c r="C107" s="372" t="s">
        <v>180</v>
      </c>
      <c r="D107" s="372"/>
      <c r="E107" s="372"/>
      <c r="F107" s="51" t="s">
        <v>69</v>
      </c>
      <c r="G107" s="63">
        <v>147</v>
      </c>
      <c r="H107" s="52"/>
      <c r="I107" s="63">
        <v>147</v>
      </c>
      <c r="J107" s="57"/>
      <c r="K107" s="52"/>
      <c r="L107" s="53">
        <v>3.4</v>
      </c>
      <c r="M107" s="52"/>
      <c r="N107" s="64">
        <v>118.7</v>
      </c>
      <c r="AF107" s="39"/>
      <c r="AG107" s="47"/>
      <c r="AH107" s="47"/>
      <c r="AL107" s="3" t="s">
        <v>180</v>
      </c>
      <c r="AN107" s="47"/>
    </row>
    <row r="108" spans="1:40" s="4" customFormat="1" ht="15" x14ac:dyDescent="0.25">
      <c r="A108" s="56"/>
      <c r="B108" s="49" t="s">
        <v>181</v>
      </c>
      <c r="C108" s="372" t="s">
        <v>182</v>
      </c>
      <c r="D108" s="372"/>
      <c r="E108" s="372"/>
      <c r="F108" s="51" t="s">
        <v>69</v>
      </c>
      <c r="G108" s="63">
        <v>134</v>
      </c>
      <c r="H108" s="52"/>
      <c r="I108" s="63">
        <v>134</v>
      </c>
      <c r="J108" s="57"/>
      <c r="K108" s="52"/>
      <c r="L108" s="53">
        <v>3.1</v>
      </c>
      <c r="M108" s="52"/>
      <c r="N108" s="64">
        <v>108.21</v>
      </c>
      <c r="AF108" s="39"/>
      <c r="AG108" s="47"/>
      <c r="AH108" s="47"/>
      <c r="AL108" s="3" t="s">
        <v>182</v>
      </c>
      <c r="AN108" s="47"/>
    </row>
    <row r="109" spans="1:40" s="4" customFormat="1" ht="15" x14ac:dyDescent="0.25">
      <c r="A109" s="65"/>
      <c r="B109" s="66"/>
      <c r="C109" s="374" t="s">
        <v>72</v>
      </c>
      <c r="D109" s="374"/>
      <c r="E109" s="374"/>
      <c r="F109" s="42"/>
      <c r="G109" s="43"/>
      <c r="H109" s="43"/>
      <c r="I109" s="43"/>
      <c r="J109" s="45"/>
      <c r="K109" s="43"/>
      <c r="L109" s="67">
        <v>33.79</v>
      </c>
      <c r="M109" s="60"/>
      <c r="N109" s="46"/>
      <c r="AF109" s="39"/>
      <c r="AG109" s="47"/>
      <c r="AH109" s="47"/>
      <c r="AN109" s="47" t="s">
        <v>72</v>
      </c>
    </row>
    <row r="110" spans="1:40" s="4" customFormat="1" ht="23.25" x14ac:dyDescent="0.25">
      <c r="A110" s="40" t="s">
        <v>248</v>
      </c>
      <c r="B110" s="41" t="s">
        <v>2804</v>
      </c>
      <c r="C110" s="374" t="s">
        <v>2805</v>
      </c>
      <c r="D110" s="374"/>
      <c r="E110" s="374"/>
      <c r="F110" s="42" t="s">
        <v>185</v>
      </c>
      <c r="G110" s="43">
        <v>0.77</v>
      </c>
      <c r="H110" s="44">
        <v>1</v>
      </c>
      <c r="I110" s="68">
        <v>0.77</v>
      </c>
      <c r="J110" s="67">
        <v>295.8</v>
      </c>
      <c r="K110" s="43"/>
      <c r="L110" s="67">
        <v>227.77</v>
      </c>
      <c r="M110" s="43"/>
      <c r="N110" s="46"/>
      <c r="AF110" s="39"/>
      <c r="AG110" s="47"/>
      <c r="AH110" s="47" t="s">
        <v>2805</v>
      </c>
      <c r="AN110" s="47"/>
    </row>
    <row r="111" spans="1:40" s="4" customFormat="1" ht="15" x14ac:dyDescent="0.25">
      <c r="A111" s="69"/>
      <c r="B111" s="50"/>
      <c r="C111" s="372" t="s">
        <v>2817</v>
      </c>
      <c r="D111" s="372"/>
      <c r="E111" s="372"/>
      <c r="F111" s="372"/>
      <c r="G111" s="372"/>
      <c r="H111" s="372"/>
      <c r="I111" s="372"/>
      <c r="J111" s="372"/>
      <c r="K111" s="372"/>
      <c r="L111" s="372"/>
      <c r="M111" s="372"/>
      <c r="N111" s="377"/>
      <c r="AF111" s="39"/>
      <c r="AG111" s="47"/>
      <c r="AH111" s="47"/>
      <c r="AI111" s="3" t="s">
        <v>2817</v>
      </c>
      <c r="AN111" s="47"/>
    </row>
    <row r="112" spans="1:40" s="4" customFormat="1" ht="15" x14ac:dyDescent="0.25">
      <c r="A112" s="65"/>
      <c r="B112" s="66"/>
      <c r="C112" s="374" t="s">
        <v>72</v>
      </c>
      <c r="D112" s="374"/>
      <c r="E112" s="374"/>
      <c r="F112" s="42"/>
      <c r="G112" s="43"/>
      <c r="H112" s="43"/>
      <c r="I112" s="43"/>
      <c r="J112" s="45"/>
      <c r="K112" s="43"/>
      <c r="L112" s="67">
        <v>227.77</v>
      </c>
      <c r="M112" s="60"/>
      <c r="N112" s="46"/>
      <c r="AF112" s="39"/>
      <c r="AG112" s="47"/>
      <c r="AH112" s="47"/>
      <c r="AN112" s="47" t="s">
        <v>72</v>
      </c>
    </row>
    <row r="113" spans="1:40" s="4" customFormat="1" ht="45.75" x14ac:dyDescent="0.25">
      <c r="A113" s="40" t="s">
        <v>250</v>
      </c>
      <c r="B113" s="41" t="s">
        <v>2801</v>
      </c>
      <c r="C113" s="374" t="s">
        <v>2802</v>
      </c>
      <c r="D113" s="374"/>
      <c r="E113" s="374"/>
      <c r="F113" s="42" t="s">
        <v>1504</v>
      </c>
      <c r="G113" s="43">
        <v>39.4</v>
      </c>
      <c r="H113" s="44">
        <v>1</v>
      </c>
      <c r="I113" s="120">
        <v>39.4</v>
      </c>
      <c r="J113" s="45"/>
      <c r="K113" s="43"/>
      <c r="L113" s="45"/>
      <c r="M113" s="43"/>
      <c r="N113" s="46"/>
      <c r="AF113" s="39"/>
      <c r="AG113" s="47"/>
      <c r="AH113" s="47" t="s">
        <v>2802</v>
      </c>
      <c r="AN113" s="47"/>
    </row>
    <row r="114" spans="1:40" s="4" customFormat="1" ht="15" x14ac:dyDescent="0.25">
      <c r="A114" s="69"/>
      <c r="B114" s="50"/>
      <c r="C114" s="372" t="s">
        <v>2818</v>
      </c>
      <c r="D114" s="372"/>
      <c r="E114" s="372"/>
      <c r="F114" s="372"/>
      <c r="G114" s="372"/>
      <c r="H114" s="372"/>
      <c r="I114" s="372"/>
      <c r="J114" s="372"/>
      <c r="K114" s="372"/>
      <c r="L114" s="372"/>
      <c r="M114" s="372"/>
      <c r="N114" s="377"/>
      <c r="AF114" s="39"/>
      <c r="AG114" s="47"/>
      <c r="AH114" s="47"/>
      <c r="AI114" s="3" t="s">
        <v>2818</v>
      </c>
      <c r="AN114" s="47"/>
    </row>
    <row r="115" spans="1:40" s="4" customFormat="1" ht="22.5" x14ac:dyDescent="0.25">
      <c r="A115" s="103"/>
      <c r="B115" s="49" t="s">
        <v>217</v>
      </c>
      <c r="C115" s="368" t="s">
        <v>218</v>
      </c>
      <c r="D115" s="368"/>
      <c r="E115" s="368"/>
      <c r="F115" s="368"/>
      <c r="G115" s="368"/>
      <c r="H115" s="368"/>
      <c r="I115" s="368"/>
      <c r="J115" s="368"/>
      <c r="K115" s="368"/>
      <c r="L115" s="368"/>
      <c r="M115" s="368"/>
      <c r="N115" s="376"/>
      <c r="AF115" s="39"/>
      <c r="AG115" s="47"/>
      <c r="AH115" s="47"/>
      <c r="AJ115" s="3" t="s">
        <v>218</v>
      </c>
      <c r="AN115" s="47"/>
    </row>
    <row r="116" spans="1:40" s="4" customFormat="1" ht="15" x14ac:dyDescent="0.25">
      <c r="A116" s="48"/>
      <c r="B116" s="49" t="s">
        <v>58</v>
      </c>
      <c r="C116" s="372" t="s">
        <v>62</v>
      </c>
      <c r="D116" s="372"/>
      <c r="E116" s="372"/>
      <c r="F116" s="51"/>
      <c r="G116" s="52"/>
      <c r="H116" s="52"/>
      <c r="I116" s="52"/>
      <c r="J116" s="53">
        <v>22.62</v>
      </c>
      <c r="K116" s="54">
        <v>1.1499999999999999</v>
      </c>
      <c r="L116" s="107">
        <v>1024.9100000000001</v>
      </c>
      <c r="M116" s="54">
        <v>34.96</v>
      </c>
      <c r="N116" s="55">
        <v>35830.85</v>
      </c>
      <c r="AF116" s="39"/>
      <c r="AG116" s="47"/>
      <c r="AH116" s="47"/>
      <c r="AK116" s="3" t="s">
        <v>62</v>
      </c>
      <c r="AN116" s="47"/>
    </row>
    <row r="117" spans="1:40" s="4" customFormat="1" ht="15" x14ac:dyDescent="0.25">
      <c r="A117" s="48"/>
      <c r="B117" s="49" t="s">
        <v>73</v>
      </c>
      <c r="C117" s="372" t="s">
        <v>175</v>
      </c>
      <c r="D117" s="372"/>
      <c r="E117" s="372"/>
      <c r="F117" s="51"/>
      <c r="G117" s="52"/>
      <c r="H117" s="52"/>
      <c r="I117" s="52"/>
      <c r="J117" s="53">
        <v>15.19</v>
      </c>
      <c r="K117" s="54">
        <v>1.1499999999999999</v>
      </c>
      <c r="L117" s="53">
        <v>688.26</v>
      </c>
      <c r="M117" s="52"/>
      <c r="N117" s="58"/>
      <c r="AF117" s="39"/>
      <c r="AG117" s="47"/>
      <c r="AH117" s="47"/>
      <c r="AK117" s="3" t="s">
        <v>175</v>
      </c>
      <c r="AN117" s="47"/>
    </row>
    <row r="118" spans="1:40" s="4" customFormat="1" ht="15" x14ac:dyDescent="0.25">
      <c r="A118" s="48"/>
      <c r="B118" s="49" t="s">
        <v>78</v>
      </c>
      <c r="C118" s="372" t="s">
        <v>176</v>
      </c>
      <c r="D118" s="372"/>
      <c r="E118" s="372"/>
      <c r="F118" s="51"/>
      <c r="G118" s="52"/>
      <c r="H118" s="52"/>
      <c r="I118" s="52"/>
      <c r="J118" s="53">
        <v>1.82</v>
      </c>
      <c r="K118" s="54">
        <v>1.1499999999999999</v>
      </c>
      <c r="L118" s="53">
        <v>82.46</v>
      </c>
      <c r="M118" s="54">
        <v>34.96</v>
      </c>
      <c r="N118" s="55">
        <v>2882.8</v>
      </c>
      <c r="AF118" s="39"/>
      <c r="AG118" s="47"/>
      <c r="AH118" s="47"/>
      <c r="AK118" s="3" t="s">
        <v>176</v>
      </c>
      <c r="AN118" s="47"/>
    </row>
    <row r="119" spans="1:40" s="4" customFormat="1" ht="15" x14ac:dyDescent="0.25">
      <c r="A119" s="48"/>
      <c r="B119" s="49" t="s">
        <v>122</v>
      </c>
      <c r="C119" s="372" t="s">
        <v>177</v>
      </c>
      <c r="D119" s="372"/>
      <c r="E119" s="372"/>
      <c r="F119" s="51"/>
      <c r="G119" s="52"/>
      <c r="H119" s="52"/>
      <c r="I119" s="52"/>
      <c r="J119" s="53">
        <v>0.06</v>
      </c>
      <c r="K119" s="52"/>
      <c r="L119" s="53">
        <v>2.36</v>
      </c>
      <c r="M119" s="52"/>
      <c r="N119" s="58"/>
      <c r="AF119" s="39"/>
      <c r="AG119" s="47"/>
      <c r="AH119" s="47"/>
      <c r="AK119" s="3" t="s">
        <v>177</v>
      </c>
      <c r="AN119" s="47"/>
    </row>
    <row r="120" spans="1:40" s="4" customFormat="1" ht="15" x14ac:dyDescent="0.25">
      <c r="A120" s="56"/>
      <c r="B120" s="49"/>
      <c r="C120" s="372" t="s">
        <v>63</v>
      </c>
      <c r="D120" s="372"/>
      <c r="E120" s="372"/>
      <c r="F120" s="51" t="s">
        <v>64</v>
      </c>
      <c r="G120" s="54">
        <v>2.82</v>
      </c>
      <c r="H120" s="54">
        <v>1.1499999999999999</v>
      </c>
      <c r="I120" s="70">
        <v>127.77419999999999</v>
      </c>
      <c r="J120" s="57"/>
      <c r="K120" s="52"/>
      <c r="L120" s="57"/>
      <c r="M120" s="52"/>
      <c r="N120" s="58"/>
      <c r="AF120" s="39"/>
      <c r="AG120" s="47"/>
      <c r="AH120" s="47"/>
      <c r="AL120" s="3" t="s">
        <v>63</v>
      </c>
      <c r="AN120" s="47"/>
    </row>
    <row r="121" spans="1:40" s="4" customFormat="1" ht="15" x14ac:dyDescent="0.25">
      <c r="A121" s="56"/>
      <c r="B121" s="49"/>
      <c r="C121" s="372" t="s">
        <v>178</v>
      </c>
      <c r="D121" s="372"/>
      <c r="E121" s="372"/>
      <c r="F121" s="51" t="s">
        <v>64</v>
      </c>
      <c r="G121" s="54">
        <v>0.16</v>
      </c>
      <c r="H121" s="54">
        <v>1.1499999999999999</v>
      </c>
      <c r="I121" s="70">
        <v>7.2496</v>
      </c>
      <c r="J121" s="57"/>
      <c r="K121" s="52"/>
      <c r="L121" s="57"/>
      <c r="M121" s="52"/>
      <c r="N121" s="58"/>
      <c r="AF121" s="39"/>
      <c r="AG121" s="47"/>
      <c r="AH121" s="47"/>
      <c r="AL121" s="3" t="s">
        <v>178</v>
      </c>
      <c r="AN121" s="47"/>
    </row>
    <row r="122" spans="1:40" s="4" customFormat="1" ht="15" x14ac:dyDescent="0.25">
      <c r="A122" s="48"/>
      <c r="B122" s="49"/>
      <c r="C122" s="375" t="s">
        <v>65</v>
      </c>
      <c r="D122" s="375"/>
      <c r="E122" s="375"/>
      <c r="F122" s="59"/>
      <c r="G122" s="60"/>
      <c r="H122" s="60"/>
      <c r="I122" s="60"/>
      <c r="J122" s="61">
        <v>37.869999999999997</v>
      </c>
      <c r="K122" s="60"/>
      <c r="L122" s="108">
        <v>1715.53</v>
      </c>
      <c r="M122" s="60"/>
      <c r="N122" s="62"/>
      <c r="AF122" s="39"/>
      <c r="AG122" s="47"/>
      <c r="AH122" s="47"/>
      <c r="AM122" s="3" t="s">
        <v>65</v>
      </c>
      <c r="AN122" s="47"/>
    </row>
    <row r="123" spans="1:40" s="4" customFormat="1" ht="15" x14ac:dyDescent="0.25">
      <c r="A123" s="56"/>
      <c r="B123" s="49"/>
      <c r="C123" s="372" t="s">
        <v>66</v>
      </c>
      <c r="D123" s="372"/>
      <c r="E123" s="372"/>
      <c r="F123" s="51"/>
      <c r="G123" s="52"/>
      <c r="H123" s="52"/>
      <c r="I123" s="52"/>
      <c r="J123" s="57"/>
      <c r="K123" s="52"/>
      <c r="L123" s="107">
        <v>1107.3699999999999</v>
      </c>
      <c r="M123" s="52"/>
      <c r="N123" s="55">
        <v>38713.65</v>
      </c>
      <c r="AF123" s="39"/>
      <c r="AG123" s="47"/>
      <c r="AH123" s="47"/>
      <c r="AL123" s="3" t="s">
        <v>66</v>
      </c>
      <c r="AN123" s="47"/>
    </row>
    <row r="124" spans="1:40" s="4" customFormat="1" ht="23.25" x14ac:dyDescent="0.25">
      <c r="A124" s="56"/>
      <c r="B124" s="49" t="s">
        <v>265</v>
      </c>
      <c r="C124" s="372" t="s">
        <v>266</v>
      </c>
      <c r="D124" s="372"/>
      <c r="E124" s="372"/>
      <c r="F124" s="51" t="s">
        <v>69</v>
      </c>
      <c r="G124" s="63">
        <v>113</v>
      </c>
      <c r="H124" s="52"/>
      <c r="I124" s="63">
        <v>113</v>
      </c>
      <c r="J124" s="57"/>
      <c r="K124" s="52"/>
      <c r="L124" s="107">
        <v>1251.33</v>
      </c>
      <c r="M124" s="52"/>
      <c r="N124" s="55">
        <v>43746.42</v>
      </c>
      <c r="AF124" s="39"/>
      <c r="AG124" s="47"/>
      <c r="AH124" s="47"/>
      <c r="AL124" s="3" t="s">
        <v>266</v>
      </c>
      <c r="AN124" s="47"/>
    </row>
    <row r="125" spans="1:40" s="4" customFormat="1" ht="23.25" x14ac:dyDescent="0.25">
      <c r="A125" s="56"/>
      <c r="B125" s="49" t="s">
        <v>267</v>
      </c>
      <c r="C125" s="372" t="s">
        <v>268</v>
      </c>
      <c r="D125" s="372"/>
      <c r="E125" s="372"/>
      <c r="F125" s="51" t="s">
        <v>69</v>
      </c>
      <c r="G125" s="63">
        <v>77</v>
      </c>
      <c r="H125" s="52"/>
      <c r="I125" s="63">
        <v>77</v>
      </c>
      <c r="J125" s="57"/>
      <c r="K125" s="52"/>
      <c r="L125" s="53">
        <v>852.67</v>
      </c>
      <c r="M125" s="52"/>
      <c r="N125" s="55">
        <v>29809.51</v>
      </c>
      <c r="AF125" s="39"/>
      <c r="AG125" s="47"/>
      <c r="AH125" s="47"/>
      <c r="AL125" s="3" t="s">
        <v>268</v>
      </c>
      <c r="AN125" s="47"/>
    </row>
    <row r="126" spans="1:40" s="4" customFormat="1" ht="15" x14ac:dyDescent="0.25">
      <c r="A126" s="65"/>
      <c r="B126" s="66"/>
      <c r="C126" s="374" t="s">
        <v>72</v>
      </c>
      <c r="D126" s="374"/>
      <c r="E126" s="374"/>
      <c r="F126" s="42"/>
      <c r="G126" s="43"/>
      <c r="H126" s="43"/>
      <c r="I126" s="43"/>
      <c r="J126" s="45"/>
      <c r="K126" s="43"/>
      <c r="L126" s="105">
        <v>3819.53</v>
      </c>
      <c r="M126" s="60"/>
      <c r="N126" s="46"/>
      <c r="AF126" s="39"/>
      <c r="AG126" s="47"/>
      <c r="AH126" s="47"/>
      <c r="AN126" s="47" t="s">
        <v>72</v>
      </c>
    </row>
    <row r="127" spans="1:40" s="4" customFormat="1" ht="23.25" x14ac:dyDescent="0.25">
      <c r="A127" s="40" t="s">
        <v>256</v>
      </c>
      <c r="B127" s="41" t="s">
        <v>2804</v>
      </c>
      <c r="C127" s="374" t="s">
        <v>2805</v>
      </c>
      <c r="D127" s="374"/>
      <c r="E127" s="374"/>
      <c r="F127" s="42" t="s">
        <v>185</v>
      </c>
      <c r="G127" s="43">
        <v>3.3052199999999998</v>
      </c>
      <c r="H127" s="44">
        <v>1</v>
      </c>
      <c r="I127" s="118">
        <v>3.3052199999999998</v>
      </c>
      <c r="J127" s="67">
        <v>295.8</v>
      </c>
      <c r="K127" s="43"/>
      <c r="L127" s="67">
        <v>977.68</v>
      </c>
      <c r="M127" s="43"/>
      <c r="N127" s="46"/>
      <c r="AF127" s="39"/>
      <c r="AG127" s="47"/>
      <c r="AH127" s="47" t="s">
        <v>2805</v>
      </c>
      <c r="AN127" s="47"/>
    </row>
    <row r="128" spans="1:40" s="4" customFormat="1" ht="15" x14ac:dyDescent="0.25">
      <c r="A128" s="69"/>
      <c r="B128" s="50"/>
      <c r="C128" s="372" t="s">
        <v>2819</v>
      </c>
      <c r="D128" s="372"/>
      <c r="E128" s="372"/>
      <c r="F128" s="372"/>
      <c r="G128" s="372"/>
      <c r="H128" s="372"/>
      <c r="I128" s="372"/>
      <c r="J128" s="372"/>
      <c r="K128" s="372"/>
      <c r="L128" s="372"/>
      <c r="M128" s="372"/>
      <c r="N128" s="377"/>
      <c r="AF128" s="39"/>
      <c r="AG128" s="47"/>
      <c r="AH128" s="47"/>
      <c r="AI128" s="3" t="s">
        <v>2819</v>
      </c>
      <c r="AN128" s="47"/>
    </row>
    <row r="129" spans="1:40" s="4" customFormat="1" ht="15" x14ac:dyDescent="0.25">
      <c r="A129" s="65"/>
      <c r="B129" s="66"/>
      <c r="C129" s="374" t="s">
        <v>72</v>
      </c>
      <c r="D129" s="374"/>
      <c r="E129" s="374"/>
      <c r="F129" s="42"/>
      <c r="G129" s="43"/>
      <c r="H129" s="43"/>
      <c r="I129" s="43"/>
      <c r="J129" s="45"/>
      <c r="K129" s="43"/>
      <c r="L129" s="67">
        <v>977.68</v>
      </c>
      <c r="M129" s="60"/>
      <c r="N129" s="46"/>
      <c r="AF129" s="39"/>
      <c r="AG129" s="47"/>
      <c r="AH129" s="47"/>
      <c r="AN129" s="47" t="s">
        <v>72</v>
      </c>
    </row>
    <row r="130" spans="1:40" s="4" customFormat="1" ht="45.75" x14ac:dyDescent="0.25">
      <c r="A130" s="40" t="s">
        <v>260</v>
      </c>
      <c r="B130" s="41" t="s">
        <v>2810</v>
      </c>
      <c r="C130" s="374" t="s">
        <v>2820</v>
      </c>
      <c r="D130" s="374"/>
      <c r="E130" s="374"/>
      <c r="F130" s="42" t="s">
        <v>1570</v>
      </c>
      <c r="G130" s="43">
        <v>98.5</v>
      </c>
      <c r="H130" s="44">
        <v>1</v>
      </c>
      <c r="I130" s="120">
        <v>98.5</v>
      </c>
      <c r="J130" s="105">
        <v>3038.75</v>
      </c>
      <c r="K130" s="43"/>
      <c r="L130" s="105">
        <v>35007.82</v>
      </c>
      <c r="M130" s="68">
        <v>8.5500000000000007</v>
      </c>
      <c r="N130" s="115">
        <v>299316.88</v>
      </c>
      <c r="AF130" s="39"/>
      <c r="AG130" s="47"/>
      <c r="AH130" s="47" t="s">
        <v>2820</v>
      </c>
      <c r="AN130" s="47"/>
    </row>
    <row r="131" spans="1:40" s="4" customFormat="1" ht="15" x14ac:dyDescent="0.25">
      <c r="A131" s="69"/>
      <c r="B131" s="50"/>
      <c r="C131" s="372" t="s">
        <v>2821</v>
      </c>
      <c r="D131" s="372"/>
      <c r="E131" s="372"/>
      <c r="F131" s="372"/>
      <c r="G131" s="372"/>
      <c r="H131" s="372"/>
      <c r="I131" s="372"/>
      <c r="J131" s="372"/>
      <c r="K131" s="372"/>
      <c r="L131" s="372"/>
      <c r="M131" s="372"/>
      <c r="N131" s="377"/>
      <c r="AF131" s="39"/>
      <c r="AG131" s="47"/>
      <c r="AH131" s="47"/>
      <c r="AI131" s="3" t="s">
        <v>2821</v>
      </c>
      <c r="AN131" s="47"/>
    </row>
    <row r="132" spans="1:40" s="4" customFormat="1" ht="15" x14ac:dyDescent="0.25">
      <c r="A132" s="65"/>
      <c r="B132" s="66"/>
      <c r="C132" s="374" t="s">
        <v>72</v>
      </c>
      <c r="D132" s="374"/>
      <c r="E132" s="374"/>
      <c r="F132" s="42"/>
      <c r="G132" s="43"/>
      <c r="H132" s="43"/>
      <c r="I132" s="43"/>
      <c r="J132" s="45"/>
      <c r="K132" s="43"/>
      <c r="L132" s="105">
        <v>35007.82</v>
      </c>
      <c r="M132" s="60"/>
      <c r="N132" s="115">
        <v>299316.88</v>
      </c>
      <c r="AF132" s="39"/>
      <c r="AG132" s="47"/>
      <c r="AH132" s="47"/>
      <c r="AN132" s="47" t="s">
        <v>72</v>
      </c>
    </row>
    <row r="133" spans="1:40" s="4" customFormat="1" ht="23.25" x14ac:dyDescent="0.25">
      <c r="A133" s="40" t="s">
        <v>269</v>
      </c>
      <c r="B133" s="41" t="s">
        <v>245</v>
      </c>
      <c r="C133" s="374" t="s">
        <v>246</v>
      </c>
      <c r="D133" s="374"/>
      <c r="E133" s="374"/>
      <c r="F133" s="42" t="s">
        <v>171</v>
      </c>
      <c r="G133" s="43">
        <v>1.6E-2</v>
      </c>
      <c r="H133" s="44">
        <v>1</v>
      </c>
      <c r="I133" s="116">
        <v>1.6E-2</v>
      </c>
      <c r="J133" s="45"/>
      <c r="K133" s="43"/>
      <c r="L133" s="45"/>
      <c r="M133" s="43"/>
      <c r="N133" s="46"/>
      <c r="AF133" s="39"/>
      <c r="AG133" s="47"/>
      <c r="AH133" s="47" t="s">
        <v>246</v>
      </c>
      <c r="AN133" s="47"/>
    </row>
    <row r="134" spans="1:40" s="4" customFormat="1" ht="15" x14ac:dyDescent="0.25">
      <c r="A134" s="69"/>
      <c r="B134" s="50"/>
      <c r="C134" s="372" t="s">
        <v>2822</v>
      </c>
      <c r="D134" s="372"/>
      <c r="E134" s="372"/>
      <c r="F134" s="372"/>
      <c r="G134" s="372"/>
      <c r="H134" s="372"/>
      <c r="I134" s="372"/>
      <c r="J134" s="372"/>
      <c r="K134" s="372"/>
      <c r="L134" s="372"/>
      <c r="M134" s="372"/>
      <c r="N134" s="377"/>
      <c r="AF134" s="39"/>
      <c r="AG134" s="47"/>
      <c r="AH134" s="47"/>
      <c r="AI134" s="3" t="s">
        <v>2822</v>
      </c>
      <c r="AN134" s="47"/>
    </row>
    <row r="135" spans="1:40" s="4" customFormat="1" ht="22.5" x14ac:dyDescent="0.25">
      <c r="A135" s="103"/>
      <c r="B135" s="49" t="s">
        <v>217</v>
      </c>
      <c r="C135" s="368" t="s">
        <v>218</v>
      </c>
      <c r="D135" s="368"/>
      <c r="E135" s="368"/>
      <c r="F135" s="368"/>
      <c r="G135" s="368"/>
      <c r="H135" s="368"/>
      <c r="I135" s="368"/>
      <c r="J135" s="368"/>
      <c r="K135" s="368"/>
      <c r="L135" s="368"/>
      <c r="M135" s="368"/>
      <c r="N135" s="376"/>
      <c r="AF135" s="39"/>
      <c r="AG135" s="47"/>
      <c r="AH135" s="47"/>
      <c r="AJ135" s="3" t="s">
        <v>218</v>
      </c>
      <c r="AN135" s="47"/>
    </row>
    <row r="136" spans="1:40" s="4" customFormat="1" ht="15" x14ac:dyDescent="0.25">
      <c r="A136" s="48"/>
      <c r="B136" s="49" t="s">
        <v>58</v>
      </c>
      <c r="C136" s="372" t="s">
        <v>62</v>
      </c>
      <c r="D136" s="372"/>
      <c r="E136" s="372"/>
      <c r="F136" s="51"/>
      <c r="G136" s="52"/>
      <c r="H136" s="52"/>
      <c r="I136" s="52"/>
      <c r="J136" s="53">
        <v>115.49</v>
      </c>
      <c r="K136" s="54">
        <v>1.1499999999999999</v>
      </c>
      <c r="L136" s="53">
        <v>2.13</v>
      </c>
      <c r="M136" s="54">
        <v>34.96</v>
      </c>
      <c r="N136" s="64">
        <v>74.459999999999994</v>
      </c>
      <c r="AF136" s="39"/>
      <c r="AG136" s="47"/>
      <c r="AH136" s="47"/>
      <c r="AK136" s="3" t="s">
        <v>62</v>
      </c>
      <c r="AN136" s="47"/>
    </row>
    <row r="137" spans="1:40" s="4" customFormat="1" ht="15" x14ac:dyDescent="0.25">
      <c r="A137" s="48"/>
      <c r="B137" s="49" t="s">
        <v>73</v>
      </c>
      <c r="C137" s="372" t="s">
        <v>175</v>
      </c>
      <c r="D137" s="372"/>
      <c r="E137" s="372"/>
      <c r="F137" s="51"/>
      <c r="G137" s="52"/>
      <c r="H137" s="52"/>
      <c r="I137" s="52"/>
      <c r="J137" s="107">
        <v>3262.79</v>
      </c>
      <c r="K137" s="54">
        <v>1.1499999999999999</v>
      </c>
      <c r="L137" s="53">
        <v>60.04</v>
      </c>
      <c r="M137" s="52"/>
      <c r="N137" s="58"/>
      <c r="AF137" s="39"/>
      <c r="AG137" s="47"/>
      <c r="AH137" s="47"/>
      <c r="AK137" s="3" t="s">
        <v>175</v>
      </c>
      <c r="AN137" s="47"/>
    </row>
    <row r="138" spans="1:40" s="4" customFormat="1" ht="15" x14ac:dyDescent="0.25">
      <c r="A138" s="48"/>
      <c r="B138" s="49" t="s">
        <v>78</v>
      </c>
      <c r="C138" s="372" t="s">
        <v>176</v>
      </c>
      <c r="D138" s="372"/>
      <c r="E138" s="372"/>
      <c r="F138" s="51"/>
      <c r="G138" s="52"/>
      <c r="H138" s="52"/>
      <c r="I138" s="52"/>
      <c r="J138" s="53">
        <v>171.22</v>
      </c>
      <c r="K138" s="54">
        <v>1.1499999999999999</v>
      </c>
      <c r="L138" s="53">
        <v>3.15</v>
      </c>
      <c r="M138" s="54">
        <v>34.96</v>
      </c>
      <c r="N138" s="64">
        <v>110.12</v>
      </c>
      <c r="AF138" s="39"/>
      <c r="AG138" s="47"/>
      <c r="AH138" s="47"/>
      <c r="AK138" s="3" t="s">
        <v>176</v>
      </c>
      <c r="AN138" s="47"/>
    </row>
    <row r="139" spans="1:40" s="4" customFormat="1" ht="15" x14ac:dyDescent="0.25">
      <c r="A139" s="48"/>
      <c r="B139" s="49" t="s">
        <v>122</v>
      </c>
      <c r="C139" s="372" t="s">
        <v>177</v>
      </c>
      <c r="D139" s="372"/>
      <c r="E139" s="372"/>
      <c r="F139" s="51"/>
      <c r="G139" s="52"/>
      <c r="H139" s="52"/>
      <c r="I139" s="52"/>
      <c r="J139" s="53">
        <v>12.2</v>
      </c>
      <c r="K139" s="52"/>
      <c r="L139" s="53">
        <v>0.2</v>
      </c>
      <c r="M139" s="52"/>
      <c r="N139" s="58"/>
      <c r="AF139" s="39"/>
      <c r="AG139" s="47"/>
      <c r="AH139" s="47"/>
      <c r="AK139" s="3" t="s">
        <v>177</v>
      </c>
      <c r="AN139" s="47"/>
    </row>
    <row r="140" spans="1:40" s="4" customFormat="1" ht="15" x14ac:dyDescent="0.25">
      <c r="A140" s="56"/>
      <c r="B140" s="49"/>
      <c r="C140" s="372" t="s">
        <v>63</v>
      </c>
      <c r="D140" s="372"/>
      <c r="E140" s="372"/>
      <c r="F140" s="51" t="s">
        <v>64</v>
      </c>
      <c r="G140" s="104">
        <v>14.4</v>
      </c>
      <c r="H140" s="54">
        <v>1.1499999999999999</v>
      </c>
      <c r="I140" s="114">
        <v>0.26495999999999997</v>
      </c>
      <c r="J140" s="57"/>
      <c r="K140" s="52"/>
      <c r="L140" s="57"/>
      <c r="M140" s="52"/>
      <c r="N140" s="58"/>
      <c r="AF140" s="39"/>
      <c r="AG140" s="47"/>
      <c r="AH140" s="47"/>
      <c r="AL140" s="3" t="s">
        <v>63</v>
      </c>
      <c r="AN140" s="47"/>
    </row>
    <row r="141" spans="1:40" s="4" customFormat="1" ht="15" x14ac:dyDescent="0.25">
      <c r="A141" s="56"/>
      <c r="B141" s="49"/>
      <c r="C141" s="372" t="s">
        <v>178</v>
      </c>
      <c r="D141" s="372"/>
      <c r="E141" s="372"/>
      <c r="F141" s="51" t="s">
        <v>64</v>
      </c>
      <c r="G141" s="54">
        <v>13.88</v>
      </c>
      <c r="H141" s="54">
        <v>1.1499999999999999</v>
      </c>
      <c r="I141" s="117">
        <v>0.25539200000000001</v>
      </c>
      <c r="J141" s="57"/>
      <c r="K141" s="52"/>
      <c r="L141" s="57"/>
      <c r="M141" s="52"/>
      <c r="N141" s="58"/>
      <c r="AF141" s="39"/>
      <c r="AG141" s="47"/>
      <c r="AH141" s="47"/>
      <c r="AL141" s="3" t="s">
        <v>178</v>
      </c>
      <c r="AN141" s="47"/>
    </row>
    <row r="142" spans="1:40" s="4" customFormat="1" ht="15" x14ac:dyDescent="0.25">
      <c r="A142" s="48"/>
      <c r="B142" s="49"/>
      <c r="C142" s="375" t="s">
        <v>65</v>
      </c>
      <c r="D142" s="375"/>
      <c r="E142" s="375"/>
      <c r="F142" s="59"/>
      <c r="G142" s="60"/>
      <c r="H142" s="60"/>
      <c r="I142" s="60"/>
      <c r="J142" s="108">
        <v>3390.48</v>
      </c>
      <c r="K142" s="60"/>
      <c r="L142" s="61">
        <v>62.37</v>
      </c>
      <c r="M142" s="60"/>
      <c r="N142" s="62"/>
      <c r="AF142" s="39"/>
      <c r="AG142" s="47"/>
      <c r="AH142" s="47"/>
      <c r="AM142" s="3" t="s">
        <v>65</v>
      </c>
      <c r="AN142" s="47"/>
    </row>
    <row r="143" spans="1:40" s="4" customFormat="1" ht="15" x14ac:dyDescent="0.25">
      <c r="A143" s="56"/>
      <c r="B143" s="49"/>
      <c r="C143" s="372" t="s">
        <v>66</v>
      </c>
      <c r="D143" s="372"/>
      <c r="E143" s="372"/>
      <c r="F143" s="51"/>
      <c r="G143" s="52"/>
      <c r="H143" s="52"/>
      <c r="I143" s="52"/>
      <c r="J143" s="57"/>
      <c r="K143" s="52"/>
      <c r="L143" s="53">
        <v>5.28</v>
      </c>
      <c r="M143" s="52"/>
      <c r="N143" s="64">
        <v>184.58</v>
      </c>
      <c r="AF143" s="39"/>
      <c r="AG143" s="47"/>
      <c r="AH143" s="47"/>
      <c r="AL143" s="3" t="s">
        <v>66</v>
      </c>
      <c r="AN143" s="47"/>
    </row>
    <row r="144" spans="1:40" s="4" customFormat="1" ht="15" x14ac:dyDescent="0.25">
      <c r="A144" s="56"/>
      <c r="B144" s="49" t="s">
        <v>179</v>
      </c>
      <c r="C144" s="372" t="s">
        <v>180</v>
      </c>
      <c r="D144" s="372"/>
      <c r="E144" s="372"/>
      <c r="F144" s="51" t="s">
        <v>69</v>
      </c>
      <c r="G144" s="63">
        <v>147</v>
      </c>
      <c r="H144" s="52"/>
      <c r="I144" s="63">
        <v>147</v>
      </c>
      <c r="J144" s="57"/>
      <c r="K144" s="52"/>
      <c r="L144" s="53">
        <v>7.76</v>
      </c>
      <c r="M144" s="52"/>
      <c r="N144" s="64">
        <v>271.33</v>
      </c>
      <c r="AF144" s="39"/>
      <c r="AG144" s="47"/>
      <c r="AH144" s="47"/>
      <c r="AL144" s="3" t="s">
        <v>180</v>
      </c>
      <c r="AN144" s="47"/>
    </row>
    <row r="145" spans="1:40" s="4" customFormat="1" ht="15" x14ac:dyDescent="0.25">
      <c r="A145" s="56"/>
      <c r="B145" s="49" t="s">
        <v>181</v>
      </c>
      <c r="C145" s="372" t="s">
        <v>182</v>
      </c>
      <c r="D145" s="372"/>
      <c r="E145" s="372"/>
      <c r="F145" s="51" t="s">
        <v>69</v>
      </c>
      <c r="G145" s="63">
        <v>134</v>
      </c>
      <c r="H145" s="52"/>
      <c r="I145" s="63">
        <v>134</v>
      </c>
      <c r="J145" s="57"/>
      <c r="K145" s="52"/>
      <c r="L145" s="53">
        <v>7.08</v>
      </c>
      <c r="M145" s="52"/>
      <c r="N145" s="64">
        <v>247.34</v>
      </c>
      <c r="AF145" s="39"/>
      <c r="AG145" s="47"/>
      <c r="AH145" s="47"/>
      <c r="AL145" s="3" t="s">
        <v>182</v>
      </c>
      <c r="AN145" s="47"/>
    </row>
    <row r="146" spans="1:40" s="4" customFormat="1" ht="15" x14ac:dyDescent="0.25">
      <c r="A146" s="65"/>
      <c r="B146" s="66"/>
      <c r="C146" s="374" t="s">
        <v>72</v>
      </c>
      <c r="D146" s="374"/>
      <c r="E146" s="374"/>
      <c r="F146" s="42"/>
      <c r="G146" s="43"/>
      <c r="H146" s="43"/>
      <c r="I146" s="43"/>
      <c r="J146" s="45"/>
      <c r="K146" s="43"/>
      <c r="L146" s="67">
        <v>77.209999999999994</v>
      </c>
      <c r="M146" s="60"/>
      <c r="N146" s="46"/>
      <c r="AF146" s="39"/>
      <c r="AG146" s="47"/>
      <c r="AH146" s="47"/>
      <c r="AN146" s="47" t="s">
        <v>72</v>
      </c>
    </row>
    <row r="147" spans="1:40" s="4" customFormat="1" ht="23.25" x14ac:dyDescent="0.25">
      <c r="A147" s="40" t="s">
        <v>272</v>
      </c>
      <c r="B147" s="41" t="s">
        <v>2804</v>
      </c>
      <c r="C147" s="374" t="s">
        <v>2805</v>
      </c>
      <c r="D147" s="374"/>
      <c r="E147" s="374"/>
      <c r="F147" s="42" t="s">
        <v>185</v>
      </c>
      <c r="G147" s="43">
        <v>1.76</v>
      </c>
      <c r="H147" s="44">
        <v>1</v>
      </c>
      <c r="I147" s="68">
        <v>1.76</v>
      </c>
      <c r="J147" s="67">
        <v>295.8</v>
      </c>
      <c r="K147" s="43"/>
      <c r="L147" s="67">
        <v>520.61</v>
      </c>
      <c r="M147" s="43"/>
      <c r="N147" s="46"/>
      <c r="AF147" s="39"/>
      <c r="AG147" s="47"/>
      <c r="AH147" s="47" t="s">
        <v>2805</v>
      </c>
      <c r="AN147" s="47"/>
    </row>
    <row r="148" spans="1:40" s="4" customFormat="1" ht="15" x14ac:dyDescent="0.25">
      <c r="A148" s="69"/>
      <c r="B148" s="50"/>
      <c r="C148" s="372" t="s">
        <v>2823</v>
      </c>
      <c r="D148" s="372"/>
      <c r="E148" s="372"/>
      <c r="F148" s="372"/>
      <c r="G148" s="372"/>
      <c r="H148" s="372"/>
      <c r="I148" s="372"/>
      <c r="J148" s="372"/>
      <c r="K148" s="372"/>
      <c r="L148" s="372"/>
      <c r="M148" s="372"/>
      <c r="N148" s="377"/>
      <c r="AF148" s="39"/>
      <c r="AG148" s="47"/>
      <c r="AH148" s="47"/>
      <c r="AI148" s="3" t="s">
        <v>2823</v>
      </c>
      <c r="AN148" s="47"/>
    </row>
    <row r="149" spans="1:40" s="4" customFormat="1" ht="15" x14ac:dyDescent="0.25">
      <c r="A149" s="65"/>
      <c r="B149" s="66"/>
      <c r="C149" s="374" t="s">
        <v>72</v>
      </c>
      <c r="D149" s="374"/>
      <c r="E149" s="374"/>
      <c r="F149" s="42"/>
      <c r="G149" s="43"/>
      <c r="H149" s="43"/>
      <c r="I149" s="43"/>
      <c r="J149" s="45"/>
      <c r="K149" s="43"/>
      <c r="L149" s="67">
        <v>520.61</v>
      </c>
      <c r="M149" s="60"/>
      <c r="N149" s="46"/>
      <c r="AF149" s="39"/>
      <c r="AG149" s="47"/>
      <c r="AH149" s="47"/>
      <c r="AN149" s="47" t="s">
        <v>72</v>
      </c>
    </row>
    <row r="150" spans="1:40" s="4" customFormat="1" ht="15" x14ac:dyDescent="0.25">
      <c r="A150" s="381" t="s">
        <v>2824</v>
      </c>
      <c r="B150" s="382"/>
      <c r="C150" s="382"/>
      <c r="D150" s="382"/>
      <c r="E150" s="382"/>
      <c r="F150" s="382"/>
      <c r="G150" s="382"/>
      <c r="H150" s="382"/>
      <c r="I150" s="382"/>
      <c r="J150" s="382"/>
      <c r="K150" s="382"/>
      <c r="L150" s="382"/>
      <c r="M150" s="382"/>
      <c r="N150" s="383"/>
      <c r="AF150" s="39"/>
      <c r="AG150" s="47" t="s">
        <v>2824</v>
      </c>
      <c r="AH150" s="47"/>
      <c r="AN150" s="47"/>
    </row>
    <row r="151" spans="1:40" s="4" customFormat="1" ht="34.5" x14ac:dyDescent="0.25">
      <c r="A151" s="40" t="s">
        <v>276</v>
      </c>
      <c r="B151" s="41" t="s">
        <v>2825</v>
      </c>
      <c r="C151" s="374" t="s">
        <v>2826</v>
      </c>
      <c r="D151" s="374"/>
      <c r="E151" s="374"/>
      <c r="F151" s="42" t="s">
        <v>306</v>
      </c>
      <c r="G151" s="43">
        <v>0.45600000000000002</v>
      </c>
      <c r="H151" s="44">
        <v>1</v>
      </c>
      <c r="I151" s="116">
        <v>0.45600000000000002</v>
      </c>
      <c r="J151" s="45"/>
      <c r="K151" s="43"/>
      <c r="L151" s="45"/>
      <c r="M151" s="43"/>
      <c r="N151" s="46"/>
      <c r="AF151" s="39"/>
      <c r="AG151" s="47"/>
      <c r="AH151" s="47" t="s">
        <v>2826</v>
      </c>
      <c r="AN151" s="47"/>
    </row>
    <row r="152" spans="1:40" s="4" customFormat="1" ht="15" x14ac:dyDescent="0.25">
      <c r="A152" s="69"/>
      <c r="B152" s="50"/>
      <c r="C152" s="372" t="s">
        <v>2827</v>
      </c>
      <c r="D152" s="372"/>
      <c r="E152" s="372"/>
      <c r="F152" s="372"/>
      <c r="G152" s="372"/>
      <c r="H152" s="372"/>
      <c r="I152" s="372"/>
      <c r="J152" s="372"/>
      <c r="K152" s="372"/>
      <c r="L152" s="372"/>
      <c r="M152" s="372"/>
      <c r="N152" s="377"/>
      <c r="AF152" s="39"/>
      <c r="AG152" s="47"/>
      <c r="AH152" s="47"/>
      <c r="AI152" s="3" t="s">
        <v>2827</v>
      </c>
      <c r="AN152" s="47"/>
    </row>
    <row r="153" spans="1:40" s="4" customFormat="1" ht="22.5" x14ac:dyDescent="0.25">
      <c r="A153" s="103"/>
      <c r="B153" s="49" t="s">
        <v>217</v>
      </c>
      <c r="C153" s="368" t="s">
        <v>218</v>
      </c>
      <c r="D153" s="368"/>
      <c r="E153" s="368"/>
      <c r="F153" s="368"/>
      <c r="G153" s="368"/>
      <c r="H153" s="368"/>
      <c r="I153" s="368"/>
      <c r="J153" s="368"/>
      <c r="K153" s="368"/>
      <c r="L153" s="368"/>
      <c r="M153" s="368"/>
      <c r="N153" s="376"/>
      <c r="AF153" s="39"/>
      <c r="AG153" s="47"/>
      <c r="AH153" s="47"/>
      <c r="AJ153" s="3" t="s">
        <v>218</v>
      </c>
      <c r="AN153" s="47"/>
    </row>
    <row r="154" spans="1:40" s="4" customFormat="1" ht="15" x14ac:dyDescent="0.25">
      <c r="A154" s="48"/>
      <c r="B154" s="49" t="s">
        <v>58</v>
      </c>
      <c r="C154" s="372" t="s">
        <v>62</v>
      </c>
      <c r="D154" s="372"/>
      <c r="E154" s="372"/>
      <c r="F154" s="51"/>
      <c r="G154" s="52"/>
      <c r="H154" s="52"/>
      <c r="I154" s="52"/>
      <c r="J154" s="107">
        <v>1081</v>
      </c>
      <c r="K154" s="54">
        <v>1.1499999999999999</v>
      </c>
      <c r="L154" s="53">
        <v>566.88</v>
      </c>
      <c r="M154" s="54">
        <v>34.96</v>
      </c>
      <c r="N154" s="55">
        <v>19818.12</v>
      </c>
      <c r="AF154" s="39"/>
      <c r="AG154" s="47"/>
      <c r="AH154" s="47"/>
      <c r="AK154" s="3" t="s">
        <v>62</v>
      </c>
      <c r="AN154" s="47"/>
    </row>
    <row r="155" spans="1:40" s="4" customFormat="1" ht="15" x14ac:dyDescent="0.25">
      <c r="A155" s="48"/>
      <c r="B155" s="49" t="s">
        <v>73</v>
      </c>
      <c r="C155" s="372" t="s">
        <v>175</v>
      </c>
      <c r="D155" s="372"/>
      <c r="E155" s="372"/>
      <c r="F155" s="51"/>
      <c r="G155" s="52"/>
      <c r="H155" s="52"/>
      <c r="I155" s="52"/>
      <c r="J155" s="53">
        <v>916.93</v>
      </c>
      <c r="K155" s="54">
        <v>1.1499999999999999</v>
      </c>
      <c r="L155" s="53">
        <v>480.84</v>
      </c>
      <c r="M155" s="52"/>
      <c r="N155" s="58"/>
      <c r="AF155" s="39"/>
      <c r="AG155" s="47"/>
      <c r="AH155" s="47"/>
      <c r="AK155" s="3" t="s">
        <v>175</v>
      </c>
      <c r="AN155" s="47"/>
    </row>
    <row r="156" spans="1:40" s="4" customFormat="1" ht="15" x14ac:dyDescent="0.25">
      <c r="A156" s="48"/>
      <c r="B156" s="49" t="s">
        <v>78</v>
      </c>
      <c r="C156" s="372" t="s">
        <v>176</v>
      </c>
      <c r="D156" s="372"/>
      <c r="E156" s="372"/>
      <c r="F156" s="51"/>
      <c r="G156" s="52"/>
      <c r="H156" s="52"/>
      <c r="I156" s="52"/>
      <c r="J156" s="53">
        <v>122.99</v>
      </c>
      <c r="K156" s="54">
        <v>1.1499999999999999</v>
      </c>
      <c r="L156" s="53">
        <v>64.5</v>
      </c>
      <c r="M156" s="54">
        <v>34.96</v>
      </c>
      <c r="N156" s="55">
        <v>2254.92</v>
      </c>
      <c r="AF156" s="39"/>
      <c r="AG156" s="47"/>
      <c r="AH156" s="47"/>
      <c r="AK156" s="3" t="s">
        <v>176</v>
      </c>
      <c r="AN156" s="47"/>
    </row>
    <row r="157" spans="1:40" s="4" customFormat="1" ht="15" x14ac:dyDescent="0.25">
      <c r="A157" s="48"/>
      <c r="B157" s="49" t="s">
        <v>122</v>
      </c>
      <c r="C157" s="372" t="s">
        <v>177</v>
      </c>
      <c r="D157" s="372"/>
      <c r="E157" s="372"/>
      <c r="F157" s="51"/>
      <c r="G157" s="52"/>
      <c r="H157" s="52"/>
      <c r="I157" s="52"/>
      <c r="J157" s="53">
        <v>0.24</v>
      </c>
      <c r="K157" s="52"/>
      <c r="L157" s="53">
        <v>0.11</v>
      </c>
      <c r="M157" s="52"/>
      <c r="N157" s="58"/>
      <c r="AF157" s="39"/>
      <c r="AG157" s="47"/>
      <c r="AH157" s="47"/>
      <c r="AK157" s="3" t="s">
        <v>177</v>
      </c>
      <c r="AN157" s="47"/>
    </row>
    <row r="158" spans="1:40" s="4" customFormat="1" ht="15" x14ac:dyDescent="0.25">
      <c r="A158" s="56"/>
      <c r="B158" s="49"/>
      <c r="C158" s="372" t="s">
        <v>63</v>
      </c>
      <c r="D158" s="372"/>
      <c r="E158" s="372"/>
      <c r="F158" s="51" t="s">
        <v>64</v>
      </c>
      <c r="G158" s="63">
        <v>115</v>
      </c>
      <c r="H158" s="54">
        <v>1.1499999999999999</v>
      </c>
      <c r="I158" s="109">
        <v>60.305999999999997</v>
      </c>
      <c r="J158" s="57"/>
      <c r="K158" s="52"/>
      <c r="L158" s="57"/>
      <c r="M158" s="52"/>
      <c r="N158" s="58"/>
      <c r="AF158" s="39"/>
      <c r="AG158" s="47"/>
      <c r="AH158" s="47"/>
      <c r="AL158" s="3" t="s">
        <v>63</v>
      </c>
      <c r="AN158" s="47"/>
    </row>
    <row r="159" spans="1:40" s="4" customFormat="1" ht="15" x14ac:dyDescent="0.25">
      <c r="A159" s="56"/>
      <c r="B159" s="49"/>
      <c r="C159" s="372" t="s">
        <v>178</v>
      </c>
      <c r="D159" s="372"/>
      <c r="E159" s="372"/>
      <c r="F159" s="51" t="s">
        <v>64</v>
      </c>
      <c r="G159" s="104">
        <v>9.9</v>
      </c>
      <c r="H159" s="54">
        <v>1.1499999999999999</v>
      </c>
      <c r="I159" s="114">
        <v>5.19156</v>
      </c>
      <c r="J159" s="57"/>
      <c r="K159" s="52"/>
      <c r="L159" s="57"/>
      <c r="M159" s="52"/>
      <c r="N159" s="58"/>
      <c r="AF159" s="39"/>
      <c r="AG159" s="47"/>
      <c r="AH159" s="47"/>
      <c r="AL159" s="3" t="s">
        <v>178</v>
      </c>
      <c r="AN159" s="47"/>
    </row>
    <row r="160" spans="1:40" s="4" customFormat="1" ht="15" x14ac:dyDescent="0.25">
      <c r="A160" s="48"/>
      <c r="B160" s="49"/>
      <c r="C160" s="375" t="s">
        <v>65</v>
      </c>
      <c r="D160" s="375"/>
      <c r="E160" s="375"/>
      <c r="F160" s="59"/>
      <c r="G160" s="60"/>
      <c r="H160" s="60"/>
      <c r="I160" s="60"/>
      <c r="J160" s="108">
        <v>1998.17</v>
      </c>
      <c r="K160" s="60"/>
      <c r="L160" s="108">
        <v>1047.83</v>
      </c>
      <c r="M160" s="60"/>
      <c r="N160" s="62"/>
      <c r="AF160" s="39"/>
      <c r="AG160" s="47"/>
      <c r="AH160" s="47"/>
      <c r="AM160" s="3" t="s">
        <v>65</v>
      </c>
      <c r="AN160" s="47"/>
    </row>
    <row r="161" spans="1:40" s="4" customFormat="1" ht="15" x14ac:dyDescent="0.25">
      <c r="A161" s="56"/>
      <c r="B161" s="49"/>
      <c r="C161" s="372" t="s">
        <v>66</v>
      </c>
      <c r="D161" s="372"/>
      <c r="E161" s="372"/>
      <c r="F161" s="51"/>
      <c r="G161" s="52"/>
      <c r="H161" s="52"/>
      <c r="I161" s="52"/>
      <c r="J161" s="57"/>
      <c r="K161" s="52"/>
      <c r="L161" s="53">
        <v>631.38</v>
      </c>
      <c r="M161" s="52"/>
      <c r="N161" s="55">
        <v>22073.040000000001</v>
      </c>
      <c r="AF161" s="39"/>
      <c r="AG161" s="47"/>
      <c r="AH161" s="47"/>
      <c r="AL161" s="3" t="s">
        <v>66</v>
      </c>
      <c r="AN161" s="47"/>
    </row>
    <row r="162" spans="1:40" s="4" customFormat="1" ht="23.25" x14ac:dyDescent="0.25">
      <c r="A162" s="56"/>
      <c r="B162" s="49" t="s">
        <v>265</v>
      </c>
      <c r="C162" s="372" t="s">
        <v>266</v>
      </c>
      <c r="D162" s="372"/>
      <c r="E162" s="372"/>
      <c r="F162" s="51" t="s">
        <v>69</v>
      </c>
      <c r="G162" s="63">
        <v>113</v>
      </c>
      <c r="H162" s="52"/>
      <c r="I162" s="63">
        <v>113</v>
      </c>
      <c r="J162" s="57"/>
      <c r="K162" s="52"/>
      <c r="L162" s="53">
        <v>713.46</v>
      </c>
      <c r="M162" s="52"/>
      <c r="N162" s="55">
        <v>24942.54</v>
      </c>
      <c r="AF162" s="39"/>
      <c r="AG162" s="47"/>
      <c r="AH162" s="47"/>
      <c r="AL162" s="3" t="s">
        <v>266</v>
      </c>
      <c r="AN162" s="47"/>
    </row>
    <row r="163" spans="1:40" s="4" customFormat="1" ht="23.25" x14ac:dyDescent="0.25">
      <c r="A163" s="56"/>
      <c r="B163" s="49" t="s">
        <v>267</v>
      </c>
      <c r="C163" s="372" t="s">
        <v>268</v>
      </c>
      <c r="D163" s="372"/>
      <c r="E163" s="372"/>
      <c r="F163" s="51" t="s">
        <v>69</v>
      </c>
      <c r="G163" s="63">
        <v>77</v>
      </c>
      <c r="H163" s="52"/>
      <c r="I163" s="63">
        <v>77</v>
      </c>
      <c r="J163" s="57"/>
      <c r="K163" s="52"/>
      <c r="L163" s="53">
        <v>486.16</v>
      </c>
      <c r="M163" s="52"/>
      <c r="N163" s="55">
        <v>16996.240000000002</v>
      </c>
      <c r="AF163" s="39"/>
      <c r="AG163" s="47"/>
      <c r="AH163" s="47"/>
      <c r="AL163" s="3" t="s">
        <v>268</v>
      </c>
      <c r="AN163" s="47"/>
    </row>
    <row r="164" spans="1:40" s="4" customFormat="1" ht="15" x14ac:dyDescent="0.25">
      <c r="A164" s="65"/>
      <c r="B164" s="66"/>
      <c r="C164" s="374" t="s">
        <v>72</v>
      </c>
      <c r="D164" s="374"/>
      <c r="E164" s="374"/>
      <c r="F164" s="42"/>
      <c r="G164" s="43"/>
      <c r="H164" s="43"/>
      <c r="I164" s="43"/>
      <c r="J164" s="45"/>
      <c r="K164" s="43"/>
      <c r="L164" s="105">
        <v>2247.4499999999998</v>
      </c>
      <c r="M164" s="60"/>
      <c r="N164" s="46"/>
      <c r="AF164" s="39"/>
      <c r="AG164" s="47"/>
      <c r="AH164" s="47"/>
      <c r="AN164" s="47" t="s">
        <v>72</v>
      </c>
    </row>
    <row r="165" spans="1:40" s="4" customFormat="1" ht="23.25" x14ac:dyDescent="0.25">
      <c r="A165" s="40" t="s">
        <v>280</v>
      </c>
      <c r="B165" s="41" t="s">
        <v>2804</v>
      </c>
      <c r="C165" s="374" t="s">
        <v>2805</v>
      </c>
      <c r="D165" s="374"/>
      <c r="E165" s="374"/>
      <c r="F165" s="42" t="s">
        <v>185</v>
      </c>
      <c r="G165" s="43">
        <v>1.3716999999999999</v>
      </c>
      <c r="H165" s="44">
        <v>1</v>
      </c>
      <c r="I165" s="110">
        <v>1.3716999999999999</v>
      </c>
      <c r="J165" s="67">
        <v>295.8</v>
      </c>
      <c r="K165" s="43"/>
      <c r="L165" s="67">
        <v>405.75</v>
      </c>
      <c r="M165" s="43"/>
      <c r="N165" s="46"/>
      <c r="AF165" s="39"/>
      <c r="AG165" s="47"/>
      <c r="AH165" s="47" t="s">
        <v>2805</v>
      </c>
      <c r="AN165" s="47"/>
    </row>
    <row r="166" spans="1:40" s="4" customFormat="1" ht="15" x14ac:dyDescent="0.25">
      <c r="A166" s="69"/>
      <c r="B166" s="50"/>
      <c r="C166" s="372" t="s">
        <v>2828</v>
      </c>
      <c r="D166" s="372"/>
      <c r="E166" s="372"/>
      <c r="F166" s="372"/>
      <c r="G166" s="372"/>
      <c r="H166" s="372"/>
      <c r="I166" s="372"/>
      <c r="J166" s="372"/>
      <c r="K166" s="372"/>
      <c r="L166" s="372"/>
      <c r="M166" s="372"/>
      <c r="N166" s="377"/>
      <c r="AF166" s="39"/>
      <c r="AG166" s="47"/>
      <c r="AH166" s="47"/>
      <c r="AI166" s="3" t="s">
        <v>2828</v>
      </c>
      <c r="AN166" s="47"/>
    </row>
    <row r="167" spans="1:40" s="4" customFormat="1" ht="15" x14ac:dyDescent="0.25">
      <c r="A167" s="65"/>
      <c r="B167" s="66"/>
      <c r="C167" s="374" t="s">
        <v>72</v>
      </c>
      <c r="D167" s="374"/>
      <c r="E167" s="374"/>
      <c r="F167" s="42"/>
      <c r="G167" s="43"/>
      <c r="H167" s="43"/>
      <c r="I167" s="43"/>
      <c r="J167" s="45"/>
      <c r="K167" s="43"/>
      <c r="L167" s="67">
        <v>405.75</v>
      </c>
      <c r="M167" s="60"/>
      <c r="N167" s="46"/>
      <c r="AF167" s="39"/>
      <c r="AG167" s="47"/>
      <c r="AH167" s="47"/>
      <c r="AN167" s="47" t="s">
        <v>72</v>
      </c>
    </row>
    <row r="168" spans="1:40" s="4" customFormat="1" ht="22.5" x14ac:dyDescent="0.25">
      <c r="A168" s="40" t="s">
        <v>282</v>
      </c>
      <c r="B168" s="41" t="s">
        <v>2810</v>
      </c>
      <c r="C168" s="374" t="s">
        <v>2829</v>
      </c>
      <c r="D168" s="374"/>
      <c r="E168" s="374"/>
      <c r="F168" s="42" t="s">
        <v>61</v>
      </c>
      <c r="G168" s="43">
        <v>724</v>
      </c>
      <c r="H168" s="44">
        <v>1</v>
      </c>
      <c r="I168" s="44">
        <v>724</v>
      </c>
      <c r="J168" s="67">
        <v>136</v>
      </c>
      <c r="K168" s="43"/>
      <c r="L168" s="105">
        <v>11516.26</v>
      </c>
      <c r="M168" s="68">
        <v>8.5500000000000007</v>
      </c>
      <c r="N168" s="115">
        <v>98464</v>
      </c>
      <c r="AF168" s="39"/>
      <c r="AG168" s="47"/>
      <c r="AH168" s="47" t="s">
        <v>2829</v>
      </c>
      <c r="AN168" s="47"/>
    </row>
    <row r="169" spans="1:40" s="4" customFormat="1" ht="15" x14ac:dyDescent="0.25">
      <c r="A169" s="69"/>
      <c r="B169" s="50"/>
      <c r="C169" s="372" t="s">
        <v>2830</v>
      </c>
      <c r="D169" s="372"/>
      <c r="E169" s="372"/>
      <c r="F169" s="372"/>
      <c r="G169" s="372"/>
      <c r="H169" s="372"/>
      <c r="I169" s="372"/>
      <c r="J169" s="372"/>
      <c r="K169" s="372"/>
      <c r="L169" s="372"/>
      <c r="M169" s="372"/>
      <c r="N169" s="377"/>
      <c r="AF169" s="39"/>
      <c r="AG169" s="47"/>
      <c r="AH169" s="47"/>
      <c r="AI169" s="3" t="s">
        <v>2830</v>
      </c>
      <c r="AN169" s="47"/>
    </row>
    <row r="170" spans="1:40" s="4" customFormat="1" ht="15" x14ac:dyDescent="0.25">
      <c r="A170" s="65"/>
      <c r="B170" s="66"/>
      <c r="C170" s="374" t="s">
        <v>72</v>
      </c>
      <c r="D170" s="374"/>
      <c r="E170" s="374"/>
      <c r="F170" s="42"/>
      <c r="G170" s="43"/>
      <c r="H170" s="43"/>
      <c r="I170" s="43"/>
      <c r="J170" s="45"/>
      <c r="K170" s="43"/>
      <c r="L170" s="105">
        <v>11516.26</v>
      </c>
      <c r="M170" s="60"/>
      <c r="N170" s="115">
        <v>98464</v>
      </c>
      <c r="AF170" s="39"/>
      <c r="AG170" s="47"/>
      <c r="AH170" s="47"/>
      <c r="AN170" s="47" t="s">
        <v>72</v>
      </c>
    </row>
    <row r="171" spans="1:40" s="4" customFormat="1" ht="45.75" x14ac:dyDescent="0.25">
      <c r="A171" s="40" t="s">
        <v>285</v>
      </c>
      <c r="B171" s="41" t="s">
        <v>245</v>
      </c>
      <c r="C171" s="374" t="s">
        <v>2831</v>
      </c>
      <c r="D171" s="374"/>
      <c r="E171" s="374"/>
      <c r="F171" s="42" t="s">
        <v>171</v>
      </c>
      <c r="G171" s="43">
        <v>1.3680000000000001</v>
      </c>
      <c r="H171" s="44">
        <v>1</v>
      </c>
      <c r="I171" s="116">
        <v>1.3680000000000001</v>
      </c>
      <c r="J171" s="45"/>
      <c r="K171" s="43"/>
      <c r="L171" s="45"/>
      <c r="M171" s="43"/>
      <c r="N171" s="46"/>
      <c r="AF171" s="39"/>
      <c r="AG171" s="47"/>
      <c r="AH171" s="47" t="s">
        <v>2831</v>
      </c>
      <c r="AN171" s="47"/>
    </row>
    <row r="172" spans="1:40" s="4" customFormat="1" ht="15" x14ac:dyDescent="0.25">
      <c r="A172" s="69"/>
      <c r="B172" s="50"/>
      <c r="C172" s="372" t="s">
        <v>2832</v>
      </c>
      <c r="D172" s="372"/>
      <c r="E172" s="372"/>
      <c r="F172" s="372"/>
      <c r="G172" s="372"/>
      <c r="H172" s="372"/>
      <c r="I172" s="372"/>
      <c r="J172" s="372"/>
      <c r="K172" s="372"/>
      <c r="L172" s="372"/>
      <c r="M172" s="372"/>
      <c r="N172" s="377"/>
      <c r="AF172" s="39"/>
      <c r="AG172" s="47"/>
      <c r="AH172" s="47"/>
      <c r="AI172" s="3" t="s">
        <v>2832</v>
      </c>
      <c r="AN172" s="47"/>
    </row>
    <row r="173" spans="1:40" s="4" customFormat="1" ht="22.5" x14ac:dyDescent="0.25">
      <c r="A173" s="103"/>
      <c r="B173" s="49" t="s">
        <v>217</v>
      </c>
      <c r="C173" s="368" t="s">
        <v>218</v>
      </c>
      <c r="D173" s="368"/>
      <c r="E173" s="368"/>
      <c r="F173" s="368"/>
      <c r="G173" s="368"/>
      <c r="H173" s="368"/>
      <c r="I173" s="368"/>
      <c r="J173" s="368"/>
      <c r="K173" s="368"/>
      <c r="L173" s="368"/>
      <c r="M173" s="368"/>
      <c r="N173" s="376"/>
      <c r="AF173" s="39"/>
      <c r="AG173" s="47"/>
      <c r="AH173" s="47"/>
      <c r="AJ173" s="3" t="s">
        <v>218</v>
      </c>
      <c r="AN173" s="47"/>
    </row>
    <row r="174" spans="1:40" s="4" customFormat="1" ht="15" x14ac:dyDescent="0.25">
      <c r="A174" s="48"/>
      <c r="B174" s="49" t="s">
        <v>58</v>
      </c>
      <c r="C174" s="372" t="s">
        <v>62</v>
      </c>
      <c r="D174" s="372"/>
      <c r="E174" s="372"/>
      <c r="F174" s="51"/>
      <c r="G174" s="52"/>
      <c r="H174" s="52"/>
      <c r="I174" s="52"/>
      <c r="J174" s="53">
        <v>115.49</v>
      </c>
      <c r="K174" s="54">
        <v>1.1499999999999999</v>
      </c>
      <c r="L174" s="53">
        <v>181.69</v>
      </c>
      <c r="M174" s="54">
        <v>34.96</v>
      </c>
      <c r="N174" s="55">
        <v>6351.88</v>
      </c>
      <c r="AF174" s="39"/>
      <c r="AG174" s="47"/>
      <c r="AH174" s="47"/>
      <c r="AK174" s="3" t="s">
        <v>62</v>
      </c>
      <c r="AN174" s="47"/>
    </row>
    <row r="175" spans="1:40" s="4" customFormat="1" ht="15" x14ac:dyDescent="0.25">
      <c r="A175" s="48"/>
      <c r="B175" s="49" t="s">
        <v>73</v>
      </c>
      <c r="C175" s="372" t="s">
        <v>175</v>
      </c>
      <c r="D175" s="372"/>
      <c r="E175" s="372"/>
      <c r="F175" s="51"/>
      <c r="G175" s="52"/>
      <c r="H175" s="52"/>
      <c r="I175" s="52"/>
      <c r="J175" s="107">
        <v>3262.79</v>
      </c>
      <c r="K175" s="54">
        <v>1.1499999999999999</v>
      </c>
      <c r="L175" s="107">
        <v>5133.0200000000004</v>
      </c>
      <c r="M175" s="52"/>
      <c r="N175" s="58"/>
      <c r="AF175" s="39"/>
      <c r="AG175" s="47"/>
      <c r="AH175" s="47"/>
      <c r="AK175" s="3" t="s">
        <v>175</v>
      </c>
      <c r="AN175" s="47"/>
    </row>
    <row r="176" spans="1:40" s="4" customFormat="1" ht="15" x14ac:dyDescent="0.25">
      <c r="A176" s="48"/>
      <c r="B176" s="49" t="s">
        <v>78</v>
      </c>
      <c r="C176" s="372" t="s">
        <v>176</v>
      </c>
      <c r="D176" s="372"/>
      <c r="E176" s="372"/>
      <c r="F176" s="51"/>
      <c r="G176" s="52"/>
      <c r="H176" s="52"/>
      <c r="I176" s="52"/>
      <c r="J176" s="53">
        <v>171.22</v>
      </c>
      <c r="K176" s="54">
        <v>1.1499999999999999</v>
      </c>
      <c r="L176" s="53">
        <v>269.36</v>
      </c>
      <c r="M176" s="54">
        <v>34.96</v>
      </c>
      <c r="N176" s="55">
        <v>9416.83</v>
      </c>
      <c r="AF176" s="39"/>
      <c r="AG176" s="47"/>
      <c r="AH176" s="47"/>
      <c r="AK176" s="3" t="s">
        <v>176</v>
      </c>
      <c r="AN176" s="47"/>
    </row>
    <row r="177" spans="1:42" s="4" customFormat="1" ht="15" x14ac:dyDescent="0.25">
      <c r="A177" s="48"/>
      <c r="B177" s="49" t="s">
        <v>122</v>
      </c>
      <c r="C177" s="372" t="s">
        <v>177</v>
      </c>
      <c r="D177" s="372"/>
      <c r="E177" s="372"/>
      <c r="F177" s="51"/>
      <c r="G177" s="52"/>
      <c r="H177" s="52"/>
      <c r="I177" s="52"/>
      <c r="J177" s="53">
        <v>12.2</v>
      </c>
      <c r="K177" s="52"/>
      <c r="L177" s="53">
        <v>16.690000000000001</v>
      </c>
      <c r="M177" s="52"/>
      <c r="N177" s="58"/>
      <c r="AF177" s="39"/>
      <c r="AG177" s="47"/>
      <c r="AH177" s="47"/>
      <c r="AK177" s="3" t="s">
        <v>177</v>
      </c>
      <c r="AN177" s="47"/>
    </row>
    <row r="178" spans="1:42" s="4" customFormat="1" ht="15" x14ac:dyDescent="0.25">
      <c r="A178" s="56"/>
      <c r="B178" s="49"/>
      <c r="C178" s="372" t="s">
        <v>63</v>
      </c>
      <c r="D178" s="372"/>
      <c r="E178" s="372"/>
      <c r="F178" s="51" t="s">
        <v>64</v>
      </c>
      <c r="G178" s="104">
        <v>14.4</v>
      </c>
      <c r="H178" s="54">
        <v>1.1499999999999999</v>
      </c>
      <c r="I178" s="114">
        <v>22.65408</v>
      </c>
      <c r="J178" s="57"/>
      <c r="K178" s="52"/>
      <c r="L178" s="57"/>
      <c r="M178" s="52"/>
      <c r="N178" s="58"/>
      <c r="AF178" s="39"/>
      <c r="AG178" s="47"/>
      <c r="AH178" s="47"/>
      <c r="AL178" s="3" t="s">
        <v>63</v>
      </c>
      <c r="AN178" s="47"/>
    </row>
    <row r="179" spans="1:42" s="4" customFormat="1" ht="15" x14ac:dyDescent="0.25">
      <c r="A179" s="56"/>
      <c r="B179" s="49"/>
      <c r="C179" s="372" t="s">
        <v>178</v>
      </c>
      <c r="D179" s="372"/>
      <c r="E179" s="372"/>
      <c r="F179" s="51" t="s">
        <v>64</v>
      </c>
      <c r="G179" s="54">
        <v>13.88</v>
      </c>
      <c r="H179" s="54">
        <v>1.1499999999999999</v>
      </c>
      <c r="I179" s="117">
        <v>21.836016000000001</v>
      </c>
      <c r="J179" s="57"/>
      <c r="K179" s="52"/>
      <c r="L179" s="57"/>
      <c r="M179" s="52"/>
      <c r="N179" s="58"/>
      <c r="AF179" s="39"/>
      <c r="AG179" s="47"/>
      <c r="AH179" s="47"/>
      <c r="AL179" s="3" t="s">
        <v>178</v>
      </c>
      <c r="AN179" s="47"/>
    </row>
    <row r="180" spans="1:42" s="4" customFormat="1" ht="15" x14ac:dyDescent="0.25">
      <c r="A180" s="48"/>
      <c r="B180" s="49"/>
      <c r="C180" s="375" t="s">
        <v>65</v>
      </c>
      <c r="D180" s="375"/>
      <c r="E180" s="375"/>
      <c r="F180" s="59"/>
      <c r="G180" s="60"/>
      <c r="H180" s="60"/>
      <c r="I180" s="60"/>
      <c r="J180" s="108">
        <v>3390.48</v>
      </c>
      <c r="K180" s="60"/>
      <c r="L180" s="108">
        <v>5331.4</v>
      </c>
      <c r="M180" s="60"/>
      <c r="N180" s="62"/>
      <c r="AF180" s="39"/>
      <c r="AG180" s="47"/>
      <c r="AH180" s="47"/>
      <c r="AM180" s="3" t="s">
        <v>65</v>
      </c>
      <c r="AN180" s="47"/>
    </row>
    <row r="181" spans="1:42" s="4" customFormat="1" ht="15" x14ac:dyDescent="0.25">
      <c r="A181" s="56"/>
      <c r="B181" s="49"/>
      <c r="C181" s="372" t="s">
        <v>66</v>
      </c>
      <c r="D181" s="372"/>
      <c r="E181" s="372"/>
      <c r="F181" s="51"/>
      <c r="G181" s="52"/>
      <c r="H181" s="52"/>
      <c r="I181" s="52"/>
      <c r="J181" s="57"/>
      <c r="K181" s="52"/>
      <c r="L181" s="53">
        <v>451.05</v>
      </c>
      <c r="M181" s="52"/>
      <c r="N181" s="55">
        <v>15768.71</v>
      </c>
      <c r="AF181" s="39"/>
      <c r="AG181" s="47"/>
      <c r="AH181" s="47"/>
      <c r="AL181" s="3" t="s">
        <v>66</v>
      </c>
      <c r="AN181" s="47"/>
    </row>
    <row r="182" spans="1:42" s="4" customFormat="1" ht="15" x14ac:dyDescent="0.25">
      <c r="A182" s="56"/>
      <c r="B182" s="49" t="s">
        <v>179</v>
      </c>
      <c r="C182" s="372" t="s">
        <v>180</v>
      </c>
      <c r="D182" s="372"/>
      <c r="E182" s="372"/>
      <c r="F182" s="51" t="s">
        <v>69</v>
      </c>
      <c r="G182" s="63">
        <v>147</v>
      </c>
      <c r="H182" s="52"/>
      <c r="I182" s="63">
        <v>147</v>
      </c>
      <c r="J182" s="57"/>
      <c r="K182" s="52"/>
      <c r="L182" s="53">
        <v>663.04</v>
      </c>
      <c r="M182" s="52"/>
      <c r="N182" s="55">
        <v>23180</v>
      </c>
      <c r="AF182" s="39"/>
      <c r="AG182" s="47"/>
      <c r="AH182" s="47"/>
      <c r="AL182" s="3" t="s">
        <v>180</v>
      </c>
      <c r="AN182" s="47"/>
    </row>
    <row r="183" spans="1:42" s="4" customFormat="1" ht="15" x14ac:dyDescent="0.25">
      <c r="A183" s="56"/>
      <c r="B183" s="49" t="s">
        <v>181</v>
      </c>
      <c r="C183" s="372" t="s">
        <v>182</v>
      </c>
      <c r="D183" s="372"/>
      <c r="E183" s="372"/>
      <c r="F183" s="51" t="s">
        <v>69</v>
      </c>
      <c r="G183" s="63">
        <v>134</v>
      </c>
      <c r="H183" s="52"/>
      <c r="I183" s="63">
        <v>134</v>
      </c>
      <c r="J183" s="57"/>
      <c r="K183" s="52"/>
      <c r="L183" s="53">
        <v>604.41</v>
      </c>
      <c r="M183" s="52"/>
      <c r="N183" s="55">
        <v>21130.07</v>
      </c>
      <c r="AF183" s="39"/>
      <c r="AG183" s="47"/>
      <c r="AH183" s="47"/>
      <c r="AL183" s="3" t="s">
        <v>182</v>
      </c>
      <c r="AN183" s="47"/>
    </row>
    <row r="184" spans="1:42" s="4" customFormat="1" ht="15" x14ac:dyDescent="0.25">
      <c r="A184" s="65"/>
      <c r="B184" s="66"/>
      <c r="C184" s="374" t="s">
        <v>72</v>
      </c>
      <c r="D184" s="374"/>
      <c r="E184" s="374"/>
      <c r="F184" s="42"/>
      <c r="G184" s="43"/>
      <c r="H184" s="43"/>
      <c r="I184" s="43"/>
      <c r="J184" s="45"/>
      <c r="K184" s="43"/>
      <c r="L184" s="105">
        <v>6598.85</v>
      </c>
      <c r="M184" s="60"/>
      <c r="N184" s="46"/>
      <c r="AF184" s="39"/>
      <c r="AG184" s="47"/>
      <c r="AH184" s="47"/>
      <c r="AN184" s="47" t="s">
        <v>72</v>
      </c>
    </row>
    <row r="185" spans="1:42" s="4" customFormat="1" ht="23.25" x14ac:dyDescent="0.25">
      <c r="A185" s="40" t="s">
        <v>287</v>
      </c>
      <c r="B185" s="41" t="s">
        <v>2804</v>
      </c>
      <c r="C185" s="374" t="s">
        <v>2805</v>
      </c>
      <c r="D185" s="374"/>
      <c r="E185" s="374"/>
      <c r="F185" s="42" t="s">
        <v>185</v>
      </c>
      <c r="G185" s="43">
        <v>1.53216</v>
      </c>
      <c r="H185" s="44">
        <v>1</v>
      </c>
      <c r="I185" s="118">
        <v>1.53216</v>
      </c>
      <c r="J185" s="67">
        <v>295.8</v>
      </c>
      <c r="K185" s="43"/>
      <c r="L185" s="67">
        <v>453.21</v>
      </c>
      <c r="M185" s="43"/>
      <c r="N185" s="46"/>
      <c r="AF185" s="39"/>
      <c r="AG185" s="47"/>
      <c r="AH185" s="47" t="s">
        <v>2805</v>
      </c>
      <c r="AN185" s="47"/>
    </row>
    <row r="186" spans="1:42" s="4" customFormat="1" ht="15" x14ac:dyDescent="0.25">
      <c r="A186" s="65"/>
      <c r="B186" s="66"/>
      <c r="C186" s="374" t="s">
        <v>72</v>
      </c>
      <c r="D186" s="374"/>
      <c r="E186" s="374"/>
      <c r="F186" s="42"/>
      <c r="G186" s="43"/>
      <c r="H186" s="43"/>
      <c r="I186" s="43"/>
      <c r="J186" s="45"/>
      <c r="K186" s="43"/>
      <c r="L186" s="67">
        <v>453.21</v>
      </c>
      <c r="M186" s="60"/>
      <c r="N186" s="46"/>
      <c r="AF186" s="39"/>
      <c r="AG186" s="47"/>
      <c r="AH186" s="47"/>
      <c r="AN186" s="47" t="s">
        <v>72</v>
      </c>
    </row>
    <row r="187" spans="1:42" s="4" customFormat="1" ht="0" hidden="1" customHeight="1" x14ac:dyDescent="0.25">
      <c r="A187" s="71"/>
      <c r="B187" s="72"/>
      <c r="C187" s="72"/>
      <c r="D187" s="72"/>
      <c r="E187" s="72"/>
      <c r="F187" s="73"/>
      <c r="G187" s="73"/>
      <c r="H187" s="73"/>
      <c r="I187" s="73"/>
      <c r="J187" s="74"/>
      <c r="K187" s="73"/>
      <c r="L187" s="74"/>
      <c r="M187" s="52"/>
      <c r="N187" s="74"/>
      <c r="AF187" s="39"/>
      <c r="AG187" s="47"/>
      <c r="AH187" s="47"/>
      <c r="AN187" s="47"/>
    </row>
    <row r="188" spans="1:42" s="4" customFormat="1" ht="11.25" hidden="1" customHeight="1" x14ac:dyDescent="0.25">
      <c r="B188" s="75"/>
      <c r="C188" s="75"/>
      <c r="D188" s="75"/>
      <c r="E188" s="75"/>
      <c r="F188" s="75"/>
      <c r="G188" s="75"/>
      <c r="H188" s="75"/>
      <c r="I188" s="75"/>
      <c r="J188" s="75"/>
      <c r="K188" s="75"/>
      <c r="L188" s="76"/>
      <c r="M188" s="76"/>
      <c r="N188" s="76"/>
      <c r="R188" s="77"/>
    </row>
    <row r="189" spans="1:42" s="4" customFormat="1" ht="15" x14ac:dyDescent="0.25">
      <c r="A189" s="78"/>
      <c r="B189" s="79"/>
      <c r="C189" s="374" t="s">
        <v>82</v>
      </c>
      <c r="D189" s="374"/>
      <c r="E189" s="374"/>
      <c r="F189" s="374"/>
      <c r="G189" s="374"/>
      <c r="H189" s="374"/>
      <c r="I189" s="374"/>
      <c r="J189" s="374"/>
      <c r="K189" s="374"/>
      <c r="L189" s="80"/>
      <c r="M189" s="81"/>
      <c r="N189" s="82"/>
      <c r="AO189" s="47" t="s">
        <v>82</v>
      </c>
    </row>
    <row r="190" spans="1:42" s="4" customFormat="1" ht="15" x14ac:dyDescent="0.25">
      <c r="A190" s="83"/>
      <c r="B190" s="49"/>
      <c r="C190" s="372" t="s">
        <v>83</v>
      </c>
      <c r="D190" s="372"/>
      <c r="E190" s="372"/>
      <c r="F190" s="372"/>
      <c r="G190" s="372"/>
      <c r="H190" s="372"/>
      <c r="I190" s="372"/>
      <c r="J190" s="372"/>
      <c r="K190" s="372"/>
      <c r="L190" s="106">
        <v>156698.56</v>
      </c>
      <c r="M190" s="85"/>
      <c r="N190" s="86">
        <v>1486731.42</v>
      </c>
      <c r="AO190" s="47"/>
      <c r="AP190" s="3" t="s">
        <v>83</v>
      </c>
    </row>
    <row r="191" spans="1:42" s="4" customFormat="1" ht="15" x14ac:dyDescent="0.25">
      <c r="A191" s="83"/>
      <c r="B191" s="49"/>
      <c r="C191" s="372" t="s">
        <v>84</v>
      </c>
      <c r="D191" s="372"/>
      <c r="E191" s="372"/>
      <c r="F191" s="372"/>
      <c r="G191" s="372"/>
      <c r="H191" s="372"/>
      <c r="I191" s="372"/>
      <c r="J191" s="372"/>
      <c r="K191" s="372"/>
      <c r="L191" s="87"/>
      <c r="M191" s="85"/>
      <c r="N191" s="88"/>
      <c r="AO191" s="47"/>
      <c r="AP191" s="3" t="s">
        <v>84</v>
      </c>
    </row>
    <row r="192" spans="1:42" s="4" customFormat="1" ht="15" x14ac:dyDescent="0.25">
      <c r="A192" s="83"/>
      <c r="B192" s="49"/>
      <c r="C192" s="372" t="s">
        <v>85</v>
      </c>
      <c r="D192" s="372"/>
      <c r="E192" s="372"/>
      <c r="F192" s="372"/>
      <c r="G192" s="372"/>
      <c r="H192" s="372"/>
      <c r="I192" s="372"/>
      <c r="J192" s="372"/>
      <c r="K192" s="372"/>
      <c r="L192" s="106">
        <v>4427.43</v>
      </c>
      <c r="M192" s="85"/>
      <c r="N192" s="86">
        <v>154782.93</v>
      </c>
      <c r="AO192" s="47"/>
      <c r="AP192" s="3" t="s">
        <v>85</v>
      </c>
    </row>
    <row r="193" spans="1:43" s="4" customFormat="1" ht="15" x14ac:dyDescent="0.25">
      <c r="A193" s="83"/>
      <c r="B193" s="49"/>
      <c r="C193" s="372" t="s">
        <v>193</v>
      </c>
      <c r="D193" s="372"/>
      <c r="E193" s="372"/>
      <c r="F193" s="372"/>
      <c r="G193" s="372"/>
      <c r="H193" s="372"/>
      <c r="I193" s="372"/>
      <c r="J193" s="372"/>
      <c r="K193" s="372"/>
      <c r="L193" s="106">
        <v>8388.36</v>
      </c>
      <c r="M193" s="85"/>
      <c r="N193" s="86">
        <v>101750.81</v>
      </c>
      <c r="AO193" s="47"/>
      <c r="AP193" s="3" t="s">
        <v>193</v>
      </c>
    </row>
    <row r="194" spans="1:43" s="4" customFormat="1" ht="15" x14ac:dyDescent="0.25">
      <c r="A194" s="83"/>
      <c r="B194" s="49"/>
      <c r="C194" s="372" t="s">
        <v>194</v>
      </c>
      <c r="D194" s="372"/>
      <c r="E194" s="372"/>
      <c r="F194" s="372"/>
      <c r="G194" s="372"/>
      <c r="H194" s="372"/>
      <c r="I194" s="372"/>
      <c r="J194" s="372"/>
      <c r="K194" s="372"/>
      <c r="L194" s="84">
        <v>645.30999999999995</v>
      </c>
      <c r="M194" s="85"/>
      <c r="N194" s="86">
        <v>22560.03</v>
      </c>
      <c r="AO194" s="47"/>
      <c r="AP194" s="3" t="s">
        <v>194</v>
      </c>
    </row>
    <row r="195" spans="1:43" s="4" customFormat="1" ht="15" x14ac:dyDescent="0.25">
      <c r="A195" s="83"/>
      <c r="B195" s="49"/>
      <c r="C195" s="372" t="s">
        <v>195</v>
      </c>
      <c r="D195" s="372"/>
      <c r="E195" s="372"/>
      <c r="F195" s="372"/>
      <c r="G195" s="372"/>
      <c r="H195" s="372"/>
      <c r="I195" s="372"/>
      <c r="J195" s="372"/>
      <c r="K195" s="372"/>
      <c r="L195" s="106">
        <v>143882.76999999999</v>
      </c>
      <c r="M195" s="85"/>
      <c r="N195" s="86">
        <v>1230197.68</v>
      </c>
      <c r="AO195" s="47"/>
      <c r="AP195" s="3" t="s">
        <v>195</v>
      </c>
    </row>
    <row r="196" spans="1:43" s="4" customFormat="1" ht="15" x14ac:dyDescent="0.25">
      <c r="A196" s="83"/>
      <c r="B196" s="49"/>
      <c r="C196" s="372" t="s">
        <v>196</v>
      </c>
      <c r="D196" s="372"/>
      <c r="E196" s="372"/>
      <c r="F196" s="372"/>
      <c r="G196" s="372"/>
      <c r="H196" s="372"/>
      <c r="I196" s="372"/>
      <c r="J196" s="372"/>
      <c r="K196" s="372"/>
      <c r="L196" s="106">
        <v>166772.15</v>
      </c>
      <c r="M196" s="85"/>
      <c r="N196" s="86">
        <v>1838903.28</v>
      </c>
      <c r="AO196" s="47"/>
      <c r="AP196" s="3" t="s">
        <v>196</v>
      </c>
    </row>
    <row r="197" spans="1:43" s="4" customFormat="1" ht="15" x14ac:dyDescent="0.25">
      <c r="A197" s="83"/>
      <c r="B197" s="49"/>
      <c r="C197" s="372" t="s">
        <v>84</v>
      </c>
      <c r="D197" s="372"/>
      <c r="E197" s="372"/>
      <c r="F197" s="372"/>
      <c r="G197" s="372"/>
      <c r="H197" s="372"/>
      <c r="I197" s="372"/>
      <c r="J197" s="372"/>
      <c r="K197" s="372"/>
      <c r="L197" s="87"/>
      <c r="M197" s="85"/>
      <c r="N197" s="88"/>
      <c r="AO197" s="47"/>
      <c r="AP197" s="3" t="s">
        <v>84</v>
      </c>
    </row>
    <row r="198" spans="1:43" s="4" customFormat="1" ht="15" x14ac:dyDescent="0.25">
      <c r="A198" s="83"/>
      <c r="B198" s="49"/>
      <c r="C198" s="372" t="s">
        <v>197</v>
      </c>
      <c r="D198" s="372"/>
      <c r="E198" s="372"/>
      <c r="F198" s="372"/>
      <c r="G198" s="372"/>
      <c r="H198" s="372"/>
      <c r="I198" s="372"/>
      <c r="J198" s="372"/>
      <c r="K198" s="372"/>
      <c r="L198" s="106">
        <v>4427.43</v>
      </c>
      <c r="M198" s="85"/>
      <c r="N198" s="86">
        <v>154782.93</v>
      </c>
      <c r="AO198" s="47"/>
      <c r="AP198" s="3" t="s">
        <v>197</v>
      </c>
    </row>
    <row r="199" spans="1:43" s="4" customFormat="1" ht="15" x14ac:dyDescent="0.25">
      <c r="A199" s="83"/>
      <c r="B199" s="49" t="s">
        <v>58</v>
      </c>
      <c r="C199" s="372" t="s">
        <v>199</v>
      </c>
      <c r="D199" s="372"/>
      <c r="E199" s="372"/>
      <c r="F199" s="372"/>
      <c r="G199" s="372"/>
      <c r="H199" s="372"/>
      <c r="I199" s="372"/>
      <c r="J199" s="372"/>
      <c r="K199" s="372"/>
      <c r="L199" s="106">
        <v>8388.36</v>
      </c>
      <c r="M199" s="113">
        <v>12.13</v>
      </c>
      <c r="N199" s="86">
        <v>101750.81</v>
      </c>
      <c r="AO199" s="47"/>
      <c r="AP199" s="3" t="s">
        <v>199</v>
      </c>
    </row>
    <row r="200" spans="1:43" s="4" customFormat="1" ht="15" x14ac:dyDescent="0.25">
      <c r="A200" s="83"/>
      <c r="B200" s="49"/>
      <c r="C200" s="372" t="s">
        <v>200</v>
      </c>
      <c r="D200" s="372"/>
      <c r="E200" s="372"/>
      <c r="F200" s="372"/>
      <c r="G200" s="372"/>
      <c r="H200" s="372"/>
      <c r="I200" s="372"/>
      <c r="J200" s="372"/>
      <c r="K200" s="372"/>
      <c r="L200" s="84">
        <v>645.30999999999995</v>
      </c>
      <c r="M200" s="85"/>
      <c r="N200" s="86">
        <v>22560.03</v>
      </c>
      <c r="AO200" s="47"/>
      <c r="AP200" s="3" t="s">
        <v>200</v>
      </c>
    </row>
    <row r="201" spans="1:43" s="4" customFormat="1" ht="15" x14ac:dyDescent="0.25">
      <c r="A201" s="83"/>
      <c r="B201" s="49" t="s">
        <v>58</v>
      </c>
      <c r="C201" s="372" t="s">
        <v>201</v>
      </c>
      <c r="D201" s="372"/>
      <c r="E201" s="372"/>
      <c r="F201" s="372"/>
      <c r="G201" s="372"/>
      <c r="H201" s="372"/>
      <c r="I201" s="372"/>
      <c r="J201" s="372"/>
      <c r="K201" s="372"/>
      <c r="L201" s="106">
        <v>143882.76999999999</v>
      </c>
      <c r="M201" s="113">
        <v>8.5500000000000007</v>
      </c>
      <c r="N201" s="86">
        <v>1230197.68</v>
      </c>
      <c r="AO201" s="47"/>
      <c r="AP201" s="3" t="s">
        <v>201</v>
      </c>
    </row>
    <row r="202" spans="1:43" s="4" customFormat="1" ht="15" x14ac:dyDescent="0.25">
      <c r="A202" s="83"/>
      <c r="B202" s="49"/>
      <c r="C202" s="372" t="s">
        <v>202</v>
      </c>
      <c r="D202" s="372"/>
      <c r="E202" s="372"/>
      <c r="F202" s="372"/>
      <c r="G202" s="372"/>
      <c r="H202" s="372"/>
      <c r="I202" s="372"/>
      <c r="J202" s="372"/>
      <c r="K202" s="372"/>
      <c r="L202" s="106">
        <v>5894.87</v>
      </c>
      <c r="M202" s="85"/>
      <c r="N202" s="86">
        <v>206084.22</v>
      </c>
      <c r="AO202" s="47"/>
      <c r="AP202" s="3" t="s">
        <v>202</v>
      </c>
    </row>
    <row r="203" spans="1:43" s="4" customFormat="1" ht="15" x14ac:dyDescent="0.25">
      <c r="A203" s="83"/>
      <c r="B203" s="49"/>
      <c r="C203" s="372" t="s">
        <v>203</v>
      </c>
      <c r="D203" s="372"/>
      <c r="E203" s="372"/>
      <c r="F203" s="372"/>
      <c r="G203" s="372"/>
      <c r="H203" s="372"/>
      <c r="I203" s="372"/>
      <c r="J203" s="372"/>
      <c r="K203" s="372"/>
      <c r="L203" s="106">
        <v>4178.72</v>
      </c>
      <c r="M203" s="85"/>
      <c r="N203" s="86">
        <v>146087.64000000001</v>
      </c>
      <c r="AO203" s="47"/>
      <c r="AP203" s="3" t="s">
        <v>203</v>
      </c>
    </row>
    <row r="204" spans="1:43" s="4" customFormat="1" ht="15" x14ac:dyDescent="0.25">
      <c r="A204" s="83"/>
      <c r="B204" s="49"/>
      <c r="C204" s="372" t="s">
        <v>92</v>
      </c>
      <c r="D204" s="372"/>
      <c r="E204" s="372"/>
      <c r="F204" s="372"/>
      <c r="G204" s="372"/>
      <c r="H204" s="372"/>
      <c r="I204" s="372"/>
      <c r="J204" s="372"/>
      <c r="K204" s="372"/>
      <c r="L204" s="106">
        <v>5072.74</v>
      </c>
      <c r="M204" s="85"/>
      <c r="N204" s="86">
        <v>177342.96</v>
      </c>
      <c r="AO204" s="47"/>
      <c r="AP204" s="3" t="s">
        <v>92</v>
      </c>
    </row>
    <row r="205" spans="1:43" s="4" customFormat="1" ht="15" x14ac:dyDescent="0.25">
      <c r="A205" s="83"/>
      <c r="B205" s="49"/>
      <c r="C205" s="372" t="s">
        <v>93</v>
      </c>
      <c r="D205" s="372"/>
      <c r="E205" s="372"/>
      <c r="F205" s="372"/>
      <c r="G205" s="372"/>
      <c r="H205" s="372"/>
      <c r="I205" s="372"/>
      <c r="J205" s="372"/>
      <c r="K205" s="372"/>
      <c r="L205" s="106">
        <v>5894.87</v>
      </c>
      <c r="M205" s="85"/>
      <c r="N205" s="86">
        <v>206084.22</v>
      </c>
      <c r="AO205" s="47"/>
      <c r="AP205" s="3" t="s">
        <v>93</v>
      </c>
    </row>
    <row r="206" spans="1:43" s="4" customFormat="1" ht="15" x14ac:dyDescent="0.25">
      <c r="A206" s="83"/>
      <c r="B206" s="49"/>
      <c r="C206" s="372" t="s">
        <v>94</v>
      </c>
      <c r="D206" s="372"/>
      <c r="E206" s="372"/>
      <c r="F206" s="372"/>
      <c r="G206" s="372"/>
      <c r="H206" s="372"/>
      <c r="I206" s="372"/>
      <c r="J206" s="372"/>
      <c r="K206" s="372"/>
      <c r="L206" s="106">
        <v>4178.72</v>
      </c>
      <c r="M206" s="85"/>
      <c r="N206" s="86">
        <v>146087.64000000001</v>
      </c>
      <c r="AO206" s="47"/>
      <c r="AP206" s="3" t="s">
        <v>94</v>
      </c>
    </row>
    <row r="207" spans="1:43" s="4" customFormat="1" ht="15" x14ac:dyDescent="0.25">
      <c r="A207" s="83"/>
      <c r="B207" s="89"/>
      <c r="C207" s="373" t="s">
        <v>95</v>
      </c>
      <c r="D207" s="373"/>
      <c r="E207" s="373"/>
      <c r="F207" s="373"/>
      <c r="G207" s="373"/>
      <c r="H207" s="373"/>
      <c r="I207" s="373"/>
      <c r="J207" s="373"/>
      <c r="K207" s="373"/>
      <c r="L207" s="93">
        <v>166772.15</v>
      </c>
      <c r="M207" s="91"/>
      <c r="N207" s="92">
        <v>1838903.28</v>
      </c>
      <c r="AO207" s="47"/>
      <c r="AQ207" s="47" t="s">
        <v>95</v>
      </c>
    </row>
    <row r="208" spans="1:43" s="4" customFormat="1" ht="15" x14ac:dyDescent="0.25">
      <c r="A208" s="83"/>
      <c r="B208" s="49"/>
      <c r="C208" s="372" t="s">
        <v>84</v>
      </c>
      <c r="D208" s="372"/>
      <c r="E208" s="372"/>
      <c r="F208" s="372"/>
      <c r="G208" s="372"/>
      <c r="H208" s="372"/>
      <c r="I208" s="372"/>
      <c r="J208" s="372"/>
      <c r="K208" s="372"/>
      <c r="L208" s="87"/>
      <c r="M208" s="85"/>
      <c r="N208" s="88"/>
      <c r="AO208" s="47"/>
      <c r="AP208" s="3" t="s">
        <v>84</v>
      </c>
      <c r="AQ208" s="47"/>
    </row>
    <row r="209" spans="1:47" s="4" customFormat="1" ht="15" x14ac:dyDescent="0.25">
      <c r="A209" s="83"/>
      <c r="B209" s="49"/>
      <c r="C209" s="372" t="s">
        <v>241</v>
      </c>
      <c r="D209" s="372"/>
      <c r="E209" s="372"/>
      <c r="F209" s="372"/>
      <c r="G209" s="372"/>
      <c r="H209" s="372"/>
      <c r="I209" s="372"/>
      <c r="J209" s="372"/>
      <c r="K209" s="372"/>
      <c r="L209" s="106">
        <v>136798.06</v>
      </c>
      <c r="M209" s="85"/>
      <c r="N209" s="86">
        <v>1169623.3799999999</v>
      </c>
      <c r="AO209" s="47"/>
      <c r="AP209" s="3" t="s">
        <v>241</v>
      </c>
      <c r="AQ209" s="47"/>
    </row>
    <row r="210" spans="1:47" s="4" customFormat="1" ht="13.5" hidden="1" customHeight="1" x14ac:dyDescent="0.25">
      <c r="B210" s="74"/>
      <c r="C210" s="72"/>
      <c r="D210" s="72"/>
      <c r="E210" s="72"/>
      <c r="F210" s="72"/>
      <c r="G210" s="72"/>
      <c r="H210" s="72"/>
      <c r="I210" s="72"/>
      <c r="J210" s="72"/>
      <c r="K210" s="72"/>
      <c r="L210" s="93"/>
      <c r="M210" s="94"/>
      <c r="N210" s="95"/>
    </row>
    <row r="211" spans="1:47" s="4" customFormat="1" ht="26.25" customHeight="1" x14ac:dyDescent="0.25">
      <c r="A211" s="96"/>
      <c r="B211" s="97"/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</row>
    <row r="212" spans="1:47" s="8" customFormat="1" ht="15" x14ac:dyDescent="0.25">
      <c r="A212" s="6"/>
      <c r="B212" s="98" t="s">
        <v>96</v>
      </c>
      <c r="C212" s="370"/>
      <c r="D212" s="370"/>
      <c r="E212" s="370"/>
      <c r="F212" s="370"/>
      <c r="G212" s="370"/>
      <c r="H212" s="371" t="s">
        <v>97</v>
      </c>
      <c r="I212" s="371"/>
      <c r="J212" s="371"/>
      <c r="K212" s="371"/>
      <c r="L212" s="371"/>
      <c r="M212" s="4"/>
      <c r="N212" s="4"/>
      <c r="O212" s="4"/>
      <c r="P212" s="4"/>
      <c r="Q212" s="4"/>
      <c r="R212" s="4"/>
      <c r="S212" s="4"/>
      <c r="T212" s="4"/>
      <c r="U212" s="4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 t="s">
        <v>10</v>
      </c>
      <c r="AS212" s="12" t="s">
        <v>97</v>
      </c>
      <c r="AT212" s="12"/>
      <c r="AU212" s="12"/>
    </row>
    <row r="213" spans="1:47" s="99" customFormat="1" ht="16.5" customHeight="1" x14ac:dyDescent="0.25">
      <c r="A213" s="10"/>
      <c r="B213" s="98"/>
      <c r="C213" s="369" t="s">
        <v>98</v>
      </c>
      <c r="D213" s="369"/>
      <c r="E213" s="369"/>
      <c r="F213" s="369"/>
      <c r="G213" s="369"/>
      <c r="H213" s="369"/>
      <c r="I213" s="369"/>
      <c r="J213" s="369"/>
      <c r="K213" s="369"/>
      <c r="L213" s="369"/>
      <c r="V213" s="100"/>
      <c r="W213" s="100"/>
      <c r="X213" s="100"/>
      <c r="Y213" s="100"/>
      <c r="Z213" s="100"/>
      <c r="AA213" s="100"/>
      <c r="AB213" s="100"/>
      <c r="AC213" s="100"/>
      <c r="AD213" s="100"/>
      <c r="AE213" s="100"/>
      <c r="AF213" s="100"/>
      <c r="AG213" s="100"/>
      <c r="AH213" s="100"/>
      <c r="AI213" s="100"/>
      <c r="AJ213" s="100"/>
      <c r="AK213" s="100"/>
      <c r="AL213" s="100"/>
      <c r="AM213" s="100"/>
      <c r="AN213" s="100"/>
      <c r="AO213" s="100"/>
      <c r="AP213" s="100"/>
      <c r="AQ213" s="100"/>
      <c r="AR213" s="100"/>
      <c r="AS213" s="100"/>
      <c r="AT213" s="100"/>
      <c r="AU213" s="100"/>
    </row>
    <row r="214" spans="1:47" s="8" customFormat="1" ht="15" x14ac:dyDescent="0.25">
      <c r="A214" s="6"/>
      <c r="B214" s="98" t="s">
        <v>99</v>
      </c>
      <c r="C214" s="370"/>
      <c r="D214" s="370"/>
      <c r="E214" s="370"/>
      <c r="F214" s="370"/>
      <c r="G214" s="370"/>
      <c r="H214" s="371" t="s">
        <v>100</v>
      </c>
      <c r="I214" s="371"/>
      <c r="J214" s="371"/>
      <c r="K214" s="371"/>
      <c r="L214" s="371"/>
      <c r="M214" s="4"/>
      <c r="N214" s="4"/>
      <c r="O214" s="4"/>
      <c r="P214" s="4"/>
      <c r="Q214" s="4"/>
      <c r="R214" s="4"/>
      <c r="S214" s="4"/>
      <c r="T214" s="4"/>
      <c r="U214" s="4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 t="s">
        <v>10</v>
      </c>
      <c r="AU214" s="12" t="s">
        <v>100</v>
      </c>
    </row>
    <row r="215" spans="1:47" s="99" customFormat="1" ht="16.5" customHeight="1" x14ac:dyDescent="0.25">
      <c r="A215" s="10"/>
      <c r="C215" s="369" t="s">
        <v>98</v>
      </c>
      <c r="D215" s="369"/>
      <c r="E215" s="369"/>
      <c r="F215" s="369"/>
      <c r="G215" s="369"/>
      <c r="H215" s="369"/>
      <c r="I215" s="369"/>
      <c r="J215" s="369"/>
      <c r="K215" s="369"/>
      <c r="L215" s="369"/>
      <c r="V215" s="100"/>
      <c r="W215" s="100"/>
      <c r="X215" s="100"/>
      <c r="Y215" s="100"/>
      <c r="Z215" s="100"/>
      <c r="AA215" s="100"/>
      <c r="AB215" s="100"/>
      <c r="AC215" s="100"/>
      <c r="AD215" s="100"/>
      <c r="AE215" s="100"/>
      <c r="AF215" s="100"/>
      <c r="AG215" s="100"/>
      <c r="AH215" s="100"/>
      <c r="AI215" s="100"/>
      <c r="AJ215" s="100"/>
      <c r="AK215" s="100"/>
      <c r="AL215" s="100"/>
      <c r="AM215" s="100"/>
      <c r="AN215" s="100"/>
      <c r="AO215" s="100"/>
      <c r="AP215" s="100"/>
      <c r="AQ215" s="100"/>
      <c r="AR215" s="100"/>
      <c r="AS215" s="100"/>
      <c r="AT215" s="100"/>
      <c r="AU215" s="100"/>
    </row>
    <row r="216" spans="1:47" s="8" customFormat="1" ht="19.5" customHeight="1" x14ac:dyDescent="0.2">
      <c r="A216" s="6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</row>
    <row r="217" spans="1:47" s="4" customFormat="1" ht="22.5" customHeight="1" x14ac:dyDescent="0.25">
      <c r="A217" s="368" t="s">
        <v>101</v>
      </c>
      <c r="B217" s="368"/>
      <c r="C217" s="368"/>
      <c r="D217" s="368"/>
      <c r="E217" s="368"/>
      <c r="F217" s="368"/>
      <c r="G217" s="368"/>
      <c r="H217" s="368"/>
      <c r="I217" s="368"/>
      <c r="J217" s="368"/>
      <c r="K217" s="368"/>
      <c r="L217" s="368"/>
      <c r="M217" s="368"/>
      <c r="N217" s="368"/>
      <c r="O217" s="75"/>
      <c r="P217" s="75"/>
    </row>
    <row r="218" spans="1:47" s="4" customFormat="1" ht="12.75" customHeight="1" x14ac:dyDescent="0.25">
      <c r="A218" s="368" t="s">
        <v>102</v>
      </c>
      <c r="B218" s="368"/>
      <c r="C218" s="368"/>
      <c r="D218" s="368"/>
      <c r="E218" s="368"/>
      <c r="F218" s="368"/>
      <c r="G218" s="368"/>
      <c r="H218" s="368"/>
      <c r="I218" s="368"/>
      <c r="J218" s="368"/>
      <c r="K218" s="368"/>
      <c r="L218" s="368"/>
      <c r="M218" s="368"/>
      <c r="N218" s="368"/>
      <c r="O218" s="75"/>
      <c r="P218" s="75"/>
    </row>
    <row r="219" spans="1:47" s="4" customFormat="1" ht="12.75" customHeight="1" x14ac:dyDescent="0.25">
      <c r="A219" s="368" t="s">
        <v>103</v>
      </c>
      <c r="B219" s="368"/>
      <c r="C219" s="368"/>
      <c r="D219" s="368"/>
      <c r="E219" s="368"/>
      <c r="F219" s="368"/>
      <c r="G219" s="368"/>
      <c r="H219" s="368"/>
      <c r="I219" s="368"/>
      <c r="J219" s="368"/>
      <c r="K219" s="368"/>
      <c r="L219" s="368"/>
      <c r="M219" s="368"/>
      <c r="N219" s="368"/>
      <c r="O219" s="75"/>
      <c r="P219" s="75"/>
    </row>
    <row r="220" spans="1:47" s="4" customFormat="1" ht="19.5" customHeight="1" x14ac:dyDescent="0.25"/>
    <row r="221" spans="1:47" s="4" customFormat="1" ht="15" x14ac:dyDescent="0.25">
      <c r="B221" s="102"/>
      <c r="D221" s="102"/>
      <c r="F221" s="102"/>
    </row>
  </sheetData>
  <mergeCells count="21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N59"/>
    <mergeCell ref="C60:N60"/>
    <mergeCell ref="C61:E61"/>
    <mergeCell ref="C72:E72"/>
    <mergeCell ref="C73:N73"/>
    <mergeCell ref="C74:E74"/>
    <mergeCell ref="C75:E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E77"/>
    <mergeCell ref="C78:N78"/>
    <mergeCell ref="C79:N79"/>
    <mergeCell ref="C80:E80"/>
    <mergeCell ref="C81:E81"/>
    <mergeCell ref="C92:E92"/>
    <mergeCell ref="C93:E93"/>
    <mergeCell ref="C94:N94"/>
    <mergeCell ref="C95:E95"/>
    <mergeCell ref="C96:E96"/>
    <mergeCell ref="C87:E87"/>
    <mergeCell ref="C88:E88"/>
    <mergeCell ref="C89:E89"/>
    <mergeCell ref="C90:E90"/>
    <mergeCell ref="C91:E91"/>
    <mergeCell ref="C102:E102"/>
    <mergeCell ref="C103:E103"/>
    <mergeCell ref="C104:E104"/>
    <mergeCell ref="C105:E105"/>
    <mergeCell ref="C106:E106"/>
    <mergeCell ref="C97:N97"/>
    <mergeCell ref="C98:N98"/>
    <mergeCell ref="C99:E99"/>
    <mergeCell ref="C100:E100"/>
    <mergeCell ref="C101:E101"/>
    <mergeCell ref="C112:E112"/>
    <mergeCell ref="C113:E113"/>
    <mergeCell ref="C114:N114"/>
    <mergeCell ref="C115:N115"/>
    <mergeCell ref="C116:E116"/>
    <mergeCell ref="C107:E107"/>
    <mergeCell ref="C108:E108"/>
    <mergeCell ref="C109:E109"/>
    <mergeCell ref="C110:E110"/>
    <mergeCell ref="C111:N11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32:E132"/>
    <mergeCell ref="C133:E133"/>
    <mergeCell ref="C134:N134"/>
    <mergeCell ref="C135:N135"/>
    <mergeCell ref="C136:E136"/>
    <mergeCell ref="C127:E127"/>
    <mergeCell ref="C128:N128"/>
    <mergeCell ref="C129:E129"/>
    <mergeCell ref="C130:E130"/>
    <mergeCell ref="C131:N13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52:N152"/>
    <mergeCell ref="C153:N153"/>
    <mergeCell ref="C154:E154"/>
    <mergeCell ref="C155:E155"/>
    <mergeCell ref="C156:E156"/>
    <mergeCell ref="C147:E147"/>
    <mergeCell ref="C148:N148"/>
    <mergeCell ref="C149:E149"/>
    <mergeCell ref="A150:N150"/>
    <mergeCell ref="C151:E151"/>
    <mergeCell ref="C162:E162"/>
    <mergeCell ref="C163:E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72:N172"/>
    <mergeCell ref="C173:N173"/>
    <mergeCell ref="C174:E174"/>
    <mergeCell ref="C175:E175"/>
    <mergeCell ref="C176:E176"/>
    <mergeCell ref="C167:E167"/>
    <mergeCell ref="C168:E168"/>
    <mergeCell ref="C169:N169"/>
    <mergeCell ref="C170:E170"/>
    <mergeCell ref="C171:E17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94:K194"/>
    <mergeCell ref="C195:K195"/>
    <mergeCell ref="C196:K196"/>
    <mergeCell ref="C197:K197"/>
    <mergeCell ref="C198:K198"/>
    <mergeCell ref="C189:K189"/>
    <mergeCell ref="C190:K190"/>
    <mergeCell ref="C191:K191"/>
    <mergeCell ref="C192:K192"/>
    <mergeCell ref="C193:K193"/>
    <mergeCell ref="C204:K204"/>
    <mergeCell ref="C205:K205"/>
    <mergeCell ref="C206:K206"/>
    <mergeCell ref="C207:K207"/>
    <mergeCell ref="C208:K208"/>
    <mergeCell ref="C199:K199"/>
    <mergeCell ref="C200:K200"/>
    <mergeCell ref="C201:K201"/>
    <mergeCell ref="C202:K202"/>
    <mergeCell ref="C203:K203"/>
    <mergeCell ref="C215:L215"/>
    <mergeCell ref="A217:N217"/>
    <mergeCell ref="A218:N218"/>
    <mergeCell ref="A219:N219"/>
    <mergeCell ref="C209:K209"/>
    <mergeCell ref="C212:G212"/>
    <mergeCell ref="H212:L212"/>
    <mergeCell ref="C213:L213"/>
    <mergeCell ref="C214:G214"/>
    <mergeCell ref="H214:L21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220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65"/>
  <sheetViews>
    <sheetView topLeftCell="A16" workbookViewId="0">
      <selection activeCell="AS27" sqref="AS2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4" width="39.5703125" style="3" hidden="1" customWidth="1"/>
    <col min="35" max="37" width="101.140625" style="3" hidden="1" customWidth="1"/>
    <col min="38" max="38" width="58.7109375" style="3" hidden="1" customWidth="1"/>
    <col min="39" max="39" width="55.28515625" style="3" hidden="1" customWidth="1"/>
    <col min="40" max="40" width="58.7109375" style="3" hidden="1" customWidth="1"/>
    <col min="41" max="41" width="55.28515625" style="3" hidden="1" customWidth="1"/>
    <col min="42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391" t="s">
        <v>3</v>
      </c>
      <c r="H5" s="391"/>
      <c r="I5" s="391"/>
      <c r="J5" s="391"/>
      <c r="K5" s="391"/>
      <c r="L5" s="391"/>
      <c r="M5" s="391"/>
      <c r="N5" s="391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396" t="s">
        <v>5</v>
      </c>
      <c r="H6" s="396"/>
      <c r="I6" s="396"/>
      <c r="J6" s="396"/>
      <c r="K6" s="396"/>
      <c r="L6" s="396"/>
      <c r="M6" s="396"/>
      <c r="N6" s="396"/>
      <c r="V6" s="12" t="s">
        <v>5</v>
      </c>
    </row>
    <row r="7" spans="1:29" s="4" customFormat="1" ht="101.25" customHeight="1" x14ac:dyDescent="0.25">
      <c r="A7" s="353" t="s">
        <v>6</v>
      </c>
      <c r="B7" s="353"/>
      <c r="C7" s="353"/>
      <c r="D7" s="353"/>
      <c r="E7" s="353"/>
      <c r="F7" s="353"/>
      <c r="G7" s="396" t="s">
        <v>7</v>
      </c>
      <c r="H7" s="396"/>
      <c r="I7" s="396"/>
      <c r="J7" s="396"/>
      <c r="K7" s="396"/>
      <c r="L7" s="396"/>
      <c r="M7" s="396"/>
      <c r="N7" s="39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398" t="s">
        <v>8</v>
      </c>
      <c r="B8" s="398"/>
      <c r="C8" s="398"/>
      <c r="D8" s="398"/>
      <c r="E8" s="398"/>
      <c r="F8" s="398"/>
      <c r="G8" s="396"/>
      <c r="H8" s="396"/>
      <c r="I8" s="396"/>
      <c r="J8" s="396"/>
      <c r="K8" s="396"/>
      <c r="L8" s="396"/>
      <c r="M8" s="396"/>
      <c r="N8" s="39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353" t="s">
        <v>11</v>
      </c>
      <c r="B9" s="353"/>
      <c r="C9" s="353"/>
      <c r="D9" s="353"/>
      <c r="E9" s="353"/>
      <c r="F9" s="353"/>
      <c r="G9" s="396"/>
      <c r="H9" s="396"/>
      <c r="I9" s="396"/>
      <c r="J9" s="396"/>
      <c r="K9" s="396"/>
      <c r="L9" s="396"/>
      <c r="M9" s="396"/>
      <c r="N9" s="39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397" t="s">
        <v>12</v>
      </c>
      <c r="B10" s="397"/>
      <c r="C10" s="397"/>
      <c r="D10" s="397"/>
      <c r="E10" s="397"/>
      <c r="F10" s="397"/>
      <c r="G10" s="396" t="s">
        <v>13</v>
      </c>
      <c r="H10" s="396"/>
      <c r="I10" s="396"/>
      <c r="J10" s="396"/>
      <c r="K10" s="396"/>
      <c r="L10" s="396"/>
      <c r="M10" s="396"/>
      <c r="N10" s="396"/>
      <c r="Z10" s="12" t="s">
        <v>13</v>
      </c>
    </row>
    <row r="11" spans="1:29" s="4" customFormat="1" ht="15" x14ac:dyDescent="0.25">
      <c r="A11" s="397" t="s">
        <v>14</v>
      </c>
      <c r="B11" s="397"/>
      <c r="C11" s="397"/>
      <c r="D11" s="397"/>
      <c r="E11" s="397"/>
      <c r="F11" s="397"/>
      <c r="G11" s="396"/>
      <c r="H11" s="396"/>
      <c r="I11" s="396"/>
      <c r="J11" s="396"/>
      <c r="K11" s="396"/>
      <c r="L11" s="396"/>
      <c r="M11" s="396"/>
      <c r="N11" s="39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394" t="s">
        <v>321</v>
      </c>
      <c r="B13" s="394"/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AB13" s="12" t="s">
        <v>321</v>
      </c>
    </row>
    <row r="14" spans="1:29" s="4" customFormat="1" ht="15" x14ac:dyDescent="0.25">
      <c r="A14" s="390" t="s">
        <v>16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394" t="s">
        <v>206</v>
      </c>
      <c r="B16" s="394"/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AC16" s="12" t="s">
        <v>206</v>
      </c>
    </row>
    <row r="17" spans="1:31" s="4" customFormat="1" ht="15" x14ac:dyDescent="0.25">
      <c r="A17" s="390" t="s">
        <v>18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25">
      <c r="A18" s="395" t="s">
        <v>2784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389" t="s">
        <v>2785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AD20" s="12" t="s">
        <v>2785</v>
      </c>
    </row>
    <row r="21" spans="1:31" s="4" customFormat="1" ht="12" customHeight="1" x14ac:dyDescent="0.25">
      <c r="A21" s="390" t="s">
        <v>21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391" t="s">
        <v>2786</v>
      </c>
      <c r="C23" s="391"/>
      <c r="D23" s="391"/>
      <c r="E23" s="391"/>
      <c r="F23" s="39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392" t="s">
        <v>27</v>
      </c>
      <c r="C24" s="392"/>
      <c r="D24" s="392"/>
      <c r="E24" s="392"/>
      <c r="F24" s="392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393" t="s">
        <v>29</v>
      </c>
      <c r="E26" s="393"/>
      <c r="F26" s="393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337.57</v>
      </c>
      <c r="D28" s="26" t="s">
        <v>2787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337.57</v>
      </c>
      <c r="D30" s="26" t="s">
        <v>2787</v>
      </c>
      <c r="E30" s="27" t="s">
        <v>32</v>
      </c>
      <c r="G30" s="8" t="s">
        <v>36</v>
      </c>
      <c r="I30" s="8"/>
      <c r="J30" s="8"/>
      <c r="K30" s="8"/>
      <c r="L30" s="25">
        <v>0</v>
      </c>
      <c r="M30" s="33" t="s">
        <v>35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0</v>
      </c>
      <c r="D31" s="34" t="s">
        <v>35</v>
      </c>
      <c r="E31" s="27" t="s">
        <v>32</v>
      </c>
      <c r="G31" s="8" t="s">
        <v>39</v>
      </c>
      <c r="I31" s="8"/>
      <c r="J31" s="8"/>
      <c r="K31" s="8"/>
      <c r="L31" s="386"/>
      <c r="M31" s="386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35</v>
      </c>
      <c r="E32" s="27" t="s">
        <v>32</v>
      </c>
      <c r="G32" s="8" t="s">
        <v>42</v>
      </c>
      <c r="I32" s="8"/>
      <c r="J32" s="8"/>
      <c r="K32" s="8"/>
      <c r="L32" s="386"/>
      <c r="M32" s="386"/>
      <c r="N32" s="27" t="s">
        <v>40</v>
      </c>
    </row>
    <row r="33" spans="1:36" s="4" customFormat="1" ht="12" customHeight="1" x14ac:dyDescent="0.25">
      <c r="A33" s="6"/>
      <c r="B33" s="32" t="s">
        <v>43</v>
      </c>
      <c r="C33" s="25">
        <v>0</v>
      </c>
      <c r="D33" s="26" t="s">
        <v>35</v>
      </c>
      <c r="E33" s="27" t="s">
        <v>32</v>
      </c>
      <c r="G33" s="8"/>
      <c r="H33" s="8"/>
      <c r="I33" s="8"/>
      <c r="J33" s="8"/>
      <c r="K33" s="8"/>
      <c r="L33" s="387" t="s">
        <v>44</v>
      </c>
      <c r="M33" s="387"/>
      <c r="N33" s="8"/>
    </row>
    <row r="34" spans="1:36" s="4" customFormat="1" ht="7.5" customHeight="1" x14ac:dyDescent="0.25">
      <c r="A34" s="35"/>
    </row>
    <row r="35" spans="1:36" s="4" customFormat="1" ht="23.25" customHeight="1" x14ac:dyDescent="0.25">
      <c r="A35" s="388" t="s">
        <v>45</v>
      </c>
      <c r="B35" s="384" t="s">
        <v>46</v>
      </c>
      <c r="C35" s="384" t="s">
        <v>47</v>
      </c>
      <c r="D35" s="384"/>
      <c r="E35" s="384"/>
      <c r="F35" s="384" t="s">
        <v>48</v>
      </c>
      <c r="G35" s="384" t="s">
        <v>49</v>
      </c>
      <c r="H35" s="384"/>
      <c r="I35" s="384"/>
      <c r="J35" s="384" t="s">
        <v>50</v>
      </c>
      <c r="K35" s="384"/>
      <c r="L35" s="384"/>
      <c r="M35" s="384" t="s">
        <v>51</v>
      </c>
      <c r="N35" s="384" t="s">
        <v>52</v>
      </c>
    </row>
    <row r="36" spans="1:36" s="4" customFormat="1" ht="28.5" customHeight="1" x14ac:dyDescent="0.25">
      <c r="A36" s="388"/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</row>
    <row r="37" spans="1:36" s="4" customFormat="1" ht="22.5" x14ac:dyDescent="0.25">
      <c r="A37" s="388"/>
      <c r="B37" s="384"/>
      <c r="C37" s="384"/>
      <c r="D37" s="384"/>
      <c r="E37" s="384"/>
      <c r="F37" s="384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384"/>
      <c r="N37" s="384"/>
    </row>
    <row r="38" spans="1:36" s="4" customFormat="1" ht="15" x14ac:dyDescent="0.25">
      <c r="A38" s="37">
        <v>1</v>
      </c>
      <c r="B38" s="38">
        <v>2</v>
      </c>
      <c r="C38" s="385">
        <v>3</v>
      </c>
      <c r="D38" s="385"/>
      <c r="E38" s="38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6" s="4" customFormat="1" ht="15" x14ac:dyDescent="0.25">
      <c r="A39" s="378" t="s">
        <v>2788</v>
      </c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80"/>
      <c r="AF39" s="39" t="s">
        <v>2788</v>
      </c>
    </row>
    <row r="40" spans="1:36" s="4" customFormat="1" ht="23.25" x14ac:dyDescent="0.25">
      <c r="A40" s="40" t="s">
        <v>58</v>
      </c>
      <c r="B40" s="41" t="s">
        <v>2789</v>
      </c>
      <c r="C40" s="374" t="s">
        <v>2790</v>
      </c>
      <c r="D40" s="374"/>
      <c r="E40" s="374"/>
      <c r="F40" s="42" t="s">
        <v>2791</v>
      </c>
      <c r="G40" s="43">
        <v>8454.4</v>
      </c>
      <c r="H40" s="44">
        <v>1</v>
      </c>
      <c r="I40" s="120">
        <v>8454.4</v>
      </c>
      <c r="J40" s="67">
        <v>5.07</v>
      </c>
      <c r="K40" s="43"/>
      <c r="L40" s="105">
        <v>42863.81</v>
      </c>
      <c r="M40" s="43"/>
      <c r="N40" s="46"/>
      <c r="AF40" s="39"/>
      <c r="AG40" s="47" t="s">
        <v>2790</v>
      </c>
    </row>
    <row r="41" spans="1:36" s="4" customFormat="1" ht="15" x14ac:dyDescent="0.25">
      <c r="A41" s="65"/>
      <c r="B41" s="66"/>
      <c r="C41" s="374" t="s">
        <v>72</v>
      </c>
      <c r="D41" s="374"/>
      <c r="E41" s="374"/>
      <c r="F41" s="42"/>
      <c r="G41" s="43"/>
      <c r="H41" s="43"/>
      <c r="I41" s="43"/>
      <c r="J41" s="45"/>
      <c r="K41" s="43"/>
      <c r="L41" s="105">
        <v>42863.81</v>
      </c>
      <c r="M41" s="60"/>
      <c r="N41" s="46"/>
      <c r="AF41" s="39"/>
      <c r="AG41" s="47"/>
      <c r="AH41" s="47" t="s">
        <v>72</v>
      </c>
    </row>
    <row r="42" spans="1:36" s="4" customFormat="1" ht="15" x14ac:dyDescent="0.25">
      <c r="A42" s="40" t="s">
        <v>73</v>
      </c>
      <c r="B42" s="41" t="s">
        <v>2792</v>
      </c>
      <c r="C42" s="374" t="s">
        <v>2793</v>
      </c>
      <c r="D42" s="374"/>
      <c r="E42" s="374"/>
      <c r="F42" s="42" t="s">
        <v>2791</v>
      </c>
      <c r="G42" s="43">
        <v>-8454.4</v>
      </c>
      <c r="H42" s="44">
        <v>1</v>
      </c>
      <c r="I42" s="120">
        <v>-8454.4</v>
      </c>
      <c r="J42" s="67">
        <v>0.4</v>
      </c>
      <c r="K42" s="43"/>
      <c r="L42" s="105">
        <v>-3381.76</v>
      </c>
      <c r="M42" s="43"/>
      <c r="N42" s="46"/>
      <c r="AF42" s="39"/>
      <c r="AG42" s="47" t="s">
        <v>2793</v>
      </c>
      <c r="AH42" s="47"/>
    </row>
    <row r="43" spans="1:36" s="4" customFormat="1" ht="15" x14ac:dyDescent="0.25">
      <c r="A43" s="65"/>
      <c r="B43" s="66"/>
      <c r="C43" s="374" t="s">
        <v>72</v>
      </c>
      <c r="D43" s="374"/>
      <c r="E43" s="374"/>
      <c r="F43" s="42"/>
      <c r="G43" s="43"/>
      <c r="H43" s="43"/>
      <c r="I43" s="43"/>
      <c r="J43" s="45"/>
      <c r="K43" s="43"/>
      <c r="L43" s="105">
        <v>-3381.76</v>
      </c>
      <c r="M43" s="60"/>
      <c r="N43" s="46"/>
      <c r="AF43" s="39"/>
      <c r="AG43" s="47"/>
      <c r="AH43" s="47" t="s">
        <v>72</v>
      </c>
    </row>
    <row r="44" spans="1:36" s="4" customFormat="1" ht="0" hidden="1" customHeight="1" x14ac:dyDescent="0.25">
      <c r="A44" s="71"/>
      <c r="B44" s="72"/>
      <c r="C44" s="72"/>
      <c r="D44" s="72"/>
      <c r="E44" s="72"/>
      <c r="F44" s="73"/>
      <c r="G44" s="73"/>
      <c r="H44" s="73"/>
      <c r="I44" s="73"/>
      <c r="J44" s="74"/>
      <c r="K44" s="73"/>
      <c r="L44" s="74"/>
      <c r="M44" s="52"/>
      <c r="N44" s="74"/>
      <c r="AF44" s="39"/>
      <c r="AG44" s="47"/>
      <c r="AH44" s="47"/>
    </row>
    <row r="45" spans="1:36" s="4" customFormat="1" ht="11.25" hidden="1" customHeight="1" x14ac:dyDescent="0.25"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6"/>
      <c r="M45" s="76"/>
      <c r="N45" s="76"/>
      <c r="R45" s="77"/>
    </row>
    <row r="46" spans="1:36" s="4" customFormat="1" ht="15" x14ac:dyDescent="0.25">
      <c r="A46" s="78"/>
      <c r="B46" s="79"/>
      <c r="C46" s="374" t="s">
        <v>82</v>
      </c>
      <c r="D46" s="374"/>
      <c r="E46" s="374"/>
      <c r="F46" s="374"/>
      <c r="G46" s="374"/>
      <c r="H46" s="374"/>
      <c r="I46" s="374"/>
      <c r="J46" s="374"/>
      <c r="K46" s="374"/>
      <c r="L46" s="80"/>
      <c r="M46" s="81"/>
      <c r="N46" s="82"/>
      <c r="AI46" s="47" t="s">
        <v>82</v>
      </c>
    </row>
    <row r="47" spans="1:36" s="4" customFormat="1" ht="15" x14ac:dyDescent="0.25">
      <c r="A47" s="83"/>
      <c r="B47" s="49"/>
      <c r="C47" s="372" t="s">
        <v>83</v>
      </c>
      <c r="D47" s="372"/>
      <c r="E47" s="372"/>
      <c r="F47" s="372"/>
      <c r="G47" s="372"/>
      <c r="H47" s="372"/>
      <c r="I47" s="372"/>
      <c r="J47" s="372"/>
      <c r="K47" s="372"/>
      <c r="L47" s="106">
        <v>39482.050000000003</v>
      </c>
      <c r="M47" s="85"/>
      <c r="N47" s="86">
        <v>337571.53</v>
      </c>
      <c r="AI47" s="47"/>
      <c r="AJ47" s="3" t="s">
        <v>83</v>
      </c>
    </row>
    <row r="48" spans="1:36" s="4" customFormat="1" ht="15" x14ac:dyDescent="0.25">
      <c r="A48" s="83"/>
      <c r="B48" s="49"/>
      <c r="C48" s="372" t="s">
        <v>84</v>
      </c>
      <c r="D48" s="372"/>
      <c r="E48" s="372"/>
      <c r="F48" s="372"/>
      <c r="G48" s="372"/>
      <c r="H48" s="372"/>
      <c r="I48" s="372"/>
      <c r="J48" s="372"/>
      <c r="K48" s="372"/>
      <c r="L48" s="87"/>
      <c r="M48" s="85"/>
      <c r="N48" s="88"/>
      <c r="AI48" s="47"/>
      <c r="AJ48" s="3" t="s">
        <v>84</v>
      </c>
    </row>
    <row r="49" spans="1:41" s="4" customFormat="1" ht="15" x14ac:dyDescent="0.25">
      <c r="A49" s="83"/>
      <c r="B49" s="49"/>
      <c r="C49" s="372" t="s">
        <v>195</v>
      </c>
      <c r="D49" s="372"/>
      <c r="E49" s="372"/>
      <c r="F49" s="372"/>
      <c r="G49" s="372"/>
      <c r="H49" s="372"/>
      <c r="I49" s="372"/>
      <c r="J49" s="372"/>
      <c r="K49" s="372"/>
      <c r="L49" s="106">
        <v>39482.050000000003</v>
      </c>
      <c r="M49" s="85"/>
      <c r="N49" s="86">
        <v>337571.53</v>
      </c>
      <c r="AI49" s="47"/>
      <c r="AJ49" s="3" t="s">
        <v>195</v>
      </c>
    </row>
    <row r="50" spans="1:41" s="4" customFormat="1" ht="45" x14ac:dyDescent="0.25">
      <c r="A50" s="83"/>
      <c r="B50" s="49" t="s">
        <v>1602</v>
      </c>
      <c r="C50" s="372" t="s">
        <v>196</v>
      </c>
      <c r="D50" s="372"/>
      <c r="E50" s="372"/>
      <c r="F50" s="372"/>
      <c r="G50" s="372"/>
      <c r="H50" s="372"/>
      <c r="I50" s="372"/>
      <c r="J50" s="372"/>
      <c r="K50" s="372"/>
      <c r="L50" s="106">
        <v>39482.050000000003</v>
      </c>
      <c r="M50" s="113">
        <v>8.5500000000000007</v>
      </c>
      <c r="N50" s="86">
        <v>337571.53</v>
      </c>
      <c r="AI50" s="47"/>
      <c r="AJ50" s="3" t="s">
        <v>196</v>
      </c>
    </row>
    <row r="51" spans="1:41" s="4" customFormat="1" ht="15" x14ac:dyDescent="0.25">
      <c r="A51" s="83"/>
      <c r="B51" s="49"/>
      <c r="C51" s="372" t="s">
        <v>84</v>
      </c>
      <c r="D51" s="372"/>
      <c r="E51" s="372"/>
      <c r="F51" s="372"/>
      <c r="G51" s="372"/>
      <c r="H51" s="372"/>
      <c r="I51" s="372"/>
      <c r="J51" s="372"/>
      <c r="K51" s="372"/>
      <c r="L51" s="87"/>
      <c r="M51" s="85"/>
      <c r="N51" s="88"/>
      <c r="AI51" s="47"/>
      <c r="AJ51" s="3" t="s">
        <v>84</v>
      </c>
    </row>
    <row r="52" spans="1:41" s="4" customFormat="1" ht="45" x14ac:dyDescent="0.25">
      <c r="A52" s="83"/>
      <c r="B52" s="49" t="s">
        <v>1602</v>
      </c>
      <c r="C52" s="372" t="s">
        <v>201</v>
      </c>
      <c r="D52" s="372"/>
      <c r="E52" s="372"/>
      <c r="F52" s="372"/>
      <c r="G52" s="372"/>
      <c r="H52" s="372"/>
      <c r="I52" s="372"/>
      <c r="J52" s="372"/>
      <c r="K52" s="372"/>
      <c r="L52" s="106">
        <v>39482.050000000003</v>
      </c>
      <c r="M52" s="113">
        <v>8.5500000000000007</v>
      </c>
      <c r="N52" s="86">
        <v>337571.53</v>
      </c>
      <c r="AI52" s="47"/>
      <c r="AJ52" s="3" t="s">
        <v>201</v>
      </c>
    </row>
    <row r="53" spans="1:41" s="4" customFormat="1" ht="15" x14ac:dyDescent="0.25">
      <c r="A53" s="83"/>
      <c r="B53" s="89"/>
      <c r="C53" s="373" t="s">
        <v>95</v>
      </c>
      <c r="D53" s="373"/>
      <c r="E53" s="373"/>
      <c r="F53" s="373"/>
      <c r="G53" s="373"/>
      <c r="H53" s="373"/>
      <c r="I53" s="373"/>
      <c r="J53" s="373"/>
      <c r="K53" s="373"/>
      <c r="L53" s="93">
        <v>39482.050000000003</v>
      </c>
      <c r="M53" s="91"/>
      <c r="N53" s="92">
        <v>337571.53</v>
      </c>
      <c r="AI53" s="47"/>
      <c r="AK53" s="47" t="s">
        <v>95</v>
      </c>
    </row>
    <row r="54" spans="1:41" s="4" customFormat="1" ht="13.5" hidden="1" customHeight="1" x14ac:dyDescent="0.25">
      <c r="B54" s="74"/>
      <c r="C54" s="72"/>
      <c r="D54" s="72"/>
      <c r="E54" s="72"/>
      <c r="F54" s="72"/>
      <c r="G54" s="72"/>
      <c r="H54" s="72"/>
      <c r="I54" s="72"/>
      <c r="J54" s="72"/>
      <c r="K54" s="72"/>
      <c r="L54" s="93"/>
      <c r="M54" s="94"/>
      <c r="N54" s="95"/>
    </row>
    <row r="55" spans="1:41" s="4" customFormat="1" ht="26.25" customHeight="1" x14ac:dyDescent="0.25">
      <c r="A55" s="96"/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</row>
    <row r="56" spans="1:41" s="8" customFormat="1" ht="15" x14ac:dyDescent="0.25">
      <c r="A56" s="6"/>
      <c r="B56" s="98" t="s">
        <v>96</v>
      </c>
      <c r="C56" s="370"/>
      <c r="D56" s="370"/>
      <c r="E56" s="370"/>
      <c r="F56" s="370"/>
      <c r="G56" s="370"/>
      <c r="H56" s="371" t="s">
        <v>97</v>
      </c>
      <c r="I56" s="371"/>
      <c r="J56" s="371"/>
      <c r="K56" s="371"/>
      <c r="L56" s="371"/>
      <c r="M56" s="4"/>
      <c r="N56" s="4"/>
      <c r="O56" s="4"/>
      <c r="P56" s="4"/>
      <c r="Q56" s="4"/>
      <c r="R56" s="4"/>
      <c r="S56" s="4"/>
      <c r="T56" s="4"/>
      <c r="U56" s="4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 t="s">
        <v>10</v>
      </c>
      <c r="AM56" s="12" t="s">
        <v>97</v>
      </c>
      <c r="AN56" s="12"/>
      <c r="AO56" s="12"/>
    </row>
    <row r="57" spans="1:41" s="99" customFormat="1" ht="16.5" customHeight="1" x14ac:dyDescent="0.25">
      <c r="A57" s="10"/>
      <c r="B57" s="98"/>
      <c r="C57" s="369" t="s">
        <v>98</v>
      </c>
      <c r="D57" s="369"/>
      <c r="E57" s="369"/>
      <c r="F57" s="369"/>
      <c r="G57" s="369"/>
      <c r="H57" s="369"/>
      <c r="I57" s="369"/>
      <c r="J57" s="369"/>
      <c r="K57" s="369"/>
      <c r="L57" s="369"/>
      <c r="V57" s="100"/>
      <c r="W57" s="100"/>
      <c r="X57" s="100"/>
      <c r="Y57" s="100"/>
      <c r="Z57" s="100"/>
      <c r="AA57" s="100"/>
      <c r="AB57" s="100"/>
      <c r="AC57" s="100"/>
      <c r="AD57" s="100"/>
      <c r="AE57" s="100"/>
      <c r="AF57" s="100"/>
      <c r="AG57" s="100"/>
      <c r="AH57" s="100"/>
      <c r="AI57" s="100"/>
      <c r="AJ57" s="100"/>
      <c r="AK57" s="100"/>
      <c r="AL57" s="100"/>
      <c r="AM57" s="100"/>
      <c r="AN57" s="100"/>
      <c r="AO57" s="100"/>
    </row>
    <row r="58" spans="1:41" s="8" customFormat="1" ht="15" x14ac:dyDescent="0.25">
      <c r="A58" s="6"/>
      <c r="B58" s="98" t="s">
        <v>99</v>
      </c>
      <c r="C58" s="370"/>
      <c r="D58" s="370"/>
      <c r="E58" s="370"/>
      <c r="F58" s="370"/>
      <c r="G58" s="370"/>
      <c r="H58" s="371" t="s">
        <v>100</v>
      </c>
      <c r="I58" s="371"/>
      <c r="J58" s="371"/>
      <c r="K58" s="371"/>
      <c r="L58" s="371"/>
      <c r="M58" s="4"/>
      <c r="N58" s="4"/>
      <c r="O58" s="4"/>
      <c r="P58" s="4"/>
      <c r="Q58" s="4"/>
      <c r="R58" s="4"/>
      <c r="S58" s="4"/>
      <c r="T58" s="4"/>
      <c r="U58" s="4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 t="s">
        <v>10</v>
      </c>
      <c r="AO58" s="12" t="s">
        <v>100</v>
      </c>
    </row>
    <row r="59" spans="1:41" s="99" customFormat="1" ht="16.5" customHeight="1" x14ac:dyDescent="0.25">
      <c r="A59" s="10"/>
      <c r="C59" s="369" t="s">
        <v>98</v>
      </c>
      <c r="D59" s="369"/>
      <c r="E59" s="369"/>
      <c r="F59" s="369"/>
      <c r="G59" s="369"/>
      <c r="H59" s="369"/>
      <c r="I59" s="369"/>
      <c r="J59" s="369"/>
      <c r="K59" s="369"/>
      <c r="L59" s="369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</row>
    <row r="60" spans="1:41" s="8" customFormat="1" ht="19.5" customHeight="1" x14ac:dyDescent="0.2">
      <c r="A60" s="6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</row>
    <row r="61" spans="1:41" s="4" customFormat="1" ht="22.5" customHeight="1" x14ac:dyDescent="0.25">
      <c r="A61" s="368" t="s">
        <v>101</v>
      </c>
      <c r="B61" s="368"/>
      <c r="C61" s="368"/>
      <c r="D61" s="368"/>
      <c r="E61" s="368"/>
      <c r="F61" s="368"/>
      <c r="G61" s="368"/>
      <c r="H61" s="368"/>
      <c r="I61" s="368"/>
      <c r="J61" s="368"/>
      <c r="K61" s="368"/>
      <c r="L61" s="368"/>
      <c r="M61" s="368"/>
      <c r="N61" s="368"/>
      <c r="O61" s="75"/>
      <c r="P61" s="75"/>
    </row>
    <row r="62" spans="1:41" s="4" customFormat="1" ht="12.75" customHeight="1" x14ac:dyDescent="0.25">
      <c r="A62" s="368" t="s">
        <v>102</v>
      </c>
      <c r="B62" s="368"/>
      <c r="C62" s="368"/>
      <c r="D62" s="368"/>
      <c r="E62" s="368"/>
      <c r="F62" s="368"/>
      <c r="G62" s="368"/>
      <c r="H62" s="368"/>
      <c r="I62" s="368"/>
      <c r="J62" s="368"/>
      <c r="K62" s="368"/>
      <c r="L62" s="368"/>
      <c r="M62" s="368"/>
      <c r="N62" s="368"/>
      <c r="O62" s="75"/>
      <c r="P62" s="75"/>
    </row>
    <row r="63" spans="1:41" s="4" customFormat="1" ht="12.75" customHeight="1" x14ac:dyDescent="0.25">
      <c r="A63" s="368" t="s">
        <v>103</v>
      </c>
      <c r="B63" s="368"/>
      <c r="C63" s="368"/>
      <c r="D63" s="368"/>
      <c r="E63" s="368"/>
      <c r="F63" s="368"/>
      <c r="G63" s="368"/>
      <c r="H63" s="368"/>
      <c r="I63" s="368"/>
      <c r="J63" s="368"/>
      <c r="K63" s="368"/>
      <c r="L63" s="368"/>
      <c r="M63" s="368"/>
      <c r="N63" s="368"/>
      <c r="O63" s="75"/>
      <c r="P63" s="75"/>
    </row>
    <row r="64" spans="1:41" s="4" customFormat="1" ht="19.5" customHeight="1" x14ac:dyDescent="0.25"/>
    <row r="65" spans="2:6" s="4" customFormat="1" ht="15" x14ac:dyDescent="0.25">
      <c r="B65" s="102"/>
      <c r="D65" s="102"/>
      <c r="F65" s="102"/>
    </row>
  </sheetData>
  <mergeCells count="56"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C40:E40"/>
    <mergeCell ref="C41:E41"/>
    <mergeCell ref="C42:E42"/>
    <mergeCell ref="C43:E43"/>
    <mergeCell ref="C46:K46"/>
    <mergeCell ref="C47:K47"/>
    <mergeCell ref="C48:K48"/>
    <mergeCell ref="C49:K49"/>
    <mergeCell ref="C50:K50"/>
    <mergeCell ref="C51:K51"/>
    <mergeCell ref="C52:K52"/>
    <mergeCell ref="C53:K53"/>
    <mergeCell ref="C59:L59"/>
    <mergeCell ref="A61:N61"/>
    <mergeCell ref="A62:N62"/>
    <mergeCell ref="A63:N63"/>
    <mergeCell ref="C56:G56"/>
    <mergeCell ref="H56:L56"/>
    <mergeCell ref="C57:L57"/>
    <mergeCell ref="C58:G58"/>
    <mergeCell ref="H58:L5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64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6271"/>
  <sheetViews>
    <sheetView topLeftCell="A16" workbookViewId="0">
      <selection activeCell="C53" sqref="C53:N5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391" t="s">
        <v>3</v>
      </c>
      <c r="H5" s="391"/>
      <c r="I5" s="391"/>
      <c r="J5" s="391"/>
      <c r="K5" s="391"/>
      <c r="L5" s="391"/>
      <c r="M5" s="391"/>
      <c r="N5" s="391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396" t="s">
        <v>5</v>
      </c>
      <c r="H6" s="396"/>
      <c r="I6" s="396"/>
      <c r="J6" s="396"/>
      <c r="K6" s="396"/>
      <c r="L6" s="396"/>
      <c r="M6" s="396"/>
      <c r="N6" s="396"/>
      <c r="V6" s="12" t="s">
        <v>5</v>
      </c>
    </row>
    <row r="7" spans="1:29" s="4" customFormat="1" ht="101.25" customHeight="1" x14ac:dyDescent="0.25">
      <c r="A7" s="353" t="s">
        <v>6</v>
      </c>
      <c r="B7" s="353"/>
      <c r="C7" s="353"/>
      <c r="D7" s="353"/>
      <c r="E7" s="353"/>
      <c r="F7" s="353"/>
      <c r="G7" s="396" t="s">
        <v>7</v>
      </c>
      <c r="H7" s="396"/>
      <c r="I7" s="396"/>
      <c r="J7" s="396"/>
      <c r="K7" s="396"/>
      <c r="L7" s="396"/>
      <c r="M7" s="396"/>
      <c r="N7" s="39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398" t="s">
        <v>8</v>
      </c>
      <c r="B8" s="398"/>
      <c r="C8" s="398"/>
      <c r="D8" s="398"/>
      <c r="E8" s="398"/>
      <c r="F8" s="398"/>
      <c r="G8" s="396"/>
      <c r="H8" s="396"/>
      <c r="I8" s="396"/>
      <c r="J8" s="396"/>
      <c r="K8" s="396"/>
      <c r="L8" s="396"/>
      <c r="M8" s="396"/>
      <c r="N8" s="39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353" t="s">
        <v>11</v>
      </c>
      <c r="B9" s="353"/>
      <c r="C9" s="353"/>
      <c r="D9" s="353"/>
      <c r="E9" s="353"/>
      <c r="F9" s="353"/>
      <c r="G9" s="396"/>
      <c r="H9" s="396"/>
      <c r="I9" s="396"/>
      <c r="J9" s="396"/>
      <c r="K9" s="396"/>
      <c r="L9" s="396"/>
      <c r="M9" s="396"/>
      <c r="N9" s="39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397" t="s">
        <v>12</v>
      </c>
      <c r="B10" s="397"/>
      <c r="C10" s="397"/>
      <c r="D10" s="397"/>
      <c r="E10" s="397"/>
      <c r="F10" s="397"/>
      <c r="G10" s="396" t="s">
        <v>13</v>
      </c>
      <c r="H10" s="396"/>
      <c r="I10" s="396"/>
      <c r="J10" s="396"/>
      <c r="K10" s="396"/>
      <c r="L10" s="396"/>
      <c r="M10" s="396"/>
      <c r="N10" s="396"/>
      <c r="Z10" s="12" t="s">
        <v>13</v>
      </c>
    </row>
    <row r="11" spans="1:29" s="4" customFormat="1" ht="15" x14ac:dyDescent="0.25">
      <c r="A11" s="397" t="s">
        <v>14</v>
      </c>
      <c r="B11" s="397"/>
      <c r="C11" s="397"/>
      <c r="D11" s="397"/>
      <c r="E11" s="397"/>
      <c r="F11" s="397"/>
      <c r="G11" s="396"/>
      <c r="H11" s="396"/>
      <c r="I11" s="396"/>
      <c r="J11" s="396"/>
      <c r="K11" s="396"/>
      <c r="L11" s="396"/>
      <c r="M11" s="396"/>
      <c r="N11" s="39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394" t="s">
        <v>104</v>
      </c>
      <c r="B13" s="394"/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AB13" s="12" t="s">
        <v>104</v>
      </c>
    </row>
    <row r="14" spans="1:29" s="4" customFormat="1" ht="15" x14ac:dyDescent="0.25">
      <c r="A14" s="390" t="s">
        <v>16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394" t="s">
        <v>2224</v>
      </c>
      <c r="B16" s="394"/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AC16" s="12" t="s">
        <v>2224</v>
      </c>
    </row>
    <row r="17" spans="1:31" s="4" customFormat="1" ht="15" x14ac:dyDescent="0.25">
      <c r="A17" s="390" t="s">
        <v>18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25">
      <c r="A18" s="395" t="s">
        <v>2225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389" t="s">
        <v>2226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AD20" s="12" t="s">
        <v>2226</v>
      </c>
    </row>
    <row r="21" spans="1:31" s="4" customFormat="1" ht="12" customHeight="1" x14ac:dyDescent="0.25">
      <c r="A21" s="390" t="s">
        <v>21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391" t="s">
        <v>143</v>
      </c>
      <c r="C23" s="391"/>
      <c r="D23" s="391"/>
      <c r="E23" s="391"/>
      <c r="F23" s="39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392" t="s">
        <v>27</v>
      </c>
      <c r="C24" s="392"/>
      <c r="D24" s="392"/>
      <c r="E24" s="392"/>
      <c r="F24" s="392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393" t="s">
        <v>29</v>
      </c>
      <c r="E26" s="393"/>
      <c r="F26" s="393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6336.33</v>
      </c>
      <c r="D28" s="26" t="s">
        <v>2227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3476.77</v>
      </c>
      <c r="D30" s="26" t="s">
        <v>2228</v>
      </c>
      <c r="E30" s="27" t="s">
        <v>32</v>
      </c>
      <c r="G30" s="8" t="s">
        <v>36</v>
      </c>
      <c r="I30" s="8"/>
      <c r="J30" s="8"/>
      <c r="K30" s="8"/>
      <c r="L30" s="25">
        <v>491.86</v>
      </c>
      <c r="M30" s="33" t="s">
        <v>2229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2848.78</v>
      </c>
      <c r="D31" s="34" t="s">
        <v>2230</v>
      </c>
      <c r="E31" s="27" t="s">
        <v>32</v>
      </c>
      <c r="G31" s="8" t="s">
        <v>39</v>
      </c>
      <c r="I31" s="8"/>
      <c r="J31" s="8"/>
      <c r="K31" s="8"/>
      <c r="L31" s="386">
        <v>1523.26</v>
      </c>
      <c r="M31" s="386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10.77</v>
      </c>
      <c r="D32" s="34" t="s">
        <v>2231</v>
      </c>
      <c r="E32" s="27" t="s">
        <v>32</v>
      </c>
      <c r="G32" s="8" t="s">
        <v>42</v>
      </c>
      <c r="I32" s="8"/>
      <c r="J32" s="8"/>
      <c r="K32" s="8"/>
      <c r="L32" s="386">
        <v>302.23</v>
      </c>
      <c r="M32" s="386"/>
      <c r="N32" s="27" t="s">
        <v>40</v>
      </c>
    </row>
    <row r="33" spans="1:39" s="4" customFormat="1" ht="12" customHeight="1" x14ac:dyDescent="0.25">
      <c r="A33" s="6"/>
      <c r="B33" s="32" t="s">
        <v>43</v>
      </c>
      <c r="C33" s="25">
        <v>0</v>
      </c>
      <c r="D33" s="26" t="s">
        <v>35</v>
      </c>
      <c r="E33" s="27" t="s">
        <v>32</v>
      </c>
      <c r="G33" s="8"/>
      <c r="H33" s="8"/>
      <c r="I33" s="8"/>
      <c r="J33" s="8"/>
      <c r="K33" s="8"/>
      <c r="L33" s="387" t="s">
        <v>44</v>
      </c>
      <c r="M33" s="387"/>
      <c r="N33" s="8"/>
    </row>
    <row r="34" spans="1:39" s="4" customFormat="1" ht="7.5" customHeight="1" x14ac:dyDescent="0.25">
      <c r="A34" s="35"/>
    </row>
    <row r="35" spans="1:39" s="4" customFormat="1" ht="23.25" customHeight="1" x14ac:dyDescent="0.25">
      <c r="A35" s="388" t="s">
        <v>45</v>
      </c>
      <c r="B35" s="384" t="s">
        <v>46</v>
      </c>
      <c r="C35" s="384" t="s">
        <v>47</v>
      </c>
      <c r="D35" s="384"/>
      <c r="E35" s="384"/>
      <c r="F35" s="384" t="s">
        <v>48</v>
      </c>
      <c r="G35" s="384" t="s">
        <v>49</v>
      </c>
      <c r="H35" s="384"/>
      <c r="I35" s="384"/>
      <c r="J35" s="384" t="s">
        <v>50</v>
      </c>
      <c r="K35" s="384"/>
      <c r="L35" s="384"/>
      <c r="M35" s="384" t="s">
        <v>51</v>
      </c>
      <c r="N35" s="384" t="s">
        <v>52</v>
      </c>
    </row>
    <row r="36" spans="1:39" s="4" customFormat="1" ht="28.5" customHeight="1" x14ac:dyDescent="0.25">
      <c r="A36" s="388"/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</row>
    <row r="37" spans="1:39" s="4" customFormat="1" ht="22.5" x14ac:dyDescent="0.25">
      <c r="A37" s="388"/>
      <c r="B37" s="384"/>
      <c r="C37" s="384"/>
      <c r="D37" s="384"/>
      <c r="E37" s="384"/>
      <c r="F37" s="384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384"/>
      <c r="N37" s="384"/>
    </row>
    <row r="38" spans="1:39" s="4" customFormat="1" ht="15" x14ac:dyDescent="0.25">
      <c r="A38" s="37">
        <v>1</v>
      </c>
      <c r="B38" s="38">
        <v>2</v>
      </c>
      <c r="C38" s="385">
        <v>3</v>
      </c>
      <c r="D38" s="385"/>
      <c r="E38" s="38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9" s="4" customFormat="1" ht="15" x14ac:dyDescent="0.25">
      <c r="A39" s="378" t="s">
        <v>2232</v>
      </c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80"/>
      <c r="AF39" s="39" t="s">
        <v>2232</v>
      </c>
    </row>
    <row r="40" spans="1:39" s="4" customFormat="1" ht="15" x14ac:dyDescent="0.25">
      <c r="A40" s="381" t="s">
        <v>2233</v>
      </c>
      <c r="B40" s="382"/>
      <c r="C40" s="382"/>
      <c r="D40" s="382"/>
      <c r="E40" s="382"/>
      <c r="F40" s="382"/>
      <c r="G40" s="382"/>
      <c r="H40" s="382"/>
      <c r="I40" s="382"/>
      <c r="J40" s="382"/>
      <c r="K40" s="382"/>
      <c r="L40" s="382"/>
      <c r="M40" s="382"/>
      <c r="N40" s="383"/>
      <c r="AF40" s="39"/>
      <c r="AG40" s="47" t="s">
        <v>2233</v>
      </c>
    </row>
    <row r="41" spans="1:39" s="4" customFormat="1" ht="57" x14ac:dyDescent="0.25">
      <c r="A41" s="40" t="s">
        <v>58</v>
      </c>
      <c r="B41" s="41" t="s">
        <v>331</v>
      </c>
      <c r="C41" s="374" t="s">
        <v>2234</v>
      </c>
      <c r="D41" s="374"/>
      <c r="E41" s="374"/>
      <c r="F41" s="42" t="s">
        <v>333</v>
      </c>
      <c r="G41" s="43">
        <v>3.6720000000000003E-2</v>
      </c>
      <c r="H41" s="44">
        <v>1</v>
      </c>
      <c r="I41" s="118">
        <v>3.6720000000000003E-2</v>
      </c>
      <c r="J41" s="45"/>
      <c r="K41" s="43"/>
      <c r="L41" s="45"/>
      <c r="M41" s="43"/>
      <c r="N41" s="46"/>
      <c r="AF41" s="39"/>
      <c r="AG41" s="47"/>
      <c r="AH41" s="47" t="s">
        <v>2234</v>
      </c>
    </row>
    <row r="42" spans="1:39" s="4" customFormat="1" ht="15" x14ac:dyDescent="0.25">
      <c r="A42" s="69"/>
      <c r="B42" s="50"/>
      <c r="C42" s="372" t="s">
        <v>2235</v>
      </c>
      <c r="D42" s="372"/>
      <c r="E42" s="372"/>
      <c r="F42" s="372"/>
      <c r="G42" s="372"/>
      <c r="H42" s="372"/>
      <c r="I42" s="372"/>
      <c r="J42" s="372"/>
      <c r="K42" s="372"/>
      <c r="L42" s="372"/>
      <c r="M42" s="372"/>
      <c r="N42" s="377"/>
      <c r="AF42" s="39"/>
      <c r="AG42" s="47"/>
      <c r="AH42" s="47"/>
      <c r="AI42" s="3" t="s">
        <v>2235</v>
      </c>
    </row>
    <row r="43" spans="1:39" s="4" customFormat="1" ht="22.5" x14ac:dyDescent="0.25">
      <c r="A43" s="103"/>
      <c r="B43" s="49" t="s">
        <v>217</v>
      </c>
      <c r="C43" s="368" t="s">
        <v>218</v>
      </c>
      <c r="D43" s="368"/>
      <c r="E43" s="368"/>
      <c r="F43" s="368"/>
      <c r="G43" s="368"/>
      <c r="H43" s="368"/>
      <c r="I43" s="368"/>
      <c r="J43" s="368"/>
      <c r="K43" s="368"/>
      <c r="L43" s="368"/>
      <c r="M43" s="368"/>
      <c r="N43" s="376"/>
      <c r="AF43" s="39"/>
      <c r="AG43" s="47"/>
      <c r="AH43" s="47"/>
      <c r="AJ43" s="3" t="s">
        <v>218</v>
      </c>
    </row>
    <row r="44" spans="1:39" s="4" customFormat="1" ht="15" x14ac:dyDescent="0.25">
      <c r="A44" s="48"/>
      <c r="B44" s="49" t="s">
        <v>73</v>
      </c>
      <c r="C44" s="372" t="s">
        <v>175</v>
      </c>
      <c r="D44" s="372"/>
      <c r="E44" s="372"/>
      <c r="F44" s="51"/>
      <c r="G44" s="52"/>
      <c r="H44" s="52"/>
      <c r="I44" s="52"/>
      <c r="J44" s="107">
        <v>3710.53</v>
      </c>
      <c r="K44" s="54">
        <v>1.1499999999999999</v>
      </c>
      <c r="L44" s="53">
        <v>156.69</v>
      </c>
      <c r="M44" s="52"/>
      <c r="N44" s="58"/>
      <c r="AF44" s="39"/>
      <c r="AG44" s="47"/>
      <c r="AH44" s="47"/>
      <c r="AK44" s="3" t="s">
        <v>175</v>
      </c>
    </row>
    <row r="45" spans="1:39" s="4" customFormat="1" ht="15" x14ac:dyDescent="0.25">
      <c r="A45" s="48"/>
      <c r="B45" s="49" t="s">
        <v>78</v>
      </c>
      <c r="C45" s="372" t="s">
        <v>176</v>
      </c>
      <c r="D45" s="372"/>
      <c r="E45" s="372"/>
      <c r="F45" s="51"/>
      <c r="G45" s="52"/>
      <c r="H45" s="52"/>
      <c r="I45" s="52"/>
      <c r="J45" s="53">
        <v>614.79999999999995</v>
      </c>
      <c r="K45" s="54">
        <v>1.1499999999999999</v>
      </c>
      <c r="L45" s="53">
        <v>25.96</v>
      </c>
      <c r="M45" s="54">
        <v>34.96</v>
      </c>
      <c r="N45" s="64">
        <v>907.56</v>
      </c>
      <c r="AF45" s="39"/>
      <c r="AG45" s="47"/>
      <c r="AH45" s="47"/>
      <c r="AK45" s="3" t="s">
        <v>176</v>
      </c>
    </row>
    <row r="46" spans="1:39" s="4" customFormat="1" ht="15" x14ac:dyDescent="0.25">
      <c r="A46" s="56"/>
      <c r="B46" s="49"/>
      <c r="C46" s="372" t="s">
        <v>178</v>
      </c>
      <c r="D46" s="372"/>
      <c r="E46" s="372"/>
      <c r="F46" s="51" t="s">
        <v>64</v>
      </c>
      <c r="G46" s="63">
        <v>53</v>
      </c>
      <c r="H46" s="54">
        <v>1.1499999999999999</v>
      </c>
      <c r="I46" s="117">
        <v>2.2380840000000002</v>
      </c>
      <c r="J46" s="57"/>
      <c r="K46" s="52"/>
      <c r="L46" s="57"/>
      <c r="M46" s="52"/>
      <c r="N46" s="58"/>
      <c r="AF46" s="39"/>
      <c r="AG46" s="47"/>
      <c r="AH46" s="47"/>
      <c r="AL46" s="3" t="s">
        <v>178</v>
      </c>
    </row>
    <row r="47" spans="1:39" s="4" customFormat="1" ht="15" x14ac:dyDescent="0.25">
      <c r="A47" s="48"/>
      <c r="B47" s="49"/>
      <c r="C47" s="375" t="s">
        <v>65</v>
      </c>
      <c r="D47" s="375"/>
      <c r="E47" s="375"/>
      <c r="F47" s="59"/>
      <c r="G47" s="60"/>
      <c r="H47" s="60"/>
      <c r="I47" s="60"/>
      <c r="J47" s="108">
        <v>3710.53</v>
      </c>
      <c r="K47" s="60"/>
      <c r="L47" s="61">
        <v>156.69</v>
      </c>
      <c r="M47" s="60"/>
      <c r="N47" s="62"/>
      <c r="AF47" s="39"/>
      <c r="AG47" s="47"/>
      <c r="AH47" s="47"/>
      <c r="AM47" s="3" t="s">
        <v>65</v>
      </c>
    </row>
    <row r="48" spans="1:39" s="4" customFormat="1" ht="15" x14ac:dyDescent="0.25">
      <c r="A48" s="56"/>
      <c r="B48" s="49"/>
      <c r="C48" s="372" t="s">
        <v>66</v>
      </c>
      <c r="D48" s="372"/>
      <c r="E48" s="372"/>
      <c r="F48" s="51"/>
      <c r="G48" s="52"/>
      <c r="H48" s="52"/>
      <c r="I48" s="52"/>
      <c r="J48" s="57"/>
      <c r="K48" s="52"/>
      <c r="L48" s="53">
        <v>25.96</v>
      </c>
      <c r="M48" s="52"/>
      <c r="N48" s="64">
        <v>907.56</v>
      </c>
      <c r="AF48" s="39"/>
      <c r="AG48" s="47"/>
      <c r="AH48" s="47"/>
      <c r="AL48" s="3" t="s">
        <v>66</v>
      </c>
    </row>
    <row r="49" spans="1:40" s="4" customFormat="1" ht="23.25" x14ac:dyDescent="0.25">
      <c r="A49" s="56"/>
      <c r="B49" s="49" t="s">
        <v>335</v>
      </c>
      <c r="C49" s="372" t="s">
        <v>336</v>
      </c>
      <c r="D49" s="372"/>
      <c r="E49" s="372"/>
      <c r="F49" s="51" t="s">
        <v>69</v>
      </c>
      <c r="G49" s="63">
        <v>92</v>
      </c>
      <c r="H49" s="52"/>
      <c r="I49" s="63">
        <v>92</v>
      </c>
      <c r="J49" s="57"/>
      <c r="K49" s="52"/>
      <c r="L49" s="53">
        <v>23.88</v>
      </c>
      <c r="M49" s="52"/>
      <c r="N49" s="64">
        <v>834.96</v>
      </c>
      <c r="AF49" s="39"/>
      <c r="AG49" s="47"/>
      <c r="AH49" s="47"/>
      <c r="AL49" s="3" t="s">
        <v>336</v>
      </c>
    </row>
    <row r="50" spans="1:40" s="4" customFormat="1" ht="23.25" x14ac:dyDescent="0.25">
      <c r="A50" s="56"/>
      <c r="B50" s="49" t="s">
        <v>337</v>
      </c>
      <c r="C50" s="372" t="s">
        <v>338</v>
      </c>
      <c r="D50" s="372"/>
      <c r="E50" s="372"/>
      <c r="F50" s="51" t="s">
        <v>69</v>
      </c>
      <c r="G50" s="63">
        <v>46</v>
      </c>
      <c r="H50" s="52"/>
      <c r="I50" s="63">
        <v>46</v>
      </c>
      <c r="J50" s="57"/>
      <c r="K50" s="52"/>
      <c r="L50" s="53">
        <v>11.94</v>
      </c>
      <c r="M50" s="52"/>
      <c r="N50" s="64">
        <v>417.48</v>
      </c>
      <c r="AF50" s="39"/>
      <c r="AG50" s="47"/>
      <c r="AH50" s="47"/>
      <c r="AL50" s="3" t="s">
        <v>338</v>
      </c>
    </row>
    <row r="51" spans="1:40" s="4" customFormat="1" ht="15" x14ac:dyDescent="0.25">
      <c r="A51" s="65"/>
      <c r="B51" s="66"/>
      <c r="C51" s="374" t="s">
        <v>72</v>
      </c>
      <c r="D51" s="374"/>
      <c r="E51" s="374"/>
      <c r="F51" s="42"/>
      <c r="G51" s="43"/>
      <c r="H51" s="43"/>
      <c r="I51" s="43"/>
      <c r="J51" s="45"/>
      <c r="K51" s="43"/>
      <c r="L51" s="67">
        <v>192.51</v>
      </c>
      <c r="M51" s="60"/>
      <c r="N51" s="46"/>
      <c r="AF51" s="39"/>
      <c r="AG51" s="47"/>
      <c r="AH51" s="47"/>
      <c r="AN51" s="47" t="s">
        <v>72</v>
      </c>
    </row>
    <row r="52" spans="1:40" s="4" customFormat="1" ht="45.75" x14ac:dyDescent="0.25">
      <c r="A52" s="40" t="s">
        <v>73</v>
      </c>
      <c r="B52" s="41" t="s">
        <v>339</v>
      </c>
      <c r="C52" s="374" t="s">
        <v>2236</v>
      </c>
      <c r="D52" s="374"/>
      <c r="E52" s="374"/>
      <c r="F52" s="42" t="s">
        <v>341</v>
      </c>
      <c r="G52" s="43">
        <v>54.6312</v>
      </c>
      <c r="H52" s="44">
        <v>1</v>
      </c>
      <c r="I52" s="110">
        <v>54.6312</v>
      </c>
      <c r="J52" s="67">
        <v>2.91</v>
      </c>
      <c r="K52" s="43"/>
      <c r="L52" s="67">
        <v>158.97999999999999</v>
      </c>
      <c r="M52" s="68">
        <v>12.13</v>
      </c>
      <c r="N52" s="115">
        <v>1928.43</v>
      </c>
      <c r="AF52" s="39"/>
      <c r="AG52" s="47"/>
      <c r="AH52" s="47" t="s">
        <v>2236</v>
      </c>
      <c r="AN52" s="47"/>
    </row>
    <row r="53" spans="1:40" s="4" customFormat="1" ht="15" x14ac:dyDescent="0.25">
      <c r="A53" s="69"/>
      <c r="B53" s="50"/>
      <c r="C53" s="372" t="s">
        <v>2237</v>
      </c>
      <c r="D53" s="372"/>
      <c r="E53" s="372"/>
      <c r="F53" s="372"/>
      <c r="G53" s="372"/>
      <c r="H53" s="372"/>
      <c r="I53" s="372"/>
      <c r="J53" s="372"/>
      <c r="K53" s="372"/>
      <c r="L53" s="372"/>
      <c r="M53" s="372"/>
      <c r="N53" s="377"/>
      <c r="AF53" s="39"/>
      <c r="AG53" s="47"/>
      <c r="AH53" s="47"/>
      <c r="AI53" s="3" t="s">
        <v>2237</v>
      </c>
      <c r="AN53" s="47"/>
    </row>
    <row r="54" spans="1:40" s="4" customFormat="1" ht="15" x14ac:dyDescent="0.25">
      <c r="A54" s="65"/>
      <c r="B54" s="66"/>
      <c r="C54" s="374" t="s">
        <v>72</v>
      </c>
      <c r="D54" s="374"/>
      <c r="E54" s="374"/>
      <c r="F54" s="42"/>
      <c r="G54" s="43"/>
      <c r="H54" s="43"/>
      <c r="I54" s="43"/>
      <c r="J54" s="45"/>
      <c r="K54" s="43"/>
      <c r="L54" s="67">
        <v>158.97999999999999</v>
      </c>
      <c r="M54" s="60"/>
      <c r="N54" s="115">
        <v>1928.43</v>
      </c>
      <c r="AF54" s="39"/>
      <c r="AG54" s="47"/>
      <c r="AH54" s="47"/>
      <c r="AN54" s="47" t="s">
        <v>72</v>
      </c>
    </row>
    <row r="55" spans="1:40" s="4" customFormat="1" ht="23.25" x14ac:dyDescent="0.25">
      <c r="A55" s="40" t="s">
        <v>78</v>
      </c>
      <c r="B55" s="41" t="s">
        <v>343</v>
      </c>
      <c r="C55" s="374" t="s">
        <v>1617</v>
      </c>
      <c r="D55" s="374"/>
      <c r="E55" s="374"/>
      <c r="F55" s="42" t="s">
        <v>333</v>
      </c>
      <c r="G55" s="43">
        <v>2.6519999999999998E-2</v>
      </c>
      <c r="H55" s="44">
        <v>1</v>
      </c>
      <c r="I55" s="118">
        <v>2.6519999999999998E-2</v>
      </c>
      <c r="J55" s="45"/>
      <c r="K55" s="43"/>
      <c r="L55" s="45"/>
      <c r="M55" s="43"/>
      <c r="N55" s="46"/>
      <c r="AF55" s="39"/>
      <c r="AG55" s="47"/>
      <c r="AH55" s="47" t="s">
        <v>1617</v>
      </c>
      <c r="AN55" s="47"/>
    </row>
    <row r="56" spans="1:40" s="4" customFormat="1" ht="15" x14ac:dyDescent="0.25">
      <c r="A56" s="69"/>
      <c r="B56" s="50"/>
      <c r="C56" s="372" t="s">
        <v>2238</v>
      </c>
      <c r="D56" s="372"/>
      <c r="E56" s="372"/>
      <c r="F56" s="372"/>
      <c r="G56" s="372"/>
      <c r="H56" s="372"/>
      <c r="I56" s="372"/>
      <c r="J56" s="372"/>
      <c r="K56" s="372"/>
      <c r="L56" s="372"/>
      <c r="M56" s="372"/>
      <c r="N56" s="377"/>
      <c r="AF56" s="39"/>
      <c r="AG56" s="47"/>
      <c r="AH56" s="47"/>
      <c r="AI56" s="3" t="s">
        <v>2238</v>
      </c>
      <c r="AN56" s="47"/>
    </row>
    <row r="57" spans="1:40" s="4" customFormat="1" ht="22.5" x14ac:dyDescent="0.25">
      <c r="A57" s="103"/>
      <c r="B57" s="49" t="s">
        <v>217</v>
      </c>
      <c r="C57" s="368" t="s">
        <v>218</v>
      </c>
      <c r="D57" s="368"/>
      <c r="E57" s="368"/>
      <c r="F57" s="368"/>
      <c r="G57" s="368"/>
      <c r="H57" s="368"/>
      <c r="I57" s="368"/>
      <c r="J57" s="368"/>
      <c r="K57" s="368"/>
      <c r="L57" s="368"/>
      <c r="M57" s="368"/>
      <c r="N57" s="376"/>
      <c r="AF57" s="39"/>
      <c r="AG57" s="47"/>
      <c r="AH57" s="47"/>
      <c r="AJ57" s="3" t="s">
        <v>218</v>
      </c>
      <c r="AN57" s="47"/>
    </row>
    <row r="58" spans="1:40" s="4" customFormat="1" ht="15" x14ac:dyDescent="0.25">
      <c r="A58" s="48"/>
      <c r="B58" s="49" t="s">
        <v>58</v>
      </c>
      <c r="C58" s="372" t="s">
        <v>62</v>
      </c>
      <c r="D58" s="372"/>
      <c r="E58" s="372"/>
      <c r="F58" s="51"/>
      <c r="G58" s="52"/>
      <c r="H58" s="52"/>
      <c r="I58" s="52"/>
      <c r="J58" s="53">
        <v>25.9</v>
      </c>
      <c r="K58" s="54">
        <v>1.1499999999999999</v>
      </c>
      <c r="L58" s="53">
        <v>0.79</v>
      </c>
      <c r="M58" s="54">
        <v>34.96</v>
      </c>
      <c r="N58" s="64">
        <v>27.62</v>
      </c>
      <c r="AF58" s="39"/>
      <c r="AG58" s="47"/>
      <c r="AH58" s="47"/>
      <c r="AK58" s="3" t="s">
        <v>62</v>
      </c>
      <c r="AN58" s="47"/>
    </row>
    <row r="59" spans="1:40" s="4" customFormat="1" ht="15" x14ac:dyDescent="0.25">
      <c r="A59" s="48"/>
      <c r="B59" s="49" t="s">
        <v>73</v>
      </c>
      <c r="C59" s="372" t="s">
        <v>175</v>
      </c>
      <c r="D59" s="372"/>
      <c r="E59" s="372"/>
      <c r="F59" s="51"/>
      <c r="G59" s="52"/>
      <c r="H59" s="52"/>
      <c r="I59" s="52"/>
      <c r="J59" s="53">
        <v>292.60000000000002</v>
      </c>
      <c r="K59" s="54">
        <v>1.1499999999999999</v>
      </c>
      <c r="L59" s="53">
        <v>8.92</v>
      </c>
      <c r="M59" s="52"/>
      <c r="N59" s="58"/>
      <c r="AF59" s="39"/>
      <c r="AG59" s="47"/>
      <c r="AH59" s="47"/>
      <c r="AK59" s="3" t="s">
        <v>175</v>
      </c>
      <c r="AN59" s="47"/>
    </row>
    <row r="60" spans="1:40" s="4" customFormat="1" ht="15" x14ac:dyDescent="0.25">
      <c r="A60" s="48"/>
      <c r="B60" s="49" t="s">
        <v>78</v>
      </c>
      <c r="C60" s="372" t="s">
        <v>176</v>
      </c>
      <c r="D60" s="372"/>
      <c r="E60" s="372"/>
      <c r="F60" s="51"/>
      <c r="G60" s="52"/>
      <c r="H60" s="52"/>
      <c r="I60" s="52"/>
      <c r="J60" s="53">
        <v>49.67</v>
      </c>
      <c r="K60" s="54">
        <v>1.1499999999999999</v>
      </c>
      <c r="L60" s="53">
        <v>1.51</v>
      </c>
      <c r="M60" s="54">
        <v>34.96</v>
      </c>
      <c r="N60" s="64">
        <v>52.79</v>
      </c>
      <c r="AF60" s="39"/>
      <c r="AG60" s="47"/>
      <c r="AH60" s="47"/>
      <c r="AK60" s="3" t="s">
        <v>176</v>
      </c>
      <c r="AN60" s="47"/>
    </row>
    <row r="61" spans="1:40" s="4" customFormat="1" ht="15" x14ac:dyDescent="0.25">
      <c r="A61" s="48"/>
      <c r="B61" s="49" t="s">
        <v>122</v>
      </c>
      <c r="C61" s="372" t="s">
        <v>177</v>
      </c>
      <c r="D61" s="372"/>
      <c r="E61" s="372"/>
      <c r="F61" s="51"/>
      <c r="G61" s="52"/>
      <c r="H61" s="52"/>
      <c r="I61" s="52"/>
      <c r="J61" s="53">
        <v>4.34</v>
      </c>
      <c r="K61" s="52"/>
      <c r="L61" s="53">
        <v>0.12</v>
      </c>
      <c r="M61" s="52"/>
      <c r="N61" s="58"/>
      <c r="AF61" s="39"/>
      <c r="AG61" s="47"/>
      <c r="AH61" s="47"/>
      <c r="AK61" s="3" t="s">
        <v>177</v>
      </c>
      <c r="AN61" s="47"/>
    </row>
    <row r="62" spans="1:40" s="4" customFormat="1" ht="15" x14ac:dyDescent="0.25">
      <c r="A62" s="56"/>
      <c r="B62" s="49"/>
      <c r="C62" s="372" t="s">
        <v>63</v>
      </c>
      <c r="D62" s="372"/>
      <c r="E62" s="372"/>
      <c r="F62" s="51" t="s">
        <v>64</v>
      </c>
      <c r="G62" s="54">
        <v>3.32</v>
      </c>
      <c r="H62" s="54">
        <v>1.1499999999999999</v>
      </c>
      <c r="I62" s="111">
        <v>0.10125339999999999</v>
      </c>
      <c r="J62" s="57"/>
      <c r="K62" s="52"/>
      <c r="L62" s="57"/>
      <c r="M62" s="52"/>
      <c r="N62" s="58"/>
      <c r="AF62" s="39"/>
      <c r="AG62" s="47"/>
      <c r="AH62" s="47"/>
      <c r="AL62" s="3" t="s">
        <v>63</v>
      </c>
      <c r="AN62" s="47"/>
    </row>
    <row r="63" spans="1:40" s="4" customFormat="1" ht="15" x14ac:dyDescent="0.25">
      <c r="A63" s="56"/>
      <c r="B63" s="49"/>
      <c r="C63" s="372" t="s">
        <v>178</v>
      </c>
      <c r="D63" s="372"/>
      <c r="E63" s="372"/>
      <c r="F63" s="51" t="s">
        <v>64</v>
      </c>
      <c r="G63" s="54">
        <v>3.69</v>
      </c>
      <c r="H63" s="54">
        <v>1.1499999999999999</v>
      </c>
      <c r="I63" s="111">
        <v>0.1125376</v>
      </c>
      <c r="J63" s="57"/>
      <c r="K63" s="52"/>
      <c r="L63" s="57"/>
      <c r="M63" s="52"/>
      <c r="N63" s="58"/>
      <c r="AF63" s="39"/>
      <c r="AG63" s="47"/>
      <c r="AH63" s="47"/>
      <c r="AL63" s="3" t="s">
        <v>178</v>
      </c>
      <c r="AN63" s="47"/>
    </row>
    <row r="64" spans="1:40" s="4" customFormat="1" ht="15" x14ac:dyDescent="0.25">
      <c r="A64" s="48"/>
      <c r="B64" s="49"/>
      <c r="C64" s="375" t="s">
        <v>65</v>
      </c>
      <c r="D64" s="375"/>
      <c r="E64" s="375"/>
      <c r="F64" s="59"/>
      <c r="G64" s="60"/>
      <c r="H64" s="60"/>
      <c r="I64" s="60"/>
      <c r="J64" s="61">
        <v>322.83999999999997</v>
      </c>
      <c r="K64" s="60"/>
      <c r="L64" s="61">
        <v>9.83</v>
      </c>
      <c r="M64" s="60"/>
      <c r="N64" s="62"/>
      <c r="AF64" s="39"/>
      <c r="AG64" s="47"/>
      <c r="AH64" s="47"/>
      <c r="AM64" s="3" t="s">
        <v>65</v>
      </c>
      <c r="AN64" s="47"/>
    </row>
    <row r="65" spans="1:40" s="4" customFormat="1" ht="15" x14ac:dyDescent="0.25">
      <c r="A65" s="56"/>
      <c r="B65" s="49"/>
      <c r="C65" s="372" t="s">
        <v>66</v>
      </c>
      <c r="D65" s="372"/>
      <c r="E65" s="372"/>
      <c r="F65" s="51"/>
      <c r="G65" s="52"/>
      <c r="H65" s="52"/>
      <c r="I65" s="52"/>
      <c r="J65" s="57"/>
      <c r="K65" s="52"/>
      <c r="L65" s="53">
        <v>2.2999999999999998</v>
      </c>
      <c r="M65" s="52"/>
      <c r="N65" s="64">
        <v>80.41</v>
      </c>
      <c r="AF65" s="39"/>
      <c r="AG65" s="47"/>
      <c r="AH65" s="47"/>
      <c r="AL65" s="3" t="s">
        <v>66</v>
      </c>
      <c r="AN65" s="47"/>
    </row>
    <row r="66" spans="1:40" s="4" customFormat="1" ht="23.25" x14ac:dyDescent="0.25">
      <c r="A66" s="56"/>
      <c r="B66" s="49" t="s">
        <v>335</v>
      </c>
      <c r="C66" s="372" t="s">
        <v>336</v>
      </c>
      <c r="D66" s="372"/>
      <c r="E66" s="372"/>
      <c r="F66" s="51" t="s">
        <v>69</v>
      </c>
      <c r="G66" s="63">
        <v>92</v>
      </c>
      <c r="H66" s="52"/>
      <c r="I66" s="63">
        <v>92</v>
      </c>
      <c r="J66" s="57"/>
      <c r="K66" s="52"/>
      <c r="L66" s="53">
        <v>2.12</v>
      </c>
      <c r="M66" s="52"/>
      <c r="N66" s="64">
        <v>73.98</v>
      </c>
      <c r="AF66" s="39"/>
      <c r="AG66" s="47"/>
      <c r="AH66" s="47"/>
      <c r="AL66" s="3" t="s">
        <v>336</v>
      </c>
      <c r="AN66" s="47"/>
    </row>
    <row r="67" spans="1:40" s="4" customFormat="1" ht="23.25" x14ac:dyDescent="0.25">
      <c r="A67" s="56"/>
      <c r="B67" s="49" t="s">
        <v>337</v>
      </c>
      <c r="C67" s="372" t="s">
        <v>338</v>
      </c>
      <c r="D67" s="372"/>
      <c r="E67" s="372"/>
      <c r="F67" s="51" t="s">
        <v>69</v>
      </c>
      <c r="G67" s="63">
        <v>46</v>
      </c>
      <c r="H67" s="52"/>
      <c r="I67" s="63">
        <v>46</v>
      </c>
      <c r="J67" s="57"/>
      <c r="K67" s="52"/>
      <c r="L67" s="53">
        <v>1.06</v>
      </c>
      <c r="M67" s="52"/>
      <c r="N67" s="64">
        <v>36.99</v>
      </c>
      <c r="AF67" s="39"/>
      <c r="AG67" s="47"/>
      <c r="AH67" s="47"/>
      <c r="AL67" s="3" t="s">
        <v>338</v>
      </c>
      <c r="AN67" s="47"/>
    </row>
    <row r="68" spans="1:40" s="4" customFormat="1" ht="15" x14ac:dyDescent="0.25">
      <c r="A68" s="65"/>
      <c r="B68" s="66"/>
      <c r="C68" s="374" t="s">
        <v>72</v>
      </c>
      <c r="D68" s="374"/>
      <c r="E68" s="374"/>
      <c r="F68" s="42"/>
      <c r="G68" s="43"/>
      <c r="H68" s="43"/>
      <c r="I68" s="43"/>
      <c r="J68" s="45"/>
      <c r="K68" s="43"/>
      <c r="L68" s="67">
        <v>13.01</v>
      </c>
      <c r="M68" s="60"/>
      <c r="N68" s="46"/>
      <c r="AF68" s="39"/>
      <c r="AG68" s="47"/>
      <c r="AH68" s="47"/>
      <c r="AN68" s="47" t="s">
        <v>72</v>
      </c>
    </row>
    <row r="69" spans="1:40" s="4" customFormat="1" ht="57" x14ac:dyDescent="0.25">
      <c r="A69" s="40" t="s">
        <v>122</v>
      </c>
      <c r="B69" s="41" t="s">
        <v>346</v>
      </c>
      <c r="C69" s="374" t="s">
        <v>2239</v>
      </c>
      <c r="D69" s="374"/>
      <c r="E69" s="374"/>
      <c r="F69" s="42" t="s">
        <v>333</v>
      </c>
      <c r="G69" s="43">
        <v>2.6519999999999998E-2</v>
      </c>
      <c r="H69" s="44">
        <v>1</v>
      </c>
      <c r="I69" s="118">
        <v>2.6519999999999998E-2</v>
      </c>
      <c r="J69" s="45"/>
      <c r="K69" s="43"/>
      <c r="L69" s="45"/>
      <c r="M69" s="43"/>
      <c r="N69" s="46"/>
      <c r="AF69" s="39"/>
      <c r="AG69" s="47"/>
      <c r="AH69" s="47" t="s">
        <v>2239</v>
      </c>
      <c r="AN69" s="47"/>
    </row>
    <row r="70" spans="1:40" s="4" customFormat="1" ht="15" x14ac:dyDescent="0.25">
      <c r="A70" s="69"/>
      <c r="B70" s="50"/>
      <c r="C70" s="372" t="s">
        <v>2238</v>
      </c>
      <c r="D70" s="372"/>
      <c r="E70" s="372"/>
      <c r="F70" s="372"/>
      <c r="G70" s="372"/>
      <c r="H70" s="372"/>
      <c r="I70" s="372"/>
      <c r="J70" s="372"/>
      <c r="K70" s="372"/>
      <c r="L70" s="372"/>
      <c r="M70" s="372"/>
      <c r="N70" s="377"/>
      <c r="AF70" s="39"/>
      <c r="AG70" s="47"/>
      <c r="AH70" s="47"/>
      <c r="AI70" s="3" t="s">
        <v>2238</v>
      </c>
      <c r="AN70" s="47"/>
    </row>
    <row r="71" spans="1:40" s="4" customFormat="1" ht="22.5" x14ac:dyDescent="0.25">
      <c r="A71" s="103"/>
      <c r="B71" s="49" t="s">
        <v>217</v>
      </c>
      <c r="C71" s="368" t="s">
        <v>218</v>
      </c>
      <c r="D71" s="368"/>
      <c r="E71" s="368"/>
      <c r="F71" s="368"/>
      <c r="G71" s="368"/>
      <c r="H71" s="368"/>
      <c r="I71" s="368"/>
      <c r="J71" s="368"/>
      <c r="K71" s="368"/>
      <c r="L71" s="368"/>
      <c r="M71" s="368"/>
      <c r="N71" s="376"/>
      <c r="AF71" s="39"/>
      <c r="AG71" s="47"/>
      <c r="AH71" s="47"/>
      <c r="AJ71" s="3" t="s">
        <v>218</v>
      </c>
      <c r="AN71" s="47"/>
    </row>
    <row r="72" spans="1:40" s="4" customFormat="1" ht="15" x14ac:dyDescent="0.25">
      <c r="A72" s="48"/>
      <c r="B72" s="49" t="s">
        <v>73</v>
      </c>
      <c r="C72" s="372" t="s">
        <v>175</v>
      </c>
      <c r="D72" s="372"/>
      <c r="E72" s="372"/>
      <c r="F72" s="51"/>
      <c r="G72" s="52"/>
      <c r="H72" s="52"/>
      <c r="I72" s="52"/>
      <c r="J72" s="107">
        <v>3150</v>
      </c>
      <c r="K72" s="54">
        <v>1.1499999999999999</v>
      </c>
      <c r="L72" s="53">
        <v>96.07</v>
      </c>
      <c r="M72" s="52"/>
      <c r="N72" s="58"/>
      <c r="AF72" s="39"/>
      <c r="AG72" s="47"/>
      <c r="AH72" s="47"/>
      <c r="AK72" s="3" t="s">
        <v>175</v>
      </c>
      <c r="AN72" s="47"/>
    </row>
    <row r="73" spans="1:40" s="4" customFormat="1" ht="15" x14ac:dyDescent="0.25">
      <c r="A73" s="48"/>
      <c r="B73" s="49" t="s">
        <v>78</v>
      </c>
      <c r="C73" s="372" t="s">
        <v>176</v>
      </c>
      <c r="D73" s="372"/>
      <c r="E73" s="372"/>
      <c r="F73" s="51"/>
      <c r="G73" s="52"/>
      <c r="H73" s="52"/>
      <c r="I73" s="52"/>
      <c r="J73" s="53">
        <v>425.25</v>
      </c>
      <c r="K73" s="54">
        <v>1.1499999999999999</v>
      </c>
      <c r="L73" s="53">
        <v>12.97</v>
      </c>
      <c r="M73" s="54">
        <v>34.96</v>
      </c>
      <c r="N73" s="64">
        <v>453.43</v>
      </c>
      <c r="AF73" s="39"/>
      <c r="AG73" s="47"/>
      <c r="AH73" s="47"/>
      <c r="AK73" s="3" t="s">
        <v>176</v>
      </c>
      <c r="AN73" s="47"/>
    </row>
    <row r="74" spans="1:40" s="4" customFormat="1" ht="15" x14ac:dyDescent="0.25">
      <c r="A74" s="56"/>
      <c r="B74" s="49"/>
      <c r="C74" s="372" t="s">
        <v>178</v>
      </c>
      <c r="D74" s="372"/>
      <c r="E74" s="372"/>
      <c r="F74" s="51" t="s">
        <v>64</v>
      </c>
      <c r="G74" s="104">
        <v>31.5</v>
      </c>
      <c r="H74" s="54">
        <v>1.1499999999999999</v>
      </c>
      <c r="I74" s="117">
        <v>0.96068699999999996</v>
      </c>
      <c r="J74" s="57"/>
      <c r="K74" s="52"/>
      <c r="L74" s="57"/>
      <c r="M74" s="52"/>
      <c r="N74" s="58"/>
      <c r="AF74" s="39"/>
      <c r="AG74" s="47"/>
      <c r="AH74" s="47"/>
      <c r="AL74" s="3" t="s">
        <v>178</v>
      </c>
      <c r="AN74" s="47"/>
    </row>
    <row r="75" spans="1:40" s="4" customFormat="1" ht="15" x14ac:dyDescent="0.25">
      <c r="A75" s="48"/>
      <c r="B75" s="49"/>
      <c r="C75" s="375" t="s">
        <v>65</v>
      </c>
      <c r="D75" s="375"/>
      <c r="E75" s="375"/>
      <c r="F75" s="59"/>
      <c r="G75" s="60"/>
      <c r="H75" s="60"/>
      <c r="I75" s="60"/>
      <c r="J75" s="108">
        <v>3150</v>
      </c>
      <c r="K75" s="60"/>
      <c r="L75" s="61">
        <v>96.07</v>
      </c>
      <c r="M75" s="60"/>
      <c r="N75" s="62"/>
      <c r="AF75" s="39"/>
      <c r="AG75" s="47"/>
      <c r="AH75" s="47"/>
      <c r="AM75" s="3" t="s">
        <v>65</v>
      </c>
      <c r="AN75" s="47"/>
    </row>
    <row r="76" spans="1:40" s="4" customFormat="1" ht="15" x14ac:dyDescent="0.25">
      <c r="A76" s="56"/>
      <c r="B76" s="49"/>
      <c r="C76" s="372" t="s">
        <v>66</v>
      </c>
      <c r="D76" s="372"/>
      <c r="E76" s="372"/>
      <c r="F76" s="51"/>
      <c r="G76" s="52"/>
      <c r="H76" s="52"/>
      <c r="I76" s="52"/>
      <c r="J76" s="57"/>
      <c r="K76" s="52"/>
      <c r="L76" s="53">
        <v>12.97</v>
      </c>
      <c r="M76" s="52"/>
      <c r="N76" s="64">
        <v>453.43</v>
      </c>
      <c r="AF76" s="39"/>
      <c r="AG76" s="47"/>
      <c r="AH76" s="47"/>
      <c r="AL76" s="3" t="s">
        <v>66</v>
      </c>
      <c r="AN76" s="47"/>
    </row>
    <row r="77" spans="1:40" s="4" customFormat="1" ht="23.25" x14ac:dyDescent="0.25">
      <c r="A77" s="56"/>
      <c r="B77" s="49" t="s">
        <v>335</v>
      </c>
      <c r="C77" s="372" t="s">
        <v>336</v>
      </c>
      <c r="D77" s="372"/>
      <c r="E77" s="372"/>
      <c r="F77" s="51" t="s">
        <v>69</v>
      </c>
      <c r="G77" s="63">
        <v>92</v>
      </c>
      <c r="H77" s="52"/>
      <c r="I77" s="63">
        <v>92</v>
      </c>
      <c r="J77" s="57"/>
      <c r="K77" s="52"/>
      <c r="L77" s="53">
        <v>11.93</v>
      </c>
      <c r="M77" s="52"/>
      <c r="N77" s="64">
        <v>417.16</v>
      </c>
      <c r="AF77" s="39"/>
      <c r="AG77" s="47"/>
      <c r="AH77" s="47"/>
      <c r="AL77" s="3" t="s">
        <v>336</v>
      </c>
      <c r="AN77" s="47"/>
    </row>
    <row r="78" spans="1:40" s="4" customFormat="1" ht="23.25" x14ac:dyDescent="0.25">
      <c r="A78" s="56"/>
      <c r="B78" s="49" t="s">
        <v>337</v>
      </c>
      <c r="C78" s="372" t="s">
        <v>338</v>
      </c>
      <c r="D78" s="372"/>
      <c r="E78" s="372"/>
      <c r="F78" s="51" t="s">
        <v>69</v>
      </c>
      <c r="G78" s="63">
        <v>46</v>
      </c>
      <c r="H78" s="52"/>
      <c r="I78" s="63">
        <v>46</v>
      </c>
      <c r="J78" s="57"/>
      <c r="K78" s="52"/>
      <c r="L78" s="53">
        <v>5.97</v>
      </c>
      <c r="M78" s="52"/>
      <c r="N78" s="64">
        <v>208.58</v>
      </c>
      <c r="AF78" s="39"/>
      <c r="AG78" s="47"/>
      <c r="AH78" s="47"/>
      <c r="AL78" s="3" t="s">
        <v>338</v>
      </c>
      <c r="AN78" s="47"/>
    </row>
    <row r="79" spans="1:40" s="4" customFormat="1" ht="15" x14ac:dyDescent="0.25">
      <c r="A79" s="65"/>
      <c r="B79" s="66"/>
      <c r="C79" s="374" t="s">
        <v>72</v>
      </c>
      <c r="D79" s="374"/>
      <c r="E79" s="374"/>
      <c r="F79" s="42"/>
      <c r="G79" s="43"/>
      <c r="H79" s="43"/>
      <c r="I79" s="43"/>
      <c r="J79" s="45"/>
      <c r="K79" s="43"/>
      <c r="L79" s="67">
        <v>113.97</v>
      </c>
      <c r="M79" s="60"/>
      <c r="N79" s="46"/>
      <c r="AF79" s="39"/>
      <c r="AG79" s="47"/>
      <c r="AH79" s="47"/>
      <c r="AN79" s="47" t="s">
        <v>72</v>
      </c>
    </row>
    <row r="80" spans="1:40" s="4" customFormat="1" ht="57" x14ac:dyDescent="0.25">
      <c r="A80" s="40" t="s">
        <v>125</v>
      </c>
      <c r="B80" s="41" t="s">
        <v>339</v>
      </c>
      <c r="C80" s="374" t="s">
        <v>2240</v>
      </c>
      <c r="D80" s="374"/>
      <c r="E80" s="374"/>
      <c r="F80" s="42" t="s">
        <v>341</v>
      </c>
      <c r="G80" s="43">
        <v>54.6312</v>
      </c>
      <c r="H80" s="44">
        <v>1</v>
      </c>
      <c r="I80" s="110">
        <v>54.6312</v>
      </c>
      <c r="J80" s="67">
        <v>2.91</v>
      </c>
      <c r="K80" s="43"/>
      <c r="L80" s="67">
        <v>158.97999999999999</v>
      </c>
      <c r="M80" s="68">
        <v>12.13</v>
      </c>
      <c r="N80" s="115">
        <v>1928.43</v>
      </c>
      <c r="AF80" s="39"/>
      <c r="AG80" s="47"/>
      <c r="AH80" s="47" t="s">
        <v>2240</v>
      </c>
      <c r="AN80" s="47"/>
    </row>
    <row r="81" spans="1:40" s="4" customFormat="1" ht="15" x14ac:dyDescent="0.25">
      <c r="A81" s="69"/>
      <c r="B81" s="50"/>
      <c r="C81" s="372" t="s">
        <v>2241</v>
      </c>
      <c r="D81" s="372"/>
      <c r="E81" s="372"/>
      <c r="F81" s="372"/>
      <c r="G81" s="372"/>
      <c r="H81" s="372"/>
      <c r="I81" s="372"/>
      <c r="J81" s="372"/>
      <c r="K81" s="372"/>
      <c r="L81" s="372"/>
      <c r="M81" s="372"/>
      <c r="N81" s="377"/>
      <c r="AF81" s="39"/>
      <c r="AG81" s="47"/>
      <c r="AH81" s="47"/>
      <c r="AI81" s="3" t="s">
        <v>2241</v>
      </c>
      <c r="AN81" s="47"/>
    </row>
    <row r="82" spans="1:40" s="4" customFormat="1" ht="15" x14ac:dyDescent="0.25">
      <c r="A82" s="65"/>
      <c r="B82" s="66"/>
      <c r="C82" s="374" t="s">
        <v>72</v>
      </c>
      <c r="D82" s="374"/>
      <c r="E82" s="374"/>
      <c r="F82" s="42"/>
      <c r="G82" s="43"/>
      <c r="H82" s="43"/>
      <c r="I82" s="43"/>
      <c r="J82" s="45"/>
      <c r="K82" s="43"/>
      <c r="L82" s="67">
        <v>158.97999999999999</v>
      </c>
      <c r="M82" s="60"/>
      <c r="N82" s="115">
        <v>1928.43</v>
      </c>
      <c r="AF82" s="39"/>
      <c r="AG82" s="47"/>
      <c r="AH82" s="47"/>
      <c r="AN82" s="47" t="s">
        <v>72</v>
      </c>
    </row>
    <row r="83" spans="1:40" s="4" customFormat="1" ht="45.75" x14ac:dyDescent="0.25">
      <c r="A83" s="40" t="s">
        <v>229</v>
      </c>
      <c r="B83" s="41" t="s">
        <v>350</v>
      </c>
      <c r="C83" s="374" t="s">
        <v>2242</v>
      </c>
      <c r="D83" s="374"/>
      <c r="E83" s="374"/>
      <c r="F83" s="42" t="s">
        <v>341</v>
      </c>
      <c r="G83" s="43">
        <v>21.012</v>
      </c>
      <c r="H83" s="44">
        <v>1</v>
      </c>
      <c r="I83" s="116">
        <v>21.012</v>
      </c>
      <c r="J83" s="67">
        <v>15.35</v>
      </c>
      <c r="K83" s="43"/>
      <c r="L83" s="67">
        <v>322.52999999999997</v>
      </c>
      <c r="M83" s="68">
        <v>12.13</v>
      </c>
      <c r="N83" s="115">
        <v>3912.29</v>
      </c>
      <c r="AF83" s="39"/>
      <c r="AG83" s="47"/>
      <c r="AH83" s="47" t="s">
        <v>2242</v>
      </c>
      <c r="AN83" s="47"/>
    </row>
    <row r="84" spans="1:40" s="4" customFormat="1" ht="15" x14ac:dyDescent="0.25">
      <c r="A84" s="69"/>
      <c r="B84" s="50"/>
      <c r="C84" s="372" t="s">
        <v>2243</v>
      </c>
      <c r="D84" s="372"/>
      <c r="E84" s="372"/>
      <c r="F84" s="372"/>
      <c r="G84" s="372"/>
      <c r="H84" s="372"/>
      <c r="I84" s="372"/>
      <c r="J84" s="372"/>
      <c r="K84" s="372"/>
      <c r="L84" s="372"/>
      <c r="M84" s="372"/>
      <c r="N84" s="377"/>
      <c r="AF84" s="39"/>
      <c r="AG84" s="47"/>
      <c r="AH84" s="47"/>
      <c r="AI84" s="3" t="s">
        <v>2243</v>
      </c>
      <c r="AN84" s="47"/>
    </row>
    <row r="85" spans="1:40" s="4" customFormat="1" ht="15" x14ac:dyDescent="0.25">
      <c r="A85" s="65"/>
      <c r="B85" s="66"/>
      <c r="C85" s="374" t="s">
        <v>72</v>
      </c>
      <c r="D85" s="374"/>
      <c r="E85" s="374"/>
      <c r="F85" s="42"/>
      <c r="G85" s="43"/>
      <c r="H85" s="43"/>
      <c r="I85" s="43"/>
      <c r="J85" s="45"/>
      <c r="K85" s="43"/>
      <c r="L85" s="67">
        <v>322.52999999999997</v>
      </c>
      <c r="M85" s="60"/>
      <c r="N85" s="115">
        <v>3912.29</v>
      </c>
      <c r="AF85" s="39"/>
      <c r="AG85" s="47"/>
      <c r="AH85" s="47"/>
      <c r="AN85" s="47" t="s">
        <v>72</v>
      </c>
    </row>
    <row r="86" spans="1:40" s="4" customFormat="1" ht="34.5" x14ac:dyDescent="0.25">
      <c r="A86" s="40" t="s">
        <v>232</v>
      </c>
      <c r="B86" s="41" t="s">
        <v>353</v>
      </c>
      <c r="C86" s="374" t="s">
        <v>354</v>
      </c>
      <c r="D86" s="374"/>
      <c r="E86" s="374"/>
      <c r="F86" s="42" t="s">
        <v>333</v>
      </c>
      <c r="G86" s="43">
        <v>2.6519999999999998E-2</v>
      </c>
      <c r="H86" s="44">
        <v>1</v>
      </c>
      <c r="I86" s="118">
        <v>2.6519999999999998E-2</v>
      </c>
      <c r="J86" s="45"/>
      <c r="K86" s="43"/>
      <c r="L86" s="45"/>
      <c r="M86" s="43"/>
      <c r="N86" s="46"/>
      <c r="AF86" s="39"/>
      <c r="AG86" s="47"/>
      <c r="AH86" s="47" t="s">
        <v>354</v>
      </c>
      <c r="AN86" s="47"/>
    </row>
    <row r="87" spans="1:40" s="4" customFormat="1" ht="15" x14ac:dyDescent="0.25">
      <c r="A87" s="69"/>
      <c r="B87" s="50"/>
      <c r="C87" s="372" t="s">
        <v>2244</v>
      </c>
      <c r="D87" s="372"/>
      <c r="E87" s="372"/>
      <c r="F87" s="372"/>
      <c r="G87" s="372"/>
      <c r="H87" s="372"/>
      <c r="I87" s="372"/>
      <c r="J87" s="372"/>
      <c r="K87" s="372"/>
      <c r="L87" s="372"/>
      <c r="M87" s="372"/>
      <c r="N87" s="377"/>
      <c r="AF87" s="39"/>
      <c r="AG87" s="47"/>
      <c r="AH87" s="47"/>
      <c r="AI87" s="3" t="s">
        <v>2244</v>
      </c>
      <c r="AN87" s="47"/>
    </row>
    <row r="88" spans="1:40" s="4" customFormat="1" ht="22.5" x14ac:dyDescent="0.25">
      <c r="A88" s="103"/>
      <c r="B88" s="49" t="s">
        <v>217</v>
      </c>
      <c r="C88" s="368" t="s">
        <v>218</v>
      </c>
      <c r="D88" s="368"/>
      <c r="E88" s="368"/>
      <c r="F88" s="368"/>
      <c r="G88" s="368"/>
      <c r="H88" s="368"/>
      <c r="I88" s="368"/>
      <c r="J88" s="368"/>
      <c r="K88" s="368"/>
      <c r="L88" s="368"/>
      <c r="M88" s="368"/>
      <c r="N88" s="376"/>
      <c r="AF88" s="39"/>
      <c r="AG88" s="47"/>
      <c r="AH88" s="47"/>
      <c r="AJ88" s="3" t="s">
        <v>218</v>
      </c>
      <c r="AN88" s="47"/>
    </row>
    <row r="89" spans="1:40" s="4" customFormat="1" ht="15" x14ac:dyDescent="0.25">
      <c r="A89" s="48"/>
      <c r="B89" s="49" t="s">
        <v>73</v>
      </c>
      <c r="C89" s="372" t="s">
        <v>175</v>
      </c>
      <c r="D89" s="372"/>
      <c r="E89" s="372"/>
      <c r="F89" s="51"/>
      <c r="G89" s="52"/>
      <c r="H89" s="52"/>
      <c r="I89" s="52"/>
      <c r="J89" s="53">
        <v>284.17</v>
      </c>
      <c r="K89" s="54">
        <v>1.1499999999999999</v>
      </c>
      <c r="L89" s="53">
        <v>8.67</v>
      </c>
      <c r="M89" s="52"/>
      <c r="N89" s="58"/>
      <c r="AF89" s="39"/>
      <c r="AG89" s="47"/>
      <c r="AH89" s="47"/>
      <c r="AK89" s="3" t="s">
        <v>175</v>
      </c>
      <c r="AN89" s="47"/>
    </row>
    <row r="90" spans="1:40" s="4" customFormat="1" ht="15" x14ac:dyDescent="0.25">
      <c r="A90" s="48"/>
      <c r="B90" s="49" t="s">
        <v>78</v>
      </c>
      <c r="C90" s="372" t="s">
        <v>176</v>
      </c>
      <c r="D90" s="372"/>
      <c r="E90" s="372"/>
      <c r="F90" s="51"/>
      <c r="G90" s="52"/>
      <c r="H90" s="52"/>
      <c r="I90" s="52"/>
      <c r="J90" s="53">
        <v>28.89</v>
      </c>
      <c r="K90" s="54">
        <v>1.1499999999999999</v>
      </c>
      <c r="L90" s="53">
        <v>0.88</v>
      </c>
      <c r="M90" s="54">
        <v>34.96</v>
      </c>
      <c r="N90" s="64">
        <v>30.76</v>
      </c>
      <c r="AF90" s="39"/>
      <c r="AG90" s="47"/>
      <c r="AH90" s="47"/>
      <c r="AK90" s="3" t="s">
        <v>176</v>
      </c>
      <c r="AN90" s="47"/>
    </row>
    <row r="91" spans="1:40" s="4" customFormat="1" ht="15" x14ac:dyDescent="0.25">
      <c r="A91" s="56"/>
      <c r="B91" s="49"/>
      <c r="C91" s="372" t="s">
        <v>178</v>
      </c>
      <c r="D91" s="372"/>
      <c r="E91" s="372"/>
      <c r="F91" s="51" t="s">
        <v>64</v>
      </c>
      <c r="G91" s="54">
        <v>2.14</v>
      </c>
      <c r="H91" s="54">
        <v>1.1499999999999999</v>
      </c>
      <c r="I91" s="111">
        <v>6.5265699999999996E-2</v>
      </c>
      <c r="J91" s="57"/>
      <c r="K91" s="52"/>
      <c r="L91" s="57"/>
      <c r="M91" s="52"/>
      <c r="N91" s="58"/>
      <c r="AF91" s="39"/>
      <c r="AG91" s="47"/>
      <c r="AH91" s="47"/>
      <c r="AL91" s="3" t="s">
        <v>178</v>
      </c>
      <c r="AN91" s="47"/>
    </row>
    <row r="92" spans="1:40" s="4" customFormat="1" ht="15" x14ac:dyDescent="0.25">
      <c r="A92" s="48"/>
      <c r="B92" s="49"/>
      <c r="C92" s="375" t="s">
        <v>65</v>
      </c>
      <c r="D92" s="375"/>
      <c r="E92" s="375"/>
      <c r="F92" s="59"/>
      <c r="G92" s="60"/>
      <c r="H92" s="60"/>
      <c r="I92" s="60"/>
      <c r="J92" s="61">
        <v>284.17</v>
      </c>
      <c r="K92" s="60"/>
      <c r="L92" s="61">
        <v>8.67</v>
      </c>
      <c r="M92" s="60"/>
      <c r="N92" s="62"/>
      <c r="AF92" s="39"/>
      <c r="AG92" s="47"/>
      <c r="AH92" s="47"/>
      <c r="AM92" s="3" t="s">
        <v>65</v>
      </c>
      <c r="AN92" s="47"/>
    </row>
    <row r="93" spans="1:40" s="4" customFormat="1" ht="15" x14ac:dyDescent="0.25">
      <c r="A93" s="56"/>
      <c r="B93" s="49"/>
      <c r="C93" s="372" t="s">
        <v>66</v>
      </c>
      <c r="D93" s="372"/>
      <c r="E93" s="372"/>
      <c r="F93" s="51"/>
      <c r="G93" s="52"/>
      <c r="H93" s="52"/>
      <c r="I93" s="52"/>
      <c r="J93" s="57"/>
      <c r="K93" s="52"/>
      <c r="L93" s="53">
        <v>0.88</v>
      </c>
      <c r="M93" s="52"/>
      <c r="N93" s="64">
        <v>30.76</v>
      </c>
      <c r="AF93" s="39"/>
      <c r="AG93" s="47"/>
      <c r="AH93" s="47"/>
      <c r="AL93" s="3" t="s">
        <v>66</v>
      </c>
      <c r="AN93" s="47"/>
    </row>
    <row r="94" spans="1:40" s="4" customFormat="1" ht="23.25" x14ac:dyDescent="0.25">
      <c r="A94" s="56"/>
      <c r="B94" s="49" t="s">
        <v>335</v>
      </c>
      <c r="C94" s="372" t="s">
        <v>336</v>
      </c>
      <c r="D94" s="372"/>
      <c r="E94" s="372"/>
      <c r="F94" s="51" t="s">
        <v>69</v>
      </c>
      <c r="G94" s="63">
        <v>92</v>
      </c>
      <c r="H94" s="52"/>
      <c r="I94" s="63">
        <v>92</v>
      </c>
      <c r="J94" s="57"/>
      <c r="K94" s="52"/>
      <c r="L94" s="53">
        <v>0.81</v>
      </c>
      <c r="M94" s="52"/>
      <c r="N94" s="64">
        <v>28.3</v>
      </c>
      <c r="AF94" s="39"/>
      <c r="AG94" s="47"/>
      <c r="AH94" s="47"/>
      <c r="AL94" s="3" t="s">
        <v>336</v>
      </c>
      <c r="AN94" s="47"/>
    </row>
    <row r="95" spans="1:40" s="4" customFormat="1" ht="23.25" x14ac:dyDescent="0.25">
      <c r="A95" s="56"/>
      <c r="B95" s="49" t="s">
        <v>337</v>
      </c>
      <c r="C95" s="372" t="s">
        <v>338</v>
      </c>
      <c r="D95" s="372"/>
      <c r="E95" s="372"/>
      <c r="F95" s="51" t="s">
        <v>69</v>
      </c>
      <c r="G95" s="63">
        <v>46</v>
      </c>
      <c r="H95" s="52"/>
      <c r="I95" s="63">
        <v>46</v>
      </c>
      <c r="J95" s="57"/>
      <c r="K95" s="52"/>
      <c r="L95" s="53">
        <v>0.4</v>
      </c>
      <c r="M95" s="52"/>
      <c r="N95" s="64">
        <v>14.15</v>
      </c>
      <c r="AF95" s="39"/>
      <c r="AG95" s="47"/>
      <c r="AH95" s="47"/>
      <c r="AL95" s="3" t="s">
        <v>338</v>
      </c>
      <c r="AN95" s="47"/>
    </row>
    <row r="96" spans="1:40" s="4" customFormat="1" ht="15" x14ac:dyDescent="0.25">
      <c r="A96" s="65"/>
      <c r="B96" s="66"/>
      <c r="C96" s="374" t="s">
        <v>72</v>
      </c>
      <c r="D96" s="374"/>
      <c r="E96" s="374"/>
      <c r="F96" s="42"/>
      <c r="G96" s="43"/>
      <c r="H96" s="43"/>
      <c r="I96" s="43"/>
      <c r="J96" s="45"/>
      <c r="K96" s="43"/>
      <c r="L96" s="67">
        <v>9.8800000000000008</v>
      </c>
      <c r="M96" s="60"/>
      <c r="N96" s="46"/>
      <c r="AF96" s="39"/>
      <c r="AG96" s="47"/>
      <c r="AH96" s="47"/>
      <c r="AN96" s="47" t="s">
        <v>72</v>
      </c>
    </row>
    <row r="97" spans="1:40" s="4" customFormat="1" ht="57" x14ac:dyDescent="0.25">
      <c r="A97" s="40" t="s">
        <v>235</v>
      </c>
      <c r="B97" s="41" t="s">
        <v>331</v>
      </c>
      <c r="C97" s="374" t="s">
        <v>2234</v>
      </c>
      <c r="D97" s="374"/>
      <c r="E97" s="374"/>
      <c r="F97" s="42" t="s">
        <v>333</v>
      </c>
      <c r="G97" s="43">
        <v>5.4999999999999997E-3</v>
      </c>
      <c r="H97" s="44">
        <v>1</v>
      </c>
      <c r="I97" s="110">
        <v>5.4999999999999997E-3</v>
      </c>
      <c r="J97" s="45"/>
      <c r="K97" s="43"/>
      <c r="L97" s="45"/>
      <c r="M97" s="43"/>
      <c r="N97" s="46"/>
      <c r="AF97" s="39"/>
      <c r="AG97" s="47"/>
      <c r="AH97" s="47" t="s">
        <v>2234</v>
      </c>
      <c r="AN97" s="47"/>
    </row>
    <row r="98" spans="1:40" s="4" customFormat="1" ht="15" x14ac:dyDescent="0.25">
      <c r="A98" s="69"/>
      <c r="B98" s="50"/>
      <c r="C98" s="372" t="s">
        <v>2245</v>
      </c>
      <c r="D98" s="372"/>
      <c r="E98" s="372"/>
      <c r="F98" s="372"/>
      <c r="G98" s="372"/>
      <c r="H98" s="372"/>
      <c r="I98" s="372"/>
      <c r="J98" s="372"/>
      <c r="K98" s="372"/>
      <c r="L98" s="372"/>
      <c r="M98" s="372"/>
      <c r="N98" s="377"/>
      <c r="AF98" s="39"/>
      <c r="AG98" s="47"/>
      <c r="AH98" s="47"/>
      <c r="AI98" s="3" t="s">
        <v>2245</v>
      </c>
      <c r="AN98" s="47"/>
    </row>
    <row r="99" spans="1:40" s="4" customFormat="1" ht="22.5" x14ac:dyDescent="0.25">
      <c r="A99" s="103"/>
      <c r="B99" s="49" t="s">
        <v>217</v>
      </c>
      <c r="C99" s="368" t="s">
        <v>218</v>
      </c>
      <c r="D99" s="368"/>
      <c r="E99" s="368"/>
      <c r="F99" s="368"/>
      <c r="G99" s="368"/>
      <c r="H99" s="368"/>
      <c r="I99" s="368"/>
      <c r="J99" s="368"/>
      <c r="K99" s="368"/>
      <c r="L99" s="368"/>
      <c r="M99" s="368"/>
      <c r="N99" s="376"/>
      <c r="AF99" s="39"/>
      <c r="AG99" s="47"/>
      <c r="AH99" s="47"/>
      <c r="AJ99" s="3" t="s">
        <v>218</v>
      </c>
      <c r="AN99" s="47"/>
    </row>
    <row r="100" spans="1:40" s="4" customFormat="1" ht="15" x14ac:dyDescent="0.25">
      <c r="A100" s="48"/>
      <c r="B100" s="49" t="s">
        <v>73</v>
      </c>
      <c r="C100" s="372" t="s">
        <v>175</v>
      </c>
      <c r="D100" s="372"/>
      <c r="E100" s="372"/>
      <c r="F100" s="51"/>
      <c r="G100" s="52"/>
      <c r="H100" s="52"/>
      <c r="I100" s="52"/>
      <c r="J100" s="107">
        <v>3710.53</v>
      </c>
      <c r="K100" s="54">
        <v>1.1499999999999999</v>
      </c>
      <c r="L100" s="53">
        <v>23.47</v>
      </c>
      <c r="M100" s="52"/>
      <c r="N100" s="58"/>
      <c r="AF100" s="39"/>
      <c r="AG100" s="47"/>
      <c r="AH100" s="47"/>
      <c r="AK100" s="3" t="s">
        <v>175</v>
      </c>
      <c r="AN100" s="47"/>
    </row>
    <row r="101" spans="1:40" s="4" customFormat="1" ht="15" x14ac:dyDescent="0.25">
      <c r="A101" s="48"/>
      <c r="B101" s="49" t="s">
        <v>78</v>
      </c>
      <c r="C101" s="372" t="s">
        <v>176</v>
      </c>
      <c r="D101" s="372"/>
      <c r="E101" s="372"/>
      <c r="F101" s="51"/>
      <c r="G101" s="52"/>
      <c r="H101" s="52"/>
      <c r="I101" s="52"/>
      <c r="J101" s="53">
        <v>614.79999999999995</v>
      </c>
      <c r="K101" s="54">
        <v>1.1499999999999999</v>
      </c>
      <c r="L101" s="53">
        <v>3.89</v>
      </c>
      <c r="M101" s="54">
        <v>34.96</v>
      </c>
      <c r="N101" s="64">
        <v>135.99</v>
      </c>
      <c r="AF101" s="39"/>
      <c r="AG101" s="47"/>
      <c r="AH101" s="47"/>
      <c r="AK101" s="3" t="s">
        <v>176</v>
      </c>
      <c r="AN101" s="47"/>
    </row>
    <row r="102" spans="1:40" s="4" customFormat="1" ht="15" x14ac:dyDescent="0.25">
      <c r="A102" s="56"/>
      <c r="B102" s="49"/>
      <c r="C102" s="372" t="s">
        <v>178</v>
      </c>
      <c r="D102" s="372"/>
      <c r="E102" s="372"/>
      <c r="F102" s="51" t="s">
        <v>64</v>
      </c>
      <c r="G102" s="63">
        <v>53</v>
      </c>
      <c r="H102" s="54">
        <v>1.1499999999999999</v>
      </c>
      <c r="I102" s="117">
        <v>0.335225</v>
      </c>
      <c r="J102" s="57"/>
      <c r="K102" s="52"/>
      <c r="L102" s="57"/>
      <c r="M102" s="52"/>
      <c r="N102" s="58"/>
      <c r="AF102" s="39"/>
      <c r="AG102" s="47"/>
      <c r="AH102" s="47"/>
      <c r="AL102" s="3" t="s">
        <v>178</v>
      </c>
      <c r="AN102" s="47"/>
    </row>
    <row r="103" spans="1:40" s="4" customFormat="1" ht="15" x14ac:dyDescent="0.25">
      <c r="A103" s="48"/>
      <c r="B103" s="49"/>
      <c r="C103" s="375" t="s">
        <v>65</v>
      </c>
      <c r="D103" s="375"/>
      <c r="E103" s="375"/>
      <c r="F103" s="59"/>
      <c r="G103" s="60"/>
      <c r="H103" s="60"/>
      <c r="I103" s="60"/>
      <c r="J103" s="108">
        <v>3710.53</v>
      </c>
      <c r="K103" s="60"/>
      <c r="L103" s="61">
        <v>23.47</v>
      </c>
      <c r="M103" s="60"/>
      <c r="N103" s="62"/>
      <c r="AF103" s="39"/>
      <c r="AG103" s="47"/>
      <c r="AH103" s="47"/>
      <c r="AM103" s="3" t="s">
        <v>65</v>
      </c>
      <c r="AN103" s="47"/>
    </row>
    <row r="104" spans="1:40" s="4" customFormat="1" ht="15" x14ac:dyDescent="0.25">
      <c r="A104" s="56"/>
      <c r="B104" s="49"/>
      <c r="C104" s="372" t="s">
        <v>66</v>
      </c>
      <c r="D104" s="372"/>
      <c r="E104" s="372"/>
      <c r="F104" s="51"/>
      <c r="G104" s="52"/>
      <c r="H104" s="52"/>
      <c r="I104" s="52"/>
      <c r="J104" s="57"/>
      <c r="K104" s="52"/>
      <c r="L104" s="53">
        <v>3.89</v>
      </c>
      <c r="M104" s="52"/>
      <c r="N104" s="64">
        <v>135.99</v>
      </c>
      <c r="AF104" s="39"/>
      <c r="AG104" s="47"/>
      <c r="AH104" s="47"/>
      <c r="AL104" s="3" t="s">
        <v>66</v>
      </c>
      <c r="AN104" s="47"/>
    </row>
    <row r="105" spans="1:40" s="4" customFormat="1" ht="23.25" x14ac:dyDescent="0.25">
      <c r="A105" s="56"/>
      <c r="B105" s="49" t="s">
        <v>335</v>
      </c>
      <c r="C105" s="372" t="s">
        <v>336</v>
      </c>
      <c r="D105" s="372"/>
      <c r="E105" s="372"/>
      <c r="F105" s="51" t="s">
        <v>69</v>
      </c>
      <c r="G105" s="63">
        <v>92</v>
      </c>
      <c r="H105" s="52"/>
      <c r="I105" s="63">
        <v>92</v>
      </c>
      <c r="J105" s="57"/>
      <c r="K105" s="52"/>
      <c r="L105" s="53">
        <v>3.58</v>
      </c>
      <c r="M105" s="52"/>
      <c r="N105" s="64">
        <v>125.11</v>
      </c>
      <c r="AF105" s="39"/>
      <c r="AG105" s="47"/>
      <c r="AH105" s="47"/>
      <c r="AL105" s="3" t="s">
        <v>336</v>
      </c>
      <c r="AN105" s="47"/>
    </row>
    <row r="106" spans="1:40" s="4" customFormat="1" ht="23.25" x14ac:dyDescent="0.25">
      <c r="A106" s="56"/>
      <c r="B106" s="49" t="s">
        <v>337</v>
      </c>
      <c r="C106" s="372" t="s">
        <v>338</v>
      </c>
      <c r="D106" s="372"/>
      <c r="E106" s="372"/>
      <c r="F106" s="51" t="s">
        <v>69</v>
      </c>
      <c r="G106" s="63">
        <v>46</v>
      </c>
      <c r="H106" s="52"/>
      <c r="I106" s="63">
        <v>46</v>
      </c>
      <c r="J106" s="57"/>
      <c r="K106" s="52"/>
      <c r="L106" s="53">
        <v>1.79</v>
      </c>
      <c r="M106" s="52"/>
      <c r="N106" s="64">
        <v>62.56</v>
      </c>
      <c r="AF106" s="39"/>
      <c r="AG106" s="47"/>
      <c r="AH106" s="47"/>
      <c r="AL106" s="3" t="s">
        <v>338</v>
      </c>
      <c r="AN106" s="47"/>
    </row>
    <row r="107" spans="1:40" s="4" customFormat="1" ht="15" x14ac:dyDescent="0.25">
      <c r="A107" s="65"/>
      <c r="B107" s="66"/>
      <c r="C107" s="374" t="s">
        <v>72</v>
      </c>
      <c r="D107" s="374"/>
      <c r="E107" s="374"/>
      <c r="F107" s="42"/>
      <c r="G107" s="43"/>
      <c r="H107" s="43"/>
      <c r="I107" s="43"/>
      <c r="J107" s="45"/>
      <c r="K107" s="43"/>
      <c r="L107" s="67">
        <v>28.84</v>
      </c>
      <c r="M107" s="60"/>
      <c r="N107" s="46"/>
      <c r="AF107" s="39"/>
      <c r="AG107" s="47"/>
      <c r="AH107" s="47"/>
      <c r="AN107" s="47" t="s">
        <v>72</v>
      </c>
    </row>
    <row r="108" spans="1:40" s="4" customFormat="1" ht="45.75" x14ac:dyDescent="0.25">
      <c r="A108" s="40" t="s">
        <v>244</v>
      </c>
      <c r="B108" s="41" t="s">
        <v>339</v>
      </c>
      <c r="C108" s="374" t="s">
        <v>2236</v>
      </c>
      <c r="D108" s="374"/>
      <c r="E108" s="374"/>
      <c r="F108" s="42" t="s">
        <v>341</v>
      </c>
      <c r="G108" s="43">
        <v>9.0640000000000001</v>
      </c>
      <c r="H108" s="44">
        <v>1</v>
      </c>
      <c r="I108" s="116">
        <v>9.0640000000000001</v>
      </c>
      <c r="J108" s="67">
        <v>2.91</v>
      </c>
      <c r="K108" s="43"/>
      <c r="L108" s="67">
        <v>26.38</v>
      </c>
      <c r="M108" s="68">
        <v>12.13</v>
      </c>
      <c r="N108" s="122">
        <v>319.99</v>
      </c>
      <c r="AF108" s="39"/>
      <c r="AG108" s="47"/>
      <c r="AH108" s="47" t="s">
        <v>2236</v>
      </c>
      <c r="AN108" s="47"/>
    </row>
    <row r="109" spans="1:40" s="4" customFormat="1" ht="15" x14ac:dyDescent="0.25">
      <c r="A109" s="69"/>
      <c r="B109" s="50"/>
      <c r="C109" s="372" t="s">
        <v>2246</v>
      </c>
      <c r="D109" s="372"/>
      <c r="E109" s="372"/>
      <c r="F109" s="372"/>
      <c r="G109" s="372"/>
      <c r="H109" s="372"/>
      <c r="I109" s="372"/>
      <c r="J109" s="372"/>
      <c r="K109" s="372"/>
      <c r="L109" s="372"/>
      <c r="M109" s="372"/>
      <c r="N109" s="377"/>
      <c r="AF109" s="39"/>
      <c r="AG109" s="47"/>
      <c r="AH109" s="47"/>
      <c r="AI109" s="3" t="s">
        <v>2246</v>
      </c>
      <c r="AN109" s="47"/>
    </row>
    <row r="110" spans="1:40" s="4" customFormat="1" ht="15" x14ac:dyDescent="0.25">
      <c r="A110" s="65"/>
      <c r="B110" s="66"/>
      <c r="C110" s="374" t="s">
        <v>72</v>
      </c>
      <c r="D110" s="374"/>
      <c r="E110" s="374"/>
      <c r="F110" s="42"/>
      <c r="G110" s="43"/>
      <c r="H110" s="43"/>
      <c r="I110" s="43"/>
      <c r="J110" s="45"/>
      <c r="K110" s="43"/>
      <c r="L110" s="67">
        <v>26.38</v>
      </c>
      <c r="M110" s="60"/>
      <c r="N110" s="122">
        <v>319.99</v>
      </c>
      <c r="AF110" s="39"/>
      <c r="AG110" s="47"/>
      <c r="AH110" s="47"/>
      <c r="AN110" s="47" t="s">
        <v>72</v>
      </c>
    </row>
    <row r="111" spans="1:40" s="4" customFormat="1" ht="23.25" x14ac:dyDescent="0.25">
      <c r="A111" s="40" t="s">
        <v>248</v>
      </c>
      <c r="B111" s="41" t="s">
        <v>343</v>
      </c>
      <c r="C111" s="374" t="s">
        <v>2247</v>
      </c>
      <c r="D111" s="374"/>
      <c r="E111" s="374"/>
      <c r="F111" s="42" t="s">
        <v>333</v>
      </c>
      <c r="G111" s="43">
        <v>4.4000000000000003E-3</v>
      </c>
      <c r="H111" s="44">
        <v>1</v>
      </c>
      <c r="I111" s="110">
        <v>4.4000000000000003E-3</v>
      </c>
      <c r="J111" s="45"/>
      <c r="K111" s="43"/>
      <c r="L111" s="45"/>
      <c r="M111" s="43"/>
      <c r="N111" s="46"/>
      <c r="AF111" s="39"/>
      <c r="AG111" s="47"/>
      <c r="AH111" s="47" t="s">
        <v>2247</v>
      </c>
      <c r="AN111" s="47"/>
    </row>
    <row r="112" spans="1:40" s="4" customFormat="1" ht="15" x14ac:dyDescent="0.25">
      <c r="A112" s="69"/>
      <c r="B112" s="50"/>
      <c r="C112" s="372" t="s">
        <v>2248</v>
      </c>
      <c r="D112" s="372"/>
      <c r="E112" s="372"/>
      <c r="F112" s="372"/>
      <c r="G112" s="372"/>
      <c r="H112" s="372"/>
      <c r="I112" s="372"/>
      <c r="J112" s="372"/>
      <c r="K112" s="372"/>
      <c r="L112" s="372"/>
      <c r="M112" s="372"/>
      <c r="N112" s="377"/>
      <c r="AF112" s="39"/>
      <c r="AG112" s="47"/>
      <c r="AH112" s="47"/>
      <c r="AI112" s="3" t="s">
        <v>2248</v>
      </c>
      <c r="AN112" s="47"/>
    </row>
    <row r="113" spans="1:40" s="4" customFormat="1" ht="22.5" x14ac:dyDescent="0.25">
      <c r="A113" s="103"/>
      <c r="B113" s="49" t="s">
        <v>217</v>
      </c>
      <c r="C113" s="368" t="s">
        <v>218</v>
      </c>
      <c r="D113" s="368"/>
      <c r="E113" s="368"/>
      <c r="F113" s="368"/>
      <c r="G113" s="368"/>
      <c r="H113" s="368"/>
      <c r="I113" s="368"/>
      <c r="J113" s="368"/>
      <c r="K113" s="368"/>
      <c r="L113" s="368"/>
      <c r="M113" s="368"/>
      <c r="N113" s="376"/>
      <c r="AF113" s="39"/>
      <c r="AG113" s="47"/>
      <c r="AH113" s="47"/>
      <c r="AJ113" s="3" t="s">
        <v>218</v>
      </c>
      <c r="AN113" s="47"/>
    </row>
    <row r="114" spans="1:40" s="4" customFormat="1" ht="15" x14ac:dyDescent="0.25">
      <c r="A114" s="48"/>
      <c r="B114" s="49" t="s">
        <v>58</v>
      </c>
      <c r="C114" s="372" t="s">
        <v>62</v>
      </c>
      <c r="D114" s="372"/>
      <c r="E114" s="372"/>
      <c r="F114" s="51"/>
      <c r="G114" s="52"/>
      <c r="H114" s="52"/>
      <c r="I114" s="52"/>
      <c r="J114" s="53">
        <v>25.9</v>
      </c>
      <c r="K114" s="54">
        <v>1.1499999999999999</v>
      </c>
      <c r="L114" s="53">
        <v>0.13</v>
      </c>
      <c r="M114" s="54">
        <v>34.96</v>
      </c>
      <c r="N114" s="64">
        <v>4.54</v>
      </c>
      <c r="AF114" s="39"/>
      <c r="AG114" s="47"/>
      <c r="AH114" s="47"/>
      <c r="AK114" s="3" t="s">
        <v>62</v>
      </c>
      <c r="AN114" s="47"/>
    </row>
    <row r="115" spans="1:40" s="4" customFormat="1" ht="15" x14ac:dyDescent="0.25">
      <c r="A115" s="48"/>
      <c r="B115" s="49" t="s">
        <v>73</v>
      </c>
      <c r="C115" s="372" t="s">
        <v>175</v>
      </c>
      <c r="D115" s="372"/>
      <c r="E115" s="372"/>
      <c r="F115" s="51"/>
      <c r="G115" s="52"/>
      <c r="H115" s="52"/>
      <c r="I115" s="52"/>
      <c r="J115" s="53">
        <v>292.60000000000002</v>
      </c>
      <c r="K115" s="54">
        <v>1.1499999999999999</v>
      </c>
      <c r="L115" s="53">
        <v>1.48</v>
      </c>
      <c r="M115" s="52"/>
      <c r="N115" s="58"/>
      <c r="AF115" s="39"/>
      <c r="AG115" s="47"/>
      <c r="AH115" s="47"/>
      <c r="AK115" s="3" t="s">
        <v>175</v>
      </c>
      <c r="AN115" s="47"/>
    </row>
    <row r="116" spans="1:40" s="4" customFormat="1" ht="15" x14ac:dyDescent="0.25">
      <c r="A116" s="48"/>
      <c r="B116" s="49" t="s">
        <v>78</v>
      </c>
      <c r="C116" s="372" t="s">
        <v>176</v>
      </c>
      <c r="D116" s="372"/>
      <c r="E116" s="372"/>
      <c r="F116" s="51"/>
      <c r="G116" s="52"/>
      <c r="H116" s="52"/>
      <c r="I116" s="52"/>
      <c r="J116" s="53">
        <v>49.67</v>
      </c>
      <c r="K116" s="54">
        <v>1.1499999999999999</v>
      </c>
      <c r="L116" s="53">
        <v>0.25</v>
      </c>
      <c r="M116" s="54">
        <v>34.96</v>
      </c>
      <c r="N116" s="64">
        <v>8.74</v>
      </c>
      <c r="AF116" s="39"/>
      <c r="AG116" s="47"/>
      <c r="AH116" s="47"/>
      <c r="AK116" s="3" t="s">
        <v>176</v>
      </c>
      <c r="AN116" s="47"/>
    </row>
    <row r="117" spans="1:40" s="4" customFormat="1" ht="15" x14ac:dyDescent="0.25">
      <c r="A117" s="48"/>
      <c r="B117" s="49" t="s">
        <v>122</v>
      </c>
      <c r="C117" s="372" t="s">
        <v>177</v>
      </c>
      <c r="D117" s="372"/>
      <c r="E117" s="372"/>
      <c r="F117" s="51"/>
      <c r="G117" s="52"/>
      <c r="H117" s="52"/>
      <c r="I117" s="52"/>
      <c r="J117" s="53">
        <v>4.34</v>
      </c>
      <c r="K117" s="52"/>
      <c r="L117" s="53">
        <v>0.02</v>
      </c>
      <c r="M117" s="52"/>
      <c r="N117" s="58"/>
      <c r="AF117" s="39"/>
      <c r="AG117" s="47"/>
      <c r="AH117" s="47"/>
      <c r="AK117" s="3" t="s">
        <v>177</v>
      </c>
      <c r="AN117" s="47"/>
    </row>
    <row r="118" spans="1:40" s="4" customFormat="1" ht="15" x14ac:dyDescent="0.25">
      <c r="A118" s="56"/>
      <c r="B118" s="49"/>
      <c r="C118" s="372" t="s">
        <v>63</v>
      </c>
      <c r="D118" s="372"/>
      <c r="E118" s="372"/>
      <c r="F118" s="51" t="s">
        <v>64</v>
      </c>
      <c r="G118" s="54">
        <v>3.32</v>
      </c>
      <c r="H118" s="54">
        <v>1.1499999999999999</v>
      </c>
      <c r="I118" s="111">
        <v>1.67992E-2</v>
      </c>
      <c r="J118" s="57"/>
      <c r="K118" s="52"/>
      <c r="L118" s="57"/>
      <c r="M118" s="52"/>
      <c r="N118" s="58"/>
      <c r="AF118" s="39"/>
      <c r="AG118" s="47"/>
      <c r="AH118" s="47"/>
      <c r="AL118" s="3" t="s">
        <v>63</v>
      </c>
      <c r="AN118" s="47"/>
    </row>
    <row r="119" spans="1:40" s="4" customFormat="1" ht="15" x14ac:dyDescent="0.25">
      <c r="A119" s="56"/>
      <c r="B119" s="49"/>
      <c r="C119" s="372" t="s">
        <v>178</v>
      </c>
      <c r="D119" s="372"/>
      <c r="E119" s="372"/>
      <c r="F119" s="51" t="s">
        <v>64</v>
      </c>
      <c r="G119" s="54">
        <v>3.69</v>
      </c>
      <c r="H119" s="54">
        <v>1.1499999999999999</v>
      </c>
      <c r="I119" s="111">
        <v>1.8671400000000001E-2</v>
      </c>
      <c r="J119" s="57"/>
      <c r="K119" s="52"/>
      <c r="L119" s="57"/>
      <c r="M119" s="52"/>
      <c r="N119" s="58"/>
      <c r="AF119" s="39"/>
      <c r="AG119" s="47"/>
      <c r="AH119" s="47"/>
      <c r="AL119" s="3" t="s">
        <v>178</v>
      </c>
      <c r="AN119" s="47"/>
    </row>
    <row r="120" spans="1:40" s="4" customFormat="1" ht="15" x14ac:dyDescent="0.25">
      <c r="A120" s="48"/>
      <c r="B120" s="49"/>
      <c r="C120" s="375" t="s">
        <v>65</v>
      </c>
      <c r="D120" s="375"/>
      <c r="E120" s="375"/>
      <c r="F120" s="59"/>
      <c r="G120" s="60"/>
      <c r="H120" s="60"/>
      <c r="I120" s="60"/>
      <c r="J120" s="61">
        <v>322.83999999999997</v>
      </c>
      <c r="K120" s="60"/>
      <c r="L120" s="61">
        <v>1.63</v>
      </c>
      <c r="M120" s="60"/>
      <c r="N120" s="62"/>
      <c r="AF120" s="39"/>
      <c r="AG120" s="47"/>
      <c r="AH120" s="47"/>
      <c r="AM120" s="3" t="s">
        <v>65</v>
      </c>
      <c r="AN120" s="47"/>
    </row>
    <row r="121" spans="1:40" s="4" customFormat="1" ht="15" x14ac:dyDescent="0.25">
      <c r="A121" s="56"/>
      <c r="B121" s="49"/>
      <c r="C121" s="372" t="s">
        <v>66</v>
      </c>
      <c r="D121" s="372"/>
      <c r="E121" s="372"/>
      <c r="F121" s="51"/>
      <c r="G121" s="52"/>
      <c r="H121" s="52"/>
      <c r="I121" s="52"/>
      <c r="J121" s="57"/>
      <c r="K121" s="52"/>
      <c r="L121" s="53">
        <v>0.38</v>
      </c>
      <c r="M121" s="52"/>
      <c r="N121" s="64">
        <v>13.28</v>
      </c>
      <c r="AF121" s="39"/>
      <c r="AG121" s="47"/>
      <c r="AH121" s="47"/>
      <c r="AL121" s="3" t="s">
        <v>66</v>
      </c>
      <c r="AN121" s="47"/>
    </row>
    <row r="122" spans="1:40" s="4" customFormat="1" ht="23.25" x14ac:dyDescent="0.25">
      <c r="A122" s="56"/>
      <c r="B122" s="49" t="s">
        <v>335</v>
      </c>
      <c r="C122" s="372" t="s">
        <v>336</v>
      </c>
      <c r="D122" s="372"/>
      <c r="E122" s="372"/>
      <c r="F122" s="51" t="s">
        <v>69</v>
      </c>
      <c r="G122" s="63">
        <v>92</v>
      </c>
      <c r="H122" s="52"/>
      <c r="I122" s="63">
        <v>92</v>
      </c>
      <c r="J122" s="57"/>
      <c r="K122" s="52"/>
      <c r="L122" s="53">
        <v>0.35</v>
      </c>
      <c r="M122" s="52"/>
      <c r="N122" s="64">
        <v>12.22</v>
      </c>
      <c r="AF122" s="39"/>
      <c r="AG122" s="47"/>
      <c r="AH122" s="47"/>
      <c r="AL122" s="3" t="s">
        <v>336</v>
      </c>
      <c r="AN122" s="47"/>
    </row>
    <row r="123" spans="1:40" s="4" customFormat="1" ht="23.25" x14ac:dyDescent="0.25">
      <c r="A123" s="56"/>
      <c r="B123" s="49" t="s">
        <v>337</v>
      </c>
      <c r="C123" s="372" t="s">
        <v>338</v>
      </c>
      <c r="D123" s="372"/>
      <c r="E123" s="372"/>
      <c r="F123" s="51" t="s">
        <v>69</v>
      </c>
      <c r="G123" s="63">
        <v>46</v>
      </c>
      <c r="H123" s="52"/>
      <c r="I123" s="63">
        <v>46</v>
      </c>
      <c r="J123" s="57"/>
      <c r="K123" s="52"/>
      <c r="L123" s="53">
        <v>0.17</v>
      </c>
      <c r="M123" s="52"/>
      <c r="N123" s="64">
        <v>6.11</v>
      </c>
      <c r="AF123" s="39"/>
      <c r="AG123" s="47"/>
      <c r="AH123" s="47"/>
      <c r="AL123" s="3" t="s">
        <v>338</v>
      </c>
      <c r="AN123" s="47"/>
    </row>
    <row r="124" spans="1:40" s="4" customFormat="1" ht="15" x14ac:dyDescent="0.25">
      <c r="A124" s="65"/>
      <c r="B124" s="66"/>
      <c r="C124" s="374" t="s">
        <v>72</v>
      </c>
      <c r="D124" s="374"/>
      <c r="E124" s="374"/>
      <c r="F124" s="42"/>
      <c r="G124" s="43"/>
      <c r="H124" s="43"/>
      <c r="I124" s="43"/>
      <c r="J124" s="45"/>
      <c r="K124" s="43"/>
      <c r="L124" s="67">
        <v>2.15</v>
      </c>
      <c r="M124" s="60"/>
      <c r="N124" s="46"/>
      <c r="AF124" s="39"/>
      <c r="AG124" s="47"/>
      <c r="AH124" s="47"/>
      <c r="AN124" s="47" t="s">
        <v>72</v>
      </c>
    </row>
    <row r="125" spans="1:40" s="4" customFormat="1" ht="57" x14ac:dyDescent="0.25">
      <c r="A125" s="40" t="s">
        <v>250</v>
      </c>
      <c r="B125" s="41" t="s">
        <v>346</v>
      </c>
      <c r="C125" s="374" t="s">
        <v>2249</v>
      </c>
      <c r="D125" s="374"/>
      <c r="E125" s="374"/>
      <c r="F125" s="42" t="s">
        <v>333</v>
      </c>
      <c r="G125" s="43">
        <v>4.4000000000000003E-3</v>
      </c>
      <c r="H125" s="44">
        <v>1</v>
      </c>
      <c r="I125" s="110">
        <v>4.4000000000000003E-3</v>
      </c>
      <c r="J125" s="45"/>
      <c r="K125" s="43"/>
      <c r="L125" s="45"/>
      <c r="M125" s="43"/>
      <c r="N125" s="46"/>
      <c r="AF125" s="39"/>
      <c r="AG125" s="47"/>
      <c r="AH125" s="47" t="s">
        <v>2249</v>
      </c>
      <c r="AN125" s="47"/>
    </row>
    <row r="126" spans="1:40" s="4" customFormat="1" ht="15" x14ac:dyDescent="0.25">
      <c r="A126" s="69"/>
      <c r="B126" s="50"/>
      <c r="C126" s="372" t="s">
        <v>2248</v>
      </c>
      <c r="D126" s="372"/>
      <c r="E126" s="372"/>
      <c r="F126" s="372"/>
      <c r="G126" s="372"/>
      <c r="H126" s="372"/>
      <c r="I126" s="372"/>
      <c r="J126" s="372"/>
      <c r="K126" s="372"/>
      <c r="L126" s="372"/>
      <c r="M126" s="372"/>
      <c r="N126" s="377"/>
      <c r="AF126" s="39"/>
      <c r="AG126" s="47"/>
      <c r="AH126" s="47"/>
      <c r="AI126" s="3" t="s">
        <v>2248</v>
      </c>
      <c r="AN126" s="47"/>
    </row>
    <row r="127" spans="1:40" s="4" customFormat="1" ht="22.5" x14ac:dyDescent="0.25">
      <c r="A127" s="103"/>
      <c r="B127" s="49" t="s">
        <v>217</v>
      </c>
      <c r="C127" s="368" t="s">
        <v>218</v>
      </c>
      <c r="D127" s="368"/>
      <c r="E127" s="368"/>
      <c r="F127" s="368"/>
      <c r="G127" s="368"/>
      <c r="H127" s="368"/>
      <c r="I127" s="368"/>
      <c r="J127" s="368"/>
      <c r="K127" s="368"/>
      <c r="L127" s="368"/>
      <c r="M127" s="368"/>
      <c r="N127" s="376"/>
      <c r="AF127" s="39"/>
      <c r="AG127" s="47"/>
      <c r="AH127" s="47"/>
      <c r="AJ127" s="3" t="s">
        <v>218</v>
      </c>
      <c r="AN127" s="47"/>
    </row>
    <row r="128" spans="1:40" s="4" customFormat="1" ht="15" x14ac:dyDescent="0.25">
      <c r="A128" s="48"/>
      <c r="B128" s="49" t="s">
        <v>73</v>
      </c>
      <c r="C128" s="372" t="s">
        <v>175</v>
      </c>
      <c r="D128" s="372"/>
      <c r="E128" s="372"/>
      <c r="F128" s="51"/>
      <c r="G128" s="52"/>
      <c r="H128" s="52"/>
      <c r="I128" s="52"/>
      <c r="J128" s="107">
        <v>3150</v>
      </c>
      <c r="K128" s="54">
        <v>1.1499999999999999</v>
      </c>
      <c r="L128" s="53">
        <v>15.94</v>
      </c>
      <c r="M128" s="52"/>
      <c r="N128" s="58"/>
      <c r="AF128" s="39"/>
      <c r="AG128" s="47"/>
      <c r="AH128" s="47"/>
      <c r="AK128" s="3" t="s">
        <v>175</v>
      </c>
      <c r="AN128" s="47"/>
    </row>
    <row r="129" spans="1:40" s="4" customFormat="1" ht="15" x14ac:dyDescent="0.25">
      <c r="A129" s="48"/>
      <c r="B129" s="49" t="s">
        <v>78</v>
      </c>
      <c r="C129" s="372" t="s">
        <v>176</v>
      </c>
      <c r="D129" s="372"/>
      <c r="E129" s="372"/>
      <c r="F129" s="51"/>
      <c r="G129" s="52"/>
      <c r="H129" s="52"/>
      <c r="I129" s="52"/>
      <c r="J129" s="53">
        <v>425.25</v>
      </c>
      <c r="K129" s="54">
        <v>1.1499999999999999</v>
      </c>
      <c r="L129" s="53">
        <v>2.15</v>
      </c>
      <c r="M129" s="54">
        <v>34.96</v>
      </c>
      <c r="N129" s="64">
        <v>75.16</v>
      </c>
      <c r="AF129" s="39"/>
      <c r="AG129" s="47"/>
      <c r="AH129" s="47"/>
      <c r="AK129" s="3" t="s">
        <v>176</v>
      </c>
      <c r="AN129" s="47"/>
    </row>
    <row r="130" spans="1:40" s="4" customFormat="1" ht="15" x14ac:dyDescent="0.25">
      <c r="A130" s="56"/>
      <c r="B130" s="49"/>
      <c r="C130" s="372" t="s">
        <v>178</v>
      </c>
      <c r="D130" s="372"/>
      <c r="E130" s="372"/>
      <c r="F130" s="51" t="s">
        <v>64</v>
      </c>
      <c r="G130" s="104">
        <v>31.5</v>
      </c>
      <c r="H130" s="54">
        <v>1.1499999999999999</v>
      </c>
      <c r="I130" s="114">
        <v>0.15939</v>
      </c>
      <c r="J130" s="57"/>
      <c r="K130" s="52"/>
      <c r="L130" s="57"/>
      <c r="M130" s="52"/>
      <c r="N130" s="58"/>
      <c r="AF130" s="39"/>
      <c r="AG130" s="47"/>
      <c r="AH130" s="47"/>
      <c r="AL130" s="3" t="s">
        <v>178</v>
      </c>
      <c r="AN130" s="47"/>
    </row>
    <row r="131" spans="1:40" s="4" customFormat="1" ht="15" x14ac:dyDescent="0.25">
      <c r="A131" s="48"/>
      <c r="B131" s="49"/>
      <c r="C131" s="375" t="s">
        <v>65</v>
      </c>
      <c r="D131" s="375"/>
      <c r="E131" s="375"/>
      <c r="F131" s="59"/>
      <c r="G131" s="60"/>
      <c r="H131" s="60"/>
      <c r="I131" s="60"/>
      <c r="J131" s="108">
        <v>3150</v>
      </c>
      <c r="K131" s="60"/>
      <c r="L131" s="61">
        <v>15.94</v>
      </c>
      <c r="M131" s="60"/>
      <c r="N131" s="62"/>
      <c r="AF131" s="39"/>
      <c r="AG131" s="47"/>
      <c r="AH131" s="47"/>
      <c r="AM131" s="3" t="s">
        <v>65</v>
      </c>
      <c r="AN131" s="47"/>
    </row>
    <row r="132" spans="1:40" s="4" customFormat="1" ht="15" x14ac:dyDescent="0.25">
      <c r="A132" s="56"/>
      <c r="B132" s="49"/>
      <c r="C132" s="372" t="s">
        <v>66</v>
      </c>
      <c r="D132" s="372"/>
      <c r="E132" s="372"/>
      <c r="F132" s="51"/>
      <c r="G132" s="52"/>
      <c r="H132" s="52"/>
      <c r="I132" s="52"/>
      <c r="J132" s="57"/>
      <c r="K132" s="52"/>
      <c r="L132" s="53">
        <v>2.15</v>
      </c>
      <c r="M132" s="52"/>
      <c r="N132" s="64">
        <v>75.16</v>
      </c>
      <c r="AF132" s="39"/>
      <c r="AG132" s="47"/>
      <c r="AH132" s="47"/>
      <c r="AL132" s="3" t="s">
        <v>66</v>
      </c>
      <c r="AN132" s="47"/>
    </row>
    <row r="133" spans="1:40" s="4" customFormat="1" ht="23.25" x14ac:dyDescent="0.25">
      <c r="A133" s="56"/>
      <c r="B133" s="49" t="s">
        <v>335</v>
      </c>
      <c r="C133" s="372" t="s">
        <v>336</v>
      </c>
      <c r="D133" s="372"/>
      <c r="E133" s="372"/>
      <c r="F133" s="51" t="s">
        <v>69</v>
      </c>
      <c r="G133" s="63">
        <v>92</v>
      </c>
      <c r="H133" s="52"/>
      <c r="I133" s="63">
        <v>92</v>
      </c>
      <c r="J133" s="57"/>
      <c r="K133" s="52"/>
      <c r="L133" s="53">
        <v>1.98</v>
      </c>
      <c r="M133" s="52"/>
      <c r="N133" s="64">
        <v>69.150000000000006</v>
      </c>
      <c r="AF133" s="39"/>
      <c r="AG133" s="47"/>
      <c r="AH133" s="47"/>
      <c r="AL133" s="3" t="s">
        <v>336</v>
      </c>
      <c r="AN133" s="47"/>
    </row>
    <row r="134" spans="1:40" s="4" customFormat="1" ht="23.25" x14ac:dyDescent="0.25">
      <c r="A134" s="56"/>
      <c r="B134" s="49" t="s">
        <v>337</v>
      </c>
      <c r="C134" s="372" t="s">
        <v>338</v>
      </c>
      <c r="D134" s="372"/>
      <c r="E134" s="372"/>
      <c r="F134" s="51" t="s">
        <v>69</v>
      </c>
      <c r="G134" s="63">
        <v>46</v>
      </c>
      <c r="H134" s="52"/>
      <c r="I134" s="63">
        <v>46</v>
      </c>
      <c r="J134" s="57"/>
      <c r="K134" s="52"/>
      <c r="L134" s="53">
        <v>0.99</v>
      </c>
      <c r="M134" s="52"/>
      <c r="N134" s="64">
        <v>34.57</v>
      </c>
      <c r="AF134" s="39"/>
      <c r="AG134" s="47"/>
      <c r="AH134" s="47"/>
      <c r="AL134" s="3" t="s">
        <v>338</v>
      </c>
      <c r="AN134" s="47"/>
    </row>
    <row r="135" spans="1:40" s="4" customFormat="1" ht="15" x14ac:dyDescent="0.25">
      <c r="A135" s="65"/>
      <c r="B135" s="66"/>
      <c r="C135" s="374" t="s">
        <v>72</v>
      </c>
      <c r="D135" s="374"/>
      <c r="E135" s="374"/>
      <c r="F135" s="42"/>
      <c r="G135" s="43"/>
      <c r="H135" s="43"/>
      <c r="I135" s="43"/>
      <c r="J135" s="45"/>
      <c r="K135" s="43"/>
      <c r="L135" s="67">
        <v>18.91</v>
      </c>
      <c r="M135" s="60"/>
      <c r="N135" s="46"/>
      <c r="AF135" s="39"/>
      <c r="AG135" s="47"/>
      <c r="AH135" s="47"/>
      <c r="AN135" s="47" t="s">
        <v>72</v>
      </c>
    </row>
    <row r="136" spans="1:40" s="4" customFormat="1" ht="57" x14ac:dyDescent="0.25">
      <c r="A136" s="40" t="s">
        <v>256</v>
      </c>
      <c r="B136" s="41" t="s">
        <v>339</v>
      </c>
      <c r="C136" s="374" t="s">
        <v>2250</v>
      </c>
      <c r="D136" s="374"/>
      <c r="E136" s="374"/>
      <c r="F136" s="42" t="s">
        <v>341</v>
      </c>
      <c r="G136" s="43">
        <v>9.0640000000000001</v>
      </c>
      <c r="H136" s="44">
        <v>1</v>
      </c>
      <c r="I136" s="116">
        <v>9.0640000000000001</v>
      </c>
      <c r="J136" s="67">
        <v>2.91</v>
      </c>
      <c r="K136" s="43"/>
      <c r="L136" s="67">
        <v>26.38</v>
      </c>
      <c r="M136" s="68">
        <v>12.13</v>
      </c>
      <c r="N136" s="122">
        <v>319.99</v>
      </c>
      <c r="AF136" s="39"/>
      <c r="AG136" s="47"/>
      <c r="AH136" s="47" t="s">
        <v>2250</v>
      </c>
      <c r="AN136" s="47"/>
    </row>
    <row r="137" spans="1:40" s="4" customFormat="1" ht="15" x14ac:dyDescent="0.25">
      <c r="A137" s="69"/>
      <c r="B137" s="50"/>
      <c r="C137" s="372" t="s">
        <v>2251</v>
      </c>
      <c r="D137" s="372"/>
      <c r="E137" s="372"/>
      <c r="F137" s="372"/>
      <c r="G137" s="372"/>
      <c r="H137" s="372"/>
      <c r="I137" s="372"/>
      <c r="J137" s="372"/>
      <c r="K137" s="372"/>
      <c r="L137" s="372"/>
      <c r="M137" s="372"/>
      <c r="N137" s="377"/>
      <c r="AF137" s="39"/>
      <c r="AG137" s="47"/>
      <c r="AH137" s="47"/>
      <c r="AI137" s="3" t="s">
        <v>2251</v>
      </c>
      <c r="AN137" s="47"/>
    </row>
    <row r="138" spans="1:40" s="4" customFormat="1" ht="15" x14ac:dyDescent="0.25">
      <c r="A138" s="65"/>
      <c r="B138" s="66"/>
      <c r="C138" s="374" t="s">
        <v>72</v>
      </c>
      <c r="D138" s="374"/>
      <c r="E138" s="374"/>
      <c r="F138" s="42"/>
      <c r="G138" s="43"/>
      <c r="H138" s="43"/>
      <c r="I138" s="43"/>
      <c r="J138" s="45"/>
      <c r="K138" s="43"/>
      <c r="L138" s="67">
        <v>26.38</v>
      </c>
      <c r="M138" s="60"/>
      <c r="N138" s="122">
        <v>319.99</v>
      </c>
      <c r="AF138" s="39"/>
      <c r="AG138" s="47"/>
      <c r="AH138" s="47"/>
      <c r="AN138" s="47" t="s">
        <v>72</v>
      </c>
    </row>
    <row r="139" spans="1:40" s="4" customFormat="1" ht="45.75" x14ac:dyDescent="0.25">
      <c r="A139" s="40" t="s">
        <v>260</v>
      </c>
      <c r="B139" s="41" t="s">
        <v>350</v>
      </c>
      <c r="C139" s="374" t="s">
        <v>2242</v>
      </c>
      <c r="D139" s="374"/>
      <c r="E139" s="374"/>
      <c r="F139" s="42" t="s">
        <v>341</v>
      </c>
      <c r="G139" s="43">
        <v>2.266</v>
      </c>
      <c r="H139" s="44">
        <v>1</v>
      </c>
      <c r="I139" s="116">
        <v>2.266</v>
      </c>
      <c r="J139" s="67">
        <v>15.35</v>
      </c>
      <c r="K139" s="43"/>
      <c r="L139" s="67">
        <v>34.78</v>
      </c>
      <c r="M139" s="68">
        <v>12.13</v>
      </c>
      <c r="N139" s="122">
        <v>421.88</v>
      </c>
      <c r="AF139" s="39"/>
      <c r="AG139" s="47"/>
      <c r="AH139" s="47" t="s">
        <v>2242</v>
      </c>
      <c r="AN139" s="47"/>
    </row>
    <row r="140" spans="1:40" s="4" customFormat="1" ht="15" x14ac:dyDescent="0.25">
      <c r="A140" s="69"/>
      <c r="B140" s="50"/>
      <c r="C140" s="372" t="s">
        <v>2252</v>
      </c>
      <c r="D140" s="372"/>
      <c r="E140" s="372"/>
      <c r="F140" s="372"/>
      <c r="G140" s="372"/>
      <c r="H140" s="372"/>
      <c r="I140" s="372"/>
      <c r="J140" s="372"/>
      <c r="K140" s="372"/>
      <c r="L140" s="372"/>
      <c r="M140" s="372"/>
      <c r="N140" s="377"/>
      <c r="AF140" s="39"/>
      <c r="AG140" s="47"/>
      <c r="AH140" s="47"/>
      <c r="AI140" s="3" t="s">
        <v>2252</v>
      </c>
      <c r="AN140" s="47"/>
    </row>
    <row r="141" spans="1:40" s="4" customFormat="1" ht="15" x14ac:dyDescent="0.25">
      <c r="A141" s="65"/>
      <c r="B141" s="66"/>
      <c r="C141" s="374" t="s">
        <v>72</v>
      </c>
      <c r="D141" s="374"/>
      <c r="E141" s="374"/>
      <c r="F141" s="42"/>
      <c r="G141" s="43"/>
      <c r="H141" s="43"/>
      <c r="I141" s="43"/>
      <c r="J141" s="45"/>
      <c r="K141" s="43"/>
      <c r="L141" s="67">
        <v>34.78</v>
      </c>
      <c r="M141" s="60"/>
      <c r="N141" s="122">
        <v>421.88</v>
      </c>
      <c r="AF141" s="39"/>
      <c r="AG141" s="47"/>
      <c r="AH141" s="47"/>
      <c r="AN141" s="47" t="s">
        <v>72</v>
      </c>
    </row>
    <row r="142" spans="1:40" s="4" customFormat="1" ht="34.5" x14ac:dyDescent="0.25">
      <c r="A142" s="40" t="s">
        <v>269</v>
      </c>
      <c r="B142" s="41" t="s">
        <v>353</v>
      </c>
      <c r="C142" s="374" t="s">
        <v>354</v>
      </c>
      <c r="D142" s="374"/>
      <c r="E142" s="374"/>
      <c r="F142" s="42" t="s">
        <v>333</v>
      </c>
      <c r="G142" s="43">
        <v>4.4000000000000003E-3</v>
      </c>
      <c r="H142" s="44">
        <v>1</v>
      </c>
      <c r="I142" s="110">
        <v>4.4000000000000003E-3</v>
      </c>
      <c r="J142" s="45"/>
      <c r="K142" s="43"/>
      <c r="L142" s="45"/>
      <c r="M142" s="43"/>
      <c r="N142" s="46"/>
      <c r="AF142" s="39"/>
      <c r="AG142" s="47"/>
      <c r="AH142" s="47" t="s">
        <v>354</v>
      </c>
      <c r="AN142" s="47"/>
    </row>
    <row r="143" spans="1:40" s="4" customFormat="1" ht="15" x14ac:dyDescent="0.25">
      <c r="A143" s="69"/>
      <c r="B143" s="50"/>
      <c r="C143" s="372" t="s">
        <v>2253</v>
      </c>
      <c r="D143" s="372"/>
      <c r="E143" s="372"/>
      <c r="F143" s="372"/>
      <c r="G143" s="372"/>
      <c r="H143" s="372"/>
      <c r="I143" s="372"/>
      <c r="J143" s="372"/>
      <c r="K143" s="372"/>
      <c r="L143" s="372"/>
      <c r="M143" s="372"/>
      <c r="N143" s="377"/>
      <c r="AF143" s="39"/>
      <c r="AG143" s="47"/>
      <c r="AH143" s="47"/>
      <c r="AI143" s="3" t="s">
        <v>2253</v>
      </c>
      <c r="AN143" s="47"/>
    </row>
    <row r="144" spans="1:40" s="4" customFormat="1" ht="22.5" x14ac:dyDescent="0.25">
      <c r="A144" s="103"/>
      <c r="B144" s="49" t="s">
        <v>217</v>
      </c>
      <c r="C144" s="368" t="s">
        <v>218</v>
      </c>
      <c r="D144" s="368"/>
      <c r="E144" s="368"/>
      <c r="F144" s="368"/>
      <c r="G144" s="368"/>
      <c r="H144" s="368"/>
      <c r="I144" s="368"/>
      <c r="J144" s="368"/>
      <c r="K144" s="368"/>
      <c r="L144" s="368"/>
      <c r="M144" s="368"/>
      <c r="N144" s="376"/>
      <c r="AF144" s="39"/>
      <c r="AG144" s="47"/>
      <c r="AH144" s="47"/>
      <c r="AJ144" s="3" t="s">
        <v>218</v>
      </c>
      <c r="AN144" s="47"/>
    </row>
    <row r="145" spans="1:42" s="4" customFormat="1" ht="15" x14ac:dyDescent="0.25">
      <c r="A145" s="48"/>
      <c r="B145" s="49" t="s">
        <v>73</v>
      </c>
      <c r="C145" s="372" t="s">
        <v>175</v>
      </c>
      <c r="D145" s="372"/>
      <c r="E145" s="372"/>
      <c r="F145" s="51"/>
      <c r="G145" s="52"/>
      <c r="H145" s="52"/>
      <c r="I145" s="52"/>
      <c r="J145" s="53">
        <v>284.17</v>
      </c>
      <c r="K145" s="54">
        <v>1.1499999999999999</v>
      </c>
      <c r="L145" s="53">
        <v>1.44</v>
      </c>
      <c r="M145" s="52"/>
      <c r="N145" s="58"/>
      <c r="AF145" s="39"/>
      <c r="AG145" s="47"/>
      <c r="AH145" s="47"/>
      <c r="AK145" s="3" t="s">
        <v>175</v>
      </c>
      <c r="AN145" s="47"/>
    </row>
    <row r="146" spans="1:42" s="4" customFormat="1" ht="15" x14ac:dyDescent="0.25">
      <c r="A146" s="48"/>
      <c r="B146" s="49" t="s">
        <v>78</v>
      </c>
      <c r="C146" s="372" t="s">
        <v>176</v>
      </c>
      <c r="D146" s="372"/>
      <c r="E146" s="372"/>
      <c r="F146" s="51"/>
      <c r="G146" s="52"/>
      <c r="H146" s="52"/>
      <c r="I146" s="52"/>
      <c r="J146" s="53">
        <v>28.89</v>
      </c>
      <c r="K146" s="54">
        <v>1.1499999999999999</v>
      </c>
      <c r="L146" s="53">
        <v>0.15</v>
      </c>
      <c r="M146" s="54">
        <v>34.96</v>
      </c>
      <c r="N146" s="64">
        <v>5.24</v>
      </c>
      <c r="AF146" s="39"/>
      <c r="AG146" s="47"/>
      <c r="AH146" s="47"/>
      <c r="AK146" s="3" t="s">
        <v>176</v>
      </c>
      <c r="AN146" s="47"/>
    </row>
    <row r="147" spans="1:42" s="4" customFormat="1" ht="15" x14ac:dyDescent="0.25">
      <c r="A147" s="56"/>
      <c r="B147" s="49"/>
      <c r="C147" s="372" t="s">
        <v>178</v>
      </c>
      <c r="D147" s="372"/>
      <c r="E147" s="372"/>
      <c r="F147" s="51" t="s">
        <v>64</v>
      </c>
      <c r="G147" s="54">
        <v>2.14</v>
      </c>
      <c r="H147" s="54">
        <v>1.1499999999999999</v>
      </c>
      <c r="I147" s="111">
        <v>1.08284E-2</v>
      </c>
      <c r="J147" s="57"/>
      <c r="K147" s="52"/>
      <c r="L147" s="57"/>
      <c r="M147" s="52"/>
      <c r="N147" s="58"/>
      <c r="AF147" s="39"/>
      <c r="AG147" s="47"/>
      <c r="AH147" s="47"/>
      <c r="AL147" s="3" t="s">
        <v>178</v>
      </c>
      <c r="AN147" s="47"/>
    </row>
    <row r="148" spans="1:42" s="4" customFormat="1" ht="15" x14ac:dyDescent="0.25">
      <c r="A148" s="48"/>
      <c r="B148" s="49"/>
      <c r="C148" s="375" t="s">
        <v>65</v>
      </c>
      <c r="D148" s="375"/>
      <c r="E148" s="375"/>
      <c r="F148" s="59"/>
      <c r="G148" s="60"/>
      <c r="H148" s="60"/>
      <c r="I148" s="60"/>
      <c r="J148" s="61">
        <v>284.17</v>
      </c>
      <c r="K148" s="60"/>
      <c r="L148" s="61">
        <v>1.44</v>
      </c>
      <c r="M148" s="60"/>
      <c r="N148" s="62"/>
      <c r="AF148" s="39"/>
      <c r="AG148" s="47"/>
      <c r="AH148" s="47"/>
      <c r="AM148" s="3" t="s">
        <v>65</v>
      </c>
      <c r="AN148" s="47"/>
    </row>
    <row r="149" spans="1:42" s="4" customFormat="1" ht="15" x14ac:dyDescent="0.25">
      <c r="A149" s="56"/>
      <c r="B149" s="49"/>
      <c r="C149" s="372" t="s">
        <v>66</v>
      </c>
      <c r="D149" s="372"/>
      <c r="E149" s="372"/>
      <c r="F149" s="51"/>
      <c r="G149" s="52"/>
      <c r="H149" s="52"/>
      <c r="I149" s="52"/>
      <c r="J149" s="57"/>
      <c r="K149" s="52"/>
      <c r="L149" s="53">
        <v>0.15</v>
      </c>
      <c r="M149" s="52"/>
      <c r="N149" s="64">
        <v>5.24</v>
      </c>
      <c r="AF149" s="39"/>
      <c r="AG149" s="47"/>
      <c r="AH149" s="47"/>
      <c r="AL149" s="3" t="s">
        <v>66</v>
      </c>
      <c r="AN149" s="47"/>
    </row>
    <row r="150" spans="1:42" s="4" customFormat="1" ht="23.25" x14ac:dyDescent="0.25">
      <c r="A150" s="56"/>
      <c r="B150" s="49" t="s">
        <v>335</v>
      </c>
      <c r="C150" s="372" t="s">
        <v>336</v>
      </c>
      <c r="D150" s="372"/>
      <c r="E150" s="372"/>
      <c r="F150" s="51" t="s">
        <v>69</v>
      </c>
      <c r="G150" s="63">
        <v>92</v>
      </c>
      <c r="H150" s="52"/>
      <c r="I150" s="63">
        <v>92</v>
      </c>
      <c r="J150" s="57"/>
      <c r="K150" s="52"/>
      <c r="L150" s="53">
        <v>0.14000000000000001</v>
      </c>
      <c r="M150" s="52"/>
      <c r="N150" s="64">
        <v>4.82</v>
      </c>
      <c r="AF150" s="39"/>
      <c r="AG150" s="47"/>
      <c r="AH150" s="47"/>
      <c r="AL150" s="3" t="s">
        <v>336</v>
      </c>
      <c r="AN150" s="47"/>
    </row>
    <row r="151" spans="1:42" s="4" customFormat="1" ht="23.25" x14ac:dyDescent="0.25">
      <c r="A151" s="56"/>
      <c r="B151" s="49" t="s">
        <v>337</v>
      </c>
      <c r="C151" s="372" t="s">
        <v>338</v>
      </c>
      <c r="D151" s="372"/>
      <c r="E151" s="372"/>
      <c r="F151" s="51" t="s">
        <v>69</v>
      </c>
      <c r="G151" s="63">
        <v>46</v>
      </c>
      <c r="H151" s="52"/>
      <c r="I151" s="63">
        <v>46</v>
      </c>
      <c r="J151" s="57"/>
      <c r="K151" s="52"/>
      <c r="L151" s="53">
        <v>7.0000000000000007E-2</v>
      </c>
      <c r="M151" s="52"/>
      <c r="N151" s="64">
        <v>2.41</v>
      </c>
      <c r="AF151" s="39"/>
      <c r="AG151" s="47"/>
      <c r="AH151" s="47"/>
      <c r="AL151" s="3" t="s">
        <v>338</v>
      </c>
      <c r="AN151" s="47"/>
    </row>
    <row r="152" spans="1:42" s="4" customFormat="1" ht="15" x14ac:dyDescent="0.25">
      <c r="A152" s="65"/>
      <c r="B152" s="66"/>
      <c r="C152" s="374" t="s">
        <v>72</v>
      </c>
      <c r="D152" s="374"/>
      <c r="E152" s="374"/>
      <c r="F152" s="42"/>
      <c r="G152" s="43"/>
      <c r="H152" s="43"/>
      <c r="I152" s="43"/>
      <c r="J152" s="45"/>
      <c r="K152" s="43"/>
      <c r="L152" s="67">
        <v>1.65</v>
      </c>
      <c r="M152" s="60"/>
      <c r="N152" s="46"/>
      <c r="AF152" s="39"/>
      <c r="AG152" s="47"/>
      <c r="AH152" s="47"/>
      <c r="AN152" s="47" t="s">
        <v>72</v>
      </c>
    </row>
    <row r="153" spans="1:42" s="4" customFormat="1" ht="0" hidden="1" customHeight="1" x14ac:dyDescent="0.25">
      <c r="A153" s="71"/>
      <c r="B153" s="72"/>
      <c r="C153" s="72"/>
      <c r="D153" s="72"/>
      <c r="E153" s="72"/>
      <c r="F153" s="73"/>
      <c r="G153" s="73"/>
      <c r="H153" s="73"/>
      <c r="I153" s="73"/>
      <c r="J153" s="74"/>
      <c r="K153" s="73"/>
      <c r="L153" s="74"/>
      <c r="M153" s="52"/>
      <c r="N153" s="74"/>
      <c r="AF153" s="39"/>
      <c r="AG153" s="47"/>
      <c r="AH153" s="47"/>
      <c r="AN153" s="47"/>
    </row>
    <row r="154" spans="1:42" s="4" customFormat="1" ht="15" x14ac:dyDescent="0.25">
      <c r="A154" s="78"/>
      <c r="B154" s="79"/>
      <c r="C154" s="374" t="s">
        <v>2254</v>
      </c>
      <c r="D154" s="374"/>
      <c r="E154" s="374"/>
      <c r="F154" s="374"/>
      <c r="G154" s="374"/>
      <c r="H154" s="374"/>
      <c r="I154" s="374"/>
      <c r="J154" s="374"/>
      <c r="K154" s="374"/>
      <c r="L154" s="80"/>
      <c r="M154" s="81"/>
      <c r="N154" s="82"/>
      <c r="AF154" s="39"/>
      <c r="AG154" s="47"/>
      <c r="AH154" s="47"/>
      <c r="AN154" s="47"/>
      <c r="AO154" s="47" t="s">
        <v>2254</v>
      </c>
    </row>
    <row r="155" spans="1:42" s="4" customFormat="1" ht="15" x14ac:dyDescent="0.25">
      <c r="A155" s="83"/>
      <c r="B155" s="49"/>
      <c r="C155" s="372" t="s">
        <v>83</v>
      </c>
      <c r="D155" s="372"/>
      <c r="E155" s="372"/>
      <c r="F155" s="372"/>
      <c r="G155" s="372"/>
      <c r="H155" s="372"/>
      <c r="I155" s="372"/>
      <c r="J155" s="372"/>
      <c r="K155" s="372"/>
      <c r="L155" s="106">
        <v>1041.77</v>
      </c>
      <c r="M155" s="85"/>
      <c r="N155" s="86">
        <v>12657.18</v>
      </c>
      <c r="AF155" s="39"/>
      <c r="AG155" s="47"/>
      <c r="AH155" s="47"/>
      <c r="AN155" s="47"/>
      <c r="AO155" s="47"/>
      <c r="AP155" s="3" t="s">
        <v>83</v>
      </c>
    </row>
    <row r="156" spans="1:42" s="4" customFormat="1" ht="15" x14ac:dyDescent="0.25">
      <c r="A156" s="83"/>
      <c r="B156" s="49"/>
      <c r="C156" s="372" t="s">
        <v>84</v>
      </c>
      <c r="D156" s="372"/>
      <c r="E156" s="372"/>
      <c r="F156" s="372"/>
      <c r="G156" s="372"/>
      <c r="H156" s="372"/>
      <c r="I156" s="372"/>
      <c r="J156" s="372"/>
      <c r="K156" s="372"/>
      <c r="L156" s="87"/>
      <c r="M156" s="85"/>
      <c r="N156" s="88"/>
      <c r="AF156" s="39"/>
      <c r="AG156" s="47"/>
      <c r="AH156" s="47"/>
      <c r="AN156" s="47"/>
      <c r="AO156" s="47"/>
      <c r="AP156" s="3" t="s">
        <v>84</v>
      </c>
    </row>
    <row r="157" spans="1:42" s="4" customFormat="1" ht="15" x14ac:dyDescent="0.25">
      <c r="A157" s="83"/>
      <c r="B157" s="49"/>
      <c r="C157" s="372" t="s">
        <v>85</v>
      </c>
      <c r="D157" s="372"/>
      <c r="E157" s="372"/>
      <c r="F157" s="372"/>
      <c r="G157" s="372"/>
      <c r="H157" s="372"/>
      <c r="I157" s="372"/>
      <c r="J157" s="372"/>
      <c r="K157" s="372"/>
      <c r="L157" s="84">
        <v>0.92</v>
      </c>
      <c r="M157" s="85"/>
      <c r="N157" s="121">
        <v>32.159999999999997</v>
      </c>
      <c r="AF157" s="39"/>
      <c r="AG157" s="47"/>
      <c r="AH157" s="47"/>
      <c r="AN157" s="47"/>
      <c r="AO157" s="47"/>
      <c r="AP157" s="3" t="s">
        <v>85</v>
      </c>
    </row>
    <row r="158" spans="1:42" s="4" customFormat="1" ht="15" x14ac:dyDescent="0.25">
      <c r="A158" s="83"/>
      <c r="B158" s="49"/>
      <c r="C158" s="372" t="s">
        <v>193</v>
      </c>
      <c r="D158" s="372"/>
      <c r="E158" s="372"/>
      <c r="F158" s="372"/>
      <c r="G158" s="372"/>
      <c r="H158" s="372"/>
      <c r="I158" s="372"/>
      <c r="J158" s="372"/>
      <c r="K158" s="372"/>
      <c r="L158" s="84">
        <v>312.68</v>
      </c>
      <c r="M158" s="85"/>
      <c r="N158" s="86">
        <v>3792.81</v>
      </c>
      <c r="AF158" s="39"/>
      <c r="AG158" s="47"/>
      <c r="AH158" s="47"/>
      <c r="AN158" s="47"/>
      <c r="AO158" s="47"/>
      <c r="AP158" s="3" t="s">
        <v>193</v>
      </c>
    </row>
    <row r="159" spans="1:42" s="4" customFormat="1" ht="15" x14ac:dyDescent="0.25">
      <c r="A159" s="83"/>
      <c r="B159" s="49"/>
      <c r="C159" s="372" t="s">
        <v>194</v>
      </c>
      <c r="D159" s="372"/>
      <c r="E159" s="372"/>
      <c r="F159" s="372"/>
      <c r="G159" s="372"/>
      <c r="H159" s="372"/>
      <c r="I159" s="372"/>
      <c r="J159" s="372"/>
      <c r="K159" s="372"/>
      <c r="L159" s="84">
        <v>47.76</v>
      </c>
      <c r="M159" s="85"/>
      <c r="N159" s="86">
        <v>1669.67</v>
      </c>
      <c r="AF159" s="39"/>
      <c r="AG159" s="47"/>
      <c r="AH159" s="47"/>
      <c r="AN159" s="47"/>
      <c r="AO159" s="47"/>
      <c r="AP159" s="3" t="s">
        <v>194</v>
      </c>
    </row>
    <row r="160" spans="1:42" s="4" customFormat="1" ht="15" x14ac:dyDescent="0.25">
      <c r="A160" s="83"/>
      <c r="B160" s="49"/>
      <c r="C160" s="372" t="s">
        <v>195</v>
      </c>
      <c r="D160" s="372"/>
      <c r="E160" s="372"/>
      <c r="F160" s="372"/>
      <c r="G160" s="372"/>
      <c r="H160" s="372"/>
      <c r="I160" s="372"/>
      <c r="J160" s="372"/>
      <c r="K160" s="372"/>
      <c r="L160" s="84">
        <v>0.14000000000000001</v>
      </c>
      <c r="M160" s="85"/>
      <c r="N160" s="121">
        <v>1.2</v>
      </c>
      <c r="AF160" s="39"/>
      <c r="AG160" s="47"/>
      <c r="AH160" s="47"/>
      <c r="AN160" s="47"/>
      <c r="AO160" s="47"/>
      <c r="AP160" s="3" t="s">
        <v>195</v>
      </c>
    </row>
    <row r="161" spans="1:43" s="4" customFormat="1" ht="15" x14ac:dyDescent="0.25">
      <c r="A161" s="83"/>
      <c r="B161" s="49"/>
      <c r="C161" s="372" t="s">
        <v>364</v>
      </c>
      <c r="D161" s="372"/>
      <c r="E161" s="372"/>
      <c r="F161" s="372"/>
      <c r="G161" s="372"/>
      <c r="H161" s="372"/>
      <c r="I161" s="372"/>
      <c r="J161" s="372"/>
      <c r="K161" s="372"/>
      <c r="L161" s="84">
        <v>728.03</v>
      </c>
      <c r="M161" s="85"/>
      <c r="N161" s="86">
        <v>8831.01</v>
      </c>
      <c r="AF161" s="39"/>
      <c r="AG161" s="47"/>
      <c r="AH161" s="47"/>
      <c r="AN161" s="47"/>
      <c r="AO161" s="47"/>
      <c r="AP161" s="3" t="s">
        <v>364</v>
      </c>
    </row>
    <row r="162" spans="1:43" s="4" customFormat="1" ht="15" x14ac:dyDescent="0.25">
      <c r="A162" s="83"/>
      <c r="B162" s="49"/>
      <c r="C162" s="372" t="s">
        <v>196</v>
      </c>
      <c r="D162" s="372"/>
      <c r="E162" s="372"/>
      <c r="F162" s="372"/>
      <c r="G162" s="372"/>
      <c r="H162" s="372"/>
      <c r="I162" s="372"/>
      <c r="J162" s="372"/>
      <c r="K162" s="372"/>
      <c r="L162" s="106">
        <v>1108.95</v>
      </c>
      <c r="M162" s="85"/>
      <c r="N162" s="86">
        <v>15005.73</v>
      </c>
      <c r="AF162" s="39"/>
      <c r="AG162" s="47"/>
      <c r="AH162" s="47"/>
      <c r="AN162" s="47"/>
      <c r="AO162" s="47"/>
      <c r="AP162" s="3" t="s">
        <v>196</v>
      </c>
    </row>
    <row r="163" spans="1:43" s="4" customFormat="1" ht="15" x14ac:dyDescent="0.25">
      <c r="A163" s="83"/>
      <c r="B163" s="49"/>
      <c r="C163" s="372" t="s">
        <v>365</v>
      </c>
      <c r="D163" s="372"/>
      <c r="E163" s="372"/>
      <c r="F163" s="372"/>
      <c r="G163" s="372"/>
      <c r="H163" s="372"/>
      <c r="I163" s="372"/>
      <c r="J163" s="372"/>
      <c r="K163" s="372"/>
      <c r="L163" s="84">
        <v>380.92</v>
      </c>
      <c r="M163" s="85"/>
      <c r="N163" s="86">
        <v>6174.72</v>
      </c>
      <c r="AF163" s="39"/>
      <c r="AG163" s="47"/>
      <c r="AH163" s="47"/>
      <c r="AN163" s="47"/>
      <c r="AO163" s="47"/>
      <c r="AP163" s="3" t="s">
        <v>365</v>
      </c>
    </row>
    <row r="164" spans="1:43" s="4" customFormat="1" ht="15" x14ac:dyDescent="0.25">
      <c r="A164" s="83"/>
      <c r="B164" s="49"/>
      <c r="C164" s="372" t="s">
        <v>88</v>
      </c>
      <c r="D164" s="372"/>
      <c r="E164" s="372"/>
      <c r="F164" s="372"/>
      <c r="G164" s="372"/>
      <c r="H164" s="372"/>
      <c r="I164" s="372"/>
      <c r="J164" s="372"/>
      <c r="K164" s="372"/>
      <c r="L164" s="87"/>
      <c r="M164" s="85"/>
      <c r="N164" s="88"/>
      <c r="AF164" s="39"/>
      <c r="AG164" s="47"/>
      <c r="AH164" s="47"/>
      <c r="AN164" s="47"/>
      <c r="AO164" s="47"/>
      <c r="AP164" s="3" t="s">
        <v>88</v>
      </c>
    </row>
    <row r="165" spans="1:43" s="4" customFormat="1" ht="15" x14ac:dyDescent="0.25">
      <c r="A165" s="83"/>
      <c r="B165" s="49"/>
      <c r="C165" s="372" t="s">
        <v>89</v>
      </c>
      <c r="D165" s="372"/>
      <c r="E165" s="372"/>
      <c r="F165" s="372"/>
      <c r="G165" s="372"/>
      <c r="H165" s="372"/>
      <c r="I165" s="372"/>
      <c r="J165" s="372"/>
      <c r="K165" s="372"/>
      <c r="L165" s="84">
        <v>0.92</v>
      </c>
      <c r="M165" s="85"/>
      <c r="N165" s="121">
        <v>32.159999999999997</v>
      </c>
      <c r="AF165" s="39"/>
      <c r="AG165" s="47"/>
      <c r="AH165" s="47"/>
      <c r="AN165" s="47"/>
      <c r="AO165" s="47"/>
      <c r="AP165" s="3" t="s">
        <v>89</v>
      </c>
    </row>
    <row r="166" spans="1:43" s="4" customFormat="1" ht="15" x14ac:dyDescent="0.25">
      <c r="A166" s="83"/>
      <c r="B166" s="49"/>
      <c r="C166" s="372" t="s">
        <v>366</v>
      </c>
      <c r="D166" s="372"/>
      <c r="E166" s="372"/>
      <c r="F166" s="372"/>
      <c r="G166" s="372"/>
      <c r="H166" s="372"/>
      <c r="I166" s="372"/>
      <c r="J166" s="372"/>
      <c r="K166" s="372"/>
      <c r="L166" s="84">
        <v>312.68</v>
      </c>
      <c r="M166" s="85"/>
      <c r="N166" s="88"/>
      <c r="AF166" s="39"/>
      <c r="AG166" s="47"/>
      <c r="AH166" s="47"/>
      <c r="AN166" s="47"/>
      <c r="AO166" s="47"/>
      <c r="AP166" s="3" t="s">
        <v>366</v>
      </c>
    </row>
    <row r="167" spans="1:43" s="4" customFormat="1" ht="15" x14ac:dyDescent="0.25">
      <c r="A167" s="83"/>
      <c r="B167" s="49"/>
      <c r="C167" s="372" t="s">
        <v>367</v>
      </c>
      <c r="D167" s="372"/>
      <c r="E167" s="372"/>
      <c r="F167" s="372"/>
      <c r="G167" s="372"/>
      <c r="H167" s="372"/>
      <c r="I167" s="372"/>
      <c r="J167" s="372"/>
      <c r="K167" s="372"/>
      <c r="L167" s="84">
        <v>47.76</v>
      </c>
      <c r="M167" s="85"/>
      <c r="N167" s="86">
        <v>1669.67</v>
      </c>
      <c r="AF167" s="39"/>
      <c r="AG167" s="47"/>
      <c r="AH167" s="47"/>
      <c r="AN167" s="47"/>
      <c r="AO167" s="47"/>
      <c r="AP167" s="3" t="s">
        <v>367</v>
      </c>
    </row>
    <row r="168" spans="1:43" s="4" customFormat="1" ht="15" x14ac:dyDescent="0.25">
      <c r="A168" s="83"/>
      <c r="B168" s="49"/>
      <c r="C168" s="372" t="s">
        <v>368</v>
      </c>
      <c r="D168" s="372"/>
      <c r="E168" s="372"/>
      <c r="F168" s="372"/>
      <c r="G168" s="372"/>
      <c r="H168" s="372"/>
      <c r="I168" s="372"/>
      <c r="J168" s="372"/>
      <c r="K168" s="372"/>
      <c r="L168" s="84">
        <v>0.14000000000000001</v>
      </c>
      <c r="M168" s="85"/>
      <c r="N168" s="88"/>
      <c r="AF168" s="39"/>
      <c r="AG168" s="47"/>
      <c r="AH168" s="47"/>
      <c r="AN168" s="47"/>
      <c r="AO168" s="47"/>
      <c r="AP168" s="3" t="s">
        <v>368</v>
      </c>
    </row>
    <row r="169" spans="1:43" s="4" customFormat="1" ht="15" x14ac:dyDescent="0.25">
      <c r="A169" s="83"/>
      <c r="B169" s="49"/>
      <c r="C169" s="372" t="s">
        <v>90</v>
      </c>
      <c r="D169" s="372"/>
      <c r="E169" s="372"/>
      <c r="F169" s="372"/>
      <c r="G169" s="372"/>
      <c r="H169" s="372"/>
      <c r="I169" s="372"/>
      <c r="J169" s="372"/>
      <c r="K169" s="372"/>
      <c r="L169" s="84">
        <v>44.79</v>
      </c>
      <c r="M169" s="85"/>
      <c r="N169" s="86">
        <v>1565.7</v>
      </c>
      <c r="AF169" s="39"/>
      <c r="AG169" s="47"/>
      <c r="AH169" s="47"/>
      <c r="AN169" s="47"/>
      <c r="AO169" s="47"/>
      <c r="AP169" s="3" t="s">
        <v>90</v>
      </c>
    </row>
    <row r="170" spans="1:43" s="4" customFormat="1" ht="15" x14ac:dyDescent="0.25">
      <c r="A170" s="83"/>
      <c r="B170" s="49"/>
      <c r="C170" s="372" t="s">
        <v>91</v>
      </c>
      <c r="D170" s="372"/>
      <c r="E170" s="372"/>
      <c r="F170" s="372"/>
      <c r="G170" s="372"/>
      <c r="H170" s="372"/>
      <c r="I170" s="372"/>
      <c r="J170" s="372"/>
      <c r="K170" s="372"/>
      <c r="L170" s="84">
        <v>22.39</v>
      </c>
      <c r="M170" s="85"/>
      <c r="N170" s="121">
        <v>782.85</v>
      </c>
      <c r="AF170" s="39"/>
      <c r="AG170" s="47"/>
      <c r="AH170" s="47"/>
      <c r="AN170" s="47"/>
      <c r="AO170" s="47"/>
      <c r="AP170" s="3" t="s">
        <v>91</v>
      </c>
    </row>
    <row r="171" spans="1:43" s="4" customFormat="1" ht="15" x14ac:dyDescent="0.25">
      <c r="A171" s="83"/>
      <c r="B171" s="49"/>
      <c r="C171" s="372" t="s">
        <v>369</v>
      </c>
      <c r="D171" s="372"/>
      <c r="E171" s="372"/>
      <c r="F171" s="372"/>
      <c r="G171" s="372"/>
      <c r="H171" s="372"/>
      <c r="I171" s="372"/>
      <c r="J171" s="372"/>
      <c r="K171" s="372"/>
      <c r="L171" s="84">
        <v>728.03</v>
      </c>
      <c r="M171" s="85"/>
      <c r="N171" s="86">
        <v>8831.01</v>
      </c>
      <c r="AF171" s="39"/>
      <c r="AG171" s="47"/>
      <c r="AH171" s="47"/>
      <c r="AN171" s="47"/>
      <c r="AO171" s="47"/>
      <c r="AP171" s="3" t="s">
        <v>369</v>
      </c>
    </row>
    <row r="172" spans="1:43" s="4" customFormat="1" ht="15" x14ac:dyDescent="0.25">
      <c r="A172" s="83"/>
      <c r="B172" s="49"/>
      <c r="C172" s="372" t="s">
        <v>92</v>
      </c>
      <c r="D172" s="372"/>
      <c r="E172" s="372"/>
      <c r="F172" s="372"/>
      <c r="G172" s="372"/>
      <c r="H172" s="372"/>
      <c r="I172" s="372"/>
      <c r="J172" s="372"/>
      <c r="K172" s="372"/>
      <c r="L172" s="84">
        <v>48.68</v>
      </c>
      <c r="M172" s="85"/>
      <c r="N172" s="86">
        <v>1701.83</v>
      </c>
      <c r="AF172" s="39"/>
      <c r="AG172" s="47"/>
      <c r="AH172" s="47"/>
      <c r="AN172" s="47"/>
      <c r="AO172" s="47"/>
      <c r="AP172" s="3" t="s">
        <v>92</v>
      </c>
    </row>
    <row r="173" spans="1:43" s="4" customFormat="1" ht="15" x14ac:dyDescent="0.25">
      <c r="A173" s="83"/>
      <c r="B173" s="49"/>
      <c r="C173" s="372" t="s">
        <v>93</v>
      </c>
      <c r="D173" s="372"/>
      <c r="E173" s="372"/>
      <c r="F173" s="372"/>
      <c r="G173" s="372"/>
      <c r="H173" s="372"/>
      <c r="I173" s="372"/>
      <c r="J173" s="372"/>
      <c r="K173" s="372"/>
      <c r="L173" s="84">
        <v>44.79</v>
      </c>
      <c r="M173" s="85"/>
      <c r="N173" s="86">
        <v>1565.7</v>
      </c>
      <c r="AF173" s="39"/>
      <c r="AG173" s="47"/>
      <c r="AH173" s="47"/>
      <c r="AN173" s="47"/>
      <c r="AO173" s="47"/>
      <c r="AP173" s="3" t="s">
        <v>93</v>
      </c>
    </row>
    <row r="174" spans="1:43" s="4" customFormat="1" ht="15" x14ac:dyDescent="0.25">
      <c r="A174" s="83"/>
      <c r="B174" s="49"/>
      <c r="C174" s="372" t="s">
        <v>94</v>
      </c>
      <c r="D174" s="372"/>
      <c r="E174" s="372"/>
      <c r="F174" s="372"/>
      <c r="G174" s="372"/>
      <c r="H174" s="372"/>
      <c r="I174" s="372"/>
      <c r="J174" s="372"/>
      <c r="K174" s="372"/>
      <c r="L174" s="84">
        <v>22.39</v>
      </c>
      <c r="M174" s="85"/>
      <c r="N174" s="121">
        <v>782.85</v>
      </c>
      <c r="AF174" s="39"/>
      <c r="AG174" s="47"/>
      <c r="AH174" s="47"/>
      <c r="AN174" s="47"/>
      <c r="AO174" s="47"/>
      <c r="AP174" s="3" t="s">
        <v>94</v>
      </c>
    </row>
    <row r="175" spans="1:43" s="4" customFormat="1" ht="15" x14ac:dyDescent="0.25">
      <c r="A175" s="83"/>
      <c r="B175" s="89"/>
      <c r="C175" s="373" t="s">
        <v>2255</v>
      </c>
      <c r="D175" s="373"/>
      <c r="E175" s="373"/>
      <c r="F175" s="373"/>
      <c r="G175" s="373"/>
      <c r="H175" s="373"/>
      <c r="I175" s="373"/>
      <c r="J175" s="373"/>
      <c r="K175" s="373"/>
      <c r="L175" s="93">
        <v>1108.95</v>
      </c>
      <c r="M175" s="91"/>
      <c r="N175" s="92">
        <v>15005.73</v>
      </c>
      <c r="AF175" s="39"/>
      <c r="AG175" s="47"/>
      <c r="AH175" s="47"/>
      <c r="AN175" s="47"/>
      <c r="AO175" s="47"/>
      <c r="AQ175" s="47" t="s">
        <v>2255</v>
      </c>
    </row>
    <row r="176" spans="1:43" s="4" customFormat="1" ht="15" x14ac:dyDescent="0.25">
      <c r="A176" s="378" t="s">
        <v>1658</v>
      </c>
      <c r="B176" s="379"/>
      <c r="C176" s="379"/>
      <c r="D176" s="379"/>
      <c r="E176" s="379"/>
      <c r="F176" s="379"/>
      <c r="G176" s="379"/>
      <c r="H176" s="379"/>
      <c r="I176" s="379"/>
      <c r="J176" s="379"/>
      <c r="K176" s="379"/>
      <c r="L176" s="379"/>
      <c r="M176" s="379"/>
      <c r="N176" s="380"/>
      <c r="AF176" s="39" t="s">
        <v>1658</v>
      </c>
      <c r="AG176" s="47"/>
      <c r="AH176" s="47"/>
      <c r="AN176" s="47"/>
      <c r="AO176" s="47"/>
      <c r="AQ176" s="47"/>
    </row>
    <row r="177" spans="1:43" s="4" customFormat="1" ht="15" x14ac:dyDescent="0.25">
      <c r="A177" s="381" t="s">
        <v>2256</v>
      </c>
      <c r="B177" s="382"/>
      <c r="C177" s="382"/>
      <c r="D177" s="382"/>
      <c r="E177" s="382"/>
      <c r="F177" s="382"/>
      <c r="G177" s="382"/>
      <c r="H177" s="382"/>
      <c r="I177" s="382"/>
      <c r="J177" s="382"/>
      <c r="K177" s="382"/>
      <c r="L177" s="382"/>
      <c r="M177" s="382"/>
      <c r="N177" s="383"/>
      <c r="AF177" s="39"/>
      <c r="AG177" s="47" t="s">
        <v>2256</v>
      </c>
      <c r="AH177" s="47"/>
      <c r="AN177" s="47"/>
      <c r="AO177" s="47"/>
      <c r="AQ177" s="47"/>
    </row>
    <row r="178" spans="1:43" s="4" customFormat="1" ht="15" x14ac:dyDescent="0.25">
      <c r="A178" s="381" t="s">
        <v>2257</v>
      </c>
      <c r="B178" s="382"/>
      <c r="C178" s="382"/>
      <c r="D178" s="382"/>
      <c r="E178" s="382"/>
      <c r="F178" s="382"/>
      <c r="G178" s="382"/>
      <c r="H178" s="382"/>
      <c r="I178" s="382"/>
      <c r="J178" s="382"/>
      <c r="K178" s="382"/>
      <c r="L178" s="382"/>
      <c r="M178" s="382"/>
      <c r="N178" s="383"/>
      <c r="AF178" s="39"/>
      <c r="AG178" s="47" t="s">
        <v>2257</v>
      </c>
      <c r="AH178" s="47"/>
      <c r="AN178" s="47"/>
      <c r="AO178" s="47"/>
      <c r="AQ178" s="47"/>
    </row>
    <row r="179" spans="1:43" s="4" customFormat="1" ht="57" x14ac:dyDescent="0.25">
      <c r="A179" s="40" t="s">
        <v>272</v>
      </c>
      <c r="B179" s="41" t="s">
        <v>331</v>
      </c>
      <c r="C179" s="374" t="s">
        <v>2234</v>
      </c>
      <c r="D179" s="374"/>
      <c r="E179" s="374"/>
      <c r="F179" s="42" t="s">
        <v>333</v>
      </c>
      <c r="G179" s="43">
        <v>2.5559999999999999E-2</v>
      </c>
      <c r="H179" s="44">
        <v>1</v>
      </c>
      <c r="I179" s="118">
        <v>2.5559999999999999E-2</v>
      </c>
      <c r="J179" s="45"/>
      <c r="K179" s="43"/>
      <c r="L179" s="45"/>
      <c r="M179" s="43"/>
      <c r="N179" s="46"/>
      <c r="AF179" s="39"/>
      <c r="AG179" s="47"/>
      <c r="AH179" s="47" t="s">
        <v>2234</v>
      </c>
      <c r="AN179" s="47"/>
      <c r="AO179" s="47"/>
      <c r="AQ179" s="47"/>
    </row>
    <row r="180" spans="1:43" s="4" customFormat="1" ht="15" x14ac:dyDescent="0.25">
      <c r="A180" s="69"/>
      <c r="B180" s="50"/>
      <c r="C180" s="372" t="s">
        <v>2258</v>
      </c>
      <c r="D180" s="372"/>
      <c r="E180" s="372"/>
      <c r="F180" s="372"/>
      <c r="G180" s="372"/>
      <c r="H180" s="372"/>
      <c r="I180" s="372"/>
      <c r="J180" s="372"/>
      <c r="K180" s="372"/>
      <c r="L180" s="372"/>
      <c r="M180" s="372"/>
      <c r="N180" s="377"/>
      <c r="AF180" s="39"/>
      <c r="AG180" s="47"/>
      <c r="AH180" s="47"/>
      <c r="AI180" s="3" t="s">
        <v>2258</v>
      </c>
      <c r="AN180" s="47"/>
      <c r="AO180" s="47"/>
      <c r="AQ180" s="47"/>
    </row>
    <row r="181" spans="1:43" s="4" customFormat="1" ht="22.5" x14ac:dyDescent="0.25">
      <c r="A181" s="103"/>
      <c r="B181" s="49" t="s">
        <v>217</v>
      </c>
      <c r="C181" s="368" t="s">
        <v>218</v>
      </c>
      <c r="D181" s="368"/>
      <c r="E181" s="368"/>
      <c r="F181" s="368"/>
      <c r="G181" s="368"/>
      <c r="H181" s="368"/>
      <c r="I181" s="368"/>
      <c r="J181" s="368"/>
      <c r="K181" s="368"/>
      <c r="L181" s="368"/>
      <c r="M181" s="368"/>
      <c r="N181" s="376"/>
      <c r="AF181" s="39"/>
      <c r="AG181" s="47"/>
      <c r="AH181" s="47"/>
      <c r="AJ181" s="3" t="s">
        <v>218</v>
      </c>
      <c r="AN181" s="47"/>
      <c r="AO181" s="47"/>
      <c r="AQ181" s="47"/>
    </row>
    <row r="182" spans="1:43" s="4" customFormat="1" ht="15" x14ac:dyDescent="0.25">
      <c r="A182" s="48"/>
      <c r="B182" s="49" t="s">
        <v>73</v>
      </c>
      <c r="C182" s="372" t="s">
        <v>175</v>
      </c>
      <c r="D182" s="372"/>
      <c r="E182" s="372"/>
      <c r="F182" s="51"/>
      <c r="G182" s="52"/>
      <c r="H182" s="52"/>
      <c r="I182" s="52"/>
      <c r="J182" s="107">
        <v>3710.53</v>
      </c>
      <c r="K182" s="54">
        <v>1.1499999999999999</v>
      </c>
      <c r="L182" s="53">
        <v>109.07</v>
      </c>
      <c r="M182" s="52"/>
      <c r="N182" s="58"/>
      <c r="AF182" s="39"/>
      <c r="AG182" s="47"/>
      <c r="AH182" s="47"/>
      <c r="AK182" s="3" t="s">
        <v>175</v>
      </c>
      <c r="AN182" s="47"/>
      <c r="AO182" s="47"/>
      <c r="AQ182" s="47"/>
    </row>
    <row r="183" spans="1:43" s="4" customFormat="1" ht="15" x14ac:dyDescent="0.25">
      <c r="A183" s="48"/>
      <c r="B183" s="49" t="s">
        <v>78</v>
      </c>
      <c r="C183" s="372" t="s">
        <v>176</v>
      </c>
      <c r="D183" s="372"/>
      <c r="E183" s="372"/>
      <c r="F183" s="51"/>
      <c r="G183" s="52"/>
      <c r="H183" s="52"/>
      <c r="I183" s="52"/>
      <c r="J183" s="53">
        <v>614.79999999999995</v>
      </c>
      <c r="K183" s="54">
        <v>1.1499999999999999</v>
      </c>
      <c r="L183" s="53">
        <v>18.07</v>
      </c>
      <c r="M183" s="54">
        <v>34.96</v>
      </c>
      <c r="N183" s="64">
        <v>631.73</v>
      </c>
      <c r="AF183" s="39"/>
      <c r="AG183" s="47"/>
      <c r="AH183" s="47"/>
      <c r="AK183" s="3" t="s">
        <v>176</v>
      </c>
      <c r="AN183" s="47"/>
      <c r="AO183" s="47"/>
      <c r="AQ183" s="47"/>
    </row>
    <row r="184" spans="1:43" s="4" customFormat="1" ht="15" x14ac:dyDescent="0.25">
      <c r="A184" s="56"/>
      <c r="B184" s="49"/>
      <c r="C184" s="372" t="s">
        <v>178</v>
      </c>
      <c r="D184" s="372"/>
      <c r="E184" s="372"/>
      <c r="F184" s="51" t="s">
        <v>64</v>
      </c>
      <c r="G184" s="63">
        <v>53</v>
      </c>
      <c r="H184" s="54">
        <v>1.1499999999999999</v>
      </c>
      <c r="I184" s="117">
        <v>1.557882</v>
      </c>
      <c r="J184" s="57"/>
      <c r="K184" s="52"/>
      <c r="L184" s="57"/>
      <c r="M184" s="52"/>
      <c r="N184" s="58"/>
      <c r="AF184" s="39"/>
      <c r="AG184" s="47"/>
      <c r="AH184" s="47"/>
      <c r="AL184" s="3" t="s">
        <v>178</v>
      </c>
      <c r="AN184" s="47"/>
      <c r="AO184" s="47"/>
      <c r="AQ184" s="47"/>
    </row>
    <row r="185" spans="1:43" s="4" customFormat="1" ht="15" x14ac:dyDescent="0.25">
      <c r="A185" s="48"/>
      <c r="B185" s="49"/>
      <c r="C185" s="375" t="s">
        <v>65</v>
      </c>
      <c r="D185" s="375"/>
      <c r="E185" s="375"/>
      <c r="F185" s="59"/>
      <c r="G185" s="60"/>
      <c r="H185" s="60"/>
      <c r="I185" s="60"/>
      <c r="J185" s="108">
        <v>3710.53</v>
      </c>
      <c r="K185" s="60"/>
      <c r="L185" s="61">
        <v>109.07</v>
      </c>
      <c r="M185" s="60"/>
      <c r="N185" s="62"/>
      <c r="AF185" s="39"/>
      <c r="AG185" s="47"/>
      <c r="AH185" s="47"/>
      <c r="AM185" s="3" t="s">
        <v>65</v>
      </c>
      <c r="AN185" s="47"/>
      <c r="AO185" s="47"/>
      <c r="AQ185" s="47"/>
    </row>
    <row r="186" spans="1:43" s="4" customFormat="1" ht="15" x14ac:dyDescent="0.25">
      <c r="A186" s="56"/>
      <c r="B186" s="49"/>
      <c r="C186" s="372" t="s">
        <v>66</v>
      </c>
      <c r="D186" s="372"/>
      <c r="E186" s="372"/>
      <c r="F186" s="51"/>
      <c r="G186" s="52"/>
      <c r="H186" s="52"/>
      <c r="I186" s="52"/>
      <c r="J186" s="57"/>
      <c r="K186" s="52"/>
      <c r="L186" s="53">
        <v>18.07</v>
      </c>
      <c r="M186" s="52"/>
      <c r="N186" s="64">
        <v>631.73</v>
      </c>
      <c r="AF186" s="39"/>
      <c r="AG186" s="47"/>
      <c r="AH186" s="47"/>
      <c r="AL186" s="3" t="s">
        <v>66</v>
      </c>
      <c r="AN186" s="47"/>
      <c r="AO186" s="47"/>
      <c r="AQ186" s="47"/>
    </row>
    <row r="187" spans="1:43" s="4" customFormat="1" ht="23.25" x14ac:dyDescent="0.25">
      <c r="A187" s="56"/>
      <c r="B187" s="49" t="s">
        <v>335</v>
      </c>
      <c r="C187" s="372" t="s">
        <v>336</v>
      </c>
      <c r="D187" s="372"/>
      <c r="E187" s="372"/>
      <c r="F187" s="51" t="s">
        <v>69</v>
      </c>
      <c r="G187" s="63">
        <v>92</v>
      </c>
      <c r="H187" s="52"/>
      <c r="I187" s="63">
        <v>92</v>
      </c>
      <c r="J187" s="57"/>
      <c r="K187" s="52"/>
      <c r="L187" s="53">
        <v>16.62</v>
      </c>
      <c r="M187" s="52"/>
      <c r="N187" s="64">
        <v>581.19000000000005</v>
      </c>
      <c r="AF187" s="39"/>
      <c r="AG187" s="47"/>
      <c r="AH187" s="47"/>
      <c r="AL187" s="3" t="s">
        <v>336</v>
      </c>
      <c r="AN187" s="47"/>
      <c r="AO187" s="47"/>
      <c r="AQ187" s="47"/>
    </row>
    <row r="188" spans="1:43" s="4" customFormat="1" ht="23.25" x14ac:dyDescent="0.25">
      <c r="A188" s="56"/>
      <c r="B188" s="49" t="s">
        <v>337</v>
      </c>
      <c r="C188" s="372" t="s">
        <v>338</v>
      </c>
      <c r="D188" s="372"/>
      <c r="E188" s="372"/>
      <c r="F188" s="51" t="s">
        <v>69</v>
      </c>
      <c r="G188" s="63">
        <v>46</v>
      </c>
      <c r="H188" s="52"/>
      <c r="I188" s="63">
        <v>46</v>
      </c>
      <c r="J188" s="57"/>
      <c r="K188" s="52"/>
      <c r="L188" s="53">
        <v>8.31</v>
      </c>
      <c r="M188" s="52"/>
      <c r="N188" s="64">
        <v>290.60000000000002</v>
      </c>
      <c r="AF188" s="39"/>
      <c r="AG188" s="47"/>
      <c r="AH188" s="47"/>
      <c r="AL188" s="3" t="s">
        <v>338</v>
      </c>
      <c r="AN188" s="47"/>
      <c r="AO188" s="47"/>
      <c r="AQ188" s="47"/>
    </row>
    <row r="189" spans="1:43" s="4" customFormat="1" ht="15" x14ac:dyDescent="0.25">
      <c r="A189" s="65"/>
      <c r="B189" s="66"/>
      <c r="C189" s="374" t="s">
        <v>72</v>
      </c>
      <c r="D189" s="374"/>
      <c r="E189" s="374"/>
      <c r="F189" s="42"/>
      <c r="G189" s="43"/>
      <c r="H189" s="43"/>
      <c r="I189" s="43"/>
      <c r="J189" s="45"/>
      <c r="K189" s="43"/>
      <c r="L189" s="67">
        <v>134</v>
      </c>
      <c r="M189" s="60"/>
      <c r="N189" s="46"/>
      <c r="AF189" s="39"/>
      <c r="AG189" s="47"/>
      <c r="AH189" s="47"/>
      <c r="AN189" s="47" t="s">
        <v>72</v>
      </c>
      <c r="AO189" s="47"/>
      <c r="AQ189" s="47"/>
    </row>
    <row r="190" spans="1:43" s="4" customFormat="1" ht="45.75" x14ac:dyDescent="0.25">
      <c r="A190" s="40" t="s">
        <v>276</v>
      </c>
      <c r="B190" s="41" t="s">
        <v>339</v>
      </c>
      <c r="C190" s="374" t="s">
        <v>2259</v>
      </c>
      <c r="D190" s="374"/>
      <c r="E190" s="374"/>
      <c r="F190" s="42" t="s">
        <v>341</v>
      </c>
      <c r="G190" s="43">
        <v>38.0276</v>
      </c>
      <c r="H190" s="44">
        <v>1</v>
      </c>
      <c r="I190" s="110">
        <v>38.0276</v>
      </c>
      <c r="J190" s="67">
        <v>2.91</v>
      </c>
      <c r="K190" s="43"/>
      <c r="L190" s="67">
        <v>110.66</v>
      </c>
      <c r="M190" s="68">
        <v>12.13</v>
      </c>
      <c r="N190" s="115">
        <v>1342.31</v>
      </c>
      <c r="AF190" s="39"/>
      <c r="AG190" s="47"/>
      <c r="AH190" s="47" t="s">
        <v>2259</v>
      </c>
      <c r="AN190" s="47"/>
      <c r="AO190" s="47"/>
      <c r="AQ190" s="47"/>
    </row>
    <row r="191" spans="1:43" s="4" customFormat="1" ht="15" x14ac:dyDescent="0.25">
      <c r="A191" s="69"/>
      <c r="B191" s="50"/>
      <c r="C191" s="372" t="s">
        <v>2260</v>
      </c>
      <c r="D191" s="372"/>
      <c r="E191" s="372"/>
      <c r="F191" s="372"/>
      <c r="G191" s="372"/>
      <c r="H191" s="372"/>
      <c r="I191" s="372"/>
      <c r="J191" s="372"/>
      <c r="K191" s="372"/>
      <c r="L191" s="372"/>
      <c r="M191" s="372"/>
      <c r="N191" s="377"/>
      <c r="AF191" s="39"/>
      <c r="AG191" s="47"/>
      <c r="AH191" s="47"/>
      <c r="AI191" s="3" t="s">
        <v>2260</v>
      </c>
      <c r="AN191" s="47"/>
      <c r="AO191" s="47"/>
      <c r="AQ191" s="47"/>
    </row>
    <row r="192" spans="1:43" s="4" customFormat="1" ht="15" x14ac:dyDescent="0.25">
      <c r="A192" s="65"/>
      <c r="B192" s="66"/>
      <c r="C192" s="374" t="s">
        <v>72</v>
      </c>
      <c r="D192" s="374"/>
      <c r="E192" s="374"/>
      <c r="F192" s="42"/>
      <c r="G192" s="43"/>
      <c r="H192" s="43"/>
      <c r="I192" s="43"/>
      <c r="J192" s="45"/>
      <c r="K192" s="43"/>
      <c r="L192" s="67">
        <v>110.66</v>
      </c>
      <c r="M192" s="60"/>
      <c r="N192" s="115">
        <v>1342.31</v>
      </c>
      <c r="AF192" s="39"/>
      <c r="AG192" s="47"/>
      <c r="AH192" s="47"/>
      <c r="AN192" s="47" t="s">
        <v>72</v>
      </c>
      <c r="AO192" s="47"/>
      <c r="AQ192" s="47"/>
    </row>
    <row r="193" spans="1:43" s="4" customFormat="1" ht="23.25" x14ac:dyDescent="0.25">
      <c r="A193" s="40" t="s">
        <v>280</v>
      </c>
      <c r="B193" s="41" t="s">
        <v>343</v>
      </c>
      <c r="C193" s="374" t="s">
        <v>2247</v>
      </c>
      <c r="D193" s="374"/>
      <c r="E193" s="374"/>
      <c r="F193" s="42" t="s">
        <v>333</v>
      </c>
      <c r="G193" s="43">
        <v>1.8460000000000001E-2</v>
      </c>
      <c r="H193" s="44">
        <v>1</v>
      </c>
      <c r="I193" s="118">
        <v>1.8460000000000001E-2</v>
      </c>
      <c r="J193" s="45"/>
      <c r="K193" s="43"/>
      <c r="L193" s="45"/>
      <c r="M193" s="43"/>
      <c r="N193" s="46"/>
      <c r="AF193" s="39"/>
      <c r="AG193" s="47"/>
      <c r="AH193" s="47" t="s">
        <v>2247</v>
      </c>
      <c r="AN193" s="47"/>
      <c r="AO193" s="47"/>
      <c r="AQ193" s="47"/>
    </row>
    <row r="194" spans="1:43" s="4" customFormat="1" ht="15" x14ac:dyDescent="0.25">
      <c r="A194" s="69"/>
      <c r="B194" s="50"/>
      <c r="C194" s="372" t="s">
        <v>2261</v>
      </c>
      <c r="D194" s="372"/>
      <c r="E194" s="372"/>
      <c r="F194" s="372"/>
      <c r="G194" s="372"/>
      <c r="H194" s="372"/>
      <c r="I194" s="372"/>
      <c r="J194" s="372"/>
      <c r="K194" s="372"/>
      <c r="L194" s="372"/>
      <c r="M194" s="372"/>
      <c r="N194" s="377"/>
      <c r="AF194" s="39"/>
      <c r="AG194" s="47"/>
      <c r="AH194" s="47"/>
      <c r="AI194" s="3" t="s">
        <v>2261</v>
      </c>
      <c r="AN194" s="47"/>
      <c r="AO194" s="47"/>
      <c r="AQ194" s="47"/>
    </row>
    <row r="195" spans="1:43" s="4" customFormat="1" ht="22.5" x14ac:dyDescent="0.25">
      <c r="A195" s="103"/>
      <c r="B195" s="49" t="s">
        <v>217</v>
      </c>
      <c r="C195" s="368" t="s">
        <v>218</v>
      </c>
      <c r="D195" s="368"/>
      <c r="E195" s="368"/>
      <c r="F195" s="368"/>
      <c r="G195" s="368"/>
      <c r="H195" s="368"/>
      <c r="I195" s="368"/>
      <c r="J195" s="368"/>
      <c r="K195" s="368"/>
      <c r="L195" s="368"/>
      <c r="M195" s="368"/>
      <c r="N195" s="376"/>
      <c r="AF195" s="39"/>
      <c r="AG195" s="47"/>
      <c r="AH195" s="47"/>
      <c r="AJ195" s="3" t="s">
        <v>218</v>
      </c>
      <c r="AN195" s="47"/>
      <c r="AO195" s="47"/>
      <c r="AQ195" s="47"/>
    </row>
    <row r="196" spans="1:43" s="4" customFormat="1" ht="15" x14ac:dyDescent="0.25">
      <c r="A196" s="48"/>
      <c r="B196" s="49" t="s">
        <v>58</v>
      </c>
      <c r="C196" s="372" t="s">
        <v>62</v>
      </c>
      <c r="D196" s="372"/>
      <c r="E196" s="372"/>
      <c r="F196" s="51"/>
      <c r="G196" s="52"/>
      <c r="H196" s="52"/>
      <c r="I196" s="52"/>
      <c r="J196" s="53">
        <v>25.9</v>
      </c>
      <c r="K196" s="54">
        <v>1.1499999999999999</v>
      </c>
      <c r="L196" s="53">
        <v>0.55000000000000004</v>
      </c>
      <c r="M196" s="54">
        <v>34.96</v>
      </c>
      <c r="N196" s="64">
        <v>19.23</v>
      </c>
      <c r="AF196" s="39"/>
      <c r="AG196" s="47"/>
      <c r="AH196" s="47"/>
      <c r="AK196" s="3" t="s">
        <v>62</v>
      </c>
      <c r="AN196" s="47"/>
      <c r="AO196" s="47"/>
      <c r="AQ196" s="47"/>
    </row>
    <row r="197" spans="1:43" s="4" customFormat="1" ht="15" x14ac:dyDescent="0.25">
      <c r="A197" s="48"/>
      <c r="B197" s="49" t="s">
        <v>73</v>
      </c>
      <c r="C197" s="372" t="s">
        <v>175</v>
      </c>
      <c r="D197" s="372"/>
      <c r="E197" s="372"/>
      <c r="F197" s="51"/>
      <c r="G197" s="52"/>
      <c r="H197" s="52"/>
      <c r="I197" s="52"/>
      <c r="J197" s="53">
        <v>292.60000000000002</v>
      </c>
      <c r="K197" s="54">
        <v>1.1499999999999999</v>
      </c>
      <c r="L197" s="53">
        <v>6.21</v>
      </c>
      <c r="M197" s="52"/>
      <c r="N197" s="58"/>
      <c r="AF197" s="39"/>
      <c r="AG197" s="47"/>
      <c r="AH197" s="47"/>
      <c r="AK197" s="3" t="s">
        <v>175</v>
      </c>
      <c r="AN197" s="47"/>
      <c r="AO197" s="47"/>
      <c r="AQ197" s="47"/>
    </row>
    <row r="198" spans="1:43" s="4" customFormat="1" ht="15" x14ac:dyDescent="0.25">
      <c r="A198" s="48"/>
      <c r="B198" s="49" t="s">
        <v>78</v>
      </c>
      <c r="C198" s="372" t="s">
        <v>176</v>
      </c>
      <c r="D198" s="372"/>
      <c r="E198" s="372"/>
      <c r="F198" s="51"/>
      <c r="G198" s="52"/>
      <c r="H198" s="52"/>
      <c r="I198" s="52"/>
      <c r="J198" s="53">
        <v>49.67</v>
      </c>
      <c r="K198" s="54">
        <v>1.1499999999999999</v>
      </c>
      <c r="L198" s="53">
        <v>1.05</v>
      </c>
      <c r="M198" s="54">
        <v>34.96</v>
      </c>
      <c r="N198" s="64">
        <v>36.71</v>
      </c>
      <c r="AF198" s="39"/>
      <c r="AG198" s="47"/>
      <c r="AH198" s="47"/>
      <c r="AK198" s="3" t="s">
        <v>176</v>
      </c>
      <c r="AN198" s="47"/>
      <c r="AO198" s="47"/>
      <c r="AQ198" s="47"/>
    </row>
    <row r="199" spans="1:43" s="4" customFormat="1" ht="15" x14ac:dyDescent="0.25">
      <c r="A199" s="48"/>
      <c r="B199" s="49" t="s">
        <v>122</v>
      </c>
      <c r="C199" s="372" t="s">
        <v>177</v>
      </c>
      <c r="D199" s="372"/>
      <c r="E199" s="372"/>
      <c r="F199" s="51"/>
      <c r="G199" s="52"/>
      <c r="H199" s="52"/>
      <c r="I199" s="52"/>
      <c r="J199" s="53">
        <v>4.34</v>
      </c>
      <c r="K199" s="52"/>
      <c r="L199" s="53">
        <v>0.08</v>
      </c>
      <c r="M199" s="52"/>
      <c r="N199" s="58"/>
      <c r="AF199" s="39"/>
      <c r="AG199" s="47"/>
      <c r="AH199" s="47"/>
      <c r="AK199" s="3" t="s">
        <v>177</v>
      </c>
      <c r="AN199" s="47"/>
      <c r="AO199" s="47"/>
      <c r="AQ199" s="47"/>
    </row>
    <row r="200" spans="1:43" s="4" customFormat="1" ht="15" x14ac:dyDescent="0.25">
      <c r="A200" s="56"/>
      <c r="B200" s="49"/>
      <c r="C200" s="372" t="s">
        <v>63</v>
      </c>
      <c r="D200" s="372"/>
      <c r="E200" s="372"/>
      <c r="F200" s="51" t="s">
        <v>64</v>
      </c>
      <c r="G200" s="54">
        <v>3.32</v>
      </c>
      <c r="H200" s="54">
        <v>1.1499999999999999</v>
      </c>
      <c r="I200" s="111">
        <v>7.0480299999999996E-2</v>
      </c>
      <c r="J200" s="57"/>
      <c r="K200" s="52"/>
      <c r="L200" s="57"/>
      <c r="M200" s="52"/>
      <c r="N200" s="58"/>
      <c r="AF200" s="39"/>
      <c r="AG200" s="47"/>
      <c r="AH200" s="47"/>
      <c r="AL200" s="3" t="s">
        <v>63</v>
      </c>
      <c r="AN200" s="47"/>
      <c r="AO200" s="47"/>
      <c r="AQ200" s="47"/>
    </row>
    <row r="201" spans="1:43" s="4" customFormat="1" ht="15" x14ac:dyDescent="0.25">
      <c r="A201" s="56"/>
      <c r="B201" s="49"/>
      <c r="C201" s="372" t="s">
        <v>178</v>
      </c>
      <c r="D201" s="372"/>
      <c r="E201" s="372"/>
      <c r="F201" s="51" t="s">
        <v>64</v>
      </c>
      <c r="G201" s="54">
        <v>3.69</v>
      </c>
      <c r="H201" s="54">
        <v>1.1499999999999999</v>
      </c>
      <c r="I201" s="117">
        <v>7.8335000000000002E-2</v>
      </c>
      <c r="J201" s="57"/>
      <c r="K201" s="52"/>
      <c r="L201" s="57"/>
      <c r="M201" s="52"/>
      <c r="N201" s="58"/>
      <c r="AF201" s="39"/>
      <c r="AG201" s="47"/>
      <c r="AH201" s="47"/>
      <c r="AL201" s="3" t="s">
        <v>178</v>
      </c>
      <c r="AN201" s="47"/>
      <c r="AO201" s="47"/>
      <c r="AQ201" s="47"/>
    </row>
    <row r="202" spans="1:43" s="4" customFormat="1" ht="15" x14ac:dyDescent="0.25">
      <c r="A202" s="48"/>
      <c r="B202" s="49"/>
      <c r="C202" s="375" t="s">
        <v>65</v>
      </c>
      <c r="D202" s="375"/>
      <c r="E202" s="375"/>
      <c r="F202" s="59"/>
      <c r="G202" s="60"/>
      <c r="H202" s="60"/>
      <c r="I202" s="60"/>
      <c r="J202" s="61">
        <v>322.83999999999997</v>
      </c>
      <c r="K202" s="60"/>
      <c r="L202" s="61">
        <v>6.84</v>
      </c>
      <c r="M202" s="60"/>
      <c r="N202" s="62"/>
      <c r="AF202" s="39"/>
      <c r="AG202" s="47"/>
      <c r="AH202" s="47"/>
      <c r="AM202" s="3" t="s">
        <v>65</v>
      </c>
      <c r="AN202" s="47"/>
      <c r="AO202" s="47"/>
      <c r="AQ202" s="47"/>
    </row>
    <row r="203" spans="1:43" s="4" customFormat="1" ht="15" x14ac:dyDescent="0.25">
      <c r="A203" s="56"/>
      <c r="B203" s="49"/>
      <c r="C203" s="372" t="s">
        <v>66</v>
      </c>
      <c r="D203" s="372"/>
      <c r="E203" s="372"/>
      <c r="F203" s="51"/>
      <c r="G203" s="52"/>
      <c r="H203" s="52"/>
      <c r="I203" s="52"/>
      <c r="J203" s="57"/>
      <c r="K203" s="52"/>
      <c r="L203" s="53">
        <v>1.6</v>
      </c>
      <c r="M203" s="52"/>
      <c r="N203" s="64">
        <v>55.94</v>
      </c>
      <c r="AF203" s="39"/>
      <c r="AG203" s="47"/>
      <c r="AH203" s="47"/>
      <c r="AL203" s="3" t="s">
        <v>66</v>
      </c>
      <c r="AN203" s="47"/>
      <c r="AO203" s="47"/>
      <c r="AQ203" s="47"/>
    </row>
    <row r="204" spans="1:43" s="4" customFormat="1" ht="23.25" x14ac:dyDescent="0.25">
      <c r="A204" s="56"/>
      <c r="B204" s="49" t="s">
        <v>335</v>
      </c>
      <c r="C204" s="372" t="s">
        <v>336</v>
      </c>
      <c r="D204" s="372"/>
      <c r="E204" s="372"/>
      <c r="F204" s="51" t="s">
        <v>69</v>
      </c>
      <c r="G204" s="63">
        <v>92</v>
      </c>
      <c r="H204" s="52"/>
      <c r="I204" s="63">
        <v>92</v>
      </c>
      <c r="J204" s="57"/>
      <c r="K204" s="52"/>
      <c r="L204" s="53">
        <v>1.47</v>
      </c>
      <c r="M204" s="52"/>
      <c r="N204" s="64">
        <v>51.46</v>
      </c>
      <c r="AF204" s="39"/>
      <c r="AG204" s="47"/>
      <c r="AH204" s="47"/>
      <c r="AL204" s="3" t="s">
        <v>336</v>
      </c>
      <c r="AN204" s="47"/>
      <c r="AO204" s="47"/>
      <c r="AQ204" s="47"/>
    </row>
    <row r="205" spans="1:43" s="4" customFormat="1" ht="23.25" x14ac:dyDescent="0.25">
      <c r="A205" s="56"/>
      <c r="B205" s="49" t="s">
        <v>337</v>
      </c>
      <c r="C205" s="372" t="s">
        <v>338</v>
      </c>
      <c r="D205" s="372"/>
      <c r="E205" s="372"/>
      <c r="F205" s="51" t="s">
        <v>69</v>
      </c>
      <c r="G205" s="63">
        <v>46</v>
      </c>
      <c r="H205" s="52"/>
      <c r="I205" s="63">
        <v>46</v>
      </c>
      <c r="J205" s="57"/>
      <c r="K205" s="52"/>
      <c r="L205" s="53">
        <v>0.74</v>
      </c>
      <c r="M205" s="52"/>
      <c r="N205" s="64">
        <v>25.73</v>
      </c>
      <c r="AF205" s="39"/>
      <c r="AG205" s="47"/>
      <c r="AH205" s="47"/>
      <c r="AL205" s="3" t="s">
        <v>338</v>
      </c>
      <c r="AN205" s="47"/>
      <c r="AO205" s="47"/>
      <c r="AQ205" s="47"/>
    </row>
    <row r="206" spans="1:43" s="4" customFormat="1" ht="15" x14ac:dyDescent="0.25">
      <c r="A206" s="65"/>
      <c r="B206" s="66"/>
      <c r="C206" s="374" t="s">
        <v>72</v>
      </c>
      <c r="D206" s="374"/>
      <c r="E206" s="374"/>
      <c r="F206" s="42"/>
      <c r="G206" s="43"/>
      <c r="H206" s="43"/>
      <c r="I206" s="43"/>
      <c r="J206" s="45"/>
      <c r="K206" s="43"/>
      <c r="L206" s="67">
        <v>9.0500000000000007</v>
      </c>
      <c r="M206" s="60"/>
      <c r="N206" s="46"/>
      <c r="AF206" s="39"/>
      <c r="AG206" s="47"/>
      <c r="AH206" s="47"/>
      <c r="AN206" s="47" t="s">
        <v>72</v>
      </c>
      <c r="AO206" s="47"/>
      <c r="AQ206" s="47"/>
    </row>
    <row r="207" spans="1:43" s="4" customFormat="1" ht="57" x14ac:dyDescent="0.25">
      <c r="A207" s="40" t="s">
        <v>282</v>
      </c>
      <c r="B207" s="41" t="s">
        <v>346</v>
      </c>
      <c r="C207" s="374" t="s">
        <v>2249</v>
      </c>
      <c r="D207" s="374"/>
      <c r="E207" s="374"/>
      <c r="F207" s="42" t="s">
        <v>333</v>
      </c>
      <c r="G207" s="43">
        <v>1.8460000000000001E-2</v>
      </c>
      <c r="H207" s="44">
        <v>1</v>
      </c>
      <c r="I207" s="118">
        <v>1.8460000000000001E-2</v>
      </c>
      <c r="J207" s="45"/>
      <c r="K207" s="43"/>
      <c r="L207" s="45"/>
      <c r="M207" s="43"/>
      <c r="N207" s="46"/>
      <c r="AF207" s="39"/>
      <c r="AG207" s="47"/>
      <c r="AH207" s="47" t="s">
        <v>2249</v>
      </c>
      <c r="AN207" s="47"/>
      <c r="AO207" s="47"/>
      <c r="AQ207" s="47"/>
    </row>
    <row r="208" spans="1:43" s="4" customFormat="1" ht="15" x14ac:dyDescent="0.25">
      <c r="A208" s="69"/>
      <c r="B208" s="50"/>
      <c r="C208" s="372" t="s">
        <v>2261</v>
      </c>
      <c r="D208" s="372"/>
      <c r="E208" s="372"/>
      <c r="F208" s="372"/>
      <c r="G208" s="372"/>
      <c r="H208" s="372"/>
      <c r="I208" s="372"/>
      <c r="J208" s="372"/>
      <c r="K208" s="372"/>
      <c r="L208" s="372"/>
      <c r="M208" s="372"/>
      <c r="N208" s="377"/>
      <c r="AF208" s="39"/>
      <c r="AG208" s="47"/>
      <c r="AH208" s="47"/>
      <c r="AI208" s="3" t="s">
        <v>2261</v>
      </c>
      <c r="AN208" s="47"/>
      <c r="AO208" s="47"/>
      <c r="AQ208" s="47"/>
    </row>
    <row r="209" spans="1:43" s="4" customFormat="1" ht="22.5" x14ac:dyDescent="0.25">
      <c r="A209" s="103"/>
      <c r="B209" s="49" t="s">
        <v>217</v>
      </c>
      <c r="C209" s="368" t="s">
        <v>218</v>
      </c>
      <c r="D209" s="368"/>
      <c r="E209" s="368"/>
      <c r="F209" s="368"/>
      <c r="G209" s="368"/>
      <c r="H209" s="368"/>
      <c r="I209" s="368"/>
      <c r="J209" s="368"/>
      <c r="K209" s="368"/>
      <c r="L209" s="368"/>
      <c r="M209" s="368"/>
      <c r="N209" s="376"/>
      <c r="AF209" s="39"/>
      <c r="AG209" s="47"/>
      <c r="AH209" s="47"/>
      <c r="AJ209" s="3" t="s">
        <v>218</v>
      </c>
      <c r="AN209" s="47"/>
      <c r="AO209" s="47"/>
      <c r="AQ209" s="47"/>
    </row>
    <row r="210" spans="1:43" s="4" customFormat="1" ht="15" x14ac:dyDescent="0.25">
      <c r="A210" s="48"/>
      <c r="B210" s="49" t="s">
        <v>73</v>
      </c>
      <c r="C210" s="372" t="s">
        <v>175</v>
      </c>
      <c r="D210" s="372"/>
      <c r="E210" s="372"/>
      <c r="F210" s="51"/>
      <c r="G210" s="52"/>
      <c r="H210" s="52"/>
      <c r="I210" s="52"/>
      <c r="J210" s="107">
        <v>3150</v>
      </c>
      <c r="K210" s="54">
        <v>1.1499999999999999</v>
      </c>
      <c r="L210" s="53">
        <v>66.87</v>
      </c>
      <c r="M210" s="52"/>
      <c r="N210" s="58"/>
      <c r="AF210" s="39"/>
      <c r="AG210" s="47"/>
      <c r="AH210" s="47"/>
      <c r="AK210" s="3" t="s">
        <v>175</v>
      </c>
      <c r="AN210" s="47"/>
      <c r="AO210" s="47"/>
      <c r="AQ210" s="47"/>
    </row>
    <row r="211" spans="1:43" s="4" customFormat="1" ht="15" x14ac:dyDescent="0.25">
      <c r="A211" s="48"/>
      <c r="B211" s="49" t="s">
        <v>78</v>
      </c>
      <c r="C211" s="372" t="s">
        <v>176</v>
      </c>
      <c r="D211" s="372"/>
      <c r="E211" s="372"/>
      <c r="F211" s="51"/>
      <c r="G211" s="52"/>
      <c r="H211" s="52"/>
      <c r="I211" s="52"/>
      <c r="J211" s="53">
        <v>425.25</v>
      </c>
      <c r="K211" s="54">
        <v>1.1499999999999999</v>
      </c>
      <c r="L211" s="53">
        <v>9.0299999999999994</v>
      </c>
      <c r="M211" s="54">
        <v>34.96</v>
      </c>
      <c r="N211" s="64">
        <v>315.69</v>
      </c>
      <c r="AF211" s="39"/>
      <c r="AG211" s="47"/>
      <c r="AH211" s="47"/>
      <c r="AK211" s="3" t="s">
        <v>176</v>
      </c>
      <c r="AN211" s="47"/>
      <c r="AO211" s="47"/>
      <c r="AQ211" s="47"/>
    </row>
    <row r="212" spans="1:43" s="4" customFormat="1" ht="15" x14ac:dyDescent="0.25">
      <c r="A212" s="56"/>
      <c r="B212" s="49"/>
      <c r="C212" s="372" t="s">
        <v>178</v>
      </c>
      <c r="D212" s="372"/>
      <c r="E212" s="372"/>
      <c r="F212" s="51" t="s">
        <v>64</v>
      </c>
      <c r="G212" s="104">
        <v>31.5</v>
      </c>
      <c r="H212" s="54">
        <v>1.1499999999999999</v>
      </c>
      <c r="I212" s="111">
        <v>0.66871349999999996</v>
      </c>
      <c r="J212" s="57"/>
      <c r="K212" s="52"/>
      <c r="L212" s="57"/>
      <c r="M212" s="52"/>
      <c r="N212" s="58"/>
      <c r="AF212" s="39"/>
      <c r="AG212" s="47"/>
      <c r="AH212" s="47"/>
      <c r="AL212" s="3" t="s">
        <v>178</v>
      </c>
      <c r="AN212" s="47"/>
      <c r="AO212" s="47"/>
      <c r="AQ212" s="47"/>
    </row>
    <row r="213" spans="1:43" s="4" customFormat="1" ht="15" x14ac:dyDescent="0.25">
      <c r="A213" s="48"/>
      <c r="B213" s="49"/>
      <c r="C213" s="375" t="s">
        <v>65</v>
      </c>
      <c r="D213" s="375"/>
      <c r="E213" s="375"/>
      <c r="F213" s="59"/>
      <c r="G213" s="60"/>
      <c r="H213" s="60"/>
      <c r="I213" s="60"/>
      <c r="J213" s="108">
        <v>3150</v>
      </c>
      <c r="K213" s="60"/>
      <c r="L213" s="61">
        <v>66.87</v>
      </c>
      <c r="M213" s="60"/>
      <c r="N213" s="62"/>
      <c r="AF213" s="39"/>
      <c r="AG213" s="47"/>
      <c r="AH213" s="47"/>
      <c r="AM213" s="3" t="s">
        <v>65</v>
      </c>
      <c r="AN213" s="47"/>
      <c r="AO213" s="47"/>
      <c r="AQ213" s="47"/>
    </row>
    <row r="214" spans="1:43" s="4" customFormat="1" ht="15" x14ac:dyDescent="0.25">
      <c r="A214" s="56"/>
      <c r="B214" s="49"/>
      <c r="C214" s="372" t="s">
        <v>66</v>
      </c>
      <c r="D214" s="372"/>
      <c r="E214" s="372"/>
      <c r="F214" s="51"/>
      <c r="G214" s="52"/>
      <c r="H214" s="52"/>
      <c r="I214" s="52"/>
      <c r="J214" s="57"/>
      <c r="K214" s="52"/>
      <c r="L214" s="53">
        <v>9.0299999999999994</v>
      </c>
      <c r="M214" s="52"/>
      <c r="N214" s="64">
        <v>315.69</v>
      </c>
      <c r="AF214" s="39"/>
      <c r="AG214" s="47"/>
      <c r="AH214" s="47"/>
      <c r="AL214" s="3" t="s">
        <v>66</v>
      </c>
      <c r="AN214" s="47"/>
      <c r="AO214" s="47"/>
      <c r="AQ214" s="47"/>
    </row>
    <row r="215" spans="1:43" s="4" customFormat="1" ht="23.25" x14ac:dyDescent="0.25">
      <c r="A215" s="56"/>
      <c r="B215" s="49" t="s">
        <v>335</v>
      </c>
      <c r="C215" s="372" t="s">
        <v>336</v>
      </c>
      <c r="D215" s="372"/>
      <c r="E215" s="372"/>
      <c r="F215" s="51" t="s">
        <v>69</v>
      </c>
      <c r="G215" s="63">
        <v>92</v>
      </c>
      <c r="H215" s="52"/>
      <c r="I215" s="63">
        <v>92</v>
      </c>
      <c r="J215" s="57"/>
      <c r="K215" s="52"/>
      <c r="L215" s="53">
        <v>8.31</v>
      </c>
      <c r="M215" s="52"/>
      <c r="N215" s="64">
        <v>290.43</v>
      </c>
      <c r="AF215" s="39"/>
      <c r="AG215" s="47"/>
      <c r="AH215" s="47"/>
      <c r="AL215" s="3" t="s">
        <v>336</v>
      </c>
      <c r="AN215" s="47"/>
      <c r="AO215" s="47"/>
      <c r="AQ215" s="47"/>
    </row>
    <row r="216" spans="1:43" s="4" customFormat="1" ht="23.25" x14ac:dyDescent="0.25">
      <c r="A216" s="56"/>
      <c r="B216" s="49" t="s">
        <v>337</v>
      </c>
      <c r="C216" s="372" t="s">
        <v>338</v>
      </c>
      <c r="D216" s="372"/>
      <c r="E216" s="372"/>
      <c r="F216" s="51" t="s">
        <v>69</v>
      </c>
      <c r="G216" s="63">
        <v>46</v>
      </c>
      <c r="H216" s="52"/>
      <c r="I216" s="63">
        <v>46</v>
      </c>
      <c r="J216" s="57"/>
      <c r="K216" s="52"/>
      <c r="L216" s="53">
        <v>4.1500000000000004</v>
      </c>
      <c r="M216" s="52"/>
      <c r="N216" s="64">
        <v>145.22</v>
      </c>
      <c r="AF216" s="39"/>
      <c r="AG216" s="47"/>
      <c r="AH216" s="47"/>
      <c r="AL216" s="3" t="s">
        <v>338</v>
      </c>
      <c r="AN216" s="47"/>
      <c r="AO216" s="47"/>
      <c r="AQ216" s="47"/>
    </row>
    <row r="217" spans="1:43" s="4" customFormat="1" ht="15" x14ac:dyDescent="0.25">
      <c r="A217" s="65"/>
      <c r="B217" s="66"/>
      <c r="C217" s="374" t="s">
        <v>72</v>
      </c>
      <c r="D217" s="374"/>
      <c r="E217" s="374"/>
      <c r="F217" s="42"/>
      <c r="G217" s="43"/>
      <c r="H217" s="43"/>
      <c r="I217" s="43"/>
      <c r="J217" s="45"/>
      <c r="K217" s="43"/>
      <c r="L217" s="67">
        <v>79.33</v>
      </c>
      <c r="M217" s="60"/>
      <c r="N217" s="46"/>
      <c r="AF217" s="39"/>
      <c r="AG217" s="47"/>
      <c r="AH217" s="47"/>
      <c r="AN217" s="47" t="s">
        <v>72</v>
      </c>
      <c r="AO217" s="47"/>
      <c r="AQ217" s="47"/>
    </row>
    <row r="218" spans="1:43" s="4" customFormat="1" ht="57" x14ac:dyDescent="0.25">
      <c r="A218" s="40" t="s">
        <v>285</v>
      </c>
      <c r="B218" s="41" t="s">
        <v>339</v>
      </c>
      <c r="C218" s="374" t="s">
        <v>2250</v>
      </c>
      <c r="D218" s="374"/>
      <c r="E218" s="374"/>
      <c r="F218" s="42" t="s">
        <v>341</v>
      </c>
      <c r="G218" s="43">
        <v>38.0276</v>
      </c>
      <c r="H218" s="44">
        <v>1</v>
      </c>
      <c r="I218" s="110">
        <v>38.0276</v>
      </c>
      <c r="J218" s="67">
        <v>2.91</v>
      </c>
      <c r="K218" s="43"/>
      <c r="L218" s="67">
        <v>110.66</v>
      </c>
      <c r="M218" s="68">
        <v>12.13</v>
      </c>
      <c r="N218" s="115">
        <v>1342.31</v>
      </c>
      <c r="AF218" s="39"/>
      <c r="AG218" s="47"/>
      <c r="AH218" s="47" t="s">
        <v>2250</v>
      </c>
      <c r="AN218" s="47"/>
      <c r="AO218" s="47"/>
      <c r="AQ218" s="47"/>
    </row>
    <row r="219" spans="1:43" s="4" customFormat="1" ht="15" x14ac:dyDescent="0.25">
      <c r="A219" s="69"/>
      <c r="B219" s="50"/>
      <c r="C219" s="372" t="s">
        <v>2262</v>
      </c>
      <c r="D219" s="372"/>
      <c r="E219" s="372"/>
      <c r="F219" s="372"/>
      <c r="G219" s="372"/>
      <c r="H219" s="372"/>
      <c r="I219" s="372"/>
      <c r="J219" s="372"/>
      <c r="K219" s="372"/>
      <c r="L219" s="372"/>
      <c r="M219" s="372"/>
      <c r="N219" s="377"/>
      <c r="AF219" s="39"/>
      <c r="AG219" s="47"/>
      <c r="AH219" s="47"/>
      <c r="AI219" s="3" t="s">
        <v>2262</v>
      </c>
      <c r="AN219" s="47"/>
      <c r="AO219" s="47"/>
      <c r="AQ219" s="47"/>
    </row>
    <row r="220" spans="1:43" s="4" customFormat="1" ht="15" x14ac:dyDescent="0.25">
      <c r="A220" s="65"/>
      <c r="B220" s="66"/>
      <c r="C220" s="374" t="s">
        <v>72</v>
      </c>
      <c r="D220" s="374"/>
      <c r="E220" s="374"/>
      <c r="F220" s="42"/>
      <c r="G220" s="43"/>
      <c r="H220" s="43"/>
      <c r="I220" s="43"/>
      <c r="J220" s="45"/>
      <c r="K220" s="43"/>
      <c r="L220" s="67">
        <v>110.66</v>
      </c>
      <c r="M220" s="60"/>
      <c r="N220" s="115">
        <v>1342.31</v>
      </c>
      <c r="AF220" s="39"/>
      <c r="AG220" s="47"/>
      <c r="AH220" s="47"/>
      <c r="AN220" s="47" t="s">
        <v>72</v>
      </c>
      <c r="AO220" s="47"/>
      <c r="AQ220" s="47"/>
    </row>
    <row r="221" spans="1:43" s="4" customFormat="1" ht="45.75" x14ac:dyDescent="0.25">
      <c r="A221" s="40" t="s">
        <v>287</v>
      </c>
      <c r="B221" s="41" t="s">
        <v>350</v>
      </c>
      <c r="C221" s="374" t="s">
        <v>2242</v>
      </c>
      <c r="D221" s="374"/>
      <c r="E221" s="374"/>
      <c r="F221" s="42" t="s">
        <v>341</v>
      </c>
      <c r="G221" s="43">
        <v>14.625999999999999</v>
      </c>
      <c r="H221" s="44">
        <v>1</v>
      </c>
      <c r="I221" s="116">
        <v>14.625999999999999</v>
      </c>
      <c r="J221" s="67">
        <v>15.35</v>
      </c>
      <c r="K221" s="43"/>
      <c r="L221" s="67">
        <v>224.51</v>
      </c>
      <c r="M221" s="68">
        <v>12.13</v>
      </c>
      <c r="N221" s="115">
        <v>2723.31</v>
      </c>
      <c r="AF221" s="39"/>
      <c r="AG221" s="47"/>
      <c r="AH221" s="47" t="s">
        <v>2242</v>
      </c>
      <c r="AN221" s="47"/>
      <c r="AO221" s="47"/>
      <c r="AQ221" s="47"/>
    </row>
    <row r="222" spans="1:43" s="4" customFormat="1" ht="15" x14ac:dyDescent="0.25">
      <c r="A222" s="69"/>
      <c r="B222" s="50"/>
      <c r="C222" s="372" t="s">
        <v>2263</v>
      </c>
      <c r="D222" s="372"/>
      <c r="E222" s="372"/>
      <c r="F222" s="372"/>
      <c r="G222" s="372"/>
      <c r="H222" s="372"/>
      <c r="I222" s="372"/>
      <c r="J222" s="372"/>
      <c r="K222" s="372"/>
      <c r="L222" s="372"/>
      <c r="M222" s="372"/>
      <c r="N222" s="377"/>
      <c r="AF222" s="39"/>
      <c r="AG222" s="47"/>
      <c r="AH222" s="47"/>
      <c r="AI222" s="3" t="s">
        <v>2263</v>
      </c>
      <c r="AN222" s="47"/>
      <c r="AO222" s="47"/>
      <c r="AQ222" s="47"/>
    </row>
    <row r="223" spans="1:43" s="4" customFormat="1" ht="15" x14ac:dyDescent="0.25">
      <c r="A223" s="65"/>
      <c r="B223" s="66"/>
      <c r="C223" s="374" t="s">
        <v>72</v>
      </c>
      <c r="D223" s="374"/>
      <c r="E223" s="374"/>
      <c r="F223" s="42"/>
      <c r="G223" s="43"/>
      <c r="H223" s="43"/>
      <c r="I223" s="43"/>
      <c r="J223" s="45"/>
      <c r="K223" s="43"/>
      <c r="L223" s="67">
        <v>224.51</v>
      </c>
      <c r="M223" s="60"/>
      <c r="N223" s="115">
        <v>2723.31</v>
      </c>
      <c r="AF223" s="39"/>
      <c r="AG223" s="47"/>
      <c r="AH223" s="47"/>
      <c r="AN223" s="47" t="s">
        <v>72</v>
      </c>
      <c r="AO223" s="47"/>
      <c r="AQ223" s="47"/>
    </row>
    <row r="224" spans="1:43" s="4" customFormat="1" ht="34.5" x14ac:dyDescent="0.25">
      <c r="A224" s="40" t="s">
        <v>289</v>
      </c>
      <c r="B224" s="41" t="s">
        <v>353</v>
      </c>
      <c r="C224" s="374" t="s">
        <v>354</v>
      </c>
      <c r="D224" s="374"/>
      <c r="E224" s="374"/>
      <c r="F224" s="42" t="s">
        <v>333</v>
      </c>
      <c r="G224" s="43">
        <v>1.8460000000000001E-2</v>
      </c>
      <c r="H224" s="44">
        <v>1</v>
      </c>
      <c r="I224" s="118">
        <v>1.8460000000000001E-2</v>
      </c>
      <c r="J224" s="45"/>
      <c r="K224" s="43"/>
      <c r="L224" s="45"/>
      <c r="M224" s="43"/>
      <c r="N224" s="46"/>
      <c r="AF224" s="39"/>
      <c r="AG224" s="47"/>
      <c r="AH224" s="47" t="s">
        <v>354</v>
      </c>
      <c r="AN224" s="47"/>
      <c r="AO224" s="47"/>
      <c r="AQ224" s="47"/>
    </row>
    <row r="225" spans="1:43" s="4" customFormat="1" ht="15" x14ac:dyDescent="0.25">
      <c r="A225" s="69"/>
      <c r="B225" s="50"/>
      <c r="C225" s="372" t="s">
        <v>2264</v>
      </c>
      <c r="D225" s="372"/>
      <c r="E225" s="372"/>
      <c r="F225" s="372"/>
      <c r="G225" s="372"/>
      <c r="H225" s="372"/>
      <c r="I225" s="372"/>
      <c r="J225" s="372"/>
      <c r="K225" s="372"/>
      <c r="L225" s="372"/>
      <c r="M225" s="372"/>
      <c r="N225" s="377"/>
      <c r="AF225" s="39"/>
      <c r="AG225" s="47"/>
      <c r="AH225" s="47"/>
      <c r="AI225" s="3" t="s">
        <v>2264</v>
      </c>
      <c r="AN225" s="47"/>
      <c r="AO225" s="47"/>
      <c r="AQ225" s="47"/>
    </row>
    <row r="226" spans="1:43" s="4" customFormat="1" ht="22.5" x14ac:dyDescent="0.25">
      <c r="A226" s="103"/>
      <c r="B226" s="49" t="s">
        <v>217</v>
      </c>
      <c r="C226" s="368" t="s">
        <v>218</v>
      </c>
      <c r="D226" s="368"/>
      <c r="E226" s="368"/>
      <c r="F226" s="368"/>
      <c r="G226" s="368"/>
      <c r="H226" s="368"/>
      <c r="I226" s="368"/>
      <c r="J226" s="368"/>
      <c r="K226" s="368"/>
      <c r="L226" s="368"/>
      <c r="M226" s="368"/>
      <c r="N226" s="376"/>
      <c r="AF226" s="39"/>
      <c r="AG226" s="47"/>
      <c r="AH226" s="47"/>
      <c r="AJ226" s="3" t="s">
        <v>218</v>
      </c>
      <c r="AN226" s="47"/>
      <c r="AO226" s="47"/>
      <c r="AQ226" s="47"/>
    </row>
    <row r="227" spans="1:43" s="4" customFormat="1" ht="15" x14ac:dyDescent="0.25">
      <c r="A227" s="48"/>
      <c r="B227" s="49" t="s">
        <v>73</v>
      </c>
      <c r="C227" s="372" t="s">
        <v>175</v>
      </c>
      <c r="D227" s="372"/>
      <c r="E227" s="372"/>
      <c r="F227" s="51"/>
      <c r="G227" s="52"/>
      <c r="H227" s="52"/>
      <c r="I227" s="52"/>
      <c r="J227" s="53">
        <v>284.17</v>
      </c>
      <c r="K227" s="54">
        <v>1.1499999999999999</v>
      </c>
      <c r="L227" s="53">
        <v>6.03</v>
      </c>
      <c r="M227" s="52"/>
      <c r="N227" s="58"/>
      <c r="AF227" s="39"/>
      <c r="AG227" s="47"/>
      <c r="AH227" s="47"/>
      <c r="AK227" s="3" t="s">
        <v>175</v>
      </c>
      <c r="AN227" s="47"/>
      <c r="AO227" s="47"/>
      <c r="AQ227" s="47"/>
    </row>
    <row r="228" spans="1:43" s="4" customFormat="1" ht="15" x14ac:dyDescent="0.25">
      <c r="A228" s="48"/>
      <c r="B228" s="49" t="s">
        <v>78</v>
      </c>
      <c r="C228" s="372" t="s">
        <v>176</v>
      </c>
      <c r="D228" s="372"/>
      <c r="E228" s="372"/>
      <c r="F228" s="51"/>
      <c r="G228" s="52"/>
      <c r="H228" s="52"/>
      <c r="I228" s="52"/>
      <c r="J228" s="53">
        <v>28.89</v>
      </c>
      <c r="K228" s="54">
        <v>1.1499999999999999</v>
      </c>
      <c r="L228" s="53">
        <v>0.61</v>
      </c>
      <c r="M228" s="54">
        <v>34.96</v>
      </c>
      <c r="N228" s="64">
        <v>21.33</v>
      </c>
      <c r="AF228" s="39"/>
      <c r="AG228" s="47"/>
      <c r="AH228" s="47"/>
      <c r="AK228" s="3" t="s">
        <v>176</v>
      </c>
      <c r="AN228" s="47"/>
      <c r="AO228" s="47"/>
      <c r="AQ228" s="47"/>
    </row>
    <row r="229" spans="1:43" s="4" customFormat="1" ht="15" x14ac:dyDescent="0.25">
      <c r="A229" s="56"/>
      <c r="B229" s="49"/>
      <c r="C229" s="372" t="s">
        <v>178</v>
      </c>
      <c r="D229" s="372"/>
      <c r="E229" s="372"/>
      <c r="F229" s="51" t="s">
        <v>64</v>
      </c>
      <c r="G229" s="54">
        <v>2.14</v>
      </c>
      <c r="H229" s="54">
        <v>1.1499999999999999</v>
      </c>
      <c r="I229" s="111">
        <v>4.5430100000000001E-2</v>
      </c>
      <c r="J229" s="57"/>
      <c r="K229" s="52"/>
      <c r="L229" s="57"/>
      <c r="M229" s="52"/>
      <c r="N229" s="58"/>
      <c r="AF229" s="39"/>
      <c r="AG229" s="47"/>
      <c r="AH229" s="47"/>
      <c r="AL229" s="3" t="s">
        <v>178</v>
      </c>
      <c r="AN229" s="47"/>
      <c r="AO229" s="47"/>
      <c r="AQ229" s="47"/>
    </row>
    <row r="230" spans="1:43" s="4" customFormat="1" ht="15" x14ac:dyDescent="0.25">
      <c r="A230" s="48"/>
      <c r="B230" s="49"/>
      <c r="C230" s="375" t="s">
        <v>65</v>
      </c>
      <c r="D230" s="375"/>
      <c r="E230" s="375"/>
      <c r="F230" s="59"/>
      <c r="G230" s="60"/>
      <c r="H230" s="60"/>
      <c r="I230" s="60"/>
      <c r="J230" s="61">
        <v>284.17</v>
      </c>
      <c r="K230" s="60"/>
      <c r="L230" s="61">
        <v>6.03</v>
      </c>
      <c r="M230" s="60"/>
      <c r="N230" s="62"/>
      <c r="AF230" s="39"/>
      <c r="AG230" s="47"/>
      <c r="AH230" s="47"/>
      <c r="AM230" s="3" t="s">
        <v>65</v>
      </c>
      <c r="AN230" s="47"/>
      <c r="AO230" s="47"/>
      <c r="AQ230" s="47"/>
    </row>
    <row r="231" spans="1:43" s="4" customFormat="1" ht="15" x14ac:dyDescent="0.25">
      <c r="A231" s="56"/>
      <c r="B231" s="49"/>
      <c r="C231" s="372" t="s">
        <v>66</v>
      </c>
      <c r="D231" s="372"/>
      <c r="E231" s="372"/>
      <c r="F231" s="51"/>
      <c r="G231" s="52"/>
      <c r="H231" s="52"/>
      <c r="I231" s="52"/>
      <c r="J231" s="57"/>
      <c r="K231" s="52"/>
      <c r="L231" s="53">
        <v>0.61</v>
      </c>
      <c r="M231" s="52"/>
      <c r="N231" s="64">
        <v>21.33</v>
      </c>
      <c r="AF231" s="39"/>
      <c r="AG231" s="47"/>
      <c r="AH231" s="47"/>
      <c r="AL231" s="3" t="s">
        <v>66</v>
      </c>
      <c r="AN231" s="47"/>
      <c r="AO231" s="47"/>
      <c r="AQ231" s="47"/>
    </row>
    <row r="232" spans="1:43" s="4" customFormat="1" ht="23.25" x14ac:dyDescent="0.25">
      <c r="A232" s="56"/>
      <c r="B232" s="49" t="s">
        <v>335</v>
      </c>
      <c r="C232" s="372" t="s">
        <v>336</v>
      </c>
      <c r="D232" s="372"/>
      <c r="E232" s="372"/>
      <c r="F232" s="51" t="s">
        <v>69</v>
      </c>
      <c r="G232" s="63">
        <v>92</v>
      </c>
      <c r="H232" s="52"/>
      <c r="I232" s="63">
        <v>92</v>
      </c>
      <c r="J232" s="57"/>
      <c r="K232" s="52"/>
      <c r="L232" s="53">
        <v>0.56000000000000005</v>
      </c>
      <c r="M232" s="52"/>
      <c r="N232" s="64">
        <v>19.62</v>
      </c>
      <c r="AF232" s="39"/>
      <c r="AG232" s="47"/>
      <c r="AH232" s="47"/>
      <c r="AL232" s="3" t="s">
        <v>336</v>
      </c>
      <c r="AN232" s="47"/>
      <c r="AO232" s="47"/>
      <c r="AQ232" s="47"/>
    </row>
    <row r="233" spans="1:43" s="4" customFormat="1" ht="23.25" x14ac:dyDescent="0.25">
      <c r="A233" s="56"/>
      <c r="B233" s="49" t="s">
        <v>337</v>
      </c>
      <c r="C233" s="372" t="s">
        <v>338</v>
      </c>
      <c r="D233" s="372"/>
      <c r="E233" s="372"/>
      <c r="F233" s="51" t="s">
        <v>69</v>
      </c>
      <c r="G233" s="63">
        <v>46</v>
      </c>
      <c r="H233" s="52"/>
      <c r="I233" s="63">
        <v>46</v>
      </c>
      <c r="J233" s="57"/>
      <c r="K233" s="52"/>
      <c r="L233" s="53">
        <v>0.28000000000000003</v>
      </c>
      <c r="M233" s="52"/>
      <c r="N233" s="64">
        <v>9.81</v>
      </c>
      <c r="AF233" s="39"/>
      <c r="AG233" s="47"/>
      <c r="AH233" s="47"/>
      <c r="AL233" s="3" t="s">
        <v>338</v>
      </c>
      <c r="AN233" s="47"/>
      <c r="AO233" s="47"/>
      <c r="AQ233" s="47"/>
    </row>
    <row r="234" spans="1:43" s="4" customFormat="1" ht="15" x14ac:dyDescent="0.25">
      <c r="A234" s="65"/>
      <c r="B234" s="66"/>
      <c r="C234" s="374" t="s">
        <v>72</v>
      </c>
      <c r="D234" s="374"/>
      <c r="E234" s="374"/>
      <c r="F234" s="42"/>
      <c r="G234" s="43"/>
      <c r="H234" s="43"/>
      <c r="I234" s="43"/>
      <c r="J234" s="45"/>
      <c r="K234" s="43"/>
      <c r="L234" s="67">
        <v>6.87</v>
      </c>
      <c r="M234" s="60"/>
      <c r="N234" s="46"/>
      <c r="AF234" s="39"/>
      <c r="AG234" s="47"/>
      <c r="AH234" s="47"/>
      <c r="AN234" s="47" t="s">
        <v>72</v>
      </c>
      <c r="AO234" s="47"/>
      <c r="AQ234" s="47"/>
    </row>
    <row r="235" spans="1:43" s="4" customFormat="1" ht="15" x14ac:dyDescent="0.25">
      <c r="A235" s="381" t="s">
        <v>2265</v>
      </c>
      <c r="B235" s="382"/>
      <c r="C235" s="382"/>
      <c r="D235" s="382"/>
      <c r="E235" s="382"/>
      <c r="F235" s="382"/>
      <c r="G235" s="382"/>
      <c r="H235" s="382"/>
      <c r="I235" s="382"/>
      <c r="J235" s="382"/>
      <c r="K235" s="382"/>
      <c r="L235" s="382"/>
      <c r="M235" s="382"/>
      <c r="N235" s="383"/>
      <c r="AF235" s="39"/>
      <c r="AG235" s="47" t="s">
        <v>2265</v>
      </c>
      <c r="AH235" s="47"/>
      <c r="AN235" s="47"/>
      <c r="AO235" s="47"/>
      <c r="AQ235" s="47"/>
    </row>
    <row r="236" spans="1:43" s="4" customFormat="1" ht="57" x14ac:dyDescent="0.25">
      <c r="A236" s="40" t="s">
        <v>291</v>
      </c>
      <c r="B236" s="41" t="s">
        <v>331</v>
      </c>
      <c r="C236" s="374" t="s">
        <v>2266</v>
      </c>
      <c r="D236" s="374"/>
      <c r="E236" s="374"/>
      <c r="F236" s="42" t="s">
        <v>333</v>
      </c>
      <c r="G236" s="43">
        <v>1.4500000000000001E-2</v>
      </c>
      <c r="H236" s="44">
        <v>1</v>
      </c>
      <c r="I236" s="110">
        <v>1.4500000000000001E-2</v>
      </c>
      <c r="J236" s="45"/>
      <c r="K236" s="43"/>
      <c r="L236" s="45"/>
      <c r="M236" s="43"/>
      <c r="N236" s="46"/>
      <c r="AF236" s="39"/>
      <c r="AG236" s="47"/>
      <c r="AH236" s="47" t="s">
        <v>2266</v>
      </c>
      <c r="AN236" s="47"/>
      <c r="AO236" s="47"/>
      <c r="AQ236" s="47"/>
    </row>
    <row r="237" spans="1:43" s="4" customFormat="1" ht="15" x14ac:dyDescent="0.25">
      <c r="A237" s="69"/>
      <c r="B237" s="50"/>
      <c r="C237" s="372" t="s">
        <v>2267</v>
      </c>
      <c r="D237" s="372"/>
      <c r="E237" s="372"/>
      <c r="F237" s="372"/>
      <c r="G237" s="372"/>
      <c r="H237" s="372"/>
      <c r="I237" s="372"/>
      <c r="J237" s="372"/>
      <c r="K237" s="372"/>
      <c r="L237" s="372"/>
      <c r="M237" s="372"/>
      <c r="N237" s="377"/>
      <c r="AF237" s="39"/>
      <c r="AG237" s="47"/>
      <c r="AH237" s="47"/>
      <c r="AI237" s="3" t="s">
        <v>2267</v>
      </c>
      <c r="AN237" s="47"/>
      <c r="AO237" s="47"/>
      <c r="AQ237" s="47"/>
    </row>
    <row r="238" spans="1:43" s="4" customFormat="1" ht="22.5" x14ac:dyDescent="0.25">
      <c r="A238" s="103"/>
      <c r="B238" s="49" t="s">
        <v>217</v>
      </c>
      <c r="C238" s="368" t="s">
        <v>218</v>
      </c>
      <c r="D238" s="368"/>
      <c r="E238" s="368"/>
      <c r="F238" s="368"/>
      <c r="G238" s="368"/>
      <c r="H238" s="368"/>
      <c r="I238" s="368"/>
      <c r="J238" s="368"/>
      <c r="K238" s="368"/>
      <c r="L238" s="368"/>
      <c r="M238" s="368"/>
      <c r="N238" s="376"/>
      <c r="AF238" s="39"/>
      <c r="AG238" s="47"/>
      <c r="AH238" s="47"/>
      <c r="AJ238" s="3" t="s">
        <v>218</v>
      </c>
      <c r="AN238" s="47"/>
      <c r="AO238" s="47"/>
      <c r="AQ238" s="47"/>
    </row>
    <row r="239" spans="1:43" s="4" customFormat="1" ht="15" x14ac:dyDescent="0.25">
      <c r="A239" s="48"/>
      <c r="B239" s="49" t="s">
        <v>73</v>
      </c>
      <c r="C239" s="372" t="s">
        <v>175</v>
      </c>
      <c r="D239" s="372"/>
      <c r="E239" s="372"/>
      <c r="F239" s="51"/>
      <c r="G239" s="52"/>
      <c r="H239" s="52"/>
      <c r="I239" s="52"/>
      <c r="J239" s="107">
        <v>3710.53</v>
      </c>
      <c r="K239" s="54">
        <v>1.1499999999999999</v>
      </c>
      <c r="L239" s="53">
        <v>61.87</v>
      </c>
      <c r="M239" s="52"/>
      <c r="N239" s="58"/>
      <c r="AF239" s="39"/>
      <c r="AG239" s="47"/>
      <c r="AH239" s="47"/>
      <c r="AK239" s="3" t="s">
        <v>175</v>
      </c>
      <c r="AN239" s="47"/>
      <c r="AO239" s="47"/>
      <c r="AQ239" s="47"/>
    </row>
    <row r="240" spans="1:43" s="4" customFormat="1" ht="15" x14ac:dyDescent="0.25">
      <c r="A240" s="48"/>
      <c r="B240" s="49" t="s">
        <v>78</v>
      </c>
      <c r="C240" s="372" t="s">
        <v>176</v>
      </c>
      <c r="D240" s="372"/>
      <c r="E240" s="372"/>
      <c r="F240" s="51"/>
      <c r="G240" s="52"/>
      <c r="H240" s="52"/>
      <c r="I240" s="52"/>
      <c r="J240" s="53">
        <v>614.79999999999995</v>
      </c>
      <c r="K240" s="54">
        <v>1.1499999999999999</v>
      </c>
      <c r="L240" s="53">
        <v>10.25</v>
      </c>
      <c r="M240" s="54">
        <v>34.96</v>
      </c>
      <c r="N240" s="64">
        <v>358.34</v>
      </c>
      <c r="AF240" s="39"/>
      <c r="AG240" s="47"/>
      <c r="AH240" s="47"/>
      <c r="AK240" s="3" t="s">
        <v>176</v>
      </c>
      <c r="AN240" s="47"/>
      <c r="AO240" s="47"/>
      <c r="AQ240" s="47"/>
    </row>
    <row r="241" spans="1:43" s="4" customFormat="1" ht="15" x14ac:dyDescent="0.25">
      <c r="A241" s="56"/>
      <c r="B241" s="49"/>
      <c r="C241" s="372" t="s">
        <v>178</v>
      </c>
      <c r="D241" s="372"/>
      <c r="E241" s="372"/>
      <c r="F241" s="51" t="s">
        <v>64</v>
      </c>
      <c r="G241" s="63">
        <v>53</v>
      </c>
      <c r="H241" s="54">
        <v>1.1499999999999999</v>
      </c>
      <c r="I241" s="117">
        <v>0.88377499999999998</v>
      </c>
      <c r="J241" s="57"/>
      <c r="K241" s="52"/>
      <c r="L241" s="57"/>
      <c r="M241" s="52"/>
      <c r="N241" s="58"/>
      <c r="AF241" s="39"/>
      <c r="AG241" s="47"/>
      <c r="AH241" s="47"/>
      <c r="AL241" s="3" t="s">
        <v>178</v>
      </c>
      <c r="AN241" s="47"/>
      <c r="AO241" s="47"/>
      <c r="AQ241" s="47"/>
    </row>
    <row r="242" spans="1:43" s="4" customFormat="1" ht="15" x14ac:dyDescent="0.25">
      <c r="A242" s="48"/>
      <c r="B242" s="49"/>
      <c r="C242" s="375" t="s">
        <v>65</v>
      </c>
      <c r="D242" s="375"/>
      <c r="E242" s="375"/>
      <c r="F242" s="59"/>
      <c r="G242" s="60"/>
      <c r="H242" s="60"/>
      <c r="I242" s="60"/>
      <c r="J242" s="108">
        <v>3710.53</v>
      </c>
      <c r="K242" s="60"/>
      <c r="L242" s="61">
        <v>61.87</v>
      </c>
      <c r="M242" s="60"/>
      <c r="N242" s="62"/>
      <c r="AF242" s="39"/>
      <c r="AG242" s="47"/>
      <c r="AH242" s="47"/>
      <c r="AM242" s="3" t="s">
        <v>65</v>
      </c>
      <c r="AN242" s="47"/>
      <c r="AO242" s="47"/>
      <c r="AQ242" s="47"/>
    </row>
    <row r="243" spans="1:43" s="4" customFormat="1" ht="15" x14ac:dyDescent="0.25">
      <c r="A243" s="56"/>
      <c r="B243" s="49"/>
      <c r="C243" s="372" t="s">
        <v>66</v>
      </c>
      <c r="D243" s="372"/>
      <c r="E243" s="372"/>
      <c r="F243" s="51"/>
      <c r="G243" s="52"/>
      <c r="H243" s="52"/>
      <c r="I243" s="52"/>
      <c r="J243" s="57"/>
      <c r="K243" s="52"/>
      <c r="L243" s="53">
        <v>10.25</v>
      </c>
      <c r="M243" s="52"/>
      <c r="N243" s="64">
        <v>358.34</v>
      </c>
      <c r="AF243" s="39"/>
      <c r="AG243" s="47"/>
      <c r="AH243" s="47"/>
      <c r="AL243" s="3" t="s">
        <v>66</v>
      </c>
      <c r="AN243" s="47"/>
      <c r="AO243" s="47"/>
      <c r="AQ243" s="47"/>
    </row>
    <row r="244" spans="1:43" s="4" customFormat="1" ht="23.25" x14ac:dyDescent="0.25">
      <c r="A244" s="56"/>
      <c r="B244" s="49" t="s">
        <v>335</v>
      </c>
      <c r="C244" s="372" t="s">
        <v>336</v>
      </c>
      <c r="D244" s="372"/>
      <c r="E244" s="372"/>
      <c r="F244" s="51" t="s">
        <v>69</v>
      </c>
      <c r="G244" s="63">
        <v>92</v>
      </c>
      <c r="H244" s="52"/>
      <c r="I244" s="63">
        <v>92</v>
      </c>
      <c r="J244" s="57"/>
      <c r="K244" s="52"/>
      <c r="L244" s="53">
        <v>9.43</v>
      </c>
      <c r="M244" s="52"/>
      <c r="N244" s="64">
        <v>329.67</v>
      </c>
      <c r="AF244" s="39"/>
      <c r="AG244" s="47"/>
      <c r="AH244" s="47"/>
      <c r="AL244" s="3" t="s">
        <v>336</v>
      </c>
      <c r="AN244" s="47"/>
      <c r="AO244" s="47"/>
      <c r="AQ244" s="47"/>
    </row>
    <row r="245" spans="1:43" s="4" customFormat="1" ht="23.25" x14ac:dyDescent="0.25">
      <c r="A245" s="56"/>
      <c r="B245" s="49" t="s">
        <v>337</v>
      </c>
      <c r="C245" s="372" t="s">
        <v>338</v>
      </c>
      <c r="D245" s="372"/>
      <c r="E245" s="372"/>
      <c r="F245" s="51" t="s">
        <v>69</v>
      </c>
      <c r="G245" s="63">
        <v>46</v>
      </c>
      <c r="H245" s="52"/>
      <c r="I245" s="63">
        <v>46</v>
      </c>
      <c r="J245" s="57"/>
      <c r="K245" s="52"/>
      <c r="L245" s="53">
        <v>4.72</v>
      </c>
      <c r="M245" s="52"/>
      <c r="N245" s="64">
        <v>164.84</v>
      </c>
      <c r="AF245" s="39"/>
      <c r="AG245" s="47"/>
      <c r="AH245" s="47"/>
      <c r="AL245" s="3" t="s">
        <v>338</v>
      </c>
      <c r="AN245" s="47"/>
      <c r="AO245" s="47"/>
      <c r="AQ245" s="47"/>
    </row>
    <row r="246" spans="1:43" s="4" customFormat="1" ht="15" x14ac:dyDescent="0.25">
      <c r="A246" s="65"/>
      <c r="B246" s="66"/>
      <c r="C246" s="374" t="s">
        <v>72</v>
      </c>
      <c r="D246" s="374"/>
      <c r="E246" s="374"/>
      <c r="F246" s="42"/>
      <c r="G246" s="43"/>
      <c r="H246" s="43"/>
      <c r="I246" s="43"/>
      <c r="J246" s="45"/>
      <c r="K246" s="43"/>
      <c r="L246" s="67">
        <v>76.02</v>
      </c>
      <c r="M246" s="60"/>
      <c r="N246" s="46"/>
      <c r="AF246" s="39"/>
      <c r="AG246" s="47"/>
      <c r="AH246" s="47"/>
      <c r="AN246" s="47" t="s">
        <v>72</v>
      </c>
      <c r="AO246" s="47"/>
      <c r="AQ246" s="47"/>
    </row>
    <row r="247" spans="1:43" s="4" customFormat="1" ht="45.75" x14ac:dyDescent="0.25">
      <c r="A247" s="40" t="s">
        <v>294</v>
      </c>
      <c r="B247" s="41" t="s">
        <v>339</v>
      </c>
      <c r="C247" s="374" t="s">
        <v>2259</v>
      </c>
      <c r="D247" s="374"/>
      <c r="E247" s="374"/>
      <c r="F247" s="42" t="s">
        <v>341</v>
      </c>
      <c r="G247" s="43">
        <v>23.896000000000001</v>
      </c>
      <c r="H247" s="44">
        <v>1</v>
      </c>
      <c r="I247" s="116">
        <v>23.896000000000001</v>
      </c>
      <c r="J247" s="67">
        <v>2.91</v>
      </c>
      <c r="K247" s="43"/>
      <c r="L247" s="67">
        <v>69.540000000000006</v>
      </c>
      <c r="M247" s="68">
        <v>12.13</v>
      </c>
      <c r="N247" s="122">
        <v>843.52</v>
      </c>
      <c r="AF247" s="39"/>
      <c r="AG247" s="47"/>
      <c r="AH247" s="47" t="s">
        <v>2259</v>
      </c>
      <c r="AN247" s="47"/>
      <c r="AO247" s="47"/>
      <c r="AQ247" s="47"/>
    </row>
    <row r="248" spans="1:43" s="4" customFormat="1" ht="15" x14ac:dyDescent="0.25">
      <c r="A248" s="69"/>
      <c r="B248" s="50"/>
      <c r="C248" s="372" t="s">
        <v>2268</v>
      </c>
      <c r="D248" s="372"/>
      <c r="E248" s="372"/>
      <c r="F248" s="372"/>
      <c r="G248" s="372"/>
      <c r="H248" s="372"/>
      <c r="I248" s="372"/>
      <c r="J248" s="372"/>
      <c r="K248" s="372"/>
      <c r="L248" s="372"/>
      <c r="M248" s="372"/>
      <c r="N248" s="377"/>
      <c r="AF248" s="39"/>
      <c r="AG248" s="47"/>
      <c r="AH248" s="47"/>
      <c r="AI248" s="3" t="s">
        <v>2268</v>
      </c>
      <c r="AN248" s="47"/>
      <c r="AO248" s="47"/>
      <c r="AQ248" s="47"/>
    </row>
    <row r="249" spans="1:43" s="4" customFormat="1" ht="15" x14ac:dyDescent="0.25">
      <c r="A249" s="65"/>
      <c r="B249" s="66"/>
      <c r="C249" s="374" t="s">
        <v>72</v>
      </c>
      <c r="D249" s="374"/>
      <c r="E249" s="374"/>
      <c r="F249" s="42"/>
      <c r="G249" s="43"/>
      <c r="H249" s="43"/>
      <c r="I249" s="43"/>
      <c r="J249" s="45"/>
      <c r="K249" s="43"/>
      <c r="L249" s="67">
        <v>69.540000000000006</v>
      </c>
      <c r="M249" s="60"/>
      <c r="N249" s="122">
        <v>843.52</v>
      </c>
      <c r="AF249" s="39"/>
      <c r="AG249" s="47"/>
      <c r="AH249" s="47"/>
      <c r="AN249" s="47" t="s">
        <v>72</v>
      </c>
      <c r="AO249" s="47"/>
      <c r="AQ249" s="47"/>
    </row>
    <row r="250" spans="1:43" s="4" customFormat="1" ht="23.25" x14ac:dyDescent="0.25">
      <c r="A250" s="40" t="s">
        <v>296</v>
      </c>
      <c r="B250" s="41" t="s">
        <v>343</v>
      </c>
      <c r="C250" s="374" t="s">
        <v>2247</v>
      </c>
      <c r="D250" s="374"/>
      <c r="E250" s="374"/>
      <c r="F250" s="42" t="s">
        <v>333</v>
      </c>
      <c r="G250" s="43">
        <v>1.1599999999999999E-2</v>
      </c>
      <c r="H250" s="44">
        <v>1</v>
      </c>
      <c r="I250" s="110">
        <v>1.1599999999999999E-2</v>
      </c>
      <c r="J250" s="45"/>
      <c r="K250" s="43"/>
      <c r="L250" s="45"/>
      <c r="M250" s="43"/>
      <c r="N250" s="46"/>
      <c r="AF250" s="39"/>
      <c r="AG250" s="47"/>
      <c r="AH250" s="47" t="s">
        <v>2247</v>
      </c>
      <c r="AN250" s="47"/>
      <c r="AO250" s="47"/>
      <c r="AQ250" s="47"/>
    </row>
    <row r="251" spans="1:43" s="4" customFormat="1" ht="15" x14ac:dyDescent="0.25">
      <c r="A251" s="69"/>
      <c r="B251" s="50"/>
      <c r="C251" s="372" t="s">
        <v>2269</v>
      </c>
      <c r="D251" s="372"/>
      <c r="E251" s="372"/>
      <c r="F251" s="372"/>
      <c r="G251" s="372"/>
      <c r="H251" s="372"/>
      <c r="I251" s="372"/>
      <c r="J251" s="372"/>
      <c r="K251" s="372"/>
      <c r="L251" s="372"/>
      <c r="M251" s="372"/>
      <c r="N251" s="377"/>
      <c r="AF251" s="39"/>
      <c r="AG251" s="47"/>
      <c r="AH251" s="47"/>
      <c r="AI251" s="3" t="s">
        <v>2269</v>
      </c>
      <c r="AN251" s="47"/>
      <c r="AO251" s="47"/>
      <c r="AQ251" s="47"/>
    </row>
    <row r="252" spans="1:43" s="4" customFormat="1" ht="22.5" x14ac:dyDescent="0.25">
      <c r="A252" s="103"/>
      <c r="B252" s="49" t="s">
        <v>217</v>
      </c>
      <c r="C252" s="368" t="s">
        <v>218</v>
      </c>
      <c r="D252" s="368"/>
      <c r="E252" s="368"/>
      <c r="F252" s="368"/>
      <c r="G252" s="368"/>
      <c r="H252" s="368"/>
      <c r="I252" s="368"/>
      <c r="J252" s="368"/>
      <c r="K252" s="368"/>
      <c r="L252" s="368"/>
      <c r="M252" s="368"/>
      <c r="N252" s="376"/>
      <c r="AF252" s="39"/>
      <c r="AG252" s="47"/>
      <c r="AH252" s="47"/>
      <c r="AJ252" s="3" t="s">
        <v>218</v>
      </c>
      <c r="AN252" s="47"/>
      <c r="AO252" s="47"/>
      <c r="AQ252" s="47"/>
    </row>
    <row r="253" spans="1:43" s="4" customFormat="1" ht="15" x14ac:dyDescent="0.25">
      <c r="A253" s="48"/>
      <c r="B253" s="49" t="s">
        <v>58</v>
      </c>
      <c r="C253" s="372" t="s">
        <v>62</v>
      </c>
      <c r="D253" s="372"/>
      <c r="E253" s="372"/>
      <c r="F253" s="51"/>
      <c r="G253" s="52"/>
      <c r="H253" s="52"/>
      <c r="I253" s="52"/>
      <c r="J253" s="53">
        <v>25.9</v>
      </c>
      <c r="K253" s="54">
        <v>1.1499999999999999</v>
      </c>
      <c r="L253" s="53">
        <v>0.35</v>
      </c>
      <c r="M253" s="54">
        <v>34.96</v>
      </c>
      <c r="N253" s="64">
        <v>12.24</v>
      </c>
      <c r="AF253" s="39"/>
      <c r="AG253" s="47"/>
      <c r="AH253" s="47"/>
      <c r="AK253" s="3" t="s">
        <v>62</v>
      </c>
      <c r="AN253" s="47"/>
      <c r="AO253" s="47"/>
      <c r="AQ253" s="47"/>
    </row>
    <row r="254" spans="1:43" s="4" customFormat="1" ht="15" x14ac:dyDescent="0.25">
      <c r="A254" s="48"/>
      <c r="B254" s="49" t="s">
        <v>73</v>
      </c>
      <c r="C254" s="372" t="s">
        <v>175</v>
      </c>
      <c r="D254" s="372"/>
      <c r="E254" s="372"/>
      <c r="F254" s="51"/>
      <c r="G254" s="52"/>
      <c r="H254" s="52"/>
      <c r="I254" s="52"/>
      <c r="J254" s="53">
        <v>292.60000000000002</v>
      </c>
      <c r="K254" s="54">
        <v>1.1499999999999999</v>
      </c>
      <c r="L254" s="53">
        <v>3.9</v>
      </c>
      <c r="M254" s="52"/>
      <c r="N254" s="58"/>
      <c r="AF254" s="39"/>
      <c r="AG254" s="47"/>
      <c r="AH254" s="47"/>
      <c r="AK254" s="3" t="s">
        <v>175</v>
      </c>
      <c r="AN254" s="47"/>
      <c r="AO254" s="47"/>
      <c r="AQ254" s="47"/>
    </row>
    <row r="255" spans="1:43" s="4" customFormat="1" ht="15" x14ac:dyDescent="0.25">
      <c r="A255" s="48"/>
      <c r="B255" s="49" t="s">
        <v>78</v>
      </c>
      <c r="C255" s="372" t="s">
        <v>176</v>
      </c>
      <c r="D255" s="372"/>
      <c r="E255" s="372"/>
      <c r="F255" s="51"/>
      <c r="G255" s="52"/>
      <c r="H255" s="52"/>
      <c r="I255" s="52"/>
      <c r="J255" s="53">
        <v>49.67</v>
      </c>
      <c r="K255" s="54">
        <v>1.1499999999999999</v>
      </c>
      <c r="L255" s="53">
        <v>0.66</v>
      </c>
      <c r="M255" s="54">
        <v>34.96</v>
      </c>
      <c r="N255" s="64">
        <v>23.07</v>
      </c>
      <c r="AF255" s="39"/>
      <c r="AG255" s="47"/>
      <c r="AH255" s="47"/>
      <c r="AK255" s="3" t="s">
        <v>176</v>
      </c>
      <c r="AN255" s="47"/>
      <c r="AO255" s="47"/>
      <c r="AQ255" s="47"/>
    </row>
    <row r="256" spans="1:43" s="4" customFormat="1" ht="15" x14ac:dyDescent="0.25">
      <c r="A256" s="48"/>
      <c r="B256" s="49" t="s">
        <v>122</v>
      </c>
      <c r="C256" s="372" t="s">
        <v>177</v>
      </c>
      <c r="D256" s="372"/>
      <c r="E256" s="372"/>
      <c r="F256" s="51"/>
      <c r="G256" s="52"/>
      <c r="H256" s="52"/>
      <c r="I256" s="52"/>
      <c r="J256" s="53">
        <v>4.34</v>
      </c>
      <c r="K256" s="52"/>
      <c r="L256" s="53">
        <v>0.05</v>
      </c>
      <c r="M256" s="52"/>
      <c r="N256" s="58"/>
      <c r="AF256" s="39"/>
      <c r="AG256" s="47"/>
      <c r="AH256" s="47"/>
      <c r="AK256" s="3" t="s">
        <v>177</v>
      </c>
      <c r="AN256" s="47"/>
      <c r="AO256" s="47"/>
      <c r="AQ256" s="47"/>
    </row>
    <row r="257" spans="1:43" s="4" customFormat="1" ht="15" x14ac:dyDescent="0.25">
      <c r="A257" s="56"/>
      <c r="B257" s="49"/>
      <c r="C257" s="372" t="s">
        <v>63</v>
      </c>
      <c r="D257" s="372"/>
      <c r="E257" s="372"/>
      <c r="F257" s="51" t="s">
        <v>64</v>
      </c>
      <c r="G257" s="54">
        <v>3.32</v>
      </c>
      <c r="H257" s="54">
        <v>1.1499999999999999</v>
      </c>
      <c r="I257" s="111">
        <v>4.4288800000000003E-2</v>
      </c>
      <c r="J257" s="57"/>
      <c r="K257" s="52"/>
      <c r="L257" s="57"/>
      <c r="M257" s="52"/>
      <c r="N257" s="58"/>
      <c r="AF257" s="39"/>
      <c r="AG257" s="47"/>
      <c r="AH257" s="47"/>
      <c r="AL257" s="3" t="s">
        <v>63</v>
      </c>
      <c r="AN257" s="47"/>
      <c r="AO257" s="47"/>
      <c r="AQ257" s="47"/>
    </row>
    <row r="258" spans="1:43" s="4" customFormat="1" ht="15" x14ac:dyDescent="0.25">
      <c r="A258" s="56"/>
      <c r="B258" s="49"/>
      <c r="C258" s="372" t="s">
        <v>178</v>
      </c>
      <c r="D258" s="372"/>
      <c r="E258" s="372"/>
      <c r="F258" s="51" t="s">
        <v>64</v>
      </c>
      <c r="G258" s="54">
        <v>3.69</v>
      </c>
      <c r="H258" s="54">
        <v>1.1499999999999999</v>
      </c>
      <c r="I258" s="111">
        <v>4.92246E-2</v>
      </c>
      <c r="J258" s="57"/>
      <c r="K258" s="52"/>
      <c r="L258" s="57"/>
      <c r="M258" s="52"/>
      <c r="N258" s="58"/>
      <c r="AF258" s="39"/>
      <c r="AG258" s="47"/>
      <c r="AH258" s="47"/>
      <c r="AL258" s="3" t="s">
        <v>178</v>
      </c>
      <c r="AN258" s="47"/>
      <c r="AO258" s="47"/>
      <c r="AQ258" s="47"/>
    </row>
    <row r="259" spans="1:43" s="4" customFormat="1" ht="15" x14ac:dyDescent="0.25">
      <c r="A259" s="48"/>
      <c r="B259" s="49"/>
      <c r="C259" s="375" t="s">
        <v>65</v>
      </c>
      <c r="D259" s="375"/>
      <c r="E259" s="375"/>
      <c r="F259" s="59"/>
      <c r="G259" s="60"/>
      <c r="H259" s="60"/>
      <c r="I259" s="60"/>
      <c r="J259" s="61">
        <v>322.83999999999997</v>
      </c>
      <c r="K259" s="60"/>
      <c r="L259" s="61">
        <v>4.3</v>
      </c>
      <c r="M259" s="60"/>
      <c r="N259" s="62"/>
      <c r="AF259" s="39"/>
      <c r="AG259" s="47"/>
      <c r="AH259" s="47"/>
      <c r="AM259" s="3" t="s">
        <v>65</v>
      </c>
      <c r="AN259" s="47"/>
      <c r="AO259" s="47"/>
      <c r="AQ259" s="47"/>
    </row>
    <row r="260" spans="1:43" s="4" customFormat="1" ht="15" x14ac:dyDescent="0.25">
      <c r="A260" s="56"/>
      <c r="B260" s="49"/>
      <c r="C260" s="372" t="s">
        <v>66</v>
      </c>
      <c r="D260" s="372"/>
      <c r="E260" s="372"/>
      <c r="F260" s="51"/>
      <c r="G260" s="52"/>
      <c r="H260" s="52"/>
      <c r="I260" s="52"/>
      <c r="J260" s="57"/>
      <c r="K260" s="52"/>
      <c r="L260" s="53">
        <v>1.01</v>
      </c>
      <c r="M260" s="52"/>
      <c r="N260" s="64">
        <v>35.31</v>
      </c>
      <c r="AF260" s="39"/>
      <c r="AG260" s="47"/>
      <c r="AH260" s="47"/>
      <c r="AL260" s="3" t="s">
        <v>66</v>
      </c>
      <c r="AN260" s="47"/>
      <c r="AO260" s="47"/>
      <c r="AQ260" s="47"/>
    </row>
    <row r="261" spans="1:43" s="4" customFormat="1" ht="23.25" x14ac:dyDescent="0.25">
      <c r="A261" s="56"/>
      <c r="B261" s="49" t="s">
        <v>335</v>
      </c>
      <c r="C261" s="372" t="s">
        <v>336</v>
      </c>
      <c r="D261" s="372"/>
      <c r="E261" s="372"/>
      <c r="F261" s="51" t="s">
        <v>69</v>
      </c>
      <c r="G261" s="63">
        <v>92</v>
      </c>
      <c r="H261" s="52"/>
      <c r="I261" s="63">
        <v>92</v>
      </c>
      <c r="J261" s="57"/>
      <c r="K261" s="52"/>
      <c r="L261" s="53">
        <v>0.93</v>
      </c>
      <c r="M261" s="52"/>
      <c r="N261" s="64">
        <v>32.49</v>
      </c>
      <c r="AF261" s="39"/>
      <c r="AG261" s="47"/>
      <c r="AH261" s="47"/>
      <c r="AL261" s="3" t="s">
        <v>336</v>
      </c>
      <c r="AN261" s="47"/>
      <c r="AO261" s="47"/>
      <c r="AQ261" s="47"/>
    </row>
    <row r="262" spans="1:43" s="4" customFormat="1" ht="23.25" x14ac:dyDescent="0.25">
      <c r="A262" s="56"/>
      <c r="B262" s="49" t="s">
        <v>337</v>
      </c>
      <c r="C262" s="372" t="s">
        <v>338</v>
      </c>
      <c r="D262" s="372"/>
      <c r="E262" s="372"/>
      <c r="F262" s="51" t="s">
        <v>69</v>
      </c>
      <c r="G262" s="63">
        <v>46</v>
      </c>
      <c r="H262" s="52"/>
      <c r="I262" s="63">
        <v>46</v>
      </c>
      <c r="J262" s="57"/>
      <c r="K262" s="52"/>
      <c r="L262" s="53">
        <v>0.46</v>
      </c>
      <c r="M262" s="52"/>
      <c r="N262" s="64">
        <v>16.239999999999998</v>
      </c>
      <c r="AF262" s="39"/>
      <c r="AG262" s="47"/>
      <c r="AH262" s="47"/>
      <c r="AL262" s="3" t="s">
        <v>338</v>
      </c>
      <c r="AN262" s="47"/>
      <c r="AO262" s="47"/>
      <c r="AQ262" s="47"/>
    </row>
    <row r="263" spans="1:43" s="4" customFormat="1" ht="15" x14ac:dyDescent="0.25">
      <c r="A263" s="65"/>
      <c r="B263" s="66"/>
      <c r="C263" s="374" t="s">
        <v>72</v>
      </c>
      <c r="D263" s="374"/>
      <c r="E263" s="374"/>
      <c r="F263" s="42"/>
      <c r="G263" s="43"/>
      <c r="H263" s="43"/>
      <c r="I263" s="43"/>
      <c r="J263" s="45"/>
      <c r="K263" s="43"/>
      <c r="L263" s="67">
        <v>5.69</v>
      </c>
      <c r="M263" s="60"/>
      <c r="N263" s="46"/>
      <c r="AF263" s="39"/>
      <c r="AG263" s="47"/>
      <c r="AH263" s="47"/>
      <c r="AN263" s="47" t="s">
        <v>72</v>
      </c>
      <c r="AO263" s="47"/>
      <c r="AQ263" s="47"/>
    </row>
    <row r="264" spans="1:43" s="4" customFormat="1" ht="57" x14ac:dyDescent="0.25">
      <c r="A264" s="40" t="s">
        <v>297</v>
      </c>
      <c r="B264" s="41" t="s">
        <v>346</v>
      </c>
      <c r="C264" s="374" t="s">
        <v>2249</v>
      </c>
      <c r="D264" s="374"/>
      <c r="E264" s="374"/>
      <c r="F264" s="42" t="s">
        <v>333</v>
      </c>
      <c r="G264" s="43">
        <v>1.1599999999999999E-2</v>
      </c>
      <c r="H264" s="44">
        <v>1</v>
      </c>
      <c r="I264" s="110">
        <v>1.1599999999999999E-2</v>
      </c>
      <c r="J264" s="45"/>
      <c r="K264" s="43"/>
      <c r="L264" s="45"/>
      <c r="M264" s="43"/>
      <c r="N264" s="46"/>
      <c r="AF264" s="39"/>
      <c r="AG264" s="47"/>
      <c r="AH264" s="47" t="s">
        <v>2249</v>
      </c>
      <c r="AN264" s="47"/>
      <c r="AO264" s="47"/>
      <c r="AQ264" s="47"/>
    </row>
    <row r="265" spans="1:43" s="4" customFormat="1" ht="15" x14ac:dyDescent="0.25">
      <c r="A265" s="69"/>
      <c r="B265" s="50"/>
      <c r="C265" s="372" t="s">
        <v>2269</v>
      </c>
      <c r="D265" s="372"/>
      <c r="E265" s="372"/>
      <c r="F265" s="372"/>
      <c r="G265" s="372"/>
      <c r="H265" s="372"/>
      <c r="I265" s="372"/>
      <c r="J265" s="372"/>
      <c r="K265" s="372"/>
      <c r="L265" s="372"/>
      <c r="M265" s="372"/>
      <c r="N265" s="377"/>
      <c r="AF265" s="39"/>
      <c r="AG265" s="47"/>
      <c r="AH265" s="47"/>
      <c r="AI265" s="3" t="s">
        <v>2269</v>
      </c>
      <c r="AN265" s="47"/>
      <c r="AO265" s="47"/>
      <c r="AQ265" s="47"/>
    </row>
    <row r="266" spans="1:43" s="4" customFormat="1" ht="22.5" x14ac:dyDescent="0.25">
      <c r="A266" s="103"/>
      <c r="B266" s="49" t="s">
        <v>217</v>
      </c>
      <c r="C266" s="368" t="s">
        <v>218</v>
      </c>
      <c r="D266" s="368"/>
      <c r="E266" s="368"/>
      <c r="F266" s="368"/>
      <c r="G266" s="368"/>
      <c r="H266" s="368"/>
      <c r="I266" s="368"/>
      <c r="J266" s="368"/>
      <c r="K266" s="368"/>
      <c r="L266" s="368"/>
      <c r="M266" s="368"/>
      <c r="N266" s="376"/>
      <c r="AF266" s="39"/>
      <c r="AG266" s="47"/>
      <c r="AH266" s="47"/>
      <c r="AJ266" s="3" t="s">
        <v>218</v>
      </c>
      <c r="AN266" s="47"/>
      <c r="AO266" s="47"/>
      <c r="AQ266" s="47"/>
    </row>
    <row r="267" spans="1:43" s="4" customFormat="1" ht="15" x14ac:dyDescent="0.25">
      <c r="A267" s="48"/>
      <c r="B267" s="49" t="s">
        <v>73</v>
      </c>
      <c r="C267" s="372" t="s">
        <v>175</v>
      </c>
      <c r="D267" s="372"/>
      <c r="E267" s="372"/>
      <c r="F267" s="51"/>
      <c r="G267" s="52"/>
      <c r="H267" s="52"/>
      <c r="I267" s="52"/>
      <c r="J267" s="107">
        <v>3150</v>
      </c>
      <c r="K267" s="54">
        <v>1.1499999999999999</v>
      </c>
      <c r="L267" s="53">
        <v>42.02</v>
      </c>
      <c r="M267" s="52"/>
      <c r="N267" s="58"/>
      <c r="AF267" s="39"/>
      <c r="AG267" s="47"/>
      <c r="AH267" s="47"/>
      <c r="AK267" s="3" t="s">
        <v>175</v>
      </c>
      <c r="AN267" s="47"/>
      <c r="AO267" s="47"/>
      <c r="AQ267" s="47"/>
    </row>
    <row r="268" spans="1:43" s="4" customFormat="1" ht="15" x14ac:dyDescent="0.25">
      <c r="A268" s="48"/>
      <c r="B268" s="49" t="s">
        <v>78</v>
      </c>
      <c r="C268" s="372" t="s">
        <v>176</v>
      </c>
      <c r="D268" s="372"/>
      <c r="E268" s="372"/>
      <c r="F268" s="51"/>
      <c r="G268" s="52"/>
      <c r="H268" s="52"/>
      <c r="I268" s="52"/>
      <c r="J268" s="53">
        <v>425.25</v>
      </c>
      <c r="K268" s="54">
        <v>1.1499999999999999</v>
      </c>
      <c r="L268" s="53">
        <v>5.67</v>
      </c>
      <c r="M268" s="54">
        <v>34.96</v>
      </c>
      <c r="N268" s="64">
        <v>198.22</v>
      </c>
      <c r="AF268" s="39"/>
      <c r="AG268" s="47"/>
      <c r="AH268" s="47"/>
      <c r="AK268" s="3" t="s">
        <v>176</v>
      </c>
      <c r="AN268" s="47"/>
      <c r="AO268" s="47"/>
      <c r="AQ268" s="47"/>
    </row>
    <row r="269" spans="1:43" s="4" customFormat="1" ht="15" x14ac:dyDescent="0.25">
      <c r="A269" s="56"/>
      <c r="B269" s="49"/>
      <c r="C269" s="372" t="s">
        <v>178</v>
      </c>
      <c r="D269" s="372"/>
      <c r="E269" s="372"/>
      <c r="F269" s="51" t="s">
        <v>64</v>
      </c>
      <c r="G269" s="104">
        <v>31.5</v>
      </c>
      <c r="H269" s="54">
        <v>1.1499999999999999</v>
      </c>
      <c r="I269" s="114">
        <v>0.42020999999999997</v>
      </c>
      <c r="J269" s="57"/>
      <c r="K269" s="52"/>
      <c r="L269" s="57"/>
      <c r="M269" s="52"/>
      <c r="N269" s="58"/>
      <c r="AF269" s="39"/>
      <c r="AG269" s="47"/>
      <c r="AH269" s="47"/>
      <c r="AL269" s="3" t="s">
        <v>178</v>
      </c>
      <c r="AN269" s="47"/>
      <c r="AO269" s="47"/>
      <c r="AQ269" s="47"/>
    </row>
    <row r="270" spans="1:43" s="4" customFormat="1" ht="15" x14ac:dyDescent="0.25">
      <c r="A270" s="48"/>
      <c r="B270" s="49"/>
      <c r="C270" s="375" t="s">
        <v>65</v>
      </c>
      <c r="D270" s="375"/>
      <c r="E270" s="375"/>
      <c r="F270" s="59"/>
      <c r="G270" s="60"/>
      <c r="H270" s="60"/>
      <c r="I270" s="60"/>
      <c r="J270" s="108">
        <v>3150</v>
      </c>
      <c r="K270" s="60"/>
      <c r="L270" s="61">
        <v>42.02</v>
      </c>
      <c r="M270" s="60"/>
      <c r="N270" s="62"/>
      <c r="AF270" s="39"/>
      <c r="AG270" s="47"/>
      <c r="AH270" s="47"/>
      <c r="AM270" s="3" t="s">
        <v>65</v>
      </c>
      <c r="AN270" s="47"/>
      <c r="AO270" s="47"/>
      <c r="AQ270" s="47"/>
    </row>
    <row r="271" spans="1:43" s="4" customFormat="1" ht="15" x14ac:dyDescent="0.25">
      <c r="A271" s="56"/>
      <c r="B271" s="49"/>
      <c r="C271" s="372" t="s">
        <v>66</v>
      </c>
      <c r="D271" s="372"/>
      <c r="E271" s="372"/>
      <c r="F271" s="51"/>
      <c r="G271" s="52"/>
      <c r="H271" s="52"/>
      <c r="I271" s="52"/>
      <c r="J271" s="57"/>
      <c r="K271" s="52"/>
      <c r="L271" s="53">
        <v>5.67</v>
      </c>
      <c r="M271" s="52"/>
      <c r="N271" s="64">
        <v>198.22</v>
      </c>
      <c r="AF271" s="39"/>
      <c r="AG271" s="47"/>
      <c r="AH271" s="47"/>
      <c r="AL271" s="3" t="s">
        <v>66</v>
      </c>
      <c r="AN271" s="47"/>
      <c r="AO271" s="47"/>
      <c r="AQ271" s="47"/>
    </row>
    <row r="272" spans="1:43" s="4" customFormat="1" ht="23.25" x14ac:dyDescent="0.25">
      <c r="A272" s="56"/>
      <c r="B272" s="49" t="s">
        <v>335</v>
      </c>
      <c r="C272" s="372" t="s">
        <v>336</v>
      </c>
      <c r="D272" s="372"/>
      <c r="E272" s="372"/>
      <c r="F272" s="51" t="s">
        <v>69</v>
      </c>
      <c r="G272" s="63">
        <v>92</v>
      </c>
      <c r="H272" s="52"/>
      <c r="I272" s="63">
        <v>92</v>
      </c>
      <c r="J272" s="57"/>
      <c r="K272" s="52"/>
      <c r="L272" s="53">
        <v>5.22</v>
      </c>
      <c r="M272" s="52"/>
      <c r="N272" s="64">
        <v>182.36</v>
      </c>
      <c r="AF272" s="39"/>
      <c r="AG272" s="47"/>
      <c r="AH272" s="47"/>
      <c r="AL272" s="3" t="s">
        <v>336</v>
      </c>
      <c r="AN272" s="47"/>
      <c r="AO272" s="47"/>
      <c r="AQ272" s="47"/>
    </row>
    <row r="273" spans="1:43" s="4" customFormat="1" ht="23.25" x14ac:dyDescent="0.25">
      <c r="A273" s="56"/>
      <c r="B273" s="49" t="s">
        <v>337</v>
      </c>
      <c r="C273" s="372" t="s">
        <v>338</v>
      </c>
      <c r="D273" s="372"/>
      <c r="E273" s="372"/>
      <c r="F273" s="51" t="s">
        <v>69</v>
      </c>
      <c r="G273" s="63">
        <v>46</v>
      </c>
      <c r="H273" s="52"/>
      <c r="I273" s="63">
        <v>46</v>
      </c>
      <c r="J273" s="57"/>
      <c r="K273" s="52"/>
      <c r="L273" s="53">
        <v>2.61</v>
      </c>
      <c r="M273" s="52"/>
      <c r="N273" s="64">
        <v>91.18</v>
      </c>
      <c r="AF273" s="39"/>
      <c r="AG273" s="47"/>
      <c r="AH273" s="47"/>
      <c r="AL273" s="3" t="s">
        <v>338</v>
      </c>
      <c r="AN273" s="47"/>
      <c r="AO273" s="47"/>
      <c r="AQ273" s="47"/>
    </row>
    <row r="274" spans="1:43" s="4" customFormat="1" ht="15" x14ac:dyDescent="0.25">
      <c r="A274" s="65"/>
      <c r="B274" s="66"/>
      <c r="C274" s="374" t="s">
        <v>72</v>
      </c>
      <c r="D274" s="374"/>
      <c r="E274" s="374"/>
      <c r="F274" s="42"/>
      <c r="G274" s="43"/>
      <c r="H274" s="43"/>
      <c r="I274" s="43"/>
      <c r="J274" s="45"/>
      <c r="K274" s="43"/>
      <c r="L274" s="67">
        <v>49.85</v>
      </c>
      <c r="M274" s="60"/>
      <c r="N274" s="46"/>
      <c r="AF274" s="39"/>
      <c r="AG274" s="47"/>
      <c r="AH274" s="47"/>
      <c r="AN274" s="47" t="s">
        <v>72</v>
      </c>
      <c r="AO274" s="47"/>
      <c r="AQ274" s="47"/>
    </row>
    <row r="275" spans="1:43" s="4" customFormat="1" ht="57" x14ac:dyDescent="0.25">
      <c r="A275" s="40" t="s">
        <v>303</v>
      </c>
      <c r="B275" s="41" t="s">
        <v>339</v>
      </c>
      <c r="C275" s="374" t="s">
        <v>2250</v>
      </c>
      <c r="D275" s="374"/>
      <c r="E275" s="374"/>
      <c r="F275" s="42" t="s">
        <v>341</v>
      </c>
      <c r="G275" s="43">
        <v>23.896000000000001</v>
      </c>
      <c r="H275" s="44">
        <v>1</v>
      </c>
      <c r="I275" s="116">
        <v>23.896000000000001</v>
      </c>
      <c r="J275" s="67">
        <v>2.91</v>
      </c>
      <c r="K275" s="43"/>
      <c r="L275" s="67">
        <v>69.540000000000006</v>
      </c>
      <c r="M275" s="68">
        <v>12.13</v>
      </c>
      <c r="N275" s="122">
        <v>843.52</v>
      </c>
      <c r="AF275" s="39"/>
      <c r="AG275" s="47"/>
      <c r="AH275" s="47" t="s">
        <v>2250</v>
      </c>
      <c r="AN275" s="47"/>
      <c r="AO275" s="47"/>
      <c r="AQ275" s="47"/>
    </row>
    <row r="276" spans="1:43" s="4" customFormat="1" ht="15" x14ac:dyDescent="0.25">
      <c r="A276" s="69"/>
      <c r="B276" s="50"/>
      <c r="C276" s="372" t="s">
        <v>2270</v>
      </c>
      <c r="D276" s="372"/>
      <c r="E276" s="372"/>
      <c r="F276" s="372"/>
      <c r="G276" s="372"/>
      <c r="H276" s="372"/>
      <c r="I276" s="372"/>
      <c r="J276" s="372"/>
      <c r="K276" s="372"/>
      <c r="L276" s="372"/>
      <c r="M276" s="372"/>
      <c r="N276" s="377"/>
      <c r="AF276" s="39"/>
      <c r="AG276" s="47"/>
      <c r="AH276" s="47"/>
      <c r="AI276" s="3" t="s">
        <v>2270</v>
      </c>
      <c r="AN276" s="47"/>
      <c r="AO276" s="47"/>
      <c r="AQ276" s="47"/>
    </row>
    <row r="277" spans="1:43" s="4" customFormat="1" ht="15" x14ac:dyDescent="0.25">
      <c r="A277" s="65"/>
      <c r="B277" s="66"/>
      <c r="C277" s="374" t="s">
        <v>72</v>
      </c>
      <c r="D277" s="374"/>
      <c r="E277" s="374"/>
      <c r="F277" s="42"/>
      <c r="G277" s="43"/>
      <c r="H277" s="43"/>
      <c r="I277" s="43"/>
      <c r="J277" s="45"/>
      <c r="K277" s="43"/>
      <c r="L277" s="67">
        <v>69.540000000000006</v>
      </c>
      <c r="M277" s="60"/>
      <c r="N277" s="122">
        <v>843.52</v>
      </c>
      <c r="AF277" s="39"/>
      <c r="AG277" s="47"/>
      <c r="AH277" s="47"/>
      <c r="AN277" s="47" t="s">
        <v>72</v>
      </c>
      <c r="AO277" s="47"/>
      <c r="AQ277" s="47"/>
    </row>
    <row r="278" spans="1:43" s="4" customFormat="1" ht="45.75" x14ac:dyDescent="0.25">
      <c r="A278" s="40" t="s">
        <v>312</v>
      </c>
      <c r="B278" s="41" t="s">
        <v>350</v>
      </c>
      <c r="C278" s="374" t="s">
        <v>2271</v>
      </c>
      <c r="D278" s="374"/>
      <c r="E278" s="374"/>
      <c r="F278" s="42" t="s">
        <v>341</v>
      </c>
      <c r="G278" s="43">
        <v>5.9740000000000002</v>
      </c>
      <c r="H278" s="44">
        <v>1</v>
      </c>
      <c r="I278" s="116">
        <v>5.9740000000000002</v>
      </c>
      <c r="J278" s="67">
        <v>15.35</v>
      </c>
      <c r="K278" s="43"/>
      <c r="L278" s="67">
        <v>91.7</v>
      </c>
      <c r="M278" s="68">
        <v>12.13</v>
      </c>
      <c r="N278" s="115">
        <v>1112.32</v>
      </c>
      <c r="AF278" s="39"/>
      <c r="AG278" s="47"/>
      <c r="AH278" s="47" t="s">
        <v>2271</v>
      </c>
      <c r="AN278" s="47"/>
      <c r="AO278" s="47"/>
      <c r="AQ278" s="47"/>
    </row>
    <row r="279" spans="1:43" s="4" customFormat="1" ht="15" x14ac:dyDescent="0.25">
      <c r="A279" s="69"/>
      <c r="B279" s="50"/>
      <c r="C279" s="372" t="s">
        <v>2272</v>
      </c>
      <c r="D279" s="372"/>
      <c r="E279" s="372"/>
      <c r="F279" s="372"/>
      <c r="G279" s="372"/>
      <c r="H279" s="372"/>
      <c r="I279" s="372"/>
      <c r="J279" s="372"/>
      <c r="K279" s="372"/>
      <c r="L279" s="372"/>
      <c r="M279" s="372"/>
      <c r="N279" s="377"/>
      <c r="AF279" s="39"/>
      <c r="AG279" s="47"/>
      <c r="AH279" s="47"/>
      <c r="AI279" s="3" t="s">
        <v>2272</v>
      </c>
      <c r="AN279" s="47"/>
      <c r="AO279" s="47"/>
      <c r="AQ279" s="47"/>
    </row>
    <row r="280" spans="1:43" s="4" customFormat="1" ht="15" x14ac:dyDescent="0.25">
      <c r="A280" s="65"/>
      <c r="B280" s="66"/>
      <c r="C280" s="374" t="s">
        <v>72</v>
      </c>
      <c r="D280" s="374"/>
      <c r="E280" s="374"/>
      <c r="F280" s="42"/>
      <c r="G280" s="43"/>
      <c r="H280" s="43"/>
      <c r="I280" s="43"/>
      <c r="J280" s="45"/>
      <c r="K280" s="43"/>
      <c r="L280" s="67">
        <v>91.7</v>
      </c>
      <c r="M280" s="60"/>
      <c r="N280" s="115">
        <v>1112.32</v>
      </c>
      <c r="AF280" s="39"/>
      <c r="AG280" s="47"/>
      <c r="AH280" s="47"/>
      <c r="AN280" s="47" t="s">
        <v>72</v>
      </c>
      <c r="AO280" s="47"/>
      <c r="AQ280" s="47"/>
    </row>
    <row r="281" spans="1:43" s="4" customFormat="1" ht="34.5" x14ac:dyDescent="0.25">
      <c r="A281" s="40" t="s">
        <v>315</v>
      </c>
      <c r="B281" s="41" t="s">
        <v>353</v>
      </c>
      <c r="C281" s="374" t="s">
        <v>354</v>
      </c>
      <c r="D281" s="374"/>
      <c r="E281" s="374"/>
      <c r="F281" s="42" t="s">
        <v>333</v>
      </c>
      <c r="G281" s="43">
        <v>1.1599999999999999E-2</v>
      </c>
      <c r="H281" s="44">
        <v>1</v>
      </c>
      <c r="I281" s="110">
        <v>1.1599999999999999E-2</v>
      </c>
      <c r="J281" s="45"/>
      <c r="K281" s="43"/>
      <c r="L281" s="45"/>
      <c r="M281" s="43"/>
      <c r="N281" s="46"/>
      <c r="AF281" s="39"/>
      <c r="AG281" s="47"/>
      <c r="AH281" s="47" t="s">
        <v>354</v>
      </c>
      <c r="AN281" s="47"/>
      <c r="AO281" s="47"/>
      <c r="AQ281" s="47"/>
    </row>
    <row r="282" spans="1:43" s="4" customFormat="1" ht="15" x14ac:dyDescent="0.25">
      <c r="A282" s="69"/>
      <c r="B282" s="50"/>
      <c r="C282" s="372" t="s">
        <v>2273</v>
      </c>
      <c r="D282" s="372"/>
      <c r="E282" s="372"/>
      <c r="F282" s="372"/>
      <c r="G282" s="372"/>
      <c r="H282" s="372"/>
      <c r="I282" s="372"/>
      <c r="J282" s="372"/>
      <c r="K282" s="372"/>
      <c r="L282" s="372"/>
      <c r="M282" s="372"/>
      <c r="N282" s="377"/>
      <c r="AF282" s="39"/>
      <c r="AG282" s="47"/>
      <c r="AH282" s="47"/>
      <c r="AI282" s="3" t="s">
        <v>2273</v>
      </c>
      <c r="AN282" s="47"/>
      <c r="AO282" s="47"/>
      <c r="AQ282" s="47"/>
    </row>
    <row r="283" spans="1:43" s="4" customFormat="1" ht="22.5" x14ac:dyDescent="0.25">
      <c r="A283" s="103"/>
      <c r="B283" s="49" t="s">
        <v>217</v>
      </c>
      <c r="C283" s="368" t="s">
        <v>218</v>
      </c>
      <c r="D283" s="368"/>
      <c r="E283" s="368"/>
      <c r="F283" s="368"/>
      <c r="G283" s="368"/>
      <c r="H283" s="368"/>
      <c r="I283" s="368"/>
      <c r="J283" s="368"/>
      <c r="K283" s="368"/>
      <c r="L283" s="368"/>
      <c r="M283" s="368"/>
      <c r="N283" s="376"/>
      <c r="AF283" s="39"/>
      <c r="AG283" s="47"/>
      <c r="AH283" s="47"/>
      <c r="AJ283" s="3" t="s">
        <v>218</v>
      </c>
      <c r="AN283" s="47"/>
      <c r="AO283" s="47"/>
      <c r="AQ283" s="47"/>
    </row>
    <row r="284" spans="1:43" s="4" customFormat="1" ht="15" x14ac:dyDescent="0.25">
      <c r="A284" s="48"/>
      <c r="B284" s="49" t="s">
        <v>73</v>
      </c>
      <c r="C284" s="372" t="s">
        <v>175</v>
      </c>
      <c r="D284" s="372"/>
      <c r="E284" s="372"/>
      <c r="F284" s="51"/>
      <c r="G284" s="52"/>
      <c r="H284" s="52"/>
      <c r="I284" s="52"/>
      <c r="J284" s="53">
        <v>284.17</v>
      </c>
      <c r="K284" s="54">
        <v>1.1499999999999999</v>
      </c>
      <c r="L284" s="53">
        <v>3.79</v>
      </c>
      <c r="M284" s="52"/>
      <c r="N284" s="58"/>
      <c r="AF284" s="39"/>
      <c r="AG284" s="47"/>
      <c r="AH284" s="47"/>
      <c r="AK284" s="3" t="s">
        <v>175</v>
      </c>
      <c r="AN284" s="47"/>
      <c r="AO284" s="47"/>
      <c r="AQ284" s="47"/>
    </row>
    <row r="285" spans="1:43" s="4" customFormat="1" ht="15" x14ac:dyDescent="0.25">
      <c r="A285" s="48"/>
      <c r="B285" s="49" t="s">
        <v>78</v>
      </c>
      <c r="C285" s="372" t="s">
        <v>176</v>
      </c>
      <c r="D285" s="372"/>
      <c r="E285" s="372"/>
      <c r="F285" s="51"/>
      <c r="G285" s="52"/>
      <c r="H285" s="52"/>
      <c r="I285" s="52"/>
      <c r="J285" s="53">
        <v>28.89</v>
      </c>
      <c r="K285" s="54">
        <v>1.1499999999999999</v>
      </c>
      <c r="L285" s="53">
        <v>0.39</v>
      </c>
      <c r="M285" s="54">
        <v>34.96</v>
      </c>
      <c r="N285" s="64">
        <v>13.63</v>
      </c>
      <c r="AF285" s="39"/>
      <c r="AG285" s="47"/>
      <c r="AH285" s="47"/>
      <c r="AK285" s="3" t="s">
        <v>176</v>
      </c>
      <c r="AN285" s="47"/>
      <c r="AO285" s="47"/>
      <c r="AQ285" s="47"/>
    </row>
    <row r="286" spans="1:43" s="4" customFormat="1" ht="15" x14ac:dyDescent="0.25">
      <c r="A286" s="56"/>
      <c r="B286" s="49"/>
      <c r="C286" s="372" t="s">
        <v>178</v>
      </c>
      <c r="D286" s="372"/>
      <c r="E286" s="372"/>
      <c r="F286" s="51" t="s">
        <v>64</v>
      </c>
      <c r="G286" s="54">
        <v>2.14</v>
      </c>
      <c r="H286" s="54">
        <v>1.1499999999999999</v>
      </c>
      <c r="I286" s="111">
        <v>2.8547599999999999E-2</v>
      </c>
      <c r="J286" s="57"/>
      <c r="K286" s="52"/>
      <c r="L286" s="57"/>
      <c r="M286" s="52"/>
      <c r="N286" s="58"/>
      <c r="AF286" s="39"/>
      <c r="AG286" s="47"/>
      <c r="AH286" s="47"/>
      <c r="AL286" s="3" t="s">
        <v>178</v>
      </c>
      <c r="AN286" s="47"/>
      <c r="AO286" s="47"/>
      <c r="AQ286" s="47"/>
    </row>
    <row r="287" spans="1:43" s="4" customFormat="1" ht="15" x14ac:dyDescent="0.25">
      <c r="A287" s="48"/>
      <c r="B287" s="49"/>
      <c r="C287" s="375" t="s">
        <v>65</v>
      </c>
      <c r="D287" s="375"/>
      <c r="E287" s="375"/>
      <c r="F287" s="59"/>
      <c r="G287" s="60"/>
      <c r="H287" s="60"/>
      <c r="I287" s="60"/>
      <c r="J287" s="61">
        <v>284.17</v>
      </c>
      <c r="K287" s="60"/>
      <c r="L287" s="61">
        <v>3.79</v>
      </c>
      <c r="M287" s="60"/>
      <c r="N287" s="62"/>
      <c r="AF287" s="39"/>
      <c r="AG287" s="47"/>
      <c r="AH287" s="47"/>
      <c r="AM287" s="3" t="s">
        <v>65</v>
      </c>
      <c r="AN287" s="47"/>
      <c r="AO287" s="47"/>
      <c r="AQ287" s="47"/>
    </row>
    <row r="288" spans="1:43" s="4" customFormat="1" ht="15" x14ac:dyDescent="0.25">
      <c r="A288" s="56"/>
      <c r="B288" s="49"/>
      <c r="C288" s="372" t="s">
        <v>66</v>
      </c>
      <c r="D288" s="372"/>
      <c r="E288" s="372"/>
      <c r="F288" s="51"/>
      <c r="G288" s="52"/>
      <c r="H288" s="52"/>
      <c r="I288" s="52"/>
      <c r="J288" s="57"/>
      <c r="K288" s="52"/>
      <c r="L288" s="53">
        <v>0.39</v>
      </c>
      <c r="M288" s="52"/>
      <c r="N288" s="64">
        <v>13.63</v>
      </c>
      <c r="AF288" s="39"/>
      <c r="AG288" s="47"/>
      <c r="AH288" s="47"/>
      <c r="AL288" s="3" t="s">
        <v>66</v>
      </c>
      <c r="AN288" s="47"/>
      <c r="AO288" s="47"/>
      <c r="AQ288" s="47"/>
    </row>
    <row r="289" spans="1:43" s="4" customFormat="1" ht="23.25" x14ac:dyDescent="0.25">
      <c r="A289" s="56"/>
      <c r="B289" s="49" t="s">
        <v>335</v>
      </c>
      <c r="C289" s="372" t="s">
        <v>336</v>
      </c>
      <c r="D289" s="372"/>
      <c r="E289" s="372"/>
      <c r="F289" s="51" t="s">
        <v>69</v>
      </c>
      <c r="G289" s="63">
        <v>92</v>
      </c>
      <c r="H289" s="52"/>
      <c r="I289" s="63">
        <v>92</v>
      </c>
      <c r="J289" s="57"/>
      <c r="K289" s="52"/>
      <c r="L289" s="53">
        <v>0.36</v>
      </c>
      <c r="M289" s="52"/>
      <c r="N289" s="64">
        <v>12.54</v>
      </c>
      <c r="AF289" s="39"/>
      <c r="AG289" s="47"/>
      <c r="AH289" s="47"/>
      <c r="AL289" s="3" t="s">
        <v>336</v>
      </c>
      <c r="AN289" s="47"/>
      <c r="AO289" s="47"/>
      <c r="AQ289" s="47"/>
    </row>
    <row r="290" spans="1:43" s="4" customFormat="1" ht="23.25" x14ac:dyDescent="0.25">
      <c r="A290" s="56"/>
      <c r="B290" s="49" t="s">
        <v>337</v>
      </c>
      <c r="C290" s="372" t="s">
        <v>338</v>
      </c>
      <c r="D290" s="372"/>
      <c r="E290" s="372"/>
      <c r="F290" s="51" t="s">
        <v>69</v>
      </c>
      <c r="G290" s="63">
        <v>46</v>
      </c>
      <c r="H290" s="52"/>
      <c r="I290" s="63">
        <v>46</v>
      </c>
      <c r="J290" s="57"/>
      <c r="K290" s="52"/>
      <c r="L290" s="53">
        <v>0.18</v>
      </c>
      <c r="M290" s="52"/>
      <c r="N290" s="64">
        <v>6.27</v>
      </c>
      <c r="AF290" s="39"/>
      <c r="AG290" s="47"/>
      <c r="AH290" s="47"/>
      <c r="AL290" s="3" t="s">
        <v>338</v>
      </c>
      <c r="AN290" s="47"/>
      <c r="AO290" s="47"/>
      <c r="AQ290" s="47"/>
    </row>
    <row r="291" spans="1:43" s="4" customFormat="1" ht="15" x14ac:dyDescent="0.25">
      <c r="A291" s="65"/>
      <c r="B291" s="66"/>
      <c r="C291" s="374" t="s">
        <v>72</v>
      </c>
      <c r="D291" s="374"/>
      <c r="E291" s="374"/>
      <c r="F291" s="42"/>
      <c r="G291" s="43"/>
      <c r="H291" s="43"/>
      <c r="I291" s="43"/>
      <c r="J291" s="45"/>
      <c r="K291" s="43"/>
      <c r="L291" s="67">
        <v>4.33</v>
      </c>
      <c r="M291" s="60"/>
      <c r="N291" s="46"/>
      <c r="AF291" s="39"/>
      <c r="AG291" s="47"/>
      <c r="AH291" s="47"/>
      <c r="AN291" s="47" t="s">
        <v>72</v>
      </c>
      <c r="AO291" s="47"/>
      <c r="AQ291" s="47"/>
    </row>
    <row r="292" spans="1:43" s="4" customFormat="1" ht="0" hidden="1" customHeight="1" x14ac:dyDescent="0.25">
      <c r="A292" s="71"/>
      <c r="B292" s="72"/>
      <c r="C292" s="72"/>
      <c r="D292" s="72"/>
      <c r="E292" s="72"/>
      <c r="F292" s="73"/>
      <c r="G292" s="73"/>
      <c r="H292" s="73"/>
      <c r="I292" s="73"/>
      <c r="J292" s="74"/>
      <c r="K292" s="73"/>
      <c r="L292" s="74"/>
      <c r="M292" s="52"/>
      <c r="N292" s="74"/>
      <c r="AF292" s="39"/>
      <c r="AG292" s="47"/>
      <c r="AH292" s="47"/>
      <c r="AN292" s="47"/>
      <c r="AO292" s="47"/>
      <c r="AQ292" s="47"/>
    </row>
    <row r="293" spans="1:43" s="4" customFormat="1" ht="15" x14ac:dyDescent="0.25">
      <c r="A293" s="78"/>
      <c r="B293" s="79"/>
      <c r="C293" s="374" t="s">
        <v>1679</v>
      </c>
      <c r="D293" s="374"/>
      <c r="E293" s="374"/>
      <c r="F293" s="374"/>
      <c r="G293" s="374"/>
      <c r="H293" s="374"/>
      <c r="I293" s="374"/>
      <c r="J293" s="374"/>
      <c r="K293" s="374"/>
      <c r="L293" s="80"/>
      <c r="M293" s="81"/>
      <c r="N293" s="82"/>
      <c r="AF293" s="39"/>
      <c r="AG293" s="47"/>
      <c r="AH293" s="47"/>
      <c r="AN293" s="47"/>
      <c r="AO293" s="47" t="s">
        <v>1679</v>
      </c>
      <c r="AQ293" s="47"/>
    </row>
    <row r="294" spans="1:43" s="4" customFormat="1" ht="15" x14ac:dyDescent="0.25">
      <c r="A294" s="83"/>
      <c r="B294" s="49"/>
      <c r="C294" s="372" t="s">
        <v>83</v>
      </c>
      <c r="D294" s="372"/>
      <c r="E294" s="372"/>
      <c r="F294" s="372"/>
      <c r="G294" s="372"/>
      <c r="H294" s="372"/>
      <c r="I294" s="372"/>
      <c r="J294" s="372"/>
      <c r="K294" s="372"/>
      <c r="L294" s="84">
        <v>977.4</v>
      </c>
      <c r="M294" s="85"/>
      <c r="N294" s="86">
        <v>11875.96</v>
      </c>
      <c r="AF294" s="39"/>
      <c r="AG294" s="47"/>
      <c r="AH294" s="47"/>
      <c r="AN294" s="47"/>
      <c r="AO294" s="47"/>
      <c r="AP294" s="3" t="s">
        <v>83</v>
      </c>
      <c r="AQ294" s="47"/>
    </row>
    <row r="295" spans="1:43" s="4" customFormat="1" ht="15" x14ac:dyDescent="0.25">
      <c r="A295" s="83"/>
      <c r="B295" s="49"/>
      <c r="C295" s="372" t="s">
        <v>84</v>
      </c>
      <c r="D295" s="372"/>
      <c r="E295" s="372"/>
      <c r="F295" s="372"/>
      <c r="G295" s="372"/>
      <c r="H295" s="372"/>
      <c r="I295" s="372"/>
      <c r="J295" s="372"/>
      <c r="K295" s="372"/>
      <c r="L295" s="87"/>
      <c r="M295" s="85"/>
      <c r="N295" s="88"/>
      <c r="AF295" s="39"/>
      <c r="AG295" s="47"/>
      <c r="AH295" s="47"/>
      <c r="AN295" s="47"/>
      <c r="AO295" s="47"/>
      <c r="AP295" s="3" t="s">
        <v>84</v>
      </c>
      <c r="AQ295" s="47"/>
    </row>
    <row r="296" spans="1:43" s="4" customFormat="1" ht="15" x14ac:dyDescent="0.25">
      <c r="A296" s="83"/>
      <c r="B296" s="49"/>
      <c r="C296" s="372" t="s">
        <v>85</v>
      </c>
      <c r="D296" s="372"/>
      <c r="E296" s="372"/>
      <c r="F296" s="372"/>
      <c r="G296" s="372"/>
      <c r="H296" s="372"/>
      <c r="I296" s="372"/>
      <c r="J296" s="372"/>
      <c r="K296" s="372"/>
      <c r="L296" s="84">
        <v>0.9</v>
      </c>
      <c r="M296" s="85"/>
      <c r="N296" s="121">
        <v>31.47</v>
      </c>
      <c r="AF296" s="39"/>
      <c r="AG296" s="47"/>
      <c r="AH296" s="47"/>
      <c r="AN296" s="47"/>
      <c r="AO296" s="47"/>
      <c r="AP296" s="3" t="s">
        <v>85</v>
      </c>
      <c r="AQ296" s="47"/>
    </row>
    <row r="297" spans="1:43" s="4" customFormat="1" ht="15" x14ac:dyDescent="0.25">
      <c r="A297" s="83"/>
      <c r="B297" s="49"/>
      <c r="C297" s="372" t="s">
        <v>193</v>
      </c>
      <c r="D297" s="372"/>
      <c r="E297" s="372"/>
      <c r="F297" s="372"/>
      <c r="G297" s="372"/>
      <c r="H297" s="372"/>
      <c r="I297" s="372"/>
      <c r="J297" s="372"/>
      <c r="K297" s="372"/>
      <c r="L297" s="84">
        <v>299.76</v>
      </c>
      <c r="M297" s="85"/>
      <c r="N297" s="86">
        <v>3636.09</v>
      </c>
      <c r="AF297" s="39"/>
      <c r="AG297" s="47"/>
      <c r="AH297" s="47"/>
      <c r="AN297" s="47"/>
      <c r="AO297" s="47"/>
      <c r="AP297" s="3" t="s">
        <v>193</v>
      </c>
      <c r="AQ297" s="47"/>
    </row>
    <row r="298" spans="1:43" s="4" customFormat="1" ht="15" x14ac:dyDescent="0.25">
      <c r="A298" s="83"/>
      <c r="B298" s="49"/>
      <c r="C298" s="372" t="s">
        <v>194</v>
      </c>
      <c r="D298" s="372"/>
      <c r="E298" s="372"/>
      <c r="F298" s="372"/>
      <c r="G298" s="372"/>
      <c r="H298" s="372"/>
      <c r="I298" s="372"/>
      <c r="J298" s="372"/>
      <c r="K298" s="372"/>
      <c r="L298" s="84">
        <v>45.73</v>
      </c>
      <c r="M298" s="85"/>
      <c r="N298" s="86">
        <v>1598.72</v>
      </c>
      <c r="AF298" s="39"/>
      <c r="AG298" s="47"/>
      <c r="AH298" s="47"/>
      <c r="AN298" s="47"/>
      <c r="AO298" s="47"/>
      <c r="AP298" s="3" t="s">
        <v>194</v>
      </c>
      <c r="AQ298" s="47"/>
    </row>
    <row r="299" spans="1:43" s="4" customFormat="1" ht="15" x14ac:dyDescent="0.25">
      <c r="A299" s="83"/>
      <c r="B299" s="49"/>
      <c r="C299" s="372" t="s">
        <v>195</v>
      </c>
      <c r="D299" s="372"/>
      <c r="E299" s="372"/>
      <c r="F299" s="372"/>
      <c r="G299" s="372"/>
      <c r="H299" s="372"/>
      <c r="I299" s="372"/>
      <c r="J299" s="372"/>
      <c r="K299" s="372"/>
      <c r="L299" s="84">
        <v>0.13</v>
      </c>
      <c r="M299" s="85"/>
      <c r="N299" s="121">
        <v>1.1100000000000001</v>
      </c>
      <c r="AF299" s="39"/>
      <c r="AG299" s="47"/>
      <c r="AH299" s="47"/>
      <c r="AN299" s="47"/>
      <c r="AO299" s="47"/>
      <c r="AP299" s="3" t="s">
        <v>195</v>
      </c>
      <c r="AQ299" s="47"/>
    </row>
    <row r="300" spans="1:43" s="4" customFormat="1" ht="15" x14ac:dyDescent="0.25">
      <c r="A300" s="83"/>
      <c r="B300" s="49"/>
      <c r="C300" s="372" t="s">
        <v>364</v>
      </c>
      <c r="D300" s="372"/>
      <c r="E300" s="372"/>
      <c r="F300" s="372"/>
      <c r="G300" s="372"/>
      <c r="H300" s="372"/>
      <c r="I300" s="372"/>
      <c r="J300" s="372"/>
      <c r="K300" s="372"/>
      <c r="L300" s="84">
        <v>676.61</v>
      </c>
      <c r="M300" s="85"/>
      <c r="N300" s="86">
        <v>8207.2900000000009</v>
      </c>
      <c r="AF300" s="39"/>
      <c r="AG300" s="47"/>
      <c r="AH300" s="47"/>
      <c r="AN300" s="47"/>
      <c r="AO300" s="47"/>
      <c r="AP300" s="3" t="s">
        <v>364</v>
      </c>
      <c r="AQ300" s="47"/>
    </row>
    <row r="301" spans="1:43" s="4" customFormat="1" ht="15" x14ac:dyDescent="0.25">
      <c r="A301" s="83"/>
      <c r="B301" s="49"/>
      <c r="C301" s="372" t="s">
        <v>196</v>
      </c>
      <c r="D301" s="372"/>
      <c r="E301" s="372"/>
      <c r="F301" s="372"/>
      <c r="G301" s="372"/>
      <c r="H301" s="372"/>
      <c r="I301" s="372"/>
      <c r="J301" s="372"/>
      <c r="K301" s="372"/>
      <c r="L301" s="106">
        <v>1041.75</v>
      </c>
      <c r="M301" s="85"/>
      <c r="N301" s="86">
        <v>14125.61</v>
      </c>
      <c r="AF301" s="39"/>
      <c r="AG301" s="47"/>
      <c r="AH301" s="47"/>
      <c r="AN301" s="47"/>
      <c r="AO301" s="47"/>
      <c r="AP301" s="3" t="s">
        <v>196</v>
      </c>
      <c r="AQ301" s="47"/>
    </row>
    <row r="302" spans="1:43" s="4" customFormat="1" ht="15" x14ac:dyDescent="0.25">
      <c r="A302" s="83"/>
      <c r="B302" s="49"/>
      <c r="C302" s="372" t="s">
        <v>365</v>
      </c>
      <c r="D302" s="372"/>
      <c r="E302" s="372"/>
      <c r="F302" s="372"/>
      <c r="G302" s="372"/>
      <c r="H302" s="372"/>
      <c r="I302" s="372"/>
      <c r="J302" s="372"/>
      <c r="K302" s="372"/>
      <c r="L302" s="84">
        <v>365.14</v>
      </c>
      <c r="M302" s="85"/>
      <c r="N302" s="86">
        <v>5918.32</v>
      </c>
      <c r="AF302" s="39"/>
      <c r="AG302" s="47"/>
      <c r="AH302" s="47"/>
      <c r="AN302" s="47"/>
      <c r="AO302" s="47"/>
      <c r="AP302" s="3" t="s">
        <v>365</v>
      </c>
      <c r="AQ302" s="47"/>
    </row>
    <row r="303" spans="1:43" s="4" customFormat="1" ht="15" x14ac:dyDescent="0.25">
      <c r="A303" s="83"/>
      <c r="B303" s="49"/>
      <c r="C303" s="372" t="s">
        <v>88</v>
      </c>
      <c r="D303" s="372"/>
      <c r="E303" s="372"/>
      <c r="F303" s="372"/>
      <c r="G303" s="372"/>
      <c r="H303" s="372"/>
      <c r="I303" s="372"/>
      <c r="J303" s="372"/>
      <c r="K303" s="372"/>
      <c r="L303" s="87"/>
      <c r="M303" s="85"/>
      <c r="N303" s="88"/>
      <c r="AF303" s="39"/>
      <c r="AG303" s="47"/>
      <c r="AH303" s="47"/>
      <c r="AN303" s="47"/>
      <c r="AO303" s="47"/>
      <c r="AP303" s="3" t="s">
        <v>88</v>
      </c>
      <c r="AQ303" s="47"/>
    </row>
    <row r="304" spans="1:43" s="4" customFormat="1" ht="15" x14ac:dyDescent="0.25">
      <c r="A304" s="83"/>
      <c r="B304" s="49"/>
      <c r="C304" s="372" t="s">
        <v>89</v>
      </c>
      <c r="D304" s="372"/>
      <c r="E304" s="372"/>
      <c r="F304" s="372"/>
      <c r="G304" s="372"/>
      <c r="H304" s="372"/>
      <c r="I304" s="372"/>
      <c r="J304" s="372"/>
      <c r="K304" s="372"/>
      <c r="L304" s="84">
        <v>0.9</v>
      </c>
      <c r="M304" s="85"/>
      <c r="N304" s="121">
        <v>31.47</v>
      </c>
      <c r="AF304" s="39"/>
      <c r="AG304" s="47"/>
      <c r="AH304" s="47"/>
      <c r="AN304" s="47"/>
      <c r="AO304" s="47"/>
      <c r="AP304" s="3" t="s">
        <v>89</v>
      </c>
      <c r="AQ304" s="47"/>
    </row>
    <row r="305" spans="1:43" s="4" customFormat="1" ht="15" x14ac:dyDescent="0.25">
      <c r="A305" s="83"/>
      <c r="B305" s="49"/>
      <c r="C305" s="372" t="s">
        <v>366</v>
      </c>
      <c r="D305" s="372"/>
      <c r="E305" s="372"/>
      <c r="F305" s="372"/>
      <c r="G305" s="372"/>
      <c r="H305" s="372"/>
      <c r="I305" s="372"/>
      <c r="J305" s="372"/>
      <c r="K305" s="372"/>
      <c r="L305" s="84">
        <v>299.76</v>
      </c>
      <c r="M305" s="85"/>
      <c r="N305" s="88"/>
      <c r="AF305" s="39"/>
      <c r="AG305" s="47"/>
      <c r="AH305" s="47"/>
      <c r="AN305" s="47"/>
      <c r="AO305" s="47"/>
      <c r="AP305" s="3" t="s">
        <v>366</v>
      </c>
      <c r="AQ305" s="47"/>
    </row>
    <row r="306" spans="1:43" s="4" customFormat="1" ht="15" x14ac:dyDescent="0.25">
      <c r="A306" s="83"/>
      <c r="B306" s="49"/>
      <c r="C306" s="372" t="s">
        <v>367</v>
      </c>
      <c r="D306" s="372"/>
      <c r="E306" s="372"/>
      <c r="F306" s="372"/>
      <c r="G306" s="372"/>
      <c r="H306" s="372"/>
      <c r="I306" s="372"/>
      <c r="J306" s="372"/>
      <c r="K306" s="372"/>
      <c r="L306" s="84">
        <v>45.73</v>
      </c>
      <c r="M306" s="85"/>
      <c r="N306" s="86">
        <v>1598.72</v>
      </c>
      <c r="AF306" s="39"/>
      <c r="AG306" s="47"/>
      <c r="AH306" s="47"/>
      <c r="AN306" s="47"/>
      <c r="AO306" s="47"/>
      <c r="AP306" s="3" t="s">
        <v>367</v>
      </c>
      <c r="AQ306" s="47"/>
    </row>
    <row r="307" spans="1:43" s="4" customFormat="1" ht="15" x14ac:dyDescent="0.25">
      <c r="A307" s="83"/>
      <c r="B307" s="49"/>
      <c r="C307" s="372" t="s">
        <v>368</v>
      </c>
      <c r="D307" s="372"/>
      <c r="E307" s="372"/>
      <c r="F307" s="372"/>
      <c r="G307" s="372"/>
      <c r="H307" s="372"/>
      <c r="I307" s="372"/>
      <c r="J307" s="372"/>
      <c r="K307" s="372"/>
      <c r="L307" s="84">
        <v>0.13</v>
      </c>
      <c r="M307" s="85"/>
      <c r="N307" s="88"/>
      <c r="AF307" s="39"/>
      <c r="AG307" s="47"/>
      <c r="AH307" s="47"/>
      <c r="AN307" s="47"/>
      <c r="AO307" s="47"/>
      <c r="AP307" s="3" t="s">
        <v>368</v>
      </c>
      <c r="AQ307" s="47"/>
    </row>
    <row r="308" spans="1:43" s="4" customFormat="1" ht="15" x14ac:dyDescent="0.25">
      <c r="A308" s="83"/>
      <c r="B308" s="49"/>
      <c r="C308" s="372" t="s">
        <v>90</v>
      </c>
      <c r="D308" s="372"/>
      <c r="E308" s="372"/>
      <c r="F308" s="372"/>
      <c r="G308" s="372"/>
      <c r="H308" s="372"/>
      <c r="I308" s="372"/>
      <c r="J308" s="372"/>
      <c r="K308" s="372"/>
      <c r="L308" s="84">
        <v>42.9</v>
      </c>
      <c r="M308" s="85"/>
      <c r="N308" s="86">
        <v>1499.76</v>
      </c>
      <c r="AF308" s="39"/>
      <c r="AG308" s="47"/>
      <c r="AH308" s="47"/>
      <c r="AN308" s="47"/>
      <c r="AO308" s="47"/>
      <c r="AP308" s="3" t="s">
        <v>90</v>
      </c>
      <c r="AQ308" s="47"/>
    </row>
    <row r="309" spans="1:43" s="4" customFormat="1" ht="15" x14ac:dyDescent="0.25">
      <c r="A309" s="83"/>
      <c r="B309" s="49"/>
      <c r="C309" s="372" t="s">
        <v>91</v>
      </c>
      <c r="D309" s="372"/>
      <c r="E309" s="372"/>
      <c r="F309" s="372"/>
      <c r="G309" s="372"/>
      <c r="H309" s="372"/>
      <c r="I309" s="372"/>
      <c r="J309" s="372"/>
      <c r="K309" s="372"/>
      <c r="L309" s="84">
        <v>21.45</v>
      </c>
      <c r="M309" s="85"/>
      <c r="N309" s="121">
        <v>749.89</v>
      </c>
      <c r="AF309" s="39"/>
      <c r="AG309" s="47"/>
      <c r="AH309" s="47"/>
      <c r="AN309" s="47"/>
      <c r="AO309" s="47"/>
      <c r="AP309" s="3" t="s">
        <v>91</v>
      </c>
      <c r="AQ309" s="47"/>
    </row>
    <row r="310" spans="1:43" s="4" customFormat="1" ht="15" x14ac:dyDescent="0.25">
      <c r="A310" s="83"/>
      <c r="B310" s="49"/>
      <c r="C310" s="372" t="s">
        <v>369</v>
      </c>
      <c r="D310" s="372"/>
      <c r="E310" s="372"/>
      <c r="F310" s="372"/>
      <c r="G310" s="372"/>
      <c r="H310" s="372"/>
      <c r="I310" s="372"/>
      <c r="J310" s="372"/>
      <c r="K310" s="372"/>
      <c r="L310" s="84">
        <v>676.61</v>
      </c>
      <c r="M310" s="85"/>
      <c r="N310" s="86">
        <v>8207.2900000000009</v>
      </c>
      <c r="AF310" s="39"/>
      <c r="AG310" s="47"/>
      <c r="AH310" s="47"/>
      <c r="AN310" s="47"/>
      <c r="AO310" s="47"/>
      <c r="AP310" s="3" t="s">
        <v>369</v>
      </c>
      <c r="AQ310" s="47"/>
    </row>
    <row r="311" spans="1:43" s="4" customFormat="1" ht="15" x14ac:dyDescent="0.25">
      <c r="A311" s="83"/>
      <c r="B311" s="49"/>
      <c r="C311" s="372" t="s">
        <v>92</v>
      </c>
      <c r="D311" s="372"/>
      <c r="E311" s="372"/>
      <c r="F311" s="372"/>
      <c r="G311" s="372"/>
      <c r="H311" s="372"/>
      <c r="I311" s="372"/>
      <c r="J311" s="372"/>
      <c r="K311" s="372"/>
      <c r="L311" s="84">
        <v>46.63</v>
      </c>
      <c r="M311" s="85"/>
      <c r="N311" s="86">
        <v>1630.19</v>
      </c>
      <c r="AF311" s="39"/>
      <c r="AG311" s="47"/>
      <c r="AH311" s="47"/>
      <c r="AN311" s="47"/>
      <c r="AO311" s="47"/>
      <c r="AP311" s="3" t="s">
        <v>92</v>
      </c>
      <c r="AQ311" s="47"/>
    </row>
    <row r="312" spans="1:43" s="4" customFormat="1" ht="15" x14ac:dyDescent="0.25">
      <c r="A312" s="83"/>
      <c r="B312" s="49"/>
      <c r="C312" s="372" t="s">
        <v>93</v>
      </c>
      <c r="D312" s="372"/>
      <c r="E312" s="372"/>
      <c r="F312" s="372"/>
      <c r="G312" s="372"/>
      <c r="H312" s="372"/>
      <c r="I312" s="372"/>
      <c r="J312" s="372"/>
      <c r="K312" s="372"/>
      <c r="L312" s="84">
        <v>42.9</v>
      </c>
      <c r="M312" s="85"/>
      <c r="N312" s="86">
        <v>1499.76</v>
      </c>
      <c r="AF312" s="39"/>
      <c r="AG312" s="47"/>
      <c r="AH312" s="47"/>
      <c r="AN312" s="47"/>
      <c r="AO312" s="47"/>
      <c r="AP312" s="3" t="s">
        <v>93</v>
      </c>
      <c r="AQ312" s="47"/>
    </row>
    <row r="313" spans="1:43" s="4" customFormat="1" ht="15" x14ac:dyDescent="0.25">
      <c r="A313" s="83"/>
      <c r="B313" s="49"/>
      <c r="C313" s="372" t="s">
        <v>94</v>
      </c>
      <c r="D313" s="372"/>
      <c r="E313" s="372"/>
      <c r="F313" s="372"/>
      <c r="G313" s="372"/>
      <c r="H313" s="372"/>
      <c r="I313" s="372"/>
      <c r="J313" s="372"/>
      <c r="K313" s="372"/>
      <c r="L313" s="84">
        <v>21.45</v>
      </c>
      <c r="M313" s="85"/>
      <c r="N313" s="121">
        <v>749.89</v>
      </c>
      <c r="AF313" s="39"/>
      <c r="AG313" s="47"/>
      <c r="AH313" s="47"/>
      <c r="AN313" s="47"/>
      <c r="AO313" s="47"/>
      <c r="AP313" s="3" t="s">
        <v>94</v>
      </c>
      <c r="AQ313" s="47"/>
    </row>
    <row r="314" spans="1:43" s="4" customFormat="1" ht="15" x14ac:dyDescent="0.25">
      <c r="A314" s="83"/>
      <c r="B314" s="89"/>
      <c r="C314" s="373" t="s">
        <v>1680</v>
      </c>
      <c r="D314" s="373"/>
      <c r="E314" s="373"/>
      <c r="F314" s="373"/>
      <c r="G314" s="373"/>
      <c r="H314" s="373"/>
      <c r="I314" s="373"/>
      <c r="J314" s="373"/>
      <c r="K314" s="373"/>
      <c r="L314" s="93">
        <v>1041.75</v>
      </c>
      <c r="M314" s="91"/>
      <c r="N314" s="92">
        <v>14125.61</v>
      </c>
      <c r="AF314" s="39"/>
      <c r="AG314" s="47"/>
      <c r="AH314" s="47"/>
      <c r="AN314" s="47"/>
      <c r="AO314" s="47"/>
      <c r="AQ314" s="47" t="s">
        <v>1680</v>
      </c>
    </row>
    <row r="315" spans="1:43" s="4" customFormat="1" ht="15" x14ac:dyDescent="0.25">
      <c r="A315" s="378" t="s">
        <v>2274</v>
      </c>
      <c r="B315" s="379"/>
      <c r="C315" s="379"/>
      <c r="D315" s="379"/>
      <c r="E315" s="379"/>
      <c r="F315" s="379"/>
      <c r="G315" s="379"/>
      <c r="H315" s="379"/>
      <c r="I315" s="379"/>
      <c r="J315" s="379"/>
      <c r="K315" s="379"/>
      <c r="L315" s="379"/>
      <c r="M315" s="379"/>
      <c r="N315" s="380"/>
      <c r="AF315" s="39" t="s">
        <v>2274</v>
      </c>
      <c r="AG315" s="47"/>
      <c r="AH315" s="47"/>
      <c r="AN315" s="47"/>
      <c r="AO315" s="47"/>
      <c r="AQ315" s="47"/>
    </row>
    <row r="316" spans="1:43" s="4" customFormat="1" ht="15" x14ac:dyDescent="0.25">
      <c r="A316" s="381" t="s">
        <v>2275</v>
      </c>
      <c r="B316" s="382"/>
      <c r="C316" s="382"/>
      <c r="D316" s="382"/>
      <c r="E316" s="382"/>
      <c r="F316" s="382"/>
      <c r="G316" s="382"/>
      <c r="H316" s="382"/>
      <c r="I316" s="382"/>
      <c r="J316" s="382"/>
      <c r="K316" s="382"/>
      <c r="L316" s="382"/>
      <c r="M316" s="382"/>
      <c r="N316" s="383"/>
      <c r="AF316" s="39"/>
      <c r="AG316" s="47" t="s">
        <v>2275</v>
      </c>
      <c r="AH316" s="47"/>
      <c r="AN316" s="47"/>
      <c r="AO316" s="47"/>
      <c r="AQ316" s="47"/>
    </row>
    <row r="317" spans="1:43" s="4" customFormat="1" ht="15" x14ac:dyDescent="0.25">
      <c r="A317" s="381" t="s">
        <v>2276</v>
      </c>
      <c r="B317" s="382"/>
      <c r="C317" s="382"/>
      <c r="D317" s="382"/>
      <c r="E317" s="382"/>
      <c r="F317" s="382"/>
      <c r="G317" s="382"/>
      <c r="H317" s="382"/>
      <c r="I317" s="382"/>
      <c r="J317" s="382"/>
      <c r="K317" s="382"/>
      <c r="L317" s="382"/>
      <c r="M317" s="382"/>
      <c r="N317" s="383"/>
      <c r="AF317" s="39"/>
      <c r="AG317" s="47" t="s">
        <v>2276</v>
      </c>
      <c r="AH317" s="47"/>
      <c r="AN317" s="47"/>
      <c r="AO317" s="47"/>
      <c r="AQ317" s="47"/>
    </row>
    <row r="318" spans="1:43" s="4" customFormat="1" ht="57" x14ac:dyDescent="0.25">
      <c r="A318" s="40" t="s">
        <v>391</v>
      </c>
      <c r="B318" s="41" t="s">
        <v>331</v>
      </c>
      <c r="C318" s="374" t="s">
        <v>2266</v>
      </c>
      <c r="D318" s="374"/>
      <c r="E318" s="374"/>
      <c r="F318" s="42" t="s">
        <v>333</v>
      </c>
      <c r="G318" s="43">
        <v>3.5279999999999999E-2</v>
      </c>
      <c r="H318" s="44">
        <v>1</v>
      </c>
      <c r="I318" s="118">
        <v>3.5279999999999999E-2</v>
      </c>
      <c r="J318" s="45"/>
      <c r="K318" s="43"/>
      <c r="L318" s="45"/>
      <c r="M318" s="43"/>
      <c r="N318" s="46"/>
      <c r="AF318" s="39"/>
      <c r="AG318" s="47"/>
      <c r="AH318" s="47" t="s">
        <v>2266</v>
      </c>
      <c r="AN318" s="47"/>
      <c r="AO318" s="47"/>
      <c r="AQ318" s="47"/>
    </row>
    <row r="319" spans="1:43" s="4" customFormat="1" ht="15" x14ac:dyDescent="0.25">
      <c r="A319" s="69"/>
      <c r="B319" s="50"/>
      <c r="C319" s="372" t="s">
        <v>2277</v>
      </c>
      <c r="D319" s="372"/>
      <c r="E319" s="372"/>
      <c r="F319" s="372"/>
      <c r="G319" s="372"/>
      <c r="H319" s="372"/>
      <c r="I319" s="372"/>
      <c r="J319" s="372"/>
      <c r="K319" s="372"/>
      <c r="L319" s="372"/>
      <c r="M319" s="372"/>
      <c r="N319" s="377"/>
      <c r="AF319" s="39"/>
      <c r="AG319" s="47"/>
      <c r="AH319" s="47"/>
      <c r="AI319" s="3" t="s">
        <v>2277</v>
      </c>
      <c r="AN319" s="47"/>
      <c r="AO319" s="47"/>
      <c r="AQ319" s="47"/>
    </row>
    <row r="320" spans="1:43" s="4" customFormat="1" ht="22.5" x14ac:dyDescent="0.25">
      <c r="A320" s="103"/>
      <c r="B320" s="49" t="s">
        <v>217</v>
      </c>
      <c r="C320" s="368" t="s">
        <v>218</v>
      </c>
      <c r="D320" s="368"/>
      <c r="E320" s="368"/>
      <c r="F320" s="368"/>
      <c r="G320" s="368"/>
      <c r="H320" s="368"/>
      <c r="I320" s="368"/>
      <c r="J320" s="368"/>
      <c r="K320" s="368"/>
      <c r="L320" s="368"/>
      <c r="M320" s="368"/>
      <c r="N320" s="376"/>
      <c r="AF320" s="39"/>
      <c r="AG320" s="47"/>
      <c r="AH320" s="47"/>
      <c r="AJ320" s="3" t="s">
        <v>218</v>
      </c>
      <c r="AN320" s="47"/>
      <c r="AO320" s="47"/>
      <c r="AQ320" s="47"/>
    </row>
    <row r="321" spans="1:43" s="4" customFormat="1" ht="15" x14ac:dyDescent="0.25">
      <c r="A321" s="48"/>
      <c r="B321" s="49" t="s">
        <v>73</v>
      </c>
      <c r="C321" s="372" t="s">
        <v>175</v>
      </c>
      <c r="D321" s="372"/>
      <c r="E321" s="372"/>
      <c r="F321" s="51"/>
      <c r="G321" s="52"/>
      <c r="H321" s="52"/>
      <c r="I321" s="52"/>
      <c r="J321" s="107">
        <v>3710.53</v>
      </c>
      <c r="K321" s="54">
        <v>1.1499999999999999</v>
      </c>
      <c r="L321" s="53">
        <v>150.54</v>
      </c>
      <c r="M321" s="52"/>
      <c r="N321" s="58"/>
      <c r="AF321" s="39"/>
      <c r="AG321" s="47"/>
      <c r="AH321" s="47"/>
      <c r="AK321" s="3" t="s">
        <v>175</v>
      </c>
      <c r="AN321" s="47"/>
      <c r="AO321" s="47"/>
      <c r="AQ321" s="47"/>
    </row>
    <row r="322" spans="1:43" s="4" customFormat="1" ht="15" x14ac:dyDescent="0.25">
      <c r="A322" s="48"/>
      <c r="B322" s="49" t="s">
        <v>78</v>
      </c>
      <c r="C322" s="372" t="s">
        <v>176</v>
      </c>
      <c r="D322" s="372"/>
      <c r="E322" s="372"/>
      <c r="F322" s="51"/>
      <c r="G322" s="52"/>
      <c r="H322" s="52"/>
      <c r="I322" s="52"/>
      <c r="J322" s="53">
        <v>614.79999999999995</v>
      </c>
      <c r="K322" s="54">
        <v>1.1499999999999999</v>
      </c>
      <c r="L322" s="53">
        <v>24.94</v>
      </c>
      <c r="M322" s="54">
        <v>34.96</v>
      </c>
      <c r="N322" s="64">
        <v>871.9</v>
      </c>
      <c r="AF322" s="39"/>
      <c r="AG322" s="47"/>
      <c r="AH322" s="47"/>
      <c r="AK322" s="3" t="s">
        <v>176</v>
      </c>
      <c r="AN322" s="47"/>
      <c r="AO322" s="47"/>
      <c r="AQ322" s="47"/>
    </row>
    <row r="323" spans="1:43" s="4" customFormat="1" ht="15" x14ac:dyDescent="0.25">
      <c r="A323" s="56"/>
      <c r="B323" s="49"/>
      <c r="C323" s="372" t="s">
        <v>178</v>
      </c>
      <c r="D323" s="372"/>
      <c r="E323" s="372"/>
      <c r="F323" s="51" t="s">
        <v>64</v>
      </c>
      <c r="G323" s="63">
        <v>53</v>
      </c>
      <c r="H323" s="54">
        <v>1.1499999999999999</v>
      </c>
      <c r="I323" s="117">
        <v>2.1503160000000001</v>
      </c>
      <c r="J323" s="57"/>
      <c r="K323" s="52"/>
      <c r="L323" s="57"/>
      <c r="M323" s="52"/>
      <c r="N323" s="58"/>
      <c r="AF323" s="39"/>
      <c r="AG323" s="47"/>
      <c r="AH323" s="47"/>
      <c r="AL323" s="3" t="s">
        <v>178</v>
      </c>
      <c r="AN323" s="47"/>
      <c r="AO323" s="47"/>
      <c r="AQ323" s="47"/>
    </row>
    <row r="324" spans="1:43" s="4" customFormat="1" ht="15" x14ac:dyDescent="0.25">
      <c r="A324" s="48"/>
      <c r="B324" s="49"/>
      <c r="C324" s="375" t="s">
        <v>65</v>
      </c>
      <c r="D324" s="375"/>
      <c r="E324" s="375"/>
      <c r="F324" s="59"/>
      <c r="G324" s="60"/>
      <c r="H324" s="60"/>
      <c r="I324" s="60"/>
      <c r="J324" s="108">
        <v>3710.53</v>
      </c>
      <c r="K324" s="60"/>
      <c r="L324" s="61">
        <v>150.54</v>
      </c>
      <c r="M324" s="60"/>
      <c r="N324" s="62"/>
      <c r="AF324" s="39"/>
      <c r="AG324" s="47"/>
      <c r="AH324" s="47"/>
      <c r="AM324" s="3" t="s">
        <v>65</v>
      </c>
      <c r="AN324" s="47"/>
      <c r="AO324" s="47"/>
      <c r="AQ324" s="47"/>
    </row>
    <row r="325" spans="1:43" s="4" customFormat="1" ht="15" x14ac:dyDescent="0.25">
      <c r="A325" s="56"/>
      <c r="B325" s="49"/>
      <c r="C325" s="372" t="s">
        <v>66</v>
      </c>
      <c r="D325" s="372"/>
      <c r="E325" s="372"/>
      <c r="F325" s="51"/>
      <c r="G325" s="52"/>
      <c r="H325" s="52"/>
      <c r="I325" s="52"/>
      <c r="J325" s="57"/>
      <c r="K325" s="52"/>
      <c r="L325" s="53">
        <v>24.94</v>
      </c>
      <c r="M325" s="52"/>
      <c r="N325" s="64">
        <v>871.9</v>
      </c>
      <c r="AF325" s="39"/>
      <c r="AG325" s="47"/>
      <c r="AH325" s="47"/>
      <c r="AL325" s="3" t="s">
        <v>66</v>
      </c>
      <c r="AN325" s="47"/>
      <c r="AO325" s="47"/>
      <c r="AQ325" s="47"/>
    </row>
    <row r="326" spans="1:43" s="4" customFormat="1" ht="23.25" x14ac:dyDescent="0.25">
      <c r="A326" s="56"/>
      <c r="B326" s="49" t="s">
        <v>335</v>
      </c>
      <c r="C326" s="372" t="s">
        <v>336</v>
      </c>
      <c r="D326" s="372"/>
      <c r="E326" s="372"/>
      <c r="F326" s="51" t="s">
        <v>69</v>
      </c>
      <c r="G326" s="63">
        <v>92</v>
      </c>
      <c r="H326" s="52"/>
      <c r="I326" s="63">
        <v>92</v>
      </c>
      <c r="J326" s="57"/>
      <c r="K326" s="52"/>
      <c r="L326" s="53">
        <v>22.94</v>
      </c>
      <c r="M326" s="52"/>
      <c r="N326" s="64">
        <v>802.15</v>
      </c>
      <c r="AF326" s="39"/>
      <c r="AG326" s="47"/>
      <c r="AH326" s="47"/>
      <c r="AL326" s="3" t="s">
        <v>336</v>
      </c>
      <c r="AN326" s="47"/>
      <c r="AO326" s="47"/>
      <c r="AQ326" s="47"/>
    </row>
    <row r="327" spans="1:43" s="4" customFormat="1" ht="23.25" x14ac:dyDescent="0.25">
      <c r="A327" s="56"/>
      <c r="B327" s="49" t="s">
        <v>337</v>
      </c>
      <c r="C327" s="372" t="s">
        <v>338</v>
      </c>
      <c r="D327" s="372"/>
      <c r="E327" s="372"/>
      <c r="F327" s="51" t="s">
        <v>69</v>
      </c>
      <c r="G327" s="63">
        <v>46</v>
      </c>
      <c r="H327" s="52"/>
      <c r="I327" s="63">
        <v>46</v>
      </c>
      <c r="J327" s="57"/>
      <c r="K327" s="52"/>
      <c r="L327" s="53">
        <v>11.47</v>
      </c>
      <c r="M327" s="52"/>
      <c r="N327" s="64">
        <v>401.07</v>
      </c>
      <c r="AF327" s="39"/>
      <c r="AG327" s="47"/>
      <c r="AH327" s="47"/>
      <c r="AL327" s="3" t="s">
        <v>338</v>
      </c>
      <c r="AN327" s="47"/>
      <c r="AO327" s="47"/>
      <c r="AQ327" s="47"/>
    </row>
    <row r="328" spans="1:43" s="4" customFormat="1" ht="15" x14ac:dyDescent="0.25">
      <c r="A328" s="65"/>
      <c r="B328" s="66"/>
      <c r="C328" s="374" t="s">
        <v>72</v>
      </c>
      <c r="D328" s="374"/>
      <c r="E328" s="374"/>
      <c r="F328" s="42"/>
      <c r="G328" s="43"/>
      <c r="H328" s="43"/>
      <c r="I328" s="43"/>
      <c r="J328" s="45"/>
      <c r="K328" s="43"/>
      <c r="L328" s="67">
        <v>184.95</v>
      </c>
      <c r="M328" s="60"/>
      <c r="N328" s="46"/>
      <c r="AF328" s="39"/>
      <c r="AG328" s="47"/>
      <c r="AH328" s="47"/>
      <c r="AN328" s="47" t="s">
        <v>72</v>
      </c>
      <c r="AO328" s="47"/>
      <c r="AQ328" s="47"/>
    </row>
    <row r="329" spans="1:43" s="4" customFormat="1" ht="45.75" x14ac:dyDescent="0.25">
      <c r="A329" s="40" t="s">
        <v>393</v>
      </c>
      <c r="B329" s="41" t="s">
        <v>339</v>
      </c>
      <c r="C329" s="374" t="s">
        <v>2278</v>
      </c>
      <c r="D329" s="374"/>
      <c r="E329" s="374"/>
      <c r="F329" s="42" t="s">
        <v>341</v>
      </c>
      <c r="G329" s="43">
        <v>52.488799999999998</v>
      </c>
      <c r="H329" s="44">
        <v>1</v>
      </c>
      <c r="I329" s="110">
        <v>52.488799999999998</v>
      </c>
      <c r="J329" s="67">
        <v>2.91</v>
      </c>
      <c r="K329" s="43"/>
      <c r="L329" s="67">
        <v>152.74</v>
      </c>
      <c r="M329" s="68">
        <v>12.13</v>
      </c>
      <c r="N329" s="115">
        <v>1852.74</v>
      </c>
      <c r="AF329" s="39"/>
      <c r="AG329" s="47"/>
      <c r="AH329" s="47" t="s">
        <v>2278</v>
      </c>
      <c r="AN329" s="47"/>
      <c r="AO329" s="47"/>
      <c r="AQ329" s="47"/>
    </row>
    <row r="330" spans="1:43" s="4" customFormat="1" ht="15" x14ac:dyDescent="0.25">
      <c r="A330" s="69"/>
      <c r="B330" s="50"/>
      <c r="C330" s="372" t="s">
        <v>2279</v>
      </c>
      <c r="D330" s="372"/>
      <c r="E330" s="372"/>
      <c r="F330" s="372"/>
      <c r="G330" s="372"/>
      <c r="H330" s="372"/>
      <c r="I330" s="372"/>
      <c r="J330" s="372"/>
      <c r="K330" s="372"/>
      <c r="L330" s="372"/>
      <c r="M330" s="372"/>
      <c r="N330" s="377"/>
      <c r="AF330" s="39"/>
      <c r="AG330" s="47"/>
      <c r="AH330" s="47"/>
      <c r="AI330" s="3" t="s">
        <v>2279</v>
      </c>
      <c r="AN330" s="47"/>
      <c r="AO330" s="47"/>
      <c r="AQ330" s="47"/>
    </row>
    <row r="331" spans="1:43" s="4" customFormat="1" ht="15" x14ac:dyDescent="0.25">
      <c r="A331" s="65"/>
      <c r="B331" s="66"/>
      <c r="C331" s="374" t="s">
        <v>72</v>
      </c>
      <c r="D331" s="374"/>
      <c r="E331" s="374"/>
      <c r="F331" s="42"/>
      <c r="G331" s="43"/>
      <c r="H331" s="43"/>
      <c r="I331" s="43"/>
      <c r="J331" s="45"/>
      <c r="K331" s="43"/>
      <c r="L331" s="67">
        <v>152.74</v>
      </c>
      <c r="M331" s="60"/>
      <c r="N331" s="115">
        <v>1852.74</v>
      </c>
      <c r="AF331" s="39"/>
      <c r="AG331" s="47"/>
      <c r="AH331" s="47"/>
      <c r="AN331" s="47" t="s">
        <v>72</v>
      </c>
      <c r="AO331" s="47"/>
      <c r="AQ331" s="47"/>
    </row>
    <row r="332" spans="1:43" s="4" customFormat="1" ht="23.25" x14ac:dyDescent="0.25">
      <c r="A332" s="40" t="s">
        <v>395</v>
      </c>
      <c r="B332" s="41" t="s">
        <v>343</v>
      </c>
      <c r="C332" s="374" t="s">
        <v>2247</v>
      </c>
      <c r="D332" s="374"/>
      <c r="E332" s="374"/>
      <c r="F332" s="42" t="s">
        <v>333</v>
      </c>
      <c r="G332" s="43">
        <v>2.5479999999999999E-2</v>
      </c>
      <c r="H332" s="44">
        <v>1</v>
      </c>
      <c r="I332" s="118">
        <v>2.5479999999999999E-2</v>
      </c>
      <c r="J332" s="45"/>
      <c r="K332" s="43"/>
      <c r="L332" s="45"/>
      <c r="M332" s="43"/>
      <c r="N332" s="46"/>
      <c r="AF332" s="39"/>
      <c r="AG332" s="47"/>
      <c r="AH332" s="47" t="s">
        <v>2247</v>
      </c>
      <c r="AN332" s="47"/>
      <c r="AO332" s="47"/>
      <c r="AQ332" s="47"/>
    </row>
    <row r="333" spans="1:43" s="4" customFormat="1" ht="15" x14ac:dyDescent="0.25">
      <c r="A333" s="69"/>
      <c r="B333" s="50"/>
      <c r="C333" s="372" t="s">
        <v>2280</v>
      </c>
      <c r="D333" s="372"/>
      <c r="E333" s="372"/>
      <c r="F333" s="372"/>
      <c r="G333" s="372"/>
      <c r="H333" s="372"/>
      <c r="I333" s="372"/>
      <c r="J333" s="372"/>
      <c r="K333" s="372"/>
      <c r="L333" s="372"/>
      <c r="M333" s="372"/>
      <c r="N333" s="377"/>
      <c r="AF333" s="39"/>
      <c r="AG333" s="47"/>
      <c r="AH333" s="47"/>
      <c r="AI333" s="3" t="s">
        <v>2280</v>
      </c>
      <c r="AN333" s="47"/>
      <c r="AO333" s="47"/>
      <c r="AQ333" s="47"/>
    </row>
    <row r="334" spans="1:43" s="4" customFormat="1" ht="22.5" x14ac:dyDescent="0.25">
      <c r="A334" s="103"/>
      <c r="B334" s="49" t="s">
        <v>217</v>
      </c>
      <c r="C334" s="368" t="s">
        <v>218</v>
      </c>
      <c r="D334" s="368"/>
      <c r="E334" s="368"/>
      <c r="F334" s="368"/>
      <c r="G334" s="368"/>
      <c r="H334" s="368"/>
      <c r="I334" s="368"/>
      <c r="J334" s="368"/>
      <c r="K334" s="368"/>
      <c r="L334" s="368"/>
      <c r="M334" s="368"/>
      <c r="N334" s="376"/>
      <c r="AF334" s="39"/>
      <c r="AG334" s="47"/>
      <c r="AH334" s="47"/>
      <c r="AJ334" s="3" t="s">
        <v>218</v>
      </c>
      <c r="AN334" s="47"/>
      <c r="AO334" s="47"/>
      <c r="AQ334" s="47"/>
    </row>
    <row r="335" spans="1:43" s="4" customFormat="1" ht="15" x14ac:dyDescent="0.25">
      <c r="A335" s="48"/>
      <c r="B335" s="49" t="s">
        <v>58</v>
      </c>
      <c r="C335" s="372" t="s">
        <v>62</v>
      </c>
      <c r="D335" s="372"/>
      <c r="E335" s="372"/>
      <c r="F335" s="51"/>
      <c r="G335" s="52"/>
      <c r="H335" s="52"/>
      <c r="I335" s="52"/>
      <c r="J335" s="53">
        <v>25.9</v>
      </c>
      <c r="K335" s="54">
        <v>1.1499999999999999</v>
      </c>
      <c r="L335" s="53">
        <v>0.76</v>
      </c>
      <c r="M335" s="54">
        <v>34.96</v>
      </c>
      <c r="N335" s="64">
        <v>26.57</v>
      </c>
      <c r="AF335" s="39"/>
      <c r="AG335" s="47"/>
      <c r="AH335" s="47"/>
      <c r="AK335" s="3" t="s">
        <v>62</v>
      </c>
      <c r="AN335" s="47"/>
      <c r="AO335" s="47"/>
      <c r="AQ335" s="47"/>
    </row>
    <row r="336" spans="1:43" s="4" customFormat="1" ht="15" x14ac:dyDescent="0.25">
      <c r="A336" s="48"/>
      <c r="B336" s="49" t="s">
        <v>73</v>
      </c>
      <c r="C336" s="372" t="s">
        <v>175</v>
      </c>
      <c r="D336" s="372"/>
      <c r="E336" s="372"/>
      <c r="F336" s="51"/>
      <c r="G336" s="52"/>
      <c r="H336" s="52"/>
      <c r="I336" s="52"/>
      <c r="J336" s="53">
        <v>292.60000000000002</v>
      </c>
      <c r="K336" s="54">
        <v>1.1499999999999999</v>
      </c>
      <c r="L336" s="53">
        <v>8.57</v>
      </c>
      <c r="M336" s="52"/>
      <c r="N336" s="58"/>
      <c r="AF336" s="39"/>
      <c r="AG336" s="47"/>
      <c r="AH336" s="47"/>
      <c r="AK336" s="3" t="s">
        <v>175</v>
      </c>
      <c r="AN336" s="47"/>
      <c r="AO336" s="47"/>
      <c r="AQ336" s="47"/>
    </row>
    <row r="337" spans="1:43" s="4" customFormat="1" ht="15" x14ac:dyDescent="0.25">
      <c r="A337" s="48"/>
      <c r="B337" s="49" t="s">
        <v>78</v>
      </c>
      <c r="C337" s="372" t="s">
        <v>176</v>
      </c>
      <c r="D337" s="372"/>
      <c r="E337" s="372"/>
      <c r="F337" s="51"/>
      <c r="G337" s="52"/>
      <c r="H337" s="52"/>
      <c r="I337" s="52"/>
      <c r="J337" s="53">
        <v>49.67</v>
      </c>
      <c r="K337" s="54">
        <v>1.1499999999999999</v>
      </c>
      <c r="L337" s="53">
        <v>1.46</v>
      </c>
      <c r="M337" s="54">
        <v>34.96</v>
      </c>
      <c r="N337" s="64">
        <v>51.04</v>
      </c>
      <c r="AF337" s="39"/>
      <c r="AG337" s="47"/>
      <c r="AH337" s="47"/>
      <c r="AK337" s="3" t="s">
        <v>176</v>
      </c>
      <c r="AN337" s="47"/>
      <c r="AO337" s="47"/>
      <c r="AQ337" s="47"/>
    </row>
    <row r="338" spans="1:43" s="4" customFormat="1" ht="15" x14ac:dyDescent="0.25">
      <c r="A338" s="48"/>
      <c r="B338" s="49" t="s">
        <v>122</v>
      </c>
      <c r="C338" s="372" t="s">
        <v>177</v>
      </c>
      <c r="D338" s="372"/>
      <c r="E338" s="372"/>
      <c r="F338" s="51"/>
      <c r="G338" s="52"/>
      <c r="H338" s="52"/>
      <c r="I338" s="52"/>
      <c r="J338" s="53">
        <v>4.34</v>
      </c>
      <c r="K338" s="52"/>
      <c r="L338" s="53">
        <v>0.11</v>
      </c>
      <c r="M338" s="52"/>
      <c r="N338" s="58"/>
      <c r="AF338" s="39"/>
      <c r="AG338" s="47"/>
      <c r="AH338" s="47"/>
      <c r="AK338" s="3" t="s">
        <v>177</v>
      </c>
      <c r="AN338" s="47"/>
      <c r="AO338" s="47"/>
      <c r="AQ338" s="47"/>
    </row>
    <row r="339" spans="1:43" s="4" customFormat="1" ht="15" x14ac:dyDescent="0.25">
      <c r="A339" s="56"/>
      <c r="B339" s="49"/>
      <c r="C339" s="372" t="s">
        <v>63</v>
      </c>
      <c r="D339" s="372"/>
      <c r="E339" s="372"/>
      <c r="F339" s="51" t="s">
        <v>64</v>
      </c>
      <c r="G339" s="54">
        <v>3.32</v>
      </c>
      <c r="H339" s="54">
        <v>1.1499999999999999</v>
      </c>
      <c r="I339" s="111">
        <v>9.7282599999999997E-2</v>
      </c>
      <c r="J339" s="57"/>
      <c r="K339" s="52"/>
      <c r="L339" s="57"/>
      <c r="M339" s="52"/>
      <c r="N339" s="58"/>
      <c r="AF339" s="39"/>
      <c r="AG339" s="47"/>
      <c r="AH339" s="47"/>
      <c r="AL339" s="3" t="s">
        <v>63</v>
      </c>
      <c r="AN339" s="47"/>
      <c r="AO339" s="47"/>
      <c r="AQ339" s="47"/>
    </row>
    <row r="340" spans="1:43" s="4" customFormat="1" ht="15" x14ac:dyDescent="0.25">
      <c r="A340" s="56"/>
      <c r="B340" s="49"/>
      <c r="C340" s="372" t="s">
        <v>178</v>
      </c>
      <c r="D340" s="372"/>
      <c r="E340" s="372"/>
      <c r="F340" s="51" t="s">
        <v>64</v>
      </c>
      <c r="G340" s="54">
        <v>3.69</v>
      </c>
      <c r="H340" s="54">
        <v>1.1499999999999999</v>
      </c>
      <c r="I340" s="111">
        <v>0.1081244</v>
      </c>
      <c r="J340" s="57"/>
      <c r="K340" s="52"/>
      <c r="L340" s="57"/>
      <c r="M340" s="52"/>
      <c r="N340" s="58"/>
      <c r="AF340" s="39"/>
      <c r="AG340" s="47"/>
      <c r="AH340" s="47"/>
      <c r="AL340" s="3" t="s">
        <v>178</v>
      </c>
      <c r="AN340" s="47"/>
      <c r="AO340" s="47"/>
      <c r="AQ340" s="47"/>
    </row>
    <row r="341" spans="1:43" s="4" customFormat="1" ht="15" x14ac:dyDescent="0.25">
      <c r="A341" s="48"/>
      <c r="B341" s="49"/>
      <c r="C341" s="375" t="s">
        <v>65</v>
      </c>
      <c r="D341" s="375"/>
      <c r="E341" s="375"/>
      <c r="F341" s="59"/>
      <c r="G341" s="60"/>
      <c r="H341" s="60"/>
      <c r="I341" s="60"/>
      <c r="J341" s="61">
        <v>322.83999999999997</v>
      </c>
      <c r="K341" s="60"/>
      <c r="L341" s="61">
        <v>9.44</v>
      </c>
      <c r="M341" s="60"/>
      <c r="N341" s="62"/>
      <c r="AF341" s="39"/>
      <c r="AG341" s="47"/>
      <c r="AH341" s="47"/>
      <c r="AM341" s="3" t="s">
        <v>65</v>
      </c>
      <c r="AN341" s="47"/>
      <c r="AO341" s="47"/>
      <c r="AQ341" s="47"/>
    </row>
    <row r="342" spans="1:43" s="4" customFormat="1" ht="15" x14ac:dyDescent="0.25">
      <c r="A342" s="56"/>
      <c r="B342" s="49"/>
      <c r="C342" s="372" t="s">
        <v>66</v>
      </c>
      <c r="D342" s="372"/>
      <c r="E342" s="372"/>
      <c r="F342" s="51"/>
      <c r="G342" s="52"/>
      <c r="H342" s="52"/>
      <c r="I342" s="52"/>
      <c r="J342" s="57"/>
      <c r="K342" s="52"/>
      <c r="L342" s="53">
        <v>2.2200000000000002</v>
      </c>
      <c r="M342" s="52"/>
      <c r="N342" s="64">
        <v>77.61</v>
      </c>
      <c r="AF342" s="39"/>
      <c r="AG342" s="47"/>
      <c r="AH342" s="47"/>
      <c r="AL342" s="3" t="s">
        <v>66</v>
      </c>
      <c r="AN342" s="47"/>
      <c r="AO342" s="47"/>
      <c r="AQ342" s="47"/>
    </row>
    <row r="343" spans="1:43" s="4" customFormat="1" ht="23.25" x14ac:dyDescent="0.25">
      <c r="A343" s="56"/>
      <c r="B343" s="49" t="s">
        <v>335</v>
      </c>
      <c r="C343" s="372" t="s">
        <v>336</v>
      </c>
      <c r="D343" s="372"/>
      <c r="E343" s="372"/>
      <c r="F343" s="51" t="s">
        <v>69</v>
      </c>
      <c r="G343" s="63">
        <v>92</v>
      </c>
      <c r="H343" s="52"/>
      <c r="I343" s="63">
        <v>92</v>
      </c>
      <c r="J343" s="57"/>
      <c r="K343" s="52"/>
      <c r="L343" s="53">
        <v>2.04</v>
      </c>
      <c r="M343" s="52"/>
      <c r="N343" s="64">
        <v>71.400000000000006</v>
      </c>
      <c r="AF343" s="39"/>
      <c r="AG343" s="47"/>
      <c r="AH343" s="47"/>
      <c r="AL343" s="3" t="s">
        <v>336</v>
      </c>
      <c r="AN343" s="47"/>
      <c r="AO343" s="47"/>
      <c r="AQ343" s="47"/>
    </row>
    <row r="344" spans="1:43" s="4" customFormat="1" ht="23.25" x14ac:dyDescent="0.25">
      <c r="A344" s="56"/>
      <c r="B344" s="49" t="s">
        <v>337</v>
      </c>
      <c r="C344" s="372" t="s">
        <v>338</v>
      </c>
      <c r="D344" s="372"/>
      <c r="E344" s="372"/>
      <c r="F344" s="51" t="s">
        <v>69</v>
      </c>
      <c r="G344" s="63">
        <v>46</v>
      </c>
      <c r="H344" s="52"/>
      <c r="I344" s="63">
        <v>46</v>
      </c>
      <c r="J344" s="57"/>
      <c r="K344" s="52"/>
      <c r="L344" s="53">
        <v>1.02</v>
      </c>
      <c r="M344" s="52"/>
      <c r="N344" s="64">
        <v>35.700000000000003</v>
      </c>
      <c r="AF344" s="39"/>
      <c r="AG344" s="47"/>
      <c r="AH344" s="47"/>
      <c r="AL344" s="3" t="s">
        <v>338</v>
      </c>
      <c r="AN344" s="47"/>
      <c r="AO344" s="47"/>
      <c r="AQ344" s="47"/>
    </row>
    <row r="345" spans="1:43" s="4" customFormat="1" ht="15" x14ac:dyDescent="0.25">
      <c r="A345" s="65"/>
      <c r="B345" s="66"/>
      <c r="C345" s="374" t="s">
        <v>72</v>
      </c>
      <c r="D345" s="374"/>
      <c r="E345" s="374"/>
      <c r="F345" s="42"/>
      <c r="G345" s="43"/>
      <c r="H345" s="43"/>
      <c r="I345" s="43"/>
      <c r="J345" s="45"/>
      <c r="K345" s="43"/>
      <c r="L345" s="67">
        <v>12.5</v>
      </c>
      <c r="M345" s="60"/>
      <c r="N345" s="46"/>
      <c r="AF345" s="39"/>
      <c r="AG345" s="47"/>
      <c r="AH345" s="47"/>
      <c r="AN345" s="47" t="s">
        <v>72</v>
      </c>
      <c r="AO345" s="47"/>
      <c r="AQ345" s="47"/>
    </row>
    <row r="346" spans="1:43" s="4" customFormat="1" ht="57" x14ac:dyDescent="0.25">
      <c r="A346" s="40" t="s">
        <v>397</v>
      </c>
      <c r="B346" s="41" t="s">
        <v>346</v>
      </c>
      <c r="C346" s="374" t="s">
        <v>2281</v>
      </c>
      <c r="D346" s="374"/>
      <c r="E346" s="374"/>
      <c r="F346" s="42" t="s">
        <v>333</v>
      </c>
      <c r="G346" s="43">
        <v>2.5479999999999999E-2</v>
      </c>
      <c r="H346" s="44">
        <v>1</v>
      </c>
      <c r="I346" s="118">
        <v>2.5479999999999999E-2</v>
      </c>
      <c r="J346" s="45"/>
      <c r="K346" s="43"/>
      <c r="L346" s="45"/>
      <c r="M346" s="43"/>
      <c r="N346" s="46"/>
      <c r="AF346" s="39"/>
      <c r="AG346" s="47"/>
      <c r="AH346" s="47" t="s">
        <v>2281</v>
      </c>
      <c r="AN346" s="47"/>
      <c r="AO346" s="47"/>
      <c r="AQ346" s="47"/>
    </row>
    <row r="347" spans="1:43" s="4" customFormat="1" ht="15" x14ac:dyDescent="0.25">
      <c r="A347" s="69"/>
      <c r="B347" s="50"/>
      <c r="C347" s="372" t="s">
        <v>2280</v>
      </c>
      <c r="D347" s="372"/>
      <c r="E347" s="372"/>
      <c r="F347" s="372"/>
      <c r="G347" s="372"/>
      <c r="H347" s="372"/>
      <c r="I347" s="372"/>
      <c r="J347" s="372"/>
      <c r="K347" s="372"/>
      <c r="L347" s="372"/>
      <c r="M347" s="372"/>
      <c r="N347" s="377"/>
      <c r="AF347" s="39"/>
      <c r="AG347" s="47"/>
      <c r="AH347" s="47"/>
      <c r="AI347" s="3" t="s">
        <v>2280</v>
      </c>
      <c r="AN347" s="47"/>
      <c r="AO347" s="47"/>
      <c r="AQ347" s="47"/>
    </row>
    <row r="348" spans="1:43" s="4" customFormat="1" ht="22.5" x14ac:dyDescent="0.25">
      <c r="A348" s="103"/>
      <c r="B348" s="49" t="s">
        <v>217</v>
      </c>
      <c r="C348" s="368" t="s">
        <v>218</v>
      </c>
      <c r="D348" s="368"/>
      <c r="E348" s="368"/>
      <c r="F348" s="368"/>
      <c r="G348" s="368"/>
      <c r="H348" s="368"/>
      <c r="I348" s="368"/>
      <c r="J348" s="368"/>
      <c r="K348" s="368"/>
      <c r="L348" s="368"/>
      <c r="M348" s="368"/>
      <c r="N348" s="376"/>
      <c r="AF348" s="39"/>
      <c r="AG348" s="47"/>
      <c r="AH348" s="47"/>
      <c r="AJ348" s="3" t="s">
        <v>218</v>
      </c>
      <c r="AN348" s="47"/>
      <c r="AO348" s="47"/>
      <c r="AQ348" s="47"/>
    </row>
    <row r="349" spans="1:43" s="4" customFormat="1" ht="15" x14ac:dyDescent="0.25">
      <c r="A349" s="48"/>
      <c r="B349" s="49" t="s">
        <v>73</v>
      </c>
      <c r="C349" s="372" t="s">
        <v>175</v>
      </c>
      <c r="D349" s="372"/>
      <c r="E349" s="372"/>
      <c r="F349" s="51"/>
      <c r="G349" s="52"/>
      <c r="H349" s="52"/>
      <c r="I349" s="52"/>
      <c r="J349" s="107">
        <v>3150</v>
      </c>
      <c r="K349" s="54">
        <v>1.1499999999999999</v>
      </c>
      <c r="L349" s="53">
        <v>92.3</v>
      </c>
      <c r="M349" s="52"/>
      <c r="N349" s="58"/>
      <c r="AF349" s="39"/>
      <c r="AG349" s="47"/>
      <c r="AH349" s="47"/>
      <c r="AK349" s="3" t="s">
        <v>175</v>
      </c>
      <c r="AN349" s="47"/>
      <c r="AO349" s="47"/>
      <c r="AQ349" s="47"/>
    </row>
    <row r="350" spans="1:43" s="4" customFormat="1" ht="15" x14ac:dyDescent="0.25">
      <c r="A350" s="48"/>
      <c r="B350" s="49" t="s">
        <v>78</v>
      </c>
      <c r="C350" s="372" t="s">
        <v>176</v>
      </c>
      <c r="D350" s="372"/>
      <c r="E350" s="372"/>
      <c r="F350" s="51"/>
      <c r="G350" s="52"/>
      <c r="H350" s="52"/>
      <c r="I350" s="52"/>
      <c r="J350" s="53">
        <v>425.25</v>
      </c>
      <c r="K350" s="54">
        <v>1.1499999999999999</v>
      </c>
      <c r="L350" s="53">
        <v>12.46</v>
      </c>
      <c r="M350" s="54">
        <v>34.96</v>
      </c>
      <c r="N350" s="64">
        <v>435.6</v>
      </c>
      <c r="AF350" s="39"/>
      <c r="AG350" s="47"/>
      <c r="AH350" s="47"/>
      <c r="AK350" s="3" t="s">
        <v>176</v>
      </c>
      <c r="AN350" s="47"/>
      <c r="AO350" s="47"/>
      <c r="AQ350" s="47"/>
    </row>
    <row r="351" spans="1:43" s="4" customFormat="1" ht="15" x14ac:dyDescent="0.25">
      <c r="A351" s="56"/>
      <c r="B351" s="49"/>
      <c r="C351" s="372" t="s">
        <v>178</v>
      </c>
      <c r="D351" s="372"/>
      <c r="E351" s="372"/>
      <c r="F351" s="51" t="s">
        <v>64</v>
      </c>
      <c r="G351" s="104">
        <v>31.5</v>
      </c>
      <c r="H351" s="54">
        <v>1.1499999999999999</v>
      </c>
      <c r="I351" s="117">
        <v>0.92301299999999997</v>
      </c>
      <c r="J351" s="57"/>
      <c r="K351" s="52"/>
      <c r="L351" s="57"/>
      <c r="M351" s="52"/>
      <c r="N351" s="58"/>
      <c r="AF351" s="39"/>
      <c r="AG351" s="47"/>
      <c r="AH351" s="47"/>
      <c r="AL351" s="3" t="s">
        <v>178</v>
      </c>
      <c r="AN351" s="47"/>
      <c r="AO351" s="47"/>
      <c r="AQ351" s="47"/>
    </row>
    <row r="352" spans="1:43" s="4" customFormat="1" ht="15" x14ac:dyDescent="0.25">
      <c r="A352" s="48"/>
      <c r="B352" s="49"/>
      <c r="C352" s="375" t="s">
        <v>65</v>
      </c>
      <c r="D352" s="375"/>
      <c r="E352" s="375"/>
      <c r="F352" s="59"/>
      <c r="G352" s="60"/>
      <c r="H352" s="60"/>
      <c r="I352" s="60"/>
      <c r="J352" s="108">
        <v>3150</v>
      </c>
      <c r="K352" s="60"/>
      <c r="L352" s="61">
        <v>92.3</v>
      </c>
      <c r="M352" s="60"/>
      <c r="N352" s="62"/>
      <c r="AF352" s="39"/>
      <c r="AG352" s="47"/>
      <c r="AH352" s="47"/>
      <c r="AM352" s="3" t="s">
        <v>65</v>
      </c>
      <c r="AN352" s="47"/>
      <c r="AO352" s="47"/>
      <c r="AQ352" s="47"/>
    </row>
    <row r="353" spans="1:43" s="4" customFormat="1" ht="15" x14ac:dyDescent="0.25">
      <c r="A353" s="56"/>
      <c r="B353" s="49"/>
      <c r="C353" s="372" t="s">
        <v>66</v>
      </c>
      <c r="D353" s="372"/>
      <c r="E353" s="372"/>
      <c r="F353" s="51"/>
      <c r="G353" s="52"/>
      <c r="H353" s="52"/>
      <c r="I353" s="52"/>
      <c r="J353" s="57"/>
      <c r="K353" s="52"/>
      <c r="L353" s="53">
        <v>12.46</v>
      </c>
      <c r="M353" s="52"/>
      <c r="N353" s="64">
        <v>435.6</v>
      </c>
      <c r="AF353" s="39"/>
      <c r="AG353" s="47"/>
      <c r="AH353" s="47"/>
      <c r="AL353" s="3" t="s">
        <v>66</v>
      </c>
      <c r="AN353" s="47"/>
      <c r="AO353" s="47"/>
      <c r="AQ353" s="47"/>
    </row>
    <row r="354" spans="1:43" s="4" customFormat="1" ht="23.25" x14ac:dyDescent="0.25">
      <c r="A354" s="56"/>
      <c r="B354" s="49" t="s">
        <v>335</v>
      </c>
      <c r="C354" s="372" t="s">
        <v>336</v>
      </c>
      <c r="D354" s="372"/>
      <c r="E354" s="372"/>
      <c r="F354" s="51" t="s">
        <v>69</v>
      </c>
      <c r="G354" s="63">
        <v>92</v>
      </c>
      <c r="H354" s="52"/>
      <c r="I354" s="63">
        <v>92</v>
      </c>
      <c r="J354" s="57"/>
      <c r="K354" s="52"/>
      <c r="L354" s="53">
        <v>11.46</v>
      </c>
      <c r="M354" s="52"/>
      <c r="N354" s="64">
        <v>400.75</v>
      </c>
      <c r="AF354" s="39"/>
      <c r="AG354" s="47"/>
      <c r="AH354" s="47"/>
      <c r="AL354" s="3" t="s">
        <v>336</v>
      </c>
      <c r="AN354" s="47"/>
      <c r="AO354" s="47"/>
      <c r="AQ354" s="47"/>
    </row>
    <row r="355" spans="1:43" s="4" customFormat="1" ht="23.25" x14ac:dyDescent="0.25">
      <c r="A355" s="56"/>
      <c r="B355" s="49" t="s">
        <v>337</v>
      </c>
      <c r="C355" s="372" t="s">
        <v>338</v>
      </c>
      <c r="D355" s="372"/>
      <c r="E355" s="372"/>
      <c r="F355" s="51" t="s">
        <v>69</v>
      </c>
      <c r="G355" s="63">
        <v>46</v>
      </c>
      <c r="H355" s="52"/>
      <c r="I355" s="63">
        <v>46</v>
      </c>
      <c r="J355" s="57"/>
      <c r="K355" s="52"/>
      <c r="L355" s="53">
        <v>5.73</v>
      </c>
      <c r="M355" s="52"/>
      <c r="N355" s="64">
        <v>200.38</v>
      </c>
      <c r="AF355" s="39"/>
      <c r="AG355" s="47"/>
      <c r="AH355" s="47"/>
      <c r="AL355" s="3" t="s">
        <v>338</v>
      </c>
      <c r="AN355" s="47"/>
      <c r="AO355" s="47"/>
      <c r="AQ355" s="47"/>
    </row>
    <row r="356" spans="1:43" s="4" customFormat="1" ht="15" x14ac:dyDescent="0.25">
      <c r="A356" s="65"/>
      <c r="B356" s="66"/>
      <c r="C356" s="374" t="s">
        <v>72</v>
      </c>
      <c r="D356" s="374"/>
      <c r="E356" s="374"/>
      <c r="F356" s="42"/>
      <c r="G356" s="43"/>
      <c r="H356" s="43"/>
      <c r="I356" s="43"/>
      <c r="J356" s="45"/>
      <c r="K356" s="43"/>
      <c r="L356" s="67">
        <v>109.49</v>
      </c>
      <c r="M356" s="60"/>
      <c r="N356" s="46"/>
      <c r="AF356" s="39"/>
      <c r="AG356" s="47"/>
      <c r="AH356" s="47"/>
      <c r="AN356" s="47" t="s">
        <v>72</v>
      </c>
      <c r="AO356" s="47"/>
      <c r="AQ356" s="47"/>
    </row>
    <row r="357" spans="1:43" s="4" customFormat="1" ht="57" x14ac:dyDescent="0.25">
      <c r="A357" s="40" t="s">
        <v>398</v>
      </c>
      <c r="B357" s="41" t="s">
        <v>339</v>
      </c>
      <c r="C357" s="374" t="s">
        <v>2282</v>
      </c>
      <c r="D357" s="374"/>
      <c r="E357" s="374"/>
      <c r="F357" s="42" t="s">
        <v>341</v>
      </c>
      <c r="G357" s="43">
        <v>52.488799999999998</v>
      </c>
      <c r="H357" s="44">
        <v>1</v>
      </c>
      <c r="I357" s="110">
        <v>52.488799999999998</v>
      </c>
      <c r="J357" s="67">
        <v>2.91</v>
      </c>
      <c r="K357" s="43"/>
      <c r="L357" s="67">
        <v>152.74</v>
      </c>
      <c r="M357" s="68">
        <v>12.13</v>
      </c>
      <c r="N357" s="115">
        <v>1852.74</v>
      </c>
      <c r="AF357" s="39"/>
      <c r="AG357" s="47"/>
      <c r="AH357" s="47" t="s">
        <v>2282</v>
      </c>
      <c r="AN357" s="47"/>
      <c r="AO357" s="47"/>
      <c r="AQ357" s="47"/>
    </row>
    <row r="358" spans="1:43" s="4" customFormat="1" ht="15" x14ac:dyDescent="0.25">
      <c r="A358" s="69"/>
      <c r="B358" s="50"/>
      <c r="C358" s="372" t="s">
        <v>2283</v>
      </c>
      <c r="D358" s="372"/>
      <c r="E358" s="372"/>
      <c r="F358" s="372"/>
      <c r="G358" s="372"/>
      <c r="H358" s="372"/>
      <c r="I358" s="372"/>
      <c r="J358" s="372"/>
      <c r="K358" s="372"/>
      <c r="L358" s="372"/>
      <c r="M358" s="372"/>
      <c r="N358" s="377"/>
      <c r="AF358" s="39"/>
      <c r="AG358" s="47"/>
      <c r="AH358" s="47"/>
      <c r="AI358" s="3" t="s">
        <v>2283</v>
      </c>
      <c r="AN358" s="47"/>
      <c r="AO358" s="47"/>
      <c r="AQ358" s="47"/>
    </row>
    <row r="359" spans="1:43" s="4" customFormat="1" ht="15" x14ac:dyDescent="0.25">
      <c r="A359" s="65"/>
      <c r="B359" s="66"/>
      <c r="C359" s="374" t="s">
        <v>72</v>
      </c>
      <c r="D359" s="374"/>
      <c r="E359" s="374"/>
      <c r="F359" s="42"/>
      <c r="G359" s="43"/>
      <c r="H359" s="43"/>
      <c r="I359" s="43"/>
      <c r="J359" s="45"/>
      <c r="K359" s="43"/>
      <c r="L359" s="67">
        <v>152.74</v>
      </c>
      <c r="M359" s="60"/>
      <c r="N359" s="115">
        <v>1852.74</v>
      </c>
      <c r="AF359" s="39"/>
      <c r="AG359" s="47"/>
      <c r="AH359" s="47"/>
      <c r="AN359" s="47" t="s">
        <v>72</v>
      </c>
      <c r="AO359" s="47"/>
      <c r="AQ359" s="47"/>
    </row>
    <row r="360" spans="1:43" s="4" customFormat="1" ht="45.75" x14ac:dyDescent="0.25">
      <c r="A360" s="40" t="s">
        <v>400</v>
      </c>
      <c r="B360" s="41" t="s">
        <v>350</v>
      </c>
      <c r="C360" s="374" t="s">
        <v>2242</v>
      </c>
      <c r="D360" s="374"/>
      <c r="E360" s="374"/>
      <c r="F360" s="42" t="s">
        <v>341</v>
      </c>
      <c r="G360" s="43">
        <v>20.187999999999999</v>
      </c>
      <c r="H360" s="44">
        <v>1</v>
      </c>
      <c r="I360" s="116">
        <v>20.187999999999999</v>
      </c>
      <c r="J360" s="67">
        <v>15.35</v>
      </c>
      <c r="K360" s="43"/>
      <c r="L360" s="67">
        <v>309.89</v>
      </c>
      <c r="M360" s="68">
        <v>12.13</v>
      </c>
      <c r="N360" s="115">
        <v>3758.97</v>
      </c>
      <c r="AF360" s="39"/>
      <c r="AG360" s="47"/>
      <c r="AH360" s="47" t="s">
        <v>2242</v>
      </c>
      <c r="AN360" s="47"/>
      <c r="AO360" s="47"/>
      <c r="AQ360" s="47"/>
    </row>
    <row r="361" spans="1:43" s="4" customFormat="1" ht="15" x14ac:dyDescent="0.25">
      <c r="A361" s="69"/>
      <c r="B361" s="50"/>
      <c r="C361" s="372" t="s">
        <v>2284</v>
      </c>
      <c r="D361" s="372"/>
      <c r="E361" s="372"/>
      <c r="F361" s="372"/>
      <c r="G361" s="372"/>
      <c r="H361" s="372"/>
      <c r="I361" s="372"/>
      <c r="J361" s="372"/>
      <c r="K361" s="372"/>
      <c r="L361" s="372"/>
      <c r="M361" s="372"/>
      <c r="N361" s="377"/>
      <c r="AF361" s="39"/>
      <c r="AG361" s="47"/>
      <c r="AH361" s="47"/>
      <c r="AI361" s="3" t="s">
        <v>2284</v>
      </c>
      <c r="AN361" s="47"/>
      <c r="AO361" s="47"/>
      <c r="AQ361" s="47"/>
    </row>
    <row r="362" spans="1:43" s="4" customFormat="1" ht="15" x14ac:dyDescent="0.25">
      <c r="A362" s="65"/>
      <c r="B362" s="66"/>
      <c r="C362" s="374" t="s">
        <v>72</v>
      </c>
      <c r="D362" s="374"/>
      <c r="E362" s="374"/>
      <c r="F362" s="42"/>
      <c r="G362" s="43"/>
      <c r="H362" s="43"/>
      <c r="I362" s="43"/>
      <c r="J362" s="45"/>
      <c r="K362" s="43"/>
      <c r="L362" s="67">
        <v>309.89</v>
      </c>
      <c r="M362" s="60"/>
      <c r="N362" s="115">
        <v>3758.97</v>
      </c>
      <c r="AF362" s="39"/>
      <c r="AG362" s="47"/>
      <c r="AH362" s="47"/>
      <c r="AN362" s="47" t="s">
        <v>72</v>
      </c>
      <c r="AO362" s="47"/>
      <c r="AQ362" s="47"/>
    </row>
    <row r="363" spans="1:43" s="4" customFormat="1" ht="34.5" x14ac:dyDescent="0.25">
      <c r="A363" s="40" t="s">
        <v>402</v>
      </c>
      <c r="B363" s="41" t="s">
        <v>353</v>
      </c>
      <c r="C363" s="374" t="s">
        <v>354</v>
      </c>
      <c r="D363" s="374"/>
      <c r="E363" s="374"/>
      <c r="F363" s="42" t="s">
        <v>333</v>
      </c>
      <c r="G363" s="43">
        <v>2.5479999999999999E-2</v>
      </c>
      <c r="H363" s="44">
        <v>1</v>
      </c>
      <c r="I363" s="118">
        <v>2.5479999999999999E-2</v>
      </c>
      <c r="J363" s="45"/>
      <c r="K363" s="43"/>
      <c r="L363" s="45"/>
      <c r="M363" s="43"/>
      <c r="N363" s="46"/>
      <c r="AF363" s="39"/>
      <c r="AG363" s="47"/>
      <c r="AH363" s="47" t="s">
        <v>354</v>
      </c>
      <c r="AN363" s="47"/>
      <c r="AO363" s="47"/>
      <c r="AQ363" s="47"/>
    </row>
    <row r="364" spans="1:43" s="4" customFormat="1" ht="15" x14ac:dyDescent="0.25">
      <c r="A364" s="69"/>
      <c r="B364" s="50"/>
      <c r="C364" s="372" t="s">
        <v>2285</v>
      </c>
      <c r="D364" s="372"/>
      <c r="E364" s="372"/>
      <c r="F364" s="372"/>
      <c r="G364" s="372"/>
      <c r="H364" s="372"/>
      <c r="I364" s="372"/>
      <c r="J364" s="372"/>
      <c r="K364" s="372"/>
      <c r="L364" s="372"/>
      <c r="M364" s="372"/>
      <c r="N364" s="377"/>
      <c r="AF364" s="39"/>
      <c r="AG364" s="47"/>
      <c r="AH364" s="47"/>
      <c r="AI364" s="3" t="s">
        <v>2285</v>
      </c>
      <c r="AN364" s="47"/>
      <c r="AO364" s="47"/>
      <c r="AQ364" s="47"/>
    </row>
    <row r="365" spans="1:43" s="4" customFormat="1" ht="22.5" x14ac:dyDescent="0.25">
      <c r="A365" s="103"/>
      <c r="B365" s="49" t="s">
        <v>217</v>
      </c>
      <c r="C365" s="368" t="s">
        <v>218</v>
      </c>
      <c r="D365" s="368"/>
      <c r="E365" s="368"/>
      <c r="F365" s="368"/>
      <c r="G365" s="368"/>
      <c r="H365" s="368"/>
      <c r="I365" s="368"/>
      <c r="J365" s="368"/>
      <c r="K365" s="368"/>
      <c r="L365" s="368"/>
      <c r="M365" s="368"/>
      <c r="N365" s="376"/>
      <c r="AF365" s="39"/>
      <c r="AG365" s="47"/>
      <c r="AH365" s="47"/>
      <c r="AJ365" s="3" t="s">
        <v>218</v>
      </c>
      <c r="AN365" s="47"/>
      <c r="AO365" s="47"/>
      <c r="AQ365" s="47"/>
    </row>
    <row r="366" spans="1:43" s="4" customFormat="1" ht="15" x14ac:dyDescent="0.25">
      <c r="A366" s="48"/>
      <c r="B366" s="49" t="s">
        <v>73</v>
      </c>
      <c r="C366" s="372" t="s">
        <v>175</v>
      </c>
      <c r="D366" s="372"/>
      <c r="E366" s="372"/>
      <c r="F366" s="51"/>
      <c r="G366" s="52"/>
      <c r="H366" s="52"/>
      <c r="I366" s="52"/>
      <c r="J366" s="53">
        <v>284.17</v>
      </c>
      <c r="K366" s="54">
        <v>1.1499999999999999</v>
      </c>
      <c r="L366" s="53">
        <v>8.33</v>
      </c>
      <c r="M366" s="52"/>
      <c r="N366" s="58"/>
      <c r="AF366" s="39"/>
      <c r="AG366" s="47"/>
      <c r="AH366" s="47"/>
      <c r="AK366" s="3" t="s">
        <v>175</v>
      </c>
      <c r="AN366" s="47"/>
      <c r="AO366" s="47"/>
      <c r="AQ366" s="47"/>
    </row>
    <row r="367" spans="1:43" s="4" customFormat="1" ht="15" x14ac:dyDescent="0.25">
      <c r="A367" s="48"/>
      <c r="B367" s="49" t="s">
        <v>78</v>
      </c>
      <c r="C367" s="372" t="s">
        <v>176</v>
      </c>
      <c r="D367" s="372"/>
      <c r="E367" s="372"/>
      <c r="F367" s="51"/>
      <c r="G367" s="52"/>
      <c r="H367" s="52"/>
      <c r="I367" s="52"/>
      <c r="J367" s="53">
        <v>28.89</v>
      </c>
      <c r="K367" s="54">
        <v>1.1499999999999999</v>
      </c>
      <c r="L367" s="53">
        <v>0.85</v>
      </c>
      <c r="M367" s="54">
        <v>34.96</v>
      </c>
      <c r="N367" s="64">
        <v>29.72</v>
      </c>
      <c r="AF367" s="39"/>
      <c r="AG367" s="47"/>
      <c r="AH367" s="47"/>
      <c r="AK367" s="3" t="s">
        <v>176</v>
      </c>
      <c r="AN367" s="47"/>
      <c r="AO367" s="47"/>
      <c r="AQ367" s="47"/>
    </row>
    <row r="368" spans="1:43" s="4" customFormat="1" ht="15" x14ac:dyDescent="0.25">
      <c r="A368" s="56"/>
      <c r="B368" s="49"/>
      <c r="C368" s="372" t="s">
        <v>178</v>
      </c>
      <c r="D368" s="372"/>
      <c r="E368" s="372"/>
      <c r="F368" s="51" t="s">
        <v>64</v>
      </c>
      <c r="G368" s="54">
        <v>2.14</v>
      </c>
      <c r="H368" s="54">
        <v>1.1499999999999999</v>
      </c>
      <c r="I368" s="111">
        <v>6.2706300000000006E-2</v>
      </c>
      <c r="J368" s="57"/>
      <c r="K368" s="52"/>
      <c r="L368" s="57"/>
      <c r="M368" s="52"/>
      <c r="N368" s="58"/>
      <c r="AF368" s="39"/>
      <c r="AG368" s="47"/>
      <c r="AH368" s="47"/>
      <c r="AL368" s="3" t="s">
        <v>178</v>
      </c>
      <c r="AN368" s="47"/>
      <c r="AO368" s="47"/>
      <c r="AQ368" s="47"/>
    </row>
    <row r="369" spans="1:43" s="4" customFormat="1" ht="15" x14ac:dyDescent="0.25">
      <c r="A369" s="48"/>
      <c r="B369" s="49"/>
      <c r="C369" s="375" t="s">
        <v>65</v>
      </c>
      <c r="D369" s="375"/>
      <c r="E369" s="375"/>
      <c r="F369" s="59"/>
      <c r="G369" s="60"/>
      <c r="H369" s="60"/>
      <c r="I369" s="60"/>
      <c r="J369" s="61">
        <v>284.17</v>
      </c>
      <c r="K369" s="60"/>
      <c r="L369" s="61">
        <v>8.33</v>
      </c>
      <c r="M369" s="60"/>
      <c r="N369" s="62"/>
      <c r="AF369" s="39"/>
      <c r="AG369" s="47"/>
      <c r="AH369" s="47"/>
      <c r="AM369" s="3" t="s">
        <v>65</v>
      </c>
      <c r="AN369" s="47"/>
      <c r="AO369" s="47"/>
      <c r="AQ369" s="47"/>
    </row>
    <row r="370" spans="1:43" s="4" customFormat="1" ht="15" x14ac:dyDescent="0.25">
      <c r="A370" s="56"/>
      <c r="B370" s="49"/>
      <c r="C370" s="372" t="s">
        <v>66</v>
      </c>
      <c r="D370" s="372"/>
      <c r="E370" s="372"/>
      <c r="F370" s="51"/>
      <c r="G370" s="52"/>
      <c r="H370" s="52"/>
      <c r="I370" s="52"/>
      <c r="J370" s="57"/>
      <c r="K370" s="52"/>
      <c r="L370" s="53">
        <v>0.85</v>
      </c>
      <c r="M370" s="52"/>
      <c r="N370" s="64">
        <v>29.72</v>
      </c>
      <c r="AF370" s="39"/>
      <c r="AG370" s="47"/>
      <c r="AH370" s="47"/>
      <c r="AL370" s="3" t="s">
        <v>66</v>
      </c>
      <c r="AN370" s="47"/>
      <c r="AO370" s="47"/>
      <c r="AQ370" s="47"/>
    </row>
    <row r="371" spans="1:43" s="4" customFormat="1" ht="23.25" x14ac:dyDescent="0.25">
      <c r="A371" s="56"/>
      <c r="B371" s="49" t="s">
        <v>335</v>
      </c>
      <c r="C371" s="372" t="s">
        <v>336</v>
      </c>
      <c r="D371" s="372"/>
      <c r="E371" s="372"/>
      <c r="F371" s="51" t="s">
        <v>69</v>
      </c>
      <c r="G371" s="63">
        <v>92</v>
      </c>
      <c r="H371" s="52"/>
      <c r="I371" s="63">
        <v>92</v>
      </c>
      <c r="J371" s="57"/>
      <c r="K371" s="52"/>
      <c r="L371" s="53">
        <v>0.78</v>
      </c>
      <c r="M371" s="52"/>
      <c r="N371" s="64">
        <v>27.34</v>
      </c>
      <c r="AF371" s="39"/>
      <c r="AG371" s="47"/>
      <c r="AH371" s="47"/>
      <c r="AL371" s="3" t="s">
        <v>336</v>
      </c>
      <c r="AN371" s="47"/>
      <c r="AO371" s="47"/>
      <c r="AQ371" s="47"/>
    </row>
    <row r="372" spans="1:43" s="4" customFormat="1" ht="23.25" x14ac:dyDescent="0.25">
      <c r="A372" s="56"/>
      <c r="B372" s="49" t="s">
        <v>337</v>
      </c>
      <c r="C372" s="372" t="s">
        <v>338</v>
      </c>
      <c r="D372" s="372"/>
      <c r="E372" s="372"/>
      <c r="F372" s="51" t="s">
        <v>69</v>
      </c>
      <c r="G372" s="63">
        <v>46</v>
      </c>
      <c r="H372" s="52"/>
      <c r="I372" s="63">
        <v>46</v>
      </c>
      <c r="J372" s="57"/>
      <c r="K372" s="52"/>
      <c r="L372" s="53">
        <v>0.39</v>
      </c>
      <c r="M372" s="52"/>
      <c r="N372" s="64">
        <v>13.67</v>
      </c>
      <c r="AF372" s="39"/>
      <c r="AG372" s="47"/>
      <c r="AH372" s="47"/>
      <c r="AL372" s="3" t="s">
        <v>338</v>
      </c>
      <c r="AN372" s="47"/>
      <c r="AO372" s="47"/>
      <c r="AQ372" s="47"/>
    </row>
    <row r="373" spans="1:43" s="4" customFormat="1" ht="15" x14ac:dyDescent="0.25">
      <c r="A373" s="65"/>
      <c r="B373" s="66"/>
      <c r="C373" s="374" t="s">
        <v>72</v>
      </c>
      <c r="D373" s="374"/>
      <c r="E373" s="374"/>
      <c r="F373" s="42"/>
      <c r="G373" s="43"/>
      <c r="H373" s="43"/>
      <c r="I373" s="43"/>
      <c r="J373" s="45"/>
      <c r="K373" s="43"/>
      <c r="L373" s="67">
        <v>9.5</v>
      </c>
      <c r="M373" s="60"/>
      <c r="N373" s="46"/>
      <c r="AF373" s="39"/>
      <c r="AG373" s="47"/>
      <c r="AH373" s="47"/>
      <c r="AN373" s="47" t="s">
        <v>72</v>
      </c>
      <c r="AO373" s="47"/>
      <c r="AQ373" s="47"/>
    </row>
    <row r="374" spans="1:43" s="4" customFormat="1" ht="15" x14ac:dyDescent="0.25">
      <c r="A374" s="381" t="s">
        <v>2286</v>
      </c>
      <c r="B374" s="382"/>
      <c r="C374" s="382"/>
      <c r="D374" s="382"/>
      <c r="E374" s="382"/>
      <c r="F374" s="382"/>
      <c r="G374" s="382"/>
      <c r="H374" s="382"/>
      <c r="I374" s="382"/>
      <c r="J374" s="382"/>
      <c r="K374" s="382"/>
      <c r="L374" s="382"/>
      <c r="M374" s="382"/>
      <c r="N374" s="383"/>
      <c r="AF374" s="39"/>
      <c r="AG374" s="47" t="s">
        <v>2286</v>
      </c>
      <c r="AH374" s="47"/>
      <c r="AN374" s="47"/>
      <c r="AO374" s="47"/>
      <c r="AQ374" s="47"/>
    </row>
    <row r="375" spans="1:43" s="4" customFormat="1" ht="57" x14ac:dyDescent="0.25">
      <c r="A375" s="40" t="s">
        <v>404</v>
      </c>
      <c r="B375" s="41" t="s">
        <v>331</v>
      </c>
      <c r="C375" s="374" t="s">
        <v>2266</v>
      </c>
      <c r="D375" s="374"/>
      <c r="E375" s="374"/>
      <c r="F375" s="42" t="s">
        <v>333</v>
      </c>
      <c r="G375" s="43">
        <v>5.0000000000000001E-3</v>
      </c>
      <c r="H375" s="44">
        <v>1</v>
      </c>
      <c r="I375" s="116">
        <v>5.0000000000000001E-3</v>
      </c>
      <c r="J375" s="45"/>
      <c r="K375" s="43"/>
      <c r="L375" s="45"/>
      <c r="M375" s="43"/>
      <c r="N375" s="46"/>
      <c r="AF375" s="39"/>
      <c r="AG375" s="47"/>
      <c r="AH375" s="47" t="s">
        <v>2266</v>
      </c>
      <c r="AN375" s="47"/>
      <c r="AO375" s="47"/>
      <c r="AQ375" s="47"/>
    </row>
    <row r="376" spans="1:43" s="4" customFormat="1" ht="15" x14ac:dyDescent="0.25">
      <c r="A376" s="69"/>
      <c r="B376" s="50"/>
      <c r="C376" s="372" t="s">
        <v>2287</v>
      </c>
      <c r="D376" s="372"/>
      <c r="E376" s="372"/>
      <c r="F376" s="372"/>
      <c r="G376" s="372"/>
      <c r="H376" s="372"/>
      <c r="I376" s="372"/>
      <c r="J376" s="372"/>
      <c r="K376" s="372"/>
      <c r="L376" s="372"/>
      <c r="M376" s="372"/>
      <c r="N376" s="377"/>
      <c r="AF376" s="39"/>
      <c r="AG376" s="47"/>
      <c r="AH376" s="47"/>
      <c r="AI376" s="3" t="s">
        <v>2287</v>
      </c>
      <c r="AN376" s="47"/>
      <c r="AO376" s="47"/>
      <c r="AQ376" s="47"/>
    </row>
    <row r="377" spans="1:43" s="4" customFormat="1" ht="22.5" x14ac:dyDescent="0.25">
      <c r="A377" s="103"/>
      <c r="B377" s="49" t="s">
        <v>217</v>
      </c>
      <c r="C377" s="368" t="s">
        <v>218</v>
      </c>
      <c r="D377" s="368"/>
      <c r="E377" s="368"/>
      <c r="F377" s="368"/>
      <c r="G377" s="368"/>
      <c r="H377" s="368"/>
      <c r="I377" s="368"/>
      <c r="J377" s="368"/>
      <c r="K377" s="368"/>
      <c r="L377" s="368"/>
      <c r="M377" s="368"/>
      <c r="N377" s="376"/>
      <c r="AF377" s="39"/>
      <c r="AG377" s="47"/>
      <c r="AH377" s="47"/>
      <c r="AJ377" s="3" t="s">
        <v>218</v>
      </c>
      <c r="AN377" s="47"/>
      <c r="AO377" s="47"/>
      <c r="AQ377" s="47"/>
    </row>
    <row r="378" spans="1:43" s="4" customFormat="1" ht="15" x14ac:dyDescent="0.25">
      <c r="A378" s="48"/>
      <c r="B378" s="49" t="s">
        <v>73</v>
      </c>
      <c r="C378" s="372" t="s">
        <v>175</v>
      </c>
      <c r="D378" s="372"/>
      <c r="E378" s="372"/>
      <c r="F378" s="51"/>
      <c r="G378" s="52"/>
      <c r="H378" s="52"/>
      <c r="I378" s="52"/>
      <c r="J378" s="107">
        <v>3710.53</v>
      </c>
      <c r="K378" s="54">
        <v>1.1499999999999999</v>
      </c>
      <c r="L378" s="53">
        <v>21.34</v>
      </c>
      <c r="M378" s="52"/>
      <c r="N378" s="58"/>
      <c r="AF378" s="39"/>
      <c r="AG378" s="47"/>
      <c r="AH378" s="47"/>
      <c r="AK378" s="3" t="s">
        <v>175</v>
      </c>
      <c r="AN378" s="47"/>
      <c r="AO378" s="47"/>
      <c r="AQ378" s="47"/>
    </row>
    <row r="379" spans="1:43" s="4" customFormat="1" ht="15" x14ac:dyDescent="0.25">
      <c r="A379" s="48"/>
      <c r="B379" s="49" t="s">
        <v>78</v>
      </c>
      <c r="C379" s="372" t="s">
        <v>176</v>
      </c>
      <c r="D379" s="372"/>
      <c r="E379" s="372"/>
      <c r="F379" s="51"/>
      <c r="G379" s="52"/>
      <c r="H379" s="52"/>
      <c r="I379" s="52"/>
      <c r="J379" s="53">
        <v>614.79999999999995</v>
      </c>
      <c r="K379" s="54">
        <v>1.1499999999999999</v>
      </c>
      <c r="L379" s="53">
        <v>3.54</v>
      </c>
      <c r="M379" s="54">
        <v>34.96</v>
      </c>
      <c r="N379" s="64">
        <v>123.76</v>
      </c>
      <c r="AF379" s="39"/>
      <c r="AG379" s="47"/>
      <c r="AH379" s="47"/>
      <c r="AK379" s="3" t="s">
        <v>176</v>
      </c>
      <c r="AN379" s="47"/>
      <c r="AO379" s="47"/>
      <c r="AQ379" s="47"/>
    </row>
    <row r="380" spans="1:43" s="4" customFormat="1" ht="15" x14ac:dyDescent="0.25">
      <c r="A380" s="56"/>
      <c r="B380" s="49"/>
      <c r="C380" s="372" t="s">
        <v>178</v>
      </c>
      <c r="D380" s="372"/>
      <c r="E380" s="372"/>
      <c r="F380" s="51" t="s">
        <v>64</v>
      </c>
      <c r="G380" s="63">
        <v>53</v>
      </c>
      <c r="H380" s="54">
        <v>1.1499999999999999</v>
      </c>
      <c r="I380" s="114">
        <v>0.30475000000000002</v>
      </c>
      <c r="J380" s="57"/>
      <c r="K380" s="52"/>
      <c r="L380" s="57"/>
      <c r="M380" s="52"/>
      <c r="N380" s="58"/>
      <c r="AF380" s="39"/>
      <c r="AG380" s="47"/>
      <c r="AH380" s="47"/>
      <c r="AL380" s="3" t="s">
        <v>178</v>
      </c>
      <c r="AN380" s="47"/>
      <c r="AO380" s="47"/>
      <c r="AQ380" s="47"/>
    </row>
    <row r="381" spans="1:43" s="4" customFormat="1" ht="15" x14ac:dyDescent="0.25">
      <c r="A381" s="48"/>
      <c r="B381" s="49"/>
      <c r="C381" s="375" t="s">
        <v>65</v>
      </c>
      <c r="D381" s="375"/>
      <c r="E381" s="375"/>
      <c r="F381" s="59"/>
      <c r="G381" s="60"/>
      <c r="H381" s="60"/>
      <c r="I381" s="60"/>
      <c r="J381" s="108">
        <v>3710.53</v>
      </c>
      <c r="K381" s="60"/>
      <c r="L381" s="61">
        <v>21.34</v>
      </c>
      <c r="M381" s="60"/>
      <c r="N381" s="62"/>
      <c r="AF381" s="39"/>
      <c r="AG381" s="47"/>
      <c r="AH381" s="47"/>
      <c r="AM381" s="3" t="s">
        <v>65</v>
      </c>
      <c r="AN381" s="47"/>
      <c r="AO381" s="47"/>
      <c r="AQ381" s="47"/>
    </row>
    <row r="382" spans="1:43" s="4" customFormat="1" ht="15" x14ac:dyDescent="0.25">
      <c r="A382" s="56"/>
      <c r="B382" s="49"/>
      <c r="C382" s="372" t="s">
        <v>66</v>
      </c>
      <c r="D382" s="372"/>
      <c r="E382" s="372"/>
      <c r="F382" s="51"/>
      <c r="G382" s="52"/>
      <c r="H382" s="52"/>
      <c r="I382" s="52"/>
      <c r="J382" s="57"/>
      <c r="K382" s="52"/>
      <c r="L382" s="53">
        <v>3.54</v>
      </c>
      <c r="M382" s="52"/>
      <c r="N382" s="64">
        <v>123.76</v>
      </c>
      <c r="AF382" s="39"/>
      <c r="AG382" s="47"/>
      <c r="AH382" s="47"/>
      <c r="AL382" s="3" t="s">
        <v>66</v>
      </c>
      <c r="AN382" s="47"/>
      <c r="AO382" s="47"/>
      <c r="AQ382" s="47"/>
    </row>
    <row r="383" spans="1:43" s="4" customFormat="1" ht="23.25" x14ac:dyDescent="0.25">
      <c r="A383" s="56"/>
      <c r="B383" s="49" t="s">
        <v>335</v>
      </c>
      <c r="C383" s="372" t="s">
        <v>336</v>
      </c>
      <c r="D383" s="372"/>
      <c r="E383" s="372"/>
      <c r="F383" s="51" t="s">
        <v>69</v>
      </c>
      <c r="G383" s="63">
        <v>92</v>
      </c>
      <c r="H383" s="52"/>
      <c r="I383" s="63">
        <v>92</v>
      </c>
      <c r="J383" s="57"/>
      <c r="K383" s="52"/>
      <c r="L383" s="53">
        <v>3.26</v>
      </c>
      <c r="M383" s="52"/>
      <c r="N383" s="64">
        <v>113.86</v>
      </c>
      <c r="AF383" s="39"/>
      <c r="AG383" s="47"/>
      <c r="AH383" s="47"/>
      <c r="AL383" s="3" t="s">
        <v>336</v>
      </c>
      <c r="AN383" s="47"/>
      <c r="AO383" s="47"/>
      <c r="AQ383" s="47"/>
    </row>
    <row r="384" spans="1:43" s="4" customFormat="1" ht="23.25" x14ac:dyDescent="0.25">
      <c r="A384" s="56"/>
      <c r="B384" s="49" t="s">
        <v>337</v>
      </c>
      <c r="C384" s="372" t="s">
        <v>338</v>
      </c>
      <c r="D384" s="372"/>
      <c r="E384" s="372"/>
      <c r="F384" s="51" t="s">
        <v>69</v>
      </c>
      <c r="G384" s="63">
        <v>46</v>
      </c>
      <c r="H384" s="52"/>
      <c r="I384" s="63">
        <v>46</v>
      </c>
      <c r="J384" s="57"/>
      <c r="K384" s="52"/>
      <c r="L384" s="53">
        <v>1.63</v>
      </c>
      <c r="M384" s="52"/>
      <c r="N384" s="64">
        <v>56.93</v>
      </c>
      <c r="AF384" s="39"/>
      <c r="AG384" s="47"/>
      <c r="AH384" s="47"/>
      <c r="AL384" s="3" t="s">
        <v>338</v>
      </c>
      <c r="AN384" s="47"/>
      <c r="AO384" s="47"/>
      <c r="AQ384" s="47"/>
    </row>
    <row r="385" spans="1:43" s="4" customFormat="1" ht="15" x14ac:dyDescent="0.25">
      <c r="A385" s="65"/>
      <c r="B385" s="66"/>
      <c r="C385" s="374" t="s">
        <v>72</v>
      </c>
      <c r="D385" s="374"/>
      <c r="E385" s="374"/>
      <c r="F385" s="42"/>
      <c r="G385" s="43"/>
      <c r="H385" s="43"/>
      <c r="I385" s="43"/>
      <c r="J385" s="45"/>
      <c r="K385" s="43"/>
      <c r="L385" s="67">
        <v>26.23</v>
      </c>
      <c r="M385" s="60"/>
      <c r="N385" s="46"/>
      <c r="AF385" s="39"/>
      <c r="AG385" s="47"/>
      <c r="AH385" s="47"/>
      <c r="AN385" s="47" t="s">
        <v>72</v>
      </c>
      <c r="AO385" s="47"/>
      <c r="AQ385" s="47"/>
    </row>
    <row r="386" spans="1:43" s="4" customFormat="1" ht="45.75" x14ac:dyDescent="0.25">
      <c r="A386" s="40" t="s">
        <v>407</v>
      </c>
      <c r="B386" s="41" t="s">
        <v>339</v>
      </c>
      <c r="C386" s="374" t="s">
        <v>2278</v>
      </c>
      <c r="D386" s="374"/>
      <c r="E386" s="374"/>
      <c r="F386" s="42" t="s">
        <v>341</v>
      </c>
      <c r="G386" s="43">
        <v>8.24</v>
      </c>
      <c r="H386" s="44">
        <v>1</v>
      </c>
      <c r="I386" s="68">
        <v>8.24</v>
      </c>
      <c r="J386" s="67">
        <v>2.91</v>
      </c>
      <c r="K386" s="43"/>
      <c r="L386" s="67">
        <v>23.98</v>
      </c>
      <c r="M386" s="68">
        <v>12.13</v>
      </c>
      <c r="N386" s="122">
        <v>290.88</v>
      </c>
      <c r="AF386" s="39"/>
      <c r="AG386" s="47"/>
      <c r="AH386" s="47" t="s">
        <v>2278</v>
      </c>
      <c r="AN386" s="47"/>
      <c r="AO386" s="47"/>
      <c r="AQ386" s="47"/>
    </row>
    <row r="387" spans="1:43" s="4" customFormat="1" ht="15" x14ac:dyDescent="0.25">
      <c r="A387" s="69"/>
      <c r="B387" s="50"/>
      <c r="C387" s="372" t="s">
        <v>439</v>
      </c>
      <c r="D387" s="372"/>
      <c r="E387" s="372"/>
      <c r="F387" s="372"/>
      <c r="G387" s="372"/>
      <c r="H387" s="372"/>
      <c r="I387" s="372"/>
      <c r="J387" s="372"/>
      <c r="K387" s="372"/>
      <c r="L387" s="372"/>
      <c r="M387" s="372"/>
      <c r="N387" s="377"/>
      <c r="AF387" s="39"/>
      <c r="AG387" s="47"/>
      <c r="AH387" s="47"/>
      <c r="AI387" s="3" t="s">
        <v>439</v>
      </c>
      <c r="AN387" s="47"/>
      <c r="AO387" s="47"/>
      <c r="AQ387" s="47"/>
    </row>
    <row r="388" spans="1:43" s="4" customFormat="1" ht="15" x14ac:dyDescent="0.25">
      <c r="A388" s="65"/>
      <c r="B388" s="66"/>
      <c r="C388" s="374" t="s">
        <v>72</v>
      </c>
      <c r="D388" s="374"/>
      <c r="E388" s="374"/>
      <c r="F388" s="42"/>
      <c r="G388" s="43"/>
      <c r="H388" s="43"/>
      <c r="I388" s="43"/>
      <c r="J388" s="45"/>
      <c r="K388" s="43"/>
      <c r="L388" s="67">
        <v>23.98</v>
      </c>
      <c r="M388" s="60"/>
      <c r="N388" s="122">
        <v>290.88</v>
      </c>
      <c r="AF388" s="39"/>
      <c r="AG388" s="47"/>
      <c r="AH388" s="47"/>
      <c r="AN388" s="47" t="s">
        <v>72</v>
      </c>
      <c r="AO388" s="47"/>
      <c r="AQ388" s="47"/>
    </row>
    <row r="389" spans="1:43" s="4" customFormat="1" ht="23.25" x14ac:dyDescent="0.25">
      <c r="A389" s="40" t="s">
        <v>409</v>
      </c>
      <c r="B389" s="41" t="s">
        <v>343</v>
      </c>
      <c r="C389" s="374" t="s">
        <v>2247</v>
      </c>
      <c r="D389" s="374"/>
      <c r="E389" s="374"/>
      <c r="F389" s="42" t="s">
        <v>333</v>
      </c>
      <c r="G389" s="43">
        <v>4.0000000000000001E-3</v>
      </c>
      <c r="H389" s="44">
        <v>1</v>
      </c>
      <c r="I389" s="116">
        <v>4.0000000000000001E-3</v>
      </c>
      <c r="J389" s="45"/>
      <c r="K389" s="43"/>
      <c r="L389" s="45"/>
      <c r="M389" s="43"/>
      <c r="N389" s="46"/>
      <c r="AF389" s="39"/>
      <c r="AG389" s="47"/>
      <c r="AH389" s="47" t="s">
        <v>2247</v>
      </c>
      <c r="AN389" s="47"/>
      <c r="AO389" s="47"/>
      <c r="AQ389" s="47"/>
    </row>
    <row r="390" spans="1:43" s="4" customFormat="1" ht="15" x14ac:dyDescent="0.25">
      <c r="A390" s="69"/>
      <c r="B390" s="50"/>
      <c r="C390" s="372" t="s">
        <v>448</v>
      </c>
      <c r="D390" s="372"/>
      <c r="E390" s="372"/>
      <c r="F390" s="372"/>
      <c r="G390" s="372"/>
      <c r="H390" s="372"/>
      <c r="I390" s="372"/>
      <c r="J390" s="372"/>
      <c r="K390" s="372"/>
      <c r="L390" s="372"/>
      <c r="M390" s="372"/>
      <c r="N390" s="377"/>
      <c r="AF390" s="39"/>
      <c r="AG390" s="47"/>
      <c r="AH390" s="47"/>
      <c r="AI390" s="3" t="s">
        <v>448</v>
      </c>
      <c r="AN390" s="47"/>
      <c r="AO390" s="47"/>
      <c r="AQ390" s="47"/>
    </row>
    <row r="391" spans="1:43" s="4" customFormat="1" ht="22.5" x14ac:dyDescent="0.25">
      <c r="A391" s="103"/>
      <c r="B391" s="49" t="s">
        <v>217</v>
      </c>
      <c r="C391" s="368" t="s">
        <v>218</v>
      </c>
      <c r="D391" s="368"/>
      <c r="E391" s="368"/>
      <c r="F391" s="368"/>
      <c r="G391" s="368"/>
      <c r="H391" s="368"/>
      <c r="I391" s="368"/>
      <c r="J391" s="368"/>
      <c r="K391" s="368"/>
      <c r="L391" s="368"/>
      <c r="M391" s="368"/>
      <c r="N391" s="376"/>
      <c r="AF391" s="39"/>
      <c r="AG391" s="47"/>
      <c r="AH391" s="47"/>
      <c r="AJ391" s="3" t="s">
        <v>218</v>
      </c>
      <c r="AN391" s="47"/>
      <c r="AO391" s="47"/>
      <c r="AQ391" s="47"/>
    </row>
    <row r="392" spans="1:43" s="4" customFormat="1" ht="15" x14ac:dyDescent="0.25">
      <c r="A392" s="48"/>
      <c r="B392" s="49" t="s">
        <v>58</v>
      </c>
      <c r="C392" s="372" t="s">
        <v>62</v>
      </c>
      <c r="D392" s="372"/>
      <c r="E392" s="372"/>
      <c r="F392" s="51"/>
      <c r="G392" s="52"/>
      <c r="H392" s="52"/>
      <c r="I392" s="52"/>
      <c r="J392" s="53">
        <v>25.9</v>
      </c>
      <c r="K392" s="54">
        <v>1.1499999999999999</v>
      </c>
      <c r="L392" s="53">
        <v>0.12</v>
      </c>
      <c r="M392" s="54">
        <v>34.96</v>
      </c>
      <c r="N392" s="64">
        <v>4.2</v>
      </c>
      <c r="AF392" s="39"/>
      <c r="AG392" s="47"/>
      <c r="AH392" s="47"/>
      <c r="AK392" s="3" t="s">
        <v>62</v>
      </c>
      <c r="AN392" s="47"/>
      <c r="AO392" s="47"/>
      <c r="AQ392" s="47"/>
    </row>
    <row r="393" spans="1:43" s="4" customFormat="1" ht="15" x14ac:dyDescent="0.25">
      <c r="A393" s="48"/>
      <c r="B393" s="49" t="s">
        <v>73</v>
      </c>
      <c r="C393" s="372" t="s">
        <v>175</v>
      </c>
      <c r="D393" s="372"/>
      <c r="E393" s="372"/>
      <c r="F393" s="51"/>
      <c r="G393" s="52"/>
      <c r="H393" s="52"/>
      <c r="I393" s="52"/>
      <c r="J393" s="53">
        <v>292.60000000000002</v>
      </c>
      <c r="K393" s="54">
        <v>1.1499999999999999</v>
      </c>
      <c r="L393" s="53">
        <v>1.35</v>
      </c>
      <c r="M393" s="52"/>
      <c r="N393" s="58"/>
      <c r="AF393" s="39"/>
      <c r="AG393" s="47"/>
      <c r="AH393" s="47"/>
      <c r="AK393" s="3" t="s">
        <v>175</v>
      </c>
      <c r="AN393" s="47"/>
      <c r="AO393" s="47"/>
      <c r="AQ393" s="47"/>
    </row>
    <row r="394" spans="1:43" s="4" customFormat="1" ht="15" x14ac:dyDescent="0.25">
      <c r="A394" s="48"/>
      <c r="B394" s="49" t="s">
        <v>78</v>
      </c>
      <c r="C394" s="372" t="s">
        <v>176</v>
      </c>
      <c r="D394" s="372"/>
      <c r="E394" s="372"/>
      <c r="F394" s="51"/>
      <c r="G394" s="52"/>
      <c r="H394" s="52"/>
      <c r="I394" s="52"/>
      <c r="J394" s="53">
        <v>49.67</v>
      </c>
      <c r="K394" s="54">
        <v>1.1499999999999999</v>
      </c>
      <c r="L394" s="53">
        <v>0.23</v>
      </c>
      <c r="M394" s="54">
        <v>34.96</v>
      </c>
      <c r="N394" s="64">
        <v>8.0399999999999991</v>
      </c>
      <c r="AF394" s="39"/>
      <c r="AG394" s="47"/>
      <c r="AH394" s="47"/>
      <c r="AK394" s="3" t="s">
        <v>176</v>
      </c>
      <c r="AN394" s="47"/>
      <c r="AO394" s="47"/>
      <c r="AQ394" s="47"/>
    </row>
    <row r="395" spans="1:43" s="4" customFormat="1" ht="15" x14ac:dyDescent="0.25">
      <c r="A395" s="48"/>
      <c r="B395" s="49" t="s">
        <v>122</v>
      </c>
      <c r="C395" s="372" t="s">
        <v>177</v>
      </c>
      <c r="D395" s="372"/>
      <c r="E395" s="372"/>
      <c r="F395" s="51"/>
      <c r="G395" s="52"/>
      <c r="H395" s="52"/>
      <c r="I395" s="52"/>
      <c r="J395" s="53">
        <v>4.34</v>
      </c>
      <c r="K395" s="52"/>
      <c r="L395" s="53">
        <v>0.02</v>
      </c>
      <c r="M395" s="52"/>
      <c r="N395" s="58"/>
      <c r="AF395" s="39"/>
      <c r="AG395" s="47"/>
      <c r="AH395" s="47"/>
      <c r="AK395" s="3" t="s">
        <v>177</v>
      </c>
      <c r="AN395" s="47"/>
      <c r="AO395" s="47"/>
      <c r="AQ395" s="47"/>
    </row>
    <row r="396" spans="1:43" s="4" customFormat="1" ht="15" x14ac:dyDescent="0.25">
      <c r="A396" s="56"/>
      <c r="B396" s="49"/>
      <c r="C396" s="372" t="s">
        <v>63</v>
      </c>
      <c r="D396" s="372"/>
      <c r="E396" s="372"/>
      <c r="F396" s="51" t="s">
        <v>64</v>
      </c>
      <c r="G396" s="54">
        <v>3.32</v>
      </c>
      <c r="H396" s="54">
        <v>1.1499999999999999</v>
      </c>
      <c r="I396" s="117">
        <v>1.5272000000000001E-2</v>
      </c>
      <c r="J396" s="57"/>
      <c r="K396" s="52"/>
      <c r="L396" s="57"/>
      <c r="M396" s="52"/>
      <c r="N396" s="58"/>
      <c r="AF396" s="39"/>
      <c r="AG396" s="47"/>
      <c r="AH396" s="47"/>
      <c r="AL396" s="3" t="s">
        <v>63</v>
      </c>
      <c r="AN396" s="47"/>
      <c r="AO396" s="47"/>
      <c r="AQ396" s="47"/>
    </row>
    <row r="397" spans="1:43" s="4" customFormat="1" ht="15" x14ac:dyDescent="0.25">
      <c r="A397" s="56"/>
      <c r="B397" s="49"/>
      <c r="C397" s="372" t="s">
        <v>178</v>
      </c>
      <c r="D397" s="372"/>
      <c r="E397" s="372"/>
      <c r="F397" s="51" t="s">
        <v>64</v>
      </c>
      <c r="G397" s="54">
        <v>3.69</v>
      </c>
      <c r="H397" s="54">
        <v>1.1499999999999999</v>
      </c>
      <c r="I397" s="117">
        <v>1.6974E-2</v>
      </c>
      <c r="J397" s="57"/>
      <c r="K397" s="52"/>
      <c r="L397" s="57"/>
      <c r="M397" s="52"/>
      <c r="N397" s="58"/>
      <c r="AF397" s="39"/>
      <c r="AG397" s="47"/>
      <c r="AH397" s="47"/>
      <c r="AL397" s="3" t="s">
        <v>178</v>
      </c>
      <c r="AN397" s="47"/>
      <c r="AO397" s="47"/>
      <c r="AQ397" s="47"/>
    </row>
    <row r="398" spans="1:43" s="4" customFormat="1" ht="15" x14ac:dyDescent="0.25">
      <c r="A398" s="48"/>
      <c r="B398" s="49"/>
      <c r="C398" s="375" t="s">
        <v>65</v>
      </c>
      <c r="D398" s="375"/>
      <c r="E398" s="375"/>
      <c r="F398" s="59"/>
      <c r="G398" s="60"/>
      <c r="H398" s="60"/>
      <c r="I398" s="60"/>
      <c r="J398" s="61">
        <v>322.83999999999997</v>
      </c>
      <c r="K398" s="60"/>
      <c r="L398" s="61">
        <v>1.49</v>
      </c>
      <c r="M398" s="60"/>
      <c r="N398" s="62"/>
      <c r="AF398" s="39"/>
      <c r="AG398" s="47"/>
      <c r="AH398" s="47"/>
      <c r="AM398" s="3" t="s">
        <v>65</v>
      </c>
      <c r="AN398" s="47"/>
      <c r="AO398" s="47"/>
      <c r="AQ398" s="47"/>
    </row>
    <row r="399" spans="1:43" s="4" customFormat="1" ht="15" x14ac:dyDescent="0.25">
      <c r="A399" s="56"/>
      <c r="B399" s="49"/>
      <c r="C399" s="372" t="s">
        <v>66</v>
      </c>
      <c r="D399" s="372"/>
      <c r="E399" s="372"/>
      <c r="F399" s="51"/>
      <c r="G399" s="52"/>
      <c r="H399" s="52"/>
      <c r="I399" s="52"/>
      <c r="J399" s="57"/>
      <c r="K399" s="52"/>
      <c r="L399" s="53">
        <v>0.35</v>
      </c>
      <c r="M399" s="52"/>
      <c r="N399" s="64">
        <v>12.24</v>
      </c>
      <c r="AF399" s="39"/>
      <c r="AG399" s="47"/>
      <c r="AH399" s="47"/>
      <c r="AL399" s="3" t="s">
        <v>66</v>
      </c>
      <c r="AN399" s="47"/>
      <c r="AO399" s="47"/>
      <c r="AQ399" s="47"/>
    </row>
    <row r="400" spans="1:43" s="4" customFormat="1" ht="23.25" x14ac:dyDescent="0.25">
      <c r="A400" s="56"/>
      <c r="B400" s="49" t="s">
        <v>335</v>
      </c>
      <c r="C400" s="372" t="s">
        <v>336</v>
      </c>
      <c r="D400" s="372"/>
      <c r="E400" s="372"/>
      <c r="F400" s="51" t="s">
        <v>69</v>
      </c>
      <c r="G400" s="63">
        <v>92</v>
      </c>
      <c r="H400" s="52"/>
      <c r="I400" s="63">
        <v>92</v>
      </c>
      <c r="J400" s="57"/>
      <c r="K400" s="52"/>
      <c r="L400" s="53">
        <v>0.32</v>
      </c>
      <c r="M400" s="52"/>
      <c r="N400" s="64">
        <v>11.26</v>
      </c>
      <c r="AF400" s="39"/>
      <c r="AG400" s="47"/>
      <c r="AH400" s="47"/>
      <c r="AL400" s="3" t="s">
        <v>336</v>
      </c>
      <c r="AN400" s="47"/>
      <c r="AO400" s="47"/>
      <c r="AQ400" s="47"/>
    </row>
    <row r="401" spans="1:43" s="4" customFormat="1" ht="23.25" x14ac:dyDescent="0.25">
      <c r="A401" s="56"/>
      <c r="B401" s="49" t="s">
        <v>337</v>
      </c>
      <c r="C401" s="372" t="s">
        <v>338</v>
      </c>
      <c r="D401" s="372"/>
      <c r="E401" s="372"/>
      <c r="F401" s="51" t="s">
        <v>69</v>
      </c>
      <c r="G401" s="63">
        <v>46</v>
      </c>
      <c r="H401" s="52"/>
      <c r="I401" s="63">
        <v>46</v>
      </c>
      <c r="J401" s="57"/>
      <c r="K401" s="52"/>
      <c r="L401" s="53">
        <v>0.16</v>
      </c>
      <c r="M401" s="52"/>
      <c r="N401" s="64">
        <v>5.63</v>
      </c>
      <c r="AF401" s="39"/>
      <c r="AG401" s="47"/>
      <c r="AH401" s="47"/>
      <c r="AL401" s="3" t="s">
        <v>338</v>
      </c>
      <c r="AN401" s="47"/>
      <c r="AO401" s="47"/>
      <c r="AQ401" s="47"/>
    </row>
    <row r="402" spans="1:43" s="4" customFormat="1" ht="15" x14ac:dyDescent="0.25">
      <c r="A402" s="65"/>
      <c r="B402" s="66"/>
      <c r="C402" s="374" t="s">
        <v>72</v>
      </c>
      <c r="D402" s="374"/>
      <c r="E402" s="374"/>
      <c r="F402" s="42"/>
      <c r="G402" s="43"/>
      <c r="H402" s="43"/>
      <c r="I402" s="43"/>
      <c r="J402" s="45"/>
      <c r="K402" s="43"/>
      <c r="L402" s="67">
        <v>1.97</v>
      </c>
      <c r="M402" s="60"/>
      <c r="N402" s="46"/>
      <c r="AF402" s="39"/>
      <c r="AG402" s="47"/>
      <c r="AH402" s="47"/>
      <c r="AN402" s="47" t="s">
        <v>72</v>
      </c>
      <c r="AO402" s="47"/>
      <c r="AQ402" s="47"/>
    </row>
    <row r="403" spans="1:43" s="4" customFormat="1" ht="45.75" x14ac:dyDescent="0.25">
      <c r="A403" s="40" t="s">
        <v>411</v>
      </c>
      <c r="B403" s="41" t="s">
        <v>350</v>
      </c>
      <c r="C403" s="374" t="s">
        <v>2242</v>
      </c>
      <c r="D403" s="374"/>
      <c r="E403" s="374"/>
      <c r="F403" s="42" t="s">
        <v>341</v>
      </c>
      <c r="G403" s="43">
        <v>2.06</v>
      </c>
      <c r="H403" s="44">
        <v>1</v>
      </c>
      <c r="I403" s="68">
        <v>2.06</v>
      </c>
      <c r="J403" s="67">
        <v>15.35</v>
      </c>
      <c r="K403" s="43"/>
      <c r="L403" s="67">
        <v>31.62</v>
      </c>
      <c r="M403" s="68">
        <v>12.13</v>
      </c>
      <c r="N403" s="122">
        <v>383.55</v>
      </c>
      <c r="AF403" s="39"/>
      <c r="AG403" s="47"/>
      <c r="AH403" s="47" t="s">
        <v>2242</v>
      </c>
      <c r="AN403" s="47"/>
      <c r="AO403" s="47"/>
      <c r="AQ403" s="47"/>
    </row>
    <row r="404" spans="1:43" s="4" customFormat="1" ht="15" x14ac:dyDescent="0.25">
      <c r="A404" s="69"/>
      <c r="B404" s="50"/>
      <c r="C404" s="372" t="s">
        <v>446</v>
      </c>
      <c r="D404" s="372"/>
      <c r="E404" s="372"/>
      <c r="F404" s="372"/>
      <c r="G404" s="372"/>
      <c r="H404" s="372"/>
      <c r="I404" s="372"/>
      <c r="J404" s="372"/>
      <c r="K404" s="372"/>
      <c r="L404" s="372"/>
      <c r="M404" s="372"/>
      <c r="N404" s="377"/>
      <c r="AF404" s="39"/>
      <c r="AG404" s="47"/>
      <c r="AH404" s="47"/>
      <c r="AI404" s="3" t="s">
        <v>446</v>
      </c>
      <c r="AN404" s="47"/>
      <c r="AO404" s="47"/>
      <c r="AQ404" s="47"/>
    </row>
    <row r="405" spans="1:43" s="4" customFormat="1" ht="15" x14ac:dyDescent="0.25">
      <c r="A405" s="65"/>
      <c r="B405" s="66"/>
      <c r="C405" s="374" t="s">
        <v>72</v>
      </c>
      <c r="D405" s="374"/>
      <c r="E405" s="374"/>
      <c r="F405" s="42"/>
      <c r="G405" s="43"/>
      <c r="H405" s="43"/>
      <c r="I405" s="43"/>
      <c r="J405" s="45"/>
      <c r="K405" s="43"/>
      <c r="L405" s="67">
        <v>31.62</v>
      </c>
      <c r="M405" s="60"/>
      <c r="N405" s="122">
        <v>383.55</v>
      </c>
      <c r="AF405" s="39"/>
      <c r="AG405" s="47"/>
      <c r="AH405" s="47"/>
      <c r="AN405" s="47" t="s">
        <v>72</v>
      </c>
      <c r="AO405" s="47"/>
      <c r="AQ405" s="47"/>
    </row>
    <row r="406" spans="1:43" s="4" customFormat="1" ht="57" x14ac:dyDescent="0.25">
      <c r="A406" s="40" t="s">
        <v>413</v>
      </c>
      <c r="B406" s="41" t="s">
        <v>346</v>
      </c>
      <c r="C406" s="374" t="s">
        <v>2281</v>
      </c>
      <c r="D406" s="374"/>
      <c r="E406" s="374"/>
      <c r="F406" s="42" t="s">
        <v>333</v>
      </c>
      <c r="G406" s="43">
        <v>4.0000000000000001E-3</v>
      </c>
      <c r="H406" s="44">
        <v>1</v>
      </c>
      <c r="I406" s="116">
        <v>4.0000000000000001E-3</v>
      </c>
      <c r="J406" s="45"/>
      <c r="K406" s="43"/>
      <c r="L406" s="45"/>
      <c r="M406" s="43"/>
      <c r="N406" s="46"/>
      <c r="AF406" s="39"/>
      <c r="AG406" s="47"/>
      <c r="AH406" s="47" t="s">
        <v>2281</v>
      </c>
      <c r="AN406" s="47"/>
      <c r="AO406" s="47"/>
      <c r="AQ406" s="47"/>
    </row>
    <row r="407" spans="1:43" s="4" customFormat="1" ht="15" x14ac:dyDescent="0.25">
      <c r="A407" s="69"/>
      <c r="B407" s="50"/>
      <c r="C407" s="372" t="s">
        <v>441</v>
      </c>
      <c r="D407" s="372"/>
      <c r="E407" s="372"/>
      <c r="F407" s="372"/>
      <c r="G407" s="372"/>
      <c r="H407" s="372"/>
      <c r="I407" s="372"/>
      <c r="J407" s="372"/>
      <c r="K407" s="372"/>
      <c r="L407" s="372"/>
      <c r="M407" s="372"/>
      <c r="N407" s="377"/>
      <c r="AF407" s="39"/>
      <c r="AG407" s="47"/>
      <c r="AH407" s="47"/>
      <c r="AI407" s="3" t="s">
        <v>441</v>
      </c>
      <c r="AN407" s="47"/>
      <c r="AO407" s="47"/>
      <c r="AQ407" s="47"/>
    </row>
    <row r="408" spans="1:43" s="4" customFormat="1" ht="22.5" x14ac:dyDescent="0.25">
      <c r="A408" s="103"/>
      <c r="B408" s="49" t="s">
        <v>217</v>
      </c>
      <c r="C408" s="368" t="s">
        <v>218</v>
      </c>
      <c r="D408" s="368"/>
      <c r="E408" s="368"/>
      <c r="F408" s="368"/>
      <c r="G408" s="368"/>
      <c r="H408" s="368"/>
      <c r="I408" s="368"/>
      <c r="J408" s="368"/>
      <c r="K408" s="368"/>
      <c r="L408" s="368"/>
      <c r="M408" s="368"/>
      <c r="N408" s="376"/>
      <c r="AF408" s="39"/>
      <c r="AG408" s="47"/>
      <c r="AH408" s="47"/>
      <c r="AJ408" s="3" t="s">
        <v>218</v>
      </c>
      <c r="AN408" s="47"/>
      <c r="AO408" s="47"/>
      <c r="AQ408" s="47"/>
    </row>
    <row r="409" spans="1:43" s="4" customFormat="1" ht="15" x14ac:dyDescent="0.25">
      <c r="A409" s="48"/>
      <c r="B409" s="49" t="s">
        <v>73</v>
      </c>
      <c r="C409" s="372" t="s">
        <v>175</v>
      </c>
      <c r="D409" s="372"/>
      <c r="E409" s="372"/>
      <c r="F409" s="51"/>
      <c r="G409" s="52"/>
      <c r="H409" s="52"/>
      <c r="I409" s="52"/>
      <c r="J409" s="107">
        <v>3150</v>
      </c>
      <c r="K409" s="54">
        <v>1.1499999999999999</v>
      </c>
      <c r="L409" s="53">
        <v>14.49</v>
      </c>
      <c r="M409" s="52"/>
      <c r="N409" s="58"/>
      <c r="AF409" s="39"/>
      <c r="AG409" s="47"/>
      <c r="AH409" s="47"/>
      <c r="AK409" s="3" t="s">
        <v>175</v>
      </c>
      <c r="AN409" s="47"/>
      <c r="AO409" s="47"/>
      <c r="AQ409" s="47"/>
    </row>
    <row r="410" spans="1:43" s="4" customFormat="1" ht="15" x14ac:dyDescent="0.25">
      <c r="A410" s="48"/>
      <c r="B410" s="49" t="s">
        <v>78</v>
      </c>
      <c r="C410" s="372" t="s">
        <v>176</v>
      </c>
      <c r="D410" s="372"/>
      <c r="E410" s="372"/>
      <c r="F410" s="51"/>
      <c r="G410" s="52"/>
      <c r="H410" s="52"/>
      <c r="I410" s="52"/>
      <c r="J410" s="53">
        <v>425.25</v>
      </c>
      <c r="K410" s="54">
        <v>1.1499999999999999</v>
      </c>
      <c r="L410" s="53">
        <v>1.96</v>
      </c>
      <c r="M410" s="54">
        <v>34.96</v>
      </c>
      <c r="N410" s="64">
        <v>68.52</v>
      </c>
      <c r="AF410" s="39"/>
      <c r="AG410" s="47"/>
      <c r="AH410" s="47"/>
      <c r="AK410" s="3" t="s">
        <v>176</v>
      </c>
      <c r="AN410" s="47"/>
      <c r="AO410" s="47"/>
      <c r="AQ410" s="47"/>
    </row>
    <row r="411" spans="1:43" s="4" customFormat="1" ht="15" x14ac:dyDescent="0.25">
      <c r="A411" s="56"/>
      <c r="B411" s="49"/>
      <c r="C411" s="372" t="s">
        <v>178</v>
      </c>
      <c r="D411" s="372"/>
      <c r="E411" s="372"/>
      <c r="F411" s="51" t="s">
        <v>64</v>
      </c>
      <c r="G411" s="104">
        <v>31.5</v>
      </c>
      <c r="H411" s="54">
        <v>1.1499999999999999</v>
      </c>
      <c r="I411" s="70">
        <v>0.1449</v>
      </c>
      <c r="J411" s="57"/>
      <c r="K411" s="52"/>
      <c r="L411" s="57"/>
      <c r="M411" s="52"/>
      <c r="N411" s="58"/>
      <c r="AF411" s="39"/>
      <c r="AG411" s="47"/>
      <c r="AH411" s="47"/>
      <c r="AL411" s="3" t="s">
        <v>178</v>
      </c>
      <c r="AN411" s="47"/>
      <c r="AO411" s="47"/>
      <c r="AQ411" s="47"/>
    </row>
    <row r="412" spans="1:43" s="4" customFormat="1" ht="15" x14ac:dyDescent="0.25">
      <c r="A412" s="48"/>
      <c r="B412" s="49"/>
      <c r="C412" s="375" t="s">
        <v>65</v>
      </c>
      <c r="D412" s="375"/>
      <c r="E412" s="375"/>
      <c r="F412" s="59"/>
      <c r="G412" s="60"/>
      <c r="H412" s="60"/>
      <c r="I412" s="60"/>
      <c r="J412" s="108">
        <v>3150</v>
      </c>
      <c r="K412" s="60"/>
      <c r="L412" s="61">
        <v>14.49</v>
      </c>
      <c r="M412" s="60"/>
      <c r="N412" s="62"/>
      <c r="AF412" s="39"/>
      <c r="AG412" s="47"/>
      <c r="AH412" s="47"/>
      <c r="AM412" s="3" t="s">
        <v>65</v>
      </c>
      <c r="AN412" s="47"/>
      <c r="AO412" s="47"/>
      <c r="AQ412" s="47"/>
    </row>
    <row r="413" spans="1:43" s="4" customFormat="1" ht="15" x14ac:dyDescent="0.25">
      <c r="A413" s="56"/>
      <c r="B413" s="49"/>
      <c r="C413" s="372" t="s">
        <v>66</v>
      </c>
      <c r="D413" s="372"/>
      <c r="E413" s="372"/>
      <c r="F413" s="51"/>
      <c r="G413" s="52"/>
      <c r="H413" s="52"/>
      <c r="I413" s="52"/>
      <c r="J413" s="57"/>
      <c r="K413" s="52"/>
      <c r="L413" s="53">
        <v>1.96</v>
      </c>
      <c r="M413" s="52"/>
      <c r="N413" s="64">
        <v>68.52</v>
      </c>
      <c r="AF413" s="39"/>
      <c r="AG413" s="47"/>
      <c r="AH413" s="47"/>
      <c r="AL413" s="3" t="s">
        <v>66</v>
      </c>
      <c r="AN413" s="47"/>
      <c r="AO413" s="47"/>
      <c r="AQ413" s="47"/>
    </row>
    <row r="414" spans="1:43" s="4" customFormat="1" ht="23.25" x14ac:dyDescent="0.25">
      <c r="A414" s="56"/>
      <c r="B414" s="49" t="s">
        <v>335</v>
      </c>
      <c r="C414" s="372" t="s">
        <v>336</v>
      </c>
      <c r="D414" s="372"/>
      <c r="E414" s="372"/>
      <c r="F414" s="51" t="s">
        <v>69</v>
      </c>
      <c r="G414" s="63">
        <v>92</v>
      </c>
      <c r="H414" s="52"/>
      <c r="I414" s="63">
        <v>92</v>
      </c>
      <c r="J414" s="57"/>
      <c r="K414" s="52"/>
      <c r="L414" s="53">
        <v>1.8</v>
      </c>
      <c r="M414" s="52"/>
      <c r="N414" s="64">
        <v>63.04</v>
      </c>
      <c r="AF414" s="39"/>
      <c r="AG414" s="47"/>
      <c r="AH414" s="47"/>
      <c r="AL414" s="3" t="s">
        <v>336</v>
      </c>
      <c r="AN414" s="47"/>
      <c r="AO414" s="47"/>
      <c r="AQ414" s="47"/>
    </row>
    <row r="415" spans="1:43" s="4" customFormat="1" ht="23.25" x14ac:dyDescent="0.25">
      <c r="A415" s="56"/>
      <c r="B415" s="49" t="s">
        <v>337</v>
      </c>
      <c r="C415" s="372" t="s">
        <v>338</v>
      </c>
      <c r="D415" s="372"/>
      <c r="E415" s="372"/>
      <c r="F415" s="51" t="s">
        <v>69</v>
      </c>
      <c r="G415" s="63">
        <v>46</v>
      </c>
      <c r="H415" s="52"/>
      <c r="I415" s="63">
        <v>46</v>
      </c>
      <c r="J415" s="57"/>
      <c r="K415" s="52"/>
      <c r="L415" s="53">
        <v>0.9</v>
      </c>
      <c r="M415" s="52"/>
      <c r="N415" s="64">
        <v>31.52</v>
      </c>
      <c r="AF415" s="39"/>
      <c r="AG415" s="47"/>
      <c r="AH415" s="47"/>
      <c r="AL415" s="3" t="s">
        <v>338</v>
      </c>
      <c r="AN415" s="47"/>
      <c r="AO415" s="47"/>
      <c r="AQ415" s="47"/>
    </row>
    <row r="416" spans="1:43" s="4" customFormat="1" ht="15" x14ac:dyDescent="0.25">
      <c r="A416" s="65"/>
      <c r="B416" s="66"/>
      <c r="C416" s="374" t="s">
        <v>72</v>
      </c>
      <c r="D416" s="374"/>
      <c r="E416" s="374"/>
      <c r="F416" s="42"/>
      <c r="G416" s="43"/>
      <c r="H416" s="43"/>
      <c r="I416" s="43"/>
      <c r="J416" s="45"/>
      <c r="K416" s="43"/>
      <c r="L416" s="67">
        <v>17.190000000000001</v>
      </c>
      <c r="M416" s="60"/>
      <c r="N416" s="46"/>
      <c r="AF416" s="39"/>
      <c r="AG416" s="47"/>
      <c r="AH416" s="47"/>
      <c r="AN416" s="47" t="s">
        <v>72</v>
      </c>
      <c r="AO416" s="47"/>
      <c r="AQ416" s="47"/>
    </row>
    <row r="417" spans="1:43" s="4" customFormat="1" ht="57" x14ac:dyDescent="0.25">
      <c r="A417" s="40" t="s">
        <v>414</v>
      </c>
      <c r="B417" s="41" t="s">
        <v>339</v>
      </c>
      <c r="C417" s="374" t="s">
        <v>2282</v>
      </c>
      <c r="D417" s="374"/>
      <c r="E417" s="374"/>
      <c r="F417" s="42" t="s">
        <v>341</v>
      </c>
      <c r="G417" s="43">
        <v>8.24</v>
      </c>
      <c r="H417" s="44">
        <v>1</v>
      </c>
      <c r="I417" s="68">
        <v>8.24</v>
      </c>
      <c r="J417" s="67">
        <v>2.91</v>
      </c>
      <c r="K417" s="43"/>
      <c r="L417" s="67">
        <v>23.98</v>
      </c>
      <c r="M417" s="68">
        <v>12.13</v>
      </c>
      <c r="N417" s="122">
        <v>290.88</v>
      </c>
      <c r="AF417" s="39"/>
      <c r="AG417" s="47"/>
      <c r="AH417" s="47" t="s">
        <v>2282</v>
      </c>
      <c r="AN417" s="47"/>
      <c r="AO417" s="47"/>
      <c r="AQ417" s="47"/>
    </row>
    <row r="418" spans="1:43" s="4" customFormat="1" ht="15" x14ac:dyDescent="0.25">
      <c r="A418" s="69"/>
      <c r="B418" s="50"/>
      <c r="C418" s="372" t="s">
        <v>636</v>
      </c>
      <c r="D418" s="372"/>
      <c r="E418" s="372"/>
      <c r="F418" s="372"/>
      <c r="G418" s="372"/>
      <c r="H418" s="372"/>
      <c r="I418" s="372"/>
      <c r="J418" s="372"/>
      <c r="K418" s="372"/>
      <c r="L418" s="372"/>
      <c r="M418" s="372"/>
      <c r="N418" s="377"/>
      <c r="AF418" s="39"/>
      <c r="AG418" s="47"/>
      <c r="AH418" s="47"/>
      <c r="AI418" s="3" t="s">
        <v>636</v>
      </c>
      <c r="AN418" s="47"/>
      <c r="AO418" s="47"/>
      <c r="AQ418" s="47"/>
    </row>
    <row r="419" spans="1:43" s="4" customFormat="1" ht="15" x14ac:dyDescent="0.25">
      <c r="A419" s="65"/>
      <c r="B419" s="66"/>
      <c r="C419" s="374" t="s">
        <v>72</v>
      </c>
      <c r="D419" s="374"/>
      <c r="E419" s="374"/>
      <c r="F419" s="42"/>
      <c r="G419" s="43"/>
      <c r="H419" s="43"/>
      <c r="I419" s="43"/>
      <c r="J419" s="45"/>
      <c r="K419" s="43"/>
      <c r="L419" s="67">
        <v>23.98</v>
      </c>
      <c r="M419" s="60"/>
      <c r="N419" s="122">
        <v>290.88</v>
      </c>
      <c r="AF419" s="39"/>
      <c r="AG419" s="47"/>
      <c r="AH419" s="47"/>
      <c r="AN419" s="47" t="s">
        <v>72</v>
      </c>
      <c r="AO419" s="47"/>
      <c r="AQ419" s="47"/>
    </row>
    <row r="420" spans="1:43" s="4" customFormat="1" ht="34.5" x14ac:dyDescent="0.25">
      <c r="A420" s="40" t="s">
        <v>416</v>
      </c>
      <c r="B420" s="41" t="s">
        <v>353</v>
      </c>
      <c r="C420" s="374" t="s">
        <v>354</v>
      </c>
      <c r="D420" s="374"/>
      <c r="E420" s="374"/>
      <c r="F420" s="42" t="s">
        <v>333</v>
      </c>
      <c r="G420" s="43">
        <v>4.0000000000000001E-3</v>
      </c>
      <c r="H420" s="44">
        <v>1</v>
      </c>
      <c r="I420" s="116">
        <v>4.0000000000000001E-3</v>
      </c>
      <c r="J420" s="45"/>
      <c r="K420" s="43"/>
      <c r="L420" s="45"/>
      <c r="M420" s="43"/>
      <c r="N420" s="46"/>
      <c r="AF420" s="39"/>
      <c r="AG420" s="47"/>
      <c r="AH420" s="47" t="s">
        <v>354</v>
      </c>
      <c r="AN420" s="47"/>
      <c r="AO420" s="47"/>
      <c r="AQ420" s="47"/>
    </row>
    <row r="421" spans="1:43" s="4" customFormat="1" ht="15" x14ac:dyDescent="0.25">
      <c r="A421" s="69"/>
      <c r="B421" s="50"/>
      <c r="C421" s="372" t="s">
        <v>448</v>
      </c>
      <c r="D421" s="372"/>
      <c r="E421" s="372"/>
      <c r="F421" s="372"/>
      <c r="G421" s="372"/>
      <c r="H421" s="372"/>
      <c r="I421" s="372"/>
      <c r="J421" s="372"/>
      <c r="K421" s="372"/>
      <c r="L421" s="372"/>
      <c r="M421" s="372"/>
      <c r="N421" s="377"/>
      <c r="AF421" s="39"/>
      <c r="AG421" s="47"/>
      <c r="AH421" s="47"/>
      <c r="AI421" s="3" t="s">
        <v>448</v>
      </c>
      <c r="AN421" s="47"/>
      <c r="AO421" s="47"/>
      <c r="AQ421" s="47"/>
    </row>
    <row r="422" spans="1:43" s="4" customFormat="1" ht="22.5" x14ac:dyDescent="0.25">
      <c r="A422" s="103"/>
      <c r="B422" s="49" t="s">
        <v>217</v>
      </c>
      <c r="C422" s="368" t="s">
        <v>218</v>
      </c>
      <c r="D422" s="368"/>
      <c r="E422" s="368"/>
      <c r="F422" s="368"/>
      <c r="G422" s="368"/>
      <c r="H422" s="368"/>
      <c r="I422" s="368"/>
      <c r="J422" s="368"/>
      <c r="K422" s="368"/>
      <c r="L422" s="368"/>
      <c r="M422" s="368"/>
      <c r="N422" s="376"/>
      <c r="AF422" s="39"/>
      <c r="AG422" s="47"/>
      <c r="AH422" s="47"/>
      <c r="AJ422" s="3" t="s">
        <v>218</v>
      </c>
      <c r="AN422" s="47"/>
      <c r="AO422" s="47"/>
      <c r="AQ422" s="47"/>
    </row>
    <row r="423" spans="1:43" s="4" customFormat="1" ht="15" x14ac:dyDescent="0.25">
      <c r="A423" s="48"/>
      <c r="B423" s="49" t="s">
        <v>73</v>
      </c>
      <c r="C423" s="372" t="s">
        <v>175</v>
      </c>
      <c r="D423" s="372"/>
      <c r="E423" s="372"/>
      <c r="F423" s="51"/>
      <c r="G423" s="52"/>
      <c r="H423" s="52"/>
      <c r="I423" s="52"/>
      <c r="J423" s="53">
        <v>284.17</v>
      </c>
      <c r="K423" s="54">
        <v>1.1499999999999999</v>
      </c>
      <c r="L423" s="53">
        <v>1.31</v>
      </c>
      <c r="M423" s="52"/>
      <c r="N423" s="58"/>
      <c r="AF423" s="39"/>
      <c r="AG423" s="47"/>
      <c r="AH423" s="47"/>
      <c r="AK423" s="3" t="s">
        <v>175</v>
      </c>
      <c r="AN423" s="47"/>
      <c r="AO423" s="47"/>
      <c r="AQ423" s="47"/>
    </row>
    <row r="424" spans="1:43" s="4" customFormat="1" ht="15" x14ac:dyDescent="0.25">
      <c r="A424" s="48"/>
      <c r="B424" s="49" t="s">
        <v>78</v>
      </c>
      <c r="C424" s="372" t="s">
        <v>176</v>
      </c>
      <c r="D424" s="372"/>
      <c r="E424" s="372"/>
      <c r="F424" s="51"/>
      <c r="G424" s="52"/>
      <c r="H424" s="52"/>
      <c r="I424" s="52"/>
      <c r="J424" s="53">
        <v>28.89</v>
      </c>
      <c r="K424" s="54">
        <v>1.1499999999999999</v>
      </c>
      <c r="L424" s="53">
        <v>0.13</v>
      </c>
      <c r="M424" s="54">
        <v>34.96</v>
      </c>
      <c r="N424" s="64">
        <v>4.54</v>
      </c>
      <c r="AF424" s="39"/>
      <c r="AG424" s="47"/>
      <c r="AH424" s="47"/>
      <c r="AK424" s="3" t="s">
        <v>176</v>
      </c>
      <c r="AN424" s="47"/>
      <c r="AO424" s="47"/>
      <c r="AQ424" s="47"/>
    </row>
    <row r="425" spans="1:43" s="4" customFormat="1" ht="15" x14ac:dyDescent="0.25">
      <c r="A425" s="56"/>
      <c r="B425" s="49"/>
      <c r="C425" s="372" t="s">
        <v>178</v>
      </c>
      <c r="D425" s="372"/>
      <c r="E425" s="372"/>
      <c r="F425" s="51" t="s">
        <v>64</v>
      </c>
      <c r="G425" s="54">
        <v>2.14</v>
      </c>
      <c r="H425" s="54">
        <v>1.1499999999999999</v>
      </c>
      <c r="I425" s="117">
        <v>9.8440000000000003E-3</v>
      </c>
      <c r="J425" s="57"/>
      <c r="K425" s="52"/>
      <c r="L425" s="57"/>
      <c r="M425" s="52"/>
      <c r="N425" s="58"/>
      <c r="AF425" s="39"/>
      <c r="AG425" s="47"/>
      <c r="AH425" s="47"/>
      <c r="AL425" s="3" t="s">
        <v>178</v>
      </c>
      <c r="AN425" s="47"/>
      <c r="AO425" s="47"/>
      <c r="AQ425" s="47"/>
    </row>
    <row r="426" spans="1:43" s="4" customFormat="1" ht="15" x14ac:dyDescent="0.25">
      <c r="A426" s="48"/>
      <c r="B426" s="49"/>
      <c r="C426" s="375" t="s">
        <v>65</v>
      </c>
      <c r="D426" s="375"/>
      <c r="E426" s="375"/>
      <c r="F426" s="59"/>
      <c r="G426" s="60"/>
      <c r="H426" s="60"/>
      <c r="I426" s="60"/>
      <c r="J426" s="61">
        <v>284.17</v>
      </c>
      <c r="K426" s="60"/>
      <c r="L426" s="61">
        <v>1.31</v>
      </c>
      <c r="M426" s="60"/>
      <c r="N426" s="62"/>
      <c r="AF426" s="39"/>
      <c r="AG426" s="47"/>
      <c r="AH426" s="47"/>
      <c r="AM426" s="3" t="s">
        <v>65</v>
      </c>
      <c r="AN426" s="47"/>
      <c r="AO426" s="47"/>
      <c r="AQ426" s="47"/>
    </row>
    <row r="427" spans="1:43" s="4" customFormat="1" ht="15" x14ac:dyDescent="0.25">
      <c r="A427" s="56"/>
      <c r="B427" s="49"/>
      <c r="C427" s="372" t="s">
        <v>66</v>
      </c>
      <c r="D427" s="372"/>
      <c r="E427" s="372"/>
      <c r="F427" s="51"/>
      <c r="G427" s="52"/>
      <c r="H427" s="52"/>
      <c r="I427" s="52"/>
      <c r="J427" s="57"/>
      <c r="K427" s="52"/>
      <c r="L427" s="53">
        <v>0.13</v>
      </c>
      <c r="M427" s="52"/>
      <c r="N427" s="64">
        <v>4.54</v>
      </c>
      <c r="AF427" s="39"/>
      <c r="AG427" s="47"/>
      <c r="AH427" s="47"/>
      <c r="AL427" s="3" t="s">
        <v>66</v>
      </c>
      <c r="AN427" s="47"/>
      <c r="AO427" s="47"/>
      <c r="AQ427" s="47"/>
    </row>
    <row r="428" spans="1:43" s="4" customFormat="1" ht="23.25" x14ac:dyDescent="0.25">
      <c r="A428" s="56"/>
      <c r="B428" s="49" t="s">
        <v>335</v>
      </c>
      <c r="C428" s="372" t="s">
        <v>336</v>
      </c>
      <c r="D428" s="372"/>
      <c r="E428" s="372"/>
      <c r="F428" s="51" t="s">
        <v>69</v>
      </c>
      <c r="G428" s="63">
        <v>92</v>
      </c>
      <c r="H428" s="52"/>
      <c r="I428" s="63">
        <v>92</v>
      </c>
      <c r="J428" s="57"/>
      <c r="K428" s="52"/>
      <c r="L428" s="53">
        <v>0.12</v>
      </c>
      <c r="M428" s="52"/>
      <c r="N428" s="64">
        <v>4.18</v>
      </c>
      <c r="AF428" s="39"/>
      <c r="AG428" s="47"/>
      <c r="AH428" s="47"/>
      <c r="AL428" s="3" t="s">
        <v>336</v>
      </c>
      <c r="AN428" s="47"/>
      <c r="AO428" s="47"/>
      <c r="AQ428" s="47"/>
    </row>
    <row r="429" spans="1:43" s="4" customFormat="1" ht="23.25" x14ac:dyDescent="0.25">
      <c r="A429" s="56"/>
      <c r="B429" s="49" t="s">
        <v>337</v>
      </c>
      <c r="C429" s="372" t="s">
        <v>338</v>
      </c>
      <c r="D429" s="372"/>
      <c r="E429" s="372"/>
      <c r="F429" s="51" t="s">
        <v>69</v>
      </c>
      <c r="G429" s="63">
        <v>46</v>
      </c>
      <c r="H429" s="52"/>
      <c r="I429" s="63">
        <v>46</v>
      </c>
      <c r="J429" s="57"/>
      <c r="K429" s="52"/>
      <c r="L429" s="53">
        <v>0.06</v>
      </c>
      <c r="M429" s="52"/>
      <c r="N429" s="64">
        <v>2.09</v>
      </c>
      <c r="AF429" s="39"/>
      <c r="AG429" s="47"/>
      <c r="AH429" s="47"/>
      <c r="AL429" s="3" t="s">
        <v>338</v>
      </c>
      <c r="AN429" s="47"/>
      <c r="AO429" s="47"/>
      <c r="AQ429" s="47"/>
    </row>
    <row r="430" spans="1:43" s="4" customFormat="1" ht="15" x14ac:dyDescent="0.25">
      <c r="A430" s="65"/>
      <c r="B430" s="66"/>
      <c r="C430" s="374" t="s">
        <v>72</v>
      </c>
      <c r="D430" s="374"/>
      <c r="E430" s="374"/>
      <c r="F430" s="42"/>
      <c r="G430" s="43"/>
      <c r="H430" s="43"/>
      <c r="I430" s="43"/>
      <c r="J430" s="45"/>
      <c r="K430" s="43"/>
      <c r="L430" s="67">
        <v>1.49</v>
      </c>
      <c r="M430" s="60"/>
      <c r="N430" s="46"/>
      <c r="AF430" s="39"/>
      <c r="AG430" s="47"/>
      <c r="AH430" s="47"/>
      <c r="AN430" s="47" t="s">
        <v>72</v>
      </c>
      <c r="AO430" s="47"/>
      <c r="AQ430" s="47"/>
    </row>
    <row r="431" spans="1:43" s="4" customFormat="1" ht="15" x14ac:dyDescent="0.25">
      <c r="A431" s="381" t="s">
        <v>2288</v>
      </c>
      <c r="B431" s="382"/>
      <c r="C431" s="382"/>
      <c r="D431" s="382"/>
      <c r="E431" s="382"/>
      <c r="F431" s="382"/>
      <c r="G431" s="382"/>
      <c r="H431" s="382"/>
      <c r="I431" s="382"/>
      <c r="J431" s="382"/>
      <c r="K431" s="382"/>
      <c r="L431" s="382"/>
      <c r="M431" s="382"/>
      <c r="N431" s="383"/>
      <c r="AF431" s="39"/>
      <c r="AG431" s="47" t="s">
        <v>2288</v>
      </c>
      <c r="AH431" s="47"/>
      <c r="AN431" s="47"/>
      <c r="AO431" s="47"/>
      <c r="AQ431" s="47"/>
    </row>
    <row r="432" spans="1:43" s="4" customFormat="1" ht="23.25" x14ac:dyDescent="0.25">
      <c r="A432" s="40" t="s">
        <v>422</v>
      </c>
      <c r="B432" s="41" t="s">
        <v>480</v>
      </c>
      <c r="C432" s="374" t="s">
        <v>481</v>
      </c>
      <c r="D432" s="374"/>
      <c r="E432" s="374"/>
      <c r="F432" s="42" t="s">
        <v>171</v>
      </c>
      <c r="G432" s="43">
        <v>8.3999999999999995E-3</v>
      </c>
      <c r="H432" s="44">
        <v>1</v>
      </c>
      <c r="I432" s="110">
        <v>8.3999999999999995E-3</v>
      </c>
      <c r="J432" s="45"/>
      <c r="K432" s="43"/>
      <c r="L432" s="45"/>
      <c r="M432" s="43"/>
      <c r="N432" s="46"/>
      <c r="AF432" s="39"/>
      <c r="AG432" s="47"/>
      <c r="AH432" s="47" t="s">
        <v>481</v>
      </c>
      <c r="AN432" s="47"/>
      <c r="AO432" s="47"/>
      <c r="AQ432" s="47"/>
    </row>
    <row r="433" spans="1:43" s="4" customFormat="1" ht="15" x14ac:dyDescent="0.25">
      <c r="A433" s="69"/>
      <c r="B433" s="50"/>
      <c r="C433" s="372" t="s">
        <v>2289</v>
      </c>
      <c r="D433" s="372"/>
      <c r="E433" s="372"/>
      <c r="F433" s="372"/>
      <c r="G433" s="372"/>
      <c r="H433" s="372"/>
      <c r="I433" s="372"/>
      <c r="J433" s="372"/>
      <c r="K433" s="372"/>
      <c r="L433" s="372"/>
      <c r="M433" s="372"/>
      <c r="N433" s="377"/>
      <c r="AF433" s="39"/>
      <c r="AG433" s="47"/>
      <c r="AH433" s="47"/>
      <c r="AI433" s="3" t="s">
        <v>2289</v>
      </c>
      <c r="AN433" s="47"/>
      <c r="AO433" s="47"/>
      <c r="AQ433" s="47"/>
    </row>
    <row r="434" spans="1:43" s="4" customFormat="1" ht="22.5" x14ac:dyDescent="0.25">
      <c r="A434" s="103"/>
      <c r="B434" s="49" t="s">
        <v>217</v>
      </c>
      <c r="C434" s="368" t="s">
        <v>218</v>
      </c>
      <c r="D434" s="368"/>
      <c r="E434" s="368"/>
      <c r="F434" s="368"/>
      <c r="G434" s="368"/>
      <c r="H434" s="368"/>
      <c r="I434" s="368"/>
      <c r="J434" s="368"/>
      <c r="K434" s="368"/>
      <c r="L434" s="368"/>
      <c r="M434" s="368"/>
      <c r="N434" s="376"/>
      <c r="AF434" s="39"/>
      <c r="AG434" s="47"/>
      <c r="AH434" s="47"/>
      <c r="AJ434" s="3" t="s">
        <v>218</v>
      </c>
      <c r="AN434" s="47"/>
      <c r="AO434" s="47"/>
      <c r="AQ434" s="47"/>
    </row>
    <row r="435" spans="1:43" s="4" customFormat="1" ht="15" x14ac:dyDescent="0.25">
      <c r="A435" s="48"/>
      <c r="B435" s="49" t="s">
        <v>58</v>
      </c>
      <c r="C435" s="372" t="s">
        <v>62</v>
      </c>
      <c r="D435" s="372"/>
      <c r="E435" s="372"/>
      <c r="F435" s="51"/>
      <c r="G435" s="52"/>
      <c r="H435" s="52"/>
      <c r="I435" s="52"/>
      <c r="J435" s="107">
        <v>1494.14</v>
      </c>
      <c r="K435" s="54">
        <v>1.1499999999999999</v>
      </c>
      <c r="L435" s="53">
        <v>14.43</v>
      </c>
      <c r="M435" s="54">
        <v>34.96</v>
      </c>
      <c r="N435" s="64">
        <v>504.47</v>
      </c>
      <c r="AF435" s="39"/>
      <c r="AG435" s="47"/>
      <c r="AH435" s="47"/>
      <c r="AK435" s="3" t="s">
        <v>62</v>
      </c>
      <c r="AN435" s="47"/>
      <c r="AO435" s="47"/>
      <c r="AQ435" s="47"/>
    </row>
    <row r="436" spans="1:43" s="4" customFormat="1" ht="15" x14ac:dyDescent="0.25">
      <c r="A436" s="48"/>
      <c r="B436" s="49" t="s">
        <v>73</v>
      </c>
      <c r="C436" s="372" t="s">
        <v>175</v>
      </c>
      <c r="D436" s="372"/>
      <c r="E436" s="372"/>
      <c r="F436" s="51"/>
      <c r="G436" s="52"/>
      <c r="H436" s="52"/>
      <c r="I436" s="52"/>
      <c r="J436" s="107">
        <v>4292.7299999999996</v>
      </c>
      <c r="K436" s="54">
        <v>1.1499999999999999</v>
      </c>
      <c r="L436" s="53">
        <v>41.47</v>
      </c>
      <c r="M436" s="52"/>
      <c r="N436" s="58"/>
      <c r="AF436" s="39"/>
      <c r="AG436" s="47"/>
      <c r="AH436" s="47"/>
      <c r="AK436" s="3" t="s">
        <v>175</v>
      </c>
      <c r="AN436" s="47"/>
      <c r="AO436" s="47"/>
      <c r="AQ436" s="47"/>
    </row>
    <row r="437" spans="1:43" s="4" customFormat="1" ht="15" x14ac:dyDescent="0.25">
      <c r="A437" s="48"/>
      <c r="B437" s="49" t="s">
        <v>78</v>
      </c>
      <c r="C437" s="372" t="s">
        <v>176</v>
      </c>
      <c r="D437" s="372"/>
      <c r="E437" s="372"/>
      <c r="F437" s="51"/>
      <c r="G437" s="52"/>
      <c r="H437" s="52"/>
      <c r="I437" s="52"/>
      <c r="J437" s="53">
        <v>464.37</v>
      </c>
      <c r="K437" s="54">
        <v>1.1499999999999999</v>
      </c>
      <c r="L437" s="53">
        <v>4.49</v>
      </c>
      <c r="M437" s="54">
        <v>34.96</v>
      </c>
      <c r="N437" s="64">
        <v>156.97</v>
      </c>
      <c r="AF437" s="39"/>
      <c r="AG437" s="47"/>
      <c r="AH437" s="47"/>
      <c r="AK437" s="3" t="s">
        <v>176</v>
      </c>
      <c r="AN437" s="47"/>
      <c r="AO437" s="47"/>
      <c r="AQ437" s="47"/>
    </row>
    <row r="438" spans="1:43" s="4" customFormat="1" ht="15" x14ac:dyDescent="0.25">
      <c r="A438" s="56"/>
      <c r="B438" s="49"/>
      <c r="C438" s="372" t="s">
        <v>63</v>
      </c>
      <c r="D438" s="372"/>
      <c r="E438" s="372"/>
      <c r="F438" s="51" t="s">
        <v>64</v>
      </c>
      <c r="G438" s="104">
        <v>179.8</v>
      </c>
      <c r="H438" s="54">
        <v>1.1499999999999999</v>
      </c>
      <c r="I438" s="117">
        <v>1.7368680000000001</v>
      </c>
      <c r="J438" s="57"/>
      <c r="K438" s="52"/>
      <c r="L438" s="57"/>
      <c r="M438" s="52"/>
      <c r="N438" s="58"/>
      <c r="AF438" s="39"/>
      <c r="AG438" s="47"/>
      <c r="AH438" s="47"/>
      <c r="AL438" s="3" t="s">
        <v>63</v>
      </c>
      <c r="AN438" s="47"/>
      <c r="AO438" s="47"/>
      <c r="AQ438" s="47"/>
    </row>
    <row r="439" spans="1:43" s="4" customFormat="1" ht="15" x14ac:dyDescent="0.25">
      <c r="A439" s="56"/>
      <c r="B439" s="49"/>
      <c r="C439" s="372" t="s">
        <v>178</v>
      </c>
      <c r="D439" s="372"/>
      <c r="E439" s="372"/>
      <c r="F439" s="51" t="s">
        <v>64</v>
      </c>
      <c r="G439" s="54">
        <v>45.63</v>
      </c>
      <c r="H439" s="54">
        <v>1.1499999999999999</v>
      </c>
      <c r="I439" s="111">
        <v>0.44078580000000001</v>
      </c>
      <c r="J439" s="57"/>
      <c r="K439" s="52"/>
      <c r="L439" s="57"/>
      <c r="M439" s="52"/>
      <c r="N439" s="58"/>
      <c r="AF439" s="39"/>
      <c r="AG439" s="47"/>
      <c r="AH439" s="47"/>
      <c r="AL439" s="3" t="s">
        <v>178</v>
      </c>
      <c r="AN439" s="47"/>
      <c r="AO439" s="47"/>
      <c r="AQ439" s="47"/>
    </row>
    <row r="440" spans="1:43" s="4" customFormat="1" ht="15" x14ac:dyDescent="0.25">
      <c r="A440" s="48"/>
      <c r="B440" s="49"/>
      <c r="C440" s="375" t="s">
        <v>65</v>
      </c>
      <c r="D440" s="375"/>
      <c r="E440" s="375"/>
      <c r="F440" s="59"/>
      <c r="G440" s="60"/>
      <c r="H440" s="60"/>
      <c r="I440" s="60"/>
      <c r="J440" s="108">
        <v>5786.87</v>
      </c>
      <c r="K440" s="60"/>
      <c r="L440" s="61">
        <v>55.9</v>
      </c>
      <c r="M440" s="60"/>
      <c r="N440" s="62"/>
      <c r="AF440" s="39"/>
      <c r="AG440" s="47"/>
      <c r="AH440" s="47"/>
      <c r="AM440" s="3" t="s">
        <v>65</v>
      </c>
      <c r="AN440" s="47"/>
      <c r="AO440" s="47"/>
      <c r="AQ440" s="47"/>
    </row>
    <row r="441" spans="1:43" s="4" customFormat="1" ht="15" x14ac:dyDescent="0.25">
      <c r="A441" s="56"/>
      <c r="B441" s="49"/>
      <c r="C441" s="372" t="s">
        <v>66</v>
      </c>
      <c r="D441" s="372"/>
      <c r="E441" s="372"/>
      <c r="F441" s="51"/>
      <c r="G441" s="52"/>
      <c r="H441" s="52"/>
      <c r="I441" s="52"/>
      <c r="J441" s="57"/>
      <c r="K441" s="52"/>
      <c r="L441" s="53">
        <v>18.920000000000002</v>
      </c>
      <c r="M441" s="52"/>
      <c r="N441" s="64">
        <v>661.44</v>
      </c>
      <c r="AF441" s="39"/>
      <c r="AG441" s="47"/>
      <c r="AH441" s="47"/>
      <c r="AL441" s="3" t="s">
        <v>66</v>
      </c>
      <c r="AN441" s="47"/>
      <c r="AO441" s="47"/>
      <c r="AQ441" s="47"/>
    </row>
    <row r="442" spans="1:43" s="4" customFormat="1" ht="15" x14ac:dyDescent="0.25">
      <c r="A442" s="56"/>
      <c r="B442" s="49" t="s">
        <v>179</v>
      </c>
      <c r="C442" s="372" t="s">
        <v>180</v>
      </c>
      <c r="D442" s="372"/>
      <c r="E442" s="372"/>
      <c r="F442" s="51" t="s">
        <v>69</v>
      </c>
      <c r="G442" s="63">
        <v>147</v>
      </c>
      <c r="H442" s="52"/>
      <c r="I442" s="63">
        <v>147</v>
      </c>
      <c r="J442" s="57"/>
      <c r="K442" s="52"/>
      <c r="L442" s="53">
        <v>27.81</v>
      </c>
      <c r="M442" s="52"/>
      <c r="N442" s="64">
        <v>972.32</v>
      </c>
      <c r="AF442" s="39"/>
      <c r="AG442" s="47"/>
      <c r="AH442" s="47"/>
      <c r="AL442" s="3" t="s">
        <v>180</v>
      </c>
      <c r="AN442" s="47"/>
      <c r="AO442" s="47"/>
      <c r="AQ442" s="47"/>
    </row>
    <row r="443" spans="1:43" s="4" customFormat="1" ht="15" x14ac:dyDescent="0.25">
      <c r="A443" s="56"/>
      <c r="B443" s="49" t="s">
        <v>181</v>
      </c>
      <c r="C443" s="372" t="s">
        <v>182</v>
      </c>
      <c r="D443" s="372"/>
      <c r="E443" s="372"/>
      <c r="F443" s="51" t="s">
        <v>69</v>
      </c>
      <c r="G443" s="63">
        <v>134</v>
      </c>
      <c r="H443" s="52"/>
      <c r="I443" s="63">
        <v>134</v>
      </c>
      <c r="J443" s="57"/>
      <c r="K443" s="52"/>
      <c r="L443" s="53">
        <v>25.35</v>
      </c>
      <c r="M443" s="52"/>
      <c r="N443" s="64">
        <v>886.33</v>
      </c>
      <c r="AF443" s="39"/>
      <c r="AG443" s="47"/>
      <c r="AH443" s="47"/>
      <c r="AL443" s="3" t="s">
        <v>182</v>
      </c>
      <c r="AN443" s="47"/>
      <c r="AO443" s="47"/>
      <c r="AQ443" s="47"/>
    </row>
    <row r="444" spans="1:43" s="4" customFormat="1" ht="15" x14ac:dyDescent="0.25">
      <c r="A444" s="65"/>
      <c r="B444" s="66"/>
      <c r="C444" s="374" t="s">
        <v>72</v>
      </c>
      <c r="D444" s="374"/>
      <c r="E444" s="374"/>
      <c r="F444" s="42"/>
      <c r="G444" s="43"/>
      <c r="H444" s="43"/>
      <c r="I444" s="43"/>
      <c r="J444" s="45"/>
      <c r="K444" s="43"/>
      <c r="L444" s="67">
        <v>109.06</v>
      </c>
      <c r="M444" s="60"/>
      <c r="N444" s="46"/>
      <c r="AF444" s="39"/>
      <c r="AG444" s="47"/>
      <c r="AH444" s="47"/>
      <c r="AN444" s="47" t="s">
        <v>72</v>
      </c>
      <c r="AO444" s="47"/>
      <c r="AQ444" s="47"/>
    </row>
    <row r="445" spans="1:43" s="4" customFormat="1" ht="15" x14ac:dyDescent="0.25">
      <c r="A445" s="40" t="s">
        <v>424</v>
      </c>
      <c r="B445" s="41" t="s">
        <v>490</v>
      </c>
      <c r="C445" s="374" t="s">
        <v>491</v>
      </c>
      <c r="D445" s="374"/>
      <c r="E445" s="374"/>
      <c r="F445" s="42" t="s">
        <v>171</v>
      </c>
      <c r="G445" s="43">
        <v>1.4E-2</v>
      </c>
      <c r="H445" s="44">
        <v>1</v>
      </c>
      <c r="I445" s="116">
        <v>1.4E-2</v>
      </c>
      <c r="J445" s="45"/>
      <c r="K445" s="43"/>
      <c r="L445" s="45"/>
      <c r="M445" s="43"/>
      <c r="N445" s="46"/>
      <c r="AF445" s="39"/>
      <c r="AG445" s="47"/>
      <c r="AH445" s="47" t="s">
        <v>491</v>
      </c>
      <c r="AN445" s="47"/>
      <c r="AO445" s="47"/>
      <c r="AQ445" s="47"/>
    </row>
    <row r="446" spans="1:43" s="4" customFormat="1" ht="15" x14ac:dyDescent="0.25">
      <c r="A446" s="69"/>
      <c r="B446" s="50"/>
      <c r="C446" s="372" t="s">
        <v>2290</v>
      </c>
      <c r="D446" s="372"/>
      <c r="E446" s="372"/>
      <c r="F446" s="372"/>
      <c r="G446" s="372"/>
      <c r="H446" s="372"/>
      <c r="I446" s="372"/>
      <c r="J446" s="372"/>
      <c r="K446" s="372"/>
      <c r="L446" s="372"/>
      <c r="M446" s="372"/>
      <c r="N446" s="377"/>
      <c r="AF446" s="39"/>
      <c r="AG446" s="47"/>
      <c r="AH446" s="47"/>
      <c r="AI446" s="3" t="s">
        <v>2290</v>
      </c>
      <c r="AN446" s="47"/>
      <c r="AO446" s="47"/>
      <c r="AQ446" s="47"/>
    </row>
    <row r="447" spans="1:43" s="4" customFormat="1" ht="22.5" x14ac:dyDescent="0.25">
      <c r="A447" s="103"/>
      <c r="B447" s="49" t="s">
        <v>217</v>
      </c>
      <c r="C447" s="368" t="s">
        <v>218</v>
      </c>
      <c r="D447" s="368"/>
      <c r="E447" s="368"/>
      <c r="F447" s="368"/>
      <c r="G447" s="368"/>
      <c r="H447" s="368"/>
      <c r="I447" s="368"/>
      <c r="J447" s="368"/>
      <c r="K447" s="368"/>
      <c r="L447" s="368"/>
      <c r="M447" s="368"/>
      <c r="N447" s="376"/>
      <c r="AF447" s="39"/>
      <c r="AG447" s="47"/>
      <c r="AH447" s="47"/>
      <c r="AJ447" s="3" t="s">
        <v>218</v>
      </c>
      <c r="AN447" s="47"/>
      <c r="AO447" s="47"/>
      <c r="AQ447" s="47"/>
    </row>
    <row r="448" spans="1:43" s="4" customFormat="1" ht="15" x14ac:dyDescent="0.25">
      <c r="A448" s="48"/>
      <c r="B448" s="49" t="s">
        <v>58</v>
      </c>
      <c r="C448" s="372" t="s">
        <v>62</v>
      </c>
      <c r="D448" s="372"/>
      <c r="E448" s="372"/>
      <c r="F448" s="51"/>
      <c r="G448" s="52"/>
      <c r="H448" s="52"/>
      <c r="I448" s="52"/>
      <c r="J448" s="53">
        <v>103.12</v>
      </c>
      <c r="K448" s="54">
        <v>1.1499999999999999</v>
      </c>
      <c r="L448" s="53">
        <v>1.66</v>
      </c>
      <c r="M448" s="54">
        <v>34.96</v>
      </c>
      <c r="N448" s="64">
        <v>58.03</v>
      </c>
      <c r="AF448" s="39"/>
      <c r="AG448" s="47"/>
      <c r="AH448" s="47"/>
      <c r="AK448" s="3" t="s">
        <v>62</v>
      </c>
      <c r="AN448" s="47"/>
      <c r="AO448" s="47"/>
      <c r="AQ448" s="47"/>
    </row>
    <row r="449" spans="1:43" s="4" customFormat="1" ht="15" x14ac:dyDescent="0.25">
      <c r="A449" s="48"/>
      <c r="B449" s="49" t="s">
        <v>73</v>
      </c>
      <c r="C449" s="372" t="s">
        <v>175</v>
      </c>
      <c r="D449" s="372"/>
      <c r="E449" s="372"/>
      <c r="F449" s="51"/>
      <c r="G449" s="52"/>
      <c r="H449" s="52"/>
      <c r="I449" s="52"/>
      <c r="J449" s="53">
        <v>407.65</v>
      </c>
      <c r="K449" s="54">
        <v>1.1499999999999999</v>
      </c>
      <c r="L449" s="53">
        <v>6.56</v>
      </c>
      <c r="M449" s="52"/>
      <c r="N449" s="58"/>
      <c r="AF449" s="39"/>
      <c r="AG449" s="47"/>
      <c r="AH449" s="47"/>
      <c r="AK449" s="3" t="s">
        <v>175</v>
      </c>
      <c r="AN449" s="47"/>
      <c r="AO449" s="47"/>
      <c r="AQ449" s="47"/>
    </row>
    <row r="450" spans="1:43" s="4" customFormat="1" ht="15" x14ac:dyDescent="0.25">
      <c r="A450" s="48"/>
      <c r="B450" s="49" t="s">
        <v>78</v>
      </c>
      <c r="C450" s="372" t="s">
        <v>176</v>
      </c>
      <c r="D450" s="372"/>
      <c r="E450" s="372"/>
      <c r="F450" s="51"/>
      <c r="G450" s="52"/>
      <c r="H450" s="52"/>
      <c r="I450" s="52"/>
      <c r="J450" s="53">
        <v>50.3</v>
      </c>
      <c r="K450" s="54">
        <v>1.1499999999999999</v>
      </c>
      <c r="L450" s="53">
        <v>0.81</v>
      </c>
      <c r="M450" s="54">
        <v>34.96</v>
      </c>
      <c r="N450" s="64">
        <v>28.32</v>
      </c>
      <c r="AF450" s="39"/>
      <c r="AG450" s="47"/>
      <c r="AH450" s="47"/>
      <c r="AK450" s="3" t="s">
        <v>176</v>
      </c>
      <c r="AN450" s="47"/>
      <c r="AO450" s="47"/>
      <c r="AQ450" s="47"/>
    </row>
    <row r="451" spans="1:43" s="4" customFormat="1" ht="15" x14ac:dyDescent="0.25">
      <c r="A451" s="56"/>
      <c r="B451" s="49"/>
      <c r="C451" s="372" t="s">
        <v>63</v>
      </c>
      <c r="D451" s="372"/>
      <c r="E451" s="372"/>
      <c r="F451" s="51" t="s">
        <v>64</v>
      </c>
      <c r="G451" s="54">
        <v>13.22</v>
      </c>
      <c r="H451" s="54">
        <v>1.1499999999999999</v>
      </c>
      <c r="I451" s="117">
        <v>0.212842</v>
      </c>
      <c r="J451" s="57"/>
      <c r="K451" s="52"/>
      <c r="L451" s="57"/>
      <c r="M451" s="52"/>
      <c r="N451" s="58"/>
      <c r="AF451" s="39"/>
      <c r="AG451" s="47"/>
      <c r="AH451" s="47"/>
      <c r="AL451" s="3" t="s">
        <v>63</v>
      </c>
      <c r="AN451" s="47"/>
      <c r="AO451" s="47"/>
      <c r="AQ451" s="47"/>
    </row>
    <row r="452" spans="1:43" s="4" customFormat="1" ht="15" x14ac:dyDescent="0.25">
      <c r="A452" s="56"/>
      <c r="B452" s="49"/>
      <c r="C452" s="372" t="s">
        <v>178</v>
      </c>
      <c r="D452" s="372"/>
      <c r="E452" s="372"/>
      <c r="F452" s="51" t="s">
        <v>64</v>
      </c>
      <c r="G452" s="54">
        <v>3.79</v>
      </c>
      <c r="H452" s="54">
        <v>1.1499999999999999</v>
      </c>
      <c r="I452" s="117">
        <v>6.1018999999999997E-2</v>
      </c>
      <c r="J452" s="57"/>
      <c r="K452" s="52"/>
      <c r="L452" s="57"/>
      <c r="M452" s="52"/>
      <c r="N452" s="58"/>
      <c r="AF452" s="39"/>
      <c r="AG452" s="47"/>
      <c r="AH452" s="47"/>
      <c r="AL452" s="3" t="s">
        <v>178</v>
      </c>
      <c r="AN452" s="47"/>
      <c r="AO452" s="47"/>
      <c r="AQ452" s="47"/>
    </row>
    <row r="453" spans="1:43" s="4" customFormat="1" ht="15" x14ac:dyDescent="0.25">
      <c r="A453" s="48"/>
      <c r="B453" s="49"/>
      <c r="C453" s="375" t="s">
        <v>65</v>
      </c>
      <c r="D453" s="375"/>
      <c r="E453" s="375"/>
      <c r="F453" s="59"/>
      <c r="G453" s="60"/>
      <c r="H453" s="60"/>
      <c r="I453" s="60"/>
      <c r="J453" s="61">
        <v>510.77</v>
      </c>
      <c r="K453" s="60"/>
      <c r="L453" s="61">
        <v>8.2200000000000006</v>
      </c>
      <c r="M453" s="60"/>
      <c r="N453" s="62"/>
      <c r="AF453" s="39"/>
      <c r="AG453" s="47"/>
      <c r="AH453" s="47"/>
      <c r="AM453" s="3" t="s">
        <v>65</v>
      </c>
      <c r="AN453" s="47"/>
      <c r="AO453" s="47"/>
      <c r="AQ453" s="47"/>
    </row>
    <row r="454" spans="1:43" s="4" customFormat="1" ht="15" x14ac:dyDescent="0.25">
      <c r="A454" s="56"/>
      <c r="B454" s="49"/>
      <c r="C454" s="372" t="s">
        <v>66</v>
      </c>
      <c r="D454" s="372"/>
      <c r="E454" s="372"/>
      <c r="F454" s="51"/>
      <c r="G454" s="52"/>
      <c r="H454" s="52"/>
      <c r="I454" s="52"/>
      <c r="J454" s="57"/>
      <c r="K454" s="52"/>
      <c r="L454" s="53">
        <v>2.4700000000000002</v>
      </c>
      <c r="M454" s="52"/>
      <c r="N454" s="64">
        <v>86.35</v>
      </c>
      <c r="AF454" s="39"/>
      <c r="AG454" s="47"/>
      <c r="AH454" s="47"/>
      <c r="AL454" s="3" t="s">
        <v>66</v>
      </c>
      <c r="AN454" s="47"/>
      <c r="AO454" s="47"/>
      <c r="AQ454" s="47"/>
    </row>
    <row r="455" spans="1:43" s="4" customFormat="1" ht="15" x14ac:dyDescent="0.25">
      <c r="A455" s="56"/>
      <c r="B455" s="49" t="s">
        <v>179</v>
      </c>
      <c r="C455" s="372" t="s">
        <v>180</v>
      </c>
      <c r="D455" s="372"/>
      <c r="E455" s="372"/>
      <c r="F455" s="51" t="s">
        <v>69</v>
      </c>
      <c r="G455" s="63">
        <v>147</v>
      </c>
      <c r="H455" s="52"/>
      <c r="I455" s="63">
        <v>147</v>
      </c>
      <c r="J455" s="57"/>
      <c r="K455" s="52"/>
      <c r="L455" s="53">
        <v>3.63</v>
      </c>
      <c r="M455" s="52"/>
      <c r="N455" s="64">
        <v>126.93</v>
      </c>
      <c r="AF455" s="39"/>
      <c r="AG455" s="47"/>
      <c r="AH455" s="47"/>
      <c r="AL455" s="3" t="s">
        <v>180</v>
      </c>
      <c r="AN455" s="47"/>
      <c r="AO455" s="47"/>
      <c r="AQ455" s="47"/>
    </row>
    <row r="456" spans="1:43" s="4" customFormat="1" ht="15" x14ac:dyDescent="0.25">
      <c r="A456" s="56"/>
      <c r="B456" s="49" t="s">
        <v>181</v>
      </c>
      <c r="C456" s="372" t="s">
        <v>182</v>
      </c>
      <c r="D456" s="372"/>
      <c r="E456" s="372"/>
      <c r="F456" s="51" t="s">
        <v>69</v>
      </c>
      <c r="G456" s="63">
        <v>134</v>
      </c>
      <c r="H456" s="52"/>
      <c r="I456" s="63">
        <v>134</v>
      </c>
      <c r="J456" s="57"/>
      <c r="K456" s="52"/>
      <c r="L456" s="53">
        <v>3.31</v>
      </c>
      <c r="M456" s="52"/>
      <c r="N456" s="64">
        <v>115.71</v>
      </c>
      <c r="AF456" s="39"/>
      <c r="AG456" s="47"/>
      <c r="AH456" s="47"/>
      <c r="AL456" s="3" t="s">
        <v>182</v>
      </c>
      <c r="AN456" s="47"/>
      <c r="AO456" s="47"/>
      <c r="AQ456" s="47"/>
    </row>
    <row r="457" spans="1:43" s="4" customFormat="1" ht="15" x14ac:dyDescent="0.25">
      <c r="A457" s="65"/>
      <c r="B457" s="66"/>
      <c r="C457" s="374" t="s">
        <v>72</v>
      </c>
      <c r="D457" s="374"/>
      <c r="E457" s="374"/>
      <c r="F457" s="42"/>
      <c r="G457" s="43"/>
      <c r="H457" s="43"/>
      <c r="I457" s="43"/>
      <c r="J457" s="45"/>
      <c r="K457" s="43"/>
      <c r="L457" s="67">
        <v>15.16</v>
      </c>
      <c r="M457" s="60"/>
      <c r="N457" s="46"/>
      <c r="AF457" s="39"/>
      <c r="AG457" s="47"/>
      <c r="AH457" s="47"/>
      <c r="AN457" s="47" t="s">
        <v>72</v>
      </c>
      <c r="AO457" s="47"/>
      <c r="AQ457" s="47"/>
    </row>
    <row r="458" spans="1:43" s="4" customFormat="1" ht="57" x14ac:dyDescent="0.25">
      <c r="A458" s="40" t="s">
        <v>426</v>
      </c>
      <c r="B458" s="41" t="s">
        <v>331</v>
      </c>
      <c r="C458" s="374" t="s">
        <v>2266</v>
      </c>
      <c r="D458" s="374"/>
      <c r="E458" s="374"/>
      <c r="F458" s="42" t="s">
        <v>333</v>
      </c>
      <c r="G458" s="43">
        <v>6.5799999999999999E-3</v>
      </c>
      <c r="H458" s="44">
        <v>1</v>
      </c>
      <c r="I458" s="118">
        <v>6.5799999999999999E-3</v>
      </c>
      <c r="J458" s="45"/>
      <c r="K458" s="43"/>
      <c r="L458" s="45"/>
      <c r="M458" s="43"/>
      <c r="N458" s="46"/>
      <c r="AF458" s="39"/>
      <c r="AG458" s="47"/>
      <c r="AH458" s="47" t="s">
        <v>2266</v>
      </c>
      <c r="AN458" s="47"/>
      <c r="AO458" s="47"/>
      <c r="AQ458" s="47"/>
    </row>
    <row r="459" spans="1:43" s="4" customFormat="1" ht="15" x14ac:dyDescent="0.25">
      <c r="A459" s="69"/>
      <c r="B459" s="50"/>
      <c r="C459" s="372" t="s">
        <v>2291</v>
      </c>
      <c r="D459" s="372"/>
      <c r="E459" s="372"/>
      <c r="F459" s="372"/>
      <c r="G459" s="372"/>
      <c r="H459" s="372"/>
      <c r="I459" s="372"/>
      <c r="J459" s="372"/>
      <c r="K459" s="372"/>
      <c r="L459" s="372"/>
      <c r="M459" s="372"/>
      <c r="N459" s="377"/>
      <c r="AF459" s="39"/>
      <c r="AG459" s="47"/>
      <c r="AH459" s="47"/>
      <c r="AI459" s="3" t="s">
        <v>2291</v>
      </c>
      <c r="AN459" s="47"/>
      <c r="AO459" s="47"/>
      <c r="AQ459" s="47"/>
    </row>
    <row r="460" spans="1:43" s="4" customFormat="1" ht="22.5" x14ac:dyDescent="0.25">
      <c r="A460" s="103"/>
      <c r="B460" s="49" t="s">
        <v>217</v>
      </c>
      <c r="C460" s="368" t="s">
        <v>218</v>
      </c>
      <c r="D460" s="368"/>
      <c r="E460" s="368"/>
      <c r="F460" s="368"/>
      <c r="G460" s="368"/>
      <c r="H460" s="368"/>
      <c r="I460" s="368"/>
      <c r="J460" s="368"/>
      <c r="K460" s="368"/>
      <c r="L460" s="368"/>
      <c r="M460" s="368"/>
      <c r="N460" s="376"/>
      <c r="AF460" s="39"/>
      <c r="AG460" s="47"/>
      <c r="AH460" s="47"/>
      <c r="AJ460" s="3" t="s">
        <v>218</v>
      </c>
      <c r="AN460" s="47"/>
      <c r="AO460" s="47"/>
      <c r="AQ460" s="47"/>
    </row>
    <row r="461" spans="1:43" s="4" customFormat="1" ht="15" x14ac:dyDescent="0.25">
      <c r="A461" s="48"/>
      <c r="B461" s="49" t="s">
        <v>73</v>
      </c>
      <c r="C461" s="372" t="s">
        <v>175</v>
      </c>
      <c r="D461" s="372"/>
      <c r="E461" s="372"/>
      <c r="F461" s="51"/>
      <c r="G461" s="52"/>
      <c r="H461" s="52"/>
      <c r="I461" s="52"/>
      <c r="J461" s="107">
        <v>3710.53</v>
      </c>
      <c r="K461" s="54">
        <v>1.1499999999999999</v>
      </c>
      <c r="L461" s="53">
        <v>28.08</v>
      </c>
      <c r="M461" s="52"/>
      <c r="N461" s="58"/>
      <c r="AF461" s="39"/>
      <c r="AG461" s="47"/>
      <c r="AH461" s="47"/>
      <c r="AK461" s="3" t="s">
        <v>175</v>
      </c>
      <c r="AN461" s="47"/>
      <c r="AO461" s="47"/>
      <c r="AQ461" s="47"/>
    </row>
    <row r="462" spans="1:43" s="4" customFormat="1" ht="15" x14ac:dyDescent="0.25">
      <c r="A462" s="48"/>
      <c r="B462" s="49" t="s">
        <v>78</v>
      </c>
      <c r="C462" s="372" t="s">
        <v>176</v>
      </c>
      <c r="D462" s="372"/>
      <c r="E462" s="372"/>
      <c r="F462" s="51"/>
      <c r="G462" s="52"/>
      <c r="H462" s="52"/>
      <c r="I462" s="52"/>
      <c r="J462" s="53">
        <v>614.79999999999995</v>
      </c>
      <c r="K462" s="54">
        <v>1.1499999999999999</v>
      </c>
      <c r="L462" s="53">
        <v>4.6500000000000004</v>
      </c>
      <c r="M462" s="54">
        <v>34.96</v>
      </c>
      <c r="N462" s="64">
        <v>162.56</v>
      </c>
      <c r="AF462" s="39"/>
      <c r="AG462" s="47"/>
      <c r="AH462" s="47"/>
      <c r="AK462" s="3" t="s">
        <v>176</v>
      </c>
      <c r="AN462" s="47"/>
      <c r="AO462" s="47"/>
      <c r="AQ462" s="47"/>
    </row>
    <row r="463" spans="1:43" s="4" customFormat="1" ht="15" x14ac:dyDescent="0.25">
      <c r="A463" s="56"/>
      <c r="B463" s="49"/>
      <c r="C463" s="372" t="s">
        <v>178</v>
      </c>
      <c r="D463" s="372"/>
      <c r="E463" s="372"/>
      <c r="F463" s="51" t="s">
        <v>64</v>
      </c>
      <c r="G463" s="63">
        <v>53</v>
      </c>
      <c r="H463" s="54">
        <v>1.1499999999999999</v>
      </c>
      <c r="I463" s="117">
        <v>0.40105099999999999</v>
      </c>
      <c r="J463" s="57"/>
      <c r="K463" s="52"/>
      <c r="L463" s="57"/>
      <c r="M463" s="52"/>
      <c r="N463" s="58"/>
      <c r="AF463" s="39"/>
      <c r="AG463" s="47"/>
      <c r="AH463" s="47"/>
      <c r="AL463" s="3" t="s">
        <v>178</v>
      </c>
      <c r="AN463" s="47"/>
      <c r="AO463" s="47"/>
      <c r="AQ463" s="47"/>
    </row>
    <row r="464" spans="1:43" s="4" customFormat="1" ht="15" x14ac:dyDescent="0.25">
      <c r="A464" s="48"/>
      <c r="B464" s="49"/>
      <c r="C464" s="375" t="s">
        <v>65</v>
      </c>
      <c r="D464" s="375"/>
      <c r="E464" s="375"/>
      <c r="F464" s="59"/>
      <c r="G464" s="60"/>
      <c r="H464" s="60"/>
      <c r="I464" s="60"/>
      <c r="J464" s="108">
        <v>3710.53</v>
      </c>
      <c r="K464" s="60"/>
      <c r="L464" s="61">
        <v>28.08</v>
      </c>
      <c r="M464" s="60"/>
      <c r="N464" s="62"/>
      <c r="AF464" s="39"/>
      <c r="AG464" s="47"/>
      <c r="AH464" s="47"/>
      <c r="AM464" s="3" t="s">
        <v>65</v>
      </c>
      <c r="AN464" s="47"/>
      <c r="AO464" s="47"/>
      <c r="AQ464" s="47"/>
    </row>
    <row r="465" spans="1:43" s="4" customFormat="1" ht="15" x14ac:dyDescent="0.25">
      <c r="A465" s="56"/>
      <c r="B465" s="49"/>
      <c r="C465" s="372" t="s">
        <v>66</v>
      </c>
      <c r="D465" s="372"/>
      <c r="E465" s="372"/>
      <c r="F465" s="51"/>
      <c r="G465" s="52"/>
      <c r="H465" s="52"/>
      <c r="I465" s="52"/>
      <c r="J465" s="57"/>
      <c r="K465" s="52"/>
      <c r="L465" s="53">
        <v>4.6500000000000004</v>
      </c>
      <c r="M465" s="52"/>
      <c r="N465" s="64">
        <v>162.56</v>
      </c>
      <c r="AF465" s="39"/>
      <c r="AG465" s="47"/>
      <c r="AH465" s="47"/>
      <c r="AL465" s="3" t="s">
        <v>66</v>
      </c>
      <c r="AN465" s="47"/>
      <c r="AO465" s="47"/>
      <c r="AQ465" s="47"/>
    </row>
    <row r="466" spans="1:43" s="4" customFormat="1" ht="23.25" x14ac:dyDescent="0.25">
      <c r="A466" s="56"/>
      <c r="B466" s="49" t="s">
        <v>335</v>
      </c>
      <c r="C466" s="372" t="s">
        <v>336</v>
      </c>
      <c r="D466" s="372"/>
      <c r="E466" s="372"/>
      <c r="F466" s="51" t="s">
        <v>69</v>
      </c>
      <c r="G466" s="63">
        <v>92</v>
      </c>
      <c r="H466" s="52"/>
      <c r="I466" s="63">
        <v>92</v>
      </c>
      <c r="J466" s="57"/>
      <c r="K466" s="52"/>
      <c r="L466" s="53">
        <v>4.28</v>
      </c>
      <c r="M466" s="52"/>
      <c r="N466" s="64">
        <v>149.56</v>
      </c>
      <c r="AF466" s="39"/>
      <c r="AG466" s="47"/>
      <c r="AH466" s="47"/>
      <c r="AL466" s="3" t="s">
        <v>336</v>
      </c>
      <c r="AN466" s="47"/>
      <c r="AO466" s="47"/>
      <c r="AQ466" s="47"/>
    </row>
    <row r="467" spans="1:43" s="4" customFormat="1" ht="23.25" x14ac:dyDescent="0.25">
      <c r="A467" s="56"/>
      <c r="B467" s="49" t="s">
        <v>337</v>
      </c>
      <c r="C467" s="372" t="s">
        <v>338</v>
      </c>
      <c r="D467" s="372"/>
      <c r="E467" s="372"/>
      <c r="F467" s="51" t="s">
        <v>69</v>
      </c>
      <c r="G467" s="63">
        <v>46</v>
      </c>
      <c r="H467" s="52"/>
      <c r="I467" s="63">
        <v>46</v>
      </c>
      <c r="J467" s="57"/>
      <c r="K467" s="52"/>
      <c r="L467" s="53">
        <v>2.14</v>
      </c>
      <c r="M467" s="52"/>
      <c r="N467" s="64">
        <v>74.78</v>
      </c>
      <c r="AF467" s="39"/>
      <c r="AG467" s="47"/>
      <c r="AH467" s="47"/>
      <c r="AL467" s="3" t="s">
        <v>338</v>
      </c>
      <c r="AN467" s="47"/>
      <c r="AO467" s="47"/>
      <c r="AQ467" s="47"/>
    </row>
    <row r="468" spans="1:43" s="4" customFormat="1" ht="15" x14ac:dyDescent="0.25">
      <c r="A468" s="65"/>
      <c r="B468" s="66"/>
      <c r="C468" s="374" t="s">
        <v>72</v>
      </c>
      <c r="D468" s="374"/>
      <c r="E468" s="374"/>
      <c r="F468" s="42"/>
      <c r="G468" s="43"/>
      <c r="H468" s="43"/>
      <c r="I468" s="43"/>
      <c r="J468" s="45"/>
      <c r="K468" s="43"/>
      <c r="L468" s="67">
        <v>34.5</v>
      </c>
      <c r="M468" s="60"/>
      <c r="N468" s="46"/>
      <c r="AF468" s="39"/>
      <c r="AG468" s="47"/>
      <c r="AH468" s="47"/>
      <c r="AN468" s="47" t="s">
        <v>72</v>
      </c>
      <c r="AO468" s="47"/>
      <c r="AQ468" s="47"/>
    </row>
    <row r="469" spans="1:43" s="4" customFormat="1" ht="45.75" x14ac:dyDescent="0.25">
      <c r="A469" s="40" t="s">
        <v>428</v>
      </c>
      <c r="B469" s="41" t="s">
        <v>339</v>
      </c>
      <c r="C469" s="374" t="s">
        <v>2278</v>
      </c>
      <c r="D469" s="374"/>
      <c r="E469" s="374"/>
      <c r="F469" s="42" t="s">
        <v>341</v>
      </c>
      <c r="G469" s="43">
        <v>9.8056000000000001</v>
      </c>
      <c r="H469" s="44">
        <v>1</v>
      </c>
      <c r="I469" s="110">
        <v>9.8056000000000001</v>
      </c>
      <c r="J469" s="67">
        <v>2.91</v>
      </c>
      <c r="K469" s="43"/>
      <c r="L469" s="67">
        <v>28.53</v>
      </c>
      <c r="M469" s="68">
        <v>12.13</v>
      </c>
      <c r="N469" s="122">
        <v>346.07</v>
      </c>
      <c r="AF469" s="39"/>
      <c r="AG469" s="47"/>
      <c r="AH469" s="47" t="s">
        <v>2278</v>
      </c>
      <c r="AN469" s="47"/>
      <c r="AO469" s="47"/>
      <c r="AQ469" s="47"/>
    </row>
    <row r="470" spans="1:43" s="4" customFormat="1" ht="15" x14ac:dyDescent="0.25">
      <c r="A470" s="69"/>
      <c r="B470" s="50"/>
      <c r="C470" s="372" t="s">
        <v>2292</v>
      </c>
      <c r="D470" s="372"/>
      <c r="E470" s="372"/>
      <c r="F470" s="372"/>
      <c r="G470" s="372"/>
      <c r="H470" s="372"/>
      <c r="I470" s="372"/>
      <c r="J470" s="372"/>
      <c r="K470" s="372"/>
      <c r="L470" s="372"/>
      <c r="M470" s="372"/>
      <c r="N470" s="377"/>
      <c r="AF470" s="39"/>
      <c r="AG470" s="47"/>
      <c r="AH470" s="47"/>
      <c r="AI470" s="3" t="s">
        <v>2292</v>
      </c>
      <c r="AN470" s="47"/>
      <c r="AO470" s="47"/>
      <c r="AQ470" s="47"/>
    </row>
    <row r="471" spans="1:43" s="4" customFormat="1" ht="15" x14ac:dyDescent="0.25">
      <c r="A471" s="65"/>
      <c r="B471" s="66"/>
      <c r="C471" s="374" t="s">
        <v>72</v>
      </c>
      <c r="D471" s="374"/>
      <c r="E471" s="374"/>
      <c r="F471" s="42"/>
      <c r="G471" s="43"/>
      <c r="H471" s="43"/>
      <c r="I471" s="43"/>
      <c r="J471" s="45"/>
      <c r="K471" s="43"/>
      <c r="L471" s="67">
        <v>28.53</v>
      </c>
      <c r="M471" s="60"/>
      <c r="N471" s="122">
        <v>346.07</v>
      </c>
      <c r="AF471" s="39"/>
      <c r="AG471" s="47"/>
      <c r="AH471" s="47"/>
      <c r="AN471" s="47" t="s">
        <v>72</v>
      </c>
      <c r="AO471" s="47"/>
      <c r="AQ471" s="47"/>
    </row>
    <row r="472" spans="1:43" s="4" customFormat="1" ht="23.25" x14ac:dyDescent="0.25">
      <c r="A472" s="40" t="s">
        <v>430</v>
      </c>
      <c r="B472" s="41" t="s">
        <v>343</v>
      </c>
      <c r="C472" s="374" t="s">
        <v>2293</v>
      </c>
      <c r="D472" s="374"/>
      <c r="E472" s="374"/>
      <c r="F472" s="42" t="s">
        <v>333</v>
      </c>
      <c r="G472" s="43">
        <v>4.7600000000000003E-3</v>
      </c>
      <c r="H472" s="44">
        <v>1</v>
      </c>
      <c r="I472" s="118">
        <v>4.7600000000000003E-3</v>
      </c>
      <c r="J472" s="45"/>
      <c r="K472" s="43"/>
      <c r="L472" s="45"/>
      <c r="M472" s="43"/>
      <c r="N472" s="46"/>
      <c r="AF472" s="39"/>
      <c r="AG472" s="47"/>
      <c r="AH472" s="47" t="s">
        <v>2293</v>
      </c>
      <c r="AN472" s="47"/>
      <c r="AO472" s="47"/>
      <c r="AQ472" s="47"/>
    </row>
    <row r="473" spans="1:43" s="4" customFormat="1" ht="15" x14ac:dyDescent="0.25">
      <c r="A473" s="69"/>
      <c r="B473" s="50"/>
      <c r="C473" s="372" t="s">
        <v>2294</v>
      </c>
      <c r="D473" s="372"/>
      <c r="E473" s="372"/>
      <c r="F473" s="372"/>
      <c r="G473" s="372"/>
      <c r="H473" s="372"/>
      <c r="I473" s="372"/>
      <c r="J473" s="372"/>
      <c r="K473" s="372"/>
      <c r="L473" s="372"/>
      <c r="M473" s="372"/>
      <c r="N473" s="377"/>
      <c r="AF473" s="39"/>
      <c r="AG473" s="47"/>
      <c r="AH473" s="47"/>
      <c r="AI473" s="3" t="s">
        <v>2294</v>
      </c>
      <c r="AN473" s="47"/>
      <c r="AO473" s="47"/>
      <c r="AQ473" s="47"/>
    </row>
    <row r="474" spans="1:43" s="4" customFormat="1" ht="22.5" x14ac:dyDescent="0.25">
      <c r="A474" s="103"/>
      <c r="B474" s="49" t="s">
        <v>217</v>
      </c>
      <c r="C474" s="368" t="s">
        <v>218</v>
      </c>
      <c r="D474" s="368"/>
      <c r="E474" s="368"/>
      <c r="F474" s="368"/>
      <c r="G474" s="368"/>
      <c r="H474" s="368"/>
      <c r="I474" s="368"/>
      <c r="J474" s="368"/>
      <c r="K474" s="368"/>
      <c r="L474" s="368"/>
      <c r="M474" s="368"/>
      <c r="N474" s="376"/>
      <c r="AF474" s="39"/>
      <c r="AG474" s="47"/>
      <c r="AH474" s="47"/>
      <c r="AJ474" s="3" t="s">
        <v>218</v>
      </c>
      <c r="AN474" s="47"/>
      <c r="AO474" s="47"/>
      <c r="AQ474" s="47"/>
    </row>
    <row r="475" spans="1:43" s="4" customFormat="1" ht="15" x14ac:dyDescent="0.25">
      <c r="A475" s="48"/>
      <c r="B475" s="49" t="s">
        <v>58</v>
      </c>
      <c r="C475" s="372" t="s">
        <v>62</v>
      </c>
      <c r="D475" s="372"/>
      <c r="E475" s="372"/>
      <c r="F475" s="51"/>
      <c r="G475" s="52"/>
      <c r="H475" s="52"/>
      <c r="I475" s="52"/>
      <c r="J475" s="53">
        <v>25.9</v>
      </c>
      <c r="K475" s="54">
        <v>1.1499999999999999</v>
      </c>
      <c r="L475" s="53">
        <v>0.14000000000000001</v>
      </c>
      <c r="M475" s="54">
        <v>34.96</v>
      </c>
      <c r="N475" s="64">
        <v>4.8899999999999997</v>
      </c>
      <c r="AF475" s="39"/>
      <c r="AG475" s="47"/>
      <c r="AH475" s="47"/>
      <c r="AK475" s="3" t="s">
        <v>62</v>
      </c>
      <c r="AN475" s="47"/>
      <c r="AO475" s="47"/>
      <c r="AQ475" s="47"/>
    </row>
    <row r="476" spans="1:43" s="4" customFormat="1" ht="15" x14ac:dyDescent="0.25">
      <c r="A476" s="48"/>
      <c r="B476" s="49" t="s">
        <v>73</v>
      </c>
      <c r="C476" s="372" t="s">
        <v>175</v>
      </c>
      <c r="D476" s="372"/>
      <c r="E476" s="372"/>
      <c r="F476" s="51"/>
      <c r="G476" s="52"/>
      <c r="H476" s="52"/>
      <c r="I476" s="52"/>
      <c r="J476" s="53">
        <v>292.60000000000002</v>
      </c>
      <c r="K476" s="54">
        <v>1.1499999999999999</v>
      </c>
      <c r="L476" s="53">
        <v>1.6</v>
      </c>
      <c r="M476" s="52"/>
      <c r="N476" s="58"/>
      <c r="AF476" s="39"/>
      <c r="AG476" s="47"/>
      <c r="AH476" s="47"/>
      <c r="AK476" s="3" t="s">
        <v>175</v>
      </c>
      <c r="AN476" s="47"/>
      <c r="AO476" s="47"/>
      <c r="AQ476" s="47"/>
    </row>
    <row r="477" spans="1:43" s="4" customFormat="1" ht="15" x14ac:dyDescent="0.25">
      <c r="A477" s="48"/>
      <c r="B477" s="49" t="s">
        <v>78</v>
      </c>
      <c r="C477" s="372" t="s">
        <v>176</v>
      </c>
      <c r="D477" s="372"/>
      <c r="E477" s="372"/>
      <c r="F477" s="51"/>
      <c r="G477" s="52"/>
      <c r="H477" s="52"/>
      <c r="I477" s="52"/>
      <c r="J477" s="53">
        <v>49.67</v>
      </c>
      <c r="K477" s="54">
        <v>1.1499999999999999</v>
      </c>
      <c r="L477" s="53">
        <v>0.27</v>
      </c>
      <c r="M477" s="54">
        <v>34.96</v>
      </c>
      <c r="N477" s="64">
        <v>9.44</v>
      </c>
      <c r="AF477" s="39"/>
      <c r="AG477" s="47"/>
      <c r="AH477" s="47"/>
      <c r="AK477" s="3" t="s">
        <v>176</v>
      </c>
      <c r="AN477" s="47"/>
      <c r="AO477" s="47"/>
      <c r="AQ477" s="47"/>
    </row>
    <row r="478" spans="1:43" s="4" customFormat="1" ht="15" x14ac:dyDescent="0.25">
      <c r="A478" s="48"/>
      <c r="B478" s="49" t="s">
        <v>122</v>
      </c>
      <c r="C478" s="372" t="s">
        <v>177</v>
      </c>
      <c r="D478" s="372"/>
      <c r="E478" s="372"/>
      <c r="F478" s="51"/>
      <c r="G478" s="52"/>
      <c r="H478" s="52"/>
      <c r="I478" s="52"/>
      <c r="J478" s="53">
        <v>4.34</v>
      </c>
      <c r="K478" s="52"/>
      <c r="L478" s="53">
        <v>0.02</v>
      </c>
      <c r="M478" s="52"/>
      <c r="N478" s="58"/>
      <c r="AF478" s="39"/>
      <c r="AG478" s="47"/>
      <c r="AH478" s="47"/>
      <c r="AK478" s="3" t="s">
        <v>177</v>
      </c>
      <c r="AN478" s="47"/>
      <c r="AO478" s="47"/>
      <c r="AQ478" s="47"/>
    </row>
    <row r="479" spans="1:43" s="4" customFormat="1" ht="15" x14ac:dyDescent="0.25">
      <c r="A479" s="56"/>
      <c r="B479" s="49"/>
      <c r="C479" s="372" t="s">
        <v>63</v>
      </c>
      <c r="D479" s="372"/>
      <c r="E479" s="372"/>
      <c r="F479" s="51" t="s">
        <v>64</v>
      </c>
      <c r="G479" s="54">
        <v>3.32</v>
      </c>
      <c r="H479" s="54">
        <v>1.1499999999999999</v>
      </c>
      <c r="I479" s="111">
        <v>1.8173700000000001E-2</v>
      </c>
      <c r="J479" s="57"/>
      <c r="K479" s="52"/>
      <c r="L479" s="57"/>
      <c r="M479" s="52"/>
      <c r="N479" s="58"/>
      <c r="AF479" s="39"/>
      <c r="AG479" s="47"/>
      <c r="AH479" s="47"/>
      <c r="AL479" s="3" t="s">
        <v>63</v>
      </c>
      <c r="AN479" s="47"/>
      <c r="AO479" s="47"/>
      <c r="AQ479" s="47"/>
    </row>
    <row r="480" spans="1:43" s="4" customFormat="1" ht="15" x14ac:dyDescent="0.25">
      <c r="A480" s="56"/>
      <c r="B480" s="49"/>
      <c r="C480" s="372" t="s">
        <v>178</v>
      </c>
      <c r="D480" s="372"/>
      <c r="E480" s="372"/>
      <c r="F480" s="51" t="s">
        <v>64</v>
      </c>
      <c r="G480" s="54">
        <v>3.69</v>
      </c>
      <c r="H480" s="54">
        <v>1.1499999999999999</v>
      </c>
      <c r="I480" s="111">
        <v>2.0199100000000001E-2</v>
      </c>
      <c r="J480" s="57"/>
      <c r="K480" s="52"/>
      <c r="L480" s="57"/>
      <c r="M480" s="52"/>
      <c r="N480" s="58"/>
      <c r="AF480" s="39"/>
      <c r="AG480" s="47"/>
      <c r="AH480" s="47"/>
      <c r="AL480" s="3" t="s">
        <v>178</v>
      </c>
      <c r="AN480" s="47"/>
      <c r="AO480" s="47"/>
      <c r="AQ480" s="47"/>
    </row>
    <row r="481" spans="1:43" s="4" customFormat="1" ht="15" x14ac:dyDescent="0.25">
      <c r="A481" s="48"/>
      <c r="B481" s="49"/>
      <c r="C481" s="375" t="s">
        <v>65</v>
      </c>
      <c r="D481" s="375"/>
      <c r="E481" s="375"/>
      <c r="F481" s="59"/>
      <c r="G481" s="60"/>
      <c r="H481" s="60"/>
      <c r="I481" s="60"/>
      <c r="J481" s="61">
        <v>322.83999999999997</v>
      </c>
      <c r="K481" s="60"/>
      <c r="L481" s="61">
        <v>1.76</v>
      </c>
      <c r="M481" s="60"/>
      <c r="N481" s="62"/>
      <c r="AF481" s="39"/>
      <c r="AG481" s="47"/>
      <c r="AH481" s="47"/>
      <c r="AM481" s="3" t="s">
        <v>65</v>
      </c>
      <c r="AN481" s="47"/>
      <c r="AO481" s="47"/>
      <c r="AQ481" s="47"/>
    </row>
    <row r="482" spans="1:43" s="4" customFormat="1" ht="15" x14ac:dyDescent="0.25">
      <c r="A482" s="56"/>
      <c r="B482" s="49"/>
      <c r="C482" s="372" t="s">
        <v>66</v>
      </c>
      <c r="D482" s="372"/>
      <c r="E482" s="372"/>
      <c r="F482" s="51"/>
      <c r="G482" s="52"/>
      <c r="H482" s="52"/>
      <c r="I482" s="52"/>
      <c r="J482" s="57"/>
      <c r="K482" s="52"/>
      <c r="L482" s="53">
        <v>0.41</v>
      </c>
      <c r="M482" s="52"/>
      <c r="N482" s="64">
        <v>14.33</v>
      </c>
      <c r="AF482" s="39"/>
      <c r="AG482" s="47"/>
      <c r="AH482" s="47"/>
      <c r="AL482" s="3" t="s">
        <v>66</v>
      </c>
      <c r="AN482" s="47"/>
      <c r="AO482" s="47"/>
      <c r="AQ482" s="47"/>
    </row>
    <row r="483" spans="1:43" s="4" customFormat="1" ht="23.25" x14ac:dyDescent="0.25">
      <c r="A483" s="56"/>
      <c r="B483" s="49" t="s">
        <v>335</v>
      </c>
      <c r="C483" s="372" t="s">
        <v>336</v>
      </c>
      <c r="D483" s="372"/>
      <c r="E483" s="372"/>
      <c r="F483" s="51" t="s">
        <v>69</v>
      </c>
      <c r="G483" s="63">
        <v>92</v>
      </c>
      <c r="H483" s="52"/>
      <c r="I483" s="63">
        <v>92</v>
      </c>
      <c r="J483" s="57"/>
      <c r="K483" s="52"/>
      <c r="L483" s="53">
        <v>0.38</v>
      </c>
      <c r="M483" s="52"/>
      <c r="N483" s="64">
        <v>13.18</v>
      </c>
      <c r="AF483" s="39"/>
      <c r="AG483" s="47"/>
      <c r="AH483" s="47"/>
      <c r="AL483" s="3" t="s">
        <v>336</v>
      </c>
      <c r="AN483" s="47"/>
      <c r="AO483" s="47"/>
      <c r="AQ483" s="47"/>
    </row>
    <row r="484" spans="1:43" s="4" customFormat="1" ht="23.25" x14ac:dyDescent="0.25">
      <c r="A484" s="56"/>
      <c r="B484" s="49" t="s">
        <v>337</v>
      </c>
      <c r="C484" s="372" t="s">
        <v>338</v>
      </c>
      <c r="D484" s="372"/>
      <c r="E484" s="372"/>
      <c r="F484" s="51" t="s">
        <v>69</v>
      </c>
      <c r="G484" s="63">
        <v>46</v>
      </c>
      <c r="H484" s="52"/>
      <c r="I484" s="63">
        <v>46</v>
      </c>
      <c r="J484" s="57"/>
      <c r="K484" s="52"/>
      <c r="L484" s="53">
        <v>0.19</v>
      </c>
      <c r="M484" s="52"/>
      <c r="N484" s="64">
        <v>6.59</v>
      </c>
      <c r="AF484" s="39"/>
      <c r="AG484" s="47"/>
      <c r="AH484" s="47"/>
      <c r="AL484" s="3" t="s">
        <v>338</v>
      </c>
      <c r="AN484" s="47"/>
      <c r="AO484" s="47"/>
      <c r="AQ484" s="47"/>
    </row>
    <row r="485" spans="1:43" s="4" customFormat="1" ht="15" x14ac:dyDescent="0.25">
      <c r="A485" s="65"/>
      <c r="B485" s="66"/>
      <c r="C485" s="374" t="s">
        <v>72</v>
      </c>
      <c r="D485" s="374"/>
      <c r="E485" s="374"/>
      <c r="F485" s="42"/>
      <c r="G485" s="43"/>
      <c r="H485" s="43"/>
      <c r="I485" s="43"/>
      <c r="J485" s="45"/>
      <c r="K485" s="43"/>
      <c r="L485" s="67">
        <v>2.33</v>
      </c>
      <c r="M485" s="60"/>
      <c r="N485" s="46"/>
      <c r="AF485" s="39"/>
      <c r="AG485" s="47"/>
      <c r="AH485" s="47"/>
      <c r="AN485" s="47" t="s">
        <v>72</v>
      </c>
      <c r="AO485" s="47"/>
      <c r="AQ485" s="47"/>
    </row>
    <row r="486" spans="1:43" s="4" customFormat="1" ht="57" x14ac:dyDescent="0.25">
      <c r="A486" s="40" t="s">
        <v>432</v>
      </c>
      <c r="B486" s="41" t="s">
        <v>346</v>
      </c>
      <c r="C486" s="374" t="s">
        <v>2249</v>
      </c>
      <c r="D486" s="374"/>
      <c r="E486" s="374"/>
      <c r="F486" s="42" t="s">
        <v>333</v>
      </c>
      <c r="G486" s="43">
        <v>4.7600000000000003E-3</v>
      </c>
      <c r="H486" s="44">
        <v>1</v>
      </c>
      <c r="I486" s="118">
        <v>4.7600000000000003E-3</v>
      </c>
      <c r="J486" s="45"/>
      <c r="K486" s="43"/>
      <c r="L486" s="45"/>
      <c r="M486" s="43"/>
      <c r="N486" s="46"/>
      <c r="AF486" s="39"/>
      <c r="AG486" s="47"/>
      <c r="AH486" s="47" t="s">
        <v>2249</v>
      </c>
      <c r="AN486" s="47"/>
      <c r="AO486" s="47"/>
      <c r="AQ486" s="47"/>
    </row>
    <row r="487" spans="1:43" s="4" customFormat="1" ht="15" x14ac:dyDescent="0.25">
      <c r="A487" s="69"/>
      <c r="B487" s="50"/>
      <c r="C487" s="372" t="s">
        <v>2294</v>
      </c>
      <c r="D487" s="372"/>
      <c r="E487" s="372"/>
      <c r="F487" s="372"/>
      <c r="G487" s="372"/>
      <c r="H487" s="372"/>
      <c r="I487" s="372"/>
      <c r="J487" s="372"/>
      <c r="K487" s="372"/>
      <c r="L487" s="372"/>
      <c r="M487" s="372"/>
      <c r="N487" s="377"/>
      <c r="AF487" s="39"/>
      <c r="AG487" s="47"/>
      <c r="AH487" s="47"/>
      <c r="AI487" s="3" t="s">
        <v>2294</v>
      </c>
      <c r="AN487" s="47"/>
      <c r="AO487" s="47"/>
      <c r="AQ487" s="47"/>
    </row>
    <row r="488" spans="1:43" s="4" customFormat="1" ht="22.5" x14ac:dyDescent="0.25">
      <c r="A488" s="103"/>
      <c r="B488" s="49" t="s">
        <v>217</v>
      </c>
      <c r="C488" s="368" t="s">
        <v>218</v>
      </c>
      <c r="D488" s="368"/>
      <c r="E488" s="368"/>
      <c r="F488" s="368"/>
      <c r="G488" s="368"/>
      <c r="H488" s="368"/>
      <c r="I488" s="368"/>
      <c r="J488" s="368"/>
      <c r="K488" s="368"/>
      <c r="L488" s="368"/>
      <c r="M488" s="368"/>
      <c r="N488" s="376"/>
      <c r="AF488" s="39"/>
      <c r="AG488" s="47"/>
      <c r="AH488" s="47"/>
      <c r="AJ488" s="3" t="s">
        <v>218</v>
      </c>
      <c r="AN488" s="47"/>
      <c r="AO488" s="47"/>
      <c r="AQ488" s="47"/>
    </row>
    <row r="489" spans="1:43" s="4" customFormat="1" ht="15" x14ac:dyDescent="0.25">
      <c r="A489" s="48"/>
      <c r="B489" s="49" t="s">
        <v>73</v>
      </c>
      <c r="C489" s="372" t="s">
        <v>175</v>
      </c>
      <c r="D489" s="372"/>
      <c r="E489" s="372"/>
      <c r="F489" s="51"/>
      <c r="G489" s="52"/>
      <c r="H489" s="52"/>
      <c r="I489" s="52"/>
      <c r="J489" s="107">
        <v>3150</v>
      </c>
      <c r="K489" s="54">
        <v>1.1499999999999999</v>
      </c>
      <c r="L489" s="53">
        <v>17.239999999999998</v>
      </c>
      <c r="M489" s="52"/>
      <c r="N489" s="58"/>
      <c r="AF489" s="39"/>
      <c r="AG489" s="47"/>
      <c r="AH489" s="47"/>
      <c r="AK489" s="3" t="s">
        <v>175</v>
      </c>
      <c r="AN489" s="47"/>
      <c r="AO489" s="47"/>
      <c r="AQ489" s="47"/>
    </row>
    <row r="490" spans="1:43" s="4" customFormat="1" ht="15" x14ac:dyDescent="0.25">
      <c r="A490" s="48"/>
      <c r="B490" s="49" t="s">
        <v>78</v>
      </c>
      <c r="C490" s="372" t="s">
        <v>176</v>
      </c>
      <c r="D490" s="372"/>
      <c r="E490" s="372"/>
      <c r="F490" s="51"/>
      <c r="G490" s="52"/>
      <c r="H490" s="52"/>
      <c r="I490" s="52"/>
      <c r="J490" s="53">
        <v>425.25</v>
      </c>
      <c r="K490" s="54">
        <v>1.1499999999999999</v>
      </c>
      <c r="L490" s="53">
        <v>2.33</v>
      </c>
      <c r="M490" s="54">
        <v>34.96</v>
      </c>
      <c r="N490" s="64">
        <v>81.459999999999994</v>
      </c>
      <c r="AF490" s="39"/>
      <c r="AG490" s="47"/>
      <c r="AH490" s="47"/>
      <c r="AK490" s="3" t="s">
        <v>176</v>
      </c>
      <c r="AN490" s="47"/>
      <c r="AO490" s="47"/>
      <c r="AQ490" s="47"/>
    </row>
    <row r="491" spans="1:43" s="4" customFormat="1" ht="15" x14ac:dyDescent="0.25">
      <c r="A491" s="56"/>
      <c r="B491" s="49"/>
      <c r="C491" s="372" t="s">
        <v>178</v>
      </c>
      <c r="D491" s="372"/>
      <c r="E491" s="372"/>
      <c r="F491" s="51" t="s">
        <v>64</v>
      </c>
      <c r="G491" s="104">
        <v>31.5</v>
      </c>
      <c r="H491" s="54">
        <v>1.1499999999999999</v>
      </c>
      <c r="I491" s="117">
        <v>0.172431</v>
      </c>
      <c r="J491" s="57"/>
      <c r="K491" s="52"/>
      <c r="L491" s="57"/>
      <c r="M491" s="52"/>
      <c r="N491" s="58"/>
      <c r="AF491" s="39"/>
      <c r="AG491" s="47"/>
      <c r="AH491" s="47"/>
      <c r="AL491" s="3" t="s">
        <v>178</v>
      </c>
      <c r="AN491" s="47"/>
      <c r="AO491" s="47"/>
      <c r="AQ491" s="47"/>
    </row>
    <row r="492" spans="1:43" s="4" customFormat="1" ht="15" x14ac:dyDescent="0.25">
      <c r="A492" s="48"/>
      <c r="B492" s="49"/>
      <c r="C492" s="375" t="s">
        <v>65</v>
      </c>
      <c r="D492" s="375"/>
      <c r="E492" s="375"/>
      <c r="F492" s="59"/>
      <c r="G492" s="60"/>
      <c r="H492" s="60"/>
      <c r="I492" s="60"/>
      <c r="J492" s="108">
        <v>3150</v>
      </c>
      <c r="K492" s="60"/>
      <c r="L492" s="61">
        <v>17.239999999999998</v>
      </c>
      <c r="M492" s="60"/>
      <c r="N492" s="62"/>
      <c r="AF492" s="39"/>
      <c r="AG492" s="47"/>
      <c r="AH492" s="47"/>
      <c r="AM492" s="3" t="s">
        <v>65</v>
      </c>
      <c r="AN492" s="47"/>
      <c r="AO492" s="47"/>
      <c r="AQ492" s="47"/>
    </row>
    <row r="493" spans="1:43" s="4" customFormat="1" ht="15" x14ac:dyDescent="0.25">
      <c r="A493" s="56"/>
      <c r="B493" s="49"/>
      <c r="C493" s="372" t="s">
        <v>66</v>
      </c>
      <c r="D493" s="372"/>
      <c r="E493" s="372"/>
      <c r="F493" s="51"/>
      <c r="G493" s="52"/>
      <c r="H493" s="52"/>
      <c r="I493" s="52"/>
      <c r="J493" s="57"/>
      <c r="K493" s="52"/>
      <c r="L493" s="53">
        <v>2.33</v>
      </c>
      <c r="M493" s="52"/>
      <c r="N493" s="64">
        <v>81.459999999999994</v>
      </c>
      <c r="AF493" s="39"/>
      <c r="AG493" s="47"/>
      <c r="AH493" s="47"/>
      <c r="AL493" s="3" t="s">
        <v>66</v>
      </c>
      <c r="AN493" s="47"/>
      <c r="AO493" s="47"/>
      <c r="AQ493" s="47"/>
    </row>
    <row r="494" spans="1:43" s="4" customFormat="1" ht="23.25" x14ac:dyDescent="0.25">
      <c r="A494" s="56"/>
      <c r="B494" s="49" t="s">
        <v>335</v>
      </c>
      <c r="C494" s="372" t="s">
        <v>336</v>
      </c>
      <c r="D494" s="372"/>
      <c r="E494" s="372"/>
      <c r="F494" s="51" t="s">
        <v>69</v>
      </c>
      <c r="G494" s="63">
        <v>92</v>
      </c>
      <c r="H494" s="52"/>
      <c r="I494" s="63">
        <v>92</v>
      </c>
      <c r="J494" s="57"/>
      <c r="K494" s="52"/>
      <c r="L494" s="53">
        <v>2.14</v>
      </c>
      <c r="M494" s="52"/>
      <c r="N494" s="64">
        <v>74.94</v>
      </c>
      <c r="AF494" s="39"/>
      <c r="AG494" s="47"/>
      <c r="AH494" s="47"/>
      <c r="AL494" s="3" t="s">
        <v>336</v>
      </c>
      <c r="AN494" s="47"/>
      <c r="AO494" s="47"/>
      <c r="AQ494" s="47"/>
    </row>
    <row r="495" spans="1:43" s="4" customFormat="1" ht="23.25" x14ac:dyDescent="0.25">
      <c r="A495" s="56"/>
      <c r="B495" s="49" t="s">
        <v>337</v>
      </c>
      <c r="C495" s="372" t="s">
        <v>338</v>
      </c>
      <c r="D495" s="372"/>
      <c r="E495" s="372"/>
      <c r="F495" s="51" t="s">
        <v>69</v>
      </c>
      <c r="G495" s="63">
        <v>46</v>
      </c>
      <c r="H495" s="52"/>
      <c r="I495" s="63">
        <v>46</v>
      </c>
      <c r="J495" s="57"/>
      <c r="K495" s="52"/>
      <c r="L495" s="53">
        <v>1.07</v>
      </c>
      <c r="M495" s="52"/>
      <c r="N495" s="64">
        <v>37.47</v>
      </c>
      <c r="AF495" s="39"/>
      <c r="AG495" s="47"/>
      <c r="AH495" s="47"/>
      <c r="AL495" s="3" t="s">
        <v>338</v>
      </c>
      <c r="AN495" s="47"/>
      <c r="AO495" s="47"/>
      <c r="AQ495" s="47"/>
    </row>
    <row r="496" spans="1:43" s="4" customFormat="1" ht="15" x14ac:dyDescent="0.25">
      <c r="A496" s="65"/>
      <c r="B496" s="66"/>
      <c r="C496" s="374" t="s">
        <v>72</v>
      </c>
      <c r="D496" s="374"/>
      <c r="E496" s="374"/>
      <c r="F496" s="42"/>
      <c r="G496" s="43"/>
      <c r="H496" s="43"/>
      <c r="I496" s="43"/>
      <c r="J496" s="45"/>
      <c r="K496" s="43"/>
      <c r="L496" s="67">
        <v>20.45</v>
      </c>
      <c r="M496" s="60"/>
      <c r="N496" s="46"/>
      <c r="AF496" s="39"/>
      <c r="AG496" s="47"/>
      <c r="AH496" s="47"/>
      <c r="AN496" s="47" t="s">
        <v>72</v>
      </c>
      <c r="AO496" s="47"/>
      <c r="AQ496" s="47"/>
    </row>
    <row r="497" spans="1:43" s="4" customFormat="1" ht="57" x14ac:dyDescent="0.25">
      <c r="A497" s="40" t="s">
        <v>434</v>
      </c>
      <c r="B497" s="41" t="s">
        <v>339</v>
      </c>
      <c r="C497" s="374" t="s">
        <v>2282</v>
      </c>
      <c r="D497" s="374"/>
      <c r="E497" s="374"/>
      <c r="F497" s="42" t="s">
        <v>341</v>
      </c>
      <c r="G497" s="43">
        <v>9.8056000000000001</v>
      </c>
      <c r="H497" s="44">
        <v>1</v>
      </c>
      <c r="I497" s="110">
        <v>9.8056000000000001</v>
      </c>
      <c r="J497" s="67">
        <v>2.91</v>
      </c>
      <c r="K497" s="43"/>
      <c r="L497" s="67">
        <v>28.53</v>
      </c>
      <c r="M497" s="68">
        <v>12.13</v>
      </c>
      <c r="N497" s="122">
        <v>346.07</v>
      </c>
      <c r="AF497" s="39"/>
      <c r="AG497" s="47"/>
      <c r="AH497" s="47" t="s">
        <v>2282</v>
      </c>
      <c r="AN497" s="47"/>
      <c r="AO497" s="47"/>
      <c r="AQ497" s="47"/>
    </row>
    <row r="498" spans="1:43" s="4" customFormat="1" ht="15" x14ac:dyDescent="0.25">
      <c r="A498" s="69"/>
      <c r="B498" s="50"/>
      <c r="C498" s="372" t="s">
        <v>2295</v>
      </c>
      <c r="D498" s="372"/>
      <c r="E498" s="372"/>
      <c r="F498" s="372"/>
      <c r="G498" s="372"/>
      <c r="H498" s="372"/>
      <c r="I498" s="372"/>
      <c r="J498" s="372"/>
      <c r="K498" s="372"/>
      <c r="L498" s="372"/>
      <c r="M498" s="372"/>
      <c r="N498" s="377"/>
      <c r="AF498" s="39"/>
      <c r="AG498" s="47"/>
      <c r="AH498" s="47"/>
      <c r="AI498" s="3" t="s">
        <v>2295</v>
      </c>
      <c r="AN498" s="47"/>
      <c r="AO498" s="47"/>
      <c r="AQ498" s="47"/>
    </row>
    <row r="499" spans="1:43" s="4" customFormat="1" ht="15" x14ac:dyDescent="0.25">
      <c r="A499" s="65"/>
      <c r="B499" s="66"/>
      <c r="C499" s="374" t="s">
        <v>72</v>
      </c>
      <c r="D499" s="374"/>
      <c r="E499" s="374"/>
      <c r="F499" s="42"/>
      <c r="G499" s="43"/>
      <c r="H499" s="43"/>
      <c r="I499" s="43"/>
      <c r="J499" s="45"/>
      <c r="K499" s="43"/>
      <c r="L499" s="67">
        <v>28.53</v>
      </c>
      <c r="M499" s="60"/>
      <c r="N499" s="122">
        <v>346.07</v>
      </c>
      <c r="AF499" s="39"/>
      <c r="AG499" s="47"/>
      <c r="AH499" s="47"/>
      <c r="AN499" s="47" t="s">
        <v>72</v>
      </c>
      <c r="AO499" s="47"/>
      <c r="AQ499" s="47"/>
    </row>
    <row r="500" spans="1:43" s="4" customFormat="1" ht="45.75" x14ac:dyDescent="0.25">
      <c r="A500" s="40" t="s">
        <v>436</v>
      </c>
      <c r="B500" s="41" t="s">
        <v>350</v>
      </c>
      <c r="C500" s="374" t="s">
        <v>2242</v>
      </c>
      <c r="D500" s="374"/>
      <c r="E500" s="374"/>
      <c r="F500" s="42" t="s">
        <v>341</v>
      </c>
      <c r="G500" s="43">
        <v>3.7492000000000001</v>
      </c>
      <c r="H500" s="44">
        <v>1</v>
      </c>
      <c r="I500" s="110">
        <v>3.7492000000000001</v>
      </c>
      <c r="J500" s="67">
        <v>15.35</v>
      </c>
      <c r="K500" s="43"/>
      <c r="L500" s="67">
        <v>57.55</v>
      </c>
      <c r="M500" s="68">
        <v>12.13</v>
      </c>
      <c r="N500" s="122">
        <v>698.08</v>
      </c>
      <c r="AF500" s="39"/>
      <c r="AG500" s="47"/>
      <c r="AH500" s="47" t="s">
        <v>2242</v>
      </c>
      <c r="AN500" s="47"/>
      <c r="AO500" s="47"/>
      <c r="AQ500" s="47"/>
    </row>
    <row r="501" spans="1:43" s="4" customFormat="1" ht="15" x14ac:dyDescent="0.25">
      <c r="A501" s="69"/>
      <c r="B501" s="50"/>
      <c r="C501" s="372" t="s">
        <v>2296</v>
      </c>
      <c r="D501" s="372"/>
      <c r="E501" s="372"/>
      <c r="F501" s="372"/>
      <c r="G501" s="372"/>
      <c r="H501" s="372"/>
      <c r="I501" s="372"/>
      <c r="J501" s="372"/>
      <c r="K501" s="372"/>
      <c r="L501" s="372"/>
      <c r="M501" s="372"/>
      <c r="N501" s="377"/>
      <c r="AF501" s="39"/>
      <c r="AG501" s="47"/>
      <c r="AH501" s="47"/>
      <c r="AI501" s="3" t="s">
        <v>2296</v>
      </c>
      <c r="AN501" s="47"/>
      <c r="AO501" s="47"/>
      <c r="AQ501" s="47"/>
    </row>
    <row r="502" spans="1:43" s="4" customFormat="1" ht="15" x14ac:dyDescent="0.25">
      <c r="A502" s="65"/>
      <c r="B502" s="66"/>
      <c r="C502" s="374" t="s">
        <v>72</v>
      </c>
      <c r="D502" s="374"/>
      <c r="E502" s="374"/>
      <c r="F502" s="42"/>
      <c r="G502" s="43"/>
      <c r="H502" s="43"/>
      <c r="I502" s="43"/>
      <c r="J502" s="45"/>
      <c r="K502" s="43"/>
      <c r="L502" s="67">
        <v>57.55</v>
      </c>
      <c r="M502" s="60"/>
      <c r="N502" s="122">
        <v>698.08</v>
      </c>
      <c r="AF502" s="39"/>
      <c r="AG502" s="47"/>
      <c r="AH502" s="47"/>
      <c r="AN502" s="47" t="s">
        <v>72</v>
      </c>
      <c r="AO502" s="47"/>
      <c r="AQ502" s="47"/>
    </row>
    <row r="503" spans="1:43" s="4" customFormat="1" ht="34.5" x14ac:dyDescent="0.25">
      <c r="A503" s="40" t="s">
        <v>438</v>
      </c>
      <c r="B503" s="41" t="s">
        <v>353</v>
      </c>
      <c r="C503" s="374" t="s">
        <v>354</v>
      </c>
      <c r="D503" s="374"/>
      <c r="E503" s="374"/>
      <c r="F503" s="42" t="s">
        <v>333</v>
      </c>
      <c r="G503" s="43">
        <v>4.7600000000000003E-3</v>
      </c>
      <c r="H503" s="44">
        <v>1</v>
      </c>
      <c r="I503" s="118">
        <v>4.7600000000000003E-3</v>
      </c>
      <c r="J503" s="45"/>
      <c r="K503" s="43"/>
      <c r="L503" s="45"/>
      <c r="M503" s="43"/>
      <c r="N503" s="46"/>
      <c r="AF503" s="39"/>
      <c r="AG503" s="47"/>
      <c r="AH503" s="47" t="s">
        <v>354</v>
      </c>
      <c r="AN503" s="47"/>
      <c r="AO503" s="47"/>
      <c r="AQ503" s="47"/>
    </row>
    <row r="504" spans="1:43" s="4" customFormat="1" ht="15" x14ac:dyDescent="0.25">
      <c r="A504" s="69"/>
      <c r="B504" s="50"/>
      <c r="C504" s="372" t="s">
        <v>2297</v>
      </c>
      <c r="D504" s="372"/>
      <c r="E504" s="372"/>
      <c r="F504" s="372"/>
      <c r="G504" s="372"/>
      <c r="H504" s="372"/>
      <c r="I504" s="372"/>
      <c r="J504" s="372"/>
      <c r="K504" s="372"/>
      <c r="L504" s="372"/>
      <c r="M504" s="372"/>
      <c r="N504" s="377"/>
      <c r="AF504" s="39"/>
      <c r="AG504" s="47"/>
      <c r="AH504" s="47"/>
      <c r="AI504" s="3" t="s">
        <v>2297</v>
      </c>
      <c r="AN504" s="47"/>
      <c r="AO504" s="47"/>
      <c r="AQ504" s="47"/>
    </row>
    <row r="505" spans="1:43" s="4" customFormat="1" ht="22.5" x14ac:dyDescent="0.25">
      <c r="A505" s="103"/>
      <c r="B505" s="49" t="s">
        <v>217</v>
      </c>
      <c r="C505" s="368" t="s">
        <v>218</v>
      </c>
      <c r="D505" s="368"/>
      <c r="E505" s="368"/>
      <c r="F505" s="368"/>
      <c r="G505" s="368"/>
      <c r="H505" s="368"/>
      <c r="I505" s="368"/>
      <c r="J505" s="368"/>
      <c r="K505" s="368"/>
      <c r="L505" s="368"/>
      <c r="M505" s="368"/>
      <c r="N505" s="376"/>
      <c r="AF505" s="39"/>
      <c r="AG505" s="47"/>
      <c r="AH505" s="47"/>
      <c r="AJ505" s="3" t="s">
        <v>218</v>
      </c>
      <c r="AN505" s="47"/>
      <c r="AO505" s="47"/>
      <c r="AQ505" s="47"/>
    </row>
    <row r="506" spans="1:43" s="4" customFormat="1" ht="15" x14ac:dyDescent="0.25">
      <c r="A506" s="48"/>
      <c r="B506" s="49" t="s">
        <v>73</v>
      </c>
      <c r="C506" s="372" t="s">
        <v>175</v>
      </c>
      <c r="D506" s="372"/>
      <c r="E506" s="372"/>
      <c r="F506" s="51"/>
      <c r="G506" s="52"/>
      <c r="H506" s="52"/>
      <c r="I506" s="52"/>
      <c r="J506" s="53">
        <v>284.17</v>
      </c>
      <c r="K506" s="54">
        <v>1.1499999999999999</v>
      </c>
      <c r="L506" s="53">
        <v>1.56</v>
      </c>
      <c r="M506" s="52"/>
      <c r="N506" s="58"/>
      <c r="AF506" s="39"/>
      <c r="AG506" s="47"/>
      <c r="AH506" s="47"/>
      <c r="AK506" s="3" t="s">
        <v>175</v>
      </c>
      <c r="AN506" s="47"/>
      <c r="AO506" s="47"/>
      <c r="AQ506" s="47"/>
    </row>
    <row r="507" spans="1:43" s="4" customFormat="1" ht="15" x14ac:dyDescent="0.25">
      <c r="A507" s="48"/>
      <c r="B507" s="49" t="s">
        <v>78</v>
      </c>
      <c r="C507" s="372" t="s">
        <v>176</v>
      </c>
      <c r="D507" s="372"/>
      <c r="E507" s="372"/>
      <c r="F507" s="51"/>
      <c r="G507" s="52"/>
      <c r="H507" s="52"/>
      <c r="I507" s="52"/>
      <c r="J507" s="53">
        <v>28.89</v>
      </c>
      <c r="K507" s="54">
        <v>1.1499999999999999</v>
      </c>
      <c r="L507" s="53">
        <v>0.16</v>
      </c>
      <c r="M507" s="54">
        <v>34.96</v>
      </c>
      <c r="N507" s="64">
        <v>5.59</v>
      </c>
      <c r="AF507" s="39"/>
      <c r="AG507" s="47"/>
      <c r="AH507" s="47"/>
      <c r="AK507" s="3" t="s">
        <v>176</v>
      </c>
      <c r="AN507" s="47"/>
      <c r="AO507" s="47"/>
      <c r="AQ507" s="47"/>
    </row>
    <row r="508" spans="1:43" s="4" customFormat="1" ht="15" x14ac:dyDescent="0.25">
      <c r="A508" s="56"/>
      <c r="B508" s="49"/>
      <c r="C508" s="372" t="s">
        <v>178</v>
      </c>
      <c r="D508" s="372"/>
      <c r="E508" s="372"/>
      <c r="F508" s="51" t="s">
        <v>64</v>
      </c>
      <c r="G508" s="54">
        <v>2.14</v>
      </c>
      <c r="H508" s="54">
        <v>1.1499999999999999</v>
      </c>
      <c r="I508" s="111">
        <v>1.17144E-2</v>
      </c>
      <c r="J508" s="57"/>
      <c r="K508" s="52"/>
      <c r="L508" s="57"/>
      <c r="M508" s="52"/>
      <c r="N508" s="58"/>
      <c r="AF508" s="39"/>
      <c r="AG508" s="47"/>
      <c r="AH508" s="47"/>
      <c r="AL508" s="3" t="s">
        <v>178</v>
      </c>
      <c r="AN508" s="47"/>
      <c r="AO508" s="47"/>
      <c r="AQ508" s="47"/>
    </row>
    <row r="509" spans="1:43" s="4" customFormat="1" ht="15" x14ac:dyDescent="0.25">
      <c r="A509" s="48"/>
      <c r="B509" s="49"/>
      <c r="C509" s="375" t="s">
        <v>65</v>
      </c>
      <c r="D509" s="375"/>
      <c r="E509" s="375"/>
      <c r="F509" s="59"/>
      <c r="G509" s="60"/>
      <c r="H509" s="60"/>
      <c r="I509" s="60"/>
      <c r="J509" s="61">
        <v>284.17</v>
      </c>
      <c r="K509" s="60"/>
      <c r="L509" s="61">
        <v>1.56</v>
      </c>
      <c r="M509" s="60"/>
      <c r="N509" s="62"/>
      <c r="AF509" s="39"/>
      <c r="AG509" s="47"/>
      <c r="AH509" s="47"/>
      <c r="AM509" s="3" t="s">
        <v>65</v>
      </c>
      <c r="AN509" s="47"/>
      <c r="AO509" s="47"/>
      <c r="AQ509" s="47"/>
    </row>
    <row r="510" spans="1:43" s="4" customFormat="1" ht="15" x14ac:dyDescent="0.25">
      <c r="A510" s="56"/>
      <c r="B510" s="49"/>
      <c r="C510" s="372" t="s">
        <v>66</v>
      </c>
      <c r="D510" s="372"/>
      <c r="E510" s="372"/>
      <c r="F510" s="51"/>
      <c r="G510" s="52"/>
      <c r="H510" s="52"/>
      <c r="I510" s="52"/>
      <c r="J510" s="57"/>
      <c r="K510" s="52"/>
      <c r="L510" s="53">
        <v>0.16</v>
      </c>
      <c r="M510" s="52"/>
      <c r="N510" s="64">
        <v>5.59</v>
      </c>
      <c r="AF510" s="39"/>
      <c r="AG510" s="47"/>
      <c r="AH510" s="47"/>
      <c r="AL510" s="3" t="s">
        <v>66</v>
      </c>
      <c r="AN510" s="47"/>
      <c r="AO510" s="47"/>
      <c r="AQ510" s="47"/>
    </row>
    <row r="511" spans="1:43" s="4" customFormat="1" ht="23.25" x14ac:dyDescent="0.25">
      <c r="A511" s="56"/>
      <c r="B511" s="49" t="s">
        <v>335</v>
      </c>
      <c r="C511" s="372" t="s">
        <v>336</v>
      </c>
      <c r="D511" s="372"/>
      <c r="E511" s="372"/>
      <c r="F511" s="51" t="s">
        <v>69</v>
      </c>
      <c r="G511" s="63">
        <v>92</v>
      </c>
      <c r="H511" s="52"/>
      <c r="I511" s="63">
        <v>92</v>
      </c>
      <c r="J511" s="57"/>
      <c r="K511" s="52"/>
      <c r="L511" s="53">
        <v>0.15</v>
      </c>
      <c r="M511" s="52"/>
      <c r="N511" s="64">
        <v>5.14</v>
      </c>
      <c r="AF511" s="39"/>
      <c r="AG511" s="47"/>
      <c r="AH511" s="47"/>
      <c r="AL511" s="3" t="s">
        <v>336</v>
      </c>
      <c r="AN511" s="47"/>
      <c r="AO511" s="47"/>
      <c r="AQ511" s="47"/>
    </row>
    <row r="512" spans="1:43" s="4" customFormat="1" ht="23.25" x14ac:dyDescent="0.25">
      <c r="A512" s="56"/>
      <c r="B512" s="49" t="s">
        <v>337</v>
      </c>
      <c r="C512" s="372" t="s">
        <v>338</v>
      </c>
      <c r="D512" s="372"/>
      <c r="E512" s="372"/>
      <c r="F512" s="51" t="s">
        <v>69</v>
      </c>
      <c r="G512" s="63">
        <v>46</v>
      </c>
      <c r="H512" s="52"/>
      <c r="I512" s="63">
        <v>46</v>
      </c>
      <c r="J512" s="57"/>
      <c r="K512" s="52"/>
      <c r="L512" s="53">
        <v>7.0000000000000007E-2</v>
      </c>
      <c r="M512" s="52"/>
      <c r="N512" s="64">
        <v>2.57</v>
      </c>
      <c r="AF512" s="39"/>
      <c r="AG512" s="47"/>
      <c r="AH512" s="47"/>
      <c r="AL512" s="3" t="s">
        <v>338</v>
      </c>
      <c r="AN512" s="47"/>
      <c r="AO512" s="47"/>
      <c r="AQ512" s="47"/>
    </row>
    <row r="513" spans="1:43" s="4" customFormat="1" ht="15" x14ac:dyDescent="0.25">
      <c r="A513" s="65"/>
      <c r="B513" s="66"/>
      <c r="C513" s="374" t="s">
        <v>72</v>
      </c>
      <c r="D513" s="374"/>
      <c r="E513" s="374"/>
      <c r="F513" s="42"/>
      <c r="G513" s="43"/>
      <c r="H513" s="43"/>
      <c r="I513" s="43"/>
      <c r="J513" s="45"/>
      <c r="K513" s="43"/>
      <c r="L513" s="67">
        <v>1.78</v>
      </c>
      <c r="M513" s="60"/>
      <c r="N513" s="46"/>
      <c r="AF513" s="39"/>
      <c r="AG513" s="47"/>
      <c r="AH513" s="47"/>
      <c r="AN513" s="47" t="s">
        <v>72</v>
      </c>
      <c r="AO513" s="47"/>
      <c r="AQ513" s="47"/>
    </row>
    <row r="514" spans="1:43" s="4" customFormat="1" ht="23.25" x14ac:dyDescent="0.25">
      <c r="A514" s="40" t="s">
        <v>440</v>
      </c>
      <c r="B514" s="41" t="s">
        <v>511</v>
      </c>
      <c r="C514" s="374" t="s">
        <v>512</v>
      </c>
      <c r="D514" s="374"/>
      <c r="E514" s="374"/>
      <c r="F514" s="42" t="s">
        <v>306</v>
      </c>
      <c r="G514" s="43">
        <v>7.0000000000000007E-2</v>
      </c>
      <c r="H514" s="44">
        <v>1</v>
      </c>
      <c r="I514" s="68">
        <v>7.0000000000000007E-2</v>
      </c>
      <c r="J514" s="45"/>
      <c r="K514" s="43"/>
      <c r="L514" s="45"/>
      <c r="M514" s="43"/>
      <c r="N514" s="46"/>
      <c r="AF514" s="39"/>
      <c r="AG514" s="47"/>
      <c r="AH514" s="47" t="s">
        <v>512</v>
      </c>
      <c r="AN514" s="47"/>
      <c r="AO514" s="47"/>
      <c r="AQ514" s="47"/>
    </row>
    <row r="515" spans="1:43" s="4" customFormat="1" ht="15" x14ac:dyDescent="0.25">
      <c r="A515" s="69"/>
      <c r="B515" s="50"/>
      <c r="C515" s="372" t="s">
        <v>2298</v>
      </c>
      <c r="D515" s="372"/>
      <c r="E515" s="372"/>
      <c r="F515" s="372"/>
      <c r="G515" s="372"/>
      <c r="H515" s="372"/>
      <c r="I515" s="372"/>
      <c r="J515" s="372"/>
      <c r="K515" s="372"/>
      <c r="L515" s="372"/>
      <c r="M515" s="372"/>
      <c r="N515" s="377"/>
      <c r="AF515" s="39"/>
      <c r="AG515" s="47"/>
      <c r="AH515" s="47"/>
      <c r="AI515" s="3" t="s">
        <v>2298</v>
      </c>
      <c r="AN515" s="47"/>
      <c r="AO515" s="47"/>
      <c r="AQ515" s="47"/>
    </row>
    <row r="516" spans="1:43" s="4" customFormat="1" ht="22.5" x14ac:dyDescent="0.25">
      <c r="A516" s="103"/>
      <c r="B516" s="49" t="s">
        <v>217</v>
      </c>
      <c r="C516" s="368" t="s">
        <v>218</v>
      </c>
      <c r="D516" s="368"/>
      <c r="E516" s="368"/>
      <c r="F516" s="368"/>
      <c r="G516" s="368"/>
      <c r="H516" s="368"/>
      <c r="I516" s="368"/>
      <c r="J516" s="368"/>
      <c r="K516" s="368"/>
      <c r="L516" s="368"/>
      <c r="M516" s="368"/>
      <c r="N516" s="376"/>
      <c r="AF516" s="39"/>
      <c r="AG516" s="47"/>
      <c r="AH516" s="47"/>
      <c r="AJ516" s="3" t="s">
        <v>218</v>
      </c>
      <c r="AN516" s="47"/>
      <c r="AO516" s="47"/>
      <c r="AQ516" s="47"/>
    </row>
    <row r="517" spans="1:43" s="4" customFormat="1" ht="15" x14ac:dyDescent="0.25">
      <c r="A517" s="48"/>
      <c r="B517" s="49" t="s">
        <v>58</v>
      </c>
      <c r="C517" s="372" t="s">
        <v>62</v>
      </c>
      <c r="D517" s="372"/>
      <c r="E517" s="372"/>
      <c r="F517" s="51"/>
      <c r="G517" s="52"/>
      <c r="H517" s="52"/>
      <c r="I517" s="52"/>
      <c r="J517" s="53">
        <v>155.97999999999999</v>
      </c>
      <c r="K517" s="54">
        <v>1.1499999999999999</v>
      </c>
      <c r="L517" s="53">
        <v>12.56</v>
      </c>
      <c r="M517" s="54">
        <v>34.96</v>
      </c>
      <c r="N517" s="64">
        <v>439.1</v>
      </c>
      <c r="AF517" s="39"/>
      <c r="AG517" s="47"/>
      <c r="AH517" s="47"/>
      <c r="AK517" s="3" t="s">
        <v>62</v>
      </c>
      <c r="AN517" s="47"/>
      <c r="AO517" s="47"/>
      <c r="AQ517" s="47"/>
    </row>
    <row r="518" spans="1:43" s="4" customFormat="1" ht="15" x14ac:dyDescent="0.25">
      <c r="A518" s="48"/>
      <c r="B518" s="49" t="s">
        <v>73</v>
      </c>
      <c r="C518" s="372" t="s">
        <v>175</v>
      </c>
      <c r="D518" s="372"/>
      <c r="E518" s="372"/>
      <c r="F518" s="51"/>
      <c r="G518" s="52"/>
      <c r="H518" s="52"/>
      <c r="I518" s="52"/>
      <c r="J518" s="53">
        <v>531.39</v>
      </c>
      <c r="K518" s="54">
        <v>1.1499999999999999</v>
      </c>
      <c r="L518" s="53">
        <v>42.78</v>
      </c>
      <c r="M518" s="52"/>
      <c r="N518" s="58"/>
      <c r="AF518" s="39"/>
      <c r="AG518" s="47"/>
      <c r="AH518" s="47"/>
      <c r="AK518" s="3" t="s">
        <v>175</v>
      </c>
      <c r="AN518" s="47"/>
      <c r="AO518" s="47"/>
      <c r="AQ518" s="47"/>
    </row>
    <row r="519" spans="1:43" s="4" customFormat="1" ht="15" x14ac:dyDescent="0.25">
      <c r="A519" s="48"/>
      <c r="B519" s="49" t="s">
        <v>78</v>
      </c>
      <c r="C519" s="372" t="s">
        <v>176</v>
      </c>
      <c r="D519" s="372"/>
      <c r="E519" s="372"/>
      <c r="F519" s="51"/>
      <c r="G519" s="52"/>
      <c r="H519" s="52"/>
      <c r="I519" s="52"/>
      <c r="J519" s="53">
        <v>29</v>
      </c>
      <c r="K519" s="54">
        <v>1.1499999999999999</v>
      </c>
      <c r="L519" s="53">
        <v>2.33</v>
      </c>
      <c r="M519" s="54">
        <v>34.96</v>
      </c>
      <c r="N519" s="64">
        <v>81.459999999999994</v>
      </c>
      <c r="AF519" s="39"/>
      <c r="AG519" s="47"/>
      <c r="AH519" s="47"/>
      <c r="AK519" s="3" t="s">
        <v>176</v>
      </c>
      <c r="AN519" s="47"/>
      <c r="AO519" s="47"/>
      <c r="AQ519" s="47"/>
    </row>
    <row r="520" spans="1:43" s="4" customFormat="1" ht="15" x14ac:dyDescent="0.25">
      <c r="A520" s="48"/>
      <c r="B520" s="49" t="s">
        <v>122</v>
      </c>
      <c r="C520" s="372" t="s">
        <v>177</v>
      </c>
      <c r="D520" s="372"/>
      <c r="E520" s="372"/>
      <c r="F520" s="51"/>
      <c r="G520" s="52"/>
      <c r="H520" s="52"/>
      <c r="I520" s="52"/>
      <c r="J520" s="107">
        <v>1443.3</v>
      </c>
      <c r="K520" s="52"/>
      <c r="L520" s="53">
        <v>101.03</v>
      </c>
      <c r="M520" s="52"/>
      <c r="N520" s="58"/>
      <c r="AF520" s="39"/>
      <c r="AG520" s="47"/>
      <c r="AH520" s="47"/>
      <c r="AK520" s="3" t="s">
        <v>177</v>
      </c>
      <c r="AN520" s="47"/>
      <c r="AO520" s="47"/>
      <c r="AQ520" s="47"/>
    </row>
    <row r="521" spans="1:43" s="4" customFormat="1" ht="15" x14ac:dyDescent="0.25">
      <c r="A521" s="56"/>
      <c r="B521" s="49"/>
      <c r="C521" s="372" t="s">
        <v>63</v>
      </c>
      <c r="D521" s="372"/>
      <c r="E521" s="372"/>
      <c r="F521" s="51" t="s">
        <v>64</v>
      </c>
      <c r="G521" s="54">
        <v>18.93</v>
      </c>
      <c r="H521" s="54">
        <v>1.1499999999999999</v>
      </c>
      <c r="I521" s="117">
        <v>1.523865</v>
      </c>
      <c r="J521" s="57"/>
      <c r="K521" s="52"/>
      <c r="L521" s="57"/>
      <c r="M521" s="52"/>
      <c r="N521" s="58"/>
      <c r="AF521" s="39"/>
      <c r="AG521" s="47"/>
      <c r="AH521" s="47"/>
      <c r="AL521" s="3" t="s">
        <v>63</v>
      </c>
      <c r="AN521" s="47"/>
      <c r="AO521" s="47"/>
      <c r="AQ521" s="47"/>
    </row>
    <row r="522" spans="1:43" s="4" customFormat="1" ht="15" x14ac:dyDescent="0.25">
      <c r="A522" s="56"/>
      <c r="B522" s="49"/>
      <c r="C522" s="372" t="s">
        <v>178</v>
      </c>
      <c r="D522" s="372"/>
      <c r="E522" s="372"/>
      <c r="F522" s="51" t="s">
        <v>64</v>
      </c>
      <c r="G522" s="104">
        <v>2.5</v>
      </c>
      <c r="H522" s="54">
        <v>1.1499999999999999</v>
      </c>
      <c r="I522" s="114">
        <v>0.20125000000000001</v>
      </c>
      <c r="J522" s="57"/>
      <c r="K522" s="52"/>
      <c r="L522" s="57"/>
      <c r="M522" s="52"/>
      <c r="N522" s="58"/>
      <c r="AF522" s="39"/>
      <c r="AG522" s="47"/>
      <c r="AH522" s="47"/>
      <c r="AL522" s="3" t="s">
        <v>178</v>
      </c>
      <c r="AN522" s="47"/>
      <c r="AO522" s="47"/>
      <c r="AQ522" s="47"/>
    </row>
    <row r="523" spans="1:43" s="4" customFormat="1" ht="15" x14ac:dyDescent="0.25">
      <c r="A523" s="48"/>
      <c r="B523" s="49"/>
      <c r="C523" s="375" t="s">
        <v>65</v>
      </c>
      <c r="D523" s="375"/>
      <c r="E523" s="375"/>
      <c r="F523" s="59"/>
      <c r="G523" s="60"/>
      <c r="H523" s="60"/>
      <c r="I523" s="60"/>
      <c r="J523" s="108">
        <v>2130.67</v>
      </c>
      <c r="K523" s="60"/>
      <c r="L523" s="61">
        <v>156.37</v>
      </c>
      <c r="M523" s="60"/>
      <c r="N523" s="62"/>
      <c r="AF523" s="39"/>
      <c r="AG523" s="47"/>
      <c r="AH523" s="47"/>
      <c r="AM523" s="3" t="s">
        <v>65</v>
      </c>
      <c r="AN523" s="47"/>
      <c r="AO523" s="47"/>
      <c r="AQ523" s="47"/>
    </row>
    <row r="524" spans="1:43" s="4" customFormat="1" ht="15" x14ac:dyDescent="0.25">
      <c r="A524" s="56"/>
      <c r="B524" s="49"/>
      <c r="C524" s="372" t="s">
        <v>66</v>
      </c>
      <c r="D524" s="372"/>
      <c r="E524" s="372"/>
      <c r="F524" s="51"/>
      <c r="G524" s="52"/>
      <c r="H524" s="52"/>
      <c r="I524" s="52"/>
      <c r="J524" s="57"/>
      <c r="K524" s="52"/>
      <c r="L524" s="53">
        <v>14.89</v>
      </c>
      <c r="M524" s="52"/>
      <c r="N524" s="64">
        <v>520.55999999999995</v>
      </c>
      <c r="AF524" s="39"/>
      <c r="AG524" s="47"/>
      <c r="AH524" s="47"/>
      <c r="AL524" s="3" t="s">
        <v>66</v>
      </c>
      <c r="AN524" s="47"/>
      <c r="AO524" s="47"/>
      <c r="AQ524" s="47"/>
    </row>
    <row r="525" spans="1:43" s="4" customFormat="1" ht="23.25" x14ac:dyDescent="0.25">
      <c r="A525" s="56"/>
      <c r="B525" s="49" t="s">
        <v>265</v>
      </c>
      <c r="C525" s="372" t="s">
        <v>266</v>
      </c>
      <c r="D525" s="372"/>
      <c r="E525" s="372"/>
      <c r="F525" s="51" t="s">
        <v>69</v>
      </c>
      <c r="G525" s="63">
        <v>113</v>
      </c>
      <c r="H525" s="52"/>
      <c r="I525" s="63">
        <v>113</v>
      </c>
      <c r="J525" s="57"/>
      <c r="K525" s="52"/>
      <c r="L525" s="53">
        <v>16.829999999999998</v>
      </c>
      <c r="M525" s="52"/>
      <c r="N525" s="64">
        <v>588.23</v>
      </c>
      <c r="AF525" s="39"/>
      <c r="AG525" s="47"/>
      <c r="AH525" s="47"/>
      <c r="AL525" s="3" t="s">
        <v>266</v>
      </c>
      <c r="AN525" s="47"/>
      <c r="AO525" s="47"/>
      <c r="AQ525" s="47"/>
    </row>
    <row r="526" spans="1:43" s="4" customFormat="1" ht="23.25" x14ac:dyDescent="0.25">
      <c r="A526" s="56"/>
      <c r="B526" s="49" t="s">
        <v>267</v>
      </c>
      <c r="C526" s="372" t="s">
        <v>268</v>
      </c>
      <c r="D526" s="372"/>
      <c r="E526" s="372"/>
      <c r="F526" s="51" t="s">
        <v>69</v>
      </c>
      <c r="G526" s="63">
        <v>77</v>
      </c>
      <c r="H526" s="52"/>
      <c r="I526" s="63">
        <v>77</v>
      </c>
      <c r="J526" s="57"/>
      <c r="K526" s="52"/>
      <c r="L526" s="53">
        <v>11.47</v>
      </c>
      <c r="M526" s="52"/>
      <c r="N526" s="64">
        <v>400.83</v>
      </c>
      <c r="AF526" s="39"/>
      <c r="AG526" s="47"/>
      <c r="AH526" s="47"/>
      <c r="AL526" s="3" t="s">
        <v>268</v>
      </c>
      <c r="AN526" s="47"/>
      <c r="AO526" s="47"/>
      <c r="AQ526" s="47"/>
    </row>
    <row r="527" spans="1:43" s="4" customFormat="1" ht="15" x14ac:dyDescent="0.25">
      <c r="A527" s="65"/>
      <c r="B527" s="66"/>
      <c r="C527" s="374" t="s">
        <v>72</v>
      </c>
      <c r="D527" s="374"/>
      <c r="E527" s="374"/>
      <c r="F527" s="42"/>
      <c r="G527" s="43"/>
      <c r="H527" s="43"/>
      <c r="I527" s="43"/>
      <c r="J527" s="45"/>
      <c r="K527" s="43"/>
      <c r="L527" s="67">
        <v>184.67</v>
      </c>
      <c r="M527" s="60"/>
      <c r="N527" s="46"/>
      <c r="AF527" s="39"/>
      <c r="AG527" s="47"/>
      <c r="AH527" s="47"/>
      <c r="AN527" s="47" t="s">
        <v>72</v>
      </c>
      <c r="AO527" s="47"/>
      <c r="AQ527" s="47"/>
    </row>
    <row r="528" spans="1:43" s="4" customFormat="1" ht="15" x14ac:dyDescent="0.25">
      <c r="A528" s="40" t="s">
        <v>442</v>
      </c>
      <c r="B528" s="41" t="s">
        <v>515</v>
      </c>
      <c r="C528" s="374" t="s">
        <v>516</v>
      </c>
      <c r="D528" s="374"/>
      <c r="E528" s="374"/>
      <c r="F528" s="42" t="s">
        <v>185</v>
      </c>
      <c r="G528" s="43">
        <v>-7.0000000000000007E-2</v>
      </c>
      <c r="H528" s="44">
        <v>1</v>
      </c>
      <c r="I528" s="68">
        <v>-7.0000000000000007E-2</v>
      </c>
      <c r="J528" s="67">
        <v>139.4</v>
      </c>
      <c r="K528" s="43"/>
      <c r="L528" s="67">
        <v>-9.76</v>
      </c>
      <c r="M528" s="43"/>
      <c r="N528" s="46"/>
      <c r="AF528" s="39"/>
      <c r="AG528" s="47"/>
      <c r="AH528" s="47" t="s">
        <v>516</v>
      </c>
      <c r="AN528" s="47"/>
      <c r="AO528" s="47"/>
      <c r="AQ528" s="47"/>
    </row>
    <row r="529" spans="1:43" s="4" customFormat="1" ht="15" x14ac:dyDescent="0.25">
      <c r="A529" s="65"/>
      <c r="B529" s="66"/>
      <c r="C529" s="374" t="s">
        <v>72</v>
      </c>
      <c r="D529" s="374"/>
      <c r="E529" s="374"/>
      <c r="F529" s="42"/>
      <c r="G529" s="43"/>
      <c r="H529" s="43"/>
      <c r="I529" s="43"/>
      <c r="J529" s="45"/>
      <c r="K529" s="43"/>
      <c r="L529" s="67">
        <v>-9.76</v>
      </c>
      <c r="M529" s="60"/>
      <c r="N529" s="46"/>
      <c r="AF529" s="39"/>
      <c r="AG529" s="47"/>
      <c r="AH529" s="47"/>
      <c r="AN529" s="47" t="s">
        <v>72</v>
      </c>
      <c r="AO529" s="47"/>
      <c r="AQ529" s="47"/>
    </row>
    <row r="530" spans="1:43" s="4" customFormat="1" ht="15" x14ac:dyDescent="0.25">
      <c r="A530" s="40" t="s">
        <v>444</v>
      </c>
      <c r="B530" s="41" t="s">
        <v>518</v>
      </c>
      <c r="C530" s="374" t="s">
        <v>519</v>
      </c>
      <c r="D530" s="374"/>
      <c r="E530" s="374"/>
      <c r="F530" s="42" t="s">
        <v>185</v>
      </c>
      <c r="G530" s="43">
        <v>-0.88200000000000001</v>
      </c>
      <c r="H530" s="44">
        <v>1</v>
      </c>
      <c r="I530" s="116">
        <v>-0.88200000000000001</v>
      </c>
      <c r="J530" s="67">
        <v>103</v>
      </c>
      <c r="K530" s="43"/>
      <c r="L530" s="67">
        <v>-90.85</v>
      </c>
      <c r="M530" s="43"/>
      <c r="N530" s="46"/>
      <c r="AF530" s="39"/>
      <c r="AG530" s="47"/>
      <c r="AH530" s="47" t="s">
        <v>519</v>
      </c>
      <c r="AN530" s="47"/>
      <c r="AO530" s="47"/>
      <c r="AQ530" s="47"/>
    </row>
    <row r="531" spans="1:43" s="4" customFormat="1" ht="15" x14ac:dyDescent="0.25">
      <c r="A531" s="65"/>
      <c r="B531" s="66"/>
      <c r="C531" s="374" t="s">
        <v>72</v>
      </c>
      <c r="D531" s="374"/>
      <c r="E531" s="374"/>
      <c r="F531" s="42"/>
      <c r="G531" s="43"/>
      <c r="H531" s="43"/>
      <c r="I531" s="43"/>
      <c r="J531" s="45"/>
      <c r="K531" s="43"/>
      <c r="L531" s="67">
        <v>-90.85</v>
      </c>
      <c r="M531" s="60"/>
      <c r="N531" s="46"/>
      <c r="AF531" s="39"/>
      <c r="AG531" s="47"/>
      <c r="AH531" s="47"/>
      <c r="AN531" s="47" t="s">
        <v>72</v>
      </c>
      <c r="AO531" s="47"/>
      <c r="AQ531" s="47"/>
    </row>
    <row r="532" spans="1:43" s="4" customFormat="1" ht="34.5" x14ac:dyDescent="0.25">
      <c r="A532" s="40" t="s">
        <v>445</v>
      </c>
      <c r="B532" s="41" t="s">
        <v>521</v>
      </c>
      <c r="C532" s="374" t="s">
        <v>522</v>
      </c>
      <c r="D532" s="374"/>
      <c r="E532" s="374"/>
      <c r="F532" s="42" t="s">
        <v>306</v>
      </c>
      <c r="G532" s="43">
        <v>7.0000000000000007E-2</v>
      </c>
      <c r="H532" s="44">
        <v>1</v>
      </c>
      <c r="I532" s="68">
        <v>7.0000000000000007E-2</v>
      </c>
      <c r="J532" s="45"/>
      <c r="K532" s="43"/>
      <c r="L532" s="45"/>
      <c r="M532" s="43"/>
      <c r="N532" s="46"/>
      <c r="AF532" s="39"/>
      <c r="AG532" s="47"/>
      <c r="AH532" s="47" t="s">
        <v>522</v>
      </c>
      <c r="AN532" s="47"/>
      <c r="AO532" s="47"/>
      <c r="AQ532" s="47"/>
    </row>
    <row r="533" spans="1:43" s="4" customFormat="1" ht="15" x14ac:dyDescent="0.25">
      <c r="A533" s="103"/>
      <c r="B533" s="49"/>
      <c r="C533" s="368" t="s">
        <v>523</v>
      </c>
      <c r="D533" s="368"/>
      <c r="E533" s="368"/>
      <c r="F533" s="368"/>
      <c r="G533" s="368"/>
      <c r="H533" s="368"/>
      <c r="I533" s="368"/>
      <c r="J533" s="368"/>
      <c r="K533" s="368"/>
      <c r="L533" s="368"/>
      <c r="M533" s="368"/>
      <c r="N533" s="376"/>
      <c r="AF533" s="39"/>
      <c r="AG533" s="47"/>
      <c r="AH533" s="47"/>
      <c r="AJ533" s="3" t="s">
        <v>523</v>
      </c>
      <c r="AN533" s="47"/>
      <c r="AO533" s="47"/>
      <c r="AQ533" s="47"/>
    </row>
    <row r="534" spans="1:43" s="4" customFormat="1" ht="22.5" x14ac:dyDescent="0.25">
      <c r="A534" s="103"/>
      <c r="B534" s="49" t="s">
        <v>217</v>
      </c>
      <c r="C534" s="368" t="s">
        <v>218</v>
      </c>
      <c r="D534" s="368"/>
      <c r="E534" s="368"/>
      <c r="F534" s="368"/>
      <c r="G534" s="368"/>
      <c r="H534" s="368"/>
      <c r="I534" s="368"/>
      <c r="J534" s="368"/>
      <c r="K534" s="368"/>
      <c r="L534" s="368"/>
      <c r="M534" s="368"/>
      <c r="N534" s="376"/>
      <c r="AF534" s="39"/>
      <c r="AG534" s="47"/>
      <c r="AH534" s="47"/>
      <c r="AJ534" s="3" t="s">
        <v>218</v>
      </c>
      <c r="AN534" s="47"/>
      <c r="AO534" s="47"/>
      <c r="AQ534" s="47"/>
    </row>
    <row r="535" spans="1:43" s="4" customFormat="1" ht="15" x14ac:dyDescent="0.25">
      <c r="A535" s="48"/>
      <c r="B535" s="49" t="s">
        <v>58</v>
      </c>
      <c r="C535" s="372" t="s">
        <v>62</v>
      </c>
      <c r="D535" s="372"/>
      <c r="E535" s="372"/>
      <c r="F535" s="51"/>
      <c r="G535" s="52"/>
      <c r="H535" s="52"/>
      <c r="I535" s="52"/>
      <c r="J535" s="53">
        <v>14.91</v>
      </c>
      <c r="K535" s="104">
        <v>11.5</v>
      </c>
      <c r="L535" s="53">
        <v>12</v>
      </c>
      <c r="M535" s="54">
        <v>34.96</v>
      </c>
      <c r="N535" s="64">
        <v>419.52</v>
      </c>
      <c r="AF535" s="39"/>
      <c r="AG535" s="47"/>
      <c r="AH535" s="47"/>
      <c r="AK535" s="3" t="s">
        <v>62</v>
      </c>
      <c r="AN535" s="47"/>
      <c r="AO535" s="47"/>
      <c r="AQ535" s="47"/>
    </row>
    <row r="536" spans="1:43" s="4" customFormat="1" ht="15" x14ac:dyDescent="0.25">
      <c r="A536" s="48"/>
      <c r="B536" s="49" t="s">
        <v>73</v>
      </c>
      <c r="C536" s="372" t="s">
        <v>175</v>
      </c>
      <c r="D536" s="372"/>
      <c r="E536" s="372"/>
      <c r="F536" s="51"/>
      <c r="G536" s="52"/>
      <c r="H536" s="52"/>
      <c r="I536" s="52"/>
      <c r="J536" s="53">
        <v>54.3</v>
      </c>
      <c r="K536" s="104">
        <v>11.5</v>
      </c>
      <c r="L536" s="53">
        <v>43.71</v>
      </c>
      <c r="M536" s="52"/>
      <c r="N536" s="58"/>
      <c r="AF536" s="39"/>
      <c r="AG536" s="47"/>
      <c r="AH536" s="47"/>
      <c r="AK536" s="3" t="s">
        <v>175</v>
      </c>
      <c r="AN536" s="47"/>
      <c r="AO536" s="47"/>
      <c r="AQ536" s="47"/>
    </row>
    <row r="537" spans="1:43" s="4" customFormat="1" ht="15" x14ac:dyDescent="0.25">
      <c r="A537" s="48"/>
      <c r="B537" s="49" t="s">
        <v>78</v>
      </c>
      <c r="C537" s="372" t="s">
        <v>176</v>
      </c>
      <c r="D537" s="372"/>
      <c r="E537" s="372"/>
      <c r="F537" s="51"/>
      <c r="G537" s="52"/>
      <c r="H537" s="52"/>
      <c r="I537" s="52"/>
      <c r="J537" s="53">
        <v>2.9</v>
      </c>
      <c r="K537" s="104">
        <v>11.5</v>
      </c>
      <c r="L537" s="53">
        <v>2.33</v>
      </c>
      <c r="M537" s="54">
        <v>34.96</v>
      </c>
      <c r="N537" s="64">
        <v>81.459999999999994</v>
      </c>
      <c r="AF537" s="39"/>
      <c r="AG537" s="47"/>
      <c r="AH537" s="47"/>
      <c r="AK537" s="3" t="s">
        <v>176</v>
      </c>
      <c r="AN537" s="47"/>
      <c r="AO537" s="47"/>
      <c r="AQ537" s="47"/>
    </row>
    <row r="538" spans="1:43" s="4" customFormat="1" ht="15" x14ac:dyDescent="0.25">
      <c r="A538" s="48"/>
      <c r="B538" s="49" t="s">
        <v>122</v>
      </c>
      <c r="C538" s="372" t="s">
        <v>177</v>
      </c>
      <c r="D538" s="372"/>
      <c r="E538" s="372"/>
      <c r="F538" s="51"/>
      <c r="G538" s="52"/>
      <c r="H538" s="52"/>
      <c r="I538" s="52"/>
      <c r="J538" s="53">
        <v>139.41999999999999</v>
      </c>
      <c r="K538" s="63">
        <v>10</v>
      </c>
      <c r="L538" s="53">
        <v>97.59</v>
      </c>
      <c r="M538" s="52"/>
      <c r="N538" s="58"/>
      <c r="AF538" s="39"/>
      <c r="AG538" s="47"/>
      <c r="AH538" s="47"/>
      <c r="AK538" s="3" t="s">
        <v>177</v>
      </c>
      <c r="AN538" s="47"/>
      <c r="AO538" s="47"/>
      <c r="AQ538" s="47"/>
    </row>
    <row r="539" spans="1:43" s="4" customFormat="1" ht="15" x14ac:dyDescent="0.25">
      <c r="A539" s="56"/>
      <c r="B539" s="49"/>
      <c r="C539" s="372" t="s">
        <v>63</v>
      </c>
      <c r="D539" s="372"/>
      <c r="E539" s="372"/>
      <c r="F539" s="51" t="s">
        <v>64</v>
      </c>
      <c r="G539" s="54">
        <v>1.81</v>
      </c>
      <c r="H539" s="104">
        <v>11.5</v>
      </c>
      <c r="I539" s="114">
        <v>1.45705</v>
      </c>
      <c r="J539" s="57"/>
      <c r="K539" s="52"/>
      <c r="L539" s="57"/>
      <c r="M539" s="52"/>
      <c r="N539" s="58"/>
      <c r="AF539" s="39"/>
      <c r="AG539" s="47"/>
      <c r="AH539" s="47"/>
      <c r="AL539" s="3" t="s">
        <v>63</v>
      </c>
      <c r="AN539" s="47"/>
      <c r="AO539" s="47"/>
      <c r="AQ539" s="47"/>
    </row>
    <row r="540" spans="1:43" s="4" customFormat="1" ht="15" x14ac:dyDescent="0.25">
      <c r="A540" s="56"/>
      <c r="B540" s="49"/>
      <c r="C540" s="372" t="s">
        <v>178</v>
      </c>
      <c r="D540" s="372"/>
      <c r="E540" s="372"/>
      <c r="F540" s="51" t="s">
        <v>64</v>
      </c>
      <c r="G540" s="54">
        <v>0.25</v>
      </c>
      <c r="H540" s="104">
        <v>11.5</v>
      </c>
      <c r="I540" s="114">
        <v>0.20125000000000001</v>
      </c>
      <c r="J540" s="57"/>
      <c r="K540" s="52"/>
      <c r="L540" s="57"/>
      <c r="M540" s="52"/>
      <c r="N540" s="58"/>
      <c r="AF540" s="39"/>
      <c r="AG540" s="47"/>
      <c r="AH540" s="47"/>
      <c r="AL540" s="3" t="s">
        <v>178</v>
      </c>
      <c r="AN540" s="47"/>
      <c r="AO540" s="47"/>
      <c r="AQ540" s="47"/>
    </row>
    <row r="541" spans="1:43" s="4" customFormat="1" ht="15" x14ac:dyDescent="0.25">
      <c r="A541" s="48"/>
      <c r="B541" s="49"/>
      <c r="C541" s="375" t="s">
        <v>65</v>
      </c>
      <c r="D541" s="375"/>
      <c r="E541" s="375"/>
      <c r="F541" s="59"/>
      <c r="G541" s="60"/>
      <c r="H541" s="60"/>
      <c r="I541" s="60"/>
      <c r="J541" s="61">
        <v>208.63</v>
      </c>
      <c r="K541" s="60"/>
      <c r="L541" s="61">
        <v>153.30000000000001</v>
      </c>
      <c r="M541" s="60"/>
      <c r="N541" s="62"/>
      <c r="AF541" s="39"/>
      <c r="AG541" s="47"/>
      <c r="AH541" s="47"/>
      <c r="AM541" s="3" t="s">
        <v>65</v>
      </c>
      <c r="AN541" s="47"/>
      <c r="AO541" s="47"/>
      <c r="AQ541" s="47"/>
    </row>
    <row r="542" spans="1:43" s="4" customFormat="1" ht="15" x14ac:dyDescent="0.25">
      <c r="A542" s="56"/>
      <c r="B542" s="49"/>
      <c r="C542" s="372" t="s">
        <v>66</v>
      </c>
      <c r="D542" s="372"/>
      <c r="E542" s="372"/>
      <c r="F542" s="51"/>
      <c r="G542" s="52"/>
      <c r="H542" s="52"/>
      <c r="I542" s="52"/>
      <c r="J542" s="57"/>
      <c r="K542" s="52"/>
      <c r="L542" s="53">
        <v>14.33</v>
      </c>
      <c r="M542" s="52"/>
      <c r="N542" s="64">
        <v>500.98</v>
      </c>
      <c r="AF542" s="39"/>
      <c r="AG542" s="47"/>
      <c r="AH542" s="47"/>
      <c r="AL542" s="3" t="s">
        <v>66</v>
      </c>
      <c r="AN542" s="47"/>
      <c r="AO542" s="47"/>
      <c r="AQ542" s="47"/>
    </row>
    <row r="543" spans="1:43" s="4" customFormat="1" ht="23.25" x14ac:dyDescent="0.25">
      <c r="A543" s="56"/>
      <c r="B543" s="49" t="s">
        <v>265</v>
      </c>
      <c r="C543" s="372" t="s">
        <v>266</v>
      </c>
      <c r="D543" s="372"/>
      <c r="E543" s="372"/>
      <c r="F543" s="51" t="s">
        <v>69</v>
      </c>
      <c r="G543" s="63">
        <v>113</v>
      </c>
      <c r="H543" s="52"/>
      <c r="I543" s="63">
        <v>113</v>
      </c>
      <c r="J543" s="57"/>
      <c r="K543" s="52"/>
      <c r="L543" s="53">
        <v>16.190000000000001</v>
      </c>
      <c r="M543" s="52"/>
      <c r="N543" s="64">
        <v>566.11</v>
      </c>
      <c r="AF543" s="39"/>
      <c r="AG543" s="47"/>
      <c r="AH543" s="47"/>
      <c r="AL543" s="3" t="s">
        <v>266</v>
      </c>
      <c r="AN543" s="47"/>
      <c r="AO543" s="47"/>
      <c r="AQ543" s="47"/>
    </row>
    <row r="544" spans="1:43" s="4" customFormat="1" ht="23.25" x14ac:dyDescent="0.25">
      <c r="A544" s="56"/>
      <c r="B544" s="49" t="s">
        <v>267</v>
      </c>
      <c r="C544" s="372" t="s">
        <v>268</v>
      </c>
      <c r="D544" s="372"/>
      <c r="E544" s="372"/>
      <c r="F544" s="51" t="s">
        <v>69</v>
      </c>
      <c r="G544" s="63">
        <v>77</v>
      </c>
      <c r="H544" s="52"/>
      <c r="I544" s="63">
        <v>77</v>
      </c>
      <c r="J544" s="57"/>
      <c r="K544" s="52"/>
      <c r="L544" s="53">
        <v>11.03</v>
      </c>
      <c r="M544" s="52"/>
      <c r="N544" s="64">
        <v>385.75</v>
      </c>
      <c r="AF544" s="39"/>
      <c r="AG544" s="47"/>
      <c r="AH544" s="47"/>
      <c r="AL544" s="3" t="s">
        <v>268</v>
      </c>
      <c r="AN544" s="47"/>
      <c r="AO544" s="47"/>
      <c r="AQ544" s="47"/>
    </row>
    <row r="545" spans="1:43" s="4" customFormat="1" ht="15" x14ac:dyDescent="0.25">
      <c r="A545" s="65"/>
      <c r="B545" s="66"/>
      <c r="C545" s="374" t="s">
        <v>72</v>
      </c>
      <c r="D545" s="374"/>
      <c r="E545" s="374"/>
      <c r="F545" s="42"/>
      <c r="G545" s="43"/>
      <c r="H545" s="43"/>
      <c r="I545" s="43"/>
      <c r="J545" s="45"/>
      <c r="K545" s="43"/>
      <c r="L545" s="67">
        <v>180.52</v>
      </c>
      <c r="M545" s="60"/>
      <c r="N545" s="46"/>
      <c r="AF545" s="39"/>
      <c r="AG545" s="47"/>
      <c r="AH545" s="47"/>
      <c r="AN545" s="47" t="s">
        <v>72</v>
      </c>
      <c r="AO545" s="47"/>
      <c r="AQ545" s="47"/>
    </row>
    <row r="546" spans="1:43" s="4" customFormat="1" ht="15" x14ac:dyDescent="0.25">
      <c r="A546" s="40" t="s">
        <v>447</v>
      </c>
      <c r="B546" s="41" t="s">
        <v>518</v>
      </c>
      <c r="C546" s="374" t="s">
        <v>519</v>
      </c>
      <c r="D546" s="374"/>
      <c r="E546" s="374"/>
      <c r="F546" s="42" t="s">
        <v>185</v>
      </c>
      <c r="G546" s="43">
        <v>-0.94499999999999995</v>
      </c>
      <c r="H546" s="44">
        <v>1</v>
      </c>
      <c r="I546" s="116">
        <v>-0.94499999999999995</v>
      </c>
      <c r="J546" s="67">
        <v>103</v>
      </c>
      <c r="K546" s="43"/>
      <c r="L546" s="67">
        <v>-97.34</v>
      </c>
      <c r="M546" s="43"/>
      <c r="N546" s="46"/>
      <c r="AF546" s="39"/>
      <c r="AG546" s="47"/>
      <c r="AH546" s="47" t="s">
        <v>519</v>
      </c>
      <c r="AN546" s="47"/>
      <c r="AO546" s="47"/>
      <c r="AQ546" s="47"/>
    </row>
    <row r="547" spans="1:43" s="4" customFormat="1" ht="15" x14ac:dyDescent="0.25">
      <c r="A547" s="65"/>
      <c r="B547" s="66"/>
      <c r="C547" s="374" t="s">
        <v>72</v>
      </c>
      <c r="D547" s="374"/>
      <c r="E547" s="374"/>
      <c r="F547" s="42"/>
      <c r="G547" s="43"/>
      <c r="H547" s="43"/>
      <c r="I547" s="43"/>
      <c r="J547" s="45"/>
      <c r="K547" s="43"/>
      <c r="L547" s="67">
        <v>-97.34</v>
      </c>
      <c r="M547" s="60"/>
      <c r="N547" s="46"/>
      <c r="AF547" s="39"/>
      <c r="AG547" s="47"/>
      <c r="AH547" s="47"/>
      <c r="AN547" s="47" t="s">
        <v>72</v>
      </c>
      <c r="AO547" s="47"/>
      <c r="AQ547" s="47"/>
    </row>
    <row r="548" spans="1:43" s="4" customFormat="1" ht="23.25" x14ac:dyDescent="0.25">
      <c r="A548" s="40" t="s">
        <v>453</v>
      </c>
      <c r="B548" s="41" t="s">
        <v>2299</v>
      </c>
      <c r="C548" s="374" t="s">
        <v>2300</v>
      </c>
      <c r="D548" s="374"/>
      <c r="E548" s="374"/>
      <c r="F548" s="42" t="s">
        <v>185</v>
      </c>
      <c r="G548" s="43">
        <v>1.764</v>
      </c>
      <c r="H548" s="44">
        <v>1</v>
      </c>
      <c r="I548" s="116">
        <v>1.764</v>
      </c>
      <c r="J548" s="67">
        <v>94.48</v>
      </c>
      <c r="K548" s="43"/>
      <c r="L548" s="67">
        <v>166.66</v>
      </c>
      <c r="M548" s="43"/>
      <c r="N548" s="46"/>
      <c r="AF548" s="39"/>
      <c r="AG548" s="47"/>
      <c r="AH548" s="47" t="s">
        <v>2300</v>
      </c>
      <c r="AN548" s="47"/>
      <c r="AO548" s="47"/>
      <c r="AQ548" s="47"/>
    </row>
    <row r="549" spans="1:43" s="4" customFormat="1" ht="15" x14ac:dyDescent="0.25">
      <c r="A549" s="69"/>
      <c r="B549" s="50"/>
      <c r="C549" s="372" t="s">
        <v>2301</v>
      </c>
      <c r="D549" s="372"/>
      <c r="E549" s="372"/>
      <c r="F549" s="372"/>
      <c r="G549" s="372"/>
      <c r="H549" s="372"/>
      <c r="I549" s="372"/>
      <c r="J549" s="372"/>
      <c r="K549" s="372"/>
      <c r="L549" s="372"/>
      <c r="M549" s="372"/>
      <c r="N549" s="377"/>
      <c r="AF549" s="39"/>
      <c r="AG549" s="47"/>
      <c r="AH549" s="47"/>
      <c r="AI549" s="3" t="s">
        <v>2301</v>
      </c>
      <c r="AN549" s="47"/>
      <c r="AO549" s="47"/>
      <c r="AQ549" s="47"/>
    </row>
    <row r="550" spans="1:43" s="4" customFormat="1" ht="15" x14ac:dyDescent="0.25">
      <c r="A550" s="65"/>
      <c r="B550" s="66"/>
      <c r="C550" s="374" t="s">
        <v>72</v>
      </c>
      <c r="D550" s="374"/>
      <c r="E550" s="374"/>
      <c r="F550" s="42"/>
      <c r="G550" s="43"/>
      <c r="H550" s="43"/>
      <c r="I550" s="43"/>
      <c r="J550" s="45"/>
      <c r="K550" s="43"/>
      <c r="L550" s="67">
        <v>166.66</v>
      </c>
      <c r="M550" s="60"/>
      <c r="N550" s="46"/>
      <c r="AF550" s="39"/>
      <c r="AG550" s="47"/>
      <c r="AH550" s="47"/>
      <c r="AN550" s="47" t="s">
        <v>72</v>
      </c>
      <c r="AO550" s="47"/>
      <c r="AQ550" s="47"/>
    </row>
    <row r="551" spans="1:43" s="4" customFormat="1" ht="45.75" x14ac:dyDescent="0.25">
      <c r="A551" s="40" t="s">
        <v>455</v>
      </c>
      <c r="B551" s="41" t="s">
        <v>2302</v>
      </c>
      <c r="C551" s="374" t="s">
        <v>2303</v>
      </c>
      <c r="D551" s="374"/>
      <c r="E551" s="374"/>
      <c r="F551" s="42" t="s">
        <v>306</v>
      </c>
      <c r="G551" s="43">
        <v>7.0000000000000007E-2</v>
      </c>
      <c r="H551" s="44">
        <v>1</v>
      </c>
      <c r="I551" s="68">
        <v>7.0000000000000007E-2</v>
      </c>
      <c r="J551" s="45"/>
      <c r="K551" s="43"/>
      <c r="L551" s="45"/>
      <c r="M551" s="43"/>
      <c r="N551" s="46"/>
      <c r="AF551" s="39"/>
      <c r="AG551" s="47"/>
      <c r="AH551" s="47" t="s">
        <v>2303</v>
      </c>
      <c r="AN551" s="47"/>
      <c r="AO551" s="47"/>
      <c r="AQ551" s="47"/>
    </row>
    <row r="552" spans="1:43" s="4" customFormat="1" ht="15" x14ac:dyDescent="0.25">
      <c r="A552" s="69"/>
      <c r="B552" s="50"/>
      <c r="C552" s="372" t="s">
        <v>2298</v>
      </c>
      <c r="D552" s="372"/>
      <c r="E552" s="372"/>
      <c r="F552" s="372"/>
      <c r="G552" s="372"/>
      <c r="H552" s="372"/>
      <c r="I552" s="372"/>
      <c r="J552" s="372"/>
      <c r="K552" s="372"/>
      <c r="L552" s="372"/>
      <c r="M552" s="372"/>
      <c r="N552" s="377"/>
      <c r="AF552" s="39"/>
      <c r="AG552" s="47"/>
      <c r="AH552" s="47"/>
      <c r="AI552" s="3" t="s">
        <v>2298</v>
      </c>
      <c r="AN552" s="47"/>
      <c r="AO552" s="47"/>
      <c r="AQ552" s="47"/>
    </row>
    <row r="553" spans="1:43" s="4" customFormat="1" ht="22.5" x14ac:dyDescent="0.25">
      <c r="A553" s="103"/>
      <c r="B553" s="49" t="s">
        <v>217</v>
      </c>
      <c r="C553" s="368" t="s">
        <v>218</v>
      </c>
      <c r="D553" s="368"/>
      <c r="E553" s="368"/>
      <c r="F553" s="368"/>
      <c r="G553" s="368"/>
      <c r="H553" s="368"/>
      <c r="I553" s="368"/>
      <c r="J553" s="368"/>
      <c r="K553" s="368"/>
      <c r="L553" s="368"/>
      <c r="M553" s="368"/>
      <c r="N553" s="376"/>
      <c r="AF553" s="39"/>
      <c r="AG553" s="47"/>
      <c r="AH553" s="47"/>
      <c r="AJ553" s="3" t="s">
        <v>218</v>
      </c>
      <c r="AN553" s="47"/>
      <c r="AO553" s="47"/>
      <c r="AQ553" s="47"/>
    </row>
    <row r="554" spans="1:43" s="4" customFormat="1" ht="15" x14ac:dyDescent="0.25">
      <c r="A554" s="48"/>
      <c r="B554" s="49" t="s">
        <v>58</v>
      </c>
      <c r="C554" s="372" t="s">
        <v>62</v>
      </c>
      <c r="D554" s="372"/>
      <c r="E554" s="372"/>
      <c r="F554" s="51"/>
      <c r="G554" s="52"/>
      <c r="H554" s="52"/>
      <c r="I554" s="52"/>
      <c r="J554" s="53">
        <v>86.2</v>
      </c>
      <c r="K554" s="54">
        <v>1.1499999999999999</v>
      </c>
      <c r="L554" s="53">
        <v>6.94</v>
      </c>
      <c r="M554" s="54">
        <v>34.96</v>
      </c>
      <c r="N554" s="64">
        <v>242.62</v>
      </c>
      <c r="AF554" s="39"/>
      <c r="AG554" s="47"/>
      <c r="AH554" s="47"/>
      <c r="AK554" s="3" t="s">
        <v>62</v>
      </c>
      <c r="AN554" s="47"/>
      <c r="AO554" s="47"/>
      <c r="AQ554" s="47"/>
    </row>
    <row r="555" spans="1:43" s="4" customFormat="1" ht="15" x14ac:dyDescent="0.25">
      <c r="A555" s="48"/>
      <c r="B555" s="49" t="s">
        <v>73</v>
      </c>
      <c r="C555" s="372" t="s">
        <v>175</v>
      </c>
      <c r="D555" s="372"/>
      <c r="E555" s="372"/>
      <c r="F555" s="51"/>
      <c r="G555" s="52"/>
      <c r="H555" s="52"/>
      <c r="I555" s="52"/>
      <c r="J555" s="53">
        <v>52.22</v>
      </c>
      <c r="K555" s="54">
        <v>1.1499999999999999</v>
      </c>
      <c r="L555" s="53">
        <v>4.2</v>
      </c>
      <c r="M555" s="52"/>
      <c r="N555" s="58"/>
      <c r="AF555" s="39"/>
      <c r="AG555" s="47"/>
      <c r="AH555" s="47"/>
      <c r="AK555" s="3" t="s">
        <v>175</v>
      </c>
      <c r="AN555" s="47"/>
      <c r="AO555" s="47"/>
      <c r="AQ555" s="47"/>
    </row>
    <row r="556" spans="1:43" s="4" customFormat="1" ht="15" x14ac:dyDescent="0.25">
      <c r="A556" s="48"/>
      <c r="B556" s="49" t="s">
        <v>78</v>
      </c>
      <c r="C556" s="372" t="s">
        <v>176</v>
      </c>
      <c r="D556" s="372"/>
      <c r="E556" s="372"/>
      <c r="F556" s="51"/>
      <c r="G556" s="52"/>
      <c r="H556" s="52"/>
      <c r="I556" s="52"/>
      <c r="J556" s="53">
        <v>0.5</v>
      </c>
      <c r="K556" s="54">
        <v>1.1499999999999999</v>
      </c>
      <c r="L556" s="53">
        <v>0.04</v>
      </c>
      <c r="M556" s="54">
        <v>34.96</v>
      </c>
      <c r="N556" s="64">
        <v>1.4</v>
      </c>
      <c r="AF556" s="39"/>
      <c r="AG556" s="47"/>
      <c r="AH556" s="47"/>
      <c r="AK556" s="3" t="s">
        <v>176</v>
      </c>
      <c r="AN556" s="47"/>
      <c r="AO556" s="47"/>
      <c r="AQ556" s="47"/>
    </row>
    <row r="557" spans="1:43" s="4" customFormat="1" ht="15" x14ac:dyDescent="0.25">
      <c r="A557" s="48"/>
      <c r="B557" s="49" t="s">
        <v>122</v>
      </c>
      <c r="C557" s="372" t="s">
        <v>177</v>
      </c>
      <c r="D557" s="372"/>
      <c r="E557" s="372"/>
      <c r="F557" s="51"/>
      <c r="G557" s="52"/>
      <c r="H557" s="52"/>
      <c r="I557" s="52"/>
      <c r="J557" s="53">
        <v>101.4</v>
      </c>
      <c r="K557" s="52"/>
      <c r="L557" s="53">
        <v>7.1</v>
      </c>
      <c r="M557" s="52"/>
      <c r="N557" s="58"/>
      <c r="AF557" s="39"/>
      <c r="AG557" s="47"/>
      <c r="AH557" s="47"/>
      <c r="AK557" s="3" t="s">
        <v>177</v>
      </c>
      <c r="AN557" s="47"/>
      <c r="AO557" s="47"/>
      <c r="AQ557" s="47"/>
    </row>
    <row r="558" spans="1:43" s="4" customFormat="1" ht="15" x14ac:dyDescent="0.25">
      <c r="A558" s="56"/>
      <c r="B558" s="49"/>
      <c r="C558" s="372" t="s">
        <v>63</v>
      </c>
      <c r="D558" s="372"/>
      <c r="E558" s="372"/>
      <c r="F558" s="51" t="s">
        <v>64</v>
      </c>
      <c r="G558" s="54">
        <v>8.9600000000000009</v>
      </c>
      <c r="H558" s="54">
        <v>1.1499999999999999</v>
      </c>
      <c r="I558" s="114">
        <v>0.72128000000000003</v>
      </c>
      <c r="J558" s="57"/>
      <c r="K558" s="52"/>
      <c r="L558" s="57"/>
      <c r="M558" s="52"/>
      <c r="N558" s="58"/>
      <c r="AF558" s="39"/>
      <c r="AG558" s="47"/>
      <c r="AH558" s="47"/>
      <c r="AL558" s="3" t="s">
        <v>63</v>
      </c>
      <c r="AN558" s="47"/>
      <c r="AO558" s="47"/>
      <c r="AQ558" s="47"/>
    </row>
    <row r="559" spans="1:43" s="4" customFormat="1" ht="15" x14ac:dyDescent="0.25">
      <c r="A559" s="56"/>
      <c r="B559" s="49"/>
      <c r="C559" s="372" t="s">
        <v>178</v>
      </c>
      <c r="D559" s="372"/>
      <c r="E559" s="372"/>
      <c r="F559" s="51" t="s">
        <v>64</v>
      </c>
      <c r="G559" s="54">
        <v>0.04</v>
      </c>
      <c r="H559" s="54">
        <v>1.1499999999999999</v>
      </c>
      <c r="I559" s="114">
        <v>3.2200000000000002E-3</v>
      </c>
      <c r="J559" s="57"/>
      <c r="K559" s="52"/>
      <c r="L559" s="57"/>
      <c r="M559" s="52"/>
      <c r="N559" s="58"/>
      <c r="AF559" s="39"/>
      <c r="AG559" s="47"/>
      <c r="AH559" s="47"/>
      <c r="AL559" s="3" t="s">
        <v>178</v>
      </c>
      <c r="AN559" s="47"/>
      <c r="AO559" s="47"/>
      <c r="AQ559" s="47"/>
    </row>
    <row r="560" spans="1:43" s="4" customFormat="1" ht="15" x14ac:dyDescent="0.25">
      <c r="A560" s="48"/>
      <c r="B560" s="49"/>
      <c r="C560" s="375" t="s">
        <v>65</v>
      </c>
      <c r="D560" s="375"/>
      <c r="E560" s="375"/>
      <c r="F560" s="59"/>
      <c r="G560" s="60"/>
      <c r="H560" s="60"/>
      <c r="I560" s="60"/>
      <c r="J560" s="61">
        <v>239.82</v>
      </c>
      <c r="K560" s="60"/>
      <c r="L560" s="61">
        <v>18.239999999999998</v>
      </c>
      <c r="M560" s="60"/>
      <c r="N560" s="62"/>
      <c r="AF560" s="39"/>
      <c r="AG560" s="47"/>
      <c r="AH560" s="47"/>
      <c r="AM560" s="3" t="s">
        <v>65</v>
      </c>
      <c r="AN560" s="47"/>
      <c r="AO560" s="47"/>
      <c r="AQ560" s="47"/>
    </row>
    <row r="561" spans="1:43" s="4" customFormat="1" ht="15" x14ac:dyDescent="0.25">
      <c r="A561" s="56"/>
      <c r="B561" s="49"/>
      <c r="C561" s="372" t="s">
        <v>66</v>
      </c>
      <c r="D561" s="372"/>
      <c r="E561" s="372"/>
      <c r="F561" s="51"/>
      <c r="G561" s="52"/>
      <c r="H561" s="52"/>
      <c r="I561" s="52"/>
      <c r="J561" s="57"/>
      <c r="K561" s="52"/>
      <c r="L561" s="53">
        <v>6.98</v>
      </c>
      <c r="M561" s="52"/>
      <c r="N561" s="64">
        <v>244.02</v>
      </c>
      <c r="AF561" s="39"/>
      <c r="AG561" s="47"/>
      <c r="AH561" s="47"/>
      <c r="AL561" s="3" t="s">
        <v>66</v>
      </c>
      <c r="AN561" s="47"/>
      <c r="AO561" s="47"/>
      <c r="AQ561" s="47"/>
    </row>
    <row r="562" spans="1:43" s="4" customFormat="1" ht="23.25" x14ac:dyDescent="0.25">
      <c r="A562" s="56"/>
      <c r="B562" s="49" t="s">
        <v>265</v>
      </c>
      <c r="C562" s="372" t="s">
        <v>266</v>
      </c>
      <c r="D562" s="372"/>
      <c r="E562" s="372"/>
      <c r="F562" s="51" t="s">
        <v>69</v>
      </c>
      <c r="G562" s="63">
        <v>113</v>
      </c>
      <c r="H562" s="52"/>
      <c r="I562" s="63">
        <v>113</v>
      </c>
      <c r="J562" s="57"/>
      <c r="K562" s="52"/>
      <c r="L562" s="53">
        <v>7.89</v>
      </c>
      <c r="M562" s="52"/>
      <c r="N562" s="64">
        <v>275.74</v>
      </c>
      <c r="AF562" s="39"/>
      <c r="AG562" s="47"/>
      <c r="AH562" s="47"/>
      <c r="AL562" s="3" t="s">
        <v>266</v>
      </c>
      <c r="AN562" s="47"/>
      <c r="AO562" s="47"/>
      <c r="AQ562" s="47"/>
    </row>
    <row r="563" spans="1:43" s="4" customFormat="1" ht="23.25" x14ac:dyDescent="0.25">
      <c r="A563" s="56"/>
      <c r="B563" s="49" t="s">
        <v>267</v>
      </c>
      <c r="C563" s="372" t="s">
        <v>268</v>
      </c>
      <c r="D563" s="372"/>
      <c r="E563" s="372"/>
      <c r="F563" s="51" t="s">
        <v>69</v>
      </c>
      <c r="G563" s="63">
        <v>77</v>
      </c>
      <c r="H563" s="52"/>
      <c r="I563" s="63">
        <v>77</v>
      </c>
      <c r="J563" s="57"/>
      <c r="K563" s="52"/>
      <c r="L563" s="53">
        <v>5.37</v>
      </c>
      <c r="M563" s="52"/>
      <c r="N563" s="64">
        <v>187.9</v>
      </c>
      <c r="AF563" s="39"/>
      <c r="AG563" s="47"/>
      <c r="AH563" s="47"/>
      <c r="AL563" s="3" t="s">
        <v>268</v>
      </c>
      <c r="AN563" s="47"/>
      <c r="AO563" s="47"/>
      <c r="AQ563" s="47"/>
    </row>
    <row r="564" spans="1:43" s="4" customFormat="1" ht="15" x14ac:dyDescent="0.25">
      <c r="A564" s="65"/>
      <c r="B564" s="66"/>
      <c r="C564" s="374" t="s">
        <v>72</v>
      </c>
      <c r="D564" s="374"/>
      <c r="E564" s="374"/>
      <c r="F564" s="42"/>
      <c r="G564" s="43"/>
      <c r="H564" s="43"/>
      <c r="I564" s="43"/>
      <c r="J564" s="45"/>
      <c r="K564" s="43"/>
      <c r="L564" s="67">
        <v>31.5</v>
      </c>
      <c r="M564" s="60"/>
      <c r="N564" s="46"/>
      <c r="AF564" s="39"/>
      <c r="AG564" s="47"/>
      <c r="AH564" s="47"/>
      <c r="AN564" s="47" t="s">
        <v>72</v>
      </c>
      <c r="AO564" s="47"/>
      <c r="AQ564" s="47"/>
    </row>
    <row r="565" spans="1:43" s="4" customFormat="1" ht="23.25" x14ac:dyDescent="0.25">
      <c r="A565" s="40" t="s">
        <v>457</v>
      </c>
      <c r="B565" s="41" t="s">
        <v>2304</v>
      </c>
      <c r="C565" s="374" t="s">
        <v>2305</v>
      </c>
      <c r="D565" s="374"/>
      <c r="E565" s="374"/>
      <c r="F565" s="42" t="s">
        <v>238</v>
      </c>
      <c r="G565" s="43">
        <v>0.49980000000000002</v>
      </c>
      <c r="H565" s="44">
        <v>1</v>
      </c>
      <c r="I565" s="110">
        <v>0.49980000000000002</v>
      </c>
      <c r="J565" s="67">
        <v>479.83</v>
      </c>
      <c r="K565" s="43"/>
      <c r="L565" s="67">
        <v>239.82</v>
      </c>
      <c r="M565" s="43"/>
      <c r="N565" s="46"/>
      <c r="AF565" s="39"/>
      <c r="AG565" s="47"/>
      <c r="AH565" s="47" t="s">
        <v>2305</v>
      </c>
      <c r="AN565" s="47"/>
      <c r="AO565" s="47"/>
      <c r="AQ565" s="47"/>
    </row>
    <row r="566" spans="1:43" s="4" customFormat="1" ht="15" x14ac:dyDescent="0.25">
      <c r="A566" s="65"/>
      <c r="B566" s="66"/>
      <c r="C566" s="374" t="s">
        <v>72</v>
      </c>
      <c r="D566" s="374"/>
      <c r="E566" s="374"/>
      <c r="F566" s="42"/>
      <c r="G566" s="43"/>
      <c r="H566" s="43"/>
      <c r="I566" s="43"/>
      <c r="J566" s="45"/>
      <c r="K566" s="43"/>
      <c r="L566" s="67">
        <v>239.82</v>
      </c>
      <c r="M566" s="60"/>
      <c r="N566" s="46"/>
      <c r="AF566" s="39"/>
      <c r="AG566" s="47"/>
      <c r="AH566" s="47"/>
      <c r="AN566" s="47" t="s">
        <v>72</v>
      </c>
      <c r="AO566" s="47"/>
      <c r="AQ566" s="47"/>
    </row>
    <row r="567" spans="1:43" s="4" customFormat="1" ht="45.75" x14ac:dyDescent="0.25">
      <c r="A567" s="40" t="s">
        <v>459</v>
      </c>
      <c r="B567" s="41" t="s">
        <v>2306</v>
      </c>
      <c r="C567" s="374" t="s">
        <v>2307</v>
      </c>
      <c r="D567" s="374"/>
      <c r="E567" s="374"/>
      <c r="F567" s="42" t="s">
        <v>306</v>
      </c>
      <c r="G567" s="43">
        <v>7.0000000000000007E-2</v>
      </c>
      <c r="H567" s="44">
        <v>1</v>
      </c>
      <c r="I567" s="68">
        <v>7.0000000000000007E-2</v>
      </c>
      <c r="J567" s="45"/>
      <c r="K567" s="43"/>
      <c r="L567" s="45"/>
      <c r="M567" s="43"/>
      <c r="N567" s="46"/>
      <c r="AF567" s="39"/>
      <c r="AG567" s="47"/>
      <c r="AH567" s="47" t="s">
        <v>2307</v>
      </c>
      <c r="AN567" s="47"/>
      <c r="AO567" s="47"/>
      <c r="AQ567" s="47"/>
    </row>
    <row r="568" spans="1:43" s="4" customFormat="1" ht="15" x14ac:dyDescent="0.25">
      <c r="A568" s="69"/>
      <c r="B568" s="50"/>
      <c r="C568" s="372" t="s">
        <v>2308</v>
      </c>
      <c r="D568" s="372"/>
      <c r="E568" s="372"/>
      <c r="F568" s="372"/>
      <c r="G568" s="372"/>
      <c r="H568" s="372"/>
      <c r="I568" s="372"/>
      <c r="J568" s="372"/>
      <c r="K568" s="372"/>
      <c r="L568" s="372"/>
      <c r="M568" s="372"/>
      <c r="N568" s="377"/>
      <c r="AF568" s="39"/>
      <c r="AG568" s="47"/>
      <c r="AH568" s="47"/>
      <c r="AI568" s="3" t="s">
        <v>2308</v>
      </c>
      <c r="AN568" s="47"/>
      <c r="AO568" s="47"/>
      <c r="AQ568" s="47"/>
    </row>
    <row r="569" spans="1:43" s="4" customFormat="1" ht="22.5" x14ac:dyDescent="0.25">
      <c r="A569" s="103"/>
      <c r="B569" s="49" t="s">
        <v>217</v>
      </c>
      <c r="C569" s="368" t="s">
        <v>218</v>
      </c>
      <c r="D569" s="368"/>
      <c r="E569" s="368"/>
      <c r="F569" s="368"/>
      <c r="G569" s="368"/>
      <c r="H569" s="368"/>
      <c r="I569" s="368"/>
      <c r="J569" s="368"/>
      <c r="K569" s="368"/>
      <c r="L569" s="368"/>
      <c r="M569" s="368"/>
      <c r="N569" s="376"/>
      <c r="AF569" s="39"/>
      <c r="AG569" s="47"/>
      <c r="AH569" s="47"/>
      <c r="AJ569" s="3" t="s">
        <v>218</v>
      </c>
      <c r="AN569" s="47"/>
      <c r="AO569" s="47"/>
      <c r="AQ569" s="47"/>
    </row>
    <row r="570" spans="1:43" s="4" customFormat="1" ht="15" x14ac:dyDescent="0.25">
      <c r="A570" s="48"/>
      <c r="B570" s="49" t="s">
        <v>58</v>
      </c>
      <c r="C570" s="372" t="s">
        <v>62</v>
      </c>
      <c r="D570" s="372"/>
      <c r="E570" s="372"/>
      <c r="F570" s="51"/>
      <c r="G570" s="52"/>
      <c r="H570" s="52"/>
      <c r="I570" s="52"/>
      <c r="J570" s="53">
        <v>86.2</v>
      </c>
      <c r="K570" s="54">
        <v>1.1499999999999999</v>
      </c>
      <c r="L570" s="53">
        <v>6.94</v>
      </c>
      <c r="M570" s="54">
        <v>34.96</v>
      </c>
      <c r="N570" s="64">
        <v>242.62</v>
      </c>
      <c r="AF570" s="39"/>
      <c r="AG570" s="47"/>
      <c r="AH570" s="47"/>
      <c r="AK570" s="3" t="s">
        <v>62</v>
      </c>
      <c r="AN570" s="47"/>
      <c r="AO570" s="47"/>
      <c r="AQ570" s="47"/>
    </row>
    <row r="571" spans="1:43" s="4" customFormat="1" ht="15" x14ac:dyDescent="0.25">
      <c r="A571" s="48"/>
      <c r="B571" s="49" t="s">
        <v>73</v>
      </c>
      <c r="C571" s="372" t="s">
        <v>175</v>
      </c>
      <c r="D571" s="372"/>
      <c r="E571" s="372"/>
      <c r="F571" s="51"/>
      <c r="G571" s="52"/>
      <c r="H571" s="52"/>
      <c r="I571" s="52"/>
      <c r="J571" s="53">
        <v>76.22</v>
      </c>
      <c r="K571" s="54">
        <v>1.1499999999999999</v>
      </c>
      <c r="L571" s="53">
        <v>6.14</v>
      </c>
      <c r="M571" s="52"/>
      <c r="N571" s="58"/>
      <c r="AF571" s="39"/>
      <c r="AG571" s="47"/>
      <c r="AH571" s="47"/>
      <c r="AK571" s="3" t="s">
        <v>175</v>
      </c>
      <c r="AN571" s="47"/>
      <c r="AO571" s="47"/>
      <c r="AQ571" s="47"/>
    </row>
    <row r="572" spans="1:43" s="4" customFormat="1" ht="15" x14ac:dyDescent="0.25">
      <c r="A572" s="48"/>
      <c r="B572" s="49" t="s">
        <v>78</v>
      </c>
      <c r="C572" s="372" t="s">
        <v>176</v>
      </c>
      <c r="D572" s="372"/>
      <c r="E572" s="372"/>
      <c r="F572" s="51"/>
      <c r="G572" s="52"/>
      <c r="H572" s="52"/>
      <c r="I572" s="52"/>
      <c r="J572" s="53">
        <v>0.5</v>
      </c>
      <c r="K572" s="54">
        <v>1.1499999999999999</v>
      </c>
      <c r="L572" s="53">
        <v>0.04</v>
      </c>
      <c r="M572" s="54">
        <v>34.96</v>
      </c>
      <c r="N572" s="64">
        <v>1.4</v>
      </c>
      <c r="AF572" s="39"/>
      <c r="AG572" s="47"/>
      <c r="AH572" s="47"/>
      <c r="AK572" s="3" t="s">
        <v>176</v>
      </c>
      <c r="AN572" s="47"/>
      <c r="AO572" s="47"/>
      <c r="AQ572" s="47"/>
    </row>
    <row r="573" spans="1:43" s="4" customFormat="1" ht="15" x14ac:dyDescent="0.25">
      <c r="A573" s="48"/>
      <c r="B573" s="49" t="s">
        <v>122</v>
      </c>
      <c r="C573" s="372" t="s">
        <v>177</v>
      </c>
      <c r="D573" s="372"/>
      <c r="E573" s="372"/>
      <c r="F573" s="51"/>
      <c r="G573" s="52"/>
      <c r="H573" s="52"/>
      <c r="I573" s="52"/>
      <c r="J573" s="53">
        <v>101.4</v>
      </c>
      <c r="K573" s="52"/>
      <c r="L573" s="53">
        <v>7.1</v>
      </c>
      <c r="M573" s="52"/>
      <c r="N573" s="58"/>
      <c r="AF573" s="39"/>
      <c r="AG573" s="47"/>
      <c r="AH573" s="47"/>
      <c r="AK573" s="3" t="s">
        <v>177</v>
      </c>
      <c r="AN573" s="47"/>
      <c r="AO573" s="47"/>
      <c r="AQ573" s="47"/>
    </row>
    <row r="574" spans="1:43" s="4" customFormat="1" ht="15" x14ac:dyDescent="0.25">
      <c r="A574" s="56"/>
      <c r="B574" s="49"/>
      <c r="C574" s="372" t="s">
        <v>63</v>
      </c>
      <c r="D574" s="372"/>
      <c r="E574" s="372"/>
      <c r="F574" s="51" t="s">
        <v>64</v>
      </c>
      <c r="G574" s="54">
        <v>8.9600000000000009</v>
      </c>
      <c r="H574" s="54">
        <v>1.1499999999999999</v>
      </c>
      <c r="I574" s="114">
        <v>0.72128000000000003</v>
      </c>
      <c r="J574" s="57"/>
      <c r="K574" s="52"/>
      <c r="L574" s="57"/>
      <c r="M574" s="52"/>
      <c r="N574" s="58"/>
      <c r="AF574" s="39"/>
      <c r="AG574" s="47"/>
      <c r="AH574" s="47"/>
      <c r="AL574" s="3" t="s">
        <v>63</v>
      </c>
      <c r="AN574" s="47"/>
      <c r="AO574" s="47"/>
      <c r="AQ574" s="47"/>
    </row>
    <row r="575" spans="1:43" s="4" customFormat="1" ht="15" x14ac:dyDescent="0.25">
      <c r="A575" s="56"/>
      <c r="B575" s="49"/>
      <c r="C575" s="372" t="s">
        <v>178</v>
      </c>
      <c r="D575" s="372"/>
      <c r="E575" s="372"/>
      <c r="F575" s="51" t="s">
        <v>64</v>
      </c>
      <c r="G575" s="54">
        <v>0.04</v>
      </c>
      <c r="H575" s="54">
        <v>1.1499999999999999</v>
      </c>
      <c r="I575" s="114">
        <v>3.2200000000000002E-3</v>
      </c>
      <c r="J575" s="57"/>
      <c r="K575" s="52"/>
      <c r="L575" s="57"/>
      <c r="M575" s="52"/>
      <c r="N575" s="58"/>
      <c r="AF575" s="39"/>
      <c r="AG575" s="47"/>
      <c r="AH575" s="47"/>
      <c r="AL575" s="3" t="s">
        <v>178</v>
      </c>
      <c r="AN575" s="47"/>
      <c r="AO575" s="47"/>
      <c r="AQ575" s="47"/>
    </row>
    <row r="576" spans="1:43" s="4" customFormat="1" ht="15" x14ac:dyDescent="0.25">
      <c r="A576" s="48"/>
      <c r="B576" s="49"/>
      <c r="C576" s="375" t="s">
        <v>65</v>
      </c>
      <c r="D576" s="375"/>
      <c r="E576" s="375"/>
      <c r="F576" s="59"/>
      <c r="G576" s="60"/>
      <c r="H576" s="60"/>
      <c r="I576" s="60"/>
      <c r="J576" s="61">
        <v>263.82</v>
      </c>
      <c r="K576" s="60"/>
      <c r="L576" s="61">
        <v>20.18</v>
      </c>
      <c r="M576" s="60"/>
      <c r="N576" s="62"/>
      <c r="AF576" s="39"/>
      <c r="AG576" s="47"/>
      <c r="AH576" s="47"/>
      <c r="AM576" s="3" t="s">
        <v>65</v>
      </c>
      <c r="AN576" s="47"/>
      <c r="AO576" s="47"/>
      <c r="AQ576" s="47"/>
    </row>
    <row r="577" spans="1:43" s="4" customFormat="1" ht="15" x14ac:dyDescent="0.25">
      <c r="A577" s="56"/>
      <c r="B577" s="49"/>
      <c r="C577" s="372" t="s">
        <v>66</v>
      </c>
      <c r="D577" s="372"/>
      <c r="E577" s="372"/>
      <c r="F577" s="51"/>
      <c r="G577" s="52"/>
      <c r="H577" s="52"/>
      <c r="I577" s="52"/>
      <c r="J577" s="57"/>
      <c r="K577" s="52"/>
      <c r="L577" s="53">
        <v>6.98</v>
      </c>
      <c r="M577" s="52"/>
      <c r="N577" s="64">
        <v>244.02</v>
      </c>
      <c r="AF577" s="39"/>
      <c r="AG577" s="47"/>
      <c r="AH577" s="47"/>
      <c r="AL577" s="3" t="s">
        <v>66</v>
      </c>
      <c r="AN577" s="47"/>
      <c r="AO577" s="47"/>
      <c r="AQ577" s="47"/>
    </row>
    <row r="578" spans="1:43" s="4" customFormat="1" ht="23.25" x14ac:dyDescent="0.25">
      <c r="A578" s="56"/>
      <c r="B578" s="49" t="s">
        <v>265</v>
      </c>
      <c r="C578" s="372" t="s">
        <v>266</v>
      </c>
      <c r="D578" s="372"/>
      <c r="E578" s="372"/>
      <c r="F578" s="51" t="s">
        <v>69</v>
      </c>
      <c r="G578" s="63">
        <v>113</v>
      </c>
      <c r="H578" s="52"/>
      <c r="I578" s="63">
        <v>113</v>
      </c>
      <c r="J578" s="57"/>
      <c r="K578" s="52"/>
      <c r="L578" s="53">
        <v>7.89</v>
      </c>
      <c r="M578" s="52"/>
      <c r="N578" s="64">
        <v>275.74</v>
      </c>
      <c r="AF578" s="39"/>
      <c r="AG578" s="47"/>
      <c r="AH578" s="47"/>
      <c r="AL578" s="3" t="s">
        <v>266</v>
      </c>
      <c r="AN578" s="47"/>
      <c r="AO578" s="47"/>
      <c r="AQ578" s="47"/>
    </row>
    <row r="579" spans="1:43" s="4" customFormat="1" ht="23.25" x14ac:dyDescent="0.25">
      <c r="A579" s="56"/>
      <c r="B579" s="49" t="s">
        <v>267</v>
      </c>
      <c r="C579" s="372" t="s">
        <v>268</v>
      </c>
      <c r="D579" s="372"/>
      <c r="E579" s="372"/>
      <c r="F579" s="51" t="s">
        <v>69</v>
      </c>
      <c r="G579" s="63">
        <v>77</v>
      </c>
      <c r="H579" s="52"/>
      <c r="I579" s="63">
        <v>77</v>
      </c>
      <c r="J579" s="57"/>
      <c r="K579" s="52"/>
      <c r="L579" s="53">
        <v>5.37</v>
      </c>
      <c r="M579" s="52"/>
      <c r="N579" s="64">
        <v>187.9</v>
      </c>
      <c r="AF579" s="39"/>
      <c r="AG579" s="47"/>
      <c r="AH579" s="47"/>
      <c r="AL579" s="3" t="s">
        <v>268</v>
      </c>
      <c r="AN579" s="47"/>
      <c r="AO579" s="47"/>
      <c r="AQ579" s="47"/>
    </row>
    <row r="580" spans="1:43" s="4" customFormat="1" ht="15" x14ac:dyDescent="0.25">
      <c r="A580" s="65"/>
      <c r="B580" s="66"/>
      <c r="C580" s="374" t="s">
        <v>72</v>
      </c>
      <c r="D580" s="374"/>
      <c r="E580" s="374"/>
      <c r="F580" s="42"/>
      <c r="G580" s="43"/>
      <c r="H580" s="43"/>
      <c r="I580" s="43"/>
      <c r="J580" s="45"/>
      <c r="K580" s="43"/>
      <c r="L580" s="67">
        <v>33.44</v>
      </c>
      <c r="M580" s="60"/>
      <c r="N580" s="46"/>
      <c r="AF580" s="39"/>
      <c r="AG580" s="47"/>
      <c r="AH580" s="47"/>
      <c r="AN580" s="47" t="s">
        <v>72</v>
      </c>
      <c r="AO580" s="47"/>
      <c r="AQ580" s="47"/>
    </row>
    <row r="581" spans="1:43" s="4" customFormat="1" ht="23.25" x14ac:dyDescent="0.25">
      <c r="A581" s="40" t="s">
        <v>461</v>
      </c>
      <c r="B581" s="41" t="s">
        <v>537</v>
      </c>
      <c r="C581" s="374" t="s">
        <v>274</v>
      </c>
      <c r="D581" s="374"/>
      <c r="E581" s="374"/>
      <c r="F581" s="42" t="s">
        <v>238</v>
      </c>
      <c r="G581" s="43">
        <v>0.66577779999999998</v>
      </c>
      <c r="H581" s="44">
        <v>1</v>
      </c>
      <c r="I581" s="119">
        <v>0.66577779999999998</v>
      </c>
      <c r="J581" s="67">
        <v>491.01</v>
      </c>
      <c r="K581" s="43"/>
      <c r="L581" s="67">
        <v>326.89999999999998</v>
      </c>
      <c r="M581" s="43"/>
      <c r="N581" s="46"/>
      <c r="AF581" s="39"/>
      <c r="AG581" s="47"/>
      <c r="AH581" s="47" t="s">
        <v>274</v>
      </c>
      <c r="AN581" s="47"/>
      <c r="AO581" s="47"/>
      <c r="AQ581" s="47"/>
    </row>
    <row r="582" spans="1:43" s="4" customFormat="1" ht="15" x14ac:dyDescent="0.25">
      <c r="A582" s="69"/>
      <c r="B582" s="50"/>
      <c r="C582" s="372" t="s">
        <v>2309</v>
      </c>
      <c r="D582" s="372"/>
      <c r="E582" s="372"/>
      <c r="F582" s="372"/>
      <c r="G582" s="372"/>
      <c r="H582" s="372"/>
      <c r="I582" s="372"/>
      <c r="J582" s="372"/>
      <c r="K582" s="372"/>
      <c r="L582" s="372"/>
      <c r="M582" s="372"/>
      <c r="N582" s="377"/>
      <c r="AF582" s="39"/>
      <c r="AG582" s="47"/>
      <c r="AH582" s="47"/>
      <c r="AI582" s="3" t="s">
        <v>2309</v>
      </c>
      <c r="AN582" s="47"/>
      <c r="AO582" s="47"/>
      <c r="AQ582" s="47"/>
    </row>
    <row r="583" spans="1:43" s="4" customFormat="1" ht="15" x14ac:dyDescent="0.25">
      <c r="A583" s="65"/>
      <c r="B583" s="66"/>
      <c r="C583" s="374" t="s">
        <v>72</v>
      </c>
      <c r="D583" s="374"/>
      <c r="E583" s="374"/>
      <c r="F583" s="42"/>
      <c r="G583" s="43"/>
      <c r="H583" s="43"/>
      <c r="I583" s="43"/>
      <c r="J583" s="45"/>
      <c r="K583" s="43"/>
      <c r="L583" s="67">
        <v>326.89999999999998</v>
      </c>
      <c r="M583" s="60"/>
      <c r="N583" s="46"/>
      <c r="AF583" s="39"/>
      <c r="AG583" s="47"/>
      <c r="AH583" s="47"/>
      <c r="AN583" s="47" t="s">
        <v>72</v>
      </c>
      <c r="AO583" s="47"/>
      <c r="AQ583" s="47"/>
    </row>
    <row r="584" spans="1:43" s="4" customFormat="1" ht="45.75" x14ac:dyDescent="0.25">
      <c r="A584" s="40" t="s">
        <v>462</v>
      </c>
      <c r="B584" s="41" t="s">
        <v>484</v>
      </c>
      <c r="C584" s="374" t="s">
        <v>2310</v>
      </c>
      <c r="D584" s="374"/>
      <c r="E584" s="374"/>
      <c r="F584" s="42" t="s">
        <v>341</v>
      </c>
      <c r="G584" s="43">
        <v>1.5960000000000001</v>
      </c>
      <c r="H584" s="44">
        <v>1</v>
      </c>
      <c r="I584" s="116">
        <v>1.5960000000000001</v>
      </c>
      <c r="J584" s="67">
        <v>3.28</v>
      </c>
      <c r="K584" s="43"/>
      <c r="L584" s="67">
        <v>5.23</v>
      </c>
      <c r="M584" s="68">
        <v>12.13</v>
      </c>
      <c r="N584" s="122">
        <v>63.44</v>
      </c>
      <c r="AF584" s="39"/>
      <c r="AG584" s="47"/>
      <c r="AH584" s="47" t="s">
        <v>2310</v>
      </c>
      <c r="AN584" s="47"/>
      <c r="AO584" s="47"/>
      <c r="AQ584" s="47"/>
    </row>
    <row r="585" spans="1:43" s="4" customFormat="1" ht="15" x14ac:dyDescent="0.25">
      <c r="A585" s="69"/>
      <c r="B585" s="50"/>
      <c r="C585" s="372" t="s">
        <v>2311</v>
      </c>
      <c r="D585" s="372"/>
      <c r="E585" s="372"/>
      <c r="F585" s="372"/>
      <c r="G585" s="372"/>
      <c r="H585" s="372"/>
      <c r="I585" s="372"/>
      <c r="J585" s="372"/>
      <c r="K585" s="372"/>
      <c r="L585" s="372"/>
      <c r="M585" s="372"/>
      <c r="N585" s="377"/>
      <c r="AF585" s="39"/>
      <c r="AG585" s="47"/>
      <c r="AH585" s="47"/>
      <c r="AI585" s="3" t="s">
        <v>2311</v>
      </c>
      <c r="AN585" s="47"/>
      <c r="AO585" s="47"/>
      <c r="AQ585" s="47"/>
    </row>
    <row r="586" spans="1:43" s="4" customFormat="1" ht="15" x14ac:dyDescent="0.25">
      <c r="A586" s="65"/>
      <c r="B586" s="66"/>
      <c r="C586" s="374" t="s">
        <v>72</v>
      </c>
      <c r="D586" s="374"/>
      <c r="E586" s="374"/>
      <c r="F586" s="42"/>
      <c r="G586" s="43"/>
      <c r="H586" s="43"/>
      <c r="I586" s="43"/>
      <c r="J586" s="45"/>
      <c r="K586" s="43"/>
      <c r="L586" s="67">
        <v>5.23</v>
      </c>
      <c r="M586" s="60"/>
      <c r="N586" s="122">
        <v>63.44</v>
      </c>
      <c r="AF586" s="39"/>
      <c r="AG586" s="47"/>
      <c r="AH586" s="47"/>
      <c r="AN586" s="47" t="s">
        <v>72</v>
      </c>
      <c r="AO586" s="47"/>
      <c r="AQ586" s="47"/>
    </row>
    <row r="587" spans="1:43" s="4" customFormat="1" ht="45.75" x14ac:dyDescent="0.25">
      <c r="A587" s="40" t="s">
        <v>464</v>
      </c>
      <c r="B587" s="41" t="s">
        <v>350</v>
      </c>
      <c r="C587" s="374" t="s">
        <v>2312</v>
      </c>
      <c r="D587" s="374"/>
      <c r="E587" s="374"/>
      <c r="F587" s="42" t="s">
        <v>341</v>
      </c>
      <c r="G587" s="43">
        <v>1.5960000000000001</v>
      </c>
      <c r="H587" s="44">
        <v>1</v>
      </c>
      <c r="I587" s="116">
        <v>1.5960000000000001</v>
      </c>
      <c r="J587" s="67">
        <v>15.35</v>
      </c>
      <c r="K587" s="43"/>
      <c r="L587" s="67">
        <v>24.5</v>
      </c>
      <c r="M587" s="68">
        <v>12.13</v>
      </c>
      <c r="N587" s="122">
        <v>297.19</v>
      </c>
      <c r="AF587" s="39"/>
      <c r="AG587" s="47"/>
      <c r="AH587" s="47" t="s">
        <v>2312</v>
      </c>
      <c r="AN587" s="47"/>
      <c r="AO587" s="47"/>
      <c r="AQ587" s="47"/>
    </row>
    <row r="588" spans="1:43" s="4" customFormat="1" ht="15" x14ac:dyDescent="0.25">
      <c r="A588" s="69"/>
      <c r="B588" s="50"/>
      <c r="C588" s="372" t="s">
        <v>2311</v>
      </c>
      <c r="D588" s="372"/>
      <c r="E588" s="372"/>
      <c r="F588" s="372"/>
      <c r="G588" s="372"/>
      <c r="H588" s="372"/>
      <c r="I588" s="372"/>
      <c r="J588" s="372"/>
      <c r="K588" s="372"/>
      <c r="L588" s="372"/>
      <c r="M588" s="372"/>
      <c r="N588" s="377"/>
      <c r="AF588" s="39"/>
      <c r="AG588" s="47"/>
      <c r="AH588" s="47"/>
      <c r="AI588" s="3" t="s">
        <v>2311</v>
      </c>
      <c r="AN588" s="47"/>
      <c r="AO588" s="47"/>
      <c r="AQ588" s="47"/>
    </row>
    <row r="589" spans="1:43" s="4" customFormat="1" ht="15" x14ac:dyDescent="0.25">
      <c r="A589" s="65"/>
      <c r="B589" s="66"/>
      <c r="C589" s="374" t="s">
        <v>72</v>
      </c>
      <c r="D589" s="374"/>
      <c r="E589" s="374"/>
      <c r="F589" s="42"/>
      <c r="G589" s="43"/>
      <c r="H589" s="43"/>
      <c r="I589" s="43"/>
      <c r="J589" s="45"/>
      <c r="K589" s="43"/>
      <c r="L589" s="67">
        <v>24.5</v>
      </c>
      <c r="M589" s="60"/>
      <c r="N589" s="122">
        <v>297.19</v>
      </c>
      <c r="AF589" s="39"/>
      <c r="AG589" s="47"/>
      <c r="AH589" s="47"/>
      <c r="AN589" s="47" t="s">
        <v>72</v>
      </c>
      <c r="AO589" s="47"/>
      <c r="AQ589" s="47"/>
    </row>
    <row r="590" spans="1:43" s="4" customFormat="1" ht="45.75" x14ac:dyDescent="0.25">
      <c r="A590" s="40" t="s">
        <v>466</v>
      </c>
      <c r="B590" s="41" t="s">
        <v>484</v>
      </c>
      <c r="C590" s="374" t="s">
        <v>2313</v>
      </c>
      <c r="D590" s="374"/>
      <c r="E590" s="374"/>
      <c r="F590" s="42" t="s">
        <v>341</v>
      </c>
      <c r="G590" s="43">
        <v>2.0167999999999999</v>
      </c>
      <c r="H590" s="44">
        <v>1</v>
      </c>
      <c r="I590" s="110">
        <v>2.0167999999999999</v>
      </c>
      <c r="J590" s="67">
        <v>3.28</v>
      </c>
      <c r="K590" s="43"/>
      <c r="L590" s="67">
        <v>6.62</v>
      </c>
      <c r="M590" s="68">
        <v>12.13</v>
      </c>
      <c r="N590" s="122">
        <v>80.3</v>
      </c>
      <c r="AF590" s="39"/>
      <c r="AG590" s="47"/>
      <c r="AH590" s="47" t="s">
        <v>2313</v>
      </c>
      <c r="AN590" s="47"/>
      <c r="AO590" s="47"/>
      <c r="AQ590" s="47"/>
    </row>
    <row r="591" spans="1:43" s="4" customFormat="1" ht="15" x14ac:dyDescent="0.25">
      <c r="A591" s="65"/>
      <c r="B591" s="66"/>
      <c r="C591" s="374" t="s">
        <v>72</v>
      </c>
      <c r="D591" s="374"/>
      <c r="E591" s="374"/>
      <c r="F591" s="42"/>
      <c r="G591" s="43"/>
      <c r="H591" s="43"/>
      <c r="I591" s="43"/>
      <c r="J591" s="45"/>
      <c r="K591" s="43"/>
      <c r="L591" s="67">
        <v>6.62</v>
      </c>
      <c r="M591" s="60"/>
      <c r="N591" s="122">
        <v>80.3</v>
      </c>
      <c r="AF591" s="39"/>
      <c r="AG591" s="47"/>
      <c r="AH591" s="47"/>
      <c r="AN591" s="47" t="s">
        <v>72</v>
      </c>
      <c r="AO591" s="47"/>
      <c r="AQ591" s="47"/>
    </row>
    <row r="592" spans="1:43" s="4" customFormat="1" ht="45.75" x14ac:dyDescent="0.25">
      <c r="A592" s="40" t="s">
        <v>468</v>
      </c>
      <c r="B592" s="41" t="s">
        <v>350</v>
      </c>
      <c r="C592" s="374" t="s">
        <v>2314</v>
      </c>
      <c r="D592" s="374"/>
      <c r="E592" s="374"/>
      <c r="F592" s="42" t="s">
        <v>341</v>
      </c>
      <c r="G592" s="43">
        <v>2.0167999999999999</v>
      </c>
      <c r="H592" s="44">
        <v>1</v>
      </c>
      <c r="I592" s="110">
        <v>2.0167999999999999</v>
      </c>
      <c r="J592" s="67">
        <v>15.35</v>
      </c>
      <c r="K592" s="43"/>
      <c r="L592" s="67">
        <v>30.96</v>
      </c>
      <c r="M592" s="68">
        <v>12.13</v>
      </c>
      <c r="N592" s="122">
        <v>375.54</v>
      </c>
      <c r="AF592" s="39"/>
      <c r="AG592" s="47"/>
      <c r="AH592" s="47" t="s">
        <v>2314</v>
      </c>
      <c r="AN592" s="47"/>
      <c r="AO592" s="47"/>
      <c r="AQ592" s="47"/>
    </row>
    <row r="593" spans="1:43" s="4" customFormat="1" ht="15" x14ac:dyDescent="0.25">
      <c r="A593" s="65"/>
      <c r="B593" s="66"/>
      <c r="C593" s="374" t="s">
        <v>72</v>
      </c>
      <c r="D593" s="374"/>
      <c r="E593" s="374"/>
      <c r="F593" s="42"/>
      <c r="G593" s="43"/>
      <c r="H593" s="43"/>
      <c r="I593" s="43"/>
      <c r="J593" s="45"/>
      <c r="K593" s="43"/>
      <c r="L593" s="67">
        <v>30.96</v>
      </c>
      <c r="M593" s="60"/>
      <c r="N593" s="122">
        <v>375.54</v>
      </c>
      <c r="AF593" s="39"/>
      <c r="AG593" s="47"/>
      <c r="AH593" s="47"/>
      <c r="AN593" s="47" t="s">
        <v>72</v>
      </c>
      <c r="AO593" s="47"/>
      <c r="AQ593" s="47"/>
    </row>
    <row r="594" spans="1:43" s="4" customFormat="1" ht="0" hidden="1" customHeight="1" x14ac:dyDescent="0.25">
      <c r="A594" s="71"/>
      <c r="B594" s="72"/>
      <c r="C594" s="72"/>
      <c r="D594" s="72"/>
      <c r="E594" s="72"/>
      <c r="F594" s="73"/>
      <c r="G594" s="73"/>
      <c r="H594" s="73"/>
      <c r="I594" s="73"/>
      <c r="J594" s="74"/>
      <c r="K594" s="73"/>
      <c r="L594" s="74"/>
      <c r="M594" s="52"/>
      <c r="N594" s="74"/>
      <c r="AF594" s="39"/>
      <c r="AG594" s="47"/>
      <c r="AH594" s="47"/>
      <c r="AN594" s="47"/>
      <c r="AO594" s="47"/>
      <c r="AQ594" s="47"/>
    </row>
    <row r="595" spans="1:43" s="4" customFormat="1" ht="23.25" x14ac:dyDescent="0.25">
      <c r="A595" s="78"/>
      <c r="B595" s="79"/>
      <c r="C595" s="374" t="s">
        <v>2315</v>
      </c>
      <c r="D595" s="374"/>
      <c r="E595" s="374"/>
      <c r="F595" s="374"/>
      <c r="G595" s="374"/>
      <c r="H595" s="374"/>
      <c r="I595" s="374"/>
      <c r="J595" s="374"/>
      <c r="K595" s="374"/>
      <c r="L595" s="80"/>
      <c r="M595" s="81"/>
      <c r="N595" s="82"/>
      <c r="AF595" s="39"/>
      <c r="AG595" s="47"/>
      <c r="AH595" s="47"/>
      <c r="AN595" s="47"/>
      <c r="AO595" s="47" t="s">
        <v>2315</v>
      </c>
      <c r="AQ595" s="47"/>
    </row>
    <row r="596" spans="1:43" s="4" customFormat="1" ht="15" x14ac:dyDescent="0.25">
      <c r="A596" s="83"/>
      <c r="B596" s="49"/>
      <c r="C596" s="372" t="s">
        <v>83</v>
      </c>
      <c r="D596" s="372"/>
      <c r="E596" s="372"/>
      <c r="F596" s="372"/>
      <c r="G596" s="372"/>
      <c r="H596" s="372"/>
      <c r="I596" s="372"/>
      <c r="J596" s="372"/>
      <c r="K596" s="372"/>
      <c r="L596" s="106">
        <v>2172.39</v>
      </c>
      <c r="M596" s="85"/>
      <c r="N596" s="86">
        <v>24940.03</v>
      </c>
      <c r="AF596" s="39"/>
      <c r="AG596" s="47"/>
      <c r="AH596" s="47"/>
      <c r="AN596" s="47"/>
      <c r="AO596" s="47"/>
      <c r="AP596" s="3" t="s">
        <v>83</v>
      </c>
      <c r="AQ596" s="47"/>
    </row>
    <row r="597" spans="1:43" s="4" customFormat="1" ht="15" x14ac:dyDescent="0.25">
      <c r="A597" s="83"/>
      <c r="B597" s="49"/>
      <c r="C597" s="372" t="s">
        <v>84</v>
      </c>
      <c r="D597" s="372"/>
      <c r="E597" s="372"/>
      <c r="F597" s="372"/>
      <c r="G597" s="372"/>
      <c r="H597" s="372"/>
      <c r="I597" s="372"/>
      <c r="J597" s="372"/>
      <c r="K597" s="372"/>
      <c r="L597" s="87"/>
      <c r="M597" s="85"/>
      <c r="N597" s="88"/>
      <c r="AF597" s="39"/>
      <c r="AG597" s="47"/>
      <c r="AH597" s="47"/>
      <c r="AN597" s="47"/>
      <c r="AO597" s="47"/>
      <c r="AP597" s="3" t="s">
        <v>84</v>
      </c>
      <c r="AQ597" s="47"/>
    </row>
    <row r="598" spans="1:43" s="4" customFormat="1" ht="15" x14ac:dyDescent="0.25">
      <c r="A598" s="83"/>
      <c r="B598" s="49"/>
      <c r="C598" s="372" t="s">
        <v>85</v>
      </c>
      <c r="D598" s="372"/>
      <c r="E598" s="372"/>
      <c r="F598" s="372"/>
      <c r="G598" s="372"/>
      <c r="H598" s="372"/>
      <c r="I598" s="372"/>
      <c r="J598" s="372"/>
      <c r="K598" s="372"/>
      <c r="L598" s="84">
        <v>55.55</v>
      </c>
      <c r="M598" s="85"/>
      <c r="N598" s="86">
        <v>1942.02</v>
      </c>
      <c r="AF598" s="39"/>
      <c r="AG598" s="47"/>
      <c r="AH598" s="47"/>
      <c r="AN598" s="47"/>
      <c r="AO598" s="47"/>
      <c r="AP598" s="3" t="s">
        <v>85</v>
      </c>
      <c r="AQ598" s="47"/>
    </row>
    <row r="599" spans="1:43" s="4" customFormat="1" ht="15" x14ac:dyDescent="0.25">
      <c r="A599" s="83"/>
      <c r="B599" s="49"/>
      <c r="C599" s="372" t="s">
        <v>193</v>
      </c>
      <c r="D599" s="372"/>
      <c r="E599" s="372"/>
      <c r="F599" s="372"/>
      <c r="G599" s="372"/>
      <c r="H599" s="372"/>
      <c r="I599" s="372"/>
      <c r="J599" s="372"/>
      <c r="K599" s="372"/>
      <c r="L599" s="84">
        <v>491.57</v>
      </c>
      <c r="M599" s="85"/>
      <c r="N599" s="86">
        <v>5962.74</v>
      </c>
      <c r="AF599" s="39"/>
      <c r="AG599" s="47"/>
      <c r="AH599" s="47"/>
      <c r="AN599" s="47"/>
      <c r="AO599" s="47"/>
      <c r="AP599" s="3" t="s">
        <v>193</v>
      </c>
      <c r="AQ599" s="47"/>
    </row>
    <row r="600" spans="1:43" s="4" customFormat="1" ht="15" x14ac:dyDescent="0.25">
      <c r="A600" s="83"/>
      <c r="B600" s="49"/>
      <c r="C600" s="372" t="s">
        <v>194</v>
      </c>
      <c r="D600" s="372"/>
      <c r="E600" s="372"/>
      <c r="F600" s="372"/>
      <c r="G600" s="372"/>
      <c r="H600" s="372"/>
      <c r="I600" s="372"/>
      <c r="J600" s="372"/>
      <c r="K600" s="372"/>
      <c r="L600" s="84">
        <v>63.02</v>
      </c>
      <c r="M600" s="85"/>
      <c r="N600" s="86">
        <v>2203.1799999999998</v>
      </c>
      <c r="AF600" s="39"/>
      <c r="AG600" s="47"/>
      <c r="AH600" s="47"/>
      <c r="AN600" s="47"/>
      <c r="AO600" s="47"/>
      <c r="AP600" s="3" t="s">
        <v>194</v>
      </c>
      <c r="AQ600" s="47"/>
    </row>
    <row r="601" spans="1:43" s="4" customFormat="1" ht="15" x14ac:dyDescent="0.25">
      <c r="A601" s="83"/>
      <c r="B601" s="49"/>
      <c r="C601" s="372" t="s">
        <v>195</v>
      </c>
      <c r="D601" s="372"/>
      <c r="E601" s="372"/>
      <c r="F601" s="372"/>
      <c r="G601" s="372"/>
      <c r="H601" s="372"/>
      <c r="I601" s="372"/>
      <c r="J601" s="372"/>
      <c r="K601" s="372"/>
      <c r="L601" s="84">
        <v>748.4</v>
      </c>
      <c r="M601" s="85"/>
      <c r="N601" s="86">
        <v>6398.82</v>
      </c>
      <c r="AF601" s="39"/>
      <c r="AG601" s="47"/>
      <c r="AH601" s="47"/>
      <c r="AN601" s="47"/>
      <c r="AO601" s="47"/>
      <c r="AP601" s="3" t="s">
        <v>195</v>
      </c>
      <c r="AQ601" s="47"/>
    </row>
    <row r="602" spans="1:43" s="4" customFormat="1" ht="15" x14ac:dyDescent="0.25">
      <c r="A602" s="83"/>
      <c r="B602" s="49"/>
      <c r="C602" s="372" t="s">
        <v>364</v>
      </c>
      <c r="D602" s="372"/>
      <c r="E602" s="372"/>
      <c r="F602" s="372"/>
      <c r="G602" s="372"/>
      <c r="H602" s="372"/>
      <c r="I602" s="372"/>
      <c r="J602" s="372"/>
      <c r="K602" s="372"/>
      <c r="L602" s="84">
        <v>876.87</v>
      </c>
      <c r="M602" s="85"/>
      <c r="N602" s="86">
        <v>10636.45</v>
      </c>
      <c r="AF602" s="39"/>
      <c r="AG602" s="47"/>
      <c r="AH602" s="47"/>
      <c r="AN602" s="47"/>
      <c r="AO602" s="47"/>
      <c r="AP602" s="3" t="s">
        <v>364</v>
      </c>
      <c r="AQ602" s="47"/>
    </row>
    <row r="603" spans="1:43" s="4" customFormat="1" ht="15" x14ac:dyDescent="0.25">
      <c r="A603" s="83"/>
      <c r="B603" s="49"/>
      <c r="C603" s="372" t="s">
        <v>196</v>
      </c>
      <c r="D603" s="372"/>
      <c r="E603" s="372"/>
      <c r="F603" s="372"/>
      <c r="G603" s="372"/>
      <c r="H603" s="372"/>
      <c r="I603" s="372"/>
      <c r="J603" s="372"/>
      <c r="K603" s="372"/>
      <c r="L603" s="106">
        <v>2389.0300000000002</v>
      </c>
      <c r="M603" s="85"/>
      <c r="N603" s="86">
        <v>32514.720000000001</v>
      </c>
      <c r="AF603" s="39"/>
      <c r="AG603" s="47"/>
      <c r="AH603" s="47"/>
      <c r="AN603" s="47"/>
      <c r="AO603" s="47"/>
      <c r="AP603" s="3" t="s">
        <v>196</v>
      </c>
      <c r="AQ603" s="47"/>
    </row>
    <row r="604" spans="1:43" s="4" customFormat="1" ht="15" x14ac:dyDescent="0.25">
      <c r="A604" s="83"/>
      <c r="B604" s="49"/>
      <c r="C604" s="372" t="s">
        <v>365</v>
      </c>
      <c r="D604" s="372"/>
      <c r="E604" s="372"/>
      <c r="F604" s="372"/>
      <c r="G604" s="372"/>
      <c r="H604" s="372"/>
      <c r="I604" s="372"/>
      <c r="J604" s="372"/>
      <c r="K604" s="372"/>
      <c r="L604" s="106">
        <v>1512.16</v>
      </c>
      <c r="M604" s="85"/>
      <c r="N604" s="86">
        <v>21878.27</v>
      </c>
      <c r="AF604" s="39"/>
      <c r="AG604" s="47"/>
      <c r="AH604" s="47"/>
      <c r="AN604" s="47"/>
      <c r="AO604" s="47"/>
      <c r="AP604" s="3" t="s">
        <v>365</v>
      </c>
      <c r="AQ604" s="47"/>
    </row>
    <row r="605" spans="1:43" s="4" customFormat="1" ht="15" x14ac:dyDescent="0.25">
      <c r="A605" s="83"/>
      <c r="B605" s="49"/>
      <c r="C605" s="372" t="s">
        <v>88</v>
      </c>
      <c r="D605" s="372"/>
      <c r="E605" s="372"/>
      <c r="F605" s="372"/>
      <c r="G605" s="372"/>
      <c r="H605" s="372"/>
      <c r="I605" s="372"/>
      <c r="J605" s="372"/>
      <c r="K605" s="372"/>
      <c r="L605" s="87"/>
      <c r="M605" s="85"/>
      <c r="N605" s="88"/>
      <c r="AF605" s="39"/>
      <c r="AG605" s="47"/>
      <c r="AH605" s="47"/>
      <c r="AN605" s="47"/>
      <c r="AO605" s="47"/>
      <c r="AP605" s="3" t="s">
        <v>88</v>
      </c>
      <c r="AQ605" s="47"/>
    </row>
    <row r="606" spans="1:43" s="4" customFormat="1" ht="15" x14ac:dyDescent="0.25">
      <c r="A606" s="83"/>
      <c r="B606" s="49"/>
      <c r="C606" s="372" t="s">
        <v>89</v>
      </c>
      <c r="D606" s="372"/>
      <c r="E606" s="372"/>
      <c r="F606" s="372"/>
      <c r="G606" s="372"/>
      <c r="H606" s="372"/>
      <c r="I606" s="372"/>
      <c r="J606" s="372"/>
      <c r="K606" s="372"/>
      <c r="L606" s="84">
        <v>55.55</v>
      </c>
      <c r="M606" s="85"/>
      <c r="N606" s="86">
        <v>1942.02</v>
      </c>
      <c r="AF606" s="39"/>
      <c r="AG606" s="47"/>
      <c r="AH606" s="47"/>
      <c r="AN606" s="47"/>
      <c r="AO606" s="47"/>
      <c r="AP606" s="3" t="s">
        <v>89</v>
      </c>
      <c r="AQ606" s="47"/>
    </row>
    <row r="607" spans="1:43" s="4" customFormat="1" ht="15" x14ac:dyDescent="0.25">
      <c r="A607" s="83"/>
      <c r="B607" s="49"/>
      <c r="C607" s="372" t="s">
        <v>366</v>
      </c>
      <c r="D607" s="372"/>
      <c r="E607" s="372"/>
      <c r="F607" s="372"/>
      <c r="G607" s="372"/>
      <c r="H607" s="372"/>
      <c r="I607" s="372"/>
      <c r="J607" s="372"/>
      <c r="K607" s="372"/>
      <c r="L607" s="84">
        <v>491.57</v>
      </c>
      <c r="M607" s="85"/>
      <c r="N607" s="88"/>
      <c r="AF607" s="39"/>
      <c r="AG607" s="47"/>
      <c r="AH607" s="47"/>
      <c r="AN607" s="47"/>
      <c r="AO607" s="47"/>
      <c r="AP607" s="3" t="s">
        <v>366</v>
      </c>
      <c r="AQ607" s="47"/>
    </row>
    <row r="608" spans="1:43" s="4" customFormat="1" ht="15" x14ac:dyDescent="0.25">
      <c r="A608" s="83"/>
      <c r="B608" s="49"/>
      <c r="C608" s="372" t="s">
        <v>367</v>
      </c>
      <c r="D608" s="372"/>
      <c r="E608" s="372"/>
      <c r="F608" s="372"/>
      <c r="G608" s="372"/>
      <c r="H608" s="372"/>
      <c r="I608" s="372"/>
      <c r="J608" s="372"/>
      <c r="K608" s="372"/>
      <c r="L608" s="84">
        <v>63.02</v>
      </c>
      <c r="M608" s="85"/>
      <c r="N608" s="86">
        <v>2203.1799999999998</v>
      </c>
      <c r="AF608" s="39"/>
      <c r="AG608" s="47"/>
      <c r="AH608" s="47"/>
      <c r="AN608" s="47"/>
      <c r="AO608" s="47"/>
      <c r="AP608" s="3" t="s">
        <v>367</v>
      </c>
      <c r="AQ608" s="47"/>
    </row>
    <row r="609" spans="1:43" s="4" customFormat="1" ht="15" x14ac:dyDescent="0.25">
      <c r="A609" s="83"/>
      <c r="B609" s="49"/>
      <c r="C609" s="372" t="s">
        <v>368</v>
      </c>
      <c r="D609" s="372"/>
      <c r="E609" s="372"/>
      <c r="F609" s="372"/>
      <c r="G609" s="372"/>
      <c r="H609" s="372"/>
      <c r="I609" s="372"/>
      <c r="J609" s="372"/>
      <c r="K609" s="372"/>
      <c r="L609" s="84">
        <v>748.4</v>
      </c>
      <c r="M609" s="85"/>
      <c r="N609" s="88"/>
      <c r="AF609" s="39"/>
      <c r="AG609" s="47"/>
      <c r="AH609" s="47"/>
      <c r="AN609" s="47"/>
      <c r="AO609" s="47"/>
      <c r="AP609" s="3" t="s">
        <v>368</v>
      </c>
      <c r="AQ609" s="47"/>
    </row>
    <row r="610" spans="1:43" s="4" customFormat="1" ht="15" x14ac:dyDescent="0.25">
      <c r="A610" s="83"/>
      <c r="B610" s="49"/>
      <c r="C610" s="372" t="s">
        <v>90</v>
      </c>
      <c r="D610" s="372"/>
      <c r="E610" s="372"/>
      <c r="F610" s="372"/>
      <c r="G610" s="372"/>
      <c r="H610" s="372"/>
      <c r="I610" s="372"/>
      <c r="J610" s="372"/>
      <c r="K610" s="372"/>
      <c r="L610" s="84">
        <v>129.91</v>
      </c>
      <c r="M610" s="85"/>
      <c r="N610" s="86">
        <v>4541.87</v>
      </c>
      <c r="AF610" s="39"/>
      <c r="AG610" s="47"/>
      <c r="AH610" s="47"/>
      <c r="AN610" s="47"/>
      <c r="AO610" s="47"/>
      <c r="AP610" s="3" t="s">
        <v>90</v>
      </c>
      <c r="AQ610" s="47"/>
    </row>
    <row r="611" spans="1:43" s="4" customFormat="1" ht="15" x14ac:dyDescent="0.25">
      <c r="A611" s="83"/>
      <c r="B611" s="49"/>
      <c r="C611" s="372" t="s">
        <v>91</v>
      </c>
      <c r="D611" s="372"/>
      <c r="E611" s="372"/>
      <c r="F611" s="372"/>
      <c r="G611" s="372"/>
      <c r="H611" s="372"/>
      <c r="I611" s="372"/>
      <c r="J611" s="372"/>
      <c r="K611" s="372"/>
      <c r="L611" s="84">
        <v>86.73</v>
      </c>
      <c r="M611" s="85"/>
      <c r="N611" s="86">
        <v>3032.82</v>
      </c>
      <c r="AF611" s="39"/>
      <c r="AG611" s="47"/>
      <c r="AH611" s="47"/>
      <c r="AN611" s="47"/>
      <c r="AO611" s="47"/>
      <c r="AP611" s="3" t="s">
        <v>91</v>
      </c>
      <c r="AQ611" s="47"/>
    </row>
    <row r="612" spans="1:43" s="4" customFormat="1" ht="15" x14ac:dyDescent="0.25">
      <c r="A612" s="83"/>
      <c r="B612" s="49"/>
      <c r="C612" s="372" t="s">
        <v>369</v>
      </c>
      <c r="D612" s="372"/>
      <c r="E612" s="372"/>
      <c r="F612" s="372"/>
      <c r="G612" s="372"/>
      <c r="H612" s="372"/>
      <c r="I612" s="372"/>
      <c r="J612" s="372"/>
      <c r="K612" s="372"/>
      <c r="L612" s="84">
        <v>876.87</v>
      </c>
      <c r="M612" s="85"/>
      <c r="N612" s="86">
        <v>10636.45</v>
      </c>
      <c r="AF612" s="39"/>
      <c r="AG612" s="47"/>
      <c r="AH612" s="47"/>
      <c r="AN612" s="47"/>
      <c r="AO612" s="47"/>
      <c r="AP612" s="3" t="s">
        <v>369</v>
      </c>
      <c r="AQ612" s="47"/>
    </row>
    <row r="613" spans="1:43" s="4" customFormat="1" ht="15" x14ac:dyDescent="0.25">
      <c r="A613" s="83"/>
      <c r="B613" s="49"/>
      <c r="C613" s="372" t="s">
        <v>92</v>
      </c>
      <c r="D613" s="372"/>
      <c r="E613" s="372"/>
      <c r="F613" s="372"/>
      <c r="G613" s="372"/>
      <c r="H613" s="372"/>
      <c r="I613" s="372"/>
      <c r="J613" s="372"/>
      <c r="K613" s="372"/>
      <c r="L613" s="84">
        <v>118.57</v>
      </c>
      <c r="M613" s="85"/>
      <c r="N613" s="86">
        <v>4145.2</v>
      </c>
      <c r="AF613" s="39"/>
      <c r="AG613" s="47"/>
      <c r="AH613" s="47"/>
      <c r="AN613" s="47"/>
      <c r="AO613" s="47"/>
      <c r="AP613" s="3" t="s">
        <v>92</v>
      </c>
      <c r="AQ613" s="47"/>
    </row>
    <row r="614" spans="1:43" s="4" customFormat="1" ht="15" x14ac:dyDescent="0.25">
      <c r="A614" s="83"/>
      <c r="B614" s="49"/>
      <c r="C614" s="372" t="s">
        <v>93</v>
      </c>
      <c r="D614" s="372"/>
      <c r="E614" s="372"/>
      <c r="F614" s="372"/>
      <c r="G614" s="372"/>
      <c r="H614" s="372"/>
      <c r="I614" s="372"/>
      <c r="J614" s="372"/>
      <c r="K614" s="372"/>
      <c r="L614" s="84">
        <v>129.91</v>
      </c>
      <c r="M614" s="85"/>
      <c r="N614" s="86">
        <v>4541.87</v>
      </c>
      <c r="AF614" s="39"/>
      <c r="AG614" s="47"/>
      <c r="AH614" s="47"/>
      <c r="AN614" s="47"/>
      <c r="AO614" s="47"/>
      <c r="AP614" s="3" t="s">
        <v>93</v>
      </c>
      <c r="AQ614" s="47"/>
    </row>
    <row r="615" spans="1:43" s="4" customFormat="1" ht="15" x14ac:dyDescent="0.25">
      <c r="A615" s="83"/>
      <c r="B615" s="49"/>
      <c r="C615" s="372" t="s">
        <v>94</v>
      </c>
      <c r="D615" s="372"/>
      <c r="E615" s="372"/>
      <c r="F615" s="372"/>
      <c r="G615" s="372"/>
      <c r="H615" s="372"/>
      <c r="I615" s="372"/>
      <c r="J615" s="372"/>
      <c r="K615" s="372"/>
      <c r="L615" s="84">
        <v>86.73</v>
      </c>
      <c r="M615" s="85"/>
      <c r="N615" s="86">
        <v>3032.82</v>
      </c>
      <c r="AF615" s="39"/>
      <c r="AG615" s="47"/>
      <c r="AH615" s="47"/>
      <c r="AN615" s="47"/>
      <c r="AO615" s="47"/>
      <c r="AP615" s="3" t="s">
        <v>94</v>
      </c>
      <c r="AQ615" s="47"/>
    </row>
    <row r="616" spans="1:43" s="4" customFormat="1" ht="23.25" x14ac:dyDescent="0.25">
      <c r="A616" s="83"/>
      <c r="B616" s="89"/>
      <c r="C616" s="373" t="s">
        <v>2316</v>
      </c>
      <c r="D616" s="373"/>
      <c r="E616" s="373"/>
      <c r="F616" s="373"/>
      <c r="G616" s="373"/>
      <c r="H616" s="373"/>
      <c r="I616" s="373"/>
      <c r="J616" s="373"/>
      <c r="K616" s="373"/>
      <c r="L616" s="93">
        <v>2389.0300000000002</v>
      </c>
      <c r="M616" s="91"/>
      <c r="N616" s="92">
        <v>32514.720000000001</v>
      </c>
      <c r="AF616" s="39"/>
      <c r="AG616" s="47"/>
      <c r="AH616" s="47"/>
      <c r="AN616" s="47"/>
      <c r="AO616" s="47"/>
      <c r="AQ616" s="47" t="s">
        <v>2316</v>
      </c>
    </row>
    <row r="617" spans="1:43" s="4" customFormat="1" ht="15" x14ac:dyDescent="0.25">
      <c r="A617" s="378" t="s">
        <v>2317</v>
      </c>
      <c r="B617" s="379"/>
      <c r="C617" s="379"/>
      <c r="D617" s="379"/>
      <c r="E617" s="379"/>
      <c r="F617" s="379"/>
      <c r="G617" s="379"/>
      <c r="H617" s="379"/>
      <c r="I617" s="379"/>
      <c r="J617" s="379"/>
      <c r="K617" s="379"/>
      <c r="L617" s="379"/>
      <c r="M617" s="379"/>
      <c r="N617" s="380"/>
      <c r="AF617" s="39" t="s">
        <v>2317</v>
      </c>
      <c r="AG617" s="47"/>
      <c r="AH617" s="47"/>
      <c r="AN617" s="47"/>
      <c r="AO617" s="47"/>
      <c r="AQ617" s="47"/>
    </row>
    <row r="618" spans="1:43" s="4" customFormat="1" ht="15" x14ac:dyDescent="0.25">
      <c r="A618" s="381" t="s">
        <v>2318</v>
      </c>
      <c r="B618" s="382"/>
      <c r="C618" s="382"/>
      <c r="D618" s="382"/>
      <c r="E618" s="382"/>
      <c r="F618" s="382"/>
      <c r="G618" s="382"/>
      <c r="H618" s="382"/>
      <c r="I618" s="382"/>
      <c r="J618" s="382"/>
      <c r="K618" s="382"/>
      <c r="L618" s="382"/>
      <c r="M618" s="382"/>
      <c r="N618" s="383"/>
      <c r="AF618" s="39"/>
      <c r="AG618" s="47" t="s">
        <v>2318</v>
      </c>
      <c r="AH618" s="47"/>
      <c r="AN618" s="47"/>
      <c r="AO618" s="47"/>
      <c r="AQ618" s="47"/>
    </row>
    <row r="619" spans="1:43" s="4" customFormat="1" ht="15" x14ac:dyDescent="0.25">
      <c r="A619" s="381" t="s">
        <v>2319</v>
      </c>
      <c r="B619" s="382"/>
      <c r="C619" s="382"/>
      <c r="D619" s="382"/>
      <c r="E619" s="382"/>
      <c r="F619" s="382"/>
      <c r="G619" s="382"/>
      <c r="H619" s="382"/>
      <c r="I619" s="382"/>
      <c r="J619" s="382"/>
      <c r="K619" s="382"/>
      <c r="L619" s="382"/>
      <c r="M619" s="382"/>
      <c r="N619" s="383"/>
      <c r="AF619" s="39"/>
      <c r="AG619" s="47" t="s">
        <v>2319</v>
      </c>
      <c r="AH619" s="47"/>
      <c r="AN619" s="47"/>
      <c r="AO619" s="47"/>
      <c r="AQ619" s="47"/>
    </row>
    <row r="620" spans="1:43" s="4" customFormat="1" ht="57" x14ac:dyDescent="0.25">
      <c r="A620" s="40" t="s">
        <v>470</v>
      </c>
      <c r="B620" s="41" t="s">
        <v>331</v>
      </c>
      <c r="C620" s="374" t="s">
        <v>2320</v>
      </c>
      <c r="D620" s="374"/>
      <c r="E620" s="374"/>
      <c r="F620" s="42" t="s">
        <v>333</v>
      </c>
      <c r="G620" s="43">
        <v>4.5359999999999998E-2</v>
      </c>
      <c r="H620" s="44">
        <v>1</v>
      </c>
      <c r="I620" s="118">
        <v>4.5359999999999998E-2</v>
      </c>
      <c r="J620" s="45"/>
      <c r="K620" s="43"/>
      <c r="L620" s="45"/>
      <c r="M620" s="43"/>
      <c r="N620" s="46"/>
      <c r="AF620" s="39"/>
      <c r="AG620" s="47"/>
      <c r="AH620" s="47" t="s">
        <v>2320</v>
      </c>
      <c r="AN620" s="47"/>
      <c r="AO620" s="47"/>
      <c r="AQ620" s="47"/>
    </row>
    <row r="621" spans="1:43" s="4" customFormat="1" ht="15" x14ac:dyDescent="0.25">
      <c r="A621" s="69"/>
      <c r="B621" s="50"/>
      <c r="C621" s="372" t="s">
        <v>2321</v>
      </c>
      <c r="D621" s="372"/>
      <c r="E621" s="372"/>
      <c r="F621" s="372"/>
      <c r="G621" s="372"/>
      <c r="H621" s="372"/>
      <c r="I621" s="372"/>
      <c r="J621" s="372"/>
      <c r="K621" s="372"/>
      <c r="L621" s="372"/>
      <c r="M621" s="372"/>
      <c r="N621" s="377"/>
      <c r="AF621" s="39"/>
      <c r="AG621" s="47"/>
      <c r="AH621" s="47"/>
      <c r="AI621" s="3" t="s">
        <v>2321</v>
      </c>
      <c r="AN621" s="47"/>
      <c r="AO621" s="47"/>
      <c r="AQ621" s="47"/>
    </row>
    <row r="622" spans="1:43" s="4" customFormat="1" ht="22.5" x14ac:dyDescent="0.25">
      <c r="A622" s="103"/>
      <c r="B622" s="49" t="s">
        <v>217</v>
      </c>
      <c r="C622" s="368" t="s">
        <v>218</v>
      </c>
      <c r="D622" s="368"/>
      <c r="E622" s="368"/>
      <c r="F622" s="368"/>
      <c r="G622" s="368"/>
      <c r="H622" s="368"/>
      <c r="I622" s="368"/>
      <c r="J622" s="368"/>
      <c r="K622" s="368"/>
      <c r="L622" s="368"/>
      <c r="M622" s="368"/>
      <c r="N622" s="376"/>
      <c r="AF622" s="39"/>
      <c r="AG622" s="47"/>
      <c r="AH622" s="47"/>
      <c r="AJ622" s="3" t="s">
        <v>218</v>
      </c>
      <c r="AN622" s="47"/>
      <c r="AO622" s="47"/>
      <c r="AQ622" s="47"/>
    </row>
    <row r="623" spans="1:43" s="4" customFormat="1" ht="15" x14ac:dyDescent="0.25">
      <c r="A623" s="48"/>
      <c r="B623" s="49" t="s">
        <v>73</v>
      </c>
      <c r="C623" s="372" t="s">
        <v>175</v>
      </c>
      <c r="D623" s="372"/>
      <c r="E623" s="372"/>
      <c r="F623" s="51"/>
      <c r="G623" s="52"/>
      <c r="H623" s="52"/>
      <c r="I623" s="52"/>
      <c r="J623" s="107">
        <v>3710.53</v>
      </c>
      <c r="K623" s="54">
        <v>1.1499999999999999</v>
      </c>
      <c r="L623" s="53">
        <v>193.56</v>
      </c>
      <c r="M623" s="52"/>
      <c r="N623" s="58"/>
      <c r="AF623" s="39"/>
      <c r="AG623" s="47"/>
      <c r="AH623" s="47"/>
      <c r="AK623" s="3" t="s">
        <v>175</v>
      </c>
      <c r="AN623" s="47"/>
      <c r="AO623" s="47"/>
      <c r="AQ623" s="47"/>
    </row>
    <row r="624" spans="1:43" s="4" customFormat="1" ht="15" x14ac:dyDescent="0.25">
      <c r="A624" s="48"/>
      <c r="B624" s="49" t="s">
        <v>78</v>
      </c>
      <c r="C624" s="372" t="s">
        <v>176</v>
      </c>
      <c r="D624" s="372"/>
      <c r="E624" s="372"/>
      <c r="F624" s="51"/>
      <c r="G624" s="52"/>
      <c r="H624" s="52"/>
      <c r="I624" s="52"/>
      <c r="J624" s="53">
        <v>614.79999999999995</v>
      </c>
      <c r="K624" s="54">
        <v>1.1499999999999999</v>
      </c>
      <c r="L624" s="53">
        <v>32.07</v>
      </c>
      <c r="M624" s="54">
        <v>34.96</v>
      </c>
      <c r="N624" s="55">
        <v>1121.17</v>
      </c>
      <c r="AF624" s="39"/>
      <c r="AG624" s="47"/>
      <c r="AH624" s="47"/>
      <c r="AK624" s="3" t="s">
        <v>176</v>
      </c>
      <c r="AN624" s="47"/>
      <c r="AO624" s="47"/>
      <c r="AQ624" s="47"/>
    </row>
    <row r="625" spans="1:43" s="4" customFormat="1" ht="15" x14ac:dyDescent="0.25">
      <c r="A625" s="56"/>
      <c r="B625" s="49"/>
      <c r="C625" s="372" t="s">
        <v>178</v>
      </c>
      <c r="D625" s="372"/>
      <c r="E625" s="372"/>
      <c r="F625" s="51" t="s">
        <v>64</v>
      </c>
      <c r="G625" s="63">
        <v>53</v>
      </c>
      <c r="H625" s="54">
        <v>1.1499999999999999</v>
      </c>
      <c r="I625" s="117">
        <v>2.7646920000000001</v>
      </c>
      <c r="J625" s="57"/>
      <c r="K625" s="52"/>
      <c r="L625" s="57"/>
      <c r="M625" s="52"/>
      <c r="N625" s="58"/>
      <c r="AF625" s="39"/>
      <c r="AG625" s="47"/>
      <c r="AH625" s="47"/>
      <c r="AL625" s="3" t="s">
        <v>178</v>
      </c>
      <c r="AN625" s="47"/>
      <c r="AO625" s="47"/>
      <c r="AQ625" s="47"/>
    </row>
    <row r="626" spans="1:43" s="4" customFormat="1" ht="15" x14ac:dyDescent="0.25">
      <c r="A626" s="48"/>
      <c r="B626" s="49"/>
      <c r="C626" s="375" t="s">
        <v>65</v>
      </c>
      <c r="D626" s="375"/>
      <c r="E626" s="375"/>
      <c r="F626" s="59"/>
      <c r="G626" s="60"/>
      <c r="H626" s="60"/>
      <c r="I626" s="60"/>
      <c r="J626" s="108">
        <v>3710.53</v>
      </c>
      <c r="K626" s="60"/>
      <c r="L626" s="61">
        <v>193.56</v>
      </c>
      <c r="M626" s="60"/>
      <c r="N626" s="62"/>
      <c r="AF626" s="39"/>
      <c r="AG626" s="47"/>
      <c r="AH626" s="47"/>
      <c r="AM626" s="3" t="s">
        <v>65</v>
      </c>
      <c r="AN626" s="47"/>
      <c r="AO626" s="47"/>
      <c r="AQ626" s="47"/>
    </row>
    <row r="627" spans="1:43" s="4" customFormat="1" ht="15" x14ac:dyDescent="0.25">
      <c r="A627" s="56"/>
      <c r="B627" s="49"/>
      <c r="C627" s="372" t="s">
        <v>66</v>
      </c>
      <c r="D627" s="372"/>
      <c r="E627" s="372"/>
      <c r="F627" s="51"/>
      <c r="G627" s="52"/>
      <c r="H627" s="52"/>
      <c r="I627" s="52"/>
      <c r="J627" s="57"/>
      <c r="K627" s="52"/>
      <c r="L627" s="53">
        <v>32.07</v>
      </c>
      <c r="M627" s="52"/>
      <c r="N627" s="55">
        <v>1121.17</v>
      </c>
      <c r="AF627" s="39"/>
      <c r="AG627" s="47"/>
      <c r="AH627" s="47"/>
      <c r="AL627" s="3" t="s">
        <v>66</v>
      </c>
      <c r="AN627" s="47"/>
      <c r="AO627" s="47"/>
      <c r="AQ627" s="47"/>
    </row>
    <row r="628" spans="1:43" s="4" customFormat="1" ht="23.25" x14ac:dyDescent="0.25">
      <c r="A628" s="56"/>
      <c r="B628" s="49" t="s">
        <v>335</v>
      </c>
      <c r="C628" s="372" t="s">
        <v>336</v>
      </c>
      <c r="D628" s="372"/>
      <c r="E628" s="372"/>
      <c r="F628" s="51" t="s">
        <v>69</v>
      </c>
      <c r="G628" s="63">
        <v>92</v>
      </c>
      <c r="H628" s="52"/>
      <c r="I628" s="63">
        <v>92</v>
      </c>
      <c r="J628" s="57"/>
      <c r="K628" s="52"/>
      <c r="L628" s="53">
        <v>29.5</v>
      </c>
      <c r="M628" s="52"/>
      <c r="N628" s="55">
        <v>1031.48</v>
      </c>
      <c r="AF628" s="39"/>
      <c r="AG628" s="47"/>
      <c r="AH628" s="47"/>
      <c r="AL628" s="3" t="s">
        <v>336</v>
      </c>
      <c r="AN628" s="47"/>
      <c r="AO628" s="47"/>
      <c r="AQ628" s="47"/>
    </row>
    <row r="629" spans="1:43" s="4" customFormat="1" ht="23.25" x14ac:dyDescent="0.25">
      <c r="A629" s="56"/>
      <c r="B629" s="49" t="s">
        <v>337</v>
      </c>
      <c r="C629" s="372" t="s">
        <v>338</v>
      </c>
      <c r="D629" s="372"/>
      <c r="E629" s="372"/>
      <c r="F629" s="51" t="s">
        <v>69</v>
      </c>
      <c r="G629" s="63">
        <v>46</v>
      </c>
      <c r="H629" s="52"/>
      <c r="I629" s="63">
        <v>46</v>
      </c>
      <c r="J629" s="57"/>
      <c r="K629" s="52"/>
      <c r="L629" s="53">
        <v>14.75</v>
      </c>
      <c r="M629" s="52"/>
      <c r="N629" s="64">
        <v>515.74</v>
      </c>
      <c r="AF629" s="39"/>
      <c r="AG629" s="47"/>
      <c r="AH629" s="47"/>
      <c r="AL629" s="3" t="s">
        <v>338</v>
      </c>
      <c r="AN629" s="47"/>
      <c r="AO629" s="47"/>
      <c r="AQ629" s="47"/>
    </row>
    <row r="630" spans="1:43" s="4" customFormat="1" ht="15" x14ac:dyDescent="0.25">
      <c r="A630" s="65"/>
      <c r="B630" s="66"/>
      <c r="C630" s="374" t="s">
        <v>72</v>
      </c>
      <c r="D630" s="374"/>
      <c r="E630" s="374"/>
      <c r="F630" s="42"/>
      <c r="G630" s="43"/>
      <c r="H630" s="43"/>
      <c r="I630" s="43"/>
      <c r="J630" s="45"/>
      <c r="K630" s="43"/>
      <c r="L630" s="67">
        <v>237.81</v>
      </c>
      <c r="M630" s="60"/>
      <c r="N630" s="46"/>
      <c r="AF630" s="39"/>
      <c r="AG630" s="47"/>
      <c r="AH630" s="47"/>
      <c r="AN630" s="47" t="s">
        <v>72</v>
      </c>
      <c r="AO630" s="47"/>
      <c r="AQ630" s="47"/>
    </row>
    <row r="631" spans="1:43" s="4" customFormat="1" ht="45.75" x14ac:dyDescent="0.25">
      <c r="A631" s="40" t="s">
        <v>472</v>
      </c>
      <c r="B631" s="41" t="s">
        <v>339</v>
      </c>
      <c r="C631" s="374" t="s">
        <v>2259</v>
      </c>
      <c r="D631" s="374"/>
      <c r="E631" s="374"/>
      <c r="F631" s="42" t="s">
        <v>341</v>
      </c>
      <c r="G631" s="43">
        <v>67.485600000000005</v>
      </c>
      <c r="H631" s="44">
        <v>1</v>
      </c>
      <c r="I631" s="110">
        <v>67.485600000000005</v>
      </c>
      <c r="J631" s="67">
        <v>2.91</v>
      </c>
      <c r="K631" s="43"/>
      <c r="L631" s="67">
        <v>196.38</v>
      </c>
      <c r="M631" s="68">
        <v>12.13</v>
      </c>
      <c r="N631" s="115">
        <v>2382.09</v>
      </c>
      <c r="AF631" s="39"/>
      <c r="AG631" s="47"/>
      <c r="AH631" s="47" t="s">
        <v>2259</v>
      </c>
      <c r="AN631" s="47"/>
      <c r="AO631" s="47"/>
      <c r="AQ631" s="47"/>
    </row>
    <row r="632" spans="1:43" s="4" customFormat="1" ht="15" x14ac:dyDescent="0.25">
      <c r="A632" s="69"/>
      <c r="B632" s="50"/>
      <c r="C632" s="372" t="s">
        <v>2322</v>
      </c>
      <c r="D632" s="372"/>
      <c r="E632" s="372"/>
      <c r="F632" s="372"/>
      <c r="G632" s="372"/>
      <c r="H632" s="372"/>
      <c r="I632" s="372"/>
      <c r="J632" s="372"/>
      <c r="K632" s="372"/>
      <c r="L632" s="372"/>
      <c r="M632" s="372"/>
      <c r="N632" s="377"/>
      <c r="AF632" s="39"/>
      <c r="AG632" s="47"/>
      <c r="AH632" s="47"/>
      <c r="AI632" s="3" t="s">
        <v>2322</v>
      </c>
      <c r="AN632" s="47"/>
      <c r="AO632" s="47"/>
      <c r="AQ632" s="47"/>
    </row>
    <row r="633" spans="1:43" s="4" customFormat="1" ht="15" x14ac:dyDescent="0.25">
      <c r="A633" s="65"/>
      <c r="B633" s="66"/>
      <c r="C633" s="374" t="s">
        <v>72</v>
      </c>
      <c r="D633" s="374"/>
      <c r="E633" s="374"/>
      <c r="F633" s="42"/>
      <c r="G633" s="43"/>
      <c r="H633" s="43"/>
      <c r="I633" s="43"/>
      <c r="J633" s="45"/>
      <c r="K633" s="43"/>
      <c r="L633" s="67">
        <v>196.38</v>
      </c>
      <c r="M633" s="60"/>
      <c r="N633" s="115">
        <v>2382.09</v>
      </c>
      <c r="AF633" s="39"/>
      <c r="AG633" s="47"/>
      <c r="AH633" s="47"/>
      <c r="AN633" s="47" t="s">
        <v>72</v>
      </c>
      <c r="AO633" s="47"/>
      <c r="AQ633" s="47"/>
    </row>
    <row r="634" spans="1:43" s="4" customFormat="1" ht="23.25" x14ac:dyDescent="0.25">
      <c r="A634" s="40" t="s">
        <v>474</v>
      </c>
      <c r="B634" s="41" t="s">
        <v>343</v>
      </c>
      <c r="C634" s="374" t="s">
        <v>2247</v>
      </c>
      <c r="D634" s="374"/>
      <c r="E634" s="374"/>
      <c r="F634" s="42" t="s">
        <v>333</v>
      </c>
      <c r="G634" s="43">
        <v>3.2759999999999997E-2</v>
      </c>
      <c r="H634" s="44">
        <v>1</v>
      </c>
      <c r="I634" s="118">
        <v>3.2759999999999997E-2</v>
      </c>
      <c r="J634" s="45"/>
      <c r="K634" s="43"/>
      <c r="L634" s="45"/>
      <c r="M634" s="43"/>
      <c r="N634" s="46"/>
      <c r="AF634" s="39"/>
      <c r="AG634" s="47"/>
      <c r="AH634" s="47" t="s">
        <v>2247</v>
      </c>
      <c r="AN634" s="47"/>
      <c r="AO634" s="47"/>
      <c r="AQ634" s="47"/>
    </row>
    <row r="635" spans="1:43" s="4" customFormat="1" ht="15" x14ac:dyDescent="0.25">
      <c r="A635" s="69"/>
      <c r="B635" s="50"/>
      <c r="C635" s="372" t="s">
        <v>2323</v>
      </c>
      <c r="D635" s="372"/>
      <c r="E635" s="372"/>
      <c r="F635" s="372"/>
      <c r="G635" s="372"/>
      <c r="H635" s="372"/>
      <c r="I635" s="372"/>
      <c r="J635" s="372"/>
      <c r="K635" s="372"/>
      <c r="L635" s="372"/>
      <c r="M635" s="372"/>
      <c r="N635" s="377"/>
      <c r="AF635" s="39"/>
      <c r="AG635" s="47"/>
      <c r="AH635" s="47"/>
      <c r="AI635" s="3" t="s">
        <v>2323</v>
      </c>
      <c r="AN635" s="47"/>
      <c r="AO635" s="47"/>
      <c r="AQ635" s="47"/>
    </row>
    <row r="636" spans="1:43" s="4" customFormat="1" ht="22.5" x14ac:dyDescent="0.25">
      <c r="A636" s="103"/>
      <c r="B636" s="49" t="s">
        <v>217</v>
      </c>
      <c r="C636" s="368" t="s">
        <v>218</v>
      </c>
      <c r="D636" s="368"/>
      <c r="E636" s="368"/>
      <c r="F636" s="368"/>
      <c r="G636" s="368"/>
      <c r="H636" s="368"/>
      <c r="I636" s="368"/>
      <c r="J636" s="368"/>
      <c r="K636" s="368"/>
      <c r="L636" s="368"/>
      <c r="M636" s="368"/>
      <c r="N636" s="376"/>
      <c r="AF636" s="39"/>
      <c r="AG636" s="47"/>
      <c r="AH636" s="47"/>
      <c r="AJ636" s="3" t="s">
        <v>218</v>
      </c>
      <c r="AN636" s="47"/>
      <c r="AO636" s="47"/>
      <c r="AQ636" s="47"/>
    </row>
    <row r="637" spans="1:43" s="4" customFormat="1" ht="15" x14ac:dyDescent="0.25">
      <c r="A637" s="48"/>
      <c r="B637" s="49" t="s">
        <v>58</v>
      </c>
      <c r="C637" s="372" t="s">
        <v>62</v>
      </c>
      <c r="D637" s="372"/>
      <c r="E637" s="372"/>
      <c r="F637" s="51"/>
      <c r="G637" s="52"/>
      <c r="H637" s="52"/>
      <c r="I637" s="52"/>
      <c r="J637" s="53">
        <v>25.9</v>
      </c>
      <c r="K637" s="54">
        <v>1.1499999999999999</v>
      </c>
      <c r="L637" s="53">
        <v>0.98</v>
      </c>
      <c r="M637" s="54">
        <v>34.96</v>
      </c>
      <c r="N637" s="64">
        <v>34.26</v>
      </c>
      <c r="AF637" s="39"/>
      <c r="AG637" s="47"/>
      <c r="AH637" s="47"/>
      <c r="AK637" s="3" t="s">
        <v>62</v>
      </c>
      <c r="AN637" s="47"/>
      <c r="AO637" s="47"/>
      <c r="AQ637" s="47"/>
    </row>
    <row r="638" spans="1:43" s="4" customFormat="1" ht="15" x14ac:dyDescent="0.25">
      <c r="A638" s="48"/>
      <c r="B638" s="49" t="s">
        <v>73</v>
      </c>
      <c r="C638" s="372" t="s">
        <v>175</v>
      </c>
      <c r="D638" s="372"/>
      <c r="E638" s="372"/>
      <c r="F638" s="51"/>
      <c r="G638" s="52"/>
      <c r="H638" s="52"/>
      <c r="I638" s="52"/>
      <c r="J638" s="53">
        <v>292.60000000000002</v>
      </c>
      <c r="K638" s="54">
        <v>1.1499999999999999</v>
      </c>
      <c r="L638" s="53">
        <v>11.02</v>
      </c>
      <c r="M638" s="52"/>
      <c r="N638" s="58"/>
      <c r="AF638" s="39"/>
      <c r="AG638" s="47"/>
      <c r="AH638" s="47"/>
      <c r="AK638" s="3" t="s">
        <v>175</v>
      </c>
      <c r="AN638" s="47"/>
      <c r="AO638" s="47"/>
      <c r="AQ638" s="47"/>
    </row>
    <row r="639" spans="1:43" s="4" customFormat="1" ht="15" x14ac:dyDescent="0.25">
      <c r="A639" s="48"/>
      <c r="B639" s="49" t="s">
        <v>78</v>
      </c>
      <c r="C639" s="372" t="s">
        <v>176</v>
      </c>
      <c r="D639" s="372"/>
      <c r="E639" s="372"/>
      <c r="F639" s="51"/>
      <c r="G639" s="52"/>
      <c r="H639" s="52"/>
      <c r="I639" s="52"/>
      <c r="J639" s="53">
        <v>49.67</v>
      </c>
      <c r="K639" s="54">
        <v>1.1499999999999999</v>
      </c>
      <c r="L639" s="53">
        <v>1.87</v>
      </c>
      <c r="M639" s="54">
        <v>34.96</v>
      </c>
      <c r="N639" s="64">
        <v>65.38</v>
      </c>
      <c r="AF639" s="39"/>
      <c r="AG639" s="47"/>
      <c r="AH639" s="47"/>
      <c r="AK639" s="3" t="s">
        <v>176</v>
      </c>
      <c r="AN639" s="47"/>
      <c r="AO639" s="47"/>
      <c r="AQ639" s="47"/>
    </row>
    <row r="640" spans="1:43" s="4" customFormat="1" ht="15" x14ac:dyDescent="0.25">
      <c r="A640" s="48"/>
      <c r="B640" s="49" t="s">
        <v>122</v>
      </c>
      <c r="C640" s="372" t="s">
        <v>177</v>
      </c>
      <c r="D640" s="372"/>
      <c r="E640" s="372"/>
      <c r="F640" s="51"/>
      <c r="G640" s="52"/>
      <c r="H640" s="52"/>
      <c r="I640" s="52"/>
      <c r="J640" s="53">
        <v>4.34</v>
      </c>
      <c r="K640" s="52"/>
      <c r="L640" s="53">
        <v>0.14000000000000001</v>
      </c>
      <c r="M640" s="52"/>
      <c r="N640" s="58"/>
      <c r="AF640" s="39"/>
      <c r="AG640" s="47"/>
      <c r="AH640" s="47"/>
      <c r="AK640" s="3" t="s">
        <v>177</v>
      </c>
      <c r="AN640" s="47"/>
      <c r="AO640" s="47"/>
      <c r="AQ640" s="47"/>
    </row>
    <row r="641" spans="1:43" s="4" customFormat="1" ht="15" x14ac:dyDescent="0.25">
      <c r="A641" s="56"/>
      <c r="B641" s="49"/>
      <c r="C641" s="372" t="s">
        <v>63</v>
      </c>
      <c r="D641" s="372"/>
      <c r="E641" s="372"/>
      <c r="F641" s="51" t="s">
        <v>64</v>
      </c>
      <c r="G641" s="54">
        <v>3.32</v>
      </c>
      <c r="H641" s="54">
        <v>1.1499999999999999</v>
      </c>
      <c r="I641" s="111">
        <v>0.12507770000000001</v>
      </c>
      <c r="J641" s="57"/>
      <c r="K641" s="52"/>
      <c r="L641" s="57"/>
      <c r="M641" s="52"/>
      <c r="N641" s="58"/>
      <c r="AF641" s="39"/>
      <c r="AG641" s="47"/>
      <c r="AH641" s="47"/>
      <c r="AL641" s="3" t="s">
        <v>63</v>
      </c>
      <c r="AN641" s="47"/>
      <c r="AO641" s="47"/>
      <c r="AQ641" s="47"/>
    </row>
    <row r="642" spans="1:43" s="4" customFormat="1" ht="15" x14ac:dyDescent="0.25">
      <c r="A642" s="56"/>
      <c r="B642" s="49"/>
      <c r="C642" s="372" t="s">
        <v>178</v>
      </c>
      <c r="D642" s="372"/>
      <c r="E642" s="372"/>
      <c r="F642" s="51" t="s">
        <v>64</v>
      </c>
      <c r="G642" s="54">
        <v>3.69</v>
      </c>
      <c r="H642" s="54">
        <v>1.1499999999999999</v>
      </c>
      <c r="I642" s="111">
        <v>0.1390171</v>
      </c>
      <c r="J642" s="57"/>
      <c r="K642" s="52"/>
      <c r="L642" s="57"/>
      <c r="M642" s="52"/>
      <c r="N642" s="58"/>
      <c r="AF642" s="39"/>
      <c r="AG642" s="47"/>
      <c r="AH642" s="47"/>
      <c r="AL642" s="3" t="s">
        <v>178</v>
      </c>
      <c r="AN642" s="47"/>
      <c r="AO642" s="47"/>
      <c r="AQ642" s="47"/>
    </row>
    <row r="643" spans="1:43" s="4" customFormat="1" ht="15" x14ac:dyDescent="0.25">
      <c r="A643" s="48"/>
      <c r="B643" s="49"/>
      <c r="C643" s="375" t="s">
        <v>65</v>
      </c>
      <c r="D643" s="375"/>
      <c r="E643" s="375"/>
      <c r="F643" s="59"/>
      <c r="G643" s="60"/>
      <c r="H643" s="60"/>
      <c r="I643" s="60"/>
      <c r="J643" s="61">
        <v>322.83999999999997</v>
      </c>
      <c r="K643" s="60"/>
      <c r="L643" s="61">
        <v>12.14</v>
      </c>
      <c r="M643" s="60"/>
      <c r="N643" s="62"/>
      <c r="AF643" s="39"/>
      <c r="AG643" s="47"/>
      <c r="AH643" s="47"/>
      <c r="AM643" s="3" t="s">
        <v>65</v>
      </c>
      <c r="AN643" s="47"/>
      <c r="AO643" s="47"/>
      <c r="AQ643" s="47"/>
    </row>
    <row r="644" spans="1:43" s="4" customFormat="1" ht="15" x14ac:dyDescent="0.25">
      <c r="A644" s="56"/>
      <c r="B644" s="49"/>
      <c r="C644" s="372" t="s">
        <v>66</v>
      </c>
      <c r="D644" s="372"/>
      <c r="E644" s="372"/>
      <c r="F644" s="51"/>
      <c r="G644" s="52"/>
      <c r="H644" s="52"/>
      <c r="I644" s="52"/>
      <c r="J644" s="57"/>
      <c r="K644" s="52"/>
      <c r="L644" s="53">
        <v>2.85</v>
      </c>
      <c r="M644" s="52"/>
      <c r="N644" s="64">
        <v>99.64</v>
      </c>
      <c r="AF644" s="39"/>
      <c r="AG644" s="47"/>
      <c r="AH644" s="47"/>
      <c r="AL644" s="3" t="s">
        <v>66</v>
      </c>
      <c r="AN644" s="47"/>
      <c r="AO644" s="47"/>
      <c r="AQ644" s="47"/>
    </row>
    <row r="645" spans="1:43" s="4" customFormat="1" ht="23.25" x14ac:dyDescent="0.25">
      <c r="A645" s="56"/>
      <c r="B645" s="49" t="s">
        <v>335</v>
      </c>
      <c r="C645" s="372" t="s">
        <v>336</v>
      </c>
      <c r="D645" s="372"/>
      <c r="E645" s="372"/>
      <c r="F645" s="51" t="s">
        <v>69</v>
      </c>
      <c r="G645" s="63">
        <v>92</v>
      </c>
      <c r="H645" s="52"/>
      <c r="I645" s="63">
        <v>92</v>
      </c>
      <c r="J645" s="57"/>
      <c r="K645" s="52"/>
      <c r="L645" s="53">
        <v>2.62</v>
      </c>
      <c r="M645" s="52"/>
      <c r="N645" s="64">
        <v>91.67</v>
      </c>
      <c r="AF645" s="39"/>
      <c r="AG645" s="47"/>
      <c r="AH645" s="47"/>
      <c r="AL645" s="3" t="s">
        <v>336</v>
      </c>
      <c r="AN645" s="47"/>
      <c r="AO645" s="47"/>
      <c r="AQ645" s="47"/>
    </row>
    <row r="646" spans="1:43" s="4" customFormat="1" ht="23.25" x14ac:dyDescent="0.25">
      <c r="A646" s="56"/>
      <c r="B646" s="49" t="s">
        <v>337</v>
      </c>
      <c r="C646" s="372" t="s">
        <v>338</v>
      </c>
      <c r="D646" s="372"/>
      <c r="E646" s="372"/>
      <c r="F646" s="51" t="s">
        <v>69</v>
      </c>
      <c r="G646" s="63">
        <v>46</v>
      </c>
      <c r="H646" s="52"/>
      <c r="I646" s="63">
        <v>46</v>
      </c>
      <c r="J646" s="57"/>
      <c r="K646" s="52"/>
      <c r="L646" s="53">
        <v>1.31</v>
      </c>
      <c r="M646" s="52"/>
      <c r="N646" s="64">
        <v>45.83</v>
      </c>
      <c r="AF646" s="39"/>
      <c r="AG646" s="47"/>
      <c r="AH646" s="47"/>
      <c r="AL646" s="3" t="s">
        <v>338</v>
      </c>
      <c r="AN646" s="47"/>
      <c r="AO646" s="47"/>
      <c r="AQ646" s="47"/>
    </row>
    <row r="647" spans="1:43" s="4" customFormat="1" ht="15" x14ac:dyDescent="0.25">
      <c r="A647" s="65"/>
      <c r="B647" s="66"/>
      <c r="C647" s="374" t="s">
        <v>72</v>
      </c>
      <c r="D647" s="374"/>
      <c r="E647" s="374"/>
      <c r="F647" s="42"/>
      <c r="G647" s="43"/>
      <c r="H647" s="43"/>
      <c r="I647" s="43"/>
      <c r="J647" s="45"/>
      <c r="K647" s="43"/>
      <c r="L647" s="67">
        <v>16.07</v>
      </c>
      <c r="M647" s="60"/>
      <c r="N647" s="46"/>
      <c r="AF647" s="39"/>
      <c r="AG647" s="47"/>
      <c r="AH647" s="47"/>
      <c r="AN647" s="47" t="s">
        <v>72</v>
      </c>
      <c r="AO647" s="47"/>
      <c r="AQ647" s="47"/>
    </row>
    <row r="648" spans="1:43" s="4" customFormat="1" ht="57" x14ac:dyDescent="0.25">
      <c r="A648" s="40" t="s">
        <v>475</v>
      </c>
      <c r="B648" s="41" t="s">
        <v>346</v>
      </c>
      <c r="C648" s="374" t="s">
        <v>2249</v>
      </c>
      <c r="D648" s="374"/>
      <c r="E648" s="374"/>
      <c r="F648" s="42" t="s">
        <v>333</v>
      </c>
      <c r="G648" s="43">
        <v>3.2759999999999997E-2</v>
      </c>
      <c r="H648" s="44">
        <v>1</v>
      </c>
      <c r="I648" s="118">
        <v>3.2759999999999997E-2</v>
      </c>
      <c r="J648" s="45"/>
      <c r="K648" s="43"/>
      <c r="L648" s="45"/>
      <c r="M648" s="43"/>
      <c r="N648" s="46"/>
      <c r="AF648" s="39"/>
      <c r="AG648" s="47"/>
      <c r="AH648" s="47" t="s">
        <v>2249</v>
      </c>
      <c r="AN648" s="47"/>
      <c r="AO648" s="47"/>
      <c r="AQ648" s="47"/>
    </row>
    <row r="649" spans="1:43" s="4" customFormat="1" ht="15" x14ac:dyDescent="0.25">
      <c r="A649" s="69"/>
      <c r="B649" s="50"/>
      <c r="C649" s="372" t="s">
        <v>2323</v>
      </c>
      <c r="D649" s="372"/>
      <c r="E649" s="372"/>
      <c r="F649" s="372"/>
      <c r="G649" s="372"/>
      <c r="H649" s="372"/>
      <c r="I649" s="372"/>
      <c r="J649" s="372"/>
      <c r="K649" s="372"/>
      <c r="L649" s="372"/>
      <c r="M649" s="372"/>
      <c r="N649" s="377"/>
      <c r="AF649" s="39"/>
      <c r="AG649" s="47"/>
      <c r="AH649" s="47"/>
      <c r="AI649" s="3" t="s">
        <v>2323</v>
      </c>
      <c r="AN649" s="47"/>
      <c r="AO649" s="47"/>
      <c r="AQ649" s="47"/>
    </row>
    <row r="650" spans="1:43" s="4" customFormat="1" ht="22.5" x14ac:dyDescent="0.25">
      <c r="A650" s="103"/>
      <c r="B650" s="49" t="s">
        <v>217</v>
      </c>
      <c r="C650" s="368" t="s">
        <v>218</v>
      </c>
      <c r="D650" s="368"/>
      <c r="E650" s="368"/>
      <c r="F650" s="368"/>
      <c r="G650" s="368"/>
      <c r="H650" s="368"/>
      <c r="I650" s="368"/>
      <c r="J650" s="368"/>
      <c r="K650" s="368"/>
      <c r="L650" s="368"/>
      <c r="M650" s="368"/>
      <c r="N650" s="376"/>
      <c r="AF650" s="39"/>
      <c r="AG650" s="47"/>
      <c r="AH650" s="47"/>
      <c r="AJ650" s="3" t="s">
        <v>218</v>
      </c>
      <c r="AN650" s="47"/>
      <c r="AO650" s="47"/>
      <c r="AQ650" s="47"/>
    </row>
    <row r="651" spans="1:43" s="4" customFormat="1" ht="15" x14ac:dyDescent="0.25">
      <c r="A651" s="48"/>
      <c r="B651" s="49" t="s">
        <v>73</v>
      </c>
      <c r="C651" s="372" t="s">
        <v>175</v>
      </c>
      <c r="D651" s="372"/>
      <c r="E651" s="372"/>
      <c r="F651" s="51"/>
      <c r="G651" s="52"/>
      <c r="H651" s="52"/>
      <c r="I651" s="52"/>
      <c r="J651" s="107">
        <v>3150</v>
      </c>
      <c r="K651" s="54">
        <v>1.1499999999999999</v>
      </c>
      <c r="L651" s="53">
        <v>118.67</v>
      </c>
      <c r="M651" s="52"/>
      <c r="N651" s="58"/>
      <c r="AF651" s="39"/>
      <c r="AG651" s="47"/>
      <c r="AH651" s="47"/>
      <c r="AK651" s="3" t="s">
        <v>175</v>
      </c>
      <c r="AN651" s="47"/>
      <c r="AO651" s="47"/>
      <c r="AQ651" s="47"/>
    </row>
    <row r="652" spans="1:43" s="4" customFormat="1" ht="15" x14ac:dyDescent="0.25">
      <c r="A652" s="48"/>
      <c r="B652" s="49" t="s">
        <v>78</v>
      </c>
      <c r="C652" s="372" t="s">
        <v>176</v>
      </c>
      <c r="D652" s="372"/>
      <c r="E652" s="372"/>
      <c r="F652" s="51"/>
      <c r="G652" s="52"/>
      <c r="H652" s="52"/>
      <c r="I652" s="52"/>
      <c r="J652" s="53">
        <v>425.25</v>
      </c>
      <c r="K652" s="54">
        <v>1.1499999999999999</v>
      </c>
      <c r="L652" s="53">
        <v>16.02</v>
      </c>
      <c r="M652" s="54">
        <v>34.96</v>
      </c>
      <c r="N652" s="64">
        <v>560.05999999999995</v>
      </c>
      <c r="AF652" s="39"/>
      <c r="AG652" s="47"/>
      <c r="AH652" s="47"/>
      <c r="AK652" s="3" t="s">
        <v>176</v>
      </c>
      <c r="AN652" s="47"/>
      <c r="AO652" s="47"/>
      <c r="AQ652" s="47"/>
    </row>
    <row r="653" spans="1:43" s="4" customFormat="1" ht="15" x14ac:dyDescent="0.25">
      <c r="A653" s="56"/>
      <c r="B653" s="49"/>
      <c r="C653" s="372" t="s">
        <v>178</v>
      </c>
      <c r="D653" s="372"/>
      <c r="E653" s="372"/>
      <c r="F653" s="51" t="s">
        <v>64</v>
      </c>
      <c r="G653" s="104">
        <v>31.5</v>
      </c>
      <c r="H653" s="54">
        <v>1.1499999999999999</v>
      </c>
      <c r="I653" s="117">
        <v>1.186731</v>
      </c>
      <c r="J653" s="57"/>
      <c r="K653" s="52"/>
      <c r="L653" s="57"/>
      <c r="M653" s="52"/>
      <c r="N653" s="58"/>
      <c r="AF653" s="39"/>
      <c r="AG653" s="47"/>
      <c r="AH653" s="47"/>
      <c r="AL653" s="3" t="s">
        <v>178</v>
      </c>
      <c r="AN653" s="47"/>
      <c r="AO653" s="47"/>
      <c r="AQ653" s="47"/>
    </row>
    <row r="654" spans="1:43" s="4" customFormat="1" ht="15" x14ac:dyDescent="0.25">
      <c r="A654" s="48"/>
      <c r="B654" s="49"/>
      <c r="C654" s="375" t="s">
        <v>65</v>
      </c>
      <c r="D654" s="375"/>
      <c r="E654" s="375"/>
      <c r="F654" s="59"/>
      <c r="G654" s="60"/>
      <c r="H654" s="60"/>
      <c r="I654" s="60"/>
      <c r="J654" s="108">
        <v>3150</v>
      </c>
      <c r="K654" s="60"/>
      <c r="L654" s="61">
        <v>118.67</v>
      </c>
      <c r="M654" s="60"/>
      <c r="N654" s="62"/>
      <c r="AF654" s="39"/>
      <c r="AG654" s="47"/>
      <c r="AH654" s="47"/>
      <c r="AM654" s="3" t="s">
        <v>65</v>
      </c>
      <c r="AN654" s="47"/>
      <c r="AO654" s="47"/>
      <c r="AQ654" s="47"/>
    </row>
    <row r="655" spans="1:43" s="4" customFormat="1" ht="15" x14ac:dyDescent="0.25">
      <c r="A655" s="56"/>
      <c r="B655" s="49"/>
      <c r="C655" s="372" t="s">
        <v>66</v>
      </c>
      <c r="D655" s="372"/>
      <c r="E655" s="372"/>
      <c r="F655" s="51"/>
      <c r="G655" s="52"/>
      <c r="H655" s="52"/>
      <c r="I655" s="52"/>
      <c r="J655" s="57"/>
      <c r="K655" s="52"/>
      <c r="L655" s="53">
        <v>16.02</v>
      </c>
      <c r="M655" s="52"/>
      <c r="N655" s="64">
        <v>560.05999999999995</v>
      </c>
      <c r="AF655" s="39"/>
      <c r="AG655" s="47"/>
      <c r="AH655" s="47"/>
      <c r="AL655" s="3" t="s">
        <v>66</v>
      </c>
      <c r="AN655" s="47"/>
      <c r="AO655" s="47"/>
      <c r="AQ655" s="47"/>
    </row>
    <row r="656" spans="1:43" s="4" customFormat="1" ht="23.25" x14ac:dyDescent="0.25">
      <c r="A656" s="56"/>
      <c r="B656" s="49" t="s">
        <v>335</v>
      </c>
      <c r="C656" s="372" t="s">
        <v>336</v>
      </c>
      <c r="D656" s="372"/>
      <c r="E656" s="372"/>
      <c r="F656" s="51" t="s">
        <v>69</v>
      </c>
      <c r="G656" s="63">
        <v>92</v>
      </c>
      <c r="H656" s="52"/>
      <c r="I656" s="63">
        <v>92</v>
      </c>
      <c r="J656" s="57"/>
      <c r="K656" s="52"/>
      <c r="L656" s="53">
        <v>14.74</v>
      </c>
      <c r="M656" s="52"/>
      <c r="N656" s="64">
        <v>515.26</v>
      </c>
      <c r="AF656" s="39"/>
      <c r="AG656" s="47"/>
      <c r="AH656" s="47"/>
      <c r="AL656" s="3" t="s">
        <v>336</v>
      </c>
      <c r="AN656" s="47"/>
      <c r="AO656" s="47"/>
      <c r="AQ656" s="47"/>
    </row>
    <row r="657" spans="1:43" s="4" customFormat="1" ht="23.25" x14ac:dyDescent="0.25">
      <c r="A657" s="56"/>
      <c r="B657" s="49" t="s">
        <v>337</v>
      </c>
      <c r="C657" s="372" t="s">
        <v>338</v>
      </c>
      <c r="D657" s="372"/>
      <c r="E657" s="372"/>
      <c r="F657" s="51" t="s">
        <v>69</v>
      </c>
      <c r="G657" s="63">
        <v>46</v>
      </c>
      <c r="H657" s="52"/>
      <c r="I657" s="63">
        <v>46</v>
      </c>
      <c r="J657" s="57"/>
      <c r="K657" s="52"/>
      <c r="L657" s="53">
        <v>7.37</v>
      </c>
      <c r="M657" s="52"/>
      <c r="N657" s="64">
        <v>257.63</v>
      </c>
      <c r="AF657" s="39"/>
      <c r="AG657" s="47"/>
      <c r="AH657" s="47"/>
      <c r="AL657" s="3" t="s">
        <v>338</v>
      </c>
      <c r="AN657" s="47"/>
      <c r="AO657" s="47"/>
      <c r="AQ657" s="47"/>
    </row>
    <row r="658" spans="1:43" s="4" customFormat="1" ht="15" x14ac:dyDescent="0.25">
      <c r="A658" s="65"/>
      <c r="B658" s="66"/>
      <c r="C658" s="374" t="s">
        <v>72</v>
      </c>
      <c r="D658" s="374"/>
      <c r="E658" s="374"/>
      <c r="F658" s="42"/>
      <c r="G658" s="43"/>
      <c r="H658" s="43"/>
      <c r="I658" s="43"/>
      <c r="J658" s="45"/>
      <c r="K658" s="43"/>
      <c r="L658" s="67">
        <v>140.78</v>
      </c>
      <c r="M658" s="60"/>
      <c r="N658" s="46"/>
      <c r="AF658" s="39"/>
      <c r="AG658" s="47"/>
      <c r="AH658" s="47"/>
      <c r="AN658" s="47" t="s">
        <v>72</v>
      </c>
      <c r="AO658" s="47"/>
      <c r="AQ658" s="47"/>
    </row>
    <row r="659" spans="1:43" s="4" customFormat="1" ht="57" x14ac:dyDescent="0.25">
      <c r="A659" s="40" t="s">
        <v>477</v>
      </c>
      <c r="B659" s="41" t="s">
        <v>339</v>
      </c>
      <c r="C659" s="374" t="s">
        <v>2282</v>
      </c>
      <c r="D659" s="374"/>
      <c r="E659" s="374"/>
      <c r="F659" s="42" t="s">
        <v>341</v>
      </c>
      <c r="G659" s="43">
        <v>67.485600000000005</v>
      </c>
      <c r="H659" s="44">
        <v>1</v>
      </c>
      <c r="I659" s="110">
        <v>67.485600000000005</v>
      </c>
      <c r="J659" s="67">
        <v>2.91</v>
      </c>
      <c r="K659" s="43"/>
      <c r="L659" s="67">
        <v>196.38</v>
      </c>
      <c r="M659" s="68">
        <v>12.13</v>
      </c>
      <c r="N659" s="115">
        <v>2382.09</v>
      </c>
      <c r="AF659" s="39"/>
      <c r="AG659" s="47"/>
      <c r="AH659" s="47" t="s">
        <v>2282</v>
      </c>
      <c r="AN659" s="47"/>
      <c r="AO659" s="47"/>
      <c r="AQ659" s="47"/>
    </row>
    <row r="660" spans="1:43" s="4" customFormat="1" ht="15" x14ac:dyDescent="0.25">
      <c r="A660" s="69"/>
      <c r="B660" s="50"/>
      <c r="C660" s="372" t="s">
        <v>2324</v>
      </c>
      <c r="D660" s="372"/>
      <c r="E660" s="372"/>
      <c r="F660" s="372"/>
      <c r="G660" s="372"/>
      <c r="H660" s="372"/>
      <c r="I660" s="372"/>
      <c r="J660" s="372"/>
      <c r="K660" s="372"/>
      <c r="L660" s="372"/>
      <c r="M660" s="372"/>
      <c r="N660" s="377"/>
      <c r="AF660" s="39"/>
      <c r="AG660" s="47"/>
      <c r="AH660" s="47"/>
      <c r="AI660" s="3" t="s">
        <v>2324</v>
      </c>
      <c r="AN660" s="47"/>
      <c r="AO660" s="47"/>
      <c r="AQ660" s="47"/>
    </row>
    <row r="661" spans="1:43" s="4" customFormat="1" ht="15" x14ac:dyDescent="0.25">
      <c r="A661" s="65"/>
      <c r="B661" s="66"/>
      <c r="C661" s="374" t="s">
        <v>72</v>
      </c>
      <c r="D661" s="374"/>
      <c r="E661" s="374"/>
      <c r="F661" s="42"/>
      <c r="G661" s="43"/>
      <c r="H661" s="43"/>
      <c r="I661" s="43"/>
      <c r="J661" s="45"/>
      <c r="K661" s="43"/>
      <c r="L661" s="67">
        <v>196.38</v>
      </c>
      <c r="M661" s="60"/>
      <c r="N661" s="115">
        <v>2382.09</v>
      </c>
      <c r="AF661" s="39"/>
      <c r="AG661" s="47"/>
      <c r="AH661" s="47"/>
      <c r="AN661" s="47" t="s">
        <v>72</v>
      </c>
      <c r="AO661" s="47"/>
      <c r="AQ661" s="47"/>
    </row>
    <row r="662" spans="1:43" s="4" customFormat="1" ht="45.75" x14ac:dyDescent="0.25">
      <c r="A662" s="40" t="s">
        <v>479</v>
      </c>
      <c r="B662" s="41" t="s">
        <v>350</v>
      </c>
      <c r="C662" s="374" t="s">
        <v>2242</v>
      </c>
      <c r="D662" s="374"/>
      <c r="E662" s="374"/>
      <c r="F662" s="42" t="s">
        <v>341</v>
      </c>
      <c r="G662" s="43">
        <v>25.956</v>
      </c>
      <c r="H662" s="44">
        <v>1</v>
      </c>
      <c r="I662" s="116">
        <v>25.956</v>
      </c>
      <c r="J662" s="67">
        <v>15.35</v>
      </c>
      <c r="K662" s="43"/>
      <c r="L662" s="67">
        <v>398.42</v>
      </c>
      <c r="M662" s="68">
        <v>12.13</v>
      </c>
      <c r="N662" s="115">
        <v>4832.83</v>
      </c>
      <c r="AF662" s="39"/>
      <c r="AG662" s="47"/>
      <c r="AH662" s="47" t="s">
        <v>2242</v>
      </c>
      <c r="AN662" s="47"/>
      <c r="AO662" s="47"/>
      <c r="AQ662" s="47"/>
    </row>
    <row r="663" spans="1:43" s="4" customFormat="1" ht="15" x14ac:dyDescent="0.25">
      <c r="A663" s="69"/>
      <c r="B663" s="50"/>
      <c r="C663" s="372" t="s">
        <v>2325</v>
      </c>
      <c r="D663" s="372"/>
      <c r="E663" s="372"/>
      <c r="F663" s="372"/>
      <c r="G663" s="372"/>
      <c r="H663" s="372"/>
      <c r="I663" s="372"/>
      <c r="J663" s="372"/>
      <c r="K663" s="372"/>
      <c r="L663" s="372"/>
      <c r="M663" s="372"/>
      <c r="N663" s="377"/>
      <c r="AF663" s="39"/>
      <c r="AG663" s="47"/>
      <c r="AH663" s="47"/>
      <c r="AI663" s="3" t="s">
        <v>2325</v>
      </c>
      <c r="AN663" s="47"/>
      <c r="AO663" s="47"/>
      <c r="AQ663" s="47"/>
    </row>
    <row r="664" spans="1:43" s="4" customFormat="1" ht="15" x14ac:dyDescent="0.25">
      <c r="A664" s="65"/>
      <c r="B664" s="66"/>
      <c r="C664" s="374" t="s">
        <v>72</v>
      </c>
      <c r="D664" s="374"/>
      <c r="E664" s="374"/>
      <c r="F664" s="42"/>
      <c r="G664" s="43"/>
      <c r="H664" s="43"/>
      <c r="I664" s="43"/>
      <c r="J664" s="45"/>
      <c r="K664" s="43"/>
      <c r="L664" s="67">
        <v>398.42</v>
      </c>
      <c r="M664" s="60"/>
      <c r="N664" s="115">
        <v>4832.83</v>
      </c>
      <c r="AF664" s="39"/>
      <c r="AG664" s="47"/>
      <c r="AH664" s="47"/>
      <c r="AN664" s="47" t="s">
        <v>72</v>
      </c>
      <c r="AO664" s="47"/>
      <c r="AQ664" s="47"/>
    </row>
    <row r="665" spans="1:43" s="4" customFormat="1" ht="34.5" x14ac:dyDescent="0.25">
      <c r="A665" s="40" t="s">
        <v>483</v>
      </c>
      <c r="B665" s="41" t="s">
        <v>353</v>
      </c>
      <c r="C665" s="374" t="s">
        <v>354</v>
      </c>
      <c r="D665" s="374"/>
      <c r="E665" s="374"/>
      <c r="F665" s="42" t="s">
        <v>333</v>
      </c>
      <c r="G665" s="43">
        <v>3.2759999999999997E-2</v>
      </c>
      <c r="H665" s="44">
        <v>1</v>
      </c>
      <c r="I665" s="118">
        <v>3.2759999999999997E-2</v>
      </c>
      <c r="J665" s="45"/>
      <c r="K665" s="43"/>
      <c r="L665" s="45"/>
      <c r="M665" s="43"/>
      <c r="N665" s="46"/>
      <c r="AF665" s="39"/>
      <c r="AG665" s="47"/>
      <c r="AH665" s="47" t="s">
        <v>354</v>
      </c>
      <c r="AN665" s="47"/>
      <c r="AO665" s="47"/>
      <c r="AQ665" s="47"/>
    </row>
    <row r="666" spans="1:43" s="4" customFormat="1" ht="15" x14ac:dyDescent="0.25">
      <c r="A666" s="69"/>
      <c r="B666" s="50"/>
      <c r="C666" s="372" t="s">
        <v>2326</v>
      </c>
      <c r="D666" s="372"/>
      <c r="E666" s="372"/>
      <c r="F666" s="372"/>
      <c r="G666" s="372"/>
      <c r="H666" s="372"/>
      <c r="I666" s="372"/>
      <c r="J666" s="372"/>
      <c r="K666" s="372"/>
      <c r="L666" s="372"/>
      <c r="M666" s="372"/>
      <c r="N666" s="377"/>
      <c r="AF666" s="39"/>
      <c r="AG666" s="47"/>
      <c r="AH666" s="47"/>
      <c r="AI666" s="3" t="s">
        <v>2326</v>
      </c>
      <c r="AN666" s="47"/>
      <c r="AO666" s="47"/>
      <c r="AQ666" s="47"/>
    </row>
    <row r="667" spans="1:43" s="4" customFormat="1" ht="22.5" x14ac:dyDescent="0.25">
      <c r="A667" s="103"/>
      <c r="B667" s="49" t="s">
        <v>217</v>
      </c>
      <c r="C667" s="368" t="s">
        <v>218</v>
      </c>
      <c r="D667" s="368"/>
      <c r="E667" s="368"/>
      <c r="F667" s="368"/>
      <c r="G667" s="368"/>
      <c r="H667" s="368"/>
      <c r="I667" s="368"/>
      <c r="J667" s="368"/>
      <c r="K667" s="368"/>
      <c r="L667" s="368"/>
      <c r="M667" s="368"/>
      <c r="N667" s="376"/>
      <c r="AF667" s="39"/>
      <c r="AG667" s="47"/>
      <c r="AH667" s="47"/>
      <c r="AJ667" s="3" t="s">
        <v>218</v>
      </c>
      <c r="AN667" s="47"/>
      <c r="AO667" s="47"/>
      <c r="AQ667" s="47"/>
    </row>
    <row r="668" spans="1:43" s="4" customFormat="1" ht="15" x14ac:dyDescent="0.25">
      <c r="A668" s="48"/>
      <c r="B668" s="49" t="s">
        <v>73</v>
      </c>
      <c r="C668" s="372" t="s">
        <v>175</v>
      </c>
      <c r="D668" s="372"/>
      <c r="E668" s="372"/>
      <c r="F668" s="51"/>
      <c r="G668" s="52"/>
      <c r="H668" s="52"/>
      <c r="I668" s="52"/>
      <c r="J668" s="53">
        <v>284.17</v>
      </c>
      <c r="K668" s="54">
        <v>1.1499999999999999</v>
      </c>
      <c r="L668" s="53">
        <v>10.71</v>
      </c>
      <c r="M668" s="52"/>
      <c r="N668" s="58"/>
      <c r="AF668" s="39"/>
      <c r="AG668" s="47"/>
      <c r="AH668" s="47"/>
      <c r="AK668" s="3" t="s">
        <v>175</v>
      </c>
      <c r="AN668" s="47"/>
      <c r="AO668" s="47"/>
      <c r="AQ668" s="47"/>
    </row>
    <row r="669" spans="1:43" s="4" customFormat="1" ht="15" x14ac:dyDescent="0.25">
      <c r="A669" s="48"/>
      <c r="B669" s="49" t="s">
        <v>78</v>
      </c>
      <c r="C669" s="372" t="s">
        <v>176</v>
      </c>
      <c r="D669" s="372"/>
      <c r="E669" s="372"/>
      <c r="F669" s="51"/>
      <c r="G669" s="52"/>
      <c r="H669" s="52"/>
      <c r="I669" s="52"/>
      <c r="J669" s="53">
        <v>28.89</v>
      </c>
      <c r="K669" s="54">
        <v>1.1499999999999999</v>
      </c>
      <c r="L669" s="53">
        <v>1.0900000000000001</v>
      </c>
      <c r="M669" s="54">
        <v>34.96</v>
      </c>
      <c r="N669" s="64">
        <v>38.11</v>
      </c>
      <c r="AF669" s="39"/>
      <c r="AG669" s="47"/>
      <c r="AH669" s="47"/>
      <c r="AK669" s="3" t="s">
        <v>176</v>
      </c>
      <c r="AN669" s="47"/>
      <c r="AO669" s="47"/>
      <c r="AQ669" s="47"/>
    </row>
    <row r="670" spans="1:43" s="4" customFormat="1" ht="15" x14ac:dyDescent="0.25">
      <c r="A670" s="56"/>
      <c r="B670" s="49"/>
      <c r="C670" s="372" t="s">
        <v>178</v>
      </c>
      <c r="D670" s="372"/>
      <c r="E670" s="372"/>
      <c r="F670" s="51" t="s">
        <v>64</v>
      </c>
      <c r="G670" s="54">
        <v>2.14</v>
      </c>
      <c r="H670" s="54">
        <v>1.1499999999999999</v>
      </c>
      <c r="I670" s="111">
        <v>8.0622399999999997E-2</v>
      </c>
      <c r="J670" s="57"/>
      <c r="K670" s="52"/>
      <c r="L670" s="57"/>
      <c r="M670" s="52"/>
      <c r="N670" s="58"/>
      <c r="AF670" s="39"/>
      <c r="AG670" s="47"/>
      <c r="AH670" s="47"/>
      <c r="AL670" s="3" t="s">
        <v>178</v>
      </c>
      <c r="AN670" s="47"/>
      <c r="AO670" s="47"/>
      <c r="AQ670" s="47"/>
    </row>
    <row r="671" spans="1:43" s="4" customFormat="1" ht="15" x14ac:dyDescent="0.25">
      <c r="A671" s="48"/>
      <c r="B671" s="49"/>
      <c r="C671" s="375" t="s">
        <v>65</v>
      </c>
      <c r="D671" s="375"/>
      <c r="E671" s="375"/>
      <c r="F671" s="59"/>
      <c r="G671" s="60"/>
      <c r="H671" s="60"/>
      <c r="I671" s="60"/>
      <c r="J671" s="61">
        <v>284.17</v>
      </c>
      <c r="K671" s="60"/>
      <c r="L671" s="61">
        <v>10.71</v>
      </c>
      <c r="M671" s="60"/>
      <c r="N671" s="62"/>
      <c r="AF671" s="39"/>
      <c r="AG671" s="47"/>
      <c r="AH671" s="47"/>
      <c r="AM671" s="3" t="s">
        <v>65</v>
      </c>
      <c r="AN671" s="47"/>
      <c r="AO671" s="47"/>
      <c r="AQ671" s="47"/>
    </row>
    <row r="672" spans="1:43" s="4" customFormat="1" ht="15" x14ac:dyDescent="0.25">
      <c r="A672" s="56"/>
      <c r="B672" s="49"/>
      <c r="C672" s="372" t="s">
        <v>66</v>
      </c>
      <c r="D672" s="372"/>
      <c r="E672" s="372"/>
      <c r="F672" s="51"/>
      <c r="G672" s="52"/>
      <c r="H672" s="52"/>
      <c r="I672" s="52"/>
      <c r="J672" s="57"/>
      <c r="K672" s="52"/>
      <c r="L672" s="53">
        <v>1.0900000000000001</v>
      </c>
      <c r="M672" s="52"/>
      <c r="N672" s="64">
        <v>38.11</v>
      </c>
      <c r="AF672" s="39"/>
      <c r="AG672" s="47"/>
      <c r="AH672" s="47"/>
      <c r="AL672" s="3" t="s">
        <v>66</v>
      </c>
      <c r="AN672" s="47"/>
      <c r="AO672" s="47"/>
      <c r="AQ672" s="47"/>
    </row>
    <row r="673" spans="1:43" s="4" customFormat="1" ht="23.25" x14ac:dyDescent="0.25">
      <c r="A673" s="56"/>
      <c r="B673" s="49" t="s">
        <v>335</v>
      </c>
      <c r="C673" s="372" t="s">
        <v>336</v>
      </c>
      <c r="D673" s="372"/>
      <c r="E673" s="372"/>
      <c r="F673" s="51" t="s">
        <v>69</v>
      </c>
      <c r="G673" s="63">
        <v>92</v>
      </c>
      <c r="H673" s="52"/>
      <c r="I673" s="63">
        <v>92</v>
      </c>
      <c r="J673" s="57"/>
      <c r="K673" s="52"/>
      <c r="L673" s="53">
        <v>1</v>
      </c>
      <c r="M673" s="52"/>
      <c r="N673" s="64">
        <v>35.06</v>
      </c>
      <c r="AF673" s="39"/>
      <c r="AG673" s="47"/>
      <c r="AH673" s="47"/>
      <c r="AL673" s="3" t="s">
        <v>336</v>
      </c>
      <c r="AN673" s="47"/>
      <c r="AO673" s="47"/>
      <c r="AQ673" s="47"/>
    </row>
    <row r="674" spans="1:43" s="4" customFormat="1" ht="23.25" x14ac:dyDescent="0.25">
      <c r="A674" s="56"/>
      <c r="B674" s="49" t="s">
        <v>337</v>
      </c>
      <c r="C674" s="372" t="s">
        <v>338</v>
      </c>
      <c r="D674" s="372"/>
      <c r="E674" s="372"/>
      <c r="F674" s="51" t="s">
        <v>69</v>
      </c>
      <c r="G674" s="63">
        <v>46</v>
      </c>
      <c r="H674" s="52"/>
      <c r="I674" s="63">
        <v>46</v>
      </c>
      <c r="J674" s="57"/>
      <c r="K674" s="52"/>
      <c r="L674" s="53">
        <v>0.5</v>
      </c>
      <c r="M674" s="52"/>
      <c r="N674" s="64">
        <v>17.53</v>
      </c>
      <c r="AF674" s="39"/>
      <c r="AG674" s="47"/>
      <c r="AH674" s="47"/>
      <c r="AL674" s="3" t="s">
        <v>338</v>
      </c>
      <c r="AN674" s="47"/>
      <c r="AO674" s="47"/>
      <c r="AQ674" s="47"/>
    </row>
    <row r="675" spans="1:43" s="4" customFormat="1" ht="15" x14ac:dyDescent="0.25">
      <c r="A675" s="65"/>
      <c r="B675" s="66"/>
      <c r="C675" s="374" t="s">
        <v>72</v>
      </c>
      <c r="D675" s="374"/>
      <c r="E675" s="374"/>
      <c r="F675" s="42"/>
      <c r="G675" s="43"/>
      <c r="H675" s="43"/>
      <c r="I675" s="43"/>
      <c r="J675" s="45"/>
      <c r="K675" s="43"/>
      <c r="L675" s="67">
        <v>12.21</v>
      </c>
      <c r="M675" s="60"/>
      <c r="N675" s="46"/>
      <c r="AF675" s="39"/>
      <c r="AG675" s="47"/>
      <c r="AH675" s="47"/>
      <c r="AN675" s="47" t="s">
        <v>72</v>
      </c>
      <c r="AO675" s="47"/>
      <c r="AQ675" s="47"/>
    </row>
    <row r="676" spans="1:43" s="4" customFormat="1" ht="15" x14ac:dyDescent="0.25">
      <c r="A676" s="381" t="s">
        <v>2286</v>
      </c>
      <c r="B676" s="382"/>
      <c r="C676" s="382"/>
      <c r="D676" s="382"/>
      <c r="E676" s="382"/>
      <c r="F676" s="382"/>
      <c r="G676" s="382"/>
      <c r="H676" s="382"/>
      <c r="I676" s="382"/>
      <c r="J676" s="382"/>
      <c r="K676" s="382"/>
      <c r="L676" s="382"/>
      <c r="M676" s="382"/>
      <c r="N676" s="383"/>
      <c r="AF676" s="39"/>
      <c r="AG676" s="47" t="s">
        <v>2286</v>
      </c>
      <c r="AH676" s="47"/>
      <c r="AN676" s="47"/>
      <c r="AO676" s="47"/>
      <c r="AQ676" s="47"/>
    </row>
    <row r="677" spans="1:43" s="4" customFormat="1" ht="57" x14ac:dyDescent="0.25">
      <c r="A677" s="40" t="s">
        <v>487</v>
      </c>
      <c r="B677" s="41" t="s">
        <v>331</v>
      </c>
      <c r="C677" s="374" t="s">
        <v>2266</v>
      </c>
      <c r="D677" s="374"/>
      <c r="E677" s="374"/>
      <c r="F677" s="42" t="s">
        <v>333</v>
      </c>
      <c r="G677" s="43">
        <v>5.0000000000000001E-3</v>
      </c>
      <c r="H677" s="44">
        <v>1</v>
      </c>
      <c r="I677" s="116">
        <v>5.0000000000000001E-3</v>
      </c>
      <c r="J677" s="45"/>
      <c r="K677" s="43"/>
      <c r="L677" s="45"/>
      <c r="M677" s="43"/>
      <c r="N677" s="46"/>
      <c r="AF677" s="39"/>
      <c r="AG677" s="47"/>
      <c r="AH677" s="47" t="s">
        <v>2266</v>
      </c>
      <c r="AN677" s="47"/>
      <c r="AO677" s="47"/>
      <c r="AQ677" s="47"/>
    </row>
    <row r="678" spans="1:43" s="4" customFormat="1" ht="15" x14ac:dyDescent="0.25">
      <c r="A678" s="69"/>
      <c r="B678" s="50"/>
      <c r="C678" s="372" t="s">
        <v>2327</v>
      </c>
      <c r="D678" s="372"/>
      <c r="E678" s="372"/>
      <c r="F678" s="372"/>
      <c r="G678" s="372"/>
      <c r="H678" s="372"/>
      <c r="I678" s="372"/>
      <c r="J678" s="372"/>
      <c r="K678" s="372"/>
      <c r="L678" s="372"/>
      <c r="M678" s="372"/>
      <c r="N678" s="377"/>
      <c r="AF678" s="39"/>
      <c r="AG678" s="47"/>
      <c r="AH678" s="47"/>
      <c r="AI678" s="3" t="s">
        <v>2327</v>
      </c>
      <c r="AN678" s="47"/>
      <c r="AO678" s="47"/>
      <c r="AQ678" s="47"/>
    </row>
    <row r="679" spans="1:43" s="4" customFormat="1" ht="22.5" x14ac:dyDescent="0.25">
      <c r="A679" s="103"/>
      <c r="B679" s="49" t="s">
        <v>217</v>
      </c>
      <c r="C679" s="368" t="s">
        <v>218</v>
      </c>
      <c r="D679" s="368"/>
      <c r="E679" s="368"/>
      <c r="F679" s="368"/>
      <c r="G679" s="368"/>
      <c r="H679" s="368"/>
      <c r="I679" s="368"/>
      <c r="J679" s="368"/>
      <c r="K679" s="368"/>
      <c r="L679" s="368"/>
      <c r="M679" s="368"/>
      <c r="N679" s="376"/>
      <c r="AF679" s="39"/>
      <c r="AG679" s="47"/>
      <c r="AH679" s="47"/>
      <c r="AJ679" s="3" t="s">
        <v>218</v>
      </c>
      <c r="AN679" s="47"/>
      <c r="AO679" s="47"/>
      <c r="AQ679" s="47"/>
    </row>
    <row r="680" spans="1:43" s="4" customFormat="1" ht="15" x14ac:dyDescent="0.25">
      <c r="A680" s="48"/>
      <c r="B680" s="49" t="s">
        <v>73</v>
      </c>
      <c r="C680" s="372" t="s">
        <v>175</v>
      </c>
      <c r="D680" s="372"/>
      <c r="E680" s="372"/>
      <c r="F680" s="51"/>
      <c r="G680" s="52"/>
      <c r="H680" s="52"/>
      <c r="I680" s="52"/>
      <c r="J680" s="107">
        <v>3710.53</v>
      </c>
      <c r="K680" s="54">
        <v>1.1499999999999999</v>
      </c>
      <c r="L680" s="53">
        <v>21.34</v>
      </c>
      <c r="M680" s="52"/>
      <c r="N680" s="58"/>
      <c r="AF680" s="39"/>
      <c r="AG680" s="47"/>
      <c r="AH680" s="47"/>
      <c r="AK680" s="3" t="s">
        <v>175</v>
      </c>
      <c r="AN680" s="47"/>
      <c r="AO680" s="47"/>
      <c r="AQ680" s="47"/>
    </row>
    <row r="681" spans="1:43" s="4" customFormat="1" ht="15" x14ac:dyDescent="0.25">
      <c r="A681" s="48"/>
      <c r="B681" s="49" t="s">
        <v>78</v>
      </c>
      <c r="C681" s="372" t="s">
        <v>176</v>
      </c>
      <c r="D681" s="372"/>
      <c r="E681" s="372"/>
      <c r="F681" s="51"/>
      <c r="G681" s="52"/>
      <c r="H681" s="52"/>
      <c r="I681" s="52"/>
      <c r="J681" s="53">
        <v>614.79999999999995</v>
      </c>
      <c r="K681" s="54">
        <v>1.1499999999999999</v>
      </c>
      <c r="L681" s="53">
        <v>3.54</v>
      </c>
      <c r="M681" s="54">
        <v>34.96</v>
      </c>
      <c r="N681" s="64">
        <v>123.76</v>
      </c>
      <c r="AF681" s="39"/>
      <c r="AG681" s="47"/>
      <c r="AH681" s="47"/>
      <c r="AK681" s="3" t="s">
        <v>176</v>
      </c>
      <c r="AN681" s="47"/>
      <c r="AO681" s="47"/>
      <c r="AQ681" s="47"/>
    </row>
    <row r="682" spans="1:43" s="4" customFormat="1" ht="15" x14ac:dyDescent="0.25">
      <c r="A682" s="56"/>
      <c r="B682" s="49"/>
      <c r="C682" s="372" t="s">
        <v>178</v>
      </c>
      <c r="D682" s="372"/>
      <c r="E682" s="372"/>
      <c r="F682" s="51" t="s">
        <v>64</v>
      </c>
      <c r="G682" s="63">
        <v>53</v>
      </c>
      <c r="H682" s="54">
        <v>1.1499999999999999</v>
      </c>
      <c r="I682" s="114">
        <v>0.30475000000000002</v>
      </c>
      <c r="J682" s="57"/>
      <c r="K682" s="52"/>
      <c r="L682" s="57"/>
      <c r="M682" s="52"/>
      <c r="N682" s="58"/>
      <c r="AF682" s="39"/>
      <c r="AG682" s="47"/>
      <c r="AH682" s="47"/>
      <c r="AL682" s="3" t="s">
        <v>178</v>
      </c>
      <c r="AN682" s="47"/>
      <c r="AO682" s="47"/>
      <c r="AQ682" s="47"/>
    </row>
    <row r="683" spans="1:43" s="4" customFormat="1" ht="15" x14ac:dyDescent="0.25">
      <c r="A683" s="48"/>
      <c r="B683" s="49"/>
      <c r="C683" s="375" t="s">
        <v>65</v>
      </c>
      <c r="D683" s="375"/>
      <c r="E683" s="375"/>
      <c r="F683" s="59"/>
      <c r="G683" s="60"/>
      <c r="H683" s="60"/>
      <c r="I683" s="60"/>
      <c r="J683" s="108">
        <v>3710.53</v>
      </c>
      <c r="K683" s="60"/>
      <c r="L683" s="61">
        <v>21.34</v>
      </c>
      <c r="M683" s="60"/>
      <c r="N683" s="62"/>
      <c r="AF683" s="39"/>
      <c r="AG683" s="47"/>
      <c r="AH683" s="47"/>
      <c r="AM683" s="3" t="s">
        <v>65</v>
      </c>
      <c r="AN683" s="47"/>
      <c r="AO683" s="47"/>
      <c r="AQ683" s="47"/>
    </row>
    <row r="684" spans="1:43" s="4" customFormat="1" ht="15" x14ac:dyDescent="0.25">
      <c r="A684" s="56"/>
      <c r="B684" s="49"/>
      <c r="C684" s="372" t="s">
        <v>66</v>
      </c>
      <c r="D684" s="372"/>
      <c r="E684" s="372"/>
      <c r="F684" s="51"/>
      <c r="G684" s="52"/>
      <c r="H684" s="52"/>
      <c r="I684" s="52"/>
      <c r="J684" s="57"/>
      <c r="K684" s="52"/>
      <c r="L684" s="53">
        <v>3.54</v>
      </c>
      <c r="M684" s="52"/>
      <c r="N684" s="64">
        <v>123.76</v>
      </c>
      <c r="AF684" s="39"/>
      <c r="AG684" s="47"/>
      <c r="AH684" s="47"/>
      <c r="AL684" s="3" t="s">
        <v>66</v>
      </c>
      <c r="AN684" s="47"/>
      <c r="AO684" s="47"/>
      <c r="AQ684" s="47"/>
    </row>
    <row r="685" spans="1:43" s="4" customFormat="1" ht="23.25" x14ac:dyDescent="0.25">
      <c r="A685" s="56"/>
      <c r="B685" s="49" t="s">
        <v>335</v>
      </c>
      <c r="C685" s="372" t="s">
        <v>336</v>
      </c>
      <c r="D685" s="372"/>
      <c r="E685" s="372"/>
      <c r="F685" s="51" t="s">
        <v>69</v>
      </c>
      <c r="G685" s="63">
        <v>92</v>
      </c>
      <c r="H685" s="52"/>
      <c r="I685" s="63">
        <v>92</v>
      </c>
      <c r="J685" s="57"/>
      <c r="K685" s="52"/>
      <c r="L685" s="53">
        <v>3.26</v>
      </c>
      <c r="M685" s="52"/>
      <c r="N685" s="64">
        <v>113.86</v>
      </c>
      <c r="AF685" s="39"/>
      <c r="AG685" s="47"/>
      <c r="AH685" s="47"/>
      <c r="AL685" s="3" t="s">
        <v>336</v>
      </c>
      <c r="AN685" s="47"/>
      <c r="AO685" s="47"/>
      <c r="AQ685" s="47"/>
    </row>
    <row r="686" spans="1:43" s="4" customFormat="1" ht="23.25" x14ac:dyDescent="0.25">
      <c r="A686" s="56"/>
      <c r="B686" s="49" t="s">
        <v>337</v>
      </c>
      <c r="C686" s="372" t="s">
        <v>338</v>
      </c>
      <c r="D686" s="372"/>
      <c r="E686" s="372"/>
      <c r="F686" s="51" t="s">
        <v>69</v>
      </c>
      <c r="G686" s="63">
        <v>46</v>
      </c>
      <c r="H686" s="52"/>
      <c r="I686" s="63">
        <v>46</v>
      </c>
      <c r="J686" s="57"/>
      <c r="K686" s="52"/>
      <c r="L686" s="53">
        <v>1.63</v>
      </c>
      <c r="M686" s="52"/>
      <c r="N686" s="64">
        <v>56.93</v>
      </c>
      <c r="AF686" s="39"/>
      <c r="AG686" s="47"/>
      <c r="AH686" s="47"/>
      <c r="AL686" s="3" t="s">
        <v>338</v>
      </c>
      <c r="AN686" s="47"/>
      <c r="AO686" s="47"/>
      <c r="AQ686" s="47"/>
    </row>
    <row r="687" spans="1:43" s="4" customFormat="1" ht="15" x14ac:dyDescent="0.25">
      <c r="A687" s="65"/>
      <c r="B687" s="66"/>
      <c r="C687" s="374" t="s">
        <v>72</v>
      </c>
      <c r="D687" s="374"/>
      <c r="E687" s="374"/>
      <c r="F687" s="42"/>
      <c r="G687" s="43"/>
      <c r="H687" s="43"/>
      <c r="I687" s="43"/>
      <c r="J687" s="45"/>
      <c r="K687" s="43"/>
      <c r="L687" s="67">
        <v>26.23</v>
      </c>
      <c r="M687" s="60"/>
      <c r="N687" s="46"/>
      <c r="AF687" s="39"/>
      <c r="AG687" s="47"/>
      <c r="AH687" s="47"/>
      <c r="AN687" s="47" t="s">
        <v>72</v>
      </c>
      <c r="AO687" s="47"/>
      <c r="AQ687" s="47"/>
    </row>
    <row r="688" spans="1:43" s="4" customFormat="1" ht="45.75" x14ac:dyDescent="0.25">
      <c r="A688" s="40" t="s">
        <v>489</v>
      </c>
      <c r="B688" s="41" t="s">
        <v>339</v>
      </c>
      <c r="C688" s="374" t="s">
        <v>2278</v>
      </c>
      <c r="D688" s="374"/>
      <c r="E688" s="374"/>
      <c r="F688" s="42" t="s">
        <v>341</v>
      </c>
      <c r="G688" s="43">
        <v>8.24</v>
      </c>
      <c r="H688" s="44">
        <v>1</v>
      </c>
      <c r="I688" s="68">
        <v>8.24</v>
      </c>
      <c r="J688" s="67">
        <v>2.91</v>
      </c>
      <c r="K688" s="43"/>
      <c r="L688" s="67">
        <v>23.98</v>
      </c>
      <c r="M688" s="68">
        <v>12.13</v>
      </c>
      <c r="N688" s="122">
        <v>290.88</v>
      </c>
      <c r="AF688" s="39"/>
      <c r="AG688" s="47"/>
      <c r="AH688" s="47" t="s">
        <v>2278</v>
      </c>
      <c r="AN688" s="47"/>
      <c r="AO688" s="47"/>
      <c r="AQ688" s="47"/>
    </row>
    <row r="689" spans="1:43" s="4" customFormat="1" ht="15" x14ac:dyDescent="0.25">
      <c r="A689" s="69"/>
      <c r="B689" s="50"/>
      <c r="C689" s="372" t="s">
        <v>439</v>
      </c>
      <c r="D689" s="372"/>
      <c r="E689" s="372"/>
      <c r="F689" s="372"/>
      <c r="G689" s="372"/>
      <c r="H689" s="372"/>
      <c r="I689" s="372"/>
      <c r="J689" s="372"/>
      <c r="K689" s="372"/>
      <c r="L689" s="372"/>
      <c r="M689" s="372"/>
      <c r="N689" s="377"/>
      <c r="AF689" s="39"/>
      <c r="AG689" s="47"/>
      <c r="AH689" s="47"/>
      <c r="AI689" s="3" t="s">
        <v>439</v>
      </c>
      <c r="AN689" s="47"/>
      <c r="AO689" s="47"/>
      <c r="AQ689" s="47"/>
    </row>
    <row r="690" spans="1:43" s="4" customFormat="1" ht="15" x14ac:dyDescent="0.25">
      <c r="A690" s="65"/>
      <c r="B690" s="66"/>
      <c r="C690" s="374" t="s">
        <v>72</v>
      </c>
      <c r="D690" s="374"/>
      <c r="E690" s="374"/>
      <c r="F690" s="42"/>
      <c r="G690" s="43"/>
      <c r="H690" s="43"/>
      <c r="I690" s="43"/>
      <c r="J690" s="45"/>
      <c r="K690" s="43"/>
      <c r="L690" s="67">
        <v>23.98</v>
      </c>
      <c r="M690" s="60"/>
      <c r="N690" s="122">
        <v>290.88</v>
      </c>
      <c r="AF690" s="39"/>
      <c r="AG690" s="47"/>
      <c r="AH690" s="47"/>
      <c r="AN690" s="47" t="s">
        <v>72</v>
      </c>
      <c r="AO690" s="47"/>
      <c r="AQ690" s="47"/>
    </row>
    <row r="691" spans="1:43" s="4" customFormat="1" ht="23.25" x14ac:dyDescent="0.25">
      <c r="A691" s="40" t="s">
        <v>493</v>
      </c>
      <c r="B691" s="41" t="s">
        <v>343</v>
      </c>
      <c r="C691" s="374" t="s">
        <v>2328</v>
      </c>
      <c r="D691" s="374"/>
      <c r="E691" s="374"/>
      <c r="F691" s="42" t="s">
        <v>333</v>
      </c>
      <c r="G691" s="43">
        <v>4.0000000000000001E-3</v>
      </c>
      <c r="H691" s="44">
        <v>1</v>
      </c>
      <c r="I691" s="116">
        <v>4.0000000000000001E-3</v>
      </c>
      <c r="J691" s="45"/>
      <c r="K691" s="43"/>
      <c r="L691" s="45"/>
      <c r="M691" s="43"/>
      <c r="N691" s="46"/>
      <c r="AF691" s="39"/>
      <c r="AG691" s="47"/>
      <c r="AH691" s="47" t="s">
        <v>2328</v>
      </c>
      <c r="AN691" s="47"/>
      <c r="AO691" s="47"/>
      <c r="AQ691" s="47"/>
    </row>
    <row r="692" spans="1:43" s="4" customFormat="1" ht="15" x14ac:dyDescent="0.25">
      <c r="A692" s="69"/>
      <c r="B692" s="50"/>
      <c r="C692" s="372" t="s">
        <v>441</v>
      </c>
      <c r="D692" s="372"/>
      <c r="E692" s="372"/>
      <c r="F692" s="372"/>
      <c r="G692" s="372"/>
      <c r="H692" s="372"/>
      <c r="I692" s="372"/>
      <c r="J692" s="372"/>
      <c r="K692" s="372"/>
      <c r="L692" s="372"/>
      <c r="M692" s="372"/>
      <c r="N692" s="377"/>
      <c r="AF692" s="39"/>
      <c r="AG692" s="47"/>
      <c r="AH692" s="47"/>
      <c r="AI692" s="3" t="s">
        <v>441</v>
      </c>
      <c r="AN692" s="47"/>
      <c r="AO692" s="47"/>
      <c r="AQ692" s="47"/>
    </row>
    <row r="693" spans="1:43" s="4" customFormat="1" ht="22.5" x14ac:dyDescent="0.25">
      <c r="A693" s="103"/>
      <c r="B693" s="49" t="s">
        <v>217</v>
      </c>
      <c r="C693" s="368" t="s">
        <v>218</v>
      </c>
      <c r="D693" s="368"/>
      <c r="E693" s="368"/>
      <c r="F693" s="368"/>
      <c r="G693" s="368"/>
      <c r="H693" s="368"/>
      <c r="I693" s="368"/>
      <c r="J693" s="368"/>
      <c r="K693" s="368"/>
      <c r="L693" s="368"/>
      <c r="M693" s="368"/>
      <c r="N693" s="376"/>
      <c r="AF693" s="39"/>
      <c r="AG693" s="47"/>
      <c r="AH693" s="47"/>
      <c r="AJ693" s="3" t="s">
        <v>218</v>
      </c>
      <c r="AN693" s="47"/>
      <c r="AO693" s="47"/>
      <c r="AQ693" s="47"/>
    </row>
    <row r="694" spans="1:43" s="4" customFormat="1" ht="15" x14ac:dyDescent="0.25">
      <c r="A694" s="48"/>
      <c r="B694" s="49" t="s">
        <v>58</v>
      </c>
      <c r="C694" s="372" t="s">
        <v>62</v>
      </c>
      <c r="D694" s="372"/>
      <c r="E694" s="372"/>
      <c r="F694" s="51"/>
      <c r="G694" s="52"/>
      <c r="H694" s="52"/>
      <c r="I694" s="52"/>
      <c r="J694" s="53">
        <v>25.9</v>
      </c>
      <c r="K694" s="54">
        <v>1.1499999999999999</v>
      </c>
      <c r="L694" s="53">
        <v>0.12</v>
      </c>
      <c r="M694" s="54">
        <v>34.96</v>
      </c>
      <c r="N694" s="64">
        <v>4.2</v>
      </c>
      <c r="AF694" s="39"/>
      <c r="AG694" s="47"/>
      <c r="AH694" s="47"/>
      <c r="AK694" s="3" t="s">
        <v>62</v>
      </c>
      <c r="AN694" s="47"/>
      <c r="AO694" s="47"/>
      <c r="AQ694" s="47"/>
    </row>
    <row r="695" spans="1:43" s="4" customFormat="1" ht="15" x14ac:dyDescent="0.25">
      <c r="A695" s="48"/>
      <c r="B695" s="49" t="s">
        <v>73</v>
      </c>
      <c r="C695" s="372" t="s">
        <v>175</v>
      </c>
      <c r="D695" s="372"/>
      <c r="E695" s="372"/>
      <c r="F695" s="51"/>
      <c r="G695" s="52"/>
      <c r="H695" s="52"/>
      <c r="I695" s="52"/>
      <c r="J695" s="53">
        <v>292.60000000000002</v>
      </c>
      <c r="K695" s="54">
        <v>1.1499999999999999</v>
      </c>
      <c r="L695" s="53">
        <v>1.35</v>
      </c>
      <c r="M695" s="52"/>
      <c r="N695" s="58"/>
      <c r="AF695" s="39"/>
      <c r="AG695" s="47"/>
      <c r="AH695" s="47"/>
      <c r="AK695" s="3" t="s">
        <v>175</v>
      </c>
      <c r="AN695" s="47"/>
      <c r="AO695" s="47"/>
      <c r="AQ695" s="47"/>
    </row>
    <row r="696" spans="1:43" s="4" customFormat="1" ht="15" x14ac:dyDescent="0.25">
      <c r="A696" s="48"/>
      <c r="B696" s="49" t="s">
        <v>78</v>
      </c>
      <c r="C696" s="372" t="s">
        <v>176</v>
      </c>
      <c r="D696" s="372"/>
      <c r="E696" s="372"/>
      <c r="F696" s="51"/>
      <c r="G696" s="52"/>
      <c r="H696" s="52"/>
      <c r="I696" s="52"/>
      <c r="J696" s="53">
        <v>49.67</v>
      </c>
      <c r="K696" s="54">
        <v>1.1499999999999999</v>
      </c>
      <c r="L696" s="53">
        <v>0.23</v>
      </c>
      <c r="M696" s="54">
        <v>34.96</v>
      </c>
      <c r="N696" s="64">
        <v>8.0399999999999991</v>
      </c>
      <c r="AF696" s="39"/>
      <c r="AG696" s="47"/>
      <c r="AH696" s="47"/>
      <c r="AK696" s="3" t="s">
        <v>176</v>
      </c>
      <c r="AN696" s="47"/>
      <c r="AO696" s="47"/>
      <c r="AQ696" s="47"/>
    </row>
    <row r="697" spans="1:43" s="4" customFormat="1" ht="15" x14ac:dyDescent="0.25">
      <c r="A697" s="48"/>
      <c r="B697" s="49" t="s">
        <v>122</v>
      </c>
      <c r="C697" s="372" t="s">
        <v>177</v>
      </c>
      <c r="D697" s="372"/>
      <c r="E697" s="372"/>
      <c r="F697" s="51"/>
      <c r="G697" s="52"/>
      <c r="H697" s="52"/>
      <c r="I697" s="52"/>
      <c r="J697" s="53">
        <v>4.34</v>
      </c>
      <c r="K697" s="52"/>
      <c r="L697" s="53">
        <v>0.02</v>
      </c>
      <c r="M697" s="52"/>
      <c r="N697" s="58"/>
      <c r="AF697" s="39"/>
      <c r="AG697" s="47"/>
      <c r="AH697" s="47"/>
      <c r="AK697" s="3" t="s">
        <v>177</v>
      </c>
      <c r="AN697" s="47"/>
      <c r="AO697" s="47"/>
      <c r="AQ697" s="47"/>
    </row>
    <row r="698" spans="1:43" s="4" customFormat="1" ht="15" x14ac:dyDescent="0.25">
      <c r="A698" s="56"/>
      <c r="B698" s="49"/>
      <c r="C698" s="372" t="s">
        <v>63</v>
      </c>
      <c r="D698" s="372"/>
      <c r="E698" s="372"/>
      <c r="F698" s="51" t="s">
        <v>64</v>
      </c>
      <c r="G698" s="54">
        <v>3.32</v>
      </c>
      <c r="H698" s="54">
        <v>1.1499999999999999</v>
      </c>
      <c r="I698" s="117">
        <v>1.5272000000000001E-2</v>
      </c>
      <c r="J698" s="57"/>
      <c r="K698" s="52"/>
      <c r="L698" s="57"/>
      <c r="M698" s="52"/>
      <c r="N698" s="58"/>
      <c r="AF698" s="39"/>
      <c r="AG698" s="47"/>
      <c r="AH698" s="47"/>
      <c r="AL698" s="3" t="s">
        <v>63</v>
      </c>
      <c r="AN698" s="47"/>
      <c r="AO698" s="47"/>
      <c r="AQ698" s="47"/>
    </row>
    <row r="699" spans="1:43" s="4" customFormat="1" ht="15" x14ac:dyDescent="0.25">
      <c r="A699" s="56"/>
      <c r="B699" s="49"/>
      <c r="C699" s="372" t="s">
        <v>178</v>
      </c>
      <c r="D699" s="372"/>
      <c r="E699" s="372"/>
      <c r="F699" s="51" t="s">
        <v>64</v>
      </c>
      <c r="G699" s="54">
        <v>3.69</v>
      </c>
      <c r="H699" s="54">
        <v>1.1499999999999999</v>
      </c>
      <c r="I699" s="117">
        <v>1.6974E-2</v>
      </c>
      <c r="J699" s="57"/>
      <c r="K699" s="52"/>
      <c r="L699" s="57"/>
      <c r="M699" s="52"/>
      <c r="N699" s="58"/>
      <c r="AF699" s="39"/>
      <c r="AG699" s="47"/>
      <c r="AH699" s="47"/>
      <c r="AL699" s="3" t="s">
        <v>178</v>
      </c>
      <c r="AN699" s="47"/>
      <c r="AO699" s="47"/>
      <c r="AQ699" s="47"/>
    </row>
    <row r="700" spans="1:43" s="4" customFormat="1" ht="15" x14ac:dyDescent="0.25">
      <c r="A700" s="48"/>
      <c r="B700" s="49"/>
      <c r="C700" s="375" t="s">
        <v>65</v>
      </c>
      <c r="D700" s="375"/>
      <c r="E700" s="375"/>
      <c r="F700" s="59"/>
      <c r="G700" s="60"/>
      <c r="H700" s="60"/>
      <c r="I700" s="60"/>
      <c r="J700" s="61">
        <v>322.83999999999997</v>
      </c>
      <c r="K700" s="60"/>
      <c r="L700" s="61">
        <v>1.49</v>
      </c>
      <c r="M700" s="60"/>
      <c r="N700" s="62"/>
      <c r="AF700" s="39"/>
      <c r="AG700" s="47"/>
      <c r="AH700" s="47"/>
      <c r="AM700" s="3" t="s">
        <v>65</v>
      </c>
      <c r="AN700" s="47"/>
      <c r="AO700" s="47"/>
      <c r="AQ700" s="47"/>
    </row>
    <row r="701" spans="1:43" s="4" customFormat="1" ht="15" x14ac:dyDescent="0.25">
      <c r="A701" s="56"/>
      <c r="B701" s="49"/>
      <c r="C701" s="372" t="s">
        <v>66</v>
      </c>
      <c r="D701" s="372"/>
      <c r="E701" s="372"/>
      <c r="F701" s="51"/>
      <c r="G701" s="52"/>
      <c r="H701" s="52"/>
      <c r="I701" s="52"/>
      <c r="J701" s="57"/>
      <c r="K701" s="52"/>
      <c r="L701" s="53">
        <v>0.35</v>
      </c>
      <c r="M701" s="52"/>
      <c r="N701" s="64">
        <v>12.24</v>
      </c>
      <c r="AF701" s="39"/>
      <c r="AG701" s="47"/>
      <c r="AH701" s="47"/>
      <c r="AL701" s="3" t="s">
        <v>66</v>
      </c>
      <c r="AN701" s="47"/>
      <c r="AO701" s="47"/>
      <c r="AQ701" s="47"/>
    </row>
    <row r="702" spans="1:43" s="4" customFormat="1" ht="23.25" x14ac:dyDescent="0.25">
      <c r="A702" s="56"/>
      <c r="B702" s="49" t="s">
        <v>335</v>
      </c>
      <c r="C702" s="372" t="s">
        <v>336</v>
      </c>
      <c r="D702" s="372"/>
      <c r="E702" s="372"/>
      <c r="F702" s="51" t="s">
        <v>69</v>
      </c>
      <c r="G702" s="63">
        <v>92</v>
      </c>
      <c r="H702" s="52"/>
      <c r="I702" s="63">
        <v>92</v>
      </c>
      <c r="J702" s="57"/>
      <c r="K702" s="52"/>
      <c r="L702" s="53">
        <v>0.32</v>
      </c>
      <c r="M702" s="52"/>
      <c r="N702" s="64">
        <v>11.26</v>
      </c>
      <c r="AF702" s="39"/>
      <c r="AG702" s="47"/>
      <c r="AH702" s="47"/>
      <c r="AL702" s="3" t="s">
        <v>336</v>
      </c>
      <c r="AN702" s="47"/>
      <c r="AO702" s="47"/>
      <c r="AQ702" s="47"/>
    </row>
    <row r="703" spans="1:43" s="4" customFormat="1" ht="23.25" x14ac:dyDescent="0.25">
      <c r="A703" s="56"/>
      <c r="B703" s="49" t="s">
        <v>337</v>
      </c>
      <c r="C703" s="372" t="s">
        <v>338</v>
      </c>
      <c r="D703" s="372"/>
      <c r="E703" s="372"/>
      <c r="F703" s="51" t="s">
        <v>69</v>
      </c>
      <c r="G703" s="63">
        <v>46</v>
      </c>
      <c r="H703" s="52"/>
      <c r="I703" s="63">
        <v>46</v>
      </c>
      <c r="J703" s="57"/>
      <c r="K703" s="52"/>
      <c r="L703" s="53">
        <v>0.16</v>
      </c>
      <c r="M703" s="52"/>
      <c r="N703" s="64">
        <v>5.63</v>
      </c>
      <c r="AF703" s="39"/>
      <c r="AG703" s="47"/>
      <c r="AH703" s="47"/>
      <c r="AL703" s="3" t="s">
        <v>338</v>
      </c>
      <c r="AN703" s="47"/>
      <c r="AO703" s="47"/>
      <c r="AQ703" s="47"/>
    </row>
    <row r="704" spans="1:43" s="4" customFormat="1" ht="15" x14ac:dyDescent="0.25">
      <c r="A704" s="65"/>
      <c r="B704" s="66"/>
      <c r="C704" s="374" t="s">
        <v>72</v>
      </c>
      <c r="D704" s="374"/>
      <c r="E704" s="374"/>
      <c r="F704" s="42"/>
      <c r="G704" s="43"/>
      <c r="H704" s="43"/>
      <c r="I704" s="43"/>
      <c r="J704" s="45"/>
      <c r="K704" s="43"/>
      <c r="L704" s="67">
        <v>1.97</v>
      </c>
      <c r="M704" s="60"/>
      <c r="N704" s="46"/>
      <c r="AF704" s="39"/>
      <c r="AG704" s="47"/>
      <c r="AH704" s="47"/>
      <c r="AN704" s="47" t="s">
        <v>72</v>
      </c>
      <c r="AO704" s="47"/>
      <c r="AQ704" s="47"/>
    </row>
    <row r="705" spans="1:43" s="4" customFormat="1" ht="57" x14ac:dyDescent="0.25">
      <c r="A705" s="40" t="s">
        <v>495</v>
      </c>
      <c r="B705" s="41" t="s">
        <v>346</v>
      </c>
      <c r="C705" s="374" t="s">
        <v>2281</v>
      </c>
      <c r="D705" s="374"/>
      <c r="E705" s="374"/>
      <c r="F705" s="42" t="s">
        <v>333</v>
      </c>
      <c r="G705" s="43">
        <v>4.0000000000000001E-3</v>
      </c>
      <c r="H705" s="44">
        <v>1</v>
      </c>
      <c r="I705" s="116">
        <v>4.0000000000000001E-3</v>
      </c>
      <c r="J705" s="45"/>
      <c r="K705" s="43"/>
      <c r="L705" s="45"/>
      <c r="M705" s="43"/>
      <c r="N705" s="46"/>
      <c r="AF705" s="39"/>
      <c r="AG705" s="47"/>
      <c r="AH705" s="47" t="s">
        <v>2281</v>
      </c>
      <c r="AN705" s="47"/>
      <c r="AO705" s="47"/>
      <c r="AQ705" s="47"/>
    </row>
    <row r="706" spans="1:43" s="4" customFormat="1" ht="15" x14ac:dyDescent="0.25">
      <c r="A706" s="69"/>
      <c r="B706" s="50"/>
      <c r="C706" s="372" t="s">
        <v>441</v>
      </c>
      <c r="D706" s="372"/>
      <c r="E706" s="372"/>
      <c r="F706" s="372"/>
      <c r="G706" s="372"/>
      <c r="H706" s="372"/>
      <c r="I706" s="372"/>
      <c r="J706" s="372"/>
      <c r="K706" s="372"/>
      <c r="L706" s="372"/>
      <c r="M706" s="372"/>
      <c r="N706" s="377"/>
      <c r="AF706" s="39"/>
      <c r="AG706" s="47"/>
      <c r="AH706" s="47"/>
      <c r="AI706" s="3" t="s">
        <v>441</v>
      </c>
      <c r="AN706" s="47"/>
      <c r="AO706" s="47"/>
      <c r="AQ706" s="47"/>
    </row>
    <row r="707" spans="1:43" s="4" customFormat="1" ht="22.5" x14ac:dyDescent="0.25">
      <c r="A707" s="103"/>
      <c r="B707" s="49" t="s">
        <v>217</v>
      </c>
      <c r="C707" s="368" t="s">
        <v>218</v>
      </c>
      <c r="D707" s="368"/>
      <c r="E707" s="368"/>
      <c r="F707" s="368"/>
      <c r="G707" s="368"/>
      <c r="H707" s="368"/>
      <c r="I707" s="368"/>
      <c r="J707" s="368"/>
      <c r="K707" s="368"/>
      <c r="L707" s="368"/>
      <c r="M707" s="368"/>
      <c r="N707" s="376"/>
      <c r="AF707" s="39"/>
      <c r="AG707" s="47"/>
      <c r="AH707" s="47"/>
      <c r="AJ707" s="3" t="s">
        <v>218</v>
      </c>
      <c r="AN707" s="47"/>
      <c r="AO707" s="47"/>
      <c r="AQ707" s="47"/>
    </row>
    <row r="708" spans="1:43" s="4" customFormat="1" ht="15" x14ac:dyDescent="0.25">
      <c r="A708" s="48"/>
      <c r="B708" s="49" t="s">
        <v>73</v>
      </c>
      <c r="C708" s="372" t="s">
        <v>175</v>
      </c>
      <c r="D708" s="372"/>
      <c r="E708" s="372"/>
      <c r="F708" s="51"/>
      <c r="G708" s="52"/>
      <c r="H708" s="52"/>
      <c r="I708" s="52"/>
      <c r="J708" s="107">
        <v>3150</v>
      </c>
      <c r="K708" s="54">
        <v>1.1499999999999999</v>
      </c>
      <c r="L708" s="53">
        <v>14.49</v>
      </c>
      <c r="M708" s="52"/>
      <c r="N708" s="58"/>
      <c r="AF708" s="39"/>
      <c r="AG708" s="47"/>
      <c r="AH708" s="47"/>
      <c r="AK708" s="3" t="s">
        <v>175</v>
      </c>
      <c r="AN708" s="47"/>
      <c r="AO708" s="47"/>
      <c r="AQ708" s="47"/>
    </row>
    <row r="709" spans="1:43" s="4" customFormat="1" ht="15" x14ac:dyDescent="0.25">
      <c r="A709" s="48"/>
      <c r="B709" s="49" t="s">
        <v>78</v>
      </c>
      <c r="C709" s="372" t="s">
        <v>176</v>
      </c>
      <c r="D709" s="372"/>
      <c r="E709" s="372"/>
      <c r="F709" s="51"/>
      <c r="G709" s="52"/>
      <c r="H709" s="52"/>
      <c r="I709" s="52"/>
      <c r="J709" s="53">
        <v>425.25</v>
      </c>
      <c r="K709" s="54">
        <v>1.1499999999999999</v>
      </c>
      <c r="L709" s="53">
        <v>1.96</v>
      </c>
      <c r="M709" s="54">
        <v>34.96</v>
      </c>
      <c r="N709" s="64">
        <v>68.52</v>
      </c>
      <c r="AF709" s="39"/>
      <c r="AG709" s="47"/>
      <c r="AH709" s="47"/>
      <c r="AK709" s="3" t="s">
        <v>176</v>
      </c>
      <c r="AN709" s="47"/>
      <c r="AO709" s="47"/>
      <c r="AQ709" s="47"/>
    </row>
    <row r="710" spans="1:43" s="4" customFormat="1" ht="15" x14ac:dyDescent="0.25">
      <c r="A710" s="56"/>
      <c r="B710" s="49"/>
      <c r="C710" s="372" t="s">
        <v>178</v>
      </c>
      <c r="D710" s="372"/>
      <c r="E710" s="372"/>
      <c r="F710" s="51" t="s">
        <v>64</v>
      </c>
      <c r="G710" s="104">
        <v>31.5</v>
      </c>
      <c r="H710" s="54">
        <v>1.1499999999999999</v>
      </c>
      <c r="I710" s="70">
        <v>0.1449</v>
      </c>
      <c r="J710" s="57"/>
      <c r="K710" s="52"/>
      <c r="L710" s="57"/>
      <c r="M710" s="52"/>
      <c r="N710" s="58"/>
      <c r="AF710" s="39"/>
      <c r="AG710" s="47"/>
      <c r="AH710" s="47"/>
      <c r="AL710" s="3" t="s">
        <v>178</v>
      </c>
      <c r="AN710" s="47"/>
      <c r="AO710" s="47"/>
      <c r="AQ710" s="47"/>
    </row>
    <row r="711" spans="1:43" s="4" customFormat="1" ht="15" x14ac:dyDescent="0.25">
      <c r="A711" s="48"/>
      <c r="B711" s="49"/>
      <c r="C711" s="375" t="s">
        <v>65</v>
      </c>
      <c r="D711" s="375"/>
      <c r="E711" s="375"/>
      <c r="F711" s="59"/>
      <c r="G711" s="60"/>
      <c r="H711" s="60"/>
      <c r="I711" s="60"/>
      <c r="J711" s="108">
        <v>3150</v>
      </c>
      <c r="K711" s="60"/>
      <c r="L711" s="61">
        <v>14.49</v>
      </c>
      <c r="M711" s="60"/>
      <c r="N711" s="62"/>
      <c r="AF711" s="39"/>
      <c r="AG711" s="47"/>
      <c r="AH711" s="47"/>
      <c r="AM711" s="3" t="s">
        <v>65</v>
      </c>
      <c r="AN711" s="47"/>
      <c r="AO711" s="47"/>
      <c r="AQ711" s="47"/>
    </row>
    <row r="712" spans="1:43" s="4" customFormat="1" ht="15" x14ac:dyDescent="0.25">
      <c r="A712" s="56"/>
      <c r="B712" s="49"/>
      <c r="C712" s="372" t="s">
        <v>66</v>
      </c>
      <c r="D712" s="372"/>
      <c r="E712" s="372"/>
      <c r="F712" s="51"/>
      <c r="G712" s="52"/>
      <c r="H712" s="52"/>
      <c r="I712" s="52"/>
      <c r="J712" s="57"/>
      <c r="K712" s="52"/>
      <c r="L712" s="53">
        <v>1.96</v>
      </c>
      <c r="M712" s="52"/>
      <c r="N712" s="64">
        <v>68.52</v>
      </c>
      <c r="AF712" s="39"/>
      <c r="AG712" s="47"/>
      <c r="AH712" s="47"/>
      <c r="AL712" s="3" t="s">
        <v>66</v>
      </c>
      <c r="AN712" s="47"/>
      <c r="AO712" s="47"/>
      <c r="AQ712" s="47"/>
    </row>
    <row r="713" spans="1:43" s="4" customFormat="1" ht="23.25" x14ac:dyDescent="0.25">
      <c r="A713" s="56"/>
      <c r="B713" s="49" t="s">
        <v>335</v>
      </c>
      <c r="C713" s="372" t="s">
        <v>336</v>
      </c>
      <c r="D713" s="372"/>
      <c r="E713" s="372"/>
      <c r="F713" s="51" t="s">
        <v>69</v>
      </c>
      <c r="G713" s="63">
        <v>92</v>
      </c>
      <c r="H713" s="52"/>
      <c r="I713" s="63">
        <v>92</v>
      </c>
      <c r="J713" s="57"/>
      <c r="K713" s="52"/>
      <c r="L713" s="53">
        <v>1.8</v>
      </c>
      <c r="M713" s="52"/>
      <c r="N713" s="64">
        <v>63.04</v>
      </c>
      <c r="AF713" s="39"/>
      <c r="AG713" s="47"/>
      <c r="AH713" s="47"/>
      <c r="AL713" s="3" t="s">
        <v>336</v>
      </c>
      <c r="AN713" s="47"/>
      <c r="AO713" s="47"/>
      <c r="AQ713" s="47"/>
    </row>
    <row r="714" spans="1:43" s="4" customFormat="1" ht="23.25" x14ac:dyDescent="0.25">
      <c r="A714" s="56"/>
      <c r="B714" s="49" t="s">
        <v>337</v>
      </c>
      <c r="C714" s="372" t="s">
        <v>338</v>
      </c>
      <c r="D714" s="372"/>
      <c r="E714" s="372"/>
      <c r="F714" s="51" t="s">
        <v>69</v>
      </c>
      <c r="G714" s="63">
        <v>46</v>
      </c>
      <c r="H714" s="52"/>
      <c r="I714" s="63">
        <v>46</v>
      </c>
      <c r="J714" s="57"/>
      <c r="K714" s="52"/>
      <c r="L714" s="53">
        <v>0.9</v>
      </c>
      <c r="M714" s="52"/>
      <c r="N714" s="64">
        <v>31.52</v>
      </c>
      <c r="AF714" s="39"/>
      <c r="AG714" s="47"/>
      <c r="AH714" s="47"/>
      <c r="AL714" s="3" t="s">
        <v>338</v>
      </c>
      <c r="AN714" s="47"/>
      <c r="AO714" s="47"/>
      <c r="AQ714" s="47"/>
    </row>
    <row r="715" spans="1:43" s="4" customFormat="1" ht="15" x14ac:dyDescent="0.25">
      <c r="A715" s="65"/>
      <c r="B715" s="66"/>
      <c r="C715" s="374" t="s">
        <v>72</v>
      </c>
      <c r="D715" s="374"/>
      <c r="E715" s="374"/>
      <c r="F715" s="42"/>
      <c r="G715" s="43"/>
      <c r="H715" s="43"/>
      <c r="I715" s="43"/>
      <c r="J715" s="45"/>
      <c r="K715" s="43"/>
      <c r="L715" s="67">
        <v>17.190000000000001</v>
      </c>
      <c r="M715" s="60"/>
      <c r="N715" s="46"/>
      <c r="AF715" s="39"/>
      <c r="AG715" s="47"/>
      <c r="AH715" s="47"/>
      <c r="AN715" s="47" t="s">
        <v>72</v>
      </c>
      <c r="AO715" s="47"/>
      <c r="AQ715" s="47"/>
    </row>
    <row r="716" spans="1:43" s="4" customFormat="1" ht="57" x14ac:dyDescent="0.25">
      <c r="A716" s="40" t="s">
        <v>496</v>
      </c>
      <c r="B716" s="41" t="s">
        <v>339</v>
      </c>
      <c r="C716" s="374" t="s">
        <v>2250</v>
      </c>
      <c r="D716" s="374"/>
      <c r="E716" s="374"/>
      <c r="F716" s="42" t="s">
        <v>341</v>
      </c>
      <c r="G716" s="43">
        <v>8.24</v>
      </c>
      <c r="H716" s="44">
        <v>1</v>
      </c>
      <c r="I716" s="68">
        <v>8.24</v>
      </c>
      <c r="J716" s="67">
        <v>2.91</v>
      </c>
      <c r="K716" s="43"/>
      <c r="L716" s="67">
        <v>23.98</v>
      </c>
      <c r="M716" s="68">
        <v>12.13</v>
      </c>
      <c r="N716" s="122">
        <v>290.88</v>
      </c>
      <c r="AF716" s="39"/>
      <c r="AG716" s="47"/>
      <c r="AH716" s="47" t="s">
        <v>2250</v>
      </c>
      <c r="AN716" s="47"/>
      <c r="AO716" s="47"/>
      <c r="AQ716" s="47"/>
    </row>
    <row r="717" spans="1:43" s="4" customFormat="1" ht="15" x14ac:dyDescent="0.25">
      <c r="A717" s="69"/>
      <c r="B717" s="50"/>
      <c r="C717" s="372" t="s">
        <v>439</v>
      </c>
      <c r="D717" s="372"/>
      <c r="E717" s="372"/>
      <c r="F717" s="372"/>
      <c r="G717" s="372"/>
      <c r="H717" s="372"/>
      <c r="I717" s="372"/>
      <c r="J717" s="372"/>
      <c r="K717" s="372"/>
      <c r="L717" s="372"/>
      <c r="M717" s="372"/>
      <c r="N717" s="377"/>
      <c r="AF717" s="39"/>
      <c r="AG717" s="47"/>
      <c r="AH717" s="47"/>
      <c r="AI717" s="3" t="s">
        <v>439</v>
      </c>
      <c r="AN717" s="47"/>
      <c r="AO717" s="47"/>
      <c r="AQ717" s="47"/>
    </row>
    <row r="718" spans="1:43" s="4" customFormat="1" ht="15" x14ac:dyDescent="0.25">
      <c r="A718" s="65"/>
      <c r="B718" s="66"/>
      <c r="C718" s="374" t="s">
        <v>72</v>
      </c>
      <c r="D718" s="374"/>
      <c r="E718" s="374"/>
      <c r="F718" s="42"/>
      <c r="G718" s="43"/>
      <c r="H718" s="43"/>
      <c r="I718" s="43"/>
      <c r="J718" s="45"/>
      <c r="K718" s="43"/>
      <c r="L718" s="67">
        <v>23.98</v>
      </c>
      <c r="M718" s="60"/>
      <c r="N718" s="122">
        <v>290.88</v>
      </c>
      <c r="AF718" s="39"/>
      <c r="AG718" s="47"/>
      <c r="AH718" s="47"/>
      <c r="AN718" s="47" t="s">
        <v>72</v>
      </c>
      <c r="AO718" s="47"/>
      <c r="AQ718" s="47"/>
    </row>
    <row r="719" spans="1:43" s="4" customFormat="1" ht="45.75" x14ac:dyDescent="0.25">
      <c r="A719" s="40" t="s">
        <v>498</v>
      </c>
      <c r="B719" s="41" t="s">
        <v>350</v>
      </c>
      <c r="C719" s="374" t="s">
        <v>2242</v>
      </c>
      <c r="D719" s="374"/>
      <c r="E719" s="374"/>
      <c r="F719" s="42" t="s">
        <v>341</v>
      </c>
      <c r="G719" s="43">
        <v>2.06</v>
      </c>
      <c r="H719" s="44">
        <v>1</v>
      </c>
      <c r="I719" s="68">
        <v>2.06</v>
      </c>
      <c r="J719" s="67">
        <v>15.35</v>
      </c>
      <c r="K719" s="43"/>
      <c r="L719" s="67">
        <v>31.62</v>
      </c>
      <c r="M719" s="68">
        <v>12.13</v>
      </c>
      <c r="N719" s="122">
        <v>383.55</v>
      </c>
      <c r="AF719" s="39"/>
      <c r="AG719" s="47"/>
      <c r="AH719" s="47" t="s">
        <v>2242</v>
      </c>
      <c r="AN719" s="47"/>
      <c r="AO719" s="47"/>
      <c r="AQ719" s="47"/>
    </row>
    <row r="720" spans="1:43" s="4" customFormat="1" ht="15" x14ac:dyDescent="0.25">
      <c r="A720" s="69"/>
      <c r="B720" s="50"/>
      <c r="C720" s="372" t="s">
        <v>446</v>
      </c>
      <c r="D720" s="372"/>
      <c r="E720" s="372"/>
      <c r="F720" s="372"/>
      <c r="G720" s="372"/>
      <c r="H720" s="372"/>
      <c r="I720" s="372"/>
      <c r="J720" s="372"/>
      <c r="K720" s="372"/>
      <c r="L720" s="372"/>
      <c r="M720" s="372"/>
      <c r="N720" s="377"/>
      <c r="AF720" s="39"/>
      <c r="AG720" s="47"/>
      <c r="AH720" s="47"/>
      <c r="AI720" s="3" t="s">
        <v>446</v>
      </c>
      <c r="AN720" s="47"/>
      <c r="AO720" s="47"/>
      <c r="AQ720" s="47"/>
    </row>
    <row r="721" spans="1:43" s="4" customFormat="1" ht="15" x14ac:dyDescent="0.25">
      <c r="A721" s="65"/>
      <c r="B721" s="66"/>
      <c r="C721" s="374" t="s">
        <v>72</v>
      </c>
      <c r="D721" s="374"/>
      <c r="E721" s="374"/>
      <c r="F721" s="42"/>
      <c r="G721" s="43"/>
      <c r="H721" s="43"/>
      <c r="I721" s="43"/>
      <c r="J721" s="45"/>
      <c r="K721" s="43"/>
      <c r="L721" s="67">
        <v>31.62</v>
      </c>
      <c r="M721" s="60"/>
      <c r="N721" s="122">
        <v>383.55</v>
      </c>
      <c r="AF721" s="39"/>
      <c r="AG721" s="47"/>
      <c r="AH721" s="47"/>
      <c r="AN721" s="47" t="s">
        <v>72</v>
      </c>
      <c r="AO721" s="47"/>
      <c r="AQ721" s="47"/>
    </row>
    <row r="722" spans="1:43" s="4" customFormat="1" ht="34.5" x14ac:dyDescent="0.25">
      <c r="A722" s="40" t="s">
        <v>500</v>
      </c>
      <c r="B722" s="41" t="s">
        <v>353</v>
      </c>
      <c r="C722" s="374" t="s">
        <v>354</v>
      </c>
      <c r="D722" s="374"/>
      <c r="E722" s="374"/>
      <c r="F722" s="42" t="s">
        <v>333</v>
      </c>
      <c r="G722" s="43">
        <v>4.0000000000000001E-3</v>
      </c>
      <c r="H722" s="44">
        <v>1</v>
      </c>
      <c r="I722" s="116">
        <v>4.0000000000000001E-3</v>
      </c>
      <c r="J722" s="45"/>
      <c r="K722" s="43"/>
      <c r="L722" s="45"/>
      <c r="M722" s="43"/>
      <c r="N722" s="46"/>
      <c r="AF722" s="39"/>
      <c r="AG722" s="47"/>
      <c r="AH722" s="47" t="s">
        <v>354</v>
      </c>
      <c r="AN722" s="47"/>
      <c r="AO722" s="47"/>
      <c r="AQ722" s="47"/>
    </row>
    <row r="723" spans="1:43" s="4" customFormat="1" ht="15" x14ac:dyDescent="0.25">
      <c r="A723" s="69"/>
      <c r="B723" s="50"/>
      <c r="C723" s="372" t="s">
        <v>448</v>
      </c>
      <c r="D723" s="372"/>
      <c r="E723" s="372"/>
      <c r="F723" s="372"/>
      <c r="G723" s="372"/>
      <c r="H723" s="372"/>
      <c r="I723" s="372"/>
      <c r="J723" s="372"/>
      <c r="K723" s="372"/>
      <c r="L723" s="372"/>
      <c r="M723" s="372"/>
      <c r="N723" s="377"/>
      <c r="AF723" s="39"/>
      <c r="AG723" s="47"/>
      <c r="AH723" s="47"/>
      <c r="AI723" s="3" t="s">
        <v>448</v>
      </c>
      <c r="AN723" s="47"/>
      <c r="AO723" s="47"/>
      <c r="AQ723" s="47"/>
    </row>
    <row r="724" spans="1:43" s="4" customFormat="1" ht="22.5" x14ac:dyDescent="0.25">
      <c r="A724" s="103"/>
      <c r="B724" s="49" t="s">
        <v>217</v>
      </c>
      <c r="C724" s="368" t="s">
        <v>218</v>
      </c>
      <c r="D724" s="368"/>
      <c r="E724" s="368"/>
      <c r="F724" s="368"/>
      <c r="G724" s="368"/>
      <c r="H724" s="368"/>
      <c r="I724" s="368"/>
      <c r="J724" s="368"/>
      <c r="K724" s="368"/>
      <c r="L724" s="368"/>
      <c r="M724" s="368"/>
      <c r="N724" s="376"/>
      <c r="AF724" s="39"/>
      <c r="AG724" s="47"/>
      <c r="AH724" s="47"/>
      <c r="AJ724" s="3" t="s">
        <v>218</v>
      </c>
      <c r="AN724" s="47"/>
      <c r="AO724" s="47"/>
      <c r="AQ724" s="47"/>
    </row>
    <row r="725" spans="1:43" s="4" customFormat="1" ht="15" x14ac:dyDescent="0.25">
      <c r="A725" s="48"/>
      <c r="B725" s="49" t="s">
        <v>73</v>
      </c>
      <c r="C725" s="372" t="s">
        <v>175</v>
      </c>
      <c r="D725" s="372"/>
      <c r="E725" s="372"/>
      <c r="F725" s="51"/>
      <c r="G725" s="52"/>
      <c r="H725" s="52"/>
      <c r="I725" s="52"/>
      <c r="J725" s="53">
        <v>284.17</v>
      </c>
      <c r="K725" s="54">
        <v>1.1499999999999999</v>
      </c>
      <c r="L725" s="53">
        <v>1.31</v>
      </c>
      <c r="M725" s="52"/>
      <c r="N725" s="58"/>
      <c r="AF725" s="39"/>
      <c r="AG725" s="47"/>
      <c r="AH725" s="47"/>
      <c r="AK725" s="3" t="s">
        <v>175</v>
      </c>
      <c r="AN725" s="47"/>
      <c r="AO725" s="47"/>
      <c r="AQ725" s="47"/>
    </row>
    <row r="726" spans="1:43" s="4" customFormat="1" ht="15" x14ac:dyDescent="0.25">
      <c r="A726" s="48"/>
      <c r="B726" s="49" t="s">
        <v>78</v>
      </c>
      <c r="C726" s="372" t="s">
        <v>176</v>
      </c>
      <c r="D726" s="372"/>
      <c r="E726" s="372"/>
      <c r="F726" s="51"/>
      <c r="G726" s="52"/>
      <c r="H726" s="52"/>
      <c r="I726" s="52"/>
      <c r="J726" s="53">
        <v>28.89</v>
      </c>
      <c r="K726" s="54">
        <v>1.1499999999999999</v>
      </c>
      <c r="L726" s="53">
        <v>0.13</v>
      </c>
      <c r="M726" s="54">
        <v>34.96</v>
      </c>
      <c r="N726" s="64">
        <v>4.54</v>
      </c>
      <c r="AF726" s="39"/>
      <c r="AG726" s="47"/>
      <c r="AH726" s="47"/>
      <c r="AK726" s="3" t="s">
        <v>176</v>
      </c>
      <c r="AN726" s="47"/>
      <c r="AO726" s="47"/>
      <c r="AQ726" s="47"/>
    </row>
    <row r="727" spans="1:43" s="4" customFormat="1" ht="15" x14ac:dyDescent="0.25">
      <c r="A727" s="56"/>
      <c r="B727" s="49"/>
      <c r="C727" s="372" t="s">
        <v>178</v>
      </c>
      <c r="D727" s="372"/>
      <c r="E727" s="372"/>
      <c r="F727" s="51" t="s">
        <v>64</v>
      </c>
      <c r="G727" s="54">
        <v>2.14</v>
      </c>
      <c r="H727" s="54">
        <v>1.1499999999999999</v>
      </c>
      <c r="I727" s="117">
        <v>9.8440000000000003E-3</v>
      </c>
      <c r="J727" s="57"/>
      <c r="K727" s="52"/>
      <c r="L727" s="57"/>
      <c r="M727" s="52"/>
      <c r="N727" s="58"/>
      <c r="AF727" s="39"/>
      <c r="AG727" s="47"/>
      <c r="AH727" s="47"/>
      <c r="AL727" s="3" t="s">
        <v>178</v>
      </c>
      <c r="AN727" s="47"/>
      <c r="AO727" s="47"/>
      <c r="AQ727" s="47"/>
    </row>
    <row r="728" spans="1:43" s="4" customFormat="1" ht="15" x14ac:dyDescent="0.25">
      <c r="A728" s="48"/>
      <c r="B728" s="49"/>
      <c r="C728" s="375" t="s">
        <v>65</v>
      </c>
      <c r="D728" s="375"/>
      <c r="E728" s="375"/>
      <c r="F728" s="59"/>
      <c r="G728" s="60"/>
      <c r="H728" s="60"/>
      <c r="I728" s="60"/>
      <c r="J728" s="61">
        <v>284.17</v>
      </c>
      <c r="K728" s="60"/>
      <c r="L728" s="61">
        <v>1.31</v>
      </c>
      <c r="M728" s="60"/>
      <c r="N728" s="62"/>
      <c r="AF728" s="39"/>
      <c r="AG728" s="47"/>
      <c r="AH728" s="47"/>
      <c r="AM728" s="3" t="s">
        <v>65</v>
      </c>
      <c r="AN728" s="47"/>
      <c r="AO728" s="47"/>
      <c r="AQ728" s="47"/>
    </row>
    <row r="729" spans="1:43" s="4" customFormat="1" ht="15" x14ac:dyDescent="0.25">
      <c r="A729" s="56"/>
      <c r="B729" s="49"/>
      <c r="C729" s="372" t="s">
        <v>66</v>
      </c>
      <c r="D729" s="372"/>
      <c r="E729" s="372"/>
      <c r="F729" s="51"/>
      <c r="G729" s="52"/>
      <c r="H729" s="52"/>
      <c r="I729" s="52"/>
      <c r="J729" s="57"/>
      <c r="K729" s="52"/>
      <c r="L729" s="53">
        <v>0.13</v>
      </c>
      <c r="M729" s="52"/>
      <c r="N729" s="64">
        <v>4.54</v>
      </c>
      <c r="AF729" s="39"/>
      <c r="AG729" s="47"/>
      <c r="AH729" s="47"/>
      <c r="AL729" s="3" t="s">
        <v>66</v>
      </c>
      <c r="AN729" s="47"/>
      <c r="AO729" s="47"/>
      <c r="AQ729" s="47"/>
    </row>
    <row r="730" spans="1:43" s="4" customFormat="1" ht="23.25" x14ac:dyDescent="0.25">
      <c r="A730" s="56"/>
      <c r="B730" s="49" t="s">
        <v>335</v>
      </c>
      <c r="C730" s="372" t="s">
        <v>336</v>
      </c>
      <c r="D730" s="372"/>
      <c r="E730" s="372"/>
      <c r="F730" s="51" t="s">
        <v>69</v>
      </c>
      <c r="G730" s="63">
        <v>92</v>
      </c>
      <c r="H730" s="52"/>
      <c r="I730" s="63">
        <v>92</v>
      </c>
      <c r="J730" s="57"/>
      <c r="K730" s="52"/>
      <c r="L730" s="53">
        <v>0.12</v>
      </c>
      <c r="M730" s="52"/>
      <c r="N730" s="64">
        <v>4.18</v>
      </c>
      <c r="AF730" s="39"/>
      <c r="AG730" s="47"/>
      <c r="AH730" s="47"/>
      <c r="AL730" s="3" t="s">
        <v>336</v>
      </c>
      <c r="AN730" s="47"/>
      <c r="AO730" s="47"/>
      <c r="AQ730" s="47"/>
    </row>
    <row r="731" spans="1:43" s="4" customFormat="1" ht="23.25" x14ac:dyDescent="0.25">
      <c r="A731" s="56"/>
      <c r="B731" s="49" t="s">
        <v>337</v>
      </c>
      <c r="C731" s="372" t="s">
        <v>338</v>
      </c>
      <c r="D731" s="372"/>
      <c r="E731" s="372"/>
      <c r="F731" s="51" t="s">
        <v>69</v>
      </c>
      <c r="G731" s="63">
        <v>46</v>
      </c>
      <c r="H731" s="52"/>
      <c r="I731" s="63">
        <v>46</v>
      </c>
      <c r="J731" s="57"/>
      <c r="K731" s="52"/>
      <c r="L731" s="53">
        <v>0.06</v>
      </c>
      <c r="M731" s="52"/>
      <c r="N731" s="64">
        <v>2.09</v>
      </c>
      <c r="AF731" s="39"/>
      <c r="AG731" s="47"/>
      <c r="AH731" s="47"/>
      <c r="AL731" s="3" t="s">
        <v>338</v>
      </c>
      <c r="AN731" s="47"/>
      <c r="AO731" s="47"/>
      <c r="AQ731" s="47"/>
    </row>
    <row r="732" spans="1:43" s="4" customFormat="1" ht="15" x14ac:dyDescent="0.25">
      <c r="A732" s="65"/>
      <c r="B732" s="66"/>
      <c r="C732" s="374" t="s">
        <v>72</v>
      </c>
      <c r="D732" s="374"/>
      <c r="E732" s="374"/>
      <c r="F732" s="42"/>
      <c r="G732" s="43"/>
      <c r="H732" s="43"/>
      <c r="I732" s="43"/>
      <c r="J732" s="45"/>
      <c r="K732" s="43"/>
      <c r="L732" s="67">
        <v>1.49</v>
      </c>
      <c r="M732" s="60"/>
      <c r="N732" s="46"/>
      <c r="AF732" s="39"/>
      <c r="AG732" s="47"/>
      <c r="AH732" s="47"/>
      <c r="AN732" s="47" t="s">
        <v>72</v>
      </c>
      <c r="AO732" s="47"/>
      <c r="AQ732" s="47"/>
    </row>
    <row r="733" spans="1:43" s="4" customFormat="1" ht="0" hidden="1" customHeight="1" x14ac:dyDescent="0.25">
      <c r="A733" s="71"/>
      <c r="B733" s="72"/>
      <c r="C733" s="72"/>
      <c r="D733" s="72"/>
      <c r="E733" s="72"/>
      <c r="F733" s="73"/>
      <c r="G733" s="73"/>
      <c r="H733" s="73"/>
      <c r="I733" s="73"/>
      <c r="J733" s="74"/>
      <c r="K733" s="73"/>
      <c r="L733" s="74"/>
      <c r="M733" s="52"/>
      <c r="N733" s="74"/>
      <c r="AF733" s="39"/>
      <c r="AG733" s="47"/>
      <c r="AH733" s="47"/>
      <c r="AN733" s="47"/>
      <c r="AO733" s="47"/>
      <c r="AQ733" s="47"/>
    </row>
    <row r="734" spans="1:43" s="4" customFormat="1" ht="15" x14ac:dyDescent="0.25">
      <c r="A734" s="78"/>
      <c r="B734" s="79"/>
      <c r="C734" s="374" t="s">
        <v>2329</v>
      </c>
      <c r="D734" s="374"/>
      <c r="E734" s="374"/>
      <c r="F734" s="374"/>
      <c r="G734" s="374"/>
      <c r="H734" s="374"/>
      <c r="I734" s="374"/>
      <c r="J734" s="374"/>
      <c r="K734" s="374"/>
      <c r="L734" s="80"/>
      <c r="M734" s="81"/>
      <c r="N734" s="82"/>
      <c r="AF734" s="39"/>
      <c r="AG734" s="47"/>
      <c r="AH734" s="47"/>
      <c r="AN734" s="47"/>
      <c r="AO734" s="47" t="s">
        <v>2329</v>
      </c>
      <c r="AQ734" s="47"/>
    </row>
    <row r="735" spans="1:43" s="4" customFormat="1" ht="15" x14ac:dyDescent="0.25">
      <c r="A735" s="83"/>
      <c r="B735" s="49"/>
      <c r="C735" s="372" t="s">
        <v>83</v>
      </c>
      <c r="D735" s="372"/>
      <c r="E735" s="372"/>
      <c r="F735" s="372"/>
      <c r="G735" s="372"/>
      <c r="H735" s="372"/>
      <c r="I735" s="372"/>
      <c r="J735" s="372"/>
      <c r="K735" s="372"/>
      <c r="L735" s="106">
        <v>1244.47</v>
      </c>
      <c r="M735" s="85"/>
      <c r="N735" s="86">
        <v>15119.97</v>
      </c>
      <c r="AF735" s="39"/>
      <c r="AG735" s="47"/>
      <c r="AH735" s="47"/>
      <c r="AN735" s="47"/>
      <c r="AO735" s="47"/>
      <c r="AP735" s="3" t="s">
        <v>83</v>
      </c>
      <c r="AQ735" s="47"/>
    </row>
    <row r="736" spans="1:43" s="4" customFormat="1" ht="15" x14ac:dyDescent="0.25">
      <c r="A736" s="83"/>
      <c r="B736" s="49"/>
      <c r="C736" s="372" t="s">
        <v>84</v>
      </c>
      <c r="D736" s="372"/>
      <c r="E736" s="372"/>
      <c r="F736" s="372"/>
      <c r="G736" s="372"/>
      <c r="H736" s="372"/>
      <c r="I736" s="372"/>
      <c r="J736" s="372"/>
      <c r="K736" s="372"/>
      <c r="L736" s="87"/>
      <c r="M736" s="85"/>
      <c r="N736" s="88"/>
      <c r="AF736" s="39"/>
      <c r="AG736" s="47"/>
      <c r="AH736" s="47"/>
      <c r="AN736" s="47"/>
      <c r="AO736" s="47"/>
      <c r="AP736" s="3" t="s">
        <v>84</v>
      </c>
      <c r="AQ736" s="47"/>
    </row>
    <row r="737" spans="1:43" s="4" customFormat="1" ht="15" x14ac:dyDescent="0.25">
      <c r="A737" s="83"/>
      <c r="B737" s="49"/>
      <c r="C737" s="372" t="s">
        <v>85</v>
      </c>
      <c r="D737" s="372"/>
      <c r="E737" s="372"/>
      <c r="F737" s="372"/>
      <c r="G737" s="372"/>
      <c r="H737" s="372"/>
      <c r="I737" s="372"/>
      <c r="J737" s="372"/>
      <c r="K737" s="372"/>
      <c r="L737" s="84">
        <v>1.1000000000000001</v>
      </c>
      <c r="M737" s="85"/>
      <c r="N737" s="121">
        <v>38.46</v>
      </c>
      <c r="AF737" s="39"/>
      <c r="AG737" s="47"/>
      <c r="AH737" s="47"/>
      <c r="AN737" s="47"/>
      <c r="AO737" s="47"/>
      <c r="AP737" s="3" t="s">
        <v>85</v>
      </c>
      <c r="AQ737" s="47"/>
    </row>
    <row r="738" spans="1:43" s="4" customFormat="1" ht="15" x14ac:dyDescent="0.25">
      <c r="A738" s="83"/>
      <c r="B738" s="49"/>
      <c r="C738" s="372" t="s">
        <v>193</v>
      </c>
      <c r="D738" s="372"/>
      <c r="E738" s="372"/>
      <c r="F738" s="372"/>
      <c r="G738" s="372"/>
      <c r="H738" s="372"/>
      <c r="I738" s="372"/>
      <c r="J738" s="372"/>
      <c r="K738" s="372"/>
      <c r="L738" s="84">
        <v>372.45</v>
      </c>
      <c r="M738" s="85"/>
      <c r="N738" s="86">
        <v>4517.82</v>
      </c>
      <c r="AF738" s="39"/>
      <c r="AG738" s="47"/>
      <c r="AH738" s="47"/>
      <c r="AN738" s="47"/>
      <c r="AO738" s="47"/>
      <c r="AP738" s="3" t="s">
        <v>193</v>
      </c>
      <c r="AQ738" s="47"/>
    </row>
    <row r="739" spans="1:43" s="4" customFormat="1" ht="15" x14ac:dyDescent="0.25">
      <c r="A739" s="83"/>
      <c r="B739" s="49"/>
      <c r="C739" s="372" t="s">
        <v>194</v>
      </c>
      <c r="D739" s="372"/>
      <c r="E739" s="372"/>
      <c r="F739" s="372"/>
      <c r="G739" s="372"/>
      <c r="H739" s="372"/>
      <c r="I739" s="372"/>
      <c r="J739" s="372"/>
      <c r="K739" s="372"/>
      <c r="L739" s="84">
        <v>56.91</v>
      </c>
      <c r="M739" s="85"/>
      <c r="N739" s="86">
        <v>1989.58</v>
      </c>
      <c r="AF739" s="39"/>
      <c r="AG739" s="47"/>
      <c r="AH739" s="47"/>
      <c r="AN739" s="47"/>
      <c r="AO739" s="47"/>
      <c r="AP739" s="3" t="s">
        <v>194</v>
      </c>
      <c r="AQ739" s="47"/>
    </row>
    <row r="740" spans="1:43" s="4" customFormat="1" ht="15" x14ac:dyDescent="0.25">
      <c r="A740" s="83"/>
      <c r="B740" s="49"/>
      <c r="C740" s="372" t="s">
        <v>195</v>
      </c>
      <c r="D740" s="372"/>
      <c r="E740" s="372"/>
      <c r="F740" s="372"/>
      <c r="G740" s="372"/>
      <c r="H740" s="372"/>
      <c r="I740" s="372"/>
      <c r="J740" s="372"/>
      <c r="K740" s="372"/>
      <c r="L740" s="84">
        <v>0.16</v>
      </c>
      <c r="M740" s="85"/>
      <c r="N740" s="121">
        <v>1.37</v>
      </c>
      <c r="AF740" s="39"/>
      <c r="AG740" s="47"/>
      <c r="AH740" s="47"/>
      <c r="AN740" s="47"/>
      <c r="AO740" s="47"/>
      <c r="AP740" s="3" t="s">
        <v>195</v>
      </c>
      <c r="AQ740" s="47"/>
    </row>
    <row r="741" spans="1:43" s="4" customFormat="1" ht="15" x14ac:dyDescent="0.25">
      <c r="A741" s="83"/>
      <c r="B741" s="49"/>
      <c r="C741" s="372" t="s">
        <v>364</v>
      </c>
      <c r="D741" s="372"/>
      <c r="E741" s="372"/>
      <c r="F741" s="372"/>
      <c r="G741" s="372"/>
      <c r="H741" s="372"/>
      <c r="I741" s="372"/>
      <c r="J741" s="372"/>
      <c r="K741" s="372"/>
      <c r="L741" s="84">
        <v>870.76</v>
      </c>
      <c r="M741" s="85"/>
      <c r="N741" s="86">
        <v>10562.32</v>
      </c>
      <c r="AF741" s="39"/>
      <c r="AG741" s="47"/>
      <c r="AH741" s="47"/>
      <c r="AN741" s="47"/>
      <c r="AO741" s="47"/>
      <c r="AP741" s="3" t="s">
        <v>364</v>
      </c>
      <c r="AQ741" s="47"/>
    </row>
    <row r="742" spans="1:43" s="4" customFormat="1" ht="15" x14ac:dyDescent="0.25">
      <c r="A742" s="83"/>
      <c r="B742" s="49"/>
      <c r="C742" s="372" t="s">
        <v>196</v>
      </c>
      <c r="D742" s="372"/>
      <c r="E742" s="372"/>
      <c r="F742" s="372"/>
      <c r="G742" s="372"/>
      <c r="H742" s="372"/>
      <c r="I742" s="372"/>
      <c r="J742" s="372"/>
      <c r="K742" s="372"/>
      <c r="L742" s="106">
        <v>1324.51</v>
      </c>
      <c r="M742" s="85"/>
      <c r="N742" s="86">
        <v>17918.68</v>
      </c>
      <c r="AF742" s="39"/>
      <c r="AG742" s="47"/>
      <c r="AH742" s="47"/>
      <c r="AN742" s="47"/>
      <c r="AO742" s="47"/>
      <c r="AP742" s="3" t="s">
        <v>196</v>
      </c>
      <c r="AQ742" s="47"/>
    </row>
    <row r="743" spans="1:43" s="4" customFormat="1" ht="15" x14ac:dyDescent="0.25">
      <c r="A743" s="83"/>
      <c r="B743" s="49"/>
      <c r="C743" s="372" t="s">
        <v>365</v>
      </c>
      <c r="D743" s="372"/>
      <c r="E743" s="372"/>
      <c r="F743" s="372"/>
      <c r="G743" s="372"/>
      <c r="H743" s="372"/>
      <c r="I743" s="372"/>
      <c r="J743" s="372"/>
      <c r="K743" s="372"/>
      <c r="L743" s="84">
        <v>453.75</v>
      </c>
      <c r="M743" s="85"/>
      <c r="N743" s="86">
        <v>7356.36</v>
      </c>
      <c r="AF743" s="39"/>
      <c r="AG743" s="47"/>
      <c r="AH743" s="47"/>
      <c r="AN743" s="47"/>
      <c r="AO743" s="47"/>
      <c r="AP743" s="3" t="s">
        <v>365</v>
      </c>
      <c r="AQ743" s="47"/>
    </row>
    <row r="744" spans="1:43" s="4" customFormat="1" ht="15" x14ac:dyDescent="0.25">
      <c r="A744" s="83"/>
      <c r="B744" s="49"/>
      <c r="C744" s="372" t="s">
        <v>88</v>
      </c>
      <c r="D744" s="372"/>
      <c r="E744" s="372"/>
      <c r="F744" s="372"/>
      <c r="G744" s="372"/>
      <c r="H744" s="372"/>
      <c r="I744" s="372"/>
      <c r="J744" s="372"/>
      <c r="K744" s="372"/>
      <c r="L744" s="87"/>
      <c r="M744" s="85"/>
      <c r="N744" s="88"/>
      <c r="AF744" s="39"/>
      <c r="AG744" s="47"/>
      <c r="AH744" s="47"/>
      <c r="AN744" s="47"/>
      <c r="AO744" s="47"/>
      <c r="AP744" s="3" t="s">
        <v>88</v>
      </c>
      <c r="AQ744" s="47"/>
    </row>
    <row r="745" spans="1:43" s="4" customFormat="1" ht="15" x14ac:dyDescent="0.25">
      <c r="A745" s="83"/>
      <c r="B745" s="49"/>
      <c r="C745" s="372" t="s">
        <v>89</v>
      </c>
      <c r="D745" s="372"/>
      <c r="E745" s="372"/>
      <c r="F745" s="372"/>
      <c r="G745" s="372"/>
      <c r="H745" s="372"/>
      <c r="I745" s="372"/>
      <c r="J745" s="372"/>
      <c r="K745" s="372"/>
      <c r="L745" s="84">
        <v>1.1000000000000001</v>
      </c>
      <c r="M745" s="85"/>
      <c r="N745" s="121">
        <v>38.46</v>
      </c>
      <c r="AF745" s="39"/>
      <c r="AG745" s="47"/>
      <c r="AH745" s="47"/>
      <c r="AN745" s="47"/>
      <c r="AO745" s="47"/>
      <c r="AP745" s="3" t="s">
        <v>89</v>
      </c>
      <c r="AQ745" s="47"/>
    </row>
    <row r="746" spans="1:43" s="4" customFormat="1" ht="15" x14ac:dyDescent="0.25">
      <c r="A746" s="83"/>
      <c r="B746" s="49"/>
      <c r="C746" s="372" t="s">
        <v>366</v>
      </c>
      <c r="D746" s="372"/>
      <c r="E746" s="372"/>
      <c r="F746" s="372"/>
      <c r="G746" s="372"/>
      <c r="H746" s="372"/>
      <c r="I746" s="372"/>
      <c r="J746" s="372"/>
      <c r="K746" s="372"/>
      <c r="L746" s="84">
        <v>372.45</v>
      </c>
      <c r="M746" s="85"/>
      <c r="N746" s="88"/>
      <c r="AF746" s="39"/>
      <c r="AG746" s="47"/>
      <c r="AH746" s="47"/>
      <c r="AN746" s="47"/>
      <c r="AO746" s="47"/>
      <c r="AP746" s="3" t="s">
        <v>366</v>
      </c>
      <c r="AQ746" s="47"/>
    </row>
    <row r="747" spans="1:43" s="4" customFormat="1" ht="15" x14ac:dyDescent="0.25">
      <c r="A747" s="83"/>
      <c r="B747" s="49"/>
      <c r="C747" s="372" t="s">
        <v>367</v>
      </c>
      <c r="D747" s="372"/>
      <c r="E747" s="372"/>
      <c r="F747" s="372"/>
      <c r="G747" s="372"/>
      <c r="H747" s="372"/>
      <c r="I747" s="372"/>
      <c r="J747" s="372"/>
      <c r="K747" s="372"/>
      <c r="L747" s="84">
        <v>56.91</v>
      </c>
      <c r="M747" s="85"/>
      <c r="N747" s="86">
        <v>1989.58</v>
      </c>
      <c r="AF747" s="39"/>
      <c r="AG747" s="47"/>
      <c r="AH747" s="47"/>
      <c r="AN747" s="47"/>
      <c r="AO747" s="47"/>
      <c r="AP747" s="3" t="s">
        <v>367</v>
      </c>
      <c r="AQ747" s="47"/>
    </row>
    <row r="748" spans="1:43" s="4" customFormat="1" ht="15" x14ac:dyDescent="0.25">
      <c r="A748" s="83"/>
      <c r="B748" s="49"/>
      <c r="C748" s="372" t="s">
        <v>368</v>
      </c>
      <c r="D748" s="372"/>
      <c r="E748" s="372"/>
      <c r="F748" s="372"/>
      <c r="G748" s="372"/>
      <c r="H748" s="372"/>
      <c r="I748" s="372"/>
      <c r="J748" s="372"/>
      <c r="K748" s="372"/>
      <c r="L748" s="84">
        <v>0.16</v>
      </c>
      <c r="M748" s="85"/>
      <c r="N748" s="88"/>
      <c r="AF748" s="39"/>
      <c r="AG748" s="47"/>
      <c r="AH748" s="47"/>
      <c r="AN748" s="47"/>
      <c r="AO748" s="47"/>
      <c r="AP748" s="3" t="s">
        <v>368</v>
      </c>
      <c r="AQ748" s="47"/>
    </row>
    <row r="749" spans="1:43" s="4" customFormat="1" ht="15" x14ac:dyDescent="0.25">
      <c r="A749" s="83"/>
      <c r="B749" s="49"/>
      <c r="C749" s="372" t="s">
        <v>90</v>
      </c>
      <c r="D749" s="372"/>
      <c r="E749" s="372"/>
      <c r="F749" s="372"/>
      <c r="G749" s="372"/>
      <c r="H749" s="372"/>
      <c r="I749" s="372"/>
      <c r="J749" s="372"/>
      <c r="K749" s="372"/>
      <c r="L749" s="84">
        <v>53.36</v>
      </c>
      <c r="M749" s="85"/>
      <c r="N749" s="86">
        <v>1865.81</v>
      </c>
      <c r="AF749" s="39"/>
      <c r="AG749" s="47"/>
      <c r="AH749" s="47"/>
      <c r="AN749" s="47"/>
      <c r="AO749" s="47"/>
      <c r="AP749" s="3" t="s">
        <v>90</v>
      </c>
      <c r="AQ749" s="47"/>
    </row>
    <row r="750" spans="1:43" s="4" customFormat="1" ht="15" x14ac:dyDescent="0.25">
      <c r="A750" s="83"/>
      <c r="B750" s="49"/>
      <c r="C750" s="372" t="s">
        <v>91</v>
      </c>
      <c r="D750" s="372"/>
      <c r="E750" s="372"/>
      <c r="F750" s="372"/>
      <c r="G750" s="372"/>
      <c r="H750" s="372"/>
      <c r="I750" s="372"/>
      <c r="J750" s="372"/>
      <c r="K750" s="372"/>
      <c r="L750" s="84">
        <v>26.68</v>
      </c>
      <c r="M750" s="85"/>
      <c r="N750" s="121">
        <v>932.9</v>
      </c>
      <c r="AF750" s="39"/>
      <c r="AG750" s="47"/>
      <c r="AH750" s="47"/>
      <c r="AN750" s="47"/>
      <c r="AO750" s="47"/>
      <c r="AP750" s="3" t="s">
        <v>91</v>
      </c>
      <c r="AQ750" s="47"/>
    </row>
    <row r="751" spans="1:43" s="4" customFormat="1" ht="15" x14ac:dyDescent="0.25">
      <c r="A751" s="83"/>
      <c r="B751" s="49"/>
      <c r="C751" s="372" t="s">
        <v>369</v>
      </c>
      <c r="D751" s="372"/>
      <c r="E751" s="372"/>
      <c r="F751" s="372"/>
      <c r="G751" s="372"/>
      <c r="H751" s="372"/>
      <c r="I751" s="372"/>
      <c r="J751" s="372"/>
      <c r="K751" s="372"/>
      <c r="L751" s="84">
        <v>870.76</v>
      </c>
      <c r="M751" s="85"/>
      <c r="N751" s="86">
        <v>10562.32</v>
      </c>
      <c r="AF751" s="39"/>
      <c r="AG751" s="47"/>
      <c r="AH751" s="47"/>
      <c r="AN751" s="47"/>
      <c r="AO751" s="47"/>
      <c r="AP751" s="3" t="s">
        <v>369</v>
      </c>
      <c r="AQ751" s="47"/>
    </row>
    <row r="752" spans="1:43" s="4" customFormat="1" ht="15" x14ac:dyDescent="0.25">
      <c r="A752" s="83"/>
      <c r="B752" s="49"/>
      <c r="C752" s="372" t="s">
        <v>92</v>
      </c>
      <c r="D752" s="372"/>
      <c r="E752" s="372"/>
      <c r="F752" s="372"/>
      <c r="G752" s="372"/>
      <c r="H752" s="372"/>
      <c r="I752" s="372"/>
      <c r="J752" s="372"/>
      <c r="K752" s="372"/>
      <c r="L752" s="84">
        <v>58.01</v>
      </c>
      <c r="M752" s="85"/>
      <c r="N752" s="86">
        <v>2028.04</v>
      </c>
      <c r="AF752" s="39"/>
      <c r="AG752" s="47"/>
      <c r="AH752" s="47"/>
      <c r="AN752" s="47"/>
      <c r="AO752" s="47"/>
      <c r="AP752" s="3" t="s">
        <v>92</v>
      </c>
      <c r="AQ752" s="47"/>
    </row>
    <row r="753" spans="1:43" s="4" customFormat="1" ht="15" x14ac:dyDescent="0.25">
      <c r="A753" s="83"/>
      <c r="B753" s="49"/>
      <c r="C753" s="372" t="s">
        <v>93</v>
      </c>
      <c r="D753" s="372"/>
      <c r="E753" s="372"/>
      <c r="F753" s="372"/>
      <c r="G753" s="372"/>
      <c r="H753" s="372"/>
      <c r="I753" s="372"/>
      <c r="J753" s="372"/>
      <c r="K753" s="372"/>
      <c r="L753" s="84">
        <v>53.36</v>
      </c>
      <c r="M753" s="85"/>
      <c r="N753" s="86">
        <v>1865.81</v>
      </c>
      <c r="AF753" s="39"/>
      <c r="AG753" s="47"/>
      <c r="AH753" s="47"/>
      <c r="AN753" s="47"/>
      <c r="AO753" s="47"/>
      <c r="AP753" s="3" t="s">
        <v>93</v>
      </c>
      <c r="AQ753" s="47"/>
    </row>
    <row r="754" spans="1:43" s="4" customFormat="1" ht="15" x14ac:dyDescent="0.25">
      <c r="A754" s="83"/>
      <c r="B754" s="49"/>
      <c r="C754" s="372" t="s">
        <v>94</v>
      </c>
      <c r="D754" s="372"/>
      <c r="E754" s="372"/>
      <c r="F754" s="372"/>
      <c r="G754" s="372"/>
      <c r="H754" s="372"/>
      <c r="I754" s="372"/>
      <c r="J754" s="372"/>
      <c r="K754" s="372"/>
      <c r="L754" s="84">
        <v>26.68</v>
      </c>
      <c r="M754" s="85"/>
      <c r="N754" s="121">
        <v>932.9</v>
      </c>
      <c r="AF754" s="39"/>
      <c r="AG754" s="47"/>
      <c r="AH754" s="47"/>
      <c r="AN754" s="47"/>
      <c r="AO754" s="47"/>
      <c r="AP754" s="3" t="s">
        <v>94</v>
      </c>
      <c r="AQ754" s="47"/>
    </row>
    <row r="755" spans="1:43" s="4" customFormat="1" ht="15" x14ac:dyDescent="0.25">
      <c r="A755" s="83"/>
      <c r="B755" s="89"/>
      <c r="C755" s="373" t="s">
        <v>2330</v>
      </c>
      <c r="D755" s="373"/>
      <c r="E755" s="373"/>
      <c r="F755" s="373"/>
      <c r="G755" s="373"/>
      <c r="H755" s="373"/>
      <c r="I755" s="373"/>
      <c r="J755" s="373"/>
      <c r="K755" s="373"/>
      <c r="L755" s="93">
        <v>1324.51</v>
      </c>
      <c r="M755" s="91"/>
      <c r="N755" s="92">
        <v>17918.68</v>
      </c>
      <c r="AF755" s="39"/>
      <c r="AG755" s="47"/>
      <c r="AH755" s="47"/>
      <c r="AN755" s="47"/>
      <c r="AO755" s="47"/>
      <c r="AQ755" s="47" t="s">
        <v>2330</v>
      </c>
    </row>
    <row r="756" spans="1:43" s="4" customFormat="1" ht="15" x14ac:dyDescent="0.25">
      <c r="A756" s="378" t="s">
        <v>2331</v>
      </c>
      <c r="B756" s="379"/>
      <c r="C756" s="379"/>
      <c r="D756" s="379"/>
      <c r="E756" s="379"/>
      <c r="F756" s="379"/>
      <c r="G756" s="379"/>
      <c r="H756" s="379"/>
      <c r="I756" s="379"/>
      <c r="J756" s="379"/>
      <c r="K756" s="379"/>
      <c r="L756" s="379"/>
      <c r="M756" s="379"/>
      <c r="N756" s="380"/>
      <c r="AF756" s="39" t="s">
        <v>2331</v>
      </c>
      <c r="AG756" s="47"/>
      <c r="AH756" s="47"/>
      <c r="AN756" s="47"/>
      <c r="AO756" s="47"/>
      <c r="AQ756" s="47"/>
    </row>
    <row r="757" spans="1:43" s="4" customFormat="1" ht="15" x14ac:dyDescent="0.25">
      <c r="A757" s="381" t="s">
        <v>2332</v>
      </c>
      <c r="B757" s="382"/>
      <c r="C757" s="382"/>
      <c r="D757" s="382"/>
      <c r="E757" s="382"/>
      <c r="F757" s="382"/>
      <c r="G757" s="382"/>
      <c r="H757" s="382"/>
      <c r="I757" s="382"/>
      <c r="J757" s="382"/>
      <c r="K757" s="382"/>
      <c r="L757" s="382"/>
      <c r="M757" s="382"/>
      <c r="N757" s="383"/>
      <c r="AF757" s="39"/>
      <c r="AG757" s="47" t="s">
        <v>2332</v>
      </c>
      <c r="AH757" s="47"/>
      <c r="AN757" s="47"/>
      <c r="AO757" s="47"/>
      <c r="AQ757" s="47"/>
    </row>
    <row r="758" spans="1:43" s="4" customFormat="1" ht="15" x14ac:dyDescent="0.25">
      <c r="A758" s="381" t="s">
        <v>2333</v>
      </c>
      <c r="B758" s="382"/>
      <c r="C758" s="382"/>
      <c r="D758" s="382"/>
      <c r="E758" s="382"/>
      <c r="F758" s="382"/>
      <c r="G758" s="382"/>
      <c r="H758" s="382"/>
      <c r="I758" s="382"/>
      <c r="J758" s="382"/>
      <c r="K758" s="382"/>
      <c r="L758" s="382"/>
      <c r="M758" s="382"/>
      <c r="N758" s="383"/>
      <c r="AF758" s="39"/>
      <c r="AG758" s="47" t="s">
        <v>2333</v>
      </c>
      <c r="AH758" s="47"/>
      <c r="AN758" s="47"/>
      <c r="AO758" s="47"/>
      <c r="AQ758" s="47"/>
    </row>
    <row r="759" spans="1:43" s="4" customFormat="1" ht="57" x14ac:dyDescent="0.25">
      <c r="A759" s="40" t="s">
        <v>502</v>
      </c>
      <c r="B759" s="41" t="s">
        <v>331</v>
      </c>
      <c r="C759" s="374" t="s">
        <v>2234</v>
      </c>
      <c r="D759" s="374"/>
      <c r="E759" s="374"/>
      <c r="F759" s="42" t="s">
        <v>333</v>
      </c>
      <c r="G759" s="43">
        <v>0.21168000000000001</v>
      </c>
      <c r="H759" s="44">
        <v>1</v>
      </c>
      <c r="I759" s="118">
        <v>0.21168000000000001</v>
      </c>
      <c r="J759" s="45"/>
      <c r="K759" s="43"/>
      <c r="L759" s="45"/>
      <c r="M759" s="43"/>
      <c r="N759" s="46"/>
      <c r="AF759" s="39"/>
      <c r="AG759" s="47"/>
      <c r="AH759" s="47" t="s">
        <v>2234</v>
      </c>
      <c r="AN759" s="47"/>
      <c r="AO759" s="47"/>
      <c r="AQ759" s="47"/>
    </row>
    <row r="760" spans="1:43" s="4" customFormat="1" ht="15" x14ac:dyDescent="0.25">
      <c r="A760" s="69"/>
      <c r="B760" s="50"/>
      <c r="C760" s="372" t="s">
        <v>2334</v>
      </c>
      <c r="D760" s="372"/>
      <c r="E760" s="372"/>
      <c r="F760" s="372"/>
      <c r="G760" s="372"/>
      <c r="H760" s="372"/>
      <c r="I760" s="372"/>
      <c r="J760" s="372"/>
      <c r="K760" s="372"/>
      <c r="L760" s="372"/>
      <c r="M760" s="372"/>
      <c r="N760" s="377"/>
      <c r="AF760" s="39"/>
      <c r="AG760" s="47"/>
      <c r="AH760" s="47"/>
      <c r="AI760" s="3" t="s">
        <v>2334</v>
      </c>
      <c r="AN760" s="47"/>
      <c r="AO760" s="47"/>
      <c r="AQ760" s="47"/>
    </row>
    <row r="761" spans="1:43" s="4" customFormat="1" ht="22.5" x14ac:dyDescent="0.25">
      <c r="A761" s="103"/>
      <c r="B761" s="49" t="s">
        <v>217</v>
      </c>
      <c r="C761" s="368" t="s">
        <v>218</v>
      </c>
      <c r="D761" s="368"/>
      <c r="E761" s="368"/>
      <c r="F761" s="368"/>
      <c r="G761" s="368"/>
      <c r="H761" s="368"/>
      <c r="I761" s="368"/>
      <c r="J761" s="368"/>
      <c r="K761" s="368"/>
      <c r="L761" s="368"/>
      <c r="M761" s="368"/>
      <c r="N761" s="376"/>
      <c r="AF761" s="39"/>
      <c r="AG761" s="47"/>
      <c r="AH761" s="47"/>
      <c r="AJ761" s="3" t="s">
        <v>218</v>
      </c>
      <c r="AN761" s="47"/>
      <c r="AO761" s="47"/>
      <c r="AQ761" s="47"/>
    </row>
    <row r="762" spans="1:43" s="4" customFormat="1" ht="15" x14ac:dyDescent="0.25">
      <c r="A762" s="48"/>
      <c r="B762" s="49" t="s">
        <v>73</v>
      </c>
      <c r="C762" s="372" t="s">
        <v>175</v>
      </c>
      <c r="D762" s="372"/>
      <c r="E762" s="372"/>
      <c r="F762" s="51"/>
      <c r="G762" s="52"/>
      <c r="H762" s="52"/>
      <c r="I762" s="52"/>
      <c r="J762" s="107">
        <v>3710.53</v>
      </c>
      <c r="K762" s="54">
        <v>1.1499999999999999</v>
      </c>
      <c r="L762" s="53">
        <v>903.26</v>
      </c>
      <c r="M762" s="52"/>
      <c r="N762" s="58"/>
      <c r="AF762" s="39"/>
      <c r="AG762" s="47"/>
      <c r="AH762" s="47"/>
      <c r="AK762" s="3" t="s">
        <v>175</v>
      </c>
      <c r="AN762" s="47"/>
      <c r="AO762" s="47"/>
      <c r="AQ762" s="47"/>
    </row>
    <row r="763" spans="1:43" s="4" customFormat="1" ht="15" x14ac:dyDescent="0.25">
      <c r="A763" s="48"/>
      <c r="B763" s="49" t="s">
        <v>78</v>
      </c>
      <c r="C763" s="372" t="s">
        <v>176</v>
      </c>
      <c r="D763" s="372"/>
      <c r="E763" s="372"/>
      <c r="F763" s="51"/>
      <c r="G763" s="52"/>
      <c r="H763" s="52"/>
      <c r="I763" s="52"/>
      <c r="J763" s="53">
        <v>614.79999999999995</v>
      </c>
      <c r="K763" s="54">
        <v>1.1499999999999999</v>
      </c>
      <c r="L763" s="53">
        <v>149.66</v>
      </c>
      <c r="M763" s="54">
        <v>34.96</v>
      </c>
      <c r="N763" s="55">
        <v>5232.1099999999997</v>
      </c>
      <c r="AF763" s="39"/>
      <c r="AG763" s="47"/>
      <c r="AH763" s="47"/>
      <c r="AK763" s="3" t="s">
        <v>176</v>
      </c>
      <c r="AN763" s="47"/>
      <c r="AO763" s="47"/>
      <c r="AQ763" s="47"/>
    </row>
    <row r="764" spans="1:43" s="4" customFormat="1" ht="15" x14ac:dyDescent="0.25">
      <c r="A764" s="56"/>
      <c r="B764" s="49"/>
      <c r="C764" s="372" t="s">
        <v>178</v>
      </c>
      <c r="D764" s="372"/>
      <c r="E764" s="372"/>
      <c r="F764" s="51" t="s">
        <v>64</v>
      </c>
      <c r="G764" s="63">
        <v>53</v>
      </c>
      <c r="H764" s="54">
        <v>1.1499999999999999</v>
      </c>
      <c r="I764" s="117">
        <v>12.901896000000001</v>
      </c>
      <c r="J764" s="57"/>
      <c r="K764" s="52"/>
      <c r="L764" s="57"/>
      <c r="M764" s="52"/>
      <c r="N764" s="58"/>
      <c r="AF764" s="39"/>
      <c r="AG764" s="47"/>
      <c r="AH764" s="47"/>
      <c r="AL764" s="3" t="s">
        <v>178</v>
      </c>
      <c r="AN764" s="47"/>
      <c r="AO764" s="47"/>
      <c r="AQ764" s="47"/>
    </row>
    <row r="765" spans="1:43" s="4" customFormat="1" ht="15" x14ac:dyDescent="0.25">
      <c r="A765" s="48"/>
      <c r="B765" s="49"/>
      <c r="C765" s="375" t="s">
        <v>65</v>
      </c>
      <c r="D765" s="375"/>
      <c r="E765" s="375"/>
      <c r="F765" s="59"/>
      <c r="G765" s="60"/>
      <c r="H765" s="60"/>
      <c r="I765" s="60"/>
      <c r="J765" s="108">
        <v>3710.53</v>
      </c>
      <c r="K765" s="60"/>
      <c r="L765" s="61">
        <v>903.26</v>
      </c>
      <c r="M765" s="60"/>
      <c r="N765" s="62"/>
      <c r="AF765" s="39"/>
      <c r="AG765" s="47"/>
      <c r="AH765" s="47"/>
      <c r="AM765" s="3" t="s">
        <v>65</v>
      </c>
      <c r="AN765" s="47"/>
      <c r="AO765" s="47"/>
      <c r="AQ765" s="47"/>
    </row>
    <row r="766" spans="1:43" s="4" customFormat="1" ht="15" x14ac:dyDescent="0.25">
      <c r="A766" s="56"/>
      <c r="B766" s="49"/>
      <c r="C766" s="372" t="s">
        <v>66</v>
      </c>
      <c r="D766" s="372"/>
      <c r="E766" s="372"/>
      <c r="F766" s="51"/>
      <c r="G766" s="52"/>
      <c r="H766" s="52"/>
      <c r="I766" s="52"/>
      <c r="J766" s="57"/>
      <c r="K766" s="52"/>
      <c r="L766" s="53">
        <v>149.66</v>
      </c>
      <c r="M766" s="52"/>
      <c r="N766" s="55">
        <v>5232.1099999999997</v>
      </c>
      <c r="AF766" s="39"/>
      <c r="AG766" s="47"/>
      <c r="AH766" s="47"/>
      <c r="AL766" s="3" t="s">
        <v>66</v>
      </c>
      <c r="AN766" s="47"/>
      <c r="AO766" s="47"/>
      <c r="AQ766" s="47"/>
    </row>
    <row r="767" spans="1:43" s="4" customFormat="1" ht="23.25" x14ac:dyDescent="0.25">
      <c r="A767" s="56"/>
      <c r="B767" s="49" t="s">
        <v>335</v>
      </c>
      <c r="C767" s="372" t="s">
        <v>336</v>
      </c>
      <c r="D767" s="372"/>
      <c r="E767" s="372"/>
      <c r="F767" s="51" t="s">
        <v>69</v>
      </c>
      <c r="G767" s="63">
        <v>92</v>
      </c>
      <c r="H767" s="52"/>
      <c r="I767" s="63">
        <v>92</v>
      </c>
      <c r="J767" s="57"/>
      <c r="K767" s="52"/>
      <c r="L767" s="53">
        <v>137.69</v>
      </c>
      <c r="M767" s="52"/>
      <c r="N767" s="55">
        <v>4813.54</v>
      </c>
      <c r="AF767" s="39"/>
      <c r="AG767" s="47"/>
      <c r="AH767" s="47"/>
      <c r="AL767" s="3" t="s">
        <v>336</v>
      </c>
      <c r="AN767" s="47"/>
      <c r="AO767" s="47"/>
      <c r="AQ767" s="47"/>
    </row>
    <row r="768" spans="1:43" s="4" customFormat="1" ht="23.25" x14ac:dyDescent="0.25">
      <c r="A768" s="56"/>
      <c r="B768" s="49" t="s">
        <v>337</v>
      </c>
      <c r="C768" s="372" t="s">
        <v>338</v>
      </c>
      <c r="D768" s="372"/>
      <c r="E768" s="372"/>
      <c r="F768" s="51" t="s">
        <v>69</v>
      </c>
      <c r="G768" s="63">
        <v>46</v>
      </c>
      <c r="H768" s="52"/>
      <c r="I768" s="63">
        <v>46</v>
      </c>
      <c r="J768" s="57"/>
      <c r="K768" s="52"/>
      <c r="L768" s="53">
        <v>68.84</v>
      </c>
      <c r="M768" s="52"/>
      <c r="N768" s="55">
        <v>2406.77</v>
      </c>
      <c r="AF768" s="39"/>
      <c r="AG768" s="47"/>
      <c r="AH768" s="47"/>
      <c r="AL768" s="3" t="s">
        <v>338</v>
      </c>
      <c r="AN768" s="47"/>
      <c r="AO768" s="47"/>
      <c r="AQ768" s="47"/>
    </row>
    <row r="769" spans="1:43" s="4" customFormat="1" ht="15" x14ac:dyDescent="0.25">
      <c r="A769" s="65"/>
      <c r="B769" s="66"/>
      <c r="C769" s="374" t="s">
        <v>72</v>
      </c>
      <c r="D769" s="374"/>
      <c r="E769" s="374"/>
      <c r="F769" s="42"/>
      <c r="G769" s="43"/>
      <c r="H769" s="43"/>
      <c r="I769" s="43"/>
      <c r="J769" s="45"/>
      <c r="K769" s="43"/>
      <c r="L769" s="105">
        <v>1109.79</v>
      </c>
      <c r="M769" s="60"/>
      <c r="N769" s="46"/>
      <c r="AF769" s="39"/>
      <c r="AG769" s="47"/>
      <c r="AH769" s="47"/>
      <c r="AN769" s="47" t="s">
        <v>72</v>
      </c>
      <c r="AO769" s="47"/>
      <c r="AQ769" s="47"/>
    </row>
    <row r="770" spans="1:43" s="4" customFormat="1" ht="45.75" x14ac:dyDescent="0.25">
      <c r="A770" s="40" t="s">
        <v>504</v>
      </c>
      <c r="B770" s="41" t="s">
        <v>339</v>
      </c>
      <c r="C770" s="374" t="s">
        <v>2278</v>
      </c>
      <c r="D770" s="374"/>
      <c r="E770" s="374"/>
      <c r="F770" s="42" t="s">
        <v>341</v>
      </c>
      <c r="G770" s="43">
        <v>314.93279999999999</v>
      </c>
      <c r="H770" s="44">
        <v>1</v>
      </c>
      <c r="I770" s="110">
        <v>314.93279999999999</v>
      </c>
      <c r="J770" s="67">
        <v>2.91</v>
      </c>
      <c r="K770" s="43"/>
      <c r="L770" s="67">
        <v>916.45</v>
      </c>
      <c r="M770" s="68">
        <v>12.13</v>
      </c>
      <c r="N770" s="115">
        <v>11116.54</v>
      </c>
      <c r="AF770" s="39"/>
      <c r="AG770" s="47"/>
      <c r="AH770" s="47" t="s">
        <v>2278</v>
      </c>
      <c r="AN770" s="47"/>
      <c r="AO770" s="47"/>
      <c r="AQ770" s="47"/>
    </row>
    <row r="771" spans="1:43" s="4" customFormat="1" ht="15" x14ac:dyDescent="0.25">
      <c r="A771" s="69"/>
      <c r="B771" s="50"/>
      <c r="C771" s="372" t="s">
        <v>2335</v>
      </c>
      <c r="D771" s="372"/>
      <c r="E771" s="372"/>
      <c r="F771" s="372"/>
      <c r="G771" s="372"/>
      <c r="H771" s="372"/>
      <c r="I771" s="372"/>
      <c r="J771" s="372"/>
      <c r="K771" s="372"/>
      <c r="L771" s="372"/>
      <c r="M771" s="372"/>
      <c r="N771" s="377"/>
      <c r="AF771" s="39"/>
      <c r="AG771" s="47"/>
      <c r="AH771" s="47"/>
      <c r="AI771" s="3" t="s">
        <v>2335</v>
      </c>
      <c r="AN771" s="47"/>
      <c r="AO771" s="47"/>
      <c r="AQ771" s="47"/>
    </row>
    <row r="772" spans="1:43" s="4" customFormat="1" ht="15" x14ac:dyDescent="0.25">
      <c r="A772" s="65"/>
      <c r="B772" s="66"/>
      <c r="C772" s="374" t="s">
        <v>72</v>
      </c>
      <c r="D772" s="374"/>
      <c r="E772" s="374"/>
      <c r="F772" s="42"/>
      <c r="G772" s="43"/>
      <c r="H772" s="43"/>
      <c r="I772" s="43"/>
      <c r="J772" s="45"/>
      <c r="K772" s="43"/>
      <c r="L772" s="67">
        <v>916.45</v>
      </c>
      <c r="M772" s="60"/>
      <c r="N772" s="115">
        <v>11116.54</v>
      </c>
      <c r="AF772" s="39"/>
      <c r="AG772" s="47"/>
      <c r="AH772" s="47"/>
      <c r="AN772" s="47" t="s">
        <v>72</v>
      </c>
      <c r="AO772" s="47"/>
      <c r="AQ772" s="47"/>
    </row>
    <row r="773" spans="1:43" s="4" customFormat="1" ht="23.25" x14ac:dyDescent="0.25">
      <c r="A773" s="40" t="s">
        <v>506</v>
      </c>
      <c r="B773" s="41" t="s">
        <v>343</v>
      </c>
      <c r="C773" s="374" t="s">
        <v>2328</v>
      </c>
      <c r="D773" s="374"/>
      <c r="E773" s="374"/>
      <c r="F773" s="42" t="s">
        <v>333</v>
      </c>
      <c r="G773" s="43">
        <v>0.15287999999999999</v>
      </c>
      <c r="H773" s="44">
        <v>1</v>
      </c>
      <c r="I773" s="118">
        <v>0.15287999999999999</v>
      </c>
      <c r="J773" s="45"/>
      <c r="K773" s="43"/>
      <c r="L773" s="45"/>
      <c r="M773" s="43"/>
      <c r="N773" s="46"/>
      <c r="AF773" s="39"/>
      <c r="AG773" s="47"/>
      <c r="AH773" s="47" t="s">
        <v>2328</v>
      </c>
      <c r="AN773" s="47"/>
      <c r="AO773" s="47"/>
      <c r="AQ773" s="47"/>
    </row>
    <row r="774" spans="1:43" s="4" customFormat="1" ht="15" x14ac:dyDescent="0.25">
      <c r="A774" s="69"/>
      <c r="B774" s="50"/>
      <c r="C774" s="372" t="s">
        <v>2336</v>
      </c>
      <c r="D774" s="372"/>
      <c r="E774" s="372"/>
      <c r="F774" s="372"/>
      <c r="G774" s="372"/>
      <c r="H774" s="372"/>
      <c r="I774" s="372"/>
      <c r="J774" s="372"/>
      <c r="K774" s="372"/>
      <c r="L774" s="372"/>
      <c r="M774" s="372"/>
      <c r="N774" s="377"/>
      <c r="AF774" s="39"/>
      <c r="AG774" s="47"/>
      <c r="AH774" s="47"/>
      <c r="AI774" s="3" t="s">
        <v>2336</v>
      </c>
      <c r="AN774" s="47"/>
      <c r="AO774" s="47"/>
      <c r="AQ774" s="47"/>
    </row>
    <row r="775" spans="1:43" s="4" customFormat="1" ht="22.5" x14ac:dyDescent="0.25">
      <c r="A775" s="103"/>
      <c r="B775" s="49" t="s">
        <v>217</v>
      </c>
      <c r="C775" s="368" t="s">
        <v>218</v>
      </c>
      <c r="D775" s="368"/>
      <c r="E775" s="368"/>
      <c r="F775" s="368"/>
      <c r="G775" s="368"/>
      <c r="H775" s="368"/>
      <c r="I775" s="368"/>
      <c r="J775" s="368"/>
      <c r="K775" s="368"/>
      <c r="L775" s="368"/>
      <c r="M775" s="368"/>
      <c r="N775" s="376"/>
      <c r="AF775" s="39"/>
      <c r="AG775" s="47"/>
      <c r="AH775" s="47"/>
      <c r="AJ775" s="3" t="s">
        <v>218</v>
      </c>
      <c r="AN775" s="47"/>
      <c r="AO775" s="47"/>
      <c r="AQ775" s="47"/>
    </row>
    <row r="776" spans="1:43" s="4" customFormat="1" ht="15" x14ac:dyDescent="0.25">
      <c r="A776" s="48"/>
      <c r="B776" s="49" t="s">
        <v>58</v>
      </c>
      <c r="C776" s="372" t="s">
        <v>62</v>
      </c>
      <c r="D776" s="372"/>
      <c r="E776" s="372"/>
      <c r="F776" s="51"/>
      <c r="G776" s="52"/>
      <c r="H776" s="52"/>
      <c r="I776" s="52"/>
      <c r="J776" s="53">
        <v>25.9</v>
      </c>
      <c r="K776" s="54">
        <v>1.1499999999999999</v>
      </c>
      <c r="L776" s="53">
        <v>4.55</v>
      </c>
      <c r="M776" s="54">
        <v>34.96</v>
      </c>
      <c r="N776" s="64">
        <v>159.07</v>
      </c>
      <c r="AF776" s="39"/>
      <c r="AG776" s="47"/>
      <c r="AH776" s="47"/>
      <c r="AK776" s="3" t="s">
        <v>62</v>
      </c>
      <c r="AN776" s="47"/>
      <c r="AO776" s="47"/>
      <c r="AQ776" s="47"/>
    </row>
    <row r="777" spans="1:43" s="4" customFormat="1" ht="15" x14ac:dyDescent="0.25">
      <c r="A777" s="48"/>
      <c r="B777" s="49" t="s">
        <v>73</v>
      </c>
      <c r="C777" s="372" t="s">
        <v>175</v>
      </c>
      <c r="D777" s="372"/>
      <c r="E777" s="372"/>
      <c r="F777" s="51"/>
      <c r="G777" s="52"/>
      <c r="H777" s="52"/>
      <c r="I777" s="52"/>
      <c r="J777" s="53">
        <v>292.60000000000002</v>
      </c>
      <c r="K777" s="54">
        <v>1.1499999999999999</v>
      </c>
      <c r="L777" s="53">
        <v>51.44</v>
      </c>
      <c r="M777" s="52"/>
      <c r="N777" s="58"/>
      <c r="AF777" s="39"/>
      <c r="AG777" s="47"/>
      <c r="AH777" s="47"/>
      <c r="AK777" s="3" t="s">
        <v>175</v>
      </c>
      <c r="AN777" s="47"/>
      <c r="AO777" s="47"/>
      <c r="AQ777" s="47"/>
    </row>
    <row r="778" spans="1:43" s="4" customFormat="1" ht="15" x14ac:dyDescent="0.25">
      <c r="A778" s="48"/>
      <c r="B778" s="49" t="s">
        <v>78</v>
      </c>
      <c r="C778" s="372" t="s">
        <v>176</v>
      </c>
      <c r="D778" s="372"/>
      <c r="E778" s="372"/>
      <c r="F778" s="51"/>
      <c r="G778" s="52"/>
      <c r="H778" s="52"/>
      <c r="I778" s="52"/>
      <c r="J778" s="53">
        <v>49.67</v>
      </c>
      <c r="K778" s="54">
        <v>1.1499999999999999</v>
      </c>
      <c r="L778" s="53">
        <v>8.73</v>
      </c>
      <c r="M778" s="54">
        <v>34.96</v>
      </c>
      <c r="N778" s="64">
        <v>305.2</v>
      </c>
      <c r="AF778" s="39"/>
      <c r="AG778" s="47"/>
      <c r="AH778" s="47"/>
      <c r="AK778" s="3" t="s">
        <v>176</v>
      </c>
      <c r="AN778" s="47"/>
      <c r="AO778" s="47"/>
      <c r="AQ778" s="47"/>
    </row>
    <row r="779" spans="1:43" s="4" customFormat="1" ht="15" x14ac:dyDescent="0.25">
      <c r="A779" s="48"/>
      <c r="B779" s="49" t="s">
        <v>122</v>
      </c>
      <c r="C779" s="372" t="s">
        <v>177</v>
      </c>
      <c r="D779" s="372"/>
      <c r="E779" s="372"/>
      <c r="F779" s="51"/>
      <c r="G779" s="52"/>
      <c r="H779" s="52"/>
      <c r="I779" s="52"/>
      <c r="J779" s="53">
        <v>4.34</v>
      </c>
      <c r="K779" s="52"/>
      <c r="L779" s="53">
        <v>0.66</v>
      </c>
      <c r="M779" s="52"/>
      <c r="N779" s="58"/>
      <c r="AF779" s="39"/>
      <c r="AG779" s="47"/>
      <c r="AH779" s="47"/>
      <c r="AK779" s="3" t="s">
        <v>177</v>
      </c>
      <c r="AN779" s="47"/>
      <c r="AO779" s="47"/>
      <c r="AQ779" s="47"/>
    </row>
    <row r="780" spans="1:43" s="4" customFormat="1" ht="15" x14ac:dyDescent="0.25">
      <c r="A780" s="56"/>
      <c r="B780" s="49"/>
      <c r="C780" s="372" t="s">
        <v>63</v>
      </c>
      <c r="D780" s="372"/>
      <c r="E780" s="372"/>
      <c r="F780" s="51" t="s">
        <v>64</v>
      </c>
      <c r="G780" s="54">
        <v>3.32</v>
      </c>
      <c r="H780" s="54">
        <v>1.1499999999999999</v>
      </c>
      <c r="I780" s="111">
        <v>0.58369579999999999</v>
      </c>
      <c r="J780" s="57"/>
      <c r="K780" s="52"/>
      <c r="L780" s="57"/>
      <c r="M780" s="52"/>
      <c r="N780" s="58"/>
      <c r="AF780" s="39"/>
      <c r="AG780" s="47"/>
      <c r="AH780" s="47"/>
      <c r="AL780" s="3" t="s">
        <v>63</v>
      </c>
      <c r="AN780" s="47"/>
      <c r="AO780" s="47"/>
      <c r="AQ780" s="47"/>
    </row>
    <row r="781" spans="1:43" s="4" customFormat="1" ht="15" x14ac:dyDescent="0.25">
      <c r="A781" s="56"/>
      <c r="B781" s="49"/>
      <c r="C781" s="372" t="s">
        <v>178</v>
      </c>
      <c r="D781" s="372"/>
      <c r="E781" s="372"/>
      <c r="F781" s="51" t="s">
        <v>64</v>
      </c>
      <c r="G781" s="54">
        <v>3.69</v>
      </c>
      <c r="H781" s="54">
        <v>1.1499999999999999</v>
      </c>
      <c r="I781" s="111">
        <v>0.6487463</v>
      </c>
      <c r="J781" s="57"/>
      <c r="K781" s="52"/>
      <c r="L781" s="57"/>
      <c r="M781" s="52"/>
      <c r="N781" s="58"/>
      <c r="AF781" s="39"/>
      <c r="AG781" s="47"/>
      <c r="AH781" s="47"/>
      <c r="AL781" s="3" t="s">
        <v>178</v>
      </c>
      <c r="AN781" s="47"/>
      <c r="AO781" s="47"/>
      <c r="AQ781" s="47"/>
    </row>
    <row r="782" spans="1:43" s="4" customFormat="1" ht="15" x14ac:dyDescent="0.25">
      <c r="A782" s="48"/>
      <c r="B782" s="49"/>
      <c r="C782" s="375" t="s">
        <v>65</v>
      </c>
      <c r="D782" s="375"/>
      <c r="E782" s="375"/>
      <c r="F782" s="59"/>
      <c r="G782" s="60"/>
      <c r="H782" s="60"/>
      <c r="I782" s="60"/>
      <c r="J782" s="61">
        <v>322.83999999999997</v>
      </c>
      <c r="K782" s="60"/>
      <c r="L782" s="61">
        <v>56.65</v>
      </c>
      <c r="M782" s="60"/>
      <c r="N782" s="62"/>
      <c r="AF782" s="39"/>
      <c r="AG782" s="47"/>
      <c r="AH782" s="47"/>
      <c r="AM782" s="3" t="s">
        <v>65</v>
      </c>
      <c r="AN782" s="47"/>
      <c r="AO782" s="47"/>
      <c r="AQ782" s="47"/>
    </row>
    <row r="783" spans="1:43" s="4" customFormat="1" ht="15" x14ac:dyDescent="0.25">
      <c r="A783" s="56"/>
      <c r="B783" s="49"/>
      <c r="C783" s="372" t="s">
        <v>66</v>
      </c>
      <c r="D783" s="372"/>
      <c r="E783" s="372"/>
      <c r="F783" s="51"/>
      <c r="G783" s="52"/>
      <c r="H783" s="52"/>
      <c r="I783" s="52"/>
      <c r="J783" s="57"/>
      <c r="K783" s="52"/>
      <c r="L783" s="53">
        <v>13.28</v>
      </c>
      <c r="M783" s="52"/>
      <c r="N783" s="64">
        <v>464.27</v>
      </c>
      <c r="AF783" s="39"/>
      <c r="AG783" s="47"/>
      <c r="AH783" s="47"/>
      <c r="AL783" s="3" t="s">
        <v>66</v>
      </c>
      <c r="AN783" s="47"/>
      <c r="AO783" s="47"/>
      <c r="AQ783" s="47"/>
    </row>
    <row r="784" spans="1:43" s="4" customFormat="1" ht="23.25" x14ac:dyDescent="0.25">
      <c r="A784" s="56"/>
      <c r="B784" s="49" t="s">
        <v>335</v>
      </c>
      <c r="C784" s="372" t="s">
        <v>336</v>
      </c>
      <c r="D784" s="372"/>
      <c r="E784" s="372"/>
      <c r="F784" s="51" t="s">
        <v>69</v>
      </c>
      <c r="G784" s="63">
        <v>92</v>
      </c>
      <c r="H784" s="52"/>
      <c r="I784" s="63">
        <v>92</v>
      </c>
      <c r="J784" s="57"/>
      <c r="K784" s="52"/>
      <c r="L784" s="53">
        <v>12.22</v>
      </c>
      <c r="M784" s="52"/>
      <c r="N784" s="64">
        <v>427.13</v>
      </c>
      <c r="AF784" s="39"/>
      <c r="AG784" s="47"/>
      <c r="AH784" s="47"/>
      <c r="AL784" s="3" t="s">
        <v>336</v>
      </c>
      <c r="AN784" s="47"/>
      <c r="AO784" s="47"/>
      <c r="AQ784" s="47"/>
    </row>
    <row r="785" spans="1:43" s="4" customFormat="1" ht="23.25" x14ac:dyDescent="0.25">
      <c r="A785" s="56"/>
      <c r="B785" s="49" t="s">
        <v>337</v>
      </c>
      <c r="C785" s="372" t="s">
        <v>338</v>
      </c>
      <c r="D785" s="372"/>
      <c r="E785" s="372"/>
      <c r="F785" s="51" t="s">
        <v>69</v>
      </c>
      <c r="G785" s="63">
        <v>46</v>
      </c>
      <c r="H785" s="52"/>
      <c r="I785" s="63">
        <v>46</v>
      </c>
      <c r="J785" s="57"/>
      <c r="K785" s="52"/>
      <c r="L785" s="53">
        <v>6.11</v>
      </c>
      <c r="M785" s="52"/>
      <c r="N785" s="64">
        <v>213.56</v>
      </c>
      <c r="AF785" s="39"/>
      <c r="AG785" s="47"/>
      <c r="AH785" s="47"/>
      <c r="AL785" s="3" t="s">
        <v>338</v>
      </c>
      <c r="AN785" s="47"/>
      <c r="AO785" s="47"/>
      <c r="AQ785" s="47"/>
    </row>
    <row r="786" spans="1:43" s="4" customFormat="1" ht="15" x14ac:dyDescent="0.25">
      <c r="A786" s="65"/>
      <c r="B786" s="66"/>
      <c r="C786" s="374" t="s">
        <v>72</v>
      </c>
      <c r="D786" s="374"/>
      <c r="E786" s="374"/>
      <c r="F786" s="42"/>
      <c r="G786" s="43"/>
      <c r="H786" s="43"/>
      <c r="I786" s="43"/>
      <c r="J786" s="45"/>
      <c r="K786" s="43"/>
      <c r="L786" s="67">
        <v>74.98</v>
      </c>
      <c r="M786" s="60"/>
      <c r="N786" s="46"/>
      <c r="AF786" s="39"/>
      <c r="AG786" s="47"/>
      <c r="AH786" s="47"/>
      <c r="AN786" s="47" t="s">
        <v>72</v>
      </c>
      <c r="AO786" s="47"/>
      <c r="AQ786" s="47"/>
    </row>
    <row r="787" spans="1:43" s="4" customFormat="1" ht="57" x14ac:dyDescent="0.25">
      <c r="A787" s="40" t="s">
        <v>508</v>
      </c>
      <c r="B787" s="41" t="s">
        <v>346</v>
      </c>
      <c r="C787" s="374" t="s">
        <v>2249</v>
      </c>
      <c r="D787" s="374"/>
      <c r="E787" s="374"/>
      <c r="F787" s="42" t="s">
        <v>333</v>
      </c>
      <c r="G787" s="43">
        <v>0.15287999999999999</v>
      </c>
      <c r="H787" s="44">
        <v>1</v>
      </c>
      <c r="I787" s="118">
        <v>0.15287999999999999</v>
      </c>
      <c r="J787" s="45"/>
      <c r="K787" s="43"/>
      <c r="L787" s="45"/>
      <c r="M787" s="43"/>
      <c r="N787" s="46"/>
      <c r="AF787" s="39"/>
      <c r="AG787" s="47"/>
      <c r="AH787" s="47" t="s">
        <v>2249</v>
      </c>
      <c r="AN787" s="47"/>
      <c r="AO787" s="47"/>
      <c r="AQ787" s="47"/>
    </row>
    <row r="788" spans="1:43" s="4" customFormat="1" ht="15" x14ac:dyDescent="0.25">
      <c r="A788" s="69"/>
      <c r="B788" s="50"/>
      <c r="C788" s="372" t="s">
        <v>2336</v>
      </c>
      <c r="D788" s="372"/>
      <c r="E788" s="372"/>
      <c r="F788" s="372"/>
      <c r="G788" s="372"/>
      <c r="H788" s="372"/>
      <c r="I788" s="372"/>
      <c r="J788" s="372"/>
      <c r="K788" s="372"/>
      <c r="L788" s="372"/>
      <c r="M788" s="372"/>
      <c r="N788" s="377"/>
      <c r="AF788" s="39"/>
      <c r="AG788" s="47"/>
      <c r="AH788" s="47"/>
      <c r="AI788" s="3" t="s">
        <v>2336</v>
      </c>
      <c r="AN788" s="47"/>
      <c r="AO788" s="47"/>
      <c r="AQ788" s="47"/>
    </row>
    <row r="789" spans="1:43" s="4" customFormat="1" ht="22.5" x14ac:dyDescent="0.25">
      <c r="A789" s="103"/>
      <c r="B789" s="49" t="s">
        <v>217</v>
      </c>
      <c r="C789" s="368" t="s">
        <v>218</v>
      </c>
      <c r="D789" s="368"/>
      <c r="E789" s="368"/>
      <c r="F789" s="368"/>
      <c r="G789" s="368"/>
      <c r="H789" s="368"/>
      <c r="I789" s="368"/>
      <c r="J789" s="368"/>
      <c r="K789" s="368"/>
      <c r="L789" s="368"/>
      <c r="M789" s="368"/>
      <c r="N789" s="376"/>
      <c r="AF789" s="39"/>
      <c r="AG789" s="47"/>
      <c r="AH789" s="47"/>
      <c r="AJ789" s="3" t="s">
        <v>218</v>
      </c>
      <c r="AN789" s="47"/>
      <c r="AO789" s="47"/>
      <c r="AQ789" s="47"/>
    </row>
    <row r="790" spans="1:43" s="4" customFormat="1" ht="15" x14ac:dyDescent="0.25">
      <c r="A790" s="48"/>
      <c r="B790" s="49" t="s">
        <v>73</v>
      </c>
      <c r="C790" s="372" t="s">
        <v>175</v>
      </c>
      <c r="D790" s="372"/>
      <c r="E790" s="372"/>
      <c r="F790" s="51"/>
      <c r="G790" s="52"/>
      <c r="H790" s="52"/>
      <c r="I790" s="52"/>
      <c r="J790" s="107">
        <v>3150</v>
      </c>
      <c r="K790" s="54">
        <v>1.1499999999999999</v>
      </c>
      <c r="L790" s="53">
        <v>553.80999999999995</v>
      </c>
      <c r="M790" s="52"/>
      <c r="N790" s="58"/>
      <c r="AF790" s="39"/>
      <c r="AG790" s="47"/>
      <c r="AH790" s="47"/>
      <c r="AK790" s="3" t="s">
        <v>175</v>
      </c>
      <c r="AN790" s="47"/>
      <c r="AO790" s="47"/>
      <c r="AQ790" s="47"/>
    </row>
    <row r="791" spans="1:43" s="4" customFormat="1" ht="15" x14ac:dyDescent="0.25">
      <c r="A791" s="48"/>
      <c r="B791" s="49" t="s">
        <v>78</v>
      </c>
      <c r="C791" s="372" t="s">
        <v>176</v>
      </c>
      <c r="D791" s="372"/>
      <c r="E791" s="372"/>
      <c r="F791" s="51"/>
      <c r="G791" s="52"/>
      <c r="H791" s="52"/>
      <c r="I791" s="52"/>
      <c r="J791" s="53">
        <v>425.25</v>
      </c>
      <c r="K791" s="54">
        <v>1.1499999999999999</v>
      </c>
      <c r="L791" s="53">
        <v>74.760000000000005</v>
      </c>
      <c r="M791" s="54">
        <v>34.96</v>
      </c>
      <c r="N791" s="55">
        <v>2613.61</v>
      </c>
      <c r="AF791" s="39"/>
      <c r="AG791" s="47"/>
      <c r="AH791" s="47"/>
      <c r="AK791" s="3" t="s">
        <v>176</v>
      </c>
      <c r="AN791" s="47"/>
      <c r="AO791" s="47"/>
      <c r="AQ791" s="47"/>
    </row>
    <row r="792" spans="1:43" s="4" customFormat="1" ht="15" x14ac:dyDescent="0.25">
      <c r="A792" s="56"/>
      <c r="B792" s="49"/>
      <c r="C792" s="372" t="s">
        <v>178</v>
      </c>
      <c r="D792" s="372"/>
      <c r="E792" s="372"/>
      <c r="F792" s="51" t="s">
        <v>64</v>
      </c>
      <c r="G792" s="104">
        <v>31.5</v>
      </c>
      <c r="H792" s="54">
        <v>1.1499999999999999</v>
      </c>
      <c r="I792" s="117">
        <v>5.5380779999999996</v>
      </c>
      <c r="J792" s="57"/>
      <c r="K792" s="52"/>
      <c r="L792" s="57"/>
      <c r="M792" s="52"/>
      <c r="N792" s="58"/>
      <c r="AF792" s="39"/>
      <c r="AG792" s="47"/>
      <c r="AH792" s="47"/>
      <c r="AL792" s="3" t="s">
        <v>178</v>
      </c>
      <c r="AN792" s="47"/>
      <c r="AO792" s="47"/>
      <c r="AQ792" s="47"/>
    </row>
    <row r="793" spans="1:43" s="4" customFormat="1" ht="15" x14ac:dyDescent="0.25">
      <c r="A793" s="48"/>
      <c r="B793" s="49"/>
      <c r="C793" s="375" t="s">
        <v>65</v>
      </c>
      <c r="D793" s="375"/>
      <c r="E793" s="375"/>
      <c r="F793" s="59"/>
      <c r="G793" s="60"/>
      <c r="H793" s="60"/>
      <c r="I793" s="60"/>
      <c r="J793" s="108">
        <v>3150</v>
      </c>
      <c r="K793" s="60"/>
      <c r="L793" s="61">
        <v>553.80999999999995</v>
      </c>
      <c r="M793" s="60"/>
      <c r="N793" s="62"/>
      <c r="AF793" s="39"/>
      <c r="AG793" s="47"/>
      <c r="AH793" s="47"/>
      <c r="AM793" s="3" t="s">
        <v>65</v>
      </c>
      <c r="AN793" s="47"/>
      <c r="AO793" s="47"/>
      <c r="AQ793" s="47"/>
    </row>
    <row r="794" spans="1:43" s="4" customFormat="1" ht="15" x14ac:dyDescent="0.25">
      <c r="A794" s="56"/>
      <c r="B794" s="49"/>
      <c r="C794" s="372" t="s">
        <v>66</v>
      </c>
      <c r="D794" s="372"/>
      <c r="E794" s="372"/>
      <c r="F794" s="51"/>
      <c r="G794" s="52"/>
      <c r="H794" s="52"/>
      <c r="I794" s="52"/>
      <c r="J794" s="57"/>
      <c r="K794" s="52"/>
      <c r="L794" s="53">
        <v>74.760000000000005</v>
      </c>
      <c r="M794" s="52"/>
      <c r="N794" s="55">
        <v>2613.61</v>
      </c>
      <c r="AF794" s="39"/>
      <c r="AG794" s="47"/>
      <c r="AH794" s="47"/>
      <c r="AL794" s="3" t="s">
        <v>66</v>
      </c>
      <c r="AN794" s="47"/>
      <c r="AO794" s="47"/>
      <c r="AQ794" s="47"/>
    </row>
    <row r="795" spans="1:43" s="4" customFormat="1" ht="23.25" x14ac:dyDescent="0.25">
      <c r="A795" s="56"/>
      <c r="B795" s="49" t="s">
        <v>335</v>
      </c>
      <c r="C795" s="372" t="s">
        <v>336</v>
      </c>
      <c r="D795" s="372"/>
      <c r="E795" s="372"/>
      <c r="F795" s="51" t="s">
        <v>69</v>
      </c>
      <c r="G795" s="63">
        <v>92</v>
      </c>
      <c r="H795" s="52"/>
      <c r="I795" s="63">
        <v>92</v>
      </c>
      <c r="J795" s="57"/>
      <c r="K795" s="52"/>
      <c r="L795" s="53">
        <v>68.78</v>
      </c>
      <c r="M795" s="52"/>
      <c r="N795" s="55">
        <v>2404.52</v>
      </c>
      <c r="AF795" s="39"/>
      <c r="AG795" s="47"/>
      <c r="AH795" s="47"/>
      <c r="AL795" s="3" t="s">
        <v>336</v>
      </c>
      <c r="AN795" s="47"/>
      <c r="AO795" s="47"/>
      <c r="AQ795" s="47"/>
    </row>
    <row r="796" spans="1:43" s="4" customFormat="1" ht="23.25" x14ac:dyDescent="0.25">
      <c r="A796" s="56"/>
      <c r="B796" s="49" t="s">
        <v>337</v>
      </c>
      <c r="C796" s="372" t="s">
        <v>338</v>
      </c>
      <c r="D796" s="372"/>
      <c r="E796" s="372"/>
      <c r="F796" s="51" t="s">
        <v>69</v>
      </c>
      <c r="G796" s="63">
        <v>46</v>
      </c>
      <c r="H796" s="52"/>
      <c r="I796" s="63">
        <v>46</v>
      </c>
      <c r="J796" s="57"/>
      <c r="K796" s="52"/>
      <c r="L796" s="53">
        <v>34.39</v>
      </c>
      <c r="M796" s="52"/>
      <c r="N796" s="55">
        <v>1202.26</v>
      </c>
      <c r="AF796" s="39"/>
      <c r="AG796" s="47"/>
      <c r="AH796" s="47"/>
      <c r="AL796" s="3" t="s">
        <v>338</v>
      </c>
      <c r="AN796" s="47"/>
      <c r="AO796" s="47"/>
      <c r="AQ796" s="47"/>
    </row>
    <row r="797" spans="1:43" s="4" customFormat="1" ht="15" x14ac:dyDescent="0.25">
      <c r="A797" s="65"/>
      <c r="B797" s="66"/>
      <c r="C797" s="374" t="s">
        <v>72</v>
      </c>
      <c r="D797" s="374"/>
      <c r="E797" s="374"/>
      <c r="F797" s="42"/>
      <c r="G797" s="43"/>
      <c r="H797" s="43"/>
      <c r="I797" s="43"/>
      <c r="J797" s="45"/>
      <c r="K797" s="43"/>
      <c r="L797" s="67">
        <v>656.98</v>
      </c>
      <c r="M797" s="60"/>
      <c r="N797" s="46"/>
      <c r="AF797" s="39"/>
      <c r="AG797" s="47"/>
      <c r="AH797" s="47"/>
      <c r="AN797" s="47" t="s">
        <v>72</v>
      </c>
      <c r="AO797" s="47"/>
      <c r="AQ797" s="47"/>
    </row>
    <row r="798" spans="1:43" s="4" customFormat="1" ht="57" x14ac:dyDescent="0.25">
      <c r="A798" s="40" t="s">
        <v>510</v>
      </c>
      <c r="B798" s="41" t="s">
        <v>339</v>
      </c>
      <c r="C798" s="374" t="s">
        <v>2282</v>
      </c>
      <c r="D798" s="374"/>
      <c r="E798" s="374"/>
      <c r="F798" s="42" t="s">
        <v>341</v>
      </c>
      <c r="G798" s="43">
        <v>314.93279999999999</v>
      </c>
      <c r="H798" s="44">
        <v>1</v>
      </c>
      <c r="I798" s="110">
        <v>314.93279999999999</v>
      </c>
      <c r="J798" s="67">
        <v>2.91</v>
      </c>
      <c r="K798" s="43"/>
      <c r="L798" s="67">
        <v>916.45</v>
      </c>
      <c r="M798" s="68">
        <v>12.13</v>
      </c>
      <c r="N798" s="115">
        <v>11116.54</v>
      </c>
      <c r="AF798" s="39"/>
      <c r="AG798" s="47"/>
      <c r="AH798" s="47" t="s">
        <v>2282</v>
      </c>
      <c r="AN798" s="47"/>
      <c r="AO798" s="47"/>
      <c r="AQ798" s="47"/>
    </row>
    <row r="799" spans="1:43" s="4" customFormat="1" ht="15" x14ac:dyDescent="0.25">
      <c r="A799" s="69"/>
      <c r="B799" s="50"/>
      <c r="C799" s="372" t="s">
        <v>2337</v>
      </c>
      <c r="D799" s="372"/>
      <c r="E799" s="372"/>
      <c r="F799" s="372"/>
      <c r="G799" s="372"/>
      <c r="H799" s="372"/>
      <c r="I799" s="372"/>
      <c r="J799" s="372"/>
      <c r="K799" s="372"/>
      <c r="L799" s="372"/>
      <c r="M799" s="372"/>
      <c r="N799" s="377"/>
      <c r="AF799" s="39"/>
      <c r="AG799" s="47"/>
      <c r="AH799" s="47"/>
      <c r="AI799" s="3" t="s">
        <v>2337</v>
      </c>
      <c r="AN799" s="47"/>
      <c r="AO799" s="47"/>
      <c r="AQ799" s="47"/>
    </row>
    <row r="800" spans="1:43" s="4" customFormat="1" ht="15" x14ac:dyDescent="0.25">
      <c r="A800" s="65"/>
      <c r="B800" s="66"/>
      <c r="C800" s="374" t="s">
        <v>72</v>
      </c>
      <c r="D800" s="374"/>
      <c r="E800" s="374"/>
      <c r="F800" s="42"/>
      <c r="G800" s="43"/>
      <c r="H800" s="43"/>
      <c r="I800" s="43"/>
      <c r="J800" s="45"/>
      <c r="K800" s="43"/>
      <c r="L800" s="67">
        <v>916.45</v>
      </c>
      <c r="M800" s="60"/>
      <c r="N800" s="115">
        <v>11116.54</v>
      </c>
      <c r="AF800" s="39"/>
      <c r="AG800" s="47"/>
      <c r="AH800" s="47"/>
      <c r="AN800" s="47" t="s">
        <v>72</v>
      </c>
      <c r="AO800" s="47"/>
      <c r="AQ800" s="47"/>
    </row>
    <row r="801" spans="1:43" s="4" customFormat="1" ht="45.75" x14ac:dyDescent="0.25">
      <c r="A801" s="40" t="s">
        <v>514</v>
      </c>
      <c r="B801" s="41" t="s">
        <v>350</v>
      </c>
      <c r="C801" s="374" t="s">
        <v>2242</v>
      </c>
      <c r="D801" s="374"/>
      <c r="E801" s="374"/>
      <c r="F801" s="42" t="s">
        <v>341</v>
      </c>
      <c r="G801" s="43">
        <v>121.128</v>
      </c>
      <c r="H801" s="44">
        <v>1</v>
      </c>
      <c r="I801" s="116">
        <v>121.128</v>
      </c>
      <c r="J801" s="67">
        <v>15.35</v>
      </c>
      <c r="K801" s="43"/>
      <c r="L801" s="105">
        <v>1859.31</v>
      </c>
      <c r="M801" s="68">
        <v>12.13</v>
      </c>
      <c r="N801" s="115">
        <v>22553.43</v>
      </c>
      <c r="AF801" s="39"/>
      <c r="AG801" s="47"/>
      <c r="AH801" s="47" t="s">
        <v>2242</v>
      </c>
      <c r="AN801" s="47"/>
      <c r="AO801" s="47"/>
      <c r="AQ801" s="47"/>
    </row>
    <row r="802" spans="1:43" s="4" customFormat="1" ht="15" x14ac:dyDescent="0.25">
      <c r="A802" s="69"/>
      <c r="B802" s="50"/>
      <c r="C802" s="372" t="s">
        <v>2338</v>
      </c>
      <c r="D802" s="372"/>
      <c r="E802" s="372"/>
      <c r="F802" s="372"/>
      <c r="G802" s="372"/>
      <c r="H802" s="372"/>
      <c r="I802" s="372"/>
      <c r="J802" s="372"/>
      <c r="K802" s="372"/>
      <c r="L802" s="372"/>
      <c r="M802" s="372"/>
      <c r="N802" s="377"/>
      <c r="AF802" s="39"/>
      <c r="AG802" s="47"/>
      <c r="AH802" s="47"/>
      <c r="AI802" s="3" t="s">
        <v>2338</v>
      </c>
      <c r="AN802" s="47"/>
      <c r="AO802" s="47"/>
      <c r="AQ802" s="47"/>
    </row>
    <row r="803" spans="1:43" s="4" customFormat="1" ht="15" x14ac:dyDescent="0.25">
      <c r="A803" s="65"/>
      <c r="B803" s="66"/>
      <c r="C803" s="374" t="s">
        <v>72</v>
      </c>
      <c r="D803" s="374"/>
      <c r="E803" s="374"/>
      <c r="F803" s="42"/>
      <c r="G803" s="43"/>
      <c r="H803" s="43"/>
      <c r="I803" s="43"/>
      <c r="J803" s="45"/>
      <c r="K803" s="43"/>
      <c r="L803" s="105">
        <v>1859.31</v>
      </c>
      <c r="M803" s="60"/>
      <c r="N803" s="115">
        <v>22553.43</v>
      </c>
      <c r="AF803" s="39"/>
      <c r="AG803" s="47"/>
      <c r="AH803" s="47"/>
      <c r="AN803" s="47" t="s">
        <v>72</v>
      </c>
      <c r="AO803" s="47"/>
      <c r="AQ803" s="47"/>
    </row>
    <row r="804" spans="1:43" s="4" customFormat="1" ht="34.5" x14ac:dyDescent="0.25">
      <c r="A804" s="40" t="s">
        <v>517</v>
      </c>
      <c r="B804" s="41" t="s">
        <v>353</v>
      </c>
      <c r="C804" s="374" t="s">
        <v>354</v>
      </c>
      <c r="D804" s="374"/>
      <c r="E804" s="374"/>
      <c r="F804" s="42" t="s">
        <v>333</v>
      </c>
      <c r="G804" s="43">
        <v>0.15287999999999999</v>
      </c>
      <c r="H804" s="44">
        <v>1</v>
      </c>
      <c r="I804" s="118">
        <v>0.15287999999999999</v>
      </c>
      <c r="J804" s="45"/>
      <c r="K804" s="43"/>
      <c r="L804" s="45"/>
      <c r="M804" s="43"/>
      <c r="N804" s="46"/>
      <c r="AF804" s="39"/>
      <c r="AG804" s="47"/>
      <c r="AH804" s="47" t="s">
        <v>354</v>
      </c>
      <c r="AN804" s="47"/>
      <c r="AO804" s="47"/>
      <c r="AQ804" s="47"/>
    </row>
    <row r="805" spans="1:43" s="4" customFormat="1" ht="15" x14ac:dyDescent="0.25">
      <c r="A805" s="69"/>
      <c r="B805" s="50"/>
      <c r="C805" s="372" t="s">
        <v>2339</v>
      </c>
      <c r="D805" s="372"/>
      <c r="E805" s="372"/>
      <c r="F805" s="372"/>
      <c r="G805" s="372"/>
      <c r="H805" s="372"/>
      <c r="I805" s="372"/>
      <c r="J805" s="372"/>
      <c r="K805" s="372"/>
      <c r="L805" s="372"/>
      <c r="M805" s="372"/>
      <c r="N805" s="377"/>
      <c r="AF805" s="39"/>
      <c r="AG805" s="47"/>
      <c r="AH805" s="47"/>
      <c r="AI805" s="3" t="s">
        <v>2339</v>
      </c>
      <c r="AN805" s="47"/>
      <c r="AO805" s="47"/>
      <c r="AQ805" s="47"/>
    </row>
    <row r="806" spans="1:43" s="4" customFormat="1" ht="22.5" x14ac:dyDescent="0.25">
      <c r="A806" s="103"/>
      <c r="B806" s="49" t="s">
        <v>217</v>
      </c>
      <c r="C806" s="368" t="s">
        <v>218</v>
      </c>
      <c r="D806" s="368"/>
      <c r="E806" s="368"/>
      <c r="F806" s="368"/>
      <c r="G806" s="368"/>
      <c r="H806" s="368"/>
      <c r="I806" s="368"/>
      <c r="J806" s="368"/>
      <c r="K806" s="368"/>
      <c r="L806" s="368"/>
      <c r="M806" s="368"/>
      <c r="N806" s="376"/>
      <c r="AF806" s="39"/>
      <c r="AG806" s="47"/>
      <c r="AH806" s="47"/>
      <c r="AJ806" s="3" t="s">
        <v>218</v>
      </c>
      <c r="AN806" s="47"/>
      <c r="AO806" s="47"/>
      <c r="AQ806" s="47"/>
    </row>
    <row r="807" spans="1:43" s="4" customFormat="1" ht="15" x14ac:dyDescent="0.25">
      <c r="A807" s="48"/>
      <c r="B807" s="49" t="s">
        <v>73</v>
      </c>
      <c r="C807" s="372" t="s">
        <v>175</v>
      </c>
      <c r="D807" s="372"/>
      <c r="E807" s="372"/>
      <c r="F807" s="51"/>
      <c r="G807" s="52"/>
      <c r="H807" s="52"/>
      <c r="I807" s="52"/>
      <c r="J807" s="53">
        <v>284.17</v>
      </c>
      <c r="K807" s="54">
        <v>1.1499999999999999</v>
      </c>
      <c r="L807" s="53">
        <v>49.96</v>
      </c>
      <c r="M807" s="52"/>
      <c r="N807" s="58"/>
      <c r="AF807" s="39"/>
      <c r="AG807" s="47"/>
      <c r="AH807" s="47"/>
      <c r="AK807" s="3" t="s">
        <v>175</v>
      </c>
      <c r="AN807" s="47"/>
      <c r="AO807" s="47"/>
      <c r="AQ807" s="47"/>
    </row>
    <row r="808" spans="1:43" s="4" customFormat="1" ht="15" x14ac:dyDescent="0.25">
      <c r="A808" s="48"/>
      <c r="B808" s="49" t="s">
        <v>78</v>
      </c>
      <c r="C808" s="372" t="s">
        <v>176</v>
      </c>
      <c r="D808" s="372"/>
      <c r="E808" s="372"/>
      <c r="F808" s="51"/>
      <c r="G808" s="52"/>
      <c r="H808" s="52"/>
      <c r="I808" s="52"/>
      <c r="J808" s="53">
        <v>28.89</v>
      </c>
      <c r="K808" s="54">
        <v>1.1499999999999999</v>
      </c>
      <c r="L808" s="53">
        <v>5.08</v>
      </c>
      <c r="M808" s="54">
        <v>34.96</v>
      </c>
      <c r="N808" s="64">
        <v>177.6</v>
      </c>
      <c r="AF808" s="39"/>
      <c r="AG808" s="47"/>
      <c r="AH808" s="47"/>
      <c r="AK808" s="3" t="s">
        <v>176</v>
      </c>
      <c r="AN808" s="47"/>
      <c r="AO808" s="47"/>
      <c r="AQ808" s="47"/>
    </row>
    <row r="809" spans="1:43" s="4" customFormat="1" ht="15" x14ac:dyDescent="0.25">
      <c r="A809" s="56"/>
      <c r="B809" s="49"/>
      <c r="C809" s="372" t="s">
        <v>178</v>
      </c>
      <c r="D809" s="372"/>
      <c r="E809" s="372"/>
      <c r="F809" s="51" t="s">
        <v>64</v>
      </c>
      <c r="G809" s="54">
        <v>2.14</v>
      </c>
      <c r="H809" s="54">
        <v>1.1499999999999999</v>
      </c>
      <c r="I809" s="111">
        <v>0.37623770000000001</v>
      </c>
      <c r="J809" s="57"/>
      <c r="K809" s="52"/>
      <c r="L809" s="57"/>
      <c r="M809" s="52"/>
      <c r="N809" s="58"/>
      <c r="AF809" s="39"/>
      <c r="AG809" s="47"/>
      <c r="AH809" s="47"/>
      <c r="AL809" s="3" t="s">
        <v>178</v>
      </c>
      <c r="AN809" s="47"/>
      <c r="AO809" s="47"/>
      <c r="AQ809" s="47"/>
    </row>
    <row r="810" spans="1:43" s="4" customFormat="1" ht="15" x14ac:dyDescent="0.25">
      <c r="A810" s="48"/>
      <c r="B810" s="49"/>
      <c r="C810" s="375" t="s">
        <v>65</v>
      </c>
      <c r="D810" s="375"/>
      <c r="E810" s="375"/>
      <c r="F810" s="59"/>
      <c r="G810" s="60"/>
      <c r="H810" s="60"/>
      <c r="I810" s="60"/>
      <c r="J810" s="61">
        <v>284.17</v>
      </c>
      <c r="K810" s="60"/>
      <c r="L810" s="61">
        <v>49.96</v>
      </c>
      <c r="M810" s="60"/>
      <c r="N810" s="62"/>
      <c r="AF810" s="39"/>
      <c r="AG810" s="47"/>
      <c r="AH810" s="47"/>
      <c r="AM810" s="3" t="s">
        <v>65</v>
      </c>
      <c r="AN810" s="47"/>
      <c r="AO810" s="47"/>
      <c r="AQ810" s="47"/>
    </row>
    <row r="811" spans="1:43" s="4" customFormat="1" ht="15" x14ac:dyDescent="0.25">
      <c r="A811" s="56"/>
      <c r="B811" s="49"/>
      <c r="C811" s="372" t="s">
        <v>66</v>
      </c>
      <c r="D811" s="372"/>
      <c r="E811" s="372"/>
      <c r="F811" s="51"/>
      <c r="G811" s="52"/>
      <c r="H811" s="52"/>
      <c r="I811" s="52"/>
      <c r="J811" s="57"/>
      <c r="K811" s="52"/>
      <c r="L811" s="53">
        <v>5.08</v>
      </c>
      <c r="M811" s="52"/>
      <c r="N811" s="64">
        <v>177.6</v>
      </c>
      <c r="AF811" s="39"/>
      <c r="AG811" s="47"/>
      <c r="AH811" s="47"/>
      <c r="AL811" s="3" t="s">
        <v>66</v>
      </c>
      <c r="AN811" s="47"/>
      <c r="AO811" s="47"/>
      <c r="AQ811" s="47"/>
    </row>
    <row r="812" spans="1:43" s="4" customFormat="1" ht="23.25" x14ac:dyDescent="0.25">
      <c r="A812" s="56"/>
      <c r="B812" s="49" t="s">
        <v>335</v>
      </c>
      <c r="C812" s="372" t="s">
        <v>336</v>
      </c>
      <c r="D812" s="372"/>
      <c r="E812" s="372"/>
      <c r="F812" s="51" t="s">
        <v>69</v>
      </c>
      <c r="G812" s="63">
        <v>92</v>
      </c>
      <c r="H812" s="52"/>
      <c r="I812" s="63">
        <v>92</v>
      </c>
      <c r="J812" s="57"/>
      <c r="K812" s="52"/>
      <c r="L812" s="53">
        <v>4.67</v>
      </c>
      <c r="M812" s="52"/>
      <c r="N812" s="64">
        <v>163.38999999999999</v>
      </c>
      <c r="AF812" s="39"/>
      <c r="AG812" s="47"/>
      <c r="AH812" s="47"/>
      <c r="AL812" s="3" t="s">
        <v>336</v>
      </c>
      <c r="AN812" s="47"/>
      <c r="AO812" s="47"/>
      <c r="AQ812" s="47"/>
    </row>
    <row r="813" spans="1:43" s="4" customFormat="1" ht="23.25" x14ac:dyDescent="0.25">
      <c r="A813" s="56"/>
      <c r="B813" s="49" t="s">
        <v>337</v>
      </c>
      <c r="C813" s="372" t="s">
        <v>338</v>
      </c>
      <c r="D813" s="372"/>
      <c r="E813" s="372"/>
      <c r="F813" s="51" t="s">
        <v>69</v>
      </c>
      <c r="G813" s="63">
        <v>46</v>
      </c>
      <c r="H813" s="52"/>
      <c r="I813" s="63">
        <v>46</v>
      </c>
      <c r="J813" s="57"/>
      <c r="K813" s="52"/>
      <c r="L813" s="53">
        <v>2.34</v>
      </c>
      <c r="M813" s="52"/>
      <c r="N813" s="64">
        <v>81.7</v>
      </c>
      <c r="AF813" s="39"/>
      <c r="AG813" s="47"/>
      <c r="AH813" s="47"/>
      <c r="AL813" s="3" t="s">
        <v>338</v>
      </c>
      <c r="AN813" s="47"/>
      <c r="AO813" s="47"/>
      <c r="AQ813" s="47"/>
    </row>
    <row r="814" spans="1:43" s="4" customFormat="1" ht="15" x14ac:dyDescent="0.25">
      <c r="A814" s="65"/>
      <c r="B814" s="66"/>
      <c r="C814" s="374" t="s">
        <v>72</v>
      </c>
      <c r="D814" s="374"/>
      <c r="E814" s="374"/>
      <c r="F814" s="42"/>
      <c r="G814" s="43"/>
      <c r="H814" s="43"/>
      <c r="I814" s="43"/>
      <c r="J814" s="45"/>
      <c r="K814" s="43"/>
      <c r="L814" s="67">
        <v>56.97</v>
      </c>
      <c r="M814" s="60"/>
      <c r="N814" s="46"/>
      <c r="AF814" s="39"/>
      <c r="AG814" s="47"/>
      <c r="AH814" s="47"/>
      <c r="AN814" s="47" t="s">
        <v>72</v>
      </c>
      <c r="AO814" s="47"/>
      <c r="AQ814" s="47"/>
    </row>
    <row r="815" spans="1:43" s="4" customFormat="1" ht="15" x14ac:dyDescent="0.25">
      <c r="A815" s="381" t="s">
        <v>2340</v>
      </c>
      <c r="B815" s="382"/>
      <c r="C815" s="382"/>
      <c r="D815" s="382"/>
      <c r="E815" s="382"/>
      <c r="F815" s="382"/>
      <c r="G815" s="382"/>
      <c r="H815" s="382"/>
      <c r="I815" s="382"/>
      <c r="J815" s="382"/>
      <c r="K815" s="382"/>
      <c r="L815" s="382"/>
      <c r="M815" s="382"/>
      <c r="N815" s="383"/>
      <c r="AF815" s="39"/>
      <c r="AG815" s="47" t="s">
        <v>2340</v>
      </c>
      <c r="AH815" s="47"/>
      <c r="AN815" s="47"/>
      <c r="AO815" s="47"/>
      <c r="AQ815" s="47"/>
    </row>
    <row r="816" spans="1:43" s="4" customFormat="1" ht="57" x14ac:dyDescent="0.25">
      <c r="A816" s="40" t="s">
        <v>520</v>
      </c>
      <c r="B816" s="41" t="s">
        <v>331</v>
      </c>
      <c r="C816" s="374" t="s">
        <v>2234</v>
      </c>
      <c r="D816" s="374"/>
      <c r="E816" s="374"/>
      <c r="F816" s="42" t="s">
        <v>333</v>
      </c>
      <c r="G816" s="43">
        <v>6.4000000000000001E-2</v>
      </c>
      <c r="H816" s="44">
        <v>1</v>
      </c>
      <c r="I816" s="116">
        <v>6.4000000000000001E-2</v>
      </c>
      <c r="J816" s="45"/>
      <c r="K816" s="43"/>
      <c r="L816" s="45"/>
      <c r="M816" s="43"/>
      <c r="N816" s="46"/>
      <c r="AF816" s="39"/>
      <c r="AG816" s="47"/>
      <c r="AH816" s="47" t="s">
        <v>2234</v>
      </c>
      <c r="AN816" s="47"/>
      <c r="AO816" s="47"/>
      <c r="AQ816" s="47"/>
    </row>
    <row r="817" spans="1:43" s="4" customFormat="1" ht="15" x14ac:dyDescent="0.25">
      <c r="A817" s="69"/>
      <c r="B817" s="50"/>
      <c r="C817" s="372" t="s">
        <v>2341</v>
      </c>
      <c r="D817" s="372"/>
      <c r="E817" s="372"/>
      <c r="F817" s="372"/>
      <c r="G817" s="372"/>
      <c r="H817" s="372"/>
      <c r="I817" s="372"/>
      <c r="J817" s="372"/>
      <c r="K817" s="372"/>
      <c r="L817" s="372"/>
      <c r="M817" s="372"/>
      <c r="N817" s="377"/>
      <c r="AF817" s="39"/>
      <c r="AG817" s="47"/>
      <c r="AH817" s="47"/>
      <c r="AI817" s="3" t="s">
        <v>2341</v>
      </c>
      <c r="AN817" s="47"/>
      <c r="AO817" s="47"/>
      <c r="AQ817" s="47"/>
    </row>
    <row r="818" spans="1:43" s="4" customFormat="1" ht="22.5" x14ac:dyDescent="0.25">
      <c r="A818" s="103"/>
      <c r="B818" s="49" t="s">
        <v>217</v>
      </c>
      <c r="C818" s="368" t="s">
        <v>218</v>
      </c>
      <c r="D818" s="368"/>
      <c r="E818" s="368"/>
      <c r="F818" s="368"/>
      <c r="G818" s="368"/>
      <c r="H818" s="368"/>
      <c r="I818" s="368"/>
      <c r="J818" s="368"/>
      <c r="K818" s="368"/>
      <c r="L818" s="368"/>
      <c r="M818" s="368"/>
      <c r="N818" s="376"/>
      <c r="AF818" s="39"/>
      <c r="AG818" s="47"/>
      <c r="AH818" s="47"/>
      <c r="AJ818" s="3" t="s">
        <v>218</v>
      </c>
      <c r="AN818" s="47"/>
      <c r="AO818" s="47"/>
      <c r="AQ818" s="47"/>
    </row>
    <row r="819" spans="1:43" s="4" customFormat="1" ht="15" x14ac:dyDescent="0.25">
      <c r="A819" s="48"/>
      <c r="B819" s="49" t="s">
        <v>73</v>
      </c>
      <c r="C819" s="372" t="s">
        <v>175</v>
      </c>
      <c r="D819" s="372"/>
      <c r="E819" s="372"/>
      <c r="F819" s="51"/>
      <c r="G819" s="52"/>
      <c r="H819" s="52"/>
      <c r="I819" s="52"/>
      <c r="J819" s="107">
        <v>3710.53</v>
      </c>
      <c r="K819" s="54">
        <v>1.1499999999999999</v>
      </c>
      <c r="L819" s="53">
        <v>273.10000000000002</v>
      </c>
      <c r="M819" s="52"/>
      <c r="N819" s="58"/>
      <c r="AF819" s="39"/>
      <c r="AG819" s="47"/>
      <c r="AH819" s="47"/>
      <c r="AK819" s="3" t="s">
        <v>175</v>
      </c>
      <c r="AN819" s="47"/>
      <c r="AO819" s="47"/>
      <c r="AQ819" s="47"/>
    </row>
    <row r="820" spans="1:43" s="4" customFormat="1" ht="15" x14ac:dyDescent="0.25">
      <c r="A820" s="48"/>
      <c r="B820" s="49" t="s">
        <v>78</v>
      </c>
      <c r="C820" s="372" t="s">
        <v>176</v>
      </c>
      <c r="D820" s="372"/>
      <c r="E820" s="372"/>
      <c r="F820" s="51"/>
      <c r="G820" s="52"/>
      <c r="H820" s="52"/>
      <c r="I820" s="52"/>
      <c r="J820" s="53">
        <v>614.79999999999995</v>
      </c>
      <c r="K820" s="54">
        <v>1.1499999999999999</v>
      </c>
      <c r="L820" s="53">
        <v>45.25</v>
      </c>
      <c r="M820" s="54">
        <v>34.96</v>
      </c>
      <c r="N820" s="55">
        <v>1581.94</v>
      </c>
      <c r="AF820" s="39"/>
      <c r="AG820" s="47"/>
      <c r="AH820" s="47"/>
      <c r="AK820" s="3" t="s">
        <v>176</v>
      </c>
      <c r="AN820" s="47"/>
      <c r="AO820" s="47"/>
      <c r="AQ820" s="47"/>
    </row>
    <row r="821" spans="1:43" s="4" customFormat="1" ht="15" x14ac:dyDescent="0.25">
      <c r="A821" s="56"/>
      <c r="B821" s="49"/>
      <c r="C821" s="372" t="s">
        <v>178</v>
      </c>
      <c r="D821" s="372"/>
      <c r="E821" s="372"/>
      <c r="F821" s="51" t="s">
        <v>64</v>
      </c>
      <c r="G821" s="63">
        <v>53</v>
      </c>
      <c r="H821" s="54">
        <v>1.1499999999999999</v>
      </c>
      <c r="I821" s="70">
        <v>3.9007999999999998</v>
      </c>
      <c r="J821" s="57"/>
      <c r="K821" s="52"/>
      <c r="L821" s="57"/>
      <c r="M821" s="52"/>
      <c r="N821" s="58"/>
      <c r="AF821" s="39"/>
      <c r="AG821" s="47"/>
      <c r="AH821" s="47"/>
      <c r="AL821" s="3" t="s">
        <v>178</v>
      </c>
      <c r="AN821" s="47"/>
      <c r="AO821" s="47"/>
      <c r="AQ821" s="47"/>
    </row>
    <row r="822" spans="1:43" s="4" customFormat="1" ht="15" x14ac:dyDescent="0.25">
      <c r="A822" s="48"/>
      <c r="B822" s="49"/>
      <c r="C822" s="375" t="s">
        <v>65</v>
      </c>
      <c r="D822" s="375"/>
      <c r="E822" s="375"/>
      <c r="F822" s="59"/>
      <c r="G822" s="60"/>
      <c r="H822" s="60"/>
      <c r="I822" s="60"/>
      <c r="J822" s="108">
        <v>3710.53</v>
      </c>
      <c r="K822" s="60"/>
      <c r="L822" s="61">
        <v>273.10000000000002</v>
      </c>
      <c r="M822" s="60"/>
      <c r="N822" s="62"/>
      <c r="AF822" s="39"/>
      <c r="AG822" s="47"/>
      <c r="AH822" s="47"/>
      <c r="AM822" s="3" t="s">
        <v>65</v>
      </c>
      <c r="AN822" s="47"/>
      <c r="AO822" s="47"/>
      <c r="AQ822" s="47"/>
    </row>
    <row r="823" spans="1:43" s="4" customFormat="1" ht="15" x14ac:dyDescent="0.25">
      <c r="A823" s="56"/>
      <c r="B823" s="49"/>
      <c r="C823" s="372" t="s">
        <v>66</v>
      </c>
      <c r="D823" s="372"/>
      <c r="E823" s="372"/>
      <c r="F823" s="51"/>
      <c r="G823" s="52"/>
      <c r="H823" s="52"/>
      <c r="I823" s="52"/>
      <c r="J823" s="57"/>
      <c r="K823" s="52"/>
      <c r="L823" s="53">
        <v>45.25</v>
      </c>
      <c r="M823" s="52"/>
      <c r="N823" s="55">
        <v>1581.94</v>
      </c>
      <c r="AF823" s="39"/>
      <c r="AG823" s="47"/>
      <c r="AH823" s="47"/>
      <c r="AL823" s="3" t="s">
        <v>66</v>
      </c>
      <c r="AN823" s="47"/>
      <c r="AO823" s="47"/>
      <c r="AQ823" s="47"/>
    </row>
    <row r="824" spans="1:43" s="4" customFormat="1" ht="23.25" x14ac:dyDescent="0.25">
      <c r="A824" s="56"/>
      <c r="B824" s="49" t="s">
        <v>335</v>
      </c>
      <c r="C824" s="372" t="s">
        <v>336</v>
      </c>
      <c r="D824" s="372"/>
      <c r="E824" s="372"/>
      <c r="F824" s="51" t="s">
        <v>69</v>
      </c>
      <c r="G824" s="63">
        <v>92</v>
      </c>
      <c r="H824" s="52"/>
      <c r="I824" s="63">
        <v>92</v>
      </c>
      <c r="J824" s="57"/>
      <c r="K824" s="52"/>
      <c r="L824" s="53">
        <v>41.63</v>
      </c>
      <c r="M824" s="52"/>
      <c r="N824" s="55">
        <v>1455.38</v>
      </c>
      <c r="AF824" s="39"/>
      <c r="AG824" s="47"/>
      <c r="AH824" s="47"/>
      <c r="AL824" s="3" t="s">
        <v>336</v>
      </c>
      <c r="AN824" s="47"/>
      <c r="AO824" s="47"/>
      <c r="AQ824" s="47"/>
    </row>
    <row r="825" spans="1:43" s="4" customFormat="1" ht="23.25" x14ac:dyDescent="0.25">
      <c r="A825" s="56"/>
      <c r="B825" s="49" t="s">
        <v>337</v>
      </c>
      <c r="C825" s="372" t="s">
        <v>338</v>
      </c>
      <c r="D825" s="372"/>
      <c r="E825" s="372"/>
      <c r="F825" s="51" t="s">
        <v>69</v>
      </c>
      <c r="G825" s="63">
        <v>46</v>
      </c>
      <c r="H825" s="52"/>
      <c r="I825" s="63">
        <v>46</v>
      </c>
      <c r="J825" s="57"/>
      <c r="K825" s="52"/>
      <c r="L825" s="53">
        <v>20.82</v>
      </c>
      <c r="M825" s="52"/>
      <c r="N825" s="64">
        <v>727.69</v>
      </c>
      <c r="AF825" s="39"/>
      <c r="AG825" s="47"/>
      <c r="AH825" s="47"/>
      <c r="AL825" s="3" t="s">
        <v>338</v>
      </c>
      <c r="AN825" s="47"/>
      <c r="AO825" s="47"/>
      <c r="AQ825" s="47"/>
    </row>
    <row r="826" spans="1:43" s="4" customFormat="1" ht="15" x14ac:dyDescent="0.25">
      <c r="A826" s="65"/>
      <c r="B826" s="66"/>
      <c r="C826" s="374" t="s">
        <v>72</v>
      </c>
      <c r="D826" s="374"/>
      <c r="E826" s="374"/>
      <c r="F826" s="42"/>
      <c r="G826" s="43"/>
      <c r="H826" s="43"/>
      <c r="I826" s="43"/>
      <c r="J826" s="45"/>
      <c r="K826" s="43"/>
      <c r="L826" s="67">
        <v>335.55</v>
      </c>
      <c r="M826" s="60"/>
      <c r="N826" s="46"/>
      <c r="AF826" s="39"/>
      <c r="AG826" s="47"/>
      <c r="AH826" s="47"/>
      <c r="AN826" s="47" t="s">
        <v>72</v>
      </c>
      <c r="AO826" s="47"/>
      <c r="AQ826" s="47"/>
    </row>
    <row r="827" spans="1:43" s="4" customFormat="1" ht="45.75" x14ac:dyDescent="0.25">
      <c r="A827" s="40" t="s">
        <v>524</v>
      </c>
      <c r="B827" s="41" t="s">
        <v>339</v>
      </c>
      <c r="C827" s="374" t="s">
        <v>1992</v>
      </c>
      <c r="D827" s="374"/>
      <c r="E827" s="374"/>
      <c r="F827" s="42" t="s">
        <v>341</v>
      </c>
      <c r="G827" s="43">
        <v>105.47199999999999</v>
      </c>
      <c r="H827" s="44">
        <v>1</v>
      </c>
      <c r="I827" s="116">
        <v>105.47199999999999</v>
      </c>
      <c r="J827" s="67">
        <v>2.91</v>
      </c>
      <c r="K827" s="43"/>
      <c r="L827" s="67">
        <v>306.92</v>
      </c>
      <c r="M827" s="68">
        <v>12.13</v>
      </c>
      <c r="N827" s="115">
        <v>3722.94</v>
      </c>
      <c r="AF827" s="39"/>
      <c r="AG827" s="47"/>
      <c r="AH827" s="47" t="s">
        <v>1992</v>
      </c>
      <c r="AN827" s="47"/>
      <c r="AO827" s="47"/>
      <c r="AQ827" s="47"/>
    </row>
    <row r="828" spans="1:43" s="4" customFormat="1" ht="15" x14ac:dyDescent="0.25">
      <c r="A828" s="69"/>
      <c r="B828" s="50"/>
      <c r="C828" s="372" t="s">
        <v>2342</v>
      </c>
      <c r="D828" s="372"/>
      <c r="E828" s="372"/>
      <c r="F828" s="372"/>
      <c r="G828" s="372"/>
      <c r="H828" s="372"/>
      <c r="I828" s="372"/>
      <c r="J828" s="372"/>
      <c r="K828" s="372"/>
      <c r="L828" s="372"/>
      <c r="M828" s="372"/>
      <c r="N828" s="377"/>
      <c r="AF828" s="39"/>
      <c r="AG828" s="47"/>
      <c r="AH828" s="47"/>
      <c r="AI828" s="3" t="s">
        <v>2342</v>
      </c>
      <c r="AN828" s="47"/>
      <c r="AO828" s="47"/>
      <c r="AQ828" s="47"/>
    </row>
    <row r="829" spans="1:43" s="4" customFormat="1" ht="15" x14ac:dyDescent="0.25">
      <c r="A829" s="65"/>
      <c r="B829" s="66"/>
      <c r="C829" s="374" t="s">
        <v>72</v>
      </c>
      <c r="D829" s="374"/>
      <c r="E829" s="374"/>
      <c r="F829" s="42"/>
      <c r="G829" s="43"/>
      <c r="H829" s="43"/>
      <c r="I829" s="43"/>
      <c r="J829" s="45"/>
      <c r="K829" s="43"/>
      <c r="L829" s="67">
        <v>306.92</v>
      </c>
      <c r="M829" s="60"/>
      <c r="N829" s="115">
        <v>3722.94</v>
      </c>
      <c r="AF829" s="39"/>
      <c r="AG829" s="47"/>
      <c r="AH829" s="47"/>
      <c r="AN829" s="47" t="s">
        <v>72</v>
      </c>
      <c r="AO829" s="47"/>
      <c r="AQ829" s="47"/>
    </row>
    <row r="830" spans="1:43" s="4" customFormat="1" ht="23.25" x14ac:dyDescent="0.25">
      <c r="A830" s="40" t="s">
        <v>525</v>
      </c>
      <c r="B830" s="41" t="s">
        <v>343</v>
      </c>
      <c r="C830" s="374" t="s">
        <v>2247</v>
      </c>
      <c r="D830" s="374"/>
      <c r="E830" s="374"/>
      <c r="F830" s="42" t="s">
        <v>333</v>
      </c>
      <c r="G830" s="43">
        <v>5.1200000000000002E-2</v>
      </c>
      <c r="H830" s="44">
        <v>1</v>
      </c>
      <c r="I830" s="110">
        <v>5.1200000000000002E-2</v>
      </c>
      <c r="J830" s="45"/>
      <c r="K830" s="43"/>
      <c r="L830" s="45"/>
      <c r="M830" s="43"/>
      <c r="N830" s="46"/>
      <c r="AF830" s="39"/>
      <c r="AG830" s="47"/>
      <c r="AH830" s="47" t="s">
        <v>2247</v>
      </c>
      <c r="AN830" s="47"/>
      <c r="AO830" s="47"/>
      <c r="AQ830" s="47"/>
    </row>
    <row r="831" spans="1:43" s="4" customFormat="1" ht="15" x14ac:dyDescent="0.25">
      <c r="A831" s="69"/>
      <c r="B831" s="50"/>
      <c r="C831" s="372" t="s">
        <v>2343</v>
      </c>
      <c r="D831" s="372"/>
      <c r="E831" s="372"/>
      <c r="F831" s="372"/>
      <c r="G831" s="372"/>
      <c r="H831" s="372"/>
      <c r="I831" s="372"/>
      <c r="J831" s="372"/>
      <c r="K831" s="372"/>
      <c r="L831" s="372"/>
      <c r="M831" s="372"/>
      <c r="N831" s="377"/>
      <c r="AF831" s="39"/>
      <c r="AG831" s="47"/>
      <c r="AH831" s="47"/>
      <c r="AI831" s="3" t="s">
        <v>2343</v>
      </c>
      <c r="AN831" s="47"/>
      <c r="AO831" s="47"/>
      <c r="AQ831" s="47"/>
    </row>
    <row r="832" spans="1:43" s="4" customFormat="1" ht="22.5" x14ac:dyDescent="0.25">
      <c r="A832" s="103"/>
      <c r="B832" s="49" t="s">
        <v>217</v>
      </c>
      <c r="C832" s="368" t="s">
        <v>218</v>
      </c>
      <c r="D832" s="368"/>
      <c r="E832" s="368"/>
      <c r="F832" s="368"/>
      <c r="G832" s="368"/>
      <c r="H832" s="368"/>
      <c r="I832" s="368"/>
      <c r="J832" s="368"/>
      <c r="K832" s="368"/>
      <c r="L832" s="368"/>
      <c r="M832" s="368"/>
      <c r="N832" s="376"/>
      <c r="AF832" s="39"/>
      <c r="AG832" s="47"/>
      <c r="AH832" s="47"/>
      <c r="AJ832" s="3" t="s">
        <v>218</v>
      </c>
      <c r="AN832" s="47"/>
      <c r="AO832" s="47"/>
      <c r="AQ832" s="47"/>
    </row>
    <row r="833" spans="1:43" s="4" customFormat="1" ht="15" x14ac:dyDescent="0.25">
      <c r="A833" s="48"/>
      <c r="B833" s="49" t="s">
        <v>58</v>
      </c>
      <c r="C833" s="372" t="s">
        <v>62</v>
      </c>
      <c r="D833" s="372"/>
      <c r="E833" s="372"/>
      <c r="F833" s="51"/>
      <c r="G833" s="52"/>
      <c r="H833" s="52"/>
      <c r="I833" s="52"/>
      <c r="J833" s="53">
        <v>25.9</v>
      </c>
      <c r="K833" s="54">
        <v>1.1499999999999999</v>
      </c>
      <c r="L833" s="53">
        <v>1.52</v>
      </c>
      <c r="M833" s="54">
        <v>34.96</v>
      </c>
      <c r="N833" s="64">
        <v>53.14</v>
      </c>
      <c r="AF833" s="39"/>
      <c r="AG833" s="47"/>
      <c r="AH833" s="47"/>
      <c r="AK833" s="3" t="s">
        <v>62</v>
      </c>
      <c r="AN833" s="47"/>
      <c r="AO833" s="47"/>
      <c r="AQ833" s="47"/>
    </row>
    <row r="834" spans="1:43" s="4" customFormat="1" ht="15" x14ac:dyDescent="0.25">
      <c r="A834" s="48"/>
      <c r="B834" s="49" t="s">
        <v>73</v>
      </c>
      <c r="C834" s="372" t="s">
        <v>175</v>
      </c>
      <c r="D834" s="372"/>
      <c r="E834" s="372"/>
      <c r="F834" s="51"/>
      <c r="G834" s="52"/>
      <c r="H834" s="52"/>
      <c r="I834" s="52"/>
      <c r="J834" s="53">
        <v>292.60000000000002</v>
      </c>
      <c r="K834" s="54">
        <v>1.1499999999999999</v>
      </c>
      <c r="L834" s="53">
        <v>17.23</v>
      </c>
      <c r="M834" s="52"/>
      <c r="N834" s="58"/>
      <c r="AF834" s="39"/>
      <c r="AG834" s="47"/>
      <c r="AH834" s="47"/>
      <c r="AK834" s="3" t="s">
        <v>175</v>
      </c>
      <c r="AN834" s="47"/>
      <c r="AO834" s="47"/>
      <c r="AQ834" s="47"/>
    </row>
    <row r="835" spans="1:43" s="4" customFormat="1" ht="15" x14ac:dyDescent="0.25">
      <c r="A835" s="48"/>
      <c r="B835" s="49" t="s">
        <v>78</v>
      </c>
      <c r="C835" s="372" t="s">
        <v>176</v>
      </c>
      <c r="D835" s="372"/>
      <c r="E835" s="372"/>
      <c r="F835" s="51"/>
      <c r="G835" s="52"/>
      <c r="H835" s="52"/>
      <c r="I835" s="52"/>
      <c r="J835" s="53">
        <v>49.67</v>
      </c>
      <c r="K835" s="54">
        <v>1.1499999999999999</v>
      </c>
      <c r="L835" s="53">
        <v>2.92</v>
      </c>
      <c r="M835" s="54">
        <v>34.96</v>
      </c>
      <c r="N835" s="64">
        <v>102.08</v>
      </c>
      <c r="AF835" s="39"/>
      <c r="AG835" s="47"/>
      <c r="AH835" s="47"/>
      <c r="AK835" s="3" t="s">
        <v>176</v>
      </c>
      <c r="AN835" s="47"/>
      <c r="AO835" s="47"/>
      <c r="AQ835" s="47"/>
    </row>
    <row r="836" spans="1:43" s="4" customFormat="1" ht="15" x14ac:dyDescent="0.25">
      <c r="A836" s="48"/>
      <c r="B836" s="49" t="s">
        <v>122</v>
      </c>
      <c r="C836" s="372" t="s">
        <v>177</v>
      </c>
      <c r="D836" s="372"/>
      <c r="E836" s="372"/>
      <c r="F836" s="51"/>
      <c r="G836" s="52"/>
      <c r="H836" s="52"/>
      <c r="I836" s="52"/>
      <c r="J836" s="53">
        <v>4.34</v>
      </c>
      <c r="K836" s="52"/>
      <c r="L836" s="53">
        <v>0.22</v>
      </c>
      <c r="M836" s="52"/>
      <c r="N836" s="58"/>
      <c r="AF836" s="39"/>
      <c r="AG836" s="47"/>
      <c r="AH836" s="47"/>
      <c r="AK836" s="3" t="s">
        <v>177</v>
      </c>
      <c r="AN836" s="47"/>
      <c r="AO836" s="47"/>
      <c r="AQ836" s="47"/>
    </row>
    <row r="837" spans="1:43" s="4" customFormat="1" ht="15" x14ac:dyDescent="0.25">
      <c r="A837" s="56"/>
      <c r="B837" s="49"/>
      <c r="C837" s="372" t="s">
        <v>63</v>
      </c>
      <c r="D837" s="372"/>
      <c r="E837" s="372"/>
      <c r="F837" s="51" t="s">
        <v>64</v>
      </c>
      <c r="G837" s="54">
        <v>3.32</v>
      </c>
      <c r="H837" s="54">
        <v>1.1499999999999999</v>
      </c>
      <c r="I837" s="111">
        <v>0.19548160000000001</v>
      </c>
      <c r="J837" s="57"/>
      <c r="K837" s="52"/>
      <c r="L837" s="57"/>
      <c r="M837" s="52"/>
      <c r="N837" s="58"/>
      <c r="AF837" s="39"/>
      <c r="AG837" s="47"/>
      <c r="AH837" s="47"/>
      <c r="AL837" s="3" t="s">
        <v>63</v>
      </c>
      <c r="AN837" s="47"/>
      <c r="AO837" s="47"/>
      <c r="AQ837" s="47"/>
    </row>
    <row r="838" spans="1:43" s="4" customFormat="1" ht="15" x14ac:dyDescent="0.25">
      <c r="A838" s="56"/>
      <c r="B838" s="49"/>
      <c r="C838" s="372" t="s">
        <v>178</v>
      </c>
      <c r="D838" s="372"/>
      <c r="E838" s="372"/>
      <c r="F838" s="51" t="s">
        <v>64</v>
      </c>
      <c r="G838" s="54">
        <v>3.69</v>
      </c>
      <c r="H838" s="54">
        <v>1.1499999999999999</v>
      </c>
      <c r="I838" s="111">
        <v>0.21726719999999999</v>
      </c>
      <c r="J838" s="57"/>
      <c r="K838" s="52"/>
      <c r="L838" s="57"/>
      <c r="M838" s="52"/>
      <c r="N838" s="58"/>
      <c r="AF838" s="39"/>
      <c r="AG838" s="47"/>
      <c r="AH838" s="47"/>
      <c r="AL838" s="3" t="s">
        <v>178</v>
      </c>
      <c r="AN838" s="47"/>
      <c r="AO838" s="47"/>
      <c r="AQ838" s="47"/>
    </row>
    <row r="839" spans="1:43" s="4" customFormat="1" ht="15" x14ac:dyDescent="0.25">
      <c r="A839" s="48"/>
      <c r="B839" s="49"/>
      <c r="C839" s="375" t="s">
        <v>65</v>
      </c>
      <c r="D839" s="375"/>
      <c r="E839" s="375"/>
      <c r="F839" s="59"/>
      <c r="G839" s="60"/>
      <c r="H839" s="60"/>
      <c r="I839" s="60"/>
      <c r="J839" s="61">
        <v>322.83999999999997</v>
      </c>
      <c r="K839" s="60"/>
      <c r="L839" s="61">
        <v>18.97</v>
      </c>
      <c r="M839" s="60"/>
      <c r="N839" s="62"/>
      <c r="AF839" s="39"/>
      <c r="AG839" s="47"/>
      <c r="AH839" s="47"/>
      <c r="AM839" s="3" t="s">
        <v>65</v>
      </c>
      <c r="AN839" s="47"/>
      <c r="AO839" s="47"/>
      <c r="AQ839" s="47"/>
    </row>
    <row r="840" spans="1:43" s="4" customFormat="1" ht="15" x14ac:dyDescent="0.25">
      <c r="A840" s="56"/>
      <c r="B840" s="49"/>
      <c r="C840" s="372" t="s">
        <v>66</v>
      </c>
      <c r="D840" s="372"/>
      <c r="E840" s="372"/>
      <c r="F840" s="51"/>
      <c r="G840" s="52"/>
      <c r="H840" s="52"/>
      <c r="I840" s="52"/>
      <c r="J840" s="57"/>
      <c r="K840" s="52"/>
      <c r="L840" s="53">
        <v>4.4400000000000004</v>
      </c>
      <c r="M840" s="52"/>
      <c r="N840" s="64">
        <v>155.22</v>
      </c>
      <c r="AF840" s="39"/>
      <c r="AG840" s="47"/>
      <c r="AH840" s="47"/>
      <c r="AL840" s="3" t="s">
        <v>66</v>
      </c>
      <c r="AN840" s="47"/>
      <c r="AO840" s="47"/>
      <c r="AQ840" s="47"/>
    </row>
    <row r="841" spans="1:43" s="4" customFormat="1" ht="23.25" x14ac:dyDescent="0.25">
      <c r="A841" s="56"/>
      <c r="B841" s="49" t="s">
        <v>335</v>
      </c>
      <c r="C841" s="372" t="s">
        <v>336</v>
      </c>
      <c r="D841" s="372"/>
      <c r="E841" s="372"/>
      <c r="F841" s="51" t="s">
        <v>69</v>
      </c>
      <c r="G841" s="63">
        <v>92</v>
      </c>
      <c r="H841" s="52"/>
      <c r="I841" s="63">
        <v>92</v>
      </c>
      <c r="J841" s="57"/>
      <c r="K841" s="52"/>
      <c r="L841" s="53">
        <v>4.08</v>
      </c>
      <c r="M841" s="52"/>
      <c r="N841" s="64">
        <v>142.80000000000001</v>
      </c>
      <c r="AF841" s="39"/>
      <c r="AG841" s="47"/>
      <c r="AH841" s="47"/>
      <c r="AL841" s="3" t="s">
        <v>336</v>
      </c>
      <c r="AN841" s="47"/>
      <c r="AO841" s="47"/>
      <c r="AQ841" s="47"/>
    </row>
    <row r="842" spans="1:43" s="4" customFormat="1" ht="23.25" x14ac:dyDescent="0.25">
      <c r="A842" s="56"/>
      <c r="B842" s="49" t="s">
        <v>337</v>
      </c>
      <c r="C842" s="372" t="s">
        <v>338</v>
      </c>
      <c r="D842" s="372"/>
      <c r="E842" s="372"/>
      <c r="F842" s="51" t="s">
        <v>69</v>
      </c>
      <c r="G842" s="63">
        <v>46</v>
      </c>
      <c r="H842" s="52"/>
      <c r="I842" s="63">
        <v>46</v>
      </c>
      <c r="J842" s="57"/>
      <c r="K842" s="52"/>
      <c r="L842" s="53">
        <v>2.04</v>
      </c>
      <c r="M842" s="52"/>
      <c r="N842" s="64">
        <v>71.400000000000006</v>
      </c>
      <c r="AF842" s="39"/>
      <c r="AG842" s="47"/>
      <c r="AH842" s="47"/>
      <c r="AL842" s="3" t="s">
        <v>338</v>
      </c>
      <c r="AN842" s="47"/>
      <c r="AO842" s="47"/>
      <c r="AQ842" s="47"/>
    </row>
    <row r="843" spans="1:43" s="4" customFormat="1" ht="15" x14ac:dyDescent="0.25">
      <c r="A843" s="65"/>
      <c r="B843" s="66"/>
      <c r="C843" s="374" t="s">
        <v>72</v>
      </c>
      <c r="D843" s="374"/>
      <c r="E843" s="374"/>
      <c r="F843" s="42"/>
      <c r="G843" s="43"/>
      <c r="H843" s="43"/>
      <c r="I843" s="43"/>
      <c r="J843" s="45"/>
      <c r="K843" s="43"/>
      <c r="L843" s="67">
        <v>25.09</v>
      </c>
      <c r="M843" s="60"/>
      <c r="N843" s="46"/>
      <c r="AF843" s="39"/>
      <c r="AG843" s="47"/>
      <c r="AH843" s="47"/>
      <c r="AN843" s="47" t="s">
        <v>72</v>
      </c>
      <c r="AO843" s="47"/>
      <c r="AQ843" s="47"/>
    </row>
    <row r="844" spans="1:43" s="4" customFormat="1" ht="57" x14ac:dyDescent="0.25">
      <c r="A844" s="40" t="s">
        <v>529</v>
      </c>
      <c r="B844" s="41" t="s">
        <v>346</v>
      </c>
      <c r="C844" s="374" t="s">
        <v>2344</v>
      </c>
      <c r="D844" s="374"/>
      <c r="E844" s="374"/>
      <c r="F844" s="42" t="s">
        <v>333</v>
      </c>
      <c r="G844" s="43">
        <v>5.1200000000000002E-2</v>
      </c>
      <c r="H844" s="44">
        <v>1</v>
      </c>
      <c r="I844" s="110">
        <v>5.1200000000000002E-2</v>
      </c>
      <c r="J844" s="45"/>
      <c r="K844" s="43"/>
      <c r="L844" s="45"/>
      <c r="M844" s="43"/>
      <c r="N844" s="46"/>
      <c r="AF844" s="39"/>
      <c r="AG844" s="47"/>
      <c r="AH844" s="47" t="s">
        <v>2344</v>
      </c>
      <c r="AN844" s="47"/>
      <c r="AO844" s="47"/>
      <c r="AQ844" s="47"/>
    </row>
    <row r="845" spans="1:43" s="4" customFormat="1" ht="15" x14ac:dyDescent="0.25">
      <c r="A845" s="69"/>
      <c r="B845" s="50"/>
      <c r="C845" s="372" t="s">
        <v>2343</v>
      </c>
      <c r="D845" s="372"/>
      <c r="E845" s="372"/>
      <c r="F845" s="372"/>
      <c r="G845" s="372"/>
      <c r="H845" s="372"/>
      <c r="I845" s="372"/>
      <c r="J845" s="372"/>
      <c r="K845" s="372"/>
      <c r="L845" s="372"/>
      <c r="M845" s="372"/>
      <c r="N845" s="377"/>
      <c r="AF845" s="39"/>
      <c r="AG845" s="47"/>
      <c r="AH845" s="47"/>
      <c r="AI845" s="3" t="s">
        <v>2343</v>
      </c>
      <c r="AN845" s="47"/>
      <c r="AO845" s="47"/>
      <c r="AQ845" s="47"/>
    </row>
    <row r="846" spans="1:43" s="4" customFormat="1" ht="22.5" x14ac:dyDescent="0.25">
      <c r="A846" s="103"/>
      <c r="B846" s="49" t="s">
        <v>217</v>
      </c>
      <c r="C846" s="368" t="s">
        <v>218</v>
      </c>
      <c r="D846" s="368"/>
      <c r="E846" s="368"/>
      <c r="F846" s="368"/>
      <c r="G846" s="368"/>
      <c r="H846" s="368"/>
      <c r="I846" s="368"/>
      <c r="J846" s="368"/>
      <c r="K846" s="368"/>
      <c r="L846" s="368"/>
      <c r="M846" s="368"/>
      <c r="N846" s="376"/>
      <c r="AF846" s="39"/>
      <c r="AG846" s="47"/>
      <c r="AH846" s="47"/>
      <c r="AJ846" s="3" t="s">
        <v>218</v>
      </c>
      <c r="AN846" s="47"/>
      <c r="AO846" s="47"/>
      <c r="AQ846" s="47"/>
    </row>
    <row r="847" spans="1:43" s="4" customFormat="1" ht="15" x14ac:dyDescent="0.25">
      <c r="A847" s="48"/>
      <c r="B847" s="49" t="s">
        <v>73</v>
      </c>
      <c r="C847" s="372" t="s">
        <v>175</v>
      </c>
      <c r="D847" s="372"/>
      <c r="E847" s="372"/>
      <c r="F847" s="51"/>
      <c r="G847" s="52"/>
      <c r="H847" s="52"/>
      <c r="I847" s="52"/>
      <c r="J847" s="107">
        <v>3150</v>
      </c>
      <c r="K847" s="54">
        <v>1.1499999999999999</v>
      </c>
      <c r="L847" s="53">
        <v>185.47</v>
      </c>
      <c r="M847" s="52"/>
      <c r="N847" s="58"/>
      <c r="AF847" s="39"/>
      <c r="AG847" s="47"/>
      <c r="AH847" s="47"/>
      <c r="AK847" s="3" t="s">
        <v>175</v>
      </c>
      <c r="AN847" s="47"/>
      <c r="AO847" s="47"/>
      <c r="AQ847" s="47"/>
    </row>
    <row r="848" spans="1:43" s="4" customFormat="1" ht="15" x14ac:dyDescent="0.25">
      <c r="A848" s="48"/>
      <c r="B848" s="49" t="s">
        <v>78</v>
      </c>
      <c r="C848" s="372" t="s">
        <v>176</v>
      </c>
      <c r="D848" s="372"/>
      <c r="E848" s="372"/>
      <c r="F848" s="51"/>
      <c r="G848" s="52"/>
      <c r="H848" s="52"/>
      <c r="I848" s="52"/>
      <c r="J848" s="53">
        <v>425.25</v>
      </c>
      <c r="K848" s="54">
        <v>1.1499999999999999</v>
      </c>
      <c r="L848" s="53">
        <v>25.04</v>
      </c>
      <c r="M848" s="54">
        <v>34.96</v>
      </c>
      <c r="N848" s="64">
        <v>875.4</v>
      </c>
      <c r="AF848" s="39"/>
      <c r="AG848" s="47"/>
      <c r="AH848" s="47"/>
      <c r="AK848" s="3" t="s">
        <v>176</v>
      </c>
      <c r="AN848" s="47"/>
      <c r="AO848" s="47"/>
      <c r="AQ848" s="47"/>
    </row>
    <row r="849" spans="1:43" s="4" customFormat="1" ht="15" x14ac:dyDescent="0.25">
      <c r="A849" s="56"/>
      <c r="B849" s="49"/>
      <c r="C849" s="372" t="s">
        <v>178</v>
      </c>
      <c r="D849" s="372"/>
      <c r="E849" s="372"/>
      <c r="F849" s="51" t="s">
        <v>64</v>
      </c>
      <c r="G849" s="104">
        <v>31.5</v>
      </c>
      <c r="H849" s="54">
        <v>1.1499999999999999</v>
      </c>
      <c r="I849" s="114">
        <v>1.8547199999999999</v>
      </c>
      <c r="J849" s="57"/>
      <c r="K849" s="52"/>
      <c r="L849" s="57"/>
      <c r="M849" s="52"/>
      <c r="N849" s="58"/>
      <c r="AF849" s="39"/>
      <c r="AG849" s="47"/>
      <c r="AH849" s="47"/>
      <c r="AL849" s="3" t="s">
        <v>178</v>
      </c>
      <c r="AN849" s="47"/>
      <c r="AO849" s="47"/>
      <c r="AQ849" s="47"/>
    </row>
    <row r="850" spans="1:43" s="4" customFormat="1" ht="15" x14ac:dyDescent="0.25">
      <c r="A850" s="48"/>
      <c r="B850" s="49"/>
      <c r="C850" s="375" t="s">
        <v>65</v>
      </c>
      <c r="D850" s="375"/>
      <c r="E850" s="375"/>
      <c r="F850" s="59"/>
      <c r="G850" s="60"/>
      <c r="H850" s="60"/>
      <c r="I850" s="60"/>
      <c r="J850" s="108">
        <v>3150</v>
      </c>
      <c r="K850" s="60"/>
      <c r="L850" s="61">
        <v>185.47</v>
      </c>
      <c r="M850" s="60"/>
      <c r="N850" s="62"/>
      <c r="AF850" s="39"/>
      <c r="AG850" s="47"/>
      <c r="AH850" s="47"/>
      <c r="AM850" s="3" t="s">
        <v>65</v>
      </c>
      <c r="AN850" s="47"/>
      <c r="AO850" s="47"/>
      <c r="AQ850" s="47"/>
    </row>
    <row r="851" spans="1:43" s="4" customFormat="1" ht="15" x14ac:dyDescent="0.25">
      <c r="A851" s="56"/>
      <c r="B851" s="49"/>
      <c r="C851" s="372" t="s">
        <v>66</v>
      </c>
      <c r="D851" s="372"/>
      <c r="E851" s="372"/>
      <c r="F851" s="51"/>
      <c r="G851" s="52"/>
      <c r="H851" s="52"/>
      <c r="I851" s="52"/>
      <c r="J851" s="57"/>
      <c r="K851" s="52"/>
      <c r="L851" s="53">
        <v>25.04</v>
      </c>
      <c r="M851" s="52"/>
      <c r="N851" s="64">
        <v>875.4</v>
      </c>
      <c r="AF851" s="39"/>
      <c r="AG851" s="47"/>
      <c r="AH851" s="47"/>
      <c r="AL851" s="3" t="s">
        <v>66</v>
      </c>
      <c r="AN851" s="47"/>
      <c r="AO851" s="47"/>
      <c r="AQ851" s="47"/>
    </row>
    <row r="852" spans="1:43" s="4" customFormat="1" ht="23.25" x14ac:dyDescent="0.25">
      <c r="A852" s="56"/>
      <c r="B852" s="49" t="s">
        <v>335</v>
      </c>
      <c r="C852" s="372" t="s">
        <v>336</v>
      </c>
      <c r="D852" s="372"/>
      <c r="E852" s="372"/>
      <c r="F852" s="51" t="s">
        <v>69</v>
      </c>
      <c r="G852" s="63">
        <v>92</v>
      </c>
      <c r="H852" s="52"/>
      <c r="I852" s="63">
        <v>92</v>
      </c>
      <c r="J852" s="57"/>
      <c r="K852" s="52"/>
      <c r="L852" s="53">
        <v>23.04</v>
      </c>
      <c r="M852" s="52"/>
      <c r="N852" s="64">
        <v>805.37</v>
      </c>
      <c r="AF852" s="39"/>
      <c r="AG852" s="47"/>
      <c r="AH852" s="47"/>
      <c r="AL852" s="3" t="s">
        <v>336</v>
      </c>
      <c r="AN852" s="47"/>
      <c r="AO852" s="47"/>
      <c r="AQ852" s="47"/>
    </row>
    <row r="853" spans="1:43" s="4" customFormat="1" ht="23.25" x14ac:dyDescent="0.25">
      <c r="A853" s="56"/>
      <c r="B853" s="49" t="s">
        <v>337</v>
      </c>
      <c r="C853" s="372" t="s">
        <v>338</v>
      </c>
      <c r="D853" s="372"/>
      <c r="E853" s="372"/>
      <c r="F853" s="51" t="s">
        <v>69</v>
      </c>
      <c r="G853" s="63">
        <v>46</v>
      </c>
      <c r="H853" s="52"/>
      <c r="I853" s="63">
        <v>46</v>
      </c>
      <c r="J853" s="57"/>
      <c r="K853" s="52"/>
      <c r="L853" s="53">
        <v>11.52</v>
      </c>
      <c r="M853" s="52"/>
      <c r="N853" s="64">
        <v>402.68</v>
      </c>
      <c r="AF853" s="39"/>
      <c r="AG853" s="47"/>
      <c r="AH853" s="47"/>
      <c r="AL853" s="3" t="s">
        <v>338</v>
      </c>
      <c r="AN853" s="47"/>
      <c r="AO853" s="47"/>
      <c r="AQ853" s="47"/>
    </row>
    <row r="854" spans="1:43" s="4" customFormat="1" ht="15" x14ac:dyDescent="0.25">
      <c r="A854" s="65"/>
      <c r="B854" s="66"/>
      <c r="C854" s="374" t="s">
        <v>72</v>
      </c>
      <c r="D854" s="374"/>
      <c r="E854" s="374"/>
      <c r="F854" s="42"/>
      <c r="G854" s="43"/>
      <c r="H854" s="43"/>
      <c r="I854" s="43"/>
      <c r="J854" s="45"/>
      <c r="K854" s="43"/>
      <c r="L854" s="67">
        <v>220.03</v>
      </c>
      <c r="M854" s="60"/>
      <c r="N854" s="46"/>
      <c r="AF854" s="39"/>
      <c r="AG854" s="47"/>
      <c r="AH854" s="47"/>
      <c r="AN854" s="47" t="s">
        <v>72</v>
      </c>
      <c r="AO854" s="47"/>
      <c r="AQ854" s="47"/>
    </row>
    <row r="855" spans="1:43" s="4" customFormat="1" ht="57" x14ac:dyDescent="0.25">
      <c r="A855" s="40" t="s">
        <v>532</v>
      </c>
      <c r="B855" s="41" t="s">
        <v>339</v>
      </c>
      <c r="C855" s="374" t="s">
        <v>2345</v>
      </c>
      <c r="D855" s="374"/>
      <c r="E855" s="374"/>
      <c r="F855" s="42" t="s">
        <v>341</v>
      </c>
      <c r="G855" s="43">
        <v>105.47199999999999</v>
      </c>
      <c r="H855" s="44">
        <v>1</v>
      </c>
      <c r="I855" s="116">
        <v>105.47199999999999</v>
      </c>
      <c r="J855" s="67">
        <v>2.91</v>
      </c>
      <c r="K855" s="43"/>
      <c r="L855" s="67">
        <v>306.92</v>
      </c>
      <c r="M855" s="68">
        <v>12.13</v>
      </c>
      <c r="N855" s="115">
        <v>3722.94</v>
      </c>
      <c r="AF855" s="39"/>
      <c r="AG855" s="47"/>
      <c r="AH855" s="47" t="s">
        <v>2345</v>
      </c>
      <c r="AN855" s="47"/>
      <c r="AO855" s="47"/>
      <c r="AQ855" s="47"/>
    </row>
    <row r="856" spans="1:43" s="4" customFormat="1" ht="15" x14ac:dyDescent="0.25">
      <c r="A856" s="69"/>
      <c r="B856" s="50"/>
      <c r="C856" s="372" t="s">
        <v>2346</v>
      </c>
      <c r="D856" s="372"/>
      <c r="E856" s="372"/>
      <c r="F856" s="372"/>
      <c r="G856" s="372"/>
      <c r="H856" s="372"/>
      <c r="I856" s="372"/>
      <c r="J856" s="372"/>
      <c r="K856" s="372"/>
      <c r="L856" s="372"/>
      <c r="M856" s="372"/>
      <c r="N856" s="377"/>
      <c r="AF856" s="39"/>
      <c r="AG856" s="47"/>
      <c r="AH856" s="47"/>
      <c r="AI856" s="3" t="s">
        <v>2346</v>
      </c>
      <c r="AN856" s="47"/>
      <c r="AO856" s="47"/>
      <c r="AQ856" s="47"/>
    </row>
    <row r="857" spans="1:43" s="4" customFormat="1" ht="15" x14ac:dyDescent="0.25">
      <c r="A857" s="65"/>
      <c r="B857" s="66"/>
      <c r="C857" s="374" t="s">
        <v>72</v>
      </c>
      <c r="D857" s="374"/>
      <c r="E857" s="374"/>
      <c r="F857" s="42"/>
      <c r="G857" s="43"/>
      <c r="H857" s="43"/>
      <c r="I857" s="43"/>
      <c r="J857" s="45"/>
      <c r="K857" s="43"/>
      <c r="L857" s="67">
        <v>306.92</v>
      </c>
      <c r="M857" s="60"/>
      <c r="N857" s="115">
        <v>3722.94</v>
      </c>
      <c r="AF857" s="39"/>
      <c r="AG857" s="47"/>
      <c r="AH857" s="47"/>
      <c r="AN857" s="47" t="s">
        <v>72</v>
      </c>
      <c r="AO857" s="47"/>
      <c r="AQ857" s="47"/>
    </row>
    <row r="858" spans="1:43" s="4" customFormat="1" ht="45.75" x14ac:dyDescent="0.25">
      <c r="A858" s="40" t="s">
        <v>536</v>
      </c>
      <c r="B858" s="41" t="s">
        <v>350</v>
      </c>
      <c r="C858" s="374" t="s">
        <v>2242</v>
      </c>
      <c r="D858" s="374"/>
      <c r="E858" s="374"/>
      <c r="F858" s="42" t="s">
        <v>341</v>
      </c>
      <c r="G858" s="43">
        <v>26.367999999999999</v>
      </c>
      <c r="H858" s="44">
        <v>1</v>
      </c>
      <c r="I858" s="116">
        <v>26.367999999999999</v>
      </c>
      <c r="J858" s="67">
        <v>15.35</v>
      </c>
      <c r="K858" s="43"/>
      <c r="L858" s="67">
        <v>404.75</v>
      </c>
      <c r="M858" s="68">
        <v>12.13</v>
      </c>
      <c r="N858" s="115">
        <v>4909.62</v>
      </c>
      <c r="AF858" s="39"/>
      <c r="AG858" s="47"/>
      <c r="AH858" s="47" t="s">
        <v>2242</v>
      </c>
      <c r="AN858" s="47"/>
      <c r="AO858" s="47"/>
      <c r="AQ858" s="47"/>
    </row>
    <row r="859" spans="1:43" s="4" customFormat="1" ht="15" x14ac:dyDescent="0.25">
      <c r="A859" s="69"/>
      <c r="B859" s="50"/>
      <c r="C859" s="372" t="s">
        <v>2347</v>
      </c>
      <c r="D859" s="372"/>
      <c r="E859" s="372"/>
      <c r="F859" s="372"/>
      <c r="G859" s="372"/>
      <c r="H859" s="372"/>
      <c r="I859" s="372"/>
      <c r="J859" s="372"/>
      <c r="K859" s="372"/>
      <c r="L859" s="372"/>
      <c r="M859" s="372"/>
      <c r="N859" s="377"/>
      <c r="AF859" s="39"/>
      <c r="AG859" s="47"/>
      <c r="AH859" s="47"/>
      <c r="AI859" s="3" t="s">
        <v>2347</v>
      </c>
      <c r="AN859" s="47"/>
      <c r="AO859" s="47"/>
      <c r="AQ859" s="47"/>
    </row>
    <row r="860" spans="1:43" s="4" customFormat="1" ht="15" x14ac:dyDescent="0.25">
      <c r="A860" s="65"/>
      <c r="B860" s="66"/>
      <c r="C860" s="374" t="s">
        <v>72</v>
      </c>
      <c r="D860" s="374"/>
      <c r="E860" s="374"/>
      <c r="F860" s="42"/>
      <c r="G860" s="43"/>
      <c r="H860" s="43"/>
      <c r="I860" s="43"/>
      <c r="J860" s="45"/>
      <c r="K860" s="43"/>
      <c r="L860" s="67">
        <v>404.75</v>
      </c>
      <c r="M860" s="60"/>
      <c r="N860" s="115">
        <v>4909.62</v>
      </c>
      <c r="AF860" s="39"/>
      <c r="AG860" s="47"/>
      <c r="AH860" s="47"/>
      <c r="AN860" s="47" t="s">
        <v>72</v>
      </c>
      <c r="AO860" s="47"/>
      <c r="AQ860" s="47"/>
    </row>
    <row r="861" spans="1:43" s="4" customFormat="1" ht="34.5" x14ac:dyDescent="0.25">
      <c r="A861" s="40" t="s">
        <v>539</v>
      </c>
      <c r="B861" s="41" t="s">
        <v>353</v>
      </c>
      <c r="C861" s="374" t="s">
        <v>354</v>
      </c>
      <c r="D861" s="374"/>
      <c r="E861" s="374"/>
      <c r="F861" s="42" t="s">
        <v>333</v>
      </c>
      <c r="G861" s="43">
        <v>5.1200000000000002E-2</v>
      </c>
      <c r="H861" s="44">
        <v>1</v>
      </c>
      <c r="I861" s="110">
        <v>5.1200000000000002E-2</v>
      </c>
      <c r="J861" s="45"/>
      <c r="K861" s="43"/>
      <c r="L861" s="45"/>
      <c r="M861" s="43"/>
      <c r="N861" s="46"/>
      <c r="AF861" s="39"/>
      <c r="AG861" s="47"/>
      <c r="AH861" s="47" t="s">
        <v>354</v>
      </c>
      <c r="AN861" s="47"/>
      <c r="AO861" s="47"/>
      <c r="AQ861" s="47"/>
    </row>
    <row r="862" spans="1:43" s="4" customFormat="1" ht="15" x14ac:dyDescent="0.25">
      <c r="A862" s="69"/>
      <c r="B862" s="50"/>
      <c r="C862" s="372" t="s">
        <v>2348</v>
      </c>
      <c r="D862" s="372"/>
      <c r="E862" s="372"/>
      <c r="F862" s="372"/>
      <c r="G862" s="372"/>
      <c r="H862" s="372"/>
      <c r="I862" s="372"/>
      <c r="J862" s="372"/>
      <c r="K862" s="372"/>
      <c r="L862" s="372"/>
      <c r="M862" s="372"/>
      <c r="N862" s="377"/>
      <c r="AF862" s="39"/>
      <c r="AG862" s="47"/>
      <c r="AH862" s="47"/>
      <c r="AI862" s="3" t="s">
        <v>2348</v>
      </c>
      <c r="AN862" s="47"/>
      <c r="AO862" s="47"/>
      <c r="AQ862" s="47"/>
    </row>
    <row r="863" spans="1:43" s="4" customFormat="1" ht="22.5" x14ac:dyDescent="0.25">
      <c r="A863" s="103"/>
      <c r="B863" s="49" t="s">
        <v>217</v>
      </c>
      <c r="C863" s="368" t="s">
        <v>218</v>
      </c>
      <c r="D863" s="368"/>
      <c r="E863" s="368"/>
      <c r="F863" s="368"/>
      <c r="G863" s="368"/>
      <c r="H863" s="368"/>
      <c r="I863" s="368"/>
      <c r="J863" s="368"/>
      <c r="K863" s="368"/>
      <c r="L863" s="368"/>
      <c r="M863" s="368"/>
      <c r="N863" s="376"/>
      <c r="AF863" s="39"/>
      <c r="AG863" s="47"/>
      <c r="AH863" s="47"/>
      <c r="AJ863" s="3" t="s">
        <v>218</v>
      </c>
      <c r="AN863" s="47"/>
      <c r="AO863" s="47"/>
      <c r="AQ863" s="47"/>
    </row>
    <row r="864" spans="1:43" s="4" customFormat="1" ht="15" x14ac:dyDescent="0.25">
      <c r="A864" s="48"/>
      <c r="B864" s="49" t="s">
        <v>73</v>
      </c>
      <c r="C864" s="372" t="s">
        <v>175</v>
      </c>
      <c r="D864" s="372"/>
      <c r="E864" s="372"/>
      <c r="F864" s="51"/>
      <c r="G864" s="52"/>
      <c r="H864" s="52"/>
      <c r="I864" s="52"/>
      <c r="J864" s="53">
        <v>284.17</v>
      </c>
      <c r="K864" s="54">
        <v>1.1499999999999999</v>
      </c>
      <c r="L864" s="53">
        <v>16.73</v>
      </c>
      <c r="M864" s="52"/>
      <c r="N864" s="58"/>
      <c r="AF864" s="39"/>
      <c r="AG864" s="47"/>
      <c r="AH864" s="47"/>
      <c r="AK864" s="3" t="s">
        <v>175</v>
      </c>
      <c r="AN864" s="47"/>
      <c r="AO864" s="47"/>
      <c r="AQ864" s="47"/>
    </row>
    <row r="865" spans="1:43" s="4" customFormat="1" ht="15" x14ac:dyDescent="0.25">
      <c r="A865" s="48"/>
      <c r="B865" s="49" t="s">
        <v>78</v>
      </c>
      <c r="C865" s="372" t="s">
        <v>176</v>
      </c>
      <c r="D865" s="372"/>
      <c r="E865" s="372"/>
      <c r="F865" s="51"/>
      <c r="G865" s="52"/>
      <c r="H865" s="52"/>
      <c r="I865" s="52"/>
      <c r="J865" s="53">
        <v>28.89</v>
      </c>
      <c r="K865" s="54">
        <v>1.1499999999999999</v>
      </c>
      <c r="L865" s="53">
        <v>1.7</v>
      </c>
      <c r="M865" s="54">
        <v>34.96</v>
      </c>
      <c r="N865" s="64">
        <v>59.43</v>
      </c>
      <c r="AF865" s="39"/>
      <c r="AG865" s="47"/>
      <c r="AH865" s="47"/>
      <c r="AK865" s="3" t="s">
        <v>176</v>
      </c>
      <c r="AN865" s="47"/>
      <c r="AO865" s="47"/>
      <c r="AQ865" s="47"/>
    </row>
    <row r="866" spans="1:43" s="4" customFormat="1" ht="15" x14ac:dyDescent="0.25">
      <c r="A866" s="56"/>
      <c r="B866" s="49"/>
      <c r="C866" s="372" t="s">
        <v>178</v>
      </c>
      <c r="D866" s="372"/>
      <c r="E866" s="372"/>
      <c r="F866" s="51" t="s">
        <v>64</v>
      </c>
      <c r="G866" s="54">
        <v>2.14</v>
      </c>
      <c r="H866" s="54">
        <v>1.1499999999999999</v>
      </c>
      <c r="I866" s="111">
        <v>0.12600320000000001</v>
      </c>
      <c r="J866" s="57"/>
      <c r="K866" s="52"/>
      <c r="L866" s="57"/>
      <c r="M866" s="52"/>
      <c r="N866" s="58"/>
      <c r="AF866" s="39"/>
      <c r="AG866" s="47"/>
      <c r="AH866" s="47"/>
      <c r="AL866" s="3" t="s">
        <v>178</v>
      </c>
      <c r="AN866" s="47"/>
      <c r="AO866" s="47"/>
      <c r="AQ866" s="47"/>
    </row>
    <row r="867" spans="1:43" s="4" customFormat="1" ht="15" x14ac:dyDescent="0.25">
      <c r="A867" s="48"/>
      <c r="B867" s="49"/>
      <c r="C867" s="375" t="s">
        <v>65</v>
      </c>
      <c r="D867" s="375"/>
      <c r="E867" s="375"/>
      <c r="F867" s="59"/>
      <c r="G867" s="60"/>
      <c r="H867" s="60"/>
      <c r="I867" s="60"/>
      <c r="J867" s="61">
        <v>284.17</v>
      </c>
      <c r="K867" s="60"/>
      <c r="L867" s="61">
        <v>16.73</v>
      </c>
      <c r="M867" s="60"/>
      <c r="N867" s="62"/>
      <c r="AF867" s="39"/>
      <c r="AG867" s="47"/>
      <c r="AH867" s="47"/>
      <c r="AM867" s="3" t="s">
        <v>65</v>
      </c>
      <c r="AN867" s="47"/>
      <c r="AO867" s="47"/>
      <c r="AQ867" s="47"/>
    </row>
    <row r="868" spans="1:43" s="4" customFormat="1" ht="15" x14ac:dyDescent="0.25">
      <c r="A868" s="56"/>
      <c r="B868" s="49"/>
      <c r="C868" s="372" t="s">
        <v>66</v>
      </c>
      <c r="D868" s="372"/>
      <c r="E868" s="372"/>
      <c r="F868" s="51"/>
      <c r="G868" s="52"/>
      <c r="H868" s="52"/>
      <c r="I868" s="52"/>
      <c r="J868" s="57"/>
      <c r="K868" s="52"/>
      <c r="L868" s="53">
        <v>1.7</v>
      </c>
      <c r="M868" s="52"/>
      <c r="N868" s="64">
        <v>59.43</v>
      </c>
      <c r="AF868" s="39"/>
      <c r="AG868" s="47"/>
      <c r="AH868" s="47"/>
      <c r="AL868" s="3" t="s">
        <v>66</v>
      </c>
      <c r="AN868" s="47"/>
      <c r="AO868" s="47"/>
      <c r="AQ868" s="47"/>
    </row>
    <row r="869" spans="1:43" s="4" customFormat="1" ht="23.25" x14ac:dyDescent="0.25">
      <c r="A869" s="56"/>
      <c r="B869" s="49" t="s">
        <v>335</v>
      </c>
      <c r="C869" s="372" t="s">
        <v>336</v>
      </c>
      <c r="D869" s="372"/>
      <c r="E869" s="372"/>
      <c r="F869" s="51" t="s">
        <v>69</v>
      </c>
      <c r="G869" s="63">
        <v>92</v>
      </c>
      <c r="H869" s="52"/>
      <c r="I869" s="63">
        <v>92</v>
      </c>
      <c r="J869" s="57"/>
      <c r="K869" s="52"/>
      <c r="L869" s="53">
        <v>1.56</v>
      </c>
      <c r="M869" s="52"/>
      <c r="N869" s="64">
        <v>54.68</v>
      </c>
      <c r="AF869" s="39"/>
      <c r="AG869" s="47"/>
      <c r="AH869" s="47"/>
      <c r="AL869" s="3" t="s">
        <v>336</v>
      </c>
      <c r="AN869" s="47"/>
      <c r="AO869" s="47"/>
      <c r="AQ869" s="47"/>
    </row>
    <row r="870" spans="1:43" s="4" customFormat="1" ht="23.25" x14ac:dyDescent="0.25">
      <c r="A870" s="56"/>
      <c r="B870" s="49" t="s">
        <v>337</v>
      </c>
      <c r="C870" s="372" t="s">
        <v>338</v>
      </c>
      <c r="D870" s="372"/>
      <c r="E870" s="372"/>
      <c r="F870" s="51" t="s">
        <v>69</v>
      </c>
      <c r="G870" s="63">
        <v>46</v>
      </c>
      <c r="H870" s="52"/>
      <c r="I870" s="63">
        <v>46</v>
      </c>
      <c r="J870" s="57"/>
      <c r="K870" s="52"/>
      <c r="L870" s="53">
        <v>0.78</v>
      </c>
      <c r="M870" s="52"/>
      <c r="N870" s="64">
        <v>27.34</v>
      </c>
      <c r="AF870" s="39"/>
      <c r="AG870" s="47"/>
      <c r="AH870" s="47"/>
      <c r="AL870" s="3" t="s">
        <v>338</v>
      </c>
      <c r="AN870" s="47"/>
      <c r="AO870" s="47"/>
      <c r="AQ870" s="47"/>
    </row>
    <row r="871" spans="1:43" s="4" customFormat="1" ht="15" x14ac:dyDescent="0.25">
      <c r="A871" s="65"/>
      <c r="B871" s="66"/>
      <c r="C871" s="374" t="s">
        <v>72</v>
      </c>
      <c r="D871" s="374"/>
      <c r="E871" s="374"/>
      <c r="F871" s="42"/>
      <c r="G871" s="43"/>
      <c r="H871" s="43"/>
      <c r="I871" s="43"/>
      <c r="J871" s="45"/>
      <c r="K871" s="43"/>
      <c r="L871" s="67">
        <v>19.07</v>
      </c>
      <c r="M871" s="60"/>
      <c r="N871" s="46"/>
      <c r="AF871" s="39"/>
      <c r="AG871" s="47"/>
      <c r="AH871" s="47"/>
      <c r="AN871" s="47" t="s">
        <v>72</v>
      </c>
      <c r="AO871" s="47"/>
      <c r="AQ871" s="47"/>
    </row>
    <row r="872" spans="1:43" s="4" customFormat="1" ht="0" hidden="1" customHeight="1" x14ac:dyDescent="0.25">
      <c r="A872" s="71"/>
      <c r="B872" s="72"/>
      <c r="C872" s="72"/>
      <c r="D872" s="72"/>
      <c r="E872" s="72"/>
      <c r="F872" s="73"/>
      <c r="G872" s="73"/>
      <c r="H872" s="73"/>
      <c r="I872" s="73"/>
      <c r="J872" s="74"/>
      <c r="K872" s="73"/>
      <c r="L872" s="74"/>
      <c r="M872" s="52"/>
      <c r="N872" s="74"/>
      <c r="AF872" s="39"/>
      <c r="AG872" s="47"/>
      <c r="AH872" s="47"/>
      <c r="AN872" s="47"/>
      <c r="AO872" s="47"/>
      <c r="AQ872" s="47"/>
    </row>
    <row r="873" spans="1:43" s="4" customFormat="1" ht="15" x14ac:dyDescent="0.25">
      <c r="A873" s="78"/>
      <c r="B873" s="79"/>
      <c r="C873" s="374" t="s">
        <v>2349</v>
      </c>
      <c r="D873" s="374"/>
      <c r="E873" s="374"/>
      <c r="F873" s="374"/>
      <c r="G873" s="374"/>
      <c r="H873" s="374"/>
      <c r="I873" s="374"/>
      <c r="J873" s="374"/>
      <c r="K873" s="374"/>
      <c r="L873" s="80"/>
      <c r="M873" s="81"/>
      <c r="N873" s="82"/>
      <c r="AF873" s="39"/>
      <c r="AG873" s="47"/>
      <c r="AH873" s="47"/>
      <c r="AN873" s="47"/>
      <c r="AO873" s="47" t="s">
        <v>2349</v>
      </c>
      <c r="AQ873" s="47"/>
    </row>
    <row r="874" spans="1:43" s="4" customFormat="1" ht="15" x14ac:dyDescent="0.25">
      <c r="A874" s="83"/>
      <c r="B874" s="49"/>
      <c r="C874" s="372" t="s">
        <v>83</v>
      </c>
      <c r="D874" s="372"/>
      <c r="E874" s="372"/>
      <c r="F874" s="372"/>
      <c r="G874" s="372"/>
      <c r="H874" s="372"/>
      <c r="I874" s="372"/>
      <c r="J874" s="372"/>
      <c r="K874" s="372"/>
      <c r="L874" s="106">
        <v>6768.75</v>
      </c>
      <c r="M874" s="85"/>
      <c r="N874" s="86">
        <v>82240.37</v>
      </c>
      <c r="AF874" s="39"/>
      <c r="AG874" s="47"/>
      <c r="AH874" s="47"/>
      <c r="AN874" s="47"/>
      <c r="AO874" s="47"/>
      <c r="AP874" s="3" t="s">
        <v>83</v>
      </c>
      <c r="AQ874" s="47"/>
    </row>
    <row r="875" spans="1:43" s="4" customFormat="1" ht="15" x14ac:dyDescent="0.25">
      <c r="A875" s="83"/>
      <c r="B875" s="49"/>
      <c r="C875" s="372" t="s">
        <v>84</v>
      </c>
      <c r="D875" s="372"/>
      <c r="E875" s="372"/>
      <c r="F875" s="372"/>
      <c r="G875" s="372"/>
      <c r="H875" s="372"/>
      <c r="I875" s="372"/>
      <c r="J875" s="372"/>
      <c r="K875" s="372"/>
      <c r="L875" s="87"/>
      <c r="M875" s="85"/>
      <c r="N875" s="88"/>
      <c r="AF875" s="39"/>
      <c r="AG875" s="47"/>
      <c r="AH875" s="47"/>
      <c r="AN875" s="47"/>
      <c r="AO875" s="47"/>
      <c r="AP875" s="3" t="s">
        <v>84</v>
      </c>
      <c r="AQ875" s="47"/>
    </row>
    <row r="876" spans="1:43" s="4" customFormat="1" ht="15" x14ac:dyDescent="0.25">
      <c r="A876" s="83"/>
      <c r="B876" s="49"/>
      <c r="C876" s="372" t="s">
        <v>85</v>
      </c>
      <c r="D876" s="372"/>
      <c r="E876" s="372"/>
      <c r="F876" s="372"/>
      <c r="G876" s="372"/>
      <c r="H876" s="372"/>
      <c r="I876" s="372"/>
      <c r="J876" s="372"/>
      <c r="K876" s="372"/>
      <c r="L876" s="84">
        <v>6.07</v>
      </c>
      <c r="M876" s="85"/>
      <c r="N876" s="121">
        <v>212.21</v>
      </c>
      <c r="AF876" s="39"/>
      <c r="AG876" s="47"/>
      <c r="AH876" s="47"/>
      <c r="AN876" s="47"/>
      <c r="AO876" s="47"/>
      <c r="AP876" s="3" t="s">
        <v>85</v>
      </c>
      <c r="AQ876" s="47"/>
    </row>
    <row r="877" spans="1:43" s="4" customFormat="1" ht="15" x14ac:dyDescent="0.25">
      <c r="A877" s="83"/>
      <c r="B877" s="49"/>
      <c r="C877" s="372" t="s">
        <v>193</v>
      </c>
      <c r="D877" s="372"/>
      <c r="E877" s="372"/>
      <c r="F877" s="372"/>
      <c r="G877" s="372"/>
      <c r="H877" s="372"/>
      <c r="I877" s="372"/>
      <c r="J877" s="372"/>
      <c r="K877" s="372"/>
      <c r="L877" s="106">
        <v>2051</v>
      </c>
      <c r="M877" s="85"/>
      <c r="N877" s="86">
        <v>24878.63</v>
      </c>
      <c r="AF877" s="39"/>
      <c r="AG877" s="47"/>
      <c r="AH877" s="47"/>
      <c r="AN877" s="47"/>
      <c r="AO877" s="47"/>
      <c r="AP877" s="3" t="s">
        <v>193</v>
      </c>
      <c r="AQ877" s="47"/>
    </row>
    <row r="878" spans="1:43" s="4" customFormat="1" ht="15" x14ac:dyDescent="0.25">
      <c r="A878" s="83"/>
      <c r="B878" s="49"/>
      <c r="C878" s="372" t="s">
        <v>194</v>
      </c>
      <c r="D878" s="372"/>
      <c r="E878" s="372"/>
      <c r="F878" s="372"/>
      <c r="G878" s="372"/>
      <c r="H878" s="372"/>
      <c r="I878" s="372"/>
      <c r="J878" s="372"/>
      <c r="K878" s="372"/>
      <c r="L878" s="84">
        <v>313.14</v>
      </c>
      <c r="M878" s="85"/>
      <c r="N878" s="86">
        <v>10947.37</v>
      </c>
      <c r="AF878" s="39"/>
      <c r="AG878" s="47"/>
      <c r="AH878" s="47"/>
      <c r="AN878" s="47"/>
      <c r="AO878" s="47"/>
      <c r="AP878" s="3" t="s">
        <v>194</v>
      </c>
      <c r="AQ878" s="47"/>
    </row>
    <row r="879" spans="1:43" s="4" customFormat="1" ht="15" x14ac:dyDescent="0.25">
      <c r="A879" s="83"/>
      <c r="B879" s="49"/>
      <c r="C879" s="372" t="s">
        <v>195</v>
      </c>
      <c r="D879" s="372"/>
      <c r="E879" s="372"/>
      <c r="F879" s="372"/>
      <c r="G879" s="372"/>
      <c r="H879" s="372"/>
      <c r="I879" s="372"/>
      <c r="J879" s="372"/>
      <c r="K879" s="372"/>
      <c r="L879" s="84">
        <v>0.88</v>
      </c>
      <c r="M879" s="85"/>
      <c r="N879" s="121">
        <v>7.52</v>
      </c>
      <c r="AF879" s="39"/>
      <c r="AG879" s="47"/>
      <c r="AH879" s="47"/>
      <c r="AN879" s="47"/>
      <c r="AO879" s="47"/>
      <c r="AP879" s="3" t="s">
        <v>195</v>
      </c>
      <c r="AQ879" s="47"/>
    </row>
    <row r="880" spans="1:43" s="4" customFormat="1" ht="15" x14ac:dyDescent="0.25">
      <c r="A880" s="83"/>
      <c r="B880" s="49"/>
      <c r="C880" s="372" t="s">
        <v>364</v>
      </c>
      <c r="D880" s="372"/>
      <c r="E880" s="372"/>
      <c r="F880" s="372"/>
      <c r="G880" s="372"/>
      <c r="H880" s="372"/>
      <c r="I880" s="372"/>
      <c r="J880" s="372"/>
      <c r="K880" s="372"/>
      <c r="L880" s="106">
        <v>4710.8</v>
      </c>
      <c r="M880" s="85"/>
      <c r="N880" s="86">
        <v>57142.01</v>
      </c>
      <c r="AF880" s="39"/>
      <c r="AG880" s="47"/>
      <c r="AH880" s="47"/>
      <c r="AN880" s="47"/>
      <c r="AO880" s="47"/>
      <c r="AP880" s="3" t="s">
        <v>364</v>
      </c>
      <c r="AQ880" s="47"/>
    </row>
    <row r="881" spans="1:43" s="4" customFormat="1" ht="15" x14ac:dyDescent="0.25">
      <c r="A881" s="83"/>
      <c r="B881" s="49"/>
      <c r="C881" s="372" t="s">
        <v>196</v>
      </c>
      <c r="D881" s="372"/>
      <c r="E881" s="372"/>
      <c r="F881" s="372"/>
      <c r="G881" s="372"/>
      <c r="H881" s="372"/>
      <c r="I881" s="372"/>
      <c r="J881" s="372"/>
      <c r="K881" s="372"/>
      <c r="L881" s="106">
        <v>7209.26</v>
      </c>
      <c r="M881" s="85"/>
      <c r="N881" s="86">
        <v>97640.58</v>
      </c>
      <c r="AF881" s="39"/>
      <c r="AG881" s="47"/>
      <c r="AH881" s="47"/>
      <c r="AN881" s="47"/>
      <c r="AO881" s="47"/>
      <c r="AP881" s="3" t="s">
        <v>196</v>
      </c>
      <c r="AQ881" s="47"/>
    </row>
    <row r="882" spans="1:43" s="4" customFormat="1" ht="15" x14ac:dyDescent="0.25">
      <c r="A882" s="83"/>
      <c r="B882" s="49"/>
      <c r="C882" s="372" t="s">
        <v>365</v>
      </c>
      <c r="D882" s="372"/>
      <c r="E882" s="372"/>
      <c r="F882" s="372"/>
      <c r="G882" s="372"/>
      <c r="H882" s="372"/>
      <c r="I882" s="372"/>
      <c r="J882" s="372"/>
      <c r="K882" s="372"/>
      <c r="L882" s="106">
        <v>2498.46</v>
      </c>
      <c r="M882" s="85"/>
      <c r="N882" s="86">
        <v>40498.57</v>
      </c>
      <c r="AF882" s="39"/>
      <c r="AG882" s="47"/>
      <c r="AH882" s="47"/>
      <c r="AN882" s="47"/>
      <c r="AO882" s="47"/>
      <c r="AP882" s="3" t="s">
        <v>365</v>
      </c>
      <c r="AQ882" s="47"/>
    </row>
    <row r="883" spans="1:43" s="4" customFormat="1" ht="15" x14ac:dyDescent="0.25">
      <c r="A883" s="83"/>
      <c r="B883" s="49"/>
      <c r="C883" s="372" t="s">
        <v>88</v>
      </c>
      <c r="D883" s="372"/>
      <c r="E883" s="372"/>
      <c r="F883" s="372"/>
      <c r="G883" s="372"/>
      <c r="H883" s="372"/>
      <c r="I883" s="372"/>
      <c r="J883" s="372"/>
      <c r="K883" s="372"/>
      <c r="L883" s="87"/>
      <c r="M883" s="85"/>
      <c r="N883" s="88"/>
      <c r="AF883" s="39"/>
      <c r="AG883" s="47"/>
      <c r="AH883" s="47"/>
      <c r="AN883" s="47"/>
      <c r="AO883" s="47"/>
      <c r="AP883" s="3" t="s">
        <v>88</v>
      </c>
      <c r="AQ883" s="47"/>
    </row>
    <row r="884" spans="1:43" s="4" customFormat="1" ht="15" x14ac:dyDescent="0.25">
      <c r="A884" s="83"/>
      <c r="B884" s="49"/>
      <c r="C884" s="372" t="s">
        <v>89</v>
      </c>
      <c r="D884" s="372"/>
      <c r="E884" s="372"/>
      <c r="F884" s="372"/>
      <c r="G884" s="372"/>
      <c r="H884" s="372"/>
      <c r="I884" s="372"/>
      <c r="J884" s="372"/>
      <c r="K884" s="372"/>
      <c r="L884" s="84">
        <v>6.07</v>
      </c>
      <c r="M884" s="85"/>
      <c r="N884" s="121">
        <v>212.21</v>
      </c>
      <c r="AF884" s="39"/>
      <c r="AG884" s="47"/>
      <c r="AH884" s="47"/>
      <c r="AN884" s="47"/>
      <c r="AO884" s="47"/>
      <c r="AP884" s="3" t="s">
        <v>89</v>
      </c>
      <c r="AQ884" s="47"/>
    </row>
    <row r="885" spans="1:43" s="4" customFormat="1" ht="15" x14ac:dyDescent="0.25">
      <c r="A885" s="83"/>
      <c r="B885" s="49"/>
      <c r="C885" s="372" t="s">
        <v>366</v>
      </c>
      <c r="D885" s="372"/>
      <c r="E885" s="372"/>
      <c r="F885" s="372"/>
      <c r="G885" s="372"/>
      <c r="H885" s="372"/>
      <c r="I885" s="372"/>
      <c r="J885" s="372"/>
      <c r="K885" s="372"/>
      <c r="L885" s="106">
        <v>2051</v>
      </c>
      <c r="M885" s="85"/>
      <c r="N885" s="88"/>
      <c r="AF885" s="39"/>
      <c r="AG885" s="47"/>
      <c r="AH885" s="47"/>
      <c r="AN885" s="47"/>
      <c r="AO885" s="47"/>
      <c r="AP885" s="3" t="s">
        <v>366</v>
      </c>
      <c r="AQ885" s="47"/>
    </row>
    <row r="886" spans="1:43" s="4" customFormat="1" ht="15" x14ac:dyDescent="0.25">
      <c r="A886" s="83"/>
      <c r="B886" s="49"/>
      <c r="C886" s="372" t="s">
        <v>367</v>
      </c>
      <c r="D886" s="372"/>
      <c r="E886" s="372"/>
      <c r="F886" s="372"/>
      <c r="G886" s="372"/>
      <c r="H886" s="372"/>
      <c r="I886" s="372"/>
      <c r="J886" s="372"/>
      <c r="K886" s="372"/>
      <c r="L886" s="84">
        <v>313.14</v>
      </c>
      <c r="M886" s="85"/>
      <c r="N886" s="86">
        <v>10947.37</v>
      </c>
      <c r="AF886" s="39"/>
      <c r="AG886" s="47"/>
      <c r="AH886" s="47"/>
      <c r="AN886" s="47"/>
      <c r="AO886" s="47"/>
      <c r="AP886" s="3" t="s">
        <v>367</v>
      </c>
      <c r="AQ886" s="47"/>
    </row>
    <row r="887" spans="1:43" s="4" customFormat="1" ht="15" x14ac:dyDescent="0.25">
      <c r="A887" s="83"/>
      <c r="B887" s="49"/>
      <c r="C887" s="372" t="s">
        <v>368</v>
      </c>
      <c r="D887" s="372"/>
      <c r="E887" s="372"/>
      <c r="F887" s="372"/>
      <c r="G887" s="372"/>
      <c r="H887" s="372"/>
      <c r="I887" s="372"/>
      <c r="J887" s="372"/>
      <c r="K887" s="372"/>
      <c r="L887" s="84">
        <v>0.88</v>
      </c>
      <c r="M887" s="85"/>
      <c r="N887" s="88"/>
      <c r="AF887" s="39"/>
      <c r="AG887" s="47"/>
      <c r="AH887" s="47"/>
      <c r="AN887" s="47"/>
      <c r="AO887" s="47"/>
      <c r="AP887" s="3" t="s">
        <v>368</v>
      </c>
      <c r="AQ887" s="47"/>
    </row>
    <row r="888" spans="1:43" s="4" customFormat="1" ht="15" x14ac:dyDescent="0.25">
      <c r="A888" s="83"/>
      <c r="B888" s="49"/>
      <c r="C888" s="372" t="s">
        <v>90</v>
      </c>
      <c r="D888" s="372"/>
      <c r="E888" s="372"/>
      <c r="F888" s="372"/>
      <c r="G888" s="372"/>
      <c r="H888" s="372"/>
      <c r="I888" s="372"/>
      <c r="J888" s="372"/>
      <c r="K888" s="372"/>
      <c r="L888" s="84">
        <v>293.67</v>
      </c>
      <c r="M888" s="85"/>
      <c r="N888" s="86">
        <v>10266.81</v>
      </c>
      <c r="AF888" s="39"/>
      <c r="AG888" s="47"/>
      <c r="AH888" s="47"/>
      <c r="AN888" s="47"/>
      <c r="AO888" s="47"/>
      <c r="AP888" s="3" t="s">
        <v>90</v>
      </c>
      <c r="AQ888" s="47"/>
    </row>
    <row r="889" spans="1:43" s="4" customFormat="1" ht="15" x14ac:dyDescent="0.25">
      <c r="A889" s="83"/>
      <c r="B889" s="49"/>
      <c r="C889" s="372" t="s">
        <v>91</v>
      </c>
      <c r="D889" s="372"/>
      <c r="E889" s="372"/>
      <c r="F889" s="372"/>
      <c r="G889" s="372"/>
      <c r="H889" s="372"/>
      <c r="I889" s="372"/>
      <c r="J889" s="372"/>
      <c r="K889" s="372"/>
      <c r="L889" s="84">
        <v>146.84</v>
      </c>
      <c r="M889" s="85"/>
      <c r="N889" s="86">
        <v>5133.3999999999996</v>
      </c>
      <c r="AF889" s="39"/>
      <c r="AG889" s="47"/>
      <c r="AH889" s="47"/>
      <c r="AN889" s="47"/>
      <c r="AO889" s="47"/>
      <c r="AP889" s="3" t="s">
        <v>91</v>
      </c>
      <c r="AQ889" s="47"/>
    </row>
    <row r="890" spans="1:43" s="4" customFormat="1" ht="15" x14ac:dyDescent="0.25">
      <c r="A890" s="83"/>
      <c r="B890" s="49"/>
      <c r="C890" s="372" t="s">
        <v>369</v>
      </c>
      <c r="D890" s="372"/>
      <c r="E890" s="372"/>
      <c r="F890" s="372"/>
      <c r="G890" s="372"/>
      <c r="H890" s="372"/>
      <c r="I890" s="372"/>
      <c r="J890" s="372"/>
      <c r="K890" s="372"/>
      <c r="L890" s="106">
        <v>4710.8</v>
      </c>
      <c r="M890" s="85"/>
      <c r="N890" s="86">
        <v>57142.01</v>
      </c>
      <c r="AF890" s="39"/>
      <c r="AG890" s="47"/>
      <c r="AH890" s="47"/>
      <c r="AN890" s="47"/>
      <c r="AO890" s="47"/>
      <c r="AP890" s="3" t="s">
        <v>369</v>
      </c>
      <c r="AQ890" s="47"/>
    </row>
    <row r="891" spans="1:43" s="4" customFormat="1" ht="15" x14ac:dyDescent="0.25">
      <c r="A891" s="83"/>
      <c r="B891" s="49"/>
      <c r="C891" s="372" t="s">
        <v>92</v>
      </c>
      <c r="D891" s="372"/>
      <c r="E891" s="372"/>
      <c r="F891" s="372"/>
      <c r="G891" s="372"/>
      <c r="H891" s="372"/>
      <c r="I891" s="372"/>
      <c r="J891" s="372"/>
      <c r="K891" s="372"/>
      <c r="L891" s="84">
        <v>319.20999999999998</v>
      </c>
      <c r="M891" s="85"/>
      <c r="N891" s="86">
        <v>11159.58</v>
      </c>
      <c r="AF891" s="39"/>
      <c r="AG891" s="47"/>
      <c r="AH891" s="47"/>
      <c r="AN891" s="47"/>
      <c r="AO891" s="47"/>
      <c r="AP891" s="3" t="s">
        <v>92</v>
      </c>
      <c r="AQ891" s="47"/>
    </row>
    <row r="892" spans="1:43" s="4" customFormat="1" ht="15" x14ac:dyDescent="0.25">
      <c r="A892" s="83"/>
      <c r="B892" s="49"/>
      <c r="C892" s="372" t="s">
        <v>93</v>
      </c>
      <c r="D892" s="372"/>
      <c r="E892" s="372"/>
      <c r="F892" s="372"/>
      <c r="G892" s="372"/>
      <c r="H892" s="372"/>
      <c r="I892" s="372"/>
      <c r="J892" s="372"/>
      <c r="K892" s="372"/>
      <c r="L892" s="84">
        <v>293.67</v>
      </c>
      <c r="M892" s="85"/>
      <c r="N892" s="86">
        <v>10266.81</v>
      </c>
      <c r="AF892" s="39"/>
      <c r="AG892" s="47"/>
      <c r="AH892" s="47"/>
      <c r="AN892" s="47"/>
      <c r="AO892" s="47"/>
      <c r="AP892" s="3" t="s">
        <v>93</v>
      </c>
      <c r="AQ892" s="47"/>
    </row>
    <row r="893" spans="1:43" s="4" customFormat="1" ht="15" x14ac:dyDescent="0.25">
      <c r="A893" s="83"/>
      <c r="B893" s="49"/>
      <c r="C893" s="372" t="s">
        <v>94</v>
      </c>
      <c r="D893" s="372"/>
      <c r="E893" s="372"/>
      <c r="F893" s="372"/>
      <c r="G893" s="372"/>
      <c r="H893" s="372"/>
      <c r="I893" s="372"/>
      <c r="J893" s="372"/>
      <c r="K893" s="372"/>
      <c r="L893" s="84">
        <v>146.84</v>
      </c>
      <c r="M893" s="85"/>
      <c r="N893" s="86">
        <v>5133.3999999999996</v>
      </c>
      <c r="AF893" s="39"/>
      <c r="AG893" s="47"/>
      <c r="AH893" s="47"/>
      <c r="AN893" s="47"/>
      <c r="AO893" s="47"/>
      <c r="AP893" s="3" t="s">
        <v>94</v>
      </c>
      <c r="AQ893" s="47"/>
    </row>
    <row r="894" spans="1:43" s="4" customFormat="1" ht="15" x14ac:dyDescent="0.25">
      <c r="A894" s="83"/>
      <c r="B894" s="89"/>
      <c r="C894" s="373" t="s">
        <v>2350</v>
      </c>
      <c r="D894" s="373"/>
      <c r="E894" s="373"/>
      <c r="F894" s="373"/>
      <c r="G894" s="373"/>
      <c r="H894" s="373"/>
      <c r="I894" s="373"/>
      <c r="J894" s="373"/>
      <c r="K894" s="373"/>
      <c r="L894" s="93">
        <v>7209.26</v>
      </c>
      <c r="M894" s="91"/>
      <c r="N894" s="92">
        <v>97640.58</v>
      </c>
      <c r="AF894" s="39"/>
      <c r="AG894" s="47"/>
      <c r="AH894" s="47"/>
      <c r="AN894" s="47"/>
      <c r="AO894" s="47"/>
      <c r="AQ894" s="47" t="s">
        <v>2350</v>
      </c>
    </row>
    <row r="895" spans="1:43" s="4" customFormat="1" ht="15" x14ac:dyDescent="0.25">
      <c r="A895" s="378" t="s">
        <v>2351</v>
      </c>
      <c r="B895" s="379"/>
      <c r="C895" s="379"/>
      <c r="D895" s="379"/>
      <c r="E895" s="379"/>
      <c r="F895" s="379"/>
      <c r="G895" s="379"/>
      <c r="H895" s="379"/>
      <c r="I895" s="379"/>
      <c r="J895" s="379"/>
      <c r="K895" s="379"/>
      <c r="L895" s="379"/>
      <c r="M895" s="379"/>
      <c r="N895" s="380"/>
      <c r="AF895" s="39" t="s">
        <v>2351</v>
      </c>
      <c r="AG895" s="47"/>
      <c r="AH895" s="47"/>
      <c r="AN895" s="47"/>
      <c r="AO895" s="47"/>
      <c r="AQ895" s="47"/>
    </row>
    <row r="896" spans="1:43" s="4" customFormat="1" ht="15" x14ac:dyDescent="0.25">
      <c r="A896" s="381" t="s">
        <v>2352</v>
      </c>
      <c r="B896" s="382"/>
      <c r="C896" s="382"/>
      <c r="D896" s="382"/>
      <c r="E896" s="382"/>
      <c r="F896" s="382"/>
      <c r="G896" s="382"/>
      <c r="H896" s="382"/>
      <c r="I896" s="382"/>
      <c r="J896" s="382"/>
      <c r="K896" s="382"/>
      <c r="L896" s="382"/>
      <c r="M896" s="382"/>
      <c r="N896" s="383"/>
      <c r="AF896" s="39"/>
      <c r="AG896" s="47" t="s">
        <v>2352</v>
      </c>
      <c r="AH896" s="47"/>
      <c r="AN896" s="47"/>
      <c r="AO896" s="47"/>
      <c r="AQ896" s="47"/>
    </row>
    <row r="897" spans="1:43" s="4" customFormat="1" ht="15" x14ac:dyDescent="0.25">
      <c r="A897" s="381" t="s">
        <v>2353</v>
      </c>
      <c r="B897" s="382"/>
      <c r="C897" s="382"/>
      <c r="D897" s="382"/>
      <c r="E897" s="382"/>
      <c r="F897" s="382"/>
      <c r="G897" s="382"/>
      <c r="H897" s="382"/>
      <c r="I897" s="382"/>
      <c r="J897" s="382"/>
      <c r="K897" s="382"/>
      <c r="L897" s="382"/>
      <c r="M897" s="382"/>
      <c r="N897" s="383"/>
      <c r="AF897" s="39"/>
      <c r="AG897" s="47" t="s">
        <v>2353</v>
      </c>
      <c r="AH897" s="47"/>
      <c r="AN897" s="47"/>
      <c r="AO897" s="47"/>
      <c r="AQ897" s="47"/>
    </row>
    <row r="898" spans="1:43" s="4" customFormat="1" ht="34.5" x14ac:dyDescent="0.25">
      <c r="A898" s="40" t="s">
        <v>541</v>
      </c>
      <c r="B898" s="41" t="s">
        <v>644</v>
      </c>
      <c r="C898" s="374" t="s">
        <v>645</v>
      </c>
      <c r="D898" s="374"/>
      <c r="E898" s="374"/>
      <c r="F898" s="42" t="s">
        <v>171</v>
      </c>
      <c r="G898" s="43">
        <v>0.91839999999999999</v>
      </c>
      <c r="H898" s="44">
        <v>1</v>
      </c>
      <c r="I898" s="110">
        <v>0.91839999999999999</v>
      </c>
      <c r="J898" s="45"/>
      <c r="K898" s="43"/>
      <c r="L898" s="45"/>
      <c r="M898" s="43"/>
      <c r="N898" s="46"/>
      <c r="AF898" s="39"/>
      <c r="AG898" s="47"/>
      <c r="AH898" s="47" t="s">
        <v>645</v>
      </c>
      <c r="AN898" s="47"/>
      <c r="AO898" s="47"/>
      <c r="AQ898" s="47"/>
    </row>
    <row r="899" spans="1:43" s="4" customFormat="1" ht="15" x14ac:dyDescent="0.25">
      <c r="A899" s="69"/>
      <c r="B899" s="50"/>
      <c r="C899" s="372" t="s">
        <v>2354</v>
      </c>
      <c r="D899" s="372"/>
      <c r="E899" s="372"/>
      <c r="F899" s="372"/>
      <c r="G899" s="372"/>
      <c r="H899" s="372"/>
      <c r="I899" s="372"/>
      <c r="J899" s="372"/>
      <c r="K899" s="372"/>
      <c r="L899" s="372"/>
      <c r="M899" s="372"/>
      <c r="N899" s="377"/>
      <c r="AF899" s="39"/>
      <c r="AG899" s="47"/>
      <c r="AH899" s="47"/>
      <c r="AI899" s="3" t="s">
        <v>2354</v>
      </c>
      <c r="AN899" s="47"/>
      <c r="AO899" s="47"/>
      <c r="AQ899" s="47"/>
    </row>
    <row r="900" spans="1:43" s="4" customFormat="1" ht="22.5" x14ac:dyDescent="0.25">
      <c r="A900" s="103"/>
      <c r="B900" s="49" t="s">
        <v>2355</v>
      </c>
      <c r="C900" s="368" t="s">
        <v>2356</v>
      </c>
      <c r="D900" s="368"/>
      <c r="E900" s="368"/>
      <c r="F900" s="368"/>
      <c r="G900" s="368"/>
      <c r="H900" s="368"/>
      <c r="I900" s="368"/>
      <c r="J900" s="368"/>
      <c r="K900" s="368"/>
      <c r="L900" s="368"/>
      <c r="M900" s="368"/>
      <c r="N900" s="376"/>
      <c r="AF900" s="39"/>
      <c r="AG900" s="47"/>
      <c r="AH900" s="47"/>
      <c r="AJ900" s="3" t="s">
        <v>2356</v>
      </c>
      <c r="AN900" s="47"/>
      <c r="AO900" s="47"/>
      <c r="AQ900" s="47"/>
    </row>
    <row r="901" spans="1:43" s="4" customFormat="1" ht="22.5" x14ac:dyDescent="0.25">
      <c r="A901" s="103"/>
      <c r="B901" s="49" t="s">
        <v>217</v>
      </c>
      <c r="C901" s="368" t="s">
        <v>218</v>
      </c>
      <c r="D901" s="368"/>
      <c r="E901" s="368"/>
      <c r="F901" s="368"/>
      <c r="G901" s="368"/>
      <c r="H901" s="368"/>
      <c r="I901" s="368"/>
      <c r="J901" s="368"/>
      <c r="K901" s="368"/>
      <c r="L901" s="368"/>
      <c r="M901" s="368"/>
      <c r="N901" s="376"/>
      <c r="AF901" s="39"/>
      <c r="AG901" s="47"/>
      <c r="AH901" s="47"/>
      <c r="AJ901" s="3" t="s">
        <v>218</v>
      </c>
      <c r="AN901" s="47"/>
      <c r="AO901" s="47"/>
      <c r="AQ901" s="47"/>
    </row>
    <row r="902" spans="1:43" s="4" customFormat="1" ht="15" x14ac:dyDescent="0.25">
      <c r="A902" s="48"/>
      <c r="B902" s="49" t="s">
        <v>58</v>
      </c>
      <c r="C902" s="372" t="s">
        <v>62</v>
      </c>
      <c r="D902" s="372"/>
      <c r="E902" s="372"/>
      <c r="F902" s="51"/>
      <c r="G902" s="52"/>
      <c r="H902" s="52"/>
      <c r="I902" s="52"/>
      <c r="J902" s="107">
        <v>1201.2</v>
      </c>
      <c r="K902" s="54">
        <v>1.38</v>
      </c>
      <c r="L902" s="107">
        <v>1522.39</v>
      </c>
      <c r="M902" s="54">
        <v>34.96</v>
      </c>
      <c r="N902" s="55">
        <v>53222.75</v>
      </c>
      <c r="AF902" s="39"/>
      <c r="AG902" s="47"/>
      <c r="AH902" s="47"/>
      <c r="AK902" s="3" t="s">
        <v>62</v>
      </c>
      <c r="AN902" s="47"/>
      <c r="AO902" s="47"/>
      <c r="AQ902" s="47"/>
    </row>
    <row r="903" spans="1:43" s="4" customFormat="1" ht="15" x14ac:dyDescent="0.25">
      <c r="A903" s="56"/>
      <c r="B903" s="49"/>
      <c r="C903" s="372" t="s">
        <v>63</v>
      </c>
      <c r="D903" s="372"/>
      <c r="E903" s="372"/>
      <c r="F903" s="51" t="s">
        <v>64</v>
      </c>
      <c r="G903" s="63">
        <v>154</v>
      </c>
      <c r="H903" s="54">
        <v>1.1499999999999999</v>
      </c>
      <c r="I903" s="114">
        <v>162.64864</v>
      </c>
      <c r="J903" s="57"/>
      <c r="K903" s="52"/>
      <c r="L903" s="57"/>
      <c r="M903" s="52"/>
      <c r="N903" s="58"/>
      <c r="AF903" s="39"/>
      <c r="AG903" s="47"/>
      <c r="AH903" s="47"/>
      <c r="AL903" s="3" t="s">
        <v>63</v>
      </c>
      <c r="AN903" s="47"/>
      <c r="AO903" s="47"/>
      <c r="AQ903" s="47"/>
    </row>
    <row r="904" spans="1:43" s="4" customFormat="1" ht="15" x14ac:dyDescent="0.25">
      <c r="A904" s="48"/>
      <c r="B904" s="49"/>
      <c r="C904" s="375" t="s">
        <v>65</v>
      </c>
      <c r="D904" s="375"/>
      <c r="E904" s="375"/>
      <c r="F904" s="59"/>
      <c r="G904" s="60"/>
      <c r="H904" s="60"/>
      <c r="I904" s="60"/>
      <c r="J904" s="108">
        <v>1201.2</v>
      </c>
      <c r="K904" s="60"/>
      <c r="L904" s="108">
        <v>1522.39</v>
      </c>
      <c r="M904" s="60"/>
      <c r="N904" s="62"/>
      <c r="AF904" s="39"/>
      <c r="AG904" s="47"/>
      <c r="AH904" s="47"/>
      <c r="AM904" s="3" t="s">
        <v>65</v>
      </c>
      <c r="AN904" s="47"/>
      <c r="AO904" s="47"/>
      <c r="AQ904" s="47"/>
    </row>
    <row r="905" spans="1:43" s="4" customFormat="1" ht="15" x14ac:dyDescent="0.25">
      <c r="A905" s="56"/>
      <c r="B905" s="49"/>
      <c r="C905" s="372" t="s">
        <v>66</v>
      </c>
      <c r="D905" s="372"/>
      <c r="E905" s="372"/>
      <c r="F905" s="51"/>
      <c r="G905" s="52"/>
      <c r="H905" s="52"/>
      <c r="I905" s="52"/>
      <c r="J905" s="57"/>
      <c r="K905" s="52"/>
      <c r="L905" s="107">
        <v>1522.39</v>
      </c>
      <c r="M905" s="52"/>
      <c r="N905" s="55">
        <v>53222.75</v>
      </c>
      <c r="AF905" s="39"/>
      <c r="AG905" s="47"/>
      <c r="AH905" s="47"/>
      <c r="AL905" s="3" t="s">
        <v>66</v>
      </c>
      <c r="AN905" s="47"/>
      <c r="AO905" s="47"/>
      <c r="AQ905" s="47"/>
    </row>
    <row r="906" spans="1:43" s="4" customFormat="1" ht="23.25" x14ac:dyDescent="0.25">
      <c r="A906" s="56"/>
      <c r="B906" s="49" t="s">
        <v>647</v>
      </c>
      <c r="C906" s="372" t="s">
        <v>648</v>
      </c>
      <c r="D906" s="372"/>
      <c r="E906" s="372"/>
      <c r="F906" s="51" t="s">
        <v>69</v>
      </c>
      <c r="G906" s="63">
        <v>89</v>
      </c>
      <c r="H906" s="52"/>
      <c r="I906" s="63">
        <v>89</v>
      </c>
      <c r="J906" s="57"/>
      <c r="K906" s="52"/>
      <c r="L906" s="107">
        <v>1354.93</v>
      </c>
      <c r="M906" s="52"/>
      <c r="N906" s="55">
        <v>47368.25</v>
      </c>
      <c r="AF906" s="39"/>
      <c r="AG906" s="47"/>
      <c r="AH906" s="47"/>
      <c r="AL906" s="3" t="s">
        <v>648</v>
      </c>
      <c r="AN906" s="47"/>
      <c r="AO906" s="47"/>
      <c r="AQ906" s="47"/>
    </row>
    <row r="907" spans="1:43" s="4" customFormat="1" ht="23.25" x14ac:dyDescent="0.25">
      <c r="A907" s="56"/>
      <c r="B907" s="49" t="s">
        <v>649</v>
      </c>
      <c r="C907" s="372" t="s">
        <v>650</v>
      </c>
      <c r="D907" s="372"/>
      <c r="E907" s="372"/>
      <c r="F907" s="51" t="s">
        <v>69</v>
      </c>
      <c r="G907" s="63">
        <v>40</v>
      </c>
      <c r="H907" s="52"/>
      <c r="I907" s="63">
        <v>40</v>
      </c>
      <c r="J907" s="57"/>
      <c r="K907" s="52"/>
      <c r="L907" s="53">
        <v>608.96</v>
      </c>
      <c r="M907" s="52"/>
      <c r="N907" s="55">
        <v>21289.1</v>
      </c>
      <c r="AF907" s="39"/>
      <c r="AG907" s="47"/>
      <c r="AH907" s="47"/>
      <c r="AL907" s="3" t="s">
        <v>650</v>
      </c>
      <c r="AN907" s="47"/>
      <c r="AO907" s="47"/>
      <c r="AQ907" s="47"/>
    </row>
    <row r="908" spans="1:43" s="4" customFormat="1" ht="15" x14ac:dyDescent="0.25">
      <c r="A908" s="65"/>
      <c r="B908" s="66"/>
      <c r="C908" s="374" t="s">
        <v>72</v>
      </c>
      <c r="D908" s="374"/>
      <c r="E908" s="374"/>
      <c r="F908" s="42"/>
      <c r="G908" s="43"/>
      <c r="H908" s="43"/>
      <c r="I908" s="43"/>
      <c r="J908" s="45"/>
      <c r="K908" s="43"/>
      <c r="L908" s="105">
        <v>3486.28</v>
      </c>
      <c r="M908" s="60"/>
      <c r="N908" s="46"/>
      <c r="AF908" s="39"/>
      <c r="AG908" s="47"/>
      <c r="AH908" s="47"/>
      <c r="AN908" s="47" t="s">
        <v>72</v>
      </c>
      <c r="AO908" s="47"/>
      <c r="AQ908" s="47"/>
    </row>
    <row r="909" spans="1:43" s="4" customFormat="1" ht="23.25" x14ac:dyDescent="0.25">
      <c r="A909" s="40" t="s">
        <v>543</v>
      </c>
      <c r="B909" s="41" t="s">
        <v>652</v>
      </c>
      <c r="C909" s="374" t="s">
        <v>2357</v>
      </c>
      <c r="D909" s="374"/>
      <c r="E909" s="374"/>
      <c r="F909" s="42" t="s">
        <v>171</v>
      </c>
      <c r="G909" s="43">
        <v>0.91839999999999999</v>
      </c>
      <c r="H909" s="44">
        <v>1</v>
      </c>
      <c r="I909" s="110">
        <v>0.91839999999999999</v>
      </c>
      <c r="J909" s="45"/>
      <c r="K909" s="43"/>
      <c r="L909" s="45"/>
      <c r="M909" s="43"/>
      <c r="N909" s="46"/>
      <c r="AF909" s="39"/>
      <c r="AG909" s="47"/>
      <c r="AH909" s="47" t="s">
        <v>2357</v>
      </c>
      <c r="AN909" s="47"/>
      <c r="AO909" s="47"/>
      <c r="AQ909" s="47"/>
    </row>
    <row r="910" spans="1:43" s="4" customFormat="1" ht="15" x14ac:dyDescent="0.25">
      <c r="A910" s="69"/>
      <c r="B910" s="50"/>
      <c r="C910" s="372" t="s">
        <v>2354</v>
      </c>
      <c r="D910" s="372"/>
      <c r="E910" s="372"/>
      <c r="F910" s="372"/>
      <c r="G910" s="372"/>
      <c r="H910" s="372"/>
      <c r="I910" s="372"/>
      <c r="J910" s="372"/>
      <c r="K910" s="372"/>
      <c r="L910" s="372"/>
      <c r="M910" s="372"/>
      <c r="N910" s="377"/>
      <c r="AF910" s="39"/>
      <c r="AG910" s="47"/>
      <c r="AH910" s="47"/>
      <c r="AI910" s="3" t="s">
        <v>2354</v>
      </c>
      <c r="AN910" s="47"/>
      <c r="AO910" s="47"/>
      <c r="AQ910" s="47"/>
    </row>
    <row r="911" spans="1:43" s="4" customFormat="1" ht="22.5" x14ac:dyDescent="0.25">
      <c r="A911" s="103"/>
      <c r="B911" s="49" t="s">
        <v>217</v>
      </c>
      <c r="C911" s="368" t="s">
        <v>218</v>
      </c>
      <c r="D911" s="368"/>
      <c r="E911" s="368"/>
      <c r="F911" s="368"/>
      <c r="G911" s="368"/>
      <c r="H911" s="368"/>
      <c r="I911" s="368"/>
      <c r="J911" s="368"/>
      <c r="K911" s="368"/>
      <c r="L911" s="368"/>
      <c r="M911" s="368"/>
      <c r="N911" s="376"/>
      <c r="AF911" s="39"/>
      <c r="AG911" s="47"/>
      <c r="AH911" s="47"/>
      <c r="AJ911" s="3" t="s">
        <v>218</v>
      </c>
      <c r="AN911" s="47"/>
      <c r="AO911" s="47"/>
      <c r="AQ911" s="47"/>
    </row>
    <row r="912" spans="1:43" s="4" customFormat="1" ht="15" x14ac:dyDescent="0.25">
      <c r="A912" s="48"/>
      <c r="B912" s="49" t="s">
        <v>58</v>
      </c>
      <c r="C912" s="372" t="s">
        <v>62</v>
      </c>
      <c r="D912" s="372"/>
      <c r="E912" s="372"/>
      <c r="F912" s="51"/>
      <c r="G912" s="52"/>
      <c r="H912" s="52"/>
      <c r="I912" s="52"/>
      <c r="J912" s="53">
        <v>663.75</v>
      </c>
      <c r="K912" s="54">
        <v>1.1499999999999999</v>
      </c>
      <c r="L912" s="53">
        <v>701.03</v>
      </c>
      <c r="M912" s="54">
        <v>34.96</v>
      </c>
      <c r="N912" s="55">
        <v>24508.01</v>
      </c>
      <c r="AF912" s="39"/>
      <c r="AG912" s="47"/>
      <c r="AH912" s="47"/>
      <c r="AK912" s="3" t="s">
        <v>62</v>
      </c>
      <c r="AN912" s="47"/>
      <c r="AO912" s="47"/>
      <c r="AQ912" s="47"/>
    </row>
    <row r="913" spans="1:43" s="4" customFormat="1" ht="15" x14ac:dyDescent="0.25">
      <c r="A913" s="56"/>
      <c r="B913" s="49"/>
      <c r="C913" s="372" t="s">
        <v>63</v>
      </c>
      <c r="D913" s="372"/>
      <c r="E913" s="372"/>
      <c r="F913" s="51" t="s">
        <v>64</v>
      </c>
      <c r="G913" s="104">
        <v>88.5</v>
      </c>
      <c r="H913" s="54">
        <v>1.1499999999999999</v>
      </c>
      <c r="I913" s="114">
        <v>93.470160000000007</v>
      </c>
      <c r="J913" s="57"/>
      <c r="K913" s="52"/>
      <c r="L913" s="57"/>
      <c r="M913" s="52"/>
      <c r="N913" s="58"/>
      <c r="AF913" s="39"/>
      <c r="AG913" s="47"/>
      <c r="AH913" s="47"/>
      <c r="AL913" s="3" t="s">
        <v>63</v>
      </c>
      <c r="AN913" s="47"/>
      <c r="AO913" s="47"/>
      <c r="AQ913" s="47"/>
    </row>
    <row r="914" spans="1:43" s="4" customFormat="1" ht="15" x14ac:dyDescent="0.25">
      <c r="A914" s="48"/>
      <c r="B914" s="49"/>
      <c r="C914" s="375" t="s">
        <v>65</v>
      </c>
      <c r="D914" s="375"/>
      <c r="E914" s="375"/>
      <c r="F914" s="59"/>
      <c r="G914" s="60"/>
      <c r="H914" s="60"/>
      <c r="I914" s="60"/>
      <c r="J914" s="61">
        <v>663.75</v>
      </c>
      <c r="K914" s="60"/>
      <c r="L914" s="61">
        <v>701.03</v>
      </c>
      <c r="M914" s="60"/>
      <c r="N914" s="62"/>
      <c r="AF914" s="39"/>
      <c r="AG914" s="47"/>
      <c r="AH914" s="47"/>
      <c r="AM914" s="3" t="s">
        <v>65</v>
      </c>
      <c r="AN914" s="47"/>
      <c r="AO914" s="47"/>
      <c r="AQ914" s="47"/>
    </row>
    <row r="915" spans="1:43" s="4" customFormat="1" ht="15" x14ac:dyDescent="0.25">
      <c r="A915" s="56"/>
      <c r="B915" s="49"/>
      <c r="C915" s="372" t="s">
        <v>66</v>
      </c>
      <c r="D915" s="372"/>
      <c r="E915" s="372"/>
      <c r="F915" s="51"/>
      <c r="G915" s="52"/>
      <c r="H915" s="52"/>
      <c r="I915" s="52"/>
      <c r="J915" s="57"/>
      <c r="K915" s="52"/>
      <c r="L915" s="53">
        <v>701.03</v>
      </c>
      <c r="M915" s="52"/>
      <c r="N915" s="55">
        <v>24508.01</v>
      </c>
      <c r="AF915" s="39"/>
      <c r="AG915" s="47"/>
      <c r="AH915" s="47"/>
      <c r="AL915" s="3" t="s">
        <v>66</v>
      </c>
      <c r="AN915" s="47"/>
      <c r="AO915" s="47"/>
      <c r="AQ915" s="47"/>
    </row>
    <row r="916" spans="1:43" s="4" customFormat="1" ht="23.25" x14ac:dyDescent="0.25">
      <c r="A916" s="56"/>
      <c r="B916" s="49" t="s">
        <v>647</v>
      </c>
      <c r="C916" s="372" t="s">
        <v>648</v>
      </c>
      <c r="D916" s="372"/>
      <c r="E916" s="372"/>
      <c r="F916" s="51" t="s">
        <v>69</v>
      </c>
      <c r="G916" s="63">
        <v>89</v>
      </c>
      <c r="H916" s="52"/>
      <c r="I916" s="63">
        <v>89</v>
      </c>
      <c r="J916" s="57"/>
      <c r="K916" s="52"/>
      <c r="L916" s="53">
        <v>623.91999999999996</v>
      </c>
      <c r="M916" s="52"/>
      <c r="N916" s="55">
        <v>21812.13</v>
      </c>
      <c r="AF916" s="39"/>
      <c r="AG916" s="47"/>
      <c r="AH916" s="47"/>
      <c r="AL916" s="3" t="s">
        <v>648</v>
      </c>
      <c r="AN916" s="47"/>
      <c r="AO916" s="47"/>
      <c r="AQ916" s="47"/>
    </row>
    <row r="917" spans="1:43" s="4" customFormat="1" ht="23.25" x14ac:dyDescent="0.25">
      <c r="A917" s="56"/>
      <c r="B917" s="49" t="s">
        <v>649</v>
      </c>
      <c r="C917" s="372" t="s">
        <v>650</v>
      </c>
      <c r="D917" s="372"/>
      <c r="E917" s="372"/>
      <c r="F917" s="51" t="s">
        <v>69</v>
      </c>
      <c r="G917" s="63">
        <v>40</v>
      </c>
      <c r="H917" s="52"/>
      <c r="I917" s="63">
        <v>40</v>
      </c>
      <c r="J917" s="57"/>
      <c r="K917" s="52"/>
      <c r="L917" s="53">
        <v>280.41000000000003</v>
      </c>
      <c r="M917" s="52"/>
      <c r="N917" s="55">
        <v>9803.2000000000007</v>
      </c>
      <c r="AF917" s="39"/>
      <c r="AG917" s="47"/>
      <c r="AH917" s="47"/>
      <c r="AL917" s="3" t="s">
        <v>650</v>
      </c>
      <c r="AN917" s="47"/>
      <c r="AO917" s="47"/>
      <c r="AQ917" s="47"/>
    </row>
    <row r="918" spans="1:43" s="4" customFormat="1" ht="15" x14ac:dyDescent="0.25">
      <c r="A918" s="65"/>
      <c r="B918" s="66"/>
      <c r="C918" s="374" t="s">
        <v>72</v>
      </c>
      <c r="D918" s="374"/>
      <c r="E918" s="374"/>
      <c r="F918" s="42"/>
      <c r="G918" s="43"/>
      <c r="H918" s="43"/>
      <c r="I918" s="43"/>
      <c r="J918" s="45"/>
      <c r="K918" s="43"/>
      <c r="L918" s="105">
        <v>1605.36</v>
      </c>
      <c r="M918" s="60"/>
      <c r="N918" s="46"/>
      <c r="AF918" s="39"/>
      <c r="AG918" s="47"/>
      <c r="AH918" s="47"/>
      <c r="AN918" s="47" t="s">
        <v>72</v>
      </c>
      <c r="AO918" s="47"/>
      <c r="AQ918" s="47"/>
    </row>
    <row r="919" spans="1:43" s="4" customFormat="1" ht="0" hidden="1" customHeight="1" x14ac:dyDescent="0.25">
      <c r="A919" s="71"/>
      <c r="B919" s="72"/>
      <c r="C919" s="72"/>
      <c r="D919" s="72"/>
      <c r="E919" s="72"/>
      <c r="F919" s="73"/>
      <c r="G919" s="73"/>
      <c r="H919" s="73"/>
      <c r="I919" s="73"/>
      <c r="J919" s="74"/>
      <c r="K919" s="73"/>
      <c r="L919" s="74"/>
      <c r="M919" s="52"/>
      <c r="N919" s="74"/>
      <c r="AF919" s="39"/>
      <c r="AG919" s="47"/>
      <c r="AH919" s="47"/>
      <c r="AN919" s="47"/>
      <c r="AO919" s="47"/>
      <c r="AQ919" s="47"/>
    </row>
    <row r="920" spans="1:43" s="4" customFormat="1" ht="15" x14ac:dyDescent="0.25">
      <c r="A920" s="78"/>
      <c r="B920" s="79"/>
      <c r="C920" s="374" t="s">
        <v>2358</v>
      </c>
      <c r="D920" s="374"/>
      <c r="E920" s="374"/>
      <c r="F920" s="374"/>
      <c r="G920" s="374"/>
      <c r="H920" s="374"/>
      <c r="I920" s="374"/>
      <c r="J920" s="374"/>
      <c r="K920" s="374"/>
      <c r="L920" s="80"/>
      <c r="M920" s="81"/>
      <c r="N920" s="82"/>
      <c r="AF920" s="39"/>
      <c r="AG920" s="47"/>
      <c r="AH920" s="47"/>
      <c r="AN920" s="47"/>
      <c r="AO920" s="47" t="s">
        <v>2358</v>
      </c>
      <c r="AQ920" s="47"/>
    </row>
    <row r="921" spans="1:43" s="4" customFormat="1" ht="15" x14ac:dyDescent="0.25">
      <c r="A921" s="83"/>
      <c r="B921" s="49"/>
      <c r="C921" s="372" t="s">
        <v>83</v>
      </c>
      <c r="D921" s="372"/>
      <c r="E921" s="372"/>
      <c r="F921" s="372"/>
      <c r="G921" s="372"/>
      <c r="H921" s="372"/>
      <c r="I921" s="372"/>
      <c r="J921" s="372"/>
      <c r="K921" s="372"/>
      <c r="L921" s="106">
        <v>2223.42</v>
      </c>
      <c r="M921" s="85"/>
      <c r="N921" s="86">
        <v>77730.759999999995</v>
      </c>
      <c r="AF921" s="39"/>
      <c r="AG921" s="47"/>
      <c r="AH921" s="47"/>
      <c r="AN921" s="47"/>
      <c r="AO921" s="47"/>
      <c r="AP921" s="3" t="s">
        <v>83</v>
      </c>
      <c r="AQ921" s="47"/>
    </row>
    <row r="922" spans="1:43" s="4" customFormat="1" ht="15" x14ac:dyDescent="0.25">
      <c r="A922" s="83"/>
      <c r="B922" s="49"/>
      <c r="C922" s="372" t="s">
        <v>84</v>
      </c>
      <c r="D922" s="372"/>
      <c r="E922" s="372"/>
      <c r="F922" s="372"/>
      <c r="G922" s="372"/>
      <c r="H922" s="372"/>
      <c r="I922" s="372"/>
      <c r="J922" s="372"/>
      <c r="K922" s="372"/>
      <c r="L922" s="87"/>
      <c r="M922" s="85"/>
      <c r="N922" s="88"/>
      <c r="AF922" s="39"/>
      <c r="AG922" s="47"/>
      <c r="AH922" s="47"/>
      <c r="AN922" s="47"/>
      <c r="AO922" s="47"/>
      <c r="AP922" s="3" t="s">
        <v>84</v>
      </c>
      <c r="AQ922" s="47"/>
    </row>
    <row r="923" spans="1:43" s="4" customFormat="1" ht="15" x14ac:dyDescent="0.25">
      <c r="A923" s="83"/>
      <c r="B923" s="49"/>
      <c r="C923" s="372" t="s">
        <v>85</v>
      </c>
      <c r="D923" s="372"/>
      <c r="E923" s="372"/>
      <c r="F923" s="372"/>
      <c r="G923" s="372"/>
      <c r="H923" s="372"/>
      <c r="I923" s="372"/>
      <c r="J923" s="372"/>
      <c r="K923" s="372"/>
      <c r="L923" s="106">
        <v>2223.42</v>
      </c>
      <c r="M923" s="85"/>
      <c r="N923" s="86">
        <v>77730.759999999995</v>
      </c>
      <c r="AF923" s="39"/>
      <c r="AG923" s="47"/>
      <c r="AH923" s="47"/>
      <c r="AN923" s="47"/>
      <c r="AO923" s="47"/>
      <c r="AP923" s="3" t="s">
        <v>85</v>
      </c>
      <c r="AQ923" s="47"/>
    </row>
    <row r="924" spans="1:43" s="4" customFormat="1" ht="15" x14ac:dyDescent="0.25">
      <c r="A924" s="83"/>
      <c r="B924" s="49"/>
      <c r="C924" s="372" t="s">
        <v>196</v>
      </c>
      <c r="D924" s="372"/>
      <c r="E924" s="372"/>
      <c r="F924" s="372"/>
      <c r="G924" s="372"/>
      <c r="H924" s="372"/>
      <c r="I924" s="372"/>
      <c r="J924" s="372"/>
      <c r="K924" s="372"/>
      <c r="L924" s="106">
        <v>5091.6400000000003</v>
      </c>
      <c r="M924" s="85"/>
      <c r="N924" s="86">
        <v>178003.44</v>
      </c>
      <c r="AF924" s="39"/>
      <c r="AG924" s="47"/>
      <c r="AH924" s="47"/>
      <c r="AN924" s="47"/>
      <c r="AO924" s="47"/>
      <c r="AP924" s="3" t="s">
        <v>196</v>
      </c>
      <c r="AQ924" s="47"/>
    </row>
    <row r="925" spans="1:43" s="4" customFormat="1" ht="15" x14ac:dyDescent="0.25">
      <c r="A925" s="83"/>
      <c r="B925" s="49"/>
      <c r="C925" s="372" t="s">
        <v>84</v>
      </c>
      <c r="D925" s="372"/>
      <c r="E925" s="372"/>
      <c r="F925" s="372"/>
      <c r="G925" s="372"/>
      <c r="H925" s="372"/>
      <c r="I925" s="372"/>
      <c r="J925" s="372"/>
      <c r="K925" s="372"/>
      <c r="L925" s="87"/>
      <c r="M925" s="85"/>
      <c r="N925" s="88"/>
      <c r="AF925" s="39"/>
      <c r="AG925" s="47"/>
      <c r="AH925" s="47"/>
      <c r="AN925" s="47"/>
      <c r="AO925" s="47"/>
      <c r="AP925" s="3" t="s">
        <v>84</v>
      </c>
      <c r="AQ925" s="47"/>
    </row>
    <row r="926" spans="1:43" s="4" customFormat="1" ht="15" x14ac:dyDescent="0.25">
      <c r="A926" s="83"/>
      <c r="B926" s="49"/>
      <c r="C926" s="372" t="s">
        <v>197</v>
      </c>
      <c r="D926" s="372"/>
      <c r="E926" s="372"/>
      <c r="F926" s="372"/>
      <c r="G926" s="372"/>
      <c r="H926" s="372"/>
      <c r="I926" s="372"/>
      <c r="J926" s="372"/>
      <c r="K926" s="372"/>
      <c r="L926" s="106">
        <v>2223.42</v>
      </c>
      <c r="M926" s="85"/>
      <c r="N926" s="86">
        <v>77730.759999999995</v>
      </c>
      <c r="AF926" s="39"/>
      <c r="AG926" s="47"/>
      <c r="AH926" s="47"/>
      <c r="AN926" s="47"/>
      <c r="AO926" s="47"/>
      <c r="AP926" s="3" t="s">
        <v>197</v>
      </c>
      <c r="AQ926" s="47"/>
    </row>
    <row r="927" spans="1:43" s="4" customFormat="1" ht="15" x14ac:dyDescent="0.25">
      <c r="A927" s="83"/>
      <c r="B927" s="49"/>
      <c r="C927" s="372" t="s">
        <v>202</v>
      </c>
      <c r="D927" s="372"/>
      <c r="E927" s="372"/>
      <c r="F927" s="372"/>
      <c r="G927" s="372"/>
      <c r="H927" s="372"/>
      <c r="I927" s="372"/>
      <c r="J927" s="372"/>
      <c r="K927" s="372"/>
      <c r="L927" s="106">
        <v>1978.85</v>
      </c>
      <c r="M927" s="85"/>
      <c r="N927" s="86">
        <v>69180.38</v>
      </c>
      <c r="AF927" s="39"/>
      <c r="AG927" s="47"/>
      <c r="AH927" s="47"/>
      <c r="AN927" s="47"/>
      <c r="AO927" s="47"/>
      <c r="AP927" s="3" t="s">
        <v>202</v>
      </c>
      <c r="AQ927" s="47"/>
    </row>
    <row r="928" spans="1:43" s="4" customFormat="1" ht="15" x14ac:dyDescent="0.25">
      <c r="A928" s="83"/>
      <c r="B928" s="49"/>
      <c r="C928" s="372" t="s">
        <v>203</v>
      </c>
      <c r="D928" s="372"/>
      <c r="E928" s="372"/>
      <c r="F928" s="372"/>
      <c r="G928" s="372"/>
      <c r="H928" s="372"/>
      <c r="I928" s="372"/>
      <c r="J928" s="372"/>
      <c r="K928" s="372"/>
      <c r="L928" s="84">
        <v>889.37</v>
      </c>
      <c r="M928" s="85"/>
      <c r="N928" s="86">
        <v>31092.3</v>
      </c>
      <c r="AF928" s="39"/>
      <c r="AG928" s="47"/>
      <c r="AH928" s="47"/>
      <c r="AN928" s="47"/>
      <c r="AO928" s="47"/>
      <c r="AP928" s="3" t="s">
        <v>203</v>
      </c>
      <c r="AQ928" s="47"/>
    </row>
    <row r="929" spans="1:43" s="4" customFormat="1" ht="15" x14ac:dyDescent="0.25">
      <c r="A929" s="83"/>
      <c r="B929" s="49"/>
      <c r="C929" s="372" t="s">
        <v>92</v>
      </c>
      <c r="D929" s="372"/>
      <c r="E929" s="372"/>
      <c r="F929" s="372"/>
      <c r="G929" s="372"/>
      <c r="H929" s="372"/>
      <c r="I929" s="372"/>
      <c r="J929" s="372"/>
      <c r="K929" s="372"/>
      <c r="L929" s="106">
        <v>2223.42</v>
      </c>
      <c r="M929" s="85"/>
      <c r="N929" s="86">
        <v>77730.759999999995</v>
      </c>
      <c r="AF929" s="39"/>
      <c r="AG929" s="47"/>
      <c r="AH929" s="47"/>
      <c r="AN929" s="47"/>
      <c r="AO929" s="47"/>
      <c r="AP929" s="3" t="s">
        <v>92</v>
      </c>
      <c r="AQ929" s="47"/>
    </row>
    <row r="930" spans="1:43" s="4" customFormat="1" ht="15" x14ac:dyDescent="0.25">
      <c r="A930" s="83"/>
      <c r="B930" s="49"/>
      <c r="C930" s="372" t="s">
        <v>93</v>
      </c>
      <c r="D930" s="372"/>
      <c r="E930" s="372"/>
      <c r="F930" s="372"/>
      <c r="G930" s="372"/>
      <c r="H930" s="372"/>
      <c r="I930" s="372"/>
      <c r="J930" s="372"/>
      <c r="K930" s="372"/>
      <c r="L930" s="106">
        <v>1978.85</v>
      </c>
      <c r="M930" s="85"/>
      <c r="N930" s="86">
        <v>69180.38</v>
      </c>
      <c r="AF930" s="39"/>
      <c r="AG930" s="47"/>
      <c r="AH930" s="47"/>
      <c r="AN930" s="47"/>
      <c r="AO930" s="47"/>
      <c r="AP930" s="3" t="s">
        <v>93</v>
      </c>
      <c r="AQ930" s="47"/>
    </row>
    <row r="931" spans="1:43" s="4" customFormat="1" ht="15" x14ac:dyDescent="0.25">
      <c r="A931" s="83"/>
      <c r="B931" s="49"/>
      <c r="C931" s="372" t="s">
        <v>94</v>
      </c>
      <c r="D931" s="372"/>
      <c r="E931" s="372"/>
      <c r="F931" s="372"/>
      <c r="G931" s="372"/>
      <c r="H931" s="372"/>
      <c r="I931" s="372"/>
      <c r="J931" s="372"/>
      <c r="K931" s="372"/>
      <c r="L931" s="84">
        <v>889.37</v>
      </c>
      <c r="M931" s="85"/>
      <c r="N931" s="86">
        <v>31092.3</v>
      </c>
      <c r="AF931" s="39"/>
      <c r="AG931" s="47"/>
      <c r="AH931" s="47"/>
      <c r="AN931" s="47"/>
      <c r="AO931" s="47"/>
      <c r="AP931" s="3" t="s">
        <v>94</v>
      </c>
      <c r="AQ931" s="47"/>
    </row>
    <row r="932" spans="1:43" s="4" customFormat="1" ht="15" x14ac:dyDescent="0.25">
      <c r="A932" s="83"/>
      <c r="B932" s="89"/>
      <c r="C932" s="373" t="s">
        <v>2359</v>
      </c>
      <c r="D932" s="373"/>
      <c r="E932" s="373"/>
      <c r="F932" s="373"/>
      <c r="G932" s="373"/>
      <c r="H932" s="373"/>
      <c r="I932" s="373"/>
      <c r="J932" s="373"/>
      <c r="K932" s="373"/>
      <c r="L932" s="93">
        <v>5091.6400000000003</v>
      </c>
      <c r="M932" s="91"/>
      <c r="N932" s="92">
        <v>178003.44</v>
      </c>
      <c r="AF932" s="39"/>
      <c r="AG932" s="47"/>
      <c r="AH932" s="47"/>
      <c r="AN932" s="47"/>
      <c r="AO932" s="47"/>
      <c r="AQ932" s="47" t="s">
        <v>2359</v>
      </c>
    </row>
    <row r="933" spans="1:43" s="4" customFormat="1" ht="15" x14ac:dyDescent="0.25">
      <c r="A933" s="378" t="s">
        <v>2360</v>
      </c>
      <c r="B933" s="379"/>
      <c r="C933" s="379"/>
      <c r="D933" s="379"/>
      <c r="E933" s="379"/>
      <c r="F933" s="379"/>
      <c r="G933" s="379"/>
      <c r="H933" s="379"/>
      <c r="I933" s="379"/>
      <c r="J933" s="379"/>
      <c r="K933" s="379"/>
      <c r="L933" s="379"/>
      <c r="M933" s="379"/>
      <c r="N933" s="380"/>
      <c r="AF933" s="39" t="s">
        <v>2360</v>
      </c>
      <c r="AG933" s="47"/>
      <c r="AH933" s="47"/>
      <c r="AN933" s="47"/>
      <c r="AO933" s="47"/>
      <c r="AQ933" s="47"/>
    </row>
    <row r="934" spans="1:43" s="4" customFormat="1" ht="15" x14ac:dyDescent="0.25">
      <c r="A934" s="381" t="s">
        <v>2361</v>
      </c>
      <c r="B934" s="382"/>
      <c r="C934" s="382"/>
      <c r="D934" s="382"/>
      <c r="E934" s="382"/>
      <c r="F934" s="382"/>
      <c r="G934" s="382"/>
      <c r="H934" s="382"/>
      <c r="I934" s="382"/>
      <c r="J934" s="382"/>
      <c r="K934" s="382"/>
      <c r="L934" s="382"/>
      <c r="M934" s="382"/>
      <c r="N934" s="383"/>
      <c r="AF934" s="39"/>
      <c r="AG934" s="47" t="s">
        <v>2361</v>
      </c>
      <c r="AH934" s="47"/>
      <c r="AN934" s="47"/>
      <c r="AO934" s="47"/>
      <c r="AQ934" s="47"/>
    </row>
    <row r="935" spans="1:43" s="4" customFormat="1" ht="23.25" x14ac:dyDescent="0.25">
      <c r="A935" s="40" t="s">
        <v>545</v>
      </c>
      <c r="B935" s="41" t="s">
        <v>859</v>
      </c>
      <c r="C935" s="374" t="s">
        <v>983</v>
      </c>
      <c r="D935" s="374"/>
      <c r="E935" s="374"/>
      <c r="F935" s="42" t="s">
        <v>215</v>
      </c>
      <c r="G935" s="43">
        <v>0.38</v>
      </c>
      <c r="H935" s="44">
        <v>1</v>
      </c>
      <c r="I935" s="68">
        <v>0.38</v>
      </c>
      <c r="J935" s="45"/>
      <c r="K935" s="43"/>
      <c r="L935" s="45"/>
      <c r="M935" s="43"/>
      <c r="N935" s="46"/>
      <c r="AF935" s="39"/>
      <c r="AG935" s="47"/>
      <c r="AH935" s="47" t="s">
        <v>983</v>
      </c>
      <c r="AN935" s="47"/>
      <c r="AO935" s="47"/>
      <c r="AQ935" s="47"/>
    </row>
    <row r="936" spans="1:43" s="4" customFormat="1" ht="15" x14ac:dyDescent="0.25">
      <c r="A936" s="69"/>
      <c r="B936" s="50"/>
      <c r="C936" s="372" t="s">
        <v>2362</v>
      </c>
      <c r="D936" s="372"/>
      <c r="E936" s="372"/>
      <c r="F936" s="372"/>
      <c r="G936" s="372"/>
      <c r="H936" s="372"/>
      <c r="I936" s="372"/>
      <c r="J936" s="372"/>
      <c r="K936" s="372"/>
      <c r="L936" s="372"/>
      <c r="M936" s="372"/>
      <c r="N936" s="377"/>
      <c r="AF936" s="39"/>
      <c r="AG936" s="47"/>
      <c r="AH936" s="47"/>
      <c r="AI936" s="3" t="s">
        <v>2362</v>
      </c>
      <c r="AN936" s="47"/>
      <c r="AO936" s="47"/>
      <c r="AQ936" s="47"/>
    </row>
    <row r="937" spans="1:43" s="4" customFormat="1" ht="22.5" x14ac:dyDescent="0.25">
      <c r="A937" s="103"/>
      <c r="B937" s="49" t="s">
        <v>217</v>
      </c>
      <c r="C937" s="368" t="s">
        <v>218</v>
      </c>
      <c r="D937" s="368"/>
      <c r="E937" s="368"/>
      <c r="F937" s="368"/>
      <c r="G937" s="368"/>
      <c r="H937" s="368"/>
      <c r="I937" s="368"/>
      <c r="J937" s="368"/>
      <c r="K937" s="368"/>
      <c r="L937" s="368"/>
      <c r="M937" s="368"/>
      <c r="N937" s="376"/>
      <c r="AF937" s="39"/>
      <c r="AG937" s="47"/>
      <c r="AH937" s="47"/>
      <c r="AJ937" s="3" t="s">
        <v>218</v>
      </c>
      <c r="AN937" s="47"/>
      <c r="AO937" s="47"/>
      <c r="AQ937" s="47"/>
    </row>
    <row r="938" spans="1:43" s="4" customFormat="1" ht="15" x14ac:dyDescent="0.25">
      <c r="A938" s="48"/>
      <c r="B938" s="49" t="s">
        <v>58</v>
      </c>
      <c r="C938" s="372" t="s">
        <v>62</v>
      </c>
      <c r="D938" s="372"/>
      <c r="E938" s="372"/>
      <c r="F938" s="51"/>
      <c r="G938" s="52"/>
      <c r="H938" s="52"/>
      <c r="I938" s="52"/>
      <c r="J938" s="53">
        <v>137.62</v>
      </c>
      <c r="K938" s="54">
        <v>1.1499999999999999</v>
      </c>
      <c r="L938" s="53">
        <v>60.14</v>
      </c>
      <c r="M938" s="54">
        <v>34.96</v>
      </c>
      <c r="N938" s="55">
        <v>2102.4899999999998</v>
      </c>
      <c r="AF938" s="39"/>
      <c r="AG938" s="47"/>
      <c r="AH938" s="47"/>
      <c r="AK938" s="3" t="s">
        <v>62</v>
      </c>
      <c r="AN938" s="47"/>
      <c r="AO938" s="47"/>
      <c r="AQ938" s="47"/>
    </row>
    <row r="939" spans="1:43" s="4" customFormat="1" ht="15" x14ac:dyDescent="0.25">
      <c r="A939" s="48"/>
      <c r="B939" s="49" t="s">
        <v>73</v>
      </c>
      <c r="C939" s="372" t="s">
        <v>175</v>
      </c>
      <c r="D939" s="372"/>
      <c r="E939" s="372"/>
      <c r="F939" s="51"/>
      <c r="G939" s="52"/>
      <c r="H939" s="52"/>
      <c r="I939" s="52"/>
      <c r="J939" s="53">
        <v>50.47</v>
      </c>
      <c r="K939" s="54">
        <v>1.1499999999999999</v>
      </c>
      <c r="L939" s="53">
        <v>22.06</v>
      </c>
      <c r="M939" s="52"/>
      <c r="N939" s="58"/>
      <c r="AF939" s="39"/>
      <c r="AG939" s="47"/>
      <c r="AH939" s="47"/>
      <c r="AK939" s="3" t="s">
        <v>175</v>
      </c>
      <c r="AN939" s="47"/>
      <c r="AO939" s="47"/>
      <c r="AQ939" s="47"/>
    </row>
    <row r="940" spans="1:43" s="4" customFormat="1" ht="15" x14ac:dyDescent="0.25">
      <c r="A940" s="48"/>
      <c r="B940" s="49" t="s">
        <v>78</v>
      </c>
      <c r="C940" s="372" t="s">
        <v>176</v>
      </c>
      <c r="D940" s="372"/>
      <c r="E940" s="372"/>
      <c r="F940" s="51"/>
      <c r="G940" s="52"/>
      <c r="H940" s="52"/>
      <c r="I940" s="52"/>
      <c r="J940" s="53">
        <v>5.0199999999999996</v>
      </c>
      <c r="K940" s="54">
        <v>1.1499999999999999</v>
      </c>
      <c r="L940" s="53">
        <v>2.19</v>
      </c>
      <c r="M940" s="54">
        <v>34.96</v>
      </c>
      <c r="N940" s="64">
        <v>76.56</v>
      </c>
      <c r="AF940" s="39"/>
      <c r="AG940" s="47"/>
      <c r="AH940" s="47"/>
      <c r="AK940" s="3" t="s">
        <v>176</v>
      </c>
      <c r="AN940" s="47"/>
      <c r="AO940" s="47"/>
      <c r="AQ940" s="47"/>
    </row>
    <row r="941" spans="1:43" s="4" customFormat="1" ht="15" x14ac:dyDescent="0.25">
      <c r="A941" s="48"/>
      <c r="B941" s="49" t="s">
        <v>122</v>
      </c>
      <c r="C941" s="372" t="s">
        <v>177</v>
      </c>
      <c r="D941" s="372"/>
      <c r="E941" s="372"/>
      <c r="F941" s="51"/>
      <c r="G941" s="52"/>
      <c r="H941" s="52"/>
      <c r="I941" s="52"/>
      <c r="J941" s="53">
        <v>37.909999999999997</v>
      </c>
      <c r="K941" s="52"/>
      <c r="L941" s="53">
        <v>14.41</v>
      </c>
      <c r="M941" s="52"/>
      <c r="N941" s="58"/>
      <c r="AF941" s="39"/>
      <c r="AG941" s="47"/>
      <c r="AH941" s="47"/>
      <c r="AK941" s="3" t="s">
        <v>177</v>
      </c>
      <c r="AN941" s="47"/>
      <c r="AO941" s="47"/>
      <c r="AQ941" s="47"/>
    </row>
    <row r="942" spans="1:43" s="4" customFormat="1" ht="15" x14ac:dyDescent="0.25">
      <c r="A942" s="56"/>
      <c r="B942" s="49"/>
      <c r="C942" s="372" t="s">
        <v>63</v>
      </c>
      <c r="D942" s="372"/>
      <c r="E942" s="372"/>
      <c r="F942" s="51" t="s">
        <v>64</v>
      </c>
      <c r="G942" s="54">
        <v>14.64</v>
      </c>
      <c r="H942" s="54">
        <v>1.1499999999999999</v>
      </c>
      <c r="I942" s="114">
        <v>6.3976800000000003</v>
      </c>
      <c r="J942" s="57"/>
      <c r="K942" s="52"/>
      <c r="L942" s="57"/>
      <c r="M942" s="52"/>
      <c r="N942" s="58"/>
      <c r="AF942" s="39"/>
      <c r="AG942" s="47"/>
      <c r="AH942" s="47"/>
      <c r="AL942" s="3" t="s">
        <v>63</v>
      </c>
      <c r="AN942" s="47"/>
      <c r="AO942" s="47"/>
      <c r="AQ942" s="47"/>
    </row>
    <row r="943" spans="1:43" s="4" customFormat="1" ht="15" x14ac:dyDescent="0.25">
      <c r="A943" s="56"/>
      <c r="B943" s="49"/>
      <c r="C943" s="372" t="s">
        <v>178</v>
      </c>
      <c r="D943" s="372"/>
      <c r="E943" s="372"/>
      <c r="F943" s="51" t="s">
        <v>64</v>
      </c>
      <c r="G943" s="104">
        <v>0.4</v>
      </c>
      <c r="H943" s="54">
        <v>1.1499999999999999</v>
      </c>
      <c r="I943" s="70">
        <v>0.17480000000000001</v>
      </c>
      <c r="J943" s="57"/>
      <c r="K943" s="52"/>
      <c r="L943" s="57"/>
      <c r="M943" s="52"/>
      <c r="N943" s="58"/>
      <c r="AF943" s="39"/>
      <c r="AG943" s="47"/>
      <c r="AH943" s="47"/>
      <c r="AL943" s="3" t="s">
        <v>178</v>
      </c>
      <c r="AN943" s="47"/>
      <c r="AO943" s="47"/>
      <c r="AQ943" s="47"/>
    </row>
    <row r="944" spans="1:43" s="4" customFormat="1" ht="15" x14ac:dyDescent="0.25">
      <c r="A944" s="48"/>
      <c r="B944" s="49"/>
      <c r="C944" s="375" t="s">
        <v>65</v>
      </c>
      <c r="D944" s="375"/>
      <c r="E944" s="375"/>
      <c r="F944" s="59"/>
      <c r="G944" s="60"/>
      <c r="H944" s="60"/>
      <c r="I944" s="60"/>
      <c r="J944" s="61">
        <v>226</v>
      </c>
      <c r="K944" s="60"/>
      <c r="L944" s="61">
        <v>96.61</v>
      </c>
      <c r="M944" s="60"/>
      <c r="N944" s="62"/>
      <c r="AF944" s="39"/>
      <c r="AG944" s="47"/>
      <c r="AH944" s="47"/>
      <c r="AM944" s="3" t="s">
        <v>65</v>
      </c>
      <c r="AN944" s="47"/>
      <c r="AO944" s="47"/>
      <c r="AQ944" s="47"/>
    </row>
    <row r="945" spans="1:43" s="4" customFormat="1" ht="15" x14ac:dyDescent="0.25">
      <c r="A945" s="56"/>
      <c r="B945" s="49"/>
      <c r="C945" s="372" t="s">
        <v>66</v>
      </c>
      <c r="D945" s="372"/>
      <c r="E945" s="372"/>
      <c r="F945" s="51"/>
      <c r="G945" s="52"/>
      <c r="H945" s="52"/>
      <c r="I945" s="52"/>
      <c r="J945" s="57"/>
      <c r="K945" s="52"/>
      <c r="L945" s="53">
        <v>62.33</v>
      </c>
      <c r="M945" s="52"/>
      <c r="N945" s="55">
        <v>2179.0500000000002</v>
      </c>
      <c r="AF945" s="39"/>
      <c r="AG945" s="47"/>
      <c r="AH945" s="47"/>
      <c r="AL945" s="3" t="s">
        <v>66</v>
      </c>
      <c r="AN945" s="47"/>
      <c r="AO945" s="47"/>
      <c r="AQ945" s="47"/>
    </row>
    <row r="946" spans="1:43" s="4" customFormat="1" ht="23.25" x14ac:dyDescent="0.25">
      <c r="A946" s="56"/>
      <c r="B946" s="49" t="s">
        <v>681</v>
      </c>
      <c r="C946" s="372" t="s">
        <v>682</v>
      </c>
      <c r="D946" s="372"/>
      <c r="E946" s="372"/>
      <c r="F946" s="51" t="s">
        <v>69</v>
      </c>
      <c r="G946" s="63">
        <v>97</v>
      </c>
      <c r="H946" s="52"/>
      <c r="I946" s="63">
        <v>97</v>
      </c>
      <c r="J946" s="57"/>
      <c r="K946" s="52"/>
      <c r="L946" s="53">
        <v>60.46</v>
      </c>
      <c r="M946" s="52"/>
      <c r="N946" s="55">
        <v>2113.6799999999998</v>
      </c>
      <c r="AF946" s="39"/>
      <c r="AG946" s="47"/>
      <c r="AH946" s="47"/>
      <c r="AL946" s="3" t="s">
        <v>682</v>
      </c>
      <c r="AN946" s="47"/>
      <c r="AO946" s="47"/>
      <c r="AQ946" s="47"/>
    </row>
    <row r="947" spans="1:43" s="4" customFormat="1" ht="23.25" x14ac:dyDescent="0.25">
      <c r="A947" s="56"/>
      <c r="B947" s="49" t="s">
        <v>683</v>
      </c>
      <c r="C947" s="372" t="s">
        <v>684</v>
      </c>
      <c r="D947" s="372"/>
      <c r="E947" s="372"/>
      <c r="F947" s="51" t="s">
        <v>69</v>
      </c>
      <c r="G947" s="63">
        <v>51</v>
      </c>
      <c r="H947" s="52"/>
      <c r="I947" s="63">
        <v>51</v>
      </c>
      <c r="J947" s="57"/>
      <c r="K947" s="52"/>
      <c r="L947" s="53">
        <v>31.79</v>
      </c>
      <c r="M947" s="52"/>
      <c r="N947" s="55">
        <v>1111.32</v>
      </c>
      <c r="AF947" s="39"/>
      <c r="AG947" s="47"/>
      <c r="AH947" s="47"/>
      <c r="AL947" s="3" t="s">
        <v>684</v>
      </c>
      <c r="AN947" s="47"/>
      <c r="AO947" s="47"/>
      <c r="AQ947" s="47"/>
    </row>
    <row r="948" spans="1:43" s="4" customFormat="1" ht="15" x14ac:dyDescent="0.25">
      <c r="A948" s="65"/>
      <c r="B948" s="66"/>
      <c r="C948" s="374" t="s">
        <v>72</v>
      </c>
      <c r="D948" s="374"/>
      <c r="E948" s="374"/>
      <c r="F948" s="42"/>
      <c r="G948" s="43"/>
      <c r="H948" s="43"/>
      <c r="I948" s="43"/>
      <c r="J948" s="45"/>
      <c r="K948" s="43"/>
      <c r="L948" s="67">
        <v>188.86</v>
      </c>
      <c r="M948" s="60"/>
      <c r="N948" s="46"/>
      <c r="AF948" s="39"/>
      <c r="AG948" s="47"/>
      <c r="AH948" s="47"/>
      <c r="AN948" s="47" t="s">
        <v>72</v>
      </c>
      <c r="AO948" s="47"/>
      <c r="AQ948" s="47"/>
    </row>
    <row r="949" spans="1:43" s="4" customFormat="1" ht="22.5" x14ac:dyDescent="0.25">
      <c r="A949" s="40" t="s">
        <v>547</v>
      </c>
      <c r="B949" s="41" t="s">
        <v>768</v>
      </c>
      <c r="C949" s="374" t="s">
        <v>2363</v>
      </c>
      <c r="D949" s="374"/>
      <c r="E949" s="374"/>
      <c r="F949" s="42" t="s">
        <v>231</v>
      </c>
      <c r="G949" s="43">
        <v>38.76</v>
      </c>
      <c r="H949" s="44">
        <v>1</v>
      </c>
      <c r="I949" s="68">
        <v>38.76</v>
      </c>
      <c r="J949" s="105">
        <v>1856.23</v>
      </c>
      <c r="K949" s="43"/>
      <c r="L949" s="105">
        <v>8414.91</v>
      </c>
      <c r="M949" s="68">
        <v>8.5500000000000007</v>
      </c>
      <c r="N949" s="115">
        <v>71947.47</v>
      </c>
      <c r="AF949" s="39"/>
      <c r="AG949" s="47"/>
      <c r="AH949" s="47" t="s">
        <v>2363</v>
      </c>
      <c r="AN949" s="47"/>
      <c r="AO949" s="47"/>
      <c r="AQ949" s="47"/>
    </row>
    <row r="950" spans="1:43" s="4" customFormat="1" ht="15" x14ac:dyDescent="0.25">
      <c r="A950" s="69"/>
      <c r="B950" s="50"/>
      <c r="C950" s="372" t="s">
        <v>2364</v>
      </c>
      <c r="D950" s="372"/>
      <c r="E950" s="372"/>
      <c r="F950" s="372"/>
      <c r="G950" s="372"/>
      <c r="H950" s="372"/>
      <c r="I950" s="372"/>
      <c r="J950" s="372"/>
      <c r="K950" s="372"/>
      <c r="L950" s="372"/>
      <c r="M950" s="372"/>
      <c r="N950" s="377"/>
      <c r="AF950" s="39"/>
      <c r="AG950" s="47"/>
      <c r="AH950" s="47"/>
      <c r="AI950" s="3" t="s">
        <v>2364</v>
      </c>
      <c r="AN950" s="47"/>
      <c r="AO950" s="47"/>
      <c r="AQ950" s="47"/>
    </row>
    <row r="951" spans="1:43" s="4" customFormat="1" ht="15" x14ac:dyDescent="0.25">
      <c r="A951" s="65"/>
      <c r="B951" s="66"/>
      <c r="C951" s="374" t="s">
        <v>72</v>
      </c>
      <c r="D951" s="374"/>
      <c r="E951" s="374"/>
      <c r="F951" s="42"/>
      <c r="G951" s="43"/>
      <c r="H951" s="43"/>
      <c r="I951" s="43"/>
      <c r="J951" s="45"/>
      <c r="K951" s="43"/>
      <c r="L951" s="105">
        <v>8414.91</v>
      </c>
      <c r="M951" s="60"/>
      <c r="N951" s="115">
        <v>71947.47</v>
      </c>
      <c r="AF951" s="39"/>
      <c r="AG951" s="47"/>
      <c r="AH951" s="47"/>
      <c r="AN951" s="47" t="s">
        <v>72</v>
      </c>
      <c r="AO951" s="47"/>
      <c r="AQ951" s="47"/>
    </row>
    <row r="952" spans="1:43" s="4" customFormat="1" ht="23.25" x14ac:dyDescent="0.25">
      <c r="A952" s="40" t="s">
        <v>548</v>
      </c>
      <c r="B952" s="41" t="s">
        <v>702</v>
      </c>
      <c r="C952" s="374" t="s">
        <v>703</v>
      </c>
      <c r="D952" s="374"/>
      <c r="E952" s="374"/>
      <c r="F952" s="42" t="s">
        <v>215</v>
      </c>
      <c r="G952" s="43">
        <v>0.34</v>
      </c>
      <c r="H952" s="44">
        <v>1</v>
      </c>
      <c r="I952" s="68">
        <v>0.34</v>
      </c>
      <c r="J952" s="45"/>
      <c r="K952" s="43"/>
      <c r="L952" s="45"/>
      <c r="M952" s="43"/>
      <c r="N952" s="46"/>
      <c r="AF952" s="39"/>
      <c r="AG952" s="47"/>
      <c r="AH952" s="47" t="s">
        <v>703</v>
      </c>
      <c r="AN952" s="47"/>
      <c r="AO952" s="47"/>
      <c r="AQ952" s="47"/>
    </row>
    <row r="953" spans="1:43" s="4" customFormat="1" ht="15" x14ac:dyDescent="0.25">
      <c r="A953" s="69"/>
      <c r="B953" s="50"/>
      <c r="C953" s="372" t="s">
        <v>2365</v>
      </c>
      <c r="D953" s="372"/>
      <c r="E953" s="372"/>
      <c r="F953" s="372"/>
      <c r="G953" s="372"/>
      <c r="H953" s="372"/>
      <c r="I953" s="372"/>
      <c r="J953" s="372"/>
      <c r="K953" s="372"/>
      <c r="L953" s="372"/>
      <c r="M953" s="372"/>
      <c r="N953" s="377"/>
      <c r="AF953" s="39"/>
      <c r="AG953" s="47"/>
      <c r="AH953" s="47"/>
      <c r="AI953" s="3" t="s">
        <v>2365</v>
      </c>
      <c r="AN953" s="47"/>
      <c r="AO953" s="47"/>
      <c r="AQ953" s="47"/>
    </row>
    <row r="954" spans="1:43" s="4" customFormat="1" ht="22.5" x14ac:dyDescent="0.25">
      <c r="A954" s="103"/>
      <c r="B954" s="49" t="s">
        <v>217</v>
      </c>
      <c r="C954" s="368" t="s">
        <v>218</v>
      </c>
      <c r="D954" s="368"/>
      <c r="E954" s="368"/>
      <c r="F954" s="368"/>
      <c r="G954" s="368"/>
      <c r="H954" s="368"/>
      <c r="I954" s="368"/>
      <c r="J954" s="368"/>
      <c r="K954" s="368"/>
      <c r="L954" s="368"/>
      <c r="M954" s="368"/>
      <c r="N954" s="376"/>
      <c r="AF954" s="39"/>
      <c r="AG954" s="47"/>
      <c r="AH954" s="47"/>
      <c r="AJ954" s="3" t="s">
        <v>218</v>
      </c>
      <c r="AN954" s="47"/>
      <c r="AO954" s="47"/>
      <c r="AQ954" s="47"/>
    </row>
    <row r="955" spans="1:43" s="4" customFormat="1" ht="15" x14ac:dyDescent="0.25">
      <c r="A955" s="48"/>
      <c r="B955" s="49" t="s">
        <v>58</v>
      </c>
      <c r="C955" s="372" t="s">
        <v>62</v>
      </c>
      <c r="D955" s="372"/>
      <c r="E955" s="372"/>
      <c r="F955" s="51"/>
      <c r="G955" s="52"/>
      <c r="H955" s="52"/>
      <c r="I955" s="52"/>
      <c r="J955" s="53">
        <v>37.17</v>
      </c>
      <c r="K955" s="54">
        <v>1.1499999999999999</v>
      </c>
      <c r="L955" s="53">
        <v>14.53</v>
      </c>
      <c r="M955" s="54">
        <v>34.96</v>
      </c>
      <c r="N955" s="64">
        <v>507.97</v>
      </c>
      <c r="AF955" s="39"/>
      <c r="AG955" s="47"/>
      <c r="AH955" s="47"/>
      <c r="AK955" s="3" t="s">
        <v>62</v>
      </c>
      <c r="AN955" s="47"/>
      <c r="AO955" s="47"/>
      <c r="AQ955" s="47"/>
    </row>
    <row r="956" spans="1:43" s="4" customFormat="1" ht="15" x14ac:dyDescent="0.25">
      <c r="A956" s="48"/>
      <c r="B956" s="49" t="s">
        <v>73</v>
      </c>
      <c r="C956" s="372" t="s">
        <v>175</v>
      </c>
      <c r="D956" s="372"/>
      <c r="E956" s="372"/>
      <c r="F956" s="51"/>
      <c r="G956" s="52"/>
      <c r="H956" s="52"/>
      <c r="I956" s="52"/>
      <c r="J956" s="53">
        <v>1.97</v>
      </c>
      <c r="K956" s="54">
        <v>1.1499999999999999</v>
      </c>
      <c r="L956" s="53">
        <v>0.77</v>
      </c>
      <c r="M956" s="52"/>
      <c r="N956" s="58"/>
      <c r="AF956" s="39"/>
      <c r="AG956" s="47"/>
      <c r="AH956" s="47"/>
      <c r="AK956" s="3" t="s">
        <v>175</v>
      </c>
      <c r="AN956" s="47"/>
      <c r="AO956" s="47"/>
      <c r="AQ956" s="47"/>
    </row>
    <row r="957" spans="1:43" s="4" customFormat="1" ht="15" x14ac:dyDescent="0.25">
      <c r="A957" s="48"/>
      <c r="B957" s="49" t="s">
        <v>78</v>
      </c>
      <c r="C957" s="372" t="s">
        <v>176</v>
      </c>
      <c r="D957" s="372"/>
      <c r="E957" s="372"/>
      <c r="F957" s="51"/>
      <c r="G957" s="52"/>
      <c r="H957" s="52"/>
      <c r="I957" s="52"/>
      <c r="J957" s="53">
        <v>0.35</v>
      </c>
      <c r="K957" s="54">
        <v>1.1499999999999999</v>
      </c>
      <c r="L957" s="53">
        <v>0.14000000000000001</v>
      </c>
      <c r="M957" s="54">
        <v>34.96</v>
      </c>
      <c r="N957" s="64">
        <v>4.8899999999999997</v>
      </c>
      <c r="AF957" s="39"/>
      <c r="AG957" s="47"/>
      <c r="AH957" s="47"/>
      <c r="AK957" s="3" t="s">
        <v>176</v>
      </c>
      <c r="AN957" s="47"/>
      <c r="AO957" s="47"/>
      <c r="AQ957" s="47"/>
    </row>
    <row r="958" spans="1:43" s="4" customFormat="1" ht="15" x14ac:dyDescent="0.25">
      <c r="A958" s="48"/>
      <c r="B958" s="49" t="s">
        <v>122</v>
      </c>
      <c r="C958" s="372" t="s">
        <v>177</v>
      </c>
      <c r="D958" s="372"/>
      <c r="E958" s="372"/>
      <c r="F958" s="51"/>
      <c r="G958" s="52"/>
      <c r="H958" s="52"/>
      <c r="I958" s="52"/>
      <c r="J958" s="53">
        <v>0.74</v>
      </c>
      <c r="K958" s="52"/>
      <c r="L958" s="53">
        <v>0.25</v>
      </c>
      <c r="M958" s="52"/>
      <c r="N958" s="58"/>
      <c r="AF958" s="39"/>
      <c r="AG958" s="47"/>
      <c r="AH958" s="47"/>
      <c r="AK958" s="3" t="s">
        <v>177</v>
      </c>
      <c r="AN958" s="47"/>
      <c r="AO958" s="47"/>
      <c r="AQ958" s="47"/>
    </row>
    <row r="959" spans="1:43" s="4" customFormat="1" ht="15" x14ac:dyDescent="0.25">
      <c r="A959" s="56"/>
      <c r="B959" s="49"/>
      <c r="C959" s="372" t="s">
        <v>63</v>
      </c>
      <c r="D959" s="372"/>
      <c r="E959" s="372"/>
      <c r="F959" s="51" t="s">
        <v>64</v>
      </c>
      <c r="G959" s="54">
        <v>4.84</v>
      </c>
      <c r="H959" s="54">
        <v>1.1499999999999999</v>
      </c>
      <c r="I959" s="114">
        <v>1.8924399999999999</v>
      </c>
      <c r="J959" s="57"/>
      <c r="K959" s="52"/>
      <c r="L959" s="57"/>
      <c r="M959" s="52"/>
      <c r="N959" s="58"/>
      <c r="AF959" s="39"/>
      <c r="AG959" s="47"/>
      <c r="AH959" s="47"/>
      <c r="AL959" s="3" t="s">
        <v>63</v>
      </c>
      <c r="AN959" s="47"/>
      <c r="AO959" s="47"/>
      <c r="AQ959" s="47"/>
    </row>
    <row r="960" spans="1:43" s="4" customFormat="1" ht="15" x14ac:dyDescent="0.25">
      <c r="A960" s="56"/>
      <c r="B960" s="49"/>
      <c r="C960" s="372" t="s">
        <v>178</v>
      </c>
      <c r="D960" s="372"/>
      <c r="E960" s="372"/>
      <c r="F960" s="51" t="s">
        <v>64</v>
      </c>
      <c r="G960" s="54">
        <v>0.03</v>
      </c>
      <c r="H960" s="54">
        <v>1.1499999999999999</v>
      </c>
      <c r="I960" s="114">
        <v>1.1730000000000001E-2</v>
      </c>
      <c r="J960" s="57"/>
      <c r="K960" s="52"/>
      <c r="L960" s="57"/>
      <c r="M960" s="52"/>
      <c r="N960" s="58"/>
      <c r="AF960" s="39"/>
      <c r="AG960" s="47"/>
      <c r="AH960" s="47"/>
      <c r="AL960" s="3" t="s">
        <v>178</v>
      </c>
      <c r="AN960" s="47"/>
      <c r="AO960" s="47"/>
      <c r="AQ960" s="47"/>
    </row>
    <row r="961" spans="1:43" s="4" customFormat="1" ht="15" x14ac:dyDescent="0.25">
      <c r="A961" s="48"/>
      <c r="B961" s="49"/>
      <c r="C961" s="375" t="s">
        <v>65</v>
      </c>
      <c r="D961" s="375"/>
      <c r="E961" s="375"/>
      <c r="F961" s="59"/>
      <c r="G961" s="60"/>
      <c r="H961" s="60"/>
      <c r="I961" s="60"/>
      <c r="J961" s="61">
        <v>39.880000000000003</v>
      </c>
      <c r="K961" s="60"/>
      <c r="L961" s="61">
        <v>15.55</v>
      </c>
      <c r="M961" s="60"/>
      <c r="N961" s="62"/>
      <c r="AF961" s="39"/>
      <c r="AG961" s="47"/>
      <c r="AH961" s="47"/>
      <c r="AM961" s="3" t="s">
        <v>65</v>
      </c>
      <c r="AN961" s="47"/>
      <c r="AO961" s="47"/>
      <c r="AQ961" s="47"/>
    </row>
    <row r="962" spans="1:43" s="4" customFormat="1" ht="15" x14ac:dyDescent="0.25">
      <c r="A962" s="56"/>
      <c r="B962" s="49"/>
      <c r="C962" s="372" t="s">
        <v>66</v>
      </c>
      <c r="D962" s="372"/>
      <c r="E962" s="372"/>
      <c r="F962" s="51"/>
      <c r="G962" s="52"/>
      <c r="H962" s="52"/>
      <c r="I962" s="52"/>
      <c r="J962" s="57"/>
      <c r="K962" s="52"/>
      <c r="L962" s="53">
        <v>14.67</v>
      </c>
      <c r="M962" s="52"/>
      <c r="N962" s="64">
        <v>512.86</v>
      </c>
      <c r="AF962" s="39"/>
      <c r="AG962" s="47"/>
      <c r="AH962" s="47"/>
      <c r="AL962" s="3" t="s">
        <v>66</v>
      </c>
      <c r="AN962" s="47"/>
      <c r="AO962" s="47"/>
      <c r="AQ962" s="47"/>
    </row>
    <row r="963" spans="1:43" s="4" customFormat="1" ht="23.25" x14ac:dyDescent="0.25">
      <c r="A963" s="56"/>
      <c r="B963" s="49" t="s">
        <v>681</v>
      </c>
      <c r="C963" s="372" t="s">
        <v>682</v>
      </c>
      <c r="D963" s="372"/>
      <c r="E963" s="372"/>
      <c r="F963" s="51" t="s">
        <v>69</v>
      </c>
      <c r="G963" s="63">
        <v>97</v>
      </c>
      <c r="H963" s="52"/>
      <c r="I963" s="63">
        <v>97</v>
      </c>
      <c r="J963" s="57"/>
      <c r="K963" s="52"/>
      <c r="L963" s="53">
        <v>14.23</v>
      </c>
      <c r="M963" s="52"/>
      <c r="N963" s="64">
        <v>497.47</v>
      </c>
      <c r="AF963" s="39"/>
      <c r="AG963" s="47"/>
      <c r="AH963" s="47"/>
      <c r="AL963" s="3" t="s">
        <v>682</v>
      </c>
      <c r="AN963" s="47"/>
      <c r="AO963" s="47"/>
      <c r="AQ963" s="47"/>
    </row>
    <row r="964" spans="1:43" s="4" customFormat="1" ht="23.25" x14ac:dyDescent="0.25">
      <c r="A964" s="56"/>
      <c r="B964" s="49" t="s">
        <v>683</v>
      </c>
      <c r="C964" s="372" t="s">
        <v>684</v>
      </c>
      <c r="D964" s="372"/>
      <c r="E964" s="372"/>
      <c r="F964" s="51" t="s">
        <v>69</v>
      </c>
      <c r="G964" s="63">
        <v>51</v>
      </c>
      <c r="H964" s="52"/>
      <c r="I964" s="63">
        <v>51</v>
      </c>
      <c r="J964" s="57"/>
      <c r="K964" s="52"/>
      <c r="L964" s="53">
        <v>7.48</v>
      </c>
      <c r="M964" s="52"/>
      <c r="N964" s="64">
        <v>261.56</v>
      </c>
      <c r="AF964" s="39"/>
      <c r="AG964" s="47"/>
      <c r="AH964" s="47"/>
      <c r="AL964" s="3" t="s">
        <v>684</v>
      </c>
      <c r="AN964" s="47"/>
      <c r="AO964" s="47"/>
      <c r="AQ964" s="47"/>
    </row>
    <row r="965" spans="1:43" s="4" customFormat="1" ht="15" x14ac:dyDescent="0.25">
      <c r="A965" s="65"/>
      <c r="B965" s="66"/>
      <c r="C965" s="374" t="s">
        <v>72</v>
      </c>
      <c r="D965" s="374"/>
      <c r="E965" s="374"/>
      <c r="F965" s="42"/>
      <c r="G965" s="43"/>
      <c r="H965" s="43"/>
      <c r="I965" s="43"/>
      <c r="J965" s="45"/>
      <c r="K965" s="43"/>
      <c r="L965" s="67">
        <v>37.26</v>
      </c>
      <c r="M965" s="60"/>
      <c r="N965" s="46"/>
      <c r="AF965" s="39"/>
      <c r="AG965" s="47"/>
      <c r="AH965" s="47"/>
      <c r="AN965" s="47" t="s">
        <v>72</v>
      </c>
      <c r="AO965" s="47"/>
      <c r="AQ965" s="47"/>
    </row>
    <row r="966" spans="1:43" s="4" customFormat="1" ht="57" x14ac:dyDescent="0.25">
      <c r="A966" s="40" t="s">
        <v>550</v>
      </c>
      <c r="B966" s="41" t="s">
        <v>706</v>
      </c>
      <c r="C966" s="374" t="s">
        <v>2366</v>
      </c>
      <c r="D966" s="374"/>
      <c r="E966" s="374"/>
      <c r="F966" s="42" t="s">
        <v>215</v>
      </c>
      <c r="G966" s="43">
        <v>0.04</v>
      </c>
      <c r="H966" s="44">
        <v>1</v>
      </c>
      <c r="I966" s="68">
        <v>0.04</v>
      </c>
      <c r="J966" s="45"/>
      <c r="K966" s="43"/>
      <c r="L966" s="45"/>
      <c r="M966" s="43"/>
      <c r="N966" s="46"/>
      <c r="AF966" s="39"/>
      <c r="AG966" s="47"/>
      <c r="AH966" s="47" t="s">
        <v>2366</v>
      </c>
      <c r="AN966" s="47"/>
      <c r="AO966" s="47"/>
      <c r="AQ966" s="47"/>
    </row>
    <row r="967" spans="1:43" s="4" customFormat="1" ht="15" x14ac:dyDescent="0.25">
      <c r="A967" s="69"/>
      <c r="B967" s="50"/>
      <c r="C967" s="372" t="s">
        <v>2367</v>
      </c>
      <c r="D967" s="372"/>
      <c r="E967" s="372"/>
      <c r="F967" s="372"/>
      <c r="G967" s="372"/>
      <c r="H967" s="372"/>
      <c r="I967" s="372"/>
      <c r="J967" s="372"/>
      <c r="K967" s="372"/>
      <c r="L967" s="372"/>
      <c r="M967" s="372"/>
      <c r="N967" s="377"/>
      <c r="AF967" s="39"/>
      <c r="AG967" s="47"/>
      <c r="AH967" s="47"/>
      <c r="AI967" s="3" t="s">
        <v>2367</v>
      </c>
      <c r="AN967" s="47"/>
      <c r="AO967" s="47"/>
      <c r="AQ967" s="47"/>
    </row>
    <row r="968" spans="1:43" s="4" customFormat="1" ht="22.5" x14ac:dyDescent="0.25">
      <c r="A968" s="103"/>
      <c r="B968" s="49" t="s">
        <v>217</v>
      </c>
      <c r="C968" s="368" t="s">
        <v>218</v>
      </c>
      <c r="D968" s="368"/>
      <c r="E968" s="368"/>
      <c r="F968" s="368"/>
      <c r="G968" s="368"/>
      <c r="H968" s="368"/>
      <c r="I968" s="368"/>
      <c r="J968" s="368"/>
      <c r="K968" s="368"/>
      <c r="L968" s="368"/>
      <c r="M968" s="368"/>
      <c r="N968" s="376"/>
      <c r="AF968" s="39"/>
      <c r="AG968" s="47"/>
      <c r="AH968" s="47"/>
      <c r="AJ968" s="3" t="s">
        <v>218</v>
      </c>
      <c r="AN968" s="47"/>
      <c r="AO968" s="47"/>
      <c r="AQ968" s="47"/>
    </row>
    <row r="969" spans="1:43" s="4" customFormat="1" ht="15" x14ac:dyDescent="0.25">
      <c r="A969" s="48"/>
      <c r="B969" s="49" t="s">
        <v>58</v>
      </c>
      <c r="C969" s="372" t="s">
        <v>62</v>
      </c>
      <c r="D969" s="372"/>
      <c r="E969" s="372"/>
      <c r="F969" s="51"/>
      <c r="G969" s="52"/>
      <c r="H969" s="52"/>
      <c r="I969" s="52"/>
      <c r="J969" s="53">
        <v>139.54</v>
      </c>
      <c r="K969" s="54">
        <v>1.1499999999999999</v>
      </c>
      <c r="L969" s="53">
        <v>6.42</v>
      </c>
      <c r="M969" s="54">
        <v>34.96</v>
      </c>
      <c r="N969" s="64">
        <v>224.44</v>
      </c>
      <c r="AF969" s="39"/>
      <c r="AG969" s="47"/>
      <c r="AH969" s="47"/>
      <c r="AK969" s="3" t="s">
        <v>62</v>
      </c>
      <c r="AN969" s="47"/>
      <c r="AO969" s="47"/>
      <c r="AQ969" s="47"/>
    </row>
    <row r="970" spans="1:43" s="4" customFormat="1" ht="15" x14ac:dyDescent="0.25">
      <c r="A970" s="48"/>
      <c r="B970" s="49" t="s">
        <v>122</v>
      </c>
      <c r="C970" s="372" t="s">
        <v>177</v>
      </c>
      <c r="D970" s="372"/>
      <c r="E970" s="372"/>
      <c r="F970" s="51"/>
      <c r="G970" s="52"/>
      <c r="H970" s="52"/>
      <c r="I970" s="52"/>
      <c r="J970" s="53">
        <v>16.79</v>
      </c>
      <c r="K970" s="52"/>
      <c r="L970" s="53">
        <v>0.67</v>
      </c>
      <c r="M970" s="52"/>
      <c r="N970" s="58"/>
      <c r="AF970" s="39"/>
      <c r="AG970" s="47"/>
      <c r="AH970" s="47"/>
      <c r="AK970" s="3" t="s">
        <v>177</v>
      </c>
      <c r="AN970" s="47"/>
      <c r="AO970" s="47"/>
      <c r="AQ970" s="47"/>
    </row>
    <row r="971" spans="1:43" s="4" customFormat="1" ht="15" x14ac:dyDescent="0.25">
      <c r="A971" s="56"/>
      <c r="B971" s="49"/>
      <c r="C971" s="372" t="s">
        <v>63</v>
      </c>
      <c r="D971" s="372"/>
      <c r="E971" s="372"/>
      <c r="F971" s="51" t="s">
        <v>64</v>
      </c>
      <c r="G971" s="104">
        <v>15.2</v>
      </c>
      <c r="H971" s="54">
        <v>1.1499999999999999</v>
      </c>
      <c r="I971" s="70">
        <v>0.69920000000000004</v>
      </c>
      <c r="J971" s="57"/>
      <c r="K971" s="52"/>
      <c r="L971" s="57"/>
      <c r="M971" s="52"/>
      <c r="N971" s="58"/>
      <c r="AF971" s="39"/>
      <c r="AG971" s="47"/>
      <c r="AH971" s="47"/>
      <c r="AL971" s="3" t="s">
        <v>63</v>
      </c>
      <c r="AN971" s="47"/>
      <c r="AO971" s="47"/>
      <c r="AQ971" s="47"/>
    </row>
    <row r="972" spans="1:43" s="4" customFormat="1" ht="15" x14ac:dyDescent="0.25">
      <c r="A972" s="48"/>
      <c r="B972" s="49"/>
      <c r="C972" s="375" t="s">
        <v>65</v>
      </c>
      <c r="D972" s="375"/>
      <c r="E972" s="375"/>
      <c r="F972" s="59"/>
      <c r="G972" s="60"/>
      <c r="H972" s="60"/>
      <c r="I972" s="60"/>
      <c r="J972" s="61">
        <v>156.33000000000001</v>
      </c>
      <c r="K972" s="60"/>
      <c r="L972" s="61">
        <v>7.09</v>
      </c>
      <c r="M972" s="60"/>
      <c r="N972" s="62"/>
      <c r="AF972" s="39"/>
      <c r="AG972" s="47"/>
      <c r="AH972" s="47"/>
      <c r="AM972" s="3" t="s">
        <v>65</v>
      </c>
      <c r="AN972" s="47"/>
      <c r="AO972" s="47"/>
      <c r="AQ972" s="47"/>
    </row>
    <row r="973" spans="1:43" s="4" customFormat="1" ht="15" x14ac:dyDescent="0.25">
      <c r="A973" s="56"/>
      <c r="B973" s="49"/>
      <c r="C973" s="372" t="s">
        <v>66</v>
      </c>
      <c r="D973" s="372"/>
      <c r="E973" s="372"/>
      <c r="F973" s="51"/>
      <c r="G973" s="52"/>
      <c r="H973" s="52"/>
      <c r="I973" s="52"/>
      <c r="J973" s="57"/>
      <c r="K973" s="52"/>
      <c r="L973" s="53">
        <v>6.42</v>
      </c>
      <c r="M973" s="52"/>
      <c r="N973" s="64">
        <v>224.44</v>
      </c>
      <c r="AF973" s="39"/>
      <c r="AG973" s="47"/>
      <c r="AH973" s="47"/>
      <c r="AL973" s="3" t="s">
        <v>66</v>
      </c>
      <c r="AN973" s="47"/>
      <c r="AO973" s="47"/>
      <c r="AQ973" s="47"/>
    </row>
    <row r="974" spans="1:43" s="4" customFormat="1" ht="23.25" x14ac:dyDescent="0.25">
      <c r="A974" s="56"/>
      <c r="B974" s="49" t="s">
        <v>681</v>
      </c>
      <c r="C974" s="372" t="s">
        <v>682</v>
      </c>
      <c r="D974" s="372"/>
      <c r="E974" s="372"/>
      <c r="F974" s="51" t="s">
        <v>69</v>
      </c>
      <c r="G974" s="63">
        <v>97</v>
      </c>
      <c r="H974" s="52"/>
      <c r="I974" s="63">
        <v>97</v>
      </c>
      <c r="J974" s="57"/>
      <c r="K974" s="52"/>
      <c r="L974" s="53">
        <v>6.23</v>
      </c>
      <c r="M974" s="52"/>
      <c r="N974" s="64">
        <v>217.71</v>
      </c>
      <c r="AF974" s="39"/>
      <c r="AG974" s="47"/>
      <c r="AH974" s="47"/>
      <c r="AL974" s="3" t="s">
        <v>682</v>
      </c>
      <c r="AN974" s="47"/>
      <c r="AO974" s="47"/>
      <c r="AQ974" s="47"/>
    </row>
    <row r="975" spans="1:43" s="4" customFormat="1" ht="23.25" x14ac:dyDescent="0.25">
      <c r="A975" s="56"/>
      <c r="B975" s="49" t="s">
        <v>683</v>
      </c>
      <c r="C975" s="372" t="s">
        <v>684</v>
      </c>
      <c r="D975" s="372"/>
      <c r="E975" s="372"/>
      <c r="F975" s="51" t="s">
        <v>69</v>
      </c>
      <c r="G975" s="63">
        <v>51</v>
      </c>
      <c r="H975" s="52"/>
      <c r="I975" s="63">
        <v>51</v>
      </c>
      <c r="J975" s="57"/>
      <c r="K975" s="52"/>
      <c r="L975" s="53">
        <v>3.27</v>
      </c>
      <c r="M975" s="52"/>
      <c r="N975" s="64">
        <v>114.46</v>
      </c>
      <c r="AF975" s="39"/>
      <c r="AG975" s="47"/>
      <c r="AH975" s="47"/>
      <c r="AL975" s="3" t="s">
        <v>684</v>
      </c>
      <c r="AN975" s="47"/>
      <c r="AO975" s="47"/>
      <c r="AQ975" s="47"/>
    </row>
    <row r="976" spans="1:43" s="4" customFormat="1" ht="15" x14ac:dyDescent="0.25">
      <c r="A976" s="65"/>
      <c r="B976" s="66"/>
      <c r="C976" s="374" t="s">
        <v>72</v>
      </c>
      <c r="D976" s="374"/>
      <c r="E976" s="374"/>
      <c r="F976" s="42"/>
      <c r="G976" s="43"/>
      <c r="H976" s="43"/>
      <c r="I976" s="43"/>
      <c r="J976" s="45"/>
      <c r="K976" s="43"/>
      <c r="L976" s="67">
        <v>16.59</v>
      </c>
      <c r="M976" s="60"/>
      <c r="N976" s="46"/>
      <c r="AF976" s="39"/>
      <c r="AG976" s="47"/>
      <c r="AH976" s="47"/>
      <c r="AN976" s="47" t="s">
        <v>72</v>
      </c>
      <c r="AO976" s="47"/>
      <c r="AQ976" s="47"/>
    </row>
    <row r="977" spans="1:43" s="4" customFormat="1" ht="34.5" x14ac:dyDescent="0.25">
      <c r="A977" s="40" t="s">
        <v>555</v>
      </c>
      <c r="B977" s="41" t="s">
        <v>1941</v>
      </c>
      <c r="C977" s="374" t="s">
        <v>1942</v>
      </c>
      <c r="D977" s="374"/>
      <c r="E977" s="374"/>
      <c r="F977" s="42" t="s">
        <v>231</v>
      </c>
      <c r="G977" s="43">
        <v>38.76</v>
      </c>
      <c r="H977" s="44">
        <v>1</v>
      </c>
      <c r="I977" s="68">
        <v>38.76</v>
      </c>
      <c r="J977" s="67">
        <v>25.57</v>
      </c>
      <c r="K977" s="43"/>
      <c r="L977" s="67">
        <v>991.09</v>
      </c>
      <c r="M977" s="43"/>
      <c r="N977" s="46"/>
      <c r="AF977" s="39"/>
      <c r="AG977" s="47"/>
      <c r="AH977" s="47" t="s">
        <v>1942</v>
      </c>
      <c r="AN977" s="47"/>
      <c r="AO977" s="47"/>
      <c r="AQ977" s="47"/>
    </row>
    <row r="978" spans="1:43" s="4" customFormat="1" ht="15" x14ac:dyDescent="0.25">
      <c r="A978" s="69"/>
      <c r="B978" s="50"/>
      <c r="C978" s="372" t="s">
        <v>2364</v>
      </c>
      <c r="D978" s="372"/>
      <c r="E978" s="372"/>
      <c r="F978" s="372"/>
      <c r="G978" s="372"/>
      <c r="H978" s="372"/>
      <c r="I978" s="372"/>
      <c r="J978" s="372"/>
      <c r="K978" s="372"/>
      <c r="L978" s="372"/>
      <c r="M978" s="372"/>
      <c r="N978" s="377"/>
      <c r="AF978" s="39"/>
      <c r="AG978" s="47"/>
      <c r="AH978" s="47"/>
      <c r="AI978" s="3" t="s">
        <v>2364</v>
      </c>
      <c r="AN978" s="47"/>
      <c r="AO978" s="47"/>
      <c r="AQ978" s="47"/>
    </row>
    <row r="979" spans="1:43" s="4" customFormat="1" ht="15" x14ac:dyDescent="0.25">
      <c r="A979" s="65"/>
      <c r="B979" s="66"/>
      <c r="C979" s="374" t="s">
        <v>72</v>
      </c>
      <c r="D979" s="374"/>
      <c r="E979" s="374"/>
      <c r="F979" s="42"/>
      <c r="G979" s="43"/>
      <c r="H979" s="43"/>
      <c r="I979" s="43"/>
      <c r="J979" s="45"/>
      <c r="K979" s="43"/>
      <c r="L979" s="67">
        <v>991.09</v>
      </c>
      <c r="M979" s="60"/>
      <c r="N979" s="46"/>
      <c r="AF979" s="39"/>
      <c r="AG979" s="47"/>
      <c r="AH979" s="47"/>
      <c r="AN979" s="47" t="s">
        <v>72</v>
      </c>
      <c r="AO979" s="47"/>
      <c r="AQ979" s="47"/>
    </row>
    <row r="980" spans="1:43" s="4" customFormat="1" ht="45.75" x14ac:dyDescent="0.25">
      <c r="A980" s="40" t="s">
        <v>556</v>
      </c>
      <c r="B980" s="41" t="s">
        <v>714</v>
      </c>
      <c r="C980" s="374" t="s">
        <v>2368</v>
      </c>
      <c r="D980" s="374"/>
      <c r="E980" s="374"/>
      <c r="F980" s="42" t="s">
        <v>716</v>
      </c>
      <c r="G980" s="43">
        <v>1.0999999999999999E-2</v>
      </c>
      <c r="H980" s="44">
        <v>1</v>
      </c>
      <c r="I980" s="116">
        <v>1.0999999999999999E-2</v>
      </c>
      <c r="J980" s="45"/>
      <c r="K980" s="43"/>
      <c r="L980" s="45"/>
      <c r="M980" s="43"/>
      <c r="N980" s="46"/>
      <c r="AF980" s="39"/>
      <c r="AG980" s="47"/>
      <c r="AH980" s="47" t="s">
        <v>2368</v>
      </c>
      <c r="AN980" s="47"/>
      <c r="AO980" s="47"/>
      <c r="AQ980" s="47"/>
    </row>
    <row r="981" spans="1:43" s="4" customFormat="1" ht="15" x14ac:dyDescent="0.25">
      <c r="A981" s="69"/>
      <c r="B981" s="50"/>
      <c r="C981" s="372" t="s">
        <v>2369</v>
      </c>
      <c r="D981" s="372"/>
      <c r="E981" s="372"/>
      <c r="F981" s="372"/>
      <c r="G981" s="372"/>
      <c r="H981" s="372"/>
      <c r="I981" s="372"/>
      <c r="J981" s="372"/>
      <c r="K981" s="372"/>
      <c r="L981" s="372"/>
      <c r="M981" s="372"/>
      <c r="N981" s="377"/>
      <c r="AF981" s="39"/>
      <c r="AG981" s="47"/>
      <c r="AH981" s="47"/>
      <c r="AI981" s="3" t="s">
        <v>2369</v>
      </c>
      <c r="AN981" s="47"/>
      <c r="AO981" s="47"/>
      <c r="AQ981" s="47"/>
    </row>
    <row r="982" spans="1:43" s="4" customFormat="1" ht="22.5" x14ac:dyDescent="0.25">
      <c r="A982" s="103"/>
      <c r="B982" s="49" t="s">
        <v>217</v>
      </c>
      <c r="C982" s="368" t="s">
        <v>218</v>
      </c>
      <c r="D982" s="368"/>
      <c r="E982" s="368"/>
      <c r="F982" s="368"/>
      <c r="G982" s="368"/>
      <c r="H982" s="368"/>
      <c r="I982" s="368"/>
      <c r="J982" s="368"/>
      <c r="K982" s="368"/>
      <c r="L982" s="368"/>
      <c r="M982" s="368"/>
      <c r="N982" s="376"/>
      <c r="AF982" s="39"/>
      <c r="AG982" s="47"/>
      <c r="AH982" s="47"/>
      <c r="AJ982" s="3" t="s">
        <v>218</v>
      </c>
      <c r="AN982" s="47"/>
      <c r="AO982" s="47"/>
      <c r="AQ982" s="47"/>
    </row>
    <row r="983" spans="1:43" s="4" customFormat="1" ht="15" x14ac:dyDescent="0.25">
      <c r="A983" s="48"/>
      <c r="B983" s="49" t="s">
        <v>58</v>
      </c>
      <c r="C983" s="372" t="s">
        <v>62</v>
      </c>
      <c r="D983" s="372"/>
      <c r="E983" s="372"/>
      <c r="F983" s="51"/>
      <c r="G983" s="52"/>
      <c r="H983" s="52"/>
      <c r="I983" s="52"/>
      <c r="J983" s="107">
        <v>2090.62</v>
      </c>
      <c r="K983" s="54">
        <v>1.1499999999999999</v>
      </c>
      <c r="L983" s="53">
        <v>26.45</v>
      </c>
      <c r="M983" s="54">
        <v>34.96</v>
      </c>
      <c r="N983" s="64">
        <v>924.69</v>
      </c>
      <c r="AF983" s="39"/>
      <c r="AG983" s="47"/>
      <c r="AH983" s="47"/>
      <c r="AK983" s="3" t="s">
        <v>62</v>
      </c>
      <c r="AN983" s="47"/>
      <c r="AO983" s="47"/>
      <c r="AQ983" s="47"/>
    </row>
    <row r="984" spans="1:43" s="4" customFormat="1" ht="15" x14ac:dyDescent="0.25">
      <c r="A984" s="48"/>
      <c r="B984" s="49" t="s">
        <v>73</v>
      </c>
      <c r="C984" s="372" t="s">
        <v>175</v>
      </c>
      <c r="D984" s="372"/>
      <c r="E984" s="372"/>
      <c r="F984" s="51"/>
      <c r="G984" s="52"/>
      <c r="H984" s="52"/>
      <c r="I984" s="52"/>
      <c r="J984" s="107">
        <v>3282.3</v>
      </c>
      <c r="K984" s="54">
        <v>1.1499999999999999</v>
      </c>
      <c r="L984" s="53">
        <v>41.52</v>
      </c>
      <c r="M984" s="52"/>
      <c r="N984" s="58"/>
      <c r="AF984" s="39"/>
      <c r="AG984" s="47"/>
      <c r="AH984" s="47"/>
      <c r="AK984" s="3" t="s">
        <v>175</v>
      </c>
      <c r="AN984" s="47"/>
      <c r="AO984" s="47"/>
      <c r="AQ984" s="47"/>
    </row>
    <row r="985" spans="1:43" s="4" customFormat="1" ht="15" x14ac:dyDescent="0.25">
      <c r="A985" s="48"/>
      <c r="B985" s="49" t="s">
        <v>78</v>
      </c>
      <c r="C985" s="372" t="s">
        <v>176</v>
      </c>
      <c r="D985" s="372"/>
      <c r="E985" s="372"/>
      <c r="F985" s="51"/>
      <c r="G985" s="52"/>
      <c r="H985" s="52"/>
      <c r="I985" s="52"/>
      <c r="J985" s="53">
        <v>411.71</v>
      </c>
      <c r="K985" s="54">
        <v>1.1499999999999999</v>
      </c>
      <c r="L985" s="53">
        <v>5.21</v>
      </c>
      <c r="M985" s="54">
        <v>34.96</v>
      </c>
      <c r="N985" s="64">
        <v>182.14</v>
      </c>
      <c r="AF985" s="39"/>
      <c r="AG985" s="47"/>
      <c r="AH985" s="47"/>
      <c r="AK985" s="3" t="s">
        <v>176</v>
      </c>
      <c r="AN985" s="47"/>
      <c r="AO985" s="47"/>
      <c r="AQ985" s="47"/>
    </row>
    <row r="986" spans="1:43" s="4" customFormat="1" ht="15" x14ac:dyDescent="0.25">
      <c r="A986" s="48"/>
      <c r="B986" s="49" t="s">
        <v>122</v>
      </c>
      <c r="C986" s="372" t="s">
        <v>177</v>
      </c>
      <c r="D986" s="372"/>
      <c r="E986" s="372"/>
      <c r="F986" s="51"/>
      <c r="G986" s="52"/>
      <c r="H986" s="52"/>
      <c r="I986" s="52"/>
      <c r="J986" s="53">
        <v>26.46</v>
      </c>
      <c r="K986" s="52"/>
      <c r="L986" s="53">
        <v>0.28999999999999998</v>
      </c>
      <c r="M986" s="52"/>
      <c r="N986" s="58"/>
      <c r="AF986" s="39"/>
      <c r="AG986" s="47"/>
      <c r="AH986" s="47"/>
      <c r="AK986" s="3" t="s">
        <v>177</v>
      </c>
      <c r="AN986" s="47"/>
      <c r="AO986" s="47"/>
      <c r="AQ986" s="47"/>
    </row>
    <row r="987" spans="1:43" s="4" customFormat="1" ht="15" x14ac:dyDescent="0.25">
      <c r="A987" s="56"/>
      <c r="B987" s="49"/>
      <c r="C987" s="372" t="s">
        <v>63</v>
      </c>
      <c r="D987" s="372"/>
      <c r="E987" s="372"/>
      <c r="F987" s="51" t="s">
        <v>64</v>
      </c>
      <c r="G987" s="54">
        <v>225.04</v>
      </c>
      <c r="H987" s="54">
        <v>1.1499999999999999</v>
      </c>
      <c r="I987" s="117">
        <v>2.8467560000000001</v>
      </c>
      <c r="J987" s="57"/>
      <c r="K987" s="52"/>
      <c r="L987" s="57"/>
      <c r="M987" s="52"/>
      <c r="N987" s="58"/>
      <c r="AF987" s="39"/>
      <c r="AG987" s="47"/>
      <c r="AH987" s="47"/>
      <c r="AL987" s="3" t="s">
        <v>63</v>
      </c>
      <c r="AN987" s="47"/>
      <c r="AO987" s="47"/>
      <c r="AQ987" s="47"/>
    </row>
    <row r="988" spans="1:43" s="4" customFormat="1" ht="15" x14ac:dyDescent="0.25">
      <c r="A988" s="56"/>
      <c r="B988" s="49"/>
      <c r="C988" s="372" t="s">
        <v>178</v>
      </c>
      <c r="D988" s="372"/>
      <c r="E988" s="372"/>
      <c r="F988" s="51" t="s">
        <v>64</v>
      </c>
      <c r="G988" s="54">
        <v>30.76</v>
      </c>
      <c r="H988" s="54">
        <v>1.1499999999999999</v>
      </c>
      <c r="I988" s="117">
        <v>0.38911400000000002</v>
      </c>
      <c r="J988" s="57"/>
      <c r="K988" s="52"/>
      <c r="L988" s="57"/>
      <c r="M988" s="52"/>
      <c r="N988" s="58"/>
      <c r="AF988" s="39"/>
      <c r="AG988" s="47"/>
      <c r="AH988" s="47"/>
      <c r="AL988" s="3" t="s">
        <v>178</v>
      </c>
      <c r="AN988" s="47"/>
      <c r="AO988" s="47"/>
      <c r="AQ988" s="47"/>
    </row>
    <row r="989" spans="1:43" s="4" customFormat="1" ht="15" x14ac:dyDescent="0.25">
      <c r="A989" s="48"/>
      <c r="B989" s="49"/>
      <c r="C989" s="375" t="s">
        <v>65</v>
      </c>
      <c r="D989" s="375"/>
      <c r="E989" s="375"/>
      <c r="F989" s="59"/>
      <c r="G989" s="60"/>
      <c r="H989" s="60"/>
      <c r="I989" s="60"/>
      <c r="J989" s="108">
        <v>5399.38</v>
      </c>
      <c r="K989" s="60"/>
      <c r="L989" s="61">
        <v>68.260000000000005</v>
      </c>
      <c r="M989" s="60"/>
      <c r="N989" s="62"/>
      <c r="AF989" s="39"/>
      <c r="AG989" s="47"/>
      <c r="AH989" s="47"/>
      <c r="AM989" s="3" t="s">
        <v>65</v>
      </c>
      <c r="AN989" s="47"/>
      <c r="AO989" s="47"/>
      <c r="AQ989" s="47"/>
    </row>
    <row r="990" spans="1:43" s="4" customFormat="1" ht="15" x14ac:dyDescent="0.25">
      <c r="A990" s="56"/>
      <c r="B990" s="49"/>
      <c r="C990" s="372" t="s">
        <v>66</v>
      </c>
      <c r="D990" s="372"/>
      <c r="E990" s="372"/>
      <c r="F990" s="51"/>
      <c r="G990" s="52"/>
      <c r="H990" s="52"/>
      <c r="I990" s="52"/>
      <c r="J990" s="57"/>
      <c r="K990" s="52"/>
      <c r="L990" s="53">
        <v>31.66</v>
      </c>
      <c r="M990" s="52"/>
      <c r="N990" s="55">
        <v>1106.83</v>
      </c>
      <c r="AF990" s="39"/>
      <c r="AG990" s="47"/>
      <c r="AH990" s="47"/>
      <c r="AL990" s="3" t="s">
        <v>66</v>
      </c>
      <c r="AN990" s="47"/>
      <c r="AO990" s="47"/>
      <c r="AQ990" s="47"/>
    </row>
    <row r="991" spans="1:43" s="4" customFormat="1" ht="23.25" x14ac:dyDescent="0.25">
      <c r="A991" s="56"/>
      <c r="B991" s="49" t="s">
        <v>718</v>
      </c>
      <c r="C991" s="372" t="s">
        <v>719</v>
      </c>
      <c r="D991" s="372"/>
      <c r="E991" s="372"/>
      <c r="F991" s="51" t="s">
        <v>69</v>
      </c>
      <c r="G991" s="63">
        <v>117</v>
      </c>
      <c r="H991" s="52"/>
      <c r="I991" s="63">
        <v>117</v>
      </c>
      <c r="J991" s="57"/>
      <c r="K991" s="52"/>
      <c r="L991" s="53">
        <v>37.04</v>
      </c>
      <c r="M991" s="52"/>
      <c r="N991" s="55">
        <v>1294.99</v>
      </c>
      <c r="AF991" s="39"/>
      <c r="AG991" s="47"/>
      <c r="AH991" s="47"/>
      <c r="AL991" s="3" t="s">
        <v>719</v>
      </c>
      <c r="AN991" s="47"/>
      <c r="AO991" s="47"/>
      <c r="AQ991" s="47"/>
    </row>
    <row r="992" spans="1:43" s="4" customFormat="1" ht="23.25" x14ac:dyDescent="0.25">
      <c r="A992" s="56"/>
      <c r="B992" s="49" t="s">
        <v>720</v>
      </c>
      <c r="C992" s="372" t="s">
        <v>721</v>
      </c>
      <c r="D992" s="372"/>
      <c r="E992" s="372"/>
      <c r="F992" s="51" t="s">
        <v>69</v>
      </c>
      <c r="G992" s="63">
        <v>74</v>
      </c>
      <c r="H992" s="52"/>
      <c r="I992" s="63">
        <v>74</v>
      </c>
      <c r="J992" s="57"/>
      <c r="K992" s="52"/>
      <c r="L992" s="53">
        <v>23.43</v>
      </c>
      <c r="M992" s="52"/>
      <c r="N992" s="64">
        <v>819.05</v>
      </c>
      <c r="AF992" s="39"/>
      <c r="AG992" s="47"/>
      <c r="AH992" s="47"/>
      <c r="AL992" s="3" t="s">
        <v>721</v>
      </c>
      <c r="AN992" s="47"/>
      <c r="AO992" s="47"/>
      <c r="AQ992" s="47"/>
    </row>
    <row r="993" spans="1:43" s="4" customFormat="1" ht="15" x14ac:dyDescent="0.25">
      <c r="A993" s="65"/>
      <c r="B993" s="66"/>
      <c r="C993" s="374" t="s">
        <v>72</v>
      </c>
      <c r="D993" s="374"/>
      <c r="E993" s="374"/>
      <c r="F993" s="42"/>
      <c r="G993" s="43"/>
      <c r="H993" s="43"/>
      <c r="I993" s="43"/>
      <c r="J993" s="45"/>
      <c r="K993" s="43"/>
      <c r="L993" s="67">
        <v>128.72999999999999</v>
      </c>
      <c r="M993" s="60"/>
      <c r="N993" s="46"/>
      <c r="AF993" s="39"/>
      <c r="AG993" s="47"/>
      <c r="AH993" s="47"/>
      <c r="AN993" s="47" t="s">
        <v>72</v>
      </c>
      <c r="AO993" s="47"/>
      <c r="AQ993" s="47"/>
    </row>
    <row r="994" spans="1:43" s="4" customFormat="1" ht="45.75" x14ac:dyDescent="0.25">
      <c r="A994" s="40" t="s">
        <v>558</v>
      </c>
      <c r="B994" s="41" t="s">
        <v>723</v>
      </c>
      <c r="C994" s="374" t="s">
        <v>724</v>
      </c>
      <c r="D994" s="374"/>
      <c r="E994" s="374"/>
      <c r="F994" s="42" t="s">
        <v>231</v>
      </c>
      <c r="G994" s="43">
        <v>11.087999999999999</v>
      </c>
      <c r="H994" s="44">
        <v>1</v>
      </c>
      <c r="I994" s="116">
        <v>11.087999999999999</v>
      </c>
      <c r="J994" s="67">
        <v>124.92</v>
      </c>
      <c r="K994" s="43"/>
      <c r="L994" s="105">
        <v>1385.11</v>
      </c>
      <c r="M994" s="43"/>
      <c r="N994" s="46"/>
      <c r="AF994" s="39"/>
      <c r="AG994" s="47"/>
      <c r="AH994" s="47" t="s">
        <v>724</v>
      </c>
      <c r="AN994" s="47"/>
      <c r="AO994" s="47"/>
      <c r="AQ994" s="47"/>
    </row>
    <row r="995" spans="1:43" s="4" customFormat="1" ht="15" x14ac:dyDescent="0.25">
      <c r="A995" s="65"/>
      <c r="B995" s="66"/>
      <c r="C995" s="374" t="s">
        <v>72</v>
      </c>
      <c r="D995" s="374"/>
      <c r="E995" s="374"/>
      <c r="F995" s="42"/>
      <c r="G995" s="43"/>
      <c r="H995" s="43"/>
      <c r="I995" s="43"/>
      <c r="J995" s="45"/>
      <c r="K995" s="43"/>
      <c r="L995" s="105">
        <v>1385.11</v>
      </c>
      <c r="M995" s="60"/>
      <c r="N995" s="46"/>
      <c r="AF995" s="39"/>
      <c r="AG995" s="47"/>
      <c r="AH995" s="47"/>
      <c r="AN995" s="47" t="s">
        <v>72</v>
      </c>
      <c r="AO995" s="47"/>
      <c r="AQ995" s="47"/>
    </row>
    <row r="996" spans="1:43" s="4" customFormat="1" ht="45.75" x14ac:dyDescent="0.25">
      <c r="A996" s="40" t="s">
        <v>560</v>
      </c>
      <c r="B996" s="41" t="s">
        <v>714</v>
      </c>
      <c r="C996" s="374" t="s">
        <v>727</v>
      </c>
      <c r="D996" s="374"/>
      <c r="E996" s="374"/>
      <c r="F996" s="42" t="s">
        <v>716</v>
      </c>
      <c r="G996" s="43">
        <v>1.0999999999999999E-2</v>
      </c>
      <c r="H996" s="44">
        <v>1</v>
      </c>
      <c r="I996" s="116">
        <v>1.0999999999999999E-2</v>
      </c>
      <c r="J996" s="45"/>
      <c r="K996" s="43"/>
      <c r="L996" s="45"/>
      <c r="M996" s="43"/>
      <c r="N996" s="46"/>
      <c r="AF996" s="39"/>
      <c r="AG996" s="47"/>
      <c r="AH996" s="47" t="s">
        <v>727</v>
      </c>
      <c r="AN996" s="47"/>
      <c r="AO996" s="47"/>
      <c r="AQ996" s="47"/>
    </row>
    <row r="997" spans="1:43" s="4" customFormat="1" ht="15" x14ac:dyDescent="0.25">
      <c r="A997" s="69"/>
      <c r="B997" s="50"/>
      <c r="C997" s="372" t="s">
        <v>2369</v>
      </c>
      <c r="D997" s="372"/>
      <c r="E997" s="372"/>
      <c r="F997" s="372"/>
      <c r="G997" s="372"/>
      <c r="H997" s="372"/>
      <c r="I997" s="372"/>
      <c r="J997" s="372"/>
      <c r="K997" s="372"/>
      <c r="L997" s="372"/>
      <c r="M997" s="372"/>
      <c r="N997" s="377"/>
      <c r="AF997" s="39"/>
      <c r="AG997" s="47"/>
      <c r="AH997" s="47"/>
      <c r="AI997" s="3" t="s">
        <v>2369</v>
      </c>
      <c r="AN997" s="47"/>
      <c r="AO997" s="47"/>
      <c r="AQ997" s="47"/>
    </row>
    <row r="998" spans="1:43" s="4" customFormat="1" ht="22.5" x14ac:dyDescent="0.25">
      <c r="A998" s="103"/>
      <c r="B998" s="49" t="s">
        <v>217</v>
      </c>
      <c r="C998" s="368" t="s">
        <v>218</v>
      </c>
      <c r="D998" s="368"/>
      <c r="E998" s="368"/>
      <c r="F998" s="368"/>
      <c r="G998" s="368"/>
      <c r="H998" s="368"/>
      <c r="I998" s="368"/>
      <c r="J998" s="368"/>
      <c r="K998" s="368"/>
      <c r="L998" s="368"/>
      <c r="M998" s="368"/>
      <c r="N998" s="376"/>
      <c r="AF998" s="39"/>
      <c r="AG998" s="47"/>
      <c r="AH998" s="47"/>
      <c r="AJ998" s="3" t="s">
        <v>218</v>
      </c>
      <c r="AN998" s="47"/>
      <c r="AO998" s="47"/>
      <c r="AQ998" s="47"/>
    </row>
    <row r="999" spans="1:43" s="4" customFormat="1" ht="15" x14ac:dyDescent="0.25">
      <c r="A999" s="48"/>
      <c r="B999" s="49" t="s">
        <v>58</v>
      </c>
      <c r="C999" s="372" t="s">
        <v>62</v>
      </c>
      <c r="D999" s="372"/>
      <c r="E999" s="372"/>
      <c r="F999" s="51"/>
      <c r="G999" s="52"/>
      <c r="H999" s="52"/>
      <c r="I999" s="52"/>
      <c r="J999" s="107">
        <v>2090.62</v>
      </c>
      <c r="K999" s="54">
        <v>1.1499999999999999</v>
      </c>
      <c r="L999" s="53">
        <v>26.45</v>
      </c>
      <c r="M999" s="54">
        <v>34.96</v>
      </c>
      <c r="N999" s="64">
        <v>924.69</v>
      </c>
      <c r="AF999" s="39"/>
      <c r="AG999" s="47"/>
      <c r="AH999" s="47"/>
      <c r="AK999" s="3" t="s">
        <v>62</v>
      </c>
      <c r="AN999" s="47"/>
      <c r="AO999" s="47"/>
      <c r="AQ999" s="47"/>
    </row>
    <row r="1000" spans="1:43" s="4" customFormat="1" ht="15" x14ac:dyDescent="0.25">
      <c r="A1000" s="48"/>
      <c r="B1000" s="49" t="s">
        <v>73</v>
      </c>
      <c r="C1000" s="372" t="s">
        <v>175</v>
      </c>
      <c r="D1000" s="372"/>
      <c r="E1000" s="372"/>
      <c r="F1000" s="51"/>
      <c r="G1000" s="52"/>
      <c r="H1000" s="52"/>
      <c r="I1000" s="52"/>
      <c r="J1000" s="107">
        <v>3282.3</v>
      </c>
      <c r="K1000" s="54">
        <v>1.1499999999999999</v>
      </c>
      <c r="L1000" s="53">
        <v>41.52</v>
      </c>
      <c r="M1000" s="52"/>
      <c r="N1000" s="58"/>
      <c r="AF1000" s="39"/>
      <c r="AG1000" s="47"/>
      <c r="AH1000" s="47"/>
      <c r="AK1000" s="3" t="s">
        <v>175</v>
      </c>
      <c r="AN1000" s="47"/>
      <c r="AO1000" s="47"/>
      <c r="AQ1000" s="47"/>
    </row>
    <row r="1001" spans="1:43" s="4" customFormat="1" ht="15" x14ac:dyDescent="0.25">
      <c r="A1001" s="48"/>
      <c r="B1001" s="49" t="s">
        <v>78</v>
      </c>
      <c r="C1001" s="372" t="s">
        <v>176</v>
      </c>
      <c r="D1001" s="372"/>
      <c r="E1001" s="372"/>
      <c r="F1001" s="51"/>
      <c r="G1001" s="52"/>
      <c r="H1001" s="52"/>
      <c r="I1001" s="52"/>
      <c r="J1001" s="53">
        <v>411.71</v>
      </c>
      <c r="K1001" s="54">
        <v>1.1499999999999999</v>
      </c>
      <c r="L1001" s="53">
        <v>5.21</v>
      </c>
      <c r="M1001" s="54">
        <v>34.96</v>
      </c>
      <c r="N1001" s="64">
        <v>182.14</v>
      </c>
      <c r="AF1001" s="39"/>
      <c r="AG1001" s="47"/>
      <c r="AH1001" s="47"/>
      <c r="AK1001" s="3" t="s">
        <v>176</v>
      </c>
      <c r="AN1001" s="47"/>
      <c r="AO1001" s="47"/>
      <c r="AQ1001" s="47"/>
    </row>
    <row r="1002" spans="1:43" s="4" customFormat="1" ht="15" x14ac:dyDescent="0.25">
      <c r="A1002" s="48"/>
      <c r="B1002" s="49" t="s">
        <v>122</v>
      </c>
      <c r="C1002" s="372" t="s">
        <v>177</v>
      </c>
      <c r="D1002" s="372"/>
      <c r="E1002" s="372"/>
      <c r="F1002" s="51"/>
      <c r="G1002" s="52"/>
      <c r="H1002" s="52"/>
      <c r="I1002" s="52"/>
      <c r="J1002" s="53">
        <v>26.46</v>
      </c>
      <c r="K1002" s="52"/>
      <c r="L1002" s="53">
        <v>0.28999999999999998</v>
      </c>
      <c r="M1002" s="52"/>
      <c r="N1002" s="58"/>
      <c r="AF1002" s="39"/>
      <c r="AG1002" s="47"/>
      <c r="AH1002" s="47"/>
      <c r="AK1002" s="3" t="s">
        <v>177</v>
      </c>
      <c r="AN1002" s="47"/>
      <c r="AO1002" s="47"/>
      <c r="AQ1002" s="47"/>
    </row>
    <row r="1003" spans="1:43" s="4" customFormat="1" ht="15" x14ac:dyDescent="0.25">
      <c r="A1003" s="56"/>
      <c r="B1003" s="49"/>
      <c r="C1003" s="372" t="s">
        <v>63</v>
      </c>
      <c r="D1003" s="372"/>
      <c r="E1003" s="372"/>
      <c r="F1003" s="51" t="s">
        <v>64</v>
      </c>
      <c r="G1003" s="54">
        <v>225.04</v>
      </c>
      <c r="H1003" s="54">
        <v>1.1499999999999999</v>
      </c>
      <c r="I1003" s="117">
        <v>2.8467560000000001</v>
      </c>
      <c r="J1003" s="57"/>
      <c r="K1003" s="52"/>
      <c r="L1003" s="57"/>
      <c r="M1003" s="52"/>
      <c r="N1003" s="58"/>
      <c r="AF1003" s="39"/>
      <c r="AG1003" s="47"/>
      <c r="AH1003" s="47"/>
      <c r="AL1003" s="3" t="s">
        <v>63</v>
      </c>
      <c r="AN1003" s="47"/>
      <c r="AO1003" s="47"/>
      <c r="AQ1003" s="47"/>
    </row>
    <row r="1004" spans="1:43" s="4" customFormat="1" ht="15" x14ac:dyDescent="0.25">
      <c r="A1004" s="56"/>
      <c r="B1004" s="49"/>
      <c r="C1004" s="372" t="s">
        <v>178</v>
      </c>
      <c r="D1004" s="372"/>
      <c r="E1004" s="372"/>
      <c r="F1004" s="51" t="s">
        <v>64</v>
      </c>
      <c r="G1004" s="54">
        <v>30.76</v>
      </c>
      <c r="H1004" s="54">
        <v>1.1499999999999999</v>
      </c>
      <c r="I1004" s="117">
        <v>0.38911400000000002</v>
      </c>
      <c r="J1004" s="57"/>
      <c r="K1004" s="52"/>
      <c r="L1004" s="57"/>
      <c r="M1004" s="52"/>
      <c r="N1004" s="58"/>
      <c r="AF1004" s="39"/>
      <c r="AG1004" s="47"/>
      <c r="AH1004" s="47"/>
      <c r="AL1004" s="3" t="s">
        <v>178</v>
      </c>
      <c r="AN1004" s="47"/>
      <c r="AO1004" s="47"/>
      <c r="AQ1004" s="47"/>
    </row>
    <row r="1005" spans="1:43" s="4" customFormat="1" ht="15" x14ac:dyDescent="0.25">
      <c r="A1005" s="48"/>
      <c r="B1005" s="49"/>
      <c r="C1005" s="375" t="s">
        <v>65</v>
      </c>
      <c r="D1005" s="375"/>
      <c r="E1005" s="375"/>
      <c r="F1005" s="59"/>
      <c r="G1005" s="60"/>
      <c r="H1005" s="60"/>
      <c r="I1005" s="60"/>
      <c r="J1005" s="108">
        <v>5399.38</v>
      </c>
      <c r="K1005" s="60"/>
      <c r="L1005" s="61">
        <v>68.260000000000005</v>
      </c>
      <c r="M1005" s="60"/>
      <c r="N1005" s="62"/>
      <c r="AF1005" s="39"/>
      <c r="AG1005" s="47"/>
      <c r="AH1005" s="47"/>
      <c r="AM1005" s="3" t="s">
        <v>65</v>
      </c>
      <c r="AN1005" s="47"/>
      <c r="AO1005" s="47"/>
      <c r="AQ1005" s="47"/>
    </row>
    <row r="1006" spans="1:43" s="4" customFormat="1" ht="15" x14ac:dyDescent="0.25">
      <c r="A1006" s="56"/>
      <c r="B1006" s="49"/>
      <c r="C1006" s="372" t="s">
        <v>66</v>
      </c>
      <c r="D1006" s="372"/>
      <c r="E1006" s="372"/>
      <c r="F1006" s="51"/>
      <c r="G1006" s="52"/>
      <c r="H1006" s="52"/>
      <c r="I1006" s="52"/>
      <c r="J1006" s="57"/>
      <c r="K1006" s="52"/>
      <c r="L1006" s="53">
        <v>31.66</v>
      </c>
      <c r="M1006" s="52"/>
      <c r="N1006" s="55">
        <v>1106.83</v>
      </c>
      <c r="AF1006" s="39"/>
      <c r="AG1006" s="47"/>
      <c r="AH1006" s="47"/>
      <c r="AL1006" s="3" t="s">
        <v>66</v>
      </c>
      <c r="AN1006" s="47"/>
      <c r="AO1006" s="47"/>
      <c r="AQ1006" s="47"/>
    </row>
    <row r="1007" spans="1:43" s="4" customFormat="1" ht="23.25" x14ac:dyDescent="0.25">
      <c r="A1007" s="56"/>
      <c r="B1007" s="49" t="s">
        <v>718</v>
      </c>
      <c r="C1007" s="372" t="s">
        <v>719</v>
      </c>
      <c r="D1007" s="372"/>
      <c r="E1007" s="372"/>
      <c r="F1007" s="51" t="s">
        <v>69</v>
      </c>
      <c r="G1007" s="63">
        <v>117</v>
      </c>
      <c r="H1007" s="52"/>
      <c r="I1007" s="63">
        <v>117</v>
      </c>
      <c r="J1007" s="57"/>
      <c r="K1007" s="52"/>
      <c r="L1007" s="53">
        <v>37.04</v>
      </c>
      <c r="M1007" s="52"/>
      <c r="N1007" s="55">
        <v>1294.99</v>
      </c>
      <c r="AF1007" s="39"/>
      <c r="AG1007" s="47"/>
      <c r="AH1007" s="47"/>
      <c r="AL1007" s="3" t="s">
        <v>719</v>
      </c>
      <c r="AN1007" s="47"/>
      <c r="AO1007" s="47"/>
      <c r="AQ1007" s="47"/>
    </row>
    <row r="1008" spans="1:43" s="4" customFormat="1" ht="23.25" x14ac:dyDescent="0.25">
      <c r="A1008" s="56"/>
      <c r="B1008" s="49" t="s">
        <v>720</v>
      </c>
      <c r="C1008" s="372" t="s">
        <v>721</v>
      </c>
      <c r="D1008" s="372"/>
      <c r="E1008" s="372"/>
      <c r="F1008" s="51" t="s">
        <v>69</v>
      </c>
      <c r="G1008" s="63">
        <v>74</v>
      </c>
      <c r="H1008" s="52"/>
      <c r="I1008" s="63">
        <v>74</v>
      </c>
      <c r="J1008" s="57"/>
      <c r="K1008" s="52"/>
      <c r="L1008" s="53">
        <v>23.43</v>
      </c>
      <c r="M1008" s="52"/>
      <c r="N1008" s="64">
        <v>819.05</v>
      </c>
      <c r="AF1008" s="39"/>
      <c r="AG1008" s="47"/>
      <c r="AH1008" s="47"/>
      <c r="AL1008" s="3" t="s">
        <v>721</v>
      </c>
      <c r="AN1008" s="47"/>
      <c r="AO1008" s="47"/>
      <c r="AQ1008" s="47"/>
    </row>
    <row r="1009" spans="1:43" s="4" customFormat="1" ht="15" x14ac:dyDescent="0.25">
      <c r="A1009" s="65"/>
      <c r="B1009" s="66"/>
      <c r="C1009" s="374" t="s">
        <v>72</v>
      </c>
      <c r="D1009" s="374"/>
      <c r="E1009" s="374"/>
      <c r="F1009" s="42"/>
      <c r="G1009" s="43"/>
      <c r="H1009" s="43"/>
      <c r="I1009" s="43"/>
      <c r="J1009" s="45"/>
      <c r="K1009" s="43"/>
      <c r="L1009" s="67">
        <v>128.72999999999999</v>
      </c>
      <c r="M1009" s="60"/>
      <c r="N1009" s="46"/>
      <c r="AF1009" s="39"/>
      <c r="AG1009" s="47"/>
      <c r="AH1009" s="47"/>
      <c r="AN1009" s="47" t="s">
        <v>72</v>
      </c>
      <c r="AO1009" s="47"/>
      <c r="AQ1009" s="47"/>
    </row>
    <row r="1010" spans="1:43" s="4" customFormat="1" ht="45.75" x14ac:dyDescent="0.25">
      <c r="A1010" s="40" t="s">
        <v>561</v>
      </c>
      <c r="B1010" s="41" t="s">
        <v>723</v>
      </c>
      <c r="C1010" s="374" t="s">
        <v>724</v>
      </c>
      <c r="D1010" s="374"/>
      <c r="E1010" s="374"/>
      <c r="F1010" s="42" t="s">
        <v>231</v>
      </c>
      <c r="G1010" s="43">
        <v>11.087999999999999</v>
      </c>
      <c r="H1010" s="44">
        <v>1</v>
      </c>
      <c r="I1010" s="116">
        <v>11.087999999999999</v>
      </c>
      <c r="J1010" s="67">
        <v>124.92</v>
      </c>
      <c r="K1010" s="43"/>
      <c r="L1010" s="105">
        <v>1385.11</v>
      </c>
      <c r="M1010" s="43"/>
      <c r="N1010" s="46"/>
      <c r="AF1010" s="39"/>
      <c r="AG1010" s="47"/>
      <c r="AH1010" s="47" t="s">
        <v>724</v>
      </c>
      <c r="AN1010" s="47"/>
      <c r="AO1010" s="47"/>
      <c r="AQ1010" s="47"/>
    </row>
    <row r="1011" spans="1:43" s="4" customFormat="1" ht="15" x14ac:dyDescent="0.25">
      <c r="A1011" s="65"/>
      <c r="B1011" s="66"/>
      <c r="C1011" s="374" t="s">
        <v>72</v>
      </c>
      <c r="D1011" s="374"/>
      <c r="E1011" s="374"/>
      <c r="F1011" s="42"/>
      <c r="G1011" s="43"/>
      <c r="H1011" s="43"/>
      <c r="I1011" s="43"/>
      <c r="J1011" s="45"/>
      <c r="K1011" s="43"/>
      <c r="L1011" s="105">
        <v>1385.11</v>
      </c>
      <c r="M1011" s="60"/>
      <c r="N1011" s="46"/>
      <c r="AF1011" s="39"/>
      <c r="AG1011" s="47"/>
      <c r="AH1011" s="47"/>
      <c r="AN1011" s="47" t="s">
        <v>72</v>
      </c>
      <c r="AO1011" s="47"/>
      <c r="AQ1011" s="47"/>
    </row>
    <row r="1012" spans="1:43" s="4" customFormat="1" ht="23.25" x14ac:dyDescent="0.25">
      <c r="A1012" s="40" t="s">
        <v>562</v>
      </c>
      <c r="B1012" s="41" t="s">
        <v>690</v>
      </c>
      <c r="C1012" s="374" t="s">
        <v>691</v>
      </c>
      <c r="D1012" s="374"/>
      <c r="E1012" s="374"/>
      <c r="F1012" s="42" t="s">
        <v>215</v>
      </c>
      <c r="G1012" s="43">
        <v>1.1299999999999999</v>
      </c>
      <c r="H1012" s="44">
        <v>1</v>
      </c>
      <c r="I1012" s="68">
        <v>1.1299999999999999</v>
      </c>
      <c r="J1012" s="45"/>
      <c r="K1012" s="43"/>
      <c r="L1012" s="45"/>
      <c r="M1012" s="43"/>
      <c r="N1012" s="46"/>
      <c r="AF1012" s="39"/>
      <c r="AG1012" s="47"/>
      <c r="AH1012" s="47" t="s">
        <v>691</v>
      </c>
      <c r="AN1012" s="47"/>
      <c r="AO1012" s="47"/>
      <c r="AQ1012" s="47"/>
    </row>
    <row r="1013" spans="1:43" s="4" customFormat="1" ht="15" x14ac:dyDescent="0.25">
      <c r="A1013" s="69"/>
      <c r="B1013" s="50"/>
      <c r="C1013" s="372" t="s">
        <v>2370</v>
      </c>
      <c r="D1013" s="372"/>
      <c r="E1013" s="372"/>
      <c r="F1013" s="372"/>
      <c r="G1013" s="372"/>
      <c r="H1013" s="372"/>
      <c r="I1013" s="372"/>
      <c r="J1013" s="372"/>
      <c r="K1013" s="372"/>
      <c r="L1013" s="372"/>
      <c r="M1013" s="372"/>
      <c r="N1013" s="377"/>
      <c r="AF1013" s="39"/>
      <c r="AG1013" s="47"/>
      <c r="AH1013" s="47"/>
      <c r="AI1013" s="3" t="s">
        <v>2370</v>
      </c>
      <c r="AN1013" s="47"/>
      <c r="AO1013" s="47"/>
      <c r="AQ1013" s="47"/>
    </row>
    <row r="1014" spans="1:43" s="4" customFormat="1" ht="22.5" x14ac:dyDescent="0.25">
      <c r="A1014" s="103"/>
      <c r="B1014" s="49" t="s">
        <v>217</v>
      </c>
      <c r="C1014" s="368" t="s">
        <v>218</v>
      </c>
      <c r="D1014" s="368"/>
      <c r="E1014" s="368"/>
      <c r="F1014" s="368"/>
      <c r="G1014" s="368"/>
      <c r="H1014" s="368"/>
      <c r="I1014" s="368"/>
      <c r="J1014" s="368"/>
      <c r="K1014" s="368"/>
      <c r="L1014" s="368"/>
      <c r="M1014" s="368"/>
      <c r="N1014" s="376"/>
      <c r="AF1014" s="39"/>
      <c r="AG1014" s="47"/>
      <c r="AH1014" s="47"/>
      <c r="AJ1014" s="3" t="s">
        <v>218</v>
      </c>
      <c r="AN1014" s="47"/>
      <c r="AO1014" s="47"/>
      <c r="AQ1014" s="47"/>
    </row>
    <row r="1015" spans="1:43" s="4" customFormat="1" ht="15" x14ac:dyDescent="0.25">
      <c r="A1015" s="48"/>
      <c r="B1015" s="49" t="s">
        <v>58</v>
      </c>
      <c r="C1015" s="372" t="s">
        <v>62</v>
      </c>
      <c r="D1015" s="372"/>
      <c r="E1015" s="372"/>
      <c r="F1015" s="51"/>
      <c r="G1015" s="52"/>
      <c r="H1015" s="52"/>
      <c r="I1015" s="52"/>
      <c r="J1015" s="53">
        <v>49.82</v>
      </c>
      <c r="K1015" s="54">
        <v>1.1499999999999999</v>
      </c>
      <c r="L1015" s="53">
        <v>64.739999999999995</v>
      </c>
      <c r="M1015" s="54">
        <v>34.96</v>
      </c>
      <c r="N1015" s="55">
        <v>2263.31</v>
      </c>
      <c r="AF1015" s="39"/>
      <c r="AG1015" s="47"/>
      <c r="AH1015" s="47"/>
      <c r="AK1015" s="3" t="s">
        <v>62</v>
      </c>
      <c r="AN1015" s="47"/>
      <c r="AO1015" s="47"/>
      <c r="AQ1015" s="47"/>
    </row>
    <row r="1016" spans="1:43" s="4" customFormat="1" ht="15" x14ac:dyDescent="0.25">
      <c r="A1016" s="48"/>
      <c r="B1016" s="49" t="s">
        <v>73</v>
      </c>
      <c r="C1016" s="372" t="s">
        <v>175</v>
      </c>
      <c r="D1016" s="372"/>
      <c r="E1016" s="372"/>
      <c r="F1016" s="51"/>
      <c r="G1016" s="52"/>
      <c r="H1016" s="52"/>
      <c r="I1016" s="52"/>
      <c r="J1016" s="53">
        <v>256.27</v>
      </c>
      <c r="K1016" s="54">
        <v>1.1499999999999999</v>
      </c>
      <c r="L1016" s="53">
        <v>333.02</v>
      </c>
      <c r="M1016" s="52"/>
      <c r="N1016" s="58"/>
      <c r="AF1016" s="39"/>
      <c r="AG1016" s="47"/>
      <c r="AH1016" s="47"/>
      <c r="AK1016" s="3" t="s">
        <v>175</v>
      </c>
      <c r="AN1016" s="47"/>
      <c r="AO1016" s="47"/>
      <c r="AQ1016" s="47"/>
    </row>
    <row r="1017" spans="1:43" s="4" customFormat="1" ht="15" x14ac:dyDescent="0.25">
      <c r="A1017" s="48"/>
      <c r="B1017" s="49" t="s">
        <v>78</v>
      </c>
      <c r="C1017" s="372" t="s">
        <v>176</v>
      </c>
      <c r="D1017" s="372"/>
      <c r="E1017" s="372"/>
      <c r="F1017" s="51"/>
      <c r="G1017" s="52"/>
      <c r="H1017" s="52"/>
      <c r="I1017" s="52"/>
      <c r="J1017" s="53">
        <v>45.24</v>
      </c>
      <c r="K1017" s="54">
        <v>1.1499999999999999</v>
      </c>
      <c r="L1017" s="53">
        <v>58.79</v>
      </c>
      <c r="M1017" s="54">
        <v>34.96</v>
      </c>
      <c r="N1017" s="55">
        <v>2055.3000000000002</v>
      </c>
      <c r="AF1017" s="39"/>
      <c r="AG1017" s="47"/>
      <c r="AH1017" s="47"/>
      <c r="AK1017" s="3" t="s">
        <v>176</v>
      </c>
      <c r="AN1017" s="47"/>
      <c r="AO1017" s="47"/>
      <c r="AQ1017" s="47"/>
    </row>
    <row r="1018" spans="1:43" s="4" customFormat="1" ht="15" x14ac:dyDescent="0.25">
      <c r="A1018" s="48"/>
      <c r="B1018" s="49" t="s">
        <v>122</v>
      </c>
      <c r="C1018" s="372" t="s">
        <v>177</v>
      </c>
      <c r="D1018" s="372"/>
      <c r="E1018" s="372"/>
      <c r="F1018" s="51"/>
      <c r="G1018" s="52"/>
      <c r="H1018" s="52"/>
      <c r="I1018" s="52"/>
      <c r="J1018" s="53">
        <v>1</v>
      </c>
      <c r="K1018" s="52"/>
      <c r="L1018" s="53">
        <v>1.1299999999999999</v>
      </c>
      <c r="M1018" s="52"/>
      <c r="N1018" s="58"/>
      <c r="AF1018" s="39"/>
      <c r="AG1018" s="47"/>
      <c r="AH1018" s="47"/>
      <c r="AK1018" s="3" t="s">
        <v>177</v>
      </c>
      <c r="AN1018" s="47"/>
      <c r="AO1018" s="47"/>
      <c r="AQ1018" s="47"/>
    </row>
    <row r="1019" spans="1:43" s="4" customFormat="1" ht="15" x14ac:dyDescent="0.25">
      <c r="A1019" s="56"/>
      <c r="B1019" s="49"/>
      <c r="C1019" s="372" t="s">
        <v>63</v>
      </c>
      <c r="D1019" s="372"/>
      <c r="E1019" s="372"/>
      <c r="F1019" s="51" t="s">
        <v>64</v>
      </c>
      <c r="G1019" s="104">
        <v>5.3</v>
      </c>
      <c r="H1019" s="54">
        <v>1.1499999999999999</v>
      </c>
      <c r="I1019" s="114">
        <v>6.8873499999999996</v>
      </c>
      <c r="J1019" s="57"/>
      <c r="K1019" s="52"/>
      <c r="L1019" s="57"/>
      <c r="M1019" s="52"/>
      <c r="N1019" s="58"/>
      <c r="AF1019" s="39"/>
      <c r="AG1019" s="47"/>
      <c r="AH1019" s="47"/>
      <c r="AL1019" s="3" t="s">
        <v>63</v>
      </c>
      <c r="AN1019" s="47"/>
      <c r="AO1019" s="47"/>
      <c r="AQ1019" s="47"/>
    </row>
    <row r="1020" spans="1:43" s="4" customFormat="1" ht="15" x14ac:dyDescent="0.25">
      <c r="A1020" s="56"/>
      <c r="B1020" s="49"/>
      <c r="C1020" s="372" t="s">
        <v>178</v>
      </c>
      <c r="D1020" s="372"/>
      <c r="E1020" s="372"/>
      <c r="F1020" s="51" t="s">
        <v>64</v>
      </c>
      <c r="G1020" s="104">
        <v>3.9</v>
      </c>
      <c r="H1020" s="54">
        <v>1.1499999999999999</v>
      </c>
      <c r="I1020" s="114">
        <v>5.0680500000000004</v>
      </c>
      <c r="J1020" s="57"/>
      <c r="K1020" s="52"/>
      <c r="L1020" s="57"/>
      <c r="M1020" s="52"/>
      <c r="N1020" s="58"/>
      <c r="AF1020" s="39"/>
      <c r="AG1020" s="47"/>
      <c r="AH1020" s="47"/>
      <c r="AL1020" s="3" t="s">
        <v>178</v>
      </c>
      <c r="AN1020" s="47"/>
      <c r="AO1020" s="47"/>
      <c r="AQ1020" s="47"/>
    </row>
    <row r="1021" spans="1:43" s="4" customFormat="1" ht="15" x14ac:dyDescent="0.25">
      <c r="A1021" s="48"/>
      <c r="B1021" s="49"/>
      <c r="C1021" s="375" t="s">
        <v>65</v>
      </c>
      <c r="D1021" s="375"/>
      <c r="E1021" s="375"/>
      <c r="F1021" s="59"/>
      <c r="G1021" s="60"/>
      <c r="H1021" s="60"/>
      <c r="I1021" s="60"/>
      <c r="J1021" s="61">
        <v>307.08999999999997</v>
      </c>
      <c r="K1021" s="60"/>
      <c r="L1021" s="61">
        <v>398.89</v>
      </c>
      <c r="M1021" s="60"/>
      <c r="N1021" s="62"/>
      <c r="AF1021" s="39"/>
      <c r="AG1021" s="47"/>
      <c r="AH1021" s="47"/>
      <c r="AM1021" s="3" t="s">
        <v>65</v>
      </c>
      <c r="AN1021" s="47"/>
      <c r="AO1021" s="47"/>
      <c r="AQ1021" s="47"/>
    </row>
    <row r="1022" spans="1:43" s="4" customFormat="1" ht="15" x14ac:dyDescent="0.25">
      <c r="A1022" s="56"/>
      <c r="B1022" s="49"/>
      <c r="C1022" s="372" t="s">
        <v>66</v>
      </c>
      <c r="D1022" s="372"/>
      <c r="E1022" s="372"/>
      <c r="F1022" s="51"/>
      <c r="G1022" s="52"/>
      <c r="H1022" s="52"/>
      <c r="I1022" s="52"/>
      <c r="J1022" s="57"/>
      <c r="K1022" s="52"/>
      <c r="L1022" s="53">
        <v>123.53</v>
      </c>
      <c r="M1022" s="52"/>
      <c r="N1022" s="55">
        <v>4318.6099999999997</v>
      </c>
      <c r="AF1022" s="39"/>
      <c r="AG1022" s="47"/>
      <c r="AH1022" s="47"/>
      <c r="AL1022" s="3" t="s">
        <v>66</v>
      </c>
      <c r="AN1022" s="47"/>
      <c r="AO1022" s="47"/>
      <c r="AQ1022" s="47"/>
    </row>
    <row r="1023" spans="1:43" s="4" customFormat="1" ht="23.25" x14ac:dyDescent="0.25">
      <c r="A1023" s="56"/>
      <c r="B1023" s="49" t="s">
        <v>681</v>
      </c>
      <c r="C1023" s="372" t="s">
        <v>682</v>
      </c>
      <c r="D1023" s="372"/>
      <c r="E1023" s="372"/>
      <c r="F1023" s="51" t="s">
        <v>69</v>
      </c>
      <c r="G1023" s="63">
        <v>97</v>
      </c>
      <c r="H1023" s="52"/>
      <c r="I1023" s="63">
        <v>97</v>
      </c>
      <c r="J1023" s="57"/>
      <c r="K1023" s="52"/>
      <c r="L1023" s="53">
        <v>119.82</v>
      </c>
      <c r="M1023" s="52"/>
      <c r="N1023" s="55">
        <v>4189.05</v>
      </c>
      <c r="AF1023" s="39"/>
      <c r="AG1023" s="47"/>
      <c r="AH1023" s="47"/>
      <c r="AL1023" s="3" t="s">
        <v>682</v>
      </c>
      <c r="AN1023" s="47"/>
      <c r="AO1023" s="47"/>
      <c r="AQ1023" s="47"/>
    </row>
    <row r="1024" spans="1:43" s="4" customFormat="1" ht="23.25" x14ac:dyDescent="0.25">
      <c r="A1024" s="56"/>
      <c r="B1024" s="49" t="s">
        <v>683</v>
      </c>
      <c r="C1024" s="372" t="s">
        <v>684</v>
      </c>
      <c r="D1024" s="372"/>
      <c r="E1024" s="372"/>
      <c r="F1024" s="51" t="s">
        <v>69</v>
      </c>
      <c r="G1024" s="63">
        <v>51</v>
      </c>
      <c r="H1024" s="52"/>
      <c r="I1024" s="63">
        <v>51</v>
      </c>
      <c r="J1024" s="57"/>
      <c r="K1024" s="52"/>
      <c r="L1024" s="53">
        <v>63</v>
      </c>
      <c r="M1024" s="52"/>
      <c r="N1024" s="55">
        <v>2202.4899999999998</v>
      </c>
      <c r="AF1024" s="39"/>
      <c r="AG1024" s="47"/>
      <c r="AH1024" s="47"/>
      <c r="AL1024" s="3" t="s">
        <v>684</v>
      </c>
      <c r="AN1024" s="47"/>
      <c r="AO1024" s="47"/>
      <c r="AQ1024" s="47"/>
    </row>
    <row r="1025" spans="1:43" s="4" customFormat="1" ht="15" x14ac:dyDescent="0.25">
      <c r="A1025" s="65"/>
      <c r="B1025" s="66"/>
      <c r="C1025" s="374" t="s">
        <v>72</v>
      </c>
      <c r="D1025" s="374"/>
      <c r="E1025" s="374"/>
      <c r="F1025" s="42"/>
      <c r="G1025" s="43"/>
      <c r="H1025" s="43"/>
      <c r="I1025" s="43"/>
      <c r="J1025" s="45"/>
      <c r="K1025" s="43"/>
      <c r="L1025" s="67">
        <v>581.71</v>
      </c>
      <c r="M1025" s="60"/>
      <c r="N1025" s="46"/>
      <c r="AF1025" s="39"/>
      <c r="AG1025" s="47"/>
      <c r="AH1025" s="47"/>
      <c r="AN1025" s="47" t="s">
        <v>72</v>
      </c>
      <c r="AO1025" s="47"/>
      <c r="AQ1025" s="47"/>
    </row>
    <row r="1026" spans="1:43" s="4" customFormat="1" ht="23.25" x14ac:dyDescent="0.25">
      <c r="A1026" s="40" t="s">
        <v>564</v>
      </c>
      <c r="B1026" s="41" t="s">
        <v>694</v>
      </c>
      <c r="C1026" s="374" t="s">
        <v>695</v>
      </c>
      <c r="D1026" s="374"/>
      <c r="E1026" s="374"/>
      <c r="F1026" s="42" t="s">
        <v>215</v>
      </c>
      <c r="G1026" s="43">
        <v>0.11</v>
      </c>
      <c r="H1026" s="44">
        <v>1</v>
      </c>
      <c r="I1026" s="68">
        <v>0.11</v>
      </c>
      <c r="J1026" s="45"/>
      <c r="K1026" s="43"/>
      <c r="L1026" s="45"/>
      <c r="M1026" s="43"/>
      <c r="N1026" s="46"/>
      <c r="AF1026" s="39"/>
      <c r="AG1026" s="47"/>
      <c r="AH1026" s="47" t="s">
        <v>695</v>
      </c>
      <c r="AN1026" s="47"/>
      <c r="AO1026" s="47"/>
      <c r="AQ1026" s="47"/>
    </row>
    <row r="1027" spans="1:43" s="4" customFormat="1" ht="15" x14ac:dyDescent="0.25">
      <c r="A1027" s="69"/>
      <c r="B1027" s="50"/>
      <c r="C1027" s="372" t="s">
        <v>2371</v>
      </c>
      <c r="D1027" s="372"/>
      <c r="E1027" s="372"/>
      <c r="F1027" s="372"/>
      <c r="G1027" s="372"/>
      <c r="H1027" s="372"/>
      <c r="I1027" s="372"/>
      <c r="J1027" s="372"/>
      <c r="K1027" s="372"/>
      <c r="L1027" s="372"/>
      <c r="M1027" s="372"/>
      <c r="N1027" s="377"/>
      <c r="AF1027" s="39"/>
      <c r="AG1027" s="47"/>
      <c r="AH1027" s="47"/>
      <c r="AI1027" s="3" t="s">
        <v>2371</v>
      </c>
      <c r="AN1027" s="47"/>
      <c r="AO1027" s="47"/>
      <c r="AQ1027" s="47"/>
    </row>
    <row r="1028" spans="1:43" s="4" customFormat="1" ht="22.5" x14ac:dyDescent="0.25">
      <c r="A1028" s="103"/>
      <c r="B1028" s="49" t="s">
        <v>217</v>
      </c>
      <c r="C1028" s="368" t="s">
        <v>218</v>
      </c>
      <c r="D1028" s="368"/>
      <c r="E1028" s="368"/>
      <c r="F1028" s="368"/>
      <c r="G1028" s="368"/>
      <c r="H1028" s="368"/>
      <c r="I1028" s="368"/>
      <c r="J1028" s="368"/>
      <c r="K1028" s="368"/>
      <c r="L1028" s="368"/>
      <c r="M1028" s="368"/>
      <c r="N1028" s="376"/>
      <c r="AF1028" s="39"/>
      <c r="AG1028" s="47"/>
      <c r="AH1028" s="47"/>
      <c r="AJ1028" s="3" t="s">
        <v>218</v>
      </c>
      <c r="AN1028" s="47"/>
      <c r="AO1028" s="47"/>
      <c r="AQ1028" s="47"/>
    </row>
    <row r="1029" spans="1:43" s="4" customFormat="1" ht="15" x14ac:dyDescent="0.25">
      <c r="A1029" s="48"/>
      <c r="B1029" s="49" t="s">
        <v>58</v>
      </c>
      <c r="C1029" s="372" t="s">
        <v>62</v>
      </c>
      <c r="D1029" s="372"/>
      <c r="E1029" s="372"/>
      <c r="F1029" s="51"/>
      <c r="G1029" s="52"/>
      <c r="H1029" s="52"/>
      <c r="I1029" s="52"/>
      <c r="J1029" s="53">
        <v>18.71</v>
      </c>
      <c r="K1029" s="54">
        <v>1.1499999999999999</v>
      </c>
      <c r="L1029" s="53">
        <v>2.37</v>
      </c>
      <c r="M1029" s="54">
        <v>34.96</v>
      </c>
      <c r="N1029" s="64">
        <v>82.86</v>
      </c>
      <c r="AF1029" s="39"/>
      <c r="AG1029" s="47"/>
      <c r="AH1029" s="47"/>
      <c r="AK1029" s="3" t="s">
        <v>62</v>
      </c>
      <c r="AN1029" s="47"/>
      <c r="AO1029" s="47"/>
      <c r="AQ1029" s="47"/>
    </row>
    <row r="1030" spans="1:43" s="4" customFormat="1" ht="15" x14ac:dyDescent="0.25">
      <c r="A1030" s="48"/>
      <c r="B1030" s="49" t="s">
        <v>73</v>
      </c>
      <c r="C1030" s="372" t="s">
        <v>175</v>
      </c>
      <c r="D1030" s="372"/>
      <c r="E1030" s="372"/>
      <c r="F1030" s="51"/>
      <c r="G1030" s="52"/>
      <c r="H1030" s="52"/>
      <c r="I1030" s="52"/>
      <c r="J1030" s="53">
        <v>5.26</v>
      </c>
      <c r="K1030" s="54">
        <v>1.1499999999999999</v>
      </c>
      <c r="L1030" s="53">
        <v>0.67</v>
      </c>
      <c r="M1030" s="52"/>
      <c r="N1030" s="58"/>
      <c r="AF1030" s="39"/>
      <c r="AG1030" s="47"/>
      <c r="AH1030" s="47"/>
      <c r="AK1030" s="3" t="s">
        <v>175</v>
      </c>
      <c r="AN1030" s="47"/>
      <c r="AO1030" s="47"/>
      <c r="AQ1030" s="47"/>
    </row>
    <row r="1031" spans="1:43" s="4" customFormat="1" ht="15" x14ac:dyDescent="0.25">
      <c r="A1031" s="48"/>
      <c r="B1031" s="49" t="s">
        <v>78</v>
      </c>
      <c r="C1031" s="372" t="s">
        <v>176</v>
      </c>
      <c r="D1031" s="372"/>
      <c r="E1031" s="372"/>
      <c r="F1031" s="51"/>
      <c r="G1031" s="52"/>
      <c r="H1031" s="52"/>
      <c r="I1031" s="52"/>
      <c r="J1031" s="53">
        <v>0.93</v>
      </c>
      <c r="K1031" s="54">
        <v>1.1499999999999999</v>
      </c>
      <c r="L1031" s="53">
        <v>0.12</v>
      </c>
      <c r="M1031" s="54">
        <v>34.96</v>
      </c>
      <c r="N1031" s="64">
        <v>4.2</v>
      </c>
      <c r="AF1031" s="39"/>
      <c r="AG1031" s="47"/>
      <c r="AH1031" s="47"/>
      <c r="AK1031" s="3" t="s">
        <v>176</v>
      </c>
      <c r="AN1031" s="47"/>
      <c r="AO1031" s="47"/>
      <c r="AQ1031" s="47"/>
    </row>
    <row r="1032" spans="1:43" s="4" customFormat="1" ht="15" x14ac:dyDescent="0.25">
      <c r="A1032" s="48"/>
      <c r="B1032" s="49" t="s">
        <v>122</v>
      </c>
      <c r="C1032" s="372" t="s">
        <v>177</v>
      </c>
      <c r="D1032" s="372"/>
      <c r="E1032" s="372"/>
      <c r="F1032" s="51"/>
      <c r="G1032" s="52"/>
      <c r="H1032" s="52"/>
      <c r="I1032" s="52"/>
      <c r="J1032" s="53">
        <v>0.37</v>
      </c>
      <c r="K1032" s="52"/>
      <c r="L1032" s="53">
        <v>0.04</v>
      </c>
      <c r="M1032" s="52"/>
      <c r="N1032" s="58"/>
      <c r="AF1032" s="39"/>
      <c r="AG1032" s="47"/>
      <c r="AH1032" s="47"/>
      <c r="AK1032" s="3" t="s">
        <v>177</v>
      </c>
      <c r="AN1032" s="47"/>
      <c r="AO1032" s="47"/>
      <c r="AQ1032" s="47"/>
    </row>
    <row r="1033" spans="1:43" s="4" customFormat="1" ht="15" x14ac:dyDescent="0.25">
      <c r="A1033" s="56"/>
      <c r="B1033" s="49"/>
      <c r="C1033" s="372" t="s">
        <v>63</v>
      </c>
      <c r="D1033" s="372"/>
      <c r="E1033" s="372"/>
      <c r="F1033" s="51" t="s">
        <v>64</v>
      </c>
      <c r="G1033" s="54">
        <v>1.99</v>
      </c>
      <c r="H1033" s="54">
        <v>1.1499999999999999</v>
      </c>
      <c r="I1033" s="117">
        <v>0.25173499999999999</v>
      </c>
      <c r="J1033" s="57"/>
      <c r="K1033" s="52"/>
      <c r="L1033" s="57"/>
      <c r="M1033" s="52"/>
      <c r="N1033" s="58"/>
      <c r="AF1033" s="39"/>
      <c r="AG1033" s="47"/>
      <c r="AH1033" s="47"/>
      <c r="AL1033" s="3" t="s">
        <v>63</v>
      </c>
      <c r="AN1033" s="47"/>
      <c r="AO1033" s="47"/>
      <c r="AQ1033" s="47"/>
    </row>
    <row r="1034" spans="1:43" s="4" customFormat="1" ht="15" x14ac:dyDescent="0.25">
      <c r="A1034" s="56"/>
      <c r="B1034" s="49"/>
      <c r="C1034" s="372" t="s">
        <v>178</v>
      </c>
      <c r="D1034" s="372"/>
      <c r="E1034" s="372"/>
      <c r="F1034" s="51" t="s">
        <v>64</v>
      </c>
      <c r="G1034" s="54">
        <v>0.08</v>
      </c>
      <c r="H1034" s="54">
        <v>1.1499999999999999</v>
      </c>
      <c r="I1034" s="114">
        <v>1.0120000000000001E-2</v>
      </c>
      <c r="J1034" s="57"/>
      <c r="K1034" s="52"/>
      <c r="L1034" s="57"/>
      <c r="M1034" s="52"/>
      <c r="N1034" s="58"/>
      <c r="AF1034" s="39"/>
      <c r="AG1034" s="47"/>
      <c r="AH1034" s="47"/>
      <c r="AL1034" s="3" t="s">
        <v>178</v>
      </c>
      <c r="AN1034" s="47"/>
      <c r="AO1034" s="47"/>
      <c r="AQ1034" s="47"/>
    </row>
    <row r="1035" spans="1:43" s="4" customFormat="1" ht="15" x14ac:dyDescent="0.25">
      <c r="A1035" s="48"/>
      <c r="B1035" s="49"/>
      <c r="C1035" s="375" t="s">
        <v>65</v>
      </c>
      <c r="D1035" s="375"/>
      <c r="E1035" s="375"/>
      <c r="F1035" s="59"/>
      <c r="G1035" s="60"/>
      <c r="H1035" s="60"/>
      <c r="I1035" s="60"/>
      <c r="J1035" s="61">
        <v>24.34</v>
      </c>
      <c r="K1035" s="60"/>
      <c r="L1035" s="61">
        <v>3.08</v>
      </c>
      <c r="M1035" s="60"/>
      <c r="N1035" s="62"/>
      <c r="AF1035" s="39"/>
      <c r="AG1035" s="47"/>
      <c r="AH1035" s="47"/>
      <c r="AM1035" s="3" t="s">
        <v>65</v>
      </c>
      <c r="AN1035" s="47"/>
      <c r="AO1035" s="47"/>
      <c r="AQ1035" s="47"/>
    </row>
    <row r="1036" spans="1:43" s="4" customFormat="1" ht="15" x14ac:dyDescent="0.25">
      <c r="A1036" s="56"/>
      <c r="B1036" s="49"/>
      <c r="C1036" s="372" t="s">
        <v>66</v>
      </c>
      <c r="D1036" s="372"/>
      <c r="E1036" s="372"/>
      <c r="F1036" s="51"/>
      <c r="G1036" s="52"/>
      <c r="H1036" s="52"/>
      <c r="I1036" s="52"/>
      <c r="J1036" s="57"/>
      <c r="K1036" s="52"/>
      <c r="L1036" s="53">
        <v>2.4900000000000002</v>
      </c>
      <c r="M1036" s="52"/>
      <c r="N1036" s="64">
        <v>87.06</v>
      </c>
      <c r="AF1036" s="39"/>
      <c r="AG1036" s="47"/>
      <c r="AH1036" s="47"/>
      <c r="AL1036" s="3" t="s">
        <v>66</v>
      </c>
      <c r="AN1036" s="47"/>
      <c r="AO1036" s="47"/>
      <c r="AQ1036" s="47"/>
    </row>
    <row r="1037" spans="1:43" s="4" customFormat="1" ht="23.25" x14ac:dyDescent="0.25">
      <c r="A1037" s="56"/>
      <c r="B1037" s="49" t="s">
        <v>681</v>
      </c>
      <c r="C1037" s="372" t="s">
        <v>682</v>
      </c>
      <c r="D1037" s="372"/>
      <c r="E1037" s="372"/>
      <c r="F1037" s="51" t="s">
        <v>69</v>
      </c>
      <c r="G1037" s="63">
        <v>97</v>
      </c>
      <c r="H1037" s="52"/>
      <c r="I1037" s="63">
        <v>97</v>
      </c>
      <c r="J1037" s="57"/>
      <c r="K1037" s="52"/>
      <c r="L1037" s="53">
        <v>2.42</v>
      </c>
      <c r="M1037" s="52"/>
      <c r="N1037" s="64">
        <v>84.45</v>
      </c>
      <c r="AF1037" s="39"/>
      <c r="AG1037" s="47"/>
      <c r="AH1037" s="47"/>
      <c r="AL1037" s="3" t="s">
        <v>682</v>
      </c>
      <c r="AN1037" s="47"/>
      <c r="AO1037" s="47"/>
      <c r="AQ1037" s="47"/>
    </row>
    <row r="1038" spans="1:43" s="4" customFormat="1" ht="23.25" x14ac:dyDescent="0.25">
      <c r="A1038" s="56"/>
      <c r="B1038" s="49" t="s">
        <v>683</v>
      </c>
      <c r="C1038" s="372" t="s">
        <v>684</v>
      </c>
      <c r="D1038" s="372"/>
      <c r="E1038" s="372"/>
      <c r="F1038" s="51" t="s">
        <v>69</v>
      </c>
      <c r="G1038" s="63">
        <v>51</v>
      </c>
      <c r="H1038" s="52"/>
      <c r="I1038" s="63">
        <v>51</v>
      </c>
      <c r="J1038" s="57"/>
      <c r="K1038" s="52"/>
      <c r="L1038" s="53">
        <v>1.27</v>
      </c>
      <c r="M1038" s="52"/>
      <c r="N1038" s="64">
        <v>44.4</v>
      </c>
      <c r="AF1038" s="39"/>
      <c r="AG1038" s="47"/>
      <c r="AH1038" s="47"/>
      <c r="AL1038" s="3" t="s">
        <v>684</v>
      </c>
      <c r="AN1038" s="47"/>
      <c r="AO1038" s="47"/>
      <c r="AQ1038" s="47"/>
    </row>
    <row r="1039" spans="1:43" s="4" customFormat="1" ht="15" x14ac:dyDescent="0.25">
      <c r="A1039" s="65"/>
      <c r="B1039" s="66"/>
      <c r="C1039" s="374" t="s">
        <v>72</v>
      </c>
      <c r="D1039" s="374"/>
      <c r="E1039" s="374"/>
      <c r="F1039" s="42"/>
      <c r="G1039" s="43"/>
      <c r="H1039" s="43"/>
      <c r="I1039" s="43"/>
      <c r="J1039" s="45"/>
      <c r="K1039" s="43"/>
      <c r="L1039" s="67">
        <v>6.77</v>
      </c>
      <c r="M1039" s="60"/>
      <c r="N1039" s="46"/>
      <c r="AF1039" s="39"/>
      <c r="AG1039" s="47"/>
      <c r="AH1039" s="47"/>
      <c r="AN1039" s="47" t="s">
        <v>72</v>
      </c>
      <c r="AO1039" s="47"/>
      <c r="AQ1039" s="47"/>
    </row>
    <row r="1040" spans="1:43" s="4" customFormat="1" ht="23.25" x14ac:dyDescent="0.25">
      <c r="A1040" s="40" t="s">
        <v>565</v>
      </c>
      <c r="B1040" s="41" t="s">
        <v>698</v>
      </c>
      <c r="C1040" s="374" t="s">
        <v>699</v>
      </c>
      <c r="D1040" s="374"/>
      <c r="E1040" s="374"/>
      <c r="F1040" s="42" t="s">
        <v>185</v>
      </c>
      <c r="G1040" s="43">
        <v>11.3</v>
      </c>
      <c r="H1040" s="44">
        <v>1</v>
      </c>
      <c r="I1040" s="120">
        <v>11.3</v>
      </c>
      <c r="J1040" s="67">
        <v>54.95</v>
      </c>
      <c r="K1040" s="43"/>
      <c r="L1040" s="67">
        <v>620.94000000000005</v>
      </c>
      <c r="M1040" s="43"/>
      <c r="N1040" s="46"/>
      <c r="AF1040" s="39"/>
      <c r="AG1040" s="47"/>
      <c r="AH1040" s="47" t="s">
        <v>699</v>
      </c>
      <c r="AN1040" s="47"/>
      <c r="AO1040" s="47"/>
      <c r="AQ1040" s="47"/>
    </row>
    <row r="1041" spans="1:43" s="4" customFormat="1" ht="15" x14ac:dyDescent="0.25">
      <c r="A1041" s="69"/>
      <c r="B1041" s="50"/>
      <c r="C1041" s="372" t="s">
        <v>2372</v>
      </c>
      <c r="D1041" s="372"/>
      <c r="E1041" s="372"/>
      <c r="F1041" s="372"/>
      <c r="G1041" s="372"/>
      <c r="H1041" s="372"/>
      <c r="I1041" s="372"/>
      <c r="J1041" s="372"/>
      <c r="K1041" s="372"/>
      <c r="L1041" s="372"/>
      <c r="M1041" s="372"/>
      <c r="N1041" s="377"/>
      <c r="AF1041" s="39"/>
      <c r="AG1041" s="47"/>
      <c r="AH1041" s="47"/>
      <c r="AI1041" s="3" t="s">
        <v>2372</v>
      </c>
      <c r="AN1041" s="47"/>
      <c r="AO1041" s="47"/>
      <c r="AQ1041" s="47"/>
    </row>
    <row r="1042" spans="1:43" s="4" customFormat="1" ht="15" x14ac:dyDescent="0.25">
      <c r="A1042" s="65"/>
      <c r="B1042" s="66"/>
      <c r="C1042" s="374" t="s">
        <v>72</v>
      </c>
      <c r="D1042" s="374"/>
      <c r="E1042" s="374"/>
      <c r="F1042" s="42"/>
      <c r="G1042" s="43"/>
      <c r="H1042" s="43"/>
      <c r="I1042" s="43"/>
      <c r="J1042" s="45"/>
      <c r="K1042" s="43"/>
      <c r="L1042" s="67">
        <v>620.94000000000005</v>
      </c>
      <c r="M1042" s="60"/>
      <c r="N1042" s="46"/>
      <c r="AF1042" s="39"/>
      <c r="AG1042" s="47"/>
      <c r="AH1042" s="47"/>
      <c r="AN1042" s="47" t="s">
        <v>72</v>
      </c>
      <c r="AO1042" s="47"/>
      <c r="AQ1042" s="47"/>
    </row>
    <row r="1043" spans="1:43" s="4" customFormat="1" ht="56.25" x14ac:dyDescent="0.25">
      <c r="A1043" s="40" t="s">
        <v>568</v>
      </c>
      <c r="B1043" s="41" t="s">
        <v>730</v>
      </c>
      <c r="C1043" s="374" t="s">
        <v>731</v>
      </c>
      <c r="D1043" s="374"/>
      <c r="E1043" s="374"/>
      <c r="F1043" s="42" t="s">
        <v>732</v>
      </c>
      <c r="G1043" s="43">
        <v>0.11</v>
      </c>
      <c r="H1043" s="44">
        <v>1</v>
      </c>
      <c r="I1043" s="68">
        <v>0.11</v>
      </c>
      <c r="J1043" s="45"/>
      <c r="K1043" s="43"/>
      <c r="L1043" s="45"/>
      <c r="M1043" s="43"/>
      <c r="N1043" s="46"/>
      <c r="AF1043" s="39"/>
      <c r="AG1043" s="47"/>
      <c r="AH1043" s="47" t="s">
        <v>731</v>
      </c>
      <c r="AN1043" s="47"/>
      <c r="AO1043" s="47"/>
      <c r="AQ1043" s="47"/>
    </row>
    <row r="1044" spans="1:43" s="4" customFormat="1" ht="15" x14ac:dyDescent="0.25">
      <c r="A1044" s="69"/>
      <c r="B1044" s="50"/>
      <c r="C1044" s="372" t="s">
        <v>2371</v>
      </c>
      <c r="D1044" s="372"/>
      <c r="E1044" s="372"/>
      <c r="F1044" s="372"/>
      <c r="G1044" s="372"/>
      <c r="H1044" s="372"/>
      <c r="I1044" s="372"/>
      <c r="J1044" s="372"/>
      <c r="K1044" s="372"/>
      <c r="L1044" s="372"/>
      <c r="M1044" s="372"/>
      <c r="N1044" s="377"/>
      <c r="AF1044" s="39"/>
      <c r="AG1044" s="47"/>
      <c r="AH1044" s="47"/>
      <c r="AI1044" s="3" t="s">
        <v>2371</v>
      </c>
      <c r="AN1044" s="47"/>
      <c r="AO1044" s="47"/>
      <c r="AQ1044" s="47"/>
    </row>
    <row r="1045" spans="1:43" s="4" customFormat="1" ht="22.5" x14ac:dyDescent="0.25">
      <c r="A1045" s="103"/>
      <c r="B1045" s="49" t="s">
        <v>217</v>
      </c>
      <c r="C1045" s="368" t="s">
        <v>218</v>
      </c>
      <c r="D1045" s="368"/>
      <c r="E1045" s="368"/>
      <c r="F1045" s="368"/>
      <c r="G1045" s="368"/>
      <c r="H1045" s="368"/>
      <c r="I1045" s="368"/>
      <c r="J1045" s="368"/>
      <c r="K1045" s="368"/>
      <c r="L1045" s="368"/>
      <c r="M1045" s="368"/>
      <c r="N1045" s="376"/>
      <c r="AF1045" s="39"/>
      <c r="AG1045" s="47"/>
      <c r="AH1045" s="47"/>
      <c r="AJ1045" s="3" t="s">
        <v>218</v>
      </c>
      <c r="AN1045" s="47"/>
      <c r="AO1045" s="47"/>
      <c r="AQ1045" s="47"/>
    </row>
    <row r="1046" spans="1:43" s="4" customFormat="1" ht="15" x14ac:dyDescent="0.25">
      <c r="A1046" s="48"/>
      <c r="B1046" s="49" t="s">
        <v>58</v>
      </c>
      <c r="C1046" s="372" t="s">
        <v>62</v>
      </c>
      <c r="D1046" s="372"/>
      <c r="E1046" s="372"/>
      <c r="F1046" s="51"/>
      <c r="G1046" s="52"/>
      <c r="H1046" s="52"/>
      <c r="I1046" s="52"/>
      <c r="J1046" s="53">
        <v>689.47</v>
      </c>
      <c r="K1046" s="54">
        <v>1.1499999999999999</v>
      </c>
      <c r="L1046" s="53">
        <v>87.22</v>
      </c>
      <c r="M1046" s="54">
        <v>34.96</v>
      </c>
      <c r="N1046" s="55">
        <v>3049.21</v>
      </c>
      <c r="AF1046" s="39"/>
      <c r="AG1046" s="47"/>
      <c r="AH1046" s="47"/>
      <c r="AK1046" s="3" t="s">
        <v>62</v>
      </c>
      <c r="AN1046" s="47"/>
      <c r="AO1046" s="47"/>
      <c r="AQ1046" s="47"/>
    </row>
    <row r="1047" spans="1:43" s="4" customFormat="1" ht="15" x14ac:dyDescent="0.25">
      <c r="A1047" s="48"/>
      <c r="B1047" s="49" t="s">
        <v>73</v>
      </c>
      <c r="C1047" s="372" t="s">
        <v>175</v>
      </c>
      <c r="D1047" s="372"/>
      <c r="E1047" s="372"/>
      <c r="F1047" s="51"/>
      <c r="G1047" s="52"/>
      <c r="H1047" s="52"/>
      <c r="I1047" s="52"/>
      <c r="J1047" s="53">
        <v>72.67</v>
      </c>
      <c r="K1047" s="54">
        <v>1.1499999999999999</v>
      </c>
      <c r="L1047" s="53">
        <v>9.19</v>
      </c>
      <c r="M1047" s="52"/>
      <c r="N1047" s="58"/>
      <c r="AF1047" s="39"/>
      <c r="AG1047" s="47"/>
      <c r="AH1047" s="47"/>
      <c r="AK1047" s="3" t="s">
        <v>175</v>
      </c>
      <c r="AN1047" s="47"/>
      <c r="AO1047" s="47"/>
      <c r="AQ1047" s="47"/>
    </row>
    <row r="1048" spans="1:43" s="4" customFormat="1" ht="15" x14ac:dyDescent="0.25">
      <c r="A1048" s="48"/>
      <c r="B1048" s="49" t="s">
        <v>78</v>
      </c>
      <c r="C1048" s="372" t="s">
        <v>176</v>
      </c>
      <c r="D1048" s="372"/>
      <c r="E1048" s="372"/>
      <c r="F1048" s="51"/>
      <c r="G1048" s="52"/>
      <c r="H1048" s="52"/>
      <c r="I1048" s="52"/>
      <c r="J1048" s="53">
        <v>0.41</v>
      </c>
      <c r="K1048" s="54">
        <v>1.1499999999999999</v>
      </c>
      <c r="L1048" s="53">
        <v>0.05</v>
      </c>
      <c r="M1048" s="54">
        <v>34.96</v>
      </c>
      <c r="N1048" s="64">
        <v>1.75</v>
      </c>
      <c r="AF1048" s="39"/>
      <c r="AG1048" s="47"/>
      <c r="AH1048" s="47"/>
      <c r="AK1048" s="3" t="s">
        <v>176</v>
      </c>
      <c r="AN1048" s="47"/>
      <c r="AO1048" s="47"/>
      <c r="AQ1048" s="47"/>
    </row>
    <row r="1049" spans="1:43" s="4" customFormat="1" ht="15" x14ac:dyDescent="0.25">
      <c r="A1049" s="48"/>
      <c r="B1049" s="49" t="s">
        <v>122</v>
      </c>
      <c r="C1049" s="372" t="s">
        <v>177</v>
      </c>
      <c r="D1049" s="372"/>
      <c r="E1049" s="372"/>
      <c r="F1049" s="51"/>
      <c r="G1049" s="52"/>
      <c r="H1049" s="52"/>
      <c r="I1049" s="52"/>
      <c r="J1049" s="53">
        <v>484.59</v>
      </c>
      <c r="K1049" s="52"/>
      <c r="L1049" s="53">
        <v>53.3</v>
      </c>
      <c r="M1049" s="52"/>
      <c r="N1049" s="58"/>
      <c r="AF1049" s="39"/>
      <c r="AG1049" s="47"/>
      <c r="AH1049" s="47"/>
      <c r="AK1049" s="3" t="s">
        <v>177</v>
      </c>
      <c r="AN1049" s="47"/>
      <c r="AO1049" s="47"/>
      <c r="AQ1049" s="47"/>
    </row>
    <row r="1050" spans="1:43" s="4" customFormat="1" ht="15" x14ac:dyDescent="0.25">
      <c r="A1050" s="56"/>
      <c r="B1050" s="49"/>
      <c r="C1050" s="372" t="s">
        <v>63</v>
      </c>
      <c r="D1050" s="372"/>
      <c r="E1050" s="372"/>
      <c r="F1050" s="51" t="s">
        <v>64</v>
      </c>
      <c r="G1050" s="54">
        <v>71.67</v>
      </c>
      <c r="H1050" s="54">
        <v>1.1499999999999999</v>
      </c>
      <c r="I1050" s="117">
        <v>9.066255</v>
      </c>
      <c r="J1050" s="57"/>
      <c r="K1050" s="52"/>
      <c r="L1050" s="57"/>
      <c r="M1050" s="52"/>
      <c r="N1050" s="58"/>
      <c r="AF1050" s="39"/>
      <c r="AG1050" s="47"/>
      <c r="AH1050" s="47"/>
      <c r="AL1050" s="3" t="s">
        <v>63</v>
      </c>
      <c r="AN1050" s="47"/>
      <c r="AO1050" s="47"/>
      <c r="AQ1050" s="47"/>
    </row>
    <row r="1051" spans="1:43" s="4" customFormat="1" ht="15" x14ac:dyDescent="0.25">
      <c r="A1051" s="56"/>
      <c r="B1051" s="49"/>
      <c r="C1051" s="372" t="s">
        <v>178</v>
      </c>
      <c r="D1051" s="372"/>
      <c r="E1051" s="372"/>
      <c r="F1051" s="51" t="s">
        <v>64</v>
      </c>
      <c r="G1051" s="54">
        <v>0.03</v>
      </c>
      <c r="H1051" s="54">
        <v>1.1499999999999999</v>
      </c>
      <c r="I1051" s="117">
        <v>3.7950000000000002E-3</v>
      </c>
      <c r="J1051" s="57"/>
      <c r="K1051" s="52"/>
      <c r="L1051" s="57"/>
      <c r="M1051" s="52"/>
      <c r="N1051" s="58"/>
      <c r="AF1051" s="39"/>
      <c r="AG1051" s="47"/>
      <c r="AH1051" s="47"/>
      <c r="AL1051" s="3" t="s">
        <v>178</v>
      </c>
      <c r="AN1051" s="47"/>
      <c r="AO1051" s="47"/>
      <c r="AQ1051" s="47"/>
    </row>
    <row r="1052" spans="1:43" s="4" customFormat="1" ht="15" x14ac:dyDescent="0.25">
      <c r="A1052" s="48"/>
      <c r="B1052" s="49"/>
      <c r="C1052" s="375" t="s">
        <v>65</v>
      </c>
      <c r="D1052" s="375"/>
      <c r="E1052" s="375"/>
      <c r="F1052" s="59"/>
      <c r="G1052" s="60"/>
      <c r="H1052" s="60"/>
      <c r="I1052" s="60"/>
      <c r="J1052" s="108">
        <v>1246.73</v>
      </c>
      <c r="K1052" s="60"/>
      <c r="L1052" s="61">
        <v>149.71</v>
      </c>
      <c r="M1052" s="60"/>
      <c r="N1052" s="62"/>
      <c r="AF1052" s="39"/>
      <c r="AG1052" s="47"/>
      <c r="AH1052" s="47"/>
      <c r="AM1052" s="3" t="s">
        <v>65</v>
      </c>
      <c r="AN1052" s="47"/>
      <c r="AO1052" s="47"/>
      <c r="AQ1052" s="47"/>
    </row>
    <row r="1053" spans="1:43" s="4" customFormat="1" ht="15" x14ac:dyDescent="0.25">
      <c r="A1053" s="56"/>
      <c r="B1053" s="49"/>
      <c r="C1053" s="372" t="s">
        <v>66</v>
      </c>
      <c r="D1053" s="372"/>
      <c r="E1053" s="372"/>
      <c r="F1053" s="51"/>
      <c r="G1053" s="52"/>
      <c r="H1053" s="52"/>
      <c r="I1053" s="52"/>
      <c r="J1053" s="57"/>
      <c r="K1053" s="52"/>
      <c r="L1053" s="53">
        <v>87.27</v>
      </c>
      <c r="M1053" s="52"/>
      <c r="N1053" s="55">
        <v>3050.96</v>
      </c>
      <c r="AF1053" s="39"/>
      <c r="AG1053" s="47"/>
      <c r="AH1053" s="47"/>
      <c r="AL1053" s="3" t="s">
        <v>66</v>
      </c>
      <c r="AN1053" s="47"/>
      <c r="AO1053" s="47"/>
      <c r="AQ1053" s="47"/>
    </row>
    <row r="1054" spans="1:43" s="4" customFormat="1" ht="23.25" x14ac:dyDescent="0.25">
      <c r="A1054" s="56"/>
      <c r="B1054" s="49" t="s">
        <v>718</v>
      </c>
      <c r="C1054" s="372" t="s">
        <v>719</v>
      </c>
      <c r="D1054" s="372"/>
      <c r="E1054" s="372"/>
      <c r="F1054" s="51" t="s">
        <v>69</v>
      </c>
      <c r="G1054" s="63">
        <v>117</v>
      </c>
      <c r="H1054" s="52"/>
      <c r="I1054" s="63">
        <v>117</v>
      </c>
      <c r="J1054" s="57"/>
      <c r="K1054" s="52"/>
      <c r="L1054" s="53">
        <v>102.11</v>
      </c>
      <c r="M1054" s="52"/>
      <c r="N1054" s="55">
        <v>3569.62</v>
      </c>
      <c r="AF1054" s="39"/>
      <c r="AG1054" s="47"/>
      <c r="AH1054" s="47"/>
      <c r="AL1054" s="3" t="s">
        <v>719</v>
      </c>
      <c r="AN1054" s="47"/>
      <c r="AO1054" s="47"/>
      <c r="AQ1054" s="47"/>
    </row>
    <row r="1055" spans="1:43" s="4" customFormat="1" ht="23.25" x14ac:dyDescent="0.25">
      <c r="A1055" s="56"/>
      <c r="B1055" s="49" t="s">
        <v>720</v>
      </c>
      <c r="C1055" s="372" t="s">
        <v>721</v>
      </c>
      <c r="D1055" s="372"/>
      <c r="E1055" s="372"/>
      <c r="F1055" s="51" t="s">
        <v>69</v>
      </c>
      <c r="G1055" s="63">
        <v>74</v>
      </c>
      <c r="H1055" s="52"/>
      <c r="I1055" s="63">
        <v>74</v>
      </c>
      <c r="J1055" s="57"/>
      <c r="K1055" s="52"/>
      <c r="L1055" s="53">
        <v>64.58</v>
      </c>
      <c r="M1055" s="52"/>
      <c r="N1055" s="55">
        <v>2257.71</v>
      </c>
      <c r="AF1055" s="39"/>
      <c r="AG1055" s="47"/>
      <c r="AH1055" s="47"/>
      <c r="AL1055" s="3" t="s">
        <v>721</v>
      </c>
      <c r="AN1055" s="47"/>
      <c r="AO1055" s="47"/>
      <c r="AQ1055" s="47"/>
    </row>
    <row r="1056" spans="1:43" s="4" customFormat="1" ht="15" x14ac:dyDescent="0.25">
      <c r="A1056" s="65"/>
      <c r="B1056" s="66"/>
      <c r="C1056" s="374" t="s">
        <v>72</v>
      </c>
      <c r="D1056" s="374"/>
      <c r="E1056" s="374"/>
      <c r="F1056" s="42"/>
      <c r="G1056" s="43"/>
      <c r="H1056" s="43"/>
      <c r="I1056" s="43"/>
      <c r="J1056" s="45"/>
      <c r="K1056" s="43"/>
      <c r="L1056" s="67">
        <v>316.39999999999998</v>
      </c>
      <c r="M1056" s="60"/>
      <c r="N1056" s="46"/>
      <c r="AF1056" s="39"/>
      <c r="AG1056" s="47"/>
      <c r="AH1056" s="47"/>
      <c r="AN1056" s="47" t="s">
        <v>72</v>
      </c>
      <c r="AO1056" s="47"/>
      <c r="AQ1056" s="47"/>
    </row>
    <row r="1057" spans="1:43" s="4" customFormat="1" ht="45.75" x14ac:dyDescent="0.25">
      <c r="A1057" s="40" t="s">
        <v>570</v>
      </c>
      <c r="B1057" s="41" t="s">
        <v>852</v>
      </c>
      <c r="C1057" s="374" t="s">
        <v>2373</v>
      </c>
      <c r="D1057" s="374"/>
      <c r="E1057" s="374"/>
      <c r="F1057" s="42" t="s">
        <v>215</v>
      </c>
      <c r="G1057" s="43">
        <v>0.08</v>
      </c>
      <c r="H1057" s="44">
        <v>1</v>
      </c>
      <c r="I1057" s="68">
        <v>0.08</v>
      </c>
      <c r="J1057" s="45"/>
      <c r="K1057" s="43"/>
      <c r="L1057" s="45"/>
      <c r="M1057" s="43"/>
      <c r="N1057" s="46"/>
      <c r="AF1057" s="39"/>
      <c r="AG1057" s="47"/>
      <c r="AH1057" s="47" t="s">
        <v>2373</v>
      </c>
      <c r="AN1057" s="47"/>
      <c r="AO1057" s="47"/>
      <c r="AQ1057" s="47"/>
    </row>
    <row r="1058" spans="1:43" s="4" customFormat="1" ht="15" x14ac:dyDescent="0.25">
      <c r="A1058" s="69"/>
      <c r="B1058" s="50"/>
      <c r="C1058" s="372" t="s">
        <v>77</v>
      </c>
      <c r="D1058" s="372"/>
      <c r="E1058" s="372"/>
      <c r="F1058" s="372"/>
      <c r="G1058" s="372"/>
      <c r="H1058" s="372"/>
      <c r="I1058" s="372"/>
      <c r="J1058" s="372"/>
      <c r="K1058" s="372"/>
      <c r="L1058" s="372"/>
      <c r="M1058" s="372"/>
      <c r="N1058" s="377"/>
      <c r="AF1058" s="39"/>
      <c r="AG1058" s="47"/>
      <c r="AH1058" s="47"/>
      <c r="AI1058" s="3" t="s">
        <v>77</v>
      </c>
      <c r="AN1058" s="47"/>
      <c r="AO1058" s="47"/>
      <c r="AQ1058" s="47"/>
    </row>
    <row r="1059" spans="1:43" s="4" customFormat="1" ht="15" x14ac:dyDescent="0.25">
      <c r="A1059" s="103"/>
      <c r="B1059" s="49" t="s">
        <v>737</v>
      </c>
      <c r="C1059" s="368" t="s">
        <v>738</v>
      </c>
      <c r="D1059" s="368"/>
      <c r="E1059" s="368"/>
      <c r="F1059" s="368"/>
      <c r="G1059" s="368"/>
      <c r="H1059" s="368"/>
      <c r="I1059" s="368"/>
      <c r="J1059" s="368"/>
      <c r="K1059" s="368"/>
      <c r="L1059" s="368"/>
      <c r="M1059" s="368"/>
      <c r="N1059" s="376"/>
      <c r="AF1059" s="39"/>
      <c r="AG1059" s="47"/>
      <c r="AH1059" s="47"/>
      <c r="AJ1059" s="3" t="s">
        <v>738</v>
      </c>
      <c r="AN1059" s="47"/>
      <c r="AO1059" s="47"/>
      <c r="AQ1059" s="47"/>
    </row>
    <row r="1060" spans="1:43" s="4" customFormat="1" ht="22.5" x14ac:dyDescent="0.25">
      <c r="A1060" s="103"/>
      <c r="B1060" s="49" t="s">
        <v>217</v>
      </c>
      <c r="C1060" s="368" t="s">
        <v>218</v>
      </c>
      <c r="D1060" s="368"/>
      <c r="E1060" s="368"/>
      <c r="F1060" s="368"/>
      <c r="G1060" s="368"/>
      <c r="H1060" s="368"/>
      <c r="I1060" s="368"/>
      <c r="J1060" s="368"/>
      <c r="K1060" s="368"/>
      <c r="L1060" s="368"/>
      <c r="M1060" s="368"/>
      <c r="N1060" s="376"/>
      <c r="AF1060" s="39"/>
      <c r="AG1060" s="47"/>
      <c r="AH1060" s="47"/>
      <c r="AJ1060" s="3" t="s">
        <v>218</v>
      </c>
      <c r="AN1060" s="47"/>
      <c r="AO1060" s="47"/>
      <c r="AQ1060" s="47"/>
    </row>
    <row r="1061" spans="1:43" s="4" customFormat="1" ht="15" x14ac:dyDescent="0.25">
      <c r="A1061" s="48"/>
      <c r="B1061" s="49" t="s">
        <v>58</v>
      </c>
      <c r="C1061" s="372" t="s">
        <v>62</v>
      </c>
      <c r="D1061" s="372"/>
      <c r="E1061" s="372"/>
      <c r="F1061" s="51"/>
      <c r="G1061" s="52"/>
      <c r="H1061" s="52"/>
      <c r="I1061" s="52"/>
      <c r="J1061" s="53">
        <v>162.43</v>
      </c>
      <c r="K1061" s="70">
        <v>1.2075</v>
      </c>
      <c r="L1061" s="53">
        <v>15.69</v>
      </c>
      <c r="M1061" s="54">
        <v>34.96</v>
      </c>
      <c r="N1061" s="64">
        <v>548.52</v>
      </c>
      <c r="AF1061" s="39"/>
      <c r="AG1061" s="47"/>
      <c r="AH1061" s="47"/>
      <c r="AK1061" s="3" t="s">
        <v>62</v>
      </c>
      <c r="AN1061" s="47"/>
      <c r="AO1061" s="47"/>
      <c r="AQ1061" s="47"/>
    </row>
    <row r="1062" spans="1:43" s="4" customFormat="1" ht="15" x14ac:dyDescent="0.25">
      <c r="A1062" s="48"/>
      <c r="B1062" s="49" t="s">
        <v>73</v>
      </c>
      <c r="C1062" s="372" t="s">
        <v>175</v>
      </c>
      <c r="D1062" s="372"/>
      <c r="E1062" s="372"/>
      <c r="F1062" s="51"/>
      <c r="G1062" s="52"/>
      <c r="H1062" s="52"/>
      <c r="I1062" s="52"/>
      <c r="J1062" s="53">
        <v>53.19</v>
      </c>
      <c r="K1062" s="54">
        <v>1.1499999999999999</v>
      </c>
      <c r="L1062" s="53">
        <v>4.8899999999999997</v>
      </c>
      <c r="M1062" s="52"/>
      <c r="N1062" s="58"/>
      <c r="AF1062" s="39"/>
      <c r="AG1062" s="47"/>
      <c r="AH1062" s="47"/>
      <c r="AK1062" s="3" t="s">
        <v>175</v>
      </c>
      <c r="AN1062" s="47"/>
      <c r="AO1062" s="47"/>
      <c r="AQ1062" s="47"/>
    </row>
    <row r="1063" spans="1:43" s="4" customFormat="1" ht="15" x14ac:dyDescent="0.25">
      <c r="A1063" s="48"/>
      <c r="B1063" s="49" t="s">
        <v>78</v>
      </c>
      <c r="C1063" s="372" t="s">
        <v>176</v>
      </c>
      <c r="D1063" s="372"/>
      <c r="E1063" s="372"/>
      <c r="F1063" s="51"/>
      <c r="G1063" s="52"/>
      <c r="H1063" s="52"/>
      <c r="I1063" s="52"/>
      <c r="J1063" s="53">
        <v>5.0199999999999996</v>
      </c>
      <c r="K1063" s="54">
        <v>1.1499999999999999</v>
      </c>
      <c r="L1063" s="53">
        <v>0.46</v>
      </c>
      <c r="M1063" s="54">
        <v>34.96</v>
      </c>
      <c r="N1063" s="64">
        <v>16.079999999999998</v>
      </c>
      <c r="AF1063" s="39"/>
      <c r="AG1063" s="47"/>
      <c r="AH1063" s="47"/>
      <c r="AK1063" s="3" t="s">
        <v>176</v>
      </c>
      <c r="AN1063" s="47"/>
      <c r="AO1063" s="47"/>
      <c r="AQ1063" s="47"/>
    </row>
    <row r="1064" spans="1:43" s="4" customFormat="1" ht="15" x14ac:dyDescent="0.25">
      <c r="A1064" s="48"/>
      <c r="B1064" s="49" t="s">
        <v>122</v>
      </c>
      <c r="C1064" s="372" t="s">
        <v>177</v>
      </c>
      <c r="D1064" s="372"/>
      <c r="E1064" s="372"/>
      <c r="F1064" s="51"/>
      <c r="G1064" s="52"/>
      <c r="H1064" s="52"/>
      <c r="I1064" s="52"/>
      <c r="J1064" s="53">
        <v>35.299999999999997</v>
      </c>
      <c r="K1064" s="52"/>
      <c r="L1064" s="53">
        <v>2.82</v>
      </c>
      <c r="M1064" s="52"/>
      <c r="N1064" s="58"/>
      <c r="AF1064" s="39"/>
      <c r="AG1064" s="47"/>
      <c r="AH1064" s="47"/>
      <c r="AK1064" s="3" t="s">
        <v>177</v>
      </c>
      <c r="AN1064" s="47"/>
      <c r="AO1064" s="47"/>
      <c r="AQ1064" s="47"/>
    </row>
    <row r="1065" spans="1:43" s="4" customFormat="1" ht="15" x14ac:dyDescent="0.25">
      <c r="A1065" s="56"/>
      <c r="B1065" s="49"/>
      <c r="C1065" s="372" t="s">
        <v>63</v>
      </c>
      <c r="D1065" s="372"/>
      <c r="E1065" s="372"/>
      <c r="F1065" s="51" t="s">
        <v>64</v>
      </c>
      <c r="G1065" s="54">
        <v>17.28</v>
      </c>
      <c r="H1065" s="70">
        <v>1.2075</v>
      </c>
      <c r="I1065" s="117">
        <v>1.6692480000000001</v>
      </c>
      <c r="J1065" s="57"/>
      <c r="K1065" s="52"/>
      <c r="L1065" s="57"/>
      <c r="M1065" s="52"/>
      <c r="N1065" s="58"/>
      <c r="AF1065" s="39"/>
      <c r="AG1065" s="47"/>
      <c r="AH1065" s="47"/>
      <c r="AL1065" s="3" t="s">
        <v>63</v>
      </c>
      <c r="AN1065" s="47"/>
      <c r="AO1065" s="47"/>
      <c r="AQ1065" s="47"/>
    </row>
    <row r="1066" spans="1:43" s="4" customFormat="1" ht="15" x14ac:dyDescent="0.25">
      <c r="A1066" s="56"/>
      <c r="B1066" s="49"/>
      <c r="C1066" s="372" t="s">
        <v>178</v>
      </c>
      <c r="D1066" s="372"/>
      <c r="E1066" s="372"/>
      <c r="F1066" s="51" t="s">
        <v>64</v>
      </c>
      <c r="G1066" s="104">
        <v>0.4</v>
      </c>
      <c r="H1066" s="54">
        <v>1.1499999999999999</v>
      </c>
      <c r="I1066" s="70">
        <v>3.6799999999999999E-2</v>
      </c>
      <c r="J1066" s="57"/>
      <c r="K1066" s="52"/>
      <c r="L1066" s="57"/>
      <c r="M1066" s="52"/>
      <c r="N1066" s="58"/>
      <c r="AF1066" s="39"/>
      <c r="AG1066" s="47"/>
      <c r="AH1066" s="47"/>
      <c r="AL1066" s="3" t="s">
        <v>178</v>
      </c>
      <c r="AN1066" s="47"/>
      <c r="AO1066" s="47"/>
      <c r="AQ1066" s="47"/>
    </row>
    <row r="1067" spans="1:43" s="4" customFormat="1" ht="15" x14ac:dyDescent="0.25">
      <c r="A1067" s="48"/>
      <c r="B1067" s="49"/>
      <c r="C1067" s="375" t="s">
        <v>65</v>
      </c>
      <c r="D1067" s="375"/>
      <c r="E1067" s="375"/>
      <c r="F1067" s="59"/>
      <c r="G1067" s="60"/>
      <c r="H1067" s="60"/>
      <c r="I1067" s="60"/>
      <c r="J1067" s="61">
        <v>250.92</v>
      </c>
      <c r="K1067" s="60"/>
      <c r="L1067" s="61">
        <v>23.4</v>
      </c>
      <c r="M1067" s="60"/>
      <c r="N1067" s="62"/>
      <c r="AF1067" s="39"/>
      <c r="AG1067" s="47"/>
      <c r="AH1067" s="47"/>
      <c r="AM1067" s="3" t="s">
        <v>65</v>
      </c>
      <c r="AN1067" s="47"/>
      <c r="AO1067" s="47"/>
      <c r="AQ1067" s="47"/>
    </row>
    <row r="1068" spans="1:43" s="4" customFormat="1" ht="15" x14ac:dyDescent="0.25">
      <c r="A1068" s="56"/>
      <c r="B1068" s="49"/>
      <c r="C1068" s="372" t="s">
        <v>66</v>
      </c>
      <c r="D1068" s="372"/>
      <c r="E1068" s="372"/>
      <c r="F1068" s="51"/>
      <c r="G1068" s="52"/>
      <c r="H1068" s="52"/>
      <c r="I1068" s="52"/>
      <c r="J1068" s="57"/>
      <c r="K1068" s="52"/>
      <c r="L1068" s="53">
        <v>16.149999999999999</v>
      </c>
      <c r="M1068" s="52"/>
      <c r="N1068" s="64">
        <v>564.6</v>
      </c>
      <c r="AF1068" s="39"/>
      <c r="AG1068" s="47"/>
      <c r="AH1068" s="47"/>
      <c r="AL1068" s="3" t="s">
        <v>66</v>
      </c>
      <c r="AN1068" s="47"/>
      <c r="AO1068" s="47"/>
      <c r="AQ1068" s="47"/>
    </row>
    <row r="1069" spans="1:43" s="4" customFormat="1" ht="23.25" x14ac:dyDescent="0.25">
      <c r="A1069" s="56"/>
      <c r="B1069" s="49" t="s">
        <v>681</v>
      </c>
      <c r="C1069" s="372" t="s">
        <v>682</v>
      </c>
      <c r="D1069" s="372"/>
      <c r="E1069" s="372"/>
      <c r="F1069" s="51" t="s">
        <v>69</v>
      </c>
      <c r="G1069" s="63">
        <v>97</v>
      </c>
      <c r="H1069" s="52"/>
      <c r="I1069" s="63">
        <v>97</v>
      </c>
      <c r="J1069" s="57"/>
      <c r="K1069" s="52"/>
      <c r="L1069" s="53">
        <v>15.67</v>
      </c>
      <c r="M1069" s="52"/>
      <c r="N1069" s="64">
        <v>547.66</v>
      </c>
      <c r="AF1069" s="39"/>
      <c r="AG1069" s="47"/>
      <c r="AH1069" s="47"/>
      <c r="AL1069" s="3" t="s">
        <v>682</v>
      </c>
      <c r="AN1069" s="47"/>
      <c r="AO1069" s="47"/>
      <c r="AQ1069" s="47"/>
    </row>
    <row r="1070" spans="1:43" s="4" customFormat="1" ht="23.25" x14ac:dyDescent="0.25">
      <c r="A1070" s="56"/>
      <c r="B1070" s="49" t="s">
        <v>683</v>
      </c>
      <c r="C1070" s="372" t="s">
        <v>684</v>
      </c>
      <c r="D1070" s="372"/>
      <c r="E1070" s="372"/>
      <c r="F1070" s="51" t="s">
        <v>69</v>
      </c>
      <c r="G1070" s="63">
        <v>51</v>
      </c>
      <c r="H1070" s="52"/>
      <c r="I1070" s="63">
        <v>51</v>
      </c>
      <c r="J1070" s="57"/>
      <c r="K1070" s="52"/>
      <c r="L1070" s="53">
        <v>8.24</v>
      </c>
      <c r="M1070" s="52"/>
      <c r="N1070" s="64">
        <v>287.95</v>
      </c>
      <c r="AF1070" s="39"/>
      <c r="AG1070" s="47"/>
      <c r="AH1070" s="47"/>
      <c r="AL1070" s="3" t="s">
        <v>684</v>
      </c>
      <c r="AN1070" s="47"/>
      <c r="AO1070" s="47"/>
      <c r="AQ1070" s="47"/>
    </row>
    <row r="1071" spans="1:43" s="4" customFormat="1" ht="15" x14ac:dyDescent="0.25">
      <c r="A1071" s="65"/>
      <c r="B1071" s="66"/>
      <c r="C1071" s="374" t="s">
        <v>72</v>
      </c>
      <c r="D1071" s="374"/>
      <c r="E1071" s="374"/>
      <c r="F1071" s="42"/>
      <c r="G1071" s="43"/>
      <c r="H1071" s="43"/>
      <c r="I1071" s="43"/>
      <c r="J1071" s="45"/>
      <c r="K1071" s="43"/>
      <c r="L1071" s="67">
        <v>47.31</v>
      </c>
      <c r="M1071" s="60"/>
      <c r="N1071" s="46"/>
      <c r="AF1071" s="39"/>
      <c r="AG1071" s="47"/>
      <c r="AH1071" s="47"/>
      <c r="AN1071" s="47" t="s">
        <v>72</v>
      </c>
      <c r="AO1071" s="47"/>
      <c r="AQ1071" s="47"/>
    </row>
    <row r="1072" spans="1:43" s="4" customFormat="1" ht="34.5" x14ac:dyDescent="0.25">
      <c r="A1072" s="40" t="s">
        <v>572</v>
      </c>
      <c r="B1072" s="41" t="s">
        <v>852</v>
      </c>
      <c r="C1072" s="374" t="s">
        <v>2374</v>
      </c>
      <c r="D1072" s="374"/>
      <c r="E1072" s="374"/>
      <c r="F1072" s="42" t="s">
        <v>215</v>
      </c>
      <c r="G1072" s="43">
        <v>0.02</v>
      </c>
      <c r="H1072" s="44">
        <v>1</v>
      </c>
      <c r="I1072" s="68">
        <v>0.02</v>
      </c>
      <c r="J1072" s="45"/>
      <c r="K1072" s="43"/>
      <c r="L1072" s="45"/>
      <c r="M1072" s="43"/>
      <c r="N1072" s="46"/>
      <c r="AF1072" s="39"/>
      <c r="AG1072" s="47"/>
      <c r="AH1072" s="47" t="s">
        <v>2374</v>
      </c>
      <c r="AN1072" s="47"/>
      <c r="AO1072" s="47"/>
      <c r="AQ1072" s="47"/>
    </row>
    <row r="1073" spans="1:43" s="4" customFormat="1" ht="15" x14ac:dyDescent="0.25">
      <c r="A1073" s="69"/>
      <c r="B1073" s="50"/>
      <c r="C1073" s="372" t="s">
        <v>708</v>
      </c>
      <c r="D1073" s="372"/>
      <c r="E1073" s="372"/>
      <c r="F1073" s="372"/>
      <c r="G1073" s="372"/>
      <c r="H1073" s="372"/>
      <c r="I1073" s="372"/>
      <c r="J1073" s="372"/>
      <c r="K1073" s="372"/>
      <c r="L1073" s="372"/>
      <c r="M1073" s="372"/>
      <c r="N1073" s="377"/>
      <c r="AF1073" s="39"/>
      <c r="AG1073" s="47"/>
      <c r="AH1073" s="47"/>
      <c r="AI1073" s="3" t="s">
        <v>708</v>
      </c>
      <c r="AN1073" s="47"/>
      <c r="AO1073" s="47"/>
      <c r="AQ1073" s="47"/>
    </row>
    <row r="1074" spans="1:43" s="4" customFormat="1" ht="22.5" x14ac:dyDescent="0.25">
      <c r="A1074" s="103"/>
      <c r="B1074" s="49" t="s">
        <v>217</v>
      </c>
      <c r="C1074" s="368" t="s">
        <v>218</v>
      </c>
      <c r="D1074" s="368"/>
      <c r="E1074" s="368"/>
      <c r="F1074" s="368"/>
      <c r="G1074" s="368"/>
      <c r="H1074" s="368"/>
      <c r="I1074" s="368"/>
      <c r="J1074" s="368"/>
      <c r="K1074" s="368"/>
      <c r="L1074" s="368"/>
      <c r="M1074" s="368"/>
      <c r="N1074" s="376"/>
      <c r="AF1074" s="39"/>
      <c r="AG1074" s="47"/>
      <c r="AH1074" s="47"/>
      <c r="AJ1074" s="3" t="s">
        <v>218</v>
      </c>
      <c r="AN1074" s="47"/>
      <c r="AO1074" s="47"/>
      <c r="AQ1074" s="47"/>
    </row>
    <row r="1075" spans="1:43" s="4" customFormat="1" ht="15" x14ac:dyDescent="0.25">
      <c r="A1075" s="48"/>
      <c r="B1075" s="49" t="s">
        <v>58</v>
      </c>
      <c r="C1075" s="372" t="s">
        <v>62</v>
      </c>
      <c r="D1075" s="372"/>
      <c r="E1075" s="372"/>
      <c r="F1075" s="51"/>
      <c r="G1075" s="52"/>
      <c r="H1075" s="52"/>
      <c r="I1075" s="52"/>
      <c r="J1075" s="53">
        <v>162.43</v>
      </c>
      <c r="K1075" s="54">
        <v>1.1499999999999999</v>
      </c>
      <c r="L1075" s="53">
        <v>3.74</v>
      </c>
      <c r="M1075" s="54">
        <v>34.96</v>
      </c>
      <c r="N1075" s="64">
        <v>130.75</v>
      </c>
      <c r="AF1075" s="39"/>
      <c r="AG1075" s="47"/>
      <c r="AH1075" s="47"/>
      <c r="AK1075" s="3" t="s">
        <v>62</v>
      </c>
      <c r="AN1075" s="47"/>
      <c r="AO1075" s="47"/>
      <c r="AQ1075" s="47"/>
    </row>
    <row r="1076" spans="1:43" s="4" customFormat="1" ht="15" x14ac:dyDescent="0.25">
      <c r="A1076" s="48"/>
      <c r="B1076" s="49" t="s">
        <v>73</v>
      </c>
      <c r="C1076" s="372" t="s">
        <v>175</v>
      </c>
      <c r="D1076" s="372"/>
      <c r="E1076" s="372"/>
      <c r="F1076" s="51"/>
      <c r="G1076" s="52"/>
      <c r="H1076" s="52"/>
      <c r="I1076" s="52"/>
      <c r="J1076" s="53">
        <v>53.19</v>
      </c>
      <c r="K1076" s="54">
        <v>1.1499999999999999</v>
      </c>
      <c r="L1076" s="53">
        <v>1.22</v>
      </c>
      <c r="M1076" s="52"/>
      <c r="N1076" s="58"/>
      <c r="AF1076" s="39"/>
      <c r="AG1076" s="47"/>
      <c r="AH1076" s="47"/>
      <c r="AK1076" s="3" t="s">
        <v>175</v>
      </c>
      <c r="AN1076" s="47"/>
      <c r="AO1076" s="47"/>
      <c r="AQ1076" s="47"/>
    </row>
    <row r="1077" spans="1:43" s="4" customFormat="1" ht="15" x14ac:dyDescent="0.25">
      <c r="A1077" s="48"/>
      <c r="B1077" s="49" t="s">
        <v>78</v>
      </c>
      <c r="C1077" s="372" t="s">
        <v>176</v>
      </c>
      <c r="D1077" s="372"/>
      <c r="E1077" s="372"/>
      <c r="F1077" s="51"/>
      <c r="G1077" s="52"/>
      <c r="H1077" s="52"/>
      <c r="I1077" s="52"/>
      <c r="J1077" s="53">
        <v>5.0199999999999996</v>
      </c>
      <c r="K1077" s="54">
        <v>1.1499999999999999</v>
      </c>
      <c r="L1077" s="53">
        <v>0.12</v>
      </c>
      <c r="M1077" s="54">
        <v>34.96</v>
      </c>
      <c r="N1077" s="64">
        <v>4.2</v>
      </c>
      <c r="AF1077" s="39"/>
      <c r="AG1077" s="47"/>
      <c r="AH1077" s="47"/>
      <c r="AK1077" s="3" t="s">
        <v>176</v>
      </c>
      <c r="AN1077" s="47"/>
      <c r="AO1077" s="47"/>
      <c r="AQ1077" s="47"/>
    </row>
    <row r="1078" spans="1:43" s="4" customFormat="1" ht="15" x14ac:dyDescent="0.25">
      <c r="A1078" s="48"/>
      <c r="B1078" s="49" t="s">
        <v>122</v>
      </c>
      <c r="C1078" s="372" t="s">
        <v>177</v>
      </c>
      <c r="D1078" s="372"/>
      <c r="E1078" s="372"/>
      <c r="F1078" s="51"/>
      <c r="G1078" s="52"/>
      <c r="H1078" s="52"/>
      <c r="I1078" s="52"/>
      <c r="J1078" s="53">
        <v>35.299999999999997</v>
      </c>
      <c r="K1078" s="52"/>
      <c r="L1078" s="53">
        <v>0.71</v>
      </c>
      <c r="M1078" s="52"/>
      <c r="N1078" s="58"/>
      <c r="AF1078" s="39"/>
      <c r="AG1078" s="47"/>
      <c r="AH1078" s="47"/>
      <c r="AK1078" s="3" t="s">
        <v>177</v>
      </c>
      <c r="AN1078" s="47"/>
      <c r="AO1078" s="47"/>
      <c r="AQ1078" s="47"/>
    </row>
    <row r="1079" spans="1:43" s="4" customFormat="1" ht="15" x14ac:dyDescent="0.25">
      <c r="A1079" s="56"/>
      <c r="B1079" s="49"/>
      <c r="C1079" s="372" t="s">
        <v>63</v>
      </c>
      <c r="D1079" s="372"/>
      <c r="E1079" s="372"/>
      <c r="F1079" s="51" t="s">
        <v>64</v>
      </c>
      <c r="G1079" s="54">
        <v>17.28</v>
      </c>
      <c r="H1079" s="54">
        <v>1.1499999999999999</v>
      </c>
      <c r="I1079" s="114">
        <v>0.39744000000000002</v>
      </c>
      <c r="J1079" s="57"/>
      <c r="K1079" s="52"/>
      <c r="L1079" s="57"/>
      <c r="M1079" s="52"/>
      <c r="N1079" s="58"/>
      <c r="AF1079" s="39"/>
      <c r="AG1079" s="47"/>
      <c r="AH1079" s="47"/>
      <c r="AL1079" s="3" t="s">
        <v>63</v>
      </c>
      <c r="AN1079" s="47"/>
      <c r="AO1079" s="47"/>
      <c r="AQ1079" s="47"/>
    </row>
    <row r="1080" spans="1:43" s="4" customFormat="1" ht="15" x14ac:dyDescent="0.25">
      <c r="A1080" s="56"/>
      <c r="B1080" s="49"/>
      <c r="C1080" s="372" t="s">
        <v>178</v>
      </c>
      <c r="D1080" s="372"/>
      <c r="E1080" s="372"/>
      <c r="F1080" s="51" t="s">
        <v>64</v>
      </c>
      <c r="G1080" s="104">
        <v>0.4</v>
      </c>
      <c r="H1080" s="54">
        <v>1.1499999999999999</v>
      </c>
      <c r="I1080" s="70">
        <v>9.1999999999999998E-3</v>
      </c>
      <c r="J1080" s="57"/>
      <c r="K1080" s="52"/>
      <c r="L1080" s="57"/>
      <c r="M1080" s="52"/>
      <c r="N1080" s="58"/>
      <c r="AF1080" s="39"/>
      <c r="AG1080" s="47"/>
      <c r="AH1080" s="47"/>
      <c r="AL1080" s="3" t="s">
        <v>178</v>
      </c>
      <c r="AN1080" s="47"/>
      <c r="AO1080" s="47"/>
      <c r="AQ1080" s="47"/>
    </row>
    <row r="1081" spans="1:43" s="4" customFormat="1" ht="15" x14ac:dyDescent="0.25">
      <c r="A1081" s="48"/>
      <c r="B1081" s="49"/>
      <c r="C1081" s="375" t="s">
        <v>65</v>
      </c>
      <c r="D1081" s="375"/>
      <c r="E1081" s="375"/>
      <c r="F1081" s="59"/>
      <c r="G1081" s="60"/>
      <c r="H1081" s="60"/>
      <c r="I1081" s="60"/>
      <c r="J1081" s="61">
        <v>250.92</v>
      </c>
      <c r="K1081" s="60"/>
      <c r="L1081" s="61">
        <v>5.67</v>
      </c>
      <c r="M1081" s="60"/>
      <c r="N1081" s="62"/>
      <c r="AF1081" s="39"/>
      <c r="AG1081" s="47"/>
      <c r="AH1081" s="47"/>
      <c r="AM1081" s="3" t="s">
        <v>65</v>
      </c>
      <c r="AN1081" s="47"/>
      <c r="AO1081" s="47"/>
      <c r="AQ1081" s="47"/>
    </row>
    <row r="1082" spans="1:43" s="4" customFormat="1" ht="15" x14ac:dyDescent="0.25">
      <c r="A1082" s="56"/>
      <c r="B1082" s="49"/>
      <c r="C1082" s="372" t="s">
        <v>66</v>
      </c>
      <c r="D1082" s="372"/>
      <c r="E1082" s="372"/>
      <c r="F1082" s="51"/>
      <c r="G1082" s="52"/>
      <c r="H1082" s="52"/>
      <c r="I1082" s="52"/>
      <c r="J1082" s="57"/>
      <c r="K1082" s="52"/>
      <c r="L1082" s="53">
        <v>3.86</v>
      </c>
      <c r="M1082" s="52"/>
      <c r="N1082" s="64">
        <v>134.94999999999999</v>
      </c>
      <c r="AF1082" s="39"/>
      <c r="AG1082" s="47"/>
      <c r="AH1082" s="47"/>
      <c r="AL1082" s="3" t="s">
        <v>66</v>
      </c>
      <c r="AN1082" s="47"/>
      <c r="AO1082" s="47"/>
      <c r="AQ1082" s="47"/>
    </row>
    <row r="1083" spans="1:43" s="4" customFormat="1" ht="23.25" x14ac:dyDescent="0.25">
      <c r="A1083" s="56"/>
      <c r="B1083" s="49" t="s">
        <v>681</v>
      </c>
      <c r="C1083" s="372" t="s">
        <v>682</v>
      </c>
      <c r="D1083" s="372"/>
      <c r="E1083" s="372"/>
      <c r="F1083" s="51" t="s">
        <v>69</v>
      </c>
      <c r="G1083" s="63">
        <v>97</v>
      </c>
      <c r="H1083" s="52"/>
      <c r="I1083" s="63">
        <v>97</v>
      </c>
      <c r="J1083" s="57"/>
      <c r="K1083" s="52"/>
      <c r="L1083" s="53">
        <v>3.74</v>
      </c>
      <c r="M1083" s="52"/>
      <c r="N1083" s="64">
        <v>130.9</v>
      </c>
      <c r="AF1083" s="39"/>
      <c r="AG1083" s="47"/>
      <c r="AH1083" s="47"/>
      <c r="AL1083" s="3" t="s">
        <v>682</v>
      </c>
      <c r="AN1083" s="47"/>
      <c r="AO1083" s="47"/>
      <c r="AQ1083" s="47"/>
    </row>
    <row r="1084" spans="1:43" s="4" customFormat="1" ht="23.25" x14ac:dyDescent="0.25">
      <c r="A1084" s="56"/>
      <c r="B1084" s="49" t="s">
        <v>683</v>
      </c>
      <c r="C1084" s="372" t="s">
        <v>684</v>
      </c>
      <c r="D1084" s="372"/>
      <c r="E1084" s="372"/>
      <c r="F1084" s="51" t="s">
        <v>69</v>
      </c>
      <c r="G1084" s="63">
        <v>51</v>
      </c>
      <c r="H1084" s="52"/>
      <c r="I1084" s="63">
        <v>51</v>
      </c>
      <c r="J1084" s="57"/>
      <c r="K1084" s="52"/>
      <c r="L1084" s="53">
        <v>1.97</v>
      </c>
      <c r="M1084" s="52"/>
      <c r="N1084" s="64">
        <v>68.819999999999993</v>
      </c>
      <c r="AF1084" s="39"/>
      <c r="AG1084" s="47"/>
      <c r="AH1084" s="47"/>
      <c r="AL1084" s="3" t="s">
        <v>684</v>
      </c>
      <c r="AN1084" s="47"/>
      <c r="AO1084" s="47"/>
      <c r="AQ1084" s="47"/>
    </row>
    <row r="1085" spans="1:43" s="4" customFormat="1" ht="15" x14ac:dyDescent="0.25">
      <c r="A1085" s="65"/>
      <c r="B1085" s="66"/>
      <c r="C1085" s="374" t="s">
        <v>72</v>
      </c>
      <c r="D1085" s="374"/>
      <c r="E1085" s="374"/>
      <c r="F1085" s="42"/>
      <c r="G1085" s="43"/>
      <c r="H1085" s="43"/>
      <c r="I1085" s="43"/>
      <c r="J1085" s="45"/>
      <c r="K1085" s="43"/>
      <c r="L1085" s="67">
        <v>11.38</v>
      </c>
      <c r="M1085" s="60"/>
      <c r="N1085" s="46"/>
      <c r="AF1085" s="39"/>
      <c r="AG1085" s="47"/>
      <c r="AH1085" s="47"/>
      <c r="AN1085" s="47" t="s">
        <v>72</v>
      </c>
      <c r="AO1085" s="47"/>
      <c r="AQ1085" s="47"/>
    </row>
    <row r="1086" spans="1:43" s="4" customFormat="1" ht="22.5" x14ac:dyDescent="0.25">
      <c r="A1086" s="40" t="s">
        <v>573</v>
      </c>
      <c r="B1086" s="41" t="s">
        <v>768</v>
      </c>
      <c r="C1086" s="374" t="s">
        <v>2363</v>
      </c>
      <c r="D1086" s="374"/>
      <c r="E1086" s="374"/>
      <c r="F1086" s="42" t="s">
        <v>231</v>
      </c>
      <c r="G1086" s="43">
        <v>10.199999999999999</v>
      </c>
      <c r="H1086" s="44">
        <v>1</v>
      </c>
      <c r="I1086" s="120">
        <v>10.199999999999999</v>
      </c>
      <c r="J1086" s="105">
        <v>1856.23</v>
      </c>
      <c r="K1086" s="43"/>
      <c r="L1086" s="105">
        <v>2214.4499999999998</v>
      </c>
      <c r="M1086" s="68">
        <v>8.5500000000000007</v>
      </c>
      <c r="N1086" s="115">
        <v>18933.55</v>
      </c>
      <c r="AF1086" s="39"/>
      <c r="AG1086" s="47"/>
      <c r="AH1086" s="47" t="s">
        <v>2363</v>
      </c>
      <c r="AN1086" s="47"/>
      <c r="AO1086" s="47"/>
      <c r="AQ1086" s="47"/>
    </row>
    <row r="1087" spans="1:43" s="4" customFormat="1" ht="15" x14ac:dyDescent="0.25">
      <c r="A1087" s="69"/>
      <c r="B1087" s="50"/>
      <c r="C1087" s="372" t="s">
        <v>2375</v>
      </c>
      <c r="D1087" s="372"/>
      <c r="E1087" s="372"/>
      <c r="F1087" s="372"/>
      <c r="G1087" s="372"/>
      <c r="H1087" s="372"/>
      <c r="I1087" s="372"/>
      <c r="J1087" s="372"/>
      <c r="K1087" s="372"/>
      <c r="L1087" s="372"/>
      <c r="M1087" s="372"/>
      <c r="N1087" s="377"/>
      <c r="AF1087" s="39"/>
      <c r="AG1087" s="47"/>
      <c r="AH1087" s="47"/>
      <c r="AI1087" s="3" t="s">
        <v>2375</v>
      </c>
      <c r="AN1087" s="47"/>
      <c r="AO1087" s="47"/>
      <c r="AQ1087" s="47"/>
    </row>
    <row r="1088" spans="1:43" s="4" customFormat="1" ht="15" x14ac:dyDescent="0.25">
      <c r="A1088" s="65"/>
      <c r="B1088" s="66"/>
      <c r="C1088" s="374" t="s">
        <v>72</v>
      </c>
      <c r="D1088" s="374"/>
      <c r="E1088" s="374"/>
      <c r="F1088" s="42"/>
      <c r="G1088" s="43"/>
      <c r="H1088" s="43"/>
      <c r="I1088" s="43"/>
      <c r="J1088" s="45"/>
      <c r="K1088" s="43"/>
      <c r="L1088" s="105">
        <v>2214.4499999999998</v>
      </c>
      <c r="M1088" s="60"/>
      <c r="N1088" s="115">
        <v>18933.55</v>
      </c>
      <c r="AF1088" s="39"/>
      <c r="AG1088" s="47"/>
      <c r="AH1088" s="47"/>
      <c r="AN1088" s="47" t="s">
        <v>72</v>
      </c>
      <c r="AO1088" s="47"/>
      <c r="AQ1088" s="47"/>
    </row>
    <row r="1089" spans="1:43" s="4" customFormat="1" ht="34.5" x14ac:dyDescent="0.25">
      <c r="A1089" s="40" t="s">
        <v>574</v>
      </c>
      <c r="B1089" s="41" t="s">
        <v>852</v>
      </c>
      <c r="C1089" s="374" t="s">
        <v>2374</v>
      </c>
      <c r="D1089" s="374"/>
      <c r="E1089" s="374"/>
      <c r="F1089" s="42" t="s">
        <v>215</v>
      </c>
      <c r="G1089" s="43">
        <v>0.06</v>
      </c>
      <c r="H1089" s="44">
        <v>1</v>
      </c>
      <c r="I1089" s="68">
        <v>0.06</v>
      </c>
      <c r="J1089" s="45"/>
      <c r="K1089" s="43"/>
      <c r="L1089" s="45"/>
      <c r="M1089" s="43"/>
      <c r="N1089" s="46"/>
      <c r="AF1089" s="39"/>
      <c r="AG1089" s="47"/>
      <c r="AH1089" s="47" t="s">
        <v>2374</v>
      </c>
      <c r="AN1089" s="47"/>
      <c r="AO1089" s="47"/>
      <c r="AQ1089" s="47"/>
    </row>
    <row r="1090" spans="1:43" s="4" customFormat="1" ht="15" x14ac:dyDescent="0.25">
      <c r="A1090" s="69"/>
      <c r="B1090" s="50"/>
      <c r="C1090" s="372" t="s">
        <v>2376</v>
      </c>
      <c r="D1090" s="372"/>
      <c r="E1090" s="372"/>
      <c r="F1090" s="372"/>
      <c r="G1090" s="372"/>
      <c r="H1090" s="372"/>
      <c r="I1090" s="372"/>
      <c r="J1090" s="372"/>
      <c r="K1090" s="372"/>
      <c r="L1090" s="372"/>
      <c r="M1090" s="372"/>
      <c r="N1090" s="377"/>
      <c r="AF1090" s="39"/>
      <c r="AG1090" s="47"/>
      <c r="AH1090" s="47"/>
      <c r="AI1090" s="3" t="s">
        <v>2376</v>
      </c>
      <c r="AN1090" s="47"/>
      <c r="AO1090" s="47"/>
      <c r="AQ1090" s="47"/>
    </row>
    <row r="1091" spans="1:43" s="4" customFormat="1" ht="15" x14ac:dyDescent="0.25">
      <c r="A1091" s="103"/>
      <c r="B1091" s="49" t="s">
        <v>737</v>
      </c>
      <c r="C1091" s="368" t="s">
        <v>738</v>
      </c>
      <c r="D1091" s="368"/>
      <c r="E1091" s="368"/>
      <c r="F1091" s="368"/>
      <c r="G1091" s="368"/>
      <c r="H1091" s="368"/>
      <c r="I1091" s="368"/>
      <c r="J1091" s="368"/>
      <c r="K1091" s="368"/>
      <c r="L1091" s="368"/>
      <c r="M1091" s="368"/>
      <c r="N1091" s="376"/>
      <c r="AF1091" s="39"/>
      <c r="AG1091" s="47"/>
      <c r="AH1091" s="47"/>
      <c r="AJ1091" s="3" t="s">
        <v>738</v>
      </c>
      <c r="AN1091" s="47"/>
      <c r="AO1091" s="47"/>
      <c r="AQ1091" s="47"/>
    </row>
    <row r="1092" spans="1:43" s="4" customFormat="1" ht="22.5" x14ac:dyDescent="0.25">
      <c r="A1092" s="103"/>
      <c r="B1092" s="49" t="s">
        <v>217</v>
      </c>
      <c r="C1092" s="368" t="s">
        <v>218</v>
      </c>
      <c r="D1092" s="368"/>
      <c r="E1092" s="368"/>
      <c r="F1092" s="368"/>
      <c r="G1092" s="368"/>
      <c r="H1092" s="368"/>
      <c r="I1092" s="368"/>
      <c r="J1092" s="368"/>
      <c r="K1092" s="368"/>
      <c r="L1092" s="368"/>
      <c r="M1092" s="368"/>
      <c r="N1092" s="376"/>
      <c r="AF1092" s="39"/>
      <c r="AG1092" s="47"/>
      <c r="AH1092" s="47"/>
      <c r="AJ1092" s="3" t="s">
        <v>218</v>
      </c>
      <c r="AN1092" s="47"/>
      <c r="AO1092" s="47"/>
      <c r="AQ1092" s="47"/>
    </row>
    <row r="1093" spans="1:43" s="4" customFormat="1" ht="15" x14ac:dyDescent="0.25">
      <c r="A1093" s="48"/>
      <c r="B1093" s="49" t="s">
        <v>58</v>
      </c>
      <c r="C1093" s="372" t="s">
        <v>62</v>
      </c>
      <c r="D1093" s="372"/>
      <c r="E1093" s="372"/>
      <c r="F1093" s="51"/>
      <c r="G1093" s="52"/>
      <c r="H1093" s="52"/>
      <c r="I1093" s="52"/>
      <c r="J1093" s="53">
        <v>162.43</v>
      </c>
      <c r="K1093" s="70">
        <v>1.2075</v>
      </c>
      <c r="L1093" s="53">
        <v>11.77</v>
      </c>
      <c r="M1093" s="54">
        <v>34.96</v>
      </c>
      <c r="N1093" s="64">
        <v>411.48</v>
      </c>
      <c r="AF1093" s="39"/>
      <c r="AG1093" s="47"/>
      <c r="AH1093" s="47"/>
      <c r="AK1093" s="3" t="s">
        <v>62</v>
      </c>
      <c r="AN1093" s="47"/>
      <c r="AO1093" s="47"/>
      <c r="AQ1093" s="47"/>
    </row>
    <row r="1094" spans="1:43" s="4" customFormat="1" ht="15" x14ac:dyDescent="0.25">
      <c r="A1094" s="48"/>
      <c r="B1094" s="49" t="s">
        <v>73</v>
      </c>
      <c r="C1094" s="372" t="s">
        <v>175</v>
      </c>
      <c r="D1094" s="372"/>
      <c r="E1094" s="372"/>
      <c r="F1094" s="51"/>
      <c r="G1094" s="52"/>
      <c r="H1094" s="52"/>
      <c r="I1094" s="52"/>
      <c r="J1094" s="53">
        <v>53.19</v>
      </c>
      <c r="K1094" s="54">
        <v>1.1499999999999999</v>
      </c>
      <c r="L1094" s="53">
        <v>3.67</v>
      </c>
      <c r="M1094" s="52"/>
      <c r="N1094" s="58"/>
      <c r="AF1094" s="39"/>
      <c r="AG1094" s="47"/>
      <c r="AH1094" s="47"/>
      <c r="AK1094" s="3" t="s">
        <v>175</v>
      </c>
      <c r="AN1094" s="47"/>
      <c r="AO1094" s="47"/>
      <c r="AQ1094" s="47"/>
    </row>
    <row r="1095" spans="1:43" s="4" customFormat="1" ht="15" x14ac:dyDescent="0.25">
      <c r="A1095" s="48"/>
      <c r="B1095" s="49" t="s">
        <v>78</v>
      </c>
      <c r="C1095" s="372" t="s">
        <v>176</v>
      </c>
      <c r="D1095" s="372"/>
      <c r="E1095" s="372"/>
      <c r="F1095" s="51"/>
      <c r="G1095" s="52"/>
      <c r="H1095" s="52"/>
      <c r="I1095" s="52"/>
      <c r="J1095" s="53">
        <v>5.0199999999999996</v>
      </c>
      <c r="K1095" s="54">
        <v>1.1499999999999999</v>
      </c>
      <c r="L1095" s="53">
        <v>0.35</v>
      </c>
      <c r="M1095" s="54">
        <v>34.96</v>
      </c>
      <c r="N1095" s="64">
        <v>12.24</v>
      </c>
      <c r="AF1095" s="39"/>
      <c r="AG1095" s="47"/>
      <c r="AH1095" s="47"/>
      <c r="AK1095" s="3" t="s">
        <v>176</v>
      </c>
      <c r="AN1095" s="47"/>
      <c r="AO1095" s="47"/>
      <c r="AQ1095" s="47"/>
    </row>
    <row r="1096" spans="1:43" s="4" customFormat="1" ht="15" x14ac:dyDescent="0.25">
      <c r="A1096" s="48"/>
      <c r="B1096" s="49" t="s">
        <v>122</v>
      </c>
      <c r="C1096" s="372" t="s">
        <v>177</v>
      </c>
      <c r="D1096" s="372"/>
      <c r="E1096" s="372"/>
      <c r="F1096" s="51"/>
      <c r="G1096" s="52"/>
      <c r="H1096" s="52"/>
      <c r="I1096" s="52"/>
      <c r="J1096" s="53">
        <v>35.299999999999997</v>
      </c>
      <c r="K1096" s="52"/>
      <c r="L1096" s="53">
        <v>2.12</v>
      </c>
      <c r="M1096" s="52"/>
      <c r="N1096" s="58"/>
      <c r="AF1096" s="39"/>
      <c r="AG1096" s="47"/>
      <c r="AH1096" s="47"/>
      <c r="AK1096" s="3" t="s">
        <v>177</v>
      </c>
      <c r="AN1096" s="47"/>
      <c r="AO1096" s="47"/>
      <c r="AQ1096" s="47"/>
    </row>
    <row r="1097" spans="1:43" s="4" customFormat="1" ht="15" x14ac:dyDescent="0.25">
      <c r="A1097" s="56"/>
      <c r="B1097" s="49"/>
      <c r="C1097" s="372" t="s">
        <v>63</v>
      </c>
      <c r="D1097" s="372"/>
      <c r="E1097" s="372"/>
      <c r="F1097" s="51" t="s">
        <v>64</v>
      </c>
      <c r="G1097" s="54">
        <v>17.28</v>
      </c>
      <c r="H1097" s="70">
        <v>1.2075</v>
      </c>
      <c r="I1097" s="117">
        <v>1.2519359999999999</v>
      </c>
      <c r="J1097" s="57"/>
      <c r="K1097" s="52"/>
      <c r="L1097" s="57"/>
      <c r="M1097" s="52"/>
      <c r="N1097" s="58"/>
      <c r="AF1097" s="39"/>
      <c r="AG1097" s="47"/>
      <c r="AH1097" s="47"/>
      <c r="AL1097" s="3" t="s">
        <v>63</v>
      </c>
      <c r="AN1097" s="47"/>
      <c r="AO1097" s="47"/>
      <c r="AQ1097" s="47"/>
    </row>
    <row r="1098" spans="1:43" s="4" customFormat="1" ht="15" x14ac:dyDescent="0.25">
      <c r="A1098" s="56"/>
      <c r="B1098" s="49"/>
      <c r="C1098" s="372" t="s">
        <v>178</v>
      </c>
      <c r="D1098" s="372"/>
      <c r="E1098" s="372"/>
      <c r="F1098" s="51" t="s">
        <v>64</v>
      </c>
      <c r="G1098" s="104">
        <v>0.4</v>
      </c>
      <c r="H1098" s="54">
        <v>1.1499999999999999</v>
      </c>
      <c r="I1098" s="70">
        <v>2.76E-2</v>
      </c>
      <c r="J1098" s="57"/>
      <c r="K1098" s="52"/>
      <c r="L1098" s="57"/>
      <c r="M1098" s="52"/>
      <c r="N1098" s="58"/>
      <c r="AF1098" s="39"/>
      <c r="AG1098" s="47"/>
      <c r="AH1098" s="47"/>
      <c r="AL1098" s="3" t="s">
        <v>178</v>
      </c>
      <c r="AN1098" s="47"/>
      <c r="AO1098" s="47"/>
      <c r="AQ1098" s="47"/>
    </row>
    <row r="1099" spans="1:43" s="4" customFormat="1" ht="15" x14ac:dyDescent="0.25">
      <c r="A1099" s="48"/>
      <c r="B1099" s="49"/>
      <c r="C1099" s="375" t="s">
        <v>65</v>
      </c>
      <c r="D1099" s="375"/>
      <c r="E1099" s="375"/>
      <c r="F1099" s="59"/>
      <c r="G1099" s="60"/>
      <c r="H1099" s="60"/>
      <c r="I1099" s="60"/>
      <c r="J1099" s="61">
        <v>250.92</v>
      </c>
      <c r="K1099" s="60"/>
      <c r="L1099" s="61">
        <v>17.559999999999999</v>
      </c>
      <c r="M1099" s="60"/>
      <c r="N1099" s="62"/>
      <c r="AF1099" s="39"/>
      <c r="AG1099" s="47"/>
      <c r="AH1099" s="47"/>
      <c r="AM1099" s="3" t="s">
        <v>65</v>
      </c>
      <c r="AN1099" s="47"/>
      <c r="AO1099" s="47"/>
      <c r="AQ1099" s="47"/>
    </row>
    <row r="1100" spans="1:43" s="4" customFormat="1" ht="15" x14ac:dyDescent="0.25">
      <c r="A1100" s="56"/>
      <c r="B1100" s="49"/>
      <c r="C1100" s="372" t="s">
        <v>66</v>
      </c>
      <c r="D1100" s="372"/>
      <c r="E1100" s="372"/>
      <c r="F1100" s="51"/>
      <c r="G1100" s="52"/>
      <c r="H1100" s="52"/>
      <c r="I1100" s="52"/>
      <c r="J1100" s="57"/>
      <c r="K1100" s="52"/>
      <c r="L1100" s="53">
        <v>12.12</v>
      </c>
      <c r="M1100" s="52"/>
      <c r="N1100" s="64">
        <v>423.72</v>
      </c>
      <c r="AF1100" s="39"/>
      <c r="AG1100" s="47"/>
      <c r="AH1100" s="47"/>
      <c r="AL1100" s="3" t="s">
        <v>66</v>
      </c>
      <c r="AN1100" s="47"/>
      <c r="AO1100" s="47"/>
      <c r="AQ1100" s="47"/>
    </row>
    <row r="1101" spans="1:43" s="4" customFormat="1" ht="23.25" x14ac:dyDescent="0.25">
      <c r="A1101" s="56"/>
      <c r="B1101" s="49" t="s">
        <v>681</v>
      </c>
      <c r="C1101" s="372" t="s">
        <v>682</v>
      </c>
      <c r="D1101" s="372"/>
      <c r="E1101" s="372"/>
      <c r="F1101" s="51" t="s">
        <v>69</v>
      </c>
      <c r="G1101" s="63">
        <v>97</v>
      </c>
      <c r="H1101" s="52"/>
      <c r="I1101" s="63">
        <v>97</v>
      </c>
      <c r="J1101" s="57"/>
      <c r="K1101" s="52"/>
      <c r="L1101" s="53">
        <v>11.76</v>
      </c>
      <c r="M1101" s="52"/>
      <c r="N1101" s="64">
        <v>411.01</v>
      </c>
      <c r="AF1101" s="39"/>
      <c r="AG1101" s="47"/>
      <c r="AH1101" s="47"/>
      <c r="AL1101" s="3" t="s">
        <v>682</v>
      </c>
      <c r="AN1101" s="47"/>
      <c r="AO1101" s="47"/>
      <c r="AQ1101" s="47"/>
    </row>
    <row r="1102" spans="1:43" s="4" customFormat="1" ht="23.25" x14ac:dyDescent="0.25">
      <c r="A1102" s="56"/>
      <c r="B1102" s="49" t="s">
        <v>683</v>
      </c>
      <c r="C1102" s="372" t="s">
        <v>684</v>
      </c>
      <c r="D1102" s="372"/>
      <c r="E1102" s="372"/>
      <c r="F1102" s="51" t="s">
        <v>69</v>
      </c>
      <c r="G1102" s="63">
        <v>51</v>
      </c>
      <c r="H1102" s="52"/>
      <c r="I1102" s="63">
        <v>51</v>
      </c>
      <c r="J1102" s="57"/>
      <c r="K1102" s="52"/>
      <c r="L1102" s="53">
        <v>6.18</v>
      </c>
      <c r="M1102" s="52"/>
      <c r="N1102" s="64">
        <v>216.1</v>
      </c>
      <c r="AF1102" s="39"/>
      <c r="AG1102" s="47"/>
      <c r="AH1102" s="47"/>
      <c r="AL1102" s="3" t="s">
        <v>684</v>
      </c>
      <c r="AN1102" s="47"/>
      <c r="AO1102" s="47"/>
      <c r="AQ1102" s="47"/>
    </row>
    <row r="1103" spans="1:43" s="4" customFormat="1" ht="15" x14ac:dyDescent="0.25">
      <c r="A1103" s="65"/>
      <c r="B1103" s="66"/>
      <c r="C1103" s="374" t="s">
        <v>72</v>
      </c>
      <c r="D1103" s="374"/>
      <c r="E1103" s="374"/>
      <c r="F1103" s="42"/>
      <c r="G1103" s="43"/>
      <c r="H1103" s="43"/>
      <c r="I1103" s="43"/>
      <c r="J1103" s="45"/>
      <c r="K1103" s="43"/>
      <c r="L1103" s="67">
        <v>35.5</v>
      </c>
      <c r="M1103" s="60"/>
      <c r="N1103" s="46"/>
      <c r="AF1103" s="39"/>
      <c r="AG1103" s="47"/>
      <c r="AH1103" s="47"/>
      <c r="AN1103" s="47" t="s">
        <v>72</v>
      </c>
      <c r="AO1103" s="47"/>
      <c r="AQ1103" s="47"/>
    </row>
    <row r="1104" spans="1:43" s="4" customFormat="1" ht="34.5" x14ac:dyDescent="0.25">
      <c r="A1104" s="40" t="s">
        <v>576</v>
      </c>
      <c r="B1104" s="41" t="s">
        <v>852</v>
      </c>
      <c r="C1104" s="374" t="s">
        <v>2374</v>
      </c>
      <c r="D1104" s="374"/>
      <c r="E1104" s="374"/>
      <c r="F1104" s="42" t="s">
        <v>215</v>
      </c>
      <c r="G1104" s="43">
        <v>0.02</v>
      </c>
      <c r="H1104" s="44">
        <v>1</v>
      </c>
      <c r="I1104" s="68">
        <v>0.02</v>
      </c>
      <c r="J1104" s="45"/>
      <c r="K1104" s="43"/>
      <c r="L1104" s="45"/>
      <c r="M1104" s="43"/>
      <c r="N1104" s="46"/>
      <c r="AF1104" s="39"/>
      <c r="AG1104" s="47"/>
      <c r="AH1104" s="47" t="s">
        <v>2374</v>
      </c>
      <c r="AN1104" s="47"/>
      <c r="AO1104" s="47"/>
      <c r="AQ1104" s="47"/>
    </row>
    <row r="1105" spans="1:43" s="4" customFormat="1" ht="15" x14ac:dyDescent="0.25">
      <c r="A1105" s="69"/>
      <c r="B1105" s="50"/>
      <c r="C1105" s="372" t="s">
        <v>2377</v>
      </c>
      <c r="D1105" s="372"/>
      <c r="E1105" s="372"/>
      <c r="F1105" s="372"/>
      <c r="G1105" s="372"/>
      <c r="H1105" s="372"/>
      <c r="I1105" s="372"/>
      <c r="J1105" s="372"/>
      <c r="K1105" s="372"/>
      <c r="L1105" s="372"/>
      <c r="M1105" s="372"/>
      <c r="N1105" s="377"/>
      <c r="AF1105" s="39"/>
      <c r="AG1105" s="47"/>
      <c r="AH1105" s="47"/>
      <c r="AI1105" s="3" t="s">
        <v>2377</v>
      </c>
      <c r="AN1105" s="47"/>
      <c r="AO1105" s="47"/>
      <c r="AQ1105" s="47"/>
    </row>
    <row r="1106" spans="1:43" s="4" customFormat="1" ht="22.5" x14ac:dyDescent="0.25">
      <c r="A1106" s="103"/>
      <c r="B1106" s="49" t="s">
        <v>217</v>
      </c>
      <c r="C1106" s="368" t="s">
        <v>218</v>
      </c>
      <c r="D1106" s="368"/>
      <c r="E1106" s="368"/>
      <c r="F1106" s="368"/>
      <c r="G1106" s="368"/>
      <c r="H1106" s="368"/>
      <c r="I1106" s="368"/>
      <c r="J1106" s="368"/>
      <c r="K1106" s="368"/>
      <c r="L1106" s="368"/>
      <c r="M1106" s="368"/>
      <c r="N1106" s="376"/>
      <c r="AF1106" s="39"/>
      <c r="AG1106" s="47"/>
      <c r="AH1106" s="47"/>
      <c r="AJ1106" s="3" t="s">
        <v>218</v>
      </c>
      <c r="AN1106" s="47"/>
      <c r="AO1106" s="47"/>
      <c r="AQ1106" s="47"/>
    </row>
    <row r="1107" spans="1:43" s="4" customFormat="1" ht="15" x14ac:dyDescent="0.25">
      <c r="A1107" s="48"/>
      <c r="B1107" s="49" t="s">
        <v>58</v>
      </c>
      <c r="C1107" s="372" t="s">
        <v>62</v>
      </c>
      <c r="D1107" s="372"/>
      <c r="E1107" s="372"/>
      <c r="F1107" s="51"/>
      <c r="G1107" s="52"/>
      <c r="H1107" s="52"/>
      <c r="I1107" s="52"/>
      <c r="J1107" s="53">
        <v>162.43</v>
      </c>
      <c r="K1107" s="54">
        <v>1.1499999999999999</v>
      </c>
      <c r="L1107" s="53">
        <v>3.74</v>
      </c>
      <c r="M1107" s="54">
        <v>34.96</v>
      </c>
      <c r="N1107" s="64">
        <v>130.75</v>
      </c>
      <c r="AF1107" s="39"/>
      <c r="AG1107" s="47"/>
      <c r="AH1107" s="47"/>
      <c r="AK1107" s="3" t="s">
        <v>62</v>
      </c>
      <c r="AN1107" s="47"/>
      <c r="AO1107" s="47"/>
      <c r="AQ1107" s="47"/>
    </row>
    <row r="1108" spans="1:43" s="4" customFormat="1" ht="15" x14ac:dyDescent="0.25">
      <c r="A1108" s="48"/>
      <c r="B1108" s="49" t="s">
        <v>73</v>
      </c>
      <c r="C1108" s="372" t="s">
        <v>175</v>
      </c>
      <c r="D1108" s="372"/>
      <c r="E1108" s="372"/>
      <c r="F1108" s="51"/>
      <c r="G1108" s="52"/>
      <c r="H1108" s="52"/>
      <c r="I1108" s="52"/>
      <c r="J1108" s="53">
        <v>53.19</v>
      </c>
      <c r="K1108" s="54">
        <v>1.1499999999999999</v>
      </c>
      <c r="L1108" s="53">
        <v>1.22</v>
      </c>
      <c r="M1108" s="52"/>
      <c r="N1108" s="58"/>
      <c r="AF1108" s="39"/>
      <c r="AG1108" s="47"/>
      <c r="AH1108" s="47"/>
      <c r="AK1108" s="3" t="s">
        <v>175</v>
      </c>
      <c r="AN1108" s="47"/>
      <c r="AO1108" s="47"/>
      <c r="AQ1108" s="47"/>
    </row>
    <row r="1109" spans="1:43" s="4" customFormat="1" ht="15" x14ac:dyDescent="0.25">
      <c r="A1109" s="48"/>
      <c r="B1109" s="49" t="s">
        <v>78</v>
      </c>
      <c r="C1109" s="372" t="s">
        <v>176</v>
      </c>
      <c r="D1109" s="372"/>
      <c r="E1109" s="372"/>
      <c r="F1109" s="51"/>
      <c r="G1109" s="52"/>
      <c r="H1109" s="52"/>
      <c r="I1109" s="52"/>
      <c r="J1109" s="53">
        <v>5.0199999999999996</v>
      </c>
      <c r="K1109" s="54">
        <v>1.1499999999999999</v>
      </c>
      <c r="L1109" s="53">
        <v>0.12</v>
      </c>
      <c r="M1109" s="54">
        <v>34.96</v>
      </c>
      <c r="N1109" s="64">
        <v>4.2</v>
      </c>
      <c r="AF1109" s="39"/>
      <c r="AG1109" s="47"/>
      <c r="AH1109" s="47"/>
      <c r="AK1109" s="3" t="s">
        <v>176</v>
      </c>
      <c r="AN1109" s="47"/>
      <c r="AO1109" s="47"/>
      <c r="AQ1109" s="47"/>
    </row>
    <row r="1110" spans="1:43" s="4" customFormat="1" ht="15" x14ac:dyDescent="0.25">
      <c r="A1110" s="48"/>
      <c r="B1110" s="49" t="s">
        <v>122</v>
      </c>
      <c r="C1110" s="372" t="s">
        <v>177</v>
      </c>
      <c r="D1110" s="372"/>
      <c r="E1110" s="372"/>
      <c r="F1110" s="51"/>
      <c r="G1110" s="52"/>
      <c r="H1110" s="52"/>
      <c r="I1110" s="52"/>
      <c r="J1110" s="53">
        <v>35.299999999999997</v>
      </c>
      <c r="K1110" s="52"/>
      <c r="L1110" s="53">
        <v>0.71</v>
      </c>
      <c r="M1110" s="52"/>
      <c r="N1110" s="58"/>
      <c r="AF1110" s="39"/>
      <c r="AG1110" s="47"/>
      <c r="AH1110" s="47"/>
      <c r="AK1110" s="3" t="s">
        <v>177</v>
      </c>
      <c r="AN1110" s="47"/>
      <c r="AO1110" s="47"/>
      <c r="AQ1110" s="47"/>
    </row>
    <row r="1111" spans="1:43" s="4" customFormat="1" ht="15" x14ac:dyDescent="0.25">
      <c r="A1111" s="56"/>
      <c r="B1111" s="49"/>
      <c r="C1111" s="372" t="s">
        <v>63</v>
      </c>
      <c r="D1111" s="372"/>
      <c r="E1111" s="372"/>
      <c r="F1111" s="51" t="s">
        <v>64</v>
      </c>
      <c r="G1111" s="54">
        <v>17.28</v>
      </c>
      <c r="H1111" s="54">
        <v>1.1499999999999999</v>
      </c>
      <c r="I1111" s="114">
        <v>0.39744000000000002</v>
      </c>
      <c r="J1111" s="57"/>
      <c r="K1111" s="52"/>
      <c r="L1111" s="57"/>
      <c r="M1111" s="52"/>
      <c r="N1111" s="58"/>
      <c r="AF1111" s="39"/>
      <c r="AG1111" s="47"/>
      <c r="AH1111" s="47"/>
      <c r="AL1111" s="3" t="s">
        <v>63</v>
      </c>
      <c r="AN1111" s="47"/>
      <c r="AO1111" s="47"/>
      <c r="AQ1111" s="47"/>
    </row>
    <row r="1112" spans="1:43" s="4" customFormat="1" ht="15" x14ac:dyDescent="0.25">
      <c r="A1112" s="56"/>
      <c r="B1112" s="49"/>
      <c r="C1112" s="372" t="s">
        <v>178</v>
      </c>
      <c r="D1112" s="372"/>
      <c r="E1112" s="372"/>
      <c r="F1112" s="51" t="s">
        <v>64</v>
      </c>
      <c r="G1112" s="104">
        <v>0.4</v>
      </c>
      <c r="H1112" s="54">
        <v>1.1499999999999999</v>
      </c>
      <c r="I1112" s="70">
        <v>9.1999999999999998E-3</v>
      </c>
      <c r="J1112" s="57"/>
      <c r="K1112" s="52"/>
      <c r="L1112" s="57"/>
      <c r="M1112" s="52"/>
      <c r="N1112" s="58"/>
      <c r="AF1112" s="39"/>
      <c r="AG1112" s="47"/>
      <c r="AH1112" s="47"/>
      <c r="AL1112" s="3" t="s">
        <v>178</v>
      </c>
      <c r="AN1112" s="47"/>
      <c r="AO1112" s="47"/>
      <c r="AQ1112" s="47"/>
    </row>
    <row r="1113" spans="1:43" s="4" customFormat="1" ht="15" x14ac:dyDescent="0.25">
      <c r="A1113" s="48"/>
      <c r="B1113" s="49"/>
      <c r="C1113" s="375" t="s">
        <v>65</v>
      </c>
      <c r="D1113" s="375"/>
      <c r="E1113" s="375"/>
      <c r="F1113" s="59"/>
      <c r="G1113" s="60"/>
      <c r="H1113" s="60"/>
      <c r="I1113" s="60"/>
      <c r="J1113" s="61">
        <v>250.92</v>
      </c>
      <c r="K1113" s="60"/>
      <c r="L1113" s="61">
        <v>5.67</v>
      </c>
      <c r="M1113" s="60"/>
      <c r="N1113" s="62"/>
      <c r="AF1113" s="39"/>
      <c r="AG1113" s="47"/>
      <c r="AH1113" s="47"/>
      <c r="AM1113" s="3" t="s">
        <v>65</v>
      </c>
      <c r="AN1113" s="47"/>
      <c r="AO1113" s="47"/>
      <c r="AQ1113" s="47"/>
    </row>
    <row r="1114" spans="1:43" s="4" customFormat="1" ht="15" x14ac:dyDescent="0.25">
      <c r="A1114" s="56"/>
      <c r="B1114" s="49"/>
      <c r="C1114" s="372" t="s">
        <v>66</v>
      </c>
      <c r="D1114" s="372"/>
      <c r="E1114" s="372"/>
      <c r="F1114" s="51"/>
      <c r="G1114" s="52"/>
      <c r="H1114" s="52"/>
      <c r="I1114" s="52"/>
      <c r="J1114" s="57"/>
      <c r="K1114" s="52"/>
      <c r="L1114" s="53">
        <v>3.86</v>
      </c>
      <c r="M1114" s="52"/>
      <c r="N1114" s="64">
        <v>134.94999999999999</v>
      </c>
      <c r="AF1114" s="39"/>
      <c r="AG1114" s="47"/>
      <c r="AH1114" s="47"/>
      <c r="AL1114" s="3" t="s">
        <v>66</v>
      </c>
      <c r="AN1114" s="47"/>
      <c r="AO1114" s="47"/>
      <c r="AQ1114" s="47"/>
    </row>
    <row r="1115" spans="1:43" s="4" customFormat="1" ht="23.25" x14ac:dyDescent="0.25">
      <c r="A1115" s="56"/>
      <c r="B1115" s="49" t="s">
        <v>681</v>
      </c>
      <c r="C1115" s="372" t="s">
        <v>682</v>
      </c>
      <c r="D1115" s="372"/>
      <c r="E1115" s="372"/>
      <c r="F1115" s="51" t="s">
        <v>69</v>
      </c>
      <c r="G1115" s="63">
        <v>97</v>
      </c>
      <c r="H1115" s="52"/>
      <c r="I1115" s="63">
        <v>97</v>
      </c>
      <c r="J1115" s="57"/>
      <c r="K1115" s="52"/>
      <c r="L1115" s="53">
        <v>3.74</v>
      </c>
      <c r="M1115" s="52"/>
      <c r="N1115" s="64">
        <v>130.9</v>
      </c>
      <c r="AF1115" s="39"/>
      <c r="AG1115" s="47"/>
      <c r="AH1115" s="47"/>
      <c r="AL1115" s="3" t="s">
        <v>682</v>
      </c>
      <c r="AN1115" s="47"/>
      <c r="AO1115" s="47"/>
      <c r="AQ1115" s="47"/>
    </row>
    <row r="1116" spans="1:43" s="4" customFormat="1" ht="23.25" x14ac:dyDescent="0.25">
      <c r="A1116" s="56"/>
      <c r="B1116" s="49" t="s">
        <v>683</v>
      </c>
      <c r="C1116" s="372" t="s">
        <v>684</v>
      </c>
      <c r="D1116" s="372"/>
      <c r="E1116" s="372"/>
      <c r="F1116" s="51" t="s">
        <v>69</v>
      </c>
      <c r="G1116" s="63">
        <v>51</v>
      </c>
      <c r="H1116" s="52"/>
      <c r="I1116" s="63">
        <v>51</v>
      </c>
      <c r="J1116" s="57"/>
      <c r="K1116" s="52"/>
      <c r="L1116" s="53">
        <v>1.97</v>
      </c>
      <c r="M1116" s="52"/>
      <c r="N1116" s="64">
        <v>68.819999999999993</v>
      </c>
      <c r="AF1116" s="39"/>
      <c r="AG1116" s="47"/>
      <c r="AH1116" s="47"/>
      <c r="AL1116" s="3" t="s">
        <v>684</v>
      </c>
      <c r="AN1116" s="47"/>
      <c r="AO1116" s="47"/>
      <c r="AQ1116" s="47"/>
    </row>
    <row r="1117" spans="1:43" s="4" customFormat="1" ht="15" x14ac:dyDescent="0.25">
      <c r="A1117" s="65"/>
      <c r="B1117" s="66"/>
      <c r="C1117" s="374" t="s">
        <v>72</v>
      </c>
      <c r="D1117" s="374"/>
      <c r="E1117" s="374"/>
      <c r="F1117" s="42"/>
      <c r="G1117" s="43"/>
      <c r="H1117" s="43"/>
      <c r="I1117" s="43"/>
      <c r="J1117" s="45"/>
      <c r="K1117" s="43"/>
      <c r="L1117" s="67">
        <v>11.38</v>
      </c>
      <c r="M1117" s="60"/>
      <c r="N1117" s="46"/>
      <c r="AF1117" s="39"/>
      <c r="AG1117" s="47"/>
      <c r="AH1117" s="47"/>
      <c r="AN1117" s="47" t="s">
        <v>72</v>
      </c>
      <c r="AO1117" s="47"/>
      <c r="AQ1117" s="47"/>
    </row>
    <row r="1118" spans="1:43" s="4" customFormat="1" ht="22.5" x14ac:dyDescent="0.25">
      <c r="A1118" s="40" t="s">
        <v>578</v>
      </c>
      <c r="B1118" s="41" t="s">
        <v>768</v>
      </c>
      <c r="C1118" s="374" t="s">
        <v>2363</v>
      </c>
      <c r="D1118" s="374"/>
      <c r="E1118" s="374"/>
      <c r="F1118" s="42" t="s">
        <v>231</v>
      </c>
      <c r="G1118" s="43">
        <v>8.16</v>
      </c>
      <c r="H1118" s="44">
        <v>1</v>
      </c>
      <c r="I1118" s="68">
        <v>8.16</v>
      </c>
      <c r="J1118" s="105">
        <v>1856.23</v>
      </c>
      <c r="K1118" s="43"/>
      <c r="L1118" s="105">
        <v>1771.56</v>
      </c>
      <c r="M1118" s="68">
        <v>8.5500000000000007</v>
      </c>
      <c r="N1118" s="115">
        <v>15146.84</v>
      </c>
      <c r="AF1118" s="39"/>
      <c r="AG1118" s="47"/>
      <c r="AH1118" s="47" t="s">
        <v>2363</v>
      </c>
      <c r="AN1118" s="47"/>
      <c r="AO1118" s="47"/>
      <c r="AQ1118" s="47"/>
    </row>
    <row r="1119" spans="1:43" s="4" customFormat="1" ht="15" x14ac:dyDescent="0.25">
      <c r="A1119" s="69"/>
      <c r="B1119" s="50"/>
      <c r="C1119" s="372" t="s">
        <v>920</v>
      </c>
      <c r="D1119" s="372"/>
      <c r="E1119" s="372"/>
      <c r="F1119" s="372"/>
      <c r="G1119" s="372"/>
      <c r="H1119" s="372"/>
      <c r="I1119" s="372"/>
      <c r="J1119" s="372"/>
      <c r="K1119" s="372"/>
      <c r="L1119" s="372"/>
      <c r="M1119" s="372"/>
      <c r="N1119" s="377"/>
      <c r="AF1119" s="39"/>
      <c r="AG1119" s="47"/>
      <c r="AH1119" s="47"/>
      <c r="AI1119" s="3" t="s">
        <v>920</v>
      </c>
      <c r="AN1119" s="47"/>
      <c r="AO1119" s="47"/>
      <c r="AQ1119" s="47"/>
    </row>
    <row r="1120" spans="1:43" s="4" customFormat="1" ht="15" x14ac:dyDescent="0.25">
      <c r="A1120" s="65"/>
      <c r="B1120" s="66"/>
      <c r="C1120" s="374" t="s">
        <v>72</v>
      </c>
      <c r="D1120" s="374"/>
      <c r="E1120" s="374"/>
      <c r="F1120" s="42"/>
      <c r="G1120" s="43"/>
      <c r="H1120" s="43"/>
      <c r="I1120" s="43"/>
      <c r="J1120" s="45"/>
      <c r="K1120" s="43"/>
      <c r="L1120" s="105">
        <v>1771.56</v>
      </c>
      <c r="M1120" s="60"/>
      <c r="N1120" s="115">
        <v>15146.84</v>
      </c>
      <c r="AF1120" s="39"/>
      <c r="AG1120" s="47"/>
      <c r="AH1120" s="47"/>
      <c r="AN1120" s="47" t="s">
        <v>72</v>
      </c>
      <c r="AO1120" s="47"/>
      <c r="AQ1120" s="47"/>
    </row>
    <row r="1121" spans="1:43" s="4" customFormat="1" ht="34.5" x14ac:dyDescent="0.25">
      <c r="A1121" s="40" t="s">
        <v>580</v>
      </c>
      <c r="B1121" s="41" t="s">
        <v>745</v>
      </c>
      <c r="C1121" s="374" t="s">
        <v>746</v>
      </c>
      <c r="D1121" s="374"/>
      <c r="E1121" s="374"/>
      <c r="F1121" s="42" t="s">
        <v>318</v>
      </c>
      <c r="G1121" s="43">
        <v>25.52</v>
      </c>
      <c r="H1121" s="44">
        <v>1</v>
      </c>
      <c r="I1121" s="68">
        <v>25.52</v>
      </c>
      <c r="J1121" s="45"/>
      <c r="K1121" s="43"/>
      <c r="L1121" s="45"/>
      <c r="M1121" s="43"/>
      <c r="N1121" s="46"/>
      <c r="AF1121" s="39"/>
      <c r="AG1121" s="47"/>
      <c r="AH1121" s="47" t="s">
        <v>746</v>
      </c>
      <c r="AN1121" s="47"/>
      <c r="AO1121" s="47"/>
      <c r="AQ1121" s="47"/>
    </row>
    <row r="1122" spans="1:43" s="4" customFormat="1" ht="15" x14ac:dyDescent="0.25">
      <c r="A1122" s="69"/>
      <c r="B1122" s="50"/>
      <c r="C1122" s="372" t="s">
        <v>747</v>
      </c>
      <c r="D1122" s="372"/>
      <c r="E1122" s="372"/>
      <c r="F1122" s="372"/>
      <c r="G1122" s="372"/>
      <c r="H1122" s="372"/>
      <c r="I1122" s="372"/>
      <c r="J1122" s="372"/>
      <c r="K1122" s="372"/>
      <c r="L1122" s="372"/>
      <c r="M1122" s="372"/>
      <c r="N1122" s="377"/>
      <c r="AF1122" s="39"/>
      <c r="AG1122" s="47"/>
      <c r="AH1122" s="47"/>
      <c r="AI1122" s="3" t="s">
        <v>747</v>
      </c>
      <c r="AN1122" s="47"/>
      <c r="AO1122" s="47"/>
      <c r="AQ1122" s="47"/>
    </row>
    <row r="1123" spans="1:43" s="4" customFormat="1" ht="22.5" x14ac:dyDescent="0.25">
      <c r="A1123" s="103"/>
      <c r="B1123" s="49" t="s">
        <v>217</v>
      </c>
      <c r="C1123" s="368" t="s">
        <v>218</v>
      </c>
      <c r="D1123" s="368"/>
      <c r="E1123" s="368"/>
      <c r="F1123" s="368"/>
      <c r="G1123" s="368"/>
      <c r="H1123" s="368"/>
      <c r="I1123" s="368"/>
      <c r="J1123" s="368"/>
      <c r="K1123" s="368"/>
      <c r="L1123" s="368"/>
      <c r="M1123" s="368"/>
      <c r="N1123" s="376"/>
      <c r="AF1123" s="39"/>
      <c r="AG1123" s="47"/>
      <c r="AH1123" s="47"/>
      <c r="AJ1123" s="3" t="s">
        <v>218</v>
      </c>
      <c r="AN1123" s="47"/>
      <c r="AO1123" s="47"/>
      <c r="AQ1123" s="47"/>
    </row>
    <row r="1124" spans="1:43" s="4" customFormat="1" ht="15" x14ac:dyDescent="0.25">
      <c r="A1124" s="48"/>
      <c r="B1124" s="49" t="s">
        <v>58</v>
      </c>
      <c r="C1124" s="372" t="s">
        <v>62</v>
      </c>
      <c r="D1124" s="372"/>
      <c r="E1124" s="372"/>
      <c r="F1124" s="51"/>
      <c r="G1124" s="52"/>
      <c r="H1124" s="52"/>
      <c r="I1124" s="52"/>
      <c r="J1124" s="53">
        <v>1.19</v>
      </c>
      <c r="K1124" s="54">
        <v>1.1499999999999999</v>
      </c>
      <c r="L1124" s="53">
        <v>34.92</v>
      </c>
      <c r="M1124" s="54">
        <v>34.96</v>
      </c>
      <c r="N1124" s="55">
        <v>1220.8</v>
      </c>
      <c r="AF1124" s="39"/>
      <c r="AG1124" s="47"/>
      <c r="AH1124" s="47"/>
      <c r="AK1124" s="3" t="s">
        <v>62</v>
      </c>
      <c r="AN1124" s="47"/>
      <c r="AO1124" s="47"/>
      <c r="AQ1124" s="47"/>
    </row>
    <row r="1125" spans="1:43" s="4" customFormat="1" ht="15" x14ac:dyDescent="0.25">
      <c r="A1125" s="48"/>
      <c r="B1125" s="49" t="s">
        <v>73</v>
      </c>
      <c r="C1125" s="372" t="s">
        <v>175</v>
      </c>
      <c r="D1125" s="372"/>
      <c r="E1125" s="372"/>
      <c r="F1125" s="51"/>
      <c r="G1125" s="52"/>
      <c r="H1125" s="52"/>
      <c r="I1125" s="52"/>
      <c r="J1125" s="53">
        <v>0.08</v>
      </c>
      <c r="K1125" s="54">
        <v>1.1499999999999999</v>
      </c>
      <c r="L1125" s="53">
        <v>2.35</v>
      </c>
      <c r="M1125" s="52"/>
      <c r="N1125" s="58"/>
      <c r="AF1125" s="39"/>
      <c r="AG1125" s="47"/>
      <c r="AH1125" s="47"/>
      <c r="AK1125" s="3" t="s">
        <v>175</v>
      </c>
      <c r="AN1125" s="47"/>
      <c r="AO1125" s="47"/>
      <c r="AQ1125" s="47"/>
    </row>
    <row r="1126" spans="1:43" s="4" customFormat="1" ht="15" x14ac:dyDescent="0.25">
      <c r="A1126" s="48"/>
      <c r="B1126" s="49" t="s">
        <v>122</v>
      </c>
      <c r="C1126" s="372" t="s">
        <v>177</v>
      </c>
      <c r="D1126" s="372"/>
      <c r="E1126" s="372"/>
      <c r="F1126" s="51"/>
      <c r="G1126" s="52"/>
      <c r="H1126" s="52"/>
      <c r="I1126" s="52"/>
      <c r="J1126" s="53">
        <v>6.31</v>
      </c>
      <c r="K1126" s="52"/>
      <c r="L1126" s="53">
        <v>161.03</v>
      </c>
      <c r="M1126" s="52"/>
      <c r="N1126" s="58"/>
      <c r="AF1126" s="39"/>
      <c r="AG1126" s="47"/>
      <c r="AH1126" s="47"/>
      <c r="AK1126" s="3" t="s">
        <v>177</v>
      </c>
      <c r="AN1126" s="47"/>
      <c r="AO1126" s="47"/>
      <c r="AQ1126" s="47"/>
    </row>
    <row r="1127" spans="1:43" s="4" customFormat="1" ht="15" x14ac:dyDescent="0.25">
      <c r="A1127" s="56"/>
      <c r="B1127" s="49"/>
      <c r="C1127" s="372" t="s">
        <v>63</v>
      </c>
      <c r="D1127" s="372"/>
      <c r="E1127" s="372"/>
      <c r="F1127" s="51" t="s">
        <v>64</v>
      </c>
      <c r="G1127" s="54">
        <v>0.13</v>
      </c>
      <c r="H1127" s="54">
        <v>1.1499999999999999</v>
      </c>
      <c r="I1127" s="114">
        <v>3.8152400000000002</v>
      </c>
      <c r="J1127" s="57"/>
      <c r="K1127" s="52"/>
      <c r="L1127" s="57"/>
      <c r="M1127" s="52"/>
      <c r="N1127" s="58"/>
      <c r="AF1127" s="39"/>
      <c r="AG1127" s="47"/>
      <c r="AH1127" s="47"/>
      <c r="AL1127" s="3" t="s">
        <v>63</v>
      </c>
      <c r="AN1127" s="47"/>
      <c r="AO1127" s="47"/>
      <c r="AQ1127" s="47"/>
    </row>
    <row r="1128" spans="1:43" s="4" customFormat="1" ht="15" x14ac:dyDescent="0.25">
      <c r="A1128" s="48"/>
      <c r="B1128" s="49"/>
      <c r="C1128" s="375" t="s">
        <v>65</v>
      </c>
      <c r="D1128" s="375"/>
      <c r="E1128" s="375"/>
      <c r="F1128" s="59"/>
      <c r="G1128" s="60"/>
      <c r="H1128" s="60"/>
      <c r="I1128" s="60"/>
      <c r="J1128" s="61">
        <v>7.58</v>
      </c>
      <c r="K1128" s="60"/>
      <c r="L1128" s="61">
        <v>198.3</v>
      </c>
      <c r="M1128" s="60"/>
      <c r="N1128" s="62"/>
      <c r="AF1128" s="39"/>
      <c r="AG1128" s="47"/>
      <c r="AH1128" s="47"/>
      <c r="AM1128" s="3" t="s">
        <v>65</v>
      </c>
      <c r="AN1128" s="47"/>
      <c r="AO1128" s="47"/>
      <c r="AQ1128" s="47"/>
    </row>
    <row r="1129" spans="1:43" s="4" customFormat="1" ht="15" x14ac:dyDescent="0.25">
      <c r="A1129" s="56"/>
      <c r="B1129" s="49"/>
      <c r="C1129" s="372" t="s">
        <v>66</v>
      </c>
      <c r="D1129" s="372"/>
      <c r="E1129" s="372"/>
      <c r="F1129" s="51"/>
      <c r="G1129" s="52"/>
      <c r="H1129" s="52"/>
      <c r="I1129" s="52"/>
      <c r="J1129" s="57"/>
      <c r="K1129" s="52"/>
      <c r="L1129" s="53">
        <v>34.92</v>
      </c>
      <c r="M1129" s="52"/>
      <c r="N1129" s="55">
        <v>1220.8</v>
      </c>
      <c r="AF1129" s="39"/>
      <c r="AG1129" s="47"/>
      <c r="AH1129" s="47"/>
      <c r="AL1129" s="3" t="s">
        <v>66</v>
      </c>
      <c r="AN1129" s="47"/>
      <c r="AO1129" s="47"/>
      <c r="AQ1129" s="47"/>
    </row>
    <row r="1130" spans="1:43" s="4" customFormat="1" ht="23.25" x14ac:dyDescent="0.25">
      <c r="A1130" s="56"/>
      <c r="B1130" s="49" t="s">
        <v>681</v>
      </c>
      <c r="C1130" s="372" t="s">
        <v>682</v>
      </c>
      <c r="D1130" s="372"/>
      <c r="E1130" s="372"/>
      <c r="F1130" s="51" t="s">
        <v>69</v>
      </c>
      <c r="G1130" s="63">
        <v>97</v>
      </c>
      <c r="H1130" s="52"/>
      <c r="I1130" s="63">
        <v>97</v>
      </c>
      <c r="J1130" s="57"/>
      <c r="K1130" s="52"/>
      <c r="L1130" s="53">
        <v>33.869999999999997</v>
      </c>
      <c r="M1130" s="52"/>
      <c r="N1130" s="55">
        <v>1184.18</v>
      </c>
      <c r="AF1130" s="39"/>
      <c r="AG1130" s="47"/>
      <c r="AH1130" s="47"/>
      <c r="AL1130" s="3" t="s">
        <v>682</v>
      </c>
      <c r="AN1130" s="47"/>
      <c r="AO1130" s="47"/>
      <c r="AQ1130" s="47"/>
    </row>
    <row r="1131" spans="1:43" s="4" customFormat="1" ht="23.25" x14ac:dyDescent="0.25">
      <c r="A1131" s="56"/>
      <c r="B1131" s="49" t="s">
        <v>683</v>
      </c>
      <c r="C1131" s="372" t="s">
        <v>684</v>
      </c>
      <c r="D1131" s="372"/>
      <c r="E1131" s="372"/>
      <c r="F1131" s="51" t="s">
        <v>69</v>
      </c>
      <c r="G1131" s="63">
        <v>51</v>
      </c>
      <c r="H1131" s="52"/>
      <c r="I1131" s="63">
        <v>51</v>
      </c>
      <c r="J1131" s="57"/>
      <c r="K1131" s="52"/>
      <c r="L1131" s="53">
        <v>17.809999999999999</v>
      </c>
      <c r="M1131" s="52"/>
      <c r="N1131" s="64">
        <v>622.61</v>
      </c>
      <c r="AF1131" s="39"/>
      <c r="AG1131" s="47"/>
      <c r="AH1131" s="47"/>
      <c r="AL1131" s="3" t="s">
        <v>684</v>
      </c>
      <c r="AN1131" s="47"/>
      <c r="AO1131" s="47"/>
      <c r="AQ1131" s="47"/>
    </row>
    <row r="1132" spans="1:43" s="4" customFormat="1" ht="15" x14ac:dyDescent="0.25">
      <c r="A1132" s="65"/>
      <c r="B1132" s="66"/>
      <c r="C1132" s="374" t="s">
        <v>72</v>
      </c>
      <c r="D1132" s="374"/>
      <c r="E1132" s="374"/>
      <c r="F1132" s="42"/>
      <c r="G1132" s="43"/>
      <c r="H1132" s="43"/>
      <c r="I1132" s="43"/>
      <c r="J1132" s="45"/>
      <c r="K1132" s="43"/>
      <c r="L1132" s="67">
        <v>249.98</v>
      </c>
      <c r="M1132" s="60"/>
      <c r="N1132" s="46"/>
      <c r="AF1132" s="39"/>
      <c r="AG1132" s="47"/>
      <c r="AH1132" s="47"/>
      <c r="AN1132" s="47" t="s">
        <v>72</v>
      </c>
      <c r="AO1132" s="47"/>
      <c r="AQ1132" s="47"/>
    </row>
    <row r="1133" spans="1:43" s="4" customFormat="1" ht="23.25" x14ac:dyDescent="0.25">
      <c r="A1133" s="40" t="s">
        <v>582</v>
      </c>
      <c r="B1133" s="41" t="s">
        <v>749</v>
      </c>
      <c r="C1133" s="374" t="s">
        <v>750</v>
      </c>
      <c r="D1133" s="374"/>
      <c r="E1133" s="374"/>
      <c r="F1133" s="42" t="s">
        <v>238</v>
      </c>
      <c r="G1133" s="43">
        <v>2.5520000000000001E-2</v>
      </c>
      <c r="H1133" s="44">
        <v>1</v>
      </c>
      <c r="I1133" s="118">
        <v>2.5520000000000001E-2</v>
      </c>
      <c r="J1133" s="105">
        <v>4840.6499999999996</v>
      </c>
      <c r="K1133" s="43"/>
      <c r="L1133" s="67">
        <v>123.53</v>
      </c>
      <c r="M1133" s="43"/>
      <c r="N1133" s="46"/>
      <c r="AF1133" s="39"/>
      <c r="AG1133" s="47"/>
      <c r="AH1133" s="47" t="s">
        <v>750</v>
      </c>
      <c r="AN1133" s="47"/>
      <c r="AO1133" s="47"/>
      <c r="AQ1133" s="47"/>
    </row>
    <row r="1134" spans="1:43" s="4" customFormat="1" ht="15" x14ac:dyDescent="0.25">
      <c r="A1134" s="69"/>
      <c r="B1134" s="50"/>
      <c r="C1134" s="372" t="s">
        <v>751</v>
      </c>
      <c r="D1134" s="372"/>
      <c r="E1134" s="372"/>
      <c r="F1134" s="372"/>
      <c r="G1134" s="372"/>
      <c r="H1134" s="372"/>
      <c r="I1134" s="372"/>
      <c r="J1134" s="372"/>
      <c r="K1134" s="372"/>
      <c r="L1134" s="372"/>
      <c r="M1134" s="372"/>
      <c r="N1134" s="377"/>
      <c r="AF1134" s="39"/>
      <c r="AG1134" s="47"/>
      <c r="AH1134" s="47"/>
      <c r="AI1134" s="3" t="s">
        <v>751</v>
      </c>
      <c r="AN1134" s="47"/>
      <c r="AO1134" s="47"/>
      <c r="AQ1134" s="47"/>
    </row>
    <row r="1135" spans="1:43" s="4" customFormat="1" ht="15" x14ac:dyDescent="0.25">
      <c r="A1135" s="65"/>
      <c r="B1135" s="66"/>
      <c r="C1135" s="374" t="s">
        <v>72</v>
      </c>
      <c r="D1135" s="374"/>
      <c r="E1135" s="374"/>
      <c r="F1135" s="42"/>
      <c r="G1135" s="43"/>
      <c r="H1135" s="43"/>
      <c r="I1135" s="43"/>
      <c r="J1135" s="45"/>
      <c r="K1135" s="43"/>
      <c r="L1135" s="67">
        <v>123.53</v>
      </c>
      <c r="M1135" s="60"/>
      <c r="N1135" s="46"/>
      <c r="AF1135" s="39"/>
      <c r="AG1135" s="47"/>
      <c r="AH1135" s="47"/>
      <c r="AN1135" s="47" t="s">
        <v>72</v>
      </c>
      <c r="AO1135" s="47"/>
      <c r="AQ1135" s="47"/>
    </row>
    <row r="1136" spans="1:43" s="4" customFormat="1" ht="23.25" x14ac:dyDescent="0.25">
      <c r="A1136" s="40" t="s">
        <v>583</v>
      </c>
      <c r="B1136" s="41" t="s">
        <v>753</v>
      </c>
      <c r="C1136" s="374" t="s">
        <v>754</v>
      </c>
      <c r="D1136" s="374"/>
      <c r="E1136" s="374"/>
      <c r="F1136" s="42" t="s">
        <v>61</v>
      </c>
      <c r="G1136" s="43">
        <v>2</v>
      </c>
      <c r="H1136" s="44">
        <v>1</v>
      </c>
      <c r="I1136" s="44">
        <v>2</v>
      </c>
      <c r="J1136" s="45"/>
      <c r="K1136" s="43"/>
      <c r="L1136" s="45"/>
      <c r="M1136" s="43"/>
      <c r="N1136" s="46"/>
      <c r="AF1136" s="39"/>
      <c r="AG1136" s="47"/>
      <c r="AH1136" s="47" t="s">
        <v>754</v>
      </c>
      <c r="AN1136" s="47"/>
      <c r="AO1136" s="47"/>
      <c r="AQ1136" s="47"/>
    </row>
    <row r="1137" spans="1:43" s="4" customFormat="1" ht="22.5" x14ac:dyDescent="0.25">
      <c r="A1137" s="103"/>
      <c r="B1137" s="49" t="s">
        <v>217</v>
      </c>
      <c r="C1137" s="368" t="s">
        <v>218</v>
      </c>
      <c r="D1137" s="368"/>
      <c r="E1137" s="368"/>
      <c r="F1137" s="368"/>
      <c r="G1137" s="368"/>
      <c r="H1137" s="368"/>
      <c r="I1137" s="368"/>
      <c r="J1137" s="368"/>
      <c r="K1137" s="368"/>
      <c r="L1137" s="368"/>
      <c r="M1137" s="368"/>
      <c r="N1137" s="376"/>
      <c r="AF1137" s="39"/>
      <c r="AG1137" s="47"/>
      <c r="AH1137" s="47"/>
      <c r="AJ1137" s="3" t="s">
        <v>218</v>
      </c>
      <c r="AN1137" s="47"/>
      <c r="AO1137" s="47"/>
      <c r="AQ1137" s="47"/>
    </row>
    <row r="1138" spans="1:43" s="4" customFormat="1" ht="15" x14ac:dyDescent="0.25">
      <c r="A1138" s="48"/>
      <c r="B1138" s="49" t="s">
        <v>58</v>
      </c>
      <c r="C1138" s="372" t="s">
        <v>62</v>
      </c>
      <c r="D1138" s="372"/>
      <c r="E1138" s="372"/>
      <c r="F1138" s="51"/>
      <c r="G1138" s="52"/>
      <c r="H1138" s="52"/>
      <c r="I1138" s="52"/>
      <c r="J1138" s="53">
        <v>5.35</v>
      </c>
      <c r="K1138" s="54">
        <v>1.1499999999999999</v>
      </c>
      <c r="L1138" s="53">
        <v>12.31</v>
      </c>
      <c r="M1138" s="54">
        <v>34.96</v>
      </c>
      <c r="N1138" s="64">
        <v>430.36</v>
      </c>
      <c r="AF1138" s="39"/>
      <c r="AG1138" s="47"/>
      <c r="AH1138" s="47"/>
      <c r="AK1138" s="3" t="s">
        <v>62</v>
      </c>
      <c r="AN1138" s="47"/>
      <c r="AO1138" s="47"/>
      <c r="AQ1138" s="47"/>
    </row>
    <row r="1139" spans="1:43" s="4" customFormat="1" ht="15" x14ac:dyDescent="0.25">
      <c r="A1139" s="48"/>
      <c r="B1139" s="49" t="s">
        <v>122</v>
      </c>
      <c r="C1139" s="372" t="s">
        <v>177</v>
      </c>
      <c r="D1139" s="372"/>
      <c r="E1139" s="372"/>
      <c r="F1139" s="51"/>
      <c r="G1139" s="52"/>
      <c r="H1139" s="52"/>
      <c r="I1139" s="52"/>
      <c r="J1139" s="53">
        <v>0.94</v>
      </c>
      <c r="K1139" s="52"/>
      <c r="L1139" s="53">
        <v>1.88</v>
      </c>
      <c r="M1139" s="52"/>
      <c r="N1139" s="58"/>
      <c r="AF1139" s="39"/>
      <c r="AG1139" s="47"/>
      <c r="AH1139" s="47"/>
      <c r="AK1139" s="3" t="s">
        <v>177</v>
      </c>
      <c r="AN1139" s="47"/>
      <c r="AO1139" s="47"/>
      <c r="AQ1139" s="47"/>
    </row>
    <row r="1140" spans="1:43" s="4" customFormat="1" ht="15" x14ac:dyDescent="0.25">
      <c r="A1140" s="56"/>
      <c r="B1140" s="49"/>
      <c r="C1140" s="372" t="s">
        <v>63</v>
      </c>
      <c r="D1140" s="372"/>
      <c r="E1140" s="372"/>
      <c r="F1140" s="51" t="s">
        <v>64</v>
      </c>
      <c r="G1140" s="54">
        <v>0.59</v>
      </c>
      <c r="H1140" s="54">
        <v>1.1499999999999999</v>
      </c>
      <c r="I1140" s="109">
        <v>1.357</v>
      </c>
      <c r="J1140" s="57"/>
      <c r="K1140" s="52"/>
      <c r="L1140" s="57"/>
      <c r="M1140" s="52"/>
      <c r="N1140" s="58"/>
      <c r="AF1140" s="39"/>
      <c r="AG1140" s="47"/>
      <c r="AH1140" s="47"/>
      <c r="AL1140" s="3" t="s">
        <v>63</v>
      </c>
      <c r="AN1140" s="47"/>
      <c r="AO1140" s="47"/>
      <c r="AQ1140" s="47"/>
    </row>
    <row r="1141" spans="1:43" s="4" customFormat="1" ht="15" x14ac:dyDescent="0.25">
      <c r="A1141" s="48"/>
      <c r="B1141" s="49"/>
      <c r="C1141" s="375" t="s">
        <v>65</v>
      </c>
      <c r="D1141" s="375"/>
      <c r="E1141" s="375"/>
      <c r="F1141" s="59"/>
      <c r="G1141" s="60"/>
      <c r="H1141" s="60"/>
      <c r="I1141" s="60"/>
      <c r="J1141" s="61">
        <v>6.29</v>
      </c>
      <c r="K1141" s="60"/>
      <c r="L1141" s="61">
        <v>14.19</v>
      </c>
      <c r="M1141" s="60"/>
      <c r="N1141" s="62"/>
      <c r="AF1141" s="39"/>
      <c r="AG1141" s="47"/>
      <c r="AH1141" s="47"/>
      <c r="AM1141" s="3" t="s">
        <v>65</v>
      </c>
      <c r="AN1141" s="47"/>
      <c r="AO1141" s="47"/>
      <c r="AQ1141" s="47"/>
    </row>
    <row r="1142" spans="1:43" s="4" customFormat="1" ht="15" x14ac:dyDescent="0.25">
      <c r="A1142" s="56"/>
      <c r="B1142" s="49"/>
      <c r="C1142" s="372" t="s">
        <v>66</v>
      </c>
      <c r="D1142" s="372"/>
      <c r="E1142" s="372"/>
      <c r="F1142" s="51"/>
      <c r="G1142" s="52"/>
      <c r="H1142" s="52"/>
      <c r="I1142" s="52"/>
      <c r="J1142" s="57"/>
      <c r="K1142" s="52"/>
      <c r="L1142" s="53">
        <v>12.31</v>
      </c>
      <c r="M1142" s="52"/>
      <c r="N1142" s="64">
        <v>430.36</v>
      </c>
      <c r="AF1142" s="39"/>
      <c r="AG1142" s="47"/>
      <c r="AH1142" s="47"/>
      <c r="AL1142" s="3" t="s">
        <v>66</v>
      </c>
      <c r="AN1142" s="47"/>
      <c r="AO1142" s="47"/>
      <c r="AQ1142" s="47"/>
    </row>
    <row r="1143" spans="1:43" s="4" customFormat="1" ht="23.25" x14ac:dyDescent="0.25">
      <c r="A1143" s="56"/>
      <c r="B1143" s="49" t="s">
        <v>681</v>
      </c>
      <c r="C1143" s="372" t="s">
        <v>682</v>
      </c>
      <c r="D1143" s="372"/>
      <c r="E1143" s="372"/>
      <c r="F1143" s="51" t="s">
        <v>69</v>
      </c>
      <c r="G1143" s="63">
        <v>97</v>
      </c>
      <c r="H1143" s="52"/>
      <c r="I1143" s="63">
        <v>97</v>
      </c>
      <c r="J1143" s="57"/>
      <c r="K1143" s="52"/>
      <c r="L1143" s="53">
        <v>11.94</v>
      </c>
      <c r="M1143" s="52"/>
      <c r="N1143" s="64">
        <v>417.45</v>
      </c>
      <c r="AF1143" s="39"/>
      <c r="AG1143" s="47"/>
      <c r="AH1143" s="47"/>
      <c r="AL1143" s="3" t="s">
        <v>682</v>
      </c>
      <c r="AN1143" s="47"/>
      <c r="AO1143" s="47"/>
      <c r="AQ1143" s="47"/>
    </row>
    <row r="1144" spans="1:43" s="4" customFormat="1" ht="23.25" x14ac:dyDescent="0.25">
      <c r="A1144" s="56"/>
      <c r="B1144" s="49" t="s">
        <v>683</v>
      </c>
      <c r="C1144" s="372" t="s">
        <v>684</v>
      </c>
      <c r="D1144" s="372"/>
      <c r="E1144" s="372"/>
      <c r="F1144" s="51" t="s">
        <v>69</v>
      </c>
      <c r="G1144" s="63">
        <v>51</v>
      </c>
      <c r="H1144" s="52"/>
      <c r="I1144" s="63">
        <v>51</v>
      </c>
      <c r="J1144" s="57"/>
      <c r="K1144" s="52"/>
      <c r="L1144" s="53">
        <v>6.28</v>
      </c>
      <c r="M1144" s="52"/>
      <c r="N1144" s="64">
        <v>219.48</v>
      </c>
      <c r="AF1144" s="39"/>
      <c r="AG1144" s="47"/>
      <c r="AH1144" s="47"/>
      <c r="AL1144" s="3" t="s">
        <v>684</v>
      </c>
      <c r="AN1144" s="47"/>
      <c r="AO1144" s="47"/>
      <c r="AQ1144" s="47"/>
    </row>
    <row r="1145" spans="1:43" s="4" customFormat="1" ht="15" x14ac:dyDescent="0.25">
      <c r="A1145" s="65"/>
      <c r="B1145" s="66"/>
      <c r="C1145" s="374" t="s">
        <v>72</v>
      </c>
      <c r="D1145" s="374"/>
      <c r="E1145" s="374"/>
      <c r="F1145" s="42"/>
      <c r="G1145" s="43"/>
      <c r="H1145" s="43"/>
      <c r="I1145" s="43"/>
      <c r="J1145" s="45"/>
      <c r="K1145" s="43"/>
      <c r="L1145" s="67">
        <v>32.409999999999997</v>
      </c>
      <c r="M1145" s="60"/>
      <c r="N1145" s="46"/>
      <c r="AF1145" s="39"/>
      <c r="AG1145" s="47"/>
      <c r="AH1145" s="47"/>
      <c r="AN1145" s="47" t="s">
        <v>72</v>
      </c>
      <c r="AO1145" s="47"/>
      <c r="AQ1145" s="47"/>
    </row>
    <row r="1146" spans="1:43" s="4" customFormat="1" ht="23.25" x14ac:dyDescent="0.25">
      <c r="A1146" s="40" t="s">
        <v>585</v>
      </c>
      <c r="B1146" s="41" t="s">
        <v>756</v>
      </c>
      <c r="C1146" s="374" t="s">
        <v>757</v>
      </c>
      <c r="D1146" s="374"/>
      <c r="E1146" s="374"/>
      <c r="F1146" s="42" t="s">
        <v>215</v>
      </c>
      <c r="G1146" s="43">
        <v>-8.0000000000000002E-3</v>
      </c>
      <c r="H1146" s="44">
        <v>1</v>
      </c>
      <c r="I1146" s="116">
        <v>-8.0000000000000002E-3</v>
      </c>
      <c r="J1146" s="67">
        <v>38.590000000000003</v>
      </c>
      <c r="K1146" s="43"/>
      <c r="L1146" s="67">
        <v>-0.31</v>
      </c>
      <c r="M1146" s="43"/>
      <c r="N1146" s="46"/>
      <c r="AF1146" s="39"/>
      <c r="AG1146" s="47"/>
      <c r="AH1146" s="47" t="s">
        <v>757</v>
      </c>
      <c r="AN1146" s="47"/>
      <c r="AO1146" s="47"/>
      <c r="AQ1146" s="47"/>
    </row>
    <row r="1147" spans="1:43" s="4" customFormat="1" ht="15" x14ac:dyDescent="0.25">
      <c r="A1147" s="65"/>
      <c r="B1147" s="66"/>
      <c r="C1147" s="374" t="s">
        <v>72</v>
      </c>
      <c r="D1147" s="374"/>
      <c r="E1147" s="374"/>
      <c r="F1147" s="42"/>
      <c r="G1147" s="43"/>
      <c r="H1147" s="43"/>
      <c r="I1147" s="43"/>
      <c r="J1147" s="45"/>
      <c r="K1147" s="43"/>
      <c r="L1147" s="67">
        <v>-0.31</v>
      </c>
      <c r="M1147" s="60"/>
      <c r="N1147" s="46"/>
      <c r="AF1147" s="39"/>
      <c r="AG1147" s="47"/>
      <c r="AH1147" s="47"/>
      <c r="AN1147" s="47" t="s">
        <v>72</v>
      </c>
      <c r="AO1147" s="47"/>
      <c r="AQ1147" s="47"/>
    </row>
    <row r="1148" spans="1:43" s="4" customFormat="1" ht="15" x14ac:dyDescent="0.25">
      <c r="A1148" s="40" t="s">
        <v>587</v>
      </c>
      <c r="B1148" s="41" t="s">
        <v>759</v>
      </c>
      <c r="C1148" s="374" t="s">
        <v>760</v>
      </c>
      <c r="D1148" s="374"/>
      <c r="E1148" s="374"/>
      <c r="F1148" s="42" t="s">
        <v>215</v>
      </c>
      <c r="G1148" s="43">
        <v>-6.0000000000000001E-3</v>
      </c>
      <c r="H1148" s="44">
        <v>1</v>
      </c>
      <c r="I1148" s="116">
        <v>-6.0000000000000001E-3</v>
      </c>
      <c r="J1148" s="67">
        <v>143.97999999999999</v>
      </c>
      <c r="K1148" s="43"/>
      <c r="L1148" s="67">
        <v>-0.86</v>
      </c>
      <c r="M1148" s="43"/>
      <c r="N1148" s="46"/>
      <c r="AF1148" s="39"/>
      <c r="AG1148" s="47"/>
      <c r="AH1148" s="47" t="s">
        <v>760</v>
      </c>
      <c r="AN1148" s="47"/>
      <c r="AO1148" s="47"/>
      <c r="AQ1148" s="47"/>
    </row>
    <row r="1149" spans="1:43" s="4" customFormat="1" ht="15" x14ac:dyDescent="0.25">
      <c r="A1149" s="65"/>
      <c r="B1149" s="66"/>
      <c r="C1149" s="374" t="s">
        <v>72</v>
      </c>
      <c r="D1149" s="374"/>
      <c r="E1149" s="374"/>
      <c r="F1149" s="42"/>
      <c r="G1149" s="43"/>
      <c r="H1149" s="43"/>
      <c r="I1149" s="43"/>
      <c r="J1149" s="45"/>
      <c r="K1149" s="43"/>
      <c r="L1149" s="67">
        <v>-0.86</v>
      </c>
      <c r="M1149" s="60"/>
      <c r="N1149" s="46"/>
      <c r="AF1149" s="39"/>
      <c r="AG1149" s="47"/>
      <c r="AH1149" s="47"/>
      <c r="AN1149" s="47" t="s">
        <v>72</v>
      </c>
      <c r="AO1149" s="47"/>
      <c r="AQ1149" s="47"/>
    </row>
    <row r="1150" spans="1:43" s="4" customFormat="1" ht="22.5" x14ac:dyDescent="0.25">
      <c r="A1150" s="40" t="s">
        <v>588</v>
      </c>
      <c r="B1150" s="41" t="s">
        <v>768</v>
      </c>
      <c r="C1150" s="374" t="s">
        <v>769</v>
      </c>
      <c r="D1150" s="374"/>
      <c r="E1150" s="374"/>
      <c r="F1150" s="42" t="s">
        <v>61</v>
      </c>
      <c r="G1150" s="43">
        <v>2</v>
      </c>
      <c r="H1150" s="44">
        <v>1</v>
      </c>
      <c r="I1150" s="44">
        <v>2</v>
      </c>
      <c r="J1150" s="67">
        <v>282.11</v>
      </c>
      <c r="K1150" s="43"/>
      <c r="L1150" s="67">
        <v>65.989999999999995</v>
      </c>
      <c r="M1150" s="68">
        <v>8.5500000000000007</v>
      </c>
      <c r="N1150" s="122">
        <v>564.22</v>
      </c>
      <c r="AF1150" s="39"/>
      <c r="AG1150" s="47"/>
      <c r="AH1150" s="47" t="s">
        <v>769</v>
      </c>
      <c r="AN1150" s="47"/>
      <c r="AO1150" s="47"/>
      <c r="AQ1150" s="47"/>
    </row>
    <row r="1151" spans="1:43" s="4" customFormat="1" ht="15" x14ac:dyDescent="0.25">
      <c r="A1151" s="65"/>
      <c r="B1151" s="66"/>
      <c r="C1151" s="374" t="s">
        <v>72</v>
      </c>
      <c r="D1151" s="374"/>
      <c r="E1151" s="374"/>
      <c r="F1151" s="42"/>
      <c r="G1151" s="43"/>
      <c r="H1151" s="43"/>
      <c r="I1151" s="43"/>
      <c r="J1151" s="45"/>
      <c r="K1151" s="43"/>
      <c r="L1151" s="67">
        <v>65.989999999999995</v>
      </c>
      <c r="M1151" s="60"/>
      <c r="N1151" s="122">
        <v>564.22</v>
      </c>
      <c r="AF1151" s="39"/>
      <c r="AG1151" s="47"/>
      <c r="AH1151" s="47"/>
      <c r="AN1151" s="47" t="s">
        <v>72</v>
      </c>
      <c r="AO1151" s="47"/>
      <c r="AQ1151" s="47"/>
    </row>
    <row r="1152" spans="1:43" s="4" customFormat="1" ht="23.25" x14ac:dyDescent="0.25">
      <c r="A1152" s="40" t="s">
        <v>590</v>
      </c>
      <c r="B1152" s="41" t="s">
        <v>753</v>
      </c>
      <c r="C1152" s="374" t="s">
        <v>754</v>
      </c>
      <c r="D1152" s="374"/>
      <c r="E1152" s="374"/>
      <c r="F1152" s="42" t="s">
        <v>61</v>
      </c>
      <c r="G1152" s="43">
        <v>2</v>
      </c>
      <c r="H1152" s="44">
        <v>1</v>
      </c>
      <c r="I1152" s="44">
        <v>2</v>
      </c>
      <c r="J1152" s="45"/>
      <c r="K1152" s="43"/>
      <c r="L1152" s="45"/>
      <c r="M1152" s="43"/>
      <c r="N1152" s="46"/>
      <c r="AF1152" s="39"/>
      <c r="AG1152" s="47"/>
      <c r="AH1152" s="47" t="s">
        <v>754</v>
      </c>
      <c r="AN1152" s="47"/>
      <c r="AO1152" s="47"/>
      <c r="AQ1152" s="47"/>
    </row>
    <row r="1153" spans="1:43" s="4" customFormat="1" ht="22.5" x14ac:dyDescent="0.25">
      <c r="A1153" s="103"/>
      <c r="B1153" s="49" t="s">
        <v>217</v>
      </c>
      <c r="C1153" s="368" t="s">
        <v>218</v>
      </c>
      <c r="D1153" s="368"/>
      <c r="E1153" s="368"/>
      <c r="F1153" s="368"/>
      <c r="G1153" s="368"/>
      <c r="H1153" s="368"/>
      <c r="I1153" s="368"/>
      <c r="J1153" s="368"/>
      <c r="K1153" s="368"/>
      <c r="L1153" s="368"/>
      <c r="M1153" s="368"/>
      <c r="N1153" s="376"/>
      <c r="AF1153" s="39"/>
      <c r="AG1153" s="47"/>
      <c r="AH1153" s="47"/>
      <c r="AJ1153" s="3" t="s">
        <v>218</v>
      </c>
      <c r="AN1153" s="47"/>
      <c r="AO1153" s="47"/>
      <c r="AQ1153" s="47"/>
    </row>
    <row r="1154" spans="1:43" s="4" customFormat="1" ht="15" x14ac:dyDescent="0.25">
      <c r="A1154" s="48"/>
      <c r="B1154" s="49" t="s">
        <v>58</v>
      </c>
      <c r="C1154" s="372" t="s">
        <v>62</v>
      </c>
      <c r="D1154" s="372"/>
      <c r="E1154" s="372"/>
      <c r="F1154" s="51"/>
      <c r="G1154" s="52"/>
      <c r="H1154" s="52"/>
      <c r="I1154" s="52"/>
      <c r="J1154" s="53">
        <v>5.35</v>
      </c>
      <c r="K1154" s="54">
        <v>1.1499999999999999</v>
      </c>
      <c r="L1154" s="53">
        <v>12.31</v>
      </c>
      <c r="M1154" s="54">
        <v>34.96</v>
      </c>
      <c r="N1154" s="64">
        <v>430.36</v>
      </c>
      <c r="AF1154" s="39"/>
      <c r="AG1154" s="47"/>
      <c r="AH1154" s="47"/>
      <c r="AK1154" s="3" t="s">
        <v>62</v>
      </c>
      <c r="AN1154" s="47"/>
      <c r="AO1154" s="47"/>
      <c r="AQ1154" s="47"/>
    </row>
    <row r="1155" spans="1:43" s="4" customFormat="1" ht="15" x14ac:dyDescent="0.25">
      <c r="A1155" s="48"/>
      <c r="B1155" s="49" t="s">
        <v>122</v>
      </c>
      <c r="C1155" s="372" t="s">
        <v>177</v>
      </c>
      <c r="D1155" s="372"/>
      <c r="E1155" s="372"/>
      <c r="F1155" s="51"/>
      <c r="G1155" s="52"/>
      <c r="H1155" s="52"/>
      <c r="I1155" s="52"/>
      <c r="J1155" s="53">
        <v>0.94</v>
      </c>
      <c r="K1155" s="52"/>
      <c r="L1155" s="53">
        <v>1.88</v>
      </c>
      <c r="M1155" s="52"/>
      <c r="N1155" s="58"/>
      <c r="AF1155" s="39"/>
      <c r="AG1155" s="47"/>
      <c r="AH1155" s="47"/>
      <c r="AK1155" s="3" t="s">
        <v>177</v>
      </c>
      <c r="AN1155" s="47"/>
      <c r="AO1155" s="47"/>
      <c r="AQ1155" s="47"/>
    </row>
    <row r="1156" spans="1:43" s="4" customFormat="1" ht="15" x14ac:dyDescent="0.25">
      <c r="A1156" s="56"/>
      <c r="B1156" s="49"/>
      <c r="C1156" s="372" t="s">
        <v>63</v>
      </c>
      <c r="D1156" s="372"/>
      <c r="E1156" s="372"/>
      <c r="F1156" s="51" t="s">
        <v>64</v>
      </c>
      <c r="G1156" s="54">
        <v>0.59</v>
      </c>
      <c r="H1156" s="54">
        <v>1.1499999999999999</v>
      </c>
      <c r="I1156" s="109">
        <v>1.357</v>
      </c>
      <c r="J1156" s="57"/>
      <c r="K1156" s="52"/>
      <c r="L1156" s="57"/>
      <c r="M1156" s="52"/>
      <c r="N1156" s="58"/>
      <c r="AF1156" s="39"/>
      <c r="AG1156" s="47"/>
      <c r="AH1156" s="47"/>
      <c r="AL1156" s="3" t="s">
        <v>63</v>
      </c>
      <c r="AN1156" s="47"/>
      <c r="AO1156" s="47"/>
      <c r="AQ1156" s="47"/>
    </row>
    <row r="1157" spans="1:43" s="4" customFormat="1" ht="15" x14ac:dyDescent="0.25">
      <c r="A1157" s="48"/>
      <c r="B1157" s="49"/>
      <c r="C1157" s="375" t="s">
        <v>65</v>
      </c>
      <c r="D1157" s="375"/>
      <c r="E1157" s="375"/>
      <c r="F1157" s="59"/>
      <c r="G1157" s="60"/>
      <c r="H1157" s="60"/>
      <c r="I1157" s="60"/>
      <c r="J1157" s="61">
        <v>6.29</v>
      </c>
      <c r="K1157" s="60"/>
      <c r="L1157" s="61">
        <v>14.19</v>
      </c>
      <c r="M1157" s="60"/>
      <c r="N1157" s="62"/>
      <c r="AF1157" s="39"/>
      <c r="AG1157" s="47"/>
      <c r="AH1157" s="47"/>
      <c r="AM1157" s="3" t="s">
        <v>65</v>
      </c>
      <c r="AN1157" s="47"/>
      <c r="AO1157" s="47"/>
      <c r="AQ1157" s="47"/>
    </row>
    <row r="1158" spans="1:43" s="4" customFormat="1" ht="15" x14ac:dyDescent="0.25">
      <c r="A1158" s="56"/>
      <c r="B1158" s="49"/>
      <c r="C1158" s="372" t="s">
        <v>66</v>
      </c>
      <c r="D1158" s="372"/>
      <c r="E1158" s="372"/>
      <c r="F1158" s="51"/>
      <c r="G1158" s="52"/>
      <c r="H1158" s="52"/>
      <c r="I1158" s="52"/>
      <c r="J1158" s="57"/>
      <c r="K1158" s="52"/>
      <c r="L1158" s="53">
        <v>12.31</v>
      </c>
      <c r="M1158" s="52"/>
      <c r="N1158" s="64">
        <v>430.36</v>
      </c>
      <c r="AF1158" s="39"/>
      <c r="AG1158" s="47"/>
      <c r="AH1158" s="47"/>
      <c r="AL1158" s="3" t="s">
        <v>66</v>
      </c>
      <c r="AN1158" s="47"/>
      <c r="AO1158" s="47"/>
      <c r="AQ1158" s="47"/>
    </row>
    <row r="1159" spans="1:43" s="4" customFormat="1" ht="23.25" x14ac:dyDescent="0.25">
      <c r="A1159" s="56"/>
      <c r="B1159" s="49" t="s">
        <v>681</v>
      </c>
      <c r="C1159" s="372" t="s">
        <v>682</v>
      </c>
      <c r="D1159" s="372"/>
      <c r="E1159" s="372"/>
      <c r="F1159" s="51" t="s">
        <v>69</v>
      </c>
      <c r="G1159" s="63">
        <v>97</v>
      </c>
      <c r="H1159" s="52"/>
      <c r="I1159" s="63">
        <v>97</v>
      </c>
      <c r="J1159" s="57"/>
      <c r="K1159" s="52"/>
      <c r="L1159" s="53">
        <v>11.94</v>
      </c>
      <c r="M1159" s="52"/>
      <c r="N1159" s="64">
        <v>417.45</v>
      </c>
      <c r="AF1159" s="39"/>
      <c r="AG1159" s="47"/>
      <c r="AH1159" s="47"/>
      <c r="AL1159" s="3" t="s">
        <v>682</v>
      </c>
      <c r="AN1159" s="47"/>
      <c r="AO1159" s="47"/>
      <c r="AQ1159" s="47"/>
    </row>
    <row r="1160" spans="1:43" s="4" customFormat="1" ht="23.25" x14ac:dyDescent="0.25">
      <c r="A1160" s="56"/>
      <c r="B1160" s="49" t="s">
        <v>683</v>
      </c>
      <c r="C1160" s="372" t="s">
        <v>684</v>
      </c>
      <c r="D1160" s="372"/>
      <c r="E1160" s="372"/>
      <c r="F1160" s="51" t="s">
        <v>69</v>
      </c>
      <c r="G1160" s="63">
        <v>51</v>
      </c>
      <c r="H1160" s="52"/>
      <c r="I1160" s="63">
        <v>51</v>
      </c>
      <c r="J1160" s="57"/>
      <c r="K1160" s="52"/>
      <c r="L1160" s="53">
        <v>6.28</v>
      </c>
      <c r="M1160" s="52"/>
      <c r="N1160" s="64">
        <v>219.48</v>
      </c>
      <c r="AF1160" s="39"/>
      <c r="AG1160" s="47"/>
      <c r="AH1160" s="47"/>
      <c r="AL1160" s="3" t="s">
        <v>684</v>
      </c>
      <c r="AN1160" s="47"/>
      <c r="AO1160" s="47"/>
      <c r="AQ1160" s="47"/>
    </row>
    <row r="1161" spans="1:43" s="4" customFormat="1" ht="15" x14ac:dyDescent="0.25">
      <c r="A1161" s="65"/>
      <c r="B1161" s="66"/>
      <c r="C1161" s="374" t="s">
        <v>72</v>
      </c>
      <c r="D1161" s="374"/>
      <c r="E1161" s="374"/>
      <c r="F1161" s="42"/>
      <c r="G1161" s="43"/>
      <c r="H1161" s="43"/>
      <c r="I1161" s="43"/>
      <c r="J1161" s="45"/>
      <c r="K1161" s="43"/>
      <c r="L1161" s="67">
        <v>32.409999999999997</v>
      </c>
      <c r="M1161" s="60"/>
      <c r="N1161" s="46"/>
      <c r="AF1161" s="39"/>
      <c r="AG1161" s="47"/>
      <c r="AH1161" s="47"/>
      <c r="AN1161" s="47" t="s">
        <v>72</v>
      </c>
      <c r="AO1161" s="47"/>
      <c r="AQ1161" s="47"/>
    </row>
    <row r="1162" spans="1:43" s="4" customFormat="1" ht="23.25" x14ac:dyDescent="0.25">
      <c r="A1162" s="40" t="s">
        <v>592</v>
      </c>
      <c r="B1162" s="41" t="s">
        <v>2378</v>
      </c>
      <c r="C1162" s="374" t="s">
        <v>757</v>
      </c>
      <c r="D1162" s="374"/>
      <c r="E1162" s="374"/>
      <c r="F1162" s="42" t="s">
        <v>215</v>
      </c>
      <c r="G1162" s="43">
        <v>-8.0000000000000002E-3</v>
      </c>
      <c r="H1162" s="44">
        <v>1</v>
      </c>
      <c r="I1162" s="116">
        <v>-8.0000000000000002E-3</v>
      </c>
      <c r="J1162" s="67">
        <v>38.590000000000003</v>
      </c>
      <c r="K1162" s="43"/>
      <c r="L1162" s="67">
        <v>-0.31</v>
      </c>
      <c r="M1162" s="43"/>
      <c r="N1162" s="46"/>
      <c r="AF1162" s="39"/>
      <c r="AG1162" s="47"/>
      <c r="AH1162" s="47" t="s">
        <v>757</v>
      </c>
      <c r="AN1162" s="47"/>
      <c r="AO1162" s="47"/>
      <c r="AQ1162" s="47"/>
    </row>
    <row r="1163" spans="1:43" s="4" customFormat="1" ht="15" x14ac:dyDescent="0.25">
      <c r="A1163" s="65"/>
      <c r="B1163" s="66"/>
      <c r="C1163" s="374" t="s">
        <v>72</v>
      </c>
      <c r="D1163" s="374"/>
      <c r="E1163" s="374"/>
      <c r="F1163" s="42"/>
      <c r="G1163" s="43"/>
      <c r="H1163" s="43"/>
      <c r="I1163" s="43"/>
      <c r="J1163" s="45"/>
      <c r="K1163" s="43"/>
      <c r="L1163" s="67">
        <v>-0.31</v>
      </c>
      <c r="M1163" s="60"/>
      <c r="N1163" s="46"/>
      <c r="AF1163" s="39"/>
      <c r="AG1163" s="47"/>
      <c r="AH1163" s="47"/>
      <c r="AN1163" s="47" t="s">
        <v>72</v>
      </c>
      <c r="AO1163" s="47"/>
      <c r="AQ1163" s="47"/>
    </row>
    <row r="1164" spans="1:43" s="4" customFormat="1" ht="15" x14ac:dyDescent="0.25">
      <c r="A1164" s="40" t="s">
        <v>594</v>
      </c>
      <c r="B1164" s="41" t="s">
        <v>2379</v>
      </c>
      <c r="C1164" s="374" t="s">
        <v>760</v>
      </c>
      <c r="D1164" s="374"/>
      <c r="E1164" s="374"/>
      <c r="F1164" s="42" t="s">
        <v>215</v>
      </c>
      <c r="G1164" s="43">
        <v>-6.0000000000000001E-3</v>
      </c>
      <c r="H1164" s="44">
        <v>1</v>
      </c>
      <c r="I1164" s="116">
        <v>-6.0000000000000001E-3</v>
      </c>
      <c r="J1164" s="67">
        <v>143.97999999999999</v>
      </c>
      <c r="K1164" s="43"/>
      <c r="L1164" s="67">
        <v>-0.86</v>
      </c>
      <c r="M1164" s="43"/>
      <c r="N1164" s="46"/>
      <c r="AF1164" s="39"/>
      <c r="AG1164" s="47"/>
      <c r="AH1164" s="47" t="s">
        <v>760</v>
      </c>
      <c r="AN1164" s="47"/>
      <c r="AO1164" s="47"/>
      <c r="AQ1164" s="47"/>
    </row>
    <row r="1165" spans="1:43" s="4" customFormat="1" ht="15" x14ac:dyDescent="0.25">
      <c r="A1165" s="65"/>
      <c r="B1165" s="66"/>
      <c r="C1165" s="374" t="s">
        <v>72</v>
      </c>
      <c r="D1165" s="374"/>
      <c r="E1165" s="374"/>
      <c r="F1165" s="42"/>
      <c r="G1165" s="43"/>
      <c r="H1165" s="43"/>
      <c r="I1165" s="43"/>
      <c r="J1165" s="45"/>
      <c r="K1165" s="43"/>
      <c r="L1165" s="67">
        <v>-0.86</v>
      </c>
      <c r="M1165" s="60"/>
      <c r="N1165" s="46"/>
      <c r="AF1165" s="39"/>
      <c r="AG1165" s="47"/>
      <c r="AH1165" s="47"/>
      <c r="AN1165" s="47" t="s">
        <v>72</v>
      </c>
      <c r="AO1165" s="47"/>
      <c r="AQ1165" s="47"/>
    </row>
    <row r="1166" spans="1:43" s="4" customFormat="1" ht="22.5" x14ac:dyDescent="0.25">
      <c r="A1166" s="40" t="s">
        <v>596</v>
      </c>
      <c r="B1166" s="41" t="s">
        <v>762</v>
      </c>
      <c r="C1166" s="374" t="s">
        <v>763</v>
      </c>
      <c r="D1166" s="374"/>
      <c r="E1166" s="374"/>
      <c r="F1166" s="42" t="s">
        <v>61</v>
      </c>
      <c r="G1166" s="43">
        <v>2</v>
      </c>
      <c r="H1166" s="44">
        <v>1</v>
      </c>
      <c r="I1166" s="44">
        <v>2</v>
      </c>
      <c r="J1166" s="105">
        <v>2032.52</v>
      </c>
      <c r="K1166" s="43"/>
      <c r="L1166" s="67">
        <v>475.44</v>
      </c>
      <c r="M1166" s="68">
        <v>8.5500000000000007</v>
      </c>
      <c r="N1166" s="115">
        <v>4065.04</v>
      </c>
      <c r="AF1166" s="39"/>
      <c r="AG1166" s="47"/>
      <c r="AH1166" s="47" t="s">
        <v>763</v>
      </c>
      <c r="AN1166" s="47"/>
      <c r="AO1166" s="47"/>
      <c r="AQ1166" s="47"/>
    </row>
    <row r="1167" spans="1:43" s="4" customFormat="1" ht="15" x14ac:dyDescent="0.25">
      <c r="A1167" s="65"/>
      <c r="B1167" s="66"/>
      <c r="C1167" s="374" t="s">
        <v>72</v>
      </c>
      <c r="D1167" s="374"/>
      <c r="E1167" s="374"/>
      <c r="F1167" s="42"/>
      <c r="G1167" s="43"/>
      <c r="H1167" s="43"/>
      <c r="I1167" s="43"/>
      <c r="J1167" s="45"/>
      <c r="K1167" s="43"/>
      <c r="L1167" s="67">
        <v>475.44</v>
      </c>
      <c r="M1167" s="60"/>
      <c r="N1167" s="115">
        <v>4065.04</v>
      </c>
      <c r="AF1167" s="39"/>
      <c r="AG1167" s="47"/>
      <c r="AH1167" s="47"/>
      <c r="AN1167" s="47" t="s">
        <v>72</v>
      </c>
      <c r="AO1167" s="47"/>
      <c r="AQ1167" s="47"/>
    </row>
    <row r="1168" spans="1:43" s="4" customFormat="1" ht="34.5" x14ac:dyDescent="0.25">
      <c r="A1168" s="40" t="s">
        <v>597</v>
      </c>
      <c r="B1168" s="41" t="s">
        <v>771</v>
      </c>
      <c r="C1168" s="374" t="s">
        <v>772</v>
      </c>
      <c r="D1168" s="374"/>
      <c r="E1168" s="374"/>
      <c r="F1168" s="42" t="s">
        <v>61</v>
      </c>
      <c r="G1168" s="43">
        <v>2</v>
      </c>
      <c r="H1168" s="44">
        <v>1</v>
      </c>
      <c r="I1168" s="44">
        <v>2</v>
      </c>
      <c r="J1168" s="45"/>
      <c r="K1168" s="43"/>
      <c r="L1168" s="45"/>
      <c r="M1168" s="43"/>
      <c r="N1168" s="46"/>
      <c r="AF1168" s="39"/>
      <c r="AG1168" s="47"/>
      <c r="AH1168" s="47" t="s">
        <v>772</v>
      </c>
      <c r="AN1168" s="47"/>
      <c r="AO1168" s="47"/>
      <c r="AQ1168" s="47"/>
    </row>
    <row r="1169" spans="1:43" s="4" customFormat="1" ht="22.5" x14ac:dyDescent="0.25">
      <c r="A1169" s="103"/>
      <c r="B1169" s="49" t="s">
        <v>217</v>
      </c>
      <c r="C1169" s="368" t="s">
        <v>218</v>
      </c>
      <c r="D1169" s="368"/>
      <c r="E1169" s="368"/>
      <c r="F1169" s="368"/>
      <c r="G1169" s="368"/>
      <c r="H1169" s="368"/>
      <c r="I1169" s="368"/>
      <c r="J1169" s="368"/>
      <c r="K1169" s="368"/>
      <c r="L1169" s="368"/>
      <c r="M1169" s="368"/>
      <c r="N1169" s="376"/>
      <c r="AF1169" s="39"/>
      <c r="AG1169" s="47"/>
      <c r="AH1169" s="47"/>
      <c r="AJ1169" s="3" t="s">
        <v>218</v>
      </c>
      <c r="AN1169" s="47"/>
      <c r="AO1169" s="47"/>
      <c r="AQ1169" s="47"/>
    </row>
    <row r="1170" spans="1:43" s="4" customFormat="1" ht="15" x14ac:dyDescent="0.25">
      <c r="A1170" s="48"/>
      <c r="B1170" s="49" t="s">
        <v>58</v>
      </c>
      <c r="C1170" s="372" t="s">
        <v>62</v>
      </c>
      <c r="D1170" s="372"/>
      <c r="E1170" s="372"/>
      <c r="F1170" s="51"/>
      <c r="G1170" s="52"/>
      <c r="H1170" s="52"/>
      <c r="I1170" s="52"/>
      <c r="J1170" s="53">
        <v>51.98</v>
      </c>
      <c r="K1170" s="54">
        <v>1.1499999999999999</v>
      </c>
      <c r="L1170" s="53">
        <v>119.55</v>
      </c>
      <c r="M1170" s="54">
        <v>34.96</v>
      </c>
      <c r="N1170" s="55">
        <v>4179.47</v>
      </c>
      <c r="AF1170" s="39"/>
      <c r="AG1170" s="47"/>
      <c r="AH1170" s="47"/>
      <c r="AK1170" s="3" t="s">
        <v>62</v>
      </c>
      <c r="AN1170" s="47"/>
      <c r="AO1170" s="47"/>
      <c r="AQ1170" s="47"/>
    </row>
    <row r="1171" spans="1:43" s="4" customFormat="1" ht="15" x14ac:dyDescent="0.25">
      <c r="A1171" s="48"/>
      <c r="B1171" s="49" t="s">
        <v>73</v>
      </c>
      <c r="C1171" s="372" t="s">
        <v>175</v>
      </c>
      <c r="D1171" s="372"/>
      <c r="E1171" s="372"/>
      <c r="F1171" s="51"/>
      <c r="G1171" s="52"/>
      <c r="H1171" s="52"/>
      <c r="I1171" s="52"/>
      <c r="J1171" s="53">
        <v>1.81</v>
      </c>
      <c r="K1171" s="54">
        <v>1.1499999999999999</v>
      </c>
      <c r="L1171" s="53">
        <v>4.16</v>
      </c>
      <c r="M1171" s="52"/>
      <c r="N1171" s="58"/>
      <c r="AF1171" s="39"/>
      <c r="AG1171" s="47"/>
      <c r="AH1171" s="47"/>
      <c r="AK1171" s="3" t="s">
        <v>175</v>
      </c>
      <c r="AN1171" s="47"/>
      <c r="AO1171" s="47"/>
      <c r="AQ1171" s="47"/>
    </row>
    <row r="1172" spans="1:43" s="4" customFormat="1" ht="15" x14ac:dyDescent="0.25">
      <c r="A1172" s="48"/>
      <c r="B1172" s="49" t="s">
        <v>78</v>
      </c>
      <c r="C1172" s="372" t="s">
        <v>176</v>
      </c>
      <c r="D1172" s="372"/>
      <c r="E1172" s="372"/>
      <c r="F1172" s="51"/>
      <c r="G1172" s="52"/>
      <c r="H1172" s="52"/>
      <c r="I1172" s="52"/>
      <c r="J1172" s="53">
        <v>0.26</v>
      </c>
      <c r="K1172" s="54">
        <v>1.1499999999999999</v>
      </c>
      <c r="L1172" s="53">
        <v>0.6</v>
      </c>
      <c r="M1172" s="54">
        <v>34.96</v>
      </c>
      <c r="N1172" s="64">
        <v>20.98</v>
      </c>
      <c r="AF1172" s="39"/>
      <c r="AG1172" s="47"/>
      <c r="AH1172" s="47"/>
      <c r="AK1172" s="3" t="s">
        <v>176</v>
      </c>
      <c r="AN1172" s="47"/>
      <c r="AO1172" s="47"/>
      <c r="AQ1172" s="47"/>
    </row>
    <row r="1173" spans="1:43" s="4" customFormat="1" ht="15" x14ac:dyDescent="0.25">
      <c r="A1173" s="48"/>
      <c r="B1173" s="49" t="s">
        <v>122</v>
      </c>
      <c r="C1173" s="372" t="s">
        <v>177</v>
      </c>
      <c r="D1173" s="372"/>
      <c r="E1173" s="372"/>
      <c r="F1173" s="51"/>
      <c r="G1173" s="52"/>
      <c r="H1173" s="52"/>
      <c r="I1173" s="52"/>
      <c r="J1173" s="53">
        <v>16.68</v>
      </c>
      <c r="K1173" s="52"/>
      <c r="L1173" s="53">
        <v>33.36</v>
      </c>
      <c r="M1173" s="52"/>
      <c r="N1173" s="58"/>
      <c r="AF1173" s="39"/>
      <c r="AG1173" s="47"/>
      <c r="AH1173" s="47"/>
      <c r="AK1173" s="3" t="s">
        <v>177</v>
      </c>
      <c r="AN1173" s="47"/>
      <c r="AO1173" s="47"/>
      <c r="AQ1173" s="47"/>
    </row>
    <row r="1174" spans="1:43" s="4" customFormat="1" ht="15" x14ac:dyDescent="0.25">
      <c r="A1174" s="56"/>
      <c r="B1174" s="49"/>
      <c r="C1174" s="372" t="s">
        <v>63</v>
      </c>
      <c r="D1174" s="372"/>
      <c r="E1174" s="372"/>
      <c r="F1174" s="51" t="s">
        <v>64</v>
      </c>
      <c r="G1174" s="54">
        <v>5.53</v>
      </c>
      <c r="H1174" s="54">
        <v>1.1499999999999999</v>
      </c>
      <c r="I1174" s="109">
        <v>12.718999999999999</v>
      </c>
      <c r="J1174" s="57"/>
      <c r="K1174" s="52"/>
      <c r="L1174" s="57"/>
      <c r="M1174" s="52"/>
      <c r="N1174" s="58"/>
      <c r="AF1174" s="39"/>
      <c r="AG1174" s="47"/>
      <c r="AH1174" s="47"/>
      <c r="AL1174" s="3" t="s">
        <v>63</v>
      </c>
      <c r="AN1174" s="47"/>
      <c r="AO1174" s="47"/>
      <c r="AQ1174" s="47"/>
    </row>
    <row r="1175" spans="1:43" s="4" customFormat="1" ht="15" x14ac:dyDescent="0.25">
      <c r="A1175" s="56"/>
      <c r="B1175" s="49"/>
      <c r="C1175" s="372" t="s">
        <v>178</v>
      </c>
      <c r="D1175" s="372"/>
      <c r="E1175" s="372"/>
      <c r="F1175" s="51" t="s">
        <v>64</v>
      </c>
      <c r="G1175" s="54">
        <v>0.02</v>
      </c>
      <c r="H1175" s="54">
        <v>1.1499999999999999</v>
      </c>
      <c r="I1175" s="109">
        <v>4.5999999999999999E-2</v>
      </c>
      <c r="J1175" s="57"/>
      <c r="K1175" s="52"/>
      <c r="L1175" s="57"/>
      <c r="M1175" s="52"/>
      <c r="N1175" s="58"/>
      <c r="AF1175" s="39"/>
      <c r="AG1175" s="47"/>
      <c r="AH1175" s="47"/>
      <c r="AL1175" s="3" t="s">
        <v>178</v>
      </c>
      <c r="AN1175" s="47"/>
      <c r="AO1175" s="47"/>
      <c r="AQ1175" s="47"/>
    </row>
    <row r="1176" spans="1:43" s="4" customFormat="1" ht="15" x14ac:dyDescent="0.25">
      <c r="A1176" s="48"/>
      <c r="B1176" s="49"/>
      <c r="C1176" s="375" t="s">
        <v>65</v>
      </c>
      <c r="D1176" s="375"/>
      <c r="E1176" s="375"/>
      <c r="F1176" s="59"/>
      <c r="G1176" s="60"/>
      <c r="H1176" s="60"/>
      <c r="I1176" s="60"/>
      <c r="J1176" s="61">
        <v>70.47</v>
      </c>
      <c r="K1176" s="60"/>
      <c r="L1176" s="61">
        <v>157.07</v>
      </c>
      <c r="M1176" s="60"/>
      <c r="N1176" s="62"/>
      <c r="AF1176" s="39"/>
      <c r="AG1176" s="47"/>
      <c r="AH1176" s="47"/>
      <c r="AM1176" s="3" t="s">
        <v>65</v>
      </c>
      <c r="AN1176" s="47"/>
      <c r="AO1176" s="47"/>
      <c r="AQ1176" s="47"/>
    </row>
    <row r="1177" spans="1:43" s="4" customFormat="1" ht="15" x14ac:dyDescent="0.25">
      <c r="A1177" s="56"/>
      <c r="B1177" s="49"/>
      <c r="C1177" s="372" t="s">
        <v>66</v>
      </c>
      <c r="D1177" s="372"/>
      <c r="E1177" s="372"/>
      <c r="F1177" s="51"/>
      <c r="G1177" s="52"/>
      <c r="H1177" s="52"/>
      <c r="I1177" s="52"/>
      <c r="J1177" s="57"/>
      <c r="K1177" s="52"/>
      <c r="L1177" s="53">
        <v>120.15</v>
      </c>
      <c r="M1177" s="52"/>
      <c r="N1177" s="55">
        <v>4200.45</v>
      </c>
      <c r="AF1177" s="39"/>
      <c r="AG1177" s="47"/>
      <c r="AH1177" s="47"/>
      <c r="AL1177" s="3" t="s">
        <v>66</v>
      </c>
      <c r="AN1177" s="47"/>
      <c r="AO1177" s="47"/>
      <c r="AQ1177" s="47"/>
    </row>
    <row r="1178" spans="1:43" s="4" customFormat="1" ht="23.25" x14ac:dyDescent="0.25">
      <c r="A1178" s="56"/>
      <c r="B1178" s="49" t="s">
        <v>681</v>
      </c>
      <c r="C1178" s="372" t="s">
        <v>682</v>
      </c>
      <c r="D1178" s="372"/>
      <c r="E1178" s="372"/>
      <c r="F1178" s="51" t="s">
        <v>69</v>
      </c>
      <c r="G1178" s="63">
        <v>97</v>
      </c>
      <c r="H1178" s="52"/>
      <c r="I1178" s="63">
        <v>97</v>
      </c>
      <c r="J1178" s="57"/>
      <c r="K1178" s="52"/>
      <c r="L1178" s="53">
        <v>116.55</v>
      </c>
      <c r="M1178" s="52"/>
      <c r="N1178" s="55">
        <v>4074.44</v>
      </c>
      <c r="AF1178" s="39"/>
      <c r="AG1178" s="47"/>
      <c r="AH1178" s="47"/>
      <c r="AL1178" s="3" t="s">
        <v>682</v>
      </c>
      <c r="AN1178" s="47"/>
      <c r="AO1178" s="47"/>
      <c r="AQ1178" s="47"/>
    </row>
    <row r="1179" spans="1:43" s="4" customFormat="1" ht="23.25" x14ac:dyDescent="0.25">
      <c r="A1179" s="56"/>
      <c r="B1179" s="49" t="s">
        <v>683</v>
      </c>
      <c r="C1179" s="372" t="s">
        <v>684</v>
      </c>
      <c r="D1179" s="372"/>
      <c r="E1179" s="372"/>
      <c r="F1179" s="51" t="s">
        <v>69</v>
      </c>
      <c r="G1179" s="63">
        <v>51</v>
      </c>
      <c r="H1179" s="52"/>
      <c r="I1179" s="63">
        <v>51</v>
      </c>
      <c r="J1179" s="57"/>
      <c r="K1179" s="52"/>
      <c r="L1179" s="53">
        <v>61.28</v>
      </c>
      <c r="M1179" s="52"/>
      <c r="N1179" s="55">
        <v>2142.23</v>
      </c>
      <c r="AF1179" s="39"/>
      <c r="AG1179" s="47"/>
      <c r="AH1179" s="47"/>
      <c r="AL1179" s="3" t="s">
        <v>684</v>
      </c>
      <c r="AN1179" s="47"/>
      <c r="AO1179" s="47"/>
      <c r="AQ1179" s="47"/>
    </row>
    <row r="1180" spans="1:43" s="4" customFormat="1" ht="15" x14ac:dyDescent="0.25">
      <c r="A1180" s="65"/>
      <c r="B1180" s="66"/>
      <c r="C1180" s="374" t="s">
        <v>72</v>
      </c>
      <c r="D1180" s="374"/>
      <c r="E1180" s="374"/>
      <c r="F1180" s="42"/>
      <c r="G1180" s="43"/>
      <c r="H1180" s="43"/>
      <c r="I1180" s="43"/>
      <c r="J1180" s="45"/>
      <c r="K1180" s="43"/>
      <c r="L1180" s="67">
        <v>334.9</v>
      </c>
      <c r="M1180" s="60"/>
      <c r="N1180" s="46"/>
      <c r="AF1180" s="39"/>
      <c r="AG1180" s="47"/>
      <c r="AH1180" s="47"/>
      <c r="AN1180" s="47" t="s">
        <v>72</v>
      </c>
      <c r="AO1180" s="47"/>
      <c r="AQ1180" s="47"/>
    </row>
    <row r="1181" spans="1:43" s="4" customFormat="1" ht="23.25" x14ac:dyDescent="0.25">
      <c r="A1181" s="40" t="s">
        <v>599</v>
      </c>
      <c r="B1181" s="41" t="s">
        <v>774</v>
      </c>
      <c r="C1181" s="374" t="s">
        <v>875</v>
      </c>
      <c r="D1181" s="374"/>
      <c r="E1181" s="374"/>
      <c r="F1181" s="42" t="s">
        <v>61</v>
      </c>
      <c r="G1181" s="43">
        <v>2</v>
      </c>
      <c r="H1181" s="44">
        <v>1</v>
      </c>
      <c r="I1181" s="44">
        <v>2</v>
      </c>
      <c r="J1181" s="105">
        <v>4818.91</v>
      </c>
      <c r="K1181" s="43"/>
      <c r="L1181" s="105">
        <v>1127.23</v>
      </c>
      <c r="M1181" s="68">
        <v>8.5500000000000007</v>
      </c>
      <c r="N1181" s="115">
        <v>9637.82</v>
      </c>
      <c r="AF1181" s="39"/>
      <c r="AG1181" s="47"/>
      <c r="AH1181" s="47" t="s">
        <v>875</v>
      </c>
      <c r="AN1181" s="47"/>
      <c r="AO1181" s="47"/>
      <c r="AQ1181" s="47"/>
    </row>
    <row r="1182" spans="1:43" s="4" customFormat="1" ht="15" x14ac:dyDescent="0.25">
      <c r="A1182" s="65"/>
      <c r="B1182" s="66"/>
      <c r="C1182" s="374" t="s">
        <v>72</v>
      </c>
      <c r="D1182" s="374"/>
      <c r="E1182" s="374"/>
      <c r="F1182" s="42"/>
      <c r="G1182" s="43"/>
      <c r="H1182" s="43"/>
      <c r="I1182" s="43"/>
      <c r="J1182" s="45"/>
      <c r="K1182" s="43"/>
      <c r="L1182" s="105">
        <v>1127.23</v>
      </c>
      <c r="M1182" s="60"/>
      <c r="N1182" s="115">
        <v>9637.82</v>
      </c>
      <c r="AF1182" s="39"/>
      <c r="AG1182" s="47"/>
      <c r="AH1182" s="47"/>
      <c r="AN1182" s="47" t="s">
        <v>72</v>
      </c>
      <c r="AO1182" s="47"/>
      <c r="AQ1182" s="47"/>
    </row>
    <row r="1183" spans="1:43" s="4" customFormat="1" ht="23.25" x14ac:dyDescent="0.25">
      <c r="A1183" s="40" t="s">
        <v>601</v>
      </c>
      <c r="B1183" s="41" t="s">
        <v>672</v>
      </c>
      <c r="C1183" s="374" t="s">
        <v>1141</v>
      </c>
      <c r="D1183" s="374"/>
      <c r="E1183" s="374"/>
      <c r="F1183" s="42" t="s">
        <v>674</v>
      </c>
      <c r="G1183" s="43">
        <v>0.16</v>
      </c>
      <c r="H1183" s="44">
        <v>1</v>
      </c>
      <c r="I1183" s="68">
        <v>0.16</v>
      </c>
      <c r="J1183" s="105">
        <v>7182</v>
      </c>
      <c r="K1183" s="43"/>
      <c r="L1183" s="105">
        <v>1149.1199999999999</v>
      </c>
      <c r="M1183" s="43"/>
      <c r="N1183" s="46"/>
      <c r="AF1183" s="39"/>
      <c r="AG1183" s="47"/>
      <c r="AH1183" s="47" t="s">
        <v>1141</v>
      </c>
      <c r="AN1183" s="47"/>
      <c r="AO1183" s="47"/>
      <c r="AQ1183" s="47"/>
    </row>
    <row r="1184" spans="1:43" s="4" customFormat="1" ht="15" x14ac:dyDescent="0.25">
      <c r="A1184" s="69"/>
      <c r="B1184" s="50"/>
      <c r="C1184" s="372" t="s">
        <v>1697</v>
      </c>
      <c r="D1184" s="372"/>
      <c r="E1184" s="372"/>
      <c r="F1184" s="372"/>
      <c r="G1184" s="372"/>
      <c r="H1184" s="372"/>
      <c r="I1184" s="372"/>
      <c r="J1184" s="372"/>
      <c r="K1184" s="372"/>
      <c r="L1184" s="372"/>
      <c r="M1184" s="372"/>
      <c r="N1184" s="377"/>
      <c r="AF1184" s="39"/>
      <c r="AG1184" s="47"/>
      <c r="AH1184" s="47"/>
      <c r="AI1184" s="3" t="s">
        <v>1697</v>
      </c>
      <c r="AN1184" s="47"/>
      <c r="AO1184" s="47"/>
      <c r="AQ1184" s="47"/>
    </row>
    <row r="1185" spans="1:43" s="4" customFormat="1" ht="15" x14ac:dyDescent="0.25">
      <c r="A1185" s="65"/>
      <c r="B1185" s="66"/>
      <c r="C1185" s="374" t="s">
        <v>72</v>
      </c>
      <c r="D1185" s="374"/>
      <c r="E1185" s="374"/>
      <c r="F1185" s="42"/>
      <c r="G1185" s="43"/>
      <c r="H1185" s="43"/>
      <c r="I1185" s="43"/>
      <c r="J1185" s="45"/>
      <c r="K1185" s="43"/>
      <c r="L1185" s="105">
        <v>1149.1199999999999</v>
      </c>
      <c r="M1185" s="60"/>
      <c r="N1185" s="46"/>
      <c r="AF1185" s="39"/>
      <c r="AG1185" s="47"/>
      <c r="AH1185" s="47"/>
      <c r="AN1185" s="47" t="s">
        <v>72</v>
      </c>
      <c r="AO1185" s="47"/>
      <c r="AQ1185" s="47"/>
    </row>
    <row r="1186" spans="1:43" s="4" customFormat="1" ht="0" hidden="1" customHeight="1" x14ac:dyDescent="0.25">
      <c r="A1186" s="71"/>
      <c r="B1186" s="72"/>
      <c r="C1186" s="72"/>
      <c r="D1186" s="72"/>
      <c r="E1186" s="72"/>
      <c r="F1186" s="73"/>
      <c r="G1186" s="73"/>
      <c r="H1186" s="73"/>
      <c r="I1186" s="73"/>
      <c r="J1186" s="74"/>
      <c r="K1186" s="73"/>
      <c r="L1186" s="74"/>
      <c r="M1186" s="52"/>
      <c r="N1186" s="74"/>
      <c r="AF1186" s="39"/>
      <c r="AG1186" s="47"/>
      <c r="AH1186" s="47"/>
      <c r="AN1186" s="47"/>
      <c r="AO1186" s="47"/>
      <c r="AQ1186" s="47"/>
    </row>
    <row r="1187" spans="1:43" s="4" customFormat="1" ht="15" x14ac:dyDescent="0.25">
      <c r="A1187" s="78"/>
      <c r="B1187" s="79"/>
      <c r="C1187" s="374" t="s">
        <v>2380</v>
      </c>
      <c r="D1187" s="374"/>
      <c r="E1187" s="374"/>
      <c r="F1187" s="374"/>
      <c r="G1187" s="374"/>
      <c r="H1187" s="374"/>
      <c r="I1187" s="374"/>
      <c r="J1187" s="374"/>
      <c r="K1187" s="374"/>
      <c r="L1187" s="80"/>
      <c r="M1187" s="81"/>
      <c r="N1187" s="82"/>
      <c r="AF1187" s="39"/>
      <c r="AG1187" s="47"/>
      <c r="AH1187" s="47"/>
      <c r="AN1187" s="47"/>
      <c r="AO1187" s="47" t="s">
        <v>2380</v>
      </c>
      <c r="AQ1187" s="47"/>
    </row>
    <row r="1188" spans="1:43" s="4" customFormat="1" ht="15" x14ac:dyDescent="0.25">
      <c r="A1188" s="83"/>
      <c r="B1188" s="49"/>
      <c r="C1188" s="372" t="s">
        <v>83</v>
      </c>
      <c r="D1188" s="372"/>
      <c r="E1188" s="372"/>
      <c r="F1188" s="372"/>
      <c r="G1188" s="372"/>
      <c r="H1188" s="372"/>
      <c r="I1188" s="372"/>
      <c r="J1188" s="372"/>
      <c r="K1188" s="372"/>
      <c r="L1188" s="106">
        <v>20965.64</v>
      </c>
      <c r="M1188" s="85"/>
      <c r="N1188" s="86">
        <v>194192.49</v>
      </c>
      <c r="AF1188" s="39"/>
      <c r="AG1188" s="47"/>
      <c r="AH1188" s="47"/>
      <c r="AN1188" s="47"/>
      <c r="AO1188" s="47"/>
      <c r="AP1188" s="3" t="s">
        <v>83</v>
      </c>
      <c r="AQ1188" s="47"/>
    </row>
    <row r="1189" spans="1:43" s="4" customFormat="1" ht="15" x14ac:dyDescent="0.25">
      <c r="A1189" s="83"/>
      <c r="B1189" s="49"/>
      <c r="C1189" s="372" t="s">
        <v>84</v>
      </c>
      <c r="D1189" s="372"/>
      <c r="E1189" s="372"/>
      <c r="F1189" s="372"/>
      <c r="G1189" s="372"/>
      <c r="H1189" s="372"/>
      <c r="I1189" s="372"/>
      <c r="J1189" s="372"/>
      <c r="K1189" s="372"/>
      <c r="L1189" s="87"/>
      <c r="M1189" s="85"/>
      <c r="N1189" s="88"/>
      <c r="AF1189" s="39"/>
      <c r="AG1189" s="47"/>
      <c r="AH1189" s="47"/>
      <c r="AN1189" s="47"/>
      <c r="AO1189" s="47"/>
      <c r="AP1189" s="3" t="s">
        <v>84</v>
      </c>
      <c r="AQ1189" s="47"/>
    </row>
    <row r="1190" spans="1:43" s="4" customFormat="1" ht="15" x14ac:dyDescent="0.25">
      <c r="A1190" s="83"/>
      <c r="B1190" s="49"/>
      <c r="C1190" s="372" t="s">
        <v>85</v>
      </c>
      <c r="D1190" s="372"/>
      <c r="E1190" s="372"/>
      <c r="F1190" s="372"/>
      <c r="G1190" s="372"/>
      <c r="H1190" s="372"/>
      <c r="I1190" s="372"/>
      <c r="J1190" s="372"/>
      <c r="K1190" s="372"/>
      <c r="L1190" s="84">
        <v>502.35</v>
      </c>
      <c r="M1190" s="85"/>
      <c r="N1190" s="86">
        <v>17562.150000000001</v>
      </c>
      <c r="AF1190" s="39"/>
      <c r="AG1190" s="47"/>
      <c r="AH1190" s="47"/>
      <c r="AN1190" s="47"/>
      <c r="AO1190" s="47"/>
      <c r="AP1190" s="3" t="s">
        <v>85</v>
      </c>
      <c r="AQ1190" s="47"/>
    </row>
    <row r="1191" spans="1:43" s="4" customFormat="1" ht="15" x14ac:dyDescent="0.25">
      <c r="A1191" s="83"/>
      <c r="B1191" s="49"/>
      <c r="C1191" s="372" t="s">
        <v>193</v>
      </c>
      <c r="D1191" s="372"/>
      <c r="E1191" s="372"/>
      <c r="F1191" s="372"/>
      <c r="G1191" s="372"/>
      <c r="H1191" s="372"/>
      <c r="I1191" s="372"/>
      <c r="J1191" s="372"/>
      <c r="K1191" s="372"/>
      <c r="L1191" s="84">
        <v>466.26</v>
      </c>
      <c r="M1191" s="85"/>
      <c r="N1191" s="86">
        <v>5655.73</v>
      </c>
      <c r="AF1191" s="39"/>
      <c r="AG1191" s="47"/>
      <c r="AH1191" s="47"/>
      <c r="AN1191" s="47"/>
      <c r="AO1191" s="47"/>
      <c r="AP1191" s="3" t="s">
        <v>193</v>
      </c>
      <c r="AQ1191" s="47"/>
    </row>
    <row r="1192" spans="1:43" s="4" customFormat="1" ht="15" x14ac:dyDescent="0.25">
      <c r="A1192" s="83"/>
      <c r="B1192" s="49"/>
      <c r="C1192" s="372" t="s">
        <v>194</v>
      </c>
      <c r="D1192" s="372"/>
      <c r="E1192" s="372"/>
      <c r="F1192" s="372"/>
      <c r="G1192" s="372"/>
      <c r="H1192" s="372"/>
      <c r="I1192" s="372"/>
      <c r="J1192" s="372"/>
      <c r="K1192" s="372"/>
      <c r="L1192" s="84">
        <v>73.36</v>
      </c>
      <c r="M1192" s="85"/>
      <c r="N1192" s="86">
        <v>2564.6799999999998</v>
      </c>
      <c r="AF1192" s="39"/>
      <c r="AG1192" s="47"/>
      <c r="AH1192" s="47"/>
      <c r="AN1192" s="47"/>
      <c r="AO1192" s="47"/>
      <c r="AP1192" s="3" t="s">
        <v>194</v>
      </c>
      <c r="AQ1192" s="47"/>
    </row>
    <row r="1193" spans="1:43" s="4" customFormat="1" ht="15" x14ac:dyDescent="0.25">
      <c r="A1193" s="83"/>
      <c r="B1193" s="49"/>
      <c r="C1193" s="372" t="s">
        <v>195</v>
      </c>
      <c r="D1193" s="372"/>
      <c r="E1193" s="372"/>
      <c r="F1193" s="372"/>
      <c r="G1193" s="372"/>
      <c r="H1193" s="372"/>
      <c r="I1193" s="372"/>
      <c r="J1193" s="372"/>
      <c r="K1193" s="372"/>
      <c r="L1193" s="106">
        <v>19997.03</v>
      </c>
      <c r="M1193" s="85"/>
      <c r="N1193" s="86">
        <v>170974.61</v>
      </c>
      <c r="AF1193" s="39"/>
      <c r="AG1193" s="47"/>
      <c r="AH1193" s="47"/>
      <c r="AN1193" s="47"/>
      <c r="AO1193" s="47"/>
      <c r="AP1193" s="3" t="s">
        <v>195</v>
      </c>
      <c r="AQ1193" s="47"/>
    </row>
    <row r="1194" spans="1:43" s="4" customFormat="1" ht="15" x14ac:dyDescent="0.25">
      <c r="A1194" s="83"/>
      <c r="B1194" s="49"/>
      <c r="C1194" s="372" t="s">
        <v>196</v>
      </c>
      <c r="D1194" s="372"/>
      <c r="E1194" s="372"/>
      <c r="F1194" s="372"/>
      <c r="G1194" s="372"/>
      <c r="H1194" s="372"/>
      <c r="I1194" s="372"/>
      <c r="J1194" s="372"/>
      <c r="K1194" s="372"/>
      <c r="L1194" s="106">
        <v>4506.45</v>
      </c>
      <c r="M1194" s="85"/>
      <c r="N1194" s="86">
        <v>50157.07</v>
      </c>
      <c r="AF1194" s="39"/>
      <c r="AG1194" s="47"/>
      <c r="AH1194" s="47"/>
      <c r="AN1194" s="47"/>
      <c r="AO1194" s="47"/>
      <c r="AP1194" s="3" t="s">
        <v>196</v>
      </c>
      <c r="AQ1194" s="47"/>
    </row>
    <row r="1195" spans="1:43" s="4" customFormat="1" ht="15" x14ac:dyDescent="0.25">
      <c r="A1195" s="83"/>
      <c r="B1195" s="49"/>
      <c r="C1195" s="372" t="s">
        <v>84</v>
      </c>
      <c r="D1195" s="372"/>
      <c r="E1195" s="372"/>
      <c r="F1195" s="372"/>
      <c r="G1195" s="372"/>
      <c r="H1195" s="372"/>
      <c r="I1195" s="372"/>
      <c r="J1195" s="372"/>
      <c r="K1195" s="372"/>
      <c r="L1195" s="87"/>
      <c r="M1195" s="85"/>
      <c r="N1195" s="88"/>
      <c r="AF1195" s="39"/>
      <c r="AG1195" s="47"/>
      <c r="AH1195" s="47"/>
      <c r="AN1195" s="47"/>
      <c r="AO1195" s="47"/>
      <c r="AP1195" s="3" t="s">
        <v>84</v>
      </c>
      <c r="AQ1195" s="47"/>
    </row>
    <row r="1196" spans="1:43" s="4" customFormat="1" ht="15" x14ac:dyDescent="0.25">
      <c r="A1196" s="83"/>
      <c r="B1196" s="49"/>
      <c r="C1196" s="372" t="s">
        <v>197</v>
      </c>
      <c r="D1196" s="372"/>
      <c r="E1196" s="372"/>
      <c r="F1196" s="372"/>
      <c r="G1196" s="372"/>
      <c r="H1196" s="372"/>
      <c r="I1196" s="372"/>
      <c r="J1196" s="372"/>
      <c r="K1196" s="372"/>
      <c r="L1196" s="84">
        <v>140.12</v>
      </c>
      <c r="M1196" s="85"/>
      <c r="N1196" s="86">
        <v>4898.59</v>
      </c>
      <c r="AF1196" s="39"/>
      <c r="AG1196" s="47"/>
      <c r="AH1196" s="47"/>
      <c r="AN1196" s="47"/>
      <c r="AO1196" s="47"/>
      <c r="AP1196" s="3" t="s">
        <v>197</v>
      </c>
      <c r="AQ1196" s="47"/>
    </row>
    <row r="1197" spans="1:43" s="4" customFormat="1" ht="15" x14ac:dyDescent="0.25">
      <c r="A1197" s="83"/>
      <c r="B1197" s="49"/>
      <c r="C1197" s="372" t="s">
        <v>199</v>
      </c>
      <c r="D1197" s="372"/>
      <c r="E1197" s="372"/>
      <c r="F1197" s="372"/>
      <c r="G1197" s="372"/>
      <c r="H1197" s="372"/>
      <c r="I1197" s="372"/>
      <c r="J1197" s="372"/>
      <c r="K1197" s="372"/>
      <c r="L1197" s="84">
        <v>92.23</v>
      </c>
      <c r="M1197" s="85"/>
      <c r="N1197" s="88"/>
      <c r="AF1197" s="39"/>
      <c r="AG1197" s="47"/>
      <c r="AH1197" s="47"/>
      <c r="AN1197" s="47"/>
      <c r="AO1197" s="47"/>
      <c r="AP1197" s="3" t="s">
        <v>199</v>
      </c>
      <c r="AQ1197" s="47"/>
    </row>
    <row r="1198" spans="1:43" s="4" customFormat="1" ht="15" x14ac:dyDescent="0.25">
      <c r="A1198" s="83"/>
      <c r="B1198" s="49"/>
      <c r="C1198" s="372" t="s">
        <v>200</v>
      </c>
      <c r="D1198" s="372"/>
      <c r="E1198" s="372"/>
      <c r="F1198" s="372"/>
      <c r="G1198" s="372"/>
      <c r="H1198" s="372"/>
      <c r="I1198" s="372"/>
      <c r="J1198" s="372"/>
      <c r="K1198" s="372"/>
      <c r="L1198" s="84">
        <v>10.47</v>
      </c>
      <c r="M1198" s="85"/>
      <c r="N1198" s="121">
        <v>366.03</v>
      </c>
      <c r="AF1198" s="39"/>
      <c r="AG1198" s="47"/>
      <c r="AH1198" s="47"/>
      <c r="AN1198" s="47"/>
      <c r="AO1198" s="47"/>
      <c r="AP1198" s="3" t="s">
        <v>200</v>
      </c>
      <c r="AQ1198" s="47"/>
    </row>
    <row r="1199" spans="1:43" s="4" customFormat="1" ht="15" x14ac:dyDescent="0.25">
      <c r="A1199" s="83"/>
      <c r="B1199" s="49"/>
      <c r="C1199" s="372" t="s">
        <v>201</v>
      </c>
      <c r="D1199" s="372"/>
      <c r="E1199" s="372"/>
      <c r="F1199" s="372"/>
      <c r="G1199" s="372"/>
      <c r="H1199" s="372"/>
      <c r="I1199" s="372"/>
      <c r="J1199" s="372"/>
      <c r="K1199" s="372"/>
      <c r="L1199" s="106">
        <v>3986.47</v>
      </c>
      <c r="M1199" s="85"/>
      <c r="N1199" s="88"/>
      <c r="AF1199" s="39"/>
      <c r="AG1199" s="47"/>
      <c r="AH1199" s="47"/>
      <c r="AN1199" s="47"/>
      <c r="AO1199" s="47"/>
      <c r="AP1199" s="3" t="s">
        <v>201</v>
      </c>
      <c r="AQ1199" s="47"/>
    </row>
    <row r="1200" spans="1:43" s="4" customFormat="1" ht="15" x14ac:dyDescent="0.25">
      <c r="A1200" s="83"/>
      <c r="B1200" s="49"/>
      <c r="C1200" s="372" t="s">
        <v>202</v>
      </c>
      <c r="D1200" s="372"/>
      <c r="E1200" s="372"/>
      <c r="F1200" s="372"/>
      <c r="G1200" s="372"/>
      <c r="H1200" s="372"/>
      <c r="I1200" s="372"/>
      <c r="J1200" s="372"/>
      <c r="K1200" s="372"/>
      <c r="L1200" s="84">
        <v>176.19</v>
      </c>
      <c r="M1200" s="85"/>
      <c r="N1200" s="86">
        <v>6159.6</v>
      </c>
      <c r="AF1200" s="39"/>
      <c r="AG1200" s="47"/>
      <c r="AH1200" s="47"/>
      <c r="AN1200" s="47"/>
      <c r="AO1200" s="47"/>
      <c r="AP1200" s="3" t="s">
        <v>202</v>
      </c>
      <c r="AQ1200" s="47"/>
    </row>
    <row r="1201" spans="1:43" s="4" customFormat="1" ht="15" x14ac:dyDescent="0.25">
      <c r="A1201" s="83"/>
      <c r="B1201" s="49"/>
      <c r="C1201" s="372" t="s">
        <v>203</v>
      </c>
      <c r="D1201" s="372"/>
      <c r="E1201" s="372"/>
      <c r="F1201" s="372"/>
      <c r="G1201" s="372"/>
      <c r="H1201" s="372"/>
      <c r="I1201" s="372"/>
      <c r="J1201" s="372"/>
      <c r="K1201" s="372"/>
      <c r="L1201" s="84">
        <v>111.44</v>
      </c>
      <c r="M1201" s="85"/>
      <c r="N1201" s="86">
        <v>3895.81</v>
      </c>
      <c r="AF1201" s="39"/>
      <c r="AG1201" s="47"/>
      <c r="AH1201" s="47"/>
      <c r="AN1201" s="47"/>
      <c r="AO1201" s="47"/>
      <c r="AP1201" s="3" t="s">
        <v>203</v>
      </c>
      <c r="AQ1201" s="47"/>
    </row>
    <row r="1202" spans="1:43" s="4" customFormat="1" ht="15" x14ac:dyDescent="0.25">
      <c r="A1202" s="83"/>
      <c r="B1202" s="49"/>
      <c r="C1202" s="372" t="s">
        <v>777</v>
      </c>
      <c r="D1202" s="372"/>
      <c r="E1202" s="372"/>
      <c r="F1202" s="372"/>
      <c r="G1202" s="372"/>
      <c r="H1202" s="372"/>
      <c r="I1202" s="372"/>
      <c r="J1202" s="372"/>
      <c r="K1202" s="372"/>
      <c r="L1202" s="106">
        <v>17376.009999999998</v>
      </c>
      <c r="M1202" s="85"/>
      <c r="N1202" s="86">
        <v>176086.9</v>
      </c>
      <c r="AF1202" s="39"/>
      <c r="AG1202" s="47"/>
      <c r="AH1202" s="47"/>
      <c r="AN1202" s="47"/>
      <c r="AO1202" s="47"/>
      <c r="AP1202" s="3" t="s">
        <v>777</v>
      </c>
      <c r="AQ1202" s="47"/>
    </row>
    <row r="1203" spans="1:43" s="4" customFormat="1" ht="15" x14ac:dyDescent="0.25">
      <c r="A1203" s="83"/>
      <c r="B1203" s="49"/>
      <c r="C1203" s="372" t="s">
        <v>84</v>
      </c>
      <c r="D1203" s="372"/>
      <c r="E1203" s="372"/>
      <c r="F1203" s="372"/>
      <c r="G1203" s="372"/>
      <c r="H1203" s="372"/>
      <c r="I1203" s="372"/>
      <c r="J1203" s="372"/>
      <c r="K1203" s="372"/>
      <c r="L1203" s="87"/>
      <c r="M1203" s="85"/>
      <c r="N1203" s="88"/>
      <c r="AF1203" s="39"/>
      <c r="AG1203" s="47"/>
      <c r="AH1203" s="47"/>
      <c r="AN1203" s="47"/>
      <c r="AO1203" s="47"/>
      <c r="AP1203" s="3" t="s">
        <v>84</v>
      </c>
      <c r="AQ1203" s="47"/>
    </row>
    <row r="1204" spans="1:43" s="4" customFormat="1" ht="15" x14ac:dyDescent="0.25">
      <c r="A1204" s="83"/>
      <c r="B1204" s="49"/>
      <c r="C1204" s="372" t="s">
        <v>197</v>
      </c>
      <c r="D1204" s="372"/>
      <c r="E1204" s="372"/>
      <c r="F1204" s="372"/>
      <c r="G1204" s="372"/>
      <c r="H1204" s="372"/>
      <c r="I1204" s="372"/>
      <c r="J1204" s="372"/>
      <c r="K1204" s="372"/>
      <c r="L1204" s="84">
        <v>362.23</v>
      </c>
      <c r="M1204" s="85"/>
      <c r="N1204" s="86">
        <v>12663.56</v>
      </c>
      <c r="AF1204" s="39"/>
      <c r="AG1204" s="47"/>
      <c r="AH1204" s="47"/>
      <c r="AN1204" s="47"/>
      <c r="AO1204" s="47"/>
      <c r="AP1204" s="3" t="s">
        <v>197</v>
      </c>
      <c r="AQ1204" s="47"/>
    </row>
    <row r="1205" spans="1:43" s="4" customFormat="1" ht="15" x14ac:dyDescent="0.25">
      <c r="A1205" s="83"/>
      <c r="B1205" s="49"/>
      <c r="C1205" s="372" t="s">
        <v>199</v>
      </c>
      <c r="D1205" s="372"/>
      <c r="E1205" s="372"/>
      <c r="F1205" s="372"/>
      <c r="G1205" s="372"/>
      <c r="H1205" s="372"/>
      <c r="I1205" s="372"/>
      <c r="J1205" s="372"/>
      <c r="K1205" s="372"/>
      <c r="L1205" s="84">
        <v>374.03</v>
      </c>
      <c r="M1205" s="85"/>
      <c r="N1205" s="88"/>
      <c r="AF1205" s="39"/>
      <c r="AG1205" s="47"/>
      <c r="AH1205" s="47"/>
      <c r="AN1205" s="47"/>
      <c r="AO1205" s="47"/>
      <c r="AP1205" s="3" t="s">
        <v>199</v>
      </c>
      <c r="AQ1205" s="47"/>
    </row>
    <row r="1206" spans="1:43" s="4" customFormat="1" ht="15" x14ac:dyDescent="0.25">
      <c r="A1206" s="83"/>
      <c r="B1206" s="49"/>
      <c r="C1206" s="372" t="s">
        <v>200</v>
      </c>
      <c r="D1206" s="372"/>
      <c r="E1206" s="372"/>
      <c r="F1206" s="372"/>
      <c r="G1206" s="372"/>
      <c r="H1206" s="372"/>
      <c r="I1206" s="372"/>
      <c r="J1206" s="372"/>
      <c r="K1206" s="372"/>
      <c r="L1206" s="84">
        <v>62.89</v>
      </c>
      <c r="M1206" s="85"/>
      <c r="N1206" s="86">
        <v>2198.65</v>
      </c>
      <c r="AF1206" s="39"/>
      <c r="AG1206" s="47"/>
      <c r="AH1206" s="47"/>
      <c r="AN1206" s="47"/>
      <c r="AO1206" s="47"/>
      <c r="AP1206" s="3" t="s">
        <v>200</v>
      </c>
      <c r="AQ1206" s="47"/>
    </row>
    <row r="1207" spans="1:43" s="4" customFormat="1" ht="15" x14ac:dyDescent="0.25">
      <c r="A1207" s="83"/>
      <c r="B1207" s="49"/>
      <c r="C1207" s="372" t="s">
        <v>201</v>
      </c>
      <c r="D1207" s="372"/>
      <c r="E1207" s="372"/>
      <c r="F1207" s="372"/>
      <c r="G1207" s="372"/>
      <c r="H1207" s="372"/>
      <c r="I1207" s="372"/>
      <c r="J1207" s="372"/>
      <c r="K1207" s="372"/>
      <c r="L1207" s="106">
        <v>16010.56</v>
      </c>
      <c r="M1207" s="85"/>
      <c r="N1207" s="88"/>
      <c r="AF1207" s="39"/>
      <c r="AG1207" s="47"/>
      <c r="AH1207" s="47"/>
      <c r="AN1207" s="47"/>
      <c r="AO1207" s="47"/>
      <c r="AP1207" s="3" t="s">
        <v>201</v>
      </c>
      <c r="AQ1207" s="47"/>
    </row>
    <row r="1208" spans="1:43" s="4" customFormat="1" ht="15" x14ac:dyDescent="0.25">
      <c r="A1208" s="83"/>
      <c r="B1208" s="49"/>
      <c r="C1208" s="372" t="s">
        <v>202</v>
      </c>
      <c r="D1208" s="372"/>
      <c r="E1208" s="372"/>
      <c r="F1208" s="372"/>
      <c r="G1208" s="372"/>
      <c r="H1208" s="372"/>
      <c r="I1208" s="372"/>
      <c r="J1208" s="372"/>
      <c r="K1208" s="372"/>
      <c r="L1208" s="84">
        <v>412.37</v>
      </c>
      <c r="M1208" s="85"/>
      <c r="N1208" s="86">
        <v>14416.35</v>
      </c>
      <c r="AF1208" s="39"/>
      <c r="AG1208" s="47"/>
      <c r="AH1208" s="47"/>
      <c r="AN1208" s="47"/>
      <c r="AO1208" s="47"/>
      <c r="AP1208" s="3" t="s">
        <v>202</v>
      </c>
      <c r="AQ1208" s="47"/>
    </row>
    <row r="1209" spans="1:43" s="4" customFormat="1" ht="15" x14ac:dyDescent="0.25">
      <c r="A1209" s="83"/>
      <c r="B1209" s="49"/>
      <c r="C1209" s="372" t="s">
        <v>203</v>
      </c>
      <c r="D1209" s="372"/>
      <c r="E1209" s="372"/>
      <c r="F1209" s="372"/>
      <c r="G1209" s="372"/>
      <c r="H1209" s="372"/>
      <c r="I1209" s="372"/>
      <c r="J1209" s="372"/>
      <c r="K1209" s="372"/>
      <c r="L1209" s="84">
        <v>216.82</v>
      </c>
      <c r="M1209" s="85"/>
      <c r="N1209" s="86">
        <v>7579.72</v>
      </c>
      <c r="AF1209" s="39"/>
      <c r="AG1209" s="47"/>
      <c r="AH1209" s="47"/>
      <c r="AN1209" s="47"/>
      <c r="AO1209" s="47"/>
      <c r="AP1209" s="3" t="s">
        <v>203</v>
      </c>
      <c r="AQ1209" s="47"/>
    </row>
    <row r="1210" spans="1:43" s="4" customFormat="1" ht="15" x14ac:dyDescent="0.25">
      <c r="A1210" s="83"/>
      <c r="B1210" s="49"/>
      <c r="C1210" s="372" t="s">
        <v>92</v>
      </c>
      <c r="D1210" s="372"/>
      <c r="E1210" s="372"/>
      <c r="F1210" s="372"/>
      <c r="G1210" s="372"/>
      <c r="H1210" s="372"/>
      <c r="I1210" s="372"/>
      <c r="J1210" s="372"/>
      <c r="K1210" s="372"/>
      <c r="L1210" s="84">
        <v>575.71</v>
      </c>
      <c r="M1210" s="85"/>
      <c r="N1210" s="86">
        <v>20126.830000000002</v>
      </c>
      <c r="AF1210" s="39"/>
      <c r="AG1210" s="47"/>
      <c r="AH1210" s="47"/>
      <c r="AN1210" s="47"/>
      <c r="AO1210" s="47"/>
      <c r="AP1210" s="3" t="s">
        <v>92</v>
      </c>
      <c r="AQ1210" s="47"/>
    </row>
    <row r="1211" spans="1:43" s="4" customFormat="1" ht="15" x14ac:dyDescent="0.25">
      <c r="A1211" s="83"/>
      <c r="B1211" s="49"/>
      <c r="C1211" s="372" t="s">
        <v>93</v>
      </c>
      <c r="D1211" s="372"/>
      <c r="E1211" s="372"/>
      <c r="F1211" s="372"/>
      <c r="G1211" s="372"/>
      <c r="H1211" s="372"/>
      <c r="I1211" s="372"/>
      <c r="J1211" s="372"/>
      <c r="K1211" s="372"/>
      <c r="L1211" s="84">
        <v>588.55999999999995</v>
      </c>
      <c r="M1211" s="85"/>
      <c r="N1211" s="86">
        <v>20575.95</v>
      </c>
      <c r="AF1211" s="39"/>
      <c r="AG1211" s="47"/>
      <c r="AH1211" s="47"/>
      <c r="AN1211" s="47"/>
      <c r="AO1211" s="47"/>
      <c r="AP1211" s="3" t="s">
        <v>93</v>
      </c>
      <c r="AQ1211" s="47"/>
    </row>
    <row r="1212" spans="1:43" s="4" customFormat="1" ht="15" x14ac:dyDescent="0.25">
      <c r="A1212" s="83"/>
      <c r="B1212" s="49"/>
      <c r="C1212" s="372" t="s">
        <v>94</v>
      </c>
      <c r="D1212" s="372"/>
      <c r="E1212" s="372"/>
      <c r="F1212" s="372"/>
      <c r="G1212" s="372"/>
      <c r="H1212" s="372"/>
      <c r="I1212" s="372"/>
      <c r="J1212" s="372"/>
      <c r="K1212" s="372"/>
      <c r="L1212" s="84">
        <v>328.26</v>
      </c>
      <c r="M1212" s="85"/>
      <c r="N1212" s="86">
        <v>11475.53</v>
      </c>
      <c r="AF1212" s="39"/>
      <c r="AG1212" s="47"/>
      <c r="AH1212" s="47"/>
      <c r="AN1212" s="47"/>
      <c r="AO1212" s="47"/>
      <c r="AP1212" s="3" t="s">
        <v>94</v>
      </c>
      <c r="AQ1212" s="47"/>
    </row>
    <row r="1213" spans="1:43" s="4" customFormat="1" ht="15" x14ac:dyDescent="0.25">
      <c r="A1213" s="83"/>
      <c r="B1213" s="89"/>
      <c r="C1213" s="373" t="s">
        <v>2381</v>
      </c>
      <c r="D1213" s="373"/>
      <c r="E1213" s="373"/>
      <c r="F1213" s="373"/>
      <c r="G1213" s="373"/>
      <c r="H1213" s="373"/>
      <c r="I1213" s="373"/>
      <c r="J1213" s="373"/>
      <c r="K1213" s="373"/>
      <c r="L1213" s="93">
        <v>21882.46</v>
      </c>
      <c r="M1213" s="91"/>
      <c r="N1213" s="92">
        <v>226243.97</v>
      </c>
      <c r="AF1213" s="39"/>
      <c r="AG1213" s="47"/>
      <c r="AH1213" s="47"/>
      <c r="AN1213" s="47"/>
      <c r="AO1213" s="47"/>
      <c r="AQ1213" s="47" t="s">
        <v>2381</v>
      </c>
    </row>
    <row r="1214" spans="1:43" s="4" customFormat="1" ht="15" x14ac:dyDescent="0.25">
      <c r="A1214" s="83"/>
      <c r="B1214" s="49"/>
      <c r="C1214" s="372" t="s">
        <v>84</v>
      </c>
      <c r="D1214" s="372"/>
      <c r="E1214" s="372"/>
      <c r="F1214" s="372"/>
      <c r="G1214" s="372"/>
      <c r="H1214" s="372"/>
      <c r="I1214" s="372"/>
      <c r="J1214" s="372"/>
      <c r="K1214" s="372"/>
      <c r="L1214" s="87"/>
      <c r="M1214" s="85"/>
      <c r="N1214" s="88"/>
      <c r="AF1214" s="39"/>
      <c r="AG1214" s="47"/>
      <c r="AH1214" s="47"/>
      <c r="AN1214" s="47"/>
      <c r="AO1214" s="47"/>
      <c r="AP1214" s="3" t="s">
        <v>84</v>
      </c>
      <c r="AQ1214" s="47"/>
    </row>
    <row r="1215" spans="1:43" s="4" customFormat="1" ht="15" x14ac:dyDescent="0.25">
      <c r="A1215" s="83"/>
      <c r="B1215" s="49"/>
      <c r="C1215" s="372" t="s">
        <v>241</v>
      </c>
      <c r="D1215" s="372"/>
      <c r="E1215" s="372"/>
      <c r="F1215" s="372"/>
      <c r="G1215" s="372"/>
      <c r="H1215" s="372"/>
      <c r="I1215" s="372"/>
      <c r="J1215" s="372"/>
      <c r="K1215" s="372"/>
      <c r="L1215" s="106">
        <v>14069.58</v>
      </c>
      <c r="M1215" s="85"/>
      <c r="N1215" s="86">
        <v>120294.94</v>
      </c>
      <c r="AF1215" s="39"/>
      <c r="AG1215" s="47"/>
      <c r="AH1215" s="47"/>
      <c r="AN1215" s="47"/>
      <c r="AO1215" s="47"/>
      <c r="AP1215" s="3" t="s">
        <v>241</v>
      </c>
      <c r="AQ1215" s="47"/>
    </row>
    <row r="1216" spans="1:43" s="4" customFormat="1" ht="15" x14ac:dyDescent="0.25">
      <c r="A1216" s="378" t="s">
        <v>2382</v>
      </c>
      <c r="B1216" s="379"/>
      <c r="C1216" s="379"/>
      <c r="D1216" s="379"/>
      <c r="E1216" s="379"/>
      <c r="F1216" s="379"/>
      <c r="G1216" s="379"/>
      <c r="H1216" s="379"/>
      <c r="I1216" s="379"/>
      <c r="J1216" s="379"/>
      <c r="K1216" s="379"/>
      <c r="L1216" s="379"/>
      <c r="M1216" s="379"/>
      <c r="N1216" s="380"/>
      <c r="AF1216" s="39" t="s">
        <v>2382</v>
      </c>
      <c r="AG1216" s="47"/>
      <c r="AH1216" s="47"/>
      <c r="AN1216" s="47"/>
      <c r="AO1216" s="47"/>
      <c r="AQ1216" s="47"/>
    </row>
    <row r="1217" spans="1:43" s="4" customFormat="1" ht="15" x14ac:dyDescent="0.25">
      <c r="A1217" s="381" t="s">
        <v>2383</v>
      </c>
      <c r="B1217" s="382"/>
      <c r="C1217" s="382"/>
      <c r="D1217" s="382"/>
      <c r="E1217" s="382"/>
      <c r="F1217" s="382"/>
      <c r="G1217" s="382"/>
      <c r="H1217" s="382"/>
      <c r="I1217" s="382"/>
      <c r="J1217" s="382"/>
      <c r="K1217" s="382"/>
      <c r="L1217" s="382"/>
      <c r="M1217" s="382"/>
      <c r="N1217" s="383"/>
      <c r="AF1217" s="39"/>
      <c r="AG1217" s="47" t="s">
        <v>2383</v>
      </c>
      <c r="AH1217" s="47"/>
      <c r="AN1217" s="47"/>
      <c r="AO1217" s="47"/>
      <c r="AQ1217" s="47"/>
    </row>
    <row r="1218" spans="1:43" s="4" customFormat="1" ht="23.25" x14ac:dyDescent="0.25">
      <c r="A1218" s="40" t="s">
        <v>603</v>
      </c>
      <c r="B1218" s="41" t="s">
        <v>859</v>
      </c>
      <c r="C1218" s="374" t="s">
        <v>983</v>
      </c>
      <c r="D1218" s="374"/>
      <c r="E1218" s="374"/>
      <c r="F1218" s="42" t="s">
        <v>215</v>
      </c>
      <c r="G1218" s="43">
        <v>0.76</v>
      </c>
      <c r="H1218" s="44">
        <v>1</v>
      </c>
      <c r="I1218" s="68">
        <v>0.76</v>
      </c>
      <c r="J1218" s="45"/>
      <c r="K1218" s="43"/>
      <c r="L1218" s="45"/>
      <c r="M1218" s="43"/>
      <c r="N1218" s="46"/>
      <c r="AF1218" s="39"/>
      <c r="AG1218" s="47"/>
      <c r="AH1218" s="47" t="s">
        <v>983</v>
      </c>
      <c r="AN1218" s="47"/>
      <c r="AO1218" s="47"/>
      <c r="AQ1218" s="47"/>
    </row>
    <row r="1219" spans="1:43" s="4" customFormat="1" ht="15" x14ac:dyDescent="0.25">
      <c r="A1219" s="69"/>
      <c r="B1219" s="50"/>
      <c r="C1219" s="372" t="s">
        <v>2384</v>
      </c>
      <c r="D1219" s="372"/>
      <c r="E1219" s="372"/>
      <c r="F1219" s="372"/>
      <c r="G1219" s="372"/>
      <c r="H1219" s="372"/>
      <c r="I1219" s="372"/>
      <c r="J1219" s="372"/>
      <c r="K1219" s="372"/>
      <c r="L1219" s="372"/>
      <c r="M1219" s="372"/>
      <c r="N1219" s="377"/>
      <c r="AF1219" s="39"/>
      <c r="AG1219" s="47"/>
      <c r="AH1219" s="47"/>
      <c r="AI1219" s="3" t="s">
        <v>2384</v>
      </c>
      <c r="AN1219" s="47"/>
      <c r="AO1219" s="47"/>
      <c r="AQ1219" s="47"/>
    </row>
    <row r="1220" spans="1:43" s="4" customFormat="1" ht="22.5" x14ac:dyDescent="0.25">
      <c r="A1220" s="103"/>
      <c r="B1220" s="49" t="s">
        <v>217</v>
      </c>
      <c r="C1220" s="368" t="s">
        <v>218</v>
      </c>
      <c r="D1220" s="368"/>
      <c r="E1220" s="368"/>
      <c r="F1220" s="368"/>
      <c r="G1220" s="368"/>
      <c r="H1220" s="368"/>
      <c r="I1220" s="368"/>
      <c r="J1220" s="368"/>
      <c r="K1220" s="368"/>
      <c r="L1220" s="368"/>
      <c r="M1220" s="368"/>
      <c r="N1220" s="376"/>
      <c r="AF1220" s="39"/>
      <c r="AG1220" s="47"/>
      <c r="AH1220" s="47"/>
      <c r="AJ1220" s="3" t="s">
        <v>218</v>
      </c>
      <c r="AN1220" s="47"/>
      <c r="AO1220" s="47"/>
      <c r="AQ1220" s="47"/>
    </row>
    <row r="1221" spans="1:43" s="4" customFormat="1" ht="15" x14ac:dyDescent="0.25">
      <c r="A1221" s="48"/>
      <c r="B1221" s="49" t="s">
        <v>58</v>
      </c>
      <c r="C1221" s="372" t="s">
        <v>62</v>
      </c>
      <c r="D1221" s="372"/>
      <c r="E1221" s="372"/>
      <c r="F1221" s="51"/>
      <c r="G1221" s="52"/>
      <c r="H1221" s="52"/>
      <c r="I1221" s="52"/>
      <c r="J1221" s="53">
        <v>137.62</v>
      </c>
      <c r="K1221" s="54">
        <v>1.1499999999999999</v>
      </c>
      <c r="L1221" s="53">
        <v>120.28</v>
      </c>
      <c r="M1221" s="54">
        <v>34.96</v>
      </c>
      <c r="N1221" s="55">
        <v>4204.99</v>
      </c>
      <c r="AF1221" s="39"/>
      <c r="AG1221" s="47"/>
      <c r="AH1221" s="47"/>
      <c r="AK1221" s="3" t="s">
        <v>62</v>
      </c>
      <c r="AN1221" s="47"/>
      <c r="AO1221" s="47"/>
      <c r="AQ1221" s="47"/>
    </row>
    <row r="1222" spans="1:43" s="4" customFormat="1" ht="15" x14ac:dyDescent="0.25">
      <c r="A1222" s="48"/>
      <c r="B1222" s="49" t="s">
        <v>73</v>
      </c>
      <c r="C1222" s="372" t="s">
        <v>175</v>
      </c>
      <c r="D1222" s="372"/>
      <c r="E1222" s="372"/>
      <c r="F1222" s="51"/>
      <c r="G1222" s="52"/>
      <c r="H1222" s="52"/>
      <c r="I1222" s="52"/>
      <c r="J1222" s="53">
        <v>50.47</v>
      </c>
      <c r="K1222" s="54">
        <v>1.1499999999999999</v>
      </c>
      <c r="L1222" s="53">
        <v>44.11</v>
      </c>
      <c r="M1222" s="52"/>
      <c r="N1222" s="58"/>
      <c r="AF1222" s="39"/>
      <c r="AG1222" s="47"/>
      <c r="AH1222" s="47"/>
      <c r="AK1222" s="3" t="s">
        <v>175</v>
      </c>
      <c r="AN1222" s="47"/>
      <c r="AO1222" s="47"/>
      <c r="AQ1222" s="47"/>
    </row>
    <row r="1223" spans="1:43" s="4" customFormat="1" ht="15" x14ac:dyDescent="0.25">
      <c r="A1223" s="48"/>
      <c r="B1223" s="49" t="s">
        <v>78</v>
      </c>
      <c r="C1223" s="372" t="s">
        <v>176</v>
      </c>
      <c r="D1223" s="372"/>
      <c r="E1223" s="372"/>
      <c r="F1223" s="51"/>
      <c r="G1223" s="52"/>
      <c r="H1223" s="52"/>
      <c r="I1223" s="52"/>
      <c r="J1223" s="53">
        <v>5.0199999999999996</v>
      </c>
      <c r="K1223" s="54">
        <v>1.1499999999999999</v>
      </c>
      <c r="L1223" s="53">
        <v>4.3899999999999997</v>
      </c>
      <c r="M1223" s="54">
        <v>34.96</v>
      </c>
      <c r="N1223" s="64">
        <v>153.47</v>
      </c>
      <c r="AF1223" s="39"/>
      <c r="AG1223" s="47"/>
      <c r="AH1223" s="47"/>
      <c r="AK1223" s="3" t="s">
        <v>176</v>
      </c>
      <c r="AN1223" s="47"/>
      <c r="AO1223" s="47"/>
      <c r="AQ1223" s="47"/>
    </row>
    <row r="1224" spans="1:43" s="4" customFormat="1" ht="15" x14ac:dyDescent="0.25">
      <c r="A1224" s="48"/>
      <c r="B1224" s="49" t="s">
        <v>122</v>
      </c>
      <c r="C1224" s="372" t="s">
        <v>177</v>
      </c>
      <c r="D1224" s="372"/>
      <c r="E1224" s="372"/>
      <c r="F1224" s="51"/>
      <c r="G1224" s="52"/>
      <c r="H1224" s="52"/>
      <c r="I1224" s="52"/>
      <c r="J1224" s="53">
        <v>37.909999999999997</v>
      </c>
      <c r="K1224" s="52"/>
      <c r="L1224" s="53">
        <v>28.81</v>
      </c>
      <c r="M1224" s="52"/>
      <c r="N1224" s="58"/>
      <c r="AF1224" s="39"/>
      <c r="AG1224" s="47"/>
      <c r="AH1224" s="47"/>
      <c r="AK1224" s="3" t="s">
        <v>177</v>
      </c>
      <c r="AN1224" s="47"/>
      <c r="AO1224" s="47"/>
      <c r="AQ1224" s="47"/>
    </row>
    <row r="1225" spans="1:43" s="4" customFormat="1" ht="15" x14ac:dyDescent="0.25">
      <c r="A1225" s="56"/>
      <c r="B1225" s="49"/>
      <c r="C1225" s="372" t="s">
        <v>63</v>
      </c>
      <c r="D1225" s="372"/>
      <c r="E1225" s="372"/>
      <c r="F1225" s="51" t="s">
        <v>64</v>
      </c>
      <c r="G1225" s="54">
        <v>14.64</v>
      </c>
      <c r="H1225" s="54">
        <v>1.1499999999999999</v>
      </c>
      <c r="I1225" s="114">
        <v>12.795360000000001</v>
      </c>
      <c r="J1225" s="57"/>
      <c r="K1225" s="52"/>
      <c r="L1225" s="57"/>
      <c r="M1225" s="52"/>
      <c r="N1225" s="58"/>
      <c r="AF1225" s="39"/>
      <c r="AG1225" s="47"/>
      <c r="AH1225" s="47"/>
      <c r="AL1225" s="3" t="s">
        <v>63</v>
      </c>
      <c r="AN1225" s="47"/>
      <c r="AO1225" s="47"/>
      <c r="AQ1225" s="47"/>
    </row>
    <row r="1226" spans="1:43" s="4" customFormat="1" ht="15" x14ac:dyDescent="0.25">
      <c r="A1226" s="56"/>
      <c r="B1226" s="49"/>
      <c r="C1226" s="372" t="s">
        <v>178</v>
      </c>
      <c r="D1226" s="372"/>
      <c r="E1226" s="372"/>
      <c r="F1226" s="51" t="s">
        <v>64</v>
      </c>
      <c r="G1226" s="104">
        <v>0.4</v>
      </c>
      <c r="H1226" s="54">
        <v>1.1499999999999999</v>
      </c>
      <c r="I1226" s="70">
        <v>0.34960000000000002</v>
      </c>
      <c r="J1226" s="57"/>
      <c r="K1226" s="52"/>
      <c r="L1226" s="57"/>
      <c r="M1226" s="52"/>
      <c r="N1226" s="58"/>
      <c r="AF1226" s="39"/>
      <c r="AG1226" s="47"/>
      <c r="AH1226" s="47"/>
      <c r="AL1226" s="3" t="s">
        <v>178</v>
      </c>
      <c r="AN1226" s="47"/>
      <c r="AO1226" s="47"/>
      <c r="AQ1226" s="47"/>
    </row>
    <row r="1227" spans="1:43" s="4" customFormat="1" ht="15" x14ac:dyDescent="0.25">
      <c r="A1227" s="48"/>
      <c r="B1227" s="49"/>
      <c r="C1227" s="375" t="s">
        <v>65</v>
      </c>
      <c r="D1227" s="375"/>
      <c r="E1227" s="375"/>
      <c r="F1227" s="59"/>
      <c r="G1227" s="60"/>
      <c r="H1227" s="60"/>
      <c r="I1227" s="60"/>
      <c r="J1227" s="61">
        <v>226</v>
      </c>
      <c r="K1227" s="60"/>
      <c r="L1227" s="61">
        <v>193.2</v>
      </c>
      <c r="M1227" s="60"/>
      <c r="N1227" s="62"/>
      <c r="AF1227" s="39"/>
      <c r="AG1227" s="47"/>
      <c r="AH1227" s="47"/>
      <c r="AM1227" s="3" t="s">
        <v>65</v>
      </c>
      <c r="AN1227" s="47"/>
      <c r="AO1227" s="47"/>
      <c r="AQ1227" s="47"/>
    </row>
    <row r="1228" spans="1:43" s="4" customFormat="1" ht="15" x14ac:dyDescent="0.25">
      <c r="A1228" s="56"/>
      <c r="B1228" s="49"/>
      <c r="C1228" s="372" t="s">
        <v>66</v>
      </c>
      <c r="D1228" s="372"/>
      <c r="E1228" s="372"/>
      <c r="F1228" s="51"/>
      <c r="G1228" s="52"/>
      <c r="H1228" s="52"/>
      <c r="I1228" s="52"/>
      <c r="J1228" s="57"/>
      <c r="K1228" s="52"/>
      <c r="L1228" s="53">
        <v>124.67</v>
      </c>
      <c r="M1228" s="52"/>
      <c r="N1228" s="55">
        <v>4358.46</v>
      </c>
      <c r="AF1228" s="39"/>
      <c r="AG1228" s="47"/>
      <c r="AH1228" s="47"/>
      <c r="AL1228" s="3" t="s">
        <v>66</v>
      </c>
      <c r="AN1228" s="47"/>
      <c r="AO1228" s="47"/>
      <c r="AQ1228" s="47"/>
    </row>
    <row r="1229" spans="1:43" s="4" customFormat="1" ht="23.25" x14ac:dyDescent="0.25">
      <c r="A1229" s="56"/>
      <c r="B1229" s="49" t="s">
        <v>681</v>
      </c>
      <c r="C1229" s="372" t="s">
        <v>682</v>
      </c>
      <c r="D1229" s="372"/>
      <c r="E1229" s="372"/>
      <c r="F1229" s="51" t="s">
        <v>69</v>
      </c>
      <c r="G1229" s="63">
        <v>97</v>
      </c>
      <c r="H1229" s="52"/>
      <c r="I1229" s="63">
        <v>97</v>
      </c>
      <c r="J1229" s="57"/>
      <c r="K1229" s="52"/>
      <c r="L1229" s="53">
        <v>120.93</v>
      </c>
      <c r="M1229" s="52"/>
      <c r="N1229" s="55">
        <v>4227.71</v>
      </c>
      <c r="AF1229" s="39"/>
      <c r="AG1229" s="47"/>
      <c r="AH1229" s="47"/>
      <c r="AL1229" s="3" t="s">
        <v>682</v>
      </c>
      <c r="AN1229" s="47"/>
      <c r="AO1229" s="47"/>
      <c r="AQ1229" s="47"/>
    </row>
    <row r="1230" spans="1:43" s="4" customFormat="1" ht="23.25" x14ac:dyDescent="0.25">
      <c r="A1230" s="56"/>
      <c r="B1230" s="49" t="s">
        <v>683</v>
      </c>
      <c r="C1230" s="372" t="s">
        <v>684</v>
      </c>
      <c r="D1230" s="372"/>
      <c r="E1230" s="372"/>
      <c r="F1230" s="51" t="s">
        <v>69</v>
      </c>
      <c r="G1230" s="63">
        <v>51</v>
      </c>
      <c r="H1230" s="52"/>
      <c r="I1230" s="63">
        <v>51</v>
      </c>
      <c r="J1230" s="57"/>
      <c r="K1230" s="52"/>
      <c r="L1230" s="53">
        <v>63.58</v>
      </c>
      <c r="M1230" s="52"/>
      <c r="N1230" s="55">
        <v>2222.81</v>
      </c>
      <c r="AF1230" s="39"/>
      <c r="AG1230" s="47"/>
      <c r="AH1230" s="47"/>
      <c r="AL1230" s="3" t="s">
        <v>684</v>
      </c>
      <c r="AN1230" s="47"/>
      <c r="AO1230" s="47"/>
      <c r="AQ1230" s="47"/>
    </row>
    <row r="1231" spans="1:43" s="4" customFormat="1" ht="15" x14ac:dyDescent="0.25">
      <c r="A1231" s="65"/>
      <c r="B1231" s="66"/>
      <c r="C1231" s="374" t="s">
        <v>72</v>
      </c>
      <c r="D1231" s="374"/>
      <c r="E1231" s="374"/>
      <c r="F1231" s="42"/>
      <c r="G1231" s="43"/>
      <c r="H1231" s="43"/>
      <c r="I1231" s="43"/>
      <c r="J1231" s="45"/>
      <c r="K1231" s="43"/>
      <c r="L1231" s="67">
        <v>377.71</v>
      </c>
      <c r="M1231" s="60"/>
      <c r="N1231" s="46"/>
      <c r="AF1231" s="39"/>
      <c r="AG1231" s="47"/>
      <c r="AH1231" s="47"/>
      <c r="AN1231" s="47" t="s">
        <v>72</v>
      </c>
      <c r="AO1231" s="47"/>
      <c r="AQ1231" s="47"/>
    </row>
    <row r="1232" spans="1:43" s="4" customFormat="1" ht="22.5" x14ac:dyDescent="0.25">
      <c r="A1232" s="40" t="s">
        <v>604</v>
      </c>
      <c r="B1232" s="41" t="s">
        <v>768</v>
      </c>
      <c r="C1232" s="374" t="s">
        <v>2363</v>
      </c>
      <c r="D1232" s="374"/>
      <c r="E1232" s="374"/>
      <c r="F1232" s="42" t="s">
        <v>231</v>
      </c>
      <c r="G1232" s="43">
        <v>77.52</v>
      </c>
      <c r="H1232" s="44">
        <v>1</v>
      </c>
      <c r="I1232" s="68">
        <v>77.52</v>
      </c>
      <c r="J1232" s="105">
        <v>1856.23</v>
      </c>
      <c r="K1232" s="43"/>
      <c r="L1232" s="105">
        <v>16829.82</v>
      </c>
      <c r="M1232" s="68">
        <v>8.5500000000000007</v>
      </c>
      <c r="N1232" s="115">
        <v>143894.95000000001</v>
      </c>
      <c r="AF1232" s="39"/>
      <c r="AG1232" s="47"/>
      <c r="AH1232" s="47" t="s">
        <v>2363</v>
      </c>
      <c r="AN1232" s="47"/>
      <c r="AO1232" s="47"/>
      <c r="AQ1232" s="47"/>
    </row>
    <row r="1233" spans="1:43" s="4" customFormat="1" ht="15" x14ac:dyDescent="0.25">
      <c r="A1233" s="69"/>
      <c r="B1233" s="50"/>
      <c r="C1233" s="372" t="s">
        <v>2385</v>
      </c>
      <c r="D1233" s="372"/>
      <c r="E1233" s="372"/>
      <c r="F1233" s="372"/>
      <c r="G1233" s="372"/>
      <c r="H1233" s="372"/>
      <c r="I1233" s="372"/>
      <c r="J1233" s="372"/>
      <c r="K1233" s="372"/>
      <c r="L1233" s="372"/>
      <c r="M1233" s="372"/>
      <c r="N1233" s="377"/>
      <c r="AF1233" s="39"/>
      <c r="AG1233" s="47"/>
      <c r="AH1233" s="47"/>
      <c r="AI1233" s="3" t="s">
        <v>2385</v>
      </c>
      <c r="AN1233" s="47"/>
      <c r="AO1233" s="47"/>
      <c r="AQ1233" s="47"/>
    </row>
    <row r="1234" spans="1:43" s="4" customFormat="1" ht="15" x14ac:dyDescent="0.25">
      <c r="A1234" s="65"/>
      <c r="B1234" s="66"/>
      <c r="C1234" s="374" t="s">
        <v>72</v>
      </c>
      <c r="D1234" s="374"/>
      <c r="E1234" s="374"/>
      <c r="F1234" s="42"/>
      <c r="G1234" s="43"/>
      <c r="H1234" s="43"/>
      <c r="I1234" s="43"/>
      <c r="J1234" s="45"/>
      <c r="K1234" s="43"/>
      <c r="L1234" s="105">
        <v>16829.82</v>
      </c>
      <c r="M1234" s="60"/>
      <c r="N1234" s="115">
        <v>143894.95000000001</v>
      </c>
      <c r="AF1234" s="39"/>
      <c r="AG1234" s="47"/>
      <c r="AH1234" s="47"/>
      <c r="AN1234" s="47" t="s">
        <v>72</v>
      </c>
      <c r="AO1234" s="47"/>
      <c r="AQ1234" s="47"/>
    </row>
    <row r="1235" spans="1:43" s="4" customFormat="1" ht="23.25" x14ac:dyDescent="0.25">
      <c r="A1235" s="40" t="s">
        <v>605</v>
      </c>
      <c r="B1235" s="41" t="s">
        <v>702</v>
      </c>
      <c r="C1235" s="374" t="s">
        <v>703</v>
      </c>
      <c r="D1235" s="374"/>
      <c r="E1235" s="374"/>
      <c r="F1235" s="42" t="s">
        <v>215</v>
      </c>
      <c r="G1235" s="43">
        <v>0.72</v>
      </c>
      <c r="H1235" s="44">
        <v>1</v>
      </c>
      <c r="I1235" s="68">
        <v>0.72</v>
      </c>
      <c r="J1235" s="45"/>
      <c r="K1235" s="43"/>
      <c r="L1235" s="45"/>
      <c r="M1235" s="43"/>
      <c r="N1235" s="46"/>
      <c r="AF1235" s="39"/>
      <c r="AG1235" s="47"/>
      <c r="AH1235" s="47" t="s">
        <v>703</v>
      </c>
      <c r="AN1235" s="47"/>
      <c r="AO1235" s="47"/>
      <c r="AQ1235" s="47"/>
    </row>
    <row r="1236" spans="1:43" s="4" customFormat="1" ht="15" x14ac:dyDescent="0.25">
      <c r="A1236" s="69"/>
      <c r="B1236" s="50"/>
      <c r="C1236" s="372" t="s">
        <v>2386</v>
      </c>
      <c r="D1236" s="372"/>
      <c r="E1236" s="372"/>
      <c r="F1236" s="372"/>
      <c r="G1236" s="372"/>
      <c r="H1236" s="372"/>
      <c r="I1236" s="372"/>
      <c r="J1236" s="372"/>
      <c r="K1236" s="372"/>
      <c r="L1236" s="372"/>
      <c r="M1236" s="372"/>
      <c r="N1236" s="377"/>
      <c r="AF1236" s="39"/>
      <c r="AG1236" s="47"/>
      <c r="AH1236" s="47"/>
      <c r="AI1236" s="3" t="s">
        <v>2386</v>
      </c>
      <c r="AN1236" s="47"/>
      <c r="AO1236" s="47"/>
      <c r="AQ1236" s="47"/>
    </row>
    <row r="1237" spans="1:43" s="4" customFormat="1" ht="22.5" x14ac:dyDescent="0.25">
      <c r="A1237" s="103"/>
      <c r="B1237" s="49" t="s">
        <v>217</v>
      </c>
      <c r="C1237" s="368" t="s">
        <v>218</v>
      </c>
      <c r="D1237" s="368"/>
      <c r="E1237" s="368"/>
      <c r="F1237" s="368"/>
      <c r="G1237" s="368"/>
      <c r="H1237" s="368"/>
      <c r="I1237" s="368"/>
      <c r="J1237" s="368"/>
      <c r="K1237" s="368"/>
      <c r="L1237" s="368"/>
      <c r="M1237" s="368"/>
      <c r="N1237" s="376"/>
      <c r="AF1237" s="39"/>
      <c r="AG1237" s="47"/>
      <c r="AH1237" s="47"/>
      <c r="AJ1237" s="3" t="s">
        <v>218</v>
      </c>
      <c r="AN1237" s="47"/>
      <c r="AO1237" s="47"/>
      <c r="AQ1237" s="47"/>
    </row>
    <row r="1238" spans="1:43" s="4" customFormat="1" ht="15" x14ac:dyDescent="0.25">
      <c r="A1238" s="48"/>
      <c r="B1238" s="49" t="s">
        <v>58</v>
      </c>
      <c r="C1238" s="372" t="s">
        <v>62</v>
      </c>
      <c r="D1238" s="372"/>
      <c r="E1238" s="372"/>
      <c r="F1238" s="51"/>
      <c r="G1238" s="52"/>
      <c r="H1238" s="52"/>
      <c r="I1238" s="52"/>
      <c r="J1238" s="53">
        <v>37.17</v>
      </c>
      <c r="K1238" s="54">
        <v>1.1499999999999999</v>
      </c>
      <c r="L1238" s="53">
        <v>30.78</v>
      </c>
      <c r="M1238" s="54">
        <v>34.96</v>
      </c>
      <c r="N1238" s="55">
        <v>1076.07</v>
      </c>
      <c r="AF1238" s="39"/>
      <c r="AG1238" s="47"/>
      <c r="AH1238" s="47"/>
      <c r="AK1238" s="3" t="s">
        <v>62</v>
      </c>
      <c r="AN1238" s="47"/>
      <c r="AO1238" s="47"/>
      <c r="AQ1238" s="47"/>
    </row>
    <row r="1239" spans="1:43" s="4" customFormat="1" ht="15" x14ac:dyDescent="0.25">
      <c r="A1239" s="48"/>
      <c r="B1239" s="49" t="s">
        <v>73</v>
      </c>
      <c r="C1239" s="372" t="s">
        <v>175</v>
      </c>
      <c r="D1239" s="372"/>
      <c r="E1239" s="372"/>
      <c r="F1239" s="51"/>
      <c r="G1239" s="52"/>
      <c r="H1239" s="52"/>
      <c r="I1239" s="52"/>
      <c r="J1239" s="53">
        <v>1.97</v>
      </c>
      <c r="K1239" s="54">
        <v>1.1499999999999999</v>
      </c>
      <c r="L1239" s="53">
        <v>1.63</v>
      </c>
      <c r="M1239" s="52"/>
      <c r="N1239" s="58"/>
      <c r="AF1239" s="39"/>
      <c r="AG1239" s="47"/>
      <c r="AH1239" s="47"/>
      <c r="AK1239" s="3" t="s">
        <v>175</v>
      </c>
      <c r="AN1239" s="47"/>
      <c r="AO1239" s="47"/>
      <c r="AQ1239" s="47"/>
    </row>
    <row r="1240" spans="1:43" s="4" customFormat="1" ht="15" x14ac:dyDescent="0.25">
      <c r="A1240" s="48"/>
      <c r="B1240" s="49" t="s">
        <v>78</v>
      </c>
      <c r="C1240" s="372" t="s">
        <v>176</v>
      </c>
      <c r="D1240" s="372"/>
      <c r="E1240" s="372"/>
      <c r="F1240" s="51"/>
      <c r="G1240" s="52"/>
      <c r="H1240" s="52"/>
      <c r="I1240" s="52"/>
      <c r="J1240" s="53">
        <v>0.35</v>
      </c>
      <c r="K1240" s="54">
        <v>1.1499999999999999</v>
      </c>
      <c r="L1240" s="53">
        <v>0.28999999999999998</v>
      </c>
      <c r="M1240" s="54">
        <v>34.96</v>
      </c>
      <c r="N1240" s="64">
        <v>10.14</v>
      </c>
      <c r="AF1240" s="39"/>
      <c r="AG1240" s="47"/>
      <c r="AH1240" s="47"/>
      <c r="AK1240" s="3" t="s">
        <v>176</v>
      </c>
      <c r="AN1240" s="47"/>
      <c r="AO1240" s="47"/>
      <c r="AQ1240" s="47"/>
    </row>
    <row r="1241" spans="1:43" s="4" customFormat="1" ht="15" x14ac:dyDescent="0.25">
      <c r="A1241" s="48"/>
      <c r="B1241" s="49" t="s">
        <v>122</v>
      </c>
      <c r="C1241" s="372" t="s">
        <v>177</v>
      </c>
      <c r="D1241" s="372"/>
      <c r="E1241" s="372"/>
      <c r="F1241" s="51"/>
      <c r="G1241" s="52"/>
      <c r="H1241" s="52"/>
      <c r="I1241" s="52"/>
      <c r="J1241" s="53">
        <v>0.74</v>
      </c>
      <c r="K1241" s="52"/>
      <c r="L1241" s="53">
        <v>0.53</v>
      </c>
      <c r="M1241" s="52"/>
      <c r="N1241" s="58"/>
      <c r="AF1241" s="39"/>
      <c r="AG1241" s="47"/>
      <c r="AH1241" s="47"/>
      <c r="AK1241" s="3" t="s">
        <v>177</v>
      </c>
      <c r="AN1241" s="47"/>
      <c r="AO1241" s="47"/>
      <c r="AQ1241" s="47"/>
    </row>
    <row r="1242" spans="1:43" s="4" customFormat="1" ht="15" x14ac:dyDescent="0.25">
      <c r="A1242" s="56"/>
      <c r="B1242" s="49"/>
      <c r="C1242" s="372" t="s">
        <v>63</v>
      </c>
      <c r="D1242" s="372"/>
      <c r="E1242" s="372"/>
      <c r="F1242" s="51" t="s">
        <v>64</v>
      </c>
      <c r="G1242" s="54">
        <v>4.84</v>
      </c>
      <c r="H1242" s="54">
        <v>1.1499999999999999</v>
      </c>
      <c r="I1242" s="114">
        <v>4.0075200000000004</v>
      </c>
      <c r="J1242" s="57"/>
      <c r="K1242" s="52"/>
      <c r="L1242" s="57"/>
      <c r="M1242" s="52"/>
      <c r="N1242" s="58"/>
      <c r="AF1242" s="39"/>
      <c r="AG1242" s="47"/>
      <c r="AH1242" s="47"/>
      <c r="AL1242" s="3" t="s">
        <v>63</v>
      </c>
      <c r="AN1242" s="47"/>
      <c r="AO1242" s="47"/>
      <c r="AQ1242" s="47"/>
    </row>
    <row r="1243" spans="1:43" s="4" customFormat="1" ht="15" x14ac:dyDescent="0.25">
      <c r="A1243" s="56"/>
      <c r="B1243" s="49"/>
      <c r="C1243" s="372" t="s">
        <v>178</v>
      </c>
      <c r="D1243" s="372"/>
      <c r="E1243" s="372"/>
      <c r="F1243" s="51" t="s">
        <v>64</v>
      </c>
      <c r="G1243" s="54">
        <v>0.03</v>
      </c>
      <c r="H1243" s="54">
        <v>1.1499999999999999</v>
      </c>
      <c r="I1243" s="114">
        <v>2.4840000000000001E-2</v>
      </c>
      <c r="J1243" s="57"/>
      <c r="K1243" s="52"/>
      <c r="L1243" s="57"/>
      <c r="M1243" s="52"/>
      <c r="N1243" s="58"/>
      <c r="AF1243" s="39"/>
      <c r="AG1243" s="47"/>
      <c r="AH1243" s="47"/>
      <c r="AL1243" s="3" t="s">
        <v>178</v>
      </c>
      <c r="AN1243" s="47"/>
      <c r="AO1243" s="47"/>
      <c r="AQ1243" s="47"/>
    </row>
    <row r="1244" spans="1:43" s="4" customFormat="1" ht="15" x14ac:dyDescent="0.25">
      <c r="A1244" s="48"/>
      <c r="B1244" s="49"/>
      <c r="C1244" s="375" t="s">
        <v>65</v>
      </c>
      <c r="D1244" s="375"/>
      <c r="E1244" s="375"/>
      <c r="F1244" s="59"/>
      <c r="G1244" s="60"/>
      <c r="H1244" s="60"/>
      <c r="I1244" s="60"/>
      <c r="J1244" s="61">
        <v>39.880000000000003</v>
      </c>
      <c r="K1244" s="60"/>
      <c r="L1244" s="61">
        <v>32.94</v>
      </c>
      <c r="M1244" s="60"/>
      <c r="N1244" s="62"/>
      <c r="AF1244" s="39"/>
      <c r="AG1244" s="47"/>
      <c r="AH1244" s="47"/>
      <c r="AM1244" s="3" t="s">
        <v>65</v>
      </c>
      <c r="AN1244" s="47"/>
      <c r="AO1244" s="47"/>
      <c r="AQ1244" s="47"/>
    </row>
    <row r="1245" spans="1:43" s="4" customFormat="1" ht="15" x14ac:dyDescent="0.25">
      <c r="A1245" s="56"/>
      <c r="B1245" s="49"/>
      <c r="C1245" s="372" t="s">
        <v>66</v>
      </c>
      <c r="D1245" s="372"/>
      <c r="E1245" s="372"/>
      <c r="F1245" s="51"/>
      <c r="G1245" s="52"/>
      <c r="H1245" s="52"/>
      <c r="I1245" s="52"/>
      <c r="J1245" s="57"/>
      <c r="K1245" s="52"/>
      <c r="L1245" s="53">
        <v>31.07</v>
      </c>
      <c r="M1245" s="52"/>
      <c r="N1245" s="55">
        <v>1086.21</v>
      </c>
      <c r="AF1245" s="39"/>
      <c r="AG1245" s="47"/>
      <c r="AH1245" s="47"/>
      <c r="AL1245" s="3" t="s">
        <v>66</v>
      </c>
      <c r="AN1245" s="47"/>
      <c r="AO1245" s="47"/>
      <c r="AQ1245" s="47"/>
    </row>
    <row r="1246" spans="1:43" s="4" customFormat="1" ht="23.25" x14ac:dyDescent="0.25">
      <c r="A1246" s="56"/>
      <c r="B1246" s="49" t="s">
        <v>681</v>
      </c>
      <c r="C1246" s="372" t="s">
        <v>682</v>
      </c>
      <c r="D1246" s="372"/>
      <c r="E1246" s="372"/>
      <c r="F1246" s="51" t="s">
        <v>69</v>
      </c>
      <c r="G1246" s="63">
        <v>97</v>
      </c>
      <c r="H1246" s="52"/>
      <c r="I1246" s="63">
        <v>97</v>
      </c>
      <c r="J1246" s="57"/>
      <c r="K1246" s="52"/>
      <c r="L1246" s="53">
        <v>30.14</v>
      </c>
      <c r="M1246" s="52"/>
      <c r="N1246" s="55">
        <v>1053.6199999999999</v>
      </c>
      <c r="AF1246" s="39"/>
      <c r="AG1246" s="47"/>
      <c r="AH1246" s="47"/>
      <c r="AL1246" s="3" t="s">
        <v>682</v>
      </c>
      <c r="AN1246" s="47"/>
      <c r="AO1246" s="47"/>
      <c r="AQ1246" s="47"/>
    </row>
    <row r="1247" spans="1:43" s="4" customFormat="1" ht="23.25" x14ac:dyDescent="0.25">
      <c r="A1247" s="56"/>
      <c r="B1247" s="49" t="s">
        <v>683</v>
      </c>
      <c r="C1247" s="372" t="s">
        <v>684</v>
      </c>
      <c r="D1247" s="372"/>
      <c r="E1247" s="372"/>
      <c r="F1247" s="51" t="s">
        <v>69</v>
      </c>
      <c r="G1247" s="63">
        <v>51</v>
      </c>
      <c r="H1247" s="52"/>
      <c r="I1247" s="63">
        <v>51</v>
      </c>
      <c r="J1247" s="57"/>
      <c r="K1247" s="52"/>
      <c r="L1247" s="53">
        <v>15.85</v>
      </c>
      <c r="M1247" s="52"/>
      <c r="N1247" s="64">
        <v>553.97</v>
      </c>
      <c r="AF1247" s="39"/>
      <c r="AG1247" s="47"/>
      <c r="AH1247" s="47"/>
      <c r="AL1247" s="3" t="s">
        <v>684</v>
      </c>
      <c r="AN1247" s="47"/>
      <c r="AO1247" s="47"/>
      <c r="AQ1247" s="47"/>
    </row>
    <row r="1248" spans="1:43" s="4" customFormat="1" ht="15" x14ac:dyDescent="0.25">
      <c r="A1248" s="65"/>
      <c r="B1248" s="66"/>
      <c r="C1248" s="374" t="s">
        <v>72</v>
      </c>
      <c r="D1248" s="374"/>
      <c r="E1248" s="374"/>
      <c r="F1248" s="42"/>
      <c r="G1248" s="43"/>
      <c r="H1248" s="43"/>
      <c r="I1248" s="43"/>
      <c r="J1248" s="45"/>
      <c r="K1248" s="43"/>
      <c r="L1248" s="67">
        <v>78.930000000000007</v>
      </c>
      <c r="M1248" s="60"/>
      <c r="N1248" s="46"/>
      <c r="AF1248" s="39"/>
      <c r="AG1248" s="47"/>
      <c r="AH1248" s="47"/>
      <c r="AN1248" s="47" t="s">
        <v>72</v>
      </c>
      <c r="AO1248" s="47"/>
      <c r="AQ1248" s="47"/>
    </row>
    <row r="1249" spans="1:43" s="4" customFormat="1" ht="57" x14ac:dyDescent="0.25">
      <c r="A1249" s="40" t="s">
        <v>606</v>
      </c>
      <c r="B1249" s="41" t="s">
        <v>706</v>
      </c>
      <c r="C1249" s="374" t="s">
        <v>2387</v>
      </c>
      <c r="D1249" s="374"/>
      <c r="E1249" s="374"/>
      <c r="F1249" s="42" t="s">
        <v>215</v>
      </c>
      <c r="G1249" s="43">
        <v>0.04</v>
      </c>
      <c r="H1249" s="44">
        <v>1</v>
      </c>
      <c r="I1249" s="68">
        <v>0.04</v>
      </c>
      <c r="J1249" s="45"/>
      <c r="K1249" s="43"/>
      <c r="L1249" s="45"/>
      <c r="M1249" s="43"/>
      <c r="N1249" s="46"/>
      <c r="AF1249" s="39"/>
      <c r="AG1249" s="47"/>
      <c r="AH1249" s="47" t="s">
        <v>2387</v>
      </c>
      <c r="AN1249" s="47"/>
      <c r="AO1249" s="47"/>
      <c r="AQ1249" s="47"/>
    </row>
    <row r="1250" spans="1:43" s="4" customFormat="1" ht="15" x14ac:dyDescent="0.25">
      <c r="A1250" s="69"/>
      <c r="B1250" s="50"/>
      <c r="C1250" s="372" t="s">
        <v>675</v>
      </c>
      <c r="D1250" s="372"/>
      <c r="E1250" s="372"/>
      <c r="F1250" s="372"/>
      <c r="G1250" s="372"/>
      <c r="H1250" s="372"/>
      <c r="I1250" s="372"/>
      <c r="J1250" s="372"/>
      <c r="K1250" s="372"/>
      <c r="L1250" s="372"/>
      <c r="M1250" s="372"/>
      <c r="N1250" s="377"/>
      <c r="AF1250" s="39"/>
      <c r="AG1250" s="47"/>
      <c r="AH1250" s="47"/>
      <c r="AI1250" s="3" t="s">
        <v>675</v>
      </c>
      <c r="AN1250" s="47"/>
      <c r="AO1250" s="47"/>
      <c r="AQ1250" s="47"/>
    </row>
    <row r="1251" spans="1:43" s="4" customFormat="1" ht="22.5" x14ac:dyDescent="0.25">
      <c r="A1251" s="103"/>
      <c r="B1251" s="49" t="s">
        <v>217</v>
      </c>
      <c r="C1251" s="368" t="s">
        <v>218</v>
      </c>
      <c r="D1251" s="368"/>
      <c r="E1251" s="368"/>
      <c r="F1251" s="368"/>
      <c r="G1251" s="368"/>
      <c r="H1251" s="368"/>
      <c r="I1251" s="368"/>
      <c r="J1251" s="368"/>
      <c r="K1251" s="368"/>
      <c r="L1251" s="368"/>
      <c r="M1251" s="368"/>
      <c r="N1251" s="376"/>
      <c r="AF1251" s="39"/>
      <c r="AG1251" s="47"/>
      <c r="AH1251" s="47"/>
      <c r="AJ1251" s="3" t="s">
        <v>218</v>
      </c>
      <c r="AN1251" s="47"/>
      <c r="AO1251" s="47"/>
      <c r="AQ1251" s="47"/>
    </row>
    <row r="1252" spans="1:43" s="4" customFormat="1" ht="15" x14ac:dyDescent="0.25">
      <c r="A1252" s="48"/>
      <c r="B1252" s="49" t="s">
        <v>58</v>
      </c>
      <c r="C1252" s="372" t="s">
        <v>62</v>
      </c>
      <c r="D1252" s="372"/>
      <c r="E1252" s="372"/>
      <c r="F1252" s="51"/>
      <c r="G1252" s="52"/>
      <c r="H1252" s="52"/>
      <c r="I1252" s="52"/>
      <c r="J1252" s="53">
        <v>139.54</v>
      </c>
      <c r="K1252" s="54">
        <v>1.1499999999999999</v>
      </c>
      <c r="L1252" s="53">
        <v>6.42</v>
      </c>
      <c r="M1252" s="54">
        <v>34.96</v>
      </c>
      <c r="N1252" s="64">
        <v>224.44</v>
      </c>
      <c r="AF1252" s="39"/>
      <c r="AG1252" s="47"/>
      <c r="AH1252" s="47"/>
      <c r="AK1252" s="3" t="s">
        <v>62</v>
      </c>
      <c r="AN1252" s="47"/>
      <c r="AO1252" s="47"/>
      <c r="AQ1252" s="47"/>
    </row>
    <row r="1253" spans="1:43" s="4" customFormat="1" ht="15" x14ac:dyDescent="0.25">
      <c r="A1253" s="48"/>
      <c r="B1253" s="49" t="s">
        <v>122</v>
      </c>
      <c r="C1253" s="372" t="s">
        <v>177</v>
      </c>
      <c r="D1253" s="372"/>
      <c r="E1253" s="372"/>
      <c r="F1253" s="51"/>
      <c r="G1253" s="52"/>
      <c r="H1253" s="52"/>
      <c r="I1253" s="52"/>
      <c r="J1253" s="53">
        <v>16.79</v>
      </c>
      <c r="K1253" s="52"/>
      <c r="L1253" s="53">
        <v>0.67</v>
      </c>
      <c r="M1253" s="52"/>
      <c r="N1253" s="58"/>
      <c r="AF1253" s="39"/>
      <c r="AG1253" s="47"/>
      <c r="AH1253" s="47"/>
      <c r="AK1253" s="3" t="s">
        <v>177</v>
      </c>
      <c r="AN1253" s="47"/>
      <c r="AO1253" s="47"/>
      <c r="AQ1253" s="47"/>
    </row>
    <row r="1254" spans="1:43" s="4" customFormat="1" ht="15" x14ac:dyDescent="0.25">
      <c r="A1254" s="56"/>
      <c r="B1254" s="49"/>
      <c r="C1254" s="372" t="s">
        <v>63</v>
      </c>
      <c r="D1254" s="372"/>
      <c r="E1254" s="372"/>
      <c r="F1254" s="51" t="s">
        <v>64</v>
      </c>
      <c r="G1254" s="104">
        <v>15.2</v>
      </c>
      <c r="H1254" s="54">
        <v>1.1499999999999999</v>
      </c>
      <c r="I1254" s="70">
        <v>0.69920000000000004</v>
      </c>
      <c r="J1254" s="57"/>
      <c r="K1254" s="52"/>
      <c r="L1254" s="57"/>
      <c r="M1254" s="52"/>
      <c r="N1254" s="58"/>
      <c r="AF1254" s="39"/>
      <c r="AG1254" s="47"/>
      <c r="AH1254" s="47"/>
      <c r="AL1254" s="3" t="s">
        <v>63</v>
      </c>
      <c r="AN1254" s="47"/>
      <c r="AO1254" s="47"/>
      <c r="AQ1254" s="47"/>
    </row>
    <row r="1255" spans="1:43" s="4" customFormat="1" ht="15" x14ac:dyDescent="0.25">
      <c r="A1255" s="48"/>
      <c r="B1255" s="49"/>
      <c r="C1255" s="375" t="s">
        <v>65</v>
      </c>
      <c r="D1255" s="375"/>
      <c r="E1255" s="375"/>
      <c r="F1255" s="59"/>
      <c r="G1255" s="60"/>
      <c r="H1255" s="60"/>
      <c r="I1255" s="60"/>
      <c r="J1255" s="61">
        <v>156.33000000000001</v>
      </c>
      <c r="K1255" s="60"/>
      <c r="L1255" s="61">
        <v>7.09</v>
      </c>
      <c r="M1255" s="60"/>
      <c r="N1255" s="62"/>
      <c r="AF1255" s="39"/>
      <c r="AG1255" s="47"/>
      <c r="AH1255" s="47"/>
      <c r="AM1255" s="3" t="s">
        <v>65</v>
      </c>
      <c r="AN1255" s="47"/>
      <c r="AO1255" s="47"/>
      <c r="AQ1255" s="47"/>
    </row>
    <row r="1256" spans="1:43" s="4" customFormat="1" ht="15" x14ac:dyDescent="0.25">
      <c r="A1256" s="56"/>
      <c r="B1256" s="49"/>
      <c r="C1256" s="372" t="s">
        <v>66</v>
      </c>
      <c r="D1256" s="372"/>
      <c r="E1256" s="372"/>
      <c r="F1256" s="51"/>
      <c r="G1256" s="52"/>
      <c r="H1256" s="52"/>
      <c r="I1256" s="52"/>
      <c r="J1256" s="57"/>
      <c r="K1256" s="52"/>
      <c r="L1256" s="53">
        <v>6.42</v>
      </c>
      <c r="M1256" s="52"/>
      <c r="N1256" s="64">
        <v>224.44</v>
      </c>
      <c r="AF1256" s="39"/>
      <c r="AG1256" s="47"/>
      <c r="AH1256" s="47"/>
      <c r="AL1256" s="3" t="s">
        <v>66</v>
      </c>
      <c r="AN1256" s="47"/>
      <c r="AO1256" s="47"/>
      <c r="AQ1256" s="47"/>
    </row>
    <row r="1257" spans="1:43" s="4" customFormat="1" ht="23.25" x14ac:dyDescent="0.25">
      <c r="A1257" s="56"/>
      <c r="B1257" s="49" t="s">
        <v>681</v>
      </c>
      <c r="C1257" s="372" t="s">
        <v>682</v>
      </c>
      <c r="D1257" s="372"/>
      <c r="E1257" s="372"/>
      <c r="F1257" s="51" t="s">
        <v>69</v>
      </c>
      <c r="G1257" s="63">
        <v>97</v>
      </c>
      <c r="H1257" s="52"/>
      <c r="I1257" s="63">
        <v>97</v>
      </c>
      <c r="J1257" s="57"/>
      <c r="K1257" s="52"/>
      <c r="L1257" s="53">
        <v>6.23</v>
      </c>
      <c r="M1257" s="52"/>
      <c r="N1257" s="64">
        <v>217.71</v>
      </c>
      <c r="AF1257" s="39"/>
      <c r="AG1257" s="47"/>
      <c r="AH1257" s="47"/>
      <c r="AL1257" s="3" t="s">
        <v>682</v>
      </c>
      <c r="AN1257" s="47"/>
      <c r="AO1257" s="47"/>
      <c r="AQ1257" s="47"/>
    </row>
    <row r="1258" spans="1:43" s="4" customFormat="1" ht="23.25" x14ac:dyDescent="0.25">
      <c r="A1258" s="56"/>
      <c r="B1258" s="49" t="s">
        <v>683</v>
      </c>
      <c r="C1258" s="372" t="s">
        <v>684</v>
      </c>
      <c r="D1258" s="372"/>
      <c r="E1258" s="372"/>
      <c r="F1258" s="51" t="s">
        <v>69</v>
      </c>
      <c r="G1258" s="63">
        <v>51</v>
      </c>
      <c r="H1258" s="52"/>
      <c r="I1258" s="63">
        <v>51</v>
      </c>
      <c r="J1258" s="57"/>
      <c r="K1258" s="52"/>
      <c r="L1258" s="53">
        <v>3.27</v>
      </c>
      <c r="M1258" s="52"/>
      <c r="N1258" s="64">
        <v>114.46</v>
      </c>
      <c r="AF1258" s="39"/>
      <c r="AG1258" s="47"/>
      <c r="AH1258" s="47"/>
      <c r="AL1258" s="3" t="s">
        <v>684</v>
      </c>
      <c r="AN1258" s="47"/>
      <c r="AO1258" s="47"/>
      <c r="AQ1258" s="47"/>
    </row>
    <row r="1259" spans="1:43" s="4" customFormat="1" ht="15" x14ac:dyDescent="0.25">
      <c r="A1259" s="65"/>
      <c r="B1259" s="66"/>
      <c r="C1259" s="374" t="s">
        <v>72</v>
      </c>
      <c r="D1259" s="374"/>
      <c r="E1259" s="374"/>
      <c r="F1259" s="42"/>
      <c r="G1259" s="43"/>
      <c r="H1259" s="43"/>
      <c r="I1259" s="43"/>
      <c r="J1259" s="45"/>
      <c r="K1259" s="43"/>
      <c r="L1259" s="67">
        <v>16.59</v>
      </c>
      <c r="M1259" s="60"/>
      <c r="N1259" s="46"/>
      <c r="AF1259" s="39"/>
      <c r="AG1259" s="47"/>
      <c r="AH1259" s="47"/>
      <c r="AN1259" s="47" t="s">
        <v>72</v>
      </c>
      <c r="AO1259" s="47"/>
      <c r="AQ1259" s="47"/>
    </row>
    <row r="1260" spans="1:43" s="4" customFormat="1" ht="34.5" x14ac:dyDescent="0.25">
      <c r="A1260" s="40" t="s">
        <v>607</v>
      </c>
      <c r="B1260" s="41" t="s">
        <v>1941</v>
      </c>
      <c r="C1260" s="374" t="s">
        <v>1942</v>
      </c>
      <c r="D1260" s="374"/>
      <c r="E1260" s="374"/>
      <c r="F1260" s="42" t="s">
        <v>231</v>
      </c>
      <c r="G1260" s="43">
        <v>77.52</v>
      </c>
      <c r="H1260" s="44">
        <v>1</v>
      </c>
      <c r="I1260" s="68">
        <v>77.52</v>
      </c>
      <c r="J1260" s="67">
        <v>25.57</v>
      </c>
      <c r="K1260" s="43"/>
      <c r="L1260" s="105">
        <v>1982.19</v>
      </c>
      <c r="M1260" s="43"/>
      <c r="N1260" s="46"/>
      <c r="AF1260" s="39"/>
      <c r="AG1260" s="47"/>
      <c r="AH1260" s="47" t="s">
        <v>1942</v>
      </c>
      <c r="AN1260" s="47"/>
      <c r="AO1260" s="47"/>
      <c r="AQ1260" s="47"/>
    </row>
    <row r="1261" spans="1:43" s="4" customFormat="1" ht="15" x14ac:dyDescent="0.25">
      <c r="A1261" s="69"/>
      <c r="B1261" s="50"/>
      <c r="C1261" s="372" t="s">
        <v>2385</v>
      </c>
      <c r="D1261" s="372"/>
      <c r="E1261" s="372"/>
      <c r="F1261" s="372"/>
      <c r="G1261" s="372"/>
      <c r="H1261" s="372"/>
      <c r="I1261" s="372"/>
      <c r="J1261" s="372"/>
      <c r="K1261" s="372"/>
      <c r="L1261" s="372"/>
      <c r="M1261" s="372"/>
      <c r="N1261" s="377"/>
      <c r="AF1261" s="39"/>
      <c r="AG1261" s="47"/>
      <c r="AH1261" s="47"/>
      <c r="AI1261" s="3" t="s">
        <v>2385</v>
      </c>
      <c r="AN1261" s="47"/>
      <c r="AO1261" s="47"/>
      <c r="AQ1261" s="47"/>
    </row>
    <row r="1262" spans="1:43" s="4" customFormat="1" ht="15" x14ac:dyDescent="0.25">
      <c r="A1262" s="65"/>
      <c r="B1262" s="66"/>
      <c r="C1262" s="374" t="s">
        <v>72</v>
      </c>
      <c r="D1262" s="374"/>
      <c r="E1262" s="374"/>
      <c r="F1262" s="42"/>
      <c r="G1262" s="43"/>
      <c r="H1262" s="43"/>
      <c r="I1262" s="43"/>
      <c r="J1262" s="45"/>
      <c r="K1262" s="43"/>
      <c r="L1262" s="105">
        <v>1982.19</v>
      </c>
      <c r="M1262" s="60"/>
      <c r="N1262" s="46"/>
      <c r="AF1262" s="39"/>
      <c r="AG1262" s="47"/>
      <c r="AH1262" s="47"/>
      <c r="AN1262" s="47" t="s">
        <v>72</v>
      </c>
      <c r="AO1262" s="47"/>
      <c r="AQ1262" s="47"/>
    </row>
    <row r="1263" spans="1:43" s="4" customFormat="1" ht="45.75" x14ac:dyDescent="0.25">
      <c r="A1263" s="40" t="s">
        <v>609</v>
      </c>
      <c r="B1263" s="41" t="s">
        <v>852</v>
      </c>
      <c r="C1263" s="374" t="s">
        <v>2388</v>
      </c>
      <c r="D1263" s="374"/>
      <c r="E1263" s="374"/>
      <c r="F1263" s="42" t="s">
        <v>215</v>
      </c>
      <c r="G1263" s="43">
        <v>0.12</v>
      </c>
      <c r="H1263" s="44">
        <v>1</v>
      </c>
      <c r="I1263" s="68">
        <v>0.12</v>
      </c>
      <c r="J1263" s="45"/>
      <c r="K1263" s="43"/>
      <c r="L1263" s="45"/>
      <c r="M1263" s="43"/>
      <c r="N1263" s="46"/>
      <c r="AF1263" s="39"/>
      <c r="AG1263" s="47"/>
      <c r="AH1263" s="47" t="s">
        <v>2388</v>
      </c>
      <c r="AN1263" s="47"/>
      <c r="AO1263" s="47"/>
      <c r="AQ1263" s="47"/>
    </row>
    <row r="1264" spans="1:43" s="4" customFormat="1" ht="15" x14ac:dyDescent="0.25">
      <c r="A1264" s="69"/>
      <c r="B1264" s="50"/>
      <c r="C1264" s="372" t="s">
        <v>2164</v>
      </c>
      <c r="D1264" s="372"/>
      <c r="E1264" s="372"/>
      <c r="F1264" s="372"/>
      <c r="G1264" s="372"/>
      <c r="H1264" s="372"/>
      <c r="I1264" s="372"/>
      <c r="J1264" s="372"/>
      <c r="K1264" s="372"/>
      <c r="L1264" s="372"/>
      <c r="M1264" s="372"/>
      <c r="N1264" s="377"/>
      <c r="AF1264" s="39"/>
      <c r="AG1264" s="47"/>
      <c r="AH1264" s="47"/>
      <c r="AI1264" s="3" t="s">
        <v>2164</v>
      </c>
      <c r="AN1264" s="47"/>
      <c r="AO1264" s="47"/>
      <c r="AQ1264" s="47"/>
    </row>
    <row r="1265" spans="1:43" s="4" customFormat="1" ht="15" x14ac:dyDescent="0.25">
      <c r="A1265" s="103"/>
      <c r="B1265" s="49" t="s">
        <v>737</v>
      </c>
      <c r="C1265" s="368" t="s">
        <v>738</v>
      </c>
      <c r="D1265" s="368"/>
      <c r="E1265" s="368"/>
      <c r="F1265" s="368"/>
      <c r="G1265" s="368"/>
      <c r="H1265" s="368"/>
      <c r="I1265" s="368"/>
      <c r="J1265" s="368"/>
      <c r="K1265" s="368"/>
      <c r="L1265" s="368"/>
      <c r="M1265" s="368"/>
      <c r="N1265" s="376"/>
      <c r="AF1265" s="39"/>
      <c r="AG1265" s="47"/>
      <c r="AH1265" s="47"/>
      <c r="AJ1265" s="3" t="s">
        <v>738</v>
      </c>
      <c r="AN1265" s="47"/>
      <c r="AO1265" s="47"/>
      <c r="AQ1265" s="47"/>
    </row>
    <row r="1266" spans="1:43" s="4" customFormat="1" ht="22.5" x14ac:dyDescent="0.25">
      <c r="A1266" s="103"/>
      <c r="B1266" s="49" t="s">
        <v>217</v>
      </c>
      <c r="C1266" s="368" t="s">
        <v>218</v>
      </c>
      <c r="D1266" s="368"/>
      <c r="E1266" s="368"/>
      <c r="F1266" s="368"/>
      <c r="G1266" s="368"/>
      <c r="H1266" s="368"/>
      <c r="I1266" s="368"/>
      <c r="J1266" s="368"/>
      <c r="K1266" s="368"/>
      <c r="L1266" s="368"/>
      <c r="M1266" s="368"/>
      <c r="N1266" s="376"/>
      <c r="AF1266" s="39"/>
      <c r="AG1266" s="47"/>
      <c r="AH1266" s="47"/>
      <c r="AJ1266" s="3" t="s">
        <v>218</v>
      </c>
      <c r="AN1266" s="47"/>
      <c r="AO1266" s="47"/>
      <c r="AQ1266" s="47"/>
    </row>
    <row r="1267" spans="1:43" s="4" customFormat="1" ht="15" x14ac:dyDescent="0.25">
      <c r="A1267" s="48"/>
      <c r="B1267" s="49" t="s">
        <v>58</v>
      </c>
      <c r="C1267" s="372" t="s">
        <v>62</v>
      </c>
      <c r="D1267" s="372"/>
      <c r="E1267" s="372"/>
      <c r="F1267" s="51"/>
      <c r="G1267" s="52"/>
      <c r="H1267" s="52"/>
      <c r="I1267" s="52"/>
      <c r="J1267" s="53">
        <v>162.43</v>
      </c>
      <c r="K1267" s="70">
        <v>1.2075</v>
      </c>
      <c r="L1267" s="53">
        <v>23.54</v>
      </c>
      <c r="M1267" s="54">
        <v>34.96</v>
      </c>
      <c r="N1267" s="64">
        <v>822.96</v>
      </c>
      <c r="AF1267" s="39"/>
      <c r="AG1267" s="47"/>
      <c r="AH1267" s="47"/>
      <c r="AK1267" s="3" t="s">
        <v>62</v>
      </c>
      <c r="AN1267" s="47"/>
      <c r="AO1267" s="47"/>
      <c r="AQ1267" s="47"/>
    </row>
    <row r="1268" spans="1:43" s="4" customFormat="1" ht="15" x14ac:dyDescent="0.25">
      <c r="A1268" s="48"/>
      <c r="B1268" s="49" t="s">
        <v>73</v>
      </c>
      <c r="C1268" s="372" t="s">
        <v>175</v>
      </c>
      <c r="D1268" s="372"/>
      <c r="E1268" s="372"/>
      <c r="F1268" s="51"/>
      <c r="G1268" s="52"/>
      <c r="H1268" s="52"/>
      <c r="I1268" s="52"/>
      <c r="J1268" s="53">
        <v>53.19</v>
      </c>
      <c r="K1268" s="54">
        <v>1.1499999999999999</v>
      </c>
      <c r="L1268" s="53">
        <v>7.34</v>
      </c>
      <c r="M1268" s="52"/>
      <c r="N1268" s="58"/>
      <c r="AF1268" s="39"/>
      <c r="AG1268" s="47"/>
      <c r="AH1268" s="47"/>
      <c r="AK1268" s="3" t="s">
        <v>175</v>
      </c>
      <c r="AN1268" s="47"/>
      <c r="AO1268" s="47"/>
      <c r="AQ1268" s="47"/>
    </row>
    <row r="1269" spans="1:43" s="4" customFormat="1" ht="15" x14ac:dyDescent="0.25">
      <c r="A1269" s="48"/>
      <c r="B1269" s="49" t="s">
        <v>78</v>
      </c>
      <c r="C1269" s="372" t="s">
        <v>176</v>
      </c>
      <c r="D1269" s="372"/>
      <c r="E1269" s="372"/>
      <c r="F1269" s="51"/>
      <c r="G1269" s="52"/>
      <c r="H1269" s="52"/>
      <c r="I1269" s="52"/>
      <c r="J1269" s="53">
        <v>5.0199999999999996</v>
      </c>
      <c r="K1269" s="54">
        <v>1.1499999999999999</v>
      </c>
      <c r="L1269" s="53">
        <v>0.69</v>
      </c>
      <c r="M1269" s="54">
        <v>34.96</v>
      </c>
      <c r="N1269" s="64">
        <v>24.12</v>
      </c>
      <c r="AF1269" s="39"/>
      <c r="AG1269" s="47"/>
      <c r="AH1269" s="47"/>
      <c r="AK1269" s="3" t="s">
        <v>176</v>
      </c>
      <c r="AN1269" s="47"/>
      <c r="AO1269" s="47"/>
      <c r="AQ1269" s="47"/>
    </row>
    <row r="1270" spans="1:43" s="4" customFormat="1" ht="15" x14ac:dyDescent="0.25">
      <c r="A1270" s="48"/>
      <c r="B1270" s="49" t="s">
        <v>122</v>
      </c>
      <c r="C1270" s="372" t="s">
        <v>177</v>
      </c>
      <c r="D1270" s="372"/>
      <c r="E1270" s="372"/>
      <c r="F1270" s="51"/>
      <c r="G1270" s="52"/>
      <c r="H1270" s="52"/>
      <c r="I1270" s="52"/>
      <c r="J1270" s="53">
        <v>35.299999999999997</v>
      </c>
      <c r="K1270" s="52"/>
      <c r="L1270" s="53">
        <v>4.24</v>
      </c>
      <c r="M1270" s="52"/>
      <c r="N1270" s="58"/>
      <c r="AF1270" s="39"/>
      <c r="AG1270" s="47"/>
      <c r="AH1270" s="47"/>
      <c r="AK1270" s="3" t="s">
        <v>177</v>
      </c>
      <c r="AN1270" s="47"/>
      <c r="AO1270" s="47"/>
      <c r="AQ1270" s="47"/>
    </row>
    <row r="1271" spans="1:43" s="4" customFormat="1" ht="15" x14ac:dyDescent="0.25">
      <c r="A1271" s="56"/>
      <c r="B1271" s="49"/>
      <c r="C1271" s="372" t="s">
        <v>63</v>
      </c>
      <c r="D1271" s="372"/>
      <c r="E1271" s="372"/>
      <c r="F1271" s="51" t="s">
        <v>64</v>
      </c>
      <c r="G1271" s="54">
        <v>17.28</v>
      </c>
      <c r="H1271" s="70">
        <v>1.2075</v>
      </c>
      <c r="I1271" s="117">
        <v>2.5038719999999999</v>
      </c>
      <c r="J1271" s="57"/>
      <c r="K1271" s="52"/>
      <c r="L1271" s="57"/>
      <c r="M1271" s="52"/>
      <c r="N1271" s="58"/>
      <c r="AF1271" s="39"/>
      <c r="AG1271" s="47"/>
      <c r="AH1271" s="47"/>
      <c r="AL1271" s="3" t="s">
        <v>63</v>
      </c>
      <c r="AN1271" s="47"/>
      <c r="AO1271" s="47"/>
      <c r="AQ1271" s="47"/>
    </row>
    <row r="1272" spans="1:43" s="4" customFormat="1" ht="15" x14ac:dyDescent="0.25">
      <c r="A1272" s="56"/>
      <c r="B1272" s="49"/>
      <c r="C1272" s="372" t="s">
        <v>178</v>
      </c>
      <c r="D1272" s="372"/>
      <c r="E1272" s="372"/>
      <c r="F1272" s="51" t="s">
        <v>64</v>
      </c>
      <c r="G1272" s="104">
        <v>0.4</v>
      </c>
      <c r="H1272" s="54">
        <v>1.1499999999999999</v>
      </c>
      <c r="I1272" s="70">
        <v>5.5199999999999999E-2</v>
      </c>
      <c r="J1272" s="57"/>
      <c r="K1272" s="52"/>
      <c r="L1272" s="57"/>
      <c r="M1272" s="52"/>
      <c r="N1272" s="58"/>
      <c r="AF1272" s="39"/>
      <c r="AG1272" s="47"/>
      <c r="AH1272" s="47"/>
      <c r="AL1272" s="3" t="s">
        <v>178</v>
      </c>
      <c r="AN1272" s="47"/>
      <c r="AO1272" s="47"/>
      <c r="AQ1272" s="47"/>
    </row>
    <row r="1273" spans="1:43" s="4" customFormat="1" ht="15" x14ac:dyDescent="0.25">
      <c r="A1273" s="48"/>
      <c r="B1273" s="49"/>
      <c r="C1273" s="375" t="s">
        <v>65</v>
      </c>
      <c r="D1273" s="375"/>
      <c r="E1273" s="375"/>
      <c r="F1273" s="59"/>
      <c r="G1273" s="60"/>
      <c r="H1273" s="60"/>
      <c r="I1273" s="60"/>
      <c r="J1273" s="61">
        <v>250.92</v>
      </c>
      <c r="K1273" s="60"/>
      <c r="L1273" s="61">
        <v>35.119999999999997</v>
      </c>
      <c r="M1273" s="60"/>
      <c r="N1273" s="62"/>
      <c r="AF1273" s="39"/>
      <c r="AG1273" s="47"/>
      <c r="AH1273" s="47"/>
      <c r="AM1273" s="3" t="s">
        <v>65</v>
      </c>
      <c r="AN1273" s="47"/>
      <c r="AO1273" s="47"/>
      <c r="AQ1273" s="47"/>
    </row>
    <row r="1274" spans="1:43" s="4" customFormat="1" ht="15" x14ac:dyDescent="0.25">
      <c r="A1274" s="56"/>
      <c r="B1274" s="49"/>
      <c r="C1274" s="372" t="s">
        <v>66</v>
      </c>
      <c r="D1274" s="372"/>
      <c r="E1274" s="372"/>
      <c r="F1274" s="51"/>
      <c r="G1274" s="52"/>
      <c r="H1274" s="52"/>
      <c r="I1274" s="52"/>
      <c r="J1274" s="57"/>
      <c r="K1274" s="52"/>
      <c r="L1274" s="53">
        <v>24.23</v>
      </c>
      <c r="M1274" s="52"/>
      <c r="N1274" s="64">
        <v>847.08</v>
      </c>
      <c r="AF1274" s="39"/>
      <c r="AG1274" s="47"/>
      <c r="AH1274" s="47"/>
      <c r="AL1274" s="3" t="s">
        <v>66</v>
      </c>
      <c r="AN1274" s="47"/>
      <c r="AO1274" s="47"/>
      <c r="AQ1274" s="47"/>
    </row>
    <row r="1275" spans="1:43" s="4" customFormat="1" ht="23.25" x14ac:dyDescent="0.25">
      <c r="A1275" s="56"/>
      <c r="B1275" s="49" t="s">
        <v>681</v>
      </c>
      <c r="C1275" s="372" t="s">
        <v>682</v>
      </c>
      <c r="D1275" s="372"/>
      <c r="E1275" s="372"/>
      <c r="F1275" s="51" t="s">
        <v>69</v>
      </c>
      <c r="G1275" s="63">
        <v>97</v>
      </c>
      <c r="H1275" s="52"/>
      <c r="I1275" s="63">
        <v>97</v>
      </c>
      <c r="J1275" s="57"/>
      <c r="K1275" s="52"/>
      <c r="L1275" s="53">
        <v>23.5</v>
      </c>
      <c r="M1275" s="52"/>
      <c r="N1275" s="64">
        <v>821.67</v>
      </c>
      <c r="AF1275" s="39"/>
      <c r="AG1275" s="47"/>
      <c r="AH1275" s="47"/>
      <c r="AL1275" s="3" t="s">
        <v>682</v>
      </c>
      <c r="AN1275" s="47"/>
      <c r="AO1275" s="47"/>
      <c r="AQ1275" s="47"/>
    </row>
    <row r="1276" spans="1:43" s="4" customFormat="1" ht="23.25" x14ac:dyDescent="0.25">
      <c r="A1276" s="56"/>
      <c r="B1276" s="49" t="s">
        <v>683</v>
      </c>
      <c r="C1276" s="372" t="s">
        <v>684</v>
      </c>
      <c r="D1276" s="372"/>
      <c r="E1276" s="372"/>
      <c r="F1276" s="51" t="s">
        <v>69</v>
      </c>
      <c r="G1276" s="63">
        <v>51</v>
      </c>
      <c r="H1276" s="52"/>
      <c r="I1276" s="63">
        <v>51</v>
      </c>
      <c r="J1276" s="57"/>
      <c r="K1276" s="52"/>
      <c r="L1276" s="53">
        <v>12.36</v>
      </c>
      <c r="M1276" s="52"/>
      <c r="N1276" s="64">
        <v>432.01</v>
      </c>
      <c r="AF1276" s="39"/>
      <c r="AG1276" s="47"/>
      <c r="AH1276" s="47"/>
      <c r="AL1276" s="3" t="s">
        <v>684</v>
      </c>
      <c r="AN1276" s="47"/>
      <c r="AO1276" s="47"/>
      <c r="AQ1276" s="47"/>
    </row>
    <row r="1277" spans="1:43" s="4" customFormat="1" ht="15" x14ac:dyDescent="0.25">
      <c r="A1277" s="65"/>
      <c r="B1277" s="66"/>
      <c r="C1277" s="374" t="s">
        <v>72</v>
      </c>
      <c r="D1277" s="374"/>
      <c r="E1277" s="374"/>
      <c r="F1277" s="42"/>
      <c r="G1277" s="43"/>
      <c r="H1277" s="43"/>
      <c r="I1277" s="43"/>
      <c r="J1277" s="45"/>
      <c r="K1277" s="43"/>
      <c r="L1277" s="67">
        <v>70.98</v>
      </c>
      <c r="M1277" s="60"/>
      <c r="N1277" s="46"/>
      <c r="AF1277" s="39"/>
      <c r="AG1277" s="47"/>
      <c r="AH1277" s="47"/>
      <c r="AN1277" s="47" t="s">
        <v>72</v>
      </c>
      <c r="AO1277" s="47"/>
      <c r="AQ1277" s="47"/>
    </row>
    <row r="1278" spans="1:43" s="4" customFormat="1" ht="45.75" x14ac:dyDescent="0.25">
      <c r="A1278" s="40" t="s">
        <v>610</v>
      </c>
      <c r="B1278" s="41" t="s">
        <v>852</v>
      </c>
      <c r="C1278" s="374" t="s">
        <v>2389</v>
      </c>
      <c r="D1278" s="374"/>
      <c r="E1278" s="374"/>
      <c r="F1278" s="42" t="s">
        <v>215</v>
      </c>
      <c r="G1278" s="43">
        <v>0.04</v>
      </c>
      <c r="H1278" s="44">
        <v>1</v>
      </c>
      <c r="I1278" s="68">
        <v>0.04</v>
      </c>
      <c r="J1278" s="45"/>
      <c r="K1278" s="43"/>
      <c r="L1278" s="45"/>
      <c r="M1278" s="43"/>
      <c r="N1278" s="46"/>
      <c r="AF1278" s="39"/>
      <c r="AG1278" s="47"/>
      <c r="AH1278" s="47" t="s">
        <v>2389</v>
      </c>
      <c r="AN1278" s="47"/>
      <c r="AO1278" s="47"/>
      <c r="AQ1278" s="47"/>
    </row>
    <row r="1279" spans="1:43" s="4" customFormat="1" ht="15" x14ac:dyDescent="0.25">
      <c r="A1279" s="69"/>
      <c r="B1279" s="50"/>
      <c r="C1279" s="372" t="s">
        <v>675</v>
      </c>
      <c r="D1279" s="372"/>
      <c r="E1279" s="372"/>
      <c r="F1279" s="372"/>
      <c r="G1279" s="372"/>
      <c r="H1279" s="372"/>
      <c r="I1279" s="372"/>
      <c r="J1279" s="372"/>
      <c r="K1279" s="372"/>
      <c r="L1279" s="372"/>
      <c r="M1279" s="372"/>
      <c r="N1279" s="377"/>
      <c r="AF1279" s="39"/>
      <c r="AG1279" s="47"/>
      <c r="AH1279" s="47"/>
      <c r="AI1279" s="3" t="s">
        <v>675</v>
      </c>
      <c r="AN1279" s="47"/>
      <c r="AO1279" s="47"/>
      <c r="AQ1279" s="47"/>
    </row>
    <row r="1280" spans="1:43" s="4" customFormat="1" ht="22.5" x14ac:dyDescent="0.25">
      <c r="A1280" s="103"/>
      <c r="B1280" s="49" t="s">
        <v>217</v>
      </c>
      <c r="C1280" s="368" t="s">
        <v>218</v>
      </c>
      <c r="D1280" s="368"/>
      <c r="E1280" s="368"/>
      <c r="F1280" s="368"/>
      <c r="G1280" s="368"/>
      <c r="H1280" s="368"/>
      <c r="I1280" s="368"/>
      <c r="J1280" s="368"/>
      <c r="K1280" s="368"/>
      <c r="L1280" s="368"/>
      <c r="M1280" s="368"/>
      <c r="N1280" s="376"/>
      <c r="AF1280" s="39"/>
      <c r="AG1280" s="47"/>
      <c r="AH1280" s="47"/>
      <c r="AJ1280" s="3" t="s">
        <v>218</v>
      </c>
      <c r="AN1280" s="47"/>
      <c r="AO1280" s="47"/>
      <c r="AQ1280" s="47"/>
    </row>
    <row r="1281" spans="1:43" s="4" customFormat="1" ht="15" x14ac:dyDescent="0.25">
      <c r="A1281" s="48"/>
      <c r="B1281" s="49" t="s">
        <v>58</v>
      </c>
      <c r="C1281" s="372" t="s">
        <v>62</v>
      </c>
      <c r="D1281" s="372"/>
      <c r="E1281" s="372"/>
      <c r="F1281" s="51"/>
      <c r="G1281" s="52"/>
      <c r="H1281" s="52"/>
      <c r="I1281" s="52"/>
      <c r="J1281" s="53">
        <v>162.43</v>
      </c>
      <c r="K1281" s="54">
        <v>1.1499999999999999</v>
      </c>
      <c r="L1281" s="53">
        <v>7.47</v>
      </c>
      <c r="M1281" s="54">
        <v>34.96</v>
      </c>
      <c r="N1281" s="64">
        <v>261.14999999999998</v>
      </c>
      <c r="AF1281" s="39"/>
      <c r="AG1281" s="47"/>
      <c r="AH1281" s="47"/>
      <c r="AK1281" s="3" t="s">
        <v>62</v>
      </c>
      <c r="AN1281" s="47"/>
      <c r="AO1281" s="47"/>
      <c r="AQ1281" s="47"/>
    </row>
    <row r="1282" spans="1:43" s="4" customFormat="1" ht="15" x14ac:dyDescent="0.25">
      <c r="A1282" s="48"/>
      <c r="B1282" s="49" t="s">
        <v>73</v>
      </c>
      <c r="C1282" s="372" t="s">
        <v>175</v>
      </c>
      <c r="D1282" s="372"/>
      <c r="E1282" s="372"/>
      <c r="F1282" s="51"/>
      <c r="G1282" s="52"/>
      <c r="H1282" s="52"/>
      <c r="I1282" s="52"/>
      <c r="J1282" s="53">
        <v>53.19</v>
      </c>
      <c r="K1282" s="54">
        <v>1.1499999999999999</v>
      </c>
      <c r="L1282" s="53">
        <v>2.4500000000000002</v>
      </c>
      <c r="M1282" s="52"/>
      <c r="N1282" s="58"/>
      <c r="AF1282" s="39"/>
      <c r="AG1282" s="47"/>
      <c r="AH1282" s="47"/>
      <c r="AK1282" s="3" t="s">
        <v>175</v>
      </c>
      <c r="AN1282" s="47"/>
      <c r="AO1282" s="47"/>
      <c r="AQ1282" s="47"/>
    </row>
    <row r="1283" spans="1:43" s="4" customFormat="1" ht="15" x14ac:dyDescent="0.25">
      <c r="A1283" s="48"/>
      <c r="B1283" s="49" t="s">
        <v>78</v>
      </c>
      <c r="C1283" s="372" t="s">
        <v>176</v>
      </c>
      <c r="D1283" s="372"/>
      <c r="E1283" s="372"/>
      <c r="F1283" s="51"/>
      <c r="G1283" s="52"/>
      <c r="H1283" s="52"/>
      <c r="I1283" s="52"/>
      <c r="J1283" s="53">
        <v>5.0199999999999996</v>
      </c>
      <c r="K1283" s="54">
        <v>1.1499999999999999</v>
      </c>
      <c r="L1283" s="53">
        <v>0.23</v>
      </c>
      <c r="M1283" s="54">
        <v>34.96</v>
      </c>
      <c r="N1283" s="64">
        <v>8.0399999999999991</v>
      </c>
      <c r="AF1283" s="39"/>
      <c r="AG1283" s="47"/>
      <c r="AH1283" s="47"/>
      <c r="AK1283" s="3" t="s">
        <v>176</v>
      </c>
      <c r="AN1283" s="47"/>
      <c r="AO1283" s="47"/>
      <c r="AQ1283" s="47"/>
    </row>
    <row r="1284" spans="1:43" s="4" customFormat="1" ht="15" x14ac:dyDescent="0.25">
      <c r="A1284" s="48"/>
      <c r="B1284" s="49" t="s">
        <v>122</v>
      </c>
      <c r="C1284" s="372" t="s">
        <v>177</v>
      </c>
      <c r="D1284" s="372"/>
      <c r="E1284" s="372"/>
      <c r="F1284" s="51"/>
      <c r="G1284" s="52"/>
      <c r="H1284" s="52"/>
      <c r="I1284" s="52"/>
      <c r="J1284" s="53">
        <v>35.299999999999997</v>
      </c>
      <c r="K1284" s="52"/>
      <c r="L1284" s="53">
        <v>1.41</v>
      </c>
      <c r="M1284" s="52"/>
      <c r="N1284" s="58"/>
      <c r="AF1284" s="39"/>
      <c r="AG1284" s="47"/>
      <c r="AH1284" s="47"/>
      <c r="AK1284" s="3" t="s">
        <v>177</v>
      </c>
      <c r="AN1284" s="47"/>
      <c r="AO1284" s="47"/>
      <c r="AQ1284" s="47"/>
    </row>
    <row r="1285" spans="1:43" s="4" customFormat="1" ht="15" x14ac:dyDescent="0.25">
      <c r="A1285" s="56"/>
      <c r="B1285" s="49"/>
      <c r="C1285" s="372" t="s">
        <v>63</v>
      </c>
      <c r="D1285" s="372"/>
      <c r="E1285" s="372"/>
      <c r="F1285" s="51" t="s">
        <v>64</v>
      </c>
      <c r="G1285" s="54">
        <v>17.28</v>
      </c>
      <c r="H1285" s="54">
        <v>1.1499999999999999</v>
      </c>
      <c r="I1285" s="114">
        <v>0.79488000000000003</v>
      </c>
      <c r="J1285" s="57"/>
      <c r="K1285" s="52"/>
      <c r="L1285" s="57"/>
      <c r="M1285" s="52"/>
      <c r="N1285" s="58"/>
      <c r="AF1285" s="39"/>
      <c r="AG1285" s="47"/>
      <c r="AH1285" s="47"/>
      <c r="AL1285" s="3" t="s">
        <v>63</v>
      </c>
      <c r="AN1285" s="47"/>
      <c r="AO1285" s="47"/>
      <c r="AQ1285" s="47"/>
    </row>
    <row r="1286" spans="1:43" s="4" customFormat="1" ht="15" x14ac:dyDescent="0.25">
      <c r="A1286" s="56"/>
      <c r="B1286" s="49"/>
      <c r="C1286" s="372" t="s">
        <v>178</v>
      </c>
      <c r="D1286" s="372"/>
      <c r="E1286" s="372"/>
      <c r="F1286" s="51" t="s">
        <v>64</v>
      </c>
      <c r="G1286" s="104">
        <v>0.4</v>
      </c>
      <c r="H1286" s="54">
        <v>1.1499999999999999</v>
      </c>
      <c r="I1286" s="70">
        <v>1.84E-2</v>
      </c>
      <c r="J1286" s="57"/>
      <c r="K1286" s="52"/>
      <c r="L1286" s="57"/>
      <c r="M1286" s="52"/>
      <c r="N1286" s="58"/>
      <c r="AF1286" s="39"/>
      <c r="AG1286" s="47"/>
      <c r="AH1286" s="47"/>
      <c r="AL1286" s="3" t="s">
        <v>178</v>
      </c>
      <c r="AN1286" s="47"/>
      <c r="AO1286" s="47"/>
      <c r="AQ1286" s="47"/>
    </row>
    <row r="1287" spans="1:43" s="4" customFormat="1" ht="15" x14ac:dyDescent="0.25">
      <c r="A1287" s="48"/>
      <c r="B1287" s="49"/>
      <c r="C1287" s="375" t="s">
        <v>65</v>
      </c>
      <c r="D1287" s="375"/>
      <c r="E1287" s="375"/>
      <c r="F1287" s="59"/>
      <c r="G1287" s="60"/>
      <c r="H1287" s="60"/>
      <c r="I1287" s="60"/>
      <c r="J1287" s="61">
        <v>250.92</v>
      </c>
      <c r="K1287" s="60"/>
      <c r="L1287" s="61">
        <v>11.33</v>
      </c>
      <c r="M1287" s="60"/>
      <c r="N1287" s="62"/>
      <c r="AF1287" s="39"/>
      <c r="AG1287" s="47"/>
      <c r="AH1287" s="47"/>
      <c r="AM1287" s="3" t="s">
        <v>65</v>
      </c>
      <c r="AN1287" s="47"/>
      <c r="AO1287" s="47"/>
      <c r="AQ1287" s="47"/>
    </row>
    <row r="1288" spans="1:43" s="4" customFormat="1" ht="15" x14ac:dyDescent="0.25">
      <c r="A1288" s="56"/>
      <c r="B1288" s="49"/>
      <c r="C1288" s="372" t="s">
        <v>66</v>
      </c>
      <c r="D1288" s="372"/>
      <c r="E1288" s="372"/>
      <c r="F1288" s="51"/>
      <c r="G1288" s="52"/>
      <c r="H1288" s="52"/>
      <c r="I1288" s="52"/>
      <c r="J1288" s="57"/>
      <c r="K1288" s="52"/>
      <c r="L1288" s="53">
        <v>7.7</v>
      </c>
      <c r="M1288" s="52"/>
      <c r="N1288" s="64">
        <v>269.19</v>
      </c>
      <c r="AF1288" s="39"/>
      <c r="AG1288" s="47"/>
      <c r="AH1288" s="47"/>
      <c r="AL1288" s="3" t="s">
        <v>66</v>
      </c>
      <c r="AN1288" s="47"/>
      <c r="AO1288" s="47"/>
      <c r="AQ1288" s="47"/>
    </row>
    <row r="1289" spans="1:43" s="4" customFormat="1" ht="23.25" x14ac:dyDescent="0.25">
      <c r="A1289" s="56"/>
      <c r="B1289" s="49" t="s">
        <v>681</v>
      </c>
      <c r="C1289" s="372" t="s">
        <v>682</v>
      </c>
      <c r="D1289" s="372"/>
      <c r="E1289" s="372"/>
      <c r="F1289" s="51" t="s">
        <v>69</v>
      </c>
      <c r="G1289" s="63">
        <v>97</v>
      </c>
      <c r="H1289" s="52"/>
      <c r="I1289" s="63">
        <v>97</v>
      </c>
      <c r="J1289" s="57"/>
      <c r="K1289" s="52"/>
      <c r="L1289" s="53">
        <v>7.47</v>
      </c>
      <c r="M1289" s="52"/>
      <c r="N1289" s="64">
        <v>261.11</v>
      </c>
      <c r="AF1289" s="39"/>
      <c r="AG1289" s="47"/>
      <c r="AH1289" s="47"/>
      <c r="AL1289" s="3" t="s">
        <v>682</v>
      </c>
      <c r="AN1289" s="47"/>
      <c r="AO1289" s="47"/>
      <c r="AQ1289" s="47"/>
    </row>
    <row r="1290" spans="1:43" s="4" customFormat="1" ht="23.25" x14ac:dyDescent="0.25">
      <c r="A1290" s="56"/>
      <c r="B1290" s="49" t="s">
        <v>683</v>
      </c>
      <c r="C1290" s="372" t="s">
        <v>684</v>
      </c>
      <c r="D1290" s="372"/>
      <c r="E1290" s="372"/>
      <c r="F1290" s="51" t="s">
        <v>69</v>
      </c>
      <c r="G1290" s="63">
        <v>51</v>
      </c>
      <c r="H1290" s="52"/>
      <c r="I1290" s="63">
        <v>51</v>
      </c>
      <c r="J1290" s="57"/>
      <c r="K1290" s="52"/>
      <c r="L1290" s="53">
        <v>3.93</v>
      </c>
      <c r="M1290" s="52"/>
      <c r="N1290" s="64">
        <v>137.29</v>
      </c>
      <c r="AF1290" s="39"/>
      <c r="AG1290" s="47"/>
      <c r="AH1290" s="47"/>
      <c r="AL1290" s="3" t="s">
        <v>684</v>
      </c>
      <c r="AN1290" s="47"/>
      <c r="AO1290" s="47"/>
      <c r="AQ1290" s="47"/>
    </row>
    <row r="1291" spans="1:43" s="4" customFormat="1" ht="15" x14ac:dyDescent="0.25">
      <c r="A1291" s="65"/>
      <c r="B1291" s="66"/>
      <c r="C1291" s="374" t="s">
        <v>72</v>
      </c>
      <c r="D1291" s="374"/>
      <c r="E1291" s="374"/>
      <c r="F1291" s="42"/>
      <c r="G1291" s="43"/>
      <c r="H1291" s="43"/>
      <c r="I1291" s="43"/>
      <c r="J1291" s="45"/>
      <c r="K1291" s="43"/>
      <c r="L1291" s="67">
        <v>22.73</v>
      </c>
      <c r="M1291" s="60"/>
      <c r="N1291" s="46"/>
      <c r="AF1291" s="39"/>
      <c r="AG1291" s="47"/>
      <c r="AH1291" s="47"/>
      <c r="AN1291" s="47" t="s">
        <v>72</v>
      </c>
      <c r="AO1291" s="47"/>
      <c r="AQ1291" s="47"/>
    </row>
    <row r="1292" spans="1:43" s="4" customFormat="1" ht="22.5" x14ac:dyDescent="0.25">
      <c r="A1292" s="40" t="s">
        <v>611</v>
      </c>
      <c r="B1292" s="41" t="s">
        <v>768</v>
      </c>
      <c r="C1292" s="374" t="s">
        <v>2363</v>
      </c>
      <c r="D1292" s="374"/>
      <c r="E1292" s="374"/>
      <c r="F1292" s="42" t="s">
        <v>231</v>
      </c>
      <c r="G1292" s="43">
        <v>16.32</v>
      </c>
      <c r="H1292" s="44">
        <v>1</v>
      </c>
      <c r="I1292" s="68">
        <v>16.32</v>
      </c>
      <c r="J1292" s="105">
        <v>1856.23</v>
      </c>
      <c r="K1292" s="43"/>
      <c r="L1292" s="105">
        <v>3543.12</v>
      </c>
      <c r="M1292" s="68">
        <v>8.5500000000000007</v>
      </c>
      <c r="N1292" s="115">
        <v>30293.67</v>
      </c>
      <c r="AF1292" s="39"/>
      <c r="AG1292" s="47"/>
      <c r="AH1292" s="47" t="s">
        <v>2363</v>
      </c>
      <c r="AN1292" s="47"/>
      <c r="AO1292" s="47"/>
      <c r="AQ1292" s="47"/>
    </row>
    <row r="1293" spans="1:43" s="4" customFormat="1" ht="15" x14ac:dyDescent="0.25">
      <c r="A1293" s="69"/>
      <c r="B1293" s="50"/>
      <c r="C1293" s="372" t="s">
        <v>2078</v>
      </c>
      <c r="D1293" s="372"/>
      <c r="E1293" s="372"/>
      <c r="F1293" s="372"/>
      <c r="G1293" s="372"/>
      <c r="H1293" s="372"/>
      <c r="I1293" s="372"/>
      <c r="J1293" s="372"/>
      <c r="K1293" s="372"/>
      <c r="L1293" s="372"/>
      <c r="M1293" s="372"/>
      <c r="N1293" s="377"/>
      <c r="AF1293" s="39"/>
      <c r="AG1293" s="47"/>
      <c r="AH1293" s="47"/>
      <c r="AI1293" s="3" t="s">
        <v>2078</v>
      </c>
      <c r="AN1293" s="47"/>
      <c r="AO1293" s="47"/>
      <c r="AQ1293" s="47"/>
    </row>
    <row r="1294" spans="1:43" s="4" customFormat="1" ht="15" x14ac:dyDescent="0.25">
      <c r="A1294" s="65"/>
      <c r="B1294" s="66"/>
      <c r="C1294" s="374" t="s">
        <v>72</v>
      </c>
      <c r="D1294" s="374"/>
      <c r="E1294" s="374"/>
      <c r="F1294" s="42"/>
      <c r="G1294" s="43"/>
      <c r="H1294" s="43"/>
      <c r="I1294" s="43"/>
      <c r="J1294" s="45"/>
      <c r="K1294" s="43"/>
      <c r="L1294" s="105">
        <v>3543.12</v>
      </c>
      <c r="M1294" s="60"/>
      <c r="N1294" s="115">
        <v>30293.67</v>
      </c>
      <c r="AF1294" s="39"/>
      <c r="AG1294" s="47"/>
      <c r="AH1294" s="47"/>
      <c r="AN1294" s="47" t="s">
        <v>72</v>
      </c>
      <c r="AO1294" s="47"/>
      <c r="AQ1294" s="47"/>
    </row>
    <row r="1295" spans="1:43" s="4" customFormat="1" ht="45.75" x14ac:dyDescent="0.25">
      <c r="A1295" s="40" t="s">
        <v>617</v>
      </c>
      <c r="B1295" s="41" t="s">
        <v>745</v>
      </c>
      <c r="C1295" s="374" t="s">
        <v>2390</v>
      </c>
      <c r="D1295" s="374"/>
      <c r="E1295" s="374"/>
      <c r="F1295" s="42" t="s">
        <v>318</v>
      </c>
      <c r="G1295" s="43">
        <v>25.52</v>
      </c>
      <c r="H1295" s="44">
        <v>1</v>
      </c>
      <c r="I1295" s="68">
        <v>25.52</v>
      </c>
      <c r="J1295" s="45"/>
      <c r="K1295" s="43"/>
      <c r="L1295" s="45"/>
      <c r="M1295" s="43"/>
      <c r="N1295" s="46"/>
      <c r="AF1295" s="39"/>
      <c r="AG1295" s="47"/>
      <c r="AH1295" s="47" t="s">
        <v>2390</v>
      </c>
      <c r="AN1295" s="47"/>
      <c r="AO1295" s="47"/>
      <c r="AQ1295" s="47"/>
    </row>
    <row r="1296" spans="1:43" s="4" customFormat="1" ht="15" x14ac:dyDescent="0.25">
      <c r="A1296" s="69"/>
      <c r="B1296" s="50"/>
      <c r="C1296" s="372" t="s">
        <v>747</v>
      </c>
      <c r="D1296" s="372"/>
      <c r="E1296" s="372"/>
      <c r="F1296" s="372"/>
      <c r="G1296" s="372"/>
      <c r="H1296" s="372"/>
      <c r="I1296" s="372"/>
      <c r="J1296" s="372"/>
      <c r="K1296" s="372"/>
      <c r="L1296" s="372"/>
      <c r="M1296" s="372"/>
      <c r="N1296" s="377"/>
      <c r="AF1296" s="39"/>
      <c r="AG1296" s="47"/>
      <c r="AH1296" s="47"/>
      <c r="AI1296" s="3" t="s">
        <v>747</v>
      </c>
      <c r="AN1296" s="47"/>
      <c r="AO1296" s="47"/>
      <c r="AQ1296" s="47"/>
    </row>
    <row r="1297" spans="1:43" s="4" customFormat="1" ht="22.5" x14ac:dyDescent="0.25">
      <c r="A1297" s="103"/>
      <c r="B1297" s="49" t="s">
        <v>217</v>
      </c>
      <c r="C1297" s="368" t="s">
        <v>218</v>
      </c>
      <c r="D1297" s="368"/>
      <c r="E1297" s="368"/>
      <c r="F1297" s="368"/>
      <c r="G1297" s="368"/>
      <c r="H1297" s="368"/>
      <c r="I1297" s="368"/>
      <c r="J1297" s="368"/>
      <c r="K1297" s="368"/>
      <c r="L1297" s="368"/>
      <c r="M1297" s="368"/>
      <c r="N1297" s="376"/>
      <c r="AF1297" s="39"/>
      <c r="AG1297" s="47"/>
      <c r="AH1297" s="47"/>
      <c r="AJ1297" s="3" t="s">
        <v>218</v>
      </c>
      <c r="AN1297" s="47"/>
      <c r="AO1297" s="47"/>
      <c r="AQ1297" s="47"/>
    </row>
    <row r="1298" spans="1:43" s="4" customFormat="1" ht="15" x14ac:dyDescent="0.25">
      <c r="A1298" s="48"/>
      <c r="B1298" s="49" t="s">
        <v>58</v>
      </c>
      <c r="C1298" s="372" t="s">
        <v>62</v>
      </c>
      <c r="D1298" s="372"/>
      <c r="E1298" s="372"/>
      <c r="F1298" s="51"/>
      <c r="G1298" s="52"/>
      <c r="H1298" s="52"/>
      <c r="I1298" s="52"/>
      <c r="J1298" s="53">
        <v>1.19</v>
      </c>
      <c r="K1298" s="54">
        <v>1.1499999999999999</v>
      </c>
      <c r="L1298" s="53">
        <v>34.92</v>
      </c>
      <c r="M1298" s="54">
        <v>34.96</v>
      </c>
      <c r="N1298" s="55">
        <v>1220.8</v>
      </c>
      <c r="AF1298" s="39"/>
      <c r="AG1298" s="47"/>
      <c r="AH1298" s="47"/>
      <c r="AK1298" s="3" t="s">
        <v>62</v>
      </c>
      <c r="AN1298" s="47"/>
      <c r="AO1298" s="47"/>
      <c r="AQ1298" s="47"/>
    </row>
    <row r="1299" spans="1:43" s="4" customFormat="1" ht="15" x14ac:dyDescent="0.25">
      <c r="A1299" s="48"/>
      <c r="B1299" s="49" t="s">
        <v>73</v>
      </c>
      <c r="C1299" s="372" t="s">
        <v>175</v>
      </c>
      <c r="D1299" s="372"/>
      <c r="E1299" s="372"/>
      <c r="F1299" s="51"/>
      <c r="G1299" s="52"/>
      <c r="H1299" s="52"/>
      <c r="I1299" s="52"/>
      <c r="J1299" s="53">
        <v>0.08</v>
      </c>
      <c r="K1299" s="54">
        <v>1.1499999999999999</v>
      </c>
      <c r="L1299" s="53">
        <v>2.35</v>
      </c>
      <c r="M1299" s="52"/>
      <c r="N1299" s="58"/>
      <c r="AF1299" s="39"/>
      <c r="AG1299" s="47"/>
      <c r="AH1299" s="47"/>
      <c r="AK1299" s="3" t="s">
        <v>175</v>
      </c>
      <c r="AN1299" s="47"/>
      <c r="AO1299" s="47"/>
      <c r="AQ1299" s="47"/>
    </row>
    <row r="1300" spans="1:43" s="4" customFormat="1" ht="15" x14ac:dyDescent="0.25">
      <c r="A1300" s="48"/>
      <c r="B1300" s="49" t="s">
        <v>122</v>
      </c>
      <c r="C1300" s="372" t="s">
        <v>177</v>
      </c>
      <c r="D1300" s="372"/>
      <c r="E1300" s="372"/>
      <c r="F1300" s="51"/>
      <c r="G1300" s="52"/>
      <c r="H1300" s="52"/>
      <c r="I1300" s="52"/>
      <c r="J1300" s="53">
        <v>6.31</v>
      </c>
      <c r="K1300" s="52"/>
      <c r="L1300" s="53">
        <v>161.03</v>
      </c>
      <c r="M1300" s="52"/>
      <c r="N1300" s="58"/>
      <c r="AF1300" s="39"/>
      <c r="AG1300" s="47"/>
      <c r="AH1300" s="47"/>
      <c r="AK1300" s="3" t="s">
        <v>177</v>
      </c>
      <c r="AN1300" s="47"/>
      <c r="AO1300" s="47"/>
      <c r="AQ1300" s="47"/>
    </row>
    <row r="1301" spans="1:43" s="4" customFormat="1" ht="15" x14ac:dyDescent="0.25">
      <c r="A1301" s="56"/>
      <c r="B1301" s="49"/>
      <c r="C1301" s="372" t="s">
        <v>63</v>
      </c>
      <c r="D1301" s="372"/>
      <c r="E1301" s="372"/>
      <c r="F1301" s="51" t="s">
        <v>64</v>
      </c>
      <c r="G1301" s="54">
        <v>0.13</v>
      </c>
      <c r="H1301" s="54">
        <v>1.1499999999999999</v>
      </c>
      <c r="I1301" s="114">
        <v>3.8152400000000002</v>
      </c>
      <c r="J1301" s="57"/>
      <c r="K1301" s="52"/>
      <c r="L1301" s="57"/>
      <c r="M1301" s="52"/>
      <c r="N1301" s="58"/>
      <c r="AF1301" s="39"/>
      <c r="AG1301" s="47"/>
      <c r="AH1301" s="47"/>
      <c r="AL1301" s="3" t="s">
        <v>63</v>
      </c>
      <c r="AN1301" s="47"/>
      <c r="AO1301" s="47"/>
      <c r="AQ1301" s="47"/>
    </row>
    <row r="1302" spans="1:43" s="4" customFormat="1" ht="15" x14ac:dyDescent="0.25">
      <c r="A1302" s="48"/>
      <c r="B1302" s="49"/>
      <c r="C1302" s="375" t="s">
        <v>65</v>
      </c>
      <c r="D1302" s="375"/>
      <c r="E1302" s="375"/>
      <c r="F1302" s="59"/>
      <c r="G1302" s="60"/>
      <c r="H1302" s="60"/>
      <c r="I1302" s="60"/>
      <c r="J1302" s="61">
        <v>7.58</v>
      </c>
      <c r="K1302" s="60"/>
      <c r="L1302" s="61">
        <v>198.3</v>
      </c>
      <c r="M1302" s="60"/>
      <c r="N1302" s="62"/>
      <c r="AF1302" s="39"/>
      <c r="AG1302" s="47"/>
      <c r="AH1302" s="47"/>
      <c r="AM1302" s="3" t="s">
        <v>65</v>
      </c>
      <c r="AN1302" s="47"/>
      <c r="AO1302" s="47"/>
      <c r="AQ1302" s="47"/>
    </row>
    <row r="1303" spans="1:43" s="4" customFormat="1" ht="15" x14ac:dyDescent="0.25">
      <c r="A1303" s="56"/>
      <c r="B1303" s="49"/>
      <c r="C1303" s="372" t="s">
        <v>66</v>
      </c>
      <c r="D1303" s="372"/>
      <c r="E1303" s="372"/>
      <c r="F1303" s="51"/>
      <c r="G1303" s="52"/>
      <c r="H1303" s="52"/>
      <c r="I1303" s="52"/>
      <c r="J1303" s="57"/>
      <c r="K1303" s="52"/>
      <c r="L1303" s="53">
        <v>34.92</v>
      </c>
      <c r="M1303" s="52"/>
      <c r="N1303" s="55">
        <v>1220.8</v>
      </c>
      <c r="AF1303" s="39"/>
      <c r="AG1303" s="47"/>
      <c r="AH1303" s="47"/>
      <c r="AL1303" s="3" t="s">
        <v>66</v>
      </c>
      <c r="AN1303" s="47"/>
      <c r="AO1303" s="47"/>
      <c r="AQ1303" s="47"/>
    </row>
    <row r="1304" spans="1:43" s="4" customFormat="1" ht="23.25" x14ac:dyDescent="0.25">
      <c r="A1304" s="56"/>
      <c r="B1304" s="49" t="s">
        <v>681</v>
      </c>
      <c r="C1304" s="372" t="s">
        <v>682</v>
      </c>
      <c r="D1304" s="372"/>
      <c r="E1304" s="372"/>
      <c r="F1304" s="51" t="s">
        <v>69</v>
      </c>
      <c r="G1304" s="63">
        <v>97</v>
      </c>
      <c r="H1304" s="52"/>
      <c r="I1304" s="63">
        <v>97</v>
      </c>
      <c r="J1304" s="57"/>
      <c r="K1304" s="52"/>
      <c r="L1304" s="53">
        <v>33.869999999999997</v>
      </c>
      <c r="M1304" s="52"/>
      <c r="N1304" s="55">
        <v>1184.18</v>
      </c>
      <c r="AF1304" s="39"/>
      <c r="AG1304" s="47"/>
      <c r="AH1304" s="47"/>
      <c r="AL1304" s="3" t="s">
        <v>682</v>
      </c>
      <c r="AN1304" s="47"/>
      <c r="AO1304" s="47"/>
      <c r="AQ1304" s="47"/>
    </row>
    <row r="1305" spans="1:43" s="4" customFormat="1" ht="23.25" x14ac:dyDescent="0.25">
      <c r="A1305" s="56"/>
      <c r="B1305" s="49" t="s">
        <v>683</v>
      </c>
      <c r="C1305" s="372" t="s">
        <v>684</v>
      </c>
      <c r="D1305" s="372"/>
      <c r="E1305" s="372"/>
      <c r="F1305" s="51" t="s">
        <v>69</v>
      </c>
      <c r="G1305" s="63">
        <v>51</v>
      </c>
      <c r="H1305" s="52"/>
      <c r="I1305" s="63">
        <v>51</v>
      </c>
      <c r="J1305" s="57"/>
      <c r="K1305" s="52"/>
      <c r="L1305" s="53">
        <v>17.809999999999999</v>
      </c>
      <c r="M1305" s="52"/>
      <c r="N1305" s="64">
        <v>622.61</v>
      </c>
      <c r="AF1305" s="39"/>
      <c r="AG1305" s="47"/>
      <c r="AH1305" s="47"/>
      <c r="AL1305" s="3" t="s">
        <v>684</v>
      </c>
      <c r="AN1305" s="47"/>
      <c r="AO1305" s="47"/>
      <c r="AQ1305" s="47"/>
    </row>
    <row r="1306" spans="1:43" s="4" customFormat="1" ht="15" x14ac:dyDescent="0.25">
      <c r="A1306" s="65"/>
      <c r="B1306" s="66"/>
      <c r="C1306" s="374" t="s">
        <v>72</v>
      </c>
      <c r="D1306" s="374"/>
      <c r="E1306" s="374"/>
      <c r="F1306" s="42"/>
      <c r="G1306" s="43"/>
      <c r="H1306" s="43"/>
      <c r="I1306" s="43"/>
      <c r="J1306" s="45"/>
      <c r="K1306" s="43"/>
      <c r="L1306" s="67">
        <v>249.98</v>
      </c>
      <c r="M1306" s="60"/>
      <c r="N1306" s="46"/>
      <c r="AF1306" s="39"/>
      <c r="AG1306" s="47"/>
      <c r="AH1306" s="47"/>
      <c r="AN1306" s="47" t="s">
        <v>72</v>
      </c>
      <c r="AO1306" s="47"/>
      <c r="AQ1306" s="47"/>
    </row>
    <row r="1307" spans="1:43" s="4" customFormat="1" ht="23.25" x14ac:dyDescent="0.25">
      <c r="A1307" s="40" t="s">
        <v>619</v>
      </c>
      <c r="B1307" s="41" t="s">
        <v>749</v>
      </c>
      <c r="C1307" s="374" t="s">
        <v>750</v>
      </c>
      <c r="D1307" s="374"/>
      <c r="E1307" s="374"/>
      <c r="F1307" s="42" t="s">
        <v>238</v>
      </c>
      <c r="G1307" s="43">
        <v>2.5520000000000001E-2</v>
      </c>
      <c r="H1307" s="44">
        <v>1</v>
      </c>
      <c r="I1307" s="118">
        <v>2.5520000000000001E-2</v>
      </c>
      <c r="J1307" s="105">
        <v>4840.6499999999996</v>
      </c>
      <c r="K1307" s="43"/>
      <c r="L1307" s="67">
        <v>123.53</v>
      </c>
      <c r="M1307" s="43"/>
      <c r="N1307" s="46"/>
      <c r="AF1307" s="39"/>
      <c r="AG1307" s="47"/>
      <c r="AH1307" s="47" t="s">
        <v>750</v>
      </c>
      <c r="AN1307" s="47"/>
      <c r="AO1307" s="47"/>
      <c r="AQ1307" s="47"/>
    </row>
    <row r="1308" spans="1:43" s="4" customFormat="1" ht="15" x14ac:dyDescent="0.25">
      <c r="A1308" s="69"/>
      <c r="B1308" s="50"/>
      <c r="C1308" s="372" t="s">
        <v>751</v>
      </c>
      <c r="D1308" s="372"/>
      <c r="E1308" s="372"/>
      <c r="F1308" s="372"/>
      <c r="G1308" s="372"/>
      <c r="H1308" s="372"/>
      <c r="I1308" s="372"/>
      <c r="J1308" s="372"/>
      <c r="K1308" s="372"/>
      <c r="L1308" s="372"/>
      <c r="M1308" s="372"/>
      <c r="N1308" s="377"/>
      <c r="AF1308" s="39"/>
      <c r="AG1308" s="47"/>
      <c r="AH1308" s="47"/>
      <c r="AI1308" s="3" t="s">
        <v>751</v>
      </c>
      <c r="AN1308" s="47"/>
      <c r="AO1308" s="47"/>
      <c r="AQ1308" s="47"/>
    </row>
    <row r="1309" spans="1:43" s="4" customFormat="1" ht="15" x14ac:dyDescent="0.25">
      <c r="A1309" s="65"/>
      <c r="B1309" s="66"/>
      <c r="C1309" s="374" t="s">
        <v>72</v>
      </c>
      <c r="D1309" s="374"/>
      <c r="E1309" s="374"/>
      <c r="F1309" s="42"/>
      <c r="G1309" s="43"/>
      <c r="H1309" s="43"/>
      <c r="I1309" s="43"/>
      <c r="J1309" s="45"/>
      <c r="K1309" s="43"/>
      <c r="L1309" s="67">
        <v>123.53</v>
      </c>
      <c r="M1309" s="60"/>
      <c r="N1309" s="46"/>
      <c r="AF1309" s="39"/>
      <c r="AG1309" s="47"/>
      <c r="AH1309" s="47"/>
      <c r="AN1309" s="47" t="s">
        <v>72</v>
      </c>
      <c r="AO1309" s="47"/>
      <c r="AQ1309" s="47"/>
    </row>
    <row r="1310" spans="1:43" s="4" customFormat="1" ht="23.25" x14ac:dyDescent="0.25">
      <c r="A1310" s="40" t="s">
        <v>621</v>
      </c>
      <c r="B1310" s="41" t="s">
        <v>753</v>
      </c>
      <c r="C1310" s="374" t="s">
        <v>754</v>
      </c>
      <c r="D1310" s="374"/>
      <c r="E1310" s="374"/>
      <c r="F1310" s="42" t="s">
        <v>61</v>
      </c>
      <c r="G1310" s="43">
        <v>2</v>
      </c>
      <c r="H1310" s="44">
        <v>1</v>
      </c>
      <c r="I1310" s="44">
        <v>2</v>
      </c>
      <c r="J1310" s="45"/>
      <c r="K1310" s="43"/>
      <c r="L1310" s="45"/>
      <c r="M1310" s="43"/>
      <c r="N1310" s="46"/>
      <c r="AF1310" s="39"/>
      <c r="AG1310" s="47"/>
      <c r="AH1310" s="47" t="s">
        <v>754</v>
      </c>
      <c r="AN1310" s="47"/>
      <c r="AO1310" s="47"/>
      <c r="AQ1310" s="47"/>
    </row>
    <row r="1311" spans="1:43" s="4" customFormat="1" ht="22.5" x14ac:dyDescent="0.25">
      <c r="A1311" s="103"/>
      <c r="B1311" s="49" t="s">
        <v>217</v>
      </c>
      <c r="C1311" s="368" t="s">
        <v>218</v>
      </c>
      <c r="D1311" s="368"/>
      <c r="E1311" s="368"/>
      <c r="F1311" s="368"/>
      <c r="G1311" s="368"/>
      <c r="H1311" s="368"/>
      <c r="I1311" s="368"/>
      <c r="J1311" s="368"/>
      <c r="K1311" s="368"/>
      <c r="L1311" s="368"/>
      <c r="M1311" s="368"/>
      <c r="N1311" s="376"/>
      <c r="AF1311" s="39"/>
      <c r="AG1311" s="47"/>
      <c r="AH1311" s="47"/>
      <c r="AJ1311" s="3" t="s">
        <v>218</v>
      </c>
      <c r="AN1311" s="47"/>
      <c r="AO1311" s="47"/>
      <c r="AQ1311" s="47"/>
    </row>
    <row r="1312" spans="1:43" s="4" customFormat="1" ht="15" x14ac:dyDescent="0.25">
      <c r="A1312" s="48"/>
      <c r="B1312" s="49" t="s">
        <v>58</v>
      </c>
      <c r="C1312" s="372" t="s">
        <v>62</v>
      </c>
      <c r="D1312" s="372"/>
      <c r="E1312" s="372"/>
      <c r="F1312" s="51"/>
      <c r="G1312" s="52"/>
      <c r="H1312" s="52"/>
      <c r="I1312" s="52"/>
      <c r="J1312" s="53">
        <v>5.35</v>
      </c>
      <c r="K1312" s="54">
        <v>1.1499999999999999</v>
      </c>
      <c r="L1312" s="53">
        <v>12.31</v>
      </c>
      <c r="M1312" s="54">
        <v>34.96</v>
      </c>
      <c r="N1312" s="64">
        <v>430.36</v>
      </c>
      <c r="AF1312" s="39"/>
      <c r="AG1312" s="47"/>
      <c r="AH1312" s="47"/>
      <c r="AK1312" s="3" t="s">
        <v>62</v>
      </c>
      <c r="AN1312" s="47"/>
      <c r="AO1312" s="47"/>
      <c r="AQ1312" s="47"/>
    </row>
    <row r="1313" spans="1:43" s="4" customFormat="1" ht="15" x14ac:dyDescent="0.25">
      <c r="A1313" s="48"/>
      <c r="B1313" s="49" t="s">
        <v>122</v>
      </c>
      <c r="C1313" s="372" t="s">
        <v>177</v>
      </c>
      <c r="D1313" s="372"/>
      <c r="E1313" s="372"/>
      <c r="F1313" s="51"/>
      <c r="G1313" s="52"/>
      <c r="H1313" s="52"/>
      <c r="I1313" s="52"/>
      <c r="J1313" s="53">
        <v>0.94</v>
      </c>
      <c r="K1313" s="52"/>
      <c r="L1313" s="53">
        <v>1.88</v>
      </c>
      <c r="M1313" s="52"/>
      <c r="N1313" s="58"/>
      <c r="AF1313" s="39"/>
      <c r="AG1313" s="47"/>
      <c r="AH1313" s="47"/>
      <c r="AK1313" s="3" t="s">
        <v>177</v>
      </c>
      <c r="AN1313" s="47"/>
      <c r="AO1313" s="47"/>
      <c r="AQ1313" s="47"/>
    </row>
    <row r="1314" spans="1:43" s="4" customFormat="1" ht="15" x14ac:dyDescent="0.25">
      <c r="A1314" s="56"/>
      <c r="B1314" s="49"/>
      <c r="C1314" s="372" t="s">
        <v>63</v>
      </c>
      <c r="D1314" s="372"/>
      <c r="E1314" s="372"/>
      <c r="F1314" s="51" t="s">
        <v>64</v>
      </c>
      <c r="G1314" s="54">
        <v>0.59</v>
      </c>
      <c r="H1314" s="54">
        <v>1.1499999999999999</v>
      </c>
      <c r="I1314" s="109">
        <v>1.357</v>
      </c>
      <c r="J1314" s="57"/>
      <c r="K1314" s="52"/>
      <c r="L1314" s="57"/>
      <c r="M1314" s="52"/>
      <c r="N1314" s="58"/>
      <c r="AF1314" s="39"/>
      <c r="AG1314" s="47"/>
      <c r="AH1314" s="47"/>
      <c r="AL1314" s="3" t="s">
        <v>63</v>
      </c>
      <c r="AN1314" s="47"/>
      <c r="AO1314" s="47"/>
      <c r="AQ1314" s="47"/>
    </row>
    <row r="1315" spans="1:43" s="4" customFormat="1" ht="15" x14ac:dyDescent="0.25">
      <c r="A1315" s="48"/>
      <c r="B1315" s="49"/>
      <c r="C1315" s="375" t="s">
        <v>65</v>
      </c>
      <c r="D1315" s="375"/>
      <c r="E1315" s="375"/>
      <c r="F1315" s="59"/>
      <c r="G1315" s="60"/>
      <c r="H1315" s="60"/>
      <c r="I1315" s="60"/>
      <c r="J1315" s="61">
        <v>6.29</v>
      </c>
      <c r="K1315" s="60"/>
      <c r="L1315" s="61">
        <v>14.19</v>
      </c>
      <c r="M1315" s="60"/>
      <c r="N1315" s="62"/>
      <c r="AF1315" s="39"/>
      <c r="AG1315" s="47"/>
      <c r="AH1315" s="47"/>
      <c r="AM1315" s="3" t="s">
        <v>65</v>
      </c>
      <c r="AN1315" s="47"/>
      <c r="AO1315" s="47"/>
      <c r="AQ1315" s="47"/>
    </row>
    <row r="1316" spans="1:43" s="4" customFormat="1" ht="15" x14ac:dyDescent="0.25">
      <c r="A1316" s="56"/>
      <c r="B1316" s="49"/>
      <c r="C1316" s="372" t="s">
        <v>66</v>
      </c>
      <c r="D1316" s="372"/>
      <c r="E1316" s="372"/>
      <c r="F1316" s="51"/>
      <c r="G1316" s="52"/>
      <c r="H1316" s="52"/>
      <c r="I1316" s="52"/>
      <c r="J1316" s="57"/>
      <c r="K1316" s="52"/>
      <c r="L1316" s="53">
        <v>12.31</v>
      </c>
      <c r="M1316" s="52"/>
      <c r="N1316" s="64">
        <v>430.36</v>
      </c>
      <c r="AF1316" s="39"/>
      <c r="AG1316" s="47"/>
      <c r="AH1316" s="47"/>
      <c r="AL1316" s="3" t="s">
        <v>66</v>
      </c>
      <c r="AN1316" s="47"/>
      <c r="AO1316" s="47"/>
      <c r="AQ1316" s="47"/>
    </row>
    <row r="1317" spans="1:43" s="4" customFormat="1" ht="23.25" x14ac:dyDescent="0.25">
      <c r="A1317" s="56"/>
      <c r="B1317" s="49" t="s">
        <v>681</v>
      </c>
      <c r="C1317" s="372" t="s">
        <v>682</v>
      </c>
      <c r="D1317" s="372"/>
      <c r="E1317" s="372"/>
      <c r="F1317" s="51" t="s">
        <v>69</v>
      </c>
      <c r="G1317" s="63">
        <v>97</v>
      </c>
      <c r="H1317" s="52"/>
      <c r="I1317" s="63">
        <v>97</v>
      </c>
      <c r="J1317" s="57"/>
      <c r="K1317" s="52"/>
      <c r="L1317" s="53">
        <v>11.94</v>
      </c>
      <c r="M1317" s="52"/>
      <c r="N1317" s="64">
        <v>417.45</v>
      </c>
      <c r="AF1317" s="39"/>
      <c r="AG1317" s="47"/>
      <c r="AH1317" s="47"/>
      <c r="AL1317" s="3" t="s">
        <v>682</v>
      </c>
      <c r="AN1317" s="47"/>
      <c r="AO1317" s="47"/>
      <c r="AQ1317" s="47"/>
    </row>
    <row r="1318" spans="1:43" s="4" customFormat="1" ht="23.25" x14ac:dyDescent="0.25">
      <c r="A1318" s="56"/>
      <c r="B1318" s="49" t="s">
        <v>683</v>
      </c>
      <c r="C1318" s="372" t="s">
        <v>684</v>
      </c>
      <c r="D1318" s="372"/>
      <c r="E1318" s="372"/>
      <c r="F1318" s="51" t="s">
        <v>69</v>
      </c>
      <c r="G1318" s="63">
        <v>51</v>
      </c>
      <c r="H1318" s="52"/>
      <c r="I1318" s="63">
        <v>51</v>
      </c>
      <c r="J1318" s="57"/>
      <c r="K1318" s="52"/>
      <c r="L1318" s="53">
        <v>6.28</v>
      </c>
      <c r="M1318" s="52"/>
      <c r="N1318" s="64">
        <v>219.48</v>
      </c>
      <c r="AF1318" s="39"/>
      <c r="AG1318" s="47"/>
      <c r="AH1318" s="47"/>
      <c r="AL1318" s="3" t="s">
        <v>684</v>
      </c>
      <c r="AN1318" s="47"/>
      <c r="AO1318" s="47"/>
      <c r="AQ1318" s="47"/>
    </row>
    <row r="1319" spans="1:43" s="4" customFormat="1" ht="15" x14ac:dyDescent="0.25">
      <c r="A1319" s="65"/>
      <c r="B1319" s="66"/>
      <c r="C1319" s="374" t="s">
        <v>72</v>
      </c>
      <c r="D1319" s="374"/>
      <c r="E1319" s="374"/>
      <c r="F1319" s="42"/>
      <c r="G1319" s="43"/>
      <c r="H1319" s="43"/>
      <c r="I1319" s="43"/>
      <c r="J1319" s="45"/>
      <c r="K1319" s="43"/>
      <c r="L1319" s="67">
        <v>32.409999999999997</v>
      </c>
      <c r="M1319" s="60"/>
      <c r="N1319" s="46"/>
      <c r="AF1319" s="39"/>
      <c r="AG1319" s="47"/>
      <c r="AH1319" s="47"/>
      <c r="AN1319" s="47" t="s">
        <v>72</v>
      </c>
      <c r="AO1319" s="47"/>
      <c r="AQ1319" s="47"/>
    </row>
    <row r="1320" spans="1:43" s="4" customFormat="1" ht="23.25" x14ac:dyDescent="0.25">
      <c r="A1320" s="40" t="s">
        <v>623</v>
      </c>
      <c r="B1320" s="41" t="s">
        <v>756</v>
      </c>
      <c r="C1320" s="374" t="s">
        <v>757</v>
      </c>
      <c r="D1320" s="374"/>
      <c r="E1320" s="374"/>
      <c r="F1320" s="42" t="s">
        <v>215</v>
      </c>
      <c r="G1320" s="43">
        <v>-8.0000000000000002E-3</v>
      </c>
      <c r="H1320" s="44">
        <v>1</v>
      </c>
      <c r="I1320" s="116">
        <v>-8.0000000000000002E-3</v>
      </c>
      <c r="J1320" s="67">
        <v>38.590000000000003</v>
      </c>
      <c r="K1320" s="43"/>
      <c r="L1320" s="67">
        <v>-0.31</v>
      </c>
      <c r="M1320" s="43"/>
      <c r="N1320" s="46"/>
      <c r="AF1320" s="39"/>
      <c r="AG1320" s="47"/>
      <c r="AH1320" s="47" t="s">
        <v>757</v>
      </c>
      <c r="AN1320" s="47"/>
      <c r="AO1320" s="47"/>
      <c r="AQ1320" s="47"/>
    </row>
    <row r="1321" spans="1:43" s="4" customFormat="1" ht="15" x14ac:dyDescent="0.25">
      <c r="A1321" s="65"/>
      <c r="B1321" s="66"/>
      <c r="C1321" s="374" t="s">
        <v>72</v>
      </c>
      <c r="D1321" s="374"/>
      <c r="E1321" s="374"/>
      <c r="F1321" s="42"/>
      <c r="G1321" s="43"/>
      <c r="H1321" s="43"/>
      <c r="I1321" s="43"/>
      <c r="J1321" s="45"/>
      <c r="K1321" s="43"/>
      <c r="L1321" s="67">
        <v>-0.31</v>
      </c>
      <c r="M1321" s="60"/>
      <c r="N1321" s="46"/>
      <c r="AF1321" s="39"/>
      <c r="AG1321" s="47"/>
      <c r="AH1321" s="47"/>
      <c r="AN1321" s="47" t="s">
        <v>72</v>
      </c>
      <c r="AO1321" s="47"/>
      <c r="AQ1321" s="47"/>
    </row>
    <row r="1322" spans="1:43" s="4" customFormat="1" ht="15" x14ac:dyDescent="0.25">
      <c r="A1322" s="40" t="s">
        <v>625</v>
      </c>
      <c r="B1322" s="41" t="s">
        <v>2379</v>
      </c>
      <c r="C1322" s="374" t="s">
        <v>760</v>
      </c>
      <c r="D1322" s="374"/>
      <c r="E1322" s="374"/>
      <c r="F1322" s="42" t="s">
        <v>215</v>
      </c>
      <c r="G1322" s="43">
        <v>-6.0000000000000001E-3</v>
      </c>
      <c r="H1322" s="44">
        <v>1</v>
      </c>
      <c r="I1322" s="116">
        <v>-6.0000000000000001E-3</v>
      </c>
      <c r="J1322" s="67">
        <v>143.97999999999999</v>
      </c>
      <c r="K1322" s="43"/>
      <c r="L1322" s="67">
        <v>-0.86</v>
      </c>
      <c r="M1322" s="43"/>
      <c r="N1322" s="46"/>
      <c r="AF1322" s="39"/>
      <c r="AG1322" s="47"/>
      <c r="AH1322" s="47" t="s">
        <v>760</v>
      </c>
      <c r="AN1322" s="47"/>
      <c r="AO1322" s="47"/>
      <c r="AQ1322" s="47"/>
    </row>
    <row r="1323" spans="1:43" s="4" customFormat="1" ht="15" x14ac:dyDescent="0.25">
      <c r="A1323" s="65"/>
      <c r="B1323" s="66"/>
      <c r="C1323" s="374" t="s">
        <v>72</v>
      </c>
      <c r="D1323" s="374"/>
      <c r="E1323" s="374"/>
      <c r="F1323" s="42"/>
      <c r="G1323" s="43"/>
      <c r="H1323" s="43"/>
      <c r="I1323" s="43"/>
      <c r="J1323" s="45"/>
      <c r="K1323" s="43"/>
      <c r="L1323" s="67">
        <v>-0.86</v>
      </c>
      <c r="M1323" s="60"/>
      <c r="N1323" s="46"/>
      <c r="AF1323" s="39"/>
      <c r="AG1323" s="47"/>
      <c r="AH1323" s="47"/>
      <c r="AN1323" s="47" t="s">
        <v>72</v>
      </c>
      <c r="AO1323" s="47"/>
      <c r="AQ1323" s="47"/>
    </row>
    <row r="1324" spans="1:43" s="4" customFormat="1" ht="22.5" x14ac:dyDescent="0.25">
      <c r="A1324" s="40" t="s">
        <v>627</v>
      </c>
      <c r="B1324" s="41" t="s">
        <v>768</v>
      </c>
      <c r="C1324" s="374" t="s">
        <v>769</v>
      </c>
      <c r="D1324" s="374"/>
      <c r="E1324" s="374"/>
      <c r="F1324" s="42" t="s">
        <v>61</v>
      </c>
      <c r="G1324" s="43">
        <v>2</v>
      </c>
      <c r="H1324" s="44">
        <v>1</v>
      </c>
      <c r="I1324" s="44">
        <v>2</v>
      </c>
      <c r="J1324" s="67">
        <v>282.11</v>
      </c>
      <c r="K1324" s="43"/>
      <c r="L1324" s="67">
        <v>65.989999999999995</v>
      </c>
      <c r="M1324" s="68">
        <v>8.5500000000000007</v>
      </c>
      <c r="N1324" s="122">
        <v>564.22</v>
      </c>
      <c r="AF1324" s="39"/>
      <c r="AG1324" s="47"/>
      <c r="AH1324" s="47" t="s">
        <v>769</v>
      </c>
      <c r="AN1324" s="47"/>
      <c r="AO1324" s="47"/>
      <c r="AQ1324" s="47"/>
    </row>
    <row r="1325" spans="1:43" s="4" customFormat="1" ht="15" x14ac:dyDescent="0.25">
      <c r="A1325" s="65"/>
      <c r="B1325" s="66"/>
      <c r="C1325" s="374" t="s">
        <v>72</v>
      </c>
      <c r="D1325" s="374"/>
      <c r="E1325" s="374"/>
      <c r="F1325" s="42"/>
      <c r="G1325" s="43"/>
      <c r="H1325" s="43"/>
      <c r="I1325" s="43"/>
      <c r="J1325" s="45"/>
      <c r="K1325" s="43"/>
      <c r="L1325" s="67">
        <v>65.989999999999995</v>
      </c>
      <c r="M1325" s="60"/>
      <c r="N1325" s="122">
        <v>564.22</v>
      </c>
      <c r="AF1325" s="39"/>
      <c r="AG1325" s="47"/>
      <c r="AH1325" s="47"/>
      <c r="AN1325" s="47" t="s">
        <v>72</v>
      </c>
      <c r="AO1325" s="47"/>
      <c r="AQ1325" s="47"/>
    </row>
    <row r="1326" spans="1:43" s="4" customFormat="1" ht="34.5" x14ac:dyDescent="0.25">
      <c r="A1326" s="40" t="s">
        <v>629</v>
      </c>
      <c r="B1326" s="41" t="s">
        <v>771</v>
      </c>
      <c r="C1326" s="374" t="s">
        <v>772</v>
      </c>
      <c r="D1326" s="374"/>
      <c r="E1326" s="374"/>
      <c r="F1326" s="42" t="s">
        <v>61</v>
      </c>
      <c r="G1326" s="43">
        <v>2</v>
      </c>
      <c r="H1326" s="44">
        <v>1</v>
      </c>
      <c r="I1326" s="44">
        <v>2</v>
      </c>
      <c r="J1326" s="45"/>
      <c r="K1326" s="43"/>
      <c r="L1326" s="45"/>
      <c r="M1326" s="43"/>
      <c r="N1326" s="46"/>
      <c r="AF1326" s="39"/>
      <c r="AG1326" s="47"/>
      <c r="AH1326" s="47" t="s">
        <v>772</v>
      </c>
      <c r="AN1326" s="47"/>
      <c r="AO1326" s="47"/>
      <c r="AQ1326" s="47"/>
    </row>
    <row r="1327" spans="1:43" s="4" customFormat="1" ht="22.5" x14ac:dyDescent="0.25">
      <c r="A1327" s="103"/>
      <c r="B1327" s="49" t="s">
        <v>217</v>
      </c>
      <c r="C1327" s="368" t="s">
        <v>218</v>
      </c>
      <c r="D1327" s="368"/>
      <c r="E1327" s="368"/>
      <c r="F1327" s="368"/>
      <c r="G1327" s="368"/>
      <c r="H1327" s="368"/>
      <c r="I1327" s="368"/>
      <c r="J1327" s="368"/>
      <c r="K1327" s="368"/>
      <c r="L1327" s="368"/>
      <c r="M1327" s="368"/>
      <c r="N1327" s="376"/>
      <c r="AF1327" s="39"/>
      <c r="AG1327" s="47"/>
      <c r="AH1327" s="47"/>
      <c r="AJ1327" s="3" t="s">
        <v>218</v>
      </c>
      <c r="AN1327" s="47"/>
      <c r="AO1327" s="47"/>
      <c r="AQ1327" s="47"/>
    </row>
    <row r="1328" spans="1:43" s="4" customFormat="1" ht="15" x14ac:dyDescent="0.25">
      <c r="A1328" s="48"/>
      <c r="B1328" s="49" t="s">
        <v>58</v>
      </c>
      <c r="C1328" s="372" t="s">
        <v>62</v>
      </c>
      <c r="D1328" s="372"/>
      <c r="E1328" s="372"/>
      <c r="F1328" s="51"/>
      <c r="G1328" s="52"/>
      <c r="H1328" s="52"/>
      <c r="I1328" s="52"/>
      <c r="J1328" s="53">
        <v>51.98</v>
      </c>
      <c r="K1328" s="54">
        <v>1.1499999999999999</v>
      </c>
      <c r="L1328" s="53">
        <v>119.55</v>
      </c>
      <c r="M1328" s="54">
        <v>34.96</v>
      </c>
      <c r="N1328" s="55">
        <v>4179.47</v>
      </c>
      <c r="AF1328" s="39"/>
      <c r="AG1328" s="47"/>
      <c r="AH1328" s="47"/>
      <c r="AK1328" s="3" t="s">
        <v>62</v>
      </c>
      <c r="AN1328" s="47"/>
      <c r="AO1328" s="47"/>
      <c r="AQ1328" s="47"/>
    </row>
    <row r="1329" spans="1:43" s="4" customFormat="1" ht="15" x14ac:dyDescent="0.25">
      <c r="A1329" s="48"/>
      <c r="B1329" s="49" t="s">
        <v>73</v>
      </c>
      <c r="C1329" s="372" t="s">
        <v>175</v>
      </c>
      <c r="D1329" s="372"/>
      <c r="E1329" s="372"/>
      <c r="F1329" s="51"/>
      <c r="G1329" s="52"/>
      <c r="H1329" s="52"/>
      <c r="I1329" s="52"/>
      <c r="J1329" s="53">
        <v>1.81</v>
      </c>
      <c r="K1329" s="54">
        <v>1.1499999999999999</v>
      </c>
      <c r="L1329" s="53">
        <v>4.16</v>
      </c>
      <c r="M1329" s="52"/>
      <c r="N1329" s="58"/>
      <c r="AF1329" s="39"/>
      <c r="AG1329" s="47"/>
      <c r="AH1329" s="47"/>
      <c r="AK1329" s="3" t="s">
        <v>175</v>
      </c>
      <c r="AN1329" s="47"/>
      <c r="AO1329" s="47"/>
      <c r="AQ1329" s="47"/>
    </row>
    <row r="1330" spans="1:43" s="4" customFormat="1" ht="15" x14ac:dyDescent="0.25">
      <c r="A1330" s="48"/>
      <c r="B1330" s="49" t="s">
        <v>78</v>
      </c>
      <c r="C1330" s="372" t="s">
        <v>176</v>
      </c>
      <c r="D1330" s="372"/>
      <c r="E1330" s="372"/>
      <c r="F1330" s="51"/>
      <c r="G1330" s="52"/>
      <c r="H1330" s="52"/>
      <c r="I1330" s="52"/>
      <c r="J1330" s="53">
        <v>0.26</v>
      </c>
      <c r="K1330" s="54">
        <v>1.1499999999999999</v>
      </c>
      <c r="L1330" s="53">
        <v>0.6</v>
      </c>
      <c r="M1330" s="54">
        <v>34.96</v>
      </c>
      <c r="N1330" s="64">
        <v>20.98</v>
      </c>
      <c r="AF1330" s="39"/>
      <c r="AG1330" s="47"/>
      <c r="AH1330" s="47"/>
      <c r="AK1330" s="3" t="s">
        <v>176</v>
      </c>
      <c r="AN1330" s="47"/>
      <c r="AO1330" s="47"/>
      <c r="AQ1330" s="47"/>
    </row>
    <row r="1331" spans="1:43" s="4" customFormat="1" ht="15" x14ac:dyDescent="0.25">
      <c r="A1331" s="48"/>
      <c r="B1331" s="49" t="s">
        <v>122</v>
      </c>
      <c r="C1331" s="372" t="s">
        <v>177</v>
      </c>
      <c r="D1331" s="372"/>
      <c r="E1331" s="372"/>
      <c r="F1331" s="51"/>
      <c r="G1331" s="52"/>
      <c r="H1331" s="52"/>
      <c r="I1331" s="52"/>
      <c r="J1331" s="53">
        <v>16.68</v>
      </c>
      <c r="K1331" s="52"/>
      <c r="L1331" s="53">
        <v>33.36</v>
      </c>
      <c r="M1331" s="52"/>
      <c r="N1331" s="58"/>
      <c r="AF1331" s="39"/>
      <c r="AG1331" s="47"/>
      <c r="AH1331" s="47"/>
      <c r="AK1331" s="3" t="s">
        <v>177</v>
      </c>
      <c r="AN1331" s="47"/>
      <c r="AO1331" s="47"/>
      <c r="AQ1331" s="47"/>
    </row>
    <row r="1332" spans="1:43" s="4" customFormat="1" ht="15" x14ac:dyDescent="0.25">
      <c r="A1332" s="56"/>
      <c r="B1332" s="49"/>
      <c r="C1332" s="372" t="s">
        <v>63</v>
      </c>
      <c r="D1332" s="372"/>
      <c r="E1332" s="372"/>
      <c r="F1332" s="51" t="s">
        <v>64</v>
      </c>
      <c r="G1332" s="54">
        <v>5.53</v>
      </c>
      <c r="H1332" s="54">
        <v>1.1499999999999999</v>
      </c>
      <c r="I1332" s="109">
        <v>12.718999999999999</v>
      </c>
      <c r="J1332" s="57"/>
      <c r="K1332" s="52"/>
      <c r="L1332" s="57"/>
      <c r="M1332" s="52"/>
      <c r="N1332" s="58"/>
      <c r="AF1332" s="39"/>
      <c r="AG1332" s="47"/>
      <c r="AH1332" s="47"/>
      <c r="AL1332" s="3" t="s">
        <v>63</v>
      </c>
      <c r="AN1332" s="47"/>
      <c r="AO1332" s="47"/>
      <c r="AQ1332" s="47"/>
    </row>
    <row r="1333" spans="1:43" s="4" customFormat="1" ht="15" x14ac:dyDescent="0.25">
      <c r="A1333" s="56"/>
      <c r="B1333" s="49"/>
      <c r="C1333" s="372" t="s">
        <v>178</v>
      </c>
      <c r="D1333" s="372"/>
      <c r="E1333" s="372"/>
      <c r="F1333" s="51" t="s">
        <v>64</v>
      </c>
      <c r="G1333" s="54">
        <v>0.02</v>
      </c>
      <c r="H1333" s="54">
        <v>1.1499999999999999</v>
      </c>
      <c r="I1333" s="109">
        <v>4.5999999999999999E-2</v>
      </c>
      <c r="J1333" s="57"/>
      <c r="K1333" s="52"/>
      <c r="L1333" s="57"/>
      <c r="M1333" s="52"/>
      <c r="N1333" s="58"/>
      <c r="AF1333" s="39"/>
      <c r="AG1333" s="47"/>
      <c r="AH1333" s="47"/>
      <c r="AL1333" s="3" t="s">
        <v>178</v>
      </c>
      <c r="AN1333" s="47"/>
      <c r="AO1333" s="47"/>
      <c r="AQ1333" s="47"/>
    </row>
    <row r="1334" spans="1:43" s="4" customFormat="1" ht="15" x14ac:dyDescent="0.25">
      <c r="A1334" s="48"/>
      <c r="B1334" s="49"/>
      <c r="C1334" s="375" t="s">
        <v>65</v>
      </c>
      <c r="D1334" s="375"/>
      <c r="E1334" s="375"/>
      <c r="F1334" s="59"/>
      <c r="G1334" s="60"/>
      <c r="H1334" s="60"/>
      <c r="I1334" s="60"/>
      <c r="J1334" s="61">
        <v>70.47</v>
      </c>
      <c r="K1334" s="60"/>
      <c r="L1334" s="61">
        <v>157.07</v>
      </c>
      <c r="M1334" s="60"/>
      <c r="N1334" s="62"/>
      <c r="AF1334" s="39"/>
      <c r="AG1334" s="47"/>
      <c r="AH1334" s="47"/>
      <c r="AM1334" s="3" t="s">
        <v>65</v>
      </c>
      <c r="AN1334" s="47"/>
      <c r="AO1334" s="47"/>
      <c r="AQ1334" s="47"/>
    </row>
    <row r="1335" spans="1:43" s="4" customFormat="1" ht="15" x14ac:dyDescent="0.25">
      <c r="A1335" s="56"/>
      <c r="B1335" s="49"/>
      <c r="C1335" s="372" t="s">
        <v>66</v>
      </c>
      <c r="D1335" s="372"/>
      <c r="E1335" s="372"/>
      <c r="F1335" s="51"/>
      <c r="G1335" s="52"/>
      <c r="H1335" s="52"/>
      <c r="I1335" s="52"/>
      <c r="J1335" s="57"/>
      <c r="K1335" s="52"/>
      <c r="L1335" s="53">
        <v>120.15</v>
      </c>
      <c r="M1335" s="52"/>
      <c r="N1335" s="55">
        <v>4200.45</v>
      </c>
      <c r="AF1335" s="39"/>
      <c r="AG1335" s="47"/>
      <c r="AH1335" s="47"/>
      <c r="AL1335" s="3" t="s">
        <v>66</v>
      </c>
      <c r="AN1335" s="47"/>
      <c r="AO1335" s="47"/>
      <c r="AQ1335" s="47"/>
    </row>
    <row r="1336" spans="1:43" s="4" customFormat="1" ht="23.25" x14ac:dyDescent="0.25">
      <c r="A1336" s="56"/>
      <c r="B1336" s="49" t="s">
        <v>681</v>
      </c>
      <c r="C1336" s="372" t="s">
        <v>682</v>
      </c>
      <c r="D1336" s="372"/>
      <c r="E1336" s="372"/>
      <c r="F1336" s="51" t="s">
        <v>69</v>
      </c>
      <c r="G1336" s="63">
        <v>97</v>
      </c>
      <c r="H1336" s="52"/>
      <c r="I1336" s="63">
        <v>97</v>
      </c>
      <c r="J1336" s="57"/>
      <c r="K1336" s="52"/>
      <c r="L1336" s="53">
        <v>116.55</v>
      </c>
      <c r="M1336" s="52"/>
      <c r="N1336" s="55">
        <v>4074.44</v>
      </c>
      <c r="AF1336" s="39"/>
      <c r="AG1336" s="47"/>
      <c r="AH1336" s="47"/>
      <c r="AL1336" s="3" t="s">
        <v>682</v>
      </c>
      <c r="AN1336" s="47"/>
      <c r="AO1336" s="47"/>
      <c r="AQ1336" s="47"/>
    </row>
    <row r="1337" spans="1:43" s="4" customFormat="1" ht="23.25" x14ac:dyDescent="0.25">
      <c r="A1337" s="56"/>
      <c r="B1337" s="49" t="s">
        <v>683</v>
      </c>
      <c r="C1337" s="372" t="s">
        <v>684</v>
      </c>
      <c r="D1337" s="372"/>
      <c r="E1337" s="372"/>
      <c r="F1337" s="51" t="s">
        <v>69</v>
      </c>
      <c r="G1337" s="63">
        <v>51</v>
      </c>
      <c r="H1337" s="52"/>
      <c r="I1337" s="63">
        <v>51</v>
      </c>
      <c r="J1337" s="57"/>
      <c r="K1337" s="52"/>
      <c r="L1337" s="53">
        <v>61.28</v>
      </c>
      <c r="M1337" s="52"/>
      <c r="N1337" s="55">
        <v>2142.23</v>
      </c>
      <c r="AF1337" s="39"/>
      <c r="AG1337" s="47"/>
      <c r="AH1337" s="47"/>
      <c r="AL1337" s="3" t="s">
        <v>684</v>
      </c>
      <c r="AN1337" s="47"/>
      <c r="AO1337" s="47"/>
      <c r="AQ1337" s="47"/>
    </row>
    <row r="1338" spans="1:43" s="4" customFormat="1" ht="15" x14ac:dyDescent="0.25">
      <c r="A1338" s="65"/>
      <c r="B1338" s="66"/>
      <c r="C1338" s="374" t="s">
        <v>72</v>
      </c>
      <c r="D1338" s="374"/>
      <c r="E1338" s="374"/>
      <c r="F1338" s="42"/>
      <c r="G1338" s="43"/>
      <c r="H1338" s="43"/>
      <c r="I1338" s="43"/>
      <c r="J1338" s="45"/>
      <c r="K1338" s="43"/>
      <c r="L1338" s="67">
        <v>334.9</v>
      </c>
      <c r="M1338" s="60"/>
      <c r="N1338" s="46"/>
      <c r="AF1338" s="39"/>
      <c r="AG1338" s="47"/>
      <c r="AH1338" s="47"/>
      <c r="AN1338" s="47" t="s">
        <v>72</v>
      </c>
      <c r="AO1338" s="47"/>
      <c r="AQ1338" s="47"/>
    </row>
    <row r="1339" spans="1:43" s="4" customFormat="1" ht="23.25" x14ac:dyDescent="0.25">
      <c r="A1339" s="40" t="s">
        <v>631</v>
      </c>
      <c r="B1339" s="41" t="s">
        <v>774</v>
      </c>
      <c r="C1339" s="374" t="s">
        <v>875</v>
      </c>
      <c r="D1339" s="374"/>
      <c r="E1339" s="374"/>
      <c r="F1339" s="42" t="s">
        <v>61</v>
      </c>
      <c r="G1339" s="43">
        <v>2</v>
      </c>
      <c r="H1339" s="44">
        <v>1</v>
      </c>
      <c r="I1339" s="44">
        <v>2</v>
      </c>
      <c r="J1339" s="105">
        <v>4818.91</v>
      </c>
      <c r="K1339" s="43"/>
      <c r="L1339" s="105">
        <v>1127.23</v>
      </c>
      <c r="M1339" s="68">
        <v>8.5500000000000007</v>
      </c>
      <c r="N1339" s="115">
        <v>9637.82</v>
      </c>
      <c r="AF1339" s="39"/>
      <c r="AG1339" s="47"/>
      <c r="AH1339" s="47" t="s">
        <v>875</v>
      </c>
      <c r="AN1339" s="47"/>
      <c r="AO1339" s="47"/>
      <c r="AQ1339" s="47"/>
    </row>
    <row r="1340" spans="1:43" s="4" customFormat="1" ht="15" x14ac:dyDescent="0.25">
      <c r="A1340" s="65"/>
      <c r="B1340" s="66"/>
      <c r="C1340" s="374" t="s">
        <v>72</v>
      </c>
      <c r="D1340" s="374"/>
      <c r="E1340" s="374"/>
      <c r="F1340" s="42"/>
      <c r="G1340" s="43"/>
      <c r="H1340" s="43"/>
      <c r="I1340" s="43"/>
      <c r="J1340" s="45"/>
      <c r="K1340" s="43"/>
      <c r="L1340" s="105">
        <v>1127.23</v>
      </c>
      <c r="M1340" s="60"/>
      <c r="N1340" s="115">
        <v>9637.82</v>
      </c>
      <c r="AF1340" s="39"/>
      <c r="AG1340" s="47"/>
      <c r="AH1340" s="47"/>
      <c r="AN1340" s="47" t="s">
        <v>72</v>
      </c>
      <c r="AO1340" s="47"/>
      <c r="AQ1340" s="47"/>
    </row>
    <row r="1341" spans="1:43" s="4" customFormat="1" ht="23.25" x14ac:dyDescent="0.25">
      <c r="A1341" s="40" t="s">
        <v>632</v>
      </c>
      <c r="B1341" s="41" t="s">
        <v>672</v>
      </c>
      <c r="C1341" s="374" t="s">
        <v>1141</v>
      </c>
      <c r="D1341" s="374"/>
      <c r="E1341" s="374"/>
      <c r="F1341" s="42" t="s">
        <v>674</v>
      </c>
      <c r="G1341" s="43">
        <v>0.16</v>
      </c>
      <c r="H1341" s="44">
        <v>1</v>
      </c>
      <c r="I1341" s="68">
        <v>0.16</v>
      </c>
      <c r="J1341" s="105">
        <v>7182</v>
      </c>
      <c r="K1341" s="43"/>
      <c r="L1341" s="105">
        <v>1149.1199999999999</v>
      </c>
      <c r="M1341" s="43"/>
      <c r="N1341" s="46"/>
      <c r="AF1341" s="39"/>
      <c r="AG1341" s="47"/>
      <c r="AH1341" s="47" t="s">
        <v>1141</v>
      </c>
      <c r="AN1341" s="47"/>
      <c r="AO1341" s="47"/>
      <c r="AQ1341" s="47"/>
    </row>
    <row r="1342" spans="1:43" s="4" customFormat="1" ht="15" x14ac:dyDescent="0.25">
      <c r="A1342" s="69"/>
      <c r="B1342" s="50"/>
      <c r="C1342" s="372" t="s">
        <v>1697</v>
      </c>
      <c r="D1342" s="372"/>
      <c r="E1342" s="372"/>
      <c r="F1342" s="372"/>
      <c r="G1342" s="372"/>
      <c r="H1342" s="372"/>
      <c r="I1342" s="372"/>
      <c r="J1342" s="372"/>
      <c r="K1342" s="372"/>
      <c r="L1342" s="372"/>
      <c r="M1342" s="372"/>
      <c r="N1342" s="377"/>
      <c r="AF1342" s="39"/>
      <c r="AG1342" s="47"/>
      <c r="AH1342" s="47"/>
      <c r="AI1342" s="3" t="s">
        <v>1697</v>
      </c>
      <c r="AN1342" s="47"/>
      <c r="AO1342" s="47"/>
      <c r="AQ1342" s="47"/>
    </row>
    <row r="1343" spans="1:43" s="4" customFormat="1" ht="15" x14ac:dyDescent="0.25">
      <c r="A1343" s="65"/>
      <c r="B1343" s="66"/>
      <c r="C1343" s="374" t="s">
        <v>72</v>
      </c>
      <c r="D1343" s="374"/>
      <c r="E1343" s="374"/>
      <c r="F1343" s="42"/>
      <c r="G1343" s="43"/>
      <c r="H1343" s="43"/>
      <c r="I1343" s="43"/>
      <c r="J1343" s="45"/>
      <c r="K1343" s="43"/>
      <c r="L1343" s="105">
        <v>1149.1199999999999</v>
      </c>
      <c r="M1343" s="60"/>
      <c r="N1343" s="46"/>
      <c r="AF1343" s="39"/>
      <c r="AG1343" s="47"/>
      <c r="AH1343" s="47"/>
      <c r="AN1343" s="47" t="s">
        <v>72</v>
      </c>
      <c r="AO1343" s="47"/>
      <c r="AQ1343" s="47"/>
    </row>
    <row r="1344" spans="1:43" s="4" customFormat="1" ht="0" hidden="1" customHeight="1" x14ac:dyDescent="0.25">
      <c r="A1344" s="71"/>
      <c r="B1344" s="72"/>
      <c r="C1344" s="72"/>
      <c r="D1344" s="72"/>
      <c r="E1344" s="72"/>
      <c r="F1344" s="73"/>
      <c r="G1344" s="73"/>
      <c r="H1344" s="73"/>
      <c r="I1344" s="73"/>
      <c r="J1344" s="74"/>
      <c r="K1344" s="73"/>
      <c r="L1344" s="74"/>
      <c r="M1344" s="52"/>
      <c r="N1344" s="74"/>
      <c r="AF1344" s="39"/>
      <c r="AG1344" s="47"/>
      <c r="AH1344" s="47"/>
      <c r="AN1344" s="47"/>
      <c r="AO1344" s="47"/>
      <c r="AQ1344" s="47"/>
    </row>
    <row r="1345" spans="1:43" s="4" customFormat="1" ht="15" x14ac:dyDescent="0.25">
      <c r="A1345" s="78"/>
      <c r="B1345" s="79"/>
      <c r="C1345" s="374" t="s">
        <v>2391</v>
      </c>
      <c r="D1345" s="374"/>
      <c r="E1345" s="374"/>
      <c r="F1345" s="374"/>
      <c r="G1345" s="374"/>
      <c r="H1345" s="374"/>
      <c r="I1345" s="374"/>
      <c r="J1345" s="374"/>
      <c r="K1345" s="374"/>
      <c r="L1345" s="80"/>
      <c r="M1345" s="81"/>
      <c r="N1345" s="82"/>
      <c r="AF1345" s="39"/>
      <c r="AG1345" s="47"/>
      <c r="AH1345" s="47"/>
      <c r="AN1345" s="47"/>
      <c r="AO1345" s="47" t="s">
        <v>2391</v>
      </c>
      <c r="AQ1345" s="47"/>
    </row>
    <row r="1346" spans="1:43" s="4" customFormat="1" ht="15" x14ac:dyDescent="0.25">
      <c r="A1346" s="83"/>
      <c r="B1346" s="49"/>
      <c r="C1346" s="372" t="s">
        <v>83</v>
      </c>
      <c r="D1346" s="372"/>
      <c r="E1346" s="372"/>
      <c r="F1346" s="372"/>
      <c r="G1346" s="372"/>
      <c r="H1346" s="372"/>
      <c r="I1346" s="372"/>
      <c r="J1346" s="372"/>
      <c r="K1346" s="372"/>
      <c r="L1346" s="106">
        <v>25469.07</v>
      </c>
      <c r="M1346" s="85"/>
      <c r="N1346" s="86">
        <v>227365.33</v>
      </c>
      <c r="AF1346" s="39"/>
      <c r="AG1346" s="47"/>
      <c r="AH1346" s="47"/>
      <c r="AN1346" s="47"/>
      <c r="AO1346" s="47"/>
      <c r="AP1346" s="3" t="s">
        <v>83</v>
      </c>
      <c r="AQ1346" s="47"/>
    </row>
    <row r="1347" spans="1:43" s="4" customFormat="1" ht="15" x14ac:dyDescent="0.25">
      <c r="A1347" s="83"/>
      <c r="B1347" s="49"/>
      <c r="C1347" s="372" t="s">
        <v>84</v>
      </c>
      <c r="D1347" s="372"/>
      <c r="E1347" s="372"/>
      <c r="F1347" s="372"/>
      <c r="G1347" s="372"/>
      <c r="H1347" s="372"/>
      <c r="I1347" s="372"/>
      <c r="J1347" s="372"/>
      <c r="K1347" s="372"/>
      <c r="L1347" s="87"/>
      <c r="M1347" s="85"/>
      <c r="N1347" s="88"/>
      <c r="AF1347" s="39"/>
      <c r="AG1347" s="47"/>
      <c r="AH1347" s="47"/>
      <c r="AN1347" s="47"/>
      <c r="AO1347" s="47"/>
      <c r="AP1347" s="3" t="s">
        <v>84</v>
      </c>
      <c r="AQ1347" s="47"/>
    </row>
    <row r="1348" spans="1:43" s="4" customFormat="1" ht="15" x14ac:dyDescent="0.25">
      <c r="A1348" s="83"/>
      <c r="B1348" s="49"/>
      <c r="C1348" s="372" t="s">
        <v>85</v>
      </c>
      <c r="D1348" s="372"/>
      <c r="E1348" s="372"/>
      <c r="F1348" s="372"/>
      <c r="G1348" s="372"/>
      <c r="H1348" s="372"/>
      <c r="I1348" s="372"/>
      <c r="J1348" s="372"/>
      <c r="K1348" s="372"/>
      <c r="L1348" s="84">
        <v>355.27</v>
      </c>
      <c r="M1348" s="85"/>
      <c r="N1348" s="86">
        <v>12420.24</v>
      </c>
      <c r="AF1348" s="39"/>
      <c r="AG1348" s="47"/>
      <c r="AH1348" s="47"/>
      <c r="AN1348" s="47"/>
      <c r="AO1348" s="47"/>
      <c r="AP1348" s="3" t="s">
        <v>85</v>
      </c>
      <c r="AQ1348" s="47"/>
    </row>
    <row r="1349" spans="1:43" s="4" customFormat="1" ht="15" x14ac:dyDescent="0.25">
      <c r="A1349" s="83"/>
      <c r="B1349" s="49"/>
      <c r="C1349" s="372" t="s">
        <v>193</v>
      </c>
      <c r="D1349" s="372"/>
      <c r="E1349" s="372"/>
      <c r="F1349" s="372"/>
      <c r="G1349" s="372"/>
      <c r="H1349" s="372"/>
      <c r="I1349" s="372"/>
      <c r="J1349" s="372"/>
      <c r="K1349" s="372"/>
      <c r="L1349" s="84">
        <v>62.04</v>
      </c>
      <c r="M1349" s="85"/>
      <c r="N1349" s="121">
        <v>752.55</v>
      </c>
      <c r="AF1349" s="39"/>
      <c r="AG1349" s="47"/>
      <c r="AH1349" s="47"/>
      <c r="AN1349" s="47"/>
      <c r="AO1349" s="47"/>
      <c r="AP1349" s="3" t="s">
        <v>193</v>
      </c>
      <c r="AQ1349" s="47"/>
    </row>
    <row r="1350" spans="1:43" s="4" customFormat="1" ht="15" x14ac:dyDescent="0.25">
      <c r="A1350" s="83"/>
      <c r="B1350" s="49"/>
      <c r="C1350" s="372" t="s">
        <v>194</v>
      </c>
      <c r="D1350" s="372"/>
      <c r="E1350" s="372"/>
      <c r="F1350" s="372"/>
      <c r="G1350" s="372"/>
      <c r="H1350" s="372"/>
      <c r="I1350" s="372"/>
      <c r="J1350" s="372"/>
      <c r="K1350" s="372"/>
      <c r="L1350" s="84">
        <v>6.2</v>
      </c>
      <c r="M1350" s="85"/>
      <c r="N1350" s="121">
        <v>216.75</v>
      </c>
      <c r="AF1350" s="39"/>
      <c r="AG1350" s="47"/>
      <c r="AH1350" s="47"/>
      <c r="AN1350" s="47"/>
      <c r="AO1350" s="47"/>
      <c r="AP1350" s="3" t="s">
        <v>194</v>
      </c>
      <c r="AQ1350" s="47"/>
    </row>
    <row r="1351" spans="1:43" s="4" customFormat="1" ht="15" x14ac:dyDescent="0.25">
      <c r="A1351" s="83"/>
      <c r="B1351" s="49"/>
      <c r="C1351" s="372" t="s">
        <v>195</v>
      </c>
      <c r="D1351" s="372"/>
      <c r="E1351" s="372"/>
      <c r="F1351" s="372"/>
      <c r="G1351" s="372"/>
      <c r="H1351" s="372"/>
      <c r="I1351" s="372"/>
      <c r="J1351" s="372"/>
      <c r="K1351" s="372"/>
      <c r="L1351" s="106">
        <v>25051.759999999998</v>
      </c>
      <c r="M1351" s="85"/>
      <c r="N1351" s="86">
        <v>214192.54</v>
      </c>
      <c r="AF1351" s="39"/>
      <c r="AG1351" s="47"/>
      <c r="AH1351" s="47"/>
      <c r="AN1351" s="47"/>
      <c r="AO1351" s="47"/>
      <c r="AP1351" s="3" t="s">
        <v>195</v>
      </c>
      <c r="AQ1351" s="47"/>
    </row>
    <row r="1352" spans="1:43" s="4" customFormat="1" ht="15" x14ac:dyDescent="0.25">
      <c r="A1352" s="83"/>
      <c r="B1352" s="49"/>
      <c r="C1352" s="372" t="s">
        <v>196</v>
      </c>
      <c r="D1352" s="372"/>
      <c r="E1352" s="372"/>
      <c r="F1352" s="372"/>
      <c r="G1352" s="372"/>
      <c r="H1352" s="372"/>
      <c r="I1352" s="372"/>
      <c r="J1352" s="372"/>
      <c r="K1352" s="372"/>
      <c r="L1352" s="84">
        <v>65.989999999999995</v>
      </c>
      <c r="M1352" s="85"/>
      <c r="N1352" s="88"/>
      <c r="AF1352" s="39"/>
      <c r="AG1352" s="47"/>
      <c r="AH1352" s="47"/>
      <c r="AN1352" s="47"/>
      <c r="AO1352" s="47"/>
      <c r="AP1352" s="3" t="s">
        <v>196</v>
      </c>
      <c r="AQ1352" s="47"/>
    </row>
    <row r="1353" spans="1:43" s="4" customFormat="1" ht="15" x14ac:dyDescent="0.25">
      <c r="A1353" s="83"/>
      <c r="B1353" s="49"/>
      <c r="C1353" s="372" t="s">
        <v>84</v>
      </c>
      <c r="D1353" s="372"/>
      <c r="E1353" s="372"/>
      <c r="F1353" s="372"/>
      <c r="G1353" s="372"/>
      <c r="H1353" s="372"/>
      <c r="I1353" s="372"/>
      <c r="J1353" s="372"/>
      <c r="K1353" s="372"/>
      <c r="L1353" s="87"/>
      <c r="M1353" s="85"/>
      <c r="N1353" s="88"/>
      <c r="AF1353" s="39"/>
      <c r="AG1353" s="47"/>
      <c r="AH1353" s="47"/>
      <c r="AN1353" s="47"/>
      <c r="AO1353" s="47"/>
      <c r="AP1353" s="3" t="s">
        <v>84</v>
      </c>
      <c r="AQ1353" s="47"/>
    </row>
    <row r="1354" spans="1:43" s="4" customFormat="1" ht="15" x14ac:dyDescent="0.25">
      <c r="A1354" s="83"/>
      <c r="B1354" s="49"/>
      <c r="C1354" s="372" t="s">
        <v>201</v>
      </c>
      <c r="D1354" s="372"/>
      <c r="E1354" s="372"/>
      <c r="F1354" s="372"/>
      <c r="G1354" s="372"/>
      <c r="H1354" s="372"/>
      <c r="I1354" s="372"/>
      <c r="J1354" s="372"/>
      <c r="K1354" s="372"/>
      <c r="L1354" s="84">
        <v>65.989999999999995</v>
      </c>
      <c r="M1354" s="85"/>
      <c r="N1354" s="88"/>
      <c r="AF1354" s="39"/>
      <c r="AG1354" s="47"/>
      <c r="AH1354" s="47"/>
      <c r="AN1354" s="47"/>
      <c r="AO1354" s="47"/>
      <c r="AP1354" s="3" t="s">
        <v>201</v>
      </c>
      <c r="AQ1354" s="47"/>
    </row>
    <row r="1355" spans="1:43" s="4" customFormat="1" ht="15" x14ac:dyDescent="0.25">
      <c r="A1355" s="83"/>
      <c r="B1355" s="49"/>
      <c r="C1355" s="372" t="s">
        <v>777</v>
      </c>
      <c r="D1355" s="372"/>
      <c r="E1355" s="372"/>
      <c r="F1355" s="372"/>
      <c r="G1355" s="372"/>
      <c r="H1355" s="372"/>
      <c r="I1355" s="372"/>
      <c r="J1355" s="372"/>
      <c r="K1355" s="372"/>
      <c r="L1355" s="106">
        <v>25938.07</v>
      </c>
      <c r="M1355" s="85"/>
      <c r="N1355" s="86">
        <v>245503.87</v>
      </c>
      <c r="AF1355" s="39"/>
      <c r="AG1355" s="47"/>
      <c r="AH1355" s="47"/>
      <c r="AN1355" s="47"/>
      <c r="AO1355" s="47"/>
      <c r="AP1355" s="3" t="s">
        <v>777</v>
      </c>
      <c r="AQ1355" s="47"/>
    </row>
    <row r="1356" spans="1:43" s="4" customFormat="1" ht="15" x14ac:dyDescent="0.25">
      <c r="A1356" s="83"/>
      <c r="B1356" s="49"/>
      <c r="C1356" s="372" t="s">
        <v>84</v>
      </c>
      <c r="D1356" s="372"/>
      <c r="E1356" s="372"/>
      <c r="F1356" s="372"/>
      <c r="G1356" s="372"/>
      <c r="H1356" s="372"/>
      <c r="I1356" s="372"/>
      <c r="J1356" s="372"/>
      <c r="K1356" s="372"/>
      <c r="L1356" s="87"/>
      <c r="M1356" s="85"/>
      <c r="N1356" s="88"/>
      <c r="AF1356" s="39"/>
      <c r="AG1356" s="47"/>
      <c r="AH1356" s="47"/>
      <c r="AN1356" s="47"/>
      <c r="AO1356" s="47"/>
      <c r="AP1356" s="3" t="s">
        <v>84</v>
      </c>
      <c r="AQ1356" s="47"/>
    </row>
    <row r="1357" spans="1:43" s="4" customFormat="1" ht="15" x14ac:dyDescent="0.25">
      <c r="A1357" s="83"/>
      <c r="B1357" s="49"/>
      <c r="C1357" s="372" t="s">
        <v>197</v>
      </c>
      <c r="D1357" s="372"/>
      <c r="E1357" s="372"/>
      <c r="F1357" s="372"/>
      <c r="G1357" s="372"/>
      <c r="H1357" s="372"/>
      <c r="I1357" s="372"/>
      <c r="J1357" s="372"/>
      <c r="K1357" s="372"/>
      <c r="L1357" s="84">
        <v>355.27</v>
      </c>
      <c r="M1357" s="85"/>
      <c r="N1357" s="86">
        <v>12420.24</v>
      </c>
      <c r="AF1357" s="39"/>
      <c r="AG1357" s="47"/>
      <c r="AH1357" s="47"/>
      <c r="AN1357" s="47"/>
      <c r="AO1357" s="47"/>
      <c r="AP1357" s="3" t="s">
        <v>197</v>
      </c>
      <c r="AQ1357" s="47"/>
    </row>
    <row r="1358" spans="1:43" s="4" customFormat="1" ht="15" x14ac:dyDescent="0.25">
      <c r="A1358" s="83"/>
      <c r="B1358" s="49"/>
      <c r="C1358" s="372" t="s">
        <v>199</v>
      </c>
      <c r="D1358" s="372"/>
      <c r="E1358" s="372"/>
      <c r="F1358" s="372"/>
      <c r="G1358" s="372"/>
      <c r="H1358" s="372"/>
      <c r="I1358" s="372"/>
      <c r="J1358" s="372"/>
      <c r="K1358" s="372"/>
      <c r="L1358" s="84">
        <v>62.04</v>
      </c>
      <c r="M1358" s="85"/>
      <c r="N1358" s="88"/>
      <c r="AF1358" s="39"/>
      <c r="AG1358" s="47"/>
      <c r="AH1358" s="47"/>
      <c r="AN1358" s="47"/>
      <c r="AO1358" s="47"/>
      <c r="AP1358" s="3" t="s">
        <v>199</v>
      </c>
      <c r="AQ1358" s="47"/>
    </row>
    <row r="1359" spans="1:43" s="4" customFormat="1" ht="15" x14ac:dyDescent="0.25">
      <c r="A1359" s="83"/>
      <c r="B1359" s="49"/>
      <c r="C1359" s="372" t="s">
        <v>200</v>
      </c>
      <c r="D1359" s="372"/>
      <c r="E1359" s="372"/>
      <c r="F1359" s="372"/>
      <c r="G1359" s="372"/>
      <c r="H1359" s="372"/>
      <c r="I1359" s="372"/>
      <c r="J1359" s="372"/>
      <c r="K1359" s="372"/>
      <c r="L1359" s="84">
        <v>6.2</v>
      </c>
      <c r="M1359" s="85"/>
      <c r="N1359" s="121">
        <v>216.75</v>
      </c>
      <c r="AF1359" s="39"/>
      <c r="AG1359" s="47"/>
      <c r="AH1359" s="47"/>
      <c r="AN1359" s="47"/>
      <c r="AO1359" s="47"/>
      <c r="AP1359" s="3" t="s">
        <v>200</v>
      </c>
      <c r="AQ1359" s="47"/>
    </row>
    <row r="1360" spans="1:43" s="4" customFormat="1" ht="15" x14ac:dyDescent="0.25">
      <c r="A1360" s="83"/>
      <c r="B1360" s="49"/>
      <c r="C1360" s="372" t="s">
        <v>201</v>
      </c>
      <c r="D1360" s="372"/>
      <c r="E1360" s="372"/>
      <c r="F1360" s="372"/>
      <c r="G1360" s="372"/>
      <c r="H1360" s="372"/>
      <c r="I1360" s="372"/>
      <c r="J1360" s="372"/>
      <c r="K1360" s="372"/>
      <c r="L1360" s="106">
        <v>24985.77</v>
      </c>
      <c r="M1360" s="85"/>
      <c r="N1360" s="88"/>
      <c r="AF1360" s="39"/>
      <c r="AG1360" s="47"/>
      <c r="AH1360" s="47"/>
      <c r="AN1360" s="47"/>
      <c r="AO1360" s="47"/>
      <c r="AP1360" s="3" t="s">
        <v>201</v>
      </c>
      <c r="AQ1360" s="47"/>
    </row>
    <row r="1361" spans="1:43" s="4" customFormat="1" ht="15" x14ac:dyDescent="0.25">
      <c r="A1361" s="83"/>
      <c r="B1361" s="49"/>
      <c r="C1361" s="372" t="s">
        <v>202</v>
      </c>
      <c r="D1361" s="372"/>
      <c r="E1361" s="372"/>
      <c r="F1361" s="372"/>
      <c r="G1361" s="372"/>
      <c r="H1361" s="372"/>
      <c r="I1361" s="372"/>
      <c r="J1361" s="372"/>
      <c r="K1361" s="372"/>
      <c r="L1361" s="84">
        <v>350.63</v>
      </c>
      <c r="M1361" s="85"/>
      <c r="N1361" s="86">
        <v>12257.89</v>
      </c>
      <c r="AF1361" s="39"/>
      <c r="AG1361" s="47"/>
      <c r="AH1361" s="47"/>
      <c r="AN1361" s="47"/>
      <c r="AO1361" s="47"/>
      <c r="AP1361" s="3" t="s">
        <v>202</v>
      </c>
      <c r="AQ1361" s="47"/>
    </row>
    <row r="1362" spans="1:43" s="4" customFormat="1" ht="15" x14ac:dyDescent="0.25">
      <c r="A1362" s="83"/>
      <c r="B1362" s="49"/>
      <c r="C1362" s="372" t="s">
        <v>203</v>
      </c>
      <c r="D1362" s="372"/>
      <c r="E1362" s="372"/>
      <c r="F1362" s="372"/>
      <c r="G1362" s="372"/>
      <c r="H1362" s="372"/>
      <c r="I1362" s="372"/>
      <c r="J1362" s="372"/>
      <c r="K1362" s="372"/>
      <c r="L1362" s="84">
        <v>184.36</v>
      </c>
      <c r="M1362" s="85"/>
      <c r="N1362" s="86">
        <v>6444.86</v>
      </c>
      <c r="AF1362" s="39"/>
      <c r="AG1362" s="47"/>
      <c r="AH1362" s="47"/>
      <c r="AN1362" s="47"/>
      <c r="AO1362" s="47"/>
      <c r="AP1362" s="3" t="s">
        <v>203</v>
      </c>
      <c r="AQ1362" s="47"/>
    </row>
    <row r="1363" spans="1:43" s="4" customFormat="1" ht="15" x14ac:dyDescent="0.25">
      <c r="A1363" s="83"/>
      <c r="B1363" s="49"/>
      <c r="C1363" s="372" t="s">
        <v>92</v>
      </c>
      <c r="D1363" s="372"/>
      <c r="E1363" s="372"/>
      <c r="F1363" s="372"/>
      <c r="G1363" s="372"/>
      <c r="H1363" s="372"/>
      <c r="I1363" s="372"/>
      <c r="J1363" s="372"/>
      <c r="K1363" s="372"/>
      <c r="L1363" s="84">
        <v>361.47</v>
      </c>
      <c r="M1363" s="85"/>
      <c r="N1363" s="86">
        <v>12636.99</v>
      </c>
      <c r="AF1363" s="39"/>
      <c r="AG1363" s="47"/>
      <c r="AH1363" s="47"/>
      <c r="AN1363" s="47"/>
      <c r="AO1363" s="47"/>
      <c r="AP1363" s="3" t="s">
        <v>92</v>
      </c>
      <c r="AQ1363" s="47"/>
    </row>
    <row r="1364" spans="1:43" s="4" customFormat="1" ht="15" x14ac:dyDescent="0.25">
      <c r="A1364" s="83"/>
      <c r="B1364" s="49"/>
      <c r="C1364" s="372" t="s">
        <v>93</v>
      </c>
      <c r="D1364" s="372"/>
      <c r="E1364" s="372"/>
      <c r="F1364" s="372"/>
      <c r="G1364" s="372"/>
      <c r="H1364" s="372"/>
      <c r="I1364" s="372"/>
      <c r="J1364" s="372"/>
      <c r="K1364" s="372"/>
      <c r="L1364" s="84">
        <v>350.63</v>
      </c>
      <c r="M1364" s="85"/>
      <c r="N1364" s="86">
        <v>12257.89</v>
      </c>
      <c r="AF1364" s="39"/>
      <c r="AG1364" s="47"/>
      <c r="AH1364" s="47"/>
      <c r="AN1364" s="47"/>
      <c r="AO1364" s="47"/>
      <c r="AP1364" s="3" t="s">
        <v>93</v>
      </c>
      <c r="AQ1364" s="47"/>
    </row>
    <row r="1365" spans="1:43" s="4" customFormat="1" ht="15" x14ac:dyDescent="0.25">
      <c r="A1365" s="83"/>
      <c r="B1365" s="49"/>
      <c r="C1365" s="372" t="s">
        <v>94</v>
      </c>
      <c r="D1365" s="372"/>
      <c r="E1365" s="372"/>
      <c r="F1365" s="372"/>
      <c r="G1365" s="372"/>
      <c r="H1365" s="372"/>
      <c r="I1365" s="372"/>
      <c r="J1365" s="372"/>
      <c r="K1365" s="372"/>
      <c r="L1365" s="84">
        <v>184.36</v>
      </c>
      <c r="M1365" s="85"/>
      <c r="N1365" s="86">
        <v>6444.86</v>
      </c>
      <c r="AF1365" s="39"/>
      <c r="AG1365" s="47"/>
      <c r="AH1365" s="47"/>
      <c r="AN1365" s="47"/>
      <c r="AO1365" s="47"/>
      <c r="AP1365" s="3" t="s">
        <v>94</v>
      </c>
      <c r="AQ1365" s="47"/>
    </row>
    <row r="1366" spans="1:43" s="4" customFormat="1" ht="15" x14ac:dyDescent="0.25">
      <c r="A1366" s="83"/>
      <c r="B1366" s="89"/>
      <c r="C1366" s="373" t="s">
        <v>2392</v>
      </c>
      <c r="D1366" s="373"/>
      <c r="E1366" s="373"/>
      <c r="F1366" s="373"/>
      <c r="G1366" s="373"/>
      <c r="H1366" s="373"/>
      <c r="I1366" s="373"/>
      <c r="J1366" s="373"/>
      <c r="K1366" s="373"/>
      <c r="L1366" s="93">
        <v>26004.06</v>
      </c>
      <c r="M1366" s="91"/>
      <c r="N1366" s="92">
        <v>246068.08</v>
      </c>
      <c r="AF1366" s="39"/>
      <c r="AG1366" s="47"/>
      <c r="AH1366" s="47"/>
      <c r="AN1366" s="47"/>
      <c r="AO1366" s="47"/>
      <c r="AQ1366" s="47" t="s">
        <v>2392</v>
      </c>
    </row>
    <row r="1367" spans="1:43" s="4" customFormat="1" ht="15" x14ac:dyDescent="0.25">
      <c r="A1367" s="83"/>
      <c r="B1367" s="49"/>
      <c r="C1367" s="372" t="s">
        <v>84</v>
      </c>
      <c r="D1367" s="372"/>
      <c r="E1367" s="372"/>
      <c r="F1367" s="372"/>
      <c r="G1367" s="372"/>
      <c r="H1367" s="372"/>
      <c r="I1367" s="372"/>
      <c r="J1367" s="372"/>
      <c r="K1367" s="372"/>
      <c r="L1367" s="87"/>
      <c r="M1367" s="85"/>
      <c r="N1367" s="88"/>
      <c r="AF1367" s="39"/>
      <c r="AG1367" s="47"/>
      <c r="AH1367" s="47"/>
      <c r="AN1367" s="47"/>
      <c r="AO1367" s="47"/>
      <c r="AP1367" s="3" t="s">
        <v>84</v>
      </c>
      <c r="AQ1367" s="47"/>
    </row>
    <row r="1368" spans="1:43" s="4" customFormat="1" ht="15" x14ac:dyDescent="0.25">
      <c r="A1368" s="83"/>
      <c r="B1368" s="49"/>
      <c r="C1368" s="372" t="s">
        <v>241</v>
      </c>
      <c r="D1368" s="372"/>
      <c r="E1368" s="372"/>
      <c r="F1368" s="372"/>
      <c r="G1368" s="372"/>
      <c r="H1368" s="372"/>
      <c r="I1368" s="372"/>
      <c r="J1368" s="372"/>
      <c r="K1368" s="372"/>
      <c r="L1368" s="106">
        <v>21566.16</v>
      </c>
      <c r="M1368" s="85"/>
      <c r="N1368" s="86">
        <v>184390.66</v>
      </c>
      <c r="AF1368" s="39"/>
      <c r="AG1368" s="47"/>
      <c r="AH1368" s="47"/>
      <c r="AN1368" s="47"/>
      <c r="AO1368" s="47"/>
      <c r="AP1368" s="3" t="s">
        <v>241</v>
      </c>
      <c r="AQ1368" s="47"/>
    </row>
    <row r="1369" spans="1:43" s="4" customFormat="1" ht="15" x14ac:dyDescent="0.25">
      <c r="A1369" s="378" t="s">
        <v>2393</v>
      </c>
      <c r="B1369" s="379"/>
      <c r="C1369" s="379"/>
      <c r="D1369" s="379"/>
      <c r="E1369" s="379"/>
      <c r="F1369" s="379"/>
      <c r="G1369" s="379"/>
      <c r="H1369" s="379"/>
      <c r="I1369" s="379"/>
      <c r="J1369" s="379"/>
      <c r="K1369" s="379"/>
      <c r="L1369" s="379"/>
      <c r="M1369" s="379"/>
      <c r="N1369" s="380"/>
      <c r="AF1369" s="39" t="s">
        <v>2393</v>
      </c>
      <c r="AG1369" s="47"/>
      <c r="AH1369" s="47"/>
      <c r="AN1369" s="47"/>
      <c r="AO1369" s="47"/>
      <c r="AQ1369" s="47"/>
    </row>
    <row r="1370" spans="1:43" s="4" customFormat="1" ht="15" x14ac:dyDescent="0.25">
      <c r="A1370" s="381" t="s">
        <v>2394</v>
      </c>
      <c r="B1370" s="382"/>
      <c r="C1370" s="382"/>
      <c r="D1370" s="382"/>
      <c r="E1370" s="382"/>
      <c r="F1370" s="382"/>
      <c r="G1370" s="382"/>
      <c r="H1370" s="382"/>
      <c r="I1370" s="382"/>
      <c r="J1370" s="382"/>
      <c r="K1370" s="382"/>
      <c r="L1370" s="382"/>
      <c r="M1370" s="382"/>
      <c r="N1370" s="383"/>
      <c r="AF1370" s="39"/>
      <c r="AG1370" s="47" t="s">
        <v>2394</v>
      </c>
      <c r="AH1370" s="47"/>
      <c r="AN1370" s="47"/>
      <c r="AO1370" s="47"/>
      <c r="AQ1370" s="47"/>
    </row>
    <row r="1371" spans="1:43" s="4" customFormat="1" ht="57" x14ac:dyDescent="0.25">
      <c r="A1371" s="40" t="s">
        <v>633</v>
      </c>
      <c r="B1371" s="41" t="s">
        <v>659</v>
      </c>
      <c r="C1371" s="374" t="s">
        <v>660</v>
      </c>
      <c r="D1371" s="374"/>
      <c r="E1371" s="374"/>
      <c r="F1371" s="42" t="s">
        <v>661</v>
      </c>
      <c r="G1371" s="43">
        <v>0.44900000000000001</v>
      </c>
      <c r="H1371" s="44">
        <v>1</v>
      </c>
      <c r="I1371" s="116">
        <v>0.44900000000000001</v>
      </c>
      <c r="J1371" s="45"/>
      <c r="K1371" s="43"/>
      <c r="L1371" s="45"/>
      <c r="M1371" s="43"/>
      <c r="N1371" s="46"/>
      <c r="AF1371" s="39"/>
      <c r="AG1371" s="47"/>
      <c r="AH1371" s="47" t="s">
        <v>660</v>
      </c>
      <c r="AN1371" s="47"/>
      <c r="AO1371" s="47"/>
      <c r="AQ1371" s="47"/>
    </row>
    <row r="1372" spans="1:43" s="4" customFormat="1" ht="15" x14ac:dyDescent="0.25">
      <c r="A1372" s="69"/>
      <c r="B1372" s="50"/>
      <c r="C1372" s="372" t="s">
        <v>2395</v>
      </c>
      <c r="D1372" s="372"/>
      <c r="E1372" s="372"/>
      <c r="F1372" s="372"/>
      <c r="G1372" s="372"/>
      <c r="H1372" s="372"/>
      <c r="I1372" s="372"/>
      <c r="J1372" s="372"/>
      <c r="K1372" s="372"/>
      <c r="L1372" s="372"/>
      <c r="M1372" s="372"/>
      <c r="N1372" s="377"/>
      <c r="AF1372" s="39"/>
      <c r="AG1372" s="47"/>
      <c r="AH1372" s="47"/>
      <c r="AI1372" s="3" t="s">
        <v>2395</v>
      </c>
      <c r="AN1372" s="47"/>
      <c r="AO1372" s="47"/>
      <c r="AQ1372" s="47"/>
    </row>
    <row r="1373" spans="1:43" s="4" customFormat="1" ht="22.5" x14ac:dyDescent="0.25">
      <c r="A1373" s="103"/>
      <c r="B1373" s="49" t="s">
        <v>217</v>
      </c>
      <c r="C1373" s="368" t="s">
        <v>218</v>
      </c>
      <c r="D1373" s="368"/>
      <c r="E1373" s="368"/>
      <c r="F1373" s="368"/>
      <c r="G1373" s="368"/>
      <c r="H1373" s="368"/>
      <c r="I1373" s="368"/>
      <c r="J1373" s="368"/>
      <c r="K1373" s="368"/>
      <c r="L1373" s="368"/>
      <c r="M1373" s="368"/>
      <c r="N1373" s="376"/>
      <c r="AF1373" s="39"/>
      <c r="AG1373" s="47"/>
      <c r="AH1373" s="47"/>
      <c r="AJ1373" s="3" t="s">
        <v>218</v>
      </c>
      <c r="AN1373" s="47"/>
      <c r="AO1373" s="47"/>
      <c r="AQ1373" s="47"/>
    </row>
    <row r="1374" spans="1:43" s="4" customFormat="1" ht="15" x14ac:dyDescent="0.25">
      <c r="A1374" s="48"/>
      <c r="B1374" s="49" t="s">
        <v>58</v>
      </c>
      <c r="C1374" s="372" t="s">
        <v>62</v>
      </c>
      <c r="D1374" s="372"/>
      <c r="E1374" s="372"/>
      <c r="F1374" s="51"/>
      <c r="G1374" s="52"/>
      <c r="H1374" s="52"/>
      <c r="I1374" s="52"/>
      <c r="J1374" s="53">
        <v>620.42999999999995</v>
      </c>
      <c r="K1374" s="54">
        <v>1.1499999999999999</v>
      </c>
      <c r="L1374" s="53">
        <v>320.36</v>
      </c>
      <c r="M1374" s="54">
        <v>34.96</v>
      </c>
      <c r="N1374" s="55">
        <v>11199.79</v>
      </c>
      <c r="AF1374" s="39"/>
      <c r="AG1374" s="47"/>
      <c r="AH1374" s="47"/>
      <c r="AK1374" s="3" t="s">
        <v>62</v>
      </c>
      <c r="AN1374" s="47"/>
      <c r="AO1374" s="47"/>
      <c r="AQ1374" s="47"/>
    </row>
    <row r="1375" spans="1:43" s="4" customFormat="1" ht="15" x14ac:dyDescent="0.25">
      <c r="A1375" s="48"/>
      <c r="B1375" s="49" t="s">
        <v>73</v>
      </c>
      <c r="C1375" s="372" t="s">
        <v>175</v>
      </c>
      <c r="D1375" s="372"/>
      <c r="E1375" s="372"/>
      <c r="F1375" s="51"/>
      <c r="G1375" s="52"/>
      <c r="H1375" s="52"/>
      <c r="I1375" s="52"/>
      <c r="J1375" s="107">
        <v>3092.82</v>
      </c>
      <c r="K1375" s="54">
        <v>1.1499999999999999</v>
      </c>
      <c r="L1375" s="107">
        <v>1596.98</v>
      </c>
      <c r="M1375" s="52"/>
      <c r="N1375" s="58"/>
      <c r="AF1375" s="39"/>
      <c r="AG1375" s="47"/>
      <c r="AH1375" s="47"/>
      <c r="AK1375" s="3" t="s">
        <v>175</v>
      </c>
      <c r="AN1375" s="47"/>
      <c r="AO1375" s="47"/>
      <c r="AQ1375" s="47"/>
    </row>
    <row r="1376" spans="1:43" s="4" customFormat="1" ht="15" x14ac:dyDescent="0.25">
      <c r="A1376" s="48"/>
      <c r="B1376" s="49" t="s">
        <v>78</v>
      </c>
      <c r="C1376" s="372" t="s">
        <v>176</v>
      </c>
      <c r="D1376" s="372"/>
      <c r="E1376" s="372"/>
      <c r="F1376" s="51"/>
      <c r="G1376" s="52"/>
      <c r="H1376" s="52"/>
      <c r="I1376" s="52"/>
      <c r="J1376" s="53">
        <v>399.08</v>
      </c>
      <c r="K1376" s="54">
        <v>1.1499999999999999</v>
      </c>
      <c r="L1376" s="53">
        <v>206.06</v>
      </c>
      <c r="M1376" s="54">
        <v>34.96</v>
      </c>
      <c r="N1376" s="55">
        <v>7203.86</v>
      </c>
      <c r="AF1376" s="39"/>
      <c r="AG1376" s="47"/>
      <c r="AH1376" s="47"/>
      <c r="AK1376" s="3" t="s">
        <v>176</v>
      </c>
      <c r="AN1376" s="47"/>
      <c r="AO1376" s="47"/>
      <c r="AQ1376" s="47"/>
    </row>
    <row r="1377" spans="1:43" s="4" customFormat="1" ht="15" x14ac:dyDescent="0.25">
      <c r="A1377" s="48"/>
      <c r="B1377" s="49" t="s">
        <v>122</v>
      </c>
      <c r="C1377" s="372" t="s">
        <v>177</v>
      </c>
      <c r="D1377" s="372"/>
      <c r="E1377" s="372"/>
      <c r="F1377" s="51"/>
      <c r="G1377" s="52"/>
      <c r="H1377" s="52"/>
      <c r="I1377" s="52"/>
      <c r="J1377" s="107">
        <v>7435.74</v>
      </c>
      <c r="K1377" s="52"/>
      <c r="L1377" s="107">
        <v>3338.65</v>
      </c>
      <c r="M1377" s="52"/>
      <c r="N1377" s="58"/>
      <c r="AF1377" s="39"/>
      <c r="AG1377" s="47"/>
      <c r="AH1377" s="47"/>
      <c r="AK1377" s="3" t="s">
        <v>177</v>
      </c>
      <c r="AN1377" s="47"/>
      <c r="AO1377" s="47"/>
      <c r="AQ1377" s="47"/>
    </row>
    <row r="1378" spans="1:43" s="4" customFormat="1" ht="15" x14ac:dyDescent="0.25">
      <c r="A1378" s="56"/>
      <c r="B1378" s="49"/>
      <c r="C1378" s="372" t="s">
        <v>63</v>
      </c>
      <c r="D1378" s="372"/>
      <c r="E1378" s="372"/>
      <c r="F1378" s="51" t="s">
        <v>64</v>
      </c>
      <c r="G1378" s="54">
        <v>65.239999999999995</v>
      </c>
      <c r="H1378" s="54">
        <v>1.1499999999999999</v>
      </c>
      <c r="I1378" s="117">
        <v>33.686673999999996</v>
      </c>
      <c r="J1378" s="57"/>
      <c r="K1378" s="52"/>
      <c r="L1378" s="57"/>
      <c r="M1378" s="52"/>
      <c r="N1378" s="58"/>
      <c r="AF1378" s="39"/>
      <c r="AG1378" s="47"/>
      <c r="AH1378" s="47"/>
      <c r="AL1378" s="3" t="s">
        <v>63</v>
      </c>
      <c r="AN1378" s="47"/>
      <c r="AO1378" s="47"/>
      <c r="AQ1378" s="47"/>
    </row>
    <row r="1379" spans="1:43" s="4" customFormat="1" ht="15" x14ac:dyDescent="0.25">
      <c r="A1379" s="56"/>
      <c r="B1379" s="49"/>
      <c r="C1379" s="372" t="s">
        <v>178</v>
      </c>
      <c r="D1379" s="372"/>
      <c r="E1379" s="372"/>
      <c r="F1379" s="51" t="s">
        <v>64</v>
      </c>
      <c r="G1379" s="54">
        <v>37.51</v>
      </c>
      <c r="H1379" s="54">
        <v>1.1499999999999999</v>
      </c>
      <c r="I1379" s="111">
        <v>19.368288499999998</v>
      </c>
      <c r="J1379" s="57"/>
      <c r="K1379" s="52"/>
      <c r="L1379" s="57"/>
      <c r="M1379" s="52"/>
      <c r="N1379" s="58"/>
      <c r="AF1379" s="39"/>
      <c r="AG1379" s="47"/>
      <c r="AH1379" s="47"/>
      <c r="AL1379" s="3" t="s">
        <v>178</v>
      </c>
      <c r="AN1379" s="47"/>
      <c r="AO1379" s="47"/>
      <c r="AQ1379" s="47"/>
    </row>
    <row r="1380" spans="1:43" s="4" customFormat="1" ht="15" x14ac:dyDescent="0.25">
      <c r="A1380" s="48"/>
      <c r="B1380" s="49"/>
      <c r="C1380" s="375" t="s">
        <v>65</v>
      </c>
      <c r="D1380" s="375"/>
      <c r="E1380" s="375"/>
      <c r="F1380" s="59"/>
      <c r="G1380" s="60"/>
      <c r="H1380" s="60"/>
      <c r="I1380" s="60"/>
      <c r="J1380" s="108">
        <v>11148.99</v>
      </c>
      <c r="K1380" s="60"/>
      <c r="L1380" s="108">
        <v>5255.99</v>
      </c>
      <c r="M1380" s="60"/>
      <c r="N1380" s="62"/>
      <c r="AF1380" s="39"/>
      <c r="AG1380" s="47"/>
      <c r="AH1380" s="47"/>
      <c r="AM1380" s="3" t="s">
        <v>65</v>
      </c>
      <c r="AN1380" s="47"/>
      <c r="AO1380" s="47"/>
      <c r="AQ1380" s="47"/>
    </row>
    <row r="1381" spans="1:43" s="4" customFormat="1" ht="15" x14ac:dyDescent="0.25">
      <c r="A1381" s="56"/>
      <c r="B1381" s="49"/>
      <c r="C1381" s="372" t="s">
        <v>66</v>
      </c>
      <c r="D1381" s="372"/>
      <c r="E1381" s="372"/>
      <c r="F1381" s="51"/>
      <c r="G1381" s="52"/>
      <c r="H1381" s="52"/>
      <c r="I1381" s="52"/>
      <c r="J1381" s="57"/>
      <c r="K1381" s="52"/>
      <c r="L1381" s="53">
        <v>526.41999999999996</v>
      </c>
      <c r="M1381" s="52"/>
      <c r="N1381" s="55">
        <v>18403.650000000001</v>
      </c>
      <c r="AF1381" s="39"/>
      <c r="AG1381" s="47"/>
      <c r="AH1381" s="47"/>
      <c r="AL1381" s="3" t="s">
        <v>66</v>
      </c>
      <c r="AN1381" s="47"/>
      <c r="AO1381" s="47"/>
      <c r="AQ1381" s="47"/>
    </row>
    <row r="1382" spans="1:43" s="4" customFormat="1" ht="15" x14ac:dyDescent="0.25">
      <c r="A1382" s="56"/>
      <c r="B1382" s="49" t="s">
        <v>663</v>
      </c>
      <c r="C1382" s="372" t="s">
        <v>664</v>
      </c>
      <c r="D1382" s="372"/>
      <c r="E1382" s="372"/>
      <c r="F1382" s="51" t="s">
        <v>69</v>
      </c>
      <c r="G1382" s="63">
        <v>103</v>
      </c>
      <c r="H1382" s="52"/>
      <c r="I1382" s="63">
        <v>103</v>
      </c>
      <c r="J1382" s="57"/>
      <c r="K1382" s="52"/>
      <c r="L1382" s="53">
        <v>542.21</v>
      </c>
      <c r="M1382" s="52"/>
      <c r="N1382" s="55">
        <v>18955.759999999998</v>
      </c>
      <c r="AF1382" s="39"/>
      <c r="AG1382" s="47"/>
      <c r="AH1382" s="47"/>
      <c r="AL1382" s="3" t="s">
        <v>664</v>
      </c>
      <c r="AN1382" s="47"/>
      <c r="AO1382" s="47"/>
      <c r="AQ1382" s="47"/>
    </row>
    <row r="1383" spans="1:43" s="4" customFormat="1" ht="15" x14ac:dyDescent="0.25">
      <c r="A1383" s="56"/>
      <c r="B1383" s="49" t="s">
        <v>665</v>
      </c>
      <c r="C1383" s="372" t="s">
        <v>666</v>
      </c>
      <c r="D1383" s="372"/>
      <c r="E1383" s="372"/>
      <c r="F1383" s="51" t="s">
        <v>69</v>
      </c>
      <c r="G1383" s="63">
        <v>60</v>
      </c>
      <c r="H1383" s="52"/>
      <c r="I1383" s="63">
        <v>60</v>
      </c>
      <c r="J1383" s="57"/>
      <c r="K1383" s="52"/>
      <c r="L1383" s="53">
        <v>315.85000000000002</v>
      </c>
      <c r="M1383" s="52"/>
      <c r="N1383" s="55">
        <v>11042.19</v>
      </c>
      <c r="AF1383" s="39"/>
      <c r="AG1383" s="47"/>
      <c r="AH1383" s="47"/>
      <c r="AL1383" s="3" t="s">
        <v>666</v>
      </c>
      <c r="AN1383" s="47"/>
      <c r="AO1383" s="47"/>
      <c r="AQ1383" s="47"/>
    </row>
    <row r="1384" spans="1:43" s="4" customFormat="1" ht="15" x14ac:dyDescent="0.25">
      <c r="A1384" s="65"/>
      <c r="B1384" s="66"/>
      <c r="C1384" s="374" t="s">
        <v>72</v>
      </c>
      <c r="D1384" s="374"/>
      <c r="E1384" s="374"/>
      <c r="F1384" s="42"/>
      <c r="G1384" s="43"/>
      <c r="H1384" s="43"/>
      <c r="I1384" s="43"/>
      <c r="J1384" s="45"/>
      <c r="K1384" s="43"/>
      <c r="L1384" s="105">
        <v>6114.05</v>
      </c>
      <c r="M1384" s="60"/>
      <c r="N1384" s="46"/>
      <c r="AF1384" s="39"/>
      <c r="AG1384" s="47"/>
      <c r="AH1384" s="47"/>
      <c r="AN1384" s="47" t="s">
        <v>72</v>
      </c>
      <c r="AO1384" s="47"/>
      <c r="AQ1384" s="47"/>
    </row>
    <row r="1385" spans="1:43" s="4" customFormat="1" ht="22.5" x14ac:dyDescent="0.25">
      <c r="A1385" s="40" t="s">
        <v>634</v>
      </c>
      <c r="B1385" s="41" t="s">
        <v>1663</v>
      </c>
      <c r="C1385" s="374" t="s">
        <v>2396</v>
      </c>
      <c r="D1385" s="374"/>
      <c r="E1385" s="374"/>
      <c r="F1385" s="42" t="s">
        <v>231</v>
      </c>
      <c r="G1385" s="43">
        <v>457.98</v>
      </c>
      <c r="H1385" s="44">
        <v>1</v>
      </c>
      <c r="I1385" s="68">
        <v>457.98</v>
      </c>
      <c r="J1385" s="67">
        <v>387.94</v>
      </c>
      <c r="K1385" s="43"/>
      <c r="L1385" s="105">
        <v>20779.97</v>
      </c>
      <c r="M1385" s="68">
        <v>8.5500000000000007</v>
      </c>
      <c r="N1385" s="115">
        <v>177668.76</v>
      </c>
      <c r="AF1385" s="39"/>
      <c r="AG1385" s="47"/>
      <c r="AH1385" s="47" t="s">
        <v>2396</v>
      </c>
      <c r="AN1385" s="47"/>
      <c r="AO1385" s="47"/>
      <c r="AQ1385" s="47"/>
    </row>
    <row r="1386" spans="1:43" s="4" customFormat="1" ht="15" x14ac:dyDescent="0.25">
      <c r="A1386" s="69"/>
      <c r="B1386" s="50"/>
      <c r="C1386" s="372" t="s">
        <v>2397</v>
      </c>
      <c r="D1386" s="372"/>
      <c r="E1386" s="372"/>
      <c r="F1386" s="372"/>
      <c r="G1386" s="372"/>
      <c r="H1386" s="372"/>
      <c r="I1386" s="372"/>
      <c r="J1386" s="372"/>
      <c r="K1386" s="372"/>
      <c r="L1386" s="372"/>
      <c r="M1386" s="372"/>
      <c r="N1386" s="377"/>
      <c r="AF1386" s="39"/>
      <c r="AG1386" s="47"/>
      <c r="AH1386" s="47"/>
      <c r="AI1386" s="3" t="s">
        <v>2397</v>
      </c>
      <c r="AN1386" s="47"/>
      <c r="AO1386" s="47"/>
      <c r="AQ1386" s="47"/>
    </row>
    <row r="1387" spans="1:43" s="4" customFormat="1" ht="15" x14ac:dyDescent="0.25">
      <c r="A1387" s="65"/>
      <c r="B1387" s="66"/>
      <c r="C1387" s="374" t="s">
        <v>72</v>
      </c>
      <c r="D1387" s="374"/>
      <c r="E1387" s="374"/>
      <c r="F1387" s="42"/>
      <c r="G1387" s="43"/>
      <c r="H1387" s="43"/>
      <c r="I1387" s="43"/>
      <c r="J1387" s="45"/>
      <c r="K1387" s="43"/>
      <c r="L1387" s="105">
        <v>20779.97</v>
      </c>
      <c r="M1387" s="60"/>
      <c r="N1387" s="115">
        <v>177668.76</v>
      </c>
      <c r="AF1387" s="39"/>
      <c r="AG1387" s="47"/>
      <c r="AH1387" s="47"/>
      <c r="AN1387" s="47" t="s">
        <v>72</v>
      </c>
      <c r="AO1387" s="47"/>
      <c r="AQ1387" s="47"/>
    </row>
    <row r="1388" spans="1:43" s="4" customFormat="1" ht="15" x14ac:dyDescent="0.25">
      <c r="A1388" s="381" t="s">
        <v>2398</v>
      </c>
      <c r="B1388" s="382"/>
      <c r="C1388" s="382"/>
      <c r="D1388" s="382"/>
      <c r="E1388" s="382"/>
      <c r="F1388" s="382"/>
      <c r="G1388" s="382"/>
      <c r="H1388" s="382"/>
      <c r="I1388" s="382"/>
      <c r="J1388" s="382"/>
      <c r="K1388" s="382"/>
      <c r="L1388" s="382"/>
      <c r="M1388" s="382"/>
      <c r="N1388" s="383"/>
      <c r="AF1388" s="39"/>
      <c r="AG1388" s="47" t="s">
        <v>2398</v>
      </c>
      <c r="AH1388" s="47"/>
      <c r="AN1388" s="47"/>
      <c r="AO1388" s="47"/>
      <c r="AQ1388" s="47"/>
    </row>
    <row r="1389" spans="1:43" s="4" customFormat="1" ht="57" x14ac:dyDescent="0.25">
      <c r="A1389" s="40" t="s">
        <v>635</v>
      </c>
      <c r="B1389" s="41" t="s">
        <v>659</v>
      </c>
      <c r="C1389" s="374" t="s">
        <v>660</v>
      </c>
      <c r="D1389" s="374"/>
      <c r="E1389" s="374"/>
      <c r="F1389" s="42" t="s">
        <v>661</v>
      </c>
      <c r="G1389" s="43">
        <v>0.45800000000000002</v>
      </c>
      <c r="H1389" s="44">
        <v>1</v>
      </c>
      <c r="I1389" s="116">
        <v>0.45800000000000002</v>
      </c>
      <c r="J1389" s="45"/>
      <c r="K1389" s="43"/>
      <c r="L1389" s="45"/>
      <c r="M1389" s="43"/>
      <c r="N1389" s="46"/>
      <c r="AF1389" s="39"/>
      <c r="AG1389" s="47"/>
      <c r="AH1389" s="47" t="s">
        <v>660</v>
      </c>
      <c r="AN1389" s="47"/>
      <c r="AO1389" s="47"/>
      <c r="AQ1389" s="47"/>
    </row>
    <row r="1390" spans="1:43" s="4" customFormat="1" ht="15" x14ac:dyDescent="0.25">
      <c r="A1390" s="69"/>
      <c r="B1390" s="50"/>
      <c r="C1390" s="372" t="s">
        <v>2399</v>
      </c>
      <c r="D1390" s="372"/>
      <c r="E1390" s="372"/>
      <c r="F1390" s="372"/>
      <c r="G1390" s="372"/>
      <c r="H1390" s="372"/>
      <c r="I1390" s="372"/>
      <c r="J1390" s="372"/>
      <c r="K1390" s="372"/>
      <c r="L1390" s="372"/>
      <c r="M1390" s="372"/>
      <c r="N1390" s="377"/>
      <c r="AF1390" s="39"/>
      <c r="AG1390" s="47"/>
      <c r="AH1390" s="47"/>
      <c r="AI1390" s="3" t="s">
        <v>2399</v>
      </c>
      <c r="AN1390" s="47"/>
      <c r="AO1390" s="47"/>
      <c r="AQ1390" s="47"/>
    </row>
    <row r="1391" spans="1:43" s="4" customFormat="1" ht="22.5" x14ac:dyDescent="0.25">
      <c r="A1391" s="103"/>
      <c r="B1391" s="49" t="s">
        <v>217</v>
      </c>
      <c r="C1391" s="368" t="s">
        <v>218</v>
      </c>
      <c r="D1391" s="368"/>
      <c r="E1391" s="368"/>
      <c r="F1391" s="368"/>
      <c r="G1391" s="368"/>
      <c r="H1391" s="368"/>
      <c r="I1391" s="368"/>
      <c r="J1391" s="368"/>
      <c r="K1391" s="368"/>
      <c r="L1391" s="368"/>
      <c r="M1391" s="368"/>
      <c r="N1391" s="376"/>
      <c r="AF1391" s="39"/>
      <c r="AG1391" s="47"/>
      <c r="AH1391" s="47"/>
      <c r="AJ1391" s="3" t="s">
        <v>218</v>
      </c>
      <c r="AN1391" s="47"/>
      <c r="AO1391" s="47"/>
      <c r="AQ1391" s="47"/>
    </row>
    <row r="1392" spans="1:43" s="4" customFormat="1" ht="15" x14ac:dyDescent="0.25">
      <c r="A1392" s="48"/>
      <c r="B1392" s="49" t="s">
        <v>58</v>
      </c>
      <c r="C1392" s="372" t="s">
        <v>62</v>
      </c>
      <c r="D1392" s="372"/>
      <c r="E1392" s="372"/>
      <c r="F1392" s="51"/>
      <c r="G1392" s="52"/>
      <c r="H1392" s="52"/>
      <c r="I1392" s="52"/>
      <c r="J1392" s="53">
        <v>620.42999999999995</v>
      </c>
      <c r="K1392" s="54">
        <v>1.1499999999999999</v>
      </c>
      <c r="L1392" s="53">
        <v>326.77999999999997</v>
      </c>
      <c r="M1392" s="54">
        <v>34.96</v>
      </c>
      <c r="N1392" s="55">
        <v>11424.23</v>
      </c>
      <c r="AF1392" s="39"/>
      <c r="AG1392" s="47"/>
      <c r="AH1392" s="47"/>
      <c r="AK1392" s="3" t="s">
        <v>62</v>
      </c>
      <c r="AN1392" s="47"/>
      <c r="AO1392" s="47"/>
      <c r="AQ1392" s="47"/>
    </row>
    <row r="1393" spans="1:43" s="4" customFormat="1" ht="15" x14ac:dyDescent="0.25">
      <c r="A1393" s="48"/>
      <c r="B1393" s="49" t="s">
        <v>73</v>
      </c>
      <c r="C1393" s="372" t="s">
        <v>175</v>
      </c>
      <c r="D1393" s="372"/>
      <c r="E1393" s="372"/>
      <c r="F1393" s="51"/>
      <c r="G1393" s="52"/>
      <c r="H1393" s="52"/>
      <c r="I1393" s="52"/>
      <c r="J1393" s="107">
        <v>3092.82</v>
      </c>
      <c r="K1393" s="54">
        <v>1.1499999999999999</v>
      </c>
      <c r="L1393" s="107">
        <v>1628.99</v>
      </c>
      <c r="M1393" s="52"/>
      <c r="N1393" s="58"/>
      <c r="AF1393" s="39"/>
      <c r="AG1393" s="47"/>
      <c r="AH1393" s="47"/>
      <c r="AK1393" s="3" t="s">
        <v>175</v>
      </c>
      <c r="AN1393" s="47"/>
      <c r="AO1393" s="47"/>
      <c r="AQ1393" s="47"/>
    </row>
    <row r="1394" spans="1:43" s="4" customFormat="1" ht="15" x14ac:dyDescent="0.25">
      <c r="A1394" s="48"/>
      <c r="B1394" s="49" t="s">
        <v>78</v>
      </c>
      <c r="C1394" s="372" t="s">
        <v>176</v>
      </c>
      <c r="D1394" s="372"/>
      <c r="E1394" s="372"/>
      <c r="F1394" s="51"/>
      <c r="G1394" s="52"/>
      <c r="H1394" s="52"/>
      <c r="I1394" s="52"/>
      <c r="J1394" s="53">
        <v>399.08</v>
      </c>
      <c r="K1394" s="54">
        <v>1.1499999999999999</v>
      </c>
      <c r="L1394" s="53">
        <v>210.2</v>
      </c>
      <c r="M1394" s="54">
        <v>34.96</v>
      </c>
      <c r="N1394" s="55">
        <v>7348.59</v>
      </c>
      <c r="AF1394" s="39"/>
      <c r="AG1394" s="47"/>
      <c r="AH1394" s="47"/>
      <c r="AK1394" s="3" t="s">
        <v>176</v>
      </c>
      <c r="AN1394" s="47"/>
      <c r="AO1394" s="47"/>
      <c r="AQ1394" s="47"/>
    </row>
    <row r="1395" spans="1:43" s="4" customFormat="1" ht="15" x14ac:dyDescent="0.25">
      <c r="A1395" s="48"/>
      <c r="B1395" s="49" t="s">
        <v>122</v>
      </c>
      <c r="C1395" s="372" t="s">
        <v>177</v>
      </c>
      <c r="D1395" s="372"/>
      <c r="E1395" s="372"/>
      <c r="F1395" s="51"/>
      <c r="G1395" s="52"/>
      <c r="H1395" s="52"/>
      <c r="I1395" s="52"/>
      <c r="J1395" s="107">
        <v>7435.74</v>
      </c>
      <c r="K1395" s="52"/>
      <c r="L1395" s="107">
        <v>3405.57</v>
      </c>
      <c r="M1395" s="52"/>
      <c r="N1395" s="58"/>
      <c r="AF1395" s="39"/>
      <c r="AG1395" s="47"/>
      <c r="AH1395" s="47"/>
      <c r="AK1395" s="3" t="s">
        <v>177</v>
      </c>
      <c r="AN1395" s="47"/>
      <c r="AO1395" s="47"/>
      <c r="AQ1395" s="47"/>
    </row>
    <row r="1396" spans="1:43" s="4" customFormat="1" ht="15" x14ac:dyDescent="0.25">
      <c r="A1396" s="56"/>
      <c r="B1396" s="49"/>
      <c r="C1396" s="372" t="s">
        <v>63</v>
      </c>
      <c r="D1396" s="372"/>
      <c r="E1396" s="372"/>
      <c r="F1396" s="51" t="s">
        <v>64</v>
      </c>
      <c r="G1396" s="54">
        <v>65.239999999999995</v>
      </c>
      <c r="H1396" s="54">
        <v>1.1499999999999999</v>
      </c>
      <c r="I1396" s="117">
        <v>34.361908</v>
      </c>
      <c r="J1396" s="57"/>
      <c r="K1396" s="52"/>
      <c r="L1396" s="57"/>
      <c r="M1396" s="52"/>
      <c r="N1396" s="58"/>
      <c r="AF1396" s="39"/>
      <c r="AG1396" s="47"/>
      <c r="AH1396" s="47"/>
      <c r="AL1396" s="3" t="s">
        <v>63</v>
      </c>
      <c r="AN1396" s="47"/>
      <c r="AO1396" s="47"/>
      <c r="AQ1396" s="47"/>
    </row>
    <row r="1397" spans="1:43" s="4" customFormat="1" ht="15" x14ac:dyDescent="0.25">
      <c r="A1397" s="56"/>
      <c r="B1397" s="49"/>
      <c r="C1397" s="372" t="s">
        <v>178</v>
      </c>
      <c r="D1397" s="372"/>
      <c r="E1397" s="372"/>
      <c r="F1397" s="51" t="s">
        <v>64</v>
      </c>
      <c r="G1397" s="54">
        <v>37.51</v>
      </c>
      <c r="H1397" s="54">
        <v>1.1499999999999999</v>
      </c>
      <c r="I1397" s="117">
        <v>19.756516999999999</v>
      </c>
      <c r="J1397" s="57"/>
      <c r="K1397" s="52"/>
      <c r="L1397" s="57"/>
      <c r="M1397" s="52"/>
      <c r="N1397" s="58"/>
      <c r="AF1397" s="39"/>
      <c r="AG1397" s="47"/>
      <c r="AH1397" s="47"/>
      <c r="AL1397" s="3" t="s">
        <v>178</v>
      </c>
      <c r="AN1397" s="47"/>
      <c r="AO1397" s="47"/>
      <c r="AQ1397" s="47"/>
    </row>
    <row r="1398" spans="1:43" s="4" customFormat="1" ht="15" x14ac:dyDescent="0.25">
      <c r="A1398" s="48"/>
      <c r="B1398" s="49"/>
      <c r="C1398" s="375" t="s">
        <v>65</v>
      </c>
      <c r="D1398" s="375"/>
      <c r="E1398" s="375"/>
      <c r="F1398" s="59"/>
      <c r="G1398" s="60"/>
      <c r="H1398" s="60"/>
      <c r="I1398" s="60"/>
      <c r="J1398" s="108">
        <v>11148.99</v>
      </c>
      <c r="K1398" s="60"/>
      <c r="L1398" s="108">
        <v>5361.34</v>
      </c>
      <c r="M1398" s="60"/>
      <c r="N1398" s="62"/>
      <c r="AF1398" s="39"/>
      <c r="AG1398" s="47"/>
      <c r="AH1398" s="47"/>
      <c r="AM1398" s="3" t="s">
        <v>65</v>
      </c>
      <c r="AN1398" s="47"/>
      <c r="AO1398" s="47"/>
      <c r="AQ1398" s="47"/>
    </row>
    <row r="1399" spans="1:43" s="4" customFormat="1" ht="15" x14ac:dyDescent="0.25">
      <c r="A1399" s="56"/>
      <c r="B1399" s="49"/>
      <c r="C1399" s="372" t="s">
        <v>66</v>
      </c>
      <c r="D1399" s="372"/>
      <c r="E1399" s="372"/>
      <c r="F1399" s="51"/>
      <c r="G1399" s="52"/>
      <c r="H1399" s="52"/>
      <c r="I1399" s="52"/>
      <c r="J1399" s="57"/>
      <c r="K1399" s="52"/>
      <c r="L1399" s="53">
        <v>536.98</v>
      </c>
      <c r="M1399" s="52"/>
      <c r="N1399" s="55">
        <v>18772.82</v>
      </c>
      <c r="AF1399" s="39"/>
      <c r="AG1399" s="47"/>
      <c r="AH1399" s="47"/>
      <c r="AL1399" s="3" t="s">
        <v>66</v>
      </c>
      <c r="AN1399" s="47"/>
      <c r="AO1399" s="47"/>
      <c r="AQ1399" s="47"/>
    </row>
    <row r="1400" spans="1:43" s="4" customFormat="1" ht="15" x14ac:dyDescent="0.25">
      <c r="A1400" s="56"/>
      <c r="B1400" s="49" t="s">
        <v>663</v>
      </c>
      <c r="C1400" s="372" t="s">
        <v>664</v>
      </c>
      <c r="D1400" s="372"/>
      <c r="E1400" s="372"/>
      <c r="F1400" s="51" t="s">
        <v>69</v>
      </c>
      <c r="G1400" s="63">
        <v>103</v>
      </c>
      <c r="H1400" s="52"/>
      <c r="I1400" s="63">
        <v>103</v>
      </c>
      <c r="J1400" s="57"/>
      <c r="K1400" s="52"/>
      <c r="L1400" s="53">
        <v>553.09</v>
      </c>
      <c r="M1400" s="52"/>
      <c r="N1400" s="55">
        <v>19336</v>
      </c>
      <c r="AF1400" s="39"/>
      <c r="AG1400" s="47"/>
      <c r="AH1400" s="47"/>
      <c r="AL1400" s="3" t="s">
        <v>664</v>
      </c>
      <c r="AN1400" s="47"/>
      <c r="AO1400" s="47"/>
      <c r="AQ1400" s="47"/>
    </row>
    <row r="1401" spans="1:43" s="4" customFormat="1" ht="15" x14ac:dyDescent="0.25">
      <c r="A1401" s="56"/>
      <c r="B1401" s="49" t="s">
        <v>665</v>
      </c>
      <c r="C1401" s="372" t="s">
        <v>666</v>
      </c>
      <c r="D1401" s="372"/>
      <c r="E1401" s="372"/>
      <c r="F1401" s="51" t="s">
        <v>69</v>
      </c>
      <c r="G1401" s="63">
        <v>60</v>
      </c>
      <c r="H1401" s="52"/>
      <c r="I1401" s="63">
        <v>60</v>
      </c>
      <c r="J1401" s="57"/>
      <c r="K1401" s="52"/>
      <c r="L1401" s="53">
        <v>322.19</v>
      </c>
      <c r="M1401" s="52"/>
      <c r="N1401" s="55">
        <v>11263.69</v>
      </c>
      <c r="AF1401" s="39"/>
      <c r="AG1401" s="47"/>
      <c r="AH1401" s="47"/>
      <c r="AL1401" s="3" t="s">
        <v>666</v>
      </c>
      <c r="AN1401" s="47"/>
      <c r="AO1401" s="47"/>
      <c r="AQ1401" s="47"/>
    </row>
    <row r="1402" spans="1:43" s="4" customFormat="1" ht="15" x14ac:dyDescent="0.25">
      <c r="A1402" s="65"/>
      <c r="B1402" s="66"/>
      <c r="C1402" s="374" t="s">
        <v>72</v>
      </c>
      <c r="D1402" s="374"/>
      <c r="E1402" s="374"/>
      <c r="F1402" s="42"/>
      <c r="G1402" s="43"/>
      <c r="H1402" s="43"/>
      <c r="I1402" s="43"/>
      <c r="J1402" s="45"/>
      <c r="K1402" s="43"/>
      <c r="L1402" s="105">
        <v>6236.62</v>
      </c>
      <c r="M1402" s="60"/>
      <c r="N1402" s="46"/>
      <c r="AF1402" s="39"/>
      <c r="AG1402" s="47"/>
      <c r="AH1402" s="47"/>
      <c r="AN1402" s="47" t="s">
        <v>72</v>
      </c>
      <c r="AO1402" s="47"/>
      <c r="AQ1402" s="47"/>
    </row>
    <row r="1403" spans="1:43" s="4" customFormat="1" ht="22.5" x14ac:dyDescent="0.25">
      <c r="A1403" s="40" t="s">
        <v>637</v>
      </c>
      <c r="B1403" s="41" t="s">
        <v>1663</v>
      </c>
      <c r="C1403" s="374" t="s">
        <v>2396</v>
      </c>
      <c r="D1403" s="374"/>
      <c r="E1403" s="374"/>
      <c r="F1403" s="42" t="s">
        <v>231</v>
      </c>
      <c r="G1403" s="43">
        <v>467.16</v>
      </c>
      <c r="H1403" s="44">
        <v>1</v>
      </c>
      <c r="I1403" s="68">
        <v>467.16</v>
      </c>
      <c r="J1403" s="67">
        <v>387.94</v>
      </c>
      <c r="K1403" s="43"/>
      <c r="L1403" s="105">
        <v>21196.5</v>
      </c>
      <c r="M1403" s="68">
        <v>8.5500000000000007</v>
      </c>
      <c r="N1403" s="115">
        <v>181230.05</v>
      </c>
      <c r="AF1403" s="39"/>
      <c r="AG1403" s="47"/>
      <c r="AH1403" s="47" t="s">
        <v>2396</v>
      </c>
      <c r="AN1403" s="47"/>
      <c r="AO1403" s="47"/>
      <c r="AQ1403" s="47"/>
    </row>
    <row r="1404" spans="1:43" s="4" customFormat="1" ht="15" x14ac:dyDescent="0.25">
      <c r="A1404" s="69"/>
      <c r="B1404" s="50"/>
      <c r="C1404" s="372" t="s">
        <v>2400</v>
      </c>
      <c r="D1404" s="372"/>
      <c r="E1404" s="372"/>
      <c r="F1404" s="372"/>
      <c r="G1404" s="372"/>
      <c r="H1404" s="372"/>
      <c r="I1404" s="372"/>
      <c r="J1404" s="372"/>
      <c r="K1404" s="372"/>
      <c r="L1404" s="372"/>
      <c r="M1404" s="372"/>
      <c r="N1404" s="377"/>
      <c r="AF1404" s="39"/>
      <c r="AG1404" s="47"/>
      <c r="AH1404" s="47"/>
      <c r="AI1404" s="3" t="s">
        <v>2400</v>
      </c>
      <c r="AN1404" s="47"/>
      <c r="AO1404" s="47"/>
      <c r="AQ1404" s="47"/>
    </row>
    <row r="1405" spans="1:43" s="4" customFormat="1" ht="15" x14ac:dyDescent="0.25">
      <c r="A1405" s="65"/>
      <c r="B1405" s="66"/>
      <c r="C1405" s="374" t="s">
        <v>72</v>
      </c>
      <c r="D1405" s="374"/>
      <c r="E1405" s="374"/>
      <c r="F1405" s="42"/>
      <c r="G1405" s="43"/>
      <c r="H1405" s="43"/>
      <c r="I1405" s="43"/>
      <c r="J1405" s="45"/>
      <c r="K1405" s="43"/>
      <c r="L1405" s="105">
        <v>21196.5</v>
      </c>
      <c r="M1405" s="60"/>
      <c r="N1405" s="115">
        <v>181230.05</v>
      </c>
      <c r="AF1405" s="39"/>
      <c r="AG1405" s="47"/>
      <c r="AH1405" s="47"/>
      <c r="AN1405" s="47" t="s">
        <v>72</v>
      </c>
      <c r="AO1405" s="47"/>
      <c r="AQ1405" s="47"/>
    </row>
    <row r="1406" spans="1:43" s="4" customFormat="1" ht="15" x14ac:dyDescent="0.25">
      <c r="A1406" s="381" t="s">
        <v>923</v>
      </c>
      <c r="B1406" s="382"/>
      <c r="C1406" s="382"/>
      <c r="D1406" s="382"/>
      <c r="E1406" s="382"/>
      <c r="F1406" s="382"/>
      <c r="G1406" s="382"/>
      <c r="H1406" s="382"/>
      <c r="I1406" s="382"/>
      <c r="J1406" s="382"/>
      <c r="K1406" s="382"/>
      <c r="L1406" s="382"/>
      <c r="M1406" s="382"/>
      <c r="N1406" s="383"/>
      <c r="AF1406" s="39"/>
      <c r="AG1406" s="47" t="s">
        <v>923</v>
      </c>
      <c r="AH1406" s="47"/>
      <c r="AN1406" s="47"/>
      <c r="AO1406" s="47"/>
      <c r="AQ1406" s="47"/>
    </row>
    <row r="1407" spans="1:43" s="4" customFormat="1" ht="34.5" x14ac:dyDescent="0.25">
      <c r="A1407" s="40" t="s">
        <v>638</v>
      </c>
      <c r="B1407" s="41" t="s">
        <v>925</v>
      </c>
      <c r="C1407" s="374" t="s">
        <v>926</v>
      </c>
      <c r="D1407" s="374"/>
      <c r="E1407" s="374"/>
      <c r="F1407" s="42" t="s">
        <v>61</v>
      </c>
      <c r="G1407" s="43">
        <v>6</v>
      </c>
      <c r="H1407" s="44">
        <v>1</v>
      </c>
      <c r="I1407" s="44">
        <v>6</v>
      </c>
      <c r="J1407" s="45"/>
      <c r="K1407" s="43"/>
      <c r="L1407" s="45"/>
      <c r="M1407" s="43"/>
      <c r="N1407" s="46"/>
      <c r="AF1407" s="39"/>
      <c r="AG1407" s="47"/>
      <c r="AH1407" s="47" t="s">
        <v>926</v>
      </c>
      <c r="AN1407" s="47"/>
      <c r="AO1407" s="47"/>
      <c r="AQ1407" s="47"/>
    </row>
    <row r="1408" spans="1:43" s="4" customFormat="1" ht="15" x14ac:dyDescent="0.25">
      <c r="A1408" s="69"/>
      <c r="B1408" s="50"/>
      <c r="C1408" s="372" t="s">
        <v>2401</v>
      </c>
      <c r="D1408" s="372"/>
      <c r="E1408" s="372"/>
      <c r="F1408" s="372"/>
      <c r="G1408" s="372"/>
      <c r="H1408" s="372"/>
      <c r="I1408" s="372"/>
      <c r="J1408" s="372"/>
      <c r="K1408" s="372"/>
      <c r="L1408" s="372"/>
      <c r="M1408" s="372"/>
      <c r="N1408" s="377"/>
      <c r="AF1408" s="39"/>
      <c r="AG1408" s="47"/>
      <c r="AH1408" s="47"/>
      <c r="AI1408" s="3" t="s">
        <v>2401</v>
      </c>
      <c r="AN1408" s="47"/>
      <c r="AO1408" s="47"/>
      <c r="AQ1408" s="47"/>
    </row>
    <row r="1409" spans="1:43" s="4" customFormat="1" ht="22.5" x14ac:dyDescent="0.25">
      <c r="A1409" s="103"/>
      <c r="B1409" s="49" t="s">
        <v>217</v>
      </c>
      <c r="C1409" s="368" t="s">
        <v>218</v>
      </c>
      <c r="D1409" s="368"/>
      <c r="E1409" s="368"/>
      <c r="F1409" s="368"/>
      <c r="G1409" s="368"/>
      <c r="H1409" s="368"/>
      <c r="I1409" s="368"/>
      <c r="J1409" s="368"/>
      <c r="K1409" s="368"/>
      <c r="L1409" s="368"/>
      <c r="M1409" s="368"/>
      <c r="N1409" s="376"/>
      <c r="AF1409" s="39"/>
      <c r="AG1409" s="47"/>
      <c r="AH1409" s="47"/>
      <c r="AJ1409" s="3" t="s">
        <v>218</v>
      </c>
      <c r="AN1409" s="47"/>
      <c r="AO1409" s="47"/>
      <c r="AQ1409" s="47"/>
    </row>
    <row r="1410" spans="1:43" s="4" customFormat="1" ht="15" x14ac:dyDescent="0.25">
      <c r="A1410" s="48"/>
      <c r="B1410" s="49" t="s">
        <v>58</v>
      </c>
      <c r="C1410" s="372" t="s">
        <v>62</v>
      </c>
      <c r="D1410" s="372"/>
      <c r="E1410" s="372"/>
      <c r="F1410" s="51"/>
      <c r="G1410" s="52"/>
      <c r="H1410" s="52"/>
      <c r="I1410" s="52"/>
      <c r="J1410" s="53">
        <v>15.18</v>
      </c>
      <c r="K1410" s="54">
        <v>1.1499999999999999</v>
      </c>
      <c r="L1410" s="53">
        <v>104.74</v>
      </c>
      <c r="M1410" s="54">
        <v>34.96</v>
      </c>
      <c r="N1410" s="55">
        <v>3661.71</v>
      </c>
      <c r="AF1410" s="39"/>
      <c r="AG1410" s="47"/>
      <c r="AH1410" s="47"/>
      <c r="AK1410" s="3" t="s">
        <v>62</v>
      </c>
      <c r="AN1410" s="47"/>
      <c r="AO1410" s="47"/>
      <c r="AQ1410" s="47"/>
    </row>
    <row r="1411" spans="1:43" s="4" customFormat="1" ht="15" x14ac:dyDescent="0.25">
      <c r="A1411" s="48"/>
      <c r="B1411" s="49" t="s">
        <v>73</v>
      </c>
      <c r="C1411" s="372" t="s">
        <v>175</v>
      </c>
      <c r="D1411" s="372"/>
      <c r="E1411" s="372"/>
      <c r="F1411" s="51"/>
      <c r="G1411" s="52"/>
      <c r="H1411" s="52"/>
      <c r="I1411" s="52"/>
      <c r="J1411" s="53">
        <v>90.92</v>
      </c>
      <c r="K1411" s="54">
        <v>1.1499999999999999</v>
      </c>
      <c r="L1411" s="53">
        <v>627.35</v>
      </c>
      <c r="M1411" s="52"/>
      <c r="N1411" s="58"/>
      <c r="AF1411" s="39"/>
      <c r="AG1411" s="47"/>
      <c r="AH1411" s="47"/>
      <c r="AK1411" s="3" t="s">
        <v>175</v>
      </c>
      <c r="AN1411" s="47"/>
      <c r="AO1411" s="47"/>
      <c r="AQ1411" s="47"/>
    </row>
    <row r="1412" spans="1:43" s="4" customFormat="1" ht="15" x14ac:dyDescent="0.25">
      <c r="A1412" s="48"/>
      <c r="B1412" s="49" t="s">
        <v>78</v>
      </c>
      <c r="C1412" s="372" t="s">
        <v>176</v>
      </c>
      <c r="D1412" s="372"/>
      <c r="E1412" s="372"/>
      <c r="F1412" s="51"/>
      <c r="G1412" s="52"/>
      <c r="H1412" s="52"/>
      <c r="I1412" s="52"/>
      <c r="J1412" s="53">
        <v>11.69</v>
      </c>
      <c r="K1412" s="54">
        <v>1.1499999999999999</v>
      </c>
      <c r="L1412" s="53">
        <v>80.66</v>
      </c>
      <c r="M1412" s="54">
        <v>34.96</v>
      </c>
      <c r="N1412" s="55">
        <v>2819.87</v>
      </c>
      <c r="AF1412" s="39"/>
      <c r="AG1412" s="47"/>
      <c r="AH1412" s="47"/>
      <c r="AK1412" s="3" t="s">
        <v>176</v>
      </c>
      <c r="AN1412" s="47"/>
      <c r="AO1412" s="47"/>
      <c r="AQ1412" s="47"/>
    </row>
    <row r="1413" spans="1:43" s="4" customFormat="1" ht="15" x14ac:dyDescent="0.25">
      <c r="A1413" s="48"/>
      <c r="B1413" s="49" t="s">
        <v>122</v>
      </c>
      <c r="C1413" s="372" t="s">
        <v>177</v>
      </c>
      <c r="D1413" s="372"/>
      <c r="E1413" s="372"/>
      <c r="F1413" s="51"/>
      <c r="G1413" s="52"/>
      <c r="H1413" s="52"/>
      <c r="I1413" s="52"/>
      <c r="J1413" s="53">
        <v>255.79</v>
      </c>
      <c r="K1413" s="52"/>
      <c r="L1413" s="107">
        <v>1534.74</v>
      </c>
      <c r="M1413" s="52"/>
      <c r="N1413" s="58"/>
      <c r="AF1413" s="39"/>
      <c r="AG1413" s="47"/>
      <c r="AH1413" s="47"/>
      <c r="AK1413" s="3" t="s">
        <v>177</v>
      </c>
      <c r="AN1413" s="47"/>
      <c r="AO1413" s="47"/>
      <c r="AQ1413" s="47"/>
    </row>
    <row r="1414" spans="1:43" s="4" customFormat="1" ht="15" x14ac:dyDescent="0.25">
      <c r="A1414" s="56"/>
      <c r="B1414" s="49"/>
      <c r="C1414" s="372" t="s">
        <v>63</v>
      </c>
      <c r="D1414" s="372"/>
      <c r="E1414" s="372"/>
      <c r="F1414" s="51" t="s">
        <v>64</v>
      </c>
      <c r="G1414" s="54">
        <v>1.53</v>
      </c>
      <c r="H1414" s="54">
        <v>1.1499999999999999</v>
      </c>
      <c r="I1414" s="109">
        <v>10.557</v>
      </c>
      <c r="J1414" s="57"/>
      <c r="K1414" s="52"/>
      <c r="L1414" s="57"/>
      <c r="M1414" s="52"/>
      <c r="N1414" s="58"/>
      <c r="AF1414" s="39"/>
      <c r="AG1414" s="47"/>
      <c r="AH1414" s="47"/>
      <c r="AL1414" s="3" t="s">
        <v>63</v>
      </c>
      <c r="AN1414" s="47"/>
      <c r="AO1414" s="47"/>
      <c r="AQ1414" s="47"/>
    </row>
    <row r="1415" spans="1:43" s="4" customFormat="1" ht="15" x14ac:dyDescent="0.25">
      <c r="A1415" s="56"/>
      <c r="B1415" s="49"/>
      <c r="C1415" s="372" t="s">
        <v>178</v>
      </c>
      <c r="D1415" s="372"/>
      <c r="E1415" s="372"/>
      <c r="F1415" s="51" t="s">
        <v>64</v>
      </c>
      <c r="G1415" s="54">
        <v>1.1100000000000001</v>
      </c>
      <c r="H1415" s="54">
        <v>1.1499999999999999</v>
      </c>
      <c r="I1415" s="109">
        <v>7.6589999999999998</v>
      </c>
      <c r="J1415" s="57"/>
      <c r="K1415" s="52"/>
      <c r="L1415" s="57"/>
      <c r="M1415" s="52"/>
      <c r="N1415" s="58"/>
      <c r="AF1415" s="39"/>
      <c r="AG1415" s="47"/>
      <c r="AH1415" s="47"/>
      <c r="AL1415" s="3" t="s">
        <v>178</v>
      </c>
      <c r="AN1415" s="47"/>
      <c r="AO1415" s="47"/>
      <c r="AQ1415" s="47"/>
    </row>
    <row r="1416" spans="1:43" s="4" customFormat="1" ht="15" x14ac:dyDescent="0.25">
      <c r="A1416" s="48"/>
      <c r="B1416" s="49"/>
      <c r="C1416" s="375" t="s">
        <v>65</v>
      </c>
      <c r="D1416" s="375"/>
      <c r="E1416" s="375"/>
      <c r="F1416" s="59"/>
      <c r="G1416" s="60"/>
      <c r="H1416" s="60"/>
      <c r="I1416" s="60"/>
      <c r="J1416" s="61">
        <v>361.89</v>
      </c>
      <c r="K1416" s="60"/>
      <c r="L1416" s="108">
        <v>2266.83</v>
      </c>
      <c r="M1416" s="60"/>
      <c r="N1416" s="62"/>
      <c r="AF1416" s="39"/>
      <c r="AG1416" s="47"/>
      <c r="AH1416" s="47"/>
      <c r="AM1416" s="3" t="s">
        <v>65</v>
      </c>
      <c r="AN1416" s="47"/>
      <c r="AO1416" s="47"/>
      <c r="AQ1416" s="47"/>
    </row>
    <row r="1417" spans="1:43" s="4" customFormat="1" ht="15" x14ac:dyDescent="0.25">
      <c r="A1417" s="56"/>
      <c r="B1417" s="49"/>
      <c r="C1417" s="372" t="s">
        <v>66</v>
      </c>
      <c r="D1417" s="372"/>
      <c r="E1417" s="372"/>
      <c r="F1417" s="51"/>
      <c r="G1417" s="52"/>
      <c r="H1417" s="52"/>
      <c r="I1417" s="52"/>
      <c r="J1417" s="57"/>
      <c r="K1417" s="52"/>
      <c r="L1417" s="53">
        <v>185.4</v>
      </c>
      <c r="M1417" s="52"/>
      <c r="N1417" s="55">
        <v>6481.58</v>
      </c>
      <c r="AF1417" s="39"/>
      <c r="AG1417" s="47"/>
      <c r="AH1417" s="47"/>
      <c r="AL1417" s="3" t="s">
        <v>66</v>
      </c>
      <c r="AN1417" s="47"/>
      <c r="AO1417" s="47"/>
      <c r="AQ1417" s="47"/>
    </row>
    <row r="1418" spans="1:43" s="4" customFormat="1" ht="15" x14ac:dyDescent="0.25">
      <c r="A1418" s="56"/>
      <c r="B1418" s="49" t="s">
        <v>663</v>
      </c>
      <c r="C1418" s="372" t="s">
        <v>664</v>
      </c>
      <c r="D1418" s="372"/>
      <c r="E1418" s="372"/>
      <c r="F1418" s="51" t="s">
        <v>69</v>
      </c>
      <c r="G1418" s="63">
        <v>103</v>
      </c>
      <c r="H1418" s="52"/>
      <c r="I1418" s="63">
        <v>103</v>
      </c>
      <c r="J1418" s="57"/>
      <c r="K1418" s="52"/>
      <c r="L1418" s="53">
        <v>190.96</v>
      </c>
      <c r="M1418" s="52"/>
      <c r="N1418" s="55">
        <v>6676.03</v>
      </c>
      <c r="AF1418" s="39"/>
      <c r="AG1418" s="47"/>
      <c r="AH1418" s="47"/>
      <c r="AL1418" s="3" t="s">
        <v>664</v>
      </c>
      <c r="AN1418" s="47"/>
      <c r="AO1418" s="47"/>
      <c r="AQ1418" s="47"/>
    </row>
    <row r="1419" spans="1:43" s="4" customFormat="1" ht="15" x14ac:dyDescent="0.25">
      <c r="A1419" s="56"/>
      <c r="B1419" s="49" t="s">
        <v>665</v>
      </c>
      <c r="C1419" s="372" t="s">
        <v>666</v>
      </c>
      <c r="D1419" s="372"/>
      <c r="E1419" s="372"/>
      <c r="F1419" s="51" t="s">
        <v>69</v>
      </c>
      <c r="G1419" s="63">
        <v>60</v>
      </c>
      <c r="H1419" s="52"/>
      <c r="I1419" s="63">
        <v>60</v>
      </c>
      <c r="J1419" s="57"/>
      <c r="K1419" s="52"/>
      <c r="L1419" s="53">
        <v>111.24</v>
      </c>
      <c r="M1419" s="52"/>
      <c r="N1419" s="55">
        <v>3888.95</v>
      </c>
      <c r="AF1419" s="39"/>
      <c r="AG1419" s="47"/>
      <c r="AH1419" s="47"/>
      <c r="AL1419" s="3" t="s">
        <v>666</v>
      </c>
      <c r="AN1419" s="47"/>
      <c r="AO1419" s="47"/>
      <c r="AQ1419" s="47"/>
    </row>
    <row r="1420" spans="1:43" s="4" customFormat="1" ht="15" x14ac:dyDescent="0.25">
      <c r="A1420" s="65"/>
      <c r="B1420" s="66"/>
      <c r="C1420" s="374" t="s">
        <v>72</v>
      </c>
      <c r="D1420" s="374"/>
      <c r="E1420" s="374"/>
      <c r="F1420" s="42"/>
      <c r="G1420" s="43"/>
      <c r="H1420" s="43"/>
      <c r="I1420" s="43"/>
      <c r="J1420" s="45"/>
      <c r="K1420" s="43"/>
      <c r="L1420" s="105">
        <v>2569.0300000000002</v>
      </c>
      <c r="M1420" s="60"/>
      <c r="N1420" s="46"/>
      <c r="AF1420" s="39"/>
      <c r="AG1420" s="47"/>
      <c r="AH1420" s="47"/>
      <c r="AN1420" s="47" t="s">
        <v>72</v>
      </c>
      <c r="AO1420" s="47"/>
      <c r="AQ1420" s="47"/>
    </row>
    <row r="1421" spans="1:43" s="4" customFormat="1" ht="15" x14ac:dyDescent="0.25">
      <c r="A1421" s="381" t="s">
        <v>2402</v>
      </c>
      <c r="B1421" s="382"/>
      <c r="C1421" s="382"/>
      <c r="D1421" s="382"/>
      <c r="E1421" s="382"/>
      <c r="F1421" s="382"/>
      <c r="G1421" s="382"/>
      <c r="H1421" s="382"/>
      <c r="I1421" s="382"/>
      <c r="J1421" s="382"/>
      <c r="K1421" s="382"/>
      <c r="L1421" s="382"/>
      <c r="M1421" s="382"/>
      <c r="N1421" s="383"/>
      <c r="AF1421" s="39"/>
      <c r="AG1421" s="47" t="s">
        <v>2402</v>
      </c>
      <c r="AH1421" s="47"/>
      <c r="AN1421" s="47"/>
      <c r="AO1421" s="47"/>
      <c r="AQ1421" s="47"/>
    </row>
    <row r="1422" spans="1:43" s="4" customFormat="1" ht="15" x14ac:dyDescent="0.25">
      <c r="A1422" s="381" t="s">
        <v>929</v>
      </c>
      <c r="B1422" s="382"/>
      <c r="C1422" s="382"/>
      <c r="D1422" s="382"/>
      <c r="E1422" s="382"/>
      <c r="F1422" s="382"/>
      <c r="G1422" s="382"/>
      <c r="H1422" s="382"/>
      <c r="I1422" s="382"/>
      <c r="J1422" s="382"/>
      <c r="K1422" s="382"/>
      <c r="L1422" s="382"/>
      <c r="M1422" s="382"/>
      <c r="N1422" s="383"/>
      <c r="AF1422" s="39"/>
      <c r="AG1422" s="47" t="s">
        <v>929</v>
      </c>
      <c r="AH1422" s="47"/>
      <c r="AN1422" s="47"/>
      <c r="AO1422" s="47"/>
      <c r="AQ1422" s="47"/>
    </row>
    <row r="1423" spans="1:43" s="4" customFormat="1" ht="23.25" x14ac:dyDescent="0.25">
      <c r="A1423" s="40" t="s">
        <v>643</v>
      </c>
      <c r="B1423" s="41" t="s">
        <v>935</v>
      </c>
      <c r="C1423" s="374" t="s">
        <v>936</v>
      </c>
      <c r="D1423" s="374"/>
      <c r="E1423" s="374"/>
      <c r="F1423" s="42" t="s">
        <v>61</v>
      </c>
      <c r="G1423" s="43">
        <v>2</v>
      </c>
      <c r="H1423" s="44">
        <v>1</v>
      </c>
      <c r="I1423" s="44">
        <v>2</v>
      </c>
      <c r="J1423" s="67">
        <v>89.49</v>
      </c>
      <c r="K1423" s="43"/>
      <c r="L1423" s="67">
        <v>178.98</v>
      </c>
      <c r="M1423" s="43"/>
      <c r="N1423" s="46"/>
      <c r="AF1423" s="39"/>
      <c r="AG1423" s="47"/>
      <c r="AH1423" s="47" t="s">
        <v>936</v>
      </c>
      <c r="AN1423" s="47"/>
      <c r="AO1423" s="47"/>
      <c r="AQ1423" s="47"/>
    </row>
    <row r="1424" spans="1:43" s="4" customFormat="1" ht="15" x14ac:dyDescent="0.25">
      <c r="A1424" s="69"/>
      <c r="B1424" s="50"/>
      <c r="C1424" s="372" t="s">
        <v>933</v>
      </c>
      <c r="D1424" s="372"/>
      <c r="E1424" s="372"/>
      <c r="F1424" s="372"/>
      <c r="G1424" s="372"/>
      <c r="H1424" s="372"/>
      <c r="I1424" s="372"/>
      <c r="J1424" s="372"/>
      <c r="K1424" s="372"/>
      <c r="L1424" s="372"/>
      <c r="M1424" s="372"/>
      <c r="N1424" s="377"/>
      <c r="AF1424" s="39"/>
      <c r="AG1424" s="47"/>
      <c r="AH1424" s="47"/>
      <c r="AI1424" s="3" t="s">
        <v>933</v>
      </c>
      <c r="AN1424" s="47"/>
      <c r="AO1424" s="47"/>
      <c r="AQ1424" s="47"/>
    </row>
    <row r="1425" spans="1:43" s="4" customFormat="1" ht="15" x14ac:dyDescent="0.25">
      <c r="A1425" s="65"/>
      <c r="B1425" s="66"/>
      <c r="C1425" s="374" t="s">
        <v>72</v>
      </c>
      <c r="D1425" s="374"/>
      <c r="E1425" s="374"/>
      <c r="F1425" s="42"/>
      <c r="G1425" s="43"/>
      <c r="H1425" s="43"/>
      <c r="I1425" s="43"/>
      <c r="J1425" s="45"/>
      <c r="K1425" s="43"/>
      <c r="L1425" s="67">
        <v>178.98</v>
      </c>
      <c r="M1425" s="60"/>
      <c r="N1425" s="46"/>
      <c r="AF1425" s="39"/>
      <c r="AG1425" s="47"/>
      <c r="AH1425" s="47"/>
      <c r="AN1425" s="47" t="s">
        <v>72</v>
      </c>
      <c r="AO1425" s="47"/>
      <c r="AQ1425" s="47"/>
    </row>
    <row r="1426" spans="1:43" s="4" customFormat="1" ht="34.5" x14ac:dyDescent="0.25">
      <c r="A1426" s="40" t="s">
        <v>651</v>
      </c>
      <c r="B1426" s="41" t="s">
        <v>938</v>
      </c>
      <c r="C1426" s="374" t="s">
        <v>939</v>
      </c>
      <c r="D1426" s="374"/>
      <c r="E1426" s="374"/>
      <c r="F1426" s="42" t="s">
        <v>674</v>
      </c>
      <c r="G1426" s="43">
        <v>0.08</v>
      </c>
      <c r="H1426" s="44">
        <v>1</v>
      </c>
      <c r="I1426" s="68">
        <v>0.08</v>
      </c>
      <c r="J1426" s="67">
        <v>194</v>
      </c>
      <c r="K1426" s="43"/>
      <c r="L1426" s="67">
        <v>15.52</v>
      </c>
      <c r="M1426" s="43"/>
      <c r="N1426" s="46"/>
      <c r="AF1426" s="39"/>
      <c r="AG1426" s="47"/>
      <c r="AH1426" s="47" t="s">
        <v>939</v>
      </c>
      <c r="AN1426" s="47"/>
      <c r="AO1426" s="47"/>
      <c r="AQ1426" s="47"/>
    </row>
    <row r="1427" spans="1:43" s="4" customFormat="1" ht="15" x14ac:dyDescent="0.25">
      <c r="A1427" s="69"/>
      <c r="B1427" s="50"/>
      <c r="C1427" s="372" t="s">
        <v>940</v>
      </c>
      <c r="D1427" s="372"/>
      <c r="E1427" s="372"/>
      <c r="F1427" s="372"/>
      <c r="G1427" s="372"/>
      <c r="H1427" s="372"/>
      <c r="I1427" s="372"/>
      <c r="J1427" s="372"/>
      <c r="K1427" s="372"/>
      <c r="L1427" s="372"/>
      <c r="M1427" s="372"/>
      <c r="N1427" s="377"/>
      <c r="AF1427" s="39"/>
      <c r="AG1427" s="47"/>
      <c r="AH1427" s="47"/>
      <c r="AI1427" s="3" t="s">
        <v>940</v>
      </c>
      <c r="AN1427" s="47"/>
      <c r="AO1427" s="47"/>
      <c r="AQ1427" s="47"/>
    </row>
    <row r="1428" spans="1:43" s="4" customFormat="1" ht="15" x14ac:dyDescent="0.25">
      <c r="A1428" s="65"/>
      <c r="B1428" s="66"/>
      <c r="C1428" s="374" t="s">
        <v>72</v>
      </c>
      <c r="D1428" s="374"/>
      <c r="E1428" s="374"/>
      <c r="F1428" s="42"/>
      <c r="G1428" s="43"/>
      <c r="H1428" s="43"/>
      <c r="I1428" s="43"/>
      <c r="J1428" s="45"/>
      <c r="K1428" s="43"/>
      <c r="L1428" s="67">
        <v>15.52</v>
      </c>
      <c r="M1428" s="60"/>
      <c r="N1428" s="46"/>
      <c r="AF1428" s="39"/>
      <c r="AG1428" s="47"/>
      <c r="AH1428" s="47"/>
      <c r="AN1428" s="47" t="s">
        <v>72</v>
      </c>
      <c r="AO1428" s="47"/>
      <c r="AQ1428" s="47"/>
    </row>
    <row r="1429" spans="1:43" s="4" customFormat="1" ht="15" x14ac:dyDescent="0.25">
      <c r="A1429" s="40" t="s">
        <v>658</v>
      </c>
      <c r="B1429" s="41" t="s">
        <v>942</v>
      </c>
      <c r="C1429" s="374" t="s">
        <v>943</v>
      </c>
      <c r="D1429" s="374"/>
      <c r="E1429" s="374"/>
      <c r="F1429" s="42" t="s">
        <v>674</v>
      </c>
      <c r="G1429" s="43">
        <v>0.08</v>
      </c>
      <c r="H1429" s="44">
        <v>1</v>
      </c>
      <c r="I1429" s="68">
        <v>0.08</v>
      </c>
      <c r="J1429" s="67">
        <v>793</v>
      </c>
      <c r="K1429" s="43"/>
      <c r="L1429" s="67">
        <v>63.44</v>
      </c>
      <c r="M1429" s="43"/>
      <c r="N1429" s="46"/>
      <c r="AF1429" s="39"/>
      <c r="AG1429" s="47"/>
      <c r="AH1429" s="47" t="s">
        <v>943</v>
      </c>
      <c r="AN1429" s="47"/>
      <c r="AO1429" s="47"/>
      <c r="AQ1429" s="47"/>
    </row>
    <row r="1430" spans="1:43" s="4" customFormat="1" ht="15" x14ac:dyDescent="0.25">
      <c r="A1430" s="69"/>
      <c r="B1430" s="50"/>
      <c r="C1430" s="372" t="s">
        <v>940</v>
      </c>
      <c r="D1430" s="372"/>
      <c r="E1430" s="372"/>
      <c r="F1430" s="372"/>
      <c r="G1430" s="372"/>
      <c r="H1430" s="372"/>
      <c r="I1430" s="372"/>
      <c r="J1430" s="372"/>
      <c r="K1430" s="372"/>
      <c r="L1430" s="372"/>
      <c r="M1430" s="372"/>
      <c r="N1430" s="377"/>
      <c r="AF1430" s="39"/>
      <c r="AG1430" s="47"/>
      <c r="AH1430" s="47"/>
      <c r="AI1430" s="3" t="s">
        <v>940</v>
      </c>
      <c r="AN1430" s="47"/>
      <c r="AO1430" s="47"/>
      <c r="AQ1430" s="47"/>
    </row>
    <row r="1431" spans="1:43" s="4" customFormat="1" ht="15" x14ac:dyDescent="0.25">
      <c r="A1431" s="65"/>
      <c r="B1431" s="66"/>
      <c r="C1431" s="374" t="s">
        <v>72</v>
      </c>
      <c r="D1431" s="374"/>
      <c r="E1431" s="374"/>
      <c r="F1431" s="42"/>
      <c r="G1431" s="43"/>
      <c r="H1431" s="43"/>
      <c r="I1431" s="43"/>
      <c r="J1431" s="45"/>
      <c r="K1431" s="43"/>
      <c r="L1431" s="67">
        <v>63.44</v>
      </c>
      <c r="M1431" s="60"/>
      <c r="N1431" s="46"/>
      <c r="AF1431" s="39"/>
      <c r="AG1431" s="47"/>
      <c r="AH1431" s="47"/>
      <c r="AN1431" s="47" t="s">
        <v>72</v>
      </c>
      <c r="AO1431" s="47"/>
      <c r="AQ1431" s="47"/>
    </row>
    <row r="1432" spans="1:43" s="4" customFormat="1" ht="15" x14ac:dyDescent="0.25">
      <c r="A1432" s="381" t="s">
        <v>944</v>
      </c>
      <c r="B1432" s="382"/>
      <c r="C1432" s="382"/>
      <c r="D1432" s="382"/>
      <c r="E1432" s="382"/>
      <c r="F1432" s="382"/>
      <c r="G1432" s="382"/>
      <c r="H1432" s="382"/>
      <c r="I1432" s="382"/>
      <c r="J1432" s="382"/>
      <c r="K1432" s="382"/>
      <c r="L1432" s="382"/>
      <c r="M1432" s="382"/>
      <c r="N1432" s="383"/>
      <c r="AF1432" s="39"/>
      <c r="AG1432" s="47" t="s">
        <v>944</v>
      </c>
      <c r="AH1432" s="47"/>
      <c r="AN1432" s="47"/>
      <c r="AO1432" s="47"/>
      <c r="AQ1432" s="47"/>
    </row>
    <row r="1433" spans="1:43" s="4" customFormat="1" ht="34.5" x14ac:dyDescent="0.25">
      <c r="A1433" s="40" t="s">
        <v>667</v>
      </c>
      <c r="B1433" s="41" t="s">
        <v>938</v>
      </c>
      <c r="C1433" s="374" t="s">
        <v>939</v>
      </c>
      <c r="D1433" s="374"/>
      <c r="E1433" s="374"/>
      <c r="F1433" s="42" t="s">
        <v>674</v>
      </c>
      <c r="G1433" s="43">
        <v>0.72</v>
      </c>
      <c r="H1433" s="44">
        <v>1</v>
      </c>
      <c r="I1433" s="68">
        <v>0.72</v>
      </c>
      <c r="J1433" s="67">
        <v>194</v>
      </c>
      <c r="K1433" s="43"/>
      <c r="L1433" s="67">
        <v>139.68</v>
      </c>
      <c r="M1433" s="43"/>
      <c r="N1433" s="46"/>
      <c r="AF1433" s="39"/>
      <c r="AG1433" s="47"/>
      <c r="AH1433" s="47" t="s">
        <v>939</v>
      </c>
      <c r="AN1433" s="47"/>
      <c r="AO1433" s="47"/>
      <c r="AQ1433" s="47"/>
    </row>
    <row r="1434" spans="1:43" s="4" customFormat="1" ht="15" x14ac:dyDescent="0.25">
      <c r="A1434" s="69"/>
      <c r="B1434" s="50"/>
      <c r="C1434" s="372" t="s">
        <v>2403</v>
      </c>
      <c r="D1434" s="372"/>
      <c r="E1434" s="372"/>
      <c r="F1434" s="372"/>
      <c r="G1434" s="372"/>
      <c r="H1434" s="372"/>
      <c r="I1434" s="372"/>
      <c r="J1434" s="372"/>
      <c r="K1434" s="372"/>
      <c r="L1434" s="372"/>
      <c r="M1434" s="372"/>
      <c r="N1434" s="377"/>
      <c r="AF1434" s="39"/>
      <c r="AG1434" s="47"/>
      <c r="AH1434" s="47"/>
      <c r="AI1434" s="3" t="s">
        <v>2403</v>
      </c>
      <c r="AN1434" s="47"/>
      <c r="AO1434" s="47"/>
      <c r="AQ1434" s="47"/>
    </row>
    <row r="1435" spans="1:43" s="4" customFormat="1" ht="15" x14ac:dyDescent="0.25">
      <c r="A1435" s="65"/>
      <c r="B1435" s="66"/>
      <c r="C1435" s="374" t="s">
        <v>72</v>
      </c>
      <c r="D1435" s="374"/>
      <c r="E1435" s="374"/>
      <c r="F1435" s="42"/>
      <c r="G1435" s="43"/>
      <c r="H1435" s="43"/>
      <c r="I1435" s="43"/>
      <c r="J1435" s="45"/>
      <c r="K1435" s="43"/>
      <c r="L1435" s="67">
        <v>139.68</v>
      </c>
      <c r="M1435" s="60"/>
      <c r="N1435" s="46"/>
      <c r="AF1435" s="39"/>
      <c r="AG1435" s="47"/>
      <c r="AH1435" s="47"/>
      <c r="AN1435" s="47" t="s">
        <v>72</v>
      </c>
      <c r="AO1435" s="47"/>
      <c r="AQ1435" s="47"/>
    </row>
    <row r="1436" spans="1:43" s="4" customFormat="1" ht="15" x14ac:dyDescent="0.25">
      <c r="A1436" s="381" t="s">
        <v>947</v>
      </c>
      <c r="B1436" s="382"/>
      <c r="C1436" s="382"/>
      <c r="D1436" s="382"/>
      <c r="E1436" s="382"/>
      <c r="F1436" s="382"/>
      <c r="G1436" s="382"/>
      <c r="H1436" s="382"/>
      <c r="I1436" s="382"/>
      <c r="J1436" s="382"/>
      <c r="K1436" s="382"/>
      <c r="L1436" s="382"/>
      <c r="M1436" s="382"/>
      <c r="N1436" s="383"/>
      <c r="AF1436" s="39"/>
      <c r="AG1436" s="47" t="s">
        <v>947</v>
      </c>
      <c r="AH1436" s="47"/>
      <c r="AN1436" s="47"/>
      <c r="AO1436" s="47"/>
      <c r="AQ1436" s="47"/>
    </row>
    <row r="1437" spans="1:43" s="4" customFormat="1" ht="23.25" x14ac:dyDescent="0.25">
      <c r="A1437" s="40" t="s">
        <v>671</v>
      </c>
      <c r="B1437" s="41" t="s">
        <v>935</v>
      </c>
      <c r="C1437" s="374" t="s">
        <v>936</v>
      </c>
      <c r="D1437" s="374"/>
      <c r="E1437" s="374"/>
      <c r="F1437" s="42" t="s">
        <v>61</v>
      </c>
      <c r="G1437" s="43">
        <v>4</v>
      </c>
      <c r="H1437" s="44">
        <v>1</v>
      </c>
      <c r="I1437" s="44">
        <v>4</v>
      </c>
      <c r="J1437" s="67">
        <v>89.49</v>
      </c>
      <c r="K1437" s="43"/>
      <c r="L1437" s="67">
        <v>357.96</v>
      </c>
      <c r="M1437" s="43"/>
      <c r="N1437" s="46"/>
      <c r="AF1437" s="39"/>
      <c r="AG1437" s="47"/>
      <c r="AH1437" s="47" t="s">
        <v>936</v>
      </c>
      <c r="AN1437" s="47"/>
      <c r="AO1437" s="47"/>
      <c r="AQ1437" s="47"/>
    </row>
    <row r="1438" spans="1:43" s="4" customFormat="1" ht="15" x14ac:dyDescent="0.25">
      <c r="A1438" s="69"/>
      <c r="B1438" s="50"/>
      <c r="C1438" s="372" t="s">
        <v>962</v>
      </c>
      <c r="D1438" s="372"/>
      <c r="E1438" s="372"/>
      <c r="F1438" s="372"/>
      <c r="G1438" s="372"/>
      <c r="H1438" s="372"/>
      <c r="I1438" s="372"/>
      <c r="J1438" s="372"/>
      <c r="K1438" s="372"/>
      <c r="L1438" s="372"/>
      <c r="M1438" s="372"/>
      <c r="N1438" s="377"/>
      <c r="AF1438" s="39"/>
      <c r="AG1438" s="47"/>
      <c r="AH1438" s="47"/>
      <c r="AI1438" s="3" t="s">
        <v>962</v>
      </c>
      <c r="AN1438" s="47"/>
      <c r="AO1438" s="47"/>
      <c r="AQ1438" s="47"/>
    </row>
    <row r="1439" spans="1:43" s="4" customFormat="1" ht="15" x14ac:dyDescent="0.25">
      <c r="A1439" s="65"/>
      <c r="B1439" s="66"/>
      <c r="C1439" s="374" t="s">
        <v>72</v>
      </c>
      <c r="D1439" s="374"/>
      <c r="E1439" s="374"/>
      <c r="F1439" s="42"/>
      <c r="G1439" s="43"/>
      <c r="H1439" s="43"/>
      <c r="I1439" s="43"/>
      <c r="J1439" s="45"/>
      <c r="K1439" s="43"/>
      <c r="L1439" s="67">
        <v>357.96</v>
      </c>
      <c r="M1439" s="60"/>
      <c r="N1439" s="46"/>
      <c r="AF1439" s="39"/>
      <c r="AG1439" s="47"/>
      <c r="AH1439" s="47"/>
      <c r="AN1439" s="47" t="s">
        <v>72</v>
      </c>
      <c r="AO1439" s="47"/>
      <c r="AQ1439" s="47"/>
    </row>
    <row r="1440" spans="1:43" s="4" customFormat="1" ht="34.5" x14ac:dyDescent="0.25">
      <c r="A1440" s="40" t="s">
        <v>677</v>
      </c>
      <c r="B1440" s="41" t="s">
        <v>938</v>
      </c>
      <c r="C1440" s="374" t="s">
        <v>939</v>
      </c>
      <c r="D1440" s="374"/>
      <c r="E1440" s="374"/>
      <c r="F1440" s="42" t="s">
        <v>674</v>
      </c>
      <c r="G1440" s="43">
        <v>0.12</v>
      </c>
      <c r="H1440" s="44">
        <v>1</v>
      </c>
      <c r="I1440" s="68">
        <v>0.12</v>
      </c>
      <c r="J1440" s="67">
        <v>194</v>
      </c>
      <c r="K1440" s="43"/>
      <c r="L1440" s="67">
        <v>23.28</v>
      </c>
      <c r="M1440" s="43"/>
      <c r="N1440" s="46"/>
      <c r="AF1440" s="39"/>
      <c r="AG1440" s="47"/>
      <c r="AH1440" s="47" t="s">
        <v>939</v>
      </c>
      <c r="AN1440" s="47"/>
      <c r="AO1440" s="47"/>
      <c r="AQ1440" s="47"/>
    </row>
    <row r="1441" spans="1:43" s="4" customFormat="1" ht="15" x14ac:dyDescent="0.25">
      <c r="A1441" s="69"/>
      <c r="B1441" s="50"/>
      <c r="C1441" s="372" t="s">
        <v>965</v>
      </c>
      <c r="D1441" s="372"/>
      <c r="E1441" s="372"/>
      <c r="F1441" s="372"/>
      <c r="G1441" s="372"/>
      <c r="H1441" s="372"/>
      <c r="I1441" s="372"/>
      <c r="J1441" s="372"/>
      <c r="K1441" s="372"/>
      <c r="L1441" s="372"/>
      <c r="M1441" s="372"/>
      <c r="N1441" s="377"/>
      <c r="AF1441" s="39"/>
      <c r="AG1441" s="47"/>
      <c r="AH1441" s="47"/>
      <c r="AI1441" s="3" t="s">
        <v>965</v>
      </c>
      <c r="AN1441" s="47"/>
      <c r="AO1441" s="47"/>
      <c r="AQ1441" s="47"/>
    </row>
    <row r="1442" spans="1:43" s="4" customFormat="1" ht="15" x14ac:dyDescent="0.25">
      <c r="A1442" s="65"/>
      <c r="B1442" s="66"/>
      <c r="C1442" s="374" t="s">
        <v>72</v>
      </c>
      <c r="D1442" s="374"/>
      <c r="E1442" s="374"/>
      <c r="F1442" s="42"/>
      <c r="G1442" s="43"/>
      <c r="H1442" s="43"/>
      <c r="I1442" s="43"/>
      <c r="J1442" s="45"/>
      <c r="K1442" s="43"/>
      <c r="L1442" s="67">
        <v>23.28</v>
      </c>
      <c r="M1442" s="60"/>
      <c r="N1442" s="46"/>
      <c r="AF1442" s="39"/>
      <c r="AG1442" s="47"/>
      <c r="AH1442" s="47"/>
      <c r="AN1442" s="47" t="s">
        <v>72</v>
      </c>
      <c r="AO1442" s="47"/>
      <c r="AQ1442" s="47"/>
    </row>
    <row r="1443" spans="1:43" s="4" customFormat="1" ht="23.25" x14ac:dyDescent="0.25">
      <c r="A1443" s="40" t="s">
        <v>685</v>
      </c>
      <c r="B1443" s="41" t="s">
        <v>953</v>
      </c>
      <c r="C1443" s="374" t="s">
        <v>954</v>
      </c>
      <c r="D1443" s="374"/>
      <c r="E1443" s="374"/>
      <c r="F1443" s="42" t="s">
        <v>61</v>
      </c>
      <c r="G1443" s="43">
        <v>16</v>
      </c>
      <c r="H1443" s="44">
        <v>1</v>
      </c>
      <c r="I1443" s="44">
        <v>16</v>
      </c>
      <c r="J1443" s="67">
        <v>197.2</v>
      </c>
      <c r="K1443" s="43"/>
      <c r="L1443" s="105">
        <v>3155.2</v>
      </c>
      <c r="M1443" s="43"/>
      <c r="N1443" s="46"/>
      <c r="AF1443" s="39"/>
      <c r="AG1443" s="47"/>
      <c r="AH1443" s="47" t="s">
        <v>954</v>
      </c>
      <c r="AN1443" s="47"/>
      <c r="AO1443" s="47"/>
      <c r="AQ1443" s="47"/>
    </row>
    <row r="1444" spans="1:43" s="4" customFormat="1" ht="15" x14ac:dyDescent="0.25">
      <c r="A1444" s="69"/>
      <c r="B1444" s="50"/>
      <c r="C1444" s="372" t="s">
        <v>2404</v>
      </c>
      <c r="D1444" s="372"/>
      <c r="E1444" s="372"/>
      <c r="F1444" s="372"/>
      <c r="G1444" s="372"/>
      <c r="H1444" s="372"/>
      <c r="I1444" s="372"/>
      <c r="J1444" s="372"/>
      <c r="K1444" s="372"/>
      <c r="L1444" s="372"/>
      <c r="M1444" s="372"/>
      <c r="N1444" s="377"/>
      <c r="AF1444" s="39"/>
      <c r="AG1444" s="47"/>
      <c r="AH1444" s="47"/>
      <c r="AI1444" s="3" t="s">
        <v>2404</v>
      </c>
      <c r="AN1444" s="47"/>
      <c r="AO1444" s="47"/>
      <c r="AQ1444" s="47"/>
    </row>
    <row r="1445" spans="1:43" s="4" customFormat="1" ht="15" x14ac:dyDescent="0.25">
      <c r="A1445" s="65"/>
      <c r="B1445" s="66"/>
      <c r="C1445" s="374" t="s">
        <v>72</v>
      </c>
      <c r="D1445" s="374"/>
      <c r="E1445" s="374"/>
      <c r="F1445" s="42"/>
      <c r="G1445" s="43"/>
      <c r="H1445" s="43"/>
      <c r="I1445" s="43"/>
      <c r="J1445" s="45"/>
      <c r="K1445" s="43"/>
      <c r="L1445" s="105">
        <v>3155.2</v>
      </c>
      <c r="M1445" s="60"/>
      <c r="N1445" s="46"/>
      <c r="AF1445" s="39"/>
      <c r="AG1445" s="47"/>
      <c r="AH1445" s="47"/>
      <c r="AN1445" s="47" t="s">
        <v>72</v>
      </c>
      <c r="AO1445" s="47"/>
      <c r="AQ1445" s="47"/>
    </row>
    <row r="1446" spans="1:43" s="4" customFormat="1" ht="23.25" x14ac:dyDescent="0.25">
      <c r="A1446" s="40" t="s">
        <v>689</v>
      </c>
      <c r="B1446" s="41" t="s">
        <v>957</v>
      </c>
      <c r="C1446" s="374" t="s">
        <v>958</v>
      </c>
      <c r="D1446" s="374"/>
      <c r="E1446" s="374"/>
      <c r="F1446" s="42" t="s">
        <v>674</v>
      </c>
      <c r="G1446" s="43">
        <v>0.04</v>
      </c>
      <c r="H1446" s="44">
        <v>1</v>
      </c>
      <c r="I1446" s="68">
        <v>0.04</v>
      </c>
      <c r="J1446" s="105">
        <v>1565</v>
      </c>
      <c r="K1446" s="43"/>
      <c r="L1446" s="67">
        <v>62.6</v>
      </c>
      <c r="M1446" s="43"/>
      <c r="N1446" s="46"/>
      <c r="AF1446" s="39"/>
      <c r="AG1446" s="47"/>
      <c r="AH1446" s="47" t="s">
        <v>958</v>
      </c>
      <c r="AN1446" s="47"/>
      <c r="AO1446" s="47"/>
      <c r="AQ1446" s="47"/>
    </row>
    <row r="1447" spans="1:43" s="4" customFormat="1" ht="15" x14ac:dyDescent="0.25">
      <c r="A1447" s="69"/>
      <c r="B1447" s="50"/>
      <c r="C1447" s="372" t="s">
        <v>967</v>
      </c>
      <c r="D1447" s="372"/>
      <c r="E1447" s="372"/>
      <c r="F1447" s="372"/>
      <c r="G1447" s="372"/>
      <c r="H1447" s="372"/>
      <c r="I1447" s="372"/>
      <c r="J1447" s="372"/>
      <c r="K1447" s="372"/>
      <c r="L1447" s="372"/>
      <c r="M1447" s="372"/>
      <c r="N1447" s="377"/>
      <c r="AF1447" s="39"/>
      <c r="AG1447" s="47"/>
      <c r="AH1447" s="47"/>
      <c r="AI1447" s="3" t="s">
        <v>967</v>
      </c>
      <c r="AN1447" s="47"/>
      <c r="AO1447" s="47"/>
      <c r="AQ1447" s="47"/>
    </row>
    <row r="1448" spans="1:43" s="4" customFormat="1" ht="15" x14ac:dyDescent="0.25">
      <c r="A1448" s="65"/>
      <c r="B1448" s="66"/>
      <c r="C1448" s="374" t="s">
        <v>72</v>
      </c>
      <c r="D1448" s="374"/>
      <c r="E1448" s="374"/>
      <c r="F1448" s="42"/>
      <c r="G1448" s="43"/>
      <c r="H1448" s="43"/>
      <c r="I1448" s="43"/>
      <c r="J1448" s="45"/>
      <c r="K1448" s="43"/>
      <c r="L1448" s="67">
        <v>62.6</v>
      </c>
      <c r="M1448" s="60"/>
      <c r="N1448" s="46"/>
      <c r="AF1448" s="39"/>
      <c r="AG1448" s="47"/>
      <c r="AH1448" s="47"/>
      <c r="AN1448" s="47" t="s">
        <v>72</v>
      </c>
      <c r="AO1448" s="47"/>
      <c r="AQ1448" s="47"/>
    </row>
    <row r="1449" spans="1:43" s="4" customFormat="1" ht="15" x14ac:dyDescent="0.25">
      <c r="A1449" s="381" t="s">
        <v>2405</v>
      </c>
      <c r="B1449" s="382"/>
      <c r="C1449" s="382"/>
      <c r="D1449" s="382"/>
      <c r="E1449" s="382"/>
      <c r="F1449" s="382"/>
      <c r="G1449" s="382"/>
      <c r="H1449" s="382"/>
      <c r="I1449" s="382"/>
      <c r="J1449" s="382"/>
      <c r="K1449" s="382"/>
      <c r="L1449" s="382"/>
      <c r="M1449" s="382"/>
      <c r="N1449" s="383"/>
      <c r="AF1449" s="39"/>
      <c r="AG1449" s="47" t="s">
        <v>2405</v>
      </c>
      <c r="AH1449" s="47"/>
      <c r="AN1449" s="47"/>
      <c r="AO1449" s="47"/>
      <c r="AQ1449" s="47"/>
    </row>
    <row r="1450" spans="1:43" s="4" customFormat="1" ht="23.25" x14ac:dyDescent="0.25">
      <c r="A1450" s="40" t="s">
        <v>693</v>
      </c>
      <c r="B1450" s="41" t="s">
        <v>935</v>
      </c>
      <c r="C1450" s="374" t="s">
        <v>936</v>
      </c>
      <c r="D1450" s="374"/>
      <c r="E1450" s="374"/>
      <c r="F1450" s="42" t="s">
        <v>61</v>
      </c>
      <c r="G1450" s="43">
        <v>2</v>
      </c>
      <c r="H1450" s="44">
        <v>1</v>
      </c>
      <c r="I1450" s="44">
        <v>2</v>
      </c>
      <c r="J1450" s="67">
        <v>89.49</v>
      </c>
      <c r="K1450" s="43"/>
      <c r="L1450" s="67">
        <v>178.98</v>
      </c>
      <c r="M1450" s="43"/>
      <c r="N1450" s="46"/>
      <c r="AF1450" s="39"/>
      <c r="AG1450" s="47"/>
      <c r="AH1450" s="47" t="s">
        <v>936</v>
      </c>
      <c r="AN1450" s="47"/>
      <c r="AO1450" s="47"/>
      <c r="AQ1450" s="47"/>
    </row>
    <row r="1451" spans="1:43" s="4" customFormat="1" ht="15" x14ac:dyDescent="0.25">
      <c r="A1451" s="69"/>
      <c r="B1451" s="50"/>
      <c r="C1451" s="372" t="s">
        <v>933</v>
      </c>
      <c r="D1451" s="372"/>
      <c r="E1451" s="372"/>
      <c r="F1451" s="372"/>
      <c r="G1451" s="372"/>
      <c r="H1451" s="372"/>
      <c r="I1451" s="372"/>
      <c r="J1451" s="372"/>
      <c r="K1451" s="372"/>
      <c r="L1451" s="372"/>
      <c r="M1451" s="372"/>
      <c r="N1451" s="377"/>
      <c r="AF1451" s="39"/>
      <c r="AG1451" s="47"/>
      <c r="AH1451" s="47"/>
      <c r="AI1451" s="3" t="s">
        <v>933</v>
      </c>
      <c r="AN1451" s="47"/>
      <c r="AO1451" s="47"/>
      <c r="AQ1451" s="47"/>
    </row>
    <row r="1452" spans="1:43" s="4" customFormat="1" ht="15" x14ac:dyDescent="0.25">
      <c r="A1452" s="65"/>
      <c r="B1452" s="66"/>
      <c r="C1452" s="374" t="s">
        <v>72</v>
      </c>
      <c r="D1452" s="374"/>
      <c r="E1452" s="374"/>
      <c r="F1452" s="42"/>
      <c r="G1452" s="43"/>
      <c r="H1452" s="43"/>
      <c r="I1452" s="43"/>
      <c r="J1452" s="45"/>
      <c r="K1452" s="43"/>
      <c r="L1452" s="67">
        <v>178.98</v>
      </c>
      <c r="M1452" s="60"/>
      <c r="N1452" s="46"/>
      <c r="AF1452" s="39"/>
      <c r="AG1452" s="47"/>
      <c r="AH1452" s="47"/>
      <c r="AN1452" s="47" t="s">
        <v>72</v>
      </c>
      <c r="AO1452" s="47"/>
      <c r="AQ1452" s="47"/>
    </row>
    <row r="1453" spans="1:43" s="4" customFormat="1" ht="34.5" x14ac:dyDescent="0.25">
      <c r="A1453" s="40" t="s">
        <v>697</v>
      </c>
      <c r="B1453" s="41" t="s">
        <v>938</v>
      </c>
      <c r="C1453" s="374" t="s">
        <v>939</v>
      </c>
      <c r="D1453" s="374"/>
      <c r="E1453" s="374"/>
      <c r="F1453" s="42" t="s">
        <v>674</v>
      </c>
      <c r="G1453" s="43">
        <v>0.06</v>
      </c>
      <c r="H1453" s="44">
        <v>1</v>
      </c>
      <c r="I1453" s="68">
        <v>0.06</v>
      </c>
      <c r="J1453" s="67">
        <v>194</v>
      </c>
      <c r="K1453" s="43"/>
      <c r="L1453" s="67">
        <v>11.64</v>
      </c>
      <c r="M1453" s="43"/>
      <c r="N1453" s="46"/>
      <c r="AF1453" s="39"/>
      <c r="AG1453" s="47"/>
      <c r="AH1453" s="47" t="s">
        <v>939</v>
      </c>
      <c r="AN1453" s="47"/>
      <c r="AO1453" s="47"/>
      <c r="AQ1453" s="47"/>
    </row>
    <row r="1454" spans="1:43" s="4" customFormat="1" ht="15" x14ac:dyDescent="0.25">
      <c r="A1454" s="69"/>
      <c r="B1454" s="50"/>
      <c r="C1454" s="372" t="s">
        <v>951</v>
      </c>
      <c r="D1454" s="372"/>
      <c r="E1454" s="372"/>
      <c r="F1454" s="372"/>
      <c r="G1454" s="372"/>
      <c r="H1454" s="372"/>
      <c r="I1454" s="372"/>
      <c r="J1454" s="372"/>
      <c r="K1454" s="372"/>
      <c r="L1454" s="372"/>
      <c r="M1454" s="372"/>
      <c r="N1454" s="377"/>
      <c r="AF1454" s="39"/>
      <c r="AG1454" s="47"/>
      <c r="AH1454" s="47"/>
      <c r="AI1454" s="3" t="s">
        <v>951</v>
      </c>
      <c r="AN1454" s="47"/>
      <c r="AO1454" s="47"/>
      <c r="AQ1454" s="47"/>
    </row>
    <row r="1455" spans="1:43" s="4" customFormat="1" ht="15" x14ac:dyDescent="0.25">
      <c r="A1455" s="65"/>
      <c r="B1455" s="66"/>
      <c r="C1455" s="374" t="s">
        <v>72</v>
      </c>
      <c r="D1455" s="374"/>
      <c r="E1455" s="374"/>
      <c r="F1455" s="42"/>
      <c r="G1455" s="43"/>
      <c r="H1455" s="43"/>
      <c r="I1455" s="43"/>
      <c r="J1455" s="45"/>
      <c r="K1455" s="43"/>
      <c r="L1455" s="67">
        <v>11.64</v>
      </c>
      <c r="M1455" s="60"/>
      <c r="N1455" s="46"/>
      <c r="AF1455" s="39"/>
      <c r="AG1455" s="47"/>
      <c r="AH1455" s="47"/>
      <c r="AN1455" s="47" t="s">
        <v>72</v>
      </c>
      <c r="AO1455" s="47"/>
      <c r="AQ1455" s="47"/>
    </row>
    <row r="1456" spans="1:43" s="4" customFormat="1" ht="23.25" x14ac:dyDescent="0.25">
      <c r="A1456" s="40" t="s">
        <v>701</v>
      </c>
      <c r="B1456" s="41" t="s">
        <v>957</v>
      </c>
      <c r="C1456" s="374" t="s">
        <v>958</v>
      </c>
      <c r="D1456" s="374"/>
      <c r="E1456" s="374"/>
      <c r="F1456" s="42" t="s">
        <v>674</v>
      </c>
      <c r="G1456" s="43">
        <v>0.02</v>
      </c>
      <c r="H1456" s="44">
        <v>1</v>
      </c>
      <c r="I1456" s="68">
        <v>0.02</v>
      </c>
      <c r="J1456" s="105">
        <v>1565</v>
      </c>
      <c r="K1456" s="43"/>
      <c r="L1456" s="67">
        <v>31.3</v>
      </c>
      <c r="M1456" s="43"/>
      <c r="N1456" s="46"/>
      <c r="AF1456" s="39"/>
      <c r="AG1456" s="47"/>
      <c r="AH1456" s="47" t="s">
        <v>958</v>
      </c>
      <c r="AN1456" s="47"/>
      <c r="AO1456" s="47"/>
      <c r="AQ1456" s="47"/>
    </row>
    <row r="1457" spans="1:43" s="4" customFormat="1" ht="15" x14ac:dyDescent="0.25">
      <c r="A1457" s="69"/>
      <c r="B1457" s="50"/>
      <c r="C1457" s="372" t="s">
        <v>959</v>
      </c>
      <c r="D1457" s="372"/>
      <c r="E1457" s="372"/>
      <c r="F1457" s="372"/>
      <c r="G1457" s="372"/>
      <c r="H1457" s="372"/>
      <c r="I1457" s="372"/>
      <c r="J1457" s="372"/>
      <c r="K1457" s="372"/>
      <c r="L1457" s="372"/>
      <c r="M1457" s="372"/>
      <c r="N1457" s="377"/>
      <c r="AF1457" s="39"/>
      <c r="AG1457" s="47"/>
      <c r="AH1457" s="47"/>
      <c r="AI1457" s="3" t="s">
        <v>959</v>
      </c>
      <c r="AN1457" s="47"/>
      <c r="AO1457" s="47"/>
      <c r="AQ1457" s="47"/>
    </row>
    <row r="1458" spans="1:43" s="4" customFormat="1" ht="15" x14ac:dyDescent="0.25">
      <c r="A1458" s="65"/>
      <c r="B1458" s="66"/>
      <c r="C1458" s="374" t="s">
        <v>72</v>
      </c>
      <c r="D1458" s="374"/>
      <c r="E1458" s="374"/>
      <c r="F1458" s="42"/>
      <c r="G1458" s="43"/>
      <c r="H1458" s="43"/>
      <c r="I1458" s="43"/>
      <c r="J1458" s="45"/>
      <c r="K1458" s="43"/>
      <c r="L1458" s="67">
        <v>31.3</v>
      </c>
      <c r="M1458" s="60"/>
      <c r="N1458" s="46"/>
      <c r="AF1458" s="39"/>
      <c r="AG1458" s="47"/>
      <c r="AH1458" s="47"/>
      <c r="AN1458" s="47" t="s">
        <v>72</v>
      </c>
      <c r="AO1458" s="47"/>
      <c r="AQ1458" s="47"/>
    </row>
    <row r="1459" spans="1:43" s="4" customFormat="1" ht="15" x14ac:dyDescent="0.25">
      <c r="A1459" s="40" t="s">
        <v>705</v>
      </c>
      <c r="B1459" s="41" t="s">
        <v>942</v>
      </c>
      <c r="C1459" s="374" t="s">
        <v>943</v>
      </c>
      <c r="D1459" s="374"/>
      <c r="E1459" s="374"/>
      <c r="F1459" s="42" t="s">
        <v>674</v>
      </c>
      <c r="G1459" s="43">
        <v>0.08</v>
      </c>
      <c r="H1459" s="44">
        <v>1</v>
      </c>
      <c r="I1459" s="68">
        <v>0.08</v>
      </c>
      <c r="J1459" s="67">
        <v>793</v>
      </c>
      <c r="K1459" s="43"/>
      <c r="L1459" s="67">
        <v>63.44</v>
      </c>
      <c r="M1459" s="43"/>
      <c r="N1459" s="46"/>
      <c r="AF1459" s="39"/>
      <c r="AG1459" s="47"/>
      <c r="AH1459" s="47" t="s">
        <v>943</v>
      </c>
      <c r="AN1459" s="47"/>
      <c r="AO1459" s="47"/>
      <c r="AQ1459" s="47"/>
    </row>
    <row r="1460" spans="1:43" s="4" customFormat="1" ht="15" x14ac:dyDescent="0.25">
      <c r="A1460" s="69"/>
      <c r="B1460" s="50"/>
      <c r="C1460" s="372" t="s">
        <v>940</v>
      </c>
      <c r="D1460" s="372"/>
      <c r="E1460" s="372"/>
      <c r="F1460" s="372"/>
      <c r="G1460" s="372"/>
      <c r="H1460" s="372"/>
      <c r="I1460" s="372"/>
      <c r="J1460" s="372"/>
      <c r="K1460" s="372"/>
      <c r="L1460" s="372"/>
      <c r="M1460" s="372"/>
      <c r="N1460" s="377"/>
      <c r="AF1460" s="39"/>
      <c r="AG1460" s="47"/>
      <c r="AH1460" s="47"/>
      <c r="AI1460" s="3" t="s">
        <v>940</v>
      </c>
      <c r="AN1460" s="47"/>
      <c r="AO1460" s="47"/>
      <c r="AQ1460" s="47"/>
    </row>
    <row r="1461" spans="1:43" s="4" customFormat="1" ht="15" x14ac:dyDescent="0.25">
      <c r="A1461" s="65"/>
      <c r="B1461" s="66"/>
      <c r="C1461" s="374" t="s">
        <v>72</v>
      </c>
      <c r="D1461" s="374"/>
      <c r="E1461" s="374"/>
      <c r="F1461" s="42"/>
      <c r="G1461" s="43"/>
      <c r="H1461" s="43"/>
      <c r="I1461" s="43"/>
      <c r="J1461" s="45"/>
      <c r="K1461" s="43"/>
      <c r="L1461" s="67">
        <v>63.44</v>
      </c>
      <c r="M1461" s="60"/>
      <c r="N1461" s="46"/>
      <c r="AF1461" s="39"/>
      <c r="AG1461" s="47"/>
      <c r="AH1461" s="47"/>
      <c r="AN1461" s="47" t="s">
        <v>72</v>
      </c>
      <c r="AO1461" s="47"/>
      <c r="AQ1461" s="47"/>
    </row>
    <row r="1462" spans="1:43" s="4" customFormat="1" ht="0" hidden="1" customHeight="1" x14ac:dyDescent="0.25">
      <c r="A1462" s="71"/>
      <c r="B1462" s="72"/>
      <c r="C1462" s="72"/>
      <c r="D1462" s="72"/>
      <c r="E1462" s="72"/>
      <c r="F1462" s="73"/>
      <c r="G1462" s="73"/>
      <c r="H1462" s="73"/>
      <c r="I1462" s="73"/>
      <c r="J1462" s="74"/>
      <c r="K1462" s="73"/>
      <c r="L1462" s="74"/>
      <c r="M1462" s="52"/>
      <c r="N1462" s="74"/>
      <c r="AF1462" s="39"/>
      <c r="AG1462" s="47"/>
      <c r="AH1462" s="47"/>
      <c r="AN1462" s="47"/>
      <c r="AO1462" s="47"/>
      <c r="AQ1462" s="47"/>
    </row>
    <row r="1463" spans="1:43" s="4" customFormat="1" ht="15" x14ac:dyDescent="0.25">
      <c r="A1463" s="78"/>
      <c r="B1463" s="79"/>
      <c r="C1463" s="374" t="s">
        <v>2406</v>
      </c>
      <c r="D1463" s="374"/>
      <c r="E1463" s="374"/>
      <c r="F1463" s="374"/>
      <c r="G1463" s="374"/>
      <c r="H1463" s="374"/>
      <c r="I1463" s="374"/>
      <c r="J1463" s="374"/>
      <c r="K1463" s="374"/>
      <c r="L1463" s="80"/>
      <c r="M1463" s="81"/>
      <c r="N1463" s="82"/>
      <c r="AF1463" s="39"/>
      <c r="AG1463" s="47"/>
      <c r="AH1463" s="47"/>
      <c r="AN1463" s="47"/>
      <c r="AO1463" s="47" t="s">
        <v>2406</v>
      </c>
      <c r="AQ1463" s="47"/>
    </row>
    <row r="1464" spans="1:43" s="4" customFormat="1" ht="15" x14ac:dyDescent="0.25">
      <c r="A1464" s="83"/>
      <c r="B1464" s="49"/>
      <c r="C1464" s="372" t="s">
        <v>83</v>
      </c>
      <c r="D1464" s="372"/>
      <c r="E1464" s="372"/>
      <c r="F1464" s="372"/>
      <c r="G1464" s="372"/>
      <c r="H1464" s="372"/>
      <c r="I1464" s="372"/>
      <c r="J1464" s="372"/>
      <c r="K1464" s="372"/>
      <c r="L1464" s="106">
        <v>59142.65</v>
      </c>
      <c r="M1464" s="85"/>
      <c r="N1464" s="86">
        <v>539321.69999999995</v>
      </c>
      <c r="AF1464" s="39"/>
      <c r="AG1464" s="47"/>
      <c r="AH1464" s="47"/>
      <c r="AN1464" s="47"/>
      <c r="AO1464" s="47"/>
      <c r="AP1464" s="3" t="s">
        <v>83</v>
      </c>
      <c r="AQ1464" s="47"/>
    </row>
    <row r="1465" spans="1:43" s="4" customFormat="1" ht="15" x14ac:dyDescent="0.25">
      <c r="A1465" s="83"/>
      <c r="B1465" s="49"/>
      <c r="C1465" s="372" t="s">
        <v>84</v>
      </c>
      <c r="D1465" s="372"/>
      <c r="E1465" s="372"/>
      <c r="F1465" s="372"/>
      <c r="G1465" s="372"/>
      <c r="H1465" s="372"/>
      <c r="I1465" s="372"/>
      <c r="J1465" s="372"/>
      <c r="K1465" s="372"/>
      <c r="L1465" s="87"/>
      <c r="M1465" s="85"/>
      <c r="N1465" s="88"/>
      <c r="AF1465" s="39"/>
      <c r="AG1465" s="47"/>
      <c r="AH1465" s="47"/>
      <c r="AN1465" s="47"/>
      <c r="AO1465" s="47"/>
      <c r="AP1465" s="3" t="s">
        <v>84</v>
      </c>
      <c r="AQ1465" s="47"/>
    </row>
    <row r="1466" spans="1:43" s="4" customFormat="1" ht="15" x14ac:dyDescent="0.25">
      <c r="A1466" s="83"/>
      <c r="B1466" s="49"/>
      <c r="C1466" s="372" t="s">
        <v>85</v>
      </c>
      <c r="D1466" s="372"/>
      <c r="E1466" s="372"/>
      <c r="F1466" s="372"/>
      <c r="G1466" s="372"/>
      <c r="H1466" s="372"/>
      <c r="I1466" s="372"/>
      <c r="J1466" s="372"/>
      <c r="K1466" s="372"/>
      <c r="L1466" s="84">
        <v>751.88</v>
      </c>
      <c r="M1466" s="85"/>
      <c r="N1466" s="86">
        <v>26285.73</v>
      </c>
      <c r="AF1466" s="39"/>
      <c r="AG1466" s="47"/>
      <c r="AH1466" s="47"/>
      <c r="AN1466" s="47"/>
      <c r="AO1466" s="47"/>
      <c r="AP1466" s="3" t="s">
        <v>85</v>
      </c>
      <c r="AQ1466" s="47"/>
    </row>
    <row r="1467" spans="1:43" s="4" customFormat="1" ht="15" x14ac:dyDescent="0.25">
      <c r="A1467" s="83"/>
      <c r="B1467" s="49"/>
      <c r="C1467" s="372" t="s">
        <v>193</v>
      </c>
      <c r="D1467" s="372"/>
      <c r="E1467" s="372"/>
      <c r="F1467" s="372"/>
      <c r="G1467" s="372"/>
      <c r="H1467" s="372"/>
      <c r="I1467" s="372"/>
      <c r="J1467" s="372"/>
      <c r="K1467" s="372"/>
      <c r="L1467" s="106">
        <v>3853.32</v>
      </c>
      <c r="M1467" s="85"/>
      <c r="N1467" s="86">
        <v>46740.77</v>
      </c>
      <c r="AF1467" s="39"/>
      <c r="AG1467" s="47"/>
      <c r="AH1467" s="47"/>
      <c r="AN1467" s="47"/>
      <c r="AO1467" s="47"/>
      <c r="AP1467" s="3" t="s">
        <v>193</v>
      </c>
      <c r="AQ1467" s="47"/>
    </row>
    <row r="1468" spans="1:43" s="4" customFormat="1" ht="15" x14ac:dyDescent="0.25">
      <c r="A1468" s="83"/>
      <c r="B1468" s="49"/>
      <c r="C1468" s="372" t="s">
        <v>194</v>
      </c>
      <c r="D1468" s="372"/>
      <c r="E1468" s="372"/>
      <c r="F1468" s="372"/>
      <c r="G1468" s="372"/>
      <c r="H1468" s="372"/>
      <c r="I1468" s="372"/>
      <c r="J1468" s="372"/>
      <c r="K1468" s="372"/>
      <c r="L1468" s="84">
        <v>496.92</v>
      </c>
      <c r="M1468" s="85"/>
      <c r="N1468" s="86">
        <v>17372.32</v>
      </c>
      <c r="AF1468" s="39"/>
      <c r="AG1468" s="47"/>
      <c r="AH1468" s="47"/>
      <c r="AN1468" s="47"/>
      <c r="AO1468" s="47"/>
      <c r="AP1468" s="3" t="s">
        <v>194</v>
      </c>
      <c r="AQ1468" s="47"/>
    </row>
    <row r="1469" spans="1:43" s="4" customFormat="1" ht="15" x14ac:dyDescent="0.25">
      <c r="A1469" s="83"/>
      <c r="B1469" s="49"/>
      <c r="C1469" s="372" t="s">
        <v>195</v>
      </c>
      <c r="D1469" s="372"/>
      <c r="E1469" s="372"/>
      <c r="F1469" s="372"/>
      <c r="G1469" s="372"/>
      <c r="H1469" s="372"/>
      <c r="I1469" s="372"/>
      <c r="J1469" s="372"/>
      <c r="K1469" s="372"/>
      <c r="L1469" s="106">
        <v>54537.45</v>
      </c>
      <c r="M1469" s="85"/>
      <c r="N1469" s="86">
        <v>466295.2</v>
      </c>
      <c r="AF1469" s="39"/>
      <c r="AG1469" s="47"/>
      <c r="AH1469" s="47"/>
      <c r="AN1469" s="47"/>
      <c r="AO1469" s="47"/>
      <c r="AP1469" s="3" t="s">
        <v>195</v>
      </c>
      <c r="AQ1469" s="47"/>
    </row>
    <row r="1470" spans="1:43" s="4" customFormat="1" ht="15" x14ac:dyDescent="0.25">
      <c r="A1470" s="83"/>
      <c r="B1470" s="49"/>
      <c r="C1470" s="372" t="s">
        <v>196</v>
      </c>
      <c r="D1470" s="372"/>
      <c r="E1470" s="372"/>
      <c r="F1470" s="372"/>
      <c r="G1470" s="372"/>
      <c r="H1470" s="372"/>
      <c r="I1470" s="372"/>
      <c r="J1470" s="372"/>
      <c r="K1470" s="372"/>
      <c r="L1470" s="106">
        <v>61178.19</v>
      </c>
      <c r="M1470" s="85"/>
      <c r="N1470" s="86">
        <v>610484.31999999995</v>
      </c>
      <c r="AF1470" s="39"/>
      <c r="AG1470" s="47"/>
      <c r="AH1470" s="47"/>
      <c r="AN1470" s="47"/>
      <c r="AO1470" s="47"/>
      <c r="AP1470" s="3" t="s">
        <v>196</v>
      </c>
      <c r="AQ1470" s="47"/>
    </row>
    <row r="1471" spans="1:43" s="4" customFormat="1" ht="15" x14ac:dyDescent="0.25">
      <c r="A1471" s="83"/>
      <c r="B1471" s="49"/>
      <c r="C1471" s="372" t="s">
        <v>84</v>
      </c>
      <c r="D1471" s="372"/>
      <c r="E1471" s="372"/>
      <c r="F1471" s="372"/>
      <c r="G1471" s="372"/>
      <c r="H1471" s="372"/>
      <c r="I1471" s="372"/>
      <c r="J1471" s="372"/>
      <c r="K1471" s="372"/>
      <c r="L1471" s="87"/>
      <c r="M1471" s="85"/>
      <c r="N1471" s="88"/>
      <c r="AF1471" s="39"/>
      <c r="AG1471" s="47"/>
      <c r="AH1471" s="47"/>
      <c r="AN1471" s="47"/>
      <c r="AO1471" s="47"/>
      <c r="AP1471" s="3" t="s">
        <v>84</v>
      </c>
      <c r="AQ1471" s="47"/>
    </row>
    <row r="1472" spans="1:43" s="4" customFormat="1" ht="15" x14ac:dyDescent="0.25">
      <c r="A1472" s="83"/>
      <c r="B1472" s="49"/>
      <c r="C1472" s="372" t="s">
        <v>197</v>
      </c>
      <c r="D1472" s="372"/>
      <c r="E1472" s="372"/>
      <c r="F1472" s="372"/>
      <c r="G1472" s="372"/>
      <c r="H1472" s="372"/>
      <c r="I1472" s="372"/>
      <c r="J1472" s="372"/>
      <c r="K1472" s="372"/>
      <c r="L1472" s="84">
        <v>751.88</v>
      </c>
      <c r="M1472" s="85"/>
      <c r="N1472" s="86">
        <v>26285.73</v>
      </c>
      <c r="AF1472" s="39"/>
      <c r="AG1472" s="47"/>
      <c r="AH1472" s="47"/>
      <c r="AN1472" s="47"/>
      <c r="AO1472" s="47"/>
      <c r="AP1472" s="3" t="s">
        <v>197</v>
      </c>
      <c r="AQ1472" s="47"/>
    </row>
    <row r="1473" spans="1:43" s="4" customFormat="1" ht="15" x14ac:dyDescent="0.25">
      <c r="A1473" s="83"/>
      <c r="B1473" s="49"/>
      <c r="C1473" s="372" t="s">
        <v>199</v>
      </c>
      <c r="D1473" s="372"/>
      <c r="E1473" s="372"/>
      <c r="F1473" s="372"/>
      <c r="G1473" s="372"/>
      <c r="H1473" s="372"/>
      <c r="I1473" s="372"/>
      <c r="J1473" s="372"/>
      <c r="K1473" s="372"/>
      <c r="L1473" s="106">
        <v>3853.32</v>
      </c>
      <c r="M1473" s="85"/>
      <c r="N1473" s="88"/>
      <c r="AF1473" s="39"/>
      <c r="AG1473" s="47"/>
      <c r="AH1473" s="47"/>
      <c r="AN1473" s="47"/>
      <c r="AO1473" s="47"/>
      <c r="AP1473" s="3" t="s">
        <v>199</v>
      </c>
      <c r="AQ1473" s="47"/>
    </row>
    <row r="1474" spans="1:43" s="4" customFormat="1" ht="15" x14ac:dyDescent="0.25">
      <c r="A1474" s="83"/>
      <c r="B1474" s="49"/>
      <c r="C1474" s="372" t="s">
        <v>200</v>
      </c>
      <c r="D1474" s="372"/>
      <c r="E1474" s="372"/>
      <c r="F1474" s="372"/>
      <c r="G1474" s="372"/>
      <c r="H1474" s="372"/>
      <c r="I1474" s="372"/>
      <c r="J1474" s="372"/>
      <c r="K1474" s="372"/>
      <c r="L1474" s="84">
        <v>496.92</v>
      </c>
      <c r="M1474" s="85"/>
      <c r="N1474" s="86">
        <v>17372.32</v>
      </c>
      <c r="AF1474" s="39"/>
      <c r="AG1474" s="47"/>
      <c r="AH1474" s="47"/>
      <c r="AN1474" s="47"/>
      <c r="AO1474" s="47"/>
      <c r="AP1474" s="3" t="s">
        <v>200</v>
      </c>
      <c r="AQ1474" s="47"/>
    </row>
    <row r="1475" spans="1:43" s="4" customFormat="1" ht="15" x14ac:dyDescent="0.25">
      <c r="A1475" s="83"/>
      <c r="B1475" s="49"/>
      <c r="C1475" s="372" t="s">
        <v>201</v>
      </c>
      <c r="D1475" s="372"/>
      <c r="E1475" s="372"/>
      <c r="F1475" s="372"/>
      <c r="G1475" s="372"/>
      <c r="H1475" s="372"/>
      <c r="I1475" s="372"/>
      <c r="J1475" s="372"/>
      <c r="K1475" s="372"/>
      <c r="L1475" s="106">
        <v>54537.45</v>
      </c>
      <c r="M1475" s="85"/>
      <c r="N1475" s="88"/>
      <c r="AF1475" s="39"/>
      <c r="AG1475" s="47"/>
      <c r="AH1475" s="47"/>
      <c r="AN1475" s="47"/>
      <c r="AO1475" s="47"/>
      <c r="AP1475" s="3" t="s">
        <v>201</v>
      </c>
      <c r="AQ1475" s="47"/>
    </row>
    <row r="1476" spans="1:43" s="4" customFormat="1" ht="15" x14ac:dyDescent="0.25">
      <c r="A1476" s="83"/>
      <c r="B1476" s="49"/>
      <c r="C1476" s="372" t="s">
        <v>202</v>
      </c>
      <c r="D1476" s="372"/>
      <c r="E1476" s="372"/>
      <c r="F1476" s="372"/>
      <c r="G1476" s="372"/>
      <c r="H1476" s="372"/>
      <c r="I1476" s="372"/>
      <c r="J1476" s="372"/>
      <c r="K1476" s="372"/>
      <c r="L1476" s="106">
        <v>1286.26</v>
      </c>
      <c r="M1476" s="85"/>
      <c r="N1476" s="86">
        <v>44967.79</v>
      </c>
      <c r="AF1476" s="39"/>
      <c r="AG1476" s="47"/>
      <c r="AH1476" s="47"/>
      <c r="AN1476" s="47"/>
      <c r="AO1476" s="47"/>
      <c r="AP1476" s="3" t="s">
        <v>202</v>
      </c>
      <c r="AQ1476" s="47"/>
    </row>
    <row r="1477" spans="1:43" s="4" customFormat="1" ht="15" x14ac:dyDescent="0.25">
      <c r="A1477" s="83"/>
      <c r="B1477" s="49"/>
      <c r="C1477" s="372" t="s">
        <v>203</v>
      </c>
      <c r="D1477" s="372"/>
      <c r="E1477" s="372"/>
      <c r="F1477" s="372"/>
      <c r="G1477" s="372"/>
      <c r="H1477" s="372"/>
      <c r="I1477" s="372"/>
      <c r="J1477" s="372"/>
      <c r="K1477" s="372"/>
      <c r="L1477" s="84">
        <v>749.28</v>
      </c>
      <c r="M1477" s="85"/>
      <c r="N1477" s="86">
        <v>26194.83</v>
      </c>
      <c r="AF1477" s="39"/>
      <c r="AG1477" s="47"/>
      <c r="AH1477" s="47"/>
      <c r="AN1477" s="47"/>
      <c r="AO1477" s="47"/>
      <c r="AP1477" s="3" t="s">
        <v>203</v>
      </c>
      <c r="AQ1477" s="47"/>
    </row>
    <row r="1478" spans="1:43" s="4" customFormat="1" ht="15" x14ac:dyDescent="0.25">
      <c r="A1478" s="83"/>
      <c r="B1478" s="49"/>
      <c r="C1478" s="372" t="s">
        <v>92</v>
      </c>
      <c r="D1478" s="372"/>
      <c r="E1478" s="372"/>
      <c r="F1478" s="372"/>
      <c r="G1478" s="372"/>
      <c r="H1478" s="372"/>
      <c r="I1478" s="372"/>
      <c r="J1478" s="372"/>
      <c r="K1478" s="372"/>
      <c r="L1478" s="106">
        <v>1248.8</v>
      </c>
      <c r="M1478" s="85"/>
      <c r="N1478" s="86">
        <v>43658.05</v>
      </c>
      <c r="AF1478" s="39"/>
      <c r="AG1478" s="47"/>
      <c r="AH1478" s="47"/>
      <c r="AN1478" s="47"/>
      <c r="AO1478" s="47"/>
      <c r="AP1478" s="3" t="s">
        <v>92</v>
      </c>
      <c r="AQ1478" s="47"/>
    </row>
    <row r="1479" spans="1:43" s="4" customFormat="1" ht="15" x14ac:dyDescent="0.25">
      <c r="A1479" s="83"/>
      <c r="B1479" s="49"/>
      <c r="C1479" s="372" t="s">
        <v>93</v>
      </c>
      <c r="D1479" s="372"/>
      <c r="E1479" s="372"/>
      <c r="F1479" s="372"/>
      <c r="G1479" s="372"/>
      <c r="H1479" s="372"/>
      <c r="I1479" s="372"/>
      <c r="J1479" s="372"/>
      <c r="K1479" s="372"/>
      <c r="L1479" s="106">
        <v>1286.26</v>
      </c>
      <c r="M1479" s="85"/>
      <c r="N1479" s="86">
        <v>44967.79</v>
      </c>
      <c r="AF1479" s="39"/>
      <c r="AG1479" s="47"/>
      <c r="AH1479" s="47"/>
      <c r="AN1479" s="47"/>
      <c r="AO1479" s="47"/>
      <c r="AP1479" s="3" t="s">
        <v>93</v>
      </c>
      <c r="AQ1479" s="47"/>
    </row>
    <row r="1480" spans="1:43" s="4" customFormat="1" ht="15" x14ac:dyDescent="0.25">
      <c r="A1480" s="83"/>
      <c r="B1480" s="49"/>
      <c r="C1480" s="372" t="s">
        <v>94</v>
      </c>
      <c r="D1480" s="372"/>
      <c r="E1480" s="372"/>
      <c r="F1480" s="372"/>
      <c r="G1480" s="372"/>
      <c r="H1480" s="372"/>
      <c r="I1480" s="372"/>
      <c r="J1480" s="372"/>
      <c r="K1480" s="372"/>
      <c r="L1480" s="84">
        <v>749.28</v>
      </c>
      <c r="M1480" s="85"/>
      <c r="N1480" s="86">
        <v>26194.83</v>
      </c>
      <c r="AF1480" s="39"/>
      <c r="AG1480" s="47"/>
      <c r="AH1480" s="47"/>
      <c r="AN1480" s="47"/>
      <c r="AO1480" s="47"/>
      <c r="AP1480" s="3" t="s">
        <v>94</v>
      </c>
      <c r="AQ1480" s="47"/>
    </row>
    <row r="1481" spans="1:43" s="4" customFormat="1" ht="15" x14ac:dyDescent="0.25">
      <c r="A1481" s="83"/>
      <c r="B1481" s="89"/>
      <c r="C1481" s="373" t="s">
        <v>2407</v>
      </c>
      <c r="D1481" s="373"/>
      <c r="E1481" s="373"/>
      <c r="F1481" s="373"/>
      <c r="G1481" s="373"/>
      <c r="H1481" s="373"/>
      <c r="I1481" s="373"/>
      <c r="J1481" s="373"/>
      <c r="K1481" s="373"/>
      <c r="L1481" s="93">
        <v>61178.19</v>
      </c>
      <c r="M1481" s="91"/>
      <c r="N1481" s="92">
        <v>610484.31999999995</v>
      </c>
      <c r="AF1481" s="39"/>
      <c r="AG1481" s="47"/>
      <c r="AH1481" s="47"/>
      <c r="AN1481" s="47"/>
      <c r="AO1481" s="47"/>
      <c r="AQ1481" s="47" t="s">
        <v>2407</v>
      </c>
    </row>
    <row r="1482" spans="1:43" s="4" customFormat="1" ht="15" x14ac:dyDescent="0.25">
      <c r="A1482" s="83"/>
      <c r="B1482" s="49"/>
      <c r="C1482" s="372" t="s">
        <v>84</v>
      </c>
      <c r="D1482" s="372"/>
      <c r="E1482" s="372"/>
      <c r="F1482" s="372"/>
      <c r="G1482" s="372"/>
      <c r="H1482" s="372"/>
      <c r="I1482" s="372"/>
      <c r="J1482" s="372"/>
      <c r="K1482" s="372"/>
      <c r="L1482" s="87"/>
      <c r="M1482" s="85"/>
      <c r="N1482" s="88"/>
      <c r="AF1482" s="39"/>
      <c r="AG1482" s="47"/>
      <c r="AH1482" s="47"/>
      <c r="AN1482" s="47"/>
      <c r="AO1482" s="47"/>
      <c r="AP1482" s="3" t="s">
        <v>84</v>
      </c>
      <c r="AQ1482" s="47"/>
    </row>
    <row r="1483" spans="1:43" s="4" customFormat="1" ht="15" x14ac:dyDescent="0.25">
      <c r="A1483" s="83"/>
      <c r="B1483" s="49"/>
      <c r="C1483" s="372" t="s">
        <v>241</v>
      </c>
      <c r="D1483" s="372"/>
      <c r="E1483" s="372"/>
      <c r="F1483" s="372"/>
      <c r="G1483" s="372"/>
      <c r="H1483" s="372"/>
      <c r="I1483" s="372"/>
      <c r="J1483" s="372"/>
      <c r="K1483" s="372"/>
      <c r="L1483" s="106">
        <v>41976.47</v>
      </c>
      <c r="M1483" s="85"/>
      <c r="N1483" s="86">
        <v>358898.81</v>
      </c>
      <c r="AF1483" s="39"/>
      <c r="AG1483" s="47"/>
      <c r="AH1483" s="47"/>
      <c r="AN1483" s="47"/>
      <c r="AO1483" s="47"/>
      <c r="AP1483" s="3" t="s">
        <v>241</v>
      </c>
      <c r="AQ1483" s="47"/>
    </row>
    <row r="1484" spans="1:43" s="4" customFormat="1" ht="15" x14ac:dyDescent="0.25">
      <c r="A1484" s="378" t="s">
        <v>2408</v>
      </c>
      <c r="B1484" s="379"/>
      <c r="C1484" s="379"/>
      <c r="D1484" s="379"/>
      <c r="E1484" s="379"/>
      <c r="F1484" s="379"/>
      <c r="G1484" s="379"/>
      <c r="H1484" s="379"/>
      <c r="I1484" s="379"/>
      <c r="J1484" s="379"/>
      <c r="K1484" s="379"/>
      <c r="L1484" s="379"/>
      <c r="M1484" s="379"/>
      <c r="N1484" s="380"/>
      <c r="AF1484" s="39" t="s">
        <v>2408</v>
      </c>
      <c r="AG1484" s="47"/>
      <c r="AH1484" s="47"/>
      <c r="AN1484" s="47"/>
      <c r="AO1484" s="47"/>
      <c r="AQ1484" s="47"/>
    </row>
    <row r="1485" spans="1:43" s="4" customFormat="1" ht="15" x14ac:dyDescent="0.25">
      <c r="A1485" s="381" t="s">
        <v>2409</v>
      </c>
      <c r="B1485" s="382"/>
      <c r="C1485" s="382"/>
      <c r="D1485" s="382"/>
      <c r="E1485" s="382"/>
      <c r="F1485" s="382"/>
      <c r="G1485" s="382"/>
      <c r="H1485" s="382"/>
      <c r="I1485" s="382"/>
      <c r="J1485" s="382"/>
      <c r="K1485" s="382"/>
      <c r="L1485" s="382"/>
      <c r="M1485" s="382"/>
      <c r="N1485" s="383"/>
      <c r="AF1485" s="39"/>
      <c r="AG1485" s="47" t="s">
        <v>2409</v>
      </c>
      <c r="AH1485" s="47"/>
      <c r="AN1485" s="47"/>
      <c r="AO1485" s="47"/>
      <c r="AQ1485" s="47"/>
    </row>
    <row r="1486" spans="1:43" s="4" customFormat="1" ht="23.25" x14ac:dyDescent="0.25">
      <c r="A1486" s="40" t="s">
        <v>709</v>
      </c>
      <c r="B1486" s="41" t="s">
        <v>859</v>
      </c>
      <c r="C1486" s="374" t="s">
        <v>983</v>
      </c>
      <c r="D1486" s="374"/>
      <c r="E1486" s="374"/>
      <c r="F1486" s="42" t="s">
        <v>215</v>
      </c>
      <c r="G1486" s="43">
        <v>0.38</v>
      </c>
      <c r="H1486" s="44">
        <v>1</v>
      </c>
      <c r="I1486" s="68">
        <v>0.38</v>
      </c>
      <c r="J1486" s="45"/>
      <c r="K1486" s="43"/>
      <c r="L1486" s="45"/>
      <c r="M1486" s="43"/>
      <c r="N1486" s="46"/>
      <c r="AF1486" s="39"/>
      <c r="AG1486" s="47"/>
      <c r="AH1486" s="47" t="s">
        <v>983</v>
      </c>
      <c r="AN1486" s="47"/>
      <c r="AO1486" s="47"/>
      <c r="AQ1486" s="47"/>
    </row>
    <row r="1487" spans="1:43" s="4" customFormat="1" ht="15" x14ac:dyDescent="0.25">
      <c r="A1487" s="69"/>
      <c r="B1487" s="50"/>
      <c r="C1487" s="372" t="s">
        <v>2410</v>
      </c>
      <c r="D1487" s="372"/>
      <c r="E1487" s="372"/>
      <c r="F1487" s="372"/>
      <c r="G1487" s="372"/>
      <c r="H1487" s="372"/>
      <c r="I1487" s="372"/>
      <c r="J1487" s="372"/>
      <c r="K1487" s="372"/>
      <c r="L1487" s="372"/>
      <c r="M1487" s="372"/>
      <c r="N1487" s="377"/>
      <c r="AF1487" s="39"/>
      <c r="AG1487" s="47"/>
      <c r="AH1487" s="47"/>
      <c r="AI1487" s="3" t="s">
        <v>2410</v>
      </c>
      <c r="AN1487" s="47"/>
      <c r="AO1487" s="47"/>
      <c r="AQ1487" s="47"/>
    </row>
    <row r="1488" spans="1:43" s="4" customFormat="1" ht="22.5" x14ac:dyDescent="0.25">
      <c r="A1488" s="103"/>
      <c r="B1488" s="49" t="s">
        <v>217</v>
      </c>
      <c r="C1488" s="368" t="s">
        <v>218</v>
      </c>
      <c r="D1488" s="368"/>
      <c r="E1488" s="368"/>
      <c r="F1488" s="368"/>
      <c r="G1488" s="368"/>
      <c r="H1488" s="368"/>
      <c r="I1488" s="368"/>
      <c r="J1488" s="368"/>
      <c r="K1488" s="368"/>
      <c r="L1488" s="368"/>
      <c r="M1488" s="368"/>
      <c r="N1488" s="376"/>
      <c r="AF1488" s="39"/>
      <c r="AG1488" s="47"/>
      <c r="AH1488" s="47"/>
      <c r="AJ1488" s="3" t="s">
        <v>218</v>
      </c>
      <c r="AN1488" s="47"/>
      <c r="AO1488" s="47"/>
      <c r="AQ1488" s="47"/>
    </row>
    <row r="1489" spans="1:43" s="4" customFormat="1" ht="15" x14ac:dyDescent="0.25">
      <c r="A1489" s="48"/>
      <c r="B1489" s="49" t="s">
        <v>58</v>
      </c>
      <c r="C1489" s="372" t="s">
        <v>62</v>
      </c>
      <c r="D1489" s="372"/>
      <c r="E1489" s="372"/>
      <c r="F1489" s="51"/>
      <c r="G1489" s="52"/>
      <c r="H1489" s="52"/>
      <c r="I1489" s="52"/>
      <c r="J1489" s="53">
        <v>137.62</v>
      </c>
      <c r="K1489" s="54">
        <v>1.1499999999999999</v>
      </c>
      <c r="L1489" s="53">
        <v>60.14</v>
      </c>
      <c r="M1489" s="54">
        <v>34.96</v>
      </c>
      <c r="N1489" s="55">
        <v>2102.4899999999998</v>
      </c>
      <c r="AF1489" s="39"/>
      <c r="AG1489" s="47"/>
      <c r="AH1489" s="47"/>
      <c r="AK1489" s="3" t="s">
        <v>62</v>
      </c>
      <c r="AN1489" s="47"/>
      <c r="AO1489" s="47"/>
      <c r="AQ1489" s="47"/>
    </row>
    <row r="1490" spans="1:43" s="4" customFormat="1" ht="15" x14ac:dyDescent="0.25">
      <c r="A1490" s="48"/>
      <c r="B1490" s="49" t="s">
        <v>73</v>
      </c>
      <c r="C1490" s="372" t="s">
        <v>175</v>
      </c>
      <c r="D1490" s="372"/>
      <c r="E1490" s="372"/>
      <c r="F1490" s="51"/>
      <c r="G1490" s="52"/>
      <c r="H1490" s="52"/>
      <c r="I1490" s="52"/>
      <c r="J1490" s="53">
        <v>50.47</v>
      </c>
      <c r="K1490" s="54">
        <v>1.1499999999999999</v>
      </c>
      <c r="L1490" s="53">
        <v>22.06</v>
      </c>
      <c r="M1490" s="52"/>
      <c r="N1490" s="58"/>
      <c r="AF1490" s="39"/>
      <c r="AG1490" s="47"/>
      <c r="AH1490" s="47"/>
      <c r="AK1490" s="3" t="s">
        <v>175</v>
      </c>
      <c r="AN1490" s="47"/>
      <c r="AO1490" s="47"/>
      <c r="AQ1490" s="47"/>
    </row>
    <row r="1491" spans="1:43" s="4" customFormat="1" ht="15" x14ac:dyDescent="0.25">
      <c r="A1491" s="48"/>
      <c r="B1491" s="49" t="s">
        <v>78</v>
      </c>
      <c r="C1491" s="372" t="s">
        <v>176</v>
      </c>
      <c r="D1491" s="372"/>
      <c r="E1491" s="372"/>
      <c r="F1491" s="51"/>
      <c r="G1491" s="52"/>
      <c r="H1491" s="52"/>
      <c r="I1491" s="52"/>
      <c r="J1491" s="53">
        <v>5.0199999999999996</v>
      </c>
      <c r="K1491" s="54">
        <v>1.1499999999999999</v>
      </c>
      <c r="L1491" s="53">
        <v>2.19</v>
      </c>
      <c r="M1491" s="54">
        <v>34.96</v>
      </c>
      <c r="N1491" s="64">
        <v>76.56</v>
      </c>
      <c r="AF1491" s="39"/>
      <c r="AG1491" s="47"/>
      <c r="AH1491" s="47"/>
      <c r="AK1491" s="3" t="s">
        <v>176</v>
      </c>
      <c r="AN1491" s="47"/>
      <c r="AO1491" s="47"/>
      <c r="AQ1491" s="47"/>
    </row>
    <row r="1492" spans="1:43" s="4" customFormat="1" ht="15" x14ac:dyDescent="0.25">
      <c r="A1492" s="48"/>
      <c r="B1492" s="49" t="s">
        <v>122</v>
      </c>
      <c r="C1492" s="372" t="s">
        <v>177</v>
      </c>
      <c r="D1492" s="372"/>
      <c r="E1492" s="372"/>
      <c r="F1492" s="51"/>
      <c r="G1492" s="52"/>
      <c r="H1492" s="52"/>
      <c r="I1492" s="52"/>
      <c r="J1492" s="53">
        <v>37.909999999999997</v>
      </c>
      <c r="K1492" s="52"/>
      <c r="L1492" s="53">
        <v>14.41</v>
      </c>
      <c r="M1492" s="52"/>
      <c r="N1492" s="58"/>
      <c r="AF1492" s="39"/>
      <c r="AG1492" s="47"/>
      <c r="AH1492" s="47"/>
      <c r="AK1492" s="3" t="s">
        <v>177</v>
      </c>
      <c r="AN1492" s="47"/>
      <c r="AO1492" s="47"/>
      <c r="AQ1492" s="47"/>
    </row>
    <row r="1493" spans="1:43" s="4" customFormat="1" ht="15" x14ac:dyDescent="0.25">
      <c r="A1493" s="56"/>
      <c r="B1493" s="49"/>
      <c r="C1493" s="372" t="s">
        <v>63</v>
      </c>
      <c r="D1493" s="372"/>
      <c r="E1493" s="372"/>
      <c r="F1493" s="51" t="s">
        <v>64</v>
      </c>
      <c r="G1493" s="54">
        <v>14.64</v>
      </c>
      <c r="H1493" s="54">
        <v>1.1499999999999999</v>
      </c>
      <c r="I1493" s="114">
        <v>6.3976800000000003</v>
      </c>
      <c r="J1493" s="57"/>
      <c r="K1493" s="52"/>
      <c r="L1493" s="57"/>
      <c r="M1493" s="52"/>
      <c r="N1493" s="58"/>
      <c r="AF1493" s="39"/>
      <c r="AG1493" s="47"/>
      <c r="AH1493" s="47"/>
      <c r="AL1493" s="3" t="s">
        <v>63</v>
      </c>
      <c r="AN1493" s="47"/>
      <c r="AO1493" s="47"/>
      <c r="AQ1493" s="47"/>
    </row>
    <row r="1494" spans="1:43" s="4" customFormat="1" ht="15" x14ac:dyDescent="0.25">
      <c r="A1494" s="56"/>
      <c r="B1494" s="49"/>
      <c r="C1494" s="372" t="s">
        <v>178</v>
      </c>
      <c r="D1494" s="372"/>
      <c r="E1494" s="372"/>
      <c r="F1494" s="51" t="s">
        <v>64</v>
      </c>
      <c r="G1494" s="104">
        <v>0.4</v>
      </c>
      <c r="H1494" s="54">
        <v>1.1499999999999999</v>
      </c>
      <c r="I1494" s="70">
        <v>0.17480000000000001</v>
      </c>
      <c r="J1494" s="57"/>
      <c r="K1494" s="52"/>
      <c r="L1494" s="57"/>
      <c r="M1494" s="52"/>
      <c r="N1494" s="58"/>
      <c r="AF1494" s="39"/>
      <c r="AG1494" s="47"/>
      <c r="AH1494" s="47"/>
      <c r="AL1494" s="3" t="s">
        <v>178</v>
      </c>
      <c r="AN1494" s="47"/>
      <c r="AO1494" s="47"/>
      <c r="AQ1494" s="47"/>
    </row>
    <row r="1495" spans="1:43" s="4" customFormat="1" ht="15" x14ac:dyDescent="0.25">
      <c r="A1495" s="48"/>
      <c r="B1495" s="49"/>
      <c r="C1495" s="375" t="s">
        <v>65</v>
      </c>
      <c r="D1495" s="375"/>
      <c r="E1495" s="375"/>
      <c r="F1495" s="59"/>
      <c r="G1495" s="60"/>
      <c r="H1495" s="60"/>
      <c r="I1495" s="60"/>
      <c r="J1495" s="61">
        <v>226</v>
      </c>
      <c r="K1495" s="60"/>
      <c r="L1495" s="61">
        <v>96.61</v>
      </c>
      <c r="M1495" s="60"/>
      <c r="N1495" s="62"/>
      <c r="AF1495" s="39"/>
      <c r="AG1495" s="47"/>
      <c r="AH1495" s="47"/>
      <c r="AM1495" s="3" t="s">
        <v>65</v>
      </c>
      <c r="AN1495" s="47"/>
      <c r="AO1495" s="47"/>
      <c r="AQ1495" s="47"/>
    </row>
    <row r="1496" spans="1:43" s="4" customFormat="1" ht="15" x14ac:dyDescent="0.25">
      <c r="A1496" s="56"/>
      <c r="B1496" s="49"/>
      <c r="C1496" s="372" t="s">
        <v>66</v>
      </c>
      <c r="D1496" s="372"/>
      <c r="E1496" s="372"/>
      <c r="F1496" s="51"/>
      <c r="G1496" s="52"/>
      <c r="H1496" s="52"/>
      <c r="I1496" s="52"/>
      <c r="J1496" s="57"/>
      <c r="K1496" s="52"/>
      <c r="L1496" s="53">
        <v>62.33</v>
      </c>
      <c r="M1496" s="52"/>
      <c r="N1496" s="55">
        <v>2179.0500000000002</v>
      </c>
      <c r="AF1496" s="39"/>
      <c r="AG1496" s="47"/>
      <c r="AH1496" s="47"/>
      <c r="AL1496" s="3" t="s">
        <v>66</v>
      </c>
      <c r="AN1496" s="47"/>
      <c r="AO1496" s="47"/>
      <c r="AQ1496" s="47"/>
    </row>
    <row r="1497" spans="1:43" s="4" customFormat="1" ht="23.25" x14ac:dyDescent="0.25">
      <c r="A1497" s="56"/>
      <c r="B1497" s="49" t="s">
        <v>681</v>
      </c>
      <c r="C1497" s="372" t="s">
        <v>682</v>
      </c>
      <c r="D1497" s="372"/>
      <c r="E1497" s="372"/>
      <c r="F1497" s="51" t="s">
        <v>69</v>
      </c>
      <c r="G1497" s="63">
        <v>97</v>
      </c>
      <c r="H1497" s="52"/>
      <c r="I1497" s="63">
        <v>97</v>
      </c>
      <c r="J1497" s="57"/>
      <c r="K1497" s="52"/>
      <c r="L1497" s="53">
        <v>60.46</v>
      </c>
      <c r="M1497" s="52"/>
      <c r="N1497" s="55">
        <v>2113.6799999999998</v>
      </c>
      <c r="AF1497" s="39"/>
      <c r="AG1497" s="47"/>
      <c r="AH1497" s="47"/>
      <c r="AL1497" s="3" t="s">
        <v>682</v>
      </c>
      <c r="AN1497" s="47"/>
      <c r="AO1497" s="47"/>
      <c r="AQ1497" s="47"/>
    </row>
    <row r="1498" spans="1:43" s="4" customFormat="1" ht="23.25" x14ac:dyDescent="0.25">
      <c r="A1498" s="56"/>
      <c r="B1498" s="49" t="s">
        <v>683</v>
      </c>
      <c r="C1498" s="372" t="s">
        <v>684</v>
      </c>
      <c r="D1498" s="372"/>
      <c r="E1498" s="372"/>
      <c r="F1498" s="51" t="s">
        <v>69</v>
      </c>
      <c r="G1498" s="63">
        <v>51</v>
      </c>
      <c r="H1498" s="52"/>
      <c r="I1498" s="63">
        <v>51</v>
      </c>
      <c r="J1498" s="57"/>
      <c r="K1498" s="52"/>
      <c r="L1498" s="53">
        <v>31.79</v>
      </c>
      <c r="M1498" s="52"/>
      <c r="N1498" s="55">
        <v>1111.32</v>
      </c>
      <c r="AF1498" s="39"/>
      <c r="AG1498" s="47"/>
      <c r="AH1498" s="47"/>
      <c r="AL1498" s="3" t="s">
        <v>684</v>
      </c>
      <c r="AN1498" s="47"/>
      <c r="AO1498" s="47"/>
      <c r="AQ1498" s="47"/>
    </row>
    <row r="1499" spans="1:43" s="4" customFormat="1" ht="15" x14ac:dyDescent="0.25">
      <c r="A1499" s="65"/>
      <c r="B1499" s="66"/>
      <c r="C1499" s="374" t="s">
        <v>72</v>
      </c>
      <c r="D1499" s="374"/>
      <c r="E1499" s="374"/>
      <c r="F1499" s="42"/>
      <c r="G1499" s="43"/>
      <c r="H1499" s="43"/>
      <c r="I1499" s="43"/>
      <c r="J1499" s="45"/>
      <c r="K1499" s="43"/>
      <c r="L1499" s="67">
        <v>188.86</v>
      </c>
      <c r="M1499" s="60"/>
      <c r="N1499" s="46"/>
      <c r="AF1499" s="39"/>
      <c r="AG1499" s="47"/>
      <c r="AH1499" s="47"/>
      <c r="AN1499" s="47" t="s">
        <v>72</v>
      </c>
      <c r="AO1499" s="47"/>
      <c r="AQ1499" s="47"/>
    </row>
    <row r="1500" spans="1:43" s="4" customFormat="1" ht="22.5" x14ac:dyDescent="0.25">
      <c r="A1500" s="40" t="s">
        <v>713</v>
      </c>
      <c r="B1500" s="41" t="s">
        <v>768</v>
      </c>
      <c r="C1500" s="374" t="s">
        <v>2363</v>
      </c>
      <c r="D1500" s="374"/>
      <c r="E1500" s="374"/>
      <c r="F1500" s="42" t="s">
        <v>231</v>
      </c>
      <c r="G1500" s="43">
        <v>38.76</v>
      </c>
      <c r="H1500" s="44">
        <v>1</v>
      </c>
      <c r="I1500" s="68">
        <v>38.76</v>
      </c>
      <c r="J1500" s="105">
        <v>1856.23</v>
      </c>
      <c r="K1500" s="43"/>
      <c r="L1500" s="105">
        <v>8414.91</v>
      </c>
      <c r="M1500" s="68">
        <v>8.5500000000000007</v>
      </c>
      <c r="N1500" s="115">
        <v>71947.47</v>
      </c>
      <c r="AF1500" s="39"/>
      <c r="AG1500" s="47"/>
      <c r="AH1500" s="47" t="s">
        <v>2363</v>
      </c>
      <c r="AN1500" s="47"/>
      <c r="AO1500" s="47"/>
      <c r="AQ1500" s="47"/>
    </row>
    <row r="1501" spans="1:43" s="4" customFormat="1" ht="15" x14ac:dyDescent="0.25">
      <c r="A1501" s="69"/>
      <c r="B1501" s="50"/>
      <c r="C1501" s="372" t="s">
        <v>2364</v>
      </c>
      <c r="D1501" s="372"/>
      <c r="E1501" s="372"/>
      <c r="F1501" s="372"/>
      <c r="G1501" s="372"/>
      <c r="H1501" s="372"/>
      <c r="I1501" s="372"/>
      <c r="J1501" s="372"/>
      <c r="K1501" s="372"/>
      <c r="L1501" s="372"/>
      <c r="M1501" s="372"/>
      <c r="N1501" s="377"/>
      <c r="AF1501" s="39"/>
      <c r="AG1501" s="47"/>
      <c r="AH1501" s="47"/>
      <c r="AI1501" s="3" t="s">
        <v>2364</v>
      </c>
      <c r="AN1501" s="47"/>
      <c r="AO1501" s="47"/>
      <c r="AQ1501" s="47"/>
    </row>
    <row r="1502" spans="1:43" s="4" customFormat="1" ht="15" x14ac:dyDescent="0.25">
      <c r="A1502" s="65"/>
      <c r="B1502" s="66"/>
      <c r="C1502" s="374" t="s">
        <v>72</v>
      </c>
      <c r="D1502" s="374"/>
      <c r="E1502" s="374"/>
      <c r="F1502" s="42"/>
      <c r="G1502" s="43"/>
      <c r="H1502" s="43"/>
      <c r="I1502" s="43"/>
      <c r="J1502" s="45"/>
      <c r="K1502" s="43"/>
      <c r="L1502" s="105">
        <v>8414.91</v>
      </c>
      <c r="M1502" s="60"/>
      <c r="N1502" s="115">
        <v>71947.47</v>
      </c>
      <c r="AF1502" s="39"/>
      <c r="AG1502" s="47"/>
      <c r="AH1502" s="47"/>
      <c r="AN1502" s="47" t="s">
        <v>72</v>
      </c>
      <c r="AO1502" s="47"/>
      <c r="AQ1502" s="47"/>
    </row>
    <row r="1503" spans="1:43" s="4" customFormat="1" ht="23.25" x14ac:dyDescent="0.25">
      <c r="A1503" s="40" t="s">
        <v>722</v>
      </c>
      <c r="B1503" s="41" t="s">
        <v>702</v>
      </c>
      <c r="C1503" s="374" t="s">
        <v>703</v>
      </c>
      <c r="D1503" s="374"/>
      <c r="E1503" s="374"/>
      <c r="F1503" s="42" t="s">
        <v>215</v>
      </c>
      <c r="G1503" s="43">
        <v>0.34</v>
      </c>
      <c r="H1503" s="44">
        <v>1</v>
      </c>
      <c r="I1503" s="68">
        <v>0.34</v>
      </c>
      <c r="J1503" s="45"/>
      <c r="K1503" s="43"/>
      <c r="L1503" s="45"/>
      <c r="M1503" s="43"/>
      <c r="N1503" s="46"/>
      <c r="AF1503" s="39"/>
      <c r="AG1503" s="47"/>
      <c r="AH1503" s="47" t="s">
        <v>703</v>
      </c>
      <c r="AN1503" s="47"/>
      <c r="AO1503" s="47"/>
      <c r="AQ1503" s="47"/>
    </row>
    <row r="1504" spans="1:43" s="4" customFormat="1" ht="15" x14ac:dyDescent="0.25">
      <c r="A1504" s="69"/>
      <c r="B1504" s="50"/>
      <c r="C1504" s="372" t="s">
        <v>2365</v>
      </c>
      <c r="D1504" s="372"/>
      <c r="E1504" s="372"/>
      <c r="F1504" s="372"/>
      <c r="G1504" s="372"/>
      <c r="H1504" s="372"/>
      <c r="I1504" s="372"/>
      <c r="J1504" s="372"/>
      <c r="K1504" s="372"/>
      <c r="L1504" s="372"/>
      <c r="M1504" s="372"/>
      <c r="N1504" s="377"/>
      <c r="AF1504" s="39"/>
      <c r="AG1504" s="47"/>
      <c r="AH1504" s="47"/>
      <c r="AI1504" s="3" t="s">
        <v>2365</v>
      </c>
      <c r="AN1504" s="47"/>
      <c r="AO1504" s="47"/>
      <c r="AQ1504" s="47"/>
    </row>
    <row r="1505" spans="1:43" s="4" customFormat="1" ht="22.5" x14ac:dyDescent="0.25">
      <c r="A1505" s="103"/>
      <c r="B1505" s="49" t="s">
        <v>217</v>
      </c>
      <c r="C1505" s="368" t="s">
        <v>218</v>
      </c>
      <c r="D1505" s="368"/>
      <c r="E1505" s="368"/>
      <c r="F1505" s="368"/>
      <c r="G1505" s="368"/>
      <c r="H1505" s="368"/>
      <c r="I1505" s="368"/>
      <c r="J1505" s="368"/>
      <c r="K1505" s="368"/>
      <c r="L1505" s="368"/>
      <c r="M1505" s="368"/>
      <c r="N1505" s="376"/>
      <c r="AF1505" s="39"/>
      <c r="AG1505" s="47"/>
      <c r="AH1505" s="47"/>
      <c r="AJ1505" s="3" t="s">
        <v>218</v>
      </c>
      <c r="AN1505" s="47"/>
      <c r="AO1505" s="47"/>
      <c r="AQ1505" s="47"/>
    </row>
    <row r="1506" spans="1:43" s="4" customFormat="1" ht="15" x14ac:dyDescent="0.25">
      <c r="A1506" s="48"/>
      <c r="B1506" s="49" t="s">
        <v>58</v>
      </c>
      <c r="C1506" s="372" t="s">
        <v>62</v>
      </c>
      <c r="D1506" s="372"/>
      <c r="E1506" s="372"/>
      <c r="F1506" s="51"/>
      <c r="G1506" s="52"/>
      <c r="H1506" s="52"/>
      <c r="I1506" s="52"/>
      <c r="J1506" s="53">
        <v>37.17</v>
      </c>
      <c r="K1506" s="54">
        <v>1.1499999999999999</v>
      </c>
      <c r="L1506" s="53">
        <v>14.53</v>
      </c>
      <c r="M1506" s="54">
        <v>34.96</v>
      </c>
      <c r="N1506" s="64">
        <v>507.97</v>
      </c>
      <c r="AF1506" s="39"/>
      <c r="AG1506" s="47"/>
      <c r="AH1506" s="47"/>
      <c r="AK1506" s="3" t="s">
        <v>62</v>
      </c>
      <c r="AN1506" s="47"/>
      <c r="AO1506" s="47"/>
      <c r="AQ1506" s="47"/>
    </row>
    <row r="1507" spans="1:43" s="4" customFormat="1" ht="15" x14ac:dyDescent="0.25">
      <c r="A1507" s="48"/>
      <c r="B1507" s="49" t="s">
        <v>73</v>
      </c>
      <c r="C1507" s="372" t="s">
        <v>175</v>
      </c>
      <c r="D1507" s="372"/>
      <c r="E1507" s="372"/>
      <c r="F1507" s="51"/>
      <c r="G1507" s="52"/>
      <c r="H1507" s="52"/>
      <c r="I1507" s="52"/>
      <c r="J1507" s="53">
        <v>1.97</v>
      </c>
      <c r="K1507" s="54">
        <v>1.1499999999999999</v>
      </c>
      <c r="L1507" s="53">
        <v>0.77</v>
      </c>
      <c r="M1507" s="52"/>
      <c r="N1507" s="58"/>
      <c r="AF1507" s="39"/>
      <c r="AG1507" s="47"/>
      <c r="AH1507" s="47"/>
      <c r="AK1507" s="3" t="s">
        <v>175</v>
      </c>
      <c r="AN1507" s="47"/>
      <c r="AO1507" s="47"/>
      <c r="AQ1507" s="47"/>
    </row>
    <row r="1508" spans="1:43" s="4" customFormat="1" ht="15" x14ac:dyDescent="0.25">
      <c r="A1508" s="48"/>
      <c r="B1508" s="49" t="s">
        <v>78</v>
      </c>
      <c r="C1508" s="372" t="s">
        <v>176</v>
      </c>
      <c r="D1508" s="372"/>
      <c r="E1508" s="372"/>
      <c r="F1508" s="51"/>
      <c r="G1508" s="52"/>
      <c r="H1508" s="52"/>
      <c r="I1508" s="52"/>
      <c r="J1508" s="53">
        <v>0.35</v>
      </c>
      <c r="K1508" s="54">
        <v>1.1499999999999999</v>
      </c>
      <c r="L1508" s="53">
        <v>0.14000000000000001</v>
      </c>
      <c r="M1508" s="54">
        <v>34.96</v>
      </c>
      <c r="N1508" s="64">
        <v>4.8899999999999997</v>
      </c>
      <c r="AF1508" s="39"/>
      <c r="AG1508" s="47"/>
      <c r="AH1508" s="47"/>
      <c r="AK1508" s="3" t="s">
        <v>176</v>
      </c>
      <c r="AN1508" s="47"/>
      <c r="AO1508" s="47"/>
      <c r="AQ1508" s="47"/>
    </row>
    <row r="1509" spans="1:43" s="4" customFormat="1" ht="15" x14ac:dyDescent="0.25">
      <c r="A1509" s="48"/>
      <c r="B1509" s="49" t="s">
        <v>122</v>
      </c>
      <c r="C1509" s="372" t="s">
        <v>177</v>
      </c>
      <c r="D1509" s="372"/>
      <c r="E1509" s="372"/>
      <c r="F1509" s="51"/>
      <c r="G1509" s="52"/>
      <c r="H1509" s="52"/>
      <c r="I1509" s="52"/>
      <c r="J1509" s="53">
        <v>0.74</v>
      </c>
      <c r="K1509" s="52"/>
      <c r="L1509" s="53">
        <v>0.25</v>
      </c>
      <c r="M1509" s="52"/>
      <c r="N1509" s="58"/>
      <c r="AF1509" s="39"/>
      <c r="AG1509" s="47"/>
      <c r="AH1509" s="47"/>
      <c r="AK1509" s="3" t="s">
        <v>177</v>
      </c>
      <c r="AN1509" s="47"/>
      <c r="AO1509" s="47"/>
      <c r="AQ1509" s="47"/>
    </row>
    <row r="1510" spans="1:43" s="4" customFormat="1" ht="15" x14ac:dyDescent="0.25">
      <c r="A1510" s="56"/>
      <c r="B1510" s="49"/>
      <c r="C1510" s="372" t="s">
        <v>63</v>
      </c>
      <c r="D1510" s="372"/>
      <c r="E1510" s="372"/>
      <c r="F1510" s="51" t="s">
        <v>64</v>
      </c>
      <c r="G1510" s="54">
        <v>4.84</v>
      </c>
      <c r="H1510" s="54">
        <v>1.1499999999999999</v>
      </c>
      <c r="I1510" s="114">
        <v>1.8924399999999999</v>
      </c>
      <c r="J1510" s="57"/>
      <c r="K1510" s="52"/>
      <c r="L1510" s="57"/>
      <c r="M1510" s="52"/>
      <c r="N1510" s="58"/>
      <c r="AF1510" s="39"/>
      <c r="AG1510" s="47"/>
      <c r="AH1510" s="47"/>
      <c r="AL1510" s="3" t="s">
        <v>63</v>
      </c>
      <c r="AN1510" s="47"/>
      <c r="AO1510" s="47"/>
      <c r="AQ1510" s="47"/>
    </row>
    <row r="1511" spans="1:43" s="4" customFormat="1" ht="15" x14ac:dyDescent="0.25">
      <c r="A1511" s="56"/>
      <c r="B1511" s="49"/>
      <c r="C1511" s="372" t="s">
        <v>178</v>
      </c>
      <c r="D1511" s="372"/>
      <c r="E1511" s="372"/>
      <c r="F1511" s="51" t="s">
        <v>64</v>
      </c>
      <c r="G1511" s="54">
        <v>0.03</v>
      </c>
      <c r="H1511" s="54">
        <v>1.1499999999999999</v>
      </c>
      <c r="I1511" s="114">
        <v>1.1730000000000001E-2</v>
      </c>
      <c r="J1511" s="57"/>
      <c r="K1511" s="52"/>
      <c r="L1511" s="57"/>
      <c r="M1511" s="52"/>
      <c r="N1511" s="58"/>
      <c r="AF1511" s="39"/>
      <c r="AG1511" s="47"/>
      <c r="AH1511" s="47"/>
      <c r="AL1511" s="3" t="s">
        <v>178</v>
      </c>
      <c r="AN1511" s="47"/>
      <c r="AO1511" s="47"/>
      <c r="AQ1511" s="47"/>
    </row>
    <row r="1512" spans="1:43" s="4" customFormat="1" ht="15" x14ac:dyDescent="0.25">
      <c r="A1512" s="48"/>
      <c r="B1512" s="49"/>
      <c r="C1512" s="375" t="s">
        <v>65</v>
      </c>
      <c r="D1512" s="375"/>
      <c r="E1512" s="375"/>
      <c r="F1512" s="59"/>
      <c r="G1512" s="60"/>
      <c r="H1512" s="60"/>
      <c r="I1512" s="60"/>
      <c r="J1512" s="61">
        <v>39.880000000000003</v>
      </c>
      <c r="K1512" s="60"/>
      <c r="L1512" s="61">
        <v>15.55</v>
      </c>
      <c r="M1512" s="60"/>
      <c r="N1512" s="62"/>
      <c r="AF1512" s="39"/>
      <c r="AG1512" s="47"/>
      <c r="AH1512" s="47"/>
      <c r="AM1512" s="3" t="s">
        <v>65</v>
      </c>
      <c r="AN1512" s="47"/>
      <c r="AO1512" s="47"/>
      <c r="AQ1512" s="47"/>
    </row>
    <row r="1513" spans="1:43" s="4" customFormat="1" ht="15" x14ac:dyDescent="0.25">
      <c r="A1513" s="56"/>
      <c r="B1513" s="49"/>
      <c r="C1513" s="372" t="s">
        <v>66</v>
      </c>
      <c r="D1513" s="372"/>
      <c r="E1513" s="372"/>
      <c r="F1513" s="51"/>
      <c r="G1513" s="52"/>
      <c r="H1513" s="52"/>
      <c r="I1513" s="52"/>
      <c r="J1513" s="57"/>
      <c r="K1513" s="52"/>
      <c r="L1513" s="53">
        <v>14.67</v>
      </c>
      <c r="M1513" s="52"/>
      <c r="N1513" s="64">
        <v>512.86</v>
      </c>
      <c r="AF1513" s="39"/>
      <c r="AG1513" s="47"/>
      <c r="AH1513" s="47"/>
      <c r="AL1513" s="3" t="s">
        <v>66</v>
      </c>
      <c r="AN1513" s="47"/>
      <c r="AO1513" s="47"/>
      <c r="AQ1513" s="47"/>
    </row>
    <row r="1514" spans="1:43" s="4" customFormat="1" ht="23.25" x14ac:dyDescent="0.25">
      <c r="A1514" s="56"/>
      <c r="B1514" s="49" t="s">
        <v>681</v>
      </c>
      <c r="C1514" s="372" t="s">
        <v>682</v>
      </c>
      <c r="D1514" s="372"/>
      <c r="E1514" s="372"/>
      <c r="F1514" s="51" t="s">
        <v>69</v>
      </c>
      <c r="G1514" s="63">
        <v>97</v>
      </c>
      <c r="H1514" s="52"/>
      <c r="I1514" s="63">
        <v>97</v>
      </c>
      <c r="J1514" s="57"/>
      <c r="K1514" s="52"/>
      <c r="L1514" s="53">
        <v>14.23</v>
      </c>
      <c r="M1514" s="52"/>
      <c r="N1514" s="64">
        <v>497.47</v>
      </c>
      <c r="AF1514" s="39"/>
      <c r="AG1514" s="47"/>
      <c r="AH1514" s="47"/>
      <c r="AL1514" s="3" t="s">
        <v>682</v>
      </c>
      <c r="AN1514" s="47"/>
      <c r="AO1514" s="47"/>
      <c r="AQ1514" s="47"/>
    </row>
    <row r="1515" spans="1:43" s="4" customFormat="1" ht="23.25" x14ac:dyDescent="0.25">
      <c r="A1515" s="56"/>
      <c r="B1515" s="49" t="s">
        <v>683</v>
      </c>
      <c r="C1515" s="372" t="s">
        <v>684</v>
      </c>
      <c r="D1515" s="372"/>
      <c r="E1515" s="372"/>
      <c r="F1515" s="51" t="s">
        <v>69</v>
      </c>
      <c r="G1515" s="63">
        <v>51</v>
      </c>
      <c r="H1515" s="52"/>
      <c r="I1515" s="63">
        <v>51</v>
      </c>
      <c r="J1515" s="57"/>
      <c r="K1515" s="52"/>
      <c r="L1515" s="53">
        <v>7.48</v>
      </c>
      <c r="M1515" s="52"/>
      <c r="N1515" s="64">
        <v>261.56</v>
      </c>
      <c r="AF1515" s="39"/>
      <c r="AG1515" s="47"/>
      <c r="AH1515" s="47"/>
      <c r="AL1515" s="3" t="s">
        <v>684</v>
      </c>
      <c r="AN1515" s="47"/>
      <c r="AO1515" s="47"/>
      <c r="AQ1515" s="47"/>
    </row>
    <row r="1516" spans="1:43" s="4" customFormat="1" ht="15" x14ac:dyDescent="0.25">
      <c r="A1516" s="65"/>
      <c r="B1516" s="66"/>
      <c r="C1516" s="374" t="s">
        <v>72</v>
      </c>
      <c r="D1516" s="374"/>
      <c r="E1516" s="374"/>
      <c r="F1516" s="42"/>
      <c r="G1516" s="43"/>
      <c r="H1516" s="43"/>
      <c r="I1516" s="43"/>
      <c r="J1516" s="45"/>
      <c r="K1516" s="43"/>
      <c r="L1516" s="67">
        <v>37.26</v>
      </c>
      <c r="M1516" s="60"/>
      <c r="N1516" s="46"/>
      <c r="AF1516" s="39"/>
      <c r="AG1516" s="47"/>
      <c r="AH1516" s="47"/>
      <c r="AN1516" s="47" t="s">
        <v>72</v>
      </c>
      <c r="AO1516" s="47"/>
      <c r="AQ1516" s="47"/>
    </row>
    <row r="1517" spans="1:43" s="4" customFormat="1" ht="45.75" x14ac:dyDescent="0.25">
      <c r="A1517" s="40" t="s">
        <v>726</v>
      </c>
      <c r="B1517" s="41" t="s">
        <v>706</v>
      </c>
      <c r="C1517" s="374" t="s">
        <v>998</v>
      </c>
      <c r="D1517" s="374"/>
      <c r="E1517" s="374"/>
      <c r="F1517" s="42" t="s">
        <v>215</v>
      </c>
      <c r="G1517" s="43">
        <v>0.04</v>
      </c>
      <c r="H1517" s="44">
        <v>1</v>
      </c>
      <c r="I1517" s="68">
        <v>0.04</v>
      </c>
      <c r="J1517" s="45"/>
      <c r="K1517" s="43"/>
      <c r="L1517" s="45"/>
      <c r="M1517" s="43"/>
      <c r="N1517" s="46"/>
      <c r="AF1517" s="39"/>
      <c r="AG1517" s="47"/>
      <c r="AH1517" s="47" t="s">
        <v>998</v>
      </c>
      <c r="AN1517" s="47"/>
      <c r="AO1517" s="47"/>
      <c r="AQ1517" s="47"/>
    </row>
    <row r="1518" spans="1:43" s="4" customFormat="1" ht="15" x14ac:dyDescent="0.25">
      <c r="A1518" s="69"/>
      <c r="B1518" s="50"/>
      <c r="C1518" s="372" t="s">
        <v>675</v>
      </c>
      <c r="D1518" s="372"/>
      <c r="E1518" s="372"/>
      <c r="F1518" s="372"/>
      <c r="G1518" s="372"/>
      <c r="H1518" s="372"/>
      <c r="I1518" s="372"/>
      <c r="J1518" s="372"/>
      <c r="K1518" s="372"/>
      <c r="L1518" s="372"/>
      <c r="M1518" s="372"/>
      <c r="N1518" s="377"/>
      <c r="AF1518" s="39"/>
      <c r="AG1518" s="47"/>
      <c r="AH1518" s="47"/>
      <c r="AI1518" s="3" t="s">
        <v>675</v>
      </c>
      <c r="AN1518" s="47"/>
      <c r="AO1518" s="47"/>
      <c r="AQ1518" s="47"/>
    </row>
    <row r="1519" spans="1:43" s="4" customFormat="1" ht="22.5" x14ac:dyDescent="0.25">
      <c r="A1519" s="103"/>
      <c r="B1519" s="49" t="s">
        <v>217</v>
      </c>
      <c r="C1519" s="368" t="s">
        <v>218</v>
      </c>
      <c r="D1519" s="368"/>
      <c r="E1519" s="368"/>
      <c r="F1519" s="368"/>
      <c r="G1519" s="368"/>
      <c r="H1519" s="368"/>
      <c r="I1519" s="368"/>
      <c r="J1519" s="368"/>
      <c r="K1519" s="368"/>
      <c r="L1519" s="368"/>
      <c r="M1519" s="368"/>
      <c r="N1519" s="376"/>
      <c r="AF1519" s="39"/>
      <c r="AG1519" s="47"/>
      <c r="AH1519" s="47"/>
      <c r="AJ1519" s="3" t="s">
        <v>218</v>
      </c>
      <c r="AN1519" s="47"/>
      <c r="AO1519" s="47"/>
      <c r="AQ1519" s="47"/>
    </row>
    <row r="1520" spans="1:43" s="4" customFormat="1" ht="15" x14ac:dyDescent="0.25">
      <c r="A1520" s="48"/>
      <c r="B1520" s="49" t="s">
        <v>58</v>
      </c>
      <c r="C1520" s="372" t="s">
        <v>62</v>
      </c>
      <c r="D1520" s="372"/>
      <c r="E1520" s="372"/>
      <c r="F1520" s="51"/>
      <c r="G1520" s="52"/>
      <c r="H1520" s="52"/>
      <c r="I1520" s="52"/>
      <c r="J1520" s="53">
        <v>139.54</v>
      </c>
      <c r="K1520" s="54">
        <v>1.1499999999999999</v>
      </c>
      <c r="L1520" s="53">
        <v>6.42</v>
      </c>
      <c r="M1520" s="54">
        <v>34.96</v>
      </c>
      <c r="N1520" s="64">
        <v>224.44</v>
      </c>
      <c r="AF1520" s="39"/>
      <c r="AG1520" s="47"/>
      <c r="AH1520" s="47"/>
      <c r="AK1520" s="3" t="s">
        <v>62</v>
      </c>
      <c r="AN1520" s="47"/>
      <c r="AO1520" s="47"/>
      <c r="AQ1520" s="47"/>
    </row>
    <row r="1521" spans="1:43" s="4" customFormat="1" ht="15" x14ac:dyDescent="0.25">
      <c r="A1521" s="48"/>
      <c r="B1521" s="49" t="s">
        <v>122</v>
      </c>
      <c r="C1521" s="372" t="s">
        <v>177</v>
      </c>
      <c r="D1521" s="372"/>
      <c r="E1521" s="372"/>
      <c r="F1521" s="51"/>
      <c r="G1521" s="52"/>
      <c r="H1521" s="52"/>
      <c r="I1521" s="52"/>
      <c r="J1521" s="53">
        <v>16.79</v>
      </c>
      <c r="K1521" s="52"/>
      <c r="L1521" s="53">
        <v>0.67</v>
      </c>
      <c r="M1521" s="52"/>
      <c r="N1521" s="58"/>
      <c r="AF1521" s="39"/>
      <c r="AG1521" s="47"/>
      <c r="AH1521" s="47"/>
      <c r="AK1521" s="3" t="s">
        <v>177</v>
      </c>
      <c r="AN1521" s="47"/>
      <c r="AO1521" s="47"/>
      <c r="AQ1521" s="47"/>
    </row>
    <row r="1522" spans="1:43" s="4" customFormat="1" ht="15" x14ac:dyDescent="0.25">
      <c r="A1522" s="56"/>
      <c r="B1522" s="49"/>
      <c r="C1522" s="372" t="s">
        <v>63</v>
      </c>
      <c r="D1522" s="372"/>
      <c r="E1522" s="372"/>
      <c r="F1522" s="51" t="s">
        <v>64</v>
      </c>
      <c r="G1522" s="104">
        <v>15.2</v>
      </c>
      <c r="H1522" s="54">
        <v>1.1499999999999999</v>
      </c>
      <c r="I1522" s="70">
        <v>0.69920000000000004</v>
      </c>
      <c r="J1522" s="57"/>
      <c r="K1522" s="52"/>
      <c r="L1522" s="57"/>
      <c r="M1522" s="52"/>
      <c r="N1522" s="58"/>
      <c r="AF1522" s="39"/>
      <c r="AG1522" s="47"/>
      <c r="AH1522" s="47"/>
      <c r="AL1522" s="3" t="s">
        <v>63</v>
      </c>
      <c r="AN1522" s="47"/>
      <c r="AO1522" s="47"/>
      <c r="AQ1522" s="47"/>
    </row>
    <row r="1523" spans="1:43" s="4" customFormat="1" ht="15" x14ac:dyDescent="0.25">
      <c r="A1523" s="48"/>
      <c r="B1523" s="49"/>
      <c r="C1523" s="375" t="s">
        <v>65</v>
      </c>
      <c r="D1523" s="375"/>
      <c r="E1523" s="375"/>
      <c r="F1523" s="59"/>
      <c r="G1523" s="60"/>
      <c r="H1523" s="60"/>
      <c r="I1523" s="60"/>
      <c r="J1523" s="61">
        <v>156.33000000000001</v>
      </c>
      <c r="K1523" s="60"/>
      <c r="L1523" s="61">
        <v>7.09</v>
      </c>
      <c r="M1523" s="60"/>
      <c r="N1523" s="62"/>
      <c r="AF1523" s="39"/>
      <c r="AG1523" s="47"/>
      <c r="AH1523" s="47"/>
      <c r="AM1523" s="3" t="s">
        <v>65</v>
      </c>
      <c r="AN1523" s="47"/>
      <c r="AO1523" s="47"/>
      <c r="AQ1523" s="47"/>
    </row>
    <row r="1524" spans="1:43" s="4" customFormat="1" ht="15" x14ac:dyDescent="0.25">
      <c r="A1524" s="56"/>
      <c r="B1524" s="49"/>
      <c r="C1524" s="372" t="s">
        <v>66</v>
      </c>
      <c r="D1524" s="372"/>
      <c r="E1524" s="372"/>
      <c r="F1524" s="51"/>
      <c r="G1524" s="52"/>
      <c r="H1524" s="52"/>
      <c r="I1524" s="52"/>
      <c r="J1524" s="57"/>
      <c r="K1524" s="52"/>
      <c r="L1524" s="53">
        <v>6.42</v>
      </c>
      <c r="M1524" s="52"/>
      <c r="N1524" s="64">
        <v>224.44</v>
      </c>
      <c r="AF1524" s="39"/>
      <c r="AG1524" s="47"/>
      <c r="AH1524" s="47"/>
      <c r="AL1524" s="3" t="s">
        <v>66</v>
      </c>
      <c r="AN1524" s="47"/>
      <c r="AO1524" s="47"/>
      <c r="AQ1524" s="47"/>
    </row>
    <row r="1525" spans="1:43" s="4" customFormat="1" ht="23.25" x14ac:dyDescent="0.25">
      <c r="A1525" s="56"/>
      <c r="B1525" s="49" t="s">
        <v>681</v>
      </c>
      <c r="C1525" s="372" t="s">
        <v>682</v>
      </c>
      <c r="D1525" s="372"/>
      <c r="E1525" s="372"/>
      <c r="F1525" s="51" t="s">
        <v>69</v>
      </c>
      <c r="G1525" s="63">
        <v>97</v>
      </c>
      <c r="H1525" s="52"/>
      <c r="I1525" s="63">
        <v>97</v>
      </c>
      <c r="J1525" s="57"/>
      <c r="K1525" s="52"/>
      <c r="L1525" s="53">
        <v>6.23</v>
      </c>
      <c r="M1525" s="52"/>
      <c r="N1525" s="64">
        <v>217.71</v>
      </c>
      <c r="AF1525" s="39"/>
      <c r="AG1525" s="47"/>
      <c r="AH1525" s="47"/>
      <c r="AL1525" s="3" t="s">
        <v>682</v>
      </c>
      <c r="AN1525" s="47"/>
      <c r="AO1525" s="47"/>
      <c r="AQ1525" s="47"/>
    </row>
    <row r="1526" spans="1:43" s="4" customFormat="1" ht="23.25" x14ac:dyDescent="0.25">
      <c r="A1526" s="56"/>
      <c r="B1526" s="49" t="s">
        <v>683</v>
      </c>
      <c r="C1526" s="372" t="s">
        <v>684</v>
      </c>
      <c r="D1526" s="372"/>
      <c r="E1526" s="372"/>
      <c r="F1526" s="51" t="s">
        <v>69</v>
      </c>
      <c r="G1526" s="63">
        <v>51</v>
      </c>
      <c r="H1526" s="52"/>
      <c r="I1526" s="63">
        <v>51</v>
      </c>
      <c r="J1526" s="57"/>
      <c r="K1526" s="52"/>
      <c r="L1526" s="53">
        <v>3.27</v>
      </c>
      <c r="M1526" s="52"/>
      <c r="N1526" s="64">
        <v>114.46</v>
      </c>
      <c r="AF1526" s="39"/>
      <c r="AG1526" s="47"/>
      <c r="AH1526" s="47"/>
      <c r="AL1526" s="3" t="s">
        <v>684</v>
      </c>
      <c r="AN1526" s="47"/>
      <c r="AO1526" s="47"/>
      <c r="AQ1526" s="47"/>
    </row>
    <row r="1527" spans="1:43" s="4" customFormat="1" ht="15" x14ac:dyDescent="0.25">
      <c r="A1527" s="65"/>
      <c r="B1527" s="66"/>
      <c r="C1527" s="374" t="s">
        <v>72</v>
      </c>
      <c r="D1527" s="374"/>
      <c r="E1527" s="374"/>
      <c r="F1527" s="42"/>
      <c r="G1527" s="43"/>
      <c r="H1527" s="43"/>
      <c r="I1527" s="43"/>
      <c r="J1527" s="45"/>
      <c r="K1527" s="43"/>
      <c r="L1527" s="67">
        <v>16.59</v>
      </c>
      <c r="M1527" s="60"/>
      <c r="N1527" s="46"/>
      <c r="AF1527" s="39"/>
      <c r="AG1527" s="47"/>
      <c r="AH1527" s="47"/>
      <c r="AN1527" s="47" t="s">
        <v>72</v>
      </c>
      <c r="AO1527" s="47"/>
      <c r="AQ1527" s="47"/>
    </row>
    <row r="1528" spans="1:43" s="4" customFormat="1" ht="34.5" x14ac:dyDescent="0.25">
      <c r="A1528" s="40" t="s">
        <v>728</v>
      </c>
      <c r="B1528" s="41" t="s">
        <v>1941</v>
      </c>
      <c r="C1528" s="374" t="s">
        <v>1942</v>
      </c>
      <c r="D1528" s="374"/>
      <c r="E1528" s="374"/>
      <c r="F1528" s="42" t="s">
        <v>231</v>
      </c>
      <c r="G1528" s="43">
        <v>38.76</v>
      </c>
      <c r="H1528" s="44">
        <v>1</v>
      </c>
      <c r="I1528" s="68">
        <v>38.76</v>
      </c>
      <c r="J1528" s="67">
        <v>25.57</v>
      </c>
      <c r="K1528" s="43"/>
      <c r="L1528" s="67">
        <v>991.09</v>
      </c>
      <c r="M1528" s="43"/>
      <c r="N1528" s="46"/>
      <c r="AF1528" s="39"/>
      <c r="AG1528" s="47"/>
      <c r="AH1528" s="47" t="s">
        <v>1942</v>
      </c>
      <c r="AN1528" s="47"/>
      <c r="AO1528" s="47"/>
      <c r="AQ1528" s="47"/>
    </row>
    <row r="1529" spans="1:43" s="4" customFormat="1" ht="15" x14ac:dyDescent="0.25">
      <c r="A1529" s="69"/>
      <c r="B1529" s="50"/>
      <c r="C1529" s="372" t="s">
        <v>2364</v>
      </c>
      <c r="D1529" s="372"/>
      <c r="E1529" s="372"/>
      <c r="F1529" s="372"/>
      <c r="G1529" s="372"/>
      <c r="H1529" s="372"/>
      <c r="I1529" s="372"/>
      <c r="J1529" s="372"/>
      <c r="K1529" s="372"/>
      <c r="L1529" s="372"/>
      <c r="M1529" s="372"/>
      <c r="N1529" s="377"/>
      <c r="AF1529" s="39"/>
      <c r="AG1529" s="47"/>
      <c r="AH1529" s="47"/>
      <c r="AI1529" s="3" t="s">
        <v>2364</v>
      </c>
      <c r="AN1529" s="47"/>
      <c r="AO1529" s="47"/>
      <c r="AQ1529" s="47"/>
    </row>
    <row r="1530" spans="1:43" s="4" customFormat="1" ht="15" x14ac:dyDescent="0.25">
      <c r="A1530" s="65"/>
      <c r="B1530" s="66"/>
      <c r="C1530" s="374" t="s">
        <v>72</v>
      </c>
      <c r="D1530" s="374"/>
      <c r="E1530" s="374"/>
      <c r="F1530" s="42"/>
      <c r="G1530" s="43"/>
      <c r="H1530" s="43"/>
      <c r="I1530" s="43"/>
      <c r="J1530" s="45"/>
      <c r="K1530" s="43"/>
      <c r="L1530" s="67">
        <v>991.09</v>
      </c>
      <c r="M1530" s="60"/>
      <c r="N1530" s="46"/>
      <c r="AF1530" s="39"/>
      <c r="AG1530" s="47"/>
      <c r="AH1530" s="47"/>
      <c r="AN1530" s="47" t="s">
        <v>72</v>
      </c>
      <c r="AO1530" s="47"/>
      <c r="AQ1530" s="47"/>
    </row>
    <row r="1531" spans="1:43" s="4" customFormat="1" ht="45.75" x14ac:dyDescent="0.25">
      <c r="A1531" s="40" t="s">
        <v>729</v>
      </c>
      <c r="B1531" s="41" t="s">
        <v>714</v>
      </c>
      <c r="C1531" s="374" t="s">
        <v>2368</v>
      </c>
      <c r="D1531" s="374"/>
      <c r="E1531" s="374"/>
      <c r="F1531" s="42" t="s">
        <v>716</v>
      </c>
      <c r="G1531" s="43">
        <v>0.01</v>
      </c>
      <c r="H1531" s="44">
        <v>1</v>
      </c>
      <c r="I1531" s="68">
        <v>0.01</v>
      </c>
      <c r="J1531" s="45"/>
      <c r="K1531" s="43"/>
      <c r="L1531" s="45"/>
      <c r="M1531" s="43"/>
      <c r="N1531" s="46"/>
      <c r="AF1531" s="39"/>
      <c r="AG1531" s="47"/>
      <c r="AH1531" s="47" t="s">
        <v>2368</v>
      </c>
      <c r="AN1531" s="47"/>
      <c r="AO1531" s="47"/>
      <c r="AQ1531" s="47"/>
    </row>
    <row r="1532" spans="1:43" s="4" customFormat="1" ht="15" x14ac:dyDescent="0.25">
      <c r="A1532" s="69"/>
      <c r="B1532" s="50"/>
      <c r="C1532" s="372" t="s">
        <v>1233</v>
      </c>
      <c r="D1532" s="372"/>
      <c r="E1532" s="372"/>
      <c r="F1532" s="372"/>
      <c r="G1532" s="372"/>
      <c r="H1532" s="372"/>
      <c r="I1532" s="372"/>
      <c r="J1532" s="372"/>
      <c r="K1532" s="372"/>
      <c r="L1532" s="372"/>
      <c r="M1532" s="372"/>
      <c r="N1532" s="377"/>
      <c r="AF1532" s="39"/>
      <c r="AG1532" s="47"/>
      <c r="AH1532" s="47"/>
      <c r="AI1532" s="3" t="s">
        <v>1233</v>
      </c>
      <c r="AN1532" s="47"/>
      <c r="AO1532" s="47"/>
      <c r="AQ1532" s="47"/>
    </row>
    <row r="1533" spans="1:43" s="4" customFormat="1" ht="22.5" x14ac:dyDescent="0.25">
      <c r="A1533" s="103"/>
      <c r="B1533" s="49" t="s">
        <v>217</v>
      </c>
      <c r="C1533" s="368" t="s">
        <v>218</v>
      </c>
      <c r="D1533" s="368"/>
      <c r="E1533" s="368"/>
      <c r="F1533" s="368"/>
      <c r="G1533" s="368"/>
      <c r="H1533" s="368"/>
      <c r="I1533" s="368"/>
      <c r="J1533" s="368"/>
      <c r="K1533" s="368"/>
      <c r="L1533" s="368"/>
      <c r="M1533" s="368"/>
      <c r="N1533" s="376"/>
      <c r="AF1533" s="39"/>
      <c r="AG1533" s="47"/>
      <c r="AH1533" s="47"/>
      <c r="AJ1533" s="3" t="s">
        <v>218</v>
      </c>
      <c r="AN1533" s="47"/>
      <c r="AO1533" s="47"/>
      <c r="AQ1533" s="47"/>
    </row>
    <row r="1534" spans="1:43" s="4" customFormat="1" ht="15" x14ac:dyDescent="0.25">
      <c r="A1534" s="48"/>
      <c r="B1534" s="49" t="s">
        <v>58</v>
      </c>
      <c r="C1534" s="372" t="s">
        <v>62</v>
      </c>
      <c r="D1534" s="372"/>
      <c r="E1534" s="372"/>
      <c r="F1534" s="51"/>
      <c r="G1534" s="52"/>
      <c r="H1534" s="52"/>
      <c r="I1534" s="52"/>
      <c r="J1534" s="107">
        <v>2090.62</v>
      </c>
      <c r="K1534" s="54">
        <v>1.1499999999999999</v>
      </c>
      <c r="L1534" s="53">
        <v>24.04</v>
      </c>
      <c r="M1534" s="54">
        <v>34.96</v>
      </c>
      <c r="N1534" s="64">
        <v>840.44</v>
      </c>
      <c r="AF1534" s="39"/>
      <c r="AG1534" s="47"/>
      <c r="AH1534" s="47"/>
      <c r="AK1534" s="3" t="s">
        <v>62</v>
      </c>
      <c r="AN1534" s="47"/>
      <c r="AO1534" s="47"/>
      <c r="AQ1534" s="47"/>
    </row>
    <row r="1535" spans="1:43" s="4" customFormat="1" ht="15" x14ac:dyDescent="0.25">
      <c r="A1535" s="48"/>
      <c r="B1535" s="49" t="s">
        <v>73</v>
      </c>
      <c r="C1535" s="372" t="s">
        <v>175</v>
      </c>
      <c r="D1535" s="372"/>
      <c r="E1535" s="372"/>
      <c r="F1535" s="51"/>
      <c r="G1535" s="52"/>
      <c r="H1535" s="52"/>
      <c r="I1535" s="52"/>
      <c r="J1535" s="107">
        <v>3282.3</v>
      </c>
      <c r="K1535" s="54">
        <v>1.1499999999999999</v>
      </c>
      <c r="L1535" s="53">
        <v>37.75</v>
      </c>
      <c r="M1535" s="52"/>
      <c r="N1535" s="58"/>
      <c r="AF1535" s="39"/>
      <c r="AG1535" s="47"/>
      <c r="AH1535" s="47"/>
      <c r="AK1535" s="3" t="s">
        <v>175</v>
      </c>
      <c r="AN1535" s="47"/>
      <c r="AO1535" s="47"/>
      <c r="AQ1535" s="47"/>
    </row>
    <row r="1536" spans="1:43" s="4" customFormat="1" ht="15" x14ac:dyDescent="0.25">
      <c r="A1536" s="48"/>
      <c r="B1536" s="49" t="s">
        <v>78</v>
      </c>
      <c r="C1536" s="372" t="s">
        <v>176</v>
      </c>
      <c r="D1536" s="372"/>
      <c r="E1536" s="372"/>
      <c r="F1536" s="51"/>
      <c r="G1536" s="52"/>
      <c r="H1536" s="52"/>
      <c r="I1536" s="52"/>
      <c r="J1536" s="53">
        <v>411.71</v>
      </c>
      <c r="K1536" s="54">
        <v>1.1499999999999999</v>
      </c>
      <c r="L1536" s="53">
        <v>4.7300000000000004</v>
      </c>
      <c r="M1536" s="54">
        <v>34.96</v>
      </c>
      <c r="N1536" s="64">
        <v>165.36</v>
      </c>
      <c r="AF1536" s="39"/>
      <c r="AG1536" s="47"/>
      <c r="AH1536" s="47"/>
      <c r="AK1536" s="3" t="s">
        <v>176</v>
      </c>
      <c r="AN1536" s="47"/>
      <c r="AO1536" s="47"/>
      <c r="AQ1536" s="47"/>
    </row>
    <row r="1537" spans="1:43" s="4" customFormat="1" ht="15" x14ac:dyDescent="0.25">
      <c r="A1537" s="48"/>
      <c r="B1537" s="49" t="s">
        <v>122</v>
      </c>
      <c r="C1537" s="372" t="s">
        <v>177</v>
      </c>
      <c r="D1537" s="372"/>
      <c r="E1537" s="372"/>
      <c r="F1537" s="51"/>
      <c r="G1537" s="52"/>
      <c r="H1537" s="52"/>
      <c r="I1537" s="52"/>
      <c r="J1537" s="53">
        <v>26.46</v>
      </c>
      <c r="K1537" s="52"/>
      <c r="L1537" s="53">
        <v>0.26</v>
      </c>
      <c r="M1537" s="52"/>
      <c r="N1537" s="58"/>
      <c r="AF1537" s="39"/>
      <c r="AG1537" s="47"/>
      <c r="AH1537" s="47"/>
      <c r="AK1537" s="3" t="s">
        <v>177</v>
      </c>
      <c r="AN1537" s="47"/>
      <c r="AO1537" s="47"/>
      <c r="AQ1537" s="47"/>
    </row>
    <row r="1538" spans="1:43" s="4" customFormat="1" ht="15" x14ac:dyDescent="0.25">
      <c r="A1538" s="56"/>
      <c r="B1538" s="49"/>
      <c r="C1538" s="372" t="s">
        <v>63</v>
      </c>
      <c r="D1538" s="372"/>
      <c r="E1538" s="372"/>
      <c r="F1538" s="51" t="s">
        <v>64</v>
      </c>
      <c r="G1538" s="54">
        <v>225.04</v>
      </c>
      <c r="H1538" s="54">
        <v>1.1499999999999999</v>
      </c>
      <c r="I1538" s="114">
        <v>2.5879599999999998</v>
      </c>
      <c r="J1538" s="57"/>
      <c r="K1538" s="52"/>
      <c r="L1538" s="57"/>
      <c r="M1538" s="52"/>
      <c r="N1538" s="58"/>
      <c r="AF1538" s="39"/>
      <c r="AG1538" s="47"/>
      <c r="AH1538" s="47"/>
      <c r="AL1538" s="3" t="s">
        <v>63</v>
      </c>
      <c r="AN1538" s="47"/>
      <c r="AO1538" s="47"/>
      <c r="AQ1538" s="47"/>
    </row>
    <row r="1539" spans="1:43" s="4" customFormat="1" ht="15" x14ac:dyDescent="0.25">
      <c r="A1539" s="56"/>
      <c r="B1539" s="49"/>
      <c r="C1539" s="372" t="s">
        <v>178</v>
      </c>
      <c r="D1539" s="372"/>
      <c r="E1539" s="372"/>
      <c r="F1539" s="51" t="s">
        <v>64</v>
      </c>
      <c r="G1539" s="54">
        <v>30.76</v>
      </c>
      <c r="H1539" s="54">
        <v>1.1499999999999999</v>
      </c>
      <c r="I1539" s="114">
        <v>0.35374</v>
      </c>
      <c r="J1539" s="57"/>
      <c r="K1539" s="52"/>
      <c r="L1539" s="57"/>
      <c r="M1539" s="52"/>
      <c r="N1539" s="58"/>
      <c r="AF1539" s="39"/>
      <c r="AG1539" s="47"/>
      <c r="AH1539" s="47"/>
      <c r="AL1539" s="3" t="s">
        <v>178</v>
      </c>
      <c r="AN1539" s="47"/>
      <c r="AO1539" s="47"/>
      <c r="AQ1539" s="47"/>
    </row>
    <row r="1540" spans="1:43" s="4" customFormat="1" ht="15" x14ac:dyDescent="0.25">
      <c r="A1540" s="48"/>
      <c r="B1540" s="49"/>
      <c r="C1540" s="375" t="s">
        <v>65</v>
      </c>
      <c r="D1540" s="375"/>
      <c r="E1540" s="375"/>
      <c r="F1540" s="59"/>
      <c r="G1540" s="60"/>
      <c r="H1540" s="60"/>
      <c r="I1540" s="60"/>
      <c r="J1540" s="108">
        <v>5399.38</v>
      </c>
      <c r="K1540" s="60"/>
      <c r="L1540" s="61">
        <v>62.05</v>
      </c>
      <c r="M1540" s="60"/>
      <c r="N1540" s="62"/>
      <c r="AF1540" s="39"/>
      <c r="AG1540" s="47"/>
      <c r="AH1540" s="47"/>
      <c r="AM1540" s="3" t="s">
        <v>65</v>
      </c>
      <c r="AN1540" s="47"/>
      <c r="AO1540" s="47"/>
      <c r="AQ1540" s="47"/>
    </row>
    <row r="1541" spans="1:43" s="4" customFormat="1" ht="15" x14ac:dyDescent="0.25">
      <c r="A1541" s="56"/>
      <c r="B1541" s="49"/>
      <c r="C1541" s="372" t="s">
        <v>66</v>
      </c>
      <c r="D1541" s="372"/>
      <c r="E1541" s="372"/>
      <c r="F1541" s="51"/>
      <c r="G1541" s="52"/>
      <c r="H1541" s="52"/>
      <c r="I1541" s="52"/>
      <c r="J1541" s="57"/>
      <c r="K1541" s="52"/>
      <c r="L1541" s="53">
        <v>28.77</v>
      </c>
      <c r="M1541" s="52"/>
      <c r="N1541" s="55">
        <v>1005.8</v>
      </c>
      <c r="AF1541" s="39"/>
      <c r="AG1541" s="47"/>
      <c r="AH1541" s="47"/>
      <c r="AL1541" s="3" t="s">
        <v>66</v>
      </c>
      <c r="AN1541" s="47"/>
      <c r="AO1541" s="47"/>
      <c r="AQ1541" s="47"/>
    </row>
    <row r="1542" spans="1:43" s="4" customFormat="1" ht="23.25" x14ac:dyDescent="0.25">
      <c r="A1542" s="56"/>
      <c r="B1542" s="49" t="s">
        <v>718</v>
      </c>
      <c r="C1542" s="372" t="s">
        <v>719</v>
      </c>
      <c r="D1542" s="372"/>
      <c r="E1542" s="372"/>
      <c r="F1542" s="51" t="s">
        <v>69</v>
      </c>
      <c r="G1542" s="63">
        <v>117</v>
      </c>
      <c r="H1542" s="52"/>
      <c r="I1542" s="63">
        <v>117</v>
      </c>
      <c r="J1542" s="57"/>
      <c r="K1542" s="52"/>
      <c r="L1542" s="53">
        <v>33.659999999999997</v>
      </c>
      <c r="M1542" s="52"/>
      <c r="N1542" s="55">
        <v>1176.79</v>
      </c>
      <c r="AF1542" s="39"/>
      <c r="AG1542" s="47"/>
      <c r="AH1542" s="47"/>
      <c r="AL1542" s="3" t="s">
        <v>719</v>
      </c>
      <c r="AN1542" s="47"/>
      <c r="AO1542" s="47"/>
      <c r="AQ1542" s="47"/>
    </row>
    <row r="1543" spans="1:43" s="4" customFormat="1" ht="23.25" x14ac:dyDescent="0.25">
      <c r="A1543" s="56"/>
      <c r="B1543" s="49" t="s">
        <v>720</v>
      </c>
      <c r="C1543" s="372" t="s">
        <v>721</v>
      </c>
      <c r="D1543" s="372"/>
      <c r="E1543" s="372"/>
      <c r="F1543" s="51" t="s">
        <v>69</v>
      </c>
      <c r="G1543" s="63">
        <v>74</v>
      </c>
      <c r="H1543" s="52"/>
      <c r="I1543" s="63">
        <v>74</v>
      </c>
      <c r="J1543" s="57"/>
      <c r="K1543" s="52"/>
      <c r="L1543" s="53">
        <v>21.29</v>
      </c>
      <c r="M1543" s="52"/>
      <c r="N1543" s="64">
        <v>744.29</v>
      </c>
      <c r="AF1543" s="39"/>
      <c r="AG1543" s="47"/>
      <c r="AH1543" s="47"/>
      <c r="AL1543" s="3" t="s">
        <v>721</v>
      </c>
      <c r="AN1543" s="47"/>
      <c r="AO1543" s="47"/>
      <c r="AQ1543" s="47"/>
    </row>
    <row r="1544" spans="1:43" s="4" customFormat="1" ht="15" x14ac:dyDescent="0.25">
      <c r="A1544" s="65"/>
      <c r="B1544" s="66"/>
      <c r="C1544" s="374" t="s">
        <v>72</v>
      </c>
      <c r="D1544" s="374"/>
      <c r="E1544" s="374"/>
      <c r="F1544" s="42"/>
      <c r="G1544" s="43"/>
      <c r="H1544" s="43"/>
      <c r="I1544" s="43"/>
      <c r="J1544" s="45"/>
      <c r="K1544" s="43"/>
      <c r="L1544" s="67">
        <v>117</v>
      </c>
      <c r="M1544" s="60"/>
      <c r="N1544" s="46"/>
      <c r="AF1544" s="39"/>
      <c r="AG1544" s="47"/>
      <c r="AH1544" s="47"/>
      <c r="AN1544" s="47" t="s">
        <v>72</v>
      </c>
      <c r="AO1544" s="47"/>
      <c r="AQ1544" s="47"/>
    </row>
    <row r="1545" spans="1:43" s="4" customFormat="1" ht="45.75" x14ac:dyDescent="0.25">
      <c r="A1545" s="40" t="s">
        <v>733</v>
      </c>
      <c r="B1545" s="41" t="s">
        <v>723</v>
      </c>
      <c r="C1545" s="374" t="s">
        <v>724</v>
      </c>
      <c r="D1545" s="374"/>
      <c r="E1545" s="374"/>
      <c r="F1545" s="42" t="s">
        <v>231</v>
      </c>
      <c r="G1545" s="43">
        <v>10.08</v>
      </c>
      <c r="H1545" s="44">
        <v>1</v>
      </c>
      <c r="I1545" s="68">
        <v>10.08</v>
      </c>
      <c r="J1545" s="67">
        <v>124.92</v>
      </c>
      <c r="K1545" s="43"/>
      <c r="L1545" s="105">
        <v>1259.19</v>
      </c>
      <c r="M1545" s="43"/>
      <c r="N1545" s="46"/>
      <c r="AF1545" s="39"/>
      <c r="AG1545" s="47"/>
      <c r="AH1545" s="47" t="s">
        <v>724</v>
      </c>
      <c r="AN1545" s="47"/>
      <c r="AO1545" s="47"/>
      <c r="AQ1545" s="47"/>
    </row>
    <row r="1546" spans="1:43" s="4" customFormat="1" ht="15" x14ac:dyDescent="0.25">
      <c r="A1546" s="65"/>
      <c r="B1546" s="66"/>
      <c r="C1546" s="374" t="s">
        <v>72</v>
      </c>
      <c r="D1546" s="374"/>
      <c r="E1546" s="374"/>
      <c r="F1546" s="42"/>
      <c r="G1546" s="43"/>
      <c r="H1546" s="43"/>
      <c r="I1546" s="43"/>
      <c r="J1546" s="45"/>
      <c r="K1546" s="43"/>
      <c r="L1546" s="105">
        <v>1259.19</v>
      </c>
      <c r="M1546" s="60"/>
      <c r="N1546" s="46"/>
      <c r="AF1546" s="39"/>
      <c r="AG1546" s="47"/>
      <c r="AH1546" s="47"/>
      <c r="AN1546" s="47" t="s">
        <v>72</v>
      </c>
      <c r="AO1546" s="47"/>
      <c r="AQ1546" s="47"/>
    </row>
    <row r="1547" spans="1:43" s="4" customFormat="1" ht="23.25" x14ac:dyDescent="0.25">
      <c r="A1547" s="40" t="s">
        <v>739</v>
      </c>
      <c r="B1547" s="41" t="s">
        <v>690</v>
      </c>
      <c r="C1547" s="374" t="s">
        <v>691</v>
      </c>
      <c r="D1547" s="374"/>
      <c r="E1547" s="374"/>
      <c r="F1547" s="42" t="s">
        <v>215</v>
      </c>
      <c r="G1547" s="43">
        <v>1</v>
      </c>
      <c r="H1547" s="44">
        <v>1</v>
      </c>
      <c r="I1547" s="44">
        <v>1</v>
      </c>
      <c r="J1547" s="45"/>
      <c r="K1547" s="43"/>
      <c r="L1547" s="45"/>
      <c r="M1547" s="43"/>
      <c r="N1547" s="46"/>
      <c r="AF1547" s="39"/>
      <c r="AG1547" s="47"/>
      <c r="AH1547" s="47" t="s">
        <v>691</v>
      </c>
      <c r="AN1547" s="47"/>
      <c r="AO1547" s="47"/>
      <c r="AQ1547" s="47"/>
    </row>
    <row r="1548" spans="1:43" s="4" customFormat="1" ht="15" x14ac:dyDescent="0.25">
      <c r="A1548" s="69"/>
      <c r="B1548" s="50"/>
      <c r="C1548" s="372" t="s">
        <v>2411</v>
      </c>
      <c r="D1548" s="372"/>
      <c r="E1548" s="372"/>
      <c r="F1548" s="372"/>
      <c r="G1548" s="372"/>
      <c r="H1548" s="372"/>
      <c r="I1548" s="372"/>
      <c r="J1548" s="372"/>
      <c r="K1548" s="372"/>
      <c r="L1548" s="372"/>
      <c r="M1548" s="372"/>
      <c r="N1548" s="377"/>
      <c r="AF1548" s="39"/>
      <c r="AG1548" s="47"/>
      <c r="AH1548" s="47"/>
      <c r="AI1548" s="3" t="s">
        <v>2411</v>
      </c>
      <c r="AN1548" s="47"/>
      <c r="AO1548" s="47"/>
      <c r="AQ1548" s="47"/>
    </row>
    <row r="1549" spans="1:43" s="4" customFormat="1" ht="22.5" x14ac:dyDescent="0.25">
      <c r="A1549" s="103"/>
      <c r="B1549" s="49" t="s">
        <v>217</v>
      </c>
      <c r="C1549" s="368" t="s">
        <v>218</v>
      </c>
      <c r="D1549" s="368"/>
      <c r="E1549" s="368"/>
      <c r="F1549" s="368"/>
      <c r="G1549" s="368"/>
      <c r="H1549" s="368"/>
      <c r="I1549" s="368"/>
      <c r="J1549" s="368"/>
      <c r="K1549" s="368"/>
      <c r="L1549" s="368"/>
      <c r="M1549" s="368"/>
      <c r="N1549" s="376"/>
      <c r="AF1549" s="39"/>
      <c r="AG1549" s="47"/>
      <c r="AH1549" s="47"/>
      <c r="AJ1549" s="3" t="s">
        <v>218</v>
      </c>
      <c r="AN1549" s="47"/>
      <c r="AO1549" s="47"/>
      <c r="AQ1549" s="47"/>
    </row>
    <row r="1550" spans="1:43" s="4" customFormat="1" ht="15" x14ac:dyDescent="0.25">
      <c r="A1550" s="48"/>
      <c r="B1550" s="49" t="s">
        <v>58</v>
      </c>
      <c r="C1550" s="372" t="s">
        <v>62</v>
      </c>
      <c r="D1550" s="372"/>
      <c r="E1550" s="372"/>
      <c r="F1550" s="51"/>
      <c r="G1550" s="52"/>
      <c r="H1550" s="52"/>
      <c r="I1550" s="52"/>
      <c r="J1550" s="53">
        <v>49.82</v>
      </c>
      <c r="K1550" s="54">
        <v>1.1499999999999999</v>
      </c>
      <c r="L1550" s="53">
        <v>57.29</v>
      </c>
      <c r="M1550" s="54">
        <v>34.96</v>
      </c>
      <c r="N1550" s="55">
        <v>2002.86</v>
      </c>
      <c r="AF1550" s="39"/>
      <c r="AG1550" s="47"/>
      <c r="AH1550" s="47"/>
      <c r="AK1550" s="3" t="s">
        <v>62</v>
      </c>
      <c r="AN1550" s="47"/>
      <c r="AO1550" s="47"/>
      <c r="AQ1550" s="47"/>
    </row>
    <row r="1551" spans="1:43" s="4" customFormat="1" ht="15" x14ac:dyDescent="0.25">
      <c r="A1551" s="48"/>
      <c r="B1551" s="49" t="s">
        <v>73</v>
      </c>
      <c r="C1551" s="372" t="s">
        <v>175</v>
      </c>
      <c r="D1551" s="372"/>
      <c r="E1551" s="372"/>
      <c r="F1551" s="51"/>
      <c r="G1551" s="52"/>
      <c r="H1551" s="52"/>
      <c r="I1551" s="52"/>
      <c r="J1551" s="53">
        <v>256.27</v>
      </c>
      <c r="K1551" s="54">
        <v>1.1499999999999999</v>
      </c>
      <c r="L1551" s="53">
        <v>294.70999999999998</v>
      </c>
      <c r="M1551" s="52"/>
      <c r="N1551" s="58"/>
      <c r="AF1551" s="39"/>
      <c r="AG1551" s="47"/>
      <c r="AH1551" s="47"/>
      <c r="AK1551" s="3" t="s">
        <v>175</v>
      </c>
      <c r="AN1551" s="47"/>
      <c r="AO1551" s="47"/>
      <c r="AQ1551" s="47"/>
    </row>
    <row r="1552" spans="1:43" s="4" customFormat="1" ht="15" x14ac:dyDescent="0.25">
      <c r="A1552" s="48"/>
      <c r="B1552" s="49" t="s">
        <v>78</v>
      </c>
      <c r="C1552" s="372" t="s">
        <v>176</v>
      </c>
      <c r="D1552" s="372"/>
      <c r="E1552" s="372"/>
      <c r="F1552" s="51"/>
      <c r="G1552" s="52"/>
      <c r="H1552" s="52"/>
      <c r="I1552" s="52"/>
      <c r="J1552" s="53">
        <v>45.24</v>
      </c>
      <c r="K1552" s="54">
        <v>1.1499999999999999</v>
      </c>
      <c r="L1552" s="53">
        <v>52.03</v>
      </c>
      <c r="M1552" s="54">
        <v>34.96</v>
      </c>
      <c r="N1552" s="55">
        <v>1818.97</v>
      </c>
      <c r="AF1552" s="39"/>
      <c r="AG1552" s="47"/>
      <c r="AH1552" s="47"/>
      <c r="AK1552" s="3" t="s">
        <v>176</v>
      </c>
      <c r="AN1552" s="47"/>
      <c r="AO1552" s="47"/>
      <c r="AQ1552" s="47"/>
    </row>
    <row r="1553" spans="1:43" s="4" customFormat="1" ht="15" x14ac:dyDescent="0.25">
      <c r="A1553" s="48"/>
      <c r="B1553" s="49" t="s">
        <v>122</v>
      </c>
      <c r="C1553" s="372" t="s">
        <v>177</v>
      </c>
      <c r="D1553" s="372"/>
      <c r="E1553" s="372"/>
      <c r="F1553" s="51"/>
      <c r="G1553" s="52"/>
      <c r="H1553" s="52"/>
      <c r="I1553" s="52"/>
      <c r="J1553" s="53">
        <v>1</v>
      </c>
      <c r="K1553" s="52"/>
      <c r="L1553" s="53">
        <v>1</v>
      </c>
      <c r="M1553" s="52"/>
      <c r="N1553" s="58"/>
      <c r="AF1553" s="39"/>
      <c r="AG1553" s="47"/>
      <c r="AH1553" s="47"/>
      <c r="AK1553" s="3" t="s">
        <v>177</v>
      </c>
      <c r="AN1553" s="47"/>
      <c r="AO1553" s="47"/>
      <c r="AQ1553" s="47"/>
    </row>
    <row r="1554" spans="1:43" s="4" customFormat="1" ht="15" x14ac:dyDescent="0.25">
      <c r="A1554" s="56"/>
      <c r="B1554" s="49"/>
      <c r="C1554" s="372" t="s">
        <v>63</v>
      </c>
      <c r="D1554" s="372"/>
      <c r="E1554" s="372"/>
      <c r="F1554" s="51" t="s">
        <v>64</v>
      </c>
      <c r="G1554" s="104">
        <v>5.3</v>
      </c>
      <c r="H1554" s="54">
        <v>1.1499999999999999</v>
      </c>
      <c r="I1554" s="109">
        <v>6.0949999999999998</v>
      </c>
      <c r="J1554" s="57"/>
      <c r="K1554" s="52"/>
      <c r="L1554" s="57"/>
      <c r="M1554" s="52"/>
      <c r="N1554" s="58"/>
      <c r="AF1554" s="39"/>
      <c r="AG1554" s="47"/>
      <c r="AH1554" s="47"/>
      <c r="AL1554" s="3" t="s">
        <v>63</v>
      </c>
      <c r="AN1554" s="47"/>
      <c r="AO1554" s="47"/>
      <c r="AQ1554" s="47"/>
    </row>
    <row r="1555" spans="1:43" s="4" customFormat="1" ht="15" x14ac:dyDescent="0.25">
      <c r="A1555" s="56"/>
      <c r="B1555" s="49"/>
      <c r="C1555" s="372" t="s">
        <v>178</v>
      </c>
      <c r="D1555" s="372"/>
      <c r="E1555" s="372"/>
      <c r="F1555" s="51" t="s">
        <v>64</v>
      </c>
      <c r="G1555" s="104">
        <v>3.9</v>
      </c>
      <c r="H1555" s="54">
        <v>1.1499999999999999</v>
      </c>
      <c r="I1555" s="109">
        <v>4.4850000000000003</v>
      </c>
      <c r="J1555" s="57"/>
      <c r="K1555" s="52"/>
      <c r="L1555" s="57"/>
      <c r="M1555" s="52"/>
      <c r="N1555" s="58"/>
      <c r="AF1555" s="39"/>
      <c r="AG1555" s="47"/>
      <c r="AH1555" s="47"/>
      <c r="AL1555" s="3" t="s">
        <v>178</v>
      </c>
      <c r="AN1555" s="47"/>
      <c r="AO1555" s="47"/>
      <c r="AQ1555" s="47"/>
    </row>
    <row r="1556" spans="1:43" s="4" customFormat="1" ht="15" x14ac:dyDescent="0.25">
      <c r="A1556" s="48"/>
      <c r="B1556" s="49"/>
      <c r="C1556" s="375" t="s">
        <v>65</v>
      </c>
      <c r="D1556" s="375"/>
      <c r="E1556" s="375"/>
      <c r="F1556" s="59"/>
      <c r="G1556" s="60"/>
      <c r="H1556" s="60"/>
      <c r="I1556" s="60"/>
      <c r="J1556" s="61">
        <v>307.08999999999997</v>
      </c>
      <c r="K1556" s="60"/>
      <c r="L1556" s="61">
        <v>353</v>
      </c>
      <c r="M1556" s="60"/>
      <c r="N1556" s="62"/>
      <c r="AF1556" s="39"/>
      <c r="AG1556" s="47"/>
      <c r="AH1556" s="47"/>
      <c r="AM1556" s="3" t="s">
        <v>65</v>
      </c>
      <c r="AN1556" s="47"/>
      <c r="AO1556" s="47"/>
      <c r="AQ1556" s="47"/>
    </row>
    <row r="1557" spans="1:43" s="4" customFormat="1" ht="15" x14ac:dyDescent="0.25">
      <c r="A1557" s="56"/>
      <c r="B1557" s="49"/>
      <c r="C1557" s="372" t="s">
        <v>66</v>
      </c>
      <c r="D1557" s="372"/>
      <c r="E1557" s="372"/>
      <c r="F1557" s="51"/>
      <c r="G1557" s="52"/>
      <c r="H1557" s="52"/>
      <c r="I1557" s="52"/>
      <c r="J1557" s="57"/>
      <c r="K1557" s="52"/>
      <c r="L1557" s="53">
        <v>109.32</v>
      </c>
      <c r="M1557" s="52"/>
      <c r="N1557" s="55">
        <v>3821.83</v>
      </c>
      <c r="AF1557" s="39"/>
      <c r="AG1557" s="47"/>
      <c r="AH1557" s="47"/>
      <c r="AL1557" s="3" t="s">
        <v>66</v>
      </c>
      <c r="AN1557" s="47"/>
      <c r="AO1557" s="47"/>
      <c r="AQ1557" s="47"/>
    </row>
    <row r="1558" spans="1:43" s="4" customFormat="1" ht="23.25" x14ac:dyDescent="0.25">
      <c r="A1558" s="56"/>
      <c r="B1558" s="49" t="s">
        <v>681</v>
      </c>
      <c r="C1558" s="372" t="s">
        <v>682</v>
      </c>
      <c r="D1558" s="372"/>
      <c r="E1558" s="372"/>
      <c r="F1558" s="51" t="s">
        <v>69</v>
      </c>
      <c r="G1558" s="63">
        <v>97</v>
      </c>
      <c r="H1558" s="52"/>
      <c r="I1558" s="63">
        <v>97</v>
      </c>
      <c r="J1558" s="57"/>
      <c r="K1558" s="52"/>
      <c r="L1558" s="53">
        <v>106.04</v>
      </c>
      <c r="M1558" s="52"/>
      <c r="N1558" s="55">
        <v>3707.18</v>
      </c>
      <c r="AF1558" s="39"/>
      <c r="AG1558" s="47"/>
      <c r="AH1558" s="47"/>
      <c r="AL1558" s="3" t="s">
        <v>682</v>
      </c>
      <c r="AN1558" s="47"/>
      <c r="AO1558" s="47"/>
      <c r="AQ1558" s="47"/>
    </row>
    <row r="1559" spans="1:43" s="4" customFormat="1" ht="23.25" x14ac:dyDescent="0.25">
      <c r="A1559" s="56"/>
      <c r="B1559" s="49" t="s">
        <v>683</v>
      </c>
      <c r="C1559" s="372" t="s">
        <v>684</v>
      </c>
      <c r="D1559" s="372"/>
      <c r="E1559" s="372"/>
      <c r="F1559" s="51" t="s">
        <v>69</v>
      </c>
      <c r="G1559" s="63">
        <v>51</v>
      </c>
      <c r="H1559" s="52"/>
      <c r="I1559" s="63">
        <v>51</v>
      </c>
      <c r="J1559" s="57"/>
      <c r="K1559" s="52"/>
      <c r="L1559" s="53">
        <v>55.75</v>
      </c>
      <c r="M1559" s="52"/>
      <c r="N1559" s="55">
        <v>1949.13</v>
      </c>
      <c r="AF1559" s="39"/>
      <c r="AG1559" s="47"/>
      <c r="AH1559" s="47"/>
      <c r="AL1559" s="3" t="s">
        <v>684</v>
      </c>
      <c r="AN1559" s="47"/>
      <c r="AO1559" s="47"/>
      <c r="AQ1559" s="47"/>
    </row>
    <row r="1560" spans="1:43" s="4" customFormat="1" ht="15" x14ac:dyDescent="0.25">
      <c r="A1560" s="65"/>
      <c r="B1560" s="66"/>
      <c r="C1560" s="374" t="s">
        <v>72</v>
      </c>
      <c r="D1560" s="374"/>
      <c r="E1560" s="374"/>
      <c r="F1560" s="42"/>
      <c r="G1560" s="43"/>
      <c r="H1560" s="43"/>
      <c r="I1560" s="43"/>
      <c r="J1560" s="45"/>
      <c r="K1560" s="43"/>
      <c r="L1560" s="67">
        <v>514.79</v>
      </c>
      <c r="M1560" s="60"/>
      <c r="N1560" s="46"/>
      <c r="AF1560" s="39"/>
      <c r="AG1560" s="47"/>
      <c r="AH1560" s="47"/>
      <c r="AN1560" s="47" t="s">
        <v>72</v>
      </c>
      <c r="AO1560" s="47"/>
      <c r="AQ1560" s="47"/>
    </row>
    <row r="1561" spans="1:43" s="4" customFormat="1" ht="23.25" x14ac:dyDescent="0.25">
      <c r="A1561" s="40" t="s">
        <v>742</v>
      </c>
      <c r="B1561" s="41" t="s">
        <v>694</v>
      </c>
      <c r="C1561" s="374" t="s">
        <v>695</v>
      </c>
      <c r="D1561" s="374"/>
      <c r="E1561" s="374"/>
      <c r="F1561" s="42" t="s">
        <v>215</v>
      </c>
      <c r="G1561" s="43">
        <v>0.28999999999999998</v>
      </c>
      <c r="H1561" s="44">
        <v>1</v>
      </c>
      <c r="I1561" s="68">
        <v>0.28999999999999998</v>
      </c>
      <c r="J1561" s="45"/>
      <c r="K1561" s="43"/>
      <c r="L1561" s="45"/>
      <c r="M1561" s="43"/>
      <c r="N1561" s="46"/>
      <c r="AF1561" s="39"/>
      <c r="AG1561" s="47"/>
      <c r="AH1561" s="47" t="s">
        <v>695</v>
      </c>
      <c r="AN1561" s="47"/>
      <c r="AO1561" s="47"/>
      <c r="AQ1561" s="47"/>
    </row>
    <row r="1562" spans="1:43" s="4" customFormat="1" ht="15" x14ac:dyDescent="0.25">
      <c r="A1562" s="69"/>
      <c r="B1562" s="50"/>
      <c r="C1562" s="372" t="s">
        <v>2412</v>
      </c>
      <c r="D1562" s="372"/>
      <c r="E1562" s="372"/>
      <c r="F1562" s="372"/>
      <c r="G1562" s="372"/>
      <c r="H1562" s="372"/>
      <c r="I1562" s="372"/>
      <c r="J1562" s="372"/>
      <c r="K1562" s="372"/>
      <c r="L1562" s="372"/>
      <c r="M1562" s="372"/>
      <c r="N1562" s="377"/>
      <c r="AF1562" s="39"/>
      <c r="AG1562" s="47"/>
      <c r="AH1562" s="47"/>
      <c r="AI1562" s="3" t="s">
        <v>2412</v>
      </c>
      <c r="AN1562" s="47"/>
      <c r="AO1562" s="47"/>
      <c r="AQ1562" s="47"/>
    </row>
    <row r="1563" spans="1:43" s="4" customFormat="1" ht="22.5" x14ac:dyDescent="0.25">
      <c r="A1563" s="103"/>
      <c r="B1563" s="49" t="s">
        <v>217</v>
      </c>
      <c r="C1563" s="368" t="s">
        <v>218</v>
      </c>
      <c r="D1563" s="368"/>
      <c r="E1563" s="368"/>
      <c r="F1563" s="368"/>
      <c r="G1563" s="368"/>
      <c r="H1563" s="368"/>
      <c r="I1563" s="368"/>
      <c r="J1563" s="368"/>
      <c r="K1563" s="368"/>
      <c r="L1563" s="368"/>
      <c r="M1563" s="368"/>
      <c r="N1563" s="376"/>
      <c r="AF1563" s="39"/>
      <c r="AG1563" s="47"/>
      <c r="AH1563" s="47"/>
      <c r="AJ1563" s="3" t="s">
        <v>218</v>
      </c>
      <c r="AN1563" s="47"/>
      <c r="AO1563" s="47"/>
      <c r="AQ1563" s="47"/>
    </row>
    <row r="1564" spans="1:43" s="4" customFormat="1" ht="15" x14ac:dyDescent="0.25">
      <c r="A1564" s="48"/>
      <c r="B1564" s="49" t="s">
        <v>58</v>
      </c>
      <c r="C1564" s="372" t="s">
        <v>62</v>
      </c>
      <c r="D1564" s="372"/>
      <c r="E1564" s="372"/>
      <c r="F1564" s="51"/>
      <c r="G1564" s="52"/>
      <c r="H1564" s="52"/>
      <c r="I1564" s="52"/>
      <c r="J1564" s="53">
        <v>18.71</v>
      </c>
      <c r="K1564" s="54">
        <v>1.1499999999999999</v>
      </c>
      <c r="L1564" s="53">
        <v>6.24</v>
      </c>
      <c r="M1564" s="54">
        <v>34.96</v>
      </c>
      <c r="N1564" s="64">
        <v>218.15</v>
      </c>
      <c r="AF1564" s="39"/>
      <c r="AG1564" s="47"/>
      <c r="AH1564" s="47"/>
      <c r="AK1564" s="3" t="s">
        <v>62</v>
      </c>
      <c r="AN1564" s="47"/>
      <c r="AO1564" s="47"/>
      <c r="AQ1564" s="47"/>
    </row>
    <row r="1565" spans="1:43" s="4" customFormat="1" ht="15" x14ac:dyDescent="0.25">
      <c r="A1565" s="48"/>
      <c r="B1565" s="49" t="s">
        <v>73</v>
      </c>
      <c r="C1565" s="372" t="s">
        <v>175</v>
      </c>
      <c r="D1565" s="372"/>
      <c r="E1565" s="372"/>
      <c r="F1565" s="51"/>
      <c r="G1565" s="52"/>
      <c r="H1565" s="52"/>
      <c r="I1565" s="52"/>
      <c r="J1565" s="53">
        <v>5.26</v>
      </c>
      <c r="K1565" s="54">
        <v>1.1499999999999999</v>
      </c>
      <c r="L1565" s="53">
        <v>1.75</v>
      </c>
      <c r="M1565" s="52"/>
      <c r="N1565" s="58"/>
      <c r="AF1565" s="39"/>
      <c r="AG1565" s="47"/>
      <c r="AH1565" s="47"/>
      <c r="AK1565" s="3" t="s">
        <v>175</v>
      </c>
      <c r="AN1565" s="47"/>
      <c r="AO1565" s="47"/>
      <c r="AQ1565" s="47"/>
    </row>
    <row r="1566" spans="1:43" s="4" customFormat="1" ht="15" x14ac:dyDescent="0.25">
      <c r="A1566" s="48"/>
      <c r="B1566" s="49" t="s">
        <v>78</v>
      </c>
      <c r="C1566" s="372" t="s">
        <v>176</v>
      </c>
      <c r="D1566" s="372"/>
      <c r="E1566" s="372"/>
      <c r="F1566" s="51"/>
      <c r="G1566" s="52"/>
      <c r="H1566" s="52"/>
      <c r="I1566" s="52"/>
      <c r="J1566" s="53">
        <v>0.93</v>
      </c>
      <c r="K1566" s="54">
        <v>1.1499999999999999</v>
      </c>
      <c r="L1566" s="53">
        <v>0.31</v>
      </c>
      <c r="M1566" s="54">
        <v>34.96</v>
      </c>
      <c r="N1566" s="64">
        <v>10.84</v>
      </c>
      <c r="AF1566" s="39"/>
      <c r="AG1566" s="47"/>
      <c r="AH1566" s="47"/>
      <c r="AK1566" s="3" t="s">
        <v>176</v>
      </c>
      <c r="AN1566" s="47"/>
      <c r="AO1566" s="47"/>
      <c r="AQ1566" s="47"/>
    </row>
    <row r="1567" spans="1:43" s="4" customFormat="1" ht="15" x14ac:dyDescent="0.25">
      <c r="A1567" s="48"/>
      <c r="B1567" s="49" t="s">
        <v>122</v>
      </c>
      <c r="C1567" s="372" t="s">
        <v>177</v>
      </c>
      <c r="D1567" s="372"/>
      <c r="E1567" s="372"/>
      <c r="F1567" s="51"/>
      <c r="G1567" s="52"/>
      <c r="H1567" s="52"/>
      <c r="I1567" s="52"/>
      <c r="J1567" s="53">
        <v>0.37</v>
      </c>
      <c r="K1567" s="52"/>
      <c r="L1567" s="53">
        <v>0.11</v>
      </c>
      <c r="M1567" s="52"/>
      <c r="N1567" s="58"/>
      <c r="AF1567" s="39"/>
      <c r="AG1567" s="47"/>
      <c r="AH1567" s="47"/>
      <c r="AK1567" s="3" t="s">
        <v>177</v>
      </c>
      <c r="AN1567" s="47"/>
      <c r="AO1567" s="47"/>
      <c r="AQ1567" s="47"/>
    </row>
    <row r="1568" spans="1:43" s="4" customFormat="1" ht="15" x14ac:dyDescent="0.25">
      <c r="A1568" s="56"/>
      <c r="B1568" s="49"/>
      <c r="C1568" s="372" t="s">
        <v>63</v>
      </c>
      <c r="D1568" s="372"/>
      <c r="E1568" s="372"/>
      <c r="F1568" s="51" t="s">
        <v>64</v>
      </c>
      <c r="G1568" s="54">
        <v>1.99</v>
      </c>
      <c r="H1568" s="54">
        <v>1.1499999999999999</v>
      </c>
      <c r="I1568" s="117">
        <v>0.66366499999999995</v>
      </c>
      <c r="J1568" s="57"/>
      <c r="K1568" s="52"/>
      <c r="L1568" s="57"/>
      <c r="M1568" s="52"/>
      <c r="N1568" s="58"/>
      <c r="AF1568" s="39"/>
      <c r="AG1568" s="47"/>
      <c r="AH1568" s="47"/>
      <c r="AL1568" s="3" t="s">
        <v>63</v>
      </c>
      <c r="AN1568" s="47"/>
      <c r="AO1568" s="47"/>
      <c r="AQ1568" s="47"/>
    </row>
    <row r="1569" spans="1:43" s="4" customFormat="1" ht="15" x14ac:dyDescent="0.25">
      <c r="A1569" s="56"/>
      <c r="B1569" s="49"/>
      <c r="C1569" s="372" t="s">
        <v>178</v>
      </c>
      <c r="D1569" s="372"/>
      <c r="E1569" s="372"/>
      <c r="F1569" s="51" t="s">
        <v>64</v>
      </c>
      <c r="G1569" s="54">
        <v>0.08</v>
      </c>
      <c r="H1569" s="54">
        <v>1.1499999999999999</v>
      </c>
      <c r="I1569" s="114">
        <v>2.6679999999999999E-2</v>
      </c>
      <c r="J1569" s="57"/>
      <c r="K1569" s="52"/>
      <c r="L1569" s="57"/>
      <c r="M1569" s="52"/>
      <c r="N1569" s="58"/>
      <c r="AF1569" s="39"/>
      <c r="AG1569" s="47"/>
      <c r="AH1569" s="47"/>
      <c r="AL1569" s="3" t="s">
        <v>178</v>
      </c>
      <c r="AN1569" s="47"/>
      <c r="AO1569" s="47"/>
      <c r="AQ1569" s="47"/>
    </row>
    <row r="1570" spans="1:43" s="4" customFormat="1" ht="15" x14ac:dyDescent="0.25">
      <c r="A1570" s="48"/>
      <c r="B1570" s="49"/>
      <c r="C1570" s="375" t="s">
        <v>65</v>
      </c>
      <c r="D1570" s="375"/>
      <c r="E1570" s="375"/>
      <c r="F1570" s="59"/>
      <c r="G1570" s="60"/>
      <c r="H1570" s="60"/>
      <c r="I1570" s="60"/>
      <c r="J1570" s="61">
        <v>24.34</v>
      </c>
      <c r="K1570" s="60"/>
      <c r="L1570" s="61">
        <v>8.1</v>
      </c>
      <c r="M1570" s="60"/>
      <c r="N1570" s="62"/>
      <c r="AF1570" s="39"/>
      <c r="AG1570" s="47"/>
      <c r="AH1570" s="47"/>
      <c r="AM1570" s="3" t="s">
        <v>65</v>
      </c>
      <c r="AN1570" s="47"/>
      <c r="AO1570" s="47"/>
      <c r="AQ1570" s="47"/>
    </row>
    <row r="1571" spans="1:43" s="4" customFormat="1" ht="15" x14ac:dyDescent="0.25">
      <c r="A1571" s="56"/>
      <c r="B1571" s="49"/>
      <c r="C1571" s="372" t="s">
        <v>66</v>
      </c>
      <c r="D1571" s="372"/>
      <c r="E1571" s="372"/>
      <c r="F1571" s="51"/>
      <c r="G1571" s="52"/>
      <c r="H1571" s="52"/>
      <c r="I1571" s="52"/>
      <c r="J1571" s="57"/>
      <c r="K1571" s="52"/>
      <c r="L1571" s="53">
        <v>6.55</v>
      </c>
      <c r="M1571" s="52"/>
      <c r="N1571" s="64">
        <v>228.99</v>
      </c>
      <c r="AF1571" s="39"/>
      <c r="AG1571" s="47"/>
      <c r="AH1571" s="47"/>
      <c r="AL1571" s="3" t="s">
        <v>66</v>
      </c>
      <c r="AN1571" s="47"/>
      <c r="AO1571" s="47"/>
      <c r="AQ1571" s="47"/>
    </row>
    <row r="1572" spans="1:43" s="4" customFormat="1" ht="23.25" x14ac:dyDescent="0.25">
      <c r="A1572" s="56"/>
      <c r="B1572" s="49" t="s">
        <v>681</v>
      </c>
      <c r="C1572" s="372" t="s">
        <v>682</v>
      </c>
      <c r="D1572" s="372"/>
      <c r="E1572" s="372"/>
      <c r="F1572" s="51" t="s">
        <v>69</v>
      </c>
      <c r="G1572" s="63">
        <v>97</v>
      </c>
      <c r="H1572" s="52"/>
      <c r="I1572" s="63">
        <v>97</v>
      </c>
      <c r="J1572" s="57"/>
      <c r="K1572" s="52"/>
      <c r="L1572" s="53">
        <v>6.35</v>
      </c>
      <c r="M1572" s="52"/>
      <c r="N1572" s="64">
        <v>222.12</v>
      </c>
      <c r="AF1572" s="39"/>
      <c r="AG1572" s="47"/>
      <c r="AH1572" s="47"/>
      <c r="AL1572" s="3" t="s">
        <v>682</v>
      </c>
      <c r="AN1572" s="47"/>
      <c r="AO1572" s="47"/>
      <c r="AQ1572" s="47"/>
    </row>
    <row r="1573" spans="1:43" s="4" customFormat="1" ht="23.25" x14ac:dyDescent="0.25">
      <c r="A1573" s="56"/>
      <c r="B1573" s="49" t="s">
        <v>683</v>
      </c>
      <c r="C1573" s="372" t="s">
        <v>684</v>
      </c>
      <c r="D1573" s="372"/>
      <c r="E1573" s="372"/>
      <c r="F1573" s="51" t="s">
        <v>69</v>
      </c>
      <c r="G1573" s="63">
        <v>51</v>
      </c>
      <c r="H1573" s="52"/>
      <c r="I1573" s="63">
        <v>51</v>
      </c>
      <c r="J1573" s="57"/>
      <c r="K1573" s="52"/>
      <c r="L1573" s="53">
        <v>3.34</v>
      </c>
      <c r="M1573" s="52"/>
      <c r="N1573" s="64">
        <v>116.78</v>
      </c>
      <c r="AF1573" s="39"/>
      <c r="AG1573" s="47"/>
      <c r="AH1573" s="47"/>
      <c r="AL1573" s="3" t="s">
        <v>684</v>
      </c>
      <c r="AN1573" s="47"/>
      <c r="AO1573" s="47"/>
      <c r="AQ1573" s="47"/>
    </row>
    <row r="1574" spans="1:43" s="4" customFormat="1" ht="15" x14ac:dyDescent="0.25">
      <c r="A1574" s="65"/>
      <c r="B1574" s="66"/>
      <c r="C1574" s="374" t="s">
        <v>72</v>
      </c>
      <c r="D1574" s="374"/>
      <c r="E1574" s="374"/>
      <c r="F1574" s="42"/>
      <c r="G1574" s="43"/>
      <c r="H1574" s="43"/>
      <c r="I1574" s="43"/>
      <c r="J1574" s="45"/>
      <c r="K1574" s="43"/>
      <c r="L1574" s="67">
        <v>17.79</v>
      </c>
      <c r="M1574" s="60"/>
      <c r="N1574" s="46"/>
      <c r="AF1574" s="39"/>
      <c r="AG1574" s="47"/>
      <c r="AH1574" s="47"/>
      <c r="AN1574" s="47" t="s">
        <v>72</v>
      </c>
      <c r="AO1574" s="47"/>
      <c r="AQ1574" s="47"/>
    </row>
    <row r="1575" spans="1:43" s="4" customFormat="1" ht="23.25" x14ac:dyDescent="0.25">
      <c r="A1575" s="40" t="s">
        <v>744</v>
      </c>
      <c r="B1575" s="41" t="s">
        <v>698</v>
      </c>
      <c r="C1575" s="374" t="s">
        <v>699</v>
      </c>
      <c r="D1575" s="374"/>
      <c r="E1575" s="374"/>
      <c r="F1575" s="42" t="s">
        <v>185</v>
      </c>
      <c r="G1575" s="43">
        <v>10</v>
      </c>
      <c r="H1575" s="44">
        <v>1</v>
      </c>
      <c r="I1575" s="44">
        <v>10</v>
      </c>
      <c r="J1575" s="67">
        <v>54.95</v>
      </c>
      <c r="K1575" s="43"/>
      <c r="L1575" s="67">
        <v>549.5</v>
      </c>
      <c r="M1575" s="43"/>
      <c r="N1575" s="46"/>
      <c r="AF1575" s="39"/>
      <c r="AG1575" s="47"/>
      <c r="AH1575" s="47" t="s">
        <v>699</v>
      </c>
      <c r="AN1575" s="47"/>
      <c r="AO1575" s="47"/>
      <c r="AQ1575" s="47"/>
    </row>
    <row r="1576" spans="1:43" s="4" customFormat="1" ht="15" x14ac:dyDescent="0.25">
      <c r="A1576" s="69"/>
      <c r="B1576" s="50"/>
      <c r="C1576" s="372" t="s">
        <v>2413</v>
      </c>
      <c r="D1576" s="372"/>
      <c r="E1576" s="372"/>
      <c r="F1576" s="372"/>
      <c r="G1576" s="372"/>
      <c r="H1576" s="372"/>
      <c r="I1576" s="372"/>
      <c r="J1576" s="372"/>
      <c r="K1576" s="372"/>
      <c r="L1576" s="372"/>
      <c r="M1576" s="372"/>
      <c r="N1576" s="377"/>
      <c r="AF1576" s="39"/>
      <c r="AG1576" s="47"/>
      <c r="AH1576" s="47"/>
      <c r="AI1576" s="3" t="s">
        <v>2413</v>
      </c>
      <c r="AN1576" s="47"/>
      <c r="AO1576" s="47"/>
      <c r="AQ1576" s="47"/>
    </row>
    <row r="1577" spans="1:43" s="4" customFormat="1" ht="15" x14ac:dyDescent="0.25">
      <c r="A1577" s="65"/>
      <c r="B1577" s="66"/>
      <c r="C1577" s="374" t="s">
        <v>72</v>
      </c>
      <c r="D1577" s="374"/>
      <c r="E1577" s="374"/>
      <c r="F1577" s="42"/>
      <c r="G1577" s="43"/>
      <c r="H1577" s="43"/>
      <c r="I1577" s="43"/>
      <c r="J1577" s="45"/>
      <c r="K1577" s="43"/>
      <c r="L1577" s="67">
        <v>549.5</v>
      </c>
      <c r="M1577" s="60"/>
      <c r="N1577" s="46"/>
      <c r="AF1577" s="39"/>
      <c r="AG1577" s="47"/>
      <c r="AH1577" s="47"/>
      <c r="AN1577" s="47" t="s">
        <v>72</v>
      </c>
      <c r="AO1577" s="47"/>
      <c r="AQ1577" s="47"/>
    </row>
    <row r="1578" spans="1:43" s="4" customFormat="1" ht="45.75" x14ac:dyDescent="0.25">
      <c r="A1578" s="40" t="s">
        <v>748</v>
      </c>
      <c r="B1578" s="41" t="s">
        <v>714</v>
      </c>
      <c r="C1578" s="374" t="s">
        <v>727</v>
      </c>
      <c r="D1578" s="374"/>
      <c r="E1578" s="374"/>
      <c r="F1578" s="42" t="s">
        <v>716</v>
      </c>
      <c r="G1578" s="43">
        <v>0.01</v>
      </c>
      <c r="H1578" s="44">
        <v>1</v>
      </c>
      <c r="I1578" s="68">
        <v>0.01</v>
      </c>
      <c r="J1578" s="45"/>
      <c r="K1578" s="43"/>
      <c r="L1578" s="45"/>
      <c r="M1578" s="43"/>
      <c r="N1578" s="46"/>
      <c r="AF1578" s="39"/>
      <c r="AG1578" s="47"/>
      <c r="AH1578" s="47" t="s">
        <v>727</v>
      </c>
      <c r="AN1578" s="47"/>
      <c r="AO1578" s="47"/>
      <c r="AQ1578" s="47"/>
    </row>
    <row r="1579" spans="1:43" s="4" customFormat="1" ht="15" x14ac:dyDescent="0.25">
      <c r="A1579" s="69"/>
      <c r="B1579" s="50"/>
      <c r="C1579" s="372" t="s">
        <v>1233</v>
      </c>
      <c r="D1579" s="372"/>
      <c r="E1579" s="372"/>
      <c r="F1579" s="372"/>
      <c r="G1579" s="372"/>
      <c r="H1579" s="372"/>
      <c r="I1579" s="372"/>
      <c r="J1579" s="372"/>
      <c r="K1579" s="372"/>
      <c r="L1579" s="372"/>
      <c r="M1579" s="372"/>
      <c r="N1579" s="377"/>
      <c r="AF1579" s="39"/>
      <c r="AG1579" s="47"/>
      <c r="AH1579" s="47"/>
      <c r="AI1579" s="3" t="s">
        <v>1233</v>
      </c>
      <c r="AN1579" s="47"/>
      <c r="AO1579" s="47"/>
      <c r="AQ1579" s="47"/>
    </row>
    <row r="1580" spans="1:43" s="4" customFormat="1" ht="22.5" x14ac:dyDescent="0.25">
      <c r="A1580" s="103"/>
      <c r="B1580" s="49" t="s">
        <v>217</v>
      </c>
      <c r="C1580" s="368" t="s">
        <v>218</v>
      </c>
      <c r="D1580" s="368"/>
      <c r="E1580" s="368"/>
      <c r="F1580" s="368"/>
      <c r="G1580" s="368"/>
      <c r="H1580" s="368"/>
      <c r="I1580" s="368"/>
      <c r="J1580" s="368"/>
      <c r="K1580" s="368"/>
      <c r="L1580" s="368"/>
      <c r="M1580" s="368"/>
      <c r="N1580" s="376"/>
      <c r="AF1580" s="39"/>
      <c r="AG1580" s="47"/>
      <c r="AH1580" s="47"/>
      <c r="AJ1580" s="3" t="s">
        <v>218</v>
      </c>
      <c r="AN1580" s="47"/>
      <c r="AO1580" s="47"/>
      <c r="AQ1580" s="47"/>
    </row>
    <row r="1581" spans="1:43" s="4" customFormat="1" ht="15" x14ac:dyDescent="0.25">
      <c r="A1581" s="48"/>
      <c r="B1581" s="49" t="s">
        <v>58</v>
      </c>
      <c r="C1581" s="372" t="s">
        <v>62</v>
      </c>
      <c r="D1581" s="372"/>
      <c r="E1581" s="372"/>
      <c r="F1581" s="51"/>
      <c r="G1581" s="52"/>
      <c r="H1581" s="52"/>
      <c r="I1581" s="52"/>
      <c r="J1581" s="107">
        <v>2090.62</v>
      </c>
      <c r="K1581" s="54">
        <v>1.1499999999999999</v>
      </c>
      <c r="L1581" s="53">
        <v>24.04</v>
      </c>
      <c r="M1581" s="54">
        <v>34.96</v>
      </c>
      <c r="N1581" s="64">
        <v>840.44</v>
      </c>
      <c r="AF1581" s="39"/>
      <c r="AG1581" s="47"/>
      <c r="AH1581" s="47"/>
      <c r="AK1581" s="3" t="s">
        <v>62</v>
      </c>
      <c r="AN1581" s="47"/>
      <c r="AO1581" s="47"/>
      <c r="AQ1581" s="47"/>
    </row>
    <row r="1582" spans="1:43" s="4" customFormat="1" ht="15" x14ac:dyDescent="0.25">
      <c r="A1582" s="48"/>
      <c r="B1582" s="49" t="s">
        <v>73</v>
      </c>
      <c r="C1582" s="372" t="s">
        <v>175</v>
      </c>
      <c r="D1582" s="372"/>
      <c r="E1582" s="372"/>
      <c r="F1582" s="51"/>
      <c r="G1582" s="52"/>
      <c r="H1582" s="52"/>
      <c r="I1582" s="52"/>
      <c r="J1582" s="107">
        <v>3282.3</v>
      </c>
      <c r="K1582" s="54">
        <v>1.1499999999999999</v>
      </c>
      <c r="L1582" s="53">
        <v>37.75</v>
      </c>
      <c r="M1582" s="52"/>
      <c r="N1582" s="58"/>
      <c r="AF1582" s="39"/>
      <c r="AG1582" s="47"/>
      <c r="AH1582" s="47"/>
      <c r="AK1582" s="3" t="s">
        <v>175</v>
      </c>
      <c r="AN1582" s="47"/>
      <c r="AO1582" s="47"/>
      <c r="AQ1582" s="47"/>
    </row>
    <row r="1583" spans="1:43" s="4" customFormat="1" ht="15" x14ac:dyDescent="0.25">
      <c r="A1583" s="48"/>
      <c r="B1583" s="49" t="s">
        <v>78</v>
      </c>
      <c r="C1583" s="372" t="s">
        <v>176</v>
      </c>
      <c r="D1583" s="372"/>
      <c r="E1583" s="372"/>
      <c r="F1583" s="51"/>
      <c r="G1583" s="52"/>
      <c r="H1583" s="52"/>
      <c r="I1583" s="52"/>
      <c r="J1583" s="53">
        <v>411.71</v>
      </c>
      <c r="K1583" s="54">
        <v>1.1499999999999999</v>
      </c>
      <c r="L1583" s="53">
        <v>4.7300000000000004</v>
      </c>
      <c r="M1583" s="54">
        <v>34.96</v>
      </c>
      <c r="N1583" s="64">
        <v>165.36</v>
      </c>
      <c r="AF1583" s="39"/>
      <c r="AG1583" s="47"/>
      <c r="AH1583" s="47"/>
      <c r="AK1583" s="3" t="s">
        <v>176</v>
      </c>
      <c r="AN1583" s="47"/>
      <c r="AO1583" s="47"/>
      <c r="AQ1583" s="47"/>
    </row>
    <row r="1584" spans="1:43" s="4" customFormat="1" ht="15" x14ac:dyDescent="0.25">
      <c r="A1584" s="48"/>
      <c r="B1584" s="49" t="s">
        <v>122</v>
      </c>
      <c r="C1584" s="372" t="s">
        <v>177</v>
      </c>
      <c r="D1584" s="372"/>
      <c r="E1584" s="372"/>
      <c r="F1584" s="51"/>
      <c r="G1584" s="52"/>
      <c r="H1584" s="52"/>
      <c r="I1584" s="52"/>
      <c r="J1584" s="53">
        <v>26.46</v>
      </c>
      <c r="K1584" s="52"/>
      <c r="L1584" s="53">
        <v>0.26</v>
      </c>
      <c r="M1584" s="52"/>
      <c r="N1584" s="58"/>
      <c r="AF1584" s="39"/>
      <c r="AG1584" s="47"/>
      <c r="AH1584" s="47"/>
      <c r="AK1584" s="3" t="s">
        <v>177</v>
      </c>
      <c r="AN1584" s="47"/>
      <c r="AO1584" s="47"/>
      <c r="AQ1584" s="47"/>
    </row>
    <row r="1585" spans="1:43" s="4" customFormat="1" ht="15" x14ac:dyDescent="0.25">
      <c r="A1585" s="56"/>
      <c r="B1585" s="49"/>
      <c r="C1585" s="372" t="s">
        <v>63</v>
      </c>
      <c r="D1585" s="372"/>
      <c r="E1585" s="372"/>
      <c r="F1585" s="51" t="s">
        <v>64</v>
      </c>
      <c r="G1585" s="54">
        <v>225.04</v>
      </c>
      <c r="H1585" s="54">
        <v>1.1499999999999999</v>
      </c>
      <c r="I1585" s="114">
        <v>2.5879599999999998</v>
      </c>
      <c r="J1585" s="57"/>
      <c r="K1585" s="52"/>
      <c r="L1585" s="57"/>
      <c r="M1585" s="52"/>
      <c r="N1585" s="58"/>
      <c r="AF1585" s="39"/>
      <c r="AG1585" s="47"/>
      <c r="AH1585" s="47"/>
      <c r="AL1585" s="3" t="s">
        <v>63</v>
      </c>
      <c r="AN1585" s="47"/>
      <c r="AO1585" s="47"/>
      <c r="AQ1585" s="47"/>
    </row>
    <row r="1586" spans="1:43" s="4" customFormat="1" ht="15" x14ac:dyDescent="0.25">
      <c r="A1586" s="56"/>
      <c r="B1586" s="49"/>
      <c r="C1586" s="372" t="s">
        <v>178</v>
      </c>
      <c r="D1586" s="372"/>
      <c r="E1586" s="372"/>
      <c r="F1586" s="51" t="s">
        <v>64</v>
      </c>
      <c r="G1586" s="54">
        <v>30.76</v>
      </c>
      <c r="H1586" s="54">
        <v>1.1499999999999999</v>
      </c>
      <c r="I1586" s="114">
        <v>0.35374</v>
      </c>
      <c r="J1586" s="57"/>
      <c r="K1586" s="52"/>
      <c r="L1586" s="57"/>
      <c r="M1586" s="52"/>
      <c r="N1586" s="58"/>
      <c r="AF1586" s="39"/>
      <c r="AG1586" s="47"/>
      <c r="AH1586" s="47"/>
      <c r="AL1586" s="3" t="s">
        <v>178</v>
      </c>
      <c r="AN1586" s="47"/>
      <c r="AO1586" s="47"/>
      <c r="AQ1586" s="47"/>
    </row>
    <row r="1587" spans="1:43" s="4" customFormat="1" ht="15" x14ac:dyDescent="0.25">
      <c r="A1587" s="48"/>
      <c r="B1587" s="49"/>
      <c r="C1587" s="375" t="s">
        <v>65</v>
      </c>
      <c r="D1587" s="375"/>
      <c r="E1587" s="375"/>
      <c r="F1587" s="59"/>
      <c r="G1587" s="60"/>
      <c r="H1587" s="60"/>
      <c r="I1587" s="60"/>
      <c r="J1587" s="108">
        <v>5399.38</v>
      </c>
      <c r="K1587" s="60"/>
      <c r="L1587" s="61">
        <v>62.05</v>
      </c>
      <c r="M1587" s="60"/>
      <c r="N1587" s="62"/>
      <c r="AF1587" s="39"/>
      <c r="AG1587" s="47"/>
      <c r="AH1587" s="47"/>
      <c r="AM1587" s="3" t="s">
        <v>65</v>
      </c>
      <c r="AN1587" s="47"/>
      <c r="AO1587" s="47"/>
      <c r="AQ1587" s="47"/>
    </row>
    <row r="1588" spans="1:43" s="4" customFormat="1" ht="15" x14ac:dyDescent="0.25">
      <c r="A1588" s="56"/>
      <c r="B1588" s="49"/>
      <c r="C1588" s="372" t="s">
        <v>66</v>
      </c>
      <c r="D1588" s="372"/>
      <c r="E1588" s="372"/>
      <c r="F1588" s="51"/>
      <c r="G1588" s="52"/>
      <c r="H1588" s="52"/>
      <c r="I1588" s="52"/>
      <c r="J1588" s="57"/>
      <c r="K1588" s="52"/>
      <c r="L1588" s="53">
        <v>28.77</v>
      </c>
      <c r="M1588" s="52"/>
      <c r="N1588" s="55">
        <v>1005.8</v>
      </c>
      <c r="AF1588" s="39"/>
      <c r="AG1588" s="47"/>
      <c r="AH1588" s="47"/>
      <c r="AL1588" s="3" t="s">
        <v>66</v>
      </c>
      <c r="AN1588" s="47"/>
      <c r="AO1588" s="47"/>
      <c r="AQ1588" s="47"/>
    </row>
    <row r="1589" spans="1:43" s="4" customFormat="1" ht="23.25" x14ac:dyDescent="0.25">
      <c r="A1589" s="56"/>
      <c r="B1589" s="49" t="s">
        <v>718</v>
      </c>
      <c r="C1589" s="372" t="s">
        <v>719</v>
      </c>
      <c r="D1589" s="372"/>
      <c r="E1589" s="372"/>
      <c r="F1589" s="51" t="s">
        <v>69</v>
      </c>
      <c r="G1589" s="63">
        <v>117</v>
      </c>
      <c r="H1589" s="52"/>
      <c r="I1589" s="63">
        <v>117</v>
      </c>
      <c r="J1589" s="57"/>
      <c r="K1589" s="52"/>
      <c r="L1589" s="53">
        <v>33.659999999999997</v>
      </c>
      <c r="M1589" s="52"/>
      <c r="N1589" s="55">
        <v>1176.79</v>
      </c>
      <c r="AF1589" s="39"/>
      <c r="AG1589" s="47"/>
      <c r="AH1589" s="47"/>
      <c r="AL1589" s="3" t="s">
        <v>719</v>
      </c>
      <c r="AN1589" s="47"/>
      <c r="AO1589" s="47"/>
      <c r="AQ1589" s="47"/>
    </row>
    <row r="1590" spans="1:43" s="4" customFormat="1" ht="23.25" x14ac:dyDescent="0.25">
      <c r="A1590" s="56"/>
      <c r="B1590" s="49" t="s">
        <v>720</v>
      </c>
      <c r="C1590" s="372" t="s">
        <v>721</v>
      </c>
      <c r="D1590" s="372"/>
      <c r="E1590" s="372"/>
      <c r="F1590" s="51" t="s">
        <v>69</v>
      </c>
      <c r="G1590" s="63">
        <v>74</v>
      </c>
      <c r="H1590" s="52"/>
      <c r="I1590" s="63">
        <v>74</v>
      </c>
      <c r="J1590" s="57"/>
      <c r="K1590" s="52"/>
      <c r="L1590" s="53">
        <v>21.29</v>
      </c>
      <c r="M1590" s="52"/>
      <c r="N1590" s="64">
        <v>744.29</v>
      </c>
      <c r="AF1590" s="39"/>
      <c r="AG1590" s="47"/>
      <c r="AH1590" s="47"/>
      <c r="AL1590" s="3" t="s">
        <v>721</v>
      </c>
      <c r="AN1590" s="47"/>
      <c r="AO1590" s="47"/>
      <c r="AQ1590" s="47"/>
    </row>
    <row r="1591" spans="1:43" s="4" customFormat="1" ht="15" x14ac:dyDescent="0.25">
      <c r="A1591" s="65"/>
      <c r="B1591" s="66"/>
      <c r="C1591" s="374" t="s">
        <v>72</v>
      </c>
      <c r="D1591" s="374"/>
      <c r="E1591" s="374"/>
      <c r="F1591" s="42"/>
      <c r="G1591" s="43"/>
      <c r="H1591" s="43"/>
      <c r="I1591" s="43"/>
      <c r="J1591" s="45"/>
      <c r="K1591" s="43"/>
      <c r="L1591" s="67">
        <v>117</v>
      </c>
      <c r="M1591" s="60"/>
      <c r="N1591" s="46"/>
      <c r="AF1591" s="39"/>
      <c r="AG1591" s="47"/>
      <c r="AH1591" s="47"/>
      <c r="AN1591" s="47" t="s">
        <v>72</v>
      </c>
      <c r="AO1591" s="47"/>
      <c r="AQ1591" s="47"/>
    </row>
    <row r="1592" spans="1:43" s="4" customFormat="1" ht="45.75" x14ac:dyDescent="0.25">
      <c r="A1592" s="40" t="s">
        <v>752</v>
      </c>
      <c r="B1592" s="41" t="s">
        <v>723</v>
      </c>
      <c r="C1592" s="374" t="s">
        <v>724</v>
      </c>
      <c r="D1592" s="374"/>
      <c r="E1592" s="374"/>
      <c r="F1592" s="42" t="s">
        <v>231</v>
      </c>
      <c r="G1592" s="43">
        <v>10.08</v>
      </c>
      <c r="H1592" s="44">
        <v>1</v>
      </c>
      <c r="I1592" s="68">
        <v>10.08</v>
      </c>
      <c r="J1592" s="67">
        <v>124.92</v>
      </c>
      <c r="K1592" s="43"/>
      <c r="L1592" s="105">
        <v>1259.19</v>
      </c>
      <c r="M1592" s="43"/>
      <c r="N1592" s="46"/>
      <c r="AF1592" s="39"/>
      <c r="AG1592" s="47"/>
      <c r="AH1592" s="47" t="s">
        <v>724</v>
      </c>
      <c r="AN1592" s="47"/>
      <c r="AO1592" s="47"/>
      <c r="AQ1592" s="47"/>
    </row>
    <row r="1593" spans="1:43" s="4" customFormat="1" ht="15" x14ac:dyDescent="0.25">
      <c r="A1593" s="65"/>
      <c r="B1593" s="66"/>
      <c r="C1593" s="374" t="s">
        <v>72</v>
      </c>
      <c r="D1593" s="374"/>
      <c r="E1593" s="374"/>
      <c r="F1593" s="42"/>
      <c r="G1593" s="43"/>
      <c r="H1593" s="43"/>
      <c r="I1593" s="43"/>
      <c r="J1593" s="45"/>
      <c r="K1593" s="43"/>
      <c r="L1593" s="105">
        <v>1259.19</v>
      </c>
      <c r="M1593" s="60"/>
      <c r="N1593" s="46"/>
      <c r="AF1593" s="39"/>
      <c r="AG1593" s="47"/>
      <c r="AH1593" s="47"/>
      <c r="AN1593" s="47" t="s">
        <v>72</v>
      </c>
      <c r="AO1593" s="47"/>
      <c r="AQ1593" s="47"/>
    </row>
    <row r="1594" spans="1:43" s="4" customFormat="1" ht="56.25" x14ac:dyDescent="0.25">
      <c r="A1594" s="40" t="s">
        <v>755</v>
      </c>
      <c r="B1594" s="41" t="s">
        <v>730</v>
      </c>
      <c r="C1594" s="374" t="s">
        <v>731</v>
      </c>
      <c r="D1594" s="374"/>
      <c r="E1594" s="374"/>
      <c r="F1594" s="42" t="s">
        <v>732</v>
      </c>
      <c r="G1594" s="43">
        <v>0.1</v>
      </c>
      <c r="H1594" s="44">
        <v>1</v>
      </c>
      <c r="I1594" s="120">
        <v>0.1</v>
      </c>
      <c r="J1594" s="45"/>
      <c r="K1594" s="43"/>
      <c r="L1594" s="45"/>
      <c r="M1594" s="43"/>
      <c r="N1594" s="46"/>
      <c r="AF1594" s="39"/>
      <c r="AG1594" s="47"/>
      <c r="AH1594" s="47" t="s">
        <v>731</v>
      </c>
      <c r="AN1594" s="47"/>
      <c r="AO1594" s="47"/>
      <c r="AQ1594" s="47"/>
    </row>
    <row r="1595" spans="1:43" s="4" customFormat="1" ht="15" x14ac:dyDescent="0.25">
      <c r="A1595" s="69"/>
      <c r="B1595" s="50"/>
      <c r="C1595" s="372" t="s">
        <v>736</v>
      </c>
      <c r="D1595" s="372"/>
      <c r="E1595" s="372"/>
      <c r="F1595" s="372"/>
      <c r="G1595" s="372"/>
      <c r="H1595" s="372"/>
      <c r="I1595" s="372"/>
      <c r="J1595" s="372"/>
      <c r="K1595" s="372"/>
      <c r="L1595" s="372"/>
      <c r="M1595" s="372"/>
      <c r="N1595" s="377"/>
      <c r="AF1595" s="39"/>
      <c r="AG1595" s="47"/>
      <c r="AH1595" s="47"/>
      <c r="AI1595" s="3" t="s">
        <v>736</v>
      </c>
      <c r="AN1595" s="47"/>
      <c r="AO1595" s="47"/>
      <c r="AQ1595" s="47"/>
    </row>
    <row r="1596" spans="1:43" s="4" customFormat="1" ht="22.5" x14ac:dyDescent="0.25">
      <c r="A1596" s="103"/>
      <c r="B1596" s="49" t="s">
        <v>217</v>
      </c>
      <c r="C1596" s="368" t="s">
        <v>218</v>
      </c>
      <c r="D1596" s="368"/>
      <c r="E1596" s="368"/>
      <c r="F1596" s="368"/>
      <c r="G1596" s="368"/>
      <c r="H1596" s="368"/>
      <c r="I1596" s="368"/>
      <c r="J1596" s="368"/>
      <c r="K1596" s="368"/>
      <c r="L1596" s="368"/>
      <c r="M1596" s="368"/>
      <c r="N1596" s="376"/>
      <c r="AF1596" s="39"/>
      <c r="AG1596" s="47"/>
      <c r="AH1596" s="47"/>
      <c r="AJ1596" s="3" t="s">
        <v>218</v>
      </c>
      <c r="AN1596" s="47"/>
      <c r="AO1596" s="47"/>
      <c r="AQ1596" s="47"/>
    </row>
    <row r="1597" spans="1:43" s="4" customFormat="1" ht="15" x14ac:dyDescent="0.25">
      <c r="A1597" s="48"/>
      <c r="B1597" s="49" t="s">
        <v>58</v>
      </c>
      <c r="C1597" s="372" t="s">
        <v>62</v>
      </c>
      <c r="D1597" s="372"/>
      <c r="E1597" s="372"/>
      <c r="F1597" s="51"/>
      <c r="G1597" s="52"/>
      <c r="H1597" s="52"/>
      <c r="I1597" s="52"/>
      <c r="J1597" s="53">
        <v>689.47</v>
      </c>
      <c r="K1597" s="54">
        <v>1.1499999999999999</v>
      </c>
      <c r="L1597" s="53">
        <v>79.290000000000006</v>
      </c>
      <c r="M1597" s="54">
        <v>34.96</v>
      </c>
      <c r="N1597" s="55">
        <v>2771.98</v>
      </c>
      <c r="AF1597" s="39"/>
      <c r="AG1597" s="47"/>
      <c r="AH1597" s="47"/>
      <c r="AK1597" s="3" t="s">
        <v>62</v>
      </c>
      <c r="AN1597" s="47"/>
      <c r="AO1597" s="47"/>
      <c r="AQ1597" s="47"/>
    </row>
    <row r="1598" spans="1:43" s="4" customFormat="1" ht="15" x14ac:dyDescent="0.25">
      <c r="A1598" s="48"/>
      <c r="B1598" s="49" t="s">
        <v>73</v>
      </c>
      <c r="C1598" s="372" t="s">
        <v>175</v>
      </c>
      <c r="D1598" s="372"/>
      <c r="E1598" s="372"/>
      <c r="F1598" s="51"/>
      <c r="G1598" s="52"/>
      <c r="H1598" s="52"/>
      <c r="I1598" s="52"/>
      <c r="J1598" s="53">
        <v>72.67</v>
      </c>
      <c r="K1598" s="54">
        <v>1.1499999999999999</v>
      </c>
      <c r="L1598" s="53">
        <v>8.36</v>
      </c>
      <c r="M1598" s="52"/>
      <c r="N1598" s="58"/>
      <c r="AF1598" s="39"/>
      <c r="AG1598" s="47"/>
      <c r="AH1598" s="47"/>
      <c r="AK1598" s="3" t="s">
        <v>175</v>
      </c>
      <c r="AN1598" s="47"/>
      <c r="AO1598" s="47"/>
      <c r="AQ1598" s="47"/>
    </row>
    <row r="1599" spans="1:43" s="4" customFormat="1" ht="15" x14ac:dyDescent="0.25">
      <c r="A1599" s="48"/>
      <c r="B1599" s="49" t="s">
        <v>78</v>
      </c>
      <c r="C1599" s="372" t="s">
        <v>176</v>
      </c>
      <c r="D1599" s="372"/>
      <c r="E1599" s="372"/>
      <c r="F1599" s="51"/>
      <c r="G1599" s="52"/>
      <c r="H1599" s="52"/>
      <c r="I1599" s="52"/>
      <c r="J1599" s="53">
        <v>0.41</v>
      </c>
      <c r="K1599" s="54">
        <v>1.1499999999999999</v>
      </c>
      <c r="L1599" s="53">
        <v>0.05</v>
      </c>
      <c r="M1599" s="54">
        <v>34.96</v>
      </c>
      <c r="N1599" s="64">
        <v>1.75</v>
      </c>
      <c r="AF1599" s="39"/>
      <c r="AG1599" s="47"/>
      <c r="AH1599" s="47"/>
      <c r="AK1599" s="3" t="s">
        <v>176</v>
      </c>
      <c r="AN1599" s="47"/>
      <c r="AO1599" s="47"/>
      <c r="AQ1599" s="47"/>
    </row>
    <row r="1600" spans="1:43" s="4" customFormat="1" ht="15" x14ac:dyDescent="0.25">
      <c r="A1600" s="48"/>
      <c r="B1600" s="49" t="s">
        <v>122</v>
      </c>
      <c r="C1600" s="372" t="s">
        <v>177</v>
      </c>
      <c r="D1600" s="372"/>
      <c r="E1600" s="372"/>
      <c r="F1600" s="51"/>
      <c r="G1600" s="52"/>
      <c r="H1600" s="52"/>
      <c r="I1600" s="52"/>
      <c r="J1600" s="53">
        <v>484.59</v>
      </c>
      <c r="K1600" s="52"/>
      <c r="L1600" s="53">
        <v>48.46</v>
      </c>
      <c r="M1600" s="52"/>
      <c r="N1600" s="58"/>
      <c r="AF1600" s="39"/>
      <c r="AG1600" s="47"/>
      <c r="AH1600" s="47"/>
      <c r="AK1600" s="3" t="s">
        <v>177</v>
      </c>
      <c r="AN1600" s="47"/>
      <c r="AO1600" s="47"/>
      <c r="AQ1600" s="47"/>
    </row>
    <row r="1601" spans="1:43" s="4" customFormat="1" ht="15" x14ac:dyDescent="0.25">
      <c r="A1601" s="56"/>
      <c r="B1601" s="49"/>
      <c r="C1601" s="372" t="s">
        <v>63</v>
      </c>
      <c r="D1601" s="372"/>
      <c r="E1601" s="372"/>
      <c r="F1601" s="51" t="s">
        <v>64</v>
      </c>
      <c r="G1601" s="54">
        <v>71.67</v>
      </c>
      <c r="H1601" s="54">
        <v>1.1499999999999999</v>
      </c>
      <c r="I1601" s="114">
        <v>8.2420500000000008</v>
      </c>
      <c r="J1601" s="57"/>
      <c r="K1601" s="52"/>
      <c r="L1601" s="57"/>
      <c r="M1601" s="52"/>
      <c r="N1601" s="58"/>
      <c r="AF1601" s="39"/>
      <c r="AG1601" s="47"/>
      <c r="AH1601" s="47"/>
      <c r="AL1601" s="3" t="s">
        <v>63</v>
      </c>
      <c r="AN1601" s="47"/>
      <c r="AO1601" s="47"/>
      <c r="AQ1601" s="47"/>
    </row>
    <row r="1602" spans="1:43" s="4" customFormat="1" ht="15" x14ac:dyDescent="0.25">
      <c r="A1602" s="56"/>
      <c r="B1602" s="49"/>
      <c r="C1602" s="372" t="s">
        <v>178</v>
      </c>
      <c r="D1602" s="372"/>
      <c r="E1602" s="372"/>
      <c r="F1602" s="51" t="s">
        <v>64</v>
      </c>
      <c r="G1602" s="54">
        <v>0.03</v>
      </c>
      <c r="H1602" s="54">
        <v>1.1499999999999999</v>
      </c>
      <c r="I1602" s="114">
        <v>3.4499999999999999E-3</v>
      </c>
      <c r="J1602" s="57"/>
      <c r="K1602" s="52"/>
      <c r="L1602" s="57"/>
      <c r="M1602" s="52"/>
      <c r="N1602" s="58"/>
      <c r="AF1602" s="39"/>
      <c r="AG1602" s="47"/>
      <c r="AH1602" s="47"/>
      <c r="AL1602" s="3" t="s">
        <v>178</v>
      </c>
      <c r="AN1602" s="47"/>
      <c r="AO1602" s="47"/>
      <c r="AQ1602" s="47"/>
    </row>
    <row r="1603" spans="1:43" s="4" customFormat="1" ht="15" x14ac:dyDescent="0.25">
      <c r="A1603" s="48"/>
      <c r="B1603" s="49"/>
      <c r="C1603" s="375" t="s">
        <v>65</v>
      </c>
      <c r="D1603" s="375"/>
      <c r="E1603" s="375"/>
      <c r="F1603" s="59"/>
      <c r="G1603" s="60"/>
      <c r="H1603" s="60"/>
      <c r="I1603" s="60"/>
      <c r="J1603" s="108">
        <v>1246.73</v>
      </c>
      <c r="K1603" s="60"/>
      <c r="L1603" s="61">
        <v>136.11000000000001</v>
      </c>
      <c r="M1603" s="60"/>
      <c r="N1603" s="62"/>
      <c r="AF1603" s="39"/>
      <c r="AG1603" s="47"/>
      <c r="AH1603" s="47"/>
      <c r="AM1603" s="3" t="s">
        <v>65</v>
      </c>
      <c r="AN1603" s="47"/>
      <c r="AO1603" s="47"/>
      <c r="AQ1603" s="47"/>
    </row>
    <row r="1604" spans="1:43" s="4" customFormat="1" ht="15" x14ac:dyDescent="0.25">
      <c r="A1604" s="56"/>
      <c r="B1604" s="49"/>
      <c r="C1604" s="372" t="s">
        <v>66</v>
      </c>
      <c r="D1604" s="372"/>
      <c r="E1604" s="372"/>
      <c r="F1604" s="51"/>
      <c r="G1604" s="52"/>
      <c r="H1604" s="52"/>
      <c r="I1604" s="52"/>
      <c r="J1604" s="57"/>
      <c r="K1604" s="52"/>
      <c r="L1604" s="53">
        <v>79.34</v>
      </c>
      <c r="M1604" s="52"/>
      <c r="N1604" s="55">
        <v>2773.73</v>
      </c>
      <c r="AF1604" s="39"/>
      <c r="AG1604" s="47"/>
      <c r="AH1604" s="47"/>
      <c r="AL1604" s="3" t="s">
        <v>66</v>
      </c>
      <c r="AN1604" s="47"/>
      <c r="AO1604" s="47"/>
      <c r="AQ1604" s="47"/>
    </row>
    <row r="1605" spans="1:43" s="4" customFormat="1" ht="23.25" x14ac:dyDescent="0.25">
      <c r="A1605" s="56"/>
      <c r="B1605" s="49" t="s">
        <v>718</v>
      </c>
      <c r="C1605" s="372" t="s">
        <v>719</v>
      </c>
      <c r="D1605" s="372"/>
      <c r="E1605" s="372"/>
      <c r="F1605" s="51" t="s">
        <v>69</v>
      </c>
      <c r="G1605" s="63">
        <v>117</v>
      </c>
      <c r="H1605" s="52"/>
      <c r="I1605" s="63">
        <v>117</v>
      </c>
      <c r="J1605" s="57"/>
      <c r="K1605" s="52"/>
      <c r="L1605" s="53">
        <v>92.83</v>
      </c>
      <c r="M1605" s="52"/>
      <c r="N1605" s="55">
        <v>3245.26</v>
      </c>
      <c r="AF1605" s="39"/>
      <c r="AG1605" s="47"/>
      <c r="AH1605" s="47"/>
      <c r="AL1605" s="3" t="s">
        <v>719</v>
      </c>
      <c r="AN1605" s="47"/>
      <c r="AO1605" s="47"/>
      <c r="AQ1605" s="47"/>
    </row>
    <row r="1606" spans="1:43" s="4" customFormat="1" ht="23.25" x14ac:dyDescent="0.25">
      <c r="A1606" s="56"/>
      <c r="B1606" s="49" t="s">
        <v>720</v>
      </c>
      <c r="C1606" s="372" t="s">
        <v>721</v>
      </c>
      <c r="D1606" s="372"/>
      <c r="E1606" s="372"/>
      <c r="F1606" s="51" t="s">
        <v>69</v>
      </c>
      <c r="G1606" s="63">
        <v>74</v>
      </c>
      <c r="H1606" s="52"/>
      <c r="I1606" s="63">
        <v>74</v>
      </c>
      <c r="J1606" s="57"/>
      <c r="K1606" s="52"/>
      <c r="L1606" s="53">
        <v>58.71</v>
      </c>
      <c r="M1606" s="52"/>
      <c r="N1606" s="55">
        <v>2052.56</v>
      </c>
      <c r="AF1606" s="39"/>
      <c r="AG1606" s="47"/>
      <c r="AH1606" s="47"/>
      <c r="AL1606" s="3" t="s">
        <v>721</v>
      </c>
      <c r="AN1606" s="47"/>
      <c r="AO1606" s="47"/>
      <c r="AQ1606" s="47"/>
    </row>
    <row r="1607" spans="1:43" s="4" customFormat="1" ht="15" x14ac:dyDescent="0.25">
      <c r="A1607" s="65"/>
      <c r="B1607" s="66"/>
      <c r="C1607" s="374" t="s">
        <v>72</v>
      </c>
      <c r="D1607" s="374"/>
      <c r="E1607" s="374"/>
      <c r="F1607" s="42"/>
      <c r="G1607" s="43"/>
      <c r="H1607" s="43"/>
      <c r="I1607" s="43"/>
      <c r="J1607" s="45"/>
      <c r="K1607" s="43"/>
      <c r="L1607" s="67">
        <v>287.64999999999998</v>
      </c>
      <c r="M1607" s="60"/>
      <c r="N1607" s="46"/>
      <c r="AF1607" s="39"/>
      <c r="AG1607" s="47"/>
      <c r="AH1607" s="47"/>
      <c r="AN1607" s="47" t="s">
        <v>72</v>
      </c>
      <c r="AO1607" s="47"/>
      <c r="AQ1607" s="47"/>
    </row>
    <row r="1608" spans="1:43" s="4" customFormat="1" ht="45.75" x14ac:dyDescent="0.25">
      <c r="A1608" s="40" t="s">
        <v>758</v>
      </c>
      <c r="B1608" s="41" t="s">
        <v>852</v>
      </c>
      <c r="C1608" s="374" t="s">
        <v>2388</v>
      </c>
      <c r="D1608" s="374"/>
      <c r="E1608" s="374"/>
      <c r="F1608" s="42" t="s">
        <v>215</v>
      </c>
      <c r="G1608" s="43">
        <v>0.14000000000000001</v>
      </c>
      <c r="H1608" s="44">
        <v>1</v>
      </c>
      <c r="I1608" s="68">
        <v>0.14000000000000001</v>
      </c>
      <c r="J1608" s="45"/>
      <c r="K1608" s="43"/>
      <c r="L1608" s="45"/>
      <c r="M1608" s="43"/>
      <c r="N1608" s="46"/>
      <c r="AF1608" s="39"/>
      <c r="AG1608" s="47"/>
      <c r="AH1608" s="47" t="s">
        <v>2388</v>
      </c>
      <c r="AN1608" s="47"/>
      <c r="AO1608" s="47"/>
      <c r="AQ1608" s="47"/>
    </row>
    <row r="1609" spans="1:43" s="4" customFormat="1" ht="15" x14ac:dyDescent="0.25">
      <c r="A1609" s="69"/>
      <c r="B1609" s="50"/>
      <c r="C1609" s="372" t="s">
        <v>2152</v>
      </c>
      <c r="D1609" s="372"/>
      <c r="E1609" s="372"/>
      <c r="F1609" s="372"/>
      <c r="G1609" s="372"/>
      <c r="H1609" s="372"/>
      <c r="I1609" s="372"/>
      <c r="J1609" s="372"/>
      <c r="K1609" s="372"/>
      <c r="L1609" s="372"/>
      <c r="M1609" s="372"/>
      <c r="N1609" s="377"/>
      <c r="AF1609" s="39"/>
      <c r="AG1609" s="47"/>
      <c r="AH1609" s="47"/>
      <c r="AI1609" s="3" t="s">
        <v>2152</v>
      </c>
      <c r="AN1609" s="47"/>
      <c r="AO1609" s="47"/>
      <c r="AQ1609" s="47"/>
    </row>
    <row r="1610" spans="1:43" s="4" customFormat="1" ht="15" x14ac:dyDescent="0.25">
      <c r="A1610" s="103"/>
      <c r="B1610" s="49" t="s">
        <v>737</v>
      </c>
      <c r="C1610" s="368" t="s">
        <v>738</v>
      </c>
      <c r="D1610" s="368"/>
      <c r="E1610" s="368"/>
      <c r="F1610" s="368"/>
      <c r="G1610" s="368"/>
      <c r="H1610" s="368"/>
      <c r="I1610" s="368"/>
      <c r="J1610" s="368"/>
      <c r="K1610" s="368"/>
      <c r="L1610" s="368"/>
      <c r="M1610" s="368"/>
      <c r="N1610" s="376"/>
      <c r="AF1610" s="39"/>
      <c r="AG1610" s="47"/>
      <c r="AH1610" s="47"/>
      <c r="AJ1610" s="3" t="s">
        <v>738</v>
      </c>
      <c r="AN1610" s="47"/>
      <c r="AO1610" s="47"/>
      <c r="AQ1610" s="47"/>
    </row>
    <row r="1611" spans="1:43" s="4" customFormat="1" ht="22.5" x14ac:dyDescent="0.25">
      <c r="A1611" s="103"/>
      <c r="B1611" s="49" t="s">
        <v>217</v>
      </c>
      <c r="C1611" s="368" t="s">
        <v>218</v>
      </c>
      <c r="D1611" s="368"/>
      <c r="E1611" s="368"/>
      <c r="F1611" s="368"/>
      <c r="G1611" s="368"/>
      <c r="H1611" s="368"/>
      <c r="I1611" s="368"/>
      <c r="J1611" s="368"/>
      <c r="K1611" s="368"/>
      <c r="L1611" s="368"/>
      <c r="M1611" s="368"/>
      <c r="N1611" s="376"/>
      <c r="AF1611" s="39"/>
      <c r="AG1611" s="47"/>
      <c r="AH1611" s="47"/>
      <c r="AJ1611" s="3" t="s">
        <v>218</v>
      </c>
      <c r="AN1611" s="47"/>
      <c r="AO1611" s="47"/>
      <c r="AQ1611" s="47"/>
    </row>
    <row r="1612" spans="1:43" s="4" customFormat="1" ht="15" x14ac:dyDescent="0.25">
      <c r="A1612" s="48"/>
      <c r="B1612" s="49" t="s">
        <v>58</v>
      </c>
      <c r="C1612" s="372" t="s">
        <v>62</v>
      </c>
      <c r="D1612" s="372"/>
      <c r="E1612" s="372"/>
      <c r="F1612" s="51"/>
      <c r="G1612" s="52"/>
      <c r="H1612" s="52"/>
      <c r="I1612" s="52"/>
      <c r="J1612" s="53">
        <v>162.43</v>
      </c>
      <c r="K1612" s="70">
        <v>1.2075</v>
      </c>
      <c r="L1612" s="53">
        <v>27.46</v>
      </c>
      <c r="M1612" s="54">
        <v>34.96</v>
      </c>
      <c r="N1612" s="64">
        <v>960</v>
      </c>
      <c r="AF1612" s="39"/>
      <c r="AG1612" s="47"/>
      <c r="AH1612" s="47"/>
      <c r="AK1612" s="3" t="s">
        <v>62</v>
      </c>
      <c r="AN1612" s="47"/>
      <c r="AO1612" s="47"/>
      <c r="AQ1612" s="47"/>
    </row>
    <row r="1613" spans="1:43" s="4" customFormat="1" ht="15" x14ac:dyDescent="0.25">
      <c r="A1613" s="48"/>
      <c r="B1613" s="49" t="s">
        <v>73</v>
      </c>
      <c r="C1613" s="372" t="s">
        <v>175</v>
      </c>
      <c r="D1613" s="372"/>
      <c r="E1613" s="372"/>
      <c r="F1613" s="51"/>
      <c r="G1613" s="52"/>
      <c r="H1613" s="52"/>
      <c r="I1613" s="52"/>
      <c r="J1613" s="53">
        <v>53.19</v>
      </c>
      <c r="K1613" s="54">
        <v>1.1499999999999999</v>
      </c>
      <c r="L1613" s="53">
        <v>8.56</v>
      </c>
      <c r="M1613" s="52"/>
      <c r="N1613" s="58"/>
      <c r="AF1613" s="39"/>
      <c r="AG1613" s="47"/>
      <c r="AH1613" s="47"/>
      <c r="AK1613" s="3" t="s">
        <v>175</v>
      </c>
      <c r="AN1613" s="47"/>
      <c r="AO1613" s="47"/>
      <c r="AQ1613" s="47"/>
    </row>
    <row r="1614" spans="1:43" s="4" customFormat="1" ht="15" x14ac:dyDescent="0.25">
      <c r="A1614" s="48"/>
      <c r="B1614" s="49" t="s">
        <v>78</v>
      </c>
      <c r="C1614" s="372" t="s">
        <v>176</v>
      </c>
      <c r="D1614" s="372"/>
      <c r="E1614" s="372"/>
      <c r="F1614" s="51"/>
      <c r="G1614" s="52"/>
      <c r="H1614" s="52"/>
      <c r="I1614" s="52"/>
      <c r="J1614" s="53">
        <v>5.0199999999999996</v>
      </c>
      <c r="K1614" s="54">
        <v>1.1499999999999999</v>
      </c>
      <c r="L1614" s="53">
        <v>0.81</v>
      </c>
      <c r="M1614" s="54">
        <v>34.96</v>
      </c>
      <c r="N1614" s="64">
        <v>28.32</v>
      </c>
      <c r="AF1614" s="39"/>
      <c r="AG1614" s="47"/>
      <c r="AH1614" s="47"/>
      <c r="AK1614" s="3" t="s">
        <v>176</v>
      </c>
      <c r="AN1614" s="47"/>
      <c r="AO1614" s="47"/>
      <c r="AQ1614" s="47"/>
    </row>
    <row r="1615" spans="1:43" s="4" customFormat="1" ht="15" x14ac:dyDescent="0.25">
      <c r="A1615" s="48"/>
      <c r="B1615" s="49" t="s">
        <v>122</v>
      </c>
      <c r="C1615" s="372" t="s">
        <v>177</v>
      </c>
      <c r="D1615" s="372"/>
      <c r="E1615" s="372"/>
      <c r="F1615" s="51"/>
      <c r="G1615" s="52"/>
      <c r="H1615" s="52"/>
      <c r="I1615" s="52"/>
      <c r="J1615" s="53">
        <v>35.299999999999997</v>
      </c>
      <c r="K1615" s="52"/>
      <c r="L1615" s="53">
        <v>4.9400000000000004</v>
      </c>
      <c r="M1615" s="52"/>
      <c r="N1615" s="58"/>
      <c r="AF1615" s="39"/>
      <c r="AG1615" s="47"/>
      <c r="AH1615" s="47"/>
      <c r="AK1615" s="3" t="s">
        <v>177</v>
      </c>
      <c r="AN1615" s="47"/>
      <c r="AO1615" s="47"/>
      <c r="AQ1615" s="47"/>
    </row>
    <row r="1616" spans="1:43" s="4" customFormat="1" ht="15" x14ac:dyDescent="0.25">
      <c r="A1616" s="56"/>
      <c r="B1616" s="49"/>
      <c r="C1616" s="372" t="s">
        <v>63</v>
      </c>
      <c r="D1616" s="372"/>
      <c r="E1616" s="372"/>
      <c r="F1616" s="51" t="s">
        <v>64</v>
      </c>
      <c r="G1616" s="54">
        <v>17.28</v>
      </c>
      <c r="H1616" s="70">
        <v>1.2075</v>
      </c>
      <c r="I1616" s="117">
        <v>2.9211839999999998</v>
      </c>
      <c r="J1616" s="57"/>
      <c r="K1616" s="52"/>
      <c r="L1616" s="57"/>
      <c r="M1616" s="52"/>
      <c r="N1616" s="58"/>
      <c r="AF1616" s="39"/>
      <c r="AG1616" s="47"/>
      <c r="AH1616" s="47"/>
      <c r="AL1616" s="3" t="s">
        <v>63</v>
      </c>
      <c r="AN1616" s="47"/>
      <c r="AO1616" s="47"/>
      <c r="AQ1616" s="47"/>
    </row>
    <row r="1617" spans="1:43" s="4" customFormat="1" ht="15" x14ac:dyDescent="0.25">
      <c r="A1617" s="56"/>
      <c r="B1617" s="49"/>
      <c r="C1617" s="372" t="s">
        <v>178</v>
      </c>
      <c r="D1617" s="372"/>
      <c r="E1617" s="372"/>
      <c r="F1617" s="51" t="s">
        <v>64</v>
      </c>
      <c r="G1617" s="104">
        <v>0.4</v>
      </c>
      <c r="H1617" s="54">
        <v>1.1499999999999999</v>
      </c>
      <c r="I1617" s="70">
        <v>6.4399999999999999E-2</v>
      </c>
      <c r="J1617" s="57"/>
      <c r="K1617" s="52"/>
      <c r="L1617" s="57"/>
      <c r="M1617" s="52"/>
      <c r="N1617" s="58"/>
      <c r="AF1617" s="39"/>
      <c r="AG1617" s="47"/>
      <c r="AH1617" s="47"/>
      <c r="AL1617" s="3" t="s">
        <v>178</v>
      </c>
      <c r="AN1617" s="47"/>
      <c r="AO1617" s="47"/>
      <c r="AQ1617" s="47"/>
    </row>
    <row r="1618" spans="1:43" s="4" customFormat="1" ht="15" x14ac:dyDescent="0.25">
      <c r="A1618" s="48"/>
      <c r="B1618" s="49"/>
      <c r="C1618" s="375" t="s">
        <v>65</v>
      </c>
      <c r="D1618" s="375"/>
      <c r="E1618" s="375"/>
      <c r="F1618" s="59"/>
      <c r="G1618" s="60"/>
      <c r="H1618" s="60"/>
      <c r="I1618" s="60"/>
      <c r="J1618" s="61">
        <v>250.92</v>
      </c>
      <c r="K1618" s="60"/>
      <c r="L1618" s="61">
        <v>40.96</v>
      </c>
      <c r="M1618" s="60"/>
      <c r="N1618" s="62"/>
      <c r="AF1618" s="39"/>
      <c r="AG1618" s="47"/>
      <c r="AH1618" s="47"/>
      <c r="AM1618" s="3" t="s">
        <v>65</v>
      </c>
      <c r="AN1618" s="47"/>
      <c r="AO1618" s="47"/>
      <c r="AQ1618" s="47"/>
    </row>
    <row r="1619" spans="1:43" s="4" customFormat="1" ht="15" x14ac:dyDescent="0.25">
      <c r="A1619" s="56"/>
      <c r="B1619" s="49"/>
      <c r="C1619" s="372" t="s">
        <v>66</v>
      </c>
      <c r="D1619" s="372"/>
      <c r="E1619" s="372"/>
      <c r="F1619" s="51"/>
      <c r="G1619" s="52"/>
      <c r="H1619" s="52"/>
      <c r="I1619" s="52"/>
      <c r="J1619" s="57"/>
      <c r="K1619" s="52"/>
      <c r="L1619" s="53">
        <v>28.27</v>
      </c>
      <c r="M1619" s="52"/>
      <c r="N1619" s="64">
        <v>988.32</v>
      </c>
      <c r="AF1619" s="39"/>
      <c r="AG1619" s="47"/>
      <c r="AH1619" s="47"/>
      <c r="AL1619" s="3" t="s">
        <v>66</v>
      </c>
      <c r="AN1619" s="47"/>
      <c r="AO1619" s="47"/>
      <c r="AQ1619" s="47"/>
    </row>
    <row r="1620" spans="1:43" s="4" customFormat="1" ht="23.25" x14ac:dyDescent="0.25">
      <c r="A1620" s="56"/>
      <c r="B1620" s="49" t="s">
        <v>681</v>
      </c>
      <c r="C1620" s="372" t="s">
        <v>682</v>
      </c>
      <c r="D1620" s="372"/>
      <c r="E1620" s="372"/>
      <c r="F1620" s="51" t="s">
        <v>69</v>
      </c>
      <c r="G1620" s="63">
        <v>97</v>
      </c>
      <c r="H1620" s="52"/>
      <c r="I1620" s="63">
        <v>97</v>
      </c>
      <c r="J1620" s="57"/>
      <c r="K1620" s="52"/>
      <c r="L1620" s="53">
        <v>27.42</v>
      </c>
      <c r="M1620" s="52"/>
      <c r="N1620" s="64">
        <v>958.67</v>
      </c>
      <c r="AF1620" s="39"/>
      <c r="AG1620" s="47"/>
      <c r="AH1620" s="47"/>
      <c r="AL1620" s="3" t="s">
        <v>682</v>
      </c>
      <c r="AN1620" s="47"/>
      <c r="AO1620" s="47"/>
      <c r="AQ1620" s="47"/>
    </row>
    <row r="1621" spans="1:43" s="4" customFormat="1" ht="23.25" x14ac:dyDescent="0.25">
      <c r="A1621" s="56"/>
      <c r="B1621" s="49" t="s">
        <v>683</v>
      </c>
      <c r="C1621" s="372" t="s">
        <v>684</v>
      </c>
      <c r="D1621" s="372"/>
      <c r="E1621" s="372"/>
      <c r="F1621" s="51" t="s">
        <v>69</v>
      </c>
      <c r="G1621" s="63">
        <v>51</v>
      </c>
      <c r="H1621" s="52"/>
      <c r="I1621" s="63">
        <v>51</v>
      </c>
      <c r="J1621" s="57"/>
      <c r="K1621" s="52"/>
      <c r="L1621" s="53">
        <v>14.42</v>
      </c>
      <c r="M1621" s="52"/>
      <c r="N1621" s="64">
        <v>504.04</v>
      </c>
      <c r="AF1621" s="39"/>
      <c r="AG1621" s="47"/>
      <c r="AH1621" s="47"/>
      <c r="AL1621" s="3" t="s">
        <v>684</v>
      </c>
      <c r="AN1621" s="47"/>
      <c r="AO1621" s="47"/>
      <c r="AQ1621" s="47"/>
    </row>
    <row r="1622" spans="1:43" s="4" customFormat="1" ht="15" x14ac:dyDescent="0.25">
      <c r="A1622" s="65"/>
      <c r="B1622" s="66"/>
      <c r="C1622" s="374" t="s">
        <v>72</v>
      </c>
      <c r="D1622" s="374"/>
      <c r="E1622" s="374"/>
      <c r="F1622" s="42"/>
      <c r="G1622" s="43"/>
      <c r="H1622" s="43"/>
      <c r="I1622" s="43"/>
      <c r="J1622" s="45"/>
      <c r="K1622" s="43"/>
      <c r="L1622" s="67">
        <v>82.8</v>
      </c>
      <c r="M1622" s="60"/>
      <c r="N1622" s="46"/>
      <c r="AF1622" s="39"/>
      <c r="AG1622" s="47"/>
      <c r="AH1622" s="47"/>
      <c r="AN1622" s="47" t="s">
        <v>72</v>
      </c>
      <c r="AO1622" s="47"/>
      <c r="AQ1622" s="47"/>
    </row>
    <row r="1623" spans="1:43" s="4" customFormat="1" ht="45.75" x14ac:dyDescent="0.25">
      <c r="A1623" s="40" t="s">
        <v>761</v>
      </c>
      <c r="B1623" s="41" t="s">
        <v>852</v>
      </c>
      <c r="C1623" s="374" t="s">
        <v>2389</v>
      </c>
      <c r="D1623" s="374"/>
      <c r="E1623" s="374"/>
      <c r="F1623" s="42" t="s">
        <v>215</v>
      </c>
      <c r="G1623" s="43">
        <v>0.02</v>
      </c>
      <c r="H1623" s="44">
        <v>1</v>
      </c>
      <c r="I1623" s="68">
        <v>0.02</v>
      </c>
      <c r="J1623" s="45"/>
      <c r="K1623" s="43"/>
      <c r="L1623" s="45"/>
      <c r="M1623" s="43"/>
      <c r="N1623" s="46"/>
      <c r="AF1623" s="39"/>
      <c r="AG1623" s="47"/>
      <c r="AH1623" s="47" t="s">
        <v>2389</v>
      </c>
      <c r="AN1623" s="47"/>
      <c r="AO1623" s="47"/>
      <c r="AQ1623" s="47"/>
    </row>
    <row r="1624" spans="1:43" s="4" customFormat="1" ht="15" x14ac:dyDescent="0.25">
      <c r="A1624" s="69"/>
      <c r="B1624" s="50"/>
      <c r="C1624" s="372" t="s">
        <v>708</v>
      </c>
      <c r="D1624" s="372"/>
      <c r="E1624" s="372"/>
      <c r="F1624" s="372"/>
      <c r="G1624" s="372"/>
      <c r="H1624" s="372"/>
      <c r="I1624" s="372"/>
      <c r="J1624" s="372"/>
      <c r="K1624" s="372"/>
      <c r="L1624" s="372"/>
      <c r="M1624" s="372"/>
      <c r="N1624" s="377"/>
      <c r="AF1624" s="39"/>
      <c r="AG1624" s="47"/>
      <c r="AH1624" s="47"/>
      <c r="AI1624" s="3" t="s">
        <v>708</v>
      </c>
      <c r="AN1624" s="47"/>
      <c r="AO1624" s="47"/>
      <c r="AQ1624" s="47"/>
    </row>
    <row r="1625" spans="1:43" s="4" customFormat="1" ht="22.5" x14ac:dyDescent="0.25">
      <c r="A1625" s="103"/>
      <c r="B1625" s="49" t="s">
        <v>217</v>
      </c>
      <c r="C1625" s="368" t="s">
        <v>218</v>
      </c>
      <c r="D1625" s="368"/>
      <c r="E1625" s="368"/>
      <c r="F1625" s="368"/>
      <c r="G1625" s="368"/>
      <c r="H1625" s="368"/>
      <c r="I1625" s="368"/>
      <c r="J1625" s="368"/>
      <c r="K1625" s="368"/>
      <c r="L1625" s="368"/>
      <c r="M1625" s="368"/>
      <c r="N1625" s="376"/>
      <c r="AF1625" s="39"/>
      <c r="AG1625" s="47"/>
      <c r="AH1625" s="47"/>
      <c r="AJ1625" s="3" t="s">
        <v>218</v>
      </c>
      <c r="AN1625" s="47"/>
      <c r="AO1625" s="47"/>
      <c r="AQ1625" s="47"/>
    </row>
    <row r="1626" spans="1:43" s="4" customFormat="1" ht="15" x14ac:dyDescent="0.25">
      <c r="A1626" s="48"/>
      <c r="B1626" s="49" t="s">
        <v>58</v>
      </c>
      <c r="C1626" s="372" t="s">
        <v>62</v>
      </c>
      <c r="D1626" s="372"/>
      <c r="E1626" s="372"/>
      <c r="F1626" s="51"/>
      <c r="G1626" s="52"/>
      <c r="H1626" s="52"/>
      <c r="I1626" s="52"/>
      <c r="J1626" s="53">
        <v>162.43</v>
      </c>
      <c r="K1626" s="54">
        <v>1.1499999999999999</v>
      </c>
      <c r="L1626" s="53">
        <v>3.74</v>
      </c>
      <c r="M1626" s="54">
        <v>34.96</v>
      </c>
      <c r="N1626" s="64">
        <v>130.75</v>
      </c>
      <c r="AF1626" s="39"/>
      <c r="AG1626" s="47"/>
      <c r="AH1626" s="47"/>
      <c r="AK1626" s="3" t="s">
        <v>62</v>
      </c>
      <c r="AN1626" s="47"/>
      <c r="AO1626" s="47"/>
      <c r="AQ1626" s="47"/>
    </row>
    <row r="1627" spans="1:43" s="4" customFormat="1" ht="15" x14ac:dyDescent="0.25">
      <c r="A1627" s="48"/>
      <c r="B1627" s="49" t="s">
        <v>73</v>
      </c>
      <c r="C1627" s="372" t="s">
        <v>175</v>
      </c>
      <c r="D1627" s="372"/>
      <c r="E1627" s="372"/>
      <c r="F1627" s="51"/>
      <c r="G1627" s="52"/>
      <c r="H1627" s="52"/>
      <c r="I1627" s="52"/>
      <c r="J1627" s="53">
        <v>53.19</v>
      </c>
      <c r="K1627" s="54">
        <v>1.1499999999999999</v>
      </c>
      <c r="L1627" s="53">
        <v>1.22</v>
      </c>
      <c r="M1627" s="52"/>
      <c r="N1627" s="58"/>
      <c r="AF1627" s="39"/>
      <c r="AG1627" s="47"/>
      <c r="AH1627" s="47"/>
      <c r="AK1627" s="3" t="s">
        <v>175</v>
      </c>
      <c r="AN1627" s="47"/>
      <c r="AO1627" s="47"/>
      <c r="AQ1627" s="47"/>
    </row>
    <row r="1628" spans="1:43" s="4" customFormat="1" ht="15" x14ac:dyDescent="0.25">
      <c r="A1628" s="48"/>
      <c r="B1628" s="49" t="s">
        <v>78</v>
      </c>
      <c r="C1628" s="372" t="s">
        <v>176</v>
      </c>
      <c r="D1628" s="372"/>
      <c r="E1628" s="372"/>
      <c r="F1628" s="51"/>
      <c r="G1628" s="52"/>
      <c r="H1628" s="52"/>
      <c r="I1628" s="52"/>
      <c r="J1628" s="53">
        <v>5.0199999999999996</v>
      </c>
      <c r="K1628" s="54">
        <v>1.1499999999999999</v>
      </c>
      <c r="L1628" s="53">
        <v>0.12</v>
      </c>
      <c r="M1628" s="54">
        <v>34.96</v>
      </c>
      <c r="N1628" s="64">
        <v>4.2</v>
      </c>
      <c r="AF1628" s="39"/>
      <c r="AG1628" s="47"/>
      <c r="AH1628" s="47"/>
      <c r="AK1628" s="3" t="s">
        <v>176</v>
      </c>
      <c r="AN1628" s="47"/>
      <c r="AO1628" s="47"/>
      <c r="AQ1628" s="47"/>
    </row>
    <row r="1629" spans="1:43" s="4" customFormat="1" ht="15" x14ac:dyDescent="0.25">
      <c r="A1629" s="48"/>
      <c r="B1629" s="49" t="s">
        <v>122</v>
      </c>
      <c r="C1629" s="372" t="s">
        <v>177</v>
      </c>
      <c r="D1629" s="372"/>
      <c r="E1629" s="372"/>
      <c r="F1629" s="51"/>
      <c r="G1629" s="52"/>
      <c r="H1629" s="52"/>
      <c r="I1629" s="52"/>
      <c r="J1629" s="53">
        <v>35.299999999999997</v>
      </c>
      <c r="K1629" s="52"/>
      <c r="L1629" s="53">
        <v>0.71</v>
      </c>
      <c r="M1629" s="52"/>
      <c r="N1629" s="58"/>
      <c r="AF1629" s="39"/>
      <c r="AG1629" s="47"/>
      <c r="AH1629" s="47"/>
      <c r="AK1629" s="3" t="s">
        <v>177</v>
      </c>
      <c r="AN1629" s="47"/>
      <c r="AO1629" s="47"/>
      <c r="AQ1629" s="47"/>
    </row>
    <row r="1630" spans="1:43" s="4" customFormat="1" ht="15" x14ac:dyDescent="0.25">
      <c r="A1630" s="56"/>
      <c r="B1630" s="49"/>
      <c r="C1630" s="372" t="s">
        <v>63</v>
      </c>
      <c r="D1630" s="372"/>
      <c r="E1630" s="372"/>
      <c r="F1630" s="51" t="s">
        <v>64</v>
      </c>
      <c r="G1630" s="54">
        <v>17.28</v>
      </c>
      <c r="H1630" s="54">
        <v>1.1499999999999999</v>
      </c>
      <c r="I1630" s="114">
        <v>0.39744000000000002</v>
      </c>
      <c r="J1630" s="57"/>
      <c r="K1630" s="52"/>
      <c r="L1630" s="57"/>
      <c r="M1630" s="52"/>
      <c r="N1630" s="58"/>
      <c r="AF1630" s="39"/>
      <c r="AG1630" s="47"/>
      <c r="AH1630" s="47"/>
      <c r="AL1630" s="3" t="s">
        <v>63</v>
      </c>
      <c r="AN1630" s="47"/>
      <c r="AO1630" s="47"/>
      <c r="AQ1630" s="47"/>
    </row>
    <row r="1631" spans="1:43" s="4" customFormat="1" ht="15" x14ac:dyDescent="0.25">
      <c r="A1631" s="56"/>
      <c r="B1631" s="49"/>
      <c r="C1631" s="372" t="s">
        <v>178</v>
      </c>
      <c r="D1631" s="372"/>
      <c r="E1631" s="372"/>
      <c r="F1631" s="51" t="s">
        <v>64</v>
      </c>
      <c r="G1631" s="104">
        <v>0.4</v>
      </c>
      <c r="H1631" s="54">
        <v>1.1499999999999999</v>
      </c>
      <c r="I1631" s="70">
        <v>9.1999999999999998E-3</v>
      </c>
      <c r="J1631" s="57"/>
      <c r="K1631" s="52"/>
      <c r="L1631" s="57"/>
      <c r="M1631" s="52"/>
      <c r="N1631" s="58"/>
      <c r="AF1631" s="39"/>
      <c r="AG1631" s="47"/>
      <c r="AH1631" s="47"/>
      <c r="AL1631" s="3" t="s">
        <v>178</v>
      </c>
      <c r="AN1631" s="47"/>
      <c r="AO1631" s="47"/>
      <c r="AQ1631" s="47"/>
    </row>
    <row r="1632" spans="1:43" s="4" customFormat="1" ht="15" x14ac:dyDescent="0.25">
      <c r="A1632" s="48"/>
      <c r="B1632" s="49"/>
      <c r="C1632" s="375" t="s">
        <v>65</v>
      </c>
      <c r="D1632" s="375"/>
      <c r="E1632" s="375"/>
      <c r="F1632" s="59"/>
      <c r="G1632" s="60"/>
      <c r="H1632" s="60"/>
      <c r="I1632" s="60"/>
      <c r="J1632" s="61">
        <v>250.92</v>
      </c>
      <c r="K1632" s="60"/>
      <c r="L1632" s="61">
        <v>5.67</v>
      </c>
      <c r="M1632" s="60"/>
      <c r="N1632" s="62"/>
      <c r="AF1632" s="39"/>
      <c r="AG1632" s="47"/>
      <c r="AH1632" s="47"/>
      <c r="AM1632" s="3" t="s">
        <v>65</v>
      </c>
      <c r="AN1632" s="47"/>
      <c r="AO1632" s="47"/>
      <c r="AQ1632" s="47"/>
    </row>
    <row r="1633" spans="1:43" s="4" customFormat="1" ht="15" x14ac:dyDescent="0.25">
      <c r="A1633" s="56"/>
      <c r="B1633" s="49"/>
      <c r="C1633" s="372" t="s">
        <v>66</v>
      </c>
      <c r="D1633" s="372"/>
      <c r="E1633" s="372"/>
      <c r="F1633" s="51"/>
      <c r="G1633" s="52"/>
      <c r="H1633" s="52"/>
      <c r="I1633" s="52"/>
      <c r="J1633" s="57"/>
      <c r="K1633" s="52"/>
      <c r="L1633" s="53">
        <v>3.86</v>
      </c>
      <c r="M1633" s="52"/>
      <c r="N1633" s="64">
        <v>134.94999999999999</v>
      </c>
      <c r="AF1633" s="39"/>
      <c r="AG1633" s="47"/>
      <c r="AH1633" s="47"/>
      <c r="AL1633" s="3" t="s">
        <v>66</v>
      </c>
      <c r="AN1633" s="47"/>
      <c r="AO1633" s="47"/>
      <c r="AQ1633" s="47"/>
    </row>
    <row r="1634" spans="1:43" s="4" customFormat="1" ht="23.25" x14ac:dyDescent="0.25">
      <c r="A1634" s="56"/>
      <c r="B1634" s="49" t="s">
        <v>681</v>
      </c>
      <c r="C1634" s="372" t="s">
        <v>682</v>
      </c>
      <c r="D1634" s="372"/>
      <c r="E1634" s="372"/>
      <c r="F1634" s="51" t="s">
        <v>69</v>
      </c>
      <c r="G1634" s="63">
        <v>97</v>
      </c>
      <c r="H1634" s="52"/>
      <c r="I1634" s="63">
        <v>97</v>
      </c>
      <c r="J1634" s="57"/>
      <c r="K1634" s="52"/>
      <c r="L1634" s="53">
        <v>3.74</v>
      </c>
      <c r="M1634" s="52"/>
      <c r="N1634" s="64">
        <v>130.9</v>
      </c>
      <c r="AF1634" s="39"/>
      <c r="AG1634" s="47"/>
      <c r="AH1634" s="47"/>
      <c r="AL1634" s="3" t="s">
        <v>682</v>
      </c>
      <c r="AN1634" s="47"/>
      <c r="AO1634" s="47"/>
      <c r="AQ1634" s="47"/>
    </row>
    <row r="1635" spans="1:43" s="4" customFormat="1" ht="23.25" x14ac:dyDescent="0.25">
      <c r="A1635" s="56"/>
      <c r="B1635" s="49" t="s">
        <v>683</v>
      </c>
      <c r="C1635" s="372" t="s">
        <v>684</v>
      </c>
      <c r="D1635" s="372"/>
      <c r="E1635" s="372"/>
      <c r="F1635" s="51" t="s">
        <v>69</v>
      </c>
      <c r="G1635" s="63">
        <v>51</v>
      </c>
      <c r="H1635" s="52"/>
      <c r="I1635" s="63">
        <v>51</v>
      </c>
      <c r="J1635" s="57"/>
      <c r="K1635" s="52"/>
      <c r="L1635" s="53">
        <v>1.97</v>
      </c>
      <c r="M1635" s="52"/>
      <c r="N1635" s="64">
        <v>68.819999999999993</v>
      </c>
      <c r="AF1635" s="39"/>
      <c r="AG1635" s="47"/>
      <c r="AH1635" s="47"/>
      <c r="AL1635" s="3" t="s">
        <v>684</v>
      </c>
      <c r="AN1635" s="47"/>
      <c r="AO1635" s="47"/>
      <c r="AQ1635" s="47"/>
    </row>
    <row r="1636" spans="1:43" s="4" customFormat="1" ht="15" x14ac:dyDescent="0.25">
      <c r="A1636" s="65"/>
      <c r="B1636" s="66"/>
      <c r="C1636" s="374" t="s">
        <v>72</v>
      </c>
      <c r="D1636" s="374"/>
      <c r="E1636" s="374"/>
      <c r="F1636" s="42"/>
      <c r="G1636" s="43"/>
      <c r="H1636" s="43"/>
      <c r="I1636" s="43"/>
      <c r="J1636" s="45"/>
      <c r="K1636" s="43"/>
      <c r="L1636" s="67">
        <v>11.38</v>
      </c>
      <c r="M1636" s="60"/>
      <c r="N1636" s="46"/>
      <c r="AF1636" s="39"/>
      <c r="AG1636" s="47"/>
      <c r="AH1636" s="47"/>
      <c r="AN1636" s="47" t="s">
        <v>72</v>
      </c>
      <c r="AO1636" s="47"/>
      <c r="AQ1636" s="47"/>
    </row>
    <row r="1637" spans="1:43" s="4" customFormat="1" ht="22.5" x14ac:dyDescent="0.25">
      <c r="A1637" s="40" t="s">
        <v>764</v>
      </c>
      <c r="B1637" s="41" t="s">
        <v>768</v>
      </c>
      <c r="C1637" s="374" t="s">
        <v>2363</v>
      </c>
      <c r="D1637" s="374"/>
      <c r="E1637" s="374"/>
      <c r="F1637" s="42" t="s">
        <v>231</v>
      </c>
      <c r="G1637" s="43">
        <v>16.32</v>
      </c>
      <c r="H1637" s="44">
        <v>1</v>
      </c>
      <c r="I1637" s="68">
        <v>16.32</v>
      </c>
      <c r="J1637" s="105">
        <v>1856.23</v>
      </c>
      <c r="K1637" s="43"/>
      <c r="L1637" s="105">
        <v>3543.12</v>
      </c>
      <c r="M1637" s="68">
        <v>8.5500000000000007</v>
      </c>
      <c r="N1637" s="115">
        <v>30293.67</v>
      </c>
      <c r="AF1637" s="39"/>
      <c r="AG1637" s="47"/>
      <c r="AH1637" s="47" t="s">
        <v>2363</v>
      </c>
      <c r="AN1637" s="47"/>
      <c r="AO1637" s="47"/>
      <c r="AQ1637" s="47"/>
    </row>
    <row r="1638" spans="1:43" s="4" customFormat="1" ht="15" x14ac:dyDescent="0.25">
      <c r="A1638" s="69"/>
      <c r="B1638" s="50"/>
      <c r="C1638" s="372" t="s">
        <v>2414</v>
      </c>
      <c r="D1638" s="372"/>
      <c r="E1638" s="372"/>
      <c r="F1638" s="372"/>
      <c r="G1638" s="372"/>
      <c r="H1638" s="372"/>
      <c r="I1638" s="372"/>
      <c r="J1638" s="372"/>
      <c r="K1638" s="372"/>
      <c r="L1638" s="372"/>
      <c r="M1638" s="372"/>
      <c r="N1638" s="377"/>
      <c r="AF1638" s="39"/>
      <c r="AG1638" s="47"/>
      <c r="AH1638" s="47"/>
      <c r="AI1638" s="3" t="s">
        <v>2414</v>
      </c>
      <c r="AN1638" s="47"/>
      <c r="AO1638" s="47"/>
      <c r="AQ1638" s="47"/>
    </row>
    <row r="1639" spans="1:43" s="4" customFormat="1" ht="15" x14ac:dyDescent="0.25">
      <c r="A1639" s="65"/>
      <c r="B1639" s="66"/>
      <c r="C1639" s="374" t="s">
        <v>72</v>
      </c>
      <c r="D1639" s="374"/>
      <c r="E1639" s="374"/>
      <c r="F1639" s="42"/>
      <c r="G1639" s="43"/>
      <c r="H1639" s="43"/>
      <c r="I1639" s="43"/>
      <c r="J1639" s="45"/>
      <c r="K1639" s="43"/>
      <c r="L1639" s="105">
        <v>3543.12</v>
      </c>
      <c r="M1639" s="60"/>
      <c r="N1639" s="115">
        <v>30293.67</v>
      </c>
      <c r="AF1639" s="39"/>
      <c r="AG1639" s="47"/>
      <c r="AH1639" s="47"/>
      <c r="AN1639" s="47" t="s">
        <v>72</v>
      </c>
      <c r="AO1639" s="47"/>
      <c r="AQ1639" s="47"/>
    </row>
    <row r="1640" spans="1:43" s="4" customFormat="1" ht="45.75" x14ac:dyDescent="0.25">
      <c r="A1640" s="40" t="s">
        <v>765</v>
      </c>
      <c r="B1640" s="41" t="s">
        <v>745</v>
      </c>
      <c r="C1640" s="374" t="s">
        <v>2390</v>
      </c>
      <c r="D1640" s="374"/>
      <c r="E1640" s="374"/>
      <c r="F1640" s="42" t="s">
        <v>318</v>
      </c>
      <c r="G1640" s="43">
        <v>25.52</v>
      </c>
      <c r="H1640" s="44">
        <v>1</v>
      </c>
      <c r="I1640" s="68">
        <v>25.52</v>
      </c>
      <c r="J1640" s="45"/>
      <c r="K1640" s="43"/>
      <c r="L1640" s="45"/>
      <c r="M1640" s="43"/>
      <c r="N1640" s="46"/>
      <c r="AF1640" s="39"/>
      <c r="AG1640" s="47"/>
      <c r="AH1640" s="47" t="s">
        <v>2390</v>
      </c>
      <c r="AN1640" s="47"/>
      <c r="AO1640" s="47"/>
      <c r="AQ1640" s="47"/>
    </row>
    <row r="1641" spans="1:43" s="4" customFormat="1" ht="15" x14ac:dyDescent="0.25">
      <c r="A1641" s="69"/>
      <c r="B1641" s="50"/>
      <c r="C1641" s="372" t="s">
        <v>2415</v>
      </c>
      <c r="D1641" s="372"/>
      <c r="E1641" s="372"/>
      <c r="F1641" s="372"/>
      <c r="G1641" s="372"/>
      <c r="H1641" s="372"/>
      <c r="I1641" s="372"/>
      <c r="J1641" s="372"/>
      <c r="K1641" s="372"/>
      <c r="L1641" s="372"/>
      <c r="M1641" s="372"/>
      <c r="N1641" s="377"/>
      <c r="AF1641" s="39"/>
      <c r="AG1641" s="47"/>
      <c r="AH1641" s="47"/>
      <c r="AI1641" s="3" t="s">
        <v>2415</v>
      </c>
      <c r="AN1641" s="47"/>
      <c r="AO1641" s="47"/>
      <c r="AQ1641" s="47"/>
    </row>
    <row r="1642" spans="1:43" s="4" customFormat="1" ht="22.5" x14ac:dyDescent="0.25">
      <c r="A1642" s="103"/>
      <c r="B1642" s="49" t="s">
        <v>217</v>
      </c>
      <c r="C1642" s="368" t="s">
        <v>218</v>
      </c>
      <c r="D1642" s="368"/>
      <c r="E1642" s="368"/>
      <c r="F1642" s="368"/>
      <c r="G1642" s="368"/>
      <c r="H1642" s="368"/>
      <c r="I1642" s="368"/>
      <c r="J1642" s="368"/>
      <c r="K1642" s="368"/>
      <c r="L1642" s="368"/>
      <c r="M1642" s="368"/>
      <c r="N1642" s="376"/>
      <c r="AF1642" s="39"/>
      <c r="AG1642" s="47"/>
      <c r="AH1642" s="47"/>
      <c r="AJ1642" s="3" t="s">
        <v>218</v>
      </c>
      <c r="AN1642" s="47"/>
      <c r="AO1642" s="47"/>
      <c r="AQ1642" s="47"/>
    </row>
    <row r="1643" spans="1:43" s="4" customFormat="1" ht="15" x14ac:dyDescent="0.25">
      <c r="A1643" s="48"/>
      <c r="B1643" s="49" t="s">
        <v>58</v>
      </c>
      <c r="C1643" s="372" t="s">
        <v>62</v>
      </c>
      <c r="D1643" s="372"/>
      <c r="E1643" s="372"/>
      <c r="F1643" s="51"/>
      <c r="G1643" s="52"/>
      <c r="H1643" s="52"/>
      <c r="I1643" s="52"/>
      <c r="J1643" s="53">
        <v>1.19</v>
      </c>
      <c r="K1643" s="54">
        <v>1.1499999999999999</v>
      </c>
      <c r="L1643" s="53">
        <v>34.92</v>
      </c>
      <c r="M1643" s="54">
        <v>34.96</v>
      </c>
      <c r="N1643" s="55">
        <v>1220.8</v>
      </c>
      <c r="AF1643" s="39"/>
      <c r="AG1643" s="47"/>
      <c r="AH1643" s="47"/>
      <c r="AK1643" s="3" t="s">
        <v>62</v>
      </c>
      <c r="AN1643" s="47"/>
      <c r="AO1643" s="47"/>
      <c r="AQ1643" s="47"/>
    </row>
    <row r="1644" spans="1:43" s="4" customFormat="1" ht="15" x14ac:dyDescent="0.25">
      <c r="A1644" s="48"/>
      <c r="B1644" s="49" t="s">
        <v>73</v>
      </c>
      <c r="C1644" s="372" t="s">
        <v>175</v>
      </c>
      <c r="D1644" s="372"/>
      <c r="E1644" s="372"/>
      <c r="F1644" s="51"/>
      <c r="G1644" s="52"/>
      <c r="H1644" s="52"/>
      <c r="I1644" s="52"/>
      <c r="J1644" s="53">
        <v>0.08</v>
      </c>
      <c r="K1644" s="54">
        <v>1.1499999999999999</v>
      </c>
      <c r="L1644" s="53">
        <v>2.35</v>
      </c>
      <c r="M1644" s="52"/>
      <c r="N1644" s="58"/>
      <c r="AF1644" s="39"/>
      <c r="AG1644" s="47"/>
      <c r="AH1644" s="47"/>
      <c r="AK1644" s="3" t="s">
        <v>175</v>
      </c>
      <c r="AN1644" s="47"/>
      <c r="AO1644" s="47"/>
      <c r="AQ1644" s="47"/>
    </row>
    <row r="1645" spans="1:43" s="4" customFormat="1" ht="15" x14ac:dyDescent="0.25">
      <c r="A1645" s="48"/>
      <c r="B1645" s="49" t="s">
        <v>122</v>
      </c>
      <c r="C1645" s="372" t="s">
        <v>177</v>
      </c>
      <c r="D1645" s="372"/>
      <c r="E1645" s="372"/>
      <c r="F1645" s="51"/>
      <c r="G1645" s="52"/>
      <c r="H1645" s="52"/>
      <c r="I1645" s="52"/>
      <c r="J1645" s="53">
        <v>6.31</v>
      </c>
      <c r="K1645" s="52"/>
      <c r="L1645" s="53">
        <v>161.03</v>
      </c>
      <c r="M1645" s="52"/>
      <c r="N1645" s="58"/>
      <c r="AF1645" s="39"/>
      <c r="AG1645" s="47"/>
      <c r="AH1645" s="47"/>
      <c r="AK1645" s="3" t="s">
        <v>177</v>
      </c>
      <c r="AN1645" s="47"/>
      <c r="AO1645" s="47"/>
      <c r="AQ1645" s="47"/>
    </row>
    <row r="1646" spans="1:43" s="4" customFormat="1" ht="15" x14ac:dyDescent="0.25">
      <c r="A1646" s="56"/>
      <c r="B1646" s="49"/>
      <c r="C1646" s="372" t="s">
        <v>63</v>
      </c>
      <c r="D1646" s="372"/>
      <c r="E1646" s="372"/>
      <c r="F1646" s="51" t="s">
        <v>64</v>
      </c>
      <c r="G1646" s="54">
        <v>0.13</v>
      </c>
      <c r="H1646" s="54">
        <v>1.1499999999999999</v>
      </c>
      <c r="I1646" s="114">
        <v>3.8152400000000002</v>
      </c>
      <c r="J1646" s="57"/>
      <c r="K1646" s="52"/>
      <c r="L1646" s="57"/>
      <c r="M1646" s="52"/>
      <c r="N1646" s="58"/>
      <c r="AF1646" s="39"/>
      <c r="AG1646" s="47"/>
      <c r="AH1646" s="47"/>
      <c r="AL1646" s="3" t="s">
        <v>63</v>
      </c>
      <c r="AN1646" s="47"/>
      <c r="AO1646" s="47"/>
      <c r="AQ1646" s="47"/>
    </row>
    <row r="1647" spans="1:43" s="4" customFormat="1" ht="15" x14ac:dyDescent="0.25">
      <c r="A1647" s="48"/>
      <c r="B1647" s="49"/>
      <c r="C1647" s="375" t="s">
        <v>65</v>
      </c>
      <c r="D1647" s="375"/>
      <c r="E1647" s="375"/>
      <c r="F1647" s="59"/>
      <c r="G1647" s="60"/>
      <c r="H1647" s="60"/>
      <c r="I1647" s="60"/>
      <c r="J1647" s="61">
        <v>7.58</v>
      </c>
      <c r="K1647" s="60"/>
      <c r="L1647" s="61">
        <v>198.3</v>
      </c>
      <c r="M1647" s="60"/>
      <c r="N1647" s="62"/>
      <c r="AF1647" s="39"/>
      <c r="AG1647" s="47"/>
      <c r="AH1647" s="47"/>
      <c r="AM1647" s="3" t="s">
        <v>65</v>
      </c>
      <c r="AN1647" s="47"/>
      <c r="AO1647" s="47"/>
      <c r="AQ1647" s="47"/>
    </row>
    <row r="1648" spans="1:43" s="4" customFormat="1" ht="15" x14ac:dyDescent="0.25">
      <c r="A1648" s="56"/>
      <c r="B1648" s="49"/>
      <c r="C1648" s="372" t="s">
        <v>66</v>
      </c>
      <c r="D1648" s="372"/>
      <c r="E1648" s="372"/>
      <c r="F1648" s="51"/>
      <c r="G1648" s="52"/>
      <c r="H1648" s="52"/>
      <c r="I1648" s="52"/>
      <c r="J1648" s="57"/>
      <c r="K1648" s="52"/>
      <c r="L1648" s="53">
        <v>34.92</v>
      </c>
      <c r="M1648" s="52"/>
      <c r="N1648" s="55">
        <v>1220.8</v>
      </c>
      <c r="AF1648" s="39"/>
      <c r="AG1648" s="47"/>
      <c r="AH1648" s="47"/>
      <c r="AL1648" s="3" t="s">
        <v>66</v>
      </c>
      <c r="AN1648" s="47"/>
      <c r="AO1648" s="47"/>
      <c r="AQ1648" s="47"/>
    </row>
    <row r="1649" spans="1:43" s="4" customFormat="1" ht="23.25" x14ac:dyDescent="0.25">
      <c r="A1649" s="56"/>
      <c r="B1649" s="49" t="s">
        <v>681</v>
      </c>
      <c r="C1649" s="372" t="s">
        <v>682</v>
      </c>
      <c r="D1649" s="372"/>
      <c r="E1649" s="372"/>
      <c r="F1649" s="51" t="s">
        <v>69</v>
      </c>
      <c r="G1649" s="63">
        <v>97</v>
      </c>
      <c r="H1649" s="52"/>
      <c r="I1649" s="63">
        <v>97</v>
      </c>
      <c r="J1649" s="57"/>
      <c r="K1649" s="52"/>
      <c r="L1649" s="53">
        <v>33.869999999999997</v>
      </c>
      <c r="M1649" s="52"/>
      <c r="N1649" s="55">
        <v>1184.18</v>
      </c>
      <c r="AF1649" s="39"/>
      <c r="AG1649" s="47"/>
      <c r="AH1649" s="47"/>
      <c r="AL1649" s="3" t="s">
        <v>682</v>
      </c>
      <c r="AN1649" s="47"/>
      <c r="AO1649" s="47"/>
      <c r="AQ1649" s="47"/>
    </row>
    <row r="1650" spans="1:43" s="4" customFormat="1" ht="23.25" x14ac:dyDescent="0.25">
      <c r="A1650" s="56"/>
      <c r="B1650" s="49" t="s">
        <v>683</v>
      </c>
      <c r="C1650" s="372" t="s">
        <v>684</v>
      </c>
      <c r="D1650" s="372"/>
      <c r="E1650" s="372"/>
      <c r="F1650" s="51" t="s">
        <v>69</v>
      </c>
      <c r="G1650" s="63">
        <v>51</v>
      </c>
      <c r="H1650" s="52"/>
      <c r="I1650" s="63">
        <v>51</v>
      </c>
      <c r="J1650" s="57"/>
      <c r="K1650" s="52"/>
      <c r="L1650" s="53">
        <v>17.809999999999999</v>
      </c>
      <c r="M1650" s="52"/>
      <c r="N1650" s="64">
        <v>622.61</v>
      </c>
      <c r="AF1650" s="39"/>
      <c r="AG1650" s="47"/>
      <c r="AH1650" s="47"/>
      <c r="AL1650" s="3" t="s">
        <v>684</v>
      </c>
      <c r="AN1650" s="47"/>
      <c r="AO1650" s="47"/>
      <c r="AQ1650" s="47"/>
    </row>
    <row r="1651" spans="1:43" s="4" customFormat="1" ht="15" x14ac:dyDescent="0.25">
      <c r="A1651" s="65"/>
      <c r="B1651" s="66"/>
      <c r="C1651" s="374" t="s">
        <v>72</v>
      </c>
      <c r="D1651" s="374"/>
      <c r="E1651" s="374"/>
      <c r="F1651" s="42"/>
      <c r="G1651" s="43"/>
      <c r="H1651" s="43"/>
      <c r="I1651" s="43"/>
      <c r="J1651" s="45"/>
      <c r="K1651" s="43"/>
      <c r="L1651" s="67">
        <v>249.98</v>
      </c>
      <c r="M1651" s="60"/>
      <c r="N1651" s="46"/>
      <c r="AF1651" s="39"/>
      <c r="AG1651" s="47"/>
      <c r="AH1651" s="47"/>
      <c r="AN1651" s="47" t="s">
        <v>72</v>
      </c>
      <c r="AO1651" s="47"/>
      <c r="AQ1651" s="47"/>
    </row>
    <row r="1652" spans="1:43" s="4" customFormat="1" ht="23.25" x14ac:dyDescent="0.25">
      <c r="A1652" s="40" t="s">
        <v>766</v>
      </c>
      <c r="B1652" s="41" t="s">
        <v>749</v>
      </c>
      <c r="C1652" s="374" t="s">
        <v>750</v>
      </c>
      <c r="D1652" s="374"/>
      <c r="E1652" s="374"/>
      <c r="F1652" s="42" t="s">
        <v>238</v>
      </c>
      <c r="G1652" s="43">
        <v>2.5520000000000001E-2</v>
      </c>
      <c r="H1652" s="44">
        <v>1</v>
      </c>
      <c r="I1652" s="118">
        <v>2.5520000000000001E-2</v>
      </c>
      <c r="J1652" s="105">
        <v>4840.6499999999996</v>
      </c>
      <c r="K1652" s="43"/>
      <c r="L1652" s="67">
        <v>123.53</v>
      </c>
      <c r="M1652" s="43"/>
      <c r="N1652" s="46"/>
      <c r="AF1652" s="39"/>
      <c r="AG1652" s="47"/>
      <c r="AH1652" s="47" t="s">
        <v>750</v>
      </c>
      <c r="AN1652" s="47"/>
      <c r="AO1652" s="47"/>
      <c r="AQ1652" s="47"/>
    </row>
    <row r="1653" spans="1:43" s="4" customFormat="1" ht="15" x14ac:dyDescent="0.25">
      <c r="A1653" s="69"/>
      <c r="B1653" s="50"/>
      <c r="C1653" s="372" t="s">
        <v>751</v>
      </c>
      <c r="D1653" s="372"/>
      <c r="E1653" s="372"/>
      <c r="F1653" s="372"/>
      <c r="G1653" s="372"/>
      <c r="H1653" s="372"/>
      <c r="I1653" s="372"/>
      <c r="J1653" s="372"/>
      <c r="K1653" s="372"/>
      <c r="L1653" s="372"/>
      <c r="M1653" s="372"/>
      <c r="N1653" s="377"/>
      <c r="AF1653" s="39"/>
      <c r="AG1653" s="47"/>
      <c r="AH1653" s="47"/>
      <c r="AI1653" s="3" t="s">
        <v>751</v>
      </c>
      <c r="AN1653" s="47"/>
      <c r="AO1653" s="47"/>
      <c r="AQ1653" s="47"/>
    </row>
    <row r="1654" spans="1:43" s="4" customFormat="1" ht="15" x14ac:dyDescent="0.25">
      <c r="A1654" s="65"/>
      <c r="B1654" s="66"/>
      <c r="C1654" s="374" t="s">
        <v>72</v>
      </c>
      <c r="D1654" s="374"/>
      <c r="E1654" s="374"/>
      <c r="F1654" s="42"/>
      <c r="G1654" s="43"/>
      <c r="H1654" s="43"/>
      <c r="I1654" s="43"/>
      <c r="J1654" s="45"/>
      <c r="K1654" s="43"/>
      <c r="L1654" s="67">
        <v>123.53</v>
      </c>
      <c r="M1654" s="60"/>
      <c r="N1654" s="46"/>
      <c r="AF1654" s="39"/>
      <c r="AG1654" s="47"/>
      <c r="AH1654" s="47"/>
      <c r="AN1654" s="47" t="s">
        <v>72</v>
      </c>
      <c r="AO1654" s="47"/>
      <c r="AQ1654" s="47"/>
    </row>
    <row r="1655" spans="1:43" s="4" customFormat="1" ht="23.25" x14ac:dyDescent="0.25">
      <c r="A1655" s="40" t="s">
        <v>767</v>
      </c>
      <c r="B1655" s="41" t="s">
        <v>753</v>
      </c>
      <c r="C1655" s="374" t="s">
        <v>754</v>
      </c>
      <c r="D1655" s="374"/>
      <c r="E1655" s="374"/>
      <c r="F1655" s="42" t="s">
        <v>61</v>
      </c>
      <c r="G1655" s="43">
        <v>2</v>
      </c>
      <c r="H1655" s="44">
        <v>1</v>
      </c>
      <c r="I1655" s="44">
        <v>2</v>
      </c>
      <c r="J1655" s="45"/>
      <c r="K1655" s="43"/>
      <c r="L1655" s="45"/>
      <c r="M1655" s="43"/>
      <c r="N1655" s="46"/>
      <c r="AF1655" s="39"/>
      <c r="AG1655" s="47"/>
      <c r="AH1655" s="47" t="s">
        <v>754</v>
      </c>
      <c r="AN1655" s="47"/>
      <c r="AO1655" s="47"/>
      <c r="AQ1655" s="47"/>
    </row>
    <row r="1656" spans="1:43" s="4" customFormat="1" ht="22.5" x14ac:dyDescent="0.25">
      <c r="A1656" s="103"/>
      <c r="B1656" s="49" t="s">
        <v>217</v>
      </c>
      <c r="C1656" s="368" t="s">
        <v>218</v>
      </c>
      <c r="D1656" s="368"/>
      <c r="E1656" s="368"/>
      <c r="F1656" s="368"/>
      <c r="G1656" s="368"/>
      <c r="H1656" s="368"/>
      <c r="I1656" s="368"/>
      <c r="J1656" s="368"/>
      <c r="K1656" s="368"/>
      <c r="L1656" s="368"/>
      <c r="M1656" s="368"/>
      <c r="N1656" s="376"/>
      <c r="AF1656" s="39"/>
      <c r="AG1656" s="47"/>
      <c r="AH1656" s="47"/>
      <c r="AJ1656" s="3" t="s">
        <v>218</v>
      </c>
      <c r="AN1656" s="47"/>
      <c r="AO1656" s="47"/>
      <c r="AQ1656" s="47"/>
    </row>
    <row r="1657" spans="1:43" s="4" customFormat="1" ht="15" x14ac:dyDescent="0.25">
      <c r="A1657" s="48"/>
      <c r="B1657" s="49" t="s">
        <v>58</v>
      </c>
      <c r="C1657" s="372" t="s">
        <v>62</v>
      </c>
      <c r="D1657" s="372"/>
      <c r="E1657" s="372"/>
      <c r="F1657" s="51"/>
      <c r="G1657" s="52"/>
      <c r="H1657" s="52"/>
      <c r="I1657" s="52"/>
      <c r="J1657" s="53">
        <v>5.35</v>
      </c>
      <c r="K1657" s="54">
        <v>1.1499999999999999</v>
      </c>
      <c r="L1657" s="53">
        <v>12.31</v>
      </c>
      <c r="M1657" s="54">
        <v>34.96</v>
      </c>
      <c r="N1657" s="64">
        <v>430.36</v>
      </c>
      <c r="AF1657" s="39"/>
      <c r="AG1657" s="47"/>
      <c r="AH1657" s="47"/>
      <c r="AK1657" s="3" t="s">
        <v>62</v>
      </c>
      <c r="AN1657" s="47"/>
      <c r="AO1657" s="47"/>
      <c r="AQ1657" s="47"/>
    </row>
    <row r="1658" spans="1:43" s="4" customFormat="1" ht="15" x14ac:dyDescent="0.25">
      <c r="A1658" s="48"/>
      <c r="B1658" s="49" t="s">
        <v>122</v>
      </c>
      <c r="C1658" s="372" t="s">
        <v>177</v>
      </c>
      <c r="D1658" s="372"/>
      <c r="E1658" s="372"/>
      <c r="F1658" s="51"/>
      <c r="G1658" s="52"/>
      <c r="H1658" s="52"/>
      <c r="I1658" s="52"/>
      <c r="J1658" s="53">
        <v>0.94</v>
      </c>
      <c r="K1658" s="52"/>
      <c r="L1658" s="53">
        <v>1.88</v>
      </c>
      <c r="M1658" s="52"/>
      <c r="N1658" s="58"/>
      <c r="AF1658" s="39"/>
      <c r="AG1658" s="47"/>
      <c r="AH1658" s="47"/>
      <c r="AK1658" s="3" t="s">
        <v>177</v>
      </c>
      <c r="AN1658" s="47"/>
      <c r="AO1658" s="47"/>
      <c r="AQ1658" s="47"/>
    </row>
    <row r="1659" spans="1:43" s="4" customFormat="1" ht="15" x14ac:dyDescent="0.25">
      <c r="A1659" s="56"/>
      <c r="B1659" s="49"/>
      <c r="C1659" s="372" t="s">
        <v>63</v>
      </c>
      <c r="D1659" s="372"/>
      <c r="E1659" s="372"/>
      <c r="F1659" s="51" t="s">
        <v>64</v>
      </c>
      <c r="G1659" s="54">
        <v>0.59</v>
      </c>
      <c r="H1659" s="54">
        <v>1.1499999999999999</v>
      </c>
      <c r="I1659" s="109">
        <v>1.357</v>
      </c>
      <c r="J1659" s="57"/>
      <c r="K1659" s="52"/>
      <c r="L1659" s="57"/>
      <c r="M1659" s="52"/>
      <c r="N1659" s="58"/>
      <c r="AF1659" s="39"/>
      <c r="AG1659" s="47"/>
      <c r="AH1659" s="47"/>
      <c r="AL1659" s="3" t="s">
        <v>63</v>
      </c>
      <c r="AN1659" s="47"/>
      <c r="AO1659" s="47"/>
      <c r="AQ1659" s="47"/>
    </row>
    <row r="1660" spans="1:43" s="4" customFormat="1" ht="15" x14ac:dyDescent="0.25">
      <c r="A1660" s="48"/>
      <c r="B1660" s="49"/>
      <c r="C1660" s="375" t="s">
        <v>65</v>
      </c>
      <c r="D1660" s="375"/>
      <c r="E1660" s="375"/>
      <c r="F1660" s="59"/>
      <c r="G1660" s="60"/>
      <c r="H1660" s="60"/>
      <c r="I1660" s="60"/>
      <c r="J1660" s="61">
        <v>6.29</v>
      </c>
      <c r="K1660" s="60"/>
      <c r="L1660" s="61">
        <v>14.19</v>
      </c>
      <c r="M1660" s="60"/>
      <c r="N1660" s="62"/>
      <c r="AF1660" s="39"/>
      <c r="AG1660" s="47"/>
      <c r="AH1660" s="47"/>
      <c r="AM1660" s="3" t="s">
        <v>65</v>
      </c>
      <c r="AN1660" s="47"/>
      <c r="AO1660" s="47"/>
      <c r="AQ1660" s="47"/>
    </row>
    <row r="1661" spans="1:43" s="4" customFormat="1" ht="15" x14ac:dyDescent="0.25">
      <c r="A1661" s="56"/>
      <c r="B1661" s="49"/>
      <c r="C1661" s="372" t="s">
        <v>66</v>
      </c>
      <c r="D1661" s="372"/>
      <c r="E1661" s="372"/>
      <c r="F1661" s="51"/>
      <c r="G1661" s="52"/>
      <c r="H1661" s="52"/>
      <c r="I1661" s="52"/>
      <c r="J1661" s="57"/>
      <c r="K1661" s="52"/>
      <c r="L1661" s="53">
        <v>12.31</v>
      </c>
      <c r="M1661" s="52"/>
      <c r="N1661" s="64">
        <v>430.36</v>
      </c>
      <c r="AF1661" s="39"/>
      <c r="AG1661" s="47"/>
      <c r="AH1661" s="47"/>
      <c r="AL1661" s="3" t="s">
        <v>66</v>
      </c>
      <c r="AN1661" s="47"/>
      <c r="AO1661" s="47"/>
      <c r="AQ1661" s="47"/>
    </row>
    <row r="1662" spans="1:43" s="4" customFormat="1" ht="23.25" x14ac:dyDescent="0.25">
      <c r="A1662" s="56"/>
      <c r="B1662" s="49" t="s">
        <v>681</v>
      </c>
      <c r="C1662" s="372" t="s">
        <v>682</v>
      </c>
      <c r="D1662" s="372"/>
      <c r="E1662" s="372"/>
      <c r="F1662" s="51" t="s">
        <v>69</v>
      </c>
      <c r="G1662" s="63">
        <v>97</v>
      </c>
      <c r="H1662" s="52"/>
      <c r="I1662" s="63">
        <v>97</v>
      </c>
      <c r="J1662" s="57"/>
      <c r="K1662" s="52"/>
      <c r="L1662" s="53">
        <v>11.94</v>
      </c>
      <c r="M1662" s="52"/>
      <c r="N1662" s="64">
        <v>417.45</v>
      </c>
      <c r="AF1662" s="39"/>
      <c r="AG1662" s="47"/>
      <c r="AH1662" s="47"/>
      <c r="AL1662" s="3" t="s">
        <v>682</v>
      </c>
      <c r="AN1662" s="47"/>
      <c r="AO1662" s="47"/>
      <c r="AQ1662" s="47"/>
    </row>
    <row r="1663" spans="1:43" s="4" customFormat="1" ht="23.25" x14ac:dyDescent="0.25">
      <c r="A1663" s="56"/>
      <c r="B1663" s="49" t="s">
        <v>683</v>
      </c>
      <c r="C1663" s="372" t="s">
        <v>684</v>
      </c>
      <c r="D1663" s="372"/>
      <c r="E1663" s="372"/>
      <c r="F1663" s="51" t="s">
        <v>69</v>
      </c>
      <c r="G1663" s="63">
        <v>51</v>
      </c>
      <c r="H1663" s="52"/>
      <c r="I1663" s="63">
        <v>51</v>
      </c>
      <c r="J1663" s="57"/>
      <c r="K1663" s="52"/>
      <c r="L1663" s="53">
        <v>6.28</v>
      </c>
      <c r="M1663" s="52"/>
      <c r="N1663" s="64">
        <v>219.48</v>
      </c>
      <c r="AF1663" s="39"/>
      <c r="AG1663" s="47"/>
      <c r="AH1663" s="47"/>
      <c r="AL1663" s="3" t="s">
        <v>684</v>
      </c>
      <c r="AN1663" s="47"/>
      <c r="AO1663" s="47"/>
      <c r="AQ1663" s="47"/>
    </row>
    <row r="1664" spans="1:43" s="4" customFormat="1" ht="15" x14ac:dyDescent="0.25">
      <c r="A1664" s="65"/>
      <c r="B1664" s="66"/>
      <c r="C1664" s="374" t="s">
        <v>72</v>
      </c>
      <c r="D1664" s="374"/>
      <c r="E1664" s="374"/>
      <c r="F1664" s="42"/>
      <c r="G1664" s="43"/>
      <c r="H1664" s="43"/>
      <c r="I1664" s="43"/>
      <c r="J1664" s="45"/>
      <c r="K1664" s="43"/>
      <c r="L1664" s="67">
        <v>32.409999999999997</v>
      </c>
      <c r="M1664" s="60"/>
      <c r="N1664" s="46"/>
      <c r="AF1664" s="39"/>
      <c r="AG1664" s="47"/>
      <c r="AH1664" s="47"/>
      <c r="AN1664" s="47" t="s">
        <v>72</v>
      </c>
      <c r="AO1664" s="47"/>
      <c r="AQ1664" s="47"/>
    </row>
    <row r="1665" spans="1:43" s="4" customFormat="1" ht="23.25" x14ac:dyDescent="0.25">
      <c r="A1665" s="40" t="s">
        <v>770</v>
      </c>
      <c r="B1665" s="41" t="s">
        <v>2378</v>
      </c>
      <c r="C1665" s="374" t="s">
        <v>757</v>
      </c>
      <c r="D1665" s="374"/>
      <c r="E1665" s="374"/>
      <c r="F1665" s="42" t="s">
        <v>215</v>
      </c>
      <c r="G1665" s="43">
        <v>-8.0000000000000002E-3</v>
      </c>
      <c r="H1665" s="44">
        <v>1</v>
      </c>
      <c r="I1665" s="116">
        <v>-8.0000000000000002E-3</v>
      </c>
      <c r="J1665" s="67">
        <v>38.590000000000003</v>
      </c>
      <c r="K1665" s="43"/>
      <c r="L1665" s="67">
        <v>-0.31</v>
      </c>
      <c r="M1665" s="43"/>
      <c r="N1665" s="46"/>
      <c r="AF1665" s="39"/>
      <c r="AG1665" s="47"/>
      <c r="AH1665" s="47" t="s">
        <v>757</v>
      </c>
      <c r="AN1665" s="47"/>
      <c r="AO1665" s="47"/>
      <c r="AQ1665" s="47"/>
    </row>
    <row r="1666" spans="1:43" s="4" customFormat="1" ht="15" x14ac:dyDescent="0.25">
      <c r="A1666" s="65"/>
      <c r="B1666" s="66"/>
      <c r="C1666" s="374" t="s">
        <v>72</v>
      </c>
      <c r="D1666" s="374"/>
      <c r="E1666" s="374"/>
      <c r="F1666" s="42"/>
      <c r="G1666" s="43"/>
      <c r="H1666" s="43"/>
      <c r="I1666" s="43"/>
      <c r="J1666" s="45"/>
      <c r="K1666" s="43"/>
      <c r="L1666" s="67">
        <v>-0.31</v>
      </c>
      <c r="M1666" s="60"/>
      <c r="N1666" s="46"/>
      <c r="AF1666" s="39"/>
      <c r="AG1666" s="47"/>
      <c r="AH1666" s="47"/>
      <c r="AN1666" s="47" t="s">
        <v>72</v>
      </c>
      <c r="AO1666" s="47"/>
      <c r="AQ1666" s="47"/>
    </row>
    <row r="1667" spans="1:43" s="4" customFormat="1" ht="15" x14ac:dyDescent="0.25">
      <c r="A1667" s="40" t="s">
        <v>773</v>
      </c>
      <c r="B1667" s="41" t="s">
        <v>2379</v>
      </c>
      <c r="C1667" s="374" t="s">
        <v>760</v>
      </c>
      <c r="D1667" s="374"/>
      <c r="E1667" s="374"/>
      <c r="F1667" s="42" t="s">
        <v>215</v>
      </c>
      <c r="G1667" s="43">
        <v>-6.0000000000000001E-3</v>
      </c>
      <c r="H1667" s="44">
        <v>1</v>
      </c>
      <c r="I1667" s="116">
        <v>-6.0000000000000001E-3</v>
      </c>
      <c r="J1667" s="67">
        <v>143.97999999999999</v>
      </c>
      <c r="K1667" s="43"/>
      <c r="L1667" s="67">
        <v>-0.86</v>
      </c>
      <c r="M1667" s="43"/>
      <c r="N1667" s="46"/>
      <c r="AF1667" s="39"/>
      <c r="AG1667" s="47"/>
      <c r="AH1667" s="47" t="s">
        <v>760</v>
      </c>
      <c r="AN1667" s="47"/>
      <c r="AO1667" s="47"/>
      <c r="AQ1667" s="47"/>
    </row>
    <row r="1668" spans="1:43" s="4" customFormat="1" ht="15" x14ac:dyDescent="0.25">
      <c r="A1668" s="65"/>
      <c r="B1668" s="66"/>
      <c r="C1668" s="374" t="s">
        <v>72</v>
      </c>
      <c r="D1668" s="374"/>
      <c r="E1668" s="374"/>
      <c r="F1668" s="42"/>
      <c r="G1668" s="43"/>
      <c r="H1668" s="43"/>
      <c r="I1668" s="43"/>
      <c r="J1668" s="45"/>
      <c r="K1668" s="43"/>
      <c r="L1668" s="67">
        <v>-0.86</v>
      </c>
      <c r="M1668" s="60"/>
      <c r="N1668" s="46"/>
      <c r="AF1668" s="39"/>
      <c r="AG1668" s="47"/>
      <c r="AH1668" s="47"/>
      <c r="AN1668" s="47" t="s">
        <v>72</v>
      </c>
      <c r="AO1668" s="47"/>
      <c r="AQ1668" s="47"/>
    </row>
    <row r="1669" spans="1:43" s="4" customFormat="1" ht="22.5" x14ac:dyDescent="0.25">
      <c r="A1669" s="40" t="s">
        <v>781</v>
      </c>
      <c r="B1669" s="41" t="s">
        <v>762</v>
      </c>
      <c r="C1669" s="374" t="s">
        <v>763</v>
      </c>
      <c r="D1669" s="374"/>
      <c r="E1669" s="374"/>
      <c r="F1669" s="42" t="s">
        <v>61</v>
      </c>
      <c r="G1669" s="43">
        <v>2</v>
      </c>
      <c r="H1669" s="44">
        <v>1</v>
      </c>
      <c r="I1669" s="44">
        <v>2</v>
      </c>
      <c r="J1669" s="105">
        <v>2032.52</v>
      </c>
      <c r="K1669" s="43"/>
      <c r="L1669" s="67">
        <v>475.44</v>
      </c>
      <c r="M1669" s="68">
        <v>8.5500000000000007</v>
      </c>
      <c r="N1669" s="115">
        <v>4065.04</v>
      </c>
      <c r="AF1669" s="39"/>
      <c r="AG1669" s="47"/>
      <c r="AH1669" s="47" t="s">
        <v>763</v>
      </c>
      <c r="AN1669" s="47"/>
      <c r="AO1669" s="47"/>
      <c r="AQ1669" s="47"/>
    </row>
    <row r="1670" spans="1:43" s="4" customFormat="1" ht="15" x14ac:dyDescent="0.25">
      <c r="A1670" s="65"/>
      <c r="B1670" s="66"/>
      <c r="C1670" s="374" t="s">
        <v>72</v>
      </c>
      <c r="D1670" s="374"/>
      <c r="E1670" s="374"/>
      <c r="F1670" s="42"/>
      <c r="G1670" s="43"/>
      <c r="H1670" s="43"/>
      <c r="I1670" s="43"/>
      <c r="J1670" s="45"/>
      <c r="K1670" s="43"/>
      <c r="L1670" s="67">
        <v>475.44</v>
      </c>
      <c r="M1670" s="60"/>
      <c r="N1670" s="115">
        <v>4065.04</v>
      </c>
      <c r="AF1670" s="39"/>
      <c r="AG1670" s="47"/>
      <c r="AH1670" s="47"/>
      <c r="AN1670" s="47" t="s">
        <v>72</v>
      </c>
      <c r="AO1670" s="47"/>
      <c r="AQ1670" s="47"/>
    </row>
    <row r="1671" spans="1:43" s="4" customFormat="1" ht="23.25" x14ac:dyDescent="0.25">
      <c r="A1671" s="40" t="s">
        <v>783</v>
      </c>
      <c r="B1671" s="41" t="s">
        <v>753</v>
      </c>
      <c r="C1671" s="374" t="s">
        <v>754</v>
      </c>
      <c r="D1671" s="374"/>
      <c r="E1671" s="374"/>
      <c r="F1671" s="42" t="s">
        <v>61</v>
      </c>
      <c r="G1671" s="43">
        <v>2</v>
      </c>
      <c r="H1671" s="44">
        <v>1</v>
      </c>
      <c r="I1671" s="44">
        <v>2</v>
      </c>
      <c r="J1671" s="45"/>
      <c r="K1671" s="43"/>
      <c r="L1671" s="45"/>
      <c r="M1671" s="43"/>
      <c r="N1671" s="46"/>
      <c r="AF1671" s="39"/>
      <c r="AG1671" s="47"/>
      <c r="AH1671" s="47" t="s">
        <v>754</v>
      </c>
      <c r="AN1671" s="47"/>
      <c r="AO1671" s="47"/>
      <c r="AQ1671" s="47"/>
    </row>
    <row r="1672" spans="1:43" s="4" customFormat="1" ht="22.5" x14ac:dyDescent="0.25">
      <c r="A1672" s="103"/>
      <c r="B1672" s="49" t="s">
        <v>217</v>
      </c>
      <c r="C1672" s="368" t="s">
        <v>218</v>
      </c>
      <c r="D1672" s="368"/>
      <c r="E1672" s="368"/>
      <c r="F1672" s="368"/>
      <c r="G1672" s="368"/>
      <c r="H1672" s="368"/>
      <c r="I1672" s="368"/>
      <c r="J1672" s="368"/>
      <c r="K1672" s="368"/>
      <c r="L1672" s="368"/>
      <c r="M1672" s="368"/>
      <c r="N1672" s="376"/>
      <c r="AF1672" s="39"/>
      <c r="AG1672" s="47"/>
      <c r="AH1672" s="47"/>
      <c r="AJ1672" s="3" t="s">
        <v>218</v>
      </c>
      <c r="AN1672" s="47"/>
      <c r="AO1672" s="47"/>
      <c r="AQ1672" s="47"/>
    </row>
    <row r="1673" spans="1:43" s="4" customFormat="1" ht="15" x14ac:dyDescent="0.25">
      <c r="A1673" s="48"/>
      <c r="B1673" s="49" t="s">
        <v>58</v>
      </c>
      <c r="C1673" s="372" t="s">
        <v>62</v>
      </c>
      <c r="D1673" s="372"/>
      <c r="E1673" s="372"/>
      <c r="F1673" s="51"/>
      <c r="G1673" s="52"/>
      <c r="H1673" s="52"/>
      <c r="I1673" s="52"/>
      <c r="J1673" s="53">
        <v>5.35</v>
      </c>
      <c r="K1673" s="54">
        <v>1.1499999999999999</v>
      </c>
      <c r="L1673" s="53">
        <v>12.31</v>
      </c>
      <c r="M1673" s="54">
        <v>34.96</v>
      </c>
      <c r="N1673" s="64">
        <v>430.36</v>
      </c>
      <c r="AF1673" s="39"/>
      <c r="AG1673" s="47"/>
      <c r="AH1673" s="47"/>
      <c r="AK1673" s="3" t="s">
        <v>62</v>
      </c>
      <c r="AN1673" s="47"/>
      <c r="AO1673" s="47"/>
      <c r="AQ1673" s="47"/>
    </row>
    <row r="1674" spans="1:43" s="4" customFormat="1" ht="15" x14ac:dyDescent="0.25">
      <c r="A1674" s="48"/>
      <c r="B1674" s="49" t="s">
        <v>122</v>
      </c>
      <c r="C1674" s="372" t="s">
        <v>177</v>
      </c>
      <c r="D1674" s="372"/>
      <c r="E1674" s="372"/>
      <c r="F1674" s="51"/>
      <c r="G1674" s="52"/>
      <c r="H1674" s="52"/>
      <c r="I1674" s="52"/>
      <c r="J1674" s="53">
        <v>0.94</v>
      </c>
      <c r="K1674" s="52"/>
      <c r="L1674" s="53">
        <v>1.88</v>
      </c>
      <c r="M1674" s="52"/>
      <c r="N1674" s="58"/>
      <c r="AF1674" s="39"/>
      <c r="AG1674" s="47"/>
      <c r="AH1674" s="47"/>
      <c r="AK1674" s="3" t="s">
        <v>177</v>
      </c>
      <c r="AN1674" s="47"/>
      <c r="AO1674" s="47"/>
      <c r="AQ1674" s="47"/>
    </row>
    <row r="1675" spans="1:43" s="4" customFormat="1" ht="15" x14ac:dyDescent="0.25">
      <c r="A1675" s="56"/>
      <c r="B1675" s="49"/>
      <c r="C1675" s="372" t="s">
        <v>63</v>
      </c>
      <c r="D1675" s="372"/>
      <c r="E1675" s="372"/>
      <c r="F1675" s="51" t="s">
        <v>64</v>
      </c>
      <c r="G1675" s="54">
        <v>0.59</v>
      </c>
      <c r="H1675" s="54">
        <v>1.1499999999999999</v>
      </c>
      <c r="I1675" s="109">
        <v>1.357</v>
      </c>
      <c r="J1675" s="57"/>
      <c r="K1675" s="52"/>
      <c r="L1675" s="57"/>
      <c r="M1675" s="52"/>
      <c r="N1675" s="58"/>
      <c r="AF1675" s="39"/>
      <c r="AG1675" s="47"/>
      <c r="AH1675" s="47"/>
      <c r="AL1675" s="3" t="s">
        <v>63</v>
      </c>
      <c r="AN1675" s="47"/>
      <c r="AO1675" s="47"/>
      <c r="AQ1675" s="47"/>
    </row>
    <row r="1676" spans="1:43" s="4" customFormat="1" ht="15" x14ac:dyDescent="0.25">
      <c r="A1676" s="48"/>
      <c r="B1676" s="49"/>
      <c r="C1676" s="375" t="s">
        <v>65</v>
      </c>
      <c r="D1676" s="375"/>
      <c r="E1676" s="375"/>
      <c r="F1676" s="59"/>
      <c r="G1676" s="60"/>
      <c r="H1676" s="60"/>
      <c r="I1676" s="60"/>
      <c r="J1676" s="61">
        <v>6.29</v>
      </c>
      <c r="K1676" s="60"/>
      <c r="L1676" s="61">
        <v>14.19</v>
      </c>
      <c r="M1676" s="60"/>
      <c r="N1676" s="62"/>
      <c r="AF1676" s="39"/>
      <c r="AG1676" s="47"/>
      <c r="AH1676" s="47"/>
      <c r="AM1676" s="3" t="s">
        <v>65</v>
      </c>
      <c r="AN1676" s="47"/>
      <c r="AO1676" s="47"/>
      <c r="AQ1676" s="47"/>
    </row>
    <row r="1677" spans="1:43" s="4" customFormat="1" ht="15" x14ac:dyDescent="0.25">
      <c r="A1677" s="56"/>
      <c r="B1677" s="49"/>
      <c r="C1677" s="372" t="s">
        <v>66</v>
      </c>
      <c r="D1677" s="372"/>
      <c r="E1677" s="372"/>
      <c r="F1677" s="51"/>
      <c r="G1677" s="52"/>
      <c r="H1677" s="52"/>
      <c r="I1677" s="52"/>
      <c r="J1677" s="57"/>
      <c r="K1677" s="52"/>
      <c r="L1677" s="53">
        <v>12.31</v>
      </c>
      <c r="M1677" s="52"/>
      <c r="N1677" s="64">
        <v>430.36</v>
      </c>
      <c r="AF1677" s="39"/>
      <c r="AG1677" s="47"/>
      <c r="AH1677" s="47"/>
      <c r="AL1677" s="3" t="s">
        <v>66</v>
      </c>
      <c r="AN1677" s="47"/>
      <c r="AO1677" s="47"/>
      <c r="AQ1677" s="47"/>
    </row>
    <row r="1678" spans="1:43" s="4" customFormat="1" ht="23.25" x14ac:dyDescent="0.25">
      <c r="A1678" s="56"/>
      <c r="B1678" s="49" t="s">
        <v>681</v>
      </c>
      <c r="C1678" s="372" t="s">
        <v>682</v>
      </c>
      <c r="D1678" s="372"/>
      <c r="E1678" s="372"/>
      <c r="F1678" s="51" t="s">
        <v>69</v>
      </c>
      <c r="G1678" s="63">
        <v>97</v>
      </c>
      <c r="H1678" s="52"/>
      <c r="I1678" s="63">
        <v>97</v>
      </c>
      <c r="J1678" s="57"/>
      <c r="K1678" s="52"/>
      <c r="L1678" s="53">
        <v>11.94</v>
      </c>
      <c r="M1678" s="52"/>
      <c r="N1678" s="64">
        <v>417.45</v>
      </c>
      <c r="AF1678" s="39"/>
      <c r="AG1678" s="47"/>
      <c r="AH1678" s="47"/>
      <c r="AL1678" s="3" t="s">
        <v>682</v>
      </c>
      <c r="AN1678" s="47"/>
      <c r="AO1678" s="47"/>
      <c r="AQ1678" s="47"/>
    </row>
    <row r="1679" spans="1:43" s="4" customFormat="1" ht="23.25" x14ac:dyDescent="0.25">
      <c r="A1679" s="56"/>
      <c r="B1679" s="49" t="s">
        <v>683</v>
      </c>
      <c r="C1679" s="372" t="s">
        <v>684</v>
      </c>
      <c r="D1679" s="372"/>
      <c r="E1679" s="372"/>
      <c r="F1679" s="51" t="s">
        <v>69</v>
      </c>
      <c r="G1679" s="63">
        <v>51</v>
      </c>
      <c r="H1679" s="52"/>
      <c r="I1679" s="63">
        <v>51</v>
      </c>
      <c r="J1679" s="57"/>
      <c r="K1679" s="52"/>
      <c r="L1679" s="53">
        <v>6.28</v>
      </c>
      <c r="M1679" s="52"/>
      <c r="N1679" s="64">
        <v>219.48</v>
      </c>
      <c r="AF1679" s="39"/>
      <c r="AG1679" s="47"/>
      <c r="AH1679" s="47"/>
      <c r="AL1679" s="3" t="s">
        <v>684</v>
      </c>
      <c r="AN1679" s="47"/>
      <c r="AO1679" s="47"/>
      <c r="AQ1679" s="47"/>
    </row>
    <row r="1680" spans="1:43" s="4" customFormat="1" ht="15" x14ac:dyDescent="0.25">
      <c r="A1680" s="65"/>
      <c r="B1680" s="66"/>
      <c r="C1680" s="374" t="s">
        <v>72</v>
      </c>
      <c r="D1680" s="374"/>
      <c r="E1680" s="374"/>
      <c r="F1680" s="42"/>
      <c r="G1680" s="43"/>
      <c r="H1680" s="43"/>
      <c r="I1680" s="43"/>
      <c r="J1680" s="45"/>
      <c r="K1680" s="43"/>
      <c r="L1680" s="67">
        <v>32.409999999999997</v>
      </c>
      <c r="M1680" s="60"/>
      <c r="N1680" s="46"/>
      <c r="AF1680" s="39"/>
      <c r="AG1680" s="47"/>
      <c r="AH1680" s="47"/>
      <c r="AN1680" s="47" t="s">
        <v>72</v>
      </c>
      <c r="AO1680" s="47"/>
      <c r="AQ1680" s="47"/>
    </row>
    <row r="1681" spans="1:43" s="4" customFormat="1" ht="23.25" x14ac:dyDescent="0.25">
      <c r="A1681" s="40" t="s">
        <v>787</v>
      </c>
      <c r="B1681" s="41" t="s">
        <v>2378</v>
      </c>
      <c r="C1681" s="374" t="s">
        <v>757</v>
      </c>
      <c r="D1681" s="374"/>
      <c r="E1681" s="374"/>
      <c r="F1681" s="42" t="s">
        <v>215</v>
      </c>
      <c r="G1681" s="43">
        <v>-8.0000000000000002E-3</v>
      </c>
      <c r="H1681" s="44">
        <v>1</v>
      </c>
      <c r="I1681" s="116">
        <v>-8.0000000000000002E-3</v>
      </c>
      <c r="J1681" s="67">
        <v>38.590000000000003</v>
      </c>
      <c r="K1681" s="43"/>
      <c r="L1681" s="67">
        <v>-0.31</v>
      </c>
      <c r="M1681" s="43"/>
      <c r="N1681" s="46"/>
      <c r="AF1681" s="39"/>
      <c r="AG1681" s="47"/>
      <c r="AH1681" s="47" t="s">
        <v>757</v>
      </c>
      <c r="AN1681" s="47"/>
      <c r="AO1681" s="47"/>
      <c r="AQ1681" s="47"/>
    </row>
    <row r="1682" spans="1:43" s="4" customFormat="1" ht="15" x14ac:dyDescent="0.25">
      <c r="A1682" s="65"/>
      <c r="B1682" s="66"/>
      <c r="C1682" s="374" t="s">
        <v>72</v>
      </c>
      <c r="D1682" s="374"/>
      <c r="E1682" s="374"/>
      <c r="F1682" s="42"/>
      <c r="G1682" s="43"/>
      <c r="H1682" s="43"/>
      <c r="I1682" s="43"/>
      <c r="J1682" s="45"/>
      <c r="K1682" s="43"/>
      <c r="L1682" s="67">
        <v>-0.31</v>
      </c>
      <c r="M1682" s="60"/>
      <c r="N1682" s="46"/>
      <c r="AF1682" s="39"/>
      <c r="AG1682" s="47"/>
      <c r="AH1682" s="47"/>
      <c r="AN1682" s="47" t="s">
        <v>72</v>
      </c>
      <c r="AO1682" s="47"/>
      <c r="AQ1682" s="47"/>
    </row>
    <row r="1683" spans="1:43" s="4" customFormat="1" ht="15" x14ac:dyDescent="0.25">
      <c r="A1683" s="40" t="s">
        <v>789</v>
      </c>
      <c r="B1683" s="41" t="s">
        <v>2379</v>
      </c>
      <c r="C1683" s="374" t="s">
        <v>760</v>
      </c>
      <c r="D1683" s="374"/>
      <c r="E1683" s="374"/>
      <c r="F1683" s="42" t="s">
        <v>215</v>
      </c>
      <c r="G1683" s="43">
        <v>-6.0000000000000001E-3</v>
      </c>
      <c r="H1683" s="44">
        <v>1</v>
      </c>
      <c r="I1683" s="116">
        <v>-6.0000000000000001E-3</v>
      </c>
      <c r="J1683" s="67">
        <v>143.97999999999999</v>
      </c>
      <c r="K1683" s="43"/>
      <c r="L1683" s="67">
        <v>-0.86</v>
      </c>
      <c r="M1683" s="43"/>
      <c r="N1683" s="46"/>
      <c r="AF1683" s="39"/>
      <c r="AG1683" s="47"/>
      <c r="AH1683" s="47" t="s">
        <v>760</v>
      </c>
      <c r="AN1683" s="47"/>
      <c r="AO1683" s="47"/>
      <c r="AQ1683" s="47"/>
    </row>
    <row r="1684" spans="1:43" s="4" customFormat="1" ht="15" x14ac:dyDescent="0.25">
      <c r="A1684" s="65"/>
      <c r="B1684" s="66"/>
      <c r="C1684" s="374" t="s">
        <v>72</v>
      </c>
      <c r="D1684" s="374"/>
      <c r="E1684" s="374"/>
      <c r="F1684" s="42"/>
      <c r="G1684" s="43"/>
      <c r="H1684" s="43"/>
      <c r="I1684" s="43"/>
      <c r="J1684" s="45"/>
      <c r="K1684" s="43"/>
      <c r="L1684" s="67">
        <v>-0.86</v>
      </c>
      <c r="M1684" s="60"/>
      <c r="N1684" s="46"/>
      <c r="AF1684" s="39"/>
      <c r="AG1684" s="47"/>
      <c r="AH1684" s="47"/>
      <c r="AN1684" s="47" t="s">
        <v>72</v>
      </c>
      <c r="AO1684" s="47"/>
      <c r="AQ1684" s="47"/>
    </row>
    <row r="1685" spans="1:43" s="4" customFormat="1" ht="22.5" x14ac:dyDescent="0.25">
      <c r="A1685" s="40" t="s">
        <v>792</v>
      </c>
      <c r="B1685" s="41" t="s">
        <v>768</v>
      </c>
      <c r="C1685" s="374" t="s">
        <v>769</v>
      </c>
      <c r="D1685" s="374"/>
      <c r="E1685" s="374"/>
      <c r="F1685" s="42" t="s">
        <v>61</v>
      </c>
      <c r="G1685" s="43">
        <v>2</v>
      </c>
      <c r="H1685" s="44">
        <v>1</v>
      </c>
      <c r="I1685" s="44">
        <v>2</v>
      </c>
      <c r="J1685" s="67">
        <v>282.11</v>
      </c>
      <c r="K1685" s="43"/>
      <c r="L1685" s="67">
        <v>65.989999999999995</v>
      </c>
      <c r="M1685" s="68">
        <v>8.5500000000000007</v>
      </c>
      <c r="N1685" s="122">
        <v>564.22</v>
      </c>
      <c r="AF1685" s="39"/>
      <c r="AG1685" s="47"/>
      <c r="AH1685" s="47" t="s">
        <v>769</v>
      </c>
      <c r="AN1685" s="47"/>
      <c r="AO1685" s="47"/>
      <c r="AQ1685" s="47"/>
    </row>
    <row r="1686" spans="1:43" s="4" customFormat="1" ht="15" x14ac:dyDescent="0.25">
      <c r="A1686" s="65"/>
      <c r="B1686" s="66"/>
      <c r="C1686" s="374" t="s">
        <v>72</v>
      </c>
      <c r="D1686" s="374"/>
      <c r="E1686" s="374"/>
      <c r="F1686" s="42"/>
      <c r="G1686" s="43"/>
      <c r="H1686" s="43"/>
      <c r="I1686" s="43"/>
      <c r="J1686" s="45"/>
      <c r="K1686" s="43"/>
      <c r="L1686" s="67">
        <v>65.989999999999995</v>
      </c>
      <c r="M1686" s="60"/>
      <c r="N1686" s="122">
        <v>564.22</v>
      </c>
      <c r="AF1686" s="39"/>
      <c r="AG1686" s="47"/>
      <c r="AH1686" s="47"/>
      <c r="AN1686" s="47" t="s">
        <v>72</v>
      </c>
      <c r="AO1686" s="47"/>
      <c r="AQ1686" s="47"/>
    </row>
    <row r="1687" spans="1:43" s="4" customFormat="1" ht="34.5" x14ac:dyDescent="0.25">
      <c r="A1687" s="40" t="s">
        <v>796</v>
      </c>
      <c r="B1687" s="41" t="s">
        <v>771</v>
      </c>
      <c r="C1687" s="374" t="s">
        <v>772</v>
      </c>
      <c r="D1687" s="374"/>
      <c r="E1687" s="374"/>
      <c r="F1687" s="42" t="s">
        <v>61</v>
      </c>
      <c r="G1687" s="43">
        <v>2</v>
      </c>
      <c r="H1687" s="44">
        <v>1</v>
      </c>
      <c r="I1687" s="44">
        <v>2</v>
      </c>
      <c r="J1687" s="45"/>
      <c r="K1687" s="43"/>
      <c r="L1687" s="45"/>
      <c r="M1687" s="43"/>
      <c r="N1687" s="46"/>
      <c r="AF1687" s="39"/>
      <c r="AG1687" s="47"/>
      <c r="AH1687" s="47" t="s">
        <v>772</v>
      </c>
      <c r="AN1687" s="47"/>
      <c r="AO1687" s="47"/>
      <c r="AQ1687" s="47"/>
    </row>
    <row r="1688" spans="1:43" s="4" customFormat="1" ht="22.5" x14ac:dyDescent="0.25">
      <c r="A1688" s="103"/>
      <c r="B1688" s="49" t="s">
        <v>217</v>
      </c>
      <c r="C1688" s="368" t="s">
        <v>218</v>
      </c>
      <c r="D1688" s="368"/>
      <c r="E1688" s="368"/>
      <c r="F1688" s="368"/>
      <c r="G1688" s="368"/>
      <c r="H1688" s="368"/>
      <c r="I1688" s="368"/>
      <c r="J1688" s="368"/>
      <c r="K1688" s="368"/>
      <c r="L1688" s="368"/>
      <c r="M1688" s="368"/>
      <c r="N1688" s="376"/>
      <c r="AF1688" s="39"/>
      <c r="AG1688" s="47"/>
      <c r="AH1688" s="47"/>
      <c r="AJ1688" s="3" t="s">
        <v>218</v>
      </c>
      <c r="AN1688" s="47"/>
      <c r="AO1688" s="47"/>
      <c r="AQ1688" s="47"/>
    </row>
    <row r="1689" spans="1:43" s="4" customFormat="1" ht="15" x14ac:dyDescent="0.25">
      <c r="A1689" s="48"/>
      <c r="B1689" s="49" t="s">
        <v>58</v>
      </c>
      <c r="C1689" s="372" t="s">
        <v>62</v>
      </c>
      <c r="D1689" s="372"/>
      <c r="E1689" s="372"/>
      <c r="F1689" s="51"/>
      <c r="G1689" s="52"/>
      <c r="H1689" s="52"/>
      <c r="I1689" s="52"/>
      <c r="J1689" s="53">
        <v>51.98</v>
      </c>
      <c r="K1689" s="54">
        <v>1.1499999999999999</v>
      </c>
      <c r="L1689" s="53">
        <v>119.55</v>
      </c>
      <c r="M1689" s="54">
        <v>34.96</v>
      </c>
      <c r="N1689" s="55">
        <v>4179.47</v>
      </c>
      <c r="AF1689" s="39"/>
      <c r="AG1689" s="47"/>
      <c r="AH1689" s="47"/>
      <c r="AK1689" s="3" t="s">
        <v>62</v>
      </c>
      <c r="AN1689" s="47"/>
      <c r="AO1689" s="47"/>
      <c r="AQ1689" s="47"/>
    </row>
    <row r="1690" spans="1:43" s="4" customFormat="1" ht="15" x14ac:dyDescent="0.25">
      <c r="A1690" s="48"/>
      <c r="B1690" s="49" t="s">
        <v>73</v>
      </c>
      <c r="C1690" s="372" t="s">
        <v>175</v>
      </c>
      <c r="D1690" s="372"/>
      <c r="E1690" s="372"/>
      <c r="F1690" s="51"/>
      <c r="G1690" s="52"/>
      <c r="H1690" s="52"/>
      <c r="I1690" s="52"/>
      <c r="J1690" s="53">
        <v>1.81</v>
      </c>
      <c r="K1690" s="54">
        <v>1.1499999999999999</v>
      </c>
      <c r="L1690" s="53">
        <v>4.16</v>
      </c>
      <c r="M1690" s="52"/>
      <c r="N1690" s="58"/>
      <c r="AF1690" s="39"/>
      <c r="AG1690" s="47"/>
      <c r="AH1690" s="47"/>
      <c r="AK1690" s="3" t="s">
        <v>175</v>
      </c>
      <c r="AN1690" s="47"/>
      <c r="AO1690" s="47"/>
      <c r="AQ1690" s="47"/>
    </row>
    <row r="1691" spans="1:43" s="4" customFormat="1" ht="15" x14ac:dyDescent="0.25">
      <c r="A1691" s="48"/>
      <c r="B1691" s="49" t="s">
        <v>78</v>
      </c>
      <c r="C1691" s="372" t="s">
        <v>176</v>
      </c>
      <c r="D1691" s="372"/>
      <c r="E1691" s="372"/>
      <c r="F1691" s="51"/>
      <c r="G1691" s="52"/>
      <c r="H1691" s="52"/>
      <c r="I1691" s="52"/>
      <c r="J1691" s="53">
        <v>0.26</v>
      </c>
      <c r="K1691" s="54">
        <v>1.1499999999999999</v>
      </c>
      <c r="L1691" s="53">
        <v>0.6</v>
      </c>
      <c r="M1691" s="54">
        <v>34.96</v>
      </c>
      <c r="N1691" s="64">
        <v>20.98</v>
      </c>
      <c r="AF1691" s="39"/>
      <c r="AG1691" s="47"/>
      <c r="AH1691" s="47"/>
      <c r="AK1691" s="3" t="s">
        <v>176</v>
      </c>
      <c r="AN1691" s="47"/>
      <c r="AO1691" s="47"/>
      <c r="AQ1691" s="47"/>
    </row>
    <row r="1692" spans="1:43" s="4" customFormat="1" ht="15" x14ac:dyDescent="0.25">
      <c r="A1692" s="48"/>
      <c r="B1692" s="49" t="s">
        <v>122</v>
      </c>
      <c r="C1692" s="372" t="s">
        <v>177</v>
      </c>
      <c r="D1692" s="372"/>
      <c r="E1692" s="372"/>
      <c r="F1692" s="51"/>
      <c r="G1692" s="52"/>
      <c r="H1692" s="52"/>
      <c r="I1692" s="52"/>
      <c r="J1692" s="53">
        <v>16.68</v>
      </c>
      <c r="K1692" s="52"/>
      <c r="L1692" s="53">
        <v>33.36</v>
      </c>
      <c r="M1692" s="52"/>
      <c r="N1692" s="58"/>
      <c r="AF1692" s="39"/>
      <c r="AG1692" s="47"/>
      <c r="AH1692" s="47"/>
      <c r="AK1692" s="3" t="s">
        <v>177</v>
      </c>
      <c r="AN1692" s="47"/>
      <c r="AO1692" s="47"/>
      <c r="AQ1692" s="47"/>
    </row>
    <row r="1693" spans="1:43" s="4" customFormat="1" ht="15" x14ac:dyDescent="0.25">
      <c r="A1693" s="56"/>
      <c r="B1693" s="49"/>
      <c r="C1693" s="372" t="s">
        <v>63</v>
      </c>
      <c r="D1693" s="372"/>
      <c r="E1693" s="372"/>
      <c r="F1693" s="51" t="s">
        <v>64</v>
      </c>
      <c r="G1693" s="54">
        <v>5.53</v>
      </c>
      <c r="H1693" s="54">
        <v>1.1499999999999999</v>
      </c>
      <c r="I1693" s="109">
        <v>12.718999999999999</v>
      </c>
      <c r="J1693" s="57"/>
      <c r="K1693" s="52"/>
      <c r="L1693" s="57"/>
      <c r="M1693" s="52"/>
      <c r="N1693" s="58"/>
      <c r="AF1693" s="39"/>
      <c r="AG1693" s="47"/>
      <c r="AH1693" s="47"/>
      <c r="AL1693" s="3" t="s">
        <v>63</v>
      </c>
      <c r="AN1693" s="47"/>
      <c r="AO1693" s="47"/>
      <c r="AQ1693" s="47"/>
    </row>
    <row r="1694" spans="1:43" s="4" customFormat="1" ht="15" x14ac:dyDescent="0.25">
      <c r="A1694" s="56"/>
      <c r="B1694" s="49"/>
      <c r="C1694" s="372" t="s">
        <v>178</v>
      </c>
      <c r="D1694" s="372"/>
      <c r="E1694" s="372"/>
      <c r="F1694" s="51" t="s">
        <v>64</v>
      </c>
      <c r="G1694" s="54">
        <v>0.02</v>
      </c>
      <c r="H1694" s="54">
        <v>1.1499999999999999</v>
      </c>
      <c r="I1694" s="109">
        <v>4.5999999999999999E-2</v>
      </c>
      <c r="J1694" s="57"/>
      <c r="K1694" s="52"/>
      <c r="L1694" s="57"/>
      <c r="M1694" s="52"/>
      <c r="N1694" s="58"/>
      <c r="AF1694" s="39"/>
      <c r="AG1694" s="47"/>
      <c r="AH1694" s="47"/>
      <c r="AL1694" s="3" t="s">
        <v>178</v>
      </c>
      <c r="AN1694" s="47"/>
      <c r="AO1694" s="47"/>
      <c r="AQ1694" s="47"/>
    </row>
    <row r="1695" spans="1:43" s="4" customFormat="1" ht="15" x14ac:dyDescent="0.25">
      <c r="A1695" s="48"/>
      <c r="B1695" s="49"/>
      <c r="C1695" s="375" t="s">
        <v>65</v>
      </c>
      <c r="D1695" s="375"/>
      <c r="E1695" s="375"/>
      <c r="F1695" s="59"/>
      <c r="G1695" s="60"/>
      <c r="H1695" s="60"/>
      <c r="I1695" s="60"/>
      <c r="J1695" s="61">
        <v>70.47</v>
      </c>
      <c r="K1695" s="60"/>
      <c r="L1695" s="61">
        <v>157.07</v>
      </c>
      <c r="M1695" s="60"/>
      <c r="N1695" s="62"/>
      <c r="AF1695" s="39"/>
      <c r="AG1695" s="47"/>
      <c r="AH1695" s="47"/>
      <c r="AM1695" s="3" t="s">
        <v>65</v>
      </c>
      <c r="AN1695" s="47"/>
      <c r="AO1695" s="47"/>
      <c r="AQ1695" s="47"/>
    </row>
    <row r="1696" spans="1:43" s="4" customFormat="1" ht="15" x14ac:dyDescent="0.25">
      <c r="A1696" s="56"/>
      <c r="B1696" s="49"/>
      <c r="C1696" s="372" t="s">
        <v>66</v>
      </c>
      <c r="D1696" s="372"/>
      <c r="E1696" s="372"/>
      <c r="F1696" s="51"/>
      <c r="G1696" s="52"/>
      <c r="H1696" s="52"/>
      <c r="I1696" s="52"/>
      <c r="J1696" s="57"/>
      <c r="K1696" s="52"/>
      <c r="L1696" s="53">
        <v>120.15</v>
      </c>
      <c r="M1696" s="52"/>
      <c r="N1696" s="55">
        <v>4200.45</v>
      </c>
      <c r="AF1696" s="39"/>
      <c r="AG1696" s="47"/>
      <c r="AH1696" s="47"/>
      <c r="AL1696" s="3" t="s">
        <v>66</v>
      </c>
      <c r="AN1696" s="47"/>
      <c r="AO1696" s="47"/>
      <c r="AQ1696" s="47"/>
    </row>
    <row r="1697" spans="1:43" s="4" customFormat="1" ht="23.25" x14ac:dyDescent="0.25">
      <c r="A1697" s="56"/>
      <c r="B1697" s="49" t="s">
        <v>681</v>
      </c>
      <c r="C1697" s="372" t="s">
        <v>682</v>
      </c>
      <c r="D1697" s="372"/>
      <c r="E1697" s="372"/>
      <c r="F1697" s="51" t="s">
        <v>69</v>
      </c>
      <c r="G1697" s="63">
        <v>97</v>
      </c>
      <c r="H1697" s="52"/>
      <c r="I1697" s="63">
        <v>97</v>
      </c>
      <c r="J1697" s="57"/>
      <c r="K1697" s="52"/>
      <c r="L1697" s="53">
        <v>116.55</v>
      </c>
      <c r="M1697" s="52"/>
      <c r="N1697" s="55">
        <v>4074.44</v>
      </c>
      <c r="AF1697" s="39"/>
      <c r="AG1697" s="47"/>
      <c r="AH1697" s="47"/>
      <c r="AL1697" s="3" t="s">
        <v>682</v>
      </c>
      <c r="AN1697" s="47"/>
      <c r="AO1697" s="47"/>
      <c r="AQ1697" s="47"/>
    </row>
    <row r="1698" spans="1:43" s="4" customFormat="1" ht="23.25" x14ac:dyDescent="0.25">
      <c r="A1698" s="56"/>
      <c r="B1698" s="49" t="s">
        <v>683</v>
      </c>
      <c r="C1698" s="372" t="s">
        <v>684</v>
      </c>
      <c r="D1698" s="372"/>
      <c r="E1698" s="372"/>
      <c r="F1698" s="51" t="s">
        <v>69</v>
      </c>
      <c r="G1698" s="63">
        <v>51</v>
      </c>
      <c r="H1698" s="52"/>
      <c r="I1698" s="63">
        <v>51</v>
      </c>
      <c r="J1698" s="57"/>
      <c r="K1698" s="52"/>
      <c r="L1698" s="53">
        <v>61.28</v>
      </c>
      <c r="M1698" s="52"/>
      <c r="N1698" s="55">
        <v>2142.23</v>
      </c>
      <c r="AF1698" s="39"/>
      <c r="AG1698" s="47"/>
      <c r="AH1698" s="47"/>
      <c r="AL1698" s="3" t="s">
        <v>684</v>
      </c>
      <c r="AN1698" s="47"/>
      <c r="AO1698" s="47"/>
      <c r="AQ1698" s="47"/>
    </row>
    <row r="1699" spans="1:43" s="4" customFormat="1" ht="15" x14ac:dyDescent="0.25">
      <c r="A1699" s="65"/>
      <c r="B1699" s="66"/>
      <c r="C1699" s="374" t="s">
        <v>72</v>
      </c>
      <c r="D1699" s="374"/>
      <c r="E1699" s="374"/>
      <c r="F1699" s="42"/>
      <c r="G1699" s="43"/>
      <c r="H1699" s="43"/>
      <c r="I1699" s="43"/>
      <c r="J1699" s="45"/>
      <c r="K1699" s="43"/>
      <c r="L1699" s="67">
        <v>334.9</v>
      </c>
      <c r="M1699" s="60"/>
      <c r="N1699" s="46"/>
      <c r="AF1699" s="39"/>
      <c r="AG1699" s="47"/>
      <c r="AH1699" s="47"/>
      <c r="AN1699" s="47" t="s">
        <v>72</v>
      </c>
      <c r="AO1699" s="47"/>
      <c r="AQ1699" s="47"/>
    </row>
    <row r="1700" spans="1:43" s="4" customFormat="1" ht="23.25" x14ac:dyDescent="0.25">
      <c r="A1700" s="40" t="s">
        <v>799</v>
      </c>
      <c r="B1700" s="41" t="s">
        <v>774</v>
      </c>
      <c r="C1700" s="374" t="s">
        <v>875</v>
      </c>
      <c r="D1700" s="374"/>
      <c r="E1700" s="374"/>
      <c r="F1700" s="42" t="s">
        <v>61</v>
      </c>
      <c r="G1700" s="43">
        <v>2</v>
      </c>
      <c r="H1700" s="44">
        <v>1</v>
      </c>
      <c r="I1700" s="44">
        <v>2</v>
      </c>
      <c r="J1700" s="105">
        <v>4818.91</v>
      </c>
      <c r="K1700" s="43"/>
      <c r="L1700" s="105">
        <v>1127.23</v>
      </c>
      <c r="M1700" s="68">
        <v>8.5500000000000007</v>
      </c>
      <c r="N1700" s="115">
        <v>9637.82</v>
      </c>
      <c r="AF1700" s="39"/>
      <c r="AG1700" s="47"/>
      <c r="AH1700" s="47" t="s">
        <v>875</v>
      </c>
      <c r="AN1700" s="47"/>
      <c r="AO1700" s="47"/>
      <c r="AQ1700" s="47"/>
    </row>
    <row r="1701" spans="1:43" s="4" customFormat="1" ht="15" x14ac:dyDescent="0.25">
      <c r="A1701" s="65"/>
      <c r="B1701" s="66"/>
      <c r="C1701" s="374" t="s">
        <v>72</v>
      </c>
      <c r="D1701" s="374"/>
      <c r="E1701" s="374"/>
      <c r="F1701" s="42"/>
      <c r="G1701" s="43"/>
      <c r="H1701" s="43"/>
      <c r="I1701" s="43"/>
      <c r="J1701" s="45"/>
      <c r="K1701" s="43"/>
      <c r="L1701" s="105">
        <v>1127.23</v>
      </c>
      <c r="M1701" s="60"/>
      <c r="N1701" s="115">
        <v>9637.82</v>
      </c>
      <c r="AF1701" s="39"/>
      <c r="AG1701" s="47"/>
      <c r="AH1701" s="47"/>
      <c r="AN1701" s="47" t="s">
        <v>72</v>
      </c>
      <c r="AO1701" s="47"/>
      <c r="AQ1701" s="47"/>
    </row>
    <row r="1702" spans="1:43" s="4" customFormat="1" ht="23.25" x14ac:dyDescent="0.25">
      <c r="A1702" s="40" t="s">
        <v>802</v>
      </c>
      <c r="B1702" s="41" t="s">
        <v>672</v>
      </c>
      <c r="C1702" s="374" t="s">
        <v>1141</v>
      </c>
      <c r="D1702" s="374"/>
      <c r="E1702" s="374"/>
      <c r="F1702" s="42" t="s">
        <v>674</v>
      </c>
      <c r="G1702" s="43">
        <v>0.16</v>
      </c>
      <c r="H1702" s="44">
        <v>1</v>
      </c>
      <c r="I1702" s="68">
        <v>0.16</v>
      </c>
      <c r="J1702" s="105">
        <v>7182</v>
      </c>
      <c r="K1702" s="43"/>
      <c r="L1702" s="105">
        <v>1149.1199999999999</v>
      </c>
      <c r="M1702" s="43"/>
      <c r="N1702" s="46"/>
      <c r="AF1702" s="39"/>
      <c r="AG1702" s="47"/>
      <c r="AH1702" s="47" t="s">
        <v>1141</v>
      </c>
      <c r="AN1702" s="47"/>
      <c r="AO1702" s="47"/>
      <c r="AQ1702" s="47"/>
    </row>
    <row r="1703" spans="1:43" s="4" customFormat="1" ht="15" x14ac:dyDescent="0.25">
      <c r="A1703" s="69"/>
      <c r="B1703" s="50"/>
      <c r="C1703" s="372" t="s">
        <v>1697</v>
      </c>
      <c r="D1703" s="372"/>
      <c r="E1703" s="372"/>
      <c r="F1703" s="372"/>
      <c r="G1703" s="372"/>
      <c r="H1703" s="372"/>
      <c r="I1703" s="372"/>
      <c r="J1703" s="372"/>
      <c r="K1703" s="372"/>
      <c r="L1703" s="372"/>
      <c r="M1703" s="372"/>
      <c r="N1703" s="377"/>
      <c r="AF1703" s="39"/>
      <c r="AG1703" s="47"/>
      <c r="AH1703" s="47"/>
      <c r="AI1703" s="3" t="s">
        <v>1697</v>
      </c>
      <c r="AN1703" s="47"/>
      <c r="AO1703" s="47"/>
      <c r="AQ1703" s="47"/>
    </row>
    <row r="1704" spans="1:43" s="4" customFormat="1" ht="15" x14ac:dyDescent="0.25">
      <c r="A1704" s="65"/>
      <c r="B1704" s="66"/>
      <c r="C1704" s="374" t="s">
        <v>72</v>
      </c>
      <c r="D1704" s="374"/>
      <c r="E1704" s="374"/>
      <c r="F1704" s="42"/>
      <c r="G1704" s="43"/>
      <c r="H1704" s="43"/>
      <c r="I1704" s="43"/>
      <c r="J1704" s="45"/>
      <c r="K1704" s="43"/>
      <c r="L1704" s="105">
        <v>1149.1199999999999</v>
      </c>
      <c r="M1704" s="60"/>
      <c r="N1704" s="46"/>
      <c r="AF1704" s="39"/>
      <c r="AG1704" s="47"/>
      <c r="AH1704" s="47"/>
      <c r="AN1704" s="47" t="s">
        <v>72</v>
      </c>
      <c r="AO1704" s="47"/>
      <c r="AQ1704" s="47"/>
    </row>
    <row r="1705" spans="1:43" s="4" customFormat="1" ht="0" hidden="1" customHeight="1" x14ac:dyDescent="0.25">
      <c r="A1705" s="71"/>
      <c r="B1705" s="72"/>
      <c r="C1705" s="72"/>
      <c r="D1705" s="72"/>
      <c r="E1705" s="72"/>
      <c r="F1705" s="73"/>
      <c r="G1705" s="73"/>
      <c r="H1705" s="73"/>
      <c r="I1705" s="73"/>
      <c r="J1705" s="74"/>
      <c r="K1705" s="73"/>
      <c r="L1705" s="74"/>
      <c r="M1705" s="52"/>
      <c r="N1705" s="74"/>
      <c r="AF1705" s="39"/>
      <c r="AG1705" s="47"/>
      <c r="AH1705" s="47"/>
      <c r="AN1705" s="47"/>
      <c r="AO1705" s="47"/>
      <c r="AQ1705" s="47"/>
    </row>
    <row r="1706" spans="1:43" s="4" customFormat="1" ht="15" x14ac:dyDescent="0.25">
      <c r="A1706" s="78"/>
      <c r="B1706" s="79"/>
      <c r="C1706" s="374" t="s">
        <v>2416</v>
      </c>
      <c r="D1706" s="374"/>
      <c r="E1706" s="374"/>
      <c r="F1706" s="374"/>
      <c r="G1706" s="374"/>
      <c r="H1706" s="374"/>
      <c r="I1706" s="374"/>
      <c r="J1706" s="374"/>
      <c r="K1706" s="374"/>
      <c r="L1706" s="80"/>
      <c r="M1706" s="81"/>
      <c r="N1706" s="82"/>
      <c r="AF1706" s="39"/>
      <c r="AG1706" s="47"/>
      <c r="AH1706" s="47"/>
      <c r="AN1706" s="47"/>
      <c r="AO1706" s="47" t="s">
        <v>2416</v>
      </c>
      <c r="AQ1706" s="47"/>
    </row>
    <row r="1707" spans="1:43" s="4" customFormat="1" ht="15" x14ac:dyDescent="0.25">
      <c r="A1707" s="83"/>
      <c r="B1707" s="49"/>
      <c r="C1707" s="372" t="s">
        <v>83</v>
      </c>
      <c r="D1707" s="372"/>
      <c r="E1707" s="372"/>
      <c r="F1707" s="372"/>
      <c r="G1707" s="372"/>
      <c r="H1707" s="372"/>
      <c r="I1707" s="372"/>
      <c r="J1707" s="372"/>
      <c r="K1707" s="372"/>
      <c r="L1707" s="106">
        <v>20126.91</v>
      </c>
      <c r="M1707" s="85"/>
      <c r="N1707" s="86">
        <v>186323.7</v>
      </c>
      <c r="AF1707" s="39"/>
      <c r="AG1707" s="47"/>
      <c r="AH1707" s="47"/>
      <c r="AN1707" s="47"/>
      <c r="AO1707" s="47"/>
      <c r="AP1707" s="3" t="s">
        <v>83</v>
      </c>
      <c r="AQ1707" s="47"/>
    </row>
    <row r="1708" spans="1:43" s="4" customFormat="1" ht="15" x14ac:dyDescent="0.25">
      <c r="A1708" s="83"/>
      <c r="B1708" s="49"/>
      <c r="C1708" s="372" t="s">
        <v>84</v>
      </c>
      <c r="D1708" s="372"/>
      <c r="E1708" s="372"/>
      <c r="F1708" s="372"/>
      <c r="G1708" s="372"/>
      <c r="H1708" s="372"/>
      <c r="I1708" s="372"/>
      <c r="J1708" s="372"/>
      <c r="K1708" s="372"/>
      <c r="L1708" s="87"/>
      <c r="M1708" s="85"/>
      <c r="N1708" s="88"/>
      <c r="AF1708" s="39"/>
      <c r="AG1708" s="47"/>
      <c r="AH1708" s="47"/>
      <c r="AN1708" s="47"/>
      <c r="AO1708" s="47"/>
      <c r="AP1708" s="3" t="s">
        <v>84</v>
      </c>
      <c r="AQ1708" s="47"/>
    </row>
    <row r="1709" spans="1:43" s="4" customFormat="1" ht="15" x14ac:dyDescent="0.25">
      <c r="A1709" s="83"/>
      <c r="B1709" s="49"/>
      <c r="C1709" s="372" t="s">
        <v>85</v>
      </c>
      <c r="D1709" s="372"/>
      <c r="E1709" s="372"/>
      <c r="F1709" s="372"/>
      <c r="G1709" s="372"/>
      <c r="H1709" s="372"/>
      <c r="I1709" s="372"/>
      <c r="J1709" s="372"/>
      <c r="K1709" s="372"/>
      <c r="L1709" s="84">
        <v>482.28</v>
      </c>
      <c r="M1709" s="85"/>
      <c r="N1709" s="86">
        <v>16860.509999999998</v>
      </c>
      <c r="AF1709" s="39"/>
      <c r="AG1709" s="47"/>
      <c r="AH1709" s="47"/>
      <c r="AN1709" s="47"/>
      <c r="AO1709" s="47"/>
      <c r="AP1709" s="3" t="s">
        <v>85</v>
      </c>
      <c r="AQ1709" s="47"/>
    </row>
    <row r="1710" spans="1:43" s="4" customFormat="1" ht="15" x14ac:dyDescent="0.25">
      <c r="A1710" s="83"/>
      <c r="B1710" s="49"/>
      <c r="C1710" s="372" t="s">
        <v>193</v>
      </c>
      <c r="D1710" s="372"/>
      <c r="E1710" s="372"/>
      <c r="F1710" s="372"/>
      <c r="G1710" s="372"/>
      <c r="H1710" s="372"/>
      <c r="I1710" s="372"/>
      <c r="J1710" s="372"/>
      <c r="K1710" s="372"/>
      <c r="L1710" s="84">
        <v>419.44</v>
      </c>
      <c r="M1710" s="85"/>
      <c r="N1710" s="86">
        <v>5087.8100000000004</v>
      </c>
      <c r="AF1710" s="39"/>
      <c r="AG1710" s="47"/>
      <c r="AH1710" s="47"/>
      <c r="AN1710" s="47"/>
      <c r="AO1710" s="47"/>
      <c r="AP1710" s="3" t="s">
        <v>193</v>
      </c>
      <c r="AQ1710" s="47"/>
    </row>
    <row r="1711" spans="1:43" s="4" customFormat="1" ht="15" x14ac:dyDescent="0.25">
      <c r="A1711" s="83"/>
      <c r="B1711" s="49"/>
      <c r="C1711" s="372" t="s">
        <v>194</v>
      </c>
      <c r="D1711" s="372"/>
      <c r="E1711" s="372"/>
      <c r="F1711" s="372"/>
      <c r="G1711" s="372"/>
      <c r="H1711" s="372"/>
      <c r="I1711" s="372"/>
      <c r="J1711" s="372"/>
      <c r="K1711" s="372"/>
      <c r="L1711" s="84">
        <v>65.709999999999994</v>
      </c>
      <c r="M1711" s="85"/>
      <c r="N1711" s="86">
        <v>2297.23</v>
      </c>
      <c r="AF1711" s="39"/>
      <c r="AG1711" s="47"/>
      <c r="AH1711" s="47"/>
      <c r="AN1711" s="47"/>
      <c r="AO1711" s="47"/>
      <c r="AP1711" s="3" t="s">
        <v>194</v>
      </c>
      <c r="AQ1711" s="47"/>
    </row>
    <row r="1712" spans="1:43" s="4" customFormat="1" ht="15" x14ac:dyDescent="0.25">
      <c r="A1712" s="83"/>
      <c r="B1712" s="49"/>
      <c r="C1712" s="372" t="s">
        <v>195</v>
      </c>
      <c r="D1712" s="372"/>
      <c r="E1712" s="372"/>
      <c r="F1712" s="372"/>
      <c r="G1712" s="372"/>
      <c r="H1712" s="372"/>
      <c r="I1712" s="372"/>
      <c r="J1712" s="372"/>
      <c r="K1712" s="372"/>
      <c r="L1712" s="106">
        <v>19225.189999999999</v>
      </c>
      <c r="M1712" s="85"/>
      <c r="N1712" s="86">
        <v>164375.38</v>
      </c>
      <c r="AF1712" s="39"/>
      <c r="AG1712" s="47"/>
      <c r="AH1712" s="47"/>
      <c r="AN1712" s="47"/>
      <c r="AO1712" s="47"/>
      <c r="AP1712" s="3" t="s">
        <v>195</v>
      </c>
      <c r="AQ1712" s="47"/>
    </row>
    <row r="1713" spans="1:43" s="4" customFormat="1" ht="15" x14ac:dyDescent="0.25">
      <c r="A1713" s="83"/>
      <c r="B1713" s="49"/>
      <c r="C1713" s="372" t="s">
        <v>196</v>
      </c>
      <c r="D1713" s="372"/>
      <c r="E1713" s="372"/>
      <c r="F1713" s="372"/>
      <c r="G1713" s="372"/>
      <c r="H1713" s="372"/>
      <c r="I1713" s="372"/>
      <c r="J1713" s="372"/>
      <c r="K1713" s="372"/>
      <c r="L1713" s="106">
        <v>4130.96</v>
      </c>
      <c r="M1713" s="85"/>
      <c r="N1713" s="86">
        <v>45888.44</v>
      </c>
      <c r="AF1713" s="39"/>
      <c r="AG1713" s="47"/>
      <c r="AH1713" s="47"/>
      <c r="AN1713" s="47"/>
      <c r="AO1713" s="47"/>
      <c r="AP1713" s="3" t="s">
        <v>196</v>
      </c>
      <c r="AQ1713" s="47"/>
    </row>
    <row r="1714" spans="1:43" s="4" customFormat="1" ht="15" x14ac:dyDescent="0.25">
      <c r="A1714" s="83"/>
      <c r="B1714" s="49"/>
      <c r="C1714" s="372" t="s">
        <v>84</v>
      </c>
      <c r="D1714" s="372"/>
      <c r="E1714" s="372"/>
      <c r="F1714" s="372"/>
      <c r="G1714" s="372"/>
      <c r="H1714" s="372"/>
      <c r="I1714" s="372"/>
      <c r="J1714" s="372"/>
      <c r="K1714" s="372"/>
      <c r="L1714" s="87"/>
      <c r="M1714" s="85"/>
      <c r="N1714" s="88"/>
      <c r="AF1714" s="39"/>
      <c r="AG1714" s="47"/>
      <c r="AH1714" s="47"/>
      <c r="AN1714" s="47"/>
      <c r="AO1714" s="47"/>
      <c r="AP1714" s="3" t="s">
        <v>84</v>
      </c>
      <c r="AQ1714" s="47"/>
    </row>
    <row r="1715" spans="1:43" s="4" customFormat="1" ht="15" x14ac:dyDescent="0.25">
      <c r="A1715" s="83"/>
      <c r="B1715" s="49"/>
      <c r="C1715" s="372" t="s">
        <v>197</v>
      </c>
      <c r="D1715" s="372"/>
      <c r="E1715" s="372"/>
      <c r="F1715" s="372"/>
      <c r="G1715" s="372"/>
      <c r="H1715" s="372"/>
      <c r="I1715" s="372"/>
      <c r="J1715" s="372"/>
      <c r="K1715" s="372"/>
      <c r="L1715" s="84">
        <v>127.37</v>
      </c>
      <c r="M1715" s="85"/>
      <c r="N1715" s="86">
        <v>4452.8599999999997</v>
      </c>
      <c r="AF1715" s="39"/>
      <c r="AG1715" s="47"/>
      <c r="AH1715" s="47"/>
      <c r="AN1715" s="47"/>
      <c r="AO1715" s="47"/>
      <c r="AP1715" s="3" t="s">
        <v>197</v>
      </c>
      <c r="AQ1715" s="47"/>
    </row>
    <row r="1716" spans="1:43" s="4" customFormat="1" ht="15" x14ac:dyDescent="0.25">
      <c r="A1716" s="83"/>
      <c r="B1716" s="49"/>
      <c r="C1716" s="372" t="s">
        <v>199</v>
      </c>
      <c r="D1716" s="372"/>
      <c r="E1716" s="372"/>
      <c r="F1716" s="372"/>
      <c r="G1716" s="372"/>
      <c r="H1716" s="372"/>
      <c r="I1716" s="372"/>
      <c r="J1716" s="372"/>
      <c r="K1716" s="372"/>
      <c r="L1716" s="84">
        <v>83.86</v>
      </c>
      <c r="M1716" s="85"/>
      <c r="N1716" s="88"/>
      <c r="AF1716" s="39"/>
      <c r="AG1716" s="47"/>
      <c r="AH1716" s="47"/>
      <c r="AN1716" s="47"/>
      <c r="AO1716" s="47"/>
      <c r="AP1716" s="3" t="s">
        <v>199</v>
      </c>
      <c r="AQ1716" s="47"/>
    </row>
    <row r="1717" spans="1:43" s="4" customFormat="1" ht="15" x14ac:dyDescent="0.25">
      <c r="A1717" s="83"/>
      <c r="B1717" s="49"/>
      <c r="C1717" s="372" t="s">
        <v>200</v>
      </c>
      <c r="D1717" s="372"/>
      <c r="E1717" s="372"/>
      <c r="F1717" s="372"/>
      <c r="G1717" s="372"/>
      <c r="H1717" s="372"/>
      <c r="I1717" s="372"/>
      <c r="J1717" s="372"/>
      <c r="K1717" s="372"/>
      <c r="L1717" s="84">
        <v>9.51</v>
      </c>
      <c r="M1717" s="85"/>
      <c r="N1717" s="121">
        <v>332.47</v>
      </c>
      <c r="AF1717" s="39"/>
      <c r="AG1717" s="47"/>
      <c r="AH1717" s="47"/>
      <c r="AN1717" s="47"/>
      <c r="AO1717" s="47"/>
      <c r="AP1717" s="3" t="s">
        <v>200</v>
      </c>
      <c r="AQ1717" s="47"/>
    </row>
    <row r="1718" spans="1:43" s="4" customFormat="1" ht="15" x14ac:dyDescent="0.25">
      <c r="A1718" s="83"/>
      <c r="B1718" s="49"/>
      <c r="C1718" s="372" t="s">
        <v>201</v>
      </c>
      <c r="D1718" s="372"/>
      <c r="E1718" s="372"/>
      <c r="F1718" s="372"/>
      <c r="G1718" s="372"/>
      <c r="H1718" s="372"/>
      <c r="I1718" s="372"/>
      <c r="J1718" s="372"/>
      <c r="K1718" s="372"/>
      <c r="L1718" s="106">
        <v>3658.29</v>
      </c>
      <c r="M1718" s="85"/>
      <c r="N1718" s="88"/>
      <c r="AF1718" s="39"/>
      <c r="AG1718" s="47"/>
      <c r="AH1718" s="47"/>
      <c r="AN1718" s="47"/>
      <c r="AO1718" s="47"/>
      <c r="AP1718" s="3" t="s">
        <v>201</v>
      </c>
      <c r="AQ1718" s="47"/>
    </row>
    <row r="1719" spans="1:43" s="4" customFormat="1" ht="15" x14ac:dyDescent="0.25">
      <c r="A1719" s="83"/>
      <c r="B1719" s="49"/>
      <c r="C1719" s="372" t="s">
        <v>202</v>
      </c>
      <c r="D1719" s="372"/>
      <c r="E1719" s="372"/>
      <c r="F1719" s="372"/>
      <c r="G1719" s="372"/>
      <c r="H1719" s="372"/>
      <c r="I1719" s="372"/>
      <c r="J1719" s="372"/>
      <c r="K1719" s="372"/>
      <c r="L1719" s="84">
        <v>160.15</v>
      </c>
      <c r="M1719" s="85"/>
      <c r="N1719" s="86">
        <v>5598.84</v>
      </c>
      <c r="AF1719" s="39"/>
      <c r="AG1719" s="47"/>
      <c r="AH1719" s="47"/>
      <c r="AN1719" s="47"/>
      <c r="AO1719" s="47"/>
      <c r="AP1719" s="3" t="s">
        <v>202</v>
      </c>
      <c r="AQ1719" s="47"/>
    </row>
    <row r="1720" spans="1:43" s="4" customFormat="1" ht="15" x14ac:dyDescent="0.25">
      <c r="A1720" s="83"/>
      <c r="B1720" s="49"/>
      <c r="C1720" s="372" t="s">
        <v>203</v>
      </c>
      <c r="D1720" s="372"/>
      <c r="E1720" s="372"/>
      <c r="F1720" s="372"/>
      <c r="G1720" s="372"/>
      <c r="H1720" s="372"/>
      <c r="I1720" s="372"/>
      <c r="J1720" s="372"/>
      <c r="K1720" s="372"/>
      <c r="L1720" s="84">
        <v>101.29</v>
      </c>
      <c r="M1720" s="85"/>
      <c r="N1720" s="86">
        <v>3541.14</v>
      </c>
      <c r="AF1720" s="39"/>
      <c r="AG1720" s="47"/>
      <c r="AH1720" s="47"/>
      <c r="AN1720" s="47"/>
      <c r="AO1720" s="47"/>
      <c r="AP1720" s="3" t="s">
        <v>203</v>
      </c>
      <c r="AQ1720" s="47"/>
    </row>
    <row r="1721" spans="1:43" s="4" customFormat="1" ht="15" x14ac:dyDescent="0.25">
      <c r="A1721" s="83"/>
      <c r="B1721" s="49"/>
      <c r="C1721" s="372" t="s">
        <v>777</v>
      </c>
      <c r="D1721" s="372"/>
      <c r="E1721" s="372"/>
      <c r="F1721" s="372"/>
      <c r="G1721" s="372"/>
      <c r="H1721" s="372"/>
      <c r="I1721" s="372"/>
      <c r="J1721" s="372"/>
      <c r="K1721" s="372"/>
      <c r="L1721" s="106">
        <v>16865.830000000002</v>
      </c>
      <c r="M1721" s="85"/>
      <c r="N1721" s="86">
        <v>170846.4</v>
      </c>
      <c r="AF1721" s="39"/>
      <c r="AG1721" s="47"/>
      <c r="AH1721" s="47"/>
      <c r="AN1721" s="47"/>
      <c r="AO1721" s="47"/>
      <c r="AP1721" s="3" t="s">
        <v>777</v>
      </c>
      <c r="AQ1721" s="47"/>
    </row>
    <row r="1722" spans="1:43" s="4" customFormat="1" ht="15" x14ac:dyDescent="0.25">
      <c r="A1722" s="83"/>
      <c r="B1722" s="49"/>
      <c r="C1722" s="372" t="s">
        <v>84</v>
      </c>
      <c r="D1722" s="372"/>
      <c r="E1722" s="372"/>
      <c r="F1722" s="372"/>
      <c r="G1722" s="372"/>
      <c r="H1722" s="372"/>
      <c r="I1722" s="372"/>
      <c r="J1722" s="372"/>
      <c r="K1722" s="372"/>
      <c r="L1722" s="87"/>
      <c r="M1722" s="85"/>
      <c r="N1722" s="88"/>
      <c r="AF1722" s="39"/>
      <c r="AG1722" s="47"/>
      <c r="AH1722" s="47"/>
      <c r="AN1722" s="47"/>
      <c r="AO1722" s="47"/>
      <c r="AP1722" s="3" t="s">
        <v>84</v>
      </c>
      <c r="AQ1722" s="47"/>
    </row>
    <row r="1723" spans="1:43" s="4" customFormat="1" ht="15" x14ac:dyDescent="0.25">
      <c r="A1723" s="83"/>
      <c r="B1723" s="49"/>
      <c r="C1723" s="372" t="s">
        <v>197</v>
      </c>
      <c r="D1723" s="372"/>
      <c r="E1723" s="372"/>
      <c r="F1723" s="372"/>
      <c r="G1723" s="372"/>
      <c r="H1723" s="372"/>
      <c r="I1723" s="372"/>
      <c r="J1723" s="372"/>
      <c r="K1723" s="372"/>
      <c r="L1723" s="84">
        <v>354.91</v>
      </c>
      <c r="M1723" s="85"/>
      <c r="N1723" s="86">
        <v>12407.65</v>
      </c>
      <c r="AF1723" s="39"/>
      <c r="AG1723" s="47"/>
      <c r="AH1723" s="47"/>
      <c r="AN1723" s="47"/>
      <c r="AO1723" s="47"/>
      <c r="AP1723" s="3" t="s">
        <v>197</v>
      </c>
      <c r="AQ1723" s="47"/>
    </row>
    <row r="1724" spans="1:43" s="4" customFormat="1" ht="15" x14ac:dyDescent="0.25">
      <c r="A1724" s="83"/>
      <c r="B1724" s="49"/>
      <c r="C1724" s="372" t="s">
        <v>199</v>
      </c>
      <c r="D1724" s="372"/>
      <c r="E1724" s="372"/>
      <c r="F1724" s="372"/>
      <c r="G1724" s="372"/>
      <c r="H1724" s="372"/>
      <c r="I1724" s="372"/>
      <c r="J1724" s="372"/>
      <c r="K1724" s="372"/>
      <c r="L1724" s="84">
        <v>335.58</v>
      </c>
      <c r="M1724" s="85"/>
      <c r="N1724" s="88"/>
      <c r="AF1724" s="39"/>
      <c r="AG1724" s="47"/>
      <c r="AH1724" s="47"/>
      <c r="AN1724" s="47"/>
      <c r="AO1724" s="47"/>
      <c r="AP1724" s="3" t="s">
        <v>199</v>
      </c>
      <c r="AQ1724" s="47"/>
    </row>
    <row r="1725" spans="1:43" s="4" customFormat="1" ht="15" x14ac:dyDescent="0.25">
      <c r="A1725" s="83"/>
      <c r="B1725" s="49"/>
      <c r="C1725" s="372" t="s">
        <v>200</v>
      </c>
      <c r="D1725" s="372"/>
      <c r="E1725" s="372"/>
      <c r="F1725" s="372"/>
      <c r="G1725" s="372"/>
      <c r="H1725" s="372"/>
      <c r="I1725" s="372"/>
      <c r="J1725" s="372"/>
      <c r="K1725" s="372"/>
      <c r="L1725" s="84">
        <v>56.2</v>
      </c>
      <c r="M1725" s="85"/>
      <c r="N1725" s="86">
        <v>1964.76</v>
      </c>
      <c r="AF1725" s="39"/>
      <c r="AG1725" s="47"/>
      <c r="AH1725" s="47"/>
      <c r="AN1725" s="47"/>
      <c r="AO1725" s="47"/>
      <c r="AP1725" s="3" t="s">
        <v>200</v>
      </c>
      <c r="AQ1725" s="47"/>
    </row>
    <row r="1726" spans="1:43" s="4" customFormat="1" ht="15" x14ac:dyDescent="0.25">
      <c r="A1726" s="83"/>
      <c r="B1726" s="49"/>
      <c r="C1726" s="372" t="s">
        <v>201</v>
      </c>
      <c r="D1726" s="372"/>
      <c r="E1726" s="372"/>
      <c r="F1726" s="372"/>
      <c r="G1726" s="372"/>
      <c r="H1726" s="372"/>
      <c r="I1726" s="372"/>
      <c r="J1726" s="372"/>
      <c r="K1726" s="372"/>
      <c r="L1726" s="106">
        <v>15566.9</v>
      </c>
      <c r="M1726" s="85"/>
      <c r="N1726" s="88"/>
      <c r="AF1726" s="39"/>
      <c r="AG1726" s="47"/>
      <c r="AH1726" s="47"/>
      <c r="AN1726" s="47"/>
      <c r="AO1726" s="47"/>
      <c r="AP1726" s="3" t="s">
        <v>201</v>
      </c>
      <c r="AQ1726" s="47"/>
    </row>
    <row r="1727" spans="1:43" s="4" customFormat="1" ht="15" x14ac:dyDescent="0.25">
      <c r="A1727" s="83"/>
      <c r="B1727" s="49"/>
      <c r="C1727" s="372" t="s">
        <v>202</v>
      </c>
      <c r="D1727" s="372"/>
      <c r="E1727" s="372"/>
      <c r="F1727" s="372"/>
      <c r="G1727" s="372"/>
      <c r="H1727" s="372"/>
      <c r="I1727" s="372"/>
      <c r="J1727" s="372"/>
      <c r="K1727" s="372"/>
      <c r="L1727" s="84">
        <v>398.77</v>
      </c>
      <c r="M1727" s="85"/>
      <c r="N1727" s="86">
        <v>13941.25</v>
      </c>
      <c r="AF1727" s="39"/>
      <c r="AG1727" s="47"/>
      <c r="AH1727" s="47"/>
      <c r="AN1727" s="47"/>
      <c r="AO1727" s="47"/>
      <c r="AP1727" s="3" t="s">
        <v>202</v>
      </c>
      <c r="AQ1727" s="47"/>
    </row>
    <row r="1728" spans="1:43" s="4" customFormat="1" ht="15" x14ac:dyDescent="0.25">
      <c r="A1728" s="83"/>
      <c r="B1728" s="49"/>
      <c r="C1728" s="372" t="s">
        <v>203</v>
      </c>
      <c r="D1728" s="372"/>
      <c r="E1728" s="372"/>
      <c r="F1728" s="372"/>
      <c r="G1728" s="372"/>
      <c r="H1728" s="372"/>
      <c r="I1728" s="372"/>
      <c r="J1728" s="372"/>
      <c r="K1728" s="372"/>
      <c r="L1728" s="84">
        <v>209.67</v>
      </c>
      <c r="M1728" s="85"/>
      <c r="N1728" s="86">
        <v>7329.91</v>
      </c>
      <c r="AF1728" s="39"/>
      <c r="AG1728" s="47"/>
      <c r="AH1728" s="47"/>
      <c r="AN1728" s="47"/>
      <c r="AO1728" s="47"/>
      <c r="AP1728" s="3" t="s">
        <v>203</v>
      </c>
      <c r="AQ1728" s="47"/>
    </row>
    <row r="1729" spans="1:43" s="4" customFormat="1" ht="15" x14ac:dyDescent="0.25">
      <c r="A1729" s="83"/>
      <c r="B1729" s="49"/>
      <c r="C1729" s="372" t="s">
        <v>92</v>
      </c>
      <c r="D1729" s="372"/>
      <c r="E1729" s="372"/>
      <c r="F1729" s="372"/>
      <c r="G1729" s="372"/>
      <c r="H1729" s="372"/>
      <c r="I1729" s="372"/>
      <c r="J1729" s="372"/>
      <c r="K1729" s="372"/>
      <c r="L1729" s="84">
        <v>547.99</v>
      </c>
      <c r="M1729" s="85"/>
      <c r="N1729" s="86">
        <v>19157.740000000002</v>
      </c>
      <c r="AF1729" s="39"/>
      <c r="AG1729" s="47"/>
      <c r="AH1729" s="47"/>
      <c r="AN1729" s="47"/>
      <c r="AO1729" s="47"/>
      <c r="AP1729" s="3" t="s">
        <v>92</v>
      </c>
      <c r="AQ1729" s="47"/>
    </row>
    <row r="1730" spans="1:43" s="4" customFormat="1" ht="15" x14ac:dyDescent="0.25">
      <c r="A1730" s="83"/>
      <c r="B1730" s="49"/>
      <c r="C1730" s="372" t="s">
        <v>93</v>
      </c>
      <c r="D1730" s="372"/>
      <c r="E1730" s="372"/>
      <c r="F1730" s="372"/>
      <c r="G1730" s="372"/>
      <c r="H1730" s="372"/>
      <c r="I1730" s="372"/>
      <c r="J1730" s="372"/>
      <c r="K1730" s="372"/>
      <c r="L1730" s="84">
        <v>558.91999999999996</v>
      </c>
      <c r="M1730" s="85"/>
      <c r="N1730" s="86">
        <v>19540.09</v>
      </c>
      <c r="AF1730" s="39"/>
      <c r="AG1730" s="47"/>
      <c r="AH1730" s="47"/>
      <c r="AN1730" s="47"/>
      <c r="AO1730" s="47"/>
      <c r="AP1730" s="3" t="s">
        <v>93</v>
      </c>
      <c r="AQ1730" s="47"/>
    </row>
    <row r="1731" spans="1:43" s="4" customFormat="1" ht="15" x14ac:dyDescent="0.25">
      <c r="A1731" s="83"/>
      <c r="B1731" s="49"/>
      <c r="C1731" s="372" t="s">
        <v>94</v>
      </c>
      <c r="D1731" s="372"/>
      <c r="E1731" s="372"/>
      <c r="F1731" s="372"/>
      <c r="G1731" s="372"/>
      <c r="H1731" s="372"/>
      <c r="I1731" s="372"/>
      <c r="J1731" s="372"/>
      <c r="K1731" s="372"/>
      <c r="L1731" s="84">
        <v>310.95999999999998</v>
      </c>
      <c r="M1731" s="85"/>
      <c r="N1731" s="86">
        <v>10871.05</v>
      </c>
      <c r="AF1731" s="39"/>
      <c r="AG1731" s="47"/>
      <c r="AH1731" s="47"/>
      <c r="AN1731" s="47"/>
      <c r="AO1731" s="47"/>
      <c r="AP1731" s="3" t="s">
        <v>94</v>
      </c>
      <c r="AQ1731" s="47"/>
    </row>
    <row r="1732" spans="1:43" s="4" customFormat="1" ht="15" x14ac:dyDescent="0.25">
      <c r="A1732" s="83"/>
      <c r="B1732" s="89"/>
      <c r="C1732" s="373" t="s">
        <v>2417</v>
      </c>
      <c r="D1732" s="373"/>
      <c r="E1732" s="373"/>
      <c r="F1732" s="373"/>
      <c r="G1732" s="373"/>
      <c r="H1732" s="373"/>
      <c r="I1732" s="373"/>
      <c r="J1732" s="373"/>
      <c r="K1732" s="373"/>
      <c r="L1732" s="93">
        <v>20996.79</v>
      </c>
      <c r="M1732" s="91"/>
      <c r="N1732" s="92">
        <v>216734.84</v>
      </c>
      <c r="AF1732" s="39"/>
      <c r="AG1732" s="47"/>
      <c r="AH1732" s="47"/>
      <c r="AN1732" s="47"/>
      <c r="AO1732" s="47"/>
      <c r="AQ1732" s="47" t="s">
        <v>2417</v>
      </c>
    </row>
    <row r="1733" spans="1:43" s="4" customFormat="1" ht="15" x14ac:dyDescent="0.25">
      <c r="A1733" s="83"/>
      <c r="B1733" s="49"/>
      <c r="C1733" s="372" t="s">
        <v>84</v>
      </c>
      <c r="D1733" s="372"/>
      <c r="E1733" s="372"/>
      <c r="F1733" s="372"/>
      <c r="G1733" s="372"/>
      <c r="H1733" s="372"/>
      <c r="I1733" s="372"/>
      <c r="J1733" s="372"/>
      <c r="K1733" s="372"/>
      <c r="L1733" s="87"/>
      <c r="M1733" s="85"/>
      <c r="N1733" s="88"/>
      <c r="AF1733" s="39"/>
      <c r="AG1733" s="47"/>
      <c r="AH1733" s="47"/>
      <c r="AN1733" s="47"/>
      <c r="AO1733" s="47"/>
      <c r="AP1733" s="3" t="s">
        <v>84</v>
      </c>
      <c r="AQ1733" s="47"/>
    </row>
    <row r="1734" spans="1:43" s="4" customFormat="1" ht="15" x14ac:dyDescent="0.25">
      <c r="A1734" s="83"/>
      <c r="B1734" s="49"/>
      <c r="C1734" s="372" t="s">
        <v>241</v>
      </c>
      <c r="D1734" s="372"/>
      <c r="E1734" s="372"/>
      <c r="F1734" s="372"/>
      <c r="G1734" s="372"/>
      <c r="H1734" s="372"/>
      <c r="I1734" s="372"/>
      <c r="J1734" s="372"/>
      <c r="K1734" s="372"/>
      <c r="L1734" s="106">
        <v>13626.69</v>
      </c>
      <c r="M1734" s="85"/>
      <c r="N1734" s="86">
        <v>116508.22</v>
      </c>
      <c r="AF1734" s="39"/>
      <c r="AG1734" s="47"/>
      <c r="AH1734" s="47"/>
      <c r="AN1734" s="47"/>
      <c r="AO1734" s="47"/>
      <c r="AP1734" s="3" t="s">
        <v>241</v>
      </c>
      <c r="AQ1734" s="47"/>
    </row>
    <row r="1735" spans="1:43" s="4" customFormat="1" ht="15" x14ac:dyDescent="0.25">
      <c r="A1735" s="378" t="s">
        <v>2418</v>
      </c>
      <c r="B1735" s="379"/>
      <c r="C1735" s="379"/>
      <c r="D1735" s="379"/>
      <c r="E1735" s="379"/>
      <c r="F1735" s="379"/>
      <c r="G1735" s="379"/>
      <c r="H1735" s="379"/>
      <c r="I1735" s="379"/>
      <c r="J1735" s="379"/>
      <c r="K1735" s="379"/>
      <c r="L1735" s="379"/>
      <c r="M1735" s="379"/>
      <c r="N1735" s="380"/>
      <c r="AF1735" s="39" t="s">
        <v>2418</v>
      </c>
      <c r="AG1735" s="47"/>
      <c r="AH1735" s="47"/>
      <c r="AN1735" s="47"/>
      <c r="AO1735" s="47"/>
      <c r="AQ1735" s="47"/>
    </row>
    <row r="1736" spans="1:43" s="4" customFormat="1" ht="15" x14ac:dyDescent="0.25">
      <c r="A1736" s="381" t="s">
        <v>2419</v>
      </c>
      <c r="B1736" s="382"/>
      <c r="C1736" s="382"/>
      <c r="D1736" s="382"/>
      <c r="E1736" s="382"/>
      <c r="F1736" s="382"/>
      <c r="G1736" s="382"/>
      <c r="H1736" s="382"/>
      <c r="I1736" s="382"/>
      <c r="J1736" s="382"/>
      <c r="K1736" s="382"/>
      <c r="L1736" s="382"/>
      <c r="M1736" s="382"/>
      <c r="N1736" s="383"/>
      <c r="AF1736" s="39"/>
      <c r="AG1736" s="47" t="s">
        <v>2419</v>
      </c>
      <c r="AH1736" s="47"/>
      <c r="AN1736" s="47"/>
      <c r="AO1736" s="47"/>
      <c r="AQ1736" s="47"/>
    </row>
    <row r="1737" spans="1:43" s="4" customFormat="1" ht="23.25" x14ac:dyDescent="0.25">
      <c r="A1737" s="40" t="s">
        <v>805</v>
      </c>
      <c r="B1737" s="41" t="s">
        <v>859</v>
      </c>
      <c r="C1737" s="374" t="s">
        <v>983</v>
      </c>
      <c r="D1737" s="374"/>
      <c r="E1737" s="374"/>
      <c r="F1737" s="42" t="s">
        <v>215</v>
      </c>
      <c r="G1737" s="43">
        <v>0.74</v>
      </c>
      <c r="H1737" s="44">
        <v>1</v>
      </c>
      <c r="I1737" s="68">
        <v>0.74</v>
      </c>
      <c r="J1737" s="45"/>
      <c r="K1737" s="43"/>
      <c r="L1737" s="45"/>
      <c r="M1737" s="43"/>
      <c r="N1737" s="46"/>
      <c r="AF1737" s="39"/>
      <c r="AG1737" s="47"/>
      <c r="AH1737" s="47" t="s">
        <v>983</v>
      </c>
      <c r="AN1737" s="47"/>
      <c r="AO1737" s="47"/>
      <c r="AQ1737" s="47"/>
    </row>
    <row r="1738" spans="1:43" s="4" customFormat="1" ht="15" x14ac:dyDescent="0.25">
      <c r="A1738" s="69"/>
      <c r="B1738" s="50"/>
      <c r="C1738" s="372" t="s">
        <v>2420</v>
      </c>
      <c r="D1738" s="372"/>
      <c r="E1738" s="372"/>
      <c r="F1738" s="372"/>
      <c r="G1738" s="372"/>
      <c r="H1738" s="372"/>
      <c r="I1738" s="372"/>
      <c r="J1738" s="372"/>
      <c r="K1738" s="372"/>
      <c r="L1738" s="372"/>
      <c r="M1738" s="372"/>
      <c r="N1738" s="377"/>
      <c r="AF1738" s="39"/>
      <c r="AG1738" s="47"/>
      <c r="AH1738" s="47"/>
      <c r="AI1738" s="3" t="s">
        <v>2420</v>
      </c>
      <c r="AN1738" s="47"/>
      <c r="AO1738" s="47"/>
      <c r="AQ1738" s="47"/>
    </row>
    <row r="1739" spans="1:43" s="4" customFormat="1" ht="22.5" x14ac:dyDescent="0.25">
      <c r="A1739" s="103"/>
      <c r="B1739" s="49" t="s">
        <v>217</v>
      </c>
      <c r="C1739" s="368" t="s">
        <v>218</v>
      </c>
      <c r="D1739" s="368"/>
      <c r="E1739" s="368"/>
      <c r="F1739" s="368"/>
      <c r="G1739" s="368"/>
      <c r="H1739" s="368"/>
      <c r="I1739" s="368"/>
      <c r="J1739" s="368"/>
      <c r="K1739" s="368"/>
      <c r="L1739" s="368"/>
      <c r="M1739" s="368"/>
      <c r="N1739" s="376"/>
      <c r="AF1739" s="39"/>
      <c r="AG1739" s="47"/>
      <c r="AH1739" s="47"/>
      <c r="AJ1739" s="3" t="s">
        <v>218</v>
      </c>
      <c r="AN1739" s="47"/>
      <c r="AO1739" s="47"/>
      <c r="AQ1739" s="47"/>
    </row>
    <row r="1740" spans="1:43" s="4" customFormat="1" ht="15" x14ac:dyDescent="0.25">
      <c r="A1740" s="48"/>
      <c r="B1740" s="49" t="s">
        <v>58</v>
      </c>
      <c r="C1740" s="372" t="s">
        <v>62</v>
      </c>
      <c r="D1740" s="372"/>
      <c r="E1740" s="372"/>
      <c r="F1740" s="51"/>
      <c r="G1740" s="52"/>
      <c r="H1740" s="52"/>
      <c r="I1740" s="52"/>
      <c r="J1740" s="53">
        <v>137.62</v>
      </c>
      <c r="K1740" s="54">
        <v>1.1499999999999999</v>
      </c>
      <c r="L1740" s="53">
        <v>117.11</v>
      </c>
      <c r="M1740" s="54">
        <v>34.96</v>
      </c>
      <c r="N1740" s="55">
        <v>4094.17</v>
      </c>
      <c r="AF1740" s="39"/>
      <c r="AG1740" s="47"/>
      <c r="AH1740" s="47"/>
      <c r="AK1740" s="3" t="s">
        <v>62</v>
      </c>
      <c r="AN1740" s="47"/>
      <c r="AO1740" s="47"/>
      <c r="AQ1740" s="47"/>
    </row>
    <row r="1741" spans="1:43" s="4" customFormat="1" ht="15" x14ac:dyDescent="0.25">
      <c r="A1741" s="48"/>
      <c r="B1741" s="49" t="s">
        <v>73</v>
      </c>
      <c r="C1741" s="372" t="s">
        <v>175</v>
      </c>
      <c r="D1741" s="372"/>
      <c r="E1741" s="372"/>
      <c r="F1741" s="51"/>
      <c r="G1741" s="52"/>
      <c r="H1741" s="52"/>
      <c r="I1741" s="52"/>
      <c r="J1741" s="53">
        <v>50.47</v>
      </c>
      <c r="K1741" s="54">
        <v>1.1499999999999999</v>
      </c>
      <c r="L1741" s="53">
        <v>42.95</v>
      </c>
      <c r="M1741" s="52"/>
      <c r="N1741" s="58"/>
      <c r="AF1741" s="39"/>
      <c r="AG1741" s="47"/>
      <c r="AH1741" s="47"/>
      <c r="AK1741" s="3" t="s">
        <v>175</v>
      </c>
      <c r="AN1741" s="47"/>
      <c r="AO1741" s="47"/>
      <c r="AQ1741" s="47"/>
    </row>
    <row r="1742" spans="1:43" s="4" customFormat="1" ht="15" x14ac:dyDescent="0.25">
      <c r="A1742" s="48"/>
      <c r="B1742" s="49" t="s">
        <v>78</v>
      </c>
      <c r="C1742" s="372" t="s">
        <v>176</v>
      </c>
      <c r="D1742" s="372"/>
      <c r="E1742" s="372"/>
      <c r="F1742" s="51"/>
      <c r="G1742" s="52"/>
      <c r="H1742" s="52"/>
      <c r="I1742" s="52"/>
      <c r="J1742" s="53">
        <v>5.0199999999999996</v>
      </c>
      <c r="K1742" s="54">
        <v>1.1499999999999999</v>
      </c>
      <c r="L1742" s="53">
        <v>4.2699999999999996</v>
      </c>
      <c r="M1742" s="54">
        <v>34.96</v>
      </c>
      <c r="N1742" s="64">
        <v>149.28</v>
      </c>
      <c r="AF1742" s="39"/>
      <c r="AG1742" s="47"/>
      <c r="AH1742" s="47"/>
      <c r="AK1742" s="3" t="s">
        <v>176</v>
      </c>
      <c r="AN1742" s="47"/>
      <c r="AO1742" s="47"/>
      <c r="AQ1742" s="47"/>
    </row>
    <row r="1743" spans="1:43" s="4" customFormat="1" ht="15" x14ac:dyDescent="0.25">
      <c r="A1743" s="48"/>
      <c r="B1743" s="49" t="s">
        <v>122</v>
      </c>
      <c r="C1743" s="372" t="s">
        <v>177</v>
      </c>
      <c r="D1743" s="372"/>
      <c r="E1743" s="372"/>
      <c r="F1743" s="51"/>
      <c r="G1743" s="52"/>
      <c r="H1743" s="52"/>
      <c r="I1743" s="52"/>
      <c r="J1743" s="53">
        <v>37.909999999999997</v>
      </c>
      <c r="K1743" s="52"/>
      <c r="L1743" s="53">
        <v>28.05</v>
      </c>
      <c r="M1743" s="52"/>
      <c r="N1743" s="58"/>
      <c r="AF1743" s="39"/>
      <c r="AG1743" s="47"/>
      <c r="AH1743" s="47"/>
      <c r="AK1743" s="3" t="s">
        <v>177</v>
      </c>
      <c r="AN1743" s="47"/>
      <c r="AO1743" s="47"/>
      <c r="AQ1743" s="47"/>
    </row>
    <row r="1744" spans="1:43" s="4" customFormat="1" ht="15" x14ac:dyDescent="0.25">
      <c r="A1744" s="56"/>
      <c r="B1744" s="49"/>
      <c r="C1744" s="372" t="s">
        <v>63</v>
      </c>
      <c r="D1744" s="372"/>
      <c r="E1744" s="372"/>
      <c r="F1744" s="51" t="s">
        <v>64</v>
      </c>
      <c r="G1744" s="54">
        <v>14.64</v>
      </c>
      <c r="H1744" s="54">
        <v>1.1499999999999999</v>
      </c>
      <c r="I1744" s="114">
        <v>12.458640000000001</v>
      </c>
      <c r="J1744" s="57"/>
      <c r="K1744" s="52"/>
      <c r="L1744" s="57"/>
      <c r="M1744" s="52"/>
      <c r="N1744" s="58"/>
      <c r="AF1744" s="39"/>
      <c r="AG1744" s="47"/>
      <c r="AH1744" s="47"/>
      <c r="AL1744" s="3" t="s">
        <v>63</v>
      </c>
      <c r="AN1744" s="47"/>
      <c r="AO1744" s="47"/>
      <c r="AQ1744" s="47"/>
    </row>
    <row r="1745" spans="1:43" s="4" customFormat="1" ht="15" x14ac:dyDescent="0.25">
      <c r="A1745" s="56"/>
      <c r="B1745" s="49"/>
      <c r="C1745" s="372" t="s">
        <v>178</v>
      </c>
      <c r="D1745" s="372"/>
      <c r="E1745" s="372"/>
      <c r="F1745" s="51" t="s">
        <v>64</v>
      </c>
      <c r="G1745" s="104">
        <v>0.4</v>
      </c>
      <c r="H1745" s="54">
        <v>1.1499999999999999</v>
      </c>
      <c r="I1745" s="70">
        <v>0.34039999999999998</v>
      </c>
      <c r="J1745" s="57"/>
      <c r="K1745" s="52"/>
      <c r="L1745" s="57"/>
      <c r="M1745" s="52"/>
      <c r="N1745" s="58"/>
      <c r="AF1745" s="39"/>
      <c r="AG1745" s="47"/>
      <c r="AH1745" s="47"/>
      <c r="AL1745" s="3" t="s">
        <v>178</v>
      </c>
      <c r="AN1745" s="47"/>
      <c r="AO1745" s="47"/>
      <c r="AQ1745" s="47"/>
    </row>
    <row r="1746" spans="1:43" s="4" customFormat="1" ht="15" x14ac:dyDescent="0.25">
      <c r="A1746" s="48"/>
      <c r="B1746" s="49"/>
      <c r="C1746" s="375" t="s">
        <v>65</v>
      </c>
      <c r="D1746" s="375"/>
      <c r="E1746" s="375"/>
      <c r="F1746" s="59"/>
      <c r="G1746" s="60"/>
      <c r="H1746" s="60"/>
      <c r="I1746" s="60"/>
      <c r="J1746" s="61">
        <v>226</v>
      </c>
      <c r="K1746" s="60"/>
      <c r="L1746" s="61">
        <v>188.11</v>
      </c>
      <c r="M1746" s="60"/>
      <c r="N1746" s="62"/>
      <c r="AF1746" s="39"/>
      <c r="AG1746" s="47"/>
      <c r="AH1746" s="47"/>
      <c r="AM1746" s="3" t="s">
        <v>65</v>
      </c>
      <c r="AN1746" s="47"/>
      <c r="AO1746" s="47"/>
      <c r="AQ1746" s="47"/>
    </row>
    <row r="1747" spans="1:43" s="4" customFormat="1" ht="15" x14ac:dyDescent="0.25">
      <c r="A1747" s="56"/>
      <c r="B1747" s="49"/>
      <c r="C1747" s="372" t="s">
        <v>66</v>
      </c>
      <c r="D1747" s="372"/>
      <c r="E1747" s="372"/>
      <c r="F1747" s="51"/>
      <c r="G1747" s="52"/>
      <c r="H1747" s="52"/>
      <c r="I1747" s="52"/>
      <c r="J1747" s="57"/>
      <c r="K1747" s="52"/>
      <c r="L1747" s="53">
        <v>121.38</v>
      </c>
      <c r="M1747" s="52"/>
      <c r="N1747" s="55">
        <v>4243.45</v>
      </c>
      <c r="AF1747" s="39"/>
      <c r="AG1747" s="47"/>
      <c r="AH1747" s="47"/>
      <c r="AL1747" s="3" t="s">
        <v>66</v>
      </c>
      <c r="AN1747" s="47"/>
      <c r="AO1747" s="47"/>
      <c r="AQ1747" s="47"/>
    </row>
    <row r="1748" spans="1:43" s="4" customFormat="1" ht="23.25" x14ac:dyDescent="0.25">
      <c r="A1748" s="56"/>
      <c r="B1748" s="49" t="s">
        <v>681</v>
      </c>
      <c r="C1748" s="372" t="s">
        <v>682</v>
      </c>
      <c r="D1748" s="372"/>
      <c r="E1748" s="372"/>
      <c r="F1748" s="51" t="s">
        <v>69</v>
      </c>
      <c r="G1748" s="63">
        <v>97</v>
      </c>
      <c r="H1748" s="52"/>
      <c r="I1748" s="63">
        <v>97</v>
      </c>
      <c r="J1748" s="57"/>
      <c r="K1748" s="52"/>
      <c r="L1748" s="53">
        <v>117.74</v>
      </c>
      <c r="M1748" s="52"/>
      <c r="N1748" s="55">
        <v>4116.1499999999996</v>
      </c>
      <c r="AF1748" s="39"/>
      <c r="AG1748" s="47"/>
      <c r="AH1748" s="47"/>
      <c r="AL1748" s="3" t="s">
        <v>682</v>
      </c>
      <c r="AN1748" s="47"/>
      <c r="AO1748" s="47"/>
      <c r="AQ1748" s="47"/>
    </row>
    <row r="1749" spans="1:43" s="4" customFormat="1" ht="23.25" x14ac:dyDescent="0.25">
      <c r="A1749" s="56"/>
      <c r="B1749" s="49" t="s">
        <v>683</v>
      </c>
      <c r="C1749" s="372" t="s">
        <v>684</v>
      </c>
      <c r="D1749" s="372"/>
      <c r="E1749" s="372"/>
      <c r="F1749" s="51" t="s">
        <v>69</v>
      </c>
      <c r="G1749" s="63">
        <v>51</v>
      </c>
      <c r="H1749" s="52"/>
      <c r="I1749" s="63">
        <v>51</v>
      </c>
      <c r="J1749" s="57"/>
      <c r="K1749" s="52"/>
      <c r="L1749" s="53">
        <v>61.9</v>
      </c>
      <c r="M1749" s="52"/>
      <c r="N1749" s="55">
        <v>2164.16</v>
      </c>
      <c r="AF1749" s="39"/>
      <c r="AG1749" s="47"/>
      <c r="AH1749" s="47"/>
      <c r="AL1749" s="3" t="s">
        <v>684</v>
      </c>
      <c r="AN1749" s="47"/>
      <c r="AO1749" s="47"/>
      <c r="AQ1749" s="47"/>
    </row>
    <row r="1750" spans="1:43" s="4" customFormat="1" ht="15" x14ac:dyDescent="0.25">
      <c r="A1750" s="65"/>
      <c r="B1750" s="66"/>
      <c r="C1750" s="374" t="s">
        <v>72</v>
      </c>
      <c r="D1750" s="374"/>
      <c r="E1750" s="374"/>
      <c r="F1750" s="42"/>
      <c r="G1750" s="43"/>
      <c r="H1750" s="43"/>
      <c r="I1750" s="43"/>
      <c r="J1750" s="45"/>
      <c r="K1750" s="43"/>
      <c r="L1750" s="67">
        <v>367.75</v>
      </c>
      <c r="M1750" s="60"/>
      <c r="N1750" s="46"/>
      <c r="AF1750" s="39"/>
      <c r="AG1750" s="47"/>
      <c r="AH1750" s="47"/>
      <c r="AN1750" s="47" t="s">
        <v>72</v>
      </c>
      <c r="AO1750" s="47"/>
      <c r="AQ1750" s="47"/>
    </row>
    <row r="1751" spans="1:43" s="4" customFormat="1" ht="22.5" x14ac:dyDescent="0.25">
      <c r="A1751" s="40" t="s">
        <v>808</v>
      </c>
      <c r="B1751" s="41" t="s">
        <v>768</v>
      </c>
      <c r="C1751" s="374" t="s">
        <v>2363</v>
      </c>
      <c r="D1751" s="374"/>
      <c r="E1751" s="374"/>
      <c r="F1751" s="42" t="s">
        <v>231</v>
      </c>
      <c r="G1751" s="43">
        <v>75.48</v>
      </c>
      <c r="H1751" s="44">
        <v>1</v>
      </c>
      <c r="I1751" s="68">
        <v>75.48</v>
      </c>
      <c r="J1751" s="105">
        <v>1856.23</v>
      </c>
      <c r="K1751" s="43"/>
      <c r="L1751" s="105">
        <v>16386.93</v>
      </c>
      <c r="M1751" s="68">
        <v>8.5500000000000007</v>
      </c>
      <c r="N1751" s="115">
        <v>140108.24</v>
      </c>
      <c r="AF1751" s="39"/>
      <c r="AG1751" s="47"/>
      <c r="AH1751" s="47" t="s">
        <v>2363</v>
      </c>
      <c r="AN1751" s="47"/>
      <c r="AO1751" s="47"/>
      <c r="AQ1751" s="47"/>
    </row>
    <row r="1752" spans="1:43" s="4" customFormat="1" ht="15" x14ac:dyDescent="0.25">
      <c r="A1752" s="69"/>
      <c r="B1752" s="50"/>
      <c r="C1752" s="372" t="s">
        <v>2421</v>
      </c>
      <c r="D1752" s="372"/>
      <c r="E1752" s="372"/>
      <c r="F1752" s="372"/>
      <c r="G1752" s="372"/>
      <c r="H1752" s="372"/>
      <c r="I1752" s="372"/>
      <c r="J1752" s="372"/>
      <c r="K1752" s="372"/>
      <c r="L1752" s="372"/>
      <c r="M1752" s="372"/>
      <c r="N1752" s="377"/>
      <c r="AF1752" s="39"/>
      <c r="AG1752" s="47"/>
      <c r="AH1752" s="47"/>
      <c r="AI1752" s="3" t="s">
        <v>2421</v>
      </c>
      <c r="AN1752" s="47"/>
      <c r="AO1752" s="47"/>
      <c r="AQ1752" s="47"/>
    </row>
    <row r="1753" spans="1:43" s="4" customFormat="1" ht="15" x14ac:dyDescent="0.25">
      <c r="A1753" s="65"/>
      <c r="B1753" s="66"/>
      <c r="C1753" s="374" t="s">
        <v>72</v>
      </c>
      <c r="D1753" s="374"/>
      <c r="E1753" s="374"/>
      <c r="F1753" s="42"/>
      <c r="G1753" s="43"/>
      <c r="H1753" s="43"/>
      <c r="I1753" s="43"/>
      <c r="J1753" s="45"/>
      <c r="K1753" s="43"/>
      <c r="L1753" s="105">
        <v>16386.93</v>
      </c>
      <c r="M1753" s="60"/>
      <c r="N1753" s="115">
        <v>140108.24</v>
      </c>
      <c r="AF1753" s="39"/>
      <c r="AG1753" s="47"/>
      <c r="AH1753" s="47"/>
      <c r="AN1753" s="47" t="s">
        <v>72</v>
      </c>
      <c r="AO1753" s="47"/>
      <c r="AQ1753" s="47"/>
    </row>
    <row r="1754" spans="1:43" s="4" customFormat="1" ht="23.25" x14ac:dyDescent="0.25">
      <c r="A1754" s="40" t="s">
        <v>811</v>
      </c>
      <c r="B1754" s="41" t="s">
        <v>702</v>
      </c>
      <c r="C1754" s="374" t="s">
        <v>703</v>
      </c>
      <c r="D1754" s="374"/>
      <c r="E1754" s="374"/>
      <c r="F1754" s="42" t="s">
        <v>215</v>
      </c>
      <c r="G1754" s="43">
        <v>0.66</v>
      </c>
      <c r="H1754" s="44">
        <v>1</v>
      </c>
      <c r="I1754" s="68">
        <v>0.66</v>
      </c>
      <c r="J1754" s="45"/>
      <c r="K1754" s="43"/>
      <c r="L1754" s="45"/>
      <c r="M1754" s="43"/>
      <c r="N1754" s="46"/>
      <c r="AF1754" s="39"/>
      <c r="AG1754" s="47"/>
      <c r="AH1754" s="47" t="s">
        <v>703</v>
      </c>
      <c r="AN1754" s="47"/>
      <c r="AO1754" s="47"/>
      <c r="AQ1754" s="47"/>
    </row>
    <row r="1755" spans="1:43" s="4" customFormat="1" ht="15" x14ac:dyDescent="0.25">
      <c r="A1755" s="69"/>
      <c r="B1755" s="50"/>
      <c r="C1755" s="372" t="s">
        <v>2422</v>
      </c>
      <c r="D1755" s="372"/>
      <c r="E1755" s="372"/>
      <c r="F1755" s="372"/>
      <c r="G1755" s="372"/>
      <c r="H1755" s="372"/>
      <c r="I1755" s="372"/>
      <c r="J1755" s="372"/>
      <c r="K1755" s="372"/>
      <c r="L1755" s="372"/>
      <c r="M1755" s="372"/>
      <c r="N1755" s="377"/>
      <c r="AF1755" s="39"/>
      <c r="AG1755" s="47"/>
      <c r="AH1755" s="47"/>
      <c r="AI1755" s="3" t="s">
        <v>2422</v>
      </c>
      <c r="AN1755" s="47"/>
      <c r="AO1755" s="47"/>
      <c r="AQ1755" s="47"/>
    </row>
    <row r="1756" spans="1:43" s="4" customFormat="1" ht="22.5" x14ac:dyDescent="0.25">
      <c r="A1756" s="103"/>
      <c r="B1756" s="49" t="s">
        <v>217</v>
      </c>
      <c r="C1756" s="368" t="s">
        <v>218</v>
      </c>
      <c r="D1756" s="368"/>
      <c r="E1756" s="368"/>
      <c r="F1756" s="368"/>
      <c r="G1756" s="368"/>
      <c r="H1756" s="368"/>
      <c r="I1756" s="368"/>
      <c r="J1756" s="368"/>
      <c r="K1756" s="368"/>
      <c r="L1756" s="368"/>
      <c r="M1756" s="368"/>
      <c r="N1756" s="376"/>
      <c r="AF1756" s="39"/>
      <c r="AG1756" s="47"/>
      <c r="AH1756" s="47"/>
      <c r="AJ1756" s="3" t="s">
        <v>218</v>
      </c>
      <c r="AN1756" s="47"/>
      <c r="AO1756" s="47"/>
      <c r="AQ1756" s="47"/>
    </row>
    <row r="1757" spans="1:43" s="4" customFormat="1" ht="15" x14ac:dyDescent="0.25">
      <c r="A1757" s="48"/>
      <c r="B1757" s="49" t="s">
        <v>58</v>
      </c>
      <c r="C1757" s="372" t="s">
        <v>62</v>
      </c>
      <c r="D1757" s="372"/>
      <c r="E1757" s="372"/>
      <c r="F1757" s="51"/>
      <c r="G1757" s="52"/>
      <c r="H1757" s="52"/>
      <c r="I1757" s="52"/>
      <c r="J1757" s="53">
        <v>37.17</v>
      </c>
      <c r="K1757" s="54">
        <v>1.1499999999999999</v>
      </c>
      <c r="L1757" s="53">
        <v>28.21</v>
      </c>
      <c r="M1757" s="54">
        <v>34.96</v>
      </c>
      <c r="N1757" s="64">
        <v>986.22</v>
      </c>
      <c r="AF1757" s="39"/>
      <c r="AG1757" s="47"/>
      <c r="AH1757" s="47"/>
      <c r="AK1757" s="3" t="s">
        <v>62</v>
      </c>
      <c r="AN1757" s="47"/>
      <c r="AO1757" s="47"/>
      <c r="AQ1757" s="47"/>
    </row>
    <row r="1758" spans="1:43" s="4" customFormat="1" ht="15" x14ac:dyDescent="0.25">
      <c r="A1758" s="48"/>
      <c r="B1758" s="49" t="s">
        <v>73</v>
      </c>
      <c r="C1758" s="372" t="s">
        <v>175</v>
      </c>
      <c r="D1758" s="372"/>
      <c r="E1758" s="372"/>
      <c r="F1758" s="51"/>
      <c r="G1758" s="52"/>
      <c r="H1758" s="52"/>
      <c r="I1758" s="52"/>
      <c r="J1758" s="53">
        <v>1.97</v>
      </c>
      <c r="K1758" s="54">
        <v>1.1499999999999999</v>
      </c>
      <c r="L1758" s="53">
        <v>1.5</v>
      </c>
      <c r="M1758" s="52"/>
      <c r="N1758" s="58"/>
      <c r="AF1758" s="39"/>
      <c r="AG1758" s="47"/>
      <c r="AH1758" s="47"/>
      <c r="AK1758" s="3" t="s">
        <v>175</v>
      </c>
      <c r="AN1758" s="47"/>
      <c r="AO1758" s="47"/>
      <c r="AQ1758" s="47"/>
    </row>
    <row r="1759" spans="1:43" s="4" customFormat="1" ht="15" x14ac:dyDescent="0.25">
      <c r="A1759" s="48"/>
      <c r="B1759" s="49" t="s">
        <v>78</v>
      </c>
      <c r="C1759" s="372" t="s">
        <v>176</v>
      </c>
      <c r="D1759" s="372"/>
      <c r="E1759" s="372"/>
      <c r="F1759" s="51"/>
      <c r="G1759" s="52"/>
      <c r="H1759" s="52"/>
      <c r="I1759" s="52"/>
      <c r="J1759" s="53">
        <v>0.35</v>
      </c>
      <c r="K1759" s="54">
        <v>1.1499999999999999</v>
      </c>
      <c r="L1759" s="53">
        <v>0.27</v>
      </c>
      <c r="M1759" s="54">
        <v>34.96</v>
      </c>
      <c r="N1759" s="64">
        <v>9.44</v>
      </c>
      <c r="AF1759" s="39"/>
      <c r="AG1759" s="47"/>
      <c r="AH1759" s="47"/>
      <c r="AK1759" s="3" t="s">
        <v>176</v>
      </c>
      <c r="AN1759" s="47"/>
      <c r="AO1759" s="47"/>
      <c r="AQ1759" s="47"/>
    </row>
    <row r="1760" spans="1:43" s="4" customFormat="1" ht="15" x14ac:dyDescent="0.25">
      <c r="A1760" s="48"/>
      <c r="B1760" s="49" t="s">
        <v>122</v>
      </c>
      <c r="C1760" s="372" t="s">
        <v>177</v>
      </c>
      <c r="D1760" s="372"/>
      <c r="E1760" s="372"/>
      <c r="F1760" s="51"/>
      <c r="G1760" s="52"/>
      <c r="H1760" s="52"/>
      <c r="I1760" s="52"/>
      <c r="J1760" s="53">
        <v>0.74</v>
      </c>
      <c r="K1760" s="52"/>
      <c r="L1760" s="53">
        <v>0.49</v>
      </c>
      <c r="M1760" s="52"/>
      <c r="N1760" s="58"/>
      <c r="AF1760" s="39"/>
      <c r="AG1760" s="47"/>
      <c r="AH1760" s="47"/>
      <c r="AK1760" s="3" t="s">
        <v>177</v>
      </c>
      <c r="AN1760" s="47"/>
      <c r="AO1760" s="47"/>
      <c r="AQ1760" s="47"/>
    </row>
    <row r="1761" spans="1:43" s="4" customFormat="1" ht="15" x14ac:dyDescent="0.25">
      <c r="A1761" s="56"/>
      <c r="B1761" s="49"/>
      <c r="C1761" s="372" t="s">
        <v>63</v>
      </c>
      <c r="D1761" s="372"/>
      <c r="E1761" s="372"/>
      <c r="F1761" s="51" t="s">
        <v>64</v>
      </c>
      <c r="G1761" s="54">
        <v>4.84</v>
      </c>
      <c r="H1761" s="54">
        <v>1.1499999999999999</v>
      </c>
      <c r="I1761" s="114">
        <v>3.6735600000000002</v>
      </c>
      <c r="J1761" s="57"/>
      <c r="K1761" s="52"/>
      <c r="L1761" s="57"/>
      <c r="M1761" s="52"/>
      <c r="N1761" s="58"/>
      <c r="AF1761" s="39"/>
      <c r="AG1761" s="47"/>
      <c r="AH1761" s="47"/>
      <c r="AL1761" s="3" t="s">
        <v>63</v>
      </c>
      <c r="AN1761" s="47"/>
      <c r="AO1761" s="47"/>
      <c r="AQ1761" s="47"/>
    </row>
    <row r="1762" spans="1:43" s="4" customFormat="1" ht="15" x14ac:dyDescent="0.25">
      <c r="A1762" s="56"/>
      <c r="B1762" s="49"/>
      <c r="C1762" s="372" t="s">
        <v>178</v>
      </c>
      <c r="D1762" s="372"/>
      <c r="E1762" s="372"/>
      <c r="F1762" s="51" t="s">
        <v>64</v>
      </c>
      <c r="G1762" s="54">
        <v>0.03</v>
      </c>
      <c r="H1762" s="54">
        <v>1.1499999999999999</v>
      </c>
      <c r="I1762" s="114">
        <v>2.2769999999999999E-2</v>
      </c>
      <c r="J1762" s="57"/>
      <c r="K1762" s="52"/>
      <c r="L1762" s="57"/>
      <c r="M1762" s="52"/>
      <c r="N1762" s="58"/>
      <c r="AF1762" s="39"/>
      <c r="AG1762" s="47"/>
      <c r="AH1762" s="47"/>
      <c r="AL1762" s="3" t="s">
        <v>178</v>
      </c>
      <c r="AN1762" s="47"/>
      <c r="AO1762" s="47"/>
      <c r="AQ1762" s="47"/>
    </row>
    <row r="1763" spans="1:43" s="4" customFormat="1" ht="15" x14ac:dyDescent="0.25">
      <c r="A1763" s="48"/>
      <c r="B1763" s="49"/>
      <c r="C1763" s="375" t="s">
        <v>65</v>
      </c>
      <c r="D1763" s="375"/>
      <c r="E1763" s="375"/>
      <c r="F1763" s="59"/>
      <c r="G1763" s="60"/>
      <c r="H1763" s="60"/>
      <c r="I1763" s="60"/>
      <c r="J1763" s="61">
        <v>39.880000000000003</v>
      </c>
      <c r="K1763" s="60"/>
      <c r="L1763" s="61">
        <v>30.2</v>
      </c>
      <c r="M1763" s="60"/>
      <c r="N1763" s="62"/>
      <c r="AF1763" s="39"/>
      <c r="AG1763" s="47"/>
      <c r="AH1763" s="47"/>
      <c r="AM1763" s="3" t="s">
        <v>65</v>
      </c>
      <c r="AN1763" s="47"/>
      <c r="AO1763" s="47"/>
      <c r="AQ1763" s="47"/>
    </row>
    <row r="1764" spans="1:43" s="4" customFormat="1" ht="15" x14ac:dyDescent="0.25">
      <c r="A1764" s="56"/>
      <c r="B1764" s="49"/>
      <c r="C1764" s="372" t="s">
        <v>66</v>
      </c>
      <c r="D1764" s="372"/>
      <c r="E1764" s="372"/>
      <c r="F1764" s="51"/>
      <c r="G1764" s="52"/>
      <c r="H1764" s="52"/>
      <c r="I1764" s="52"/>
      <c r="J1764" s="57"/>
      <c r="K1764" s="52"/>
      <c r="L1764" s="53">
        <v>28.48</v>
      </c>
      <c r="M1764" s="52"/>
      <c r="N1764" s="64">
        <v>995.66</v>
      </c>
      <c r="AF1764" s="39"/>
      <c r="AG1764" s="47"/>
      <c r="AH1764" s="47"/>
      <c r="AL1764" s="3" t="s">
        <v>66</v>
      </c>
      <c r="AN1764" s="47"/>
      <c r="AO1764" s="47"/>
      <c r="AQ1764" s="47"/>
    </row>
    <row r="1765" spans="1:43" s="4" customFormat="1" ht="23.25" x14ac:dyDescent="0.25">
      <c r="A1765" s="56"/>
      <c r="B1765" s="49" t="s">
        <v>681</v>
      </c>
      <c r="C1765" s="372" t="s">
        <v>682</v>
      </c>
      <c r="D1765" s="372"/>
      <c r="E1765" s="372"/>
      <c r="F1765" s="51" t="s">
        <v>69</v>
      </c>
      <c r="G1765" s="63">
        <v>97</v>
      </c>
      <c r="H1765" s="52"/>
      <c r="I1765" s="63">
        <v>97</v>
      </c>
      <c r="J1765" s="57"/>
      <c r="K1765" s="52"/>
      <c r="L1765" s="53">
        <v>27.63</v>
      </c>
      <c r="M1765" s="52"/>
      <c r="N1765" s="64">
        <v>965.79</v>
      </c>
      <c r="AF1765" s="39"/>
      <c r="AG1765" s="47"/>
      <c r="AH1765" s="47"/>
      <c r="AL1765" s="3" t="s">
        <v>682</v>
      </c>
      <c r="AN1765" s="47"/>
      <c r="AO1765" s="47"/>
      <c r="AQ1765" s="47"/>
    </row>
    <row r="1766" spans="1:43" s="4" customFormat="1" ht="23.25" x14ac:dyDescent="0.25">
      <c r="A1766" s="56"/>
      <c r="B1766" s="49" t="s">
        <v>683</v>
      </c>
      <c r="C1766" s="372" t="s">
        <v>684</v>
      </c>
      <c r="D1766" s="372"/>
      <c r="E1766" s="372"/>
      <c r="F1766" s="51" t="s">
        <v>69</v>
      </c>
      <c r="G1766" s="63">
        <v>51</v>
      </c>
      <c r="H1766" s="52"/>
      <c r="I1766" s="63">
        <v>51</v>
      </c>
      <c r="J1766" s="57"/>
      <c r="K1766" s="52"/>
      <c r="L1766" s="53">
        <v>14.52</v>
      </c>
      <c r="M1766" s="52"/>
      <c r="N1766" s="64">
        <v>507.79</v>
      </c>
      <c r="AF1766" s="39"/>
      <c r="AG1766" s="47"/>
      <c r="AH1766" s="47"/>
      <c r="AL1766" s="3" t="s">
        <v>684</v>
      </c>
      <c r="AN1766" s="47"/>
      <c r="AO1766" s="47"/>
      <c r="AQ1766" s="47"/>
    </row>
    <row r="1767" spans="1:43" s="4" customFormat="1" ht="15" x14ac:dyDescent="0.25">
      <c r="A1767" s="65"/>
      <c r="B1767" s="66"/>
      <c r="C1767" s="374" t="s">
        <v>72</v>
      </c>
      <c r="D1767" s="374"/>
      <c r="E1767" s="374"/>
      <c r="F1767" s="42"/>
      <c r="G1767" s="43"/>
      <c r="H1767" s="43"/>
      <c r="I1767" s="43"/>
      <c r="J1767" s="45"/>
      <c r="K1767" s="43"/>
      <c r="L1767" s="67">
        <v>72.349999999999994</v>
      </c>
      <c r="M1767" s="60"/>
      <c r="N1767" s="46"/>
      <c r="AF1767" s="39"/>
      <c r="AG1767" s="47"/>
      <c r="AH1767" s="47"/>
      <c r="AN1767" s="47" t="s">
        <v>72</v>
      </c>
      <c r="AO1767" s="47"/>
      <c r="AQ1767" s="47"/>
    </row>
    <row r="1768" spans="1:43" s="4" customFormat="1" ht="57" x14ac:dyDescent="0.25">
      <c r="A1768" s="40" t="s">
        <v>813</v>
      </c>
      <c r="B1768" s="41" t="s">
        <v>706</v>
      </c>
      <c r="C1768" s="374" t="s">
        <v>2423</v>
      </c>
      <c r="D1768" s="374"/>
      <c r="E1768" s="374"/>
      <c r="F1768" s="42" t="s">
        <v>215</v>
      </c>
      <c r="G1768" s="43">
        <v>0.08</v>
      </c>
      <c r="H1768" s="44">
        <v>1</v>
      </c>
      <c r="I1768" s="68">
        <v>0.08</v>
      </c>
      <c r="J1768" s="45"/>
      <c r="K1768" s="43"/>
      <c r="L1768" s="45"/>
      <c r="M1768" s="43"/>
      <c r="N1768" s="46"/>
      <c r="AF1768" s="39"/>
      <c r="AG1768" s="47"/>
      <c r="AH1768" s="47" t="s">
        <v>2423</v>
      </c>
      <c r="AN1768" s="47"/>
      <c r="AO1768" s="47"/>
      <c r="AQ1768" s="47"/>
    </row>
    <row r="1769" spans="1:43" s="4" customFormat="1" ht="15" x14ac:dyDescent="0.25">
      <c r="A1769" s="69"/>
      <c r="B1769" s="50"/>
      <c r="C1769" s="372" t="s">
        <v>77</v>
      </c>
      <c r="D1769" s="372"/>
      <c r="E1769" s="372"/>
      <c r="F1769" s="372"/>
      <c r="G1769" s="372"/>
      <c r="H1769" s="372"/>
      <c r="I1769" s="372"/>
      <c r="J1769" s="372"/>
      <c r="K1769" s="372"/>
      <c r="L1769" s="372"/>
      <c r="M1769" s="372"/>
      <c r="N1769" s="377"/>
      <c r="AF1769" s="39"/>
      <c r="AG1769" s="47"/>
      <c r="AH1769" s="47"/>
      <c r="AI1769" s="3" t="s">
        <v>77</v>
      </c>
      <c r="AN1769" s="47"/>
      <c r="AO1769" s="47"/>
      <c r="AQ1769" s="47"/>
    </row>
    <row r="1770" spans="1:43" s="4" customFormat="1" ht="22.5" x14ac:dyDescent="0.25">
      <c r="A1770" s="103"/>
      <c r="B1770" s="49" t="s">
        <v>217</v>
      </c>
      <c r="C1770" s="368" t="s">
        <v>218</v>
      </c>
      <c r="D1770" s="368"/>
      <c r="E1770" s="368"/>
      <c r="F1770" s="368"/>
      <c r="G1770" s="368"/>
      <c r="H1770" s="368"/>
      <c r="I1770" s="368"/>
      <c r="J1770" s="368"/>
      <c r="K1770" s="368"/>
      <c r="L1770" s="368"/>
      <c r="M1770" s="368"/>
      <c r="N1770" s="376"/>
      <c r="AF1770" s="39"/>
      <c r="AG1770" s="47"/>
      <c r="AH1770" s="47"/>
      <c r="AJ1770" s="3" t="s">
        <v>218</v>
      </c>
      <c r="AN1770" s="47"/>
      <c r="AO1770" s="47"/>
      <c r="AQ1770" s="47"/>
    </row>
    <row r="1771" spans="1:43" s="4" customFormat="1" ht="15" x14ac:dyDescent="0.25">
      <c r="A1771" s="48"/>
      <c r="B1771" s="49" t="s">
        <v>58</v>
      </c>
      <c r="C1771" s="372" t="s">
        <v>62</v>
      </c>
      <c r="D1771" s="372"/>
      <c r="E1771" s="372"/>
      <c r="F1771" s="51"/>
      <c r="G1771" s="52"/>
      <c r="H1771" s="52"/>
      <c r="I1771" s="52"/>
      <c r="J1771" s="53">
        <v>139.54</v>
      </c>
      <c r="K1771" s="54">
        <v>1.1499999999999999</v>
      </c>
      <c r="L1771" s="53">
        <v>12.84</v>
      </c>
      <c r="M1771" s="54">
        <v>34.96</v>
      </c>
      <c r="N1771" s="64">
        <v>448.89</v>
      </c>
      <c r="AF1771" s="39"/>
      <c r="AG1771" s="47"/>
      <c r="AH1771" s="47"/>
      <c r="AK1771" s="3" t="s">
        <v>62</v>
      </c>
      <c r="AN1771" s="47"/>
      <c r="AO1771" s="47"/>
      <c r="AQ1771" s="47"/>
    </row>
    <row r="1772" spans="1:43" s="4" customFormat="1" ht="15" x14ac:dyDescent="0.25">
      <c r="A1772" s="48"/>
      <c r="B1772" s="49" t="s">
        <v>122</v>
      </c>
      <c r="C1772" s="372" t="s">
        <v>177</v>
      </c>
      <c r="D1772" s="372"/>
      <c r="E1772" s="372"/>
      <c r="F1772" s="51"/>
      <c r="G1772" s="52"/>
      <c r="H1772" s="52"/>
      <c r="I1772" s="52"/>
      <c r="J1772" s="53">
        <v>16.79</v>
      </c>
      <c r="K1772" s="52"/>
      <c r="L1772" s="53">
        <v>1.34</v>
      </c>
      <c r="M1772" s="52"/>
      <c r="N1772" s="58"/>
      <c r="AF1772" s="39"/>
      <c r="AG1772" s="47"/>
      <c r="AH1772" s="47"/>
      <c r="AK1772" s="3" t="s">
        <v>177</v>
      </c>
      <c r="AN1772" s="47"/>
      <c r="AO1772" s="47"/>
      <c r="AQ1772" s="47"/>
    </row>
    <row r="1773" spans="1:43" s="4" customFormat="1" ht="15" x14ac:dyDescent="0.25">
      <c r="A1773" s="56"/>
      <c r="B1773" s="49"/>
      <c r="C1773" s="372" t="s">
        <v>63</v>
      </c>
      <c r="D1773" s="372"/>
      <c r="E1773" s="372"/>
      <c r="F1773" s="51" t="s">
        <v>64</v>
      </c>
      <c r="G1773" s="104">
        <v>15.2</v>
      </c>
      <c r="H1773" s="54">
        <v>1.1499999999999999</v>
      </c>
      <c r="I1773" s="70">
        <v>1.3984000000000001</v>
      </c>
      <c r="J1773" s="57"/>
      <c r="K1773" s="52"/>
      <c r="L1773" s="57"/>
      <c r="M1773" s="52"/>
      <c r="N1773" s="58"/>
      <c r="AF1773" s="39"/>
      <c r="AG1773" s="47"/>
      <c r="AH1773" s="47"/>
      <c r="AL1773" s="3" t="s">
        <v>63</v>
      </c>
      <c r="AN1773" s="47"/>
      <c r="AO1773" s="47"/>
      <c r="AQ1773" s="47"/>
    </row>
    <row r="1774" spans="1:43" s="4" customFormat="1" ht="15" x14ac:dyDescent="0.25">
      <c r="A1774" s="48"/>
      <c r="B1774" s="49"/>
      <c r="C1774" s="375" t="s">
        <v>65</v>
      </c>
      <c r="D1774" s="375"/>
      <c r="E1774" s="375"/>
      <c r="F1774" s="59"/>
      <c r="G1774" s="60"/>
      <c r="H1774" s="60"/>
      <c r="I1774" s="60"/>
      <c r="J1774" s="61">
        <v>156.33000000000001</v>
      </c>
      <c r="K1774" s="60"/>
      <c r="L1774" s="61">
        <v>14.18</v>
      </c>
      <c r="M1774" s="60"/>
      <c r="N1774" s="62"/>
      <c r="AF1774" s="39"/>
      <c r="AG1774" s="47"/>
      <c r="AH1774" s="47"/>
      <c r="AM1774" s="3" t="s">
        <v>65</v>
      </c>
      <c r="AN1774" s="47"/>
      <c r="AO1774" s="47"/>
      <c r="AQ1774" s="47"/>
    </row>
    <row r="1775" spans="1:43" s="4" customFormat="1" ht="15" x14ac:dyDescent="0.25">
      <c r="A1775" s="56"/>
      <c r="B1775" s="49"/>
      <c r="C1775" s="372" t="s">
        <v>66</v>
      </c>
      <c r="D1775" s="372"/>
      <c r="E1775" s="372"/>
      <c r="F1775" s="51"/>
      <c r="G1775" s="52"/>
      <c r="H1775" s="52"/>
      <c r="I1775" s="52"/>
      <c r="J1775" s="57"/>
      <c r="K1775" s="52"/>
      <c r="L1775" s="53">
        <v>12.84</v>
      </c>
      <c r="M1775" s="52"/>
      <c r="N1775" s="64">
        <v>448.89</v>
      </c>
      <c r="AF1775" s="39"/>
      <c r="AG1775" s="47"/>
      <c r="AH1775" s="47"/>
      <c r="AL1775" s="3" t="s">
        <v>66</v>
      </c>
      <c r="AN1775" s="47"/>
      <c r="AO1775" s="47"/>
      <c r="AQ1775" s="47"/>
    </row>
    <row r="1776" spans="1:43" s="4" customFormat="1" ht="23.25" x14ac:dyDescent="0.25">
      <c r="A1776" s="56"/>
      <c r="B1776" s="49" t="s">
        <v>681</v>
      </c>
      <c r="C1776" s="372" t="s">
        <v>682</v>
      </c>
      <c r="D1776" s="372"/>
      <c r="E1776" s="372"/>
      <c r="F1776" s="51" t="s">
        <v>69</v>
      </c>
      <c r="G1776" s="63">
        <v>97</v>
      </c>
      <c r="H1776" s="52"/>
      <c r="I1776" s="63">
        <v>97</v>
      </c>
      <c r="J1776" s="57"/>
      <c r="K1776" s="52"/>
      <c r="L1776" s="53">
        <v>12.45</v>
      </c>
      <c r="M1776" s="52"/>
      <c r="N1776" s="64">
        <v>435.42</v>
      </c>
      <c r="AF1776" s="39"/>
      <c r="AG1776" s="47"/>
      <c r="AH1776" s="47"/>
      <c r="AL1776" s="3" t="s">
        <v>682</v>
      </c>
      <c r="AN1776" s="47"/>
      <c r="AO1776" s="47"/>
      <c r="AQ1776" s="47"/>
    </row>
    <row r="1777" spans="1:43" s="4" customFormat="1" ht="23.25" x14ac:dyDescent="0.25">
      <c r="A1777" s="56"/>
      <c r="B1777" s="49" t="s">
        <v>683</v>
      </c>
      <c r="C1777" s="372" t="s">
        <v>684</v>
      </c>
      <c r="D1777" s="372"/>
      <c r="E1777" s="372"/>
      <c r="F1777" s="51" t="s">
        <v>69</v>
      </c>
      <c r="G1777" s="63">
        <v>51</v>
      </c>
      <c r="H1777" s="52"/>
      <c r="I1777" s="63">
        <v>51</v>
      </c>
      <c r="J1777" s="57"/>
      <c r="K1777" s="52"/>
      <c r="L1777" s="53">
        <v>6.55</v>
      </c>
      <c r="M1777" s="52"/>
      <c r="N1777" s="64">
        <v>228.93</v>
      </c>
      <c r="AF1777" s="39"/>
      <c r="AG1777" s="47"/>
      <c r="AH1777" s="47"/>
      <c r="AL1777" s="3" t="s">
        <v>684</v>
      </c>
      <c r="AN1777" s="47"/>
      <c r="AO1777" s="47"/>
      <c r="AQ1777" s="47"/>
    </row>
    <row r="1778" spans="1:43" s="4" customFormat="1" ht="15" x14ac:dyDescent="0.25">
      <c r="A1778" s="65"/>
      <c r="B1778" s="66"/>
      <c r="C1778" s="374" t="s">
        <v>72</v>
      </c>
      <c r="D1778" s="374"/>
      <c r="E1778" s="374"/>
      <c r="F1778" s="42"/>
      <c r="G1778" s="43"/>
      <c r="H1778" s="43"/>
      <c r="I1778" s="43"/>
      <c r="J1778" s="45"/>
      <c r="K1778" s="43"/>
      <c r="L1778" s="67">
        <v>33.18</v>
      </c>
      <c r="M1778" s="60"/>
      <c r="N1778" s="46"/>
      <c r="AF1778" s="39"/>
      <c r="AG1778" s="47"/>
      <c r="AH1778" s="47"/>
      <c r="AN1778" s="47" t="s">
        <v>72</v>
      </c>
      <c r="AO1778" s="47"/>
      <c r="AQ1778" s="47"/>
    </row>
    <row r="1779" spans="1:43" s="4" customFormat="1" ht="34.5" x14ac:dyDescent="0.25">
      <c r="A1779" s="40" t="s">
        <v>817</v>
      </c>
      <c r="B1779" s="41" t="s">
        <v>1941</v>
      </c>
      <c r="C1779" s="374" t="s">
        <v>1942</v>
      </c>
      <c r="D1779" s="374"/>
      <c r="E1779" s="374"/>
      <c r="F1779" s="42" t="s">
        <v>231</v>
      </c>
      <c r="G1779" s="43">
        <v>75.48</v>
      </c>
      <c r="H1779" s="44">
        <v>1</v>
      </c>
      <c r="I1779" s="68">
        <v>75.48</v>
      </c>
      <c r="J1779" s="67">
        <v>25.57</v>
      </c>
      <c r="K1779" s="43"/>
      <c r="L1779" s="105">
        <v>1930.02</v>
      </c>
      <c r="M1779" s="43"/>
      <c r="N1779" s="46"/>
      <c r="AF1779" s="39"/>
      <c r="AG1779" s="47"/>
      <c r="AH1779" s="47" t="s">
        <v>1942</v>
      </c>
      <c r="AN1779" s="47"/>
      <c r="AO1779" s="47"/>
      <c r="AQ1779" s="47"/>
    </row>
    <row r="1780" spans="1:43" s="4" customFormat="1" ht="15" x14ac:dyDescent="0.25">
      <c r="A1780" s="69"/>
      <c r="B1780" s="50"/>
      <c r="C1780" s="372" t="s">
        <v>2421</v>
      </c>
      <c r="D1780" s="372"/>
      <c r="E1780" s="372"/>
      <c r="F1780" s="372"/>
      <c r="G1780" s="372"/>
      <c r="H1780" s="372"/>
      <c r="I1780" s="372"/>
      <c r="J1780" s="372"/>
      <c r="K1780" s="372"/>
      <c r="L1780" s="372"/>
      <c r="M1780" s="372"/>
      <c r="N1780" s="377"/>
      <c r="AF1780" s="39"/>
      <c r="AG1780" s="47"/>
      <c r="AH1780" s="47"/>
      <c r="AI1780" s="3" t="s">
        <v>2421</v>
      </c>
      <c r="AN1780" s="47"/>
      <c r="AO1780" s="47"/>
      <c r="AQ1780" s="47"/>
    </row>
    <row r="1781" spans="1:43" s="4" customFormat="1" ht="15" x14ac:dyDescent="0.25">
      <c r="A1781" s="65"/>
      <c r="B1781" s="66"/>
      <c r="C1781" s="374" t="s">
        <v>72</v>
      </c>
      <c r="D1781" s="374"/>
      <c r="E1781" s="374"/>
      <c r="F1781" s="42"/>
      <c r="G1781" s="43"/>
      <c r="H1781" s="43"/>
      <c r="I1781" s="43"/>
      <c r="J1781" s="45"/>
      <c r="K1781" s="43"/>
      <c r="L1781" s="105">
        <v>1930.02</v>
      </c>
      <c r="M1781" s="60"/>
      <c r="N1781" s="46"/>
      <c r="AF1781" s="39"/>
      <c r="AG1781" s="47"/>
      <c r="AH1781" s="47"/>
      <c r="AN1781" s="47" t="s">
        <v>72</v>
      </c>
      <c r="AO1781" s="47"/>
      <c r="AQ1781" s="47"/>
    </row>
    <row r="1782" spans="1:43" s="4" customFormat="1" ht="45.75" x14ac:dyDescent="0.25">
      <c r="A1782" s="40" t="s">
        <v>824</v>
      </c>
      <c r="B1782" s="41" t="s">
        <v>714</v>
      </c>
      <c r="C1782" s="374" t="s">
        <v>2368</v>
      </c>
      <c r="D1782" s="374"/>
      <c r="E1782" s="374"/>
      <c r="F1782" s="42" t="s">
        <v>716</v>
      </c>
      <c r="G1782" s="43">
        <v>1.9E-2</v>
      </c>
      <c r="H1782" s="44">
        <v>1</v>
      </c>
      <c r="I1782" s="116">
        <v>1.9E-2</v>
      </c>
      <c r="J1782" s="45"/>
      <c r="K1782" s="43"/>
      <c r="L1782" s="45"/>
      <c r="M1782" s="43"/>
      <c r="N1782" s="46"/>
      <c r="AF1782" s="39"/>
      <c r="AG1782" s="47"/>
      <c r="AH1782" s="47" t="s">
        <v>2368</v>
      </c>
      <c r="AN1782" s="47"/>
      <c r="AO1782" s="47"/>
      <c r="AQ1782" s="47"/>
    </row>
    <row r="1783" spans="1:43" s="4" customFormat="1" ht="15" x14ac:dyDescent="0.25">
      <c r="A1783" s="69"/>
      <c r="B1783" s="50"/>
      <c r="C1783" s="372" t="s">
        <v>2424</v>
      </c>
      <c r="D1783" s="372"/>
      <c r="E1783" s="372"/>
      <c r="F1783" s="372"/>
      <c r="G1783" s="372"/>
      <c r="H1783" s="372"/>
      <c r="I1783" s="372"/>
      <c r="J1783" s="372"/>
      <c r="K1783" s="372"/>
      <c r="L1783" s="372"/>
      <c r="M1783" s="372"/>
      <c r="N1783" s="377"/>
      <c r="AF1783" s="39"/>
      <c r="AG1783" s="47"/>
      <c r="AH1783" s="47"/>
      <c r="AI1783" s="3" t="s">
        <v>2424</v>
      </c>
      <c r="AN1783" s="47"/>
      <c r="AO1783" s="47"/>
      <c r="AQ1783" s="47"/>
    </row>
    <row r="1784" spans="1:43" s="4" customFormat="1" ht="22.5" x14ac:dyDescent="0.25">
      <c r="A1784" s="103"/>
      <c r="B1784" s="49" t="s">
        <v>217</v>
      </c>
      <c r="C1784" s="368" t="s">
        <v>218</v>
      </c>
      <c r="D1784" s="368"/>
      <c r="E1784" s="368"/>
      <c r="F1784" s="368"/>
      <c r="G1784" s="368"/>
      <c r="H1784" s="368"/>
      <c r="I1784" s="368"/>
      <c r="J1784" s="368"/>
      <c r="K1784" s="368"/>
      <c r="L1784" s="368"/>
      <c r="M1784" s="368"/>
      <c r="N1784" s="376"/>
      <c r="AF1784" s="39"/>
      <c r="AG1784" s="47"/>
      <c r="AH1784" s="47"/>
      <c r="AJ1784" s="3" t="s">
        <v>218</v>
      </c>
      <c r="AN1784" s="47"/>
      <c r="AO1784" s="47"/>
      <c r="AQ1784" s="47"/>
    </row>
    <row r="1785" spans="1:43" s="4" customFormat="1" ht="15" x14ac:dyDescent="0.25">
      <c r="A1785" s="48"/>
      <c r="B1785" s="49" t="s">
        <v>58</v>
      </c>
      <c r="C1785" s="372" t="s">
        <v>62</v>
      </c>
      <c r="D1785" s="372"/>
      <c r="E1785" s="372"/>
      <c r="F1785" s="51"/>
      <c r="G1785" s="52"/>
      <c r="H1785" s="52"/>
      <c r="I1785" s="52"/>
      <c r="J1785" s="107">
        <v>2090.62</v>
      </c>
      <c r="K1785" s="54">
        <v>1.1499999999999999</v>
      </c>
      <c r="L1785" s="53">
        <v>45.68</v>
      </c>
      <c r="M1785" s="54">
        <v>34.96</v>
      </c>
      <c r="N1785" s="55">
        <v>1596.97</v>
      </c>
      <c r="AF1785" s="39"/>
      <c r="AG1785" s="47"/>
      <c r="AH1785" s="47"/>
      <c r="AK1785" s="3" t="s">
        <v>62</v>
      </c>
      <c r="AN1785" s="47"/>
      <c r="AO1785" s="47"/>
      <c r="AQ1785" s="47"/>
    </row>
    <row r="1786" spans="1:43" s="4" customFormat="1" ht="15" x14ac:dyDescent="0.25">
      <c r="A1786" s="48"/>
      <c r="B1786" s="49" t="s">
        <v>73</v>
      </c>
      <c r="C1786" s="372" t="s">
        <v>175</v>
      </c>
      <c r="D1786" s="372"/>
      <c r="E1786" s="372"/>
      <c r="F1786" s="51"/>
      <c r="G1786" s="52"/>
      <c r="H1786" s="52"/>
      <c r="I1786" s="52"/>
      <c r="J1786" s="107">
        <v>3282.3</v>
      </c>
      <c r="K1786" s="54">
        <v>1.1499999999999999</v>
      </c>
      <c r="L1786" s="53">
        <v>71.72</v>
      </c>
      <c r="M1786" s="52"/>
      <c r="N1786" s="58"/>
      <c r="AF1786" s="39"/>
      <c r="AG1786" s="47"/>
      <c r="AH1786" s="47"/>
      <c r="AK1786" s="3" t="s">
        <v>175</v>
      </c>
      <c r="AN1786" s="47"/>
      <c r="AO1786" s="47"/>
      <c r="AQ1786" s="47"/>
    </row>
    <row r="1787" spans="1:43" s="4" customFormat="1" ht="15" x14ac:dyDescent="0.25">
      <c r="A1787" s="48"/>
      <c r="B1787" s="49" t="s">
        <v>78</v>
      </c>
      <c r="C1787" s="372" t="s">
        <v>176</v>
      </c>
      <c r="D1787" s="372"/>
      <c r="E1787" s="372"/>
      <c r="F1787" s="51"/>
      <c r="G1787" s="52"/>
      <c r="H1787" s="52"/>
      <c r="I1787" s="52"/>
      <c r="J1787" s="53">
        <v>411.71</v>
      </c>
      <c r="K1787" s="54">
        <v>1.1499999999999999</v>
      </c>
      <c r="L1787" s="53">
        <v>9</v>
      </c>
      <c r="M1787" s="54">
        <v>34.96</v>
      </c>
      <c r="N1787" s="64">
        <v>314.64</v>
      </c>
      <c r="AF1787" s="39"/>
      <c r="AG1787" s="47"/>
      <c r="AH1787" s="47"/>
      <c r="AK1787" s="3" t="s">
        <v>176</v>
      </c>
      <c r="AN1787" s="47"/>
      <c r="AO1787" s="47"/>
      <c r="AQ1787" s="47"/>
    </row>
    <row r="1788" spans="1:43" s="4" customFormat="1" ht="15" x14ac:dyDescent="0.25">
      <c r="A1788" s="48"/>
      <c r="B1788" s="49" t="s">
        <v>122</v>
      </c>
      <c r="C1788" s="372" t="s">
        <v>177</v>
      </c>
      <c r="D1788" s="372"/>
      <c r="E1788" s="372"/>
      <c r="F1788" s="51"/>
      <c r="G1788" s="52"/>
      <c r="H1788" s="52"/>
      <c r="I1788" s="52"/>
      <c r="J1788" s="53">
        <v>26.46</v>
      </c>
      <c r="K1788" s="52"/>
      <c r="L1788" s="53">
        <v>0.5</v>
      </c>
      <c r="M1788" s="52"/>
      <c r="N1788" s="58"/>
      <c r="AF1788" s="39"/>
      <c r="AG1788" s="47"/>
      <c r="AH1788" s="47"/>
      <c r="AK1788" s="3" t="s">
        <v>177</v>
      </c>
      <c r="AN1788" s="47"/>
      <c r="AO1788" s="47"/>
      <c r="AQ1788" s="47"/>
    </row>
    <row r="1789" spans="1:43" s="4" customFormat="1" ht="15" x14ac:dyDescent="0.25">
      <c r="A1789" s="56"/>
      <c r="B1789" s="49"/>
      <c r="C1789" s="372" t="s">
        <v>63</v>
      </c>
      <c r="D1789" s="372"/>
      <c r="E1789" s="372"/>
      <c r="F1789" s="51" t="s">
        <v>64</v>
      </c>
      <c r="G1789" s="54">
        <v>225.04</v>
      </c>
      <c r="H1789" s="54">
        <v>1.1499999999999999</v>
      </c>
      <c r="I1789" s="117">
        <v>4.9171240000000003</v>
      </c>
      <c r="J1789" s="57"/>
      <c r="K1789" s="52"/>
      <c r="L1789" s="57"/>
      <c r="M1789" s="52"/>
      <c r="N1789" s="58"/>
      <c r="AF1789" s="39"/>
      <c r="AG1789" s="47"/>
      <c r="AH1789" s="47"/>
      <c r="AL1789" s="3" t="s">
        <v>63</v>
      </c>
      <c r="AN1789" s="47"/>
      <c r="AO1789" s="47"/>
      <c r="AQ1789" s="47"/>
    </row>
    <row r="1790" spans="1:43" s="4" customFormat="1" ht="15" x14ac:dyDescent="0.25">
      <c r="A1790" s="56"/>
      <c r="B1790" s="49"/>
      <c r="C1790" s="372" t="s">
        <v>178</v>
      </c>
      <c r="D1790" s="372"/>
      <c r="E1790" s="372"/>
      <c r="F1790" s="51" t="s">
        <v>64</v>
      </c>
      <c r="G1790" s="54">
        <v>30.76</v>
      </c>
      <c r="H1790" s="54">
        <v>1.1499999999999999</v>
      </c>
      <c r="I1790" s="117">
        <v>0.67210599999999998</v>
      </c>
      <c r="J1790" s="57"/>
      <c r="K1790" s="52"/>
      <c r="L1790" s="57"/>
      <c r="M1790" s="52"/>
      <c r="N1790" s="58"/>
      <c r="AF1790" s="39"/>
      <c r="AG1790" s="47"/>
      <c r="AH1790" s="47"/>
      <c r="AL1790" s="3" t="s">
        <v>178</v>
      </c>
      <c r="AN1790" s="47"/>
      <c r="AO1790" s="47"/>
      <c r="AQ1790" s="47"/>
    </row>
    <row r="1791" spans="1:43" s="4" customFormat="1" ht="15" x14ac:dyDescent="0.25">
      <c r="A1791" s="48"/>
      <c r="B1791" s="49"/>
      <c r="C1791" s="375" t="s">
        <v>65</v>
      </c>
      <c r="D1791" s="375"/>
      <c r="E1791" s="375"/>
      <c r="F1791" s="59"/>
      <c r="G1791" s="60"/>
      <c r="H1791" s="60"/>
      <c r="I1791" s="60"/>
      <c r="J1791" s="108">
        <v>5399.38</v>
      </c>
      <c r="K1791" s="60"/>
      <c r="L1791" s="61">
        <v>117.9</v>
      </c>
      <c r="M1791" s="60"/>
      <c r="N1791" s="62"/>
      <c r="AF1791" s="39"/>
      <c r="AG1791" s="47"/>
      <c r="AH1791" s="47"/>
      <c r="AM1791" s="3" t="s">
        <v>65</v>
      </c>
      <c r="AN1791" s="47"/>
      <c r="AO1791" s="47"/>
      <c r="AQ1791" s="47"/>
    </row>
    <row r="1792" spans="1:43" s="4" customFormat="1" ht="15" x14ac:dyDescent="0.25">
      <c r="A1792" s="56"/>
      <c r="B1792" s="49"/>
      <c r="C1792" s="372" t="s">
        <v>66</v>
      </c>
      <c r="D1792" s="372"/>
      <c r="E1792" s="372"/>
      <c r="F1792" s="51"/>
      <c r="G1792" s="52"/>
      <c r="H1792" s="52"/>
      <c r="I1792" s="52"/>
      <c r="J1792" s="57"/>
      <c r="K1792" s="52"/>
      <c r="L1792" s="53">
        <v>54.68</v>
      </c>
      <c r="M1792" s="52"/>
      <c r="N1792" s="55">
        <v>1911.61</v>
      </c>
      <c r="AF1792" s="39"/>
      <c r="AG1792" s="47"/>
      <c r="AH1792" s="47"/>
      <c r="AL1792" s="3" t="s">
        <v>66</v>
      </c>
      <c r="AN1792" s="47"/>
      <c r="AO1792" s="47"/>
      <c r="AQ1792" s="47"/>
    </row>
    <row r="1793" spans="1:43" s="4" customFormat="1" ht="23.25" x14ac:dyDescent="0.25">
      <c r="A1793" s="56"/>
      <c r="B1793" s="49" t="s">
        <v>718</v>
      </c>
      <c r="C1793" s="372" t="s">
        <v>719</v>
      </c>
      <c r="D1793" s="372"/>
      <c r="E1793" s="372"/>
      <c r="F1793" s="51" t="s">
        <v>69</v>
      </c>
      <c r="G1793" s="63">
        <v>117</v>
      </c>
      <c r="H1793" s="52"/>
      <c r="I1793" s="63">
        <v>117</v>
      </c>
      <c r="J1793" s="57"/>
      <c r="K1793" s="52"/>
      <c r="L1793" s="53">
        <v>63.98</v>
      </c>
      <c r="M1793" s="52"/>
      <c r="N1793" s="55">
        <v>2236.58</v>
      </c>
      <c r="AF1793" s="39"/>
      <c r="AG1793" s="47"/>
      <c r="AH1793" s="47"/>
      <c r="AL1793" s="3" t="s">
        <v>719</v>
      </c>
      <c r="AN1793" s="47"/>
      <c r="AO1793" s="47"/>
      <c r="AQ1793" s="47"/>
    </row>
    <row r="1794" spans="1:43" s="4" customFormat="1" ht="23.25" x14ac:dyDescent="0.25">
      <c r="A1794" s="56"/>
      <c r="B1794" s="49" t="s">
        <v>720</v>
      </c>
      <c r="C1794" s="372" t="s">
        <v>721</v>
      </c>
      <c r="D1794" s="372"/>
      <c r="E1794" s="372"/>
      <c r="F1794" s="51" t="s">
        <v>69</v>
      </c>
      <c r="G1794" s="63">
        <v>74</v>
      </c>
      <c r="H1794" s="52"/>
      <c r="I1794" s="63">
        <v>74</v>
      </c>
      <c r="J1794" s="57"/>
      <c r="K1794" s="52"/>
      <c r="L1794" s="53">
        <v>40.46</v>
      </c>
      <c r="M1794" s="52"/>
      <c r="N1794" s="55">
        <v>1414.59</v>
      </c>
      <c r="AF1794" s="39"/>
      <c r="AG1794" s="47"/>
      <c r="AH1794" s="47"/>
      <c r="AL1794" s="3" t="s">
        <v>721</v>
      </c>
      <c r="AN1794" s="47"/>
      <c r="AO1794" s="47"/>
      <c r="AQ1794" s="47"/>
    </row>
    <row r="1795" spans="1:43" s="4" customFormat="1" ht="15" x14ac:dyDescent="0.25">
      <c r="A1795" s="65"/>
      <c r="B1795" s="66"/>
      <c r="C1795" s="374" t="s">
        <v>72</v>
      </c>
      <c r="D1795" s="374"/>
      <c r="E1795" s="374"/>
      <c r="F1795" s="42"/>
      <c r="G1795" s="43"/>
      <c r="H1795" s="43"/>
      <c r="I1795" s="43"/>
      <c r="J1795" s="45"/>
      <c r="K1795" s="43"/>
      <c r="L1795" s="67">
        <v>222.34</v>
      </c>
      <c r="M1795" s="60"/>
      <c r="N1795" s="46"/>
      <c r="AF1795" s="39"/>
      <c r="AG1795" s="47"/>
      <c r="AH1795" s="47"/>
      <c r="AN1795" s="47" t="s">
        <v>72</v>
      </c>
      <c r="AO1795" s="47"/>
      <c r="AQ1795" s="47"/>
    </row>
    <row r="1796" spans="1:43" s="4" customFormat="1" ht="45.75" x14ac:dyDescent="0.25">
      <c r="A1796" s="40" t="s">
        <v>828</v>
      </c>
      <c r="B1796" s="41" t="s">
        <v>723</v>
      </c>
      <c r="C1796" s="374" t="s">
        <v>724</v>
      </c>
      <c r="D1796" s="374"/>
      <c r="E1796" s="374"/>
      <c r="F1796" s="42" t="s">
        <v>231</v>
      </c>
      <c r="G1796" s="43">
        <v>19.152000000000001</v>
      </c>
      <c r="H1796" s="44">
        <v>1</v>
      </c>
      <c r="I1796" s="116">
        <v>19.152000000000001</v>
      </c>
      <c r="J1796" s="67">
        <v>124.92</v>
      </c>
      <c r="K1796" s="43"/>
      <c r="L1796" s="105">
        <v>2392.4699999999998</v>
      </c>
      <c r="M1796" s="43"/>
      <c r="N1796" s="46"/>
      <c r="AF1796" s="39"/>
      <c r="AG1796" s="47"/>
      <c r="AH1796" s="47" t="s">
        <v>724</v>
      </c>
      <c r="AN1796" s="47"/>
      <c r="AO1796" s="47"/>
      <c r="AQ1796" s="47"/>
    </row>
    <row r="1797" spans="1:43" s="4" customFormat="1" ht="15" x14ac:dyDescent="0.25">
      <c r="A1797" s="65"/>
      <c r="B1797" s="66"/>
      <c r="C1797" s="374" t="s">
        <v>72</v>
      </c>
      <c r="D1797" s="374"/>
      <c r="E1797" s="374"/>
      <c r="F1797" s="42"/>
      <c r="G1797" s="43"/>
      <c r="H1797" s="43"/>
      <c r="I1797" s="43"/>
      <c r="J1797" s="45"/>
      <c r="K1797" s="43"/>
      <c r="L1797" s="105">
        <v>2392.4699999999998</v>
      </c>
      <c r="M1797" s="60"/>
      <c r="N1797" s="46"/>
      <c r="AF1797" s="39"/>
      <c r="AG1797" s="47"/>
      <c r="AH1797" s="47"/>
      <c r="AN1797" s="47" t="s">
        <v>72</v>
      </c>
      <c r="AO1797" s="47"/>
      <c r="AQ1797" s="47"/>
    </row>
    <row r="1798" spans="1:43" s="4" customFormat="1" ht="45.75" x14ac:dyDescent="0.25">
      <c r="A1798" s="40" t="s">
        <v>832</v>
      </c>
      <c r="B1798" s="41" t="s">
        <v>714</v>
      </c>
      <c r="C1798" s="374" t="s">
        <v>727</v>
      </c>
      <c r="D1798" s="374"/>
      <c r="E1798" s="374"/>
      <c r="F1798" s="42" t="s">
        <v>716</v>
      </c>
      <c r="G1798" s="43">
        <v>1.9E-2</v>
      </c>
      <c r="H1798" s="44">
        <v>1</v>
      </c>
      <c r="I1798" s="116">
        <v>1.9E-2</v>
      </c>
      <c r="J1798" s="45"/>
      <c r="K1798" s="43"/>
      <c r="L1798" s="45"/>
      <c r="M1798" s="43"/>
      <c r="N1798" s="46"/>
      <c r="AF1798" s="39"/>
      <c r="AG1798" s="47"/>
      <c r="AH1798" s="47" t="s">
        <v>727</v>
      </c>
      <c r="AN1798" s="47"/>
      <c r="AO1798" s="47"/>
      <c r="AQ1798" s="47"/>
    </row>
    <row r="1799" spans="1:43" s="4" customFormat="1" ht="15" x14ac:dyDescent="0.25">
      <c r="A1799" s="69"/>
      <c r="B1799" s="50"/>
      <c r="C1799" s="372" t="s">
        <v>2424</v>
      </c>
      <c r="D1799" s="372"/>
      <c r="E1799" s="372"/>
      <c r="F1799" s="372"/>
      <c r="G1799" s="372"/>
      <c r="H1799" s="372"/>
      <c r="I1799" s="372"/>
      <c r="J1799" s="372"/>
      <c r="K1799" s="372"/>
      <c r="L1799" s="372"/>
      <c r="M1799" s="372"/>
      <c r="N1799" s="377"/>
      <c r="AF1799" s="39"/>
      <c r="AG1799" s="47"/>
      <c r="AH1799" s="47"/>
      <c r="AI1799" s="3" t="s">
        <v>2424</v>
      </c>
      <c r="AN1799" s="47"/>
      <c r="AO1799" s="47"/>
      <c r="AQ1799" s="47"/>
    </row>
    <row r="1800" spans="1:43" s="4" customFormat="1" ht="22.5" x14ac:dyDescent="0.25">
      <c r="A1800" s="103"/>
      <c r="B1800" s="49" t="s">
        <v>217</v>
      </c>
      <c r="C1800" s="368" t="s">
        <v>218</v>
      </c>
      <c r="D1800" s="368"/>
      <c r="E1800" s="368"/>
      <c r="F1800" s="368"/>
      <c r="G1800" s="368"/>
      <c r="H1800" s="368"/>
      <c r="I1800" s="368"/>
      <c r="J1800" s="368"/>
      <c r="K1800" s="368"/>
      <c r="L1800" s="368"/>
      <c r="M1800" s="368"/>
      <c r="N1800" s="376"/>
      <c r="AF1800" s="39"/>
      <c r="AG1800" s="47"/>
      <c r="AH1800" s="47"/>
      <c r="AJ1800" s="3" t="s">
        <v>218</v>
      </c>
      <c r="AN1800" s="47"/>
      <c r="AO1800" s="47"/>
      <c r="AQ1800" s="47"/>
    </row>
    <row r="1801" spans="1:43" s="4" customFormat="1" ht="15" x14ac:dyDescent="0.25">
      <c r="A1801" s="48"/>
      <c r="B1801" s="49" t="s">
        <v>58</v>
      </c>
      <c r="C1801" s="372" t="s">
        <v>62</v>
      </c>
      <c r="D1801" s="372"/>
      <c r="E1801" s="372"/>
      <c r="F1801" s="51"/>
      <c r="G1801" s="52"/>
      <c r="H1801" s="52"/>
      <c r="I1801" s="52"/>
      <c r="J1801" s="107">
        <v>2090.62</v>
      </c>
      <c r="K1801" s="54">
        <v>1.1499999999999999</v>
      </c>
      <c r="L1801" s="53">
        <v>45.68</v>
      </c>
      <c r="M1801" s="54">
        <v>34.96</v>
      </c>
      <c r="N1801" s="55">
        <v>1596.97</v>
      </c>
      <c r="AF1801" s="39"/>
      <c r="AG1801" s="47"/>
      <c r="AH1801" s="47"/>
      <c r="AK1801" s="3" t="s">
        <v>62</v>
      </c>
      <c r="AN1801" s="47"/>
      <c r="AO1801" s="47"/>
      <c r="AQ1801" s="47"/>
    </row>
    <row r="1802" spans="1:43" s="4" customFormat="1" ht="15" x14ac:dyDescent="0.25">
      <c r="A1802" s="48"/>
      <c r="B1802" s="49" t="s">
        <v>73</v>
      </c>
      <c r="C1802" s="372" t="s">
        <v>175</v>
      </c>
      <c r="D1802" s="372"/>
      <c r="E1802" s="372"/>
      <c r="F1802" s="51"/>
      <c r="G1802" s="52"/>
      <c r="H1802" s="52"/>
      <c r="I1802" s="52"/>
      <c r="J1802" s="107">
        <v>3282.3</v>
      </c>
      <c r="K1802" s="54">
        <v>1.1499999999999999</v>
      </c>
      <c r="L1802" s="53">
        <v>71.72</v>
      </c>
      <c r="M1802" s="52"/>
      <c r="N1802" s="58"/>
      <c r="AF1802" s="39"/>
      <c r="AG1802" s="47"/>
      <c r="AH1802" s="47"/>
      <c r="AK1802" s="3" t="s">
        <v>175</v>
      </c>
      <c r="AN1802" s="47"/>
      <c r="AO1802" s="47"/>
      <c r="AQ1802" s="47"/>
    </row>
    <row r="1803" spans="1:43" s="4" customFormat="1" ht="15" x14ac:dyDescent="0.25">
      <c r="A1803" s="48"/>
      <c r="B1803" s="49" t="s">
        <v>78</v>
      </c>
      <c r="C1803" s="372" t="s">
        <v>176</v>
      </c>
      <c r="D1803" s="372"/>
      <c r="E1803" s="372"/>
      <c r="F1803" s="51"/>
      <c r="G1803" s="52"/>
      <c r="H1803" s="52"/>
      <c r="I1803" s="52"/>
      <c r="J1803" s="53">
        <v>411.71</v>
      </c>
      <c r="K1803" s="54">
        <v>1.1499999999999999</v>
      </c>
      <c r="L1803" s="53">
        <v>9</v>
      </c>
      <c r="M1803" s="54">
        <v>34.96</v>
      </c>
      <c r="N1803" s="64">
        <v>314.64</v>
      </c>
      <c r="AF1803" s="39"/>
      <c r="AG1803" s="47"/>
      <c r="AH1803" s="47"/>
      <c r="AK1803" s="3" t="s">
        <v>176</v>
      </c>
      <c r="AN1803" s="47"/>
      <c r="AO1803" s="47"/>
      <c r="AQ1803" s="47"/>
    </row>
    <row r="1804" spans="1:43" s="4" customFormat="1" ht="15" x14ac:dyDescent="0.25">
      <c r="A1804" s="48"/>
      <c r="B1804" s="49" t="s">
        <v>122</v>
      </c>
      <c r="C1804" s="372" t="s">
        <v>177</v>
      </c>
      <c r="D1804" s="372"/>
      <c r="E1804" s="372"/>
      <c r="F1804" s="51"/>
      <c r="G1804" s="52"/>
      <c r="H1804" s="52"/>
      <c r="I1804" s="52"/>
      <c r="J1804" s="53">
        <v>26.46</v>
      </c>
      <c r="K1804" s="52"/>
      <c r="L1804" s="53">
        <v>0.5</v>
      </c>
      <c r="M1804" s="52"/>
      <c r="N1804" s="58"/>
      <c r="AF1804" s="39"/>
      <c r="AG1804" s="47"/>
      <c r="AH1804" s="47"/>
      <c r="AK1804" s="3" t="s">
        <v>177</v>
      </c>
      <c r="AN1804" s="47"/>
      <c r="AO1804" s="47"/>
      <c r="AQ1804" s="47"/>
    </row>
    <row r="1805" spans="1:43" s="4" customFormat="1" ht="15" x14ac:dyDescent="0.25">
      <c r="A1805" s="56"/>
      <c r="B1805" s="49"/>
      <c r="C1805" s="372" t="s">
        <v>63</v>
      </c>
      <c r="D1805" s="372"/>
      <c r="E1805" s="372"/>
      <c r="F1805" s="51" t="s">
        <v>64</v>
      </c>
      <c r="G1805" s="54">
        <v>225.04</v>
      </c>
      <c r="H1805" s="54">
        <v>1.1499999999999999</v>
      </c>
      <c r="I1805" s="117">
        <v>4.9171240000000003</v>
      </c>
      <c r="J1805" s="57"/>
      <c r="K1805" s="52"/>
      <c r="L1805" s="57"/>
      <c r="M1805" s="52"/>
      <c r="N1805" s="58"/>
      <c r="AF1805" s="39"/>
      <c r="AG1805" s="47"/>
      <c r="AH1805" s="47"/>
      <c r="AL1805" s="3" t="s">
        <v>63</v>
      </c>
      <c r="AN1805" s="47"/>
      <c r="AO1805" s="47"/>
      <c r="AQ1805" s="47"/>
    </row>
    <row r="1806" spans="1:43" s="4" customFormat="1" ht="15" x14ac:dyDescent="0.25">
      <c r="A1806" s="56"/>
      <c r="B1806" s="49"/>
      <c r="C1806" s="372" t="s">
        <v>178</v>
      </c>
      <c r="D1806" s="372"/>
      <c r="E1806" s="372"/>
      <c r="F1806" s="51" t="s">
        <v>64</v>
      </c>
      <c r="G1806" s="54">
        <v>30.76</v>
      </c>
      <c r="H1806" s="54">
        <v>1.1499999999999999</v>
      </c>
      <c r="I1806" s="117">
        <v>0.67210599999999998</v>
      </c>
      <c r="J1806" s="57"/>
      <c r="K1806" s="52"/>
      <c r="L1806" s="57"/>
      <c r="M1806" s="52"/>
      <c r="N1806" s="58"/>
      <c r="AF1806" s="39"/>
      <c r="AG1806" s="47"/>
      <c r="AH1806" s="47"/>
      <c r="AL1806" s="3" t="s">
        <v>178</v>
      </c>
      <c r="AN1806" s="47"/>
      <c r="AO1806" s="47"/>
      <c r="AQ1806" s="47"/>
    </row>
    <row r="1807" spans="1:43" s="4" customFormat="1" ht="15" x14ac:dyDescent="0.25">
      <c r="A1807" s="48"/>
      <c r="B1807" s="49"/>
      <c r="C1807" s="375" t="s">
        <v>65</v>
      </c>
      <c r="D1807" s="375"/>
      <c r="E1807" s="375"/>
      <c r="F1807" s="59"/>
      <c r="G1807" s="60"/>
      <c r="H1807" s="60"/>
      <c r="I1807" s="60"/>
      <c r="J1807" s="108">
        <v>5399.38</v>
      </c>
      <c r="K1807" s="60"/>
      <c r="L1807" s="61">
        <v>117.9</v>
      </c>
      <c r="M1807" s="60"/>
      <c r="N1807" s="62"/>
      <c r="AF1807" s="39"/>
      <c r="AG1807" s="47"/>
      <c r="AH1807" s="47"/>
      <c r="AM1807" s="3" t="s">
        <v>65</v>
      </c>
      <c r="AN1807" s="47"/>
      <c r="AO1807" s="47"/>
      <c r="AQ1807" s="47"/>
    </row>
    <row r="1808" spans="1:43" s="4" customFormat="1" ht="15" x14ac:dyDescent="0.25">
      <c r="A1808" s="56"/>
      <c r="B1808" s="49"/>
      <c r="C1808" s="372" t="s">
        <v>66</v>
      </c>
      <c r="D1808" s="372"/>
      <c r="E1808" s="372"/>
      <c r="F1808" s="51"/>
      <c r="G1808" s="52"/>
      <c r="H1808" s="52"/>
      <c r="I1808" s="52"/>
      <c r="J1808" s="57"/>
      <c r="K1808" s="52"/>
      <c r="L1808" s="53">
        <v>54.68</v>
      </c>
      <c r="M1808" s="52"/>
      <c r="N1808" s="55">
        <v>1911.61</v>
      </c>
      <c r="AF1808" s="39"/>
      <c r="AG1808" s="47"/>
      <c r="AH1808" s="47"/>
      <c r="AL1808" s="3" t="s">
        <v>66</v>
      </c>
      <c r="AN1808" s="47"/>
      <c r="AO1808" s="47"/>
      <c r="AQ1808" s="47"/>
    </row>
    <row r="1809" spans="1:43" s="4" customFormat="1" ht="23.25" x14ac:dyDescent="0.25">
      <c r="A1809" s="56"/>
      <c r="B1809" s="49" t="s">
        <v>718</v>
      </c>
      <c r="C1809" s="372" t="s">
        <v>719</v>
      </c>
      <c r="D1809" s="372"/>
      <c r="E1809" s="372"/>
      <c r="F1809" s="51" t="s">
        <v>69</v>
      </c>
      <c r="G1809" s="63">
        <v>117</v>
      </c>
      <c r="H1809" s="52"/>
      <c r="I1809" s="63">
        <v>117</v>
      </c>
      <c r="J1809" s="57"/>
      <c r="K1809" s="52"/>
      <c r="L1809" s="53">
        <v>63.98</v>
      </c>
      <c r="M1809" s="52"/>
      <c r="N1809" s="55">
        <v>2236.58</v>
      </c>
      <c r="AF1809" s="39"/>
      <c r="AG1809" s="47"/>
      <c r="AH1809" s="47"/>
      <c r="AL1809" s="3" t="s">
        <v>719</v>
      </c>
      <c r="AN1809" s="47"/>
      <c r="AO1809" s="47"/>
      <c r="AQ1809" s="47"/>
    </row>
    <row r="1810" spans="1:43" s="4" customFormat="1" ht="23.25" x14ac:dyDescent="0.25">
      <c r="A1810" s="56"/>
      <c r="B1810" s="49" t="s">
        <v>720</v>
      </c>
      <c r="C1810" s="372" t="s">
        <v>721</v>
      </c>
      <c r="D1810" s="372"/>
      <c r="E1810" s="372"/>
      <c r="F1810" s="51" t="s">
        <v>69</v>
      </c>
      <c r="G1810" s="63">
        <v>74</v>
      </c>
      <c r="H1810" s="52"/>
      <c r="I1810" s="63">
        <v>74</v>
      </c>
      <c r="J1810" s="57"/>
      <c r="K1810" s="52"/>
      <c r="L1810" s="53">
        <v>40.46</v>
      </c>
      <c r="M1810" s="52"/>
      <c r="N1810" s="55">
        <v>1414.59</v>
      </c>
      <c r="AF1810" s="39"/>
      <c r="AG1810" s="47"/>
      <c r="AH1810" s="47"/>
      <c r="AL1810" s="3" t="s">
        <v>721</v>
      </c>
      <c r="AN1810" s="47"/>
      <c r="AO1810" s="47"/>
      <c r="AQ1810" s="47"/>
    </row>
    <row r="1811" spans="1:43" s="4" customFormat="1" ht="15" x14ac:dyDescent="0.25">
      <c r="A1811" s="65"/>
      <c r="B1811" s="66"/>
      <c r="C1811" s="374" t="s">
        <v>72</v>
      </c>
      <c r="D1811" s="374"/>
      <c r="E1811" s="374"/>
      <c r="F1811" s="42"/>
      <c r="G1811" s="43"/>
      <c r="H1811" s="43"/>
      <c r="I1811" s="43"/>
      <c r="J1811" s="45"/>
      <c r="K1811" s="43"/>
      <c r="L1811" s="67">
        <v>222.34</v>
      </c>
      <c r="M1811" s="60"/>
      <c r="N1811" s="46"/>
      <c r="AF1811" s="39"/>
      <c r="AG1811" s="47"/>
      <c r="AH1811" s="47"/>
      <c r="AN1811" s="47" t="s">
        <v>72</v>
      </c>
      <c r="AO1811" s="47"/>
      <c r="AQ1811" s="47"/>
    </row>
    <row r="1812" spans="1:43" s="4" customFormat="1" ht="45.75" x14ac:dyDescent="0.25">
      <c r="A1812" s="40" t="s">
        <v>834</v>
      </c>
      <c r="B1812" s="41" t="s">
        <v>723</v>
      </c>
      <c r="C1812" s="374" t="s">
        <v>724</v>
      </c>
      <c r="D1812" s="374"/>
      <c r="E1812" s="374"/>
      <c r="F1812" s="42" t="s">
        <v>231</v>
      </c>
      <c r="G1812" s="43">
        <v>19.152000000000001</v>
      </c>
      <c r="H1812" s="44">
        <v>1</v>
      </c>
      <c r="I1812" s="116">
        <v>19.152000000000001</v>
      </c>
      <c r="J1812" s="67">
        <v>124.92</v>
      </c>
      <c r="K1812" s="43"/>
      <c r="L1812" s="105">
        <v>2392.4699999999998</v>
      </c>
      <c r="M1812" s="43"/>
      <c r="N1812" s="46"/>
      <c r="AF1812" s="39"/>
      <c r="AG1812" s="47"/>
      <c r="AH1812" s="47" t="s">
        <v>724</v>
      </c>
      <c r="AN1812" s="47"/>
      <c r="AO1812" s="47"/>
      <c r="AQ1812" s="47"/>
    </row>
    <row r="1813" spans="1:43" s="4" customFormat="1" ht="15" x14ac:dyDescent="0.25">
      <c r="A1813" s="65"/>
      <c r="B1813" s="66"/>
      <c r="C1813" s="374" t="s">
        <v>72</v>
      </c>
      <c r="D1813" s="374"/>
      <c r="E1813" s="374"/>
      <c r="F1813" s="42"/>
      <c r="G1813" s="43"/>
      <c r="H1813" s="43"/>
      <c r="I1813" s="43"/>
      <c r="J1813" s="45"/>
      <c r="K1813" s="43"/>
      <c r="L1813" s="105">
        <v>2392.4699999999998</v>
      </c>
      <c r="M1813" s="60"/>
      <c r="N1813" s="46"/>
      <c r="AF1813" s="39"/>
      <c r="AG1813" s="47"/>
      <c r="AH1813" s="47"/>
      <c r="AN1813" s="47" t="s">
        <v>72</v>
      </c>
      <c r="AO1813" s="47"/>
      <c r="AQ1813" s="47"/>
    </row>
    <row r="1814" spans="1:43" s="4" customFormat="1" ht="56.25" x14ac:dyDescent="0.25">
      <c r="A1814" s="40" t="s">
        <v>835</v>
      </c>
      <c r="B1814" s="41" t="s">
        <v>730</v>
      </c>
      <c r="C1814" s="374" t="s">
        <v>731</v>
      </c>
      <c r="D1814" s="374"/>
      <c r="E1814" s="374"/>
      <c r="F1814" s="42" t="s">
        <v>732</v>
      </c>
      <c r="G1814" s="43">
        <v>0.19</v>
      </c>
      <c r="H1814" s="44">
        <v>1</v>
      </c>
      <c r="I1814" s="68">
        <v>0.19</v>
      </c>
      <c r="J1814" s="45"/>
      <c r="K1814" s="43"/>
      <c r="L1814" s="45"/>
      <c r="M1814" s="43"/>
      <c r="N1814" s="46"/>
      <c r="AF1814" s="39"/>
      <c r="AG1814" s="47"/>
      <c r="AH1814" s="47" t="s">
        <v>731</v>
      </c>
      <c r="AN1814" s="47"/>
      <c r="AO1814" s="47"/>
      <c r="AQ1814" s="47"/>
    </row>
    <row r="1815" spans="1:43" s="4" customFormat="1" ht="15" x14ac:dyDescent="0.25">
      <c r="A1815" s="69"/>
      <c r="B1815" s="50"/>
      <c r="C1815" s="372" t="s">
        <v>2425</v>
      </c>
      <c r="D1815" s="372"/>
      <c r="E1815" s="372"/>
      <c r="F1815" s="372"/>
      <c r="G1815" s="372"/>
      <c r="H1815" s="372"/>
      <c r="I1815" s="372"/>
      <c r="J1815" s="372"/>
      <c r="K1815" s="372"/>
      <c r="L1815" s="372"/>
      <c r="M1815" s="372"/>
      <c r="N1815" s="377"/>
      <c r="AF1815" s="39"/>
      <c r="AG1815" s="47"/>
      <c r="AH1815" s="47"/>
      <c r="AI1815" s="3" t="s">
        <v>2425</v>
      </c>
      <c r="AN1815" s="47"/>
      <c r="AO1815" s="47"/>
      <c r="AQ1815" s="47"/>
    </row>
    <row r="1816" spans="1:43" s="4" customFormat="1" ht="22.5" x14ac:dyDescent="0.25">
      <c r="A1816" s="103"/>
      <c r="B1816" s="49" t="s">
        <v>217</v>
      </c>
      <c r="C1816" s="368" t="s">
        <v>218</v>
      </c>
      <c r="D1816" s="368"/>
      <c r="E1816" s="368"/>
      <c r="F1816" s="368"/>
      <c r="G1816" s="368"/>
      <c r="H1816" s="368"/>
      <c r="I1816" s="368"/>
      <c r="J1816" s="368"/>
      <c r="K1816" s="368"/>
      <c r="L1816" s="368"/>
      <c r="M1816" s="368"/>
      <c r="N1816" s="376"/>
      <c r="AF1816" s="39"/>
      <c r="AG1816" s="47"/>
      <c r="AH1816" s="47"/>
      <c r="AJ1816" s="3" t="s">
        <v>218</v>
      </c>
      <c r="AN1816" s="47"/>
      <c r="AO1816" s="47"/>
      <c r="AQ1816" s="47"/>
    </row>
    <row r="1817" spans="1:43" s="4" customFormat="1" ht="15" x14ac:dyDescent="0.25">
      <c r="A1817" s="48"/>
      <c r="B1817" s="49" t="s">
        <v>58</v>
      </c>
      <c r="C1817" s="372" t="s">
        <v>62</v>
      </c>
      <c r="D1817" s="372"/>
      <c r="E1817" s="372"/>
      <c r="F1817" s="51"/>
      <c r="G1817" s="52"/>
      <c r="H1817" s="52"/>
      <c r="I1817" s="52"/>
      <c r="J1817" s="53">
        <v>689.47</v>
      </c>
      <c r="K1817" s="54">
        <v>1.1499999999999999</v>
      </c>
      <c r="L1817" s="53">
        <v>150.65</v>
      </c>
      <c r="M1817" s="54">
        <v>34.96</v>
      </c>
      <c r="N1817" s="55">
        <v>5266.72</v>
      </c>
      <c r="AF1817" s="39"/>
      <c r="AG1817" s="47"/>
      <c r="AH1817" s="47"/>
      <c r="AK1817" s="3" t="s">
        <v>62</v>
      </c>
      <c r="AN1817" s="47"/>
      <c r="AO1817" s="47"/>
      <c r="AQ1817" s="47"/>
    </row>
    <row r="1818" spans="1:43" s="4" customFormat="1" ht="15" x14ac:dyDescent="0.25">
      <c r="A1818" s="48"/>
      <c r="B1818" s="49" t="s">
        <v>73</v>
      </c>
      <c r="C1818" s="372" t="s">
        <v>175</v>
      </c>
      <c r="D1818" s="372"/>
      <c r="E1818" s="372"/>
      <c r="F1818" s="51"/>
      <c r="G1818" s="52"/>
      <c r="H1818" s="52"/>
      <c r="I1818" s="52"/>
      <c r="J1818" s="53">
        <v>72.67</v>
      </c>
      <c r="K1818" s="54">
        <v>1.1499999999999999</v>
      </c>
      <c r="L1818" s="53">
        <v>15.88</v>
      </c>
      <c r="M1818" s="52"/>
      <c r="N1818" s="58"/>
      <c r="AF1818" s="39"/>
      <c r="AG1818" s="47"/>
      <c r="AH1818" s="47"/>
      <c r="AK1818" s="3" t="s">
        <v>175</v>
      </c>
      <c r="AN1818" s="47"/>
      <c r="AO1818" s="47"/>
      <c r="AQ1818" s="47"/>
    </row>
    <row r="1819" spans="1:43" s="4" customFormat="1" ht="15" x14ac:dyDescent="0.25">
      <c r="A1819" s="48"/>
      <c r="B1819" s="49" t="s">
        <v>78</v>
      </c>
      <c r="C1819" s="372" t="s">
        <v>176</v>
      </c>
      <c r="D1819" s="372"/>
      <c r="E1819" s="372"/>
      <c r="F1819" s="51"/>
      <c r="G1819" s="52"/>
      <c r="H1819" s="52"/>
      <c r="I1819" s="52"/>
      <c r="J1819" s="53">
        <v>0.41</v>
      </c>
      <c r="K1819" s="54">
        <v>1.1499999999999999</v>
      </c>
      <c r="L1819" s="53">
        <v>0.09</v>
      </c>
      <c r="M1819" s="54">
        <v>34.96</v>
      </c>
      <c r="N1819" s="64">
        <v>3.15</v>
      </c>
      <c r="AF1819" s="39"/>
      <c r="AG1819" s="47"/>
      <c r="AH1819" s="47"/>
      <c r="AK1819" s="3" t="s">
        <v>176</v>
      </c>
      <c r="AN1819" s="47"/>
      <c r="AO1819" s="47"/>
      <c r="AQ1819" s="47"/>
    </row>
    <row r="1820" spans="1:43" s="4" customFormat="1" ht="15" x14ac:dyDescent="0.25">
      <c r="A1820" s="48"/>
      <c r="B1820" s="49" t="s">
        <v>122</v>
      </c>
      <c r="C1820" s="372" t="s">
        <v>177</v>
      </c>
      <c r="D1820" s="372"/>
      <c r="E1820" s="372"/>
      <c r="F1820" s="51"/>
      <c r="G1820" s="52"/>
      <c r="H1820" s="52"/>
      <c r="I1820" s="52"/>
      <c r="J1820" s="53">
        <v>484.59</v>
      </c>
      <c r="K1820" s="52"/>
      <c r="L1820" s="53">
        <v>92.07</v>
      </c>
      <c r="M1820" s="52"/>
      <c r="N1820" s="58"/>
      <c r="AF1820" s="39"/>
      <c r="AG1820" s="47"/>
      <c r="AH1820" s="47"/>
      <c r="AK1820" s="3" t="s">
        <v>177</v>
      </c>
      <c r="AN1820" s="47"/>
      <c r="AO1820" s="47"/>
      <c r="AQ1820" s="47"/>
    </row>
    <row r="1821" spans="1:43" s="4" customFormat="1" ht="15" x14ac:dyDescent="0.25">
      <c r="A1821" s="56"/>
      <c r="B1821" s="49"/>
      <c r="C1821" s="372" t="s">
        <v>63</v>
      </c>
      <c r="D1821" s="372"/>
      <c r="E1821" s="372"/>
      <c r="F1821" s="51" t="s">
        <v>64</v>
      </c>
      <c r="G1821" s="54">
        <v>71.67</v>
      </c>
      <c r="H1821" s="54">
        <v>1.1499999999999999</v>
      </c>
      <c r="I1821" s="117">
        <v>15.659895000000001</v>
      </c>
      <c r="J1821" s="57"/>
      <c r="K1821" s="52"/>
      <c r="L1821" s="57"/>
      <c r="M1821" s="52"/>
      <c r="N1821" s="58"/>
      <c r="AF1821" s="39"/>
      <c r="AG1821" s="47"/>
      <c r="AH1821" s="47"/>
      <c r="AL1821" s="3" t="s">
        <v>63</v>
      </c>
      <c r="AN1821" s="47"/>
      <c r="AO1821" s="47"/>
      <c r="AQ1821" s="47"/>
    </row>
    <row r="1822" spans="1:43" s="4" customFormat="1" ht="15" x14ac:dyDescent="0.25">
      <c r="A1822" s="56"/>
      <c r="B1822" s="49"/>
      <c r="C1822" s="372" t="s">
        <v>178</v>
      </c>
      <c r="D1822" s="372"/>
      <c r="E1822" s="372"/>
      <c r="F1822" s="51" t="s">
        <v>64</v>
      </c>
      <c r="G1822" s="54">
        <v>0.03</v>
      </c>
      <c r="H1822" s="54">
        <v>1.1499999999999999</v>
      </c>
      <c r="I1822" s="117">
        <v>6.5550000000000001E-3</v>
      </c>
      <c r="J1822" s="57"/>
      <c r="K1822" s="52"/>
      <c r="L1822" s="57"/>
      <c r="M1822" s="52"/>
      <c r="N1822" s="58"/>
      <c r="AF1822" s="39"/>
      <c r="AG1822" s="47"/>
      <c r="AH1822" s="47"/>
      <c r="AL1822" s="3" t="s">
        <v>178</v>
      </c>
      <c r="AN1822" s="47"/>
      <c r="AO1822" s="47"/>
      <c r="AQ1822" s="47"/>
    </row>
    <row r="1823" spans="1:43" s="4" customFormat="1" ht="15" x14ac:dyDescent="0.25">
      <c r="A1823" s="48"/>
      <c r="B1823" s="49"/>
      <c r="C1823" s="375" t="s">
        <v>65</v>
      </c>
      <c r="D1823" s="375"/>
      <c r="E1823" s="375"/>
      <c r="F1823" s="59"/>
      <c r="G1823" s="60"/>
      <c r="H1823" s="60"/>
      <c r="I1823" s="60"/>
      <c r="J1823" s="108">
        <v>1246.73</v>
      </c>
      <c r="K1823" s="60"/>
      <c r="L1823" s="61">
        <v>258.60000000000002</v>
      </c>
      <c r="M1823" s="60"/>
      <c r="N1823" s="62"/>
      <c r="AF1823" s="39"/>
      <c r="AG1823" s="47"/>
      <c r="AH1823" s="47"/>
      <c r="AM1823" s="3" t="s">
        <v>65</v>
      </c>
      <c r="AN1823" s="47"/>
      <c r="AO1823" s="47"/>
      <c r="AQ1823" s="47"/>
    </row>
    <row r="1824" spans="1:43" s="4" customFormat="1" ht="15" x14ac:dyDescent="0.25">
      <c r="A1824" s="56"/>
      <c r="B1824" s="49"/>
      <c r="C1824" s="372" t="s">
        <v>66</v>
      </c>
      <c r="D1824" s="372"/>
      <c r="E1824" s="372"/>
      <c r="F1824" s="51"/>
      <c r="G1824" s="52"/>
      <c r="H1824" s="52"/>
      <c r="I1824" s="52"/>
      <c r="J1824" s="57"/>
      <c r="K1824" s="52"/>
      <c r="L1824" s="53">
        <v>150.74</v>
      </c>
      <c r="M1824" s="52"/>
      <c r="N1824" s="55">
        <v>5269.87</v>
      </c>
      <c r="AF1824" s="39"/>
      <c r="AG1824" s="47"/>
      <c r="AH1824" s="47"/>
      <c r="AL1824" s="3" t="s">
        <v>66</v>
      </c>
      <c r="AN1824" s="47"/>
      <c r="AO1824" s="47"/>
      <c r="AQ1824" s="47"/>
    </row>
    <row r="1825" spans="1:43" s="4" customFormat="1" ht="23.25" x14ac:dyDescent="0.25">
      <c r="A1825" s="56"/>
      <c r="B1825" s="49" t="s">
        <v>718</v>
      </c>
      <c r="C1825" s="372" t="s">
        <v>719</v>
      </c>
      <c r="D1825" s="372"/>
      <c r="E1825" s="372"/>
      <c r="F1825" s="51" t="s">
        <v>69</v>
      </c>
      <c r="G1825" s="63">
        <v>117</v>
      </c>
      <c r="H1825" s="52"/>
      <c r="I1825" s="63">
        <v>117</v>
      </c>
      <c r="J1825" s="57"/>
      <c r="K1825" s="52"/>
      <c r="L1825" s="53">
        <v>176.37</v>
      </c>
      <c r="M1825" s="52"/>
      <c r="N1825" s="55">
        <v>6165.75</v>
      </c>
      <c r="AF1825" s="39"/>
      <c r="AG1825" s="47"/>
      <c r="AH1825" s="47"/>
      <c r="AL1825" s="3" t="s">
        <v>719</v>
      </c>
      <c r="AN1825" s="47"/>
      <c r="AO1825" s="47"/>
      <c r="AQ1825" s="47"/>
    </row>
    <row r="1826" spans="1:43" s="4" customFormat="1" ht="23.25" x14ac:dyDescent="0.25">
      <c r="A1826" s="56"/>
      <c r="B1826" s="49" t="s">
        <v>720</v>
      </c>
      <c r="C1826" s="372" t="s">
        <v>721</v>
      </c>
      <c r="D1826" s="372"/>
      <c r="E1826" s="372"/>
      <c r="F1826" s="51" t="s">
        <v>69</v>
      </c>
      <c r="G1826" s="63">
        <v>74</v>
      </c>
      <c r="H1826" s="52"/>
      <c r="I1826" s="63">
        <v>74</v>
      </c>
      <c r="J1826" s="57"/>
      <c r="K1826" s="52"/>
      <c r="L1826" s="53">
        <v>111.55</v>
      </c>
      <c r="M1826" s="52"/>
      <c r="N1826" s="55">
        <v>3899.7</v>
      </c>
      <c r="AF1826" s="39"/>
      <c r="AG1826" s="47"/>
      <c r="AH1826" s="47"/>
      <c r="AL1826" s="3" t="s">
        <v>721</v>
      </c>
      <c r="AN1826" s="47"/>
      <c r="AO1826" s="47"/>
      <c r="AQ1826" s="47"/>
    </row>
    <row r="1827" spans="1:43" s="4" customFormat="1" ht="15" x14ac:dyDescent="0.25">
      <c r="A1827" s="65"/>
      <c r="B1827" s="66"/>
      <c r="C1827" s="374" t="s">
        <v>72</v>
      </c>
      <c r="D1827" s="374"/>
      <c r="E1827" s="374"/>
      <c r="F1827" s="42"/>
      <c r="G1827" s="43"/>
      <c r="H1827" s="43"/>
      <c r="I1827" s="43"/>
      <c r="J1827" s="45"/>
      <c r="K1827" s="43"/>
      <c r="L1827" s="67">
        <v>546.52</v>
      </c>
      <c r="M1827" s="60"/>
      <c r="N1827" s="46"/>
      <c r="AF1827" s="39"/>
      <c r="AG1827" s="47"/>
      <c r="AH1827" s="47"/>
      <c r="AN1827" s="47" t="s">
        <v>72</v>
      </c>
      <c r="AO1827" s="47"/>
      <c r="AQ1827" s="47"/>
    </row>
    <row r="1828" spans="1:43" s="4" customFormat="1" ht="45.75" x14ac:dyDescent="0.25">
      <c r="A1828" s="40" t="s">
        <v>837</v>
      </c>
      <c r="B1828" s="41" t="s">
        <v>852</v>
      </c>
      <c r="C1828" s="374" t="s">
        <v>2388</v>
      </c>
      <c r="D1828" s="374"/>
      <c r="E1828" s="374"/>
      <c r="F1828" s="42" t="s">
        <v>215</v>
      </c>
      <c r="G1828" s="43">
        <v>0.26</v>
      </c>
      <c r="H1828" s="44">
        <v>1</v>
      </c>
      <c r="I1828" s="68">
        <v>0.26</v>
      </c>
      <c r="J1828" s="45"/>
      <c r="K1828" s="43"/>
      <c r="L1828" s="45"/>
      <c r="M1828" s="43"/>
      <c r="N1828" s="46"/>
      <c r="AF1828" s="39"/>
      <c r="AG1828" s="47"/>
      <c r="AH1828" s="47" t="s">
        <v>2388</v>
      </c>
      <c r="AN1828" s="47"/>
      <c r="AO1828" s="47"/>
      <c r="AQ1828" s="47"/>
    </row>
    <row r="1829" spans="1:43" s="4" customFormat="1" ht="15" x14ac:dyDescent="0.25">
      <c r="A1829" s="69"/>
      <c r="B1829" s="50"/>
      <c r="C1829" s="372" t="s">
        <v>2426</v>
      </c>
      <c r="D1829" s="372"/>
      <c r="E1829" s="372"/>
      <c r="F1829" s="372"/>
      <c r="G1829" s="372"/>
      <c r="H1829" s="372"/>
      <c r="I1829" s="372"/>
      <c r="J1829" s="372"/>
      <c r="K1829" s="372"/>
      <c r="L1829" s="372"/>
      <c r="M1829" s="372"/>
      <c r="N1829" s="377"/>
      <c r="AF1829" s="39"/>
      <c r="AG1829" s="47"/>
      <c r="AH1829" s="47"/>
      <c r="AI1829" s="3" t="s">
        <v>2426</v>
      </c>
      <c r="AN1829" s="47"/>
      <c r="AO1829" s="47"/>
      <c r="AQ1829" s="47"/>
    </row>
    <row r="1830" spans="1:43" s="4" customFormat="1" ht="15" x14ac:dyDescent="0.25">
      <c r="A1830" s="103"/>
      <c r="B1830" s="49" t="s">
        <v>737</v>
      </c>
      <c r="C1830" s="368" t="s">
        <v>738</v>
      </c>
      <c r="D1830" s="368"/>
      <c r="E1830" s="368"/>
      <c r="F1830" s="368"/>
      <c r="G1830" s="368"/>
      <c r="H1830" s="368"/>
      <c r="I1830" s="368"/>
      <c r="J1830" s="368"/>
      <c r="K1830" s="368"/>
      <c r="L1830" s="368"/>
      <c r="M1830" s="368"/>
      <c r="N1830" s="376"/>
      <c r="AF1830" s="39"/>
      <c r="AG1830" s="47"/>
      <c r="AH1830" s="47"/>
      <c r="AJ1830" s="3" t="s">
        <v>738</v>
      </c>
      <c r="AN1830" s="47"/>
      <c r="AO1830" s="47"/>
      <c r="AQ1830" s="47"/>
    </row>
    <row r="1831" spans="1:43" s="4" customFormat="1" ht="22.5" x14ac:dyDescent="0.25">
      <c r="A1831" s="103"/>
      <c r="B1831" s="49" t="s">
        <v>217</v>
      </c>
      <c r="C1831" s="368" t="s">
        <v>218</v>
      </c>
      <c r="D1831" s="368"/>
      <c r="E1831" s="368"/>
      <c r="F1831" s="368"/>
      <c r="G1831" s="368"/>
      <c r="H1831" s="368"/>
      <c r="I1831" s="368"/>
      <c r="J1831" s="368"/>
      <c r="K1831" s="368"/>
      <c r="L1831" s="368"/>
      <c r="M1831" s="368"/>
      <c r="N1831" s="376"/>
      <c r="AF1831" s="39"/>
      <c r="AG1831" s="47"/>
      <c r="AH1831" s="47"/>
      <c r="AJ1831" s="3" t="s">
        <v>218</v>
      </c>
      <c r="AN1831" s="47"/>
      <c r="AO1831" s="47"/>
      <c r="AQ1831" s="47"/>
    </row>
    <row r="1832" spans="1:43" s="4" customFormat="1" ht="15" x14ac:dyDescent="0.25">
      <c r="A1832" s="48"/>
      <c r="B1832" s="49" t="s">
        <v>58</v>
      </c>
      <c r="C1832" s="372" t="s">
        <v>62</v>
      </c>
      <c r="D1832" s="372"/>
      <c r="E1832" s="372"/>
      <c r="F1832" s="51"/>
      <c r="G1832" s="52"/>
      <c r="H1832" s="52"/>
      <c r="I1832" s="52"/>
      <c r="J1832" s="53">
        <v>162.43</v>
      </c>
      <c r="K1832" s="70">
        <v>1.2075</v>
      </c>
      <c r="L1832" s="53">
        <v>50.99</v>
      </c>
      <c r="M1832" s="54">
        <v>34.96</v>
      </c>
      <c r="N1832" s="55">
        <v>1782.61</v>
      </c>
      <c r="AF1832" s="39"/>
      <c r="AG1832" s="47"/>
      <c r="AH1832" s="47"/>
      <c r="AK1832" s="3" t="s">
        <v>62</v>
      </c>
      <c r="AN1832" s="47"/>
      <c r="AO1832" s="47"/>
      <c r="AQ1832" s="47"/>
    </row>
    <row r="1833" spans="1:43" s="4" customFormat="1" ht="15" x14ac:dyDescent="0.25">
      <c r="A1833" s="48"/>
      <c r="B1833" s="49" t="s">
        <v>73</v>
      </c>
      <c r="C1833" s="372" t="s">
        <v>175</v>
      </c>
      <c r="D1833" s="372"/>
      <c r="E1833" s="372"/>
      <c r="F1833" s="51"/>
      <c r="G1833" s="52"/>
      <c r="H1833" s="52"/>
      <c r="I1833" s="52"/>
      <c r="J1833" s="53">
        <v>53.19</v>
      </c>
      <c r="K1833" s="54">
        <v>1.1499999999999999</v>
      </c>
      <c r="L1833" s="53">
        <v>15.9</v>
      </c>
      <c r="M1833" s="52"/>
      <c r="N1833" s="58"/>
      <c r="AF1833" s="39"/>
      <c r="AG1833" s="47"/>
      <c r="AH1833" s="47"/>
      <c r="AK1833" s="3" t="s">
        <v>175</v>
      </c>
      <c r="AN1833" s="47"/>
      <c r="AO1833" s="47"/>
      <c r="AQ1833" s="47"/>
    </row>
    <row r="1834" spans="1:43" s="4" customFormat="1" ht="15" x14ac:dyDescent="0.25">
      <c r="A1834" s="48"/>
      <c r="B1834" s="49" t="s">
        <v>78</v>
      </c>
      <c r="C1834" s="372" t="s">
        <v>176</v>
      </c>
      <c r="D1834" s="372"/>
      <c r="E1834" s="372"/>
      <c r="F1834" s="51"/>
      <c r="G1834" s="52"/>
      <c r="H1834" s="52"/>
      <c r="I1834" s="52"/>
      <c r="J1834" s="53">
        <v>5.0199999999999996</v>
      </c>
      <c r="K1834" s="54">
        <v>1.1499999999999999</v>
      </c>
      <c r="L1834" s="53">
        <v>1.5</v>
      </c>
      <c r="M1834" s="54">
        <v>34.96</v>
      </c>
      <c r="N1834" s="64">
        <v>52.44</v>
      </c>
      <c r="AF1834" s="39"/>
      <c r="AG1834" s="47"/>
      <c r="AH1834" s="47"/>
      <c r="AK1834" s="3" t="s">
        <v>176</v>
      </c>
      <c r="AN1834" s="47"/>
      <c r="AO1834" s="47"/>
      <c r="AQ1834" s="47"/>
    </row>
    <row r="1835" spans="1:43" s="4" customFormat="1" ht="15" x14ac:dyDescent="0.25">
      <c r="A1835" s="48"/>
      <c r="B1835" s="49" t="s">
        <v>122</v>
      </c>
      <c r="C1835" s="372" t="s">
        <v>177</v>
      </c>
      <c r="D1835" s="372"/>
      <c r="E1835" s="372"/>
      <c r="F1835" s="51"/>
      <c r="G1835" s="52"/>
      <c r="H1835" s="52"/>
      <c r="I1835" s="52"/>
      <c r="J1835" s="53">
        <v>35.299999999999997</v>
      </c>
      <c r="K1835" s="52"/>
      <c r="L1835" s="53">
        <v>9.18</v>
      </c>
      <c r="M1835" s="52"/>
      <c r="N1835" s="58"/>
      <c r="AF1835" s="39"/>
      <c r="AG1835" s="47"/>
      <c r="AH1835" s="47"/>
      <c r="AK1835" s="3" t="s">
        <v>177</v>
      </c>
      <c r="AN1835" s="47"/>
      <c r="AO1835" s="47"/>
      <c r="AQ1835" s="47"/>
    </row>
    <row r="1836" spans="1:43" s="4" customFormat="1" ht="15" x14ac:dyDescent="0.25">
      <c r="A1836" s="56"/>
      <c r="B1836" s="49"/>
      <c r="C1836" s="372" t="s">
        <v>63</v>
      </c>
      <c r="D1836" s="372"/>
      <c r="E1836" s="372"/>
      <c r="F1836" s="51" t="s">
        <v>64</v>
      </c>
      <c r="G1836" s="54">
        <v>17.28</v>
      </c>
      <c r="H1836" s="70">
        <v>1.2075</v>
      </c>
      <c r="I1836" s="117">
        <v>5.4250559999999997</v>
      </c>
      <c r="J1836" s="57"/>
      <c r="K1836" s="52"/>
      <c r="L1836" s="57"/>
      <c r="M1836" s="52"/>
      <c r="N1836" s="58"/>
      <c r="AF1836" s="39"/>
      <c r="AG1836" s="47"/>
      <c r="AH1836" s="47"/>
      <c r="AL1836" s="3" t="s">
        <v>63</v>
      </c>
      <c r="AN1836" s="47"/>
      <c r="AO1836" s="47"/>
      <c r="AQ1836" s="47"/>
    </row>
    <row r="1837" spans="1:43" s="4" customFormat="1" ht="15" x14ac:dyDescent="0.25">
      <c r="A1837" s="56"/>
      <c r="B1837" s="49"/>
      <c r="C1837" s="372" t="s">
        <v>178</v>
      </c>
      <c r="D1837" s="372"/>
      <c r="E1837" s="372"/>
      <c r="F1837" s="51" t="s">
        <v>64</v>
      </c>
      <c r="G1837" s="104">
        <v>0.4</v>
      </c>
      <c r="H1837" s="54">
        <v>1.1499999999999999</v>
      </c>
      <c r="I1837" s="70">
        <v>0.1196</v>
      </c>
      <c r="J1837" s="57"/>
      <c r="K1837" s="52"/>
      <c r="L1837" s="57"/>
      <c r="M1837" s="52"/>
      <c r="N1837" s="58"/>
      <c r="AF1837" s="39"/>
      <c r="AG1837" s="47"/>
      <c r="AH1837" s="47"/>
      <c r="AL1837" s="3" t="s">
        <v>178</v>
      </c>
      <c r="AN1837" s="47"/>
      <c r="AO1837" s="47"/>
      <c r="AQ1837" s="47"/>
    </row>
    <row r="1838" spans="1:43" s="4" customFormat="1" ht="15" x14ac:dyDescent="0.25">
      <c r="A1838" s="48"/>
      <c r="B1838" s="49"/>
      <c r="C1838" s="375" t="s">
        <v>65</v>
      </c>
      <c r="D1838" s="375"/>
      <c r="E1838" s="375"/>
      <c r="F1838" s="59"/>
      <c r="G1838" s="60"/>
      <c r="H1838" s="60"/>
      <c r="I1838" s="60"/>
      <c r="J1838" s="61">
        <v>250.92</v>
      </c>
      <c r="K1838" s="60"/>
      <c r="L1838" s="61">
        <v>76.069999999999993</v>
      </c>
      <c r="M1838" s="60"/>
      <c r="N1838" s="62"/>
      <c r="AF1838" s="39"/>
      <c r="AG1838" s="47"/>
      <c r="AH1838" s="47"/>
      <c r="AM1838" s="3" t="s">
        <v>65</v>
      </c>
      <c r="AN1838" s="47"/>
      <c r="AO1838" s="47"/>
      <c r="AQ1838" s="47"/>
    </row>
    <row r="1839" spans="1:43" s="4" customFormat="1" ht="15" x14ac:dyDescent="0.25">
      <c r="A1839" s="56"/>
      <c r="B1839" s="49"/>
      <c r="C1839" s="372" t="s">
        <v>66</v>
      </c>
      <c r="D1839" s="372"/>
      <c r="E1839" s="372"/>
      <c r="F1839" s="51"/>
      <c r="G1839" s="52"/>
      <c r="H1839" s="52"/>
      <c r="I1839" s="52"/>
      <c r="J1839" s="57"/>
      <c r="K1839" s="52"/>
      <c r="L1839" s="53">
        <v>52.49</v>
      </c>
      <c r="M1839" s="52"/>
      <c r="N1839" s="55">
        <v>1835.05</v>
      </c>
      <c r="AF1839" s="39"/>
      <c r="AG1839" s="47"/>
      <c r="AH1839" s="47"/>
      <c r="AL1839" s="3" t="s">
        <v>66</v>
      </c>
      <c r="AN1839" s="47"/>
      <c r="AO1839" s="47"/>
      <c r="AQ1839" s="47"/>
    </row>
    <row r="1840" spans="1:43" s="4" customFormat="1" ht="23.25" x14ac:dyDescent="0.25">
      <c r="A1840" s="56"/>
      <c r="B1840" s="49" t="s">
        <v>681</v>
      </c>
      <c r="C1840" s="372" t="s">
        <v>682</v>
      </c>
      <c r="D1840" s="372"/>
      <c r="E1840" s="372"/>
      <c r="F1840" s="51" t="s">
        <v>69</v>
      </c>
      <c r="G1840" s="63">
        <v>97</v>
      </c>
      <c r="H1840" s="52"/>
      <c r="I1840" s="63">
        <v>97</v>
      </c>
      <c r="J1840" s="57"/>
      <c r="K1840" s="52"/>
      <c r="L1840" s="53">
        <v>50.92</v>
      </c>
      <c r="M1840" s="52"/>
      <c r="N1840" s="55">
        <v>1780</v>
      </c>
      <c r="AF1840" s="39"/>
      <c r="AG1840" s="47"/>
      <c r="AH1840" s="47"/>
      <c r="AL1840" s="3" t="s">
        <v>682</v>
      </c>
      <c r="AN1840" s="47"/>
      <c r="AO1840" s="47"/>
      <c r="AQ1840" s="47"/>
    </row>
    <row r="1841" spans="1:43" s="4" customFormat="1" ht="23.25" x14ac:dyDescent="0.25">
      <c r="A1841" s="56"/>
      <c r="B1841" s="49" t="s">
        <v>683</v>
      </c>
      <c r="C1841" s="372" t="s">
        <v>684</v>
      </c>
      <c r="D1841" s="372"/>
      <c r="E1841" s="372"/>
      <c r="F1841" s="51" t="s">
        <v>69</v>
      </c>
      <c r="G1841" s="63">
        <v>51</v>
      </c>
      <c r="H1841" s="52"/>
      <c r="I1841" s="63">
        <v>51</v>
      </c>
      <c r="J1841" s="57"/>
      <c r="K1841" s="52"/>
      <c r="L1841" s="53">
        <v>26.77</v>
      </c>
      <c r="M1841" s="52"/>
      <c r="N1841" s="64">
        <v>935.88</v>
      </c>
      <c r="AF1841" s="39"/>
      <c r="AG1841" s="47"/>
      <c r="AH1841" s="47"/>
      <c r="AL1841" s="3" t="s">
        <v>684</v>
      </c>
      <c r="AN1841" s="47"/>
      <c r="AO1841" s="47"/>
      <c r="AQ1841" s="47"/>
    </row>
    <row r="1842" spans="1:43" s="4" customFormat="1" ht="15" x14ac:dyDescent="0.25">
      <c r="A1842" s="65"/>
      <c r="B1842" s="66"/>
      <c r="C1842" s="374" t="s">
        <v>72</v>
      </c>
      <c r="D1842" s="374"/>
      <c r="E1842" s="374"/>
      <c r="F1842" s="42"/>
      <c r="G1842" s="43"/>
      <c r="H1842" s="43"/>
      <c r="I1842" s="43"/>
      <c r="J1842" s="45"/>
      <c r="K1842" s="43"/>
      <c r="L1842" s="67">
        <v>153.76</v>
      </c>
      <c r="M1842" s="60"/>
      <c r="N1842" s="46"/>
      <c r="AF1842" s="39"/>
      <c r="AG1842" s="47"/>
      <c r="AH1842" s="47"/>
      <c r="AN1842" s="47" t="s">
        <v>72</v>
      </c>
      <c r="AO1842" s="47"/>
      <c r="AQ1842" s="47"/>
    </row>
    <row r="1843" spans="1:43" s="4" customFormat="1" ht="45.75" x14ac:dyDescent="0.25">
      <c r="A1843" s="40" t="s">
        <v>839</v>
      </c>
      <c r="B1843" s="41" t="s">
        <v>852</v>
      </c>
      <c r="C1843" s="374" t="s">
        <v>2427</v>
      </c>
      <c r="D1843" s="374"/>
      <c r="E1843" s="374"/>
      <c r="F1843" s="42" t="s">
        <v>215</v>
      </c>
      <c r="G1843" s="43">
        <v>0.06</v>
      </c>
      <c r="H1843" s="44">
        <v>1</v>
      </c>
      <c r="I1843" s="68">
        <v>0.06</v>
      </c>
      <c r="J1843" s="45"/>
      <c r="K1843" s="43"/>
      <c r="L1843" s="45"/>
      <c r="M1843" s="43"/>
      <c r="N1843" s="46"/>
      <c r="AF1843" s="39"/>
      <c r="AG1843" s="47"/>
      <c r="AH1843" s="47" t="s">
        <v>2427</v>
      </c>
      <c r="AN1843" s="47"/>
      <c r="AO1843" s="47"/>
      <c r="AQ1843" s="47"/>
    </row>
    <row r="1844" spans="1:43" s="4" customFormat="1" ht="15" x14ac:dyDescent="0.25">
      <c r="A1844" s="69"/>
      <c r="B1844" s="50"/>
      <c r="C1844" s="372" t="s">
        <v>741</v>
      </c>
      <c r="D1844" s="372"/>
      <c r="E1844" s="372"/>
      <c r="F1844" s="372"/>
      <c r="G1844" s="372"/>
      <c r="H1844" s="372"/>
      <c r="I1844" s="372"/>
      <c r="J1844" s="372"/>
      <c r="K1844" s="372"/>
      <c r="L1844" s="372"/>
      <c r="M1844" s="372"/>
      <c r="N1844" s="377"/>
      <c r="AF1844" s="39"/>
      <c r="AG1844" s="47"/>
      <c r="AH1844" s="47"/>
      <c r="AI1844" s="3" t="s">
        <v>741</v>
      </c>
      <c r="AN1844" s="47"/>
      <c r="AO1844" s="47"/>
      <c r="AQ1844" s="47"/>
    </row>
    <row r="1845" spans="1:43" s="4" customFormat="1" ht="22.5" x14ac:dyDescent="0.25">
      <c r="A1845" s="103"/>
      <c r="B1845" s="49" t="s">
        <v>217</v>
      </c>
      <c r="C1845" s="368" t="s">
        <v>218</v>
      </c>
      <c r="D1845" s="368"/>
      <c r="E1845" s="368"/>
      <c r="F1845" s="368"/>
      <c r="G1845" s="368"/>
      <c r="H1845" s="368"/>
      <c r="I1845" s="368"/>
      <c r="J1845" s="368"/>
      <c r="K1845" s="368"/>
      <c r="L1845" s="368"/>
      <c r="M1845" s="368"/>
      <c r="N1845" s="376"/>
      <c r="AF1845" s="39"/>
      <c r="AG1845" s="47"/>
      <c r="AH1845" s="47"/>
      <c r="AJ1845" s="3" t="s">
        <v>218</v>
      </c>
      <c r="AN1845" s="47"/>
      <c r="AO1845" s="47"/>
      <c r="AQ1845" s="47"/>
    </row>
    <row r="1846" spans="1:43" s="4" customFormat="1" ht="15" x14ac:dyDescent="0.25">
      <c r="A1846" s="48"/>
      <c r="B1846" s="49" t="s">
        <v>58</v>
      </c>
      <c r="C1846" s="372" t="s">
        <v>62</v>
      </c>
      <c r="D1846" s="372"/>
      <c r="E1846" s="372"/>
      <c r="F1846" s="51"/>
      <c r="G1846" s="52"/>
      <c r="H1846" s="52"/>
      <c r="I1846" s="52"/>
      <c r="J1846" s="53">
        <v>162.43</v>
      </c>
      <c r="K1846" s="54">
        <v>1.1499999999999999</v>
      </c>
      <c r="L1846" s="53">
        <v>11.21</v>
      </c>
      <c r="M1846" s="54">
        <v>34.96</v>
      </c>
      <c r="N1846" s="64">
        <v>391.9</v>
      </c>
      <c r="AF1846" s="39"/>
      <c r="AG1846" s="47"/>
      <c r="AH1846" s="47"/>
      <c r="AK1846" s="3" t="s">
        <v>62</v>
      </c>
      <c r="AN1846" s="47"/>
      <c r="AO1846" s="47"/>
      <c r="AQ1846" s="47"/>
    </row>
    <row r="1847" spans="1:43" s="4" customFormat="1" ht="15" x14ac:dyDescent="0.25">
      <c r="A1847" s="48"/>
      <c r="B1847" s="49" t="s">
        <v>73</v>
      </c>
      <c r="C1847" s="372" t="s">
        <v>175</v>
      </c>
      <c r="D1847" s="372"/>
      <c r="E1847" s="372"/>
      <c r="F1847" s="51"/>
      <c r="G1847" s="52"/>
      <c r="H1847" s="52"/>
      <c r="I1847" s="52"/>
      <c r="J1847" s="53">
        <v>53.19</v>
      </c>
      <c r="K1847" s="54">
        <v>1.1499999999999999</v>
      </c>
      <c r="L1847" s="53">
        <v>3.67</v>
      </c>
      <c r="M1847" s="52"/>
      <c r="N1847" s="58"/>
      <c r="AF1847" s="39"/>
      <c r="AG1847" s="47"/>
      <c r="AH1847" s="47"/>
      <c r="AK1847" s="3" t="s">
        <v>175</v>
      </c>
      <c r="AN1847" s="47"/>
      <c r="AO1847" s="47"/>
      <c r="AQ1847" s="47"/>
    </row>
    <row r="1848" spans="1:43" s="4" customFormat="1" ht="15" x14ac:dyDescent="0.25">
      <c r="A1848" s="48"/>
      <c r="B1848" s="49" t="s">
        <v>78</v>
      </c>
      <c r="C1848" s="372" t="s">
        <v>176</v>
      </c>
      <c r="D1848" s="372"/>
      <c r="E1848" s="372"/>
      <c r="F1848" s="51"/>
      <c r="G1848" s="52"/>
      <c r="H1848" s="52"/>
      <c r="I1848" s="52"/>
      <c r="J1848" s="53">
        <v>5.0199999999999996</v>
      </c>
      <c r="K1848" s="54">
        <v>1.1499999999999999</v>
      </c>
      <c r="L1848" s="53">
        <v>0.35</v>
      </c>
      <c r="M1848" s="54">
        <v>34.96</v>
      </c>
      <c r="N1848" s="64">
        <v>12.24</v>
      </c>
      <c r="AF1848" s="39"/>
      <c r="AG1848" s="47"/>
      <c r="AH1848" s="47"/>
      <c r="AK1848" s="3" t="s">
        <v>176</v>
      </c>
      <c r="AN1848" s="47"/>
      <c r="AO1848" s="47"/>
      <c r="AQ1848" s="47"/>
    </row>
    <row r="1849" spans="1:43" s="4" customFormat="1" ht="15" x14ac:dyDescent="0.25">
      <c r="A1849" s="48"/>
      <c r="B1849" s="49" t="s">
        <v>122</v>
      </c>
      <c r="C1849" s="372" t="s">
        <v>177</v>
      </c>
      <c r="D1849" s="372"/>
      <c r="E1849" s="372"/>
      <c r="F1849" s="51"/>
      <c r="G1849" s="52"/>
      <c r="H1849" s="52"/>
      <c r="I1849" s="52"/>
      <c r="J1849" s="53">
        <v>35.299999999999997</v>
      </c>
      <c r="K1849" s="52"/>
      <c r="L1849" s="53">
        <v>2.12</v>
      </c>
      <c r="M1849" s="52"/>
      <c r="N1849" s="58"/>
      <c r="AF1849" s="39"/>
      <c r="AG1849" s="47"/>
      <c r="AH1849" s="47"/>
      <c r="AK1849" s="3" t="s">
        <v>177</v>
      </c>
      <c r="AN1849" s="47"/>
      <c r="AO1849" s="47"/>
      <c r="AQ1849" s="47"/>
    </row>
    <row r="1850" spans="1:43" s="4" customFormat="1" ht="15" x14ac:dyDescent="0.25">
      <c r="A1850" s="56"/>
      <c r="B1850" s="49"/>
      <c r="C1850" s="372" t="s">
        <v>63</v>
      </c>
      <c r="D1850" s="372"/>
      <c r="E1850" s="372"/>
      <c r="F1850" s="51" t="s">
        <v>64</v>
      </c>
      <c r="G1850" s="54">
        <v>17.28</v>
      </c>
      <c r="H1850" s="54">
        <v>1.1499999999999999</v>
      </c>
      <c r="I1850" s="114">
        <v>1.19232</v>
      </c>
      <c r="J1850" s="57"/>
      <c r="K1850" s="52"/>
      <c r="L1850" s="57"/>
      <c r="M1850" s="52"/>
      <c r="N1850" s="58"/>
      <c r="AF1850" s="39"/>
      <c r="AG1850" s="47"/>
      <c r="AH1850" s="47"/>
      <c r="AL1850" s="3" t="s">
        <v>63</v>
      </c>
      <c r="AN1850" s="47"/>
      <c r="AO1850" s="47"/>
      <c r="AQ1850" s="47"/>
    </row>
    <row r="1851" spans="1:43" s="4" customFormat="1" ht="15" x14ac:dyDescent="0.25">
      <c r="A1851" s="56"/>
      <c r="B1851" s="49"/>
      <c r="C1851" s="372" t="s">
        <v>178</v>
      </c>
      <c r="D1851" s="372"/>
      <c r="E1851" s="372"/>
      <c r="F1851" s="51" t="s">
        <v>64</v>
      </c>
      <c r="G1851" s="104">
        <v>0.4</v>
      </c>
      <c r="H1851" s="54">
        <v>1.1499999999999999</v>
      </c>
      <c r="I1851" s="70">
        <v>2.76E-2</v>
      </c>
      <c r="J1851" s="57"/>
      <c r="K1851" s="52"/>
      <c r="L1851" s="57"/>
      <c r="M1851" s="52"/>
      <c r="N1851" s="58"/>
      <c r="AF1851" s="39"/>
      <c r="AG1851" s="47"/>
      <c r="AH1851" s="47"/>
      <c r="AL1851" s="3" t="s">
        <v>178</v>
      </c>
      <c r="AN1851" s="47"/>
      <c r="AO1851" s="47"/>
      <c r="AQ1851" s="47"/>
    </row>
    <row r="1852" spans="1:43" s="4" customFormat="1" ht="15" x14ac:dyDescent="0.25">
      <c r="A1852" s="48"/>
      <c r="B1852" s="49"/>
      <c r="C1852" s="375" t="s">
        <v>65</v>
      </c>
      <c r="D1852" s="375"/>
      <c r="E1852" s="375"/>
      <c r="F1852" s="59"/>
      <c r="G1852" s="60"/>
      <c r="H1852" s="60"/>
      <c r="I1852" s="60"/>
      <c r="J1852" s="61">
        <v>250.92</v>
      </c>
      <c r="K1852" s="60"/>
      <c r="L1852" s="61">
        <v>17</v>
      </c>
      <c r="M1852" s="60"/>
      <c r="N1852" s="62"/>
      <c r="AF1852" s="39"/>
      <c r="AG1852" s="47"/>
      <c r="AH1852" s="47"/>
      <c r="AM1852" s="3" t="s">
        <v>65</v>
      </c>
      <c r="AN1852" s="47"/>
      <c r="AO1852" s="47"/>
      <c r="AQ1852" s="47"/>
    </row>
    <row r="1853" spans="1:43" s="4" customFormat="1" ht="15" x14ac:dyDescent="0.25">
      <c r="A1853" s="56"/>
      <c r="B1853" s="49"/>
      <c r="C1853" s="372" t="s">
        <v>66</v>
      </c>
      <c r="D1853" s="372"/>
      <c r="E1853" s="372"/>
      <c r="F1853" s="51"/>
      <c r="G1853" s="52"/>
      <c r="H1853" s="52"/>
      <c r="I1853" s="52"/>
      <c r="J1853" s="57"/>
      <c r="K1853" s="52"/>
      <c r="L1853" s="53">
        <v>11.56</v>
      </c>
      <c r="M1853" s="52"/>
      <c r="N1853" s="64">
        <v>404.14</v>
      </c>
      <c r="AF1853" s="39"/>
      <c r="AG1853" s="47"/>
      <c r="AH1853" s="47"/>
      <c r="AL1853" s="3" t="s">
        <v>66</v>
      </c>
      <c r="AN1853" s="47"/>
      <c r="AO1853" s="47"/>
      <c r="AQ1853" s="47"/>
    </row>
    <row r="1854" spans="1:43" s="4" customFormat="1" ht="23.25" x14ac:dyDescent="0.25">
      <c r="A1854" s="56"/>
      <c r="B1854" s="49" t="s">
        <v>681</v>
      </c>
      <c r="C1854" s="372" t="s">
        <v>682</v>
      </c>
      <c r="D1854" s="372"/>
      <c r="E1854" s="372"/>
      <c r="F1854" s="51" t="s">
        <v>69</v>
      </c>
      <c r="G1854" s="63">
        <v>97</v>
      </c>
      <c r="H1854" s="52"/>
      <c r="I1854" s="63">
        <v>97</v>
      </c>
      <c r="J1854" s="57"/>
      <c r="K1854" s="52"/>
      <c r="L1854" s="53">
        <v>11.21</v>
      </c>
      <c r="M1854" s="52"/>
      <c r="N1854" s="64">
        <v>392.02</v>
      </c>
      <c r="AF1854" s="39"/>
      <c r="AG1854" s="47"/>
      <c r="AH1854" s="47"/>
      <c r="AL1854" s="3" t="s">
        <v>682</v>
      </c>
      <c r="AN1854" s="47"/>
      <c r="AO1854" s="47"/>
      <c r="AQ1854" s="47"/>
    </row>
    <row r="1855" spans="1:43" s="4" customFormat="1" ht="23.25" x14ac:dyDescent="0.25">
      <c r="A1855" s="56"/>
      <c r="B1855" s="49" t="s">
        <v>683</v>
      </c>
      <c r="C1855" s="372" t="s">
        <v>684</v>
      </c>
      <c r="D1855" s="372"/>
      <c r="E1855" s="372"/>
      <c r="F1855" s="51" t="s">
        <v>69</v>
      </c>
      <c r="G1855" s="63">
        <v>51</v>
      </c>
      <c r="H1855" s="52"/>
      <c r="I1855" s="63">
        <v>51</v>
      </c>
      <c r="J1855" s="57"/>
      <c r="K1855" s="52"/>
      <c r="L1855" s="53">
        <v>5.9</v>
      </c>
      <c r="M1855" s="52"/>
      <c r="N1855" s="64">
        <v>206.11</v>
      </c>
      <c r="AF1855" s="39"/>
      <c r="AG1855" s="47"/>
      <c r="AH1855" s="47"/>
      <c r="AL1855" s="3" t="s">
        <v>684</v>
      </c>
      <c r="AN1855" s="47"/>
      <c r="AO1855" s="47"/>
      <c r="AQ1855" s="47"/>
    </row>
    <row r="1856" spans="1:43" s="4" customFormat="1" ht="15" x14ac:dyDescent="0.25">
      <c r="A1856" s="65"/>
      <c r="B1856" s="66"/>
      <c r="C1856" s="374" t="s">
        <v>72</v>
      </c>
      <c r="D1856" s="374"/>
      <c r="E1856" s="374"/>
      <c r="F1856" s="42"/>
      <c r="G1856" s="43"/>
      <c r="H1856" s="43"/>
      <c r="I1856" s="43"/>
      <c r="J1856" s="45"/>
      <c r="K1856" s="43"/>
      <c r="L1856" s="67">
        <v>34.11</v>
      </c>
      <c r="M1856" s="60"/>
      <c r="N1856" s="46"/>
      <c r="AF1856" s="39"/>
      <c r="AG1856" s="47"/>
      <c r="AH1856" s="47"/>
      <c r="AN1856" s="47" t="s">
        <v>72</v>
      </c>
      <c r="AO1856" s="47"/>
      <c r="AQ1856" s="47"/>
    </row>
    <row r="1857" spans="1:43" s="4" customFormat="1" ht="22.5" x14ac:dyDescent="0.25">
      <c r="A1857" s="40" t="s">
        <v>840</v>
      </c>
      <c r="B1857" s="41" t="s">
        <v>768</v>
      </c>
      <c r="C1857" s="374" t="s">
        <v>2363</v>
      </c>
      <c r="D1857" s="374"/>
      <c r="E1857" s="374"/>
      <c r="F1857" s="42" t="s">
        <v>231</v>
      </c>
      <c r="G1857" s="43">
        <v>32.64</v>
      </c>
      <c r="H1857" s="44">
        <v>1</v>
      </c>
      <c r="I1857" s="68">
        <v>32.64</v>
      </c>
      <c r="J1857" s="105">
        <v>1856.23</v>
      </c>
      <c r="K1857" s="43"/>
      <c r="L1857" s="105">
        <v>7086.24</v>
      </c>
      <c r="M1857" s="68">
        <v>8.5500000000000007</v>
      </c>
      <c r="N1857" s="115">
        <v>60587.35</v>
      </c>
      <c r="AF1857" s="39"/>
      <c r="AG1857" s="47"/>
      <c r="AH1857" s="47" t="s">
        <v>2363</v>
      </c>
      <c r="AN1857" s="47"/>
      <c r="AO1857" s="47"/>
      <c r="AQ1857" s="47"/>
    </row>
    <row r="1858" spans="1:43" s="4" customFormat="1" ht="15" x14ac:dyDescent="0.25">
      <c r="A1858" s="69"/>
      <c r="B1858" s="50"/>
      <c r="C1858" s="372" t="s">
        <v>2428</v>
      </c>
      <c r="D1858" s="372"/>
      <c r="E1858" s="372"/>
      <c r="F1858" s="372"/>
      <c r="G1858" s="372"/>
      <c r="H1858" s="372"/>
      <c r="I1858" s="372"/>
      <c r="J1858" s="372"/>
      <c r="K1858" s="372"/>
      <c r="L1858" s="372"/>
      <c r="M1858" s="372"/>
      <c r="N1858" s="377"/>
      <c r="AF1858" s="39"/>
      <c r="AG1858" s="47"/>
      <c r="AH1858" s="47"/>
      <c r="AI1858" s="3" t="s">
        <v>2428</v>
      </c>
      <c r="AN1858" s="47"/>
      <c r="AO1858" s="47"/>
      <c r="AQ1858" s="47"/>
    </row>
    <row r="1859" spans="1:43" s="4" customFormat="1" ht="15" x14ac:dyDescent="0.25">
      <c r="A1859" s="65"/>
      <c r="B1859" s="66"/>
      <c r="C1859" s="374" t="s">
        <v>72</v>
      </c>
      <c r="D1859" s="374"/>
      <c r="E1859" s="374"/>
      <c r="F1859" s="42"/>
      <c r="G1859" s="43"/>
      <c r="H1859" s="43"/>
      <c r="I1859" s="43"/>
      <c r="J1859" s="45"/>
      <c r="K1859" s="43"/>
      <c r="L1859" s="105">
        <v>7086.24</v>
      </c>
      <c r="M1859" s="60"/>
      <c r="N1859" s="115">
        <v>60587.35</v>
      </c>
      <c r="AF1859" s="39"/>
      <c r="AG1859" s="47"/>
      <c r="AH1859" s="47"/>
      <c r="AN1859" s="47" t="s">
        <v>72</v>
      </c>
      <c r="AO1859" s="47"/>
      <c r="AQ1859" s="47"/>
    </row>
    <row r="1860" spans="1:43" s="4" customFormat="1" ht="45.75" x14ac:dyDescent="0.25">
      <c r="A1860" s="40" t="s">
        <v>843</v>
      </c>
      <c r="B1860" s="41" t="s">
        <v>745</v>
      </c>
      <c r="C1860" s="374" t="s">
        <v>2390</v>
      </c>
      <c r="D1860" s="374"/>
      <c r="E1860" s="374"/>
      <c r="F1860" s="42" t="s">
        <v>318</v>
      </c>
      <c r="G1860" s="43">
        <v>51.04</v>
      </c>
      <c r="H1860" s="44">
        <v>1</v>
      </c>
      <c r="I1860" s="68">
        <v>51.04</v>
      </c>
      <c r="J1860" s="45"/>
      <c r="K1860" s="43"/>
      <c r="L1860" s="45"/>
      <c r="M1860" s="43"/>
      <c r="N1860" s="46"/>
      <c r="AF1860" s="39"/>
      <c r="AG1860" s="47"/>
      <c r="AH1860" s="47" t="s">
        <v>2390</v>
      </c>
      <c r="AN1860" s="47"/>
      <c r="AO1860" s="47"/>
      <c r="AQ1860" s="47"/>
    </row>
    <row r="1861" spans="1:43" s="4" customFormat="1" ht="15" x14ac:dyDescent="0.25">
      <c r="A1861" s="69"/>
      <c r="B1861" s="50"/>
      <c r="C1861" s="372" t="s">
        <v>2429</v>
      </c>
      <c r="D1861" s="372"/>
      <c r="E1861" s="372"/>
      <c r="F1861" s="372"/>
      <c r="G1861" s="372"/>
      <c r="H1861" s="372"/>
      <c r="I1861" s="372"/>
      <c r="J1861" s="372"/>
      <c r="K1861" s="372"/>
      <c r="L1861" s="372"/>
      <c r="M1861" s="372"/>
      <c r="N1861" s="377"/>
      <c r="AF1861" s="39"/>
      <c r="AG1861" s="47"/>
      <c r="AH1861" s="47"/>
      <c r="AI1861" s="3" t="s">
        <v>2429</v>
      </c>
      <c r="AN1861" s="47"/>
      <c r="AO1861" s="47"/>
      <c r="AQ1861" s="47"/>
    </row>
    <row r="1862" spans="1:43" s="4" customFormat="1" ht="22.5" x14ac:dyDescent="0.25">
      <c r="A1862" s="103"/>
      <c r="B1862" s="49" t="s">
        <v>217</v>
      </c>
      <c r="C1862" s="368" t="s">
        <v>218</v>
      </c>
      <c r="D1862" s="368"/>
      <c r="E1862" s="368"/>
      <c r="F1862" s="368"/>
      <c r="G1862" s="368"/>
      <c r="H1862" s="368"/>
      <c r="I1862" s="368"/>
      <c r="J1862" s="368"/>
      <c r="K1862" s="368"/>
      <c r="L1862" s="368"/>
      <c r="M1862" s="368"/>
      <c r="N1862" s="376"/>
      <c r="AF1862" s="39"/>
      <c r="AG1862" s="47"/>
      <c r="AH1862" s="47"/>
      <c r="AJ1862" s="3" t="s">
        <v>218</v>
      </c>
      <c r="AN1862" s="47"/>
      <c r="AO1862" s="47"/>
      <c r="AQ1862" s="47"/>
    </row>
    <row r="1863" spans="1:43" s="4" customFormat="1" ht="15" x14ac:dyDescent="0.25">
      <c r="A1863" s="48"/>
      <c r="B1863" s="49" t="s">
        <v>58</v>
      </c>
      <c r="C1863" s="372" t="s">
        <v>62</v>
      </c>
      <c r="D1863" s="372"/>
      <c r="E1863" s="372"/>
      <c r="F1863" s="51"/>
      <c r="G1863" s="52"/>
      <c r="H1863" s="52"/>
      <c r="I1863" s="52"/>
      <c r="J1863" s="53">
        <v>1.19</v>
      </c>
      <c r="K1863" s="54">
        <v>1.1499999999999999</v>
      </c>
      <c r="L1863" s="53">
        <v>69.849999999999994</v>
      </c>
      <c r="M1863" s="54">
        <v>34.96</v>
      </c>
      <c r="N1863" s="55">
        <v>2441.96</v>
      </c>
      <c r="AF1863" s="39"/>
      <c r="AG1863" s="47"/>
      <c r="AH1863" s="47"/>
      <c r="AK1863" s="3" t="s">
        <v>62</v>
      </c>
      <c r="AN1863" s="47"/>
      <c r="AO1863" s="47"/>
      <c r="AQ1863" s="47"/>
    </row>
    <row r="1864" spans="1:43" s="4" customFormat="1" ht="15" x14ac:dyDescent="0.25">
      <c r="A1864" s="48"/>
      <c r="B1864" s="49" t="s">
        <v>73</v>
      </c>
      <c r="C1864" s="372" t="s">
        <v>175</v>
      </c>
      <c r="D1864" s="372"/>
      <c r="E1864" s="372"/>
      <c r="F1864" s="51"/>
      <c r="G1864" s="52"/>
      <c r="H1864" s="52"/>
      <c r="I1864" s="52"/>
      <c r="J1864" s="53">
        <v>0.08</v>
      </c>
      <c r="K1864" s="54">
        <v>1.1499999999999999</v>
      </c>
      <c r="L1864" s="53">
        <v>4.7</v>
      </c>
      <c r="M1864" s="52"/>
      <c r="N1864" s="58"/>
      <c r="AF1864" s="39"/>
      <c r="AG1864" s="47"/>
      <c r="AH1864" s="47"/>
      <c r="AK1864" s="3" t="s">
        <v>175</v>
      </c>
      <c r="AN1864" s="47"/>
      <c r="AO1864" s="47"/>
      <c r="AQ1864" s="47"/>
    </row>
    <row r="1865" spans="1:43" s="4" customFormat="1" ht="15" x14ac:dyDescent="0.25">
      <c r="A1865" s="48"/>
      <c r="B1865" s="49" t="s">
        <v>122</v>
      </c>
      <c r="C1865" s="372" t="s">
        <v>177</v>
      </c>
      <c r="D1865" s="372"/>
      <c r="E1865" s="372"/>
      <c r="F1865" s="51"/>
      <c r="G1865" s="52"/>
      <c r="H1865" s="52"/>
      <c r="I1865" s="52"/>
      <c r="J1865" s="53">
        <v>6.31</v>
      </c>
      <c r="K1865" s="52"/>
      <c r="L1865" s="53">
        <v>322.06</v>
      </c>
      <c r="M1865" s="52"/>
      <c r="N1865" s="58"/>
      <c r="AF1865" s="39"/>
      <c r="AG1865" s="47"/>
      <c r="AH1865" s="47"/>
      <c r="AK1865" s="3" t="s">
        <v>177</v>
      </c>
      <c r="AN1865" s="47"/>
      <c r="AO1865" s="47"/>
      <c r="AQ1865" s="47"/>
    </row>
    <row r="1866" spans="1:43" s="4" customFormat="1" ht="15" x14ac:dyDescent="0.25">
      <c r="A1866" s="56"/>
      <c r="B1866" s="49"/>
      <c r="C1866" s="372" t="s">
        <v>63</v>
      </c>
      <c r="D1866" s="372"/>
      <c r="E1866" s="372"/>
      <c r="F1866" s="51" t="s">
        <v>64</v>
      </c>
      <c r="G1866" s="54">
        <v>0.13</v>
      </c>
      <c r="H1866" s="54">
        <v>1.1499999999999999</v>
      </c>
      <c r="I1866" s="114">
        <v>7.6304800000000004</v>
      </c>
      <c r="J1866" s="57"/>
      <c r="K1866" s="52"/>
      <c r="L1866" s="57"/>
      <c r="M1866" s="52"/>
      <c r="N1866" s="58"/>
      <c r="AF1866" s="39"/>
      <c r="AG1866" s="47"/>
      <c r="AH1866" s="47"/>
      <c r="AL1866" s="3" t="s">
        <v>63</v>
      </c>
      <c r="AN1866" s="47"/>
      <c r="AO1866" s="47"/>
      <c r="AQ1866" s="47"/>
    </row>
    <row r="1867" spans="1:43" s="4" customFormat="1" ht="15" x14ac:dyDescent="0.25">
      <c r="A1867" s="48"/>
      <c r="B1867" s="49"/>
      <c r="C1867" s="375" t="s">
        <v>65</v>
      </c>
      <c r="D1867" s="375"/>
      <c r="E1867" s="375"/>
      <c r="F1867" s="59"/>
      <c r="G1867" s="60"/>
      <c r="H1867" s="60"/>
      <c r="I1867" s="60"/>
      <c r="J1867" s="61">
        <v>7.58</v>
      </c>
      <c r="K1867" s="60"/>
      <c r="L1867" s="61">
        <v>396.61</v>
      </c>
      <c r="M1867" s="60"/>
      <c r="N1867" s="62"/>
      <c r="AF1867" s="39"/>
      <c r="AG1867" s="47"/>
      <c r="AH1867" s="47"/>
      <c r="AM1867" s="3" t="s">
        <v>65</v>
      </c>
      <c r="AN1867" s="47"/>
      <c r="AO1867" s="47"/>
      <c r="AQ1867" s="47"/>
    </row>
    <row r="1868" spans="1:43" s="4" customFormat="1" ht="15" x14ac:dyDescent="0.25">
      <c r="A1868" s="56"/>
      <c r="B1868" s="49"/>
      <c r="C1868" s="372" t="s">
        <v>66</v>
      </c>
      <c r="D1868" s="372"/>
      <c r="E1868" s="372"/>
      <c r="F1868" s="51"/>
      <c r="G1868" s="52"/>
      <c r="H1868" s="52"/>
      <c r="I1868" s="52"/>
      <c r="J1868" s="57"/>
      <c r="K1868" s="52"/>
      <c r="L1868" s="53">
        <v>69.849999999999994</v>
      </c>
      <c r="M1868" s="52"/>
      <c r="N1868" s="55">
        <v>2441.96</v>
      </c>
      <c r="AF1868" s="39"/>
      <c r="AG1868" s="47"/>
      <c r="AH1868" s="47"/>
      <c r="AL1868" s="3" t="s">
        <v>66</v>
      </c>
      <c r="AN1868" s="47"/>
      <c r="AO1868" s="47"/>
      <c r="AQ1868" s="47"/>
    </row>
    <row r="1869" spans="1:43" s="4" customFormat="1" ht="23.25" x14ac:dyDescent="0.25">
      <c r="A1869" s="56"/>
      <c r="B1869" s="49" t="s">
        <v>681</v>
      </c>
      <c r="C1869" s="372" t="s">
        <v>682</v>
      </c>
      <c r="D1869" s="372"/>
      <c r="E1869" s="372"/>
      <c r="F1869" s="51" t="s">
        <v>69</v>
      </c>
      <c r="G1869" s="63">
        <v>97</v>
      </c>
      <c r="H1869" s="52"/>
      <c r="I1869" s="63">
        <v>97</v>
      </c>
      <c r="J1869" s="57"/>
      <c r="K1869" s="52"/>
      <c r="L1869" s="53">
        <v>67.75</v>
      </c>
      <c r="M1869" s="52"/>
      <c r="N1869" s="55">
        <v>2368.6999999999998</v>
      </c>
      <c r="AF1869" s="39"/>
      <c r="AG1869" s="47"/>
      <c r="AH1869" s="47"/>
      <c r="AL1869" s="3" t="s">
        <v>682</v>
      </c>
      <c r="AN1869" s="47"/>
      <c r="AO1869" s="47"/>
      <c r="AQ1869" s="47"/>
    </row>
    <row r="1870" spans="1:43" s="4" customFormat="1" ht="23.25" x14ac:dyDescent="0.25">
      <c r="A1870" s="56"/>
      <c r="B1870" s="49" t="s">
        <v>683</v>
      </c>
      <c r="C1870" s="372" t="s">
        <v>684</v>
      </c>
      <c r="D1870" s="372"/>
      <c r="E1870" s="372"/>
      <c r="F1870" s="51" t="s">
        <v>69</v>
      </c>
      <c r="G1870" s="63">
        <v>51</v>
      </c>
      <c r="H1870" s="52"/>
      <c r="I1870" s="63">
        <v>51</v>
      </c>
      <c r="J1870" s="57"/>
      <c r="K1870" s="52"/>
      <c r="L1870" s="53">
        <v>35.619999999999997</v>
      </c>
      <c r="M1870" s="52"/>
      <c r="N1870" s="55">
        <v>1245.4000000000001</v>
      </c>
      <c r="AF1870" s="39"/>
      <c r="AG1870" s="47"/>
      <c r="AH1870" s="47"/>
      <c r="AL1870" s="3" t="s">
        <v>684</v>
      </c>
      <c r="AN1870" s="47"/>
      <c r="AO1870" s="47"/>
      <c r="AQ1870" s="47"/>
    </row>
    <row r="1871" spans="1:43" s="4" customFormat="1" ht="15" x14ac:dyDescent="0.25">
      <c r="A1871" s="65"/>
      <c r="B1871" s="66"/>
      <c r="C1871" s="374" t="s">
        <v>72</v>
      </c>
      <c r="D1871" s="374"/>
      <c r="E1871" s="374"/>
      <c r="F1871" s="42"/>
      <c r="G1871" s="43"/>
      <c r="H1871" s="43"/>
      <c r="I1871" s="43"/>
      <c r="J1871" s="45"/>
      <c r="K1871" s="43"/>
      <c r="L1871" s="67">
        <v>499.98</v>
      </c>
      <c r="M1871" s="60"/>
      <c r="N1871" s="46"/>
      <c r="AF1871" s="39"/>
      <c r="AG1871" s="47"/>
      <c r="AH1871" s="47"/>
      <c r="AN1871" s="47" t="s">
        <v>72</v>
      </c>
      <c r="AO1871" s="47"/>
      <c r="AQ1871" s="47"/>
    </row>
    <row r="1872" spans="1:43" s="4" customFormat="1" ht="23.25" x14ac:dyDescent="0.25">
      <c r="A1872" s="40" t="s">
        <v>845</v>
      </c>
      <c r="B1872" s="41" t="s">
        <v>749</v>
      </c>
      <c r="C1872" s="374" t="s">
        <v>750</v>
      </c>
      <c r="D1872" s="374"/>
      <c r="E1872" s="374"/>
      <c r="F1872" s="42" t="s">
        <v>238</v>
      </c>
      <c r="G1872" s="43">
        <v>5.1040000000000002E-2</v>
      </c>
      <c r="H1872" s="44">
        <v>1</v>
      </c>
      <c r="I1872" s="118">
        <v>5.1040000000000002E-2</v>
      </c>
      <c r="J1872" s="105">
        <v>4840.6499999999996</v>
      </c>
      <c r="K1872" s="43"/>
      <c r="L1872" s="67">
        <v>247.07</v>
      </c>
      <c r="M1872" s="43"/>
      <c r="N1872" s="46"/>
      <c r="AF1872" s="39"/>
      <c r="AG1872" s="47"/>
      <c r="AH1872" s="47" t="s">
        <v>750</v>
      </c>
      <c r="AN1872" s="47"/>
      <c r="AO1872" s="47"/>
      <c r="AQ1872" s="47"/>
    </row>
    <row r="1873" spans="1:43" s="4" customFormat="1" ht="15" x14ac:dyDescent="0.25">
      <c r="A1873" s="69"/>
      <c r="B1873" s="50"/>
      <c r="C1873" s="372" t="s">
        <v>2430</v>
      </c>
      <c r="D1873" s="372"/>
      <c r="E1873" s="372"/>
      <c r="F1873" s="372"/>
      <c r="G1873" s="372"/>
      <c r="H1873" s="372"/>
      <c r="I1873" s="372"/>
      <c r="J1873" s="372"/>
      <c r="K1873" s="372"/>
      <c r="L1873" s="372"/>
      <c r="M1873" s="372"/>
      <c r="N1873" s="377"/>
      <c r="AF1873" s="39"/>
      <c r="AG1873" s="47"/>
      <c r="AH1873" s="47"/>
      <c r="AI1873" s="3" t="s">
        <v>2430</v>
      </c>
      <c r="AN1873" s="47"/>
      <c r="AO1873" s="47"/>
      <c r="AQ1873" s="47"/>
    </row>
    <row r="1874" spans="1:43" s="4" customFormat="1" ht="15" x14ac:dyDescent="0.25">
      <c r="A1874" s="65"/>
      <c r="B1874" s="66"/>
      <c r="C1874" s="374" t="s">
        <v>72</v>
      </c>
      <c r="D1874" s="374"/>
      <c r="E1874" s="374"/>
      <c r="F1874" s="42"/>
      <c r="G1874" s="43"/>
      <c r="H1874" s="43"/>
      <c r="I1874" s="43"/>
      <c r="J1874" s="45"/>
      <c r="K1874" s="43"/>
      <c r="L1874" s="67">
        <v>247.07</v>
      </c>
      <c r="M1874" s="60"/>
      <c r="N1874" s="46"/>
      <c r="AF1874" s="39"/>
      <c r="AG1874" s="47"/>
      <c r="AH1874" s="47"/>
      <c r="AN1874" s="47" t="s">
        <v>72</v>
      </c>
      <c r="AO1874" s="47"/>
      <c r="AQ1874" s="47"/>
    </row>
    <row r="1875" spans="1:43" s="4" customFormat="1" ht="23.25" x14ac:dyDescent="0.25">
      <c r="A1875" s="40" t="s">
        <v>847</v>
      </c>
      <c r="B1875" s="41" t="s">
        <v>753</v>
      </c>
      <c r="C1875" s="374" t="s">
        <v>754</v>
      </c>
      <c r="D1875" s="374"/>
      <c r="E1875" s="374"/>
      <c r="F1875" s="42" t="s">
        <v>61</v>
      </c>
      <c r="G1875" s="43">
        <v>4</v>
      </c>
      <c r="H1875" s="44">
        <v>1</v>
      </c>
      <c r="I1875" s="44">
        <v>4</v>
      </c>
      <c r="J1875" s="45"/>
      <c r="K1875" s="43"/>
      <c r="L1875" s="45"/>
      <c r="M1875" s="43"/>
      <c r="N1875" s="46"/>
      <c r="AF1875" s="39"/>
      <c r="AG1875" s="47"/>
      <c r="AH1875" s="47" t="s">
        <v>754</v>
      </c>
      <c r="AN1875" s="47"/>
      <c r="AO1875" s="47"/>
      <c r="AQ1875" s="47"/>
    </row>
    <row r="1876" spans="1:43" s="4" customFormat="1" ht="22.5" x14ac:dyDescent="0.25">
      <c r="A1876" s="103"/>
      <c r="B1876" s="49" t="s">
        <v>217</v>
      </c>
      <c r="C1876" s="368" t="s">
        <v>218</v>
      </c>
      <c r="D1876" s="368"/>
      <c r="E1876" s="368"/>
      <c r="F1876" s="368"/>
      <c r="G1876" s="368"/>
      <c r="H1876" s="368"/>
      <c r="I1876" s="368"/>
      <c r="J1876" s="368"/>
      <c r="K1876" s="368"/>
      <c r="L1876" s="368"/>
      <c r="M1876" s="368"/>
      <c r="N1876" s="376"/>
      <c r="AF1876" s="39"/>
      <c r="AG1876" s="47"/>
      <c r="AH1876" s="47"/>
      <c r="AJ1876" s="3" t="s">
        <v>218</v>
      </c>
      <c r="AN1876" s="47"/>
      <c r="AO1876" s="47"/>
      <c r="AQ1876" s="47"/>
    </row>
    <row r="1877" spans="1:43" s="4" customFormat="1" ht="15" x14ac:dyDescent="0.25">
      <c r="A1877" s="48"/>
      <c r="B1877" s="49" t="s">
        <v>58</v>
      </c>
      <c r="C1877" s="372" t="s">
        <v>62</v>
      </c>
      <c r="D1877" s="372"/>
      <c r="E1877" s="372"/>
      <c r="F1877" s="51"/>
      <c r="G1877" s="52"/>
      <c r="H1877" s="52"/>
      <c r="I1877" s="52"/>
      <c r="J1877" s="53">
        <v>5.35</v>
      </c>
      <c r="K1877" s="54">
        <v>1.1499999999999999</v>
      </c>
      <c r="L1877" s="53">
        <v>24.61</v>
      </c>
      <c r="M1877" s="54">
        <v>34.96</v>
      </c>
      <c r="N1877" s="64">
        <v>860.37</v>
      </c>
      <c r="AF1877" s="39"/>
      <c r="AG1877" s="47"/>
      <c r="AH1877" s="47"/>
      <c r="AK1877" s="3" t="s">
        <v>62</v>
      </c>
      <c r="AN1877" s="47"/>
      <c r="AO1877" s="47"/>
      <c r="AQ1877" s="47"/>
    </row>
    <row r="1878" spans="1:43" s="4" customFormat="1" ht="15" x14ac:dyDescent="0.25">
      <c r="A1878" s="48"/>
      <c r="B1878" s="49" t="s">
        <v>122</v>
      </c>
      <c r="C1878" s="372" t="s">
        <v>177</v>
      </c>
      <c r="D1878" s="372"/>
      <c r="E1878" s="372"/>
      <c r="F1878" s="51"/>
      <c r="G1878" s="52"/>
      <c r="H1878" s="52"/>
      <c r="I1878" s="52"/>
      <c r="J1878" s="53">
        <v>0.94</v>
      </c>
      <c r="K1878" s="52"/>
      <c r="L1878" s="53">
        <v>3.76</v>
      </c>
      <c r="M1878" s="52"/>
      <c r="N1878" s="58"/>
      <c r="AF1878" s="39"/>
      <c r="AG1878" s="47"/>
      <c r="AH1878" s="47"/>
      <c r="AK1878" s="3" t="s">
        <v>177</v>
      </c>
      <c r="AN1878" s="47"/>
      <c r="AO1878" s="47"/>
      <c r="AQ1878" s="47"/>
    </row>
    <row r="1879" spans="1:43" s="4" customFormat="1" ht="15" x14ac:dyDescent="0.25">
      <c r="A1879" s="56"/>
      <c r="B1879" s="49"/>
      <c r="C1879" s="372" t="s">
        <v>63</v>
      </c>
      <c r="D1879" s="372"/>
      <c r="E1879" s="372"/>
      <c r="F1879" s="51" t="s">
        <v>64</v>
      </c>
      <c r="G1879" s="54">
        <v>0.59</v>
      </c>
      <c r="H1879" s="54">
        <v>1.1499999999999999</v>
      </c>
      <c r="I1879" s="109">
        <v>2.714</v>
      </c>
      <c r="J1879" s="57"/>
      <c r="K1879" s="52"/>
      <c r="L1879" s="57"/>
      <c r="M1879" s="52"/>
      <c r="N1879" s="58"/>
      <c r="AF1879" s="39"/>
      <c r="AG1879" s="47"/>
      <c r="AH1879" s="47"/>
      <c r="AL1879" s="3" t="s">
        <v>63</v>
      </c>
      <c r="AN1879" s="47"/>
      <c r="AO1879" s="47"/>
      <c r="AQ1879" s="47"/>
    </row>
    <row r="1880" spans="1:43" s="4" customFormat="1" ht="15" x14ac:dyDescent="0.25">
      <c r="A1880" s="48"/>
      <c r="B1880" s="49"/>
      <c r="C1880" s="375" t="s">
        <v>65</v>
      </c>
      <c r="D1880" s="375"/>
      <c r="E1880" s="375"/>
      <c r="F1880" s="59"/>
      <c r="G1880" s="60"/>
      <c r="H1880" s="60"/>
      <c r="I1880" s="60"/>
      <c r="J1880" s="61">
        <v>6.29</v>
      </c>
      <c r="K1880" s="60"/>
      <c r="L1880" s="61">
        <v>28.37</v>
      </c>
      <c r="M1880" s="60"/>
      <c r="N1880" s="62"/>
      <c r="AF1880" s="39"/>
      <c r="AG1880" s="47"/>
      <c r="AH1880" s="47"/>
      <c r="AM1880" s="3" t="s">
        <v>65</v>
      </c>
      <c r="AN1880" s="47"/>
      <c r="AO1880" s="47"/>
      <c r="AQ1880" s="47"/>
    </row>
    <row r="1881" spans="1:43" s="4" customFormat="1" ht="15" x14ac:dyDescent="0.25">
      <c r="A1881" s="56"/>
      <c r="B1881" s="49"/>
      <c r="C1881" s="372" t="s">
        <v>66</v>
      </c>
      <c r="D1881" s="372"/>
      <c r="E1881" s="372"/>
      <c r="F1881" s="51"/>
      <c r="G1881" s="52"/>
      <c r="H1881" s="52"/>
      <c r="I1881" s="52"/>
      <c r="J1881" s="57"/>
      <c r="K1881" s="52"/>
      <c r="L1881" s="53">
        <v>24.61</v>
      </c>
      <c r="M1881" s="52"/>
      <c r="N1881" s="64">
        <v>860.37</v>
      </c>
      <c r="AF1881" s="39"/>
      <c r="AG1881" s="47"/>
      <c r="AH1881" s="47"/>
      <c r="AL1881" s="3" t="s">
        <v>66</v>
      </c>
      <c r="AN1881" s="47"/>
      <c r="AO1881" s="47"/>
      <c r="AQ1881" s="47"/>
    </row>
    <row r="1882" spans="1:43" s="4" customFormat="1" ht="23.25" x14ac:dyDescent="0.25">
      <c r="A1882" s="56"/>
      <c r="B1882" s="49" t="s">
        <v>681</v>
      </c>
      <c r="C1882" s="372" t="s">
        <v>682</v>
      </c>
      <c r="D1882" s="372"/>
      <c r="E1882" s="372"/>
      <c r="F1882" s="51" t="s">
        <v>69</v>
      </c>
      <c r="G1882" s="63">
        <v>97</v>
      </c>
      <c r="H1882" s="52"/>
      <c r="I1882" s="63">
        <v>97</v>
      </c>
      <c r="J1882" s="57"/>
      <c r="K1882" s="52"/>
      <c r="L1882" s="53">
        <v>23.87</v>
      </c>
      <c r="M1882" s="52"/>
      <c r="N1882" s="64">
        <v>834.56</v>
      </c>
      <c r="AF1882" s="39"/>
      <c r="AG1882" s="47"/>
      <c r="AH1882" s="47"/>
      <c r="AL1882" s="3" t="s">
        <v>682</v>
      </c>
      <c r="AN1882" s="47"/>
      <c r="AO1882" s="47"/>
      <c r="AQ1882" s="47"/>
    </row>
    <row r="1883" spans="1:43" s="4" customFormat="1" ht="23.25" x14ac:dyDescent="0.25">
      <c r="A1883" s="56"/>
      <c r="B1883" s="49" t="s">
        <v>683</v>
      </c>
      <c r="C1883" s="372" t="s">
        <v>684</v>
      </c>
      <c r="D1883" s="372"/>
      <c r="E1883" s="372"/>
      <c r="F1883" s="51" t="s">
        <v>69</v>
      </c>
      <c r="G1883" s="63">
        <v>51</v>
      </c>
      <c r="H1883" s="52"/>
      <c r="I1883" s="63">
        <v>51</v>
      </c>
      <c r="J1883" s="57"/>
      <c r="K1883" s="52"/>
      <c r="L1883" s="53">
        <v>12.55</v>
      </c>
      <c r="M1883" s="52"/>
      <c r="N1883" s="64">
        <v>438.79</v>
      </c>
      <c r="AF1883" s="39"/>
      <c r="AG1883" s="47"/>
      <c r="AH1883" s="47"/>
      <c r="AL1883" s="3" t="s">
        <v>684</v>
      </c>
      <c r="AN1883" s="47"/>
      <c r="AO1883" s="47"/>
      <c r="AQ1883" s="47"/>
    </row>
    <row r="1884" spans="1:43" s="4" customFormat="1" ht="15" x14ac:dyDescent="0.25">
      <c r="A1884" s="65"/>
      <c r="B1884" s="66"/>
      <c r="C1884" s="374" t="s">
        <v>72</v>
      </c>
      <c r="D1884" s="374"/>
      <c r="E1884" s="374"/>
      <c r="F1884" s="42"/>
      <c r="G1884" s="43"/>
      <c r="H1884" s="43"/>
      <c r="I1884" s="43"/>
      <c r="J1884" s="45"/>
      <c r="K1884" s="43"/>
      <c r="L1884" s="67">
        <v>64.790000000000006</v>
      </c>
      <c r="M1884" s="60"/>
      <c r="N1884" s="46"/>
      <c r="AF1884" s="39"/>
      <c r="AG1884" s="47"/>
      <c r="AH1884" s="47"/>
      <c r="AN1884" s="47" t="s">
        <v>72</v>
      </c>
      <c r="AO1884" s="47"/>
      <c r="AQ1884" s="47"/>
    </row>
    <row r="1885" spans="1:43" s="4" customFormat="1" ht="23.25" x14ac:dyDescent="0.25">
      <c r="A1885" s="40" t="s">
        <v>848</v>
      </c>
      <c r="B1885" s="41" t="s">
        <v>2378</v>
      </c>
      <c r="C1885" s="374" t="s">
        <v>757</v>
      </c>
      <c r="D1885" s="374"/>
      <c r="E1885" s="374"/>
      <c r="F1885" s="42" t="s">
        <v>215</v>
      </c>
      <c r="G1885" s="43">
        <v>-1.6E-2</v>
      </c>
      <c r="H1885" s="44">
        <v>1</v>
      </c>
      <c r="I1885" s="116">
        <v>-1.6E-2</v>
      </c>
      <c r="J1885" s="67">
        <v>38.590000000000003</v>
      </c>
      <c r="K1885" s="43"/>
      <c r="L1885" s="67">
        <v>-0.62</v>
      </c>
      <c r="M1885" s="43"/>
      <c r="N1885" s="46"/>
      <c r="AF1885" s="39"/>
      <c r="AG1885" s="47"/>
      <c r="AH1885" s="47" t="s">
        <v>757</v>
      </c>
      <c r="AN1885" s="47"/>
      <c r="AO1885" s="47"/>
      <c r="AQ1885" s="47"/>
    </row>
    <row r="1886" spans="1:43" s="4" customFormat="1" ht="15" x14ac:dyDescent="0.25">
      <c r="A1886" s="65"/>
      <c r="B1886" s="66"/>
      <c r="C1886" s="374" t="s">
        <v>72</v>
      </c>
      <c r="D1886" s="374"/>
      <c r="E1886" s="374"/>
      <c r="F1886" s="42"/>
      <c r="G1886" s="43"/>
      <c r="H1886" s="43"/>
      <c r="I1886" s="43"/>
      <c r="J1886" s="45"/>
      <c r="K1886" s="43"/>
      <c r="L1886" s="67">
        <v>-0.62</v>
      </c>
      <c r="M1886" s="60"/>
      <c r="N1886" s="46"/>
      <c r="AF1886" s="39"/>
      <c r="AG1886" s="47"/>
      <c r="AH1886" s="47"/>
      <c r="AN1886" s="47" t="s">
        <v>72</v>
      </c>
      <c r="AO1886" s="47"/>
      <c r="AQ1886" s="47"/>
    </row>
    <row r="1887" spans="1:43" s="4" customFormat="1" ht="15" x14ac:dyDescent="0.25">
      <c r="A1887" s="40" t="s">
        <v>849</v>
      </c>
      <c r="B1887" s="41" t="s">
        <v>2379</v>
      </c>
      <c r="C1887" s="374" t="s">
        <v>760</v>
      </c>
      <c r="D1887" s="374"/>
      <c r="E1887" s="374"/>
      <c r="F1887" s="42" t="s">
        <v>215</v>
      </c>
      <c r="G1887" s="43">
        <v>-1.2E-2</v>
      </c>
      <c r="H1887" s="44">
        <v>1</v>
      </c>
      <c r="I1887" s="116">
        <v>-1.2E-2</v>
      </c>
      <c r="J1887" s="67">
        <v>143.97999999999999</v>
      </c>
      <c r="K1887" s="43"/>
      <c r="L1887" s="67">
        <v>-1.73</v>
      </c>
      <c r="M1887" s="43"/>
      <c r="N1887" s="46"/>
      <c r="AF1887" s="39"/>
      <c r="AG1887" s="47"/>
      <c r="AH1887" s="47" t="s">
        <v>760</v>
      </c>
      <c r="AN1887" s="47"/>
      <c r="AO1887" s="47"/>
      <c r="AQ1887" s="47"/>
    </row>
    <row r="1888" spans="1:43" s="4" customFormat="1" ht="15" x14ac:dyDescent="0.25">
      <c r="A1888" s="65"/>
      <c r="B1888" s="66"/>
      <c r="C1888" s="374" t="s">
        <v>72</v>
      </c>
      <c r="D1888" s="374"/>
      <c r="E1888" s="374"/>
      <c r="F1888" s="42"/>
      <c r="G1888" s="43"/>
      <c r="H1888" s="43"/>
      <c r="I1888" s="43"/>
      <c r="J1888" s="45"/>
      <c r="K1888" s="43"/>
      <c r="L1888" s="67">
        <v>-1.73</v>
      </c>
      <c r="M1888" s="60"/>
      <c r="N1888" s="46"/>
      <c r="AF1888" s="39"/>
      <c r="AG1888" s="47"/>
      <c r="AH1888" s="47"/>
      <c r="AN1888" s="47" t="s">
        <v>72</v>
      </c>
      <c r="AO1888" s="47"/>
      <c r="AQ1888" s="47"/>
    </row>
    <row r="1889" spans="1:43" s="4" customFormat="1" ht="22.5" x14ac:dyDescent="0.25">
      <c r="A1889" s="40" t="s">
        <v>851</v>
      </c>
      <c r="B1889" s="41" t="s">
        <v>762</v>
      </c>
      <c r="C1889" s="374" t="s">
        <v>763</v>
      </c>
      <c r="D1889" s="374"/>
      <c r="E1889" s="374"/>
      <c r="F1889" s="42" t="s">
        <v>61</v>
      </c>
      <c r="G1889" s="43">
        <v>4</v>
      </c>
      <c r="H1889" s="44">
        <v>1</v>
      </c>
      <c r="I1889" s="44">
        <v>4</v>
      </c>
      <c r="J1889" s="105">
        <v>2032.52</v>
      </c>
      <c r="K1889" s="43"/>
      <c r="L1889" s="67">
        <v>950.89</v>
      </c>
      <c r="M1889" s="68">
        <v>8.5500000000000007</v>
      </c>
      <c r="N1889" s="115">
        <v>8130.08</v>
      </c>
      <c r="AF1889" s="39"/>
      <c r="AG1889" s="47"/>
      <c r="AH1889" s="47" t="s">
        <v>763</v>
      </c>
      <c r="AN1889" s="47"/>
      <c r="AO1889" s="47"/>
      <c r="AQ1889" s="47"/>
    </row>
    <row r="1890" spans="1:43" s="4" customFormat="1" ht="15" x14ac:dyDescent="0.25">
      <c r="A1890" s="65"/>
      <c r="B1890" s="66"/>
      <c r="C1890" s="374" t="s">
        <v>72</v>
      </c>
      <c r="D1890" s="374"/>
      <c r="E1890" s="374"/>
      <c r="F1890" s="42"/>
      <c r="G1890" s="43"/>
      <c r="H1890" s="43"/>
      <c r="I1890" s="43"/>
      <c r="J1890" s="45"/>
      <c r="K1890" s="43"/>
      <c r="L1890" s="67">
        <v>950.89</v>
      </c>
      <c r="M1890" s="60"/>
      <c r="N1890" s="115">
        <v>8130.08</v>
      </c>
      <c r="AF1890" s="39"/>
      <c r="AG1890" s="47"/>
      <c r="AH1890" s="47"/>
      <c r="AN1890" s="47" t="s">
        <v>72</v>
      </c>
      <c r="AO1890" s="47"/>
      <c r="AQ1890" s="47"/>
    </row>
    <row r="1891" spans="1:43" s="4" customFormat="1" ht="23.25" x14ac:dyDescent="0.25">
      <c r="A1891" s="40" t="s">
        <v>854</v>
      </c>
      <c r="B1891" s="41" t="s">
        <v>753</v>
      </c>
      <c r="C1891" s="374" t="s">
        <v>754</v>
      </c>
      <c r="D1891" s="374"/>
      <c r="E1891" s="374"/>
      <c r="F1891" s="42" t="s">
        <v>61</v>
      </c>
      <c r="G1891" s="43">
        <v>4</v>
      </c>
      <c r="H1891" s="44">
        <v>1</v>
      </c>
      <c r="I1891" s="44">
        <v>4</v>
      </c>
      <c r="J1891" s="45"/>
      <c r="K1891" s="43"/>
      <c r="L1891" s="45"/>
      <c r="M1891" s="43"/>
      <c r="N1891" s="46"/>
      <c r="AF1891" s="39"/>
      <c r="AG1891" s="47"/>
      <c r="AH1891" s="47" t="s">
        <v>754</v>
      </c>
      <c r="AN1891" s="47"/>
      <c r="AO1891" s="47"/>
      <c r="AQ1891" s="47"/>
    </row>
    <row r="1892" spans="1:43" s="4" customFormat="1" ht="22.5" x14ac:dyDescent="0.25">
      <c r="A1892" s="103"/>
      <c r="B1892" s="49" t="s">
        <v>217</v>
      </c>
      <c r="C1892" s="368" t="s">
        <v>218</v>
      </c>
      <c r="D1892" s="368"/>
      <c r="E1892" s="368"/>
      <c r="F1892" s="368"/>
      <c r="G1892" s="368"/>
      <c r="H1892" s="368"/>
      <c r="I1892" s="368"/>
      <c r="J1892" s="368"/>
      <c r="K1892" s="368"/>
      <c r="L1892" s="368"/>
      <c r="M1892" s="368"/>
      <c r="N1892" s="376"/>
      <c r="AF1892" s="39"/>
      <c r="AG1892" s="47"/>
      <c r="AH1892" s="47"/>
      <c r="AJ1892" s="3" t="s">
        <v>218</v>
      </c>
      <c r="AN1892" s="47"/>
      <c r="AO1892" s="47"/>
      <c r="AQ1892" s="47"/>
    </row>
    <row r="1893" spans="1:43" s="4" customFormat="1" ht="15" x14ac:dyDescent="0.25">
      <c r="A1893" s="48"/>
      <c r="B1893" s="49" t="s">
        <v>58</v>
      </c>
      <c r="C1893" s="372" t="s">
        <v>62</v>
      </c>
      <c r="D1893" s="372"/>
      <c r="E1893" s="372"/>
      <c r="F1893" s="51"/>
      <c r="G1893" s="52"/>
      <c r="H1893" s="52"/>
      <c r="I1893" s="52"/>
      <c r="J1893" s="53">
        <v>5.35</v>
      </c>
      <c r="K1893" s="54">
        <v>1.1499999999999999</v>
      </c>
      <c r="L1893" s="53">
        <v>24.61</v>
      </c>
      <c r="M1893" s="54">
        <v>34.96</v>
      </c>
      <c r="N1893" s="64">
        <v>860.37</v>
      </c>
      <c r="AF1893" s="39"/>
      <c r="AG1893" s="47"/>
      <c r="AH1893" s="47"/>
      <c r="AK1893" s="3" t="s">
        <v>62</v>
      </c>
      <c r="AN1893" s="47"/>
      <c r="AO1893" s="47"/>
      <c r="AQ1893" s="47"/>
    </row>
    <row r="1894" spans="1:43" s="4" customFormat="1" ht="15" x14ac:dyDescent="0.25">
      <c r="A1894" s="48"/>
      <c r="B1894" s="49" t="s">
        <v>122</v>
      </c>
      <c r="C1894" s="372" t="s">
        <v>177</v>
      </c>
      <c r="D1894" s="372"/>
      <c r="E1894" s="372"/>
      <c r="F1894" s="51"/>
      <c r="G1894" s="52"/>
      <c r="H1894" s="52"/>
      <c r="I1894" s="52"/>
      <c r="J1894" s="53">
        <v>0.94</v>
      </c>
      <c r="K1894" s="52"/>
      <c r="L1894" s="53">
        <v>3.76</v>
      </c>
      <c r="M1894" s="52"/>
      <c r="N1894" s="58"/>
      <c r="AF1894" s="39"/>
      <c r="AG1894" s="47"/>
      <c r="AH1894" s="47"/>
      <c r="AK1894" s="3" t="s">
        <v>177</v>
      </c>
      <c r="AN1894" s="47"/>
      <c r="AO1894" s="47"/>
      <c r="AQ1894" s="47"/>
    </row>
    <row r="1895" spans="1:43" s="4" customFormat="1" ht="15" x14ac:dyDescent="0.25">
      <c r="A1895" s="56"/>
      <c r="B1895" s="49"/>
      <c r="C1895" s="372" t="s">
        <v>63</v>
      </c>
      <c r="D1895" s="372"/>
      <c r="E1895" s="372"/>
      <c r="F1895" s="51" t="s">
        <v>64</v>
      </c>
      <c r="G1895" s="54">
        <v>0.59</v>
      </c>
      <c r="H1895" s="54">
        <v>1.1499999999999999</v>
      </c>
      <c r="I1895" s="109">
        <v>2.714</v>
      </c>
      <c r="J1895" s="57"/>
      <c r="K1895" s="52"/>
      <c r="L1895" s="57"/>
      <c r="M1895" s="52"/>
      <c r="N1895" s="58"/>
      <c r="AF1895" s="39"/>
      <c r="AG1895" s="47"/>
      <c r="AH1895" s="47"/>
      <c r="AL1895" s="3" t="s">
        <v>63</v>
      </c>
      <c r="AN1895" s="47"/>
      <c r="AO1895" s="47"/>
      <c r="AQ1895" s="47"/>
    </row>
    <row r="1896" spans="1:43" s="4" customFormat="1" ht="15" x14ac:dyDescent="0.25">
      <c r="A1896" s="48"/>
      <c r="B1896" s="49"/>
      <c r="C1896" s="375" t="s">
        <v>65</v>
      </c>
      <c r="D1896" s="375"/>
      <c r="E1896" s="375"/>
      <c r="F1896" s="59"/>
      <c r="G1896" s="60"/>
      <c r="H1896" s="60"/>
      <c r="I1896" s="60"/>
      <c r="J1896" s="61">
        <v>6.29</v>
      </c>
      <c r="K1896" s="60"/>
      <c r="L1896" s="61">
        <v>28.37</v>
      </c>
      <c r="M1896" s="60"/>
      <c r="N1896" s="62"/>
      <c r="AF1896" s="39"/>
      <c r="AG1896" s="47"/>
      <c r="AH1896" s="47"/>
      <c r="AM1896" s="3" t="s">
        <v>65</v>
      </c>
      <c r="AN1896" s="47"/>
      <c r="AO1896" s="47"/>
      <c r="AQ1896" s="47"/>
    </row>
    <row r="1897" spans="1:43" s="4" customFormat="1" ht="15" x14ac:dyDescent="0.25">
      <c r="A1897" s="56"/>
      <c r="B1897" s="49"/>
      <c r="C1897" s="372" t="s">
        <v>66</v>
      </c>
      <c r="D1897" s="372"/>
      <c r="E1897" s="372"/>
      <c r="F1897" s="51"/>
      <c r="G1897" s="52"/>
      <c r="H1897" s="52"/>
      <c r="I1897" s="52"/>
      <c r="J1897" s="57"/>
      <c r="K1897" s="52"/>
      <c r="L1897" s="53">
        <v>24.61</v>
      </c>
      <c r="M1897" s="52"/>
      <c r="N1897" s="64">
        <v>860.37</v>
      </c>
      <c r="AF1897" s="39"/>
      <c r="AG1897" s="47"/>
      <c r="AH1897" s="47"/>
      <c r="AL1897" s="3" t="s">
        <v>66</v>
      </c>
      <c r="AN1897" s="47"/>
      <c r="AO1897" s="47"/>
      <c r="AQ1897" s="47"/>
    </row>
    <row r="1898" spans="1:43" s="4" customFormat="1" ht="23.25" x14ac:dyDescent="0.25">
      <c r="A1898" s="56"/>
      <c r="B1898" s="49" t="s">
        <v>681</v>
      </c>
      <c r="C1898" s="372" t="s">
        <v>682</v>
      </c>
      <c r="D1898" s="372"/>
      <c r="E1898" s="372"/>
      <c r="F1898" s="51" t="s">
        <v>69</v>
      </c>
      <c r="G1898" s="63">
        <v>97</v>
      </c>
      <c r="H1898" s="52"/>
      <c r="I1898" s="63">
        <v>97</v>
      </c>
      <c r="J1898" s="57"/>
      <c r="K1898" s="52"/>
      <c r="L1898" s="53">
        <v>23.87</v>
      </c>
      <c r="M1898" s="52"/>
      <c r="N1898" s="64">
        <v>834.56</v>
      </c>
      <c r="AF1898" s="39"/>
      <c r="AG1898" s="47"/>
      <c r="AH1898" s="47"/>
      <c r="AL1898" s="3" t="s">
        <v>682</v>
      </c>
      <c r="AN1898" s="47"/>
      <c r="AO1898" s="47"/>
      <c r="AQ1898" s="47"/>
    </row>
    <row r="1899" spans="1:43" s="4" customFormat="1" ht="23.25" x14ac:dyDescent="0.25">
      <c r="A1899" s="56"/>
      <c r="B1899" s="49" t="s">
        <v>683</v>
      </c>
      <c r="C1899" s="372" t="s">
        <v>684</v>
      </c>
      <c r="D1899" s="372"/>
      <c r="E1899" s="372"/>
      <c r="F1899" s="51" t="s">
        <v>69</v>
      </c>
      <c r="G1899" s="63">
        <v>51</v>
      </c>
      <c r="H1899" s="52"/>
      <c r="I1899" s="63">
        <v>51</v>
      </c>
      <c r="J1899" s="57"/>
      <c r="K1899" s="52"/>
      <c r="L1899" s="53">
        <v>12.55</v>
      </c>
      <c r="M1899" s="52"/>
      <c r="N1899" s="64">
        <v>438.79</v>
      </c>
      <c r="AF1899" s="39"/>
      <c r="AG1899" s="47"/>
      <c r="AH1899" s="47"/>
      <c r="AL1899" s="3" t="s">
        <v>684</v>
      </c>
      <c r="AN1899" s="47"/>
      <c r="AO1899" s="47"/>
      <c r="AQ1899" s="47"/>
    </row>
    <row r="1900" spans="1:43" s="4" customFormat="1" ht="15" x14ac:dyDescent="0.25">
      <c r="A1900" s="65"/>
      <c r="B1900" s="66"/>
      <c r="C1900" s="374" t="s">
        <v>72</v>
      </c>
      <c r="D1900" s="374"/>
      <c r="E1900" s="374"/>
      <c r="F1900" s="42"/>
      <c r="G1900" s="43"/>
      <c r="H1900" s="43"/>
      <c r="I1900" s="43"/>
      <c r="J1900" s="45"/>
      <c r="K1900" s="43"/>
      <c r="L1900" s="67">
        <v>64.790000000000006</v>
      </c>
      <c r="M1900" s="60"/>
      <c r="N1900" s="46"/>
      <c r="AF1900" s="39"/>
      <c r="AG1900" s="47"/>
      <c r="AH1900" s="47"/>
      <c r="AN1900" s="47" t="s">
        <v>72</v>
      </c>
      <c r="AO1900" s="47"/>
      <c r="AQ1900" s="47"/>
    </row>
    <row r="1901" spans="1:43" s="4" customFormat="1" ht="23.25" x14ac:dyDescent="0.25">
      <c r="A1901" s="40" t="s">
        <v>856</v>
      </c>
      <c r="B1901" s="41" t="s">
        <v>756</v>
      </c>
      <c r="C1901" s="374" t="s">
        <v>757</v>
      </c>
      <c r="D1901" s="374"/>
      <c r="E1901" s="374"/>
      <c r="F1901" s="42" t="s">
        <v>215</v>
      </c>
      <c r="G1901" s="43">
        <v>-1.6E-2</v>
      </c>
      <c r="H1901" s="44">
        <v>1</v>
      </c>
      <c r="I1901" s="116">
        <v>-1.6E-2</v>
      </c>
      <c r="J1901" s="67">
        <v>38.590000000000003</v>
      </c>
      <c r="K1901" s="43"/>
      <c r="L1901" s="67">
        <v>-0.62</v>
      </c>
      <c r="M1901" s="43"/>
      <c r="N1901" s="46"/>
      <c r="AF1901" s="39"/>
      <c r="AG1901" s="47"/>
      <c r="AH1901" s="47" t="s">
        <v>757</v>
      </c>
      <c r="AN1901" s="47"/>
      <c r="AO1901" s="47"/>
      <c r="AQ1901" s="47"/>
    </row>
    <row r="1902" spans="1:43" s="4" customFormat="1" ht="15" x14ac:dyDescent="0.25">
      <c r="A1902" s="65"/>
      <c r="B1902" s="66"/>
      <c r="C1902" s="374" t="s">
        <v>72</v>
      </c>
      <c r="D1902" s="374"/>
      <c r="E1902" s="374"/>
      <c r="F1902" s="42"/>
      <c r="G1902" s="43"/>
      <c r="H1902" s="43"/>
      <c r="I1902" s="43"/>
      <c r="J1902" s="45"/>
      <c r="K1902" s="43"/>
      <c r="L1902" s="67">
        <v>-0.62</v>
      </c>
      <c r="M1902" s="60"/>
      <c r="N1902" s="46"/>
      <c r="AF1902" s="39"/>
      <c r="AG1902" s="47"/>
      <c r="AH1902" s="47"/>
      <c r="AN1902" s="47" t="s">
        <v>72</v>
      </c>
      <c r="AO1902" s="47"/>
      <c r="AQ1902" s="47"/>
    </row>
    <row r="1903" spans="1:43" s="4" customFormat="1" ht="15" x14ac:dyDescent="0.25">
      <c r="A1903" s="40" t="s">
        <v>858</v>
      </c>
      <c r="B1903" s="41" t="s">
        <v>759</v>
      </c>
      <c r="C1903" s="374" t="s">
        <v>760</v>
      </c>
      <c r="D1903" s="374"/>
      <c r="E1903" s="374"/>
      <c r="F1903" s="42" t="s">
        <v>215</v>
      </c>
      <c r="G1903" s="43">
        <v>-1.2E-2</v>
      </c>
      <c r="H1903" s="44">
        <v>1</v>
      </c>
      <c r="I1903" s="116">
        <v>-1.2E-2</v>
      </c>
      <c r="J1903" s="67">
        <v>143.97999999999999</v>
      </c>
      <c r="K1903" s="43"/>
      <c r="L1903" s="67">
        <v>-1.73</v>
      </c>
      <c r="M1903" s="43"/>
      <c r="N1903" s="46"/>
      <c r="AF1903" s="39"/>
      <c r="AG1903" s="47"/>
      <c r="AH1903" s="47" t="s">
        <v>760</v>
      </c>
      <c r="AN1903" s="47"/>
      <c r="AO1903" s="47"/>
      <c r="AQ1903" s="47"/>
    </row>
    <row r="1904" spans="1:43" s="4" customFormat="1" ht="15" x14ac:dyDescent="0.25">
      <c r="A1904" s="65"/>
      <c r="B1904" s="66"/>
      <c r="C1904" s="374" t="s">
        <v>72</v>
      </c>
      <c r="D1904" s="374"/>
      <c r="E1904" s="374"/>
      <c r="F1904" s="42"/>
      <c r="G1904" s="43"/>
      <c r="H1904" s="43"/>
      <c r="I1904" s="43"/>
      <c r="J1904" s="45"/>
      <c r="K1904" s="43"/>
      <c r="L1904" s="67">
        <v>-1.73</v>
      </c>
      <c r="M1904" s="60"/>
      <c r="N1904" s="46"/>
      <c r="AF1904" s="39"/>
      <c r="AG1904" s="47"/>
      <c r="AH1904" s="47"/>
      <c r="AN1904" s="47" t="s">
        <v>72</v>
      </c>
      <c r="AO1904" s="47"/>
      <c r="AQ1904" s="47"/>
    </row>
    <row r="1905" spans="1:43" s="4" customFormat="1" ht="22.5" x14ac:dyDescent="0.25">
      <c r="A1905" s="40" t="s">
        <v>861</v>
      </c>
      <c r="B1905" s="41" t="s">
        <v>768</v>
      </c>
      <c r="C1905" s="374" t="s">
        <v>769</v>
      </c>
      <c r="D1905" s="374"/>
      <c r="E1905" s="374"/>
      <c r="F1905" s="42" t="s">
        <v>61</v>
      </c>
      <c r="G1905" s="43">
        <v>4</v>
      </c>
      <c r="H1905" s="44">
        <v>1</v>
      </c>
      <c r="I1905" s="44">
        <v>4</v>
      </c>
      <c r="J1905" s="67">
        <v>282.11</v>
      </c>
      <c r="K1905" s="43"/>
      <c r="L1905" s="67">
        <v>131.97999999999999</v>
      </c>
      <c r="M1905" s="68">
        <v>8.5500000000000007</v>
      </c>
      <c r="N1905" s="115">
        <v>1128.44</v>
      </c>
      <c r="AF1905" s="39"/>
      <c r="AG1905" s="47"/>
      <c r="AH1905" s="47" t="s">
        <v>769</v>
      </c>
      <c r="AN1905" s="47"/>
      <c r="AO1905" s="47"/>
      <c r="AQ1905" s="47"/>
    </row>
    <row r="1906" spans="1:43" s="4" customFormat="1" ht="15" x14ac:dyDescent="0.25">
      <c r="A1906" s="65"/>
      <c r="B1906" s="66"/>
      <c r="C1906" s="374" t="s">
        <v>72</v>
      </c>
      <c r="D1906" s="374"/>
      <c r="E1906" s="374"/>
      <c r="F1906" s="42"/>
      <c r="G1906" s="43"/>
      <c r="H1906" s="43"/>
      <c r="I1906" s="43"/>
      <c r="J1906" s="45"/>
      <c r="K1906" s="43"/>
      <c r="L1906" s="67">
        <v>131.97999999999999</v>
      </c>
      <c r="M1906" s="60"/>
      <c r="N1906" s="115">
        <v>1128.44</v>
      </c>
      <c r="AF1906" s="39"/>
      <c r="AG1906" s="47"/>
      <c r="AH1906" s="47"/>
      <c r="AN1906" s="47" t="s">
        <v>72</v>
      </c>
      <c r="AO1906" s="47"/>
      <c r="AQ1906" s="47"/>
    </row>
    <row r="1907" spans="1:43" s="4" customFormat="1" ht="34.5" x14ac:dyDescent="0.25">
      <c r="A1907" s="40" t="s">
        <v>863</v>
      </c>
      <c r="B1907" s="41" t="s">
        <v>771</v>
      </c>
      <c r="C1907" s="374" t="s">
        <v>772</v>
      </c>
      <c r="D1907" s="374"/>
      <c r="E1907" s="374"/>
      <c r="F1907" s="42" t="s">
        <v>61</v>
      </c>
      <c r="G1907" s="43">
        <v>4</v>
      </c>
      <c r="H1907" s="44">
        <v>1</v>
      </c>
      <c r="I1907" s="44">
        <v>4</v>
      </c>
      <c r="J1907" s="45"/>
      <c r="K1907" s="43"/>
      <c r="L1907" s="45"/>
      <c r="M1907" s="43"/>
      <c r="N1907" s="46"/>
      <c r="AF1907" s="39"/>
      <c r="AG1907" s="47"/>
      <c r="AH1907" s="47" t="s">
        <v>772</v>
      </c>
      <c r="AN1907" s="47"/>
      <c r="AO1907" s="47"/>
      <c r="AQ1907" s="47"/>
    </row>
    <row r="1908" spans="1:43" s="4" customFormat="1" ht="22.5" x14ac:dyDescent="0.25">
      <c r="A1908" s="103"/>
      <c r="B1908" s="49" t="s">
        <v>217</v>
      </c>
      <c r="C1908" s="368" t="s">
        <v>218</v>
      </c>
      <c r="D1908" s="368"/>
      <c r="E1908" s="368"/>
      <c r="F1908" s="368"/>
      <c r="G1908" s="368"/>
      <c r="H1908" s="368"/>
      <c r="I1908" s="368"/>
      <c r="J1908" s="368"/>
      <c r="K1908" s="368"/>
      <c r="L1908" s="368"/>
      <c r="M1908" s="368"/>
      <c r="N1908" s="376"/>
      <c r="AF1908" s="39"/>
      <c r="AG1908" s="47"/>
      <c r="AH1908" s="47"/>
      <c r="AJ1908" s="3" t="s">
        <v>218</v>
      </c>
      <c r="AN1908" s="47"/>
      <c r="AO1908" s="47"/>
      <c r="AQ1908" s="47"/>
    </row>
    <row r="1909" spans="1:43" s="4" customFormat="1" ht="15" x14ac:dyDescent="0.25">
      <c r="A1909" s="48"/>
      <c r="B1909" s="49" t="s">
        <v>58</v>
      </c>
      <c r="C1909" s="372" t="s">
        <v>62</v>
      </c>
      <c r="D1909" s="372"/>
      <c r="E1909" s="372"/>
      <c r="F1909" s="51"/>
      <c r="G1909" s="52"/>
      <c r="H1909" s="52"/>
      <c r="I1909" s="52"/>
      <c r="J1909" s="53">
        <v>51.98</v>
      </c>
      <c r="K1909" s="54">
        <v>1.1499999999999999</v>
      </c>
      <c r="L1909" s="53">
        <v>239.11</v>
      </c>
      <c r="M1909" s="54">
        <v>34.96</v>
      </c>
      <c r="N1909" s="55">
        <v>8359.2900000000009</v>
      </c>
      <c r="AF1909" s="39"/>
      <c r="AG1909" s="47"/>
      <c r="AH1909" s="47"/>
      <c r="AK1909" s="3" t="s">
        <v>62</v>
      </c>
      <c r="AN1909" s="47"/>
      <c r="AO1909" s="47"/>
      <c r="AQ1909" s="47"/>
    </row>
    <row r="1910" spans="1:43" s="4" customFormat="1" ht="15" x14ac:dyDescent="0.25">
      <c r="A1910" s="48"/>
      <c r="B1910" s="49" t="s">
        <v>73</v>
      </c>
      <c r="C1910" s="372" t="s">
        <v>175</v>
      </c>
      <c r="D1910" s="372"/>
      <c r="E1910" s="372"/>
      <c r="F1910" s="51"/>
      <c r="G1910" s="52"/>
      <c r="H1910" s="52"/>
      <c r="I1910" s="52"/>
      <c r="J1910" s="53">
        <v>1.81</v>
      </c>
      <c r="K1910" s="54">
        <v>1.1499999999999999</v>
      </c>
      <c r="L1910" s="53">
        <v>8.33</v>
      </c>
      <c r="M1910" s="52"/>
      <c r="N1910" s="58"/>
      <c r="AF1910" s="39"/>
      <c r="AG1910" s="47"/>
      <c r="AH1910" s="47"/>
      <c r="AK1910" s="3" t="s">
        <v>175</v>
      </c>
      <c r="AN1910" s="47"/>
      <c r="AO1910" s="47"/>
      <c r="AQ1910" s="47"/>
    </row>
    <row r="1911" spans="1:43" s="4" customFormat="1" ht="15" x14ac:dyDescent="0.25">
      <c r="A1911" s="48"/>
      <c r="B1911" s="49" t="s">
        <v>78</v>
      </c>
      <c r="C1911" s="372" t="s">
        <v>176</v>
      </c>
      <c r="D1911" s="372"/>
      <c r="E1911" s="372"/>
      <c r="F1911" s="51"/>
      <c r="G1911" s="52"/>
      <c r="H1911" s="52"/>
      <c r="I1911" s="52"/>
      <c r="J1911" s="53">
        <v>0.26</v>
      </c>
      <c r="K1911" s="54">
        <v>1.1499999999999999</v>
      </c>
      <c r="L1911" s="53">
        <v>1.2</v>
      </c>
      <c r="M1911" s="54">
        <v>34.96</v>
      </c>
      <c r="N1911" s="64">
        <v>41.95</v>
      </c>
      <c r="AF1911" s="39"/>
      <c r="AG1911" s="47"/>
      <c r="AH1911" s="47"/>
      <c r="AK1911" s="3" t="s">
        <v>176</v>
      </c>
      <c r="AN1911" s="47"/>
      <c r="AO1911" s="47"/>
      <c r="AQ1911" s="47"/>
    </row>
    <row r="1912" spans="1:43" s="4" customFormat="1" ht="15" x14ac:dyDescent="0.25">
      <c r="A1912" s="48"/>
      <c r="B1912" s="49" t="s">
        <v>122</v>
      </c>
      <c r="C1912" s="372" t="s">
        <v>177</v>
      </c>
      <c r="D1912" s="372"/>
      <c r="E1912" s="372"/>
      <c r="F1912" s="51"/>
      <c r="G1912" s="52"/>
      <c r="H1912" s="52"/>
      <c r="I1912" s="52"/>
      <c r="J1912" s="53">
        <v>16.68</v>
      </c>
      <c r="K1912" s="52"/>
      <c r="L1912" s="53">
        <v>66.72</v>
      </c>
      <c r="M1912" s="52"/>
      <c r="N1912" s="58"/>
      <c r="AF1912" s="39"/>
      <c r="AG1912" s="47"/>
      <c r="AH1912" s="47"/>
      <c r="AK1912" s="3" t="s">
        <v>177</v>
      </c>
      <c r="AN1912" s="47"/>
      <c r="AO1912" s="47"/>
      <c r="AQ1912" s="47"/>
    </row>
    <row r="1913" spans="1:43" s="4" customFormat="1" ht="15" x14ac:dyDescent="0.25">
      <c r="A1913" s="56"/>
      <c r="B1913" s="49"/>
      <c r="C1913" s="372" t="s">
        <v>63</v>
      </c>
      <c r="D1913" s="372"/>
      <c r="E1913" s="372"/>
      <c r="F1913" s="51" t="s">
        <v>64</v>
      </c>
      <c r="G1913" s="54">
        <v>5.53</v>
      </c>
      <c r="H1913" s="54">
        <v>1.1499999999999999</v>
      </c>
      <c r="I1913" s="109">
        <v>25.437999999999999</v>
      </c>
      <c r="J1913" s="57"/>
      <c r="K1913" s="52"/>
      <c r="L1913" s="57"/>
      <c r="M1913" s="52"/>
      <c r="N1913" s="58"/>
      <c r="AF1913" s="39"/>
      <c r="AG1913" s="47"/>
      <c r="AH1913" s="47"/>
      <c r="AL1913" s="3" t="s">
        <v>63</v>
      </c>
      <c r="AN1913" s="47"/>
      <c r="AO1913" s="47"/>
      <c r="AQ1913" s="47"/>
    </row>
    <row r="1914" spans="1:43" s="4" customFormat="1" ht="15" x14ac:dyDescent="0.25">
      <c r="A1914" s="56"/>
      <c r="B1914" s="49"/>
      <c r="C1914" s="372" t="s">
        <v>178</v>
      </c>
      <c r="D1914" s="372"/>
      <c r="E1914" s="372"/>
      <c r="F1914" s="51" t="s">
        <v>64</v>
      </c>
      <c r="G1914" s="54">
        <v>0.02</v>
      </c>
      <c r="H1914" s="54">
        <v>1.1499999999999999</v>
      </c>
      <c r="I1914" s="109">
        <v>9.1999999999999998E-2</v>
      </c>
      <c r="J1914" s="57"/>
      <c r="K1914" s="52"/>
      <c r="L1914" s="57"/>
      <c r="M1914" s="52"/>
      <c r="N1914" s="58"/>
      <c r="AF1914" s="39"/>
      <c r="AG1914" s="47"/>
      <c r="AH1914" s="47"/>
      <c r="AL1914" s="3" t="s">
        <v>178</v>
      </c>
      <c r="AN1914" s="47"/>
      <c r="AO1914" s="47"/>
      <c r="AQ1914" s="47"/>
    </row>
    <row r="1915" spans="1:43" s="4" customFormat="1" ht="15" x14ac:dyDescent="0.25">
      <c r="A1915" s="48"/>
      <c r="B1915" s="49"/>
      <c r="C1915" s="375" t="s">
        <v>65</v>
      </c>
      <c r="D1915" s="375"/>
      <c r="E1915" s="375"/>
      <c r="F1915" s="59"/>
      <c r="G1915" s="60"/>
      <c r="H1915" s="60"/>
      <c r="I1915" s="60"/>
      <c r="J1915" s="61">
        <v>70.47</v>
      </c>
      <c r="K1915" s="60"/>
      <c r="L1915" s="61">
        <v>314.16000000000003</v>
      </c>
      <c r="M1915" s="60"/>
      <c r="N1915" s="62"/>
      <c r="AF1915" s="39"/>
      <c r="AG1915" s="47"/>
      <c r="AH1915" s="47"/>
      <c r="AM1915" s="3" t="s">
        <v>65</v>
      </c>
      <c r="AN1915" s="47"/>
      <c r="AO1915" s="47"/>
      <c r="AQ1915" s="47"/>
    </row>
    <row r="1916" spans="1:43" s="4" customFormat="1" ht="15" x14ac:dyDescent="0.25">
      <c r="A1916" s="56"/>
      <c r="B1916" s="49"/>
      <c r="C1916" s="372" t="s">
        <v>66</v>
      </c>
      <c r="D1916" s="372"/>
      <c r="E1916" s="372"/>
      <c r="F1916" s="51"/>
      <c r="G1916" s="52"/>
      <c r="H1916" s="52"/>
      <c r="I1916" s="52"/>
      <c r="J1916" s="57"/>
      <c r="K1916" s="52"/>
      <c r="L1916" s="53">
        <v>240.31</v>
      </c>
      <c r="M1916" s="52"/>
      <c r="N1916" s="55">
        <v>8401.24</v>
      </c>
      <c r="AF1916" s="39"/>
      <c r="AG1916" s="47"/>
      <c r="AH1916" s="47"/>
      <c r="AL1916" s="3" t="s">
        <v>66</v>
      </c>
      <c r="AN1916" s="47"/>
      <c r="AO1916" s="47"/>
      <c r="AQ1916" s="47"/>
    </row>
    <row r="1917" spans="1:43" s="4" customFormat="1" ht="23.25" x14ac:dyDescent="0.25">
      <c r="A1917" s="56"/>
      <c r="B1917" s="49" t="s">
        <v>681</v>
      </c>
      <c r="C1917" s="372" t="s">
        <v>682</v>
      </c>
      <c r="D1917" s="372"/>
      <c r="E1917" s="372"/>
      <c r="F1917" s="51" t="s">
        <v>69</v>
      </c>
      <c r="G1917" s="63">
        <v>97</v>
      </c>
      <c r="H1917" s="52"/>
      <c r="I1917" s="63">
        <v>97</v>
      </c>
      <c r="J1917" s="57"/>
      <c r="K1917" s="52"/>
      <c r="L1917" s="53">
        <v>233.1</v>
      </c>
      <c r="M1917" s="52"/>
      <c r="N1917" s="55">
        <v>8149.2</v>
      </c>
      <c r="AF1917" s="39"/>
      <c r="AG1917" s="47"/>
      <c r="AH1917" s="47"/>
      <c r="AL1917" s="3" t="s">
        <v>682</v>
      </c>
      <c r="AN1917" s="47"/>
      <c r="AO1917" s="47"/>
      <c r="AQ1917" s="47"/>
    </row>
    <row r="1918" spans="1:43" s="4" customFormat="1" ht="23.25" x14ac:dyDescent="0.25">
      <c r="A1918" s="56"/>
      <c r="B1918" s="49" t="s">
        <v>683</v>
      </c>
      <c r="C1918" s="372" t="s">
        <v>684</v>
      </c>
      <c r="D1918" s="372"/>
      <c r="E1918" s="372"/>
      <c r="F1918" s="51" t="s">
        <v>69</v>
      </c>
      <c r="G1918" s="63">
        <v>51</v>
      </c>
      <c r="H1918" s="52"/>
      <c r="I1918" s="63">
        <v>51</v>
      </c>
      <c r="J1918" s="57"/>
      <c r="K1918" s="52"/>
      <c r="L1918" s="53">
        <v>122.56</v>
      </c>
      <c r="M1918" s="52"/>
      <c r="N1918" s="55">
        <v>4284.63</v>
      </c>
      <c r="AF1918" s="39"/>
      <c r="AG1918" s="47"/>
      <c r="AH1918" s="47"/>
      <c r="AL1918" s="3" t="s">
        <v>684</v>
      </c>
      <c r="AN1918" s="47"/>
      <c r="AO1918" s="47"/>
      <c r="AQ1918" s="47"/>
    </row>
    <row r="1919" spans="1:43" s="4" customFormat="1" ht="15" x14ac:dyDescent="0.25">
      <c r="A1919" s="65"/>
      <c r="B1919" s="66"/>
      <c r="C1919" s="374" t="s">
        <v>72</v>
      </c>
      <c r="D1919" s="374"/>
      <c r="E1919" s="374"/>
      <c r="F1919" s="42"/>
      <c r="G1919" s="43"/>
      <c r="H1919" s="43"/>
      <c r="I1919" s="43"/>
      <c r="J1919" s="45"/>
      <c r="K1919" s="43"/>
      <c r="L1919" s="67">
        <v>669.82</v>
      </c>
      <c r="M1919" s="60"/>
      <c r="N1919" s="46"/>
      <c r="AF1919" s="39"/>
      <c r="AG1919" s="47"/>
      <c r="AH1919" s="47"/>
      <c r="AN1919" s="47" t="s">
        <v>72</v>
      </c>
      <c r="AO1919" s="47"/>
      <c r="AQ1919" s="47"/>
    </row>
    <row r="1920" spans="1:43" s="4" customFormat="1" ht="23.25" x14ac:dyDescent="0.25">
      <c r="A1920" s="40" t="s">
        <v>864</v>
      </c>
      <c r="B1920" s="41" t="s">
        <v>774</v>
      </c>
      <c r="C1920" s="374" t="s">
        <v>875</v>
      </c>
      <c r="D1920" s="374"/>
      <c r="E1920" s="374"/>
      <c r="F1920" s="42" t="s">
        <v>61</v>
      </c>
      <c r="G1920" s="43">
        <v>4</v>
      </c>
      <c r="H1920" s="44">
        <v>1</v>
      </c>
      <c r="I1920" s="44">
        <v>4</v>
      </c>
      <c r="J1920" s="105">
        <v>4818.91</v>
      </c>
      <c r="K1920" s="43"/>
      <c r="L1920" s="105">
        <v>2254.46</v>
      </c>
      <c r="M1920" s="68">
        <v>8.5500000000000007</v>
      </c>
      <c r="N1920" s="115">
        <v>19275.64</v>
      </c>
      <c r="AF1920" s="39"/>
      <c r="AG1920" s="47"/>
      <c r="AH1920" s="47" t="s">
        <v>875</v>
      </c>
      <c r="AN1920" s="47"/>
      <c r="AO1920" s="47"/>
      <c r="AQ1920" s="47"/>
    </row>
    <row r="1921" spans="1:43" s="4" customFormat="1" ht="15" x14ac:dyDescent="0.25">
      <c r="A1921" s="65"/>
      <c r="B1921" s="66"/>
      <c r="C1921" s="374" t="s">
        <v>72</v>
      </c>
      <c r="D1921" s="374"/>
      <c r="E1921" s="374"/>
      <c r="F1921" s="42"/>
      <c r="G1921" s="43"/>
      <c r="H1921" s="43"/>
      <c r="I1921" s="43"/>
      <c r="J1921" s="45"/>
      <c r="K1921" s="43"/>
      <c r="L1921" s="105">
        <v>2254.46</v>
      </c>
      <c r="M1921" s="60"/>
      <c r="N1921" s="115">
        <v>19275.64</v>
      </c>
      <c r="AF1921" s="39"/>
      <c r="AG1921" s="47"/>
      <c r="AH1921" s="47"/>
      <c r="AN1921" s="47" t="s">
        <v>72</v>
      </c>
      <c r="AO1921" s="47"/>
      <c r="AQ1921" s="47"/>
    </row>
    <row r="1922" spans="1:43" s="4" customFormat="1" ht="23.25" x14ac:dyDescent="0.25">
      <c r="A1922" s="40" t="s">
        <v>865</v>
      </c>
      <c r="B1922" s="41" t="s">
        <v>672</v>
      </c>
      <c r="C1922" s="374" t="s">
        <v>1141</v>
      </c>
      <c r="D1922" s="374"/>
      <c r="E1922" s="374"/>
      <c r="F1922" s="42" t="s">
        <v>674</v>
      </c>
      <c r="G1922" s="43">
        <v>0.32</v>
      </c>
      <c r="H1922" s="44">
        <v>1</v>
      </c>
      <c r="I1922" s="68">
        <v>0.32</v>
      </c>
      <c r="J1922" s="105">
        <v>7182</v>
      </c>
      <c r="K1922" s="43"/>
      <c r="L1922" s="105">
        <v>2298.2399999999998</v>
      </c>
      <c r="M1922" s="43"/>
      <c r="N1922" s="46"/>
      <c r="AF1922" s="39"/>
      <c r="AG1922" s="47"/>
      <c r="AH1922" s="47" t="s">
        <v>1141</v>
      </c>
      <c r="AN1922" s="47"/>
      <c r="AO1922" s="47"/>
      <c r="AQ1922" s="47"/>
    </row>
    <row r="1923" spans="1:43" s="4" customFormat="1" ht="15" x14ac:dyDescent="0.25">
      <c r="A1923" s="69"/>
      <c r="B1923" s="50"/>
      <c r="C1923" s="372" t="s">
        <v>2431</v>
      </c>
      <c r="D1923" s="372"/>
      <c r="E1923" s="372"/>
      <c r="F1923" s="372"/>
      <c r="G1923" s="372"/>
      <c r="H1923" s="372"/>
      <c r="I1923" s="372"/>
      <c r="J1923" s="372"/>
      <c r="K1923" s="372"/>
      <c r="L1923" s="372"/>
      <c r="M1923" s="372"/>
      <c r="N1923" s="377"/>
      <c r="AF1923" s="39"/>
      <c r="AG1923" s="47"/>
      <c r="AH1923" s="47"/>
      <c r="AI1923" s="3" t="s">
        <v>2431</v>
      </c>
      <c r="AN1923" s="47"/>
      <c r="AO1923" s="47"/>
      <c r="AQ1923" s="47"/>
    </row>
    <row r="1924" spans="1:43" s="4" customFormat="1" ht="15" x14ac:dyDescent="0.25">
      <c r="A1924" s="65"/>
      <c r="B1924" s="66"/>
      <c r="C1924" s="374" t="s">
        <v>72</v>
      </c>
      <c r="D1924" s="374"/>
      <c r="E1924" s="374"/>
      <c r="F1924" s="42"/>
      <c r="G1924" s="43"/>
      <c r="H1924" s="43"/>
      <c r="I1924" s="43"/>
      <c r="J1924" s="45"/>
      <c r="K1924" s="43"/>
      <c r="L1924" s="105">
        <v>2298.2399999999998</v>
      </c>
      <c r="M1924" s="60"/>
      <c r="N1924" s="46"/>
      <c r="AF1924" s="39"/>
      <c r="AG1924" s="47"/>
      <c r="AH1924" s="47"/>
      <c r="AN1924" s="47" t="s">
        <v>72</v>
      </c>
      <c r="AO1924" s="47"/>
      <c r="AQ1924" s="47"/>
    </row>
    <row r="1925" spans="1:43" s="4" customFormat="1" ht="0" hidden="1" customHeight="1" x14ac:dyDescent="0.25">
      <c r="A1925" s="71"/>
      <c r="B1925" s="72"/>
      <c r="C1925" s="72"/>
      <c r="D1925" s="72"/>
      <c r="E1925" s="72"/>
      <c r="F1925" s="73"/>
      <c r="G1925" s="73"/>
      <c r="H1925" s="73"/>
      <c r="I1925" s="73"/>
      <c r="J1925" s="74"/>
      <c r="K1925" s="73"/>
      <c r="L1925" s="74"/>
      <c r="M1925" s="52"/>
      <c r="N1925" s="74"/>
      <c r="AF1925" s="39"/>
      <c r="AG1925" s="47"/>
      <c r="AH1925" s="47"/>
      <c r="AN1925" s="47"/>
      <c r="AO1925" s="47"/>
      <c r="AQ1925" s="47"/>
    </row>
    <row r="1926" spans="1:43" s="4" customFormat="1" ht="15" x14ac:dyDescent="0.25">
      <c r="A1926" s="78"/>
      <c r="B1926" s="79"/>
      <c r="C1926" s="374" t="s">
        <v>2432</v>
      </c>
      <c r="D1926" s="374"/>
      <c r="E1926" s="374"/>
      <c r="F1926" s="374"/>
      <c r="G1926" s="374"/>
      <c r="H1926" s="374"/>
      <c r="I1926" s="374"/>
      <c r="J1926" s="374"/>
      <c r="K1926" s="374"/>
      <c r="L1926" s="80"/>
      <c r="M1926" s="81"/>
      <c r="N1926" s="82"/>
      <c r="AF1926" s="39"/>
      <c r="AG1926" s="47"/>
      <c r="AH1926" s="47"/>
      <c r="AN1926" s="47"/>
      <c r="AO1926" s="47" t="s">
        <v>2432</v>
      </c>
      <c r="AQ1926" s="47"/>
    </row>
    <row r="1927" spans="1:43" s="4" customFormat="1" ht="15" x14ac:dyDescent="0.25">
      <c r="A1927" s="83"/>
      <c r="B1927" s="49"/>
      <c r="C1927" s="372" t="s">
        <v>83</v>
      </c>
      <c r="D1927" s="372"/>
      <c r="E1927" s="372"/>
      <c r="F1927" s="372"/>
      <c r="G1927" s="372"/>
      <c r="H1927" s="372"/>
      <c r="I1927" s="372"/>
      <c r="J1927" s="372"/>
      <c r="K1927" s="372"/>
      <c r="L1927" s="106">
        <v>37653.54</v>
      </c>
      <c r="M1927" s="85"/>
      <c r="N1927" s="86">
        <v>344454.71</v>
      </c>
      <c r="AF1927" s="39"/>
      <c r="AG1927" s="47"/>
      <c r="AH1927" s="47"/>
      <c r="AN1927" s="47"/>
      <c r="AO1927" s="47"/>
      <c r="AP1927" s="3" t="s">
        <v>83</v>
      </c>
      <c r="AQ1927" s="47"/>
    </row>
    <row r="1928" spans="1:43" s="4" customFormat="1" ht="15" x14ac:dyDescent="0.25">
      <c r="A1928" s="83"/>
      <c r="B1928" s="49"/>
      <c r="C1928" s="372" t="s">
        <v>84</v>
      </c>
      <c r="D1928" s="372"/>
      <c r="E1928" s="372"/>
      <c r="F1928" s="372"/>
      <c r="G1928" s="372"/>
      <c r="H1928" s="372"/>
      <c r="I1928" s="372"/>
      <c r="J1928" s="372"/>
      <c r="K1928" s="372"/>
      <c r="L1928" s="87"/>
      <c r="M1928" s="85"/>
      <c r="N1928" s="88"/>
      <c r="AF1928" s="39"/>
      <c r="AG1928" s="47"/>
      <c r="AH1928" s="47"/>
      <c r="AN1928" s="47"/>
      <c r="AO1928" s="47"/>
      <c r="AP1928" s="3" t="s">
        <v>84</v>
      </c>
      <c r="AQ1928" s="47"/>
    </row>
    <row r="1929" spans="1:43" s="4" customFormat="1" ht="15" x14ac:dyDescent="0.25">
      <c r="A1929" s="83"/>
      <c r="B1929" s="49"/>
      <c r="C1929" s="372" t="s">
        <v>85</v>
      </c>
      <c r="D1929" s="372"/>
      <c r="E1929" s="372"/>
      <c r="F1929" s="372"/>
      <c r="G1929" s="372"/>
      <c r="H1929" s="372"/>
      <c r="I1929" s="372"/>
      <c r="J1929" s="372"/>
      <c r="K1929" s="372"/>
      <c r="L1929" s="84">
        <v>820.55</v>
      </c>
      <c r="M1929" s="85"/>
      <c r="N1929" s="86">
        <v>28686.44</v>
      </c>
      <c r="AF1929" s="39"/>
      <c r="AG1929" s="47"/>
      <c r="AH1929" s="47"/>
      <c r="AN1929" s="47"/>
      <c r="AO1929" s="47"/>
      <c r="AP1929" s="3" t="s">
        <v>85</v>
      </c>
      <c r="AQ1929" s="47"/>
    </row>
    <row r="1930" spans="1:43" s="4" customFormat="1" ht="15" x14ac:dyDescent="0.25">
      <c r="A1930" s="83"/>
      <c r="B1930" s="49"/>
      <c r="C1930" s="372" t="s">
        <v>193</v>
      </c>
      <c r="D1930" s="372"/>
      <c r="E1930" s="372"/>
      <c r="F1930" s="372"/>
      <c r="G1930" s="372"/>
      <c r="H1930" s="372"/>
      <c r="I1930" s="372"/>
      <c r="J1930" s="372"/>
      <c r="K1930" s="372"/>
      <c r="L1930" s="84">
        <v>236.37</v>
      </c>
      <c r="M1930" s="85"/>
      <c r="N1930" s="86">
        <v>2867.17</v>
      </c>
      <c r="AF1930" s="39"/>
      <c r="AG1930" s="47"/>
      <c r="AH1930" s="47"/>
      <c r="AN1930" s="47"/>
      <c r="AO1930" s="47"/>
      <c r="AP1930" s="3" t="s">
        <v>193</v>
      </c>
      <c r="AQ1930" s="47"/>
    </row>
    <row r="1931" spans="1:43" s="4" customFormat="1" ht="15" x14ac:dyDescent="0.25">
      <c r="A1931" s="83"/>
      <c r="B1931" s="49"/>
      <c r="C1931" s="372" t="s">
        <v>194</v>
      </c>
      <c r="D1931" s="372"/>
      <c r="E1931" s="372"/>
      <c r="F1931" s="372"/>
      <c r="G1931" s="372"/>
      <c r="H1931" s="372"/>
      <c r="I1931" s="372"/>
      <c r="J1931" s="372"/>
      <c r="K1931" s="372"/>
      <c r="L1931" s="84">
        <v>25.68</v>
      </c>
      <c r="M1931" s="85"/>
      <c r="N1931" s="121">
        <v>897.78</v>
      </c>
      <c r="AF1931" s="39"/>
      <c r="AG1931" s="47"/>
      <c r="AH1931" s="47"/>
      <c r="AN1931" s="47"/>
      <c r="AO1931" s="47"/>
      <c r="AP1931" s="3" t="s">
        <v>194</v>
      </c>
      <c r="AQ1931" s="47"/>
    </row>
    <row r="1932" spans="1:43" s="4" customFormat="1" ht="15" x14ac:dyDescent="0.25">
      <c r="A1932" s="83"/>
      <c r="B1932" s="49"/>
      <c r="C1932" s="372" t="s">
        <v>195</v>
      </c>
      <c r="D1932" s="372"/>
      <c r="E1932" s="372"/>
      <c r="F1932" s="372"/>
      <c r="G1932" s="372"/>
      <c r="H1932" s="372"/>
      <c r="I1932" s="372"/>
      <c r="J1932" s="372"/>
      <c r="K1932" s="372"/>
      <c r="L1932" s="106">
        <v>36596.620000000003</v>
      </c>
      <c r="M1932" s="85"/>
      <c r="N1932" s="86">
        <v>312901.09999999998</v>
      </c>
      <c r="AF1932" s="39"/>
      <c r="AG1932" s="47"/>
      <c r="AH1932" s="47"/>
      <c r="AN1932" s="47"/>
      <c r="AO1932" s="47"/>
      <c r="AP1932" s="3" t="s">
        <v>195</v>
      </c>
      <c r="AQ1932" s="47"/>
    </row>
    <row r="1933" spans="1:43" s="4" customFormat="1" ht="15" x14ac:dyDescent="0.25">
      <c r="A1933" s="83"/>
      <c r="B1933" s="49"/>
      <c r="C1933" s="372" t="s">
        <v>196</v>
      </c>
      <c r="D1933" s="372"/>
      <c r="E1933" s="372"/>
      <c r="F1933" s="372"/>
      <c r="G1933" s="372"/>
      <c r="H1933" s="372"/>
      <c r="I1933" s="372"/>
      <c r="J1933" s="372"/>
      <c r="K1933" s="372"/>
      <c r="L1933" s="106">
        <v>6859.01</v>
      </c>
      <c r="M1933" s="85"/>
      <c r="N1933" s="86">
        <v>78726.52</v>
      </c>
      <c r="AF1933" s="39"/>
      <c r="AG1933" s="47"/>
      <c r="AH1933" s="47"/>
      <c r="AN1933" s="47"/>
      <c r="AO1933" s="47"/>
      <c r="AP1933" s="3" t="s">
        <v>196</v>
      </c>
      <c r="AQ1933" s="47"/>
    </row>
    <row r="1934" spans="1:43" s="4" customFormat="1" ht="15" x14ac:dyDescent="0.25">
      <c r="A1934" s="83"/>
      <c r="B1934" s="49"/>
      <c r="C1934" s="372" t="s">
        <v>84</v>
      </c>
      <c r="D1934" s="372"/>
      <c r="E1934" s="372"/>
      <c r="F1934" s="372"/>
      <c r="G1934" s="372"/>
      <c r="H1934" s="372"/>
      <c r="I1934" s="372"/>
      <c r="J1934" s="372"/>
      <c r="K1934" s="372"/>
      <c r="L1934" s="87"/>
      <c r="M1934" s="85"/>
      <c r="N1934" s="88"/>
      <c r="AF1934" s="39"/>
      <c r="AG1934" s="47"/>
      <c r="AH1934" s="47"/>
      <c r="AN1934" s="47"/>
      <c r="AO1934" s="47"/>
      <c r="AP1934" s="3" t="s">
        <v>84</v>
      </c>
      <c r="AQ1934" s="47"/>
    </row>
    <row r="1935" spans="1:43" s="4" customFormat="1" ht="15" x14ac:dyDescent="0.25">
      <c r="A1935" s="83"/>
      <c r="B1935" s="49"/>
      <c r="C1935" s="372" t="s">
        <v>197</v>
      </c>
      <c r="D1935" s="372"/>
      <c r="E1935" s="372"/>
      <c r="F1935" s="372"/>
      <c r="G1935" s="372"/>
      <c r="H1935" s="372"/>
      <c r="I1935" s="372"/>
      <c r="J1935" s="372"/>
      <c r="K1935" s="372"/>
      <c r="L1935" s="84">
        <v>242.01</v>
      </c>
      <c r="M1935" s="85"/>
      <c r="N1935" s="86">
        <v>8460.66</v>
      </c>
      <c r="AF1935" s="39"/>
      <c r="AG1935" s="47"/>
      <c r="AH1935" s="47"/>
      <c r="AN1935" s="47"/>
      <c r="AO1935" s="47"/>
      <c r="AP1935" s="3" t="s">
        <v>197</v>
      </c>
      <c r="AQ1935" s="47"/>
    </row>
    <row r="1936" spans="1:43" s="4" customFormat="1" ht="15" x14ac:dyDescent="0.25">
      <c r="A1936" s="83"/>
      <c r="B1936" s="49"/>
      <c r="C1936" s="372" t="s">
        <v>199</v>
      </c>
      <c r="D1936" s="372"/>
      <c r="E1936" s="372"/>
      <c r="F1936" s="372"/>
      <c r="G1936" s="372"/>
      <c r="H1936" s="372"/>
      <c r="I1936" s="372"/>
      <c r="J1936" s="372"/>
      <c r="K1936" s="372"/>
      <c r="L1936" s="84">
        <v>159.32</v>
      </c>
      <c r="M1936" s="85"/>
      <c r="N1936" s="88"/>
      <c r="AF1936" s="39"/>
      <c r="AG1936" s="47"/>
      <c r="AH1936" s="47"/>
      <c r="AN1936" s="47"/>
      <c r="AO1936" s="47"/>
      <c r="AP1936" s="3" t="s">
        <v>199</v>
      </c>
      <c r="AQ1936" s="47"/>
    </row>
    <row r="1937" spans="1:43" s="4" customFormat="1" ht="15" x14ac:dyDescent="0.25">
      <c r="A1937" s="83"/>
      <c r="B1937" s="49"/>
      <c r="C1937" s="372" t="s">
        <v>200</v>
      </c>
      <c r="D1937" s="372"/>
      <c r="E1937" s="372"/>
      <c r="F1937" s="372"/>
      <c r="G1937" s="372"/>
      <c r="H1937" s="372"/>
      <c r="I1937" s="372"/>
      <c r="J1937" s="372"/>
      <c r="K1937" s="372"/>
      <c r="L1937" s="84">
        <v>18.09</v>
      </c>
      <c r="M1937" s="85"/>
      <c r="N1937" s="121">
        <v>632.42999999999995</v>
      </c>
      <c r="AF1937" s="39"/>
      <c r="AG1937" s="47"/>
      <c r="AH1937" s="47"/>
      <c r="AN1937" s="47"/>
      <c r="AO1937" s="47"/>
      <c r="AP1937" s="3" t="s">
        <v>200</v>
      </c>
      <c r="AQ1937" s="47"/>
    </row>
    <row r="1938" spans="1:43" s="4" customFormat="1" ht="15" x14ac:dyDescent="0.25">
      <c r="A1938" s="83"/>
      <c r="B1938" s="49"/>
      <c r="C1938" s="372" t="s">
        <v>201</v>
      </c>
      <c r="D1938" s="372"/>
      <c r="E1938" s="372"/>
      <c r="F1938" s="372"/>
      <c r="G1938" s="372"/>
      <c r="H1938" s="372"/>
      <c r="I1938" s="372"/>
      <c r="J1938" s="372"/>
      <c r="K1938" s="372"/>
      <c r="L1938" s="106">
        <v>5960.88</v>
      </c>
      <c r="M1938" s="85"/>
      <c r="N1938" s="88"/>
      <c r="AF1938" s="39"/>
      <c r="AG1938" s="47"/>
      <c r="AH1938" s="47"/>
      <c r="AN1938" s="47"/>
      <c r="AO1938" s="47"/>
      <c r="AP1938" s="3" t="s">
        <v>201</v>
      </c>
      <c r="AQ1938" s="47"/>
    </row>
    <row r="1939" spans="1:43" s="4" customFormat="1" ht="15" x14ac:dyDescent="0.25">
      <c r="A1939" s="83"/>
      <c r="B1939" s="49"/>
      <c r="C1939" s="372" t="s">
        <v>202</v>
      </c>
      <c r="D1939" s="372"/>
      <c r="E1939" s="372"/>
      <c r="F1939" s="372"/>
      <c r="G1939" s="372"/>
      <c r="H1939" s="372"/>
      <c r="I1939" s="372"/>
      <c r="J1939" s="372"/>
      <c r="K1939" s="372"/>
      <c r="L1939" s="84">
        <v>304.33</v>
      </c>
      <c r="M1939" s="85"/>
      <c r="N1939" s="86">
        <v>10638.91</v>
      </c>
      <c r="AF1939" s="39"/>
      <c r="AG1939" s="47"/>
      <c r="AH1939" s="47"/>
      <c r="AN1939" s="47"/>
      <c r="AO1939" s="47"/>
      <c r="AP1939" s="3" t="s">
        <v>202</v>
      </c>
      <c r="AQ1939" s="47"/>
    </row>
    <row r="1940" spans="1:43" s="4" customFormat="1" ht="15" x14ac:dyDescent="0.25">
      <c r="A1940" s="83"/>
      <c r="B1940" s="49"/>
      <c r="C1940" s="372" t="s">
        <v>203</v>
      </c>
      <c r="D1940" s="372"/>
      <c r="E1940" s="372"/>
      <c r="F1940" s="372"/>
      <c r="G1940" s="372"/>
      <c r="H1940" s="372"/>
      <c r="I1940" s="372"/>
      <c r="J1940" s="372"/>
      <c r="K1940" s="372"/>
      <c r="L1940" s="84">
        <v>192.47</v>
      </c>
      <c r="M1940" s="85"/>
      <c r="N1940" s="86">
        <v>6728.88</v>
      </c>
      <c r="AF1940" s="39"/>
      <c r="AG1940" s="47"/>
      <c r="AH1940" s="47"/>
      <c r="AN1940" s="47"/>
      <c r="AO1940" s="47"/>
      <c r="AP1940" s="3" t="s">
        <v>203</v>
      </c>
      <c r="AQ1940" s="47"/>
    </row>
    <row r="1941" spans="1:43" s="4" customFormat="1" ht="15" x14ac:dyDescent="0.25">
      <c r="A1941" s="83"/>
      <c r="B1941" s="49"/>
      <c r="C1941" s="372" t="s">
        <v>777</v>
      </c>
      <c r="D1941" s="372"/>
      <c r="E1941" s="372"/>
      <c r="F1941" s="372"/>
      <c r="G1941" s="372"/>
      <c r="H1941" s="372"/>
      <c r="I1941" s="372"/>
      <c r="J1941" s="372"/>
      <c r="K1941" s="372"/>
      <c r="L1941" s="106">
        <v>32158.79</v>
      </c>
      <c r="M1941" s="85"/>
      <c r="N1941" s="86">
        <v>313422.86</v>
      </c>
      <c r="AF1941" s="39"/>
      <c r="AG1941" s="47"/>
      <c r="AH1941" s="47"/>
      <c r="AN1941" s="47"/>
      <c r="AO1941" s="47"/>
      <c r="AP1941" s="3" t="s">
        <v>777</v>
      </c>
      <c r="AQ1941" s="47"/>
    </row>
    <row r="1942" spans="1:43" s="4" customFormat="1" ht="15" x14ac:dyDescent="0.25">
      <c r="A1942" s="83"/>
      <c r="B1942" s="49"/>
      <c r="C1942" s="372" t="s">
        <v>84</v>
      </c>
      <c r="D1942" s="372"/>
      <c r="E1942" s="372"/>
      <c r="F1942" s="372"/>
      <c r="G1942" s="372"/>
      <c r="H1942" s="372"/>
      <c r="I1942" s="372"/>
      <c r="J1942" s="372"/>
      <c r="K1942" s="372"/>
      <c r="L1942" s="87"/>
      <c r="M1942" s="85"/>
      <c r="N1942" s="88"/>
      <c r="AF1942" s="39"/>
      <c r="AG1942" s="47"/>
      <c r="AH1942" s="47"/>
      <c r="AN1942" s="47"/>
      <c r="AO1942" s="47"/>
      <c r="AP1942" s="3" t="s">
        <v>84</v>
      </c>
      <c r="AQ1942" s="47"/>
    </row>
    <row r="1943" spans="1:43" s="4" customFormat="1" ht="15" x14ac:dyDescent="0.25">
      <c r="A1943" s="83"/>
      <c r="B1943" s="49"/>
      <c r="C1943" s="372" t="s">
        <v>197</v>
      </c>
      <c r="D1943" s="372"/>
      <c r="E1943" s="372"/>
      <c r="F1943" s="372"/>
      <c r="G1943" s="372"/>
      <c r="H1943" s="372"/>
      <c r="I1943" s="372"/>
      <c r="J1943" s="372"/>
      <c r="K1943" s="372"/>
      <c r="L1943" s="84">
        <v>578.54</v>
      </c>
      <c r="M1943" s="85"/>
      <c r="N1943" s="86">
        <v>20225.78</v>
      </c>
      <c r="AF1943" s="39"/>
      <c r="AG1943" s="47"/>
      <c r="AH1943" s="47"/>
      <c r="AN1943" s="47"/>
      <c r="AO1943" s="47"/>
      <c r="AP1943" s="3" t="s">
        <v>197</v>
      </c>
      <c r="AQ1943" s="47"/>
    </row>
    <row r="1944" spans="1:43" s="4" customFormat="1" ht="15" x14ac:dyDescent="0.25">
      <c r="A1944" s="83"/>
      <c r="B1944" s="49"/>
      <c r="C1944" s="372" t="s">
        <v>199</v>
      </c>
      <c r="D1944" s="372"/>
      <c r="E1944" s="372"/>
      <c r="F1944" s="372"/>
      <c r="G1944" s="372"/>
      <c r="H1944" s="372"/>
      <c r="I1944" s="372"/>
      <c r="J1944" s="372"/>
      <c r="K1944" s="372"/>
      <c r="L1944" s="84">
        <v>77.05</v>
      </c>
      <c r="M1944" s="85"/>
      <c r="N1944" s="88"/>
      <c r="AF1944" s="39"/>
      <c r="AG1944" s="47"/>
      <c r="AH1944" s="47"/>
      <c r="AN1944" s="47"/>
      <c r="AO1944" s="47"/>
      <c r="AP1944" s="3" t="s">
        <v>199</v>
      </c>
      <c r="AQ1944" s="47"/>
    </row>
    <row r="1945" spans="1:43" s="4" customFormat="1" ht="15" x14ac:dyDescent="0.25">
      <c r="A1945" s="83"/>
      <c r="B1945" s="49"/>
      <c r="C1945" s="372" t="s">
        <v>200</v>
      </c>
      <c r="D1945" s="372"/>
      <c r="E1945" s="372"/>
      <c r="F1945" s="372"/>
      <c r="G1945" s="372"/>
      <c r="H1945" s="372"/>
      <c r="I1945" s="372"/>
      <c r="J1945" s="372"/>
      <c r="K1945" s="372"/>
      <c r="L1945" s="84">
        <v>7.59</v>
      </c>
      <c r="M1945" s="85"/>
      <c r="N1945" s="121">
        <v>265.35000000000002</v>
      </c>
      <c r="AF1945" s="39"/>
      <c r="AG1945" s="47"/>
      <c r="AH1945" s="47"/>
      <c r="AN1945" s="47"/>
      <c r="AO1945" s="47"/>
      <c r="AP1945" s="3" t="s">
        <v>200</v>
      </c>
      <c r="AQ1945" s="47"/>
    </row>
    <row r="1946" spans="1:43" s="4" customFormat="1" ht="15" x14ac:dyDescent="0.25">
      <c r="A1946" s="83"/>
      <c r="B1946" s="49"/>
      <c r="C1946" s="372" t="s">
        <v>201</v>
      </c>
      <c r="D1946" s="372"/>
      <c r="E1946" s="372"/>
      <c r="F1946" s="372"/>
      <c r="G1946" s="372"/>
      <c r="H1946" s="372"/>
      <c r="I1946" s="372"/>
      <c r="J1946" s="372"/>
      <c r="K1946" s="372"/>
      <c r="L1946" s="106">
        <v>30635.74</v>
      </c>
      <c r="M1946" s="85"/>
      <c r="N1946" s="88"/>
      <c r="AF1946" s="39"/>
      <c r="AG1946" s="47"/>
      <c r="AH1946" s="47"/>
      <c r="AN1946" s="47"/>
      <c r="AO1946" s="47"/>
      <c r="AP1946" s="3" t="s">
        <v>201</v>
      </c>
      <c r="AQ1946" s="47"/>
    </row>
    <row r="1947" spans="1:43" s="4" customFormat="1" ht="15" x14ac:dyDescent="0.25">
      <c r="A1947" s="83"/>
      <c r="B1947" s="49"/>
      <c r="C1947" s="372" t="s">
        <v>202</v>
      </c>
      <c r="D1947" s="372"/>
      <c r="E1947" s="372"/>
      <c r="F1947" s="372"/>
      <c r="G1947" s="372"/>
      <c r="H1947" s="372"/>
      <c r="I1947" s="372"/>
      <c r="J1947" s="372"/>
      <c r="K1947" s="372"/>
      <c r="L1947" s="84">
        <v>568.54</v>
      </c>
      <c r="M1947" s="85"/>
      <c r="N1947" s="86">
        <v>19876.400000000001</v>
      </c>
      <c r="AF1947" s="39"/>
      <c r="AG1947" s="47"/>
      <c r="AH1947" s="47"/>
      <c r="AN1947" s="47"/>
      <c r="AO1947" s="47"/>
      <c r="AP1947" s="3" t="s">
        <v>202</v>
      </c>
      <c r="AQ1947" s="47"/>
    </row>
    <row r="1948" spans="1:43" s="4" customFormat="1" ht="15" x14ac:dyDescent="0.25">
      <c r="A1948" s="83"/>
      <c r="B1948" s="49"/>
      <c r="C1948" s="372" t="s">
        <v>203</v>
      </c>
      <c r="D1948" s="372"/>
      <c r="E1948" s="372"/>
      <c r="F1948" s="372"/>
      <c r="G1948" s="372"/>
      <c r="H1948" s="372"/>
      <c r="I1948" s="372"/>
      <c r="J1948" s="372"/>
      <c r="K1948" s="372"/>
      <c r="L1948" s="84">
        <v>298.92</v>
      </c>
      <c r="M1948" s="85"/>
      <c r="N1948" s="86">
        <v>10450.48</v>
      </c>
      <c r="AF1948" s="39"/>
      <c r="AG1948" s="47"/>
      <c r="AH1948" s="47"/>
      <c r="AN1948" s="47"/>
      <c r="AO1948" s="47"/>
      <c r="AP1948" s="3" t="s">
        <v>203</v>
      </c>
      <c r="AQ1948" s="47"/>
    </row>
    <row r="1949" spans="1:43" s="4" customFormat="1" ht="15" x14ac:dyDescent="0.25">
      <c r="A1949" s="83"/>
      <c r="B1949" s="49"/>
      <c r="C1949" s="372" t="s">
        <v>92</v>
      </c>
      <c r="D1949" s="372"/>
      <c r="E1949" s="372"/>
      <c r="F1949" s="372"/>
      <c r="G1949" s="372"/>
      <c r="H1949" s="372"/>
      <c r="I1949" s="372"/>
      <c r="J1949" s="372"/>
      <c r="K1949" s="372"/>
      <c r="L1949" s="84">
        <v>846.23</v>
      </c>
      <c r="M1949" s="85"/>
      <c r="N1949" s="86">
        <v>29584.22</v>
      </c>
      <c r="AF1949" s="39"/>
      <c r="AG1949" s="47"/>
      <c r="AH1949" s="47"/>
      <c r="AN1949" s="47"/>
      <c r="AO1949" s="47"/>
      <c r="AP1949" s="3" t="s">
        <v>92</v>
      </c>
      <c r="AQ1949" s="47"/>
    </row>
    <row r="1950" spans="1:43" s="4" customFormat="1" ht="15" x14ac:dyDescent="0.25">
      <c r="A1950" s="83"/>
      <c r="B1950" s="49"/>
      <c r="C1950" s="372" t="s">
        <v>93</v>
      </c>
      <c r="D1950" s="372"/>
      <c r="E1950" s="372"/>
      <c r="F1950" s="372"/>
      <c r="G1950" s="372"/>
      <c r="H1950" s="372"/>
      <c r="I1950" s="372"/>
      <c r="J1950" s="372"/>
      <c r="K1950" s="372"/>
      <c r="L1950" s="84">
        <v>872.87</v>
      </c>
      <c r="M1950" s="85"/>
      <c r="N1950" s="86">
        <v>30515.31</v>
      </c>
      <c r="AF1950" s="39"/>
      <c r="AG1950" s="47"/>
      <c r="AH1950" s="47"/>
      <c r="AN1950" s="47"/>
      <c r="AO1950" s="47"/>
      <c r="AP1950" s="3" t="s">
        <v>93</v>
      </c>
      <c r="AQ1950" s="47"/>
    </row>
    <row r="1951" spans="1:43" s="4" customFormat="1" ht="15" x14ac:dyDescent="0.25">
      <c r="A1951" s="83"/>
      <c r="B1951" s="49"/>
      <c r="C1951" s="372" t="s">
        <v>94</v>
      </c>
      <c r="D1951" s="372"/>
      <c r="E1951" s="372"/>
      <c r="F1951" s="372"/>
      <c r="G1951" s="372"/>
      <c r="H1951" s="372"/>
      <c r="I1951" s="372"/>
      <c r="J1951" s="372"/>
      <c r="K1951" s="372"/>
      <c r="L1951" s="84">
        <v>491.39</v>
      </c>
      <c r="M1951" s="85"/>
      <c r="N1951" s="86">
        <v>17179.36</v>
      </c>
      <c r="AF1951" s="39"/>
      <c r="AG1951" s="47"/>
      <c r="AH1951" s="47"/>
      <c r="AN1951" s="47"/>
      <c r="AO1951" s="47"/>
      <c r="AP1951" s="3" t="s">
        <v>94</v>
      </c>
      <c r="AQ1951" s="47"/>
    </row>
    <row r="1952" spans="1:43" s="4" customFormat="1" ht="15" x14ac:dyDescent="0.25">
      <c r="A1952" s="83"/>
      <c r="B1952" s="89"/>
      <c r="C1952" s="373" t="s">
        <v>2433</v>
      </c>
      <c r="D1952" s="373"/>
      <c r="E1952" s="373"/>
      <c r="F1952" s="373"/>
      <c r="G1952" s="373"/>
      <c r="H1952" s="373"/>
      <c r="I1952" s="373"/>
      <c r="J1952" s="373"/>
      <c r="K1952" s="373"/>
      <c r="L1952" s="93">
        <v>39017.800000000003</v>
      </c>
      <c r="M1952" s="91"/>
      <c r="N1952" s="92">
        <v>392149.38</v>
      </c>
      <c r="AF1952" s="39"/>
      <c r="AG1952" s="47"/>
      <c r="AH1952" s="47"/>
      <c r="AN1952" s="47"/>
      <c r="AO1952" s="47"/>
      <c r="AQ1952" s="47" t="s">
        <v>2433</v>
      </c>
    </row>
    <row r="1953" spans="1:43" s="4" customFormat="1" ht="15" x14ac:dyDescent="0.25">
      <c r="A1953" s="83"/>
      <c r="B1953" s="49"/>
      <c r="C1953" s="372" t="s">
        <v>84</v>
      </c>
      <c r="D1953" s="372"/>
      <c r="E1953" s="372"/>
      <c r="F1953" s="372"/>
      <c r="G1953" s="372"/>
      <c r="H1953" s="372"/>
      <c r="I1953" s="372"/>
      <c r="J1953" s="372"/>
      <c r="K1953" s="372"/>
      <c r="L1953" s="87"/>
      <c r="M1953" s="85"/>
      <c r="N1953" s="88"/>
      <c r="AF1953" s="39"/>
      <c r="AG1953" s="47"/>
      <c r="AH1953" s="47"/>
      <c r="AN1953" s="47"/>
      <c r="AO1953" s="47"/>
      <c r="AP1953" s="3" t="s">
        <v>84</v>
      </c>
      <c r="AQ1953" s="47"/>
    </row>
    <row r="1954" spans="1:43" s="4" customFormat="1" ht="15" x14ac:dyDescent="0.25">
      <c r="A1954" s="83"/>
      <c r="B1954" s="49"/>
      <c r="C1954" s="372" t="s">
        <v>241</v>
      </c>
      <c r="D1954" s="372"/>
      <c r="E1954" s="372"/>
      <c r="F1954" s="372"/>
      <c r="G1954" s="372"/>
      <c r="H1954" s="372"/>
      <c r="I1954" s="372"/>
      <c r="J1954" s="372"/>
      <c r="K1954" s="372"/>
      <c r="L1954" s="106">
        <v>26810.5</v>
      </c>
      <c r="M1954" s="85"/>
      <c r="N1954" s="86">
        <v>229229.75</v>
      </c>
      <c r="AF1954" s="39"/>
      <c r="AG1954" s="47"/>
      <c r="AH1954" s="47"/>
      <c r="AN1954" s="47"/>
      <c r="AO1954" s="47"/>
      <c r="AP1954" s="3" t="s">
        <v>241</v>
      </c>
      <c r="AQ1954" s="47"/>
    </row>
    <row r="1955" spans="1:43" s="4" customFormat="1" ht="15" x14ac:dyDescent="0.25">
      <c r="A1955" s="378" t="s">
        <v>2434</v>
      </c>
      <c r="B1955" s="379"/>
      <c r="C1955" s="379"/>
      <c r="D1955" s="379"/>
      <c r="E1955" s="379"/>
      <c r="F1955" s="379"/>
      <c r="G1955" s="379"/>
      <c r="H1955" s="379"/>
      <c r="I1955" s="379"/>
      <c r="J1955" s="379"/>
      <c r="K1955" s="379"/>
      <c r="L1955" s="379"/>
      <c r="M1955" s="379"/>
      <c r="N1955" s="380"/>
      <c r="AF1955" s="39" t="s">
        <v>2434</v>
      </c>
      <c r="AG1955" s="47"/>
      <c r="AH1955" s="47"/>
      <c r="AN1955" s="47"/>
      <c r="AO1955" s="47"/>
      <c r="AQ1955" s="47"/>
    </row>
    <row r="1956" spans="1:43" s="4" customFormat="1" ht="15" x14ac:dyDescent="0.25">
      <c r="A1956" s="381" t="s">
        <v>2435</v>
      </c>
      <c r="B1956" s="382"/>
      <c r="C1956" s="382"/>
      <c r="D1956" s="382"/>
      <c r="E1956" s="382"/>
      <c r="F1956" s="382"/>
      <c r="G1956" s="382"/>
      <c r="H1956" s="382"/>
      <c r="I1956" s="382"/>
      <c r="J1956" s="382"/>
      <c r="K1956" s="382"/>
      <c r="L1956" s="382"/>
      <c r="M1956" s="382"/>
      <c r="N1956" s="383"/>
      <c r="AF1956" s="39"/>
      <c r="AG1956" s="47" t="s">
        <v>2435</v>
      </c>
      <c r="AH1956" s="47"/>
      <c r="AN1956" s="47"/>
      <c r="AO1956" s="47"/>
      <c r="AQ1956" s="47"/>
    </row>
    <row r="1957" spans="1:43" s="4" customFormat="1" ht="57" x14ac:dyDescent="0.25">
      <c r="A1957" s="40" t="s">
        <v>866</v>
      </c>
      <c r="B1957" s="41" t="s">
        <v>659</v>
      </c>
      <c r="C1957" s="374" t="s">
        <v>660</v>
      </c>
      <c r="D1957" s="374"/>
      <c r="E1957" s="374"/>
      <c r="F1957" s="42" t="s">
        <v>661</v>
      </c>
      <c r="G1957" s="43">
        <v>1.6E-2</v>
      </c>
      <c r="H1957" s="44">
        <v>1</v>
      </c>
      <c r="I1957" s="116">
        <v>1.6E-2</v>
      </c>
      <c r="J1957" s="45"/>
      <c r="K1957" s="43"/>
      <c r="L1957" s="45"/>
      <c r="M1957" s="43"/>
      <c r="N1957" s="46"/>
      <c r="AF1957" s="39"/>
      <c r="AG1957" s="47"/>
      <c r="AH1957" s="47" t="s">
        <v>660</v>
      </c>
      <c r="AN1957" s="47"/>
      <c r="AO1957" s="47"/>
      <c r="AQ1957" s="47"/>
    </row>
    <row r="1958" spans="1:43" s="4" customFormat="1" ht="15" x14ac:dyDescent="0.25">
      <c r="A1958" s="69"/>
      <c r="B1958" s="50"/>
      <c r="C1958" s="372" t="s">
        <v>2436</v>
      </c>
      <c r="D1958" s="372"/>
      <c r="E1958" s="372"/>
      <c r="F1958" s="372"/>
      <c r="G1958" s="372"/>
      <c r="H1958" s="372"/>
      <c r="I1958" s="372"/>
      <c r="J1958" s="372"/>
      <c r="K1958" s="372"/>
      <c r="L1958" s="372"/>
      <c r="M1958" s="372"/>
      <c r="N1958" s="377"/>
      <c r="AF1958" s="39"/>
      <c r="AG1958" s="47"/>
      <c r="AH1958" s="47"/>
      <c r="AI1958" s="3" t="s">
        <v>2436</v>
      </c>
      <c r="AN1958" s="47"/>
      <c r="AO1958" s="47"/>
      <c r="AQ1958" s="47"/>
    </row>
    <row r="1959" spans="1:43" s="4" customFormat="1" ht="22.5" x14ac:dyDescent="0.25">
      <c r="A1959" s="103"/>
      <c r="B1959" s="49" t="s">
        <v>217</v>
      </c>
      <c r="C1959" s="368" t="s">
        <v>218</v>
      </c>
      <c r="D1959" s="368"/>
      <c r="E1959" s="368"/>
      <c r="F1959" s="368"/>
      <c r="G1959" s="368"/>
      <c r="H1959" s="368"/>
      <c r="I1959" s="368"/>
      <c r="J1959" s="368"/>
      <c r="K1959" s="368"/>
      <c r="L1959" s="368"/>
      <c r="M1959" s="368"/>
      <c r="N1959" s="376"/>
      <c r="AF1959" s="39"/>
      <c r="AG1959" s="47"/>
      <c r="AH1959" s="47"/>
      <c r="AJ1959" s="3" t="s">
        <v>218</v>
      </c>
      <c r="AN1959" s="47"/>
      <c r="AO1959" s="47"/>
      <c r="AQ1959" s="47"/>
    </row>
    <row r="1960" spans="1:43" s="4" customFormat="1" ht="15" x14ac:dyDescent="0.25">
      <c r="A1960" s="48"/>
      <c r="B1960" s="49" t="s">
        <v>58</v>
      </c>
      <c r="C1960" s="372" t="s">
        <v>62</v>
      </c>
      <c r="D1960" s="372"/>
      <c r="E1960" s="372"/>
      <c r="F1960" s="51"/>
      <c r="G1960" s="52"/>
      <c r="H1960" s="52"/>
      <c r="I1960" s="52"/>
      <c r="J1960" s="53">
        <v>620.42999999999995</v>
      </c>
      <c r="K1960" s="54">
        <v>1.1499999999999999</v>
      </c>
      <c r="L1960" s="53">
        <v>11.42</v>
      </c>
      <c r="M1960" s="54">
        <v>34.96</v>
      </c>
      <c r="N1960" s="64">
        <v>399.24</v>
      </c>
      <c r="AF1960" s="39"/>
      <c r="AG1960" s="47"/>
      <c r="AH1960" s="47"/>
      <c r="AK1960" s="3" t="s">
        <v>62</v>
      </c>
      <c r="AN1960" s="47"/>
      <c r="AO1960" s="47"/>
      <c r="AQ1960" s="47"/>
    </row>
    <row r="1961" spans="1:43" s="4" customFormat="1" ht="15" x14ac:dyDescent="0.25">
      <c r="A1961" s="48"/>
      <c r="B1961" s="49" t="s">
        <v>73</v>
      </c>
      <c r="C1961" s="372" t="s">
        <v>175</v>
      </c>
      <c r="D1961" s="372"/>
      <c r="E1961" s="372"/>
      <c r="F1961" s="51"/>
      <c r="G1961" s="52"/>
      <c r="H1961" s="52"/>
      <c r="I1961" s="52"/>
      <c r="J1961" s="107">
        <v>3092.82</v>
      </c>
      <c r="K1961" s="54">
        <v>1.1499999999999999</v>
      </c>
      <c r="L1961" s="53">
        <v>56.91</v>
      </c>
      <c r="M1961" s="52"/>
      <c r="N1961" s="58"/>
      <c r="AF1961" s="39"/>
      <c r="AG1961" s="47"/>
      <c r="AH1961" s="47"/>
      <c r="AK1961" s="3" t="s">
        <v>175</v>
      </c>
      <c r="AN1961" s="47"/>
      <c r="AO1961" s="47"/>
      <c r="AQ1961" s="47"/>
    </row>
    <row r="1962" spans="1:43" s="4" customFormat="1" ht="15" x14ac:dyDescent="0.25">
      <c r="A1962" s="48"/>
      <c r="B1962" s="49" t="s">
        <v>78</v>
      </c>
      <c r="C1962" s="372" t="s">
        <v>176</v>
      </c>
      <c r="D1962" s="372"/>
      <c r="E1962" s="372"/>
      <c r="F1962" s="51"/>
      <c r="G1962" s="52"/>
      <c r="H1962" s="52"/>
      <c r="I1962" s="52"/>
      <c r="J1962" s="53">
        <v>399.08</v>
      </c>
      <c r="K1962" s="54">
        <v>1.1499999999999999</v>
      </c>
      <c r="L1962" s="53">
        <v>7.34</v>
      </c>
      <c r="M1962" s="54">
        <v>34.96</v>
      </c>
      <c r="N1962" s="64">
        <v>256.61</v>
      </c>
      <c r="AF1962" s="39"/>
      <c r="AG1962" s="47"/>
      <c r="AH1962" s="47"/>
      <c r="AK1962" s="3" t="s">
        <v>176</v>
      </c>
      <c r="AN1962" s="47"/>
      <c r="AO1962" s="47"/>
      <c r="AQ1962" s="47"/>
    </row>
    <row r="1963" spans="1:43" s="4" customFormat="1" ht="15" x14ac:dyDescent="0.25">
      <c r="A1963" s="48"/>
      <c r="B1963" s="49" t="s">
        <v>122</v>
      </c>
      <c r="C1963" s="372" t="s">
        <v>177</v>
      </c>
      <c r="D1963" s="372"/>
      <c r="E1963" s="372"/>
      <c r="F1963" s="51"/>
      <c r="G1963" s="52"/>
      <c r="H1963" s="52"/>
      <c r="I1963" s="52"/>
      <c r="J1963" s="107">
        <v>7435.74</v>
      </c>
      <c r="K1963" s="52"/>
      <c r="L1963" s="53">
        <v>118.97</v>
      </c>
      <c r="M1963" s="52"/>
      <c r="N1963" s="58"/>
      <c r="AF1963" s="39"/>
      <c r="AG1963" s="47"/>
      <c r="AH1963" s="47"/>
      <c r="AK1963" s="3" t="s">
        <v>177</v>
      </c>
      <c r="AN1963" s="47"/>
      <c r="AO1963" s="47"/>
      <c r="AQ1963" s="47"/>
    </row>
    <row r="1964" spans="1:43" s="4" customFormat="1" ht="15" x14ac:dyDescent="0.25">
      <c r="A1964" s="56"/>
      <c r="B1964" s="49"/>
      <c r="C1964" s="372" t="s">
        <v>63</v>
      </c>
      <c r="D1964" s="372"/>
      <c r="E1964" s="372"/>
      <c r="F1964" s="51" t="s">
        <v>64</v>
      </c>
      <c r="G1964" s="54">
        <v>65.239999999999995</v>
      </c>
      <c r="H1964" s="54">
        <v>1.1499999999999999</v>
      </c>
      <c r="I1964" s="117">
        <v>1.2004159999999999</v>
      </c>
      <c r="J1964" s="57"/>
      <c r="K1964" s="52"/>
      <c r="L1964" s="57"/>
      <c r="M1964" s="52"/>
      <c r="N1964" s="58"/>
      <c r="AF1964" s="39"/>
      <c r="AG1964" s="47"/>
      <c r="AH1964" s="47"/>
      <c r="AL1964" s="3" t="s">
        <v>63</v>
      </c>
      <c r="AN1964" s="47"/>
      <c r="AO1964" s="47"/>
      <c r="AQ1964" s="47"/>
    </row>
    <row r="1965" spans="1:43" s="4" customFormat="1" ht="15" x14ac:dyDescent="0.25">
      <c r="A1965" s="56"/>
      <c r="B1965" s="49"/>
      <c r="C1965" s="372" t="s">
        <v>178</v>
      </c>
      <c r="D1965" s="372"/>
      <c r="E1965" s="372"/>
      <c r="F1965" s="51" t="s">
        <v>64</v>
      </c>
      <c r="G1965" s="54">
        <v>37.51</v>
      </c>
      <c r="H1965" s="54">
        <v>1.1499999999999999</v>
      </c>
      <c r="I1965" s="117">
        <v>0.69018400000000002</v>
      </c>
      <c r="J1965" s="57"/>
      <c r="K1965" s="52"/>
      <c r="L1965" s="57"/>
      <c r="M1965" s="52"/>
      <c r="N1965" s="58"/>
      <c r="AF1965" s="39"/>
      <c r="AG1965" s="47"/>
      <c r="AH1965" s="47"/>
      <c r="AL1965" s="3" t="s">
        <v>178</v>
      </c>
      <c r="AN1965" s="47"/>
      <c r="AO1965" s="47"/>
      <c r="AQ1965" s="47"/>
    </row>
    <row r="1966" spans="1:43" s="4" customFormat="1" ht="15" x14ac:dyDescent="0.25">
      <c r="A1966" s="48"/>
      <c r="B1966" s="49"/>
      <c r="C1966" s="375" t="s">
        <v>65</v>
      </c>
      <c r="D1966" s="375"/>
      <c r="E1966" s="375"/>
      <c r="F1966" s="59"/>
      <c r="G1966" s="60"/>
      <c r="H1966" s="60"/>
      <c r="I1966" s="60"/>
      <c r="J1966" s="108">
        <v>11148.99</v>
      </c>
      <c r="K1966" s="60"/>
      <c r="L1966" s="61">
        <v>187.3</v>
      </c>
      <c r="M1966" s="60"/>
      <c r="N1966" s="62"/>
      <c r="AF1966" s="39"/>
      <c r="AG1966" s="47"/>
      <c r="AH1966" s="47"/>
      <c r="AM1966" s="3" t="s">
        <v>65</v>
      </c>
      <c r="AN1966" s="47"/>
      <c r="AO1966" s="47"/>
      <c r="AQ1966" s="47"/>
    </row>
    <row r="1967" spans="1:43" s="4" customFormat="1" ht="15" x14ac:dyDescent="0.25">
      <c r="A1967" s="56"/>
      <c r="B1967" s="49"/>
      <c r="C1967" s="372" t="s">
        <v>66</v>
      </c>
      <c r="D1967" s="372"/>
      <c r="E1967" s="372"/>
      <c r="F1967" s="51"/>
      <c r="G1967" s="52"/>
      <c r="H1967" s="52"/>
      <c r="I1967" s="52"/>
      <c r="J1967" s="57"/>
      <c r="K1967" s="52"/>
      <c r="L1967" s="53">
        <v>18.760000000000002</v>
      </c>
      <c r="M1967" s="52"/>
      <c r="N1967" s="64">
        <v>655.85</v>
      </c>
      <c r="AF1967" s="39"/>
      <c r="AG1967" s="47"/>
      <c r="AH1967" s="47"/>
      <c r="AL1967" s="3" t="s">
        <v>66</v>
      </c>
      <c r="AN1967" s="47"/>
      <c r="AO1967" s="47"/>
      <c r="AQ1967" s="47"/>
    </row>
    <row r="1968" spans="1:43" s="4" customFormat="1" ht="15" x14ac:dyDescent="0.25">
      <c r="A1968" s="56"/>
      <c r="B1968" s="49" t="s">
        <v>663</v>
      </c>
      <c r="C1968" s="372" t="s">
        <v>664</v>
      </c>
      <c r="D1968" s="372"/>
      <c r="E1968" s="372"/>
      <c r="F1968" s="51" t="s">
        <v>69</v>
      </c>
      <c r="G1968" s="63">
        <v>103</v>
      </c>
      <c r="H1968" s="52"/>
      <c r="I1968" s="63">
        <v>103</v>
      </c>
      <c r="J1968" s="57"/>
      <c r="K1968" s="52"/>
      <c r="L1968" s="53">
        <v>19.32</v>
      </c>
      <c r="M1968" s="52"/>
      <c r="N1968" s="64">
        <v>675.53</v>
      </c>
      <c r="AF1968" s="39"/>
      <c r="AG1968" s="47"/>
      <c r="AH1968" s="47"/>
      <c r="AL1968" s="3" t="s">
        <v>664</v>
      </c>
      <c r="AN1968" s="47"/>
      <c r="AO1968" s="47"/>
      <c r="AQ1968" s="47"/>
    </row>
    <row r="1969" spans="1:43" s="4" customFormat="1" ht="15" x14ac:dyDescent="0.25">
      <c r="A1969" s="56"/>
      <c r="B1969" s="49" t="s">
        <v>665</v>
      </c>
      <c r="C1969" s="372" t="s">
        <v>666</v>
      </c>
      <c r="D1969" s="372"/>
      <c r="E1969" s="372"/>
      <c r="F1969" s="51" t="s">
        <v>69</v>
      </c>
      <c r="G1969" s="63">
        <v>60</v>
      </c>
      <c r="H1969" s="52"/>
      <c r="I1969" s="63">
        <v>60</v>
      </c>
      <c r="J1969" s="57"/>
      <c r="K1969" s="52"/>
      <c r="L1969" s="53">
        <v>11.26</v>
      </c>
      <c r="M1969" s="52"/>
      <c r="N1969" s="64">
        <v>393.51</v>
      </c>
      <c r="AF1969" s="39"/>
      <c r="AG1969" s="47"/>
      <c r="AH1969" s="47"/>
      <c r="AL1969" s="3" t="s">
        <v>666</v>
      </c>
      <c r="AN1969" s="47"/>
      <c r="AO1969" s="47"/>
      <c r="AQ1969" s="47"/>
    </row>
    <row r="1970" spans="1:43" s="4" customFormat="1" ht="15" x14ac:dyDescent="0.25">
      <c r="A1970" s="65"/>
      <c r="B1970" s="66"/>
      <c r="C1970" s="374" t="s">
        <v>72</v>
      </c>
      <c r="D1970" s="374"/>
      <c r="E1970" s="374"/>
      <c r="F1970" s="42"/>
      <c r="G1970" s="43"/>
      <c r="H1970" s="43"/>
      <c r="I1970" s="43"/>
      <c r="J1970" s="45"/>
      <c r="K1970" s="43"/>
      <c r="L1970" s="67">
        <v>217.88</v>
      </c>
      <c r="M1970" s="60"/>
      <c r="N1970" s="46"/>
      <c r="AF1970" s="39"/>
      <c r="AG1970" s="47"/>
      <c r="AH1970" s="47"/>
      <c r="AN1970" s="47" t="s">
        <v>72</v>
      </c>
      <c r="AO1970" s="47"/>
      <c r="AQ1970" s="47"/>
    </row>
    <row r="1971" spans="1:43" s="4" customFormat="1" ht="22.5" x14ac:dyDescent="0.25">
      <c r="A1971" s="40" t="s">
        <v>867</v>
      </c>
      <c r="B1971" s="41" t="s">
        <v>1663</v>
      </c>
      <c r="C1971" s="374" t="s">
        <v>2396</v>
      </c>
      <c r="D1971" s="374"/>
      <c r="E1971" s="374"/>
      <c r="F1971" s="42" t="s">
        <v>231</v>
      </c>
      <c r="G1971" s="43">
        <v>16.32</v>
      </c>
      <c r="H1971" s="44">
        <v>1</v>
      </c>
      <c r="I1971" s="68">
        <v>16.32</v>
      </c>
      <c r="J1971" s="67">
        <v>387.94</v>
      </c>
      <c r="K1971" s="43"/>
      <c r="L1971" s="67">
        <v>740.49</v>
      </c>
      <c r="M1971" s="68">
        <v>8.5500000000000007</v>
      </c>
      <c r="N1971" s="115">
        <v>6331.18</v>
      </c>
      <c r="AF1971" s="39"/>
      <c r="AG1971" s="47"/>
      <c r="AH1971" s="47" t="s">
        <v>2396</v>
      </c>
      <c r="AN1971" s="47"/>
      <c r="AO1971" s="47"/>
      <c r="AQ1971" s="47"/>
    </row>
    <row r="1972" spans="1:43" s="4" customFormat="1" ht="15" x14ac:dyDescent="0.25">
      <c r="A1972" s="69"/>
      <c r="B1972" s="50"/>
      <c r="C1972" s="372" t="s">
        <v>2437</v>
      </c>
      <c r="D1972" s="372"/>
      <c r="E1972" s="372"/>
      <c r="F1972" s="372"/>
      <c r="G1972" s="372"/>
      <c r="H1972" s="372"/>
      <c r="I1972" s="372"/>
      <c r="J1972" s="372"/>
      <c r="K1972" s="372"/>
      <c r="L1972" s="372"/>
      <c r="M1972" s="372"/>
      <c r="N1972" s="377"/>
      <c r="AF1972" s="39"/>
      <c r="AG1972" s="47"/>
      <c r="AH1972" s="47"/>
      <c r="AI1972" s="3" t="s">
        <v>2437</v>
      </c>
      <c r="AN1972" s="47"/>
      <c r="AO1972" s="47"/>
      <c r="AQ1972" s="47"/>
    </row>
    <row r="1973" spans="1:43" s="4" customFormat="1" ht="15" x14ac:dyDescent="0.25">
      <c r="A1973" s="65"/>
      <c r="B1973" s="66"/>
      <c r="C1973" s="374" t="s">
        <v>72</v>
      </c>
      <c r="D1973" s="374"/>
      <c r="E1973" s="374"/>
      <c r="F1973" s="42"/>
      <c r="G1973" s="43"/>
      <c r="H1973" s="43"/>
      <c r="I1973" s="43"/>
      <c r="J1973" s="45"/>
      <c r="K1973" s="43"/>
      <c r="L1973" s="67">
        <v>740.49</v>
      </c>
      <c r="M1973" s="60"/>
      <c r="N1973" s="115">
        <v>6331.18</v>
      </c>
      <c r="AF1973" s="39"/>
      <c r="AG1973" s="47"/>
      <c r="AH1973" s="47"/>
      <c r="AN1973" s="47" t="s">
        <v>72</v>
      </c>
      <c r="AO1973" s="47"/>
      <c r="AQ1973" s="47"/>
    </row>
    <row r="1974" spans="1:43" s="4" customFormat="1" ht="0" hidden="1" customHeight="1" x14ac:dyDescent="0.25">
      <c r="A1974" s="71"/>
      <c r="B1974" s="72"/>
      <c r="C1974" s="72"/>
      <c r="D1974" s="72"/>
      <c r="E1974" s="72"/>
      <c r="F1974" s="73"/>
      <c r="G1974" s="73"/>
      <c r="H1974" s="73"/>
      <c r="I1974" s="73"/>
      <c r="J1974" s="74"/>
      <c r="K1974" s="73"/>
      <c r="L1974" s="74"/>
      <c r="M1974" s="52"/>
      <c r="N1974" s="74"/>
      <c r="AF1974" s="39"/>
      <c r="AG1974" s="47"/>
      <c r="AH1974" s="47"/>
      <c r="AN1974" s="47"/>
      <c r="AO1974" s="47"/>
      <c r="AQ1974" s="47"/>
    </row>
    <row r="1975" spans="1:43" s="4" customFormat="1" ht="15" x14ac:dyDescent="0.25">
      <c r="A1975" s="78"/>
      <c r="B1975" s="79"/>
      <c r="C1975" s="374" t="s">
        <v>2438</v>
      </c>
      <c r="D1975" s="374"/>
      <c r="E1975" s="374"/>
      <c r="F1975" s="374"/>
      <c r="G1975" s="374"/>
      <c r="H1975" s="374"/>
      <c r="I1975" s="374"/>
      <c r="J1975" s="374"/>
      <c r="K1975" s="374"/>
      <c r="L1975" s="80"/>
      <c r="M1975" s="81"/>
      <c r="N1975" s="82"/>
      <c r="AF1975" s="39"/>
      <c r="AG1975" s="47"/>
      <c r="AH1975" s="47"/>
      <c r="AN1975" s="47"/>
      <c r="AO1975" s="47" t="s">
        <v>2438</v>
      </c>
      <c r="AQ1975" s="47"/>
    </row>
    <row r="1976" spans="1:43" s="4" customFormat="1" ht="15" x14ac:dyDescent="0.25">
      <c r="A1976" s="83"/>
      <c r="B1976" s="49"/>
      <c r="C1976" s="372" t="s">
        <v>83</v>
      </c>
      <c r="D1976" s="372"/>
      <c r="E1976" s="372"/>
      <c r="F1976" s="372"/>
      <c r="G1976" s="372"/>
      <c r="H1976" s="372"/>
      <c r="I1976" s="372"/>
      <c r="J1976" s="372"/>
      <c r="K1976" s="372"/>
      <c r="L1976" s="84">
        <v>927.79</v>
      </c>
      <c r="M1976" s="85"/>
      <c r="N1976" s="86">
        <v>8437.94</v>
      </c>
      <c r="AF1976" s="39"/>
      <c r="AG1976" s="47"/>
      <c r="AH1976" s="47"/>
      <c r="AN1976" s="47"/>
      <c r="AO1976" s="47"/>
      <c r="AP1976" s="3" t="s">
        <v>83</v>
      </c>
      <c r="AQ1976" s="47"/>
    </row>
    <row r="1977" spans="1:43" s="4" customFormat="1" ht="15" x14ac:dyDescent="0.25">
      <c r="A1977" s="83"/>
      <c r="B1977" s="49"/>
      <c r="C1977" s="372" t="s">
        <v>84</v>
      </c>
      <c r="D1977" s="372"/>
      <c r="E1977" s="372"/>
      <c r="F1977" s="372"/>
      <c r="G1977" s="372"/>
      <c r="H1977" s="372"/>
      <c r="I1977" s="372"/>
      <c r="J1977" s="372"/>
      <c r="K1977" s="372"/>
      <c r="L1977" s="87"/>
      <c r="M1977" s="85"/>
      <c r="N1977" s="88"/>
      <c r="AF1977" s="39"/>
      <c r="AG1977" s="47"/>
      <c r="AH1977" s="47"/>
      <c r="AN1977" s="47"/>
      <c r="AO1977" s="47"/>
      <c r="AP1977" s="3" t="s">
        <v>84</v>
      </c>
      <c r="AQ1977" s="47"/>
    </row>
    <row r="1978" spans="1:43" s="4" customFormat="1" ht="15" x14ac:dyDescent="0.25">
      <c r="A1978" s="83"/>
      <c r="B1978" s="49"/>
      <c r="C1978" s="372" t="s">
        <v>85</v>
      </c>
      <c r="D1978" s="372"/>
      <c r="E1978" s="372"/>
      <c r="F1978" s="372"/>
      <c r="G1978" s="372"/>
      <c r="H1978" s="372"/>
      <c r="I1978" s="372"/>
      <c r="J1978" s="372"/>
      <c r="K1978" s="372"/>
      <c r="L1978" s="84">
        <v>11.42</v>
      </c>
      <c r="M1978" s="85"/>
      <c r="N1978" s="121">
        <v>399.24</v>
      </c>
      <c r="AF1978" s="39"/>
      <c r="AG1978" s="47"/>
      <c r="AH1978" s="47"/>
      <c r="AN1978" s="47"/>
      <c r="AO1978" s="47"/>
      <c r="AP1978" s="3" t="s">
        <v>85</v>
      </c>
      <c r="AQ1978" s="47"/>
    </row>
    <row r="1979" spans="1:43" s="4" customFormat="1" ht="15" x14ac:dyDescent="0.25">
      <c r="A1979" s="83"/>
      <c r="B1979" s="49"/>
      <c r="C1979" s="372" t="s">
        <v>193</v>
      </c>
      <c r="D1979" s="372"/>
      <c r="E1979" s="372"/>
      <c r="F1979" s="372"/>
      <c r="G1979" s="372"/>
      <c r="H1979" s="372"/>
      <c r="I1979" s="372"/>
      <c r="J1979" s="372"/>
      <c r="K1979" s="372"/>
      <c r="L1979" s="84">
        <v>56.91</v>
      </c>
      <c r="M1979" s="85"/>
      <c r="N1979" s="121">
        <v>690.32</v>
      </c>
      <c r="AF1979" s="39"/>
      <c r="AG1979" s="47"/>
      <c r="AH1979" s="47"/>
      <c r="AN1979" s="47"/>
      <c r="AO1979" s="47"/>
      <c r="AP1979" s="3" t="s">
        <v>193</v>
      </c>
      <c r="AQ1979" s="47"/>
    </row>
    <row r="1980" spans="1:43" s="4" customFormat="1" ht="15" x14ac:dyDescent="0.25">
      <c r="A1980" s="83"/>
      <c r="B1980" s="49"/>
      <c r="C1980" s="372" t="s">
        <v>194</v>
      </c>
      <c r="D1980" s="372"/>
      <c r="E1980" s="372"/>
      <c r="F1980" s="372"/>
      <c r="G1980" s="372"/>
      <c r="H1980" s="372"/>
      <c r="I1980" s="372"/>
      <c r="J1980" s="372"/>
      <c r="K1980" s="372"/>
      <c r="L1980" s="84">
        <v>7.34</v>
      </c>
      <c r="M1980" s="85"/>
      <c r="N1980" s="121">
        <v>256.61</v>
      </c>
      <c r="AF1980" s="39"/>
      <c r="AG1980" s="47"/>
      <c r="AH1980" s="47"/>
      <c r="AN1980" s="47"/>
      <c r="AO1980" s="47"/>
      <c r="AP1980" s="3" t="s">
        <v>194</v>
      </c>
      <c r="AQ1980" s="47"/>
    </row>
    <row r="1981" spans="1:43" s="4" customFormat="1" ht="15" x14ac:dyDescent="0.25">
      <c r="A1981" s="83"/>
      <c r="B1981" s="49"/>
      <c r="C1981" s="372" t="s">
        <v>195</v>
      </c>
      <c r="D1981" s="372"/>
      <c r="E1981" s="372"/>
      <c r="F1981" s="372"/>
      <c r="G1981" s="372"/>
      <c r="H1981" s="372"/>
      <c r="I1981" s="372"/>
      <c r="J1981" s="372"/>
      <c r="K1981" s="372"/>
      <c r="L1981" s="84">
        <v>859.46</v>
      </c>
      <c r="M1981" s="85"/>
      <c r="N1981" s="86">
        <v>7348.38</v>
      </c>
      <c r="AF1981" s="39"/>
      <c r="AG1981" s="47"/>
      <c r="AH1981" s="47"/>
      <c r="AN1981" s="47"/>
      <c r="AO1981" s="47"/>
      <c r="AP1981" s="3" t="s">
        <v>195</v>
      </c>
      <c r="AQ1981" s="47"/>
    </row>
    <row r="1982" spans="1:43" s="4" customFormat="1" ht="15" x14ac:dyDescent="0.25">
      <c r="A1982" s="83"/>
      <c r="B1982" s="49"/>
      <c r="C1982" s="372" t="s">
        <v>196</v>
      </c>
      <c r="D1982" s="372"/>
      <c r="E1982" s="372"/>
      <c r="F1982" s="372"/>
      <c r="G1982" s="372"/>
      <c r="H1982" s="372"/>
      <c r="I1982" s="372"/>
      <c r="J1982" s="372"/>
      <c r="K1982" s="372"/>
      <c r="L1982" s="84">
        <v>958.37</v>
      </c>
      <c r="M1982" s="85"/>
      <c r="N1982" s="86">
        <v>9506.98</v>
      </c>
      <c r="AF1982" s="39"/>
      <c r="AG1982" s="47"/>
      <c r="AH1982" s="47"/>
      <c r="AN1982" s="47"/>
      <c r="AO1982" s="47"/>
      <c r="AP1982" s="3" t="s">
        <v>196</v>
      </c>
      <c r="AQ1982" s="47"/>
    </row>
    <row r="1983" spans="1:43" s="4" customFormat="1" ht="15" x14ac:dyDescent="0.25">
      <c r="A1983" s="83"/>
      <c r="B1983" s="49"/>
      <c r="C1983" s="372" t="s">
        <v>84</v>
      </c>
      <c r="D1983" s="372"/>
      <c r="E1983" s="372"/>
      <c r="F1983" s="372"/>
      <c r="G1983" s="372"/>
      <c r="H1983" s="372"/>
      <c r="I1983" s="372"/>
      <c r="J1983" s="372"/>
      <c r="K1983" s="372"/>
      <c r="L1983" s="87"/>
      <c r="M1983" s="85"/>
      <c r="N1983" s="88"/>
      <c r="AF1983" s="39"/>
      <c r="AG1983" s="47"/>
      <c r="AH1983" s="47"/>
      <c r="AN1983" s="47"/>
      <c r="AO1983" s="47"/>
      <c r="AP1983" s="3" t="s">
        <v>84</v>
      </c>
      <c r="AQ1983" s="47"/>
    </row>
    <row r="1984" spans="1:43" s="4" customFormat="1" ht="15" x14ac:dyDescent="0.25">
      <c r="A1984" s="83"/>
      <c r="B1984" s="49"/>
      <c r="C1984" s="372" t="s">
        <v>197</v>
      </c>
      <c r="D1984" s="372"/>
      <c r="E1984" s="372"/>
      <c r="F1984" s="372"/>
      <c r="G1984" s="372"/>
      <c r="H1984" s="372"/>
      <c r="I1984" s="372"/>
      <c r="J1984" s="372"/>
      <c r="K1984" s="372"/>
      <c r="L1984" s="84">
        <v>11.42</v>
      </c>
      <c r="M1984" s="85"/>
      <c r="N1984" s="121">
        <v>399.24</v>
      </c>
      <c r="AF1984" s="39"/>
      <c r="AG1984" s="47"/>
      <c r="AH1984" s="47"/>
      <c r="AN1984" s="47"/>
      <c r="AO1984" s="47"/>
      <c r="AP1984" s="3" t="s">
        <v>197</v>
      </c>
      <c r="AQ1984" s="47"/>
    </row>
    <row r="1985" spans="1:43" s="4" customFormat="1" ht="15" x14ac:dyDescent="0.25">
      <c r="A1985" s="83"/>
      <c r="B1985" s="49"/>
      <c r="C1985" s="372" t="s">
        <v>199</v>
      </c>
      <c r="D1985" s="372"/>
      <c r="E1985" s="372"/>
      <c r="F1985" s="372"/>
      <c r="G1985" s="372"/>
      <c r="H1985" s="372"/>
      <c r="I1985" s="372"/>
      <c r="J1985" s="372"/>
      <c r="K1985" s="372"/>
      <c r="L1985" s="84">
        <v>56.91</v>
      </c>
      <c r="M1985" s="85"/>
      <c r="N1985" s="88"/>
      <c r="AF1985" s="39"/>
      <c r="AG1985" s="47"/>
      <c r="AH1985" s="47"/>
      <c r="AN1985" s="47"/>
      <c r="AO1985" s="47"/>
      <c r="AP1985" s="3" t="s">
        <v>199</v>
      </c>
      <c r="AQ1985" s="47"/>
    </row>
    <row r="1986" spans="1:43" s="4" customFormat="1" ht="15" x14ac:dyDescent="0.25">
      <c r="A1986" s="83"/>
      <c r="B1986" s="49"/>
      <c r="C1986" s="372" t="s">
        <v>200</v>
      </c>
      <c r="D1986" s="372"/>
      <c r="E1986" s="372"/>
      <c r="F1986" s="372"/>
      <c r="G1986" s="372"/>
      <c r="H1986" s="372"/>
      <c r="I1986" s="372"/>
      <c r="J1986" s="372"/>
      <c r="K1986" s="372"/>
      <c r="L1986" s="84">
        <v>7.34</v>
      </c>
      <c r="M1986" s="85"/>
      <c r="N1986" s="121">
        <v>256.61</v>
      </c>
      <c r="AF1986" s="39"/>
      <c r="AG1986" s="47"/>
      <c r="AH1986" s="47"/>
      <c r="AN1986" s="47"/>
      <c r="AO1986" s="47"/>
      <c r="AP1986" s="3" t="s">
        <v>200</v>
      </c>
      <c r="AQ1986" s="47"/>
    </row>
    <row r="1987" spans="1:43" s="4" customFormat="1" ht="15" x14ac:dyDescent="0.25">
      <c r="A1987" s="83"/>
      <c r="B1987" s="49"/>
      <c r="C1987" s="372" t="s">
        <v>201</v>
      </c>
      <c r="D1987" s="372"/>
      <c r="E1987" s="372"/>
      <c r="F1987" s="372"/>
      <c r="G1987" s="372"/>
      <c r="H1987" s="372"/>
      <c r="I1987" s="372"/>
      <c r="J1987" s="372"/>
      <c r="K1987" s="372"/>
      <c r="L1987" s="84">
        <v>859.46</v>
      </c>
      <c r="M1987" s="85"/>
      <c r="N1987" s="88"/>
      <c r="AF1987" s="39"/>
      <c r="AG1987" s="47"/>
      <c r="AH1987" s="47"/>
      <c r="AN1987" s="47"/>
      <c r="AO1987" s="47"/>
      <c r="AP1987" s="3" t="s">
        <v>201</v>
      </c>
      <c r="AQ1987" s="47"/>
    </row>
    <row r="1988" spans="1:43" s="4" customFormat="1" ht="15" x14ac:dyDescent="0.25">
      <c r="A1988" s="83"/>
      <c r="B1988" s="49"/>
      <c r="C1988" s="372" t="s">
        <v>202</v>
      </c>
      <c r="D1988" s="372"/>
      <c r="E1988" s="372"/>
      <c r="F1988" s="372"/>
      <c r="G1988" s="372"/>
      <c r="H1988" s="372"/>
      <c r="I1988" s="372"/>
      <c r="J1988" s="372"/>
      <c r="K1988" s="372"/>
      <c r="L1988" s="84">
        <v>19.32</v>
      </c>
      <c r="M1988" s="85"/>
      <c r="N1988" s="121">
        <v>675.53</v>
      </c>
      <c r="AF1988" s="39"/>
      <c r="AG1988" s="47"/>
      <c r="AH1988" s="47"/>
      <c r="AN1988" s="47"/>
      <c r="AO1988" s="47"/>
      <c r="AP1988" s="3" t="s">
        <v>202</v>
      </c>
      <c r="AQ1988" s="47"/>
    </row>
    <row r="1989" spans="1:43" s="4" customFormat="1" ht="15" x14ac:dyDescent="0.25">
      <c r="A1989" s="83"/>
      <c r="B1989" s="49"/>
      <c r="C1989" s="372" t="s">
        <v>203</v>
      </c>
      <c r="D1989" s="372"/>
      <c r="E1989" s="372"/>
      <c r="F1989" s="372"/>
      <c r="G1989" s="372"/>
      <c r="H1989" s="372"/>
      <c r="I1989" s="372"/>
      <c r="J1989" s="372"/>
      <c r="K1989" s="372"/>
      <c r="L1989" s="84">
        <v>11.26</v>
      </c>
      <c r="M1989" s="85"/>
      <c r="N1989" s="121">
        <v>393.51</v>
      </c>
      <c r="AF1989" s="39"/>
      <c r="AG1989" s="47"/>
      <c r="AH1989" s="47"/>
      <c r="AN1989" s="47"/>
      <c r="AO1989" s="47"/>
      <c r="AP1989" s="3" t="s">
        <v>203</v>
      </c>
      <c r="AQ1989" s="47"/>
    </row>
    <row r="1990" spans="1:43" s="4" customFormat="1" ht="15" x14ac:dyDescent="0.25">
      <c r="A1990" s="83"/>
      <c r="B1990" s="49"/>
      <c r="C1990" s="372" t="s">
        <v>92</v>
      </c>
      <c r="D1990" s="372"/>
      <c r="E1990" s="372"/>
      <c r="F1990" s="372"/>
      <c r="G1990" s="372"/>
      <c r="H1990" s="372"/>
      <c r="I1990" s="372"/>
      <c r="J1990" s="372"/>
      <c r="K1990" s="372"/>
      <c r="L1990" s="84">
        <v>18.760000000000002</v>
      </c>
      <c r="M1990" s="85"/>
      <c r="N1990" s="121">
        <v>655.85</v>
      </c>
      <c r="AF1990" s="39"/>
      <c r="AG1990" s="47"/>
      <c r="AH1990" s="47"/>
      <c r="AN1990" s="47"/>
      <c r="AO1990" s="47"/>
      <c r="AP1990" s="3" t="s">
        <v>92</v>
      </c>
      <c r="AQ1990" s="47"/>
    </row>
    <row r="1991" spans="1:43" s="4" customFormat="1" ht="15" x14ac:dyDescent="0.25">
      <c r="A1991" s="83"/>
      <c r="B1991" s="49"/>
      <c r="C1991" s="372" t="s">
        <v>93</v>
      </c>
      <c r="D1991" s="372"/>
      <c r="E1991" s="372"/>
      <c r="F1991" s="372"/>
      <c r="G1991" s="372"/>
      <c r="H1991" s="372"/>
      <c r="I1991" s="372"/>
      <c r="J1991" s="372"/>
      <c r="K1991" s="372"/>
      <c r="L1991" s="84">
        <v>19.32</v>
      </c>
      <c r="M1991" s="85"/>
      <c r="N1991" s="121">
        <v>675.53</v>
      </c>
      <c r="AF1991" s="39"/>
      <c r="AG1991" s="47"/>
      <c r="AH1991" s="47"/>
      <c r="AN1991" s="47"/>
      <c r="AO1991" s="47"/>
      <c r="AP1991" s="3" t="s">
        <v>93</v>
      </c>
      <c r="AQ1991" s="47"/>
    </row>
    <row r="1992" spans="1:43" s="4" customFormat="1" ht="15" x14ac:dyDescent="0.25">
      <c r="A1992" s="83"/>
      <c r="B1992" s="49"/>
      <c r="C1992" s="372" t="s">
        <v>94</v>
      </c>
      <c r="D1992" s="372"/>
      <c r="E1992" s="372"/>
      <c r="F1992" s="372"/>
      <c r="G1992" s="372"/>
      <c r="H1992" s="372"/>
      <c r="I1992" s="372"/>
      <c r="J1992" s="372"/>
      <c r="K1992" s="372"/>
      <c r="L1992" s="84">
        <v>11.26</v>
      </c>
      <c r="M1992" s="85"/>
      <c r="N1992" s="121">
        <v>393.51</v>
      </c>
      <c r="AF1992" s="39"/>
      <c r="AG1992" s="47"/>
      <c r="AH1992" s="47"/>
      <c r="AN1992" s="47"/>
      <c r="AO1992" s="47"/>
      <c r="AP1992" s="3" t="s">
        <v>94</v>
      </c>
      <c r="AQ1992" s="47"/>
    </row>
    <row r="1993" spans="1:43" s="4" customFormat="1" ht="15" x14ac:dyDescent="0.25">
      <c r="A1993" s="83"/>
      <c r="B1993" s="89"/>
      <c r="C1993" s="373" t="s">
        <v>2439</v>
      </c>
      <c r="D1993" s="373"/>
      <c r="E1993" s="373"/>
      <c r="F1993" s="373"/>
      <c r="G1993" s="373"/>
      <c r="H1993" s="373"/>
      <c r="I1993" s="373"/>
      <c r="J1993" s="373"/>
      <c r="K1993" s="373"/>
      <c r="L1993" s="90">
        <v>958.37</v>
      </c>
      <c r="M1993" s="91"/>
      <c r="N1993" s="92">
        <v>9506.98</v>
      </c>
      <c r="AF1993" s="39"/>
      <c r="AG1993" s="47"/>
      <c r="AH1993" s="47"/>
      <c r="AN1993" s="47"/>
      <c r="AO1993" s="47"/>
      <c r="AQ1993" s="47" t="s">
        <v>2439</v>
      </c>
    </row>
    <row r="1994" spans="1:43" s="4" customFormat="1" ht="15" x14ac:dyDescent="0.25">
      <c r="A1994" s="83"/>
      <c r="B1994" s="49"/>
      <c r="C1994" s="372" t="s">
        <v>84</v>
      </c>
      <c r="D1994" s="372"/>
      <c r="E1994" s="372"/>
      <c r="F1994" s="372"/>
      <c r="G1994" s="372"/>
      <c r="H1994" s="372"/>
      <c r="I1994" s="372"/>
      <c r="J1994" s="372"/>
      <c r="K1994" s="372"/>
      <c r="L1994" s="87"/>
      <c r="M1994" s="85"/>
      <c r="N1994" s="88"/>
      <c r="AF1994" s="39"/>
      <c r="AG1994" s="47"/>
      <c r="AH1994" s="47"/>
      <c r="AN1994" s="47"/>
      <c r="AO1994" s="47"/>
      <c r="AP1994" s="3" t="s">
        <v>84</v>
      </c>
      <c r="AQ1994" s="47"/>
    </row>
    <row r="1995" spans="1:43" s="4" customFormat="1" ht="15" x14ac:dyDescent="0.25">
      <c r="A1995" s="83"/>
      <c r="B1995" s="49"/>
      <c r="C1995" s="372" t="s">
        <v>241</v>
      </c>
      <c r="D1995" s="372"/>
      <c r="E1995" s="372"/>
      <c r="F1995" s="372"/>
      <c r="G1995" s="372"/>
      <c r="H1995" s="372"/>
      <c r="I1995" s="372"/>
      <c r="J1995" s="372"/>
      <c r="K1995" s="372"/>
      <c r="L1995" s="84">
        <v>740.49</v>
      </c>
      <c r="M1995" s="85"/>
      <c r="N1995" s="86">
        <v>6331.18</v>
      </c>
      <c r="AF1995" s="39"/>
      <c r="AG1995" s="47"/>
      <c r="AH1995" s="47"/>
      <c r="AN1995" s="47"/>
      <c r="AO1995" s="47"/>
      <c r="AP1995" s="3" t="s">
        <v>241</v>
      </c>
      <c r="AQ1995" s="47"/>
    </row>
    <row r="1996" spans="1:43" s="4" customFormat="1" ht="15" x14ac:dyDescent="0.25">
      <c r="A1996" s="378" t="s">
        <v>2440</v>
      </c>
      <c r="B1996" s="379"/>
      <c r="C1996" s="379"/>
      <c r="D1996" s="379"/>
      <c r="E1996" s="379"/>
      <c r="F1996" s="379"/>
      <c r="G1996" s="379"/>
      <c r="H1996" s="379"/>
      <c r="I1996" s="379"/>
      <c r="J1996" s="379"/>
      <c r="K1996" s="379"/>
      <c r="L1996" s="379"/>
      <c r="M1996" s="379"/>
      <c r="N1996" s="380"/>
      <c r="AF1996" s="39" t="s">
        <v>2440</v>
      </c>
      <c r="AG1996" s="47"/>
      <c r="AH1996" s="47"/>
      <c r="AN1996" s="47"/>
      <c r="AO1996" s="47"/>
      <c r="AQ1996" s="47"/>
    </row>
    <row r="1997" spans="1:43" s="4" customFormat="1" ht="15" x14ac:dyDescent="0.25">
      <c r="A1997" s="381" t="s">
        <v>2441</v>
      </c>
      <c r="B1997" s="382"/>
      <c r="C1997" s="382"/>
      <c r="D1997" s="382"/>
      <c r="E1997" s="382"/>
      <c r="F1997" s="382"/>
      <c r="G1997" s="382"/>
      <c r="H1997" s="382"/>
      <c r="I1997" s="382"/>
      <c r="J1997" s="382"/>
      <c r="K1997" s="382"/>
      <c r="L1997" s="382"/>
      <c r="M1997" s="382"/>
      <c r="N1997" s="383"/>
      <c r="AF1997" s="39"/>
      <c r="AG1997" s="47" t="s">
        <v>2441</v>
      </c>
      <c r="AH1997" s="47"/>
      <c r="AN1997" s="47"/>
      <c r="AO1997" s="47"/>
      <c r="AQ1997" s="47"/>
    </row>
    <row r="1998" spans="1:43" s="4" customFormat="1" ht="57" x14ac:dyDescent="0.25">
      <c r="A1998" s="40" t="s">
        <v>868</v>
      </c>
      <c r="B1998" s="41" t="s">
        <v>659</v>
      </c>
      <c r="C1998" s="374" t="s">
        <v>660</v>
      </c>
      <c r="D1998" s="374"/>
      <c r="E1998" s="374"/>
      <c r="F1998" s="42" t="s">
        <v>661</v>
      </c>
      <c r="G1998" s="43">
        <v>0.76900000000000002</v>
      </c>
      <c r="H1998" s="44">
        <v>1</v>
      </c>
      <c r="I1998" s="116">
        <v>0.76900000000000002</v>
      </c>
      <c r="J1998" s="45"/>
      <c r="K1998" s="43"/>
      <c r="L1998" s="45"/>
      <c r="M1998" s="43"/>
      <c r="N1998" s="46"/>
      <c r="AF1998" s="39"/>
      <c r="AG1998" s="47"/>
      <c r="AH1998" s="47" t="s">
        <v>660</v>
      </c>
      <c r="AN1998" s="47"/>
      <c r="AO1998" s="47"/>
      <c r="AQ1998" s="47"/>
    </row>
    <row r="1999" spans="1:43" s="4" customFormat="1" ht="15" x14ac:dyDescent="0.25">
      <c r="A1999" s="69"/>
      <c r="B1999" s="50"/>
      <c r="C1999" s="372" t="s">
        <v>2442</v>
      </c>
      <c r="D1999" s="372"/>
      <c r="E1999" s="372"/>
      <c r="F1999" s="372"/>
      <c r="G1999" s="372"/>
      <c r="H1999" s="372"/>
      <c r="I1999" s="372"/>
      <c r="J1999" s="372"/>
      <c r="K1999" s="372"/>
      <c r="L1999" s="372"/>
      <c r="M1999" s="372"/>
      <c r="N1999" s="377"/>
      <c r="AF1999" s="39"/>
      <c r="AG1999" s="47"/>
      <c r="AH1999" s="47"/>
      <c r="AI1999" s="3" t="s">
        <v>2442</v>
      </c>
      <c r="AN1999" s="47"/>
      <c r="AO1999" s="47"/>
      <c r="AQ1999" s="47"/>
    </row>
    <row r="2000" spans="1:43" s="4" customFormat="1" ht="22.5" x14ac:dyDescent="0.25">
      <c r="A2000" s="103"/>
      <c r="B2000" s="49" t="s">
        <v>217</v>
      </c>
      <c r="C2000" s="368" t="s">
        <v>218</v>
      </c>
      <c r="D2000" s="368"/>
      <c r="E2000" s="368"/>
      <c r="F2000" s="368"/>
      <c r="G2000" s="368"/>
      <c r="H2000" s="368"/>
      <c r="I2000" s="368"/>
      <c r="J2000" s="368"/>
      <c r="K2000" s="368"/>
      <c r="L2000" s="368"/>
      <c r="M2000" s="368"/>
      <c r="N2000" s="376"/>
      <c r="AF2000" s="39"/>
      <c r="AG2000" s="47"/>
      <c r="AH2000" s="47"/>
      <c r="AJ2000" s="3" t="s">
        <v>218</v>
      </c>
      <c r="AN2000" s="47"/>
      <c r="AO2000" s="47"/>
      <c r="AQ2000" s="47"/>
    </row>
    <row r="2001" spans="1:43" s="4" customFormat="1" ht="15" x14ac:dyDescent="0.25">
      <c r="A2001" s="48"/>
      <c r="B2001" s="49" t="s">
        <v>58</v>
      </c>
      <c r="C2001" s="372" t="s">
        <v>62</v>
      </c>
      <c r="D2001" s="372"/>
      <c r="E2001" s="372"/>
      <c r="F2001" s="51"/>
      <c r="G2001" s="52"/>
      <c r="H2001" s="52"/>
      <c r="I2001" s="52"/>
      <c r="J2001" s="53">
        <v>620.42999999999995</v>
      </c>
      <c r="K2001" s="54">
        <v>1.1499999999999999</v>
      </c>
      <c r="L2001" s="53">
        <v>548.67999999999995</v>
      </c>
      <c r="M2001" s="54">
        <v>34.96</v>
      </c>
      <c r="N2001" s="55">
        <v>19181.849999999999</v>
      </c>
      <c r="AF2001" s="39"/>
      <c r="AG2001" s="47"/>
      <c r="AH2001" s="47"/>
      <c r="AK2001" s="3" t="s">
        <v>62</v>
      </c>
      <c r="AN2001" s="47"/>
      <c r="AO2001" s="47"/>
      <c r="AQ2001" s="47"/>
    </row>
    <row r="2002" spans="1:43" s="4" customFormat="1" ht="15" x14ac:dyDescent="0.25">
      <c r="A2002" s="48"/>
      <c r="B2002" s="49" t="s">
        <v>73</v>
      </c>
      <c r="C2002" s="372" t="s">
        <v>175</v>
      </c>
      <c r="D2002" s="372"/>
      <c r="E2002" s="372"/>
      <c r="F2002" s="51"/>
      <c r="G2002" s="52"/>
      <c r="H2002" s="52"/>
      <c r="I2002" s="52"/>
      <c r="J2002" s="107">
        <v>3092.82</v>
      </c>
      <c r="K2002" s="54">
        <v>1.1499999999999999</v>
      </c>
      <c r="L2002" s="107">
        <v>2735.14</v>
      </c>
      <c r="M2002" s="52"/>
      <c r="N2002" s="58"/>
      <c r="AF2002" s="39"/>
      <c r="AG2002" s="47"/>
      <c r="AH2002" s="47"/>
      <c r="AK2002" s="3" t="s">
        <v>175</v>
      </c>
      <c r="AN2002" s="47"/>
      <c r="AO2002" s="47"/>
      <c r="AQ2002" s="47"/>
    </row>
    <row r="2003" spans="1:43" s="4" customFormat="1" ht="15" x14ac:dyDescent="0.25">
      <c r="A2003" s="48"/>
      <c r="B2003" s="49" t="s">
        <v>78</v>
      </c>
      <c r="C2003" s="372" t="s">
        <v>176</v>
      </c>
      <c r="D2003" s="372"/>
      <c r="E2003" s="372"/>
      <c r="F2003" s="51"/>
      <c r="G2003" s="52"/>
      <c r="H2003" s="52"/>
      <c r="I2003" s="52"/>
      <c r="J2003" s="53">
        <v>399.08</v>
      </c>
      <c r="K2003" s="54">
        <v>1.1499999999999999</v>
      </c>
      <c r="L2003" s="53">
        <v>352.93</v>
      </c>
      <c r="M2003" s="54">
        <v>34.96</v>
      </c>
      <c r="N2003" s="55">
        <v>12338.43</v>
      </c>
      <c r="AF2003" s="39"/>
      <c r="AG2003" s="47"/>
      <c r="AH2003" s="47"/>
      <c r="AK2003" s="3" t="s">
        <v>176</v>
      </c>
      <c r="AN2003" s="47"/>
      <c r="AO2003" s="47"/>
      <c r="AQ2003" s="47"/>
    </row>
    <row r="2004" spans="1:43" s="4" customFormat="1" ht="15" x14ac:dyDescent="0.25">
      <c r="A2004" s="48"/>
      <c r="B2004" s="49" t="s">
        <v>122</v>
      </c>
      <c r="C2004" s="372" t="s">
        <v>177</v>
      </c>
      <c r="D2004" s="372"/>
      <c r="E2004" s="372"/>
      <c r="F2004" s="51"/>
      <c r="G2004" s="52"/>
      <c r="H2004" s="52"/>
      <c r="I2004" s="52"/>
      <c r="J2004" s="107">
        <v>7435.74</v>
      </c>
      <c r="K2004" s="52"/>
      <c r="L2004" s="107">
        <v>5718.08</v>
      </c>
      <c r="M2004" s="52"/>
      <c r="N2004" s="58"/>
      <c r="AF2004" s="39"/>
      <c r="AG2004" s="47"/>
      <c r="AH2004" s="47"/>
      <c r="AK2004" s="3" t="s">
        <v>177</v>
      </c>
      <c r="AN2004" s="47"/>
      <c r="AO2004" s="47"/>
      <c r="AQ2004" s="47"/>
    </row>
    <row r="2005" spans="1:43" s="4" customFormat="1" ht="15" x14ac:dyDescent="0.25">
      <c r="A2005" s="56"/>
      <c r="B2005" s="49"/>
      <c r="C2005" s="372" t="s">
        <v>63</v>
      </c>
      <c r="D2005" s="372"/>
      <c r="E2005" s="372"/>
      <c r="F2005" s="51" t="s">
        <v>64</v>
      </c>
      <c r="G2005" s="54">
        <v>65.239999999999995</v>
      </c>
      <c r="H2005" s="54">
        <v>1.1499999999999999</v>
      </c>
      <c r="I2005" s="117">
        <v>57.694994000000001</v>
      </c>
      <c r="J2005" s="57"/>
      <c r="K2005" s="52"/>
      <c r="L2005" s="57"/>
      <c r="M2005" s="52"/>
      <c r="N2005" s="58"/>
      <c r="AF2005" s="39"/>
      <c r="AG2005" s="47"/>
      <c r="AH2005" s="47"/>
      <c r="AL2005" s="3" t="s">
        <v>63</v>
      </c>
      <c r="AN2005" s="47"/>
      <c r="AO2005" s="47"/>
      <c r="AQ2005" s="47"/>
    </row>
    <row r="2006" spans="1:43" s="4" customFormat="1" ht="15" x14ac:dyDescent="0.25">
      <c r="A2006" s="56"/>
      <c r="B2006" s="49"/>
      <c r="C2006" s="372" t="s">
        <v>178</v>
      </c>
      <c r="D2006" s="372"/>
      <c r="E2006" s="372"/>
      <c r="F2006" s="51" t="s">
        <v>64</v>
      </c>
      <c r="G2006" s="54">
        <v>37.51</v>
      </c>
      <c r="H2006" s="54">
        <v>1.1499999999999999</v>
      </c>
      <c r="I2006" s="111">
        <v>33.171968499999998</v>
      </c>
      <c r="J2006" s="57"/>
      <c r="K2006" s="52"/>
      <c r="L2006" s="57"/>
      <c r="M2006" s="52"/>
      <c r="N2006" s="58"/>
      <c r="AF2006" s="39"/>
      <c r="AG2006" s="47"/>
      <c r="AH2006" s="47"/>
      <c r="AL2006" s="3" t="s">
        <v>178</v>
      </c>
      <c r="AN2006" s="47"/>
      <c r="AO2006" s="47"/>
      <c r="AQ2006" s="47"/>
    </row>
    <row r="2007" spans="1:43" s="4" customFormat="1" ht="15" x14ac:dyDescent="0.25">
      <c r="A2007" s="48"/>
      <c r="B2007" s="49"/>
      <c r="C2007" s="375" t="s">
        <v>65</v>
      </c>
      <c r="D2007" s="375"/>
      <c r="E2007" s="375"/>
      <c r="F2007" s="59"/>
      <c r="G2007" s="60"/>
      <c r="H2007" s="60"/>
      <c r="I2007" s="60"/>
      <c r="J2007" s="108">
        <v>11148.99</v>
      </c>
      <c r="K2007" s="60"/>
      <c r="L2007" s="108">
        <v>9001.9</v>
      </c>
      <c r="M2007" s="60"/>
      <c r="N2007" s="62"/>
      <c r="AF2007" s="39"/>
      <c r="AG2007" s="47"/>
      <c r="AH2007" s="47"/>
      <c r="AM2007" s="3" t="s">
        <v>65</v>
      </c>
      <c r="AN2007" s="47"/>
      <c r="AO2007" s="47"/>
      <c r="AQ2007" s="47"/>
    </row>
    <row r="2008" spans="1:43" s="4" customFormat="1" ht="15" x14ac:dyDescent="0.25">
      <c r="A2008" s="56"/>
      <c r="B2008" s="49"/>
      <c r="C2008" s="372" t="s">
        <v>66</v>
      </c>
      <c r="D2008" s="372"/>
      <c r="E2008" s="372"/>
      <c r="F2008" s="51"/>
      <c r="G2008" s="52"/>
      <c r="H2008" s="52"/>
      <c r="I2008" s="52"/>
      <c r="J2008" s="57"/>
      <c r="K2008" s="52"/>
      <c r="L2008" s="53">
        <v>901.61</v>
      </c>
      <c r="M2008" s="52"/>
      <c r="N2008" s="55">
        <v>31520.28</v>
      </c>
      <c r="AF2008" s="39"/>
      <c r="AG2008" s="47"/>
      <c r="AH2008" s="47"/>
      <c r="AL2008" s="3" t="s">
        <v>66</v>
      </c>
      <c r="AN2008" s="47"/>
      <c r="AO2008" s="47"/>
      <c r="AQ2008" s="47"/>
    </row>
    <row r="2009" spans="1:43" s="4" customFormat="1" ht="15" x14ac:dyDescent="0.25">
      <c r="A2009" s="56"/>
      <c r="B2009" s="49" t="s">
        <v>663</v>
      </c>
      <c r="C2009" s="372" t="s">
        <v>664</v>
      </c>
      <c r="D2009" s="372"/>
      <c r="E2009" s="372"/>
      <c r="F2009" s="51" t="s">
        <v>69</v>
      </c>
      <c r="G2009" s="63">
        <v>103</v>
      </c>
      <c r="H2009" s="52"/>
      <c r="I2009" s="63">
        <v>103</v>
      </c>
      <c r="J2009" s="57"/>
      <c r="K2009" s="52"/>
      <c r="L2009" s="53">
        <v>928.66</v>
      </c>
      <c r="M2009" s="52"/>
      <c r="N2009" s="55">
        <v>32465.89</v>
      </c>
      <c r="AF2009" s="39"/>
      <c r="AG2009" s="47"/>
      <c r="AH2009" s="47"/>
      <c r="AL2009" s="3" t="s">
        <v>664</v>
      </c>
      <c r="AN2009" s="47"/>
      <c r="AO2009" s="47"/>
      <c r="AQ2009" s="47"/>
    </row>
    <row r="2010" spans="1:43" s="4" customFormat="1" ht="15" x14ac:dyDescent="0.25">
      <c r="A2010" s="56"/>
      <c r="B2010" s="49" t="s">
        <v>665</v>
      </c>
      <c r="C2010" s="372" t="s">
        <v>666</v>
      </c>
      <c r="D2010" s="372"/>
      <c r="E2010" s="372"/>
      <c r="F2010" s="51" t="s">
        <v>69</v>
      </c>
      <c r="G2010" s="63">
        <v>60</v>
      </c>
      <c r="H2010" s="52"/>
      <c r="I2010" s="63">
        <v>60</v>
      </c>
      <c r="J2010" s="57"/>
      <c r="K2010" s="52"/>
      <c r="L2010" s="53">
        <v>540.97</v>
      </c>
      <c r="M2010" s="52"/>
      <c r="N2010" s="55">
        <v>18912.169999999998</v>
      </c>
      <c r="AF2010" s="39"/>
      <c r="AG2010" s="47"/>
      <c r="AH2010" s="47"/>
      <c r="AL2010" s="3" t="s">
        <v>666</v>
      </c>
      <c r="AN2010" s="47"/>
      <c r="AO2010" s="47"/>
      <c r="AQ2010" s="47"/>
    </row>
    <row r="2011" spans="1:43" s="4" customFormat="1" ht="15" x14ac:dyDescent="0.25">
      <c r="A2011" s="65"/>
      <c r="B2011" s="66"/>
      <c r="C2011" s="374" t="s">
        <v>72</v>
      </c>
      <c r="D2011" s="374"/>
      <c r="E2011" s="374"/>
      <c r="F2011" s="42"/>
      <c r="G2011" s="43"/>
      <c r="H2011" s="43"/>
      <c r="I2011" s="43"/>
      <c r="J2011" s="45"/>
      <c r="K2011" s="43"/>
      <c r="L2011" s="105">
        <v>10471.530000000001</v>
      </c>
      <c r="M2011" s="60"/>
      <c r="N2011" s="46"/>
      <c r="AF2011" s="39"/>
      <c r="AG2011" s="47"/>
      <c r="AH2011" s="47"/>
      <c r="AN2011" s="47" t="s">
        <v>72</v>
      </c>
      <c r="AO2011" s="47"/>
      <c r="AQ2011" s="47"/>
    </row>
    <row r="2012" spans="1:43" s="4" customFormat="1" ht="22.5" x14ac:dyDescent="0.25">
      <c r="A2012" s="40" t="s">
        <v>869</v>
      </c>
      <c r="B2012" s="41" t="s">
        <v>1663</v>
      </c>
      <c r="C2012" s="374" t="s">
        <v>2396</v>
      </c>
      <c r="D2012" s="374"/>
      <c r="E2012" s="374"/>
      <c r="F2012" s="42" t="s">
        <v>231</v>
      </c>
      <c r="G2012" s="43">
        <v>784.38</v>
      </c>
      <c r="H2012" s="44">
        <v>1</v>
      </c>
      <c r="I2012" s="68">
        <v>784.38</v>
      </c>
      <c r="J2012" s="67">
        <v>387.94</v>
      </c>
      <c r="K2012" s="43"/>
      <c r="L2012" s="105">
        <v>35589.75</v>
      </c>
      <c r="M2012" s="68">
        <v>8.5500000000000007</v>
      </c>
      <c r="N2012" s="115">
        <v>304292.38</v>
      </c>
      <c r="AF2012" s="39"/>
      <c r="AG2012" s="47"/>
      <c r="AH2012" s="47" t="s">
        <v>2396</v>
      </c>
      <c r="AN2012" s="47"/>
      <c r="AO2012" s="47"/>
      <c r="AQ2012" s="47"/>
    </row>
    <row r="2013" spans="1:43" s="4" customFormat="1" ht="15" x14ac:dyDescent="0.25">
      <c r="A2013" s="69"/>
      <c r="B2013" s="50"/>
      <c r="C2013" s="372" t="s">
        <v>2443</v>
      </c>
      <c r="D2013" s="372"/>
      <c r="E2013" s="372"/>
      <c r="F2013" s="372"/>
      <c r="G2013" s="372"/>
      <c r="H2013" s="372"/>
      <c r="I2013" s="372"/>
      <c r="J2013" s="372"/>
      <c r="K2013" s="372"/>
      <c r="L2013" s="372"/>
      <c r="M2013" s="372"/>
      <c r="N2013" s="377"/>
      <c r="AF2013" s="39"/>
      <c r="AG2013" s="47"/>
      <c r="AH2013" s="47"/>
      <c r="AI2013" s="3" t="s">
        <v>2443</v>
      </c>
      <c r="AN2013" s="47"/>
      <c r="AO2013" s="47"/>
      <c r="AQ2013" s="47"/>
    </row>
    <row r="2014" spans="1:43" s="4" customFormat="1" ht="15" x14ac:dyDescent="0.25">
      <c r="A2014" s="65"/>
      <c r="B2014" s="66"/>
      <c r="C2014" s="374" t="s">
        <v>72</v>
      </c>
      <c r="D2014" s="374"/>
      <c r="E2014" s="374"/>
      <c r="F2014" s="42"/>
      <c r="G2014" s="43"/>
      <c r="H2014" s="43"/>
      <c r="I2014" s="43"/>
      <c r="J2014" s="45"/>
      <c r="K2014" s="43"/>
      <c r="L2014" s="105">
        <v>35589.75</v>
      </c>
      <c r="M2014" s="60"/>
      <c r="N2014" s="115">
        <v>304292.38</v>
      </c>
      <c r="AF2014" s="39"/>
      <c r="AG2014" s="47"/>
      <c r="AH2014" s="47"/>
      <c r="AN2014" s="47" t="s">
        <v>72</v>
      </c>
      <c r="AO2014" s="47"/>
      <c r="AQ2014" s="47"/>
    </row>
    <row r="2015" spans="1:43" s="4" customFormat="1" ht="0" hidden="1" customHeight="1" x14ac:dyDescent="0.25">
      <c r="A2015" s="71"/>
      <c r="B2015" s="72"/>
      <c r="C2015" s="72"/>
      <c r="D2015" s="72"/>
      <c r="E2015" s="72"/>
      <c r="F2015" s="73"/>
      <c r="G2015" s="73"/>
      <c r="H2015" s="73"/>
      <c r="I2015" s="73"/>
      <c r="J2015" s="74"/>
      <c r="K2015" s="73"/>
      <c r="L2015" s="74"/>
      <c r="M2015" s="52"/>
      <c r="N2015" s="74"/>
      <c r="AF2015" s="39"/>
      <c r="AG2015" s="47"/>
      <c r="AH2015" s="47"/>
      <c r="AN2015" s="47"/>
      <c r="AO2015" s="47"/>
      <c r="AQ2015" s="47"/>
    </row>
    <row r="2016" spans="1:43" s="4" customFormat="1" ht="23.25" x14ac:dyDescent="0.25">
      <c r="A2016" s="78"/>
      <c r="B2016" s="79"/>
      <c r="C2016" s="374" t="s">
        <v>2444</v>
      </c>
      <c r="D2016" s="374"/>
      <c r="E2016" s="374"/>
      <c r="F2016" s="374"/>
      <c r="G2016" s="374"/>
      <c r="H2016" s="374"/>
      <c r="I2016" s="374"/>
      <c r="J2016" s="374"/>
      <c r="K2016" s="374"/>
      <c r="L2016" s="80"/>
      <c r="M2016" s="81"/>
      <c r="N2016" s="82"/>
      <c r="AF2016" s="39"/>
      <c r="AG2016" s="47"/>
      <c r="AH2016" s="47"/>
      <c r="AN2016" s="47"/>
      <c r="AO2016" s="47" t="s">
        <v>2444</v>
      </c>
      <c r="AQ2016" s="47"/>
    </row>
    <row r="2017" spans="1:43" s="4" customFormat="1" ht="15" x14ac:dyDescent="0.25">
      <c r="A2017" s="83"/>
      <c r="B2017" s="49"/>
      <c r="C2017" s="372" t="s">
        <v>83</v>
      </c>
      <c r="D2017" s="372"/>
      <c r="E2017" s="372"/>
      <c r="F2017" s="372"/>
      <c r="G2017" s="372"/>
      <c r="H2017" s="372"/>
      <c r="I2017" s="372"/>
      <c r="J2017" s="372"/>
      <c r="K2017" s="372"/>
      <c r="L2017" s="106">
        <v>44591.65</v>
      </c>
      <c r="M2017" s="85"/>
      <c r="N2017" s="86">
        <v>405541.05</v>
      </c>
      <c r="AF2017" s="39"/>
      <c r="AG2017" s="47"/>
      <c r="AH2017" s="47"/>
      <c r="AN2017" s="47"/>
      <c r="AO2017" s="47"/>
      <c r="AP2017" s="3" t="s">
        <v>83</v>
      </c>
      <c r="AQ2017" s="47"/>
    </row>
    <row r="2018" spans="1:43" s="4" customFormat="1" ht="15" x14ac:dyDescent="0.25">
      <c r="A2018" s="83"/>
      <c r="B2018" s="49"/>
      <c r="C2018" s="372" t="s">
        <v>84</v>
      </c>
      <c r="D2018" s="372"/>
      <c r="E2018" s="372"/>
      <c r="F2018" s="372"/>
      <c r="G2018" s="372"/>
      <c r="H2018" s="372"/>
      <c r="I2018" s="372"/>
      <c r="J2018" s="372"/>
      <c r="K2018" s="372"/>
      <c r="L2018" s="87"/>
      <c r="M2018" s="85"/>
      <c r="N2018" s="88"/>
      <c r="AF2018" s="39"/>
      <c r="AG2018" s="47"/>
      <c r="AH2018" s="47"/>
      <c r="AN2018" s="47"/>
      <c r="AO2018" s="47"/>
      <c r="AP2018" s="3" t="s">
        <v>84</v>
      </c>
      <c r="AQ2018" s="47"/>
    </row>
    <row r="2019" spans="1:43" s="4" customFormat="1" ht="15" x14ac:dyDescent="0.25">
      <c r="A2019" s="83"/>
      <c r="B2019" s="49"/>
      <c r="C2019" s="372" t="s">
        <v>85</v>
      </c>
      <c r="D2019" s="372"/>
      <c r="E2019" s="372"/>
      <c r="F2019" s="372"/>
      <c r="G2019" s="372"/>
      <c r="H2019" s="372"/>
      <c r="I2019" s="372"/>
      <c r="J2019" s="372"/>
      <c r="K2019" s="372"/>
      <c r="L2019" s="84">
        <v>548.67999999999995</v>
      </c>
      <c r="M2019" s="85"/>
      <c r="N2019" s="86">
        <v>19181.849999999999</v>
      </c>
      <c r="AF2019" s="39"/>
      <c r="AG2019" s="47"/>
      <c r="AH2019" s="47"/>
      <c r="AN2019" s="47"/>
      <c r="AO2019" s="47"/>
      <c r="AP2019" s="3" t="s">
        <v>85</v>
      </c>
      <c r="AQ2019" s="47"/>
    </row>
    <row r="2020" spans="1:43" s="4" customFormat="1" ht="15" x14ac:dyDescent="0.25">
      <c r="A2020" s="83"/>
      <c r="B2020" s="49"/>
      <c r="C2020" s="372" t="s">
        <v>193</v>
      </c>
      <c r="D2020" s="372"/>
      <c r="E2020" s="372"/>
      <c r="F2020" s="372"/>
      <c r="G2020" s="372"/>
      <c r="H2020" s="372"/>
      <c r="I2020" s="372"/>
      <c r="J2020" s="372"/>
      <c r="K2020" s="372"/>
      <c r="L2020" s="106">
        <v>2735.14</v>
      </c>
      <c r="M2020" s="85"/>
      <c r="N2020" s="86">
        <v>33177.25</v>
      </c>
      <c r="AF2020" s="39"/>
      <c r="AG2020" s="47"/>
      <c r="AH2020" s="47"/>
      <c r="AN2020" s="47"/>
      <c r="AO2020" s="47"/>
      <c r="AP2020" s="3" t="s">
        <v>193</v>
      </c>
      <c r="AQ2020" s="47"/>
    </row>
    <row r="2021" spans="1:43" s="4" customFormat="1" ht="15" x14ac:dyDescent="0.25">
      <c r="A2021" s="83"/>
      <c r="B2021" s="49"/>
      <c r="C2021" s="372" t="s">
        <v>194</v>
      </c>
      <c r="D2021" s="372"/>
      <c r="E2021" s="372"/>
      <c r="F2021" s="372"/>
      <c r="G2021" s="372"/>
      <c r="H2021" s="372"/>
      <c r="I2021" s="372"/>
      <c r="J2021" s="372"/>
      <c r="K2021" s="372"/>
      <c r="L2021" s="84">
        <v>352.93</v>
      </c>
      <c r="M2021" s="85"/>
      <c r="N2021" s="86">
        <v>12338.43</v>
      </c>
      <c r="AF2021" s="39"/>
      <c r="AG2021" s="47"/>
      <c r="AH2021" s="47"/>
      <c r="AN2021" s="47"/>
      <c r="AO2021" s="47"/>
      <c r="AP2021" s="3" t="s">
        <v>194</v>
      </c>
      <c r="AQ2021" s="47"/>
    </row>
    <row r="2022" spans="1:43" s="4" customFormat="1" ht="15" x14ac:dyDescent="0.25">
      <c r="A2022" s="83"/>
      <c r="B2022" s="49"/>
      <c r="C2022" s="372" t="s">
        <v>195</v>
      </c>
      <c r="D2022" s="372"/>
      <c r="E2022" s="372"/>
      <c r="F2022" s="372"/>
      <c r="G2022" s="372"/>
      <c r="H2022" s="372"/>
      <c r="I2022" s="372"/>
      <c r="J2022" s="372"/>
      <c r="K2022" s="372"/>
      <c r="L2022" s="106">
        <v>41307.83</v>
      </c>
      <c r="M2022" s="85"/>
      <c r="N2022" s="86">
        <v>353181.95</v>
      </c>
      <c r="AF2022" s="39"/>
      <c r="AG2022" s="47"/>
      <c r="AH2022" s="47"/>
      <c r="AN2022" s="47"/>
      <c r="AO2022" s="47"/>
      <c r="AP2022" s="3" t="s">
        <v>195</v>
      </c>
      <c r="AQ2022" s="47"/>
    </row>
    <row r="2023" spans="1:43" s="4" customFormat="1" ht="15" x14ac:dyDescent="0.25">
      <c r="A2023" s="83"/>
      <c r="B2023" s="49"/>
      <c r="C2023" s="372" t="s">
        <v>196</v>
      </c>
      <c r="D2023" s="372"/>
      <c r="E2023" s="372"/>
      <c r="F2023" s="372"/>
      <c r="G2023" s="372"/>
      <c r="H2023" s="372"/>
      <c r="I2023" s="372"/>
      <c r="J2023" s="372"/>
      <c r="K2023" s="372"/>
      <c r="L2023" s="106">
        <v>46061.279999999999</v>
      </c>
      <c r="M2023" s="85"/>
      <c r="N2023" s="86">
        <v>456919.11</v>
      </c>
      <c r="AF2023" s="39"/>
      <c r="AG2023" s="47"/>
      <c r="AH2023" s="47"/>
      <c r="AN2023" s="47"/>
      <c r="AO2023" s="47"/>
      <c r="AP2023" s="3" t="s">
        <v>196</v>
      </c>
      <c r="AQ2023" s="47"/>
    </row>
    <row r="2024" spans="1:43" s="4" customFormat="1" ht="15" x14ac:dyDescent="0.25">
      <c r="A2024" s="83"/>
      <c r="B2024" s="49"/>
      <c r="C2024" s="372" t="s">
        <v>84</v>
      </c>
      <c r="D2024" s="372"/>
      <c r="E2024" s="372"/>
      <c r="F2024" s="372"/>
      <c r="G2024" s="372"/>
      <c r="H2024" s="372"/>
      <c r="I2024" s="372"/>
      <c r="J2024" s="372"/>
      <c r="K2024" s="372"/>
      <c r="L2024" s="87"/>
      <c r="M2024" s="85"/>
      <c r="N2024" s="88"/>
      <c r="AF2024" s="39"/>
      <c r="AG2024" s="47"/>
      <c r="AH2024" s="47"/>
      <c r="AN2024" s="47"/>
      <c r="AO2024" s="47"/>
      <c r="AP2024" s="3" t="s">
        <v>84</v>
      </c>
      <c r="AQ2024" s="47"/>
    </row>
    <row r="2025" spans="1:43" s="4" customFormat="1" ht="15" x14ac:dyDescent="0.25">
      <c r="A2025" s="83"/>
      <c r="B2025" s="49"/>
      <c r="C2025" s="372" t="s">
        <v>197</v>
      </c>
      <c r="D2025" s="372"/>
      <c r="E2025" s="372"/>
      <c r="F2025" s="372"/>
      <c r="G2025" s="372"/>
      <c r="H2025" s="372"/>
      <c r="I2025" s="372"/>
      <c r="J2025" s="372"/>
      <c r="K2025" s="372"/>
      <c r="L2025" s="84">
        <v>548.67999999999995</v>
      </c>
      <c r="M2025" s="85"/>
      <c r="N2025" s="86">
        <v>19181.849999999999</v>
      </c>
      <c r="AF2025" s="39"/>
      <c r="AG2025" s="47"/>
      <c r="AH2025" s="47"/>
      <c r="AN2025" s="47"/>
      <c r="AO2025" s="47"/>
      <c r="AP2025" s="3" t="s">
        <v>197</v>
      </c>
      <c r="AQ2025" s="47"/>
    </row>
    <row r="2026" spans="1:43" s="4" customFormat="1" ht="15" x14ac:dyDescent="0.25">
      <c r="A2026" s="83"/>
      <c r="B2026" s="49"/>
      <c r="C2026" s="372" t="s">
        <v>199</v>
      </c>
      <c r="D2026" s="372"/>
      <c r="E2026" s="372"/>
      <c r="F2026" s="372"/>
      <c r="G2026" s="372"/>
      <c r="H2026" s="372"/>
      <c r="I2026" s="372"/>
      <c r="J2026" s="372"/>
      <c r="K2026" s="372"/>
      <c r="L2026" s="106">
        <v>2735.14</v>
      </c>
      <c r="M2026" s="85"/>
      <c r="N2026" s="88"/>
      <c r="AF2026" s="39"/>
      <c r="AG2026" s="47"/>
      <c r="AH2026" s="47"/>
      <c r="AN2026" s="47"/>
      <c r="AO2026" s="47"/>
      <c r="AP2026" s="3" t="s">
        <v>199</v>
      </c>
      <c r="AQ2026" s="47"/>
    </row>
    <row r="2027" spans="1:43" s="4" customFormat="1" ht="15" x14ac:dyDescent="0.25">
      <c r="A2027" s="83"/>
      <c r="B2027" s="49"/>
      <c r="C2027" s="372" t="s">
        <v>200</v>
      </c>
      <c r="D2027" s="372"/>
      <c r="E2027" s="372"/>
      <c r="F2027" s="372"/>
      <c r="G2027" s="372"/>
      <c r="H2027" s="372"/>
      <c r="I2027" s="372"/>
      <c r="J2027" s="372"/>
      <c r="K2027" s="372"/>
      <c r="L2027" s="84">
        <v>352.93</v>
      </c>
      <c r="M2027" s="85"/>
      <c r="N2027" s="86">
        <v>12338.43</v>
      </c>
      <c r="AF2027" s="39"/>
      <c r="AG2027" s="47"/>
      <c r="AH2027" s="47"/>
      <c r="AN2027" s="47"/>
      <c r="AO2027" s="47"/>
      <c r="AP2027" s="3" t="s">
        <v>200</v>
      </c>
      <c r="AQ2027" s="47"/>
    </row>
    <row r="2028" spans="1:43" s="4" customFormat="1" ht="15" x14ac:dyDescent="0.25">
      <c r="A2028" s="83"/>
      <c r="B2028" s="49"/>
      <c r="C2028" s="372" t="s">
        <v>201</v>
      </c>
      <c r="D2028" s="372"/>
      <c r="E2028" s="372"/>
      <c r="F2028" s="372"/>
      <c r="G2028" s="372"/>
      <c r="H2028" s="372"/>
      <c r="I2028" s="372"/>
      <c r="J2028" s="372"/>
      <c r="K2028" s="372"/>
      <c r="L2028" s="106">
        <v>41307.83</v>
      </c>
      <c r="M2028" s="85"/>
      <c r="N2028" s="88"/>
      <c r="AF2028" s="39"/>
      <c r="AG2028" s="47"/>
      <c r="AH2028" s="47"/>
      <c r="AN2028" s="47"/>
      <c r="AO2028" s="47"/>
      <c r="AP2028" s="3" t="s">
        <v>201</v>
      </c>
      <c r="AQ2028" s="47"/>
    </row>
    <row r="2029" spans="1:43" s="4" customFormat="1" ht="15" x14ac:dyDescent="0.25">
      <c r="A2029" s="83"/>
      <c r="B2029" s="49"/>
      <c r="C2029" s="372" t="s">
        <v>202</v>
      </c>
      <c r="D2029" s="372"/>
      <c r="E2029" s="372"/>
      <c r="F2029" s="372"/>
      <c r="G2029" s="372"/>
      <c r="H2029" s="372"/>
      <c r="I2029" s="372"/>
      <c r="J2029" s="372"/>
      <c r="K2029" s="372"/>
      <c r="L2029" s="84">
        <v>928.66</v>
      </c>
      <c r="M2029" s="85"/>
      <c r="N2029" s="86">
        <v>32465.89</v>
      </c>
      <c r="AF2029" s="39"/>
      <c r="AG2029" s="47"/>
      <c r="AH2029" s="47"/>
      <c r="AN2029" s="47"/>
      <c r="AO2029" s="47"/>
      <c r="AP2029" s="3" t="s">
        <v>202</v>
      </c>
      <c r="AQ2029" s="47"/>
    </row>
    <row r="2030" spans="1:43" s="4" customFormat="1" ht="15" x14ac:dyDescent="0.25">
      <c r="A2030" s="83"/>
      <c r="B2030" s="49"/>
      <c r="C2030" s="372" t="s">
        <v>203</v>
      </c>
      <c r="D2030" s="372"/>
      <c r="E2030" s="372"/>
      <c r="F2030" s="372"/>
      <c r="G2030" s="372"/>
      <c r="H2030" s="372"/>
      <c r="I2030" s="372"/>
      <c r="J2030" s="372"/>
      <c r="K2030" s="372"/>
      <c r="L2030" s="84">
        <v>540.97</v>
      </c>
      <c r="M2030" s="85"/>
      <c r="N2030" s="86">
        <v>18912.169999999998</v>
      </c>
      <c r="AF2030" s="39"/>
      <c r="AG2030" s="47"/>
      <c r="AH2030" s="47"/>
      <c r="AN2030" s="47"/>
      <c r="AO2030" s="47"/>
      <c r="AP2030" s="3" t="s">
        <v>203</v>
      </c>
      <c r="AQ2030" s="47"/>
    </row>
    <row r="2031" spans="1:43" s="4" customFormat="1" ht="15" x14ac:dyDescent="0.25">
      <c r="A2031" s="83"/>
      <c r="B2031" s="49"/>
      <c r="C2031" s="372" t="s">
        <v>92</v>
      </c>
      <c r="D2031" s="372"/>
      <c r="E2031" s="372"/>
      <c r="F2031" s="372"/>
      <c r="G2031" s="372"/>
      <c r="H2031" s="372"/>
      <c r="I2031" s="372"/>
      <c r="J2031" s="372"/>
      <c r="K2031" s="372"/>
      <c r="L2031" s="84">
        <v>901.61</v>
      </c>
      <c r="M2031" s="85"/>
      <c r="N2031" s="86">
        <v>31520.28</v>
      </c>
      <c r="AF2031" s="39"/>
      <c r="AG2031" s="47"/>
      <c r="AH2031" s="47"/>
      <c r="AN2031" s="47"/>
      <c r="AO2031" s="47"/>
      <c r="AP2031" s="3" t="s">
        <v>92</v>
      </c>
      <c r="AQ2031" s="47"/>
    </row>
    <row r="2032" spans="1:43" s="4" customFormat="1" ht="15" x14ac:dyDescent="0.25">
      <c r="A2032" s="83"/>
      <c r="B2032" s="49"/>
      <c r="C2032" s="372" t="s">
        <v>93</v>
      </c>
      <c r="D2032" s="372"/>
      <c r="E2032" s="372"/>
      <c r="F2032" s="372"/>
      <c r="G2032" s="372"/>
      <c r="H2032" s="372"/>
      <c r="I2032" s="372"/>
      <c r="J2032" s="372"/>
      <c r="K2032" s="372"/>
      <c r="L2032" s="84">
        <v>928.66</v>
      </c>
      <c r="M2032" s="85"/>
      <c r="N2032" s="86">
        <v>32465.89</v>
      </c>
      <c r="AF2032" s="39"/>
      <c r="AG2032" s="47"/>
      <c r="AH2032" s="47"/>
      <c r="AN2032" s="47"/>
      <c r="AO2032" s="47"/>
      <c r="AP2032" s="3" t="s">
        <v>93</v>
      </c>
      <c r="AQ2032" s="47"/>
    </row>
    <row r="2033" spans="1:43" s="4" customFormat="1" ht="15" x14ac:dyDescent="0.25">
      <c r="A2033" s="83"/>
      <c r="B2033" s="49"/>
      <c r="C2033" s="372" t="s">
        <v>94</v>
      </c>
      <c r="D2033" s="372"/>
      <c r="E2033" s="372"/>
      <c r="F2033" s="372"/>
      <c r="G2033" s="372"/>
      <c r="H2033" s="372"/>
      <c r="I2033" s="372"/>
      <c r="J2033" s="372"/>
      <c r="K2033" s="372"/>
      <c r="L2033" s="84">
        <v>540.97</v>
      </c>
      <c r="M2033" s="85"/>
      <c r="N2033" s="86">
        <v>18912.169999999998</v>
      </c>
      <c r="AF2033" s="39"/>
      <c r="AG2033" s="47"/>
      <c r="AH2033" s="47"/>
      <c r="AN2033" s="47"/>
      <c r="AO2033" s="47"/>
      <c r="AP2033" s="3" t="s">
        <v>94</v>
      </c>
      <c r="AQ2033" s="47"/>
    </row>
    <row r="2034" spans="1:43" s="4" customFormat="1" ht="23.25" x14ac:dyDescent="0.25">
      <c r="A2034" s="83"/>
      <c r="B2034" s="89"/>
      <c r="C2034" s="373" t="s">
        <v>2445</v>
      </c>
      <c r="D2034" s="373"/>
      <c r="E2034" s="373"/>
      <c r="F2034" s="373"/>
      <c r="G2034" s="373"/>
      <c r="H2034" s="373"/>
      <c r="I2034" s="373"/>
      <c r="J2034" s="373"/>
      <c r="K2034" s="373"/>
      <c r="L2034" s="93">
        <v>46061.279999999999</v>
      </c>
      <c r="M2034" s="91"/>
      <c r="N2034" s="92">
        <v>456919.11</v>
      </c>
      <c r="AF2034" s="39"/>
      <c r="AG2034" s="47"/>
      <c r="AH2034" s="47"/>
      <c r="AN2034" s="47"/>
      <c r="AO2034" s="47"/>
      <c r="AQ2034" s="47" t="s">
        <v>2445</v>
      </c>
    </row>
    <row r="2035" spans="1:43" s="4" customFormat="1" ht="15" x14ac:dyDescent="0.25">
      <c r="A2035" s="83"/>
      <c r="B2035" s="49"/>
      <c r="C2035" s="372" t="s">
        <v>84</v>
      </c>
      <c r="D2035" s="372"/>
      <c r="E2035" s="372"/>
      <c r="F2035" s="372"/>
      <c r="G2035" s="372"/>
      <c r="H2035" s="372"/>
      <c r="I2035" s="372"/>
      <c r="J2035" s="372"/>
      <c r="K2035" s="372"/>
      <c r="L2035" s="87"/>
      <c r="M2035" s="85"/>
      <c r="N2035" s="88"/>
      <c r="AF2035" s="39"/>
      <c r="AG2035" s="47"/>
      <c r="AH2035" s="47"/>
      <c r="AN2035" s="47"/>
      <c r="AO2035" s="47"/>
      <c r="AP2035" s="3" t="s">
        <v>84</v>
      </c>
      <c r="AQ2035" s="47"/>
    </row>
    <row r="2036" spans="1:43" s="4" customFormat="1" ht="15" x14ac:dyDescent="0.25">
      <c r="A2036" s="83"/>
      <c r="B2036" s="49"/>
      <c r="C2036" s="372" t="s">
        <v>241</v>
      </c>
      <c r="D2036" s="372"/>
      <c r="E2036" s="372"/>
      <c r="F2036" s="372"/>
      <c r="G2036" s="372"/>
      <c r="H2036" s="372"/>
      <c r="I2036" s="372"/>
      <c r="J2036" s="372"/>
      <c r="K2036" s="372"/>
      <c r="L2036" s="106">
        <v>35589.75</v>
      </c>
      <c r="M2036" s="85"/>
      <c r="N2036" s="86">
        <v>304292.38</v>
      </c>
      <c r="AF2036" s="39"/>
      <c r="AG2036" s="47"/>
      <c r="AH2036" s="47"/>
      <c r="AN2036" s="47"/>
      <c r="AO2036" s="47"/>
      <c r="AP2036" s="3" t="s">
        <v>241</v>
      </c>
      <c r="AQ2036" s="47"/>
    </row>
    <row r="2037" spans="1:43" s="4" customFormat="1" ht="15" x14ac:dyDescent="0.25">
      <c r="A2037" s="378" t="s">
        <v>2446</v>
      </c>
      <c r="B2037" s="379"/>
      <c r="C2037" s="379"/>
      <c r="D2037" s="379"/>
      <c r="E2037" s="379"/>
      <c r="F2037" s="379"/>
      <c r="G2037" s="379"/>
      <c r="H2037" s="379"/>
      <c r="I2037" s="379"/>
      <c r="J2037" s="379"/>
      <c r="K2037" s="379"/>
      <c r="L2037" s="379"/>
      <c r="M2037" s="379"/>
      <c r="N2037" s="380"/>
      <c r="AF2037" s="39" t="s">
        <v>2446</v>
      </c>
      <c r="AG2037" s="47"/>
      <c r="AH2037" s="47"/>
      <c r="AN2037" s="47"/>
      <c r="AO2037" s="47"/>
      <c r="AQ2037" s="47"/>
    </row>
    <row r="2038" spans="1:43" s="4" customFormat="1" ht="15" x14ac:dyDescent="0.25">
      <c r="A2038" s="381" t="s">
        <v>2447</v>
      </c>
      <c r="B2038" s="382"/>
      <c r="C2038" s="382"/>
      <c r="D2038" s="382"/>
      <c r="E2038" s="382"/>
      <c r="F2038" s="382"/>
      <c r="G2038" s="382"/>
      <c r="H2038" s="382"/>
      <c r="I2038" s="382"/>
      <c r="J2038" s="382"/>
      <c r="K2038" s="382"/>
      <c r="L2038" s="382"/>
      <c r="M2038" s="382"/>
      <c r="N2038" s="383"/>
      <c r="AF2038" s="39"/>
      <c r="AG2038" s="47" t="s">
        <v>2447</v>
      </c>
      <c r="AH2038" s="47"/>
      <c r="AN2038" s="47"/>
      <c r="AO2038" s="47"/>
      <c r="AQ2038" s="47"/>
    </row>
    <row r="2039" spans="1:43" s="4" customFormat="1" ht="57" x14ac:dyDescent="0.25">
      <c r="A2039" s="40" t="s">
        <v>870</v>
      </c>
      <c r="B2039" s="41" t="s">
        <v>659</v>
      </c>
      <c r="C2039" s="374" t="s">
        <v>660</v>
      </c>
      <c r="D2039" s="374"/>
      <c r="E2039" s="374"/>
      <c r="F2039" s="42" t="s">
        <v>661</v>
      </c>
      <c r="G2039" s="43">
        <v>0.318</v>
      </c>
      <c r="H2039" s="44">
        <v>1</v>
      </c>
      <c r="I2039" s="116">
        <v>0.318</v>
      </c>
      <c r="J2039" s="45"/>
      <c r="K2039" s="43"/>
      <c r="L2039" s="45"/>
      <c r="M2039" s="43"/>
      <c r="N2039" s="46"/>
      <c r="AF2039" s="39"/>
      <c r="AG2039" s="47"/>
      <c r="AH2039" s="47" t="s">
        <v>660</v>
      </c>
      <c r="AN2039" s="47"/>
      <c r="AO2039" s="47"/>
      <c r="AQ2039" s="47"/>
    </row>
    <row r="2040" spans="1:43" s="4" customFormat="1" ht="15" x14ac:dyDescent="0.25">
      <c r="A2040" s="69"/>
      <c r="B2040" s="50"/>
      <c r="C2040" s="372" t="s">
        <v>2448</v>
      </c>
      <c r="D2040" s="372"/>
      <c r="E2040" s="372"/>
      <c r="F2040" s="372"/>
      <c r="G2040" s="372"/>
      <c r="H2040" s="372"/>
      <c r="I2040" s="372"/>
      <c r="J2040" s="372"/>
      <c r="K2040" s="372"/>
      <c r="L2040" s="372"/>
      <c r="M2040" s="372"/>
      <c r="N2040" s="377"/>
      <c r="AF2040" s="39"/>
      <c r="AG2040" s="47"/>
      <c r="AH2040" s="47"/>
      <c r="AI2040" s="3" t="s">
        <v>2448</v>
      </c>
      <c r="AN2040" s="47"/>
      <c r="AO2040" s="47"/>
      <c r="AQ2040" s="47"/>
    </row>
    <row r="2041" spans="1:43" s="4" customFormat="1" ht="22.5" x14ac:dyDescent="0.25">
      <c r="A2041" s="103"/>
      <c r="B2041" s="49" t="s">
        <v>217</v>
      </c>
      <c r="C2041" s="368" t="s">
        <v>218</v>
      </c>
      <c r="D2041" s="368"/>
      <c r="E2041" s="368"/>
      <c r="F2041" s="368"/>
      <c r="G2041" s="368"/>
      <c r="H2041" s="368"/>
      <c r="I2041" s="368"/>
      <c r="J2041" s="368"/>
      <c r="K2041" s="368"/>
      <c r="L2041" s="368"/>
      <c r="M2041" s="368"/>
      <c r="N2041" s="376"/>
      <c r="AF2041" s="39"/>
      <c r="AG2041" s="47"/>
      <c r="AH2041" s="47"/>
      <c r="AJ2041" s="3" t="s">
        <v>218</v>
      </c>
      <c r="AN2041" s="47"/>
      <c r="AO2041" s="47"/>
      <c r="AQ2041" s="47"/>
    </row>
    <row r="2042" spans="1:43" s="4" customFormat="1" ht="15" x14ac:dyDescent="0.25">
      <c r="A2042" s="48"/>
      <c r="B2042" s="49" t="s">
        <v>58</v>
      </c>
      <c r="C2042" s="372" t="s">
        <v>62</v>
      </c>
      <c r="D2042" s="372"/>
      <c r="E2042" s="372"/>
      <c r="F2042" s="51"/>
      <c r="G2042" s="52"/>
      <c r="H2042" s="52"/>
      <c r="I2042" s="52"/>
      <c r="J2042" s="53">
        <v>620.42999999999995</v>
      </c>
      <c r="K2042" s="54">
        <v>1.1499999999999999</v>
      </c>
      <c r="L2042" s="53">
        <v>226.89</v>
      </c>
      <c r="M2042" s="54">
        <v>34.96</v>
      </c>
      <c r="N2042" s="55">
        <v>7932.07</v>
      </c>
      <c r="AF2042" s="39"/>
      <c r="AG2042" s="47"/>
      <c r="AH2042" s="47"/>
      <c r="AK2042" s="3" t="s">
        <v>62</v>
      </c>
      <c r="AN2042" s="47"/>
      <c r="AO2042" s="47"/>
      <c r="AQ2042" s="47"/>
    </row>
    <row r="2043" spans="1:43" s="4" customFormat="1" ht="15" x14ac:dyDescent="0.25">
      <c r="A2043" s="48"/>
      <c r="B2043" s="49" t="s">
        <v>73</v>
      </c>
      <c r="C2043" s="372" t="s">
        <v>175</v>
      </c>
      <c r="D2043" s="372"/>
      <c r="E2043" s="372"/>
      <c r="F2043" s="51"/>
      <c r="G2043" s="52"/>
      <c r="H2043" s="52"/>
      <c r="I2043" s="52"/>
      <c r="J2043" s="107">
        <v>3092.82</v>
      </c>
      <c r="K2043" s="54">
        <v>1.1499999999999999</v>
      </c>
      <c r="L2043" s="107">
        <v>1131.04</v>
      </c>
      <c r="M2043" s="52"/>
      <c r="N2043" s="58"/>
      <c r="AF2043" s="39"/>
      <c r="AG2043" s="47"/>
      <c r="AH2043" s="47"/>
      <c r="AK2043" s="3" t="s">
        <v>175</v>
      </c>
      <c r="AN2043" s="47"/>
      <c r="AO2043" s="47"/>
      <c r="AQ2043" s="47"/>
    </row>
    <row r="2044" spans="1:43" s="4" customFormat="1" ht="15" x14ac:dyDescent="0.25">
      <c r="A2044" s="48"/>
      <c r="B2044" s="49" t="s">
        <v>78</v>
      </c>
      <c r="C2044" s="372" t="s">
        <v>176</v>
      </c>
      <c r="D2044" s="372"/>
      <c r="E2044" s="372"/>
      <c r="F2044" s="51"/>
      <c r="G2044" s="52"/>
      <c r="H2044" s="52"/>
      <c r="I2044" s="52"/>
      <c r="J2044" s="53">
        <v>399.08</v>
      </c>
      <c r="K2044" s="54">
        <v>1.1499999999999999</v>
      </c>
      <c r="L2044" s="53">
        <v>145.94</v>
      </c>
      <c r="M2044" s="54">
        <v>34.96</v>
      </c>
      <c r="N2044" s="55">
        <v>5102.0600000000004</v>
      </c>
      <c r="AF2044" s="39"/>
      <c r="AG2044" s="47"/>
      <c r="AH2044" s="47"/>
      <c r="AK2044" s="3" t="s">
        <v>176</v>
      </c>
      <c r="AN2044" s="47"/>
      <c r="AO2044" s="47"/>
      <c r="AQ2044" s="47"/>
    </row>
    <row r="2045" spans="1:43" s="4" customFormat="1" ht="15" x14ac:dyDescent="0.25">
      <c r="A2045" s="48"/>
      <c r="B2045" s="49" t="s">
        <v>122</v>
      </c>
      <c r="C2045" s="372" t="s">
        <v>177</v>
      </c>
      <c r="D2045" s="372"/>
      <c r="E2045" s="372"/>
      <c r="F2045" s="51"/>
      <c r="G2045" s="52"/>
      <c r="H2045" s="52"/>
      <c r="I2045" s="52"/>
      <c r="J2045" s="107">
        <v>7435.74</v>
      </c>
      <c r="K2045" s="52"/>
      <c r="L2045" s="107">
        <v>2364.5700000000002</v>
      </c>
      <c r="M2045" s="52"/>
      <c r="N2045" s="58"/>
      <c r="AF2045" s="39"/>
      <c r="AG2045" s="47"/>
      <c r="AH2045" s="47"/>
      <c r="AK2045" s="3" t="s">
        <v>177</v>
      </c>
      <c r="AN2045" s="47"/>
      <c r="AO2045" s="47"/>
      <c r="AQ2045" s="47"/>
    </row>
    <row r="2046" spans="1:43" s="4" customFormat="1" ht="15" x14ac:dyDescent="0.25">
      <c r="A2046" s="56"/>
      <c r="B2046" s="49"/>
      <c r="C2046" s="372" t="s">
        <v>63</v>
      </c>
      <c r="D2046" s="372"/>
      <c r="E2046" s="372"/>
      <c r="F2046" s="51" t="s">
        <v>64</v>
      </c>
      <c r="G2046" s="54">
        <v>65.239999999999995</v>
      </c>
      <c r="H2046" s="54">
        <v>1.1499999999999999</v>
      </c>
      <c r="I2046" s="117">
        <v>23.858267999999999</v>
      </c>
      <c r="J2046" s="57"/>
      <c r="K2046" s="52"/>
      <c r="L2046" s="57"/>
      <c r="M2046" s="52"/>
      <c r="N2046" s="58"/>
      <c r="AF2046" s="39"/>
      <c r="AG2046" s="47"/>
      <c r="AH2046" s="47"/>
      <c r="AL2046" s="3" t="s">
        <v>63</v>
      </c>
      <c r="AN2046" s="47"/>
      <c r="AO2046" s="47"/>
      <c r="AQ2046" s="47"/>
    </row>
    <row r="2047" spans="1:43" s="4" customFormat="1" ht="15" x14ac:dyDescent="0.25">
      <c r="A2047" s="56"/>
      <c r="B2047" s="49"/>
      <c r="C2047" s="372" t="s">
        <v>178</v>
      </c>
      <c r="D2047" s="372"/>
      <c r="E2047" s="372"/>
      <c r="F2047" s="51" t="s">
        <v>64</v>
      </c>
      <c r="G2047" s="54">
        <v>37.51</v>
      </c>
      <c r="H2047" s="54">
        <v>1.1499999999999999</v>
      </c>
      <c r="I2047" s="117">
        <v>13.717407</v>
      </c>
      <c r="J2047" s="57"/>
      <c r="K2047" s="52"/>
      <c r="L2047" s="57"/>
      <c r="M2047" s="52"/>
      <c r="N2047" s="58"/>
      <c r="AF2047" s="39"/>
      <c r="AG2047" s="47"/>
      <c r="AH2047" s="47"/>
      <c r="AL2047" s="3" t="s">
        <v>178</v>
      </c>
      <c r="AN2047" s="47"/>
      <c r="AO2047" s="47"/>
      <c r="AQ2047" s="47"/>
    </row>
    <row r="2048" spans="1:43" s="4" customFormat="1" ht="15" x14ac:dyDescent="0.25">
      <c r="A2048" s="48"/>
      <c r="B2048" s="49"/>
      <c r="C2048" s="375" t="s">
        <v>65</v>
      </c>
      <c r="D2048" s="375"/>
      <c r="E2048" s="375"/>
      <c r="F2048" s="59"/>
      <c r="G2048" s="60"/>
      <c r="H2048" s="60"/>
      <c r="I2048" s="60"/>
      <c r="J2048" s="108">
        <v>11148.99</v>
      </c>
      <c r="K2048" s="60"/>
      <c r="L2048" s="108">
        <v>3722.5</v>
      </c>
      <c r="M2048" s="60"/>
      <c r="N2048" s="62"/>
      <c r="AF2048" s="39"/>
      <c r="AG2048" s="47"/>
      <c r="AH2048" s="47"/>
      <c r="AM2048" s="3" t="s">
        <v>65</v>
      </c>
      <c r="AN2048" s="47"/>
      <c r="AO2048" s="47"/>
      <c r="AQ2048" s="47"/>
    </row>
    <row r="2049" spans="1:43" s="4" customFormat="1" ht="15" x14ac:dyDescent="0.25">
      <c r="A2049" s="56"/>
      <c r="B2049" s="49"/>
      <c r="C2049" s="372" t="s">
        <v>66</v>
      </c>
      <c r="D2049" s="372"/>
      <c r="E2049" s="372"/>
      <c r="F2049" s="51"/>
      <c r="G2049" s="52"/>
      <c r="H2049" s="52"/>
      <c r="I2049" s="52"/>
      <c r="J2049" s="57"/>
      <c r="K2049" s="52"/>
      <c r="L2049" s="53">
        <v>372.83</v>
      </c>
      <c r="M2049" s="52"/>
      <c r="N2049" s="55">
        <v>13034.13</v>
      </c>
      <c r="AF2049" s="39"/>
      <c r="AG2049" s="47"/>
      <c r="AH2049" s="47"/>
      <c r="AL2049" s="3" t="s">
        <v>66</v>
      </c>
      <c r="AN2049" s="47"/>
      <c r="AO2049" s="47"/>
      <c r="AQ2049" s="47"/>
    </row>
    <row r="2050" spans="1:43" s="4" customFormat="1" ht="15" x14ac:dyDescent="0.25">
      <c r="A2050" s="56"/>
      <c r="B2050" s="49" t="s">
        <v>663</v>
      </c>
      <c r="C2050" s="372" t="s">
        <v>664</v>
      </c>
      <c r="D2050" s="372"/>
      <c r="E2050" s="372"/>
      <c r="F2050" s="51" t="s">
        <v>69</v>
      </c>
      <c r="G2050" s="63">
        <v>103</v>
      </c>
      <c r="H2050" s="52"/>
      <c r="I2050" s="63">
        <v>103</v>
      </c>
      <c r="J2050" s="57"/>
      <c r="K2050" s="52"/>
      <c r="L2050" s="53">
        <v>384.01</v>
      </c>
      <c r="M2050" s="52"/>
      <c r="N2050" s="55">
        <v>13425.15</v>
      </c>
      <c r="AF2050" s="39"/>
      <c r="AG2050" s="47"/>
      <c r="AH2050" s="47"/>
      <c r="AL2050" s="3" t="s">
        <v>664</v>
      </c>
      <c r="AN2050" s="47"/>
      <c r="AO2050" s="47"/>
      <c r="AQ2050" s="47"/>
    </row>
    <row r="2051" spans="1:43" s="4" customFormat="1" ht="15" x14ac:dyDescent="0.25">
      <c r="A2051" s="56"/>
      <c r="B2051" s="49" t="s">
        <v>665</v>
      </c>
      <c r="C2051" s="372" t="s">
        <v>666</v>
      </c>
      <c r="D2051" s="372"/>
      <c r="E2051" s="372"/>
      <c r="F2051" s="51" t="s">
        <v>69</v>
      </c>
      <c r="G2051" s="63">
        <v>60</v>
      </c>
      <c r="H2051" s="52"/>
      <c r="I2051" s="63">
        <v>60</v>
      </c>
      <c r="J2051" s="57"/>
      <c r="K2051" s="52"/>
      <c r="L2051" s="53">
        <v>223.7</v>
      </c>
      <c r="M2051" s="52"/>
      <c r="N2051" s="55">
        <v>7820.48</v>
      </c>
      <c r="AF2051" s="39"/>
      <c r="AG2051" s="47"/>
      <c r="AH2051" s="47"/>
      <c r="AL2051" s="3" t="s">
        <v>666</v>
      </c>
      <c r="AN2051" s="47"/>
      <c r="AO2051" s="47"/>
      <c r="AQ2051" s="47"/>
    </row>
    <row r="2052" spans="1:43" s="4" customFormat="1" ht="15" x14ac:dyDescent="0.25">
      <c r="A2052" s="65"/>
      <c r="B2052" s="66"/>
      <c r="C2052" s="374" t="s">
        <v>72</v>
      </c>
      <c r="D2052" s="374"/>
      <c r="E2052" s="374"/>
      <c r="F2052" s="42"/>
      <c r="G2052" s="43"/>
      <c r="H2052" s="43"/>
      <c r="I2052" s="43"/>
      <c r="J2052" s="45"/>
      <c r="K2052" s="43"/>
      <c r="L2052" s="105">
        <v>4330.21</v>
      </c>
      <c r="M2052" s="60"/>
      <c r="N2052" s="46"/>
      <c r="AF2052" s="39"/>
      <c r="AG2052" s="47"/>
      <c r="AH2052" s="47"/>
      <c r="AN2052" s="47" t="s">
        <v>72</v>
      </c>
      <c r="AO2052" s="47"/>
      <c r="AQ2052" s="47"/>
    </row>
    <row r="2053" spans="1:43" s="4" customFormat="1" ht="22.5" x14ac:dyDescent="0.25">
      <c r="A2053" s="40" t="s">
        <v>871</v>
      </c>
      <c r="B2053" s="41" t="s">
        <v>1663</v>
      </c>
      <c r="C2053" s="374" t="s">
        <v>2396</v>
      </c>
      <c r="D2053" s="374"/>
      <c r="E2053" s="374"/>
      <c r="F2053" s="42" t="s">
        <v>231</v>
      </c>
      <c r="G2053" s="43">
        <v>324.36</v>
      </c>
      <c r="H2053" s="44">
        <v>1</v>
      </c>
      <c r="I2053" s="68">
        <v>324.36</v>
      </c>
      <c r="J2053" s="67">
        <v>387.94</v>
      </c>
      <c r="K2053" s="43"/>
      <c r="L2053" s="105">
        <v>14717.22</v>
      </c>
      <c r="M2053" s="68">
        <v>8.5500000000000007</v>
      </c>
      <c r="N2053" s="115">
        <v>125832.22</v>
      </c>
      <c r="AF2053" s="39"/>
      <c r="AG2053" s="47"/>
      <c r="AH2053" s="47" t="s">
        <v>2396</v>
      </c>
      <c r="AN2053" s="47"/>
      <c r="AO2053" s="47"/>
      <c r="AQ2053" s="47"/>
    </row>
    <row r="2054" spans="1:43" s="4" customFormat="1" ht="15" x14ac:dyDescent="0.25">
      <c r="A2054" s="69"/>
      <c r="B2054" s="50"/>
      <c r="C2054" s="372" t="s">
        <v>2449</v>
      </c>
      <c r="D2054" s="372"/>
      <c r="E2054" s="372"/>
      <c r="F2054" s="372"/>
      <c r="G2054" s="372"/>
      <c r="H2054" s="372"/>
      <c r="I2054" s="372"/>
      <c r="J2054" s="372"/>
      <c r="K2054" s="372"/>
      <c r="L2054" s="372"/>
      <c r="M2054" s="372"/>
      <c r="N2054" s="377"/>
      <c r="AF2054" s="39"/>
      <c r="AG2054" s="47"/>
      <c r="AH2054" s="47"/>
      <c r="AI2054" s="3" t="s">
        <v>2449</v>
      </c>
      <c r="AN2054" s="47"/>
      <c r="AO2054" s="47"/>
      <c r="AQ2054" s="47"/>
    </row>
    <row r="2055" spans="1:43" s="4" customFormat="1" ht="15" x14ac:dyDescent="0.25">
      <c r="A2055" s="65"/>
      <c r="B2055" s="66"/>
      <c r="C2055" s="374" t="s">
        <v>72</v>
      </c>
      <c r="D2055" s="374"/>
      <c r="E2055" s="374"/>
      <c r="F2055" s="42"/>
      <c r="G2055" s="43"/>
      <c r="H2055" s="43"/>
      <c r="I2055" s="43"/>
      <c r="J2055" s="45"/>
      <c r="K2055" s="43"/>
      <c r="L2055" s="105">
        <v>14717.22</v>
      </c>
      <c r="M2055" s="60"/>
      <c r="N2055" s="115">
        <v>125832.22</v>
      </c>
      <c r="AF2055" s="39"/>
      <c r="AG2055" s="47"/>
      <c r="AH2055" s="47"/>
      <c r="AN2055" s="47" t="s">
        <v>72</v>
      </c>
      <c r="AO2055" s="47"/>
      <c r="AQ2055" s="47"/>
    </row>
    <row r="2056" spans="1:43" s="4" customFormat="1" ht="15" x14ac:dyDescent="0.25">
      <c r="A2056" s="381" t="s">
        <v>1110</v>
      </c>
      <c r="B2056" s="382"/>
      <c r="C2056" s="382"/>
      <c r="D2056" s="382"/>
      <c r="E2056" s="382"/>
      <c r="F2056" s="382"/>
      <c r="G2056" s="382"/>
      <c r="H2056" s="382"/>
      <c r="I2056" s="382"/>
      <c r="J2056" s="382"/>
      <c r="K2056" s="382"/>
      <c r="L2056" s="382"/>
      <c r="M2056" s="382"/>
      <c r="N2056" s="383"/>
      <c r="AF2056" s="39"/>
      <c r="AG2056" s="47" t="s">
        <v>1110</v>
      </c>
      <c r="AH2056" s="47"/>
      <c r="AN2056" s="47"/>
      <c r="AO2056" s="47"/>
      <c r="AQ2056" s="47"/>
    </row>
    <row r="2057" spans="1:43" s="4" customFormat="1" ht="34.5" x14ac:dyDescent="0.25">
      <c r="A2057" s="40" t="s">
        <v>872</v>
      </c>
      <c r="B2057" s="41" t="s">
        <v>925</v>
      </c>
      <c r="C2057" s="374" t="s">
        <v>926</v>
      </c>
      <c r="D2057" s="374"/>
      <c r="E2057" s="374"/>
      <c r="F2057" s="42" t="s">
        <v>61</v>
      </c>
      <c r="G2057" s="43">
        <v>17.013000000000002</v>
      </c>
      <c r="H2057" s="44">
        <v>1</v>
      </c>
      <c r="I2057" s="116">
        <v>17.013000000000002</v>
      </c>
      <c r="J2057" s="45"/>
      <c r="K2057" s="43"/>
      <c r="L2057" s="45"/>
      <c r="M2057" s="43"/>
      <c r="N2057" s="46"/>
      <c r="AF2057" s="39"/>
      <c r="AG2057" s="47"/>
      <c r="AH2057" s="47" t="s">
        <v>926</v>
      </c>
      <c r="AN2057" s="47"/>
      <c r="AO2057" s="47"/>
      <c r="AQ2057" s="47"/>
    </row>
    <row r="2058" spans="1:43" s="4" customFormat="1" ht="15" x14ac:dyDescent="0.25">
      <c r="A2058" s="69"/>
      <c r="B2058" s="50"/>
      <c r="C2058" s="372" t="s">
        <v>2450</v>
      </c>
      <c r="D2058" s="372"/>
      <c r="E2058" s="372"/>
      <c r="F2058" s="372"/>
      <c r="G2058" s="372"/>
      <c r="H2058" s="372"/>
      <c r="I2058" s="372"/>
      <c r="J2058" s="372"/>
      <c r="K2058" s="372"/>
      <c r="L2058" s="372"/>
      <c r="M2058" s="372"/>
      <c r="N2058" s="377"/>
      <c r="AF2058" s="39"/>
      <c r="AG2058" s="47"/>
      <c r="AH2058" s="47"/>
      <c r="AI2058" s="3" t="s">
        <v>2450</v>
      </c>
      <c r="AN2058" s="47"/>
      <c r="AO2058" s="47"/>
      <c r="AQ2058" s="47"/>
    </row>
    <row r="2059" spans="1:43" s="4" customFormat="1" ht="22.5" x14ac:dyDescent="0.25">
      <c r="A2059" s="103"/>
      <c r="B2059" s="49" t="s">
        <v>217</v>
      </c>
      <c r="C2059" s="368" t="s">
        <v>218</v>
      </c>
      <c r="D2059" s="368"/>
      <c r="E2059" s="368"/>
      <c r="F2059" s="368"/>
      <c r="G2059" s="368"/>
      <c r="H2059" s="368"/>
      <c r="I2059" s="368"/>
      <c r="J2059" s="368"/>
      <c r="K2059" s="368"/>
      <c r="L2059" s="368"/>
      <c r="M2059" s="368"/>
      <c r="N2059" s="376"/>
      <c r="AF2059" s="39"/>
      <c r="AG2059" s="47"/>
      <c r="AH2059" s="47"/>
      <c r="AJ2059" s="3" t="s">
        <v>218</v>
      </c>
      <c r="AN2059" s="47"/>
      <c r="AO2059" s="47"/>
      <c r="AQ2059" s="47"/>
    </row>
    <row r="2060" spans="1:43" s="4" customFormat="1" ht="15" x14ac:dyDescent="0.25">
      <c r="A2060" s="48"/>
      <c r="B2060" s="49" t="s">
        <v>58</v>
      </c>
      <c r="C2060" s="372" t="s">
        <v>62</v>
      </c>
      <c r="D2060" s="372"/>
      <c r="E2060" s="372"/>
      <c r="F2060" s="51"/>
      <c r="G2060" s="52"/>
      <c r="H2060" s="52"/>
      <c r="I2060" s="52"/>
      <c r="J2060" s="53">
        <v>15.18</v>
      </c>
      <c r="K2060" s="54">
        <v>1.1499999999999999</v>
      </c>
      <c r="L2060" s="53">
        <v>297</v>
      </c>
      <c r="M2060" s="54">
        <v>34.96</v>
      </c>
      <c r="N2060" s="55">
        <v>10383.120000000001</v>
      </c>
      <c r="AF2060" s="39"/>
      <c r="AG2060" s="47"/>
      <c r="AH2060" s="47"/>
      <c r="AK2060" s="3" t="s">
        <v>62</v>
      </c>
      <c r="AN2060" s="47"/>
      <c r="AO2060" s="47"/>
      <c r="AQ2060" s="47"/>
    </row>
    <row r="2061" spans="1:43" s="4" customFormat="1" ht="15" x14ac:dyDescent="0.25">
      <c r="A2061" s="48"/>
      <c r="B2061" s="49" t="s">
        <v>73</v>
      </c>
      <c r="C2061" s="372" t="s">
        <v>175</v>
      </c>
      <c r="D2061" s="372"/>
      <c r="E2061" s="372"/>
      <c r="F2061" s="51"/>
      <c r="G2061" s="52"/>
      <c r="H2061" s="52"/>
      <c r="I2061" s="52"/>
      <c r="J2061" s="53">
        <v>90.92</v>
      </c>
      <c r="K2061" s="54">
        <v>1.1499999999999999</v>
      </c>
      <c r="L2061" s="107">
        <v>1778.85</v>
      </c>
      <c r="M2061" s="52"/>
      <c r="N2061" s="58"/>
      <c r="AF2061" s="39"/>
      <c r="AG2061" s="47"/>
      <c r="AH2061" s="47"/>
      <c r="AK2061" s="3" t="s">
        <v>175</v>
      </c>
      <c r="AN2061" s="47"/>
      <c r="AO2061" s="47"/>
      <c r="AQ2061" s="47"/>
    </row>
    <row r="2062" spans="1:43" s="4" customFormat="1" ht="15" x14ac:dyDescent="0.25">
      <c r="A2062" s="48"/>
      <c r="B2062" s="49" t="s">
        <v>78</v>
      </c>
      <c r="C2062" s="372" t="s">
        <v>176</v>
      </c>
      <c r="D2062" s="372"/>
      <c r="E2062" s="372"/>
      <c r="F2062" s="51"/>
      <c r="G2062" s="52"/>
      <c r="H2062" s="52"/>
      <c r="I2062" s="52"/>
      <c r="J2062" s="53">
        <v>11.69</v>
      </c>
      <c r="K2062" s="54">
        <v>1.1499999999999999</v>
      </c>
      <c r="L2062" s="53">
        <v>228.71</v>
      </c>
      <c r="M2062" s="54">
        <v>34.96</v>
      </c>
      <c r="N2062" s="55">
        <v>7995.7</v>
      </c>
      <c r="AF2062" s="39"/>
      <c r="AG2062" s="47"/>
      <c r="AH2062" s="47"/>
      <c r="AK2062" s="3" t="s">
        <v>176</v>
      </c>
      <c r="AN2062" s="47"/>
      <c r="AO2062" s="47"/>
      <c r="AQ2062" s="47"/>
    </row>
    <row r="2063" spans="1:43" s="4" customFormat="1" ht="15" x14ac:dyDescent="0.25">
      <c r="A2063" s="48"/>
      <c r="B2063" s="49" t="s">
        <v>122</v>
      </c>
      <c r="C2063" s="372" t="s">
        <v>177</v>
      </c>
      <c r="D2063" s="372"/>
      <c r="E2063" s="372"/>
      <c r="F2063" s="51"/>
      <c r="G2063" s="52"/>
      <c r="H2063" s="52"/>
      <c r="I2063" s="52"/>
      <c r="J2063" s="53">
        <v>255.79</v>
      </c>
      <c r="K2063" s="52"/>
      <c r="L2063" s="107">
        <v>4351.76</v>
      </c>
      <c r="M2063" s="52"/>
      <c r="N2063" s="58"/>
      <c r="AF2063" s="39"/>
      <c r="AG2063" s="47"/>
      <c r="AH2063" s="47"/>
      <c r="AK2063" s="3" t="s">
        <v>177</v>
      </c>
      <c r="AN2063" s="47"/>
      <c r="AO2063" s="47"/>
      <c r="AQ2063" s="47"/>
    </row>
    <row r="2064" spans="1:43" s="4" customFormat="1" ht="15" x14ac:dyDescent="0.25">
      <c r="A2064" s="56"/>
      <c r="B2064" s="49"/>
      <c r="C2064" s="372" t="s">
        <v>63</v>
      </c>
      <c r="D2064" s="372"/>
      <c r="E2064" s="372"/>
      <c r="F2064" s="51" t="s">
        <v>64</v>
      </c>
      <c r="G2064" s="54">
        <v>1.53</v>
      </c>
      <c r="H2064" s="54">
        <v>1.1499999999999999</v>
      </c>
      <c r="I2064" s="111">
        <v>29.9343735</v>
      </c>
      <c r="J2064" s="57"/>
      <c r="K2064" s="52"/>
      <c r="L2064" s="57"/>
      <c r="M2064" s="52"/>
      <c r="N2064" s="58"/>
      <c r="AF2064" s="39"/>
      <c r="AG2064" s="47"/>
      <c r="AH2064" s="47"/>
      <c r="AL2064" s="3" t="s">
        <v>63</v>
      </c>
      <c r="AN2064" s="47"/>
      <c r="AO2064" s="47"/>
      <c r="AQ2064" s="47"/>
    </row>
    <row r="2065" spans="1:43" s="4" customFormat="1" ht="15" x14ac:dyDescent="0.25">
      <c r="A2065" s="56"/>
      <c r="B2065" s="49"/>
      <c r="C2065" s="372" t="s">
        <v>178</v>
      </c>
      <c r="D2065" s="372"/>
      <c r="E2065" s="372"/>
      <c r="F2065" s="51" t="s">
        <v>64</v>
      </c>
      <c r="G2065" s="54">
        <v>1.1100000000000001</v>
      </c>
      <c r="H2065" s="54">
        <v>1.1499999999999999</v>
      </c>
      <c r="I2065" s="111">
        <v>21.717094500000002</v>
      </c>
      <c r="J2065" s="57"/>
      <c r="K2065" s="52"/>
      <c r="L2065" s="57"/>
      <c r="M2065" s="52"/>
      <c r="N2065" s="58"/>
      <c r="AF2065" s="39"/>
      <c r="AG2065" s="47"/>
      <c r="AH2065" s="47"/>
      <c r="AL2065" s="3" t="s">
        <v>178</v>
      </c>
      <c r="AN2065" s="47"/>
      <c r="AO2065" s="47"/>
      <c r="AQ2065" s="47"/>
    </row>
    <row r="2066" spans="1:43" s="4" customFormat="1" ht="15" x14ac:dyDescent="0.25">
      <c r="A2066" s="48"/>
      <c r="B2066" s="49"/>
      <c r="C2066" s="375" t="s">
        <v>65</v>
      </c>
      <c r="D2066" s="375"/>
      <c r="E2066" s="375"/>
      <c r="F2066" s="59"/>
      <c r="G2066" s="60"/>
      <c r="H2066" s="60"/>
      <c r="I2066" s="60"/>
      <c r="J2066" s="61">
        <v>361.89</v>
      </c>
      <c r="K2066" s="60"/>
      <c r="L2066" s="108">
        <v>6427.61</v>
      </c>
      <c r="M2066" s="60"/>
      <c r="N2066" s="62"/>
      <c r="AF2066" s="39"/>
      <c r="AG2066" s="47"/>
      <c r="AH2066" s="47"/>
      <c r="AM2066" s="3" t="s">
        <v>65</v>
      </c>
      <c r="AN2066" s="47"/>
      <c r="AO2066" s="47"/>
      <c r="AQ2066" s="47"/>
    </row>
    <row r="2067" spans="1:43" s="4" customFormat="1" ht="15" x14ac:dyDescent="0.25">
      <c r="A2067" s="56"/>
      <c r="B2067" s="49"/>
      <c r="C2067" s="372" t="s">
        <v>66</v>
      </c>
      <c r="D2067" s="372"/>
      <c r="E2067" s="372"/>
      <c r="F2067" s="51"/>
      <c r="G2067" s="52"/>
      <c r="H2067" s="52"/>
      <c r="I2067" s="52"/>
      <c r="J2067" s="57"/>
      <c r="K2067" s="52"/>
      <c r="L2067" s="53">
        <v>525.71</v>
      </c>
      <c r="M2067" s="52"/>
      <c r="N2067" s="55">
        <v>18378.82</v>
      </c>
      <c r="AF2067" s="39"/>
      <c r="AG2067" s="47"/>
      <c r="AH2067" s="47"/>
      <c r="AL2067" s="3" t="s">
        <v>66</v>
      </c>
      <c r="AN2067" s="47"/>
      <c r="AO2067" s="47"/>
      <c r="AQ2067" s="47"/>
    </row>
    <row r="2068" spans="1:43" s="4" customFormat="1" ht="15" x14ac:dyDescent="0.25">
      <c r="A2068" s="56"/>
      <c r="B2068" s="49" t="s">
        <v>663</v>
      </c>
      <c r="C2068" s="372" t="s">
        <v>664</v>
      </c>
      <c r="D2068" s="372"/>
      <c r="E2068" s="372"/>
      <c r="F2068" s="51" t="s">
        <v>69</v>
      </c>
      <c r="G2068" s="63">
        <v>103</v>
      </c>
      <c r="H2068" s="52"/>
      <c r="I2068" s="63">
        <v>103</v>
      </c>
      <c r="J2068" s="57"/>
      <c r="K2068" s="52"/>
      <c r="L2068" s="53">
        <v>541.48</v>
      </c>
      <c r="M2068" s="52"/>
      <c r="N2068" s="55">
        <v>18930.18</v>
      </c>
      <c r="AF2068" s="39"/>
      <c r="AG2068" s="47"/>
      <c r="AH2068" s="47"/>
      <c r="AL2068" s="3" t="s">
        <v>664</v>
      </c>
      <c r="AN2068" s="47"/>
      <c r="AO2068" s="47"/>
      <c r="AQ2068" s="47"/>
    </row>
    <row r="2069" spans="1:43" s="4" customFormat="1" ht="15" x14ac:dyDescent="0.25">
      <c r="A2069" s="56"/>
      <c r="B2069" s="49" t="s">
        <v>665</v>
      </c>
      <c r="C2069" s="372" t="s">
        <v>666</v>
      </c>
      <c r="D2069" s="372"/>
      <c r="E2069" s="372"/>
      <c r="F2069" s="51" t="s">
        <v>69</v>
      </c>
      <c r="G2069" s="63">
        <v>60</v>
      </c>
      <c r="H2069" s="52"/>
      <c r="I2069" s="63">
        <v>60</v>
      </c>
      <c r="J2069" s="57"/>
      <c r="K2069" s="52"/>
      <c r="L2069" s="53">
        <v>315.43</v>
      </c>
      <c r="M2069" s="52"/>
      <c r="N2069" s="55">
        <v>11027.29</v>
      </c>
      <c r="AF2069" s="39"/>
      <c r="AG2069" s="47"/>
      <c r="AH2069" s="47"/>
      <c r="AL2069" s="3" t="s">
        <v>666</v>
      </c>
      <c r="AN2069" s="47"/>
      <c r="AO2069" s="47"/>
      <c r="AQ2069" s="47"/>
    </row>
    <row r="2070" spans="1:43" s="4" customFormat="1" ht="15" x14ac:dyDescent="0.25">
      <c r="A2070" s="65"/>
      <c r="B2070" s="66"/>
      <c r="C2070" s="374" t="s">
        <v>72</v>
      </c>
      <c r="D2070" s="374"/>
      <c r="E2070" s="374"/>
      <c r="F2070" s="42"/>
      <c r="G2070" s="43"/>
      <c r="H2070" s="43"/>
      <c r="I2070" s="43"/>
      <c r="J2070" s="45"/>
      <c r="K2070" s="43"/>
      <c r="L2070" s="105">
        <v>7284.52</v>
      </c>
      <c r="M2070" s="60"/>
      <c r="N2070" s="46"/>
      <c r="AF2070" s="39"/>
      <c r="AG2070" s="47"/>
      <c r="AH2070" s="47"/>
      <c r="AN2070" s="47" t="s">
        <v>72</v>
      </c>
      <c r="AO2070" s="47"/>
      <c r="AQ2070" s="47"/>
    </row>
    <row r="2071" spans="1:43" s="4" customFormat="1" ht="15" x14ac:dyDescent="0.25">
      <c r="A2071" s="381" t="s">
        <v>2451</v>
      </c>
      <c r="B2071" s="382"/>
      <c r="C2071" s="382"/>
      <c r="D2071" s="382"/>
      <c r="E2071" s="382"/>
      <c r="F2071" s="382"/>
      <c r="G2071" s="382"/>
      <c r="H2071" s="382"/>
      <c r="I2071" s="382"/>
      <c r="J2071" s="382"/>
      <c r="K2071" s="382"/>
      <c r="L2071" s="382"/>
      <c r="M2071" s="382"/>
      <c r="N2071" s="383"/>
      <c r="AF2071" s="39"/>
      <c r="AG2071" s="47" t="s">
        <v>2451</v>
      </c>
      <c r="AH2071" s="47"/>
      <c r="AN2071" s="47"/>
      <c r="AO2071" s="47"/>
      <c r="AQ2071" s="47"/>
    </row>
    <row r="2072" spans="1:43" s="4" customFormat="1" ht="15" x14ac:dyDescent="0.25">
      <c r="A2072" s="381" t="s">
        <v>2452</v>
      </c>
      <c r="B2072" s="382"/>
      <c r="C2072" s="382"/>
      <c r="D2072" s="382"/>
      <c r="E2072" s="382"/>
      <c r="F2072" s="382"/>
      <c r="G2072" s="382"/>
      <c r="H2072" s="382"/>
      <c r="I2072" s="382"/>
      <c r="J2072" s="382"/>
      <c r="K2072" s="382"/>
      <c r="L2072" s="382"/>
      <c r="M2072" s="382"/>
      <c r="N2072" s="383"/>
      <c r="AF2072" s="39"/>
      <c r="AG2072" s="47" t="s">
        <v>2452</v>
      </c>
      <c r="AH2072" s="47"/>
      <c r="AN2072" s="47"/>
      <c r="AO2072" s="47"/>
      <c r="AQ2072" s="47"/>
    </row>
    <row r="2073" spans="1:43" s="4" customFormat="1" ht="23.25" x14ac:dyDescent="0.25">
      <c r="A2073" s="40" t="s">
        <v>873</v>
      </c>
      <c r="B2073" s="41" t="s">
        <v>935</v>
      </c>
      <c r="C2073" s="374" t="s">
        <v>936</v>
      </c>
      <c r="D2073" s="374"/>
      <c r="E2073" s="374"/>
      <c r="F2073" s="42" t="s">
        <v>61</v>
      </c>
      <c r="G2073" s="43">
        <v>2</v>
      </c>
      <c r="H2073" s="44">
        <v>1</v>
      </c>
      <c r="I2073" s="44">
        <v>2</v>
      </c>
      <c r="J2073" s="67">
        <v>89.49</v>
      </c>
      <c r="K2073" s="43"/>
      <c r="L2073" s="67">
        <v>178.98</v>
      </c>
      <c r="M2073" s="43"/>
      <c r="N2073" s="46"/>
      <c r="AF2073" s="39"/>
      <c r="AG2073" s="47"/>
      <c r="AH2073" s="47" t="s">
        <v>936</v>
      </c>
      <c r="AN2073" s="47"/>
      <c r="AO2073" s="47"/>
      <c r="AQ2073" s="47"/>
    </row>
    <row r="2074" spans="1:43" s="4" customFormat="1" ht="15" x14ac:dyDescent="0.25">
      <c r="A2074" s="69"/>
      <c r="B2074" s="50"/>
      <c r="C2074" s="372" t="s">
        <v>933</v>
      </c>
      <c r="D2074" s="372"/>
      <c r="E2074" s="372"/>
      <c r="F2074" s="372"/>
      <c r="G2074" s="372"/>
      <c r="H2074" s="372"/>
      <c r="I2074" s="372"/>
      <c r="J2074" s="372"/>
      <c r="K2074" s="372"/>
      <c r="L2074" s="372"/>
      <c r="M2074" s="372"/>
      <c r="N2074" s="377"/>
      <c r="AF2074" s="39"/>
      <c r="AG2074" s="47"/>
      <c r="AH2074" s="47"/>
      <c r="AI2074" s="3" t="s">
        <v>933</v>
      </c>
      <c r="AN2074" s="47"/>
      <c r="AO2074" s="47"/>
      <c r="AQ2074" s="47"/>
    </row>
    <row r="2075" spans="1:43" s="4" customFormat="1" ht="15" x14ac:dyDescent="0.25">
      <c r="A2075" s="65"/>
      <c r="B2075" s="66"/>
      <c r="C2075" s="374" t="s">
        <v>72</v>
      </c>
      <c r="D2075" s="374"/>
      <c r="E2075" s="374"/>
      <c r="F2075" s="42"/>
      <c r="G2075" s="43"/>
      <c r="H2075" s="43"/>
      <c r="I2075" s="43"/>
      <c r="J2075" s="45"/>
      <c r="K2075" s="43"/>
      <c r="L2075" s="67">
        <v>178.98</v>
      </c>
      <c r="M2075" s="60"/>
      <c r="N2075" s="46"/>
      <c r="AF2075" s="39"/>
      <c r="AG2075" s="47"/>
      <c r="AH2075" s="47"/>
      <c r="AN2075" s="47" t="s">
        <v>72</v>
      </c>
      <c r="AO2075" s="47"/>
      <c r="AQ2075" s="47"/>
    </row>
    <row r="2076" spans="1:43" s="4" customFormat="1" ht="34.5" x14ac:dyDescent="0.25">
      <c r="A2076" s="40" t="s">
        <v>874</v>
      </c>
      <c r="B2076" s="41" t="s">
        <v>938</v>
      </c>
      <c r="C2076" s="374" t="s">
        <v>939</v>
      </c>
      <c r="D2076" s="374"/>
      <c r="E2076" s="374"/>
      <c r="F2076" s="42" t="s">
        <v>674</v>
      </c>
      <c r="G2076" s="43">
        <v>0.08</v>
      </c>
      <c r="H2076" s="44">
        <v>1</v>
      </c>
      <c r="I2076" s="68">
        <v>0.08</v>
      </c>
      <c r="J2076" s="67">
        <v>194</v>
      </c>
      <c r="K2076" s="43"/>
      <c r="L2076" s="67">
        <v>15.52</v>
      </c>
      <c r="M2076" s="43"/>
      <c r="N2076" s="46"/>
      <c r="AF2076" s="39"/>
      <c r="AG2076" s="47"/>
      <c r="AH2076" s="47" t="s">
        <v>939</v>
      </c>
      <c r="AN2076" s="47"/>
      <c r="AO2076" s="47"/>
      <c r="AQ2076" s="47"/>
    </row>
    <row r="2077" spans="1:43" s="4" customFormat="1" ht="15" x14ac:dyDescent="0.25">
      <c r="A2077" s="69"/>
      <c r="B2077" s="50"/>
      <c r="C2077" s="372" t="s">
        <v>940</v>
      </c>
      <c r="D2077" s="372"/>
      <c r="E2077" s="372"/>
      <c r="F2077" s="372"/>
      <c r="G2077" s="372"/>
      <c r="H2077" s="372"/>
      <c r="I2077" s="372"/>
      <c r="J2077" s="372"/>
      <c r="K2077" s="372"/>
      <c r="L2077" s="372"/>
      <c r="M2077" s="372"/>
      <c r="N2077" s="377"/>
      <c r="AF2077" s="39"/>
      <c r="AG2077" s="47"/>
      <c r="AH2077" s="47"/>
      <c r="AI2077" s="3" t="s">
        <v>940</v>
      </c>
      <c r="AN2077" s="47"/>
      <c r="AO2077" s="47"/>
      <c r="AQ2077" s="47"/>
    </row>
    <row r="2078" spans="1:43" s="4" customFormat="1" ht="15" x14ac:dyDescent="0.25">
      <c r="A2078" s="65"/>
      <c r="B2078" s="66"/>
      <c r="C2078" s="374" t="s">
        <v>72</v>
      </c>
      <c r="D2078" s="374"/>
      <c r="E2078" s="374"/>
      <c r="F2078" s="42"/>
      <c r="G2078" s="43"/>
      <c r="H2078" s="43"/>
      <c r="I2078" s="43"/>
      <c r="J2078" s="45"/>
      <c r="K2078" s="43"/>
      <c r="L2078" s="67">
        <v>15.52</v>
      </c>
      <c r="M2078" s="60"/>
      <c r="N2078" s="46"/>
      <c r="AF2078" s="39"/>
      <c r="AG2078" s="47"/>
      <c r="AH2078" s="47"/>
      <c r="AN2078" s="47" t="s">
        <v>72</v>
      </c>
      <c r="AO2078" s="47"/>
      <c r="AQ2078" s="47"/>
    </row>
    <row r="2079" spans="1:43" s="4" customFormat="1" ht="15" x14ac:dyDescent="0.25">
      <c r="A2079" s="40" t="s">
        <v>880</v>
      </c>
      <c r="B2079" s="41" t="s">
        <v>942</v>
      </c>
      <c r="C2079" s="374" t="s">
        <v>943</v>
      </c>
      <c r="D2079" s="374"/>
      <c r="E2079" s="374"/>
      <c r="F2079" s="42" t="s">
        <v>674</v>
      </c>
      <c r="G2079" s="43">
        <v>0.08</v>
      </c>
      <c r="H2079" s="44">
        <v>1</v>
      </c>
      <c r="I2079" s="68">
        <v>0.08</v>
      </c>
      <c r="J2079" s="67">
        <v>793</v>
      </c>
      <c r="K2079" s="43"/>
      <c r="L2079" s="67">
        <v>63.44</v>
      </c>
      <c r="M2079" s="43"/>
      <c r="N2079" s="46"/>
      <c r="AF2079" s="39"/>
      <c r="AG2079" s="47"/>
      <c r="AH2079" s="47" t="s">
        <v>943</v>
      </c>
      <c r="AN2079" s="47"/>
      <c r="AO2079" s="47"/>
      <c r="AQ2079" s="47"/>
    </row>
    <row r="2080" spans="1:43" s="4" customFormat="1" ht="15" x14ac:dyDescent="0.25">
      <c r="A2080" s="69"/>
      <c r="B2080" s="50"/>
      <c r="C2080" s="372" t="s">
        <v>940</v>
      </c>
      <c r="D2080" s="372"/>
      <c r="E2080" s="372"/>
      <c r="F2080" s="372"/>
      <c r="G2080" s="372"/>
      <c r="H2080" s="372"/>
      <c r="I2080" s="372"/>
      <c r="J2080" s="372"/>
      <c r="K2080" s="372"/>
      <c r="L2080" s="372"/>
      <c r="M2080" s="372"/>
      <c r="N2080" s="377"/>
      <c r="AF2080" s="39"/>
      <c r="AG2080" s="47"/>
      <c r="AH2080" s="47"/>
      <c r="AI2080" s="3" t="s">
        <v>940</v>
      </c>
      <c r="AN2080" s="47"/>
      <c r="AO2080" s="47"/>
      <c r="AQ2080" s="47"/>
    </row>
    <row r="2081" spans="1:43" s="4" customFormat="1" ht="15" x14ac:dyDescent="0.25">
      <c r="A2081" s="65"/>
      <c r="B2081" s="66"/>
      <c r="C2081" s="374" t="s">
        <v>72</v>
      </c>
      <c r="D2081" s="374"/>
      <c r="E2081" s="374"/>
      <c r="F2081" s="42"/>
      <c r="G2081" s="43"/>
      <c r="H2081" s="43"/>
      <c r="I2081" s="43"/>
      <c r="J2081" s="45"/>
      <c r="K2081" s="43"/>
      <c r="L2081" s="67">
        <v>63.44</v>
      </c>
      <c r="M2081" s="60"/>
      <c r="N2081" s="46"/>
      <c r="AF2081" s="39"/>
      <c r="AG2081" s="47"/>
      <c r="AH2081" s="47"/>
      <c r="AN2081" s="47" t="s">
        <v>72</v>
      </c>
      <c r="AO2081" s="47"/>
      <c r="AQ2081" s="47"/>
    </row>
    <row r="2082" spans="1:43" s="4" customFormat="1" ht="15" x14ac:dyDescent="0.25">
      <c r="A2082" s="381" t="s">
        <v>2453</v>
      </c>
      <c r="B2082" s="382"/>
      <c r="C2082" s="382"/>
      <c r="D2082" s="382"/>
      <c r="E2082" s="382"/>
      <c r="F2082" s="382"/>
      <c r="G2082" s="382"/>
      <c r="H2082" s="382"/>
      <c r="I2082" s="382"/>
      <c r="J2082" s="382"/>
      <c r="K2082" s="382"/>
      <c r="L2082" s="382"/>
      <c r="M2082" s="382"/>
      <c r="N2082" s="383"/>
      <c r="AF2082" s="39"/>
      <c r="AG2082" s="47" t="s">
        <v>2453</v>
      </c>
      <c r="AH2082" s="47"/>
      <c r="AN2082" s="47"/>
      <c r="AO2082" s="47"/>
      <c r="AQ2082" s="47"/>
    </row>
    <row r="2083" spans="1:43" s="4" customFormat="1" ht="34.5" x14ac:dyDescent="0.25">
      <c r="A2083" s="40" t="s">
        <v>882</v>
      </c>
      <c r="B2083" s="41" t="s">
        <v>938</v>
      </c>
      <c r="C2083" s="374" t="s">
        <v>939</v>
      </c>
      <c r="D2083" s="374"/>
      <c r="E2083" s="374"/>
      <c r="F2083" s="42" t="s">
        <v>674</v>
      </c>
      <c r="G2083" s="43">
        <v>1.23</v>
      </c>
      <c r="H2083" s="44">
        <v>1</v>
      </c>
      <c r="I2083" s="68">
        <v>1.23</v>
      </c>
      <c r="J2083" s="67">
        <v>194</v>
      </c>
      <c r="K2083" s="43"/>
      <c r="L2083" s="67">
        <v>238.62</v>
      </c>
      <c r="M2083" s="43"/>
      <c r="N2083" s="46"/>
      <c r="AF2083" s="39"/>
      <c r="AG2083" s="47"/>
      <c r="AH2083" s="47" t="s">
        <v>939</v>
      </c>
      <c r="AN2083" s="47"/>
      <c r="AO2083" s="47"/>
      <c r="AQ2083" s="47"/>
    </row>
    <row r="2084" spans="1:43" s="4" customFormat="1" ht="15" x14ac:dyDescent="0.25">
      <c r="A2084" s="69"/>
      <c r="B2084" s="50"/>
      <c r="C2084" s="372" t="s">
        <v>2454</v>
      </c>
      <c r="D2084" s="372"/>
      <c r="E2084" s="372"/>
      <c r="F2084" s="372"/>
      <c r="G2084" s="372"/>
      <c r="H2084" s="372"/>
      <c r="I2084" s="372"/>
      <c r="J2084" s="372"/>
      <c r="K2084" s="372"/>
      <c r="L2084" s="372"/>
      <c r="M2084" s="372"/>
      <c r="N2084" s="377"/>
      <c r="AF2084" s="39"/>
      <c r="AG2084" s="47"/>
      <c r="AH2084" s="47"/>
      <c r="AI2084" s="3" t="s">
        <v>2454</v>
      </c>
      <c r="AN2084" s="47"/>
      <c r="AO2084" s="47"/>
      <c r="AQ2084" s="47"/>
    </row>
    <row r="2085" spans="1:43" s="4" customFormat="1" ht="15" x14ac:dyDescent="0.25">
      <c r="A2085" s="65"/>
      <c r="B2085" s="66"/>
      <c r="C2085" s="374" t="s">
        <v>72</v>
      </c>
      <c r="D2085" s="374"/>
      <c r="E2085" s="374"/>
      <c r="F2085" s="42"/>
      <c r="G2085" s="43"/>
      <c r="H2085" s="43"/>
      <c r="I2085" s="43"/>
      <c r="J2085" s="45"/>
      <c r="K2085" s="43"/>
      <c r="L2085" s="67">
        <v>238.62</v>
      </c>
      <c r="M2085" s="60"/>
      <c r="N2085" s="46"/>
      <c r="AF2085" s="39"/>
      <c r="AG2085" s="47"/>
      <c r="AH2085" s="47"/>
      <c r="AN2085" s="47" t="s">
        <v>72</v>
      </c>
      <c r="AO2085" s="47"/>
      <c r="AQ2085" s="47"/>
    </row>
    <row r="2086" spans="1:43" s="4" customFormat="1" ht="15" x14ac:dyDescent="0.25">
      <c r="A2086" s="381" t="s">
        <v>2455</v>
      </c>
      <c r="B2086" s="382"/>
      <c r="C2086" s="382"/>
      <c r="D2086" s="382"/>
      <c r="E2086" s="382"/>
      <c r="F2086" s="382"/>
      <c r="G2086" s="382"/>
      <c r="H2086" s="382"/>
      <c r="I2086" s="382"/>
      <c r="J2086" s="382"/>
      <c r="K2086" s="382"/>
      <c r="L2086" s="382"/>
      <c r="M2086" s="382"/>
      <c r="N2086" s="383"/>
      <c r="AF2086" s="39"/>
      <c r="AG2086" s="47" t="s">
        <v>2455</v>
      </c>
      <c r="AH2086" s="47"/>
      <c r="AN2086" s="47"/>
      <c r="AO2086" s="47"/>
      <c r="AQ2086" s="47"/>
    </row>
    <row r="2087" spans="1:43" s="4" customFormat="1" ht="23.25" x14ac:dyDescent="0.25">
      <c r="A2087" s="40" t="s">
        <v>884</v>
      </c>
      <c r="B2087" s="41" t="s">
        <v>935</v>
      </c>
      <c r="C2087" s="374" t="s">
        <v>936</v>
      </c>
      <c r="D2087" s="374"/>
      <c r="E2087" s="374"/>
      <c r="F2087" s="42" t="s">
        <v>61</v>
      </c>
      <c r="G2087" s="43">
        <v>4</v>
      </c>
      <c r="H2087" s="44">
        <v>1</v>
      </c>
      <c r="I2087" s="44">
        <v>4</v>
      </c>
      <c r="J2087" s="67">
        <v>89.49</v>
      </c>
      <c r="K2087" s="43"/>
      <c r="L2087" s="67">
        <v>357.96</v>
      </c>
      <c r="M2087" s="43"/>
      <c r="N2087" s="46"/>
      <c r="AF2087" s="39"/>
      <c r="AG2087" s="47"/>
      <c r="AH2087" s="47" t="s">
        <v>936</v>
      </c>
      <c r="AN2087" s="47"/>
      <c r="AO2087" s="47"/>
      <c r="AQ2087" s="47"/>
    </row>
    <row r="2088" spans="1:43" s="4" customFormat="1" ht="15" x14ac:dyDescent="0.25">
      <c r="A2088" s="69"/>
      <c r="B2088" s="50"/>
      <c r="C2088" s="372" t="s">
        <v>962</v>
      </c>
      <c r="D2088" s="372"/>
      <c r="E2088" s="372"/>
      <c r="F2088" s="372"/>
      <c r="G2088" s="372"/>
      <c r="H2088" s="372"/>
      <c r="I2088" s="372"/>
      <c r="J2088" s="372"/>
      <c r="K2088" s="372"/>
      <c r="L2088" s="372"/>
      <c r="M2088" s="372"/>
      <c r="N2088" s="377"/>
      <c r="AF2088" s="39"/>
      <c r="AG2088" s="47"/>
      <c r="AH2088" s="47"/>
      <c r="AI2088" s="3" t="s">
        <v>962</v>
      </c>
      <c r="AN2088" s="47"/>
      <c r="AO2088" s="47"/>
      <c r="AQ2088" s="47"/>
    </row>
    <row r="2089" spans="1:43" s="4" customFormat="1" ht="15" x14ac:dyDescent="0.25">
      <c r="A2089" s="65"/>
      <c r="B2089" s="66"/>
      <c r="C2089" s="374" t="s">
        <v>72</v>
      </c>
      <c r="D2089" s="374"/>
      <c r="E2089" s="374"/>
      <c r="F2089" s="42"/>
      <c r="G2089" s="43"/>
      <c r="H2089" s="43"/>
      <c r="I2089" s="43"/>
      <c r="J2089" s="45"/>
      <c r="K2089" s="43"/>
      <c r="L2089" s="67">
        <v>357.96</v>
      </c>
      <c r="M2089" s="60"/>
      <c r="N2089" s="46"/>
      <c r="AF2089" s="39"/>
      <c r="AG2089" s="47"/>
      <c r="AH2089" s="47"/>
      <c r="AN2089" s="47" t="s">
        <v>72</v>
      </c>
      <c r="AO2089" s="47"/>
      <c r="AQ2089" s="47"/>
    </row>
    <row r="2090" spans="1:43" s="4" customFormat="1" ht="34.5" x14ac:dyDescent="0.25">
      <c r="A2090" s="40" t="s">
        <v>885</v>
      </c>
      <c r="B2090" s="41" t="s">
        <v>938</v>
      </c>
      <c r="C2090" s="374" t="s">
        <v>939</v>
      </c>
      <c r="D2090" s="374"/>
      <c r="E2090" s="374"/>
      <c r="F2090" s="42" t="s">
        <v>674</v>
      </c>
      <c r="G2090" s="43">
        <v>0.12</v>
      </c>
      <c r="H2090" s="44">
        <v>1</v>
      </c>
      <c r="I2090" s="68">
        <v>0.12</v>
      </c>
      <c r="J2090" s="67">
        <v>194</v>
      </c>
      <c r="K2090" s="43"/>
      <c r="L2090" s="67">
        <v>23.28</v>
      </c>
      <c r="M2090" s="43"/>
      <c r="N2090" s="46"/>
      <c r="AF2090" s="39"/>
      <c r="AG2090" s="47"/>
      <c r="AH2090" s="47" t="s">
        <v>939</v>
      </c>
      <c r="AN2090" s="47"/>
      <c r="AO2090" s="47"/>
      <c r="AQ2090" s="47"/>
    </row>
    <row r="2091" spans="1:43" s="4" customFormat="1" ht="15" x14ac:dyDescent="0.25">
      <c r="A2091" s="69"/>
      <c r="B2091" s="50"/>
      <c r="C2091" s="372" t="s">
        <v>965</v>
      </c>
      <c r="D2091" s="372"/>
      <c r="E2091" s="372"/>
      <c r="F2091" s="372"/>
      <c r="G2091" s="372"/>
      <c r="H2091" s="372"/>
      <c r="I2091" s="372"/>
      <c r="J2091" s="372"/>
      <c r="K2091" s="372"/>
      <c r="L2091" s="372"/>
      <c r="M2091" s="372"/>
      <c r="N2091" s="377"/>
      <c r="AF2091" s="39"/>
      <c r="AG2091" s="47"/>
      <c r="AH2091" s="47"/>
      <c r="AI2091" s="3" t="s">
        <v>965</v>
      </c>
      <c r="AN2091" s="47"/>
      <c r="AO2091" s="47"/>
      <c r="AQ2091" s="47"/>
    </row>
    <row r="2092" spans="1:43" s="4" customFormat="1" ht="15" x14ac:dyDescent="0.25">
      <c r="A2092" s="65"/>
      <c r="B2092" s="66"/>
      <c r="C2092" s="374" t="s">
        <v>72</v>
      </c>
      <c r="D2092" s="374"/>
      <c r="E2092" s="374"/>
      <c r="F2092" s="42"/>
      <c r="G2092" s="43"/>
      <c r="H2092" s="43"/>
      <c r="I2092" s="43"/>
      <c r="J2092" s="45"/>
      <c r="K2092" s="43"/>
      <c r="L2092" s="67">
        <v>23.28</v>
      </c>
      <c r="M2092" s="60"/>
      <c r="N2092" s="46"/>
      <c r="AF2092" s="39"/>
      <c r="AG2092" s="47"/>
      <c r="AH2092" s="47"/>
      <c r="AN2092" s="47" t="s">
        <v>72</v>
      </c>
      <c r="AO2092" s="47"/>
      <c r="AQ2092" s="47"/>
    </row>
    <row r="2093" spans="1:43" s="4" customFormat="1" ht="23.25" x14ac:dyDescent="0.25">
      <c r="A2093" s="40" t="s">
        <v>888</v>
      </c>
      <c r="B2093" s="41" t="s">
        <v>953</v>
      </c>
      <c r="C2093" s="374" t="s">
        <v>954</v>
      </c>
      <c r="D2093" s="374"/>
      <c r="E2093" s="374"/>
      <c r="F2093" s="42" t="s">
        <v>61</v>
      </c>
      <c r="G2093" s="43">
        <v>16</v>
      </c>
      <c r="H2093" s="44">
        <v>1</v>
      </c>
      <c r="I2093" s="44">
        <v>16</v>
      </c>
      <c r="J2093" s="67">
        <v>197.2</v>
      </c>
      <c r="K2093" s="43"/>
      <c r="L2093" s="105">
        <v>3155.2</v>
      </c>
      <c r="M2093" s="43"/>
      <c r="N2093" s="46"/>
      <c r="AF2093" s="39"/>
      <c r="AG2093" s="47"/>
      <c r="AH2093" s="47" t="s">
        <v>954</v>
      </c>
      <c r="AN2093" s="47"/>
      <c r="AO2093" s="47"/>
      <c r="AQ2093" s="47"/>
    </row>
    <row r="2094" spans="1:43" s="4" customFormat="1" ht="15" x14ac:dyDescent="0.25">
      <c r="A2094" s="69"/>
      <c r="B2094" s="50"/>
      <c r="C2094" s="372" t="s">
        <v>2404</v>
      </c>
      <c r="D2094" s="372"/>
      <c r="E2094" s="372"/>
      <c r="F2094" s="372"/>
      <c r="G2094" s="372"/>
      <c r="H2094" s="372"/>
      <c r="I2094" s="372"/>
      <c r="J2094" s="372"/>
      <c r="K2094" s="372"/>
      <c r="L2094" s="372"/>
      <c r="M2094" s="372"/>
      <c r="N2094" s="377"/>
      <c r="AF2094" s="39"/>
      <c r="AG2094" s="47"/>
      <c r="AH2094" s="47"/>
      <c r="AI2094" s="3" t="s">
        <v>2404</v>
      </c>
      <c r="AN2094" s="47"/>
      <c r="AO2094" s="47"/>
      <c r="AQ2094" s="47"/>
    </row>
    <row r="2095" spans="1:43" s="4" customFormat="1" ht="15" x14ac:dyDescent="0.25">
      <c r="A2095" s="65"/>
      <c r="B2095" s="66"/>
      <c r="C2095" s="374" t="s">
        <v>72</v>
      </c>
      <c r="D2095" s="374"/>
      <c r="E2095" s="374"/>
      <c r="F2095" s="42"/>
      <c r="G2095" s="43"/>
      <c r="H2095" s="43"/>
      <c r="I2095" s="43"/>
      <c r="J2095" s="45"/>
      <c r="K2095" s="43"/>
      <c r="L2095" s="105">
        <v>3155.2</v>
      </c>
      <c r="M2095" s="60"/>
      <c r="N2095" s="46"/>
      <c r="AF2095" s="39"/>
      <c r="AG2095" s="47"/>
      <c r="AH2095" s="47"/>
      <c r="AN2095" s="47" t="s">
        <v>72</v>
      </c>
      <c r="AO2095" s="47"/>
      <c r="AQ2095" s="47"/>
    </row>
    <row r="2096" spans="1:43" s="4" customFormat="1" ht="23.25" x14ac:dyDescent="0.25">
      <c r="A2096" s="40" t="s">
        <v>891</v>
      </c>
      <c r="B2096" s="41" t="s">
        <v>957</v>
      </c>
      <c r="C2096" s="374" t="s">
        <v>958</v>
      </c>
      <c r="D2096" s="374"/>
      <c r="E2096" s="374"/>
      <c r="F2096" s="42" t="s">
        <v>674</v>
      </c>
      <c r="G2096" s="43">
        <v>0.04</v>
      </c>
      <c r="H2096" s="44">
        <v>1</v>
      </c>
      <c r="I2096" s="68">
        <v>0.04</v>
      </c>
      <c r="J2096" s="105">
        <v>1565</v>
      </c>
      <c r="K2096" s="43"/>
      <c r="L2096" s="67">
        <v>62.6</v>
      </c>
      <c r="M2096" s="43"/>
      <c r="N2096" s="46"/>
      <c r="AF2096" s="39"/>
      <c r="AG2096" s="47"/>
      <c r="AH2096" s="47" t="s">
        <v>958</v>
      </c>
      <c r="AN2096" s="47"/>
      <c r="AO2096" s="47"/>
      <c r="AQ2096" s="47"/>
    </row>
    <row r="2097" spans="1:43" s="4" customFormat="1" ht="15" x14ac:dyDescent="0.25">
      <c r="A2097" s="69"/>
      <c r="B2097" s="50"/>
      <c r="C2097" s="372" t="s">
        <v>967</v>
      </c>
      <c r="D2097" s="372"/>
      <c r="E2097" s="372"/>
      <c r="F2097" s="372"/>
      <c r="G2097" s="372"/>
      <c r="H2097" s="372"/>
      <c r="I2097" s="372"/>
      <c r="J2097" s="372"/>
      <c r="K2097" s="372"/>
      <c r="L2097" s="372"/>
      <c r="M2097" s="372"/>
      <c r="N2097" s="377"/>
      <c r="AF2097" s="39"/>
      <c r="AG2097" s="47"/>
      <c r="AH2097" s="47"/>
      <c r="AI2097" s="3" t="s">
        <v>967</v>
      </c>
      <c r="AN2097" s="47"/>
      <c r="AO2097" s="47"/>
      <c r="AQ2097" s="47"/>
    </row>
    <row r="2098" spans="1:43" s="4" customFormat="1" ht="15" x14ac:dyDescent="0.25">
      <c r="A2098" s="65"/>
      <c r="B2098" s="66"/>
      <c r="C2098" s="374" t="s">
        <v>72</v>
      </c>
      <c r="D2098" s="374"/>
      <c r="E2098" s="374"/>
      <c r="F2098" s="42"/>
      <c r="G2098" s="43"/>
      <c r="H2098" s="43"/>
      <c r="I2098" s="43"/>
      <c r="J2098" s="45"/>
      <c r="K2098" s="43"/>
      <c r="L2098" s="67">
        <v>62.6</v>
      </c>
      <c r="M2098" s="60"/>
      <c r="N2098" s="46"/>
      <c r="AF2098" s="39"/>
      <c r="AG2098" s="47"/>
      <c r="AH2098" s="47"/>
      <c r="AN2098" s="47" t="s">
        <v>72</v>
      </c>
      <c r="AO2098" s="47"/>
      <c r="AQ2098" s="47"/>
    </row>
    <row r="2099" spans="1:43" s="4" customFormat="1" ht="15" x14ac:dyDescent="0.25">
      <c r="A2099" s="381" t="s">
        <v>2456</v>
      </c>
      <c r="B2099" s="382"/>
      <c r="C2099" s="382"/>
      <c r="D2099" s="382"/>
      <c r="E2099" s="382"/>
      <c r="F2099" s="382"/>
      <c r="G2099" s="382"/>
      <c r="H2099" s="382"/>
      <c r="I2099" s="382"/>
      <c r="J2099" s="382"/>
      <c r="K2099" s="382"/>
      <c r="L2099" s="382"/>
      <c r="M2099" s="382"/>
      <c r="N2099" s="383"/>
      <c r="AF2099" s="39"/>
      <c r="AG2099" s="47" t="s">
        <v>2456</v>
      </c>
      <c r="AH2099" s="47"/>
      <c r="AN2099" s="47"/>
      <c r="AO2099" s="47"/>
      <c r="AQ2099" s="47"/>
    </row>
    <row r="2100" spans="1:43" s="4" customFormat="1" ht="23.25" x14ac:dyDescent="0.25">
      <c r="A2100" s="40" t="s">
        <v>895</v>
      </c>
      <c r="B2100" s="41" t="s">
        <v>935</v>
      </c>
      <c r="C2100" s="374" t="s">
        <v>936</v>
      </c>
      <c r="D2100" s="374"/>
      <c r="E2100" s="374"/>
      <c r="F2100" s="42" t="s">
        <v>61</v>
      </c>
      <c r="G2100" s="43">
        <v>2</v>
      </c>
      <c r="H2100" s="44">
        <v>1</v>
      </c>
      <c r="I2100" s="44">
        <v>2</v>
      </c>
      <c r="J2100" s="67">
        <v>89.49</v>
      </c>
      <c r="K2100" s="43"/>
      <c r="L2100" s="67">
        <v>178.98</v>
      </c>
      <c r="M2100" s="43"/>
      <c r="N2100" s="46"/>
      <c r="AF2100" s="39"/>
      <c r="AG2100" s="47"/>
      <c r="AH2100" s="47" t="s">
        <v>936</v>
      </c>
      <c r="AN2100" s="47"/>
      <c r="AO2100" s="47"/>
      <c r="AQ2100" s="47"/>
    </row>
    <row r="2101" spans="1:43" s="4" customFormat="1" ht="15" x14ac:dyDescent="0.25">
      <c r="A2101" s="69"/>
      <c r="B2101" s="50"/>
      <c r="C2101" s="372" t="s">
        <v>933</v>
      </c>
      <c r="D2101" s="372"/>
      <c r="E2101" s="372"/>
      <c r="F2101" s="372"/>
      <c r="G2101" s="372"/>
      <c r="H2101" s="372"/>
      <c r="I2101" s="372"/>
      <c r="J2101" s="372"/>
      <c r="K2101" s="372"/>
      <c r="L2101" s="372"/>
      <c r="M2101" s="372"/>
      <c r="N2101" s="377"/>
      <c r="AF2101" s="39"/>
      <c r="AG2101" s="47"/>
      <c r="AH2101" s="47"/>
      <c r="AI2101" s="3" t="s">
        <v>933</v>
      </c>
      <c r="AN2101" s="47"/>
      <c r="AO2101" s="47"/>
      <c r="AQ2101" s="47"/>
    </row>
    <row r="2102" spans="1:43" s="4" customFormat="1" ht="15" x14ac:dyDescent="0.25">
      <c r="A2102" s="65"/>
      <c r="B2102" s="66"/>
      <c r="C2102" s="374" t="s">
        <v>72</v>
      </c>
      <c r="D2102" s="374"/>
      <c r="E2102" s="374"/>
      <c r="F2102" s="42"/>
      <c r="G2102" s="43"/>
      <c r="H2102" s="43"/>
      <c r="I2102" s="43"/>
      <c r="J2102" s="45"/>
      <c r="K2102" s="43"/>
      <c r="L2102" s="67">
        <v>178.98</v>
      </c>
      <c r="M2102" s="60"/>
      <c r="N2102" s="46"/>
      <c r="AF2102" s="39"/>
      <c r="AG2102" s="47"/>
      <c r="AH2102" s="47"/>
      <c r="AN2102" s="47" t="s">
        <v>72</v>
      </c>
      <c r="AO2102" s="47"/>
      <c r="AQ2102" s="47"/>
    </row>
    <row r="2103" spans="1:43" s="4" customFormat="1" ht="34.5" x14ac:dyDescent="0.25">
      <c r="A2103" s="40" t="s">
        <v>898</v>
      </c>
      <c r="B2103" s="41" t="s">
        <v>938</v>
      </c>
      <c r="C2103" s="374" t="s">
        <v>939</v>
      </c>
      <c r="D2103" s="374"/>
      <c r="E2103" s="374"/>
      <c r="F2103" s="42" t="s">
        <v>674</v>
      </c>
      <c r="G2103" s="43">
        <v>0.06</v>
      </c>
      <c r="H2103" s="44">
        <v>1</v>
      </c>
      <c r="I2103" s="68">
        <v>0.06</v>
      </c>
      <c r="J2103" s="67">
        <v>194</v>
      </c>
      <c r="K2103" s="43"/>
      <c r="L2103" s="67">
        <v>11.64</v>
      </c>
      <c r="M2103" s="43"/>
      <c r="N2103" s="46"/>
      <c r="AF2103" s="39"/>
      <c r="AG2103" s="47"/>
      <c r="AH2103" s="47" t="s">
        <v>939</v>
      </c>
      <c r="AN2103" s="47"/>
      <c r="AO2103" s="47"/>
      <c r="AQ2103" s="47"/>
    </row>
    <row r="2104" spans="1:43" s="4" customFormat="1" ht="15" x14ac:dyDescent="0.25">
      <c r="A2104" s="69"/>
      <c r="B2104" s="50"/>
      <c r="C2104" s="372" t="s">
        <v>951</v>
      </c>
      <c r="D2104" s="372"/>
      <c r="E2104" s="372"/>
      <c r="F2104" s="372"/>
      <c r="G2104" s="372"/>
      <c r="H2104" s="372"/>
      <c r="I2104" s="372"/>
      <c r="J2104" s="372"/>
      <c r="K2104" s="372"/>
      <c r="L2104" s="372"/>
      <c r="M2104" s="372"/>
      <c r="N2104" s="377"/>
      <c r="AF2104" s="39"/>
      <c r="AG2104" s="47"/>
      <c r="AH2104" s="47"/>
      <c r="AI2104" s="3" t="s">
        <v>951</v>
      </c>
      <c r="AN2104" s="47"/>
      <c r="AO2104" s="47"/>
      <c r="AQ2104" s="47"/>
    </row>
    <row r="2105" spans="1:43" s="4" customFormat="1" ht="15" x14ac:dyDescent="0.25">
      <c r="A2105" s="65"/>
      <c r="B2105" s="66"/>
      <c r="C2105" s="374" t="s">
        <v>72</v>
      </c>
      <c r="D2105" s="374"/>
      <c r="E2105" s="374"/>
      <c r="F2105" s="42"/>
      <c r="G2105" s="43"/>
      <c r="H2105" s="43"/>
      <c r="I2105" s="43"/>
      <c r="J2105" s="45"/>
      <c r="K2105" s="43"/>
      <c r="L2105" s="67">
        <v>11.64</v>
      </c>
      <c r="M2105" s="60"/>
      <c r="N2105" s="46"/>
      <c r="AF2105" s="39"/>
      <c r="AG2105" s="47"/>
      <c r="AH2105" s="47"/>
      <c r="AN2105" s="47" t="s">
        <v>72</v>
      </c>
      <c r="AO2105" s="47"/>
      <c r="AQ2105" s="47"/>
    </row>
    <row r="2106" spans="1:43" s="4" customFormat="1" ht="23.25" x14ac:dyDescent="0.25">
      <c r="A2106" s="40" t="s">
        <v>901</v>
      </c>
      <c r="B2106" s="41" t="s">
        <v>957</v>
      </c>
      <c r="C2106" s="374" t="s">
        <v>958</v>
      </c>
      <c r="D2106" s="374"/>
      <c r="E2106" s="374"/>
      <c r="F2106" s="42" t="s">
        <v>674</v>
      </c>
      <c r="G2106" s="43">
        <v>0.02</v>
      </c>
      <c r="H2106" s="44">
        <v>1</v>
      </c>
      <c r="I2106" s="68">
        <v>0.02</v>
      </c>
      <c r="J2106" s="105">
        <v>1565</v>
      </c>
      <c r="K2106" s="43"/>
      <c r="L2106" s="67">
        <v>31.3</v>
      </c>
      <c r="M2106" s="43"/>
      <c r="N2106" s="46"/>
      <c r="AF2106" s="39"/>
      <c r="AG2106" s="47"/>
      <c r="AH2106" s="47" t="s">
        <v>958</v>
      </c>
      <c r="AN2106" s="47"/>
      <c r="AO2106" s="47"/>
      <c r="AQ2106" s="47"/>
    </row>
    <row r="2107" spans="1:43" s="4" customFormat="1" ht="15" x14ac:dyDescent="0.25">
      <c r="A2107" s="69"/>
      <c r="B2107" s="50"/>
      <c r="C2107" s="372" t="s">
        <v>959</v>
      </c>
      <c r="D2107" s="372"/>
      <c r="E2107" s="372"/>
      <c r="F2107" s="372"/>
      <c r="G2107" s="372"/>
      <c r="H2107" s="372"/>
      <c r="I2107" s="372"/>
      <c r="J2107" s="372"/>
      <c r="K2107" s="372"/>
      <c r="L2107" s="372"/>
      <c r="M2107" s="372"/>
      <c r="N2107" s="377"/>
      <c r="AF2107" s="39"/>
      <c r="AG2107" s="47"/>
      <c r="AH2107" s="47"/>
      <c r="AI2107" s="3" t="s">
        <v>959</v>
      </c>
      <c r="AN2107" s="47"/>
      <c r="AO2107" s="47"/>
      <c r="AQ2107" s="47"/>
    </row>
    <row r="2108" spans="1:43" s="4" customFormat="1" ht="15" x14ac:dyDescent="0.25">
      <c r="A2108" s="65"/>
      <c r="B2108" s="66"/>
      <c r="C2108" s="374" t="s">
        <v>72</v>
      </c>
      <c r="D2108" s="374"/>
      <c r="E2108" s="374"/>
      <c r="F2108" s="42"/>
      <c r="G2108" s="43"/>
      <c r="H2108" s="43"/>
      <c r="I2108" s="43"/>
      <c r="J2108" s="45"/>
      <c r="K2108" s="43"/>
      <c r="L2108" s="67">
        <v>31.3</v>
      </c>
      <c r="M2108" s="60"/>
      <c r="N2108" s="46"/>
      <c r="AF2108" s="39"/>
      <c r="AG2108" s="47"/>
      <c r="AH2108" s="47"/>
      <c r="AN2108" s="47" t="s">
        <v>72</v>
      </c>
      <c r="AO2108" s="47"/>
      <c r="AQ2108" s="47"/>
    </row>
    <row r="2109" spans="1:43" s="4" customFormat="1" ht="15" x14ac:dyDescent="0.25">
      <c r="A2109" s="40" t="s">
        <v>903</v>
      </c>
      <c r="B2109" s="41" t="s">
        <v>942</v>
      </c>
      <c r="C2109" s="374" t="s">
        <v>943</v>
      </c>
      <c r="D2109" s="374"/>
      <c r="E2109" s="374"/>
      <c r="F2109" s="42" t="s">
        <v>674</v>
      </c>
      <c r="G2109" s="43">
        <v>0.08</v>
      </c>
      <c r="H2109" s="44">
        <v>1</v>
      </c>
      <c r="I2109" s="68">
        <v>0.08</v>
      </c>
      <c r="J2109" s="67">
        <v>793</v>
      </c>
      <c r="K2109" s="43"/>
      <c r="L2109" s="67">
        <v>63.44</v>
      </c>
      <c r="M2109" s="43"/>
      <c r="N2109" s="46"/>
      <c r="AF2109" s="39"/>
      <c r="AG2109" s="47"/>
      <c r="AH2109" s="47" t="s">
        <v>943</v>
      </c>
      <c r="AN2109" s="47"/>
      <c r="AO2109" s="47"/>
      <c r="AQ2109" s="47"/>
    </row>
    <row r="2110" spans="1:43" s="4" customFormat="1" ht="15" x14ac:dyDescent="0.25">
      <c r="A2110" s="69"/>
      <c r="B2110" s="50"/>
      <c r="C2110" s="372" t="s">
        <v>940</v>
      </c>
      <c r="D2110" s="372"/>
      <c r="E2110" s="372"/>
      <c r="F2110" s="372"/>
      <c r="G2110" s="372"/>
      <c r="H2110" s="372"/>
      <c r="I2110" s="372"/>
      <c r="J2110" s="372"/>
      <c r="K2110" s="372"/>
      <c r="L2110" s="372"/>
      <c r="M2110" s="372"/>
      <c r="N2110" s="377"/>
      <c r="AF2110" s="39"/>
      <c r="AG2110" s="47"/>
      <c r="AH2110" s="47"/>
      <c r="AI2110" s="3" t="s">
        <v>940</v>
      </c>
      <c r="AN2110" s="47"/>
      <c r="AO2110" s="47"/>
      <c r="AQ2110" s="47"/>
    </row>
    <row r="2111" spans="1:43" s="4" customFormat="1" ht="15" x14ac:dyDescent="0.25">
      <c r="A2111" s="65"/>
      <c r="B2111" s="66"/>
      <c r="C2111" s="374" t="s">
        <v>72</v>
      </c>
      <c r="D2111" s="374"/>
      <c r="E2111" s="374"/>
      <c r="F2111" s="42"/>
      <c r="G2111" s="43"/>
      <c r="H2111" s="43"/>
      <c r="I2111" s="43"/>
      <c r="J2111" s="45"/>
      <c r="K2111" s="43"/>
      <c r="L2111" s="67">
        <v>63.44</v>
      </c>
      <c r="M2111" s="60"/>
      <c r="N2111" s="46"/>
      <c r="AF2111" s="39"/>
      <c r="AG2111" s="47"/>
      <c r="AH2111" s="47"/>
      <c r="AN2111" s="47" t="s">
        <v>72</v>
      </c>
      <c r="AO2111" s="47"/>
      <c r="AQ2111" s="47"/>
    </row>
    <row r="2112" spans="1:43" s="4" customFormat="1" ht="0" hidden="1" customHeight="1" x14ac:dyDescent="0.25">
      <c r="A2112" s="71"/>
      <c r="B2112" s="72"/>
      <c r="C2112" s="72"/>
      <c r="D2112" s="72"/>
      <c r="E2112" s="72"/>
      <c r="F2112" s="73"/>
      <c r="G2112" s="73"/>
      <c r="H2112" s="73"/>
      <c r="I2112" s="73"/>
      <c r="J2112" s="74"/>
      <c r="K2112" s="73"/>
      <c r="L2112" s="74"/>
      <c r="M2112" s="52"/>
      <c r="N2112" s="74"/>
      <c r="AF2112" s="39"/>
      <c r="AG2112" s="47"/>
      <c r="AH2112" s="47"/>
      <c r="AN2112" s="47"/>
      <c r="AO2112" s="47"/>
      <c r="AQ2112" s="47"/>
    </row>
    <row r="2113" spans="1:43" s="4" customFormat="1" ht="15" x14ac:dyDescent="0.25">
      <c r="A2113" s="78"/>
      <c r="B2113" s="79"/>
      <c r="C2113" s="374" t="s">
        <v>2457</v>
      </c>
      <c r="D2113" s="374"/>
      <c r="E2113" s="374"/>
      <c r="F2113" s="374"/>
      <c r="G2113" s="374"/>
      <c r="H2113" s="374"/>
      <c r="I2113" s="374"/>
      <c r="J2113" s="374"/>
      <c r="K2113" s="374"/>
      <c r="L2113" s="80"/>
      <c r="M2113" s="81"/>
      <c r="N2113" s="82"/>
      <c r="AF2113" s="39"/>
      <c r="AG2113" s="47"/>
      <c r="AH2113" s="47"/>
      <c r="AN2113" s="47"/>
      <c r="AO2113" s="47" t="s">
        <v>2457</v>
      </c>
      <c r="AQ2113" s="47"/>
    </row>
    <row r="2114" spans="1:43" s="4" customFormat="1" ht="15" x14ac:dyDescent="0.25">
      <c r="A2114" s="83"/>
      <c r="B2114" s="49"/>
      <c r="C2114" s="372" t="s">
        <v>83</v>
      </c>
      <c r="D2114" s="372"/>
      <c r="E2114" s="372"/>
      <c r="F2114" s="372"/>
      <c r="G2114" s="372"/>
      <c r="H2114" s="372"/>
      <c r="I2114" s="372"/>
      <c r="J2114" s="372"/>
      <c r="K2114" s="372"/>
      <c r="L2114" s="106">
        <v>29248.29</v>
      </c>
      <c r="M2114" s="85"/>
      <c r="N2114" s="86">
        <v>274326.21999999997</v>
      </c>
      <c r="AF2114" s="39"/>
      <c r="AG2114" s="47"/>
      <c r="AH2114" s="47"/>
      <c r="AN2114" s="47"/>
      <c r="AO2114" s="47"/>
      <c r="AP2114" s="3" t="s">
        <v>83</v>
      </c>
      <c r="AQ2114" s="47"/>
    </row>
    <row r="2115" spans="1:43" s="4" customFormat="1" ht="15" x14ac:dyDescent="0.25">
      <c r="A2115" s="83"/>
      <c r="B2115" s="49"/>
      <c r="C2115" s="372" t="s">
        <v>84</v>
      </c>
      <c r="D2115" s="372"/>
      <c r="E2115" s="372"/>
      <c r="F2115" s="372"/>
      <c r="G2115" s="372"/>
      <c r="H2115" s="372"/>
      <c r="I2115" s="372"/>
      <c r="J2115" s="372"/>
      <c r="K2115" s="372"/>
      <c r="L2115" s="87"/>
      <c r="M2115" s="85"/>
      <c r="N2115" s="88"/>
      <c r="AF2115" s="39"/>
      <c r="AG2115" s="47"/>
      <c r="AH2115" s="47"/>
      <c r="AN2115" s="47"/>
      <c r="AO2115" s="47"/>
      <c r="AP2115" s="3" t="s">
        <v>84</v>
      </c>
      <c r="AQ2115" s="47"/>
    </row>
    <row r="2116" spans="1:43" s="4" customFormat="1" ht="15" x14ac:dyDescent="0.25">
      <c r="A2116" s="83"/>
      <c r="B2116" s="49"/>
      <c r="C2116" s="372" t="s">
        <v>85</v>
      </c>
      <c r="D2116" s="372"/>
      <c r="E2116" s="372"/>
      <c r="F2116" s="372"/>
      <c r="G2116" s="372"/>
      <c r="H2116" s="372"/>
      <c r="I2116" s="372"/>
      <c r="J2116" s="372"/>
      <c r="K2116" s="372"/>
      <c r="L2116" s="84">
        <v>523.89</v>
      </c>
      <c r="M2116" s="85"/>
      <c r="N2116" s="86">
        <v>18315.189999999999</v>
      </c>
      <c r="AF2116" s="39"/>
      <c r="AG2116" s="47"/>
      <c r="AH2116" s="47"/>
      <c r="AN2116" s="47"/>
      <c r="AO2116" s="47"/>
      <c r="AP2116" s="3" t="s">
        <v>85</v>
      </c>
      <c r="AQ2116" s="47"/>
    </row>
    <row r="2117" spans="1:43" s="4" customFormat="1" ht="15" x14ac:dyDescent="0.25">
      <c r="A2117" s="83"/>
      <c r="B2117" s="49"/>
      <c r="C2117" s="372" t="s">
        <v>193</v>
      </c>
      <c r="D2117" s="372"/>
      <c r="E2117" s="372"/>
      <c r="F2117" s="372"/>
      <c r="G2117" s="372"/>
      <c r="H2117" s="372"/>
      <c r="I2117" s="372"/>
      <c r="J2117" s="372"/>
      <c r="K2117" s="372"/>
      <c r="L2117" s="106">
        <v>2909.89</v>
      </c>
      <c r="M2117" s="85"/>
      <c r="N2117" s="86">
        <v>35296.97</v>
      </c>
      <c r="AF2117" s="39"/>
      <c r="AG2117" s="47"/>
      <c r="AH2117" s="47"/>
      <c r="AN2117" s="47"/>
      <c r="AO2117" s="47"/>
      <c r="AP2117" s="3" t="s">
        <v>193</v>
      </c>
      <c r="AQ2117" s="47"/>
    </row>
    <row r="2118" spans="1:43" s="4" customFormat="1" ht="15" x14ac:dyDescent="0.25">
      <c r="A2118" s="83"/>
      <c r="B2118" s="49"/>
      <c r="C2118" s="372" t="s">
        <v>194</v>
      </c>
      <c r="D2118" s="372"/>
      <c r="E2118" s="372"/>
      <c r="F2118" s="372"/>
      <c r="G2118" s="372"/>
      <c r="H2118" s="372"/>
      <c r="I2118" s="372"/>
      <c r="J2118" s="372"/>
      <c r="K2118" s="372"/>
      <c r="L2118" s="84">
        <v>374.65</v>
      </c>
      <c r="M2118" s="85"/>
      <c r="N2118" s="86">
        <v>13097.76</v>
      </c>
      <c r="AF2118" s="39"/>
      <c r="AG2118" s="47"/>
      <c r="AH2118" s="47"/>
      <c r="AN2118" s="47"/>
      <c r="AO2118" s="47"/>
      <c r="AP2118" s="3" t="s">
        <v>194</v>
      </c>
      <c r="AQ2118" s="47"/>
    </row>
    <row r="2119" spans="1:43" s="4" customFormat="1" ht="15" x14ac:dyDescent="0.25">
      <c r="A2119" s="83"/>
      <c r="B2119" s="49"/>
      <c r="C2119" s="372" t="s">
        <v>195</v>
      </c>
      <c r="D2119" s="372"/>
      <c r="E2119" s="372"/>
      <c r="F2119" s="372"/>
      <c r="G2119" s="372"/>
      <c r="H2119" s="372"/>
      <c r="I2119" s="372"/>
      <c r="J2119" s="372"/>
      <c r="K2119" s="372"/>
      <c r="L2119" s="106">
        <v>25814.51</v>
      </c>
      <c r="M2119" s="85"/>
      <c r="N2119" s="86">
        <v>220714.06</v>
      </c>
      <c r="AF2119" s="39"/>
      <c r="AG2119" s="47"/>
      <c r="AH2119" s="47"/>
      <c r="AN2119" s="47"/>
      <c r="AO2119" s="47"/>
      <c r="AP2119" s="3" t="s">
        <v>195</v>
      </c>
      <c r="AQ2119" s="47"/>
    </row>
    <row r="2120" spans="1:43" s="4" customFormat="1" ht="15" x14ac:dyDescent="0.25">
      <c r="A2120" s="83"/>
      <c r="B2120" s="49"/>
      <c r="C2120" s="372" t="s">
        <v>196</v>
      </c>
      <c r="D2120" s="372"/>
      <c r="E2120" s="372"/>
      <c r="F2120" s="372"/>
      <c r="G2120" s="372"/>
      <c r="H2120" s="372"/>
      <c r="I2120" s="372"/>
      <c r="J2120" s="372"/>
      <c r="K2120" s="372"/>
      <c r="L2120" s="106">
        <v>30712.91</v>
      </c>
      <c r="M2120" s="85"/>
      <c r="N2120" s="86">
        <v>325529.32</v>
      </c>
      <c r="AF2120" s="39"/>
      <c r="AG2120" s="47"/>
      <c r="AH2120" s="47"/>
      <c r="AN2120" s="47"/>
      <c r="AO2120" s="47"/>
      <c r="AP2120" s="3" t="s">
        <v>196</v>
      </c>
      <c r="AQ2120" s="47"/>
    </row>
    <row r="2121" spans="1:43" s="4" customFormat="1" ht="15" x14ac:dyDescent="0.25">
      <c r="A2121" s="83"/>
      <c r="B2121" s="49"/>
      <c r="C2121" s="372" t="s">
        <v>84</v>
      </c>
      <c r="D2121" s="372"/>
      <c r="E2121" s="372"/>
      <c r="F2121" s="372"/>
      <c r="G2121" s="372"/>
      <c r="H2121" s="372"/>
      <c r="I2121" s="372"/>
      <c r="J2121" s="372"/>
      <c r="K2121" s="372"/>
      <c r="L2121" s="87"/>
      <c r="M2121" s="85"/>
      <c r="N2121" s="88"/>
      <c r="AF2121" s="39"/>
      <c r="AG2121" s="47"/>
      <c r="AH2121" s="47"/>
      <c r="AN2121" s="47"/>
      <c r="AO2121" s="47"/>
      <c r="AP2121" s="3" t="s">
        <v>84</v>
      </c>
      <c r="AQ2121" s="47"/>
    </row>
    <row r="2122" spans="1:43" s="4" customFormat="1" ht="15" x14ac:dyDescent="0.25">
      <c r="A2122" s="83"/>
      <c r="B2122" s="49"/>
      <c r="C2122" s="372" t="s">
        <v>197</v>
      </c>
      <c r="D2122" s="372"/>
      <c r="E2122" s="372"/>
      <c r="F2122" s="372"/>
      <c r="G2122" s="372"/>
      <c r="H2122" s="372"/>
      <c r="I2122" s="372"/>
      <c r="J2122" s="372"/>
      <c r="K2122" s="372"/>
      <c r="L2122" s="84">
        <v>523.89</v>
      </c>
      <c r="M2122" s="85"/>
      <c r="N2122" s="86">
        <v>18315.189999999999</v>
      </c>
      <c r="AF2122" s="39"/>
      <c r="AG2122" s="47"/>
      <c r="AH2122" s="47"/>
      <c r="AN2122" s="47"/>
      <c r="AO2122" s="47"/>
      <c r="AP2122" s="3" t="s">
        <v>197</v>
      </c>
      <c r="AQ2122" s="47"/>
    </row>
    <row r="2123" spans="1:43" s="4" customFormat="1" ht="15" x14ac:dyDescent="0.25">
      <c r="A2123" s="83"/>
      <c r="B2123" s="49"/>
      <c r="C2123" s="372" t="s">
        <v>199</v>
      </c>
      <c r="D2123" s="372"/>
      <c r="E2123" s="372"/>
      <c r="F2123" s="372"/>
      <c r="G2123" s="372"/>
      <c r="H2123" s="372"/>
      <c r="I2123" s="372"/>
      <c r="J2123" s="372"/>
      <c r="K2123" s="372"/>
      <c r="L2123" s="106">
        <v>2909.89</v>
      </c>
      <c r="M2123" s="85"/>
      <c r="N2123" s="88"/>
      <c r="AF2123" s="39"/>
      <c r="AG2123" s="47"/>
      <c r="AH2123" s="47"/>
      <c r="AN2123" s="47"/>
      <c r="AO2123" s="47"/>
      <c r="AP2123" s="3" t="s">
        <v>199</v>
      </c>
      <c r="AQ2123" s="47"/>
    </row>
    <row r="2124" spans="1:43" s="4" customFormat="1" ht="15" x14ac:dyDescent="0.25">
      <c r="A2124" s="83"/>
      <c r="B2124" s="49"/>
      <c r="C2124" s="372" t="s">
        <v>200</v>
      </c>
      <c r="D2124" s="372"/>
      <c r="E2124" s="372"/>
      <c r="F2124" s="372"/>
      <c r="G2124" s="372"/>
      <c r="H2124" s="372"/>
      <c r="I2124" s="372"/>
      <c r="J2124" s="372"/>
      <c r="K2124" s="372"/>
      <c r="L2124" s="84">
        <v>374.65</v>
      </c>
      <c r="M2124" s="85"/>
      <c r="N2124" s="86">
        <v>13097.76</v>
      </c>
      <c r="AF2124" s="39"/>
      <c r="AG2124" s="47"/>
      <c r="AH2124" s="47"/>
      <c r="AN2124" s="47"/>
      <c r="AO2124" s="47"/>
      <c r="AP2124" s="3" t="s">
        <v>200</v>
      </c>
      <c r="AQ2124" s="47"/>
    </row>
    <row r="2125" spans="1:43" s="4" customFormat="1" ht="15" x14ac:dyDescent="0.25">
      <c r="A2125" s="83"/>
      <c r="B2125" s="49"/>
      <c r="C2125" s="372" t="s">
        <v>201</v>
      </c>
      <c r="D2125" s="372"/>
      <c r="E2125" s="372"/>
      <c r="F2125" s="372"/>
      <c r="G2125" s="372"/>
      <c r="H2125" s="372"/>
      <c r="I2125" s="372"/>
      <c r="J2125" s="372"/>
      <c r="K2125" s="372"/>
      <c r="L2125" s="106">
        <v>25814.51</v>
      </c>
      <c r="M2125" s="85"/>
      <c r="N2125" s="88"/>
      <c r="AF2125" s="39"/>
      <c r="AG2125" s="47"/>
      <c r="AH2125" s="47"/>
      <c r="AN2125" s="47"/>
      <c r="AO2125" s="47"/>
      <c r="AP2125" s="3" t="s">
        <v>201</v>
      </c>
      <c r="AQ2125" s="47"/>
    </row>
    <row r="2126" spans="1:43" s="4" customFormat="1" ht="15" x14ac:dyDescent="0.25">
      <c r="A2126" s="83"/>
      <c r="B2126" s="49"/>
      <c r="C2126" s="372" t="s">
        <v>202</v>
      </c>
      <c r="D2126" s="372"/>
      <c r="E2126" s="372"/>
      <c r="F2126" s="372"/>
      <c r="G2126" s="372"/>
      <c r="H2126" s="372"/>
      <c r="I2126" s="372"/>
      <c r="J2126" s="372"/>
      <c r="K2126" s="372"/>
      <c r="L2126" s="84">
        <v>925.49</v>
      </c>
      <c r="M2126" s="85"/>
      <c r="N2126" s="86">
        <v>32355.33</v>
      </c>
      <c r="AF2126" s="39"/>
      <c r="AG2126" s="47"/>
      <c r="AH2126" s="47"/>
      <c r="AN2126" s="47"/>
      <c r="AO2126" s="47"/>
      <c r="AP2126" s="3" t="s">
        <v>202</v>
      </c>
      <c r="AQ2126" s="47"/>
    </row>
    <row r="2127" spans="1:43" s="4" customFormat="1" ht="15" x14ac:dyDescent="0.25">
      <c r="A2127" s="83"/>
      <c r="B2127" s="49"/>
      <c r="C2127" s="372" t="s">
        <v>203</v>
      </c>
      <c r="D2127" s="372"/>
      <c r="E2127" s="372"/>
      <c r="F2127" s="372"/>
      <c r="G2127" s="372"/>
      <c r="H2127" s="372"/>
      <c r="I2127" s="372"/>
      <c r="J2127" s="372"/>
      <c r="K2127" s="372"/>
      <c r="L2127" s="84">
        <v>539.13</v>
      </c>
      <c r="M2127" s="85"/>
      <c r="N2127" s="86">
        <v>18847.77</v>
      </c>
      <c r="AF2127" s="39"/>
      <c r="AG2127" s="47"/>
      <c r="AH2127" s="47"/>
      <c r="AN2127" s="47"/>
      <c r="AO2127" s="47"/>
      <c r="AP2127" s="3" t="s">
        <v>203</v>
      </c>
      <c r="AQ2127" s="47"/>
    </row>
    <row r="2128" spans="1:43" s="4" customFormat="1" ht="15" x14ac:dyDescent="0.25">
      <c r="A2128" s="83"/>
      <c r="B2128" s="49"/>
      <c r="C2128" s="372" t="s">
        <v>92</v>
      </c>
      <c r="D2128" s="372"/>
      <c r="E2128" s="372"/>
      <c r="F2128" s="372"/>
      <c r="G2128" s="372"/>
      <c r="H2128" s="372"/>
      <c r="I2128" s="372"/>
      <c r="J2128" s="372"/>
      <c r="K2128" s="372"/>
      <c r="L2128" s="84">
        <v>898.54</v>
      </c>
      <c r="M2128" s="85"/>
      <c r="N2128" s="86">
        <v>31412.95</v>
      </c>
      <c r="AF2128" s="39"/>
      <c r="AG2128" s="47"/>
      <c r="AH2128" s="47"/>
      <c r="AN2128" s="47"/>
      <c r="AO2128" s="47"/>
      <c r="AP2128" s="3" t="s">
        <v>92</v>
      </c>
      <c r="AQ2128" s="47"/>
    </row>
    <row r="2129" spans="1:43" s="4" customFormat="1" ht="15" x14ac:dyDescent="0.25">
      <c r="A2129" s="83"/>
      <c r="B2129" s="49"/>
      <c r="C2129" s="372" t="s">
        <v>93</v>
      </c>
      <c r="D2129" s="372"/>
      <c r="E2129" s="372"/>
      <c r="F2129" s="372"/>
      <c r="G2129" s="372"/>
      <c r="H2129" s="372"/>
      <c r="I2129" s="372"/>
      <c r="J2129" s="372"/>
      <c r="K2129" s="372"/>
      <c r="L2129" s="84">
        <v>925.49</v>
      </c>
      <c r="M2129" s="85"/>
      <c r="N2129" s="86">
        <v>32355.33</v>
      </c>
      <c r="AF2129" s="39"/>
      <c r="AG2129" s="47"/>
      <c r="AH2129" s="47"/>
      <c r="AN2129" s="47"/>
      <c r="AO2129" s="47"/>
      <c r="AP2129" s="3" t="s">
        <v>93</v>
      </c>
      <c r="AQ2129" s="47"/>
    </row>
    <row r="2130" spans="1:43" s="4" customFormat="1" ht="15" x14ac:dyDescent="0.25">
      <c r="A2130" s="83"/>
      <c r="B2130" s="49"/>
      <c r="C2130" s="372" t="s">
        <v>94</v>
      </c>
      <c r="D2130" s="372"/>
      <c r="E2130" s="372"/>
      <c r="F2130" s="372"/>
      <c r="G2130" s="372"/>
      <c r="H2130" s="372"/>
      <c r="I2130" s="372"/>
      <c r="J2130" s="372"/>
      <c r="K2130" s="372"/>
      <c r="L2130" s="84">
        <v>539.13</v>
      </c>
      <c r="M2130" s="85"/>
      <c r="N2130" s="86">
        <v>18847.77</v>
      </c>
      <c r="AF2130" s="39"/>
      <c r="AG2130" s="47"/>
      <c r="AH2130" s="47"/>
      <c r="AN2130" s="47"/>
      <c r="AO2130" s="47"/>
      <c r="AP2130" s="3" t="s">
        <v>94</v>
      </c>
      <c r="AQ2130" s="47"/>
    </row>
    <row r="2131" spans="1:43" s="4" customFormat="1" ht="15" x14ac:dyDescent="0.25">
      <c r="A2131" s="83"/>
      <c r="B2131" s="89"/>
      <c r="C2131" s="373" t="s">
        <v>2458</v>
      </c>
      <c r="D2131" s="373"/>
      <c r="E2131" s="373"/>
      <c r="F2131" s="373"/>
      <c r="G2131" s="373"/>
      <c r="H2131" s="373"/>
      <c r="I2131" s="373"/>
      <c r="J2131" s="373"/>
      <c r="K2131" s="373"/>
      <c r="L2131" s="93">
        <v>30712.91</v>
      </c>
      <c r="M2131" s="91"/>
      <c r="N2131" s="92">
        <v>325529.32</v>
      </c>
      <c r="AF2131" s="39"/>
      <c r="AG2131" s="47"/>
      <c r="AH2131" s="47"/>
      <c r="AN2131" s="47"/>
      <c r="AO2131" s="47"/>
      <c r="AQ2131" s="47" t="s">
        <v>2458</v>
      </c>
    </row>
    <row r="2132" spans="1:43" s="4" customFormat="1" ht="15" x14ac:dyDescent="0.25">
      <c r="A2132" s="83"/>
      <c r="B2132" s="49"/>
      <c r="C2132" s="372" t="s">
        <v>84</v>
      </c>
      <c r="D2132" s="372"/>
      <c r="E2132" s="372"/>
      <c r="F2132" s="372"/>
      <c r="G2132" s="372"/>
      <c r="H2132" s="372"/>
      <c r="I2132" s="372"/>
      <c r="J2132" s="372"/>
      <c r="K2132" s="372"/>
      <c r="L2132" s="87"/>
      <c r="M2132" s="85"/>
      <c r="N2132" s="88"/>
      <c r="AF2132" s="39"/>
      <c r="AG2132" s="47"/>
      <c r="AH2132" s="47"/>
      <c r="AN2132" s="47"/>
      <c r="AO2132" s="47"/>
      <c r="AP2132" s="3" t="s">
        <v>84</v>
      </c>
      <c r="AQ2132" s="47"/>
    </row>
    <row r="2133" spans="1:43" s="4" customFormat="1" ht="15" x14ac:dyDescent="0.25">
      <c r="A2133" s="83"/>
      <c r="B2133" s="49"/>
      <c r="C2133" s="372" t="s">
        <v>241</v>
      </c>
      <c r="D2133" s="372"/>
      <c r="E2133" s="372"/>
      <c r="F2133" s="372"/>
      <c r="G2133" s="372"/>
      <c r="H2133" s="372"/>
      <c r="I2133" s="372"/>
      <c r="J2133" s="372"/>
      <c r="K2133" s="372"/>
      <c r="L2133" s="106">
        <v>14717.22</v>
      </c>
      <c r="M2133" s="85"/>
      <c r="N2133" s="86">
        <v>125832.22</v>
      </c>
      <c r="AF2133" s="39"/>
      <c r="AG2133" s="47"/>
      <c r="AH2133" s="47"/>
      <c r="AN2133" s="47"/>
      <c r="AO2133" s="47"/>
      <c r="AP2133" s="3" t="s">
        <v>241</v>
      </c>
      <c r="AQ2133" s="47"/>
    </row>
    <row r="2134" spans="1:43" s="4" customFormat="1" ht="15" x14ac:dyDescent="0.25">
      <c r="A2134" s="378" t="s">
        <v>2459</v>
      </c>
      <c r="B2134" s="379"/>
      <c r="C2134" s="379"/>
      <c r="D2134" s="379"/>
      <c r="E2134" s="379"/>
      <c r="F2134" s="379"/>
      <c r="G2134" s="379"/>
      <c r="H2134" s="379"/>
      <c r="I2134" s="379"/>
      <c r="J2134" s="379"/>
      <c r="K2134" s="379"/>
      <c r="L2134" s="379"/>
      <c r="M2134" s="379"/>
      <c r="N2134" s="380"/>
      <c r="AF2134" s="39" t="s">
        <v>2459</v>
      </c>
      <c r="AG2134" s="47"/>
      <c r="AH2134" s="47"/>
      <c r="AN2134" s="47"/>
      <c r="AO2134" s="47"/>
      <c r="AQ2134" s="47"/>
    </row>
    <row r="2135" spans="1:43" s="4" customFormat="1" ht="15" x14ac:dyDescent="0.25">
      <c r="A2135" s="381" t="s">
        <v>2460</v>
      </c>
      <c r="B2135" s="382"/>
      <c r="C2135" s="382"/>
      <c r="D2135" s="382"/>
      <c r="E2135" s="382"/>
      <c r="F2135" s="382"/>
      <c r="G2135" s="382"/>
      <c r="H2135" s="382"/>
      <c r="I2135" s="382"/>
      <c r="J2135" s="382"/>
      <c r="K2135" s="382"/>
      <c r="L2135" s="382"/>
      <c r="M2135" s="382"/>
      <c r="N2135" s="383"/>
      <c r="AF2135" s="39"/>
      <c r="AG2135" s="47" t="s">
        <v>2460</v>
      </c>
      <c r="AH2135" s="47"/>
      <c r="AN2135" s="47"/>
      <c r="AO2135" s="47"/>
      <c r="AQ2135" s="47"/>
    </row>
    <row r="2136" spans="1:43" s="4" customFormat="1" ht="23.25" x14ac:dyDescent="0.25">
      <c r="A2136" s="40" t="s">
        <v>904</v>
      </c>
      <c r="B2136" s="41" t="s">
        <v>859</v>
      </c>
      <c r="C2136" s="374" t="s">
        <v>983</v>
      </c>
      <c r="D2136" s="374"/>
      <c r="E2136" s="374"/>
      <c r="F2136" s="42" t="s">
        <v>215</v>
      </c>
      <c r="G2136" s="43">
        <v>0.47</v>
      </c>
      <c r="H2136" s="44">
        <v>1</v>
      </c>
      <c r="I2136" s="68">
        <v>0.47</v>
      </c>
      <c r="J2136" s="45"/>
      <c r="K2136" s="43"/>
      <c r="L2136" s="45"/>
      <c r="M2136" s="43"/>
      <c r="N2136" s="46"/>
      <c r="AF2136" s="39"/>
      <c r="AG2136" s="47"/>
      <c r="AH2136" s="47" t="s">
        <v>983</v>
      </c>
      <c r="AN2136" s="47"/>
      <c r="AO2136" s="47"/>
      <c r="AQ2136" s="47"/>
    </row>
    <row r="2137" spans="1:43" s="4" customFormat="1" ht="15" x14ac:dyDescent="0.25">
      <c r="A2137" s="69"/>
      <c r="B2137" s="50"/>
      <c r="C2137" s="372" t="s">
        <v>2461</v>
      </c>
      <c r="D2137" s="372"/>
      <c r="E2137" s="372"/>
      <c r="F2137" s="372"/>
      <c r="G2137" s="372"/>
      <c r="H2137" s="372"/>
      <c r="I2137" s="372"/>
      <c r="J2137" s="372"/>
      <c r="K2137" s="372"/>
      <c r="L2137" s="372"/>
      <c r="M2137" s="372"/>
      <c r="N2137" s="377"/>
      <c r="AF2137" s="39"/>
      <c r="AG2137" s="47"/>
      <c r="AH2137" s="47"/>
      <c r="AI2137" s="3" t="s">
        <v>2461</v>
      </c>
      <c r="AN2137" s="47"/>
      <c r="AO2137" s="47"/>
      <c r="AQ2137" s="47"/>
    </row>
    <row r="2138" spans="1:43" s="4" customFormat="1" ht="22.5" x14ac:dyDescent="0.25">
      <c r="A2138" s="103"/>
      <c r="B2138" s="49" t="s">
        <v>217</v>
      </c>
      <c r="C2138" s="368" t="s">
        <v>218</v>
      </c>
      <c r="D2138" s="368"/>
      <c r="E2138" s="368"/>
      <c r="F2138" s="368"/>
      <c r="G2138" s="368"/>
      <c r="H2138" s="368"/>
      <c r="I2138" s="368"/>
      <c r="J2138" s="368"/>
      <c r="K2138" s="368"/>
      <c r="L2138" s="368"/>
      <c r="M2138" s="368"/>
      <c r="N2138" s="376"/>
      <c r="AF2138" s="39"/>
      <c r="AG2138" s="47"/>
      <c r="AH2138" s="47"/>
      <c r="AJ2138" s="3" t="s">
        <v>218</v>
      </c>
      <c r="AN2138" s="47"/>
      <c r="AO2138" s="47"/>
      <c r="AQ2138" s="47"/>
    </row>
    <row r="2139" spans="1:43" s="4" customFormat="1" ht="15" x14ac:dyDescent="0.25">
      <c r="A2139" s="48"/>
      <c r="B2139" s="49" t="s">
        <v>58</v>
      </c>
      <c r="C2139" s="372" t="s">
        <v>62</v>
      </c>
      <c r="D2139" s="372"/>
      <c r="E2139" s="372"/>
      <c r="F2139" s="51"/>
      <c r="G2139" s="52"/>
      <c r="H2139" s="52"/>
      <c r="I2139" s="52"/>
      <c r="J2139" s="53">
        <v>137.62</v>
      </c>
      <c r="K2139" s="54">
        <v>1.1499999999999999</v>
      </c>
      <c r="L2139" s="53">
        <v>74.38</v>
      </c>
      <c r="M2139" s="54">
        <v>34.96</v>
      </c>
      <c r="N2139" s="55">
        <v>2600.3200000000002</v>
      </c>
      <c r="AF2139" s="39"/>
      <c r="AG2139" s="47"/>
      <c r="AH2139" s="47"/>
      <c r="AK2139" s="3" t="s">
        <v>62</v>
      </c>
      <c r="AN2139" s="47"/>
      <c r="AO2139" s="47"/>
      <c r="AQ2139" s="47"/>
    </row>
    <row r="2140" spans="1:43" s="4" customFormat="1" ht="15" x14ac:dyDescent="0.25">
      <c r="A2140" s="48"/>
      <c r="B2140" s="49" t="s">
        <v>73</v>
      </c>
      <c r="C2140" s="372" t="s">
        <v>175</v>
      </c>
      <c r="D2140" s="372"/>
      <c r="E2140" s="372"/>
      <c r="F2140" s="51"/>
      <c r="G2140" s="52"/>
      <c r="H2140" s="52"/>
      <c r="I2140" s="52"/>
      <c r="J2140" s="53">
        <v>50.47</v>
      </c>
      <c r="K2140" s="54">
        <v>1.1499999999999999</v>
      </c>
      <c r="L2140" s="53">
        <v>27.28</v>
      </c>
      <c r="M2140" s="52"/>
      <c r="N2140" s="58"/>
      <c r="AF2140" s="39"/>
      <c r="AG2140" s="47"/>
      <c r="AH2140" s="47"/>
      <c r="AK2140" s="3" t="s">
        <v>175</v>
      </c>
      <c r="AN2140" s="47"/>
      <c r="AO2140" s="47"/>
      <c r="AQ2140" s="47"/>
    </row>
    <row r="2141" spans="1:43" s="4" customFormat="1" ht="15" x14ac:dyDescent="0.25">
      <c r="A2141" s="48"/>
      <c r="B2141" s="49" t="s">
        <v>78</v>
      </c>
      <c r="C2141" s="372" t="s">
        <v>176</v>
      </c>
      <c r="D2141" s="372"/>
      <c r="E2141" s="372"/>
      <c r="F2141" s="51"/>
      <c r="G2141" s="52"/>
      <c r="H2141" s="52"/>
      <c r="I2141" s="52"/>
      <c r="J2141" s="53">
        <v>5.0199999999999996</v>
      </c>
      <c r="K2141" s="54">
        <v>1.1499999999999999</v>
      </c>
      <c r="L2141" s="53">
        <v>2.71</v>
      </c>
      <c r="M2141" s="54">
        <v>34.96</v>
      </c>
      <c r="N2141" s="64">
        <v>94.74</v>
      </c>
      <c r="AF2141" s="39"/>
      <c r="AG2141" s="47"/>
      <c r="AH2141" s="47"/>
      <c r="AK2141" s="3" t="s">
        <v>176</v>
      </c>
      <c r="AN2141" s="47"/>
      <c r="AO2141" s="47"/>
      <c r="AQ2141" s="47"/>
    </row>
    <row r="2142" spans="1:43" s="4" customFormat="1" ht="15" x14ac:dyDescent="0.25">
      <c r="A2142" s="48"/>
      <c r="B2142" s="49" t="s">
        <v>122</v>
      </c>
      <c r="C2142" s="372" t="s">
        <v>177</v>
      </c>
      <c r="D2142" s="372"/>
      <c r="E2142" s="372"/>
      <c r="F2142" s="51"/>
      <c r="G2142" s="52"/>
      <c r="H2142" s="52"/>
      <c r="I2142" s="52"/>
      <c r="J2142" s="53">
        <v>37.909999999999997</v>
      </c>
      <c r="K2142" s="52"/>
      <c r="L2142" s="53">
        <v>17.82</v>
      </c>
      <c r="M2142" s="52"/>
      <c r="N2142" s="58"/>
      <c r="AF2142" s="39"/>
      <c r="AG2142" s="47"/>
      <c r="AH2142" s="47"/>
      <c r="AK2142" s="3" t="s">
        <v>177</v>
      </c>
      <c r="AN2142" s="47"/>
      <c r="AO2142" s="47"/>
      <c r="AQ2142" s="47"/>
    </row>
    <row r="2143" spans="1:43" s="4" customFormat="1" ht="15" x14ac:dyDescent="0.25">
      <c r="A2143" s="56"/>
      <c r="B2143" s="49"/>
      <c r="C2143" s="372" t="s">
        <v>63</v>
      </c>
      <c r="D2143" s="372"/>
      <c r="E2143" s="372"/>
      <c r="F2143" s="51" t="s">
        <v>64</v>
      </c>
      <c r="G2143" s="54">
        <v>14.64</v>
      </c>
      <c r="H2143" s="54">
        <v>1.1499999999999999</v>
      </c>
      <c r="I2143" s="114">
        <v>7.9129199999999997</v>
      </c>
      <c r="J2143" s="57"/>
      <c r="K2143" s="52"/>
      <c r="L2143" s="57"/>
      <c r="M2143" s="52"/>
      <c r="N2143" s="58"/>
      <c r="AF2143" s="39"/>
      <c r="AG2143" s="47"/>
      <c r="AH2143" s="47"/>
      <c r="AL2143" s="3" t="s">
        <v>63</v>
      </c>
      <c r="AN2143" s="47"/>
      <c r="AO2143" s="47"/>
      <c r="AQ2143" s="47"/>
    </row>
    <row r="2144" spans="1:43" s="4" customFormat="1" ht="15" x14ac:dyDescent="0.25">
      <c r="A2144" s="56"/>
      <c r="B2144" s="49"/>
      <c r="C2144" s="372" t="s">
        <v>178</v>
      </c>
      <c r="D2144" s="372"/>
      <c r="E2144" s="372"/>
      <c r="F2144" s="51" t="s">
        <v>64</v>
      </c>
      <c r="G2144" s="104">
        <v>0.4</v>
      </c>
      <c r="H2144" s="54">
        <v>1.1499999999999999</v>
      </c>
      <c r="I2144" s="70">
        <v>0.2162</v>
      </c>
      <c r="J2144" s="57"/>
      <c r="K2144" s="52"/>
      <c r="L2144" s="57"/>
      <c r="M2144" s="52"/>
      <c r="N2144" s="58"/>
      <c r="AF2144" s="39"/>
      <c r="AG2144" s="47"/>
      <c r="AH2144" s="47"/>
      <c r="AL2144" s="3" t="s">
        <v>178</v>
      </c>
      <c r="AN2144" s="47"/>
      <c r="AO2144" s="47"/>
      <c r="AQ2144" s="47"/>
    </row>
    <row r="2145" spans="1:43" s="4" customFormat="1" ht="15" x14ac:dyDescent="0.25">
      <c r="A2145" s="48"/>
      <c r="B2145" s="49"/>
      <c r="C2145" s="375" t="s">
        <v>65</v>
      </c>
      <c r="D2145" s="375"/>
      <c r="E2145" s="375"/>
      <c r="F2145" s="59"/>
      <c r="G2145" s="60"/>
      <c r="H2145" s="60"/>
      <c r="I2145" s="60"/>
      <c r="J2145" s="61">
        <v>226</v>
      </c>
      <c r="K2145" s="60"/>
      <c r="L2145" s="61">
        <v>119.48</v>
      </c>
      <c r="M2145" s="60"/>
      <c r="N2145" s="62"/>
      <c r="AF2145" s="39"/>
      <c r="AG2145" s="47"/>
      <c r="AH2145" s="47"/>
      <c r="AM2145" s="3" t="s">
        <v>65</v>
      </c>
      <c r="AN2145" s="47"/>
      <c r="AO2145" s="47"/>
      <c r="AQ2145" s="47"/>
    </row>
    <row r="2146" spans="1:43" s="4" customFormat="1" ht="15" x14ac:dyDescent="0.25">
      <c r="A2146" s="56"/>
      <c r="B2146" s="49"/>
      <c r="C2146" s="372" t="s">
        <v>66</v>
      </c>
      <c r="D2146" s="372"/>
      <c r="E2146" s="372"/>
      <c r="F2146" s="51"/>
      <c r="G2146" s="52"/>
      <c r="H2146" s="52"/>
      <c r="I2146" s="52"/>
      <c r="J2146" s="57"/>
      <c r="K2146" s="52"/>
      <c r="L2146" s="53">
        <v>77.09</v>
      </c>
      <c r="M2146" s="52"/>
      <c r="N2146" s="55">
        <v>2695.06</v>
      </c>
      <c r="AF2146" s="39"/>
      <c r="AG2146" s="47"/>
      <c r="AH2146" s="47"/>
      <c r="AL2146" s="3" t="s">
        <v>66</v>
      </c>
      <c r="AN2146" s="47"/>
      <c r="AO2146" s="47"/>
      <c r="AQ2146" s="47"/>
    </row>
    <row r="2147" spans="1:43" s="4" customFormat="1" ht="23.25" x14ac:dyDescent="0.25">
      <c r="A2147" s="56"/>
      <c r="B2147" s="49" t="s">
        <v>681</v>
      </c>
      <c r="C2147" s="372" t="s">
        <v>682</v>
      </c>
      <c r="D2147" s="372"/>
      <c r="E2147" s="372"/>
      <c r="F2147" s="51" t="s">
        <v>69</v>
      </c>
      <c r="G2147" s="63">
        <v>97</v>
      </c>
      <c r="H2147" s="52"/>
      <c r="I2147" s="63">
        <v>97</v>
      </c>
      <c r="J2147" s="57"/>
      <c r="K2147" s="52"/>
      <c r="L2147" s="53">
        <v>74.78</v>
      </c>
      <c r="M2147" s="52"/>
      <c r="N2147" s="55">
        <v>2614.21</v>
      </c>
      <c r="AF2147" s="39"/>
      <c r="AG2147" s="47"/>
      <c r="AH2147" s="47"/>
      <c r="AL2147" s="3" t="s">
        <v>682</v>
      </c>
      <c r="AN2147" s="47"/>
      <c r="AO2147" s="47"/>
      <c r="AQ2147" s="47"/>
    </row>
    <row r="2148" spans="1:43" s="4" customFormat="1" ht="23.25" x14ac:dyDescent="0.25">
      <c r="A2148" s="56"/>
      <c r="B2148" s="49" t="s">
        <v>683</v>
      </c>
      <c r="C2148" s="372" t="s">
        <v>684</v>
      </c>
      <c r="D2148" s="372"/>
      <c r="E2148" s="372"/>
      <c r="F2148" s="51" t="s">
        <v>69</v>
      </c>
      <c r="G2148" s="63">
        <v>51</v>
      </c>
      <c r="H2148" s="52"/>
      <c r="I2148" s="63">
        <v>51</v>
      </c>
      <c r="J2148" s="57"/>
      <c r="K2148" s="52"/>
      <c r="L2148" s="53">
        <v>39.32</v>
      </c>
      <c r="M2148" s="52"/>
      <c r="N2148" s="55">
        <v>1374.48</v>
      </c>
      <c r="AF2148" s="39"/>
      <c r="AG2148" s="47"/>
      <c r="AH2148" s="47"/>
      <c r="AL2148" s="3" t="s">
        <v>684</v>
      </c>
      <c r="AN2148" s="47"/>
      <c r="AO2148" s="47"/>
      <c r="AQ2148" s="47"/>
    </row>
    <row r="2149" spans="1:43" s="4" customFormat="1" ht="15" x14ac:dyDescent="0.25">
      <c r="A2149" s="65"/>
      <c r="B2149" s="66"/>
      <c r="C2149" s="374" t="s">
        <v>72</v>
      </c>
      <c r="D2149" s="374"/>
      <c r="E2149" s="374"/>
      <c r="F2149" s="42"/>
      <c r="G2149" s="43"/>
      <c r="H2149" s="43"/>
      <c r="I2149" s="43"/>
      <c r="J2149" s="45"/>
      <c r="K2149" s="43"/>
      <c r="L2149" s="67">
        <v>233.58</v>
      </c>
      <c r="M2149" s="60"/>
      <c r="N2149" s="46"/>
      <c r="AF2149" s="39"/>
      <c r="AG2149" s="47"/>
      <c r="AH2149" s="47"/>
      <c r="AN2149" s="47" t="s">
        <v>72</v>
      </c>
      <c r="AO2149" s="47"/>
      <c r="AQ2149" s="47"/>
    </row>
    <row r="2150" spans="1:43" s="4" customFormat="1" ht="22.5" x14ac:dyDescent="0.25">
      <c r="A2150" s="40" t="s">
        <v>905</v>
      </c>
      <c r="B2150" s="41" t="s">
        <v>768</v>
      </c>
      <c r="C2150" s="374" t="s">
        <v>2363</v>
      </c>
      <c r="D2150" s="374"/>
      <c r="E2150" s="374"/>
      <c r="F2150" s="42" t="s">
        <v>231</v>
      </c>
      <c r="G2150" s="43">
        <v>47.94</v>
      </c>
      <c r="H2150" s="44">
        <v>1</v>
      </c>
      <c r="I2150" s="68">
        <v>47.94</v>
      </c>
      <c r="J2150" s="105">
        <v>1856.23</v>
      </c>
      <c r="K2150" s="43"/>
      <c r="L2150" s="105">
        <v>10407.91</v>
      </c>
      <c r="M2150" s="68">
        <v>8.5500000000000007</v>
      </c>
      <c r="N2150" s="115">
        <v>88987.67</v>
      </c>
      <c r="AF2150" s="39"/>
      <c r="AG2150" s="47"/>
      <c r="AH2150" s="47" t="s">
        <v>2363</v>
      </c>
      <c r="AN2150" s="47"/>
      <c r="AO2150" s="47"/>
      <c r="AQ2150" s="47"/>
    </row>
    <row r="2151" spans="1:43" s="4" customFormat="1" ht="15" x14ac:dyDescent="0.25">
      <c r="A2151" s="69"/>
      <c r="B2151" s="50"/>
      <c r="C2151" s="372" t="s">
        <v>2462</v>
      </c>
      <c r="D2151" s="372"/>
      <c r="E2151" s="372"/>
      <c r="F2151" s="372"/>
      <c r="G2151" s="372"/>
      <c r="H2151" s="372"/>
      <c r="I2151" s="372"/>
      <c r="J2151" s="372"/>
      <c r="K2151" s="372"/>
      <c r="L2151" s="372"/>
      <c r="M2151" s="372"/>
      <c r="N2151" s="377"/>
      <c r="AF2151" s="39"/>
      <c r="AG2151" s="47"/>
      <c r="AH2151" s="47"/>
      <c r="AI2151" s="3" t="s">
        <v>2462</v>
      </c>
      <c r="AN2151" s="47"/>
      <c r="AO2151" s="47"/>
      <c r="AQ2151" s="47"/>
    </row>
    <row r="2152" spans="1:43" s="4" customFormat="1" ht="15" x14ac:dyDescent="0.25">
      <c r="A2152" s="65"/>
      <c r="B2152" s="66"/>
      <c r="C2152" s="374" t="s">
        <v>72</v>
      </c>
      <c r="D2152" s="374"/>
      <c r="E2152" s="374"/>
      <c r="F2152" s="42"/>
      <c r="G2152" s="43"/>
      <c r="H2152" s="43"/>
      <c r="I2152" s="43"/>
      <c r="J2152" s="45"/>
      <c r="K2152" s="43"/>
      <c r="L2152" s="105">
        <v>10407.91</v>
      </c>
      <c r="M2152" s="60"/>
      <c r="N2152" s="115">
        <v>88987.67</v>
      </c>
      <c r="AF2152" s="39"/>
      <c r="AG2152" s="47"/>
      <c r="AH2152" s="47"/>
      <c r="AN2152" s="47" t="s">
        <v>72</v>
      </c>
      <c r="AO2152" s="47"/>
      <c r="AQ2152" s="47"/>
    </row>
    <row r="2153" spans="1:43" s="4" customFormat="1" ht="23.25" x14ac:dyDescent="0.25">
      <c r="A2153" s="40" t="s">
        <v>908</v>
      </c>
      <c r="B2153" s="41" t="s">
        <v>702</v>
      </c>
      <c r="C2153" s="374" t="s">
        <v>703</v>
      </c>
      <c r="D2153" s="374"/>
      <c r="E2153" s="374"/>
      <c r="F2153" s="42" t="s">
        <v>215</v>
      </c>
      <c r="G2153" s="43">
        <v>0.43</v>
      </c>
      <c r="H2153" s="44">
        <v>1</v>
      </c>
      <c r="I2153" s="68">
        <v>0.43</v>
      </c>
      <c r="J2153" s="45"/>
      <c r="K2153" s="43"/>
      <c r="L2153" s="45"/>
      <c r="M2153" s="43"/>
      <c r="N2153" s="46"/>
      <c r="AF2153" s="39"/>
      <c r="AG2153" s="47"/>
      <c r="AH2153" s="47" t="s">
        <v>703</v>
      </c>
      <c r="AN2153" s="47"/>
      <c r="AO2153" s="47"/>
      <c r="AQ2153" s="47"/>
    </row>
    <row r="2154" spans="1:43" s="4" customFormat="1" ht="15" x14ac:dyDescent="0.25">
      <c r="A2154" s="69"/>
      <c r="B2154" s="50"/>
      <c r="C2154" s="372" t="s">
        <v>1409</v>
      </c>
      <c r="D2154" s="372"/>
      <c r="E2154" s="372"/>
      <c r="F2154" s="372"/>
      <c r="G2154" s="372"/>
      <c r="H2154" s="372"/>
      <c r="I2154" s="372"/>
      <c r="J2154" s="372"/>
      <c r="K2154" s="372"/>
      <c r="L2154" s="372"/>
      <c r="M2154" s="372"/>
      <c r="N2154" s="377"/>
      <c r="AF2154" s="39"/>
      <c r="AG2154" s="47"/>
      <c r="AH2154" s="47"/>
      <c r="AI2154" s="3" t="s">
        <v>1409</v>
      </c>
      <c r="AN2154" s="47"/>
      <c r="AO2154" s="47"/>
      <c r="AQ2154" s="47"/>
    </row>
    <row r="2155" spans="1:43" s="4" customFormat="1" ht="22.5" x14ac:dyDescent="0.25">
      <c r="A2155" s="103"/>
      <c r="B2155" s="49" t="s">
        <v>217</v>
      </c>
      <c r="C2155" s="368" t="s">
        <v>218</v>
      </c>
      <c r="D2155" s="368"/>
      <c r="E2155" s="368"/>
      <c r="F2155" s="368"/>
      <c r="G2155" s="368"/>
      <c r="H2155" s="368"/>
      <c r="I2155" s="368"/>
      <c r="J2155" s="368"/>
      <c r="K2155" s="368"/>
      <c r="L2155" s="368"/>
      <c r="M2155" s="368"/>
      <c r="N2155" s="376"/>
      <c r="AF2155" s="39"/>
      <c r="AG2155" s="47"/>
      <c r="AH2155" s="47"/>
      <c r="AJ2155" s="3" t="s">
        <v>218</v>
      </c>
      <c r="AN2155" s="47"/>
      <c r="AO2155" s="47"/>
      <c r="AQ2155" s="47"/>
    </row>
    <row r="2156" spans="1:43" s="4" customFormat="1" ht="15" x14ac:dyDescent="0.25">
      <c r="A2156" s="48"/>
      <c r="B2156" s="49" t="s">
        <v>58</v>
      </c>
      <c r="C2156" s="372" t="s">
        <v>62</v>
      </c>
      <c r="D2156" s="372"/>
      <c r="E2156" s="372"/>
      <c r="F2156" s="51"/>
      <c r="G2156" s="52"/>
      <c r="H2156" s="52"/>
      <c r="I2156" s="52"/>
      <c r="J2156" s="53">
        <v>37.17</v>
      </c>
      <c r="K2156" s="54">
        <v>1.1499999999999999</v>
      </c>
      <c r="L2156" s="53">
        <v>18.38</v>
      </c>
      <c r="M2156" s="54">
        <v>34.96</v>
      </c>
      <c r="N2156" s="64">
        <v>642.55999999999995</v>
      </c>
      <c r="AF2156" s="39"/>
      <c r="AG2156" s="47"/>
      <c r="AH2156" s="47"/>
      <c r="AK2156" s="3" t="s">
        <v>62</v>
      </c>
      <c r="AN2156" s="47"/>
      <c r="AO2156" s="47"/>
      <c r="AQ2156" s="47"/>
    </row>
    <row r="2157" spans="1:43" s="4" customFormat="1" ht="15" x14ac:dyDescent="0.25">
      <c r="A2157" s="48"/>
      <c r="B2157" s="49" t="s">
        <v>73</v>
      </c>
      <c r="C2157" s="372" t="s">
        <v>175</v>
      </c>
      <c r="D2157" s="372"/>
      <c r="E2157" s="372"/>
      <c r="F2157" s="51"/>
      <c r="G2157" s="52"/>
      <c r="H2157" s="52"/>
      <c r="I2157" s="52"/>
      <c r="J2157" s="53">
        <v>1.97</v>
      </c>
      <c r="K2157" s="54">
        <v>1.1499999999999999</v>
      </c>
      <c r="L2157" s="53">
        <v>0.97</v>
      </c>
      <c r="M2157" s="52"/>
      <c r="N2157" s="58"/>
      <c r="AF2157" s="39"/>
      <c r="AG2157" s="47"/>
      <c r="AH2157" s="47"/>
      <c r="AK2157" s="3" t="s">
        <v>175</v>
      </c>
      <c r="AN2157" s="47"/>
      <c r="AO2157" s="47"/>
      <c r="AQ2157" s="47"/>
    </row>
    <row r="2158" spans="1:43" s="4" customFormat="1" ht="15" x14ac:dyDescent="0.25">
      <c r="A2158" s="48"/>
      <c r="B2158" s="49" t="s">
        <v>78</v>
      </c>
      <c r="C2158" s="372" t="s">
        <v>176</v>
      </c>
      <c r="D2158" s="372"/>
      <c r="E2158" s="372"/>
      <c r="F2158" s="51"/>
      <c r="G2158" s="52"/>
      <c r="H2158" s="52"/>
      <c r="I2158" s="52"/>
      <c r="J2158" s="53">
        <v>0.35</v>
      </c>
      <c r="K2158" s="54">
        <v>1.1499999999999999</v>
      </c>
      <c r="L2158" s="53">
        <v>0.17</v>
      </c>
      <c r="M2158" s="54">
        <v>34.96</v>
      </c>
      <c r="N2158" s="64">
        <v>5.94</v>
      </c>
      <c r="AF2158" s="39"/>
      <c r="AG2158" s="47"/>
      <c r="AH2158" s="47"/>
      <c r="AK2158" s="3" t="s">
        <v>176</v>
      </c>
      <c r="AN2158" s="47"/>
      <c r="AO2158" s="47"/>
      <c r="AQ2158" s="47"/>
    </row>
    <row r="2159" spans="1:43" s="4" customFormat="1" ht="15" x14ac:dyDescent="0.25">
      <c r="A2159" s="48"/>
      <c r="B2159" s="49" t="s">
        <v>122</v>
      </c>
      <c r="C2159" s="372" t="s">
        <v>177</v>
      </c>
      <c r="D2159" s="372"/>
      <c r="E2159" s="372"/>
      <c r="F2159" s="51"/>
      <c r="G2159" s="52"/>
      <c r="H2159" s="52"/>
      <c r="I2159" s="52"/>
      <c r="J2159" s="53">
        <v>0.74</v>
      </c>
      <c r="K2159" s="52"/>
      <c r="L2159" s="53">
        <v>0.32</v>
      </c>
      <c r="M2159" s="52"/>
      <c r="N2159" s="58"/>
      <c r="AF2159" s="39"/>
      <c r="AG2159" s="47"/>
      <c r="AH2159" s="47"/>
      <c r="AK2159" s="3" t="s">
        <v>177</v>
      </c>
      <c r="AN2159" s="47"/>
      <c r="AO2159" s="47"/>
      <c r="AQ2159" s="47"/>
    </row>
    <row r="2160" spans="1:43" s="4" customFormat="1" ht="15" x14ac:dyDescent="0.25">
      <c r="A2160" s="56"/>
      <c r="B2160" s="49"/>
      <c r="C2160" s="372" t="s">
        <v>63</v>
      </c>
      <c r="D2160" s="372"/>
      <c r="E2160" s="372"/>
      <c r="F2160" s="51" t="s">
        <v>64</v>
      </c>
      <c r="G2160" s="54">
        <v>4.84</v>
      </c>
      <c r="H2160" s="54">
        <v>1.1499999999999999</v>
      </c>
      <c r="I2160" s="114">
        <v>2.3933800000000001</v>
      </c>
      <c r="J2160" s="57"/>
      <c r="K2160" s="52"/>
      <c r="L2160" s="57"/>
      <c r="M2160" s="52"/>
      <c r="N2160" s="58"/>
      <c r="AF2160" s="39"/>
      <c r="AG2160" s="47"/>
      <c r="AH2160" s="47"/>
      <c r="AL2160" s="3" t="s">
        <v>63</v>
      </c>
      <c r="AN2160" s="47"/>
      <c r="AO2160" s="47"/>
      <c r="AQ2160" s="47"/>
    </row>
    <row r="2161" spans="1:43" s="4" customFormat="1" ht="15" x14ac:dyDescent="0.25">
      <c r="A2161" s="56"/>
      <c r="B2161" s="49"/>
      <c r="C2161" s="372" t="s">
        <v>178</v>
      </c>
      <c r="D2161" s="372"/>
      <c r="E2161" s="372"/>
      <c r="F2161" s="51" t="s">
        <v>64</v>
      </c>
      <c r="G2161" s="54">
        <v>0.03</v>
      </c>
      <c r="H2161" s="54">
        <v>1.1499999999999999</v>
      </c>
      <c r="I2161" s="117">
        <v>1.4834999999999999E-2</v>
      </c>
      <c r="J2161" s="57"/>
      <c r="K2161" s="52"/>
      <c r="L2161" s="57"/>
      <c r="M2161" s="52"/>
      <c r="N2161" s="58"/>
      <c r="AF2161" s="39"/>
      <c r="AG2161" s="47"/>
      <c r="AH2161" s="47"/>
      <c r="AL2161" s="3" t="s">
        <v>178</v>
      </c>
      <c r="AN2161" s="47"/>
      <c r="AO2161" s="47"/>
      <c r="AQ2161" s="47"/>
    </row>
    <row r="2162" spans="1:43" s="4" customFormat="1" ht="15" x14ac:dyDescent="0.25">
      <c r="A2162" s="48"/>
      <c r="B2162" s="49"/>
      <c r="C2162" s="375" t="s">
        <v>65</v>
      </c>
      <c r="D2162" s="375"/>
      <c r="E2162" s="375"/>
      <c r="F2162" s="59"/>
      <c r="G2162" s="60"/>
      <c r="H2162" s="60"/>
      <c r="I2162" s="60"/>
      <c r="J2162" s="61">
        <v>39.880000000000003</v>
      </c>
      <c r="K2162" s="60"/>
      <c r="L2162" s="61">
        <v>19.670000000000002</v>
      </c>
      <c r="M2162" s="60"/>
      <c r="N2162" s="62"/>
      <c r="AF2162" s="39"/>
      <c r="AG2162" s="47"/>
      <c r="AH2162" s="47"/>
      <c r="AM2162" s="3" t="s">
        <v>65</v>
      </c>
      <c r="AN2162" s="47"/>
      <c r="AO2162" s="47"/>
      <c r="AQ2162" s="47"/>
    </row>
    <row r="2163" spans="1:43" s="4" customFormat="1" ht="15" x14ac:dyDescent="0.25">
      <c r="A2163" s="56"/>
      <c r="B2163" s="49"/>
      <c r="C2163" s="372" t="s">
        <v>66</v>
      </c>
      <c r="D2163" s="372"/>
      <c r="E2163" s="372"/>
      <c r="F2163" s="51"/>
      <c r="G2163" s="52"/>
      <c r="H2163" s="52"/>
      <c r="I2163" s="52"/>
      <c r="J2163" s="57"/>
      <c r="K2163" s="52"/>
      <c r="L2163" s="53">
        <v>18.55</v>
      </c>
      <c r="M2163" s="52"/>
      <c r="N2163" s="64">
        <v>648.5</v>
      </c>
      <c r="AF2163" s="39"/>
      <c r="AG2163" s="47"/>
      <c r="AH2163" s="47"/>
      <c r="AL2163" s="3" t="s">
        <v>66</v>
      </c>
      <c r="AN2163" s="47"/>
      <c r="AO2163" s="47"/>
      <c r="AQ2163" s="47"/>
    </row>
    <row r="2164" spans="1:43" s="4" customFormat="1" ht="23.25" x14ac:dyDescent="0.25">
      <c r="A2164" s="56"/>
      <c r="B2164" s="49" t="s">
        <v>681</v>
      </c>
      <c r="C2164" s="372" t="s">
        <v>682</v>
      </c>
      <c r="D2164" s="372"/>
      <c r="E2164" s="372"/>
      <c r="F2164" s="51" t="s">
        <v>69</v>
      </c>
      <c r="G2164" s="63">
        <v>97</v>
      </c>
      <c r="H2164" s="52"/>
      <c r="I2164" s="63">
        <v>97</v>
      </c>
      <c r="J2164" s="57"/>
      <c r="K2164" s="52"/>
      <c r="L2164" s="53">
        <v>17.989999999999998</v>
      </c>
      <c r="M2164" s="52"/>
      <c r="N2164" s="64">
        <v>629.04999999999995</v>
      </c>
      <c r="AF2164" s="39"/>
      <c r="AG2164" s="47"/>
      <c r="AH2164" s="47"/>
      <c r="AL2164" s="3" t="s">
        <v>682</v>
      </c>
      <c r="AN2164" s="47"/>
      <c r="AO2164" s="47"/>
      <c r="AQ2164" s="47"/>
    </row>
    <row r="2165" spans="1:43" s="4" customFormat="1" ht="23.25" x14ac:dyDescent="0.25">
      <c r="A2165" s="56"/>
      <c r="B2165" s="49" t="s">
        <v>683</v>
      </c>
      <c r="C2165" s="372" t="s">
        <v>684</v>
      </c>
      <c r="D2165" s="372"/>
      <c r="E2165" s="372"/>
      <c r="F2165" s="51" t="s">
        <v>69</v>
      </c>
      <c r="G2165" s="63">
        <v>51</v>
      </c>
      <c r="H2165" s="52"/>
      <c r="I2165" s="63">
        <v>51</v>
      </c>
      <c r="J2165" s="57"/>
      <c r="K2165" s="52"/>
      <c r="L2165" s="53">
        <v>9.4600000000000009</v>
      </c>
      <c r="M2165" s="52"/>
      <c r="N2165" s="64">
        <v>330.74</v>
      </c>
      <c r="AF2165" s="39"/>
      <c r="AG2165" s="47"/>
      <c r="AH2165" s="47"/>
      <c r="AL2165" s="3" t="s">
        <v>684</v>
      </c>
      <c r="AN2165" s="47"/>
      <c r="AO2165" s="47"/>
      <c r="AQ2165" s="47"/>
    </row>
    <row r="2166" spans="1:43" s="4" customFormat="1" ht="15" x14ac:dyDescent="0.25">
      <c r="A2166" s="65"/>
      <c r="B2166" s="66"/>
      <c r="C2166" s="374" t="s">
        <v>72</v>
      </c>
      <c r="D2166" s="374"/>
      <c r="E2166" s="374"/>
      <c r="F2166" s="42"/>
      <c r="G2166" s="43"/>
      <c r="H2166" s="43"/>
      <c r="I2166" s="43"/>
      <c r="J2166" s="45"/>
      <c r="K2166" s="43"/>
      <c r="L2166" s="67">
        <v>47.12</v>
      </c>
      <c r="M2166" s="60"/>
      <c r="N2166" s="46"/>
      <c r="AF2166" s="39"/>
      <c r="AG2166" s="47"/>
      <c r="AH2166" s="47"/>
      <c r="AN2166" s="47" t="s">
        <v>72</v>
      </c>
      <c r="AO2166" s="47"/>
      <c r="AQ2166" s="47"/>
    </row>
    <row r="2167" spans="1:43" s="4" customFormat="1" ht="57" x14ac:dyDescent="0.25">
      <c r="A2167" s="40" t="s">
        <v>911</v>
      </c>
      <c r="B2167" s="41" t="s">
        <v>706</v>
      </c>
      <c r="C2167" s="374" t="s">
        <v>2423</v>
      </c>
      <c r="D2167" s="374"/>
      <c r="E2167" s="374"/>
      <c r="F2167" s="42" t="s">
        <v>215</v>
      </c>
      <c r="G2167" s="43">
        <v>0.04</v>
      </c>
      <c r="H2167" s="44">
        <v>1</v>
      </c>
      <c r="I2167" s="68">
        <v>0.04</v>
      </c>
      <c r="J2167" s="45"/>
      <c r="K2167" s="43"/>
      <c r="L2167" s="45"/>
      <c r="M2167" s="43"/>
      <c r="N2167" s="46"/>
      <c r="AF2167" s="39"/>
      <c r="AG2167" s="47"/>
      <c r="AH2167" s="47" t="s">
        <v>2423</v>
      </c>
      <c r="AN2167" s="47"/>
      <c r="AO2167" s="47"/>
      <c r="AQ2167" s="47"/>
    </row>
    <row r="2168" spans="1:43" s="4" customFormat="1" ht="15" x14ac:dyDescent="0.25">
      <c r="A2168" s="69"/>
      <c r="B2168" s="50"/>
      <c r="C2168" s="372" t="s">
        <v>675</v>
      </c>
      <c r="D2168" s="372"/>
      <c r="E2168" s="372"/>
      <c r="F2168" s="372"/>
      <c r="G2168" s="372"/>
      <c r="H2168" s="372"/>
      <c r="I2168" s="372"/>
      <c r="J2168" s="372"/>
      <c r="K2168" s="372"/>
      <c r="L2168" s="372"/>
      <c r="M2168" s="372"/>
      <c r="N2168" s="377"/>
      <c r="AF2168" s="39"/>
      <c r="AG2168" s="47"/>
      <c r="AH2168" s="47"/>
      <c r="AI2168" s="3" t="s">
        <v>675</v>
      </c>
      <c r="AN2168" s="47"/>
      <c r="AO2168" s="47"/>
      <c r="AQ2168" s="47"/>
    </row>
    <row r="2169" spans="1:43" s="4" customFormat="1" ht="22.5" x14ac:dyDescent="0.25">
      <c r="A2169" s="103"/>
      <c r="B2169" s="49" t="s">
        <v>217</v>
      </c>
      <c r="C2169" s="368" t="s">
        <v>218</v>
      </c>
      <c r="D2169" s="368"/>
      <c r="E2169" s="368"/>
      <c r="F2169" s="368"/>
      <c r="G2169" s="368"/>
      <c r="H2169" s="368"/>
      <c r="I2169" s="368"/>
      <c r="J2169" s="368"/>
      <c r="K2169" s="368"/>
      <c r="L2169" s="368"/>
      <c r="M2169" s="368"/>
      <c r="N2169" s="376"/>
      <c r="AF2169" s="39"/>
      <c r="AG2169" s="47"/>
      <c r="AH2169" s="47"/>
      <c r="AJ2169" s="3" t="s">
        <v>218</v>
      </c>
      <c r="AN2169" s="47"/>
      <c r="AO2169" s="47"/>
      <c r="AQ2169" s="47"/>
    </row>
    <row r="2170" spans="1:43" s="4" customFormat="1" ht="15" x14ac:dyDescent="0.25">
      <c r="A2170" s="48"/>
      <c r="B2170" s="49" t="s">
        <v>58</v>
      </c>
      <c r="C2170" s="372" t="s">
        <v>62</v>
      </c>
      <c r="D2170" s="372"/>
      <c r="E2170" s="372"/>
      <c r="F2170" s="51"/>
      <c r="G2170" s="52"/>
      <c r="H2170" s="52"/>
      <c r="I2170" s="52"/>
      <c r="J2170" s="53">
        <v>139.54</v>
      </c>
      <c r="K2170" s="54">
        <v>1.1499999999999999</v>
      </c>
      <c r="L2170" s="53">
        <v>6.42</v>
      </c>
      <c r="M2170" s="54">
        <v>34.96</v>
      </c>
      <c r="N2170" s="64">
        <v>224.44</v>
      </c>
      <c r="AF2170" s="39"/>
      <c r="AG2170" s="47"/>
      <c r="AH2170" s="47"/>
      <c r="AK2170" s="3" t="s">
        <v>62</v>
      </c>
      <c r="AN2170" s="47"/>
      <c r="AO2170" s="47"/>
      <c r="AQ2170" s="47"/>
    </row>
    <row r="2171" spans="1:43" s="4" customFormat="1" ht="15" x14ac:dyDescent="0.25">
      <c r="A2171" s="48"/>
      <c r="B2171" s="49" t="s">
        <v>122</v>
      </c>
      <c r="C2171" s="372" t="s">
        <v>177</v>
      </c>
      <c r="D2171" s="372"/>
      <c r="E2171" s="372"/>
      <c r="F2171" s="51"/>
      <c r="G2171" s="52"/>
      <c r="H2171" s="52"/>
      <c r="I2171" s="52"/>
      <c r="J2171" s="53">
        <v>16.79</v>
      </c>
      <c r="K2171" s="52"/>
      <c r="L2171" s="53">
        <v>0.67</v>
      </c>
      <c r="M2171" s="52"/>
      <c r="N2171" s="58"/>
      <c r="AF2171" s="39"/>
      <c r="AG2171" s="47"/>
      <c r="AH2171" s="47"/>
      <c r="AK2171" s="3" t="s">
        <v>177</v>
      </c>
      <c r="AN2171" s="47"/>
      <c r="AO2171" s="47"/>
      <c r="AQ2171" s="47"/>
    </row>
    <row r="2172" spans="1:43" s="4" customFormat="1" ht="15" x14ac:dyDescent="0.25">
      <c r="A2172" s="56"/>
      <c r="B2172" s="49"/>
      <c r="C2172" s="372" t="s">
        <v>63</v>
      </c>
      <c r="D2172" s="372"/>
      <c r="E2172" s="372"/>
      <c r="F2172" s="51" t="s">
        <v>64</v>
      </c>
      <c r="G2172" s="104">
        <v>15.2</v>
      </c>
      <c r="H2172" s="54">
        <v>1.1499999999999999</v>
      </c>
      <c r="I2172" s="70">
        <v>0.69920000000000004</v>
      </c>
      <c r="J2172" s="57"/>
      <c r="K2172" s="52"/>
      <c r="L2172" s="57"/>
      <c r="M2172" s="52"/>
      <c r="N2172" s="58"/>
      <c r="AF2172" s="39"/>
      <c r="AG2172" s="47"/>
      <c r="AH2172" s="47"/>
      <c r="AL2172" s="3" t="s">
        <v>63</v>
      </c>
      <c r="AN2172" s="47"/>
      <c r="AO2172" s="47"/>
      <c r="AQ2172" s="47"/>
    </row>
    <row r="2173" spans="1:43" s="4" customFormat="1" ht="15" x14ac:dyDescent="0.25">
      <c r="A2173" s="48"/>
      <c r="B2173" s="49"/>
      <c r="C2173" s="375" t="s">
        <v>65</v>
      </c>
      <c r="D2173" s="375"/>
      <c r="E2173" s="375"/>
      <c r="F2173" s="59"/>
      <c r="G2173" s="60"/>
      <c r="H2173" s="60"/>
      <c r="I2173" s="60"/>
      <c r="J2173" s="61">
        <v>156.33000000000001</v>
      </c>
      <c r="K2173" s="60"/>
      <c r="L2173" s="61">
        <v>7.09</v>
      </c>
      <c r="M2173" s="60"/>
      <c r="N2173" s="62"/>
      <c r="AF2173" s="39"/>
      <c r="AG2173" s="47"/>
      <c r="AH2173" s="47"/>
      <c r="AM2173" s="3" t="s">
        <v>65</v>
      </c>
      <c r="AN2173" s="47"/>
      <c r="AO2173" s="47"/>
      <c r="AQ2173" s="47"/>
    </row>
    <row r="2174" spans="1:43" s="4" customFormat="1" ht="15" x14ac:dyDescent="0.25">
      <c r="A2174" s="56"/>
      <c r="B2174" s="49"/>
      <c r="C2174" s="372" t="s">
        <v>66</v>
      </c>
      <c r="D2174" s="372"/>
      <c r="E2174" s="372"/>
      <c r="F2174" s="51"/>
      <c r="G2174" s="52"/>
      <c r="H2174" s="52"/>
      <c r="I2174" s="52"/>
      <c r="J2174" s="57"/>
      <c r="K2174" s="52"/>
      <c r="L2174" s="53">
        <v>6.42</v>
      </c>
      <c r="M2174" s="52"/>
      <c r="N2174" s="64">
        <v>224.44</v>
      </c>
      <c r="AF2174" s="39"/>
      <c r="AG2174" s="47"/>
      <c r="AH2174" s="47"/>
      <c r="AL2174" s="3" t="s">
        <v>66</v>
      </c>
      <c r="AN2174" s="47"/>
      <c r="AO2174" s="47"/>
      <c r="AQ2174" s="47"/>
    </row>
    <row r="2175" spans="1:43" s="4" customFormat="1" ht="23.25" x14ac:dyDescent="0.25">
      <c r="A2175" s="56"/>
      <c r="B2175" s="49" t="s">
        <v>681</v>
      </c>
      <c r="C2175" s="372" t="s">
        <v>682</v>
      </c>
      <c r="D2175" s="372"/>
      <c r="E2175" s="372"/>
      <c r="F2175" s="51" t="s">
        <v>69</v>
      </c>
      <c r="G2175" s="63">
        <v>97</v>
      </c>
      <c r="H2175" s="52"/>
      <c r="I2175" s="63">
        <v>97</v>
      </c>
      <c r="J2175" s="57"/>
      <c r="K2175" s="52"/>
      <c r="L2175" s="53">
        <v>6.23</v>
      </c>
      <c r="M2175" s="52"/>
      <c r="N2175" s="64">
        <v>217.71</v>
      </c>
      <c r="AF2175" s="39"/>
      <c r="AG2175" s="47"/>
      <c r="AH2175" s="47"/>
      <c r="AL2175" s="3" t="s">
        <v>682</v>
      </c>
      <c r="AN2175" s="47"/>
      <c r="AO2175" s="47"/>
      <c r="AQ2175" s="47"/>
    </row>
    <row r="2176" spans="1:43" s="4" customFormat="1" ht="23.25" x14ac:dyDescent="0.25">
      <c r="A2176" s="56"/>
      <c r="B2176" s="49" t="s">
        <v>683</v>
      </c>
      <c r="C2176" s="372" t="s">
        <v>684</v>
      </c>
      <c r="D2176" s="372"/>
      <c r="E2176" s="372"/>
      <c r="F2176" s="51" t="s">
        <v>69</v>
      </c>
      <c r="G2176" s="63">
        <v>51</v>
      </c>
      <c r="H2176" s="52"/>
      <c r="I2176" s="63">
        <v>51</v>
      </c>
      <c r="J2176" s="57"/>
      <c r="K2176" s="52"/>
      <c r="L2176" s="53">
        <v>3.27</v>
      </c>
      <c r="M2176" s="52"/>
      <c r="N2176" s="64">
        <v>114.46</v>
      </c>
      <c r="AF2176" s="39"/>
      <c r="AG2176" s="47"/>
      <c r="AH2176" s="47"/>
      <c r="AL2176" s="3" t="s">
        <v>684</v>
      </c>
      <c r="AN2176" s="47"/>
      <c r="AO2176" s="47"/>
      <c r="AQ2176" s="47"/>
    </row>
    <row r="2177" spans="1:43" s="4" customFormat="1" ht="15" x14ac:dyDescent="0.25">
      <c r="A2177" s="65"/>
      <c r="B2177" s="66"/>
      <c r="C2177" s="374" t="s">
        <v>72</v>
      </c>
      <c r="D2177" s="374"/>
      <c r="E2177" s="374"/>
      <c r="F2177" s="42"/>
      <c r="G2177" s="43"/>
      <c r="H2177" s="43"/>
      <c r="I2177" s="43"/>
      <c r="J2177" s="45"/>
      <c r="K2177" s="43"/>
      <c r="L2177" s="67">
        <v>16.59</v>
      </c>
      <c r="M2177" s="60"/>
      <c r="N2177" s="46"/>
      <c r="AF2177" s="39"/>
      <c r="AG2177" s="47"/>
      <c r="AH2177" s="47"/>
      <c r="AN2177" s="47" t="s">
        <v>72</v>
      </c>
      <c r="AO2177" s="47"/>
      <c r="AQ2177" s="47"/>
    </row>
    <row r="2178" spans="1:43" s="4" customFormat="1" ht="34.5" x14ac:dyDescent="0.25">
      <c r="A2178" s="40" t="s">
        <v>913</v>
      </c>
      <c r="B2178" s="41" t="s">
        <v>1941</v>
      </c>
      <c r="C2178" s="374" t="s">
        <v>1942</v>
      </c>
      <c r="D2178" s="374"/>
      <c r="E2178" s="374"/>
      <c r="F2178" s="42" t="s">
        <v>231</v>
      </c>
      <c r="G2178" s="43">
        <v>47.94</v>
      </c>
      <c r="H2178" s="44">
        <v>1</v>
      </c>
      <c r="I2178" s="68">
        <v>47.94</v>
      </c>
      <c r="J2178" s="67">
        <v>25.57</v>
      </c>
      <c r="K2178" s="43"/>
      <c r="L2178" s="105">
        <v>1225.83</v>
      </c>
      <c r="M2178" s="43"/>
      <c r="N2178" s="46"/>
      <c r="AF2178" s="39"/>
      <c r="AG2178" s="47"/>
      <c r="AH2178" s="47" t="s">
        <v>1942</v>
      </c>
      <c r="AN2178" s="47"/>
      <c r="AO2178" s="47"/>
      <c r="AQ2178" s="47"/>
    </row>
    <row r="2179" spans="1:43" s="4" customFormat="1" ht="15" x14ac:dyDescent="0.25">
      <c r="A2179" s="69"/>
      <c r="B2179" s="50"/>
      <c r="C2179" s="372" t="s">
        <v>2462</v>
      </c>
      <c r="D2179" s="372"/>
      <c r="E2179" s="372"/>
      <c r="F2179" s="372"/>
      <c r="G2179" s="372"/>
      <c r="H2179" s="372"/>
      <c r="I2179" s="372"/>
      <c r="J2179" s="372"/>
      <c r="K2179" s="372"/>
      <c r="L2179" s="372"/>
      <c r="M2179" s="372"/>
      <c r="N2179" s="377"/>
      <c r="AF2179" s="39"/>
      <c r="AG2179" s="47"/>
      <c r="AH2179" s="47"/>
      <c r="AI2179" s="3" t="s">
        <v>2462</v>
      </c>
      <c r="AN2179" s="47"/>
      <c r="AO2179" s="47"/>
      <c r="AQ2179" s="47"/>
    </row>
    <row r="2180" spans="1:43" s="4" customFormat="1" ht="15" x14ac:dyDescent="0.25">
      <c r="A2180" s="65"/>
      <c r="B2180" s="66"/>
      <c r="C2180" s="374" t="s">
        <v>72</v>
      </c>
      <c r="D2180" s="374"/>
      <c r="E2180" s="374"/>
      <c r="F2180" s="42"/>
      <c r="G2180" s="43"/>
      <c r="H2180" s="43"/>
      <c r="I2180" s="43"/>
      <c r="J2180" s="45"/>
      <c r="K2180" s="43"/>
      <c r="L2180" s="105">
        <v>1225.83</v>
      </c>
      <c r="M2180" s="60"/>
      <c r="N2180" s="46"/>
      <c r="AF2180" s="39"/>
      <c r="AG2180" s="47"/>
      <c r="AH2180" s="47"/>
      <c r="AN2180" s="47" t="s">
        <v>72</v>
      </c>
      <c r="AO2180" s="47"/>
      <c r="AQ2180" s="47"/>
    </row>
    <row r="2181" spans="1:43" s="4" customFormat="1" ht="45.75" x14ac:dyDescent="0.25">
      <c r="A2181" s="40" t="s">
        <v>915</v>
      </c>
      <c r="B2181" s="41" t="s">
        <v>714</v>
      </c>
      <c r="C2181" s="374" t="s">
        <v>2368</v>
      </c>
      <c r="D2181" s="374"/>
      <c r="E2181" s="374"/>
      <c r="F2181" s="42" t="s">
        <v>716</v>
      </c>
      <c r="G2181" s="43">
        <v>0.01</v>
      </c>
      <c r="H2181" s="44">
        <v>1</v>
      </c>
      <c r="I2181" s="68">
        <v>0.01</v>
      </c>
      <c r="J2181" s="45"/>
      <c r="K2181" s="43"/>
      <c r="L2181" s="45"/>
      <c r="M2181" s="43"/>
      <c r="N2181" s="46"/>
      <c r="AF2181" s="39"/>
      <c r="AG2181" s="47"/>
      <c r="AH2181" s="47" t="s">
        <v>2368</v>
      </c>
      <c r="AN2181" s="47"/>
      <c r="AO2181" s="47"/>
      <c r="AQ2181" s="47"/>
    </row>
    <row r="2182" spans="1:43" s="4" customFormat="1" ht="15" x14ac:dyDescent="0.25">
      <c r="A2182" s="69"/>
      <c r="B2182" s="50"/>
      <c r="C2182" s="372" t="s">
        <v>1233</v>
      </c>
      <c r="D2182" s="372"/>
      <c r="E2182" s="372"/>
      <c r="F2182" s="372"/>
      <c r="G2182" s="372"/>
      <c r="H2182" s="372"/>
      <c r="I2182" s="372"/>
      <c r="J2182" s="372"/>
      <c r="K2182" s="372"/>
      <c r="L2182" s="372"/>
      <c r="M2182" s="372"/>
      <c r="N2182" s="377"/>
      <c r="AF2182" s="39"/>
      <c r="AG2182" s="47"/>
      <c r="AH2182" s="47"/>
      <c r="AI2182" s="3" t="s">
        <v>1233</v>
      </c>
      <c r="AN2182" s="47"/>
      <c r="AO2182" s="47"/>
      <c r="AQ2182" s="47"/>
    </row>
    <row r="2183" spans="1:43" s="4" customFormat="1" ht="22.5" x14ac:dyDescent="0.25">
      <c r="A2183" s="103"/>
      <c r="B2183" s="49" t="s">
        <v>217</v>
      </c>
      <c r="C2183" s="368" t="s">
        <v>218</v>
      </c>
      <c r="D2183" s="368"/>
      <c r="E2183" s="368"/>
      <c r="F2183" s="368"/>
      <c r="G2183" s="368"/>
      <c r="H2183" s="368"/>
      <c r="I2183" s="368"/>
      <c r="J2183" s="368"/>
      <c r="K2183" s="368"/>
      <c r="L2183" s="368"/>
      <c r="M2183" s="368"/>
      <c r="N2183" s="376"/>
      <c r="AF2183" s="39"/>
      <c r="AG2183" s="47"/>
      <c r="AH2183" s="47"/>
      <c r="AJ2183" s="3" t="s">
        <v>218</v>
      </c>
      <c r="AN2183" s="47"/>
      <c r="AO2183" s="47"/>
      <c r="AQ2183" s="47"/>
    </row>
    <row r="2184" spans="1:43" s="4" customFormat="1" ht="15" x14ac:dyDescent="0.25">
      <c r="A2184" s="48"/>
      <c r="B2184" s="49" t="s">
        <v>58</v>
      </c>
      <c r="C2184" s="372" t="s">
        <v>62</v>
      </c>
      <c r="D2184" s="372"/>
      <c r="E2184" s="372"/>
      <c r="F2184" s="51"/>
      <c r="G2184" s="52"/>
      <c r="H2184" s="52"/>
      <c r="I2184" s="52"/>
      <c r="J2184" s="107">
        <v>2090.62</v>
      </c>
      <c r="K2184" s="54">
        <v>1.1499999999999999</v>
      </c>
      <c r="L2184" s="53">
        <v>24.04</v>
      </c>
      <c r="M2184" s="54">
        <v>34.96</v>
      </c>
      <c r="N2184" s="64">
        <v>840.44</v>
      </c>
      <c r="AF2184" s="39"/>
      <c r="AG2184" s="47"/>
      <c r="AH2184" s="47"/>
      <c r="AK2184" s="3" t="s">
        <v>62</v>
      </c>
      <c r="AN2184" s="47"/>
      <c r="AO2184" s="47"/>
      <c r="AQ2184" s="47"/>
    </row>
    <row r="2185" spans="1:43" s="4" customFormat="1" ht="15" x14ac:dyDescent="0.25">
      <c r="A2185" s="48"/>
      <c r="B2185" s="49" t="s">
        <v>73</v>
      </c>
      <c r="C2185" s="372" t="s">
        <v>175</v>
      </c>
      <c r="D2185" s="372"/>
      <c r="E2185" s="372"/>
      <c r="F2185" s="51"/>
      <c r="G2185" s="52"/>
      <c r="H2185" s="52"/>
      <c r="I2185" s="52"/>
      <c r="J2185" s="107">
        <v>3282.3</v>
      </c>
      <c r="K2185" s="54">
        <v>1.1499999999999999</v>
      </c>
      <c r="L2185" s="53">
        <v>37.75</v>
      </c>
      <c r="M2185" s="52"/>
      <c r="N2185" s="58"/>
      <c r="AF2185" s="39"/>
      <c r="AG2185" s="47"/>
      <c r="AH2185" s="47"/>
      <c r="AK2185" s="3" t="s">
        <v>175</v>
      </c>
      <c r="AN2185" s="47"/>
      <c r="AO2185" s="47"/>
      <c r="AQ2185" s="47"/>
    </row>
    <row r="2186" spans="1:43" s="4" customFormat="1" ht="15" x14ac:dyDescent="0.25">
      <c r="A2186" s="48"/>
      <c r="B2186" s="49" t="s">
        <v>78</v>
      </c>
      <c r="C2186" s="372" t="s">
        <v>176</v>
      </c>
      <c r="D2186" s="372"/>
      <c r="E2186" s="372"/>
      <c r="F2186" s="51"/>
      <c r="G2186" s="52"/>
      <c r="H2186" s="52"/>
      <c r="I2186" s="52"/>
      <c r="J2186" s="53">
        <v>411.71</v>
      </c>
      <c r="K2186" s="54">
        <v>1.1499999999999999</v>
      </c>
      <c r="L2186" s="53">
        <v>4.7300000000000004</v>
      </c>
      <c r="M2186" s="54">
        <v>34.96</v>
      </c>
      <c r="N2186" s="64">
        <v>165.36</v>
      </c>
      <c r="AF2186" s="39"/>
      <c r="AG2186" s="47"/>
      <c r="AH2186" s="47"/>
      <c r="AK2186" s="3" t="s">
        <v>176</v>
      </c>
      <c r="AN2186" s="47"/>
      <c r="AO2186" s="47"/>
      <c r="AQ2186" s="47"/>
    </row>
    <row r="2187" spans="1:43" s="4" customFormat="1" ht="15" x14ac:dyDescent="0.25">
      <c r="A2187" s="48"/>
      <c r="B2187" s="49" t="s">
        <v>122</v>
      </c>
      <c r="C2187" s="372" t="s">
        <v>177</v>
      </c>
      <c r="D2187" s="372"/>
      <c r="E2187" s="372"/>
      <c r="F2187" s="51"/>
      <c r="G2187" s="52"/>
      <c r="H2187" s="52"/>
      <c r="I2187" s="52"/>
      <c r="J2187" s="53">
        <v>26.46</v>
      </c>
      <c r="K2187" s="52"/>
      <c r="L2187" s="53">
        <v>0.26</v>
      </c>
      <c r="M2187" s="52"/>
      <c r="N2187" s="58"/>
      <c r="AF2187" s="39"/>
      <c r="AG2187" s="47"/>
      <c r="AH2187" s="47"/>
      <c r="AK2187" s="3" t="s">
        <v>177</v>
      </c>
      <c r="AN2187" s="47"/>
      <c r="AO2187" s="47"/>
      <c r="AQ2187" s="47"/>
    </row>
    <row r="2188" spans="1:43" s="4" customFormat="1" ht="15" x14ac:dyDescent="0.25">
      <c r="A2188" s="56"/>
      <c r="B2188" s="49"/>
      <c r="C2188" s="372" t="s">
        <v>63</v>
      </c>
      <c r="D2188" s="372"/>
      <c r="E2188" s="372"/>
      <c r="F2188" s="51" t="s">
        <v>64</v>
      </c>
      <c r="G2188" s="54">
        <v>225.04</v>
      </c>
      <c r="H2188" s="54">
        <v>1.1499999999999999</v>
      </c>
      <c r="I2188" s="114">
        <v>2.5879599999999998</v>
      </c>
      <c r="J2188" s="57"/>
      <c r="K2188" s="52"/>
      <c r="L2188" s="57"/>
      <c r="M2188" s="52"/>
      <c r="N2188" s="58"/>
      <c r="AF2188" s="39"/>
      <c r="AG2188" s="47"/>
      <c r="AH2188" s="47"/>
      <c r="AL2188" s="3" t="s">
        <v>63</v>
      </c>
      <c r="AN2188" s="47"/>
      <c r="AO2188" s="47"/>
      <c r="AQ2188" s="47"/>
    </row>
    <row r="2189" spans="1:43" s="4" customFormat="1" ht="15" x14ac:dyDescent="0.25">
      <c r="A2189" s="56"/>
      <c r="B2189" s="49"/>
      <c r="C2189" s="372" t="s">
        <v>178</v>
      </c>
      <c r="D2189" s="372"/>
      <c r="E2189" s="372"/>
      <c r="F2189" s="51" t="s">
        <v>64</v>
      </c>
      <c r="G2189" s="54">
        <v>30.76</v>
      </c>
      <c r="H2189" s="54">
        <v>1.1499999999999999</v>
      </c>
      <c r="I2189" s="114">
        <v>0.35374</v>
      </c>
      <c r="J2189" s="57"/>
      <c r="K2189" s="52"/>
      <c r="L2189" s="57"/>
      <c r="M2189" s="52"/>
      <c r="N2189" s="58"/>
      <c r="AF2189" s="39"/>
      <c r="AG2189" s="47"/>
      <c r="AH2189" s="47"/>
      <c r="AL2189" s="3" t="s">
        <v>178</v>
      </c>
      <c r="AN2189" s="47"/>
      <c r="AO2189" s="47"/>
      <c r="AQ2189" s="47"/>
    </row>
    <row r="2190" spans="1:43" s="4" customFormat="1" ht="15" x14ac:dyDescent="0.25">
      <c r="A2190" s="48"/>
      <c r="B2190" s="49"/>
      <c r="C2190" s="375" t="s">
        <v>65</v>
      </c>
      <c r="D2190" s="375"/>
      <c r="E2190" s="375"/>
      <c r="F2190" s="59"/>
      <c r="G2190" s="60"/>
      <c r="H2190" s="60"/>
      <c r="I2190" s="60"/>
      <c r="J2190" s="108">
        <v>5399.38</v>
      </c>
      <c r="K2190" s="60"/>
      <c r="L2190" s="61">
        <v>62.05</v>
      </c>
      <c r="M2190" s="60"/>
      <c r="N2190" s="62"/>
      <c r="AF2190" s="39"/>
      <c r="AG2190" s="47"/>
      <c r="AH2190" s="47"/>
      <c r="AM2190" s="3" t="s">
        <v>65</v>
      </c>
      <c r="AN2190" s="47"/>
      <c r="AO2190" s="47"/>
      <c r="AQ2190" s="47"/>
    </row>
    <row r="2191" spans="1:43" s="4" customFormat="1" ht="15" x14ac:dyDescent="0.25">
      <c r="A2191" s="56"/>
      <c r="B2191" s="49"/>
      <c r="C2191" s="372" t="s">
        <v>66</v>
      </c>
      <c r="D2191" s="372"/>
      <c r="E2191" s="372"/>
      <c r="F2191" s="51"/>
      <c r="G2191" s="52"/>
      <c r="H2191" s="52"/>
      <c r="I2191" s="52"/>
      <c r="J2191" s="57"/>
      <c r="K2191" s="52"/>
      <c r="L2191" s="53">
        <v>28.77</v>
      </c>
      <c r="M2191" s="52"/>
      <c r="N2191" s="55">
        <v>1005.8</v>
      </c>
      <c r="AF2191" s="39"/>
      <c r="AG2191" s="47"/>
      <c r="AH2191" s="47"/>
      <c r="AL2191" s="3" t="s">
        <v>66</v>
      </c>
      <c r="AN2191" s="47"/>
      <c r="AO2191" s="47"/>
      <c r="AQ2191" s="47"/>
    </row>
    <row r="2192" spans="1:43" s="4" customFormat="1" ht="23.25" x14ac:dyDescent="0.25">
      <c r="A2192" s="56"/>
      <c r="B2192" s="49" t="s">
        <v>718</v>
      </c>
      <c r="C2192" s="372" t="s">
        <v>719</v>
      </c>
      <c r="D2192" s="372"/>
      <c r="E2192" s="372"/>
      <c r="F2192" s="51" t="s">
        <v>69</v>
      </c>
      <c r="G2192" s="63">
        <v>117</v>
      </c>
      <c r="H2192" s="52"/>
      <c r="I2192" s="63">
        <v>117</v>
      </c>
      <c r="J2192" s="57"/>
      <c r="K2192" s="52"/>
      <c r="L2192" s="53">
        <v>33.659999999999997</v>
      </c>
      <c r="M2192" s="52"/>
      <c r="N2192" s="55">
        <v>1176.79</v>
      </c>
      <c r="AF2192" s="39"/>
      <c r="AG2192" s="47"/>
      <c r="AH2192" s="47"/>
      <c r="AL2192" s="3" t="s">
        <v>719</v>
      </c>
      <c r="AN2192" s="47"/>
      <c r="AO2192" s="47"/>
      <c r="AQ2192" s="47"/>
    </row>
    <row r="2193" spans="1:43" s="4" customFormat="1" ht="23.25" x14ac:dyDescent="0.25">
      <c r="A2193" s="56"/>
      <c r="B2193" s="49" t="s">
        <v>720</v>
      </c>
      <c r="C2193" s="372" t="s">
        <v>721</v>
      </c>
      <c r="D2193" s="372"/>
      <c r="E2193" s="372"/>
      <c r="F2193" s="51" t="s">
        <v>69</v>
      </c>
      <c r="G2193" s="63">
        <v>74</v>
      </c>
      <c r="H2193" s="52"/>
      <c r="I2193" s="63">
        <v>74</v>
      </c>
      <c r="J2193" s="57"/>
      <c r="K2193" s="52"/>
      <c r="L2193" s="53">
        <v>21.29</v>
      </c>
      <c r="M2193" s="52"/>
      <c r="N2193" s="64">
        <v>744.29</v>
      </c>
      <c r="AF2193" s="39"/>
      <c r="AG2193" s="47"/>
      <c r="AH2193" s="47"/>
      <c r="AL2193" s="3" t="s">
        <v>721</v>
      </c>
      <c r="AN2193" s="47"/>
      <c r="AO2193" s="47"/>
      <c r="AQ2193" s="47"/>
    </row>
    <row r="2194" spans="1:43" s="4" customFormat="1" ht="15" x14ac:dyDescent="0.25">
      <c r="A2194" s="65"/>
      <c r="B2194" s="66"/>
      <c r="C2194" s="374" t="s">
        <v>72</v>
      </c>
      <c r="D2194" s="374"/>
      <c r="E2194" s="374"/>
      <c r="F2194" s="42"/>
      <c r="G2194" s="43"/>
      <c r="H2194" s="43"/>
      <c r="I2194" s="43"/>
      <c r="J2194" s="45"/>
      <c r="K2194" s="43"/>
      <c r="L2194" s="67">
        <v>117</v>
      </c>
      <c r="M2194" s="60"/>
      <c r="N2194" s="46"/>
      <c r="AF2194" s="39"/>
      <c r="AG2194" s="47"/>
      <c r="AH2194" s="47"/>
      <c r="AN2194" s="47" t="s">
        <v>72</v>
      </c>
      <c r="AO2194" s="47"/>
      <c r="AQ2194" s="47"/>
    </row>
    <row r="2195" spans="1:43" s="4" customFormat="1" ht="45.75" x14ac:dyDescent="0.25">
      <c r="A2195" s="40" t="s">
        <v>916</v>
      </c>
      <c r="B2195" s="41" t="s">
        <v>723</v>
      </c>
      <c r="C2195" s="374" t="s">
        <v>724</v>
      </c>
      <c r="D2195" s="374"/>
      <c r="E2195" s="374"/>
      <c r="F2195" s="42" t="s">
        <v>231</v>
      </c>
      <c r="G2195" s="43">
        <v>10.08</v>
      </c>
      <c r="H2195" s="44">
        <v>1</v>
      </c>
      <c r="I2195" s="68">
        <v>10.08</v>
      </c>
      <c r="J2195" s="67">
        <v>124.92</v>
      </c>
      <c r="K2195" s="43"/>
      <c r="L2195" s="105">
        <v>1259.19</v>
      </c>
      <c r="M2195" s="43"/>
      <c r="N2195" s="46"/>
      <c r="AF2195" s="39"/>
      <c r="AG2195" s="47"/>
      <c r="AH2195" s="47" t="s">
        <v>724</v>
      </c>
      <c r="AN2195" s="47"/>
      <c r="AO2195" s="47"/>
      <c r="AQ2195" s="47"/>
    </row>
    <row r="2196" spans="1:43" s="4" customFormat="1" ht="15" x14ac:dyDescent="0.25">
      <c r="A2196" s="65"/>
      <c r="B2196" s="66"/>
      <c r="C2196" s="374" t="s">
        <v>72</v>
      </c>
      <c r="D2196" s="374"/>
      <c r="E2196" s="374"/>
      <c r="F2196" s="42"/>
      <c r="G2196" s="43"/>
      <c r="H2196" s="43"/>
      <c r="I2196" s="43"/>
      <c r="J2196" s="45"/>
      <c r="K2196" s="43"/>
      <c r="L2196" s="105">
        <v>1259.19</v>
      </c>
      <c r="M2196" s="60"/>
      <c r="N2196" s="46"/>
      <c r="AF2196" s="39"/>
      <c r="AG2196" s="47"/>
      <c r="AH2196" s="47"/>
      <c r="AN2196" s="47" t="s">
        <v>72</v>
      </c>
      <c r="AO2196" s="47"/>
      <c r="AQ2196" s="47"/>
    </row>
    <row r="2197" spans="1:43" s="4" customFormat="1" ht="23.25" x14ac:dyDescent="0.25">
      <c r="A2197" s="40" t="s">
        <v>917</v>
      </c>
      <c r="B2197" s="41" t="s">
        <v>690</v>
      </c>
      <c r="C2197" s="374" t="s">
        <v>691</v>
      </c>
      <c r="D2197" s="374"/>
      <c r="E2197" s="374"/>
      <c r="F2197" s="42" t="s">
        <v>215</v>
      </c>
      <c r="G2197" s="43">
        <v>1.22</v>
      </c>
      <c r="H2197" s="44">
        <v>1</v>
      </c>
      <c r="I2197" s="68">
        <v>1.22</v>
      </c>
      <c r="J2197" s="45"/>
      <c r="K2197" s="43"/>
      <c r="L2197" s="45"/>
      <c r="M2197" s="43"/>
      <c r="N2197" s="46"/>
      <c r="AF2197" s="39"/>
      <c r="AG2197" s="47"/>
      <c r="AH2197" s="47" t="s">
        <v>691</v>
      </c>
      <c r="AN2197" s="47"/>
      <c r="AO2197" s="47"/>
      <c r="AQ2197" s="47"/>
    </row>
    <row r="2198" spans="1:43" s="4" customFormat="1" ht="15" x14ac:dyDescent="0.25">
      <c r="A2198" s="69"/>
      <c r="B2198" s="50"/>
      <c r="C2198" s="372" t="s">
        <v>2463</v>
      </c>
      <c r="D2198" s="372"/>
      <c r="E2198" s="372"/>
      <c r="F2198" s="372"/>
      <c r="G2198" s="372"/>
      <c r="H2198" s="372"/>
      <c r="I2198" s="372"/>
      <c r="J2198" s="372"/>
      <c r="K2198" s="372"/>
      <c r="L2198" s="372"/>
      <c r="M2198" s="372"/>
      <c r="N2198" s="377"/>
      <c r="AF2198" s="39"/>
      <c r="AG2198" s="47"/>
      <c r="AH2198" s="47"/>
      <c r="AI2198" s="3" t="s">
        <v>2463</v>
      </c>
      <c r="AN2198" s="47"/>
      <c r="AO2198" s="47"/>
      <c r="AQ2198" s="47"/>
    </row>
    <row r="2199" spans="1:43" s="4" customFormat="1" ht="22.5" x14ac:dyDescent="0.25">
      <c r="A2199" s="103"/>
      <c r="B2199" s="49" t="s">
        <v>217</v>
      </c>
      <c r="C2199" s="368" t="s">
        <v>218</v>
      </c>
      <c r="D2199" s="368"/>
      <c r="E2199" s="368"/>
      <c r="F2199" s="368"/>
      <c r="G2199" s="368"/>
      <c r="H2199" s="368"/>
      <c r="I2199" s="368"/>
      <c r="J2199" s="368"/>
      <c r="K2199" s="368"/>
      <c r="L2199" s="368"/>
      <c r="M2199" s="368"/>
      <c r="N2199" s="376"/>
      <c r="AF2199" s="39"/>
      <c r="AG2199" s="47"/>
      <c r="AH2199" s="47"/>
      <c r="AJ2199" s="3" t="s">
        <v>218</v>
      </c>
      <c r="AN2199" s="47"/>
      <c r="AO2199" s="47"/>
      <c r="AQ2199" s="47"/>
    </row>
    <row r="2200" spans="1:43" s="4" customFormat="1" ht="15" x14ac:dyDescent="0.25">
      <c r="A2200" s="48"/>
      <c r="B2200" s="49" t="s">
        <v>58</v>
      </c>
      <c r="C2200" s="372" t="s">
        <v>62</v>
      </c>
      <c r="D2200" s="372"/>
      <c r="E2200" s="372"/>
      <c r="F2200" s="51"/>
      <c r="G2200" s="52"/>
      <c r="H2200" s="52"/>
      <c r="I2200" s="52"/>
      <c r="J2200" s="53">
        <v>49.82</v>
      </c>
      <c r="K2200" s="54">
        <v>1.1499999999999999</v>
      </c>
      <c r="L2200" s="53">
        <v>69.900000000000006</v>
      </c>
      <c r="M2200" s="54">
        <v>34.96</v>
      </c>
      <c r="N2200" s="55">
        <v>2443.6999999999998</v>
      </c>
      <c r="AF2200" s="39"/>
      <c r="AG2200" s="47"/>
      <c r="AH2200" s="47"/>
      <c r="AK2200" s="3" t="s">
        <v>62</v>
      </c>
      <c r="AN2200" s="47"/>
      <c r="AO2200" s="47"/>
      <c r="AQ2200" s="47"/>
    </row>
    <row r="2201" spans="1:43" s="4" customFormat="1" ht="15" x14ac:dyDescent="0.25">
      <c r="A2201" s="48"/>
      <c r="B2201" s="49" t="s">
        <v>73</v>
      </c>
      <c r="C2201" s="372" t="s">
        <v>175</v>
      </c>
      <c r="D2201" s="372"/>
      <c r="E2201" s="372"/>
      <c r="F2201" s="51"/>
      <c r="G2201" s="52"/>
      <c r="H2201" s="52"/>
      <c r="I2201" s="52"/>
      <c r="J2201" s="53">
        <v>256.27</v>
      </c>
      <c r="K2201" s="54">
        <v>1.1499999999999999</v>
      </c>
      <c r="L2201" s="53">
        <v>359.55</v>
      </c>
      <c r="M2201" s="52"/>
      <c r="N2201" s="58"/>
      <c r="AF2201" s="39"/>
      <c r="AG2201" s="47"/>
      <c r="AH2201" s="47"/>
      <c r="AK2201" s="3" t="s">
        <v>175</v>
      </c>
      <c r="AN2201" s="47"/>
      <c r="AO2201" s="47"/>
      <c r="AQ2201" s="47"/>
    </row>
    <row r="2202" spans="1:43" s="4" customFormat="1" ht="15" x14ac:dyDescent="0.25">
      <c r="A2202" s="48"/>
      <c r="B2202" s="49" t="s">
        <v>78</v>
      </c>
      <c r="C2202" s="372" t="s">
        <v>176</v>
      </c>
      <c r="D2202" s="372"/>
      <c r="E2202" s="372"/>
      <c r="F2202" s="51"/>
      <c r="G2202" s="52"/>
      <c r="H2202" s="52"/>
      <c r="I2202" s="52"/>
      <c r="J2202" s="53">
        <v>45.24</v>
      </c>
      <c r="K2202" s="54">
        <v>1.1499999999999999</v>
      </c>
      <c r="L2202" s="53">
        <v>63.47</v>
      </c>
      <c r="M2202" s="54">
        <v>34.96</v>
      </c>
      <c r="N2202" s="55">
        <v>2218.91</v>
      </c>
      <c r="AF2202" s="39"/>
      <c r="AG2202" s="47"/>
      <c r="AH2202" s="47"/>
      <c r="AK2202" s="3" t="s">
        <v>176</v>
      </c>
      <c r="AN2202" s="47"/>
      <c r="AO2202" s="47"/>
      <c r="AQ2202" s="47"/>
    </row>
    <row r="2203" spans="1:43" s="4" customFormat="1" ht="15" x14ac:dyDescent="0.25">
      <c r="A2203" s="48"/>
      <c r="B2203" s="49" t="s">
        <v>122</v>
      </c>
      <c r="C2203" s="372" t="s">
        <v>177</v>
      </c>
      <c r="D2203" s="372"/>
      <c r="E2203" s="372"/>
      <c r="F2203" s="51"/>
      <c r="G2203" s="52"/>
      <c r="H2203" s="52"/>
      <c r="I2203" s="52"/>
      <c r="J2203" s="53">
        <v>1</v>
      </c>
      <c r="K2203" s="52"/>
      <c r="L2203" s="53">
        <v>1.22</v>
      </c>
      <c r="M2203" s="52"/>
      <c r="N2203" s="58"/>
      <c r="AF2203" s="39"/>
      <c r="AG2203" s="47"/>
      <c r="AH2203" s="47"/>
      <c r="AK2203" s="3" t="s">
        <v>177</v>
      </c>
      <c r="AN2203" s="47"/>
      <c r="AO2203" s="47"/>
      <c r="AQ2203" s="47"/>
    </row>
    <row r="2204" spans="1:43" s="4" customFormat="1" ht="15" x14ac:dyDescent="0.25">
      <c r="A2204" s="56"/>
      <c r="B2204" s="49"/>
      <c r="C2204" s="372" t="s">
        <v>63</v>
      </c>
      <c r="D2204" s="372"/>
      <c r="E2204" s="372"/>
      <c r="F2204" s="51" t="s">
        <v>64</v>
      </c>
      <c r="G2204" s="104">
        <v>5.3</v>
      </c>
      <c r="H2204" s="54">
        <v>1.1499999999999999</v>
      </c>
      <c r="I2204" s="70">
        <v>7.4359000000000002</v>
      </c>
      <c r="J2204" s="57"/>
      <c r="K2204" s="52"/>
      <c r="L2204" s="57"/>
      <c r="M2204" s="52"/>
      <c r="N2204" s="58"/>
      <c r="AF2204" s="39"/>
      <c r="AG2204" s="47"/>
      <c r="AH2204" s="47"/>
      <c r="AL2204" s="3" t="s">
        <v>63</v>
      </c>
      <c r="AN2204" s="47"/>
      <c r="AO2204" s="47"/>
      <c r="AQ2204" s="47"/>
    </row>
    <row r="2205" spans="1:43" s="4" customFormat="1" ht="15" x14ac:dyDescent="0.25">
      <c r="A2205" s="56"/>
      <c r="B2205" s="49"/>
      <c r="C2205" s="372" t="s">
        <v>178</v>
      </c>
      <c r="D2205" s="372"/>
      <c r="E2205" s="372"/>
      <c r="F2205" s="51" t="s">
        <v>64</v>
      </c>
      <c r="G2205" s="104">
        <v>3.9</v>
      </c>
      <c r="H2205" s="54">
        <v>1.1499999999999999</v>
      </c>
      <c r="I2205" s="70">
        <v>5.4717000000000002</v>
      </c>
      <c r="J2205" s="57"/>
      <c r="K2205" s="52"/>
      <c r="L2205" s="57"/>
      <c r="M2205" s="52"/>
      <c r="N2205" s="58"/>
      <c r="AF2205" s="39"/>
      <c r="AG2205" s="47"/>
      <c r="AH2205" s="47"/>
      <c r="AL2205" s="3" t="s">
        <v>178</v>
      </c>
      <c r="AN2205" s="47"/>
      <c r="AO2205" s="47"/>
      <c r="AQ2205" s="47"/>
    </row>
    <row r="2206" spans="1:43" s="4" customFormat="1" ht="15" x14ac:dyDescent="0.25">
      <c r="A2206" s="48"/>
      <c r="B2206" s="49"/>
      <c r="C2206" s="375" t="s">
        <v>65</v>
      </c>
      <c r="D2206" s="375"/>
      <c r="E2206" s="375"/>
      <c r="F2206" s="59"/>
      <c r="G2206" s="60"/>
      <c r="H2206" s="60"/>
      <c r="I2206" s="60"/>
      <c r="J2206" s="61">
        <v>307.08999999999997</v>
      </c>
      <c r="K2206" s="60"/>
      <c r="L2206" s="61">
        <v>430.67</v>
      </c>
      <c r="M2206" s="60"/>
      <c r="N2206" s="62"/>
      <c r="AF2206" s="39"/>
      <c r="AG2206" s="47"/>
      <c r="AH2206" s="47"/>
      <c r="AM2206" s="3" t="s">
        <v>65</v>
      </c>
      <c r="AN2206" s="47"/>
      <c r="AO2206" s="47"/>
      <c r="AQ2206" s="47"/>
    </row>
    <row r="2207" spans="1:43" s="4" customFormat="1" ht="15" x14ac:dyDescent="0.25">
      <c r="A2207" s="56"/>
      <c r="B2207" s="49"/>
      <c r="C2207" s="372" t="s">
        <v>66</v>
      </c>
      <c r="D2207" s="372"/>
      <c r="E2207" s="372"/>
      <c r="F2207" s="51"/>
      <c r="G2207" s="52"/>
      <c r="H2207" s="52"/>
      <c r="I2207" s="52"/>
      <c r="J2207" s="57"/>
      <c r="K2207" s="52"/>
      <c r="L2207" s="53">
        <v>133.37</v>
      </c>
      <c r="M2207" s="52"/>
      <c r="N2207" s="55">
        <v>4662.6099999999997</v>
      </c>
      <c r="AF2207" s="39"/>
      <c r="AG2207" s="47"/>
      <c r="AH2207" s="47"/>
      <c r="AL2207" s="3" t="s">
        <v>66</v>
      </c>
      <c r="AN2207" s="47"/>
      <c r="AO2207" s="47"/>
      <c r="AQ2207" s="47"/>
    </row>
    <row r="2208" spans="1:43" s="4" customFormat="1" ht="23.25" x14ac:dyDescent="0.25">
      <c r="A2208" s="56"/>
      <c r="B2208" s="49" t="s">
        <v>681</v>
      </c>
      <c r="C2208" s="372" t="s">
        <v>682</v>
      </c>
      <c r="D2208" s="372"/>
      <c r="E2208" s="372"/>
      <c r="F2208" s="51" t="s">
        <v>69</v>
      </c>
      <c r="G2208" s="63">
        <v>97</v>
      </c>
      <c r="H2208" s="52"/>
      <c r="I2208" s="63">
        <v>97</v>
      </c>
      <c r="J2208" s="57"/>
      <c r="K2208" s="52"/>
      <c r="L2208" s="53">
        <v>129.37</v>
      </c>
      <c r="M2208" s="52"/>
      <c r="N2208" s="55">
        <v>4522.7299999999996</v>
      </c>
      <c r="AF2208" s="39"/>
      <c r="AG2208" s="47"/>
      <c r="AH2208" s="47"/>
      <c r="AL2208" s="3" t="s">
        <v>682</v>
      </c>
      <c r="AN2208" s="47"/>
      <c r="AO2208" s="47"/>
      <c r="AQ2208" s="47"/>
    </row>
    <row r="2209" spans="1:43" s="4" customFormat="1" ht="23.25" x14ac:dyDescent="0.25">
      <c r="A2209" s="56"/>
      <c r="B2209" s="49" t="s">
        <v>683</v>
      </c>
      <c r="C2209" s="372" t="s">
        <v>684</v>
      </c>
      <c r="D2209" s="372"/>
      <c r="E2209" s="372"/>
      <c r="F2209" s="51" t="s">
        <v>69</v>
      </c>
      <c r="G2209" s="63">
        <v>51</v>
      </c>
      <c r="H2209" s="52"/>
      <c r="I2209" s="63">
        <v>51</v>
      </c>
      <c r="J2209" s="57"/>
      <c r="K2209" s="52"/>
      <c r="L2209" s="53">
        <v>68.02</v>
      </c>
      <c r="M2209" s="52"/>
      <c r="N2209" s="55">
        <v>2377.9299999999998</v>
      </c>
      <c r="AF2209" s="39"/>
      <c r="AG2209" s="47"/>
      <c r="AH2209" s="47"/>
      <c r="AL2209" s="3" t="s">
        <v>684</v>
      </c>
      <c r="AN2209" s="47"/>
      <c r="AO2209" s="47"/>
      <c r="AQ2209" s="47"/>
    </row>
    <row r="2210" spans="1:43" s="4" customFormat="1" ht="15" x14ac:dyDescent="0.25">
      <c r="A2210" s="65"/>
      <c r="B2210" s="66"/>
      <c r="C2210" s="374" t="s">
        <v>72</v>
      </c>
      <c r="D2210" s="374"/>
      <c r="E2210" s="374"/>
      <c r="F2210" s="42"/>
      <c r="G2210" s="43"/>
      <c r="H2210" s="43"/>
      <c r="I2210" s="43"/>
      <c r="J2210" s="45"/>
      <c r="K2210" s="43"/>
      <c r="L2210" s="67">
        <v>628.05999999999995</v>
      </c>
      <c r="M2210" s="60"/>
      <c r="N2210" s="46"/>
      <c r="AF2210" s="39"/>
      <c r="AG2210" s="47"/>
      <c r="AH2210" s="47"/>
      <c r="AN2210" s="47" t="s">
        <v>72</v>
      </c>
      <c r="AO2210" s="47"/>
      <c r="AQ2210" s="47"/>
    </row>
    <row r="2211" spans="1:43" s="4" customFormat="1" ht="23.25" x14ac:dyDescent="0.25">
      <c r="A2211" s="40" t="s">
        <v>919</v>
      </c>
      <c r="B2211" s="41" t="s">
        <v>694</v>
      </c>
      <c r="C2211" s="374" t="s">
        <v>695</v>
      </c>
      <c r="D2211" s="374"/>
      <c r="E2211" s="374"/>
      <c r="F2211" s="42" t="s">
        <v>215</v>
      </c>
      <c r="G2211" s="43">
        <v>0.24</v>
      </c>
      <c r="H2211" s="44">
        <v>1</v>
      </c>
      <c r="I2211" s="68">
        <v>0.24</v>
      </c>
      <c r="J2211" s="45"/>
      <c r="K2211" s="43"/>
      <c r="L2211" s="45"/>
      <c r="M2211" s="43"/>
      <c r="N2211" s="46"/>
      <c r="AF2211" s="39"/>
      <c r="AG2211" s="47"/>
      <c r="AH2211" s="47" t="s">
        <v>695</v>
      </c>
      <c r="AN2211" s="47"/>
      <c r="AO2211" s="47"/>
      <c r="AQ2211" s="47"/>
    </row>
    <row r="2212" spans="1:43" s="4" customFormat="1" ht="15" x14ac:dyDescent="0.25">
      <c r="A2212" s="69"/>
      <c r="B2212" s="50"/>
      <c r="C2212" s="372" t="s">
        <v>2464</v>
      </c>
      <c r="D2212" s="372"/>
      <c r="E2212" s="372"/>
      <c r="F2212" s="372"/>
      <c r="G2212" s="372"/>
      <c r="H2212" s="372"/>
      <c r="I2212" s="372"/>
      <c r="J2212" s="372"/>
      <c r="K2212" s="372"/>
      <c r="L2212" s="372"/>
      <c r="M2212" s="372"/>
      <c r="N2212" s="377"/>
      <c r="AF2212" s="39"/>
      <c r="AG2212" s="47"/>
      <c r="AH2212" s="47"/>
      <c r="AI2212" s="3" t="s">
        <v>2464</v>
      </c>
      <c r="AN2212" s="47"/>
      <c r="AO2212" s="47"/>
      <c r="AQ2212" s="47"/>
    </row>
    <row r="2213" spans="1:43" s="4" customFormat="1" ht="22.5" x14ac:dyDescent="0.25">
      <c r="A2213" s="103"/>
      <c r="B2213" s="49" t="s">
        <v>217</v>
      </c>
      <c r="C2213" s="368" t="s">
        <v>218</v>
      </c>
      <c r="D2213" s="368"/>
      <c r="E2213" s="368"/>
      <c r="F2213" s="368"/>
      <c r="G2213" s="368"/>
      <c r="H2213" s="368"/>
      <c r="I2213" s="368"/>
      <c r="J2213" s="368"/>
      <c r="K2213" s="368"/>
      <c r="L2213" s="368"/>
      <c r="M2213" s="368"/>
      <c r="N2213" s="376"/>
      <c r="AF2213" s="39"/>
      <c r="AG2213" s="47"/>
      <c r="AH2213" s="47"/>
      <c r="AJ2213" s="3" t="s">
        <v>218</v>
      </c>
      <c r="AN2213" s="47"/>
      <c r="AO2213" s="47"/>
      <c r="AQ2213" s="47"/>
    </row>
    <row r="2214" spans="1:43" s="4" customFormat="1" ht="15" x14ac:dyDescent="0.25">
      <c r="A2214" s="48"/>
      <c r="B2214" s="49" t="s">
        <v>58</v>
      </c>
      <c r="C2214" s="372" t="s">
        <v>62</v>
      </c>
      <c r="D2214" s="372"/>
      <c r="E2214" s="372"/>
      <c r="F2214" s="51"/>
      <c r="G2214" s="52"/>
      <c r="H2214" s="52"/>
      <c r="I2214" s="52"/>
      <c r="J2214" s="53">
        <v>18.71</v>
      </c>
      <c r="K2214" s="54">
        <v>1.1499999999999999</v>
      </c>
      <c r="L2214" s="53">
        <v>5.16</v>
      </c>
      <c r="M2214" s="54">
        <v>34.96</v>
      </c>
      <c r="N2214" s="64">
        <v>180.39</v>
      </c>
      <c r="AF2214" s="39"/>
      <c r="AG2214" s="47"/>
      <c r="AH2214" s="47"/>
      <c r="AK2214" s="3" t="s">
        <v>62</v>
      </c>
      <c r="AN2214" s="47"/>
      <c r="AO2214" s="47"/>
      <c r="AQ2214" s="47"/>
    </row>
    <row r="2215" spans="1:43" s="4" customFormat="1" ht="15" x14ac:dyDescent="0.25">
      <c r="A2215" s="48"/>
      <c r="B2215" s="49" t="s">
        <v>73</v>
      </c>
      <c r="C2215" s="372" t="s">
        <v>175</v>
      </c>
      <c r="D2215" s="372"/>
      <c r="E2215" s="372"/>
      <c r="F2215" s="51"/>
      <c r="G2215" s="52"/>
      <c r="H2215" s="52"/>
      <c r="I2215" s="52"/>
      <c r="J2215" s="53">
        <v>5.26</v>
      </c>
      <c r="K2215" s="54">
        <v>1.1499999999999999</v>
      </c>
      <c r="L2215" s="53">
        <v>1.45</v>
      </c>
      <c r="M2215" s="52"/>
      <c r="N2215" s="58"/>
      <c r="AF2215" s="39"/>
      <c r="AG2215" s="47"/>
      <c r="AH2215" s="47"/>
      <c r="AK2215" s="3" t="s">
        <v>175</v>
      </c>
      <c r="AN2215" s="47"/>
      <c r="AO2215" s="47"/>
      <c r="AQ2215" s="47"/>
    </row>
    <row r="2216" spans="1:43" s="4" customFormat="1" ht="15" x14ac:dyDescent="0.25">
      <c r="A2216" s="48"/>
      <c r="B2216" s="49" t="s">
        <v>78</v>
      </c>
      <c r="C2216" s="372" t="s">
        <v>176</v>
      </c>
      <c r="D2216" s="372"/>
      <c r="E2216" s="372"/>
      <c r="F2216" s="51"/>
      <c r="G2216" s="52"/>
      <c r="H2216" s="52"/>
      <c r="I2216" s="52"/>
      <c r="J2216" s="53">
        <v>0.93</v>
      </c>
      <c r="K2216" s="54">
        <v>1.1499999999999999</v>
      </c>
      <c r="L2216" s="53">
        <v>0.26</v>
      </c>
      <c r="M2216" s="54">
        <v>34.96</v>
      </c>
      <c r="N2216" s="64">
        <v>9.09</v>
      </c>
      <c r="AF2216" s="39"/>
      <c r="AG2216" s="47"/>
      <c r="AH2216" s="47"/>
      <c r="AK2216" s="3" t="s">
        <v>176</v>
      </c>
      <c r="AN2216" s="47"/>
      <c r="AO2216" s="47"/>
      <c r="AQ2216" s="47"/>
    </row>
    <row r="2217" spans="1:43" s="4" customFormat="1" ht="15" x14ac:dyDescent="0.25">
      <c r="A2217" s="48"/>
      <c r="B2217" s="49" t="s">
        <v>122</v>
      </c>
      <c r="C2217" s="372" t="s">
        <v>177</v>
      </c>
      <c r="D2217" s="372"/>
      <c r="E2217" s="372"/>
      <c r="F2217" s="51"/>
      <c r="G2217" s="52"/>
      <c r="H2217" s="52"/>
      <c r="I2217" s="52"/>
      <c r="J2217" s="53">
        <v>0.37</v>
      </c>
      <c r="K2217" s="52"/>
      <c r="L2217" s="53">
        <v>0.09</v>
      </c>
      <c r="M2217" s="52"/>
      <c r="N2217" s="58"/>
      <c r="AF2217" s="39"/>
      <c r="AG2217" s="47"/>
      <c r="AH2217" s="47"/>
      <c r="AK2217" s="3" t="s">
        <v>177</v>
      </c>
      <c r="AN2217" s="47"/>
      <c r="AO2217" s="47"/>
      <c r="AQ2217" s="47"/>
    </row>
    <row r="2218" spans="1:43" s="4" customFormat="1" ht="15" x14ac:dyDescent="0.25">
      <c r="A2218" s="56"/>
      <c r="B2218" s="49"/>
      <c r="C2218" s="372" t="s">
        <v>63</v>
      </c>
      <c r="D2218" s="372"/>
      <c r="E2218" s="372"/>
      <c r="F2218" s="51" t="s">
        <v>64</v>
      </c>
      <c r="G2218" s="54">
        <v>1.99</v>
      </c>
      <c r="H2218" s="54">
        <v>1.1499999999999999</v>
      </c>
      <c r="I2218" s="114">
        <v>0.54923999999999995</v>
      </c>
      <c r="J2218" s="57"/>
      <c r="K2218" s="52"/>
      <c r="L2218" s="57"/>
      <c r="M2218" s="52"/>
      <c r="N2218" s="58"/>
      <c r="AF2218" s="39"/>
      <c r="AG2218" s="47"/>
      <c r="AH2218" s="47"/>
      <c r="AL2218" s="3" t="s">
        <v>63</v>
      </c>
      <c r="AN2218" s="47"/>
      <c r="AO2218" s="47"/>
      <c r="AQ2218" s="47"/>
    </row>
    <row r="2219" spans="1:43" s="4" customFormat="1" ht="15" x14ac:dyDescent="0.25">
      <c r="A2219" s="56"/>
      <c r="B2219" s="49"/>
      <c r="C2219" s="372" t="s">
        <v>178</v>
      </c>
      <c r="D2219" s="372"/>
      <c r="E2219" s="372"/>
      <c r="F2219" s="51" t="s">
        <v>64</v>
      </c>
      <c r="G2219" s="54">
        <v>0.08</v>
      </c>
      <c r="H2219" s="54">
        <v>1.1499999999999999</v>
      </c>
      <c r="I2219" s="114">
        <v>2.2079999999999999E-2</v>
      </c>
      <c r="J2219" s="57"/>
      <c r="K2219" s="52"/>
      <c r="L2219" s="57"/>
      <c r="M2219" s="52"/>
      <c r="N2219" s="58"/>
      <c r="AF2219" s="39"/>
      <c r="AG2219" s="47"/>
      <c r="AH2219" s="47"/>
      <c r="AL2219" s="3" t="s">
        <v>178</v>
      </c>
      <c r="AN2219" s="47"/>
      <c r="AO2219" s="47"/>
      <c r="AQ2219" s="47"/>
    </row>
    <row r="2220" spans="1:43" s="4" customFormat="1" ht="15" x14ac:dyDescent="0.25">
      <c r="A2220" s="48"/>
      <c r="B2220" s="49"/>
      <c r="C2220" s="375" t="s">
        <v>65</v>
      </c>
      <c r="D2220" s="375"/>
      <c r="E2220" s="375"/>
      <c r="F2220" s="59"/>
      <c r="G2220" s="60"/>
      <c r="H2220" s="60"/>
      <c r="I2220" s="60"/>
      <c r="J2220" s="61">
        <v>24.34</v>
      </c>
      <c r="K2220" s="60"/>
      <c r="L2220" s="61">
        <v>6.7</v>
      </c>
      <c r="M2220" s="60"/>
      <c r="N2220" s="62"/>
      <c r="AF2220" s="39"/>
      <c r="AG2220" s="47"/>
      <c r="AH2220" s="47"/>
      <c r="AM2220" s="3" t="s">
        <v>65</v>
      </c>
      <c r="AN2220" s="47"/>
      <c r="AO2220" s="47"/>
      <c r="AQ2220" s="47"/>
    </row>
    <row r="2221" spans="1:43" s="4" customFormat="1" ht="15" x14ac:dyDescent="0.25">
      <c r="A2221" s="56"/>
      <c r="B2221" s="49"/>
      <c r="C2221" s="372" t="s">
        <v>66</v>
      </c>
      <c r="D2221" s="372"/>
      <c r="E2221" s="372"/>
      <c r="F2221" s="51"/>
      <c r="G2221" s="52"/>
      <c r="H2221" s="52"/>
      <c r="I2221" s="52"/>
      <c r="J2221" s="57"/>
      <c r="K2221" s="52"/>
      <c r="L2221" s="53">
        <v>5.42</v>
      </c>
      <c r="M2221" s="52"/>
      <c r="N2221" s="64">
        <v>189.48</v>
      </c>
      <c r="AF2221" s="39"/>
      <c r="AG2221" s="47"/>
      <c r="AH2221" s="47"/>
      <c r="AL2221" s="3" t="s">
        <v>66</v>
      </c>
      <c r="AN2221" s="47"/>
      <c r="AO2221" s="47"/>
      <c r="AQ2221" s="47"/>
    </row>
    <row r="2222" spans="1:43" s="4" customFormat="1" ht="23.25" x14ac:dyDescent="0.25">
      <c r="A2222" s="56"/>
      <c r="B2222" s="49" t="s">
        <v>681</v>
      </c>
      <c r="C2222" s="372" t="s">
        <v>682</v>
      </c>
      <c r="D2222" s="372"/>
      <c r="E2222" s="372"/>
      <c r="F2222" s="51" t="s">
        <v>69</v>
      </c>
      <c r="G2222" s="63">
        <v>97</v>
      </c>
      <c r="H2222" s="52"/>
      <c r="I2222" s="63">
        <v>97</v>
      </c>
      <c r="J2222" s="57"/>
      <c r="K2222" s="52"/>
      <c r="L2222" s="53">
        <v>5.26</v>
      </c>
      <c r="M2222" s="52"/>
      <c r="N2222" s="64">
        <v>183.8</v>
      </c>
      <c r="AF2222" s="39"/>
      <c r="AG2222" s="47"/>
      <c r="AH2222" s="47"/>
      <c r="AL2222" s="3" t="s">
        <v>682</v>
      </c>
      <c r="AN2222" s="47"/>
      <c r="AO2222" s="47"/>
      <c r="AQ2222" s="47"/>
    </row>
    <row r="2223" spans="1:43" s="4" customFormat="1" ht="23.25" x14ac:dyDescent="0.25">
      <c r="A2223" s="56"/>
      <c r="B2223" s="49" t="s">
        <v>683</v>
      </c>
      <c r="C2223" s="372" t="s">
        <v>684</v>
      </c>
      <c r="D2223" s="372"/>
      <c r="E2223" s="372"/>
      <c r="F2223" s="51" t="s">
        <v>69</v>
      </c>
      <c r="G2223" s="63">
        <v>51</v>
      </c>
      <c r="H2223" s="52"/>
      <c r="I2223" s="63">
        <v>51</v>
      </c>
      <c r="J2223" s="57"/>
      <c r="K2223" s="52"/>
      <c r="L2223" s="53">
        <v>2.76</v>
      </c>
      <c r="M2223" s="52"/>
      <c r="N2223" s="64">
        <v>96.63</v>
      </c>
      <c r="AF2223" s="39"/>
      <c r="AG2223" s="47"/>
      <c r="AH2223" s="47"/>
      <c r="AL2223" s="3" t="s">
        <v>684</v>
      </c>
      <c r="AN2223" s="47"/>
      <c r="AO2223" s="47"/>
      <c r="AQ2223" s="47"/>
    </row>
    <row r="2224" spans="1:43" s="4" customFormat="1" ht="15" x14ac:dyDescent="0.25">
      <c r="A2224" s="65"/>
      <c r="B2224" s="66"/>
      <c r="C2224" s="374" t="s">
        <v>72</v>
      </c>
      <c r="D2224" s="374"/>
      <c r="E2224" s="374"/>
      <c r="F2224" s="42"/>
      <c r="G2224" s="43"/>
      <c r="H2224" s="43"/>
      <c r="I2224" s="43"/>
      <c r="J2224" s="45"/>
      <c r="K2224" s="43"/>
      <c r="L2224" s="67">
        <v>14.72</v>
      </c>
      <c r="M2224" s="60"/>
      <c r="N2224" s="46"/>
      <c r="AF2224" s="39"/>
      <c r="AG2224" s="47"/>
      <c r="AH2224" s="47"/>
      <c r="AN2224" s="47" t="s">
        <v>72</v>
      </c>
      <c r="AO2224" s="47"/>
      <c r="AQ2224" s="47"/>
    </row>
    <row r="2225" spans="1:43" s="4" customFormat="1" ht="23.25" x14ac:dyDescent="0.25">
      <c r="A2225" s="40" t="s">
        <v>921</v>
      </c>
      <c r="B2225" s="41" t="s">
        <v>698</v>
      </c>
      <c r="C2225" s="374" t="s">
        <v>699</v>
      </c>
      <c r="D2225" s="374"/>
      <c r="E2225" s="374"/>
      <c r="F2225" s="42" t="s">
        <v>185</v>
      </c>
      <c r="G2225" s="43">
        <v>12.2</v>
      </c>
      <c r="H2225" s="44">
        <v>1</v>
      </c>
      <c r="I2225" s="120">
        <v>12.2</v>
      </c>
      <c r="J2225" s="67">
        <v>54.95</v>
      </c>
      <c r="K2225" s="43"/>
      <c r="L2225" s="67">
        <v>670.39</v>
      </c>
      <c r="M2225" s="43"/>
      <c r="N2225" s="46"/>
      <c r="AF2225" s="39"/>
      <c r="AG2225" s="47"/>
      <c r="AH2225" s="47" t="s">
        <v>699</v>
      </c>
      <c r="AN2225" s="47"/>
      <c r="AO2225" s="47"/>
      <c r="AQ2225" s="47"/>
    </row>
    <row r="2226" spans="1:43" s="4" customFormat="1" ht="15" x14ac:dyDescent="0.25">
      <c r="A2226" s="69"/>
      <c r="B2226" s="50"/>
      <c r="C2226" s="372" t="s">
        <v>2465</v>
      </c>
      <c r="D2226" s="372"/>
      <c r="E2226" s="372"/>
      <c r="F2226" s="372"/>
      <c r="G2226" s="372"/>
      <c r="H2226" s="372"/>
      <c r="I2226" s="372"/>
      <c r="J2226" s="372"/>
      <c r="K2226" s="372"/>
      <c r="L2226" s="372"/>
      <c r="M2226" s="372"/>
      <c r="N2226" s="377"/>
      <c r="AF2226" s="39"/>
      <c r="AG2226" s="47"/>
      <c r="AH2226" s="47"/>
      <c r="AI2226" s="3" t="s">
        <v>2465</v>
      </c>
      <c r="AN2226" s="47"/>
      <c r="AO2226" s="47"/>
      <c r="AQ2226" s="47"/>
    </row>
    <row r="2227" spans="1:43" s="4" customFormat="1" ht="15" x14ac:dyDescent="0.25">
      <c r="A2227" s="65"/>
      <c r="B2227" s="66"/>
      <c r="C2227" s="374" t="s">
        <v>72</v>
      </c>
      <c r="D2227" s="374"/>
      <c r="E2227" s="374"/>
      <c r="F2227" s="42"/>
      <c r="G2227" s="43"/>
      <c r="H2227" s="43"/>
      <c r="I2227" s="43"/>
      <c r="J2227" s="45"/>
      <c r="K2227" s="43"/>
      <c r="L2227" s="67">
        <v>670.39</v>
      </c>
      <c r="M2227" s="60"/>
      <c r="N2227" s="46"/>
      <c r="AF2227" s="39"/>
      <c r="AG2227" s="47"/>
      <c r="AH2227" s="47"/>
      <c r="AN2227" s="47" t="s">
        <v>72</v>
      </c>
      <c r="AO2227" s="47"/>
      <c r="AQ2227" s="47"/>
    </row>
    <row r="2228" spans="1:43" s="4" customFormat="1" ht="45.75" x14ac:dyDescent="0.25">
      <c r="A2228" s="40" t="s">
        <v>922</v>
      </c>
      <c r="B2228" s="41" t="s">
        <v>714</v>
      </c>
      <c r="C2228" s="374" t="s">
        <v>727</v>
      </c>
      <c r="D2228" s="374"/>
      <c r="E2228" s="374"/>
      <c r="F2228" s="42" t="s">
        <v>716</v>
      </c>
      <c r="G2228" s="43">
        <v>0.01</v>
      </c>
      <c r="H2228" s="44">
        <v>1</v>
      </c>
      <c r="I2228" s="68">
        <v>0.01</v>
      </c>
      <c r="J2228" s="45"/>
      <c r="K2228" s="43"/>
      <c r="L2228" s="45"/>
      <c r="M2228" s="43"/>
      <c r="N2228" s="46"/>
      <c r="AF2228" s="39"/>
      <c r="AG2228" s="47"/>
      <c r="AH2228" s="47" t="s">
        <v>727</v>
      </c>
      <c r="AN2228" s="47"/>
      <c r="AO2228" s="47"/>
      <c r="AQ2228" s="47"/>
    </row>
    <row r="2229" spans="1:43" s="4" customFormat="1" ht="15" x14ac:dyDescent="0.25">
      <c r="A2229" s="69"/>
      <c r="B2229" s="50"/>
      <c r="C2229" s="372" t="s">
        <v>1233</v>
      </c>
      <c r="D2229" s="372"/>
      <c r="E2229" s="372"/>
      <c r="F2229" s="372"/>
      <c r="G2229" s="372"/>
      <c r="H2229" s="372"/>
      <c r="I2229" s="372"/>
      <c r="J2229" s="372"/>
      <c r="K2229" s="372"/>
      <c r="L2229" s="372"/>
      <c r="M2229" s="372"/>
      <c r="N2229" s="377"/>
      <c r="AF2229" s="39"/>
      <c r="AG2229" s="47"/>
      <c r="AH2229" s="47"/>
      <c r="AI2229" s="3" t="s">
        <v>1233</v>
      </c>
      <c r="AN2229" s="47"/>
      <c r="AO2229" s="47"/>
      <c r="AQ2229" s="47"/>
    </row>
    <row r="2230" spans="1:43" s="4" customFormat="1" ht="22.5" x14ac:dyDescent="0.25">
      <c r="A2230" s="103"/>
      <c r="B2230" s="49" t="s">
        <v>217</v>
      </c>
      <c r="C2230" s="368" t="s">
        <v>218</v>
      </c>
      <c r="D2230" s="368"/>
      <c r="E2230" s="368"/>
      <c r="F2230" s="368"/>
      <c r="G2230" s="368"/>
      <c r="H2230" s="368"/>
      <c r="I2230" s="368"/>
      <c r="J2230" s="368"/>
      <c r="K2230" s="368"/>
      <c r="L2230" s="368"/>
      <c r="M2230" s="368"/>
      <c r="N2230" s="376"/>
      <c r="AF2230" s="39"/>
      <c r="AG2230" s="47"/>
      <c r="AH2230" s="47"/>
      <c r="AJ2230" s="3" t="s">
        <v>218</v>
      </c>
      <c r="AN2230" s="47"/>
      <c r="AO2230" s="47"/>
      <c r="AQ2230" s="47"/>
    </row>
    <row r="2231" spans="1:43" s="4" customFormat="1" ht="15" x14ac:dyDescent="0.25">
      <c r="A2231" s="48"/>
      <c r="B2231" s="49" t="s">
        <v>58</v>
      </c>
      <c r="C2231" s="372" t="s">
        <v>62</v>
      </c>
      <c r="D2231" s="372"/>
      <c r="E2231" s="372"/>
      <c r="F2231" s="51"/>
      <c r="G2231" s="52"/>
      <c r="H2231" s="52"/>
      <c r="I2231" s="52"/>
      <c r="J2231" s="107">
        <v>2090.62</v>
      </c>
      <c r="K2231" s="54">
        <v>1.1499999999999999</v>
      </c>
      <c r="L2231" s="53">
        <v>24.04</v>
      </c>
      <c r="M2231" s="54">
        <v>34.96</v>
      </c>
      <c r="N2231" s="64">
        <v>840.44</v>
      </c>
      <c r="AF2231" s="39"/>
      <c r="AG2231" s="47"/>
      <c r="AH2231" s="47"/>
      <c r="AK2231" s="3" t="s">
        <v>62</v>
      </c>
      <c r="AN2231" s="47"/>
      <c r="AO2231" s="47"/>
      <c r="AQ2231" s="47"/>
    </row>
    <row r="2232" spans="1:43" s="4" customFormat="1" ht="15" x14ac:dyDescent="0.25">
      <c r="A2232" s="48"/>
      <c r="B2232" s="49" t="s">
        <v>73</v>
      </c>
      <c r="C2232" s="372" t="s">
        <v>175</v>
      </c>
      <c r="D2232" s="372"/>
      <c r="E2232" s="372"/>
      <c r="F2232" s="51"/>
      <c r="G2232" s="52"/>
      <c r="H2232" s="52"/>
      <c r="I2232" s="52"/>
      <c r="J2232" s="107">
        <v>3282.3</v>
      </c>
      <c r="K2232" s="54">
        <v>1.1499999999999999</v>
      </c>
      <c r="L2232" s="53">
        <v>37.75</v>
      </c>
      <c r="M2232" s="52"/>
      <c r="N2232" s="58"/>
      <c r="AF2232" s="39"/>
      <c r="AG2232" s="47"/>
      <c r="AH2232" s="47"/>
      <c r="AK2232" s="3" t="s">
        <v>175</v>
      </c>
      <c r="AN2232" s="47"/>
      <c r="AO2232" s="47"/>
      <c r="AQ2232" s="47"/>
    </row>
    <row r="2233" spans="1:43" s="4" customFormat="1" ht="15" x14ac:dyDescent="0.25">
      <c r="A2233" s="48"/>
      <c r="B2233" s="49" t="s">
        <v>78</v>
      </c>
      <c r="C2233" s="372" t="s">
        <v>176</v>
      </c>
      <c r="D2233" s="372"/>
      <c r="E2233" s="372"/>
      <c r="F2233" s="51"/>
      <c r="G2233" s="52"/>
      <c r="H2233" s="52"/>
      <c r="I2233" s="52"/>
      <c r="J2233" s="53">
        <v>411.71</v>
      </c>
      <c r="K2233" s="54">
        <v>1.1499999999999999</v>
      </c>
      <c r="L2233" s="53">
        <v>4.7300000000000004</v>
      </c>
      <c r="M2233" s="54">
        <v>34.96</v>
      </c>
      <c r="N2233" s="64">
        <v>165.36</v>
      </c>
      <c r="AF2233" s="39"/>
      <c r="AG2233" s="47"/>
      <c r="AH2233" s="47"/>
      <c r="AK2233" s="3" t="s">
        <v>176</v>
      </c>
      <c r="AN2233" s="47"/>
      <c r="AO2233" s="47"/>
      <c r="AQ2233" s="47"/>
    </row>
    <row r="2234" spans="1:43" s="4" customFormat="1" ht="15" x14ac:dyDescent="0.25">
      <c r="A2234" s="48"/>
      <c r="B2234" s="49" t="s">
        <v>122</v>
      </c>
      <c r="C2234" s="372" t="s">
        <v>177</v>
      </c>
      <c r="D2234" s="372"/>
      <c r="E2234" s="372"/>
      <c r="F2234" s="51"/>
      <c r="G2234" s="52"/>
      <c r="H2234" s="52"/>
      <c r="I2234" s="52"/>
      <c r="J2234" s="53">
        <v>26.46</v>
      </c>
      <c r="K2234" s="52"/>
      <c r="L2234" s="53">
        <v>0.26</v>
      </c>
      <c r="M2234" s="52"/>
      <c r="N2234" s="58"/>
      <c r="AF2234" s="39"/>
      <c r="AG2234" s="47"/>
      <c r="AH2234" s="47"/>
      <c r="AK2234" s="3" t="s">
        <v>177</v>
      </c>
      <c r="AN2234" s="47"/>
      <c r="AO2234" s="47"/>
      <c r="AQ2234" s="47"/>
    </row>
    <row r="2235" spans="1:43" s="4" customFormat="1" ht="15" x14ac:dyDescent="0.25">
      <c r="A2235" s="56"/>
      <c r="B2235" s="49"/>
      <c r="C2235" s="372" t="s">
        <v>63</v>
      </c>
      <c r="D2235" s="372"/>
      <c r="E2235" s="372"/>
      <c r="F2235" s="51" t="s">
        <v>64</v>
      </c>
      <c r="G2235" s="54">
        <v>225.04</v>
      </c>
      <c r="H2235" s="54">
        <v>1.1499999999999999</v>
      </c>
      <c r="I2235" s="114">
        <v>2.5879599999999998</v>
      </c>
      <c r="J2235" s="57"/>
      <c r="K2235" s="52"/>
      <c r="L2235" s="57"/>
      <c r="M2235" s="52"/>
      <c r="N2235" s="58"/>
      <c r="AF2235" s="39"/>
      <c r="AG2235" s="47"/>
      <c r="AH2235" s="47"/>
      <c r="AL2235" s="3" t="s">
        <v>63</v>
      </c>
      <c r="AN2235" s="47"/>
      <c r="AO2235" s="47"/>
      <c r="AQ2235" s="47"/>
    </row>
    <row r="2236" spans="1:43" s="4" customFormat="1" ht="15" x14ac:dyDescent="0.25">
      <c r="A2236" s="56"/>
      <c r="B2236" s="49"/>
      <c r="C2236" s="372" t="s">
        <v>178</v>
      </c>
      <c r="D2236" s="372"/>
      <c r="E2236" s="372"/>
      <c r="F2236" s="51" t="s">
        <v>64</v>
      </c>
      <c r="G2236" s="54">
        <v>30.76</v>
      </c>
      <c r="H2236" s="54">
        <v>1.1499999999999999</v>
      </c>
      <c r="I2236" s="114">
        <v>0.35374</v>
      </c>
      <c r="J2236" s="57"/>
      <c r="K2236" s="52"/>
      <c r="L2236" s="57"/>
      <c r="M2236" s="52"/>
      <c r="N2236" s="58"/>
      <c r="AF2236" s="39"/>
      <c r="AG2236" s="47"/>
      <c r="AH2236" s="47"/>
      <c r="AL2236" s="3" t="s">
        <v>178</v>
      </c>
      <c r="AN2236" s="47"/>
      <c r="AO2236" s="47"/>
      <c r="AQ2236" s="47"/>
    </row>
    <row r="2237" spans="1:43" s="4" customFormat="1" ht="15" x14ac:dyDescent="0.25">
      <c r="A2237" s="48"/>
      <c r="B2237" s="49"/>
      <c r="C2237" s="375" t="s">
        <v>65</v>
      </c>
      <c r="D2237" s="375"/>
      <c r="E2237" s="375"/>
      <c r="F2237" s="59"/>
      <c r="G2237" s="60"/>
      <c r="H2237" s="60"/>
      <c r="I2237" s="60"/>
      <c r="J2237" s="108">
        <v>5399.38</v>
      </c>
      <c r="K2237" s="60"/>
      <c r="L2237" s="61">
        <v>62.05</v>
      </c>
      <c r="M2237" s="60"/>
      <c r="N2237" s="62"/>
      <c r="AF2237" s="39"/>
      <c r="AG2237" s="47"/>
      <c r="AH2237" s="47"/>
      <c r="AM2237" s="3" t="s">
        <v>65</v>
      </c>
      <c r="AN2237" s="47"/>
      <c r="AO2237" s="47"/>
      <c r="AQ2237" s="47"/>
    </row>
    <row r="2238" spans="1:43" s="4" customFormat="1" ht="15" x14ac:dyDescent="0.25">
      <c r="A2238" s="56"/>
      <c r="B2238" s="49"/>
      <c r="C2238" s="372" t="s">
        <v>66</v>
      </c>
      <c r="D2238" s="372"/>
      <c r="E2238" s="372"/>
      <c r="F2238" s="51"/>
      <c r="G2238" s="52"/>
      <c r="H2238" s="52"/>
      <c r="I2238" s="52"/>
      <c r="J2238" s="57"/>
      <c r="K2238" s="52"/>
      <c r="L2238" s="53">
        <v>28.77</v>
      </c>
      <c r="M2238" s="52"/>
      <c r="N2238" s="55">
        <v>1005.8</v>
      </c>
      <c r="AF2238" s="39"/>
      <c r="AG2238" s="47"/>
      <c r="AH2238" s="47"/>
      <c r="AL2238" s="3" t="s">
        <v>66</v>
      </c>
      <c r="AN2238" s="47"/>
      <c r="AO2238" s="47"/>
      <c r="AQ2238" s="47"/>
    </row>
    <row r="2239" spans="1:43" s="4" customFormat="1" ht="23.25" x14ac:dyDescent="0.25">
      <c r="A2239" s="56"/>
      <c r="B2239" s="49" t="s">
        <v>718</v>
      </c>
      <c r="C2239" s="372" t="s">
        <v>719</v>
      </c>
      <c r="D2239" s="372"/>
      <c r="E2239" s="372"/>
      <c r="F2239" s="51" t="s">
        <v>69</v>
      </c>
      <c r="G2239" s="63">
        <v>117</v>
      </c>
      <c r="H2239" s="52"/>
      <c r="I2239" s="63">
        <v>117</v>
      </c>
      <c r="J2239" s="57"/>
      <c r="K2239" s="52"/>
      <c r="L2239" s="53">
        <v>33.659999999999997</v>
      </c>
      <c r="M2239" s="52"/>
      <c r="N2239" s="55">
        <v>1176.79</v>
      </c>
      <c r="AF2239" s="39"/>
      <c r="AG2239" s="47"/>
      <c r="AH2239" s="47"/>
      <c r="AL2239" s="3" t="s">
        <v>719</v>
      </c>
      <c r="AN2239" s="47"/>
      <c r="AO2239" s="47"/>
      <c r="AQ2239" s="47"/>
    </row>
    <row r="2240" spans="1:43" s="4" customFormat="1" ht="23.25" x14ac:dyDescent="0.25">
      <c r="A2240" s="56"/>
      <c r="B2240" s="49" t="s">
        <v>720</v>
      </c>
      <c r="C2240" s="372" t="s">
        <v>721</v>
      </c>
      <c r="D2240" s="372"/>
      <c r="E2240" s="372"/>
      <c r="F2240" s="51" t="s">
        <v>69</v>
      </c>
      <c r="G2240" s="63">
        <v>74</v>
      </c>
      <c r="H2240" s="52"/>
      <c r="I2240" s="63">
        <v>74</v>
      </c>
      <c r="J2240" s="57"/>
      <c r="K2240" s="52"/>
      <c r="L2240" s="53">
        <v>21.29</v>
      </c>
      <c r="M2240" s="52"/>
      <c r="N2240" s="64">
        <v>744.29</v>
      </c>
      <c r="AF2240" s="39"/>
      <c r="AG2240" s="47"/>
      <c r="AH2240" s="47"/>
      <c r="AL2240" s="3" t="s">
        <v>721</v>
      </c>
      <c r="AN2240" s="47"/>
      <c r="AO2240" s="47"/>
      <c r="AQ2240" s="47"/>
    </row>
    <row r="2241" spans="1:43" s="4" customFormat="1" ht="15" x14ac:dyDescent="0.25">
      <c r="A2241" s="65"/>
      <c r="B2241" s="66"/>
      <c r="C2241" s="374" t="s">
        <v>72</v>
      </c>
      <c r="D2241" s="374"/>
      <c r="E2241" s="374"/>
      <c r="F2241" s="42"/>
      <c r="G2241" s="43"/>
      <c r="H2241" s="43"/>
      <c r="I2241" s="43"/>
      <c r="J2241" s="45"/>
      <c r="K2241" s="43"/>
      <c r="L2241" s="67">
        <v>117</v>
      </c>
      <c r="M2241" s="60"/>
      <c r="N2241" s="46"/>
      <c r="AF2241" s="39"/>
      <c r="AG2241" s="47"/>
      <c r="AH2241" s="47"/>
      <c r="AN2241" s="47" t="s">
        <v>72</v>
      </c>
      <c r="AO2241" s="47"/>
      <c r="AQ2241" s="47"/>
    </row>
    <row r="2242" spans="1:43" s="4" customFormat="1" ht="45.75" x14ac:dyDescent="0.25">
      <c r="A2242" s="40" t="s">
        <v>924</v>
      </c>
      <c r="B2242" s="41" t="s">
        <v>723</v>
      </c>
      <c r="C2242" s="374" t="s">
        <v>724</v>
      </c>
      <c r="D2242" s="374"/>
      <c r="E2242" s="374"/>
      <c r="F2242" s="42" t="s">
        <v>231</v>
      </c>
      <c r="G2242" s="43">
        <v>10.08</v>
      </c>
      <c r="H2242" s="44">
        <v>1</v>
      </c>
      <c r="I2242" s="68">
        <v>10.08</v>
      </c>
      <c r="J2242" s="67">
        <v>124.92</v>
      </c>
      <c r="K2242" s="43"/>
      <c r="L2242" s="105">
        <v>1259.19</v>
      </c>
      <c r="M2242" s="43"/>
      <c r="N2242" s="46"/>
      <c r="AF2242" s="39"/>
      <c r="AG2242" s="47"/>
      <c r="AH2242" s="47" t="s">
        <v>724</v>
      </c>
      <c r="AN2242" s="47"/>
      <c r="AO2242" s="47"/>
      <c r="AQ2242" s="47"/>
    </row>
    <row r="2243" spans="1:43" s="4" customFormat="1" ht="15" x14ac:dyDescent="0.25">
      <c r="A2243" s="65"/>
      <c r="B2243" s="66"/>
      <c r="C2243" s="374" t="s">
        <v>72</v>
      </c>
      <c r="D2243" s="374"/>
      <c r="E2243" s="374"/>
      <c r="F2243" s="42"/>
      <c r="G2243" s="43"/>
      <c r="H2243" s="43"/>
      <c r="I2243" s="43"/>
      <c r="J2243" s="45"/>
      <c r="K2243" s="43"/>
      <c r="L2243" s="105">
        <v>1259.19</v>
      </c>
      <c r="M2243" s="60"/>
      <c r="N2243" s="46"/>
      <c r="AF2243" s="39"/>
      <c r="AG2243" s="47"/>
      <c r="AH2243" s="47"/>
      <c r="AN2243" s="47" t="s">
        <v>72</v>
      </c>
      <c r="AO2243" s="47"/>
      <c r="AQ2243" s="47"/>
    </row>
    <row r="2244" spans="1:43" s="4" customFormat="1" ht="56.25" x14ac:dyDescent="0.25">
      <c r="A2244" s="40" t="s">
        <v>930</v>
      </c>
      <c r="B2244" s="41" t="s">
        <v>730</v>
      </c>
      <c r="C2244" s="374" t="s">
        <v>731</v>
      </c>
      <c r="D2244" s="374"/>
      <c r="E2244" s="374"/>
      <c r="F2244" s="42" t="s">
        <v>732</v>
      </c>
      <c r="G2244" s="43">
        <v>0.1</v>
      </c>
      <c r="H2244" s="44">
        <v>1</v>
      </c>
      <c r="I2244" s="120">
        <v>0.1</v>
      </c>
      <c r="J2244" s="45"/>
      <c r="K2244" s="43"/>
      <c r="L2244" s="45"/>
      <c r="M2244" s="43"/>
      <c r="N2244" s="46"/>
      <c r="AF2244" s="39"/>
      <c r="AG2244" s="47"/>
      <c r="AH2244" s="47" t="s">
        <v>731</v>
      </c>
      <c r="AN2244" s="47"/>
      <c r="AO2244" s="47"/>
      <c r="AQ2244" s="47"/>
    </row>
    <row r="2245" spans="1:43" s="4" customFormat="1" ht="15" x14ac:dyDescent="0.25">
      <c r="A2245" s="69"/>
      <c r="B2245" s="50"/>
      <c r="C2245" s="372" t="s">
        <v>736</v>
      </c>
      <c r="D2245" s="372"/>
      <c r="E2245" s="372"/>
      <c r="F2245" s="372"/>
      <c r="G2245" s="372"/>
      <c r="H2245" s="372"/>
      <c r="I2245" s="372"/>
      <c r="J2245" s="372"/>
      <c r="K2245" s="372"/>
      <c r="L2245" s="372"/>
      <c r="M2245" s="372"/>
      <c r="N2245" s="377"/>
      <c r="AF2245" s="39"/>
      <c r="AG2245" s="47"/>
      <c r="AH2245" s="47"/>
      <c r="AI2245" s="3" t="s">
        <v>736</v>
      </c>
      <c r="AN2245" s="47"/>
      <c r="AO2245" s="47"/>
      <c r="AQ2245" s="47"/>
    </row>
    <row r="2246" spans="1:43" s="4" customFormat="1" ht="22.5" x14ac:dyDescent="0.25">
      <c r="A2246" s="103"/>
      <c r="B2246" s="49" t="s">
        <v>217</v>
      </c>
      <c r="C2246" s="368" t="s">
        <v>218</v>
      </c>
      <c r="D2246" s="368"/>
      <c r="E2246" s="368"/>
      <c r="F2246" s="368"/>
      <c r="G2246" s="368"/>
      <c r="H2246" s="368"/>
      <c r="I2246" s="368"/>
      <c r="J2246" s="368"/>
      <c r="K2246" s="368"/>
      <c r="L2246" s="368"/>
      <c r="M2246" s="368"/>
      <c r="N2246" s="376"/>
      <c r="AF2246" s="39"/>
      <c r="AG2246" s="47"/>
      <c r="AH2246" s="47"/>
      <c r="AJ2246" s="3" t="s">
        <v>218</v>
      </c>
      <c r="AN2246" s="47"/>
      <c r="AO2246" s="47"/>
      <c r="AQ2246" s="47"/>
    </row>
    <row r="2247" spans="1:43" s="4" customFormat="1" ht="15" x14ac:dyDescent="0.25">
      <c r="A2247" s="48"/>
      <c r="B2247" s="49" t="s">
        <v>58</v>
      </c>
      <c r="C2247" s="372" t="s">
        <v>62</v>
      </c>
      <c r="D2247" s="372"/>
      <c r="E2247" s="372"/>
      <c r="F2247" s="51"/>
      <c r="G2247" s="52"/>
      <c r="H2247" s="52"/>
      <c r="I2247" s="52"/>
      <c r="J2247" s="53">
        <v>689.47</v>
      </c>
      <c r="K2247" s="54">
        <v>1.1499999999999999</v>
      </c>
      <c r="L2247" s="53">
        <v>79.290000000000006</v>
      </c>
      <c r="M2247" s="54">
        <v>34.96</v>
      </c>
      <c r="N2247" s="55">
        <v>2771.98</v>
      </c>
      <c r="AF2247" s="39"/>
      <c r="AG2247" s="47"/>
      <c r="AH2247" s="47"/>
      <c r="AK2247" s="3" t="s">
        <v>62</v>
      </c>
      <c r="AN2247" s="47"/>
      <c r="AO2247" s="47"/>
      <c r="AQ2247" s="47"/>
    </row>
    <row r="2248" spans="1:43" s="4" customFormat="1" ht="15" x14ac:dyDescent="0.25">
      <c r="A2248" s="48"/>
      <c r="B2248" s="49" t="s">
        <v>73</v>
      </c>
      <c r="C2248" s="372" t="s">
        <v>175</v>
      </c>
      <c r="D2248" s="372"/>
      <c r="E2248" s="372"/>
      <c r="F2248" s="51"/>
      <c r="G2248" s="52"/>
      <c r="H2248" s="52"/>
      <c r="I2248" s="52"/>
      <c r="J2248" s="53">
        <v>72.67</v>
      </c>
      <c r="K2248" s="54">
        <v>1.1499999999999999</v>
      </c>
      <c r="L2248" s="53">
        <v>8.36</v>
      </c>
      <c r="M2248" s="52"/>
      <c r="N2248" s="58"/>
      <c r="AF2248" s="39"/>
      <c r="AG2248" s="47"/>
      <c r="AH2248" s="47"/>
      <c r="AK2248" s="3" t="s">
        <v>175</v>
      </c>
      <c r="AN2248" s="47"/>
      <c r="AO2248" s="47"/>
      <c r="AQ2248" s="47"/>
    </row>
    <row r="2249" spans="1:43" s="4" customFormat="1" ht="15" x14ac:dyDescent="0.25">
      <c r="A2249" s="48"/>
      <c r="B2249" s="49" t="s">
        <v>78</v>
      </c>
      <c r="C2249" s="372" t="s">
        <v>176</v>
      </c>
      <c r="D2249" s="372"/>
      <c r="E2249" s="372"/>
      <c r="F2249" s="51"/>
      <c r="G2249" s="52"/>
      <c r="H2249" s="52"/>
      <c r="I2249" s="52"/>
      <c r="J2249" s="53">
        <v>0.41</v>
      </c>
      <c r="K2249" s="54">
        <v>1.1499999999999999</v>
      </c>
      <c r="L2249" s="53">
        <v>0.05</v>
      </c>
      <c r="M2249" s="54">
        <v>34.96</v>
      </c>
      <c r="N2249" s="64">
        <v>1.75</v>
      </c>
      <c r="AF2249" s="39"/>
      <c r="AG2249" s="47"/>
      <c r="AH2249" s="47"/>
      <c r="AK2249" s="3" t="s">
        <v>176</v>
      </c>
      <c r="AN2249" s="47"/>
      <c r="AO2249" s="47"/>
      <c r="AQ2249" s="47"/>
    </row>
    <row r="2250" spans="1:43" s="4" customFormat="1" ht="15" x14ac:dyDescent="0.25">
      <c r="A2250" s="48"/>
      <c r="B2250" s="49" t="s">
        <v>122</v>
      </c>
      <c r="C2250" s="372" t="s">
        <v>177</v>
      </c>
      <c r="D2250" s="372"/>
      <c r="E2250" s="372"/>
      <c r="F2250" s="51"/>
      <c r="G2250" s="52"/>
      <c r="H2250" s="52"/>
      <c r="I2250" s="52"/>
      <c r="J2250" s="53">
        <v>484.59</v>
      </c>
      <c r="K2250" s="52"/>
      <c r="L2250" s="53">
        <v>48.46</v>
      </c>
      <c r="M2250" s="52"/>
      <c r="N2250" s="58"/>
      <c r="AF2250" s="39"/>
      <c r="AG2250" s="47"/>
      <c r="AH2250" s="47"/>
      <c r="AK2250" s="3" t="s">
        <v>177</v>
      </c>
      <c r="AN2250" s="47"/>
      <c r="AO2250" s="47"/>
      <c r="AQ2250" s="47"/>
    </row>
    <row r="2251" spans="1:43" s="4" customFormat="1" ht="15" x14ac:dyDescent="0.25">
      <c r="A2251" s="56"/>
      <c r="B2251" s="49"/>
      <c r="C2251" s="372" t="s">
        <v>63</v>
      </c>
      <c r="D2251" s="372"/>
      <c r="E2251" s="372"/>
      <c r="F2251" s="51" t="s">
        <v>64</v>
      </c>
      <c r="G2251" s="54">
        <v>71.67</v>
      </c>
      <c r="H2251" s="54">
        <v>1.1499999999999999</v>
      </c>
      <c r="I2251" s="114">
        <v>8.2420500000000008</v>
      </c>
      <c r="J2251" s="57"/>
      <c r="K2251" s="52"/>
      <c r="L2251" s="57"/>
      <c r="M2251" s="52"/>
      <c r="N2251" s="58"/>
      <c r="AF2251" s="39"/>
      <c r="AG2251" s="47"/>
      <c r="AH2251" s="47"/>
      <c r="AL2251" s="3" t="s">
        <v>63</v>
      </c>
      <c r="AN2251" s="47"/>
      <c r="AO2251" s="47"/>
      <c r="AQ2251" s="47"/>
    </row>
    <row r="2252" spans="1:43" s="4" customFormat="1" ht="15" x14ac:dyDescent="0.25">
      <c r="A2252" s="56"/>
      <c r="B2252" s="49"/>
      <c r="C2252" s="372" t="s">
        <v>178</v>
      </c>
      <c r="D2252" s="372"/>
      <c r="E2252" s="372"/>
      <c r="F2252" s="51" t="s">
        <v>64</v>
      </c>
      <c r="G2252" s="54">
        <v>0.03</v>
      </c>
      <c r="H2252" s="54">
        <v>1.1499999999999999</v>
      </c>
      <c r="I2252" s="114">
        <v>3.4499999999999999E-3</v>
      </c>
      <c r="J2252" s="57"/>
      <c r="K2252" s="52"/>
      <c r="L2252" s="57"/>
      <c r="M2252" s="52"/>
      <c r="N2252" s="58"/>
      <c r="AF2252" s="39"/>
      <c r="AG2252" s="47"/>
      <c r="AH2252" s="47"/>
      <c r="AL2252" s="3" t="s">
        <v>178</v>
      </c>
      <c r="AN2252" s="47"/>
      <c r="AO2252" s="47"/>
      <c r="AQ2252" s="47"/>
    </row>
    <row r="2253" spans="1:43" s="4" customFormat="1" ht="15" x14ac:dyDescent="0.25">
      <c r="A2253" s="48"/>
      <c r="B2253" s="49"/>
      <c r="C2253" s="375" t="s">
        <v>65</v>
      </c>
      <c r="D2253" s="375"/>
      <c r="E2253" s="375"/>
      <c r="F2253" s="59"/>
      <c r="G2253" s="60"/>
      <c r="H2253" s="60"/>
      <c r="I2253" s="60"/>
      <c r="J2253" s="108">
        <v>1246.73</v>
      </c>
      <c r="K2253" s="60"/>
      <c r="L2253" s="61">
        <v>136.11000000000001</v>
      </c>
      <c r="M2253" s="60"/>
      <c r="N2253" s="62"/>
      <c r="AF2253" s="39"/>
      <c r="AG2253" s="47"/>
      <c r="AH2253" s="47"/>
      <c r="AM2253" s="3" t="s">
        <v>65</v>
      </c>
      <c r="AN2253" s="47"/>
      <c r="AO2253" s="47"/>
      <c r="AQ2253" s="47"/>
    </row>
    <row r="2254" spans="1:43" s="4" customFormat="1" ht="15" x14ac:dyDescent="0.25">
      <c r="A2254" s="56"/>
      <c r="B2254" s="49"/>
      <c r="C2254" s="372" t="s">
        <v>66</v>
      </c>
      <c r="D2254" s="372"/>
      <c r="E2254" s="372"/>
      <c r="F2254" s="51"/>
      <c r="G2254" s="52"/>
      <c r="H2254" s="52"/>
      <c r="I2254" s="52"/>
      <c r="J2254" s="57"/>
      <c r="K2254" s="52"/>
      <c r="L2254" s="53">
        <v>79.34</v>
      </c>
      <c r="M2254" s="52"/>
      <c r="N2254" s="55">
        <v>2773.73</v>
      </c>
      <c r="AF2254" s="39"/>
      <c r="AG2254" s="47"/>
      <c r="AH2254" s="47"/>
      <c r="AL2254" s="3" t="s">
        <v>66</v>
      </c>
      <c r="AN2254" s="47"/>
      <c r="AO2254" s="47"/>
      <c r="AQ2254" s="47"/>
    </row>
    <row r="2255" spans="1:43" s="4" customFormat="1" ht="23.25" x14ac:dyDescent="0.25">
      <c r="A2255" s="56"/>
      <c r="B2255" s="49" t="s">
        <v>718</v>
      </c>
      <c r="C2255" s="372" t="s">
        <v>719</v>
      </c>
      <c r="D2255" s="372"/>
      <c r="E2255" s="372"/>
      <c r="F2255" s="51" t="s">
        <v>69</v>
      </c>
      <c r="G2255" s="63">
        <v>117</v>
      </c>
      <c r="H2255" s="52"/>
      <c r="I2255" s="63">
        <v>117</v>
      </c>
      <c r="J2255" s="57"/>
      <c r="K2255" s="52"/>
      <c r="L2255" s="53">
        <v>92.83</v>
      </c>
      <c r="M2255" s="52"/>
      <c r="N2255" s="55">
        <v>3245.26</v>
      </c>
      <c r="AF2255" s="39"/>
      <c r="AG2255" s="47"/>
      <c r="AH2255" s="47"/>
      <c r="AL2255" s="3" t="s">
        <v>719</v>
      </c>
      <c r="AN2255" s="47"/>
      <c r="AO2255" s="47"/>
      <c r="AQ2255" s="47"/>
    </row>
    <row r="2256" spans="1:43" s="4" customFormat="1" ht="23.25" x14ac:dyDescent="0.25">
      <c r="A2256" s="56"/>
      <c r="B2256" s="49" t="s">
        <v>720</v>
      </c>
      <c r="C2256" s="372" t="s">
        <v>721</v>
      </c>
      <c r="D2256" s="372"/>
      <c r="E2256" s="372"/>
      <c r="F2256" s="51" t="s">
        <v>69</v>
      </c>
      <c r="G2256" s="63">
        <v>74</v>
      </c>
      <c r="H2256" s="52"/>
      <c r="I2256" s="63">
        <v>74</v>
      </c>
      <c r="J2256" s="57"/>
      <c r="K2256" s="52"/>
      <c r="L2256" s="53">
        <v>58.71</v>
      </c>
      <c r="M2256" s="52"/>
      <c r="N2256" s="55">
        <v>2052.56</v>
      </c>
      <c r="AF2256" s="39"/>
      <c r="AG2256" s="47"/>
      <c r="AH2256" s="47"/>
      <c r="AL2256" s="3" t="s">
        <v>721</v>
      </c>
      <c r="AN2256" s="47"/>
      <c r="AO2256" s="47"/>
      <c r="AQ2256" s="47"/>
    </row>
    <row r="2257" spans="1:43" s="4" customFormat="1" ht="15" x14ac:dyDescent="0.25">
      <c r="A2257" s="65"/>
      <c r="B2257" s="66"/>
      <c r="C2257" s="374" t="s">
        <v>72</v>
      </c>
      <c r="D2257" s="374"/>
      <c r="E2257" s="374"/>
      <c r="F2257" s="42"/>
      <c r="G2257" s="43"/>
      <c r="H2257" s="43"/>
      <c r="I2257" s="43"/>
      <c r="J2257" s="45"/>
      <c r="K2257" s="43"/>
      <c r="L2257" s="67">
        <v>287.64999999999998</v>
      </c>
      <c r="M2257" s="60"/>
      <c r="N2257" s="46"/>
      <c r="AF2257" s="39"/>
      <c r="AG2257" s="47"/>
      <c r="AH2257" s="47"/>
      <c r="AN2257" s="47" t="s">
        <v>72</v>
      </c>
      <c r="AO2257" s="47"/>
      <c r="AQ2257" s="47"/>
    </row>
    <row r="2258" spans="1:43" s="4" customFormat="1" ht="45.75" x14ac:dyDescent="0.25">
      <c r="A2258" s="40" t="s">
        <v>934</v>
      </c>
      <c r="B2258" s="41" t="s">
        <v>852</v>
      </c>
      <c r="C2258" s="374" t="s">
        <v>2466</v>
      </c>
      <c r="D2258" s="374"/>
      <c r="E2258" s="374"/>
      <c r="F2258" s="42" t="s">
        <v>215</v>
      </c>
      <c r="G2258" s="43">
        <v>0.14000000000000001</v>
      </c>
      <c r="H2258" s="44">
        <v>1</v>
      </c>
      <c r="I2258" s="68">
        <v>0.14000000000000001</v>
      </c>
      <c r="J2258" s="45"/>
      <c r="K2258" s="43"/>
      <c r="L2258" s="45"/>
      <c r="M2258" s="43"/>
      <c r="N2258" s="46"/>
      <c r="AF2258" s="39"/>
      <c r="AG2258" s="47"/>
      <c r="AH2258" s="47" t="s">
        <v>2466</v>
      </c>
      <c r="AN2258" s="47"/>
      <c r="AO2258" s="47"/>
      <c r="AQ2258" s="47"/>
    </row>
    <row r="2259" spans="1:43" s="4" customFormat="1" ht="15" x14ac:dyDescent="0.25">
      <c r="A2259" s="69"/>
      <c r="B2259" s="50"/>
      <c r="C2259" s="372" t="s">
        <v>2152</v>
      </c>
      <c r="D2259" s="372"/>
      <c r="E2259" s="372"/>
      <c r="F2259" s="372"/>
      <c r="G2259" s="372"/>
      <c r="H2259" s="372"/>
      <c r="I2259" s="372"/>
      <c r="J2259" s="372"/>
      <c r="K2259" s="372"/>
      <c r="L2259" s="372"/>
      <c r="M2259" s="372"/>
      <c r="N2259" s="377"/>
      <c r="AF2259" s="39"/>
      <c r="AG2259" s="47"/>
      <c r="AH2259" s="47"/>
      <c r="AI2259" s="3" t="s">
        <v>2152</v>
      </c>
      <c r="AN2259" s="47"/>
      <c r="AO2259" s="47"/>
      <c r="AQ2259" s="47"/>
    </row>
    <row r="2260" spans="1:43" s="4" customFormat="1" ht="15" x14ac:dyDescent="0.25">
      <c r="A2260" s="103"/>
      <c r="B2260" s="49" t="s">
        <v>737</v>
      </c>
      <c r="C2260" s="368" t="s">
        <v>738</v>
      </c>
      <c r="D2260" s="368"/>
      <c r="E2260" s="368"/>
      <c r="F2260" s="368"/>
      <c r="G2260" s="368"/>
      <c r="H2260" s="368"/>
      <c r="I2260" s="368"/>
      <c r="J2260" s="368"/>
      <c r="K2260" s="368"/>
      <c r="L2260" s="368"/>
      <c r="M2260" s="368"/>
      <c r="N2260" s="376"/>
      <c r="AF2260" s="39"/>
      <c r="AG2260" s="47"/>
      <c r="AH2260" s="47"/>
      <c r="AJ2260" s="3" t="s">
        <v>738</v>
      </c>
      <c r="AN2260" s="47"/>
      <c r="AO2260" s="47"/>
      <c r="AQ2260" s="47"/>
    </row>
    <row r="2261" spans="1:43" s="4" customFormat="1" ht="22.5" x14ac:dyDescent="0.25">
      <c r="A2261" s="103"/>
      <c r="B2261" s="49" t="s">
        <v>217</v>
      </c>
      <c r="C2261" s="368" t="s">
        <v>218</v>
      </c>
      <c r="D2261" s="368"/>
      <c r="E2261" s="368"/>
      <c r="F2261" s="368"/>
      <c r="G2261" s="368"/>
      <c r="H2261" s="368"/>
      <c r="I2261" s="368"/>
      <c r="J2261" s="368"/>
      <c r="K2261" s="368"/>
      <c r="L2261" s="368"/>
      <c r="M2261" s="368"/>
      <c r="N2261" s="376"/>
      <c r="AF2261" s="39"/>
      <c r="AG2261" s="47"/>
      <c r="AH2261" s="47"/>
      <c r="AJ2261" s="3" t="s">
        <v>218</v>
      </c>
      <c r="AN2261" s="47"/>
      <c r="AO2261" s="47"/>
      <c r="AQ2261" s="47"/>
    </row>
    <row r="2262" spans="1:43" s="4" customFormat="1" ht="15" x14ac:dyDescent="0.25">
      <c r="A2262" s="48"/>
      <c r="B2262" s="49" t="s">
        <v>58</v>
      </c>
      <c r="C2262" s="372" t="s">
        <v>62</v>
      </c>
      <c r="D2262" s="372"/>
      <c r="E2262" s="372"/>
      <c r="F2262" s="51"/>
      <c r="G2262" s="52"/>
      <c r="H2262" s="52"/>
      <c r="I2262" s="52"/>
      <c r="J2262" s="53">
        <v>162.43</v>
      </c>
      <c r="K2262" s="70">
        <v>1.2075</v>
      </c>
      <c r="L2262" s="53">
        <v>27.46</v>
      </c>
      <c r="M2262" s="54">
        <v>34.96</v>
      </c>
      <c r="N2262" s="64">
        <v>960</v>
      </c>
      <c r="AF2262" s="39"/>
      <c r="AG2262" s="47"/>
      <c r="AH2262" s="47"/>
      <c r="AK2262" s="3" t="s">
        <v>62</v>
      </c>
      <c r="AN2262" s="47"/>
      <c r="AO2262" s="47"/>
      <c r="AQ2262" s="47"/>
    </row>
    <row r="2263" spans="1:43" s="4" customFormat="1" ht="15" x14ac:dyDescent="0.25">
      <c r="A2263" s="48"/>
      <c r="B2263" s="49" t="s">
        <v>73</v>
      </c>
      <c r="C2263" s="372" t="s">
        <v>175</v>
      </c>
      <c r="D2263" s="372"/>
      <c r="E2263" s="372"/>
      <c r="F2263" s="51"/>
      <c r="G2263" s="52"/>
      <c r="H2263" s="52"/>
      <c r="I2263" s="52"/>
      <c r="J2263" s="53">
        <v>53.19</v>
      </c>
      <c r="K2263" s="54">
        <v>1.1499999999999999</v>
      </c>
      <c r="L2263" s="53">
        <v>8.56</v>
      </c>
      <c r="M2263" s="52"/>
      <c r="N2263" s="58"/>
      <c r="AF2263" s="39"/>
      <c r="AG2263" s="47"/>
      <c r="AH2263" s="47"/>
      <c r="AK2263" s="3" t="s">
        <v>175</v>
      </c>
      <c r="AN2263" s="47"/>
      <c r="AO2263" s="47"/>
      <c r="AQ2263" s="47"/>
    </row>
    <row r="2264" spans="1:43" s="4" customFormat="1" ht="15" x14ac:dyDescent="0.25">
      <c r="A2264" s="48"/>
      <c r="B2264" s="49" t="s">
        <v>78</v>
      </c>
      <c r="C2264" s="372" t="s">
        <v>176</v>
      </c>
      <c r="D2264" s="372"/>
      <c r="E2264" s="372"/>
      <c r="F2264" s="51"/>
      <c r="G2264" s="52"/>
      <c r="H2264" s="52"/>
      <c r="I2264" s="52"/>
      <c r="J2264" s="53">
        <v>5.0199999999999996</v>
      </c>
      <c r="K2264" s="54">
        <v>1.1499999999999999</v>
      </c>
      <c r="L2264" s="53">
        <v>0.81</v>
      </c>
      <c r="M2264" s="54">
        <v>34.96</v>
      </c>
      <c r="N2264" s="64">
        <v>28.32</v>
      </c>
      <c r="AF2264" s="39"/>
      <c r="AG2264" s="47"/>
      <c r="AH2264" s="47"/>
      <c r="AK2264" s="3" t="s">
        <v>176</v>
      </c>
      <c r="AN2264" s="47"/>
      <c r="AO2264" s="47"/>
      <c r="AQ2264" s="47"/>
    </row>
    <row r="2265" spans="1:43" s="4" customFormat="1" ht="15" x14ac:dyDescent="0.25">
      <c r="A2265" s="48"/>
      <c r="B2265" s="49" t="s">
        <v>122</v>
      </c>
      <c r="C2265" s="372" t="s">
        <v>177</v>
      </c>
      <c r="D2265" s="372"/>
      <c r="E2265" s="372"/>
      <c r="F2265" s="51"/>
      <c r="G2265" s="52"/>
      <c r="H2265" s="52"/>
      <c r="I2265" s="52"/>
      <c r="J2265" s="53">
        <v>35.299999999999997</v>
      </c>
      <c r="K2265" s="52"/>
      <c r="L2265" s="53">
        <v>4.9400000000000004</v>
      </c>
      <c r="M2265" s="52"/>
      <c r="N2265" s="58"/>
      <c r="AF2265" s="39"/>
      <c r="AG2265" s="47"/>
      <c r="AH2265" s="47"/>
      <c r="AK2265" s="3" t="s">
        <v>177</v>
      </c>
      <c r="AN2265" s="47"/>
      <c r="AO2265" s="47"/>
      <c r="AQ2265" s="47"/>
    </row>
    <row r="2266" spans="1:43" s="4" customFormat="1" ht="15" x14ac:dyDescent="0.25">
      <c r="A2266" s="56"/>
      <c r="B2266" s="49"/>
      <c r="C2266" s="372" t="s">
        <v>63</v>
      </c>
      <c r="D2266" s="372"/>
      <c r="E2266" s="372"/>
      <c r="F2266" s="51" t="s">
        <v>64</v>
      </c>
      <c r="G2266" s="54">
        <v>17.28</v>
      </c>
      <c r="H2266" s="70">
        <v>1.2075</v>
      </c>
      <c r="I2266" s="117">
        <v>2.9211839999999998</v>
      </c>
      <c r="J2266" s="57"/>
      <c r="K2266" s="52"/>
      <c r="L2266" s="57"/>
      <c r="M2266" s="52"/>
      <c r="N2266" s="58"/>
      <c r="AF2266" s="39"/>
      <c r="AG2266" s="47"/>
      <c r="AH2266" s="47"/>
      <c r="AL2266" s="3" t="s">
        <v>63</v>
      </c>
      <c r="AN2266" s="47"/>
      <c r="AO2266" s="47"/>
      <c r="AQ2266" s="47"/>
    </row>
    <row r="2267" spans="1:43" s="4" customFormat="1" ht="15" x14ac:dyDescent="0.25">
      <c r="A2267" s="56"/>
      <c r="B2267" s="49"/>
      <c r="C2267" s="372" t="s">
        <v>178</v>
      </c>
      <c r="D2267" s="372"/>
      <c r="E2267" s="372"/>
      <c r="F2267" s="51" t="s">
        <v>64</v>
      </c>
      <c r="G2267" s="104">
        <v>0.4</v>
      </c>
      <c r="H2267" s="54">
        <v>1.1499999999999999</v>
      </c>
      <c r="I2267" s="70">
        <v>6.4399999999999999E-2</v>
      </c>
      <c r="J2267" s="57"/>
      <c r="K2267" s="52"/>
      <c r="L2267" s="57"/>
      <c r="M2267" s="52"/>
      <c r="N2267" s="58"/>
      <c r="AF2267" s="39"/>
      <c r="AG2267" s="47"/>
      <c r="AH2267" s="47"/>
      <c r="AL2267" s="3" t="s">
        <v>178</v>
      </c>
      <c r="AN2267" s="47"/>
      <c r="AO2267" s="47"/>
      <c r="AQ2267" s="47"/>
    </row>
    <row r="2268" spans="1:43" s="4" customFormat="1" ht="15" x14ac:dyDescent="0.25">
      <c r="A2268" s="48"/>
      <c r="B2268" s="49"/>
      <c r="C2268" s="375" t="s">
        <v>65</v>
      </c>
      <c r="D2268" s="375"/>
      <c r="E2268" s="375"/>
      <c r="F2268" s="59"/>
      <c r="G2268" s="60"/>
      <c r="H2268" s="60"/>
      <c r="I2268" s="60"/>
      <c r="J2268" s="61">
        <v>250.92</v>
      </c>
      <c r="K2268" s="60"/>
      <c r="L2268" s="61">
        <v>40.96</v>
      </c>
      <c r="M2268" s="60"/>
      <c r="N2268" s="62"/>
      <c r="AF2268" s="39"/>
      <c r="AG2268" s="47"/>
      <c r="AH2268" s="47"/>
      <c r="AM2268" s="3" t="s">
        <v>65</v>
      </c>
      <c r="AN2268" s="47"/>
      <c r="AO2268" s="47"/>
      <c r="AQ2268" s="47"/>
    </row>
    <row r="2269" spans="1:43" s="4" customFormat="1" ht="15" x14ac:dyDescent="0.25">
      <c r="A2269" s="56"/>
      <c r="B2269" s="49"/>
      <c r="C2269" s="372" t="s">
        <v>66</v>
      </c>
      <c r="D2269" s="372"/>
      <c r="E2269" s="372"/>
      <c r="F2269" s="51"/>
      <c r="G2269" s="52"/>
      <c r="H2269" s="52"/>
      <c r="I2269" s="52"/>
      <c r="J2269" s="57"/>
      <c r="K2269" s="52"/>
      <c r="L2269" s="53">
        <v>28.27</v>
      </c>
      <c r="M2269" s="52"/>
      <c r="N2269" s="64">
        <v>988.32</v>
      </c>
      <c r="AF2269" s="39"/>
      <c r="AG2269" s="47"/>
      <c r="AH2269" s="47"/>
      <c r="AL2269" s="3" t="s">
        <v>66</v>
      </c>
      <c r="AN2269" s="47"/>
      <c r="AO2269" s="47"/>
      <c r="AQ2269" s="47"/>
    </row>
    <row r="2270" spans="1:43" s="4" customFormat="1" ht="23.25" x14ac:dyDescent="0.25">
      <c r="A2270" s="56"/>
      <c r="B2270" s="49" t="s">
        <v>681</v>
      </c>
      <c r="C2270" s="372" t="s">
        <v>682</v>
      </c>
      <c r="D2270" s="372"/>
      <c r="E2270" s="372"/>
      <c r="F2270" s="51" t="s">
        <v>69</v>
      </c>
      <c r="G2270" s="63">
        <v>97</v>
      </c>
      <c r="H2270" s="52"/>
      <c r="I2270" s="63">
        <v>97</v>
      </c>
      <c r="J2270" s="57"/>
      <c r="K2270" s="52"/>
      <c r="L2270" s="53">
        <v>27.42</v>
      </c>
      <c r="M2270" s="52"/>
      <c r="N2270" s="64">
        <v>958.67</v>
      </c>
      <c r="AF2270" s="39"/>
      <c r="AG2270" s="47"/>
      <c r="AH2270" s="47"/>
      <c r="AL2270" s="3" t="s">
        <v>682</v>
      </c>
      <c r="AN2270" s="47"/>
      <c r="AO2270" s="47"/>
      <c r="AQ2270" s="47"/>
    </row>
    <row r="2271" spans="1:43" s="4" customFormat="1" ht="23.25" x14ac:dyDescent="0.25">
      <c r="A2271" s="56"/>
      <c r="B2271" s="49" t="s">
        <v>683</v>
      </c>
      <c r="C2271" s="372" t="s">
        <v>684</v>
      </c>
      <c r="D2271" s="372"/>
      <c r="E2271" s="372"/>
      <c r="F2271" s="51" t="s">
        <v>69</v>
      </c>
      <c r="G2271" s="63">
        <v>51</v>
      </c>
      <c r="H2271" s="52"/>
      <c r="I2271" s="63">
        <v>51</v>
      </c>
      <c r="J2271" s="57"/>
      <c r="K2271" s="52"/>
      <c r="L2271" s="53">
        <v>14.42</v>
      </c>
      <c r="M2271" s="52"/>
      <c r="N2271" s="64">
        <v>504.04</v>
      </c>
      <c r="AF2271" s="39"/>
      <c r="AG2271" s="47"/>
      <c r="AH2271" s="47"/>
      <c r="AL2271" s="3" t="s">
        <v>684</v>
      </c>
      <c r="AN2271" s="47"/>
      <c r="AO2271" s="47"/>
      <c r="AQ2271" s="47"/>
    </row>
    <row r="2272" spans="1:43" s="4" customFormat="1" ht="15" x14ac:dyDescent="0.25">
      <c r="A2272" s="65"/>
      <c r="B2272" s="66"/>
      <c r="C2272" s="374" t="s">
        <v>72</v>
      </c>
      <c r="D2272" s="374"/>
      <c r="E2272" s="374"/>
      <c r="F2272" s="42"/>
      <c r="G2272" s="43"/>
      <c r="H2272" s="43"/>
      <c r="I2272" s="43"/>
      <c r="J2272" s="45"/>
      <c r="K2272" s="43"/>
      <c r="L2272" s="67">
        <v>82.8</v>
      </c>
      <c r="M2272" s="60"/>
      <c r="N2272" s="46"/>
      <c r="AF2272" s="39"/>
      <c r="AG2272" s="47"/>
      <c r="AH2272" s="47"/>
      <c r="AN2272" s="47" t="s">
        <v>72</v>
      </c>
      <c r="AO2272" s="47"/>
      <c r="AQ2272" s="47"/>
    </row>
    <row r="2273" spans="1:43" s="4" customFormat="1" ht="45.75" x14ac:dyDescent="0.25">
      <c r="A2273" s="40" t="s">
        <v>937</v>
      </c>
      <c r="B2273" s="41" t="s">
        <v>852</v>
      </c>
      <c r="C2273" s="374" t="s">
        <v>2389</v>
      </c>
      <c r="D2273" s="374"/>
      <c r="E2273" s="374"/>
      <c r="F2273" s="42" t="s">
        <v>215</v>
      </c>
      <c r="G2273" s="43">
        <v>0.02</v>
      </c>
      <c r="H2273" s="44">
        <v>1</v>
      </c>
      <c r="I2273" s="68">
        <v>0.02</v>
      </c>
      <c r="J2273" s="45"/>
      <c r="K2273" s="43"/>
      <c r="L2273" s="45"/>
      <c r="M2273" s="43"/>
      <c r="N2273" s="46"/>
      <c r="AF2273" s="39"/>
      <c r="AG2273" s="47"/>
      <c r="AH2273" s="47" t="s">
        <v>2389</v>
      </c>
      <c r="AN2273" s="47"/>
      <c r="AO2273" s="47"/>
      <c r="AQ2273" s="47"/>
    </row>
    <row r="2274" spans="1:43" s="4" customFormat="1" ht="15" x14ac:dyDescent="0.25">
      <c r="A2274" s="69"/>
      <c r="B2274" s="50"/>
      <c r="C2274" s="372" t="s">
        <v>708</v>
      </c>
      <c r="D2274" s="372"/>
      <c r="E2274" s="372"/>
      <c r="F2274" s="372"/>
      <c r="G2274" s="372"/>
      <c r="H2274" s="372"/>
      <c r="I2274" s="372"/>
      <c r="J2274" s="372"/>
      <c r="K2274" s="372"/>
      <c r="L2274" s="372"/>
      <c r="M2274" s="372"/>
      <c r="N2274" s="377"/>
      <c r="AF2274" s="39"/>
      <c r="AG2274" s="47"/>
      <c r="AH2274" s="47"/>
      <c r="AI2274" s="3" t="s">
        <v>708</v>
      </c>
      <c r="AN2274" s="47"/>
      <c r="AO2274" s="47"/>
      <c r="AQ2274" s="47"/>
    </row>
    <row r="2275" spans="1:43" s="4" customFormat="1" ht="22.5" x14ac:dyDescent="0.25">
      <c r="A2275" s="103"/>
      <c r="B2275" s="49" t="s">
        <v>217</v>
      </c>
      <c r="C2275" s="368" t="s">
        <v>218</v>
      </c>
      <c r="D2275" s="368"/>
      <c r="E2275" s="368"/>
      <c r="F2275" s="368"/>
      <c r="G2275" s="368"/>
      <c r="H2275" s="368"/>
      <c r="I2275" s="368"/>
      <c r="J2275" s="368"/>
      <c r="K2275" s="368"/>
      <c r="L2275" s="368"/>
      <c r="M2275" s="368"/>
      <c r="N2275" s="376"/>
      <c r="AF2275" s="39"/>
      <c r="AG2275" s="47"/>
      <c r="AH2275" s="47"/>
      <c r="AJ2275" s="3" t="s">
        <v>218</v>
      </c>
      <c r="AN2275" s="47"/>
      <c r="AO2275" s="47"/>
      <c r="AQ2275" s="47"/>
    </row>
    <row r="2276" spans="1:43" s="4" customFormat="1" ht="15" x14ac:dyDescent="0.25">
      <c r="A2276" s="48"/>
      <c r="B2276" s="49" t="s">
        <v>58</v>
      </c>
      <c r="C2276" s="372" t="s">
        <v>62</v>
      </c>
      <c r="D2276" s="372"/>
      <c r="E2276" s="372"/>
      <c r="F2276" s="51"/>
      <c r="G2276" s="52"/>
      <c r="H2276" s="52"/>
      <c r="I2276" s="52"/>
      <c r="J2276" s="53">
        <v>162.43</v>
      </c>
      <c r="K2276" s="54">
        <v>1.1499999999999999</v>
      </c>
      <c r="L2276" s="53">
        <v>3.74</v>
      </c>
      <c r="M2276" s="54">
        <v>34.96</v>
      </c>
      <c r="N2276" s="64">
        <v>130.75</v>
      </c>
      <c r="AF2276" s="39"/>
      <c r="AG2276" s="47"/>
      <c r="AH2276" s="47"/>
      <c r="AK2276" s="3" t="s">
        <v>62</v>
      </c>
      <c r="AN2276" s="47"/>
      <c r="AO2276" s="47"/>
      <c r="AQ2276" s="47"/>
    </row>
    <row r="2277" spans="1:43" s="4" customFormat="1" ht="15" x14ac:dyDescent="0.25">
      <c r="A2277" s="48"/>
      <c r="B2277" s="49" t="s">
        <v>73</v>
      </c>
      <c r="C2277" s="372" t="s">
        <v>175</v>
      </c>
      <c r="D2277" s="372"/>
      <c r="E2277" s="372"/>
      <c r="F2277" s="51"/>
      <c r="G2277" s="52"/>
      <c r="H2277" s="52"/>
      <c r="I2277" s="52"/>
      <c r="J2277" s="53">
        <v>53.19</v>
      </c>
      <c r="K2277" s="54">
        <v>1.1499999999999999</v>
      </c>
      <c r="L2277" s="53">
        <v>1.22</v>
      </c>
      <c r="M2277" s="52"/>
      <c r="N2277" s="58"/>
      <c r="AF2277" s="39"/>
      <c r="AG2277" s="47"/>
      <c r="AH2277" s="47"/>
      <c r="AK2277" s="3" t="s">
        <v>175</v>
      </c>
      <c r="AN2277" s="47"/>
      <c r="AO2277" s="47"/>
      <c r="AQ2277" s="47"/>
    </row>
    <row r="2278" spans="1:43" s="4" customFormat="1" ht="15" x14ac:dyDescent="0.25">
      <c r="A2278" s="48"/>
      <c r="B2278" s="49" t="s">
        <v>78</v>
      </c>
      <c r="C2278" s="372" t="s">
        <v>176</v>
      </c>
      <c r="D2278" s="372"/>
      <c r="E2278" s="372"/>
      <c r="F2278" s="51"/>
      <c r="G2278" s="52"/>
      <c r="H2278" s="52"/>
      <c r="I2278" s="52"/>
      <c r="J2278" s="53">
        <v>5.0199999999999996</v>
      </c>
      <c r="K2278" s="54">
        <v>1.1499999999999999</v>
      </c>
      <c r="L2278" s="53">
        <v>0.12</v>
      </c>
      <c r="M2278" s="54">
        <v>34.96</v>
      </c>
      <c r="N2278" s="64">
        <v>4.2</v>
      </c>
      <c r="AF2278" s="39"/>
      <c r="AG2278" s="47"/>
      <c r="AH2278" s="47"/>
      <c r="AK2278" s="3" t="s">
        <v>176</v>
      </c>
      <c r="AN2278" s="47"/>
      <c r="AO2278" s="47"/>
      <c r="AQ2278" s="47"/>
    </row>
    <row r="2279" spans="1:43" s="4" customFormat="1" ht="15" x14ac:dyDescent="0.25">
      <c r="A2279" s="48"/>
      <c r="B2279" s="49" t="s">
        <v>122</v>
      </c>
      <c r="C2279" s="372" t="s">
        <v>177</v>
      </c>
      <c r="D2279" s="372"/>
      <c r="E2279" s="372"/>
      <c r="F2279" s="51"/>
      <c r="G2279" s="52"/>
      <c r="H2279" s="52"/>
      <c r="I2279" s="52"/>
      <c r="J2279" s="53">
        <v>35.299999999999997</v>
      </c>
      <c r="K2279" s="52"/>
      <c r="L2279" s="53">
        <v>0.71</v>
      </c>
      <c r="M2279" s="52"/>
      <c r="N2279" s="58"/>
      <c r="AF2279" s="39"/>
      <c r="AG2279" s="47"/>
      <c r="AH2279" s="47"/>
      <c r="AK2279" s="3" t="s">
        <v>177</v>
      </c>
      <c r="AN2279" s="47"/>
      <c r="AO2279" s="47"/>
      <c r="AQ2279" s="47"/>
    </row>
    <row r="2280" spans="1:43" s="4" customFormat="1" ht="15" x14ac:dyDescent="0.25">
      <c r="A2280" s="56"/>
      <c r="B2280" s="49"/>
      <c r="C2280" s="372" t="s">
        <v>63</v>
      </c>
      <c r="D2280" s="372"/>
      <c r="E2280" s="372"/>
      <c r="F2280" s="51" t="s">
        <v>64</v>
      </c>
      <c r="G2280" s="54">
        <v>17.28</v>
      </c>
      <c r="H2280" s="54">
        <v>1.1499999999999999</v>
      </c>
      <c r="I2280" s="114">
        <v>0.39744000000000002</v>
      </c>
      <c r="J2280" s="57"/>
      <c r="K2280" s="52"/>
      <c r="L2280" s="57"/>
      <c r="M2280" s="52"/>
      <c r="N2280" s="58"/>
      <c r="AF2280" s="39"/>
      <c r="AG2280" s="47"/>
      <c r="AH2280" s="47"/>
      <c r="AL2280" s="3" t="s">
        <v>63</v>
      </c>
      <c r="AN2280" s="47"/>
      <c r="AO2280" s="47"/>
      <c r="AQ2280" s="47"/>
    </row>
    <row r="2281" spans="1:43" s="4" customFormat="1" ht="15" x14ac:dyDescent="0.25">
      <c r="A2281" s="56"/>
      <c r="B2281" s="49"/>
      <c r="C2281" s="372" t="s">
        <v>178</v>
      </c>
      <c r="D2281" s="372"/>
      <c r="E2281" s="372"/>
      <c r="F2281" s="51" t="s">
        <v>64</v>
      </c>
      <c r="G2281" s="104">
        <v>0.4</v>
      </c>
      <c r="H2281" s="54">
        <v>1.1499999999999999</v>
      </c>
      <c r="I2281" s="70">
        <v>9.1999999999999998E-3</v>
      </c>
      <c r="J2281" s="57"/>
      <c r="K2281" s="52"/>
      <c r="L2281" s="57"/>
      <c r="M2281" s="52"/>
      <c r="N2281" s="58"/>
      <c r="AF2281" s="39"/>
      <c r="AG2281" s="47"/>
      <c r="AH2281" s="47"/>
      <c r="AL2281" s="3" t="s">
        <v>178</v>
      </c>
      <c r="AN2281" s="47"/>
      <c r="AO2281" s="47"/>
      <c r="AQ2281" s="47"/>
    </row>
    <row r="2282" spans="1:43" s="4" customFormat="1" ht="15" x14ac:dyDescent="0.25">
      <c r="A2282" s="48"/>
      <c r="B2282" s="49"/>
      <c r="C2282" s="375" t="s">
        <v>65</v>
      </c>
      <c r="D2282" s="375"/>
      <c r="E2282" s="375"/>
      <c r="F2282" s="59"/>
      <c r="G2282" s="60"/>
      <c r="H2282" s="60"/>
      <c r="I2282" s="60"/>
      <c r="J2282" s="61">
        <v>250.92</v>
      </c>
      <c r="K2282" s="60"/>
      <c r="L2282" s="61">
        <v>5.67</v>
      </c>
      <c r="M2282" s="60"/>
      <c r="N2282" s="62"/>
      <c r="AF2282" s="39"/>
      <c r="AG2282" s="47"/>
      <c r="AH2282" s="47"/>
      <c r="AM2282" s="3" t="s">
        <v>65</v>
      </c>
      <c r="AN2282" s="47"/>
      <c r="AO2282" s="47"/>
      <c r="AQ2282" s="47"/>
    </row>
    <row r="2283" spans="1:43" s="4" customFormat="1" ht="15" x14ac:dyDescent="0.25">
      <c r="A2283" s="56"/>
      <c r="B2283" s="49"/>
      <c r="C2283" s="372" t="s">
        <v>66</v>
      </c>
      <c r="D2283" s="372"/>
      <c r="E2283" s="372"/>
      <c r="F2283" s="51"/>
      <c r="G2283" s="52"/>
      <c r="H2283" s="52"/>
      <c r="I2283" s="52"/>
      <c r="J2283" s="57"/>
      <c r="K2283" s="52"/>
      <c r="L2283" s="53">
        <v>3.86</v>
      </c>
      <c r="M2283" s="52"/>
      <c r="N2283" s="64">
        <v>134.94999999999999</v>
      </c>
      <c r="AF2283" s="39"/>
      <c r="AG2283" s="47"/>
      <c r="AH2283" s="47"/>
      <c r="AL2283" s="3" t="s">
        <v>66</v>
      </c>
      <c r="AN2283" s="47"/>
      <c r="AO2283" s="47"/>
      <c r="AQ2283" s="47"/>
    </row>
    <row r="2284" spans="1:43" s="4" customFormat="1" ht="23.25" x14ac:dyDescent="0.25">
      <c r="A2284" s="56"/>
      <c r="B2284" s="49" t="s">
        <v>681</v>
      </c>
      <c r="C2284" s="372" t="s">
        <v>682</v>
      </c>
      <c r="D2284" s="372"/>
      <c r="E2284" s="372"/>
      <c r="F2284" s="51" t="s">
        <v>69</v>
      </c>
      <c r="G2284" s="63">
        <v>97</v>
      </c>
      <c r="H2284" s="52"/>
      <c r="I2284" s="63">
        <v>97</v>
      </c>
      <c r="J2284" s="57"/>
      <c r="K2284" s="52"/>
      <c r="L2284" s="53">
        <v>3.74</v>
      </c>
      <c r="M2284" s="52"/>
      <c r="N2284" s="64">
        <v>130.9</v>
      </c>
      <c r="AF2284" s="39"/>
      <c r="AG2284" s="47"/>
      <c r="AH2284" s="47"/>
      <c r="AL2284" s="3" t="s">
        <v>682</v>
      </c>
      <c r="AN2284" s="47"/>
      <c r="AO2284" s="47"/>
      <c r="AQ2284" s="47"/>
    </row>
    <row r="2285" spans="1:43" s="4" customFormat="1" ht="23.25" x14ac:dyDescent="0.25">
      <c r="A2285" s="56"/>
      <c r="B2285" s="49" t="s">
        <v>683</v>
      </c>
      <c r="C2285" s="372" t="s">
        <v>684</v>
      </c>
      <c r="D2285" s="372"/>
      <c r="E2285" s="372"/>
      <c r="F2285" s="51" t="s">
        <v>69</v>
      </c>
      <c r="G2285" s="63">
        <v>51</v>
      </c>
      <c r="H2285" s="52"/>
      <c r="I2285" s="63">
        <v>51</v>
      </c>
      <c r="J2285" s="57"/>
      <c r="K2285" s="52"/>
      <c r="L2285" s="53">
        <v>1.97</v>
      </c>
      <c r="M2285" s="52"/>
      <c r="N2285" s="64">
        <v>68.819999999999993</v>
      </c>
      <c r="AF2285" s="39"/>
      <c r="AG2285" s="47"/>
      <c r="AH2285" s="47"/>
      <c r="AL2285" s="3" t="s">
        <v>684</v>
      </c>
      <c r="AN2285" s="47"/>
      <c r="AO2285" s="47"/>
      <c r="AQ2285" s="47"/>
    </row>
    <row r="2286" spans="1:43" s="4" customFormat="1" ht="15" x14ac:dyDescent="0.25">
      <c r="A2286" s="65"/>
      <c r="B2286" s="66"/>
      <c r="C2286" s="374" t="s">
        <v>72</v>
      </c>
      <c r="D2286" s="374"/>
      <c r="E2286" s="374"/>
      <c r="F2286" s="42"/>
      <c r="G2286" s="43"/>
      <c r="H2286" s="43"/>
      <c r="I2286" s="43"/>
      <c r="J2286" s="45"/>
      <c r="K2286" s="43"/>
      <c r="L2286" s="67">
        <v>11.38</v>
      </c>
      <c r="M2286" s="60"/>
      <c r="N2286" s="46"/>
      <c r="AF2286" s="39"/>
      <c r="AG2286" s="47"/>
      <c r="AH2286" s="47"/>
      <c r="AN2286" s="47" t="s">
        <v>72</v>
      </c>
      <c r="AO2286" s="47"/>
      <c r="AQ2286" s="47"/>
    </row>
    <row r="2287" spans="1:43" s="4" customFormat="1" ht="22.5" x14ac:dyDescent="0.25">
      <c r="A2287" s="40" t="s">
        <v>941</v>
      </c>
      <c r="B2287" s="41" t="s">
        <v>768</v>
      </c>
      <c r="C2287" s="374" t="s">
        <v>2363</v>
      </c>
      <c r="D2287" s="374"/>
      <c r="E2287" s="374"/>
      <c r="F2287" s="42" t="s">
        <v>231</v>
      </c>
      <c r="G2287" s="43">
        <v>16.32</v>
      </c>
      <c r="H2287" s="44">
        <v>1</v>
      </c>
      <c r="I2287" s="68">
        <v>16.32</v>
      </c>
      <c r="J2287" s="105">
        <v>1856.23</v>
      </c>
      <c r="K2287" s="43"/>
      <c r="L2287" s="105">
        <v>3543.12</v>
      </c>
      <c r="M2287" s="68">
        <v>8.5500000000000007</v>
      </c>
      <c r="N2287" s="115">
        <v>30293.67</v>
      </c>
      <c r="AF2287" s="39"/>
      <c r="AG2287" s="47"/>
      <c r="AH2287" s="47" t="s">
        <v>2363</v>
      </c>
      <c r="AN2287" s="47"/>
      <c r="AO2287" s="47"/>
      <c r="AQ2287" s="47"/>
    </row>
    <row r="2288" spans="1:43" s="4" customFormat="1" ht="15" x14ac:dyDescent="0.25">
      <c r="A2288" s="69"/>
      <c r="B2288" s="50"/>
      <c r="C2288" s="372" t="s">
        <v>2414</v>
      </c>
      <c r="D2288" s="372"/>
      <c r="E2288" s="372"/>
      <c r="F2288" s="372"/>
      <c r="G2288" s="372"/>
      <c r="H2288" s="372"/>
      <c r="I2288" s="372"/>
      <c r="J2288" s="372"/>
      <c r="K2288" s="372"/>
      <c r="L2288" s="372"/>
      <c r="M2288" s="372"/>
      <c r="N2288" s="377"/>
      <c r="AF2288" s="39"/>
      <c r="AG2288" s="47"/>
      <c r="AH2288" s="47"/>
      <c r="AI2288" s="3" t="s">
        <v>2414</v>
      </c>
      <c r="AN2288" s="47"/>
      <c r="AO2288" s="47"/>
      <c r="AQ2288" s="47"/>
    </row>
    <row r="2289" spans="1:43" s="4" customFormat="1" ht="15" x14ac:dyDescent="0.25">
      <c r="A2289" s="65"/>
      <c r="B2289" s="66"/>
      <c r="C2289" s="374" t="s">
        <v>72</v>
      </c>
      <c r="D2289" s="374"/>
      <c r="E2289" s="374"/>
      <c r="F2289" s="42"/>
      <c r="G2289" s="43"/>
      <c r="H2289" s="43"/>
      <c r="I2289" s="43"/>
      <c r="J2289" s="45"/>
      <c r="K2289" s="43"/>
      <c r="L2289" s="105">
        <v>3543.12</v>
      </c>
      <c r="M2289" s="60"/>
      <c r="N2289" s="115">
        <v>30293.67</v>
      </c>
      <c r="AF2289" s="39"/>
      <c r="AG2289" s="47"/>
      <c r="AH2289" s="47"/>
      <c r="AN2289" s="47" t="s">
        <v>72</v>
      </c>
      <c r="AO2289" s="47"/>
      <c r="AQ2289" s="47"/>
    </row>
    <row r="2290" spans="1:43" s="4" customFormat="1" ht="45.75" x14ac:dyDescent="0.25">
      <c r="A2290" s="40" t="s">
        <v>945</v>
      </c>
      <c r="B2290" s="41" t="s">
        <v>745</v>
      </c>
      <c r="C2290" s="374" t="s">
        <v>2390</v>
      </c>
      <c r="D2290" s="374"/>
      <c r="E2290" s="374"/>
      <c r="F2290" s="42" t="s">
        <v>318</v>
      </c>
      <c r="G2290" s="43">
        <v>25.52</v>
      </c>
      <c r="H2290" s="44">
        <v>1</v>
      </c>
      <c r="I2290" s="68">
        <v>25.52</v>
      </c>
      <c r="J2290" s="45"/>
      <c r="K2290" s="43"/>
      <c r="L2290" s="45"/>
      <c r="M2290" s="43"/>
      <c r="N2290" s="46"/>
      <c r="AF2290" s="39"/>
      <c r="AG2290" s="47"/>
      <c r="AH2290" s="47" t="s">
        <v>2390</v>
      </c>
      <c r="AN2290" s="47"/>
      <c r="AO2290" s="47"/>
      <c r="AQ2290" s="47"/>
    </row>
    <row r="2291" spans="1:43" s="4" customFormat="1" ht="15" x14ac:dyDescent="0.25">
      <c r="A2291" s="69"/>
      <c r="B2291" s="50"/>
      <c r="C2291" s="372" t="s">
        <v>747</v>
      </c>
      <c r="D2291" s="372"/>
      <c r="E2291" s="372"/>
      <c r="F2291" s="372"/>
      <c r="G2291" s="372"/>
      <c r="H2291" s="372"/>
      <c r="I2291" s="372"/>
      <c r="J2291" s="372"/>
      <c r="K2291" s="372"/>
      <c r="L2291" s="372"/>
      <c r="M2291" s="372"/>
      <c r="N2291" s="377"/>
      <c r="AF2291" s="39"/>
      <c r="AG2291" s="47"/>
      <c r="AH2291" s="47"/>
      <c r="AI2291" s="3" t="s">
        <v>747</v>
      </c>
      <c r="AN2291" s="47"/>
      <c r="AO2291" s="47"/>
      <c r="AQ2291" s="47"/>
    </row>
    <row r="2292" spans="1:43" s="4" customFormat="1" ht="22.5" x14ac:dyDescent="0.25">
      <c r="A2292" s="103"/>
      <c r="B2292" s="49" t="s">
        <v>217</v>
      </c>
      <c r="C2292" s="368" t="s">
        <v>218</v>
      </c>
      <c r="D2292" s="368"/>
      <c r="E2292" s="368"/>
      <c r="F2292" s="368"/>
      <c r="G2292" s="368"/>
      <c r="H2292" s="368"/>
      <c r="I2292" s="368"/>
      <c r="J2292" s="368"/>
      <c r="K2292" s="368"/>
      <c r="L2292" s="368"/>
      <c r="M2292" s="368"/>
      <c r="N2292" s="376"/>
      <c r="AF2292" s="39"/>
      <c r="AG2292" s="47"/>
      <c r="AH2292" s="47"/>
      <c r="AJ2292" s="3" t="s">
        <v>218</v>
      </c>
      <c r="AN2292" s="47"/>
      <c r="AO2292" s="47"/>
      <c r="AQ2292" s="47"/>
    </row>
    <row r="2293" spans="1:43" s="4" customFormat="1" ht="15" x14ac:dyDescent="0.25">
      <c r="A2293" s="48"/>
      <c r="B2293" s="49" t="s">
        <v>58</v>
      </c>
      <c r="C2293" s="372" t="s">
        <v>62</v>
      </c>
      <c r="D2293" s="372"/>
      <c r="E2293" s="372"/>
      <c r="F2293" s="51"/>
      <c r="G2293" s="52"/>
      <c r="H2293" s="52"/>
      <c r="I2293" s="52"/>
      <c r="J2293" s="53">
        <v>1.19</v>
      </c>
      <c r="K2293" s="54">
        <v>1.1499999999999999</v>
      </c>
      <c r="L2293" s="53">
        <v>34.92</v>
      </c>
      <c r="M2293" s="54">
        <v>34.96</v>
      </c>
      <c r="N2293" s="55">
        <v>1220.8</v>
      </c>
      <c r="AF2293" s="39"/>
      <c r="AG2293" s="47"/>
      <c r="AH2293" s="47"/>
      <c r="AK2293" s="3" t="s">
        <v>62</v>
      </c>
      <c r="AN2293" s="47"/>
      <c r="AO2293" s="47"/>
      <c r="AQ2293" s="47"/>
    </row>
    <row r="2294" spans="1:43" s="4" customFormat="1" ht="15" x14ac:dyDescent="0.25">
      <c r="A2294" s="48"/>
      <c r="B2294" s="49" t="s">
        <v>73</v>
      </c>
      <c r="C2294" s="372" t="s">
        <v>175</v>
      </c>
      <c r="D2294" s="372"/>
      <c r="E2294" s="372"/>
      <c r="F2294" s="51"/>
      <c r="G2294" s="52"/>
      <c r="H2294" s="52"/>
      <c r="I2294" s="52"/>
      <c r="J2294" s="53">
        <v>0.08</v>
      </c>
      <c r="K2294" s="54">
        <v>1.1499999999999999</v>
      </c>
      <c r="L2294" s="53">
        <v>2.35</v>
      </c>
      <c r="M2294" s="52"/>
      <c r="N2294" s="58"/>
      <c r="AF2294" s="39"/>
      <c r="AG2294" s="47"/>
      <c r="AH2294" s="47"/>
      <c r="AK2294" s="3" t="s">
        <v>175</v>
      </c>
      <c r="AN2294" s="47"/>
      <c r="AO2294" s="47"/>
      <c r="AQ2294" s="47"/>
    </row>
    <row r="2295" spans="1:43" s="4" customFormat="1" ht="15" x14ac:dyDescent="0.25">
      <c r="A2295" s="48"/>
      <c r="B2295" s="49" t="s">
        <v>122</v>
      </c>
      <c r="C2295" s="372" t="s">
        <v>177</v>
      </c>
      <c r="D2295" s="372"/>
      <c r="E2295" s="372"/>
      <c r="F2295" s="51"/>
      <c r="G2295" s="52"/>
      <c r="H2295" s="52"/>
      <c r="I2295" s="52"/>
      <c r="J2295" s="53">
        <v>6.31</v>
      </c>
      <c r="K2295" s="52"/>
      <c r="L2295" s="53">
        <v>161.03</v>
      </c>
      <c r="M2295" s="52"/>
      <c r="N2295" s="58"/>
      <c r="AF2295" s="39"/>
      <c r="AG2295" s="47"/>
      <c r="AH2295" s="47"/>
      <c r="AK2295" s="3" t="s">
        <v>177</v>
      </c>
      <c r="AN2295" s="47"/>
      <c r="AO2295" s="47"/>
      <c r="AQ2295" s="47"/>
    </row>
    <row r="2296" spans="1:43" s="4" customFormat="1" ht="15" x14ac:dyDescent="0.25">
      <c r="A2296" s="56"/>
      <c r="B2296" s="49"/>
      <c r="C2296" s="372" t="s">
        <v>63</v>
      </c>
      <c r="D2296" s="372"/>
      <c r="E2296" s="372"/>
      <c r="F2296" s="51" t="s">
        <v>64</v>
      </c>
      <c r="G2296" s="54">
        <v>0.13</v>
      </c>
      <c r="H2296" s="54">
        <v>1.1499999999999999</v>
      </c>
      <c r="I2296" s="114">
        <v>3.8152400000000002</v>
      </c>
      <c r="J2296" s="57"/>
      <c r="K2296" s="52"/>
      <c r="L2296" s="57"/>
      <c r="M2296" s="52"/>
      <c r="N2296" s="58"/>
      <c r="AF2296" s="39"/>
      <c r="AG2296" s="47"/>
      <c r="AH2296" s="47"/>
      <c r="AL2296" s="3" t="s">
        <v>63</v>
      </c>
      <c r="AN2296" s="47"/>
      <c r="AO2296" s="47"/>
      <c r="AQ2296" s="47"/>
    </row>
    <row r="2297" spans="1:43" s="4" customFormat="1" ht="15" x14ac:dyDescent="0.25">
      <c r="A2297" s="48"/>
      <c r="B2297" s="49"/>
      <c r="C2297" s="375" t="s">
        <v>65</v>
      </c>
      <c r="D2297" s="375"/>
      <c r="E2297" s="375"/>
      <c r="F2297" s="59"/>
      <c r="G2297" s="60"/>
      <c r="H2297" s="60"/>
      <c r="I2297" s="60"/>
      <c r="J2297" s="61">
        <v>7.58</v>
      </c>
      <c r="K2297" s="60"/>
      <c r="L2297" s="61">
        <v>198.3</v>
      </c>
      <c r="M2297" s="60"/>
      <c r="N2297" s="62"/>
      <c r="AF2297" s="39"/>
      <c r="AG2297" s="47"/>
      <c r="AH2297" s="47"/>
      <c r="AM2297" s="3" t="s">
        <v>65</v>
      </c>
      <c r="AN2297" s="47"/>
      <c r="AO2297" s="47"/>
      <c r="AQ2297" s="47"/>
    </row>
    <row r="2298" spans="1:43" s="4" customFormat="1" ht="15" x14ac:dyDescent="0.25">
      <c r="A2298" s="56"/>
      <c r="B2298" s="49"/>
      <c r="C2298" s="372" t="s">
        <v>66</v>
      </c>
      <c r="D2298" s="372"/>
      <c r="E2298" s="372"/>
      <c r="F2298" s="51"/>
      <c r="G2298" s="52"/>
      <c r="H2298" s="52"/>
      <c r="I2298" s="52"/>
      <c r="J2298" s="57"/>
      <c r="K2298" s="52"/>
      <c r="L2298" s="53">
        <v>34.92</v>
      </c>
      <c r="M2298" s="52"/>
      <c r="N2298" s="55">
        <v>1220.8</v>
      </c>
      <c r="AF2298" s="39"/>
      <c r="AG2298" s="47"/>
      <c r="AH2298" s="47"/>
      <c r="AL2298" s="3" t="s">
        <v>66</v>
      </c>
      <c r="AN2298" s="47"/>
      <c r="AO2298" s="47"/>
      <c r="AQ2298" s="47"/>
    </row>
    <row r="2299" spans="1:43" s="4" customFormat="1" ht="23.25" x14ac:dyDescent="0.25">
      <c r="A2299" s="56"/>
      <c r="B2299" s="49" t="s">
        <v>681</v>
      </c>
      <c r="C2299" s="372" t="s">
        <v>682</v>
      </c>
      <c r="D2299" s="372"/>
      <c r="E2299" s="372"/>
      <c r="F2299" s="51" t="s">
        <v>69</v>
      </c>
      <c r="G2299" s="63">
        <v>97</v>
      </c>
      <c r="H2299" s="52"/>
      <c r="I2299" s="63">
        <v>97</v>
      </c>
      <c r="J2299" s="57"/>
      <c r="K2299" s="52"/>
      <c r="L2299" s="53">
        <v>33.869999999999997</v>
      </c>
      <c r="M2299" s="52"/>
      <c r="N2299" s="55">
        <v>1184.18</v>
      </c>
      <c r="AF2299" s="39"/>
      <c r="AG2299" s="47"/>
      <c r="AH2299" s="47"/>
      <c r="AL2299" s="3" t="s">
        <v>682</v>
      </c>
      <c r="AN2299" s="47"/>
      <c r="AO2299" s="47"/>
      <c r="AQ2299" s="47"/>
    </row>
    <row r="2300" spans="1:43" s="4" customFormat="1" ht="23.25" x14ac:dyDescent="0.25">
      <c r="A2300" s="56"/>
      <c r="B2300" s="49" t="s">
        <v>683</v>
      </c>
      <c r="C2300" s="372" t="s">
        <v>684</v>
      </c>
      <c r="D2300" s="372"/>
      <c r="E2300" s="372"/>
      <c r="F2300" s="51" t="s">
        <v>69</v>
      </c>
      <c r="G2300" s="63">
        <v>51</v>
      </c>
      <c r="H2300" s="52"/>
      <c r="I2300" s="63">
        <v>51</v>
      </c>
      <c r="J2300" s="57"/>
      <c r="K2300" s="52"/>
      <c r="L2300" s="53">
        <v>17.809999999999999</v>
      </c>
      <c r="M2300" s="52"/>
      <c r="N2300" s="64">
        <v>622.61</v>
      </c>
      <c r="AF2300" s="39"/>
      <c r="AG2300" s="47"/>
      <c r="AH2300" s="47"/>
      <c r="AL2300" s="3" t="s">
        <v>684</v>
      </c>
      <c r="AN2300" s="47"/>
      <c r="AO2300" s="47"/>
      <c r="AQ2300" s="47"/>
    </row>
    <row r="2301" spans="1:43" s="4" customFormat="1" ht="15" x14ac:dyDescent="0.25">
      <c r="A2301" s="65"/>
      <c r="B2301" s="66"/>
      <c r="C2301" s="374" t="s">
        <v>72</v>
      </c>
      <c r="D2301" s="374"/>
      <c r="E2301" s="374"/>
      <c r="F2301" s="42"/>
      <c r="G2301" s="43"/>
      <c r="H2301" s="43"/>
      <c r="I2301" s="43"/>
      <c r="J2301" s="45"/>
      <c r="K2301" s="43"/>
      <c r="L2301" s="67">
        <v>249.98</v>
      </c>
      <c r="M2301" s="60"/>
      <c r="N2301" s="46"/>
      <c r="AF2301" s="39"/>
      <c r="AG2301" s="47"/>
      <c r="AH2301" s="47"/>
      <c r="AN2301" s="47" t="s">
        <v>72</v>
      </c>
      <c r="AO2301" s="47"/>
      <c r="AQ2301" s="47"/>
    </row>
    <row r="2302" spans="1:43" s="4" customFormat="1" ht="23.25" x14ac:dyDescent="0.25">
      <c r="A2302" s="40" t="s">
        <v>948</v>
      </c>
      <c r="B2302" s="41" t="s">
        <v>749</v>
      </c>
      <c r="C2302" s="374" t="s">
        <v>750</v>
      </c>
      <c r="D2302" s="374"/>
      <c r="E2302" s="374"/>
      <c r="F2302" s="42" t="s">
        <v>238</v>
      </c>
      <c r="G2302" s="43">
        <v>2.5520000000000001E-2</v>
      </c>
      <c r="H2302" s="44">
        <v>1</v>
      </c>
      <c r="I2302" s="118">
        <v>2.5520000000000001E-2</v>
      </c>
      <c r="J2302" s="105">
        <v>4840.6499999999996</v>
      </c>
      <c r="K2302" s="43"/>
      <c r="L2302" s="67">
        <v>123.53</v>
      </c>
      <c r="M2302" s="43"/>
      <c r="N2302" s="46"/>
      <c r="AF2302" s="39"/>
      <c r="AG2302" s="47"/>
      <c r="AH2302" s="47" t="s">
        <v>750</v>
      </c>
      <c r="AN2302" s="47"/>
      <c r="AO2302" s="47"/>
      <c r="AQ2302" s="47"/>
    </row>
    <row r="2303" spans="1:43" s="4" customFormat="1" ht="15" x14ac:dyDescent="0.25">
      <c r="A2303" s="69"/>
      <c r="B2303" s="50"/>
      <c r="C2303" s="372" t="s">
        <v>751</v>
      </c>
      <c r="D2303" s="372"/>
      <c r="E2303" s="372"/>
      <c r="F2303" s="372"/>
      <c r="G2303" s="372"/>
      <c r="H2303" s="372"/>
      <c r="I2303" s="372"/>
      <c r="J2303" s="372"/>
      <c r="K2303" s="372"/>
      <c r="L2303" s="372"/>
      <c r="M2303" s="372"/>
      <c r="N2303" s="377"/>
      <c r="AF2303" s="39"/>
      <c r="AG2303" s="47"/>
      <c r="AH2303" s="47"/>
      <c r="AI2303" s="3" t="s">
        <v>751</v>
      </c>
      <c r="AN2303" s="47"/>
      <c r="AO2303" s="47"/>
      <c r="AQ2303" s="47"/>
    </row>
    <row r="2304" spans="1:43" s="4" customFormat="1" ht="15" x14ac:dyDescent="0.25">
      <c r="A2304" s="65"/>
      <c r="B2304" s="66"/>
      <c r="C2304" s="374" t="s">
        <v>72</v>
      </c>
      <c r="D2304" s="374"/>
      <c r="E2304" s="374"/>
      <c r="F2304" s="42"/>
      <c r="G2304" s="43"/>
      <c r="H2304" s="43"/>
      <c r="I2304" s="43"/>
      <c r="J2304" s="45"/>
      <c r="K2304" s="43"/>
      <c r="L2304" s="67">
        <v>123.53</v>
      </c>
      <c r="M2304" s="60"/>
      <c r="N2304" s="46"/>
      <c r="AF2304" s="39"/>
      <c r="AG2304" s="47"/>
      <c r="AH2304" s="47"/>
      <c r="AN2304" s="47" t="s">
        <v>72</v>
      </c>
      <c r="AO2304" s="47"/>
      <c r="AQ2304" s="47"/>
    </row>
    <row r="2305" spans="1:43" s="4" customFormat="1" ht="23.25" x14ac:dyDescent="0.25">
      <c r="A2305" s="40" t="s">
        <v>949</v>
      </c>
      <c r="B2305" s="41" t="s">
        <v>753</v>
      </c>
      <c r="C2305" s="374" t="s">
        <v>754</v>
      </c>
      <c r="D2305" s="374"/>
      <c r="E2305" s="374"/>
      <c r="F2305" s="42" t="s">
        <v>61</v>
      </c>
      <c r="G2305" s="43">
        <v>2</v>
      </c>
      <c r="H2305" s="44">
        <v>1</v>
      </c>
      <c r="I2305" s="44">
        <v>2</v>
      </c>
      <c r="J2305" s="45"/>
      <c r="K2305" s="43"/>
      <c r="L2305" s="45"/>
      <c r="M2305" s="43"/>
      <c r="N2305" s="46"/>
      <c r="AF2305" s="39"/>
      <c r="AG2305" s="47"/>
      <c r="AH2305" s="47" t="s">
        <v>754</v>
      </c>
      <c r="AN2305" s="47"/>
      <c r="AO2305" s="47"/>
      <c r="AQ2305" s="47"/>
    </row>
    <row r="2306" spans="1:43" s="4" customFormat="1" ht="22.5" x14ac:dyDescent="0.25">
      <c r="A2306" s="103"/>
      <c r="B2306" s="49" t="s">
        <v>217</v>
      </c>
      <c r="C2306" s="368" t="s">
        <v>218</v>
      </c>
      <c r="D2306" s="368"/>
      <c r="E2306" s="368"/>
      <c r="F2306" s="368"/>
      <c r="G2306" s="368"/>
      <c r="H2306" s="368"/>
      <c r="I2306" s="368"/>
      <c r="J2306" s="368"/>
      <c r="K2306" s="368"/>
      <c r="L2306" s="368"/>
      <c r="M2306" s="368"/>
      <c r="N2306" s="376"/>
      <c r="AF2306" s="39"/>
      <c r="AG2306" s="47"/>
      <c r="AH2306" s="47"/>
      <c r="AJ2306" s="3" t="s">
        <v>218</v>
      </c>
      <c r="AN2306" s="47"/>
      <c r="AO2306" s="47"/>
      <c r="AQ2306" s="47"/>
    </row>
    <row r="2307" spans="1:43" s="4" customFormat="1" ht="15" x14ac:dyDescent="0.25">
      <c r="A2307" s="48"/>
      <c r="B2307" s="49" t="s">
        <v>58</v>
      </c>
      <c r="C2307" s="372" t="s">
        <v>62</v>
      </c>
      <c r="D2307" s="372"/>
      <c r="E2307" s="372"/>
      <c r="F2307" s="51"/>
      <c r="G2307" s="52"/>
      <c r="H2307" s="52"/>
      <c r="I2307" s="52"/>
      <c r="J2307" s="53">
        <v>5.35</v>
      </c>
      <c r="K2307" s="54">
        <v>1.1499999999999999</v>
      </c>
      <c r="L2307" s="53">
        <v>12.31</v>
      </c>
      <c r="M2307" s="54">
        <v>34.96</v>
      </c>
      <c r="N2307" s="64">
        <v>430.36</v>
      </c>
      <c r="AF2307" s="39"/>
      <c r="AG2307" s="47"/>
      <c r="AH2307" s="47"/>
      <c r="AK2307" s="3" t="s">
        <v>62</v>
      </c>
      <c r="AN2307" s="47"/>
      <c r="AO2307" s="47"/>
      <c r="AQ2307" s="47"/>
    </row>
    <row r="2308" spans="1:43" s="4" customFormat="1" ht="15" x14ac:dyDescent="0.25">
      <c r="A2308" s="48"/>
      <c r="B2308" s="49" t="s">
        <v>122</v>
      </c>
      <c r="C2308" s="372" t="s">
        <v>177</v>
      </c>
      <c r="D2308" s="372"/>
      <c r="E2308" s="372"/>
      <c r="F2308" s="51"/>
      <c r="G2308" s="52"/>
      <c r="H2308" s="52"/>
      <c r="I2308" s="52"/>
      <c r="J2308" s="53">
        <v>0.94</v>
      </c>
      <c r="K2308" s="52"/>
      <c r="L2308" s="53">
        <v>1.88</v>
      </c>
      <c r="M2308" s="52"/>
      <c r="N2308" s="58"/>
      <c r="AF2308" s="39"/>
      <c r="AG2308" s="47"/>
      <c r="AH2308" s="47"/>
      <c r="AK2308" s="3" t="s">
        <v>177</v>
      </c>
      <c r="AN2308" s="47"/>
      <c r="AO2308" s="47"/>
      <c r="AQ2308" s="47"/>
    </row>
    <row r="2309" spans="1:43" s="4" customFormat="1" ht="15" x14ac:dyDescent="0.25">
      <c r="A2309" s="56"/>
      <c r="B2309" s="49"/>
      <c r="C2309" s="372" t="s">
        <v>63</v>
      </c>
      <c r="D2309" s="372"/>
      <c r="E2309" s="372"/>
      <c r="F2309" s="51" t="s">
        <v>64</v>
      </c>
      <c r="G2309" s="54">
        <v>0.59</v>
      </c>
      <c r="H2309" s="54">
        <v>1.1499999999999999</v>
      </c>
      <c r="I2309" s="109">
        <v>1.357</v>
      </c>
      <c r="J2309" s="57"/>
      <c r="K2309" s="52"/>
      <c r="L2309" s="57"/>
      <c r="M2309" s="52"/>
      <c r="N2309" s="58"/>
      <c r="AF2309" s="39"/>
      <c r="AG2309" s="47"/>
      <c r="AH2309" s="47"/>
      <c r="AL2309" s="3" t="s">
        <v>63</v>
      </c>
      <c r="AN2309" s="47"/>
      <c r="AO2309" s="47"/>
      <c r="AQ2309" s="47"/>
    </row>
    <row r="2310" spans="1:43" s="4" customFormat="1" ht="15" x14ac:dyDescent="0.25">
      <c r="A2310" s="48"/>
      <c r="B2310" s="49"/>
      <c r="C2310" s="375" t="s">
        <v>65</v>
      </c>
      <c r="D2310" s="375"/>
      <c r="E2310" s="375"/>
      <c r="F2310" s="59"/>
      <c r="G2310" s="60"/>
      <c r="H2310" s="60"/>
      <c r="I2310" s="60"/>
      <c r="J2310" s="61">
        <v>6.29</v>
      </c>
      <c r="K2310" s="60"/>
      <c r="L2310" s="61">
        <v>14.19</v>
      </c>
      <c r="M2310" s="60"/>
      <c r="N2310" s="62"/>
      <c r="AF2310" s="39"/>
      <c r="AG2310" s="47"/>
      <c r="AH2310" s="47"/>
      <c r="AM2310" s="3" t="s">
        <v>65</v>
      </c>
      <c r="AN2310" s="47"/>
      <c r="AO2310" s="47"/>
      <c r="AQ2310" s="47"/>
    </row>
    <row r="2311" spans="1:43" s="4" customFormat="1" ht="15" x14ac:dyDescent="0.25">
      <c r="A2311" s="56"/>
      <c r="B2311" s="49"/>
      <c r="C2311" s="372" t="s">
        <v>66</v>
      </c>
      <c r="D2311" s="372"/>
      <c r="E2311" s="372"/>
      <c r="F2311" s="51"/>
      <c r="G2311" s="52"/>
      <c r="H2311" s="52"/>
      <c r="I2311" s="52"/>
      <c r="J2311" s="57"/>
      <c r="K2311" s="52"/>
      <c r="L2311" s="53">
        <v>12.31</v>
      </c>
      <c r="M2311" s="52"/>
      <c r="N2311" s="64">
        <v>430.36</v>
      </c>
      <c r="AF2311" s="39"/>
      <c r="AG2311" s="47"/>
      <c r="AH2311" s="47"/>
      <c r="AL2311" s="3" t="s">
        <v>66</v>
      </c>
      <c r="AN2311" s="47"/>
      <c r="AO2311" s="47"/>
      <c r="AQ2311" s="47"/>
    </row>
    <row r="2312" spans="1:43" s="4" customFormat="1" ht="23.25" x14ac:dyDescent="0.25">
      <c r="A2312" s="56"/>
      <c r="B2312" s="49" t="s">
        <v>681</v>
      </c>
      <c r="C2312" s="372" t="s">
        <v>682</v>
      </c>
      <c r="D2312" s="372"/>
      <c r="E2312" s="372"/>
      <c r="F2312" s="51" t="s">
        <v>69</v>
      </c>
      <c r="G2312" s="63">
        <v>97</v>
      </c>
      <c r="H2312" s="52"/>
      <c r="I2312" s="63">
        <v>97</v>
      </c>
      <c r="J2312" s="57"/>
      <c r="K2312" s="52"/>
      <c r="L2312" s="53">
        <v>11.94</v>
      </c>
      <c r="M2312" s="52"/>
      <c r="N2312" s="64">
        <v>417.45</v>
      </c>
      <c r="AF2312" s="39"/>
      <c r="AG2312" s="47"/>
      <c r="AH2312" s="47"/>
      <c r="AL2312" s="3" t="s">
        <v>682</v>
      </c>
      <c r="AN2312" s="47"/>
      <c r="AO2312" s="47"/>
      <c r="AQ2312" s="47"/>
    </row>
    <row r="2313" spans="1:43" s="4" customFormat="1" ht="23.25" x14ac:dyDescent="0.25">
      <c r="A2313" s="56"/>
      <c r="B2313" s="49" t="s">
        <v>683</v>
      </c>
      <c r="C2313" s="372" t="s">
        <v>684</v>
      </c>
      <c r="D2313" s="372"/>
      <c r="E2313" s="372"/>
      <c r="F2313" s="51" t="s">
        <v>69</v>
      </c>
      <c r="G2313" s="63">
        <v>51</v>
      </c>
      <c r="H2313" s="52"/>
      <c r="I2313" s="63">
        <v>51</v>
      </c>
      <c r="J2313" s="57"/>
      <c r="K2313" s="52"/>
      <c r="L2313" s="53">
        <v>6.28</v>
      </c>
      <c r="M2313" s="52"/>
      <c r="N2313" s="64">
        <v>219.48</v>
      </c>
      <c r="AF2313" s="39"/>
      <c r="AG2313" s="47"/>
      <c r="AH2313" s="47"/>
      <c r="AL2313" s="3" t="s">
        <v>684</v>
      </c>
      <c r="AN2313" s="47"/>
      <c r="AO2313" s="47"/>
      <c r="AQ2313" s="47"/>
    </row>
    <row r="2314" spans="1:43" s="4" customFormat="1" ht="15" x14ac:dyDescent="0.25">
      <c r="A2314" s="65"/>
      <c r="B2314" s="66"/>
      <c r="C2314" s="374" t="s">
        <v>72</v>
      </c>
      <c r="D2314" s="374"/>
      <c r="E2314" s="374"/>
      <c r="F2314" s="42"/>
      <c r="G2314" s="43"/>
      <c r="H2314" s="43"/>
      <c r="I2314" s="43"/>
      <c r="J2314" s="45"/>
      <c r="K2314" s="43"/>
      <c r="L2314" s="67">
        <v>32.409999999999997</v>
      </c>
      <c r="M2314" s="60"/>
      <c r="N2314" s="46"/>
      <c r="AF2314" s="39"/>
      <c r="AG2314" s="47"/>
      <c r="AH2314" s="47"/>
      <c r="AN2314" s="47" t="s">
        <v>72</v>
      </c>
      <c r="AO2314" s="47"/>
      <c r="AQ2314" s="47"/>
    </row>
    <row r="2315" spans="1:43" s="4" customFormat="1" ht="23.25" x14ac:dyDescent="0.25">
      <c r="A2315" s="40" t="s">
        <v>950</v>
      </c>
      <c r="B2315" s="41" t="s">
        <v>756</v>
      </c>
      <c r="C2315" s="374" t="s">
        <v>757</v>
      </c>
      <c r="D2315" s="374"/>
      <c r="E2315" s="374"/>
      <c r="F2315" s="42" t="s">
        <v>215</v>
      </c>
      <c r="G2315" s="43">
        <v>-8.0000000000000002E-3</v>
      </c>
      <c r="H2315" s="44">
        <v>1</v>
      </c>
      <c r="I2315" s="116">
        <v>-8.0000000000000002E-3</v>
      </c>
      <c r="J2315" s="67">
        <v>38.590000000000003</v>
      </c>
      <c r="K2315" s="43"/>
      <c r="L2315" s="67">
        <v>-0.31</v>
      </c>
      <c r="M2315" s="43"/>
      <c r="N2315" s="46"/>
      <c r="AF2315" s="39"/>
      <c r="AG2315" s="47"/>
      <c r="AH2315" s="47" t="s">
        <v>757</v>
      </c>
      <c r="AN2315" s="47"/>
      <c r="AO2315" s="47"/>
      <c r="AQ2315" s="47"/>
    </row>
    <row r="2316" spans="1:43" s="4" customFormat="1" ht="15" x14ac:dyDescent="0.25">
      <c r="A2316" s="65"/>
      <c r="B2316" s="66"/>
      <c r="C2316" s="374" t="s">
        <v>72</v>
      </c>
      <c r="D2316" s="374"/>
      <c r="E2316" s="374"/>
      <c r="F2316" s="42"/>
      <c r="G2316" s="43"/>
      <c r="H2316" s="43"/>
      <c r="I2316" s="43"/>
      <c r="J2316" s="45"/>
      <c r="K2316" s="43"/>
      <c r="L2316" s="67">
        <v>-0.31</v>
      </c>
      <c r="M2316" s="60"/>
      <c r="N2316" s="46"/>
      <c r="AF2316" s="39"/>
      <c r="AG2316" s="47"/>
      <c r="AH2316" s="47"/>
      <c r="AN2316" s="47" t="s">
        <v>72</v>
      </c>
      <c r="AO2316" s="47"/>
      <c r="AQ2316" s="47"/>
    </row>
    <row r="2317" spans="1:43" s="4" customFormat="1" ht="15" x14ac:dyDescent="0.25">
      <c r="A2317" s="40" t="s">
        <v>952</v>
      </c>
      <c r="B2317" s="41" t="s">
        <v>759</v>
      </c>
      <c r="C2317" s="374" t="s">
        <v>760</v>
      </c>
      <c r="D2317" s="374"/>
      <c r="E2317" s="374"/>
      <c r="F2317" s="42" t="s">
        <v>215</v>
      </c>
      <c r="G2317" s="43">
        <v>-6.0000000000000001E-3</v>
      </c>
      <c r="H2317" s="44">
        <v>1</v>
      </c>
      <c r="I2317" s="116">
        <v>-6.0000000000000001E-3</v>
      </c>
      <c r="J2317" s="67">
        <v>143.97999999999999</v>
      </c>
      <c r="K2317" s="43"/>
      <c r="L2317" s="67">
        <v>-0.86</v>
      </c>
      <c r="M2317" s="43"/>
      <c r="N2317" s="46"/>
      <c r="AF2317" s="39"/>
      <c r="AG2317" s="47"/>
      <c r="AH2317" s="47" t="s">
        <v>760</v>
      </c>
      <c r="AN2317" s="47"/>
      <c r="AO2317" s="47"/>
      <c r="AQ2317" s="47"/>
    </row>
    <row r="2318" spans="1:43" s="4" customFormat="1" ht="15" x14ac:dyDescent="0.25">
      <c r="A2318" s="65"/>
      <c r="B2318" s="66"/>
      <c r="C2318" s="374" t="s">
        <v>72</v>
      </c>
      <c r="D2318" s="374"/>
      <c r="E2318" s="374"/>
      <c r="F2318" s="42"/>
      <c r="G2318" s="43"/>
      <c r="H2318" s="43"/>
      <c r="I2318" s="43"/>
      <c r="J2318" s="45"/>
      <c r="K2318" s="43"/>
      <c r="L2318" s="67">
        <v>-0.86</v>
      </c>
      <c r="M2318" s="60"/>
      <c r="N2318" s="46"/>
      <c r="AF2318" s="39"/>
      <c r="AG2318" s="47"/>
      <c r="AH2318" s="47"/>
      <c r="AN2318" s="47" t="s">
        <v>72</v>
      </c>
      <c r="AO2318" s="47"/>
      <c r="AQ2318" s="47"/>
    </row>
    <row r="2319" spans="1:43" s="4" customFormat="1" ht="22.5" x14ac:dyDescent="0.25">
      <c r="A2319" s="40" t="s">
        <v>956</v>
      </c>
      <c r="B2319" s="41" t="s">
        <v>762</v>
      </c>
      <c r="C2319" s="374" t="s">
        <v>763</v>
      </c>
      <c r="D2319" s="374"/>
      <c r="E2319" s="374"/>
      <c r="F2319" s="42" t="s">
        <v>61</v>
      </c>
      <c r="G2319" s="43">
        <v>2</v>
      </c>
      <c r="H2319" s="44">
        <v>1</v>
      </c>
      <c r="I2319" s="44">
        <v>2</v>
      </c>
      <c r="J2319" s="105">
        <v>2032.52</v>
      </c>
      <c r="K2319" s="43"/>
      <c r="L2319" s="67">
        <v>475.44</v>
      </c>
      <c r="M2319" s="68">
        <v>8.5500000000000007</v>
      </c>
      <c r="N2319" s="115">
        <v>4065.04</v>
      </c>
      <c r="AF2319" s="39"/>
      <c r="AG2319" s="47"/>
      <c r="AH2319" s="47" t="s">
        <v>763</v>
      </c>
      <c r="AN2319" s="47"/>
      <c r="AO2319" s="47"/>
      <c r="AQ2319" s="47"/>
    </row>
    <row r="2320" spans="1:43" s="4" customFormat="1" ht="15" x14ac:dyDescent="0.25">
      <c r="A2320" s="65"/>
      <c r="B2320" s="66"/>
      <c r="C2320" s="374" t="s">
        <v>72</v>
      </c>
      <c r="D2320" s="374"/>
      <c r="E2320" s="374"/>
      <c r="F2320" s="42"/>
      <c r="G2320" s="43"/>
      <c r="H2320" s="43"/>
      <c r="I2320" s="43"/>
      <c r="J2320" s="45"/>
      <c r="K2320" s="43"/>
      <c r="L2320" s="67">
        <v>475.44</v>
      </c>
      <c r="M2320" s="60"/>
      <c r="N2320" s="115">
        <v>4065.04</v>
      </c>
      <c r="AF2320" s="39"/>
      <c r="AG2320" s="47"/>
      <c r="AH2320" s="47"/>
      <c r="AN2320" s="47" t="s">
        <v>72</v>
      </c>
      <c r="AO2320" s="47"/>
      <c r="AQ2320" s="47"/>
    </row>
    <row r="2321" spans="1:43" s="4" customFormat="1" ht="23.25" x14ac:dyDescent="0.25">
      <c r="A2321" s="40" t="s">
        <v>961</v>
      </c>
      <c r="B2321" s="41" t="s">
        <v>753</v>
      </c>
      <c r="C2321" s="374" t="s">
        <v>754</v>
      </c>
      <c r="D2321" s="374"/>
      <c r="E2321" s="374"/>
      <c r="F2321" s="42" t="s">
        <v>61</v>
      </c>
      <c r="G2321" s="43">
        <v>2</v>
      </c>
      <c r="H2321" s="44">
        <v>1</v>
      </c>
      <c r="I2321" s="44">
        <v>2</v>
      </c>
      <c r="J2321" s="45"/>
      <c r="K2321" s="43"/>
      <c r="L2321" s="45"/>
      <c r="M2321" s="43"/>
      <c r="N2321" s="46"/>
      <c r="AF2321" s="39"/>
      <c r="AG2321" s="47"/>
      <c r="AH2321" s="47" t="s">
        <v>754</v>
      </c>
      <c r="AN2321" s="47"/>
      <c r="AO2321" s="47"/>
      <c r="AQ2321" s="47"/>
    </row>
    <row r="2322" spans="1:43" s="4" customFormat="1" ht="22.5" x14ac:dyDescent="0.25">
      <c r="A2322" s="103"/>
      <c r="B2322" s="49" t="s">
        <v>217</v>
      </c>
      <c r="C2322" s="368" t="s">
        <v>218</v>
      </c>
      <c r="D2322" s="368"/>
      <c r="E2322" s="368"/>
      <c r="F2322" s="368"/>
      <c r="G2322" s="368"/>
      <c r="H2322" s="368"/>
      <c r="I2322" s="368"/>
      <c r="J2322" s="368"/>
      <c r="K2322" s="368"/>
      <c r="L2322" s="368"/>
      <c r="M2322" s="368"/>
      <c r="N2322" s="376"/>
      <c r="AF2322" s="39"/>
      <c r="AG2322" s="47"/>
      <c r="AH2322" s="47"/>
      <c r="AJ2322" s="3" t="s">
        <v>218</v>
      </c>
      <c r="AN2322" s="47"/>
      <c r="AO2322" s="47"/>
      <c r="AQ2322" s="47"/>
    </row>
    <row r="2323" spans="1:43" s="4" customFormat="1" ht="15" x14ac:dyDescent="0.25">
      <c r="A2323" s="48"/>
      <c r="B2323" s="49" t="s">
        <v>58</v>
      </c>
      <c r="C2323" s="372" t="s">
        <v>62</v>
      </c>
      <c r="D2323" s="372"/>
      <c r="E2323" s="372"/>
      <c r="F2323" s="51"/>
      <c r="G2323" s="52"/>
      <c r="H2323" s="52"/>
      <c r="I2323" s="52"/>
      <c r="J2323" s="53">
        <v>5.35</v>
      </c>
      <c r="K2323" s="54">
        <v>1.1499999999999999</v>
      </c>
      <c r="L2323" s="53">
        <v>12.31</v>
      </c>
      <c r="M2323" s="54">
        <v>34.96</v>
      </c>
      <c r="N2323" s="64">
        <v>430.36</v>
      </c>
      <c r="AF2323" s="39"/>
      <c r="AG2323" s="47"/>
      <c r="AH2323" s="47"/>
      <c r="AK2323" s="3" t="s">
        <v>62</v>
      </c>
      <c r="AN2323" s="47"/>
      <c r="AO2323" s="47"/>
      <c r="AQ2323" s="47"/>
    </row>
    <row r="2324" spans="1:43" s="4" customFormat="1" ht="15" x14ac:dyDescent="0.25">
      <c r="A2324" s="48"/>
      <c r="B2324" s="49" t="s">
        <v>122</v>
      </c>
      <c r="C2324" s="372" t="s">
        <v>177</v>
      </c>
      <c r="D2324" s="372"/>
      <c r="E2324" s="372"/>
      <c r="F2324" s="51"/>
      <c r="G2324" s="52"/>
      <c r="H2324" s="52"/>
      <c r="I2324" s="52"/>
      <c r="J2324" s="53">
        <v>0.94</v>
      </c>
      <c r="K2324" s="52"/>
      <c r="L2324" s="53">
        <v>1.88</v>
      </c>
      <c r="M2324" s="52"/>
      <c r="N2324" s="58"/>
      <c r="AF2324" s="39"/>
      <c r="AG2324" s="47"/>
      <c r="AH2324" s="47"/>
      <c r="AK2324" s="3" t="s">
        <v>177</v>
      </c>
      <c r="AN2324" s="47"/>
      <c r="AO2324" s="47"/>
      <c r="AQ2324" s="47"/>
    </row>
    <row r="2325" spans="1:43" s="4" customFormat="1" ht="15" x14ac:dyDescent="0.25">
      <c r="A2325" s="56"/>
      <c r="B2325" s="49"/>
      <c r="C2325" s="372" t="s">
        <v>63</v>
      </c>
      <c r="D2325" s="372"/>
      <c r="E2325" s="372"/>
      <c r="F2325" s="51" t="s">
        <v>64</v>
      </c>
      <c r="G2325" s="54">
        <v>0.59</v>
      </c>
      <c r="H2325" s="54">
        <v>1.1499999999999999</v>
      </c>
      <c r="I2325" s="109">
        <v>1.357</v>
      </c>
      <c r="J2325" s="57"/>
      <c r="K2325" s="52"/>
      <c r="L2325" s="57"/>
      <c r="M2325" s="52"/>
      <c r="N2325" s="58"/>
      <c r="AF2325" s="39"/>
      <c r="AG2325" s="47"/>
      <c r="AH2325" s="47"/>
      <c r="AL2325" s="3" t="s">
        <v>63</v>
      </c>
      <c r="AN2325" s="47"/>
      <c r="AO2325" s="47"/>
      <c r="AQ2325" s="47"/>
    </row>
    <row r="2326" spans="1:43" s="4" customFormat="1" ht="15" x14ac:dyDescent="0.25">
      <c r="A2326" s="48"/>
      <c r="B2326" s="49"/>
      <c r="C2326" s="375" t="s">
        <v>65</v>
      </c>
      <c r="D2326" s="375"/>
      <c r="E2326" s="375"/>
      <c r="F2326" s="59"/>
      <c r="G2326" s="60"/>
      <c r="H2326" s="60"/>
      <c r="I2326" s="60"/>
      <c r="J2326" s="61">
        <v>6.29</v>
      </c>
      <c r="K2326" s="60"/>
      <c r="L2326" s="61">
        <v>14.19</v>
      </c>
      <c r="M2326" s="60"/>
      <c r="N2326" s="62"/>
      <c r="AF2326" s="39"/>
      <c r="AG2326" s="47"/>
      <c r="AH2326" s="47"/>
      <c r="AM2326" s="3" t="s">
        <v>65</v>
      </c>
      <c r="AN2326" s="47"/>
      <c r="AO2326" s="47"/>
      <c r="AQ2326" s="47"/>
    </row>
    <row r="2327" spans="1:43" s="4" customFormat="1" ht="15" x14ac:dyDescent="0.25">
      <c r="A2327" s="56"/>
      <c r="B2327" s="49"/>
      <c r="C2327" s="372" t="s">
        <v>66</v>
      </c>
      <c r="D2327" s="372"/>
      <c r="E2327" s="372"/>
      <c r="F2327" s="51"/>
      <c r="G2327" s="52"/>
      <c r="H2327" s="52"/>
      <c r="I2327" s="52"/>
      <c r="J2327" s="57"/>
      <c r="K2327" s="52"/>
      <c r="L2327" s="53">
        <v>12.31</v>
      </c>
      <c r="M2327" s="52"/>
      <c r="N2327" s="64">
        <v>430.36</v>
      </c>
      <c r="AF2327" s="39"/>
      <c r="AG2327" s="47"/>
      <c r="AH2327" s="47"/>
      <c r="AL2327" s="3" t="s">
        <v>66</v>
      </c>
      <c r="AN2327" s="47"/>
      <c r="AO2327" s="47"/>
      <c r="AQ2327" s="47"/>
    </row>
    <row r="2328" spans="1:43" s="4" customFormat="1" ht="23.25" x14ac:dyDescent="0.25">
      <c r="A2328" s="56"/>
      <c r="B2328" s="49" t="s">
        <v>681</v>
      </c>
      <c r="C2328" s="372" t="s">
        <v>682</v>
      </c>
      <c r="D2328" s="372"/>
      <c r="E2328" s="372"/>
      <c r="F2328" s="51" t="s">
        <v>69</v>
      </c>
      <c r="G2328" s="63">
        <v>97</v>
      </c>
      <c r="H2328" s="52"/>
      <c r="I2328" s="63">
        <v>97</v>
      </c>
      <c r="J2328" s="57"/>
      <c r="K2328" s="52"/>
      <c r="L2328" s="53">
        <v>11.94</v>
      </c>
      <c r="M2328" s="52"/>
      <c r="N2328" s="64">
        <v>417.45</v>
      </c>
      <c r="AF2328" s="39"/>
      <c r="AG2328" s="47"/>
      <c r="AH2328" s="47"/>
      <c r="AL2328" s="3" t="s">
        <v>682</v>
      </c>
      <c r="AN2328" s="47"/>
      <c r="AO2328" s="47"/>
      <c r="AQ2328" s="47"/>
    </row>
    <row r="2329" spans="1:43" s="4" customFormat="1" ht="23.25" x14ac:dyDescent="0.25">
      <c r="A2329" s="56"/>
      <c r="B2329" s="49" t="s">
        <v>683</v>
      </c>
      <c r="C2329" s="372" t="s">
        <v>684</v>
      </c>
      <c r="D2329" s="372"/>
      <c r="E2329" s="372"/>
      <c r="F2329" s="51" t="s">
        <v>69</v>
      </c>
      <c r="G2329" s="63">
        <v>51</v>
      </c>
      <c r="H2329" s="52"/>
      <c r="I2329" s="63">
        <v>51</v>
      </c>
      <c r="J2329" s="57"/>
      <c r="K2329" s="52"/>
      <c r="L2329" s="53">
        <v>6.28</v>
      </c>
      <c r="M2329" s="52"/>
      <c r="N2329" s="64">
        <v>219.48</v>
      </c>
      <c r="AF2329" s="39"/>
      <c r="AG2329" s="47"/>
      <c r="AH2329" s="47"/>
      <c r="AL2329" s="3" t="s">
        <v>684</v>
      </c>
      <c r="AN2329" s="47"/>
      <c r="AO2329" s="47"/>
      <c r="AQ2329" s="47"/>
    </row>
    <row r="2330" spans="1:43" s="4" customFormat="1" ht="15" x14ac:dyDescent="0.25">
      <c r="A2330" s="65"/>
      <c r="B2330" s="66"/>
      <c r="C2330" s="374" t="s">
        <v>72</v>
      </c>
      <c r="D2330" s="374"/>
      <c r="E2330" s="374"/>
      <c r="F2330" s="42"/>
      <c r="G2330" s="43"/>
      <c r="H2330" s="43"/>
      <c r="I2330" s="43"/>
      <c r="J2330" s="45"/>
      <c r="K2330" s="43"/>
      <c r="L2330" s="67">
        <v>32.409999999999997</v>
      </c>
      <c r="M2330" s="60"/>
      <c r="N2330" s="46"/>
      <c r="AF2330" s="39"/>
      <c r="AG2330" s="47"/>
      <c r="AH2330" s="47"/>
      <c r="AN2330" s="47" t="s">
        <v>72</v>
      </c>
      <c r="AO2330" s="47"/>
      <c r="AQ2330" s="47"/>
    </row>
    <row r="2331" spans="1:43" s="4" customFormat="1" ht="23.25" x14ac:dyDescent="0.25">
      <c r="A2331" s="40" t="s">
        <v>963</v>
      </c>
      <c r="B2331" s="41" t="s">
        <v>756</v>
      </c>
      <c r="C2331" s="374" t="s">
        <v>757</v>
      </c>
      <c r="D2331" s="374"/>
      <c r="E2331" s="374"/>
      <c r="F2331" s="42" t="s">
        <v>215</v>
      </c>
      <c r="G2331" s="43">
        <v>-8.0000000000000002E-3</v>
      </c>
      <c r="H2331" s="44">
        <v>1</v>
      </c>
      <c r="I2331" s="116">
        <v>-8.0000000000000002E-3</v>
      </c>
      <c r="J2331" s="67">
        <v>38.590000000000003</v>
      </c>
      <c r="K2331" s="43"/>
      <c r="L2331" s="67">
        <v>-0.31</v>
      </c>
      <c r="M2331" s="43"/>
      <c r="N2331" s="46"/>
      <c r="AF2331" s="39"/>
      <c r="AG2331" s="47"/>
      <c r="AH2331" s="47" t="s">
        <v>757</v>
      </c>
      <c r="AN2331" s="47"/>
      <c r="AO2331" s="47"/>
      <c r="AQ2331" s="47"/>
    </row>
    <row r="2332" spans="1:43" s="4" customFormat="1" ht="15" x14ac:dyDescent="0.25">
      <c r="A2332" s="65"/>
      <c r="B2332" s="66"/>
      <c r="C2332" s="374" t="s">
        <v>72</v>
      </c>
      <c r="D2332" s="374"/>
      <c r="E2332" s="374"/>
      <c r="F2332" s="42"/>
      <c r="G2332" s="43"/>
      <c r="H2332" s="43"/>
      <c r="I2332" s="43"/>
      <c r="J2332" s="45"/>
      <c r="K2332" s="43"/>
      <c r="L2332" s="67">
        <v>-0.31</v>
      </c>
      <c r="M2332" s="60"/>
      <c r="N2332" s="46"/>
      <c r="AF2332" s="39"/>
      <c r="AG2332" s="47"/>
      <c r="AH2332" s="47"/>
      <c r="AN2332" s="47" t="s">
        <v>72</v>
      </c>
      <c r="AO2332" s="47"/>
      <c r="AQ2332" s="47"/>
    </row>
    <row r="2333" spans="1:43" s="4" customFormat="1" ht="15" x14ac:dyDescent="0.25">
      <c r="A2333" s="40" t="s">
        <v>964</v>
      </c>
      <c r="B2333" s="41" t="s">
        <v>759</v>
      </c>
      <c r="C2333" s="374" t="s">
        <v>760</v>
      </c>
      <c r="D2333" s="374"/>
      <c r="E2333" s="374"/>
      <c r="F2333" s="42" t="s">
        <v>215</v>
      </c>
      <c r="G2333" s="43">
        <v>-6.0000000000000001E-3</v>
      </c>
      <c r="H2333" s="44">
        <v>1</v>
      </c>
      <c r="I2333" s="116">
        <v>-6.0000000000000001E-3</v>
      </c>
      <c r="J2333" s="67">
        <v>143.97999999999999</v>
      </c>
      <c r="K2333" s="43"/>
      <c r="L2333" s="67">
        <v>-0.86</v>
      </c>
      <c r="M2333" s="43"/>
      <c r="N2333" s="46"/>
      <c r="AF2333" s="39"/>
      <c r="AG2333" s="47"/>
      <c r="AH2333" s="47" t="s">
        <v>760</v>
      </c>
      <c r="AN2333" s="47"/>
      <c r="AO2333" s="47"/>
      <c r="AQ2333" s="47"/>
    </row>
    <row r="2334" spans="1:43" s="4" customFormat="1" ht="15" x14ac:dyDescent="0.25">
      <c r="A2334" s="65"/>
      <c r="B2334" s="66"/>
      <c r="C2334" s="374" t="s">
        <v>72</v>
      </c>
      <c r="D2334" s="374"/>
      <c r="E2334" s="374"/>
      <c r="F2334" s="42"/>
      <c r="G2334" s="43"/>
      <c r="H2334" s="43"/>
      <c r="I2334" s="43"/>
      <c r="J2334" s="45"/>
      <c r="K2334" s="43"/>
      <c r="L2334" s="67">
        <v>-0.86</v>
      </c>
      <c r="M2334" s="60"/>
      <c r="N2334" s="46"/>
      <c r="AF2334" s="39"/>
      <c r="AG2334" s="47"/>
      <c r="AH2334" s="47"/>
      <c r="AN2334" s="47" t="s">
        <v>72</v>
      </c>
      <c r="AO2334" s="47"/>
      <c r="AQ2334" s="47"/>
    </row>
    <row r="2335" spans="1:43" s="4" customFormat="1" ht="22.5" x14ac:dyDescent="0.25">
      <c r="A2335" s="40" t="s">
        <v>966</v>
      </c>
      <c r="B2335" s="41" t="s">
        <v>768</v>
      </c>
      <c r="C2335" s="374" t="s">
        <v>769</v>
      </c>
      <c r="D2335" s="374"/>
      <c r="E2335" s="374"/>
      <c r="F2335" s="42" t="s">
        <v>61</v>
      </c>
      <c r="G2335" s="43">
        <v>2</v>
      </c>
      <c r="H2335" s="44">
        <v>1</v>
      </c>
      <c r="I2335" s="44">
        <v>2</v>
      </c>
      <c r="J2335" s="67">
        <v>282.11</v>
      </c>
      <c r="K2335" s="43"/>
      <c r="L2335" s="67">
        <v>65.989999999999995</v>
      </c>
      <c r="M2335" s="68">
        <v>8.5500000000000007</v>
      </c>
      <c r="N2335" s="122">
        <v>564.22</v>
      </c>
      <c r="AF2335" s="39"/>
      <c r="AG2335" s="47"/>
      <c r="AH2335" s="47" t="s">
        <v>769</v>
      </c>
      <c r="AN2335" s="47"/>
      <c r="AO2335" s="47"/>
      <c r="AQ2335" s="47"/>
    </row>
    <row r="2336" spans="1:43" s="4" customFormat="1" ht="15" x14ac:dyDescent="0.25">
      <c r="A2336" s="65"/>
      <c r="B2336" s="66"/>
      <c r="C2336" s="374" t="s">
        <v>72</v>
      </c>
      <c r="D2336" s="374"/>
      <c r="E2336" s="374"/>
      <c r="F2336" s="42"/>
      <c r="G2336" s="43"/>
      <c r="H2336" s="43"/>
      <c r="I2336" s="43"/>
      <c r="J2336" s="45"/>
      <c r="K2336" s="43"/>
      <c r="L2336" s="67">
        <v>65.989999999999995</v>
      </c>
      <c r="M2336" s="60"/>
      <c r="N2336" s="122">
        <v>564.22</v>
      </c>
      <c r="AF2336" s="39"/>
      <c r="AG2336" s="47"/>
      <c r="AH2336" s="47"/>
      <c r="AN2336" s="47" t="s">
        <v>72</v>
      </c>
      <c r="AO2336" s="47"/>
      <c r="AQ2336" s="47"/>
    </row>
    <row r="2337" spans="1:43" s="4" customFormat="1" ht="34.5" x14ac:dyDescent="0.25">
      <c r="A2337" s="40" t="s">
        <v>968</v>
      </c>
      <c r="B2337" s="41" t="s">
        <v>771</v>
      </c>
      <c r="C2337" s="374" t="s">
        <v>772</v>
      </c>
      <c r="D2337" s="374"/>
      <c r="E2337" s="374"/>
      <c r="F2337" s="42" t="s">
        <v>61</v>
      </c>
      <c r="G2337" s="43">
        <v>2</v>
      </c>
      <c r="H2337" s="44">
        <v>1</v>
      </c>
      <c r="I2337" s="44">
        <v>2</v>
      </c>
      <c r="J2337" s="45"/>
      <c r="K2337" s="43"/>
      <c r="L2337" s="45"/>
      <c r="M2337" s="43"/>
      <c r="N2337" s="46"/>
      <c r="AF2337" s="39"/>
      <c r="AG2337" s="47"/>
      <c r="AH2337" s="47" t="s">
        <v>772</v>
      </c>
      <c r="AN2337" s="47"/>
      <c r="AO2337" s="47"/>
      <c r="AQ2337" s="47"/>
    </row>
    <row r="2338" spans="1:43" s="4" customFormat="1" ht="22.5" x14ac:dyDescent="0.25">
      <c r="A2338" s="103"/>
      <c r="B2338" s="49" t="s">
        <v>217</v>
      </c>
      <c r="C2338" s="368" t="s">
        <v>218</v>
      </c>
      <c r="D2338" s="368"/>
      <c r="E2338" s="368"/>
      <c r="F2338" s="368"/>
      <c r="G2338" s="368"/>
      <c r="H2338" s="368"/>
      <c r="I2338" s="368"/>
      <c r="J2338" s="368"/>
      <c r="K2338" s="368"/>
      <c r="L2338" s="368"/>
      <c r="M2338" s="368"/>
      <c r="N2338" s="376"/>
      <c r="AF2338" s="39"/>
      <c r="AG2338" s="47"/>
      <c r="AH2338" s="47"/>
      <c r="AJ2338" s="3" t="s">
        <v>218</v>
      </c>
      <c r="AN2338" s="47"/>
      <c r="AO2338" s="47"/>
      <c r="AQ2338" s="47"/>
    </row>
    <row r="2339" spans="1:43" s="4" customFormat="1" ht="15" x14ac:dyDescent="0.25">
      <c r="A2339" s="48"/>
      <c r="B2339" s="49" t="s">
        <v>58</v>
      </c>
      <c r="C2339" s="372" t="s">
        <v>62</v>
      </c>
      <c r="D2339" s="372"/>
      <c r="E2339" s="372"/>
      <c r="F2339" s="51"/>
      <c r="G2339" s="52"/>
      <c r="H2339" s="52"/>
      <c r="I2339" s="52"/>
      <c r="J2339" s="53">
        <v>51.98</v>
      </c>
      <c r="K2339" s="54">
        <v>1.1499999999999999</v>
      </c>
      <c r="L2339" s="53">
        <v>119.55</v>
      </c>
      <c r="M2339" s="54">
        <v>34.96</v>
      </c>
      <c r="N2339" s="55">
        <v>4179.47</v>
      </c>
      <c r="AF2339" s="39"/>
      <c r="AG2339" s="47"/>
      <c r="AH2339" s="47"/>
      <c r="AK2339" s="3" t="s">
        <v>62</v>
      </c>
      <c r="AN2339" s="47"/>
      <c r="AO2339" s="47"/>
      <c r="AQ2339" s="47"/>
    </row>
    <row r="2340" spans="1:43" s="4" customFormat="1" ht="15" x14ac:dyDescent="0.25">
      <c r="A2340" s="48"/>
      <c r="B2340" s="49" t="s">
        <v>73</v>
      </c>
      <c r="C2340" s="372" t="s">
        <v>175</v>
      </c>
      <c r="D2340" s="372"/>
      <c r="E2340" s="372"/>
      <c r="F2340" s="51"/>
      <c r="G2340" s="52"/>
      <c r="H2340" s="52"/>
      <c r="I2340" s="52"/>
      <c r="J2340" s="53">
        <v>1.81</v>
      </c>
      <c r="K2340" s="54">
        <v>1.1499999999999999</v>
      </c>
      <c r="L2340" s="53">
        <v>4.16</v>
      </c>
      <c r="M2340" s="52"/>
      <c r="N2340" s="58"/>
      <c r="AF2340" s="39"/>
      <c r="AG2340" s="47"/>
      <c r="AH2340" s="47"/>
      <c r="AK2340" s="3" t="s">
        <v>175</v>
      </c>
      <c r="AN2340" s="47"/>
      <c r="AO2340" s="47"/>
      <c r="AQ2340" s="47"/>
    </row>
    <row r="2341" spans="1:43" s="4" customFormat="1" ht="15" x14ac:dyDescent="0.25">
      <c r="A2341" s="48"/>
      <c r="B2341" s="49" t="s">
        <v>78</v>
      </c>
      <c r="C2341" s="372" t="s">
        <v>176</v>
      </c>
      <c r="D2341" s="372"/>
      <c r="E2341" s="372"/>
      <c r="F2341" s="51"/>
      <c r="G2341" s="52"/>
      <c r="H2341" s="52"/>
      <c r="I2341" s="52"/>
      <c r="J2341" s="53">
        <v>0.26</v>
      </c>
      <c r="K2341" s="54">
        <v>1.1499999999999999</v>
      </c>
      <c r="L2341" s="53">
        <v>0.6</v>
      </c>
      <c r="M2341" s="54">
        <v>34.96</v>
      </c>
      <c r="N2341" s="64">
        <v>20.98</v>
      </c>
      <c r="AF2341" s="39"/>
      <c r="AG2341" s="47"/>
      <c r="AH2341" s="47"/>
      <c r="AK2341" s="3" t="s">
        <v>176</v>
      </c>
      <c r="AN2341" s="47"/>
      <c r="AO2341" s="47"/>
      <c r="AQ2341" s="47"/>
    </row>
    <row r="2342" spans="1:43" s="4" customFormat="1" ht="15" x14ac:dyDescent="0.25">
      <c r="A2342" s="48"/>
      <c r="B2342" s="49" t="s">
        <v>122</v>
      </c>
      <c r="C2342" s="372" t="s">
        <v>177</v>
      </c>
      <c r="D2342" s="372"/>
      <c r="E2342" s="372"/>
      <c r="F2342" s="51"/>
      <c r="G2342" s="52"/>
      <c r="H2342" s="52"/>
      <c r="I2342" s="52"/>
      <c r="J2342" s="53">
        <v>16.68</v>
      </c>
      <c r="K2342" s="52"/>
      <c r="L2342" s="53">
        <v>33.36</v>
      </c>
      <c r="M2342" s="52"/>
      <c r="N2342" s="58"/>
      <c r="AF2342" s="39"/>
      <c r="AG2342" s="47"/>
      <c r="AH2342" s="47"/>
      <c r="AK2342" s="3" t="s">
        <v>177</v>
      </c>
      <c r="AN2342" s="47"/>
      <c r="AO2342" s="47"/>
      <c r="AQ2342" s="47"/>
    </row>
    <row r="2343" spans="1:43" s="4" customFormat="1" ht="15" x14ac:dyDescent="0.25">
      <c r="A2343" s="56"/>
      <c r="B2343" s="49"/>
      <c r="C2343" s="372" t="s">
        <v>63</v>
      </c>
      <c r="D2343" s="372"/>
      <c r="E2343" s="372"/>
      <c r="F2343" s="51" t="s">
        <v>64</v>
      </c>
      <c r="G2343" s="54">
        <v>5.53</v>
      </c>
      <c r="H2343" s="54">
        <v>1.1499999999999999</v>
      </c>
      <c r="I2343" s="109">
        <v>12.718999999999999</v>
      </c>
      <c r="J2343" s="57"/>
      <c r="K2343" s="52"/>
      <c r="L2343" s="57"/>
      <c r="M2343" s="52"/>
      <c r="N2343" s="58"/>
      <c r="AF2343" s="39"/>
      <c r="AG2343" s="47"/>
      <c r="AH2343" s="47"/>
      <c r="AL2343" s="3" t="s">
        <v>63</v>
      </c>
      <c r="AN2343" s="47"/>
      <c r="AO2343" s="47"/>
      <c r="AQ2343" s="47"/>
    </row>
    <row r="2344" spans="1:43" s="4" customFormat="1" ht="15" x14ac:dyDescent="0.25">
      <c r="A2344" s="56"/>
      <c r="B2344" s="49"/>
      <c r="C2344" s="372" t="s">
        <v>178</v>
      </c>
      <c r="D2344" s="372"/>
      <c r="E2344" s="372"/>
      <c r="F2344" s="51" t="s">
        <v>64</v>
      </c>
      <c r="G2344" s="54">
        <v>0.02</v>
      </c>
      <c r="H2344" s="54">
        <v>1.1499999999999999</v>
      </c>
      <c r="I2344" s="109">
        <v>4.5999999999999999E-2</v>
      </c>
      <c r="J2344" s="57"/>
      <c r="K2344" s="52"/>
      <c r="L2344" s="57"/>
      <c r="M2344" s="52"/>
      <c r="N2344" s="58"/>
      <c r="AF2344" s="39"/>
      <c r="AG2344" s="47"/>
      <c r="AH2344" s="47"/>
      <c r="AL2344" s="3" t="s">
        <v>178</v>
      </c>
      <c r="AN2344" s="47"/>
      <c r="AO2344" s="47"/>
      <c r="AQ2344" s="47"/>
    </row>
    <row r="2345" spans="1:43" s="4" customFormat="1" ht="15" x14ac:dyDescent="0.25">
      <c r="A2345" s="48"/>
      <c r="B2345" s="49"/>
      <c r="C2345" s="375" t="s">
        <v>65</v>
      </c>
      <c r="D2345" s="375"/>
      <c r="E2345" s="375"/>
      <c r="F2345" s="59"/>
      <c r="G2345" s="60"/>
      <c r="H2345" s="60"/>
      <c r="I2345" s="60"/>
      <c r="J2345" s="61">
        <v>70.47</v>
      </c>
      <c r="K2345" s="60"/>
      <c r="L2345" s="61">
        <v>157.07</v>
      </c>
      <c r="M2345" s="60"/>
      <c r="N2345" s="62"/>
      <c r="AF2345" s="39"/>
      <c r="AG2345" s="47"/>
      <c r="AH2345" s="47"/>
      <c r="AM2345" s="3" t="s">
        <v>65</v>
      </c>
      <c r="AN2345" s="47"/>
      <c r="AO2345" s="47"/>
      <c r="AQ2345" s="47"/>
    </row>
    <row r="2346" spans="1:43" s="4" customFormat="1" ht="15" x14ac:dyDescent="0.25">
      <c r="A2346" s="56"/>
      <c r="B2346" s="49"/>
      <c r="C2346" s="372" t="s">
        <v>66</v>
      </c>
      <c r="D2346" s="372"/>
      <c r="E2346" s="372"/>
      <c r="F2346" s="51"/>
      <c r="G2346" s="52"/>
      <c r="H2346" s="52"/>
      <c r="I2346" s="52"/>
      <c r="J2346" s="57"/>
      <c r="K2346" s="52"/>
      <c r="L2346" s="53">
        <v>120.15</v>
      </c>
      <c r="M2346" s="52"/>
      <c r="N2346" s="55">
        <v>4200.45</v>
      </c>
      <c r="AF2346" s="39"/>
      <c r="AG2346" s="47"/>
      <c r="AH2346" s="47"/>
      <c r="AL2346" s="3" t="s">
        <v>66</v>
      </c>
      <c r="AN2346" s="47"/>
      <c r="AO2346" s="47"/>
      <c r="AQ2346" s="47"/>
    </row>
    <row r="2347" spans="1:43" s="4" customFormat="1" ht="23.25" x14ac:dyDescent="0.25">
      <c r="A2347" s="56"/>
      <c r="B2347" s="49" t="s">
        <v>681</v>
      </c>
      <c r="C2347" s="372" t="s">
        <v>682</v>
      </c>
      <c r="D2347" s="372"/>
      <c r="E2347" s="372"/>
      <c r="F2347" s="51" t="s">
        <v>69</v>
      </c>
      <c r="G2347" s="63">
        <v>97</v>
      </c>
      <c r="H2347" s="52"/>
      <c r="I2347" s="63">
        <v>97</v>
      </c>
      <c r="J2347" s="57"/>
      <c r="K2347" s="52"/>
      <c r="L2347" s="53">
        <v>116.55</v>
      </c>
      <c r="M2347" s="52"/>
      <c r="N2347" s="55">
        <v>4074.44</v>
      </c>
      <c r="AF2347" s="39"/>
      <c r="AG2347" s="47"/>
      <c r="AH2347" s="47"/>
      <c r="AL2347" s="3" t="s">
        <v>682</v>
      </c>
      <c r="AN2347" s="47"/>
      <c r="AO2347" s="47"/>
      <c r="AQ2347" s="47"/>
    </row>
    <row r="2348" spans="1:43" s="4" customFormat="1" ht="23.25" x14ac:dyDescent="0.25">
      <c r="A2348" s="56"/>
      <c r="B2348" s="49" t="s">
        <v>683</v>
      </c>
      <c r="C2348" s="372" t="s">
        <v>684</v>
      </c>
      <c r="D2348" s="372"/>
      <c r="E2348" s="372"/>
      <c r="F2348" s="51" t="s">
        <v>69</v>
      </c>
      <c r="G2348" s="63">
        <v>51</v>
      </c>
      <c r="H2348" s="52"/>
      <c r="I2348" s="63">
        <v>51</v>
      </c>
      <c r="J2348" s="57"/>
      <c r="K2348" s="52"/>
      <c r="L2348" s="53">
        <v>61.28</v>
      </c>
      <c r="M2348" s="52"/>
      <c r="N2348" s="55">
        <v>2142.23</v>
      </c>
      <c r="AF2348" s="39"/>
      <c r="AG2348" s="47"/>
      <c r="AH2348" s="47"/>
      <c r="AL2348" s="3" t="s">
        <v>684</v>
      </c>
      <c r="AN2348" s="47"/>
      <c r="AO2348" s="47"/>
      <c r="AQ2348" s="47"/>
    </row>
    <row r="2349" spans="1:43" s="4" customFormat="1" ht="15" x14ac:dyDescent="0.25">
      <c r="A2349" s="65"/>
      <c r="B2349" s="66"/>
      <c r="C2349" s="374" t="s">
        <v>72</v>
      </c>
      <c r="D2349" s="374"/>
      <c r="E2349" s="374"/>
      <c r="F2349" s="42"/>
      <c r="G2349" s="43"/>
      <c r="H2349" s="43"/>
      <c r="I2349" s="43"/>
      <c r="J2349" s="45"/>
      <c r="K2349" s="43"/>
      <c r="L2349" s="67">
        <v>334.9</v>
      </c>
      <c r="M2349" s="60"/>
      <c r="N2349" s="46"/>
      <c r="AF2349" s="39"/>
      <c r="AG2349" s="47"/>
      <c r="AH2349" s="47"/>
      <c r="AN2349" s="47" t="s">
        <v>72</v>
      </c>
      <c r="AO2349" s="47"/>
      <c r="AQ2349" s="47"/>
    </row>
    <row r="2350" spans="1:43" s="4" customFormat="1" ht="23.25" x14ac:dyDescent="0.25">
      <c r="A2350" s="40" t="s">
        <v>974</v>
      </c>
      <c r="B2350" s="41" t="s">
        <v>774</v>
      </c>
      <c r="C2350" s="374" t="s">
        <v>875</v>
      </c>
      <c r="D2350" s="374"/>
      <c r="E2350" s="374"/>
      <c r="F2350" s="42" t="s">
        <v>61</v>
      </c>
      <c r="G2350" s="43">
        <v>2</v>
      </c>
      <c r="H2350" s="44">
        <v>1</v>
      </c>
      <c r="I2350" s="44">
        <v>2</v>
      </c>
      <c r="J2350" s="105">
        <v>4818.91</v>
      </c>
      <c r="K2350" s="43"/>
      <c r="L2350" s="105">
        <v>1127.23</v>
      </c>
      <c r="M2350" s="68">
        <v>8.5500000000000007</v>
      </c>
      <c r="N2350" s="115">
        <v>9637.82</v>
      </c>
      <c r="AF2350" s="39"/>
      <c r="AG2350" s="47"/>
      <c r="AH2350" s="47" t="s">
        <v>875</v>
      </c>
      <c r="AN2350" s="47"/>
      <c r="AO2350" s="47"/>
      <c r="AQ2350" s="47"/>
    </row>
    <row r="2351" spans="1:43" s="4" customFormat="1" ht="15" x14ac:dyDescent="0.25">
      <c r="A2351" s="65"/>
      <c r="B2351" s="66"/>
      <c r="C2351" s="374" t="s">
        <v>72</v>
      </c>
      <c r="D2351" s="374"/>
      <c r="E2351" s="374"/>
      <c r="F2351" s="42"/>
      <c r="G2351" s="43"/>
      <c r="H2351" s="43"/>
      <c r="I2351" s="43"/>
      <c r="J2351" s="45"/>
      <c r="K2351" s="43"/>
      <c r="L2351" s="105">
        <v>1127.23</v>
      </c>
      <c r="M2351" s="60"/>
      <c r="N2351" s="115">
        <v>9637.82</v>
      </c>
      <c r="AF2351" s="39"/>
      <c r="AG2351" s="47"/>
      <c r="AH2351" s="47"/>
      <c r="AN2351" s="47" t="s">
        <v>72</v>
      </c>
      <c r="AO2351" s="47"/>
      <c r="AQ2351" s="47"/>
    </row>
    <row r="2352" spans="1:43" s="4" customFormat="1" ht="23.25" x14ac:dyDescent="0.25">
      <c r="A2352" s="40" t="s">
        <v>976</v>
      </c>
      <c r="B2352" s="41" t="s">
        <v>672</v>
      </c>
      <c r="C2352" s="374" t="s">
        <v>1141</v>
      </c>
      <c r="D2352" s="374"/>
      <c r="E2352" s="374"/>
      <c r="F2352" s="42" t="s">
        <v>674</v>
      </c>
      <c r="G2352" s="43">
        <v>0.16</v>
      </c>
      <c r="H2352" s="44">
        <v>1</v>
      </c>
      <c r="I2352" s="68">
        <v>0.16</v>
      </c>
      <c r="J2352" s="105">
        <v>7182</v>
      </c>
      <c r="K2352" s="43"/>
      <c r="L2352" s="105">
        <v>1149.1199999999999</v>
      </c>
      <c r="M2352" s="43"/>
      <c r="N2352" s="46"/>
      <c r="AF2352" s="39"/>
      <c r="AG2352" s="47"/>
      <c r="AH2352" s="47" t="s">
        <v>1141</v>
      </c>
      <c r="AN2352" s="47"/>
      <c r="AO2352" s="47"/>
      <c r="AQ2352" s="47"/>
    </row>
    <row r="2353" spans="1:43" s="4" customFormat="1" ht="15" x14ac:dyDescent="0.25">
      <c r="A2353" s="69"/>
      <c r="B2353" s="50"/>
      <c r="C2353" s="372" t="s">
        <v>1697</v>
      </c>
      <c r="D2353" s="372"/>
      <c r="E2353" s="372"/>
      <c r="F2353" s="372"/>
      <c r="G2353" s="372"/>
      <c r="H2353" s="372"/>
      <c r="I2353" s="372"/>
      <c r="J2353" s="372"/>
      <c r="K2353" s="372"/>
      <c r="L2353" s="372"/>
      <c r="M2353" s="372"/>
      <c r="N2353" s="377"/>
      <c r="AF2353" s="39"/>
      <c r="AG2353" s="47"/>
      <c r="AH2353" s="47"/>
      <c r="AI2353" s="3" t="s">
        <v>1697</v>
      </c>
      <c r="AN2353" s="47"/>
      <c r="AO2353" s="47"/>
      <c r="AQ2353" s="47"/>
    </row>
    <row r="2354" spans="1:43" s="4" customFormat="1" ht="15" x14ac:dyDescent="0.25">
      <c r="A2354" s="65"/>
      <c r="B2354" s="66"/>
      <c r="C2354" s="374" t="s">
        <v>72</v>
      </c>
      <c r="D2354" s="374"/>
      <c r="E2354" s="374"/>
      <c r="F2354" s="42"/>
      <c r="G2354" s="43"/>
      <c r="H2354" s="43"/>
      <c r="I2354" s="43"/>
      <c r="J2354" s="45"/>
      <c r="K2354" s="43"/>
      <c r="L2354" s="105">
        <v>1149.1199999999999</v>
      </c>
      <c r="M2354" s="60"/>
      <c r="N2354" s="46"/>
      <c r="AF2354" s="39"/>
      <c r="AG2354" s="47"/>
      <c r="AH2354" s="47"/>
      <c r="AN2354" s="47" t="s">
        <v>72</v>
      </c>
      <c r="AO2354" s="47"/>
      <c r="AQ2354" s="47"/>
    </row>
    <row r="2355" spans="1:43" s="4" customFormat="1" ht="15" x14ac:dyDescent="0.25">
      <c r="A2355" s="381" t="s">
        <v>2467</v>
      </c>
      <c r="B2355" s="382"/>
      <c r="C2355" s="382"/>
      <c r="D2355" s="382"/>
      <c r="E2355" s="382"/>
      <c r="F2355" s="382"/>
      <c r="G2355" s="382"/>
      <c r="H2355" s="382"/>
      <c r="I2355" s="382"/>
      <c r="J2355" s="382"/>
      <c r="K2355" s="382"/>
      <c r="L2355" s="382"/>
      <c r="M2355" s="382"/>
      <c r="N2355" s="383"/>
      <c r="AF2355" s="39"/>
      <c r="AG2355" s="47" t="s">
        <v>2467</v>
      </c>
      <c r="AH2355" s="47"/>
      <c r="AN2355" s="47"/>
      <c r="AO2355" s="47"/>
      <c r="AQ2355" s="47"/>
    </row>
    <row r="2356" spans="1:43" s="4" customFormat="1" ht="23.25" x14ac:dyDescent="0.25">
      <c r="A2356" s="40" t="s">
        <v>979</v>
      </c>
      <c r="B2356" s="41" t="s">
        <v>859</v>
      </c>
      <c r="C2356" s="374" t="s">
        <v>983</v>
      </c>
      <c r="D2356" s="374"/>
      <c r="E2356" s="374"/>
      <c r="F2356" s="42" t="s">
        <v>215</v>
      </c>
      <c r="G2356" s="43">
        <v>0.79</v>
      </c>
      <c r="H2356" s="44">
        <v>1</v>
      </c>
      <c r="I2356" s="68">
        <v>0.79</v>
      </c>
      <c r="J2356" s="45"/>
      <c r="K2356" s="43"/>
      <c r="L2356" s="45"/>
      <c r="M2356" s="43"/>
      <c r="N2356" s="46"/>
      <c r="AF2356" s="39"/>
      <c r="AG2356" s="47"/>
      <c r="AH2356" s="47" t="s">
        <v>983</v>
      </c>
      <c r="AN2356" s="47"/>
      <c r="AO2356" s="47"/>
      <c r="AQ2356" s="47"/>
    </row>
    <row r="2357" spans="1:43" s="4" customFormat="1" ht="15" x14ac:dyDescent="0.25">
      <c r="A2357" s="69"/>
      <c r="B2357" s="50"/>
      <c r="C2357" s="372" t="s">
        <v>2468</v>
      </c>
      <c r="D2357" s="372"/>
      <c r="E2357" s="372"/>
      <c r="F2357" s="372"/>
      <c r="G2357" s="372"/>
      <c r="H2357" s="372"/>
      <c r="I2357" s="372"/>
      <c r="J2357" s="372"/>
      <c r="K2357" s="372"/>
      <c r="L2357" s="372"/>
      <c r="M2357" s="372"/>
      <c r="N2357" s="377"/>
      <c r="AF2357" s="39"/>
      <c r="AG2357" s="47"/>
      <c r="AH2357" s="47"/>
      <c r="AI2357" s="3" t="s">
        <v>2468</v>
      </c>
      <c r="AN2357" s="47"/>
      <c r="AO2357" s="47"/>
      <c r="AQ2357" s="47"/>
    </row>
    <row r="2358" spans="1:43" s="4" customFormat="1" ht="22.5" x14ac:dyDescent="0.25">
      <c r="A2358" s="103"/>
      <c r="B2358" s="49" t="s">
        <v>217</v>
      </c>
      <c r="C2358" s="368" t="s">
        <v>218</v>
      </c>
      <c r="D2358" s="368"/>
      <c r="E2358" s="368"/>
      <c r="F2358" s="368"/>
      <c r="G2358" s="368"/>
      <c r="H2358" s="368"/>
      <c r="I2358" s="368"/>
      <c r="J2358" s="368"/>
      <c r="K2358" s="368"/>
      <c r="L2358" s="368"/>
      <c r="M2358" s="368"/>
      <c r="N2358" s="376"/>
      <c r="AF2358" s="39"/>
      <c r="AG2358" s="47"/>
      <c r="AH2358" s="47"/>
      <c r="AJ2358" s="3" t="s">
        <v>218</v>
      </c>
      <c r="AN2358" s="47"/>
      <c r="AO2358" s="47"/>
      <c r="AQ2358" s="47"/>
    </row>
    <row r="2359" spans="1:43" s="4" customFormat="1" ht="15" x14ac:dyDescent="0.25">
      <c r="A2359" s="48"/>
      <c r="B2359" s="49" t="s">
        <v>58</v>
      </c>
      <c r="C2359" s="372" t="s">
        <v>62</v>
      </c>
      <c r="D2359" s="372"/>
      <c r="E2359" s="372"/>
      <c r="F2359" s="51"/>
      <c r="G2359" s="52"/>
      <c r="H2359" s="52"/>
      <c r="I2359" s="52"/>
      <c r="J2359" s="53">
        <v>137.62</v>
      </c>
      <c r="K2359" s="54">
        <v>1.1499999999999999</v>
      </c>
      <c r="L2359" s="53">
        <v>125.03</v>
      </c>
      <c r="M2359" s="54">
        <v>34.96</v>
      </c>
      <c r="N2359" s="55">
        <v>4371.05</v>
      </c>
      <c r="AF2359" s="39"/>
      <c r="AG2359" s="47"/>
      <c r="AH2359" s="47"/>
      <c r="AK2359" s="3" t="s">
        <v>62</v>
      </c>
      <c r="AN2359" s="47"/>
      <c r="AO2359" s="47"/>
      <c r="AQ2359" s="47"/>
    </row>
    <row r="2360" spans="1:43" s="4" customFormat="1" ht="15" x14ac:dyDescent="0.25">
      <c r="A2360" s="48"/>
      <c r="B2360" s="49" t="s">
        <v>73</v>
      </c>
      <c r="C2360" s="372" t="s">
        <v>175</v>
      </c>
      <c r="D2360" s="372"/>
      <c r="E2360" s="372"/>
      <c r="F2360" s="51"/>
      <c r="G2360" s="52"/>
      <c r="H2360" s="52"/>
      <c r="I2360" s="52"/>
      <c r="J2360" s="53">
        <v>50.47</v>
      </c>
      <c r="K2360" s="54">
        <v>1.1499999999999999</v>
      </c>
      <c r="L2360" s="53">
        <v>45.85</v>
      </c>
      <c r="M2360" s="52"/>
      <c r="N2360" s="58"/>
      <c r="AF2360" s="39"/>
      <c r="AG2360" s="47"/>
      <c r="AH2360" s="47"/>
      <c r="AK2360" s="3" t="s">
        <v>175</v>
      </c>
      <c r="AN2360" s="47"/>
      <c r="AO2360" s="47"/>
      <c r="AQ2360" s="47"/>
    </row>
    <row r="2361" spans="1:43" s="4" customFormat="1" ht="15" x14ac:dyDescent="0.25">
      <c r="A2361" s="48"/>
      <c r="B2361" s="49" t="s">
        <v>78</v>
      </c>
      <c r="C2361" s="372" t="s">
        <v>176</v>
      </c>
      <c r="D2361" s="372"/>
      <c r="E2361" s="372"/>
      <c r="F2361" s="51"/>
      <c r="G2361" s="52"/>
      <c r="H2361" s="52"/>
      <c r="I2361" s="52"/>
      <c r="J2361" s="53">
        <v>5.0199999999999996</v>
      </c>
      <c r="K2361" s="54">
        <v>1.1499999999999999</v>
      </c>
      <c r="L2361" s="53">
        <v>4.5599999999999996</v>
      </c>
      <c r="M2361" s="54">
        <v>34.96</v>
      </c>
      <c r="N2361" s="64">
        <v>159.41999999999999</v>
      </c>
      <c r="AF2361" s="39"/>
      <c r="AG2361" s="47"/>
      <c r="AH2361" s="47"/>
      <c r="AK2361" s="3" t="s">
        <v>176</v>
      </c>
      <c r="AN2361" s="47"/>
      <c r="AO2361" s="47"/>
      <c r="AQ2361" s="47"/>
    </row>
    <row r="2362" spans="1:43" s="4" customFormat="1" ht="15" x14ac:dyDescent="0.25">
      <c r="A2362" s="48"/>
      <c r="B2362" s="49" t="s">
        <v>122</v>
      </c>
      <c r="C2362" s="372" t="s">
        <v>177</v>
      </c>
      <c r="D2362" s="372"/>
      <c r="E2362" s="372"/>
      <c r="F2362" s="51"/>
      <c r="G2362" s="52"/>
      <c r="H2362" s="52"/>
      <c r="I2362" s="52"/>
      <c r="J2362" s="53">
        <v>37.909999999999997</v>
      </c>
      <c r="K2362" s="52"/>
      <c r="L2362" s="53">
        <v>29.95</v>
      </c>
      <c r="M2362" s="52"/>
      <c r="N2362" s="58"/>
      <c r="AF2362" s="39"/>
      <c r="AG2362" s="47"/>
      <c r="AH2362" s="47"/>
      <c r="AK2362" s="3" t="s">
        <v>177</v>
      </c>
      <c r="AN2362" s="47"/>
      <c r="AO2362" s="47"/>
      <c r="AQ2362" s="47"/>
    </row>
    <row r="2363" spans="1:43" s="4" customFormat="1" ht="15" x14ac:dyDescent="0.25">
      <c r="A2363" s="56"/>
      <c r="B2363" s="49"/>
      <c r="C2363" s="372" t="s">
        <v>63</v>
      </c>
      <c r="D2363" s="372"/>
      <c r="E2363" s="372"/>
      <c r="F2363" s="51" t="s">
        <v>64</v>
      </c>
      <c r="G2363" s="54">
        <v>14.64</v>
      </c>
      <c r="H2363" s="54">
        <v>1.1499999999999999</v>
      </c>
      <c r="I2363" s="114">
        <v>13.30044</v>
      </c>
      <c r="J2363" s="57"/>
      <c r="K2363" s="52"/>
      <c r="L2363" s="57"/>
      <c r="M2363" s="52"/>
      <c r="N2363" s="58"/>
      <c r="AF2363" s="39"/>
      <c r="AG2363" s="47"/>
      <c r="AH2363" s="47"/>
      <c r="AL2363" s="3" t="s">
        <v>63</v>
      </c>
      <c r="AN2363" s="47"/>
      <c r="AO2363" s="47"/>
      <c r="AQ2363" s="47"/>
    </row>
    <row r="2364" spans="1:43" s="4" customFormat="1" ht="15" x14ac:dyDescent="0.25">
      <c r="A2364" s="56"/>
      <c r="B2364" s="49"/>
      <c r="C2364" s="372" t="s">
        <v>178</v>
      </c>
      <c r="D2364" s="372"/>
      <c r="E2364" s="372"/>
      <c r="F2364" s="51" t="s">
        <v>64</v>
      </c>
      <c r="G2364" s="104">
        <v>0.4</v>
      </c>
      <c r="H2364" s="54">
        <v>1.1499999999999999</v>
      </c>
      <c r="I2364" s="70">
        <v>0.3634</v>
      </c>
      <c r="J2364" s="57"/>
      <c r="K2364" s="52"/>
      <c r="L2364" s="57"/>
      <c r="M2364" s="52"/>
      <c r="N2364" s="58"/>
      <c r="AF2364" s="39"/>
      <c r="AG2364" s="47"/>
      <c r="AH2364" s="47"/>
      <c r="AL2364" s="3" t="s">
        <v>178</v>
      </c>
      <c r="AN2364" s="47"/>
      <c r="AO2364" s="47"/>
      <c r="AQ2364" s="47"/>
    </row>
    <row r="2365" spans="1:43" s="4" customFormat="1" ht="15" x14ac:dyDescent="0.25">
      <c r="A2365" s="48"/>
      <c r="B2365" s="49"/>
      <c r="C2365" s="375" t="s">
        <v>65</v>
      </c>
      <c r="D2365" s="375"/>
      <c r="E2365" s="375"/>
      <c r="F2365" s="59"/>
      <c r="G2365" s="60"/>
      <c r="H2365" s="60"/>
      <c r="I2365" s="60"/>
      <c r="J2365" s="61">
        <v>226</v>
      </c>
      <c r="K2365" s="60"/>
      <c r="L2365" s="61">
        <v>200.83</v>
      </c>
      <c r="M2365" s="60"/>
      <c r="N2365" s="62"/>
      <c r="AF2365" s="39"/>
      <c r="AG2365" s="47"/>
      <c r="AH2365" s="47"/>
      <c r="AM2365" s="3" t="s">
        <v>65</v>
      </c>
      <c r="AN2365" s="47"/>
      <c r="AO2365" s="47"/>
      <c r="AQ2365" s="47"/>
    </row>
    <row r="2366" spans="1:43" s="4" customFormat="1" ht="15" x14ac:dyDescent="0.25">
      <c r="A2366" s="56"/>
      <c r="B2366" s="49"/>
      <c r="C2366" s="372" t="s">
        <v>66</v>
      </c>
      <c r="D2366" s="372"/>
      <c r="E2366" s="372"/>
      <c r="F2366" s="51"/>
      <c r="G2366" s="52"/>
      <c r="H2366" s="52"/>
      <c r="I2366" s="52"/>
      <c r="J2366" s="57"/>
      <c r="K2366" s="52"/>
      <c r="L2366" s="53">
        <v>129.59</v>
      </c>
      <c r="M2366" s="52"/>
      <c r="N2366" s="55">
        <v>4530.47</v>
      </c>
      <c r="AF2366" s="39"/>
      <c r="AG2366" s="47"/>
      <c r="AH2366" s="47"/>
      <c r="AL2366" s="3" t="s">
        <v>66</v>
      </c>
      <c r="AN2366" s="47"/>
      <c r="AO2366" s="47"/>
      <c r="AQ2366" s="47"/>
    </row>
    <row r="2367" spans="1:43" s="4" customFormat="1" ht="23.25" x14ac:dyDescent="0.25">
      <c r="A2367" s="56"/>
      <c r="B2367" s="49" t="s">
        <v>681</v>
      </c>
      <c r="C2367" s="372" t="s">
        <v>682</v>
      </c>
      <c r="D2367" s="372"/>
      <c r="E2367" s="372"/>
      <c r="F2367" s="51" t="s">
        <v>69</v>
      </c>
      <c r="G2367" s="63">
        <v>97</v>
      </c>
      <c r="H2367" s="52"/>
      <c r="I2367" s="63">
        <v>97</v>
      </c>
      <c r="J2367" s="57"/>
      <c r="K2367" s="52"/>
      <c r="L2367" s="53">
        <v>125.7</v>
      </c>
      <c r="M2367" s="52"/>
      <c r="N2367" s="55">
        <v>4394.5600000000004</v>
      </c>
      <c r="AF2367" s="39"/>
      <c r="AG2367" s="47"/>
      <c r="AH2367" s="47"/>
      <c r="AL2367" s="3" t="s">
        <v>682</v>
      </c>
      <c r="AN2367" s="47"/>
      <c r="AO2367" s="47"/>
      <c r="AQ2367" s="47"/>
    </row>
    <row r="2368" spans="1:43" s="4" customFormat="1" ht="23.25" x14ac:dyDescent="0.25">
      <c r="A2368" s="56"/>
      <c r="B2368" s="49" t="s">
        <v>683</v>
      </c>
      <c r="C2368" s="372" t="s">
        <v>684</v>
      </c>
      <c r="D2368" s="372"/>
      <c r="E2368" s="372"/>
      <c r="F2368" s="51" t="s">
        <v>69</v>
      </c>
      <c r="G2368" s="63">
        <v>51</v>
      </c>
      <c r="H2368" s="52"/>
      <c r="I2368" s="63">
        <v>51</v>
      </c>
      <c r="J2368" s="57"/>
      <c r="K2368" s="52"/>
      <c r="L2368" s="53">
        <v>66.09</v>
      </c>
      <c r="M2368" s="52"/>
      <c r="N2368" s="55">
        <v>2310.54</v>
      </c>
      <c r="AF2368" s="39"/>
      <c r="AG2368" s="47"/>
      <c r="AH2368" s="47"/>
      <c r="AL2368" s="3" t="s">
        <v>684</v>
      </c>
      <c r="AN2368" s="47"/>
      <c r="AO2368" s="47"/>
      <c r="AQ2368" s="47"/>
    </row>
    <row r="2369" spans="1:43" s="4" customFormat="1" ht="15" x14ac:dyDescent="0.25">
      <c r="A2369" s="65"/>
      <c r="B2369" s="66"/>
      <c r="C2369" s="374" t="s">
        <v>72</v>
      </c>
      <c r="D2369" s="374"/>
      <c r="E2369" s="374"/>
      <c r="F2369" s="42"/>
      <c r="G2369" s="43"/>
      <c r="H2369" s="43"/>
      <c r="I2369" s="43"/>
      <c r="J2369" s="45"/>
      <c r="K2369" s="43"/>
      <c r="L2369" s="67">
        <v>392.62</v>
      </c>
      <c r="M2369" s="60"/>
      <c r="N2369" s="46"/>
      <c r="AF2369" s="39"/>
      <c r="AG2369" s="47"/>
      <c r="AH2369" s="47"/>
      <c r="AN2369" s="47" t="s">
        <v>72</v>
      </c>
      <c r="AO2369" s="47"/>
      <c r="AQ2369" s="47"/>
    </row>
    <row r="2370" spans="1:43" s="4" customFormat="1" ht="22.5" x14ac:dyDescent="0.25">
      <c r="A2370" s="40" t="s">
        <v>982</v>
      </c>
      <c r="B2370" s="41" t="s">
        <v>768</v>
      </c>
      <c r="C2370" s="374" t="s">
        <v>2363</v>
      </c>
      <c r="D2370" s="374"/>
      <c r="E2370" s="374"/>
      <c r="F2370" s="42" t="s">
        <v>231</v>
      </c>
      <c r="G2370" s="43">
        <v>80.58</v>
      </c>
      <c r="H2370" s="44">
        <v>1</v>
      </c>
      <c r="I2370" s="68">
        <v>80.58</v>
      </c>
      <c r="J2370" s="105">
        <v>1856.23</v>
      </c>
      <c r="K2370" s="43"/>
      <c r="L2370" s="105">
        <v>17494.150000000001</v>
      </c>
      <c r="M2370" s="68">
        <v>8.5500000000000007</v>
      </c>
      <c r="N2370" s="115">
        <v>149575.01</v>
      </c>
      <c r="AF2370" s="39"/>
      <c r="AG2370" s="47"/>
      <c r="AH2370" s="47" t="s">
        <v>2363</v>
      </c>
      <c r="AN2370" s="47"/>
      <c r="AO2370" s="47"/>
      <c r="AQ2370" s="47"/>
    </row>
    <row r="2371" spans="1:43" s="4" customFormat="1" ht="15" x14ac:dyDescent="0.25">
      <c r="A2371" s="69"/>
      <c r="B2371" s="50"/>
      <c r="C2371" s="372" t="s">
        <v>2469</v>
      </c>
      <c r="D2371" s="372"/>
      <c r="E2371" s="372"/>
      <c r="F2371" s="372"/>
      <c r="G2371" s="372"/>
      <c r="H2371" s="372"/>
      <c r="I2371" s="372"/>
      <c r="J2371" s="372"/>
      <c r="K2371" s="372"/>
      <c r="L2371" s="372"/>
      <c r="M2371" s="372"/>
      <c r="N2371" s="377"/>
      <c r="AF2371" s="39"/>
      <c r="AG2371" s="47"/>
      <c r="AH2371" s="47"/>
      <c r="AI2371" s="3" t="s">
        <v>2469</v>
      </c>
      <c r="AN2371" s="47"/>
      <c r="AO2371" s="47"/>
      <c r="AQ2371" s="47"/>
    </row>
    <row r="2372" spans="1:43" s="4" customFormat="1" ht="15" x14ac:dyDescent="0.25">
      <c r="A2372" s="65"/>
      <c r="B2372" s="66"/>
      <c r="C2372" s="374" t="s">
        <v>72</v>
      </c>
      <c r="D2372" s="374"/>
      <c r="E2372" s="374"/>
      <c r="F2372" s="42"/>
      <c r="G2372" s="43"/>
      <c r="H2372" s="43"/>
      <c r="I2372" s="43"/>
      <c r="J2372" s="45"/>
      <c r="K2372" s="43"/>
      <c r="L2372" s="105">
        <v>17494.150000000001</v>
      </c>
      <c r="M2372" s="60"/>
      <c r="N2372" s="115">
        <v>149575.01</v>
      </c>
      <c r="AF2372" s="39"/>
      <c r="AG2372" s="47"/>
      <c r="AH2372" s="47"/>
      <c r="AN2372" s="47" t="s">
        <v>72</v>
      </c>
      <c r="AO2372" s="47"/>
      <c r="AQ2372" s="47"/>
    </row>
    <row r="2373" spans="1:43" s="4" customFormat="1" ht="23.25" x14ac:dyDescent="0.25">
      <c r="A2373" s="40" t="s">
        <v>985</v>
      </c>
      <c r="B2373" s="41" t="s">
        <v>702</v>
      </c>
      <c r="C2373" s="374" t="s">
        <v>703</v>
      </c>
      <c r="D2373" s="374"/>
      <c r="E2373" s="374"/>
      <c r="F2373" s="42" t="s">
        <v>215</v>
      </c>
      <c r="G2373" s="43">
        <v>0.75</v>
      </c>
      <c r="H2373" s="44">
        <v>1</v>
      </c>
      <c r="I2373" s="68">
        <v>0.75</v>
      </c>
      <c r="J2373" s="45"/>
      <c r="K2373" s="43"/>
      <c r="L2373" s="45"/>
      <c r="M2373" s="43"/>
      <c r="N2373" s="46"/>
      <c r="AF2373" s="39"/>
      <c r="AG2373" s="47"/>
      <c r="AH2373" s="47" t="s">
        <v>703</v>
      </c>
      <c r="AN2373" s="47"/>
      <c r="AO2373" s="47"/>
      <c r="AQ2373" s="47"/>
    </row>
    <row r="2374" spans="1:43" s="4" customFormat="1" ht="15" x14ac:dyDescent="0.25">
      <c r="A2374" s="69"/>
      <c r="B2374" s="50"/>
      <c r="C2374" s="372" t="s">
        <v>2094</v>
      </c>
      <c r="D2374" s="372"/>
      <c r="E2374" s="372"/>
      <c r="F2374" s="372"/>
      <c r="G2374" s="372"/>
      <c r="H2374" s="372"/>
      <c r="I2374" s="372"/>
      <c r="J2374" s="372"/>
      <c r="K2374" s="372"/>
      <c r="L2374" s="372"/>
      <c r="M2374" s="372"/>
      <c r="N2374" s="377"/>
      <c r="AF2374" s="39"/>
      <c r="AG2374" s="47"/>
      <c r="AH2374" s="47"/>
      <c r="AI2374" s="3" t="s">
        <v>2094</v>
      </c>
      <c r="AN2374" s="47"/>
      <c r="AO2374" s="47"/>
      <c r="AQ2374" s="47"/>
    </row>
    <row r="2375" spans="1:43" s="4" customFormat="1" ht="22.5" x14ac:dyDescent="0.25">
      <c r="A2375" s="103"/>
      <c r="B2375" s="49" t="s">
        <v>217</v>
      </c>
      <c r="C2375" s="368" t="s">
        <v>218</v>
      </c>
      <c r="D2375" s="368"/>
      <c r="E2375" s="368"/>
      <c r="F2375" s="368"/>
      <c r="G2375" s="368"/>
      <c r="H2375" s="368"/>
      <c r="I2375" s="368"/>
      <c r="J2375" s="368"/>
      <c r="K2375" s="368"/>
      <c r="L2375" s="368"/>
      <c r="M2375" s="368"/>
      <c r="N2375" s="376"/>
      <c r="AF2375" s="39"/>
      <c r="AG2375" s="47"/>
      <c r="AH2375" s="47"/>
      <c r="AJ2375" s="3" t="s">
        <v>218</v>
      </c>
      <c r="AN2375" s="47"/>
      <c r="AO2375" s="47"/>
      <c r="AQ2375" s="47"/>
    </row>
    <row r="2376" spans="1:43" s="4" customFormat="1" ht="15" x14ac:dyDescent="0.25">
      <c r="A2376" s="48"/>
      <c r="B2376" s="49" t="s">
        <v>58</v>
      </c>
      <c r="C2376" s="372" t="s">
        <v>62</v>
      </c>
      <c r="D2376" s="372"/>
      <c r="E2376" s="372"/>
      <c r="F2376" s="51"/>
      <c r="G2376" s="52"/>
      <c r="H2376" s="52"/>
      <c r="I2376" s="52"/>
      <c r="J2376" s="53">
        <v>37.17</v>
      </c>
      <c r="K2376" s="54">
        <v>1.1499999999999999</v>
      </c>
      <c r="L2376" s="53">
        <v>32.06</v>
      </c>
      <c r="M2376" s="54">
        <v>34.96</v>
      </c>
      <c r="N2376" s="55">
        <v>1120.82</v>
      </c>
      <c r="AF2376" s="39"/>
      <c r="AG2376" s="47"/>
      <c r="AH2376" s="47"/>
      <c r="AK2376" s="3" t="s">
        <v>62</v>
      </c>
      <c r="AN2376" s="47"/>
      <c r="AO2376" s="47"/>
      <c r="AQ2376" s="47"/>
    </row>
    <row r="2377" spans="1:43" s="4" customFormat="1" ht="15" x14ac:dyDescent="0.25">
      <c r="A2377" s="48"/>
      <c r="B2377" s="49" t="s">
        <v>73</v>
      </c>
      <c r="C2377" s="372" t="s">
        <v>175</v>
      </c>
      <c r="D2377" s="372"/>
      <c r="E2377" s="372"/>
      <c r="F2377" s="51"/>
      <c r="G2377" s="52"/>
      <c r="H2377" s="52"/>
      <c r="I2377" s="52"/>
      <c r="J2377" s="53">
        <v>1.97</v>
      </c>
      <c r="K2377" s="54">
        <v>1.1499999999999999</v>
      </c>
      <c r="L2377" s="53">
        <v>1.7</v>
      </c>
      <c r="M2377" s="52"/>
      <c r="N2377" s="58"/>
      <c r="AF2377" s="39"/>
      <c r="AG2377" s="47"/>
      <c r="AH2377" s="47"/>
      <c r="AK2377" s="3" t="s">
        <v>175</v>
      </c>
      <c r="AN2377" s="47"/>
      <c r="AO2377" s="47"/>
      <c r="AQ2377" s="47"/>
    </row>
    <row r="2378" spans="1:43" s="4" customFormat="1" ht="15" x14ac:dyDescent="0.25">
      <c r="A2378" s="48"/>
      <c r="B2378" s="49" t="s">
        <v>78</v>
      </c>
      <c r="C2378" s="372" t="s">
        <v>176</v>
      </c>
      <c r="D2378" s="372"/>
      <c r="E2378" s="372"/>
      <c r="F2378" s="51"/>
      <c r="G2378" s="52"/>
      <c r="H2378" s="52"/>
      <c r="I2378" s="52"/>
      <c r="J2378" s="53">
        <v>0.35</v>
      </c>
      <c r="K2378" s="54">
        <v>1.1499999999999999</v>
      </c>
      <c r="L2378" s="53">
        <v>0.3</v>
      </c>
      <c r="M2378" s="54">
        <v>34.96</v>
      </c>
      <c r="N2378" s="64">
        <v>10.49</v>
      </c>
      <c r="AF2378" s="39"/>
      <c r="AG2378" s="47"/>
      <c r="AH2378" s="47"/>
      <c r="AK2378" s="3" t="s">
        <v>176</v>
      </c>
      <c r="AN2378" s="47"/>
      <c r="AO2378" s="47"/>
      <c r="AQ2378" s="47"/>
    </row>
    <row r="2379" spans="1:43" s="4" customFormat="1" ht="15" x14ac:dyDescent="0.25">
      <c r="A2379" s="48"/>
      <c r="B2379" s="49" t="s">
        <v>122</v>
      </c>
      <c r="C2379" s="372" t="s">
        <v>177</v>
      </c>
      <c r="D2379" s="372"/>
      <c r="E2379" s="372"/>
      <c r="F2379" s="51"/>
      <c r="G2379" s="52"/>
      <c r="H2379" s="52"/>
      <c r="I2379" s="52"/>
      <c r="J2379" s="53">
        <v>0.74</v>
      </c>
      <c r="K2379" s="52"/>
      <c r="L2379" s="53">
        <v>0.56000000000000005</v>
      </c>
      <c r="M2379" s="52"/>
      <c r="N2379" s="58"/>
      <c r="AF2379" s="39"/>
      <c r="AG2379" s="47"/>
      <c r="AH2379" s="47"/>
      <c r="AK2379" s="3" t="s">
        <v>177</v>
      </c>
      <c r="AN2379" s="47"/>
      <c r="AO2379" s="47"/>
      <c r="AQ2379" s="47"/>
    </row>
    <row r="2380" spans="1:43" s="4" customFormat="1" ht="15" x14ac:dyDescent="0.25">
      <c r="A2380" s="56"/>
      <c r="B2380" s="49"/>
      <c r="C2380" s="372" t="s">
        <v>63</v>
      </c>
      <c r="D2380" s="372"/>
      <c r="E2380" s="372"/>
      <c r="F2380" s="51" t="s">
        <v>64</v>
      </c>
      <c r="G2380" s="54">
        <v>4.84</v>
      </c>
      <c r="H2380" s="54">
        <v>1.1499999999999999</v>
      </c>
      <c r="I2380" s="70">
        <v>4.1745000000000001</v>
      </c>
      <c r="J2380" s="57"/>
      <c r="K2380" s="52"/>
      <c r="L2380" s="57"/>
      <c r="M2380" s="52"/>
      <c r="N2380" s="58"/>
      <c r="AF2380" s="39"/>
      <c r="AG2380" s="47"/>
      <c r="AH2380" s="47"/>
      <c r="AL2380" s="3" t="s">
        <v>63</v>
      </c>
      <c r="AN2380" s="47"/>
      <c r="AO2380" s="47"/>
      <c r="AQ2380" s="47"/>
    </row>
    <row r="2381" spans="1:43" s="4" customFormat="1" ht="15" x14ac:dyDescent="0.25">
      <c r="A2381" s="56"/>
      <c r="B2381" s="49"/>
      <c r="C2381" s="372" t="s">
        <v>178</v>
      </c>
      <c r="D2381" s="372"/>
      <c r="E2381" s="372"/>
      <c r="F2381" s="51" t="s">
        <v>64</v>
      </c>
      <c r="G2381" s="54">
        <v>0.03</v>
      </c>
      <c r="H2381" s="54">
        <v>1.1499999999999999</v>
      </c>
      <c r="I2381" s="117">
        <v>2.5874999999999999E-2</v>
      </c>
      <c r="J2381" s="57"/>
      <c r="K2381" s="52"/>
      <c r="L2381" s="57"/>
      <c r="M2381" s="52"/>
      <c r="N2381" s="58"/>
      <c r="AF2381" s="39"/>
      <c r="AG2381" s="47"/>
      <c r="AH2381" s="47"/>
      <c r="AL2381" s="3" t="s">
        <v>178</v>
      </c>
      <c r="AN2381" s="47"/>
      <c r="AO2381" s="47"/>
      <c r="AQ2381" s="47"/>
    </row>
    <row r="2382" spans="1:43" s="4" customFormat="1" ht="15" x14ac:dyDescent="0.25">
      <c r="A2382" s="48"/>
      <c r="B2382" s="49"/>
      <c r="C2382" s="375" t="s">
        <v>65</v>
      </c>
      <c r="D2382" s="375"/>
      <c r="E2382" s="375"/>
      <c r="F2382" s="59"/>
      <c r="G2382" s="60"/>
      <c r="H2382" s="60"/>
      <c r="I2382" s="60"/>
      <c r="J2382" s="61">
        <v>39.880000000000003</v>
      </c>
      <c r="K2382" s="60"/>
      <c r="L2382" s="61">
        <v>34.32</v>
      </c>
      <c r="M2382" s="60"/>
      <c r="N2382" s="62"/>
      <c r="AF2382" s="39"/>
      <c r="AG2382" s="47"/>
      <c r="AH2382" s="47"/>
      <c r="AM2382" s="3" t="s">
        <v>65</v>
      </c>
      <c r="AN2382" s="47"/>
      <c r="AO2382" s="47"/>
      <c r="AQ2382" s="47"/>
    </row>
    <row r="2383" spans="1:43" s="4" customFormat="1" ht="15" x14ac:dyDescent="0.25">
      <c r="A2383" s="56"/>
      <c r="B2383" s="49"/>
      <c r="C2383" s="372" t="s">
        <v>66</v>
      </c>
      <c r="D2383" s="372"/>
      <c r="E2383" s="372"/>
      <c r="F2383" s="51"/>
      <c r="G2383" s="52"/>
      <c r="H2383" s="52"/>
      <c r="I2383" s="52"/>
      <c r="J2383" s="57"/>
      <c r="K2383" s="52"/>
      <c r="L2383" s="53">
        <v>32.36</v>
      </c>
      <c r="M2383" s="52"/>
      <c r="N2383" s="55">
        <v>1131.31</v>
      </c>
      <c r="AF2383" s="39"/>
      <c r="AG2383" s="47"/>
      <c r="AH2383" s="47"/>
      <c r="AL2383" s="3" t="s">
        <v>66</v>
      </c>
      <c r="AN2383" s="47"/>
      <c r="AO2383" s="47"/>
      <c r="AQ2383" s="47"/>
    </row>
    <row r="2384" spans="1:43" s="4" customFormat="1" ht="23.25" x14ac:dyDescent="0.25">
      <c r="A2384" s="56"/>
      <c r="B2384" s="49" t="s">
        <v>681</v>
      </c>
      <c r="C2384" s="372" t="s">
        <v>682</v>
      </c>
      <c r="D2384" s="372"/>
      <c r="E2384" s="372"/>
      <c r="F2384" s="51" t="s">
        <v>69</v>
      </c>
      <c r="G2384" s="63">
        <v>97</v>
      </c>
      <c r="H2384" s="52"/>
      <c r="I2384" s="63">
        <v>97</v>
      </c>
      <c r="J2384" s="57"/>
      <c r="K2384" s="52"/>
      <c r="L2384" s="53">
        <v>31.39</v>
      </c>
      <c r="M2384" s="52"/>
      <c r="N2384" s="55">
        <v>1097.3699999999999</v>
      </c>
      <c r="AF2384" s="39"/>
      <c r="AG2384" s="47"/>
      <c r="AH2384" s="47"/>
      <c r="AL2384" s="3" t="s">
        <v>682</v>
      </c>
      <c r="AN2384" s="47"/>
      <c r="AO2384" s="47"/>
      <c r="AQ2384" s="47"/>
    </row>
    <row r="2385" spans="1:43" s="4" customFormat="1" ht="23.25" x14ac:dyDescent="0.25">
      <c r="A2385" s="56"/>
      <c r="B2385" s="49" t="s">
        <v>683</v>
      </c>
      <c r="C2385" s="372" t="s">
        <v>684</v>
      </c>
      <c r="D2385" s="372"/>
      <c r="E2385" s="372"/>
      <c r="F2385" s="51" t="s">
        <v>69</v>
      </c>
      <c r="G2385" s="63">
        <v>51</v>
      </c>
      <c r="H2385" s="52"/>
      <c r="I2385" s="63">
        <v>51</v>
      </c>
      <c r="J2385" s="57"/>
      <c r="K2385" s="52"/>
      <c r="L2385" s="53">
        <v>16.5</v>
      </c>
      <c r="M2385" s="52"/>
      <c r="N2385" s="64">
        <v>576.97</v>
      </c>
      <c r="AF2385" s="39"/>
      <c r="AG2385" s="47"/>
      <c r="AH2385" s="47"/>
      <c r="AL2385" s="3" t="s">
        <v>684</v>
      </c>
      <c r="AN2385" s="47"/>
      <c r="AO2385" s="47"/>
      <c r="AQ2385" s="47"/>
    </row>
    <row r="2386" spans="1:43" s="4" customFormat="1" ht="15" x14ac:dyDescent="0.25">
      <c r="A2386" s="65"/>
      <c r="B2386" s="66"/>
      <c r="C2386" s="374" t="s">
        <v>72</v>
      </c>
      <c r="D2386" s="374"/>
      <c r="E2386" s="374"/>
      <c r="F2386" s="42"/>
      <c r="G2386" s="43"/>
      <c r="H2386" s="43"/>
      <c r="I2386" s="43"/>
      <c r="J2386" s="45"/>
      <c r="K2386" s="43"/>
      <c r="L2386" s="67">
        <v>82.21</v>
      </c>
      <c r="M2386" s="60"/>
      <c r="N2386" s="46"/>
      <c r="AF2386" s="39"/>
      <c r="AG2386" s="47"/>
      <c r="AH2386" s="47"/>
      <c r="AN2386" s="47" t="s">
        <v>72</v>
      </c>
      <c r="AO2386" s="47"/>
      <c r="AQ2386" s="47"/>
    </row>
    <row r="2387" spans="1:43" s="4" customFormat="1" ht="57" x14ac:dyDescent="0.25">
      <c r="A2387" s="40" t="s">
        <v>989</v>
      </c>
      <c r="B2387" s="41" t="s">
        <v>706</v>
      </c>
      <c r="C2387" s="374" t="s">
        <v>2423</v>
      </c>
      <c r="D2387" s="374"/>
      <c r="E2387" s="374"/>
      <c r="F2387" s="42" t="s">
        <v>215</v>
      </c>
      <c r="G2387" s="43">
        <v>0.04</v>
      </c>
      <c r="H2387" s="44">
        <v>1</v>
      </c>
      <c r="I2387" s="68">
        <v>0.04</v>
      </c>
      <c r="J2387" s="45"/>
      <c r="K2387" s="43"/>
      <c r="L2387" s="45"/>
      <c r="M2387" s="43"/>
      <c r="N2387" s="46"/>
      <c r="AF2387" s="39"/>
      <c r="AG2387" s="47"/>
      <c r="AH2387" s="47" t="s">
        <v>2423</v>
      </c>
      <c r="AN2387" s="47"/>
      <c r="AO2387" s="47"/>
      <c r="AQ2387" s="47"/>
    </row>
    <row r="2388" spans="1:43" s="4" customFormat="1" ht="15" x14ac:dyDescent="0.25">
      <c r="A2388" s="69"/>
      <c r="B2388" s="50"/>
      <c r="C2388" s="372" t="s">
        <v>675</v>
      </c>
      <c r="D2388" s="372"/>
      <c r="E2388" s="372"/>
      <c r="F2388" s="372"/>
      <c r="G2388" s="372"/>
      <c r="H2388" s="372"/>
      <c r="I2388" s="372"/>
      <c r="J2388" s="372"/>
      <c r="K2388" s="372"/>
      <c r="L2388" s="372"/>
      <c r="M2388" s="372"/>
      <c r="N2388" s="377"/>
      <c r="AF2388" s="39"/>
      <c r="AG2388" s="47"/>
      <c r="AH2388" s="47"/>
      <c r="AI2388" s="3" t="s">
        <v>675</v>
      </c>
      <c r="AN2388" s="47"/>
      <c r="AO2388" s="47"/>
      <c r="AQ2388" s="47"/>
    </row>
    <row r="2389" spans="1:43" s="4" customFormat="1" ht="22.5" x14ac:dyDescent="0.25">
      <c r="A2389" s="103"/>
      <c r="B2389" s="49" t="s">
        <v>217</v>
      </c>
      <c r="C2389" s="368" t="s">
        <v>218</v>
      </c>
      <c r="D2389" s="368"/>
      <c r="E2389" s="368"/>
      <c r="F2389" s="368"/>
      <c r="G2389" s="368"/>
      <c r="H2389" s="368"/>
      <c r="I2389" s="368"/>
      <c r="J2389" s="368"/>
      <c r="K2389" s="368"/>
      <c r="L2389" s="368"/>
      <c r="M2389" s="368"/>
      <c r="N2389" s="376"/>
      <c r="AF2389" s="39"/>
      <c r="AG2389" s="47"/>
      <c r="AH2389" s="47"/>
      <c r="AJ2389" s="3" t="s">
        <v>218</v>
      </c>
      <c r="AN2389" s="47"/>
      <c r="AO2389" s="47"/>
      <c r="AQ2389" s="47"/>
    </row>
    <row r="2390" spans="1:43" s="4" customFormat="1" ht="15" x14ac:dyDescent="0.25">
      <c r="A2390" s="48"/>
      <c r="B2390" s="49" t="s">
        <v>58</v>
      </c>
      <c r="C2390" s="372" t="s">
        <v>62</v>
      </c>
      <c r="D2390" s="372"/>
      <c r="E2390" s="372"/>
      <c r="F2390" s="51"/>
      <c r="G2390" s="52"/>
      <c r="H2390" s="52"/>
      <c r="I2390" s="52"/>
      <c r="J2390" s="53">
        <v>139.54</v>
      </c>
      <c r="K2390" s="54">
        <v>1.1499999999999999</v>
      </c>
      <c r="L2390" s="53">
        <v>6.42</v>
      </c>
      <c r="M2390" s="54">
        <v>34.96</v>
      </c>
      <c r="N2390" s="64">
        <v>224.44</v>
      </c>
      <c r="AF2390" s="39"/>
      <c r="AG2390" s="47"/>
      <c r="AH2390" s="47"/>
      <c r="AK2390" s="3" t="s">
        <v>62</v>
      </c>
      <c r="AN2390" s="47"/>
      <c r="AO2390" s="47"/>
      <c r="AQ2390" s="47"/>
    </row>
    <row r="2391" spans="1:43" s="4" customFormat="1" ht="15" x14ac:dyDescent="0.25">
      <c r="A2391" s="48"/>
      <c r="B2391" s="49" t="s">
        <v>122</v>
      </c>
      <c r="C2391" s="372" t="s">
        <v>177</v>
      </c>
      <c r="D2391" s="372"/>
      <c r="E2391" s="372"/>
      <c r="F2391" s="51"/>
      <c r="G2391" s="52"/>
      <c r="H2391" s="52"/>
      <c r="I2391" s="52"/>
      <c r="J2391" s="53">
        <v>16.79</v>
      </c>
      <c r="K2391" s="52"/>
      <c r="L2391" s="53">
        <v>0.67</v>
      </c>
      <c r="M2391" s="52"/>
      <c r="N2391" s="58"/>
      <c r="AF2391" s="39"/>
      <c r="AG2391" s="47"/>
      <c r="AH2391" s="47"/>
      <c r="AK2391" s="3" t="s">
        <v>177</v>
      </c>
      <c r="AN2391" s="47"/>
      <c r="AO2391" s="47"/>
      <c r="AQ2391" s="47"/>
    </row>
    <row r="2392" spans="1:43" s="4" customFormat="1" ht="15" x14ac:dyDescent="0.25">
      <c r="A2392" s="56"/>
      <c r="B2392" s="49"/>
      <c r="C2392" s="372" t="s">
        <v>63</v>
      </c>
      <c r="D2392" s="372"/>
      <c r="E2392" s="372"/>
      <c r="F2392" s="51" t="s">
        <v>64</v>
      </c>
      <c r="G2392" s="104">
        <v>15.2</v>
      </c>
      <c r="H2392" s="54">
        <v>1.1499999999999999</v>
      </c>
      <c r="I2392" s="70">
        <v>0.69920000000000004</v>
      </c>
      <c r="J2392" s="57"/>
      <c r="K2392" s="52"/>
      <c r="L2392" s="57"/>
      <c r="M2392" s="52"/>
      <c r="N2392" s="58"/>
      <c r="AF2392" s="39"/>
      <c r="AG2392" s="47"/>
      <c r="AH2392" s="47"/>
      <c r="AL2392" s="3" t="s">
        <v>63</v>
      </c>
      <c r="AN2392" s="47"/>
      <c r="AO2392" s="47"/>
      <c r="AQ2392" s="47"/>
    </row>
    <row r="2393" spans="1:43" s="4" customFormat="1" ht="15" x14ac:dyDescent="0.25">
      <c r="A2393" s="48"/>
      <c r="B2393" s="49"/>
      <c r="C2393" s="375" t="s">
        <v>65</v>
      </c>
      <c r="D2393" s="375"/>
      <c r="E2393" s="375"/>
      <c r="F2393" s="59"/>
      <c r="G2393" s="60"/>
      <c r="H2393" s="60"/>
      <c r="I2393" s="60"/>
      <c r="J2393" s="61">
        <v>156.33000000000001</v>
      </c>
      <c r="K2393" s="60"/>
      <c r="L2393" s="61">
        <v>7.09</v>
      </c>
      <c r="M2393" s="60"/>
      <c r="N2393" s="62"/>
      <c r="AF2393" s="39"/>
      <c r="AG2393" s="47"/>
      <c r="AH2393" s="47"/>
      <c r="AM2393" s="3" t="s">
        <v>65</v>
      </c>
      <c r="AN2393" s="47"/>
      <c r="AO2393" s="47"/>
      <c r="AQ2393" s="47"/>
    </row>
    <row r="2394" spans="1:43" s="4" customFormat="1" ht="15" x14ac:dyDescent="0.25">
      <c r="A2394" s="56"/>
      <c r="B2394" s="49"/>
      <c r="C2394" s="372" t="s">
        <v>66</v>
      </c>
      <c r="D2394" s="372"/>
      <c r="E2394" s="372"/>
      <c r="F2394" s="51"/>
      <c r="G2394" s="52"/>
      <c r="H2394" s="52"/>
      <c r="I2394" s="52"/>
      <c r="J2394" s="57"/>
      <c r="K2394" s="52"/>
      <c r="L2394" s="53">
        <v>6.42</v>
      </c>
      <c r="M2394" s="52"/>
      <c r="N2394" s="64">
        <v>224.44</v>
      </c>
      <c r="AF2394" s="39"/>
      <c r="AG2394" s="47"/>
      <c r="AH2394" s="47"/>
      <c r="AL2394" s="3" t="s">
        <v>66</v>
      </c>
      <c r="AN2394" s="47"/>
      <c r="AO2394" s="47"/>
      <c r="AQ2394" s="47"/>
    </row>
    <row r="2395" spans="1:43" s="4" customFormat="1" ht="23.25" x14ac:dyDescent="0.25">
      <c r="A2395" s="56"/>
      <c r="B2395" s="49" t="s">
        <v>681</v>
      </c>
      <c r="C2395" s="372" t="s">
        <v>682</v>
      </c>
      <c r="D2395" s="372"/>
      <c r="E2395" s="372"/>
      <c r="F2395" s="51" t="s">
        <v>69</v>
      </c>
      <c r="G2395" s="63">
        <v>97</v>
      </c>
      <c r="H2395" s="52"/>
      <c r="I2395" s="63">
        <v>97</v>
      </c>
      <c r="J2395" s="57"/>
      <c r="K2395" s="52"/>
      <c r="L2395" s="53">
        <v>6.23</v>
      </c>
      <c r="M2395" s="52"/>
      <c r="N2395" s="64">
        <v>217.71</v>
      </c>
      <c r="AF2395" s="39"/>
      <c r="AG2395" s="47"/>
      <c r="AH2395" s="47"/>
      <c r="AL2395" s="3" t="s">
        <v>682</v>
      </c>
      <c r="AN2395" s="47"/>
      <c r="AO2395" s="47"/>
      <c r="AQ2395" s="47"/>
    </row>
    <row r="2396" spans="1:43" s="4" customFormat="1" ht="23.25" x14ac:dyDescent="0.25">
      <c r="A2396" s="56"/>
      <c r="B2396" s="49" t="s">
        <v>683</v>
      </c>
      <c r="C2396" s="372" t="s">
        <v>684</v>
      </c>
      <c r="D2396" s="372"/>
      <c r="E2396" s="372"/>
      <c r="F2396" s="51" t="s">
        <v>69</v>
      </c>
      <c r="G2396" s="63">
        <v>51</v>
      </c>
      <c r="H2396" s="52"/>
      <c r="I2396" s="63">
        <v>51</v>
      </c>
      <c r="J2396" s="57"/>
      <c r="K2396" s="52"/>
      <c r="L2396" s="53">
        <v>3.27</v>
      </c>
      <c r="M2396" s="52"/>
      <c r="N2396" s="64">
        <v>114.46</v>
      </c>
      <c r="AF2396" s="39"/>
      <c r="AG2396" s="47"/>
      <c r="AH2396" s="47"/>
      <c r="AL2396" s="3" t="s">
        <v>684</v>
      </c>
      <c r="AN2396" s="47"/>
      <c r="AO2396" s="47"/>
      <c r="AQ2396" s="47"/>
    </row>
    <row r="2397" spans="1:43" s="4" customFormat="1" ht="15" x14ac:dyDescent="0.25">
      <c r="A2397" s="65"/>
      <c r="B2397" s="66"/>
      <c r="C2397" s="374" t="s">
        <v>72</v>
      </c>
      <c r="D2397" s="374"/>
      <c r="E2397" s="374"/>
      <c r="F2397" s="42"/>
      <c r="G2397" s="43"/>
      <c r="H2397" s="43"/>
      <c r="I2397" s="43"/>
      <c r="J2397" s="45"/>
      <c r="K2397" s="43"/>
      <c r="L2397" s="67">
        <v>16.59</v>
      </c>
      <c r="M2397" s="60"/>
      <c r="N2397" s="46"/>
      <c r="AF2397" s="39"/>
      <c r="AG2397" s="47"/>
      <c r="AH2397" s="47"/>
      <c r="AN2397" s="47" t="s">
        <v>72</v>
      </c>
      <c r="AO2397" s="47"/>
      <c r="AQ2397" s="47"/>
    </row>
    <row r="2398" spans="1:43" s="4" customFormat="1" ht="34.5" x14ac:dyDescent="0.25">
      <c r="A2398" s="40" t="s">
        <v>991</v>
      </c>
      <c r="B2398" s="41" t="s">
        <v>1941</v>
      </c>
      <c r="C2398" s="374" t="s">
        <v>1942</v>
      </c>
      <c r="D2398" s="374"/>
      <c r="E2398" s="374"/>
      <c r="F2398" s="42" t="s">
        <v>231</v>
      </c>
      <c r="G2398" s="43">
        <v>80.58</v>
      </c>
      <c r="H2398" s="44">
        <v>1</v>
      </c>
      <c r="I2398" s="68">
        <v>80.58</v>
      </c>
      <c r="J2398" s="67">
        <v>25.57</v>
      </c>
      <c r="K2398" s="43"/>
      <c r="L2398" s="105">
        <v>2060.4299999999998</v>
      </c>
      <c r="M2398" s="43"/>
      <c r="N2398" s="46"/>
      <c r="AF2398" s="39"/>
      <c r="AG2398" s="47"/>
      <c r="AH2398" s="47" t="s">
        <v>1942</v>
      </c>
      <c r="AN2398" s="47"/>
      <c r="AO2398" s="47"/>
      <c r="AQ2398" s="47"/>
    </row>
    <row r="2399" spans="1:43" s="4" customFormat="1" ht="15" x14ac:dyDescent="0.25">
      <c r="A2399" s="69"/>
      <c r="B2399" s="50"/>
      <c r="C2399" s="372" t="s">
        <v>2469</v>
      </c>
      <c r="D2399" s="372"/>
      <c r="E2399" s="372"/>
      <c r="F2399" s="372"/>
      <c r="G2399" s="372"/>
      <c r="H2399" s="372"/>
      <c r="I2399" s="372"/>
      <c r="J2399" s="372"/>
      <c r="K2399" s="372"/>
      <c r="L2399" s="372"/>
      <c r="M2399" s="372"/>
      <c r="N2399" s="377"/>
      <c r="AF2399" s="39"/>
      <c r="AG2399" s="47"/>
      <c r="AH2399" s="47"/>
      <c r="AI2399" s="3" t="s">
        <v>2469</v>
      </c>
      <c r="AN2399" s="47"/>
      <c r="AO2399" s="47"/>
      <c r="AQ2399" s="47"/>
    </row>
    <row r="2400" spans="1:43" s="4" customFormat="1" ht="15" x14ac:dyDescent="0.25">
      <c r="A2400" s="65"/>
      <c r="B2400" s="66"/>
      <c r="C2400" s="374" t="s">
        <v>72</v>
      </c>
      <c r="D2400" s="374"/>
      <c r="E2400" s="374"/>
      <c r="F2400" s="42"/>
      <c r="G2400" s="43"/>
      <c r="H2400" s="43"/>
      <c r="I2400" s="43"/>
      <c r="J2400" s="45"/>
      <c r="K2400" s="43"/>
      <c r="L2400" s="105">
        <v>2060.4299999999998</v>
      </c>
      <c r="M2400" s="60"/>
      <c r="N2400" s="46"/>
      <c r="AF2400" s="39"/>
      <c r="AG2400" s="47"/>
      <c r="AH2400" s="47"/>
      <c r="AN2400" s="47" t="s">
        <v>72</v>
      </c>
      <c r="AO2400" s="47"/>
      <c r="AQ2400" s="47"/>
    </row>
    <row r="2401" spans="1:43" s="4" customFormat="1" ht="45.75" x14ac:dyDescent="0.25">
      <c r="A2401" s="40" t="s">
        <v>993</v>
      </c>
      <c r="B2401" s="41" t="s">
        <v>852</v>
      </c>
      <c r="C2401" s="374" t="s">
        <v>2389</v>
      </c>
      <c r="D2401" s="374"/>
      <c r="E2401" s="374"/>
      <c r="F2401" s="42" t="s">
        <v>215</v>
      </c>
      <c r="G2401" s="43">
        <v>0.12</v>
      </c>
      <c r="H2401" s="44">
        <v>1</v>
      </c>
      <c r="I2401" s="68">
        <v>0.12</v>
      </c>
      <c r="J2401" s="45"/>
      <c r="K2401" s="43"/>
      <c r="L2401" s="45"/>
      <c r="M2401" s="43"/>
      <c r="N2401" s="46"/>
      <c r="AF2401" s="39"/>
      <c r="AG2401" s="47"/>
      <c r="AH2401" s="47" t="s">
        <v>2389</v>
      </c>
      <c r="AN2401" s="47"/>
      <c r="AO2401" s="47"/>
      <c r="AQ2401" s="47"/>
    </row>
    <row r="2402" spans="1:43" s="4" customFormat="1" ht="15" x14ac:dyDescent="0.25">
      <c r="A2402" s="69"/>
      <c r="B2402" s="50"/>
      <c r="C2402" s="372" t="s">
        <v>2164</v>
      </c>
      <c r="D2402" s="372"/>
      <c r="E2402" s="372"/>
      <c r="F2402" s="372"/>
      <c r="G2402" s="372"/>
      <c r="H2402" s="372"/>
      <c r="I2402" s="372"/>
      <c r="J2402" s="372"/>
      <c r="K2402" s="372"/>
      <c r="L2402" s="372"/>
      <c r="M2402" s="372"/>
      <c r="N2402" s="377"/>
      <c r="AF2402" s="39"/>
      <c r="AG2402" s="47"/>
      <c r="AH2402" s="47"/>
      <c r="AI2402" s="3" t="s">
        <v>2164</v>
      </c>
      <c r="AN2402" s="47"/>
      <c r="AO2402" s="47"/>
      <c r="AQ2402" s="47"/>
    </row>
    <row r="2403" spans="1:43" s="4" customFormat="1" ht="15" x14ac:dyDescent="0.25">
      <c r="A2403" s="103"/>
      <c r="B2403" s="49" t="s">
        <v>737</v>
      </c>
      <c r="C2403" s="368" t="s">
        <v>738</v>
      </c>
      <c r="D2403" s="368"/>
      <c r="E2403" s="368"/>
      <c r="F2403" s="368"/>
      <c r="G2403" s="368"/>
      <c r="H2403" s="368"/>
      <c r="I2403" s="368"/>
      <c r="J2403" s="368"/>
      <c r="K2403" s="368"/>
      <c r="L2403" s="368"/>
      <c r="M2403" s="368"/>
      <c r="N2403" s="376"/>
      <c r="AF2403" s="39"/>
      <c r="AG2403" s="47"/>
      <c r="AH2403" s="47"/>
      <c r="AJ2403" s="3" t="s">
        <v>738</v>
      </c>
      <c r="AN2403" s="47"/>
      <c r="AO2403" s="47"/>
      <c r="AQ2403" s="47"/>
    </row>
    <row r="2404" spans="1:43" s="4" customFormat="1" ht="22.5" x14ac:dyDescent="0.25">
      <c r="A2404" s="103"/>
      <c r="B2404" s="49" t="s">
        <v>217</v>
      </c>
      <c r="C2404" s="368" t="s">
        <v>218</v>
      </c>
      <c r="D2404" s="368"/>
      <c r="E2404" s="368"/>
      <c r="F2404" s="368"/>
      <c r="G2404" s="368"/>
      <c r="H2404" s="368"/>
      <c r="I2404" s="368"/>
      <c r="J2404" s="368"/>
      <c r="K2404" s="368"/>
      <c r="L2404" s="368"/>
      <c r="M2404" s="368"/>
      <c r="N2404" s="376"/>
      <c r="AF2404" s="39"/>
      <c r="AG2404" s="47"/>
      <c r="AH2404" s="47"/>
      <c r="AJ2404" s="3" t="s">
        <v>218</v>
      </c>
      <c r="AN2404" s="47"/>
      <c r="AO2404" s="47"/>
      <c r="AQ2404" s="47"/>
    </row>
    <row r="2405" spans="1:43" s="4" customFormat="1" ht="15" x14ac:dyDescent="0.25">
      <c r="A2405" s="48"/>
      <c r="B2405" s="49" t="s">
        <v>58</v>
      </c>
      <c r="C2405" s="372" t="s">
        <v>62</v>
      </c>
      <c r="D2405" s="372"/>
      <c r="E2405" s="372"/>
      <c r="F2405" s="51"/>
      <c r="G2405" s="52"/>
      <c r="H2405" s="52"/>
      <c r="I2405" s="52"/>
      <c r="J2405" s="53">
        <v>162.43</v>
      </c>
      <c r="K2405" s="70">
        <v>1.2075</v>
      </c>
      <c r="L2405" s="53">
        <v>23.54</v>
      </c>
      <c r="M2405" s="54">
        <v>34.96</v>
      </c>
      <c r="N2405" s="64">
        <v>822.96</v>
      </c>
      <c r="AF2405" s="39"/>
      <c r="AG2405" s="47"/>
      <c r="AH2405" s="47"/>
      <c r="AK2405" s="3" t="s">
        <v>62</v>
      </c>
      <c r="AN2405" s="47"/>
      <c r="AO2405" s="47"/>
      <c r="AQ2405" s="47"/>
    </row>
    <row r="2406" spans="1:43" s="4" customFormat="1" ht="15" x14ac:dyDescent="0.25">
      <c r="A2406" s="48"/>
      <c r="B2406" s="49" t="s">
        <v>73</v>
      </c>
      <c r="C2406" s="372" t="s">
        <v>175</v>
      </c>
      <c r="D2406" s="372"/>
      <c r="E2406" s="372"/>
      <c r="F2406" s="51"/>
      <c r="G2406" s="52"/>
      <c r="H2406" s="52"/>
      <c r="I2406" s="52"/>
      <c r="J2406" s="53">
        <v>53.19</v>
      </c>
      <c r="K2406" s="54">
        <v>1.1499999999999999</v>
      </c>
      <c r="L2406" s="53">
        <v>7.34</v>
      </c>
      <c r="M2406" s="52"/>
      <c r="N2406" s="58"/>
      <c r="AF2406" s="39"/>
      <c r="AG2406" s="47"/>
      <c r="AH2406" s="47"/>
      <c r="AK2406" s="3" t="s">
        <v>175</v>
      </c>
      <c r="AN2406" s="47"/>
      <c r="AO2406" s="47"/>
      <c r="AQ2406" s="47"/>
    </row>
    <row r="2407" spans="1:43" s="4" customFormat="1" ht="15" x14ac:dyDescent="0.25">
      <c r="A2407" s="48"/>
      <c r="B2407" s="49" t="s">
        <v>78</v>
      </c>
      <c r="C2407" s="372" t="s">
        <v>176</v>
      </c>
      <c r="D2407" s="372"/>
      <c r="E2407" s="372"/>
      <c r="F2407" s="51"/>
      <c r="G2407" s="52"/>
      <c r="H2407" s="52"/>
      <c r="I2407" s="52"/>
      <c r="J2407" s="53">
        <v>5.0199999999999996</v>
      </c>
      <c r="K2407" s="54">
        <v>1.1499999999999999</v>
      </c>
      <c r="L2407" s="53">
        <v>0.69</v>
      </c>
      <c r="M2407" s="54">
        <v>34.96</v>
      </c>
      <c r="N2407" s="64">
        <v>24.12</v>
      </c>
      <c r="AF2407" s="39"/>
      <c r="AG2407" s="47"/>
      <c r="AH2407" s="47"/>
      <c r="AK2407" s="3" t="s">
        <v>176</v>
      </c>
      <c r="AN2407" s="47"/>
      <c r="AO2407" s="47"/>
      <c r="AQ2407" s="47"/>
    </row>
    <row r="2408" spans="1:43" s="4" customFormat="1" ht="15" x14ac:dyDescent="0.25">
      <c r="A2408" s="48"/>
      <c r="B2408" s="49" t="s">
        <v>122</v>
      </c>
      <c r="C2408" s="372" t="s">
        <v>177</v>
      </c>
      <c r="D2408" s="372"/>
      <c r="E2408" s="372"/>
      <c r="F2408" s="51"/>
      <c r="G2408" s="52"/>
      <c r="H2408" s="52"/>
      <c r="I2408" s="52"/>
      <c r="J2408" s="53">
        <v>35.299999999999997</v>
      </c>
      <c r="K2408" s="52"/>
      <c r="L2408" s="53">
        <v>4.24</v>
      </c>
      <c r="M2408" s="52"/>
      <c r="N2408" s="58"/>
      <c r="AF2408" s="39"/>
      <c r="AG2408" s="47"/>
      <c r="AH2408" s="47"/>
      <c r="AK2408" s="3" t="s">
        <v>177</v>
      </c>
      <c r="AN2408" s="47"/>
      <c r="AO2408" s="47"/>
      <c r="AQ2408" s="47"/>
    </row>
    <row r="2409" spans="1:43" s="4" customFormat="1" ht="15" x14ac:dyDescent="0.25">
      <c r="A2409" s="56"/>
      <c r="B2409" s="49"/>
      <c r="C2409" s="372" t="s">
        <v>63</v>
      </c>
      <c r="D2409" s="372"/>
      <c r="E2409" s="372"/>
      <c r="F2409" s="51" t="s">
        <v>64</v>
      </c>
      <c r="G2409" s="54">
        <v>17.28</v>
      </c>
      <c r="H2409" s="70">
        <v>1.2075</v>
      </c>
      <c r="I2409" s="117">
        <v>2.5038719999999999</v>
      </c>
      <c r="J2409" s="57"/>
      <c r="K2409" s="52"/>
      <c r="L2409" s="57"/>
      <c r="M2409" s="52"/>
      <c r="N2409" s="58"/>
      <c r="AF2409" s="39"/>
      <c r="AG2409" s="47"/>
      <c r="AH2409" s="47"/>
      <c r="AL2409" s="3" t="s">
        <v>63</v>
      </c>
      <c r="AN2409" s="47"/>
      <c r="AO2409" s="47"/>
      <c r="AQ2409" s="47"/>
    </row>
    <row r="2410" spans="1:43" s="4" customFormat="1" ht="15" x14ac:dyDescent="0.25">
      <c r="A2410" s="56"/>
      <c r="B2410" s="49"/>
      <c r="C2410" s="372" t="s">
        <v>178</v>
      </c>
      <c r="D2410" s="372"/>
      <c r="E2410" s="372"/>
      <c r="F2410" s="51" t="s">
        <v>64</v>
      </c>
      <c r="G2410" s="104">
        <v>0.4</v>
      </c>
      <c r="H2410" s="54">
        <v>1.1499999999999999</v>
      </c>
      <c r="I2410" s="70">
        <v>5.5199999999999999E-2</v>
      </c>
      <c r="J2410" s="57"/>
      <c r="K2410" s="52"/>
      <c r="L2410" s="57"/>
      <c r="M2410" s="52"/>
      <c r="N2410" s="58"/>
      <c r="AF2410" s="39"/>
      <c r="AG2410" s="47"/>
      <c r="AH2410" s="47"/>
      <c r="AL2410" s="3" t="s">
        <v>178</v>
      </c>
      <c r="AN2410" s="47"/>
      <c r="AO2410" s="47"/>
      <c r="AQ2410" s="47"/>
    </row>
    <row r="2411" spans="1:43" s="4" customFormat="1" ht="15" x14ac:dyDescent="0.25">
      <c r="A2411" s="48"/>
      <c r="B2411" s="49"/>
      <c r="C2411" s="375" t="s">
        <v>65</v>
      </c>
      <c r="D2411" s="375"/>
      <c r="E2411" s="375"/>
      <c r="F2411" s="59"/>
      <c r="G2411" s="60"/>
      <c r="H2411" s="60"/>
      <c r="I2411" s="60"/>
      <c r="J2411" s="61">
        <v>250.92</v>
      </c>
      <c r="K2411" s="60"/>
      <c r="L2411" s="61">
        <v>35.119999999999997</v>
      </c>
      <c r="M2411" s="60"/>
      <c r="N2411" s="62"/>
      <c r="AF2411" s="39"/>
      <c r="AG2411" s="47"/>
      <c r="AH2411" s="47"/>
      <c r="AM2411" s="3" t="s">
        <v>65</v>
      </c>
      <c r="AN2411" s="47"/>
      <c r="AO2411" s="47"/>
      <c r="AQ2411" s="47"/>
    </row>
    <row r="2412" spans="1:43" s="4" customFormat="1" ht="15" x14ac:dyDescent="0.25">
      <c r="A2412" s="56"/>
      <c r="B2412" s="49"/>
      <c r="C2412" s="372" t="s">
        <v>66</v>
      </c>
      <c r="D2412" s="372"/>
      <c r="E2412" s="372"/>
      <c r="F2412" s="51"/>
      <c r="G2412" s="52"/>
      <c r="H2412" s="52"/>
      <c r="I2412" s="52"/>
      <c r="J2412" s="57"/>
      <c r="K2412" s="52"/>
      <c r="L2412" s="53">
        <v>24.23</v>
      </c>
      <c r="M2412" s="52"/>
      <c r="N2412" s="64">
        <v>847.08</v>
      </c>
      <c r="AF2412" s="39"/>
      <c r="AG2412" s="47"/>
      <c r="AH2412" s="47"/>
      <c r="AL2412" s="3" t="s">
        <v>66</v>
      </c>
      <c r="AN2412" s="47"/>
      <c r="AO2412" s="47"/>
      <c r="AQ2412" s="47"/>
    </row>
    <row r="2413" spans="1:43" s="4" customFormat="1" ht="23.25" x14ac:dyDescent="0.25">
      <c r="A2413" s="56"/>
      <c r="B2413" s="49" t="s">
        <v>681</v>
      </c>
      <c r="C2413" s="372" t="s">
        <v>682</v>
      </c>
      <c r="D2413" s="372"/>
      <c r="E2413" s="372"/>
      <c r="F2413" s="51" t="s">
        <v>69</v>
      </c>
      <c r="G2413" s="63">
        <v>97</v>
      </c>
      <c r="H2413" s="52"/>
      <c r="I2413" s="63">
        <v>97</v>
      </c>
      <c r="J2413" s="57"/>
      <c r="K2413" s="52"/>
      <c r="L2413" s="53">
        <v>23.5</v>
      </c>
      <c r="M2413" s="52"/>
      <c r="N2413" s="64">
        <v>821.67</v>
      </c>
      <c r="AF2413" s="39"/>
      <c r="AG2413" s="47"/>
      <c r="AH2413" s="47"/>
      <c r="AL2413" s="3" t="s">
        <v>682</v>
      </c>
      <c r="AN2413" s="47"/>
      <c r="AO2413" s="47"/>
      <c r="AQ2413" s="47"/>
    </row>
    <row r="2414" spans="1:43" s="4" customFormat="1" ht="23.25" x14ac:dyDescent="0.25">
      <c r="A2414" s="56"/>
      <c r="B2414" s="49" t="s">
        <v>683</v>
      </c>
      <c r="C2414" s="372" t="s">
        <v>684</v>
      </c>
      <c r="D2414" s="372"/>
      <c r="E2414" s="372"/>
      <c r="F2414" s="51" t="s">
        <v>69</v>
      </c>
      <c r="G2414" s="63">
        <v>51</v>
      </c>
      <c r="H2414" s="52"/>
      <c r="I2414" s="63">
        <v>51</v>
      </c>
      <c r="J2414" s="57"/>
      <c r="K2414" s="52"/>
      <c r="L2414" s="53">
        <v>12.36</v>
      </c>
      <c r="M2414" s="52"/>
      <c r="N2414" s="64">
        <v>432.01</v>
      </c>
      <c r="AF2414" s="39"/>
      <c r="AG2414" s="47"/>
      <c r="AH2414" s="47"/>
      <c r="AL2414" s="3" t="s">
        <v>684</v>
      </c>
      <c r="AN2414" s="47"/>
      <c r="AO2414" s="47"/>
      <c r="AQ2414" s="47"/>
    </row>
    <row r="2415" spans="1:43" s="4" customFormat="1" ht="15" x14ac:dyDescent="0.25">
      <c r="A2415" s="65"/>
      <c r="B2415" s="66"/>
      <c r="C2415" s="374" t="s">
        <v>72</v>
      </c>
      <c r="D2415" s="374"/>
      <c r="E2415" s="374"/>
      <c r="F2415" s="42"/>
      <c r="G2415" s="43"/>
      <c r="H2415" s="43"/>
      <c r="I2415" s="43"/>
      <c r="J2415" s="45"/>
      <c r="K2415" s="43"/>
      <c r="L2415" s="67">
        <v>70.98</v>
      </c>
      <c r="M2415" s="60"/>
      <c r="N2415" s="46"/>
      <c r="AF2415" s="39"/>
      <c r="AG2415" s="47"/>
      <c r="AH2415" s="47"/>
      <c r="AN2415" s="47" t="s">
        <v>72</v>
      </c>
      <c r="AO2415" s="47"/>
      <c r="AQ2415" s="47"/>
    </row>
    <row r="2416" spans="1:43" s="4" customFormat="1" ht="45.75" x14ac:dyDescent="0.25">
      <c r="A2416" s="40" t="s">
        <v>995</v>
      </c>
      <c r="B2416" s="41" t="s">
        <v>852</v>
      </c>
      <c r="C2416" s="374" t="s">
        <v>2389</v>
      </c>
      <c r="D2416" s="374"/>
      <c r="E2416" s="374"/>
      <c r="F2416" s="42" t="s">
        <v>215</v>
      </c>
      <c r="G2416" s="43">
        <v>0.04</v>
      </c>
      <c r="H2416" s="44">
        <v>1</v>
      </c>
      <c r="I2416" s="68">
        <v>0.04</v>
      </c>
      <c r="J2416" s="45"/>
      <c r="K2416" s="43"/>
      <c r="L2416" s="45"/>
      <c r="M2416" s="43"/>
      <c r="N2416" s="46"/>
      <c r="AF2416" s="39"/>
      <c r="AG2416" s="47"/>
      <c r="AH2416" s="47" t="s">
        <v>2389</v>
      </c>
      <c r="AN2416" s="47"/>
      <c r="AO2416" s="47"/>
      <c r="AQ2416" s="47"/>
    </row>
    <row r="2417" spans="1:43" s="4" customFormat="1" ht="15" x14ac:dyDescent="0.25">
      <c r="A2417" s="69"/>
      <c r="B2417" s="50"/>
      <c r="C2417" s="372" t="s">
        <v>675</v>
      </c>
      <c r="D2417" s="372"/>
      <c r="E2417" s="372"/>
      <c r="F2417" s="372"/>
      <c r="G2417" s="372"/>
      <c r="H2417" s="372"/>
      <c r="I2417" s="372"/>
      <c r="J2417" s="372"/>
      <c r="K2417" s="372"/>
      <c r="L2417" s="372"/>
      <c r="M2417" s="372"/>
      <c r="N2417" s="377"/>
      <c r="AF2417" s="39"/>
      <c r="AG2417" s="47"/>
      <c r="AH2417" s="47"/>
      <c r="AI2417" s="3" t="s">
        <v>675</v>
      </c>
      <c r="AN2417" s="47"/>
      <c r="AO2417" s="47"/>
      <c r="AQ2417" s="47"/>
    </row>
    <row r="2418" spans="1:43" s="4" customFormat="1" ht="22.5" x14ac:dyDescent="0.25">
      <c r="A2418" s="103"/>
      <c r="B2418" s="49" t="s">
        <v>217</v>
      </c>
      <c r="C2418" s="368" t="s">
        <v>218</v>
      </c>
      <c r="D2418" s="368"/>
      <c r="E2418" s="368"/>
      <c r="F2418" s="368"/>
      <c r="G2418" s="368"/>
      <c r="H2418" s="368"/>
      <c r="I2418" s="368"/>
      <c r="J2418" s="368"/>
      <c r="K2418" s="368"/>
      <c r="L2418" s="368"/>
      <c r="M2418" s="368"/>
      <c r="N2418" s="376"/>
      <c r="AF2418" s="39"/>
      <c r="AG2418" s="47"/>
      <c r="AH2418" s="47"/>
      <c r="AJ2418" s="3" t="s">
        <v>218</v>
      </c>
      <c r="AN2418" s="47"/>
      <c r="AO2418" s="47"/>
      <c r="AQ2418" s="47"/>
    </row>
    <row r="2419" spans="1:43" s="4" customFormat="1" ht="15" x14ac:dyDescent="0.25">
      <c r="A2419" s="48"/>
      <c r="B2419" s="49" t="s">
        <v>58</v>
      </c>
      <c r="C2419" s="372" t="s">
        <v>62</v>
      </c>
      <c r="D2419" s="372"/>
      <c r="E2419" s="372"/>
      <c r="F2419" s="51"/>
      <c r="G2419" s="52"/>
      <c r="H2419" s="52"/>
      <c r="I2419" s="52"/>
      <c r="J2419" s="53">
        <v>162.43</v>
      </c>
      <c r="K2419" s="54">
        <v>1.1499999999999999</v>
      </c>
      <c r="L2419" s="53">
        <v>7.47</v>
      </c>
      <c r="M2419" s="54">
        <v>34.96</v>
      </c>
      <c r="N2419" s="64">
        <v>261.14999999999998</v>
      </c>
      <c r="AF2419" s="39"/>
      <c r="AG2419" s="47"/>
      <c r="AH2419" s="47"/>
      <c r="AK2419" s="3" t="s">
        <v>62</v>
      </c>
      <c r="AN2419" s="47"/>
      <c r="AO2419" s="47"/>
      <c r="AQ2419" s="47"/>
    </row>
    <row r="2420" spans="1:43" s="4" customFormat="1" ht="15" x14ac:dyDescent="0.25">
      <c r="A2420" s="48"/>
      <c r="B2420" s="49" t="s">
        <v>73</v>
      </c>
      <c r="C2420" s="372" t="s">
        <v>175</v>
      </c>
      <c r="D2420" s="372"/>
      <c r="E2420" s="372"/>
      <c r="F2420" s="51"/>
      <c r="G2420" s="52"/>
      <c r="H2420" s="52"/>
      <c r="I2420" s="52"/>
      <c r="J2420" s="53">
        <v>53.19</v>
      </c>
      <c r="K2420" s="54">
        <v>1.1499999999999999</v>
      </c>
      <c r="L2420" s="53">
        <v>2.4500000000000002</v>
      </c>
      <c r="M2420" s="52"/>
      <c r="N2420" s="58"/>
      <c r="AF2420" s="39"/>
      <c r="AG2420" s="47"/>
      <c r="AH2420" s="47"/>
      <c r="AK2420" s="3" t="s">
        <v>175</v>
      </c>
      <c r="AN2420" s="47"/>
      <c r="AO2420" s="47"/>
      <c r="AQ2420" s="47"/>
    </row>
    <row r="2421" spans="1:43" s="4" customFormat="1" ht="15" x14ac:dyDescent="0.25">
      <c r="A2421" s="48"/>
      <c r="B2421" s="49" t="s">
        <v>78</v>
      </c>
      <c r="C2421" s="372" t="s">
        <v>176</v>
      </c>
      <c r="D2421" s="372"/>
      <c r="E2421" s="372"/>
      <c r="F2421" s="51"/>
      <c r="G2421" s="52"/>
      <c r="H2421" s="52"/>
      <c r="I2421" s="52"/>
      <c r="J2421" s="53">
        <v>5.0199999999999996</v>
      </c>
      <c r="K2421" s="54">
        <v>1.1499999999999999</v>
      </c>
      <c r="L2421" s="53">
        <v>0.23</v>
      </c>
      <c r="M2421" s="54">
        <v>34.96</v>
      </c>
      <c r="N2421" s="64">
        <v>8.0399999999999991</v>
      </c>
      <c r="AF2421" s="39"/>
      <c r="AG2421" s="47"/>
      <c r="AH2421" s="47"/>
      <c r="AK2421" s="3" t="s">
        <v>176</v>
      </c>
      <c r="AN2421" s="47"/>
      <c r="AO2421" s="47"/>
      <c r="AQ2421" s="47"/>
    </row>
    <row r="2422" spans="1:43" s="4" customFormat="1" ht="15" x14ac:dyDescent="0.25">
      <c r="A2422" s="48"/>
      <c r="B2422" s="49" t="s">
        <v>122</v>
      </c>
      <c r="C2422" s="372" t="s">
        <v>177</v>
      </c>
      <c r="D2422" s="372"/>
      <c r="E2422" s="372"/>
      <c r="F2422" s="51"/>
      <c r="G2422" s="52"/>
      <c r="H2422" s="52"/>
      <c r="I2422" s="52"/>
      <c r="J2422" s="53">
        <v>35.299999999999997</v>
      </c>
      <c r="K2422" s="52"/>
      <c r="L2422" s="53">
        <v>1.41</v>
      </c>
      <c r="M2422" s="52"/>
      <c r="N2422" s="58"/>
      <c r="AF2422" s="39"/>
      <c r="AG2422" s="47"/>
      <c r="AH2422" s="47"/>
      <c r="AK2422" s="3" t="s">
        <v>177</v>
      </c>
      <c r="AN2422" s="47"/>
      <c r="AO2422" s="47"/>
      <c r="AQ2422" s="47"/>
    </row>
    <row r="2423" spans="1:43" s="4" customFormat="1" ht="15" x14ac:dyDescent="0.25">
      <c r="A2423" s="56"/>
      <c r="B2423" s="49"/>
      <c r="C2423" s="372" t="s">
        <v>63</v>
      </c>
      <c r="D2423" s="372"/>
      <c r="E2423" s="372"/>
      <c r="F2423" s="51" t="s">
        <v>64</v>
      </c>
      <c r="G2423" s="54">
        <v>17.28</v>
      </c>
      <c r="H2423" s="54">
        <v>1.1499999999999999</v>
      </c>
      <c r="I2423" s="114">
        <v>0.79488000000000003</v>
      </c>
      <c r="J2423" s="57"/>
      <c r="K2423" s="52"/>
      <c r="L2423" s="57"/>
      <c r="M2423" s="52"/>
      <c r="N2423" s="58"/>
      <c r="AF2423" s="39"/>
      <c r="AG2423" s="47"/>
      <c r="AH2423" s="47"/>
      <c r="AL2423" s="3" t="s">
        <v>63</v>
      </c>
      <c r="AN2423" s="47"/>
      <c r="AO2423" s="47"/>
      <c r="AQ2423" s="47"/>
    </row>
    <row r="2424" spans="1:43" s="4" customFormat="1" ht="15" x14ac:dyDescent="0.25">
      <c r="A2424" s="56"/>
      <c r="B2424" s="49"/>
      <c r="C2424" s="372" t="s">
        <v>178</v>
      </c>
      <c r="D2424" s="372"/>
      <c r="E2424" s="372"/>
      <c r="F2424" s="51" t="s">
        <v>64</v>
      </c>
      <c r="G2424" s="104">
        <v>0.4</v>
      </c>
      <c r="H2424" s="54">
        <v>1.1499999999999999</v>
      </c>
      <c r="I2424" s="70">
        <v>1.84E-2</v>
      </c>
      <c r="J2424" s="57"/>
      <c r="K2424" s="52"/>
      <c r="L2424" s="57"/>
      <c r="M2424" s="52"/>
      <c r="N2424" s="58"/>
      <c r="AF2424" s="39"/>
      <c r="AG2424" s="47"/>
      <c r="AH2424" s="47"/>
      <c r="AL2424" s="3" t="s">
        <v>178</v>
      </c>
      <c r="AN2424" s="47"/>
      <c r="AO2424" s="47"/>
      <c r="AQ2424" s="47"/>
    </row>
    <row r="2425" spans="1:43" s="4" customFormat="1" ht="15" x14ac:dyDescent="0.25">
      <c r="A2425" s="48"/>
      <c r="B2425" s="49"/>
      <c r="C2425" s="375" t="s">
        <v>65</v>
      </c>
      <c r="D2425" s="375"/>
      <c r="E2425" s="375"/>
      <c r="F2425" s="59"/>
      <c r="G2425" s="60"/>
      <c r="H2425" s="60"/>
      <c r="I2425" s="60"/>
      <c r="J2425" s="61">
        <v>250.92</v>
      </c>
      <c r="K2425" s="60"/>
      <c r="L2425" s="61">
        <v>11.33</v>
      </c>
      <c r="M2425" s="60"/>
      <c r="N2425" s="62"/>
      <c r="AF2425" s="39"/>
      <c r="AG2425" s="47"/>
      <c r="AH2425" s="47"/>
      <c r="AM2425" s="3" t="s">
        <v>65</v>
      </c>
      <c r="AN2425" s="47"/>
      <c r="AO2425" s="47"/>
      <c r="AQ2425" s="47"/>
    </row>
    <row r="2426" spans="1:43" s="4" customFormat="1" ht="15" x14ac:dyDescent="0.25">
      <c r="A2426" s="56"/>
      <c r="B2426" s="49"/>
      <c r="C2426" s="372" t="s">
        <v>66</v>
      </c>
      <c r="D2426" s="372"/>
      <c r="E2426" s="372"/>
      <c r="F2426" s="51"/>
      <c r="G2426" s="52"/>
      <c r="H2426" s="52"/>
      <c r="I2426" s="52"/>
      <c r="J2426" s="57"/>
      <c r="K2426" s="52"/>
      <c r="L2426" s="53">
        <v>7.7</v>
      </c>
      <c r="M2426" s="52"/>
      <c r="N2426" s="64">
        <v>269.19</v>
      </c>
      <c r="AF2426" s="39"/>
      <c r="AG2426" s="47"/>
      <c r="AH2426" s="47"/>
      <c r="AL2426" s="3" t="s">
        <v>66</v>
      </c>
      <c r="AN2426" s="47"/>
      <c r="AO2426" s="47"/>
      <c r="AQ2426" s="47"/>
    </row>
    <row r="2427" spans="1:43" s="4" customFormat="1" ht="23.25" x14ac:dyDescent="0.25">
      <c r="A2427" s="56"/>
      <c r="B2427" s="49" t="s">
        <v>681</v>
      </c>
      <c r="C2427" s="372" t="s">
        <v>682</v>
      </c>
      <c r="D2427" s="372"/>
      <c r="E2427" s="372"/>
      <c r="F2427" s="51" t="s">
        <v>69</v>
      </c>
      <c r="G2427" s="63">
        <v>97</v>
      </c>
      <c r="H2427" s="52"/>
      <c r="I2427" s="63">
        <v>97</v>
      </c>
      <c r="J2427" s="57"/>
      <c r="K2427" s="52"/>
      <c r="L2427" s="53">
        <v>7.47</v>
      </c>
      <c r="M2427" s="52"/>
      <c r="N2427" s="64">
        <v>261.11</v>
      </c>
      <c r="AF2427" s="39"/>
      <c r="AG2427" s="47"/>
      <c r="AH2427" s="47"/>
      <c r="AL2427" s="3" t="s">
        <v>682</v>
      </c>
      <c r="AN2427" s="47"/>
      <c r="AO2427" s="47"/>
      <c r="AQ2427" s="47"/>
    </row>
    <row r="2428" spans="1:43" s="4" customFormat="1" ht="23.25" x14ac:dyDescent="0.25">
      <c r="A2428" s="56"/>
      <c r="B2428" s="49" t="s">
        <v>683</v>
      </c>
      <c r="C2428" s="372" t="s">
        <v>684</v>
      </c>
      <c r="D2428" s="372"/>
      <c r="E2428" s="372"/>
      <c r="F2428" s="51" t="s">
        <v>69</v>
      </c>
      <c r="G2428" s="63">
        <v>51</v>
      </c>
      <c r="H2428" s="52"/>
      <c r="I2428" s="63">
        <v>51</v>
      </c>
      <c r="J2428" s="57"/>
      <c r="K2428" s="52"/>
      <c r="L2428" s="53">
        <v>3.93</v>
      </c>
      <c r="M2428" s="52"/>
      <c r="N2428" s="64">
        <v>137.29</v>
      </c>
      <c r="AF2428" s="39"/>
      <c r="AG2428" s="47"/>
      <c r="AH2428" s="47"/>
      <c r="AL2428" s="3" t="s">
        <v>684</v>
      </c>
      <c r="AN2428" s="47"/>
      <c r="AO2428" s="47"/>
      <c r="AQ2428" s="47"/>
    </row>
    <row r="2429" spans="1:43" s="4" customFormat="1" ht="15" x14ac:dyDescent="0.25">
      <c r="A2429" s="65"/>
      <c r="B2429" s="66"/>
      <c r="C2429" s="374" t="s">
        <v>72</v>
      </c>
      <c r="D2429" s="374"/>
      <c r="E2429" s="374"/>
      <c r="F2429" s="42"/>
      <c r="G2429" s="43"/>
      <c r="H2429" s="43"/>
      <c r="I2429" s="43"/>
      <c r="J2429" s="45"/>
      <c r="K2429" s="43"/>
      <c r="L2429" s="67">
        <v>22.73</v>
      </c>
      <c r="M2429" s="60"/>
      <c r="N2429" s="46"/>
      <c r="AF2429" s="39"/>
      <c r="AG2429" s="47"/>
      <c r="AH2429" s="47"/>
      <c r="AN2429" s="47" t="s">
        <v>72</v>
      </c>
      <c r="AO2429" s="47"/>
      <c r="AQ2429" s="47"/>
    </row>
    <row r="2430" spans="1:43" s="4" customFormat="1" ht="22.5" x14ac:dyDescent="0.25">
      <c r="A2430" s="40" t="s">
        <v>997</v>
      </c>
      <c r="B2430" s="41" t="s">
        <v>768</v>
      </c>
      <c r="C2430" s="374" t="s">
        <v>2363</v>
      </c>
      <c r="D2430" s="374"/>
      <c r="E2430" s="374"/>
      <c r="F2430" s="42" t="s">
        <v>231</v>
      </c>
      <c r="G2430" s="43">
        <v>16.32</v>
      </c>
      <c r="H2430" s="44">
        <v>1</v>
      </c>
      <c r="I2430" s="68">
        <v>16.32</v>
      </c>
      <c r="J2430" s="105">
        <v>1856.23</v>
      </c>
      <c r="K2430" s="43"/>
      <c r="L2430" s="105">
        <v>3543.12</v>
      </c>
      <c r="M2430" s="68">
        <v>8.5500000000000007</v>
      </c>
      <c r="N2430" s="115">
        <v>30293.67</v>
      </c>
      <c r="AF2430" s="39"/>
      <c r="AG2430" s="47"/>
      <c r="AH2430" s="47" t="s">
        <v>2363</v>
      </c>
      <c r="AN2430" s="47"/>
      <c r="AO2430" s="47"/>
      <c r="AQ2430" s="47"/>
    </row>
    <row r="2431" spans="1:43" s="4" customFormat="1" ht="15" x14ac:dyDescent="0.25">
      <c r="A2431" s="69"/>
      <c r="B2431" s="50"/>
      <c r="C2431" s="372" t="s">
        <v>2414</v>
      </c>
      <c r="D2431" s="372"/>
      <c r="E2431" s="372"/>
      <c r="F2431" s="372"/>
      <c r="G2431" s="372"/>
      <c r="H2431" s="372"/>
      <c r="I2431" s="372"/>
      <c r="J2431" s="372"/>
      <c r="K2431" s="372"/>
      <c r="L2431" s="372"/>
      <c r="M2431" s="372"/>
      <c r="N2431" s="377"/>
      <c r="AF2431" s="39"/>
      <c r="AG2431" s="47"/>
      <c r="AH2431" s="47"/>
      <c r="AI2431" s="3" t="s">
        <v>2414</v>
      </c>
      <c r="AN2431" s="47"/>
      <c r="AO2431" s="47"/>
      <c r="AQ2431" s="47"/>
    </row>
    <row r="2432" spans="1:43" s="4" customFormat="1" ht="15" x14ac:dyDescent="0.25">
      <c r="A2432" s="65"/>
      <c r="B2432" s="66"/>
      <c r="C2432" s="374" t="s">
        <v>72</v>
      </c>
      <c r="D2432" s="374"/>
      <c r="E2432" s="374"/>
      <c r="F2432" s="42"/>
      <c r="G2432" s="43"/>
      <c r="H2432" s="43"/>
      <c r="I2432" s="43"/>
      <c r="J2432" s="45"/>
      <c r="K2432" s="43"/>
      <c r="L2432" s="105">
        <v>3543.12</v>
      </c>
      <c r="M2432" s="60"/>
      <c r="N2432" s="115">
        <v>30293.67</v>
      </c>
      <c r="AF2432" s="39"/>
      <c r="AG2432" s="47"/>
      <c r="AH2432" s="47"/>
      <c r="AN2432" s="47" t="s">
        <v>72</v>
      </c>
      <c r="AO2432" s="47"/>
      <c r="AQ2432" s="47"/>
    </row>
    <row r="2433" spans="1:43" s="4" customFormat="1" ht="45.75" x14ac:dyDescent="0.25">
      <c r="A2433" s="40" t="s">
        <v>999</v>
      </c>
      <c r="B2433" s="41" t="s">
        <v>745</v>
      </c>
      <c r="C2433" s="374" t="s">
        <v>2390</v>
      </c>
      <c r="D2433" s="374"/>
      <c r="E2433" s="374"/>
      <c r="F2433" s="42" t="s">
        <v>318</v>
      </c>
      <c r="G2433" s="43">
        <v>25.52</v>
      </c>
      <c r="H2433" s="44">
        <v>1</v>
      </c>
      <c r="I2433" s="68">
        <v>25.52</v>
      </c>
      <c r="J2433" s="45"/>
      <c r="K2433" s="43"/>
      <c r="L2433" s="45"/>
      <c r="M2433" s="43"/>
      <c r="N2433" s="46"/>
      <c r="AF2433" s="39"/>
      <c r="AG2433" s="47"/>
      <c r="AH2433" s="47" t="s">
        <v>2390</v>
      </c>
      <c r="AN2433" s="47"/>
      <c r="AO2433" s="47"/>
      <c r="AQ2433" s="47"/>
    </row>
    <row r="2434" spans="1:43" s="4" customFormat="1" ht="15" x14ac:dyDescent="0.25">
      <c r="A2434" s="69"/>
      <c r="B2434" s="50"/>
      <c r="C2434" s="372" t="s">
        <v>747</v>
      </c>
      <c r="D2434" s="372"/>
      <c r="E2434" s="372"/>
      <c r="F2434" s="372"/>
      <c r="G2434" s="372"/>
      <c r="H2434" s="372"/>
      <c r="I2434" s="372"/>
      <c r="J2434" s="372"/>
      <c r="K2434" s="372"/>
      <c r="L2434" s="372"/>
      <c r="M2434" s="372"/>
      <c r="N2434" s="377"/>
      <c r="AF2434" s="39"/>
      <c r="AG2434" s="47"/>
      <c r="AH2434" s="47"/>
      <c r="AI2434" s="3" t="s">
        <v>747</v>
      </c>
      <c r="AN2434" s="47"/>
      <c r="AO2434" s="47"/>
      <c r="AQ2434" s="47"/>
    </row>
    <row r="2435" spans="1:43" s="4" customFormat="1" ht="22.5" x14ac:dyDescent="0.25">
      <c r="A2435" s="103"/>
      <c r="B2435" s="49" t="s">
        <v>217</v>
      </c>
      <c r="C2435" s="368" t="s">
        <v>218</v>
      </c>
      <c r="D2435" s="368"/>
      <c r="E2435" s="368"/>
      <c r="F2435" s="368"/>
      <c r="G2435" s="368"/>
      <c r="H2435" s="368"/>
      <c r="I2435" s="368"/>
      <c r="J2435" s="368"/>
      <c r="K2435" s="368"/>
      <c r="L2435" s="368"/>
      <c r="M2435" s="368"/>
      <c r="N2435" s="376"/>
      <c r="AF2435" s="39"/>
      <c r="AG2435" s="47"/>
      <c r="AH2435" s="47"/>
      <c r="AJ2435" s="3" t="s">
        <v>218</v>
      </c>
      <c r="AN2435" s="47"/>
      <c r="AO2435" s="47"/>
      <c r="AQ2435" s="47"/>
    </row>
    <row r="2436" spans="1:43" s="4" customFormat="1" ht="15" x14ac:dyDescent="0.25">
      <c r="A2436" s="48"/>
      <c r="B2436" s="49" t="s">
        <v>58</v>
      </c>
      <c r="C2436" s="372" t="s">
        <v>62</v>
      </c>
      <c r="D2436" s="372"/>
      <c r="E2436" s="372"/>
      <c r="F2436" s="51"/>
      <c r="G2436" s="52"/>
      <c r="H2436" s="52"/>
      <c r="I2436" s="52"/>
      <c r="J2436" s="53">
        <v>1.19</v>
      </c>
      <c r="K2436" s="54">
        <v>1.1499999999999999</v>
      </c>
      <c r="L2436" s="53">
        <v>34.92</v>
      </c>
      <c r="M2436" s="54">
        <v>34.96</v>
      </c>
      <c r="N2436" s="55">
        <v>1220.8</v>
      </c>
      <c r="AF2436" s="39"/>
      <c r="AG2436" s="47"/>
      <c r="AH2436" s="47"/>
      <c r="AK2436" s="3" t="s">
        <v>62</v>
      </c>
      <c r="AN2436" s="47"/>
      <c r="AO2436" s="47"/>
      <c r="AQ2436" s="47"/>
    </row>
    <row r="2437" spans="1:43" s="4" customFormat="1" ht="15" x14ac:dyDescent="0.25">
      <c r="A2437" s="48"/>
      <c r="B2437" s="49" t="s">
        <v>73</v>
      </c>
      <c r="C2437" s="372" t="s">
        <v>175</v>
      </c>
      <c r="D2437" s="372"/>
      <c r="E2437" s="372"/>
      <c r="F2437" s="51"/>
      <c r="G2437" s="52"/>
      <c r="H2437" s="52"/>
      <c r="I2437" s="52"/>
      <c r="J2437" s="53">
        <v>0.08</v>
      </c>
      <c r="K2437" s="54">
        <v>1.1499999999999999</v>
      </c>
      <c r="L2437" s="53">
        <v>2.35</v>
      </c>
      <c r="M2437" s="52"/>
      <c r="N2437" s="58"/>
      <c r="AF2437" s="39"/>
      <c r="AG2437" s="47"/>
      <c r="AH2437" s="47"/>
      <c r="AK2437" s="3" t="s">
        <v>175</v>
      </c>
      <c r="AN2437" s="47"/>
      <c r="AO2437" s="47"/>
      <c r="AQ2437" s="47"/>
    </row>
    <row r="2438" spans="1:43" s="4" customFormat="1" ht="15" x14ac:dyDescent="0.25">
      <c r="A2438" s="48"/>
      <c r="B2438" s="49" t="s">
        <v>122</v>
      </c>
      <c r="C2438" s="372" t="s">
        <v>177</v>
      </c>
      <c r="D2438" s="372"/>
      <c r="E2438" s="372"/>
      <c r="F2438" s="51"/>
      <c r="G2438" s="52"/>
      <c r="H2438" s="52"/>
      <c r="I2438" s="52"/>
      <c r="J2438" s="53">
        <v>6.31</v>
      </c>
      <c r="K2438" s="52"/>
      <c r="L2438" s="53">
        <v>161.03</v>
      </c>
      <c r="M2438" s="52"/>
      <c r="N2438" s="58"/>
      <c r="AF2438" s="39"/>
      <c r="AG2438" s="47"/>
      <c r="AH2438" s="47"/>
      <c r="AK2438" s="3" t="s">
        <v>177</v>
      </c>
      <c r="AN2438" s="47"/>
      <c r="AO2438" s="47"/>
      <c r="AQ2438" s="47"/>
    </row>
    <row r="2439" spans="1:43" s="4" customFormat="1" ht="15" x14ac:dyDescent="0.25">
      <c r="A2439" s="56"/>
      <c r="B2439" s="49"/>
      <c r="C2439" s="372" t="s">
        <v>63</v>
      </c>
      <c r="D2439" s="372"/>
      <c r="E2439" s="372"/>
      <c r="F2439" s="51" t="s">
        <v>64</v>
      </c>
      <c r="G2439" s="54">
        <v>0.13</v>
      </c>
      <c r="H2439" s="54">
        <v>1.1499999999999999</v>
      </c>
      <c r="I2439" s="114">
        <v>3.8152400000000002</v>
      </c>
      <c r="J2439" s="57"/>
      <c r="K2439" s="52"/>
      <c r="L2439" s="57"/>
      <c r="M2439" s="52"/>
      <c r="N2439" s="58"/>
      <c r="AF2439" s="39"/>
      <c r="AG2439" s="47"/>
      <c r="AH2439" s="47"/>
      <c r="AL2439" s="3" t="s">
        <v>63</v>
      </c>
      <c r="AN2439" s="47"/>
      <c r="AO2439" s="47"/>
      <c r="AQ2439" s="47"/>
    </row>
    <row r="2440" spans="1:43" s="4" customFormat="1" ht="15" x14ac:dyDescent="0.25">
      <c r="A2440" s="48"/>
      <c r="B2440" s="49"/>
      <c r="C2440" s="375" t="s">
        <v>65</v>
      </c>
      <c r="D2440" s="375"/>
      <c r="E2440" s="375"/>
      <c r="F2440" s="59"/>
      <c r="G2440" s="60"/>
      <c r="H2440" s="60"/>
      <c r="I2440" s="60"/>
      <c r="J2440" s="61">
        <v>7.58</v>
      </c>
      <c r="K2440" s="60"/>
      <c r="L2440" s="61">
        <v>198.3</v>
      </c>
      <c r="M2440" s="60"/>
      <c r="N2440" s="62"/>
      <c r="AF2440" s="39"/>
      <c r="AG2440" s="47"/>
      <c r="AH2440" s="47"/>
      <c r="AM2440" s="3" t="s">
        <v>65</v>
      </c>
      <c r="AN2440" s="47"/>
      <c r="AO2440" s="47"/>
      <c r="AQ2440" s="47"/>
    </row>
    <row r="2441" spans="1:43" s="4" customFormat="1" ht="15" x14ac:dyDescent="0.25">
      <c r="A2441" s="56"/>
      <c r="B2441" s="49"/>
      <c r="C2441" s="372" t="s">
        <v>66</v>
      </c>
      <c r="D2441" s="372"/>
      <c r="E2441" s="372"/>
      <c r="F2441" s="51"/>
      <c r="G2441" s="52"/>
      <c r="H2441" s="52"/>
      <c r="I2441" s="52"/>
      <c r="J2441" s="57"/>
      <c r="K2441" s="52"/>
      <c r="L2441" s="53">
        <v>34.92</v>
      </c>
      <c r="M2441" s="52"/>
      <c r="N2441" s="55">
        <v>1220.8</v>
      </c>
      <c r="AF2441" s="39"/>
      <c r="AG2441" s="47"/>
      <c r="AH2441" s="47"/>
      <c r="AL2441" s="3" t="s">
        <v>66</v>
      </c>
      <c r="AN2441" s="47"/>
      <c r="AO2441" s="47"/>
      <c r="AQ2441" s="47"/>
    </row>
    <row r="2442" spans="1:43" s="4" customFormat="1" ht="23.25" x14ac:dyDescent="0.25">
      <c r="A2442" s="56"/>
      <c r="B2442" s="49" t="s">
        <v>681</v>
      </c>
      <c r="C2442" s="372" t="s">
        <v>682</v>
      </c>
      <c r="D2442" s="372"/>
      <c r="E2442" s="372"/>
      <c r="F2442" s="51" t="s">
        <v>69</v>
      </c>
      <c r="G2442" s="63">
        <v>97</v>
      </c>
      <c r="H2442" s="52"/>
      <c r="I2442" s="63">
        <v>97</v>
      </c>
      <c r="J2442" s="57"/>
      <c r="K2442" s="52"/>
      <c r="L2442" s="53">
        <v>33.869999999999997</v>
      </c>
      <c r="M2442" s="52"/>
      <c r="N2442" s="55">
        <v>1184.18</v>
      </c>
      <c r="AF2442" s="39"/>
      <c r="AG2442" s="47"/>
      <c r="AH2442" s="47"/>
      <c r="AL2442" s="3" t="s">
        <v>682</v>
      </c>
      <c r="AN2442" s="47"/>
      <c r="AO2442" s="47"/>
      <c r="AQ2442" s="47"/>
    </row>
    <row r="2443" spans="1:43" s="4" customFormat="1" ht="23.25" x14ac:dyDescent="0.25">
      <c r="A2443" s="56"/>
      <c r="B2443" s="49" t="s">
        <v>683</v>
      </c>
      <c r="C2443" s="372" t="s">
        <v>684</v>
      </c>
      <c r="D2443" s="372"/>
      <c r="E2443" s="372"/>
      <c r="F2443" s="51" t="s">
        <v>69</v>
      </c>
      <c r="G2443" s="63">
        <v>51</v>
      </c>
      <c r="H2443" s="52"/>
      <c r="I2443" s="63">
        <v>51</v>
      </c>
      <c r="J2443" s="57"/>
      <c r="K2443" s="52"/>
      <c r="L2443" s="53">
        <v>17.809999999999999</v>
      </c>
      <c r="M2443" s="52"/>
      <c r="N2443" s="64">
        <v>622.61</v>
      </c>
      <c r="AF2443" s="39"/>
      <c r="AG2443" s="47"/>
      <c r="AH2443" s="47"/>
      <c r="AL2443" s="3" t="s">
        <v>684</v>
      </c>
      <c r="AN2443" s="47"/>
      <c r="AO2443" s="47"/>
      <c r="AQ2443" s="47"/>
    </row>
    <row r="2444" spans="1:43" s="4" customFormat="1" ht="15" x14ac:dyDescent="0.25">
      <c r="A2444" s="65"/>
      <c r="B2444" s="66"/>
      <c r="C2444" s="374" t="s">
        <v>72</v>
      </c>
      <c r="D2444" s="374"/>
      <c r="E2444" s="374"/>
      <c r="F2444" s="42"/>
      <c r="G2444" s="43"/>
      <c r="H2444" s="43"/>
      <c r="I2444" s="43"/>
      <c r="J2444" s="45"/>
      <c r="K2444" s="43"/>
      <c r="L2444" s="67">
        <v>249.98</v>
      </c>
      <c r="M2444" s="60"/>
      <c r="N2444" s="46"/>
      <c r="AF2444" s="39"/>
      <c r="AG2444" s="47"/>
      <c r="AH2444" s="47"/>
      <c r="AN2444" s="47" t="s">
        <v>72</v>
      </c>
      <c r="AO2444" s="47"/>
      <c r="AQ2444" s="47"/>
    </row>
    <row r="2445" spans="1:43" s="4" customFormat="1" ht="23.25" x14ac:dyDescent="0.25">
      <c r="A2445" s="40" t="s">
        <v>1001</v>
      </c>
      <c r="B2445" s="41" t="s">
        <v>749</v>
      </c>
      <c r="C2445" s="374" t="s">
        <v>750</v>
      </c>
      <c r="D2445" s="374"/>
      <c r="E2445" s="374"/>
      <c r="F2445" s="42" t="s">
        <v>238</v>
      </c>
      <c r="G2445" s="43">
        <v>2.5520000000000001E-2</v>
      </c>
      <c r="H2445" s="44">
        <v>1</v>
      </c>
      <c r="I2445" s="118">
        <v>2.5520000000000001E-2</v>
      </c>
      <c r="J2445" s="105">
        <v>4840.6499999999996</v>
      </c>
      <c r="K2445" s="43"/>
      <c r="L2445" s="67">
        <v>123.53</v>
      </c>
      <c r="M2445" s="43"/>
      <c r="N2445" s="46"/>
      <c r="AF2445" s="39"/>
      <c r="AG2445" s="47"/>
      <c r="AH2445" s="47" t="s">
        <v>750</v>
      </c>
      <c r="AN2445" s="47"/>
      <c r="AO2445" s="47"/>
      <c r="AQ2445" s="47"/>
    </row>
    <row r="2446" spans="1:43" s="4" customFormat="1" ht="15" x14ac:dyDescent="0.25">
      <c r="A2446" s="69"/>
      <c r="B2446" s="50"/>
      <c r="C2446" s="372" t="s">
        <v>751</v>
      </c>
      <c r="D2446" s="372"/>
      <c r="E2446" s="372"/>
      <c r="F2446" s="372"/>
      <c r="G2446" s="372"/>
      <c r="H2446" s="372"/>
      <c r="I2446" s="372"/>
      <c r="J2446" s="372"/>
      <c r="K2446" s="372"/>
      <c r="L2446" s="372"/>
      <c r="M2446" s="372"/>
      <c r="N2446" s="377"/>
      <c r="AF2446" s="39"/>
      <c r="AG2446" s="47"/>
      <c r="AH2446" s="47"/>
      <c r="AI2446" s="3" t="s">
        <v>751</v>
      </c>
      <c r="AN2446" s="47"/>
      <c r="AO2446" s="47"/>
      <c r="AQ2446" s="47"/>
    </row>
    <row r="2447" spans="1:43" s="4" customFormat="1" ht="15" x14ac:dyDescent="0.25">
      <c r="A2447" s="65"/>
      <c r="B2447" s="66"/>
      <c r="C2447" s="374" t="s">
        <v>72</v>
      </c>
      <c r="D2447" s="374"/>
      <c r="E2447" s="374"/>
      <c r="F2447" s="42"/>
      <c r="G2447" s="43"/>
      <c r="H2447" s="43"/>
      <c r="I2447" s="43"/>
      <c r="J2447" s="45"/>
      <c r="K2447" s="43"/>
      <c r="L2447" s="67">
        <v>123.53</v>
      </c>
      <c r="M2447" s="60"/>
      <c r="N2447" s="46"/>
      <c r="AF2447" s="39"/>
      <c r="AG2447" s="47"/>
      <c r="AH2447" s="47"/>
      <c r="AN2447" s="47" t="s">
        <v>72</v>
      </c>
      <c r="AO2447" s="47"/>
      <c r="AQ2447" s="47"/>
    </row>
    <row r="2448" spans="1:43" s="4" customFormat="1" ht="23.25" x14ac:dyDescent="0.25">
      <c r="A2448" s="40" t="s">
        <v>1004</v>
      </c>
      <c r="B2448" s="41" t="s">
        <v>753</v>
      </c>
      <c r="C2448" s="374" t="s">
        <v>754</v>
      </c>
      <c r="D2448" s="374"/>
      <c r="E2448" s="374"/>
      <c r="F2448" s="42" t="s">
        <v>61</v>
      </c>
      <c r="G2448" s="43">
        <v>2</v>
      </c>
      <c r="H2448" s="44">
        <v>1</v>
      </c>
      <c r="I2448" s="44">
        <v>2</v>
      </c>
      <c r="J2448" s="45"/>
      <c r="K2448" s="43"/>
      <c r="L2448" s="45"/>
      <c r="M2448" s="43"/>
      <c r="N2448" s="46"/>
      <c r="AF2448" s="39"/>
      <c r="AG2448" s="47"/>
      <c r="AH2448" s="47" t="s">
        <v>754</v>
      </c>
      <c r="AN2448" s="47"/>
      <c r="AO2448" s="47"/>
      <c r="AQ2448" s="47"/>
    </row>
    <row r="2449" spans="1:43" s="4" customFormat="1" ht="22.5" x14ac:dyDescent="0.25">
      <c r="A2449" s="103"/>
      <c r="B2449" s="49" t="s">
        <v>217</v>
      </c>
      <c r="C2449" s="368" t="s">
        <v>218</v>
      </c>
      <c r="D2449" s="368"/>
      <c r="E2449" s="368"/>
      <c r="F2449" s="368"/>
      <c r="G2449" s="368"/>
      <c r="H2449" s="368"/>
      <c r="I2449" s="368"/>
      <c r="J2449" s="368"/>
      <c r="K2449" s="368"/>
      <c r="L2449" s="368"/>
      <c r="M2449" s="368"/>
      <c r="N2449" s="376"/>
      <c r="AF2449" s="39"/>
      <c r="AG2449" s="47"/>
      <c r="AH2449" s="47"/>
      <c r="AJ2449" s="3" t="s">
        <v>218</v>
      </c>
      <c r="AN2449" s="47"/>
      <c r="AO2449" s="47"/>
      <c r="AQ2449" s="47"/>
    </row>
    <row r="2450" spans="1:43" s="4" customFormat="1" ht="15" x14ac:dyDescent="0.25">
      <c r="A2450" s="48"/>
      <c r="B2450" s="49" t="s">
        <v>58</v>
      </c>
      <c r="C2450" s="372" t="s">
        <v>62</v>
      </c>
      <c r="D2450" s="372"/>
      <c r="E2450" s="372"/>
      <c r="F2450" s="51"/>
      <c r="G2450" s="52"/>
      <c r="H2450" s="52"/>
      <c r="I2450" s="52"/>
      <c r="J2450" s="53">
        <v>5.35</v>
      </c>
      <c r="K2450" s="54">
        <v>1.1499999999999999</v>
      </c>
      <c r="L2450" s="53">
        <v>12.31</v>
      </c>
      <c r="M2450" s="54">
        <v>34.96</v>
      </c>
      <c r="N2450" s="64">
        <v>430.36</v>
      </c>
      <c r="AF2450" s="39"/>
      <c r="AG2450" s="47"/>
      <c r="AH2450" s="47"/>
      <c r="AK2450" s="3" t="s">
        <v>62</v>
      </c>
      <c r="AN2450" s="47"/>
      <c r="AO2450" s="47"/>
      <c r="AQ2450" s="47"/>
    </row>
    <row r="2451" spans="1:43" s="4" customFormat="1" ht="15" x14ac:dyDescent="0.25">
      <c r="A2451" s="48"/>
      <c r="B2451" s="49" t="s">
        <v>122</v>
      </c>
      <c r="C2451" s="372" t="s">
        <v>177</v>
      </c>
      <c r="D2451" s="372"/>
      <c r="E2451" s="372"/>
      <c r="F2451" s="51"/>
      <c r="G2451" s="52"/>
      <c r="H2451" s="52"/>
      <c r="I2451" s="52"/>
      <c r="J2451" s="53">
        <v>0.94</v>
      </c>
      <c r="K2451" s="52"/>
      <c r="L2451" s="53">
        <v>1.88</v>
      </c>
      <c r="M2451" s="52"/>
      <c r="N2451" s="58"/>
      <c r="AF2451" s="39"/>
      <c r="AG2451" s="47"/>
      <c r="AH2451" s="47"/>
      <c r="AK2451" s="3" t="s">
        <v>177</v>
      </c>
      <c r="AN2451" s="47"/>
      <c r="AO2451" s="47"/>
      <c r="AQ2451" s="47"/>
    </row>
    <row r="2452" spans="1:43" s="4" customFormat="1" ht="15" x14ac:dyDescent="0.25">
      <c r="A2452" s="56"/>
      <c r="B2452" s="49"/>
      <c r="C2452" s="372" t="s">
        <v>63</v>
      </c>
      <c r="D2452" s="372"/>
      <c r="E2452" s="372"/>
      <c r="F2452" s="51" t="s">
        <v>64</v>
      </c>
      <c r="G2452" s="54">
        <v>0.59</v>
      </c>
      <c r="H2452" s="54">
        <v>1.1499999999999999</v>
      </c>
      <c r="I2452" s="109">
        <v>1.357</v>
      </c>
      <c r="J2452" s="57"/>
      <c r="K2452" s="52"/>
      <c r="L2452" s="57"/>
      <c r="M2452" s="52"/>
      <c r="N2452" s="58"/>
      <c r="AF2452" s="39"/>
      <c r="AG2452" s="47"/>
      <c r="AH2452" s="47"/>
      <c r="AL2452" s="3" t="s">
        <v>63</v>
      </c>
      <c r="AN2452" s="47"/>
      <c r="AO2452" s="47"/>
      <c r="AQ2452" s="47"/>
    </row>
    <row r="2453" spans="1:43" s="4" customFormat="1" ht="15" x14ac:dyDescent="0.25">
      <c r="A2453" s="48"/>
      <c r="B2453" s="49"/>
      <c r="C2453" s="375" t="s">
        <v>65</v>
      </c>
      <c r="D2453" s="375"/>
      <c r="E2453" s="375"/>
      <c r="F2453" s="59"/>
      <c r="G2453" s="60"/>
      <c r="H2453" s="60"/>
      <c r="I2453" s="60"/>
      <c r="J2453" s="61">
        <v>6.29</v>
      </c>
      <c r="K2453" s="60"/>
      <c r="L2453" s="61">
        <v>14.19</v>
      </c>
      <c r="M2453" s="60"/>
      <c r="N2453" s="62"/>
      <c r="AF2453" s="39"/>
      <c r="AG2453" s="47"/>
      <c r="AH2453" s="47"/>
      <c r="AM2453" s="3" t="s">
        <v>65</v>
      </c>
      <c r="AN2453" s="47"/>
      <c r="AO2453" s="47"/>
      <c r="AQ2453" s="47"/>
    </row>
    <row r="2454" spans="1:43" s="4" customFormat="1" ht="15" x14ac:dyDescent="0.25">
      <c r="A2454" s="56"/>
      <c r="B2454" s="49"/>
      <c r="C2454" s="372" t="s">
        <v>66</v>
      </c>
      <c r="D2454" s="372"/>
      <c r="E2454" s="372"/>
      <c r="F2454" s="51"/>
      <c r="G2454" s="52"/>
      <c r="H2454" s="52"/>
      <c r="I2454" s="52"/>
      <c r="J2454" s="57"/>
      <c r="K2454" s="52"/>
      <c r="L2454" s="53">
        <v>12.31</v>
      </c>
      <c r="M2454" s="52"/>
      <c r="N2454" s="64">
        <v>430.36</v>
      </c>
      <c r="AF2454" s="39"/>
      <c r="AG2454" s="47"/>
      <c r="AH2454" s="47"/>
      <c r="AL2454" s="3" t="s">
        <v>66</v>
      </c>
      <c r="AN2454" s="47"/>
      <c r="AO2454" s="47"/>
      <c r="AQ2454" s="47"/>
    </row>
    <row r="2455" spans="1:43" s="4" customFormat="1" ht="23.25" x14ac:dyDescent="0.25">
      <c r="A2455" s="56"/>
      <c r="B2455" s="49" t="s">
        <v>681</v>
      </c>
      <c r="C2455" s="372" t="s">
        <v>682</v>
      </c>
      <c r="D2455" s="372"/>
      <c r="E2455" s="372"/>
      <c r="F2455" s="51" t="s">
        <v>69</v>
      </c>
      <c r="G2455" s="63">
        <v>97</v>
      </c>
      <c r="H2455" s="52"/>
      <c r="I2455" s="63">
        <v>97</v>
      </c>
      <c r="J2455" s="57"/>
      <c r="K2455" s="52"/>
      <c r="L2455" s="53">
        <v>11.94</v>
      </c>
      <c r="M2455" s="52"/>
      <c r="N2455" s="64">
        <v>417.45</v>
      </c>
      <c r="AF2455" s="39"/>
      <c r="AG2455" s="47"/>
      <c r="AH2455" s="47"/>
      <c r="AL2455" s="3" t="s">
        <v>682</v>
      </c>
      <c r="AN2455" s="47"/>
      <c r="AO2455" s="47"/>
      <c r="AQ2455" s="47"/>
    </row>
    <row r="2456" spans="1:43" s="4" customFormat="1" ht="23.25" x14ac:dyDescent="0.25">
      <c r="A2456" s="56"/>
      <c r="B2456" s="49" t="s">
        <v>683</v>
      </c>
      <c r="C2456" s="372" t="s">
        <v>684</v>
      </c>
      <c r="D2456" s="372"/>
      <c r="E2456" s="372"/>
      <c r="F2456" s="51" t="s">
        <v>69</v>
      </c>
      <c r="G2456" s="63">
        <v>51</v>
      </c>
      <c r="H2456" s="52"/>
      <c r="I2456" s="63">
        <v>51</v>
      </c>
      <c r="J2456" s="57"/>
      <c r="K2456" s="52"/>
      <c r="L2456" s="53">
        <v>6.28</v>
      </c>
      <c r="M2456" s="52"/>
      <c r="N2456" s="64">
        <v>219.48</v>
      </c>
      <c r="AF2456" s="39"/>
      <c r="AG2456" s="47"/>
      <c r="AH2456" s="47"/>
      <c r="AL2456" s="3" t="s">
        <v>684</v>
      </c>
      <c r="AN2456" s="47"/>
      <c r="AO2456" s="47"/>
      <c r="AQ2456" s="47"/>
    </row>
    <row r="2457" spans="1:43" s="4" customFormat="1" ht="15" x14ac:dyDescent="0.25">
      <c r="A2457" s="65"/>
      <c r="B2457" s="66"/>
      <c r="C2457" s="374" t="s">
        <v>72</v>
      </c>
      <c r="D2457" s="374"/>
      <c r="E2457" s="374"/>
      <c r="F2457" s="42"/>
      <c r="G2457" s="43"/>
      <c r="H2457" s="43"/>
      <c r="I2457" s="43"/>
      <c r="J2457" s="45"/>
      <c r="K2457" s="43"/>
      <c r="L2457" s="67">
        <v>32.409999999999997</v>
      </c>
      <c r="M2457" s="60"/>
      <c r="N2457" s="46"/>
      <c r="AF2457" s="39"/>
      <c r="AG2457" s="47"/>
      <c r="AH2457" s="47"/>
      <c r="AN2457" s="47" t="s">
        <v>72</v>
      </c>
      <c r="AO2457" s="47"/>
      <c r="AQ2457" s="47"/>
    </row>
    <row r="2458" spans="1:43" s="4" customFormat="1" ht="23.25" x14ac:dyDescent="0.25">
      <c r="A2458" s="40" t="s">
        <v>1006</v>
      </c>
      <c r="B2458" s="41" t="s">
        <v>756</v>
      </c>
      <c r="C2458" s="374" t="s">
        <v>757</v>
      </c>
      <c r="D2458" s="374"/>
      <c r="E2458" s="374"/>
      <c r="F2458" s="42" t="s">
        <v>215</v>
      </c>
      <c r="G2458" s="43">
        <v>-8.0000000000000002E-3</v>
      </c>
      <c r="H2458" s="44">
        <v>1</v>
      </c>
      <c r="I2458" s="116">
        <v>-8.0000000000000002E-3</v>
      </c>
      <c r="J2458" s="67">
        <v>38.590000000000003</v>
      </c>
      <c r="K2458" s="43"/>
      <c r="L2458" s="67">
        <v>-0.31</v>
      </c>
      <c r="M2458" s="43"/>
      <c r="N2458" s="46"/>
      <c r="AF2458" s="39"/>
      <c r="AG2458" s="47"/>
      <c r="AH2458" s="47" t="s">
        <v>757</v>
      </c>
      <c r="AN2458" s="47"/>
      <c r="AO2458" s="47"/>
      <c r="AQ2458" s="47"/>
    </row>
    <row r="2459" spans="1:43" s="4" customFormat="1" ht="15" x14ac:dyDescent="0.25">
      <c r="A2459" s="65"/>
      <c r="B2459" s="66"/>
      <c r="C2459" s="374" t="s">
        <v>72</v>
      </c>
      <c r="D2459" s="374"/>
      <c r="E2459" s="374"/>
      <c r="F2459" s="42"/>
      <c r="G2459" s="43"/>
      <c r="H2459" s="43"/>
      <c r="I2459" s="43"/>
      <c r="J2459" s="45"/>
      <c r="K2459" s="43"/>
      <c r="L2459" s="67">
        <v>-0.31</v>
      </c>
      <c r="M2459" s="60"/>
      <c r="N2459" s="46"/>
      <c r="AF2459" s="39"/>
      <c r="AG2459" s="47"/>
      <c r="AH2459" s="47"/>
      <c r="AN2459" s="47" t="s">
        <v>72</v>
      </c>
      <c r="AO2459" s="47"/>
      <c r="AQ2459" s="47"/>
    </row>
    <row r="2460" spans="1:43" s="4" customFormat="1" ht="15" x14ac:dyDescent="0.25">
      <c r="A2460" s="40" t="s">
        <v>1008</v>
      </c>
      <c r="B2460" s="41" t="s">
        <v>759</v>
      </c>
      <c r="C2460" s="374" t="s">
        <v>760</v>
      </c>
      <c r="D2460" s="374"/>
      <c r="E2460" s="374"/>
      <c r="F2460" s="42" t="s">
        <v>215</v>
      </c>
      <c r="G2460" s="43">
        <v>-6.0000000000000001E-3</v>
      </c>
      <c r="H2460" s="44">
        <v>1</v>
      </c>
      <c r="I2460" s="116">
        <v>-6.0000000000000001E-3</v>
      </c>
      <c r="J2460" s="67">
        <v>143.97999999999999</v>
      </c>
      <c r="K2460" s="43"/>
      <c r="L2460" s="67">
        <v>-0.86</v>
      </c>
      <c r="M2460" s="43"/>
      <c r="N2460" s="46"/>
      <c r="AF2460" s="39"/>
      <c r="AG2460" s="47"/>
      <c r="AH2460" s="47" t="s">
        <v>760</v>
      </c>
      <c r="AN2460" s="47"/>
      <c r="AO2460" s="47"/>
      <c r="AQ2460" s="47"/>
    </row>
    <row r="2461" spans="1:43" s="4" customFormat="1" ht="15" x14ac:dyDescent="0.25">
      <c r="A2461" s="65"/>
      <c r="B2461" s="66"/>
      <c r="C2461" s="374" t="s">
        <v>72</v>
      </c>
      <c r="D2461" s="374"/>
      <c r="E2461" s="374"/>
      <c r="F2461" s="42"/>
      <c r="G2461" s="43"/>
      <c r="H2461" s="43"/>
      <c r="I2461" s="43"/>
      <c r="J2461" s="45"/>
      <c r="K2461" s="43"/>
      <c r="L2461" s="67">
        <v>-0.86</v>
      </c>
      <c r="M2461" s="60"/>
      <c r="N2461" s="46"/>
      <c r="AF2461" s="39"/>
      <c r="AG2461" s="47"/>
      <c r="AH2461" s="47"/>
      <c r="AN2461" s="47" t="s">
        <v>72</v>
      </c>
      <c r="AO2461" s="47"/>
      <c r="AQ2461" s="47"/>
    </row>
    <row r="2462" spans="1:43" s="4" customFormat="1" ht="22.5" x14ac:dyDescent="0.25">
      <c r="A2462" s="40" t="s">
        <v>1009</v>
      </c>
      <c r="B2462" s="41" t="s">
        <v>768</v>
      </c>
      <c r="C2462" s="374" t="s">
        <v>769</v>
      </c>
      <c r="D2462" s="374"/>
      <c r="E2462" s="374"/>
      <c r="F2462" s="42" t="s">
        <v>61</v>
      </c>
      <c r="G2462" s="43">
        <v>2</v>
      </c>
      <c r="H2462" s="44">
        <v>1</v>
      </c>
      <c r="I2462" s="44">
        <v>2</v>
      </c>
      <c r="J2462" s="67">
        <v>282.11</v>
      </c>
      <c r="K2462" s="43"/>
      <c r="L2462" s="67">
        <v>65.989999999999995</v>
      </c>
      <c r="M2462" s="68">
        <v>8.5500000000000007</v>
      </c>
      <c r="N2462" s="122">
        <v>564.22</v>
      </c>
      <c r="AF2462" s="39"/>
      <c r="AG2462" s="47"/>
      <c r="AH2462" s="47" t="s">
        <v>769</v>
      </c>
      <c r="AN2462" s="47"/>
      <c r="AO2462" s="47"/>
      <c r="AQ2462" s="47"/>
    </row>
    <row r="2463" spans="1:43" s="4" customFormat="1" ht="15" x14ac:dyDescent="0.25">
      <c r="A2463" s="65"/>
      <c r="B2463" s="66"/>
      <c r="C2463" s="374" t="s">
        <v>72</v>
      </c>
      <c r="D2463" s="374"/>
      <c r="E2463" s="374"/>
      <c r="F2463" s="42"/>
      <c r="G2463" s="43"/>
      <c r="H2463" s="43"/>
      <c r="I2463" s="43"/>
      <c r="J2463" s="45"/>
      <c r="K2463" s="43"/>
      <c r="L2463" s="67">
        <v>65.989999999999995</v>
      </c>
      <c r="M2463" s="60"/>
      <c r="N2463" s="122">
        <v>564.22</v>
      </c>
      <c r="AF2463" s="39"/>
      <c r="AG2463" s="47"/>
      <c r="AH2463" s="47"/>
      <c r="AN2463" s="47" t="s">
        <v>72</v>
      </c>
      <c r="AO2463" s="47"/>
      <c r="AQ2463" s="47"/>
    </row>
    <row r="2464" spans="1:43" s="4" customFormat="1" ht="34.5" x14ac:dyDescent="0.25">
      <c r="A2464" s="40" t="s">
        <v>1010</v>
      </c>
      <c r="B2464" s="41" t="s">
        <v>771</v>
      </c>
      <c r="C2464" s="374" t="s">
        <v>772</v>
      </c>
      <c r="D2464" s="374"/>
      <c r="E2464" s="374"/>
      <c r="F2464" s="42" t="s">
        <v>61</v>
      </c>
      <c r="G2464" s="43">
        <v>2</v>
      </c>
      <c r="H2464" s="44">
        <v>1</v>
      </c>
      <c r="I2464" s="44">
        <v>2</v>
      </c>
      <c r="J2464" s="45"/>
      <c r="K2464" s="43"/>
      <c r="L2464" s="45"/>
      <c r="M2464" s="43"/>
      <c r="N2464" s="46"/>
      <c r="AF2464" s="39"/>
      <c r="AG2464" s="47"/>
      <c r="AH2464" s="47" t="s">
        <v>772</v>
      </c>
      <c r="AN2464" s="47"/>
      <c r="AO2464" s="47"/>
      <c r="AQ2464" s="47"/>
    </row>
    <row r="2465" spans="1:43" s="4" customFormat="1" ht="22.5" x14ac:dyDescent="0.25">
      <c r="A2465" s="103"/>
      <c r="B2465" s="49" t="s">
        <v>217</v>
      </c>
      <c r="C2465" s="368" t="s">
        <v>218</v>
      </c>
      <c r="D2465" s="368"/>
      <c r="E2465" s="368"/>
      <c r="F2465" s="368"/>
      <c r="G2465" s="368"/>
      <c r="H2465" s="368"/>
      <c r="I2465" s="368"/>
      <c r="J2465" s="368"/>
      <c r="K2465" s="368"/>
      <c r="L2465" s="368"/>
      <c r="M2465" s="368"/>
      <c r="N2465" s="376"/>
      <c r="AF2465" s="39"/>
      <c r="AG2465" s="47"/>
      <c r="AH2465" s="47"/>
      <c r="AJ2465" s="3" t="s">
        <v>218</v>
      </c>
      <c r="AN2465" s="47"/>
      <c r="AO2465" s="47"/>
      <c r="AQ2465" s="47"/>
    </row>
    <row r="2466" spans="1:43" s="4" customFormat="1" ht="15" x14ac:dyDescent="0.25">
      <c r="A2466" s="48"/>
      <c r="B2466" s="49" t="s">
        <v>58</v>
      </c>
      <c r="C2466" s="372" t="s">
        <v>62</v>
      </c>
      <c r="D2466" s="372"/>
      <c r="E2466" s="372"/>
      <c r="F2466" s="51"/>
      <c r="G2466" s="52"/>
      <c r="H2466" s="52"/>
      <c r="I2466" s="52"/>
      <c r="J2466" s="53">
        <v>51.98</v>
      </c>
      <c r="K2466" s="54">
        <v>1.1499999999999999</v>
      </c>
      <c r="L2466" s="53">
        <v>119.55</v>
      </c>
      <c r="M2466" s="54">
        <v>34.96</v>
      </c>
      <c r="N2466" s="55">
        <v>4179.47</v>
      </c>
      <c r="AF2466" s="39"/>
      <c r="AG2466" s="47"/>
      <c r="AH2466" s="47"/>
      <c r="AK2466" s="3" t="s">
        <v>62</v>
      </c>
      <c r="AN2466" s="47"/>
      <c r="AO2466" s="47"/>
      <c r="AQ2466" s="47"/>
    </row>
    <row r="2467" spans="1:43" s="4" customFormat="1" ht="15" x14ac:dyDescent="0.25">
      <c r="A2467" s="48"/>
      <c r="B2467" s="49" t="s">
        <v>73</v>
      </c>
      <c r="C2467" s="372" t="s">
        <v>175</v>
      </c>
      <c r="D2467" s="372"/>
      <c r="E2467" s="372"/>
      <c r="F2467" s="51"/>
      <c r="G2467" s="52"/>
      <c r="H2467" s="52"/>
      <c r="I2467" s="52"/>
      <c r="J2467" s="53">
        <v>1.81</v>
      </c>
      <c r="K2467" s="54">
        <v>1.1499999999999999</v>
      </c>
      <c r="L2467" s="53">
        <v>4.16</v>
      </c>
      <c r="M2467" s="52"/>
      <c r="N2467" s="58"/>
      <c r="AF2467" s="39"/>
      <c r="AG2467" s="47"/>
      <c r="AH2467" s="47"/>
      <c r="AK2467" s="3" t="s">
        <v>175</v>
      </c>
      <c r="AN2467" s="47"/>
      <c r="AO2467" s="47"/>
      <c r="AQ2467" s="47"/>
    </row>
    <row r="2468" spans="1:43" s="4" customFormat="1" ht="15" x14ac:dyDescent="0.25">
      <c r="A2468" s="48"/>
      <c r="B2468" s="49" t="s">
        <v>78</v>
      </c>
      <c r="C2468" s="372" t="s">
        <v>176</v>
      </c>
      <c r="D2468" s="372"/>
      <c r="E2468" s="372"/>
      <c r="F2468" s="51"/>
      <c r="G2468" s="52"/>
      <c r="H2468" s="52"/>
      <c r="I2468" s="52"/>
      <c r="J2468" s="53">
        <v>0.26</v>
      </c>
      <c r="K2468" s="54">
        <v>1.1499999999999999</v>
      </c>
      <c r="L2468" s="53">
        <v>0.6</v>
      </c>
      <c r="M2468" s="54">
        <v>34.96</v>
      </c>
      <c r="N2468" s="64">
        <v>20.98</v>
      </c>
      <c r="AF2468" s="39"/>
      <c r="AG2468" s="47"/>
      <c r="AH2468" s="47"/>
      <c r="AK2468" s="3" t="s">
        <v>176</v>
      </c>
      <c r="AN2468" s="47"/>
      <c r="AO2468" s="47"/>
      <c r="AQ2468" s="47"/>
    </row>
    <row r="2469" spans="1:43" s="4" customFormat="1" ht="15" x14ac:dyDescent="0.25">
      <c r="A2469" s="48"/>
      <c r="B2469" s="49" t="s">
        <v>122</v>
      </c>
      <c r="C2469" s="372" t="s">
        <v>177</v>
      </c>
      <c r="D2469" s="372"/>
      <c r="E2469" s="372"/>
      <c r="F2469" s="51"/>
      <c r="G2469" s="52"/>
      <c r="H2469" s="52"/>
      <c r="I2469" s="52"/>
      <c r="J2469" s="53">
        <v>16.68</v>
      </c>
      <c r="K2469" s="52"/>
      <c r="L2469" s="53">
        <v>33.36</v>
      </c>
      <c r="M2469" s="52"/>
      <c r="N2469" s="58"/>
      <c r="AF2469" s="39"/>
      <c r="AG2469" s="47"/>
      <c r="AH2469" s="47"/>
      <c r="AK2469" s="3" t="s">
        <v>177</v>
      </c>
      <c r="AN2469" s="47"/>
      <c r="AO2469" s="47"/>
      <c r="AQ2469" s="47"/>
    </row>
    <row r="2470" spans="1:43" s="4" customFormat="1" ht="15" x14ac:dyDescent="0.25">
      <c r="A2470" s="56"/>
      <c r="B2470" s="49"/>
      <c r="C2470" s="372" t="s">
        <v>63</v>
      </c>
      <c r="D2470" s="372"/>
      <c r="E2470" s="372"/>
      <c r="F2470" s="51" t="s">
        <v>64</v>
      </c>
      <c r="G2470" s="54">
        <v>5.53</v>
      </c>
      <c r="H2470" s="54">
        <v>1.1499999999999999</v>
      </c>
      <c r="I2470" s="109">
        <v>12.718999999999999</v>
      </c>
      <c r="J2470" s="57"/>
      <c r="K2470" s="52"/>
      <c r="L2470" s="57"/>
      <c r="M2470" s="52"/>
      <c r="N2470" s="58"/>
      <c r="AF2470" s="39"/>
      <c r="AG2470" s="47"/>
      <c r="AH2470" s="47"/>
      <c r="AL2470" s="3" t="s">
        <v>63</v>
      </c>
      <c r="AN2470" s="47"/>
      <c r="AO2470" s="47"/>
      <c r="AQ2470" s="47"/>
    </row>
    <row r="2471" spans="1:43" s="4" customFormat="1" ht="15" x14ac:dyDescent="0.25">
      <c r="A2471" s="56"/>
      <c r="B2471" s="49"/>
      <c r="C2471" s="372" t="s">
        <v>178</v>
      </c>
      <c r="D2471" s="372"/>
      <c r="E2471" s="372"/>
      <c r="F2471" s="51" t="s">
        <v>64</v>
      </c>
      <c r="G2471" s="54">
        <v>0.02</v>
      </c>
      <c r="H2471" s="54">
        <v>1.1499999999999999</v>
      </c>
      <c r="I2471" s="109">
        <v>4.5999999999999999E-2</v>
      </c>
      <c r="J2471" s="57"/>
      <c r="K2471" s="52"/>
      <c r="L2471" s="57"/>
      <c r="M2471" s="52"/>
      <c r="N2471" s="58"/>
      <c r="AF2471" s="39"/>
      <c r="AG2471" s="47"/>
      <c r="AH2471" s="47"/>
      <c r="AL2471" s="3" t="s">
        <v>178</v>
      </c>
      <c r="AN2471" s="47"/>
      <c r="AO2471" s="47"/>
      <c r="AQ2471" s="47"/>
    </row>
    <row r="2472" spans="1:43" s="4" customFormat="1" ht="15" x14ac:dyDescent="0.25">
      <c r="A2472" s="48"/>
      <c r="B2472" s="49"/>
      <c r="C2472" s="375" t="s">
        <v>65</v>
      </c>
      <c r="D2472" s="375"/>
      <c r="E2472" s="375"/>
      <c r="F2472" s="59"/>
      <c r="G2472" s="60"/>
      <c r="H2472" s="60"/>
      <c r="I2472" s="60"/>
      <c r="J2472" s="61">
        <v>70.47</v>
      </c>
      <c r="K2472" s="60"/>
      <c r="L2472" s="61">
        <v>157.07</v>
      </c>
      <c r="M2472" s="60"/>
      <c r="N2472" s="62"/>
      <c r="AF2472" s="39"/>
      <c r="AG2472" s="47"/>
      <c r="AH2472" s="47"/>
      <c r="AM2472" s="3" t="s">
        <v>65</v>
      </c>
      <c r="AN2472" s="47"/>
      <c r="AO2472" s="47"/>
      <c r="AQ2472" s="47"/>
    </row>
    <row r="2473" spans="1:43" s="4" customFormat="1" ht="15" x14ac:dyDescent="0.25">
      <c r="A2473" s="56"/>
      <c r="B2473" s="49"/>
      <c r="C2473" s="372" t="s">
        <v>66</v>
      </c>
      <c r="D2473" s="372"/>
      <c r="E2473" s="372"/>
      <c r="F2473" s="51"/>
      <c r="G2473" s="52"/>
      <c r="H2473" s="52"/>
      <c r="I2473" s="52"/>
      <c r="J2473" s="57"/>
      <c r="K2473" s="52"/>
      <c r="L2473" s="53">
        <v>120.15</v>
      </c>
      <c r="M2473" s="52"/>
      <c r="N2473" s="55">
        <v>4200.45</v>
      </c>
      <c r="AF2473" s="39"/>
      <c r="AG2473" s="47"/>
      <c r="AH2473" s="47"/>
      <c r="AL2473" s="3" t="s">
        <v>66</v>
      </c>
      <c r="AN2473" s="47"/>
      <c r="AO2473" s="47"/>
      <c r="AQ2473" s="47"/>
    </row>
    <row r="2474" spans="1:43" s="4" customFormat="1" ht="23.25" x14ac:dyDescent="0.25">
      <c r="A2474" s="56"/>
      <c r="B2474" s="49" t="s">
        <v>681</v>
      </c>
      <c r="C2474" s="372" t="s">
        <v>682</v>
      </c>
      <c r="D2474" s="372"/>
      <c r="E2474" s="372"/>
      <c r="F2474" s="51" t="s">
        <v>69</v>
      </c>
      <c r="G2474" s="63">
        <v>97</v>
      </c>
      <c r="H2474" s="52"/>
      <c r="I2474" s="63">
        <v>97</v>
      </c>
      <c r="J2474" s="57"/>
      <c r="K2474" s="52"/>
      <c r="L2474" s="53">
        <v>116.55</v>
      </c>
      <c r="M2474" s="52"/>
      <c r="N2474" s="55">
        <v>4074.44</v>
      </c>
      <c r="AF2474" s="39"/>
      <c r="AG2474" s="47"/>
      <c r="AH2474" s="47"/>
      <c r="AL2474" s="3" t="s">
        <v>682</v>
      </c>
      <c r="AN2474" s="47"/>
      <c r="AO2474" s="47"/>
      <c r="AQ2474" s="47"/>
    </row>
    <row r="2475" spans="1:43" s="4" customFormat="1" ht="23.25" x14ac:dyDescent="0.25">
      <c r="A2475" s="56"/>
      <c r="B2475" s="49" t="s">
        <v>683</v>
      </c>
      <c r="C2475" s="372" t="s">
        <v>684</v>
      </c>
      <c r="D2475" s="372"/>
      <c r="E2475" s="372"/>
      <c r="F2475" s="51" t="s">
        <v>69</v>
      </c>
      <c r="G2475" s="63">
        <v>51</v>
      </c>
      <c r="H2475" s="52"/>
      <c r="I2475" s="63">
        <v>51</v>
      </c>
      <c r="J2475" s="57"/>
      <c r="K2475" s="52"/>
      <c r="L2475" s="53">
        <v>61.28</v>
      </c>
      <c r="M2475" s="52"/>
      <c r="N2475" s="55">
        <v>2142.23</v>
      </c>
      <c r="AF2475" s="39"/>
      <c r="AG2475" s="47"/>
      <c r="AH2475" s="47"/>
      <c r="AL2475" s="3" t="s">
        <v>684</v>
      </c>
      <c r="AN2475" s="47"/>
      <c r="AO2475" s="47"/>
      <c r="AQ2475" s="47"/>
    </row>
    <row r="2476" spans="1:43" s="4" customFormat="1" ht="15" x14ac:dyDescent="0.25">
      <c r="A2476" s="65"/>
      <c r="B2476" s="66"/>
      <c r="C2476" s="374" t="s">
        <v>72</v>
      </c>
      <c r="D2476" s="374"/>
      <c r="E2476" s="374"/>
      <c r="F2476" s="42"/>
      <c r="G2476" s="43"/>
      <c r="H2476" s="43"/>
      <c r="I2476" s="43"/>
      <c r="J2476" s="45"/>
      <c r="K2476" s="43"/>
      <c r="L2476" s="67">
        <v>334.9</v>
      </c>
      <c r="M2476" s="60"/>
      <c r="N2476" s="46"/>
      <c r="AF2476" s="39"/>
      <c r="AG2476" s="47"/>
      <c r="AH2476" s="47"/>
      <c r="AN2476" s="47" t="s">
        <v>72</v>
      </c>
      <c r="AO2476" s="47"/>
      <c r="AQ2476" s="47"/>
    </row>
    <row r="2477" spans="1:43" s="4" customFormat="1" ht="23.25" x14ac:dyDescent="0.25">
      <c r="A2477" s="40" t="s">
        <v>1013</v>
      </c>
      <c r="B2477" s="41" t="s">
        <v>774</v>
      </c>
      <c r="C2477" s="374" t="s">
        <v>875</v>
      </c>
      <c r="D2477" s="374"/>
      <c r="E2477" s="374"/>
      <c r="F2477" s="42" t="s">
        <v>61</v>
      </c>
      <c r="G2477" s="43">
        <v>2</v>
      </c>
      <c r="H2477" s="44">
        <v>1</v>
      </c>
      <c r="I2477" s="44">
        <v>2</v>
      </c>
      <c r="J2477" s="105">
        <v>4818.91</v>
      </c>
      <c r="K2477" s="43"/>
      <c r="L2477" s="105">
        <v>1127.23</v>
      </c>
      <c r="M2477" s="68">
        <v>8.5500000000000007</v>
      </c>
      <c r="N2477" s="115">
        <v>9637.82</v>
      </c>
      <c r="AF2477" s="39"/>
      <c r="AG2477" s="47"/>
      <c r="AH2477" s="47" t="s">
        <v>875</v>
      </c>
      <c r="AN2477" s="47"/>
      <c r="AO2477" s="47"/>
      <c r="AQ2477" s="47"/>
    </row>
    <row r="2478" spans="1:43" s="4" customFormat="1" ht="15" x14ac:dyDescent="0.25">
      <c r="A2478" s="65"/>
      <c r="B2478" s="66"/>
      <c r="C2478" s="374" t="s">
        <v>72</v>
      </c>
      <c r="D2478" s="374"/>
      <c r="E2478" s="374"/>
      <c r="F2478" s="42"/>
      <c r="G2478" s="43"/>
      <c r="H2478" s="43"/>
      <c r="I2478" s="43"/>
      <c r="J2478" s="45"/>
      <c r="K2478" s="43"/>
      <c r="L2478" s="105">
        <v>1127.23</v>
      </c>
      <c r="M2478" s="60"/>
      <c r="N2478" s="115">
        <v>9637.82</v>
      </c>
      <c r="AF2478" s="39"/>
      <c r="AG2478" s="47"/>
      <c r="AH2478" s="47"/>
      <c r="AN2478" s="47" t="s">
        <v>72</v>
      </c>
      <c r="AO2478" s="47"/>
      <c r="AQ2478" s="47"/>
    </row>
    <row r="2479" spans="1:43" s="4" customFormat="1" ht="23.25" x14ac:dyDescent="0.25">
      <c r="A2479" s="40" t="s">
        <v>1015</v>
      </c>
      <c r="B2479" s="41" t="s">
        <v>672</v>
      </c>
      <c r="C2479" s="374" t="s">
        <v>1141</v>
      </c>
      <c r="D2479" s="374"/>
      <c r="E2479" s="374"/>
      <c r="F2479" s="42" t="s">
        <v>674</v>
      </c>
      <c r="G2479" s="43">
        <v>0.16</v>
      </c>
      <c r="H2479" s="44">
        <v>1</v>
      </c>
      <c r="I2479" s="68">
        <v>0.16</v>
      </c>
      <c r="J2479" s="105">
        <v>7182</v>
      </c>
      <c r="K2479" s="43"/>
      <c r="L2479" s="105">
        <v>1149.1199999999999</v>
      </c>
      <c r="M2479" s="43"/>
      <c r="N2479" s="46"/>
      <c r="AF2479" s="39"/>
      <c r="AG2479" s="47"/>
      <c r="AH2479" s="47" t="s">
        <v>1141</v>
      </c>
      <c r="AN2479" s="47"/>
      <c r="AO2479" s="47"/>
      <c r="AQ2479" s="47"/>
    </row>
    <row r="2480" spans="1:43" s="4" customFormat="1" ht="15" x14ac:dyDescent="0.25">
      <c r="A2480" s="69"/>
      <c r="B2480" s="50"/>
      <c r="C2480" s="372" t="s">
        <v>1697</v>
      </c>
      <c r="D2480" s="372"/>
      <c r="E2480" s="372"/>
      <c r="F2480" s="372"/>
      <c r="G2480" s="372"/>
      <c r="H2480" s="372"/>
      <c r="I2480" s="372"/>
      <c r="J2480" s="372"/>
      <c r="K2480" s="372"/>
      <c r="L2480" s="372"/>
      <c r="M2480" s="372"/>
      <c r="N2480" s="377"/>
      <c r="AF2480" s="39"/>
      <c r="AG2480" s="47"/>
      <c r="AH2480" s="47"/>
      <c r="AI2480" s="3" t="s">
        <v>1697</v>
      </c>
      <c r="AN2480" s="47"/>
      <c r="AO2480" s="47"/>
      <c r="AQ2480" s="47"/>
    </row>
    <row r="2481" spans="1:43" s="4" customFormat="1" ht="15" x14ac:dyDescent="0.25">
      <c r="A2481" s="65"/>
      <c r="B2481" s="66"/>
      <c r="C2481" s="374" t="s">
        <v>72</v>
      </c>
      <c r="D2481" s="374"/>
      <c r="E2481" s="374"/>
      <c r="F2481" s="42"/>
      <c r="G2481" s="43"/>
      <c r="H2481" s="43"/>
      <c r="I2481" s="43"/>
      <c r="J2481" s="45"/>
      <c r="K2481" s="43"/>
      <c r="L2481" s="105">
        <v>1149.1199999999999</v>
      </c>
      <c r="M2481" s="60"/>
      <c r="N2481" s="46"/>
      <c r="AF2481" s="39"/>
      <c r="AG2481" s="47"/>
      <c r="AH2481" s="47"/>
      <c r="AN2481" s="47" t="s">
        <v>72</v>
      </c>
      <c r="AO2481" s="47"/>
      <c r="AQ2481" s="47"/>
    </row>
    <row r="2482" spans="1:43" s="4" customFormat="1" ht="0" hidden="1" customHeight="1" x14ac:dyDescent="0.25">
      <c r="A2482" s="71"/>
      <c r="B2482" s="72"/>
      <c r="C2482" s="72"/>
      <c r="D2482" s="72"/>
      <c r="E2482" s="72"/>
      <c r="F2482" s="73"/>
      <c r="G2482" s="73"/>
      <c r="H2482" s="73"/>
      <c r="I2482" s="73"/>
      <c r="J2482" s="74"/>
      <c r="K2482" s="73"/>
      <c r="L2482" s="74"/>
      <c r="M2482" s="52"/>
      <c r="N2482" s="74"/>
      <c r="AF2482" s="39"/>
      <c r="AG2482" s="47"/>
      <c r="AH2482" s="47"/>
      <c r="AN2482" s="47"/>
      <c r="AO2482" s="47"/>
      <c r="AQ2482" s="47"/>
    </row>
    <row r="2483" spans="1:43" s="4" customFormat="1" ht="15" x14ac:dyDescent="0.25">
      <c r="A2483" s="78"/>
      <c r="B2483" s="79"/>
      <c r="C2483" s="374" t="s">
        <v>2470</v>
      </c>
      <c r="D2483" s="374"/>
      <c r="E2483" s="374"/>
      <c r="F2483" s="374"/>
      <c r="G2483" s="374"/>
      <c r="H2483" s="374"/>
      <c r="I2483" s="374"/>
      <c r="J2483" s="374"/>
      <c r="K2483" s="374"/>
      <c r="L2483" s="80"/>
      <c r="M2483" s="81"/>
      <c r="N2483" s="82"/>
      <c r="AF2483" s="39"/>
      <c r="AG2483" s="47"/>
      <c r="AH2483" s="47"/>
      <c r="AN2483" s="47"/>
      <c r="AO2483" s="47" t="s">
        <v>2470</v>
      </c>
      <c r="AQ2483" s="47"/>
    </row>
    <row r="2484" spans="1:43" s="4" customFormat="1" ht="15" x14ac:dyDescent="0.25">
      <c r="A2484" s="83"/>
      <c r="B2484" s="49"/>
      <c r="C2484" s="372" t="s">
        <v>83</v>
      </c>
      <c r="D2484" s="372"/>
      <c r="E2484" s="372"/>
      <c r="F2484" s="372"/>
      <c r="G2484" s="372"/>
      <c r="H2484" s="372"/>
      <c r="I2484" s="372"/>
      <c r="J2484" s="372"/>
      <c r="K2484" s="372"/>
      <c r="L2484" s="106">
        <v>48799.45</v>
      </c>
      <c r="M2484" s="85"/>
      <c r="N2484" s="86">
        <v>442277.13</v>
      </c>
      <c r="AF2484" s="39"/>
      <c r="AG2484" s="47"/>
      <c r="AH2484" s="47"/>
      <c r="AN2484" s="47"/>
      <c r="AO2484" s="47"/>
      <c r="AP2484" s="3" t="s">
        <v>83</v>
      </c>
      <c r="AQ2484" s="47"/>
    </row>
    <row r="2485" spans="1:43" s="4" customFormat="1" ht="15" x14ac:dyDescent="0.25">
      <c r="A2485" s="83"/>
      <c r="B2485" s="49"/>
      <c r="C2485" s="372" t="s">
        <v>84</v>
      </c>
      <c r="D2485" s="372"/>
      <c r="E2485" s="372"/>
      <c r="F2485" s="372"/>
      <c r="G2485" s="372"/>
      <c r="H2485" s="372"/>
      <c r="I2485" s="372"/>
      <c r="J2485" s="372"/>
      <c r="K2485" s="372"/>
      <c r="L2485" s="87"/>
      <c r="M2485" s="85"/>
      <c r="N2485" s="88"/>
      <c r="AF2485" s="39"/>
      <c r="AG2485" s="47"/>
      <c r="AH2485" s="47"/>
      <c r="AN2485" s="47"/>
      <c r="AO2485" s="47"/>
      <c r="AP2485" s="3" t="s">
        <v>84</v>
      </c>
      <c r="AQ2485" s="47"/>
    </row>
    <row r="2486" spans="1:43" s="4" customFormat="1" ht="15" x14ac:dyDescent="0.25">
      <c r="A2486" s="83"/>
      <c r="B2486" s="49"/>
      <c r="C2486" s="372" t="s">
        <v>85</v>
      </c>
      <c r="D2486" s="372"/>
      <c r="E2486" s="372"/>
      <c r="F2486" s="372"/>
      <c r="G2486" s="372"/>
      <c r="H2486" s="372"/>
      <c r="I2486" s="372"/>
      <c r="J2486" s="372"/>
      <c r="K2486" s="372"/>
      <c r="L2486" s="84">
        <v>873.2</v>
      </c>
      <c r="M2486" s="85"/>
      <c r="N2486" s="86">
        <v>30527.06</v>
      </c>
      <c r="AF2486" s="39"/>
      <c r="AG2486" s="47"/>
      <c r="AH2486" s="47"/>
      <c r="AN2486" s="47"/>
      <c r="AO2486" s="47"/>
      <c r="AP2486" s="3" t="s">
        <v>85</v>
      </c>
      <c r="AQ2486" s="47"/>
    </row>
    <row r="2487" spans="1:43" s="4" customFormat="1" ht="15" x14ac:dyDescent="0.25">
      <c r="A2487" s="83"/>
      <c r="B2487" s="49"/>
      <c r="C2487" s="372" t="s">
        <v>193</v>
      </c>
      <c r="D2487" s="372"/>
      <c r="E2487" s="372"/>
      <c r="F2487" s="372"/>
      <c r="G2487" s="372"/>
      <c r="H2487" s="372"/>
      <c r="I2487" s="372"/>
      <c r="J2487" s="372"/>
      <c r="K2487" s="372"/>
      <c r="L2487" s="84">
        <v>553.25</v>
      </c>
      <c r="M2487" s="85"/>
      <c r="N2487" s="86">
        <v>6710.92</v>
      </c>
      <c r="AF2487" s="39"/>
      <c r="AG2487" s="47"/>
      <c r="AH2487" s="47"/>
      <c r="AN2487" s="47"/>
      <c r="AO2487" s="47"/>
      <c r="AP2487" s="3" t="s">
        <v>193</v>
      </c>
      <c r="AQ2487" s="47"/>
    </row>
    <row r="2488" spans="1:43" s="4" customFormat="1" ht="15" x14ac:dyDescent="0.25">
      <c r="A2488" s="83"/>
      <c r="B2488" s="49"/>
      <c r="C2488" s="372" t="s">
        <v>194</v>
      </c>
      <c r="D2488" s="372"/>
      <c r="E2488" s="372"/>
      <c r="F2488" s="372"/>
      <c r="G2488" s="372"/>
      <c r="H2488" s="372"/>
      <c r="I2488" s="372"/>
      <c r="J2488" s="372"/>
      <c r="K2488" s="372"/>
      <c r="L2488" s="84">
        <v>84.03</v>
      </c>
      <c r="M2488" s="85"/>
      <c r="N2488" s="86">
        <v>2937.7</v>
      </c>
      <c r="AF2488" s="39"/>
      <c r="AG2488" s="47"/>
      <c r="AH2488" s="47"/>
      <c r="AN2488" s="47"/>
      <c r="AO2488" s="47"/>
      <c r="AP2488" s="3" t="s">
        <v>194</v>
      </c>
      <c r="AQ2488" s="47"/>
    </row>
    <row r="2489" spans="1:43" s="4" customFormat="1" ht="15" x14ac:dyDescent="0.25">
      <c r="A2489" s="83"/>
      <c r="B2489" s="49"/>
      <c r="C2489" s="372" t="s">
        <v>195</v>
      </c>
      <c r="D2489" s="372"/>
      <c r="E2489" s="372"/>
      <c r="F2489" s="372"/>
      <c r="G2489" s="372"/>
      <c r="H2489" s="372"/>
      <c r="I2489" s="372"/>
      <c r="J2489" s="372"/>
      <c r="K2489" s="372"/>
      <c r="L2489" s="106">
        <v>47373</v>
      </c>
      <c r="M2489" s="85"/>
      <c r="N2489" s="86">
        <v>405039.15</v>
      </c>
      <c r="AF2489" s="39"/>
      <c r="AG2489" s="47"/>
      <c r="AH2489" s="47"/>
      <c r="AN2489" s="47"/>
      <c r="AO2489" s="47"/>
      <c r="AP2489" s="3" t="s">
        <v>195</v>
      </c>
      <c r="AQ2489" s="47"/>
    </row>
    <row r="2490" spans="1:43" s="4" customFormat="1" ht="15" x14ac:dyDescent="0.25">
      <c r="A2490" s="83"/>
      <c r="B2490" s="49"/>
      <c r="C2490" s="372" t="s">
        <v>196</v>
      </c>
      <c r="D2490" s="372"/>
      <c r="E2490" s="372"/>
      <c r="F2490" s="372"/>
      <c r="G2490" s="372"/>
      <c r="H2490" s="372"/>
      <c r="I2490" s="372"/>
      <c r="J2490" s="372"/>
      <c r="K2490" s="372"/>
      <c r="L2490" s="106">
        <v>4317.84</v>
      </c>
      <c r="M2490" s="85"/>
      <c r="N2490" s="86">
        <v>47486.26</v>
      </c>
      <c r="AF2490" s="39"/>
      <c r="AG2490" s="47"/>
      <c r="AH2490" s="47"/>
      <c r="AN2490" s="47"/>
      <c r="AO2490" s="47"/>
      <c r="AP2490" s="3" t="s">
        <v>196</v>
      </c>
      <c r="AQ2490" s="47"/>
    </row>
    <row r="2491" spans="1:43" s="4" customFormat="1" ht="15" x14ac:dyDescent="0.25">
      <c r="A2491" s="83"/>
      <c r="B2491" s="49"/>
      <c r="C2491" s="372" t="s">
        <v>84</v>
      </c>
      <c r="D2491" s="372"/>
      <c r="E2491" s="372"/>
      <c r="F2491" s="372"/>
      <c r="G2491" s="372"/>
      <c r="H2491" s="372"/>
      <c r="I2491" s="372"/>
      <c r="J2491" s="372"/>
      <c r="K2491" s="372"/>
      <c r="L2491" s="87"/>
      <c r="M2491" s="85"/>
      <c r="N2491" s="88"/>
      <c r="AF2491" s="39"/>
      <c r="AG2491" s="47"/>
      <c r="AH2491" s="47"/>
      <c r="AN2491" s="47"/>
      <c r="AO2491" s="47"/>
      <c r="AP2491" s="3" t="s">
        <v>84</v>
      </c>
      <c r="AQ2491" s="47"/>
    </row>
    <row r="2492" spans="1:43" s="4" customFormat="1" ht="15" x14ac:dyDescent="0.25">
      <c r="A2492" s="83"/>
      <c r="B2492" s="49"/>
      <c r="C2492" s="372" t="s">
        <v>197</v>
      </c>
      <c r="D2492" s="372"/>
      <c r="E2492" s="372"/>
      <c r="F2492" s="372"/>
      <c r="G2492" s="372"/>
      <c r="H2492" s="372"/>
      <c r="I2492" s="372"/>
      <c r="J2492" s="372"/>
      <c r="K2492" s="372"/>
      <c r="L2492" s="84">
        <v>127.37</v>
      </c>
      <c r="M2492" s="85"/>
      <c r="N2492" s="86">
        <v>4452.8599999999997</v>
      </c>
      <c r="AF2492" s="39"/>
      <c r="AG2492" s="47"/>
      <c r="AH2492" s="47"/>
      <c r="AN2492" s="47"/>
      <c r="AO2492" s="47"/>
      <c r="AP2492" s="3" t="s">
        <v>197</v>
      </c>
      <c r="AQ2492" s="47"/>
    </row>
    <row r="2493" spans="1:43" s="4" customFormat="1" ht="15" x14ac:dyDescent="0.25">
      <c r="A2493" s="83"/>
      <c r="B2493" s="49"/>
      <c r="C2493" s="372" t="s">
        <v>199</v>
      </c>
      <c r="D2493" s="372"/>
      <c r="E2493" s="372"/>
      <c r="F2493" s="372"/>
      <c r="G2493" s="372"/>
      <c r="H2493" s="372"/>
      <c r="I2493" s="372"/>
      <c r="J2493" s="372"/>
      <c r="K2493" s="372"/>
      <c r="L2493" s="84">
        <v>83.86</v>
      </c>
      <c r="M2493" s="85"/>
      <c r="N2493" s="88"/>
      <c r="AF2493" s="39"/>
      <c r="AG2493" s="47"/>
      <c r="AH2493" s="47"/>
      <c r="AN2493" s="47"/>
      <c r="AO2493" s="47"/>
      <c r="AP2493" s="3" t="s">
        <v>199</v>
      </c>
      <c r="AQ2493" s="47"/>
    </row>
    <row r="2494" spans="1:43" s="4" customFormat="1" ht="15" x14ac:dyDescent="0.25">
      <c r="A2494" s="83"/>
      <c r="B2494" s="49"/>
      <c r="C2494" s="372" t="s">
        <v>200</v>
      </c>
      <c r="D2494" s="372"/>
      <c r="E2494" s="372"/>
      <c r="F2494" s="372"/>
      <c r="G2494" s="372"/>
      <c r="H2494" s="372"/>
      <c r="I2494" s="372"/>
      <c r="J2494" s="372"/>
      <c r="K2494" s="372"/>
      <c r="L2494" s="84">
        <v>9.51</v>
      </c>
      <c r="M2494" s="85"/>
      <c r="N2494" s="121">
        <v>332.47</v>
      </c>
      <c r="AF2494" s="39"/>
      <c r="AG2494" s="47"/>
      <c r="AH2494" s="47"/>
      <c r="AN2494" s="47"/>
      <c r="AO2494" s="47"/>
      <c r="AP2494" s="3" t="s">
        <v>200</v>
      </c>
      <c r="AQ2494" s="47"/>
    </row>
    <row r="2495" spans="1:43" s="4" customFormat="1" ht="15" x14ac:dyDescent="0.25">
      <c r="A2495" s="83"/>
      <c r="B2495" s="49"/>
      <c r="C2495" s="372" t="s">
        <v>201</v>
      </c>
      <c r="D2495" s="372"/>
      <c r="E2495" s="372"/>
      <c r="F2495" s="372"/>
      <c r="G2495" s="372"/>
      <c r="H2495" s="372"/>
      <c r="I2495" s="372"/>
      <c r="J2495" s="372"/>
      <c r="K2495" s="372"/>
      <c r="L2495" s="106">
        <v>3845.17</v>
      </c>
      <c r="M2495" s="85"/>
      <c r="N2495" s="88"/>
      <c r="AF2495" s="39"/>
      <c r="AG2495" s="47"/>
      <c r="AH2495" s="47"/>
      <c r="AN2495" s="47"/>
      <c r="AO2495" s="47"/>
      <c r="AP2495" s="3" t="s">
        <v>201</v>
      </c>
      <c r="AQ2495" s="47"/>
    </row>
    <row r="2496" spans="1:43" s="4" customFormat="1" ht="15" x14ac:dyDescent="0.25">
      <c r="A2496" s="83"/>
      <c r="B2496" s="49"/>
      <c r="C2496" s="372" t="s">
        <v>202</v>
      </c>
      <c r="D2496" s="372"/>
      <c r="E2496" s="372"/>
      <c r="F2496" s="372"/>
      <c r="G2496" s="372"/>
      <c r="H2496" s="372"/>
      <c r="I2496" s="372"/>
      <c r="J2496" s="372"/>
      <c r="K2496" s="372"/>
      <c r="L2496" s="84">
        <v>160.15</v>
      </c>
      <c r="M2496" s="85"/>
      <c r="N2496" s="86">
        <v>5598.84</v>
      </c>
      <c r="AF2496" s="39"/>
      <c r="AG2496" s="47"/>
      <c r="AH2496" s="47"/>
      <c r="AN2496" s="47"/>
      <c r="AO2496" s="47"/>
      <c r="AP2496" s="3" t="s">
        <v>202</v>
      </c>
      <c r="AQ2496" s="47"/>
    </row>
    <row r="2497" spans="1:43" s="4" customFormat="1" ht="15" x14ac:dyDescent="0.25">
      <c r="A2497" s="83"/>
      <c r="B2497" s="49"/>
      <c r="C2497" s="372" t="s">
        <v>203</v>
      </c>
      <c r="D2497" s="372"/>
      <c r="E2497" s="372"/>
      <c r="F2497" s="372"/>
      <c r="G2497" s="372"/>
      <c r="H2497" s="372"/>
      <c r="I2497" s="372"/>
      <c r="J2497" s="372"/>
      <c r="K2497" s="372"/>
      <c r="L2497" s="84">
        <v>101.29</v>
      </c>
      <c r="M2497" s="85"/>
      <c r="N2497" s="86">
        <v>3541.14</v>
      </c>
      <c r="AF2497" s="39"/>
      <c r="AG2497" s="47"/>
      <c r="AH2497" s="47"/>
      <c r="AN2497" s="47"/>
      <c r="AO2497" s="47"/>
      <c r="AP2497" s="3" t="s">
        <v>203</v>
      </c>
      <c r="AQ2497" s="47"/>
    </row>
    <row r="2498" spans="1:43" s="4" customFormat="1" ht="15" x14ac:dyDescent="0.25">
      <c r="A2498" s="83"/>
      <c r="B2498" s="49"/>
      <c r="C2498" s="372" t="s">
        <v>777</v>
      </c>
      <c r="D2498" s="372"/>
      <c r="E2498" s="372"/>
      <c r="F2498" s="372"/>
      <c r="G2498" s="372"/>
      <c r="H2498" s="372"/>
      <c r="I2498" s="372"/>
      <c r="J2498" s="372"/>
      <c r="K2498" s="372"/>
      <c r="L2498" s="106">
        <v>45957.18</v>
      </c>
      <c r="M2498" s="85"/>
      <c r="N2498" s="86">
        <v>446376.42</v>
      </c>
      <c r="AF2498" s="39"/>
      <c r="AG2498" s="47"/>
      <c r="AH2498" s="47"/>
      <c r="AN2498" s="47"/>
      <c r="AO2498" s="47"/>
      <c r="AP2498" s="3" t="s">
        <v>777</v>
      </c>
      <c r="AQ2498" s="47"/>
    </row>
    <row r="2499" spans="1:43" s="4" customFormat="1" ht="15" x14ac:dyDescent="0.25">
      <c r="A2499" s="83"/>
      <c r="B2499" s="49"/>
      <c r="C2499" s="372" t="s">
        <v>84</v>
      </c>
      <c r="D2499" s="372"/>
      <c r="E2499" s="372"/>
      <c r="F2499" s="372"/>
      <c r="G2499" s="372"/>
      <c r="H2499" s="372"/>
      <c r="I2499" s="372"/>
      <c r="J2499" s="372"/>
      <c r="K2499" s="372"/>
      <c r="L2499" s="87"/>
      <c r="M2499" s="85"/>
      <c r="N2499" s="88"/>
      <c r="AF2499" s="39"/>
      <c r="AG2499" s="47"/>
      <c r="AH2499" s="47"/>
      <c r="AN2499" s="47"/>
      <c r="AO2499" s="47"/>
      <c r="AP2499" s="3" t="s">
        <v>84</v>
      </c>
      <c r="AQ2499" s="47"/>
    </row>
    <row r="2500" spans="1:43" s="4" customFormat="1" ht="15" x14ac:dyDescent="0.25">
      <c r="A2500" s="83"/>
      <c r="B2500" s="49"/>
      <c r="C2500" s="372" t="s">
        <v>197</v>
      </c>
      <c r="D2500" s="372"/>
      <c r="E2500" s="372"/>
      <c r="F2500" s="372"/>
      <c r="G2500" s="372"/>
      <c r="H2500" s="372"/>
      <c r="I2500" s="372"/>
      <c r="J2500" s="372"/>
      <c r="K2500" s="372"/>
      <c r="L2500" s="84">
        <v>745.83</v>
      </c>
      <c r="M2500" s="85"/>
      <c r="N2500" s="86">
        <v>26074.2</v>
      </c>
      <c r="AF2500" s="39"/>
      <c r="AG2500" s="47"/>
      <c r="AH2500" s="47"/>
      <c r="AN2500" s="47"/>
      <c r="AO2500" s="47"/>
      <c r="AP2500" s="3" t="s">
        <v>197</v>
      </c>
      <c r="AQ2500" s="47"/>
    </row>
    <row r="2501" spans="1:43" s="4" customFormat="1" ht="15" x14ac:dyDescent="0.25">
      <c r="A2501" s="83"/>
      <c r="B2501" s="49"/>
      <c r="C2501" s="372" t="s">
        <v>199</v>
      </c>
      <c r="D2501" s="372"/>
      <c r="E2501" s="372"/>
      <c r="F2501" s="372"/>
      <c r="G2501" s="372"/>
      <c r="H2501" s="372"/>
      <c r="I2501" s="372"/>
      <c r="J2501" s="372"/>
      <c r="K2501" s="372"/>
      <c r="L2501" s="84">
        <v>469.39</v>
      </c>
      <c r="M2501" s="85"/>
      <c r="N2501" s="88"/>
      <c r="AF2501" s="39"/>
      <c r="AG2501" s="47"/>
      <c r="AH2501" s="47"/>
      <c r="AN2501" s="47"/>
      <c r="AO2501" s="47"/>
      <c r="AP2501" s="3" t="s">
        <v>199</v>
      </c>
      <c r="AQ2501" s="47"/>
    </row>
    <row r="2502" spans="1:43" s="4" customFormat="1" ht="15" x14ac:dyDescent="0.25">
      <c r="A2502" s="83"/>
      <c r="B2502" s="49"/>
      <c r="C2502" s="372" t="s">
        <v>200</v>
      </c>
      <c r="D2502" s="372"/>
      <c r="E2502" s="372"/>
      <c r="F2502" s="372"/>
      <c r="G2502" s="372"/>
      <c r="H2502" s="372"/>
      <c r="I2502" s="372"/>
      <c r="J2502" s="372"/>
      <c r="K2502" s="372"/>
      <c r="L2502" s="84">
        <v>74.52</v>
      </c>
      <c r="M2502" s="85"/>
      <c r="N2502" s="86">
        <v>2605.23</v>
      </c>
      <c r="AF2502" s="39"/>
      <c r="AG2502" s="47"/>
      <c r="AH2502" s="47"/>
      <c r="AN2502" s="47"/>
      <c r="AO2502" s="47"/>
      <c r="AP2502" s="3" t="s">
        <v>200</v>
      </c>
      <c r="AQ2502" s="47"/>
    </row>
    <row r="2503" spans="1:43" s="4" customFormat="1" ht="15" x14ac:dyDescent="0.25">
      <c r="A2503" s="83"/>
      <c r="B2503" s="49"/>
      <c r="C2503" s="372" t="s">
        <v>201</v>
      </c>
      <c r="D2503" s="372"/>
      <c r="E2503" s="372"/>
      <c r="F2503" s="372"/>
      <c r="G2503" s="372"/>
      <c r="H2503" s="372"/>
      <c r="I2503" s="372"/>
      <c r="J2503" s="372"/>
      <c r="K2503" s="372"/>
      <c r="L2503" s="106">
        <v>43527.83</v>
      </c>
      <c r="M2503" s="85"/>
      <c r="N2503" s="88"/>
      <c r="AF2503" s="39"/>
      <c r="AG2503" s="47"/>
      <c r="AH2503" s="47"/>
      <c r="AN2503" s="47"/>
      <c r="AO2503" s="47"/>
      <c r="AP2503" s="3" t="s">
        <v>201</v>
      </c>
      <c r="AQ2503" s="47"/>
    </row>
    <row r="2504" spans="1:43" s="4" customFormat="1" ht="15" x14ac:dyDescent="0.25">
      <c r="A2504" s="83"/>
      <c r="B2504" s="49"/>
      <c r="C2504" s="372" t="s">
        <v>202</v>
      </c>
      <c r="D2504" s="372"/>
      <c r="E2504" s="372"/>
      <c r="F2504" s="372"/>
      <c r="G2504" s="372"/>
      <c r="H2504" s="372"/>
      <c r="I2504" s="372"/>
      <c r="J2504" s="372"/>
      <c r="K2504" s="372"/>
      <c r="L2504" s="84">
        <v>795.74</v>
      </c>
      <c r="M2504" s="85"/>
      <c r="N2504" s="86">
        <v>27819.08</v>
      </c>
      <c r="AF2504" s="39"/>
      <c r="AG2504" s="47"/>
      <c r="AH2504" s="47"/>
      <c r="AN2504" s="47"/>
      <c r="AO2504" s="47"/>
      <c r="AP2504" s="3" t="s">
        <v>202</v>
      </c>
      <c r="AQ2504" s="47"/>
    </row>
    <row r="2505" spans="1:43" s="4" customFormat="1" ht="15" x14ac:dyDescent="0.25">
      <c r="A2505" s="83"/>
      <c r="B2505" s="49"/>
      <c r="C2505" s="372" t="s">
        <v>203</v>
      </c>
      <c r="D2505" s="372"/>
      <c r="E2505" s="372"/>
      <c r="F2505" s="372"/>
      <c r="G2505" s="372"/>
      <c r="H2505" s="372"/>
      <c r="I2505" s="372"/>
      <c r="J2505" s="372"/>
      <c r="K2505" s="372"/>
      <c r="L2505" s="84">
        <v>418.39</v>
      </c>
      <c r="M2505" s="85"/>
      <c r="N2505" s="86">
        <v>14626.49</v>
      </c>
      <c r="AF2505" s="39"/>
      <c r="AG2505" s="47"/>
      <c r="AH2505" s="47"/>
      <c r="AN2505" s="47"/>
      <c r="AO2505" s="47"/>
      <c r="AP2505" s="3" t="s">
        <v>203</v>
      </c>
      <c r="AQ2505" s="47"/>
    </row>
    <row r="2506" spans="1:43" s="4" customFormat="1" ht="15" x14ac:dyDescent="0.25">
      <c r="A2506" s="83"/>
      <c r="B2506" s="49"/>
      <c r="C2506" s="372" t="s">
        <v>92</v>
      </c>
      <c r="D2506" s="372"/>
      <c r="E2506" s="372"/>
      <c r="F2506" s="372"/>
      <c r="G2506" s="372"/>
      <c r="H2506" s="372"/>
      <c r="I2506" s="372"/>
      <c r="J2506" s="372"/>
      <c r="K2506" s="372"/>
      <c r="L2506" s="84">
        <v>957.23</v>
      </c>
      <c r="M2506" s="85"/>
      <c r="N2506" s="86">
        <v>33464.76</v>
      </c>
      <c r="AF2506" s="39"/>
      <c r="AG2506" s="47"/>
      <c r="AH2506" s="47"/>
      <c r="AN2506" s="47"/>
      <c r="AO2506" s="47"/>
      <c r="AP2506" s="3" t="s">
        <v>92</v>
      </c>
      <c r="AQ2506" s="47"/>
    </row>
    <row r="2507" spans="1:43" s="4" customFormat="1" ht="15" x14ac:dyDescent="0.25">
      <c r="A2507" s="83"/>
      <c r="B2507" s="49"/>
      <c r="C2507" s="372" t="s">
        <v>93</v>
      </c>
      <c r="D2507" s="372"/>
      <c r="E2507" s="372"/>
      <c r="F2507" s="372"/>
      <c r="G2507" s="372"/>
      <c r="H2507" s="372"/>
      <c r="I2507" s="372"/>
      <c r="J2507" s="372"/>
      <c r="K2507" s="372"/>
      <c r="L2507" s="84">
        <v>955.89</v>
      </c>
      <c r="M2507" s="85"/>
      <c r="N2507" s="86">
        <v>33417.919999999998</v>
      </c>
      <c r="AF2507" s="39"/>
      <c r="AG2507" s="47"/>
      <c r="AH2507" s="47"/>
      <c r="AN2507" s="47"/>
      <c r="AO2507" s="47"/>
      <c r="AP2507" s="3" t="s">
        <v>93</v>
      </c>
      <c r="AQ2507" s="47"/>
    </row>
    <row r="2508" spans="1:43" s="4" customFormat="1" ht="15" x14ac:dyDescent="0.25">
      <c r="A2508" s="83"/>
      <c r="B2508" s="49"/>
      <c r="C2508" s="372" t="s">
        <v>94</v>
      </c>
      <c r="D2508" s="372"/>
      <c r="E2508" s="372"/>
      <c r="F2508" s="372"/>
      <c r="G2508" s="372"/>
      <c r="H2508" s="372"/>
      <c r="I2508" s="372"/>
      <c r="J2508" s="372"/>
      <c r="K2508" s="372"/>
      <c r="L2508" s="84">
        <v>519.67999999999995</v>
      </c>
      <c r="M2508" s="85"/>
      <c r="N2508" s="86">
        <v>18167.63</v>
      </c>
      <c r="AF2508" s="39"/>
      <c r="AG2508" s="47"/>
      <c r="AH2508" s="47"/>
      <c r="AN2508" s="47"/>
      <c r="AO2508" s="47"/>
      <c r="AP2508" s="3" t="s">
        <v>94</v>
      </c>
      <c r="AQ2508" s="47"/>
    </row>
    <row r="2509" spans="1:43" s="4" customFormat="1" ht="15" x14ac:dyDescent="0.25">
      <c r="A2509" s="83"/>
      <c r="B2509" s="89"/>
      <c r="C2509" s="373" t="s">
        <v>2471</v>
      </c>
      <c r="D2509" s="373"/>
      <c r="E2509" s="373"/>
      <c r="F2509" s="373"/>
      <c r="G2509" s="373"/>
      <c r="H2509" s="373"/>
      <c r="I2509" s="373"/>
      <c r="J2509" s="373"/>
      <c r="K2509" s="373"/>
      <c r="L2509" s="93">
        <v>50275.02</v>
      </c>
      <c r="M2509" s="91"/>
      <c r="N2509" s="92">
        <v>493862.68</v>
      </c>
      <c r="AF2509" s="39"/>
      <c r="AG2509" s="47"/>
      <c r="AH2509" s="47"/>
      <c r="AN2509" s="47"/>
      <c r="AO2509" s="47"/>
      <c r="AQ2509" s="47" t="s">
        <v>2471</v>
      </c>
    </row>
    <row r="2510" spans="1:43" s="4" customFormat="1" ht="15" x14ac:dyDescent="0.25">
      <c r="A2510" s="83"/>
      <c r="B2510" s="49"/>
      <c r="C2510" s="372" t="s">
        <v>84</v>
      </c>
      <c r="D2510" s="372"/>
      <c r="E2510" s="372"/>
      <c r="F2510" s="372"/>
      <c r="G2510" s="372"/>
      <c r="H2510" s="372"/>
      <c r="I2510" s="372"/>
      <c r="J2510" s="372"/>
      <c r="K2510" s="372"/>
      <c r="L2510" s="87"/>
      <c r="M2510" s="85"/>
      <c r="N2510" s="88"/>
      <c r="AF2510" s="39"/>
      <c r="AG2510" s="47"/>
      <c r="AH2510" s="47"/>
      <c r="AN2510" s="47"/>
      <c r="AO2510" s="47"/>
      <c r="AP2510" s="3" t="s">
        <v>84</v>
      </c>
      <c r="AQ2510" s="47"/>
    </row>
    <row r="2511" spans="1:43" s="4" customFormat="1" ht="15" x14ac:dyDescent="0.25">
      <c r="A2511" s="83"/>
      <c r="B2511" s="49"/>
      <c r="C2511" s="372" t="s">
        <v>241</v>
      </c>
      <c r="D2511" s="372"/>
      <c r="E2511" s="372"/>
      <c r="F2511" s="372"/>
      <c r="G2511" s="372"/>
      <c r="H2511" s="372"/>
      <c r="I2511" s="372"/>
      <c r="J2511" s="372"/>
      <c r="K2511" s="372"/>
      <c r="L2511" s="106">
        <v>37850.18</v>
      </c>
      <c r="M2511" s="85"/>
      <c r="N2511" s="86">
        <v>323619.14</v>
      </c>
      <c r="AF2511" s="39"/>
      <c r="AG2511" s="47"/>
      <c r="AH2511" s="47"/>
      <c r="AN2511" s="47"/>
      <c r="AO2511" s="47"/>
      <c r="AP2511" s="3" t="s">
        <v>241</v>
      </c>
      <c r="AQ2511" s="47"/>
    </row>
    <row r="2512" spans="1:43" s="4" customFormat="1" ht="15" x14ac:dyDescent="0.25">
      <c r="A2512" s="378" t="s">
        <v>2472</v>
      </c>
      <c r="B2512" s="379"/>
      <c r="C2512" s="379"/>
      <c r="D2512" s="379"/>
      <c r="E2512" s="379"/>
      <c r="F2512" s="379"/>
      <c r="G2512" s="379"/>
      <c r="H2512" s="379"/>
      <c r="I2512" s="379"/>
      <c r="J2512" s="379"/>
      <c r="K2512" s="379"/>
      <c r="L2512" s="379"/>
      <c r="M2512" s="379"/>
      <c r="N2512" s="380"/>
      <c r="AF2512" s="39" t="s">
        <v>2472</v>
      </c>
      <c r="AG2512" s="47"/>
      <c r="AH2512" s="47"/>
      <c r="AN2512" s="47"/>
      <c r="AO2512" s="47"/>
      <c r="AQ2512" s="47"/>
    </row>
    <row r="2513" spans="1:43" s="4" customFormat="1" ht="15" x14ac:dyDescent="0.25">
      <c r="A2513" s="381" t="s">
        <v>2473</v>
      </c>
      <c r="B2513" s="382"/>
      <c r="C2513" s="382"/>
      <c r="D2513" s="382"/>
      <c r="E2513" s="382"/>
      <c r="F2513" s="382"/>
      <c r="G2513" s="382"/>
      <c r="H2513" s="382"/>
      <c r="I2513" s="382"/>
      <c r="J2513" s="382"/>
      <c r="K2513" s="382"/>
      <c r="L2513" s="382"/>
      <c r="M2513" s="382"/>
      <c r="N2513" s="383"/>
      <c r="AF2513" s="39"/>
      <c r="AG2513" s="47" t="s">
        <v>2473</v>
      </c>
      <c r="AH2513" s="47"/>
      <c r="AN2513" s="47"/>
      <c r="AO2513" s="47"/>
      <c r="AQ2513" s="47"/>
    </row>
    <row r="2514" spans="1:43" s="4" customFormat="1" ht="57" x14ac:dyDescent="0.25">
      <c r="A2514" s="40" t="s">
        <v>1017</v>
      </c>
      <c r="B2514" s="41" t="s">
        <v>659</v>
      </c>
      <c r="C2514" s="374" t="s">
        <v>660</v>
      </c>
      <c r="D2514" s="374"/>
      <c r="E2514" s="374"/>
      <c r="F2514" s="42" t="s">
        <v>661</v>
      </c>
      <c r="G2514" s="43">
        <v>3.2000000000000001E-2</v>
      </c>
      <c r="H2514" s="44">
        <v>1</v>
      </c>
      <c r="I2514" s="116">
        <v>3.2000000000000001E-2</v>
      </c>
      <c r="J2514" s="45"/>
      <c r="K2514" s="43"/>
      <c r="L2514" s="45"/>
      <c r="M2514" s="43"/>
      <c r="N2514" s="46"/>
      <c r="AF2514" s="39"/>
      <c r="AG2514" s="47"/>
      <c r="AH2514" s="47" t="s">
        <v>660</v>
      </c>
      <c r="AN2514" s="47"/>
      <c r="AO2514" s="47"/>
      <c r="AQ2514" s="47"/>
    </row>
    <row r="2515" spans="1:43" s="4" customFormat="1" ht="15" x14ac:dyDescent="0.25">
      <c r="A2515" s="69"/>
      <c r="B2515" s="50"/>
      <c r="C2515" s="372" t="s">
        <v>2474</v>
      </c>
      <c r="D2515" s="372"/>
      <c r="E2515" s="372"/>
      <c r="F2515" s="372"/>
      <c r="G2515" s="372"/>
      <c r="H2515" s="372"/>
      <c r="I2515" s="372"/>
      <c r="J2515" s="372"/>
      <c r="K2515" s="372"/>
      <c r="L2515" s="372"/>
      <c r="M2515" s="372"/>
      <c r="N2515" s="377"/>
      <c r="AF2515" s="39"/>
      <c r="AG2515" s="47"/>
      <c r="AH2515" s="47"/>
      <c r="AI2515" s="3" t="s">
        <v>2474</v>
      </c>
      <c r="AN2515" s="47"/>
      <c r="AO2515" s="47"/>
      <c r="AQ2515" s="47"/>
    </row>
    <row r="2516" spans="1:43" s="4" customFormat="1" ht="22.5" x14ac:dyDescent="0.25">
      <c r="A2516" s="103"/>
      <c r="B2516" s="49" t="s">
        <v>217</v>
      </c>
      <c r="C2516" s="368" t="s">
        <v>218</v>
      </c>
      <c r="D2516" s="368"/>
      <c r="E2516" s="368"/>
      <c r="F2516" s="368"/>
      <c r="G2516" s="368"/>
      <c r="H2516" s="368"/>
      <c r="I2516" s="368"/>
      <c r="J2516" s="368"/>
      <c r="K2516" s="368"/>
      <c r="L2516" s="368"/>
      <c r="M2516" s="368"/>
      <c r="N2516" s="376"/>
      <c r="AF2516" s="39"/>
      <c r="AG2516" s="47"/>
      <c r="AH2516" s="47"/>
      <c r="AJ2516" s="3" t="s">
        <v>218</v>
      </c>
      <c r="AN2516" s="47"/>
      <c r="AO2516" s="47"/>
      <c r="AQ2516" s="47"/>
    </row>
    <row r="2517" spans="1:43" s="4" customFormat="1" ht="15" x14ac:dyDescent="0.25">
      <c r="A2517" s="48"/>
      <c r="B2517" s="49" t="s">
        <v>58</v>
      </c>
      <c r="C2517" s="372" t="s">
        <v>62</v>
      </c>
      <c r="D2517" s="372"/>
      <c r="E2517" s="372"/>
      <c r="F2517" s="51"/>
      <c r="G2517" s="52"/>
      <c r="H2517" s="52"/>
      <c r="I2517" s="52"/>
      <c r="J2517" s="53">
        <v>620.42999999999995</v>
      </c>
      <c r="K2517" s="54">
        <v>1.1499999999999999</v>
      </c>
      <c r="L2517" s="53">
        <v>22.83</v>
      </c>
      <c r="M2517" s="54">
        <v>34.96</v>
      </c>
      <c r="N2517" s="64">
        <v>798.14</v>
      </c>
      <c r="AF2517" s="39"/>
      <c r="AG2517" s="47"/>
      <c r="AH2517" s="47"/>
      <c r="AK2517" s="3" t="s">
        <v>62</v>
      </c>
      <c r="AN2517" s="47"/>
      <c r="AO2517" s="47"/>
      <c r="AQ2517" s="47"/>
    </row>
    <row r="2518" spans="1:43" s="4" customFormat="1" ht="15" x14ac:dyDescent="0.25">
      <c r="A2518" s="48"/>
      <c r="B2518" s="49" t="s">
        <v>73</v>
      </c>
      <c r="C2518" s="372" t="s">
        <v>175</v>
      </c>
      <c r="D2518" s="372"/>
      <c r="E2518" s="372"/>
      <c r="F2518" s="51"/>
      <c r="G2518" s="52"/>
      <c r="H2518" s="52"/>
      <c r="I2518" s="52"/>
      <c r="J2518" s="107">
        <v>3092.82</v>
      </c>
      <c r="K2518" s="54">
        <v>1.1499999999999999</v>
      </c>
      <c r="L2518" s="53">
        <v>113.82</v>
      </c>
      <c r="M2518" s="52"/>
      <c r="N2518" s="58"/>
      <c r="AF2518" s="39"/>
      <c r="AG2518" s="47"/>
      <c r="AH2518" s="47"/>
      <c r="AK2518" s="3" t="s">
        <v>175</v>
      </c>
      <c r="AN2518" s="47"/>
      <c r="AO2518" s="47"/>
      <c r="AQ2518" s="47"/>
    </row>
    <row r="2519" spans="1:43" s="4" customFormat="1" ht="15" x14ac:dyDescent="0.25">
      <c r="A2519" s="48"/>
      <c r="B2519" s="49" t="s">
        <v>78</v>
      </c>
      <c r="C2519" s="372" t="s">
        <v>176</v>
      </c>
      <c r="D2519" s="372"/>
      <c r="E2519" s="372"/>
      <c r="F2519" s="51"/>
      <c r="G2519" s="52"/>
      <c r="H2519" s="52"/>
      <c r="I2519" s="52"/>
      <c r="J2519" s="53">
        <v>399.08</v>
      </c>
      <c r="K2519" s="54">
        <v>1.1499999999999999</v>
      </c>
      <c r="L2519" s="53">
        <v>14.69</v>
      </c>
      <c r="M2519" s="54">
        <v>34.96</v>
      </c>
      <c r="N2519" s="64">
        <v>513.55999999999995</v>
      </c>
      <c r="AF2519" s="39"/>
      <c r="AG2519" s="47"/>
      <c r="AH2519" s="47"/>
      <c r="AK2519" s="3" t="s">
        <v>176</v>
      </c>
      <c r="AN2519" s="47"/>
      <c r="AO2519" s="47"/>
      <c r="AQ2519" s="47"/>
    </row>
    <row r="2520" spans="1:43" s="4" customFormat="1" ht="15" x14ac:dyDescent="0.25">
      <c r="A2520" s="48"/>
      <c r="B2520" s="49" t="s">
        <v>122</v>
      </c>
      <c r="C2520" s="372" t="s">
        <v>177</v>
      </c>
      <c r="D2520" s="372"/>
      <c r="E2520" s="372"/>
      <c r="F2520" s="51"/>
      <c r="G2520" s="52"/>
      <c r="H2520" s="52"/>
      <c r="I2520" s="52"/>
      <c r="J2520" s="107">
        <v>7435.74</v>
      </c>
      <c r="K2520" s="52"/>
      <c r="L2520" s="53">
        <v>237.94</v>
      </c>
      <c r="M2520" s="52"/>
      <c r="N2520" s="58"/>
      <c r="AF2520" s="39"/>
      <c r="AG2520" s="47"/>
      <c r="AH2520" s="47"/>
      <c r="AK2520" s="3" t="s">
        <v>177</v>
      </c>
      <c r="AN2520" s="47"/>
      <c r="AO2520" s="47"/>
      <c r="AQ2520" s="47"/>
    </row>
    <row r="2521" spans="1:43" s="4" customFormat="1" ht="15" x14ac:dyDescent="0.25">
      <c r="A2521" s="56"/>
      <c r="B2521" s="49"/>
      <c r="C2521" s="372" t="s">
        <v>63</v>
      </c>
      <c r="D2521" s="372"/>
      <c r="E2521" s="372"/>
      <c r="F2521" s="51" t="s">
        <v>64</v>
      </c>
      <c r="G2521" s="54">
        <v>65.239999999999995</v>
      </c>
      <c r="H2521" s="54">
        <v>1.1499999999999999</v>
      </c>
      <c r="I2521" s="117">
        <v>2.4008319999999999</v>
      </c>
      <c r="J2521" s="57"/>
      <c r="K2521" s="52"/>
      <c r="L2521" s="57"/>
      <c r="M2521" s="52"/>
      <c r="N2521" s="58"/>
      <c r="AF2521" s="39"/>
      <c r="AG2521" s="47"/>
      <c r="AH2521" s="47"/>
      <c r="AL2521" s="3" t="s">
        <v>63</v>
      </c>
      <c r="AN2521" s="47"/>
      <c r="AO2521" s="47"/>
      <c r="AQ2521" s="47"/>
    </row>
    <row r="2522" spans="1:43" s="4" customFormat="1" ht="15" x14ac:dyDescent="0.25">
      <c r="A2522" s="56"/>
      <c r="B2522" s="49"/>
      <c r="C2522" s="372" t="s">
        <v>178</v>
      </c>
      <c r="D2522" s="372"/>
      <c r="E2522" s="372"/>
      <c r="F2522" s="51" t="s">
        <v>64</v>
      </c>
      <c r="G2522" s="54">
        <v>37.51</v>
      </c>
      <c r="H2522" s="54">
        <v>1.1499999999999999</v>
      </c>
      <c r="I2522" s="117">
        <v>1.380368</v>
      </c>
      <c r="J2522" s="57"/>
      <c r="K2522" s="52"/>
      <c r="L2522" s="57"/>
      <c r="M2522" s="52"/>
      <c r="N2522" s="58"/>
      <c r="AF2522" s="39"/>
      <c r="AG2522" s="47"/>
      <c r="AH2522" s="47"/>
      <c r="AL2522" s="3" t="s">
        <v>178</v>
      </c>
      <c r="AN2522" s="47"/>
      <c r="AO2522" s="47"/>
      <c r="AQ2522" s="47"/>
    </row>
    <row r="2523" spans="1:43" s="4" customFormat="1" ht="15" x14ac:dyDescent="0.25">
      <c r="A2523" s="48"/>
      <c r="B2523" s="49"/>
      <c r="C2523" s="375" t="s">
        <v>65</v>
      </c>
      <c r="D2523" s="375"/>
      <c r="E2523" s="375"/>
      <c r="F2523" s="59"/>
      <c r="G2523" s="60"/>
      <c r="H2523" s="60"/>
      <c r="I2523" s="60"/>
      <c r="J2523" s="108">
        <v>11148.99</v>
      </c>
      <c r="K2523" s="60"/>
      <c r="L2523" s="61">
        <v>374.59</v>
      </c>
      <c r="M2523" s="60"/>
      <c r="N2523" s="62"/>
      <c r="AF2523" s="39"/>
      <c r="AG2523" s="47"/>
      <c r="AH2523" s="47"/>
      <c r="AM2523" s="3" t="s">
        <v>65</v>
      </c>
      <c r="AN2523" s="47"/>
      <c r="AO2523" s="47"/>
      <c r="AQ2523" s="47"/>
    </row>
    <row r="2524" spans="1:43" s="4" customFormat="1" ht="15" x14ac:dyDescent="0.25">
      <c r="A2524" s="56"/>
      <c r="B2524" s="49"/>
      <c r="C2524" s="372" t="s">
        <v>66</v>
      </c>
      <c r="D2524" s="372"/>
      <c r="E2524" s="372"/>
      <c r="F2524" s="51"/>
      <c r="G2524" s="52"/>
      <c r="H2524" s="52"/>
      <c r="I2524" s="52"/>
      <c r="J2524" s="57"/>
      <c r="K2524" s="52"/>
      <c r="L2524" s="53">
        <v>37.520000000000003</v>
      </c>
      <c r="M2524" s="52"/>
      <c r="N2524" s="55">
        <v>1311.7</v>
      </c>
      <c r="AF2524" s="39"/>
      <c r="AG2524" s="47"/>
      <c r="AH2524" s="47"/>
      <c r="AL2524" s="3" t="s">
        <v>66</v>
      </c>
      <c r="AN2524" s="47"/>
      <c r="AO2524" s="47"/>
      <c r="AQ2524" s="47"/>
    </row>
    <row r="2525" spans="1:43" s="4" customFormat="1" ht="15" x14ac:dyDescent="0.25">
      <c r="A2525" s="56"/>
      <c r="B2525" s="49" t="s">
        <v>663</v>
      </c>
      <c r="C2525" s="372" t="s">
        <v>664</v>
      </c>
      <c r="D2525" s="372"/>
      <c r="E2525" s="372"/>
      <c r="F2525" s="51" t="s">
        <v>69</v>
      </c>
      <c r="G2525" s="63">
        <v>103</v>
      </c>
      <c r="H2525" s="52"/>
      <c r="I2525" s="63">
        <v>103</v>
      </c>
      <c r="J2525" s="57"/>
      <c r="K2525" s="52"/>
      <c r="L2525" s="53">
        <v>38.65</v>
      </c>
      <c r="M2525" s="52"/>
      <c r="N2525" s="55">
        <v>1351.05</v>
      </c>
      <c r="AF2525" s="39"/>
      <c r="AG2525" s="47"/>
      <c r="AH2525" s="47"/>
      <c r="AL2525" s="3" t="s">
        <v>664</v>
      </c>
      <c r="AN2525" s="47"/>
      <c r="AO2525" s="47"/>
      <c r="AQ2525" s="47"/>
    </row>
    <row r="2526" spans="1:43" s="4" customFormat="1" ht="15" x14ac:dyDescent="0.25">
      <c r="A2526" s="56"/>
      <c r="B2526" s="49" t="s">
        <v>665</v>
      </c>
      <c r="C2526" s="372" t="s">
        <v>666</v>
      </c>
      <c r="D2526" s="372"/>
      <c r="E2526" s="372"/>
      <c r="F2526" s="51" t="s">
        <v>69</v>
      </c>
      <c r="G2526" s="63">
        <v>60</v>
      </c>
      <c r="H2526" s="52"/>
      <c r="I2526" s="63">
        <v>60</v>
      </c>
      <c r="J2526" s="57"/>
      <c r="K2526" s="52"/>
      <c r="L2526" s="53">
        <v>22.51</v>
      </c>
      <c r="M2526" s="52"/>
      <c r="N2526" s="64">
        <v>787.02</v>
      </c>
      <c r="AF2526" s="39"/>
      <c r="AG2526" s="47"/>
      <c r="AH2526" s="47"/>
      <c r="AL2526" s="3" t="s">
        <v>666</v>
      </c>
      <c r="AN2526" s="47"/>
      <c r="AO2526" s="47"/>
      <c r="AQ2526" s="47"/>
    </row>
    <row r="2527" spans="1:43" s="4" customFormat="1" ht="15" x14ac:dyDescent="0.25">
      <c r="A2527" s="65"/>
      <c r="B2527" s="66"/>
      <c r="C2527" s="374" t="s">
        <v>72</v>
      </c>
      <c r="D2527" s="374"/>
      <c r="E2527" s="374"/>
      <c r="F2527" s="42"/>
      <c r="G2527" s="43"/>
      <c r="H2527" s="43"/>
      <c r="I2527" s="43"/>
      <c r="J2527" s="45"/>
      <c r="K2527" s="43"/>
      <c r="L2527" s="67">
        <v>435.75</v>
      </c>
      <c r="M2527" s="60"/>
      <c r="N2527" s="46"/>
      <c r="AF2527" s="39"/>
      <c r="AG2527" s="47"/>
      <c r="AH2527" s="47"/>
      <c r="AN2527" s="47" t="s">
        <v>72</v>
      </c>
      <c r="AO2527" s="47"/>
      <c r="AQ2527" s="47"/>
    </row>
    <row r="2528" spans="1:43" s="4" customFormat="1" ht="22.5" x14ac:dyDescent="0.25">
      <c r="A2528" s="40" t="s">
        <v>1019</v>
      </c>
      <c r="B2528" s="41" t="s">
        <v>1663</v>
      </c>
      <c r="C2528" s="374" t="s">
        <v>2396</v>
      </c>
      <c r="D2528" s="374"/>
      <c r="E2528" s="374"/>
      <c r="F2528" s="42" t="s">
        <v>231</v>
      </c>
      <c r="G2528" s="43">
        <v>32.64</v>
      </c>
      <c r="H2528" s="44">
        <v>1</v>
      </c>
      <c r="I2528" s="68">
        <v>32.64</v>
      </c>
      <c r="J2528" s="67">
        <v>387.94</v>
      </c>
      <c r="K2528" s="43"/>
      <c r="L2528" s="105">
        <v>1480.98</v>
      </c>
      <c r="M2528" s="68">
        <v>8.5500000000000007</v>
      </c>
      <c r="N2528" s="115">
        <v>12662.36</v>
      </c>
      <c r="AF2528" s="39"/>
      <c r="AG2528" s="47"/>
      <c r="AH2528" s="47" t="s">
        <v>2396</v>
      </c>
      <c r="AN2528" s="47"/>
      <c r="AO2528" s="47"/>
      <c r="AQ2528" s="47"/>
    </row>
    <row r="2529" spans="1:43" s="4" customFormat="1" ht="15" x14ac:dyDescent="0.25">
      <c r="A2529" s="69"/>
      <c r="B2529" s="50"/>
      <c r="C2529" s="372" t="s">
        <v>2428</v>
      </c>
      <c r="D2529" s="372"/>
      <c r="E2529" s="372"/>
      <c r="F2529" s="372"/>
      <c r="G2529" s="372"/>
      <c r="H2529" s="372"/>
      <c r="I2529" s="372"/>
      <c r="J2529" s="372"/>
      <c r="K2529" s="372"/>
      <c r="L2529" s="372"/>
      <c r="M2529" s="372"/>
      <c r="N2529" s="377"/>
      <c r="AF2529" s="39"/>
      <c r="AG2529" s="47"/>
      <c r="AH2529" s="47"/>
      <c r="AI2529" s="3" t="s">
        <v>2428</v>
      </c>
      <c r="AN2529" s="47"/>
      <c r="AO2529" s="47"/>
      <c r="AQ2529" s="47"/>
    </row>
    <row r="2530" spans="1:43" s="4" customFormat="1" ht="15" x14ac:dyDescent="0.25">
      <c r="A2530" s="65"/>
      <c r="B2530" s="66"/>
      <c r="C2530" s="374" t="s">
        <v>72</v>
      </c>
      <c r="D2530" s="374"/>
      <c r="E2530" s="374"/>
      <c r="F2530" s="42"/>
      <c r="G2530" s="43"/>
      <c r="H2530" s="43"/>
      <c r="I2530" s="43"/>
      <c r="J2530" s="45"/>
      <c r="K2530" s="43"/>
      <c r="L2530" s="105">
        <v>1480.98</v>
      </c>
      <c r="M2530" s="60"/>
      <c r="N2530" s="115">
        <v>12662.36</v>
      </c>
      <c r="AF2530" s="39"/>
      <c r="AG2530" s="47"/>
      <c r="AH2530" s="47"/>
      <c r="AN2530" s="47" t="s">
        <v>72</v>
      </c>
      <c r="AO2530" s="47"/>
      <c r="AQ2530" s="47"/>
    </row>
    <row r="2531" spans="1:43" s="4" customFormat="1" ht="15" x14ac:dyDescent="0.25">
      <c r="A2531" s="381" t="s">
        <v>2475</v>
      </c>
      <c r="B2531" s="382"/>
      <c r="C2531" s="382"/>
      <c r="D2531" s="382"/>
      <c r="E2531" s="382"/>
      <c r="F2531" s="382"/>
      <c r="G2531" s="382"/>
      <c r="H2531" s="382"/>
      <c r="I2531" s="382"/>
      <c r="J2531" s="382"/>
      <c r="K2531" s="382"/>
      <c r="L2531" s="382"/>
      <c r="M2531" s="382"/>
      <c r="N2531" s="383"/>
      <c r="AF2531" s="39"/>
      <c r="AG2531" s="47" t="s">
        <v>2475</v>
      </c>
      <c r="AH2531" s="47"/>
      <c r="AN2531" s="47"/>
      <c r="AO2531" s="47"/>
      <c r="AQ2531" s="47"/>
    </row>
    <row r="2532" spans="1:43" s="4" customFormat="1" ht="57" x14ac:dyDescent="0.25">
      <c r="A2532" s="40" t="s">
        <v>1021</v>
      </c>
      <c r="B2532" s="41" t="s">
        <v>659</v>
      </c>
      <c r="C2532" s="374" t="s">
        <v>660</v>
      </c>
      <c r="D2532" s="374"/>
      <c r="E2532" s="374"/>
      <c r="F2532" s="42" t="s">
        <v>661</v>
      </c>
      <c r="G2532" s="43">
        <v>0.34200000000000003</v>
      </c>
      <c r="H2532" s="44">
        <v>1</v>
      </c>
      <c r="I2532" s="116">
        <v>0.34200000000000003</v>
      </c>
      <c r="J2532" s="45"/>
      <c r="K2532" s="43"/>
      <c r="L2532" s="45"/>
      <c r="M2532" s="43"/>
      <c r="N2532" s="46"/>
      <c r="AF2532" s="39"/>
      <c r="AG2532" s="47"/>
      <c r="AH2532" s="47" t="s">
        <v>660</v>
      </c>
      <c r="AN2532" s="47"/>
      <c r="AO2532" s="47"/>
      <c r="AQ2532" s="47"/>
    </row>
    <row r="2533" spans="1:43" s="4" customFormat="1" ht="15" x14ac:dyDescent="0.25">
      <c r="A2533" s="69"/>
      <c r="B2533" s="50"/>
      <c r="C2533" s="372" t="s">
        <v>1144</v>
      </c>
      <c r="D2533" s="372"/>
      <c r="E2533" s="372"/>
      <c r="F2533" s="372"/>
      <c r="G2533" s="372"/>
      <c r="H2533" s="372"/>
      <c r="I2533" s="372"/>
      <c r="J2533" s="372"/>
      <c r="K2533" s="372"/>
      <c r="L2533" s="372"/>
      <c r="M2533" s="372"/>
      <c r="N2533" s="377"/>
      <c r="AF2533" s="39"/>
      <c r="AG2533" s="47"/>
      <c r="AH2533" s="47"/>
      <c r="AI2533" s="3" t="s">
        <v>1144</v>
      </c>
      <c r="AN2533" s="47"/>
      <c r="AO2533" s="47"/>
      <c r="AQ2533" s="47"/>
    </row>
    <row r="2534" spans="1:43" s="4" customFormat="1" ht="22.5" x14ac:dyDescent="0.25">
      <c r="A2534" s="103"/>
      <c r="B2534" s="49" t="s">
        <v>217</v>
      </c>
      <c r="C2534" s="368" t="s">
        <v>218</v>
      </c>
      <c r="D2534" s="368"/>
      <c r="E2534" s="368"/>
      <c r="F2534" s="368"/>
      <c r="G2534" s="368"/>
      <c r="H2534" s="368"/>
      <c r="I2534" s="368"/>
      <c r="J2534" s="368"/>
      <c r="K2534" s="368"/>
      <c r="L2534" s="368"/>
      <c r="M2534" s="368"/>
      <c r="N2534" s="376"/>
      <c r="AF2534" s="39"/>
      <c r="AG2534" s="47"/>
      <c r="AH2534" s="47"/>
      <c r="AJ2534" s="3" t="s">
        <v>218</v>
      </c>
      <c r="AN2534" s="47"/>
      <c r="AO2534" s="47"/>
      <c r="AQ2534" s="47"/>
    </row>
    <row r="2535" spans="1:43" s="4" customFormat="1" ht="15" x14ac:dyDescent="0.25">
      <c r="A2535" s="48"/>
      <c r="B2535" s="49" t="s">
        <v>58</v>
      </c>
      <c r="C2535" s="372" t="s">
        <v>62</v>
      </c>
      <c r="D2535" s="372"/>
      <c r="E2535" s="372"/>
      <c r="F2535" s="51"/>
      <c r="G2535" s="52"/>
      <c r="H2535" s="52"/>
      <c r="I2535" s="52"/>
      <c r="J2535" s="53">
        <v>620.42999999999995</v>
      </c>
      <c r="K2535" s="54">
        <v>1.1499999999999999</v>
      </c>
      <c r="L2535" s="53">
        <v>244.02</v>
      </c>
      <c r="M2535" s="54">
        <v>34.96</v>
      </c>
      <c r="N2535" s="55">
        <v>8530.94</v>
      </c>
      <c r="AF2535" s="39"/>
      <c r="AG2535" s="47"/>
      <c r="AH2535" s="47"/>
      <c r="AK2535" s="3" t="s">
        <v>62</v>
      </c>
      <c r="AN2535" s="47"/>
      <c r="AO2535" s="47"/>
      <c r="AQ2535" s="47"/>
    </row>
    <row r="2536" spans="1:43" s="4" customFormat="1" ht="15" x14ac:dyDescent="0.25">
      <c r="A2536" s="48"/>
      <c r="B2536" s="49" t="s">
        <v>73</v>
      </c>
      <c r="C2536" s="372" t="s">
        <v>175</v>
      </c>
      <c r="D2536" s="372"/>
      <c r="E2536" s="372"/>
      <c r="F2536" s="51"/>
      <c r="G2536" s="52"/>
      <c r="H2536" s="52"/>
      <c r="I2536" s="52"/>
      <c r="J2536" s="107">
        <v>3092.82</v>
      </c>
      <c r="K2536" s="54">
        <v>1.1499999999999999</v>
      </c>
      <c r="L2536" s="107">
        <v>1216.4100000000001</v>
      </c>
      <c r="M2536" s="52"/>
      <c r="N2536" s="58"/>
      <c r="AF2536" s="39"/>
      <c r="AG2536" s="47"/>
      <c r="AH2536" s="47"/>
      <c r="AK2536" s="3" t="s">
        <v>175</v>
      </c>
      <c r="AN2536" s="47"/>
      <c r="AO2536" s="47"/>
      <c r="AQ2536" s="47"/>
    </row>
    <row r="2537" spans="1:43" s="4" customFormat="1" ht="15" x14ac:dyDescent="0.25">
      <c r="A2537" s="48"/>
      <c r="B2537" s="49" t="s">
        <v>78</v>
      </c>
      <c r="C2537" s="372" t="s">
        <v>176</v>
      </c>
      <c r="D2537" s="372"/>
      <c r="E2537" s="372"/>
      <c r="F2537" s="51"/>
      <c r="G2537" s="52"/>
      <c r="H2537" s="52"/>
      <c r="I2537" s="52"/>
      <c r="J2537" s="53">
        <v>399.08</v>
      </c>
      <c r="K2537" s="54">
        <v>1.1499999999999999</v>
      </c>
      <c r="L2537" s="53">
        <v>156.96</v>
      </c>
      <c r="M2537" s="54">
        <v>34.96</v>
      </c>
      <c r="N2537" s="55">
        <v>5487.32</v>
      </c>
      <c r="AF2537" s="39"/>
      <c r="AG2537" s="47"/>
      <c r="AH2537" s="47"/>
      <c r="AK2537" s="3" t="s">
        <v>176</v>
      </c>
      <c r="AN2537" s="47"/>
      <c r="AO2537" s="47"/>
      <c r="AQ2537" s="47"/>
    </row>
    <row r="2538" spans="1:43" s="4" customFormat="1" ht="15" x14ac:dyDescent="0.25">
      <c r="A2538" s="48"/>
      <c r="B2538" s="49" t="s">
        <v>122</v>
      </c>
      <c r="C2538" s="372" t="s">
        <v>177</v>
      </c>
      <c r="D2538" s="372"/>
      <c r="E2538" s="372"/>
      <c r="F2538" s="51"/>
      <c r="G2538" s="52"/>
      <c r="H2538" s="52"/>
      <c r="I2538" s="52"/>
      <c r="J2538" s="107">
        <v>7435.74</v>
      </c>
      <c r="K2538" s="52"/>
      <c r="L2538" s="107">
        <v>2543.02</v>
      </c>
      <c r="M2538" s="52"/>
      <c r="N2538" s="58"/>
      <c r="AF2538" s="39"/>
      <c r="AG2538" s="47"/>
      <c r="AH2538" s="47"/>
      <c r="AK2538" s="3" t="s">
        <v>177</v>
      </c>
      <c r="AN2538" s="47"/>
      <c r="AO2538" s="47"/>
      <c r="AQ2538" s="47"/>
    </row>
    <row r="2539" spans="1:43" s="4" customFormat="1" ht="15" x14ac:dyDescent="0.25">
      <c r="A2539" s="56"/>
      <c r="B2539" s="49"/>
      <c r="C2539" s="372" t="s">
        <v>63</v>
      </c>
      <c r="D2539" s="372"/>
      <c r="E2539" s="372"/>
      <c r="F2539" s="51" t="s">
        <v>64</v>
      </c>
      <c r="G2539" s="54">
        <v>65.239999999999995</v>
      </c>
      <c r="H2539" s="54">
        <v>1.1499999999999999</v>
      </c>
      <c r="I2539" s="117">
        <v>25.658892000000002</v>
      </c>
      <c r="J2539" s="57"/>
      <c r="K2539" s="52"/>
      <c r="L2539" s="57"/>
      <c r="M2539" s="52"/>
      <c r="N2539" s="58"/>
      <c r="AF2539" s="39"/>
      <c r="AG2539" s="47"/>
      <c r="AH2539" s="47"/>
      <c r="AL2539" s="3" t="s">
        <v>63</v>
      </c>
      <c r="AN2539" s="47"/>
      <c r="AO2539" s="47"/>
      <c r="AQ2539" s="47"/>
    </row>
    <row r="2540" spans="1:43" s="4" customFormat="1" ht="15" x14ac:dyDescent="0.25">
      <c r="A2540" s="56"/>
      <c r="B2540" s="49"/>
      <c r="C2540" s="372" t="s">
        <v>178</v>
      </c>
      <c r="D2540" s="372"/>
      <c r="E2540" s="372"/>
      <c r="F2540" s="51" t="s">
        <v>64</v>
      </c>
      <c r="G2540" s="54">
        <v>37.51</v>
      </c>
      <c r="H2540" s="54">
        <v>1.1499999999999999</v>
      </c>
      <c r="I2540" s="117">
        <v>14.752682999999999</v>
      </c>
      <c r="J2540" s="57"/>
      <c r="K2540" s="52"/>
      <c r="L2540" s="57"/>
      <c r="M2540" s="52"/>
      <c r="N2540" s="58"/>
      <c r="AF2540" s="39"/>
      <c r="AG2540" s="47"/>
      <c r="AH2540" s="47"/>
      <c r="AL2540" s="3" t="s">
        <v>178</v>
      </c>
      <c r="AN2540" s="47"/>
      <c r="AO2540" s="47"/>
      <c r="AQ2540" s="47"/>
    </row>
    <row r="2541" spans="1:43" s="4" customFormat="1" ht="15" x14ac:dyDescent="0.25">
      <c r="A2541" s="48"/>
      <c r="B2541" s="49"/>
      <c r="C2541" s="375" t="s">
        <v>65</v>
      </c>
      <c r="D2541" s="375"/>
      <c r="E2541" s="375"/>
      <c r="F2541" s="59"/>
      <c r="G2541" s="60"/>
      <c r="H2541" s="60"/>
      <c r="I2541" s="60"/>
      <c r="J2541" s="108">
        <v>11148.99</v>
      </c>
      <c r="K2541" s="60"/>
      <c r="L2541" s="108">
        <v>4003.45</v>
      </c>
      <c r="M2541" s="60"/>
      <c r="N2541" s="62"/>
      <c r="AF2541" s="39"/>
      <c r="AG2541" s="47"/>
      <c r="AH2541" s="47"/>
      <c r="AM2541" s="3" t="s">
        <v>65</v>
      </c>
      <c r="AN2541" s="47"/>
      <c r="AO2541" s="47"/>
      <c r="AQ2541" s="47"/>
    </row>
    <row r="2542" spans="1:43" s="4" customFormat="1" ht="15" x14ac:dyDescent="0.25">
      <c r="A2542" s="56"/>
      <c r="B2542" s="49"/>
      <c r="C2542" s="372" t="s">
        <v>66</v>
      </c>
      <c r="D2542" s="372"/>
      <c r="E2542" s="372"/>
      <c r="F2542" s="51"/>
      <c r="G2542" s="52"/>
      <c r="H2542" s="52"/>
      <c r="I2542" s="52"/>
      <c r="J2542" s="57"/>
      <c r="K2542" s="52"/>
      <c r="L2542" s="53">
        <v>400.98</v>
      </c>
      <c r="M2542" s="52"/>
      <c r="N2542" s="55">
        <v>14018.26</v>
      </c>
      <c r="AF2542" s="39"/>
      <c r="AG2542" s="47"/>
      <c r="AH2542" s="47"/>
      <c r="AL2542" s="3" t="s">
        <v>66</v>
      </c>
      <c r="AN2542" s="47"/>
      <c r="AO2542" s="47"/>
      <c r="AQ2542" s="47"/>
    </row>
    <row r="2543" spans="1:43" s="4" customFormat="1" ht="15" x14ac:dyDescent="0.25">
      <c r="A2543" s="56"/>
      <c r="B2543" s="49" t="s">
        <v>663</v>
      </c>
      <c r="C2543" s="372" t="s">
        <v>664</v>
      </c>
      <c r="D2543" s="372"/>
      <c r="E2543" s="372"/>
      <c r="F2543" s="51" t="s">
        <v>69</v>
      </c>
      <c r="G2543" s="63">
        <v>103</v>
      </c>
      <c r="H2543" s="52"/>
      <c r="I2543" s="63">
        <v>103</v>
      </c>
      <c r="J2543" s="57"/>
      <c r="K2543" s="52"/>
      <c r="L2543" s="53">
        <v>413.01</v>
      </c>
      <c r="M2543" s="52"/>
      <c r="N2543" s="55">
        <v>14438.81</v>
      </c>
      <c r="AF2543" s="39"/>
      <c r="AG2543" s="47"/>
      <c r="AH2543" s="47"/>
      <c r="AL2543" s="3" t="s">
        <v>664</v>
      </c>
      <c r="AN2543" s="47"/>
      <c r="AO2543" s="47"/>
      <c r="AQ2543" s="47"/>
    </row>
    <row r="2544" spans="1:43" s="4" customFormat="1" ht="15" x14ac:dyDescent="0.25">
      <c r="A2544" s="56"/>
      <c r="B2544" s="49" t="s">
        <v>665</v>
      </c>
      <c r="C2544" s="372" t="s">
        <v>666</v>
      </c>
      <c r="D2544" s="372"/>
      <c r="E2544" s="372"/>
      <c r="F2544" s="51" t="s">
        <v>69</v>
      </c>
      <c r="G2544" s="63">
        <v>60</v>
      </c>
      <c r="H2544" s="52"/>
      <c r="I2544" s="63">
        <v>60</v>
      </c>
      <c r="J2544" s="57"/>
      <c r="K2544" s="52"/>
      <c r="L2544" s="53">
        <v>240.59</v>
      </c>
      <c r="M2544" s="52"/>
      <c r="N2544" s="55">
        <v>8410.9599999999991</v>
      </c>
      <c r="AF2544" s="39"/>
      <c r="AG2544" s="47"/>
      <c r="AH2544" s="47"/>
      <c r="AL2544" s="3" t="s">
        <v>666</v>
      </c>
      <c r="AN2544" s="47"/>
      <c r="AO2544" s="47"/>
      <c r="AQ2544" s="47"/>
    </row>
    <row r="2545" spans="1:43" s="4" customFormat="1" ht="15" x14ac:dyDescent="0.25">
      <c r="A2545" s="65"/>
      <c r="B2545" s="66"/>
      <c r="C2545" s="374" t="s">
        <v>72</v>
      </c>
      <c r="D2545" s="374"/>
      <c r="E2545" s="374"/>
      <c r="F2545" s="42"/>
      <c r="G2545" s="43"/>
      <c r="H2545" s="43"/>
      <c r="I2545" s="43"/>
      <c r="J2545" s="45"/>
      <c r="K2545" s="43"/>
      <c r="L2545" s="105">
        <v>4657.05</v>
      </c>
      <c r="M2545" s="60"/>
      <c r="N2545" s="46"/>
      <c r="AF2545" s="39"/>
      <c r="AG2545" s="47"/>
      <c r="AH2545" s="47"/>
      <c r="AN2545" s="47" t="s">
        <v>72</v>
      </c>
      <c r="AO2545" s="47"/>
      <c r="AQ2545" s="47"/>
    </row>
    <row r="2546" spans="1:43" s="4" customFormat="1" ht="22.5" x14ac:dyDescent="0.25">
      <c r="A2546" s="40" t="s">
        <v>1022</v>
      </c>
      <c r="B2546" s="41" t="s">
        <v>1663</v>
      </c>
      <c r="C2546" s="374" t="s">
        <v>2396</v>
      </c>
      <c r="D2546" s="374"/>
      <c r="E2546" s="374"/>
      <c r="F2546" s="42" t="s">
        <v>231</v>
      </c>
      <c r="G2546" s="43">
        <v>348.84</v>
      </c>
      <c r="H2546" s="44">
        <v>1</v>
      </c>
      <c r="I2546" s="68">
        <v>348.84</v>
      </c>
      <c r="J2546" s="67">
        <v>387.94</v>
      </c>
      <c r="K2546" s="43"/>
      <c r="L2546" s="105">
        <v>15827.95</v>
      </c>
      <c r="M2546" s="68">
        <v>8.5500000000000007</v>
      </c>
      <c r="N2546" s="115">
        <v>135328.99</v>
      </c>
      <c r="AF2546" s="39"/>
      <c r="AG2546" s="47"/>
      <c r="AH2546" s="47" t="s">
        <v>2396</v>
      </c>
      <c r="AN2546" s="47"/>
      <c r="AO2546" s="47"/>
      <c r="AQ2546" s="47"/>
    </row>
    <row r="2547" spans="1:43" s="4" customFormat="1" ht="15" x14ac:dyDescent="0.25">
      <c r="A2547" s="69"/>
      <c r="B2547" s="50"/>
      <c r="C2547" s="372" t="s">
        <v>2476</v>
      </c>
      <c r="D2547" s="372"/>
      <c r="E2547" s="372"/>
      <c r="F2547" s="372"/>
      <c r="G2547" s="372"/>
      <c r="H2547" s="372"/>
      <c r="I2547" s="372"/>
      <c r="J2547" s="372"/>
      <c r="K2547" s="372"/>
      <c r="L2547" s="372"/>
      <c r="M2547" s="372"/>
      <c r="N2547" s="377"/>
      <c r="AF2547" s="39"/>
      <c r="AG2547" s="47"/>
      <c r="AH2547" s="47"/>
      <c r="AI2547" s="3" t="s">
        <v>2476</v>
      </c>
      <c r="AN2547" s="47"/>
      <c r="AO2547" s="47"/>
      <c r="AQ2547" s="47"/>
    </row>
    <row r="2548" spans="1:43" s="4" customFormat="1" ht="15" x14ac:dyDescent="0.25">
      <c r="A2548" s="65"/>
      <c r="B2548" s="66"/>
      <c r="C2548" s="374" t="s">
        <v>72</v>
      </c>
      <c r="D2548" s="374"/>
      <c r="E2548" s="374"/>
      <c r="F2548" s="42"/>
      <c r="G2548" s="43"/>
      <c r="H2548" s="43"/>
      <c r="I2548" s="43"/>
      <c r="J2548" s="45"/>
      <c r="K2548" s="43"/>
      <c r="L2548" s="105">
        <v>15827.95</v>
      </c>
      <c r="M2548" s="60"/>
      <c r="N2548" s="115">
        <v>135328.99</v>
      </c>
      <c r="AF2548" s="39"/>
      <c r="AG2548" s="47"/>
      <c r="AH2548" s="47"/>
      <c r="AN2548" s="47" t="s">
        <v>72</v>
      </c>
      <c r="AO2548" s="47"/>
      <c r="AQ2548" s="47"/>
    </row>
    <row r="2549" spans="1:43" s="4" customFormat="1" ht="15" x14ac:dyDescent="0.25">
      <c r="A2549" s="381" t="s">
        <v>2477</v>
      </c>
      <c r="B2549" s="382"/>
      <c r="C2549" s="382"/>
      <c r="D2549" s="382"/>
      <c r="E2549" s="382"/>
      <c r="F2549" s="382"/>
      <c r="G2549" s="382"/>
      <c r="H2549" s="382"/>
      <c r="I2549" s="382"/>
      <c r="J2549" s="382"/>
      <c r="K2549" s="382"/>
      <c r="L2549" s="382"/>
      <c r="M2549" s="382"/>
      <c r="N2549" s="383"/>
      <c r="AF2549" s="39"/>
      <c r="AG2549" s="47" t="s">
        <v>2477</v>
      </c>
      <c r="AH2549" s="47"/>
      <c r="AN2549" s="47"/>
      <c r="AO2549" s="47"/>
      <c r="AQ2549" s="47"/>
    </row>
    <row r="2550" spans="1:43" s="4" customFormat="1" ht="57" x14ac:dyDescent="0.25">
      <c r="A2550" s="40" t="s">
        <v>1023</v>
      </c>
      <c r="B2550" s="41" t="s">
        <v>659</v>
      </c>
      <c r="C2550" s="374" t="s">
        <v>660</v>
      </c>
      <c r="D2550" s="374"/>
      <c r="E2550" s="374"/>
      <c r="F2550" s="42" t="s">
        <v>661</v>
      </c>
      <c r="G2550" s="43">
        <v>0.56200000000000006</v>
      </c>
      <c r="H2550" s="44">
        <v>1</v>
      </c>
      <c r="I2550" s="116">
        <v>0.56200000000000006</v>
      </c>
      <c r="J2550" s="45"/>
      <c r="K2550" s="43"/>
      <c r="L2550" s="45"/>
      <c r="M2550" s="43"/>
      <c r="N2550" s="46"/>
      <c r="AF2550" s="39"/>
      <c r="AG2550" s="47"/>
      <c r="AH2550" s="47" t="s">
        <v>660</v>
      </c>
      <c r="AN2550" s="47"/>
      <c r="AO2550" s="47"/>
      <c r="AQ2550" s="47"/>
    </row>
    <row r="2551" spans="1:43" s="4" customFormat="1" ht="15" x14ac:dyDescent="0.25">
      <c r="A2551" s="69"/>
      <c r="B2551" s="50"/>
      <c r="C2551" s="372" t="s">
        <v>2478</v>
      </c>
      <c r="D2551" s="372"/>
      <c r="E2551" s="372"/>
      <c r="F2551" s="372"/>
      <c r="G2551" s="372"/>
      <c r="H2551" s="372"/>
      <c r="I2551" s="372"/>
      <c r="J2551" s="372"/>
      <c r="K2551" s="372"/>
      <c r="L2551" s="372"/>
      <c r="M2551" s="372"/>
      <c r="N2551" s="377"/>
      <c r="AF2551" s="39"/>
      <c r="AG2551" s="47"/>
      <c r="AH2551" s="47"/>
      <c r="AI2551" s="3" t="s">
        <v>2478</v>
      </c>
      <c r="AN2551" s="47"/>
      <c r="AO2551" s="47"/>
      <c r="AQ2551" s="47"/>
    </row>
    <row r="2552" spans="1:43" s="4" customFormat="1" ht="22.5" x14ac:dyDescent="0.25">
      <c r="A2552" s="103"/>
      <c r="B2552" s="49" t="s">
        <v>217</v>
      </c>
      <c r="C2552" s="368" t="s">
        <v>218</v>
      </c>
      <c r="D2552" s="368"/>
      <c r="E2552" s="368"/>
      <c r="F2552" s="368"/>
      <c r="G2552" s="368"/>
      <c r="H2552" s="368"/>
      <c r="I2552" s="368"/>
      <c r="J2552" s="368"/>
      <c r="K2552" s="368"/>
      <c r="L2552" s="368"/>
      <c r="M2552" s="368"/>
      <c r="N2552" s="376"/>
      <c r="AF2552" s="39"/>
      <c r="AG2552" s="47"/>
      <c r="AH2552" s="47"/>
      <c r="AJ2552" s="3" t="s">
        <v>218</v>
      </c>
      <c r="AN2552" s="47"/>
      <c r="AO2552" s="47"/>
      <c r="AQ2552" s="47"/>
    </row>
    <row r="2553" spans="1:43" s="4" customFormat="1" ht="15" x14ac:dyDescent="0.25">
      <c r="A2553" s="48"/>
      <c r="B2553" s="49" t="s">
        <v>58</v>
      </c>
      <c r="C2553" s="372" t="s">
        <v>62</v>
      </c>
      <c r="D2553" s="372"/>
      <c r="E2553" s="372"/>
      <c r="F2553" s="51"/>
      <c r="G2553" s="52"/>
      <c r="H2553" s="52"/>
      <c r="I2553" s="52"/>
      <c r="J2553" s="53">
        <v>620.42999999999995</v>
      </c>
      <c r="K2553" s="54">
        <v>1.1499999999999999</v>
      </c>
      <c r="L2553" s="53">
        <v>400.98</v>
      </c>
      <c r="M2553" s="54">
        <v>34.96</v>
      </c>
      <c r="N2553" s="55">
        <v>14018.26</v>
      </c>
      <c r="AF2553" s="39"/>
      <c r="AG2553" s="47"/>
      <c r="AH2553" s="47"/>
      <c r="AK2553" s="3" t="s">
        <v>62</v>
      </c>
      <c r="AN2553" s="47"/>
      <c r="AO2553" s="47"/>
      <c r="AQ2553" s="47"/>
    </row>
    <row r="2554" spans="1:43" s="4" customFormat="1" ht="15" x14ac:dyDescent="0.25">
      <c r="A2554" s="48"/>
      <c r="B2554" s="49" t="s">
        <v>73</v>
      </c>
      <c r="C2554" s="372" t="s">
        <v>175</v>
      </c>
      <c r="D2554" s="372"/>
      <c r="E2554" s="372"/>
      <c r="F2554" s="51"/>
      <c r="G2554" s="52"/>
      <c r="H2554" s="52"/>
      <c r="I2554" s="52"/>
      <c r="J2554" s="107">
        <v>3092.82</v>
      </c>
      <c r="K2554" s="54">
        <v>1.1499999999999999</v>
      </c>
      <c r="L2554" s="107">
        <v>1998.89</v>
      </c>
      <c r="M2554" s="52"/>
      <c r="N2554" s="58"/>
      <c r="AF2554" s="39"/>
      <c r="AG2554" s="47"/>
      <c r="AH2554" s="47"/>
      <c r="AK2554" s="3" t="s">
        <v>175</v>
      </c>
      <c r="AN2554" s="47"/>
      <c r="AO2554" s="47"/>
      <c r="AQ2554" s="47"/>
    </row>
    <row r="2555" spans="1:43" s="4" customFormat="1" ht="15" x14ac:dyDescent="0.25">
      <c r="A2555" s="48"/>
      <c r="B2555" s="49" t="s">
        <v>78</v>
      </c>
      <c r="C2555" s="372" t="s">
        <v>176</v>
      </c>
      <c r="D2555" s="372"/>
      <c r="E2555" s="372"/>
      <c r="F2555" s="51"/>
      <c r="G2555" s="52"/>
      <c r="H2555" s="52"/>
      <c r="I2555" s="52"/>
      <c r="J2555" s="53">
        <v>399.08</v>
      </c>
      <c r="K2555" s="54">
        <v>1.1499999999999999</v>
      </c>
      <c r="L2555" s="53">
        <v>257.93</v>
      </c>
      <c r="M2555" s="54">
        <v>34.96</v>
      </c>
      <c r="N2555" s="55">
        <v>9017.23</v>
      </c>
      <c r="AF2555" s="39"/>
      <c r="AG2555" s="47"/>
      <c r="AH2555" s="47"/>
      <c r="AK2555" s="3" t="s">
        <v>176</v>
      </c>
      <c r="AN2555" s="47"/>
      <c r="AO2555" s="47"/>
      <c r="AQ2555" s="47"/>
    </row>
    <row r="2556" spans="1:43" s="4" customFormat="1" ht="15" x14ac:dyDescent="0.25">
      <c r="A2556" s="48"/>
      <c r="B2556" s="49" t="s">
        <v>122</v>
      </c>
      <c r="C2556" s="372" t="s">
        <v>177</v>
      </c>
      <c r="D2556" s="372"/>
      <c r="E2556" s="372"/>
      <c r="F2556" s="51"/>
      <c r="G2556" s="52"/>
      <c r="H2556" s="52"/>
      <c r="I2556" s="52"/>
      <c r="J2556" s="107">
        <v>7435.74</v>
      </c>
      <c r="K2556" s="52"/>
      <c r="L2556" s="107">
        <v>4178.8900000000003</v>
      </c>
      <c r="M2556" s="52"/>
      <c r="N2556" s="58"/>
      <c r="AF2556" s="39"/>
      <c r="AG2556" s="47"/>
      <c r="AH2556" s="47"/>
      <c r="AK2556" s="3" t="s">
        <v>177</v>
      </c>
      <c r="AN2556" s="47"/>
      <c r="AO2556" s="47"/>
      <c r="AQ2556" s="47"/>
    </row>
    <row r="2557" spans="1:43" s="4" customFormat="1" ht="15" x14ac:dyDescent="0.25">
      <c r="A2557" s="56"/>
      <c r="B2557" s="49"/>
      <c r="C2557" s="372" t="s">
        <v>63</v>
      </c>
      <c r="D2557" s="372"/>
      <c r="E2557" s="372"/>
      <c r="F2557" s="51" t="s">
        <v>64</v>
      </c>
      <c r="G2557" s="54">
        <v>65.239999999999995</v>
      </c>
      <c r="H2557" s="54">
        <v>1.1499999999999999</v>
      </c>
      <c r="I2557" s="117">
        <v>42.164611999999998</v>
      </c>
      <c r="J2557" s="57"/>
      <c r="K2557" s="52"/>
      <c r="L2557" s="57"/>
      <c r="M2557" s="52"/>
      <c r="N2557" s="58"/>
      <c r="AF2557" s="39"/>
      <c r="AG2557" s="47"/>
      <c r="AH2557" s="47"/>
      <c r="AL2557" s="3" t="s">
        <v>63</v>
      </c>
      <c r="AN2557" s="47"/>
      <c r="AO2557" s="47"/>
      <c r="AQ2557" s="47"/>
    </row>
    <row r="2558" spans="1:43" s="4" customFormat="1" ht="15" x14ac:dyDescent="0.25">
      <c r="A2558" s="56"/>
      <c r="B2558" s="49"/>
      <c r="C2558" s="372" t="s">
        <v>178</v>
      </c>
      <c r="D2558" s="372"/>
      <c r="E2558" s="372"/>
      <c r="F2558" s="51" t="s">
        <v>64</v>
      </c>
      <c r="G2558" s="54">
        <v>37.51</v>
      </c>
      <c r="H2558" s="54">
        <v>1.1499999999999999</v>
      </c>
      <c r="I2558" s="117">
        <v>24.242712999999998</v>
      </c>
      <c r="J2558" s="57"/>
      <c r="K2558" s="52"/>
      <c r="L2558" s="57"/>
      <c r="M2558" s="52"/>
      <c r="N2558" s="58"/>
      <c r="AF2558" s="39"/>
      <c r="AG2558" s="47"/>
      <c r="AH2558" s="47"/>
      <c r="AL2558" s="3" t="s">
        <v>178</v>
      </c>
      <c r="AN2558" s="47"/>
      <c r="AO2558" s="47"/>
      <c r="AQ2558" s="47"/>
    </row>
    <row r="2559" spans="1:43" s="4" customFormat="1" ht="15" x14ac:dyDescent="0.25">
      <c r="A2559" s="48"/>
      <c r="B2559" s="49"/>
      <c r="C2559" s="375" t="s">
        <v>65</v>
      </c>
      <c r="D2559" s="375"/>
      <c r="E2559" s="375"/>
      <c r="F2559" s="59"/>
      <c r="G2559" s="60"/>
      <c r="H2559" s="60"/>
      <c r="I2559" s="60"/>
      <c r="J2559" s="108">
        <v>11148.99</v>
      </c>
      <c r="K2559" s="60"/>
      <c r="L2559" s="108">
        <v>6578.76</v>
      </c>
      <c r="M2559" s="60"/>
      <c r="N2559" s="62"/>
      <c r="AF2559" s="39"/>
      <c r="AG2559" s="47"/>
      <c r="AH2559" s="47"/>
      <c r="AM2559" s="3" t="s">
        <v>65</v>
      </c>
      <c r="AN2559" s="47"/>
      <c r="AO2559" s="47"/>
      <c r="AQ2559" s="47"/>
    </row>
    <row r="2560" spans="1:43" s="4" customFormat="1" ht="15" x14ac:dyDescent="0.25">
      <c r="A2560" s="56"/>
      <c r="B2560" s="49"/>
      <c r="C2560" s="372" t="s">
        <v>66</v>
      </c>
      <c r="D2560" s="372"/>
      <c r="E2560" s="372"/>
      <c r="F2560" s="51"/>
      <c r="G2560" s="52"/>
      <c r="H2560" s="52"/>
      <c r="I2560" s="52"/>
      <c r="J2560" s="57"/>
      <c r="K2560" s="52"/>
      <c r="L2560" s="53">
        <v>658.91</v>
      </c>
      <c r="M2560" s="52"/>
      <c r="N2560" s="55">
        <v>23035.49</v>
      </c>
      <c r="AF2560" s="39"/>
      <c r="AG2560" s="47"/>
      <c r="AH2560" s="47"/>
      <c r="AL2560" s="3" t="s">
        <v>66</v>
      </c>
      <c r="AN2560" s="47"/>
      <c r="AO2560" s="47"/>
      <c r="AQ2560" s="47"/>
    </row>
    <row r="2561" spans="1:43" s="4" customFormat="1" ht="15" x14ac:dyDescent="0.25">
      <c r="A2561" s="56"/>
      <c r="B2561" s="49" t="s">
        <v>663</v>
      </c>
      <c r="C2561" s="372" t="s">
        <v>664</v>
      </c>
      <c r="D2561" s="372"/>
      <c r="E2561" s="372"/>
      <c r="F2561" s="51" t="s">
        <v>69</v>
      </c>
      <c r="G2561" s="63">
        <v>103</v>
      </c>
      <c r="H2561" s="52"/>
      <c r="I2561" s="63">
        <v>103</v>
      </c>
      <c r="J2561" s="57"/>
      <c r="K2561" s="52"/>
      <c r="L2561" s="53">
        <v>678.68</v>
      </c>
      <c r="M2561" s="52"/>
      <c r="N2561" s="55">
        <v>23726.55</v>
      </c>
      <c r="AF2561" s="39"/>
      <c r="AG2561" s="47"/>
      <c r="AH2561" s="47"/>
      <c r="AL2561" s="3" t="s">
        <v>664</v>
      </c>
      <c r="AN2561" s="47"/>
      <c r="AO2561" s="47"/>
      <c r="AQ2561" s="47"/>
    </row>
    <row r="2562" spans="1:43" s="4" customFormat="1" ht="15" x14ac:dyDescent="0.25">
      <c r="A2562" s="56"/>
      <c r="B2562" s="49" t="s">
        <v>665</v>
      </c>
      <c r="C2562" s="372" t="s">
        <v>666</v>
      </c>
      <c r="D2562" s="372"/>
      <c r="E2562" s="372"/>
      <c r="F2562" s="51" t="s">
        <v>69</v>
      </c>
      <c r="G2562" s="63">
        <v>60</v>
      </c>
      <c r="H2562" s="52"/>
      <c r="I2562" s="63">
        <v>60</v>
      </c>
      <c r="J2562" s="57"/>
      <c r="K2562" s="52"/>
      <c r="L2562" s="53">
        <v>395.35</v>
      </c>
      <c r="M2562" s="52"/>
      <c r="N2562" s="55">
        <v>13821.29</v>
      </c>
      <c r="AF2562" s="39"/>
      <c r="AG2562" s="47"/>
      <c r="AH2562" s="47"/>
      <c r="AL2562" s="3" t="s">
        <v>666</v>
      </c>
      <c r="AN2562" s="47"/>
      <c r="AO2562" s="47"/>
      <c r="AQ2562" s="47"/>
    </row>
    <row r="2563" spans="1:43" s="4" customFormat="1" ht="15" x14ac:dyDescent="0.25">
      <c r="A2563" s="65"/>
      <c r="B2563" s="66"/>
      <c r="C2563" s="374" t="s">
        <v>72</v>
      </c>
      <c r="D2563" s="374"/>
      <c r="E2563" s="374"/>
      <c r="F2563" s="42"/>
      <c r="G2563" s="43"/>
      <c r="H2563" s="43"/>
      <c r="I2563" s="43"/>
      <c r="J2563" s="45"/>
      <c r="K2563" s="43"/>
      <c r="L2563" s="105">
        <v>7652.79</v>
      </c>
      <c r="M2563" s="60"/>
      <c r="N2563" s="46"/>
      <c r="AF2563" s="39"/>
      <c r="AG2563" s="47"/>
      <c r="AH2563" s="47"/>
      <c r="AN2563" s="47" t="s">
        <v>72</v>
      </c>
      <c r="AO2563" s="47"/>
      <c r="AQ2563" s="47"/>
    </row>
    <row r="2564" spans="1:43" s="4" customFormat="1" ht="22.5" x14ac:dyDescent="0.25">
      <c r="A2564" s="40" t="s">
        <v>1024</v>
      </c>
      <c r="B2564" s="41" t="s">
        <v>1663</v>
      </c>
      <c r="C2564" s="374" t="s">
        <v>2396</v>
      </c>
      <c r="D2564" s="374"/>
      <c r="E2564" s="374"/>
      <c r="F2564" s="42" t="s">
        <v>231</v>
      </c>
      <c r="G2564" s="43">
        <v>573.24</v>
      </c>
      <c r="H2564" s="44">
        <v>1</v>
      </c>
      <c r="I2564" s="68">
        <v>573.24</v>
      </c>
      <c r="J2564" s="67">
        <v>387.94</v>
      </c>
      <c r="K2564" s="43"/>
      <c r="L2564" s="105">
        <v>26009.68</v>
      </c>
      <c r="M2564" s="68">
        <v>8.5500000000000007</v>
      </c>
      <c r="N2564" s="115">
        <v>222382.73</v>
      </c>
      <c r="AF2564" s="39"/>
      <c r="AG2564" s="47"/>
      <c r="AH2564" s="47" t="s">
        <v>2396</v>
      </c>
      <c r="AN2564" s="47"/>
      <c r="AO2564" s="47"/>
      <c r="AQ2564" s="47"/>
    </row>
    <row r="2565" spans="1:43" s="4" customFormat="1" ht="15" x14ac:dyDescent="0.25">
      <c r="A2565" s="69"/>
      <c r="B2565" s="50"/>
      <c r="C2565" s="372" t="s">
        <v>2479</v>
      </c>
      <c r="D2565" s="372"/>
      <c r="E2565" s="372"/>
      <c r="F2565" s="372"/>
      <c r="G2565" s="372"/>
      <c r="H2565" s="372"/>
      <c r="I2565" s="372"/>
      <c r="J2565" s="372"/>
      <c r="K2565" s="372"/>
      <c r="L2565" s="372"/>
      <c r="M2565" s="372"/>
      <c r="N2565" s="377"/>
      <c r="AF2565" s="39"/>
      <c r="AG2565" s="47"/>
      <c r="AH2565" s="47"/>
      <c r="AI2565" s="3" t="s">
        <v>2479</v>
      </c>
      <c r="AN2565" s="47"/>
      <c r="AO2565" s="47"/>
      <c r="AQ2565" s="47"/>
    </row>
    <row r="2566" spans="1:43" s="4" customFormat="1" ht="15" x14ac:dyDescent="0.25">
      <c r="A2566" s="65"/>
      <c r="B2566" s="66"/>
      <c r="C2566" s="374" t="s">
        <v>72</v>
      </c>
      <c r="D2566" s="374"/>
      <c r="E2566" s="374"/>
      <c r="F2566" s="42"/>
      <c r="G2566" s="43"/>
      <c r="H2566" s="43"/>
      <c r="I2566" s="43"/>
      <c r="J2566" s="45"/>
      <c r="K2566" s="43"/>
      <c r="L2566" s="105">
        <v>26009.68</v>
      </c>
      <c r="M2566" s="60"/>
      <c r="N2566" s="115">
        <v>222382.73</v>
      </c>
      <c r="AF2566" s="39"/>
      <c r="AG2566" s="47"/>
      <c r="AH2566" s="47"/>
      <c r="AN2566" s="47" t="s">
        <v>72</v>
      </c>
      <c r="AO2566" s="47"/>
      <c r="AQ2566" s="47"/>
    </row>
    <row r="2567" spans="1:43" s="4" customFormat="1" ht="15" x14ac:dyDescent="0.25">
      <c r="A2567" s="381" t="s">
        <v>1184</v>
      </c>
      <c r="B2567" s="382"/>
      <c r="C2567" s="382"/>
      <c r="D2567" s="382"/>
      <c r="E2567" s="382"/>
      <c r="F2567" s="382"/>
      <c r="G2567" s="382"/>
      <c r="H2567" s="382"/>
      <c r="I2567" s="382"/>
      <c r="J2567" s="382"/>
      <c r="K2567" s="382"/>
      <c r="L2567" s="382"/>
      <c r="M2567" s="382"/>
      <c r="N2567" s="383"/>
      <c r="AF2567" s="39"/>
      <c r="AG2567" s="47" t="s">
        <v>1184</v>
      </c>
      <c r="AH2567" s="47"/>
      <c r="AN2567" s="47"/>
      <c r="AO2567" s="47"/>
      <c r="AQ2567" s="47"/>
    </row>
    <row r="2568" spans="1:43" s="4" customFormat="1" ht="34.5" x14ac:dyDescent="0.25">
      <c r="A2568" s="40" t="s">
        <v>1025</v>
      </c>
      <c r="B2568" s="41" t="s">
        <v>925</v>
      </c>
      <c r="C2568" s="374" t="s">
        <v>926</v>
      </c>
      <c r="D2568" s="374"/>
      <c r="E2568" s="374"/>
      <c r="F2568" s="42" t="s">
        <v>61</v>
      </c>
      <c r="G2568" s="43">
        <v>0.85599999999999998</v>
      </c>
      <c r="H2568" s="44">
        <v>1</v>
      </c>
      <c r="I2568" s="116">
        <v>0.85599999999999998</v>
      </c>
      <c r="J2568" s="45"/>
      <c r="K2568" s="43"/>
      <c r="L2568" s="45"/>
      <c r="M2568" s="43"/>
      <c r="N2568" s="46"/>
      <c r="AF2568" s="39"/>
      <c r="AG2568" s="47"/>
      <c r="AH2568" s="47" t="s">
        <v>926</v>
      </c>
      <c r="AN2568" s="47"/>
      <c r="AO2568" s="47"/>
      <c r="AQ2568" s="47"/>
    </row>
    <row r="2569" spans="1:43" s="4" customFormat="1" ht="15" x14ac:dyDescent="0.25">
      <c r="A2569" s="69"/>
      <c r="B2569" s="50"/>
      <c r="C2569" s="372" t="s">
        <v>2480</v>
      </c>
      <c r="D2569" s="372"/>
      <c r="E2569" s="372"/>
      <c r="F2569" s="372"/>
      <c r="G2569" s="372"/>
      <c r="H2569" s="372"/>
      <c r="I2569" s="372"/>
      <c r="J2569" s="372"/>
      <c r="K2569" s="372"/>
      <c r="L2569" s="372"/>
      <c r="M2569" s="372"/>
      <c r="N2569" s="377"/>
      <c r="AF2569" s="39"/>
      <c r="AG2569" s="47"/>
      <c r="AH2569" s="47"/>
      <c r="AI2569" s="3" t="s">
        <v>2480</v>
      </c>
      <c r="AN2569" s="47"/>
      <c r="AO2569" s="47"/>
      <c r="AQ2569" s="47"/>
    </row>
    <row r="2570" spans="1:43" s="4" customFormat="1" ht="22.5" x14ac:dyDescent="0.25">
      <c r="A2570" s="103"/>
      <c r="B2570" s="49" t="s">
        <v>217</v>
      </c>
      <c r="C2570" s="368" t="s">
        <v>218</v>
      </c>
      <c r="D2570" s="368"/>
      <c r="E2570" s="368"/>
      <c r="F2570" s="368"/>
      <c r="G2570" s="368"/>
      <c r="H2570" s="368"/>
      <c r="I2570" s="368"/>
      <c r="J2570" s="368"/>
      <c r="K2570" s="368"/>
      <c r="L2570" s="368"/>
      <c r="M2570" s="368"/>
      <c r="N2570" s="376"/>
      <c r="AF2570" s="39"/>
      <c r="AG2570" s="47"/>
      <c r="AH2570" s="47"/>
      <c r="AJ2570" s="3" t="s">
        <v>218</v>
      </c>
      <c r="AN2570" s="47"/>
      <c r="AO2570" s="47"/>
      <c r="AQ2570" s="47"/>
    </row>
    <row r="2571" spans="1:43" s="4" customFormat="1" ht="15" x14ac:dyDescent="0.25">
      <c r="A2571" s="48"/>
      <c r="B2571" s="49" t="s">
        <v>58</v>
      </c>
      <c r="C2571" s="372" t="s">
        <v>62</v>
      </c>
      <c r="D2571" s="372"/>
      <c r="E2571" s="372"/>
      <c r="F2571" s="51"/>
      <c r="G2571" s="52"/>
      <c r="H2571" s="52"/>
      <c r="I2571" s="52"/>
      <c r="J2571" s="53">
        <v>15.18</v>
      </c>
      <c r="K2571" s="54">
        <v>1.1499999999999999</v>
      </c>
      <c r="L2571" s="53">
        <v>14.94</v>
      </c>
      <c r="M2571" s="54">
        <v>34.96</v>
      </c>
      <c r="N2571" s="64">
        <v>522.29999999999995</v>
      </c>
      <c r="AF2571" s="39"/>
      <c r="AG2571" s="47"/>
      <c r="AH2571" s="47"/>
      <c r="AK2571" s="3" t="s">
        <v>62</v>
      </c>
      <c r="AN2571" s="47"/>
      <c r="AO2571" s="47"/>
      <c r="AQ2571" s="47"/>
    </row>
    <row r="2572" spans="1:43" s="4" customFormat="1" ht="15" x14ac:dyDescent="0.25">
      <c r="A2572" s="48"/>
      <c r="B2572" s="49" t="s">
        <v>73</v>
      </c>
      <c r="C2572" s="372" t="s">
        <v>175</v>
      </c>
      <c r="D2572" s="372"/>
      <c r="E2572" s="372"/>
      <c r="F2572" s="51"/>
      <c r="G2572" s="52"/>
      <c r="H2572" s="52"/>
      <c r="I2572" s="52"/>
      <c r="J2572" s="53">
        <v>90.92</v>
      </c>
      <c r="K2572" s="54">
        <v>1.1499999999999999</v>
      </c>
      <c r="L2572" s="53">
        <v>89.5</v>
      </c>
      <c r="M2572" s="52"/>
      <c r="N2572" s="58"/>
      <c r="AF2572" s="39"/>
      <c r="AG2572" s="47"/>
      <c r="AH2572" s="47"/>
      <c r="AK2572" s="3" t="s">
        <v>175</v>
      </c>
      <c r="AN2572" s="47"/>
      <c r="AO2572" s="47"/>
      <c r="AQ2572" s="47"/>
    </row>
    <row r="2573" spans="1:43" s="4" customFormat="1" ht="15" x14ac:dyDescent="0.25">
      <c r="A2573" s="48"/>
      <c r="B2573" s="49" t="s">
        <v>78</v>
      </c>
      <c r="C2573" s="372" t="s">
        <v>176</v>
      </c>
      <c r="D2573" s="372"/>
      <c r="E2573" s="372"/>
      <c r="F2573" s="51"/>
      <c r="G2573" s="52"/>
      <c r="H2573" s="52"/>
      <c r="I2573" s="52"/>
      <c r="J2573" s="53">
        <v>11.69</v>
      </c>
      <c r="K2573" s="54">
        <v>1.1499999999999999</v>
      </c>
      <c r="L2573" s="53">
        <v>11.51</v>
      </c>
      <c r="M2573" s="54">
        <v>34.96</v>
      </c>
      <c r="N2573" s="64">
        <v>402.39</v>
      </c>
      <c r="AF2573" s="39"/>
      <c r="AG2573" s="47"/>
      <c r="AH2573" s="47"/>
      <c r="AK2573" s="3" t="s">
        <v>176</v>
      </c>
      <c r="AN2573" s="47"/>
      <c r="AO2573" s="47"/>
      <c r="AQ2573" s="47"/>
    </row>
    <row r="2574" spans="1:43" s="4" customFormat="1" ht="15" x14ac:dyDescent="0.25">
      <c r="A2574" s="48"/>
      <c r="B2574" s="49" t="s">
        <v>122</v>
      </c>
      <c r="C2574" s="372" t="s">
        <v>177</v>
      </c>
      <c r="D2574" s="372"/>
      <c r="E2574" s="372"/>
      <c r="F2574" s="51"/>
      <c r="G2574" s="52"/>
      <c r="H2574" s="52"/>
      <c r="I2574" s="52"/>
      <c r="J2574" s="53">
        <v>255.79</v>
      </c>
      <c r="K2574" s="52"/>
      <c r="L2574" s="53">
        <v>218.96</v>
      </c>
      <c r="M2574" s="52"/>
      <c r="N2574" s="58"/>
      <c r="AF2574" s="39"/>
      <c r="AG2574" s="47"/>
      <c r="AH2574" s="47"/>
      <c r="AK2574" s="3" t="s">
        <v>177</v>
      </c>
      <c r="AN2574" s="47"/>
      <c r="AO2574" s="47"/>
      <c r="AQ2574" s="47"/>
    </row>
    <row r="2575" spans="1:43" s="4" customFormat="1" ht="15" x14ac:dyDescent="0.25">
      <c r="A2575" s="56"/>
      <c r="B2575" s="49"/>
      <c r="C2575" s="372" t="s">
        <v>63</v>
      </c>
      <c r="D2575" s="372"/>
      <c r="E2575" s="372"/>
      <c r="F2575" s="51" t="s">
        <v>64</v>
      </c>
      <c r="G2575" s="54">
        <v>1.53</v>
      </c>
      <c r="H2575" s="54">
        <v>1.1499999999999999</v>
      </c>
      <c r="I2575" s="117">
        <v>1.506132</v>
      </c>
      <c r="J2575" s="57"/>
      <c r="K2575" s="52"/>
      <c r="L2575" s="57"/>
      <c r="M2575" s="52"/>
      <c r="N2575" s="58"/>
      <c r="AF2575" s="39"/>
      <c r="AG2575" s="47"/>
      <c r="AH2575" s="47"/>
      <c r="AL2575" s="3" t="s">
        <v>63</v>
      </c>
      <c r="AN2575" s="47"/>
      <c r="AO2575" s="47"/>
      <c r="AQ2575" s="47"/>
    </row>
    <row r="2576" spans="1:43" s="4" customFormat="1" ht="15" x14ac:dyDescent="0.25">
      <c r="A2576" s="56"/>
      <c r="B2576" s="49"/>
      <c r="C2576" s="372" t="s">
        <v>178</v>
      </c>
      <c r="D2576" s="372"/>
      <c r="E2576" s="372"/>
      <c r="F2576" s="51" t="s">
        <v>64</v>
      </c>
      <c r="G2576" s="54">
        <v>1.1100000000000001</v>
      </c>
      <c r="H2576" s="54">
        <v>1.1499999999999999</v>
      </c>
      <c r="I2576" s="117">
        <v>1.092684</v>
      </c>
      <c r="J2576" s="57"/>
      <c r="K2576" s="52"/>
      <c r="L2576" s="57"/>
      <c r="M2576" s="52"/>
      <c r="N2576" s="58"/>
      <c r="AF2576" s="39"/>
      <c r="AG2576" s="47"/>
      <c r="AH2576" s="47"/>
      <c r="AL2576" s="3" t="s">
        <v>178</v>
      </c>
      <c r="AN2576" s="47"/>
      <c r="AO2576" s="47"/>
      <c r="AQ2576" s="47"/>
    </row>
    <row r="2577" spans="1:43" s="4" customFormat="1" ht="15" x14ac:dyDescent="0.25">
      <c r="A2577" s="48"/>
      <c r="B2577" s="49"/>
      <c r="C2577" s="375" t="s">
        <v>65</v>
      </c>
      <c r="D2577" s="375"/>
      <c r="E2577" s="375"/>
      <c r="F2577" s="59"/>
      <c r="G2577" s="60"/>
      <c r="H2577" s="60"/>
      <c r="I2577" s="60"/>
      <c r="J2577" s="61">
        <v>361.89</v>
      </c>
      <c r="K2577" s="60"/>
      <c r="L2577" s="61">
        <v>323.39999999999998</v>
      </c>
      <c r="M2577" s="60"/>
      <c r="N2577" s="62"/>
      <c r="AF2577" s="39"/>
      <c r="AG2577" s="47"/>
      <c r="AH2577" s="47"/>
      <c r="AM2577" s="3" t="s">
        <v>65</v>
      </c>
      <c r="AN2577" s="47"/>
      <c r="AO2577" s="47"/>
      <c r="AQ2577" s="47"/>
    </row>
    <row r="2578" spans="1:43" s="4" customFormat="1" ht="15" x14ac:dyDescent="0.25">
      <c r="A2578" s="56"/>
      <c r="B2578" s="49"/>
      <c r="C2578" s="372" t="s">
        <v>66</v>
      </c>
      <c r="D2578" s="372"/>
      <c r="E2578" s="372"/>
      <c r="F2578" s="51"/>
      <c r="G2578" s="52"/>
      <c r="H2578" s="52"/>
      <c r="I2578" s="52"/>
      <c r="J2578" s="57"/>
      <c r="K2578" s="52"/>
      <c r="L2578" s="53">
        <v>26.45</v>
      </c>
      <c r="M2578" s="52"/>
      <c r="N2578" s="64">
        <v>924.69</v>
      </c>
      <c r="AF2578" s="39"/>
      <c r="AG2578" s="47"/>
      <c r="AH2578" s="47"/>
      <c r="AL2578" s="3" t="s">
        <v>66</v>
      </c>
      <c r="AN2578" s="47"/>
      <c r="AO2578" s="47"/>
      <c r="AQ2578" s="47"/>
    </row>
    <row r="2579" spans="1:43" s="4" customFormat="1" ht="15" x14ac:dyDescent="0.25">
      <c r="A2579" s="56"/>
      <c r="B2579" s="49" t="s">
        <v>663</v>
      </c>
      <c r="C2579" s="372" t="s">
        <v>664</v>
      </c>
      <c r="D2579" s="372"/>
      <c r="E2579" s="372"/>
      <c r="F2579" s="51" t="s">
        <v>69</v>
      </c>
      <c r="G2579" s="63">
        <v>103</v>
      </c>
      <c r="H2579" s="52"/>
      <c r="I2579" s="63">
        <v>103</v>
      </c>
      <c r="J2579" s="57"/>
      <c r="K2579" s="52"/>
      <c r="L2579" s="53">
        <v>27.24</v>
      </c>
      <c r="M2579" s="52"/>
      <c r="N2579" s="64">
        <v>952.43</v>
      </c>
      <c r="AF2579" s="39"/>
      <c r="AG2579" s="47"/>
      <c r="AH2579" s="47"/>
      <c r="AL2579" s="3" t="s">
        <v>664</v>
      </c>
      <c r="AN2579" s="47"/>
      <c r="AO2579" s="47"/>
      <c r="AQ2579" s="47"/>
    </row>
    <row r="2580" spans="1:43" s="4" customFormat="1" ht="15" x14ac:dyDescent="0.25">
      <c r="A2580" s="56"/>
      <c r="B2580" s="49" t="s">
        <v>665</v>
      </c>
      <c r="C2580" s="372" t="s">
        <v>666</v>
      </c>
      <c r="D2580" s="372"/>
      <c r="E2580" s="372"/>
      <c r="F2580" s="51" t="s">
        <v>69</v>
      </c>
      <c r="G2580" s="63">
        <v>60</v>
      </c>
      <c r="H2580" s="52"/>
      <c r="I2580" s="63">
        <v>60</v>
      </c>
      <c r="J2580" s="57"/>
      <c r="K2580" s="52"/>
      <c r="L2580" s="53">
        <v>15.87</v>
      </c>
      <c r="M2580" s="52"/>
      <c r="N2580" s="64">
        <v>554.80999999999995</v>
      </c>
      <c r="AF2580" s="39"/>
      <c r="AG2580" s="47"/>
      <c r="AH2580" s="47"/>
      <c r="AL2580" s="3" t="s">
        <v>666</v>
      </c>
      <c r="AN2580" s="47"/>
      <c r="AO2580" s="47"/>
      <c r="AQ2580" s="47"/>
    </row>
    <row r="2581" spans="1:43" s="4" customFormat="1" ht="15" x14ac:dyDescent="0.25">
      <c r="A2581" s="65"/>
      <c r="B2581" s="66"/>
      <c r="C2581" s="374" t="s">
        <v>72</v>
      </c>
      <c r="D2581" s="374"/>
      <c r="E2581" s="374"/>
      <c r="F2581" s="42"/>
      <c r="G2581" s="43"/>
      <c r="H2581" s="43"/>
      <c r="I2581" s="43"/>
      <c r="J2581" s="45"/>
      <c r="K2581" s="43"/>
      <c r="L2581" s="67">
        <v>366.51</v>
      </c>
      <c r="M2581" s="60"/>
      <c r="N2581" s="46"/>
      <c r="AF2581" s="39"/>
      <c r="AG2581" s="47"/>
      <c r="AH2581" s="47"/>
      <c r="AN2581" s="47" t="s">
        <v>72</v>
      </c>
      <c r="AO2581" s="47"/>
      <c r="AQ2581" s="47"/>
    </row>
    <row r="2582" spans="1:43" s="4" customFormat="1" ht="15" x14ac:dyDescent="0.25">
      <c r="A2582" s="381" t="s">
        <v>2481</v>
      </c>
      <c r="B2582" s="382"/>
      <c r="C2582" s="382"/>
      <c r="D2582" s="382"/>
      <c r="E2582" s="382"/>
      <c r="F2582" s="382"/>
      <c r="G2582" s="382"/>
      <c r="H2582" s="382"/>
      <c r="I2582" s="382"/>
      <c r="J2582" s="382"/>
      <c r="K2582" s="382"/>
      <c r="L2582" s="382"/>
      <c r="M2582" s="382"/>
      <c r="N2582" s="383"/>
      <c r="AF2582" s="39"/>
      <c r="AG2582" s="47" t="s">
        <v>2481</v>
      </c>
      <c r="AH2582" s="47"/>
      <c r="AN2582" s="47"/>
      <c r="AO2582" s="47"/>
      <c r="AQ2582" s="47"/>
    </row>
    <row r="2583" spans="1:43" s="4" customFormat="1" ht="15" x14ac:dyDescent="0.25">
      <c r="A2583" s="381" t="s">
        <v>2452</v>
      </c>
      <c r="B2583" s="382"/>
      <c r="C2583" s="382"/>
      <c r="D2583" s="382"/>
      <c r="E2583" s="382"/>
      <c r="F2583" s="382"/>
      <c r="G2583" s="382"/>
      <c r="H2583" s="382"/>
      <c r="I2583" s="382"/>
      <c r="J2583" s="382"/>
      <c r="K2583" s="382"/>
      <c r="L2583" s="382"/>
      <c r="M2583" s="382"/>
      <c r="N2583" s="383"/>
      <c r="AF2583" s="39"/>
      <c r="AG2583" s="47" t="s">
        <v>2452</v>
      </c>
      <c r="AH2583" s="47"/>
      <c r="AN2583" s="47"/>
      <c r="AO2583" s="47"/>
      <c r="AQ2583" s="47"/>
    </row>
    <row r="2584" spans="1:43" s="4" customFormat="1" ht="23.25" x14ac:dyDescent="0.25">
      <c r="A2584" s="40" t="s">
        <v>1026</v>
      </c>
      <c r="B2584" s="41" t="s">
        <v>935</v>
      </c>
      <c r="C2584" s="374" t="s">
        <v>936</v>
      </c>
      <c r="D2584" s="374"/>
      <c r="E2584" s="374"/>
      <c r="F2584" s="42" t="s">
        <v>61</v>
      </c>
      <c r="G2584" s="43">
        <v>2</v>
      </c>
      <c r="H2584" s="44">
        <v>1</v>
      </c>
      <c r="I2584" s="44">
        <v>2</v>
      </c>
      <c r="J2584" s="67">
        <v>89.49</v>
      </c>
      <c r="K2584" s="43"/>
      <c r="L2584" s="67">
        <v>178.98</v>
      </c>
      <c r="M2584" s="43"/>
      <c r="N2584" s="46"/>
      <c r="AF2584" s="39"/>
      <c r="AG2584" s="47"/>
      <c r="AH2584" s="47" t="s">
        <v>936</v>
      </c>
      <c r="AN2584" s="47"/>
      <c r="AO2584" s="47"/>
      <c r="AQ2584" s="47"/>
    </row>
    <row r="2585" spans="1:43" s="4" customFormat="1" ht="15" x14ac:dyDescent="0.25">
      <c r="A2585" s="69"/>
      <c r="B2585" s="50"/>
      <c r="C2585" s="372" t="s">
        <v>933</v>
      </c>
      <c r="D2585" s="372"/>
      <c r="E2585" s="372"/>
      <c r="F2585" s="372"/>
      <c r="G2585" s="372"/>
      <c r="H2585" s="372"/>
      <c r="I2585" s="372"/>
      <c r="J2585" s="372"/>
      <c r="K2585" s="372"/>
      <c r="L2585" s="372"/>
      <c r="M2585" s="372"/>
      <c r="N2585" s="377"/>
      <c r="AF2585" s="39"/>
      <c r="AG2585" s="47"/>
      <c r="AH2585" s="47"/>
      <c r="AI2585" s="3" t="s">
        <v>933</v>
      </c>
      <c r="AN2585" s="47"/>
      <c r="AO2585" s="47"/>
      <c r="AQ2585" s="47"/>
    </row>
    <row r="2586" spans="1:43" s="4" customFormat="1" ht="15" x14ac:dyDescent="0.25">
      <c r="A2586" s="65"/>
      <c r="B2586" s="66"/>
      <c r="C2586" s="374" t="s">
        <v>72</v>
      </c>
      <c r="D2586" s="374"/>
      <c r="E2586" s="374"/>
      <c r="F2586" s="42"/>
      <c r="G2586" s="43"/>
      <c r="H2586" s="43"/>
      <c r="I2586" s="43"/>
      <c r="J2586" s="45"/>
      <c r="K2586" s="43"/>
      <c r="L2586" s="67">
        <v>178.98</v>
      </c>
      <c r="M2586" s="60"/>
      <c r="N2586" s="46"/>
      <c r="AF2586" s="39"/>
      <c r="AG2586" s="47"/>
      <c r="AH2586" s="47"/>
      <c r="AN2586" s="47" t="s">
        <v>72</v>
      </c>
      <c r="AO2586" s="47"/>
      <c r="AQ2586" s="47"/>
    </row>
    <row r="2587" spans="1:43" s="4" customFormat="1" ht="34.5" x14ac:dyDescent="0.25">
      <c r="A2587" s="40" t="s">
        <v>1027</v>
      </c>
      <c r="B2587" s="41" t="s">
        <v>938</v>
      </c>
      <c r="C2587" s="374" t="s">
        <v>939</v>
      </c>
      <c r="D2587" s="374"/>
      <c r="E2587" s="374"/>
      <c r="F2587" s="42" t="s">
        <v>674</v>
      </c>
      <c r="G2587" s="43">
        <v>0.08</v>
      </c>
      <c r="H2587" s="44">
        <v>1</v>
      </c>
      <c r="I2587" s="68">
        <v>0.08</v>
      </c>
      <c r="J2587" s="67">
        <v>194</v>
      </c>
      <c r="K2587" s="43"/>
      <c r="L2587" s="67">
        <v>15.52</v>
      </c>
      <c r="M2587" s="43"/>
      <c r="N2587" s="46"/>
      <c r="AF2587" s="39"/>
      <c r="AG2587" s="47"/>
      <c r="AH2587" s="47" t="s">
        <v>939</v>
      </c>
      <c r="AN2587" s="47"/>
      <c r="AO2587" s="47"/>
      <c r="AQ2587" s="47"/>
    </row>
    <row r="2588" spans="1:43" s="4" customFormat="1" ht="15" x14ac:dyDescent="0.25">
      <c r="A2588" s="69"/>
      <c r="B2588" s="50"/>
      <c r="C2588" s="372" t="s">
        <v>940</v>
      </c>
      <c r="D2588" s="372"/>
      <c r="E2588" s="372"/>
      <c r="F2588" s="372"/>
      <c r="G2588" s="372"/>
      <c r="H2588" s="372"/>
      <c r="I2588" s="372"/>
      <c r="J2588" s="372"/>
      <c r="K2588" s="372"/>
      <c r="L2588" s="372"/>
      <c r="M2588" s="372"/>
      <c r="N2588" s="377"/>
      <c r="AF2588" s="39"/>
      <c r="AG2588" s="47"/>
      <c r="AH2588" s="47"/>
      <c r="AI2588" s="3" t="s">
        <v>940</v>
      </c>
      <c r="AN2588" s="47"/>
      <c r="AO2588" s="47"/>
      <c r="AQ2588" s="47"/>
    </row>
    <row r="2589" spans="1:43" s="4" customFormat="1" ht="15" x14ac:dyDescent="0.25">
      <c r="A2589" s="65"/>
      <c r="B2589" s="66"/>
      <c r="C2589" s="374" t="s">
        <v>72</v>
      </c>
      <c r="D2589" s="374"/>
      <c r="E2589" s="374"/>
      <c r="F2589" s="42"/>
      <c r="G2589" s="43"/>
      <c r="H2589" s="43"/>
      <c r="I2589" s="43"/>
      <c r="J2589" s="45"/>
      <c r="K2589" s="43"/>
      <c r="L2589" s="67">
        <v>15.52</v>
      </c>
      <c r="M2589" s="60"/>
      <c r="N2589" s="46"/>
      <c r="AF2589" s="39"/>
      <c r="AG2589" s="47"/>
      <c r="AH2589" s="47"/>
      <c r="AN2589" s="47" t="s">
        <v>72</v>
      </c>
      <c r="AO2589" s="47"/>
      <c r="AQ2589" s="47"/>
    </row>
    <row r="2590" spans="1:43" s="4" customFormat="1" ht="15" x14ac:dyDescent="0.25">
      <c r="A2590" s="40" t="s">
        <v>1028</v>
      </c>
      <c r="B2590" s="41" t="s">
        <v>942</v>
      </c>
      <c r="C2590" s="374" t="s">
        <v>943</v>
      </c>
      <c r="D2590" s="374"/>
      <c r="E2590" s="374"/>
      <c r="F2590" s="42" t="s">
        <v>674</v>
      </c>
      <c r="G2590" s="43">
        <v>0.08</v>
      </c>
      <c r="H2590" s="44">
        <v>1</v>
      </c>
      <c r="I2590" s="68">
        <v>0.08</v>
      </c>
      <c r="J2590" s="67">
        <v>793</v>
      </c>
      <c r="K2590" s="43"/>
      <c r="L2590" s="67">
        <v>63.44</v>
      </c>
      <c r="M2590" s="43"/>
      <c r="N2590" s="46"/>
      <c r="AF2590" s="39"/>
      <c r="AG2590" s="47"/>
      <c r="AH2590" s="47" t="s">
        <v>943</v>
      </c>
      <c r="AN2590" s="47"/>
      <c r="AO2590" s="47"/>
      <c r="AQ2590" s="47"/>
    </row>
    <row r="2591" spans="1:43" s="4" customFormat="1" ht="15" x14ac:dyDescent="0.25">
      <c r="A2591" s="69"/>
      <c r="B2591" s="50"/>
      <c r="C2591" s="372" t="s">
        <v>940</v>
      </c>
      <c r="D2591" s="372"/>
      <c r="E2591" s="372"/>
      <c r="F2591" s="372"/>
      <c r="G2591" s="372"/>
      <c r="H2591" s="372"/>
      <c r="I2591" s="372"/>
      <c r="J2591" s="372"/>
      <c r="K2591" s="372"/>
      <c r="L2591" s="372"/>
      <c r="M2591" s="372"/>
      <c r="N2591" s="377"/>
      <c r="AF2591" s="39"/>
      <c r="AG2591" s="47"/>
      <c r="AH2591" s="47"/>
      <c r="AI2591" s="3" t="s">
        <v>940</v>
      </c>
      <c r="AN2591" s="47"/>
      <c r="AO2591" s="47"/>
      <c r="AQ2591" s="47"/>
    </row>
    <row r="2592" spans="1:43" s="4" customFormat="1" ht="15" x14ac:dyDescent="0.25">
      <c r="A2592" s="65"/>
      <c r="B2592" s="66"/>
      <c r="C2592" s="374" t="s">
        <v>72</v>
      </c>
      <c r="D2592" s="374"/>
      <c r="E2592" s="374"/>
      <c r="F2592" s="42"/>
      <c r="G2592" s="43"/>
      <c r="H2592" s="43"/>
      <c r="I2592" s="43"/>
      <c r="J2592" s="45"/>
      <c r="K2592" s="43"/>
      <c r="L2592" s="67">
        <v>63.44</v>
      </c>
      <c r="M2592" s="60"/>
      <c r="N2592" s="46"/>
      <c r="AF2592" s="39"/>
      <c r="AG2592" s="47"/>
      <c r="AH2592" s="47"/>
      <c r="AN2592" s="47" t="s">
        <v>72</v>
      </c>
      <c r="AO2592" s="47"/>
      <c r="AQ2592" s="47"/>
    </row>
    <row r="2593" spans="1:43" s="4" customFormat="1" ht="15" x14ac:dyDescent="0.25">
      <c r="A2593" s="381" t="s">
        <v>2482</v>
      </c>
      <c r="B2593" s="382"/>
      <c r="C2593" s="382"/>
      <c r="D2593" s="382"/>
      <c r="E2593" s="382"/>
      <c r="F2593" s="382"/>
      <c r="G2593" s="382"/>
      <c r="H2593" s="382"/>
      <c r="I2593" s="382"/>
      <c r="J2593" s="382"/>
      <c r="K2593" s="382"/>
      <c r="L2593" s="382"/>
      <c r="M2593" s="382"/>
      <c r="N2593" s="383"/>
      <c r="AF2593" s="39"/>
      <c r="AG2593" s="47" t="s">
        <v>2482</v>
      </c>
      <c r="AH2593" s="47"/>
      <c r="AN2593" s="47"/>
      <c r="AO2593" s="47"/>
      <c r="AQ2593" s="47"/>
    </row>
    <row r="2594" spans="1:43" s="4" customFormat="1" ht="34.5" x14ac:dyDescent="0.25">
      <c r="A2594" s="40" t="s">
        <v>1029</v>
      </c>
      <c r="B2594" s="41" t="s">
        <v>938</v>
      </c>
      <c r="C2594" s="374" t="s">
        <v>939</v>
      </c>
      <c r="D2594" s="374"/>
      <c r="E2594" s="374"/>
      <c r="F2594" s="42" t="s">
        <v>674</v>
      </c>
      <c r="G2594" s="43">
        <v>0.6</v>
      </c>
      <c r="H2594" s="44">
        <v>1</v>
      </c>
      <c r="I2594" s="120">
        <v>0.6</v>
      </c>
      <c r="J2594" s="67">
        <v>194</v>
      </c>
      <c r="K2594" s="43"/>
      <c r="L2594" s="67">
        <v>116.4</v>
      </c>
      <c r="M2594" s="43"/>
      <c r="N2594" s="46"/>
      <c r="AF2594" s="39"/>
      <c r="AG2594" s="47"/>
      <c r="AH2594" s="47" t="s">
        <v>939</v>
      </c>
      <c r="AN2594" s="47"/>
      <c r="AO2594" s="47"/>
      <c r="AQ2594" s="47"/>
    </row>
    <row r="2595" spans="1:43" s="4" customFormat="1" ht="15" x14ac:dyDescent="0.25">
      <c r="A2595" s="69"/>
      <c r="B2595" s="50"/>
      <c r="C2595" s="372" t="s">
        <v>2483</v>
      </c>
      <c r="D2595" s="372"/>
      <c r="E2595" s="372"/>
      <c r="F2595" s="372"/>
      <c r="G2595" s="372"/>
      <c r="H2595" s="372"/>
      <c r="I2595" s="372"/>
      <c r="J2595" s="372"/>
      <c r="K2595" s="372"/>
      <c r="L2595" s="372"/>
      <c r="M2595" s="372"/>
      <c r="N2595" s="377"/>
      <c r="AF2595" s="39"/>
      <c r="AG2595" s="47"/>
      <c r="AH2595" s="47"/>
      <c r="AI2595" s="3" t="s">
        <v>2483</v>
      </c>
      <c r="AN2595" s="47"/>
      <c r="AO2595" s="47"/>
      <c r="AQ2595" s="47"/>
    </row>
    <row r="2596" spans="1:43" s="4" customFormat="1" ht="15" x14ac:dyDescent="0.25">
      <c r="A2596" s="65"/>
      <c r="B2596" s="66"/>
      <c r="C2596" s="374" t="s">
        <v>72</v>
      </c>
      <c r="D2596" s="374"/>
      <c r="E2596" s="374"/>
      <c r="F2596" s="42"/>
      <c r="G2596" s="43"/>
      <c r="H2596" s="43"/>
      <c r="I2596" s="43"/>
      <c r="J2596" s="45"/>
      <c r="K2596" s="43"/>
      <c r="L2596" s="67">
        <v>116.4</v>
      </c>
      <c r="M2596" s="60"/>
      <c r="N2596" s="46"/>
      <c r="AF2596" s="39"/>
      <c r="AG2596" s="47"/>
      <c r="AH2596" s="47"/>
      <c r="AN2596" s="47" t="s">
        <v>72</v>
      </c>
      <c r="AO2596" s="47"/>
      <c r="AQ2596" s="47"/>
    </row>
    <row r="2597" spans="1:43" s="4" customFormat="1" ht="15" x14ac:dyDescent="0.25">
      <c r="A2597" s="381" t="s">
        <v>2455</v>
      </c>
      <c r="B2597" s="382"/>
      <c r="C2597" s="382"/>
      <c r="D2597" s="382"/>
      <c r="E2597" s="382"/>
      <c r="F2597" s="382"/>
      <c r="G2597" s="382"/>
      <c r="H2597" s="382"/>
      <c r="I2597" s="382"/>
      <c r="J2597" s="382"/>
      <c r="K2597" s="382"/>
      <c r="L2597" s="382"/>
      <c r="M2597" s="382"/>
      <c r="N2597" s="383"/>
      <c r="AF2597" s="39"/>
      <c r="AG2597" s="47" t="s">
        <v>2455</v>
      </c>
      <c r="AH2597" s="47"/>
      <c r="AN2597" s="47"/>
      <c r="AO2597" s="47"/>
      <c r="AQ2597" s="47"/>
    </row>
    <row r="2598" spans="1:43" s="4" customFormat="1" ht="23.25" x14ac:dyDescent="0.25">
      <c r="A2598" s="40" t="s">
        <v>1030</v>
      </c>
      <c r="B2598" s="41" t="s">
        <v>935</v>
      </c>
      <c r="C2598" s="374" t="s">
        <v>936</v>
      </c>
      <c r="D2598" s="374"/>
      <c r="E2598" s="374"/>
      <c r="F2598" s="42" t="s">
        <v>61</v>
      </c>
      <c r="G2598" s="43">
        <v>4</v>
      </c>
      <c r="H2598" s="44">
        <v>1</v>
      </c>
      <c r="I2598" s="44">
        <v>4</v>
      </c>
      <c r="J2598" s="67">
        <v>89.49</v>
      </c>
      <c r="K2598" s="43"/>
      <c r="L2598" s="67">
        <v>357.96</v>
      </c>
      <c r="M2598" s="43"/>
      <c r="N2598" s="46"/>
      <c r="AF2598" s="39"/>
      <c r="AG2598" s="47"/>
      <c r="AH2598" s="47" t="s">
        <v>936</v>
      </c>
      <c r="AN2598" s="47"/>
      <c r="AO2598" s="47"/>
      <c r="AQ2598" s="47"/>
    </row>
    <row r="2599" spans="1:43" s="4" customFormat="1" ht="15" x14ac:dyDescent="0.25">
      <c r="A2599" s="69"/>
      <c r="B2599" s="50"/>
      <c r="C2599" s="372" t="s">
        <v>962</v>
      </c>
      <c r="D2599" s="372"/>
      <c r="E2599" s="372"/>
      <c r="F2599" s="372"/>
      <c r="G2599" s="372"/>
      <c r="H2599" s="372"/>
      <c r="I2599" s="372"/>
      <c r="J2599" s="372"/>
      <c r="K2599" s="372"/>
      <c r="L2599" s="372"/>
      <c r="M2599" s="372"/>
      <c r="N2599" s="377"/>
      <c r="AF2599" s="39"/>
      <c r="AG2599" s="47"/>
      <c r="AH2599" s="47"/>
      <c r="AI2599" s="3" t="s">
        <v>962</v>
      </c>
      <c r="AN2599" s="47"/>
      <c r="AO2599" s="47"/>
      <c r="AQ2599" s="47"/>
    </row>
    <row r="2600" spans="1:43" s="4" customFormat="1" ht="15" x14ac:dyDescent="0.25">
      <c r="A2600" s="65"/>
      <c r="B2600" s="66"/>
      <c r="C2600" s="374" t="s">
        <v>72</v>
      </c>
      <c r="D2600" s="374"/>
      <c r="E2600" s="374"/>
      <c r="F2600" s="42"/>
      <c r="G2600" s="43"/>
      <c r="H2600" s="43"/>
      <c r="I2600" s="43"/>
      <c r="J2600" s="45"/>
      <c r="K2600" s="43"/>
      <c r="L2600" s="67">
        <v>357.96</v>
      </c>
      <c r="M2600" s="60"/>
      <c r="N2600" s="46"/>
      <c r="AF2600" s="39"/>
      <c r="AG2600" s="47"/>
      <c r="AH2600" s="47"/>
      <c r="AN2600" s="47" t="s">
        <v>72</v>
      </c>
      <c r="AO2600" s="47"/>
      <c r="AQ2600" s="47"/>
    </row>
    <row r="2601" spans="1:43" s="4" customFormat="1" ht="34.5" x14ac:dyDescent="0.25">
      <c r="A2601" s="40" t="s">
        <v>1031</v>
      </c>
      <c r="B2601" s="41" t="s">
        <v>938</v>
      </c>
      <c r="C2601" s="374" t="s">
        <v>939</v>
      </c>
      <c r="D2601" s="374"/>
      <c r="E2601" s="374"/>
      <c r="F2601" s="42" t="s">
        <v>674</v>
      </c>
      <c r="G2601" s="43">
        <v>0.12</v>
      </c>
      <c r="H2601" s="44">
        <v>1</v>
      </c>
      <c r="I2601" s="68">
        <v>0.12</v>
      </c>
      <c r="J2601" s="67">
        <v>194</v>
      </c>
      <c r="K2601" s="43"/>
      <c r="L2601" s="67">
        <v>23.28</v>
      </c>
      <c r="M2601" s="43"/>
      <c r="N2601" s="46"/>
      <c r="AF2601" s="39"/>
      <c r="AG2601" s="47"/>
      <c r="AH2601" s="47" t="s">
        <v>939</v>
      </c>
      <c r="AN2601" s="47"/>
      <c r="AO2601" s="47"/>
      <c r="AQ2601" s="47"/>
    </row>
    <row r="2602" spans="1:43" s="4" customFormat="1" ht="15" x14ac:dyDescent="0.25">
      <c r="A2602" s="69"/>
      <c r="B2602" s="50"/>
      <c r="C2602" s="372" t="s">
        <v>965</v>
      </c>
      <c r="D2602" s="372"/>
      <c r="E2602" s="372"/>
      <c r="F2602" s="372"/>
      <c r="G2602" s="372"/>
      <c r="H2602" s="372"/>
      <c r="I2602" s="372"/>
      <c r="J2602" s="372"/>
      <c r="K2602" s="372"/>
      <c r="L2602" s="372"/>
      <c r="M2602" s="372"/>
      <c r="N2602" s="377"/>
      <c r="AF2602" s="39"/>
      <c r="AG2602" s="47"/>
      <c r="AH2602" s="47"/>
      <c r="AI2602" s="3" t="s">
        <v>965</v>
      </c>
      <c r="AN2602" s="47"/>
      <c r="AO2602" s="47"/>
      <c r="AQ2602" s="47"/>
    </row>
    <row r="2603" spans="1:43" s="4" customFormat="1" ht="15" x14ac:dyDescent="0.25">
      <c r="A2603" s="65"/>
      <c r="B2603" s="66"/>
      <c r="C2603" s="374" t="s">
        <v>72</v>
      </c>
      <c r="D2603" s="374"/>
      <c r="E2603" s="374"/>
      <c r="F2603" s="42"/>
      <c r="G2603" s="43"/>
      <c r="H2603" s="43"/>
      <c r="I2603" s="43"/>
      <c r="J2603" s="45"/>
      <c r="K2603" s="43"/>
      <c r="L2603" s="67">
        <v>23.28</v>
      </c>
      <c r="M2603" s="60"/>
      <c r="N2603" s="46"/>
      <c r="AF2603" s="39"/>
      <c r="AG2603" s="47"/>
      <c r="AH2603" s="47"/>
      <c r="AN2603" s="47" t="s">
        <v>72</v>
      </c>
      <c r="AO2603" s="47"/>
      <c r="AQ2603" s="47"/>
    </row>
    <row r="2604" spans="1:43" s="4" customFormat="1" ht="23.25" x14ac:dyDescent="0.25">
      <c r="A2604" s="40" t="s">
        <v>1033</v>
      </c>
      <c r="B2604" s="41" t="s">
        <v>953</v>
      </c>
      <c r="C2604" s="374" t="s">
        <v>954</v>
      </c>
      <c r="D2604" s="374"/>
      <c r="E2604" s="374"/>
      <c r="F2604" s="42" t="s">
        <v>61</v>
      </c>
      <c r="G2604" s="43">
        <v>16</v>
      </c>
      <c r="H2604" s="44">
        <v>1</v>
      </c>
      <c r="I2604" s="44">
        <v>16</v>
      </c>
      <c r="J2604" s="67">
        <v>197.2</v>
      </c>
      <c r="K2604" s="43"/>
      <c r="L2604" s="105">
        <v>3155.2</v>
      </c>
      <c r="M2604" s="43"/>
      <c r="N2604" s="46"/>
      <c r="AF2604" s="39"/>
      <c r="AG2604" s="47"/>
      <c r="AH2604" s="47" t="s">
        <v>954</v>
      </c>
      <c r="AN2604" s="47"/>
      <c r="AO2604" s="47"/>
      <c r="AQ2604" s="47"/>
    </row>
    <row r="2605" spans="1:43" s="4" customFormat="1" ht="15" x14ac:dyDescent="0.25">
      <c r="A2605" s="69"/>
      <c r="B2605" s="50"/>
      <c r="C2605" s="372" t="s">
        <v>2404</v>
      </c>
      <c r="D2605" s="372"/>
      <c r="E2605" s="372"/>
      <c r="F2605" s="372"/>
      <c r="G2605" s="372"/>
      <c r="H2605" s="372"/>
      <c r="I2605" s="372"/>
      <c r="J2605" s="372"/>
      <c r="K2605" s="372"/>
      <c r="L2605" s="372"/>
      <c r="M2605" s="372"/>
      <c r="N2605" s="377"/>
      <c r="AF2605" s="39"/>
      <c r="AG2605" s="47"/>
      <c r="AH2605" s="47"/>
      <c r="AI2605" s="3" t="s">
        <v>2404</v>
      </c>
      <c r="AN2605" s="47"/>
      <c r="AO2605" s="47"/>
      <c r="AQ2605" s="47"/>
    </row>
    <row r="2606" spans="1:43" s="4" customFormat="1" ht="15" x14ac:dyDescent="0.25">
      <c r="A2606" s="65"/>
      <c r="B2606" s="66"/>
      <c r="C2606" s="374" t="s">
        <v>72</v>
      </c>
      <c r="D2606" s="374"/>
      <c r="E2606" s="374"/>
      <c r="F2606" s="42"/>
      <c r="G2606" s="43"/>
      <c r="H2606" s="43"/>
      <c r="I2606" s="43"/>
      <c r="J2606" s="45"/>
      <c r="K2606" s="43"/>
      <c r="L2606" s="105">
        <v>3155.2</v>
      </c>
      <c r="M2606" s="60"/>
      <c r="N2606" s="46"/>
      <c r="AF2606" s="39"/>
      <c r="AG2606" s="47"/>
      <c r="AH2606" s="47"/>
      <c r="AN2606" s="47" t="s">
        <v>72</v>
      </c>
      <c r="AO2606" s="47"/>
      <c r="AQ2606" s="47"/>
    </row>
    <row r="2607" spans="1:43" s="4" customFormat="1" ht="23.25" x14ac:dyDescent="0.25">
      <c r="A2607" s="40" t="s">
        <v>1035</v>
      </c>
      <c r="B2607" s="41" t="s">
        <v>957</v>
      </c>
      <c r="C2607" s="374" t="s">
        <v>958</v>
      </c>
      <c r="D2607" s="374"/>
      <c r="E2607" s="374"/>
      <c r="F2607" s="42" t="s">
        <v>674</v>
      </c>
      <c r="G2607" s="43">
        <v>0.04</v>
      </c>
      <c r="H2607" s="44">
        <v>1</v>
      </c>
      <c r="I2607" s="68">
        <v>0.04</v>
      </c>
      <c r="J2607" s="105">
        <v>1565</v>
      </c>
      <c r="K2607" s="43"/>
      <c r="L2607" s="67">
        <v>62.6</v>
      </c>
      <c r="M2607" s="43"/>
      <c r="N2607" s="46"/>
      <c r="AF2607" s="39"/>
      <c r="AG2607" s="47"/>
      <c r="AH2607" s="47" t="s">
        <v>958</v>
      </c>
      <c r="AN2607" s="47"/>
      <c r="AO2607" s="47"/>
      <c r="AQ2607" s="47"/>
    </row>
    <row r="2608" spans="1:43" s="4" customFormat="1" ht="15" x14ac:dyDescent="0.25">
      <c r="A2608" s="69"/>
      <c r="B2608" s="50"/>
      <c r="C2608" s="372" t="s">
        <v>967</v>
      </c>
      <c r="D2608" s="372"/>
      <c r="E2608" s="372"/>
      <c r="F2608" s="372"/>
      <c r="G2608" s="372"/>
      <c r="H2608" s="372"/>
      <c r="I2608" s="372"/>
      <c r="J2608" s="372"/>
      <c r="K2608" s="372"/>
      <c r="L2608" s="372"/>
      <c r="M2608" s="372"/>
      <c r="N2608" s="377"/>
      <c r="AF2608" s="39"/>
      <c r="AG2608" s="47"/>
      <c r="AH2608" s="47"/>
      <c r="AI2608" s="3" t="s">
        <v>967</v>
      </c>
      <c r="AN2608" s="47"/>
      <c r="AO2608" s="47"/>
      <c r="AQ2608" s="47"/>
    </row>
    <row r="2609" spans="1:43" s="4" customFormat="1" ht="15" x14ac:dyDescent="0.25">
      <c r="A2609" s="65"/>
      <c r="B2609" s="66"/>
      <c r="C2609" s="374" t="s">
        <v>72</v>
      </c>
      <c r="D2609" s="374"/>
      <c r="E2609" s="374"/>
      <c r="F2609" s="42"/>
      <c r="G2609" s="43"/>
      <c r="H2609" s="43"/>
      <c r="I2609" s="43"/>
      <c r="J2609" s="45"/>
      <c r="K2609" s="43"/>
      <c r="L2609" s="67">
        <v>62.6</v>
      </c>
      <c r="M2609" s="60"/>
      <c r="N2609" s="46"/>
      <c r="AF2609" s="39"/>
      <c r="AG2609" s="47"/>
      <c r="AH2609" s="47"/>
      <c r="AN2609" s="47" t="s">
        <v>72</v>
      </c>
      <c r="AO2609" s="47"/>
      <c r="AQ2609" s="47"/>
    </row>
    <row r="2610" spans="1:43" s="4" customFormat="1" ht="15" x14ac:dyDescent="0.25">
      <c r="A2610" s="381" t="s">
        <v>2484</v>
      </c>
      <c r="B2610" s="382"/>
      <c r="C2610" s="382"/>
      <c r="D2610" s="382"/>
      <c r="E2610" s="382"/>
      <c r="F2610" s="382"/>
      <c r="G2610" s="382"/>
      <c r="H2610" s="382"/>
      <c r="I2610" s="382"/>
      <c r="J2610" s="382"/>
      <c r="K2610" s="382"/>
      <c r="L2610" s="382"/>
      <c r="M2610" s="382"/>
      <c r="N2610" s="383"/>
      <c r="AF2610" s="39"/>
      <c r="AG2610" s="47" t="s">
        <v>2484</v>
      </c>
      <c r="AH2610" s="47"/>
      <c r="AN2610" s="47"/>
      <c r="AO2610" s="47"/>
      <c r="AQ2610" s="47"/>
    </row>
    <row r="2611" spans="1:43" s="4" customFormat="1" ht="23.25" x14ac:dyDescent="0.25">
      <c r="A2611" s="40" t="s">
        <v>1036</v>
      </c>
      <c r="B2611" s="41" t="s">
        <v>935</v>
      </c>
      <c r="C2611" s="374" t="s">
        <v>936</v>
      </c>
      <c r="D2611" s="374"/>
      <c r="E2611" s="374"/>
      <c r="F2611" s="42" t="s">
        <v>61</v>
      </c>
      <c r="G2611" s="43">
        <v>2</v>
      </c>
      <c r="H2611" s="44">
        <v>1</v>
      </c>
      <c r="I2611" s="44">
        <v>2</v>
      </c>
      <c r="J2611" s="67">
        <v>89.49</v>
      </c>
      <c r="K2611" s="43"/>
      <c r="L2611" s="67">
        <v>178.98</v>
      </c>
      <c r="M2611" s="43"/>
      <c r="N2611" s="46"/>
      <c r="AF2611" s="39"/>
      <c r="AG2611" s="47"/>
      <c r="AH2611" s="47" t="s">
        <v>936</v>
      </c>
      <c r="AN2611" s="47"/>
      <c r="AO2611" s="47"/>
      <c r="AQ2611" s="47"/>
    </row>
    <row r="2612" spans="1:43" s="4" customFormat="1" ht="15" x14ac:dyDescent="0.25">
      <c r="A2612" s="69"/>
      <c r="B2612" s="50"/>
      <c r="C2612" s="372" t="s">
        <v>933</v>
      </c>
      <c r="D2612" s="372"/>
      <c r="E2612" s="372"/>
      <c r="F2612" s="372"/>
      <c r="G2612" s="372"/>
      <c r="H2612" s="372"/>
      <c r="I2612" s="372"/>
      <c r="J2612" s="372"/>
      <c r="K2612" s="372"/>
      <c r="L2612" s="372"/>
      <c r="M2612" s="372"/>
      <c r="N2612" s="377"/>
      <c r="AF2612" s="39"/>
      <c r="AG2612" s="47"/>
      <c r="AH2612" s="47"/>
      <c r="AI2612" s="3" t="s">
        <v>933</v>
      </c>
      <c r="AN2612" s="47"/>
      <c r="AO2612" s="47"/>
      <c r="AQ2612" s="47"/>
    </row>
    <row r="2613" spans="1:43" s="4" customFormat="1" ht="15" x14ac:dyDescent="0.25">
      <c r="A2613" s="65"/>
      <c r="B2613" s="66"/>
      <c r="C2613" s="374" t="s">
        <v>72</v>
      </c>
      <c r="D2613" s="374"/>
      <c r="E2613" s="374"/>
      <c r="F2613" s="42"/>
      <c r="G2613" s="43"/>
      <c r="H2613" s="43"/>
      <c r="I2613" s="43"/>
      <c r="J2613" s="45"/>
      <c r="K2613" s="43"/>
      <c r="L2613" s="67">
        <v>178.98</v>
      </c>
      <c r="M2613" s="60"/>
      <c r="N2613" s="46"/>
      <c r="AF2613" s="39"/>
      <c r="AG2613" s="47"/>
      <c r="AH2613" s="47"/>
      <c r="AN2613" s="47" t="s">
        <v>72</v>
      </c>
      <c r="AO2613" s="47"/>
      <c r="AQ2613" s="47"/>
    </row>
    <row r="2614" spans="1:43" s="4" customFormat="1" ht="34.5" x14ac:dyDescent="0.25">
      <c r="A2614" s="40" t="s">
        <v>1037</v>
      </c>
      <c r="B2614" s="41" t="s">
        <v>938</v>
      </c>
      <c r="C2614" s="374" t="s">
        <v>939</v>
      </c>
      <c r="D2614" s="374"/>
      <c r="E2614" s="374"/>
      <c r="F2614" s="42" t="s">
        <v>674</v>
      </c>
      <c r="G2614" s="43">
        <v>0.06</v>
      </c>
      <c r="H2614" s="44">
        <v>1</v>
      </c>
      <c r="I2614" s="68">
        <v>0.06</v>
      </c>
      <c r="J2614" s="67">
        <v>194</v>
      </c>
      <c r="K2614" s="43"/>
      <c r="L2614" s="67">
        <v>11.64</v>
      </c>
      <c r="M2614" s="43"/>
      <c r="N2614" s="46"/>
      <c r="AF2614" s="39"/>
      <c r="AG2614" s="47"/>
      <c r="AH2614" s="47" t="s">
        <v>939</v>
      </c>
      <c r="AN2614" s="47"/>
      <c r="AO2614" s="47"/>
      <c r="AQ2614" s="47"/>
    </row>
    <row r="2615" spans="1:43" s="4" customFormat="1" ht="15" x14ac:dyDescent="0.25">
      <c r="A2615" s="69"/>
      <c r="B2615" s="50"/>
      <c r="C2615" s="372" t="s">
        <v>951</v>
      </c>
      <c r="D2615" s="372"/>
      <c r="E2615" s="372"/>
      <c r="F2615" s="372"/>
      <c r="G2615" s="372"/>
      <c r="H2615" s="372"/>
      <c r="I2615" s="372"/>
      <c r="J2615" s="372"/>
      <c r="K2615" s="372"/>
      <c r="L2615" s="372"/>
      <c r="M2615" s="372"/>
      <c r="N2615" s="377"/>
      <c r="AF2615" s="39"/>
      <c r="AG2615" s="47"/>
      <c r="AH2615" s="47"/>
      <c r="AI2615" s="3" t="s">
        <v>951</v>
      </c>
      <c r="AN2615" s="47"/>
      <c r="AO2615" s="47"/>
      <c r="AQ2615" s="47"/>
    </row>
    <row r="2616" spans="1:43" s="4" customFormat="1" ht="15" x14ac:dyDescent="0.25">
      <c r="A2616" s="65"/>
      <c r="B2616" s="66"/>
      <c r="C2616" s="374" t="s">
        <v>72</v>
      </c>
      <c r="D2616" s="374"/>
      <c r="E2616" s="374"/>
      <c r="F2616" s="42"/>
      <c r="G2616" s="43"/>
      <c r="H2616" s="43"/>
      <c r="I2616" s="43"/>
      <c r="J2616" s="45"/>
      <c r="K2616" s="43"/>
      <c r="L2616" s="67">
        <v>11.64</v>
      </c>
      <c r="M2616" s="60"/>
      <c r="N2616" s="46"/>
      <c r="AF2616" s="39"/>
      <c r="AG2616" s="47"/>
      <c r="AH2616" s="47"/>
      <c r="AN2616" s="47" t="s">
        <v>72</v>
      </c>
      <c r="AO2616" s="47"/>
      <c r="AQ2616" s="47"/>
    </row>
    <row r="2617" spans="1:43" s="4" customFormat="1" ht="23.25" x14ac:dyDescent="0.25">
      <c r="A2617" s="40" t="s">
        <v>1039</v>
      </c>
      <c r="B2617" s="41" t="s">
        <v>957</v>
      </c>
      <c r="C2617" s="374" t="s">
        <v>958</v>
      </c>
      <c r="D2617" s="374"/>
      <c r="E2617" s="374"/>
      <c r="F2617" s="42" t="s">
        <v>674</v>
      </c>
      <c r="G2617" s="43">
        <v>0.02</v>
      </c>
      <c r="H2617" s="44">
        <v>1</v>
      </c>
      <c r="I2617" s="68">
        <v>0.02</v>
      </c>
      <c r="J2617" s="105">
        <v>1565</v>
      </c>
      <c r="K2617" s="43"/>
      <c r="L2617" s="67">
        <v>31.3</v>
      </c>
      <c r="M2617" s="43"/>
      <c r="N2617" s="46"/>
      <c r="AF2617" s="39"/>
      <c r="AG2617" s="47"/>
      <c r="AH2617" s="47" t="s">
        <v>958</v>
      </c>
      <c r="AN2617" s="47"/>
      <c r="AO2617" s="47"/>
      <c r="AQ2617" s="47"/>
    </row>
    <row r="2618" spans="1:43" s="4" customFormat="1" ht="15" x14ac:dyDescent="0.25">
      <c r="A2618" s="69"/>
      <c r="B2618" s="50"/>
      <c r="C2618" s="372" t="s">
        <v>959</v>
      </c>
      <c r="D2618" s="372"/>
      <c r="E2618" s="372"/>
      <c r="F2618" s="372"/>
      <c r="G2618" s="372"/>
      <c r="H2618" s="372"/>
      <c r="I2618" s="372"/>
      <c r="J2618" s="372"/>
      <c r="K2618" s="372"/>
      <c r="L2618" s="372"/>
      <c r="M2618" s="372"/>
      <c r="N2618" s="377"/>
      <c r="AF2618" s="39"/>
      <c r="AG2618" s="47"/>
      <c r="AH2618" s="47"/>
      <c r="AI2618" s="3" t="s">
        <v>959</v>
      </c>
      <c r="AN2618" s="47"/>
      <c r="AO2618" s="47"/>
      <c r="AQ2618" s="47"/>
    </row>
    <row r="2619" spans="1:43" s="4" customFormat="1" ht="15" x14ac:dyDescent="0.25">
      <c r="A2619" s="65"/>
      <c r="B2619" s="66"/>
      <c r="C2619" s="374" t="s">
        <v>72</v>
      </c>
      <c r="D2619" s="374"/>
      <c r="E2619" s="374"/>
      <c r="F2619" s="42"/>
      <c r="G2619" s="43"/>
      <c r="H2619" s="43"/>
      <c r="I2619" s="43"/>
      <c r="J2619" s="45"/>
      <c r="K2619" s="43"/>
      <c r="L2619" s="67">
        <v>31.3</v>
      </c>
      <c r="M2619" s="60"/>
      <c r="N2619" s="46"/>
      <c r="AF2619" s="39"/>
      <c r="AG2619" s="47"/>
      <c r="AH2619" s="47"/>
      <c r="AN2619" s="47" t="s">
        <v>72</v>
      </c>
      <c r="AO2619" s="47"/>
      <c r="AQ2619" s="47"/>
    </row>
    <row r="2620" spans="1:43" s="4" customFormat="1" ht="15" x14ac:dyDescent="0.25">
      <c r="A2620" s="40" t="s">
        <v>1040</v>
      </c>
      <c r="B2620" s="41" t="s">
        <v>942</v>
      </c>
      <c r="C2620" s="374" t="s">
        <v>943</v>
      </c>
      <c r="D2620" s="374"/>
      <c r="E2620" s="374"/>
      <c r="F2620" s="42" t="s">
        <v>674</v>
      </c>
      <c r="G2620" s="43">
        <v>0.08</v>
      </c>
      <c r="H2620" s="44">
        <v>1</v>
      </c>
      <c r="I2620" s="68">
        <v>0.08</v>
      </c>
      <c r="J2620" s="67">
        <v>793</v>
      </c>
      <c r="K2620" s="43"/>
      <c r="L2620" s="67">
        <v>63.44</v>
      </c>
      <c r="M2620" s="43"/>
      <c r="N2620" s="46"/>
      <c r="AF2620" s="39"/>
      <c r="AG2620" s="47"/>
      <c r="AH2620" s="47" t="s">
        <v>943</v>
      </c>
      <c r="AN2620" s="47"/>
      <c r="AO2620" s="47"/>
      <c r="AQ2620" s="47"/>
    </row>
    <row r="2621" spans="1:43" s="4" customFormat="1" ht="15" x14ac:dyDescent="0.25">
      <c r="A2621" s="69"/>
      <c r="B2621" s="50"/>
      <c r="C2621" s="372" t="s">
        <v>940</v>
      </c>
      <c r="D2621" s="372"/>
      <c r="E2621" s="372"/>
      <c r="F2621" s="372"/>
      <c r="G2621" s="372"/>
      <c r="H2621" s="372"/>
      <c r="I2621" s="372"/>
      <c r="J2621" s="372"/>
      <c r="K2621" s="372"/>
      <c r="L2621" s="372"/>
      <c r="M2621" s="372"/>
      <c r="N2621" s="377"/>
      <c r="AF2621" s="39"/>
      <c r="AG2621" s="47"/>
      <c r="AH2621" s="47"/>
      <c r="AI2621" s="3" t="s">
        <v>940</v>
      </c>
      <c r="AN2621" s="47"/>
      <c r="AO2621" s="47"/>
      <c r="AQ2621" s="47"/>
    </row>
    <row r="2622" spans="1:43" s="4" customFormat="1" ht="15" x14ac:dyDescent="0.25">
      <c r="A2622" s="65"/>
      <c r="B2622" s="66"/>
      <c r="C2622" s="374" t="s">
        <v>72</v>
      </c>
      <c r="D2622" s="374"/>
      <c r="E2622" s="374"/>
      <c r="F2622" s="42"/>
      <c r="G2622" s="43"/>
      <c r="H2622" s="43"/>
      <c r="I2622" s="43"/>
      <c r="J2622" s="45"/>
      <c r="K2622" s="43"/>
      <c r="L2622" s="67">
        <v>63.44</v>
      </c>
      <c r="M2622" s="60"/>
      <c r="N2622" s="46"/>
      <c r="AF2622" s="39"/>
      <c r="AG2622" s="47"/>
      <c r="AH2622" s="47"/>
      <c r="AN2622" s="47" t="s">
        <v>72</v>
      </c>
      <c r="AO2622" s="47"/>
      <c r="AQ2622" s="47"/>
    </row>
    <row r="2623" spans="1:43" s="4" customFormat="1" ht="0" hidden="1" customHeight="1" x14ac:dyDescent="0.25">
      <c r="A2623" s="71"/>
      <c r="B2623" s="72"/>
      <c r="C2623" s="72"/>
      <c r="D2623" s="72"/>
      <c r="E2623" s="72"/>
      <c r="F2623" s="73"/>
      <c r="G2623" s="73"/>
      <c r="H2623" s="73"/>
      <c r="I2623" s="73"/>
      <c r="J2623" s="74"/>
      <c r="K2623" s="73"/>
      <c r="L2623" s="74"/>
      <c r="M2623" s="52"/>
      <c r="N2623" s="74"/>
      <c r="AF2623" s="39"/>
      <c r="AG2623" s="47"/>
      <c r="AH2623" s="47"/>
      <c r="AN2623" s="47"/>
      <c r="AO2623" s="47"/>
      <c r="AQ2623" s="47"/>
    </row>
    <row r="2624" spans="1:43" s="4" customFormat="1" ht="23.25" x14ac:dyDescent="0.25">
      <c r="A2624" s="78"/>
      <c r="B2624" s="79"/>
      <c r="C2624" s="374" t="s">
        <v>2485</v>
      </c>
      <c r="D2624" s="374"/>
      <c r="E2624" s="374"/>
      <c r="F2624" s="374"/>
      <c r="G2624" s="374"/>
      <c r="H2624" s="374"/>
      <c r="I2624" s="374"/>
      <c r="J2624" s="374"/>
      <c r="K2624" s="374"/>
      <c r="L2624" s="80"/>
      <c r="M2624" s="81"/>
      <c r="N2624" s="82"/>
      <c r="AF2624" s="39"/>
      <c r="AG2624" s="47"/>
      <c r="AH2624" s="47"/>
      <c r="AN2624" s="47"/>
      <c r="AO2624" s="47" t="s">
        <v>2485</v>
      </c>
      <c r="AQ2624" s="47"/>
    </row>
    <row r="2625" spans="1:43" s="4" customFormat="1" ht="15" x14ac:dyDescent="0.25">
      <c r="A2625" s="83"/>
      <c r="B2625" s="49"/>
      <c r="C2625" s="372" t="s">
        <v>83</v>
      </c>
      <c r="D2625" s="372"/>
      <c r="E2625" s="372"/>
      <c r="F2625" s="372"/>
      <c r="G2625" s="372"/>
      <c r="H2625" s="372"/>
      <c r="I2625" s="372"/>
      <c r="J2625" s="372"/>
      <c r="K2625" s="372"/>
      <c r="L2625" s="106">
        <v>58857.55</v>
      </c>
      <c r="M2625" s="85"/>
      <c r="N2625" s="86">
        <v>533502.67000000004</v>
      </c>
      <c r="AF2625" s="39"/>
      <c r="AG2625" s="47"/>
      <c r="AH2625" s="47"/>
      <c r="AN2625" s="47"/>
      <c r="AO2625" s="47"/>
      <c r="AP2625" s="3" t="s">
        <v>83</v>
      </c>
      <c r="AQ2625" s="47"/>
    </row>
    <row r="2626" spans="1:43" s="4" customFormat="1" ht="15" x14ac:dyDescent="0.25">
      <c r="A2626" s="83"/>
      <c r="B2626" s="49"/>
      <c r="C2626" s="372" t="s">
        <v>84</v>
      </c>
      <c r="D2626" s="372"/>
      <c r="E2626" s="372"/>
      <c r="F2626" s="372"/>
      <c r="G2626" s="372"/>
      <c r="H2626" s="372"/>
      <c r="I2626" s="372"/>
      <c r="J2626" s="372"/>
      <c r="K2626" s="372"/>
      <c r="L2626" s="87"/>
      <c r="M2626" s="85"/>
      <c r="N2626" s="88"/>
      <c r="AF2626" s="39"/>
      <c r="AG2626" s="47"/>
      <c r="AH2626" s="47"/>
      <c r="AN2626" s="47"/>
      <c r="AO2626" s="47"/>
      <c r="AP2626" s="3" t="s">
        <v>84</v>
      </c>
      <c r="AQ2626" s="47"/>
    </row>
    <row r="2627" spans="1:43" s="4" customFormat="1" ht="15" x14ac:dyDescent="0.25">
      <c r="A2627" s="83"/>
      <c r="B2627" s="49"/>
      <c r="C2627" s="372" t="s">
        <v>85</v>
      </c>
      <c r="D2627" s="372"/>
      <c r="E2627" s="372"/>
      <c r="F2627" s="372"/>
      <c r="G2627" s="372"/>
      <c r="H2627" s="372"/>
      <c r="I2627" s="372"/>
      <c r="J2627" s="372"/>
      <c r="K2627" s="372"/>
      <c r="L2627" s="84">
        <v>682.77</v>
      </c>
      <c r="M2627" s="85"/>
      <c r="N2627" s="86">
        <v>23869.64</v>
      </c>
      <c r="AF2627" s="39"/>
      <c r="AG2627" s="47"/>
      <c r="AH2627" s="47"/>
      <c r="AN2627" s="47"/>
      <c r="AO2627" s="47"/>
      <c r="AP2627" s="3" t="s">
        <v>85</v>
      </c>
      <c r="AQ2627" s="47"/>
    </row>
    <row r="2628" spans="1:43" s="4" customFormat="1" ht="15" x14ac:dyDescent="0.25">
      <c r="A2628" s="83"/>
      <c r="B2628" s="49"/>
      <c r="C2628" s="372" t="s">
        <v>193</v>
      </c>
      <c r="D2628" s="372"/>
      <c r="E2628" s="372"/>
      <c r="F2628" s="372"/>
      <c r="G2628" s="372"/>
      <c r="H2628" s="372"/>
      <c r="I2628" s="372"/>
      <c r="J2628" s="372"/>
      <c r="K2628" s="372"/>
      <c r="L2628" s="106">
        <v>3418.62</v>
      </c>
      <c r="M2628" s="85"/>
      <c r="N2628" s="86">
        <v>41467.86</v>
      </c>
      <c r="AF2628" s="39"/>
      <c r="AG2628" s="47"/>
      <c r="AH2628" s="47"/>
      <c r="AN2628" s="47"/>
      <c r="AO2628" s="47"/>
      <c r="AP2628" s="3" t="s">
        <v>193</v>
      </c>
      <c r="AQ2628" s="47"/>
    </row>
    <row r="2629" spans="1:43" s="4" customFormat="1" ht="15" x14ac:dyDescent="0.25">
      <c r="A2629" s="83"/>
      <c r="B2629" s="49"/>
      <c r="C2629" s="372" t="s">
        <v>194</v>
      </c>
      <c r="D2629" s="372"/>
      <c r="E2629" s="372"/>
      <c r="F2629" s="372"/>
      <c r="G2629" s="372"/>
      <c r="H2629" s="372"/>
      <c r="I2629" s="372"/>
      <c r="J2629" s="372"/>
      <c r="K2629" s="372"/>
      <c r="L2629" s="84">
        <v>441.09</v>
      </c>
      <c r="M2629" s="85"/>
      <c r="N2629" s="86">
        <v>15420.5</v>
      </c>
      <c r="AF2629" s="39"/>
      <c r="AG2629" s="47"/>
      <c r="AH2629" s="47"/>
      <c r="AN2629" s="47"/>
      <c r="AO2629" s="47"/>
      <c r="AP2629" s="3" t="s">
        <v>194</v>
      </c>
      <c r="AQ2629" s="47"/>
    </row>
    <row r="2630" spans="1:43" s="4" customFormat="1" ht="15" x14ac:dyDescent="0.25">
      <c r="A2630" s="83"/>
      <c r="B2630" s="49"/>
      <c r="C2630" s="372" t="s">
        <v>195</v>
      </c>
      <c r="D2630" s="372"/>
      <c r="E2630" s="372"/>
      <c r="F2630" s="372"/>
      <c r="G2630" s="372"/>
      <c r="H2630" s="372"/>
      <c r="I2630" s="372"/>
      <c r="J2630" s="372"/>
      <c r="K2630" s="372"/>
      <c r="L2630" s="106">
        <v>54756.160000000003</v>
      </c>
      <c r="M2630" s="85"/>
      <c r="N2630" s="86">
        <v>468165.17</v>
      </c>
      <c r="AF2630" s="39"/>
      <c r="AG2630" s="47"/>
      <c r="AH2630" s="47"/>
      <c r="AN2630" s="47"/>
      <c r="AO2630" s="47"/>
      <c r="AP2630" s="3" t="s">
        <v>195</v>
      </c>
      <c r="AQ2630" s="47"/>
    </row>
    <row r="2631" spans="1:43" s="4" customFormat="1" ht="15" x14ac:dyDescent="0.25">
      <c r="A2631" s="83"/>
      <c r="B2631" s="49"/>
      <c r="C2631" s="372" t="s">
        <v>196</v>
      </c>
      <c r="D2631" s="372"/>
      <c r="E2631" s="372"/>
      <c r="F2631" s="372"/>
      <c r="G2631" s="372"/>
      <c r="H2631" s="372"/>
      <c r="I2631" s="372"/>
      <c r="J2631" s="372"/>
      <c r="K2631" s="372"/>
      <c r="L2631" s="106">
        <v>60689.45</v>
      </c>
      <c r="M2631" s="85"/>
      <c r="N2631" s="86">
        <v>597545.59</v>
      </c>
      <c r="AF2631" s="39"/>
      <c r="AG2631" s="47"/>
      <c r="AH2631" s="47"/>
      <c r="AN2631" s="47"/>
      <c r="AO2631" s="47"/>
      <c r="AP2631" s="3" t="s">
        <v>196</v>
      </c>
      <c r="AQ2631" s="47"/>
    </row>
    <row r="2632" spans="1:43" s="4" customFormat="1" ht="15" x14ac:dyDescent="0.25">
      <c r="A2632" s="83"/>
      <c r="B2632" s="49"/>
      <c r="C2632" s="372" t="s">
        <v>84</v>
      </c>
      <c r="D2632" s="372"/>
      <c r="E2632" s="372"/>
      <c r="F2632" s="372"/>
      <c r="G2632" s="372"/>
      <c r="H2632" s="372"/>
      <c r="I2632" s="372"/>
      <c r="J2632" s="372"/>
      <c r="K2632" s="372"/>
      <c r="L2632" s="87"/>
      <c r="M2632" s="85"/>
      <c r="N2632" s="88"/>
      <c r="AF2632" s="39"/>
      <c r="AG2632" s="47"/>
      <c r="AH2632" s="47"/>
      <c r="AN2632" s="47"/>
      <c r="AO2632" s="47"/>
      <c r="AP2632" s="3" t="s">
        <v>84</v>
      </c>
      <c r="AQ2632" s="47"/>
    </row>
    <row r="2633" spans="1:43" s="4" customFormat="1" ht="15" x14ac:dyDescent="0.25">
      <c r="A2633" s="83"/>
      <c r="B2633" s="49"/>
      <c r="C2633" s="372" t="s">
        <v>197</v>
      </c>
      <c r="D2633" s="372"/>
      <c r="E2633" s="372"/>
      <c r="F2633" s="372"/>
      <c r="G2633" s="372"/>
      <c r="H2633" s="372"/>
      <c r="I2633" s="372"/>
      <c r="J2633" s="372"/>
      <c r="K2633" s="372"/>
      <c r="L2633" s="84">
        <v>682.77</v>
      </c>
      <c r="M2633" s="85"/>
      <c r="N2633" s="86">
        <v>23869.64</v>
      </c>
      <c r="AF2633" s="39"/>
      <c r="AG2633" s="47"/>
      <c r="AH2633" s="47"/>
      <c r="AN2633" s="47"/>
      <c r="AO2633" s="47"/>
      <c r="AP2633" s="3" t="s">
        <v>197</v>
      </c>
      <c r="AQ2633" s="47"/>
    </row>
    <row r="2634" spans="1:43" s="4" customFormat="1" ht="15" x14ac:dyDescent="0.25">
      <c r="A2634" s="83"/>
      <c r="B2634" s="49"/>
      <c r="C2634" s="372" t="s">
        <v>199</v>
      </c>
      <c r="D2634" s="372"/>
      <c r="E2634" s="372"/>
      <c r="F2634" s="372"/>
      <c r="G2634" s="372"/>
      <c r="H2634" s="372"/>
      <c r="I2634" s="372"/>
      <c r="J2634" s="372"/>
      <c r="K2634" s="372"/>
      <c r="L2634" s="106">
        <v>3418.62</v>
      </c>
      <c r="M2634" s="85"/>
      <c r="N2634" s="88"/>
      <c r="AF2634" s="39"/>
      <c r="AG2634" s="47"/>
      <c r="AH2634" s="47"/>
      <c r="AN2634" s="47"/>
      <c r="AO2634" s="47"/>
      <c r="AP2634" s="3" t="s">
        <v>199</v>
      </c>
      <c r="AQ2634" s="47"/>
    </row>
    <row r="2635" spans="1:43" s="4" customFormat="1" ht="15" x14ac:dyDescent="0.25">
      <c r="A2635" s="83"/>
      <c r="B2635" s="49"/>
      <c r="C2635" s="372" t="s">
        <v>200</v>
      </c>
      <c r="D2635" s="372"/>
      <c r="E2635" s="372"/>
      <c r="F2635" s="372"/>
      <c r="G2635" s="372"/>
      <c r="H2635" s="372"/>
      <c r="I2635" s="372"/>
      <c r="J2635" s="372"/>
      <c r="K2635" s="372"/>
      <c r="L2635" s="84">
        <v>441.09</v>
      </c>
      <c r="M2635" s="85"/>
      <c r="N2635" s="86">
        <v>15420.5</v>
      </c>
      <c r="AF2635" s="39"/>
      <c r="AG2635" s="47"/>
      <c r="AH2635" s="47"/>
      <c r="AN2635" s="47"/>
      <c r="AO2635" s="47"/>
      <c r="AP2635" s="3" t="s">
        <v>200</v>
      </c>
      <c r="AQ2635" s="47"/>
    </row>
    <row r="2636" spans="1:43" s="4" customFormat="1" ht="15" x14ac:dyDescent="0.25">
      <c r="A2636" s="83"/>
      <c r="B2636" s="49"/>
      <c r="C2636" s="372" t="s">
        <v>201</v>
      </c>
      <c r="D2636" s="372"/>
      <c r="E2636" s="372"/>
      <c r="F2636" s="372"/>
      <c r="G2636" s="372"/>
      <c r="H2636" s="372"/>
      <c r="I2636" s="372"/>
      <c r="J2636" s="372"/>
      <c r="K2636" s="372"/>
      <c r="L2636" s="106">
        <v>54756.160000000003</v>
      </c>
      <c r="M2636" s="85"/>
      <c r="N2636" s="88"/>
      <c r="AF2636" s="39"/>
      <c r="AG2636" s="47"/>
      <c r="AH2636" s="47"/>
      <c r="AN2636" s="47"/>
      <c r="AO2636" s="47"/>
      <c r="AP2636" s="3" t="s">
        <v>201</v>
      </c>
      <c r="AQ2636" s="47"/>
    </row>
    <row r="2637" spans="1:43" s="4" customFormat="1" ht="15" x14ac:dyDescent="0.25">
      <c r="A2637" s="83"/>
      <c r="B2637" s="49"/>
      <c r="C2637" s="372" t="s">
        <v>202</v>
      </c>
      <c r="D2637" s="372"/>
      <c r="E2637" s="372"/>
      <c r="F2637" s="372"/>
      <c r="G2637" s="372"/>
      <c r="H2637" s="372"/>
      <c r="I2637" s="372"/>
      <c r="J2637" s="372"/>
      <c r="K2637" s="372"/>
      <c r="L2637" s="106">
        <v>1157.58</v>
      </c>
      <c r="M2637" s="85"/>
      <c r="N2637" s="86">
        <v>40468.839999999997</v>
      </c>
      <c r="AF2637" s="39"/>
      <c r="AG2637" s="47"/>
      <c r="AH2637" s="47"/>
      <c r="AN2637" s="47"/>
      <c r="AO2637" s="47"/>
      <c r="AP2637" s="3" t="s">
        <v>202</v>
      </c>
      <c r="AQ2637" s="47"/>
    </row>
    <row r="2638" spans="1:43" s="4" customFormat="1" ht="15" x14ac:dyDescent="0.25">
      <c r="A2638" s="83"/>
      <c r="B2638" s="49"/>
      <c r="C2638" s="372" t="s">
        <v>203</v>
      </c>
      <c r="D2638" s="372"/>
      <c r="E2638" s="372"/>
      <c r="F2638" s="372"/>
      <c r="G2638" s="372"/>
      <c r="H2638" s="372"/>
      <c r="I2638" s="372"/>
      <c r="J2638" s="372"/>
      <c r="K2638" s="372"/>
      <c r="L2638" s="84">
        <v>674.32</v>
      </c>
      <c r="M2638" s="85"/>
      <c r="N2638" s="86">
        <v>23574.080000000002</v>
      </c>
      <c r="AF2638" s="39"/>
      <c r="AG2638" s="47"/>
      <c r="AH2638" s="47"/>
      <c r="AN2638" s="47"/>
      <c r="AO2638" s="47"/>
      <c r="AP2638" s="3" t="s">
        <v>203</v>
      </c>
      <c r="AQ2638" s="47"/>
    </row>
    <row r="2639" spans="1:43" s="4" customFormat="1" ht="15" x14ac:dyDescent="0.25">
      <c r="A2639" s="83"/>
      <c r="B2639" s="49"/>
      <c r="C2639" s="372" t="s">
        <v>92</v>
      </c>
      <c r="D2639" s="372"/>
      <c r="E2639" s="372"/>
      <c r="F2639" s="372"/>
      <c r="G2639" s="372"/>
      <c r="H2639" s="372"/>
      <c r="I2639" s="372"/>
      <c r="J2639" s="372"/>
      <c r="K2639" s="372"/>
      <c r="L2639" s="106">
        <v>1123.8599999999999</v>
      </c>
      <c r="M2639" s="85"/>
      <c r="N2639" s="86">
        <v>39290.14</v>
      </c>
      <c r="AF2639" s="39"/>
      <c r="AG2639" s="47"/>
      <c r="AH2639" s="47"/>
      <c r="AN2639" s="47"/>
      <c r="AO2639" s="47"/>
      <c r="AP2639" s="3" t="s">
        <v>92</v>
      </c>
      <c r="AQ2639" s="47"/>
    </row>
    <row r="2640" spans="1:43" s="4" customFormat="1" ht="15" x14ac:dyDescent="0.25">
      <c r="A2640" s="83"/>
      <c r="B2640" s="49"/>
      <c r="C2640" s="372" t="s">
        <v>93</v>
      </c>
      <c r="D2640" s="372"/>
      <c r="E2640" s="372"/>
      <c r="F2640" s="372"/>
      <c r="G2640" s="372"/>
      <c r="H2640" s="372"/>
      <c r="I2640" s="372"/>
      <c r="J2640" s="372"/>
      <c r="K2640" s="372"/>
      <c r="L2640" s="106">
        <v>1157.58</v>
      </c>
      <c r="M2640" s="85"/>
      <c r="N2640" s="86">
        <v>40468.839999999997</v>
      </c>
      <c r="AF2640" s="39"/>
      <c r="AG2640" s="47"/>
      <c r="AH2640" s="47"/>
      <c r="AN2640" s="47"/>
      <c r="AO2640" s="47"/>
      <c r="AP2640" s="3" t="s">
        <v>93</v>
      </c>
      <c r="AQ2640" s="47"/>
    </row>
    <row r="2641" spans="1:43" s="4" customFormat="1" ht="15" x14ac:dyDescent="0.25">
      <c r="A2641" s="83"/>
      <c r="B2641" s="49"/>
      <c r="C2641" s="372" t="s">
        <v>94</v>
      </c>
      <c r="D2641" s="372"/>
      <c r="E2641" s="372"/>
      <c r="F2641" s="372"/>
      <c r="G2641" s="372"/>
      <c r="H2641" s="372"/>
      <c r="I2641" s="372"/>
      <c r="J2641" s="372"/>
      <c r="K2641" s="372"/>
      <c r="L2641" s="84">
        <v>674.32</v>
      </c>
      <c r="M2641" s="85"/>
      <c r="N2641" s="86">
        <v>23574.080000000002</v>
      </c>
      <c r="AF2641" s="39"/>
      <c r="AG2641" s="47"/>
      <c r="AH2641" s="47"/>
      <c r="AN2641" s="47"/>
      <c r="AO2641" s="47"/>
      <c r="AP2641" s="3" t="s">
        <v>94</v>
      </c>
      <c r="AQ2641" s="47"/>
    </row>
    <row r="2642" spans="1:43" s="4" customFormat="1" ht="23.25" x14ac:dyDescent="0.25">
      <c r="A2642" s="83"/>
      <c r="B2642" s="89"/>
      <c r="C2642" s="373" t="s">
        <v>2486</v>
      </c>
      <c r="D2642" s="373"/>
      <c r="E2642" s="373"/>
      <c r="F2642" s="373"/>
      <c r="G2642" s="373"/>
      <c r="H2642" s="373"/>
      <c r="I2642" s="373"/>
      <c r="J2642" s="373"/>
      <c r="K2642" s="373"/>
      <c r="L2642" s="93">
        <v>60689.45</v>
      </c>
      <c r="M2642" s="91"/>
      <c r="N2642" s="92">
        <v>597545.59</v>
      </c>
      <c r="AF2642" s="39"/>
      <c r="AG2642" s="47"/>
      <c r="AH2642" s="47"/>
      <c r="AN2642" s="47"/>
      <c r="AO2642" s="47"/>
      <c r="AQ2642" s="47" t="s">
        <v>2486</v>
      </c>
    </row>
    <row r="2643" spans="1:43" s="4" customFormat="1" ht="15" x14ac:dyDescent="0.25">
      <c r="A2643" s="83"/>
      <c r="B2643" s="49"/>
      <c r="C2643" s="372" t="s">
        <v>84</v>
      </c>
      <c r="D2643" s="372"/>
      <c r="E2643" s="372"/>
      <c r="F2643" s="372"/>
      <c r="G2643" s="372"/>
      <c r="H2643" s="372"/>
      <c r="I2643" s="372"/>
      <c r="J2643" s="372"/>
      <c r="K2643" s="372"/>
      <c r="L2643" s="87"/>
      <c r="M2643" s="85"/>
      <c r="N2643" s="88"/>
      <c r="AF2643" s="39"/>
      <c r="AG2643" s="47"/>
      <c r="AH2643" s="47"/>
      <c r="AN2643" s="47"/>
      <c r="AO2643" s="47"/>
      <c r="AP2643" s="3" t="s">
        <v>84</v>
      </c>
      <c r="AQ2643" s="47"/>
    </row>
    <row r="2644" spans="1:43" s="4" customFormat="1" ht="15" x14ac:dyDescent="0.25">
      <c r="A2644" s="83"/>
      <c r="B2644" s="49"/>
      <c r="C2644" s="372" t="s">
        <v>241</v>
      </c>
      <c r="D2644" s="372"/>
      <c r="E2644" s="372"/>
      <c r="F2644" s="372"/>
      <c r="G2644" s="372"/>
      <c r="H2644" s="372"/>
      <c r="I2644" s="372"/>
      <c r="J2644" s="372"/>
      <c r="K2644" s="372"/>
      <c r="L2644" s="106">
        <v>43318.61</v>
      </c>
      <c r="M2644" s="85"/>
      <c r="N2644" s="86">
        <v>370374.08</v>
      </c>
      <c r="AF2644" s="39"/>
      <c r="AG2644" s="47"/>
      <c r="AH2644" s="47"/>
      <c r="AN2644" s="47"/>
      <c r="AO2644" s="47"/>
      <c r="AP2644" s="3" t="s">
        <v>241</v>
      </c>
      <c r="AQ2644" s="47"/>
    </row>
    <row r="2645" spans="1:43" s="4" customFormat="1" ht="15" x14ac:dyDescent="0.25">
      <c r="A2645" s="378" t="s">
        <v>2487</v>
      </c>
      <c r="B2645" s="379"/>
      <c r="C2645" s="379"/>
      <c r="D2645" s="379"/>
      <c r="E2645" s="379"/>
      <c r="F2645" s="379"/>
      <c r="G2645" s="379"/>
      <c r="H2645" s="379"/>
      <c r="I2645" s="379"/>
      <c r="J2645" s="379"/>
      <c r="K2645" s="379"/>
      <c r="L2645" s="379"/>
      <c r="M2645" s="379"/>
      <c r="N2645" s="380"/>
      <c r="AF2645" s="39" t="s">
        <v>2487</v>
      </c>
      <c r="AG2645" s="47"/>
      <c r="AH2645" s="47"/>
      <c r="AN2645" s="47"/>
      <c r="AO2645" s="47"/>
      <c r="AQ2645" s="47"/>
    </row>
    <row r="2646" spans="1:43" s="4" customFormat="1" ht="15" x14ac:dyDescent="0.25">
      <c r="A2646" s="381" t="s">
        <v>2488</v>
      </c>
      <c r="B2646" s="382"/>
      <c r="C2646" s="382"/>
      <c r="D2646" s="382"/>
      <c r="E2646" s="382"/>
      <c r="F2646" s="382"/>
      <c r="G2646" s="382"/>
      <c r="H2646" s="382"/>
      <c r="I2646" s="382"/>
      <c r="J2646" s="382"/>
      <c r="K2646" s="382"/>
      <c r="L2646" s="382"/>
      <c r="M2646" s="382"/>
      <c r="N2646" s="383"/>
      <c r="AF2646" s="39"/>
      <c r="AG2646" s="47" t="s">
        <v>2488</v>
      </c>
      <c r="AH2646" s="47"/>
      <c r="AN2646" s="47"/>
      <c r="AO2646" s="47"/>
      <c r="AQ2646" s="47"/>
    </row>
    <row r="2647" spans="1:43" s="4" customFormat="1" ht="23.25" x14ac:dyDescent="0.25">
      <c r="A2647" s="40" t="s">
        <v>1041</v>
      </c>
      <c r="B2647" s="41" t="s">
        <v>859</v>
      </c>
      <c r="C2647" s="374" t="s">
        <v>983</v>
      </c>
      <c r="D2647" s="374"/>
      <c r="E2647" s="374"/>
      <c r="F2647" s="42" t="s">
        <v>215</v>
      </c>
      <c r="G2647" s="43">
        <v>1.44</v>
      </c>
      <c r="H2647" s="44">
        <v>1</v>
      </c>
      <c r="I2647" s="68">
        <v>1.44</v>
      </c>
      <c r="J2647" s="45"/>
      <c r="K2647" s="43"/>
      <c r="L2647" s="45"/>
      <c r="M2647" s="43"/>
      <c r="N2647" s="46"/>
      <c r="AF2647" s="39"/>
      <c r="AG2647" s="47"/>
      <c r="AH2647" s="47" t="s">
        <v>983</v>
      </c>
      <c r="AN2647" s="47"/>
      <c r="AO2647" s="47"/>
      <c r="AQ2647" s="47"/>
    </row>
    <row r="2648" spans="1:43" s="4" customFormat="1" ht="15" x14ac:dyDescent="0.25">
      <c r="A2648" s="69"/>
      <c r="B2648" s="50"/>
      <c r="C2648" s="372" t="s">
        <v>2489</v>
      </c>
      <c r="D2648" s="372"/>
      <c r="E2648" s="372"/>
      <c r="F2648" s="372"/>
      <c r="G2648" s="372"/>
      <c r="H2648" s="372"/>
      <c r="I2648" s="372"/>
      <c r="J2648" s="372"/>
      <c r="K2648" s="372"/>
      <c r="L2648" s="372"/>
      <c r="M2648" s="372"/>
      <c r="N2648" s="377"/>
      <c r="AF2648" s="39"/>
      <c r="AG2648" s="47"/>
      <c r="AH2648" s="47"/>
      <c r="AI2648" s="3" t="s">
        <v>2489</v>
      </c>
      <c r="AN2648" s="47"/>
      <c r="AO2648" s="47"/>
      <c r="AQ2648" s="47"/>
    </row>
    <row r="2649" spans="1:43" s="4" customFormat="1" ht="22.5" x14ac:dyDescent="0.25">
      <c r="A2649" s="103"/>
      <c r="B2649" s="49" t="s">
        <v>217</v>
      </c>
      <c r="C2649" s="368" t="s">
        <v>218</v>
      </c>
      <c r="D2649" s="368"/>
      <c r="E2649" s="368"/>
      <c r="F2649" s="368"/>
      <c r="G2649" s="368"/>
      <c r="H2649" s="368"/>
      <c r="I2649" s="368"/>
      <c r="J2649" s="368"/>
      <c r="K2649" s="368"/>
      <c r="L2649" s="368"/>
      <c r="M2649" s="368"/>
      <c r="N2649" s="376"/>
      <c r="AF2649" s="39"/>
      <c r="AG2649" s="47"/>
      <c r="AH2649" s="47"/>
      <c r="AJ2649" s="3" t="s">
        <v>218</v>
      </c>
      <c r="AN2649" s="47"/>
      <c r="AO2649" s="47"/>
      <c r="AQ2649" s="47"/>
    </row>
    <row r="2650" spans="1:43" s="4" customFormat="1" ht="15" x14ac:dyDescent="0.25">
      <c r="A2650" s="48"/>
      <c r="B2650" s="49" t="s">
        <v>58</v>
      </c>
      <c r="C2650" s="372" t="s">
        <v>62</v>
      </c>
      <c r="D2650" s="372"/>
      <c r="E2650" s="372"/>
      <c r="F2650" s="51"/>
      <c r="G2650" s="52"/>
      <c r="H2650" s="52"/>
      <c r="I2650" s="52"/>
      <c r="J2650" s="53">
        <v>137.62</v>
      </c>
      <c r="K2650" s="54">
        <v>1.1499999999999999</v>
      </c>
      <c r="L2650" s="53">
        <v>227.9</v>
      </c>
      <c r="M2650" s="54">
        <v>34.96</v>
      </c>
      <c r="N2650" s="55">
        <v>7967.38</v>
      </c>
      <c r="AF2650" s="39"/>
      <c r="AG2650" s="47"/>
      <c r="AH2650" s="47"/>
      <c r="AK2650" s="3" t="s">
        <v>62</v>
      </c>
      <c r="AN2650" s="47"/>
      <c r="AO2650" s="47"/>
      <c r="AQ2650" s="47"/>
    </row>
    <row r="2651" spans="1:43" s="4" customFormat="1" ht="15" x14ac:dyDescent="0.25">
      <c r="A2651" s="48"/>
      <c r="B2651" s="49" t="s">
        <v>73</v>
      </c>
      <c r="C2651" s="372" t="s">
        <v>175</v>
      </c>
      <c r="D2651" s="372"/>
      <c r="E2651" s="372"/>
      <c r="F2651" s="51"/>
      <c r="G2651" s="52"/>
      <c r="H2651" s="52"/>
      <c r="I2651" s="52"/>
      <c r="J2651" s="53">
        <v>50.47</v>
      </c>
      <c r="K2651" s="54">
        <v>1.1499999999999999</v>
      </c>
      <c r="L2651" s="53">
        <v>83.58</v>
      </c>
      <c r="M2651" s="52"/>
      <c r="N2651" s="58"/>
      <c r="AF2651" s="39"/>
      <c r="AG2651" s="47"/>
      <c r="AH2651" s="47"/>
      <c r="AK2651" s="3" t="s">
        <v>175</v>
      </c>
      <c r="AN2651" s="47"/>
      <c r="AO2651" s="47"/>
      <c r="AQ2651" s="47"/>
    </row>
    <row r="2652" spans="1:43" s="4" customFormat="1" ht="15" x14ac:dyDescent="0.25">
      <c r="A2652" s="48"/>
      <c r="B2652" s="49" t="s">
        <v>78</v>
      </c>
      <c r="C2652" s="372" t="s">
        <v>176</v>
      </c>
      <c r="D2652" s="372"/>
      <c r="E2652" s="372"/>
      <c r="F2652" s="51"/>
      <c r="G2652" s="52"/>
      <c r="H2652" s="52"/>
      <c r="I2652" s="52"/>
      <c r="J2652" s="53">
        <v>5.0199999999999996</v>
      </c>
      <c r="K2652" s="54">
        <v>1.1499999999999999</v>
      </c>
      <c r="L2652" s="53">
        <v>8.31</v>
      </c>
      <c r="M2652" s="54">
        <v>34.96</v>
      </c>
      <c r="N2652" s="64">
        <v>290.52</v>
      </c>
      <c r="AF2652" s="39"/>
      <c r="AG2652" s="47"/>
      <c r="AH2652" s="47"/>
      <c r="AK2652" s="3" t="s">
        <v>176</v>
      </c>
      <c r="AN2652" s="47"/>
      <c r="AO2652" s="47"/>
      <c r="AQ2652" s="47"/>
    </row>
    <row r="2653" spans="1:43" s="4" customFormat="1" ht="15" x14ac:dyDescent="0.25">
      <c r="A2653" s="48"/>
      <c r="B2653" s="49" t="s">
        <v>122</v>
      </c>
      <c r="C2653" s="372" t="s">
        <v>177</v>
      </c>
      <c r="D2653" s="372"/>
      <c r="E2653" s="372"/>
      <c r="F2653" s="51"/>
      <c r="G2653" s="52"/>
      <c r="H2653" s="52"/>
      <c r="I2653" s="52"/>
      <c r="J2653" s="53">
        <v>37.909999999999997</v>
      </c>
      <c r="K2653" s="52"/>
      <c r="L2653" s="53">
        <v>54.59</v>
      </c>
      <c r="M2653" s="52"/>
      <c r="N2653" s="58"/>
      <c r="AF2653" s="39"/>
      <c r="AG2653" s="47"/>
      <c r="AH2653" s="47"/>
      <c r="AK2653" s="3" t="s">
        <v>177</v>
      </c>
      <c r="AN2653" s="47"/>
      <c r="AO2653" s="47"/>
      <c r="AQ2653" s="47"/>
    </row>
    <row r="2654" spans="1:43" s="4" customFormat="1" ht="15" x14ac:dyDescent="0.25">
      <c r="A2654" s="56"/>
      <c r="B2654" s="49"/>
      <c r="C2654" s="372" t="s">
        <v>63</v>
      </c>
      <c r="D2654" s="372"/>
      <c r="E2654" s="372"/>
      <c r="F2654" s="51" t="s">
        <v>64</v>
      </c>
      <c r="G2654" s="54">
        <v>14.64</v>
      </c>
      <c r="H2654" s="54">
        <v>1.1499999999999999</v>
      </c>
      <c r="I2654" s="114">
        <v>24.243839999999999</v>
      </c>
      <c r="J2654" s="57"/>
      <c r="K2654" s="52"/>
      <c r="L2654" s="57"/>
      <c r="M2654" s="52"/>
      <c r="N2654" s="58"/>
      <c r="AF2654" s="39"/>
      <c r="AG2654" s="47"/>
      <c r="AH2654" s="47"/>
      <c r="AL2654" s="3" t="s">
        <v>63</v>
      </c>
      <c r="AN2654" s="47"/>
      <c r="AO2654" s="47"/>
      <c r="AQ2654" s="47"/>
    </row>
    <row r="2655" spans="1:43" s="4" customFormat="1" ht="15" x14ac:dyDescent="0.25">
      <c r="A2655" s="56"/>
      <c r="B2655" s="49"/>
      <c r="C2655" s="372" t="s">
        <v>178</v>
      </c>
      <c r="D2655" s="372"/>
      <c r="E2655" s="372"/>
      <c r="F2655" s="51" t="s">
        <v>64</v>
      </c>
      <c r="G2655" s="104">
        <v>0.4</v>
      </c>
      <c r="H2655" s="54">
        <v>1.1499999999999999</v>
      </c>
      <c r="I2655" s="70">
        <v>0.66239999999999999</v>
      </c>
      <c r="J2655" s="57"/>
      <c r="K2655" s="52"/>
      <c r="L2655" s="57"/>
      <c r="M2655" s="52"/>
      <c r="N2655" s="58"/>
      <c r="AF2655" s="39"/>
      <c r="AG2655" s="47"/>
      <c r="AH2655" s="47"/>
      <c r="AL2655" s="3" t="s">
        <v>178</v>
      </c>
      <c r="AN2655" s="47"/>
      <c r="AO2655" s="47"/>
      <c r="AQ2655" s="47"/>
    </row>
    <row r="2656" spans="1:43" s="4" customFormat="1" ht="15" x14ac:dyDescent="0.25">
      <c r="A2656" s="48"/>
      <c r="B2656" s="49"/>
      <c r="C2656" s="375" t="s">
        <v>65</v>
      </c>
      <c r="D2656" s="375"/>
      <c r="E2656" s="375"/>
      <c r="F2656" s="59"/>
      <c r="G2656" s="60"/>
      <c r="H2656" s="60"/>
      <c r="I2656" s="60"/>
      <c r="J2656" s="61">
        <v>226</v>
      </c>
      <c r="K2656" s="60"/>
      <c r="L2656" s="61">
        <v>366.07</v>
      </c>
      <c r="M2656" s="60"/>
      <c r="N2656" s="62"/>
      <c r="AF2656" s="39"/>
      <c r="AG2656" s="47"/>
      <c r="AH2656" s="47"/>
      <c r="AM2656" s="3" t="s">
        <v>65</v>
      </c>
      <c r="AN2656" s="47"/>
      <c r="AO2656" s="47"/>
      <c r="AQ2656" s="47"/>
    </row>
    <row r="2657" spans="1:43" s="4" customFormat="1" ht="15" x14ac:dyDescent="0.25">
      <c r="A2657" s="56"/>
      <c r="B2657" s="49"/>
      <c r="C2657" s="372" t="s">
        <v>66</v>
      </c>
      <c r="D2657" s="372"/>
      <c r="E2657" s="372"/>
      <c r="F2657" s="51"/>
      <c r="G2657" s="52"/>
      <c r="H2657" s="52"/>
      <c r="I2657" s="52"/>
      <c r="J2657" s="57"/>
      <c r="K2657" s="52"/>
      <c r="L2657" s="53">
        <v>236.21</v>
      </c>
      <c r="M2657" s="52"/>
      <c r="N2657" s="55">
        <v>8257.9</v>
      </c>
      <c r="AF2657" s="39"/>
      <c r="AG2657" s="47"/>
      <c r="AH2657" s="47"/>
      <c r="AL2657" s="3" t="s">
        <v>66</v>
      </c>
      <c r="AN2657" s="47"/>
      <c r="AO2657" s="47"/>
      <c r="AQ2657" s="47"/>
    </row>
    <row r="2658" spans="1:43" s="4" customFormat="1" ht="23.25" x14ac:dyDescent="0.25">
      <c r="A2658" s="56"/>
      <c r="B2658" s="49" t="s">
        <v>681</v>
      </c>
      <c r="C2658" s="372" t="s">
        <v>682</v>
      </c>
      <c r="D2658" s="372"/>
      <c r="E2658" s="372"/>
      <c r="F2658" s="51" t="s">
        <v>69</v>
      </c>
      <c r="G2658" s="63">
        <v>97</v>
      </c>
      <c r="H2658" s="52"/>
      <c r="I2658" s="63">
        <v>97</v>
      </c>
      <c r="J2658" s="57"/>
      <c r="K2658" s="52"/>
      <c r="L2658" s="53">
        <v>229.12</v>
      </c>
      <c r="M2658" s="52"/>
      <c r="N2658" s="55">
        <v>8010.16</v>
      </c>
      <c r="AF2658" s="39"/>
      <c r="AG2658" s="47"/>
      <c r="AH2658" s="47"/>
      <c r="AL2658" s="3" t="s">
        <v>682</v>
      </c>
      <c r="AN2658" s="47"/>
      <c r="AO2658" s="47"/>
      <c r="AQ2658" s="47"/>
    </row>
    <row r="2659" spans="1:43" s="4" customFormat="1" ht="23.25" x14ac:dyDescent="0.25">
      <c r="A2659" s="56"/>
      <c r="B2659" s="49" t="s">
        <v>683</v>
      </c>
      <c r="C2659" s="372" t="s">
        <v>684</v>
      </c>
      <c r="D2659" s="372"/>
      <c r="E2659" s="372"/>
      <c r="F2659" s="51" t="s">
        <v>69</v>
      </c>
      <c r="G2659" s="63">
        <v>51</v>
      </c>
      <c r="H2659" s="52"/>
      <c r="I2659" s="63">
        <v>51</v>
      </c>
      <c r="J2659" s="57"/>
      <c r="K2659" s="52"/>
      <c r="L2659" s="53">
        <v>120.47</v>
      </c>
      <c r="M2659" s="52"/>
      <c r="N2659" s="55">
        <v>4211.53</v>
      </c>
      <c r="AF2659" s="39"/>
      <c r="AG2659" s="47"/>
      <c r="AH2659" s="47"/>
      <c r="AL2659" s="3" t="s">
        <v>684</v>
      </c>
      <c r="AN2659" s="47"/>
      <c r="AO2659" s="47"/>
      <c r="AQ2659" s="47"/>
    </row>
    <row r="2660" spans="1:43" s="4" customFormat="1" ht="15" x14ac:dyDescent="0.25">
      <c r="A2660" s="65"/>
      <c r="B2660" s="66"/>
      <c r="C2660" s="374" t="s">
        <v>72</v>
      </c>
      <c r="D2660" s="374"/>
      <c r="E2660" s="374"/>
      <c r="F2660" s="42"/>
      <c r="G2660" s="43"/>
      <c r="H2660" s="43"/>
      <c r="I2660" s="43"/>
      <c r="J2660" s="45"/>
      <c r="K2660" s="43"/>
      <c r="L2660" s="67">
        <v>715.66</v>
      </c>
      <c r="M2660" s="60"/>
      <c r="N2660" s="46"/>
      <c r="AF2660" s="39"/>
      <c r="AG2660" s="47"/>
      <c r="AH2660" s="47"/>
      <c r="AN2660" s="47" t="s">
        <v>72</v>
      </c>
      <c r="AO2660" s="47"/>
      <c r="AQ2660" s="47"/>
    </row>
    <row r="2661" spans="1:43" s="4" customFormat="1" ht="22.5" x14ac:dyDescent="0.25">
      <c r="A2661" s="40" t="s">
        <v>1042</v>
      </c>
      <c r="B2661" s="41" t="s">
        <v>768</v>
      </c>
      <c r="C2661" s="374" t="s">
        <v>2363</v>
      </c>
      <c r="D2661" s="374"/>
      <c r="E2661" s="374"/>
      <c r="F2661" s="42" t="s">
        <v>231</v>
      </c>
      <c r="G2661" s="43">
        <v>146.88</v>
      </c>
      <c r="H2661" s="44">
        <v>1</v>
      </c>
      <c r="I2661" s="68">
        <v>146.88</v>
      </c>
      <c r="J2661" s="105">
        <v>1856.23</v>
      </c>
      <c r="K2661" s="43"/>
      <c r="L2661" s="105">
        <v>31888.080000000002</v>
      </c>
      <c r="M2661" s="68">
        <v>8.5500000000000007</v>
      </c>
      <c r="N2661" s="115">
        <v>272643.06</v>
      </c>
      <c r="AF2661" s="39"/>
      <c r="AG2661" s="47"/>
      <c r="AH2661" s="47" t="s">
        <v>2363</v>
      </c>
      <c r="AN2661" s="47"/>
      <c r="AO2661" s="47"/>
      <c r="AQ2661" s="47"/>
    </row>
    <row r="2662" spans="1:43" s="4" customFormat="1" ht="15" x14ac:dyDescent="0.25">
      <c r="A2662" s="69"/>
      <c r="B2662" s="50"/>
      <c r="C2662" s="372" t="s">
        <v>2490</v>
      </c>
      <c r="D2662" s="372"/>
      <c r="E2662" s="372"/>
      <c r="F2662" s="372"/>
      <c r="G2662" s="372"/>
      <c r="H2662" s="372"/>
      <c r="I2662" s="372"/>
      <c r="J2662" s="372"/>
      <c r="K2662" s="372"/>
      <c r="L2662" s="372"/>
      <c r="M2662" s="372"/>
      <c r="N2662" s="377"/>
      <c r="AF2662" s="39"/>
      <c r="AG2662" s="47"/>
      <c r="AH2662" s="47"/>
      <c r="AI2662" s="3" t="s">
        <v>2490</v>
      </c>
      <c r="AN2662" s="47"/>
      <c r="AO2662" s="47"/>
      <c r="AQ2662" s="47"/>
    </row>
    <row r="2663" spans="1:43" s="4" customFormat="1" ht="15" x14ac:dyDescent="0.25">
      <c r="A2663" s="65"/>
      <c r="B2663" s="66"/>
      <c r="C2663" s="374" t="s">
        <v>72</v>
      </c>
      <c r="D2663" s="374"/>
      <c r="E2663" s="374"/>
      <c r="F2663" s="42"/>
      <c r="G2663" s="43"/>
      <c r="H2663" s="43"/>
      <c r="I2663" s="43"/>
      <c r="J2663" s="45"/>
      <c r="K2663" s="43"/>
      <c r="L2663" s="105">
        <v>31888.080000000002</v>
      </c>
      <c r="M2663" s="60"/>
      <c r="N2663" s="115">
        <v>272643.06</v>
      </c>
      <c r="AF2663" s="39"/>
      <c r="AG2663" s="47"/>
      <c r="AH2663" s="47"/>
      <c r="AN2663" s="47" t="s">
        <v>72</v>
      </c>
      <c r="AO2663" s="47"/>
      <c r="AQ2663" s="47"/>
    </row>
    <row r="2664" spans="1:43" s="4" customFormat="1" ht="23.25" x14ac:dyDescent="0.25">
      <c r="A2664" s="40" t="s">
        <v>1043</v>
      </c>
      <c r="B2664" s="41" t="s">
        <v>702</v>
      </c>
      <c r="C2664" s="374" t="s">
        <v>703</v>
      </c>
      <c r="D2664" s="374"/>
      <c r="E2664" s="374"/>
      <c r="F2664" s="42" t="s">
        <v>215</v>
      </c>
      <c r="G2664" s="43">
        <v>1.36</v>
      </c>
      <c r="H2664" s="44">
        <v>1</v>
      </c>
      <c r="I2664" s="68">
        <v>1.36</v>
      </c>
      <c r="J2664" s="45"/>
      <c r="K2664" s="43"/>
      <c r="L2664" s="45"/>
      <c r="M2664" s="43"/>
      <c r="N2664" s="46"/>
      <c r="AF2664" s="39"/>
      <c r="AG2664" s="47"/>
      <c r="AH2664" s="47" t="s">
        <v>703</v>
      </c>
      <c r="AN2664" s="47"/>
      <c r="AO2664" s="47"/>
      <c r="AQ2664" s="47"/>
    </row>
    <row r="2665" spans="1:43" s="4" customFormat="1" ht="15" x14ac:dyDescent="0.25">
      <c r="A2665" s="69"/>
      <c r="B2665" s="50"/>
      <c r="C2665" s="372" t="s">
        <v>2491</v>
      </c>
      <c r="D2665" s="372"/>
      <c r="E2665" s="372"/>
      <c r="F2665" s="372"/>
      <c r="G2665" s="372"/>
      <c r="H2665" s="372"/>
      <c r="I2665" s="372"/>
      <c r="J2665" s="372"/>
      <c r="K2665" s="372"/>
      <c r="L2665" s="372"/>
      <c r="M2665" s="372"/>
      <c r="N2665" s="377"/>
      <c r="AF2665" s="39"/>
      <c r="AG2665" s="47"/>
      <c r="AH2665" s="47"/>
      <c r="AI2665" s="3" t="s">
        <v>2491</v>
      </c>
      <c r="AN2665" s="47"/>
      <c r="AO2665" s="47"/>
      <c r="AQ2665" s="47"/>
    </row>
    <row r="2666" spans="1:43" s="4" customFormat="1" ht="22.5" x14ac:dyDescent="0.25">
      <c r="A2666" s="103"/>
      <c r="B2666" s="49" t="s">
        <v>217</v>
      </c>
      <c r="C2666" s="368" t="s">
        <v>218</v>
      </c>
      <c r="D2666" s="368"/>
      <c r="E2666" s="368"/>
      <c r="F2666" s="368"/>
      <c r="G2666" s="368"/>
      <c r="H2666" s="368"/>
      <c r="I2666" s="368"/>
      <c r="J2666" s="368"/>
      <c r="K2666" s="368"/>
      <c r="L2666" s="368"/>
      <c r="M2666" s="368"/>
      <c r="N2666" s="376"/>
      <c r="AF2666" s="39"/>
      <c r="AG2666" s="47"/>
      <c r="AH2666" s="47"/>
      <c r="AJ2666" s="3" t="s">
        <v>218</v>
      </c>
      <c r="AN2666" s="47"/>
      <c r="AO2666" s="47"/>
      <c r="AQ2666" s="47"/>
    </row>
    <row r="2667" spans="1:43" s="4" customFormat="1" ht="15" x14ac:dyDescent="0.25">
      <c r="A2667" s="48"/>
      <c r="B2667" s="49" t="s">
        <v>58</v>
      </c>
      <c r="C2667" s="372" t="s">
        <v>62</v>
      </c>
      <c r="D2667" s="372"/>
      <c r="E2667" s="372"/>
      <c r="F2667" s="51"/>
      <c r="G2667" s="52"/>
      <c r="H2667" s="52"/>
      <c r="I2667" s="52"/>
      <c r="J2667" s="53">
        <v>37.17</v>
      </c>
      <c r="K2667" s="54">
        <v>1.1499999999999999</v>
      </c>
      <c r="L2667" s="53">
        <v>58.13</v>
      </c>
      <c r="M2667" s="54">
        <v>34.96</v>
      </c>
      <c r="N2667" s="55">
        <v>2032.22</v>
      </c>
      <c r="AF2667" s="39"/>
      <c r="AG2667" s="47"/>
      <c r="AH2667" s="47"/>
      <c r="AK2667" s="3" t="s">
        <v>62</v>
      </c>
      <c r="AN2667" s="47"/>
      <c r="AO2667" s="47"/>
      <c r="AQ2667" s="47"/>
    </row>
    <row r="2668" spans="1:43" s="4" customFormat="1" ht="15" x14ac:dyDescent="0.25">
      <c r="A2668" s="48"/>
      <c r="B2668" s="49" t="s">
        <v>73</v>
      </c>
      <c r="C2668" s="372" t="s">
        <v>175</v>
      </c>
      <c r="D2668" s="372"/>
      <c r="E2668" s="372"/>
      <c r="F2668" s="51"/>
      <c r="G2668" s="52"/>
      <c r="H2668" s="52"/>
      <c r="I2668" s="52"/>
      <c r="J2668" s="53">
        <v>1.97</v>
      </c>
      <c r="K2668" s="54">
        <v>1.1499999999999999</v>
      </c>
      <c r="L2668" s="53">
        <v>3.08</v>
      </c>
      <c r="M2668" s="52"/>
      <c r="N2668" s="58"/>
      <c r="AF2668" s="39"/>
      <c r="AG2668" s="47"/>
      <c r="AH2668" s="47"/>
      <c r="AK2668" s="3" t="s">
        <v>175</v>
      </c>
      <c r="AN2668" s="47"/>
      <c r="AO2668" s="47"/>
      <c r="AQ2668" s="47"/>
    </row>
    <row r="2669" spans="1:43" s="4" customFormat="1" ht="15" x14ac:dyDescent="0.25">
      <c r="A2669" s="48"/>
      <c r="B2669" s="49" t="s">
        <v>78</v>
      </c>
      <c r="C2669" s="372" t="s">
        <v>176</v>
      </c>
      <c r="D2669" s="372"/>
      <c r="E2669" s="372"/>
      <c r="F2669" s="51"/>
      <c r="G2669" s="52"/>
      <c r="H2669" s="52"/>
      <c r="I2669" s="52"/>
      <c r="J2669" s="53">
        <v>0.35</v>
      </c>
      <c r="K2669" s="54">
        <v>1.1499999999999999</v>
      </c>
      <c r="L2669" s="53">
        <v>0.55000000000000004</v>
      </c>
      <c r="M2669" s="54">
        <v>34.96</v>
      </c>
      <c r="N2669" s="64">
        <v>19.23</v>
      </c>
      <c r="AF2669" s="39"/>
      <c r="AG2669" s="47"/>
      <c r="AH2669" s="47"/>
      <c r="AK2669" s="3" t="s">
        <v>176</v>
      </c>
      <c r="AN2669" s="47"/>
      <c r="AO2669" s="47"/>
      <c r="AQ2669" s="47"/>
    </row>
    <row r="2670" spans="1:43" s="4" customFormat="1" ht="15" x14ac:dyDescent="0.25">
      <c r="A2670" s="48"/>
      <c r="B2670" s="49" t="s">
        <v>122</v>
      </c>
      <c r="C2670" s="372" t="s">
        <v>177</v>
      </c>
      <c r="D2670" s="372"/>
      <c r="E2670" s="372"/>
      <c r="F2670" s="51"/>
      <c r="G2670" s="52"/>
      <c r="H2670" s="52"/>
      <c r="I2670" s="52"/>
      <c r="J2670" s="53">
        <v>0.74</v>
      </c>
      <c r="K2670" s="52"/>
      <c r="L2670" s="53">
        <v>1.01</v>
      </c>
      <c r="M2670" s="52"/>
      <c r="N2670" s="58"/>
      <c r="AF2670" s="39"/>
      <c r="AG2670" s="47"/>
      <c r="AH2670" s="47"/>
      <c r="AK2670" s="3" t="s">
        <v>177</v>
      </c>
      <c r="AN2670" s="47"/>
      <c r="AO2670" s="47"/>
      <c r="AQ2670" s="47"/>
    </row>
    <row r="2671" spans="1:43" s="4" customFormat="1" ht="15" x14ac:dyDescent="0.25">
      <c r="A2671" s="56"/>
      <c r="B2671" s="49"/>
      <c r="C2671" s="372" t="s">
        <v>63</v>
      </c>
      <c r="D2671" s="372"/>
      <c r="E2671" s="372"/>
      <c r="F2671" s="51" t="s">
        <v>64</v>
      </c>
      <c r="G2671" s="54">
        <v>4.84</v>
      </c>
      <c r="H2671" s="54">
        <v>1.1499999999999999</v>
      </c>
      <c r="I2671" s="114">
        <v>7.5697599999999996</v>
      </c>
      <c r="J2671" s="57"/>
      <c r="K2671" s="52"/>
      <c r="L2671" s="57"/>
      <c r="M2671" s="52"/>
      <c r="N2671" s="58"/>
      <c r="AF2671" s="39"/>
      <c r="AG2671" s="47"/>
      <c r="AH2671" s="47"/>
      <c r="AL2671" s="3" t="s">
        <v>63</v>
      </c>
      <c r="AN2671" s="47"/>
      <c r="AO2671" s="47"/>
      <c r="AQ2671" s="47"/>
    </row>
    <row r="2672" spans="1:43" s="4" customFormat="1" ht="15" x14ac:dyDescent="0.25">
      <c r="A2672" s="56"/>
      <c r="B2672" s="49"/>
      <c r="C2672" s="372" t="s">
        <v>178</v>
      </c>
      <c r="D2672" s="372"/>
      <c r="E2672" s="372"/>
      <c r="F2672" s="51" t="s">
        <v>64</v>
      </c>
      <c r="G2672" s="54">
        <v>0.03</v>
      </c>
      <c r="H2672" s="54">
        <v>1.1499999999999999</v>
      </c>
      <c r="I2672" s="114">
        <v>4.6920000000000003E-2</v>
      </c>
      <c r="J2672" s="57"/>
      <c r="K2672" s="52"/>
      <c r="L2672" s="57"/>
      <c r="M2672" s="52"/>
      <c r="N2672" s="58"/>
      <c r="AF2672" s="39"/>
      <c r="AG2672" s="47"/>
      <c r="AH2672" s="47"/>
      <c r="AL2672" s="3" t="s">
        <v>178</v>
      </c>
      <c r="AN2672" s="47"/>
      <c r="AO2672" s="47"/>
      <c r="AQ2672" s="47"/>
    </row>
    <row r="2673" spans="1:43" s="4" customFormat="1" ht="15" x14ac:dyDescent="0.25">
      <c r="A2673" s="48"/>
      <c r="B2673" s="49"/>
      <c r="C2673" s="375" t="s">
        <v>65</v>
      </c>
      <c r="D2673" s="375"/>
      <c r="E2673" s="375"/>
      <c r="F2673" s="59"/>
      <c r="G2673" s="60"/>
      <c r="H2673" s="60"/>
      <c r="I2673" s="60"/>
      <c r="J2673" s="61">
        <v>39.880000000000003</v>
      </c>
      <c r="K2673" s="60"/>
      <c r="L2673" s="61">
        <v>62.22</v>
      </c>
      <c r="M2673" s="60"/>
      <c r="N2673" s="62"/>
      <c r="AF2673" s="39"/>
      <c r="AG2673" s="47"/>
      <c r="AH2673" s="47"/>
      <c r="AM2673" s="3" t="s">
        <v>65</v>
      </c>
      <c r="AN2673" s="47"/>
      <c r="AO2673" s="47"/>
      <c r="AQ2673" s="47"/>
    </row>
    <row r="2674" spans="1:43" s="4" customFormat="1" ht="15" x14ac:dyDescent="0.25">
      <c r="A2674" s="56"/>
      <c r="B2674" s="49"/>
      <c r="C2674" s="372" t="s">
        <v>66</v>
      </c>
      <c r="D2674" s="372"/>
      <c r="E2674" s="372"/>
      <c r="F2674" s="51"/>
      <c r="G2674" s="52"/>
      <c r="H2674" s="52"/>
      <c r="I2674" s="52"/>
      <c r="J2674" s="57"/>
      <c r="K2674" s="52"/>
      <c r="L2674" s="53">
        <v>58.68</v>
      </c>
      <c r="M2674" s="52"/>
      <c r="N2674" s="55">
        <v>2051.4499999999998</v>
      </c>
      <c r="AF2674" s="39"/>
      <c r="AG2674" s="47"/>
      <c r="AH2674" s="47"/>
      <c r="AL2674" s="3" t="s">
        <v>66</v>
      </c>
      <c r="AN2674" s="47"/>
      <c r="AO2674" s="47"/>
      <c r="AQ2674" s="47"/>
    </row>
    <row r="2675" spans="1:43" s="4" customFormat="1" ht="23.25" x14ac:dyDescent="0.25">
      <c r="A2675" s="56"/>
      <c r="B2675" s="49" t="s">
        <v>681</v>
      </c>
      <c r="C2675" s="372" t="s">
        <v>682</v>
      </c>
      <c r="D2675" s="372"/>
      <c r="E2675" s="372"/>
      <c r="F2675" s="51" t="s">
        <v>69</v>
      </c>
      <c r="G2675" s="63">
        <v>97</v>
      </c>
      <c r="H2675" s="52"/>
      <c r="I2675" s="63">
        <v>97</v>
      </c>
      <c r="J2675" s="57"/>
      <c r="K2675" s="52"/>
      <c r="L2675" s="53">
        <v>56.92</v>
      </c>
      <c r="M2675" s="52"/>
      <c r="N2675" s="55">
        <v>1989.91</v>
      </c>
      <c r="AF2675" s="39"/>
      <c r="AG2675" s="47"/>
      <c r="AH2675" s="47"/>
      <c r="AL2675" s="3" t="s">
        <v>682</v>
      </c>
      <c r="AN2675" s="47"/>
      <c r="AO2675" s="47"/>
      <c r="AQ2675" s="47"/>
    </row>
    <row r="2676" spans="1:43" s="4" customFormat="1" ht="23.25" x14ac:dyDescent="0.25">
      <c r="A2676" s="56"/>
      <c r="B2676" s="49" t="s">
        <v>683</v>
      </c>
      <c r="C2676" s="372" t="s">
        <v>684</v>
      </c>
      <c r="D2676" s="372"/>
      <c r="E2676" s="372"/>
      <c r="F2676" s="51" t="s">
        <v>69</v>
      </c>
      <c r="G2676" s="63">
        <v>51</v>
      </c>
      <c r="H2676" s="52"/>
      <c r="I2676" s="63">
        <v>51</v>
      </c>
      <c r="J2676" s="57"/>
      <c r="K2676" s="52"/>
      <c r="L2676" s="53">
        <v>29.93</v>
      </c>
      <c r="M2676" s="52"/>
      <c r="N2676" s="55">
        <v>1046.24</v>
      </c>
      <c r="AF2676" s="39"/>
      <c r="AG2676" s="47"/>
      <c r="AH2676" s="47"/>
      <c r="AL2676" s="3" t="s">
        <v>684</v>
      </c>
      <c r="AN2676" s="47"/>
      <c r="AO2676" s="47"/>
      <c r="AQ2676" s="47"/>
    </row>
    <row r="2677" spans="1:43" s="4" customFormat="1" ht="15" x14ac:dyDescent="0.25">
      <c r="A2677" s="65"/>
      <c r="B2677" s="66"/>
      <c r="C2677" s="374" t="s">
        <v>72</v>
      </c>
      <c r="D2677" s="374"/>
      <c r="E2677" s="374"/>
      <c r="F2677" s="42"/>
      <c r="G2677" s="43"/>
      <c r="H2677" s="43"/>
      <c r="I2677" s="43"/>
      <c r="J2677" s="45"/>
      <c r="K2677" s="43"/>
      <c r="L2677" s="67">
        <v>149.07</v>
      </c>
      <c r="M2677" s="60"/>
      <c r="N2677" s="46"/>
      <c r="AF2677" s="39"/>
      <c r="AG2677" s="47"/>
      <c r="AH2677" s="47"/>
      <c r="AN2677" s="47" t="s">
        <v>72</v>
      </c>
      <c r="AO2677" s="47"/>
      <c r="AQ2677" s="47"/>
    </row>
    <row r="2678" spans="1:43" s="4" customFormat="1" ht="57" x14ac:dyDescent="0.25">
      <c r="A2678" s="40" t="s">
        <v>1044</v>
      </c>
      <c r="B2678" s="41" t="s">
        <v>706</v>
      </c>
      <c r="C2678" s="374" t="s">
        <v>2423</v>
      </c>
      <c r="D2678" s="374"/>
      <c r="E2678" s="374"/>
      <c r="F2678" s="42" t="s">
        <v>215</v>
      </c>
      <c r="G2678" s="43">
        <v>0.08</v>
      </c>
      <c r="H2678" s="44">
        <v>1</v>
      </c>
      <c r="I2678" s="68">
        <v>0.08</v>
      </c>
      <c r="J2678" s="45"/>
      <c r="K2678" s="43"/>
      <c r="L2678" s="45"/>
      <c r="M2678" s="43"/>
      <c r="N2678" s="46"/>
      <c r="AF2678" s="39"/>
      <c r="AG2678" s="47"/>
      <c r="AH2678" s="47" t="s">
        <v>2423</v>
      </c>
      <c r="AN2678" s="47"/>
      <c r="AO2678" s="47"/>
      <c r="AQ2678" s="47"/>
    </row>
    <row r="2679" spans="1:43" s="4" customFormat="1" ht="15" x14ac:dyDescent="0.25">
      <c r="A2679" s="69"/>
      <c r="B2679" s="50"/>
      <c r="C2679" s="372" t="s">
        <v>77</v>
      </c>
      <c r="D2679" s="372"/>
      <c r="E2679" s="372"/>
      <c r="F2679" s="372"/>
      <c r="G2679" s="372"/>
      <c r="H2679" s="372"/>
      <c r="I2679" s="372"/>
      <c r="J2679" s="372"/>
      <c r="K2679" s="372"/>
      <c r="L2679" s="372"/>
      <c r="M2679" s="372"/>
      <c r="N2679" s="377"/>
      <c r="AF2679" s="39"/>
      <c r="AG2679" s="47"/>
      <c r="AH2679" s="47"/>
      <c r="AI2679" s="3" t="s">
        <v>77</v>
      </c>
      <c r="AN2679" s="47"/>
      <c r="AO2679" s="47"/>
      <c r="AQ2679" s="47"/>
    </row>
    <row r="2680" spans="1:43" s="4" customFormat="1" ht="22.5" x14ac:dyDescent="0.25">
      <c r="A2680" s="103"/>
      <c r="B2680" s="49" t="s">
        <v>217</v>
      </c>
      <c r="C2680" s="368" t="s">
        <v>218</v>
      </c>
      <c r="D2680" s="368"/>
      <c r="E2680" s="368"/>
      <c r="F2680" s="368"/>
      <c r="G2680" s="368"/>
      <c r="H2680" s="368"/>
      <c r="I2680" s="368"/>
      <c r="J2680" s="368"/>
      <c r="K2680" s="368"/>
      <c r="L2680" s="368"/>
      <c r="M2680" s="368"/>
      <c r="N2680" s="376"/>
      <c r="AF2680" s="39"/>
      <c r="AG2680" s="47"/>
      <c r="AH2680" s="47"/>
      <c r="AJ2680" s="3" t="s">
        <v>218</v>
      </c>
      <c r="AN2680" s="47"/>
      <c r="AO2680" s="47"/>
      <c r="AQ2680" s="47"/>
    </row>
    <row r="2681" spans="1:43" s="4" customFormat="1" ht="15" x14ac:dyDescent="0.25">
      <c r="A2681" s="48"/>
      <c r="B2681" s="49" t="s">
        <v>58</v>
      </c>
      <c r="C2681" s="372" t="s">
        <v>62</v>
      </c>
      <c r="D2681" s="372"/>
      <c r="E2681" s="372"/>
      <c r="F2681" s="51"/>
      <c r="G2681" s="52"/>
      <c r="H2681" s="52"/>
      <c r="I2681" s="52"/>
      <c r="J2681" s="53">
        <v>139.54</v>
      </c>
      <c r="K2681" s="54">
        <v>1.1499999999999999</v>
      </c>
      <c r="L2681" s="53">
        <v>12.84</v>
      </c>
      <c r="M2681" s="54">
        <v>34.96</v>
      </c>
      <c r="N2681" s="64">
        <v>448.89</v>
      </c>
      <c r="AF2681" s="39"/>
      <c r="AG2681" s="47"/>
      <c r="AH2681" s="47"/>
      <c r="AK2681" s="3" t="s">
        <v>62</v>
      </c>
      <c r="AN2681" s="47"/>
      <c r="AO2681" s="47"/>
      <c r="AQ2681" s="47"/>
    </row>
    <row r="2682" spans="1:43" s="4" customFormat="1" ht="15" x14ac:dyDescent="0.25">
      <c r="A2682" s="48"/>
      <c r="B2682" s="49" t="s">
        <v>122</v>
      </c>
      <c r="C2682" s="372" t="s">
        <v>177</v>
      </c>
      <c r="D2682" s="372"/>
      <c r="E2682" s="372"/>
      <c r="F2682" s="51"/>
      <c r="G2682" s="52"/>
      <c r="H2682" s="52"/>
      <c r="I2682" s="52"/>
      <c r="J2682" s="53">
        <v>16.79</v>
      </c>
      <c r="K2682" s="52"/>
      <c r="L2682" s="53">
        <v>1.34</v>
      </c>
      <c r="M2682" s="52"/>
      <c r="N2682" s="58"/>
      <c r="AF2682" s="39"/>
      <c r="AG2682" s="47"/>
      <c r="AH2682" s="47"/>
      <c r="AK2682" s="3" t="s">
        <v>177</v>
      </c>
      <c r="AN2682" s="47"/>
      <c r="AO2682" s="47"/>
      <c r="AQ2682" s="47"/>
    </row>
    <row r="2683" spans="1:43" s="4" customFormat="1" ht="15" x14ac:dyDescent="0.25">
      <c r="A2683" s="56"/>
      <c r="B2683" s="49"/>
      <c r="C2683" s="372" t="s">
        <v>63</v>
      </c>
      <c r="D2683" s="372"/>
      <c r="E2683" s="372"/>
      <c r="F2683" s="51" t="s">
        <v>64</v>
      </c>
      <c r="G2683" s="104">
        <v>15.2</v>
      </c>
      <c r="H2683" s="54">
        <v>1.1499999999999999</v>
      </c>
      <c r="I2683" s="70">
        <v>1.3984000000000001</v>
      </c>
      <c r="J2683" s="57"/>
      <c r="K2683" s="52"/>
      <c r="L2683" s="57"/>
      <c r="M2683" s="52"/>
      <c r="N2683" s="58"/>
      <c r="AF2683" s="39"/>
      <c r="AG2683" s="47"/>
      <c r="AH2683" s="47"/>
      <c r="AL2683" s="3" t="s">
        <v>63</v>
      </c>
      <c r="AN2683" s="47"/>
      <c r="AO2683" s="47"/>
      <c r="AQ2683" s="47"/>
    </row>
    <row r="2684" spans="1:43" s="4" customFormat="1" ht="15" x14ac:dyDescent="0.25">
      <c r="A2684" s="48"/>
      <c r="B2684" s="49"/>
      <c r="C2684" s="375" t="s">
        <v>65</v>
      </c>
      <c r="D2684" s="375"/>
      <c r="E2684" s="375"/>
      <c r="F2684" s="59"/>
      <c r="G2684" s="60"/>
      <c r="H2684" s="60"/>
      <c r="I2684" s="60"/>
      <c r="J2684" s="61">
        <v>156.33000000000001</v>
      </c>
      <c r="K2684" s="60"/>
      <c r="L2684" s="61">
        <v>14.18</v>
      </c>
      <c r="M2684" s="60"/>
      <c r="N2684" s="62"/>
      <c r="AF2684" s="39"/>
      <c r="AG2684" s="47"/>
      <c r="AH2684" s="47"/>
      <c r="AM2684" s="3" t="s">
        <v>65</v>
      </c>
      <c r="AN2684" s="47"/>
      <c r="AO2684" s="47"/>
      <c r="AQ2684" s="47"/>
    </row>
    <row r="2685" spans="1:43" s="4" customFormat="1" ht="15" x14ac:dyDescent="0.25">
      <c r="A2685" s="56"/>
      <c r="B2685" s="49"/>
      <c r="C2685" s="372" t="s">
        <v>66</v>
      </c>
      <c r="D2685" s="372"/>
      <c r="E2685" s="372"/>
      <c r="F2685" s="51"/>
      <c r="G2685" s="52"/>
      <c r="H2685" s="52"/>
      <c r="I2685" s="52"/>
      <c r="J2685" s="57"/>
      <c r="K2685" s="52"/>
      <c r="L2685" s="53">
        <v>12.84</v>
      </c>
      <c r="M2685" s="52"/>
      <c r="N2685" s="64">
        <v>448.89</v>
      </c>
      <c r="AF2685" s="39"/>
      <c r="AG2685" s="47"/>
      <c r="AH2685" s="47"/>
      <c r="AL2685" s="3" t="s">
        <v>66</v>
      </c>
      <c r="AN2685" s="47"/>
      <c r="AO2685" s="47"/>
      <c r="AQ2685" s="47"/>
    </row>
    <row r="2686" spans="1:43" s="4" customFormat="1" ht="23.25" x14ac:dyDescent="0.25">
      <c r="A2686" s="56"/>
      <c r="B2686" s="49" t="s">
        <v>681</v>
      </c>
      <c r="C2686" s="372" t="s">
        <v>682</v>
      </c>
      <c r="D2686" s="372"/>
      <c r="E2686" s="372"/>
      <c r="F2686" s="51" t="s">
        <v>69</v>
      </c>
      <c r="G2686" s="63">
        <v>97</v>
      </c>
      <c r="H2686" s="52"/>
      <c r="I2686" s="63">
        <v>97</v>
      </c>
      <c r="J2686" s="57"/>
      <c r="K2686" s="52"/>
      <c r="L2686" s="53">
        <v>12.45</v>
      </c>
      <c r="M2686" s="52"/>
      <c r="N2686" s="64">
        <v>435.42</v>
      </c>
      <c r="AF2686" s="39"/>
      <c r="AG2686" s="47"/>
      <c r="AH2686" s="47"/>
      <c r="AL2686" s="3" t="s">
        <v>682</v>
      </c>
      <c r="AN2686" s="47"/>
      <c r="AO2686" s="47"/>
      <c r="AQ2686" s="47"/>
    </row>
    <row r="2687" spans="1:43" s="4" customFormat="1" ht="23.25" x14ac:dyDescent="0.25">
      <c r="A2687" s="56"/>
      <c r="B2687" s="49" t="s">
        <v>683</v>
      </c>
      <c r="C2687" s="372" t="s">
        <v>684</v>
      </c>
      <c r="D2687" s="372"/>
      <c r="E2687" s="372"/>
      <c r="F2687" s="51" t="s">
        <v>69</v>
      </c>
      <c r="G2687" s="63">
        <v>51</v>
      </c>
      <c r="H2687" s="52"/>
      <c r="I2687" s="63">
        <v>51</v>
      </c>
      <c r="J2687" s="57"/>
      <c r="K2687" s="52"/>
      <c r="L2687" s="53">
        <v>6.55</v>
      </c>
      <c r="M2687" s="52"/>
      <c r="N2687" s="64">
        <v>228.93</v>
      </c>
      <c r="AF2687" s="39"/>
      <c r="AG2687" s="47"/>
      <c r="AH2687" s="47"/>
      <c r="AL2687" s="3" t="s">
        <v>684</v>
      </c>
      <c r="AN2687" s="47"/>
      <c r="AO2687" s="47"/>
      <c r="AQ2687" s="47"/>
    </row>
    <row r="2688" spans="1:43" s="4" customFormat="1" ht="15" x14ac:dyDescent="0.25">
      <c r="A2688" s="65"/>
      <c r="B2688" s="66"/>
      <c r="C2688" s="374" t="s">
        <v>72</v>
      </c>
      <c r="D2688" s="374"/>
      <c r="E2688" s="374"/>
      <c r="F2688" s="42"/>
      <c r="G2688" s="43"/>
      <c r="H2688" s="43"/>
      <c r="I2688" s="43"/>
      <c r="J2688" s="45"/>
      <c r="K2688" s="43"/>
      <c r="L2688" s="67">
        <v>33.18</v>
      </c>
      <c r="M2688" s="60"/>
      <c r="N2688" s="46"/>
      <c r="AF2688" s="39"/>
      <c r="AG2688" s="47"/>
      <c r="AH2688" s="47"/>
      <c r="AN2688" s="47" t="s">
        <v>72</v>
      </c>
      <c r="AO2688" s="47"/>
      <c r="AQ2688" s="47"/>
    </row>
    <row r="2689" spans="1:43" s="4" customFormat="1" ht="34.5" x14ac:dyDescent="0.25">
      <c r="A2689" s="40" t="s">
        <v>1045</v>
      </c>
      <c r="B2689" s="41" t="s">
        <v>1941</v>
      </c>
      <c r="C2689" s="374" t="s">
        <v>1942</v>
      </c>
      <c r="D2689" s="374"/>
      <c r="E2689" s="374"/>
      <c r="F2689" s="42" t="s">
        <v>231</v>
      </c>
      <c r="G2689" s="43">
        <v>146.88</v>
      </c>
      <c r="H2689" s="44">
        <v>1</v>
      </c>
      <c r="I2689" s="68">
        <v>146.88</v>
      </c>
      <c r="J2689" s="67">
        <v>25.57</v>
      </c>
      <c r="K2689" s="43"/>
      <c r="L2689" s="105">
        <v>3755.72</v>
      </c>
      <c r="M2689" s="43"/>
      <c r="N2689" s="46"/>
      <c r="AF2689" s="39"/>
      <c r="AG2689" s="47"/>
      <c r="AH2689" s="47" t="s">
        <v>1942</v>
      </c>
      <c r="AN2689" s="47"/>
      <c r="AO2689" s="47"/>
      <c r="AQ2689" s="47"/>
    </row>
    <row r="2690" spans="1:43" s="4" customFormat="1" ht="15" x14ac:dyDescent="0.25">
      <c r="A2690" s="69"/>
      <c r="B2690" s="50"/>
      <c r="C2690" s="372" t="s">
        <v>2490</v>
      </c>
      <c r="D2690" s="372"/>
      <c r="E2690" s="372"/>
      <c r="F2690" s="372"/>
      <c r="G2690" s="372"/>
      <c r="H2690" s="372"/>
      <c r="I2690" s="372"/>
      <c r="J2690" s="372"/>
      <c r="K2690" s="372"/>
      <c r="L2690" s="372"/>
      <c r="M2690" s="372"/>
      <c r="N2690" s="377"/>
      <c r="AF2690" s="39"/>
      <c r="AG2690" s="47"/>
      <c r="AH2690" s="47"/>
      <c r="AI2690" s="3" t="s">
        <v>2490</v>
      </c>
      <c r="AN2690" s="47"/>
      <c r="AO2690" s="47"/>
      <c r="AQ2690" s="47"/>
    </row>
    <row r="2691" spans="1:43" s="4" customFormat="1" ht="15" x14ac:dyDescent="0.25">
      <c r="A2691" s="65"/>
      <c r="B2691" s="66"/>
      <c r="C2691" s="374" t="s">
        <v>72</v>
      </c>
      <c r="D2691" s="374"/>
      <c r="E2691" s="374"/>
      <c r="F2691" s="42"/>
      <c r="G2691" s="43"/>
      <c r="H2691" s="43"/>
      <c r="I2691" s="43"/>
      <c r="J2691" s="45"/>
      <c r="K2691" s="43"/>
      <c r="L2691" s="105">
        <v>3755.72</v>
      </c>
      <c r="M2691" s="60"/>
      <c r="N2691" s="46"/>
      <c r="AF2691" s="39"/>
      <c r="AG2691" s="47"/>
      <c r="AH2691" s="47"/>
      <c r="AN2691" s="47" t="s">
        <v>72</v>
      </c>
      <c r="AO2691" s="47"/>
      <c r="AQ2691" s="47"/>
    </row>
    <row r="2692" spans="1:43" s="4" customFormat="1" ht="23.25" x14ac:dyDescent="0.25">
      <c r="A2692" s="40" t="s">
        <v>1046</v>
      </c>
      <c r="B2692" s="41" t="s">
        <v>690</v>
      </c>
      <c r="C2692" s="374" t="s">
        <v>691</v>
      </c>
      <c r="D2692" s="374"/>
      <c r="E2692" s="374"/>
      <c r="F2692" s="42" t="s">
        <v>215</v>
      </c>
      <c r="G2692" s="43">
        <v>1.36</v>
      </c>
      <c r="H2692" s="44">
        <v>1</v>
      </c>
      <c r="I2692" s="68">
        <v>1.36</v>
      </c>
      <c r="J2692" s="45"/>
      <c r="K2692" s="43"/>
      <c r="L2692" s="45"/>
      <c r="M2692" s="43"/>
      <c r="N2692" s="46"/>
      <c r="AF2692" s="39"/>
      <c r="AG2692" s="47"/>
      <c r="AH2692" s="47" t="s">
        <v>691</v>
      </c>
      <c r="AN2692" s="47"/>
      <c r="AO2692" s="47"/>
      <c r="AQ2692" s="47"/>
    </row>
    <row r="2693" spans="1:43" s="4" customFormat="1" ht="15" x14ac:dyDescent="0.25">
      <c r="A2693" s="69"/>
      <c r="B2693" s="50"/>
      <c r="C2693" s="372" t="s">
        <v>2492</v>
      </c>
      <c r="D2693" s="372"/>
      <c r="E2693" s="372"/>
      <c r="F2693" s="372"/>
      <c r="G2693" s="372"/>
      <c r="H2693" s="372"/>
      <c r="I2693" s="372"/>
      <c r="J2693" s="372"/>
      <c r="K2693" s="372"/>
      <c r="L2693" s="372"/>
      <c r="M2693" s="372"/>
      <c r="N2693" s="377"/>
      <c r="AF2693" s="39"/>
      <c r="AG2693" s="47"/>
      <c r="AH2693" s="47"/>
      <c r="AI2693" s="3" t="s">
        <v>2492</v>
      </c>
      <c r="AN2693" s="47"/>
      <c r="AO2693" s="47"/>
      <c r="AQ2693" s="47"/>
    </row>
    <row r="2694" spans="1:43" s="4" customFormat="1" ht="22.5" x14ac:dyDescent="0.25">
      <c r="A2694" s="103"/>
      <c r="B2694" s="49" t="s">
        <v>217</v>
      </c>
      <c r="C2694" s="368" t="s">
        <v>218</v>
      </c>
      <c r="D2694" s="368"/>
      <c r="E2694" s="368"/>
      <c r="F2694" s="368"/>
      <c r="G2694" s="368"/>
      <c r="H2694" s="368"/>
      <c r="I2694" s="368"/>
      <c r="J2694" s="368"/>
      <c r="K2694" s="368"/>
      <c r="L2694" s="368"/>
      <c r="M2694" s="368"/>
      <c r="N2694" s="376"/>
      <c r="AF2694" s="39"/>
      <c r="AG2694" s="47"/>
      <c r="AH2694" s="47"/>
      <c r="AJ2694" s="3" t="s">
        <v>218</v>
      </c>
      <c r="AN2694" s="47"/>
      <c r="AO2694" s="47"/>
      <c r="AQ2694" s="47"/>
    </row>
    <row r="2695" spans="1:43" s="4" customFormat="1" ht="15" x14ac:dyDescent="0.25">
      <c r="A2695" s="48"/>
      <c r="B2695" s="49" t="s">
        <v>58</v>
      </c>
      <c r="C2695" s="372" t="s">
        <v>62</v>
      </c>
      <c r="D2695" s="372"/>
      <c r="E2695" s="372"/>
      <c r="F2695" s="51"/>
      <c r="G2695" s="52"/>
      <c r="H2695" s="52"/>
      <c r="I2695" s="52"/>
      <c r="J2695" s="53">
        <v>49.82</v>
      </c>
      <c r="K2695" s="54">
        <v>1.1499999999999999</v>
      </c>
      <c r="L2695" s="53">
        <v>77.92</v>
      </c>
      <c r="M2695" s="54">
        <v>34.96</v>
      </c>
      <c r="N2695" s="55">
        <v>2724.08</v>
      </c>
      <c r="AF2695" s="39"/>
      <c r="AG2695" s="47"/>
      <c r="AH2695" s="47"/>
      <c r="AK2695" s="3" t="s">
        <v>62</v>
      </c>
      <c r="AN2695" s="47"/>
      <c r="AO2695" s="47"/>
      <c r="AQ2695" s="47"/>
    </row>
    <row r="2696" spans="1:43" s="4" customFormat="1" ht="15" x14ac:dyDescent="0.25">
      <c r="A2696" s="48"/>
      <c r="B2696" s="49" t="s">
        <v>73</v>
      </c>
      <c r="C2696" s="372" t="s">
        <v>175</v>
      </c>
      <c r="D2696" s="372"/>
      <c r="E2696" s="372"/>
      <c r="F2696" s="51"/>
      <c r="G2696" s="52"/>
      <c r="H2696" s="52"/>
      <c r="I2696" s="52"/>
      <c r="J2696" s="53">
        <v>256.27</v>
      </c>
      <c r="K2696" s="54">
        <v>1.1499999999999999</v>
      </c>
      <c r="L2696" s="53">
        <v>400.81</v>
      </c>
      <c r="M2696" s="52"/>
      <c r="N2696" s="58"/>
      <c r="AF2696" s="39"/>
      <c r="AG2696" s="47"/>
      <c r="AH2696" s="47"/>
      <c r="AK2696" s="3" t="s">
        <v>175</v>
      </c>
      <c r="AN2696" s="47"/>
      <c r="AO2696" s="47"/>
      <c r="AQ2696" s="47"/>
    </row>
    <row r="2697" spans="1:43" s="4" customFormat="1" ht="15" x14ac:dyDescent="0.25">
      <c r="A2697" s="48"/>
      <c r="B2697" s="49" t="s">
        <v>78</v>
      </c>
      <c r="C2697" s="372" t="s">
        <v>176</v>
      </c>
      <c r="D2697" s="372"/>
      <c r="E2697" s="372"/>
      <c r="F2697" s="51"/>
      <c r="G2697" s="52"/>
      <c r="H2697" s="52"/>
      <c r="I2697" s="52"/>
      <c r="J2697" s="53">
        <v>45.24</v>
      </c>
      <c r="K2697" s="54">
        <v>1.1499999999999999</v>
      </c>
      <c r="L2697" s="53">
        <v>70.760000000000005</v>
      </c>
      <c r="M2697" s="54">
        <v>34.96</v>
      </c>
      <c r="N2697" s="55">
        <v>2473.77</v>
      </c>
      <c r="AF2697" s="39"/>
      <c r="AG2697" s="47"/>
      <c r="AH2697" s="47"/>
      <c r="AK2697" s="3" t="s">
        <v>176</v>
      </c>
      <c r="AN2697" s="47"/>
      <c r="AO2697" s="47"/>
      <c r="AQ2697" s="47"/>
    </row>
    <row r="2698" spans="1:43" s="4" customFormat="1" ht="15" x14ac:dyDescent="0.25">
      <c r="A2698" s="48"/>
      <c r="B2698" s="49" t="s">
        <v>122</v>
      </c>
      <c r="C2698" s="372" t="s">
        <v>177</v>
      </c>
      <c r="D2698" s="372"/>
      <c r="E2698" s="372"/>
      <c r="F2698" s="51"/>
      <c r="G2698" s="52"/>
      <c r="H2698" s="52"/>
      <c r="I2698" s="52"/>
      <c r="J2698" s="53">
        <v>1</v>
      </c>
      <c r="K2698" s="52"/>
      <c r="L2698" s="53">
        <v>1.36</v>
      </c>
      <c r="M2698" s="52"/>
      <c r="N2698" s="58"/>
      <c r="AF2698" s="39"/>
      <c r="AG2698" s="47"/>
      <c r="AH2698" s="47"/>
      <c r="AK2698" s="3" t="s">
        <v>177</v>
      </c>
      <c r="AN2698" s="47"/>
      <c r="AO2698" s="47"/>
      <c r="AQ2698" s="47"/>
    </row>
    <row r="2699" spans="1:43" s="4" customFormat="1" ht="15" x14ac:dyDescent="0.25">
      <c r="A2699" s="56"/>
      <c r="B2699" s="49"/>
      <c r="C2699" s="372" t="s">
        <v>63</v>
      </c>
      <c r="D2699" s="372"/>
      <c r="E2699" s="372"/>
      <c r="F2699" s="51" t="s">
        <v>64</v>
      </c>
      <c r="G2699" s="104">
        <v>5.3</v>
      </c>
      <c r="H2699" s="54">
        <v>1.1499999999999999</v>
      </c>
      <c r="I2699" s="70">
        <v>8.2891999999999992</v>
      </c>
      <c r="J2699" s="57"/>
      <c r="K2699" s="52"/>
      <c r="L2699" s="57"/>
      <c r="M2699" s="52"/>
      <c r="N2699" s="58"/>
      <c r="AF2699" s="39"/>
      <c r="AG2699" s="47"/>
      <c r="AH2699" s="47"/>
      <c r="AL2699" s="3" t="s">
        <v>63</v>
      </c>
      <c r="AN2699" s="47"/>
      <c r="AO2699" s="47"/>
      <c r="AQ2699" s="47"/>
    </row>
    <row r="2700" spans="1:43" s="4" customFormat="1" ht="15" x14ac:dyDescent="0.25">
      <c r="A2700" s="56"/>
      <c r="B2700" s="49"/>
      <c r="C2700" s="372" t="s">
        <v>178</v>
      </c>
      <c r="D2700" s="372"/>
      <c r="E2700" s="372"/>
      <c r="F2700" s="51" t="s">
        <v>64</v>
      </c>
      <c r="G2700" s="104">
        <v>3.9</v>
      </c>
      <c r="H2700" s="54">
        <v>1.1499999999999999</v>
      </c>
      <c r="I2700" s="70">
        <v>6.0995999999999997</v>
      </c>
      <c r="J2700" s="57"/>
      <c r="K2700" s="52"/>
      <c r="L2700" s="57"/>
      <c r="M2700" s="52"/>
      <c r="N2700" s="58"/>
      <c r="AF2700" s="39"/>
      <c r="AG2700" s="47"/>
      <c r="AH2700" s="47"/>
      <c r="AL2700" s="3" t="s">
        <v>178</v>
      </c>
      <c r="AN2700" s="47"/>
      <c r="AO2700" s="47"/>
      <c r="AQ2700" s="47"/>
    </row>
    <row r="2701" spans="1:43" s="4" customFormat="1" ht="15" x14ac:dyDescent="0.25">
      <c r="A2701" s="48"/>
      <c r="B2701" s="49"/>
      <c r="C2701" s="375" t="s">
        <v>65</v>
      </c>
      <c r="D2701" s="375"/>
      <c r="E2701" s="375"/>
      <c r="F2701" s="59"/>
      <c r="G2701" s="60"/>
      <c r="H2701" s="60"/>
      <c r="I2701" s="60"/>
      <c r="J2701" s="61">
        <v>307.08999999999997</v>
      </c>
      <c r="K2701" s="60"/>
      <c r="L2701" s="61">
        <v>480.09</v>
      </c>
      <c r="M2701" s="60"/>
      <c r="N2701" s="62"/>
      <c r="AF2701" s="39"/>
      <c r="AG2701" s="47"/>
      <c r="AH2701" s="47"/>
      <c r="AM2701" s="3" t="s">
        <v>65</v>
      </c>
      <c r="AN2701" s="47"/>
      <c r="AO2701" s="47"/>
      <c r="AQ2701" s="47"/>
    </row>
    <row r="2702" spans="1:43" s="4" customFormat="1" ht="15" x14ac:dyDescent="0.25">
      <c r="A2702" s="56"/>
      <c r="B2702" s="49"/>
      <c r="C2702" s="372" t="s">
        <v>66</v>
      </c>
      <c r="D2702" s="372"/>
      <c r="E2702" s="372"/>
      <c r="F2702" s="51"/>
      <c r="G2702" s="52"/>
      <c r="H2702" s="52"/>
      <c r="I2702" s="52"/>
      <c r="J2702" s="57"/>
      <c r="K2702" s="52"/>
      <c r="L2702" s="53">
        <v>148.68</v>
      </c>
      <c r="M2702" s="52"/>
      <c r="N2702" s="55">
        <v>5197.8500000000004</v>
      </c>
      <c r="AF2702" s="39"/>
      <c r="AG2702" s="47"/>
      <c r="AH2702" s="47"/>
      <c r="AL2702" s="3" t="s">
        <v>66</v>
      </c>
      <c r="AN2702" s="47"/>
      <c r="AO2702" s="47"/>
      <c r="AQ2702" s="47"/>
    </row>
    <row r="2703" spans="1:43" s="4" customFormat="1" ht="23.25" x14ac:dyDescent="0.25">
      <c r="A2703" s="56"/>
      <c r="B2703" s="49" t="s">
        <v>681</v>
      </c>
      <c r="C2703" s="372" t="s">
        <v>682</v>
      </c>
      <c r="D2703" s="372"/>
      <c r="E2703" s="372"/>
      <c r="F2703" s="51" t="s">
        <v>69</v>
      </c>
      <c r="G2703" s="63">
        <v>97</v>
      </c>
      <c r="H2703" s="52"/>
      <c r="I2703" s="63">
        <v>97</v>
      </c>
      <c r="J2703" s="57"/>
      <c r="K2703" s="52"/>
      <c r="L2703" s="53">
        <v>144.22</v>
      </c>
      <c r="M2703" s="52"/>
      <c r="N2703" s="55">
        <v>5041.91</v>
      </c>
      <c r="AF2703" s="39"/>
      <c r="AG2703" s="47"/>
      <c r="AH2703" s="47"/>
      <c r="AL2703" s="3" t="s">
        <v>682</v>
      </c>
      <c r="AN2703" s="47"/>
      <c r="AO2703" s="47"/>
      <c r="AQ2703" s="47"/>
    </row>
    <row r="2704" spans="1:43" s="4" customFormat="1" ht="23.25" x14ac:dyDescent="0.25">
      <c r="A2704" s="56"/>
      <c r="B2704" s="49" t="s">
        <v>683</v>
      </c>
      <c r="C2704" s="372" t="s">
        <v>684</v>
      </c>
      <c r="D2704" s="372"/>
      <c r="E2704" s="372"/>
      <c r="F2704" s="51" t="s">
        <v>69</v>
      </c>
      <c r="G2704" s="63">
        <v>51</v>
      </c>
      <c r="H2704" s="52"/>
      <c r="I2704" s="63">
        <v>51</v>
      </c>
      <c r="J2704" s="57"/>
      <c r="K2704" s="52"/>
      <c r="L2704" s="53">
        <v>75.83</v>
      </c>
      <c r="M2704" s="52"/>
      <c r="N2704" s="55">
        <v>2650.9</v>
      </c>
      <c r="AF2704" s="39"/>
      <c r="AG2704" s="47"/>
      <c r="AH2704" s="47"/>
      <c r="AL2704" s="3" t="s">
        <v>684</v>
      </c>
      <c r="AN2704" s="47"/>
      <c r="AO2704" s="47"/>
      <c r="AQ2704" s="47"/>
    </row>
    <row r="2705" spans="1:43" s="4" customFormat="1" ht="15" x14ac:dyDescent="0.25">
      <c r="A2705" s="65"/>
      <c r="B2705" s="66"/>
      <c r="C2705" s="374" t="s">
        <v>72</v>
      </c>
      <c r="D2705" s="374"/>
      <c r="E2705" s="374"/>
      <c r="F2705" s="42"/>
      <c r="G2705" s="43"/>
      <c r="H2705" s="43"/>
      <c r="I2705" s="43"/>
      <c r="J2705" s="45"/>
      <c r="K2705" s="43"/>
      <c r="L2705" s="67">
        <v>700.14</v>
      </c>
      <c r="M2705" s="60"/>
      <c r="N2705" s="46"/>
      <c r="AF2705" s="39"/>
      <c r="AG2705" s="47"/>
      <c r="AH2705" s="47"/>
      <c r="AN2705" s="47" t="s">
        <v>72</v>
      </c>
      <c r="AO2705" s="47"/>
      <c r="AQ2705" s="47"/>
    </row>
    <row r="2706" spans="1:43" s="4" customFormat="1" ht="23.25" x14ac:dyDescent="0.25">
      <c r="A2706" s="40" t="s">
        <v>1048</v>
      </c>
      <c r="B2706" s="41" t="s">
        <v>694</v>
      </c>
      <c r="C2706" s="374" t="s">
        <v>695</v>
      </c>
      <c r="D2706" s="374"/>
      <c r="E2706" s="374"/>
      <c r="F2706" s="42" t="s">
        <v>215</v>
      </c>
      <c r="G2706" s="43">
        <v>0.1</v>
      </c>
      <c r="H2706" s="44">
        <v>1</v>
      </c>
      <c r="I2706" s="120">
        <v>0.1</v>
      </c>
      <c r="J2706" s="45"/>
      <c r="K2706" s="43"/>
      <c r="L2706" s="45"/>
      <c r="M2706" s="43"/>
      <c r="N2706" s="46"/>
      <c r="AF2706" s="39"/>
      <c r="AG2706" s="47"/>
      <c r="AH2706" s="47" t="s">
        <v>695</v>
      </c>
      <c r="AN2706" s="47"/>
      <c r="AO2706" s="47"/>
      <c r="AQ2706" s="47"/>
    </row>
    <row r="2707" spans="1:43" s="4" customFormat="1" ht="15" x14ac:dyDescent="0.25">
      <c r="A2707" s="69"/>
      <c r="B2707" s="50"/>
      <c r="C2707" s="372" t="s">
        <v>736</v>
      </c>
      <c r="D2707" s="372"/>
      <c r="E2707" s="372"/>
      <c r="F2707" s="372"/>
      <c r="G2707" s="372"/>
      <c r="H2707" s="372"/>
      <c r="I2707" s="372"/>
      <c r="J2707" s="372"/>
      <c r="K2707" s="372"/>
      <c r="L2707" s="372"/>
      <c r="M2707" s="372"/>
      <c r="N2707" s="377"/>
      <c r="AF2707" s="39"/>
      <c r="AG2707" s="47"/>
      <c r="AH2707" s="47"/>
      <c r="AI2707" s="3" t="s">
        <v>736</v>
      </c>
      <c r="AN2707" s="47"/>
      <c r="AO2707" s="47"/>
      <c r="AQ2707" s="47"/>
    </row>
    <row r="2708" spans="1:43" s="4" customFormat="1" ht="22.5" x14ac:dyDescent="0.25">
      <c r="A2708" s="103"/>
      <c r="B2708" s="49" t="s">
        <v>217</v>
      </c>
      <c r="C2708" s="368" t="s">
        <v>218</v>
      </c>
      <c r="D2708" s="368"/>
      <c r="E2708" s="368"/>
      <c r="F2708" s="368"/>
      <c r="G2708" s="368"/>
      <c r="H2708" s="368"/>
      <c r="I2708" s="368"/>
      <c r="J2708" s="368"/>
      <c r="K2708" s="368"/>
      <c r="L2708" s="368"/>
      <c r="M2708" s="368"/>
      <c r="N2708" s="376"/>
      <c r="AF2708" s="39"/>
      <c r="AG2708" s="47"/>
      <c r="AH2708" s="47"/>
      <c r="AJ2708" s="3" t="s">
        <v>218</v>
      </c>
      <c r="AN2708" s="47"/>
      <c r="AO2708" s="47"/>
      <c r="AQ2708" s="47"/>
    </row>
    <row r="2709" spans="1:43" s="4" customFormat="1" ht="15" x14ac:dyDescent="0.25">
      <c r="A2709" s="48"/>
      <c r="B2709" s="49" t="s">
        <v>58</v>
      </c>
      <c r="C2709" s="372" t="s">
        <v>62</v>
      </c>
      <c r="D2709" s="372"/>
      <c r="E2709" s="372"/>
      <c r="F2709" s="51"/>
      <c r="G2709" s="52"/>
      <c r="H2709" s="52"/>
      <c r="I2709" s="52"/>
      <c r="J2709" s="53">
        <v>18.71</v>
      </c>
      <c r="K2709" s="54">
        <v>1.1499999999999999</v>
      </c>
      <c r="L2709" s="53">
        <v>2.15</v>
      </c>
      <c r="M2709" s="54">
        <v>34.96</v>
      </c>
      <c r="N2709" s="64">
        <v>75.16</v>
      </c>
      <c r="AF2709" s="39"/>
      <c r="AG2709" s="47"/>
      <c r="AH2709" s="47"/>
      <c r="AK2709" s="3" t="s">
        <v>62</v>
      </c>
      <c r="AN2709" s="47"/>
      <c r="AO2709" s="47"/>
      <c r="AQ2709" s="47"/>
    </row>
    <row r="2710" spans="1:43" s="4" customFormat="1" ht="15" x14ac:dyDescent="0.25">
      <c r="A2710" s="48"/>
      <c r="B2710" s="49" t="s">
        <v>73</v>
      </c>
      <c r="C2710" s="372" t="s">
        <v>175</v>
      </c>
      <c r="D2710" s="372"/>
      <c r="E2710" s="372"/>
      <c r="F2710" s="51"/>
      <c r="G2710" s="52"/>
      <c r="H2710" s="52"/>
      <c r="I2710" s="52"/>
      <c r="J2710" s="53">
        <v>5.26</v>
      </c>
      <c r="K2710" s="54">
        <v>1.1499999999999999</v>
      </c>
      <c r="L2710" s="53">
        <v>0.6</v>
      </c>
      <c r="M2710" s="52"/>
      <c r="N2710" s="58"/>
      <c r="AF2710" s="39"/>
      <c r="AG2710" s="47"/>
      <c r="AH2710" s="47"/>
      <c r="AK2710" s="3" t="s">
        <v>175</v>
      </c>
      <c r="AN2710" s="47"/>
      <c r="AO2710" s="47"/>
      <c r="AQ2710" s="47"/>
    </row>
    <row r="2711" spans="1:43" s="4" customFormat="1" ht="15" x14ac:dyDescent="0.25">
      <c r="A2711" s="48"/>
      <c r="B2711" s="49" t="s">
        <v>78</v>
      </c>
      <c r="C2711" s="372" t="s">
        <v>176</v>
      </c>
      <c r="D2711" s="372"/>
      <c r="E2711" s="372"/>
      <c r="F2711" s="51"/>
      <c r="G2711" s="52"/>
      <c r="H2711" s="52"/>
      <c r="I2711" s="52"/>
      <c r="J2711" s="53">
        <v>0.93</v>
      </c>
      <c r="K2711" s="54">
        <v>1.1499999999999999</v>
      </c>
      <c r="L2711" s="53">
        <v>0.11</v>
      </c>
      <c r="M2711" s="54">
        <v>34.96</v>
      </c>
      <c r="N2711" s="64">
        <v>3.85</v>
      </c>
      <c r="AF2711" s="39"/>
      <c r="AG2711" s="47"/>
      <c r="AH2711" s="47"/>
      <c r="AK2711" s="3" t="s">
        <v>176</v>
      </c>
      <c r="AN2711" s="47"/>
      <c r="AO2711" s="47"/>
      <c r="AQ2711" s="47"/>
    </row>
    <row r="2712" spans="1:43" s="4" customFormat="1" ht="15" x14ac:dyDescent="0.25">
      <c r="A2712" s="48"/>
      <c r="B2712" s="49" t="s">
        <v>122</v>
      </c>
      <c r="C2712" s="372" t="s">
        <v>177</v>
      </c>
      <c r="D2712" s="372"/>
      <c r="E2712" s="372"/>
      <c r="F2712" s="51"/>
      <c r="G2712" s="52"/>
      <c r="H2712" s="52"/>
      <c r="I2712" s="52"/>
      <c r="J2712" s="53">
        <v>0.37</v>
      </c>
      <c r="K2712" s="52"/>
      <c r="L2712" s="53">
        <v>0.04</v>
      </c>
      <c r="M2712" s="52"/>
      <c r="N2712" s="58"/>
      <c r="AF2712" s="39"/>
      <c r="AG2712" s="47"/>
      <c r="AH2712" s="47"/>
      <c r="AK2712" s="3" t="s">
        <v>177</v>
      </c>
      <c r="AN2712" s="47"/>
      <c r="AO2712" s="47"/>
      <c r="AQ2712" s="47"/>
    </row>
    <row r="2713" spans="1:43" s="4" customFormat="1" ht="15" x14ac:dyDescent="0.25">
      <c r="A2713" s="56"/>
      <c r="B2713" s="49"/>
      <c r="C2713" s="372" t="s">
        <v>63</v>
      </c>
      <c r="D2713" s="372"/>
      <c r="E2713" s="372"/>
      <c r="F2713" s="51" t="s">
        <v>64</v>
      </c>
      <c r="G2713" s="54">
        <v>1.99</v>
      </c>
      <c r="H2713" s="54">
        <v>1.1499999999999999</v>
      </c>
      <c r="I2713" s="114">
        <v>0.22885</v>
      </c>
      <c r="J2713" s="57"/>
      <c r="K2713" s="52"/>
      <c r="L2713" s="57"/>
      <c r="M2713" s="52"/>
      <c r="N2713" s="58"/>
      <c r="AF2713" s="39"/>
      <c r="AG2713" s="47"/>
      <c r="AH2713" s="47"/>
      <c r="AL2713" s="3" t="s">
        <v>63</v>
      </c>
      <c r="AN2713" s="47"/>
      <c r="AO2713" s="47"/>
      <c r="AQ2713" s="47"/>
    </row>
    <row r="2714" spans="1:43" s="4" customFormat="1" ht="15" x14ac:dyDescent="0.25">
      <c r="A2714" s="56"/>
      <c r="B2714" s="49"/>
      <c r="C2714" s="372" t="s">
        <v>178</v>
      </c>
      <c r="D2714" s="372"/>
      <c r="E2714" s="372"/>
      <c r="F2714" s="51" t="s">
        <v>64</v>
      </c>
      <c r="G2714" s="54">
        <v>0.08</v>
      </c>
      <c r="H2714" s="54">
        <v>1.1499999999999999</v>
      </c>
      <c r="I2714" s="70">
        <v>9.1999999999999998E-3</v>
      </c>
      <c r="J2714" s="57"/>
      <c r="K2714" s="52"/>
      <c r="L2714" s="57"/>
      <c r="M2714" s="52"/>
      <c r="N2714" s="58"/>
      <c r="AF2714" s="39"/>
      <c r="AG2714" s="47"/>
      <c r="AH2714" s="47"/>
      <c r="AL2714" s="3" t="s">
        <v>178</v>
      </c>
      <c r="AN2714" s="47"/>
      <c r="AO2714" s="47"/>
      <c r="AQ2714" s="47"/>
    </row>
    <row r="2715" spans="1:43" s="4" customFormat="1" ht="15" x14ac:dyDescent="0.25">
      <c r="A2715" s="48"/>
      <c r="B2715" s="49"/>
      <c r="C2715" s="375" t="s">
        <v>65</v>
      </c>
      <c r="D2715" s="375"/>
      <c r="E2715" s="375"/>
      <c r="F2715" s="59"/>
      <c r="G2715" s="60"/>
      <c r="H2715" s="60"/>
      <c r="I2715" s="60"/>
      <c r="J2715" s="61">
        <v>24.34</v>
      </c>
      <c r="K2715" s="60"/>
      <c r="L2715" s="61">
        <v>2.79</v>
      </c>
      <c r="M2715" s="60"/>
      <c r="N2715" s="62"/>
      <c r="AF2715" s="39"/>
      <c r="AG2715" s="47"/>
      <c r="AH2715" s="47"/>
      <c r="AM2715" s="3" t="s">
        <v>65</v>
      </c>
      <c r="AN2715" s="47"/>
      <c r="AO2715" s="47"/>
      <c r="AQ2715" s="47"/>
    </row>
    <row r="2716" spans="1:43" s="4" customFormat="1" ht="15" x14ac:dyDescent="0.25">
      <c r="A2716" s="56"/>
      <c r="B2716" s="49"/>
      <c r="C2716" s="372" t="s">
        <v>66</v>
      </c>
      <c r="D2716" s="372"/>
      <c r="E2716" s="372"/>
      <c r="F2716" s="51"/>
      <c r="G2716" s="52"/>
      <c r="H2716" s="52"/>
      <c r="I2716" s="52"/>
      <c r="J2716" s="57"/>
      <c r="K2716" s="52"/>
      <c r="L2716" s="53">
        <v>2.2599999999999998</v>
      </c>
      <c r="M2716" s="52"/>
      <c r="N2716" s="64">
        <v>79.010000000000005</v>
      </c>
      <c r="AF2716" s="39"/>
      <c r="AG2716" s="47"/>
      <c r="AH2716" s="47"/>
      <c r="AL2716" s="3" t="s">
        <v>66</v>
      </c>
      <c r="AN2716" s="47"/>
      <c r="AO2716" s="47"/>
      <c r="AQ2716" s="47"/>
    </row>
    <row r="2717" spans="1:43" s="4" customFormat="1" ht="23.25" x14ac:dyDescent="0.25">
      <c r="A2717" s="56"/>
      <c r="B2717" s="49" t="s">
        <v>681</v>
      </c>
      <c r="C2717" s="372" t="s">
        <v>682</v>
      </c>
      <c r="D2717" s="372"/>
      <c r="E2717" s="372"/>
      <c r="F2717" s="51" t="s">
        <v>69</v>
      </c>
      <c r="G2717" s="63">
        <v>97</v>
      </c>
      <c r="H2717" s="52"/>
      <c r="I2717" s="63">
        <v>97</v>
      </c>
      <c r="J2717" s="57"/>
      <c r="K2717" s="52"/>
      <c r="L2717" s="53">
        <v>2.19</v>
      </c>
      <c r="M2717" s="52"/>
      <c r="N2717" s="64">
        <v>76.64</v>
      </c>
      <c r="AF2717" s="39"/>
      <c r="AG2717" s="47"/>
      <c r="AH2717" s="47"/>
      <c r="AL2717" s="3" t="s">
        <v>682</v>
      </c>
      <c r="AN2717" s="47"/>
      <c r="AO2717" s="47"/>
      <c r="AQ2717" s="47"/>
    </row>
    <row r="2718" spans="1:43" s="4" customFormat="1" ht="23.25" x14ac:dyDescent="0.25">
      <c r="A2718" s="56"/>
      <c r="B2718" s="49" t="s">
        <v>683</v>
      </c>
      <c r="C2718" s="372" t="s">
        <v>684</v>
      </c>
      <c r="D2718" s="372"/>
      <c r="E2718" s="372"/>
      <c r="F2718" s="51" t="s">
        <v>69</v>
      </c>
      <c r="G2718" s="63">
        <v>51</v>
      </c>
      <c r="H2718" s="52"/>
      <c r="I2718" s="63">
        <v>51</v>
      </c>
      <c r="J2718" s="57"/>
      <c r="K2718" s="52"/>
      <c r="L2718" s="53">
        <v>1.1499999999999999</v>
      </c>
      <c r="M2718" s="52"/>
      <c r="N2718" s="64">
        <v>40.299999999999997</v>
      </c>
      <c r="AF2718" s="39"/>
      <c r="AG2718" s="47"/>
      <c r="AH2718" s="47"/>
      <c r="AL2718" s="3" t="s">
        <v>684</v>
      </c>
      <c r="AN2718" s="47"/>
      <c r="AO2718" s="47"/>
      <c r="AQ2718" s="47"/>
    </row>
    <row r="2719" spans="1:43" s="4" customFormat="1" ht="15" x14ac:dyDescent="0.25">
      <c r="A2719" s="65"/>
      <c r="B2719" s="66"/>
      <c r="C2719" s="374" t="s">
        <v>72</v>
      </c>
      <c r="D2719" s="374"/>
      <c r="E2719" s="374"/>
      <c r="F2719" s="42"/>
      <c r="G2719" s="43"/>
      <c r="H2719" s="43"/>
      <c r="I2719" s="43"/>
      <c r="J2719" s="45"/>
      <c r="K2719" s="43"/>
      <c r="L2719" s="67">
        <v>6.13</v>
      </c>
      <c r="M2719" s="60"/>
      <c r="N2719" s="46"/>
      <c r="AF2719" s="39"/>
      <c r="AG2719" s="47"/>
      <c r="AH2719" s="47"/>
      <c r="AN2719" s="47" t="s">
        <v>72</v>
      </c>
      <c r="AO2719" s="47"/>
      <c r="AQ2719" s="47"/>
    </row>
    <row r="2720" spans="1:43" s="4" customFormat="1" ht="23.25" x14ac:dyDescent="0.25">
      <c r="A2720" s="40" t="s">
        <v>1049</v>
      </c>
      <c r="B2720" s="41" t="s">
        <v>698</v>
      </c>
      <c r="C2720" s="374" t="s">
        <v>699</v>
      </c>
      <c r="D2720" s="374"/>
      <c r="E2720" s="374"/>
      <c r="F2720" s="42" t="s">
        <v>185</v>
      </c>
      <c r="G2720" s="43">
        <v>13.86</v>
      </c>
      <c r="H2720" s="44">
        <v>1</v>
      </c>
      <c r="I2720" s="68">
        <v>13.86</v>
      </c>
      <c r="J2720" s="67">
        <v>54.95</v>
      </c>
      <c r="K2720" s="43"/>
      <c r="L2720" s="67">
        <v>761.61</v>
      </c>
      <c r="M2720" s="43"/>
      <c r="N2720" s="46"/>
      <c r="AF2720" s="39"/>
      <c r="AG2720" s="47"/>
      <c r="AH2720" s="47" t="s">
        <v>699</v>
      </c>
      <c r="AN2720" s="47"/>
      <c r="AO2720" s="47"/>
      <c r="AQ2720" s="47"/>
    </row>
    <row r="2721" spans="1:43" s="4" customFormat="1" ht="15" x14ac:dyDescent="0.25">
      <c r="A2721" s="65"/>
      <c r="B2721" s="66"/>
      <c r="C2721" s="374" t="s">
        <v>72</v>
      </c>
      <c r="D2721" s="374"/>
      <c r="E2721" s="374"/>
      <c r="F2721" s="42"/>
      <c r="G2721" s="43"/>
      <c r="H2721" s="43"/>
      <c r="I2721" s="43"/>
      <c r="J2721" s="45"/>
      <c r="K2721" s="43"/>
      <c r="L2721" s="67">
        <v>761.61</v>
      </c>
      <c r="M2721" s="60"/>
      <c r="N2721" s="46"/>
      <c r="AF2721" s="39"/>
      <c r="AG2721" s="47"/>
      <c r="AH2721" s="47"/>
      <c r="AN2721" s="47" t="s">
        <v>72</v>
      </c>
      <c r="AO2721" s="47"/>
      <c r="AQ2721" s="47"/>
    </row>
    <row r="2722" spans="1:43" s="4" customFormat="1" ht="45.75" x14ac:dyDescent="0.25">
      <c r="A2722" s="40" t="s">
        <v>1050</v>
      </c>
      <c r="B2722" s="41" t="s">
        <v>714</v>
      </c>
      <c r="C2722" s="374" t="s">
        <v>2368</v>
      </c>
      <c r="D2722" s="374"/>
      <c r="E2722" s="374"/>
      <c r="F2722" s="42" t="s">
        <v>716</v>
      </c>
      <c r="G2722" s="43">
        <v>0.01</v>
      </c>
      <c r="H2722" s="44">
        <v>1</v>
      </c>
      <c r="I2722" s="68">
        <v>0.01</v>
      </c>
      <c r="J2722" s="45"/>
      <c r="K2722" s="43"/>
      <c r="L2722" s="45"/>
      <c r="M2722" s="43"/>
      <c r="N2722" s="46"/>
      <c r="AF2722" s="39"/>
      <c r="AG2722" s="47"/>
      <c r="AH2722" s="47" t="s">
        <v>2368</v>
      </c>
      <c r="AN2722" s="47"/>
      <c r="AO2722" s="47"/>
      <c r="AQ2722" s="47"/>
    </row>
    <row r="2723" spans="1:43" s="4" customFormat="1" ht="15" x14ac:dyDescent="0.25">
      <c r="A2723" s="69"/>
      <c r="B2723" s="50"/>
      <c r="C2723" s="372" t="s">
        <v>1233</v>
      </c>
      <c r="D2723" s="372"/>
      <c r="E2723" s="372"/>
      <c r="F2723" s="372"/>
      <c r="G2723" s="372"/>
      <c r="H2723" s="372"/>
      <c r="I2723" s="372"/>
      <c r="J2723" s="372"/>
      <c r="K2723" s="372"/>
      <c r="L2723" s="372"/>
      <c r="M2723" s="372"/>
      <c r="N2723" s="377"/>
      <c r="AF2723" s="39"/>
      <c r="AG2723" s="47"/>
      <c r="AH2723" s="47"/>
      <c r="AI2723" s="3" t="s">
        <v>1233</v>
      </c>
      <c r="AN2723" s="47"/>
      <c r="AO2723" s="47"/>
      <c r="AQ2723" s="47"/>
    </row>
    <row r="2724" spans="1:43" s="4" customFormat="1" ht="22.5" x14ac:dyDescent="0.25">
      <c r="A2724" s="103"/>
      <c r="B2724" s="49" t="s">
        <v>217</v>
      </c>
      <c r="C2724" s="368" t="s">
        <v>218</v>
      </c>
      <c r="D2724" s="368"/>
      <c r="E2724" s="368"/>
      <c r="F2724" s="368"/>
      <c r="G2724" s="368"/>
      <c r="H2724" s="368"/>
      <c r="I2724" s="368"/>
      <c r="J2724" s="368"/>
      <c r="K2724" s="368"/>
      <c r="L2724" s="368"/>
      <c r="M2724" s="368"/>
      <c r="N2724" s="376"/>
      <c r="AF2724" s="39"/>
      <c r="AG2724" s="47"/>
      <c r="AH2724" s="47"/>
      <c r="AJ2724" s="3" t="s">
        <v>218</v>
      </c>
      <c r="AN2724" s="47"/>
      <c r="AO2724" s="47"/>
      <c r="AQ2724" s="47"/>
    </row>
    <row r="2725" spans="1:43" s="4" customFormat="1" ht="15" x14ac:dyDescent="0.25">
      <c r="A2725" s="48"/>
      <c r="B2725" s="49" t="s">
        <v>58</v>
      </c>
      <c r="C2725" s="372" t="s">
        <v>62</v>
      </c>
      <c r="D2725" s="372"/>
      <c r="E2725" s="372"/>
      <c r="F2725" s="51"/>
      <c r="G2725" s="52"/>
      <c r="H2725" s="52"/>
      <c r="I2725" s="52"/>
      <c r="J2725" s="107">
        <v>2090.62</v>
      </c>
      <c r="K2725" s="54">
        <v>1.1499999999999999</v>
      </c>
      <c r="L2725" s="53">
        <v>24.04</v>
      </c>
      <c r="M2725" s="54">
        <v>34.96</v>
      </c>
      <c r="N2725" s="64">
        <v>840.44</v>
      </c>
      <c r="AF2725" s="39"/>
      <c r="AG2725" s="47"/>
      <c r="AH2725" s="47"/>
      <c r="AK2725" s="3" t="s">
        <v>62</v>
      </c>
      <c r="AN2725" s="47"/>
      <c r="AO2725" s="47"/>
      <c r="AQ2725" s="47"/>
    </row>
    <row r="2726" spans="1:43" s="4" customFormat="1" ht="15" x14ac:dyDescent="0.25">
      <c r="A2726" s="48"/>
      <c r="B2726" s="49" t="s">
        <v>73</v>
      </c>
      <c r="C2726" s="372" t="s">
        <v>175</v>
      </c>
      <c r="D2726" s="372"/>
      <c r="E2726" s="372"/>
      <c r="F2726" s="51"/>
      <c r="G2726" s="52"/>
      <c r="H2726" s="52"/>
      <c r="I2726" s="52"/>
      <c r="J2726" s="107">
        <v>3282.3</v>
      </c>
      <c r="K2726" s="54">
        <v>1.1499999999999999</v>
      </c>
      <c r="L2726" s="53">
        <v>37.75</v>
      </c>
      <c r="M2726" s="52"/>
      <c r="N2726" s="58"/>
      <c r="AF2726" s="39"/>
      <c r="AG2726" s="47"/>
      <c r="AH2726" s="47"/>
      <c r="AK2726" s="3" t="s">
        <v>175</v>
      </c>
      <c r="AN2726" s="47"/>
      <c r="AO2726" s="47"/>
      <c r="AQ2726" s="47"/>
    </row>
    <row r="2727" spans="1:43" s="4" customFormat="1" ht="15" x14ac:dyDescent="0.25">
      <c r="A2727" s="48"/>
      <c r="B2727" s="49" t="s">
        <v>78</v>
      </c>
      <c r="C2727" s="372" t="s">
        <v>176</v>
      </c>
      <c r="D2727" s="372"/>
      <c r="E2727" s="372"/>
      <c r="F2727" s="51"/>
      <c r="G2727" s="52"/>
      <c r="H2727" s="52"/>
      <c r="I2727" s="52"/>
      <c r="J2727" s="53">
        <v>411.71</v>
      </c>
      <c r="K2727" s="54">
        <v>1.1499999999999999</v>
      </c>
      <c r="L2727" s="53">
        <v>4.7300000000000004</v>
      </c>
      <c r="M2727" s="54">
        <v>34.96</v>
      </c>
      <c r="N2727" s="64">
        <v>165.36</v>
      </c>
      <c r="AF2727" s="39"/>
      <c r="AG2727" s="47"/>
      <c r="AH2727" s="47"/>
      <c r="AK2727" s="3" t="s">
        <v>176</v>
      </c>
      <c r="AN2727" s="47"/>
      <c r="AO2727" s="47"/>
      <c r="AQ2727" s="47"/>
    </row>
    <row r="2728" spans="1:43" s="4" customFormat="1" ht="15" x14ac:dyDescent="0.25">
      <c r="A2728" s="48"/>
      <c r="B2728" s="49" t="s">
        <v>122</v>
      </c>
      <c r="C2728" s="372" t="s">
        <v>177</v>
      </c>
      <c r="D2728" s="372"/>
      <c r="E2728" s="372"/>
      <c r="F2728" s="51"/>
      <c r="G2728" s="52"/>
      <c r="H2728" s="52"/>
      <c r="I2728" s="52"/>
      <c r="J2728" s="53">
        <v>26.46</v>
      </c>
      <c r="K2728" s="52"/>
      <c r="L2728" s="53">
        <v>0.26</v>
      </c>
      <c r="M2728" s="52"/>
      <c r="N2728" s="58"/>
      <c r="AF2728" s="39"/>
      <c r="AG2728" s="47"/>
      <c r="AH2728" s="47"/>
      <c r="AK2728" s="3" t="s">
        <v>177</v>
      </c>
      <c r="AN2728" s="47"/>
      <c r="AO2728" s="47"/>
      <c r="AQ2728" s="47"/>
    </row>
    <row r="2729" spans="1:43" s="4" customFormat="1" ht="15" x14ac:dyDescent="0.25">
      <c r="A2729" s="56"/>
      <c r="B2729" s="49"/>
      <c r="C2729" s="372" t="s">
        <v>63</v>
      </c>
      <c r="D2729" s="372"/>
      <c r="E2729" s="372"/>
      <c r="F2729" s="51" t="s">
        <v>64</v>
      </c>
      <c r="G2729" s="54">
        <v>225.04</v>
      </c>
      <c r="H2729" s="54">
        <v>1.1499999999999999</v>
      </c>
      <c r="I2729" s="114">
        <v>2.5879599999999998</v>
      </c>
      <c r="J2729" s="57"/>
      <c r="K2729" s="52"/>
      <c r="L2729" s="57"/>
      <c r="M2729" s="52"/>
      <c r="N2729" s="58"/>
      <c r="AF2729" s="39"/>
      <c r="AG2729" s="47"/>
      <c r="AH2729" s="47"/>
      <c r="AL2729" s="3" t="s">
        <v>63</v>
      </c>
      <c r="AN2729" s="47"/>
      <c r="AO2729" s="47"/>
      <c r="AQ2729" s="47"/>
    </row>
    <row r="2730" spans="1:43" s="4" customFormat="1" ht="15" x14ac:dyDescent="0.25">
      <c r="A2730" s="56"/>
      <c r="B2730" s="49"/>
      <c r="C2730" s="372" t="s">
        <v>178</v>
      </c>
      <c r="D2730" s="372"/>
      <c r="E2730" s="372"/>
      <c r="F2730" s="51" t="s">
        <v>64</v>
      </c>
      <c r="G2730" s="54">
        <v>30.76</v>
      </c>
      <c r="H2730" s="54">
        <v>1.1499999999999999</v>
      </c>
      <c r="I2730" s="114">
        <v>0.35374</v>
      </c>
      <c r="J2730" s="57"/>
      <c r="K2730" s="52"/>
      <c r="L2730" s="57"/>
      <c r="M2730" s="52"/>
      <c r="N2730" s="58"/>
      <c r="AF2730" s="39"/>
      <c r="AG2730" s="47"/>
      <c r="AH2730" s="47"/>
      <c r="AL2730" s="3" t="s">
        <v>178</v>
      </c>
      <c r="AN2730" s="47"/>
      <c r="AO2730" s="47"/>
      <c r="AQ2730" s="47"/>
    </row>
    <row r="2731" spans="1:43" s="4" customFormat="1" ht="15" x14ac:dyDescent="0.25">
      <c r="A2731" s="48"/>
      <c r="B2731" s="49"/>
      <c r="C2731" s="375" t="s">
        <v>65</v>
      </c>
      <c r="D2731" s="375"/>
      <c r="E2731" s="375"/>
      <c r="F2731" s="59"/>
      <c r="G2731" s="60"/>
      <c r="H2731" s="60"/>
      <c r="I2731" s="60"/>
      <c r="J2731" s="108">
        <v>5399.38</v>
      </c>
      <c r="K2731" s="60"/>
      <c r="L2731" s="61">
        <v>62.05</v>
      </c>
      <c r="M2731" s="60"/>
      <c r="N2731" s="62"/>
      <c r="AF2731" s="39"/>
      <c r="AG2731" s="47"/>
      <c r="AH2731" s="47"/>
      <c r="AM2731" s="3" t="s">
        <v>65</v>
      </c>
      <c r="AN2731" s="47"/>
      <c r="AO2731" s="47"/>
      <c r="AQ2731" s="47"/>
    </row>
    <row r="2732" spans="1:43" s="4" customFormat="1" ht="15" x14ac:dyDescent="0.25">
      <c r="A2732" s="56"/>
      <c r="B2732" s="49"/>
      <c r="C2732" s="372" t="s">
        <v>66</v>
      </c>
      <c r="D2732" s="372"/>
      <c r="E2732" s="372"/>
      <c r="F2732" s="51"/>
      <c r="G2732" s="52"/>
      <c r="H2732" s="52"/>
      <c r="I2732" s="52"/>
      <c r="J2732" s="57"/>
      <c r="K2732" s="52"/>
      <c r="L2732" s="53">
        <v>28.77</v>
      </c>
      <c r="M2732" s="52"/>
      <c r="N2732" s="55">
        <v>1005.8</v>
      </c>
      <c r="AF2732" s="39"/>
      <c r="AG2732" s="47"/>
      <c r="AH2732" s="47"/>
      <c r="AL2732" s="3" t="s">
        <v>66</v>
      </c>
      <c r="AN2732" s="47"/>
      <c r="AO2732" s="47"/>
      <c r="AQ2732" s="47"/>
    </row>
    <row r="2733" spans="1:43" s="4" customFormat="1" ht="23.25" x14ac:dyDescent="0.25">
      <c r="A2733" s="56"/>
      <c r="B2733" s="49" t="s">
        <v>718</v>
      </c>
      <c r="C2733" s="372" t="s">
        <v>719</v>
      </c>
      <c r="D2733" s="372"/>
      <c r="E2733" s="372"/>
      <c r="F2733" s="51" t="s">
        <v>69</v>
      </c>
      <c r="G2733" s="63">
        <v>117</v>
      </c>
      <c r="H2733" s="52"/>
      <c r="I2733" s="63">
        <v>117</v>
      </c>
      <c r="J2733" s="57"/>
      <c r="K2733" s="52"/>
      <c r="L2733" s="53">
        <v>33.659999999999997</v>
      </c>
      <c r="M2733" s="52"/>
      <c r="N2733" s="55">
        <v>1176.79</v>
      </c>
      <c r="AF2733" s="39"/>
      <c r="AG2733" s="47"/>
      <c r="AH2733" s="47"/>
      <c r="AL2733" s="3" t="s">
        <v>719</v>
      </c>
      <c r="AN2733" s="47"/>
      <c r="AO2733" s="47"/>
      <c r="AQ2733" s="47"/>
    </row>
    <row r="2734" spans="1:43" s="4" customFormat="1" ht="23.25" x14ac:dyDescent="0.25">
      <c r="A2734" s="56"/>
      <c r="B2734" s="49" t="s">
        <v>720</v>
      </c>
      <c r="C2734" s="372" t="s">
        <v>721</v>
      </c>
      <c r="D2734" s="372"/>
      <c r="E2734" s="372"/>
      <c r="F2734" s="51" t="s">
        <v>69</v>
      </c>
      <c r="G2734" s="63">
        <v>74</v>
      </c>
      <c r="H2734" s="52"/>
      <c r="I2734" s="63">
        <v>74</v>
      </c>
      <c r="J2734" s="57"/>
      <c r="K2734" s="52"/>
      <c r="L2734" s="53">
        <v>21.29</v>
      </c>
      <c r="M2734" s="52"/>
      <c r="N2734" s="64">
        <v>744.29</v>
      </c>
      <c r="AF2734" s="39"/>
      <c r="AG2734" s="47"/>
      <c r="AH2734" s="47"/>
      <c r="AL2734" s="3" t="s">
        <v>721</v>
      </c>
      <c r="AN2734" s="47"/>
      <c r="AO2734" s="47"/>
      <c r="AQ2734" s="47"/>
    </row>
    <row r="2735" spans="1:43" s="4" customFormat="1" ht="15" x14ac:dyDescent="0.25">
      <c r="A2735" s="65"/>
      <c r="B2735" s="66"/>
      <c r="C2735" s="374" t="s">
        <v>72</v>
      </c>
      <c r="D2735" s="374"/>
      <c r="E2735" s="374"/>
      <c r="F2735" s="42"/>
      <c r="G2735" s="43"/>
      <c r="H2735" s="43"/>
      <c r="I2735" s="43"/>
      <c r="J2735" s="45"/>
      <c r="K2735" s="43"/>
      <c r="L2735" s="67">
        <v>117</v>
      </c>
      <c r="M2735" s="60"/>
      <c r="N2735" s="46"/>
      <c r="AF2735" s="39"/>
      <c r="AG2735" s="47"/>
      <c r="AH2735" s="47"/>
      <c r="AN2735" s="47" t="s">
        <v>72</v>
      </c>
      <c r="AO2735" s="47"/>
      <c r="AQ2735" s="47"/>
    </row>
    <row r="2736" spans="1:43" s="4" customFormat="1" ht="45.75" x14ac:dyDescent="0.25">
      <c r="A2736" s="40" t="s">
        <v>1051</v>
      </c>
      <c r="B2736" s="41" t="s">
        <v>723</v>
      </c>
      <c r="C2736" s="374" t="s">
        <v>724</v>
      </c>
      <c r="D2736" s="374"/>
      <c r="E2736" s="374"/>
      <c r="F2736" s="42" t="s">
        <v>231</v>
      </c>
      <c r="G2736" s="43">
        <v>10.08</v>
      </c>
      <c r="H2736" s="44">
        <v>1</v>
      </c>
      <c r="I2736" s="68">
        <v>10.08</v>
      </c>
      <c r="J2736" s="67">
        <v>124.92</v>
      </c>
      <c r="K2736" s="43"/>
      <c r="L2736" s="105">
        <v>1259.19</v>
      </c>
      <c r="M2736" s="43"/>
      <c r="N2736" s="46"/>
      <c r="AF2736" s="39"/>
      <c r="AG2736" s="47"/>
      <c r="AH2736" s="47" t="s">
        <v>724</v>
      </c>
      <c r="AN2736" s="47"/>
      <c r="AO2736" s="47"/>
      <c r="AQ2736" s="47"/>
    </row>
    <row r="2737" spans="1:43" s="4" customFormat="1" ht="15" x14ac:dyDescent="0.25">
      <c r="A2737" s="65"/>
      <c r="B2737" s="66"/>
      <c r="C2737" s="374" t="s">
        <v>72</v>
      </c>
      <c r="D2737" s="374"/>
      <c r="E2737" s="374"/>
      <c r="F2737" s="42"/>
      <c r="G2737" s="43"/>
      <c r="H2737" s="43"/>
      <c r="I2737" s="43"/>
      <c r="J2737" s="45"/>
      <c r="K2737" s="43"/>
      <c r="L2737" s="105">
        <v>1259.19</v>
      </c>
      <c r="M2737" s="60"/>
      <c r="N2737" s="46"/>
      <c r="AF2737" s="39"/>
      <c r="AG2737" s="47"/>
      <c r="AH2737" s="47"/>
      <c r="AN2737" s="47" t="s">
        <v>72</v>
      </c>
      <c r="AO2737" s="47"/>
      <c r="AQ2737" s="47"/>
    </row>
    <row r="2738" spans="1:43" s="4" customFormat="1" ht="45.75" x14ac:dyDescent="0.25">
      <c r="A2738" s="40" t="s">
        <v>1052</v>
      </c>
      <c r="B2738" s="41" t="s">
        <v>714</v>
      </c>
      <c r="C2738" s="374" t="s">
        <v>727</v>
      </c>
      <c r="D2738" s="374"/>
      <c r="E2738" s="374"/>
      <c r="F2738" s="42" t="s">
        <v>716</v>
      </c>
      <c r="G2738" s="43">
        <v>0.01</v>
      </c>
      <c r="H2738" s="44">
        <v>1</v>
      </c>
      <c r="I2738" s="68">
        <v>0.01</v>
      </c>
      <c r="J2738" s="45"/>
      <c r="K2738" s="43"/>
      <c r="L2738" s="45"/>
      <c r="M2738" s="43"/>
      <c r="N2738" s="46"/>
      <c r="AF2738" s="39"/>
      <c r="AG2738" s="47"/>
      <c r="AH2738" s="47" t="s">
        <v>727</v>
      </c>
      <c r="AN2738" s="47"/>
      <c r="AO2738" s="47"/>
      <c r="AQ2738" s="47"/>
    </row>
    <row r="2739" spans="1:43" s="4" customFormat="1" ht="15" x14ac:dyDescent="0.25">
      <c r="A2739" s="69"/>
      <c r="B2739" s="50"/>
      <c r="C2739" s="372" t="s">
        <v>1233</v>
      </c>
      <c r="D2739" s="372"/>
      <c r="E2739" s="372"/>
      <c r="F2739" s="372"/>
      <c r="G2739" s="372"/>
      <c r="H2739" s="372"/>
      <c r="I2739" s="372"/>
      <c r="J2739" s="372"/>
      <c r="K2739" s="372"/>
      <c r="L2739" s="372"/>
      <c r="M2739" s="372"/>
      <c r="N2739" s="377"/>
      <c r="AF2739" s="39"/>
      <c r="AG2739" s="47"/>
      <c r="AH2739" s="47"/>
      <c r="AI2739" s="3" t="s">
        <v>1233</v>
      </c>
      <c r="AN2739" s="47"/>
      <c r="AO2739" s="47"/>
      <c r="AQ2739" s="47"/>
    </row>
    <row r="2740" spans="1:43" s="4" customFormat="1" ht="22.5" x14ac:dyDescent="0.25">
      <c r="A2740" s="103"/>
      <c r="B2740" s="49" t="s">
        <v>217</v>
      </c>
      <c r="C2740" s="368" t="s">
        <v>218</v>
      </c>
      <c r="D2740" s="368"/>
      <c r="E2740" s="368"/>
      <c r="F2740" s="368"/>
      <c r="G2740" s="368"/>
      <c r="H2740" s="368"/>
      <c r="I2740" s="368"/>
      <c r="J2740" s="368"/>
      <c r="K2740" s="368"/>
      <c r="L2740" s="368"/>
      <c r="M2740" s="368"/>
      <c r="N2740" s="376"/>
      <c r="AF2740" s="39"/>
      <c r="AG2740" s="47"/>
      <c r="AH2740" s="47"/>
      <c r="AJ2740" s="3" t="s">
        <v>218</v>
      </c>
      <c r="AN2740" s="47"/>
      <c r="AO2740" s="47"/>
      <c r="AQ2740" s="47"/>
    </row>
    <row r="2741" spans="1:43" s="4" customFormat="1" ht="15" x14ac:dyDescent="0.25">
      <c r="A2741" s="48"/>
      <c r="B2741" s="49" t="s">
        <v>58</v>
      </c>
      <c r="C2741" s="372" t="s">
        <v>62</v>
      </c>
      <c r="D2741" s="372"/>
      <c r="E2741" s="372"/>
      <c r="F2741" s="51"/>
      <c r="G2741" s="52"/>
      <c r="H2741" s="52"/>
      <c r="I2741" s="52"/>
      <c r="J2741" s="107">
        <v>2090.62</v>
      </c>
      <c r="K2741" s="54">
        <v>1.1499999999999999</v>
      </c>
      <c r="L2741" s="53">
        <v>24.04</v>
      </c>
      <c r="M2741" s="54">
        <v>34.96</v>
      </c>
      <c r="N2741" s="64">
        <v>840.44</v>
      </c>
      <c r="AF2741" s="39"/>
      <c r="AG2741" s="47"/>
      <c r="AH2741" s="47"/>
      <c r="AK2741" s="3" t="s">
        <v>62</v>
      </c>
      <c r="AN2741" s="47"/>
      <c r="AO2741" s="47"/>
      <c r="AQ2741" s="47"/>
    </row>
    <row r="2742" spans="1:43" s="4" customFormat="1" ht="15" x14ac:dyDescent="0.25">
      <c r="A2742" s="48"/>
      <c r="B2742" s="49" t="s">
        <v>73</v>
      </c>
      <c r="C2742" s="372" t="s">
        <v>175</v>
      </c>
      <c r="D2742" s="372"/>
      <c r="E2742" s="372"/>
      <c r="F2742" s="51"/>
      <c r="G2742" s="52"/>
      <c r="H2742" s="52"/>
      <c r="I2742" s="52"/>
      <c r="J2742" s="107">
        <v>3282.3</v>
      </c>
      <c r="K2742" s="54">
        <v>1.1499999999999999</v>
      </c>
      <c r="L2742" s="53">
        <v>37.75</v>
      </c>
      <c r="M2742" s="52"/>
      <c r="N2742" s="58"/>
      <c r="AF2742" s="39"/>
      <c r="AG2742" s="47"/>
      <c r="AH2742" s="47"/>
      <c r="AK2742" s="3" t="s">
        <v>175</v>
      </c>
      <c r="AN2742" s="47"/>
      <c r="AO2742" s="47"/>
      <c r="AQ2742" s="47"/>
    </row>
    <row r="2743" spans="1:43" s="4" customFormat="1" ht="15" x14ac:dyDescent="0.25">
      <c r="A2743" s="48"/>
      <c r="B2743" s="49" t="s">
        <v>78</v>
      </c>
      <c r="C2743" s="372" t="s">
        <v>176</v>
      </c>
      <c r="D2743" s="372"/>
      <c r="E2743" s="372"/>
      <c r="F2743" s="51"/>
      <c r="G2743" s="52"/>
      <c r="H2743" s="52"/>
      <c r="I2743" s="52"/>
      <c r="J2743" s="53">
        <v>411.71</v>
      </c>
      <c r="K2743" s="54">
        <v>1.1499999999999999</v>
      </c>
      <c r="L2743" s="53">
        <v>4.7300000000000004</v>
      </c>
      <c r="M2743" s="54">
        <v>34.96</v>
      </c>
      <c r="N2743" s="64">
        <v>165.36</v>
      </c>
      <c r="AF2743" s="39"/>
      <c r="AG2743" s="47"/>
      <c r="AH2743" s="47"/>
      <c r="AK2743" s="3" t="s">
        <v>176</v>
      </c>
      <c r="AN2743" s="47"/>
      <c r="AO2743" s="47"/>
      <c r="AQ2743" s="47"/>
    </row>
    <row r="2744" spans="1:43" s="4" customFormat="1" ht="15" x14ac:dyDescent="0.25">
      <c r="A2744" s="48"/>
      <c r="B2744" s="49" t="s">
        <v>122</v>
      </c>
      <c r="C2744" s="372" t="s">
        <v>177</v>
      </c>
      <c r="D2744" s="372"/>
      <c r="E2744" s="372"/>
      <c r="F2744" s="51"/>
      <c r="G2744" s="52"/>
      <c r="H2744" s="52"/>
      <c r="I2744" s="52"/>
      <c r="J2744" s="53">
        <v>26.46</v>
      </c>
      <c r="K2744" s="52"/>
      <c r="L2744" s="53">
        <v>0.26</v>
      </c>
      <c r="M2744" s="52"/>
      <c r="N2744" s="58"/>
      <c r="AF2744" s="39"/>
      <c r="AG2744" s="47"/>
      <c r="AH2744" s="47"/>
      <c r="AK2744" s="3" t="s">
        <v>177</v>
      </c>
      <c r="AN2744" s="47"/>
      <c r="AO2744" s="47"/>
      <c r="AQ2744" s="47"/>
    </row>
    <row r="2745" spans="1:43" s="4" customFormat="1" ht="15" x14ac:dyDescent="0.25">
      <c r="A2745" s="56"/>
      <c r="B2745" s="49"/>
      <c r="C2745" s="372" t="s">
        <v>63</v>
      </c>
      <c r="D2745" s="372"/>
      <c r="E2745" s="372"/>
      <c r="F2745" s="51" t="s">
        <v>64</v>
      </c>
      <c r="G2745" s="54">
        <v>225.04</v>
      </c>
      <c r="H2745" s="54">
        <v>1.1499999999999999</v>
      </c>
      <c r="I2745" s="114">
        <v>2.5879599999999998</v>
      </c>
      <c r="J2745" s="57"/>
      <c r="K2745" s="52"/>
      <c r="L2745" s="57"/>
      <c r="M2745" s="52"/>
      <c r="N2745" s="58"/>
      <c r="AF2745" s="39"/>
      <c r="AG2745" s="47"/>
      <c r="AH2745" s="47"/>
      <c r="AL2745" s="3" t="s">
        <v>63</v>
      </c>
      <c r="AN2745" s="47"/>
      <c r="AO2745" s="47"/>
      <c r="AQ2745" s="47"/>
    </row>
    <row r="2746" spans="1:43" s="4" customFormat="1" ht="15" x14ac:dyDescent="0.25">
      <c r="A2746" s="56"/>
      <c r="B2746" s="49"/>
      <c r="C2746" s="372" t="s">
        <v>178</v>
      </c>
      <c r="D2746" s="372"/>
      <c r="E2746" s="372"/>
      <c r="F2746" s="51" t="s">
        <v>64</v>
      </c>
      <c r="G2746" s="54">
        <v>30.76</v>
      </c>
      <c r="H2746" s="54">
        <v>1.1499999999999999</v>
      </c>
      <c r="I2746" s="114">
        <v>0.35374</v>
      </c>
      <c r="J2746" s="57"/>
      <c r="K2746" s="52"/>
      <c r="L2746" s="57"/>
      <c r="M2746" s="52"/>
      <c r="N2746" s="58"/>
      <c r="AF2746" s="39"/>
      <c r="AG2746" s="47"/>
      <c r="AH2746" s="47"/>
      <c r="AL2746" s="3" t="s">
        <v>178</v>
      </c>
      <c r="AN2746" s="47"/>
      <c r="AO2746" s="47"/>
      <c r="AQ2746" s="47"/>
    </row>
    <row r="2747" spans="1:43" s="4" customFormat="1" ht="15" x14ac:dyDescent="0.25">
      <c r="A2747" s="48"/>
      <c r="B2747" s="49"/>
      <c r="C2747" s="375" t="s">
        <v>65</v>
      </c>
      <c r="D2747" s="375"/>
      <c r="E2747" s="375"/>
      <c r="F2747" s="59"/>
      <c r="G2747" s="60"/>
      <c r="H2747" s="60"/>
      <c r="I2747" s="60"/>
      <c r="J2747" s="108">
        <v>5399.38</v>
      </c>
      <c r="K2747" s="60"/>
      <c r="L2747" s="61">
        <v>62.05</v>
      </c>
      <c r="M2747" s="60"/>
      <c r="N2747" s="62"/>
      <c r="AF2747" s="39"/>
      <c r="AG2747" s="47"/>
      <c r="AH2747" s="47"/>
      <c r="AM2747" s="3" t="s">
        <v>65</v>
      </c>
      <c r="AN2747" s="47"/>
      <c r="AO2747" s="47"/>
      <c r="AQ2747" s="47"/>
    </row>
    <row r="2748" spans="1:43" s="4" customFormat="1" ht="15" x14ac:dyDescent="0.25">
      <c r="A2748" s="56"/>
      <c r="B2748" s="49"/>
      <c r="C2748" s="372" t="s">
        <v>66</v>
      </c>
      <c r="D2748" s="372"/>
      <c r="E2748" s="372"/>
      <c r="F2748" s="51"/>
      <c r="G2748" s="52"/>
      <c r="H2748" s="52"/>
      <c r="I2748" s="52"/>
      <c r="J2748" s="57"/>
      <c r="K2748" s="52"/>
      <c r="L2748" s="53">
        <v>28.77</v>
      </c>
      <c r="M2748" s="52"/>
      <c r="N2748" s="55">
        <v>1005.8</v>
      </c>
      <c r="AF2748" s="39"/>
      <c r="AG2748" s="47"/>
      <c r="AH2748" s="47"/>
      <c r="AL2748" s="3" t="s">
        <v>66</v>
      </c>
      <c r="AN2748" s="47"/>
      <c r="AO2748" s="47"/>
      <c r="AQ2748" s="47"/>
    </row>
    <row r="2749" spans="1:43" s="4" customFormat="1" ht="23.25" x14ac:dyDescent="0.25">
      <c r="A2749" s="56"/>
      <c r="B2749" s="49" t="s">
        <v>718</v>
      </c>
      <c r="C2749" s="372" t="s">
        <v>719</v>
      </c>
      <c r="D2749" s="372"/>
      <c r="E2749" s="372"/>
      <c r="F2749" s="51" t="s">
        <v>69</v>
      </c>
      <c r="G2749" s="63">
        <v>117</v>
      </c>
      <c r="H2749" s="52"/>
      <c r="I2749" s="63">
        <v>117</v>
      </c>
      <c r="J2749" s="57"/>
      <c r="K2749" s="52"/>
      <c r="L2749" s="53">
        <v>33.659999999999997</v>
      </c>
      <c r="M2749" s="52"/>
      <c r="N2749" s="55">
        <v>1176.79</v>
      </c>
      <c r="AF2749" s="39"/>
      <c r="AG2749" s="47"/>
      <c r="AH2749" s="47"/>
      <c r="AL2749" s="3" t="s">
        <v>719</v>
      </c>
      <c r="AN2749" s="47"/>
      <c r="AO2749" s="47"/>
      <c r="AQ2749" s="47"/>
    </row>
    <row r="2750" spans="1:43" s="4" customFormat="1" ht="23.25" x14ac:dyDescent="0.25">
      <c r="A2750" s="56"/>
      <c r="B2750" s="49" t="s">
        <v>720</v>
      </c>
      <c r="C2750" s="372" t="s">
        <v>721</v>
      </c>
      <c r="D2750" s="372"/>
      <c r="E2750" s="372"/>
      <c r="F2750" s="51" t="s">
        <v>69</v>
      </c>
      <c r="G2750" s="63">
        <v>74</v>
      </c>
      <c r="H2750" s="52"/>
      <c r="I2750" s="63">
        <v>74</v>
      </c>
      <c r="J2750" s="57"/>
      <c r="K2750" s="52"/>
      <c r="L2750" s="53">
        <v>21.29</v>
      </c>
      <c r="M2750" s="52"/>
      <c r="N2750" s="64">
        <v>744.29</v>
      </c>
      <c r="AF2750" s="39"/>
      <c r="AG2750" s="47"/>
      <c r="AH2750" s="47"/>
      <c r="AL2750" s="3" t="s">
        <v>721</v>
      </c>
      <c r="AN2750" s="47"/>
      <c r="AO2750" s="47"/>
      <c r="AQ2750" s="47"/>
    </row>
    <row r="2751" spans="1:43" s="4" customFormat="1" ht="15" x14ac:dyDescent="0.25">
      <c r="A2751" s="65"/>
      <c r="B2751" s="66"/>
      <c r="C2751" s="374" t="s">
        <v>72</v>
      </c>
      <c r="D2751" s="374"/>
      <c r="E2751" s="374"/>
      <c r="F2751" s="42"/>
      <c r="G2751" s="43"/>
      <c r="H2751" s="43"/>
      <c r="I2751" s="43"/>
      <c r="J2751" s="45"/>
      <c r="K2751" s="43"/>
      <c r="L2751" s="67">
        <v>117</v>
      </c>
      <c r="M2751" s="60"/>
      <c r="N2751" s="46"/>
      <c r="AF2751" s="39"/>
      <c r="AG2751" s="47"/>
      <c r="AH2751" s="47"/>
      <c r="AN2751" s="47" t="s">
        <v>72</v>
      </c>
      <c r="AO2751" s="47"/>
      <c r="AQ2751" s="47"/>
    </row>
    <row r="2752" spans="1:43" s="4" customFormat="1" ht="45.75" x14ac:dyDescent="0.25">
      <c r="A2752" s="40" t="s">
        <v>1053</v>
      </c>
      <c r="B2752" s="41" t="s">
        <v>723</v>
      </c>
      <c r="C2752" s="374" t="s">
        <v>724</v>
      </c>
      <c r="D2752" s="374"/>
      <c r="E2752" s="374"/>
      <c r="F2752" s="42" t="s">
        <v>231</v>
      </c>
      <c r="G2752" s="43">
        <v>10.08</v>
      </c>
      <c r="H2752" s="44">
        <v>1</v>
      </c>
      <c r="I2752" s="68">
        <v>10.08</v>
      </c>
      <c r="J2752" s="67">
        <v>124.92</v>
      </c>
      <c r="K2752" s="43"/>
      <c r="L2752" s="105">
        <v>1259.19</v>
      </c>
      <c r="M2752" s="43"/>
      <c r="N2752" s="46"/>
      <c r="AF2752" s="39"/>
      <c r="AG2752" s="47"/>
      <c r="AH2752" s="47" t="s">
        <v>724</v>
      </c>
      <c r="AN2752" s="47"/>
      <c r="AO2752" s="47"/>
      <c r="AQ2752" s="47"/>
    </row>
    <row r="2753" spans="1:43" s="4" customFormat="1" ht="15" x14ac:dyDescent="0.25">
      <c r="A2753" s="65"/>
      <c r="B2753" s="66"/>
      <c r="C2753" s="374" t="s">
        <v>72</v>
      </c>
      <c r="D2753" s="374"/>
      <c r="E2753" s="374"/>
      <c r="F2753" s="42"/>
      <c r="G2753" s="43"/>
      <c r="H2753" s="43"/>
      <c r="I2753" s="43"/>
      <c r="J2753" s="45"/>
      <c r="K2753" s="43"/>
      <c r="L2753" s="105">
        <v>1259.19</v>
      </c>
      <c r="M2753" s="60"/>
      <c r="N2753" s="46"/>
      <c r="AF2753" s="39"/>
      <c r="AG2753" s="47"/>
      <c r="AH2753" s="47"/>
      <c r="AN2753" s="47" t="s">
        <v>72</v>
      </c>
      <c r="AO2753" s="47"/>
      <c r="AQ2753" s="47"/>
    </row>
    <row r="2754" spans="1:43" s="4" customFormat="1" ht="56.25" x14ac:dyDescent="0.25">
      <c r="A2754" s="40" t="s">
        <v>1054</v>
      </c>
      <c r="B2754" s="41" t="s">
        <v>730</v>
      </c>
      <c r="C2754" s="374" t="s">
        <v>731</v>
      </c>
      <c r="D2754" s="374"/>
      <c r="E2754" s="374"/>
      <c r="F2754" s="42" t="s">
        <v>732</v>
      </c>
      <c r="G2754" s="43">
        <v>0.1</v>
      </c>
      <c r="H2754" s="44">
        <v>1</v>
      </c>
      <c r="I2754" s="120">
        <v>0.1</v>
      </c>
      <c r="J2754" s="45"/>
      <c r="K2754" s="43"/>
      <c r="L2754" s="45"/>
      <c r="M2754" s="43"/>
      <c r="N2754" s="46"/>
      <c r="AF2754" s="39"/>
      <c r="AG2754" s="47"/>
      <c r="AH2754" s="47" t="s">
        <v>731</v>
      </c>
      <c r="AN2754" s="47"/>
      <c r="AO2754" s="47"/>
      <c r="AQ2754" s="47"/>
    </row>
    <row r="2755" spans="1:43" s="4" customFormat="1" ht="15" x14ac:dyDescent="0.25">
      <c r="A2755" s="69"/>
      <c r="B2755" s="50"/>
      <c r="C2755" s="372" t="s">
        <v>736</v>
      </c>
      <c r="D2755" s="372"/>
      <c r="E2755" s="372"/>
      <c r="F2755" s="372"/>
      <c r="G2755" s="372"/>
      <c r="H2755" s="372"/>
      <c r="I2755" s="372"/>
      <c r="J2755" s="372"/>
      <c r="K2755" s="372"/>
      <c r="L2755" s="372"/>
      <c r="M2755" s="372"/>
      <c r="N2755" s="377"/>
      <c r="AF2755" s="39"/>
      <c r="AG2755" s="47"/>
      <c r="AH2755" s="47"/>
      <c r="AI2755" s="3" t="s">
        <v>736</v>
      </c>
      <c r="AN2755" s="47"/>
      <c r="AO2755" s="47"/>
      <c r="AQ2755" s="47"/>
    </row>
    <row r="2756" spans="1:43" s="4" customFormat="1" ht="22.5" x14ac:dyDescent="0.25">
      <c r="A2756" s="103"/>
      <c r="B2756" s="49" t="s">
        <v>217</v>
      </c>
      <c r="C2756" s="368" t="s">
        <v>218</v>
      </c>
      <c r="D2756" s="368"/>
      <c r="E2756" s="368"/>
      <c r="F2756" s="368"/>
      <c r="G2756" s="368"/>
      <c r="H2756" s="368"/>
      <c r="I2756" s="368"/>
      <c r="J2756" s="368"/>
      <c r="K2756" s="368"/>
      <c r="L2756" s="368"/>
      <c r="M2756" s="368"/>
      <c r="N2756" s="376"/>
      <c r="AF2756" s="39"/>
      <c r="AG2756" s="47"/>
      <c r="AH2756" s="47"/>
      <c r="AJ2756" s="3" t="s">
        <v>218</v>
      </c>
      <c r="AN2756" s="47"/>
      <c r="AO2756" s="47"/>
      <c r="AQ2756" s="47"/>
    </row>
    <row r="2757" spans="1:43" s="4" customFormat="1" ht="15" x14ac:dyDescent="0.25">
      <c r="A2757" s="48"/>
      <c r="B2757" s="49" t="s">
        <v>58</v>
      </c>
      <c r="C2757" s="372" t="s">
        <v>62</v>
      </c>
      <c r="D2757" s="372"/>
      <c r="E2757" s="372"/>
      <c r="F2757" s="51"/>
      <c r="G2757" s="52"/>
      <c r="H2757" s="52"/>
      <c r="I2757" s="52"/>
      <c r="J2757" s="53">
        <v>689.47</v>
      </c>
      <c r="K2757" s="54">
        <v>1.1499999999999999</v>
      </c>
      <c r="L2757" s="53">
        <v>79.290000000000006</v>
      </c>
      <c r="M2757" s="54">
        <v>34.96</v>
      </c>
      <c r="N2757" s="55">
        <v>2771.98</v>
      </c>
      <c r="AF2757" s="39"/>
      <c r="AG2757" s="47"/>
      <c r="AH2757" s="47"/>
      <c r="AK2757" s="3" t="s">
        <v>62</v>
      </c>
      <c r="AN2757" s="47"/>
      <c r="AO2757" s="47"/>
      <c r="AQ2757" s="47"/>
    </row>
    <row r="2758" spans="1:43" s="4" customFormat="1" ht="15" x14ac:dyDescent="0.25">
      <c r="A2758" s="48"/>
      <c r="B2758" s="49" t="s">
        <v>73</v>
      </c>
      <c r="C2758" s="372" t="s">
        <v>175</v>
      </c>
      <c r="D2758" s="372"/>
      <c r="E2758" s="372"/>
      <c r="F2758" s="51"/>
      <c r="G2758" s="52"/>
      <c r="H2758" s="52"/>
      <c r="I2758" s="52"/>
      <c r="J2758" s="53">
        <v>72.67</v>
      </c>
      <c r="K2758" s="54">
        <v>1.1499999999999999</v>
      </c>
      <c r="L2758" s="53">
        <v>8.36</v>
      </c>
      <c r="M2758" s="52"/>
      <c r="N2758" s="58"/>
      <c r="AF2758" s="39"/>
      <c r="AG2758" s="47"/>
      <c r="AH2758" s="47"/>
      <c r="AK2758" s="3" t="s">
        <v>175</v>
      </c>
      <c r="AN2758" s="47"/>
      <c r="AO2758" s="47"/>
      <c r="AQ2758" s="47"/>
    </row>
    <row r="2759" spans="1:43" s="4" customFormat="1" ht="15" x14ac:dyDescent="0.25">
      <c r="A2759" s="48"/>
      <c r="B2759" s="49" t="s">
        <v>78</v>
      </c>
      <c r="C2759" s="372" t="s">
        <v>176</v>
      </c>
      <c r="D2759" s="372"/>
      <c r="E2759" s="372"/>
      <c r="F2759" s="51"/>
      <c r="G2759" s="52"/>
      <c r="H2759" s="52"/>
      <c r="I2759" s="52"/>
      <c r="J2759" s="53">
        <v>0.41</v>
      </c>
      <c r="K2759" s="54">
        <v>1.1499999999999999</v>
      </c>
      <c r="L2759" s="53">
        <v>0.05</v>
      </c>
      <c r="M2759" s="54">
        <v>34.96</v>
      </c>
      <c r="N2759" s="64">
        <v>1.75</v>
      </c>
      <c r="AF2759" s="39"/>
      <c r="AG2759" s="47"/>
      <c r="AH2759" s="47"/>
      <c r="AK2759" s="3" t="s">
        <v>176</v>
      </c>
      <c r="AN2759" s="47"/>
      <c r="AO2759" s="47"/>
      <c r="AQ2759" s="47"/>
    </row>
    <row r="2760" spans="1:43" s="4" customFormat="1" ht="15" x14ac:dyDescent="0.25">
      <c r="A2760" s="48"/>
      <c r="B2760" s="49" t="s">
        <v>122</v>
      </c>
      <c r="C2760" s="372" t="s">
        <v>177</v>
      </c>
      <c r="D2760" s="372"/>
      <c r="E2760" s="372"/>
      <c r="F2760" s="51"/>
      <c r="G2760" s="52"/>
      <c r="H2760" s="52"/>
      <c r="I2760" s="52"/>
      <c r="J2760" s="53">
        <v>484.59</v>
      </c>
      <c r="K2760" s="52"/>
      <c r="L2760" s="53">
        <v>48.46</v>
      </c>
      <c r="M2760" s="52"/>
      <c r="N2760" s="58"/>
      <c r="AF2760" s="39"/>
      <c r="AG2760" s="47"/>
      <c r="AH2760" s="47"/>
      <c r="AK2760" s="3" t="s">
        <v>177</v>
      </c>
      <c r="AN2760" s="47"/>
      <c r="AO2760" s="47"/>
      <c r="AQ2760" s="47"/>
    </row>
    <row r="2761" spans="1:43" s="4" customFormat="1" ht="15" x14ac:dyDescent="0.25">
      <c r="A2761" s="56"/>
      <c r="B2761" s="49"/>
      <c r="C2761" s="372" t="s">
        <v>63</v>
      </c>
      <c r="D2761" s="372"/>
      <c r="E2761" s="372"/>
      <c r="F2761" s="51" t="s">
        <v>64</v>
      </c>
      <c r="G2761" s="54">
        <v>71.67</v>
      </c>
      <c r="H2761" s="54">
        <v>1.1499999999999999</v>
      </c>
      <c r="I2761" s="114">
        <v>8.2420500000000008</v>
      </c>
      <c r="J2761" s="57"/>
      <c r="K2761" s="52"/>
      <c r="L2761" s="57"/>
      <c r="M2761" s="52"/>
      <c r="N2761" s="58"/>
      <c r="AF2761" s="39"/>
      <c r="AG2761" s="47"/>
      <c r="AH2761" s="47"/>
      <c r="AL2761" s="3" t="s">
        <v>63</v>
      </c>
      <c r="AN2761" s="47"/>
      <c r="AO2761" s="47"/>
      <c r="AQ2761" s="47"/>
    </row>
    <row r="2762" spans="1:43" s="4" customFormat="1" ht="15" x14ac:dyDescent="0.25">
      <c r="A2762" s="56"/>
      <c r="B2762" s="49"/>
      <c r="C2762" s="372" t="s">
        <v>178</v>
      </c>
      <c r="D2762" s="372"/>
      <c r="E2762" s="372"/>
      <c r="F2762" s="51" t="s">
        <v>64</v>
      </c>
      <c r="G2762" s="54">
        <v>0.03</v>
      </c>
      <c r="H2762" s="54">
        <v>1.1499999999999999</v>
      </c>
      <c r="I2762" s="114">
        <v>3.4499999999999999E-3</v>
      </c>
      <c r="J2762" s="57"/>
      <c r="K2762" s="52"/>
      <c r="L2762" s="57"/>
      <c r="M2762" s="52"/>
      <c r="N2762" s="58"/>
      <c r="AF2762" s="39"/>
      <c r="AG2762" s="47"/>
      <c r="AH2762" s="47"/>
      <c r="AL2762" s="3" t="s">
        <v>178</v>
      </c>
      <c r="AN2762" s="47"/>
      <c r="AO2762" s="47"/>
      <c r="AQ2762" s="47"/>
    </row>
    <row r="2763" spans="1:43" s="4" customFormat="1" ht="15" x14ac:dyDescent="0.25">
      <c r="A2763" s="48"/>
      <c r="B2763" s="49"/>
      <c r="C2763" s="375" t="s">
        <v>65</v>
      </c>
      <c r="D2763" s="375"/>
      <c r="E2763" s="375"/>
      <c r="F2763" s="59"/>
      <c r="G2763" s="60"/>
      <c r="H2763" s="60"/>
      <c r="I2763" s="60"/>
      <c r="J2763" s="108">
        <v>1246.73</v>
      </c>
      <c r="K2763" s="60"/>
      <c r="L2763" s="61">
        <v>136.11000000000001</v>
      </c>
      <c r="M2763" s="60"/>
      <c r="N2763" s="62"/>
      <c r="AF2763" s="39"/>
      <c r="AG2763" s="47"/>
      <c r="AH2763" s="47"/>
      <c r="AM2763" s="3" t="s">
        <v>65</v>
      </c>
      <c r="AN2763" s="47"/>
      <c r="AO2763" s="47"/>
      <c r="AQ2763" s="47"/>
    </row>
    <row r="2764" spans="1:43" s="4" customFormat="1" ht="15" x14ac:dyDescent="0.25">
      <c r="A2764" s="56"/>
      <c r="B2764" s="49"/>
      <c r="C2764" s="372" t="s">
        <v>66</v>
      </c>
      <c r="D2764" s="372"/>
      <c r="E2764" s="372"/>
      <c r="F2764" s="51"/>
      <c r="G2764" s="52"/>
      <c r="H2764" s="52"/>
      <c r="I2764" s="52"/>
      <c r="J2764" s="57"/>
      <c r="K2764" s="52"/>
      <c r="L2764" s="53">
        <v>79.34</v>
      </c>
      <c r="M2764" s="52"/>
      <c r="N2764" s="55">
        <v>2773.73</v>
      </c>
      <c r="AF2764" s="39"/>
      <c r="AG2764" s="47"/>
      <c r="AH2764" s="47"/>
      <c r="AL2764" s="3" t="s">
        <v>66</v>
      </c>
      <c r="AN2764" s="47"/>
      <c r="AO2764" s="47"/>
      <c r="AQ2764" s="47"/>
    </row>
    <row r="2765" spans="1:43" s="4" customFormat="1" ht="23.25" x14ac:dyDescent="0.25">
      <c r="A2765" s="56"/>
      <c r="B2765" s="49" t="s">
        <v>718</v>
      </c>
      <c r="C2765" s="372" t="s">
        <v>719</v>
      </c>
      <c r="D2765" s="372"/>
      <c r="E2765" s="372"/>
      <c r="F2765" s="51" t="s">
        <v>69</v>
      </c>
      <c r="G2765" s="63">
        <v>117</v>
      </c>
      <c r="H2765" s="52"/>
      <c r="I2765" s="63">
        <v>117</v>
      </c>
      <c r="J2765" s="57"/>
      <c r="K2765" s="52"/>
      <c r="L2765" s="53">
        <v>92.83</v>
      </c>
      <c r="M2765" s="52"/>
      <c r="N2765" s="55">
        <v>3245.26</v>
      </c>
      <c r="AF2765" s="39"/>
      <c r="AG2765" s="47"/>
      <c r="AH2765" s="47"/>
      <c r="AL2765" s="3" t="s">
        <v>719</v>
      </c>
      <c r="AN2765" s="47"/>
      <c r="AO2765" s="47"/>
      <c r="AQ2765" s="47"/>
    </row>
    <row r="2766" spans="1:43" s="4" customFormat="1" ht="23.25" x14ac:dyDescent="0.25">
      <c r="A2766" s="56"/>
      <c r="B2766" s="49" t="s">
        <v>720</v>
      </c>
      <c r="C2766" s="372" t="s">
        <v>721</v>
      </c>
      <c r="D2766" s="372"/>
      <c r="E2766" s="372"/>
      <c r="F2766" s="51" t="s">
        <v>69</v>
      </c>
      <c r="G2766" s="63">
        <v>74</v>
      </c>
      <c r="H2766" s="52"/>
      <c r="I2766" s="63">
        <v>74</v>
      </c>
      <c r="J2766" s="57"/>
      <c r="K2766" s="52"/>
      <c r="L2766" s="53">
        <v>58.71</v>
      </c>
      <c r="M2766" s="52"/>
      <c r="N2766" s="55">
        <v>2052.56</v>
      </c>
      <c r="AF2766" s="39"/>
      <c r="AG2766" s="47"/>
      <c r="AH2766" s="47"/>
      <c r="AL2766" s="3" t="s">
        <v>721</v>
      </c>
      <c r="AN2766" s="47"/>
      <c r="AO2766" s="47"/>
      <c r="AQ2766" s="47"/>
    </row>
    <row r="2767" spans="1:43" s="4" customFormat="1" ht="15" x14ac:dyDescent="0.25">
      <c r="A2767" s="65"/>
      <c r="B2767" s="66"/>
      <c r="C2767" s="374" t="s">
        <v>72</v>
      </c>
      <c r="D2767" s="374"/>
      <c r="E2767" s="374"/>
      <c r="F2767" s="42"/>
      <c r="G2767" s="43"/>
      <c r="H2767" s="43"/>
      <c r="I2767" s="43"/>
      <c r="J2767" s="45"/>
      <c r="K2767" s="43"/>
      <c r="L2767" s="67">
        <v>287.64999999999998</v>
      </c>
      <c r="M2767" s="60"/>
      <c r="N2767" s="46"/>
      <c r="AF2767" s="39"/>
      <c r="AG2767" s="47"/>
      <c r="AH2767" s="47"/>
      <c r="AN2767" s="47" t="s">
        <v>72</v>
      </c>
      <c r="AO2767" s="47"/>
      <c r="AQ2767" s="47"/>
    </row>
    <row r="2768" spans="1:43" s="4" customFormat="1" ht="45.75" x14ac:dyDescent="0.25">
      <c r="A2768" s="40" t="s">
        <v>1055</v>
      </c>
      <c r="B2768" s="41" t="s">
        <v>852</v>
      </c>
      <c r="C2768" s="374" t="s">
        <v>2389</v>
      </c>
      <c r="D2768" s="374"/>
      <c r="E2768" s="374"/>
      <c r="F2768" s="42" t="s">
        <v>215</v>
      </c>
      <c r="G2768" s="43">
        <v>0.26</v>
      </c>
      <c r="H2768" s="44">
        <v>1</v>
      </c>
      <c r="I2768" s="68">
        <v>0.26</v>
      </c>
      <c r="J2768" s="45"/>
      <c r="K2768" s="43"/>
      <c r="L2768" s="45"/>
      <c r="M2768" s="43"/>
      <c r="N2768" s="46"/>
      <c r="AF2768" s="39"/>
      <c r="AG2768" s="47"/>
      <c r="AH2768" s="47" t="s">
        <v>2389</v>
      </c>
      <c r="AN2768" s="47"/>
      <c r="AO2768" s="47"/>
      <c r="AQ2768" s="47"/>
    </row>
    <row r="2769" spans="1:43" s="4" customFormat="1" ht="15" x14ac:dyDescent="0.25">
      <c r="A2769" s="69"/>
      <c r="B2769" s="50"/>
      <c r="C2769" s="372" t="s">
        <v>2426</v>
      </c>
      <c r="D2769" s="372"/>
      <c r="E2769" s="372"/>
      <c r="F2769" s="372"/>
      <c r="G2769" s="372"/>
      <c r="H2769" s="372"/>
      <c r="I2769" s="372"/>
      <c r="J2769" s="372"/>
      <c r="K2769" s="372"/>
      <c r="L2769" s="372"/>
      <c r="M2769" s="372"/>
      <c r="N2769" s="377"/>
      <c r="AF2769" s="39"/>
      <c r="AG2769" s="47"/>
      <c r="AH2769" s="47"/>
      <c r="AI2769" s="3" t="s">
        <v>2426</v>
      </c>
      <c r="AN2769" s="47"/>
      <c r="AO2769" s="47"/>
      <c r="AQ2769" s="47"/>
    </row>
    <row r="2770" spans="1:43" s="4" customFormat="1" ht="15" x14ac:dyDescent="0.25">
      <c r="A2770" s="103"/>
      <c r="B2770" s="49" t="s">
        <v>737</v>
      </c>
      <c r="C2770" s="368" t="s">
        <v>738</v>
      </c>
      <c r="D2770" s="368"/>
      <c r="E2770" s="368"/>
      <c r="F2770" s="368"/>
      <c r="G2770" s="368"/>
      <c r="H2770" s="368"/>
      <c r="I2770" s="368"/>
      <c r="J2770" s="368"/>
      <c r="K2770" s="368"/>
      <c r="L2770" s="368"/>
      <c r="M2770" s="368"/>
      <c r="N2770" s="376"/>
      <c r="AF2770" s="39"/>
      <c r="AG2770" s="47"/>
      <c r="AH2770" s="47"/>
      <c r="AJ2770" s="3" t="s">
        <v>738</v>
      </c>
      <c r="AN2770" s="47"/>
      <c r="AO2770" s="47"/>
      <c r="AQ2770" s="47"/>
    </row>
    <row r="2771" spans="1:43" s="4" customFormat="1" ht="22.5" x14ac:dyDescent="0.25">
      <c r="A2771" s="103"/>
      <c r="B2771" s="49" t="s">
        <v>217</v>
      </c>
      <c r="C2771" s="368" t="s">
        <v>218</v>
      </c>
      <c r="D2771" s="368"/>
      <c r="E2771" s="368"/>
      <c r="F2771" s="368"/>
      <c r="G2771" s="368"/>
      <c r="H2771" s="368"/>
      <c r="I2771" s="368"/>
      <c r="J2771" s="368"/>
      <c r="K2771" s="368"/>
      <c r="L2771" s="368"/>
      <c r="M2771" s="368"/>
      <c r="N2771" s="376"/>
      <c r="AF2771" s="39"/>
      <c r="AG2771" s="47"/>
      <c r="AH2771" s="47"/>
      <c r="AJ2771" s="3" t="s">
        <v>218</v>
      </c>
      <c r="AN2771" s="47"/>
      <c r="AO2771" s="47"/>
      <c r="AQ2771" s="47"/>
    </row>
    <row r="2772" spans="1:43" s="4" customFormat="1" ht="15" x14ac:dyDescent="0.25">
      <c r="A2772" s="48"/>
      <c r="B2772" s="49" t="s">
        <v>58</v>
      </c>
      <c r="C2772" s="372" t="s">
        <v>62</v>
      </c>
      <c r="D2772" s="372"/>
      <c r="E2772" s="372"/>
      <c r="F2772" s="51"/>
      <c r="G2772" s="52"/>
      <c r="H2772" s="52"/>
      <c r="I2772" s="52"/>
      <c r="J2772" s="53">
        <v>162.43</v>
      </c>
      <c r="K2772" s="70">
        <v>1.2075</v>
      </c>
      <c r="L2772" s="53">
        <v>50.99</v>
      </c>
      <c r="M2772" s="54">
        <v>34.96</v>
      </c>
      <c r="N2772" s="55">
        <v>1782.61</v>
      </c>
      <c r="AF2772" s="39"/>
      <c r="AG2772" s="47"/>
      <c r="AH2772" s="47"/>
      <c r="AK2772" s="3" t="s">
        <v>62</v>
      </c>
      <c r="AN2772" s="47"/>
      <c r="AO2772" s="47"/>
      <c r="AQ2772" s="47"/>
    </row>
    <row r="2773" spans="1:43" s="4" customFormat="1" ht="15" x14ac:dyDescent="0.25">
      <c r="A2773" s="48"/>
      <c r="B2773" s="49" t="s">
        <v>73</v>
      </c>
      <c r="C2773" s="372" t="s">
        <v>175</v>
      </c>
      <c r="D2773" s="372"/>
      <c r="E2773" s="372"/>
      <c r="F2773" s="51"/>
      <c r="G2773" s="52"/>
      <c r="H2773" s="52"/>
      <c r="I2773" s="52"/>
      <c r="J2773" s="53">
        <v>53.19</v>
      </c>
      <c r="K2773" s="54">
        <v>1.1499999999999999</v>
      </c>
      <c r="L2773" s="53">
        <v>15.9</v>
      </c>
      <c r="M2773" s="52"/>
      <c r="N2773" s="58"/>
      <c r="AF2773" s="39"/>
      <c r="AG2773" s="47"/>
      <c r="AH2773" s="47"/>
      <c r="AK2773" s="3" t="s">
        <v>175</v>
      </c>
      <c r="AN2773" s="47"/>
      <c r="AO2773" s="47"/>
      <c r="AQ2773" s="47"/>
    </row>
    <row r="2774" spans="1:43" s="4" customFormat="1" ht="15" x14ac:dyDescent="0.25">
      <c r="A2774" s="48"/>
      <c r="B2774" s="49" t="s">
        <v>78</v>
      </c>
      <c r="C2774" s="372" t="s">
        <v>176</v>
      </c>
      <c r="D2774" s="372"/>
      <c r="E2774" s="372"/>
      <c r="F2774" s="51"/>
      <c r="G2774" s="52"/>
      <c r="H2774" s="52"/>
      <c r="I2774" s="52"/>
      <c r="J2774" s="53">
        <v>5.0199999999999996</v>
      </c>
      <c r="K2774" s="54">
        <v>1.1499999999999999</v>
      </c>
      <c r="L2774" s="53">
        <v>1.5</v>
      </c>
      <c r="M2774" s="54">
        <v>34.96</v>
      </c>
      <c r="N2774" s="64">
        <v>52.44</v>
      </c>
      <c r="AF2774" s="39"/>
      <c r="AG2774" s="47"/>
      <c r="AH2774" s="47"/>
      <c r="AK2774" s="3" t="s">
        <v>176</v>
      </c>
      <c r="AN2774" s="47"/>
      <c r="AO2774" s="47"/>
      <c r="AQ2774" s="47"/>
    </row>
    <row r="2775" spans="1:43" s="4" customFormat="1" ht="15" x14ac:dyDescent="0.25">
      <c r="A2775" s="48"/>
      <c r="B2775" s="49" t="s">
        <v>122</v>
      </c>
      <c r="C2775" s="372" t="s">
        <v>177</v>
      </c>
      <c r="D2775" s="372"/>
      <c r="E2775" s="372"/>
      <c r="F2775" s="51"/>
      <c r="G2775" s="52"/>
      <c r="H2775" s="52"/>
      <c r="I2775" s="52"/>
      <c r="J2775" s="53">
        <v>35.299999999999997</v>
      </c>
      <c r="K2775" s="52"/>
      <c r="L2775" s="53">
        <v>9.18</v>
      </c>
      <c r="M2775" s="52"/>
      <c r="N2775" s="58"/>
      <c r="AF2775" s="39"/>
      <c r="AG2775" s="47"/>
      <c r="AH2775" s="47"/>
      <c r="AK2775" s="3" t="s">
        <v>177</v>
      </c>
      <c r="AN2775" s="47"/>
      <c r="AO2775" s="47"/>
      <c r="AQ2775" s="47"/>
    </row>
    <row r="2776" spans="1:43" s="4" customFormat="1" ht="15" x14ac:dyDescent="0.25">
      <c r="A2776" s="56"/>
      <c r="B2776" s="49"/>
      <c r="C2776" s="372" t="s">
        <v>63</v>
      </c>
      <c r="D2776" s="372"/>
      <c r="E2776" s="372"/>
      <c r="F2776" s="51" t="s">
        <v>64</v>
      </c>
      <c r="G2776" s="54">
        <v>17.28</v>
      </c>
      <c r="H2776" s="70">
        <v>1.2075</v>
      </c>
      <c r="I2776" s="117">
        <v>5.4250559999999997</v>
      </c>
      <c r="J2776" s="57"/>
      <c r="K2776" s="52"/>
      <c r="L2776" s="57"/>
      <c r="M2776" s="52"/>
      <c r="N2776" s="58"/>
      <c r="AF2776" s="39"/>
      <c r="AG2776" s="47"/>
      <c r="AH2776" s="47"/>
      <c r="AL2776" s="3" t="s">
        <v>63</v>
      </c>
      <c r="AN2776" s="47"/>
      <c r="AO2776" s="47"/>
      <c r="AQ2776" s="47"/>
    </row>
    <row r="2777" spans="1:43" s="4" customFormat="1" ht="15" x14ac:dyDescent="0.25">
      <c r="A2777" s="56"/>
      <c r="B2777" s="49"/>
      <c r="C2777" s="372" t="s">
        <v>178</v>
      </c>
      <c r="D2777" s="372"/>
      <c r="E2777" s="372"/>
      <c r="F2777" s="51" t="s">
        <v>64</v>
      </c>
      <c r="G2777" s="104">
        <v>0.4</v>
      </c>
      <c r="H2777" s="54">
        <v>1.1499999999999999</v>
      </c>
      <c r="I2777" s="70">
        <v>0.1196</v>
      </c>
      <c r="J2777" s="57"/>
      <c r="K2777" s="52"/>
      <c r="L2777" s="57"/>
      <c r="M2777" s="52"/>
      <c r="N2777" s="58"/>
      <c r="AF2777" s="39"/>
      <c r="AG2777" s="47"/>
      <c r="AH2777" s="47"/>
      <c r="AL2777" s="3" t="s">
        <v>178</v>
      </c>
      <c r="AN2777" s="47"/>
      <c r="AO2777" s="47"/>
      <c r="AQ2777" s="47"/>
    </row>
    <row r="2778" spans="1:43" s="4" customFormat="1" ht="15" x14ac:dyDescent="0.25">
      <c r="A2778" s="48"/>
      <c r="B2778" s="49"/>
      <c r="C2778" s="375" t="s">
        <v>65</v>
      </c>
      <c r="D2778" s="375"/>
      <c r="E2778" s="375"/>
      <c r="F2778" s="59"/>
      <c r="G2778" s="60"/>
      <c r="H2778" s="60"/>
      <c r="I2778" s="60"/>
      <c r="J2778" s="61">
        <v>250.92</v>
      </c>
      <c r="K2778" s="60"/>
      <c r="L2778" s="61">
        <v>76.069999999999993</v>
      </c>
      <c r="M2778" s="60"/>
      <c r="N2778" s="62"/>
      <c r="AF2778" s="39"/>
      <c r="AG2778" s="47"/>
      <c r="AH2778" s="47"/>
      <c r="AM2778" s="3" t="s">
        <v>65</v>
      </c>
      <c r="AN2778" s="47"/>
      <c r="AO2778" s="47"/>
      <c r="AQ2778" s="47"/>
    </row>
    <row r="2779" spans="1:43" s="4" customFormat="1" ht="15" x14ac:dyDescent="0.25">
      <c r="A2779" s="56"/>
      <c r="B2779" s="49"/>
      <c r="C2779" s="372" t="s">
        <v>66</v>
      </c>
      <c r="D2779" s="372"/>
      <c r="E2779" s="372"/>
      <c r="F2779" s="51"/>
      <c r="G2779" s="52"/>
      <c r="H2779" s="52"/>
      <c r="I2779" s="52"/>
      <c r="J2779" s="57"/>
      <c r="K2779" s="52"/>
      <c r="L2779" s="53">
        <v>52.49</v>
      </c>
      <c r="M2779" s="52"/>
      <c r="N2779" s="55">
        <v>1835.05</v>
      </c>
      <c r="AF2779" s="39"/>
      <c r="AG2779" s="47"/>
      <c r="AH2779" s="47"/>
      <c r="AL2779" s="3" t="s">
        <v>66</v>
      </c>
      <c r="AN2779" s="47"/>
      <c r="AO2779" s="47"/>
      <c r="AQ2779" s="47"/>
    </row>
    <row r="2780" spans="1:43" s="4" customFormat="1" ht="23.25" x14ac:dyDescent="0.25">
      <c r="A2780" s="56"/>
      <c r="B2780" s="49" t="s">
        <v>681</v>
      </c>
      <c r="C2780" s="372" t="s">
        <v>682</v>
      </c>
      <c r="D2780" s="372"/>
      <c r="E2780" s="372"/>
      <c r="F2780" s="51" t="s">
        <v>69</v>
      </c>
      <c r="G2780" s="63">
        <v>97</v>
      </c>
      <c r="H2780" s="52"/>
      <c r="I2780" s="63">
        <v>97</v>
      </c>
      <c r="J2780" s="57"/>
      <c r="K2780" s="52"/>
      <c r="L2780" s="53">
        <v>50.92</v>
      </c>
      <c r="M2780" s="52"/>
      <c r="N2780" s="55">
        <v>1780</v>
      </c>
      <c r="AF2780" s="39"/>
      <c r="AG2780" s="47"/>
      <c r="AH2780" s="47"/>
      <c r="AL2780" s="3" t="s">
        <v>682</v>
      </c>
      <c r="AN2780" s="47"/>
      <c r="AO2780" s="47"/>
      <c r="AQ2780" s="47"/>
    </row>
    <row r="2781" spans="1:43" s="4" customFormat="1" ht="23.25" x14ac:dyDescent="0.25">
      <c r="A2781" s="56"/>
      <c r="B2781" s="49" t="s">
        <v>683</v>
      </c>
      <c r="C2781" s="372" t="s">
        <v>684</v>
      </c>
      <c r="D2781" s="372"/>
      <c r="E2781" s="372"/>
      <c r="F2781" s="51" t="s">
        <v>69</v>
      </c>
      <c r="G2781" s="63">
        <v>51</v>
      </c>
      <c r="H2781" s="52"/>
      <c r="I2781" s="63">
        <v>51</v>
      </c>
      <c r="J2781" s="57"/>
      <c r="K2781" s="52"/>
      <c r="L2781" s="53">
        <v>26.77</v>
      </c>
      <c r="M2781" s="52"/>
      <c r="N2781" s="64">
        <v>935.88</v>
      </c>
      <c r="AF2781" s="39"/>
      <c r="AG2781" s="47"/>
      <c r="AH2781" s="47"/>
      <c r="AL2781" s="3" t="s">
        <v>684</v>
      </c>
      <c r="AN2781" s="47"/>
      <c r="AO2781" s="47"/>
      <c r="AQ2781" s="47"/>
    </row>
    <row r="2782" spans="1:43" s="4" customFormat="1" ht="15" x14ac:dyDescent="0.25">
      <c r="A2782" s="65"/>
      <c r="B2782" s="66"/>
      <c r="C2782" s="374" t="s">
        <v>72</v>
      </c>
      <c r="D2782" s="374"/>
      <c r="E2782" s="374"/>
      <c r="F2782" s="42"/>
      <c r="G2782" s="43"/>
      <c r="H2782" s="43"/>
      <c r="I2782" s="43"/>
      <c r="J2782" s="45"/>
      <c r="K2782" s="43"/>
      <c r="L2782" s="67">
        <v>153.76</v>
      </c>
      <c r="M2782" s="60"/>
      <c r="N2782" s="46"/>
      <c r="AF2782" s="39"/>
      <c r="AG2782" s="47"/>
      <c r="AH2782" s="47"/>
      <c r="AN2782" s="47" t="s">
        <v>72</v>
      </c>
      <c r="AO2782" s="47"/>
      <c r="AQ2782" s="47"/>
    </row>
    <row r="2783" spans="1:43" s="4" customFormat="1" ht="45.75" x14ac:dyDescent="0.25">
      <c r="A2783" s="40" t="s">
        <v>1056</v>
      </c>
      <c r="B2783" s="41" t="s">
        <v>852</v>
      </c>
      <c r="C2783" s="374" t="s">
        <v>2389</v>
      </c>
      <c r="D2783" s="374"/>
      <c r="E2783" s="374"/>
      <c r="F2783" s="42" t="s">
        <v>215</v>
      </c>
      <c r="G2783" s="43">
        <v>0.06</v>
      </c>
      <c r="H2783" s="44">
        <v>1</v>
      </c>
      <c r="I2783" s="68">
        <v>0.06</v>
      </c>
      <c r="J2783" s="45"/>
      <c r="K2783" s="43"/>
      <c r="L2783" s="45"/>
      <c r="M2783" s="43"/>
      <c r="N2783" s="46"/>
      <c r="AF2783" s="39"/>
      <c r="AG2783" s="47"/>
      <c r="AH2783" s="47" t="s">
        <v>2389</v>
      </c>
      <c r="AN2783" s="47"/>
      <c r="AO2783" s="47"/>
      <c r="AQ2783" s="47"/>
    </row>
    <row r="2784" spans="1:43" s="4" customFormat="1" ht="15" x14ac:dyDescent="0.25">
      <c r="A2784" s="69"/>
      <c r="B2784" s="50"/>
      <c r="C2784" s="372" t="s">
        <v>741</v>
      </c>
      <c r="D2784" s="372"/>
      <c r="E2784" s="372"/>
      <c r="F2784" s="372"/>
      <c r="G2784" s="372"/>
      <c r="H2784" s="372"/>
      <c r="I2784" s="372"/>
      <c r="J2784" s="372"/>
      <c r="K2784" s="372"/>
      <c r="L2784" s="372"/>
      <c r="M2784" s="372"/>
      <c r="N2784" s="377"/>
      <c r="AF2784" s="39"/>
      <c r="AG2784" s="47"/>
      <c r="AH2784" s="47"/>
      <c r="AI2784" s="3" t="s">
        <v>741</v>
      </c>
      <c r="AN2784" s="47"/>
      <c r="AO2784" s="47"/>
      <c r="AQ2784" s="47"/>
    </row>
    <row r="2785" spans="1:43" s="4" customFormat="1" ht="22.5" x14ac:dyDescent="0.25">
      <c r="A2785" s="103"/>
      <c r="B2785" s="49" t="s">
        <v>217</v>
      </c>
      <c r="C2785" s="368" t="s">
        <v>218</v>
      </c>
      <c r="D2785" s="368"/>
      <c r="E2785" s="368"/>
      <c r="F2785" s="368"/>
      <c r="G2785" s="368"/>
      <c r="H2785" s="368"/>
      <c r="I2785" s="368"/>
      <c r="J2785" s="368"/>
      <c r="K2785" s="368"/>
      <c r="L2785" s="368"/>
      <c r="M2785" s="368"/>
      <c r="N2785" s="376"/>
      <c r="AF2785" s="39"/>
      <c r="AG2785" s="47"/>
      <c r="AH2785" s="47"/>
      <c r="AJ2785" s="3" t="s">
        <v>218</v>
      </c>
      <c r="AN2785" s="47"/>
      <c r="AO2785" s="47"/>
      <c r="AQ2785" s="47"/>
    </row>
    <row r="2786" spans="1:43" s="4" customFormat="1" ht="15" x14ac:dyDescent="0.25">
      <c r="A2786" s="48"/>
      <c r="B2786" s="49" t="s">
        <v>58</v>
      </c>
      <c r="C2786" s="372" t="s">
        <v>62</v>
      </c>
      <c r="D2786" s="372"/>
      <c r="E2786" s="372"/>
      <c r="F2786" s="51"/>
      <c r="G2786" s="52"/>
      <c r="H2786" s="52"/>
      <c r="I2786" s="52"/>
      <c r="J2786" s="53">
        <v>162.43</v>
      </c>
      <c r="K2786" s="54">
        <v>1.1499999999999999</v>
      </c>
      <c r="L2786" s="53">
        <v>11.21</v>
      </c>
      <c r="M2786" s="54">
        <v>34.96</v>
      </c>
      <c r="N2786" s="64">
        <v>391.9</v>
      </c>
      <c r="AF2786" s="39"/>
      <c r="AG2786" s="47"/>
      <c r="AH2786" s="47"/>
      <c r="AK2786" s="3" t="s">
        <v>62</v>
      </c>
      <c r="AN2786" s="47"/>
      <c r="AO2786" s="47"/>
      <c r="AQ2786" s="47"/>
    </row>
    <row r="2787" spans="1:43" s="4" customFormat="1" ht="15" x14ac:dyDescent="0.25">
      <c r="A2787" s="48"/>
      <c r="B2787" s="49" t="s">
        <v>73</v>
      </c>
      <c r="C2787" s="372" t="s">
        <v>175</v>
      </c>
      <c r="D2787" s="372"/>
      <c r="E2787" s="372"/>
      <c r="F2787" s="51"/>
      <c r="G2787" s="52"/>
      <c r="H2787" s="52"/>
      <c r="I2787" s="52"/>
      <c r="J2787" s="53">
        <v>53.19</v>
      </c>
      <c r="K2787" s="54">
        <v>1.1499999999999999</v>
      </c>
      <c r="L2787" s="53">
        <v>3.67</v>
      </c>
      <c r="M2787" s="52"/>
      <c r="N2787" s="58"/>
      <c r="AF2787" s="39"/>
      <c r="AG2787" s="47"/>
      <c r="AH2787" s="47"/>
      <c r="AK2787" s="3" t="s">
        <v>175</v>
      </c>
      <c r="AN2787" s="47"/>
      <c r="AO2787" s="47"/>
      <c r="AQ2787" s="47"/>
    </row>
    <row r="2788" spans="1:43" s="4" customFormat="1" ht="15" x14ac:dyDescent="0.25">
      <c r="A2788" s="48"/>
      <c r="B2788" s="49" t="s">
        <v>78</v>
      </c>
      <c r="C2788" s="372" t="s">
        <v>176</v>
      </c>
      <c r="D2788" s="372"/>
      <c r="E2788" s="372"/>
      <c r="F2788" s="51"/>
      <c r="G2788" s="52"/>
      <c r="H2788" s="52"/>
      <c r="I2788" s="52"/>
      <c r="J2788" s="53">
        <v>5.0199999999999996</v>
      </c>
      <c r="K2788" s="54">
        <v>1.1499999999999999</v>
      </c>
      <c r="L2788" s="53">
        <v>0.35</v>
      </c>
      <c r="M2788" s="54">
        <v>34.96</v>
      </c>
      <c r="N2788" s="64">
        <v>12.24</v>
      </c>
      <c r="AF2788" s="39"/>
      <c r="AG2788" s="47"/>
      <c r="AH2788" s="47"/>
      <c r="AK2788" s="3" t="s">
        <v>176</v>
      </c>
      <c r="AN2788" s="47"/>
      <c r="AO2788" s="47"/>
      <c r="AQ2788" s="47"/>
    </row>
    <row r="2789" spans="1:43" s="4" customFormat="1" ht="15" x14ac:dyDescent="0.25">
      <c r="A2789" s="48"/>
      <c r="B2789" s="49" t="s">
        <v>122</v>
      </c>
      <c r="C2789" s="372" t="s">
        <v>177</v>
      </c>
      <c r="D2789" s="372"/>
      <c r="E2789" s="372"/>
      <c r="F2789" s="51"/>
      <c r="G2789" s="52"/>
      <c r="H2789" s="52"/>
      <c r="I2789" s="52"/>
      <c r="J2789" s="53">
        <v>35.299999999999997</v>
      </c>
      <c r="K2789" s="52"/>
      <c r="L2789" s="53">
        <v>2.12</v>
      </c>
      <c r="M2789" s="52"/>
      <c r="N2789" s="58"/>
      <c r="AF2789" s="39"/>
      <c r="AG2789" s="47"/>
      <c r="AH2789" s="47"/>
      <c r="AK2789" s="3" t="s">
        <v>177</v>
      </c>
      <c r="AN2789" s="47"/>
      <c r="AO2789" s="47"/>
      <c r="AQ2789" s="47"/>
    </row>
    <row r="2790" spans="1:43" s="4" customFormat="1" ht="15" x14ac:dyDescent="0.25">
      <c r="A2790" s="56"/>
      <c r="B2790" s="49"/>
      <c r="C2790" s="372" t="s">
        <v>63</v>
      </c>
      <c r="D2790" s="372"/>
      <c r="E2790" s="372"/>
      <c r="F2790" s="51" t="s">
        <v>64</v>
      </c>
      <c r="G2790" s="54">
        <v>17.28</v>
      </c>
      <c r="H2790" s="54">
        <v>1.1499999999999999</v>
      </c>
      <c r="I2790" s="114">
        <v>1.19232</v>
      </c>
      <c r="J2790" s="57"/>
      <c r="K2790" s="52"/>
      <c r="L2790" s="57"/>
      <c r="M2790" s="52"/>
      <c r="N2790" s="58"/>
      <c r="AF2790" s="39"/>
      <c r="AG2790" s="47"/>
      <c r="AH2790" s="47"/>
      <c r="AL2790" s="3" t="s">
        <v>63</v>
      </c>
      <c r="AN2790" s="47"/>
      <c r="AO2790" s="47"/>
      <c r="AQ2790" s="47"/>
    </row>
    <row r="2791" spans="1:43" s="4" customFormat="1" ht="15" x14ac:dyDescent="0.25">
      <c r="A2791" s="56"/>
      <c r="B2791" s="49"/>
      <c r="C2791" s="372" t="s">
        <v>178</v>
      </c>
      <c r="D2791" s="372"/>
      <c r="E2791" s="372"/>
      <c r="F2791" s="51" t="s">
        <v>64</v>
      </c>
      <c r="G2791" s="104">
        <v>0.4</v>
      </c>
      <c r="H2791" s="54">
        <v>1.1499999999999999</v>
      </c>
      <c r="I2791" s="70">
        <v>2.76E-2</v>
      </c>
      <c r="J2791" s="57"/>
      <c r="K2791" s="52"/>
      <c r="L2791" s="57"/>
      <c r="M2791" s="52"/>
      <c r="N2791" s="58"/>
      <c r="AF2791" s="39"/>
      <c r="AG2791" s="47"/>
      <c r="AH2791" s="47"/>
      <c r="AL2791" s="3" t="s">
        <v>178</v>
      </c>
      <c r="AN2791" s="47"/>
      <c r="AO2791" s="47"/>
      <c r="AQ2791" s="47"/>
    </row>
    <row r="2792" spans="1:43" s="4" customFormat="1" ht="15" x14ac:dyDescent="0.25">
      <c r="A2792" s="48"/>
      <c r="B2792" s="49"/>
      <c r="C2792" s="375" t="s">
        <v>65</v>
      </c>
      <c r="D2792" s="375"/>
      <c r="E2792" s="375"/>
      <c r="F2792" s="59"/>
      <c r="G2792" s="60"/>
      <c r="H2792" s="60"/>
      <c r="I2792" s="60"/>
      <c r="J2792" s="61">
        <v>250.92</v>
      </c>
      <c r="K2792" s="60"/>
      <c r="L2792" s="61">
        <v>17</v>
      </c>
      <c r="M2792" s="60"/>
      <c r="N2792" s="62"/>
      <c r="AF2792" s="39"/>
      <c r="AG2792" s="47"/>
      <c r="AH2792" s="47"/>
      <c r="AM2792" s="3" t="s">
        <v>65</v>
      </c>
      <c r="AN2792" s="47"/>
      <c r="AO2792" s="47"/>
      <c r="AQ2792" s="47"/>
    </row>
    <row r="2793" spans="1:43" s="4" customFormat="1" ht="15" x14ac:dyDescent="0.25">
      <c r="A2793" s="56"/>
      <c r="B2793" s="49"/>
      <c r="C2793" s="372" t="s">
        <v>66</v>
      </c>
      <c r="D2793" s="372"/>
      <c r="E2793" s="372"/>
      <c r="F2793" s="51"/>
      <c r="G2793" s="52"/>
      <c r="H2793" s="52"/>
      <c r="I2793" s="52"/>
      <c r="J2793" s="57"/>
      <c r="K2793" s="52"/>
      <c r="L2793" s="53">
        <v>11.56</v>
      </c>
      <c r="M2793" s="52"/>
      <c r="N2793" s="64">
        <v>404.14</v>
      </c>
      <c r="AF2793" s="39"/>
      <c r="AG2793" s="47"/>
      <c r="AH2793" s="47"/>
      <c r="AL2793" s="3" t="s">
        <v>66</v>
      </c>
      <c r="AN2793" s="47"/>
      <c r="AO2793" s="47"/>
      <c r="AQ2793" s="47"/>
    </row>
    <row r="2794" spans="1:43" s="4" customFormat="1" ht="23.25" x14ac:dyDescent="0.25">
      <c r="A2794" s="56"/>
      <c r="B2794" s="49" t="s">
        <v>681</v>
      </c>
      <c r="C2794" s="372" t="s">
        <v>682</v>
      </c>
      <c r="D2794" s="372"/>
      <c r="E2794" s="372"/>
      <c r="F2794" s="51" t="s">
        <v>69</v>
      </c>
      <c r="G2794" s="63">
        <v>97</v>
      </c>
      <c r="H2794" s="52"/>
      <c r="I2794" s="63">
        <v>97</v>
      </c>
      <c r="J2794" s="57"/>
      <c r="K2794" s="52"/>
      <c r="L2794" s="53">
        <v>11.21</v>
      </c>
      <c r="M2794" s="52"/>
      <c r="N2794" s="64">
        <v>392.02</v>
      </c>
      <c r="AF2794" s="39"/>
      <c r="AG2794" s="47"/>
      <c r="AH2794" s="47"/>
      <c r="AL2794" s="3" t="s">
        <v>682</v>
      </c>
      <c r="AN2794" s="47"/>
      <c r="AO2794" s="47"/>
      <c r="AQ2794" s="47"/>
    </row>
    <row r="2795" spans="1:43" s="4" customFormat="1" ht="23.25" x14ac:dyDescent="0.25">
      <c r="A2795" s="56"/>
      <c r="B2795" s="49" t="s">
        <v>683</v>
      </c>
      <c r="C2795" s="372" t="s">
        <v>684</v>
      </c>
      <c r="D2795" s="372"/>
      <c r="E2795" s="372"/>
      <c r="F2795" s="51" t="s">
        <v>69</v>
      </c>
      <c r="G2795" s="63">
        <v>51</v>
      </c>
      <c r="H2795" s="52"/>
      <c r="I2795" s="63">
        <v>51</v>
      </c>
      <c r="J2795" s="57"/>
      <c r="K2795" s="52"/>
      <c r="L2795" s="53">
        <v>5.9</v>
      </c>
      <c r="M2795" s="52"/>
      <c r="N2795" s="64">
        <v>206.11</v>
      </c>
      <c r="AF2795" s="39"/>
      <c r="AG2795" s="47"/>
      <c r="AH2795" s="47"/>
      <c r="AL2795" s="3" t="s">
        <v>684</v>
      </c>
      <c r="AN2795" s="47"/>
      <c r="AO2795" s="47"/>
      <c r="AQ2795" s="47"/>
    </row>
    <row r="2796" spans="1:43" s="4" customFormat="1" ht="15" x14ac:dyDescent="0.25">
      <c r="A2796" s="65"/>
      <c r="B2796" s="66"/>
      <c r="C2796" s="374" t="s">
        <v>72</v>
      </c>
      <c r="D2796" s="374"/>
      <c r="E2796" s="374"/>
      <c r="F2796" s="42"/>
      <c r="G2796" s="43"/>
      <c r="H2796" s="43"/>
      <c r="I2796" s="43"/>
      <c r="J2796" s="45"/>
      <c r="K2796" s="43"/>
      <c r="L2796" s="67">
        <v>34.11</v>
      </c>
      <c r="M2796" s="60"/>
      <c r="N2796" s="46"/>
      <c r="AF2796" s="39"/>
      <c r="AG2796" s="47"/>
      <c r="AH2796" s="47"/>
      <c r="AN2796" s="47" t="s">
        <v>72</v>
      </c>
      <c r="AO2796" s="47"/>
      <c r="AQ2796" s="47"/>
    </row>
    <row r="2797" spans="1:43" s="4" customFormat="1" ht="22.5" x14ac:dyDescent="0.25">
      <c r="A2797" s="40" t="s">
        <v>1057</v>
      </c>
      <c r="B2797" s="41" t="s">
        <v>768</v>
      </c>
      <c r="C2797" s="374" t="s">
        <v>2363</v>
      </c>
      <c r="D2797" s="374"/>
      <c r="E2797" s="374"/>
      <c r="F2797" s="42" t="s">
        <v>231</v>
      </c>
      <c r="G2797" s="43">
        <v>32.64</v>
      </c>
      <c r="H2797" s="44">
        <v>1</v>
      </c>
      <c r="I2797" s="68">
        <v>32.64</v>
      </c>
      <c r="J2797" s="105">
        <v>1856.23</v>
      </c>
      <c r="K2797" s="43"/>
      <c r="L2797" s="105">
        <v>7086.24</v>
      </c>
      <c r="M2797" s="68">
        <v>8.5500000000000007</v>
      </c>
      <c r="N2797" s="115">
        <v>60587.35</v>
      </c>
      <c r="AF2797" s="39"/>
      <c r="AG2797" s="47"/>
      <c r="AH2797" s="47" t="s">
        <v>2363</v>
      </c>
      <c r="AN2797" s="47"/>
      <c r="AO2797" s="47"/>
      <c r="AQ2797" s="47"/>
    </row>
    <row r="2798" spans="1:43" s="4" customFormat="1" ht="15" x14ac:dyDescent="0.25">
      <c r="A2798" s="69"/>
      <c r="B2798" s="50"/>
      <c r="C2798" s="372" t="s">
        <v>2428</v>
      </c>
      <c r="D2798" s="372"/>
      <c r="E2798" s="372"/>
      <c r="F2798" s="372"/>
      <c r="G2798" s="372"/>
      <c r="H2798" s="372"/>
      <c r="I2798" s="372"/>
      <c r="J2798" s="372"/>
      <c r="K2798" s="372"/>
      <c r="L2798" s="372"/>
      <c r="M2798" s="372"/>
      <c r="N2798" s="377"/>
      <c r="AF2798" s="39"/>
      <c r="AG2798" s="47"/>
      <c r="AH2798" s="47"/>
      <c r="AI2798" s="3" t="s">
        <v>2428</v>
      </c>
      <c r="AN2798" s="47"/>
      <c r="AO2798" s="47"/>
      <c r="AQ2798" s="47"/>
    </row>
    <row r="2799" spans="1:43" s="4" customFormat="1" ht="15" x14ac:dyDescent="0.25">
      <c r="A2799" s="65"/>
      <c r="B2799" s="66"/>
      <c r="C2799" s="374" t="s">
        <v>72</v>
      </c>
      <c r="D2799" s="374"/>
      <c r="E2799" s="374"/>
      <c r="F2799" s="42"/>
      <c r="G2799" s="43"/>
      <c r="H2799" s="43"/>
      <c r="I2799" s="43"/>
      <c r="J2799" s="45"/>
      <c r="K2799" s="43"/>
      <c r="L2799" s="105">
        <v>7086.24</v>
      </c>
      <c r="M2799" s="60"/>
      <c r="N2799" s="115">
        <v>60587.35</v>
      </c>
      <c r="AF2799" s="39"/>
      <c r="AG2799" s="47"/>
      <c r="AH2799" s="47"/>
      <c r="AN2799" s="47" t="s">
        <v>72</v>
      </c>
      <c r="AO2799" s="47"/>
      <c r="AQ2799" s="47"/>
    </row>
    <row r="2800" spans="1:43" s="4" customFormat="1" ht="45.75" x14ac:dyDescent="0.25">
      <c r="A2800" s="40" t="s">
        <v>1058</v>
      </c>
      <c r="B2800" s="41" t="s">
        <v>745</v>
      </c>
      <c r="C2800" s="374" t="s">
        <v>2390</v>
      </c>
      <c r="D2800" s="374"/>
      <c r="E2800" s="374"/>
      <c r="F2800" s="42" t="s">
        <v>318</v>
      </c>
      <c r="G2800" s="43">
        <v>51.04</v>
      </c>
      <c r="H2800" s="44">
        <v>1</v>
      </c>
      <c r="I2800" s="68">
        <v>51.04</v>
      </c>
      <c r="J2800" s="45"/>
      <c r="K2800" s="43"/>
      <c r="L2800" s="45"/>
      <c r="M2800" s="43"/>
      <c r="N2800" s="46"/>
      <c r="AF2800" s="39"/>
      <c r="AG2800" s="47"/>
      <c r="AH2800" s="47" t="s">
        <v>2390</v>
      </c>
      <c r="AN2800" s="47"/>
      <c r="AO2800" s="47"/>
      <c r="AQ2800" s="47"/>
    </row>
    <row r="2801" spans="1:43" s="4" customFormat="1" ht="15" x14ac:dyDescent="0.25">
      <c r="A2801" s="69"/>
      <c r="B2801" s="50"/>
      <c r="C2801" s="372" t="s">
        <v>2493</v>
      </c>
      <c r="D2801" s="372"/>
      <c r="E2801" s="372"/>
      <c r="F2801" s="372"/>
      <c r="G2801" s="372"/>
      <c r="H2801" s="372"/>
      <c r="I2801" s="372"/>
      <c r="J2801" s="372"/>
      <c r="K2801" s="372"/>
      <c r="L2801" s="372"/>
      <c r="M2801" s="372"/>
      <c r="N2801" s="377"/>
      <c r="AF2801" s="39"/>
      <c r="AG2801" s="47"/>
      <c r="AH2801" s="47"/>
      <c r="AI2801" s="3" t="s">
        <v>2493</v>
      </c>
      <c r="AN2801" s="47"/>
      <c r="AO2801" s="47"/>
      <c r="AQ2801" s="47"/>
    </row>
    <row r="2802" spans="1:43" s="4" customFormat="1" ht="22.5" x14ac:dyDescent="0.25">
      <c r="A2802" s="103"/>
      <c r="B2802" s="49" t="s">
        <v>217</v>
      </c>
      <c r="C2802" s="368" t="s">
        <v>218</v>
      </c>
      <c r="D2802" s="368"/>
      <c r="E2802" s="368"/>
      <c r="F2802" s="368"/>
      <c r="G2802" s="368"/>
      <c r="H2802" s="368"/>
      <c r="I2802" s="368"/>
      <c r="J2802" s="368"/>
      <c r="K2802" s="368"/>
      <c r="L2802" s="368"/>
      <c r="M2802" s="368"/>
      <c r="N2802" s="376"/>
      <c r="AF2802" s="39"/>
      <c r="AG2802" s="47"/>
      <c r="AH2802" s="47"/>
      <c r="AJ2802" s="3" t="s">
        <v>218</v>
      </c>
      <c r="AN2802" s="47"/>
      <c r="AO2802" s="47"/>
      <c r="AQ2802" s="47"/>
    </row>
    <row r="2803" spans="1:43" s="4" customFormat="1" ht="15" x14ac:dyDescent="0.25">
      <c r="A2803" s="48"/>
      <c r="B2803" s="49" t="s">
        <v>58</v>
      </c>
      <c r="C2803" s="372" t="s">
        <v>62</v>
      </c>
      <c r="D2803" s="372"/>
      <c r="E2803" s="372"/>
      <c r="F2803" s="51"/>
      <c r="G2803" s="52"/>
      <c r="H2803" s="52"/>
      <c r="I2803" s="52"/>
      <c r="J2803" s="53">
        <v>1.19</v>
      </c>
      <c r="K2803" s="54">
        <v>1.1499999999999999</v>
      </c>
      <c r="L2803" s="53">
        <v>69.849999999999994</v>
      </c>
      <c r="M2803" s="54">
        <v>34.96</v>
      </c>
      <c r="N2803" s="55">
        <v>2441.96</v>
      </c>
      <c r="AF2803" s="39"/>
      <c r="AG2803" s="47"/>
      <c r="AH2803" s="47"/>
      <c r="AK2803" s="3" t="s">
        <v>62</v>
      </c>
      <c r="AN2803" s="47"/>
      <c r="AO2803" s="47"/>
      <c r="AQ2803" s="47"/>
    </row>
    <row r="2804" spans="1:43" s="4" customFormat="1" ht="15" x14ac:dyDescent="0.25">
      <c r="A2804" s="48"/>
      <c r="B2804" s="49" t="s">
        <v>73</v>
      </c>
      <c r="C2804" s="372" t="s">
        <v>175</v>
      </c>
      <c r="D2804" s="372"/>
      <c r="E2804" s="372"/>
      <c r="F2804" s="51"/>
      <c r="G2804" s="52"/>
      <c r="H2804" s="52"/>
      <c r="I2804" s="52"/>
      <c r="J2804" s="53">
        <v>0.08</v>
      </c>
      <c r="K2804" s="54">
        <v>1.1499999999999999</v>
      </c>
      <c r="L2804" s="53">
        <v>4.7</v>
      </c>
      <c r="M2804" s="52"/>
      <c r="N2804" s="58"/>
      <c r="AF2804" s="39"/>
      <c r="AG2804" s="47"/>
      <c r="AH2804" s="47"/>
      <c r="AK2804" s="3" t="s">
        <v>175</v>
      </c>
      <c r="AN2804" s="47"/>
      <c r="AO2804" s="47"/>
      <c r="AQ2804" s="47"/>
    </row>
    <row r="2805" spans="1:43" s="4" customFormat="1" ht="15" x14ac:dyDescent="0.25">
      <c r="A2805" s="48"/>
      <c r="B2805" s="49" t="s">
        <v>122</v>
      </c>
      <c r="C2805" s="372" t="s">
        <v>177</v>
      </c>
      <c r="D2805" s="372"/>
      <c r="E2805" s="372"/>
      <c r="F2805" s="51"/>
      <c r="G2805" s="52"/>
      <c r="H2805" s="52"/>
      <c r="I2805" s="52"/>
      <c r="J2805" s="53">
        <v>6.31</v>
      </c>
      <c r="K2805" s="52"/>
      <c r="L2805" s="53">
        <v>322.06</v>
      </c>
      <c r="M2805" s="52"/>
      <c r="N2805" s="58"/>
      <c r="AF2805" s="39"/>
      <c r="AG2805" s="47"/>
      <c r="AH2805" s="47"/>
      <c r="AK2805" s="3" t="s">
        <v>177</v>
      </c>
      <c r="AN2805" s="47"/>
      <c r="AO2805" s="47"/>
      <c r="AQ2805" s="47"/>
    </row>
    <row r="2806" spans="1:43" s="4" customFormat="1" ht="15" x14ac:dyDescent="0.25">
      <c r="A2806" s="56"/>
      <c r="B2806" s="49"/>
      <c r="C2806" s="372" t="s">
        <v>63</v>
      </c>
      <c r="D2806" s="372"/>
      <c r="E2806" s="372"/>
      <c r="F2806" s="51" t="s">
        <v>64</v>
      </c>
      <c r="G2806" s="54">
        <v>0.13</v>
      </c>
      <c r="H2806" s="54">
        <v>1.1499999999999999</v>
      </c>
      <c r="I2806" s="114">
        <v>7.6304800000000004</v>
      </c>
      <c r="J2806" s="57"/>
      <c r="K2806" s="52"/>
      <c r="L2806" s="57"/>
      <c r="M2806" s="52"/>
      <c r="N2806" s="58"/>
      <c r="AF2806" s="39"/>
      <c r="AG2806" s="47"/>
      <c r="AH2806" s="47"/>
      <c r="AL2806" s="3" t="s">
        <v>63</v>
      </c>
      <c r="AN2806" s="47"/>
      <c r="AO2806" s="47"/>
      <c r="AQ2806" s="47"/>
    </row>
    <row r="2807" spans="1:43" s="4" customFormat="1" ht="15" x14ac:dyDescent="0.25">
      <c r="A2807" s="48"/>
      <c r="B2807" s="49"/>
      <c r="C2807" s="375" t="s">
        <v>65</v>
      </c>
      <c r="D2807" s="375"/>
      <c r="E2807" s="375"/>
      <c r="F2807" s="59"/>
      <c r="G2807" s="60"/>
      <c r="H2807" s="60"/>
      <c r="I2807" s="60"/>
      <c r="J2807" s="61">
        <v>7.58</v>
      </c>
      <c r="K2807" s="60"/>
      <c r="L2807" s="61">
        <v>396.61</v>
      </c>
      <c r="M2807" s="60"/>
      <c r="N2807" s="62"/>
      <c r="AF2807" s="39"/>
      <c r="AG2807" s="47"/>
      <c r="AH2807" s="47"/>
      <c r="AM2807" s="3" t="s">
        <v>65</v>
      </c>
      <c r="AN2807" s="47"/>
      <c r="AO2807" s="47"/>
      <c r="AQ2807" s="47"/>
    </row>
    <row r="2808" spans="1:43" s="4" customFormat="1" ht="15" x14ac:dyDescent="0.25">
      <c r="A2808" s="56"/>
      <c r="B2808" s="49"/>
      <c r="C2808" s="372" t="s">
        <v>66</v>
      </c>
      <c r="D2808" s="372"/>
      <c r="E2808" s="372"/>
      <c r="F2808" s="51"/>
      <c r="G2808" s="52"/>
      <c r="H2808" s="52"/>
      <c r="I2808" s="52"/>
      <c r="J2808" s="57"/>
      <c r="K2808" s="52"/>
      <c r="L2808" s="53">
        <v>69.849999999999994</v>
      </c>
      <c r="M2808" s="52"/>
      <c r="N2808" s="55">
        <v>2441.96</v>
      </c>
      <c r="AF2808" s="39"/>
      <c r="AG2808" s="47"/>
      <c r="AH2808" s="47"/>
      <c r="AL2808" s="3" t="s">
        <v>66</v>
      </c>
      <c r="AN2808" s="47"/>
      <c r="AO2808" s="47"/>
      <c r="AQ2808" s="47"/>
    </row>
    <row r="2809" spans="1:43" s="4" customFormat="1" ht="23.25" x14ac:dyDescent="0.25">
      <c r="A2809" s="56"/>
      <c r="B2809" s="49" t="s">
        <v>681</v>
      </c>
      <c r="C2809" s="372" t="s">
        <v>682</v>
      </c>
      <c r="D2809" s="372"/>
      <c r="E2809" s="372"/>
      <c r="F2809" s="51" t="s">
        <v>69</v>
      </c>
      <c r="G2809" s="63">
        <v>97</v>
      </c>
      <c r="H2809" s="52"/>
      <c r="I2809" s="63">
        <v>97</v>
      </c>
      <c r="J2809" s="57"/>
      <c r="K2809" s="52"/>
      <c r="L2809" s="53">
        <v>67.75</v>
      </c>
      <c r="M2809" s="52"/>
      <c r="N2809" s="55">
        <v>2368.6999999999998</v>
      </c>
      <c r="AF2809" s="39"/>
      <c r="AG2809" s="47"/>
      <c r="AH2809" s="47"/>
      <c r="AL2809" s="3" t="s">
        <v>682</v>
      </c>
      <c r="AN2809" s="47"/>
      <c r="AO2809" s="47"/>
      <c r="AQ2809" s="47"/>
    </row>
    <row r="2810" spans="1:43" s="4" customFormat="1" ht="23.25" x14ac:dyDescent="0.25">
      <c r="A2810" s="56"/>
      <c r="B2810" s="49" t="s">
        <v>683</v>
      </c>
      <c r="C2810" s="372" t="s">
        <v>684</v>
      </c>
      <c r="D2810" s="372"/>
      <c r="E2810" s="372"/>
      <c r="F2810" s="51" t="s">
        <v>69</v>
      </c>
      <c r="G2810" s="63">
        <v>51</v>
      </c>
      <c r="H2810" s="52"/>
      <c r="I2810" s="63">
        <v>51</v>
      </c>
      <c r="J2810" s="57"/>
      <c r="K2810" s="52"/>
      <c r="L2810" s="53">
        <v>35.619999999999997</v>
      </c>
      <c r="M2810" s="52"/>
      <c r="N2810" s="55">
        <v>1245.4000000000001</v>
      </c>
      <c r="AF2810" s="39"/>
      <c r="AG2810" s="47"/>
      <c r="AH2810" s="47"/>
      <c r="AL2810" s="3" t="s">
        <v>684</v>
      </c>
      <c r="AN2810" s="47"/>
      <c r="AO2810" s="47"/>
      <c r="AQ2810" s="47"/>
    </row>
    <row r="2811" spans="1:43" s="4" customFormat="1" ht="15" x14ac:dyDescent="0.25">
      <c r="A2811" s="65"/>
      <c r="B2811" s="66"/>
      <c r="C2811" s="374" t="s">
        <v>72</v>
      </c>
      <c r="D2811" s="374"/>
      <c r="E2811" s="374"/>
      <c r="F2811" s="42"/>
      <c r="G2811" s="43"/>
      <c r="H2811" s="43"/>
      <c r="I2811" s="43"/>
      <c r="J2811" s="45"/>
      <c r="K2811" s="43"/>
      <c r="L2811" s="67">
        <v>499.98</v>
      </c>
      <c r="M2811" s="60"/>
      <c r="N2811" s="46"/>
      <c r="AF2811" s="39"/>
      <c r="AG2811" s="47"/>
      <c r="AH2811" s="47"/>
      <c r="AN2811" s="47" t="s">
        <v>72</v>
      </c>
      <c r="AO2811" s="47"/>
      <c r="AQ2811" s="47"/>
    </row>
    <row r="2812" spans="1:43" s="4" customFormat="1" ht="23.25" x14ac:dyDescent="0.25">
      <c r="A2812" s="40" t="s">
        <v>1059</v>
      </c>
      <c r="B2812" s="41" t="s">
        <v>749</v>
      </c>
      <c r="C2812" s="374" t="s">
        <v>750</v>
      </c>
      <c r="D2812" s="374"/>
      <c r="E2812" s="374"/>
      <c r="F2812" s="42" t="s">
        <v>238</v>
      </c>
      <c r="G2812" s="43">
        <v>5.1040000000000002E-2</v>
      </c>
      <c r="H2812" s="44">
        <v>1</v>
      </c>
      <c r="I2812" s="118">
        <v>5.1040000000000002E-2</v>
      </c>
      <c r="J2812" s="105">
        <v>4840.6499999999996</v>
      </c>
      <c r="K2812" s="43"/>
      <c r="L2812" s="67">
        <v>247.07</v>
      </c>
      <c r="M2812" s="43"/>
      <c r="N2812" s="46"/>
      <c r="AF2812" s="39"/>
      <c r="AG2812" s="47"/>
      <c r="AH2812" s="47" t="s">
        <v>750</v>
      </c>
      <c r="AN2812" s="47"/>
      <c r="AO2812" s="47"/>
      <c r="AQ2812" s="47"/>
    </row>
    <row r="2813" spans="1:43" s="4" customFormat="1" ht="15" x14ac:dyDescent="0.25">
      <c r="A2813" s="69"/>
      <c r="B2813" s="50"/>
      <c r="C2813" s="372" t="s">
        <v>2430</v>
      </c>
      <c r="D2813" s="372"/>
      <c r="E2813" s="372"/>
      <c r="F2813" s="372"/>
      <c r="G2813" s="372"/>
      <c r="H2813" s="372"/>
      <c r="I2813" s="372"/>
      <c r="J2813" s="372"/>
      <c r="K2813" s="372"/>
      <c r="L2813" s="372"/>
      <c r="M2813" s="372"/>
      <c r="N2813" s="377"/>
      <c r="AF2813" s="39"/>
      <c r="AG2813" s="47"/>
      <c r="AH2813" s="47"/>
      <c r="AI2813" s="3" t="s">
        <v>2430</v>
      </c>
      <c r="AN2813" s="47"/>
      <c r="AO2813" s="47"/>
      <c r="AQ2813" s="47"/>
    </row>
    <row r="2814" spans="1:43" s="4" customFormat="1" ht="15" x14ac:dyDescent="0.25">
      <c r="A2814" s="65"/>
      <c r="B2814" s="66"/>
      <c r="C2814" s="374" t="s">
        <v>72</v>
      </c>
      <c r="D2814" s="374"/>
      <c r="E2814" s="374"/>
      <c r="F2814" s="42"/>
      <c r="G2814" s="43"/>
      <c r="H2814" s="43"/>
      <c r="I2814" s="43"/>
      <c r="J2814" s="45"/>
      <c r="K2814" s="43"/>
      <c r="L2814" s="67">
        <v>247.07</v>
      </c>
      <c r="M2814" s="60"/>
      <c r="N2814" s="46"/>
      <c r="AF2814" s="39"/>
      <c r="AG2814" s="47"/>
      <c r="AH2814" s="47"/>
      <c r="AN2814" s="47" t="s">
        <v>72</v>
      </c>
      <c r="AO2814" s="47"/>
      <c r="AQ2814" s="47"/>
    </row>
    <row r="2815" spans="1:43" s="4" customFormat="1" ht="23.25" x14ac:dyDescent="0.25">
      <c r="A2815" s="40" t="s">
        <v>1064</v>
      </c>
      <c r="B2815" s="41" t="s">
        <v>753</v>
      </c>
      <c r="C2815" s="374" t="s">
        <v>754</v>
      </c>
      <c r="D2815" s="374"/>
      <c r="E2815" s="374"/>
      <c r="F2815" s="42" t="s">
        <v>61</v>
      </c>
      <c r="G2815" s="43">
        <v>2</v>
      </c>
      <c r="H2815" s="44">
        <v>1</v>
      </c>
      <c r="I2815" s="44">
        <v>2</v>
      </c>
      <c r="J2815" s="45"/>
      <c r="K2815" s="43"/>
      <c r="L2815" s="45"/>
      <c r="M2815" s="43"/>
      <c r="N2815" s="46"/>
      <c r="AF2815" s="39"/>
      <c r="AG2815" s="47"/>
      <c r="AH2815" s="47" t="s">
        <v>754</v>
      </c>
      <c r="AN2815" s="47"/>
      <c r="AO2815" s="47"/>
      <c r="AQ2815" s="47"/>
    </row>
    <row r="2816" spans="1:43" s="4" customFormat="1" ht="22.5" x14ac:dyDescent="0.25">
      <c r="A2816" s="103"/>
      <c r="B2816" s="49" t="s">
        <v>217</v>
      </c>
      <c r="C2816" s="368" t="s">
        <v>218</v>
      </c>
      <c r="D2816" s="368"/>
      <c r="E2816" s="368"/>
      <c r="F2816" s="368"/>
      <c r="G2816" s="368"/>
      <c r="H2816" s="368"/>
      <c r="I2816" s="368"/>
      <c r="J2816" s="368"/>
      <c r="K2816" s="368"/>
      <c r="L2816" s="368"/>
      <c r="M2816" s="368"/>
      <c r="N2816" s="376"/>
      <c r="AF2816" s="39"/>
      <c r="AG2816" s="47"/>
      <c r="AH2816" s="47"/>
      <c r="AJ2816" s="3" t="s">
        <v>218</v>
      </c>
      <c r="AN2816" s="47"/>
      <c r="AO2816" s="47"/>
      <c r="AQ2816" s="47"/>
    </row>
    <row r="2817" spans="1:43" s="4" customFormat="1" ht="15" x14ac:dyDescent="0.25">
      <c r="A2817" s="48"/>
      <c r="B2817" s="49" t="s">
        <v>58</v>
      </c>
      <c r="C2817" s="372" t="s">
        <v>62</v>
      </c>
      <c r="D2817" s="372"/>
      <c r="E2817" s="372"/>
      <c r="F2817" s="51"/>
      <c r="G2817" s="52"/>
      <c r="H2817" s="52"/>
      <c r="I2817" s="52"/>
      <c r="J2817" s="53">
        <v>5.35</v>
      </c>
      <c r="K2817" s="54">
        <v>1.1499999999999999</v>
      </c>
      <c r="L2817" s="53">
        <v>12.31</v>
      </c>
      <c r="M2817" s="54">
        <v>34.96</v>
      </c>
      <c r="N2817" s="64">
        <v>430.36</v>
      </c>
      <c r="AF2817" s="39"/>
      <c r="AG2817" s="47"/>
      <c r="AH2817" s="47"/>
      <c r="AK2817" s="3" t="s">
        <v>62</v>
      </c>
      <c r="AN2817" s="47"/>
      <c r="AO2817" s="47"/>
      <c r="AQ2817" s="47"/>
    </row>
    <row r="2818" spans="1:43" s="4" customFormat="1" ht="15" x14ac:dyDescent="0.25">
      <c r="A2818" s="48"/>
      <c r="B2818" s="49" t="s">
        <v>122</v>
      </c>
      <c r="C2818" s="372" t="s">
        <v>177</v>
      </c>
      <c r="D2818" s="372"/>
      <c r="E2818" s="372"/>
      <c r="F2818" s="51"/>
      <c r="G2818" s="52"/>
      <c r="H2818" s="52"/>
      <c r="I2818" s="52"/>
      <c r="J2818" s="53">
        <v>0.94</v>
      </c>
      <c r="K2818" s="52"/>
      <c r="L2818" s="53">
        <v>1.88</v>
      </c>
      <c r="M2818" s="52"/>
      <c r="N2818" s="58"/>
      <c r="AF2818" s="39"/>
      <c r="AG2818" s="47"/>
      <c r="AH2818" s="47"/>
      <c r="AK2818" s="3" t="s">
        <v>177</v>
      </c>
      <c r="AN2818" s="47"/>
      <c r="AO2818" s="47"/>
      <c r="AQ2818" s="47"/>
    </row>
    <row r="2819" spans="1:43" s="4" customFormat="1" ht="15" x14ac:dyDescent="0.25">
      <c r="A2819" s="56"/>
      <c r="B2819" s="49"/>
      <c r="C2819" s="372" t="s">
        <v>63</v>
      </c>
      <c r="D2819" s="372"/>
      <c r="E2819" s="372"/>
      <c r="F2819" s="51" t="s">
        <v>64</v>
      </c>
      <c r="G2819" s="54">
        <v>0.59</v>
      </c>
      <c r="H2819" s="54">
        <v>1.1499999999999999</v>
      </c>
      <c r="I2819" s="109">
        <v>1.357</v>
      </c>
      <c r="J2819" s="57"/>
      <c r="K2819" s="52"/>
      <c r="L2819" s="57"/>
      <c r="M2819" s="52"/>
      <c r="N2819" s="58"/>
      <c r="AF2819" s="39"/>
      <c r="AG2819" s="47"/>
      <c r="AH2819" s="47"/>
      <c r="AL2819" s="3" t="s">
        <v>63</v>
      </c>
      <c r="AN2819" s="47"/>
      <c r="AO2819" s="47"/>
      <c r="AQ2819" s="47"/>
    </row>
    <row r="2820" spans="1:43" s="4" customFormat="1" ht="15" x14ac:dyDescent="0.25">
      <c r="A2820" s="48"/>
      <c r="B2820" s="49"/>
      <c r="C2820" s="375" t="s">
        <v>65</v>
      </c>
      <c r="D2820" s="375"/>
      <c r="E2820" s="375"/>
      <c r="F2820" s="59"/>
      <c r="G2820" s="60"/>
      <c r="H2820" s="60"/>
      <c r="I2820" s="60"/>
      <c r="J2820" s="61">
        <v>6.29</v>
      </c>
      <c r="K2820" s="60"/>
      <c r="L2820" s="61">
        <v>14.19</v>
      </c>
      <c r="M2820" s="60"/>
      <c r="N2820" s="62"/>
      <c r="AF2820" s="39"/>
      <c r="AG2820" s="47"/>
      <c r="AH2820" s="47"/>
      <c r="AM2820" s="3" t="s">
        <v>65</v>
      </c>
      <c r="AN2820" s="47"/>
      <c r="AO2820" s="47"/>
      <c r="AQ2820" s="47"/>
    </row>
    <row r="2821" spans="1:43" s="4" customFormat="1" ht="15" x14ac:dyDescent="0.25">
      <c r="A2821" s="56"/>
      <c r="B2821" s="49"/>
      <c r="C2821" s="372" t="s">
        <v>66</v>
      </c>
      <c r="D2821" s="372"/>
      <c r="E2821" s="372"/>
      <c r="F2821" s="51"/>
      <c r="G2821" s="52"/>
      <c r="H2821" s="52"/>
      <c r="I2821" s="52"/>
      <c r="J2821" s="57"/>
      <c r="K2821" s="52"/>
      <c r="L2821" s="53">
        <v>12.31</v>
      </c>
      <c r="M2821" s="52"/>
      <c r="N2821" s="64">
        <v>430.36</v>
      </c>
      <c r="AF2821" s="39"/>
      <c r="AG2821" s="47"/>
      <c r="AH2821" s="47"/>
      <c r="AL2821" s="3" t="s">
        <v>66</v>
      </c>
      <c r="AN2821" s="47"/>
      <c r="AO2821" s="47"/>
      <c r="AQ2821" s="47"/>
    </row>
    <row r="2822" spans="1:43" s="4" customFormat="1" ht="23.25" x14ac:dyDescent="0.25">
      <c r="A2822" s="56"/>
      <c r="B2822" s="49" t="s">
        <v>681</v>
      </c>
      <c r="C2822" s="372" t="s">
        <v>682</v>
      </c>
      <c r="D2822" s="372"/>
      <c r="E2822" s="372"/>
      <c r="F2822" s="51" t="s">
        <v>69</v>
      </c>
      <c r="G2822" s="63">
        <v>97</v>
      </c>
      <c r="H2822" s="52"/>
      <c r="I2822" s="63">
        <v>97</v>
      </c>
      <c r="J2822" s="57"/>
      <c r="K2822" s="52"/>
      <c r="L2822" s="53">
        <v>11.94</v>
      </c>
      <c r="M2822" s="52"/>
      <c r="N2822" s="64">
        <v>417.45</v>
      </c>
      <c r="AF2822" s="39"/>
      <c r="AG2822" s="47"/>
      <c r="AH2822" s="47"/>
      <c r="AL2822" s="3" t="s">
        <v>682</v>
      </c>
      <c r="AN2822" s="47"/>
      <c r="AO2822" s="47"/>
      <c r="AQ2822" s="47"/>
    </row>
    <row r="2823" spans="1:43" s="4" customFormat="1" ht="23.25" x14ac:dyDescent="0.25">
      <c r="A2823" s="56"/>
      <c r="B2823" s="49" t="s">
        <v>683</v>
      </c>
      <c r="C2823" s="372" t="s">
        <v>684</v>
      </c>
      <c r="D2823" s="372"/>
      <c r="E2823" s="372"/>
      <c r="F2823" s="51" t="s">
        <v>69</v>
      </c>
      <c r="G2823" s="63">
        <v>51</v>
      </c>
      <c r="H2823" s="52"/>
      <c r="I2823" s="63">
        <v>51</v>
      </c>
      <c r="J2823" s="57"/>
      <c r="K2823" s="52"/>
      <c r="L2823" s="53">
        <v>6.28</v>
      </c>
      <c r="M2823" s="52"/>
      <c r="N2823" s="64">
        <v>219.48</v>
      </c>
      <c r="AF2823" s="39"/>
      <c r="AG2823" s="47"/>
      <c r="AH2823" s="47"/>
      <c r="AL2823" s="3" t="s">
        <v>684</v>
      </c>
      <c r="AN2823" s="47"/>
      <c r="AO2823" s="47"/>
      <c r="AQ2823" s="47"/>
    </row>
    <row r="2824" spans="1:43" s="4" customFormat="1" ht="15" x14ac:dyDescent="0.25">
      <c r="A2824" s="65"/>
      <c r="B2824" s="66"/>
      <c r="C2824" s="374" t="s">
        <v>72</v>
      </c>
      <c r="D2824" s="374"/>
      <c r="E2824" s="374"/>
      <c r="F2824" s="42"/>
      <c r="G2824" s="43"/>
      <c r="H2824" s="43"/>
      <c r="I2824" s="43"/>
      <c r="J2824" s="45"/>
      <c r="K2824" s="43"/>
      <c r="L2824" s="67">
        <v>32.409999999999997</v>
      </c>
      <c r="M2824" s="60"/>
      <c r="N2824" s="46"/>
      <c r="AF2824" s="39"/>
      <c r="AG2824" s="47"/>
      <c r="AH2824" s="47"/>
      <c r="AN2824" s="47" t="s">
        <v>72</v>
      </c>
      <c r="AO2824" s="47"/>
      <c r="AQ2824" s="47"/>
    </row>
    <row r="2825" spans="1:43" s="4" customFormat="1" ht="23.25" x14ac:dyDescent="0.25">
      <c r="A2825" s="40" t="s">
        <v>1066</v>
      </c>
      <c r="B2825" s="41" t="s">
        <v>756</v>
      </c>
      <c r="C2825" s="374" t="s">
        <v>757</v>
      </c>
      <c r="D2825" s="374"/>
      <c r="E2825" s="374"/>
      <c r="F2825" s="42" t="s">
        <v>215</v>
      </c>
      <c r="G2825" s="43">
        <v>-8.0000000000000002E-3</v>
      </c>
      <c r="H2825" s="44">
        <v>1</v>
      </c>
      <c r="I2825" s="116">
        <v>-8.0000000000000002E-3</v>
      </c>
      <c r="J2825" s="67">
        <v>38.590000000000003</v>
      </c>
      <c r="K2825" s="43"/>
      <c r="L2825" s="67">
        <v>-0.31</v>
      </c>
      <c r="M2825" s="43"/>
      <c r="N2825" s="46"/>
      <c r="AF2825" s="39"/>
      <c r="AG2825" s="47"/>
      <c r="AH2825" s="47" t="s">
        <v>757</v>
      </c>
      <c r="AN2825" s="47"/>
      <c r="AO2825" s="47"/>
      <c r="AQ2825" s="47"/>
    </row>
    <row r="2826" spans="1:43" s="4" customFormat="1" ht="15" x14ac:dyDescent="0.25">
      <c r="A2826" s="65"/>
      <c r="B2826" s="66"/>
      <c r="C2826" s="374" t="s">
        <v>72</v>
      </c>
      <c r="D2826" s="374"/>
      <c r="E2826" s="374"/>
      <c r="F2826" s="42"/>
      <c r="G2826" s="43"/>
      <c r="H2826" s="43"/>
      <c r="I2826" s="43"/>
      <c r="J2826" s="45"/>
      <c r="K2826" s="43"/>
      <c r="L2826" s="67">
        <v>-0.31</v>
      </c>
      <c r="M2826" s="60"/>
      <c r="N2826" s="46"/>
      <c r="AF2826" s="39"/>
      <c r="AG2826" s="47"/>
      <c r="AH2826" s="47"/>
      <c r="AN2826" s="47" t="s">
        <v>72</v>
      </c>
      <c r="AO2826" s="47"/>
      <c r="AQ2826" s="47"/>
    </row>
    <row r="2827" spans="1:43" s="4" customFormat="1" ht="15" x14ac:dyDescent="0.25">
      <c r="A2827" s="40" t="s">
        <v>1068</v>
      </c>
      <c r="B2827" s="41" t="s">
        <v>759</v>
      </c>
      <c r="C2827" s="374" t="s">
        <v>760</v>
      </c>
      <c r="D2827" s="374"/>
      <c r="E2827" s="374"/>
      <c r="F2827" s="42" t="s">
        <v>215</v>
      </c>
      <c r="G2827" s="43">
        <v>-6.0000000000000001E-3</v>
      </c>
      <c r="H2827" s="44">
        <v>1</v>
      </c>
      <c r="I2827" s="116">
        <v>-6.0000000000000001E-3</v>
      </c>
      <c r="J2827" s="67">
        <v>143.97999999999999</v>
      </c>
      <c r="K2827" s="43"/>
      <c r="L2827" s="67">
        <v>-0.86</v>
      </c>
      <c r="M2827" s="43"/>
      <c r="N2827" s="46"/>
      <c r="AF2827" s="39"/>
      <c r="AG2827" s="47"/>
      <c r="AH2827" s="47" t="s">
        <v>760</v>
      </c>
      <c r="AN2827" s="47"/>
      <c r="AO2827" s="47"/>
      <c r="AQ2827" s="47"/>
    </row>
    <row r="2828" spans="1:43" s="4" customFormat="1" ht="15" x14ac:dyDescent="0.25">
      <c r="A2828" s="65"/>
      <c r="B2828" s="66"/>
      <c r="C2828" s="374" t="s">
        <v>72</v>
      </c>
      <c r="D2828" s="374"/>
      <c r="E2828" s="374"/>
      <c r="F2828" s="42"/>
      <c r="G2828" s="43"/>
      <c r="H2828" s="43"/>
      <c r="I2828" s="43"/>
      <c r="J2828" s="45"/>
      <c r="K2828" s="43"/>
      <c r="L2828" s="67">
        <v>-0.86</v>
      </c>
      <c r="M2828" s="60"/>
      <c r="N2828" s="46"/>
      <c r="AF2828" s="39"/>
      <c r="AG2828" s="47"/>
      <c r="AH2828" s="47"/>
      <c r="AN2828" s="47" t="s">
        <v>72</v>
      </c>
      <c r="AO2828" s="47"/>
      <c r="AQ2828" s="47"/>
    </row>
    <row r="2829" spans="1:43" s="4" customFormat="1" ht="22.5" x14ac:dyDescent="0.25">
      <c r="A2829" s="40" t="s">
        <v>1071</v>
      </c>
      <c r="B2829" s="41" t="s">
        <v>762</v>
      </c>
      <c r="C2829" s="374" t="s">
        <v>763</v>
      </c>
      <c r="D2829" s="374"/>
      <c r="E2829" s="374"/>
      <c r="F2829" s="42" t="s">
        <v>61</v>
      </c>
      <c r="G2829" s="43">
        <v>2</v>
      </c>
      <c r="H2829" s="44">
        <v>1</v>
      </c>
      <c r="I2829" s="44">
        <v>2</v>
      </c>
      <c r="J2829" s="105">
        <v>2032.52</v>
      </c>
      <c r="K2829" s="43"/>
      <c r="L2829" s="67">
        <v>475.44</v>
      </c>
      <c r="M2829" s="68">
        <v>8.5500000000000007</v>
      </c>
      <c r="N2829" s="115">
        <v>4065.04</v>
      </c>
      <c r="AF2829" s="39"/>
      <c r="AG2829" s="47"/>
      <c r="AH2829" s="47" t="s">
        <v>763</v>
      </c>
      <c r="AN2829" s="47"/>
      <c r="AO2829" s="47"/>
      <c r="AQ2829" s="47"/>
    </row>
    <row r="2830" spans="1:43" s="4" customFormat="1" ht="15" x14ac:dyDescent="0.25">
      <c r="A2830" s="65"/>
      <c r="B2830" s="66"/>
      <c r="C2830" s="374" t="s">
        <v>72</v>
      </c>
      <c r="D2830" s="374"/>
      <c r="E2830" s="374"/>
      <c r="F2830" s="42"/>
      <c r="G2830" s="43"/>
      <c r="H2830" s="43"/>
      <c r="I2830" s="43"/>
      <c r="J2830" s="45"/>
      <c r="K2830" s="43"/>
      <c r="L2830" s="67">
        <v>475.44</v>
      </c>
      <c r="M2830" s="60"/>
      <c r="N2830" s="115">
        <v>4065.04</v>
      </c>
      <c r="AF2830" s="39"/>
      <c r="AG2830" s="47"/>
      <c r="AH2830" s="47"/>
      <c r="AN2830" s="47" t="s">
        <v>72</v>
      </c>
      <c r="AO2830" s="47"/>
      <c r="AQ2830" s="47"/>
    </row>
    <row r="2831" spans="1:43" s="4" customFormat="1" ht="23.25" x14ac:dyDescent="0.25">
      <c r="A2831" s="40" t="s">
        <v>1072</v>
      </c>
      <c r="B2831" s="41" t="s">
        <v>753</v>
      </c>
      <c r="C2831" s="374" t="s">
        <v>754</v>
      </c>
      <c r="D2831" s="374"/>
      <c r="E2831" s="374"/>
      <c r="F2831" s="42" t="s">
        <v>61</v>
      </c>
      <c r="G2831" s="43">
        <v>4</v>
      </c>
      <c r="H2831" s="44">
        <v>1</v>
      </c>
      <c r="I2831" s="44">
        <v>4</v>
      </c>
      <c r="J2831" s="45"/>
      <c r="K2831" s="43"/>
      <c r="L2831" s="45"/>
      <c r="M2831" s="43"/>
      <c r="N2831" s="46"/>
      <c r="AF2831" s="39"/>
      <c r="AG2831" s="47"/>
      <c r="AH2831" s="47" t="s">
        <v>754</v>
      </c>
      <c r="AN2831" s="47"/>
      <c r="AO2831" s="47"/>
      <c r="AQ2831" s="47"/>
    </row>
    <row r="2832" spans="1:43" s="4" customFormat="1" ht="22.5" x14ac:dyDescent="0.25">
      <c r="A2832" s="103"/>
      <c r="B2832" s="49" t="s">
        <v>217</v>
      </c>
      <c r="C2832" s="368" t="s">
        <v>218</v>
      </c>
      <c r="D2832" s="368"/>
      <c r="E2832" s="368"/>
      <c r="F2832" s="368"/>
      <c r="G2832" s="368"/>
      <c r="H2832" s="368"/>
      <c r="I2832" s="368"/>
      <c r="J2832" s="368"/>
      <c r="K2832" s="368"/>
      <c r="L2832" s="368"/>
      <c r="M2832" s="368"/>
      <c r="N2832" s="376"/>
      <c r="AF2832" s="39"/>
      <c r="AG2832" s="47"/>
      <c r="AH2832" s="47"/>
      <c r="AJ2832" s="3" t="s">
        <v>218</v>
      </c>
      <c r="AN2832" s="47"/>
      <c r="AO2832" s="47"/>
      <c r="AQ2832" s="47"/>
    </row>
    <row r="2833" spans="1:43" s="4" customFormat="1" ht="15" x14ac:dyDescent="0.25">
      <c r="A2833" s="48"/>
      <c r="B2833" s="49" t="s">
        <v>58</v>
      </c>
      <c r="C2833" s="372" t="s">
        <v>62</v>
      </c>
      <c r="D2833" s="372"/>
      <c r="E2833" s="372"/>
      <c r="F2833" s="51"/>
      <c r="G2833" s="52"/>
      <c r="H2833" s="52"/>
      <c r="I2833" s="52"/>
      <c r="J2833" s="53">
        <v>5.35</v>
      </c>
      <c r="K2833" s="54">
        <v>1.1499999999999999</v>
      </c>
      <c r="L2833" s="53">
        <v>24.61</v>
      </c>
      <c r="M2833" s="54">
        <v>34.96</v>
      </c>
      <c r="N2833" s="64">
        <v>860.37</v>
      </c>
      <c r="AF2833" s="39"/>
      <c r="AG2833" s="47"/>
      <c r="AH2833" s="47"/>
      <c r="AK2833" s="3" t="s">
        <v>62</v>
      </c>
      <c r="AN2833" s="47"/>
      <c r="AO2833" s="47"/>
      <c r="AQ2833" s="47"/>
    </row>
    <row r="2834" spans="1:43" s="4" customFormat="1" ht="15" x14ac:dyDescent="0.25">
      <c r="A2834" s="48"/>
      <c r="B2834" s="49" t="s">
        <v>122</v>
      </c>
      <c r="C2834" s="372" t="s">
        <v>177</v>
      </c>
      <c r="D2834" s="372"/>
      <c r="E2834" s="372"/>
      <c r="F2834" s="51"/>
      <c r="G2834" s="52"/>
      <c r="H2834" s="52"/>
      <c r="I2834" s="52"/>
      <c r="J2834" s="53">
        <v>0.94</v>
      </c>
      <c r="K2834" s="52"/>
      <c r="L2834" s="53">
        <v>3.76</v>
      </c>
      <c r="M2834" s="52"/>
      <c r="N2834" s="58"/>
      <c r="AF2834" s="39"/>
      <c r="AG2834" s="47"/>
      <c r="AH2834" s="47"/>
      <c r="AK2834" s="3" t="s">
        <v>177</v>
      </c>
      <c r="AN2834" s="47"/>
      <c r="AO2834" s="47"/>
      <c r="AQ2834" s="47"/>
    </row>
    <row r="2835" spans="1:43" s="4" customFormat="1" ht="15" x14ac:dyDescent="0.25">
      <c r="A2835" s="56"/>
      <c r="B2835" s="49"/>
      <c r="C2835" s="372" t="s">
        <v>63</v>
      </c>
      <c r="D2835" s="372"/>
      <c r="E2835" s="372"/>
      <c r="F2835" s="51" t="s">
        <v>64</v>
      </c>
      <c r="G2835" s="54">
        <v>0.59</v>
      </c>
      <c r="H2835" s="54">
        <v>1.1499999999999999</v>
      </c>
      <c r="I2835" s="109">
        <v>2.714</v>
      </c>
      <c r="J2835" s="57"/>
      <c r="K2835" s="52"/>
      <c r="L2835" s="57"/>
      <c r="M2835" s="52"/>
      <c r="N2835" s="58"/>
      <c r="AF2835" s="39"/>
      <c r="AG2835" s="47"/>
      <c r="AH2835" s="47"/>
      <c r="AL2835" s="3" t="s">
        <v>63</v>
      </c>
      <c r="AN2835" s="47"/>
      <c r="AO2835" s="47"/>
      <c r="AQ2835" s="47"/>
    </row>
    <row r="2836" spans="1:43" s="4" customFormat="1" ht="15" x14ac:dyDescent="0.25">
      <c r="A2836" s="48"/>
      <c r="B2836" s="49"/>
      <c r="C2836" s="375" t="s">
        <v>65</v>
      </c>
      <c r="D2836" s="375"/>
      <c r="E2836" s="375"/>
      <c r="F2836" s="59"/>
      <c r="G2836" s="60"/>
      <c r="H2836" s="60"/>
      <c r="I2836" s="60"/>
      <c r="J2836" s="61">
        <v>6.29</v>
      </c>
      <c r="K2836" s="60"/>
      <c r="L2836" s="61">
        <v>28.37</v>
      </c>
      <c r="M2836" s="60"/>
      <c r="N2836" s="62"/>
      <c r="AF2836" s="39"/>
      <c r="AG2836" s="47"/>
      <c r="AH2836" s="47"/>
      <c r="AM2836" s="3" t="s">
        <v>65</v>
      </c>
      <c r="AN2836" s="47"/>
      <c r="AO2836" s="47"/>
      <c r="AQ2836" s="47"/>
    </row>
    <row r="2837" spans="1:43" s="4" customFormat="1" ht="15" x14ac:dyDescent="0.25">
      <c r="A2837" s="56"/>
      <c r="B2837" s="49"/>
      <c r="C2837" s="372" t="s">
        <v>66</v>
      </c>
      <c r="D2837" s="372"/>
      <c r="E2837" s="372"/>
      <c r="F2837" s="51"/>
      <c r="G2837" s="52"/>
      <c r="H2837" s="52"/>
      <c r="I2837" s="52"/>
      <c r="J2837" s="57"/>
      <c r="K2837" s="52"/>
      <c r="L2837" s="53">
        <v>24.61</v>
      </c>
      <c r="M2837" s="52"/>
      <c r="N2837" s="64">
        <v>860.37</v>
      </c>
      <c r="AF2837" s="39"/>
      <c r="AG2837" s="47"/>
      <c r="AH2837" s="47"/>
      <c r="AL2837" s="3" t="s">
        <v>66</v>
      </c>
      <c r="AN2837" s="47"/>
      <c r="AO2837" s="47"/>
      <c r="AQ2837" s="47"/>
    </row>
    <row r="2838" spans="1:43" s="4" customFormat="1" ht="23.25" x14ac:dyDescent="0.25">
      <c r="A2838" s="56"/>
      <c r="B2838" s="49" t="s">
        <v>681</v>
      </c>
      <c r="C2838" s="372" t="s">
        <v>682</v>
      </c>
      <c r="D2838" s="372"/>
      <c r="E2838" s="372"/>
      <c r="F2838" s="51" t="s">
        <v>69</v>
      </c>
      <c r="G2838" s="63">
        <v>97</v>
      </c>
      <c r="H2838" s="52"/>
      <c r="I2838" s="63">
        <v>97</v>
      </c>
      <c r="J2838" s="57"/>
      <c r="K2838" s="52"/>
      <c r="L2838" s="53">
        <v>23.87</v>
      </c>
      <c r="M2838" s="52"/>
      <c r="N2838" s="64">
        <v>834.56</v>
      </c>
      <c r="AF2838" s="39"/>
      <c r="AG2838" s="47"/>
      <c r="AH2838" s="47"/>
      <c r="AL2838" s="3" t="s">
        <v>682</v>
      </c>
      <c r="AN2838" s="47"/>
      <c r="AO2838" s="47"/>
      <c r="AQ2838" s="47"/>
    </row>
    <row r="2839" spans="1:43" s="4" customFormat="1" ht="23.25" x14ac:dyDescent="0.25">
      <c r="A2839" s="56"/>
      <c r="B2839" s="49" t="s">
        <v>683</v>
      </c>
      <c r="C2839" s="372" t="s">
        <v>684</v>
      </c>
      <c r="D2839" s="372"/>
      <c r="E2839" s="372"/>
      <c r="F2839" s="51" t="s">
        <v>69</v>
      </c>
      <c r="G2839" s="63">
        <v>51</v>
      </c>
      <c r="H2839" s="52"/>
      <c r="I2839" s="63">
        <v>51</v>
      </c>
      <c r="J2839" s="57"/>
      <c r="K2839" s="52"/>
      <c r="L2839" s="53">
        <v>12.55</v>
      </c>
      <c r="M2839" s="52"/>
      <c r="N2839" s="64">
        <v>438.79</v>
      </c>
      <c r="AF2839" s="39"/>
      <c r="AG2839" s="47"/>
      <c r="AH2839" s="47"/>
      <c r="AL2839" s="3" t="s">
        <v>684</v>
      </c>
      <c r="AN2839" s="47"/>
      <c r="AO2839" s="47"/>
      <c r="AQ2839" s="47"/>
    </row>
    <row r="2840" spans="1:43" s="4" customFormat="1" ht="15" x14ac:dyDescent="0.25">
      <c r="A2840" s="65"/>
      <c r="B2840" s="66"/>
      <c r="C2840" s="374" t="s">
        <v>72</v>
      </c>
      <c r="D2840" s="374"/>
      <c r="E2840" s="374"/>
      <c r="F2840" s="42"/>
      <c r="G2840" s="43"/>
      <c r="H2840" s="43"/>
      <c r="I2840" s="43"/>
      <c r="J2840" s="45"/>
      <c r="K2840" s="43"/>
      <c r="L2840" s="67">
        <v>64.790000000000006</v>
      </c>
      <c r="M2840" s="60"/>
      <c r="N2840" s="46"/>
      <c r="AF2840" s="39"/>
      <c r="AG2840" s="47"/>
      <c r="AH2840" s="47"/>
      <c r="AN2840" s="47" t="s">
        <v>72</v>
      </c>
      <c r="AO2840" s="47"/>
      <c r="AQ2840" s="47"/>
    </row>
    <row r="2841" spans="1:43" s="4" customFormat="1" ht="23.25" x14ac:dyDescent="0.25">
      <c r="A2841" s="40" t="s">
        <v>1074</v>
      </c>
      <c r="B2841" s="41" t="s">
        <v>756</v>
      </c>
      <c r="C2841" s="374" t="s">
        <v>757</v>
      </c>
      <c r="D2841" s="374"/>
      <c r="E2841" s="374"/>
      <c r="F2841" s="42" t="s">
        <v>215</v>
      </c>
      <c r="G2841" s="43">
        <v>-1.6E-2</v>
      </c>
      <c r="H2841" s="44">
        <v>1</v>
      </c>
      <c r="I2841" s="116">
        <v>-1.6E-2</v>
      </c>
      <c r="J2841" s="67">
        <v>38.590000000000003</v>
      </c>
      <c r="K2841" s="43"/>
      <c r="L2841" s="67">
        <v>-0.62</v>
      </c>
      <c r="M2841" s="43"/>
      <c r="N2841" s="46"/>
      <c r="AF2841" s="39"/>
      <c r="AG2841" s="47"/>
      <c r="AH2841" s="47" t="s">
        <v>757</v>
      </c>
      <c r="AN2841" s="47"/>
      <c r="AO2841" s="47"/>
      <c r="AQ2841" s="47"/>
    </row>
    <row r="2842" spans="1:43" s="4" customFormat="1" ht="15" x14ac:dyDescent="0.25">
      <c r="A2842" s="65"/>
      <c r="B2842" s="66"/>
      <c r="C2842" s="374" t="s">
        <v>72</v>
      </c>
      <c r="D2842" s="374"/>
      <c r="E2842" s="374"/>
      <c r="F2842" s="42"/>
      <c r="G2842" s="43"/>
      <c r="H2842" s="43"/>
      <c r="I2842" s="43"/>
      <c r="J2842" s="45"/>
      <c r="K2842" s="43"/>
      <c r="L2842" s="67">
        <v>-0.62</v>
      </c>
      <c r="M2842" s="60"/>
      <c r="N2842" s="46"/>
      <c r="AF2842" s="39"/>
      <c r="AG2842" s="47"/>
      <c r="AH2842" s="47"/>
      <c r="AN2842" s="47" t="s">
        <v>72</v>
      </c>
      <c r="AO2842" s="47"/>
      <c r="AQ2842" s="47"/>
    </row>
    <row r="2843" spans="1:43" s="4" customFormat="1" ht="15" x14ac:dyDescent="0.25">
      <c r="A2843" s="40" t="s">
        <v>1075</v>
      </c>
      <c r="B2843" s="41" t="s">
        <v>759</v>
      </c>
      <c r="C2843" s="374" t="s">
        <v>760</v>
      </c>
      <c r="D2843" s="374"/>
      <c r="E2843" s="374"/>
      <c r="F2843" s="42" t="s">
        <v>215</v>
      </c>
      <c r="G2843" s="43">
        <v>-1.2E-2</v>
      </c>
      <c r="H2843" s="44">
        <v>1</v>
      </c>
      <c r="I2843" s="116">
        <v>-1.2E-2</v>
      </c>
      <c r="J2843" s="67">
        <v>143.97999999999999</v>
      </c>
      <c r="K2843" s="43"/>
      <c r="L2843" s="67">
        <v>-1.73</v>
      </c>
      <c r="M2843" s="43"/>
      <c r="N2843" s="46"/>
      <c r="AF2843" s="39"/>
      <c r="AG2843" s="47"/>
      <c r="AH2843" s="47" t="s">
        <v>760</v>
      </c>
      <c r="AN2843" s="47"/>
      <c r="AO2843" s="47"/>
      <c r="AQ2843" s="47"/>
    </row>
    <row r="2844" spans="1:43" s="4" customFormat="1" ht="15" x14ac:dyDescent="0.25">
      <c r="A2844" s="65"/>
      <c r="B2844" s="66"/>
      <c r="C2844" s="374" t="s">
        <v>72</v>
      </c>
      <c r="D2844" s="374"/>
      <c r="E2844" s="374"/>
      <c r="F2844" s="42"/>
      <c r="G2844" s="43"/>
      <c r="H2844" s="43"/>
      <c r="I2844" s="43"/>
      <c r="J2844" s="45"/>
      <c r="K2844" s="43"/>
      <c r="L2844" s="67">
        <v>-1.73</v>
      </c>
      <c r="M2844" s="60"/>
      <c r="N2844" s="46"/>
      <c r="AF2844" s="39"/>
      <c r="AG2844" s="47"/>
      <c r="AH2844" s="47"/>
      <c r="AN2844" s="47" t="s">
        <v>72</v>
      </c>
      <c r="AO2844" s="47"/>
      <c r="AQ2844" s="47"/>
    </row>
    <row r="2845" spans="1:43" s="4" customFormat="1" ht="22.5" x14ac:dyDescent="0.25">
      <c r="A2845" s="40" t="s">
        <v>1076</v>
      </c>
      <c r="B2845" s="41" t="s">
        <v>768</v>
      </c>
      <c r="C2845" s="374" t="s">
        <v>769</v>
      </c>
      <c r="D2845" s="374"/>
      <c r="E2845" s="374"/>
      <c r="F2845" s="42" t="s">
        <v>61</v>
      </c>
      <c r="G2845" s="43">
        <v>4</v>
      </c>
      <c r="H2845" s="44">
        <v>1</v>
      </c>
      <c r="I2845" s="44">
        <v>4</v>
      </c>
      <c r="J2845" s="67">
        <v>282.11</v>
      </c>
      <c r="K2845" s="43"/>
      <c r="L2845" s="67">
        <v>131.97999999999999</v>
      </c>
      <c r="M2845" s="68">
        <v>8.5500000000000007</v>
      </c>
      <c r="N2845" s="115">
        <v>1128.44</v>
      </c>
      <c r="AF2845" s="39"/>
      <c r="AG2845" s="47"/>
      <c r="AH2845" s="47" t="s">
        <v>769</v>
      </c>
      <c r="AN2845" s="47"/>
      <c r="AO2845" s="47"/>
      <c r="AQ2845" s="47"/>
    </row>
    <row r="2846" spans="1:43" s="4" customFormat="1" ht="15" x14ac:dyDescent="0.25">
      <c r="A2846" s="65"/>
      <c r="B2846" s="66"/>
      <c r="C2846" s="374" t="s">
        <v>72</v>
      </c>
      <c r="D2846" s="374"/>
      <c r="E2846" s="374"/>
      <c r="F2846" s="42"/>
      <c r="G2846" s="43"/>
      <c r="H2846" s="43"/>
      <c r="I2846" s="43"/>
      <c r="J2846" s="45"/>
      <c r="K2846" s="43"/>
      <c r="L2846" s="67">
        <v>131.97999999999999</v>
      </c>
      <c r="M2846" s="60"/>
      <c r="N2846" s="115">
        <v>1128.44</v>
      </c>
      <c r="AF2846" s="39"/>
      <c r="AG2846" s="47"/>
      <c r="AH2846" s="47"/>
      <c r="AN2846" s="47" t="s">
        <v>72</v>
      </c>
      <c r="AO2846" s="47"/>
      <c r="AQ2846" s="47"/>
    </row>
    <row r="2847" spans="1:43" s="4" customFormat="1" ht="34.5" x14ac:dyDescent="0.25">
      <c r="A2847" s="40" t="s">
        <v>1078</v>
      </c>
      <c r="B2847" s="41" t="s">
        <v>771</v>
      </c>
      <c r="C2847" s="374" t="s">
        <v>772</v>
      </c>
      <c r="D2847" s="374"/>
      <c r="E2847" s="374"/>
      <c r="F2847" s="42" t="s">
        <v>61</v>
      </c>
      <c r="G2847" s="43">
        <v>4</v>
      </c>
      <c r="H2847" s="44">
        <v>1</v>
      </c>
      <c r="I2847" s="44">
        <v>4</v>
      </c>
      <c r="J2847" s="45"/>
      <c r="K2847" s="43"/>
      <c r="L2847" s="45"/>
      <c r="M2847" s="43"/>
      <c r="N2847" s="46"/>
      <c r="AF2847" s="39"/>
      <c r="AG2847" s="47"/>
      <c r="AH2847" s="47" t="s">
        <v>772</v>
      </c>
      <c r="AN2847" s="47"/>
      <c r="AO2847" s="47"/>
      <c r="AQ2847" s="47"/>
    </row>
    <row r="2848" spans="1:43" s="4" customFormat="1" ht="22.5" x14ac:dyDescent="0.25">
      <c r="A2848" s="103"/>
      <c r="B2848" s="49" t="s">
        <v>217</v>
      </c>
      <c r="C2848" s="368" t="s">
        <v>218</v>
      </c>
      <c r="D2848" s="368"/>
      <c r="E2848" s="368"/>
      <c r="F2848" s="368"/>
      <c r="G2848" s="368"/>
      <c r="H2848" s="368"/>
      <c r="I2848" s="368"/>
      <c r="J2848" s="368"/>
      <c r="K2848" s="368"/>
      <c r="L2848" s="368"/>
      <c r="M2848" s="368"/>
      <c r="N2848" s="376"/>
      <c r="AF2848" s="39"/>
      <c r="AG2848" s="47"/>
      <c r="AH2848" s="47"/>
      <c r="AJ2848" s="3" t="s">
        <v>218</v>
      </c>
      <c r="AN2848" s="47"/>
      <c r="AO2848" s="47"/>
      <c r="AQ2848" s="47"/>
    </row>
    <row r="2849" spans="1:43" s="4" customFormat="1" ht="15" x14ac:dyDescent="0.25">
      <c r="A2849" s="48"/>
      <c r="B2849" s="49" t="s">
        <v>58</v>
      </c>
      <c r="C2849" s="372" t="s">
        <v>62</v>
      </c>
      <c r="D2849" s="372"/>
      <c r="E2849" s="372"/>
      <c r="F2849" s="51"/>
      <c r="G2849" s="52"/>
      <c r="H2849" s="52"/>
      <c r="I2849" s="52"/>
      <c r="J2849" s="53">
        <v>51.98</v>
      </c>
      <c r="K2849" s="54">
        <v>1.1499999999999999</v>
      </c>
      <c r="L2849" s="53">
        <v>239.11</v>
      </c>
      <c r="M2849" s="54">
        <v>34.96</v>
      </c>
      <c r="N2849" s="55">
        <v>8359.2900000000009</v>
      </c>
      <c r="AF2849" s="39"/>
      <c r="AG2849" s="47"/>
      <c r="AH2849" s="47"/>
      <c r="AK2849" s="3" t="s">
        <v>62</v>
      </c>
      <c r="AN2849" s="47"/>
      <c r="AO2849" s="47"/>
      <c r="AQ2849" s="47"/>
    </row>
    <row r="2850" spans="1:43" s="4" customFormat="1" ht="15" x14ac:dyDescent="0.25">
      <c r="A2850" s="48"/>
      <c r="B2850" s="49" t="s">
        <v>73</v>
      </c>
      <c r="C2850" s="372" t="s">
        <v>175</v>
      </c>
      <c r="D2850" s="372"/>
      <c r="E2850" s="372"/>
      <c r="F2850" s="51"/>
      <c r="G2850" s="52"/>
      <c r="H2850" s="52"/>
      <c r="I2850" s="52"/>
      <c r="J2850" s="53">
        <v>1.81</v>
      </c>
      <c r="K2850" s="54">
        <v>1.1499999999999999</v>
      </c>
      <c r="L2850" s="53">
        <v>8.33</v>
      </c>
      <c r="M2850" s="52"/>
      <c r="N2850" s="58"/>
      <c r="AF2850" s="39"/>
      <c r="AG2850" s="47"/>
      <c r="AH2850" s="47"/>
      <c r="AK2850" s="3" t="s">
        <v>175</v>
      </c>
      <c r="AN2850" s="47"/>
      <c r="AO2850" s="47"/>
      <c r="AQ2850" s="47"/>
    </row>
    <row r="2851" spans="1:43" s="4" customFormat="1" ht="15" x14ac:dyDescent="0.25">
      <c r="A2851" s="48"/>
      <c r="B2851" s="49" t="s">
        <v>78</v>
      </c>
      <c r="C2851" s="372" t="s">
        <v>176</v>
      </c>
      <c r="D2851" s="372"/>
      <c r="E2851" s="372"/>
      <c r="F2851" s="51"/>
      <c r="G2851" s="52"/>
      <c r="H2851" s="52"/>
      <c r="I2851" s="52"/>
      <c r="J2851" s="53">
        <v>0.26</v>
      </c>
      <c r="K2851" s="54">
        <v>1.1499999999999999</v>
      </c>
      <c r="L2851" s="53">
        <v>1.2</v>
      </c>
      <c r="M2851" s="54">
        <v>34.96</v>
      </c>
      <c r="N2851" s="64">
        <v>41.95</v>
      </c>
      <c r="AF2851" s="39"/>
      <c r="AG2851" s="47"/>
      <c r="AH2851" s="47"/>
      <c r="AK2851" s="3" t="s">
        <v>176</v>
      </c>
      <c r="AN2851" s="47"/>
      <c r="AO2851" s="47"/>
      <c r="AQ2851" s="47"/>
    </row>
    <row r="2852" spans="1:43" s="4" customFormat="1" ht="15" x14ac:dyDescent="0.25">
      <c r="A2852" s="48"/>
      <c r="B2852" s="49" t="s">
        <v>122</v>
      </c>
      <c r="C2852" s="372" t="s">
        <v>177</v>
      </c>
      <c r="D2852" s="372"/>
      <c r="E2852" s="372"/>
      <c r="F2852" s="51"/>
      <c r="G2852" s="52"/>
      <c r="H2852" s="52"/>
      <c r="I2852" s="52"/>
      <c r="J2852" s="53">
        <v>16.68</v>
      </c>
      <c r="K2852" s="52"/>
      <c r="L2852" s="53">
        <v>66.72</v>
      </c>
      <c r="M2852" s="52"/>
      <c r="N2852" s="58"/>
      <c r="AF2852" s="39"/>
      <c r="AG2852" s="47"/>
      <c r="AH2852" s="47"/>
      <c r="AK2852" s="3" t="s">
        <v>177</v>
      </c>
      <c r="AN2852" s="47"/>
      <c r="AO2852" s="47"/>
      <c r="AQ2852" s="47"/>
    </row>
    <row r="2853" spans="1:43" s="4" customFormat="1" ht="15" x14ac:dyDescent="0.25">
      <c r="A2853" s="56"/>
      <c r="B2853" s="49"/>
      <c r="C2853" s="372" t="s">
        <v>63</v>
      </c>
      <c r="D2853" s="372"/>
      <c r="E2853" s="372"/>
      <c r="F2853" s="51" t="s">
        <v>64</v>
      </c>
      <c r="G2853" s="54">
        <v>5.53</v>
      </c>
      <c r="H2853" s="54">
        <v>1.1499999999999999</v>
      </c>
      <c r="I2853" s="109">
        <v>25.437999999999999</v>
      </c>
      <c r="J2853" s="57"/>
      <c r="K2853" s="52"/>
      <c r="L2853" s="57"/>
      <c r="M2853" s="52"/>
      <c r="N2853" s="58"/>
      <c r="AF2853" s="39"/>
      <c r="AG2853" s="47"/>
      <c r="AH2853" s="47"/>
      <c r="AL2853" s="3" t="s">
        <v>63</v>
      </c>
      <c r="AN2853" s="47"/>
      <c r="AO2853" s="47"/>
      <c r="AQ2853" s="47"/>
    </row>
    <row r="2854" spans="1:43" s="4" customFormat="1" ht="15" x14ac:dyDescent="0.25">
      <c r="A2854" s="56"/>
      <c r="B2854" s="49"/>
      <c r="C2854" s="372" t="s">
        <v>178</v>
      </c>
      <c r="D2854" s="372"/>
      <c r="E2854" s="372"/>
      <c r="F2854" s="51" t="s">
        <v>64</v>
      </c>
      <c r="G2854" s="54">
        <v>0.02</v>
      </c>
      <c r="H2854" s="54">
        <v>1.1499999999999999</v>
      </c>
      <c r="I2854" s="109">
        <v>9.1999999999999998E-2</v>
      </c>
      <c r="J2854" s="57"/>
      <c r="K2854" s="52"/>
      <c r="L2854" s="57"/>
      <c r="M2854" s="52"/>
      <c r="N2854" s="58"/>
      <c r="AF2854" s="39"/>
      <c r="AG2854" s="47"/>
      <c r="AH2854" s="47"/>
      <c r="AL2854" s="3" t="s">
        <v>178</v>
      </c>
      <c r="AN2854" s="47"/>
      <c r="AO2854" s="47"/>
      <c r="AQ2854" s="47"/>
    </row>
    <row r="2855" spans="1:43" s="4" customFormat="1" ht="15" x14ac:dyDescent="0.25">
      <c r="A2855" s="48"/>
      <c r="B2855" s="49"/>
      <c r="C2855" s="375" t="s">
        <v>65</v>
      </c>
      <c r="D2855" s="375"/>
      <c r="E2855" s="375"/>
      <c r="F2855" s="59"/>
      <c r="G2855" s="60"/>
      <c r="H2855" s="60"/>
      <c r="I2855" s="60"/>
      <c r="J2855" s="61">
        <v>70.47</v>
      </c>
      <c r="K2855" s="60"/>
      <c r="L2855" s="61">
        <v>314.16000000000003</v>
      </c>
      <c r="M2855" s="60"/>
      <c r="N2855" s="62"/>
      <c r="AF2855" s="39"/>
      <c r="AG2855" s="47"/>
      <c r="AH2855" s="47"/>
      <c r="AM2855" s="3" t="s">
        <v>65</v>
      </c>
      <c r="AN2855" s="47"/>
      <c r="AO2855" s="47"/>
      <c r="AQ2855" s="47"/>
    </row>
    <row r="2856" spans="1:43" s="4" customFormat="1" ht="15" x14ac:dyDescent="0.25">
      <c r="A2856" s="56"/>
      <c r="B2856" s="49"/>
      <c r="C2856" s="372" t="s">
        <v>66</v>
      </c>
      <c r="D2856" s="372"/>
      <c r="E2856" s="372"/>
      <c r="F2856" s="51"/>
      <c r="G2856" s="52"/>
      <c r="H2856" s="52"/>
      <c r="I2856" s="52"/>
      <c r="J2856" s="57"/>
      <c r="K2856" s="52"/>
      <c r="L2856" s="53">
        <v>240.31</v>
      </c>
      <c r="M2856" s="52"/>
      <c r="N2856" s="55">
        <v>8401.24</v>
      </c>
      <c r="AF2856" s="39"/>
      <c r="AG2856" s="47"/>
      <c r="AH2856" s="47"/>
      <c r="AL2856" s="3" t="s">
        <v>66</v>
      </c>
      <c r="AN2856" s="47"/>
      <c r="AO2856" s="47"/>
      <c r="AQ2856" s="47"/>
    </row>
    <row r="2857" spans="1:43" s="4" customFormat="1" ht="23.25" x14ac:dyDescent="0.25">
      <c r="A2857" s="56"/>
      <c r="B2857" s="49" t="s">
        <v>681</v>
      </c>
      <c r="C2857" s="372" t="s">
        <v>682</v>
      </c>
      <c r="D2857" s="372"/>
      <c r="E2857" s="372"/>
      <c r="F2857" s="51" t="s">
        <v>69</v>
      </c>
      <c r="G2857" s="63">
        <v>97</v>
      </c>
      <c r="H2857" s="52"/>
      <c r="I2857" s="63">
        <v>97</v>
      </c>
      <c r="J2857" s="57"/>
      <c r="K2857" s="52"/>
      <c r="L2857" s="53">
        <v>233.1</v>
      </c>
      <c r="M2857" s="52"/>
      <c r="N2857" s="55">
        <v>8149.2</v>
      </c>
      <c r="AF2857" s="39"/>
      <c r="AG2857" s="47"/>
      <c r="AH2857" s="47"/>
      <c r="AL2857" s="3" t="s">
        <v>682</v>
      </c>
      <c r="AN2857" s="47"/>
      <c r="AO2857" s="47"/>
      <c r="AQ2857" s="47"/>
    </row>
    <row r="2858" spans="1:43" s="4" customFormat="1" ht="23.25" x14ac:dyDescent="0.25">
      <c r="A2858" s="56"/>
      <c r="B2858" s="49" t="s">
        <v>683</v>
      </c>
      <c r="C2858" s="372" t="s">
        <v>684</v>
      </c>
      <c r="D2858" s="372"/>
      <c r="E2858" s="372"/>
      <c r="F2858" s="51" t="s">
        <v>69</v>
      </c>
      <c r="G2858" s="63">
        <v>51</v>
      </c>
      <c r="H2858" s="52"/>
      <c r="I2858" s="63">
        <v>51</v>
      </c>
      <c r="J2858" s="57"/>
      <c r="K2858" s="52"/>
      <c r="L2858" s="53">
        <v>122.56</v>
      </c>
      <c r="M2858" s="52"/>
      <c r="N2858" s="55">
        <v>4284.63</v>
      </c>
      <c r="AF2858" s="39"/>
      <c r="AG2858" s="47"/>
      <c r="AH2858" s="47"/>
      <c r="AL2858" s="3" t="s">
        <v>684</v>
      </c>
      <c r="AN2858" s="47"/>
      <c r="AO2858" s="47"/>
      <c r="AQ2858" s="47"/>
    </row>
    <row r="2859" spans="1:43" s="4" customFormat="1" ht="15" x14ac:dyDescent="0.25">
      <c r="A2859" s="65"/>
      <c r="B2859" s="66"/>
      <c r="C2859" s="374" t="s">
        <v>72</v>
      </c>
      <c r="D2859" s="374"/>
      <c r="E2859" s="374"/>
      <c r="F2859" s="42"/>
      <c r="G2859" s="43"/>
      <c r="H2859" s="43"/>
      <c r="I2859" s="43"/>
      <c r="J2859" s="45"/>
      <c r="K2859" s="43"/>
      <c r="L2859" s="67">
        <v>669.82</v>
      </c>
      <c r="M2859" s="60"/>
      <c r="N2859" s="46"/>
      <c r="AF2859" s="39"/>
      <c r="AG2859" s="47"/>
      <c r="AH2859" s="47"/>
      <c r="AN2859" s="47" t="s">
        <v>72</v>
      </c>
      <c r="AO2859" s="47"/>
      <c r="AQ2859" s="47"/>
    </row>
    <row r="2860" spans="1:43" s="4" customFormat="1" ht="23.25" x14ac:dyDescent="0.25">
      <c r="A2860" s="40" t="s">
        <v>1079</v>
      </c>
      <c r="B2860" s="41" t="s">
        <v>774</v>
      </c>
      <c r="C2860" s="374" t="s">
        <v>875</v>
      </c>
      <c r="D2860" s="374"/>
      <c r="E2860" s="374"/>
      <c r="F2860" s="42" t="s">
        <v>61</v>
      </c>
      <c r="G2860" s="43">
        <v>4</v>
      </c>
      <c r="H2860" s="44">
        <v>1</v>
      </c>
      <c r="I2860" s="44">
        <v>4</v>
      </c>
      <c r="J2860" s="105">
        <v>4818.91</v>
      </c>
      <c r="K2860" s="43"/>
      <c r="L2860" s="105">
        <v>2254.46</v>
      </c>
      <c r="M2860" s="68">
        <v>8.5500000000000007</v>
      </c>
      <c r="N2860" s="115">
        <v>19275.64</v>
      </c>
      <c r="AF2860" s="39"/>
      <c r="AG2860" s="47"/>
      <c r="AH2860" s="47" t="s">
        <v>875</v>
      </c>
      <c r="AN2860" s="47"/>
      <c r="AO2860" s="47"/>
      <c r="AQ2860" s="47"/>
    </row>
    <row r="2861" spans="1:43" s="4" customFormat="1" ht="15" x14ac:dyDescent="0.25">
      <c r="A2861" s="65"/>
      <c r="B2861" s="66"/>
      <c r="C2861" s="374" t="s">
        <v>72</v>
      </c>
      <c r="D2861" s="374"/>
      <c r="E2861" s="374"/>
      <c r="F2861" s="42"/>
      <c r="G2861" s="43"/>
      <c r="H2861" s="43"/>
      <c r="I2861" s="43"/>
      <c r="J2861" s="45"/>
      <c r="K2861" s="43"/>
      <c r="L2861" s="105">
        <v>2254.46</v>
      </c>
      <c r="M2861" s="60"/>
      <c r="N2861" s="115">
        <v>19275.64</v>
      </c>
      <c r="AF2861" s="39"/>
      <c r="AG2861" s="47"/>
      <c r="AH2861" s="47"/>
      <c r="AN2861" s="47" t="s">
        <v>72</v>
      </c>
      <c r="AO2861" s="47"/>
      <c r="AQ2861" s="47"/>
    </row>
    <row r="2862" spans="1:43" s="4" customFormat="1" ht="23.25" x14ac:dyDescent="0.25">
      <c r="A2862" s="40" t="s">
        <v>1082</v>
      </c>
      <c r="B2862" s="41" t="s">
        <v>672</v>
      </c>
      <c r="C2862" s="374" t="s">
        <v>1141</v>
      </c>
      <c r="D2862" s="374"/>
      <c r="E2862" s="374"/>
      <c r="F2862" s="42" t="s">
        <v>674</v>
      </c>
      <c r="G2862" s="43">
        <v>0.32</v>
      </c>
      <c r="H2862" s="44">
        <v>1</v>
      </c>
      <c r="I2862" s="68">
        <v>0.32</v>
      </c>
      <c r="J2862" s="105">
        <v>7182</v>
      </c>
      <c r="K2862" s="43"/>
      <c r="L2862" s="105">
        <v>2298.2399999999998</v>
      </c>
      <c r="M2862" s="43"/>
      <c r="N2862" s="46"/>
      <c r="AF2862" s="39"/>
      <c r="AG2862" s="47"/>
      <c r="AH2862" s="47" t="s">
        <v>1141</v>
      </c>
      <c r="AN2862" s="47"/>
      <c r="AO2862" s="47"/>
      <c r="AQ2862" s="47"/>
    </row>
    <row r="2863" spans="1:43" s="4" customFormat="1" ht="15" x14ac:dyDescent="0.25">
      <c r="A2863" s="69"/>
      <c r="B2863" s="50"/>
      <c r="C2863" s="372" t="s">
        <v>2431</v>
      </c>
      <c r="D2863" s="372"/>
      <c r="E2863" s="372"/>
      <c r="F2863" s="372"/>
      <c r="G2863" s="372"/>
      <c r="H2863" s="372"/>
      <c r="I2863" s="372"/>
      <c r="J2863" s="372"/>
      <c r="K2863" s="372"/>
      <c r="L2863" s="372"/>
      <c r="M2863" s="372"/>
      <c r="N2863" s="377"/>
      <c r="AF2863" s="39"/>
      <c r="AG2863" s="47"/>
      <c r="AH2863" s="47"/>
      <c r="AI2863" s="3" t="s">
        <v>2431</v>
      </c>
      <c r="AN2863" s="47"/>
      <c r="AO2863" s="47"/>
      <c r="AQ2863" s="47"/>
    </row>
    <row r="2864" spans="1:43" s="4" customFormat="1" ht="15" x14ac:dyDescent="0.25">
      <c r="A2864" s="65"/>
      <c r="B2864" s="66"/>
      <c r="C2864" s="374" t="s">
        <v>72</v>
      </c>
      <c r="D2864" s="374"/>
      <c r="E2864" s="374"/>
      <c r="F2864" s="42"/>
      <c r="G2864" s="43"/>
      <c r="H2864" s="43"/>
      <c r="I2864" s="43"/>
      <c r="J2864" s="45"/>
      <c r="K2864" s="43"/>
      <c r="L2864" s="105">
        <v>2298.2399999999998</v>
      </c>
      <c r="M2864" s="60"/>
      <c r="N2864" s="46"/>
      <c r="AF2864" s="39"/>
      <c r="AG2864" s="47"/>
      <c r="AH2864" s="47"/>
      <c r="AN2864" s="47" t="s">
        <v>72</v>
      </c>
      <c r="AO2864" s="47"/>
      <c r="AQ2864" s="47"/>
    </row>
    <row r="2865" spans="1:43" s="4" customFormat="1" ht="15" x14ac:dyDescent="0.25">
      <c r="A2865" s="381" t="s">
        <v>2494</v>
      </c>
      <c r="B2865" s="382"/>
      <c r="C2865" s="382"/>
      <c r="D2865" s="382"/>
      <c r="E2865" s="382"/>
      <c r="F2865" s="382"/>
      <c r="G2865" s="382"/>
      <c r="H2865" s="382"/>
      <c r="I2865" s="382"/>
      <c r="J2865" s="382"/>
      <c r="K2865" s="382"/>
      <c r="L2865" s="382"/>
      <c r="M2865" s="382"/>
      <c r="N2865" s="383"/>
      <c r="AF2865" s="39"/>
      <c r="AG2865" s="47" t="s">
        <v>2494</v>
      </c>
      <c r="AH2865" s="47"/>
      <c r="AN2865" s="47"/>
      <c r="AO2865" s="47"/>
      <c r="AQ2865" s="47"/>
    </row>
    <row r="2866" spans="1:43" s="4" customFormat="1" ht="15" x14ac:dyDescent="0.25">
      <c r="A2866" s="381" t="s">
        <v>2495</v>
      </c>
      <c r="B2866" s="382"/>
      <c r="C2866" s="382"/>
      <c r="D2866" s="382"/>
      <c r="E2866" s="382"/>
      <c r="F2866" s="382"/>
      <c r="G2866" s="382"/>
      <c r="H2866" s="382"/>
      <c r="I2866" s="382"/>
      <c r="J2866" s="382"/>
      <c r="K2866" s="382"/>
      <c r="L2866" s="382"/>
      <c r="M2866" s="382"/>
      <c r="N2866" s="383"/>
      <c r="AF2866" s="39"/>
      <c r="AG2866" s="47" t="s">
        <v>2495</v>
      </c>
      <c r="AH2866" s="47"/>
      <c r="AN2866" s="47"/>
      <c r="AO2866" s="47"/>
      <c r="AQ2866" s="47"/>
    </row>
    <row r="2867" spans="1:43" s="4" customFormat="1" ht="57" x14ac:dyDescent="0.25">
      <c r="A2867" s="40" t="s">
        <v>1084</v>
      </c>
      <c r="B2867" s="41" t="s">
        <v>659</v>
      </c>
      <c r="C2867" s="374" t="s">
        <v>660</v>
      </c>
      <c r="D2867" s="374"/>
      <c r="E2867" s="374"/>
      <c r="F2867" s="42" t="s">
        <v>661</v>
      </c>
      <c r="G2867" s="43">
        <v>1.9E-2</v>
      </c>
      <c r="H2867" s="44">
        <v>1</v>
      </c>
      <c r="I2867" s="116">
        <v>1.9E-2</v>
      </c>
      <c r="J2867" s="45"/>
      <c r="K2867" s="43"/>
      <c r="L2867" s="45"/>
      <c r="M2867" s="43"/>
      <c r="N2867" s="46"/>
      <c r="AF2867" s="39"/>
      <c r="AG2867" s="47"/>
      <c r="AH2867" s="47" t="s">
        <v>660</v>
      </c>
      <c r="AN2867" s="47"/>
      <c r="AO2867" s="47"/>
      <c r="AQ2867" s="47"/>
    </row>
    <row r="2868" spans="1:43" s="4" customFormat="1" ht="15" x14ac:dyDescent="0.25">
      <c r="A2868" s="69"/>
      <c r="B2868" s="50"/>
      <c r="C2868" s="372" t="s">
        <v>2496</v>
      </c>
      <c r="D2868" s="372"/>
      <c r="E2868" s="372"/>
      <c r="F2868" s="372"/>
      <c r="G2868" s="372"/>
      <c r="H2868" s="372"/>
      <c r="I2868" s="372"/>
      <c r="J2868" s="372"/>
      <c r="K2868" s="372"/>
      <c r="L2868" s="372"/>
      <c r="M2868" s="372"/>
      <c r="N2868" s="377"/>
      <c r="AF2868" s="39"/>
      <c r="AG2868" s="47"/>
      <c r="AH2868" s="47"/>
      <c r="AI2868" s="3" t="s">
        <v>2496</v>
      </c>
      <c r="AN2868" s="47"/>
      <c r="AO2868" s="47"/>
      <c r="AQ2868" s="47"/>
    </row>
    <row r="2869" spans="1:43" s="4" customFormat="1" ht="22.5" x14ac:dyDescent="0.25">
      <c r="A2869" s="103"/>
      <c r="B2869" s="49" t="s">
        <v>217</v>
      </c>
      <c r="C2869" s="368" t="s">
        <v>218</v>
      </c>
      <c r="D2869" s="368"/>
      <c r="E2869" s="368"/>
      <c r="F2869" s="368"/>
      <c r="G2869" s="368"/>
      <c r="H2869" s="368"/>
      <c r="I2869" s="368"/>
      <c r="J2869" s="368"/>
      <c r="K2869" s="368"/>
      <c r="L2869" s="368"/>
      <c r="M2869" s="368"/>
      <c r="N2869" s="376"/>
      <c r="AF2869" s="39"/>
      <c r="AG2869" s="47"/>
      <c r="AH2869" s="47"/>
      <c r="AJ2869" s="3" t="s">
        <v>218</v>
      </c>
      <c r="AN2869" s="47"/>
      <c r="AO2869" s="47"/>
      <c r="AQ2869" s="47"/>
    </row>
    <row r="2870" spans="1:43" s="4" customFormat="1" ht="15" x14ac:dyDescent="0.25">
      <c r="A2870" s="48"/>
      <c r="B2870" s="49" t="s">
        <v>58</v>
      </c>
      <c r="C2870" s="372" t="s">
        <v>62</v>
      </c>
      <c r="D2870" s="372"/>
      <c r="E2870" s="372"/>
      <c r="F2870" s="51"/>
      <c r="G2870" s="52"/>
      <c r="H2870" s="52"/>
      <c r="I2870" s="52"/>
      <c r="J2870" s="53">
        <v>620.42999999999995</v>
      </c>
      <c r="K2870" s="54">
        <v>1.1499999999999999</v>
      </c>
      <c r="L2870" s="53">
        <v>13.56</v>
      </c>
      <c r="M2870" s="54">
        <v>34.96</v>
      </c>
      <c r="N2870" s="64">
        <v>474.06</v>
      </c>
      <c r="AF2870" s="39"/>
      <c r="AG2870" s="47"/>
      <c r="AH2870" s="47"/>
      <c r="AK2870" s="3" t="s">
        <v>62</v>
      </c>
      <c r="AN2870" s="47"/>
      <c r="AO2870" s="47"/>
      <c r="AQ2870" s="47"/>
    </row>
    <row r="2871" spans="1:43" s="4" customFormat="1" ht="15" x14ac:dyDescent="0.25">
      <c r="A2871" s="48"/>
      <c r="B2871" s="49" t="s">
        <v>73</v>
      </c>
      <c r="C2871" s="372" t="s">
        <v>175</v>
      </c>
      <c r="D2871" s="372"/>
      <c r="E2871" s="372"/>
      <c r="F2871" s="51"/>
      <c r="G2871" s="52"/>
      <c r="H2871" s="52"/>
      <c r="I2871" s="52"/>
      <c r="J2871" s="107">
        <v>3092.82</v>
      </c>
      <c r="K2871" s="54">
        <v>1.1499999999999999</v>
      </c>
      <c r="L2871" s="53">
        <v>67.58</v>
      </c>
      <c r="M2871" s="52"/>
      <c r="N2871" s="58"/>
      <c r="AF2871" s="39"/>
      <c r="AG2871" s="47"/>
      <c r="AH2871" s="47"/>
      <c r="AK2871" s="3" t="s">
        <v>175</v>
      </c>
      <c r="AN2871" s="47"/>
      <c r="AO2871" s="47"/>
      <c r="AQ2871" s="47"/>
    </row>
    <row r="2872" spans="1:43" s="4" customFormat="1" ht="15" x14ac:dyDescent="0.25">
      <c r="A2872" s="48"/>
      <c r="B2872" s="49" t="s">
        <v>78</v>
      </c>
      <c r="C2872" s="372" t="s">
        <v>176</v>
      </c>
      <c r="D2872" s="372"/>
      <c r="E2872" s="372"/>
      <c r="F2872" s="51"/>
      <c r="G2872" s="52"/>
      <c r="H2872" s="52"/>
      <c r="I2872" s="52"/>
      <c r="J2872" s="53">
        <v>399.08</v>
      </c>
      <c r="K2872" s="54">
        <v>1.1499999999999999</v>
      </c>
      <c r="L2872" s="53">
        <v>8.7200000000000006</v>
      </c>
      <c r="M2872" s="54">
        <v>34.96</v>
      </c>
      <c r="N2872" s="64">
        <v>304.85000000000002</v>
      </c>
      <c r="AF2872" s="39"/>
      <c r="AG2872" s="47"/>
      <c r="AH2872" s="47"/>
      <c r="AK2872" s="3" t="s">
        <v>176</v>
      </c>
      <c r="AN2872" s="47"/>
      <c r="AO2872" s="47"/>
      <c r="AQ2872" s="47"/>
    </row>
    <row r="2873" spans="1:43" s="4" customFormat="1" ht="15" x14ac:dyDescent="0.25">
      <c r="A2873" s="48"/>
      <c r="B2873" s="49" t="s">
        <v>122</v>
      </c>
      <c r="C2873" s="372" t="s">
        <v>177</v>
      </c>
      <c r="D2873" s="372"/>
      <c r="E2873" s="372"/>
      <c r="F2873" s="51"/>
      <c r="G2873" s="52"/>
      <c r="H2873" s="52"/>
      <c r="I2873" s="52"/>
      <c r="J2873" s="107">
        <v>7435.74</v>
      </c>
      <c r="K2873" s="52"/>
      <c r="L2873" s="53">
        <v>141.28</v>
      </c>
      <c r="M2873" s="52"/>
      <c r="N2873" s="58"/>
      <c r="AF2873" s="39"/>
      <c r="AG2873" s="47"/>
      <c r="AH2873" s="47"/>
      <c r="AK2873" s="3" t="s">
        <v>177</v>
      </c>
      <c r="AN2873" s="47"/>
      <c r="AO2873" s="47"/>
      <c r="AQ2873" s="47"/>
    </row>
    <row r="2874" spans="1:43" s="4" customFormat="1" ht="15" x14ac:dyDescent="0.25">
      <c r="A2874" s="56"/>
      <c r="B2874" s="49"/>
      <c r="C2874" s="372" t="s">
        <v>63</v>
      </c>
      <c r="D2874" s="372"/>
      <c r="E2874" s="372"/>
      <c r="F2874" s="51" t="s">
        <v>64</v>
      </c>
      <c r="G2874" s="54">
        <v>65.239999999999995</v>
      </c>
      <c r="H2874" s="54">
        <v>1.1499999999999999</v>
      </c>
      <c r="I2874" s="117">
        <v>1.425494</v>
      </c>
      <c r="J2874" s="57"/>
      <c r="K2874" s="52"/>
      <c r="L2874" s="57"/>
      <c r="M2874" s="52"/>
      <c r="N2874" s="58"/>
      <c r="AF2874" s="39"/>
      <c r="AG2874" s="47"/>
      <c r="AH2874" s="47"/>
      <c r="AL2874" s="3" t="s">
        <v>63</v>
      </c>
      <c r="AN2874" s="47"/>
      <c r="AO2874" s="47"/>
      <c r="AQ2874" s="47"/>
    </row>
    <row r="2875" spans="1:43" s="4" customFormat="1" ht="15" x14ac:dyDescent="0.25">
      <c r="A2875" s="56"/>
      <c r="B2875" s="49"/>
      <c r="C2875" s="372" t="s">
        <v>178</v>
      </c>
      <c r="D2875" s="372"/>
      <c r="E2875" s="372"/>
      <c r="F2875" s="51" t="s">
        <v>64</v>
      </c>
      <c r="G2875" s="54">
        <v>37.51</v>
      </c>
      <c r="H2875" s="54">
        <v>1.1499999999999999</v>
      </c>
      <c r="I2875" s="111">
        <v>0.81959349999999997</v>
      </c>
      <c r="J2875" s="57"/>
      <c r="K2875" s="52"/>
      <c r="L2875" s="57"/>
      <c r="M2875" s="52"/>
      <c r="N2875" s="58"/>
      <c r="AF2875" s="39"/>
      <c r="AG2875" s="47"/>
      <c r="AH2875" s="47"/>
      <c r="AL2875" s="3" t="s">
        <v>178</v>
      </c>
      <c r="AN2875" s="47"/>
      <c r="AO2875" s="47"/>
      <c r="AQ2875" s="47"/>
    </row>
    <row r="2876" spans="1:43" s="4" customFormat="1" ht="15" x14ac:dyDescent="0.25">
      <c r="A2876" s="48"/>
      <c r="B2876" s="49"/>
      <c r="C2876" s="375" t="s">
        <v>65</v>
      </c>
      <c r="D2876" s="375"/>
      <c r="E2876" s="375"/>
      <c r="F2876" s="59"/>
      <c r="G2876" s="60"/>
      <c r="H2876" s="60"/>
      <c r="I2876" s="60"/>
      <c r="J2876" s="108">
        <v>11148.99</v>
      </c>
      <c r="K2876" s="60"/>
      <c r="L2876" s="61">
        <v>222.42</v>
      </c>
      <c r="M2876" s="60"/>
      <c r="N2876" s="62"/>
      <c r="AF2876" s="39"/>
      <c r="AG2876" s="47"/>
      <c r="AH2876" s="47"/>
      <c r="AM2876" s="3" t="s">
        <v>65</v>
      </c>
      <c r="AN2876" s="47"/>
      <c r="AO2876" s="47"/>
      <c r="AQ2876" s="47"/>
    </row>
    <row r="2877" spans="1:43" s="4" customFormat="1" ht="15" x14ac:dyDescent="0.25">
      <c r="A2877" s="56"/>
      <c r="B2877" s="49"/>
      <c r="C2877" s="372" t="s">
        <v>66</v>
      </c>
      <c r="D2877" s="372"/>
      <c r="E2877" s="372"/>
      <c r="F2877" s="51"/>
      <c r="G2877" s="52"/>
      <c r="H2877" s="52"/>
      <c r="I2877" s="52"/>
      <c r="J2877" s="57"/>
      <c r="K2877" s="52"/>
      <c r="L2877" s="53">
        <v>22.28</v>
      </c>
      <c r="M2877" s="52"/>
      <c r="N2877" s="64">
        <v>778.91</v>
      </c>
      <c r="AF2877" s="39"/>
      <c r="AG2877" s="47"/>
      <c r="AH2877" s="47"/>
      <c r="AL2877" s="3" t="s">
        <v>66</v>
      </c>
      <c r="AN2877" s="47"/>
      <c r="AO2877" s="47"/>
      <c r="AQ2877" s="47"/>
    </row>
    <row r="2878" spans="1:43" s="4" customFormat="1" ht="15" x14ac:dyDescent="0.25">
      <c r="A2878" s="56"/>
      <c r="B2878" s="49" t="s">
        <v>663</v>
      </c>
      <c r="C2878" s="372" t="s">
        <v>664</v>
      </c>
      <c r="D2878" s="372"/>
      <c r="E2878" s="372"/>
      <c r="F2878" s="51" t="s">
        <v>69</v>
      </c>
      <c r="G2878" s="63">
        <v>103</v>
      </c>
      <c r="H2878" s="52"/>
      <c r="I2878" s="63">
        <v>103</v>
      </c>
      <c r="J2878" s="57"/>
      <c r="K2878" s="52"/>
      <c r="L2878" s="53">
        <v>22.95</v>
      </c>
      <c r="M2878" s="52"/>
      <c r="N2878" s="64">
        <v>802.28</v>
      </c>
      <c r="AF2878" s="39"/>
      <c r="AG2878" s="47"/>
      <c r="AH2878" s="47"/>
      <c r="AL2878" s="3" t="s">
        <v>664</v>
      </c>
      <c r="AN2878" s="47"/>
      <c r="AO2878" s="47"/>
      <c r="AQ2878" s="47"/>
    </row>
    <row r="2879" spans="1:43" s="4" customFormat="1" ht="15" x14ac:dyDescent="0.25">
      <c r="A2879" s="56"/>
      <c r="B2879" s="49" t="s">
        <v>665</v>
      </c>
      <c r="C2879" s="372" t="s">
        <v>666</v>
      </c>
      <c r="D2879" s="372"/>
      <c r="E2879" s="372"/>
      <c r="F2879" s="51" t="s">
        <v>69</v>
      </c>
      <c r="G2879" s="63">
        <v>60</v>
      </c>
      <c r="H2879" s="52"/>
      <c r="I2879" s="63">
        <v>60</v>
      </c>
      <c r="J2879" s="57"/>
      <c r="K2879" s="52"/>
      <c r="L2879" s="53">
        <v>13.37</v>
      </c>
      <c r="M2879" s="52"/>
      <c r="N2879" s="64">
        <v>467.35</v>
      </c>
      <c r="AF2879" s="39"/>
      <c r="AG2879" s="47"/>
      <c r="AH2879" s="47"/>
      <c r="AL2879" s="3" t="s">
        <v>666</v>
      </c>
      <c r="AN2879" s="47"/>
      <c r="AO2879" s="47"/>
      <c r="AQ2879" s="47"/>
    </row>
    <row r="2880" spans="1:43" s="4" customFormat="1" ht="15" x14ac:dyDescent="0.25">
      <c r="A2880" s="65"/>
      <c r="B2880" s="66"/>
      <c r="C2880" s="374" t="s">
        <v>72</v>
      </c>
      <c r="D2880" s="374"/>
      <c r="E2880" s="374"/>
      <c r="F2880" s="42"/>
      <c r="G2880" s="43"/>
      <c r="H2880" s="43"/>
      <c r="I2880" s="43"/>
      <c r="J2880" s="45"/>
      <c r="K2880" s="43"/>
      <c r="L2880" s="67">
        <v>258.74</v>
      </c>
      <c r="M2880" s="60"/>
      <c r="N2880" s="46"/>
      <c r="AF2880" s="39"/>
      <c r="AG2880" s="47"/>
      <c r="AH2880" s="47"/>
      <c r="AN2880" s="47" t="s">
        <v>72</v>
      </c>
      <c r="AO2880" s="47"/>
      <c r="AQ2880" s="47"/>
    </row>
    <row r="2881" spans="1:43" s="4" customFormat="1" ht="22.5" x14ac:dyDescent="0.25">
      <c r="A2881" s="40" t="s">
        <v>1086</v>
      </c>
      <c r="B2881" s="41" t="s">
        <v>1663</v>
      </c>
      <c r="C2881" s="374" t="s">
        <v>2396</v>
      </c>
      <c r="D2881" s="374"/>
      <c r="E2881" s="374"/>
      <c r="F2881" s="42" t="s">
        <v>231</v>
      </c>
      <c r="G2881" s="43">
        <v>19.38</v>
      </c>
      <c r="H2881" s="44">
        <v>1</v>
      </c>
      <c r="I2881" s="68">
        <v>19.38</v>
      </c>
      <c r="J2881" s="67">
        <v>387.94</v>
      </c>
      <c r="K2881" s="43"/>
      <c r="L2881" s="67">
        <v>879.33</v>
      </c>
      <c r="M2881" s="68">
        <v>8.5500000000000007</v>
      </c>
      <c r="N2881" s="115">
        <v>7518.28</v>
      </c>
      <c r="AF2881" s="39"/>
      <c r="AG2881" s="47"/>
      <c r="AH2881" s="47" t="s">
        <v>2396</v>
      </c>
      <c r="AN2881" s="47"/>
      <c r="AO2881" s="47"/>
      <c r="AQ2881" s="47"/>
    </row>
    <row r="2882" spans="1:43" s="4" customFormat="1" ht="15" x14ac:dyDescent="0.25">
      <c r="A2882" s="69"/>
      <c r="B2882" s="50"/>
      <c r="C2882" s="372" t="s">
        <v>2497</v>
      </c>
      <c r="D2882" s="372"/>
      <c r="E2882" s="372"/>
      <c r="F2882" s="372"/>
      <c r="G2882" s="372"/>
      <c r="H2882" s="372"/>
      <c r="I2882" s="372"/>
      <c r="J2882" s="372"/>
      <c r="K2882" s="372"/>
      <c r="L2882" s="372"/>
      <c r="M2882" s="372"/>
      <c r="N2882" s="377"/>
      <c r="AF2882" s="39"/>
      <c r="AG2882" s="47"/>
      <c r="AH2882" s="47"/>
      <c r="AI2882" s="3" t="s">
        <v>2497</v>
      </c>
      <c r="AN2882" s="47"/>
      <c r="AO2882" s="47"/>
      <c r="AQ2882" s="47"/>
    </row>
    <row r="2883" spans="1:43" s="4" customFormat="1" ht="15" x14ac:dyDescent="0.25">
      <c r="A2883" s="65"/>
      <c r="B2883" s="66"/>
      <c r="C2883" s="374" t="s">
        <v>72</v>
      </c>
      <c r="D2883" s="374"/>
      <c r="E2883" s="374"/>
      <c r="F2883" s="42"/>
      <c r="G2883" s="43"/>
      <c r="H2883" s="43"/>
      <c r="I2883" s="43"/>
      <c r="J2883" s="45"/>
      <c r="K2883" s="43"/>
      <c r="L2883" s="67">
        <v>879.33</v>
      </c>
      <c r="M2883" s="60"/>
      <c r="N2883" s="115">
        <v>7518.28</v>
      </c>
      <c r="AF2883" s="39"/>
      <c r="AG2883" s="47"/>
      <c r="AH2883" s="47"/>
      <c r="AN2883" s="47" t="s">
        <v>72</v>
      </c>
      <c r="AO2883" s="47"/>
      <c r="AQ2883" s="47"/>
    </row>
    <row r="2884" spans="1:43" s="4" customFormat="1" ht="15" x14ac:dyDescent="0.25">
      <c r="A2884" s="381" t="s">
        <v>2498</v>
      </c>
      <c r="B2884" s="382"/>
      <c r="C2884" s="382"/>
      <c r="D2884" s="382"/>
      <c r="E2884" s="382"/>
      <c r="F2884" s="382"/>
      <c r="G2884" s="382"/>
      <c r="H2884" s="382"/>
      <c r="I2884" s="382"/>
      <c r="J2884" s="382"/>
      <c r="K2884" s="382"/>
      <c r="L2884" s="382"/>
      <c r="M2884" s="382"/>
      <c r="N2884" s="383"/>
      <c r="AF2884" s="39"/>
      <c r="AG2884" s="47" t="s">
        <v>2498</v>
      </c>
      <c r="AH2884" s="47"/>
      <c r="AN2884" s="47"/>
      <c r="AO2884" s="47"/>
      <c r="AQ2884" s="47"/>
    </row>
    <row r="2885" spans="1:43" s="4" customFormat="1" ht="57" x14ac:dyDescent="0.25">
      <c r="A2885" s="40" t="s">
        <v>1087</v>
      </c>
      <c r="B2885" s="41" t="s">
        <v>659</v>
      </c>
      <c r="C2885" s="374" t="s">
        <v>660</v>
      </c>
      <c r="D2885" s="374"/>
      <c r="E2885" s="374"/>
      <c r="F2885" s="42" t="s">
        <v>661</v>
      </c>
      <c r="G2885" s="43">
        <v>0.52</v>
      </c>
      <c r="H2885" s="44">
        <v>1</v>
      </c>
      <c r="I2885" s="68">
        <v>0.52</v>
      </c>
      <c r="J2885" s="45"/>
      <c r="K2885" s="43"/>
      <c r="L2885" s="45"/>
      <c r="M2885" s="43"/>
      <c r="N2885" s="46"/>
      <c r="AF2885" s="39"/>
      <c r="AG2885" s="47"/>
      <c r="AH2885" s="47" t="s">
        <v>660</v>
      </c>
      <c r="AN2885" s="47"/>
      <c r="AO2885" s="47"/>
      <c r="AQ2885" s="47"/>
    </row>
    <row r="2886" spans="1:43" s="4" customFormat="1" ht="15" x14ac:dyDescent="0.25">
      <c r="A2886" s="69"/>
      <c r="B2886" s="50"/>
      <c r="C2886" s="372" t="s">
        <v>2499</v>
      </c>
      <c r="D2886" s="372"/>
      <c r="E2886" s="372"/>
      <c r="F2886" s="372"/>
      <c r="G2886" s="372"/>
      <c r="H2886" s="372"/>
      <c r="I2886" s="372"/>
      <c r="J2886" s="372"/>
      <c r="K2886" s="372"/>
      <c r="L2886" s="372"/>
      <c r="M2886" s="372"/>
      <c r="N2886" s="377"/>
      <c r="AF2886" s="39"/>
      <c r="AG2886" s="47"/>
      <c r="AH2886" s="47"/>
      <c r="AI2886" s="3" t="s">
        <v>2499</v>
      </c>
      <c r="AN2886" s="47"/>
      <c r="AO2886" s="47"/>
      <c r="AQ2886" s="47"/>
    </row>
    <row r="2887" spans="1:43" s="4" customFormat="1" ht="22.5" x14ac:dyDescent="0.25">
      <c r="A2887" s="103"/>
      <c r="B2887" s="49" t="s">
        <v>217</v>
      </c>
      <c r="C2887" s="368" t="s">
        <v>218</v>
      </c>
      <c r="D2887" s="368"/>
      <c r="E2887" s="368"/>
      <c r="F2887" s="368"/>
      <c r="G2887" s="368"/>
      <c r="H2887" s="368"/>
      <c r="I2887" s="368"/>
      <c r="J2887" s="368"/>
      <c r="K2887" s="368"/>
      <c r="L2887" s="368"/>
      <c r="M2887" s="368"/>
      <c r="N2887" s="376"/>
      <c r="AF2887" s="39"/>
      <c r="AG2887" s="47"/>
      <c r="AH2887" s="47"/>
      <c r="AJ2887" s="3" t="s">
        <v>218</v>
      </c>
      <c r="AN2887" s="47"/>
      <c r="AO2887" s="47"/>
      <c r="AQ2887" s="47"/>
    </row>
    <row r="2888" spans="1:43" s="4" customFormat="1" ht="15" x14ac:dyDescent="0.25">
      <c r="A2888" s="48"/>
      <c r="B2888" s="49" t="s">
        <v>58</v>
      </c>
      <c r="C2888" s="372" t="s">
        <v>62</v>
      </c>
      <c r="D2888" s="372"/>
      <c r="E2888" s="372"/>
      <c r="F2888" s="51"/>
      <c r="G2888" s="52"/>
      <c r="H2888" s="52"/>
      <c r="I2888" s="52"/>
      <c r="J2888" s="53">
        <v>620.42999999999995</v>
      </c>
      <c r="K2888" s="54">
        <v>1.1499999999999999</v>
      </c>
      <c r="L2888" s="53">
        <v>371.02</v>
      </c>
      <c r="M2888" s="54">
        <v>34.96</v>
      </c>
      <c r="N2888" s="55">
        <v>12970.86</v>
      </c>
      <c r="AF2888" s="39"/>
      <c r="AG2888" s="47"/>
      <c r="AH2888" s="47"/>
      <c r="AK2888" s="3" t="s">
        <v>62</v>
      </c>
      <c r="AN2888" s="47"/>
      <c r="AO2888" s="47"/>
      <c r="AQ2888" s="47"/>
    </row>
    <row r="2889" spans="1:43" s="4" customFormat="1" ht="15" x14ac:dyDescent="0.25">
      <c r="A2889" s="48"/>
      <c r="B2889" s="49" t="s">
        <v>73</v>
      </c>
      <c r="C2889" s="372" t="s">
        <v>175</v>
      </c>
      <c r="D2889" s="372"/>
      <c r="E2889" s="372"/>
      <c r="F2889" s="51"/>
      <c r="G2889" s="52"/>
      <c r="H2889" s="52"/>
      <c r="I2889" s="52"/>
      <c r="J2889" s="107">
        <v>3092.82</v>
      </c>
      <c r="K2889" s="54">
        <v>1.1499999999999999</v>
      </c>
      <c r="L2889" s="107">
        <v>1849.51</v>
      </c>
      <c r="M2889" s="52"/>
      <c r="N2889" s="58"/>
      <c r="AF2889" s="39"/>
      <c r="AG2889" s="47"/>
      <c r="AH2889" s="47"/>
      <c r="AK2889" s="3" t="s">
        <v>175</v>
      </c>
      <c r="AN2889" s="47"/>
      <c r="AO2889" s="47"/>
      <c r="AQ2889" s="47"/>
    </row>
    <row r="2890" spans="1:43" s="4" customFormat="1" ht="15" x14ac:dyDescent="0.25">
      <c r="A2890" s="48"/>
      <c r="B2890" s="49" t="s">
        <v>78</v>
      </c>
      <c r="C2890" s="372" t="s">
        <v>176</v>
      </c>
      <c r="D2890" s="372"/>
      <c r="E2890" s="372"/>
      <c r="F2890" s="51"/>
      <c r="G2890" s="52"/>
      <c r="H2890" s="52"/>
      <c r="I2890" s="52"/>
      <c r="J2890" s="53">
        <v>399.08</v>
      </c>
      <c r="K2890" s="54">
        <v>1.1499999999999999</v>
      </c>
      <c r="L2890" s="53">
        <v>238.65</v>
      </c>
      <c r="M2890" s="54">
        <v>34.96</v>
      </c>
      <c r="N2890" s="55">
        <v>8343.2000000000007</v>
      </c>
      <c r="AF2890" s="39"/>
      <c r="AG2890" s="47"/>
      <c r="AH2890" s="47"/>
      <c r="AK2890" s="3" t="s">
        <v>176</v>
      </c>
      <c r="AN2890" s="47"/>
      <c r="AO2890" s="47"/>
      <c r="AQ2890" s="47"/>
    </row>
    <row r="2891" spans="1:43" s="4" customFormat="1" ht="15" x14ac:dyDescent="0.25">
      <c r="A2891" s="48"/>
      <c r="B2891" s="49" t="s">
        <v>122</v>
      </c>
      <c r="C2891" s="372" t="s">
        <v>177</v>
      </c>
      <c r="D2891" s="372"/>
      <c r="E2891" s="372"/>
      <c r="F2891" s="51"/>
      <c r="G2891" s="52"/>
      <c r="H2891" s="52"/>
      <c r="I2891" s="52"/>
      <c r="J2891" s="107">
        <v>7435.74</v>
      </c>
      <c r="K2891" s="52"/>
      <c r="L2891" s="107">
        <v>3866.58</v>
      </c>
      <c r="M2891" s="52"/>
      <c r="N2891" s="58"/>
      <c r="AF2891" s="39"/>
      <c r="AG2891" s="47"/>
      <c r="AH2891" s="47"/>
      <c r="AK2891" s="3" t="s">
        <v>177</v>
      </c>
      <c r="AN2891" s="47"/>
      <c r="AO2891" s="47"/>
      <c r="AQ2891" s="47"/>
    </row>
    <row r="2892" spans="1:43" s="4" customFormat="1" ht="15" x14ac:dyDescent="0.25">
      <c r="A2892" s="56"/>
      <c r="B2892" s="49"/>
      <c r="C2892" s="372" t="s">
        <v>63</v>
      </c>
      <c r="D2892" s="372"/>
      <c r="E2892" s="372"/>
      <c r="F2892" s="51" t="s">
        <v>64</v>
      </c>
      <c r="G2892" s="54">
        <v>65.239999999999995</v>
      </c>
      <c r="H2892" s="54">
        <v>1.1499999999999999</v>
      </c>
      <c r="I2892" s="114">
        <v>39.01352</v>
      </c>
      <c r="J2892" s="57"/>
      <c r="K2892" s="52"/>
      <c r="L2892" s="57"/>
      <c r="M2892" s="52"/>
      <c r="N2892" s="58"/>
      <c r="AF2892" s="39"/>
      <c r="AG2892" s="47"/>
      <c r="AH2892" s="47"/>
      <c r="AL2892" s="3" t="s">
        <v>63</v>
      </c>
      <c r="AN2892" s="47"/>
      <c r="AO2892" s="47"/>
      <c r="AQ2892" s="47"/>
    </row>
    <row r="2893" spans="1:43" s="4" customFormat="1" ht="15" x14ac:dyDescent="0.25">
      <c r="A2893" s="56"/>
      <c r="B2893" s="49"/>
      <c r="C2893" s="372" t="s">
        <v>178</v>
      </c>
      <c r="D2893" s="372"/>
      <c r="E2893" s="372"/>
      <c r="F2893" s="51" t="s">
        <v>64</v>
      </c>
      <c r="G2893" s="54">
        <v>37.51</v>
      </c>
      <c r="H2893" s="54">
        <v>1.1499999999999999</v>
      </c>
      <c r="I2893" s="114">
        <v>22.430980000000002</v>
      </c>
      <c r="J2893" s="57"/>
      <c r="K2893" s="52"/>
      <c r="L2893" s="57"/>
      <c r="M2893" s="52"/>
      <c r="N2893" s="58"/>
      <c r="AF2893" s="39"/>
      <c r="AG2893" s="47"/>
      <c r="AH2893" s="47"/>
      <c r="AL2893" s="3" t="s">
        <v>178</v>
      </c>
      <c r="AN2893" s="47"/>
      <c r="AO2893" s="47"/>
      <c r="AQ2893" s="47"/>
    </row>
    <row r="2894" spans="1:43" s="4" customFormat="1" ht="15" x14ac:dyDescent="0.25">
      <c r="A2894" s="48"/>
      <c r="B2894" s="49"/>
      <c r="C2894" s="375" t="s">
        <v>65</v>
      </c>
      <c r="D2894" s="375"/>
      <c r="E2894" s="375"/>
      <c r="F2894" s="59"/>
      <c r="G2894" s="60"/>
      <c r="H2894" s="60"/>
      <c r="I2894" s="60"/>
      <c r="J2894" s="108">
        <v>11148.99</v>
      </c>
      <c r="K2894" s="60"/>
      <c r="L2894" s="108">
        <v>6087.11</v>
      </c>
      <c r="M2894" s="60"/>
      <c r="N2894" s="62"/>
      <c r="AF2894" s="39"/>
      <c r="AG2894" s="47"/>
      <c r="AH2894" s="47"/>
      <c r="AM2894" s="3" t="s">
        <v>65</v>
      </c>
      <c r="AN2894" s="47"/>
      <c r="AO2894" s="47"/>
      <c r="AQ2894" s="47"/>
    </row>
    <row r="2895" spans="1:43" s="4" customFormat="1" ht="15" x14ac:dyDescent="0.25">
      <c r="A2895" s="56"/>
      <c r="B2895" s="49"/>
      <c r="C2895" s="372" t="s">
        <v>66</v>
      </c>
      <c r="D2895" s="372"/>
      <c r="E2895" s="372"/>
      <c r="F2895" s="51"/>
      <c r="G2895" s="52"/>
      <c r="H2895" s="52"/>
      <c r="I2895" s="52"/>
      <c r="J2895" s="57"/>
      <c r="K2895" s="52"/>
      <c r="L2895" s="53">
        <v>609.66999999999996</v>
      </c>
      <c r="M2895" s="52"/>
      <c r="N2895" s="55">
        <v>21314.06</v>
      </c>
      <c r="AF2895" s="39"/>
      <c r="AG2895" s="47"/>
      <c r="AH2895" s="47"/>
      <c r="AL2895" s="3" t="s">
        <v>66</v>
      </c>
      <c r="AN2895" s="47"/>
      <c r="AO2895" s="47"/>
      <c r="AQ2895" s="47"/>
    </row>
    <row r="2896" spans="1:43" s="4" customFormat="1" ht="15" x14ac:dyDescent="0.25">
      <c r="A2896" s="56"/>
      <c r="B2896" s="49" t="s">
        <v>663</v>
      </c>
      <c r="C2896" s="372" t="s">
        <v>664</v>
      </c>
      <c r="D2896" s="372"/>
      <c r="E2896" s="372"/>
      <c r="F2896" s="51" t="s">
        <v>69</v>
      </c>
      <c r="G2896" s="63">
        <v>103</v>
      </c>
      <c r="H2896" s="52"/>
      <c r="I2896" s="63">
        <v>103</v>
      </c>
      <c r="J2896" s="57"/>
      <c r="K2896" s="52"/>
      <c r="L2896" s="53">
        <v>627.96</v>
      </c>
      <c r="M2896" s="52"/>
      <c r="N2896" s="55">
        <v>21953.48</v>
      </c>
      <c r="AF2896" s="39"/>
      <c r="AG2896" s="47"/>
      <c r="AH2896" s="47"/>
      <c r="AL2896" s="3" t="s">
        <v>664</v>
      </c>
      <c r="AN2896" s="47"/>
      <c r="AO2896" s="47"/>
      <c r="AQ2896" s="47"/>
    </row>
    <row r="2897" spans="1:43" s="4" customFormat="1" ht="15" x14ac:dyDescent="0.25">
      <c r="A2897" s="56"/>
      <c r="B2897" s="49" t="s">
        <v>665</v>
      </c>
      <c r="C2897" s="372" t="s">
        <v>666</v>
      </c>
      <c r="D2897" s="372"/>
      <c r="E2897" s="372"/>
      <c r="F2897" s="51" t="s">
        <v>69</v>
      </c>
      <c r="G2897" s="63">
        <v>60</v>
      </c>
      <c r="H2897" s="52"/>
      <c r="I2897" s="63">
        <v>60</v>
      </c>
      <c r="J2897" s="57"/>
      <c r="K2897" s="52"/>
      <c r="L2897" s="53">
        <v>365.8</v>
      </c>
      <c r="M2897" s="52"/>
      <c r="N2897" s="55">
        <v>12788.44</v>
      </c>
      <c r="AF2897" s="39"/>
      <c r="AG2897" s="47"/>
      <c r="AH2897" s="47"/>
      <c r="AL2897" s="3" t="s">
        <v>666</v>
      </c>
      <c r="AN2897" s="47"/>
      <c r="AO2897" s="47"/>
      <c r="AQ2897" s="47"/>
    </row>
    <row r="2898" spans="1:43" s="4" customFormat="1" ht="15" x14ac:dyDescent="0.25">
      <c r="A2898" s="65"/>
      <c r="B2898" s="66"/>
      <c r="C2898" s="374" t="s">
        <v>72</v>
      </c>
      <c r="D2898" s="374"/>
      <c r="E2898" s="374"/>
      <c r="F2898" s="42"/>
      <c r="G2898" s="43"/>
      <c r="H2898" s="43"/>
      <c r="I2898" s="43"/>
      <c r="J2898" s="45"/>
      <c r="K2898" s="43"/>
      <c r="L2898" s="105">
        <v>7080.87</v>
      </c>
      <c r="M2898" s="60"/>
      <c r="N2898" s="46"/>
      <c r="AF2898" s="39"/>
      <c r="AG2898" s="47"/>
      <c r="AH2898" s="47"/>
      <c r="AN2898" s="47" t="s">
        <v>72</v>
      </c>
      <c r="AO2898" s="47"/>
      <c r="AQ2898" s="47"/>
    </row>
    <row r="2899" spans="1:43" s="4" customFormat="1" ht="22.5" x14ac:dyDescent="0.25">
      <c r="A2899" s="40" t="s">
        <v>1088</v>
      </c>
      <c r="B2899" s="41" t="s">
        <v>1663</v>
      </c>
      <c r="C2899" s="374" t="s">
        <v>2396</v>
      </c>
      <c r="D2899" s="374"/>
      <c r="E2899" s="374"/>
      <c r="F2899" s="42" t="s">
        <v>231</v>
      </c>
      <c r="G2899" s="43">
        <v>530.4</v>
      </c>
      <c r="H2899" s="44">
        <v>1</v>
      </c>
      <c r="I2899" s="120">
        <v>530.4</v>
      </c>
      <c r="J2899" s="67">
        <v>387.94</v>
      </c>
      <c r="K2899" s="43"/>
      <c r="L2899" s="105">
        <v>24065.89</v>
      </c>
      <c r="M2899" s="68">
        <v>8.5500000000000007</v>
      </c>
      <c r="N2899" s="115">
        <v>205763.38</v>
      </c>
      <c r="AF2899" s="39"/>
      <c r="AG2899" s="47"/>
      <c r="AH2899" s="47" t="s">
        <v>2396</v>
      </c>
      <c r="AN2899" s="47"/>
      <c r="AO2899" s="47"/>
      <c r="AQ2899" s="47"/>
    </row>
    <row r="2900" spans="1:43" s="4" customFormat="1" ht="15" x14ac:dyDescent="0.25">
      <c r="A2900" s="69"/>
      <c r="B2900" s="50"/>
      <c r="C2900" s="372" t="s">
        <v>2500</v>
      </c>
      <c r="D2900" s="372"/>
      <c r="E2900" s="372"/>
      <c r="F2900" s="372"/>
      <c r="G2900" s="372"/>
      <c r="H2900" s="372"/>
      <c r="I2900" s="372"/>
      <c r="J2900" s="372"/>
      <c r="K2900" s="372"/>
      <c r="L2900" s="372"/>
      <c r="M2900" s="372"/>
      <c r="N2900" s="377"/>
      <c r="AF2900" s="39"/>
      <c r="AG2900" s="47"/>
      <c r="AH2900" s="47"/>
      <c r="AI2900" s="3" t="s">
        <v>2500</v>
      </c>
      <c r="AN2900" s="47"/>
      <c r="AO2900" s="47"/>
      <c r="AQ2900" s="47"/>
    </row>
    <row r="2901" spans="1:43" s="4" customFormat="1" ht="15" x14ac:dyDescent="0.25">
      <c r="A2901" s="65"/>
      <c r="B2901" s="66"/>
      <c r="C2901" s="374" t="s">
        <v>72</v>
      </c>
      <c r="D2901" s="374"/>
      <c r="E2901" s="374"/>
      <c r="F2901" s="42"/>
      <c r="G2901" s="43"/>
      <c r="H2901" s="43"/>
      <c r="I2901" s="43"/>
      <c r="J2901" s="45"/>
      <c r="K2901" s="43"/>
      <c r="L2901" s="105">
        <v>24065.89</v>
      </c>
      <c r="M2901" s="60"/>
      <c r="N2901" s="115">
        <v>205763.38</v>
      </c>
      <c r="AF2901" s="39"/>
      <c r="AG2901" s="47"/>
      <c r="AH2901" s="47"/>
      <c r="AN2901" s="47" t="s">
        <v>72</v>
      </c>
      <c r="AO2901" s="47"/>
      <c r="AQ2901" s="47"/>
    </row>
    <row r="2902" spans="1:43" s="4" customFormat="1" ht="15" x14ac:dyDescent="0.25">
      <c r="A2902" s="381" t="s">
        <v>1355</v>
      </c>
      <c r="B2902" s="382"/>
      <c r="C2902" s="382"/>
      <c r="D2902" s="382"/>
      <c r="E2902" s="382"/>
      <c r="F2902" s="382"/>
      <c r="G2902" s="382"/>
      <c r="H2902" s="382"/>
      <c r="I2902" s="382"/>
      <c r="J2902" s="382"/>
      <c r="K2902" s="382"/>
      <c r="L2902" s="382"/>
      <c r="M2902" s="382"/>
      <c r="N2902" s="383"/>
      <c r="AF2902" s="39"/>
      <c r="AG2902" s="47" t="s">
        <v>1355</v>
      </c>
      <c r="AH2902" s="47"/>
      <c r="AN2902" s="47"/>
      <c r="AO2902" s="47"/>
      <c r="AQ2902" s="47"/>
    </row>
    <row r="2903" spans="1:43" s="4" customFormat="1" ht="34.5" x14ac:dyDescent="0.25">
      <c r="A2903" s="40" t="s">
        <v>1089</v>
      </c>
      <c r="B2903" s="41" t="s">
        <v>925</v>
      </c>
      <c r="C2903" s="374" t="s">
        <v>926</v>
      </c>
      <c r="D2903" s="374"/>
      <c r="E2903" s="374"/>
      <c r="F2903" s="42" t="s">
        <v>61</v>
      </c>
      <c r="G2903" s="43">
        <v>3.3690000000000002</v>
      </c>
      <c r="H2903" s="44">
        <v>1</v>
      </c>
      <c r="I2903" s="116">
        <v>3.3690000000000002</v>
      </c>
      <c r="J2903" s="45"/>
      <c r="K2903" s="43"/>
      <c r="L2903" s="45"/>
      <c r="M2903" s="43"/>
      <c r="N2903" s="46"/>
      <c r="AF2903" s="39"/>
      <c r="AG2903" s="47"/>
      <c r="AH2903" s="47" t="s">
        <v>926</v>
      </c>
      <c r="AN2903" s="47"/>
      <c r="AO2903" s="47"/>
      <c r="AQ2903" s="47"/>
    </row>
    <row r="2904" spans="1:43" s="4" customFormat="1" ht="15" x14ac:dyDescent="0.25">
      <c r="A2904" s="69"/>
      <c r="B2904" s="50"/>
      <c r="C2904" s="372" t="s">
        <v>2501</v>
      </c>
      <c r="D2904" s="372"/>
      <c r="E2904" s="372"/>
      <c r="F2904" s="372"/>
      <c r="G2904" s="372"/>
      <c r="H2904" s="372"/>
      <c r="I2904" s="372"/>
      <c r="J2904" s="372"/>
      <c r="K2904" s="372"/>
      <c r="L2904" s="372"/>
      <c r="M2904" s="372"/>
      <c r="N2904" s="377"/>
      <c r="AF2904" s="39"/>
      <c r="AG2904" s="47"/>
      <c r="AH2904" s="47"/>
      <c r="AI2904" s="3" t="s">
        <v>2501</v>
      </c>
      <c r="AN2904" s="47"/>
      <c r="AO2904" s="47"/>
      <c r="AQ2904" s="47"/>
    </row>
    <row r="2905" spans="1:43" s="4" customFormat="1" ht="22.5" x14ac:dyDescent="0.25">
      <c r="A2905" s="103"/>
      <c r="B2905" s="49" t="s">
        <v>217</v>
      </c>
      <c r="C2905" s="368" t="s">
        <v>218</v>
      </c>
      <c r="D2905" s="368"/>
      <c r="E2905" s="368"/>
      <c r="F2905" s="368"/>
      <c r="G2905" s="368"/>
      <c r="H2905" s="368"/>
      <c r="I2905" s="368"/>
      <c r="J2905" s="368"/>
      <c r="K2905" s="368"/>
      <c r="L2905" s="368"/>
      <c r="M2905" s="368"/>
      <c r="N2905" s="376"/>
      <c r="AF2905" s="39"/>
      <c r="AG2905" s="47"/>
      <c r="AH2905" s="47"/>
      <c r="AJ2905" s="3" t="s">
        <v>218</v>
      </c>
      <c r="AN2905" s="47"/>
      <c r="AO2905" s="47"/>
      <c r="AQ2905" s="47"/>
    </row>
    <row r="2906" spans="1:43" s="4" customFormat="1" ht="15" x14ac:dyDescent="0.25">
      <c r="A2906" s="48"/>
      <c r="B2906" s="49" t="s">
        <v>58</v>
      </c>
      <c r="C2906" s="372" t="s">
        <v>62</v>
      </c>
      <c r="D2906" s="372"/>
      <c r="E2906" s="372"/>
      <c r="F2906" s="51"/>
      <c r="G2906" s="52"/>
      <c r="H2906" s="52"/>
      <c r="I2906" s="52"/>
      <c r="J2906" s="53">
        <v>15.18</v>
      </c>
      <c r="K2906" s="54">
        <v>1.1499999999999999</v>
      </c>
      <c r="L2906" s="53">
        <v>58.81</v>
      </c>
      <c r="M2906" s="54">
        <v>34.96</v>
      </c>
      <c r="N2906" s="55">
        <v>2056</v>
      </c>
      <c r="AF2906" s="39"/>
      <c r="AG2906" s="47"/>
      <c r="AH2906" s="47"/>
      <c r="AK2906" s="3" t="s">
        <v>62</v>
      </c>
      <c r="AN2906" s="47"/>
      <c r="AO2906" s="47"/>
      <c r="AQ2906" s="47"/>
    </row>
    <row r="2907" spans="1:43" s="4" customFormat="1" ht="15" x14ac:dyDescent="0.25">
      <c r="A2907" s="48"/>
      <c r="B2907" s="49" t="s">
        <v>73</v>
      </c>
      <c r="C2907" s="372" t="s">
        <v>175</v>
      </c>
      <c r="D2907" s="372"/>
      <c r="E2907" s="372"/>
      <c r="F2907" s="51"/>
      <c r="G2907" s="52"/>
      <c r="H2907" s="52"/>
      <c r="I2907" s="52"/>
      <c r="J2907" s="53">
        <v>90.92</v>
      </c>
      <c r="K2907" s="54">
        <v>1.1499999999999999</v>
      </c>
      <c r="L2907" s="53">
        <v>352.26</v>
      </c>
      <c r="M2907" s="52"/>
      <c r="N2907" s="58"/>
      <c r="AF2907" s="39"/>
      <c r="AG2907" s="47"/>
      <c r="AH2907" s="47"/>
      <c r="AK2907" s="3" t="s">
        <v>175</v>
      </c>
      <c r="AN2907" s="47"/>
      <c r="AO2907" s="47"/>
      <c r="AQ2907" s="47"/>
    </row>
    <row r="2908" spans="1:43" s="4" customFormat="1" ht="15" x14ac:dyDescent="0.25">
      <c r="A2908" s="48"/>
      <c r="B2908" s="49" t="s">
        <v>78</v>
      </c>
      <c r="C2908" s="372" t="s">
        <v>176</v>
      </c>
      <c r="D2908" s="372"/>
      <c r="E2908" s="372"/>
      <c r="F2908" s="51"/>
      <c r="G2908" s="52"/>
      <c r="H2908" s="52"/>
      <c r="I2908" s="52"/>
      <c r="J2908" s="53">
        <v>11.69</v>
      </c>
      <c r="K2908" s="54">
        <v>1.1499999999999999</v>
      </c>
      <c r="L2908" s="53">
        <v>45.29</v>
      </c>
      <c r="M2908" s="54">
        <v>34.96</v>
      </c>
      <c r="N2908" s="55">
        <v>1583.34</v>
      </c>
      <c r="AF2908" s="39"/>
      <c r="AG2908" s="47"/>
      <c r="AH2908" s="47"/>
      <c r="AK2908" s="3" t="s">
        <v>176</v>
      </c>
      <c r="AN2908" s="47"/>
      <c r="AO2908" s="47"/>
      <c r="AQ2908" s="47"/>
    </row>
    <row r="2909" spans="1:43" s="4" customFormat="1" ht="15" x14ac:dyDescent="0.25">
      <c r="A2909" s="48"/>
      <c r="B2909" s="49" t="s">
        <v>122</v>
      </c>
      <c r="C2909" s="372" t="s">
        <v>177</v>
      </c>
      <c r="D2909" s="372"/>
      <c r="E2909" s="372"/>
      <c r="F2909" s="51"/>
      <c r="G2909" s="52"/>
      <c r="H2909" s="52"/>
      <c r="I2909" s="52"/>
      <c r="J2909" s="53">
        <v>255.79</v>
      </c>
      <c r="K2909" s="52"/>
      <c r="L2909" s="53">
        <v>861.76</v>
      </c>
      <c r="M2909" s="52"/>
      <c r="N2909" s="58"/>
      <c r="AF2909" s="39"/>
      <c r="AG2909" s="47"/>
      <c r="AH2909" s="47"/>
      <c r="AK2909" s="3" t="s">
        <v>177</v>
      </c>
      <c r="AN2909" s="47"/>
      <c r="AO2909" s="47"/>
      <c r="AQ2909" s="47"/>
    </row>
    <row r="2910" spans="1:43" s="4" customFormat="1" ht="15" x14ac:dyDescent="0.25">
      <c r="A2910" s="56"/>
      <c r="B2910" s="49"/>
      <c r="C2910" s="372" t="s">
        <v>63</v>
      </c>
      <c r="D2910" s="372"/>
      <c r="E2910" s="372"/>
      <c r="F2910" s="51" t="s">
        <v>64</v>
      </c>
      <c r="G2910" s="54">
        <v>1.53</v>
      </c>
      <c r="H2910" s="54">
        <v>1.1499999999999999</v>
      </c>
      <c r="I2910" s="111">
        <v>5.9277555</v>
      </c>
      <c r="J2910" s="57"/>
      <c r="K2910" s="52"/>
      <c r="L2910" s="57"/>
      <c r="M2910" s="52"/>
      <c r="N2910" s="58"/>
      <c r="AF2910" s="39"/>
      <c r="AG2910" s="47"/>
      <c r="AH2910" s="47"/>
      <c r="AL2910" s="3" t="s">
        <v>63</v>
      </c>
      <c r="AN2910" s="47"/>
      <c r="AO2910" s="47"/>
      <c r="AQ2910" s="47"/>
    </row>
    <row r="2911" spans="1:43" s="4" customFormat="1" ht="15" x14ac:dyDescent="0.25">
      <c r="A2911" s="56"/>
      <c r="B2911" s="49"/>
      <c r="C2911" s="372" t="s">
        <v>178</v>
      </c>
      <c r="D2911" s="372"/>
      <c r="E2911" s="372"/>
      <c r="F2911" s="51" t="s">
        <v>64</v>
      </c>
      <c r="G2911" s="54">
        <v>1.1100000000000001</v>
      </c>
      <c r="H2911" s="54">
        <v>1.1499999999999999</v>
      </c>
      <c r="I2911" s="111">
        <v>4.3005285000000004</v>
      </c>
      <c r="J2911" s="57"/>
      <c r="K2911" s="52"/>
      <c r="L2911" s="57"/>
      <c r="M2911" s="52"/>
      <c r="N2911" s="58"/>
      <c r="AF2911" s="39"/>
      <c r="AG2911" s="47"/>
      <c r="AH2911" s="47"/>
      <c r="AL2911" s="3" t="s">
        <v>178</v>
      </c>
      <c r="AN2911" s="47"/>
      <c r="AO2911" s="47"/>
      <c r="AQ2911" s="47"/>
    </row>
    <row r="2912" spans="1:43" s="4" customFormat="1" ht="15" x14ac:dyDescent="0.25">
      <c r="A2912" s="48"/>
      <c r="B2912" s="49"/>
      <c r="C2912" s="375" t="s">
        <v>65</v>
      </c>
      <c r="D2912" s="375"/>
      <c r="E2912" s="375"/>
      <c r="F2912" s="59"/>
      <c r="G2912" s="60"/>
      <c r="H2912" s="60"/>
      <c r="I2912" s="60"/>
      <c r="J2912" s="61">
        <v>361.89</v>
      </c>
      <c r="K2912" s="60"/>
      <c r="L2912" s="108">
        <v>1272.83</v>
      </c>
      <c r="M2912" s="60"/>
      <c r="N2912" s="62"/>
      <c r="AF2912" s="39"/>
      <c r="AG2912" s="47"/>
      <c r="AH2912" s="47"/>
      <c r="AM2912" s="3" t="s">
        <v>65</v>
      </c>
      <c r="AN2912" s="47"/>
      <c r="AO2912" s="47"/>
      <c r="AQ2912" s="47"/>
    </row>
    <row r="2913" spans="1:43" s="4" customFormat="1" ht="15" x14ac:dyDescent="0.25">
      <c r="A2913" s="56"/>
      <c r="B2913" s="49"/>
      <c r="C2913" s="372" t="s">
        <v>66</v>
      </c>
      <c r="D2913" s="372"/>
      <c r="E2913" s="372"/>
      <c r="F2913" s="51"/>
      <c r="G2913" s="52"/>
      <c r="H2913" s="52"/>
      <c r="I2913" s="52"/>
      <c r="J2913" s="57"/>
      <c r="K2913" s="52"/>
      <c r="L2913" s="53">
        <v>104.1</v>
      </c>
      <c r="M2913" s="52"/>
      <c r="N2913" s="55">
        <v>3639.34</v>
      </c>
      <c r="AF2913" s="39"/>
      <c r="AG2913" s="47"/>
      <c r="AH2913" s="47"/>
      <c r="AL2913" s="3" t="s">
        <v>66</v>
      </c>
      <c r="AN2913" s="47"/>
      <c r="AO2913" s="47"/>
      <c r="AQ2913" s="47"/>
    </row>
    <row r="2914" spans="1:43" s="4" customFormat="1" ht="15" x14ac:dyDescent="0.25">
      <c r="A2914" s="56"/>
      <c r="B2914" s="49" t="s">
        <v>663</v>
      </c>
      <c r="C2914" s="372" t="s">
        <v>664</v>
      </c>
      <c r="D2914" s="372"/>
      <c r="E2914" s="372"/>
      <c r="F2914" s="51" t="s">
        <v>69</v>
      </c>
      <c r="G2914" s="63">
        <v>103</v>
      </c>
      <c r="H2914" s="52"/>
      <c r="I2914" s="63">
        <v>103</v>
      </c>
      <c r="J2914" s="57"/>
      <c r="K2914" s="52"/>
      <c r="L2914" s="53">
        <v>107.22</v>
      </c>
      <c r="M2914" s="52"/>
      <c r="N2914" s="55">
        <v>3748.52</v>
      </c>
      <c r="AF2914" s="39"/>
      <c r="AG2914" s="47"/>
      <c r="AH2914" s="47"/>
      <c r="AL2914" s="3" t="s">
        <v>664</v>
      </c>
      <c r="AN2914" s="47"/>
      <c r="AO2914" s="47"/>
      <c r="AQ2914" s="47"/>
    </row>
    <row r="2915" spans="1:43" s="4" customFormat="1" ht="15" x14ac:dyDescent="0.25">
      <c r="A2915" s="56"/>
      <c r="B2915" s="49" t="s">
        <v>665</v>
      </c>
      <c r="C2915" s="372" t="s">
        <v>666</v>
      </c>
      <c r="D2915" s="372"/>
      <c r="E2915" s="372"/>
      <c r="F2915" s="51" t="s">
        <v>69</v>
      </c>
      <c r="G2915" s="63">
        <v>60</v>
      </c>
      <c r="H2915" s="52"/>
      <c r="I2915" s="63">
        <v>60</v>
      </c>
      <c r="J2915" s="57"/>
      <c r="K2915" s="52"/>
      <c r="L2915" s="53">
        <v>62.46</v>
      </c>
      <c r="M2915" s="52"/>
      <c r="N2915" s="55">
        <v>2183.6</v>
      </c>
      <c r="AF2915" s="39"/>
      <c r="AG2915" s="47"/>
      <c r="AH2915" s="47"/>
      <c r="AL2915" s="3" t="s">
        <v>666</v>
      </c>
      <c r="AN2915" s="47"/>
      <c r="AO2915" s="47"/>
      <c r="AQ2915" s="47"/>
    </row>
    <row r="2916" spans="1:43" s="4" customFormat="1" ht="15" x14ac:dyDescent="0.25">
      <c r="A2916" s="65"/>
      <c r="B2916" s="66"/>
      <c r="C2916" s="374" t="s">
        <v>72</v>
      </c>
      <c r="D2916" s="374"/>
      <c r="E2916" s="374"/>
      <c r="F2916" s="42"/>
      <c r="G2916" s="43"/>
      <c r="H2916" s="43"/>
      <c r="I2916" s="43"/>
      <c r="J2916" s="45"/>
      <c r="K2916" s="43"/>
      <c r="L2916" s="105">
        <v>1442.51</v>
      </c>
      <c r="M2916" s="60"/>
      <c r="N2916" s="46"/>
      <c r="AF2916" s="39"/>
      <c r="AG2916" s="47"/>
      <c r="AH2916" s="47"/>
      <c r="AN2916" s="47" t="s">
        <v>72</v>
      </c>
      <c r="AO2916" s="47"/>
      <c r="AQ2916" s="47"/>
    </row>
    <row r="2917" spans="1:43" s="4" customFormat="1" ht="15" x14ac:dyDescent="0.25">
      <c r="A2917" s="381" t="s">
        <v>2502</v>
      </c>
      <c r="B2917" s="382"/>
      <c r="C2917" s="382"/>
      <c r="D2917" s="382"/>
      <c r="E2917" s="382"/>
      <c r="F2917" s="382"/>
      <c r="G2917" s="382"/>
      <c r="H2917" s="382"/>
      <c r="I2917" s="382"/>
      <c r="J2917" s="382"/>
      <c r="K2917" s="382"/>
      <c r="L2917" s="382"/>
      <c r="M2917" s="382"/>
      <c r="N2917" s="383"/>
      <c r="AF2917" s="39"/>
      <c r="AG2917" s="47" t="s">
        <v>2502</v>
      </c>
      <c r="AH2917" s="47"/>
      <c r="AN2917" s="47"/>
      <c r="AO2917" s="47"/>
      <c r="AQ2917" s="47"/>
    </row>
    <row r="2918" spans="1:43" s="4" customFormat="1" ht="15" x14ac:dyDescent="0.25">
      <c r="A2918" s="381" t="s">
        <v>2452</v>
      </c>
      <c r="B2918" s="382"/>
      <c r="C2918" s="382"/>
      <c r="D2918" s="382"/>
      <c r="E2918" s="382"/>
      <c r="F2918" s="382"/>
      <c r="G2918" s="382"/>
      <c r="H2918" s="382"/>
      <c r="I2918" s="382"/>
      <c r="J2918" s="382"/>
      <c r="K2918" s="382"/>
      <c r="L2918" s="382"/>
      <c r="M2918" s="382"/>
      <c r="N2918" s="383"/>
      <c r="AF2918" s="39"/>
      <c r="AG2918" s="47" t="s">
        <v>2452</v>
      </c>
      <c r="AH2918" s="47"/>
      <c r="AN2918" s="47"/>
      <c r="AO2918" s="47"/>
      <c r="AQ2918" s="47"/>
    </row>
    <row r="2919" spans="1:43" s="4" customFormat="1" ht="23.25" x14ac:dyDescent="0.25">
      <c r="A2919" s="40" t="s">
        <v>1094</v>
      </c>
      <c r="B2919" s="41" t="s">
        <v>935</v>
      </c>
      <c r="C2919" s="374" t="s">
        <v>936</v>
      </c>
      <c r="D2919" s="374"/>
      <c r="E2919" s="374"/>
      <c r="F2919" s="42" t="s">
        <v>61</v>
      </c>
      <c r="G2919" s="43">
        <v>2</v>
      </c>
      <c r="H2919" s="44">
        <v>1</v>
      </c>
      <c r="I2919" s="44">
        <v>2</v>
      </c>
      <c r="J2919" s="67">
        <v>89.49</v>
      </c>
      <c r="K2919" s="43"/>
      <c r="L2919" s="67">
        <v>178.98</v>
      </c>
      <c r="M2919" s="43"/>
      <c r="N2919" s="46"/>
      <c r="AF2919" s="39"/>
      <c r="AG2919" s="47"/>
      <c r="AH2919" s="47" t="s">
        <v>936</v>
      </c>
      <c r="AN2919" s="47"/>
      <c r="AO2919" s="47"/>
      <c r="AQ2919" s="47"/>
    </row>
    <row r="2920" spans="1:43" s="4" customFormat="1" ht="15" x14ac:dyDescent="0.25">
      <c r="A2920" s="69"/>
      <c r="B2920" s="50"/>
      <c r="C2920" s="372" t="s">
        <v>933</v>
      </c>
      <c r="D2920" s="372"/>
      <c r="E2920" s="372"/>
      <c r="F2920" s="372"/>
      <c r="G2920" s="372"/>
      <c r="H2920" s="372"/>
      <c r="I2920" s="372"/>
      <c r="J2920" s="372"/>
      <c r="K2920" s="372"/>
      <c r="L2920" s="372"/>
      <c r="M2920" s="372"/>
      <c r="N2920" s="377"/>
      <c r="AF2920" s="39"/>
      <c r="AG2920" s="47"/>
      <c r="AH2920" s="47"/>
      <c r="AI2920" s="3" t="s">
        <v>933</v>
      </c>
      <c r="AN2920" s="47"/>
      <c r="AO2920" s="47"/>
      <c r="AQ2920" s="47"/>
    </row>
    <row r="2921" spans="1:43" s="4" customFormat="1" ht="15" x14ac:dyDescent="0.25">
      <c r="A2921" s="65"/>
      <c r="B2921" s="66"/>
      <c r="C2921" s="374" t="s">
        <v>72</v>
      </c>
      <c r="D2921" s="374"/>
      <c r="E2921" s="374"/>
      <c r="F2921" s="42"/>
      <c r="G2921" s="43"/>
      <c r="H2921" s="43"/>
      <c r="I2921" s="43"/>
      <c r="J2921" s="45"/>
      <c r="K2921" s="43"/>
      <c r="L2921" s="67">
        <v>178.98</v>
      </c>
      <c r="M2921" s="60"/>
      <c r="N2921" s="46"/>
      <c r="AF2921" s="39"/>
      <c r="AG2921" s="47"/>
      <c r="AH2921" s="47"/>
      <c r="AN2921" s="47" t="s">
        <v>72</v>
      </c>
      <c r="AO2921" s="47"/>
      <c r="AQ2921" s="47"/>
    </row>
    <row r="2922" spans="1:43" s="4" customFormat="1" ht="34.5" x14ac:dyDescent="0.25">
      <c r="A2922" s="40" t="s">
        <v>1096</v>
      </c>
      <c r="B2922" s="41" t="s">
        <v>938</v>
      </c>
      <c r="C2922" s="374" t="s">
        <v>939</v>
      </c>
      <c r="D2922" s="374"/>
      <c r="E2922" s="374"/>
      <c r="F2922" s="42" t="s">
        <v>674</v>
      </c>
      <c r="G2922" s="43">
        <v>0.08</v>
      </c>
      <c r="H2922" s="44">
        <v>1</v>
      </c>
      <c r="I2922" s="68">
        <v>0.08</v>
      </c>
      <c r="J2922" s="67">
        <v>194</v>
      </c>
      <c r="K2922" s="43"/>
      <c r="L2922" s="67">
        <v>15.52</v>
      </c>
      <c r="M2922" s="43"/>
      <c r="N2922" s="46"/>
      <c r="AF2922" s="39"/>
      <c r="AG2922" s="47"/>
      <c r="AH2922" s="47" t="s">
        <v>939</v>
      </c>
      <c r="AN2922" s="47"/>
      <c r="AO2922" s="47"/>
      <c r="AQ2922" s="47"/>
    </row>
    <row r="2923" spans="1:43" s="4" customFormat="1" ht="15" x14ac:dyDescent="0.25">
      <c r="A2923" s="69"/>
      <c r="B2923" s="50"/>
      <c r="C2923" s="372" t="s">
        <v>940</v>
      </c>
      <c r="D2923" s="372"/>
      <c r="E2923" s="372"/>
      <c r="F2923" s="372"/>
      <c r="G2923" s="372"/>
      <c r="H2923" s="372"/>
      <c r="I2923" s="372"/>
      <c r="J2923" s="372"/>
      <c r="K2923" s="372"/>
      <c r="L2923" s="372"/>
      <c r="M2923" s="372"/>
      <c r="N2923" s="377"/>
      <c r="AF2923" s="39"/>
      <c r="AG2923" s="47"/>
      <c r="AH2923" s="47"/>
      <c r="AI2923" s="3" t="s">
        <v>940</v>
      </c>
      <c r="AN2923" s="47"/>
      <c r="AO2923" s="47"/>
      <c r="AQ2923" s="47"/>
    </row>
    <row r="2924" spans="1:43" s="4" customFormat="1" ht="15" x14ac:dyDescent="0.25">
      <c r="A2924" s="65"/>
      <c r="B2924" s="66"/>
      <c r="C2924" s="374" t="s">
        <v>72</v>
      </c>
      <c r="D2924" s="374"/>
      <c r="E2924" s="374"/>
      <c r="F2924" s="42"/>
      <c r="G2924" s="43"/>
      <c r="H2924" s="43"/>
      <c r="I2924" s="43"/>
      <c r="J2924" s="45"/>
      <c r="K2924" s="43"/>
      <c r="L2924" s="67">
        <v>15.52</v>
      </c>
      <c r="M2924" s="60"/>
      <c r="N2924" s="46"/>
      <c r="AF2924" s="39"/>
      <c r="AG2924" s="47"/>
      <c r="AH2924" s="47"/>
      <c r="AN2924" s="47" t="s">
        <v>72</v>
      </c>
      <c r="AO2924" s="47"/>
      <c r="AQ2924" s="47"/>
    </row>
    <row r="2925" spans="1:43" s="4" customFormat="1" ht="15" x14ac:dyDescent="0.25">
      <c r="A2925" s="40" t="s">
        <v>1098</v>
      </c>
      <c r="B2925" s="41" t="s">
        <v>942</v>
      </c>
      <c r="C2925" s="374" t="s">
        <v>943</v>
      </c>
      <c r="D2925" s="374"/>
      <c r="E2925" s="374"/>
      <c r="F2925" s="42" t="s">
        <v>674</v>
      </c>
      <c r="G2925" s="43">
        <v>0.08</v>
      </c>
      <c r="H2925" s="44">
        <v>1</v>
      </c>
      <c r="I2925" s="68">
        <v>0.08</v>
      </c>
      <c r="J2925" s="67">
        <v>793</v>
      </c>
      <c r="K2925" s="43"/>
      <c r="L2925" s="67">
        <v>63.44</v>
      </c>
      <c r="M2925" s="43"/>
      <c r="N2925" s="46"/>
      <c r="AF2925" s="39"/>
      <c r="AG2925" s="47"/>
      <c r="AH2925" s="47" t="s">
        <v>943</v>
      </c>
      <c r="AN2925" s="47"/>
      <c r="AO2925" s="47"/>
      <c r="AQ2925" s="47"/>
    </row>
    <row r="2926" spans="1:43" s="4" customFormat="1" ht="15" x14ac:dyDescent="0.25">
      <c r="A2926" s="69"/>
      <c r="B2926" s="50"/>
      <c r="C2926" s="372" t="s">
        <v>940</v>
      </c>
      <c r="D2926" s="372"/>
      <c r="E2926" s="372"/>
      <c r="F2926" s="372"/>
      <c r="G2926" s="372"/>
      <c r="H2926" s="372"/>
      <c r="I2926" s="372"/>
      <c r="J2926" s="372"/>
      <c r="K2926" s="372"/>
      <c r="L2926" s="372"/>
      <c r="M2926" s="372"/>
      <c r="N2926" s="377"/>
      <c r="AF2926" s="39"/>
      <c r="AG2926" s="47"/>
      <c r="AH2926" s="47"/>
      <c r="AI2926" s="3" t="s">
        <v>940</v>
      </c>
      <c r="AN2926" s="47"/>
      <c r="AO2926" s="47"/>
      <c r="AQ2926" s="47"/>
    </row>
    <row r="2927" spans="1:43" s="4" customFormat="1" ht="15" x14ac:dyDescent="0.25">
      <c r="A2927" s="65"/>
      <c r="B2927" s="66"/>
      <c r="C2927" s="374" t="s">
        <v>72</v>
      </c>
      <c r="D2927" s="374"/>
      <c r="E2927" s="374"/>
      <c r="F2927" s="42"/>
      <c r="G2927" s="43"/>
      <c r="H2927" s="43"/>
      <c r="I2927" s="43"/>
      <c r="J2927" s="45"/>
      <c r="K2927" s="43"/>
      <c r="L2927" s="67">
        <v>63.44</v>
      </c>
      <c r="M2927" s="60"/>
      <c r="N2927" s="46"/>
      <c r="AF2927" s="39"/>
      <c r="AG2927" s="47"/>
      <c r="AH2927" s="47"/>
      <c r="AN2927" s="47" t="s">
        <v>72</v>
      </c>
      <c r="AO2927" s="47"/>
      <c r="AQ2927" s="47"/>
    </row>
    <row r="2928" spans="1:43" s="4" customFormat="1" ht="15" x14ac:dyDescent="0.25">
      <c r="A2928" s="381" t="s">
        <v>2503</v>
      </c>
      <c r="B2928" s="382"/>
      <c r="C2928" s="382"/>
      <c r="D2928" s="382"/>
      <c r="E2928" s="382"/>
      <c r="F2928" s="382"/>
      <c r="G2928" s="382"/>
      <c r="H2928" s="382"/>
      <c r="I2928" s="382"/>
      <c r="J2928" s="382"/>
      <c r="K2928" s="382"/>
      <c r="L2928" s="382"/>
      <c r="M2928" s="382"/>
      <c r="N2928" s="383"/>
      <c r="AF2928" s="39"/>
      <c r="AG2928" s="47" t="s">
        <v>2503</v>
      </c>
      <c r="AH2928" s="47"/>
      <c r="AN2928" s="47"/>
      <c r="AO2928" s="47"/>
      <c r="AQ2928" s="47"/>
    </row>
    <row r="2929" spans="1:43" s="4" customFormat="1" ht="34.5" x14ac:dyDescent="0.25">
      <c r="A2929" s="40" t="s">
        <v>1099</v>
      </c>
      <c r="B2929" s="41" t="s">
        <v>938</v>
      </c>
      <c r="C2929" s="374" t="s">
        <v>939</v>
      </c>
      <c r="D2929" s="374"/>
      <c r="E2929" s="374"/>
      <c r="F2929" s="42" t="s">
        <v>674</v>
      </c>
      <c r="G2929" s="43">
        <v>0.33</v>
      </c>
      <c r="H2929" s="44">
        <v>1</v>
      </c>
      <c r="I2929" s="68">
        <v>0.33</v>
      </c>
      <c r="J2929" s="67">
        <v>194</v>
      </c>
      <c r="K2929" s="43"/>
      <c r="L2929" s="67">
        <v>64.02</v>
      </c>
      <c r="M2929" s="43"/>
      <c r="N2929" s="46"/>
      <c r="AF2929" s="39"/>
      <c r="AG2929" s="47"/>
      <c r="AH2929" s="47" t="s">
        <v>939</v>
      </c>
      <c r="AN2929" s="47"/>
      <c r="AO2929" s="47"/>
      <c r="AQ2929" s="47"/>
    </row>
    <row r="2930" spans="1:43" s="4" customFormat="1" ht="15" x14ac:dyDescent="0.25">
      <c r="A2930" s="69"/>
      <c r="B2930" s="50"/>
      <c r="C2930" s="372" t="s">
        <v>2504</v>
      </c>
      <c r="D2930" s="372"/>
      <c r="E2930" s="372"/>
      <c r="F2930" s="372"/>
      <c r="G2930" s="372"/>
      <c r="H2930" s="372"/>
      <c r="I2930" s="372"/>
      <c r="J2930" s="372"/>
      <c r="K2930" s="372"/>
      <c r="L2930" s="372"/>
      <c r="M2930" s="372"/>
      <c r="N2930" s="377"/>
      <c r="AF2930" s="39"/>
      <c r="AG2930" s="47"/>
      <c r="AH2930" s="47"/>
      <c r="AI2930" s="3" t="s">
        <v>2504</v>
      </c>
      <c r="AN2930" s="47"/>
      <c r="AO2930" s="47"/>
      <c r="AQ2930" s="47"/>
    </row>
    <row r="2931" spans="1:43" s="4" customFormat="1" ht="15" x14ac:dyDescent="0.25">
      <c r="A2931" s="65"/>
      <c r="B2931" s="66"/>
      <c r="C2931" s="374" t="s">
        <v>72</v>
      </c>
      <c r="D2931" s="374"/>
      <c r="E2931" s="374"/>
      <c r="F2931" s="42"/>
      <c r="G2931" s="43"/>
      <c r="H2931" s="43"/>
      <c r="I2931" s="43"/>
      <c r="J2931" s="45"/>
      <c r="K2931" s="43"/>
      <c r="L2931" s="67">
        <v>64.02</v>
      </c>
      <c r="M2931" s="60"/>
      <c r="N2931" s="46"/>
      <c r="AF2931" s="39"/>
      <c r="AG2931" s="47"/>
      <c r="AH2931" s="47"/>
      <c r="AN2931" s="47" t="s">
        <v>72</v>
      </c>
      <c r="AO2931" s="47"/>
      <c r="AQ2931" s="47"/>
    </row>
    <row r="2932" spans="1:43" s="4" customFormat="1" ht="15" x14ac:dyDescent="0.25">
      <c r="A2932" s="381" t="s">
        <v>2455</v>
      </c>
      <c r="B2932" s="382"/>
      <c r="C2932" s="382"/>
      <c r="D2932" s="382"/>
      <c r="E2932" s="382"/>
      <c r="F2932" s="382"/>
      <c r="G2932" s="382"/>
      <c r="H2932" s="382"/>
      <c r="I2932" s="382"/>
      <c r="J2932" s="382"/>
      <c r="K2932" s="382"/>
      <c r="L2932" s="382"/>
      <c r="M2932" s="382"/>
      <c r="N2932" s="383"/>
      <c r="AF2932" s="39"/>
      <c r="AG2932" s="47" t="s">
        <v>2455</v>
      </c>
      <c r="AH2932" s="47"/>
      <c r="AN2932" s="47"/>
      <c r="AO2932" s="47"/>
      <c r="AQ2932" s="47"/>
    </row>
    <row r="2933" spans="1:43" s="4" customFormat="1" ht="23.25" x14ac:dyDescent="0.25">
      <c r="A2933" s="40" t="s">
        <v>1100</v>
      </c>
      <c r="B2933" s="41" t="s">
        <v>935</v>
      </c>
      <c r="C2933" s="374" t="s">
        <v>936</v>
      </c>
      <c r="D2933" s="374"/>
      <c r="E2933" s="374"/>
      <c r="F2933" s="42" t="s">
        <v>61</v>
      </c>
      <c r="G2933" s="43">
        <v>4</v>
      </c>
      <c r="H2933" s="44">
        <v>1</v>
      </c>
      <c r="I2933" s="44">
        <v>4</v>
      </c>
      <c r="J2933" s="67">
        <v>89.49</v>
      </c>
      <c r="K2933" s="43"/>
      <c r="L2933" s="67">
        <v>357.96</v>
      </c>
      <c r="M2933" s="43"/>
      <c r="N2933" s="46"/>
      <c r="AF2933" s="39"/>
      <c r="AG2933" s="47"/>
      <c r="AH2933" s="47" t="s">
        <v>936</v>
      </c>
      <c r="AN2933" s="47"/>
      <c r="AO2933" s="47"/>
      <c r="AQ2933" s="47"/>
    </row>
    <row r="2934" spans="1:43" s="4" customFormat="1" ht="15" x14ac:dyDescent="0.25">
      <c r="A2934" s="69"/>
      <c r="B2934" s="50"/>
      <c r="C2934" s="372" t="s">
        <v>962</v>
      </c>
      <c r="D2934" s="372"/>
      <c r="E2934" s="372"/>
      <c r="F2934" s="372"/>
      <c r="G2934" s="372"/>
      <c r="H2934" s="372"/>
      <c r="I2934" s="372"/>
      <c r="J2934" s="372"/>
      <c r="K2934" s="372"/>
      <c r="L2934" s="372"/>
      <c r="M2934" s="372"/>
      <c r="N2934" s="377"/>
      <c r="AF2934" s="39"/>
      <c r="AG2934" s="47"/>
      <c r="AH2934" s="47"/>
      <c r="AI2934" s="3" t="s">
        <v>962</v>
      </c>
      <c r="AN2934" s="47"/>
      <c r="AO2934" s="47"/>
      <c r="AQ2934" s="47"/>
    </row>
    <row r="2935" spans="1:43" s="4" customFormat="1" ht="15" x14ac:dyDescent="0.25">
      <c r="A2935" s="65"/>
      <c r="B2935" s="66"/>
      <c r="C2935" s="374" t="s">
        <v>72</v>
      </c>
      <c r="D2935" s="374"/>
      <c r="E2935" s="374"/>
      <c r="F2935" s="42"/>
      <c r="G2935" s="43"/>
      <c r="H2935" s="43"/>
      <c r="I2935" s="43"/>
      <c r="J2935" s="45"/>
      <c r="K2935" s="43"/>
      <c r="L2935" s="67">
        <v>357.96</v>
      </c>
      <c r="M2935" s="60"/>
      <c r="N2935" s="46"/>
      <c r="AF2935" s="39"/>
      <c r="AG2935" s="47"/>
      <c r="AH2935" s="47"/>
      <c r="AN2935" s="47" t="s">
        <v>72</v>
      </c>
      <c r="AO2935" s="47"/>
      <c r="AQ2935" s="47"/>
    </row>
    <row r="2936" spans="1:43" s="4" customFormat="1" ht="34.5" x14ac:dyDescent="0.25">
      <c r="A2936" s="40" t="s">
        <v>1102</v>
      </c>
      <c r="B2936" s="41" t="s">
        <v>938</v>
      </c>
      <c r="C2936" s="374" t="s">
        <v>939</v>
      </c>
      <c r="D2936" s="374"/>
      <c r="E2936" s="374"/>
      <c r="F2936" s="42" t="s">
        <v>674</v>
      </c>
      <c r="G2936" s="43">
        <v>0.12</v>
      </c>
      <c r="H2936" s="44">
        <v>1</v>
      </c>
      <c r="I2936" s="68">
        <v>0.12</v>
      </c>
      <c r="J2936" s="67">
        <v>194</v>
      </c>
      <c r="K2936" s="43"/>
      <c r="L2936" s="67">
        <v>23.28</v>
      </c>
      <c r="M2936" s="43"/>
      <c r="N2936" s="46"/>
      <c r="AF2936" s="39"/>
      <c r="AG2936" s="47"/>
      <c r="AH2936" s="47" t="s">
        <v>939</v>
      </c>
      <c r="AN2936" s="47"/>
      <c r="AO2936" s="47"/>
      <c r="AQ2936" s="47"/>
    </row>
    <row r="2937" spans="1:43" s="4" customFormat="1" ht="15" x14ac:dyDescent="0.25">
      <c r="A2937" s="69"/>
      <c r="B2937" s="50"/>
      <c r="C2937" s="372" t="s">
        <v>965</v>
      </c>
      <c r="D2937" s="372"/>
      <c r="E2937" s="372"/>
      <c r="F2937" s="372"/>
      <c r="G2937" s="372"/>
      <c r="H2937" s="372"/>
      <c r="I2937" s="372"/>
      <c r="J2937" s="372"/>
      <c r="K2937" s="372"/>
      <c r="L2937" s="372"/>
      <c r="M2937" s="372"/>
      <c r="N2937" s="377"/>
      <c r="AF2937" s="39"/>
      <c r="AG2937" s="47"/>
      <c r="AH2937" s="47"/>
      <c r="AI2937" s="3" t="s">
        <v>965</v>
      </c>
      <c r="AN2937" s="47"/>
      <c r="AO2937" s="47"/>
      <c r="AQ2937" s="47"/>
    </row>
    <row r="2938" spans="1:43" s="4" customFormat="1" ht="15" x14ac:dyDescent="0.25">
      <c r="A2938" s="65"/>
      <c r="B2938" s="66"/>
      <c r="C2938" s="374" t="s">
        <v>72</v>
      </c>
      <c r="D2938" s="374"/>
      <c r="E2938" s="374"/>
      <c r="F2938" s="42"/>
      <c r="G2938" s="43"/>
      <c r="H2938" s="43"/>
      <c r="I2938" s="43"/>
      <c r="J2938" s="45"/>
      <c r="K2938" s="43"/>
      <c r="L2938" s="67">
        <v>23.28</v>
      </c>
      <c r="M2938" s="60"/>
      <c r="N2938" s="46"/>
      <c r="AF2938" s="39"/>
      <c r="AG2938" s="47"/>
      <c r="AH2938" s="47"/>
      <c r="AN2938" s="47" t="s">
        <v>72</v>
      </c>
      <c r="AO2938" s="47"/>
      <c r="AQ2938" s="47"/>
    </row>
    <row r="2939" spans="1:43" s="4" customFormat="1" ht="23.25" x14ac:dyDescent="0.25">
      <c r="A2939" s="40" t="s">
        <v>1103</v>
      </c>
      <c r="B2939" s="41" t="s">
        <v>953</v>
      </c>
      <c r="C2939" s="374" t="s">
        <v>954</v>
      </c>
      <c r="D2939" s="374"/>
      <c r="E2939" s="374"/>
      <c r="F2939" s="42" t="s">
        <v>61</v>
      </c>
      <c r="G2939" s="43">
        <v>16</v>
      </c>
      <c r="H2939" s="44">
        <v>1</v>
      </c>
      <c r="I2939" s="44">
        <v>16</v>
      </c>
      <c r="J2939" s="67">
        <v>197.2</v>
      </c>
      <c r="K2939" s="43"/>
      <c r="L2939" s="105">
        <v>3155.2</v>
      </c>
      <c r="M2939" s="43"/>
      <c r="N2939" s="46"/>
      <c r="AF2939" s="39"/>
      <c r="AG2939" s="47"/>
      <c r="AH2939" s="47" t="s">
        <v>954</v>
      </c>
      <c r="AN2939" s="47"/>
      <c r="AO2939" s="47"/>
      <c r="AQ2939" s="47"/>
    </row>
    <row r="2940" spans="1:43" s="4" customFormat="1" ht="15" x14ac:dyDescent="0.25">
      <c r="A2940" s="69"/>
      <c r="B2940" s="50"/>
      <c r="C2940" s="372" t="s">
        <v>2404</v>
      </c>
      <c r="D2940" s="372"/>
      <c r="E2940" s="372"/>
      <c r="F2940" s="372"/>
      <c r="G2940" s="372"/>
      <c r="H2940" s="372"/>
      <c r="I2940" s="372"/>
      <c r="J2940" s="372"/>
      <c r="K2940" s="372"/>
      <c r="L2940" s="372"/>
      <c r="M2940" s="372"/>
      <c r="N2940" s="377"/>
      <c r="AF2940" s="39"/>
      <c r="AG2940" s="47"/>
      <c r="AH2940" s="47"/>
      <c r="AI2940" s="3" t="s">
        <v>2404</v>
      </c>
      <c r="AN2940" s="47"/>
      <c r="AO2940" s="47"/>
      <c r="AQ2940" s="47"/>
    </row>
    <row r="2941" spans="1:43" s="4" customFormat="1" ht="15" x14ac:dyDescent="0.25">
      <c r="A2941" s="65"/>
      <c r="B2941" s="66"/>
      <c r="C2941" s="374" t="s">
        <v>72</v>
      </c>
      <c r="D2941" s="374"/>
      <c r="E2941" s="374"/>
      <c r="F2941" s="42"/>
      <c r="G2941" s="43"/>
      <c r="H2941" s="43"/>
      <c r="I2941" s="43"/>
      <c r="J2941" s="45"/>
      <c r="K2941" s="43"/>
      <c r="L2941" s="105">
        <v>3155.2</v>
      </c>
      <c r="M2941" s="60"/>
      <c r="N2941" s="46"/>
      <c r="AF2941" s="39"/>
      <c r="AG2941" s="47"/>
      <c r="AH2941" s="47"/>
      <c r="AN2941" s="47" t="s">
        <v>72</v>
      </c>
      <c r="AO2941" s="47"/>
      <c r="AQ2941" s="47"/>
    </row>
    <row r="2942" spans="1:43" s="4" customFormat="1" ht="23.25" x14ac:dyDescent="0.25">
      <c r="A2942" s="40" t="s">
        <v>1104</v>
      </c>
      <c r="B2942" s="41" t="s">
        <v>957</v>
      </c>
      <c r="C2942" s="374" t="s">
        <v>958</v>
      </c>
      <c r="D2942" s="374"/>
      <c r="E2942" s="374"/>
      <c r="F2942" s="42" t="s">
        <v>674</v>
      </c>
      <c r="G2942" s="43">
        <v>0.04</v>
      </c>
      <c r="H2942" s="44">
        <v>1</v>
      </c>
      <c r="I2942" s="68">
        <v>0.04</v>
      </c>
      <c r="J2942" s="105">
        <v>1565</v>
      </c>
      <c r="K2942" s="43"/>
      <c r="L2942" s="67">
        <v>62.6</v>
      </c>
      <c r="M2942" s="43"/>
      <c r="N2942" s="46"/>
      <c r="AF2942" s="39"/>
      <c r="AG2942" s="47"/>
      <c r="AH2942" s="47" t="s">
        <v>958</v>
      </c>
      <c r="AN2942" s="47"/>
      <c r="AO2942" s="47"/>
      <c r="AQ2942" s="47"/>
    </row>
    <row r="2943" spans="1:43" s="4" customFormat="1" ht="15" x14ac:dyDescent="0.25">
      <c r="A2943" s="69"/>
      <c r="B2943" s="50"/>
      <c r="C2943" s="372" t="s">
        <v>967</v>
      </c>
      <c r="D2943" s="372"/>
      <c r="E2943" s="372"/>
      <c r="F2943" s="372"/>
      <c r="G2943" s="372"/>
      <c r="H2943" s="372"/>
      <c r="I2943" s="372"/>
      <c r="J2943" s="372"/>
      <c r="K2943" s="372"/>
      <c r="L2943" s="372"/>
      <c r="M2943" s="372"/>
      <c r="N2943" s="377"/>
      <c r="AF2943" s="39"/>
      <c r="AG2943" s="47"/>
      <c r="AH2943" s="47"/>
      <c r="AI2943" s="3" t="s">
        <v>967</v>
      </c>
      <c r="AN2943" s="47"/>
      <c r="AO2943" s="47"/>
      <c r="AQ2943" s="47"/>
    </row>
    <row r="2944" spans="1:43" s="4" customFormat="1" ht="15" x14ac:dyDescent="0.25">
      <c r="A2944" s="65"/>
      <c r="B2944" s="66"/>
      <c r="C2944" s="374" t="s">
        <v>72</v>
      </c>
      <c r="D2944" s="374"/>
      <c r="E2944" s="374"/>
      <c r="F2944" s="42"/>
      <c r="G2944" s="43"/>
      <c r="H2944" s="43"/>
      <c r="I2944" s="43"/>
      <c r="J2944" s="45"/>
      <c r="K2944" s="43"/>
      <c r="L2944" s="67">
        <v>62.6</v>
      </c>
      <c r="M2944" s="60"/>
      <c r="N2944" s="46"/>
      <c r="AF2944" s="39"/>
      <c r="AG2944" s="47"/>
      <c r="AH2944" s="47"/>
      <c r="AN2944" s="47" t="s">
        <v>72</v>
      </c>
      <c r="AO2944" s="47"/>
      <c r="AQ2944" s="47"/>
    </row>
    <row r="2945" spans="1:43" s="4" customFormat="1" ht="15" x14ac:dyDescent="0.25">
      <c r="A2945" s="381" t="s">
        <v>2505</v>
      </c>
      <c r="B2945" s="382"/>
      <c r="C2945" s="382"/>
      <c r="D2945" s="382"/>
      <c r="E2945" s="382"/>
      <c r="F2945" s="382"/>
      <c r="G2945" s="382"/>
      <c r="H2945" s="382"/>
      <c r="I2945" s="382"/>
      <c r="J2945" s="382"/>
      <c r="K2945" s="382"/>
      <c r="L2945" s="382"/>
      <c r="M2945" s="382"/>
      <c r="N2945" s="383"/>
      <c r="AF2945" s="39"/>
      <c r="AG2945" s="47" t="s">
        <v>2505</v>
      </c>
      <c r="AH2945" s="47"/>
      <c r="AN2945" s="47"/>
      <c r="AO2945" s="47"/>
      <c r="AQ2945" s="47"/>
    </row>
    <row r="2946" spans="1:43" s="4" customFormat="1" ht="23.25" x14ac:dyDescent="0.25">
      <c r="A2946" s="40" t="s">
        <v>1105</v>
      </c>
      <c r="B2946" s="41" t="s">
        <v>935</v>
      </c>
      <c r="C2946" s="374" t="s">
        <v>936</v>
      </c>
      <c r="D2946" s="374"/>
      <c r="E2946" s="374"/>
      <c r="F2946" s="42" t="s">
        <v>61</v>
      </c>
      <c r="G2946" s="43">
        <v>2</v>
      </c>
      <c r="H2946" s="44">
        <v>1</v>
      </c>
      <c r="I2946" s="44">
        <v>2</v>
      </c>
      <c r="J2946" s="67">
        <v>89.49</v>
      </c>
      <c r="K2946" s="43"/>
      <c r="L2946" s="67">
        <v>178.98</v>
      </c>
      <c r="M2946" s="43"/>
      <c r="N2946" s="46"/>
      <c r="AF2946" s="39"/>
      <c r="AG2946" s="47"/>
      <c r="AH2946" s="47" t="s">
        <v>936</v>
      </c>
      <c r="AN2946" s="47"/>
      <c r="AO2946" s="47"/>
      <c r="AQ2946" s="47"/>
    </row>
    <row r="2947" spans="1:43" s="4" customFormat="1" ht="15" x14ac:dyDescent="0.25">
      <c r="A2947" s="69"/>
      <c r="B2947" s="50"/>
      <c r="C2947" s="372" t="s">
        <v>933</v>
      </c>
      <c r="D2947" s="372"/>
      <c r="E2947" s="372"/>
      <c r="F2947" s="372"/>
      <c r="G2947" s="372"/>
      <c r="H2947" s="372"/>
      <c r="I2947" s="372"/>
      <c r="J2947" s="372"/>
      <c r="K2947" s="372"/>
      <c r="L2947" s="372"/>
      <c r="M2947" s="372"/>
      <c r="N2947" s="377"/>
      <c r="AF2947" s="39"/>
      <c r="AG2947" s="47"/>
      <c r="AH2947" s="47"/>
      <c r="AI2947" s="3" t="s">
        <v>933</v>
      </c>
      <c r="AN2947" s="47"/>
      <c r="AO2947" s="47"/>
      <c r="AQ2947" s="47"/>
    </row>
    <row r="2948" spans="1:43" s="4" customFormat="1" ht="15" x14ac:dyDescent="0.25">
      <c r="A2948" s="65"/>
      <c r="B2948" s="66"/>
      <c r="C2948" s="374" t="s">
        <v>72</v>
      </c>
      <c r="D2948" s="374"/>
      <c r="E2948" s="374"/>
      <c r="F2948" s="42"/>
      <c r="G2948" s="43"/>
      <c r="H2948" s="43"/>
      <c r="I2948" s="43"/>
      <c r="J2948" s="45"/>
      <c r="K2948" s="43"/>
      <c r="L2948" s="67">
        <v>178.98</v>
      </c>
      <c r="M2948" s="60"/>
      <c r="N2948" s="46"/>
      <c r="AF2948" s="39"/>
      <c r="AG2948" s="47"/>
      <c r="AH2948" s="47"/>
      <c r="AN2948" s="47" t="s">
        <v>72</v>
      </c>
      <c r="AO2948" s="47"/>
      <c r="AQ2948" s="47"/>
    </row>
    <row r="2949" spans="1:43" s="4" customFormat="1" ht="34.5" x14ac:dyDescent="0.25">
      <c r="A2949" s="40" t="s">
        <v>1106</v>
      </c>
      <c r="B2949" s="41" t="s">
        <v>938</v>
      </c>
      <c r="C2949" s="374" t="s">
        <v>939</v>
      </c>
      <c r="D2949" s="374"/>
      <c r="E2949" s="374"/>
      <c r="F2949" s="42" t="s">
        <v>674</v>
      </c>
      <c r="G2949" s="43">
        <v>0.06</v>
      </c>
      <c r="H2949" s="44">
        <v>1</v>
      </c>
      <c r="I2949" s="68">
        <v>0.06</v>
      </c>
      <c r="J2949" s="67">
        <v>194</v>
      </c>
      <c r="K2949" s="43"/>
      <c r="L2949" s="67">
        <v>11.64</v>
      </c>
      <c r="M2949" s="43"/>
      <c r="N2949" s="46"/>
      <c r="AF2949" s="39"/>
      <c r="AG2949" s="47"/>
      <c r="AH2949" s="47" t="s">
        <v>939</v>
      </c>
      <c r="AN2949" s="47"/>
      <c r="AO2949" s="47"/>
      <c r="AQ2949" s="47"/>
    </row>
    <row r="2950" spans="1:43" s="4" customFormat="1" ht="15" x14ac:dyDescent="0.25">
      <c r="A2950" s="69"/>
      <c r="B2950" s="50"/>
      <c r="C2950" s="372" t="s">
        <v>951</v>
      </c>
      <c r="D2950" s="372"/>
      <c r="E2950" s="372"/>
      <c r="F2950" s="372"/>
      <c r="G2950" s="372"/>
      <c r="H2950" s="372"/>
      <c r="I2950" s="372"/>
      <c r="J2950" s="372"/>
      <c r="K2950" s="372"/>
      <c r="L2950" s="372"/>
      <c r="M2950" s="372"/>
      <c r="N2950" s="377"/>
      <c r="AF2950" s="39"/>
      <c r="AG2950" s="47"/>
      <c r="AH2950" s="47"/>
      <c r="AI2950" s="3" t="s">
        <v>951</v>
      </c>
      <c r="AN2950" s="47"/>
      <c r="AO2950" s="47"/>
      <c r="AQ2950" s="47"/>
    </row>
    <row r="2951" spans="1:43" s="4" customFormat="1" ht="15" x14ac:dyDescent="0.25">
      <c r="A2951" s="65"/>
      <c r="B2951" s="66"/>
      <c r="C2951" s="374" t="s">
        <v>72</v>
      </c>
      <c r="D2951" s="374"/>
      <c r="E2951" s="374"/>
      <c r="F2951" s="42"/>
      <c r="G2951" s="43"/>
      <c r="H2951" s="43"/>
      <c r="I2951" s="43"/>
      <c r="J2951" s="45"/>
      <c r="K2951" s="43"/>
      <c r="L2951" s="67">
        <v>11.64</v>
      </c>
      <c r="M2951" s="60"/>
      <c r="N2951" s="46"/>
      <c r="AF2951" s="39"/>
      <c r="AG2951" s="47"/>
      <c r="AH2951" s="47"/>
      <c r="AN2951" s="47" t="s">
        <v>72</v>
      </c>
      <c r="AO2951" s="47"/>
      <c r="AQ2951" s="47"/>
    </row>
    <row r="2952" spans="1:43" s="4" customFormat="1" ht="23.25" x14ac:dyDescent="0.25">
      <c r="A2952" s="40" t="s">
        <v>1108</v>
      </c>
      <c r="B2952" s="41" t="s">
        <v>957</v>
      </c>
      <c r="C2952" s="374" t="s">
        <v>958</v>
      </c>
      <c r="D2952" s="374"/>
      <c r="E2952" s="374"/>
      <c r="F2952" s="42" t="s">
        <v>674</v>
      </c>
      <c r="G2952" s="43">
        <v>0.02</v>
      </c>
      <c r="H2952" s="44">
        <v>1</v>
      </c>
      <c r="I2952" s="68">
        <v>0.02</v>
      </c>
      <c r="J2952" s="105">
        <v>1565</v>
      </c>
      <c r="K2952" s="43"/>
      <c r="L2952" s="67">
        <v>31.3</v>
      </c>
      <c r="M2952" s="43"/>
      <c r="N2952" s="46"/>
      <c r="AF2952" s="39"/>
      <c r="AG2952" s="47"/>
      <c r="AH2952" s="47" t="s">
        <v>958</v>
      </c>
      <c r="AN2952" s="47"/>
      <c r="AO2952" s="47"/>
      <c r="AQ2952" s="47"/>
    </row>
    <row r="2953" spans="1:43" s="4" customFormat="1" ht="15" x14ac:dyDescent="0.25">
      <c r="A2953" s="69"/>
      <c r="B2953" s="50"/>
      <c r="C2953" s="372" t="s">
        <v>959</v>
      </c>
      <c r="D2953" s="372"/>
      <c r="E2953" s="372"/>
      <c r="F2953" s="372"/>
      <c r="G2953" s="372"/>
      <c r="H2953" s="372"/>
      <c r="I2953" s="372"/>
      <c r="J2953" s="372"/>
      <c r="K2953" s="372"/>
      <c r="L2953" s="372"/>
      <c r="M2953" s="372"/>
      <c r="N2953" s="377"/>
      <c r="AF2953" s="39"/>
      <c r="AG2953" s="47"/>
      <c r="AH2953" s="47"/>
      <c r="AI2953" s="3" t="s">
        <v>959</v>
      </c>
      <c r="AN2953" s="47"/>
      <c r="AO2953" s="47"/>
      <c r="AQ2953" s="47"/>
    </row>
    <row r="2954" spans="1:43" s="4" customFormat="1" ht="15" x14ac:dyDescent="0.25">
      <c r="A2954" s="65"/>
      <c r="B2954" s="66"/>
      <c r="C2954" s="374" t="s">
        <v>72</v>
      </c>
      <c r="D2954" s="374"/>
      <c r="E2954" s="374"/>
      <c r="F2954" s="42"/>
      <c r="G2954" s="43"/>
      <c r="H2954" s="43"/>
      <c r="I2954" s="43"/>
      <c r="J2954" s="45"/>
      <c r="K2954" s="43"/>
      <c r="L2954" s="67">
        <v>31.3</v>
      </c>
      <c r="M2954" s="60"/>
      <c r="N2954" s="46"/>
      <c r="AF2954" s="39"/>
      <c r="AG2954" s="47"/>
      <c r="AH2954" s="47"/>
      <c r="AN2954" s="47" t="s">
        <v>72</v>
      </c>
      <c r="AO2954" s="47"/>
      <c r="AQ2954" s="47"/>
    </row>
    <row r="2955" spans="1:43" s="4" customFormat="1" ht="15" x14ac:dyDescent="0.25">
      <c r="A2955" s="40" t="s">
        <v>1109</v>
      </c>
      <c r="B2955" s="41" t="s">
        <v>942</v>
      </c>
      <c r="C2955" s="374" t="s">
        <v>943</v>
      </c>
      <c r="D2955" s="374"/>
      <c r="E2955" s="374"/>
      <c r="F2955" s="42" t="s">
        <v>674</v>
      </c>
      <c r="G2955" s="43">
        <v>0.08</v>
      </c>
      <c r="H2955" s="44">
        <v>1</v>
      </c>
      <c r="I2955" s="68">
        <v>0.08</v>
      </c>
      <c r="J2955" s="67">
        <v>793</v>
      </c>
      <c r="K2955" s="43"/>
      <c r="L2955" s="67">
        <v>63.44</v>
      </c>
      <c r="M2955" s="43"/>
      <c r="N2955" s="46"/>
      <c r="AF2955" s="39"/>
      <c r="AG2955" s="47"/>
      <c r="AH2955" s="47" t="s">
        <v>943</v>
      </c>
      <c r="AN2955" s="47"/>
      <c r="AO2955" s="47"/>
      <c r="AQ2955" s="47"/>
    </row>
    <row r="2956" spans="1:43" s="4" customFormat="1" ht="15" x14ac:dyDescent="0.25">
      <c r="A2956" s="69"/>
      <c r="B2956" s="50"/>
      <c r="C2956" s="372" t="s">
        <v>940</v>
      </c>
      <c r="D2956" s="372"/>
      <c r="E2956" s="372"/>
      <c r="F2956" s="372"/>
      <c r="G2956" s="372"/>
      <c r="H2956" s="372"/>
      <c r="I2956" s="372"/>
      <c r="J2956" s="372"/>
      <c r="K2956" s="372"/>
      <c r="L2956" s="372"/>
      <c r="M2956" s="372"/>
      <c r="N2956" s="377"/>
      <c r="AF2956" s="39"/>
      <c r="AG2956" s="47"/>
      <c r="AH2956" s="47"/>
      <c r="AI2956" s="3" t="s">
        <v>940</v>
      </c>
      <c r="AN2956" s="47"/>
      <c r="AO2956" s="47"/>
      <c r="AQ2956" s="47"/>
    </row>
    <row r="2957" spans="1:43" s="4" customFormat="1" ht="15" x14ac:dyDescent="0.25">
      <c r="A2957" s="65"/>
      <c r="B2957" s="66"/>
      <c r="C2957" s="374" t="s">
        <v>72</v>
      </c>
      <c r="D2957" s="374"/>
      <c r="E2957" s="374"/>
      <c r="F2957" s="42"/>
      <c r="G2957" s="43"/>
      <c r="H2957" s="43"/>
      <c r="I2957" s="43"/>
      <c r="J2957" s="45"/>
      <c r="K2957" s="43"/>
      <c r="L2957" s="67">
        <v>63.44</v>
      </c>
      <c r="M2957" s="60"/>
      <c r="N2957" s="46"/>
      <c r="AF2957" s="39"/>
      <c r="AG2957" s="47"/>
      <c r="AH2957" s="47"/>
      <c r="AN2957" s="47" t="s">
        <v>72</v>
      </c>
      <c r="AO2957" s="47"/>
      <c r="AQ2957" s="47"/>
    </row>
    <row r="2958" spans="1:43" s="4" customFormat="1" ht="0" hidden="1" customHeight="1" x14ac:dyDescent="0.25">
      <c r="A2958" s="71"/>
      <c r="B2958" s="72"/>
      <c r="C2958" s="72"/>
      <c r="D2958" s="72"/>
      <c r="E2958" s="72"/>
      <c r="F2958" s="73"/>
      <c r="G2958" s="73"/>
      <c r="H2958" s="73"/>
      <c r="I2958" s="73"/>
      <c r="J2958" s="74"/>
      <c r="K2958" s="73"/>
      <c r="L2958" s="74"/>
      <c r="M2958" s="52"/>
      <c r="N2958" s="74"/>
      <c r="AF2958" s="39"/>
      <c r="AG2958" s="47"/>
      <c r="AH2958" s="47"/>
      <c r="AN2958" s="47"/>
      <c r="AO2958" s="47"/>
      <c r="AQ2958" s="47"/>
    </row>
    <row r="2959" spans="1:43" s="4" customFormat="1" ht="15" x14ac:dyDescent="0.25">
      <c r="A2959" s="78"/>
      <c r="B2959" s="79"/>
      <c r="C2959" s="374" t="s">
        <v>2506</v>
      </c>
      <c r="D2959" s="374"/>
      <c r="E2959" s="374"/>
      <c r="F2959" s="374"/>
      <c r="G2959" s="374"/>
      <c r="H2959" s="374"/>
      <c r="I2959" s="374"/>
      <c r="J2959" s="374"/>
      <c r="K2959" s="374"/>
      <c r="L2959" s="80"/>
      <c r="M2959" s="81"/>
      <c r="N2959" s="82"/>
      <c r="AF2959" s="39"/>
      <c r="AG2959" s="47"/>
      <c r="AH2959" s="47"/>
      <c r="AN2959" s="47"/>
      <c r="AO2959" s="47" t="s">
        <v>2506</v>
      </c>
      <c r="AQ2959" s="47"/>
    </row>
    <row r="2960" spans="1:43" s="4" customFormat="1" ht="15" x14ac:dyDescent="0.25">
      <c r="A2960" s="83"/>
      <c r="B2960" s="49"/>
      <c r="C2960" s="372" t="s">
        <v>83</v>
      </c>
      <c r="D2960" s="372"/>
      <c r="E2960" s="372"/>
      <c r="F2960" s="372"/>
      <c r="G2960" s="372"/>
      <c r="H2960" s="372"/>
      <c r="I2960" s="372"/>
      <c r="J2960" s="372"/>
      <c r="K2960" s="372"/>
      <c r="L2960" s="106">
        <v>90179.6</v>
      </c>
      <c r="M2960" s="85"/>
      <c r="N2960" s="86">
        <v>817183.05</v>
      </c>
      <c r="AF2960" s="39"/>
      <c r="AG2960" s="47"/>
      <c r="AH2960" s="47"/>
      <c r="AN2960" s="47"/>
      <c r="AO2960" s="47"/>
      <c r="AP2960" s="3" t="s">
        <v>83</v>
      </c>
      <c r="AQ2960" s="47"/>
    </row>
    <row r="2961" spans="1:43" s="4" customFormat="1" ht="15" x14ac:dyDescent="0.25">
      <c r="A2961" s="83"/>
      <c r="B2961" s="49"/>
      <c r="C2961" s="372" t="s">
        <v>84</v>
      </c>
      <c r="D2961" s="372"/>
      <c r="E2961" s="372"/>
      <c r="F2961" s="372"/>
      <c r="G2961" s="372"/>
      <c r="H2961" s="372"/>
      <c r="I2961" s="372"/>
      <c r="J2961" s="372"/>
      <c r="K2961" s="372"/>
      <c r="L2961" s="87"/>
      <c r="M2961" s="85"/>
      <c r="N2961" s="88"/>
      <c r="AF2961" s="39"/>
      <c r="AG2961" s="47"/>
      <c r="AH2961" s="47"/>
      <c r="AN2961" s="47"/>
      <c r="AO2961" s="47"/>
      <c r="AP2961" s="3" t="s">
        <v>84</v>
      </c>
      <c r="AQ2961" s="47"/>
    </row>
    <row r="2962" spans="1:43" s="4" customFormat="1" ht="15" x14ac:dyDescent="0.25">
      <c r="A2962" s="83"/>
      <c r="B2962" s="49"/>
      <c r="C2962" s="372" t="s">
        <v>85</v>
      </c>
      <c r="D2962" s="372"/>
      <c r="E2962" s="372"/>
      <c r="F2962" s="372"/>
      <c r="G2962" s="372"/>
      <c r="H2962" s="372"/>
      <c r="I2962" s="372"/>
      <c r="J2962" s="372"/>
      <c r="K2962" s="372"/>
      <c r="L2962" s="106">
        <v>1357.78</v>
      </c>
      <c r="M2962" s="85"/>
      <c r="N2962" s="86">
        <v>47468</v>
      </c>
      <c r="AF2962" s="39"/>
      <c r="AG2962" s="47"/>
      <c r="AH2962" s="47"/>
      <c r="AN2962" s="47"/>
      <c r="AO2962" s="47"/>
      <c r="AP2962" s="3" t="s">
        <v>85</v>
      </c>
      <c r="AQ2962" s="47"/>
    </row>
    <row r="2963" spans="1:43" s="4" customFormat="1" ht="15" x14ac:dyDescent="0.25">
      <c r="A2963" s="83"/>
      <c r="B2963" s="49"/>
      <c r="C2963" s="372" t="s">
        <v>193</v>
      </c>
      <c r="D2963" s="372"/>
      <c r="E2963" s="372"/>
      <c r="F2963" s="372"/>
      <c r="G2963" s="372"/>
      <c r="H2963" s="372"/>
      <c r="I2963" s="372"/>
      <c r="J2963" s="372"/>
      <c r="K2963" s="372"/>
      <c r="L2963" s="106">
        <v>2873.88</v>
      </c>
      <c r="M2963" s="85"/>
      <c r="N2963" s="86">
        <v>34860.17</v>
      </c>
      <c r="AF2963" s="39"/>
      <c r="AG2963" s="47"/>
      <c r="AH2963" s="47"/>
      <c r="AN2963" s="47"/>
      <c r="AO2963" s="47"/>
      <c r="AP2963" s="3" t="s">
        <v>193</v>
      </c>
      <c r="AQ2963" s="47"/>
    </row>
    <row r="2964" spans="1:43" s="4" customFormat="1" ht="15" x14ac:dyDescent="0.25">
      <c r="A2964" s="83"/>
      <c r="B2964" s="49"/>
      <c r="C2964" s="372" t="s">
        <v>194</v>
      </c>
      <c r="D2964" s="372"/>
      <c r="E2964" s="372"/>
      <c r="F2964" s="372"/>
      <c r="G2964" s="372"/>
      <c r="H2964" s="372"/>
      <c r="I2964" s="372"/>
      <c r="J2964" s="372"/>
      <c r="K2964" s="372"/>
      <c r="L2964" s="84">
        <v>384.95</v>
      </c>
      <c r="M2964" s="85"/>
      <c r="N2964" s="86">
        <v>13457.86</v>
      </c>
      <c r="AF2964" s="39"/>
      <c r="AG2964" s="47"/>
      <c r="AH2964" s="47"/>
      <c r="AN2964" s="47"/>
      <c r="AO2964" s="47"/>
      <c r="AP2964" s="3" t="s">
        <v>194</v>
      </c>
      <c r="AQ2964" s="47"/>
    </row>
    <row r="2965" spans="1:43" s="4" customFormat="1" ht="15" x14ac:dyDescent="0.25">
      <c r="A2965" s="83"/>
      <c r="B2965" s="49"/>
      <c r="C2965" s="372" t="s">
        <v>195</v>
      </c>
      <c r="D2965" s="372"/>
      <c r="E2965" s="372"/>
      <c r="F2965" s="372"/>
      <c r="G2965" s="372"/>
      <c r="H2965" s="372"/>
      <c r="I2965" s="372"/>
      <c r="J2965" s="372"/>
      <c r="K2965" s="372"/>
      <c r="L2965" s="106">
        <v>85947.94</v>
      </c>
      <c r="M2965" s="85"/>
      <c r="N2965" s="86">
        <v>734854.88</v>
      </c>
      <c r="AF2965" s="39"/>
      <c r="AG2965" s="47"/>
      <c r="AH2965" s="47"/>
      <c r="AN2965" s="47"/>
      <c r="AO2965" s="47"/>
      <c r="AP2965" s="3" t="s">
        <v>195</v>
      </c>
      <c r="AQ2965" s="47"/>
    </row>
    <row r="2966" spans="1:43" s="4" customFormat="1" ht="15" x14ac:dyDescent="0.25">
      <c r="A2966" s="83"/>
      <c r="B2966" s="49"/>
      <c r="C2966" s="372" t="s">
        <v>196</v>
      </c>
      <c r="D2966" s="372"/>
      <c r="E2966" s="372"/>
      <c r="F2966" s="372"/>
      <c r="G2966" s="372"/>
      <c r="H2966" s="372"/>
      <c r="I2966" s="372"/>
      <c r="J2966" s="372"/>
      <c r="K2966" s="372"/>
      <c r="L2966" s="106">
        <v>42342.76</v>
      </c>
      <c r="M2966" s="85"/>
      <c r="N2966" s="86">
        <v>424119.26</v>
      </c>
      <c r="AF2966" s="39"/>
      <c r="AG2966" s="47"/>
      <c r="AH2966" s="47"/>
      <c r="AN2966" s="47"/>
      <c r="AO2966" s="47"/>
      <c r="AP2966" s="3" t="s">
        <v>196</v>
      </c>
      <c r="AQ2966" s="47"/>
    </row>
    <row r="2967" spans="1:43" s="4" customFormat="1" ht="15" x14ac:dyDescent="0.25">
      <c r="A2967" s="83"/>
      <c r="B2967" s="49"/>
      <c r="C2967" s="372" t="s">
        <v>84</v>
      </c>
      <c r="D2967" s="372"/>
      <c r="E2967" s="372"/>
      <c r="F2967" s="372"/>
      <c r="G2967" s="372"/>
      <c r="H2967" s="372"/>
      <c r="I2967" s="372"/>
      <c r="J2967" s="372"/>
      <c r="K2967" s="372"/>
      <c r="L2967" s="87"/>
      <c r="M2967" s="85"/>
      <c r="N2967" s="88"/>
      <c r="AF2967" s="39"/>
      <c r="AG2967" s="47"/>
      <c r="AH2967" s="47"/>
      <c r="AN2967" s="47"/>
      <c r="AO2967" s="47"/>
      <c r="AP2967" s="3" t="s">
        <v>84</v>
      </c>
      <c r="AQ2967" s="47"/>
    </row>
    <row r="2968" spans="1:43" s="4" customFormat="1" ht="15" x14ac:dyDescent="0.25">
      <c r="A2968" s="83"/>
      <c r="B2968" s="49"/>
      <c r="C2968" s="372" t="s">
        <v>197</v>
      </c>
      <c r="D2968" s="372"/>
      <c r="E2968" s="372"/>
      <c r="F2968" s="372"/>
      <c r="G2968" s="372"/>
      <c r="H2968" s="372"/>
      <c r="I2968" s="372"/>
      <c r="J2968" s="372"/>
      <c r="K2968" s="372"/>
      <c r="L2968" s="84">
        <v>570.76</v>
      </c>
      <c r="M2968" s="85"/>
      <c r="N2968" s="86">
        <v>19953.78</v>
      </c>
      <c r="AF2968" s="39"/>
      <c r="AG2968" s="47"/>
      <c r="AH2968" s="47"/>
      <c r="AN2968" s="47"/>
      <c r="AO2968" s="47"/>
      <c r="AP2968" s="3" t="s">
        <v>197</v>
      </c>
      <c r="AQ2968" s="47"/>
    </row>
    <row r="2969" spans="1:43" s="4" customFormat="1" ht="15" x14ac:dyDescent="0.25">
      <c r="A2969" s="83"/>
      <c r="B2969" s="49"/>
      <c r="C2969" s="372" t="s">
        <v>199</v>
      </c>
      <c r="D2969" s="372"/>
      <c r="E2969" s="372"/>
      <c r="F2969" s="372"/>
      <c r="G2969" s="372"/>
      <c r="H2969" s="372"/>
      <c r="I2969" s="372"/>
      <c r="J2969" s="372"/>
      <c r="K2969" s="372"/>
      <c r="L2969" s="106">
        <v>2353.21</v>
      </c>
      <c r="M2969" s="85"/>
      <c r="N2969" s="88"/>
      <c r="AF2969" s="39"/>
      <c r="AG2969" s="47"/>
      <c r="AH2969" s="47"/>
      <c r="AN2969" s="47"/>
      <c r="AO2969" s="47"/>
      <c r="AP2969" s="3" t="s">
        <v>199</v>
      </c>
      <c r="AQ2969" s="47"/>
    </row>
    <row r="2970" spans="1:43" s="4" customFormat="1" ht="15" x14ac:dyDescent="0.25">
      <c r="A2970" s="83"/>
      <c r="B2970" s="49"/>
      <c r="C2970" s="372" t="s">
        <v>200</v>
      </c>
      <c r="D2970" s="372"/>
      <c r="E2970" s="372"/>
      <c r="F2970" s="372"/>
      <c r="G2970" s="372"/>
      <c r="H2970" s="372"/>
      <c r="I2970" s="372"/>
      <c r="J2970" s="372"/>
      <c r="K2970" s="372"/>
      <c r="L2970" s="84">
        <v>302.17</v>
      </c>
      <c r="M2970" s="85"/>
      <c r="N2970" s="86">
        <v>10563.86</v>
      </c>
      <c r="AF2970" s="39"/>
      <c r="AG2970" s="47"/>
      <c r="AH2970" s="47"/>
      <c r="AN2970" s="47"/>
      <c r="AO2970" s="47"/>
      <c r="AP2970" s="3" t="s">
        <v>200</v>
      </c>
      <c r="AQ2970" s="47"/>
    </row>
    <row r="2971" spans="1:43" s="4" customFormat="1" ht="15" x14ac:dyDescent="0.25">
      <c r="A2971" s="83"/>
      <c r="B2971" s="49"/>
      <c r="C2971" s="372" t="s">
        <v>201</v>
      </c>
      <c r="D2971" s="372"/>
      <c r="E2971" s="372"/>
      <c r="F2971" s="372"/>
      <c r="G2971" s="372"/>
      <c r="H2971" s="372"/>
      <c r="I2971" s="372"/>
      <c r="J2971" s="372"/>
      <c r="K2971" s="372"/>
      <c r="L2971" s="106">
        <v>37957.589999999997</v>
      </c>
      <c r="M2971" s="85"/>
      <c r="N2971" s="88"/>
      <c r="AF2971" s="39"/>
      <c r="AG2971" s="47"/>
      <c r="AH2971" s="47"/>
      <c r="AN2971" s="47"/>
      <c r="AO2971" s="47"/>
      <c r="AP2971" s="3" t="s">
        <v>201</v>
      </c>
      <c r="AQ2971" s="47"/>
    </row>
    <row r="2972" spans="1:43" s="4" customFormat="1" ht="15" x14ac:dyDescent="0.25">
      <c r="A2972" s="83"/>
      <c r="B2972" s="49"/>
      <c r="C2972" s="372" t="s">
        <v>202</v>
      </c>
      <c r="D2972" s="372"/>
      <c r="E2972" s="372"/>
      <c r="F2972" s="372"/>
      <c r="G2972" s="372"/>
      <c r="H2972" s="372"/>
      <c r="I2972" s="372"/>
      <c r="J2972" s="372"/>
      <c r="K2972" s="372"/>
      <c r="L2972" s="84">
        <v>918.28</v>
      </c>
      <c r="M2972" s="85"/>
      <c r="N2972" s="86">
        <v>32103.119999999999</v>
      </c>
      <c r="AF2972" s="39"/>
      <c r="AG2972" s="47"/>
      <c r="AH2972" s="47"/>
      <c r="AN2972" s="47"/>
      <c r="AO2972" s="47"/>
      <c r="AP2972" s="3" t="s">
        <v>202</v>
      </c>
      <c r="AQ2972" s="47"/>
    </row>
    <row r="2973" spans="1:43" s="4" customFormat="1" ht="15" x14ac:dyDescent="0.25">
      <c r="A2973" s="83"/>
      <c r="B2973" s="49"/>
      <c r="C2973" s="372" t="s">
        <v>203</v>
      </c>
      <c r="D2973" s="372"/>
      <c r="E2973" s="372"/>
      <c r="F2973" s="372"/>
      <c r="G2973" s="372"/>
      <c r="H2973" s="372"/>
      <c r="I2973" s="372"/>
      <c r="J2973" s="372"/>
      <c r="K2973" s="372"/>
      <c r="L2973" s="84">
        <v>542.91999999999996</v>
      </c>
      <c r="M2973" s="85"/>
      <c r="N2973" s="86">
        <v>18980.53</v>
      </c>
      <c r="AF2973" s="39"/>
      <c r="AG2973" s="47"/>
      <c r="AH2973" s="47"/>
      <c r="AN2973" s="47"/>
      <c r="AO2973" s="47"/>
      <c r="AP2973" s="3" t="s">
        <v>203</v>
      </c>
      <c r="AQ2973" s="47"/>
    </row>
    <row r="2974" spans="1:43" s="4" customFormat="1" ht="15" x14ac:dyDescent="0.25">
      <c r="A2974" s="83"/>
      <c r="B2974" s="49"/>
      <c r="C2974" s="372" t="s">
        <v>777</v>
      </c>
      <c r="D2974" s="372"/>
      <c r="E2974" s="372"/>
      <c r="F2974" s="372"/>
      <c r="G2974" s="372"/>
      <c r="H2974" s="372"/>
      <c r="I2974" s="372"/>
      <c r="J2974" s="372"/>
      <c r="K2974" s="372"/>
      <c r="L2974" s="106">
        <v>50585.34</v>
      </c>
      <c r="M2974" s="85"/>
      <c r="N2974" s="86">
        <v>489151.6</v>
      </c>
      <c r="AF2974" s="39"/>
      <c r="AG2974" s="47"/>
      <c r="AH2974" s="47"/>
      <c r="AN2974" s="47"/>
      <c r="AO2974" s="47"/>
      <c r="AP2974" s="3" t="s">
        <v>777</v>
      </c>
      <c r="AQ2974" s="47"/>
    </row>
    <row r="2975" spans="1:43" s="4" customFormat="1" ht="15" x14ac:dyDescent="0.25">
      <c r="A2975" s="83"/>
      <c r="B2975" s="49"/>
      <c r="C2975" s="372" t="s">
        <v>84</v>
      </c>
      <c r="D2975" s="372"/>
      <c r="E2975" s="372"/>
      <c r="F2975" s="372"/>
      <c r="G2975" s="372"/>
      <c r="H2975" s="372"/>
      <c r="I2975" s="372"/>
      <c r="J2975" s="372"/>
      <c r="K2975" s="372"/>
      <c r="L2975" s="87"/>
      <c r="M2975" s="85"/>
      <c r="N2975" s="88"/>
      <c r="AF2975" s="39"/>
      <c r="AG2975" s="47"/>
      <c r="AH2975" s="47"/>
      <c r="AN2975" s="47"/>
      <c r="AO2975" s="47"/>
      <c r="AP2975" s="3" t="s">
        <v>84</v>
      </c>
      <c r="AQ2975" s="47"/>
    </row>
    <row r="2976" spans="1:43" s="4" customFormat="1" ht="15" x14ac:dyDescent="0.25">
      <c r="A2976" s="83"/>
      <c r="B2976" s="49"/>
      <c r="C2976" s="372" t="s">
        <v>197</v>
      </c>
      <c r="D2976" s="372"/>
      <c r="E2976" s="372"/>
      <c r="F2976" s="372"/>
      <c r="G2976" s="372"/>
      <c r="H2976" s="372"/>
      <c r="I2976" s="372"/>
      <c r="J2976" s="372"/>
      <c r="K2976" s="372"/>
      <c r="L2976" s="84">
        <v>787.02</v>
      </c>
      <c r="M2976" s="85"/>
      <c r="N2976" s="86">
        <v>27514.22</v>
      </c>
      <c r="AF2976" s="39"/>
      <c r="AG2976" s="47"/>
      <c r="AH2976" s="47"/>
      <c r="AN2976" s="47"/>
      <c r="AO2976" s="47"/>
      <c r="AP2976" s="3" t="s">
        <v>197</v>
      </c>
      <c r="AQ2976" s="47"/>
    </row>
    <row r="2977" spans="1:43" s="4" customFormat="1" ht="15" x14ac:dyDescent="0.25">
      <c r="A2977" s="83"/>
      <c r="B2977" s="49"/>
      <c r="C2977" s="372" t="s">
        <v>199</v>
      </c>
      <c r="D2977" s="372"/>
      <c r="E2977" s="372"/>
      <c r="F2977" s="372"/>
      <c r="G2977" s="372"/>
      <c r="H2977" s="372"/>
      <c r="I2977" s="372"/>
      <c r="J2977" s="372"/>
      <c r="K2977" s="372"/>
      <c r="L2977" s="84">
        <v>520.66999999999996</v>
      </c>
      <c r="M2977" s="85"/>
      <c r="N2977" s="88"/>
      <c r="AF2977" s="39"/>
      <c r="AG2977" s="47"/>
      <c r="AH2977" s="47"/>
      <c r="AN2977" s="47"/>
      <c r="AO2977" s="47"/>
      <c r="AP2977" s="3" t="s">
        <v>199</v>
      </c>
      <c r="AQ2977" s="47"/>
    </row>
    <row r="2978" spans="1:43" s="4" customFormat="1" ht="15" x14ac:dyDescent="0.25">
      <c r="A2978" s="83"/>
      <c r="B2978" s="49"/>
      <c r="C2978" s="372" t="s">
        <v>200</v>
      </c>
      <c r="D2978" s="372"/>
      <c r="E2978" s="372"/>
      <c r="F2978" s="372"/>
      <c r="G2978" s="372"/>
      <c r="H2978" s="372"/>
      <c r="I2978" s="372"/>
      <c r="J2978" s="372"/>
      <c r="K2978" s="372"/>
      <c r="L2978" s="84">
        <v>82.78</v>
      </c>
      <c r="M2978" s="85"/>
      <c r="N2978" s="86">
        <v>2894</v>
      </c>
      <c r="AF2978" s="39"/>
      <c r="AG2978" s="47"/>
      <c r="AH2978" s="47"/>
      <c r="AN2978" s="47"/>
      <c r="AO2978" s="47"/>
      <c r="AP2978" s="3" t="s">
        <v>200</v>
      </c>
      <c r="AQ2978" s="47"/>
    </row>
    <row r="2979" spans="1:43" s="4" customFormat="1" ht="15" x14ac:dyDescent="0.25">
      <c r="A2979" s="83"/>
      <c r="B2979" s="49"/>
      <c r="C2979" s="372" t="s">
        <v>201</v>
      </c>
      <c r="D2979" s="372"/>
      <c r="E2979" s="372"/>
      <c r="F2979" s="372"/>
      <c r="G2979" s="372"/>
      <c r="H2979" s="372"/>
      <c r="I2979" s="372"/>
      <c r="J2979" s="372"/>
      <c r="K2979" s="372"/>
      <c r="L2979" s="106">
        <v>47990.35</v>
      </c>
      <c r="M2979" s="85"/>
      <c r="N2979" s="88"/>
      <c r="AF2979" s="39"/>
      <c r="AG2979" s="47"/>
      <c r="AH2979" s="47"/>
      <c r="AN2979" s="47"/>
      <c r="AO2979" s="47"/>
      <c r="AP2979" s="3" t="s">
        <v>201</v>
      </c>
      <c r="AQ2979" s="47"/>
    </row>
    <row r="2980" spans="1:43" s="4" customFormat="1" ht="15" x14ac:dyDescent="0.25">
      <c r="A2980" s="83"/>
      <c r="B2980" s="49"/>
      <c r="C2980" s="372" t="s">
        <v>202</v>
      </c>
      <c r="D2980" s="372"/>
      <c r="E2980" s="372"/>
      <c r="F2980" s="372"/>
      <c r="G2980" s="372"/>
      <c r="H2980" s="372"/>
      <c r="I2980" s="372"/>
      <c r="J2980" s="372"/>
      <c r="K2980" s="372"/>
      <c r="L2980" s="84">
        <v>843.69</v>
      </c>
      <c r="M2980" s="85"/>
      <c r="N2980" s="86">
        <v>29495.97</v>
      </c>
      <c r="AF2980" s="39"/>
      <c r="AG2980" s="47"/>
      <c r="AH2980" s="47"/>
      <c r="AN2980" s="47"/>
      <c r="AO2980" s="47"/>
      <c r="AP2980" s="3" t="s">
        <v>202</v>
      </c>
      <c r="AQ2980" s="47"/>
    </row>
    <row r="2981" spans="1:43" s="4" customFormat="1" ht="15" x14ac:dyDescent="0.25">
      <c r="A2981" s="83"/>
      <c r="B2981" s="49"/>
      <c r="C2981" s="372" t="s">
        <v>203</v>
      </c>
      <c r="D2981" s="372"/>
      <c r="E2981" s="372"/>
      <c r="F2981" s="372"/>
      <c r="G2981" s="372"/>
      <c r="H2981" s="372"/>
      <c r="I2981" s="372"/>
      <c r="J2981" s="372"/>
      <c r="K2981" s="372"/>
      <c r="L2981" s="84">
        <v>443.61</v>
      </c>
      <c r="M2981" s="85"/>
      <c r="N2981" s="86">
        <v>15508.19</v>
      </c>
      <c r="AF2981" s="39"/>
      <c r="AG2981" s="47"/>
      <c r="AH2981" s="47"/>
      <c r="AN2981" s="47"/>
      <c r="AO2981" s="47"/>
      <c r="AP2981" s="3" t="s">
        <v>203</v>
      </c>
      <c r="AQ2981" s="47"/>
    </row>
    <row r="2982" spans="1:43" s="4" customFormat="1" ht="15" x14ac:dyDescent="0.25">
      <c r="A2982" s="83"/>
      <c r="B2982" s="49"/>
      <c r="C2982" s="372" t="s">
        <v>92</v>
      </c>
      <c r="D2982" s="372"/>
      <c r="E2982" s="372"/>
      <c r="F2982" s="372"/>
      <c r="G2982" s="372"/>
      <c r="H2982" s="372"/>
      <c r="I2982" s="372"/>
      <c r="J2982" s="372"/>
      <c r="K2982" s="372"/>
      <c r="L2982" s="106">
        <v>1742.73</v>
      </c>
      <c r="M2982" s="85"/>
      <c r="N2982" s="86">
        <v>60925.86</v>
      </c>
      <c r="AF2982" s="39"/>
      <c r="AG2982" s="47"/>
      <c r="AH2982" s="47"/>
      <c r="AN2982" s="47"/>
      <c r="AO2982" s="47"/>
      <c r="AP2982" s="3" t="s">
        <v>92</v>
      </c>
      <c r="AQ2982" s="47"/>
    </row>
    <row r="2983" spans="1:43" s="4" customFormat="1" ht="15" x14ac:dyDescent="0.25">
      <c r="A2983" s="83"/>
      <c r="B2983" s="49"/>
      <c r="C2983" s="372" t="s">
        <v>93</v>
      </c>
      <c r="D2983" s="372"/>
      <c r="E2983" s="372"/>
      <c r="F2983" s="372"/>
      <c r="G2983" s="372"/>
      <c r="H2983" s="372"/>
      <c r="I2983" s="372"/>
      <c r="J2983" s="372"/>
      <c r="K2983" s="372"/>
      <c r="L2983" s="106">
        <v>1761.97</v>
      </c>
      <c r="M2983" s="85"/>
      <c r="N2983" s="86">
        <v>61599.09</v>
      </c>
      <c r="AF2983" s="39"/>
      <c r="AG2983" s="47"/>
      <c r="AH2983" s="47"/>
      <c r="AN2983" s="47"/>
      <c r="AO2983" s="47"/>
      <c r="AP2983" s="3" t="s">
        <v>93</v>
      </c>
      <c r="AQ2983" s="47"/>
    </row>
    <row r="2984" spans="1:43" s="4" customFormat="1" ht="15" x14ac:dyDescent="0.25">
      <c r="A2984" s="83"/>
      <c r="B2984" s="49"/>
      <c r="C2984" s="372" t="s">
        <v>94</v>
      </c>
      <c r="D2984" s="372"/>
      <c r="E2984" s="372"/>
      <c r="F2984" s="372"/>
      <c r="G2984" s="372"/>
      <c r="H2984" s="372"/>
      <c r="I2984" s="372"/>
      <c r="J2984" s="372"/>
      <c r="K2984" s="372"/>
      <c r="L2984" s="84">
        <v>986.53</v>
      </c>
      <c r="M2984" s="85"/>
      <c r="N2984" s="86">
        <v>34488.720000000001</v>
      </c>
      <c r="AF2984" s="39"/>
      <c r="AG2984" s="47"/>
      <c r="AH2984" s="47"/>
      <c r="AN2984" s="47"/>
      <c r="AO2984" s="47"/>
      <c r="AP2984" s="3" t="s">
        <v>94</v>
      </c>
      <c r="AQ2984" s="47"/>
    </row>
    <row r="2985" spans="1:43" s="4" customFormat="1" ht="15" x14ac:dyDescent="0.25">
      <c r="A2985" s="83"/>
      <c r="B2985" s="89"/>
      <c r="C2985" s="373" t="s">
        <v>2507</v>
      </c>
      <c r="D2985" s="373"/>
      <c r="E2985" s="373"/>
      <c r="F2985" s="373"/>
      <c r="G2985" s="373"/>
      <c r="H2985" s="373"/>
      <c r="I2985" s="373"/>
      <c r="J2985" s="373"/>
      <c r="K2985" s="373"/>
      <c r="L2985" s="93">
        <v>92928.1</v>
      </c>
      <c r="M2985" s="91"/>
      <c r="N2985" s="92">
        <v>913270.86</v>
      </c>
      <c r="AF2985" s="39"/>
      <c r="AG2985" s="47"/>
      <c r="AH2985" s="47"/>
      <c r="AN2985" s="47"/>
      <c r="AO2985" s="47"/>
      <c r="AQ2985" s="47" t="s">
        <v>2507</v>
      </c>
    </row>
    <row r="2986" spans="1:43" s="4" customFormat="1" ht="15" x14ac:dyDescent="0.25">
      <c r="A2986" s="83"/>
      <c r="B2986" s="49"/>
      <c r="C2986" s="372" t="s">
        <v>84</v>
      </c>
      <c r="D2986" s="372"/>
      <c r="E2986" s="372"/>
      <c r="F2986" s="372"/>
      <c r="G2986" s="372"/>
      <c r="H2986" s="372"/>
      <c r="I2986" s="372"/>
      <c r="J2986" s="372"/>
      <c r="K2986" s="372"/>
      <c r="L2986" s="87"/>
      <c r="M2986" s="85"/>
      <c r="N2986" s="88"/>
      <c r="AF2986" s="39"/>
      <c r="AG2986" s="47"/>
      <c r="AH2986" s="47"/>
      <c r="AN2986" s="47"/>
      <c r="AO2986" s="47"/>
      <c r="AP2986" s="3" t="s">
        <v>84</v>
      </c>
      <c r="AQ2986" s="47"/>
    </row>
    <row r="2987" spans="1:43" s="4" customFormat="1" ht="15" x14ac:dyDescent="0.25">
      <c r="A2987" s="83"/>
      <c r="B2987" s="49"/>
      <c r="C2987" s="372" t="s">
        <v>241</v>
      </c>
      <c r="D2987" s="372"/>
      <c r="E2987" s="372"/>
      <c r="F2987" s="372"/>
      <c r="G2987" s="372"/>
      <c r="H2987" s="372"/>
      <c r="I2987" s="372"/>
      <c r="J2987" s="372"/>
      <c r="K2987" s="372"/>
      <c r="L2987" s="106">
        <v>66781.42</v>
      </c>
      <c r="M2987" s="85"/>
      <c r="N2987" s="86">
        <v>570981.18999999994</v>
      </c>
      <c r="AF2987" s="39"/>
      <c r="AG2987" s="47"/>
      <c r="AH2987" s="47"/>
      <c r="AN2987" s="47"/>
      <c r="AO2987" s="47"/>
      <c r="AP2987" s="3" t="s">
        <v>241</v>
      </c>
      <c r="AQ2987" s="47"/>
    </row>
    <row r="2988" spans="1:43" s="4" customFormat="1" ht="15" x14ac:dyDescent="0.25">
      <c r="A2988" s="378" t="s">
        <v>2508</v>
      </c>
      <c r="B2988" s="379"/>
      <c r="C2988" s="379"/>
      <c r="D2988" s="379"/>
      <c r="E2988" s="379"/>
      <c r="F2988" s="379"/>
      <c r="G2988" s="379"/>
      <c r="H2988" s="379"/>
      <c r="I2988" s="379"/>
      <c r="J2988" s="379"/>
      <c r="K2988" s="379"/>
      <c r="L2988" s="379"/>
      <c r="M2988" s="379"/>
      <c r="N2988" s="380"/>
      <c r="AF2988" s="39" t="s">
        <v>2508</v>
      </c>
      <c r="AG2988" s="47"/>
      <c r="AH2988" s="47"/>
      <c r="AN2988" s="47"/>
      <c r="AO2988" s="47"/>
      <c r="AQ2988" s="47"/>
    </row>
    <row r="2989" spans="1:43" s="4" customFormat="1" ht="15" x14ac:dyDescent="0.25">
      <c r="A2989" s="381" t="s">
        <v>2509</v>
      </c>
      <c r="B2989" s="382"/>
      <c r="C2989" s="382"/>
      <c r="D2989" s="382"/>
      <c r="E2989" s="382"/>
      <c r="F2989" s="382"/>
      <c r="G2989" s="382"/>
      <c r="H2989" s="382"/>
      <c r="I2989" s="382"/>
      <c r="J2989" s="382"/>
      <c r="K2989" s="382"/>
      <c r="L2989" s="382"/>
      <c r="M2989" s="382"/>
      <c r="N2989" s="383"/>
      <c r="AF2989" s="39"/>
      <c r="AG2989" s="47" t="s">
        <v>2509</v>
      </c>
      <c r="AH2989" s="47"/>
      <c r="AN2989" s="47"/>
      <c r="AO2989" s="47"/>
      <c r="AQ2989" s="47"/>
    </row>
    <row r="2990" spans="1:43" s="4" customFormat="1" ht="45.75" x14ac:dyDescent="0.25">
      <c r="A2990" s="40" t="s">
        <v>1111</v>
      </c>
      <c r="B2990" s="41" t="s">
        <v>2510</v>
      </c>
      <c r="C2990" s="374" t="s">
        <v>2511</v>
      </c>
      <c r="D2990" s="374"/>
      <c r="E2990" s="374"/>
      <c r="F2990" s="42" t="s">
        <v>215</v>
      </c>
      <c r="G2990" s="43">
        <v>0.33</v>
      </c>
      <c r="H2990" s="44">
        <v>1</v>
      </c>
      <c r="I2990" s="68">
        <v>0.33</v>
      </c>
      <c r="J2990" s="45"/>
      <c r="K2990" s="43"/>
      <c r="L2990" s="45"/>
      <c r="M2990" s="43"/>
      <c r="N2990" s="46"/>
      <c r="AF2990" s="39"/>
      <c r="AG2990" s="47"/>
      <c r="AH2990" s="47" t="s">
        <v>2511</v>
      </c>
      <c r="AN2990" s="47"/>
      <c r="AO2990" s="47"/>
      <c r="AQ2990" s="47"/>
    </row>
    <row r="2991" spans="1:43" s="4" customFormat="1" ht="15" x14ac:dyDescent="0.25">
      <c r="A2991" s="69"/>
      <c r="B2991" s="50"/>
      <c r="C2991" s="372" t="s">
        <v>2512</v>
      </c>
      <c r="D2991" s="372"/>
      <c r="E2991" s="372"/>
      <c r="F2991" s="372"/>
      <c r="G2991" s="372"/>
      <c r="H2991" s="372"/>
      <c r="I2991" s="372"/>
      <c r="J2991" s="372"/>
      <c r="K2991" s="372"/>
      <c r="L2991" s="372"/>
      <c r="M2991" s="372"/>
      <c r="N2991" s="377"/>
      <c r="AF2991" s="39"/>
      <c r="AG2991" s="47"/>
      <c r="AH2991" s="47"/>
      <c r="AI2991" s="3" t="s">
        <v>2512</v>
      </c>
      <c r="AN2991" s="47"/>
      <c r="AO2991" s="47"/>
      <c r="AQ2991" s="47"/>
    </row>
    <row r="2992" spans="1:43" s="4" customFormat="1" ht="22.5" x14ac:dyDescent="0.25">
      <c r="A2992" s="103"/>
      <c r="B2992" s="49" t="s">
        <v>217</v>
      </c>
      <c r="C2992" s="368" t="s">
        <v>218</v>
      </c>
      <c r="D2992" s="368"/>
      <c r="E2992" s="368"/>
      <c r="F2992" s="368"/>
      <c r="G2992" s="368"/>
      <c r="H2992" s="368"/>
      <c r="I2992" s="368"/>
      <c r="J2992" s="368"/>
      <c r="K2992" s="368"/>
      <c r="L2992" s="368"/>
      <c r="M2992" s="368"/>
      <c r="N2992" s="376"/>
      <c r="AF2992" s="39"/>
      <c r="AG2992" s="47"/>
      <c r="AH2992" s="47"/>
      <c r="AJ2992" s="3" t="s">
        <v>218</v>
      </c>
      <c r="AN2992" s="47"/>
      <c r="AO2992" s="47"/>
      <c r="AQ2992" s="47"/>
    </row>
    <row r="2993" spans="1:43" s="4" customFormat="1" ht="15" x14ac:dyDescent="0.25">
      <c r="A2993" s="48"/>
      <c r="B2993" s="49" t="s">
        <v>58</v>
      </c>
      <c r="C2993" s="372" t="s">
        <v>62</v>
      </c>
      <c r="D2993" s="372"/>
      <c r="E2993" s="372"/>
      <c r="F2993" s="51"/>
      <c r="G2993" s="52"/>
      <c r="H2993" s="52"/>
      <c r="I2993" s="52"/>
      <c r="J2993" s="53">
        <v>59.13</v>
      </c>
      <c r="K2993" s="54">
        <v>1.1499999999999999</v>
      </c>
      <c r="L2993" s="53">
        <v>22.44</v>
      </c>
      <c r="M2993" s="54">
        <v>34.96</v>
      </c>
      <c r="N2993" s="64">
        <v>784.5</v>
      </c>
      <c r="AF2993" s="39"/>
      <c r="AG2993" s="47"/>
      <c r="AH2993" s="47"/>
      <c r="AK2993" s="3" t="s">
        <v>62</v>
      </c>
      <c r="AN2993" s="47"/>
      <c r="AO2993" s="47"/>
      <c r="AQ2993" s="47"/>
    </row>
    <row r="2994" spans="1:43" s="4" customFormat="1" ht="15" x14ac:dyDescent="0.25">
      <c r="A2994" s="48"/>
      <c r="B2994" s="49" t="s">
        <v>73</v>
      </c>
      <c r="C2994" s="372" t="s">
        <v>175</v>
      </c>
      <c r="D2994" s="372"/>
      <c r="E2994" s="372"/>
      <c r="F2994" s="51"/>
      <c r="G2994" s="52"/>
      <c r="H2994" s="52"/>
      <c r="I2994" s="52"/>
      <c r="J2994" s="53">
        <v>5.43</v>
      </c>
      <c r="K2994" s="54">
        <v>1.1499999999999999</v>
      </c>
      <c r="L2994" s="53">
        <v>2.06</v>
      </c>
      <c r="M2994" s="52"/>
      <c r="N2994" s="58"/>
      <c r="AF2994" s="39"/>
      <c r="AG2994" s="47"/>
      <c r="AH2994" s="47"/>
      <c r="AK2994" s="3" t="s">
        <v>175</v>
      </c>
      <c r="AN2994" s="47"/>
      <c r="AO2994" s="47"/>
      <c r="AQ2994" s="47"/>
    </row>
    <row r="2995" spans="1:43" s="4" customFormat="1" ht="15" x14ac:dyDescent="0.25">
      <c r="A2995" s="48"/>
      <c r="B2995" s="49" t="s">
        <v>78</v>
      </c>
      <c r="C2995" s="372" t="s">
        <v>176</v>
      </c>
      <c r="D2995" s="372"/>
      <c r="E2995" s="372"/>
      <c r="F2995" s="51"/>
      <c r="G2995" s="52"/>
      <c r="H2995" s="52"/>
      <c r="I2995" s="52"/>
      <c r="J2995" s="53">
        <v>0.76</v>
      </c>
      <c r="K2995" s="54">
        <v>1.1499999999999999</v>
      </c>
      <c r="L2995" s="53">
        <v>0.28999999999999998</v>
      </c>
      <c r="M2995" s="54">
        <v>34.96</v>
      </c>
      <c r="N2995" s="64">
        <v>10.14</v>
      </c>
      <c r="AF2995" s="39"/>
      <c r="AG2995" s="47"/>
      <c r="AH2995" s="47"/>
      <c r="AK2995" s="3" t="s">
        <v>176</v>
      </c>
      <c r="AN2995" s="47"/>
      <c r="AO2995" s="47"/>
      <c r="AQ2995" s="47"/>
    </row>
    <row r="2996" spans="1:43" s="4" customFormat="1" ht="15" x14ac:dyDescent="0.25">
      <c r="A2996" s="48"/>
      <c r="B2996" s="49" t="s">
        <v>122</v>
      </c>
      <c r="C2996" s="372" t="s">
        <v>177</v>
      </c>
      <c r="D2996" s="372"/>
      <c r="E2996" s="372"/>
      <c r="F2996" s="51"/>
      <c r="G2996" s="52"/>
      <c r="H2996" s="52"/>
      <c r="I2996" s="52"/>
      <c r="J2996" s="53">
        <v>22.69</v>
      </c>
      <c r="K2996" s="52"/>
      <c r="L2996" s="53">
        <v>7.49</v>
      </c>
      <c r="M2996" s="52"/>
      <c r="N2996" s="58"/>
      <c r="AF2996" s="39"/>
      <c r="AG2996" s="47"/>
      <c r="AH2996" s="47"/>
      <c r="AK2996" s="3" t="s">
        <v>177</v>
      </c>
      <c r="AN2996" s="47"/>
      <c r="AO2996" s="47"/>
      <c r="AQ2996" s="47"/>
    </row>
    <row r="2997" spans="1:43" s="4" customFormat="1" ht="15" x14ac:dyDescent="0.25">
      <c r="A2997" s="56"/>
      <c r="B2997" s="49"/>
      <c r="C2997" s="372" t="s">
        <v>63</v>
      </c>
      <c r="D2997" s="372"/>
      <c r="E2997" s="372"/>
      <c r="F2997" s="51" t="s">
        <v>64</v>
      </c>
      <c r="G2997" s="54">
        <v>6.29</v>
      </c>
      <c r="H2997" s="54">
        <v>1.1499999999999999</v>
      </c>
      <c r="I2997" s="117">
        <v>2.3870550000000001</v>
      </c>
      <c r="J2997" s="57"/>
      <c r="K2997" s="52"/>
      <c r="L2997" s="57"/>
      <c r="M2997" s="52"/>
      <c r="N2997" s="58"/>
      <c r="AF2997" s="39"/>
      <c r="AG2997" s="47"/>
      <c r="AH2997" s="47"/>
      <c r="AL2997" s="3" t="s">
        <v>63</v>
      </c>
      <c r="AN2997" s="47"/>
      <c r="AO2997" s="47"/>
      <c r="AQ2997" s="47"/>
    </row>
    <row r="2998" spans="1:43" s="4" customFormat="1" ht="15" x14ac:dyDescent="0.25">
      <c r="A2998" s="56"/>
      <c r="B2998" s="49"/>
      <c r="C2998" s="372" t="s">
        <v>178</v>
      </c>
      <c r="D2998" s="372"/>
      <c r="E2998" s="372"/>
      <c r="F2998" s="51" t="s">
        <v>64</v>
      </c>
      <c r="G2998" s="54">
        <v>0.06</v>
      </c>
      <c r="H2998" s="54">
        <v>1.1499999999999999</v>
      </c>
      <c r="I2998" s="114">
        <v>2.2769999999999999E-2</v>
      </c>
      <c r="J2998" s="57"/>
      <c r="K2998" s="52"/>
      <c r="L2998" s="57"/>
      <c r="M2998" s="52"/>
      <c r="N2998" s="58"/>
      <c r="AF2998" s="39"/>
      <c r="AG2998" s="47"/>
      <c r="AH2998" s="47"/>
      <c r="AL2998" s="3" t="s">
        <v>178</v>
      </c>
      <c r="AN2998" s="47"/>
      <c r="AO2998" s="47"/>
      <c r="AQ2998" s="47"/>
    </row>
    <row r="2999" spans="1:43" s="4" customFormat="1" ht="15" x14ac:dyDescent="0.25">
      <c r="A2999" s="48"/>
      <c r="B2999" s="49"/>
      <c r="C2999" s="375" t="s">
        <v>65</v>
      </c>
      <c r="D2999" s="375"/>
      <c r="E2999" s="375"/>
      <c r="F2999" s="59"/>
      <c r="G2999" s="60"/>
      <c r="H2999" s="60"/>
      <c r="I2999" s="60"/>
      <c r="J2999" s="61">
        <v>87.25</v>
      </c>
      <c r="K2999" s="60"/>
      <c r="L2999" s="61">
        <v>31.99</v>
      </c>
      <c r="M2999" s="60"/>
      <c r="N2999" s="62"/>
      <c r="AF2999" s="39"/>
      <c r="AG2999" s="47"/>
      <c r="AH2999" s="47"/>
      <c r="AM2999" s="3" t="s">
        <v>65</v>
      </c>
      <c r="AN2999" s="47"/>
      <c r="AO2999" s="47"/>
      <c r="AQ2999" s="47"/>
    </row>
    <row r="3000" spans="1:43" s="4" customFormat="1" ht="15" x14ac:dyDescent="0.25">
      <c r="A3000" s="56"/>
      <c r="B3000" s="49"/>
      <c r="C3000" s="372" t="s">
        <v>66</v>
      </c>
      <c r="D3000" s="372"/>
      <c r="E3000" s="372"/>
      <c r="F3000" s="51"/>
      <c r="G3000" s="52"/>
      <c r="H3000" s="52"/>
      <c r="I3000" s="52"/>
      <c r="J3000" s="57"/>
      <c r="K3000" s="52"/>
      <c r="L3000" s="53">
        <v>22.73</v>
      </c>
      <c r="M3000" s="52"/>
      <c r="N3000" s="64">
        <v>794.64</v>
      </c>
      <c r="AF3000" s="39"/>
      <c r="AG3000" s="47"/>
      <c r="AH3000" s="47"/>
      <c r="AL3000" s="3" t="s">
        <v>66</v>
      </c>
      <c r="AN3000" s="47"/>
      <c r="AO3000" s="47"/>
      <c r="AQ3000" s="47"/>
    </row>
    <row r="3001" spans="1:43" s="4" customFormat="1" ht="23.25" x14ac:dyDescent="0.25">
      <c r="A3001" s="56"/>
      <c r="B3001" s="49" t="s">
        <v>681</v>
      </c>
      <c r="C3001" s="372" t="s">
        <v>682</v>
      </c>
      <c r="D3001" s="372"/>
      <c r="E3001" s="372"/>
      <c r="F3001" s="51" t="s">
        <v>69</v>
      </c>
      <c r="G3001" s="63">
        <v>97</v>
      </c>
      <c r="H3001" s="52"/>
      <c r="I3001" s="63">
        <v>97</v>
      </c>
      <c r="J3001" s="57"/>
      <c r="K3001" s="52"/>
      <c r="L3001" s="53">
        <v>22.05</v>
      </c>
      <c r="M3001" s="52"/>
      <c r="N3001" s="64">
        <v>770.8</v>
      </c>
      <c r="AF3001" s="39"/>
      <c r="AG3001" s="47"/>
      <c r="AH3001" s="47"/>
      <c r="AL3001" s="3" t="s">
        <v>682</v>
      </c>
      <c r="AN3001" s="47"/>
      <c r="AO3001" s="47"/>
      <c r="AQ3001" s="47"/>
    </row>
    <row r="3002" spans="1:43" s="4" customFormat="1" ht="23.25" x14ac:dyDescent="0.25">
      <c r="A3002" s="56"/>
      <c r="B3002" s="49" t="s">
        <v>683</v>
      </c>
      <c r="C3002" s="372" t="s">
        <v>684</v>
      </c>
      <c r="D3002" s="372"/>
      <c r="E3002" s="372"/>
      <c r="F3002" s="51" t="s">
        <v>69</v>
      </c>
      <c r="G3002" s="63">
        <v>51</v>
      </c>
      <c r="H3002" s="52"/>
      <c r="I3002" s="63">
        <v>51</v>
      </c>
      <c r="J3002" s="57"/>
      <c r="K3002" s="52"/>
      <c r="L3002" s="53">
        <v>11.59</v>
      </c>
      <c r="M3002" s="52"/>
      <c r="N3002" s="64">
        <v>405.27</v>
      </c>
      <c r="AF3002" s="39"/>
      <c r="AG3002" s="47"/>
      <c r="AH3002" s="47"/>
      <c r="AL3002" s="3" t="s">
        <v>684</v>
      </c>
      <c r="AN3002" s="47"/>
      <c r="AO3002" s="47"/>
      <c r="AQ3002" s="47"/>
    </row>
    <row r="3003" spans="1:43" s="4" customFormat="1" ht="15" x14ac:dyDescent="0.25">
      <c r="A3003" s="65"/>
      <c r="B3003" s="66"/>
      <c r="C3003" s="374" t="s">
        <v>72</v>
      </c>
      <c r="D3003" s="374"/>
      <c r="E3003" s="374"/>
      <c r="F3003" s="42"/>
      <c r="G3003" s="43"/>
      <c r="H3003" s="43"/>
      <c r="I3003" s="43"/>
      <c r="J3003" s="45"/>
      <c r="K3003" s="43"/>
      <c r="L3003" s="67">
        <v>65.63</v>
      </c>
      <c r="M3003" s="60"/>
      <c r="N3003" s="46"/>
      <c r="AF3003" s="39"/>
      <c r="AG3003" s="47"/>
      <c r="AH3003" s="47"/>
      <c r="AN3003" s="47" t="s">
        <v>72</v>
      </c>
      <c r="AO3003" s="47"/>
      <c r="AQ3003" s="47"/>
    </row>
    <row r="3004" spans="1:43" s="4" customFormat="1" ht="34.5" x14ac:dyDescent="0.25">
      <c r="A3004" s="40" t="s">
        <v>1114</v>
      </c>
      <c r="B3004" s="41" t="s">
        <v>2513</v>
      </c>
      <c r="C3004" s="374" t="s">
        <v>2514</v>
      </c>
      <c r="D3004" s="374"/>
      <c r="E3004" s="374"/>
      <c r="F3004" s="42" t="s">
        <v>231</v>
      </c>
      <c r="G3004" s="43">
        <v>33.659999999999997</v>
      </c>
      <c r="H3004" s="44">
        <v>1</v>
      </c>
      <c r="I3004" s="68">
        <v>33.659999999999997</v>
      </c>
      <c r="J3004" s="67">
        <v>343.19</v>
      </c>
      <c r="K3004" s="43"/>
      <c r="L3004" s="105">
        <v>1351.09</v>
      </c>
      <c r="M3004" s="68">
        <v>8.5500000000000007</v>
      </c>
      <c r="N3004" s="115">
        <v>11551.78</v>
      </c>
      <c r="AF3004" s="39"/>
      <c r="AG3004" s="47"/>
      <c r="AH3004" s="47" t="s">
        <v>2514</v>
      </c>
      <c r="AN3004" s="47"/>
      <c r="AO3004" s="47"/>
      <c r="AQ3004" s="47"/>
    </row>
    <row r="3005" spans="1:43" s="4" customFormat="1" ht="15" x14ac:dyDescent="0.25">
      <c r="A3005" s="69"/>
      <c r="B3005" s="50"/>
      <c r="C3005" s="372" t="s">
        <v>2515</v>
      </c>
      <c r="D3005" s="372"/>
      <c r="E3005" s="372"/>
      <c r="F3005" s="372"/>
      <c r="G3005" s="372"/>
      <c r="H3005" s="372"/>
      <c r="I3005" s="372"/>
      <c r="J3005" s="372"/>
      <c r="K3005" s="372"/>
      <c r="L3005" s="372"/>
      <c r="M3005" s="372"/>
      <c r="N3005" s="377"/>
      <c r="AF3005" s="39"/>
      <c r="AG3005" s="47"/>
      <c r="AH3005" s="47"/>
      <c r="AI3005" s="3" t="s">
        <v>2515</v>
      </c>
      <c r="AN3005" s="47"/>
      <c r="AO3005" s="47"/>
      <c r="AQ3005" s="47"/>
    </row>
    <row r="3006" spans="1:43" s="4" customFormat="1" ht="15" x14ac:dyDescent="0.25">
      <c r="A3006" s="65"/>
      <c r="B3006" s="66"/>
      <c r="C3006" s="374" t="s">
        <v>72</v>
      </c>
      <c r="D3006" s="374"/>
      <c r="E3006" s="374"/>
      <c r="F3006" s="42"/>
      <c r="G3006" s="43"/>
      <c r="H3006" s="43"/>
      <c r="I3006" s="43"/>
      <c r="J3006" s="45"/>
      <c r="K3006" s="43"/>
      <c r="L3006" s="105">
        <v>1351.09</v>
      </c>
      <c r="M3006" s="60"/>
      <c r="N3006" s="115">
        <v>11551.78</v>
      </c>
      <c r="AF3006" s="39"/>
      <c r="AG3006" s="47"/>
      <c r="AH3006" s="47"/>
      <c r="AN3006" s="47" t="s">
        <v>72</v>
      </c>
      <c r="AO3006" s="47"/>
      <c r="AQ3006" s="47"/>
    </row>
    <row r="3007" spans="1:43" s="4" customFormat="1" ht="23.25" x14ac:dyDescent="0.25">
      <c r="A3007" s="40" t="s">
        <v>1115</v>
      </c>
      <c r="B3007" s="41" t="s">
        <v>702</v>
      </c>
      <c r="C3007" s="374" t="s">
        <v>703</v>
      </c>
      <c r="D3007" s="374"/>
      <c r="E3007" s="374"/>
      <c r="F3007" s="42" t="s">
        <v>215</v>
      </c>
      <c r="G3007" s="43">
        <v>0.28999999999999998</v>
      </c>
      <c r="H3007" s="44">
        <v>1</v>
      </c>
      <c r="I3007" s="68">
        <v>0.28999999999999998</v>
      </c>
      <c r="J3007" s="45"/>
      <c r="K3007" s="43"/>
      <c r="L3007" s="45"/>
      <c r="M3007" s="43"/>
      <c r="N3007" s="46"/>
      <c r="AF3007" s="39"/>
      <c r="AG3007" s="47"/>
      <c r="AH3007" s="47" t="s">
        <v>703</v>
      </c>
      <c r="AN3007" s="47"/>
      <c r="AO3007" s="47"/>
      <c r="AQ3007" s="47"/>
    </row>
    <row r="3008" spans="1:43" s="4" customFormat="1" ht="15" x14ac:dyDescent="0.25">
      <c r="A3008" s="69"/>
      <c r="B3008" s="50"/>
      <c r="C3008" s="372" t="s">
        <v>2412</v>
      </c>
      <c r="D3008" s="372"/>
      <c r="E3008" s="372"/>
      <c r="F3008" s="372"/>
      <c r="G3008" s="372"/>
      <c r="H3008" s="372"/>
      <c r="I3008" s="372"/>
      <c r="J3008" s="372"/>
      <c r="K3008" s="372"/>
      <c r="L3008" s="372"/>
      <c r="M3008" s="372"/>
      <c r="N3008" s="377"/>
      <c r="AF3008" s="39"/>
      <c r="AG3008" s="47"/>
      <c r="AH3008" s="47"/>
      <c r="AI3008" s="3" t="s">
        <v>2412</v>
      </c>
      <c r="AN3008" s="47"/>
      <c r="AO3008" s="47"/>
      <c r="AQ3008" s="47"/>
    </row>
    <row r="3009" spans="1:43" s="4" customFormat="1" ht="22.5" x14ac:dyDescent="0.25">
      <c r="A3009" s="103"/>
      <c r="B3009" s="49" t="s">
        <v>217</v>
      </c>
      <c r="C3009" s="368" t="s">
        <v>218</v>
      </c>
      <c r="D3009" s="368"/>
      <c r="E3009" s="368"/>
      <c r="F3009" s="368"/>
      <c r="G3009" s="368"/>
      <c r="H3009" s="368"/>
      <c r="I3009" s="368"/>
      <c r="J3009" s="368"/>
      <c r="K3009" s="368"/>
      <c r="L3009" s="368"/>
      <c r="M3009" s="368"/>
      <c r="N3009" s="376"/>
      <c r="AF3009" s="39"/>
      <c r="AG3009" s="47"/>
      <c r="AH3009" s="47"/>
      <c r="AJ3009" s="3" t="s">
        <v>218</v>
      </c>
      <c r="AN3009" s="47"/>
      <c r="AO3009" s="47"/>
      <c r="AQ3009" s="47"/>
    </row>
    <row r="3010" spans="1:43" s="4" customFormat="1" ht="15" x14ac:dyDescent="0.25">
      <c r="A3010" s="48"/>
      <c r="B3010" s="49" t="s">
        <v>58</v>
      </c>
      <c r="C3010" s="372" t="s">
        <v>62</v>
      </c>
      <c r="D3010" s="372"/>
      <c r="E3010" s="372"/>
      <c r="F3010" s="51"/>
      <c r="G3010" s="52"/>
      <c r="H3010" s="52"/>
      <c r="I3010" s="52"/>
      <c r="J3010" s="53">
        <v>37.17</v>
      </c>
      <c r="K3010" s="54">
        <v>1.1499999999999999</v>
      </c>
      <c r="L3010" s="53">
        <v>12.4</v>
      </c>
      <c r="M3010" s="54">
        <v>34.96</v>
      </c>
      <c r="N3010" s="64">
        <v>433.5</v>
      </c>
      <c r="AF3010" s="39"/>
      <c r="AG3010" s="47"/>
      <c r="AH3010" s="47"/>
      <c r="AK3010" s="3" t="s">
        <v>62</v>
      </c>
      <c r="AN3010" s="47"/>
      <c r="AO3010" s="47"/>
      <c r="AQ3010" s="47"/>
    </row>
    <row r="3011" spans="1:43" s="4" customFormat="1" ht="15" x14ac:dyDescent="0.25">
      <c r="A3011" s="48"/>
      <c r="B3011" s="49" t="s">
        <v>73</v>
      </c>
      <c r="C3011" s="372" t="s">
        <v>175</v>
      </c>
      <c r="D3011" s="372"/>
      <c r="E3011" s="372"/>
      <c r="F3011" s="51"/>
      <c r="G3011" s="52"/>
      <c r="H3011" s="52"/>
      <c r="I3011" s="52"/>
      <c r="J3011" s="53">
        <v>1.97</v>
      </c>
      <c r="K3011" s="54">
        <v>1.1499999999999999</v>
      </c>
      <c r="L3011" s="53">
        <v>0.66</v>
      </c>
      <c r="M3011" s="52"/>
      <c r="N3011" s="58"/>
      <c r="AF3011" s="39"/>
      <c r="AG3011" s="47"/>
      <c r="AH3011" s="47"/>
      <c r="AK3011" s="3" t="s">
        <v>175</v>
      </c>
      <c r="AN3011" s="47"/>
      <c r="AO3011" s="47"/>
      <c r="AQ3011" s="47"/>
    </row>
    <row r="3012" spans="1:43" s="4" customFormat="1" ht="15" x14ac:dyDescent="0.25">
      <c r="A3012" s="48"/>
      <c r="B3012" s="49" t="s">
        <v>78</v>
      </c>
      <c r="C3012" s="372" t="s">
        <v>176</v>
      </c>
      <c r="D3012" s="372"/>
      <c r="E3012" s="372"/>
      <c r="F3012" s="51"/>
      <c r="G3012" s="52"/>
      <c r="H3012" s="52"/>
      <c r="I3012" s="52"/>
      <c r="J3012" s="53">
        <v>0.35</v>
      </c>
      <c r="K3012" s="54">
        <v>1.1499999999999999</v>
      </c>
      <c r="L3012" s="53">
        <v>0.12</v>
      </c>
      <c r="M3012" s="54">
        <v>34.96</v>
      </c>
      <c r="N3012" s="64">
        <v>4.2</v>
      </c>
      <c r="AF3012" s="39"/>
      <c r="AG3012" s="47"/>
      <c r="AH3012" s="47"/>
      <c r="AK3012" s="3" t="s">
        <v>176</v>
      </c>
      <c r="AN3012" s="47"/>
      <c r="AO3012" s="47"/>
      <c r="AQ3012" s="47"/>
    </row>
    <row r="3013" spans="1:43" s="4" customFormat="1" ht="15" x14ac:dyDescent="0.25">
      <c r="A3013" s="48"/>
      <c r="B3013" s="49" t="s">
        <v>122</v>
      </c>
      <c r="C3013" s="372" t="s">
        <v>177</v>
      </c>
      <c r="D3013" s="372"/>
      <c r="E3013" s="372"/>
      <c r="F3013" s="51"/>
      <c r="G3013" s="52"/>
      <c r="H3013" s="52"/>
      <c r="I3013" s="52"/>
      <c r="J3013" s="53">
        <v>0.74</v>
      </c>
      <c r="K3013" s="52"/>
      <c r="L3013" s="53">
        <v>0.21</v>
      </c>
      <c r="M3013" s="52"/>
      <c r="N3013" s="58"/>
      <c r="AF3013" s="39"/>
      <c r="AG3013" s="47"/>
      <c r="AH3013" s="47"/>
      <c r="AK3013" s="3" t="s">
        <v>177</v>
      </c>
      <c r="AN3013" s="47"/>
      <c r="AO3013" s="47"/>
      <c r="AQ3013" s="47"/>
    </row>
    <row r="3014" spans="1:43" s="4" customFormat="1" ht="15" x14ac:dyDescent="0.25">
      <c r="A3014" s="56"/>
      <c r="B3014" s="49"/>
      <c r="C3014" s="372" t="s">
        <v>63</v>
      </c>
      <c r="D3014" s="372"/>
      <c r="E3014" s="372"/>
      <c r="F3014" s="51" t="s">
        <v>64</v>
      </c>
      <c r="G3014" s="54">
        <v>4.84</v>
      </c>
      <c r="H3014" s="54">
        <v>1.1499999999999999</v>
      </c>
      <c r="I3014" s="114">
        <v>1.6141399999999999</v>
      </c>
      <c r="J3014" s="57"/>
      <c r="K3014" s="52"/>
      <c r="L3014" s="57"/>
      <c r="M3014" s="52"/>
      <c r="N3014" s="58"/>
      <c r="AF3014" s="39"/>
      <c r="AG3014" s="47"/>
      <c r="AH3014" s="47"/>
      <c r="AL3014" s="3" t="s">
        <v>63</v>
      </c>
      <c r="AN3014" s="47"/>
      <c r="AO3014" s="47"/>
      <c r="AQ3014" s="47"/>
    </row>
    <row r="3015" spans="1:43" s="4" customFormat="1" ht="15" x14ac:dyDescent="0.25">
      <c r="A3015" s="56"/>
      <c r="B3015" s="49"/>
      <c r="C3015" s="372" t="s">
        <v>178</v>
      </c>
      <c r="D3015" s="372"/>
      <c r="E3015" s="372"/>
      <c r="F3015" s="51" t="s">
        <v>64</v>
      </c>
      <c r="G3015" s="54">
        <v>0.03</v>
      </c>
      <c r="H3015" s="54">
        <v>1.1499999999999999</v>
      </c>
      <c r="I3015" s="117">
        <v>1.0005E-2</v>
      </c>
      <c r="J3015" s="57"/>
      <c r="K3015" s="52"/>
      <c r="L3015" s="57"/>
      <c r="M3015" s="52"/>
      <c r="N3015" s="58"/>
      <c r="AF3015" s="39"/>
      <c r="AG3015" s="47"/>
      <c r="AH3015" s="47"/>
      <c r="AL3015" s="3" t="s">
        <v>178</v>
      </c>
      <c r="AN3015" s="47"/>
      <c r="AO3015" s="47"/>
      <c r="AQ3015" s="47"/>
    </row>
    <row r="3016" spans="1:43" s="4" customFormat="1" ht="15" x14ac:dyDescent="0.25">
      <c r="A3016" s="48"/>
      <c r="B3016" s="49"/>
      <c r="C3016" s="375" t="s">
        <v>65</v>
      </c>
      <c r="D3016" s="375"/>
      <c r="E3016" s="375"/>
      <c r="F3016" s="59"/>
      <c r="G3016" s="60"/>
      <c r="H3016" s="60"/>
      <c r="I3016" s="60"/>
      <c r="J3016" s="61">
        <v>39.880000000000003</v>
      </c>
      <c r="K3016" s="60"/>
      <c r="L3016" s="61">
        <v>13.27</v>
      </c>
      <c r="M3016" s="60"/>
      <c r="N3016" s="62"/>
      <c r="AF3016" s="39"/>
      <c r="AG3016" s="47"/>
      <c r="AH3016" s="47"/>
      <c r="AM3016" s="3" t="s">
        <v>65</v>
      </c>
      <c r="AN3016" s="47"/>
      <c r="AO3016" s="47"/>
      <c r="AQ3016" s="47"/>
    </row>
    <row r="3017" spans="1:43" s="4" customFormat="1" ht="15" x14ac:dyDescent="0.25">
      <c r="A3017" s="56"/>
      <c r="B3017" s="49"/>
      <c r="C3017" s="372" t="s">
        <v>66</v>
      </c>
      <c r="D3017" s="372"/>
      <c r="E3017" s="372"/>
      <c r="F3017" s="51"/>
      <c r="G3017" s="52"/>
      <c r="H3017" s="52"/>
      <c r="I3017" s="52"/>
      <c r="J3017" s="57"/>
      <c r="K3017" s="52"/>
      <c r="L3017" s="53">
        <v>12.52</v>
      </c>
      <c r="M3017" s="52"/>
      <c r="N3017" s="64">
        <v>437.7</v>
      </c>
      <c r="AF3017" s="39"/>
      <c r="AG3017" s="47"/>
      <c r="AH3017" s="47"/>
      <c r="AL3017" s="3" t="s">
        <v>66</v>
      </c>
      <c r="AN3017" s="47"/>
      <c r="AO3017" s="47"/>
      <c r="AQ3017" s="47"/>
    </row>
    <row r="3018" spans="1:43" s="4" customFormat="1" ht="23.25" x14ac:dyDescent="0.25">
      <c r="A3018" s="56"/>
      <c r="B3018" s="49" t="s">
        <v>681</v>
      </c>
      <c r="C3018" s="372" t="s">
        <v>682</v>
      </c>
      <c r="D3018" s="372"/>
      <c r="E3018" s="372"/>
      <c r="F3018" s="51" t="s">
        <v>69</v>
      </c>
      <c r="G3018" s="63">
        <v>97</v>
      </c>
      <c r="H3018" s="52"/>
      <c r="I3018" s="63">
        <v>97</v>
      </c>
      <c r="J3018" s="57"/>
      <c r="K3018" s="52"/>
      <c r="L3018" s="53">
        <v>12.14</v>
      </c>
      <c r="M3018" s="52"/>
      <c r="N3018" s="64">
        <v>424.57</v>
      </c>
      <c r="AF3018" s="39"/>
      <c r="AG3018" s="47"/>
      <c r="AH3018" s="47"/>
      <c r="AL3018" s="3" t="s">
        <v>682</v>
      </c>
      <c r="AN3018" s="47"/>
      <c r="AO3018" s="47"/>
      <c r="AQ3018" s="47"/>
    </row>
    <row r="3019" spans="1:43" s="4" customFormat="1" ht="23.25" x14ac:dyDescent="0.25">
      <c r="A3019" s="56"/>
      <c r="B3019" s="49" t="s">
        <v>683</v>
      </c>
      <c r="C3019" s="372" t="s">
        <v>684</v>
      </c>
      <c r="D3019" s="372"/>
      <c r="E3019" s="372"/>
      <c r="F3019" s="51" t="s">
        <v>69</v>
      </c>
      <c r="G3019" s="63">
        <v>51</v>
      </c>
      <c r="H3019" s="52"/>
      <c r="I3019" s="63">
        <v>51</v>
      </c>
      <c r="J3019" s="57"/>
      <c r="K3019" s="52"/>
      <c r="L3019" s="53">
        <v>6.39</v>
      </c>
      <c r="M3019" s="52"/>
      <c r="N3019" s="64">
        <v>223.23</v>
      </c>
      <c r="AF3019" s="39"/>
      <c r="AG3019" s="47"/>
      <c r="AH3019" s="47"/>
      <c r="AL3019" s="3" t="s">
        <v>684</v>
      </c>
      <c r="AN3019" s="47"/>
      <c r="AO3019" s="47"/>
      <c r="AQ3019" s="47"/>
    </row>
    <row r="3020" spans="1:43" s="4" customFormat="1" ht="15" x14ac:dyDescent="0.25">
      <c r="A3020" s="65"/>
      <c r="B3020" s="66"/>
      <c r="C3020" s="374" t="s">
        <v>72</v>
      </c>
      <c r="D3020" s="374"/>
      <c r="E3020" s="374"/>
      <c r="F3020" s="42"/>
      <c r="G3020" s="43"/>
      <c r="H3020" s="43"/>
      <c r="I3020" s="43"/>
      <c r="J3020" s="45"/>
      <c r="K3020" s="43"/>
      <c r="L3020" s="67">
        <v>31.8</v>
      </c>
      <c r="M3020" s="60"/>
      <c r="N3020" s="46"/>
      <c r="AF3020" s="39"/>
      <c r="AG3020" s="47"/>
      <c r="AH3020" s="47"/>
      <c r="AN3020" s="47" t="s">
        <v>72</v>
      </c>
      <c r="AO3020" s="47"/>
      <c r="AQ3020" s="47"/>
    </row>
    <row r="3021" spans="1:43" s="4" customFormat="1" ht="45.75" x14ac:dyDescent="0.25">
      <c r="A3021" s="40" t="s">
        <v>1116</v>
      </c>
      <c r="B3021" s="41" t="s">
        <v>706</v>
      </c>
      <c r="C3021" s="374" t="s">
        <v>998</v>
      </c>
      <c r="D3021" s="374"/>
      <c r="E3021" s="374"/>
      <c r="F3021" s="42" t="s">
        <v>215</v>
      </c>
      <c r="G3021" s="43">
        <v>0.04</v>
      </c>
      <c r="H3021" s="44">
        <v>1</v>
      </c>
      <c r="I3021" s="68">
        <v>0.04</v>
      </c>
      <c r="J3021" s="45"/>
      <c r="K3021" s="43"/>
      <c r="L3021" s="45"/>
      <c r="M3021" s="43"/>
      <c r="N3021" s="46"/>
      <c r="AF3021" s="39"/>
      <c r="AG3021" s="47"/>
      <c r="AH3021" s="47" t="s">
        <v>998</v>
      </c>
      <c r="AN3021" s="47"/>
      <c r="AO3021" s="47"/>
      <c r="AQ3021" s="47"/>
    </row>
    <row r="3022" spans="1:43" s="4" customFormat="1" ht="15" x14ac:dyDescent="0.25">
      <c r="A3022" s="69"/>
      <c r="B3022" s="50"/>
      <c r="C3022" s="372" t="s">
        <v>675</v>
      </c>
      <c r="D3022" s="372"/>
      <c r="E3022" s="372"/>
      <c r="F3022" s="372"/>
      <c r="G3022" s="372"/>
      <c r="H3022" s="372"/>
      <c r="I3022" s="372"/>
      <c r="J3022" s="372"/>
      <c r="K3022" s="372"/>
      <c r="L3022" s="372"/>
      <c r="M3022" s="372"/>
      <c r="N3022" s="377"/>
      <c r="AF3022" s="39"/>
      <c r="AG3022" s="47"/>
      <c r="AH3022" s="47"/>
      <c r="AI3022" s="3" t="s">
        <v>675</v>
      </c>
      <c r="AN3022" s="47"/>
      <c r="AO3022" s="47"/>
      <c r="AQ3022" s="47"/>
    </row>
    <row r="3023" spans="1:43" s="4" customFormat="1" ht="22.5" x14ac:dyDescent="0.25">
      <c r="A3023" s="103"/>
      <c r="B3023" s="49" t="s">
        <v>217</v>
      </c>
      <c r="C3023" s="368" t="s">
        <v>218</v>
      </c>
      <c r="D3023" s="368"/>
      <c r="E3023" s="368"/>
      <c r="F3023" s="368"/>
      <c r="G3023" s="368"/>
      <c r="H3023" s="368"/>
      <c r="I3023" s="368"/>
      <c r="J3023" s="368"/>
      <c r="K3023" s="368"/>
      <c r="L3023" s="368"/>
      <c r="M3023" s="368"/>
      <c r="N3023" s="376"/>
      <c r="AF3023" s="39"/>
      <c r="AG3023" s="47"/>
      <c r="AH3023" s="47"/>
      <c r="AJ3023" s="3" t="s">
        <v>218</v>
      </c>
      <c r="AN3023" s="47"/>
      <c r="AO3023" s="47"/>
      <c r="AQ3023" s="47"/>
    </row>
    <row r="3024" spans="1:43" s="4" customFormat="1" ht="15" x14ac:dyDescent="0.25">
      <c r="A3024" s="48"/>
      <c r="B3024" s="49" t="s">
        <v>58</v>
      </c>
      <c r="C3024" s="372" t="s">
        <v>62</v>
      </c>
      <c r="D3024" s="372"/>
      <c r="E3024" s="372"/>
      <c r="F3024" s="51"/>
      <c r="G3024" s="52"/>
      <c r="H3024" s="52"/>
      <c r="I3024" s="52"/>
      <c r="J3024" s="53">
        <v>139.54</v>
      </c>
      <c r="K3024" s="54">
        <v>1.1499999999999999</v>
      </c>
      <c r="L3024" s="53">
        <v>6.42</v>
      </c>
      <c r="M3024" s="54">
        <v>34.96</v>
      </c>
      <c r="N3024" s="64">
        <v>224.44</v>
      </c>
      <c r="AF3024" s="39"/>
      <c r="AG3024" s="47"/>
      <c r="AH3024" s="47"/>
      <c r="AK3024" s="3" t="s">
        <v>62</v>
      </c>
      <c r="AN3024" s="47"/>
      <c r="AO3024" s="47"/>
      <c r="AQ3024" s="47"/>
    </row>
    <row r="3025" spans="1:43" s="4" customFormat="1" ht="15" x14ac:dyDescent="0.25">
      <c r="A3025" s="48"/>
      <c r="B3025" s="49" t="s">
        <v>122</v>
      </c>
      <c r="C3025" s="372" t="s">
        <v>177</v>
      </c>
      <c r="D3025" s="372"/>
      <c r="E3025" s="372"/>
      <c r="F3025" s="51"/>
      <c r="G3025" s="52"/>
      <c r="H3025" s="52"/>
      <c r="I3025" s="52"/>
      <c r="J3025" s="53">
        <v>16.79</v>
      </c>
      <c r="K3025" s="52"/>
      <c r="L3025" s="53">
        <v>0.67</v>
      </c>
      <c r="M3025" s="52"/>
      <c r="N3025" s="58"/>
      <c r="AF3025" s="39"/>
      <c r="AG3025" s="47"/>
      <c r="AH3025" s="47"/>
      <c r="AK3025" s="3" t="s">
        <v>177</v>
      </c>
      <c r="AN3025" s="47"/>
      <c r="AO3025" s="47"/>
      <c r="AQ3025" s="47"/>
    </row>
    <row r="3026" spans="1:43" s="4" customFormat="1" ht="15" x14ac:dyDescent="0.25">
      <c r="A3026" s="56"/>
      <c r="B3026" s="49"/>
      <c r="C3026" s="372" t="s">
        <v>63</v>
      </c>
      <c r="D3026" s="372"/>
      <c r="E3026" s="372"/>
      <c r="F3026" s="51" t="s">
        <v>64</v>
      </c>
      <c r="G3026" s="104">
        <v>15.2</v>
      </c>
      <c r="H3026" s="54">
        <v>1.1499999999999999</v>
      </c>
      <c r="I3026" s="70">
        <v>0.69920000000000004</v>
      </c>
      <c r="J3026" s="57"/>
      <c r="K3026" s="52"/>
      <c r="L3026" s="57"/>
      <c r="M3026" s="52"/>
      <c r="N3026" s="58"/>
      <c r="AF3026" s="39"/>
      <c r="AG3026" s="47"/>
      <c r="AH3026" s="47"/>
      <c r="AL3026" s="3" t="s">
        <v>63</v>
      </c>
      <c r="AN3026" s="47"/>
      <c r="AO3026" s="47"/>
      <c r="AQ3026" s="47"/>
    </row>
    <row r="3027" spans="1:43" s="4" customFormat="1" ht="15" x14ac:dyDescent="0.25">
      <c r="A3027" s="48"/>
      <c r="B3027" s="49"/>
      <c r="C3027" s="375" t="s">
        <v>65</v>
      </c>
      <c r="D3027" s="375"/>
      <c r="E3027" s="375"/>
      <c r="F3027" s="59"/>
      <c r="G3027" s="60"/>
      <c r="H3027" s="60"/>
      <c r="I3027" s="60"/>
      <c r="J3027" s="61">
        <v>156.33000000000001</v>
      </c>
      <c r="K3027" s="60"/>
      <c r="L3027" s="61">
        <v>7.09</v>
      </c>
      <c r="M3027" s="60"/>
      <c r="N3027" s="62"/>
      <c r="AF3027" s="39"/>
      <c r="AG3027" s="47"/>
      <c r="AH3027" s="47"/>
      <c r="AM3027" s="3" t="s">
        <v>65</v>
      </c>
      <c r="AN3027" s="47"/>
      <c r="AO3027" s="47"/>
      <c r="AQ3027" s="47"/>
    </row>
    <row r="3028" spans="1:43" s="4" customFormat="1" ht="15" x14ac:dyDescent="0.25">
      <c r="A3028" s="56"/>
      <c r="B3028" s="49"/>
      <c r="C3028" s="372" t="s">
        <v>66</v>
      </c>
      <c r="D3028" s="372"/>
      <c r="E3028" s="372"/>
      <c r="F3028" s="51"/>
      <c r="G3028" s="52"/>
      <c r="H3028" s="52"/>
      <c r="I3028" s="52"/>
      <c r="J3028" s="57"/>
      <c r="K3028" s="52"/>
      <c r="L3028" s="53">
        <v>6.42</v>
      </c>
      <c r="M3028" s="52"/>
      <c r="N3028" s="64">
        <v>224.44</v>
      </c>
      <c r="AF3028" s="39"/>
      <c r="AG3028" s="47"/>
      <c r="AH3028" s="47"/>
      <c r="AL3028" s="3" t="s">
        <v>66</v>
      </c>
      <c r="AN3028" s="47"/>
      <c r="AO3028" s="47"/>
      <c r="AQ3028" s="47"/>
    </row>
    <row r="3029" spans="1:43" s="4" customFormat="1" ht="23.25" x14ac:dyDescent="0.25">
      <c r="A3029" s="56"/>
      <c r="B3029" s="49" t="s">
        <v>681</v>
      </c>
      <c r="C3029" s="372" t="s">
        <v>682</v>
      </c>
      <c r="D3029" s="372"/>
      <c r="E3029" s="372"/>
      <c r="F3029" s="51" t="s">
        <v>69</v>
      </c>
      <c r="G3029" s="63">
        <v>97</v>
      </c>
      <c r="H3029" s="52"/>
      <c r="I3029" s="63">
        <v>97</v>
      </c>
      <c r="J3029" s="57"/>
      <c r="K3029" s="52"/>
      <c r="L3029" s="53">
        <v>6.23</v>
      </c>
      <c r="M3029" s="52"/>
      <c r="N3029" s="64">
        <v>217.71</v>
      </c>
      <c r="AF3029" s="39"/>
      <c r="AG3029" s="47"/>
      <c r="AH3029" s="47"/>
      <c r="AL3029" s="3" t="s">
        <v>682</v>
      </c>
      <c r="AN3029" s="47"/>
      <c r="AO3029" s="47"/>
      <c r="AQ3029" s="47"/>
    </row>
    <row r="3030" spans="1:43" s="4" customFormat="1" ht="23.25" x14ac:dyDescent="0.25">
      <c r="A3030" s="56"/>
      <c r="B3030" s="49" t="s">
        <v>683</v>
      </c>
      <c r="C3030" s="372" t="s">
        <v>684</v>
      </c>
      <c r="D3030" s="372"/>
      <c r="E3030" s="372"/>
      <c r="F3030" s="51" t="s">
        <v>69</v>
      </c>
      <c r="G3030" s="63">
        <v>51</v>
      </c>
      <c r="H3030" s="52"/>
      <c r="I3030" s="63">
        <v>51</v>
      </c>
      <c r="J3030" s="57"/>
      <c r="K3030" s="52"/>
      <c r="L3030" s="53">
        <v>3.27</v>
      </c>
      <c r="M3030" s="52"/>
      <c r="N3030" s="64">
        <v>114.46</v>
      </c>
      <c r="AF3030" s="39"/>
      <c r="AG3030" s="47"/>
      <c r="AH3030" s="47"/>
      <c r="AL3030" s="3" t="s">
        <v>684</v>
      </c>
      <c r="AN3030" s="47"/>
      <c r="AO3030" s="47"/>
      <c r="AQ3030" s="47"/>
    </row>
    <row r="3031" spans="1:43" s="4" customFormat="1" ht="15" x14ac:dyDescent="0.25">
      <c r="A3031" s="65"/>
      <c r="B3031" s="66"/>
      <c r="C3031" s="374" t="s">
        <v>72</v>
      </c>
      <c r="D3031" s="374"/>
      <c r="E3031" s="374"/>
      <c r="F3031" s="42"/>
      <c r="G3031" s="43"/>
      <c r="H3031" s="43"/>
      <c r="I3031" s="43"/>
      <c r="J3031" s="45"/>
      <c r="K3031" s="43"/>
      <c r="L3031" s="67">
        <v>16.59</v>
      </c>
      <c r="M3031" s="60"/>
      <c r="N3031" s="46"/>
      <c r="AF3031" s="39"/>
      <c r="AG3031" s="47"/>
      <c r="AH3031" s="47"/>
      <c r="AN3031" s="47" t="s">
        <v>72</v>
      </c>
      <c r="AO3031" s="47"/>
      <c r="AQ3031" s="47"/>
    </row>
    <row r="3032" spans="1:43" s="4" customFormat="1" ht="45.75" x14ac:dyDescent="0.25">
      <c r="A3032" s="40" t="s">
        <v>1117</v>
      </c>
      <c r="B3032" s="41" t="s">
        <v>710</v>
      </c>
      <c r="C3032" s="374" t="s">
        <v>2516</v>
      </c>
      <c r="D3032" s="374"/>
      <c r="E3032" s="374"/>
      <c r="F3032" s="42" t="s">
        <v>231</v>
      </c>
      <c r="G3032" s="43">
        <v>33.659999999999997</v>
      </c>
      <c r="H3032" s="44">
        <v>1</v>
      </c>
      <c r="I3032" s="68">
        <v>33.659999999999997</v>
      </c>
      <c r="J3032" s="67">
        <v>24.48</v>
      </c>
      <c r="K3032" s="43"/>
      <c r="L3032" s="67">
        <v>824</v>
      </c>
      <c r="M3032" s="43"/>
      <c r="N3032" s="46"/>
      <c r="AF3032" s="39"/>
      <c r="AG3032" s="47"/>
      <c r="AH3032" s="47" t="s">
        <v>2516</v>
      </c>
      <c r="AN3032" s="47"/>
      <c r="AO3032" s="47"/>
      <c r="AQ3032" s="47"/>
    </row>
    <row r="3033" spans="1:43" s="4" customFormat="1" ht="15" x14ac:dyDescent="0.25">
      <c r="A3033" s="69"/>
      <c r="B3033" s="50"/>
      <c r="C3033" s="372" t="s">
        <v>2515</v>
      </c>
      <c r="D3033" s="372"/>
      <c r="E3033" s="372"/>
      <c r="F3033" s="372"/>
      <c r="G3033" s="372"/>
      <c r="H3033" s="372"/>
      <c r="I3033" s="372"/>
      <c r="J3033" s="372"/>
      <c r="K3033" s="372"/>
      <c r="L3033" s="372"/>
      <c r="M3033" s="372"/>
      <c r="N3033" s="377"/>
      <c r="AF3033" s="39"/>
      <c r="AG3033" s="47"/>
      <c r="AH3033" s="47"/>
      <c r="AI3033" s="3" t="s">
        <v>2515</v>
      </c>
      <c r="AN3033" s="47"/>
      <c r="AO3033" s="47"/>
      <c r="AQ3033" s="47"/>
    </row>
    <row r="3034" spans="1:43" s="4" customFormat="1" ht="15" x14ac:dyDescent="0.25">
      <c r="A3034" s="65"/>
      <c r="B3034" s="66"/>
      <c r="C3034" s="374" t="s">
        <v>72</v>
      </c>
      <c r="D3034" s="374"/>
      <c r="E3034" s="374"/>
      <c r="F3034" s="42"/>
      <c r="G3034" s="43"/>
      <c r="H3034" s="43"/>
      <c r="I3034" s="43"/>
      <c r="J3034" s="45"/>
      <c r="K3034" s="43"/>
      <c r="L3034" s="67">
        <v>824</v>
      </c>
      <c r="M3034" s="60"/>
      <c r="N3034" s="46"/>
      <c r="AF3034" s="39"/>
      <c r="AG3034" s="47"/>
      <c r="AH3034" s="47"/>
      <c r="AN3034" s="47" t="s">
        <v>72</v>
      </c>
      <c r="AO3034" s="47"/>
      <c r="AQ3034" s="47"/>
    </row>
    <row r="3035" spans="1:43" s="4" customFormat="1" ht="23.25" x14ac:dyDescent="0.25">
      <c r="A3035" s="40" t="s">
        <v>1118</v>
      </c>
      <c r="B3035" s="41" t="s">
        <v>690</v>
      </c>
      <c r="C3035" s="374" t="s">
        <v>691</v>
      </c>
      <c r="D3035" s="374"/>
      <c r="E3035" s="374"/>
      <c r="F3035" s="42" t="s">
        <v>215</v>
      </c>
      <c r="G3035" s="43">
        <v>0.27</v>
      </c>
      <c r="H3035" s="44">
        <v>1</v>
      </c>
      <c r="I3035" s="68">
        <v>0.27</v>
      </c>
      <c r="J3035" s="45"/>
      <c r="K3035" s="43"/>
      <c r="L3035" s="45"/>
      <c r="M3035" s="43"/>
      <c r="N3035" s="46"/>
      <c r="AF3035" s="39"/>
      <c r="AG3035" s="47"/>
      <c r="AH3035" s="47" t="s">
        <v>691</v>
      </c>
      <c r="AN3035" s="47"/>
      <c r="AO3035" s="47"/>
      <c r="AQ3035" s="47"/>
    </row>
    <row r="3036" spans="1:43" s="4" customFormat="1" ht="15" x14ac:dyDescent="0.25">
      <c r="A3036" s="69"/>
      <c r="B3036" s="50"/>
      <c r="C3036" s="372" t="s">
        <v>2517</v>
      </c>
      <c r="D3036" s="372"/>
      <c r="E3036" s="372"/>
      <c r="F3036" s="372"/>
      <c r="G3036" s="372"/>
      <c r="H3036" s="372"/>
      <c r="I3036" s="372"/>
      <c r="J3036" s="372"/>
      <c r="K3036" s="372"/>
      <c r="L3036" s="372"/>
      <c r="M3036" s="372"/>
      <c r="N3036" s="377"/>
      <c r="AF3036" s="39"/>
      <c r="AG3036" s="47"/>
      <c r="AH3036" s="47"/>
      <c r="AI3036" s="3" t="s">
        <v>2517</v>
      </c>
      <c r="AN3036" s="47"/>
      <c r="AO3036" s="47"/>
      <c r="AQ3036" s="47"/>
    </row>
    <row r="3037" spans="1:43" s="4" customFormat="1" ht="22.5" x14ac:dyDescent="0.25">
      <c r="A3037" s="103"/>
      <c r="B3037" s="49" t="s">
        <v>217</v>
      </c>
      <c r="C3037" s="368" t="s">
        <v>218</v>
      </c>
      <c r="D3037" s="368"/>
      <c r="E3037" s="368"/>
      <c r="F3037" s="368"/>
      <c r="G3037" s="368"/>
      <c r="H3037" s="368"/>
      <c r="I3037" s="368"/>
      <c r="J3037" s="368"/>
      <c r="K3037" s="368"/>
      <c r="L3037" s="368"/>
      <c r="M3037" s="368"/>
      <c r="N3037" s="376"/>
      <c r="AF3037" s="39"/>
      <c r="AG3037" s="47"/>
      <c r="AH3037" s="47"/>
      <c r="AJ3037" s="3" t="s">
        <v>218</v>
      </c>
      <c r="AN3037" s="47"/>
      <c r="AO3037" s="47"/>
      <c r="AQ3037" s="47"/>
    </row>
    <row r="3038" spans="1:43" s="4" customFormat="1" ht="15" x14ac:dyDescent="0.25">
      <c r="A3038" s="48"/>
      <c r="B3038" s="49" t="s">
        <v>58</v>
      </c>
      <c r="C3038" s="372" t="s">
        <v>62</v>
      </c>
      <c r="D3038" s="372"/>
      <c r="E3038" s="372"/>
      <c r="F3038" s="51"/>
      <c r="G3038" s="52"/>
      <c r="H3038" s="52"/>
      <c r="I3038" s="52"/>
      <c r="J3038" s="53">
        <v>49.82</v>
      </c>
      <c r="K3038" s="54">
        <v>1.1499999999999999</v>
      </c>
      <c r="L3038" s="53">
        <v>15.47</v>
      </c>
      <c r="M3038" s="54">
        <v>34.96</v>
      </c>
      <c r="N3038" s="64">
        <v>540.83000000000004</v>
      </c>
      <c r="AF3038" s="39"/>
      <c r="AG3038" s="47"/>
      <c r="AH3038" s="47"/>
      <c r="AK3038" s="3" t="s">
        <v>62</v>
      </c>
      <c r="AN3038" s="47"/>
      <c r="AO3038" s="47"/>
      <c r="AQ3038" s="47"/>
    </row>
    <row r="3039" spans="1:43" s="4" customFormat="1" ht="15" x14ac:dyDescent="0.25">
      <c r="A3039" s="48"/>
      <c r="B3039" s="49" t="s">
        <v>73</v>
      </c>
      <c r="C3039" s="372" t="s">
        <v>175</v>
      </c>
      <c r="D3039" s="372"/>
      <c r="E3039" s="372"/>
      <c r="F3039" s="51"/>
      <c r="G3039" s="52"/>
      <c r="H3039" s="52"/>
      <c r="I3039" s="52"/>
      <c r="J3039" s="53">
        <v>256.27</v>
      </c>
      <c r="K3039" s="54">
        <v>1.1499999999999999</v>
      </c>
      <c r="L3039" s="53">
        <v>79.569999999999993</v>
      </c>
      <c r="M3039" s="52"/>
      <c r="N3039" s="58"/>
      <c r="AF3039" s="39"/>
      <c r="AG3039" s="47"/>
      <c r="AH3039" s="47"/>
      <c r="AK3039" s="3" t="s">
        <v>175</v>
      </c>
      <c r="AN3039" s="47"/>
      <c r="AO3039" s="47"/>
      <c r="AQ3039" s="47"/>
    </row>
    <row r="3040" spans="1:43" s="4" customFormat="1" ht="15" x14ac:dyDescent="0.25">
      <c r="A3040" s="48"/>
      <c r="B3040" s="49" t="s">
        <v>78</v>
      </c>
      <c r="C3040" s="372" t="s">
        <v>176</v>
      </c>
      <c r="D3040" s="372"/>
      <c r="E3040" s="372"/>
      <c r="F3040" s="51"/>
      <c r="G3040" s="52"/>
      <c r="H3040" s="52"/>
      <c r="I3040" s="52"/>
      <c r="J3040" s="53">
        <v>45.24</v>
      </c>
      <c r="K3040" s="54">
        <v>1.1499999999999999</v>
      </c>
      <c r="L3040" s="53">
        <v>14.05</v>
      </c>
      <c r="M3040" s="54">
        <v>34.96</v>
      </c>
      <c r="N3040" s="64">
        <v>491.19</v>
      </c>
      <c r="AF3040" s="39"/>
      <c r="AG3040" s="47"/>
      <c r="AH3040" s="47"/>
      <c r="AK3040" s="3" t="s">
        <v>176</v>
      </c>
      <c r="AN3040" s="47"/>
      <c r="AO3040" s="47"/>
      <c r="AQ3040" s="47"/>
    </row>
    <row r="3041" spans="1:43" s="4" customFormat="1" ht="15" x14ac:dyDescent="0.25">
      <c r="A3041" s="48"/>
      <c r="B3041" s="49" t="s">
        <v>122</v>
      </c>
      <c r="C3041" s="372" t="s">
        <v>177</v>
      </c>
      <c r="D3041" s="372"/>
      <c r="E3041" s="372"/>
      <c r="F3041" s="51"/>
      <c r="G3041" s="52"/>
      <c r="H3041" s="52"/>
      <c r="I3041" s="52"/>
      <c r="J3041" s="53">
        <v>1</v>
      </c>
      <c r="K3041" s="52"/>
      <c r="L3041" s="53">
        <v>0.27</v>
      </c>
      <c r="M3041" s="52"/>
      <c r="N3041" s="58"/>
      <c r="AF3041" s="39"/>
      <c r="AG3041" s="47"/>
      <c r="AH3041" s="47"/>
      <c r="AK3041" s="3" t="s">
        <v>177</v>
      </c>
      <c r="AN3041" s="47"/>
      <c r="AO3041" s="47"/>
      <c r="AQ3041" s="47"/>
    </row>
    <row r="3042" spans="1:43" s="4" customFormat="1" ht="15" x14ac:dyDescent="0.25">
      <c r="A3042" s="56"/>
      <c r="B3042" s="49"/>
      <c r="C3042" s="372" t="s">
        <v>63</v>
      </c>
      <c r="D3042" s="372"/>
      <c r="E3042" s="372"/>
      <c r="F3042" s="51" t="s">
        <v>64</v>
      </c>
      <c r="G3042" s="104">
        <v>5.3</v>
      </c>
      <c r="H3042" s="54">
        <v>1.1499999999999999</v>
      </c>
      <c r="I3042" s="114">
        <v>1.6456500000000001</v>
      </c>
      <c r="J3042" s="57"/>
      <c r="K3042" s="52"/>
      <c r="L3042" s="57"/>
      <c r="M3042" s="52"/>
      <c r="N3042" s="58"/>
      <c r="AF3042" s="39"/>
      <c r="AG3042" s="47"/>
      <c r="AH3042" s="47"/>
      <c r="AL3042" s="3" t="s">
        <v>63</v>
      </c>
      <c r="AN3042" s="47"/>
      <c r="AO3042" s="47"/>
      <c r="AQ3042" s="47"/>
    </row>
    <row r="3043" spans="1:43" s="4" customFormat="1" ht="15" x14ac:dyDescent="0.25">
      <c r="A3043" s="56"/>
      <c r="B3043" s="49"/>
      <c r="C3043" s="372" t="s">
        <v>178</v>
      </c>
      <c r="D3043" s="372"/>
      <c r="E3043" s="372"/>
      <c r="F3043" s="51" t="s">
        <v>64</v>
      </c>
      <c r="G3043" s="104">
        <v>3.9</v>
      </c>
      <c r="H3043" s="54">
        <v>1.1499999999999999</v>
      </c>
      <c r="I3043" s="114">
        <v>1.21095</v>
      </c>
      <c r="J3043" s="57"/>
      <c r="K3043" s="52"/>
      <c r="L3043" s="57"/>
      <c r="M3043" s="52"/>
      <c r="N3043" s="58"/>
      <c r="AF3043" s="39"/>
      <c r="AG3043" s="47"/>
      <c r="AH3043" s="47"/>
      <c r="AL3043" s="3" t="s">
        <v>178</v>
      </c>
      <c r="AN3043" s="47"/>
      <c r="AO3043" s="47"/>
      <c r="AQ3043" s="47"/>
    </row>
    <row r="3044" spans="1:43" s="4" customFormat="1" ht="15" x14ac:dyDescent="0.25">
      <c r="A3044" s="48"/>
      <c r="B3044" s="49"/>
      <c r="C3044" s="375" t="s">
        <v>65</v>
      </c>
      <c r="D3044" s="375"/>
      <c r="E3044" s="375"/>
      <c r="F3044" s="59"/>
      <c r="G3044" s="60"/>
      <c r="H3044" s="60"/>
      <c r="I3044" s="60"/>
      <c r="J3044" s="61">
        <v>307.08999999999997</v>
      </c>
      <c r="K3044" s="60"/>
      <c r="L3044" s="61">
        <v>95.31</v>
      </c>
      <c r="M3044" s="60"/>
      <c r="N3044" s="62"/>
      <c r="AF3044" s="39"/>
      <c r="AG3044" s="47"/>
      <c r="AH3044" s="47"/>
      <c r="AM3044" s="3" t="s">
        <v>65</v>
      </c>
      <c r="AN3044" s="47"/>
      <c r="AO3044" s="47"/>
      <c r="AQ3044" s="47"/>
    </row>
    <row r="3045" spans="1:43" s="4" customFormat="1" ht="15" x14ac:dyDescent="0.25">
      <c r="A3045" s="56"/>
      <c r="B3045" s="49"/>
      <c r="C3045" s="372" t="s">
        <v>66</v>
      </c>
      <c r="D3045" s="372"/>
      <c r="E3045" s="372"/>
      <c r="F3045" s="51"/>
      <c r="G3045" s="52"/>
      <c r="H3045" s="52"/>
      <c r="I3045" s="52"/>
      <c r="J3045" s="57"/>
      <c r="K3045" s="52"/>
      <c r="L3045" s="53">
        <v>29.52</v>
      </c>
      <c r="M3045" s="52"/>
      <c r="N3045" s="55">
        <v>1032.02</v>
      </c>
      <c r="AF3045" s="39"/>
      <c r="AG3045" s="47"/>
      <c r="AH3045" s="47"/>
      <c r="AL3045" s="3" t="s">
        <v>66</v>
      </c>
      <c r="AN3045" s="47"/>
      <c r="AO3045" s="47"/>
      <c r="AQ3045" s="47"/>
    </row>
    <row r="3046" spans="1:43" s="4" customFormat="1" ht="23.25" x14ac:dyDescent="0.25">
      <c r="A3046" s="56"/>
      <c r="B3046" s="49" t="s">
        <v>681</v>
      </c>
      <c r="C3046" s="372" t="s">
        <v>682</v>
      </c>
      <c r="D3046" s="372"/>
      <c r="E3046" s="372"/>
      <c r="F3046" s="51" t="s">
        <v>69</v>
      </c>
      <c r="G3046" s="63">
        <v>97</v>
      </c>
      <c r="H3046" s="52"/>
      <c r="I3046" s="63">
        <v>97</v>
      </c>
      <c r="J3046" s="57"/>
      <c r="K3046" s="52"/>
      <c r="L3046" s="53">
        <v>28.63</v>
      </c>
      <c r="M3046" s="52"/>
      <c r="N3046" s="55">
        <v>1001.06</v>
      </c>
      <c r="AF3046" s="39"/>
      <c r="AG3046" s="47"/>
      <c r="AH3046" s="47"/>
      <c r="AL3046" s="3" t="s">
        <v>682</v>
      </c>
      <c r="AN3046" s="47"/>
      <c r="AO3046" s="47"/>
      <c r="AQ3046" s="47"/>
    </row>
    <row r="3047" spans="1:43" s="4" customFormat="1" ht="23.25" x14ac:dyDescent="0.25">
      <c r="A3047" s="56"/>
      <c r="B3047" s="49" t="s">
        <v>683</v>
      </c>
      <c r="C3047" s="372" t="s">
        <v>684</v>
      </c>
      <c r="D3047" s="372"/>
      <c r="E3047" s="372"/>
      <c r="F3047" s="51" t="s">
        <v>69</v>
      </c>
      <c r="G3047" s="63">
        <v>51</v>
      </c>
      <c r="H3047" s="52"/>
      <c r="I3047" s="63">
        <v>51</v>
      </c>
      <c r="J3047" s="57"/>
      <c r="K3047" s="52"/>
      <c r="L3047" s="53">
        <v>15.06</v>
      </c>
      <c r="M3047" s="52"/>
      <c r="N3047" s="64">
        <v>526.33000000000004</v>
      </c>
      <c r="AF3047" s="39"/>
      <c r="AG3047" s="47"/>
      <c r="AH3047" s="47"/>
      <c r="AL3047" s="3" t="s">
        <v>684</v>
      </c>
      <c r="AN3047" s="47"/>
      <c r="AO3047" s="47"/>
      <c r="AQ3047" s="47"/>
    </row>
    <row r="3048" spans="1:43" s="4" customFormat="1" ht="15" x14ac:dyDescent="0.25">
      <c r="A3048" s="65"/>
      <c r="B3048" s="66"/>
      <c r="C3048" s="374" t="s">
        <v>72</v>
      </c>
      <c r="D3048" s="374"/>
      <c r="E3048" s="374"/>
      <c r="F3048" s="42"/>
      <c r="G3048" s="43"/>
      <c r="H3048" s="43"/>
      <c r="I3048" s="43"/>
      <c r="J3048" s="45"/>
      <c r="K3048" s="43"/>
      <c r="L3048" s="67">
        <v>139</v>
      </c>
      <c r="M3048" s="60"/>
      <c r="N3048" s="46"/>
      <c r="AF3048" s="39"/>
      <c r="AG3048" s="47"/>
      <c r="AH3048" s="47"/>
      <c r="AN3048" s="47" t="s">
        <v>72</v>
      </c>
      <c r="AO3048" s="47"/>
      <c r="AQ3048" s="47"/>
    </row>
    <row r="3049" spans="1:43" s="4" customFormat="1" ht="23.25" x14ac:dyDescent="0.25">
      <c r="A3049" s="40" t="s">
        <v>1120</v>
      </c>
      <c r="B3049" s="41" t="s">
        <v>698</v>
      </c>
      <c r="C3049" s="374" t="s">
        <v>699</v>
      </c>
      <c r="D3049" s="374"/>
      <c r="E3049" s="374"/>
      <c r="F3049" s="42" t="s">
        <v>185</v>
      </c>
      <c r="G3049" s="43">
        <v>3.24</v>
      </c>
      <c r="H3049" s="44">
        <v>1</v>
      </c>
      <c r="I3049" s="68">
        <v>3.24</v>
      </c>
      <c r="J3049" s="67">
        <v>54.95</v>
      </c>
      <c r="K3049" s="43"/>
      <c r="L3049" s="67">
        <v>178.04</v>
      </c>
      <c r="M3049" s="43"/>
      <c r="N3049" s="46"/>
      <c r="AF3049" s="39"/>
      <c r="AG3049" s="47"/>
      <c r="AH3049" s="47" t="s">
        <v>699</v>
      </c>
      <c r="AN3049" s="47"/>
      <c r="AO3049" s="47"/>
      <c r="AQ3049" s="47"/>
    </row>
    <row r="3050" spans="1:43" s="4" customFormat="1" ht="15" x14ac:dyDescent="0.25">
      <c r="A3050" s="65"/>
      <c r="B3050" s="66"/>
      <c r="C3050" s="374" t="s">
        <v>72</v>
      </c>
      <c r="D3050" s="374"/>
      <c r="E3050" s="374"/>
      <c r="F3050" s="42"/>
      <c r="G3050" s="43"/>
      <c r="H3050" s="43"/>
      <c r="I3050" s="43"/>
      <c r="J3050" s="45"/>
      <c r="K3050" s="43"/>
      <c r="L3050" s="67">
        <v>178.04</v>
      </c>
      <c r="M3050" s="60"/>
      <c r="N3050" s="46"/>
      <c r="AF3050" s="39"/>
      <c r="AG3050" s="47"/>
      <c r="AH3050" s="47"/>
      <c r="AN3050" s="47" t="s">
        <v>72</v>
      </c>
      <c r="AO3050" s="47"/>
      <c r="AQ3050" s="47"/>
    </row>
    <row r="3051" spans="1:43" s="4" customFormat="1" ht="45.75" x14ac:dyDescent="0.25">
      <c r="A3051" s="40" t="s">
        <v>1121</v>
      </c>
      <c r="B3051" s="41" t="s">
        <v>745</v>
      </c>
      <c r="C3051" s="374" t="s">
        <v>2518</v>
      </c>
      <c r="D3051" s="374"/>
      <c r="E3051" s="374"/>
      <c r="F3051" s="42" t="s">
        <v>318</v>
      </c>
      <c r="G3051" s="43">
        <v>0.48</v>
      </c>
      <c r="H3051" s="44">
        <v>1</v>
      </c>
      <c r="I3051" s="68">
        <v>0.48</v>
      </c>
      <c r="J3051" s="45"/>
      <c r="K3051" s="43"/>
      <c r="L3051" s="45"/>
      <c r="M3051" s="43"/>
      <c r="N3051" s="46"/>
      <c r="AF3051" s="39"/>
      <c r="AG3051" s="47"/>
      <c r="AH3051" s="47" t="s">
        <v>2518</v>
      </c>
      <c r="AN3051" s="47"/>
      <c r="AO3051" s="47"/>
      <c r="AQ3051" s="47"/>
    </row>
    <row r="3052" spans="1:43" s="4" customFormat="1" ht="15" x14ac:dyDescent="0.25">
      <c r="A3052" s="69"/>
      <c r="B3052" s="50"/>
      <c r="C3052" s="372" t="s">
        <v>2519</v>
      </c>
      <c r="D3052" s="372"/>
      <c r="E3052" s="372"/>
      <c r="F3052" s="372"/>
      <c r="G3052" s="372"/>
      <c r="H3052" s="372"/>
      <c r="I3052" s="372"/>
      <c r="J3052" s="372"/>
      <c r="K3052" s="372"/>
      <c r="L3052" s="372"/>
      <c r="M3052" s="372"/>
      <c r="N3052" s="377"/>
      <c r="AF3052" s="39"/>
      <c r="AG3052" s="47"/>
      <c r="AH3052" s="47"/>
      <c r="AI3052" s="3" t="s">
        <v>2519</v>
      </c>
      <c r="AN3052" s="47"/>
      <c r="AO3052" s="47"/>
      <c r="AQ3052" s="47"/>
    </row>
    <row r="3053" spans="1:43" s="4" customFormat="1" ht="22.5" x14ac:dyDescent="0.25">
      <c r="A3053" s="103"/>
      <c r="B3053" s="49" t="s">
        <v>217</v>
      </c>
      <c r="C3053" s="368" t="s">
        <v>218</v>
      </c>
      <c r="D3053" s="368"/>
      <c r="E3053" s="368"/>
      <c r="F3053" s="368"/>
      <c r="G3053" s="368"/>
      <c r="H3053" s="368"/>
      <c r="I3053" s="368"/>
      <c r="J3053" s="368"/>
      <c r="K3053" s="368"/>
      <c r="L3053" s="368"/>
      <c r="M3053" s="368"/>
      <c r="N3053" s="376"/>
      <c r="AF3053" s="39"/>
      <c r="AG3053" s="47"/>
      <c r="AH3053" s="47"/>
      <c r="AJ3053" s="3" t="s">
        <v>218</v>
      </c>
      <c r="AN3053" s="47"/>
      <c r="AO3053" s="47"/>
      <c r="AQ3053" s="47"/>
    </row>
    <row r="3054" spans="1:43" s="4" customFormat="1" ht="15" x14ac:dyDescent="0.25">
      <c r="A3054" s="48"/>
      <c r="B3054" s="49" t="s">
        <v>58</v>
      </c>
      <c r="C3054" s="372" t="s">
        <v>62</v>
      </c>
      <c r="D3054" s="372"/>
      <c r="E3054" s="372"/>
      <c r="F3054" s="51"/>
      <c r="G3054" s="52"/>
      <c r="H3054" s="52"/>
      <c r="I3054" s="52"/>
      <c r="J3054" s="53">
        <v>1.19</v>
      </c>
      <c r="K3054" s="54">
        <v>1.1499999999999999</v>
      </c>
      <c r="L3054" s="53">
        <v>0.66</v>
      </c>
      <c r="M3054" s="54">
        <v>34.96</v>
      </c>
      <c r="N3054" s="64">
        <v>23.07</v>
      </c>
      <c r="AF3054" s="39"/>
      <c r="AG3054" s="47"/>
      <c r="AH3054" s="47"/>
      <c r="AK3054" s="3" t="s">
        <v>62</v>
      </c>
      <c r="AN3054" s="47"/>
      <c r="AO3054" s="47"/>
      <c r="AQ3054" s="47"/>
    </row>
    <row r="3055" spans="1:43" s="4" customFormat="1" ht="15" x14ac:dyDescent="0.25">
      <c r="A3055" s="48"/>
      <c r="B3055" s="49" t="s">
        <v>73</v>
      </c>
      <c r="C3055" s="372" t="s">
        <v>175</v>
      </c>
      <c r="D3055" s="372"/>
      <c r="E3055" s="372"/>
      <c r="F3055" s="51"/>
      <c r="G3055" s="52"/>
      <c r="H3055" s="52"/>
      <c r="I3055" s="52"/>
      <c r="J3055" s="53">
        <v>0.08</v>
      </c>
      <c r="K3055" s="54">
        <v>1.1499999999999999</v>
      </c>
      <c r="L3055" s="53">
        <v>0.04</v>
      </c>
      <c r="M3055" s="52"/>
      <c r="N3055" s="58"/>
      <c r="AF3055" s="39"/>
      <c r="AG3055" s="47"/>
      <c r="AH3055" s="47"/>
      <c r="AK3055" s="3" t="s">
        <v>175</v>
      </c>
      <c r="AN3055" s="47"/>
      <c r="AO3055" s="47"/>
      <c r="AQ3055" s="47"/>
    </row>
    <row r="3056" spans="1:43" s="4" customFormat="1" ht="15" x14ac:dyDescent="0.25">
      <c r="A3056" s="48"/>
      <c r="B3056" s="49" t="s">
        <v>122</v>
      </c>
      <c r="C3056" s="372" t="s">
        <v>177</v>
      </c>
      <c r="D3056" s="372"/>
      <c r="E3056" s="372"/>
      <c r="F3056" s="51"/>
      <c r="G3056" s="52"/>
      <c r="H3056" s="52"/>
      <c r="I3056" s="52"/>
      <c r="J3056" s="53">
        <v>6.31</v>
      </c>
      <c r="K3056" s="52"/>
      <c r="L3056" s="53">
        <v>3.03</v>
      </c>
      <c r="M3056" s="52"/>
      <c r="N3056" s="58"/>
      <c r="AF3056" s="39"/>
      <c r="AG3056" s="47"/>
      <c r="AH3056" s="47"/>
      <c r="AK3056" s="3" t="s">
        <v>177</v>
      </c>
      <c r="AN3056" s="47"/>
      <c r="AO3056" s="47"/>
      <c r="AQ3056" s="47"/>
    </row>
    <row r="3057" spans="1:43" s="4" customFormat="1" ht="15" x14ac:dyDescent="0.25">
      <c r="A3057" s="56"/>
      <c r="B3057" s="49"/>
      <c r="C3057" s="372" t="s">
        <v>63</v>
      </c>
      <c r="D3057" s="372"/>
      <c r="E3057" s="372"/>
      <c r="F3057" s="51" t="s">
        <v>64</v>
      </c>
      <c r="G3057" s="54">
        <v>0.13</v>
      </c>
      <c r="H3057" s="54">
        <v>1.1499999999999999</v>
      </c>
      <c r="I3057" s="114">
        <v>7.1760000000000004E-2</v>
      </c>
      <c r="J3057" s="57"/>
      <c r="K3057" s="52"/>
      <c r="L3057" s="57"/>
      <c r="M3057" s="52"/>
      <c r="N3057" s="58"/>
      <c r="AF3057" s="39"/>
      <c r="AG3057" s="47"/>
      <c r="AH3057" s="47"/>
      <c r="AL3057" s="3" t="s">
        <v>63</v>
      </c>
      <c r="AN3057" s="47"/>
      <c r="AO3057" s="47"/>
      <c r="AQ3057" s="47"/>
    </row>
    <row r="3058" spans="1:43" s="4" customFormat="1" ht="15" x14ac:dyDescent="0.25">
      <c r="A3058" s="48"/>
      <c r="B3058" s="49"/>
      <c r="C3058" s="375" t="s">
        <v>65</v>
      </c>
      <c r="D3058" s="375"/>
      <c r="E3058" s="375"/>
      <c r="F3058" s="59"/>
      <c r="G3058" s="60"/>
      <c r="H3058" s="60"/>
      <c r="I3058" s="60"/>
      <c r="J3058" s="61">
        <v>7.58</v>
      </c>
      <c r="K3058" s="60"/>
      <c r="L3058" s="61">
        <v>3.73</v>
      </c>
      <c r="M3058" s="60"/>
      <c r="N3058" s="62"/>
      <c r="AF3058" s="39"/>
      <c r="AG3058" s="47"/>
      <c r="AH3058" s="47"/>
      <c r="AM3058" s="3" t="s">
        <v>65</v>
      </c>
      <c r="AN3058" s="47"/>
      <c r="AO3058" s="47"/>
      <c r="AQ3058" s="47"/>
    </row>
    <row r="3059" spans="1:43" s="4" customFormat="1" ht="15" x14ac:dyDescent="0.25">
      <c r="A3059" s="56"/>
      <c r="B3059" s="49"/>
      <c r="C3059" s="372" t="s">
        <v>66</v>
      </c>
      <c r="D3059" s="372"/>
      <c r="E3059" s="372"/>
      <c r="F3059" s="51"/>
      <c r="G3059" s="52"/>
      <c r="H3059" s="52"/>
      <c r="I3059" s="52"/>
      <c r="J3059" s="57"/>
      <c r="K3059" s="52"/>
      <c r="L3059" s="53">
        <v>0.66</v>
      </c>
      <c r="M3059" s="52"/>
      <c r="N3059" s="64">
        <v>23.07</v>
      </c>
      <c r="AF3059" s="39"/>
      <c r="AG3059" s="47"/>
      <c r="AH3059" s="47"/>
      <c r="AL3059" s="3" t="s">
        <v>66</v>
      </c>
      <c r="AN3059" s="47"/>
      <c r="AO3059" s="47"/>
      <c r="AQ3059" s="47"/>
    </row>
    <row r="3060" spans="1:43" s="4" customFormat="1" ht="23.25" x14ac:dyDescent="0.25">
      <c r="A3060" s="56"/>
      <c r="B3060" s="49" t="s">
        <v>681</v>
      </c>
      <c r="C3060" s="372" t="s">
        <v>682</v>
      </c>
      <c r="D3060" s="372"/>
      <c r="E3060" s="372"/>
      <c r="F3060" s="51" t="s">
        <v>69</v>
      </c>
      <c r="G3060" s="63">
        <v>97</v>
      </c>
      <c r="H3060" s="52"/>
      <c r="I3060" s="63">
        <v>97</v>
      </c>
      <c r="J3060" s="57"/>
      <c r="K3060" s="52"/>
      <c r="L3060" s="53">
        <v>0.64</v>
      </c>
      <c r="M3060" s="52"/>
      <c r="N3060" s="64">
        <v>22.38</v>
      </c>
      <c r="AF3060" s="39"/>
      <c r="AG3060" s="47"/>
      <c r="AH3060" s="47"/>
      <c r="AL3060" s="3" t="s">
        <v>682</v>
      </c>
      <c r="AN3060" s="47"/>
      <c r="AO3060" s="47"/>
      <c r="AQ3060" s="47"/>
    </row>
    <row r="3061" spans="1:43" s="4" customFormat="1" ht="23.25" x14ac:dyDescent="0.25">
      <c r="A3061" s="56"/>
      <c r="B3061" s="49" t="s">
        <v>683</v>
      </c>
      <c r="C3061" s="372" t="s">
        <v>684</v>
      </c>
      <c r="D3061" s="372"/>
      <c r="E3061" s="372"/>
      <c r="F3061" s="51" t="s">
        <v>69</v>
      </c>
      <c r="G3061" s="63">
        <v>51</v>
      </c>
      <c r="H3061" s="52"/>
      <c r="I3061" s="63">
        <v>51</v>
      </c>
      <c r="J3061" s="57"/>
      <c r="K3061" s="52"/>
      <c r="L3061" s="53">
        <v>0.34</v>
      </c>
      <c r="M3061" s="52"/>
      <c r="N3061" s="64">
        <v>11.77</v>
      </c>
      <c r="AF3061" s="39"/>
      <c r="AG3061" s="47"/>
      <c r="AH3061" s="47"/>
      <c r="AL3061" s="3" t="s">
        <v>684</v>
      </c>
      <c r="AN3061" s="47"/>
      <c r="AO3061" s="47"/>
      <c r="AQ3061" s="47"/>
    </row>
    <row r="3062" spans="1:43" s="4" customFormat="1" ht="15" x14ac:dyDescent="0.25">
      <c r="A3062" s="65"/>
      <c r="B3062" s="66"/>
      <c r="C3062" s="374" t="s">
        <v>72</v>
      </c>
      <c r="D3062" s="374"/>
      <c r="E3062" s="374"/>
      <c r="F3062" s="42"/>
      <c r="G3062" s="43"/>
      <c r="H3062" s="43"/>
      <c r="I3062" s="43"/>
      <c r="J3062" s="45"/>
      <c r="K3062" s="43"/>
      <c r="L3062" s="67">
        <v>4.71</v>
      </c>
      <c r="M3062" s="60"/>
      <c r="N3062" s="46"/>
      <c r="AF3062" s="39"/>
      <c r="AG3062" s="47"/>
      <c r="AH3062" s="47"/>
      <c r="AN3062" s="47" t="s">
        <v>72</v>
      </c>
      <c r="AO3062" s="47"/>
      <c r="AQ3062" s="47"/>
    </row>
    <row r="3063" spans="1:43" s="4" customFormat="1" ht="15" x14ac:dyDescent="0.25">
      <c r="A3063" s="40" t="s">
        <v>1122</v>
      </c>
      <c r="B3063" s="41" t="s">
        <v>2520</v>
      </c>
      <c r="C3063" s="374" t="s">
        <v>2521</v>
      </c>
      <c r="D3063" s="374"/>
      <c r="E3063" s="374"/>
      <c r="F3063" s="42" t="s">
        <v>61</v>
      </c>
      <c r="G3063" s="43">
        <v>2</v>
      </c>
      <c r="H3063" s="44">
        <v>1</v>
      </c>
      <c r="I3063" s="44">
        <v>2</v>
      </c>
      <c r="J3063" s="67">
        <v>45.22</v>
      </c>
      <c r="K3063" s="43"/>
      <c r="L3063" s="67">
        <v>90.44</v>
      </c>
      <c r="M3063" s="43"/>
      <c r="N3063" s="46"/>
      <c r="AF3063" s="39"/>
      <c r="AG3063" s="47"/>
      <c r="AH3063" s="47" t="s">
        <v>2521</v>
      </c>
      <c r="AN3063" s="47"/>
      <c r="AO3063" s="47"/>
      <c r="AQ3063" s="47"/>
    </row>
    <row r="3064" spans="1:43" s="4" customFormat="1" ht="15" x14ac:dyDescent="0.25">
      <c r="A3064" s="65"/>
      <c r="B3064" s="66"/>
      <c r="C3064" s="374" t="s">
        <v>72</v>
      </c>
      <c r="D3064" s="374"/>
      <c r="E3064" s="374"/>
      <c r="F3064" s="42"/>
      <c r="G3064" s="43"/>
      <c r="H3064" s="43"/>
      <c r="I3064" s="43"/>
      <c r="J3064" s="45"/>
      <c r="K3064" s="43"/>
      <c r="L3064" s="67">
        <v>90.44</v>
      </c>
      <c r="M3064" s="60"/>
      <c r="N3064" s="46"/>
      <c r="AF3064" s="39"/>
      <c r="AG3064" s="47"/>
      <c r="AH3064" s="47"/>
      <c r="AN3064" s="47" t="s">
        <v>72</v>
      </c>
      <c r="AO3064" s="47"/>
      <c r="AQ3064" s="47"/>
    </row>
    <row r="3065" spans="1:43" s="4" customFormat="1" ht="34.5" x14ac:dyDescent="0.25">
      <c r="A3065" s="40" t="s">
        <v>1123</v>
      </c>
      <c r="B3065" s="41" t="s">
        <v>734</v>
      </c>
      <c r="C3065" s="374" t="s">
        <v>2522</v>
      </c>
      <c r="D3065" s="374"/>
      <c r="E3065" s="374"/>
      <c r="F3065" s="42" t="s">
        <v>215</v>
      </c>
      <c r="G3065" s="43">
        <v>7.0000000000000007E-2</v>
      </c>
      <c r="H3065" s="44">
        <v>1</v>
      </c>
      <c r="I3065" s="68">
        <v>7.0000000000000007E-2</v>
      </c>
      <c r="J3065" s="45"/>
      <c r="K3065" s="43"/>
      <c r="L3065" s="45"/>
      <c r="M3065" s="43"/>
      <c r="N3065" s="46"/>
      <c r="AF3065" s="39"/>
      <c r="AG3065" s="47"/>
      <c r="AH3065" s="47" t="s">
        <v>2522</v>
      </c>
      <c r="AN3065" s="47"/>
      <c r="AO3065" s="47"/>
      <c r="AQ3065" s="47"/>
    </row>
    <row r="3066" spans="1:43" s="4" customFormat="1" ht="15" x14ac:dyDescent="0.25">
      <c r="A3066" s="69"/>
      <c r="B3066" s="50"/>
      <c r="C3066" s="372" t="s">
        <v>2523</v>
      </c>
      <c r="D3066" s="372"/>
      <c r="E3066" s="372"/>
      <c r="F3066" s="372"/>
      <c r="G3066" s="372"/>
      <c r="H3066" s="372"/>
      <c r="I3066" s="372"/>
      <c r="J3066" s="372"/>
      <c r="K3066" s="372"/>
      <c r="L3066" s="372"/>
      <c r="M3066" s="372"/>
      <c r="N3066" s="377"/>
      <c r="AF3066" s="39"/>
      <c r="AG3066" s="47"/>
      <c r="AH3066" s="47"/>
      <c r="AI3066" s="3" t="s">
        <v>2523</v>
      </c>
      <c r="AN3066" s="47"/>
      <c r="AO3066" s="47"/>
      <c r="AQ3066" s="47"/>
    </row>
    <row r="3067" spans="1:43" s="4" customFormat="1" ht="22.5" x14ac:dyDescent="0.25">
      <c r="A3067" s="103"/>
      <c r="B3067" s="49" t="s">
        <v>217</v>
      </c>
      <c r="C3067" s="368" t="s">
        <v>218</v>
      </c>
      <c r="D3067" s="368"/>
      <c r="E3067" s="368"/>
      <c r="F3067" s="368"/>
      <c r="G3067" s="368"/>
      <c r="H3067" s="368"/>
      <c r="I3067" s="368"/>
      <c r="J3067" s="368"/>
      <c r="K3067" s="368"/>
      <c r="L3067" s="368"/>
      <c r="M3067" s="368"/>
      <c r="N3067" s="376"/>
      <c r="AF3067" s="39"/>
      <c r="AG3067" s="47"/>
      <c r="AH3067" s="47"/>
      <c r="AJ3067" s="3" t="s">
        <v>218</v>
      </c>
      <c r="AN3067" s="47"/>
      <c r="AO3067" s="47"/>
      <c r="AQ3067" s="47"/>
    </row>
    <row r="3068" spans="1:43" s="4" customFormat="1" ht="15" x14ac:dyDescent="0.25">
      <c r="A3068" s="48"/>
      <c r="B3068" s="49" t="s">
        <v>58</v>
      </c>
      <c r="C3068" s="372" t="s">
        <v>62</v>
      </c>
      <c r="D3068" s="372"/>
      <c r="E3068" s="372"/>
      <c r="F3068" s="51"/>
      <c r="G3068" s="52"/>
      <c r="H3068" s="52"/>
      <c r="I3068" s="52"/>
      <c r="J3068" s="53">
        <v>132.35</v>
      </c>
      <c r="K3068" s="54">
        <v>1.1499999999999999</v>
      </c>
      <c r="L3068" s="53">
        <v>10.65</v>
      </c>
      <c r="M3068" s="54">
        <v>34.96</v>
      </c>
      <c r="N3068" s="64">
        <v>372.32</v>
      </c>
      <c r="AF3068" s="39"/>
      <c r="AG3068" s="47"/>
      <c r="AH3068" s="47"/>
      <c r="AK3068" s="3" t="s">
        <v>62</v>
      </c>
      <c r="AN3068" s="47"/>
      <c r="AO3068" s="47"/>
      <c r="AQ3068" s="47"/>
    </row>
    <row r="3069" spans="1:43" s="4" customFormat="1" ht="15" x14ac:dyDescent="0.25">
      <c r="A3069" s="48"/>
      <c r="B3069" s="49" t="s">
        <v>73</v>
      </c>
      <c r="C3069" s="372" t="s">
        <v>175</v>
      </c>
      <c r="D3069" s="372"/>
      <c r="E3069" s="372"/>
      <c r="F3069" s="51"/>
      <c r="G3069" s="52"/>
      <c r="H3069" s="52"/>
      <c r="I3069" s="52"/>
      <c r="J3069" s="53">
        <v>50.19</v>
      </c>
      <c r="K3069" s="54">
        <v>1.1499999999999999</v>
      </c>
      <c r="L3069" s="53">
        <v>4.04</v>
      </c>
      <c r="M3069" s="52"/>
      <c r="N3069" s="58"/>
      <c r="AF3069" s="39"/>
      <c r="AG3069" s="47"/>
      <c r="AH3069" s="47"/>
      <c r="AK3069" s="3" t="s">
        <v>175</v>
      </c>
      <c r="AN3069" s="47"/>
      <c r="AO3069" s="47"/>
      <c r="AQ3069" s="47"/>
    </row>
    <row r="3070" spans="1:43" s="4" customFormat="1" ht="15" x14ac:dyDescent="0.25">
      <c r="A3070" s="48"/>
      <c r="B3070" s="49" t="s">
        <v>78</v>
      </c>
      <c r="C3070" s="372" t="s">
        <v>176</v>
      </c>
      <c r="D3070" s="372"/>
      <c r="E3070" s="372"/>
      <c r="F3070" s="51"/>
      <c r="G3070" s="52"/>
      <c r="H3070" s="52"/>
      <c r="I3070" s="52"/>
      <c r="J3070" s="53">
        <v>5.0199999999999996</v>
      </c>
      <c r="K3070" s="54">
        <v>1.1499999999999999</v>
      </c>
      <c r="L3070" s="53">
        <v>0.4</v>
      </c>
      <c r="M3070" s="54">
        <v>34.96</v>
      </c>
      <c r="N3070" s="64">
        <v>13.98</v>
      </c>
      <c r="AF3070" s="39"/>
      <c r="AG3070" s="47"/>
      <c r="AH3070" s="47"/>
      <c r="AK3070" s="3" t="s">
        <v>176</v>
      </c>
      <c r="AN3070" s="47"/>
      <c r="AO3070" s="47"/>
      <c r="AQ3070" s="47"/>
    </row>
    <row r="3071" spans="1:43" s="4" customFormat="1" ht="15" x14ac:dyDescent="0.25">
      <c r="A3071" s="48"/>
      <c r="B3071" s="49" t="s">
        <v>122</v>
      </c>
      <c r="C3071" s="372" t="s">
        <v>177</v>
      </c>
      <c r="D3071" s="372"/>
      <c r="E3071" s="372"/>
      <c r="F3071" s="51"/>
      <c r="G3071" s="52"/>
      <c r="H3071" s="52"/>
      <c r="I3071" s="52"/>
      <c r="J3071" s="53">
        <v>34.700000000000003</v>
      </c>
      <c r="K3071" s="52"/>
      <c r="L3071" s="53">
        <v>2.4300000000000002</v>
      </c>
      <c r="M3071" s="52"/>
      <c r="N3071" s="58"/>
      <c r="AF3071" s="39"/>
      <c r="AG3071" s="47"/>
      <c r="AH3071" s="47"/>
      <c r="AK3071" s="3" t="s">
        <v>177</v>
      </c>
      <c r="AN3071" s="47"/>
      <c r="AO3071" s="47"/>
      <c r="AQ3071" s="47"/>
    </row>
    <row r="3072" spans="1:43" s="4" customFormat="1" ht="15" x14ac:dyDescent="0.25">
      <c r="A3072" s="56"/>
      <c r="B3072" s="49"/>
      <c r="C3072" s="372" t="s">
        <v>63</v>
      </c>
      <c r="D3072" s="372"/>
      <c r="E3072" s="372"/>
      <c r="F3072" s="51" t="s">
        <v>64</v>
      </c>
      <c r="G3072" s="54">
        <v>14.08</v>
      </c>
      <c r="H3072" s="54">
        <v>1.1499999999999999</v>
      </c>
      <c r="I3072" s="114">
        <v>1.13344</v>
      </c>
      <c r="J3072" s="57"/>
      <c r="K3072" s="52"/>
      <c r="L3072" s="57"/>
      <c r="M3072" s="52"/>
      <c r="N3072" s="58"/>
      <c r="AF3072" s="39"/>
      <c r="AG3072" s="47"/>
      <c r="AH3072" s="47"/>
      <c r="AL3072" s="3" t="s">
        <v>63</v>
      </c>
      <c r="AN3072" s="47"/>
      <c r="AO3072" s="47"/>
      <c r="AQ3072" s="47"/>
    </row>
    <row r="3073" spans="1:43" s="4" customFormat="1" ht="15" x14ac:dyDescent="0.25">
      <c r="A3073" s="56"/>
      <c r="B3073" s="49"/>
      <c r="C3073" s="372" t="s">
        <v>178</v>
      </c>
      <c r="D3073" s="372"/>
      <c r="E3073" s="372"/>
      <c r="F3073" s="51" t="s">
        <v>64</v>
      </c>
      <c r="G3073" s="104">
        <v>0.4</v>
      </c>
      <c r="H3073" s="54">
        <v>1.1499999999999999</v>
      </c>
      <c r="I3073" s="70">
        <v>3.2199999999999999E-2</v>
      </c>
      <c r="J3073" s="57"/>
      <c r="K3073" s="52"/>
      <c r="L3073" s="57"/>
      <c r="M3073" s="52"/>
      <c r="N3073" s="58"/>
      <c r="AF3073" s="39"/>
      <c r="AG3073" s="47"/>
      <c r="AH3073" s="47"/>
      <c r="AL3073" s="3" t="s">
        <v>178</v>
      </c>
      <c r="AN3073" s="47"/>
      <c r="AO3073" s="47"/>
      <c r="AQ3073" s="47"/>
    </row>
    <row r="3074" spans="1:43" s="4" customFormat="1" ht="15" x14ac:dyDescent="0.25">
      <c r="A3074" s="48"/>
      <c r="B3074" s="49"/>
      <c r="C3074" s="375" t="s">
        <v>65</v>
      </c>
      <c r="D3074" s="375"/>
      <c r="E3074" s="375"/>
      <c r="F3074" s="59"/>
      <c r="G3074" s="60"/>
      <c r="H3074" s="60"/>
      <c r="I3074" s="60"/>
      <c r="J3074" s="61">
        <v>217.24</v>
      </c>
      <c r="K3074" s="60"/>
      <c r="L3074" s="61">
        <v>17.12</v>
      </c>
      <c r="M3074" s="60"/>
      <c r="N3074" s="62"/>
      <c r="AF3074" s="39"/>
      <c r="AG3074" s="47"/>
      <c r="AH3074" s="47"/>
      <c r="AM3074" s="3" t="s">
        <v>65</v>
      </c>
      <c r="AN3074" s="47"/>
      <c r="AO3074" s="47"/>
      <c r="AQ3074" s="47"/>
    </row>
    <row r="3075" spans="1:43" s="4" customFormat="1" ht="15" x14ac:dyDescent="0.25">
      <c r="A3075" s="56"/>
      <c r="B3075" s="49"/>
      <c r="C3075" s="372" t="s">
        <v>66</v>
      </c>
      <c r="D3075" s="372"/>
      <c r="E3075" s="372"/>
      <c r="F3075" s="51"/>
      <c r="G3075" s="52"/>
      <c r="H3075" s="52"/>
      <c r="I3075" s="52"/>
      <c r="J3075" s="57"/>
      <c r="K3075" s="52"/>
      <c r="L3075" s="53">
        <v>11.05</v>
      </c>
      <c r="M3075" s="52"/>
      <c r="N3075" s="64">
        <v>386.3</v>
      </c>
      <c r="AF3075" s="39"/>
      <c r="AG3075" s="47"/>
      <c r="AH3075" s="47"/>
      <c r="AL3075" s="3" t="s">
        <v>66</v>
      </c>
      <c r="AN3075" s="47"/>
      <c r="AO3075" s="47"/>
      <c r="AQ3075" s="47"/>
    </row>
    <row r="3076" spans="1:43" s="4" customFormat="1" ht="23.25" x14ac:dyDescent="0.25">
      <c r="A3076" s="56"/>
      <c r="B3076" s="49" t="s">
        <v>681</v>
      </c>
      <c r="C3076" s="372" t="s">
        <v>682</v>
      </c>
      <c r="D3076" s="372"/>
      <c r="E3076" s="372"/>
      <c r="F3076" s="51" t="s">
        <v>69</v>
      </c>
      <c r="G3076" s="63">
        <v>97</v>
      </c>
      <c r="H3076" s="52"/>
      <c r="I3076" s="63">
        <v>97</v>
      </c>
      <c r="J3076" s="57"/>
      <c r="K3076" s="52"/>
      <c r="L3076" s="53">
        <v>10.72</v>
      </c>
      <c r="M3076" s="52"/>
      <c r="N3076" s="64">
        <v>374.71</v>
      </c>
      <c r="AF3076" s="39"/>
      <c r="AG3076" s="47"/>
      <c r="AH3076" s="47"/>
      <c r="AL3076" s="3" t="s">
        <v>682</v>
      </c>
      <c r="AN3076" s="47"/>
      <c r="AO3076" s="47"/>
      <c r="AQ3076" s="47"/>
    </row>
    <row r="3077" spans="1:43" s="4" customFormat="1" ht="23.25" x14ac:dyDescent="0.25">
      <c r="A3077" s="56"/>
      <c r="B3077" s="49" t="s">
        <v>683</v>
      </c>
      <c r="C3077" s="372" t="s">
        <v>684</v>
      </c>
      <c r="D3077" s="372"/>
      <c r="E3077" s="372"/>
      <c r="F3077" s="51" t="s">
        <v>69</v>
      </c>
      <c r="G3077" s="63">
        <v>51</v>
      </c>
      <c r="H3077" s="52"/>
      <c r="I3077" s="63">
        <v>51</v>
      </c>
      <c r="J3077" s="57"/>
      <c r="K3077" s="52"/>
      <c r="L3077" s="53">
        <v>5.64</v>
      </c>
      <c r="M3077" s="52"/>
      <c r="N3077" s="64">
        <v>197.01</v>
      </c>
      <c r="AF3077" s="39"/>
      <c r="AG3077" s="47"/>
      <c r="AH3077" s="47"/>
      <c r="AL3077" s="3" t="s">
        <v>684</v>
      </c>
      <c r="AN3077" s="47"/>
      <c r="AO3077" s="47"/>
      <c r="AQ3077" s="47"/>
    </row>
    <row r="3078" spans="1:43" s="4" customFormat="1" ht="15" x14ac:dyDescent="0.25">
      <c r="A3078" s="65"/>
      <c r="B3078" s="66"/>
      <c r="C3078" s="374" t="s">
        <v>72</v>
      </c>
      <c r="D3078" s="374"/>
      <c r="E3078" s="374"/>
      <c r="F3078" s="42"/>
      <c r="G3078" s="43"/>
      <c r="H3078" s="43"/>
      <c r="I3078" s="43"/>
      <c r="J3078" s="45"/>
      <c r="K3078" s="43"/>
      <c r="L3078" s="67">
        <v>33.479999999999997</v>
      </c>
      <c r="M3078" s="60"/>
      <c r="N3078" s="46"/>
      <c r="AF3078" s="39"/>
      <c r="AG3078" s="47"/>
      <c r="AH3078" s="47"/>
      <c r="AN3078" s="47" t="s">
        <v>72</v>
      </c>
      <c r="AO3078" s="47"/>
      <c r="AQ3078" s="47"/>
    </row>
    <row r="3079" spans="1:43" s="4" customFormat="1" ht="34.5" x14ac:dyDescent="0.25">
      <c r="A3079" s="40" t="s">
        <v>1124</v>
      </c>
      <c r="B3079" s="41" t="s">
        <v>2513</v>
      </c>
      <c r="C3079" s="374" t="s">
        <v>2514</v>
      </c>
      <c r="D3079" s="374"/>
      <c r="E3079" s="374"/>
      <c r="F3079" s="42" t="s">
        <v>231</v>
      </c>
      <c r="G3079" s="43">
        <v>7.14</v>
      </c>
      <c r="H3079" s="44">
        <v>1</v>
      </c>
      <c r="I3079" s="68">
        <v>7.14</v>
      </c>
      <c r="J3079" s="67">
        <v>343.19</v>
      </c>
      <c r="K3079" s="43"/>
      <c r="L3079" s="67">
        <v>286.58999999999997</v>
      </c>
      <c r="M3079" s="68">
        <v>8.5500000000000007</v>
      </c>
      <c r="N3079" s="115">
        <v>2450.38</v>
      </c>
      <c r="AF3079" s="39"/>
      <c r="AG3079" s="47"/>
      <c r="AH3079" s="47" t="s">
        <v>2514</v>
      </c>
      <c r="AN3079" s="47"/>
      <c r="AO3079" s="47"/>
      <c r="AQ3079" s="47"/>
    </row>
    <row r="3080" spans="1:43" s="4" customFormat="1" ht="15" x14ac:dyDescent="0.25">
      <c r="A3080" s="69"/>
      <c r="B3080" s="50"/>
      <c r="C3080" s="372" t="s">
        <v>2524</v>
      </c>
      <c r="D3080" s="372"/>
      <c r="E3080" s="372"/>
      <c r="F3080" s="372"/>
      <c r="G3080" s="372"/>
      <c r="H3080" s="372"/>
      <c r="I3080" s="372"/>
      <c r="J3080" s="372"/>
      <c r="K3080" s="372"/>
      <c r="L3080" s="372"/>
      <c r="M3080" s="372"/>
      <c r="N3080" s="377"/>
      <c r="AF3080" s="39"/>
      <c r="AG3080" s="47"/>
      <c r="AH3080" s="47"/>
      <c r="AI3080" s="3" t="s">
        <v>2524</v>
      </c>
      <c r="AN3080" s="47"/>
      <c r="AO3080" s="47"/>
      <c r="AQ3080" s="47"/>
    </row>
    <row r="3081" spans="1:43" s="4" customFormat="1" ht="15" x14ac:dyDescent="0.25">
      <c r="A3081" s="65"/>
      <c r="B3081" s="66"/>
      <c r="C3081" s="374" t="s">
        <v>72</v>
      </c>
      <c r="D3081" s="374"/>
      <c r="E3081" s="374"/>
      <c r="F3081" s="42"/>
      <c r="G3081" s="43"/>
      <c r="H3081" s="43"/>
      <c r="I3081" s="43"/>
      <c r="J3081" s="45"/>
      <c r="K3081" s="43"/>
      <c r="L3081" s="67">
        <v>286.58999999999997</v>
      </c>
      <c r="M3081" s="60"/>
      <c r="N3081" s="115">
        <v>2450.38</v>
      </c>
      <c r="AF3081" s="39"/>
      <c r="AG3081" s="47"/>
      <c r="AH3081" s="47"/>
      <c r="AN3081" s="47" t="s">
        <v>72</v>
      </c>
      <c r="AO3081" s="47"/>
      <c r="AQ3081" s="47"/>
    </row>
    <row r="3082" spans="1:43" s="4" customFormat="1" ht="23.25" x14ac:dyDescent="0.25">
      <c r="A3082" s="40" t="s">
        <v>1126</v>
      </c>
      <c r="B3082" s="41" t="s">
        <v>753</v>
      </c>
      <c r="C3082" s="374" t="s">
        <v>754</v>
      </c>
      <c r="D3082" s="374"/>
      <c r="E3082" s="374"/>
      <c r="F3082" s="42" t="s">
        <v>61</v>
      </c>
      <c r="G3082" s="43">
        <v>2</v>
      </c>
      <c r="H3082" s="44">
        <v>1</v>
      </c>
      <c r="I3082" s="44">
        <v>2</v>
      </c>
      <c r="J3082" s="45"/>
      <c r="K3082" s="43"/>
      <c r="L3082" s="45"/>
      <c r="M3082" s="43"/>
      <c r="N3082" s="46"/>
      <c r="AF3082" s="39"/>
      <c r="AG3082" s="47"/>
      <c r="AH3082" s="47" t="s">
        <v>754</v>
      </c>
      <c r="AN3082" s="47"/>
      <c r="AO3082" s="47"/>
      <c r="AQ3082" s="47"/>
    </row>
    <row r="3083" spans="1:43" s="4" customFormat="1" ht="22.5" x14ac:dyDescent="0.25">
      <c r="A3083" s="103"/>
      <c r="B3083" s="49" t="s">
        <v>217</v>
      </c>
      <c r="C3083" s="368" t="s">
        <v>218</v>
      </c>
      <c r="D3083" s="368"/>
      <c r="E3083" s="368"/>
      <c r="F3083" s="368"/>
      <c r="G3083" s="368"/>
      <c r="H3083" s="368"/>
      <c r="I3083" s="368"/>
      <c r="J3083" s="368"/>
      <c r="K3083" s="368"/>
      <c r="L3083" s="368"/>
      <c r="M3083" s="368"/>
      <c r="N3083" s="376"/>
      <c r="AF3083" s="39"/>
      <c r="AG3083" s="47"/>
      <c r="AH3083" s="47"/>
      <c r="AJ3083" s="3" t="s">
        <v>218</v>
      </c>
      <c r="AN3083" s="47"/>
      <c r="AO3083" s="47"/>
      <c r="AQ3083" s="47"/>
    </row>
    <row r="3084" spans="1:43" s="4" customFormat="1" ht="15" x14ac:dyDescent="0.25">
      <c r="A3084" s="48"/>
      <c r="B3084" s="49" t="s">
        <v>58</v>
      </c>
      <c r="C3084" s="372" t="s">
        <v>62</v>
      </c>
      <c r="D3084" s="372"/>
      <c r="E3084" s="372"/>
      <c r="F3084" s="51"/>
      <c r="G3084" s="52"/>
      <c r="H3084" s="52"/>
      <c r="I3084" s="52"/>
      <c r="J3084" s="53">
        <v>5.35</v>
      </c>
      <c r="K3084" s="54">
        <v>1.1499999999999999</v>
      </c>
      <c r="L3084" s="53">
        <v>12.31</v>
      </c>
      <c r="M3084" s="54">
        <v>34.96</v>
      </c>
      <c r="N3084" s="64">
        <v>430.36</v>
      </c>
      <c r="AF3084" s="39"/>
      <c r="AG3084" s="47"/>
      <c r="AH3084" s="47"/>
      <c r="AK3084" s="3" t="s">
        <v>62</v>
      </c>
      <c r="AN3084" s="47"/>
      <c r="AO3084" s="47"/>
      <c r="AQ3084" s="47"/>
    </row>
    <row r="3085" spans="1:43" s="4" customFormat="1" ht="15" x14ac:dyDescent="0.25">
      <c r="A3085" s="48"/>
      <c r="B3085" s="49" t="s">
        <v>122</v>
      </c>
      <c r="C3085" s="372" t="s">
        <v>177</v>
      </c>
      <c r="D3085" s="372"/>
      <c r="E3085" s="372"/>
      <c r="F3085" s="51"/>
      <c r="G3085" s="52"/>
      <c r="H3085" s="52"/>
      <c r="I3085" s="52"/>
      <c r="J3085" s="53">
        <v>0.94</v>
      </c>
      <c r="K3085" s="52"/>
      <c r="L3085" s="53">
        <v>1.88</v>
      </c>
      <c r="M3085" s="52"/>
      <c r="N3085" s="58"/>
      <c r="AF3085" s="39"/>
      <c r="AG3085" s="47"/>
      <c r="AH3085" s="47"/>
      <c r="AK3085" s="3" t="s">
        <v>177</v>
      </c>
      <c r="AN3085" s="47"/>
      <c r="AO3085" s="47"/>
      <c r="AQ3085" s="47"/>
    </row>
    <row r="3086" spans="1:43" s="4" customFormat="1" ht="15" x14ac:dyDescent="0.25">
      <c r="A3086" s="56"/>
      <c r="B3086" s="49"/>
      <c r="C3086" s="372" t="s">
        <v>63</v>
      </c>
      <c r="D3086" s="372"/>
      <c r="E3086" s="372"/>
      <c r="F3086" s="51" t="s">
        <v>64</v>
      </c>
      <c r="G3086" s="54">
        <v>0.59</v>
      </c>
      <c r="H3086" s="54">
        <v>1.1499999999999999</v>
      </c>
      <c r="I3086" s="109">
        <v>1.357</v>
      </c>
      <c r="J3086" s="57"/>
      <c r="K3086" s="52"/>
      <c r="L3086" s="57"/>
      <c r="M3086" s="52"/>
      <c r="N3086" s="58"/>
      <c r="AF3086" s="39"/>
      <c r="AG3086" s="47"/>
      <c r="AH3086" s="47"/>
      <c r="AL3086" s="3" t="s">
        <v>63</v>
      </c>
      <c r="AN3086" s="47"/>
      <c r="AO3086" s="47"/>
      <c r="AQ3086" s="47"/>
    </row>
    <row r="3087" spans="1:43" s="4" customFormat="1" ht="15" x14ac:dyDescent="0.25">
      <c r="A3087" s="48"/>
      <c r="B3087" s="49"/>
      <c r="C3087" s="375" t="s">
        <v>65</v>
      </c>
      <c r="D3087" s="375"/>
      <c r="E3087" s="375"/>
      <c r="F3087" s="59"/>
      <c r="G3087" s="60"/>
      <c r="H3087" s="60"/>
      <c r="I3087" s="60"/>
      <c r="J3087" s="61">
        <v>6.29</v>
      </c>
      <c r="K3087" s="60"/>
      <c r="L3087" s="61">
        <v>14.19</v>
      </c>
      <c r="M3087" s="60"/>
      <c r="N3087" s="62"/>
      <c r="AF3087" s="39"/>
      <c r="AG3087" s="47"/>
      <c r="AH3087" s="47"/>
      <c r="AM3087" s="3" t="s">
        <v>65</v>
      </c>
      <c r="AN3087" s="47"/>
      <c r="AO3087" s="47"/>
      <c r="AQ3087" s="47"/>
    </row>
    <row r="3088" spans="1:43" s="4" customFormat="1" ht="15" x14ac:dyDescent="0.25">
      <c r="A3088" s="56"/>
      <c r="B3088" s="49"/>
      <c r="C3088" s="372" t="s">
        <v>66</v>
      </c>
      <c r="D3088" s="372"/>
      <c r="E3088" s="372"/>
      <c r="F3088" s="51"/>
      <c r="G3088" s="52"/>
      <c r="H3088" s="52"/>
      <c r="I3088" s="52"/>
      <c r="J3088" s="57"/>
      <c r="K3088" s="52"/>
      <c r="L3088" s="53">
        <v>12.31</v>
      </c>
      <c r="M3088" s="52"/>
      <c r="N3088" s="64">
        <v>430.36</v>
      </c>
      <c r="AF3088" s="39"/>
      <c r="AG3088" s="47"/>
      <c r="AH3088" s="47"/>
      <c r="AL3088" s="3" t="s">
        <v>66</v>
      </c>
      <c r="AN3088" s="47"/>
      <c r="AO3088" s="47"/>
      <c r="AQ3088" s="47"/>
    </row>
    <row r="3089" spans="1:43" s="4" customFormat="1" ht="23.25" x14ac:dyDescent="0.25">
      <c r="A3089" s="56"/>
      <c r="B3089" s="49" t="s">
        <v>681</v>
      </c>
      <c r="C3089" s="372" t="s">
        <v>682</v>
      </c>
      <c r="D3089" s="372"/>
      <c r="E3089" s="372"/>
      <c r="F3089" s="51" t="s">
        <v>69</v>
      </c>
      <c r="G3089" s="63">
        <v>97</v>
      </c>
      <c r="H3089" s="52"/>
      <c r="I3089" s="63">
        <v>97</v>
      </c>
      <c r="J3089" s="57"/>
      <c r="K3089" s="52"/>
      <c r="L3089" s="53">
        <v>11.94</v>
      </c>
      <c r="M3089" s="52"/>
      <c r="N3089" s="64">
        <v>417.45</v>
      </c>
      <c r="AF3089" s="39"/>
      <c r="AG3089" s="47"/>
      <c r="AH3089" s="47"/>
      <c r="AL3089" s="3" t="s">
        <v>682</v>
      </c>
      <c r="AN3089" s="47"/>
      <c r="AO3089" s="47"/>
      <c r="AQ3089" s="47"/>
    </row>
    <row r="3090" spans="1:43" s="4" customFormat="1" ht="23.25" x14ac:dyDescent="0.25">
      <c r="A3090" s="56"/>
      <c r="B3090" s="49" t="s">
        <v>683</v>
      </c>
      <c r="C3090" s="372" t="s">
        <v>684</v>
      </c>
      <c r="D3090" s="372"/>
      <c r="E3090" s="372"/>
      <c r="F3090" s="51" t="s">
        <v>69</v>
      </c>
      <c r="G3090" s="63">
        <v>51</v>
      </c>
      <c r="H3090" s="52"/>
      <c r="I3090" s="63">
        <v>51</v>
      </c>
      <c r="J3090" s="57"/>
      <c r="K3090" s="52"/>
      <c r="L3090" s="53">
        <v>6.28</v>
      </c>
      <c r="M3090" s="52"/>
      <c r="N3090" s="64">
        <v>219.48</v>
      </c>
      <c r="AF3090" s="39"/>
      <c r="AG3090" s="47"/>
      <c r="AH3090" s="47"/>
      <c r="AL3090" s="3" t="s">
        <v>684</v>
      </c>
      <c r="AN3090" s="47"/>
      <c r="AO3090" s="47"/>
      <c r="AQ3090" s="47"/>
    </row>
    <row r="3091" spans="1:43" s="4" customFormat="1" ht="15" x14ac:dyDescent="0.25">
      <c r="A3091" s="65"/>
      <c r="B3091" s="66"/>
      <c r="C3091" s="374" t="s">
        <v>72</v>
      </c>
      <c r="D3091" s="374"/>
      <c r="E3091" s="374"/>
      <c r="F3091" s="42"/>
      <c r="G3091" s="43"/>
      <c r="H3091" s="43"/>
      <c r="I3091" s="43"/>
      <c r="J3091" s="45"/>
      <c r="K3091" s="43"/>
      <c r="L3091" s="67">
        <v>32.409999999999997</v>
      </c>
      <c r="M3091" s="60"/>
      <c r="N3091" s="46"/>
      <c r="AF3091" s="39"/>
      <c r="AG3091" s="47"/>
      <c r="AH3091" s="47"/>
      <c r="AN3091" s="47" t="s">
        <v>72</v>
      </c>
      <c r="AO3091" s="47"/>
      <c r="AQ3091" s="47"/>
    </row>
    <row r="3092" spans="1:43" s="4" customFormat="1" ht="23.25" x14ac:dyDescent="0.25">
      <c r="A3092" s="40" t="s">
        <v>1127</v>
      </c>
      <c r="B3092" s="41" t="s">
        <v>756</v>
      </c>
      <c r="C3092" s="374" t="s">
        <v>757</v>
      </c>
      <c r="D3092" s="374"/>
      <c r="E3092" s="374"/>
      <c r="F3092" s="42" t="s">
        <v>215</v>
      </c>
      <c r="G3092" s="43">
        <v>-8.0000000000000002E-3</v>
      </c>
      <c r="H3092" s="44">
        <v>1</v>
      </c>
      <c r="I3092" s="116">
        <v>-8.0000000000000002E-3</v>
      </c>
      <c r="J3092" s="67">
        <v>38.590000000000003</v>
      </c>
      <c r="K3092" s="43"/>
      <c r="L3092" s="67">
        <v>-0.31</v>
      </c>
      <c r="M3092" s="43"/>
      <c r="N3092" s="46"/>
      <c r="AF3092" s="39"/>
      <c r="AG3092" s="47"/>
      <c r="AH3092" s="47" t="s">
        <v>757</v>
      </c>
      <c r="AN3092" s="47"/>
      <c r="AO3092" s="47"/>
      <c r="AQ3092" s="47"/>
    </row>
    <row r="3093" spans="1:43" s="4" customFormat="1" ht="15" x14ac:dyDescent="0.25">
      <c r="A3093" s="65"/>
      <c r="B3093" s="66"/>
      <c r="C3093" s="374" t="s">
        <v>72</v>
      </c>
      <c r="D3093" s="374"/>
      <c r="E3093" s="374"/>
      <c r="F3093" s="42"/>
      <c r="G3093" s="43"/>
      <c r="H3093" s="43"/>
      <c r="I3093" s="43"/>
      <c r="J3093" s="45"/>
      <c r="K3093" s="43"/>
      <c r="L3093" s="67">
        <v>-0.31</v>
      </c>
      <c r="M3093" s="60"/>
      <c r="N3093" s="46"/>
      <c r="AF3093" s="39"/>
      <c r="AG3093" s="47"/>
      <c r="AH3093" s="47"/>
      <c r="AN3093" s="47" t="s">
        <v>72</v>
      </c>
      <c r="AO3093" s="47"/>
      <c r="AQ3093" s="47"/>
    </row>
    <row r="3094" spans="1:43" s="4" customFormat="1" ht="15" x14ac:dyDescent="0.25">
      <c r="A3094" s="40" t="s">
        <v>1128</v>
      </c>
      <c r="B3094" s="41" t="s">
        <v>759</v>
      </c>
      <c r="C3094" s="374" t="s">
        <v>760</v>
      </c>
      <c r="D3094" s="374"/>
      <c r="E3094" s="374"/>
      <c r="F3094" s="42" t="s">
        <v>215</v>
      </c>
      <c r="G3094" s="43">
        <v>-6.0000000000000001E-3</v>
      </c>
      <c r="H3094" s="44">
        <v>1</v>
      </c>
      <c r="I3094" s="116">
        <v>-6.0000000000000001E-3</v>
      </c>
      <c r="J3094" s="67">
        <v>143.97999999999999</v>
      </c>
      <c r="K3094" s="43"/>
      <c r="L3094" s="67">
        <v>-0.86</v>
      </c>
      <c r="M3094" s="43"/>
      <c r="N3094" s="46"/>
      <c r="AF3094" s="39"/>
      <c r="AG3094" s="47"/>
      <c r="AH3094" s="47" t="s">
        <v>760</v>
      </c>
      <c r="AN3094" s="47"/>
      <c r="AO3094" s="47"/>
      <c r="AQ3094" s="47"/>
    </row>
    <row r="3095" spans="1:43" s="4" customFormat="1" ht="15" x14ac:dyDescent="0.25">
      <c r="A3095" s="65"/>
      <c r="B3095" s="66"/>
      <c r="C3095" s="374" t="s">
        <v>72</v>
      </c>
      <c r="D3095" s="374"/>
      <c r="E3095" s="374"/>
      <c r="F3095" s="42"/>
      <c r="G3095" s="43"/>
      <c r="H3095" s="43"/>
      <c r="I3095" s="43"/>
      <c r="J3095" s="45"/>
      <c r="K3095" s="43"/>
      <c r="L3095" s="67">
        <v>-0.86</v>
      </c>
      <c r="M3095" s="60"/>
      <c r="N3095" s="46"/>
      <c r="AF3095" s="39"/>
      <c r="AG3095" s="47"/>
      <c r="AH3095" s="47"/>
      <c r="AN3095" s="47" t="s">
        <v>72</v>
      </c>
      <c r="AO3095" s="47"/>
      <c r="AQ3095" s="47"/>
    </row>
    <row r="3096" spans="1:43" s="4" customFormat="1" ht="22.5" x14ac:dyDescent="0.25">
      <c r="A3096" s="40" t="s">
        <v>1129</v>
      </c>
      <c r="B3096" s="41" t="s">
        <v>768</v>
      </c>
      <c r="C3096" s="374" t="s">
        <v>769</v>
      </c>
      <c r="D3096" s="374"/>
      <c r="E3096" s="374"/>
      <c r="F3096" s="42" t="s">
        <v>61</v>
      </c>
      <c r="G3096" s="43">
        <v>2</v>
      </c>
      <c r="H3096" s="44">
        <v>1</v>
      </c>
      <c r="I3096" s="44">
        <v>2</v>
      </c>
      <c r="J3096" s="67">
        <v>282.11</v>
      </c>
      <c r="K3096" s="43"/>
      <c r="L3096" s="67">
        <v>65.989999999999995</v>
      </c>
      <c r="M3096" s="68">
        <v>8.5500000000000007</v>
      </c>
      <c r="N3096" s="122">
        <v>564.22</v>
      </c>
      <c r="AF3096" s="39"/>
      <c r="AG3096" s="47"/>
      <c r="AH3096" s="47" t="s">
        <v>769</v>
      </c>
      <c r="AN3096" s="47"/>
      <c r="AO3096" s="47"/>
      <c r="AQ3096" s="47"/>
    </row>
    <row r="3097" spans="1:43" s="4" customFormat="1" ht="15" x14ac:dyDescent="0.25">
      <c r="A3097" s="65"/>
      <c r="B3097" s="66"/>
      <c r="C3097" s="374" t="s">
        <v>72</v>
      </c>
      <c r="D3097" s="374"/>
      <c r="E3097" s="374"/>
      <c r="F3097" s="42"/>
      <c r="G3097" s="43"/>
      <c r="H3097" s="43"/>
      <c r="I3097" s="43"/>
      <c r="J3097" s="45"/>
      <c r="K3097" s="43"/>
      <c r="L3097" s="67">
        <v>65.989999999999995</v>
      </c>
      <c r="M3097" s="60"/>
      <c r="N3097" s="122">
        <v>564.22</v>
      </c>
      <c r="AF3097" s="39"/>
      <c r="AG3097" s="47"/>
      <c r="AH3097" s="47"/>
      <c r="AN3097" s="47" t="s">
        <v>72</v>
      </c>
      <c r="AO3097" s="47"/>
      <c r="AQ3097" s="47"/>
    </row>
    <row r="3098" spans="1:43" s="4" customFormat="1" ht="15" x14ac:dyDescent="0.25">
      <c r="A3098" s="381" t="s">
        <v>2525</v>
      </c>
      <c r="B3098" s="382"/>
      <c r="C3098" s="382"/>
      <c r="D3098" s="382"/>
      <c r="E3098" s="382"/>
      <c r="F3098" s="382"/>
      <c r="G3098" s="382"/>
      <c r="H3098" s="382"/>
      <c r="I3098" s="382"/>
      <c r="J3098" s="382"/>
      <c r="K3098" s="382"/>
      <c r="L3098" s="382"/>
      <c r="M3098" s="382"/>
      <c r="N3098" s="383"/>
      <c r="AF3098" s="39"/>
      <c r="AG3098" s="47" t="s">
        <v>2525</v>
      </c>
      <c r="AH3098" s="47"/>
      <c r="AN3098" s="47"/>
      <c r="AO3098" s="47"/>
      <c r="AQ3098" s="47"/>
    </row>
    <row r="3099" spans="1:43" s="4" customFormat="1" ht="45.75" x14ac:dyDescent="0.25">
      <c r="A3099" s="40" t="s">
        <v>1130</v>
      </c>
      <c r="B3099" s="41" t="s">
        <v>2510</v>
      </c>
      <c r="C3099" s="374" t="s">
        <v>2511</v>
      </c>
      <c r="D3099" s="374"/>
      <c r="E3099" s="374"/>
      <c r="F3099" s="42" t="s">
        <v>215</v>
      </c>
      <c r="G3099" s="43">
        <v>0.21</v>
      </c>
      <c r="H3099" s="44">
        <v>1</v>
      </c>
      <c r="I3099" s="68">
        <v>0.21</v>
      </c>
      <c r="J3099" s="45"/>
      <c r="K3099" s="43"/>
      <c r="L3099" s="45"/>
      <c r="M3099" s="43"/>
      <c r="N3099" s="46"/>
      <c r="AF3099" s="39"/>
      <c r="AG3099" s="47"/>
      <c r="AH3099" s="47" t="s">
        <v>2511</v>
      </c>
      <c r="AN3099" s="47"/>
      <c r="AO3099" s="47"/>
      <c r="AQ3099" s="47"/>
    </row>
    <row r="3100" spans="1:43" s="4" customFormat="1" ht="15" x14ac:dyDescent="0.25">
      <c r="A3100" s="69"/>
      <c r="B3100" s="50"/>
      <c r="C3100" s="372" t="s">
        <v>2526</v>
      </c>
      <c r="D3100" s="372"/>
      <c r="E3100" s="372"/>
      <c r="F3100" s="372"/>
      <c r="G3100" s="372"/>
      <c r="H3100" s="372"/>
      <c r="I3100" s="372"/>
      <c r="J3100" s="372"/>
      <c r="K3100" s="372"/>
      <c r="L3100" s="372"/>
      <c r="M3100" s="372"/>
      <c r="N3100" s="377"/>
      <c r="AF3100" s="39"/>
      <c r="AG3100" s="47"/>
      <c r="AH3100" s="47"/>
      <c r="AI3100" s="3" t="s">
        <v>2526</v>
      </c>
      <c r="AN3100" s="47"/>
      <c r="AO3100" s="47"/>
      <c r="AQ3100" s="47"/>
    </row>
    <row r="3101" spans="1:43" s="4" customFormat="1" ht="22.5" x14ac:dyDescent="0.25">
      <c r="A3101" s="103"/>
      <c r="B3101" s="49" t="s">
        <v>217</v>
      </c>
      <c r="C3101" s="368" t="s">
        <v>218</v>
      </c>
      <c r="D3101" s="368"/>
      <c r="E3101" s="368"/>
      <c r="F3101" s="368"/>
      <c r="G3101" s="368"/>
      <c r="H3101" s="368"/>
      <c r="I3101" s="368"/>
      <c r="J3101" s="368"/>
      <c r="K3101" s="368"/>
      <c r="L3101" s="368"/>
      <c r="M3101" s="368"/>
      <c r="N3101" s="376"/>
      <c r="AF3101" s="39"/>
      <c r="AG3101" s="47"/>
      <c r="AH3101" s="47"/>
      <c r="AJ3101" s="3" t="s">
        <v>218</v>
      </c>
      <c r="AN3101" s="47"/>
      <c r="AO3101" s="47"/>
      <c r="AQ3101" s="47"/>
    </row>
    <row r="3102" spans="1:43" s="4" customFormat="1" ht="15" x14ac:dyDescent="0.25">
      <c r="A3102" s="48"/>
      <c r="B3102" s="49" t="s">
        <v>58</v>
      </c>
      <c r="C3102" s="372" t="s">
        <v>62</v>
      </c>
      <c r="D3102" s="372"/>
      <c r="E3102" s="372"/>
      <c r="F3102" s="51"/>
      <c r="G3102" s="52"/>
      <c r="H3102" s="52"/>
      <c r="I3102" s="52"/>
      <c r="J3102" s="53">
        <v>59.13</v>
      </c>
      <c r="K3102" s="54">
        <v>1.1499999999999999</v>
      </c>
      <c r="L3102" s="53">
        <v>14.28</v>
      </c>
      <c r="M3102" s="54">
        <v>34.96</v>
      </c>
      <c r="N3102" s="64">
        <v>499.23</v>
      </c>
      <c r="AF3102" s="39"/>
      <c r="AG3102" s="47"/>
      <c r="AH3102" s="47"/>
      <c r="AK3102" s="3" t="s">
        <v>62</v>
      </c>
      <c r="AN3102" s="47"/>
      <c r="AO3102" s="47"/>
      <c r="AQ3102" s="47"/>
    </row>
    <row r="3103" spans="1:43" s="4" customFormat="1" ht="15" x14ac:dyDescent="0.25">
      <c r="A3103" s="48"/>
      <c r="B3103" s="49" t="s">
        <v>73</v>
      </c>
      <c r="C3103" s="372" t="s">
        <v>175</v>
      </c>
      <c r="D3103" s="372"/>
      <c r="E3103" s="372"/>
      <c r="F3103" s="51"/>
      <c r="G3103" s="52"/>
      <c r="H3103" s="52"/>
      <c r="I3103" s="52"/>
      <c r="J3103" s="53">
        <v>5.43</v>
      </c>
      <c r="K3103" s="54">
        <v>1.1499999999999999</v>
      </c>
      <c r="L3103" s="53">
        <v>1.31</v>
      </c>
      <c r="M3103" s="52"/>
      <c r="N3103" s="58"/>
      <c r="AF3103" s="39"/>
      <c r="AG3103" s="47"/>
      <c r="AH3103" s="47"/>
      <c r="AK3103" s="3" t="s">
        <v>175</v>
      </c>
      <c r="AN3103" s="47"/>
      <c r="AO3103" s="47"/>
      <c r="AQ3103" s="47"/>
    </row>
    <row r="3104" spans="1:43" s="4" customFormat="1" ht="15" x14ac:dyDescent="0.25">
      <c r="A3104" s="48"/>
      <c r="B3104" s="49" t="s">
        <v>78</v>
      </c>
      <c r="C3104" s="372" t="s">
        <v>176</v>
      </c>
      <c r="D3104" s="372"/>
      <c r="E3104" s="372"/>
      <c r="F3104" s="51"/>
      <c r="G3104" s="52"/>
      <c r="H3104" s="52"/>
      <c r="I3104" s="52"/>
      <c r="J3104" s="53">
        <v>0.76</v>
      </c>
      <c r="K3104" s="54">
        <v>1.1499999999999999</v>
      </c>
      <c r="L3104" s="53">
        <v>0.18</v>
      </c>
      <c r="M3104" s="54">
        <v>34.96</v>
      </c>
      <c r="N3104" s="64">
        <v>6.29</v>
      </c>
      <c r="AF3104" s="39"/>
      <c r="AG3104" s="47"/>
      <c r="AH3104" s="47"/>
      <c r="AK3104" s="3" t="s">
        <v>176</v>
      </c>
      <c r="AN3104" s="47"/>
      <c r="AO3104" s="47"/>
      <c r="AQ3104" s="47"/>
    </row>
    <row r="3105" spans="1:43" s="4" customFormat="1" ht="15" x14ac:dyDescent="0.25">
      <c r="A3105" s="48"/>
      <c r="B3105" s="49" t="s">
        <v>122</v>
      </c>
      <c r="C3105" s="372" t="s">
        <v>177</v>
      </c>
      <c r="D3105" s="372"/>
      <c r="E3105" s="372"/>
      <c r="F3105" s="51"/>
      <c r="G3105" s="52"/>
      <c r="H3105" s="52"/>
      <c r="I3105" s="52"/>
      <c r="J3105" s="53">
        <v>22.69</v>
      </c>
      <c r="K3105" s="52"/>
      <c r="L3105" s="53">
        <v>4.76</v>
      </c>
      <c r="M3105" s="52"/>
      <c r="N3105" s="58"/>
      <c r="AF3105" s="39"/>
      <c r="AG3105" s="47"/>
      <c r="AH3105" s="47"/>
      <c r="AK3105" s="3" t="s">
        <v>177</v>
      </c>
      <c r="AN3105" s="47"/>
      <c r="AO3105" s="47"/>
      <c r="AQ3105" s="47"/>
    </row>
    <row r="3106" spans="1:43" s="4" customFormat="1" ht="15" x14ac:dyDescent="0.25">
      <c r="A3106" s="56"/>
      <c r="B3106" s="49"/>
      <c r="C3106" s="372" t="s">
        <v>63</v>
      </c>
      <c r="D3106" s="372"/>
      <c r="E3106" s="372"/>
      <c r="F3106" s="51" t="s">
        <v>64</v>
      </c>
      <c r="G3106" s="54">
        <v>6.29</v>
      </c>
      <c r="H3106" s="54">
        <v>1.1499999999999999</v>
      </c>
      <c r="I3106" s="117">
        <v>1.5190349999999999</v>
      </c>
      <c r="J3106" s="57"/>
      <c r="K3106" s="52"/>
      <c r="L3106" s="57"/>
      <c r="M3106" s="52"/>
      <c r="N3106" s="58"/>
      <c r="AF3106" s="39"/>
      <c r="AG3106" s="47"/>
      <c r="AH3106" s="47"/>
      <c r="AL3106" s="3" t="s">
        <v>63</v>
      </c>
      <c r="AN3106" s="47"/>
      <c r="AO3106" s="47"/>
      <c r="AQ3106" s="47"/>
    </row>
    <row r="3107" spans="1:43" s="4" customFormat="1" ht="15" x14ac:dyDescent="0.25">
      <c r="A3107" s="56"/>
      <c r="B3107" s="49"/>
      <c r="C3107" s="372" t="s">
        <v>178</v>
      </c>
      <c r="D3107" s="372"/>
      <c r="E3107" s="372"/>
      <c r="F3107" s="51" t="s">
        <v>64</v>
      </c>
      <c r="G3107" s="54">
        <v>0.06</v>
      </c>
      <c r="H3107" s="54">
        <v>1.1499999999999999</v>
      </c>
      <c r="I3107" s="114">
        <v>1.4489999999999999E-2</v>
      </c>
      <c r="J3107" s="57"/>
      <c r="K3107" s="52"/>
      <c r="L3107" s="57"/>
      <c r="M3107" s="52"/>
      <c r="N3107" s="58"/>
      <c r="AF3107" s="39"/>
      <c r="AG3107" s="47"/>
      <c r="AH3107" s="47"/>
      <c r="AL3107" s="3" t="s">
        <v>178</v>
      </c>
      <c r="AN3107" s="47"/>
      <c r="AO3107" s="47"/>
      <c r="AQ3107" s="47"/>
    </row>
    <row r="3108" spans="1:43" s="4" customFormat="1" ht="15" x14ac:dyDescent="0.25">
      <c r="A3108" s="48"/>
      <c r="B3108" s="49"/>
      <c r="C3108" s="375" t="s">
        <v>65</v>
      </c>
      <c r="D3108" s="375"/>
      <c r="E3108" s="375"/>
      <c r="F3108" s="59"/>
      <c r="G3108" s="60"/>
      <c r="H3108" s="60"/>
      <c r="I3108" s="60"/>
      <c r="J3108" s="61">
        <v>87.25</v>
      </c>
      <c r="K3108" s="60"/>
      <c r="L3108" s="61">
        <v>20.350000000000001</v>
      </c>
      <c r="M3108" s="60"/>
      <c r="N3108" s="62"/>
      <c r="AF3108" s="39"/>
      <c r="AG3108" s="47"/>
      <c r="AH3108" s="47"/>
      <c r="AM3108" s="3" t="s">
        <v>65</v>
      </c>
      <c r="AN3108" s="47"/>
      <c r="AO3108" s="47"/>
      <c r="AQ3108" s="47"/>
    </row>
    <row r="3109" spans="1:43" s="4" customFormat="1" ht="15" x14ac:dyDescent="0.25">
      <c r="A3109" s="56"/>
      <c r="B3109" s="49"/>
      <c r="C3109" s="372" t="s">
        <v>66</v>
      </c>
      <c r="D3109" s="372"/>
      <c r="E3109" s="372"/>
      <c r="F3109" s="51"/>
      <c r="G3109" s="52"/>
      <c r="H3109" s="52"/>
      <c r="I3109" s="52"/>
      <c r="J3109" s="57"/>
      <c r="K3109" s="52"/>
      <c r="L3109" s="53">
        <v>14.46</v>
      </c>
      <c r="M3109" s="52"/>
      <c r="N3109" s="64">
        <v>505.52</v>
      </c>
      <c r="AF3109" s="39"/>
      <c r="AG3109" s="47"/>
      <c r="AH3109" s="47"/>
      <c r="AL3109" s="3" t="s">
        <v>66</v>
      </c>
      <c r="AN3109" s="47"/>
      <c r="AO3109" s="47"/>
      <c r="AQ3109" s="47"/>
    </row>
    <row r="3110" spans="1:43" s="4" customFormat="1" ht="23.25" x14ac:dyDescent="0.25">
      <c r="A3110" s="56"/>
      <c r="B3110" s="49" t="s">
        <v>681</v>
      </c>
      <c r="C3110" s="372" t="s">
        <v>682</v>
      </c>
      <c r="D3110" s="372"/>
      <c r="E3110" s="372"/>
      <c r="F3110" s="51" t="s">
        <v>69</v>
      </c>
      <c r="G3110" s="63">
        <v>97</v>
      </c>
      <c r="H3110" s="52"/>
      <c r="I3110" s="63">
        <v>97</v>
      </c>
      <c r="J3110" s="57"/>
      <c r="K3110" s="52"/>
      <c r="L3110" s="53">
        <v>14.03</v>
      </c>
      <c r="M3110" s="52"/>
      <c r="N3110" s="64">
        <v>490.35</v>
      </c>
      <c r="AF3110" s="39"/>
      <c r="AG3110" s="47"/>
      <c r="AH3110" s="47"/>
      <c r="AL3110" s="3" t="s">
        <v>682</v>
      </c>
      <c r="AN3110" s="47"/>
      <c r="AO3110" s="47"/>
      <c r="AQ3110" s="47"/>
    </row>
    <row r="3111" spans="1:43" s="4" customFormat="1" ht="23.25" x14ac:dyDescent="0.25">
      <c r="A3111" s="56"/>
      <c r="B3111" s="49" t="s">
        <v>683</v>
      </c>
      <c r="C3111" s="372" t="s">
        <v>684</v>
      </c>
      <c r="D3111" s="372"/>
      <c r="E3111" s="372"/>
      <c r="F3111" s="51" t="s">
        <v>69</v>
      </c>
      <c r="G3111" s="63">
        <v>51</v>
      </c>
      <c r="H3111" s="52"/>
      <c r="I3111" s="63">
        <v>51</v>
      </c>
      <c r="J3111" s="57"/>
      <c r="K3111" s="52"/>
      <c r="L3111" s="53">
        <v>7.37</v>
      </c>
      <c r="M3111" s="52"/>
      <c r="N3111" s="64">
        <v>257.82</v>
      </c>
      <c r="AF3111" s="39"/>
      <c r="AG3111" s="47"/>
      <c r="AH3111" s="47"/>
      <c r="AL3111" s="3" t="s">
        <v>684</v>
      </c>
      <c r="AN3111" s="47"/>
      <c r="AO3111" s="47"/>
      <c r="AQ3111" s="47"/>
    </row>
    <row r="3112" spans="1:43" s="4" customFormat="1" ht="15" x14ac:dyDescent="0.25">
      <c r="A3112" s="65"/>
      <c r="B3112" s="66"/>
      <c r="C3112" s="374" t="s">
        <v>72</v>
      </c>
      <c r="D3112" s="374"/>
      <c r="E3112" s="374"/>
      <c r="F3112" s="42"/>
      <c r="G3112" s="43"/>
      <c r="H3112" s="43"/>
      <c r="I3112" s="43"/>
      <c r="J3112" s="45"/>
      <c r="K3112" s="43"/>
      <c r="L3112" s="67">
        <v>41.75</v>
      </c>
      <c r="M3112" s="60"/>
      <c r="N3112" s="46"/>
      <c r="AF3112" s="39"/>
      <c r="AG3112" s="47"/>
      <c r="AH3112" s="47"/>
      <c r="AN3112" s="47" t="s">
        <v>72</v>
      </c>
      <c r="AO3112" s="47"/>
      <c r="AQ3112" s="47"/>
    </row>
    <row r="3113" spans="1:43" s="4" customFormat="1" ht="34.5" x14ac:dyDescent="0.25">
      <c r="A3113" s="40" t="s">
        <v>1135</v>
      </c>
      <c r="B3113" s="41" t="s">
        <v>2513</v>
      </c>
      <c r="C3113" s="374" t="s">
        <v>2514</v>
      </c>
      <c r="D3113" s="374"/>
      <c r="E3113" s="374"/>
      <c r="F3113" s="42" t="s">
        <v>231</v>
      </c>
      <c r="G3113" s="43">
        <v>21.42</v>
      </c>
      <c r="H3113" s="44">
        <v>1</v>
      </c>
      <c r="I3113" s="68">
        <v>21.42</v>
      </c>
      <c r="J3113" s="67">
        <v>343.19</v>
      </c>
      <c r="K3113" s="43"/>
      <c r="L3113" s="67">
        <v>859.78</v>
      </c>
      <c r="M3113" s="68">
        <v>8.5500000000000007</v>
      </c>
      <c r="N3113" s="115">
        <v>7351.13</v>
      </c>
      <c r="AF3113" s="39"/>
      <c r="AG3113" s="47"/>
      <c r="AH3113" s="47" t="s">
        <v>2514</v>
      </c>
      <c r="AN3113" s="47"/>
      <c r="AO3113" s="47"/>
      <c r="AQ3113" s="47"/>
    </row>
    <row r="3114" spans="1:43" s="4" customFormat="1" ht="15" x14ac:dyDescent="0.25">
      <c r="A3114" s="69"/>
      <c r="B3114" s="50"/>
      <c r="C3114" s="372" t="s">
        <v>1670</v>
      </c>
      <c r="D3114" s="372"/>
      <c r="E3114" s="372"/>
      <c r="F3114" s="372"/>
      <c r="G3114" s="372"/>
      <c r="H3114" s="372"/>
      <c r="I3114" s="372"/>
      <c r="J3114" s="372"/>
      <c r="K3114" s="372"/>
      <c r="L3114" s="372"/>
      <c r="M3114" s="372"/>
      <c r="N3114" s="377"/>
      <c r="AF3114" s="39"/>
      <c r="AG3114" s="47"/>
      <c r="AH3114" s="47"/>
      <c r="AI3114" s="3" t="s">
        <v>1670</v>
      </c>
      <c r="AN3114" s="47"/>
      <c r="AO3114" s="47"/>
      <c r="AQ3114" s="47"/>
    </row>
    <row r="3115" spans="1:43" s="4" customFormat="1" ht="15" x14ac:dyDescent="0.25">
      <c r="A3115" s="65"/>
      <c r="B3115" s="66"/>
      <c r="C3115" s="374" t="s">
        <v>72</v>
      </c>
      <c r="D3115" s="374"/>
      <c r="E3115" s="374"/>
      <c r="F3115" s="42"/>
      <c r="G3115" s="43"/>
      <c r="H3115" s="43"/>
      <c r="I3115" s="43"/>
      <c r="J3115" s="45"/>
      <c r="K3115" s="43"/>
      <c r="L3115" s="67">
        <v>859.78</v>
      </c>
      <c r="M3115" s="60"/>
      <c r="N3115" s="115">
        <v>7351.13</v>
      </c>
      <c r="AF3115" s="39"/>
      <c r="AG3115" s="47"/>
      <c r="AH3115" s="47"/>
      <c r="AN3115" s="47" t="s">
        <v>72</v>
      </c>
      <c r="AO3115" s="47"/>
      <c r="AQ3115" s="47"/>
    </row>
    <row r="3116" spans="1:43" s="4" customFormat="1" ht="23.25" x14ac:dyDescent="0.25">
      <c r="A3116" s="40" t="s">
        <v>1137</v>
      </c>
      <c r="B3116" s="41" t="s">
        <v>702</v>
      </c>
      <c r="C3116" s="374" t="s">
        <v>703</v>
      </c>
      <c r="D3116" s="374"/>
      <c r="E3116" s="374"/>
      <c r="F3116" s="42" t="s">
        <v>215</v>
      </c>
      <c r="G3116" s="43">
        <v>0.17</v>
      </c>
      <c r="H3116" s="44">
        <v>1</v>
      </c>
      <c r="I3116" s="68">
        <v>0.17</v>
      </c>
      <c r="J3116" s="45"/>
      <c r="K3116" s="43"/>
      <c r="L3116" s="45"/>
      <c r="M3116" s="43"/>
      <c r="N3116" s="46"/>
      <c r="AF3116" s="39"/>
      <c r="AG3116" s="47"/>
      <c r="AH3116" s="47" t="s">
        <v>703</v>
      </c>
      <c r="AN3116" s="47"/>
      <c r="AO3116" s="47"/>
      <c r="AQ3116" s="47"/>
    </row>
    <row r="3117" spans="1:43" s="4" customFormat="1" ht="15" x14ac:dyDescent="0.25">
      <c r="A3117" s="69"/>
      <c r="B3117" s="50"/>
      <c r="C3117" s="372" t="s">
        <v>2527</v>
      </c>
      <c r="D3117" s="372"/>
      <c r="E3117" s="372"/>
      <c r="F3117" s="372"/>
      <c r="G3117" s="372"/>
      <c r="H3117" s="372"/>
      <c r="I3117" s="372"/>
      <c r="J3117" s="372"/>
      <c r="K3117" s="372"/>
      <c r="L3117" s="372"/>
      <c r="M3117" s="372"/>
      <c r="N3117" s="377"/>
      <c r="AF3117" s="39"/>
      <c r="AG3117" s="47"/>
      <c r="AH3117" s="47"/>
      <c r="AI3117" s="3" t="s">
        <v>2527</v>
      </c>
      <c r="AN3117" s="47"/>
      <c r="AO3117" s="47"/>
      <c r="AQ3117" s="47"/>
    </row>
    <row r="3118" spans="1:43" s="4" customFormat="1" ht="22.5" x14ac:dyDescent="0.25">
      <c r="A3118" s="103"/>
      <c r="B3118" s="49" t="s">
        <v>217</v>
      </c>
      <c r="C3118" s="368" t="s">
        <v>218</v>
      </c>
      <c r="D3118" s="368"/>
      <c r="E3118" s="368"/>
      <c r="F3118" s="368"/>
      <c r="G3118" s="368"/>
      <c r="H3118" s="368"/>
      <c r="I3118" s="368"/>
      <c r="J3118" s="368"/>
      <c r="K3118" s="368"/>
      <c r="L3118" s="368"/>
      <c r="M3118" s="368"/>
      <c r="N3118" s="376"/>
      <c r="AF3118" s="39"/>
      <c r="AG3118" s="47"/>
      <c r="AH3118" s="47"/>
      <c r="AJ3118" s="3" t="s">
        <v>218</v>
      </c>
      <c r="AN3118" s="47"/>
      <c r="AO3118" s="47"/>
      <c r="AQ3118" s="47"/>
    </row>
    <row r="3119" spans="1:43" s="4" customFormat="1" ht="15" x14ac:dyDescent="0.25">
      <c r="A3119" s="48"/>
      <c r="B3119" s="49" t="s">
        <v>58</v>
      </c>
      <c r="C3119" s="372" t="s">
        <v>62</v>
      </c>
      <c r="D3119" s="372"/>
      <c r="E3119" s="372"/>
      <c r="F3119" s="51"/>
      <c r="G3119" s="52"/>
      <c r="H3119" s="52"/>
      <c r="I3119" s="52"/>
      <c r="J3119" s="53">
        <v>37.17</v>
      </c>
      <c r="K3119" s="54">
        <v>1.1499999999999999</v>
      </c>
      <c r="L3119" s="53">
        <v>7.27</v>
      </c>
      <c r="M3119" s="54">
        <v>34.96</v>
      </c>
      <c r="N3119" s="64">
        <v>254.16</v>
      </c>
      <c r="AF3119" s="39"/>
      <c r="AG3119" s="47"/>
      <c r="AH3119" s="47"/>
      <c r="AK3119" s="3" t="s">
        <v>62</v>
      </c>
      <c r="AN3119" s="47"/>
      <c r="AO3119" s="47"/>
      <c r="AQ3119" s="47"/>
    </row>
    <row r="3120" spans="1:43" s="4" customFormat="1" ht="15" x14ac:dyDescent="0.25">
      <c r="A3120" s="48"/>
      <c r="B3120" s="49" t="s">
        <v>73</v>
      </c>
      <c r="C3120" s="372" t="s">
        <v>175</v>
      </c>
      <c r="D3120" s="372"/>
      <c r="E3120" s="372"/>
      <c r="F3120" s="51"/>
      <c r="G3120" s="52"/>
      <c r="H3120" s="52"/>
      <c r="I3120" s="52"/>
      <c r="J3120" s="53">
        <v>1.97</v>
      </c>
      <c r="K3120" s="54">
        <v>1.1499999999999999</v>
      </c>
      <c r="L3120" s="53">
        <v>0.39</v>
      </c>
      <c r="M3120" s="52"/>
      <c r="N3120" s="58"/>
      <c r="AF3120" s="39"/>
      <c r="AG3120" s="47"/>
      <c r="AH3120" s="47"/>
      <c r="AK3120" s="3" t="s">
        <v>175</v>
      </c>
      <c r="AN3120" s="47"/>
      <c r="AO3120" s="47"/>
      <c r="AQ3120" s="47"/>
    </row>
    <row r="3121" spans="1:43" s="4" customFormat="1" ht="15" x14ac:dyDescent="0.25">
      <c r="A3121" s="48"/>
      <c r="B3121" s="49" t="s">
        <v>78</v>
      </c>
      <c r="C3121" s="372" t="s">
        <v>176</v>
      </c>
      <c r="D3121" s="372"/>
      <c r="E3121" s="372"/>
      <c r="F3121" s="51"/>
      <c r="G3121" s="52"/>
      <c r="H3121" s="52"/>
      <c r="I3121" s="52"/>
      <c r="J3121" s="53">
        <v>0.35</v>
      </c>
      <c r="K3121" s="54">
        <v>1.1499999999999999</v>
      </c>
      <c r="L3121" s="53">
        <v>7.0000000000000007E-2</v>
      </c>
      <c r="M3121" s="54">
        <v>34.96</v>
      </c>
      <c r="N3121" s="64">
        <v>2.4500000000000002</v>
      </c>
      <c r="AF3121" s="39"/>
      <c r="AG3121" s="47"/>
      <c r="AH3121" s="47"/>
      <c r="AK3121" s="3" t="s">
        <v>176</v>
      </c>
      <c r="AN3121" s="47"/>
      <c r="AO3121" s="47"/>
      <c r="AQ3121" s="47"/>
    </row>
    <row r="3122" spans="1:43" s="4" customFormat="1" ht="15" x14ac:dyDescent="0.25">
      <c r="A3122" s="48"/>
      <c r="B3122" s="49" t="s">
        <v>122</v>
      </c>
      <c r="C3122" s="372" t="s">
        <v>177</v>
      </c>
      <c r="D3122" s="372"/>
      <c r="E3122" s="372"/>
      <c r="F3122" s="51"/>
      <c r="G3122" s="52"/>
      <c r="H3122" s="52"/>
      <c r="I3122" s="52"/>
      <c r="J3122" s="53">
        <v>0.74</v>
      </c>
      <c r="K3122" s="52"/>
      <c r="L3122" s="53">
        <v>0.13</v>
      </c>
      <c r="M3122" s="52"/>
      <c r="N3122" s="58"/>
      <c r="AF3122" s="39"/>
      <c r="AG3122" s="47"/>
      <c r="AH3122" s="47"/>
      <c r="AK3122" s="3" t="s">
        <v>177</v>
      </c>
      <c r="AN3122" s="47"/>
      <c r="AO3122" s="47"/>
      <c r="AQ3122" s="47"/>
    </row>
    <row r="3123" spans="1:43" s="4" customFormat="1" ht="15" x14ac:dyDescent="0.25">
      <c r="A3123" s="56"/>
      <c r="B3123" s="49"/>
      <c r="C3123" s="372" t="s">
        <v>63</v>
      </c>
      <c r="D3123" s="372"/>
      <c r="E3123" s="372"/>
      <c r="F3123" s="51" t="s">
        <v>64</v>
      </c>
      <c r="G3123" s="54">
        <v>4.84</v>
      </c>
      <c r="H3123" s="54">
        <v>1.1499999999999999</v>
      </c>
      <c r="I3123" s="114">
        <v>0.94621999999999995</v>
      </c>
      <c r="J3123" s="57"/>
      <c r="K3123" s="52"/>
      <c r="L3123" s="57"/>
      <c r="M3123" s="52"/>
      <c r="N3123" s="58"/>
      <c r="AF3123" s="39"/>
      <c r="AG3123" s="47"/>
      <c r="AH3123" s="47"/>
      <c r="AL3123" s="3" t="s">
        <v>63</v>
      </c>
      <c r="AN3123" s="47"/>
      <c r="AO3123" s="47"/>
      <c r="AQ3123" s="47"/>
    </row>
    <row r="3124" spans="1:43" s="4" customFormat="1" ht="15" x14ac:dyDescent="0.25">
      <c r="A3124" s="56"/>
      <c r="B3124" s="49"/>
      <c r="C3124" s="372" t="s">
        <v>178</v>
      </c>
      <c r="D3124" s="372"/>
      <c r="E3124" s="372"/>
      <c r="F3124" s="51" t="s">
        <v>64</v>
      </c>
      <c r="G3124" s="54">
        <v>0.03</v>
      </c>
      <c r="H3124" s="54">
        <v>1.1499999999999999</v>
      </c>
      <c r="I3124" s="117">
        <v>5.8650000000000004E-3</v>
      </c>
      <c r="J3124" s="57"/>
      <c r="K3124" s="52"/>
      <c r="L3124" s="57"/>
      <c r="M3124" s="52"/>
      <c r="N3124" s="58"/>
      <c r="AF3124" s="39"/>
      <c r="AG3124" s="47"/>
      <c r="AH3124" s="47"/>
      <c r="AL3124" s="3" t="s">
        <v>178</v>
      </c>
      <c r="AN3124" s="47"/>
      <c r="AO3124" s="47"/>
      <c r="AQ3124" s="47"/>
    </row>
    <row r="3125" spans="1:43" s="4" customFormat="1" ht="15" x14ac:dyDescent="0.25">
      <c r="A3125" s="48"/>
      <c r="B3125" s="49"/>
      <c r="C3125" s="375" t="s">
        <v>65</v>
      </c>
      <c r="D3125" s="375"/>
      <c r="E3125" s="375"/>
      <c r="F3125" s="59"/>
      <c r="G3125" s="60"/>
      <c r="H3125" s="60"/>
      <c r="I3125" s="60"/>
      <c r="J3125" s="61">
        <v>39.880000000000003</v>
      </c>
      <c r="K3125" s="60"/>
      <c r="L3125" s="61">
        <v>7.79</v>
      </c>
      <c r="M3125" s="60"/>
      <c r="N3125" s="62"/>
      <c r="AF3125" s="39"/>
      <c r="AG3125" s="47"/>
      <c r="AH3125" s="47"/>
      <c r="AM3125" s="3" t="s">
        <v>65</v>
      </c>
      <c r="AN3125" s="47"/>
      <c r="AO3125" s="47"/>
      <c r="AQ3125" s="47"/>
    </row>
    <row r="3126" spans="1:43" s="4" customFormat="1" ht="15" x14ac:dyDescent="0.25">
      <c r="A3126" s="56"/>
      <c r="B3126" s="49"/>
      <c r="C3126" s="372" t="s">
        <v>66</v>
      </c>
      <c r="D3126" s="372"/>
      <c r="E3126" s="372"/>
      <c r="F3126" s="51"/>
      <c r="G3126" s="52"/>
      <c r="H3126" s="52"/>
      <c r="I3126" s="52"/>
      <c r="J3126" s="57"/>
      <c r="K3126" s="52"/>
      <c r="L3126" s="53">
        <v>7.34</v>
      </c>
      <c r="M3126" s="52"/>
      <c r="N3126" s="64">
        <v>256.61</v>
      </c>
      <c r="AF3126" s="39"/>
      <c r="AG3126" s="47"/>
      <c r="AH3126" s="47"/>
      <c r="AL3126" s="3" t="s">
        <v>66</v>
      </c>
      <c r="AN3126" s="47"/>
      <c r="AO3126" s="47"/>
      <c r="AQ3126" s="47"/>
    </row>
    <row r="3127" spans="1:43" s="4" customFormat="1" ht="23.25" x14ac:dyDescent="0.25">
      <c r="A3127" s="56"/>
      <c r="B3127" s="49" t="s">
        <v>681</v>
      </c>
      <c r="C3127" s="372" t="s">
        <v>682</v>
      </c>
      <c r="D3127" s="372"/>
      <c r="E3127" s="372"/>
      <c r="F3127" s="51" t="s">
        <v>69</v>
      </c>
      <c r="G3127" s="63">
        <v>97</v>
      </c>
      <c r="H3127" s="52"/>
      <c r="I3127" s="63">
        <v>97</v>
      </c>
      <c r="J3127" s="57"/>
      <c r="K3127" s="52"/>
      <c r="L3127" s="53">
        <v>7.12</v>
      </c>
      <c r="M3127" s="52"/>
      <c r="N3127" s="64">
        <v>248.91</v>
      </c>
      <c r="AF3127" s="39"/>
      <c r="AG3127" s="47"/>
      <c r="AH3127" s="47"/>
      <c r="AL3127" s="3" t="s">
        <v>682</v>
      </c>
      <c r="AN3127" s="47"/>
      <c r="AO3127" s="47"/>
      <c r="AQ3127" s="47"/>
    </row>
    <row r="3128" spans="1:43" s="4" customFormat="1" ht="23.25" x14ac:dyDescent="0.25">
      <c r="A3128" s="56"/>
      <c r="B3128" s="49" t="s">
        <v>683</v>
      </c>
      <c r="C3128" s="372" t="s">
        <v>684</v>
      </c>
      <c r="D3128" s="372"/>
      <c r="E3128" s="372"/>
      <c r="F3128" s="51" t="s">
        <v>69</v>
      </c>
      <c r="G3128" s="63">
        <v>51</v>
      </c>
      <c r="H3128" s="52"/>
      <c r="I3128" s="63">
        <v>51</v>
      </c>
      <c r="J3128" s="57"/>
      <c r="K3128" s="52"/>
      <c r="L3128" s="53">
        <v>3.74</v>
      </c>
      <c r="M3128" s="52"/>
      <c r="N3128" s="64">
        <v>130.87</v>
      </c>
      <c r="AF3128" s="39"/>
      <c r="AG3128" s="47"/>
      <c r="AH3128" s="47"/>
      <c r="AL3128" s="3" t="s">
        <v>684</v>
      </c>
      <c r="AN3128" s="47"/>
      <c r="AO3128" s="47"/>
      <c r="AQ3128" s="47"/>
    </row>
    <row r="3129" spans="1:43" s="4" customFormat="1" ht="15" x14ac:dyDescent="0.25">
      <c r="A3129" s="65"/>
      <c r="B3129" s="66"/>
      <c r="C3129" s="374" t="s">
        <v>72</v>
      </c>
      <c r="D3129" s="374"/>
      <c r="E3129" s="374"/>
      <c r="F3129" s="42"/>
      <c r="G3129" s="43"/>
      <c r="H3129" s="43"/>
      <c r="I3129" s="43"/>
      <c r="J3129" s="45"/>
      <c r="K3129" s="43"/>
      <c r="L3129" s="67">
        <v>18.649999999999999</v>
      </c>
      <c r="M3129" s="60"/>
      <c r="N3129" s="46"/>
      <c r="AF3129" s="39"/>
      <c r="AG3129" s="47"/>
      <c r="AH3129" s="47"/>
      <c r="AN3129" s="47" t="s">
        <v>72</v>
      </c>
      <c r="AO3129" s="47"/>
      <c r="AQ3129" s="47"/>
    </row>
    <row r="3130" spans="1:43" s="4" customFormat="1" ht="45.75" x14ac:dyDescent="0.25">
      <c r="A3130" s="40" t="s">
        <v>1140</v>
      </c>
      <c r="B3130" s="41" t="s">
        <v>706</v>
      </c>
      <c r="C3130" s="374" t="s">
        <v>998</v>
      </c>
      <c r="D3130" s="374"/>
      <c r="E3130" s="374"/>
      <c r="F3130" s="42" t="s">
        <v>215</v>
      </c>
      <c r="G3130" s="43">
        <v>0.04</v>
      </c>
      <c r="H3130" s="44">
        <v>1</v>
      </c>
      <c r="I3130" s="68">
        <v>0.04</v>
      </c>
      <c r="J3130" s="45"/>
      <c r="K3130" s="43"/>
      <c r="L3130" s="45"/>
      <c r="M3130" s="43"/>
      <c r="N3130" s="46"/>
      <c r="AF3130" s="39"/>
      <c r="AG3130" s="47"/>
      <c r="AH3130" s="47" t="s">
        <v>998</v>
      </c>
      <c r="AN3130" s="47"/>
      <c r="AO3130" s="47"/>
      <c r="AQ3130" s="47"/>
    </row>
    <row r="3131" spans="1:43" s="4" customFormat="1" ht="15" x14ac:dyDescent="0.25">
      <c r="A3131" s="69"/>
      <c r="B3131" s="50"/>
      <c r="C3131" s="372" t="s">
        <v>675</v>
      </c>
      <c r="D3131" s="372"/>
      <c r="E3131" s="372"/>
      <c r="F3131" s="372"/>
      <c r="G3131" s="372"/>
      <c r="H3131" s="372"/>
      <c r="I3131" s="372"/>
      <c r="J3131" s="372"/>
      <c r="K3131" s="372"/>
      <c r="L3131" s="372"/>
      <c r="M3131" s="372"/>
      <c r="N3131" s="377"/>
      <c r="AF3131" s="39"/>
      <c r="AG3131" s="47"/>
      <c r="AH3131" s="47"/>
      <c r="AI3131" s="3" t="s">
        <v>675</v>
      </c>
      <c r="AN3131" s="47"/>
      <c r="AO3131" s="47"/>
      <c r="AQ3131" s="47"/>
    </row>
    <row r="3132" spans="1:43" s="4" customFormat="1" ht="22.5" x14ac:dyDescent="0.25">
      <c r="A3132" s="103"/>
      <c r="B3132" s="49" t="s">
        <v>217</v>
      </c>
      <c r="C3132" s="368" t="s">
        <v>218</v>
      </c>
      <c r="D3132" s="368"/>
      <c r="E3132" s="368"/>
      <c r="F3132" s="368"/>
      <c r="G3132" s="368"/>
      <c r="H3132" s="368"/>
      <c r="I3132" s="368"/>
      <c r="J3132" s="368"/>
      <c r="K3132" s="368"/>
      <c r="L3132" s="368"/>
      <c r="M3132" s="368"/>
      <c r="N3132" s="376"/>
      <c r="AF3132" s="39"/>
      <c r="AG3132" s="47"/>
      <c r="AH3132" s="47"/>
      <c r="AJ3132" s="3" t="s">
        <v>218</v>
      </c>
      <c r="AN3132" s="47"/>
      <c r="AO3132" s="47"/>
      <c r="AQ3132" s="47"/>
    </row>
    <row r="3133" spans="1:43" s="4" customFormat="1" ht="15" x14ac:dyDescent="0.25">
      <c r="A3133" s="48"/>
      <c r="B3133" s="49" t="s">
        <v>58</v>
      </c>
      <c r="C3133" s="372" t="s">
        <v>62</v>
      </c>
      <c r="D3133" s="372"/>
      <c r="E3133" s="372"/>
      <c r="F3133" s="51"/>
      <c r="G3133" s="52"/>
      <c r="H3133" s="52"/>
      <c r="I3133" s="52"/>
      <c r="J3133" s="53">
        <v>139.54</v>
      </c>
      <c r="K3133" s="54">
        <v>1.1499999999999999</v>
      </c>
      <c r="L3133" s="53">
        <v>6.42</v>
      </c>
      <c r="M3133" s="54">
        <v>34.96</v>
      </c>
      <c r="N3133" s="64">
        <v>224.44</v>
      </c>
      <c r="AF3133" s="39"/>
      <c r="AG3133" s="47"/>
      <c r="AH3133" s="47"/>
      <c r="AK3133" s="3" t="s">
        <v>62</v>
      </c>
      <c r="AN3133" s="47"/>
      <c r="AO3133" s="47"/>
      <c r="AQ3133" s="47"/>
    </row>
    <row r="3134" spans="1:43" s="4" customFormat="1" ht="15" x14ac:dyDescent="0.25">
      <c r="A3134" s="48"/>
      <c r="B3134" s="49" t="s">
        <v>122</v>
      </c>
      <c r="C3134" s="372" t="s">
        <v>177</v>
      </c>
      <c r="D3134" s="372"/>
      <c r="E3134" s="372"/>
      <c r="F3134" s="51"/>
      <c r="G3134" s="52"/>
      <c r="H3134" s="52"/>
      <c r="I3134" s="52"/>
      <c r="J3134" s="53">
        <v>16.79</v>
      </c>
      <c r="K3134" s="52"/>
      <c r="L3134" s="53">
        <v>0.67</v>
      </c>
      <c r="M3134" s="52"/>
      <c r="N3134" s="58"/>
      <c r="AF3134" s="39"/>
      <c r="AG3134" s="47"/>
      <c r="AH3134" s="47"/>
      <c r="AK3134" s="3" t="s">
        <v>177</v>
      </c>
      <c r="AN3134" s="47"/>
      <c r="AO3134" s="47"/>
      <c r="AQ3134" s="47"/>
    </row>
    <row r="3135" spans="1:43" s="4" customFormat="1" ht="15" x14ac:dyDescent="0.25">
      <c r="A3135" s="56"/>
      <c r="B3135" s="49"/>
      <c r="C3135" s="372" t="s">
        <v>63</v>
      </c>
      <c r="D3135" s="372"/>
      <c r="E3135" s="372"/>
      <c r="F3135" s="51" t="s">
        <v>64</v>
      </c>
      <c r="G3135" s="104">
        <v>15.2</v>
      </c>
      <c r="H3135" s="54">
        <v>1.1499999999999999</v>
      </c>
      <c r="I3135" s="70">
        <v>0.69920000000000004</v>
      </c>
      <c r="J3135" s="57"/>
      <c r="K3135" s="52"/>
      <c r="L3135" s="57"/>
      <c r="M3135" s="52"/>
      <c r="N3135" s="58"/>
      <c r="AF3135" s="39"/>
      <c r="AG3135" s="47"/>
      <c r="AH3135" s="47"/>
      <c r="AL3135" s="3" t="s">
        <v>63</v>
      </c>
      <c r="AN3135" s="47"/>
      <c r="AO3135" s="47"/>
      <c r="AQ3135" s="47"/>
    </row>
    <row r="3136" spans="1:43" s="4" customFormat="1" ht="15" x14ac:dyDescent="0.25">
      <c r="A3136" s="48"/>
      <c r="B3136" s="49"/>
      <c r="C3136" s="375" t="s">
        <v>65</v>
      </c>
      <c r="D3136" s="375"/>
      <c r="E3136" s="375"/>
      <c r="F3136" s="59"/>
      <c r="G3136" s="60"/>
      <c r="H3136" s="60"/>
      <c r="I3136" s="60"/>
      <c r="J3136" s="61">
        <v>156.33000000000001</v>
      </c>
      <c r="K3136" s="60"/>
      <c r="L3136" s="61">
        <v>7.09</v>
      </c>
      <c r="M3136" s="60"/>
      <c r="N3136" s="62"/>
      <c r="AF3136" s="39"/>
      <c r="AG3136" s="47"/>
      <c r="AH3136" s="47"/>
      <c r="AM3136" s="3" t="s">
        <v>65</v>
      </c>
      <c r="AN3136" s="47"/>
      <c r="AO3136" s="47"/>
      <c r="AQ3136" s="47"/>
    </row>
    <row r="3137" spans="1:43" s="4" customFormat="1" ht="15" x14ac:dyDescent="0.25">
      <c r="A3137" s="56"/>
      <c r="B3137" s="49"/>
      <c r="C3137" s="372" t="s">
        <v>66</v>
      </c>
      <c r="D3137" s="372"/>
      <c r="E3137" s="372"/>
      <c r="F3137" s="51"/>
      <c r="G3137" s="52"/>
      <c r="H3137" s="52"/>
      <c r="I3137" s="52"/>
      <c r="J3137" s="57"/>
      <c r="K3137" s="52"/>
      <c r="L3137" s="53">
        <v>6.42</v>
      </c>
      <c r="M3137" s="52"/>
      <c r="N3137" s="64">
        <v>224.44</v>
      </c>
      <c r="AF3137" s="39"/>
      <c r="AG3137" s="47"/>
      <c r="AH3137" s="47"/>
      <c r="AL3137" s="3" t="s">
        <v>66</v>
      </c>
      <c r="AN3137" s="47"/>
      <c r="AO3137" s="47"/>
      <c r="AQ3137" s="47"/>
    </row>
    <row r="3138" spans="1:43" s="4" customFormat="1" ht="23.25" x14ac:dyDescent="0.25">
      <c r="A3138" s="56"/>
      <c r="B3138" s="49" t="s">
        <v>681</v>
      </c>
      <c r="C3138" s="372" t="s">
        <v>682</v>
      </c>
      <c r="D3138" s="372"/>
      <c r="E3138" s="372"/>
      <c r="F3138" s="51" t="s">
        <v>69</v>
      </c>
      <c r="G3138" s="63">
        <v>97</v>
      </c>
      <c r="H3138" s="52"/>
      <c r="I3138" s="63">
        <v>97</v>
      </c>
      <c r="J3138" s="57"/>
      <c r="K3138" s="52"/>
      <c r="L3138" s="53">
        <v>6.23</v>
      </c>
      <c r="M3138" s="52"/>
      <c r="N3138" s="64">
        <v>217.71</v>
      </c>
      <c r="AF3138" s="39"/>
      <c r="AG3138" s="47"/>
      <c r="AH3138" s="47"/>
      <c r="AL3138" s="3" t="s">
        <v>682</v>
      </c>
      <c r="AN3138" s="47"/>
      <c r="AO3138" s="47"/>
      <c r="AQ3138" s="47"/>
    </row>
    <row r="3139" spans="1:43" s="4" customFormat="1" ht="23.25" x14ac:dyDescent="0.25">
      <c r="A3139" s="56"/>
      <c r="B3139" s="49" t="s">
        <v>683</v>
      </c>
      <c r="C3139" s="372" t="s">
        <v>684</v>
      </c>
      <c r="D3139" s="372"/>
      <c r="E3139" s="372"/>
      <c r="F3139" s="51" t="s">
        <v>69</v>
      </c>
      <c r="G3139" s="63">
        <v>51</v>
      </c>
      <c r="H3139" s="52"/>
      <c r="I3139" s="63">
        <v>51</v>
      </c>
      <c r="J3139" s="57"/>
      <c r="K3139" s="52"/>
      <c r="L3139" s="53">
        <v>3.27</v>
      </c>
      <c r="M3139" s="52"/>
      <c r="N3139" s="64">
        <v>114.46</v>
      </c>
      <c r="AF3139" s="39"/>
      <c r="AG3139" s="47"/>
      <c r="AH3139" s="47"/>
      <c r="AL3139" s="3" t="s">
        <v>684</v>
      </c>
      <c r="AN3139" s="47"/>
      <c r="AO3139" s="47"/>
      <c r="AQ3139" s="47"/>
    </row>
    <row r="3140" spans="1:43" s="4" customFormat="1" ht="15" x14ac:dyDescent="0.25">
      <c r="A3140" s="65"/>
      <c r="B3140" s="66"/>
      <c r="C3140" s="374" t="s">
        <v>72</v>
      </c>
      <c r="D3140" s="374"/>
      <c r="E3140" s="374"/>
      <c r="F3140" s="42"/>
      <c r="G3140" s="43"/>
      <c r="H3140" s="43"/>
      <c r="I3140" s="43"/>
      <c r="J3140" s="45"/>
      <c r="K3140" s="43"/>
      <c r="L3140" s="67">
        <v>16.59</v>
      </c>
      <c r="M3140" s="60"/>
      <c r="N3140" s="46"/>
      <c r="AF3140" s="39"/>
      <c r="AG3140" s="47"/>
      <c r="AH3140" s="47"/>
      <c r="AN3140" s="47" t="s">
        <v>72</v>
      </c>
      <c r="AO3140" s="47"/>
      <c r="AQ3140" s="47"/>
    </row>
    <row r="3141" spans="1:43" s="4" customFormat="1" ht="34.5" x14ac:dyDescent="0.25">
      <c r="A3141" s="40" t="s">
        <v>1143</v>
      </c>
      <c r="B3141" s="41" t="s">
        <v>1941</v>
      </c>
      <c r="C3141" s="374" t="s">
        <v>1942</v>
      </c>
      <c r="D3141" s="374"/>
      <c r="E3141" s="374"/>
      <c r="F3141" s="42" t="s">
        <v>231</v>
      </c>
      <c r="G3141" s="43">
        <v>21.42</v>
      </c>
      <c r="H3141" s="44">
        <v>1</v>
      </c>
      <c r="I3141" s="68">
        <v>21.42</v>
      </c>
      <c r="J3141" s="67">
        <v>25.57</v>
      </c>
      <c r="K3141" s="43"/>
      <c r="L3141" s="67">
        <v>547.71</v>
      </c>
      <c r="M3141" s="43"/>
      <c r="N3141" s="46"/>
      <c r="AF3141" s="39"/>
      <c r="AG3141" s="47"/>
      <c r="AH3141" s="47" t="s">
        <v>1942</v>
      </c>
      <c r="AN3141" s="47"/>
      <c r="AO3141" s="47"/>
      <c r="AQ3141" s="47"/>
    </row>
    <row r="3142" spans="1:43" s="4" customFormat="1" ht="15" x14ac:dyDescent="0.25">
      <c r="A3142" s="69"/>
      <c r="B3142" s="50"/>
      <c r="C3142" s="372" t="s">
        <v>1670</v>
      </c>
      <c r="D3142" s="372"/>
      <c r="E3142" s="372"/>
      <c r="F3142" s="372"/>
      <c r="G3142" s="372"/>
      <c r="H3142" s="372"/>
      <c r="I3142" s="372"/>
      <c r="J3142" s="372"/>
      <c r="K3142" s="372"/>
      <c r="L3142" s="372"/>
      <c r="M3142" s="372"/>
      <c r="N3142" s="377"/>
      <c r="AF3142" s="39"/>
      <c r="AG3142" s="47"/>
      <c r="AH3142" s="47"/>
      <c r="AI3142" s="3" t="s">
        <v>1670</v>
      </c>
      <c r="AN3142" s="47"/>
      <c r="AO3142" s="47"/>
      <c r="AQ3142" s="47"/>
    </row>
    <row r="3143" spans="1:43" s="4" customFormat="1" ht="15" x14ac:dyDescent="0.25">
      <c r="A3143" s="65"/>
      <c r="B3143" s="66"/>
      <c r="C3143" s="374" t="s">
        <v>72</v>
      </c>
      <c r="D3143" s="374"/>
      <c r="E3143" s="374"/>
      <c r="F3143" s="42"/>
      <c r="G3143" s="43"/>
      <c r="H3143" s="43"/>
      <c r="I3143" s="43"/>
      <c r="J3143" s="45"/>
      <c r="K3143" s="43"/>
      <c r="L3143" s="67">
        <v>547.71</v>
      </c>
      <c r="M3143" s="60"/>
      <c r="N3143" s="46"/>
      <c r="AF3143" s="39"/>
      <c r="AG3143" s="47"/>
      <c r="AH3143" s="47"/>
      <c r="AN3143" s="47" t="s">
        <v>72</v>
      </c>
      <c r="AO3143" s="47"/>
      <c r="AQ3143" s="47"/>
    </row>
    <row r="3144" spans="1:43" s="4" customFormat="1" ht="23.25" x14ac:dyDescent="0.25">
      <c r="A3144" s="40" t="s">
        <v>1145</v>
      </c>
      <c r="B3144" s="41" t="s">
        <v>690</v>
      </c>
      <c r="C3144" s="374" t="s">
        <v>691</v>
      </c>
      <c r="D3144" s="374"/>
      <c r="E3144" s="374"/>
      <c r="F3144" s="42" t="s">
        <v>215</v>
      </c>
      <c r="G3144" s="43">
        <v>0.16</v>
      </c>
      <c r="H3144" s="44">
        <v>1</v>
      </c>
      <c r="I3144" s="68">
        <v>0.16</v>
      </c>
      <c r="J3144" s="45"/>
      <c r="K3144" s="43"/>
      <c r="L3144" s="45"/>
      <c r="M3144" s="43"/>
      <c r="N3144" s="46"/>
      <c r="AF3144" s="39"/>
      <c r="AG3144" s="47"/>
      <c r="AH3144" s="47" t="s">
        <v>691</v>
      </c>
      <c r="AN3144" s="47"/>
      <c r="AO3144" s="47"/>
      <c r="AQ3144" s="47"/>
    </row>
    <row r="3145" spans="1:43" s="4" customFormat="1" ht="15" x14ac:dyDescent="0.25">
      <c r="A3145" s="69"/>
      <c r="B3145" s="50"/>
      <c r="C3145" s="372" t="s">
        <v>1697</v>
      </c>
      <c r="D3145" s="372"/>
      <c r="E3145" s="372"/>
      <c r="F3145" s="372"/>
      <c r="G3145" s="372"/>
      <c r="H3145" s="372"/>
      <c r="I3145" s="372"/>
      <c r="J3145" s="372"/>
      <c r="K3145" s="372"/>
      <c r="L3145" s="372"/>
      <c r="M3145" s="372"/>
      <c r="N3145" s="377"/>
      <c r="AF3145" s="39"/>
      <c r="AG3145" s="47"/>
      <c r="AH3145" s="47"/>
      <c r="AI3145" s="3" t="s">
        <v>1697</v>
      </c>
      <c r="AN3145" s="47"/>
      <c r="AO3145" s="47"/>
      <c r="AQ3145" s="47"/>
    </row>
    <row r="3146" spans="1:43" s="4" customFormat="1" ht="22.5" x14ac:dyDescent="0.25">
      <c r="A3146" s="103"/>
      <c r="B3146" s="49" t="s">
        <v>217</v>
      </c>
      <c r="C3146" s="368" t="s">
        <v>218</v>
      </c>
      <c r="D3146" s="368"/>
      <c r="E3146" s="368"/>
      <c r="F3146" s="368"/>
      <c r="G3146" s="368"/>
      <c r="H3146" s="368"/>
      <c r="I3146" s="368"/>
      <c r="J3146" s="368"/>
      <c r="K3146" s="368"/>
      <c r="L3146" s="368"/>
      <c r="M3146" s="368"/>
      <c r="N3146" s="376"/>
      <c r="AF3146" s="39"/>
      <c r="AG3146" s="47"/>
      <c r="AH3146" s="47"/>
      <c r="AJ3146" s="3" t="s">
        <v>218</v>
      </c>
      <c r="AN3146" s="47"/>
      <c r="AO3146" s="47"/>
      <c r="AQ3146" s="47"/>
    </row>
    <row r="3147" spans="1:43" s="4" customFormat="1" ht="15" x14ac:dyDescent="0.25">
      <c r="A3147" s="48"/>
      <c r="B3147" s="49" t="s">
        <v>58</v>
      </c>
      <c r="C3147" s="372" t="s">
        <v>62</v>
      </c>
      <c r="D3147" s="372"/>
      <c r="E3147" s="372"/>
      <c r="F3147" s="51"/>
      <c r="G3147" s="52"/>
      <c r="H3147" s="52"/>
      <c r="I3147" s="52"/>
      <c r="J3147" s="53">
        <v>49.82</v>
      </c>
      <c r="K3147" s="54">
        <v>1.1499999999999999</v>
      </c>
      <c r="L3147" s="53">
        <v>9.17</v>
      </c>
      <c r="M3147" s="54">
        <v>34.96</v>
      </c>
      <c r="N3147" s="64">
        <v>320.58</v>
      </c>
      <c r="AF3147" s="39"/>
      <c r="AG3147" s="47"/>
      <c r="AH3147" s="47"/>
      <c r="AK3147" s="3" t="s">
        <v>62</v>
      </c>
      <c r="AN3147" s="47"/>
      <c r="AO3147" s="47"/>
      <c r="AQ3147" s="47"/>
    </row>
    <row r="3148" spans="1:43" s="4" customFormat="1" ht="15" x14ac:dyDescent="0.25">
      <c r="A3148" s="48"/>
      <c r="B3148" s="49" t="s">
        <v>73</v>
      </c>
      <c r="C3148" s="372" t="s">
        <v>175</v>
      </c>
      <c r="D3148" s="372"/>
      <c r="E3148" s="372"/>
      <c r="F3148" s="51"/>
      <c r="G3148" s="52"/>
      <c r="H3148" s="52"/>
      <c r="I3148" s="52"/>
      <c r="J3148" s="53">
        <v>256.27</v>
      </c>
      <c r="K3148" s="54">
        <v>1.1499999999999999</v>
      </c>
      <c r="L3148" s="53">
        <v>47.15</v>
      </c>
      <c r="M3148" s="52"/>
      <c r="N3148" s="58"/>
      <c r="AF3148" s="39"/>
      <c r="AG3148" s="47"/>
      <c r="AH3148" s="47"/>
      <c r="AK3148" s="3" t="s">
        <v>175</v>
      </c>
      <c r="AN3148" s="47"/>
      <c r="AO3148" s="47"/>
      <c r="AQ3148" s="47"/>
    </row>
    <row r="3149" spans="1:43" s="4" customFormat="1" ht="15" x14ac:dyDescent="0.25">
      <c r="A3149" s="48"/>
      <c r="B3149" s="49" t="s">
        <v>78</v>
      </c>
      <c r="C3149" s="372" t="s">
        <v>176</v>
      </c>
      <c r="D3149" s="372"/>
      <c r="E3149" s="372"/>
      <c r="F3149" s="51"/>
      <c r="G3149" s="52"/>
      <c r="H3149" s="52"/>
      <c r="I3149" s="52"/>
      <c r="J3149" s="53">
        <v>45.24</v>
      </c>
      <c r="K3149" s="54">
        <v>1.1499999999999999</v>
      </c>
      <c r="L3149" s="53">
        <v>8.32</v>
      </c>
      <c r="M3149" s="54">
        <v>34.96</v>
      </c>
      <c r="N3149" s="64">
        <v>290.87</v>
      </c>
      <c r="AF3149" s="39"/>
      <c r="AG3149" s="47"/>
      <c r="AH3149" s="47"/>
      <c r="AK3149" s="3" t="s">
        <v>176</v>
      </c>
      <c r="AN3149" s="47"/>
      <c r="AO3149" s="47"/>
      <c r="AQ3149" s="47"/>
    </row>
    <row r="3150" spans="1:43" s="4" customFormat="1" ht="15" x14ac:dyDescent="0.25">
      <c r="A3150" s="48"/>
      <c r="B3150" s="49" t="s">
        <v>122</v>
      </c>
      <c r="C3150" s="372" t="s">
        <v>177</v>
      </c>
      <c r="D3150" s="372"/>
      <c r="E3150" s="372"/>
      <c r="F3150" s="51"/>
      <c r="G3150" s="52"/>
      <c r="H3150" s="52"/>
      <c r="I3150" s="52"/>
      <c r="J3150" s="53">
        <v>1</v>
      </c>
      <c r="K3150" s="52"/>
      <c r="L3150" s="53">
        <v>0.16</v>
      </c>
      <c r="M3150" s="52"/>
      <c r="N3150" s="58"/>
      <c r="AF3150" s="39"/>
      <c r="AG3150" s="47"/>
      <c r="AH3150" s="47"/>
      <c r="AK3150" s="3" t="s">
        <v>177</v>
      </c>
      <c r="AN3150" s="47"/>
      <c r="AO3150" s="47"/>
      <c r="AQ3150" s="47"/>
    </row>
    <row r="3151" spans="1:43" s="4" customFormat="1" ht="15" x14ac:dyDescent="0.25">
      <c r="A3151" s="56"/>
      <c r="B3151" s="49"/>
      <c r="C3151" s="372" t="s">
        <v>63</v>
      </c>
      <c r="D3151" s="372"/>
      <c r="E3151" s="372"/>
      <c r="F3151" s="51" t="s">
        <v>64</v>
      </c>
      <c r="G3151" s="104">
        <v>5.3</v>
      </c>
      <c r="H3151" s="54">
        <v>1.1499999999999999</v>
      </c>
      <c r="I3151" s="70">
        <v>0.97519999999999996</v>
      </c>
      <c r="J3151" s="57"/>
      <c r="K3151" s="52"/>
      <c r="L3151" s="57"/>
      <c r="M3151" s="52"/>
      <c r="N3151" s="58"/>
      <c r="AF3151" s="39"/>
      <c r="AG3151" s="47"/>
      <c r="AH3151" s="47"/>
      <c r="AL3151" s="3" t="s">
        <v>63</v>
      </c>
      <c r="AN3151" s="47"/>
      <c r="AO3151" s="47"/>
      <c r="AQ3151" s="47"/>
    </row>
    <row r="3152" spans="1:43" s="4" customFormat="1" ht="15" x14ac:dyDescent="0.25">
      <c r="A3152" s="56"/>
      <c r="B3152" s="49"/>
      <c r="C3152" s="372" t="s">
        <v>178</v>
      </c>
      <c r="D3152" s="372"/>
      <c r="E3152" s="372"/>
      <c r="F3152" s="51" t="s">
        <v>64</v>
      </c>
      <c r="G3152" s="104">
        <v>3.9</v>
      </c>
      <c r="H3152" s="54">
        <v>1.1499999999999999</v>
      </c>
      <c r="I3152" s="70">
        <v>0.71760000000000002</v>
      </c>
      <c r="J3152" s="57"/>
      <c r="K3152" s="52"/>
      <c r="L3152" s="57"/>
      <c r="M3152" s="52"/>
      <c r="N3152" s="58"/>
      <c r="AF3152" s="39"/>
      <c r="AG3152" s="47"/>
      <c r="AH3152" s="47"/>
      <c r="AL3152" s="3" t="s">
        <v>178</v>
      </c>
      <c r="AN3152" s="47"/>
      <c r="AO3152" s="47"/>
      <c r="AQ3152" s="47"/>
    </row>
    <row r="3153" spans="1:43" s="4" customFormat="1" ht="15" x14ac:dyDescent="0.25">
      <c r="A3153" s="48"/>
      <c r="B3153" s="49"/>
      <c r="C3153" s="375" t="s">
        <v>65</v>
      </c>
      <c r="D3153" s="375"/>
      <c r="E3153" s="375"/>
      <c r="F3153" s="59"/>
      <c r="G3153" s="60"/>
      <c r="H3153" s="60"/>
      <c r="I3153" s="60"/>
      <c r="J3153" s="61">
        <v>307.08999999999997</v>
      </c>
      <c r="K3153" s="60"/>
      <c r="L3153" s="61">
        <v>56.48</v>
      </c>
      <c r="M3153" s="60"/>
      <c r="N3153" s="62"/>
      <c r="AF3153" s="39"/>
      <c r="AG3153" s="47"/>
      <c r="AH3153" s="47"/>
      <c r="AM3153" s="3" t="s">
        <v>65</v>
      </c>
      <c r="AN3153" s="47"/>
      <c r="AO3153" s="47"/>
      <c r="AQ3153" s="47"/>
    </row>
    <row r="3154" spans="1:43" s="4" customFormat="1" ht="15" x14ac:dyDescent="0.25">
      <c r="A3154" s="56"/>
      <c r="B3154" s="49"/>
      <c r="C3154" s="372" t="s">
        <v>66</v>
      </c>
      <c r="D3154" s="372"/>
      <c r="E3154" s="372"/>
      <c r="F3154" s="51"/>
      <c r="G3154" s="52"/>
      <c r="H3154" s="52"/>
      <c r="I3154" s="52"/>
      <c r="J3154" s="57"/>
      <c r="K3154" s="52"/>
      <c r="L3154" s="53">
        <v>17.489999999999998</v>
      </c>
      <c r="M3154" s="52"/>
      <c r="N3154" s="64">
        <v>611.45000000000005</v>
      </c>
      <c r="AF3154" s="39"/>
      <c r="AG3154" s="47"/>
      <c r="AH3154" s="47"/>
      <c r="AL3154" s="3" t="s">
        <v>66</v>
      </c>
      <c r="AN3154" s="47"/>
      <c r="AO3154" s="47"/>
      <c r="AQ3154" s="47"/>
    </row>
    <row r="3155" spans="1:43" s="4" customFormat="1" ht="23.25" x14ac:dyDescent="0.25">
      <c r="A3155" s="56"/>
      <c r="B3155" s="49" t="s">
        <v>681</v>
      </c>
      <c r="C3155" s="372" t="s">
        <v>682</v>
      </c>
      <c r="D3155" s="372"/>
      <c r="E3155" s="372"/>
      <c r="F3155" s="51" t="s">
        <v>69</v>
      </c>
      <c r="G3155" s="63">
        <v>97</v>
      </c>
      <c r="H3155" s="52"/>
      <c r="I3155" s="63">
        <v>97</v>
      </c>
      <c r="J3155" s="57"/>
      <c r="K3155" s="52"/>
      <c r="L3155" s="53">
        <v>16.97</v>
      </c>
      <c r="M3155" s="52"/>
      <c r="N3155" s="64">
        <v>593.11</v>
      </c>
      <c r="AF3155" s="39"/>
      <c r="AG3155" s="47"/>
      <c r="AH3155" s="47"/>
      <c r="AL3155" s="3" t="s">
        <v>682</v>
      </c>
      <c r="AN3155" s="47"/>
      <c r="AO3155" s="47"/>
      <c r="AQ3155" s="47"/>
    </row>
    <row r="3156" spans="1:43" s="4" customFormat="1" ht="23.25" x14ac:dyDescent="0.25">
      <c r="A3156" s="56"/>
      <c r="B3156" s="49" t="s">
        <v>683</v>
      </c>
      <c r="C3156" s="372" t="s">
        <v>684</v>
      </c>
      <c r="D3156" s="372"/>
      <c r="E3156" s="372"/>
      <c r="F3156" s="51" t="s">
        <v>69</v>
      </c>
      <c r="G3156" s="63">
        <v>51</v>
      </c>
      <c r="H3156" s="52"/>
      <c r="I3156" s="63">
        <v>51</v>
      </c>
      <c r="J3156" s="57"/>
      <c r="K3156" s="52"/>
      <c r="L3156" s="53">
        <v>8.92</v>
      </c>
      <c r="M3156" s="52"/>
      <c r="N3156" s="64">
        <v>311.83999999999997</v>
      </c>
      <c r="AF3156" s="39"/>
      <c r="AG3156" s="47"/>
      <c r="AH3156" s="47"/>
      <c r="AL3156" s="3" t="s">
        <v>684</v>
      </c>
      <c r="AN3156" s="47"/>
      <c r="AO3156" s="47"/>
      <c r="AQ3156" s="47"/>
    </row>
    <row r="3157" spans="1:43" s="4" customFormat="1" ht="15" x14ac:dyDescent="0.25">
      <c r="A3157" s="65"/>
      <c r="B3157" s="66"/>
      <c r="C3157" s="374" t="s">
        <v>72</v>
      </c>
      <c r="D3157" s="374"/>
      <c r="E3157" s="374"/>
      <c r="F3157" s="42"/>
      <c r="G3157" s="43"/>
      <c r="H3157" s="43"/>
      <c r="I3157" s="43"/>
      <c r="J3157" s="45"/>
      <c r="K3157" s="43"/>
      <c r="L3157" s="67">
        <v>82.37</v>
      </c>
      <c r="M3157" s="60"/>
      <c r="N3157" s="46"/>
      <c r="AF3157" s="39"/>
      <c r="AG3157" s="47"/>
      <c r="AH3157" s="47"/>
      <c r="AN3157" s="47" t="s">
        <v>72</v>
      </c>
      <c r="AO3157" s="47"/>
      <c r="AQ3157" s="47"/>
    </row>
    <row r="3158" spans="1:43" s="4" customFormat="1" ht="23.25" x14ac:dyDescent="0.25">
      <c r="A3158" s="40" t="s">
        <v>1147</v>
      </c>
      <c r="B3158" s="41" t="s">
        <v>698</v>
      </c>
      <c r="C3158" s="374" t="s">
        <v>699</v>
      </c>
      <c r="D3158" s="374"/>
      <c r="E3158" s="374"/>
      <c r="F3158" s="42" t="s">
        <v>185</v>
      </c>
      <c r="G3158" s="43">
        <v>1.92</v>
      </c>
      <c r="H3158" s="44">
        <v>1</v>
      </c>
      <c r="I3158" s="68">
        <v>1.92</v>
      </c>
      <c r="J3158" s="67">
        <v>54.95</v>
      </c>
      <c r="K3158" s="43"/>
      <c r="L3158" s="67">
        <v>105.5</v>
      </c>
      <c r="M3158" s="43"/>
      <c r="N3158" s="46"/>
      <c r="AF3158" s="39"/>
      <c r="AG3158" s="47"/>
      <c r="AH3158" s="47" t="s">
        <v>699</v>
      </c>
      <c r="AN3158" s="47"/>
      <c r="AO3158" s="47"/>
      <c r="AQ3158" s="47"/>
    </row>
    <row r="3159" spans="1:43" s="4" customFormat="1" ht="15" x14ac:dyDescent="0.25">
      <c r="A3159" s="65"/>
      <c r="B3159" s="66"/>
      <c r="C3159" s="374" t="s">
        <v>72</v>
      </c>
      <c r="D3159" s="374"/>
      <c r="E3159" s="374"/>
      <c r="F3159" s="42"/>
      <c r="G3159" s="43"/>
      <c r="H3159" s="43"/>
      <c r="I3159" s="43"/>
      <c r="J3159" s="45"/>
      <c r="K3159" s="43"/>
      <c r="L3159" s="67">
        <v>105.5</v>
      </c>
      <c r="M3159" s="60"/>
      <c r="N3159" s="46"/>
      <c r="AF3159" s="39"/>
      <c r="AG3159" s="47"/>
      <c r="AH3159" s="47"/>
      <c r="AN3159" s="47" t="s">
        <v>72</v>
      </c>
      <c r="AO3159" s="47"/>
      <c r="AQ3159" s="47"/>
    </row>
    <row r="3160" spans="1:43" s="4" customFormat="1" ht="45.75" x14ac:dyDescent="0.25">
      <c r="A3160" s="40" t="s">
        <v>1148</v>
      </c>
      <c r="B3160" s="41" t="s">
        <v>745</v>
      </c>
      <c r="C3160" s="374" t="s">
        <v>2518</v>
      </c>
      <c r="D3160" s="374"/>
      <c r="E3160" s="374"/>
      <c r="F3160" s="42" t="s">
        <v>318</v>
      </c>
      <c r="G3160" s="43">
        <v>0.48</v>
      </c>
      <c r="H3160" s="44">
        <v>1</v>
      </c>
      <c r="I3160" s="68">
        <v>0.48</v>
      </c>
      <c r="J3160" s="45"/>
      <c r="K3160" s="43"/>
      <c r="L3160" s="45"/>
      <c r="M3160" s="43"/>
      <c r="N3160" s="46"/>
      <c r="AF3160" s="39"/>
      <c r="AG3160" s="47"/>
      <c r="AH3160" s="47" t="s">
        <v>2518</v>
      </c>
      <c r="AN3160" s="47"/>
      <c r="AO3160" s="47"/>
      <c r="AQ3160" s="47"/>
    </row>
    <row r="3161" spans="1:43" s="4" customFormat="1" ht="15" x14ac:dyDescent="0.25">
      <c r="A3161" s="69"/>
      <c r="B3161" s="50"/>
      <c r="C3161" s="372" t="s">
        <v>2519</v>
      </c>
      <c r="D3161" s="372"/>
      <c r="E3161" s="372"/>
      <c r="F3161" s="372"/>
      <c r="G3161" s="372"/>
      <c r="H3161" s="372"/>
      <c r="I3161" s="372"/>
      <c r="J3161" s="372"/>
      <c r="K3161" s="372"/>
      <c r="L3161" s="372"/>
      <c r="M3161" s="372"/>
      <c r="N3161" s="377"/>
      <c r="AF3161" s="39"/>
      <c r="AG3161" s="47"/>
      <c r="AH3161" s="47"/>
      <c r="AI3161" s="3" t="s">
        <v>2519</v>
      </c>
      <c r="AN3161" s="47"/>
      <c r="AO3161" s="47"/>
      <c r="AQ3161" s="47"/>
    </row>
    <row r="3162" spans="1:43" s="4" customFormat="1" ht="22.5" x14ac:dyDescent="0.25">
      <c r="A3162" s="103"/>
      <c r="B3162" s="49" t="s">
        <v>217</v>
      </c>
      <c r="C3162" s="368" t="s">
        <v>218</v>
      </c>
      <c r="D3162" s="368"/>
      <c r="E3162" s="368"/>
      <c r="F3162" s="368"/>
      <c r="G3162" s="368"/>
      <c r="H3162" s="368"/>
      <c r="I3162" s="368"/>
      <c r="J3162" s="368"/>
      <c r="K3162" s="368"/>
      <c r="L3162" s="368"/>
      <c r="M3162" s="368"/>
      <c r="N3162" s="376"/>
      <c r="AF3162" s="39"/>
      <c r="AG3162" s="47"/>
      <c r="AH3162" s="47"/>
      <c r="AJ3162" s="3" t="s">
        <v>218</v>
      </c>
      <c r="AN3162" s="47"/>
      <c r="AO3162" s="47"/>
      <c r="AQ3162" s="47"/>
    </row>
    <row r="3163" spans="1:43" s="4" customFormat="1" ht="15" x14ac:dyDescent="0.25">
      <c r="A3163" s="48"/>
      <c r="B3163" s="49" t="s">
        <v>58</v>
      </c>
      <c r="C3163" s="372" t="s">
        <v>62</v>
      </c>
      <c r="D3163" s="372"/>
      <c r="E3163" s="372"/>
      <c r="F3163" s="51"/>
      <c r="G3163" s="52"/>
      <c r="H3163" s="52"/>
      <c r="I3163" s="52"/>
      <c r="J3163" s="53">
        <v>1.19</v>
      </c>
      <c r="K3163" s="54">
        <v>1.1499999999999999</v>
      </c>
      <c r="L3163" s="53">
        <v>0.66</v>
      </c>
      <c r="M3163" s="54">
        <v>34.96</v>
      </c>
      <c r="N3163" s="64">
        <v>23.07</v>
      </c>
      <c r="AF3163" s="39"/>
      <c r="AG3163" s="47"/>
      <c r="AH3163" s="47"/>
      <c r="AK3163" s="3" t="s">
        <v>62</v>
      </c>
      <c r="AN3163" s="47"/>
      <c r="AO3163" s="47"/>
      <c r="AQ3163" s="47"/>
    </row>
    <row r="3164" spans="1:43" s="4" customFormat="1" ht="15" x14ac:dyDescent="0.25">
      <c r="A3164" s="48"/>
      <c r="B3164" s="49" t="s">
        <v>73</v>
      </c>
      <c r="C3164" s="372" t="s">
        <v>175</v>
      </c>
      <c r="D3164" s="372"/>
      <c r="E3164" s="372"/>
      <c r="F3164" s="51"/>
      <c r="G3164" s="52"/>
      <c r="H3164" s="52"/>
      <c r="I3164" s="52"/>
      <c r="J3164" s="53">
        <v>0.08</v>
      </c>
      <c r="K3164" s="54">
        <v>1.1499999999999999</v>
      </c>
      <c r="L3164" s="53">
        <v>0.04</v>
      </c>
      <c r="M3164" s="52"/>
      <c r="N3164" s="58"/>
      <c r="AF3164" s="39"/>
      <c r="AG3164" s="47"/>
      <c r="AH3164" s="47"/>
      <c r="AK3164" s="3" t="s">
        <v>175</v>
      </c>
      <c r="AN3164" s="47"/>
      <c r="AO3164" s="47"/>
      <c r="AQ3164" s="47"/>
    </row>
    <row r="3165" spans="1:43" s="4" customFormat="1" ht="15" x14ac:dyDescent="0.25">
      <c r="A3165" s="48"/>
      <c r="B3165" s="49" t="s">
        <v>122</v>
      </c>
      <c r="C3165" s="372" t="s">
        <v>177</v>
      </c>
      <c r="D3165" s="372"/>
      <c r="E3165" s="372"/>
      <c r="F3165" s="51"/>
      <c r="G3165" s="52"/>
      <c r="H3165" s="52"/>
      <c r="I3165" s="52"/>
      <c r="J3165" s="53">
        <v>6.31</v>
      </c>
      <c r="K3165" s="52"/>
      <c r="L3165" s="53">
        <v>3.03</v>
      </c>
      <c r="M3165" s="52"/>
      <c r="N3165" s="58"/>
      <c r="AF3165" s="39"/>
      <c r="AG3165" s="47"/>
      <c r="AH3165" s="47"/>
      <c r="AK3165" s="3" t="s">
        <v>177</v>
      </c>
      <c r="AN3165" s="47"/>
      <c r="AO3165" s="47"/>
      <c r="AQ3165" s="47"/>
    </row>
    <row r="3166" spans="1:43" s="4" customFormat="1" ht="15" x14ac:dyDescent="0.25">
      <c r="A3166" s="56"/>
      <c r="B3166" s="49"/>
      <c r="C3166" s="372" t="s">
        <v>63</v>
      </c>
      <c r="D3166" s="372"/>
      <c r="E3166" s="372"/>
      <c r="F3166" s="51" t="s">
        <v>64</v>
      </c>
      <c r="G3166" s="54">
        <v>0.13</v>
      </c>
      <c r="H3166" s="54">
        <v>1.1499999999999999</v>
      </c>
      <c r="I3166" s="114">
        <v>7.1760000000000004E-2</v>
      </c>
      <c r="J3166" s="57"/>
      <c r="K3166" s="52"/>
      <c r="L3166" s="57"/>
      <c r="M3166" s="52"/>
      <c r="N3166" s="58"/>
      <c r="AF3166" s="39"/>
      <c r="AG3166" s="47"/>
      <c r="AH3166" s="47"/>
      <c r="AL3166" s="3" t="s">
        <v>63</v>
      </c>
      <c r="AN3166" s="47"/>
      <c r="AO3166" s="47"/>
      <c r="AQ3166" s="47"/>
    </row>
    <row r="3167" spans="1:43" s="4" customFormat="1" ht="15" x14ac:dyDescent="0.25">
      <c r="A3167" s="48"/>
      <c r="B3167" s="49"/>
      <c r="C3167" s="375" t="s">
        <v>65</v>
      </c>
      <c r="D3167" s="375"/>
      <c r="E3167" s="375"/>
      <c r="F3167" s="59"/>
      <c r="G3167" s="60"/>
      <c r="H3167" s="60"/>
      <c r="I3167" s="60"/>
      <c r="J3167" s="61">
        <v>7.58</v>
      </c>
      <c r="K3167" s="60"/>
      <c r="L3167" s="61">
        <v>3.73</v>
      </c>
      <c r="M3167" s="60"/>
      <c r="N3167" s="62"/>
      <c r="AF3167" s="39"/>
      <c r="AG3167" s="47"/>
      <c r="AH3167" s="47"/>
      <c r="AM3167" s="3" t="s">
        <v>65</v>
      </c>
      <c r="AN3167" s="47"/>
      <c r="AO3167" s="47"/>
      <c r="AQ3167" s="47"/>
    </row>
    <row r="3168" spans="1:43" s="4" customFormat="1" ht="15" x14ac:dyDescent="0.25">
      <c r="A3168" s="56"/>
      <c r="B3168" s="49"/>
      <c r="C3168" s="372" t="s">
        <v>66</v>
      </c>
      <c r="D3168" s="372"/>
      <c r="E3168" s="372"/>
      <c r="F3168" s="51"/>
      <c r="G3168" s="52"/>
      <c r="H3168" s="52"/>
      <c r="I3168" s="52"/>
      <c r="J3168" s="57"/>
      <c r="K3168" s="52"/>
      <c r="L3168" s="53">
        <v>0.66</v>
      </c>
      <c r="M3168" s="52"/>
      <c r="N3168" s="64">
        <v>23.07</v>
      </c>
      <c r="AF3168" s="39"/>
      <c r="AG3168" s="47"/>
      <c r="AH3168" s="47"/>
      <c r="AL3168" s="3" t="s">
        <v>66</v>
      </c>
      <c r="AN3168" s="47"/>
      <c r="AO3168" s="47"/>
      <c r="AQ3168" s="47"/>
    </row>
    <row r="3169" spans="1:43" s="4" customFormat="1" ht="23.25" x14ac:dyDescent="0.25">
      <c r="A3169" s="56"/>
      <c r="B3169" s="49" t="s">
        <v>681</v>
      </c>
      <c r="C3169" s="372" t="s">
        <v>682</v>
      </c>
      <c r="D3169" s="372"/>
      <c r="E3169" s="372"/>
      <c r="F3169" s="51" t="s">
        <v>69</v>
      </c>
      <c r="G3169" s="63">
        <v>97</v>
      </c>
      <c r="H3169" s="52"/>
      <c r="I3169" s="63">
        <v>97</v>
      </c>
      <c r="J3169" s="57"/>
      <c r="K3169" s="52"/>
      <c r="L3169" s="53">
        <v>0.64</v>
      </c>
      <c r="M3169" s="52"/>
      <c r="N3169" s="64">
        <v>22.38</v>
      </c>
      <c r="AF3169" s="39"/>
      <c r="AG3169" s="47"/>
      <c r="AH3169" s="47"/>
      <c r="AL3169" s="3" t="s">
        <v>682</v>
      </c>
      <c r="AN3169" s="47"/>
      <c r="AO3169" s="47"/>
      <c r="AQ3169" s="47"/>
    </row>
    <row r="3170" spans="1:43" s="4" customFormat="1" ht="23.25" x14ac:dyDescent="0.25">
      <c r="A3170" s="56"/>
      <c r="B3170" s="49" t="s">
        <v>683</v>
      </c>
      <c r="C3170" s="372" t="s">
        <v>684</v>
      </c>
      <c r="D3170" s="372"/>
      <c r="E3170" s="372"/>
      <c r="F3170" s="51" t="s">
        <v>69</v>
      </c>
      <c r="G3170" s="63">
        <v>51</v>
      </c>
      <c r="H3170" s="52"/>
      <c r="I3170" s="63">
        <v>51</v>
      </c>
      <c r="J3170" s="57"/>
      <c r="K3170" s="52"/>
      <c r="L3170" s="53">
        <v>0.34</v>
      </c>
      <c r="M3170" s="52"/>
      <c r="N3170" s="64">
        <v>11.77</v>
      </c>
      <c r="AF3170" s="39"/>
      <c r="AG3170" s="47"/>
      <c r="AH3170" s="47"/>
      <c r="AL3170" s="3" t="s">
        <v>684</v>
      </c>
      <c r="AN3170" s="47"/>
      <c r="AO3170" s="47"/>
      <c r="AQ3170" s="47"/>
    </row>
    <row r="3171" spans="1:43" s="4" customFormat="1" ht="15" x14ac:dyDescent="0.25">
      <c r="A3171" s="65"/>
      <c r="B3171" s="66"/>
      <c r="C3171" s="374" t="s">
        <v>72</v>
      </c>
      <c r="D3171" s="374"/>
      <c r="E3171" s="374"/>
      <c r="F3171" s="42"/>
      <c r="G3171" s="43"/>
      <c r="H3171" s="43"/>
      <c r="I3171" s="43"/>
      <c r="J3171" s="45"/>
      <c r="K3171" s="43"/>
      <c r="L3171" s="67">
        <v>4.71</v>
      </c>
      <c r="M3171" s="60"/>
      <c r="N3171" s="46"/>
      <c r="AF3171" s="39"/>
      <c r="AG3171" s="47"/>
      <c r="AH3171" s="47"/>
      <c r="AN3171" s="47" t="s">
        <v>72</v>
      </c>
      <c r="AO3171" s="47"/>
      <c r="AQ3171" s="47"/>
    </row>
    <row r="3172" spans="1:43" s="4" customFormat="1" ht="15" x14ac:dyDescent="0.25">
      <c r="A3172" s="40" t="s">
        <v>1149</v>
      </c>
      <c r="B3172" s="41" t="s">
        <v>2520</v>
      </c>
      <c r="C3172" s="374" t="s">
        <v>2521</v>
      </c>
      <c r="D3172" s="374"/>
      <c r="E3172" s="374"/>
      <c r="F3172" s="42" t="s">
        <v>61</v>
      </c>
      <c r="G3172" s="43">
        <v>2</v>
      </c>
      <c r="H3172" s="44">
        <v>1</v>
      </c>
      <c r="I3172" s="44">
        <v>2</v>
      </c>
      <c r="J3172" s="67">
        <v>45.22</v>
      </c>
      <c r="K3172" s="43"/>
      <c r="L3172" s="67">
        <v>90.44</v>
      </c>
      <c r="M3172" s="43"/>
      <c r="N3172" s="46"/>
      <c r="AF3172" s="39"/>
      <c r="AG3172" s="47"/>
      <c r="AH3172" s="47" t="s">
        <v>2521</v>
      </c>
      <c r="AN3172" s="47"/>
      <c r="AO3172" s="47"/>
      <c r="AQ3172" s="47"/>
    </row>
    <row r="3173" spans="1:43" s="4" customFormat="1" ht="15" x14ac:dyDescent="0.25">
      <c r="A3173" s="65"/>
      <c r="B3173" s="66"/>
      <c r="C3173" s="374" t="s">
        <v>72</v>
      </c>
      <c r="D3173" s="374"/>
      <c r="E3173" s="374"/>
      <c r="F3173" s="42"/>
      <c r="G3173" s="43"/>
      <c r="H3173" s="43"/>
      <c r="I3173" s="43"/>
      <c r="J3173" s="45"/>
      <c r="K3173" s="43"/>
      <c r="L3173" s="67">
        <v>90.44</v>
      </c>
      <c r="M3173" s="60"/>
      <c r="N3173" s="46"/>
      <c r="AF3173" s="39"/>
      <c r="AG3173" s="47"/>
      <c r="AH3173" s="47"/>
      <c r="AN3173" s="47" t="s">
        <v>72</v>
      </c>
      <c r="AO3173" s="47"/>
      <c r="AQ3173" s="47"/>
    </row>
    <row r="3174" spans="1:43" s="4" customFormat="1" ht="34.5" x14ac:dyDescent="0.25">
      <c r="A3174" s="40" t="s">
        <v>1150</v>
      </c>
      <c r="B3174" s="41" t="s">
        <v>734</v>
      </c>
      <c r="C3174" s="374" t="s">
        <v>2522</v>
      </c>
      <c r="D3174" s="374"/>
      <c r="E3174" s="374"/>
      <c r="F3174" s="42" t="s">
        <v>215</v>
      </c>
      <c r="G3174" s="43">
        <v>7.0000000000000007E-2</v>
      </c>
      <c r="H3174" s="44">
        <v>1</v>
      </c>
      <c r="I3174" s="68">
        <v>7.0000000000000007E-2</v>
      </c>
      <c r="J3174" s="45"/>
      <c r="K3174" s="43"/>
      <c r="L3174" s="45"/>
      <c r="M3174" s="43"/>
      <c r="N3174" s="46"/>
      <c r="AF3174" s="39"/>
      <c r="AG3174" s="47"/>
      <c r="AH3174" s="47" t="s">
        <v>2522</v>
      </c>
      <c r="AN3174" s="47"/>
      <c r="AO3174" s="47"/>
      <c r="AQ3174" s="47"/>
    </row>
    <row r="3175" spans="1:43" s="4" customFormat="1" ht="15" x14ac:dyDescent="0.25">
      <c r="A3175" s="69"/>
      <c r="B3175" s="50"/>
      <c r="C3175" s="372" t="s">
        <v>2523</v>
      </c>
      <c r="D3175" s="372"/>
      <c r="E3175" s="372"/>
      <c r="F3175" s="372"/>
      <c r="G3175" s="372"/>
      <c r="H3175" s="372"/>
      <c r="I3175" s="372"/>
      <c r="J3175" s="372"/>
      <c r="K3175" s="372"/>
      <c r="L3175" s="372"/>
      <c r="M3175" s="372"/>
      <c r="N3175" s="377"/>
      <c r="AF3175" s="39"/>
      <c r="AG3175" s="47"/>
      <c r="AH3175" s="47"/>
      <c r="AI3175" s="3" t="s">
        <v>2523</v>
      </c>
      <c r="AN3175" s="47"/>
      <c r="AO3175" s="47"/>
      <c r="AQ3175" s="47"/>
    </row>
    <row r="3176" spans="1:43" s="4" customFormat="1" ht="22.5" x14ac:dyDescent="0.25">
      <c r="A3176" s="103"/>
      <c r="B3176" s="49" t="s">
        <v>217</v>
      </c>
      <c r="C3176" s="368" t="s">
        <v>218</v>
      </c>
      <c r="D3176" s="368"/>
      <c r="E3176" s="368"/>
      <c r="F3176" s="368"/>
      <c r="G3176" s="368"/>
      <c r="H3176" s="368"/>
      <c r="I3176" s="368"/>
      <c r="J3176" s="368"/>
      <c r="K3176" s="368"/>
      <c r="L3176" s="368"/>
      <c r="M3176" s="368"/>
      <c r="N3176" s="376"/>
      <c r="AF3176" s="39"/>
      <c r="AG3176" s="47"/>
      <c r="AH3176" s="47"/>
      <c r="AJ3176" s="3" t="s">
        <v>218</v>
      </c>
      <c r="AN3176" s="47"/>
      <c r="AO3176" s="47"/>
      <c r="AQ3176" s="47"/>
    </row>
    <row r="3177" spans="1:43" s="4" customFormat="1" ht="15" x14ac:dyDescent="0.25">
      <c r="A3177" s="48"/>
      <c r="B3177" s="49" t="s">
        <v>58</v>
      </c>
      <c r="C3177" s="372" t="s">
        <v>62</v>
      </c>
      <c r="D3177" s="372"/>
      <c r="E3177" s="372"/>
      <c r="F3177" s="51"/>
      <c r="G3177" s="52"/>
      <c r="H3177" s="52"/>
      <c r="I3177" s="52"/>
      <c r="J3177" s="53">
        <v>132.35</v>
      </c>
      <c r="K3177" s="54">
        <v>1.1499999999999999</v>
      </c>
      <c r="L3177" s="53">
        <v>10.65</v>
      </c>
      <c r="M3177" s="54">
        <v>34.96</v>
      </c>
      <c r="N3177" s="64">
        <v>372.32</v>
      </c>
      <c r="AF3177" s="39"/>
      <c r="AG3177" s="47"/>
      <c r="AH3177" s="47"/>
      <c r="AK3177" s="3" t="s">
        <v>62</v>
      </c>
      <c r="AN3177" s="47"/>
      <c r="AO3177" s="47"/>
      <c r="AQ3177" s="47"/>
    </row>
    <row r="3178" spans="1:43" s="4" customFormat="1" ht="15" x14ac:dyDescent="0.25">
      <c r="A3178" s="48"/>
      <c r="B3178" s="49" t="s">
        <v>73</v>
      </c>
      <c r="C3178" s="372" t="s">
        <v>175</v>
      </c>
      <c r="D3178" s="372"/>
      <c r="E3178" s="372"/>
      <c r="F3178" s="51"/>
      <c r="G3178" s="52"/>
      <c r="H3178" s="52"/>
      <c r="I3178" s="52"/>
      <c r="J3178" s="53">
        <v>50.19</v>
      </c>
      <c r="K3178" s="54">
        <v>1.1499999999999999</v>
      </c>
      <c r="L3178" s="53">
        <v>4.04</v>
      </c>
      <c r="M3178" s="52"/>
      <c r="N3178" s="58"/>
      <c r="AF3178" s="39"/>
      <c r="AG3178" s="47"/>
      <c r="AH3178" s="47"/>
      <c r="AK3178" s="3" t="s">
        <v>175</v>
      </c>
      <c r="AN3178" s="47"/>
      <c r="AO3178" s="47"/>
      <c r="AQ3178" s="47"/>
    </row>
    <row r="3179" spans="1:43" s="4" customFormat="1" ht="15" x14ac:dyDescent="0.25">
      <c r="A3179" s="48"/>
      <c r="B3179" s="49" t="s">
        <v>78</v>
      </c>
      <c r="C3179" s="372" t="s">
        <v>176</v>
      </c>
      <c r="D3179" s="372"/>
      <c r="E3179" s="372"/>
      <c r="F3179" s="51"/>
      <c r="G3179" s="52"/>
      <c r="H3179" s="52"/>
      <c r="I3179" s="52"/>
      <c r="J3179" s="53">
        <v>5.0199999999999996</v>
      </c>
      <c r="K3179" s="54">
        <v>1.1499999999999999</v>
      </c>
      <c r="L3179" s="53">
        <v>0.4</v>
      </c>
      <c r="M3179" s="54">
        <v>34.96</v>
      </c>
      <c r="N3179" s="64">
        <v>13.98</v>
      </c>
      <c r="AF3179" s="39"/>
      <c r="AG3179" s="47"/>
      <c r="AH3179" s="47"/>
      <c r="AK3179" s="3" t="s">
        <v>176</v>
      </c>
      <c r="AN3179" s="47"/>
      <c r="AO3179" s="47"/>
      <c r="AQ3179" s="47"/>
    </row>
    <row r="3180" spans="1:43" s="4" customFormat="1" ht="15" x14ac:dyDescent="0.25">
      <c r="A3180" s="48"/>
      <c r="B3180" s="49" t="s">
        <v>122</v>
      </c>
      <c r="C3180" s="372" t="s">
        <v>177</v>
      </c>
      <c r="D3180" s="372"/>
      <c r="E3180" s="372"/>
      <c r="F3180" s="51"/>
      <c r="G3180" s="52"/>
      <c r="H3180" s="52"/>
      <c r="I3180" s="52"/>
      <c r="J3180" s="53">
        <v>34.700000000000003</v>
      </c>
      <c r="K3180" s="52"/>
      <c r="L3180" s="53">
        <v>2.4300000000000002</v>
      </c>
      <c r="M3180" s="52"/>
      <c r="N3180" s="58"/>
      <c r="AF3180" s="39"/>
      <c r="AG3180" s="47"/>
      <c r="AH3180" s="47"/>
      <c r="AK3180" s="3" t="s">
        <v>177</v>
      </c>
      <c r="AN3180" s="47"/>
      <c r="AO3180" s="47"/>
      <c r="AQ3180" s="47"/>
    </row>
    <row r="3181" spans="1:43" s="4" customFormat="1" ht="15" x14ac:dyDescent="0.25">
      <c r="A3181" s="56"/>
      <c r="B3181" s="49"/>
      <c r="C3181" s="372" t="s">
        <v>63</v>
      </c>
      <c r="D3181" s="372"/>
      <c r="E3181" s="372"/>
      <c r="F3181" s="51" t="s">
        <v>64</v>
      </c>
      <c r="G3181" s="54">
        <v>14.08</v>
      </c>
      <c r="H3181" s="54">
        <v>1.1499999999999999</v>
      </c>
      <c r="I3181" s="114">
        <v>1.13344</v>
      </c>
      <c r="J3181" s="57"/>
      <c r="K3181" s="52"/>
      <c r="L3181" s="57"/>
      <c r="M3181" s="52"/>
      <c r="N3181" s="58"/>
      <c r="AF3181" s="39"/>
      <c r="AG3181" s="47"/>
      <c r="AH3181" s="47"/>
      <c r="AL3181" s="3" t="s">
        <v>63</v>
      </c>
      <c r="AN3181" s="47"/>
      <c r="AO3181" s="47"/>
      <c r="AQ3181" s="47"/>
    </row>
    <row r="3182" spans="1:43" s="4" customFormat="1" ht="15" x14ac:dyDescent="0.25">
      <c r="A3182" s="56"/>
      <c r="B3182" s="49"/>
      <c r="C3182" s="372" t="s">
        <v>178</v>
      </c>
      <c r="D3182" s="372"/>
      <c r="E3182" s="372"/>
      <c r="F3182" s="51" t="s">
        <v>64</v>
      </c>
      <c r="G3182" s="104">
        <v>0.4</v>
      </c>
      <c r="H3182" s="54">
        <v>1.1499999999999999</v>
      </c>
      <c r="I3182" s="70">
        <v>3.2199999999999999E-2</v>
      </c>
      <c r="J3182" s="57"/>
      <c r="K3182" s="52"/>
      <c r="L3182" s="57"/>
      <c r="M3182" s="52"/>
      <c r="N3182" s="58"/>
      <c r="AF3182" s="39"/>
      <c r="AG3182" s="47"/>
      <c r="AH3182" s="47"/>
      <c r="AL3182" s="3" t="s">
        <v>178</v>
      </c>
      <c r="AN3182" s="47"/>
      <c r="AO3182" s="47"/>
      <c r="AQ3182" s="47"/>
    </row>
    <row r="3183" spans="1:43" s="4" customFormat="1" ht="15" x14ac:dyDescent="0.25">
      <c r="A3183" s="48"/>
      <c r="B3183" s="49"/>
      <c r="C3183" s="375" t="s">
        <v>65</v>
      </c>
      <c r="D3183" s="375"/>
      <c r="E3183" s="375"/>
      <c r="F3183" s="59"/>
      <c r="G3183" s="60"/>
      <c r="H3183" s="60"/>
      <c r="I3183" s="60"/>
      <c r="J3183" s="61">
        <v>217.24</v>
      </c>
      <c r="K3183" s="60"/>
      <c r="L3183" s="61">
        <v>17.12</v>
      </c>
      <c r="M3183" s="60"/>
      <c r="N3183" s="62"/>
      <c r="AF3183" s="39"/>
      <c r="AG3183" s="47"/>
      <c r="AH3183" s="47"/>
      <c r="AM3183" s="3" t="s">
        <v>65</v>
      </c>
      <c r="AN3183" s="47"/>
      <c r="AO3183" s="47"/>
      <c r="AQ3183" s="47"/>
    </row>
    <row r="3184" spans="1:43" s="4" customFormat="1" ht="15" x14ac:dyDescent="0.25">
      <c r="A3184" s="56"/>
      <c r="B3184" s="49"/>
      <c r="C3184" s="372" t="s">
        <v>66</v>
      </c>
      <c r="D3184" s="372"/>
      <c r="E3184" s="372"/>
      <c r="F3184" s="51"/>
      <c r="G3184" s="52"/>
      <c r="H3184" s="52"/>
      <c r="I3184" s="52"/>
      <c r="J3184" s="57"/>
      <c r="K3184" s="52"/>
      <c r="L3184" s="53">
        <v>11.05</v>
      </c>
      <c r="M3184" s="52"/>
      <c r="N3184" s="64">
        <v>386.3</v>
      </c>
      <c r="AF3184" s="39"/>
      <c r="AG3184" s="47"/>
      <c r="AH3184" s="47"/>
      <c r="AL3184" s="3" t="s">
        <v>66</v>
      </c>
      <c r="AN3184" s="47"/>
      <c r="AO3184" s="47"/>
      <c r="AQ3184" s="47"/>
    </row>
    <row r="3185" spans="1:43" s="4" customFormat="1" ht="23.25" x14ac:dyDescent="0.25">
      <c r="A3185" s="56"/>
      <c r="B3185" s="49" t="s">
        <v>681</v>
      </c>
      <c r="C3185" s="372" t="s">
        <v>682</v>
      </c>
      <c r="D3185" s="372"/>
      <c r="E3185" s="372"/>
      <c r="F3185" s="51" t="s">
        <v>69</v>
      </c>
      <c r="G3185" s="63">
        <v>97</v>
      </c>
      <c r="H3185" s="52"/>
      <c r="I3185" s="63">
        <v>97</v>
      </c>
      <c r="J3185" s="57"/>
      <c r="K3185" s="52"/>
      <c r="L3185" s="53">
        <v>10.72</v>
      </c>
      <c r="M3185" s="52"/>
      <c r="N3185" s="64">
        <v>374.71</v>
      </c>
      <c r="AF3185" s="39"/>
      <c r="AG3185" s="47"/>
      <c r="AH3185" s="47"/>
      <c r="AL3185" s="3" t="s">
        <v>682</v>
      </c>
      <c r="AN3185" s="47"/>
      <c r="AO3185" s="47"/>
      <c r="AQ3185" s="47"/>
    </row>
    <row r="3186" spans="1:43" s="4" customFormat="1" ht="23.25" x14ac:dyDescent="0.25">
      <c r="A3186" s="56"/>
      <c r="B3186" s="49" t="s">
        <v>683</v>
      </c>
      <c r="C3186" s="372" t="s">
        <v>684</v>
      </c>
      <c r="D3186" s="372"/>
      <c r="E3186" s="372"/>
      <c r="F3186" s="51" t="s">
        <v>69</v>
      </c>
      <c r="G3186" s="63">
        <v>51</v>
      </c>
      <c r="H3186" s="52"/>
      <c r="I3186" s="63">
        <v>51</v>
      </c>
      <c r="J3186" s="57"/>
      <c r="K3186" s="52"/>
      <c r="L3186" s="53">
        <v>5.64</v>
      </c>
      <c r="M3186" s="52"/>
      <c r="N3186" s="64">
        <v>197.01</v>
      </c>
      <c r="AF3186" s="39"/>
      <c r="AG3186" s="47"/>
      <c r="AH3186" s="47"/>
      <c r="AL3186" s="3" t="s">
        <v>684</v>
      </c>
      <c r="AN3186" s="47"/>
      <c r="AO3186" s="47"/>
      <c r="AQ3186" s="47"/>
    </row>
    <row r="3187" spans="1:43" s="4" customFormat="1" ht="15" x14ac:dyDescent="0.25">
      <c r="A3187" s="65"/>
      <c r="B3187" s="66"/>
      <c r="C3187" s="374" t="s">
        <v>72</v>
      </c>
      <c r="D3187" s="374"/>
      <c r="E3187" s="374"/>
      <c r="F3187" s="42"/>
      <c r="G3187" s="43"/>
      <c r="H3187" s="43"/>
      <c r="I3187" s="43"/>
      <c r="J3187" s="45"/>
      <c r="K3187" s="43"/>
      <c r="L3187" s="67">
        <v>33.479999999999997</v>
      </c>
      <c r="M3187" s="60"/>
      <c r="N3187" s="46"/>
      <c r="AF3187" s="39"/>
      <c r="AG3187" s="47"/>
      <c r="AH3187" s="47"/>
      <c r="AN3187" s="47" t="s">
        <v>72</v>
      </c>
      <c r="AO3187" s="47"/>
      <c r="AQ3187" s="47"/>
    </row>
    <row r="3188" spans="1:43" s="4" customFormat="1" ht="34.5" x14ac:dyDescent="0.25">
      <c r="A3188" s="40" t="s">
        <v>1153</v>
      </c>
      <c r="B3188" s="41" t="s">
        <v>2513</v>
      </c>
      <c r="C3188" s="374" t="s">
        <v>2514</v>
      </c>
      <c r="D3188" s="374"/>
      <c r="E3188" s="374"/>
      <c r="F3188" s="42" t="s">
        <v>231</v>
      </c>
      <c r="G3188" s="43">
        <v>7.14</v>
      </c>
      <c r="H3188" s="44">
        <v>1</v>
      </c>
      <c r="I3188" s="68">
        <v>7.14</v>
      </c>
      <c r="J3188" s="67">
        <v>343.19</v>
      </c>
      <c r="K3188" s="43"/>
      <c r="L3188" s="67">
        <v>286.58999999999997</v>
      </c>
      <c r="M3188" s="68">
        <v>8.5500000000000007</v>
      </c>
      <c r="N3188" s="115">
        <v>2450.38</v>
      </c>
      <c r="AF3188" s="39"/>
      <c r="AG3188" s="47"/>
      <c r="AH3188" s="47" t="s">
        <v>2514</v>
      </c>
      <c r="AN3188" s="47"/>
      <c r="AO3188" s="47"/>
      <c r="AQ3188" s="47"/>
    </row>
    <row r="3189" spans="1:43" s="4" customFormat="1" ht="15" x14ac:dyDescent="0.25">
      <c r="A3189" s="69"/>
      <c r="B3189" s="50"/>
      <c r="C3189" s="372" t="s">
        <v>2524</v>
      </c>
      <c r="D3189" s="372"/>
      <c r="E3189" s="372"/>
      <c r="F3189" s="372"/>
      <c r="G3189" s="372"/>
      <c r="H3189" s="372"/>
      <c r="I3189" s="372"/>
      <c r="J3189" s="372"/>
      <c r="K3189" s="372"/>
      <c r="L3189" s="372"/>
      <c r="M3189" s="372"/>
      <c r="N3189" s="377"/>
      <c r="AF3189" s="39"/>
      <c r="AG3189" s="47"/>
      <c r="AH3189" s="47"/>
      <c r="AI3189" s="3" t="s">
        <v>2524</v>
      </c>
      <c r="AN3189" s="47"/>
      <c r="AO3189" s="47"/>
      <c r="AQ3189" s="47"/>
    </row>
    <row r="3190" spans="1:43" s="4" customFormat="1" ht="15" x14ac:dyDescent="0.25">
      <c r="A3190" s="65"/>
      <c r="B3190" s="66"/>
      <c r="C3190" s="374" t="s">
        <v>72</v>
      </c>
      <c r="D3190" s="374"/>
      <c r="E3190" s="374"/>
      <c r="F3190" s="42"/>
      <c r="G3190" s="43"/>
      <c r="H3190" s="43"/>
      <c r="I3190" s="43"/>
      <c r="J3190" s="45"/>
      <c r="K3190" s="43"/>
      <c r="L3190" s="67">
        <v>286.58999999999997</v>
      </c>
      <c r="M3190" s="60"/>
      <c r="N3190" s="115">
        <v>2450.38</v>
      </c>
      <c r="AF3190" s="39"/>
      <c r="AG3190" s="47"/>
      <c r="AH3190" s="47"/>
      <c r="AN3190" s="47" t="s">
        <v>72</v>
      </c>
      <c r="AO3190" s="47"/>
      <c r="AQ3190" s="47"/>
    </row>
    <row r="3191" spans="1:43" s="4" customFormat="1" ht="23.25" x14ac:dyDescent="0.25">
      <c r="A3191" s="40" t="s">
        <v>1155</v>
      </c>
      <c r="B3191" s="41" t="s">
        <v>753</v>
      </c>
      <c r="C3191" s="374" t="s">
        <v>754</v>
      </c>
      <c r="D3191" s="374"/>
      <c r="E3191" s="374"/>
      <c r="F3191" s="42" t="s">
        <v>61</v>
      </c>
      <c r="G3191" s="43">
        <v>2</v>
      </c>
      <c r="H3191" s="44">
        <v>1</v>
      </c>
      <c r="I3191" s="44">
        <v>2</v>
      </c>
      <c r="J3191" s="45"/>
      <c r="K3191" s="43"/>
      <c r="L3191" s="45"/>
      <c r="M3191" s="43"/>
      <c r="N3191" s="46"/>
      <c r="AF3191" s="39"/>
      <c r="AG3191" s="47"/>
      <c r="AH3191" s="47" t="s">
        <v>754</v>
      </c>
      <c r="AN3191" s="47"/>
      <c r="AO3191" s="47"/>
      <c r="AQ3191" s="47"/>
    </row>
    <row r="3192" spans="1:43" s="4" customFormat="1" ht="22.5" x14ac:dyDescent="0.25">
      <c r="A3192" s="103"/>
      <c r="B3192" s="49" t="s">
        <v>217</v>
      </c>
      <c r="C3192" s="368" t="s">
        <v>218</v>
      </c>
      <c r="D3192" s="368"/>
      <c r="E3192" s="368"/>
      <c r="F3192" s="368"/>
      <c r="G3192" s="368"/>
      <c r="H3192" s="368"/>
      <c r="I3192" s="368"/>
      <c r="J3192" s="368"/>
      <c r="K3192" s="368"/>
      <c r="L3192" s="368"/>
      <c r="M3192" s="368"/>
      <c r="N3192" s="376"/>
      <c r="AF3192" s="39"/>
      <c r="AG3192" s="47"/>
      <c r="AH3192" s="47"/>
      <c r="AJ3192" s="3" t="s">
        <v>218</v>
      </c>
      <c r="AN3192" s="47"/>
      <c r="AO3192" s="47"/>
      <c r="AQ3192" s="47"/>
    </row>
    <row r="3193" spans="1:43" s="4" customFormat="1" ht="15" x14ac:dyDescent="0.25">
      <c r="A3193" s="48"/>
      <c r="B3193" s="49" t="s">
        <v>58</v>
      </c>
      <c r="C3193" s="372" t="s">
        <v>62</v>
      </c>
      <c r="D3193" s="372"/>
      <c r="E3193" s="372"/>
      <c r="F3193" s="51"/>
      <c r="G3193" s="52"/>
      <c r="H3193" s="52"/>
      <c r="I3193" s="52"/>
      <c r="J3193" s="53">
        <v>5.35</v>
      </c>
      <c r="K3193" s="54">
        <v>1.1499999999999999</v>
      </c>
      <c r="L3193" s="53">
        <v>12.31</v>
      </c>
      <c r="M3193" s="54">
        <v>34.96</v>
      </c>
      <c r="N3193" s="64">
        <v>430.36</v>
      </c>
      <c r="AF3193" s="39"/>
      <c r="AG3193" s="47"/>
      <c r="AH3193" s="47"/>
      <c r="AK3193" s="3" t="s">
        <v>62</v>
      </c>
      <c r="AN3193" s="47"/>
      <c r="AO3193" s="47"/>
      <c r="AQ3193" s="47"/>
    </row>
    <row r="3194" spans="1:43" s="4" customFormat="1" ht="15" x14ac:dyDescent="0.25">
      <c r="A3194" s="48"/>
      <c r="B3194" s="49" t="s">
        <v>122</v>
      </c>
      <c r="C3194" s="372" t="s">
        <v>177</v>
      </c>
      <c r="D3194" s="372"/>
      <c r="E3194" s="372"/>
      <c r="F3194" s="51"/>
      <c r="G3194" s="52"/>
      <c r="H3194" s="52"/>
      <c r="I3194" s="52"/>
      <c r="J3194" s="53">
        <v>0.94</v>
      </c>
      <c r="K3194" s="52"/>
      <c r="L3194" s="53">
        <v>1.88</v>
      </c>
      <c r="M3194" s="52"/>
      <c r="N3194" s="58"/>
      <c r="AF3194" s="39"/>
      <c r="AG3194" s="47"/>
      <c r="AH3194" s="47"/>
      <c r="AK3194" s="3" t="s">
        <v>177</v>
      </c>
      <c r="AN3194" s="47"/>
      <c r="AO3194" s="47"/>
      <c r="AQ3194" s="47"/>
    </row>
    <row r="3195" spans="1:43" s="4" customFormat="1" ht="15" x14ac:dyDescent="0.25">
      <c r="A3195" s="56"/>
      <c r="B3195" s="49"/>
      <c r="C3195" s="372" t="s">
        <v>63</v>
      </c>
      <c r="D3195" s="372"/>
      <c r="E3195" s="372"/>
      <c r="F3195" s="51" t="s">
        <v>64</v>
      </c>
      <c r="G3195" s="54">
        <v>0.59</v>
      </c>
      <c r="H3195" s="54">
        <v>1.1499999999999999</v>
      </c>
      <c r="I3195" s="109">
        <v>1.357</v>
      </c>
      <c r="J3195" s="57"/>
      <c r="K3195" s="52"/>
      <c r="L3195" s="57"/>
      <c r="M3195" s="52"/>
      <c r="N3195" s="58"/>
      <c r="AF3195" s="39"/>
      <c r="AG3195" s="47"/>
      <c r="AH3195" s="47"/>
      <c r="AL3195" s="3" t="s">
        <v>63</v>
      </c>
      <c r="AN3195" s="47"/>
      <c r="AO3195" s="47"/>
      <c r="AQ3195" s="47"/>
    </row>
    <row r="3196" spans="1:43" s="4" customFormat="1" ht="15" x14ac:dyDescent="0.25">
      <c r="A3196" s="48"/>
      <c r="B3196" s="49"/>
      <c r="C3196" s="375" t="s">
        <v>65</v>
      </c>
      <c r="D3196" s="375"/>
      <c r="E3196" s="375"/>
      <c r="F3196" s="59"/>
      <c r="G3196" s="60"/>
      <c r="H3196" s="60"/>
      <c r="I3196" s="60"/>
      <c r="J3196" s="61">
        <v>6.29</v>
      </c>
      <c r="K3196" s="60"/>
      <c r="L3196" s="61">
        <v>14.19</v>
      </c>
      <c r="M3196" s="60"/>
      <c r="N3196" s="62"/>
      <c r="AF3196" s="39"/>
      <c r="AG3196" s="47"/>
      <c r="AH3196" s="47"/>
      <c r="AM3196" s="3" t="s">
        <v>65</v>
      </c>
      <c r="AN3196" s="47"/>
      <c r="AO3196" s="47"/>
      <c r="AQ3196" s="47"/>
    </row>
    <row r="3197" spans="1:43" s="4" customFormat="1" ht="15" x14ac:dyDescent="0.25">
      <c r="A3197" s="56"/>
      <c r="B3197" s="49"/>
      <c r="C3197" s="372" t="s">
        <v>66</v>
      </c>
      <c r="D3197" s="372"/>
      <c r="E3197" s="372"/>
      <c r="F3197" s="51"/>
      <c r="G3197" s="52"/>
      <c r="H3197" s="52"/>
      <c r="I3197" s="52"/>
      <c r="J3197" s="57"/>
      <c r="K3197" s="52"/>
      <c r="L3197" s="53">
        <v>12.31</v>
      </c>
      <c r="M3197" s="52"/>
      <c r="N3197" s="64">
        <v>430.36</v>
      </c>
      <c r="AF3197" s="39"/>
      <c r="AG3197" s="47"/>
      <c r="AH3197" s="47"/>
      <c r="AL3197" s="3" t="s">
        <v>66</v>
      </c>
      <c r="AN3197" s="47"/>
      <c r="AO3197" s="47"/>
      <c r="AQ3197" s="47"/>
    </row>
    <row r="3198" spans="1:43" s="4" customFormat="1" ht="23.25" x14ac:dyDescent="0.25">
      <c r="A3198" s="56"/>
      <c r="B3198" s="49" t="s">
        <v>681</v>
      </c>
      <c r="C3198" s="372" t="s">
        <v>682</v>
      </c>
      <c r="D3198" s="372"/>
      <c r="E3198" s="372"/>
      <c r="F3198" s="51" t="s">
        <v>69</v>
      </c>
      <c r="G3198" s="63">
        <v>97</v>
      </c>
      <c r="H3198" s="52"/>
      <c r="I3198" s="63">
        <v>97</v>
      </c>
      <c r="J3198" s="57"/>
      <c r="K3198" s="52"/>
      <c r="L3198" s="53">
        <v>11.94</v>
      </c>
      <c r="M3198" s="52"/>
      <c r="N3198" s="64">
        <v>417.45</v>
      </c>
      <c r="AF3198" s="39"/>
      <c r="AG3198" s="47"/>
      <c r="AH3198" s="47"/>
      <c r="AL3198" s="3" t="s">
        <v>682</v>
      </c>
      <c r="AN3198" s="47"/>
      <c r="AO3198" s="47"/>
      <c r="AQ3198" s="47"/>
    </row>
    <row r="3199" spans="1:43" s="4" customFormat="1" ht="23.25" x14ac:dyDescent="0.25">
      <c r="A3199" s="56"/>
      <c r="B3199" s="49" t="s">
        <v>683</v>
      </c>
      <c r="C3199" s="372" t="s">
        <v>684</v>
      </c>
      <c r="D3199" s="372"/>
      <c r="E3199" s="372"/>
      <c r="F3199" s="51" t="s">
        <v>69</v>
      </c>
      <c r="G3199" s="63">
        <v>51</v>
      </c>
      <c r="H3199" s="52"/>
      <c r="I3199" s="63">
        <v>51</v>
      </c>
      <c r="J3199" s="57"/>
      <c r="K3199" s="52"/>
      <c r="L3199" s="53">
        <v>6.28</v>
      </c>
      <c r="M3199" s="52"/>
      <c r="N3199" s="64">
        <v>219.48</v>
      </c>
      <c r="AF3199" s="39"/>
      <c r="AG3199" s="47"/>
      <c r="AH3199" s="47"/>
      <c r="AL3199" s="3" t="s">
        <v>684</v>
      </c>
      <c r="AN3199" s="47"/>
      <c r="AO3199" s="47"/>
      <c r="AQ3199" s="47"/>
    </row>
    <row r="3200" spans="1:43" s="4" customFormat="1" ht="15" x14ac:dyDescent="0.25">
      <c r="A3200" s="65"/>
      <c r="B3200" s="66"/>
      <c r="C3200" s="374" t="s">
        <v>72</v>
      </c>
      <c r="D3200" s="374"/>
      <c r="E3200" s="374"/>
      <c r="F3200" s="42"/>
      <c r="G3200" s="43"/>
      <c r="H3200" s="43"/>
      <c r="I3200" s="43"/>
      <c r="J3200" s="45"/>
      <c r="K3200" s="43"/>
      <c r="L3200" s="67">
        <v>32.409999999999997</v>
      </c>
      <c r="M3200" s="60"/>
      <c r="N3200" s="46"/>
      <c r="AF3200" s="39"/>
      <c r="AG3200" s="47"/>
      <c r="AH3200" s="47"/>
      <c r="AN3200" s="47" t="s">
        <v>72</v>
      </c>
      <c r="AO3200" s="47"/>
      <c r="AQ3200" s="47"/>
    </row>
    <row r="3201" spans="1:43" s="4" customFormat="1" ht="23.25" x14ac:dyDescent="0.25">
      <c r="A3201" s="40" t="s">
        <v>1157</v>
      </c>
      <c r="B3201" s="41" t="s">
        <v>756</v>
      </c>
      <c r="C3201" s="374" t="s">
        <v>757</v>
      </c>
      <c r="D3201" s="374"/>
      <c r="E3201" s="374"/>
      <c r="F3201" s="42" t="s">
        <v>215</v>
      </c>
      <c r="G3201" s="43">
        <v>-8.0000000000000002E-3</v>
      </c>
      <c r="H3201" s="44">
        <v>1</v>
      </c>
      <c r="I3201" s="116">
        <v>-8.0000000000000002E-3</v>
      </c>
      <c r="J3201" s="67">
        <v>38.590000000000003</v>
      </c>
      <c r="K3201" s="43"/>
      <c r="L3201" s="67">
        <v>-0.31</v>
      </c>
      <c r="M3201" s="43"/>
      <c r="N3201" s="46"/>
      <c r="AF3201" s="39"/>
      <c r="AG3201" s="47"/>
      <c r="AH3201" s="47" t="s">
        <v>757</v>
      </c>
      <c r="AN3201" s="47"/>
      <c r="AO3201" s="47"/>
      <c r="AQ3201" s="47"/>
    </row>
    <row r="3202" spans="1:43" s="4" customFormat="1" ht="15" x14ac:dyDescent="0.25">
      <c r="A3202" s="65"/>
      <c r="B3202" s="66"/>
      <c r="C3202" s="374" t="s">
        <v>72</v>
      </c>
      <c r="D3202" s="374"/>
      <c r="E3202" s="374"/>
      <c r="F3202" s="42"/>
      <c r="G3202" s="43"/>
      <c r="H3202" s="43"/>
      <c r="I3202" s="43"/>
      <c r="J3202" s="45"/>
      <c r="K3202" s="43"/>
      <c r="L3202" s="67">
        <v>-0.31</v>
      </c>
      <c r="M3202" s="60"/>
      <c r="N3202" s="46"/>
      <c r="AF3202" s="39"/>
      <c r="AG3202" s="47"/>
      <c r="AH3202" s="47"/>
      <c r="AN3202" s="47" t="s">
        <v>72</v>
      </c>
      <c r="AO3202" s="47"/>
      <c r="AQ3202" s="47"/>
    </row>
    <row r="3203" spans="1:43" s="4" customFormat="1" ht="15" x14ac:dyDescent="0.25">
      <c r="A3203" s="40" t="s">
        <v>1158</v>
      </c>
      <c r="B3203" s="41" t="s">
        <v>759</v>
      </c>
      <c r="C3203" s="374" t="s">
        <v>760</v>
      </c>
      <c r="D3203" s="374"/>
      <c r="E3203" s="374"/>
      <c r="F3203" s="42" t="s">
        <v>215</v>
      </c>
      <c r="G3203" s="43">
        <v>-6.0000000000000001E-3</v>
      </c>
      <c r="H3203" s="44">
        <v>1</v>
      </c>
      <c r="I3203" s="116">
        <v>-6.0000000000000001E-3</v>
      </c>
      <c r="J3203" s="67">
        <v>143.97999999999999</v>
      </c>
      <c r="K3203" s="43"/>
      <c r="L3203" s="67">
        <v>-0.86</v>
      </c>
      <c r="M3203" s="43"/>
      <c r="N3203" s="46"/>
      <c r="AF3203" s="39"/>
      <c r="AG3203" s="47"/>
      <c r="AH3203" s="47" t="s">
        <v>760</v>
      </c>
      <c r="AN3203" s="47"/>
      <c r="AO3203" s="47"/>
      <c r="AQ3203" s="47"/>
    </row>
    <row r="3204" spans="1:43" s="4" customFormat="1" ht="15" x14ac:dyDescent="0.25">
      <c r="A3204" s="65"/>
      <c r="B3204" s="66"/>
      <c r="C3204" s="374" t="s">
        <v>72</v>
      </c>
      <c r="D3204" s="374"/>
      <c r="E3204" s="374"/>
      <c r="F3204" s="42"/>
      <c r="G3204" s="43"/>
      <c r="H3204" s="43"/>
      <c r="I3204" s="43"/>
      <c r="J3204" s="45"/>
      <c r="K3204" s="43"/>
      <c r="L3204" s="67">
        <v>-0.86</v>
      </c>
      <c r="M3204" s="60"/>
      <c r="N3204" s="46"/>
      <c r="AF3204" s="39"/>
      <c r="AG3204" s="47"/>
      <c r="AH3204" s="47"/>
      <c r="AN3204" s="47" t="s">
        <v>72</v>
      </c>
      <c r="AO3204" s="47"/>
      <c r="AQ3204" s="47"/>
    </row>
    <row r="3205" spans="1:43" s="4" customFormat="1" ht="22.5" x14ac:dyDescent="0.25">
      <c r="A3205" s="40" t="s">
        <v>1159</v>
      </c>
      <c r="B3205" s="41" t="s">
        <v>768</v>
      </c>
      <c r="C3205" s="374" t="s">
        <v>769</v>
      </c>
      <c r="D3205" s="374"/>
      <c r="E3205" s="374"/>
      <c r="F3205" s="42" t="s">
        <v>61</v>
      </c>
      <c r="G3205" s="43">
        <v>2</v>
      </c>
      <c r="H3205" s="44">
        <v>1</v>
      </c>
      <c r="I3205" s="44">
        <v>2</v>
      </c>
      <c r="J3205" s="67">
        <v>282.11</v>
      </c>
      <c r="K3205" s="43"/>
      <c r="L3205" s="67">
        <v>65.989999999999995</v>
      </c>
      <c r="M3205" s="68">
        <v>8.5500000000000007</v>
      </c>
      <c r="N3205" s="122">
        <v>564.22</v>
      </c>
      <c r="AF3205" s="39"/>
      <c r="AG3205" s="47"/>
      <c r="AH3205" s="47" t="s">
        <v>769</v>
      </c>
      <c r="AN3205" s="47"/>
      <c r="AO3205" s="47"/>
      <c r="AQ3205" s="47"/>
    </row>
    <row r="3206" spans="1:43" s="4" customFormat="1" ht="15" x14ac:dyDescent="0.25">
      <c r="A3206" s="65"/>
      <c r="B3206" s="66"/>
      <c r="C3206" s="374" t="s">
        <v>72</v>
      </c>
      <c r="D3206" s="374"/>
      <c r="E3206" s="374"/>
      <c r="F3206" s="42"/>
      <c r="G3206" s="43"/>
      <c r="H3206" s="43"/>
      <c r="I3206" s="43"/>
      <c r="J3206" s="45"/>
      <c r="K3206" s="43"/>
      <c r="L3206" s="67">
        <v>65.989999999999995</v>
      </c>
      <c r="M3206" s="60"/>
      <c r="N3206" s="122">
        <v>564.22</v>
      </c>
      <c r="AF3206" s="39"/>
      <c r="AG3206" s="47"/>
      <c r="AH3206" s="47"/>
      <c r="AN3206" s="47" t="s">
        <v>72</v>
      </c>
      <c r="AO3206" s="47"/>
      <c r="AQ3206" s="47"/>
    </row>
    <row r="3207" spans="1:43" s="4" customFormat="1" ht="15" x14ac:dyDescent="0.25">
      <c r="A3207" s="381" t="s">
        <v>2528</v>
      </c>
      <c r="B3207" s="382"/>
      <c r="C3207" s="382"/>
      <c r="D3207" s="382"/>
      <c r="E3207" s="382"/>
      <c r="F3207" s="382"/>
      <c r="G3207" s="382"/>
      <c r="H3207" s="382"/>
      <c r="I3207" s="382"/>
      <c r="J3207" s="382"/>
      <c r="K3207" s="382"/>
      <c r="L3207" s="382"/>
      <c r="M3207" s="382"/>
      <c r="N3207" s="383"/>
      <c r="AF3207" s="39"/>
      <c r="AG3207" s="47" t="s">
        <v>2528</v>
      </c>
      <c r="AH3207" s="47"/>
      <c r="AN3207" s="47"/>
      <c r="AO3207" s="47"/>
      <c r="AQ3207" s="47"/>
    </row>
    <row r="3208" spans="1:43" s="4" customFormat="1" ht="45.75" x14ac:dyDescent="0.25">
      <c r="A3208" s="40" t="s">
        <v>1160</v>
      </c>
      <c r="B3208" s="41" t="s">
        <v>2510</v>
      </c>
      <c r="C3208" s="374" t="s">
        <v>2511</v>
      </c>
      <c r="D3208" s="374"/>
      <c r="E3208" s="374"/>
      <c r="F3208" s="42" t="s">
        <v>215</v>
      </c>
      <c r="G3208" s="43">
        <v>0.36</v>
      </c>
      <c r="H3208" s="44">
        <v>1</v>
      </c>
      <c r="I3208" s="68">
        <v>0.36</v>
      </c>
      <c r="J3208" s="45"/>
      <c r="K3208" s="43"/>
      <c r="L3208" s="45"/>
      <c r="M3208" s="43"/>
      <c r="N3208" s="46"/>
      <c r="AF3208" s="39"/>
      <c r="AG3208" s="47"/>
      <c r="AH3208" s="47" t="s">
        <v>2511</v>
      </c>
      <c r="AN3208" s="47"/>
      <c r="AO3208" s="47"/>
      <c r="AQ3208" s="47"/>
    </row>
    <row r="3209" spans="1:43" s="4" customFormat="1" ht="15" x14ac:dyDescent="0.25">
      <c r="A3209" s="69"/>
      <c r="B3209" s="50"/>
      <c r="C3209" s="372" t="s">
        <v>2529</v>
      </c>
      <c r="D3209" s="372"/>
      <c r="E3209" s="372"/>
      <c r="F3209" s="372"/>
      <c r="G3209" s="372"/>
      <c r="H3209" s="372"/>
      <c r="I3209" s="372"/>
      <c r="J3209" s="372"/>
      <c r="K3209" s="372"/>
      <c r="L3209" s="372"/>
      <c r="M3209" s="372"/>
      <c r="N3209" s="377"/>
      <c r="AF3209" s="39"/>
      <c r="AG3209" s="47"/>
      <c r="AH3209" s="47"/>
      <c r="AI3209" s="3" t="s">
        <v>2529</v>
      </c>
      <c r="AN3209" s="47"/>
      <c r="AO3209" s="47"/>
      <c r="AQ3209" s="47"/>
    </row>
    <row r="3210" spans="1:43" s="4" customFormat="1" ht="22.5" x14ac:dyDescent="0.25">
      <c r="A3210" s="103"/>
      <c r="B3210" s="49" t="s">
        <v>217</v>
      </c>
      <c r="C3210" s="368" t="s">
        <v>218</v>
      </c>
      <c r="D3210" s="368"/>
      <c r="E3210" s="368"/>
      <c r="F3210" s="368"/>
      <c r="G3210" s="368"/>
      <c r="H3210" s="368"/>
      <c r="I3210" s="368"/>
      <c r="J3210" s="368"/>
      <c r="K3210" s="368"/>
      <c r="L3210" s="368"/>
      <c r="M3210" s="368"/>
      <c r="N3210" s="376"/>
      <c r="AF3210" s="39"/>
      <c r="AG3210" s="47"/>
      <c r="AH3210" s="47"/>
      <c r="AJ3210" s="3" t="s">
        <v>218</v>
      </c>
      <c r="AN3210" s="47"/>
      <c r="AO3210" s="47"/>
      <c r="AQ3210" s="47"/>
    </row>
    <row r="3211" spans="1:43" s="4" customFormat="1" ht="15" x14ac:dyDescent="0.25">
      <c r="A3211" s="48"/>
      <c r="B3211" s="49" t="s">
        <v>58</v>
      </c>
      <c r="C3211" s="372" t="s">
        <v>62</v>
      </c>
      <c r="D3211" s="372"/>
      <c r="E3211" s="372"/>
      <c r="F3211" s="51"/>
      <c r="G3211" s="52"/>
      <c r="H3211" s="52"/>
      <c r="I3211" s="52"/>
      <c r="J3211" s="53">
        <v>59.13</v>
      </c>
      <c r="K3211" s="54">
        <v>1.1499999999999999</v>
      </c>
      <c r="L3211" s="53">
        <v>24.48</v>
      </c>
      <c r="M3211" s="54">
        <v>34.96</v>
      </c>
      <c r="N3211" s="64">
        <v>855.82</v>
      </c>
      <c r="AF3211" s="39"/>
      <c r="AG3211" s="47"/>
      <c r="AH3211" s="47"/>
      <c r="AK3211" s="3" t="s">
        <v>62</v>
      </c>
      <c r="AN3211" s="47"/>
      <c r="AO3211" s="47"/>
      <c r="AQ3211" s="47"/>
    </row>
    <row r="3212" spans="1:43" s="4" customFormat="1" ht="15" x14ac:dyDescent="0.25">
      <c r="A3212" s="48"/>
      <c r="B3212" s="49" t="s">
        <v>73</v>
      </c>
      <c r="C3212" s="372" t="s">
        <v>175</v>
      </c>
      <c r="D3212" s="372"/>
      <c r="E3212" s="372"/>
      <c r="F3212" s="51"/>
      <c r="G3212" s="52"/>
      <c r="H3212" s="52"/>
      <c r="I3212" s="52"/>
      <c r="J3212" s="53">
        <v>5.43</v>
      </c>
      <c r="K3212" s="54">
        <v>1.1499999999999999</v>
      </c>
      <c r="L3212" s="53">
        <v>2.25</v>
      </c>
      <c r="M3212" s="52"/>
      <c r="N3212" s="58"/>
      <c r="AF3212" s="39"/>
      <c r="AG3212" s="47"/>
      <c r="AH3212" s="47"/>
      <c r="AK3212" s="3" t="s">
        <v>175</v>
      </c>
      <c r="AN3212" s="47"/>
      <c r="AO3212" s="47"/>
      <c r="AQ3212" s="47"/>
    </row>
    <row r="3213" spans="1:43" s="4" customFormat="1" ht="15" x14ac:dyDescent="0.25">
      <c r="A3213" s="48"/>
      <c r="B3213" s="49" t="s">
        <v>78</v>
      </c>
      <c r="C3213" s="372" t="s">
        <v>176</v>
      </c>
      <c r="D3213" s="372"/>
      <c r="E3213" s="372"/>
      <c r="F3213" s="51"/>
      <c r="G3213" s="52"/>
      <c r="H3213" s="52"/>
      <c r="I3213" s="52"/>
      <c r="J3213" s="53">
        <v>0.76</v>
      </c>
      <c r="K3213" s="54">
        <v>1.1499999999999999</v>
      </c>
      <c r="L3213" s="53">
        <v>0.31</v>
      </c>
      <c r="M3213" s="54">
        <v>34.96</v>
      </c>
      <c r="N3213" s="64">
        <v>10.84</v>
      </c>
      <c r="AF3213" s="39"/>
      <c r="AG3213" s="47"/>
      <c r="AH3213" s="47"/>
      <c r="AK3213" s="3" t="s">
        <v>176</v>
      </c>
      <c r="AN3213" s="47"/>
      <c r="AO3213" s="47"/>
      <c r="AQ3213" s="47"/>
    </row>
    <row r="3214" spans="1:43" s="4" customFormat="1" ht="15" x14ac:dyDescent="0.25">
      <c r="A3214" s="48"/>
      <c r="B3214" s="49" t="s">
        <v>122</v>
      </c>
      <c r="C3214" s="372" t="s">
        <v>177</v>
      </c>
      <c r="D3214" s="372"/>
      <c r="E3214" s="372"/>
      <c r="F3214" s="51"/>
      <c r="G3214" s="52"/>
      <c r="H3214" s="52"/>
      <c r="I3214" s="52"/>
      <c r="J3214" s="53">
        <v>22.69</v>
      </c>
      <c r="K3214" s="52"/>
      <c r="L3214" s="53">
        <v>8.17</v>
      </c>
      <c r="M3214" s="52"/>
      <c r="N3214" s="58"/>
      <c r="AF3214" s="39"/>
      <c r="AG3214" s="47"/>
      <c r="AH3214" s="47"/>
      <c r="AK3214" s="3" t="s">
        <v>177</v>
      </c>
      <c r="AN3214" s="47"/>
      <c r="AO3214" s="47"/>
      <c r="AQ3214" s="47"/>
    </row>
    <row r="3215" spans="1:43" s="4" customFormat="1" ht="15" x14ac:dyDescent="0.25">
      <c r="A3215" s="56"/>
      <c r="B3215" s="49"/>
      <c r="C3215" s="372" t="s">
        <v>63</v>
      </c>
      <c r="D3215" s="372"/>
      <c r="E3215" s="372"/>
      <c r="F3215" s="51" t="s">
        <v>64</v>
      </c>
      <c r="G3215" s="54">
        <v>6.29</v>
      </c>
      <c r="H3215" s="54">
        <v>1.1499999999999999</v>
      </c>
      <c r="I3215" s="114">
        <v>2.60406</v>
      </c>
      <c r="J3215" s="57"/>
      <c r="K3215" s="52"/>
      <c r="L3215" s="57"/>
      <c r="M3215" s="52"/>
      <c r="N3215" s="58"/>
      <c r="AF3215" s="39"/>
      <c r="AG3215" s="47"/>
      <c r="AH3215" s="47"/>
      <c r="AL3215" s="3" t="s">
        <v>63</v>
      </c>
      <c r="AN3215" s="47"/>
      <c r="AO3215" s="47"/>
      <c r="AQ3215" s="47"/>
    </row>
    <row r="3216" spans="1:43" s="4" customFormat="1" ht="15" x14ac:dyDescent="0.25">
      <c r="A3216" s="56"/>
      <c r="B3216" s="49"/>
      <c r="C3216" s="372" t="s">
        <v>178</v>
      </c>
      <c r="D3216" s="372"/>
      <c r="E3216" s="372"/>
      <c r="F3216" s="51" t="s">
        <v>64</v>
      </c>
      <c r="G3216" s="54">
        <v>0.06</v>
      </c>
      <c r="H3216" s="54">
        <v>1.1499999999999999</v>
      </c>
      <c r="I3216" s="114">
        <v>2.4840000000000001E-2</v>
      </c>
      <c r="J3216" s="57"/>
      <c r="K3216" s="52"/>
      <c r="L3216" s="57"/>
      <c r="M3216" s="52"/>
      <c r="N3216" s="58"/>
      <c r="AF3216" s="39"/>
      <c r="AG3216" s="47"/>
      <c r="AH3216" s="47"/>
      <c r="AL3216" s="3" t="s">
        <v>178</v>
      </c>
      <c r="AN3216" s="47"/>
      <c r="AO3216" s="47"/>
      <c r="AQ3216" s="47"/>
    </row>
    <row r="3217" spans="1:43" s="4" customFormat="1" ht="15" x14ac:dyDescent="0.25">
      <c r="A3217" s="48"/>
      <c r="B3217" s="49"/>
      <c r="C3217" s="375" t="s">
        <v>65</v>
      </c>
      <c r="D3217" s="375"/>
      <c r="E3217" s="375"/>
      <c r="F3217" s="59"/>
      <c r="G3217" s="60"/>
      <c r="H3217" s="60"/>
      <c r="I3217" s="60"/>
      <c r="J3217" s="61">
        <v>87.25</v>
      </c>
      <c r="K3217" s="60"/>
      <c r="L3217" s="61">
        <v>34.9</v>
      </c>
      <c r="M3217" s="60"/>
      <c r="N3217" s="62"/>
      <c r="AF3217" s="39"/>
      <c r="AG3217" s="47"/>
      <c r="AH3217" s="47"/>
      <c r="AM3217" s="3" t="s">
        <v>65</v>
      </c>
      <c r="AN3217" s="47"/>
      <c r="AO3217" s="47"/>
      <c r="AQ3217" s="47"/>
    </row>
    <row r="3218" spans="1:43" s="4" customFormat="1" ht="15" x14ac:dyDescent="0.25">
      <c r="A3218" s="56"/>
      <c r="B3218" s="49"/>
      <c r="C3218" s="372" t="s">
        <v>66</v>
      </c>
      <c r="D3218" s="372"/>
      <c r="E3218" s="372"/>
      <c r="F3218" s="51"/>
      <c r="G3218" s="52"/>
      <c r="H3218" s="52"/>
      <c r="I3218" s="52"/>
      <c r="J3218" s="57"/>
      <c r="K3218" s="52"/>
      <c r="L3218" s="53">
        <v>24.79</v>
      </c>
      <c r="M3218" s="52"/>
      <c r="N3218" s="64">
        <v>866.66</v>
      </c>
      <c r="AF3218" s="39"/>
      <c r="AG3218" s="47"/>
      <c r="AH3218" s="47"/>
      <c r="AL3218" s="3" t="s">
        <v>66</v>
      </c>
      <c r="AN3218" s="47"/>
      <c r="AO3218" s="47"/>
      <c r="AQ3218" s="47"/>
    </row>
    <row r="3219" spans="1:43" s="4" customFormat="1" ht="23.25" x14ac:dyDescent="0.25">
      <c r="A3219" s="56"/>
      <c r="B3219" s="49" t="s">
        <v>681</v>
      </c>
      <c r="C3219" s="372" t="s">
        <v>682</v>
      </c>
      <c r="D3219" s="372"/>
      <c r="E3219" s="372"/>
      <c r="F3219" s="51" t="s">
        <v>69</v>
      </c>
      <c r="G3219" s="63">
        <v>97</v>
      </c>
      <c r="H3219" s="52"/>
      <c r="I3219" s="63">
        <v>97</v>
      </c>
      <c r="J3219" s="57"/>
      <c r="K3219" s="52"/>
      <c r="L3219" s="53">
        <v>24.05</v>
      </c>
      <c r="M3219" s="52"/>
      <c r="N3219" s="64">
        <v>840.66</v>
      </c>
      <c r="AF3219" s="39"/>
      <c r="AG3219" s="47"/>
      <c r="AH3219" s="47"/>
      <c r="AL3219" s="3" t="s">
        <v>682</v>
      </c>
      <c r="AN3219" s="47"/>
      <c r="AO3219" s="47"/>
      <c r="AQ3219" s="47"/>
    </row>
    <row r="3220" spans="1:43" s="4" customFormat="1" ht="23.25" x14ac:dyDescent="0.25">
      <c r="A3220" s="56"/>
      <c r="B3220" s="49" t="s">
        <v>683</v>
      </c>
      <c r="C3220" s="372" t="s">
        <v>684</v>
      </c>
      <c r="D3220" s="372"/>
      <c r="E3220" s="372"/>
      <c r="F3220" s="51" t="s">
        <v>69</v>
      </c>
      <c r="G3220" s="63">
        <v>51</v>
      </c>
      <c r="H3220" s="52"/>
      <c r="I3220" s="63">
        <v>51</v>
      </c>
      <c r="J3220" s="57"/>
      <c r="K3220" s="52"/>
      <c r="L3220" s="53">
        <v>12.64</v>
      </c>
      <c r="M3220" s="52"/>
      <c r="N3220" s="64">
        <v>442</v>
      </c>
      <c r="AF3220" s="39"/>
      <c r="AG3220" s="47"/>
      <c r="AH3220" s="47"/>
      <c r="AL3220" s="3" t="s">
        <v>684</v>
      </c>
      <c r="AN3220" s="47"/>
      <c r="AO3220" s="47"/>
      <c r="AQ3220" s="47"/>
    </row>
    <row r="3221" spans="1:43" s="4" customFormat="1" ht="15" x14ac:dyDescent="0.25">
      <c r="A3221" s="65"/>
      <c r="B3221" s="66"/>
      <c r="C3221" s="374" t="s">
        <v>72</v>
      </c>
      <c r="D3221" s="374"/>
      <c r="E3221" s="374"/>
      <c r="F3221" s="42"/>
      <c r="G3221" s="43"/>
      <c r="H3221" s="43"/>
      <c r="I3221" s="43"/>
      <c r="J3221" s="45"/>
      <c r="K3221" s="43"/>
      <c r="L3221" s="67">
        <v>71.59</v>
      </c>
      <c r="M3221" s="60"/>
      <c r="N3221" s="46"/>
      <c r="AF3221" s="39"/>
      <c r="AG3221" s="47"/>
      <c r="AH3221" s="47"/>
      <c r="AN3221" s="47" t="s">
        <v>72</v>
      </c>
      <c r="AO3221" s="47"/>
      <c r="AQ3221" s="47"/>
    </row>
    <row r="3222" spans="1:43" s="4" customFormat="1" ht="34.5" x14ac:dyDescent="0.25">
      <c r="A3222" s="40" t="s">
        <v>1165</v>
      </c>
      <c r="B3222" s="41" t="s">
        <v>2513</v>
      </c>
      <c r="C3222" s="374" t="s">
        <v>2514</v>
      </c>
      <c r="D3222" s="374"/>
      <c r="E3222" s="374"/>
      <c r="F3222" s="42" t="s">
        <v>231</v>
      </c>
      <c r="G3222" s="43">
        <v>36.72</v>
      </c>
      <c r="H3222" s="44">
        <v>1</v>
      </c>
      <c r="I3222" s="68">
        <v>36.72</v>
      </c>
      <c r="J3222" s="67">
        <v>343.19</v>
      </c>
      <c r="K3222" s="43"/>
      <c r="L3222" s="105">
        <v>1473.91</v>
      </c>
      <c r="M3222" s="68">
        <v>8.5500000000000007</v>
      </c>
      <c r="N3222" s="115">
        <v>12601.94</v>
      </c>
      <c r="AF3222" s="39"/>
      <c r="AG3222" s="47"/>
      <c r="AH3222" s="47" t="s">
        <v>2514</v>
      </c>
      <c r="AN3222" s="47"/>
      <c r="AO3222" s="47"/>
      <c r="AQ3222" s="47"/>
    </row>
    <row r="3223" spans="1:43" s="4" customFormat="1" ht="15" x14ac:dyDescent="0.25">
      <c r="A3223" s="69"/>
      <c r="B3223" s="50"/>
      <c r="C3223" s="372" t="s">
        <v>2530</v>
      </c>
      <c r="D3223" s="372"/>
      <c r="E3223" s="372"/>
      <c r="F3223" s="372"/>
      <c r="G3223" s="372"/>
      <c r="H3223" s="372"/>
      <c r="I3223" s="372"/>
      <c r="J3223" s="372"/>
      <c r="K3223" s="372"/>
      <c r="L3223" s="372"/>
      <c r="M3223" s="372"/>
      <c r="N3223" s="377"/>
      <c r="AF3223" s="39"/>
      <c r="AG3223" s="47"/>
      <c r="AH3223" s="47"/>
      <c r="AI3223" s="3" t="s">
        <v>2530</v>
      </c>
      <c r="AN3223" s="47"/>
      <c r="AO3223" s="47"/>
      <c r="AQ3223" s="47"/>
    </row>
    <row r="3224" spans="1:43" s="4" customFormat="1" ht="15" x14ac:dyDescent="0.25">
      <c r="A3224" s="65"/>
      <c r="B3224" s="66"/>
      <c r="C3224" s="374" t="s">
        <v>72</v>
      </c>
      <c r="D3224" s="374"/>
      <c r="E3224" s="374"/>
      <c r="F3224" s="42"/>
      <c r="G3224" s="43"/>
      <c r="H3224" s="43"/>
      <c r="I3224" s="43"/>
      <c r="J3224" s="45"/>
      <c r="K3224" s="43"/>
      <c r="L3224" s="105">
        <v>1473.91</v>
      </c>
      <c r="M3224" s="60"/>
      <c r="N3224" s="115">
        <v>12601.94</v>
      </c>
      <c r="AF3224" s="39"/>
      <c r="AG3224" s="47"/>
      <c r="AH3224" s="47"/>
      <c r="AN3224" s="47" t="s">
        <v>72</v>
      </c>
      <c r="AO3224" s="47"/>
      <c r="AQ3224" s="47"/>
    </row>
    <row r="3225" spans="1:43" s="4" customFormat="1" ht="23.25" x14ac:dyDescent="0.25">
      <c r="A3225" s="40" t="s">
        <v>1167</v>
      </c>
      <c r="B3225" s="41" t="s">
        <v>702</v>
      </c>
      <c r="C3225" s="374" t="s">
        <v>703</v>
      </c>
      <c r="D3225" s="374"/>
      <c r="E3225" s="374"/>
      <c r="F3225" s="42" t="s">
        <v>215</v>
      </c>
      <c r="G3225" s="43">
        <v>0.32</v>
      </c>
      <c r="H3225" s="44">
        <v>1</v>
      </c>
      <c r="I3225" s="68">
        <v>0.32</v>
      </c>
      <c r="J3225" s="45"/>
      <c r="K3225" s="43"/>
      <c r="L3225" s="45"/>
      <c r="M3225" s="43"/>
      <c r="N3225" s="46"/>
      <c r="AF3225" s="39"/>
      <c r="AG3225" s="47"/>
      <c r="AH3225" s="47" t="s">
        <v>703</v>
      </c>
      <c r="AN3225" s="47"/>
      <c r="AO3225" s="47"/>
      <c r="AQ3225" s="47"/>
    </row>
    <row r="3226" spans="1:43" s="4" customFormat="1" ht="15" x14ac:dyDescent="0.25">
      <c r="A3226" s="69"/>
      <c r="B3226" s="50"/>
      <c r="C3226" s="372" t="s">
        <v>2431</v>
      </c>
      <c r="D3226" s="372"/>
      <c r="E3226" s="372"/>
      <c r="F3226" s="372"/>
      <c r="G3226" s="372"/>
      <c r="H3226" s="372"/>
      <c r="I3226" s="372"/>
      <c r="J3226" s="372"/>
      <c r="K3226" s="372"/>
      <c r="L3226" s="372"/>
      <c r="M3226" s="372"/>
      <c r="N3226" s="377"/>
      <c r="AF3226" s="39"/>
      <c r="AG3226" s="47"/>
      <c r="AH3226" s="47"/>
      <c r="AI3226" s="3" t="s">
        <v>2431</v>
      </c>
      <c r="AN3226" s="47"/>
      <c r="AO3226" s="47"/>
      <c r="AQ3226" s="47"/>
    </row>
    <row r="3227" spans="1:43" s="4" customFormat="1" ht="22.5" x14ac:dyDescent="0.25">
      <c r="A3227" s="103"/>
      <c r="B3227" s="49" t="s">
        <v>217</v>
      </c>
      <c r="C3227" s="368" t="s">
        <v>218</v>
      </c>
      <c r="D3227" s="368"/>
      <c r="E3227" s="368"/>
      <c r="F3227" s="368"/>
      <c r="G3227" s="368"/>
      <c r="H3227" s="368"/>
      <c r="I3227" s="368"/>
      <c r="J3227" s="368"/>
      <c r="K3227" s="368"/>
      <c r="L3227" s="368"/>
      <c r="M3227" s="368"/>
      <c r="N3227" s="376"/>
      <c r="AF3227" s="39"/>
      <c r="AG3227" s="47"/>
      <c r="AH3227" s="47"/>
      <c r="AJ3227" s="3" t="s">
        <v>218</v>
      </c>
      <c r="AN3227" s="47"/>
      <c r="AO3227" s="47"/>
      <c r="AQ3227" s="47"/>
    </row>
    <row r="3228" spans="1:43" s="4" customFormat="1" ht="15" x14ac:dyDescent="0.25">
      <c r="A3228" s="48"/>
      <c r="B3228" s="49" t="s">
        <v>58</v>
      </c>
      <c r="C3228" s="372" t="s">
        <v>62</v>
      </c>
      <c r="D3228" s="372"/>
      <c r="E3228" s="372"/>
      <c r="F3228" s="51"/>
      <c r="G3228" s="52"/>
      <c r="H3228" s="52"/>
      <c r="I3228" s="52"/>
      <c r="J3228" s="53">
        <v>37.17</v>
      </c>
      <c r="K3228" s="54">
        <v>1.1499999999999999</v>
      </c>
      <c r="L3228" s="53">
        <v>13.68</v>
      </c>
      <c r="M3228" s="54">
        <v>34.96</v>
      </c>
      <c r="N3228" s="64">
        <v>478.25</v>
      </c>
      <c r="AF3228" s="39"/>
      <c r="AG3228" s="47"/>
      <c r="AH3228" s="47"/>
      <c r="AK3228" s="3" t="s">
        <v>62</v>
      </c>
      <c r="AN3228" s="47"/>
      <c r="AO3228" s="47"/>
      <c r="AQ3228" s="47"/>
    </row>
    <row r="3229" spans="1:43" s="4" customFormat="1" ht="15" x14ac:dyDescent="0.25">
      <c r="A3229" s="48"/>
      <c r="B3229" s="49" t="s">
        <v>73</v>
      </c>
      <c r="C3229" s="372" t="s">
        <v>175</v>
      </c>
      <c r="D3229" s="372"/>
      <c r="E3229" s="372"/>
      <c r="F3229" s="51"/>
      <c r="G3229" s="52"/>
      <c r="H3229" s="52"/>
      <c r="I3229" s="52"/>
      <c r="J3229" s="53">
        <v>1.97</v>
      </c>
      <c r="K3229" s="54">
        <v>1.1499999999999999</v>
      </c>
      <c r="L3229" s="53">
        <v>0.72</v>
      </c>
      <c r="M3229" s="52"/>
      <c r="N3229" s="58"/>
      <c r="AF3229" s="39"/>
      <c r="AG3229" s="47"/>
      <c r="AH3229" s="47"/>
      <c r="AK3229" s="3" t="s">
        <v>175</v>
      </c>
      <c r="AN3229" s="47"/>
      <c r="AO3229" s="47"/>
      <c r="AQ3229" s="47"/>
    </row>
    <row r="3230" spans="1:43" s="4" customFormat="1" ht="15" x14ac:dyDescent="0.25">
      <c r="A3230" s="48"/>
      <c r="B3230" s="49" t="s">
        <v>78</v>
      </c>
      <c r="C3230" s="372" t="s">
        <v>176</v>
      </c>
      <c r="D3230" s="372"/>
      <c r="E3230" s="372"/>
      <c r="F3230" s="51"/>
      <c r="G3230" s="52"/>
      <c r="H3230" s="52"/>
      <c r="I3230" s="52"/>
      <c r="J3230" s="53">
        <v>0.35</v>
      </c>
      <c r="K3230" s="54">
        <v>1.1499999999999999</v>
      </c>
      <c r="L3230" s="53">
        <v>0.13</v>
      </c>
      <c r="M3230" s="54">
        <v>34.96</v>
      </c>
      <c r="N3230" s="64">
        <v>4.54</v>
      </c>
      <c r="AF3230" s="39"/>
      <c r="AG3230" s="47"/>
      <c r="AH3230" s="47"/>
      <c r="AK3230" s="3" t="s">
        <v>176</v>
      </c>
      <c r="AN3230" s="47"/>
      <c r="AO3230" s="47"/>
      <c r="AQ3230" s="47"/>
    </row>
    <row r="3231" spans="1:43" s="4" customFormat="1" ht="15" x14ac:dyDescent="0.25">
      <c r="A3231" s="48"/>
      <c r="B3231" s="49" t="s">
        <v>122</v>
      </c>
      <c r="C3231" s="372" t="s">
        <v>177</v>
      </c>
      <c r="D3231" s="372"/>
      <c r="E3231" s="372"/>
      <c r="F3231" s="51"/>
      <c r="G3231" s="52"/>
      <c r="H3231" s="52"/>
      <c r="I3231" s="52"/>
      <c r="J3231" s="53">
        <v>0.74</v>
      </c>
      <c r="K3231" s="52"/>
      <c r="L3231" s="53">
        <v>0.24</v>
      </c>
      <c r="M3231" s="52"/>
      <c r="N3231" s="58"/>
      <c r="AF3231" s="39"/>
      <c r="AG3231" s="47"/>
      <c r="AH3231" s="47"/>
      <c r="AK3231" s="3" t="s">
        <v>177</v>
      </c>
      <c r="AN3231" s="47"/>
      <c r="AO3231" s="47"/>
      <c r="AQ3231" s="47"/>
    </row>
    <row r="3232" spans="1:43" s="4" customFormat="1" ht="15" x14ac:dyDescent="0.25">
      <c r="A3232" s="56"/>
      <c r="B3232" s="49"/>
      <c r="C3232" s="372" t="s">
        <v>63</v>
      </c>
      <c r="D3232" s="372"/>
      <c r="E3232" s="372"/>
      <c r="F3232" s="51" t="s">
        <v>64</v>
      </c>
      <c r="G3232" s="54">
        <v>4.84</v>
      </c>
      <c r="H3232" s="54">
        <v>1.1499999999999999</v>
      </c>
      <c r="I3232" s="114">
        <v>1.78112</v>
      </c>
      <c r="J3232" s="57"/>
      <c r="K3232" s="52"/>
      <c r="L3232" s="57"/>
      <c r="M3232" s="52"/>
      <c r="N3232" s="58"/>
      <c r="AF3232" s="39"/>
      <c r="AG3232" s="47"/>
      <c r="AH3232" s="47"/>
      <c r="AL3232" s="3" t="s">
        <v>63</v>
      </c>
      <c r="AN3232" s="47"/>
      <c r="AO3232" s="47"/>
      <c r="AQ3232" s="47"/>
    </row>
    <row r="3233" spans="1:43" s="4" customFormat="1" ht="15" x14ac:dyDescent="0.25">
      <c r="A3233" s="56"/>
      <c r="B3233" s="49"/>
      <c r="C3233" s="372" t="s">
        <v>178</v>
      </c>
      <c r="D3233" s="372"/>
      <c r="E3233" s="372"/>
      <c r="F3233" s="51" t="s">
        <v>64</v>
      </c>
      <c r="G3233" s="54">
        <v>0.03</v>
      </c>
      <c r="H3233" s="54">
        <v>1.1499999999999999</v>
      </c>
      <c r="I3233" s="114">
        <v>1.1039999999999999E-2</v>
      </c>
      <c r="J3233" s="57"/>
      <c r="K3233" s="52"/>
      <c r="L3233" s="57"/>
      <c r="M3233" s="52"/>
      <c r="N3233" s="58"/>
      <c r="AF3233" s="39"/>
      <c r="AG3233" s="47"/>
      <c r="AH3233" s="47"/>
      <c r="AL3233" s="3" t="s">
        <v>178</v>
      </c>
      <c r="AN3233" s="47"/>
      <c r="AO3233" s="47"/>
      <c r="AQ3233" s="47"/>
    </row>
    <row r="3234" spans="1:43" s="4" customFormat="1" ht="15" x14ac:dyDescent="0.25">
      <c r="A3234" s="48"/>
      <c r="B3234" s="49"/>
      <c r="C3234" s="375" t="s">
        <v>65</v>
      </c>
      <c r="D3234" s="375"/>
      <c r="E3234" s="375"/>
      <c r="F3234" s="59"/>
      <c r="G3234" s="60"/>
      <c r="H3234" s="60"/>
      <c r="I3234" s="60"/>
      <c r="J3234" s="61">
        <v>39.880000000000003</v>
      </c>
      <c r="K3234" s="60"/>
      <c r="L3234" s="61">
        <v>14.64</v>
      </c>
      <c r="M3234" s="60"/>
      <c r="N3234" s="62"/>
      <c r="AF3234" s="39"/>
      <c r="AG3234" s="47"/>
      <c r="AH3234" s="47"/>
      <c r="AM3234" s="3" t="s">
        <v>65</v>
      </c>
      <c r="AN3234" s="47"/>
      <c r="AO3234" s="47"/>
      <c r="AQ3234" s="47"/>
    </row>
    <row r="3235" spans="1:43" s="4" customFormat="1" ht="15" x14ac:dyDescent="0.25">
      <c r="A3235" s="56"/>
      <c r="B3235" s="49"/>
      <c r="C3235" s="372" t="s">
        <v>66</v>
      </c>
      <c r="D3235" s="372"/>
      <c r="E3235" s="372"/>
      <c r="F3235" s="51"/>
      <c r="G3235" s="52"/>
      <c r="H3235" s="52"/>
      <c r="I3235" s="52"/>
      <c r="J3235" s="57"/>
      <c r="K3235" s="52"/>
      <c r="L3235" s="53">
        <v>13.81</v>
      </c>
      <c r="M3235" s="52"/>
      <c r="N3235" s="64">
        <v>482.79</v>
      </c>
      <c r="AF3235" s="39"/>
      <c r="AG3235" s="47"/>
      <c r="AH3235" s="47"/>
      <c r="AL3235" s="3" t="s">
        <v>66</v>
      </c>
      <c r="AN3235" s="47"/>
      <c r="AO3235" s="47"/>
      <c r="AQ3235" s="47"/>
    </row>
    <row r="3236" spans="1:43" s="4" customFormat="1" ht="23.25" x14ac:dyDescent="0.25">
      <c r="A3236" s="56"/>
      <c r="B3236" s="49" t="s">
        <v>681</v>
      </c>
      <c r="C3236" s="372" t="s">
        <v>682</v>
      </c>
      <c r="D3236" s="372"/>
      <c r="E3236" s="372"/>
      <c r="F3236" s="51" t="s">
        <v>69</v>
      </c>
      <c r="G3236" s="63">
        <v>97</v>
      </c>
      <c r="H3236" s="52"/>
      <c r="I3236" s="63">
        <v>97</v>
      </c>
      <c r="J3236" s="57"/>
      <c r="K3236" s="52"/>
      <c r="L3236" s="53">
        <v>13.4</v>
      </c>
      <c r="M3236" s="52"/>
      <c r="N3236" s="64">
        <v>468.31</v>
      </c>
      <c r="AF3236" s="39"/>
      <c r="AG3236" s="47"/>
      <c r="AH3236" s="47"/>
      <c r="AL3236" s="3" t="s">
        <v>682</v>
      </c>
      <c r="AN3236" s="47"/>
      <c r="AO3236" s="47"/>
      <c r="AQ3236" s="47"/>
    </row>
    <row r="3237" spans="1:43" s="4" customFormat="1" ht="23.25" x14ac:dyDescent="0.25">
      <c r="A3237" s="56"/>
      <c r="B3237" s="49" t="s">
        <v>683</v>
      </c>
      <c r="C3237" s="372" t="s">
        <v>684</v>
      </c>
      <c r="D3237" s="372"/>
      <c r="E3237" s="372"/>
      <c r="F3237" s="51" t="s">
        <v>69</v>
      </c>
      <c r="G3237" s="63">
        <v>51</v>
      </c>
      <c r="H3237" s="52"/>
      <c r="I3237" s="63">
        <v>51</v>
      </c>
      <c r="J3237" s="57"/>
      <c r="K3237" s="52"/>
      <c r="L3237" s="53">
        <v>7.04</v>
      </c>
      <c r="M3237" s="52"/>
      <c r="N3237" s="64">
        <v>246.22</v>
      </c>
      <c r="AF3237" s="39"/>
      <c r="AG3237" s="47"/>
      <c r="AH3237" s="47"/>
      <c r="AL3237" s="3" t="s">
        <v>684</v>
      </c>
      <c r="AN3237" s="47"/>
      <c r="AO3237" s="47"/>
      <c r="AQ3237" s="47"/>
    </row>
    <row r="3238" spans="1:43" s="4" customFormat="1" ht="15" x14ac:dyDescent="0.25">
      <c r="A3238" s="65"/>
      <c r="B3238" s="66"/>
      <c r="C3238" s="374" t="s">
        <v>72</v>
      </c>
      <c r="D3238" s="374"/>
      <c r="E3238" s="374"/>
      <c r="F3238" s="42"/>
      <c r="G3238" s="43"/>
      <c r="H3238" s="43"/>
      <c r="I3238" s="43"/>
      <c r="J3238" s="45"/>
      <c r="K3238" s="43"/>
      <c r="L3238" s="67">
        <v>35.08</v>
      </c>
      <c r="M3238" s="60"/>
      <c r="N3238" s="46"/>
      <c r="AF3238" s="39"/>
      <c r="AG3238" s="47"/>
      <c r="AH3238" s="47"/>
      <c r="AN3238" s="47" t="s">
        <v>72</v>
      </c>
      <c r="AO3238" s="47"/>
      <c r="AQ3238" s="47"/>
    </row>
    <row r="3239" spans="1:43" s="4" customFormat="1" ht="45.75" x14ac:dyDescent="0.25">
      <c r="A3239" s="40" t="s">
        <v>1169</v>
      </c>
      <c r="B3239" s="41" t="s">
        <v>706</v>
      </c>
      <c r="C3239" s="374" t="s">
        <v>998</v>
      </c>
      <c r="D3239" s="374"/>
      <c r="E3239" s="374"/>
      <c r="F3239" s="42" t="s">
        <v>215</v>
      </c>
      <c r="G3239" s="43">
        <v>0.04</v>
      </c>
      <c r="H3239" s="44">
        <v>1</v>
      </c>
      <c r="I3239" s="68">
        <v>0.04</v>
      </c>
      <c r="J3239" s="45"/>
      <c r="K3239" s="43"/>
      <c r="L3239" s="45"/>
      <c r="M3239" s="43"/>
      <c r="N3239" s="46"/>
      <c r="AF3239" s="39"/>
      <c r="AG3239" s="47"/>
      <c r="AH3239" s="47" t="s">
        <v>998</v>
      </c>
      <c r="AN3239" s="47"/>
      <c r="AO3239" s="47"/>
      <c r="AQ3239" s="47"/>
    </row>
    <row r="3240" spans="1:43" s="4" customFormat="1" ht="15" x14ac:dyDescent="0.25">
      <c r="A3240" s="69"/>
      <c r="B3240" s="50"/>
      <c r="C3240" s="372" t="s">
        <v>675</v>
      </c>
      <c r="D3240" s="372"/>
      <c r="E3240" s="372"/>
      <c r="F3240" s="372"/>
      <c r="G3240" s="372"/>
      <c r="H3240" s="372"/>
      <c r="I3240" s="372"/>
      <c r="J3240" s="372"/>
      <c r="K3240" s="372"/>
      <c r="L3240" s="372"/>
      <c r="M3240" s="372"/>
      <c r="N3240" s="377"/>
      <c r="AF3240" s="39"/>
      <c r="AG3240" s="47"/>
      <c r="AH3240" s="47"/>
      <c r="AI3240" s="3" t="s">
        <v>675</v>
      </c>
      <c r="AN3240" s="47"/>
      <c r="AO3240" s="47"/>
      <c r="AQ3240" s="47"/>
    </row>
    <row r="3241" spans="1:43" s="4" customFormat="1" ht="22.5" x14ac:dyDescent="0.25">
      <c r="A3241" s="103"/>
      <c r="B3241" s="49" t="s">
        <v>217</v>
      </c>
      <c r="C3241" s="368" t="s">
        <v>218</v>
      </c>
      <c r="D3241" s="368"/>
      <c r="E3241" s="368"/>
      <c r="F3241" s="368"/>
      <c r="G3241" s="368"/>
      <c r="H3241" s="368"/>
      <c r="I3241" s="368"/>
      <c r="J3241" s="368"/>
      <c r="K3241" s="368"/>
      <c r="L3241" s="368"/>
      <c r="M3241" s="368"/>
      <c r="N3241" s="376"/>
      <c r="AF3241" s="39"/>
      <c r="AG3241" s="47"/>
      <c r="AH3241" s="47"/>
      <c r="AJ3241" s="3" t="s">
        <v>218</v>
      </c>
      <c r="AN3241" s="47"/>
      <c r="AO3241" s="47"/>
      <c r="AQ3241" s="47"/>
    </row>
    <row r="3242" spans="1:43" s="4" customFormat="1" ht="15" x14ac:dyDescent="0.25">
      <c r="A3242" s="48"/>
      <c r="B3242" s="49" t="s">
        <v>58</v>
      </c>
      <c r="C3242" s="372" t="s">
        <v>62</v>
      </c>
      <c r="D3242" s="372"/>
      <c r="E3242" s="372"/>
      <c r="F3242" s="51"/>
      <c r="G3242" s="52"/>
      <c r="H3242" s="52"/>
      <c r="I3242" s="52"/>
      <c r="J3242" s="53">
        <v>139.54</v>
      </c>
      <c r="K3242" s="54">
        <v>1.1499999999999999</v>
      </c>
      <c r="L3242" s="53">
        <v>6.42</v>
      </c>
      <c r="M3242" s="54">
        <v>34.96</v>
      </c>
      <c r="N3242" s="64">
        <v>224.44</v>
      </c>
      <c r="AF3242" s="39"/>
      <c r="AG3242" s="47"/>
      <c r="AH3242" s="47"/>
      <c r="AK3242" s="3" t="s">
        <v>62</v>
      </c>
      <c r="AN3242" s="47"/>
      <c r="AO3242" s="47"/>
      <c r="AQ3242" s="47"/>
    </row>
    <row r="3243" spans="1:43" s="4" customFormat="1" ht="15" x14ac:dyDescent="0.25">
      <c r="A3243" s="48"/>
      <c r="B3243" s="49" t="s">
        <v>122</v>
      </c>
      <c r="C3243" s="372" t="s">
        <v>177</v>
      </c>
      <c r="D3243" s="372"/>
      <c r="E3243" s="372"/>
      <c r="F3243" s="51"/>
      <c r="G3243" s="52"/>
      <c r="H3243" s="52"/>
      <c r="I3243" s="52"/>
      <c r="J3243" s="53">
        <v>16.79</v>
      </c>
      <c r="K3243" s="52"/>
      <c r="L3243" s="53">
        <v>0.67</v>
      </c>
      <c r="M3243" s="52"/>
      <c r="N3243" s="58"/>
      <c r="AF3243" s="39"/>
      <c r="AG3243" s="47"/>
      <c r="AH3243" s="47"/>
      <c r="AK3243" s="3" t="s">
        <v>177</v>
      </c>
      <c r="AN3243" s="47"/>
      <c r="AO3243" s="47"/>
      <c r="AQ3243" s="47"/>
    </row>
    <row r="3244" spans="1:43" s="4" customFormat="1" ht="15" x14ac:dyDescent="0.25">
      <c r="A3244" s="56"/>
      <c r="B3244" s="49"/>
      <c r="C3244" s="372" t="s">
        <v>63</v>
      </c>
      <c r="D3244" s="372"/>
      <c r="E3244" s="372"/>
      <c r="F3244" s="51" t="s">
        <v>64</v>
      </c>
      <c r="G3244" s="104">
        <v>15.2</v>
      </c>
      <c r="H3244" s="54">
        <v>1.1499999999999999</v>
      </c>
      <c r="I3244" s="70">
        <v>0.69920000000000004</v>
      </c>
      <c r="J3244" s="57"/>
      <c r="K3244" s="52"/>
      <c r="L3244" s="57"/>
      <c r="M3244" s="52"/>
      <c r="N3244" s="58"/>
      <c r="AF3244" s="39"/>
      <c r="AG3244" s="47"/>
      <c r="AH3244" s="47"/>
      <c r="AL3244" s="3" t="s">
        <v>63</v>
      </c>
      <c r="AN3244" s="47"/>
      <c r="AO3244" s="47"/>
      <c r="AQ3244" s="47"/>
    </row>
    <row r="3245" spans="1:43" s="4" customFormat="1" ht="15" x14ac:dyDescent="0.25">
      <c r="A3245" s="48"/>
      <c r="B3245" s="49"/>
      <c r="C3245" s="375" t="s">
        <v>65</v>
      </c>
      <c r="D3245" s="375"/>
      <c r="E3245" s="375"/>
      <c r="F3245" s="59"/>
      <c r="G3245" s="60"/>
      <c r="H3245" s="60"/>
      <c r="I3245" s="60"/>
      <c r="J3245" s="61">
        <v>156.33000000000001</v>
      </c>
      <c r="K3245" s="60"/>
      <c r="L3245" s="61">
        <v>7.09</v>
      </c>
      <c r="M3245" s="60"/>
      <c r="N3245" s="62"/>
      <c r="AF3245" s="39"/>
      <c r="AG3245" s="47"/>
      <c r="AH3245" s="47"/>
      <c r="AM3245" s="3" t="s">
        <v>65</v>
      </c>
      <c r="AN3245" s="47"/>
      <c r="AO3245" s="47"/>
      <c r="AQ3245" s="47"/>
    </row>
    <row r="3246" spans="1:43" s="4" customFormat="1" ht="15" x14ac:dyDescent="0.25">
      <c r="A3246" s="56"/>
      <c r="B3246" s="49"/>
      <c r="C3246" s="372" t="s">
        <v>66</v>
      </c>
      <c r="D3246" s="372"/>
      <c r="E3246" s="372"/>
      <c r="F3246" s="51"/>
      <c r="G3246" s="52"/>
      <c r="H3246" s="52"/>
      <c r="I3246" s="52"/>
      <c r="J3246" s="57"/>
      <c r="K3246" s="52"/>
      <c r="L3246" s="53">
        <v>6.42</v>
      </c>
      <c r="M3246" s="52"/>
      <c r="N3246" s="64">
        <v>224.44</v>
      </c>
      <c r="AF3246" s="39"/>
      <c r="AG3246" s="47"/>
      <c r="AH3246" s="47"/>
      <c r="AL3246" s="3" t="s">
        <v>66</v>
      </c>
      <c r="AN3246" s="47"/>
      <c r="AO3246" s="47"/>
      <c r="AQ3246" s="47"/>
    </row>
    <row r="3247" spans="1:43" s="4" customFormat="1" ht="23.25" x14ac:dyDescent="0.25">
      <c r="A3247" s="56"/>
      <c r="B3247" s="49" t="s">
        <v>681</v>
      </c>
      <c r="C3247" s="372" t="s">
        <v>682</v>
      </c>
      <c r="D3247" s="372"/>
      <c r="E3247" s="372"/>
      <c r="F3247" s="51" t="s">
        <v>69</v>
      </c>
      <c r="G3247" s="63">
        <v>97</v>
      </c>
      <c r="H3247" s="52"/>
      <c r="I3247" s="63">
        <v>97</v>
      </c>
      <c r="J3247" s="57"/>
      <c r="K3247" s="52"/>
      <c r="L3247" s="53">
        <v>6.23</v>
      </c>
      <c r="M3247" s="52"/>
      <c r="N3247" s="64">
        <v>217.71</v>
      </c>
      <c r="AF3247" s="39"/>
      <c r="AG3247" s="47"/>
      <c r="AH3247" s="47"/>
      <c r="AL3247" s="3" t="s">
        <v>682</v>
      </c>
      <c r="AN3247" s="47"/>
      <c r="AO3247" s="47"/>
      <c r="AQ3247" s="47"/>
    </row>
    <row r="3248" spans="1:43" s="4" customFormat="1" ht="23.25" x14ac:dyDescent="0.25">
      <c r="A3248" s="56"/>
      <c r="B3248" s="49" t="s">
        <v>683</v>
      </c>
      <c r="C3248" s="372" t="s">
        <v>684</v>
      </c>
      <c r="D3248" s="372"/>
      <c r="E3248" s="372"/>
      <c r="F3248" s="51" t="s">
        <v>69</v>
      </c>
      <c r="G3248" s="63">
        <v>51</v>
      </c>
      <c r="H3248" s="52"/>
      <c r="I3248" s="63">
        <v>51</v>
      </c>
      <c r="J3248" s="57"/>
      <c r="K3248" s="52"/>
      <c r="L3248" s="53">
        <v>3.27</v>
      </c>
      <c r="M3248" s="52"/>
      <c r="N3248" s="64">
        <v>114.46</v>
      </c>
      <c r="AF3248" s="39"/>
      <c r="AG3248" s="47"/>
      <c r="AH3248" s="47"/>
      <c r="AL3248" s="3" t="s">
        <v>684</v>
      </c>
      <c r="AN3248" s="47"/>
      <c r="AO3248" s="47"/>
      <c r="AQ3248" s="47"/>
    </row>
    <row r="3249" spans="1:43" s="4" customFormat="1" ht="15" x14ac:dyDescent="0.25">
      <c r="A3249" s="65"/>
      <c r="B3249" s="66"/>
      <c r="C3249" s="374" t="s">
        <v>72</v>
      </c>
      <c r="D3249" s="374"/>
      <c r="E3249" s="374"/>
      <c r="F3249" s="42"/>
      <c r="G3249" s="43"/>
      <c r="H3249" s="43"/>
      <c r="I3249" s="43"/>
      <c r="J3249" s="45"/>
      <c r="K3249" s="43"/>
      <c r="L3249" s="67">
        <v>16.59</v>
      </c>
      <c r="M3249" s="60"/>
      <c r="N3249" s="46"/>
      <c r="AF3249" s="39"/>
      <c r="AG3249" s="47"/>
      <c r="AH3249" s="47"/>
      <c r="AN3249" s="47" t="s">
        <v>72</v>
      </c>
      <c r="AO3249" s="47"/>
      <c r="AQ3249" s="47"/>
    </row>
    <row r="3250" spans="1:43" s="4" customFormat="1" ht="34.5" x14ac:dyDescent="0.25">
      <c r="A3250" s="40" t="s">
        <v>1170</v>
      </c>
      <c r="B3250" s="41" t="s">
        <v>1941</v>
      </c>
      <c r="C3250" s="374" t="s">
        <v>1942</v>
      </c>
      <c r="D3250" s="374"/>
      <c r="E3250" s="374"/>
      <c r="F3250" s="42" t="s">
        <v>231</v>
      </c>
      <c r="G3250" s="43">
        <v>36.72</v>
      </c>
      <c r="H3250" s="44">
        <v>1</v>
      </c>
      <c r="I3250" s="68">
        <v>36.72</v>
      </c>
      <c r="J3250" s="67">
        <v>25.57</v>
      </c>
      <c r="K3250" s="43"/>
      <c r="L3250" s="67">
        <v>938.93</v>
      </c>
      <c r="M3250" s="43"/>
      <c r="N3250" s="46"/>
      <c r="AF3250" s="39"/>
      <c r="AG3250" s="47"/>
      <c r="AH3250" s="47" t="s">
        <v>1942</v>
      </c>
      <c r="AN3250" s="47"/>
      <c r="AO3250" s="47"/>
      <c r="AQ3250" s="47"/>
    </row>
    <row r="3251" spans="1:43" s="4" customFormat="1" ht="15" x14ac:dyDescent="0.25">
      <c r="A3251" s="69"/>
      <c r="B3251" s="50"/>
      <c r="C3251" s="372" t="s">
        <v>2531</v>
      </c>
      <c r="D3251" s="372"/>
      <c r="E3251" s="372"/>
      <c r="F3251" s="372"/>
      <c r="G3251" s="372"/>
      <c r="H3251" s="372"/>
      <c r="I3251" s="372"/>
      <c r="J3251" s="372"/>
      <c r="K3251" s="372"/>
      <c r="L3251" s="372"/>
      <c r="M3251" s="372"/>
      <c r="N3251" s="377"/>
      <c r="AF3251" s="39"/>
      <c r="AG3251" s="47"/>
      <c r="AH3251" s="47"/>
      <c r="AI3251" s="3" t="s">
        <v>2531</v>
      </c>
      <c r="AN3251" s="47"/>
      <c r="AO3251" s="47"/>
      <c r="AQ3251" s="47"/>
    </row>
    <row r="3252" spans="1:43" s="4" customFormat="1" ht="15" x14ac:dyDescent="0.25">
      <c r="A3252" s="65"/>
      <c r="B3252" s="66"/>
      <c r="C3252" s="374" t="s">
        <v>72</v>
      </c>
      <c r="D3252" s="374"/>
      <c r="E3252" s="374"/>
      <c r="F3252" s="42"/>
      <c r="G3252" s="43"/>
      <c r="H3252" s="43"/>
      <c r="I3252" s="43"/>
      <c r="J3252" s="45"/>
      <c r="K3252" s="43"/>
      <c r="L3252" s="67">
        <v>938.93</v>
      </c>
      <c r="M3252" s="60"/>
      <c r="N3252" s="46"/>
      <c r="AF3252" s="39"/>
      <c r="AG3252" s="47"/>
      <c r="AH3252" s="47"/>
      <c r="AN3252" s="47" t="s">
        <v>72</v>
      </c>
      <c r="AO3252" s="47"/>
      <c r="AQ3252" s="47"/>
    </row>
    <row r="3253" spans="1:43" s="4" customFormat="1" ht="23.25" x14ac:dyDescent="0.25">
      <c r="A3253" s="40" t="s">
        <v>1172</v>
      </c>
      <c r="B3253" s="41" t="s">
        <v>690</v>
      </c>
      <c r="C3253" s="374" t="s">
        <v>691</v>
      </c>
      <c r="D3253" s="374"/>
      <c r="E3253" s="374"/>
      <c r="F3253" s="42" t="s">
        <v>215</v>
      </c>
      <c r="G3253" s="43">
        <v>0.3</v>
      </c>
      <c r="H3253" s="44">
        <v>1</v>
      </c>
      <c r="I3253" s="120">
        <v>0.3</v>
      </c>
      <c r="J3253" s="45"/>
      <c r="K3253" s="43"/>
      <c r="L3253" s="45"/>
      <c r="M3253" s="43"/>
      <c r="N3253" s="46"/>
      <c r="AF3253" s="39"/>
      <c r="AG3253" s="47"/>
      <c r="AH3253" s="47" t="s">
        <v>691</v>
      </c>
      <c r="AN3253" s="47"/>
      <c r="AO3253" s="47"/>
      <c r="AQ3253" s="47"/>
    </row>
    <row r="3254" spans="1:43" s="4" customFormat="1" ht="15" x14ac:dyDescent="0.25">
      <c r="A3254" s="69"/>
      <c r="B3254" s="50"/>
      <c r="C3254" s="372" t="s">
        <v>2532</v>
      </c>
      <c r="D3254" s="372"/>
      <c r="E3254" s="372"/>
      <c r="F3254" s="372"/>
      <c r="G3254" s="372"/>
      <c r="H3254" s="372"/>
      <c r="I3254" s="372"/>
      <c r="J3254" s="372"/>
      <c r="K3254" s="372"/>
      <c r="L3254" s="372"/>
      <c r="M3254" s="372"/>
      <c r="N3254" s="377"/>
      <c r="AF3254" s="39"/>
      <c r="AG3254" s="47"/>
      <c r="AH3254" s="47"/>
      <c r="AI3254" s="3" t="s">
        <v>2532</v>
      </c>
      <c r="AN3254" s="47"/>
      <c r="AO3254" s="47"/>
      <c r="AQ3254" s="47"/>
    </row>
    <row r="3255" spans="1:43" s="4" customFormat="1" ht="22.5" x14ac:dyDescent="0.25">
      <c r="A3255" s="103"/>
      <c r="B3255" s="49" t="s">
        <v>217</v>
      </c>
      <c r="C3255" s="368" t="s">
        <v>218</v>
      </c>
      <c r="D3255" s="368"/>
      <c r="E3255" s="368"/>
      <c r="F3255" s="368"/>
      <c r="G3255" s="368"/>
      <c r="H3255" s="368"/>
      <c r="I3255" s="368"/>
      <c r="J3255" s="368"/>
      <c r="K3255" s="368"/>
      <c r="L3255" s="368"/>
      <c r="M3255" s="368"/>
      <c r="N3255" s="376"/>
      <c r="AF3255" s="39"/>
      <c r="AG3255" s="47"/>
      <c r="AH3255" s="47"/>
      <c r="AJ3255" s="3" t="s">
        <v>218</v>
      </c>
      <c r="AN3255" s="47"/>
      <c r="AO3255" s="47"/>
      <c r="AQ3255" s="47"/>
    </row>
    <row r="3256" spans="1:43" s="4" customFormat="1" ht="15" x14ac:dyDescent="0.25">
      <c r="A3256" s="48"/>
      <c r="B3256" s="49" t="s">
        <v>58</v>
      </c>
      <c r="C3256" s="372" t="s">
        <v>62</v>
      </c>
      <c r="D3256" s="372"/>
      <c r="E3256" s="372"/>
      <c r="F3256" s="51"/>
      <c r="G3256" s="52"/>
      <c r="H3256" s="52"/>
      <c r="I3256" s="52"/>
      <c r="J3256" s="53">
        <v>49.82</v>
      </c>
      <c r="K3256" s="54">
        <v>1.1499999999999999</v>
      </c>
      <c r="L3256" s="53">
        <v>17.190000000000001</v>
      </c>
      <c r="M3256" s="54">
        <v>34.96</v>
      </c>
      <c r="N3256" s="64">
        <v>600.96</v>
      </c>
      <c r="AF3256" s="39"/>
      <c r="AG3256" s="47"/>
      <c r="AH3256" s="47"/>
      <c r="AK3256" s="3" t="s">
        <v>62</v>
      </c>
      <c r="AN3256" s="47"/>
      <c r="AO3256" s="47"/>
      <c r="AQ3256" s="47"/>
    </row>
    <row r="3257" spans="1:43" s="4" customFormat="1" ht="15" x14ac:dyDescent="0.25">
      <c r="A3257" s="48"/>
      <c r="B3257" s="49" t="s">
        <v>73</v>
      </c>
      <c r="C3257" s="372" t="s">
        <v>175</v>
      </c>
      <c r="D3257" s="372"/>
      <c r="E3257" s="372"/>
      <c r="F3257" s="51"/>
      <c r="G3257" s="52"/>
      <c r="H3257" s="52"/>
      <c r="I3257" s="52"/>
      <c r="J3257" s="53">
        <v>256.27</v>
      </c>
      <c r="K3257" s="54">
        <v>1.1499999999999999</v>
      </c>
      <c r="L3257" s="53">
        <v>88.41</v>
      </c>
      <c r="M3257" s="52"/>
      <c r="N3257" s="58"/>
      <c r="AF3257" s="39"/>
      <c r="AG3257" s="47"/>
      <c r="AH3257" s="47"/>
      <c r="AK3257" s="3" t="s">
        <v>175</v>
      </c>
      <c r="AN3257" s="47"/>
      <c r="AO3257" s="47"/>
      <c r="AQ3257" s="47"/>
    </row>
    <row r="3258" spans="1:43" s="4" customFormat="1" ht="15" x14ac:dyDescent="0.25">
      <c r="A3258" s="48"/>
      <c r="B3258" s="49" t="s">
        <v>78</v>
      </c>
      <c r="C3258" s="372" t="s">
        <v>176</v>
      </c>
      <c r="D3258" s="372"/>
      <c r="E3258" s="372"/>
      <c r="F3258" s="51"/>
      <c r="G3258" s="52"/>
      <c r="H3258" s="52"/>
      <c r="I3258" s="52"/>
      <c r="J3258" s="53">
        <v>45.24</v>
      </c>
      <c r="K3258" s="54">
        <v>1.1499999999999999</v>
      </c>
      <c r="L3258" s="53">
        <v>15.61</v>
      </c>
      <c r="M3258" s="54">
        <v>34.96</v>
      </c>
      <c r="N3258" s="64">
        <v>545.73</v>
      </c>
      <c r="AF3258" s="39"/>
      <c r="AG3258" s="47"/>
      <c r="AH3258" s="47"/>
      <c r="AK3258" s="3" t="s">
        <v>176</v>
      </c>
      <c r="AN3258" s="47"/>
      <c r="AO3258" s="47"/>
      <c r="AQ3258" s="47"/>
    </row>
    <row r="3259" spans="1:43" s="4" customFormat="1" ht="15" x14ac:dyDescent="0.25">
      <c r="A3259" s="48"/>
      <c r="B3259" s="49" t="s">
        <v>122</v>
      </c>
      <c r="C3259" s="372" t="s">
        <v>177</v>
      </c>
      <c r="D3259" s="372"/>
      <c r="E3259" s="372"/>
      <c r="F3259" s="51"/>
      <c r="G3259" s="52"/>
      <c r="H3259" s="52"/>
      <c r="I3259" s="52"/>
      <c r="J3259" s="53">
        <v>1</v>
      </c>
      <c r="K3259" s="52"/>
      <c r="L3259" s="53">
        <v>0.3</v>
      </c>
      <c r="M3259" s="52"/>
      <c r="N3259" s="58"/>
      <c r="AF3259" s="39"/>
      <c r="AG3259" s="47"/>
      <c r="AH3259" s="47"/>
      <c r="AK3259" s="3" t="s">
        <v>177</v>
      </c>
      <c r="AN3259" s="47"/>
      <c r="AO3259" s="47"/>
      <c r="AQ3259" s="47"/>
    </row>
    <row r="3260" spans="1:43" s="4" customFormat="1" ht="15" x14ac:dyDescent="0.25">
      <c r="A3260" s="56"/>
      <c r="B3260" s="49"/>
      <c r="C3260" s="372" t="s">
        <v>63</v>
      </c>
      <c r="D3260" s="372"/>
      <c r="E3260" s="372"/>
      <c r="F3260" s="51" t="s">
        <v>64</v>
      </c>
      <c r="G3260" s="104">
        <v>5.3</v>
      </c>
      <c r="H3260" s="54">
        <v>1.1499999999999999</v>
      </c>
      <c r="I3260" s="70">
        <v>1.8285</v>
      </c>
      <c r="J3260" s="57"/>
      <c r="K3260" s="52"/>
      <c r="L3260" s="57"/>
      <c r="M3260" s="52"/>
      <c r="N3260" s="58"/>
      <c r="AF3260" s="39"/>
      <c r="AG3260" s="47"/>
      <c r="AH3260" s="47"/>
      <c r="AL3260" s="3" t="s">
        <v>63</v>
      </c>
      <c r="AN3260" s="47"/>
      <c r="AO3260" s="47"/>
      <c r="AQ3260" s="47"/>
    </row>
    <row r="3261" spans="1:43" s="4" customFormat="1" ht="15" x14ac:dyDescent="0.25">
      <c r="A3261" s="56"/>
      <c r="B3261" s="49"/>
      <c r="C3261" s="372" t="s">
        <v>178</v>
      </c>
      <c r="D3261" s="372"/>
      <c r="E3261" s="372"/>
      <c r="F3261" s="51" t="s">
        <v>64</v>
      </c>
      <c r="G3261" s="104">
        <v>3.9</v>
      </c>
      <c r="H3261" s="54">
        <v>1.1499999999999999</v>
      </c>
      <c r="I3261" s="70">
        <v>1.3454999999999999</v>
      </c>
      <c r="J3261" s="57"/>
      <c r="K3261" s="52"/>
      <c r="L3261" s="57"/>
      <c r="M3261" s="52"/>
      <c r="N3261" s="58"/>
      <c r="AF3261" s="39"/>
      <c r="AG3261" s="47"/>
      <c r="AH3261" s="47"/>
      <c r="AL3261" s="3" t="s">
        <v>178</v>
      </c>
      <c r="AN3261" s="47"/>
      <c r="AO3261" s="47"/>
      <c r="AQ3261" s="47"/>
    </row>
    <row r="3262" spans="1:43" s="4" customFormat="1" ht="15" x14ac:dyDescent="0.25">
      <c r="A3262" s="48"/>
      <c r="B3262" s="49"/>
      <c r="C3262" s="375" t="s">
        <v>65</v>
      </c>
      <c r="D3262" s="375"/>
      <c r="E3262" s="375"/>
      <c r="F3262" s="59"/>
      <c r="G3262" s="60"/>
      <c r="H3262" s="60"/>
      <c r="I3262" s="60"/>
      <c r="J3262" s="61">
        <v>307.08999999999997</v>
      </c>
      <c r="K3262" s="60"/>
      <c r="L3262" s="61">
        <v>105.9</v>
      </c>
      <c r="M3262" s="60"/>
      <c r="N3262" s="62"/>
      <c r="AF3262" s="39"/>
      <c r="AG3262" s="47"/>
      <c r="AH3262" s="47"/>
      <c r="AM3262" s="3" t="s">
        <v>65</v>
      </c>
      <c r="AN3262" s="47"/>
      <c r="AO3262" s="47"/>
      <c r="AQ3262" s="47"/>
    </row>
    <row r="3263" spans="1:43" s="4" customFormat="1" ht="15" x14ac:dyDescent="0.25">
      <c r="A3263" s="56"/>
      <c r="B3263" s="49"/>
      <c r="C3263" s="372" t="s">
        <v>66</v>
      </c>
      <c r="D3263" s="372"/>
      <c r="E3263" s="372"/>
      <c r="F3263" s="51"/>
      <c r="G3263" s="52"/>
      <c r="H3263" s="52"/>
      <c r="I3263" s="52"/>
      <c r="J3263" s="57"/>
      <c r="K3263" s="52"/>
      <c r="L3263" s="53">
        <v>32.799999999999997</v>
      </c>
      <c r="M3263" s="52"/>
      <c r="N3263" s="55">
        <v>1146.69</v>
      </c>
      <c r="AF3263" s="39"/>
      <c r="AG3263" s="47"/>
      <c r="AH3263" s="47"/>
      <c r="AL3263" s="3" t="s">
        <v>66</v>
      </c>
      <c r="AN3263" s="47"/>
      <c r="AO3263" s="47"/>
      <c r="AQ3263" s="47"/>
    </row>
    <row r="3264" spans="1:43" s="4" customFormat="1" ht="23.25" x14ac:dyDescent="0.25">
      <c r="A3264" s="56"/>
      <c r="B3264" s="49" t="s">
        <v>681</v>
      </c>
      <c r="C3264" s="372" t="s">
        <v>682</v>
      </c>
      <c r="D3264" s="372"/>
      <c r="E3264" s="372"/>
      <c r="F3264" s="51" t="s">
        <v>69</v>
      </c>
      <c r="G3264" s="63">
        <v>97</v>
      </c>
      <c r="H3264" s="52"/>
      <c r="I3264" s="63">
        <v>97</v>
      </c>
      <c r="J3264" s="57"/>
      <c r="K3264" s="52"/>
      <c r="L3264" s="53">
        <v>31.82</v>
      </c>
      <c r="M3264" s="52"/>
      <c r="N3264" s="55">
        <v>1112.29</v>
      </c>
      <c r="AF3264" s="39"/>
      <c r="AG3264" s="47"/>
      <c r="AH3264" s="47"/>
      <c r="AL3264" s="3" t="s">
        <v>682</v>
      </c>
      <c r="AN3264" s="47"/>
      <c r="AO3264" s="47"/>
      <c r="AQ3264" s="47"/>
    </row>
    <row r="3265" spans="1:43" s="4" customFormat="1" ht="23.25" x14ac:dyDescent="0.25">
      <c r="A3265" s="56"/>
      <c r="B3265" s="49" t="s">
        <v>683</v>
      </c>
      <c r="C3265" s="372" t="s">
        <v>684</v>
      </c>
      <c r="D3265" s="372"/>
      <c r="E3265" s="372"/>
      <c r="F3265" s="51" t="s">
        <v>69</v>
      </c>
      <c r="G3265" s="63">
        <v>51</v>
      </c>
      <c r="H3265" s="52"/>
      <c r="I3265" s="63">
        <v>51</v>
      </c>
      <c r="J3265" s="57"/>
      <c r="K3265" s="52"/>
      <c r="L3265" s="53">
        <v>16.73</v>
      </c>
      <c r="M3265" s="52"/>
      <c r="N3265" s="64">
        <v>584.80999999999995</v>
      </c>
      <c r="AF3265" s="39"/>
      <c r="AG3265" s="47"/>
      <c r="AH3265" s="47"/>
      <c r="AL3265" s="3" t="s">
        <v>684</v>
      </c>
      <c r="AN3265" s="47"/>
      <c r="AO3265" s="47"/>
      <c r="AQ3265" s="47"/>
    </row>
    <row r="3266" spans="1:43" s="4" customFormat="1" ht="15" x14ac:dyDescent="0.25">
      <c r="A3266" s="65"/>
      <c r="B3266" s="66"/>
      <c r="C3266" s="374" t="s">
        <v>72</v>
      </c>
      <c r="D3266" s="374"/>
      <c r="E3266" s="374"/>
      <c r="F3266" s="42"/>
      <c r="G3266" s="43"/>
      <c r="H3266" s="43"/>
      <c r="I3266" s="43"/>
      <c r="J3266" s="45"/>
      <c r="K3266" s="43"/>
      <c r="L3266" s="67">
        <v>154.44999999999999</v>
      </c>
      <c r="M3266" s="60"/>
      <c r="N3266" s="46"/>
      <c r="AF3266" s="39"/>
      <c r="AG3266" s="47"/>
      <c r="AH3266" s="47"/>
      <c r="AN3266" s="47" t="s">
        <v>72</v>
      </c>
      <c r="AO3266" s="47"/>
      <c r="AQ3266" s="47"/>
    </row>
    <row r="3267" spans="1:43" s="4" customFormat="1" ht="23.25" x14ac:dyDescent="0.25">
      <c r="A3267" s="40" t="s">
        <v>1173</v>
      </c>
      <c r="B3267" s="41" t="s">
        <v>694</v>
      </c>
      <c r="C3267" s="374" t="s">
        <v>695</v>
      </c>
      <c r="D3267" s="374"/>
      <c r="E3267" s="374"/>
      <c r="F3267" s="42" t="s">
        <v>215</v>
      </c>
      <c r="G3267" s="43">
        <v>0.11</v>
      </c>
      <c r="H3267" s="44">
        <v>1</v>
      </c>
      <c r="I3267" s="68">
        <v>0.11</v>
      </c>
      <c r="J3267" s="45"/>
      <c r="K3267" s="43"/>
      <c r="L3267" s="45"/>
      <c r="M3267" s="43"/>
      <c r="N3267" s="46"/>
      <c r="AF3267" s="39"/>
      <c r="AG3267" s="47"/>
      <c r="AH3267" s="47" t="s">
        <v>695</v>
      </c>
      <c r="AN3267" s="47"/>
      <c r="AO3267" s="47"/>
      <c r="AQ3267" s="47"/>
    </row>
    <row r="3268" spans="1:43" s="4" customFormat="1" ht="15" x14ac:dyDescent="0.25">
      <c r="A3268" s="69"/>
      <c r="B3268" s="50"/>
      <c r="C3268" s="372" t="s">
        <v>2371</v>
      </c>
      <c r="D3268" s="372"/>
      <c r="E3268" s="372"/>
      <c r="F3268" s="372"/>
      <c r="G3268" s="372"/>
      <c r="H3268" s="372"/>
      <c r="I3268" s="372"/>
      <c r="J3268" s="372"/>
      <c r="K3268" s="372"/>
      <c r="L3268" s="372"/>
      <c r="M3268" s="372"/>
      <c r="N3268" s="377"/>
      <c r="AF3268" s="39"/>
      <c r="AG3268" s="47"/>
      <c r="AH3268" s="47"/>
      <c r="AI3268" s="3" t="s">
        <v>2371</v>
      </c>
      <c r="AN3268" s="47"/>
      <c r="AO3268" s="47"/>
      <c r="AQ3268" s="47"/>
    </row>
    <row r="3269" spans="1:43" s="4" customFormat="1" ht="22.5" x14ac:dyDescent="0.25">
      <c r="A3269" s="103"/>
      <c r="B3269" s="49" t="s">
        <v>217</v>
      </c>
      <c r="C3269" s="368" t="s">
        <v>218</v>
      </c>
      <c r="D3269" s="368"/>
      <c r="E3269" s="368"/>
      <c r="F3269" s="368"/>
      <c r="G3269" s="368"/>
      <c r="H3269" s="368"/>
      <c r="I3269" s="368"/>
      <c r="J3269" s="368"/>
      <c r="K3269" s="368"/>
      <c r="L3269" s="368"/>
      <c r="M3269" s="368"/>
      <c r="N3269" s="376"/>
      <c r="AF3269" s="39"/>
      <c r="AG3269" s="47"/>
      <c r="AH3269" s="47"/>
      <c r="AJ3269" s="3" t="s">
        <v>218</v>
      </c>
      <c r="AN3269" s="47"/>
      <c r="AO3269" s="47"/>
      <c r="AQ3269" s="47"/>
    </row>
    <row r="3270" spans="1:43" s="4" customFormat="1" ht="15" x14ac:dyDescent="0.25">
      <c r="A3270" s="48"/>
      <c r="B3270" s="49" t="s">
        <v>58</v>
      </c>
      <c r="C3270" s="372" t="s">
        <v>62</v>
      </c>
      <c r="D3270" s="372"/>
      <c r="E3270" s="372"/>
      <c r="F3270" s="51"/>
      <c r="G3270" s="52"/>
      <c r="H3270" s="52"/>
      <c r="I3270" s="52"/>
      <c r="J3270" s="53">
        <v>18.71</v>
      </c>
      <c r="K3270" s="54">
        <v>1.1499999999999999</v>
      </c>
      <c r="L3270" s="53">
        <v>2.37</v>
      </c>
      <c r="M3270" s="54">
        <v>34.96</v>
      </c>
      <c r="N3270" s="64">
        <v>82.86</v>
      </c>
      <c r="AF3270" s="39"/>
      <c r="AG3270" s="47"/>
      <c r="AH3270" s="47"/>
      <c r="AK3270" s="3" t="s">
        <v>62</v>
      </c>
      <c r="AN3270" s="47"/>
      <c r="AO3270" s="47"/>
      <c r="AQ3270" s="47"/>
    </row>
    <row r="3271" spans="1:43" s="4" customFormat="1" ht="15" x14ac:dyDescent="0.25">
      <c r="A3271" s="48"/>
      <c r="B3271" s="49" t="s">
        <v>73</v>
      </c>
      <c r="C3271" s="372" t="s">
        <v>175</v>
      </c>
      <c r="D3271" s="372"/>
      <c r="E3271" s="372"/>
      <c r="F3271" s="51"/>
      <c r="G3271" s="52"/>
      <c r="H3271" s="52"/>
      <c r="I3271" s="52"/>
      <c r="J3271" s="53">
        <v>5.26</v>
      </c>
      <c r="K3271" s="54">
        <v>1.1499999999999999</v>
      </c>
      <c r="L3271" s="53">
        <v>0.67</v>
      </c>
      <c r="M3271" s="52"/>
      <c r="N3271" s="58"/>
      <c r="AF3271" s="39"/>
      <c r="AG3271" s="47"/>
      <c r="AH3271" s="47"/>
      <c r="AK3271" s="3" t="s">
        <v>175</v>
      </c>
      <c r="AN3271" s="47"/>
      <c r="AO3271" s="47"/>
      <c r="AQ3271" s="47"/>
    </row>
    <row r="3272" spans="1:43" s="4" customFormat="1" ht="15" x14ac:dyDescent="0.25">
      <c r="A3272" s="48"/>
      <c r="B3272" s="49" t="s">
        <v>78</v>
      </c>
      <c r="C3272" s="372" t="s">
        <v>176</v>
      </c>
      <c r="D3272" s="372"/>
      <c r="E3272" s="372"/>
      <c r="F3272" s="51"/>
      <c r="G3272" s="52"/>
      <c r="H3272" s="52"/>
      <c r="I3272" s="52"/>
      <c r="J3272" s="53">
        <v>0.93</v>
      </c>
      <c r="K3272" s="54">
        <v>1.1499999999999999</v>
      </c>
      <c r="L3272" s="53">
        <v>0.12</v>
      </c>
      <c r="M3272" s="54">
        <v>34.96</v>
      </c>
      <c r="N3272" s="64">
        <v>4.2</v>
      </c>
      <c r="AF3272" s="39"/>
      <c r="AG3272" s="47"/>
      <c r="AH3272" s="47"/>
      <c r="AK3272" s="3" t="s">
        <v>176</v>
      </c>
      <c r="AN3272" s="47"/>
      <c r="AO3272" s="47"/>
      <c r="AQ3272" s="47"/>
    </row>
    <row r="3273" spans="1:43" s="4" customFormat="1" ht="15" x14ac:dyDescent="0.25">
      <c r="A3273" s="48"/>
      <c r="B3273" s="49" t="s">
        <v>122</v>
      </c>
      <c r="C3273" s="372" t="s">
        <v>177</v>
      </c>
      <c r="D3273" s="372"/>
      <c r="E3273" s="372"/>
      <c r="F3273" s="51"/>
      <c r="G3273" s="52"/>
      <c r="H3273" s="52"/>
      <c r="I3273" s="52"/>
      <c r="J3273" s="53">
        <v>0.37</v>
      </c>
      <c r="K3273" s="52"/>
      <c r="L3273" s="53">
        <v>0.04</v>
      </c>
      <c r="M3273" s="52"/>
      <c r="N3273" s="58"/>
      <c r="AF3273" s="39"/>
      <c r="AG3273" s="47"/>
      <c r="AH3273" s="47"/>
      <c r="AK3273" s="3" t="s">
        <v>177</v>
      </c>
      <c r="AN3273" s="47"/>
      <c r="AO3273" s="47"/>
      <c r="AQ3273" s="47"/>
    </row>
    <row r="3274" spans="1:43" s="4" customFormat="1" ht="15" x14ac:dyDescent="0.25">
      <c r="A3274" s="56"/>
      <c r="B3274" s="49"/>
      <c r="C3274" s="372" t="s">
        <v>63</v>
      </c>
      <c r="D3274" s="372"/>
      <c r="E3274" s="372"/>
      <c r="F3274" s="51" t="s">
        <v>64</v>
      </c>
      <c r="G3274" s="54">
        <v>1.99</v>
      </c>
      <c r="H3274" s="54">
        <v>1.1499999999999999</v>
      </c>
      <c r="I3274" s="117">
        <v>0.25173499999999999</v>
      </c>
      <c r="J3274" s="57"/>
      <c r="K3274" s="52"/>
      <c r="L3274" s="57"/>
      <c r="M3274" s="52"/>
      <c r="N3274" s="58"/>
      <c r="AF3274" s="39"/>
      <c r="AG3274" s="47"/>
      <c r="AH3274" s="47"/>
      <c r="AL3274" s="3" t="s">
        <v>63</v>
      </c>
      <c r="AN3274" s="47"/>
      <c r="AO3274" s="47"/>
      <c r="AQ3274" s="47"/>
    </row>
    <row r="3275" spans="1:43" s="4" customFormat="1" ht="15" x14ac:dyDescent="0.25">
      <c r="A3275" s="56"/>
      <c r="B3275" s="49"/>
      <c r="C3275" s="372" t="s">
        <v>178</v>
      </c>
      <c r="D3275" s="372"/>
      <c r="E3275" s="372"/>
      <c r="F3275" s="51" t="s">
        <v>64</v>
      </c>
      <c r="G3275" s="54">
        <v>0.08</v>
      </c>
      <c r="H3275" s="54">
        <v>1.1499999999999999</v>
      </c>
      <c r="I3275" s="114">
        <v>1.0120000000000001E-2</v>
      </c>
      <c r="J3275" s="57"/>
      <c r="K3275" s="52"/>
      <c r="L3275" s="57"/>
      <c r="M3275" s="52"/>
      <c r="N3275" s="58"/>
      <c r="AF3275" s="39"/>
      <c r="AG3275" s="47"/>
      <c r="AH3275" s="47"/>
      <c r="AL3275" s="3" t="s">
        <v>178</v>
      </c>
      <c r="AN3275" s="47"/>
      <c r="AO3275" s="47"/>
      <c r="AQ3275" s="47"/>
    </row>
    <row r="3276" spans="1:43" s="4" customFormat="1" ht="15" x14ac:dyDescent="0.25">
      <c r="A3276" s="48"/>
      <c r="B3276" s="49"/>
      <c r="C3276" s="375" t="s">
        <v>65</v>
      </c>
      <c r="D3276" s="375"/>
      <c r="E3276" s="375"/>
      <c r="F3276" s="59"/>
      <c r="G3276" s="60"/>
      <c r="H3276" s="60"/>
      <c r="I3276" s="60"/>
      <c r="J3276" s="61">
        <v>24.34</v>
      </c>
      <c r="K3276" s="60"/>
      <c r="L3276" s="61">
        <v>3.08</v>
      </c>
      <c r="M3276" s="60"/>
      <c r="N3276" s="62"/>
      <c r="AF3276" s="39"/>
      <c r="AG3276" s="47"/>
      <c r="AH3276" s="47"/>
      <c r="AM3276" s="3" t="s">
        <v>65</v>
      </c>
      <c r="AN3276" s="47"/>
      <c r="AO3276" s="47"/>
      <c r="AQ3276" s="47"/>
    </row>
    <row r="3277" spans="1:43" s="4" customFormat="1" ht="15" x14ac:dyDescent="0.25">
      <c r="A3277" s="56"/>
      <c r="B3277" s="49"/>
      <c r="C3277" s="372" t="s">
        <v>66</v>
      </c>
      <c r="D3277" s="372"/>
      <c r="E3277" s="372"/>
      <c r="F3277" s="51"/>
      <c r="G3277" s="52"/>
      <c r="H3277" s="52"/>
      <c r="I3277" s="52"/>
      <c r="J3277" s="57"/>
      <c r="K3277" s="52"/>
      <c r="L3277" s="53">
        <v>2.4900000000000002</v>
      </c>
      <c r="M3277" s="52"/>
      <c r="N3277" s="64">
        <v>87.06</v>
      </c>
      <c r="AF3277" s="39"/>
      <c r="AG3277" s="47"/>
      <c r="AH3277" s="47"/>
      <c r="AL3277" s="3" t="s">
        <v>66</v>
      </c>
      <c r="AN3277" s="47"/>
      <c r="AO3277" s="47"/>
      <c r="AQ3277" s="47"/>
    </row>
    <row r="3278" spans="1:43" s="4" customFormat="1" ht="23.25" x14ac:dyDescent="0.25">
      <c r="A3278" s="56"/>
      <c r="B3278" s="49" t="s">
        <v>681</v>
      </c>
      <c r="C3278" s="372" t="s">
        <v>682</v>
      </c>
      <c r="D3278" s="372"/>
      <c r="E3278" s="372"/>
      <c r="F3278" s="51" t="s">
        <v>69</v>
      </c>
      <c r="G3278" s="63">
        <v>97</v>
      </c>
      <c r="H3278" s="52"/>
      <c r="I3278" s="63">
        <v>97</v>
      </c>
      <c r="J3278" s="57"/>
      <c r="K3278" s="52"/>
      <c r="L3278" s="53">
        <v>2.42</v>
      </c>
      <c r="M3278" s="52"/>
      <c r="N3278" s="64">
        <v>84.45</v>
      </c>
      <c r="AF3278" s="39"/>
      <c r="AG3278" s="47"/>
      <c r="AH3278" s="47"/>
      <c r="AL3278" s="3" t="s">
        <v>682</v>
      </c>
      <c r="AN3278" s="47"/>
      <c r="AO3278" s="47"/>
      <c r="AQ3278" s="47"/>
    </row>
    <row r="3279" spans="1:43" s="4" customFormat="1" ht="23.25" x14ac:dyDescent="0.25">
      <c r="A3279" s="56"/>
      <c r="B3279" s="49" t="s">
        <v>683</v>
      </c>
      <c r="C3279" s="372" t="s">
        <v>684</v>
      </c>
      <c r="D3279" s="372"/>
      <c r="E3279" s="372"/>
      <c r="F3279" s="51" t="s">
        <v>69</v>
      </c>
      <c r="G3279" s="63">
        <v>51</v>
      </c>
      <c r="H3279" s="52"/>
      <c r="I3279" s="63">
        <v>51</v>
      </c>
      <c r="J3279" s="57"/>
      <c r="K3279" s="52"/>
      <c r="L3279" s="53">
        <v>1.27</v>
      </c>
      <c r="M3279" s="52"/>
      <c r="N3279" s="64">
        <v>44.4</v>
      </c>
      <c r="AF3279" s="39"/>
      <c r="AG3279" s="47"/>
      <c r="AH3279" s="47"/>
      <c r="AL3279" s="3" t="s">
        <v>684</v>
      </c>
      <c r="AN3279" s="47"/>
      <c r="AO3279" s="47"/>
      <c r="AQ3279" s="47"/>
    </row>
    <row r="3280" spans="1:43" s="4" customFormat="1" ht="15" x14ac:dyDescent="0.25">
      <c r="A3280" s="65"/>
      <c r="B3280" s="66"/>
      <c r="C3280" s="374" t="s">
        <v>72</v>
      </c>
      <c r="D3280" s="374"/>
      <c r="E3280" s="374"/>
      <c r="F3280" s="42"/>
      <c r="G3280" s="43"/>
      <c r="H3280" s="43"/>
      <c r="I3280" s="43"/>
      <c r="J3280" s="45"/>
      <c r="K3280" s="43"/>
      <c r="L3280" s="67">
        <v>6.77</v>
      </c>
      <c r="M3280" s="60"/>
      <c r="N3280" s="46"/>
      <c r="AF3280" s="39"/>
      <c r="AG3280" s="47"/>
      <c r="AH3280" s="47"/>
      <c r="AN3280" s="47" t="s">
        <v>72</v>
      </c>
      <c r="AO3280" s="47"/>
      <c r="AQ3280" s="47"/>
    </row>
    <row r="3281" spans="1:43" s="4" customFormat="1" ht="23.25" x14ac:dyDescent="0.25">
      <c r="A3281" s="40" t="s">
        <v>1174</v>
      </c>
      <c r="B3281" s="41" t="s">
        <v>698</v>
      </c>
      <c r="C3281" s="374" t="s">
        <v>699</v>
      </c>
      <c r="D3281" s="374"/>
      <c r="E3281" s="374"/>
      <c r="F3281" s="42" t="s">
        <v>185</v>
      </c>
      <c r="G3281" s="43">
        <v>3.27</v>
      </c>
      <c r="H3281" s="44">
        <v>1</v>
      </c>
      <c r="I3281" s="68">
        <v>3.27</v>
      </c>
      <c r="J3281" s="67">
        <v>54.95</v>
      </c>
      <c r="K3281" s="43"/>
      <c r="L3281" s="67">
        <v>179.69</v>
      </c>
      <c r="M3281" s="43"/>
      <c r="N3281" s="46"/>
      <c r="AF3281" s="39"/>
      <c r="AG3281" s="47"/>
      <c r="AH3281" s="47" t="s">
        <v>699</v>
      </c>
      <c r="AN3281" s="47"/>
      <c r="AO3281" s="47"/>
      <c r="AQ3281" s="47"/>
    </row>
    <row r="3282" spans="1:43" s="4" customFormat="1" ht="15" x14ac:dyDescent="0.25">
      <c r="A3282" s="69"/>
      <c r="B3282" s="50"/>
      <c r="C3282" s="372" t="s">
        <v>2533</v>
      </c>
      <c r="D3282" s="372"/>
      <c r="E3282" s="372"/>
      <c r="F3282" s="372"/>
      <c r="G3282" s="372"/>
      <c r="H3282" s="372"/>
      <c r="I3282" s="372"/>
      <c r="J3282" s="372"/>
      <c r="K3282" s="372"/>
      <c r="L3282" s="372"/>
      <c r="M3282" s="372"/>
      <c r="N3282" s="377"/>
      <c r="AF3282" s="39"/>
      <c r="AG3282" s="47"/>
      <c r="AH3282" s="47"/>
      <c r="AI3282" s="3" t="s">
        <v>2533</v>
      </c>
      <c r="AN3282" s="47"/>
      <c r="AO3282" s="47"/>
      <c r="AQ3282" s="47"/>
    </row>
    <row r="3283" spans="1:43" s="4" customFormat="1" ht="15" x14ac:dyDescent="0.25">
      <c r="A3283" s="65"/>
      <c r="B3283" s="66"/>
      <c r="C3283" s="374" t="s">
        <v>72</v>
      </c>
      <c r="D3283" s="374"/>
      <c r="E3283" s="374"/>
      <c r="F3283" s="42"/>
      <c r="G3283" s="43"/>
      <c r="H3283" s="43"/>
      <c r="I3283" s="43"/>
      <c r="J3283" s="45"/>
      <c r="K3283" s="43"/>
      <c r="L3283" s="67">
        <v>179.69</v>
      </c>
      <c r="M3283" s="60"/>
      <c r="N3283" s="46"/>
      <c r="AF3283" s="39"/>
      <c r="AG3283" s="47"/>
      <c r="AH3283" s="47"/>
      <c r="AN3283" s="47" t="s">
        <v>72</v>
      </c>
      <c r="AO3283" s="47"/>
      <c r="AQ3283" s="47"/>
    </row>
    <row r="3284" spans="1:43" s="4" customFormat="1" ht="45.75" x14ac:dyDescent="0.25">
      <c r="A3284" s="40" t="s">
        <v>1175</v>
      </c>
      <c r="B3284" s="41" t="s">
        <v>745</v>
      </c>
      <c r="C3284" s="374" t="s">
        <v>2518</v>
      </c>
      <c r="D3284" s="374"/>
      <c r="E3284" s="374"/>
      <c r="F3284" s="42" t="s">
        <v>318</v>
      </c>
      <c r="G3284" s="43">
        <v>0.48</v>
      </c>
      <c r="H3284" s="44">
        <v>1</v>
      </c>
      <c r="I3284" s="68">
        <v>0.48</v>
      </c>
      <c r="J3284" s="45"/>
      <c r="K3284" s="43"/>
      <c r="L3284" s="45"/>
      <c r="M3284" s="43"/>
      <c r="N3284" s="46"/>
      <c r="AF3284" s="39"/>
      <c r="AG3284" s="47"/>
      <c r="AH3284" s="47" t="s">
        <v>2518</v>
      </c>
      <c r="AN3284" s="47"/>
      <c r="AO3284" s="47"/>
      <c r="AQ3284" s="47"/>
    </row>
    <row r="3285" spans="1:43" s="4" customFormat="1" ht="15" x14ac:dyDescent="0.25">
      <c r="A3285" s="69"/>
      <c r="B3285" s="50"/>
      <c r="C3285" s="372" t="s">
        <v>2519</v>
      </c>
      <c r="D3285" s="372"/>
      <c r="E3285" s="372"/>
      <c r="F3285" s="372"/>
      <c r="G3285" s="372"/>
      <c r="H3285" s="372"/>
      <c r="I3285" s="372"/>
      <c r="J3285" s="372"/>
      <c r="K3285" s="372"/>
      <c r="L3285" s="372"/>
      <c r="M3285" s="372"/>
      <c r="N3285" s="377"/>
      <c r="AF3285" s="39"/>
      <c r="AG3285" s="47"/>
      <c r="AH3285" s="47"/>
      <c r="AI3285" s="3" t="s">
        <v>2519</v>
      </c>
      <c r="AN3285" s="47"/>
      <c r="AO3285" s="47"/>
      <c r="AQ3285" s="47"/>
    </row>
    <row r="3286" spans="1:43" s="4" customFormat="1" ht="22.5" x14ac:dyDescent="0.25">
      <c r="A3286" s="103"/>
      <c r="B3286" s="49" t="s">
        <v>217</v>
      </c>
      <c r="C3286" s="368" t="s">
        <v>218</v>
      </c>
      <c r="D3286" s="368"/>
      <c r="E3286" s="368"/>
      <c r="F3286" s="368"/>
      <c r="G3286" s="368"/>
      <c r="H3286" s="368"/>
      <c r="I3286" s="368"/>
      <c r="J3286" s="368"/>
      <c r="K3286" s="368"/>
      <c r="L3286" s="368"/>
      <c r="M3286" s="368"/>
      <c r="N3286" s="376"/>
      <c r="AF3286" s="39"/>
      <c r="AG3286" s="47"/>
      <c r="AH3286" s="47"/>
      <c r="AJ3286" s="3" t="s">
        <v>218</v>
      </c>
      <c r="AN3286" s="47"/>
      <c r="AO3286" s="47"/>
      <c r="AQ3286" s="47"/>
    </row>
    <row r="3287" spans="1:43" s="4" customFormat="1" ht="15" x14ac:dyDescent="0.25">
      <c r="A3287" s="48"/>
      <c r="B3287" s="49" t="s">
        <v>58</v>
      </c>
      <c r="C3287" s="372" t="s">
        <v>62</v>
      </c>
      <c r="D3287" s="372"/>
      <c r="E3287" s="372"/>
      <c r="F3287" s="51"/>
      <c r="G3287" s="52"/>
      <c r="H3287" s="52"/>
      <c r="I3287" s="52"/>
      <c r="J3287" s="53">
        <v>1.19</v>
      </c>
      <c r="K3287" s="54">
        <v>1.1499999999999999</v>
      </c>
      <c r="L3287" s="53">
        <v>0.66</v>
      </c>
      <c r="M3287" s="54">
        <v>34.96</v>
      </c>
      <c r="N3287" s="64">
        <v>23.07</v>
      </c>
      <c r="AF3287" s="39"/>
      <c r="AG3287" s="47"/>
      <c r="AH3287" s="47"/>
      <c r="AK3287" s="3" t="s">
        <v>62</v>
      </c>
      <c r="AN3287" s="47"/>
      <c r="AO3287" s="47"/>
      <c r="AQ3287" s="47"/>
    </row>
    <row r="3288" spans="1:43" s="4" customFormat="1" ht="15" x14ac:dyDescent="0.25">
      <c r="A3288" s="48"/>
      <c r="B3288" s="49" t="s">
        <v>73</v>
      </c>
      <c r="C3288" s="372" t="s">
        <v>175</v>
      </c>
      <c r="D3288" s="372"/>
      <c r="E3288" s="372"/>
      <c r="F3288" s="51"/>
      <c r="G3288" s="52"/>
      <c r="H3288" s="52"/>
      <c r="I3288" s="52"/>
      <c r="J3288" s="53">
        <v>0.08</v>
      </c>
      <c r="K3288" s="54">
        <v>1.1499999999999999</v>
      </c>
      <c r="L3288" s="53">
        <v>0.04</v>
      </c>
      <c r="M3288" s="52"/>
      <c r="N3288" s="58"/>
      <c r="AF3288" s="39"/>
      <c r="AG3288" s="47"/>
      <c r="AH3288" s="47"/>
      <c r="AK3288" s="3" t="s">
        <v>175</v>
      </c>
      <c r="AN3288" s="47"/>
      <c r="AO3288" s="47"/>
      <c r="AQ3288" s="47"/>
    </row>
    <row r="3289" spans="1:43" s="4" customFormat="1" ht="15" x14ac:dyDescent="0.25">
      <c r="A3289" s="48"/>
      <c r="B3289" s="49" t="s">
        <v>122</v>
      </c>
      <c r="C3289" s="372" t="s">
        <v>177</v>
      </c>
      <c r="D3289" s="372"/>
      <c r="E3289" s="372"/>
      <c r="F3289" s="51"/>
      <c r="G3289" s="52"/>
      <c r="H3289" s="52"/>
      <c r="I3289" s="52"/>
      <c r="J3289" s="53">
        <v>6.31</v>
      </c>
      <c r="K3289" s="52"/>
      <c r="L3289" s="53">
        <v>3.03</v>
      </c>
      <c r="M3289" s="52"/>
      <c r="N3289" s="58"/>
      <c r="AF3289" s="39"/>
      <c r="AG3289" s="47"/>
      <c r="AH3289" s="47"/>
      <c r="AK3289" s="3" t="s">
        <v>177</v>
      </c>
      <c r="AN3289" s="47"/>
      <c r="AO3289" s="47"/>
      <c r="AQ3289" s="47"/>
    </row>
    <row r="3290" spans="1:43" s="4" customFormat="1" ht="15" x14ac:dyDescent="0.25">
      <c r="A3290" s="56"/>
      <c r="B3290" s="49"/>
      <c r="C3290" s="372" t="s">
        <v>63</v>
      </c>
      <c r="D3290" s="372"/>
      <c r="E3290" s="372"/>
      <c r="F3290" s="51" t="s">
        <v>64</v>
      </c>
      <c r="G3290" s="54">
        <v>0.13</v>
      </c>
      <c r="H3290" s="54">
        <v>1.1499999999999999</v>
      </c>
      <c r="I3290" s="114">
        <v>7.1760000000000004E-2</v>
      </c>
      <c r="J3290" s="57"/>
      <c r="K3290" s="52"/>
      <c r="L3290" s="57"/>
      <c r="M3290" s="52"/>
      <c r="N3290" s="58"/>
      <c r="AF3290" s="39"/>
      <c r="AG3290" s="47"/>
      <c r="AH3290" s="47"/>
      <c r="AL3290" s="3" t="s">
        <v>63</v>
      </c>
      <c r="AN3290" s="47"/>
      <c r="AO3290" s="47"/>
      <c r="AQ3290" s="47"/>
    </row>
    <row r="3291" spans="1:43" s="4" customFormat="1" ht="15" x14ac:dyDescent="0.25">
      <c r="A3291" s="48"/>
      <c r="B3291" s="49"/>
      <c r="C3291" s="375" t="s">
        <v>65</v>
      </c>
      <c r="D3291" s="375"/>
      <c r="E3291" s="375"/>
      <c r="F3291" s="59"/>
      <c r="G3291" s="60"/>
      <c r="H3291" s="60"/>
      <c r="I3291" s="60"/>
      <c r="J3291" s="61">
        <v>7.58</v>
      </c>
      <c r="K3291" s="60"/>
      <c r="L3291" s="61">
        <v>3.73</v>
      </c>
      <c r="M3291" s="60"/>
      <c r="N3291" s="62"/>
      <c r="AF3291" s="39"/>
      <c r="AG3291" s="47"/>
      <c r="AH3291" s="47"/>
      <c r="AM3291" s="3" t="s">
        <v>65</v>
      </c>
      <c r="AN3291" s="47"/>
      <c r="AO3291" s="47"/>
      <c r="AQ3291" s="47"/>
    </row>
    <row r="3292" spans="1:43" s="4" customFormat="1" ht="15" x14ac:dyDescent="0.25">
      <c r="A3292" s="56"/>
      <c r="B3292" s="49"/>
      <c r="C3292" s="372" t="s">
        <v>66</v>
      </c>
      <c r="D3292" s="372"/>
      <c r="E3292" s="372"/>
      <c r="F3292" s="51"/>
      <c r="G3292" s="52"/>
      <c r="H3292" s="52"/>
      <c r="I3292" s="52"/>
      <c r="J3292" s="57"/>
      <c r="K3292" s="52"/>
      <c r="L3292" s="53">
        <v>0.66</v>
      </c>
      <c r="M3292" s="52"/>
      <c r="N3292" s="64">
        <v>23.07</v>
      </c>
      <c r="AF3292" s="39"/>
      <c r="AG3292" s="47"/>
      <c r="AH3292" s="47"/>
      <c r="AL3292" s="3" t="s">
        <v>66</v>
      </c>
      <c r="AN3292" s="47"/>
      <c r="AO3292" s="47"/>
      <c r="AQ3292" s="47"/>
    </row>
    <row r="3293" spans="1:43" s="4" customFormat="1" ht="23.25" x14ac:dyDescent="0.25">
      <c r="A3293" s="56"/>
      <c r="B3293" s="49" t="s">
        <v>681</v>
      </c>
      <c r="C3293" s="372" t="s">
        <v>682</v>
      </c>
      <c r="D3293" s="372"/>
      <c r="E3293" s="372"/>
      <c r="F3293" s="51" t="s">
        <v>69</v>
      </c>
      <c r="G3293" s="63">
        <v>97</v>
      </c>
      <c r="H3293" s="52"/>
      <c r="I3293" s="63">
        <v>97</v>
      </c>
      <c r="J3293" s="57"/>
      <c r="K3293" s="52"/>
      <c r="L3293" s="53">
        <v>0.64</v>
      </c>
      <c r="M3293" s="52"/>
      <c r="N3293" s="64">
        <v>22.38</v>
      </c>
      <c r="AF3293" s="39"/>
      <c r="AG3293" s="47"/>
      <c r="AH3293" s="47"/>
      <c r="AL3293" s="3" t="s">
        <v>682</v>
      </c>
      <c r="AN3293" s="47"/>
      <c r="AO3293" s="47"/>
      <c r="AQ3293" s="47"/>
    </row>
    <row r="3294" spans="1:43" s="4" customFormat="1" ht="23.25" x14ac:dyDescent="0.25">
      <c r="A3294" s="56"/>
      <c r="B3294" s="49" t="s">
        <v>683</v>
      </c>
      <c r="C3294" s="372" t="s">
        <v>684</v>
      </c>
      <c r="D3294" s="372"/>
      <c r="E3294" s="372"/>
      <c r="F3294" s="51" t="s">
        <v>69</v>
      </c>
      <c r="G3294" s="63">
        <v>51</v>
      </c>
      <c r="H3294" s="52"/>
      <c r="I3294" s="63">
        <v>51</v>
      </c>
      <c r="J3294" s="57"/>
      <c r="K3294" s="52"/>
      <c r="L3294" s="53">
        <v>0.34</v>
      </c>
      <c r="M3294" s="52"/>
      <c r="N3294" s="64">
        <v>11.77</v>
      </c>
      <c r="AF3294" s="39"/>
      <c r="AG3294" s="47"/>
      <c r="AH3294" s="47"/>
      <c r="AL3294" s="3" t="s">
        <v>684</v>
      </c>
      <c r="AN3294" s="47"/>
      <c r="AO3294" s="47"/>
      <c r="AQ3294" s="47"/>
    </row>
    <row r="3295" spans="1:43" s="4" customFormat="1" ht="15" x14ac:dyDescent="0.25">
      <c r="A3295" s="65"/>
      <c r="B3295" s="66"/>
      <c r="C3295" s="374" t="s">
        <v>72</v>
      </c>
      <c r="D3295" s="374"/>
      <c r="E3295" s="374"/>
      <c r="F3295" s="42"/>
      <c r="G3295" s="43"/>
      <c r="H3295" s="43"/>
      <c r="I3295" s="43"/>
      <c r="J3295" s="45"/>
      <c r="K3295" s="43"/>
      <c r="L3295" s="67">
        <v>4.71</v>
      </c>
      <c r="M3295" s="60"/>
      <c r="N3295" s="46"/>
      <c r="AF3295" s="39"/>
      <c r="AG3295" s="47"/>
      <c r="AH3295" s="47"/>
      <c r="AN3295" s="47" t="s">
        <v>72</v>
      </c>
      <c r="AO3295" s="47"/>
      <c r="AQ3295" s="47"/>
    </row>
    <row r="3296" spans="1:43" s="4" customFormat="1" ht="15" x14ac:dyDescent="0.25">
      <c r="A3296" s="40" t="s">
        <v>1176</v>
      </c>
      <c r="B3296" s="41" t="s">
        <v>2520</v>
      </c>
      <c r="C3296" s="374" t="s">
        <v>2521</v>
      </c>
      <c r="D3296" s="374"/>
      <c r="E3296" s="374"/>
      <c r="F3296" s="42" t="s">
        <v>61</v>
      </c>
      <c r="G3296" s="43">
        <v>2</v>
      </c>
      <c r="H3296" s="44">
        <v>1</v>
      </c>
      <c r="I3296" s="44">
        <v>2</v>
      </c>
      <c r="J3296" s="67">
        <v>45.22</v>
      </c>
      <c r="K3296" s="43"/>
      <c r="L3296" s="67">
        <v>90.44</v>
      </c>
      <c r="M3296" s="43"/>
      <c r="N3296" s="46"/>
      <c r="AF3296" s="39"/>
      <c r="AG3296" s="47"/>
      <c r="AH3296" s="47" t="s">
        <v>2521</v>
      </c>
      <c r="AN3296" s="47"/>
      <c r="AO3296" s="47"/>
      <c r="AQ3296" s="47"/>
    </row>
    <row r="3297" spans="1:43" s="4" customFormat="1" ht="15" x14ac:dyDescent="0.25">
      <c r="A3297" s="65"/>
      <c r="B3297" s="66"/>
      <c r="C3297" s="374" t="s">
        <v>72</v>
      </c>
      <c r="D3297" s="374"/>
      <c r="E3297" s="374"/>
      <c r="F3297" s="42"/>
      <c r="G3297" s="43"/>
      <c r="H3297" s="43"/>
      <c r="I3297" s="43"/>
      <c r="J3297" s="45"/>
      <c r="K3297" s="43"/>
      <c r="L3297" s="67">
        <v>90.44</v>
      </c>
      <c r="M3297" s="60"/>
      <c r="N3297" s="46"/>
      <c r="AF3297" s="39"/>
      <c r="AG3297" s="47"/>
      <c r="AH3297" s="47"/>
      <c r="AN3297" s="47" t="s">
        <v>72</v>
      </c>
      <c r="AO3297" s="47"/>
      <c r="AQ3297" s="47"/>
    </row>
    <row r="3298" spans="1:43" s="4" customFormat="1" ht="34.5" x14ac:dyDescent="0.25">
      <c r="A3298" s="40" t="s">
        <v>1178</v>
      </c>
      <c r="B3298" s="41" t="s">
        <v>734</v>
      </c>
      <c r="C3298" s="374" t="s">
        <v>2522</v>
      </c>
      <c r="D3298" s="374"/>
      <c r="E3298" s="374"/>
      <c r="F3298" s="42" t="s">
        <v>215</v>
      </c>
      <c r="G3298" s="43">
        <v>7.0000000000000007E-2</v>
      </c>
      <c r="H3298" s="44">
        <v>1</v>
      </c>
      <c r="I3298" s="68">
        <v>7.0000000000000007E-2</v>
      </c>
      <c r="J3298" s="45"/>
      <c r="K3298" s="43"/>
      <c r="L3298" s="45"/>
      <c r="M3298" s="43"/>
      <c r="N3298" s="46"/>
      <c r="AF3298" s="39"/>
      <c r="AG3298" s="47"/>
      <c r="AH3298" s="47" t="s">
        <v>2522</v>
      </c>
      <c r="AN3298" s="47"/>
      <c r="AO3298" s="47"/>
      <c r="AQ3298" s="47"/>
    </row>
    <row r="3299" spans="1:43" s="4" customFormat="1" ht="15" x14ac:dyDescent="0.25">
      <c r="A3299" s="69"/>
      <c r="B3299" s="50"/>
      <c r="C3299" s="372" t="s">
        <v>2523</v>
      </c>
      <c r="D3299" s="372"/>
      <c r="E3299" s="372"/>
      <c r="F3299" s="372"/>
      <c r="G3299" s="372"/>
      <c r="H3299" s="372"/>
      <c r="I3299" s="372"/>
      <c r="J3299" s="372"/>
      <c r="K3299" s="372"/>
      <c r="L3299" s="372"/>
      <c r="M3299" s="372"/>
      <c r="N3299" s="377"/>
      <c r="AF3299" s="39"/>
      <c r="AG3299" s="47"/>
      <c r="AH3299" s="47"/>
      <c r="AI3299" s="3" t="s">
        <v>2523</v>
      </c>
      <c r="AN3299" s="47"/>
      <c r="AO3299" s="47"/>
      <c r="AQ3299" s="47"/>
    </row>
    <row r="3300" spans="1:43" s="4" customFormat="1" ht="22.5" x14ac:dyDescent="0.25">
      <c r="A3300" s="103"/>
      <c r="B3300" s="49" t="s">
        <v>217</v>
      </c>
      <c r="C3300" s="368" t="s">
        <v>218</v>
      </c>
      <c r="D3300" s="368"/>
      <c r="E3300" s="368"/>
      <c r="F3300" s="368"/>
      <c r="G3300" s="368"/>
      <c r="H3300" s="368"/>
      <c r="I3300" s="368"/>
      <c r="J3300" s="368"/>
      <c r="K3300" s="368"/>
      <c r="L3300" s="368"/>
      <c r="M3300" s="368"/>
      <c r="N3300" s="376"/>
      <c r="AF3300" s="39"/>
      <c r="AG3300" s="47"/>
      <c r="AH3300" s="47"/>
      <c r="AJ3300" s="3" t="s">
        <v>218</v>
      </c>
      <c r="AN3300" s="47"/>
      <c r="AO3300" s="47"/>
      <c r="AQ3300" s="47"/>
    </row>
    <row r="3301" spans="1:43" s="4" customFormat="1" ht="15" x14ac:dyDescent="0.25">
      <c r="A3301" s="48"/>
      <c r="B3301" s="49" t="s">
        <v>58</v>
      </c>
      <c r="C3301" s="372" t="s">
        <v>62</v>
      </c>
      <c r="D3301" s="372"/>
      <c r="E3301" s="372"/>
      <c r="F3301" s="51"/>
      <c r="G3301" s="52"/>
      <c r="H3301" s="52"/>
      <c r="I3301" s="52"/>
      <c r="J3301" s="53">
        <v>132.35</v>
      </c>
      <c r="K3301" s="54">
        <v>1.1499999999999999</v>
      </c>
      <c r="L3301" s="53">
        <v>10.65</v>
      </c>
      <c r="M3301" s="54">
        <v>34.96</v>
      </c>
      <c r="N3301" s="64">
        <v>372.32</v>
      </c>
      <c r="AF3301" s="39"/>
      <c r="AG3301" s="47"/>
      <c r="AH3301" s="47"/>
      <c r="AK3301" s="3" t="s">
        <v>62</v>
      </c>
      <c r="AN3301" s="47"/>
      <c r="AO3301" s="47"/>
      <c r="AQ3301" s="47"/>
    </row>
    <row r="3302" spans="1:43" s="4" customFormat="1" ht="15" x14ac:dyDescent="0.25">
      <c r="A3302" s="48"/>
      <c r="B3302" s="49" t="s">
        <v>73</v>
      </c>
      <c r="C3302" s="372" t="s">
        <v>175</v>
      </c>
      <c r="D3302" s="372"/>
      <c r="E3302" s="372"/>
      <c r="F3302" s="51"/>
      <c r="G3302" s="52"/>
      <c r="H3302" s="52"/>
      <c r="I3302" s="52"/>
      <c r="J3302" s="53">
        <v>50.19</v>
      </c>
      <c r="K3302" s="54">
        <v>1.1499999999999999</v>
      </c>
      <c r="L3302" s="53">
        <v>4.04</v>
      </c>
      <c r="M3302" s="52"/>
      <c r="N3302" s="58"/>
      <c r="AF3302" s="39"/>
      <c r="AG3302" s="47"/>
      <c r="AH3302" s="47"/>
      <c r="AK3302" s="3" t="s">
        <v>175</v>
      </c>
      <c r="AN3302" s="47"/>
      <c r="AO3302" s="47"/>
      <c r="AQ3302" s="47"/>
    </row>
    <row r="3303" spans="1:43" s="4" customFormat="1" ht="15" x14ac:dyDescent="0.25">
      <c r="A3303" s="48"/>
      <c r="B3303" s="49" t="s">
        <v>78</v>
      </c>
      <c r="C3303" s="372" t="s">
        <v>176</v>
      </c>
      <c r="D3303" s="372"/>
      <c r="E3303" s="372"/>
      <c r="F3303" s="51"/>
      <c r="G3303" s="52"/>
      <c r="H3303" s="52"/>
      <c r="I3303" s="52"/>
      <c r="J3303" s="53">
        <v>5.0199999999999996</v>
      </c>
      <c r="K3303" s="54">
        <v>1.1499999999999999</v>
      </c>
      <c r="L3303" s="53">
        <v>0.4</v>
      </c>
      <c r="M3303" s="54">
        <v>34.96</v>
      </c>
      <c r="N3303" s="64">
        <v>13.98</v>
      </c>
      <c r="AF3303" s="39"/>
      <c r="AG3303" s="47"/>
      <c r="AH3303" s="47"/>
      <c r="AK3303" s="3" t="s">
        <v>176</v>
      </c>
      <c r="AN3303" s="47"/>
      <c r="AO3303" s="47"/>
      <c r="AQ3303" s="47"/>
    </row>
    <row r="3304" spans="1:43" s="4" customFormat="1" ht="15" x14ac:dyDescent="0.25">
      <c r="A3304" s="48"/>
      <c r="B3304" s="49" t="s">
        <v>122</v>
      </c>
      <c r="C3304" s="372" t="s">
        <v>177</v>
      </c>
      <c r="D3304" s="372"/>
      <c r="E3304" s="372"/>
      <c r="F3304" s="51"/>
      <c r="G3304" s="52"/>
      <c r="H3304" s="52"/>
      <c r="I3304" s="52"/>
      <c r="J3304" s="53">
        <v>34.700000000000003</v>
      </c>
      <c r="K3304" s="52"/>
      <c r="L3304" s="53">
        <v>2.4300000000000002</v>
      </c>
      <c r="M3304" s="52"/>
      <c r="N3304" s="58"/>
      <c r="AF3304" s="39"/>
      <c r="AG3304" s="47"/>
      <c r="AH3304" s="47"/>
      <c r="AK3304" s="3" t="s">
        <v>177</v>
      </c>
      <c r="AN3304" s="47"/>
      <c r="AO3304" s="47"/>
      <c r="AQ3304" s="47"/>
    </row>
    <row r="3305" spans="1:43" s="4" customFormat="1" ht="15" x14ac:dyDescent="0.25">
      <c r="A3305" s="56"/>
      <c r="B3305" s="49"/>
      <c r="C3305" s="372" t="s">
        <v>63</v>
      </c>
      <c r="D3305" s="372"/>
      <c r="E3305" s="372"/>
      <c r="F3305" s="51" t="s">
        <v>64</v>
      </c>
      <c r="G3305" s="54">
        <v>14.08</v>
      </c>
      <c r="H3305" s="54">
        <v>1.1499999999999999</v>
      </c>
      <c r="I3305" s="114">
        <v>1.13344</v>
      </c>
      <c r="J3305" s="57"/>
      <c r="K3305" s="52"/>
      <c r="L3305" s="57"/>
      <c r="M3305" s="52"/>
      <c r="N3305" s="58"/>
      <c r="AF3305" s="39"/>
      <c r="AG3305" s="47"/>
      <c r="AH3305" s="47"/>
      <c r="AL3305" s="3" t="s">
        <v>63</v>
      </c>
      <c r="AN3305" s="47"/>
      <c r="AO3305" s="47"/>
      <c r="AQ3305" s="47"/>
    </row>
    <row r="3306" spans="1:43" s="4" customFormat="1" ht="15" x14ac:dyDescent="0.25">
      <c r="A3306" s="56"/>
      <c r="B3306" s="49"/>
      <c r="C3306" s="372" t="s">
        <v>178</v>
      </c>
      <c r="D3306" s="372"/>
      <c r="E3306" s="372"/>
      <c r="F3306" s="51" t="s">
        <v>64</v>
      </c>
      <c r="G3306" s="104">
        <v>0.4</v>
      </c>
      <c r="H3306" s="54">
        <v>1.1499999999999999</v>
      </c>
      <c r="I3306" s="70">
        <v>3.2199999999999999E-2</v>
      </c>
      <c r="J3306" s="57"/>
      <c r="K3306" s="52"/>
      <c r="L3306" s="57"/>
      <c r="M3306" s="52"/>
      <c r="N3306" s="58"/>
      <c r="AF3306" s="39"/>
      <c r="AG3306" s="47"/>
      <c r="AH3306" s="47"/>
      <c r="AL3306" s="3" t="s">
        <v>178</v>
      </c>
      <c r="AN3306" s="47"/>
      <c r="AO3306" s="47"/>
      <c r="AQ3306" s="47"/>
    </row>
    <row r="3307" spans="1:43" s="4" customFormat="1" ht="15" x14ac:dyDescent="0.25">
      <c r="A3307" s="48"/>
      <c r="B3307" s="49"/>
      <c r="C3307" s="375" t="s">
        <v>65</v>
      </c>
      <c r="D3307" s="375"/>
      <c r="E3307" s="375"/>
      <c r="F3307" s="59"/>
      <c r="G3307" s="60"/>
      <c r="H3307" s="60"/>
      <c r="I3307" s="60"/>
      <c r="J3307" s="61">
        <v>217.24</v>
      </c>
      <c r="K3307" s="60"/>
      <c r="L3307" s="61">
        <v>17.12</v>
      </c>
      <c r="M3307" s="60"/>
      <c r="N3307" s="62"/>
      <c r="AF3307" s="39"/>
      <c r="AG3307" s="47"/>
      <c r="AH3307" s="47"/>
      <c r="AM3307" s="3" t="s">
        <v>65</v>
      </c>
      <c r="AN3307" s="47"/>
      <c r="AO3307" s="47"/>
      <c r="AQ3307" s="47"/>
    </row>
    <row r="3308" spans="1:43" s="4" customFormat="1" ht="15" x14ac:dyDescent="0.25">
      <c r="A3308" s="56"/>
      <c r="B3308" s="49"/>
      <c r="C3308" s="372" t="s">
        <v>66</v>
      </c>
      <c r="D3308" s="372"/>
      <c r="E3308" s="372"/>
      <c r="F3308" s="51"/>
      <c r="G3308" s="52"/>
      <c r="H3308" s="52"/>
      <c r="I3308" s="52"/>
      <c r="J3308" s="57"/>
      <c r="K3308" s="52"/>
      <c r="L3308" s="53">
        <v>11.05</v>
      </c>
      <c r="M3308" s="52"/>
      <c r="N3308" s="64">
        <v>386.3</v>
      </c>
      <c r="AF3308" s="39"/>
      <c r="AG3308" s="47"/>
      <c r="AH3308" s="47"/>
      <c r="AL3308" s="3" t="s">
        <v>66</v>
      </c>
      <c r="AN3308" s="47"/>
      <c r="AO3308" s="47"/>
      <c r="AQ3308" s="47"/>
    </row>
    <row r="3309" spans="1:43" s="4" customFormat="1" ht="23.25" x14ac:dyDescent="0.25">
      <c r="A3309" s="56"/>
      <c r="B3309" s="49" t="s">
        <v>681</v>
      </c>
      <c r="C3309" s="372" t="s">
        <v>682</v>
      </c>
      <c r="D3309" s="372"/>
      <c r="E3309" s="372"/>
      <c r="F3309" s="51" t="s">
        <v>69</v>
      </c>
      <c r="G3309" s="63">
        <v>97</v>
      </c>
      <c r="H3309" s="52"/>
      <c r="I3309" s="63">
        <v>97</v>
      </c>
      <c r="J3309" s="57"/>
      <c r="K3309" s="52"/>
      <c r="L3309" s="53">
        <v>10.72</v>
      </c>
      <c r="M3309" s="52"/>
      <c r="N3309" s="64">
        <v>374.71</v>
      </c>
      <c r="AF3309" s="39"/>
      <c r="AG3309" s="47"/>
      <c r="AH3309" s="47"/>
      <c r="AL3309" s="3" t="s">
        <v>682</v>
      </c>
      <c r="AN3309" s="47"/>
      <c r="AO3309" s="47"/>
      <c r="AQ3309" s="47"/>
    </row>
    <row r="3310" spans="1:43" s="4" customFormat="1" ht="23.25" x14ac:dyDescent="0.25">
      <c r="A3310" s="56"/>
      <c r="B3310" s="49" t="s">
        <v>683</v>
      </c>
      <c r="C3310" s="372" t="s">
        <v>684</v>
      </c>
      <c r="D3310" s="372"/>
      <c r="E3310" s="372"/>
      <c r="F3310" s="51" t="s">
        <v>69</v>
      </c>
      <c r="G3310" s="63">
        <v>51</v>
      </c>
      <c r="H3310" s="52"/>
      <c r="I3310" s="63">
        <v>51</v>
      </c>
      <c r="J3310" s="57"/>
      <c r="K3310" s="52"/>
      <c r="L3310" s="53">
        <v>5.64</v>
      </c>
      <c r="M3310" s="52"/>
      <c r="N3310" s="64">
        <v>197.01</v>
      </c>
      <c r="AF3310" s="39"/>
      <c r="AG3310" s="47"/>
      <c r="AH3310" s="47"/>
      <c r="AL3310" s="3" t="s">
        <v>684</v>
      </c>
      <c r="AN3310" s="47"/>
      <c r="AO3310" s="47"/>
      <c r="AQ3310" s="47"/>
    </row>
    <row r="3311" spans="1:43" s="4" customFormat="1" ht="15" x14ac:dyDescent="0.25">
      <c r="A3311" s="65"/>
      <c r="B3311" s="66"/>
      <c r="C3311" s="374" t="s">
        <v>72</v>
      </c>
      <c r="D3311" s="374"/>
      <c r="E3311" s="374"/>
      <c r="F3311" s="42"/>
      <c r="G3311" s="43"/>
      <c r="H3311" s="43"/>
      <c r="I3311" s="43"/>
      <c r="J3311" s="45"/>
      <c r="K3311" s="43"/>
      <c r="L3311" s="67">
        <v>33.479999999999997</v>
      </c>
      <c r="M3311" s="60"/>
      <c r="N3311" s="46"/>
      <c r="AF3311" s="39"/>
      <c r="AG3311" s="47"/>
      <c r="AH3311" s="47"/>
      <c r="AN3311" s="47" t="s">
        <v>72</v>
      </c>
      <c r="AO3311" s="47"/>
      <c r="AQ3311" s="47"/>
    </row>
    <row r="3312" spans="1:43" s="4" customFormat="1" ht="34.5" x14ac:dyDescent="0.25">
      <c r="A3312" s="40" t="s">
        <v>1180</v>
      </c>
      <c r="B3312" s="41" t="s">
        <v>2513</v>
      </c>
      <c r="C3312" s="374" t="s">
        <v>2514</v>
      </c>
      <c r="D3312" s="374"/>
      <c r="E3312" s="374"/>
      <c r="F3312" s="42" t="s">
        <v>231</v>
      </c>
      <c r="G3312" s="43">
        <v>7.14</v>
      </c>
      <c r="H3312" s="44">
        <v>1</v>
      </c>
      <c r="I3312" s="68">
        <v>7.14</v>
      </c>
      <c r="J3312" s="67">
        <v>343.19</v>
      </c>
      <c r="K3312" s="43"/>
      <c r="L3312" s="67">
        <v>286.58999999999997</v>
      </c>
      <c r="M3312" s="68">
        <v>8.5500000000000007</v>
      </c>
      <c r="N3312" s="115">
        <v>2450.38</v>
      </c>
      <c r="AF3312" s="39"/>
      <c r="AG3312" s="47"/>
      <c r="AH3312" s="47" t="s">
        <v>2514</v>
      </c>
      <c r="AN3312" s="47"/>
      <c r="AO3312" s="47"/>
      <c r="AQ3312" s="47"/>
    </row>
    <row r="3313" spans="1:43" s="4" customFormat="1" ht="15" x14ac:dyDescent="0.25">
      <c r="A3313" s="69"/>
      <c r="B3313" s="50"/>
      <c r="C3313" s="372" t="s">
        <v>2524</v>
      </c>
      <c r="D3313" s="372"/>
      <c r="E3313" s="372"/>
      <c r="F3313" s="372"/>
      <c r="G3313" s="372"/>
      <c r="H3313" s="372"/>
      <c r="I3313" s="372"/>
      <c r="J3313" s="372"/>
      <c r="K3313" s="372"/>
      <c r="L3313" s="372"/>
      <c r="M3313" s="372"/>
      <c r="N3313" s="377"/>
      <c r="AF3313" s="39"/>
      <c r="AG3313" s="47"/>
      <c r="AH3313" s="47"/>
      <c r="AI3313" s="3" t="s">
        <v>2524</v>
      </c>
      <c r="AN3313" s="47"/>
      <c r="AO3313" s="47"/>
      <c r="AQ3313" s="47"/>
    </row>
    <row r="3314" spans="1:43" s="4" customFormat="1" ht="15" x14ac:dyDescent="0.25">
      <c r="A3314" s="65"/>
      <c r="B3314" s="66"/>
      <c r="C3314" s="374" t="s">
        <v>72</v>
      </c>
      <c r="D3314" s="374"/>
      <c r="E3314" s="374"/>
      <c r="F3314" s="42"/>
      <c r="G3314" s="43"/>
      <c r="H3314" s="43"/>
      <c r="I3314" s="43"/>
      <c r="J3314" s="45"/>
      <c r="K3314" s="43"/>
      <c r="L3314" s="67">
        <v>286.58999999999997</v>
      </c>
      <c r="M3314" s="60"/>
      <c r="N3314" s="115">
        <v>2450.38</v>
      </c>
      <c r="AF3314" s="39"/>
      <c r="AG3314" s="47"/>
      <c r="AH3314" s="47"/>
      <c r="AN3314" s="47" t="s">
        <v>72</v>
      </c>
      <c r="AO3314" s="47"/>
      <c r="AQ3314" s="47"/>
    </row>
    <row r="3315" spans="1:43" s="4" customFormat="1" ht="23.25" x14ac:dyDescent="0.25">
      <c r="A3315" s="40" t="s">
        <v>1181</v>
      </c>
      <c r="B3315" s="41" t="s">
        <v>753</v>
      </c>
      <c r="C3315" s="374" t="s">
        <v>754</v>
      </c>
      <c r="D3315" s="374"/>
      <c r="E3315" s="374"/>
      <c r="F3315" s="42" t="s">
        <v>61</v>
      </c>
      <c r="G3315" s="43">
        <v>2</v>
      </c>
      <c r="H3315" s="44">
        <v>1</v>
      </c>
      <c r="I3315" s="44">
        <v>2</v>
      </c>
      <c r="J3315" s="45"/>
      <c r="K3315" s="43"/>
      <c r="L3315" s="45"/>
      <c r="M3315" s="43"/>
      <c r="N3315" s="46"/>
      <c r="AF3315" s="39"/>
      <c r="AG3315" s="47"/>
      <c r="AH3315" s="47" t="s">
        <v>754</v>
      </c>
      <c r="AN3315" s="47"/>
      <c r="AO3315" s="47"/>
      <c r="AQ3315" s="47"/>
    </row>
    <row r="3316" spans="1:43" s="4" customFormat="1" ht="22.5" x14ac:dyDescent="0.25">
      <c r="A3316" s="103"/>
      <c r="B3316" s="49" t="s">
        <v>217</v>
      </c>
      <c r="C3316" s="368" t="s">
        <v>218</v>
      </c>
      <c r="D3316" s="368"/>
      <c r="E3316" s="368"/>
      <c r="F3316" s="368"/>
      <c r="G3316" s="368"/>
      <c r="H3316" s="368"/>
      <c r="I3316" s="368"/>
      <c r="J3316" s="368"/>
      <c r="K3316" s="368"/>
      <c r="L3316" s="368"/>
      <c r="M3316" s="368"/>
      <c r="N3316" s="376"/>
      <c r="AF3316" s="39"/>
      <c r="AG3316" s="47"/>
      <c r="AH3316" s="47"/>
      <c r="AJ3316" s="3" t="s">
        <v>218</v>
      </c>
      <c r="AN3316" s="47"/>
      <c r="AO3316" s="47"/>
      <c r="AQ3316" s="47"/>
    </row>
    <row r="3317" spans="1:43" s="4" customFormat="1" ht="15" x14ac:dyDescent="0.25">
      <c r="A3317" s="48"/>
      <c r="B3317" s="49" t="s">
        <v>58</v>
      </c>
      <c r="C3317" s="372" t="s">
        <v>62</v>
      </c>
      <c r="D3317" s="372"/>
      <c r="E3317" s="372"/>
      <c r="F3317" s="51"/>
      <c r="G3317" s="52"/>
      <c r="H3317" s="52"/>
      <c r="I3317" s="52"/>
      <c r="J3317" s="53">
        <v>5.35</v>
      </c>
      <c r="K3317" s="54">
        <v>1.1499999999999999</v>
      </c>
      <c r="L3317" s="53">
        <v>12.31</v>
      </c>
      <c r="M3317" s="54">
        <v>34.96</v>
      </c>
      <c r="N3317" s="64">
        <v>430.36</v>
      </c>
      <c r="AF3317" s="39"/>
      <c r="AG3317" s="47"/>
      <c r="AH3317" s="47"/>
      <c r="AK3317" s="3" t="s">
        <v>62</v>
      </c>
      <c r="AN3317" s="47"/>
      <c r="AO3317" s="47"/>
      <c r="AQ3317" s="47"/>
    </row>
    <row r="3318" spans="1:43" s="4" customFormat="1" ht="15" x14ac:dyDescent="0.25">
      <c r="A3318" s="48"/>
      <c r="B3318" s="49" t="s">
        <v>122</v>
      </c>
      <c r="C3318" s="372" t="s">
        <v>177</v>
      </c>
      <c r="D3318" s="372"/>
      <c r="E3318" s="372"/>
      <c r="F3318" s="51"/>
      <c r="G3318" s="52"/>
      <c r="H3318" s="52"/>
      <c r="I3318" s="52"/>
      <c r="J3318" s="53">
        <v>0.94</v>
      </c>
      <c r="K3318" s="52"/>
      <c r="L3318" s="53">
        <v>1.88</v>
      </c>
      <c r="M3318" s="52"/>
      <c r="N3318" s="58"/>
      <c r="AF3318" s="39"/>
      <c r="AG3318" s="47"/>
      <c r="AH3318" s="47"/>
      <c r="AK3318" s="3" t="s">
        <v>177</v>
      </c>
      <c r="AN3318" s="47"/>
      <c r="AO3318" s="47"/>
      <c r="AQ3318" s="47"/>
    </row>
    <row r="3319" spans="1:43" s="4" customFormat="1" ht="15" x14ac:dyDescent="0.25">
      <c r="A3319" s="56"/>
      <c r="B3319" s="49"/>
      <c r="C3319" s="372" t="s">
        <v>63</v>
      </c>
      <c r="D3319" s="372"/>
      <c r="E3319" s="372"/>
      <c r="F3319" s="51" t="s">
        <v>64</v>
      </c>
      <c r="G3319" s="54">
        <v>0.59</v>
      </c>
      <c r="H3319" s="54">
        <v>1.1499999999999999</v>
      </c>
      <c r="I3319" s="109">
        <v>1.357</v>
      </c>
      <c r="J3319" s="57"/>
      <c r="K3319" s="52"/>
      <c r="L3319" s="57"/>
      <c r="M3319" s="52"/>
      <c r="N3319" s="58"/>
      <c r="AF3319" s="39"/>
      <c r="AG3319" s="47"/>
      <c r="AH3319" s="47"/>
      <c r="AL3319" s="3" t="s">
        <v>63</v>
      </c>
      <c r="AN3319" s="47"/>
      <c r="AO3319" s="47"/>
      <c r="AQ3319" s="47"/>
    </row>
    <row r="3320" spans="1:43" s="4" customFormat="1" ht="15" x14ac:dyDescent="0.25">
      <c r="A3320" s="48"/>
      <c r="B3320" s="49"/>
      <c r="C3320" s="375" t="s">
        <v>65</v>
      </c>
      <c r="D3320" s="375"/>
      <c r="E3320" s="375"/>
      <c r="F3320" s="59"/>
      <c r="G3320" s="60"/>
      <c r="H3320" s="60"/>
      <c r="I3320" s="60"/>
      <c r="J3320" s="61">
        <v>6.29</v>
      </c>
      <c r="K3320" s="60"/>
      <c r="L3320" s="61">
        <v>14.19</v>
      </c>
      <c r="M3320" s="60"/>
      <c r="N3320" s="62"/>
      <c r="AF3320" s="39"/>
      <c r="AG3320" s="47"/>
      <c r="AH3320" s="47"/>
      <c r="AM3320" s="3" t="s">
        <v>65</v>
      </c>
      <c r="AN3320" s="47"/>
      <c r="AO3320" s="47"/>
      <c r="AQ3320" s="47"/>
    </row>
    <row r="3321" spans="1:43" s="4" customFormat="1" ht="15" x14ac:dyDescent="0.25">
      <c r="A3321" s="56"/>
      <c r="B3321" s="49"/>
      <c r="C3321" s="372" t="s">
        <v>66</v>
      </c>
      <c r="D3321" s="372"/>
      <c r="E3321" s="372"/>
      <c r="F3321" s="51"/>
      <c r="G3321" s="52"/>
      <c r="H3321" s="52"/>
      <c r="I3321" s="52"/>
      <c r="J3321" s="57"/>
      <c r="K3321" s="52"/>
      <c r="L3321" s="53">
        <v>12.31</v>
      </c>
      <c r="M3321" s="52"/>
      <c r="N3321" s="64">
        <v>430.36</v>
      </c>
      <c r="AF3321" s="39"/>
      <c r="AG3321" s="47"/>
      <c r="AH3321" s="47"/>
      <c r="AL3321" s="3" t="s">
        <v>66</v>
      </c>
      <c r="AN3321" s="47"/>
      <c r="AO3321" s="47"/>
      <c r="AQ3321" s="47"/>
    </row>
    <row r="3322" spans="1:43" s="4" customFormat="1" ht="23.25" x14ac:dyDescent="0.25">
      <c r="A3322" s="56"/>
      <c r="B3322" s="49" t="s">
        <v>681</v>
      </c>
      <c r="C3322" s="372" t="s">
        <v>682</v>
      </c>
      <c r="D3322" s="372"/>
      <c r="E3322" s="372"/>
      <c r="F3322" s="51" t="s">
        <v>69</v>
      </c>
      <c r="G3322" s="63">
        <v>97</v>
      </c>
      <c r="H3322" s="52"/>
      <c r="I3322" s="63">
        <v>97</v>
      </c>
      <c r="J3322" s="57"/>
      <c r="K3322" s="52"/>
      <c r="L3322" s="53">
        <v>11.94</v>
      </c>
      <c r="M3322" s="52"/>
      <c r="N3322" s="64">
        <v>417.45</v>
      </c>
      <c r="AF3322" s="39"/>
      <c r="AG3322" s="47"/>
      <c r="AH3322" s="47"/>
      <c r="AL3322" s="3" t="s">
        <v>682</v>
      </c>
      <c r="AN3322" s="47"/>
      <c r="AO3322" s="47"/>
      <c r="AQ3322" s="47"/>
    </row>
    <row r="3323" spans="1:43" s="4" customFormat="1" ht="23.25" x14ac:dyDescent="0.25">
      <c r="A3323" s="56"/>
      <c r="B3323" s="49" t="s">
        <v>683</v>
      </c>
      <c r="C3323" s="372" t="s">
        <v>684</v>
      </c>
      <c r="D3323" s="372"/>
      <c r="E3323" s="372"/>
      <c r="F3323" s="51" t="s">
        <v>69</v>
      </c>
      <c r="G3323" s="63">
        <v>51</v>
      </c>
      <c r="H3323" s="52"/>
      <c r="I3323" s="63">
        <v>51</v>
      </c>
      <c r="J3323" s="57"/>
      <c r="K3323" s="52"/>
      <c r="L3323" s="53">
        <v>6.28</v>
      </c>
      <c r="M3323" s="52"/>
      <c r="N3323" s="64">
        <v>219.48</v>
      </c>
      <c r="AF3323" s="39"/>
      <c r="AG3323" s="47"/>
      <c r="AH3323" s="47"/>
      <c r="AL3323" s="3" t="s">
        <v>684</v>
      </c>
      <c r="AN3323" s="47"/>
      <c r="AO3323" s="47"/>
      <c r="AQ3323" s="47"/>
    </row>
    <row r="3324" spans="1:43" s="4" customFormat="1" ht="15" x14ac:dyDescent="0.25">
      <c r="A3324" s="65"/>
      <c r="B3324" s="66"/>
      <c r="C3324" s="374" t="s">
        <v>72</v>
      </c>
      <c r="D3324" s="374"/>
      <c r="E3324" s="374"/>
      <c r="F3324" s="42"/>
      <c r="G3324" s="43"/>
      <c r="H3324" s="43"/>
      <c r="I3324" s="43"/>
      <c r="J3324" s="45"/>
      <c r="K3324" s="43"/>
      <c r="L3324" s="67">
        <v>32.409999999999997</v>
      </c>
      <c r="M3324" s="60"/>
      <c r="N3324" s="46"/>
      <c r="AF3324" s="39"/>
      <c r="AG3324" s="47"/>
      <c r="AH3324" s="47"/>
      <c r="AN3324" s="47" t="s">
        <v>72</v>
      </c>
      <c r="AO3324" s="47"/>
      <c r="AQ3324" s="47"/>
    </row>
    <row r="3325" spans="1:43" s="4" customFormat="1" ht="23.25" x14ac:dyDescent="0.25">
      <c r="A3325" s="40" t="s">
        <v>1182</v>
      </c>
      <c r="B3325" s="41" t="s">
        <v>756</v>
      </c>
      <c r="C3325" s="374" t="s">
        <v>757</v>
      </c>
      <c r="D3325" s="374"/>
      <c r="E3325" s="374"/>
      <c r="F3325" s="42" t="s">
        <v>215</v>
      </c>
      <c r="G3325" s="43">
        <v>-8.0000000000000002E-3</v>
      </c>
      <c r="H3325" s="44">
        <v>1</v>
      </c>
      <c r="I3325" s="116">
        <v>-8.0000000000000002E-3</v>
      </c>
      <c r="J3325" s="67">
        <v>38.590000000000003</v>
      </c>
      <c r="K3325" s="43"/>
      <c r="L3325" s="67">
        <v>-0.31</v>
      </c>
      <c r="M3325" s="43"/>
      <c r="N3325" s="46"/>
      <c r="AF3325" s="39"/>
      <c r="AG3325" s="47"/>
      <c r="AH3325" s="47" t="s">
        <v>757</v>
      </c>
      <c r="AN3325" s="47"/>
      <c r="AO3325" s="47"/>
      <c r="AQ3325" s="47"/>
    </row>
    <row r="3326" spans="1:43" s="4" customFormat="1" ht="15" x14ac:dyDescent="0.25">
      <c r="A3326" s="65"/>
      <c r="B3326" s="66"/>
      <c r="C3326" s="374" t="s">
        <v>72</v>
      </c>
      <c r="D3326" s="374"/>
      <c r="E3326" s="374"/>
      <c r="F3326" s="42"/>
      <c r="G3326" s="43"/>
      <c r="H3326" s="43"/>
      <c r="I3326" s="43"/>
      <c r="J3326" s="45"/>
      <c r="K3326" s="43"/>
      <c r="L3326" s="67">
        <v>-0.31</v>
      </c>
      <c r="M3326" s="60"/>
      <c r="N3326" s="46"/>
      <c r="AF3326" s="39"/>
      <c r="AG3326" s="47"/>
      <c r="AH3326" s="47"/>
      <c r="AN3326" s="47" t="s">
        <v>72</v>
      </c>
      <c r="AO3326" s="47"/>
      <c r="AQ3326" s="47"/>
    </row>
    <row r="3327" spans="1:43" s="4" customFormat="1" ht="15" x14ac:dyDescent="0.25">
      <c r="A3327" s="40" t="s">
        <v>1183</v>
      </c>
      <c r="B3327" s="41" t="s">
        <v>759</v>
      </c>
      <c r="C3327" s="374" t="s">
        <v>760</v>
      </c>
      <c r="D3327" s="374"/>
      <c r="E3327" s="374"/>
      <c r="F3327" s="42" t="s">
        <v>215</v>
      </c>
      <c r="G3327" s="43">
        <v>-6.0000000000000001E-3</v>
      </c>
      <c r="H3327" s="44">
        <v>1</v>
      </c>
      <c r="I3327" s="116">
        <v>-6.0000000000000001E-3</v>
      </c>
      <c r="J3327" s="67">
        <v>143.97999999999999</v>
      </c>
      <c r="K3327" s="43"/>
      <c r="L3327" s="67">
        <v>-0.86</v>
      </c>
      <c r="M3327" s="43"/>
      <c r="N3327" s="46"/>
      <c r="AF3327" s="39"/>
      <c r="AG3327" s="47"/>
      <c r="AH3327" s="47" t="s">
        <v>760</v>
      </c>
      <c r="AN3327" s="47"/>
      <c r="AO3327" s="47"/>
      <c r="AQ3327" s="47"/>
    </row>
    <row r="3328" spans="1:43" s="4" customFormat="1" ht="15" x14ac:dyDescent="0.25">
      <c r="A3328" s="65"/>
      <c r="B3328" s="66"/>
      <c r="C3328" s="374" t="s">
        <v>72</v>
      </c>
      <c r="D3328" s="374"/>
      <c r="E3328" s="374"/>
      <c r="F3328" s="42"/>
      <c r="G3328" s="43"/>
      <c r="H3328" s="43"/>
      <c r="I3328" s="43"/>
      <c r="J3328" s="45"/>
      <c r="K3328" s="43"/>
      <c r="L3328" s="67">
        <v>-0.86</v>
      </c>
      <c r="M3328" s="60"/>
      <c r="N3328" s="46"/>
      <c r="AF3328" s="39"/>
      <c r="AG3328" s="47"/>
      <c r="AH3328" s="47"/>
      <c r="AN3328" s="47" t="s">
        <v>72</v>
      </c>
      <c r="AO3328" s="47"/>
      <c r="AQ3328" s="47"/>
    </row>
    <row r="3329" spans="1:43" s="4" customFormat="1" ht="22.5" x14ac:dyDescent="0.25">
      <c r="A3329" s="40" t="s">
        <v>1185</v>
      </c>
      <c r="B3329" s="41" t="s">
        <v>768</v>
      </c>
      <c r="C3329" s="374" t="s">
        <v>769</v>
      </c>
      <c r="D3329" s="374"/>
      <c r="E3329" s="374"/>
      <c r="F3329" s="42" t="s">
        <v>61</v>
      </c>
      <c r="G3329" s="43">
        <v>2</v>
      </c>
      <c r="H3329" s="44">
        <v>1</v>
      </c>
      <c r="I3329" s="44">
        <v>2</v>
      </c>
      <c r="J3329" s="67">
        <v>282.11</v>
      </c>
      <c r="K3329" s="43"/>
      <c r="L3329" s="67">
        <v>65.989999999999995</v>
      </c>
      <c r="M3329" s="68">
        <v>8.5500000000000007</v>
      </c>
      <c r="N3329" s="122">
        <v>564.22</v>
      </c>
      <c r="AF3329" s="39"/>
      <c r="AG3329" s="47"/>
      <c r="AH3329" s="47" t="s">
        <v>769</v>
      </c>
      <c r="AN3329" s="47"/>
      <c r="AO3329" s="47"/>
      <c r="AQ3329" s="47"/>
    </row>
    <row r="3330" spans="1:43" s="4" customFormat="1" ht="15" x14ac:dyDescent="0.25">
      <c r="A3330" s="65"/>
      <c r="B3330" s="66"/>
      <c r="C3330" s="374" t="s">
        <v>72</v>
      </c>
      <c r="D3330" s="374"/>
      <c r="E3330" s="374"/>
      <c r="F3330" s="42"/>
      <c r="G3330" s="43"/>
      <c r="H3330" s="43"/>
      <c r="I3330" s="43"/>
      <c r="J3330" s="45"/>
      <c r="K3330" s="43"/>
      <c r="L3330" s="67">
        <v>65.989999999999995</v>
      </c>
      <c r="M3330" s="60"/>
      <c r="N3330" s="122">
        <v>564.22</v>
      </c>
      <c r="AF3330" s="39"/>
      <c r="AG3330" s="47"/>
      <c r="AH3330" s="47"/>
      <c r="AN3330" s="47" t="s">
        <v>72</v>
      </c>
      <c r="AO3330" s="47"/>
      <c r="AQ3330" s="47"/>
    </row>
    <row r="3331" spans="1:43" s="4" customFormat="1" ht="15" x14ac:dyDescent="0.25">
      <c r="A3331" s="381" t="s">
        <v>2534</v>
      </c>
      <c r="B3331" s="382"/>
      <c r="C3331" s="382"/>
      <c r="D3331" s="382"/>
      <c r="E3331" s="382"/>
      <c r="F3331" s="382"/>
      <c r="G3331" s="382"/>
      <c r="H3331" s="382"/>
      <c r="I3331" s="382"/>
      <c r="J3331" s="382"/>
      <c r="K3331" s="382"/>
      <c r="L3331" s="382"/>
      <c r="M3331" s="382"/>
      <c r="N3331" s="383"/>
      <c r="AF3331" s="39"/>
      <c r="AG3331" s="47" t="s">
        <v>2534</v>
      </c>
      <c r="AH3331" s="47"/>
      <c r="AN3331" s="47"/>
      <c r="AO3331" s="47"/>
      <c r="AQ3331" s="47"/>
    </row>
    <row r="3332" spans="1:43" s="4" customFormat="1" ht="45.75" x14ac:dyDescent="0.25">
      <c r="A3332" s="40" t="s">
        <v>1188</v>
      </c>
      <c r="B3332" s="41" t="s">
        <v>2510</v>
      </c>
      <c r="C3332" s="374" t="s">
        <v>2511</v>
      </c>
      <c r="D3332" s="374"/>
      <c r="E3332" s="374"/>
      <c r="F3332" s="42" t="s">
        <v>215</v>
      </c>
      <c r="G3332" s="43">
        <v>0.32</v>
      </c>
      <c r="H3332" s="44">
        <v>1</v>
      </c>
      <c r="I3332" s="68">
        <v>0.32</v>
      </c>
      <c r="J3332" s="45"/>
      <c r="K3332" s="43"/>
      <c r="L3332" s="45"/>
      <c r="M3332" s="43"/>
      <c r="N3332" s="46"/>
      <c r="AF3332" s="39"/>
      <c r="AG3332" s="47"/>
      <c r="AH3332" s="47" t="s">
        <v>2511</v>
      </c>
      <c r="AN3332" s="47"/>
      <c r="AO3332" s="47"/>
      <c r="AQ3332" s="47"/>
    </row>
    <row r="3333" spans="1:43" s="4" customFormat="1" ht="15" x14ac:dyDescent="0.25">
      <c r="A3333" s="69"/>
      <c r="B3333" s="50"/>
      <c r="C3333" s="372" t="s">
        <v>2535</v>
      </c>
      <c r="D3333" s="372"/>
      <c r="E3333" s="372"/>
      <c r="F3333" s="372"/>
      <c r="G3333" s="372"/>
      <c r="H3333" s="372"/>
      <c r="I3333" s="372"/>
      <c r="J3333" s="372"/>
      <c r="K3333" s="372"/>
      <c r="L3333" s="372"/>
      <c r="M3333" s="372"/>
      <c r="N3333" s="377"/>
      <c r="AF3333" s="39"/>
      <c r="AG3333" s="47"/>
      <c r="AH3333" s="47"/>
      <c r="AI3333" s="3" t="s">
        <v>2535</v>
      </c>
      <c r="AN3333" s="47"/>
      <c r="AO3333" s="47"/>
      <c r="AQ3333" s="47"/>
    </row>
    <row r="3334" spans="1:43" s="4" customFormat="1" ht="22.5" x14ac:dyDescent="0.25">
      <c r="A3334" s="103"/>
      <c r="B3334" s="49" t="s">
        <v>217</v>
      </c>
      <c r="C3334" s="368" t="s">
        <v>218</v>
      </c>
      <c r="D3334" s="368"/>
      <c r="E3334" s="368"/>
      <c r="F3334" s="368"/>
      <c r="G3334" s="368"/>
      <c r="H3334" s="368"/>
      <c r="I3334" s="368"/>
      <c r="J3334" s="368"/>
      <c r="K3334" s="368"/>
      <c r="L3334" s="368"/>
      <c r="M3334" s="368"/>
      <c r="N3334" s="376"/>
      <c r="AF3334" s="39"/>
      <c r="AG3334" s="47"/>
      <c r="AH3334" s="47"/>
      <c r="AJ3334" s="3" t="s">
        <v>218</v>
      </c>
      <c r="AN3334" s="47"/>
      <c r="AO3334" s="47"/>
      <c r="AQ3334" s="47"/>
    </row>
    <row r="3335" spans="1:43" s="4" customFormat="1" ht="15" x14ac:dyDescent="0.25">
      <c r="A3335" s="48"/>
      <c r="B3335" s="49" t="s">
        <v>58</v>
      </c>
      <c r="C3335" s="372" t="s">
        <v>62</v>
      </c>
      <c r="D3335" s="372"/>
      <c r="E3335" s="372"/>
      <c r="F3335" s="51"/>
      <c r="G3335" s="52"/>
      <c r="H3335" s="52"/>
      <c r="I3335" s="52"/>
      <c r="J3335" s="53">
        <v>59.13</v>
      </c>
      <c r="K3335" s="54">
        <v>1.1499999999999999</v>
      </c>
      <c r="L3335" s="53">
        <v>21.76</v>
      </c>
      <c r="M3335" s="54">
        <v>34.96</v>
      </c>
      <c r="N3335" s="64">
        <v>760.73</v>
      </c>
      <c r="AF3335" s="39"/>
      <c r="AG3335" s="47"/>
      <c r="AH3335" s="47"/>
      <c r="AK3335" s="3" t="s">
        <v>62</v>
      </c>
      <c r="AN3335" s="47"/>
      <c r="AO3335" s="47"/>
      <c r="AQ3335" s="47"/>
    </row>
    <row r="3336" spans="1:43" s="4" customFormat="1" ht="15" x14ac:dyDescent="0.25">
      <c r="A3336" s="48"/>
      <c r="B3336" s="49" t="s">
        <v>73</v>
      </c>
      <c r="C3336" s="372" t="s">
        <v>175</v>
      </c>
      <c r="D3336" s="372"/>
      <c r="E3336" s="372"/>
      <c r="F3336" s="51"/>
      <c r="G3336" s="52"/>
      <c r="H3336" s="52"/>
      <c r="I3336" s="52"/>
      <c r="J3336" s="53">
        <v>5.43</v>
      </c>
      <c r="K3336" s="54">
        <v>1.1499999999999999</v>
      </c>
      <c r="L3336" s="53">
        <v>2</v>
      </c>
      <c r="M3336" s="52"/>
      <c r="N3336" s="58"/>
      <c r="AF3336" s="39"/>
      <c r="AG3336" s="47"/>
      <c r="AH3336" s="47"/>
      <c r="AK3336" s="3" t="s">
        <v>175</v>
      </c>
      <c r="AN3336" s="47"/>
      <c r="AO3336" s="47"/>
      <c r="AQ3336" s="47"/>
    </row>
    <row r="3337" spans="1:43" s="4" customFormat="1" ht="15" x14ac:dyDescent="0.25">
      <c r="A3337" s="48"/>
      <c r="B3337" s="49" t="s">
        <v>78</v>
      </c>
      <c r="C3337" s="372" t="s">
        <v>176</v>
      </c>
      <c r="D3337" s="372"/>
      <c r="E3337" s="372"/>
      <c r="F3337" s="51"/>
      <c r="G3337" s="52"/>
      <c r="H3337" s="52"/>
      <c r="I3337" s="52"/>
      <c r="J3337" s="53">
        <v>0.76</v>
      </c>
      <c r="K3337" s="54">
        <v>1.1499999999999999</v>
      </c>
      <c r="L3337" s="53">
        <v>0.28000000000000003</v>
      </c>
      <c r="M3337" s="54">
        <v>34.96</v>
      </c>
      <c r="N3337" s="64">
        <v>9.7899999999999991</v>
      </c>
      <c r="AF3337" s="39"/>
      <c r="AG3337" s="47"/>
      <c r="AH3337" s="47"/>
      <c r="AK3337" s="3" t="s">
        <v>176</v>
      </c>
      <c r="AN3337" s="47"/>
      <c r="AO3337" s="47"/>
      <c r="AQ3337" s="47"/>
    </row>
    <row r="3338" spans="1:43" s="4" customFormat="1" ht="15" x14ac:dyDescent="0.25">
      <c r="A3338" s="48"/>
      <c r="B3338" s="49" t="s">
        <v>122</v>
      </c>
      <c r="C3338" s="372" t="s">
        <v>177</v>
      </c>
      <c r="D3338" s="372"/>
      <c r="E3338" s="372"/>
      <c r="F3338" s="51"/>
      <c r="G3338" s="52"/>
      <c r="H3338" s="52"/>
      <c r="I3338" s="52"/>
      <c r="J3338" s="53">
        <v>22.69</v>
      </c>
      <c r="K3338" s="52"/>
      <c r="L3338" s="53">
        <v>7.26</v>
      </c>
      <c r="M3338" s="52"/>
      <c r="N3338" s="58"/>
      <c r="AF3338" s="39"/>
      <c r="AG3338" s="47"/>
      <c r="AH3338" s="47"/>
      <c r="AK3338" s="3" t="s">
        <v>177</v>
      </c>
      <c r="AN3338" s="47"/>
      <c r="AO3338" s="47"/>
      <c r="AQ3338" s="47"/>
    </row>
    <row r="3339" spans="1:43" s="4" customFormat="1" ht="15" x14ac:dyDescent="0.25">
      <c r="A3339" s="56"/>
      <c r="B3339" s="49"/>
      <c r="C3339" s="372" t="s">
        <v>63</v>
      </c>
      <c r="D3339" s="372"/>
      <c r="E3339" s="372"/>
      <c r="F3339" s="51" t="s">
        <v>64</v>
      </c>
      <c r="G3339" s="54">
        <v>6.29</v>
      </c>
      <c r="H3339" s="54">
        <v>1.1499999999999999</v>
      </c>
      <c r="I3339" s="114">
        <v>2.3147199999999999</v>
      </c>
      <c r="J3339" s="57"/>
      <c r="K3339" s="52"/>
      <c r="L3339" s="57"/>
      <c r="M3339" s="52"/>
      <c r="N3339" s="58"/>
      <c r="AF3339" s="39"/>
      <c r="AG3339" s="47"/>
      <c r="AH3339" s="47"/>
      <c r="AL3339" s="3" t="s">
        <v>63</v>
      </c>
      <c r="AN3339" s="47"/>
      <c r="AO3339" s="47"/>
      <c r="AQ3339" s="47"/>
    </row>
    <row r="3340" spans="1:43" s="4" customFormat="1" ht="15" x14ac:dyDescent="0.25">
      <c r="A3340" s="56"/>
      <c r="B3340" s="49"/>
      <c r="C3340" s="372" t="s">
        <v>178</v>
      </c>
      <c r="D3340" s="372"/>
      <c r="E3340" s="372"/>
      <c r="F3340" s="51" t="s">
        <v>64</v>
      </c>
      <c r="G3340" s="54">
        <v>0.06</v>
      </c>
      <c r="H3340" s="54">
        <v>1.1499999999999999</v>
      </c>
      <c r="I3340" s="114">
        <v>2.2079999999999999E-2</v>
      </c>
      <c r="J3340" s="57"/>
      <c r="K3340" s="52"/>
      <c r="L3340" s="57"/>
      <c r="M3340" s="52"/>
      <c r="N3340" s="58"/>
      <c r="AF3340" s="39"/>
      <c r="AG3340" s="47"/>
      <c r="AH3340" s="47"/>
      <c r="AL3340" s="3" t="s">
        <v>178</v>
      </c>
      <c r="AN3340" s="47"/>
      <c r="AO3340" s="47"/>
      <c r="AQ3340" s="47"/>
    </row>
    <row r="3341" spans="1:43" s="4" customFormat="1" ht="15" x14ac:dyDescent="0.25">
      <c r="A3341" s="48"/>
      <c r="B3341" s="49"/>
      <c r="C3341" s="375" t="s">
        <v>65</v>
      </c>
      <c r="D3341" s="375"/>
      <c r="E3341" s="375"/>
      <c r="F3341" s="59"/>
      <c r="G3341" s="60"/>
      <c r="H3341" s="60"/>
      <c r="I3341" s="60"/>
      <c r="J3341" s="61">
        <v>87.25</v>
      </c>
      <c r="K3341" s="60"/>
      <c r="L3341" s="61">
        <v>31.02</v>
      </c>
      <c r="M3341" s="60"/>
      <c r="N3341" s="62"/>
      <c r="AF3341" s="39"/>
      <c r="AG3341" s="47"/>
      <c r="AH3341" s="47"/>
      <c r="AM3341" s="3" t="s">
        <v>65</v>
      </c>
      <c r="AN3341" s="47"/>
      <c r="AO3341" s="47"/>
      <c r="AQ3341" s="47"/>
    </row>
    <row r="3342" spans="1:43" s="4" customFormat="1" ht="15" x14ac:dyDescent="0.25">
      <c r="A3342" s="56"/>
      <c r="B3342" s="49"/>
      <c r="C3342" s="372" t="s">
        <v>66</v>
      </c>
      <c r="D3342" s="372"/>
      <c r="E3342" s="372"/>
      <c r="F3342" s="51"/>
      <c r="G3342" s="52"/>
      <c r="H3342" s="52"/>
      <c r="I3342" s="52"/>
      <c r="J3342" s="57"/>
      <c r="K3342" s="52"/>
      <c r="L3342" s="53">
        <v>22.04</v>
      </c>
      <c r="M3342" s="52"/>
      <c r="N3342" s="64">
        <v>770.52</v>
      </c>
      <c r="AF3342" s="39"/>
      <c r="AG3342" s="47"/>
      <c r="AH3342" s="47"/>
      <c r="AL3342" s="3" t="s">
        <v>66</v>
      </c>
      <c r="AN3342" s="47"/>
      <c r="AO3342" s="47"/>
      <c r="AQ3342" s="47"/>
    </row>
    <row r="3343" spans="1:43" s="4" customFormat="1" ht="23.25" x14ac:dyDescent="0.25">
      <c r="A3343" s="56"/>
      <c r="B3343" s="49" t="s">
        <v>681</v>
      </c>
      <c r="C3343" s="372" t="s">
        <v>682</v>
      </c>
      <c r="D3343" s="372"/>
      <c r="E3343" s="372"/>
      <c r="F3343" s="51" t="s">
        <v>69</v>
      </c>
      <c r="G3343" s="63">
        <v>97</v>
      </c>
      <c r="H3343" s="52"/>
      <c r="I3343" s="63">
        <v>97</v>
      </c>
      <c r="J3343" s="57"/>
      <c r="K3343" s="52"/>
      <c r="L3343" s="53">
        <v>21.38</v>
      </c>
      <c r="M3343" s="52"/>
      <c r="N3343" s="64">
        <v>747.4</v>
      </c>
      <c r="AF3343" s="39"/>
      <c r="AG3343" s="47"/>
      <c r="AH3343" s="47"/>
      <c r="AL3343" s="3" t="s">
        <v>682</v>
      </c>
      <c r="AN3343" s="47"/>
      <c r="AO3343" s="47"/>
      <c r="AQ3343" s="47"/>
    </row>
    <row r="3344" spans="1:43" s="4" customFormat="1" ht="23.25" x14ac:dyDescent="0.25">
      <c r="A3344" s="56"/>
      <c r="B3344" s="49" t="s">
        <v>683</v>
      </c>
      <c r="C3344" s="372" t="s">
        <v>684</v>
      </c>
      <c r="D3344" s="372"/>
      <c r="E3344" s="372"/>
      <c r="F3344" s="51" t="s">
        <v>69</v>
      </c>
      <c r="G3344" s="63">
        <v>51</v>
      </c>
      <c r="H3344" s="52"/>
      <c r="I3344" s="63">
        <v>51</v>
      </c>
      <c r="J3344" s="57"/>
      <c r="K3344" s="52"/>
      <c r="L3344" s="53">
        <v>11.24</v>
      </c>
      <c r="M3344" s="52"/>
      <c r="N3344" s="64">
        <v>392.97</v>
      </c>
      <c r="AF3344" s="39"/>
      <c r="AG3344" s="47"/>
      <c r="AH3344" s="47"/>
      <c r="AL3344" s="3" t="s">
        <v>684</v>
      </c>
      <c r="AN3344" s="47"/>
      <c r="AO3344" s="47"/>
      <c r="AQ3344" s="47"/>
    </row>
    <row r="3345" spans="1:43" s="4" customFormat="1" ht="15" x14ac:dyDescent="0.25">
      <c r="A3345" s="65"/>
      <c r="B3345" s="66"/>
      <c r="C3345" s="374" t="s">
        <v>72</v>
      </c>
      <c r="D3345" s="374"/>
      <c r="E3345" s="374"/>
      <c r="F3345" s="42"/>
      <c r="G3345" s="43"/>
      <c r="H3345" s="43"/>
      <c r="I3345" s="43"/>
      <c r="J3345" s="45"/>
      <c r="K3345" s="43"/>
      <c r="L3345" s="67">
        <v>63.64</v>
      </c>
      <c r="M3345" s="60"/>
      <c r="N3345" s="46"/>
      <c r="AF3345" s="39"/>
      <c r="AG3345" s="47"/>
      <c r="AH3345" s="47"/>
      <c r="AN3345" s="47" t="s">
        <v>72</v>
      </c>
      <c r="AO3345" s="47"/>
      <c r="AQ3345" s="47"/>
    </row>
    <row r="3346" spans="1:43" s="4" customFormat="1" ht="34.5" x14ac:dyDescent="0.25">
      <c r="A3346" s="40" t="s">
        <v>1189</v>
      </c>
      <c r="B3346" s="41" t="s">
        <v>2513</v>
      </c>
      <c r="C3346" s="374" t="s">
        <v>2514</v>
      </c>
      <c r="D3346" s="374"/>
      <c r="E3346" s="374"/>
      <c r="F3346" s="42" t="s">
        <v>231</v>
      </c>
      <c r="G3346" s="43">
        <v>32.64</v>
      </c>
      <c r="H3346" s="44">
        <v>1</v>
      </c>
      <c r="I3346" s="68">
        <v>32.64</v>
      </c>
      <c r="J3346" s="67">
        <v>343.19</v>
      </c>
      <c r="K3346" s="43"/>
      <c r="L3346" s="105">
        <v>1310.1400000000001</v>
      </c>
      <c r="M3346" s="68">
        <v>8.5500000000000007</v>
      </c>
      <c r="N3346" s="115">
        <v>11201.72</v>
      </c>
      <c r="AF3346" s="39"/>
      <c r="AG3346" s="47"/>
      <c r="AH3346" s="47" t="s">
        <v>2514</v>
      </c>
      <c r="AN3346" s="47"/>
      <c r="AO3346" s="47"/>
      <c r="AQ3346" s="47"/>
    </row>
    <row r="3347" spans="1:43" s="4" customFormat="1" ht="15" x14ac:dyDescent="0.25">
      <c r="A3347" s="69"/>
      <c r="B3347" s="50"/>
      <c r="C3347" s="372" t="s">
        <v>2536</v>
      </c>
      <c r="D3347" s="372"/>
      <c r="E3347" s="372"/>
      <c r="F3347" s="372"/>
      <c r="G3347" s="372"/>
      <c r="H3347" s="372"/>
      <c r="I3347" s="372"/>
      <c r="J3347" s="372"/>
      <c r="K3347" s="372"/>
      <c r="L3347" s="372"/>
      <c r="M3347" s="372"/>
      <c r="N3347" s="377"/>
      <c r="AF3347" s="39"/>
      <c r="AG3347" s="47"/>
      <c r="AH3347" s="47"/>
      <c r="AI3347" s="3" t="s">
        <v>2536</v>
      </c>
      <c r="AN3347" s="47"/>
      <c r="AO3347" s="47"/>
      <c r="AQ3347" s="47"/>
    </row>
    <row r="3348" spans="1:43" s="4" customFormat="1" ht="15" x14ac:dyDescent="0.25">
      <c r="A3348" s="65"/>
      <c r="B3348" s="66"/>
      <c r="C3348" s="374" t="s">
        <v>72</v>
      </c>
      <c r="D3348" s="374"/>
      <c r="E3348" s="374"/>
      <c r="F3348" s="42"/>
      <c r="G3348" s="43"/>
      <c r="H3348" s="43"/>
      <c r="I3348" s="43"/>
      <c r="J3348" s="45"/>
      <c r="K3348" s="43"/>
      <c r="L3348" s="105">
        <v>1310.1400000000001</v>
      </c>
      <c r="M3348" s="60"/>
      <c r="N3348" s="115">
        <v>11201.72</v>
      </c>
      <c r="AF3348" s="39"/>
      <c r="AG3348" s="47"/>
      <c r="AH3348" s="47"/>
      <c r="AN3348" s="47" t="s">
        <v>72</v>
      </c>
      <c r="AO3348" s="47"/>
      <c r="AQ3348" s="47"/>
    </row>
    <row r="3349" spans="1:43" s="4" customFormat="1" ht="23.25" x14ac:dyDescent="0.25">
      <c r="A3349" s="40" t="s">
        <v>1190</v>
      </c>
      <c r="B3349" s="41" t="s">
        <v>702</v>
      </c>
      <c r="C3349" s="374" t="s">
        <v>703</v>
      </c>
      <c r="D3349" s="374"/>
      <c r="E3349" s="374"/>
      <c r="F3349" s="42" t="s">
        <v>215</v>
      </c>
      <c r="G3349" s="43">
        <v>0.28000000000000003</v>
      </c>
      <c r="H3349" s="44">
        <v>1</v>
      </c>
      <c r="I3349" s="68">
        <v>0.28000000000000003</v>
      </c>
      <c r="J3349" s="45"/>
      <c r="K3349" s="43"/>
      <c r="L3349" s="45"/>
      <c r="M3349" s="43"/>
      <c r="N3349" s="46"/>
      <c r="AF3349" s="39"/>
      <c r="AG3349" s="47"/>
      <c r="AH3349" s="47" t="s">
        <v>703</v>
      </c>
      <c r="AN3349" s="47"/>
      <c r="AO3349" s="47"/>
      <c r="AQ3349" s="47"/>
    </row>
    <row r="3350" spans="1:43" s="4" customFormat="1" ht="15" x14ac:dyDescent="0.25">
      <c r="A3350" s="69"/>
      <c r="B3350" s="50"/>
      <c r="C3350" s="372" t="s">
        <v>704</v>
      </c>
      <c r="D3350" s="372"/>
      <c r="E3350" s="372"/>
      <c r="F3350" s="372"/>
      <c r="G3350" s="372"/>
      <c r="H3350" s="372"/>
      <c r="I3350" s="372"/>
      <c r="J3350" s="372"/>
      <c r="K3350" s="372"/>
      <c r="L3350" s="372"/>
      <c r="M3350" s="372"/>
      <c r="N3350" s="377"/>
      <c r="AF3350" s="39"/>
      <c r="AG3350" s="47"/>
      <c r="AH3350" s="47"/>
      <c r="AI3350" s="3" t="s">
        <v>704</v>
      </c>
      <c r="AN3350" s="47"/>
      <c r="AO3350" s="47"/>
      <c r="AQ3350" s="47"/>
    </row>
    <row r="3351" spans="1:43" s="4" customFormat="1" ht="22.5" x14ac:dyDescent="0.25">
      <c r="A3351" s="103"/>
      <c r="B3351" s="49" t="s">
        <v>217</v>
      </c>
      <c r="C3351" s="368" t="s">
        <v>218</v>
      </c>
      <c r="D3351" s="368"/>
      <c r="E3351" s="368"/>
      <c r="F3351" s="368"/>
      <c r="G3351" s="368"/>
      <c r="H3351" s="368"/>
      <c r="I3351" s="368"/>
      <c r="J3351" s="368"/>
      <c r="K3351" s="368"/>
      <c r="L3351" s="368"/>
      <c r="M3351" s="368"/>
      <c r="N3351" s="376"/>
      <c r="AF3351" s="39"/>
      <c r="AG3351" s="47"/>
      <c r="AH3351" s="47"/>
      <c r="AJ3351" s="3" t="s">
        <v>218</v>
      </c>
      <c r="AN3351" s="47"/>
      <c r="AO3351" s="47"/>
      <c r="AQ3351" s="47"/>
    </row>
    <row r="3352" spans="1:43" s="4" customFormat="1" ht="15" x14ac:dyDescent="0.25">
      <c r="A3352" s="48"/>
      <c r="B3352" s="49" t="s">
        <v>58</v>
      </c>
      <c r="C3352" s="372" t="s">
        <v>62</v>
      </c>
      <c r="D3352" s="372"/>
      <c r="E3352" s="372"/>
      <c r="F3352" s="51"/>
      <c r="G3352" s="52"/>
      <c r="H3352" s="52"/>
      <c r="I3352" s="52"/>
      <c r="J3352" s="53">
        <v>37.17</v>
      </c>
      <c r="K3352" s="54">
        <v>1.1499999999999999</v>
      </c>
      <c r="L3352" s="53">
        <v>11.97</v>
      </c>
      <c r="M3352" s="54">
        <v>34.96</v>
      </c>
      <c r="N3352" s="64">
        <v>418.47</v>
      </c>
      <c r="AF3352" s="39"/>
      <c r="AG3352" s="47"/>
      <c r="AH3352" s="47"/>
      <c r="AK3352" s="3" t="s">
        <v>62</v>
      </c>
      <c r="AN3352" s="47"/>
      <c r="AO3352" s="47"/>
      <c r="AQ3352" s="47"/>
    </row>
    <row r="3353" spans="1:43" s="4" customFormat="1" ht="15" x14ac:dyDescent="0.25">
      <c r="A3353" s="48"/>
      <c r="B3353" s="49" t="s">
        <v>73</v>
      </c>
      <c r="C3353" s="372" t="s">
        <v>175</v>
      </c>
      <c r="D3353" s="372"/>
      <c r="E3353" s="372"/>
      <c r="F3353" s="51"/>
      <c r="G3353" s="52"/>
      <c r="H3353" s="52"/>
      <c r="I3353" s="52"/>
      <c r="J3353" s="53">
        <v>1.97</v>
      </c>
      <c r="K3353" s="54">
        <v>1.1499999999999999</v>
      </c>
      <c r="L3353" s="53">
        <v>0.63</v>
      </c>
      <c r="M3353" s="52"/>
      <c r="N3353" s="58"/>
      <c r="AF3353" s="39"/>
      <c r="AG3353" s="47"/>
      <c r="AH3353" s="47"/>
      <c r="AK3353" s="3" t="s">
        <v>175</v>
      </c>
      <c r="AN3353" s="47"/>
      <c r="AO3353" s="47"/>
      <c r="AQ3353" s="47"/>
    </row>
    <row r="3354" spans="1:43" s="4" customFormat="1" ht="15" x14ac:dyDescent="0.25">
      <c r="A3354" s="48"/>
      <c r="B3354" s="49" t="s">
        <v>78</v>
      </c>
      <c r="C3354" s="372" t="s">
        <v>176</v>
      </c>
      <c r="D3354" s="372"/>
      <c r="E3354" s="372"/>
      <c r="F3354" s="51"/>
      <c r="G3354" s="52"/>
      <c r="H3354" s="52"/>
      <c r="I3354" s="52"/>
      <c r="J3354" s="53">
        <v>0.35</v>
      </c>
      <c r="K3354" s="54">
        <v>1.1499999999999999</v>
      </c>
      <c r="L3354" s="53">
        <v>0.11</v>
      </c>
      <c r="M3354" s="54">
        <v>34.96</v>
      </c>
      <c r="N3354" s="64">
        <v>3.85</v>
      </c>
      <c r="AF3354" s="39"/>
      <c r="AG3354" s="47"/>
      <c r="AH3354" s="47"/>
      <c r="AK3354" s="3" t="s">
        <v>176</v>
      </c>
      <c r="AN3354" s="47"/>
      <c r="AO3354" s="47"/>
      <c r="AQ3354" s="47"/>
    </row>
    <row r="3355" spans="1:43" s="4" customFormat="1" ht="15" x14ac:dyDescent="0.25">
      <c r="A3355" s="48"/>
      <c r="B3355" s="49" t="s">
        <v>122</v>
      </c>
      <c r="C3355" s="372" t="s">
        <v>177</v>
      </c>
      <c r="D3355" s="372"/>
      <c r="E3355" s="372"/>
      <c r="F3355" s="51"/>
      <c r="G3355" s="52"/>
      <c r="H3355" s="52"/>
      <c r="I3355" s="52"/>
      <c r="J3355" s="53">
        <v>0.74</v>
      </c>
      <c r="K3355" s="52"/>
      <c r="L3355" s="53">
        <v>0.21</v>
      </c>
      <c r="M3355" s="52"/>
      <c r="N3355" s="58"/>
      <c r="AF3355" s="39"/>
      <c r="AG3355" s="47"/>
      <c r="AH3355" s="47"/>
      <c r="AK3355" s="3" t="s">
        <v>177</v>
      </c>
      <c r="AN3355" s="47"/>
      <c r="AO3355" s="47"/>
      <c r="AQ3355" s="47"/>
    </row>
    <row r="3356" spans="1:43" s="4" customFormat="1" ht="15" x14ac:dyDescent="0.25">
      <c r="A3356" s="56"/>
      <c r="B3356" s="49"/>
      <c r="C3356" s="372" t="s">
        <v>63</v>
      </c>
      <c r="D3356" s="372"/>
      <c r="E3356" s="372"/>
      <c r="F3356" s="51" t="s">
        <v>64</v>
      </c>
      <c r="G3356" s="54">
        <v>4.84</v>
      </c>
      <c r="H3356" s="54">
        <v>1.1499999999999999</v>
      </c>
      <c r="I3356" s="114">
        <v>1.5584800000000001</v>
      </c>
      <c r="J3356" s="57"/>
      <c r="K3356" s="52"/>
      <c r="L3356" s="57"/>
      <c r="M3356" s="52"/>
      <c r="N3356" s="58"/>
      <c r="AF3356" s="39"/>
      <c r="AG3356" s="47"/>
      <c r="AH3356" s="47"/>
      <c r="AL3356" s="3" t="s">
        <v>63</v>
      </c>
      <c r="AN3356" s="47"/>
      <c r="AO3356" s="47"/>
      <c r="AQ3356" s="47"/>
    </row>
    <row r="3357" spans="1:43" s="4" customFormat="1" ht="15" x14ac:dyDescent="0.25">
      <c r="A3357" s="56"/>
      <c r="B3357" s="49"/>
      <c r="C3357" s="372" t="s">
        <v>178</v>
      </c>
      <c r="D3357" s="372"/>
      <c r="E3357" s="372"/>
      <c r="F3357" s="51" t="s">
        <v>64</v>
      </c>
      <c r="G3357" s="54">
        <v>0.03</v>
      </c>
      <c r="H3357" s="54">
        <v>1.1499999999999999</v>
      </c>
      <c r="I3357" s="114">
        <v>9.6600000000000002E-3</v>
      </c>
      <c r="J3357" s="57"/>
      <c r="K3357" s="52"/>
      <c r="L3357" s="57"/>
      <c r="M3357" s="52"/>
      <c r="N3357" s="58"/>
      <c r="AF3357" s="39"/>
      <c r="AG3357" s="47"/>
      <c r="AH3357" s="47"/>
      <c r="AL3357" s="3" t="s">
        <v>178</v>
      </c>
      <c r="AN3357" s="47"/>
      <c r="AO3357" s="47"/>
      <c r="AQ3357" s="47"/>
    </row>
    <row r="3358" spans="1:43" s="4" customFormat="1" ht="15" x14ac:dyDescent="0.25">
      <c r="A3358" s="48"/>
      <c r="B3358" s="49"/>
      <c r="C3358" s="375" t="s">
        <v>65</v>
      </c>
      <c r="D3358" s="375"/>
      <c r="E3358" s="375"/>
      <c r="F3358" s="59"/>
      <c r="G3358" s="60"/>
      <c r="H3358" s="60"/>
      <c r="I3358" s="60"/>
      <c r="J3358" s="61">
        <v>39.880000000000003</v>
      </c>
      <c r="K3358" s="60"/>
      <c r="L3358" s="61">
        <v>12.81</v>
      </c>
      <c r="M3358" s="60"/>
      <c r="N3358" s="62"/>
      <c r="AF3358" s="39"/>
      <c r="AG3358" s="47"/>
      <c r="AH3358" s="47"/>
      <c r="AM3358" s="3" t="s">
        <v>65</v>
      </c>
      <c r="AN3358" s="47"/>
      <c r="AO3358" s="47"/>
      <c r="AQ3358" s="47"/>
    </row>
    <row r="3359" spans="1:43" s="4" customFormat="1" ht="15" x14ac:dyDescent="0.25">
      <c r="A3359" s="56"/>
      <c r="B3359" s="49"/>
      <c r="C3359" s="372" t="s">
        <v>66</v>
      </c>
      <c r="D3359" s="372"/>
      <c r="E3359" s="372"/>
      <c r="F3359" s="51"/>
      <c r="G3359" s="52"/>
      <c r="H3359" s="52"/>
      <c r="I3359" s="52"/>
      <c r="J3359" s="57"/>
      <c r="K3359" s="52"/>
      <c r="L3359" s="53">
        <v>12.08</v>
      </c>
      <c r="M3359" s="52"/>
      <c r="N3359" s="64">
        <v>422.32</v>
      </c>
      <c r="AF3359" s="39"/>
      <c r="AG3359" s="47"/>
      <c r="AH3359" s="47"/>
      <c r="AL3359" s="3" t="s">
        <v>66</v>
      </c>
      <c r="AN3359" s="47"/>
      <c r="AO3359" s="47"/>
      <c r="AQ3359" s="47"/>
    </row>
    <row r="3360" spans="1:43" s="4" customFormat="1" ht="23.25" x14ac:dyDescent="0.25">
      <c r="A3360" s="56"/>
      <c r="B3360" s="49" t="s">
        <v>681</v>
      </c>
      <c r="C3360" s="372" t="s">
        <v>682</v>
      </c>
      <c r="D3360" s="372"/>
      <c r="E3360" s="372"/>
      <c r="F3360" s="51" t="s">
        <v>69</v>
      </c>
      <c r="G3360" s="63">
        <v>97</v>
      </c>
      <c r="H3360" s="52"/>
      <c r="I3360" s="63">
        <v>97</v>
      </c>
      <c r="J3360" s="57"/>
      <c r="K3360" s="52"/>
      <c r="L3360" s="53">
        <v>11.72</v>
      </c>
      <c r="M3360" s="52"/>
      <c r="N3360" s="64">
        <v>409.65</v>
      </c>
      <c r="AF3360" s="39"/>
      <c r="AG3360" s="47"/>
      <c r="AH3360" s="47"/>
      <c r="AL3360" s="3" t="s">
        <v>682</v>
      </c>
      <c r="AN3360" s="47"/>
      <c r="AO3360" s="47"/>
      <c r="AQ3360" s="47"/>
    </row>
    <row r="3361" spans="1:43" s="4" customFormat="1" ht="23.25" x14ac:dyDescent="0.25">
      <c r="A3361" s="56"/>
      <c r="B3361" s="49" t="s">
        <v>683</v>
      </c>
      <c r="C3361" s="372" t="s">
        <v>684</v>
      </c>
      <c r="D3361" s="372"/>
      <c r="E3361" s="372"/>
      <c r="F3361" s="51" t="s">
        <v>69</v>
      </c>
      <c r="G3361" s="63">
        <v>51</v>
      </c>
      <c r="H3361" s="52"/>
      <c r="I3361" s="63">
        <v>51</v>
      </c>
      <c r="J3361" s="57"/>
      <c r="K3361" s="52"/>
      <c r="L3361" s="53">
        <v>6.16</v>
      </c>
      <c r="M3361" s="52"/>
      <c r="N3361" s="64">
        <v>215.38</v>
      </c>
      <c r="AF3361" s="39"/>
      <c r="AG3361" s="47"/>
      <c r="AH3361" s="47"/>
      <c r="AL3361" s="3" t="s">
        <v>684</v>
      </c>
      <c r="AN3361" s="47"/>
      <c r="AO3361" s="47"/>
      <c r="AQ3361" s="47"/>
    </row>
    <row r="3362" spans="1:43" s="4" customFormat="1" ht="15" x14ac:dyDescent="0.25">
      <c r="A3362" s="65"/>
      <c r="B3362" s="66"/>
      <c r="C3362" s="374" t="s">
        <v>72</v>
      </c>
      <c r="D3362" s="374"/>
      <c r="E3362" s="374"/>
      <c r="F3362" s="42"/>
      <c r="G3362" s="43"/>
      <c r="H3362" s="43"/>
      <c r="I3362" s="43"/>
      <c r="J3362" s="45"/>
      <c r="K3362" s="43"/>
      <c r="L3362" s="67">
        <v>30.69</v>
      </c>
      <c r="M3362" s="60"/>
      <c r="N3362" s="46"/>
      <c r="AF3362" s="39"/>
      <c r="AG3362" s="47"/>
      <c r="AH3362" s="47"/>
      <c r="AN3362" s="47" t="s">
        <v>72</v>
      </c>
      <c r="AO3362" s="47"/>
      <c r="AQ3362" s="47"/>
    </row>
    <row r="3363" spans="1:43" s="4" customFormat="1" ht="45.75" x14ac:dyDescent="0.25">
      <c r="A3363" s="40" t="s">
        <v>1191</v>
      </c>
      <c r="B3363" s="41" t="s">
        <v>706</v>
      </c>
      <c r="C3363" s="374" t="s">
        <v>998</v>
      </c>
      <c r="D3363" s="374"/>
      <c r="E3363" s="374"/>
      <c r="F3363" s="42" t="s">
        <v>215</v>
      </c>
      <c r="G3363" s="43">
        <v>0.04</v>
      </c>
      <c r="H3363" s="44">
        <v>1</v>
      </c>
      <c r="I3363" s="68">
        <v>0.04</v>
      </c>
      <c r="J3363" s="45"/>
      <c r="K3363" s="43"/>
      <c r="L3363" s="45"/>
      <c r="M3363" s="43"/>
      <c r="N3363" s="46"/>
      <c r="AF3363" s="39"/>
      <c r="AG3363" s="47"/>
      <c r="AH3363" s="47" t="s">
        <v>998</v>
      </c>
      <c r="AN3363" s="47"/>
      <c r="AO3363" s="47"/>
      <c r="AQ3363" s="47"/>
    </row>
    <row r="3364" spans="1:43" s="4" customFormat="1" ht="15" x14ac:dyDescent="0.25">
      <c r="A3364" s="69"/>
      <c r="B3364" s="50"/>
      <c r="C3364" s="372" t="s">
        <v>675</v>
      </c>
      <c r="D3364" s="372"/>
      <c r="E3364" s="372"/>
      <c r="F3364" s="372"/>
      <c r="G3364" s="372"/>
      <c r="H3364" s="372"/>
      <c r="I3364" s="372"/>
      <c r="J3364" s="372"/>
      <c r="K3364" s="372"/>
      <c r="L3364" s="372"/>
      <c r="M3364" s="372"/>
      <c r="N3364" s="377"/>
      <c r="AF3364" s="39"/>
      <c r="AG3364" s="47"/>
      <c r="AH3364" s="47"/>
      <c r="AI3364" s="3" t="s">
        <v>675</v>
      </c>
      <c r="AN3364" s="47"/>
      <c r="AO3364" s="47"/>
      <c r="AQ3364" s="47"/>
    </row>
    <row r="3365" spans="1:43" s="4" customFormat="1" ht="22.5" x14ac:dyDescent="0.25">
      <c r="A3365" s="103"/>
      <c r="B3365" s="49" t="s">
        <v>217</v>
      </c>
      <c r="C3365" s="368" t="s">
        <v>218</v>
      </c>
      <c r="D3365" s="368"/>
      <c r="E3365" s="368"/>
      <c r="F3365" s="368"/>
      <c r="G3365" s="368"/>
      <c r="H3365" s="368"/>
      <c r="I3365" s="368"/>
      <c r="J3365" s="368"/>
      <c r="K3365" s="368"/>
      <c r="L3365" s="368"/>
      <c r="M3365" s="368"/>
      <c r="N3365" s="376"/>
      <c r="AF3365" s="39"/>
      <c r="AG3365" s="47"/>
      <c r="AH3365" s="47"/>
      <c r="AJ3365" s="3" t="s">
        <v>218</v>
      </c>
      <c r="AN3365" s="47"/>
      <c r="AO3365" s="47"/>
      <c r="AQ3365" s="47"/>
    </row>
    <row r="3366" spans="1:43" s="4" customFormat="1" ht="15" x14ac:dyDescent="0.25">
      <c r="A3366" s="48"/>
      <c r="B3366" s="49" t="s">
        <v>58</v>
      </c>
      <c r="C3366" s="372" t="s">
        <v>62</v>
      </c>
      <c r="D3366" s="372"/>
      <c r="E3366" s="372"/>
      <c r="F3366" s="51"/>
      <c r="G3366" s="52"/>
      <c r="H3366" s="52"/>
      <c r="I3366" s="52"/>
      <c r="J3366" s="53">
        <v>139.54</v>
      </c>
      <c r="K3366" s="54">
        <v>1.1499999999999999</v>
      </c>
      <c r="L3366" s="53">
        <v>6.42</v>
      </c>
      <c r="M3366" s="54">
        <v>34.96</v>
      </c>
      <c r="N3366" s="64">
        <v>224.44</v>
      </c>
      <c r="AF3366" s="39"/>
      <c r="AG3366" s="47"/>
      <c r="AH3366" s="47"/>
      <c r="AK3366" s="3" t="s">
        <v>62</v>
      </c>
      <c r="AN3366" s="47"/>
      <c r="AO3366" s="47"/>
      <c r="AQ3366" s="47"/>
    </row>
    <row r="3367" spans="1:43" s="4" customFormat="1" ht="15" x14ac:dyDescent="0.25">
      <c r="A3367" s="48"/>
      <c r="B3367" s="49" t="s">
        <v>122</v>
      </c>
      <c r="C3367" s="372" t="s">
        <v>177</v>
      </c>
      <c r="D3367" s="372"/>
      <c r="E3367" s="372"/>
      <c r="F3367" s="51"/>
      <c r="G3367" s="52"/>
      <c r="H3367" s="52"/>
      <c r="I3367" s="52"/>
      <c r="J3367" s="53">
        <v>16.79</v>
      </c>
      <c r="K3367" s="52"/>
      <c r="L3367" s="53">
        <v>0.67</v>
      </c>
      <c r="M3367" s="52"/>
      <c r="N3367" s="58"/>
      <c r="AF3367" s="39"/>
      <c r="AG3367" s="47"/>
      <c r="AH3367" s="47"/>
      <c r="AK3367" s="3" t="s">
        <v>177</v>
      </c>
      <c r="AN3367" s="47"/>
      <c r="AO3367" s="47"/>
      <c r="AQ3367" s="47"/>
    </row>
    <row r="3368" spans="1:43" s="4" customFormat="1" ht="15" x14ac:dyDescent="0.25">
      <c r="A3368" s="56"/>
      <c r="B3368" s="49"/>
      <c r="C3368" s="372" t="s">
        <v>63</v>
      </c>
      <c r="D3368" s="372"/>
      <c r="E3368" s="372"/>
      <c r="F3368" s="51" t="s">
        <v>64</v>
      </c>
      <c r="G3368" s="104">
        <v>15.2</v>
      </c>
      <c r="H3368" s="54">
        <v>1.1499999999999999</v>
      </c>
      <c r="I3368" s="70">
        <v>0.69920000000000004</v>
      </c>
      <c r="J3368" s="57"/>
      <c r="K3368" s="52"/>
      <c r="L3368" s="57"/>
      <c r="M3368" s="52"/>
      <c r="N3368" s="58"/>
      <c r="AF3368" s="39"/>
      <c r="AG3368" s="47"/>
      <c r="AH3368" s="47"/>
      <c r="AL3368" s="3" t="s">
        <v>63</v>
      </c>
      <c r="AN3368" s="47"/>
      <c r="AO3368" s="47"/>
      <c r="AQ3368" s="47"/>
    </row>
    <row r="3369" spans="1:43" s="4" customFormat="1" ht="15" x14ac:dyDescent="0.25">
      <c r="A3369" s="48"/>
      <c r="B3369" s="49"/>
      <c r="C3369" s="375" t="s">
        <v>65</v>
      </c>
      <c r="D3369" s="375"/>
      <c r="E3369" s="375"/>
      <c r="F3369" s="59"/>
      <c r="G3369" s="60"/>
      <c r="H3369" s="60"/>
      <c r="I3369" s="60"/>
      <c r="J3369" s="61">
        <v>156.33000000000001</v>
      </c>
      <c r="K3369" s="60"/>
      <c r="L3369" s="61">
        <v>7.09</v>
      </c>
      <c r="M3369" s="60"/>
      <c r="N3369" s="62"/>
      <c r="AF3369" s="39"/>
      <c r="AG3369" s="47"/>
      <c r="AH3369" s="47"/>
      <c r="AM3369" s="3" t="s">
        <v>65</v>
      </c>
      <c r="AN3369" s="47"/>
      <c r="AO3369" s="47"/>
      <c r="AQ3369" s="47"/>
    </row>
    <row r="3370" spans="1:43" s="4" customFormat="1" ht="15" x14ac:dyDescent="0.25">
      <c r="A3370" s="56"/>
      <c r="B3370" s="49"/>
      <c r="C3370" s="372" t="s">
        <v>66</v>
      </c>
      <c r="D3370" s="372"/>
      <c r="E3370" s="372"/>
      <c r="F3370" s="51"/>
      <c r="G3370" s="52"/>
      <c r="H3370" s="52"/>
      <c r="I3370" s="52"/>
      <c r="J3370" s="57"/>
      <c r="K3370" s="52"/>
      <c r="L3370" s="53">
        <v>6.42</v>
      </c>
      <c r="M3370" s="52"/>
      <c r="N3370" s="64">
        <v>224.44</v>
      </c>
      <c r="AF3370" s="39"/>
      <c r="AG3370" s="47"/>
      <c r="AH3370" s="47"/>
      <c r="AL3370" s="3" t="s">
        <v>66</v>
      </c>
      <c r="AN3370" s="47"/>
      <c r="AO3370" s="47"/>
      <c r="AQ3370" s="47"/>
    </row>
    <row r="3371" spans="1:43" s="4" customFormat="1" ht="23.25" x14ac:dyDescent="0.25">
      <c r="A3371" s="56"/>
      <c r="B3371" s="49" t="s">
        <v>681</v>
      </c>
      <c r="C3371" s="372" t="s">
        <v>682</v>
      </c>
      <c r="D3371" s="372"/>
      <c r="E3371" s="372"/>
      <c r="F3371" s="51" t="s">
        <v>69</v>
      </c>
      <c r="G3371" s="63">
        <v>97</v>
      </c>
      <c r="H3371" s="52"/>
      <c r="I3371" s="63">
        <v>97</v>
      </c>
      <c r="J3371" s="57"/>
      <c r="K3371" s="52"/>
      <c r="L3371" s="53">
        <v>6.23</v>
      </c>
      <c r="M3371" s="52"/>
      <c r="N3371" s="64">
        <v>217.71</v>
      </c>
      <c r="AF3371" s="39"/>
      <c r="AG3371" s="47"/>
      <c r="AH3371" s="47"/>
      <c r="AL3371" s="3" t="s">
        <v>682</v>
      </c>
      <c r="AN3371" s="47"/>
      <c r="AO3371" s="47"/>
      <c r="AQ3371" s="47"/>
    </row>
    <row r="3372" spans="1:43" s="4" customFormat="1" ht="23.25" x14ac:dyDescent="0.25">
      <c r="A3372" s="56"/>
      <c r="B3372" s="49" t="s">
        <v>683</v>
      </c>
      <c r="C3372" s="372" t="s">
        <v>684</v>
      </c>
      <c r="D3372" s="372"/>
      <c r="E3372" s="372"/>
      <c r="F3372" s="51" t="s">
        <v>69</v>
      </c>
      <c r="G3372" s="63">
        <v>51</v>
      </c>
      <c r="H3372" s="52"/>
      <c r="I3372" s="63">
        <v>51</v>
      </c>
      <c r="J3372" s="57"/>
      <c r="K3372" s="52"/>
      <c r="L3372" s="53">
        <v>3.27</v>
      </c>
      <c r="M3372" s="52"/>
      <c r="N3372" s="64">
        <v>114.46</v>
      </c>
      <c r="AF3372" s="39"/>
      <c r="AG3372" s="47"/>
      <c r="AH3372" s="47"/>
      <c r="AL3372" s="3" t="s">
        <v>684</v>
      </c>
      <c r="AN3372" s="47"/>
      <c r="AO3372" s="47"/>
      <c r="AQ3372" s="47"/>
    </row>
    <row r="3373" spans="1:43" s="4" customFormat="1" ht="15" x14ac:dyDescent="0.25">
      <c r="A3373" s="65"/>
      <c r="B3373" s="66"/>
      <c r="C3373" s="374" t="s">
        <v>72</v>
      </c>
      <c r="D3373" s="374"/>
      <c r="E3373" s="374"/>
      <c r="F3373" s="42"/>
      <c r="G3373" s="43"/>
      <c r="H3373" s="43"/>
      <c r="I3373" s="43"/>
      <c r="J3373" s="45"/>
      <c r="K3373" s="43"/>
      <c r="L3373" s="67">
        <v>16.59</v>
      </c>
      <c r="M3373" s="60"/>
      <c r="N3373" s="46"/>
      <c r="AF3373" s="39"/>
      <c r="AG3373" s="47"/>
      <c r="AH3373" s="47"/>
      <c r="AN3373" s="47" t="s">
        <v>72</v>
      </c>
      <c r="AO3373" s="47"/>
      <c r="AQ3373" s="47"/>
    </row>
    <row r="3374" spans="1:43" s="4" customFormat="1" ht="34.5" x14ac:dyDescent="0.25">
      <c r="A3374" s="40" t="s">
        <v>1192</v>
      </c>
      <c r="B3374" s="41" t="s">
        <v>1941</v>
      </c>
      <c r="C3374" s="374" t="s">
        <v>1942</v>
      </c>
      <c r="D3374" s="374"/>
      <c r="E3374" s="374"/>
      <c r="F3374" s="42" t="s">
        <v>231</v>
      </c>
      <c r="G3374" s="43">
        <v>32.64</v>
      </c>
      <c r="H3374" s="44">
        <v>1</v>
      </c>
      <c r="I3374" s="68">
        <v>32.64</v>
      </c>
      <c r="J3374" s="67">
        <v>25.57</v>
      </c>
      <c r="K3374" s="43"/>
      <c r="L3374" s="67">
        <v>834.6</v>
      </c>
      <c r="M3374" s="43"/>
      <c r="N3374" s="46"/>
      <c r="AF3374" s="39"/>
      <c r="AG3374" s="47"/>
      <c r="AH3374" s="47" t="s">
        <v>1942</v>
      </c>
      <c r="AN3374" s="47"/>
      <c r="AO3374" s="47"/>
      <c r="AQ3374" s="47"/>
    </row>
    <row r="3375" spans="1:43" s="4" customFormat="1" ht="15" x14ac:dyDescent="0.25">
      <c r="A3375" s="69"/>
      <c r="B3375" s="50"/>
      <c r="C3375" s="372" t="s">
        <v>2428</v>
      </c>
      <c r="D3375" s="372"/>
      <c r="E3375" s="372"/>
      <c r="F3375" s="372"/>
      <c r="G3375" s="372"/>
      <c r="H3375" s="372"/>
      <c r="I3375" s="372"/>
      <c r="J3375" s="372"/>
      <c r="K3375" s="372"/>
      <c r="L3375" s="372"/>
      <c r="M3375" s="372"/>
      <c r="N3375" s="377"/>
      <c r="AF3375" s="39"/>
      <c r="AG3375" s="47"/>
      <c r="AH3375" s="47"/>
      <c r="AI3375" s="3" t="s">
        <v>2428</v>
      </c>
      <c r="AN3375" s="47"/>
      <c r="AO3375" s="47"/>
      <c r="AQ3375" s="47"/>
    </row>
    <row r="3376" spans="1:43" s="4" customFormat="1" ht="15" x14ac:dyDescent="0.25">
      <c r="A3376" s="65"/>
      <c r="B3376" s="66"/>
      <c r="C3376" s="374" t="s">
        <v>72</v>
      </c>
      <c r="D3376" s="374"/>
      <c r="E3376" s="374"/>
      <c r="F3376" s="42"/>
      <c r="G3376" s="43"/>
      <c r="H3376" s="43"/>
      <c r="I3376" s="43"/>
      <c r="J3376" s="45"/>
      <c r="K3376" s="43"/>
      <c r="L3376" s="67">
        <v>834.6</v>
      </c>
      <c r="M3376" s="60"/>
      <c r="N3376" s="46"/>
      <c r="AF3376" s="39"/>
      <c r="AG3376" s="47"/>
      <c r="AH3376" s="47"/>
      <c r="AN3376" s="47" t="s">
        <v>72</v>
      </c>
      <c r="AO3376" s="47"/>
      <c r="AQ3376" s="47"/>
    </row>
    <row r="3377" spans="1:43" s="4" customFormat="1" ht="23.25" x14ac:dyDescent="0.25">
      <c r="A3377" s="40" t="s">
        <v>1194</v>
      </c>
      <c r="B3377" s="41" t="s">
        <v>690</v>
      </c>
      <c r="C3377" s="374" t="s">
        <v>691</v>
      </c>
      <c r="D3377" s="374"/>
      <c r="E3377" s="374"/>
      <c r="F3377" s="42" t="s">
        <v>215</v>
      </c>
      <c r="G3377" s="43">
        <v>0.66</v>
      </c>
      <c r="H3377" s="44">
        <v>1</v>
      </c>
      <c r="I3377" s="68">
        <v>0.66</v>
      </c>
      <c r="J3377" s="45"/>
      <c r="K3377" s="43"/>
      <c r="L3377" s="45"/>
      <c r="M3377" s="43"/>
      <c r="N3377" s="46"/>
      <c r="AF3377" s="39"/>
      <c r="AG3377" s="47"/>
      <c r="AH3377" s="47" t="s">
        <v>691</v>
      </c>
      <c r="AN3377" s="47"/>
      <c r="AO3377" s="47"/>
      <c r="AQ3377" s="47"/>
    </row>
    <row r="3378" spans="1:43" s="4" customFormat="1" ht="15" x14ac:dyDescent="0.25">
      <c r="A3378" s="69"/>
      <c r="B3378" s="50"/>
      <c r="C3378" s="372" t="s">
        <v>2537</v>
      </c>
      <c r="D3378" s="372"/>
      <c r="E3378" s="372"/>
      <c r="F3378" s="372"/>
      <c r="G3378" s="372"/>
      <c r="H3378" s="372"/>
      <c r="I3378" s="372"/>
      <c r="J3378" s="372"/>
      <c r="K3378" s="372"/>
      <c r="L3378" s="372"/>
      <c r="M3378" s="372"/>
      <c r="N3378" s="377"/>
      <c r="AF3378" s="39"/>
      <c r="AG3378" s="47"/>
      <c r="AH3378" s="47"/>
      <c r="AI3378" s="3" t="s">
        <v>2537</v>
      </c>
      <c r="AN3378" s="47"/>
      <c r="AO3378" s="47"/>
      <c r="AQ3378" s="47"/>
    </row>
    <row r="3379" spans="1:43" s="4" customFormat="1" ht="22.5" x14ac:dyDescent="0.25">
      <c r="A3379" s="103"/>
      <c r="B3379" s="49" t="s">
        <v>217</v>
      </c>
      <c r="C3379" s="368" t="s">
        <v>218</v>
      </c>
      <c r="D3379" s="368"/>
      <c r="E3379" s="368"/>
      <c r="F3379" s="368"/>
      <c r="G3379" s="368"/>
      <c r="H3379" s="368"/>
      <c r="I3379" s="368"/>
      <c r="J3379" s="368"/>
      <c r="K3379" s="368"/>
      <c r="L3379" s="368"/>
      <c r="M3379" s="368"/>
      <c r="N3379" s="376"/>
      <c r="AF3379" s="39"/>
      <c r="AG3379" s="47"/>
      <c r="AH3379" s="47"/>
      <c r="AJ3379" s="3" t="s">
        <v>218</v>
      </c>
      <c r="AN3379" s="47"/>
      <c r="AO3379" s="47"/>
      <c r="AQ3379" s="47"/>
    </row>
    <row r="3380" spans="1:43" s="4" customFormat="1" ht="15" x14ac:dyDescent="0.25">
      <c r="A3380" s="48"/>
      <c r="B3380" s="49" t="s">
        <v>58</v>
      </c>
      <c r="C3380" s="372" t="s">
        <v>62</v>
      </c>
      <c r="D3380" s="372"/>
      <c r="E3380" s="372"/>
      <c r="F3380" s="51"/>
      <c r="G3380" s="52"/>
      <c r="H3380" s="52"/>
      <c r="I3380" s="52"/>
      <c r="J3380" s="53">
        <v>49.82</v>
      </c>
      <c r="K3380" s="54">
        <v>1.1499999999999999</v>
      </c>
      <c r="L3380" s="53">
        <v>37.81</v>
      </c>
      <c r="M3380" s="54">
        <v>34.96</v>
      </c>
      <c r="N3380" s="55">
        <v>1321.84</v>
      </c>
      <c r="AF3380" s="39"/>
      <c r="AG3380" s="47"/>
      <c r="AH3380" s="47"/>
      <c r="AK3380" s="3" t="s">
        <v>62</v>
      </c>
      <c r="AN3380" s="47"/>
      <c r="AO3380" s="47"/>
      <c r="AQ3380" s="47"/>
    </row>
    <row r="3381" spans="1:43" s="4" customFormat="1" ht="15" x14ac:dyDescent="0.25">
      <c r="A3381" s="48"/>
      <c r="B3381" s="49" t="s">
        <v>73</v>
      </c>
      <c r="C3381" s="372" t="s">
        <v>175</v>
      </c>
      <c r="D3381" s="372"/>
      <c r="E3381" s="372"/>
      <c r="F3381" s="51"/>
      <c r="G3381" s="52"/>
      <c r="H3381" s="52"/>
      <c r="I3381" s="52"/>
      <c r="J3381" s="53">
        <v>256.27</v>
      </c>
      <c r="K3381" s="54">
        <v>1.1499999999999999</v>
      </c>
      <c r="L3381" s="53">
        <v>194.51</v>
      </c>
      <c r="M3381" s="52"/>
      <c r="N3381" s="58"/>
      <c r="AF3381" s="39"/>
      <c r="AG3381" s="47"/>
      <c r="AH3381" s="47"/>
      <c r="AK3381" s="3" t="s">
        <v>175</v>
      </c>
      <c r="AN3381" s="47"/>
      <c r="AO3381" s="47"/>
      <c r="AQ3381" s="47"/>
    </row>
    <row r="3382" spans="1:43" s="4" customFormat="1" ht="15" x14ac:dyDescent="0.25">
      <c r="A3382" s="48"/>
      <c r="B3382" s="49" t="s">
        <v>78</v>
      </c>
      <c r="C3382" s="372" t="s">
        <v>176</v>
      </c>
      <c r="D3382" s="372"/>
      <c r="E3382" s="372"/>
      <c r="F3382" s="51"/>
      <c r="G3382" s="52"/>
      <c r="H3382" s="52"/>
      <c r="I3382" s="52"/>
      <c r="J3382" s="53">
        <v>45.24</v>
      </c>
      <c r="K3382" s="54">
        <v>1.1499999999999999</v>
      </c>
      <c r="L3382" s="53">
        <v>34.340000000000003</v>
      </c>
      <c r="M3382" s="54">
        <v>34.96</v>
      </c>
      <c r="N3382" s="55">
        <v>1200.53</v>
      </c>
      <c r="AF3382" s="39"/>
      <c r="AG3382" s="47"/>
      <c r="AH3382" s="47"/>
      <c r="AK3382" s="3" t="s">
        <v>176</v>
      </c>
      <c r="AN3382" s="47"/>
      <c r="AO3382" s="47"/>
      <c r="AQ3382" s="47"/>
    </row>
    <row r="3383" spans="1:43" s="4" customFormat="1" ht="15" x14ac:dyDescent="0.25">
      <c r="A3383" s="48"/>
      <c r="B3383" s="49" t="s">
        <v>122</v>
      </c>
      <c r="C3383" s="372" t="s">
        <v>177</v>
      </c>
      <c r="D3383" s="372"/>
      <c r="E3383" s="372"/>
      <c r="F3383" s="51"/>
      <c r="G3383" s="52"/>
      <c r="H3383" s="52"/>
      <c r="I3383" s="52"/>
      <c r="J3383" s="53">
        <v>1</v>
      </c>
      <c r="K3383" s="52"/>
      <c r="L3383" s="53">
        <v>0.66</v>
      </c>
      <c r="M3383" s="52"/>
      <c r="N3383" s="58"/>
      <c r="AF3383" s="39"/>
      <c r="AG3383" s="47"/>
      <c r="AH3383" s="47"/>
      <c r="AK3383" s="3" t="s">
        <v>177</v>
      </c>
      <c r="AN3383" s="47"/>
      <c r="AO3383" s="47"/>
      <c r="AQ3383" s="47"/>
    </row>
    <row r="3384" spans="1:43" s="4" customFormat="1" ht="15" x14ac:dyDescent="0.25">
      <c r="A3384" s="56"/>
      <c r="B3384" s="49"/>
      <c r="C3384" s="372" t="s">
        <v>63</v>
      </c>
      <c r="D3384" s="372"/>
      <c r="E3384" s="372"/>
      <c r="F3384" s="51" t="s">
        <v>64</v>
      </c>
      <c r="G3384" s="104">
        <v>5.3</v>
      </c>
      <c r="H3384" s="54">
        <v>1.1499999999999999</v>
      </c>
      <c r="I3384" s="70">
        <v>4.0227000000000004</v>
      </c>
      <c r="J3384" s="57"/>
      <c r="K3384" s="52"/>
      <c r="L3384" s="57"/>
      <c r="M3384" s="52"/>
      <c r="N3384" s="58"/>
      <c r="AF3384" s="39"/>
      <c r="AG3384" s="47"/>
      <c r="AH3384" s="47"/>
      <c r="AL3384" s="3" t="s">
        <v>63</v>
      </c>
      <c r="AN3384" s="47"/>
      <c r="AO3384" s="47"/>
      <c r="AQ3384" s="47"/>
    </row>
    <row r="3385" spans="1:43" s="4" customFormat="1" ht="15" x14ac:dyDescent="0.25">
      <c r="A3385" s="56"/>
      <c r="B3385" s="49"/>
      <c r="C3385" s="372" t="s">
        <v>178</v>
      </c>
      <c r="D3385" s="372"/>
      <c r="E3385" s="372"/>
      <c r="F3385" s="51" t="s">
        <v>64</v>
      </c>
      <c r="G3385" s="104">
        <v>3.9</v>
      </c>
      <c r="H3385" s="54">
        <v>1.1499999999999999</v>
      </c>
      <c r="I3385" s="70">
        <v>2.9601000000000002</v>
      </c>
      <c r="J3385" s="57"/>
      <c r="K3385" s="52"/>
      <c r="L3385" s="57"/>
      <c r="M3385" s="52"/>
      <c r="N3385" s="58"/>
      <c r="AF3385" s="39"/>
      <c r="AG3385" s="47"/>
      <c r="AH3385" s="47"/>
      <c r="AL3385" s="3" t="s">
        <v>178</v>
      </c>
      <c r="AN3385" s="47"/>
      <c r="AO3385" s="47"/>
      <c r="AQ3385" s="47"/>
    </row>
    <row r="3386" spans="1:43" s="4" customFormat="1" ht="15" x14ac:dyDescent="0.25">
      <c r="A3386" s="48"/>
      <c r="B3386" s="49"/>
      <c r="C3386" s="375" t="s">
        <v>65</v>
      </c>
      <c r="D3386" s="375"/>
      <c r="E3386" s="375"/>
      <c r="F3386" s="59"/>
      <c r="G3386" s="60"/>
      <c r="H3386" s="60"/>
      <c r="I3386" s="60"/>
      <c r="J3386" s="61">
        <v>307.08999999999997</v>
      </c>
      <c r="K3386" s="60"/>
      <c r="L3386" s="61">
        <v>232.98</v>
      </c>
      <c r="M3386" s="60"/>
      <c r="N3386" s="62"/>
      <c r="AF3386" s="39"/>
      <c r="AG3386" s="47"/>
      <c r="AH3386" s="47"/>
      <c r="AM3386" s="3" t="s">
        <v>65</v>
      </c>
      <c r="AN3386" s="47"/>
      <c r="AO3386" s="47"/>
      <c r="AQ3386" s="47"/>
    </row>
    <row r="3387" spans="1:43" s="4" customFormat="1" ht="15" x14ac:dyDescent="0.25">
      <c r="A3387" s="56"/>
      <c r="B3387" s="49"/>
      <c r="C3387" s="372" t="s">
        <v>66</v>
      </c>
      <c r="D3387" s="372"/>
      <c r="E3387" s="372"/>
      <c r="F3387" s="51"/>
      <c r="G3387" s="52"/>
      <c r="H3387" s="52"/>
      <c r="I3387" s="52"/>
      <c r="J3387" s="57"/>
      <c r="K3387" s="52"/>
      <c r="L3387" s="53">
        <v>72.150000000000006</v>
      </c>
      <c r="M3387" s="52"/>
      <c r="N3387" s="55">
        <v>2522.37</v>
      </c>
      <c r="AF3387" s="39"/>
      <c r="AG3387" s="47"/>
      <c r="AH3387" s="47"/>
      <c r="AL3387" s="3" t="s">
        <v>66</v>
      </c>
      <c r="AN3387" s="47"/>
      <c r="AO3387" s="47"/>
      <c r="AQ3387" s="47"/>
    </row>
    <row r="3388" spans="1:43" s="4" customFormat="1" ht="23.25" x14ac:dyDescent="0.25">
      <c r="A3388" s="56"/>
      <c r="B3388" s="49" t="s">
        <v>681</v>
      </c>
      <c r="C3388" s="372" t="s">
        <v>682</v>
      </c>
      <c r="D3388" s="372"/>
      <c r="E3388" s="372"/>
      <c r="F3388" s="51" t="s">
        <v>69</v>
      </c>
      <c r="G3388" s="63">
        <v>97</v>
      </c>
      <c r="H3388" s="52"/>
      <c r="I3388" s="63">
        <v>97</v>
      </c>
      <c r="J3388" s="57"/>
      <c r="K3388" s="52"/>
      <c r="L3388" s="53">
        <v>69.989999999999995</v>
      </c>
      <c r="M3388" s="52"/>
      <c r="N3388" s="55">
        <v>2446.6999999999998</v>
      </c>
      <c r="AF3388" s="39"/>
      <c r="AG3388" s="47"/>
      <c r="AH3388" s="47"/>
      <c r="AL3388" s="3" t="s">
        <v>682</v>
      </c>
      <c r="AN3388" s="47"/>
      <c r="AO3388" s="47"/>
      <c r="AQ3388" s="47"/>
    </row>
    <row r="3389" spans="1:43" s="4" customFormat="1" ht="23.25" x14ac:dyDescent="0.25">
      <c r="A3389" s="56"/>
      <c r="B3389" s="49" t="s">
        <v>683</v>
      </c>
      <c r="C3389" s="372" t="s">
        <v>684</v>
      </c>
      <c r="D3389" s="372"/>
      <c r="E3389" s="372"/>
      <c r="F3389" s="51" t="s">
        <v>69</v>
      </c>
      <c r="G3389" s="63">
        <v>51</v>
      </c>
      <c r="H3389" s="52"/>
      <c r="I3389" s="63">
        <v>51</v>
      </c>
      <c r="J3389" s="57"/>
      <c r="K3389" s="52"/>
      <c r="L3389" s="53">
        <v>36.799999999999997</v>
      </c>
      <c r="M3389" s="52"/>
      <c r="N3389" s="55">
        <v>1286.4100000000001</v>
      </c>
      <c r="AF3389" s="39"/>
      <c r="AG3389" s="47"/>
      <c r="AH3389" s="47"/>
      <c r="AL3389" s="3" t="s">
        <v>684</v>
      </c>
      <c r="AN3389" s="47"/>
      <c r="AO3389" s="47"/>
      <c r="AQ3389" s="47"/>
    </row>
    <row r="3390" spans="1:43" s="4" customFormat="1" ht="15" x14ac:dyDescent="0.25">
      <c r="A3390" s="65"/>
      <c r="B3390" s="66"/>
      <c r="C3390" s="374" t="s">
        <v>72</v>
      </c>
      <c r="D3390" s="374"/>
      <c r="E3390" s="374"/>
      <c r="F3390" s="42"/>
      <c r="G3390" s="43"/>
      <c r="H3390" s="43"/>
      <c r="I3390" s="43"/>
      <c r="J3390" s="45"/>
      <c r="K3390" s="43"/>
      <c r="L3390" s="67">
        <v>339.77</v>
      </c>
      <c r="M3390" s="60"/>
      <c r="N3390" s="46"/>
      <c r="AF3390" s="39"/>
      <c r="AG3390" s="47"/>
      <c r="AH3390" s="47"/>
      <c r="AN3390" s="47" t="s">
        <v>72</v>
      </c>
      <c r="AO3390" s="47"/>
      <c r="AQ3390" s="47"/>
    </row>
    <row r="3391" spans="1:43" s="4" customFormat="1" ht="23.25" x14ac:dyDescent="0.25">
      <c r="A3391" s="40" t="s">
        <v>1195</v>
      </c>
      <c r="B3391" s="41" t="s">
        <v>694</v>
      </c>
      <c r="C3391" s="374" t="s">
        <v>695</v>
      </c>
      <c r="D3391" s="374"/>
      <c r="E3391" s="374"/>
      <c r="F3391" s="42" t="s">
        <v>215</v>
      </c>
      <c r="G3391" s="43">
        <v>0.2</v>
      </c>
      <c r="H3391" s="44">
        <v>1</v>
      </c>
      <c r="I3391" s="120">
        <v>0.2</v>
      </c>
      <c r="J3391" s="45"/>
      <c r="K3391" s="43"/>
      <c r="L3391" s="45"/>
      <c r="M3391" s="43"/>
      <c r="N3391" s="46"/>
      <c r="AF3391" s="39"/>
      <c r="AG3391" s="47"/>
      <c r="AH3391" s="47" t="s">
        <v>695</v>
      </c>
      <c r="AN3391" s="47"/>
      <c r="AO3391" s="47"/>
      <c r="AQ3391" s="47"/>
    </row>
    <row r="3392" spans="1:43" s="4" customFormat="1" ht="15" x14ac:dyDescent="0.25">
      <c r="A3392" s="69"/>
      <c r="B3392" s="50"/>
      <c r="C3392" s="372" t="s">
        <v>2538</v>
      </c>
      <c r="D3392" s="372"/>
      <c r="E3392" s="372"/>
      <c r="F3392" s="372"/>
      <c r="G3392" s="372"/>
      <c r="H3392" s="372"/>
      <c r="I3392" s="372"/>
      <c r="J3392" s="372"/>
      <c r="K3392" s="372"/>
      <c r="L3392" s="372"/>
      <c r="M3392" s="372"/>
      <c r="N3392" s="377"/>
      <c r="AF3392" s="39"/>
      <c r="AG3392" s="47"/>
      <c r="AH3392" s="47"/>
      <c r="AI3392" s="3" t="s">
        <v>2538</v>
      </c>
      <c r="AN3392" s="47"/>
      <c r="AO3392" s="47"/>
      <c r="AQ3392" s="47"/>
    </row>
    <row r="3393" spans="1:43" s="4" customFormat="1" ht="22.5" x14ac:dyDescent="0.25">
      <c r="A3393" s="103"/>
      <c r="B3393" s="49" t="s">
        <v>217</v>
      </c>
      <c r="C3393" s="368" t="s">
        <v>218</v>
      </c>
      <c r="D3393" s="368"/>
      <c r="E3393" s="368"/>
      <c r="F3393" s="368"/>
      <c r="G3393" s="368"/>
      <c r="H3393" s="368"/>
      <c r="I3393" s="368"/>
      <c r="J3393" s="368"/>
      <c r="K3393" s="368"/>
      <c r="L3393" s="368"/>
      <c r="M3393" s="368"/>
      <c r="N3393" s="376"/>
      <c r="AF3393" s="39"/>
      <c r="AG3393" s="47"/>
      <c r="AH3393" s="47"/>
      <c r="AJ3393" s="3" t="s">
        <v>218</v>
      </c>
      <c r="AN3393" s="47"/>
      <c r="AO3393" s="47"/>
      <c r="AQ3393" s="47"/>
    </row>
    <row r="3394" spans="1:43" s="4" customFormat="1" ht="15" x14ac:dyDescent="0.25">
      <c r="A3394" s="48"/>
      <c r="B3394" s="49" t="s">
        <v>58</v>
      </c>
      <c r="C3394" s="372" t="s">
        <v>62</v>
      </c>
      <c r="D3394" s="372"/>
      <c r="E3394" s="372"/>
      <c r="F3394" s="51"/>
      <c r="G3394" s="52"/>
      <c r="H3394" s="52"/>
      <c r="I3394" s="52"/>
      <c r="J3394" s="53">
        <v>18.71</v>
      </c>
      <c r="K3394" s="54">
        <v>1.1499999999999999</v>
      </c>
      <c r="L3394" s="53">
        <v>4.3</v>
      </c>
      <c r="M3394" s="54">
        <v>34.96</v>
      </c>
      <c r="N3394" s="64">
        <v>150.33000000000001</v>
      </c>
      <c r="AF3394" s="39"/>
      <c r="AG3394" s="47"/>
      <c r="AH3394" s="47"/>
      <c r="AK3394" s="3" t="s">
        <v>62</v>
      </c>
      <c r="AN3394" s="47"/>
      <c r="AO3394" s="47"/>
      <c r="AQ3394" s="47"/>
    </row>
    <row r="3395" spans="1:43" s="4" customFormat="1" ht="15" x14ac:dyDescent="0.25">
      <c r="A3395" s="48"/>
      <c r="B3395" s="49" t="s">
        <v>73</v>
      </c>
      <c r="C3395" s="372" t="s">
        <v>175</v>
      </c>
      <c r="D3395" s="372"/>
      <c r="E3395" s="372"/>
      <c r="F3395" s="51"/>
      <c r="G3395" s="52"/>
      <c r="H3395" s="52"/>
      <c r="I3395" s="52"/>
      <c r="J3395" s="53">
        <v>5.26</v>
      </c>
      <c r="K3395" s="54">
        <v>1.1499999999999999</v>
      </c>
      <c r="L3395" s="53">
        <v>1.21</v>
      </c>
      <c r="M3395" s="52"/>
      <c r="N3395" s="58"/>
      <c r="AF3395" s="39"/>
      <c r="AG3395" s="47"/>
      <c r="AH3395" s="47"/>
      <c r="AK3395" s="3" t="s">
        <v>175</v>
      </c>
      <c r="AN3395" s="47"/>
      <c r="AO3395" s="47"/>
      <c r="AQ3395" s="47"/>
    </row>
    <row r="3396" spans="1:43" s="4" customFormat="1" ht="15" x14ac:dyDescent="0.25">
      <c r="A3396" s="48"/>
      <c r="B3396" s="49" t="s">
        <v>78</v>
      </c>
      <c r="C3396" s="372" t="s">
        <v>176</v>
      </c>
      <c r="D3396" s="372"/>
      <c r="E3396" s="372"/>
      <c r="F3396" s="51"/>
      <c r="G3396" s="52"/>
      <c r="H3396" s="52"/>
      <c r="I3396" s="52"/>
      <c r="J3396" s="53">
        <v>0.93</v>
      </c>
      <c r="K3396" s="54">
        <v>1.1499999999999999</v>
      </c>
      <c r="L3396" s="53">
        <v>0.21</v>
      </c>
      <c r="M3396" s="54">
        <v>34.96</v>
      </c>
      <c r="N3396" s="64">
        <v>7.34</v>
      </c>
      <c r="AF3396" s="39"/>
      <c r="AG3396" s="47"/>
      <c r="AH3396" s="47"/>
      <c r="AK3396" s="3" t="s">
        <v>176</v>
      </c>
      <c r="AN3396" s="47"/>
      <c r="AO3396" s="47"/>
      <c r="AQ3396" s="47"/>
    </row>
    <row r="3397" spans="1:43" s="4" customFormat="1" ht="15" x14ac:dyDescent="0.25">
      <c r="A3397" s="48"/>
      <c r="B3397" s="49" t="s">
        <v>122</v>
      </c>
      <c r="C3397" s="372" t="s">
        <v>177</v>
      </c>
      <c r="D3397" s="372"/>
      <c r="E3397" s="372"/>
      <c r="F3397" s="51"/>
      <c r="G3397" s="52"/>
      <c r="H3397" s="52"/>
      <c r="I3397" s="52"/>
      <c r="J3397" s="53">
        <v>0.37</v>
      </c>
      <c r="K3397" s="52"/>
      <c r="L3397" s="53">
        <v>7.0000000000000007E-2</v>
      </c>
      <c r="M3397" s="52"/>
      <c r="N3397" s="58"/>
      <c r="AF3397" s="39"/>
      <c r="AG3397" s="47"/>
      <c r="AH3397" s="47"/>
      <c r="AK3397" s="3" t="s">
        <v>177</v>
      </c>
      <c r="AN3397" s="47"/>
      <c r="AO3397" s="47"/>
      <c r="AQ3397" s="47"/>
    </row>
    <row r="3398" spans="1:43" s="4" customFormat="1" ht="15" x14ac:dyDescent="0.25">
      <c r="A3398" s="56"/>
      <c r="B3398" s="49"/>
      <c r="C3398" s="372" t="s">
        <v>63</v>
      </c>
      <c r="D3398" s="372"/>
      <c r="E3398" s="372"/>
      <c r="F3398" s="51" t="s">
        <v>64</v>
      </c>
      <c r="G3398" s="54">
        <v>1.99</v>
      </c>
      <c r="H3398" s="54">
        <v>1.1499999999999999</v>
      </c>
      <c r="I3398" s="70">
        <v>0.4577</v>
      </c>
      <c r="J3398" s="57"/>
      <c r="K3398" s="52"/>
      <c r="L3398" s="57"/>
      <c r="M3398" s="52"/>
      <c r="N3398" s="58"/>
      <c r="AF3398" s="39"/>
      <c r="AG3398" s="47"/>
      <c r="AH3398" s="47"/>
      <c r="AL3398" s="3" t="s">
        <v>63</v>
      </c>
      <c r="AN3398" s="47"/>
      <c r="AO3398" s="47"/>
      <c r="AQ3398" s="47"/>
    </row>
    <row r="3399" spans="1:43" s="4" customFormat="1" ht="15" x14ac:dyDescent="0.25">
      <c r="A3399" s="56"/>
      <c r="B3399" s="49"/>
      <c r="C3399" s="372" t="s">
        <v>178</v>
      </c>
      <c r="D3399" s="372"/>
      <c r="E3399" s="372"/>
      <c r="F3399" s="51" t="s">
        <v>64</v>
      </c>
      <c r="G3399" s="54">
        <v>0.08</v>
      </c>
      <c r="H3399" s="54">
        <v>1.1499999999999999</v>
      </c>
      <c r="I3399" s="70">
        <v>1.84E-2</v>
      </c>
      <c r="J3399" s="57"/>
      <c r="K3399" s="52"/>
      <c r="L3399" s="57"/>
      <c r="M3399" s="52"/>
      <c r="N3399" s="58"/>
      <c r="AF3399" s="39"/>
      <c r="AG3399" s="47"/>
      <c r="AH3399" s="47"/>
      <c r="AL3399" s="3" t="s">
        <v>178</v>
      </c>
      <c r="AN3399" s="47"/>
      <c r="AO3399" s="47"/>
      <c r="AQ3399" s="47"/>
    </row>
    <row r="3400" spans="1:43" s="4" customFormat="1" ht="15" x14ac:dyDescent="0.25">
      <c r="A3400" s="48"/>
      <c r="B3400" s="49"/>
      <c r="C3400" s="375" t="s">
        <v>65</v>
      </c>
      <c r="D3400" s="375"/>
      <c r="E3400" s="375"/>
      <c r="F3400" s="59"/>
      <c r="G3400" s="60"/>
      <c r="H3400" s="60"/>
      <c r="I3400" s="60"/>
      <c r="J3400" s="61">
        <v>24.34</v>
      </c>
      <c r="K3400" s="60"/>
      <c r="L3400" s="61">
        <v>5.58</v>
      </c>
      <c r="M3400" s="60"/>
      <c r="N3400" s="62"/>
      <c r="AF3400" s="39"/>
      <c r="AG3400" s="47"/>
      <c r="AH3400" s="47"/>
      <c r="AM3400" s="3" t="s">
        <v>65</v>
      </c>
      <c r="AN3400" s="47"/>
      <c r="AO3400" s="47"/>
      <c r="AQ3400" s="47"/>
    </row>
    <row r="3401" spans="1:43" s="4" customFormat="1" ht="15" x14ac:dyDescent="0.25">
      <c r="A3401" s="56"/>
      <c r="B3401" s="49"/>
      <c r="C3401" s="372" t="s">
        <v>66</v>
      </c>
      <c r="D3401" s="372"/>
      <c r="E3401" s="372"/>
      <c r="F3401" s="51"/>
      <c r="G3401" s="52"/>
      <c r="H3401" s="52"/>
      <c r="I3401" s="52"/>
      <c r="J3401" s="57"/>
      <c r="K3401" s="52"/>
      <c r="L3401" s="53">
        <v>4.51</v>
      </c>
      <c r="M3401" s="52"/>
      <c r="N3401" s="64">
        <v>157.66999999999999</v>
      </c>
      <c r="AF3401" s="39"/>
      <c r="AG3401" s="47"/>
      <c r="AH3401" s="47"/>
      <c r="AL3401" s="3" t="s">
        <v>66</v>
      </c>
      <c r="AN3401" s="47"/>
      <c r="AO3401" s="47"/>
      <c r="AQ3401" s="47"/>
    </row>
    <row r="3402" spans="1:43" s="4" customFormat="1" ht="23.25" x14ac:dyDescent="0.25">
      <c r="A3402" s="56"/>
      <c r="B3402" s="49" t="s">
        <v>681</v>
      </c>
      <c r="C3402" s="372" t="s">
        <v>682</v>
      </c>
      <c r="D3402" s="372"/>
      <c r="E3402" s="372"/>
      <c r="F3402" s="51" t="s">
        <v>69</v>
      </c>
      <c r="G3402" s="63">
        <v>97</v>
      </c>
      <c r="H3402" s="52"/>
      <c r="I3402" s="63">
        <v>97</v>
      </c>
      <c r="J3402" s="57"/>
      <c r="K3402" s="52"/>
      <c r="L3402" s="53">
        <v>4.37</v>
      </c>
      <c r="M3402" s="52"/>
      <c r="N3402" s="64">
        <v>152.94</v>
      </c>
      <c r="AF3402" s="39"/>
      <c r="AG3402" s="47"/>
      <c r="AH3402" s="47"/>
      <c r="AL3402" s="3" t="s">
        <v>682</v>
      </c>
      <c r="AN3402" s="47"/>
      <c r="AO3402" s="47"/>
      <c r="AQ3402" s="47"/>
    </row>
    <row r="3403" spans="1:43" s="4" customFormat="1" ht="23.25" x14ac:dyDescent="0.25">
      <c r="A3403" s="56"/>
      <c r="B3403" s="49" t="s">
        <v>683</v>
      </c>
      <c r="C3403" s="372" t="s">
        <v>684</v>
      </c>
      <c r="D3403" s="372"/>
      <c r="E3403" s="372"/>
      <c r="F3403" s="51" t="s">
        <v>69</v>
      </c>
      <c r="G3403" s="63">
        <v>51</v>
      </c>
      <c r="H3403" s="52"/>
      <c r="I3403" s="63">
        <v>51</v>
      </c>
      <c r="J3403" s="57"/>
      <c r="K3403" s="52"/>
      <c r="L3403" s="53">
        <v>2.2999999999999998</v>
      </c>
      <c r="M3403" s="52"/>
      <c r="N3403" s="64">
        <v>80.41</v>
      </c>
      <c r="AF3403" s="39"/>
      <c r="AG3403" s="47"/>
      <c r="AH3403" s="47"/>
      <c r="AL3403" s="3" t="s">
        <v>684</v>
      </c>
      <c r="AN3403" s="47"/>
      <c r="AO3403" s="47"/>
      <c r="AQ3403" s="47"/>
    </row>
    <row r="3404" spans="1:43" s="4" customFormat="1" ht="15" x14ac:dyDescent="0.25">
      <c r="A3404" s="65"/>
      <c r="B3404" s="66"/>
      <c r="C3404" s="374" t="s">
        <v>72</v>
      </c>
      <c r="D3404" s="374"/>
      <c r="E3404" s="374"/>
      <c r="F3404" s="42"/>
      <c r="G3404" s="43"/>
      <c r="H3404" s="43"/>
      <c r="I3404" s="43"/>
      <c r="J3404" s="45"/>
      <c r="K3404" s="43"/>
      <c r="L3404" s="67">
        <v>12.25</v>
      </c>
      <c r="M3404" s="60"/>
      <c r="N3404" s="46"/>
      <c r="AF3404" s="39"/>
      <c r="AG3404" s="47"/>
      <c r="AH3404" s="47"/>
      <c r="AN3404" s="47" t="s">
        <v>72</v>
      </c>
      <c r="AO3404" s="47"/>
      <c r="AQ3404" s="47"/>
    </row>
    <row r="3405" spans="1:43" s="4" customFormat="1" ht="23.25" x14ac:dyDescent="0.25">
      <c r="A3405" s="40" t="s">
        <v>1196</v>
      </c>
      <c r="B3405" s="41" t="s">
        <v>698</v>
      </c>
      <c r="C3405" s="374" t="s">
        <v>699</v>
      </c>
      <c r="D3405" s="374"/>
      <c r="E3405" s="374"/>
      <c r="F3405" s="42" t="s">
        <v>185</v>
      </c>
      <c r="G3405" s="43">
        <v>7.5</v>
      </c>
      <c r="H3405" s="44">
        <v>1</v>
      </c>
      <c r="I3405" s="120">
        <v>7.5</v>
      </c>
      <c r="J3405" s="67">
        <v>54.95</v>
      </c>
      <c r="K3405" s="43"/>
      <c r="L3405" s="67">
        <v>412.13</v>
      </c>
      <c r="M3405" s="43"/>
      <c r="N3405" s="46"/>
      <c r="AF3405" s="39"/>
      <c r="AG3405" s="47"/>
      <c r="AH3405" s="47" t="s">
        <v>699</v>
      </c>
      <c r="AN3405" s="47"/>
      <c r="AO3405" s="47"/>
      <c r="AQ3405" s="47"/>
    </row>
    <row r="3406" spans="1:43" s="4" customFormat="1" ht="15" x14ac:dyDescent="0.25">
      <c r="A3406" s="69"/>
      <c r="B3406" s="50"/>
      <c r="C3406" s="372" t="s">
        <v>2539</v>
      </c>
      <c r="D3406" s="372"/>
      <c r="E3406" s="372"/>
      <c r="F3406" s="372"/>
      <c r="G3406" s="372"/>
      <c r="H3406" s="372"/>
      <c r="I3406" s="372"/>
      <c r="J3406" s="372"/>
      <c r="K3406" s="372"/>
      <c r="L3406" s="372"/>
      <c r="M3406" s="372"/>
      <c r="N3406" s="377"/>
      <c r="AF3406" s="39"/>
      <c r="AG3406" s="47"/>
      <c r="AH3406" s="47"/>
      <c r="AI3406" s="3" t="s">
        <v>2539</v>
      </c>
      <c r="AN3406" s="47"/>
      <c r="AO3406" s="47"/>
      <c r="AQ3406" s="47"/>
    </row>
    <row r="3407" spans="1:43" s="4" customFormat="1" ht="15" x14ac:dyDescent="0.25">
      <c r="A3407" s="65"/>
      <c r="B3407" s="66"/>
      <c r="C3407" s="374" t="s">
        <v>72</v>
      </c>
      <c r="D3407" s="374"/>
      <c r="E3407" s="374"/>
      <c r="F3407" s="42"/>
      <c r="G3407" s="43"/>
      <c r="H3407" s="43"/>
      <c r="I3407" s="43"/>
      <c r="J3407" s="45"/>
      <c r="K3407" s="43"/>
      <c r="L3407" s="67">
        <v>412.13</v>
      </c>
      <c r="M3407" s="60"/>
      <c r="N3407" s="46"/>
      <c r="AF3407" s="39"/>
      <c r="AG3407" s="47"/>
      <c r="AH3407" s="47"/>
      <c r="AN3407" s="47" t="s">
        <v>72</v>
      </c>
      <c r="AO3407" s="47"/>
      <c r="AQ3407" s="47"/>
    </row>
    <row r="3408" spans="1:43" s="4" customFormat="1" ht="45.75" x14ac:dyDescent="0.25">
      <c r="A3408" s="40" t="s">
        <v>1197</v>
      </c>
      <c r="B3408" s="41" t="s">
        <v>745</v>
      </c>
      <c r="C3408" s="374" t="s">
        <v>2518</v>
      </c>
      <c r="D3408" s="374"/>
      <c r="E3408" s="374"/>
      <c r="F3408" s="42" t="s">
        <v>318</v>
      </c>
      <c r="G3408" s="43">
        <v>0.48</v>
      </c>
      <c r="H3408" s="44">
        <v>1</v>
      </c>
      <c r="I3408" s="68">
        <v>0.48</v>
      </c>
      <c r="J3408" s="45"/>
      <c r="K3408" s="43"/>
      <c r="L3408" s="45"/>
      <c r="M3408" s="43"/>
      <c r="N3408" s="46"/>
      <c r="AF3408" s="39"/>
      <c r="AG3408" s="47"/>
      <c r="AH3408" s="47" t="s">
        <v>2518</v>
      </c>
      <c r="AN3408" s="47"/>
      <c r="AO3408" s="47"/>
      <c r="AQ3408" s="47"/>
    </row>
    <row r="3409" spans="1:43" s="4" customFormat="1" ht="15" x14ac:dyDescent="0.25">
      <c r="A3409" s="69"/>
      <c r="B3409" s="50"/>
      <c r="C3409" s="372" t="s">
        <v>2519</v>
      </c>
      <c r="D3409" s="372"/>
      <c r="E3409" s="372"/>
      <c r="F3409" s="372"/>
      <c r="G3409" s="372"/>
      <c r="H3409" s="372"/>
      <c r="I3409" s="372"/>
      <c r="J3409" s="372"/>
      <c r="K3409" s="372"/>
      <c r="L3409" s="372"/>
      <c r="M3409" s="372"/>
      <c r="N3409" s="377"/>
      <c r="AF3409" s="39"/>
      <c r="AG3409" s="47"/>
      <c r="AH3409" s="47"/>
      <c r="AI3409" s="3" t="s">
        <v>2519</v>
      </c>
      <c r="AN3409" s="47"/>
      <c r="AO3409" s="47"/>
      <c r="AQ3409" s="47"/>
    </row>
    <row r="3410" spans="1:43" s="4" customFormat="1" ht="22.5" x14ac:dyDescent="0.25">
      <c r="A3410" s="103"/>
      <c r="B3410" s="49" t="s">
        <v>217</v>
      </c>
      <c r="C3410" s="368" t="s">
        <v>218</v>
      </c>
      <c r="D3410" s="368"/>
      <c r="E3410" s="368"/>
      <c r="F3410" s="368"/>
      <c r="G3410" s="368"/>
      <c r="H3410" s="368"/>
      <c r="I3410" s="368"/>
      <c r="J3410" s="368"/>
      <c r="K3410" s="368"/>
      <c r="L3410" s="368"/>
      <c r="M3410" s="368"/>
      <c r="N3410" s="376"/>
      <c r="AF3410" s="39"/>
      <c r="AG3410" s="47"/>
      <c r="AH3410" s="47"/>
      <c r="AJ3410" s="3" t="s">
        <v>218</v>
      </c>
      <c r="AN3410" s="47"/>
      <c r="AO3410" s="47"/>
      <c r="AQ3410" s="47"/>
    </row>
    <row r="3411" spans="1:43" s="4" customFormat="1" ht="15" x14ac:dyDescent="0.25">
      <c r="A3411" s="48"/>
      <c r="B3411" s="49" t="s">
        <v>58</v>
      </c>
      <c r="C3411" s="372" t="s">
        <v>62</v>
      </c>
      <c r="D3411" s="372"/>
      <c r="E3411" s="372"/>
      <c r="F3411" s="51"/>
      <c r="G3411" s="52"/>
      <c r="H3411" s="52"/>
      <c r="I3411" s="52"/>
      <c r="J3411" s="53">
        <v>1.19</v>
      </c>
      <c r="K3411" s="54">
        <v>1.1499999999999999</v>
      </c>
      <c r="L3411" s="53">
        <v>0.66</v>
      </c>
      <c r="M3411" s="54">
        <v>34.96</v>
      </c>
      <c r="N3411" s="64">
        <v>23.07</v>
      </c>
      <c r="AF3411" s="39"/>
      <c r="AG3411" s="47"/>
      <c r="AH3411" s="47"/>
      <c r="AK3411" s="3" t="s">
        <v>62</v>
      </c>
      <c r="AN3411" s="47"/>
      <c r="AO3411" s="47"/>
      <c r="AQ3411" s="47"/>
    </row>
    <row r="3412" spans="1:43" s="4" customFormat="1" ht="15" x14ac:dyDescent="0.25">
      <c r="A3412" s="48"/>
      <c r="B3412" s="49" t="s">
        <v>73</v>
      </c>
      <c r="C3412" s="372" t="s">
        <v>175</v>
      </c>
      <c r="D3412" s="372"/>
      <c r="E3412" s="372"/>
      <c r="F3412" s="51"/>
      <c r="G3412" s="52"/>
      <c r="H3412" s="52"/>
      <c r="I3412" s="52"/>
      <c r="J3412" s="53">
        <v>0.08</v>
      </c>
      <c r="K3412" s="54">
        <v>1.1499999999999999</v>
      </c>
      <c r="L3412" s="53">
        <v>0.04</v>
      </c>
      <c r="M3412" s="52"/>
      <c r="N3412" s="58"/>
      <c r="AF3412" s="39"/>
      <c r="AG3412" s="47"/>
      <c r="AH3412" s="47"/>
      <c r="AK3412" s="3" t="s">
        <v>175</v>
      </c>
      <c r="AN3412" s="47"/>
      <c r="AO3412" s="47"/>
      <c r="AQ3412" s="47"/>
    </row>
    <row r="3413" spans="1:43" s="4" customFormat="1" ht="15" x14ac:dyDescent="0.25">
      <c r="A3413" s="48"/>
      <c r="B3413" s="49" t="s">
        <v>122</v>
      </c>
      <c r="C3413" s="372" t="s">
        <v>177</v>
      </c>
      <c r="D3413" s="372"/>
      <c r="E3413" s="372"/>
      <c r="F3413" s="51"/>
      <c r="G3413" s="52"/>
      <c r="H3413" s="52"/>
      <c r="I3413" s="52"/>
      <c r="J3413" s="53">
        <v>6.31</v>
      </c>
      <c r="K3413" s="52"/>
      <c r="L3413" s="53">
        <v>3.03</v>
      </c>
      <c r="M3413" s="52"/>
      <c r="N3413" s="58"/>
      <c r="AF3413" s="39"/>
      <c r="AG3413" s="47"/>
      <c r="AH3413" s="47"/>
      <c r="AK3413" s="3" t="s">
        <v>177</v>
      </c>
      <c r="AN3413" s="47"/>
      <c r="AO3413" s="47"/>
      <c r="AQ3413" s="47"/>
    </row>
    <row r="3414" spans="1:43" s="4" customFormat="1" ht="15" x14ac:dyDescent="0.25">
      <c r="A3414" s="56"/>
      <c r="B3414" s="49"/>
      <c r="C3414" s="372" t="s">
        <v>63</v>
      </c>
      <c r="D3414" s="372"/>
      <c r="E3414" s="372"/>
      <c r="F3414" s="51" t="s">
        <v>64</v>
      </c>
      <c r="G3414" s="54">
        <v>0.13</v>
      </c>
      <c r="H3414" s="54">
        <v>1.1499999999999999</v>
      </c>
      <c r="I3414" s="114">
        <v>7.1760000000000004E-2</v>
      </c>
      <c r="J3414" s="57"/>
      <c r="K3414" s="52"/>
      <c r="L3414" s="57"/>
      <c r="M3414" s="52"/>
      <c r="N3414" s="58"/>
      <c r="AF3414" s="39"/>
      <c r="AG3414" s="47"/>
      <c r="AH3414" s="47"/>
      <c r="AL3414" s="3" t="s">
        <v>63</v>
      </c>
      <c r="AN3414" s="47"/>
      <c r="AO3414" s="47"/>
      <c r="AQ3414" s="47"/>
    </row>
    <row r="3415" spans="1:43" s="4" customFormat="1" ht="15" x14ac:dyDescent="0.25">
      <c r="A3415" s="48"/>
      <c r="B3415" s="49"/>
      <c r="C3415" s="375" t="s">
        <v>65</v>
      </c>
      <c r="D3415" s="375"/>
      <c r="E3415" s="375"/>
      <c r="F3415" s="59"/>
      <c r="G3415" s="60"/>
      <c r="H3415" s="60"/>
      <c r="I3415" s="60"/>
      <c r="J3415" s="61">
        <v>7.58</v>
      </c>
      <c r="K3415" s="60"/>
      <c r="L3415" s="61">
        <v>3.73</v>
      </c>
      <c r="M3415" s="60"/>
      <c r="N3415" s="62"/>
      <c r="AF3415" s="39"/>
      <c r="AG3415" s="47"/>
      <c r="AH3415" s="47"/>
      <c r="AM3415" s="3" t="s">
        <v>65</v>
      </c>
      <c r="AN3415" s="47"/>
      <c r="AO3415" s="47"/>
      <c r="AQ3415" s="47"/>
    </row>
    <row r="3416" spans="1:43" s="4" customFormat="1" ht="15" x14ac:dyDescent="0.25">
      <c r="A3416" s="56"/>
      <c r="B3416" s="49"/>
      <c r="C3416" s="372" t="s">
        <v>66</v>
      </c>
      <c r="D3416" s="372"/>
      <c r="E3416" s="372"/>
      <c r="F3416" s="51"/>
      <c r="G3416" s="52"/>
      <c r="H3416" s="52"/>
      <c r="I3416" s="52"/>
      <c r="J3416" s="57"/>
      <c r="K3416" s="52"/>
      <c r="L3416" s="53">
        <v>0.66</v>
      </c>
      <c r="M3416" s="52"/>
      <c r="N3416" s="64">
        <v>23.07</v>
      </c>
      <c r="AF3416" s="39"/>
      <c r="AG3416" s="47"/>
      <c r="AH3416" s="47"/>
      <c r="AL3416" s="3" t="s">
        <v>66</v>
      </c>
      <c r="AN3416" s="47"/>
      <c r="AO3416" s="47"/>
      <c r="AQ3416" s="47"/>
    </row>
    <row r="3417" spans="1:43" s="4" customFormat="1" ht="23.25" x14ac:dyDescent="0.25">
      <c r="A3417" s="56"/>
      <c r="B3417" s="49" t="s">
        <v>681</v>
      </c>
      <c r="C3417" s="372" t="s">
        <v>682</v>
      </c>
      <c r="D3417" s="372"/>
      <c r="E3417" s="372"/>
      <c r="F3417" s="51" t="s">
        <v>69</v>
      </c>
      <c r="G3417" s="63">
        <v>97</v>
      </c>
      <c r="H3417" s="52"/>
      <c r="I3417" s="63">
        <v>97</v>
      </c>
      <c r="J3417" s="57"/>
      <c r="K3417" s="52"/>
      <c r="L3417" s="53">
        <v>0.64</v>
      </c>
      <c r="M3417" s="52"/>
      <c r="N3417" s="64">
        <v>22.38</v>
      </c>
      <c r="AF3417" s="39"/>
      <c r="AG3417" s="47"/>
      <c r="AH3417" s="47"/>
      <c r="AL3417" s="3" t="s">
        <v>682</v>
      </c>
      <c r="AN3417" s="47"/>
      <c r="AO3417" s="47"/>
      <c r="AQ3417" s="47"/>
    </row>
    <row r="3418" spans="1:43" s="4" customFormat="1" ht="23.25" x14ac:dyDescent="0.25">
      <c r="A3418" s="56"/>
      <c r="B3418" s="49" t="s">
        <v>683</v>
      </c>
      <c r="C3418" s="372" t="s">
        <v>684</v>
      </c>
      <c r="D3418" s="372"/>
      <c r="E3418" s="372"/>
      <c r="F3418" s="51" t="s">
        <v>69</v>
      </c>
      <c r="G3418" s="63">
        <v>51</v>
      </c>
      <c r="H3418" s="52"/>
      <c r="I3418" s="63">
        <v>51</v>
      </c>
      <c r="J3418" s="57"/>
      <c r="K3418" s="52"/>
      <c r="L3418" s="53">
        <v>0.34</v>
      </c>
      <c r="M3418" s="52"/>
      <c r="N3418" s="64">
        <v>11.77</v>
      </c>
      <c r="AF3418" s="39"/>
      <c r="AG3418" s="47"/>
      <c r="AH3418" s="47"/>
      <c r="AL3418" s="3" t="s">
        <v>684</v>
      </c>
      <c r="AN3418" s="47"/>
      <c r="AO3418" s="47"/>
      <c r="AQ3418" s="47"/>
    </row>
    <row r="3419" spans="1:43" s="4" customFormat="1" ht="15" x14ac:dyDescent="0.25">
      <c r="A3419" s="65"/>
      <c r="B3419" s="66"/>
      <c r="C3419" s="374" t="s">
        <v>72</v>
      </c>
      <c r="D3419" s="374"/>
      <c r="E3419" s="374"/>
      <c r="F3419" s="42"/>
      <c r="G3419" s="43"/>
      <c r="H3419" s="43"/>
      <c r="I3419" s="43"/>
      <c r="J3419" s="45"/>
      <c r="K3419" s="43"/>
      <c r="L3419" s="67">
        <v>4.71</v>
      </c>
      <c r="M3419" s="60"/>
      <c r="N3419" s="46"/>
      <c r="AF3419" s="39"/>
      <c r="AG3419" s="47"/>
      <c r="AH3419" s="47"/>
      <c r="AN3419" s="47" t="s">
        <v>72</v>
      </c>
      <c r="AO3419" s="47"/>
      <c r="AQ3419" s="47"/>
    </row>
    <row r="3420" spans="1:43" s="4" customFormat="1" ht="15" x14ac:dyDescent="0.25">
      <c r="A3420" s="40" t="s">
        <v>1198</v>
      </c>
      <c r="B3420" s="41" t="s">
        <v>2520</v>
      </c>
      <c r="C3420" s="374" t="s">
        <v>2521</v>
      </c>
      <c r="D3420" s="374"/>
      <c r="E3420" s="374"/>
      <c r="F3420" s="42" t="s">
        <v>61</v>
      </c>
      <c r="G3420" s="43">
        <v>2</v>
      </c>
      <c r="H3420" s="44">
        <v>1</v>
      </c>
      <c r="I3420" s="44">
        <v>2</v>
      </c>
      <c r="J3420" s="67">
        <v>45.22</v>
      </c>
      <c r="K3420" s="43"/>
      <c r="L3420" s="67">
        <v>90.44</v>
      </c>
      <c r="M3420" s="43"/>
      <c r="N3420" s="46"/>
      <c r="AF3420" s="39"/>
      <c r="AG3420" s="47"/>
      <c r="AH3420" s="47" t="s">
        <v>2521</v>
      </c>
      <c r="AN3420" s="47"/>
      <c r="AO3420" s="47"/>
      <c r="AQ3420" s="47"/>
    </row>
    <row r="3421" spans="1:43" s="4" customFormat="1" ht="15" x14ac:dyDescent="0.25">
      <c r="A3421" s="65"/>
      <c r="B3421" s="66"/>
      <c r="C3421" s="374" t="s">
        <v>72</v>
      </c>
      <c r="D3421" s="374"/>
      <c r="E3421" s="374"/>
      <c r="F3421" s="42"/>
      <c r="G3421" s="43"/>
      <c r="H3421" s="43"/>
      <c r="I3421" s="43"/>
      <c r="J3421" s="45"/>
      <c r="K3421" s="43"/>
      <c r="L3421" s="67">
        <v>90.44</v>
      </c>
      <c r="M3421" s="60"/>
      <c r="N3421" s="46"/>
      <c r="AF3421" s="39"/>
      <c r="AG3421" s="47"/>
      <c r="AH3421" s="47"/>
      <c r="AN3421" s="47" t="s">
        <v>72</v>
      </c>
      <c r="AO3421" s="47"/>
      <c r="AQ3421" s="47"/>
    </row>
    <row r="3422" spans="1:43" s="4" customFormat="1" ht="34.5" x14ac:dyDescent="0.25">
      <c r="A3422" s="40" t="s">
        <v>1200</v>
      </c>
      <c r="B3422" s="41" t="s">
        <v>734</v>
      </c>
      <c r="C3422" s="374" t="s">
        <v>2522</v>
      </c>
      <c r="D3422" s="374"/>
      <c r="E3422" s="374"/>
      <c r="F3422" s="42" t="s">
        <v>215</v>
      </c>
      <c r="G3422" s="43">
        <v>7.0000000000000007E-2</v>
      </c>
      <c r="H3422" s="44">
        <v>1</v>
      </c>
      <c r="I3422" s="68">
        <v>7.0000000000000007E-2</v>
      </c>
      <c r="J3422" s="45"/>
      <c r="K3422" s="43"/>
      <c r="L3422" s="45"/>
      <c r="M3422" s="43"/>
      <c r="N3422" s="46"/>
      <c r="AF3422" s="39"/>
      <c r="AG3422" s="47"/>
      <c r="AH3422" s="47" t="s">
        <v>2522</v>
      </c>
      <c r="AN3422" s="47"/>
      <c r="AO3422" s="47"/>
      <c r="AQ3422" s="47"/>
    </row>
    <row r="3423" spans="1:43" s="4" customFormat="1" ht="15" x14ac:dyDescent="0.25">
      <c r="A3423" s="69"/>
      <c r="B3423" s="50"/>
      <c r="C3423" s="372" t="s">
        <v>2523</v>
      </c>
      <c r="D3423" s="372"/>
      <c r="E3423" s="372"/>
      <c r="F3423" s="372"/>
      <c r="G3423" s="372"/>
      <c r="H3423" s="372"/>
      <c r="I3423" s="372"/>
      <c r="J3423" s="372"/>
      <c r="K3423" s="372"/>
      <c r="L3423" s="372"/>
      <c r="M3423" s="372"/>
      <c r="N3423" s="377"/>
      <c r="AF3423" s="39"/>
      <c r="AG3423" s="47"/>
      <c r="AH3423" s="47"/>
      <c r="AI3423" s="3" t="s">
        <v>2523</v>
      </c>
      <c r="AN3423" s="47"/>
      <c r="AO3423" s="47"/>
      <c r="AQ3423" s="47"/>
    </row>
    <row r="3424" spans="1:43" s="4" customFormat="1" ht="22.5" x14ac:dyDescent="0.25">
      <c r="A3424" s="103"/>
      <c r="B3424" s="49" t="s">
        <v>217</v>
      </c>
      <c r="C3424" s="368" t="s">
        <v>218</v>
      </c>
      <c r="D3424" s="368"/>
      <c r="E3424" s="368"/>
      <c r="F3424" s="368"/>
      <c r="G3424" s="368"/>
      <c r="H3424" s="368"/>
      <c r="I3424" s="368"/>
      <c r="J3424" s="368"/>
      <c r="K3424" s="368"/>
      <c r="L3424" s="368"/>
      <c r="M3424" s="368"/>
      <c r="N3424" s="376"/>
      <c r="AF3424" s="39"/>
      <c r="AG3424" s="47"/>
      <c r="AH3424" s="47"/>
      <c r="AJ3424" s="3" t="s">
        <v>218</v>
      </c>
      <c r="AN3424" s="47"/>
      <c r="AO3424" s="47"/>
      <c r="AQ3424" s="47"/>
    </row>
    <row r="3425" spans="1:43" s="4" customFormat="1" ht="15" x14ac:dyDescent="0.25">
      <c r="A3425" s="48"/>
      <c r="B3425" s="49" t="s">
        <v>58</v>
      </c>
      <c r="C3425" s="372" t="s">
        <v>62</v>
      </c>
      <c r="D3425" s="372"/>
      <c r="E3425" s="372"/>
      <c r="F3425" s="51"/>
      <c r="G3425" s="52"/>
      <c r="H3425" s="52"/>
      <c r="I3425" s="52"/>
      <c r="J3425" s="53">
        <v>132.35</v>
      </c>
      <c r="K3425" s="54">
        <v>1.1499999999999999</v>
      </c>
      <c r="L3425" s="53">
        <v>10.65</v>
      </c>
      <c r="M3425" s="54">
        <v>34.96</v>
      </c>
      <c r="N3425" s="64">
        <v>372.32</v>
      </c>
      <c r="AF3425" s="39"/>
      <c r="AG3425" s="47"/>
      <c r="AH3425" s="47"/>
      <c r="AK3425" s="3" t="s">
        <v>62</v>
      </c>
      <c r="AN3425" s="47"/>
      <c r="AO3425" s="47"/>
      <c r="AQ3425" s="47"/>
    </row>
    <row r="3426" spans="1:43" s="4" customFormat="1" ht="15" x14ac:dyDescent="0.25">
      <c r="A3426" s="48"/>
      <c r="B3426" s="49" t="s">
        <v>73</v>
      </c>
      <c r="C3426" s="372" t="s">
        <v>175</v>
      </c>
      <c r="D3426" s="372"/>
      <c r="E3426" s="372"/>
      <c r="F3426" s="51"/>
      <c r="G3426" s="52"/>
      <c r="H3426" s="52"/>
      <c r="I3426" s="52"/>
      <c r="J3426" s="53">
        <v>50.19</v>
      </c>
      <c r="K3426" s="54">
        <v>1.1499999999999999</v>
      </c>
      <c r="L3426" s="53">
        <v>4.04</v>
      </c>
      <c r="M3426" s="52"/>
      <c r="N3426" s="58"/>
      <c r="AF3426" s="39"/>
      <c r="AG3426" s="47"/>
      <c r="AH3426" s="47"/>
      <c r="AK3426" s="3" t="s">
        <v>175</v>
      </c>
      <c r="AN3426" s="47"/>
      <c r="AO3426" s="47"/>
      <c r="AQ3426" s="47"/>
    </row>
    <row r="3427" spans="1:43" s="4" customFormat="1" ht="15" x14ac:dyDescent="0.25">
      <c r="A3427" s="48"/>
      <c r="B3427" s="49" t="s">
        <v>78</v>
      </c>
      <c r="C3427" s="372" t="s">
        <v>176</v>
      </c>
      <c r="D3427" s="372"/>
      <c r="E3427" s="372"/>
      <c r="F3427" s="51"/>
      <c r="G3427" s="52"/>
      <c r="H3427" s="52"/>
      <c r="I3427" s="52"/>
      <c r="J3427" s="53">
        <v>5.0199999999999996</v>
      </c>
      <c r="K3427" s="54">
        <v>1.1499999999999999</v>
      </c>
      <c r="L3427" s="53">
        <v>0.4</v>
      </c>
      <c r="M3427" s="54">
        <v>34.96</v>
      </c>
      <c r="N3427" s="64">
        <v>13.98</v>
      </c>
      <c r="AF3427" s="39"/>
      <c r="AG3427" s="47"/>
      <c r="AH3427" s="47"/>
      <c r="AK3427" s="3" t="s">
        <v>176</v>
      </c>
      <c r="AN3427" s="47"/>
      <c r="AO3427" s="47"/>
      <c r="AQ3427" s="47"/>
    </row>
    <row r="3428" spans="1:43" s="4" customFormat="1" ht="15" x14ac:dyDescent="0.25">
      <c r="A3428" s="48"/>
      <c r="B3428" s="49" t="s">
        <v>122</v>
      </c>
      <c r="C3428" s="372" t="s">
        <v>177</v>
      </c>
      <c r="D3428" s="372"/>
      <c r="E3428" s="372"/>
      <c r="F3428" s="51"/>
      <c r="G3428" s="52"/>
      <c r="H3428" s="52"/>
      <c r="I3428" s="52"/>
      <c r="J3428" s="53">
        <v>34.700000000000003</v>
      </c>
      <c r="K3428" s="52"/>
      <c r="L3428" s="53">
        <v>2.4300000000000002</v>
      </c>
      <c r="M3428" s="52"/>
      <c r="N3428" s="58"/>
      <c r="AF3428" s="39"/>
      <c r="AG3428" s="47"/>
      <c r="AH3428" s="47"/>
      <c r="AK3428" s="3" t="s">
        <v>177</v>
      </c>
      <c r="AN3428" s="47"/>
      <c r="AO3428" s="47"/>
      <c r="AQ3428" s="47"/>
    </row>
    <row r="3429" spans="1:43" s="4" customFormat="1" ht="15" x14ac:dyDescent="0.25">
      <c r="A3429" s="56"/>
      <c r="B3429" s="49"/>
      <c r="C3429" s="372" t="s">
        <v>63</v>
      </c>
      <c r="D3429" s="372"/>
      <c r="E3429" s="372"/>
      <c r="F3429" s="51" t="s">
        <v>64</v>
      </c>
      <c r="G3429" s="54">
        <v>14.08</v>
      </c>
      <c r="H3429" s="54">
        <v>1.1499999999999999</v>
      </c>
      <c r="I3429" s="114">
        <v>1.13344</v>
      </c>
      <c r="J3429" s="57"/>
      <c r="K3429" s="52"/>
      <c r="L3429" s="57"/>
      <c r="M3429" s="52"/>
      <c r="N3429" s="58"/>
      <c r="AF3429" s="39"/>
      <c r="AG3429" s="47"/>
      <c r="AH3429" s="47"/>
      <c r="AL3429" s="3" t="s">
        <v>63</v>
      </c>
      <c r="AN3429" s="47"/>
      <c r="AO3429" s="47"/>
      <c r="AQ3429" s="47"/>
    </row>
    <row r="3430" spans="1:43" s="4" customFormat="1" ht="15" x14ac:dyDescent="0.25">
      <c r="A3430" s="56"/>
      <c r="B3430" s="49"/>
      <c r="C3430" s="372" t="s">
        <v>178</v>
      </c>
      <c r="D3430" s="372"/>
      <c r="E3430" s="372"/>
      <c r="F3430" s="51" t="s">
        <v>64</v>
      </c>
      <c r="G3430" s="104">
        <v>0.4</v>
      </c>
      <c r="H3430" s="54">
        <v>1.1499999999999999</v>
      </c>
      <c r="I3430" s="70">
        <v>3.2199999999999999E-2</v>
      </c>
      <c r="J3430" s="57"/>
      <c r="K3430" s="52"/>
      <c r="L3430" s="57"/>
      <c r="M3430" s="52"/>
      <c r="N3430" s="58"/>
      <c r="AF3430" s="39"/>
      <c r="AG3430" s="47"/>
      <c r="AH3430" s="47"/>
      <c r="AL3430" s="3" t="s">
        <v>178</v>
      </c>
      <c r="AN3430" s="47"/>
      <c r="AO3430" s="47"/>
      <c r="AQ3430" s="47"/>
    </row>
    <row r="3431" spans="1:43" s="4" customFormat="1" ht="15" x14ac:dyDescent="0.25">
      <c r="A3431" s="48"/>
      <c r="B3431" s="49"/>
      <c r="C3431" s="375" t="s">
        <v>65</v>
      </c>
      <c r="D3431" s="375"/>
      <c r="E3431" s="375"/>
      <c r="F3431" s="59"/>
      <c r="G3431" s="60"/>
      <c r="H3431" s="60"/>
      <c r="I3431" s="60"/>
      <c r="J3431" s="61">
        <v>217.24</v>
      </c>
      <c r="K3431" s="60"/>
      <c r="L3431" s="61">
        <v>17.12</v>
      </c>
      <c r="M3431" s="60"/>
      <c r="N3431" s="62"/>
      <c r="AF3431" s="39"/>
      <c r="AG3431" s="47"/>
      <c r="AH3431" s="47"/>
      <c r="AM3431" s="3" t="s">
        <v>65</v>
      </c>
      <c r="AN3431" s="47"/>
      <c r="AO3431" s="47"/>
      <c r="AQ3431" s="47"/>
    </row>
    <row r="3432" spans="1:43" s="4" customFormat="1" ht="15" x14ac:dyDescent="0.25">
      <c r="A3432" s="56"/>
      <c r="B3432" s="49"/>
      <c r="C3432" s="372" t="s">
        <v>66</v>
      </c>
      <c r="D3432" s="372"/>
      <c r="E3432" s="372"/>
      <c r="F3432" s="51"/>
      <c r="G3432" s="52"/>
      <c r="H3432" s="52"/>
      <c r="I3432" s="52"/>
      <c r="J3432" s="57"/>
      <c r="K3432" s="52"/>
      <c r="L3432" s="53">
        <v>11.05</v>
      </c>
      <c r="M3432" s="52"/>
      <c r="N3432" s="64">
        <v>386.3</v>
      </c>
      <c r="AF3432" s="39"/>
      <c r="AG3432" s="47"/>
      <c r="AH3432" s="47"/>
      <c r="AL3432" s="3" t="s">
        <v>66</v>
      </c>
      <c r="AN3432" s="47"/>
      <c r="AO3432" s="47"/>
      <c r="AQ3432" s="47"/>
    </row>
    <row r="3433" spans="1:43" s="4" customFormat="1" ht="23.25" x14ac:dyDescent="0.25">
      <c r="A3433" s="56"/>
      <c r="B3433" s="49" t="s">
        <v>681</v>
      </c>
      <c r="C3433" s="372" t="s">
        <v>682</v>
      </c>
      <c r="D3433" s="372"/>
      <c r="E3433" s="372"/>
      <c r="F3433" s="51" t="s">
        <v>69</v>
      </c>
      <c r="G3433" s="63">
        <v>97</v>
      </c>
      <c r="H3433" s="52"/>
      <c r="I3433" s="63">
        <v>97</v>
      </c>
      <c r="J3433" s="57"/>
      <c r="K3433" s="52"/>
      <c r="L3433" s="53">
        <v>10.72</v>
      </c>
      <c r="M3433" s="52"/>
      <c r="N3433" s="64">
        <v>374.71</v>
      </c>
      <c r="AF3433" s="39"/>
      <c r="AG3433" s="47"/>
      <c r="AH3433" s="47"/>
      <c r="AL3433" s="3" t="s">
        <v>682</v>
      </c>
      <c r="AN3433" s="47"/>
      <c r="AO3433" s="47"/>
      <c r="AQ3433" s="47"/>
    </row>
    <row r="3434" spans="1:43" s="4" customFormat="1" ht="23.25" x14ac:dyDescent="0.25">
      <c r="A3434" s="56"/>
      <c r="B3434" s="49" t="s">
        <v>683</v>
      </c>
      <c r="C3434" s="372" t="s">
        <v>684</v>
      </c>
      <c r="D3434" s="372"/>
      <c r="E3434" s="372"/>
      <c r="F3434" s="51" t="s">
        <v>69</v>
      </c>
      <c r="G3434" s="63">
        <v>51</v>
      </c>
      <c r="H3434" s="52"/>
      <c r="I3434" s="63">
        <v>51</v>
      </c>
      <c r="J3434" s="57"/>
      <c r="K3434" s="52"/>
      <c r="L3434" s="53">
        <v>5.64</v>
      </c>
      <c r="M3434" s="52"/>
      <c r="N3434" s="64">
        <v>197.01</v>
      </c>
      <c r="AF3434" s="39"/>
      <c r="AG3434" s="47"/>
      <c r="AH3434" s="47"/>
      <c r="AL3434" s="3" t="s">
        <v>684</v>
      </c>
      <c r="AN3434" s="47"/>
      <c r="AO3434" s="47"/>
      <c r="AQ3434" s="47"/>
    </row>
    <row r="3435" spans="1:43" s="4" customFormat="1" ht="15" x14ac:dyDescent="0.25">
      <c r="A3435" s="65"/>
      <c r="B3435" s="66"/>
      <c r="C3435" s="374" t="s">
        <v>72</v>
      </c>
      <c r="D3435" s="374"/>
      <c r="E3435" s="374"/>
      <c r="F3435" s="42"/>
      <c r="G3435" s="43"/>
      <c r="H3435" s="43"/>
      <c r="I3435" s="43"/>
      <c r="J3435" s="45"/>
      <c r="K3435" s="43"/>
      <c r="L3435" s="67">
        <v>33.479999999999997</v>
      </c>
      <c r="M3435" s="60"/>
      <c r="N3435" s="46"/>
      <c r="AF3435" s="39"/>
      <c r="AG3435" s="47"/>
      <c r="AH3435" s="47"/>
      <c r="AN3435" s="47" t="s">
        <v>72</v>
      </c>
      <c r="AO3435" s="47"/>
      <c r="AQ3435" s="47"/>
    </row>
    <row r="3436" spans="1:43" s="4" customFormat="1" ht="34.5" x14ac:dyDescent="0.25">
      <c r="A3436" s="40" t="s">
        <v>1201</v>
      </c>
      <c r="B3436" s="41" t="s">
        <v>2513</v>
      </c>
      <c r="C3436" s="374" t="s">
        <v>2514</v>
      </c>
      <c r="D3436" s="374"/>
      <c r="E3436" s="374"/>
      <c r="F3436" s="42" t="s">
        <v>231</v>
      </c>
      <c r="G3436" s="43">
        <v>7.14</v>
      </c>
      <c r="H3436" s="44">
        <v>1</v>
      </c>
      <c r="I3436" s="68">
        <v>7.14</v>
      </c>
      <c r="J3436" s="67">
        <v>343.19</v>
      </c>
      <c r="K3436" s="43"/>
      <c r="L3436" s="67">
        <v>286.58999999999997</v>
      </c>
      <c r="M3436" s="68">
        <v>8.5500000000000007</v>
      </c>
      <c r="N3436" s="115">
        <v>2450.38</v>
      </c>
      <c r="AF3436" s="39"/>
      <c r="AG3436" s="47"/>
      <c r="AH3436" s="47" t="s">
        <v>2514</v>
      </c>
      <c r="AN3436" s="47"/>
      <c r="AO3436" s="47"/>
      <c r="AQ3436" s="47"/>
    </row>
    <row r="3437" spans="1:43" s="4" customFormat="1" ht="15" x14ac:dyDescent="0.25">
      <c r="A3437" s="69"/>
      <c r="B3437" s="50"/>
      <c r="C3437" s="372" t="s">
        <v>2524</v>
      </c>
      <c r="D3437" s="372"/>
      <c r="E3437" s="372"/>
      <c r="F3437" s="372"/>
      <c r="G3437" s="372"/>
      <c r="H3437" s="372"/>
      <c r="I3437" s="372"/>
      <c r="J3437" s="372"/>
      <c r="K3437" s="372"/>
      <c r="L3437" s="372"/>
      <c r="M3437" s="372"/>
      <c r="N3437" s="377"/>
      <c r="AF3437" s="39"/>
      <c r="AG3437" s="47"/>
      <c r="AH3437" s="47"/>
      <c r="AI3437" s="3" t="s">
        <v>2524</v>
      </c>
      <c r="AN3437" s="47"/>
      <c r="AO3437" s="47"/>
      <c r="AQ3437" s="47"/>
    </row>
    <row r="3438" spans="1:43" s="4" customFormat="1" ht="15" x14ac:dyDescent="0.25">
      <c r="A3438" s="65"/>
      <c r="B3438" s="66"/>
      <c r="C3438" s="374" t="s">
        <v>72</v>
      </c>
      <c r="D3438" s="374"/>
      <c r="E3438" s="374"/>
      <c r="F3438" s="42"/>
      <c r="G3438" s="43"/>
      <c r="H3438" s="43"/>
      <c r="I3438" s="43"/>
      <c r="J3438" s="45"/>
      <c r="K3438" s="43"/>
      <c r="L3438" s="67">
        <v>286.58999999999997</v>
      </c>
      <c r="M3438" s="60"/>
      <c r="N3438" s="115">
        <v>2450.38</v>
      </c>
      <c r="AF3438" s="39"/>
      <c r="AG3438" s="47"/>
      <c r="AH3438" s="47"/>
      <c r="AN3438" s="47" t="s">
        <v>72</v>
      </c>
      <c r="AO3438" s="47"/>
      <c r="AQ3438" s="47"/>
    </row>
    <row r="3439" spans="1:43" s="4" customFormat="1" ht="23.25" x14ac:dyDescent="0.25">
      <c r="A3439" s="40" t="s">
        <v>1202</v>
      </c>
      <c r="B3439" s="41" t="s">
        <v>753</v>
      </c>
      <c r="C3439" s="374" t="s">
        <v>754</v>
      </c>
      <c r="D3439" s="374"/>
      <c r="E3439" s="374"/>
      <c r="F3439" s="42" t="s">
        <v>61</v>
      </c>
      <c r="G3439" s="43">
        <v>2</v>
      </c>
      <c r="H3439" s="44">
        <v>1</v>
      </c>
      <c r="I3439" s="44">
        <v>2</v>
      </c>
      <c r="J3439" s="45"/>
      <c r="K3439" s="43"/>
      <c r="L3439" s="45"/>
      <c r="M3439" s="43"/>
      <c r="N3439" s="46"/>
      <c r="AF3439" s="39"/>
      <c r="AG3439" s="47"/>
      <c r="AH3439" s="47" t="s">
        <v>754</v>
      </c>
      <c r="AN3439" s="47"/>
      <c r="AO3439" s="47"/>
      <c r="AQ3439" s="47"/>
    </row>
    <row r="3440" spans="1:43" s="4" customFormat="1" ht="22.5" x14ac:dyDescent="0.25">
      <c r="A3440" s="103"/>
      <c r="B3440" s="49" t="s">
        <v>217</v>
      </c>
      <c r="C3440" s="368" t="s">
        <v>218</v>
      </c>
      <c r="D3440" s="368"/>
      <c r="E3440" s="368"/>
      <c r="F3440" s="368"/>
      <c r="G3440" s="368"/>
      <c r="H3440" s="368"/>
      <c r="I3440" s="368"/>
      <c r="J3440" s="368"/>
      <c r="K3440" s="368"/>
      <c r="L3440" s="368"/>
      <c r="M3440" s="368"/>
      <c r="N3440" s="376"/>
      <c r="AF3440" s="39"/>
      <c r="AG3440" s="47"/>
      <c r="AH3440" s="47"/>
      <c r="AJ3440" s="3" t="s">
        <v>218</v>
      </c>
      <c r="AN3440" s="47"/>
      <c r="AO3440" s="47"/>
      <c r="AQ3440" s="47"/>
    </row>
    <row r="3441" spans="1:43" s="4" customFormat="1" ht="15" x14ac:dyDescent="0.25">
      <c r="A3441" s="48"/>
      <c r="B3441" s="49" t="s">
        <v>58</v>
      </c>
      <c r="C3441" s="372" t="s">
        <v>62</v>
      </c>
      <c r="D3441" s="372"/>
      <c r="E3441" s="372"/>
      <c r="F3441" s="51"/>
      <c r="G3441" s="52"/>
      <c r="H3441" s="52"/>
      <c r="I3441" s="52"/>
      <c r="J3441" s="53">
        <v>5.35</v>
      </c>
      <c r="K3441" s="54">
        <v>1.1499999999999999</v>
      </c>
      <c r="L3441" s="53">
        <v>12.31</v>
      </c>
      <c r="M3441" s="54">
        <v>34.96</v>
      </c>
      <c r="N3441" s="64">
        <v>430.36</v>
      </c>
      <c r="AF3441" s="39"/>
      <c r="AG3441" s="47"/>
      <c r="AH3441" s="47"/>
      <c r="AK3441" s="3" t="s">
        <v>62</v>
      </c>
      <c r="AN3441" s="47"/>
      <c r="AO3441" s="47"/>
      <c r="AQ3441" s="47"/>
    </row>
    <row r="3442" spans="1:43" s="4" customFormat="1" ht="15" x14ac:dyDescent="0.25">
      <c r="A3442" s="48"/>
      <c r="B3442" s="49" t="s">
        <v>122</v>
      </c>
      <c r="C3442" s="372" t="s">
        <v>177</v>
      </c>
      <c r="D3442" s="372"/>
      <c r="E3442" s="372"/>
      <c r="F3442" s="51"/>
      <c r="G3442" s="52"/>
      <c r="H3442" s="52"/>
      <c r="I3442" s="52"/>
      <c r="J3442" s="53">
        <v>0.94</v>
      </c>
      <c r="K3442" s="52"/>
      <c r="L3442" s="53">
        <v>1.88</v>
      </c>
      <c r="M3442" s="52"/>
      <c r="N3442" s="58"/>
      <c r="AF3442" s="39"/>
      <c r="AG3442" s="47"/>
      <c r="AH3442" s="47"/>
      <c r="AK3442" s="3" t="s">
        <v>177</v>
      </c>
      <c r="AN3442" s="47"/>
      <c r="AO3442" s="47"/>
      <c r="AQ3442" s="47"/>
    </row>
    <row r="3443" spans="1:43" s="4" customFormat="1" ht="15" x14ac:dyDescent="0.25">
      <c r="A3443" s="56"/>
      <c r="B3443" s="49"/>
      <c r="C3443" s="372" t="s">
        <v>63</v>
      </c>
      <c r="D3443" s="372"/>
      <c r="E3443" s="372"/>
      <c r="F3443" s="51" t="s">
        <v>64</v>
      </c>
      <c r="G3443" s="54">
        <v>0.59</v>
      </c>
      <c r="H3443" s="54">
        <v>1.1499999999999999</v>
      </c>
      <c r="I3443" s="109">
        <v>1.357</v>
      </c>
      <c r="J3443" s="57"/>
      <c r="K3443" s="52"/>
      <c r="L3443" s="57"/>
      <c r="M3443" s="52"/>
      <c r="N3443" s="58"/>
      <c r="AF3443" s="39"/>
      <c r="AG3443" s="47"/>
      <c r="AH3443" s="47"/>
      <c r="AL3443" s="3" t="s">
        <v>63</v>
      </c>
      <c r="AN3443" s="47"/>
      <c r="AO3443" s="47"/>
      <c r="AQ3443" s="47"/>
    </row>
    <row r="3444" spans="1:43" s="4" customFormat="1" ht="15" x14ac:dyDescent="0.25">
      <c r="A3444" s="48"/>
      <c r="B3444" s="49"/>
      <c r="C3444" s="375" t="s">
        <v>65</v>
      </c>
      <c r="D3444" s="375"/>
      <c r="E3444" s="375"/>
      <c r="F3444" s="59"/>
      <c r="G3444" s="60"/>
      <c r="H3444" s="60"/>
      <c r="I3444" s="60"/>
      <c r="J3444" s="61">
        <v>6.29</v>
      </c>
      <c r="K3444" s="60"/>
      <c r="L3444" s="61">
        <v>14.19</v>
      </c>
      <c r="M3444" s="60"/>
      <c r="N3444" s="62"/>
      <c r="AF3444" s="39"/>
      <c r="AG3444" s="47"/>
      <c r="AH3444" s="47"/>
      <c r="AM3444" s="3" t="s">
        <v>65</v>
      </c>
      <c r="AN3444" s="47"/>
      <c r="AO3444" s="47"/>
      <c r="AQ3444" s="47"/>
    </row>
    <row r="3445" spans="1:43" s="4" customFormat="1" ht="15" x14ac:dyDescent="0.25">
      <c r="A3445" s="56"/>
      <c r="B3445" s="49"/>
      <c r="C3445" s="372" t="s">
        <v>66</v>
      </c>
      <c r="D3445" s="372"/>
      <c r="E3445" s="372"/>
      <c r="F3445" s="51"/>
      <c r="G3445" s="52"/>
      <c r="H3445" s="52"/>
      <c r="I3445" s="52"/>
      <c r="J3445" s="57"/>
      <c r="K3445" s="52"/>
      <c r="L3445" s="53">
        <v>12.31</v>
      </c>
      <c r="M3445" s="52"/>
      <c r="N3445" s="64">
        <v>430.36</v>
      </c>
      <c r="AF3445" s="39"/>
      <c r="AG3445" s="47"/>
      <c r="AH3445" s="47"/>
      <c r="AL3445" s="3" t="s">
        <v>66</v>
      </c>
      <c r="AN3445" s="47"/>
      <c r="AO3445" s="47"/>
      <c r="AQ3445" s="47"/>
    </row>
    <row r="3446" spans="1:43" s="4" customFormat="1" ht="23.25" x14ac:dyDescent="0.25">
      <c r="A3446" s="56"/>
      <c r="B3446" s="49" t="s">
        <v>681</v>
      </c>
      <c r="C3446" s="372" t="s">
        <v>682</v>
      </c>
      <c r="D3446" s="372"/>
      <c r="E3446" s="372"/>
      <c r="F3446" s="51" t="s">
        <v>69</v>
      </c>
      <c r="G3446" s="63">
        <v>97</v>
      </c>
      <c r="H3446" s="52"/>
      <c r="I3446" s="63">
        <v>97</v>
      </c>
      <c r="J3446" s="57"/>
      <c r="K3446" s="52"/>
      <c r="L3446" s="53">
        <v>11.94</v>
      </c>
      <c r="M3446" s="52"/>
      <c r="N3446" s="64">
        <v>417.45</v>
      </c>
      <c r="AF3446" s="39"/>
      <c r="AG3446" s="47"/>
      <c r="AH3446" s="47"/>
      <c r="AL3446" s="3" t="s">
        <v>682</v>
      </c>
      <c r="AN3446" s="47"/>
      <c r="AO3446" s="47"/>
      <c r="AQ3446" s="47"/>
    </row>
    <row r="3447" spans="1:43" s="4" customFormat="1" ht="23.25" x14ac:dyDescent="0.25">
      <c r="A3447" s="56"/>
      <c r="B3447" s="49" t="s">
        <v>683</v>
      </c>
      <c r="C3447" s="372" t="s">
        <v>684</v>
      </c>
      <c r="D3447" s="372"/>
      <c r="E3447" s="372"/>
      <c r="F3447" s="51" t="s">
        <v>69</v>
      </c>
      <c r="G3447" s="63">
        <v>51</v>
      </c>
      <c r="H3447" s="52"/>
      <c r="I3447" s="63">
        <v>51</v>
      </c>
      <c r="J3447" s="57"/>
      <c r="K3447" s="52"/>
      <c r="L3447" s="53">
        <v>6.28</v>
      </c>
      <c r="M3447" s="52"/>
      <c r="N3447" s="64">
        <v>219.48</v>
      </c>
      <c r="AF3447" s="39"/>
      <c r="AG3447" s="47"/>
      <c r="AH3447" s="47"/>
      <c r="AL3447" s="3" t="s">
        <v>684</v>
      </c>
      <c r="AN3447" s="47"/>
      <c r="AO3447" s="47"/>
      <c r="AQ3447" s="47"/>
    </row>
    <row r="3448" spans="1:43" s="4" customFormat="1" ht="15" x14ac:dyDescent="0.25">
      <c r="A3448" s="65"/>
      <c r="B3448" s="66"/>
      <c r="C3448" s="374" t="s">
        <v>72</v>
      </c>
      <c r="D3448" s="374"/>
      <c r="E3448" s="374"/>
      <c r="F3448" s="42"/>
      <c r="G3448" s="43"/>
      <c r="H3448" s="43"/>
      <c r="I3448" s="43"/>
      <c r="J3448" s="45"/>
      <c r="K3448" s="43"/>
      <c r="L3448" s="67">
        <v>32.409999999999997</v>
      </c>
      <c r="M3448" s="60"/>
      <c r="N3448" s="46"/>
      <c r="AF3448" s="39"/>
      <c r="AG3448" s="47"/>
      <c r="AH3448" s="47"/>
      <c r="AN3448" s="47" t="s">
        <v>72</v>
      </c>
      <c r="AO3448" s="47"/>
      <c r="AQ3448" s="47"/>
    </row>
    <row r="3449" spans="1:43" s="4" customFormat="1" ht="23.25" x14ac:dyDescent="0.25">
      <c r="A3449" s="40" t="s">
        <v>1203</v>
      </c>
      <c r="B3449" s="41" t="s">
        <v>756</v>
      </c>
      <c r="C3449" s="374" t="s">
        <v>757</v>
      </c>
      <c r="D3449" s="374"/>
      <c r="E3449" s="374"/>
      <c r="F3449" s="42" t="s">
        <v>215</v>
      </c>
      <c r="G3449" s="43">
        <v>-8.0000000000000002E-3</v>
      </c>
      <c r="H3449" s="44">
        <v>1</v>
      </c>
      <c r="I3449" s="116">
        <v>-8.0000000000000002E-3</v>
      </c>
      <c r="J3449" s="67">
        <v>38.590000000000003</v>
      </c>
      <c r="K3449" s="43"/>
      <c r="L3449" s="67">
        <v>-0.31</v>
      </c>
      <c r="M3449" s="43"/>
      <c r="N3449" s="46"/>
      <c r="AF3449" s="39"/>
      <c r="AG3449" s="47"/>
      <c r="AH3449" s="47" t="s">
        <v>757</v>
      </c>
      <c r="AN3449" s="47"/>
      <c r="AO3449" s="47"/>
      <c r="AQ3449" s="47"/>
    </row>
    <row r="3450" spans="1:43" s="4" customFormat="1" ht="15" x14ac:dyDescent="0.25">
      <c r="A3450" s="65"/>
      <c r="B3450" s="66"/>
      <c r="C3450" s="374" t="s">
        <v>72</v>
      </c>
      <c r="D3450" s="374"/>
      <c r="E3450" s="374"/>
      <c r="F3450" s="42"/>
      <c r="G3450" s="43"/>
      <c r="H3450" s="43"/>
      <c r="I3450" s="43"/>
      <c r="J3450" s="45"/>
      <c r="K3450" s="43"/>
      <c r="L3450" s="67">
        <v>-0.31</v>
      </c>
      <c r="M3450" s="60"/>
      <c r="N3450" s="46"/>
      <c r="AF3450" s="39"/>
      <c r="AG3450" s="47"/>
      <c r="AH3450" s="47"/>
      <c r="AN3450" s="47" t="s">
        <v>72</v>
      </c>
      <c r="AO3450" s="47"/>
      <c r="AQ3450" s="47"/>
    </row>
    <row r="3451" spans="1:43" s="4" customFormat="1" ht="15" x14ac:dyDescent="0.25">
      <c r="A3451" s="40" t="s">
        <v>1204</v>
      </c>
      <c r="B3451" s="41" t="s">
        <v>759</v>
      </c>
      <c r="C3451" s="374" t="s">
        <v>760</v>
      </c>
      <c r="D3451" s="374"/>
      <c r="E3451" s="374"/>
      <c r="F3451" s="42" t="s">
        <v>215</v>
      </c>
      <c r="G3451" s="43">
        <v>-6.0000000000000001E-3</v>
      </c>
      <c r="H3451" s="44">
        <v>1</v>
      </c>
      <c r="I3451" s="116">
        <v>-6.0000000000000001E-3</v>
      </c>
      <c r="J3451" s="67">
        <v>143.97999999999999</v>
      </c>
      <c r="K3451" s="43"/>
      <c r="L3451" s="67">
        <v>-0.86</v>
      </c>
      <c r="M3451" s="43"/>
      <c r="N3451" s="46"/>
      <c r="AF3451" s="39"/>
      <c r="AG3451" s="47"/>
      <c r="AH3451" s="47" t="s">
        <v>760</v>
      </c>
      <c r="AN3451" s="47"/>
      <c r="AO3451" s="47"/>
      <c r="AQ3451" s="47"/>
    </row>
    <row r="3452" spans="1:43" s="4" customFormat="1" ht="15" x14ac:dyDescent="0.25">
      <c r="A3452" s="65"/>
      <c r="B3452" s="66"/>
      <c r="C3452" s="374" t="s">
        <v>72</v>
      </c>
      <c r="D3452" s="374"/>
      <c r="E3452" s="374"/>
      <c r="F3452" s="42"/>
      <c r="G3452" s="43"/>
      <c r="H3452" s="43"/>
      <c r="I3452" s="43"/>
      <c r="J3452" s="45"/>
      <c r="K3452" s="43"/>
      <c r="L3452" s="67">
        <v>-0.86</v>
      </c>
      <c r="M3452" s="60"/>
      <c r="N3452" s="46"/>
      <c r="AF3452" s="39"/>
      <c r="AG3452" s="47"/>
      <c r="AH3452" s="47"/>
      <c r="AN3452" s="47" t="s">
        <v>72</v>
      </c>
      <c r="AO3452" s="47"/>
      <c r="AQ3452" s="47"/>
    </row>
    <row r="3453" spans="1:43" s="4" customFormat="1" ht="22.5" x14ac:dyDescent="0.25">
      <c r="A3453" s="40" t="s">
        <v>1209</v>
      </c>
      <c r="B3453" s="41" t="s">
        <v>768</v>
      </c>
      <c r="C3453" s="374" t="s">
        <v>769</v>
      </c>
      <c r="D3453" s="374"/>
      <c r="E3453" s="374"/>
      <c r="F3453" s="42" t="s">
        <v>61</v>
      </c>
      <c r="G3453" s="43">
        <v>2</v>
      </c>
      <c r="H3453" s="44">
        <v>1</v>
      </c>
      <c r="I3453" s="44">
        <v>2</v>
      </c>
      <c r="J3453" s="67">
        <v>282.11</v>
      </c>
      <c r="K3453" s="43"/>
      <c r="L3453" s="67">
        <v>65.989999999999995</v>
      </c>
      <c r="M3453" s="68">
        <v>8.5500000000000007</v>
      </c>
      <c r="N3453" s="122">
        <v>564.22</v>
      </c>
      <c r="AF3453" s="39"/>
      <c r="AG3453" s="47"/>
      <c r="AH3453" s="47" t="s">
        <v>769</v>
      </c>
      <c r="AN3453" s="47"/>
      <c r="AO3453" s="47"/>
      <c r="AQ3453" s="47"/>
    </row>
    <row r="3454" spans="1:43" s="4" customFormat="1" ht="15" x14ac:dyDescent="0.25">
      <c r="A3454" s="65"/>
      <c r="B3454" s="66"/>
      <c r="C3454" s="374" t="s">
        <v>72</v>
      </c>
      <c r="D3454" s="374"/>
      <c r="E3454" s="374"/>
      <c r="F3454" s="42"/>
      <c r="G3454" s="43"/>
      <c r="H3454" s="43"/>
      <c r="I3454" s="43"/>
      <c r="J3454" s="45"/>
      <c r="K3454" s="43"/>
      <c r="L3454" s="67">
        <v>65.989999999999995</v>
      </c>
      <c r="M3454" s="60"/>
      <c r="N3454" s="122">
        <v>564.22</v>
      </c>
      <c r="AF3454" s="39"/>
      <c r="AG3454" s="47"/>
      <c r="AH3454" s="47"/>
      <c r="AN3454" s="47" t="s">
        <v>72</v>
      </c>
      <c r="AO3454" s="47"/>
      <c r="AQ3454" s="47"/>
    </row>
    <row r="3455" spans="1:43" s="4" customFormat="1" ht="0" hidden="1" customHeight="1" x14ac:dyDescent="0.25">
      <c r="A3455" s="71"/>
      <c r="B3455" s="72"/>
      <c r="C3455" s="72"/>
      <c r="D3455" s="72"/>
      <c r="E3455" s="72"/>
      <c r="F3455" s="73"/>
      <c r="G3455" s="73"/>
      <c r="H3455" s="73"/>
      <c r="I3455" s="73"/>
      <c r="J3455" s="74"/>
      <c r="K3455" s="73"/>
      <c r="L3455" s="74"/>
      <c r="M3455" s="52"/>
      <c r="N3455" s="74"/>
      <c r="AF3455" s="39"/>
      <c r="AG3455" s="47"/>
      <c r="AH3455" s="47"/>
      <c r="AN3455" s="47"/>
      <c r="AO3455" s="47"/>
      <c r="AQ3455" s="47"/>
    </row>
    <row r="3456" spans="1:43" s="4" customFormat="1" ht="15" x14ac:dyDescent="0.25">
      <c r="A3456" s="78"/>
      <c r="B3456" s="79"/>
      <c r="C3456" s="374" t="s">
        <v>2540</v>
      </c>
      <c r="D3456" s="374"/>
      <c r="E3456" s="374"/>
      <c r="F3456" s="374"/>
      <c r="G3456" s="374"/>
      <c r="H3456" s="374"/>
      <c r="I3456" s="374"/>
      <c r="J3456" s="374"/>
      <c r="K3456" s="374"/>
      <c r="L3456" s="80"/>
      <c r="M3456" s="81"/>
      <c r="N3456" s="82"/>
      <c r="AF3456" s="39"/>
      <c r="AG3456" s="47"/>
      <c r="AH3456" s="47"/>
      <c r="AN3456" s="47"/>
      <c r="AO3456" s="47" t="s">
        <v>2540</v>
      </c>
      <c r="AQ3456" s="47"/>
    </row>
    <row r="3457" spans="1:43" s="4" customFormat="1" ht="15" x14ac:dyDescent="0.25">
      <c r="A3457" s="83"/>
      <c r="B3457" s="49"/>
      <c r="C3457" s="372" t="s">
        <v>83</v>
      </c>
      <c r="D3457" s="372"/>
      <c r="E3457" s="372"/>
      <c r="F3457" s="372"/>
      <c r="G3457" s="372"/>
      <c r="H3457" s="372"/>
      <c r="I3457" s="372"/>
      <c r="J3457" s="372"/>
      <c r="K3457" s="372"/>
      <c r="L3457" s="106">
        <v>11617.54</v>
      </c>
      <c r="M3457" s="85"/>
      <c r="N3457" s="86">
        <v>109738.22</v>
      </c>
      <c r="AF3457" s="39"/>
      <c r="AG3457" s="47"/>
      <c r="AH3457" s="47"/>
      <c r="AN3457" s="47"/>
      <c r="AO3457" s="47"/>
      <c r="AP3457" s="3" t="s">
        <v>83</v>
      </c>
      <c r="AQ3457" s="47"/>
    </row>
    <row r="3458" spans="1:43" s="4" customFormat="1" ht="15" x14ac:dyDescent="0.25">
      <c r="A3458" s="83"/>
      <c r="B3458" s="49"/>
      <c r="C3458" s="372" t="s">
        <v>84</v>
      </c>
      <c r="D3458" s="372"/>
      <c r="E3458" s="372"/>
      <c r="F3458" s="372"/>
      <c r="G3458" s="372"/>
      <c r="H3458" s="372"/>
      <c r="I3458" s="372"/>
      <c r="J3458" s="372"/>
      <c r="K3458" s="372"/>
      <c r="L3458" s="87"/>
      <c r="M3458" s="85"/>
      <c r="N3458" s="88"/>
      <c r="AF3458" s="39"/>
      <c r="AG3458" s="47"/>
      <c r="AH3458" s="47"/>
      <c r="AN3458" s="47"/>
      <c r="AO3458" s="47"/>
      <c r="AP3458" s="3" t="s">
        <v>84</v>
      </c>
      <c r="AQ3458" s="47"/>
    </row>
    <row r="3459" spans="1:43" s="4" customFormat="1" ht="15" x14ac:dyDescent="0.25">
      <c r="A3459" s="83"/>
      <c r="B3459" s="49"/>
      <c r="C3459" s="372" t="s">
        <v>85</v>
      </c>
      <c r="D3459" s="372"/>
      <c r="E3459" s="372"/>
      <c r="F3459" s="372"/>
      <c r="G3459" s="372"/>
      <c r="H3459" s="372"/>
      <c r="I3459" s="372"/>
      <c r="J3459" s="372"/>
      <c r="K3459" s="372"/>
      <c r="L3459" s="84">
        <v>334.75</v>
      </c>
      <c r="M3459" s="85"/>
      <c r="N3459" s="86">
        <v>11702.82</v>
      </c>
      <c r="AF3459" s="39"/>
      <c r="AG3459" s="47"/>
      <c r="AH3459" s="47"/>
      <c r="AN3459" s="47"/>
      <c r="AO3459" s="47"/>
      <c r="AP3459" s="3" t="s">
        <v>85</v>
      </c>
      <c r="AQ3459" s="47"/>
    </row>
    <row r="3460" spans="1:43" s="4" customFormat="1" ht="15" x14ac:dyDescent="0.25">
      <c r="A3460" s="83"/>
      <c r="B3460" s="49"/>
      <c r="C3460" s="372" t="s">
        <v>193</v>
      </c>
      <c r="D3460" s="372"/>
      <c r="E3460" s="372"/>
      <c r="F3460" s="372"/>
      <c r="G3460" s="372"/>
      <c r="H3460" s="372"/>
      <c r="I3460" s="372"/>
      <c r="J3460" s="372"/>
      <c r="K3460" s="372"/>
      <c r="L3460" s="84">
        <v>437.86</v>
      </c>
      <c r="M3460" s="85"/>
      <c r="N3460" s="86">
        <v>5311.24</v>
      </c>
      <c r="AF3460" s="39"/>
      <c r="AG3460" s="47"/>
      <c r="AH3460" s="47"/>
      <c r="AN3460" s="47"/>
      <c r="AO3460" s="47"/>
      <c r="AP3460" s="3" t="s">
        <v>193</v>
      </c>
      <c r="AQ3460" s="47"/>
    </row>
    <row r="3461" spans="1:43" s="4" customFormat="1" ht="15" x14ac:dyDescent="0.25">
      <c r="A3461" s="83"/>
      <c r="B3461" s="49"/>
      <c r="C3461" s="372" t="s">
        <v>194</v>
      </c>
      <c r="D3461" s="372"/>
      <c r="E3461" s="372"/>
      <c r="F3461" s="372"/>
      <c r="G3461" s="372"/>
      <c r="H3461" s="372"/>
      <c r="I3461" s="372"/>
      <c r="J3461" s="372"/>
      <c r="K3461" s="372"/>
      <c r="L3461" s="84">
        <v>75.739999999999995</v>
      </c>
      <c r="M3461" s="85"/>
      <c r="N3461" s="86">
        <v>2647.88</v>
      </c>
      <c r="AF3461" s="39"/>
      <c r="AG3461" s="47"/>
      <c r="AH3461" s="47"/>
      <c r="AN3461" s="47"/>
      <c r="AO3461" s="47"/>
      <c r="AP3461" s="3" t="s">
        <v>194</v>
      </c>
      <c r="AQ3461" s="47"/>
    </row>
    <row r="3462" spans="1:43" s="4" customFormat="1" ht="15" x14ac:dyDescent="0.25">
      <c r="A3462" s="83"/>
      <c r="B3462" s="49"/>
      <c r="C3462" s="372" t="s">
        <v>195</v>
      </c>
      <c r="D3462" s="372"/>
      <c r="E3462" s="372"/>
      <c r="F3462" s="372"/>
      <c r="G3462" s="372"/>
      <c r="H3462" s="372"/>
      <c r="I3462" s="372"/>
      <c r="J3462" s="372"/>
      <c r="K3462" s="372"/>
      <c r="L3462" s="106">
        <v>10844.93</v>
      </c>
      <c r="M3462" s="85"/>
      <c r="N3462" s="86">
        <v>92724.160000000003</v>
      </c>
      <c r="AF3462" s="39"/>
      <c r="AG3462" s="47"/>
      <c r="AH3462" s="47"/>
      <c r="AN3462" s="47"/>
      <c r="AO3462" s="47"/>
      <c r="AP3462" s="3" t="s">
        <v>195</v>
      </c>
      <c r="AQ3462" s="47"/>
    </row>
    <row r="3463" spans="1:43" s="4" customFormat="1" ht="15" x14ac:dyDescent="0.25">
      <c r="A3463" s="83"/>
      <c r="B3463" s="49"/>
      <c r="C3463" s="372" t="s">
        <v>196</v>
      </c>
      <c r="D3463" s="372"/>
      <c r="E3463" s="372"/>
      <c r="F3463" s="372"/>
      <c r="G3463" s="372"/>
      <c r="H3463" s="372"/>
      <c r="I3463" s="372"/>
      <c r="J3463" s="372"/>
      <c r="K3463" s="372"/>
      <c r="L3463" s="106">
        <v>1139.32</v>
      </c>
      <c r="M3463" s="85"/>
      <c r="N3463" s="88"/>
      <c r="AF3463" s="39"/>
      <c r="AG3463" s="47"/>
      <c r="AH3463" s="47"/>
      <c r="AN3463" s="47"/>
      <c r="AO3463" s="47"/>
      <c r="AP3463" s="3" t="s">
        <v>196</v>
      </c>
      <c r="AQ3463" s="47"/>
    </row>
    <row r="3464" spans="1:43" s="4" customFormat="1" ht="15" x14ac:dyDescent="0.25">
      <c r="A3464" s="83"/>
      <c r="B3464" s="49"/>
      <c r="C3464" s="372" t="s">
        <v>84</v>
      </c>
      <c r="D3464" s="372"/>
      <c r="E3464" s="372"/>
      <c r="F3464" s="372"/>
      <c r="G3464" s="372"/>
      <c r="H3464" s="372"/>
      <c r="I3464" s="372"/>
      <c r="J3464" s="372"/>
      <c r="K3464" s="372"/>
      <c r="L3464" s="87"/>
      <c r="M3464" s="85"/>
      <c r="N3464" s="88"/>
      <c r="AF3464" s="39"/>
      <c r="AG3464" s="47"/>
      <c r="AH3464" s="47"/>
      <c r="AN3464" s="47"/>
      <c r="AO3464" s="47"/>
      <c r="AP3464" s="3" t="s">
        <v>84</v>
      </c>
      <c r="AQ3464" s="47"/>
    </row>
    <row r="3465" spans="1:43" s="4" customFormat="1" ht="15" x14ac:dyDescent="0.25">
      <c r="A3465" s="83"/>
      <c r="B3465" s="49"/>
      <c r="C3465" s="372" t="s">
        <v>201</v>
      </c>
      <c r="D3465" s="372"/>
      <c r="E3465" s="372"/>
      <c r="F3465" s="372"/>
      <c r="G3465" s="372"/>
      <c r="H3465" s="372"/>
      <c r="I3465" s="372"/>
      <c r="J3465" s="372"/>
      <c r="K3465" s="372"/>
      <c r="L3465" s="106">
        <v>1139.32</v>
      </c>
      <c r="M3465" s="85"/>
      <c r="N3465" s="88"/>
      <c r="AF3465" s="39"/>
      <c r="AG3465" s="47"/>
      <c r="AH3465" s="47"/>
      <c r="AN3465" s="47"/>
      <c r="AO3465" s="47"/>
      <c r="AP3465" s="3" t="s">
        <v>201</v>
      </c>
      <c r="AQ3465" s="47"/>
    </row>
    <row r="3466" spans="1:43" s="4" customFormat="1" ht="15" x14ac:dyDescent="0.25">
      <c r="A3466" s="83"/>
      <c r="B3466" s="49"/>
      <c r="C3466" s="372" t="s">
        <v>777</v>
      </c>
      <c r="D3466" s="372"/>
      <c r="E3466" s="372"/>
      <c r="F3466" s="372"/>
      <c r="G3466" s="372"/>
      <c r="H3466" s="372"/>
      <c r="I3466" s="372"/>
      <c r="J3466" s="372"/>
      <c r="K3466" s="372"/>
      <c r="L3466" s="106">
        <v>11085.8</v>
      </c>
      <c r="M3466" s="85"/>
      <c r="N3466" s="86">
        <v>121236.07</v>
      </c>
      <c r="AF3466" s="39"/>
      <c r="AG3466" s="47"/>
      <c r="AH3466" s="47"/>
      <c r="AN3466" s="47"/>
      <c r="AO3466" s="47"/>
      <c r="AP3466" s="3" t="s">
        <v>777</v>
      </c>
      <c r="AQ3466" s="47"/>
    </row>
    <row r="3467" spans="1:43" s="4" customFormat="1" ht="15" x14ac:dyDescent="0.25">
      <c r="A3467" s="83"/>
      <c r="B3467" s="49"/>
      <c r="C3467" s="372" t="s">
        <v>84</v>
      </c>
      <c r="D3467" s="372"/>
      <c r="E3467" s="372"/>
      <c r="F3467" s="372"/>
      <c r="G3467" s="372"/>
      <c r="H3467" s="372"/>
      <c r="I3467" s="372"/>
      <c r="J3467" s="372"/>
      <c r="K3467" s="372"/>
      <c r="L3467" s="87"/>
      <c r="M3467" s="85"/>
      <c r="N3467" s="88"/>
      <c r="AF3467" s="39"/>
      <c r="AG3467" s="47"/>
      <c r="AH3467" s="47"/>
      <c r="AN3467" s="47"/>
      <c r="AO3467" s="47"/>
      <c r="AP3467" s="3" t="s">
        <v>84</v>
      </c>
      <c r="AQ3467" s="47"/>
    </row>
    <row r="3468" spans="1:43" s="4" customFormat="1" ht="15" x14ac:dyDescent="0.25">
      <c r="A3468" s="83"/>
      <c r="B3468" s="49"/>
      <c r="C3468" s="372" t="s">
        <v>197</v>
      </c>
      <c r="D3468" s="372"/>
      <c r="E3468" s="372"/>
      <c r="F3468" s="372"/>
      <c r="G3468" s="372"/>
      <c r="H3468" s="372"/>
      <c r="I3468" s="372"/>
      <c r="J3468" s="372"/>
      <c r="K3468" s="372"/>
      <c r="L3468" s="84">
        <v>334.75</v>
      </c>
      <c r="M3468" s="85"/>
      <c r="N3468" s="86">
        <v>11702.82</v>
      </c>
      <c r="AF3468" s="39"/>
      <c r="AG3468" s="47"/>
      <c r="AH3468" s="47"/>
      <c r="AN3468" s="47"/>
      <c r="AO3468" s="47"/>
      <c r="AP3468" s="3" t="s">
        <v>197</v>
      </c>
      <c r="AQ3468" s="47"/>
    </row>
    <row r="3469" spans="1:43" s="4" customFormat="1" ht="15" x14ac:dyDescent="0.25">
      <c r="A3469" s="83"/>
      <c r="B3469" s="49"/>
      <c r="C3469" s="372" t="s">
        <v>199</v>
      </c>
      <c r="D3469" s="372"/>
      <c r="E3469" s="372"/>
      <c r="F3469" s="372"/>
      <c r="G3469" s="372"/>
      <c r="H3469" s="372"/>
      <c r="I3469" s="372"/>
      <c r="J3469" s="372"/>
      <c r="K3469" s="372"/>
      <c r="L3469" s="84">
        <v>437.86</v>
      </c>
      <c r="M3469" s="85"/>
      <c r="N3469" s="88"/>
      <c r="AF3469" s="39"/>
      <c r="AG3469" s="47"/>
      <c r="AH3469" s="47"/>
      <c r="AN3469" s="47"/>
      <c r="AO3469" s="47"/>
      <c r="AP3469" s="3" t="s">
        <v>199</v>
      </c>
      <c r="AQ3469" s="47"/>
    </row>
    <row r="3470" spans="1:43" s="4" customFormat="1" ht="15" x14ac:dyDescent="0.25">
      <c r="A3470" s="83"/>
      <c r="B3470" s="49"/>
      <c r="C3470" s="372" t="s">
        <v>200</v>
      </c>
      <c r="D3470" s="372"/>
      <c r="E3470" s="372"/>
      <c r="F3470" s="372"/>
      <c r="G3470" s="372"/>
      <c r="H3470" s="372"/>
      <c r="I3470" s="372"/>
      <c r="J3470" s="372"/>
      <c r="K3470" s="372"/>
      <c r="L3470" s="84">
        <v>75.739999999999995</v>
      </c>
      <c r="M3470" s="85"/>
      <c r="N3470" s="86">
        <v>2647.88</v>
      </c>
      <c r="AF3470" s="39"/>
      <c r="AG3470" s="47"/>
      <c r="AH3470" s="47"/>
      <c r="AN3470" s="47"/>
      <c r="AO3470" s="47"/>
      <c r="AP3470" s="3" t="s">
        <v>200</v>
      </c>
      <c r="AQ3470" s="47"/>
    </row>
    <row r="3471" spans="1:43" s="4" customFormat="1" ht="15" x14ac:dyDescent="0.25">
      <c r="A3471" s="83"/>
      <c r="B3471" s="49"/>
      <c r="C3471" s="372" t="s">
        <v>201</v>
      </c>
      <c r="D3471" s="372"/>
      <c r="E3471" s="372"/>
      <c r="F3471" s="372"/>
      <c r="G3471" s="372"/>
      <c r="H3471" s="372"/>
      <c r="I3471" s="372"/>
      <c r="J3471" s="372"/>
      <c r="K3471" s="372"/>
      <c r="L3471" s="106">
        <v>9705.61</v>
      </c>
      <c r="M3471" s="85"/>
      <c r="N3471" s="88"/>
      <c r="AF3471" s="39"/>
      <c r="AG3471" s="47"/>
      <c r="AH3471" s="47"/>
      <c r="AN3471" s="47"/>
      <c r="AO3471" s="47"/>
      <c r="AP3471" s="3" t="s">
        <v>201</v>
      </c>
      <c r="AQ3471" s="47"/>
    </row>
    <row r="3472" spans="1:43" s="4" customFormat="1" ht="15" x14ac:dyDescent="0.25">
      <c r="A3472" s="83"/>
      <c r="B3472" s="49"/>
      <c r="C3472" s="372" t="s">
        <v>202</v>
      </c>
      <c r="D3472" s="372"/>
      <c r="E3472" s="372"/>
      <c r="F3472" s="372"/>
      <c r="G3472" s="372"/>
      <c r="H3472" s="372"/>
      <c r="I3472" s="372"/>
      <c r="J3472" s="372"/>
      <c r="K3472" s="372"/>
      <c r="L3472" s="84">
        <v>398.21</v>
      </c>
      <c r="M3472" s="85"/>
      <c r="N3472" s="86">
        <v>13920.2</v>
      </c>
      <c r="AF3472" s="39"/>
      <c r="AG3472" s="47"/>
      <c r="AH3472" s="47"/>
      <c r="AN3472" s="47"/>
      <c r="AO3472" s="47"/>
      <c r="AP3472" s="3" t="s">
        <v>202</v>
      </c>
      <c r="AQ3472" s="47"/>
    </row>
    <row r="3473" spans="1:43" s="4" customFormat="1" ht="15" x14ac:dyDescent="0.25">
      <c r="A3473" s="83"/>
      <c r="B3473" s="49"/>
      <c r="C3473" s="372" t="s">
        <v>203</v>
      </c>
      <c r="D3473" s="372"/>
      <c r="E3473" s="372"/>
      <c r="F3473" s="372"/>
      <c r="G3473" s="372"/>
      <c r="H3473" s="372"/>
      <c r="I3473" s="372"/>
      <c r="J3473" s="372"/>
      <c r="K3473" s="372"/>
      <c r="L3473" s="84">
        <v>209.37</v>
      </c>
      <c r="M3473" s="85"/>
      <c r="N3473" s="86">
        <v>7318.84</v>
      </c>
      <c r="AF3473" s="39"/>
      <c r="AG3473" s="47"/>
      <c r="AH3473" s="47"/>
      <c r="AN3473" s="47"/>
      <c r="AO3473" s="47"/>
      <c r="AP3473" s="3" t="s">
        <v>203</v>
      </c>
      <c r="AQ3473" s="47"/>
    </row>
    <row r="3474" spans="1:43" s="4" customFormat="1" ht="15" x14ac:dyDescent="0.25">
      <c r="A3474" s="83"/>
      <c r="B3474" s="49"/>
      <c r="C3474" s="372" t="s">
        <v>92</v>
      </c>
      <c r="D3474" s="372"/>
      <c r="E3474" s="372"/>
      <c r="F3474" s="372"/>
      <c r="G3474" s="372"/>
      <c r="H3474" s="372"/>
      <c r="I3474" s="372"/>
      <c r="J3474" s="372"/>
      <c r="K3474" s="372"/>
      <c r="L3474" s="84">
        <v>410.49</v>
      </c>
      <c r="M3474" s="85"/>
      <c r="N3474" s="86">
        <v>14350.7</v>
      </c>
      <c r="AF3474" s="39"/>
      <c r="AG3474" s="47"/>
      <c r="AH3474" s="47"/>
      <c r="AN3474" s="47"/>
      <c r="AO3474" s="47"/>
      <c r="AP3474" s="3" t="s">
        <v>92</v>
      </c>
      <c r="AQ3474" s="47"/>
    </row>
    <row r="3475" spans="1:43" s="4" customFormat="1" ht="15" x14ac:dyDescent="0.25">
      <c r="A3475" s="83"/>
      <c r="B3475" s="49"/>
      <c r="C3475" s="372" t="s">
        <v>93</v>
      </c>
      <c r="D3475" s="372"/>
      <c r="E3475" s="372"/>
      <c r="F3475" s="372"/>
      <c r="G3475" s="372"/>
      <c r="H3475" s="372"/>
      <c r="I3475" s="372"/>
      <c r="J3475" s="372"/>
      <c r="K3475" s="372"/>
      <c r="L3475" s="84">
        <v>398.21</v>
      </c>
      <c r="M3475" s="85"/>
      <c r="N3475" s="86">
        <v>13920.2</v>
      </c>
      <c r="AF3475" s="39"/>
      <c r="AG3475" s="47"/>
      <c r="AH3475" s="47"/>
      <c r="AN3475" s="47"/>
      <c r="AO3475" s="47"/>
      <c r="AP3475" s="3" t="s">
        <v>93</v>
      </c>
      <c r="AQ3475" s="47"/>
    </row>
    <row r="3476" spans="1:43" s="4" customFormat="1" ht="15" x14ac:dyDescent="0.25">
      <c r="A3476" s="83"/>
      <c r="B3476" s="49"/>
      <c r="C3476" s="372" t="s">
        <v>94</v>
      </c>
      <c r="D3476" s="372"/>
      <c r="E3476" s="372"/>
      <c r="F3476" s="372"/>
      <c r="G3476" s="372"/>
      <c r="H3476" s="372"/>
      <c r="I3476" s="372"/>
      <c r="J3476" s="372"/>
      <c r="K3476" s="372"/>
      <c r="L3476" s="84">
        <v>209.37</v>
      </c>
      <c r="M3476" s="85"/>
      <c r="N3476" s="86">
        <v>7318.84</v>
      </c>
      <c r="AF3476" s="39"/>
      <c r="AG3476" s="47"/>
      <c r="AH3476" s="47"/>
      <c r="AN3476" s="47"/>
      <c r="AO3476" s="47"/>
      <c r="AP3476" s="3" t="s">
        <v>94</v>
      </c>
      <c r="AQ3476" s="47"/>
    </row>
    <row r="3477" spans="1:43" s="4" customFormat="1" ht="15" x14ac:dyDescent="0.25">
      <c r="A3477" s="83"/>
      <c r="B3477" s="89"/>
      <c r="C3477" s="373" t="s">
        <v>2541</v>
      </c>
      <c r="D3477" s="373"/>
      <c r="E3477" s="373"/>
      <c r="F3477" s="373"/>
      <c r="G3477" s="373"/>
      <c r="H3477" s="373"/>
      <c r="I3477" s="373"/>
      <c r="J3477" s="373"/>
      <c r="K3477" s="373"/>
      <c r="L3477" s="93">
        <v>12225.12</v>
      </c>
      <c r="M3477" s="91"/>
      <c r="N3477" s="92">
        <v>130977.26</v>
      </c>
      <c r="AF3477" s="39"/>
      <c r="AG3477" s="47"/>
      <c r="AH3477" s="47"/>
      <c r="AN3477" s="47"/>
      <c r="AO3477" s="47"/>
      <c r="AQ3477" s="47" t="s">
        <v>2541</v>
      </c>
    </row>
    <row r="3478" spans="1:43" s="4" customFormat="1" ht="15" x14ac:dyDescent="0.25">
      <c r="A3478" s="83"/>
      <c r="B3478" s="49"/>
      <c r="C3478" s="372" t="s">
        <v>84</v>
      </c>
      <c r="D3478" s="372"/>
      <c r="E3478" s="372"/>
      <c r="F3478" s="372"/>
      <c r="G3478" s="372"/>
      <c r="H3478" s="372"/>
      <c r="I3478" s="372"/>
      <c r="J3478" s="372"/>
      <c r="K3478" s="372"/>
      <c r="L3478" s="87"/>
      <c r="M3478" s="85"/>
      <c r="N3478" s="88"/>
      <c r="AF3478" s="39"/>
      <c r="AG3478" s="47"/>
      <c r="AH3478" s="47"/>
      <c r="AN3478" s="47"/>
      <c r="AO3478" s="47"/>
      <c r="AP3478" s="3" t="s">
        <v>84</v>
      </c>
      <c r="AQ3478" s="47"/>
    </row>
    <row r="3479" spans="1:43" s="4" customFormat="1" ht="15" x14ac:dyDescent="0.25">
      <c r="A3479" s="83"/>
      <c r="B3479" s="49"/>
      <c r="C3479" s="372" t="s">
        <v>241</v>
      </c>
      <c r="D3479" s="372"/>
      <c r="E3479" s="372"/>
      <c r="F3479" s="372"/>
      <c r="G3479" s="372"/>
      <c r="H3479" s="372"/>
      <c r="I3479" s="372"/>
      <c r="J3479" s="372"/>
      <c r="K3479" s="372"/>
      <c r="L3479" s="106">
        <v>6405.24</v>
      </c>
      <c r="M3479" s="85"/>
      <c r="N3479" s="86">
        <v>54764.97</v>
      </c>
      <c r="AF3479" s="39"/>
      <c r="AG3479" s="47"/>
      <c r="AH3479" s="47"/>
      <c r="AN3479" s="47"/>
      <c r="AO3479" s="47"/>
      <c r="AP3479" s="3" t="s">
        <v>241</v>
      </c>
      <c r="AQ3479" s="47"/>
    </row>
    <row r="3480" spans="1:43" s="4" customFormat="1" ht="15" x14ac:dyDescent="0.25">
      <c r="A3480" s="378" t="s">
        <v>2542</v>
      </c>
      <c r="B3480" s="379"/>
      <c r="C3480" s="379"/>
      <c r="D3480" s="379"/>
      <c r="E3480" s="379"/>
      <c r="F3480" s="379"/>
      <c r="G3480" s="379"/>
      <c r="H3480" s="379"/>
      <c r="I3480" s="379"/>
      <c r="J3480" s="379"/>
      <c r="K3480" s="379"/>
      <c r="L3480" s="379"/>
      <c r="M3480" s="379"/>
      <c r="N3480" s="380"/>
      <c r="AF3480" s="39" t="s">
        <v>2542</v>
      </c>
      <c r="AG3480" s="47"/>
      <c r="AH3480" s="47"/>
      <c r="AN3480" s="47"/>
      <c r="AO3480" s="47"/>
      <c r="AQ3480" s="47"/>
    </row>
    <row r="3481" spans="1:43" s="4" customFormat="1" ht="15" x14ac:dyDescent="0.25">
      <c r="A3481" s="381" t="s">
        <v>2543</v>
      </c>
      <c r="B3481" s="382"/>
      <c r="C3481" s="382"/>
      <c r="D3481" s="382"/>
      <c r="E3481" s="382"/>
      <c r="F3481" s="382"/>
      <c r="G3481" s="382"/>
      <c r="H3481" s="382"/>
      <c r="I3481" s="382"/>
      <c r="J3481" s="382"/>
      <c r="K3481" s="382"/>
      <c r="L3481" s="382"/>
      <c r="M3481" s="382"/>
      <c r="N3481" s="383"/>
      <c r="AF3481" s="39"/>
      <c r="AG3481" s="47" t="s">
        <v>2543</v>
      </c>
      <c r="AH3481" s="47"/>
      <c r="AN3481" s="47"/>
      <c r="AO3481" s="47"/>
      <c r="AQ3481" s="47"/>
    </row>
    <row r="3482" spans="1:43" s="4" customFormat="1" ht="45.75" x14ac:dyDescent="0.25">
      <c r="A3482" s="40" t="s">
        <v>1211</v>
      </c>
      <c r="B3482" s="41" t="s">
        <v>2510</v>
      </c>
      <c r="C3482" s="374" t="s">
        <v>2511</v>
      </c>
      <c r="D3482" s="374"/>
      <c r="E3482" s="374"/>
      <c r="F3482" s="42" t="s">
        <v>215</v>
      </c>
      <c r="G3482" s="43">
        <v>0.52</v>
      </c>
      <c r="H3482" s="44">
        <v>1</v>
      </c>
      <c r="I3482" s="68">
        <v>0.52</v>
      </c>
      <c r="J3482" s="45"/>
      <c r="K3482" s="43"/>
      <c r="L3482" s="45"/>
      <c r="M3482" s="43"/>
      <c r="N3482" s="46"/>
      <c r="AF3482" s="39"/>
      <c r="AG3482" s="47"/>
      <c r="AH3482" s="47" t="s">
        <v>2511</v>
      </c>
      <c r="AN3482" s="47"/>
      <c r="AO3482" s="47"/>
      <c r="AQ3482" s="47"/>
    </row>
    <row r="3483" spans="1:43" s="4" customFormat="1" ht="15" x14ac:dyDescent="0.25">
      <c r="A3483" s="69"/>
      <c r="B3483" s="50"/>
      <c r="C3483" s="372" t="s">
        <v>2544</v>
      </c>
      <c r="D3483" s="372"/>
      <c r="E3483" s="372"/>
      <c r="F3483" s="372"/>
      <c r="G3483" s="372"/>
      <c r="H3483" s="372"/>
      <c r="I3483" s="372"/>
      <c r="J3483" s="372"/>
      <c r="K3483" s="372"/>
      <c r="L3483" s="372"/>
      <c r="M3483" s="372"/>
      <c r="N3483" s="377"/>
      <c r="AF3483" s="39"/>
      <c r="AG3483" s="47"/>
      <c r="AH3483" s="47"/>
      <c r="AI3483" s="3" t="s">
        <v>2544</v>
      </c>
      <c r="AN3483" s="47"/>
      <c r="AO3483" s="47"/>
      <c r="AQ3483" s="47"/>
    </row>
    <row r="3484" spans="1:43" s="4" customFormat="1" ht="22.5" x14ac:dyDescent="0.25">
      <c r="A3484" s="103"/>
      <c r="B3484" s="49" t="s">
        <v>217</v>
      </c>
      <c r="C3484" s="368" t="s">
        <v>218</v>
      </c>
      <c r="D3484" s="368"/>
      <c r="E3484" s="368"/>
      <c r="F3484" s="368"/>
      <c r="G3484" s="368"/>
      <c r="H3484" s="368"/>
      <c r="I3484" s="368"/>
      <c r="J3484" s="368"/>
      <c r="K3484" s="368"/>
      <c r="L3484" s="368"/>
      <c r="M3484" s="368"/>
      <c r="N3484" s="376"/>
      <c r="AF3484" s="39"/>
      <c r="AG3484" s="47"/>
      <c r="AH3484" s="47"/>
      <c r="AJ3484" s="3" t="s">
        <v>218</v>
      </c>
      <c r="AN3484" s="47"/>
      <c r="AO3484" s="47"/>
      <c r="AQ3484" s="47"/>
    </row>
    <row r="3485" spans="1:43" s="4" customFormat="1" ht="15" x14ac:dyDescent="0.25">
      <c r="A3485" s="48"/>
      <c r="B3485" s="49" t="s">
        <v>58</v>
      </c>
      <c r="C3485" s="372" t="s">
        <v>62</v>
      </c>
      <c r="D3485" s="372"/>
      <c r="E3485" s="372"/>
      <c r="F3485" s="51"/>
      <c r="G3485" s="52"/>
      <c r="H3485" s="52"/>
      <c r="I3485" s="52"/>
      <c r="J3485" s="53">
        <v>59.13</v>
      </c>
      <c r="K3485" s="54">
        <v>1.1499999999999999</v>
      </c>
      <c r="L3485" s="53">
        <v>35.36</v>
      </c>
      <c r="M3485" s="54">
        <v>34.96</v>
      </c>
      <c r="N3485" s="55">
        <v>1236.19</v>
      </c>
      <c r="AF3485" s="39"/>
      <c r="AG3485" s="47"/>
      <c r="AH3485" s="47"/>
      <c r="AK3485" s="3" t="s">
        <v>62</v>
      </c>
      <c r="AN3485" s="47"/>
      <c r="AO3485" s="47"/>
      <c r="AQ3485" s="47"/>
    </row>
    <row r="3486" spans="1:43" s="4" customFormat="1" ht="15" x14ac:dyDescent="0.25">
      <c r="A3486" s="48"/>
      <c r="B3486" s="49" t="s">
        <v>73</v>
      </c>
      <c r="C3486" s="372" t="s">
        <v>175</v>
      </c>
      <c r="D3486" s="372"/>
      <c r="E3486" s="372"/>
      <c r="F3486" s="51"/>
      <c r="G3486" s="52"/>
      <c r="H3486" s="52"/>
      <c r="I3486" s="52"/>
      <c r="J3486" s="53">
        <v>5.43</v>
      </c>
      <c r="K3486" s="54">
        <v>1.1499999999999999</v>
      </c>
      <c r="L3486" s="53">
        <v>3.25</v>
      </c>
      <c r="M3486" s="52"/>
      <c r="N3486" s="58"/>
      <c r="AF3486" s="39"/>
      <c r="AG3486" s="47"/>
      <c r="AH3486" s="47"/>
      <c r="AK3486" s="3" t="s">
        <v>175</v>
      </c>
      <c r="AN3486" s="47"/>
      <c r="AO3486" s="47"/>
      <c r="AQ3486" s="47"/>
    </row>
    <row r="3487" spans="1:43" s="4" customFormat="1" ht="15" x14ac:dyDescent="0.25">
      <c r="A3487" s="48"/>
      <c r="B3487" s="49" t="s">
        <v>78</v>
      </c>
      <c r="C3487" s="372" t="s">
        <v>176</v>
      </c>
      <c r="D3487" s="372"/>
      <c r="E3487" s="372"/>
      <c r="F3487" s="51"/>
      <c r="G3487" s="52"/>
      <c r="H3487" s="52"/>
      <c r="I3487" s="52"/>
      <c r="J3487" s="53">
        <v>0.76</v>
      </c>
      <c r="K3487" s="54">
        <v>1.1499999999999999</v>
      </c>
      <c r="L3487" s="53">
        <v>0.45</v>
      </c>
      <c r="M3487" s="54">
        <v>34.96</v>
      </c>
      <c r="N3487" s="64">
        <v>15.73</v>
      </c>
      <c r="AF3487" s="39"/>
      <c r="AG3487" s="47"/>
      <c r="AH3487" s="47"/>
      <c r="AK3487" s="3" t="s">
        <v>176</v>
      </c>
      <c r="AN3487" s="47"/>
      <c r="AO3487" s="47"/>
      <c r="AQ3487" s="47"/>
    </row>
    <row r="3488" spans="1:43" s="4" customFormat="1" ht="15" x14ac:dyDescent="0.25">
      <c r="A3488" s="48"/>
      <c r="B3488" s="49" t="s">
        <v>122</v>
      </c>
      <c r="C3488" s="372" t="s">
        <v>177</v>
      </c>
      <c r="D3488" s="372"/>
      <c r="E3488" s="372"/>
      <c r="F3488" s="51"/>
      <c r="G3488" s="52"/>
      <c r="H3488" s="52"/>
      <c r="I3488" s="52"/>
      <c r="J3488" s="53">
        <v>22.69</v>
      </c>
      <c r="K3488" s="52"/>
      <c r="L3488" s="53">
        <v>11.8</v>
      </c>
      <c r="M3488" s="52"/>
      <c r="N3488" s="58"/>
      <c r="AF3488" s="39"/>
      <c r="AG3488" s="47"/>
      <c r="AH3488" s="47"/>
      <c r="AK3488" s="3" t="s">
        <v>177</v>
      </c>
      <c r="AN3488" s="47"/>
      <c r="AO3488" s="47"/>
      <c r="AQ3488" s="47"/>
    </row>
    <row r="3489" spans="1:43" s="4" customFormat="1" ht="15" x14ac:dyDescent="0.25">
      <c r="A3489" s="56"/>
      <c r="B3489" s="49"/>
      <c r="C3489" s="372" t="s">
        <v>63</v>
      </c>
      <c r="D3489" s="372"/>
      <c r="E3489" s="372"/>
      <c r="F3489" s="51" t="s">
        <v>64</v>
      </c>
      <c r="G3489" s="54">
        <v>6.29</v>
      </c>
      <c r="H3489" s="54">
        <v>1.1499999999999999</v>
      </c>
      <c r="I3489" s="114">
        <v>3.7614200000000002</v>
      </c>
      <c r="J3489" s="57"/>
      <c r="K3489" s="52"/>
      <c r="L3489" s="57"/>
      <c r="M3489" s="52"/>
      <c r="N3489" s="58"/>
      <c r="AF3489" s="39"/>
      <c r="AG3489" s="47"/>
      <c r="AH3489" s="47"/>
      <c r="AL3489" s="3" t="s">
        <v>63</v>
      </c>
      <c r="AN3489" s="47"/>
      <c r="AO3489" s="47"/>
      <c r="AQ3489" s="47"/>
    </row>
    <row r="3490" spans="1:43" s="4" customFormat="1" ht="15" x14ac:dyDescent="0.25">
      <c r="A3490" s="56"/>
      <c r="B3490" s="49"/>
      <c r="C3490" s="372" t="s">
        <v>178</v>
      </c>
      <c r="D3490" s="372"/>
      <c r="E3490" s="372"/>
      <c r="F3490" s="51" t="s">
        <v>64</v>
      </c>
      <c r="G3490" s="54">
        <v>0.06</v>
      </c>
      <c r="H3490" s="54">
        <v>1.1499999999999999</v>
      </c>
      <c r="I3490" s="114">
        <v>3.5880000000000002E-2</v>
      </c>
      <c r="J3490" s="57"/>
      <c r="K3490" s="52"/>
      <c r="L3490" s="57"/>
      <c r="M3490" s="52"/>
      <c r="N3490" s="58"/>
      <c r="AF3490" s="39"/>
      <c r="AG3490" s="47"/>
      <c r="AH3490" s="47"/>
      <c r="AL3490" s="3" t="s">
        <v>178</v>
      </c>
      <c r="AN3490" s="47"/>
      <c r="AO3490" s="47"/>
      <c r="AQ3490" s="47"/>
    </row>
    <row r="3491" spans="1:43" s="4" customFormat="1" ht="15" x14ac:dyDescent="0.25">
      <c r="A3491" s="48"/>
      <c r="B3491" s="49"/>
      <c r="C3491" s="375" t="s">
        <v>65</v>
      </c>
      <c r="D3491" s="375"/>
      <c r="E3491" s="375"/>
      <c r="F3491" s="59"/>
      <c r="G3491" s="60"/>
      <c r="H3491" s="60"/>
      <c r="I3491" s="60"/>
      <c r="J3491" s="61">
        <v>87.25</v>
      </c>
      <c r="K3491" s="60"/>
      <c r="L3491" s="61">
        <v>50.41</v>
      </c>
      <c r="M3491" s="60"/>
      <c r="N3491" s="62"/>
      <c r="AF3491" s="39"/>
      <c r="AG3491" s="47"/>
      <c r="AH3491" s="47"/>
      <c r="AM3491" s="3" t="s">
        <v>65</v>
      </c>
      <c r="AN3491" s="47"/>
      <c r="AO3491" s="47"/>
      <c r="AQ3491" s="47"/>
    </row>
    <row r="3492" spans="1:43" s="4" customFormat="1" ht="15" x14ac:dyDescent="0.25">
      <c r="A3492" s="56"/>
      <c r="B3492" s="49"/>
      <c r="C3492" s="372" t="s">
        <v>66</v>
      </c>
      <c r="D3492" s="372"/>
      <c r="E3492" s="372"/>
      <c r="F3492" s="51"/>
      <c r="G3492" s="52"/>
      <c r="H3492" s="52"/>
      <c r="I3492" s="52"/>
      <c r="J3492" s="57"/>
      <c r="K3492" s="52"/>
      <c r="L3492" s="53">
        <v>35.81</v>
      </c>
      <c r="M3492" s="52"/>
      <c r="N3492" s="55">
        <v>1251.92</v>
      </c>
      <c r="AF3492" s="39"/>
      <c r="AG3492" s="47"/>
      <c r="AH3492" s="47"/>
      <c r="AL3492" s="3" t="s">
        <v>66</v>
      </c>
      <c r="AN3492" s="47"/>
      <c r="AO3492" s="47"/>
      <c r="AQ3492" s="47"/>
    </row>
    <row r="3493" spans="1:43" s="4" customFormat="1" ht="23.25" x14ac:dyDescent="0.25">
      <c r="A3493" s="56"/>
      <c r="B3493" s="49" t="s">
        <v>681</v>
      </c>
      <c r="C3493" s="372" t="s">
        <v>682</v>
      </c>
      <c r="D3493" s="372"/>
      <c r="E3493" s="372"/>
      <c r="F3493" s="51" t="s">
        <v>69</v>
      </c>
      <c r="G3493" s="63">
        <v>97</v>
      </c>
      <c r="H3493" s="52"/>
      <c r="I3493" s="63">
        <v>97</v>
      </c>
      <c r="J3493" s="57"/>
      <c r="K3493" s="52"/>
      <c r="L3493" s="53">
        <v>34.74</v>
      </c>
      <c r="M3493" s="52"/>
      <c r="N3493" s="55">
        <v>1214.3599999999999</v>
      </c>
      <c r="AF3493" s="39"/>
      <c r="AG3493" s="47"/>
      <c r="AH3493" s="47"/>
      <c r="AL3493" s="3" t="s">
        <v>682</v>
      </c>
      <c r="AN3493" s="47"/>
      <c r="AO3493" s="47"/>
      <c r="AQ3493" s="47"/>
    </row>
    <row r="3494" spans="1:43" s="4" customFormat="1" ht="23.25" x14ac:dyDescent="0.25">
      <c r="A3494" s="56"/>
      <c r="B3494" s="49" t="s">
        <v>683</v>
      </c>
      <c r="C3494" s="372" t="s">
        <v>684</v>
      </c>
      <c r="D3494" s="372"/>
      <c r="E3494" s="372"/>
      <c r="F3494" s="51" t="s">
        <v>69</v>
      </c>
      <c r="G3494" s="63">
        <v>51</v>
      </c>
      <c r="H3494" s="52"/>
      <c r="I3494" s="63">
        <v>51</v>
      </c>
      <c r="J3494" s="57"/>
      <c r="K3494" s="52"/>
      <c r="L3494" s="53">
        <v>18.260000000000002</v>
      </c>
      <c r="M3494" s="52"/>
      <c r="N3494" s="64">
        <v>638.48</v>
      </c>
      <c r="AF3494" s="39"/>
      <c r="AG3494" s="47"/>
      <c r="AH3494" s="47"/>
      <c r="AL3494" s="3" t="s">
        <v>684</v>
      </c>
      <c r="AN3494" s="47"/>
      <c r="AO3494" s="47"/>
      <c r="AQ3494" s="47"/>
    </row>
    <row r="3495" spans="1:43" s="4" customFormat="1" ht="15" x14ac:dyDescent="0.25">
      <c r="A3495" s="65"/>
      <c r="B3495" s="66"/>
      <c r="C3495" s="374" t="s">
        <v>72</v>
      </c>
      <c r="D3495" s="374"/>
      <c r="E3495" s="374"/>
      <c r="F3495" s="42"/>
      <c r="G3495" s="43"/>
      <c r="H3495" s="43"/>
      <c r="I3495" s="43"/>
      <c r="J3495" s="45"/>
      <c r="K3495" s="43"/>
      <c r="L3495" s="67">
        <v>103.41</v>
      </c>
      <c r="M3495" s="60"/>
      <c r="N3495" s="46"/>
      <c r="AF3495" s="39"/>
      <c r="AG3495" s="47"/>
      <c r="AH3495" s="47"/>
      <c r="AN3495" s="47" t="s">
        <v>72</v>
      </c>
      <c r="AO3495" s="47"/>
      <c r="AQ3495" s="47"/>
    </row>
    <row r="3496" spans="1:43" s="4" customFormat="1" ht="34.5" x14ac:dyDescent="0.25">
      <c r="A3496" s="40" t="s">
        <v>1213</v>
      </c>
      <c r="B3496" s="41" t="s">
        <v>2513</v>
      </c>
      <c r="C3496" s="374" t="s">
        <v>2514</v>
      </c>
      <c r="D3496" s="374"/>
      <c r="E3496" s="374"/>
      <c r="F3496" s="42" t="s">
        <v>231</v>
      </c>
      <c r="G3496" s="43">
        <v>53.04</v>
      </c>
      <c r="H3496" s="44">
        <v>1</v>
      </c>
      <c r="I3496" s="68">
        <v>53.04</v>
      </c>
      <c r="J3496" s="67">
        <v>343.19</v>
      </c>
      <c r="K3496" s="43"/>
      <c r="L3496" s="105">
        <v>2128.98</v>
      </c>
      <c r="M3496" s="68">
        <v>8.5500000000000007</v>
      </c>
      <c r="N3496" s="115">
        <v>18202.8</v>
      </c>
      <c r="AF3496" s="39"/>
      <c r="AG3496" s="47"/>
      <c r="AH3496" s="47" t="s">
        <v>2514</v>
      </c>
      <c r="AN3496" s="47"/>
      <c r="AO3496" s="47"/>
      <c r="AQ3496" s="47"/>
    </row>
    <row r="3497" spans="1:43" s="4" customFormat="1" ht="15" x14ac:dyDescent="0.25">
      <c r="A3497" s="69"/>
      <c r="B3497" s="50"/>
      <c r="C3497" s="372" t="s">
        <v>2545</v>
      </c>
      <c r="D3497" s="372"/>
      <c r="E3497" s="372"/>
      <c r="F3497" s="372"/>
      <c r="G3497" s="372"/>
      <c r="H3497" s="372"/>
      <c r="I3497" s="372"/>
      <c r="J3497" s="372"/>
      <c r="K3497" s="372"/>
      <c r="L3497" s="372"/>
      <c r="M3497" s="372"/>
      <c r="N3497" s="377"/>
      <c r="AF3497" s="39"/>
      <c r="AG3497" s="47"/>
      <c r="AH3497" s="47"/>
      <c r="AI3497" s="3" t="s">
        <v>2545</v>
      </c>
      <c r="AN3497" s="47"/>
      <c r="AO3497" s="47"/>
      <c r="AQ3497" s="47"/>
    </row>
    <row r="3498" spans="1:43" s="4" customFormat="1" ht="15" x14ac:dyDescent="0.25">
      <c r="A3498" s="65"/>
      <c r="B3498" s="66"/>
      <c r="C3498" s="374" t="s">
        <v>72</v>
      </c>
      <c r="D3498" s="374"/>
      <c r="E3498" s="374"/>
      <c r="F3498" s="42"/>
      <c r="G3498" s="43"/>
      <c r="H3498" s="43"/>
      <c r="I3498" s="43"/>
      <c r="J3498" s="45"/>
      <c r="K3498" s="43"/>
      <c r="L3498" s="105">
        <v>2128.98</v>
      </c>
      <c r="M3498" s="60"/>
      <c r="N3498" s="115">
        <v>18202.8</v>
      </c>
      <c r="AF3498" s="39"/>
      <c r="AG3498" s="47"/>
      <c r="AH3498" s="47"/>
      <c r="AN3498" s="47" t="s">
        <v>72</v>
      </c>
      <c r="AO3498" s="47"/>
      <c r="AQ3498" s="47"/>
    </row>
    <row r="3499" spans="1:43" s="4" customFormat="1" ht="23.25" x14ac:dyDescent="0.25">
      <c r="A3499" s="40" t="s">
        <v>1216</v>
      </c>
      <c r="B3499" s="41" t="s">
        <v>702</v>
      </c>
      <c r="C3499" s="374" t="s">
        <v>703</v>
      </c>
      <c r="D3499" s="374"/>
      <c r="E3499" s="374"/>
      <c r="F3499" s="42" t="s">
        <v>215</v>
      </c>
      <c r="G3499" s="43">
        <v>0.48</v>
      </c>
      <c r="H3499" s="44">
        <v>1</v>
      </c>
      <c r="I3499" s="68">
        <v>0.48</v>
      </c>
      <c r="J3499" s="45"/>
      <c r="K3499" s="43"/>
      <c r="L3499" s="45"/>
      <c r="M3499" s="43"/>
      <c r="N3499" s="46"/>
      <c r="AF3499" s="39"/>
      <c r="AG3499" s="47"/>
      <c r="AH3499" s="47" t="s">
        <v>703</v>
      </c>
      <c r="AN3499" s="47"/>
      <c r="AO3499" s="47"/>
      <c r="AQ3499" s="47"/>
    </row>
    <row r="3500" spans="1:43" s="4" customFormat="1" ht="15" x14ac:dyDescent="0.25">
      <c r="A3500" s="69"/>
      <c r="B3500" s="50"/>
      <c r="C3500" s="372" t="s">
        <v>2546</v>
      </c>
      <c r="D3500" s="372"/>
      <c r="E3500" s="372"/>
      <c r="F3500" s="372"/>
      <c r="G3500" s="372"/>
      <c r="H3500" s="372"/>
      <c r="I3500" s="372"/>
      <c r="J3500" s="372"/>
      <c r="K3500" s="372"/>
      <c r="L3500" s="372"/>
      <c r="M3500" s="372"/>
      <c r="N3500" s="377"/>
      <c r="AF3500" s="39"/>
      <c r="AG3500" s="47"/>
      <c r="AH3500" s="47"/>
      <c r="AI3500" s="3" t="s">
        <v>2546</v>
      </c>
      <c r="AN3500" s="47"/>
      <c r="AO3500" s="47"/>
      <c r="AQ3500" s="47"/>
    </row>
    <row r="3501" spans="1:43" s="4" customFormat="1" ht="22.5" x14ac:dyDescent="0.25">
      <c r="A3501" s="103"/>
      <c r="B3501" s="49" t="s">
        <v>217</v>
      </c>
      <c r="C3501" s="368" t="s">
        <v>218</v>
      </c>
      <c r="D3501" s="368"/>
      <c r="E3501" s="368"/>
      <c r="F3501" s="368"/>
      <c r="G3501" s="368"/>
      <c r="H3501" s="368"/>
      <c r="I3501" s="368"/>
      <c r="J3501" s="368"/>
      <c r="K3501" s="368"/>
      <c r="L3501" s="368"/>
      <c r="M3501" s="368"/>
      <c r="N3501" s="376"/>
      <c r="AF3501" s="39"/>
      <c r="AG3501" s="47"/>
      <c r="AH3501" s="47"/>
      <c r="AJ3501" s="3" t="s">
        <v>218</v>
      </c>
      <c r="AN3501" s="47"/>
      <c r="AO3501" s="47"/>
      <c r="AQ3501" s="47"/>
    </row>
    <row r="3502" spans="1:43" s="4" customFormat="1" ht="15" x14ac:dyDescent="0.25">
      <c r="A3502" s="48"/>
      <c r="B3502" s="49" t="s">
        <v>58</v>
      </c>
      <c r="C3502" s="372" t="s">
        <v>62</v>
      </c>
      <c r="D3502" s="372"/>
      <c r="E3502" s="372"/>
      <c r="F3502" s="51"/>
      <c r="G3502" s="52"/>
      <c r="H3502" s="52"/>
      <c r="I3502" s="52"/>
      <c r="J3502" s="53">
        <v>37.17</v>
      </c>
      <c r="K3502" s="54">
        <v>1.1499999999999999</v>
      </c>
      <c r="L3502" s="53">
        <v>20.52</v>
      </c>
      <c r="M3502" s="54">
        <v>34.96</v>
      </c>
      <c r="N3502" s="64">
        <v>717.38</v>
      </c>
      <c r="AF3502" s="39"/>
      <c r="AG3502" s="47"/>
      <c r="AH3502" s="47"/>
      <c r="AK3502" s="3" t="s">
        <v>62</v>
      </c>
      <c r="AN3502" s="47"/>
      <c r="AO3502" s="47"/>
      <c r="AQ3502" s="47"/>
    </row>
    <row r="3503" spans="1:43" s="4" customFormat="1" ht="15" x14ac:dyDescent="0.25">
      <c r="A3503" s="48"/>
      <c r="B3503" s="49" t="s">
        <v>73</v>
      </c>
      <c r="C3503" s="372" t="s">
        <v>175</v>
      </c>
      <c r="D3503" s="372"/>
      <c r="E3503" s="372"/>
      <c r="F3503" s="51"/>
      <c r="G3503" s="52"/>
      <c r="H3503" s="52"/>
      <c r="I3503" s="52"/>
      <c r="J3503" s="53">
        <v>1.97</v>
      </c>
      <c r="K3503" s="54">
        <v>1.1499999999999999</v>
      </c>
      <c r="L3503" s="53">
        <v>1.0900000000000001</v>
      </c>
      <c r="M3503" s="52"/>
      <c r="N3503" s="58"/>
      <c r="AF3503" s="39"/>
      <c r="AG3503" s="47"/>
      <c r="AH3503" s="47"/>
      <c r="AK3503" s="3" t="s">
        <v>175</v>
      </c>
      <c r="AN3503" s="47"/>
      <c r="AO3503" s="47"/>
      <c r="AQ3503" s="47"/>
    </row>
    <row r="3504" spans="1:43" s="4" customFormat="1" ht="15" x14ac:dyDescent="0.25">
      <c r="A3504" s="48"/>
      <c r="B3504" s="49" t="s">
        <v>78</v>
      </c>
      <c r="C3504" s="372" t="s">
        <v>176</v>
      </c>
      <c r="D3504" s="372"/>
      <c r="E3504" s="372"/>
      <c r="F3504" s="51"/>
      <c r="G3504" s="52"/>
      <c r="H3504" s="52"/>
      <c r="I3504" s="52"/>
      <c r="J3504" s="53">
        <v>0.35</v>
      </c>
      <c r="K3504" s="54">
        <v>1.1499999999999999</v>
      </c>
      <c r="L3504" s="53">
        <v>0.19</v>
      </c>
      <c r="M3504" s="54">
        <v>34.96</v>
      </c>
      <c r="N3504" s="64">
        <v>6.64</v>
      </c>
      <c r="AF3504" s="39"/>
      <c r="AG3504" s="47"/>
      <c r="AH3504" s="47"/>
      <c r="AK3504" s="3" t="s">
        <v>176</v>
      </c>
      <c r="AN3504" s="47"/>
      <c r="AO3504" s="47"/>
      <c r="AQ3504" s="47"/>
    </row>
    <row r="3505" spans="1:43" s="4" customFormat="1" ht="15" x14ac:dyDescent="0.25">
      <c r="A3505" s="48"/>
      <c r="B3505" s="49" t="s">
        <v>122</v>
      </c>
      <c r="C3505" s="372" t="s">
        <v>177</v>
      </c>
      <c r="D3505" s="372"/>
      <c r="E3505" s="372"/>
      <c r="F3505" s="51"/>
      <c r="G3505" s="52"/>
      <c r="H3505" s="52"/>
      <c r="I3505" s="52"/>
      <c r="J3505" s="53">
        <v>0.74</v>
      </c>
      <c r="K3505" s="52"/>
      <c r="L3505" s="53">
        <v>0.36</v>
      </c>
      <c r="M3505" s="52"/>
      <c r="N3505" s="58"/>
      <c r="AF3505" s="39"/>
      <c r="AG3505" s="47"/>
      <c r="AH3505" s="47"/>
      <c r="AK3505" s="3" t="s">
        <v>177</v>
      </c>
      <c r="AN3505" s="47"/>
      <c r="AO3505" s="47"/>
      <c r="AQ3505" s="47"/>
    </row>
    <row r="3506" spans="1:43" s="4" customFormat="1" ht="15" x14ac:dyDescent="0.25">
      <c r="A3506" s="56"/>
      <c r="B3506" s="49"/>
      <c r="C3506" s="372" t="s">
        <v>63</v>
      </c>
      <c r="D3506" s="372"/>
      <c r="E3506" s="372"/>
      <c r="F3506" s="51" t="s">
        <v>64</v>
      </c>
      <c r="G3506" s="54">
        <v>4.84</v>
      </c>
      <c r="H3506" s="54">
        <v>1.1499999999999999</v>
      </c>
      <c r="I3506" s="114">
        <v>2.6716799999999998</v>
      </c>
      <c r="J3506" s="57"/>
      <c r="K3506" s="52"/>
      <c r="L3506" s="57"/>
      <c r="M3506" s="52"/>
      <c r="N3506" s="58"/>
      <c r="AF3506" s="39"/>
      <c r="AG3506" s="47"/>
      <c r="AH3506" s="47"/>
      <c r="AL3506" s="3" t="s">
        <v>63</v>
      </c>
      <c r="AN3506" s="47"/>
      <c r="AO3506" s="47"/>
      <c r="AQ3506" s="47"/>
    </row>
    <row r="3507" spans="1:43" s="4" customFormat="1" ht="15" x14ac:dyDescent="0.25">
      <c r="A3507" s="56"/>
      <c r="B3507" s="49"/>
      <c r="C3507" s="372" t="s">
        <v>178</v>
      </c>
      <c r="D3507" s="372"/>
      <c r="E3507" s="372"/>
      <c r="F3507" s="51" t="s">
        <v>64</v>
      </c>
      <c r="G3507" s="54">
        <v>0.03</v>
      </c>
      <c r="H3507" s="54">
        <v>1.1499999999999999</v>
      </c>
      <c r="I3507" s="114">
        <v>1.6559999999999998E-2</v>
      </c>
      <c r="J3507" s="57"/>
      <c r="K3507" s="52"/>
      <c r="L3507" s="57"/>
      <c r="M3507" s="52"/>
      <c r="N3507" s="58"/>
      <c r="AF3507" s="39"/>
      <c r="AG3507" s="47"/>
      <c r="AH3507" s="47"/>
      <c r="AL3507" s="3" t="s">
        <v>178</v>
      </c>
      <c r="AN3507" s="47"/>
      <c r="AO3507" s="47"/>
      <c r="AQ3507" s="47"/>
    </row>
    <row r="3508" spans="1:43" s="4" customFormat="1" ht="15" x14ac:dyDescent="0.25">
      <c r="A3508" s="48"/>
      <c r="B3508" s="49"/>
      <c r="C3508" s="375" t="s">
        <v>65</v>
      </c>
      <c r="D3508" s="375"/>
      <c r="E3508" s="375"/>
      <c r="F3508" s="59"/>
      <c r="G3508" s="60"/>
      <c r="H3508" s="60"/>
      <c r="I3508" s="60"/>
      <c r="J3508" s="61">
        <v>39.880000000000003</v>
      </c>
      <c r="K3508" s="60"/>
      <c r="L3508" s="61">
        <v>21.97</v>
      </c>
      <c r="M3508" s="60"/>
      <c r="N3508" s="62"/>
      <c r="AF3508" s="39"/>
      <c r="AG3508" s="47"/>
      <c r="AH3508" s="47"/>
      <c r="AM3508" s="3" t="s">
        <v>65</v>
      </c>
      <c r="AN3508" s="47"/>
      <c r="AO3508" s="47"/>
      <c r="AQ3508" s="47"/>
    </row>
    <row r="3509" spans="1:43" s="4" customFormat="1" ht="15" x14ac:dyDescent="0.25">
      <c r="A3509" s="56"/>
      <c r="B3509" s="49"/>
      <c r="C3509" s="372" t="s">
        <v>66</v>
      </c>
      <c r="D3509" s="372"/>
      <c r="E3509" s="372"/>
      <c r="F3509" s="51"/>
      <c r="G3509" s="52"/>
      <c r="H3509" s="52"/>
      <c r="I3509" s="52"/>
      <c r="J3509" s="57"/>
      <c r="K3509" s="52"/>
      <c r="L3509" s="53">
        <v>20.71</v>
      </c>
      <c r="M3509" s="52"/>
      <c r="N3509" s="64">
        <v>724.02</v>
      </c>
      <c r="AF3509" s="39"/>
      <c r="AG3509" s="47"/>
      <c r="AH3509" s="47"/>
      <c r="AL3509" s="3" t="s">
        <v>66</v>
      </c>
      <c r="AN3509" s="47"/>
      <c r="AO3509" s="47"/>
      <c r="AQ3509" s="47"/>
    </row>
    <row r="3510" spans="1:43" s="4" customFormat="1" ht="23.25" x14ac:dyDescent="0.25">
      <c r="A3510" s="56"/>
      <c r="B3510" s="49" t="s">
        <v>681</v>
      </c>
      <c r="C3510" s="372" t="s">
        <v>682</v>
      </c>
      <c r="D3510" s="372"/>
      <c r="E3510" s="372"/>
      <c r="F3510" s="51" t="s">
        <v>69</v>
      </c>
      <c r="G3510" s="63">
        <v>97</v>
      </c>
      <c r="H3510" s="52"/>
      <c r="I3510" s="63">
        <v>97</v>
      </c>
      <c r="J3510" s="57"/>
      <c r="K3510" s="52"/>
      <c r="L3510" s="53">
        <v>20.09</v>
      </c>
      <c r="M3510" s="52"/>
      <c r="N3510" s="64">
        <v>702.3</v>
      </c>
      <c r="AF3510" s="39"/>
      <c r="AG3510" s="47"/>
      <c r="AH3510" s="47"/>
      <c r="AL3510" s="3" t="s">
        <v>682</v>
      </c>
      <c r="AN3510" s="47"/>
      <c r="AO3510" s="47"/>
      <c r="AQ3510" s="47"/>
    </row>
    <row r="3511" spans="1:43" s="4" customFormat="1" ht="23.25" x14ac:dyDescent="0.25">
      <c r="A3511" s="56"/>
      <c r="B3511" s="49" t="s">
        <v>683</v>
      </c>
      <c r="C3511" s="372" t="s">
        <v>684</v>
      </c>
      <c r="D3511" s="372"/>
      <c r="E3511" s="372"/>
      <c r="F3511" s="51" t="s">
        <v>69</v>
      </c>
      <c r="G3511" s="63">
        <v>51</v>
      </c>
      <c r="H3511" s="52"/>
      <c r="I3511" s="63">
        <v>51</v>
      </c>
      <c r="J3511" s="57"/>
      <c r="K3511" s="52"/>
      <c r="L3511" s="53">
        <v>10.56</v>
      </c>
      <c r="M3511" s="52"/>
      <c r="N3511" s="64">
        <v>369.25</v>
      </c>
      <c r="AF3511" s="39"/>
      <c r="AG3511" s="47"/>
      <c r="AH3511" s="47"/>
      <c r="AL3511" s="3" t="s">
        <v>684</v>
      </c>
      <c r="AN3511" s="47"/>
      <c r="AO3511" s="47"/>
      <c r="AQ3511" s="47"/>
    </row>
    <row r="3512" spans="1:43" s="4" customFormat="1" ht="15" x14ac:dyDescent="0.25">
      <c r="A3512" s="65"/>
      <c r="B3512" s="66"/>
      <c r="C3512" s="374" t="s">
        <v>72</v>
      </c>
      <c r="D3512" s="374"/>
      <c r="E3512" s="374"/>
      <c r="F3512" s="42"/>
      <c r="G3512" s="43"/>
      <c r="H3512" s="43"/>
      <c r="I3512" s="43"/>
      <c r="J3512" s="45"/>
      <c r="K3512" s="43"/>
      <c r="L3512" s="67">
        <v>52.62</v>
      </c>
      <c r="M3512" s="60"/>
      <c r="N3512" s="46"/>
      <c r="AF3512" s="39"/>
      <c r="AG3512" s="47"/>
      <c r="AH3512" s="47"/>
      <c r="AN3512" s="47" t="s">
        <v>72</v>
      </c>
      <c r="AO3512" s="47"/>
      <c r="AQ3512" s="47"/>
    </row>
    <row r="3513" spans="1:43" s="4" customFormat="1" ht="45.75" x14ac:dyDescent="0.25">
      <c r="A3513" s="40" t="s">
        <v>1218</v>
      </c>
      <c r="B3513" s="41" t="s">
        <v>706</v>
      </c>
      <c r="C3513" s="374" t="s">
        <v>998</v>
      </c>
      <c r="D3513" s="374"/>
      <c r="E3513" s="374"/>
      <c r="F3513" s="42" t="s">
        <v>215</v>
      </c>
      <c r="G3513" s="43">
        <v>0.04</v>
      </c>
      <c r="H3513" s="44">
        <v>1</v>
      </c>
      <c r="I3513" s="68">
        <v>0.04</v>
      </c>
      <c r="J3513" s="45"/>
      <c r="K3513" s="43"/>
      <c r="L3513" s="45"/>
      <c r="M3513" s="43"/>
      <c r="N3513" s="46"/>
      <c r="AF3513" s="39"/>
      <c r="AG3513" s="47"/>
      <c r="AH3513" s="47" t="s">
        <v>998</v>
      </c>
      <c r="AN3513" s="47"/>
      <c r="AO3513" s="47"/>
      <c r="AQ3513" s="47"/>
    </row>
    <row r="3514" spans="1:43" s="4" customFormat="1" ht="15" x14ac:dyDescent="0.25">
      <c r="A3514" s="69"/>
      <c r="B3514" s="50"/>
      <c r="C3514" s="372" t="s">
        <v>675</v>
      </c>
      <c r="D3514" s="372"/>
      <c r="E3514" s="372"/>
      <c r="F3514" s="372"/>
      <c r="G3514" s="372"/>
      <c r="H3514" s="372"/>
      <c r="I3514" s="372"/>
      <c r="J3514" s="372"/>
      <c r="K3514" s="372"/>
      <c r="L3514" s="372"/>
      <c r="M3514" s="372"/>
      <c r="N3514" s="377"/>
      <c r="AF3514" s="39"/>
      <c r="AG3514" s="47"/>
      <c r="AH3514" s="47"/>
      <c r="AI3514" s="3" t="s">
        <v>675</v>
      </c>
      <c r="AN3514" s="47"/>
      <c r="AO3514" s="47"/>
      <c r="AQ3514" s="47"/>
    </row>
    <row r="3515" spans="1:43" s="4" customFormat="1" ht="22.5" x14ac:dyDescent="0.25">
      <c r="A3515" s="103"/>
      <c r="B3515" s="49" t="s">
        <v>217</v>
      </c>
      <c r="C3515" s="368" t="s">
        <v>218</v>
      </c>
      <c r="D3515" s="368"/>
      <c r="E3515" s="368"/>
      <c r="F3515" s="368"/>
      <c r="G3515" s="368"/>
      <c r="H3515" s="368"/>
      <c r="I3515" s="368"/>
      <c r="J3515" s="368"/>
      <c r="K3515" s="368"/>
      <c r="L3515" s="368"/>
      <c r="M3515" s="368"/>
      <c r="N3515" s="376"/>
      <c r="AF3515" s="39"/>
      <c r="AG3515" s="47"/>
      <c r="AH3515" s="47"/>
      <c r="AJ3515" s="3" t="s">
        <v>218</v>
      </c>
      <c r="AN3515" s="47"/>
      <c r="AO3515" s="47"/>
      <c r="AQ3515" s="47"/>
    </row>
    <row r="3516" spans="1:43" s="4" customFormat="1" ht="15" x14ac:dyDescent="0.25">
      <c r="A3516" s="48"/>
      <c r="B3516" s="49" t="s">
        <v>58</v>
      </c>
      <c r="C3516" s="372" t="s">
        <v>62</v>
      </c>
      <c r="D3516" s="372"/>
      <c r="E3516" s="372"/>
      <c r="F3516" s="51"/>
      <c r="G3516" s="52"/>
      <c r="H3516" s="52"/>
      <c r="I3516" s="52"/>
      <c r="J3516" s="53">
        <v>139.54</v>
      </c>
      <c r="K3516" s="54">
        <v>1.1499999999999999</v>
      </c>
      <c r="L3516" s="53">
        <v>6.42</v>
      </c>
      <c r="M3516" s="54">
        <v>34.96</v>
      </c>
      <c r="N3516" s="64">
        <v>224.44</v>
      </c>
      <c r="AF3516" s="39"/>
      <c r="AG3516" s="47"/>
      <c r="AH3516" s="47"/>
      <c r="AK3516" s="3" t="s">
        <v>62</v>
      </c>
      <c r="AN3516" s="47"/>
      <c r="AO3516" s="47"/>
      <c r="AQ3516" s="47"/>
    </row>
    <row r="3517" spans="1:43" s="4" customFormat="1" ht="15" x14ac:dyDescent="0.25">
      <c r="A3517" s="48"/>
      <c r="B3517" s="49" t="s">
        <v>122</v>
      </c>
      <c r="C3517" s="372" t="s">
        <v>177</v>
      </c>
      <c r="D3517" s="372"/>
      <c r="E3517" s="372"/>
      <c r="F3517" s="51"/>
      <c r="G3517" s="52"/>
      <c r="H3517" s="52"/>
      <c r="I3517" s="52"/>
      <c r="J3517" s="53">
        <v>16.79</v>
      </c>
      <c r="K3517" s="52"/>
      <c r="L3517" s="53">
        <v>0.67</v>
      </c>
      <c r="M3517" s="52"/>
      <c r="N3517" s="58"/>
      <c r="AF3517" s="39"/>
      <c r="AG3517" s="47"/>
      <c r="AH3517" s="47"/>
      <c r="AK3517" s="3" t="s">
        <v>177</v>
      </c>
      <c r="AN3517" s="47"/>
      <c r="AO3517" s="47"/>
      <c r="AQ3517" s="47"/>
    </row>
    <row r="3518" spans="1:43" s="4" customFormat="1" ht="15" x14ac:dyDescent="0.25">
      <c r="A3518" s="56"/>
      <c r="B3518" s="49"/>
      <c r="C3518" s="372" t="s">
        <v>63</v>
      </c>
      <c r="D3518" s="372"/>
      <c r="E3518" s="372"/>
      <c r="F3518" s="51" t="s">
        <v>64</v>
      </c>
      <c r="G3518" s="104">
        <v>15.2</v>
      </c>
      <c r="H3518" s="54">
        <v>1.1499999999999999</v>
      </c>
      <c r="I3518" s="70">
        <v>0.69920000000000004</v>
      </c>
      <c r="J3518" s="57"/>
      <c r="K3518" s="52"/>
      <c r="L3518" s="57"/>
      <c r="M3518" s="52"/>
      <c r="N3518" s="58"/>
      <c r="AF3518" s="39"/>
      <c r="AG3518" s="47"/>
      <c r="AH3518" s="47"/>
      <c r="AL3518" s="3" t="s">
        <v>63</v>
      </c>
      <c r="AN3518" s="47"/>
      <c r="AO3518" s="47"/>
      <c r="AQ3518" s="47"/>
    </row>
    <row r="3519" spans="1:43" s="4" customFormat="1" ht="15" x14ac:dyDescent="0.25">
      <c r="A3519" s="48"/>
      <c r="B3519" s="49"/>
      <c r="C3519" s="375" t="s">
        <v>65</v>
      </c>
      <c r="D3519" s="375"/>
      <c r="E3519" s="375"/>
      <c r="F3519" s="59"/>
      <c r="G3519" s="60"/>
      <c r="H3519" s="60"/>
      <c r="I3519" s="60"/>
      <c r="J3519" s="61">
        <v>156.33000000000001</v>
      </c>
      <c r="K3519" s="60"/>
      <c r="L3519" s="61">
        <v>7.09</v>
      </c>
      <c r="M3519" s="60"/>
      <c r="N3519" s="62"/>
      <c r="AF3519" s="39"/>
      <c r="AG3519" s="47"/>
      <c r="AH3519" s="47"/>
      <c r="AM3519" s="3" t="s">
        <v>65</v>
      </c>
      <c r="AN3519" s="47"/>
      <c r="AO3519" s="47"/>
      <c r="AQ3519" s="47"/>
    </row>
    <row r="3520" spans="1:43" s="4" customFormat="1" ht="15" x14ac:dyDescent="0.25">
      <c r="A3520" s="56"/>
      <c r="B3520" s="49"/>
      <c r="C3520" s="372" t="s">
        <v>66</v>
      </c>
      <c r="D3520" s="372"/>
      <c r="E3520" s="372"/>
      <c r="F3520" s="51"/>
      <c r="G3520" s="52"/>
      <c r="H3520" s="52"/>
      <c r="I3520" s="52"/>
      <c r="J3520" s="57"/>
      <c r="K3520" s="52"/>
      <c r="L3520" s="53">
        <v>6.42</v>
      </c>
      <c r="M3520" s="52"/>
      <c r="N3520" s="64">
        <v>224.44</v>
      </c>
      <c r="AF3520" s="39"/>
      <c r="AG3520" s="47"/>
      <c r="AH3520" s="47"/>
      <c r="AL3520" s="3" t="s">
        <v>66</v>
      </c>
      <c r="AN3520" s="47"/>
      <c r="AO3520" s="47"/>
      <c r="AQ3520" s="47"/>
    </row>
    <row r="3521" spans="1:43" s="4" customFormat="1" ht="23.25" x14ac:dyDescent="0.25">
      <c r="A3521" s="56"/>
      <c r="B3521" s="49" t="s">
        <v>681</v>
      </c>
      <c r="C3521" s="372" t="s">
        <v>682</v>
      </c>
      <c r="D3521" s="372"/>
      <c r="E3521" s="372"/>
      <c r="F3521" s="51" t="s">
        <v>69</v>
      </c>
      <c r="G3521" s="63">
        <v>97</v>
      </c>
      <c r="H3521" s="52"/>
      <c r="I3521" s="63">
        <v>97</v>
      </c>
      <c r="J3521" s="57"/>
      <c r="K3521" s="52"/>
      <c r="L3521" s="53">
        <v>6.23</v>
      </c>
      <c r="M3521" s="52"/>
      <c r="N3521" s="64">
        <v>217.71</v>
      </c>
      <c r="AF3521" s="39"/>
      <c r="AG3521" s="47"/>
      <c r="AH3521" s="47"/>
      <c r="AL3521" s="3" t="s">
        <v>682</v>
      </c>
      <c r="AN3521" s="47"/>
      <c r="AO3521" s="47"/>
      <c r="AQ3521" s="47"/>
    </row>
    <row r="3522" spans="1:43" s="4" customFormat="1" ht="23.25" x14ac:dyDescent="0.25">
      <c r="A3522" s="56"/>
      <c r="B3522" s="49" t="s">
        <v>683</v>
      </c>
      <c r="C3522" s="372" t="s">
        <v>684</v>
      </c>
      <c r="D3522" s="372"/>
      <c r="E3522" s="372"/>
      <c r="F3522" s="51" t="s">
        <v>69</v>
      </c>
      <c r="G3522" s="63">
        <v>51</v>
      </c>
      <c r="H3522" s="52"/>
      <c r="I3522" s="63">
        <v>51</v>
      </c>
      <c r="J3522" s="57"/>
      <c r="K3522" s="52"/>
      <c r="L3522" s="53">
        <v>3.27</v>
      </c>
      <c r="M3522" s="52"/>
      <c r="N3522" s="64">
        <v>114.46</v>
      </c>
      <c r="AF3522" s="39"/>
      <c r="AG3522" s="47"/>
      <c r="AH3522" s="47"/>
      <c r="AL3522" s="3" t="s">
        <v>684</v>
      </c>
      <c r="AN3522" s="47"/>
      <c r="AO3522" s="47"/>
      <c r="AQ3522" s="47"/>
    </row>
    <row r="3523" spans="1:43" s="4" customFormat="1" ht="15" x14ac:dyDescent="0.25">
      <c r="A3523" s="65"/>
      <c r="B3523" s="66"/>
      <c r="C3523" s="374" t="s">
        <v>72</v>
      </c>
      <c r="D3523" s="374"/>
      <c r="E3523" s="374"/>
      <c r="F3523" s="42"/>
      <c r="G3523" s="43"/>
      <c r="H3523" s="43"/>
      <c r="I3523" s="43"/>
      <c r="J3523" s="45"/>
      <c r="K3523" s="43"/>
      <c r="L3523" s="67">
        <v>16.59</v>
      </c>
      <c r="M3523" s="60"/>
      <c r="N3523" s="46"/>
      <c r="AF3523" s="39"/>
      <c r="AG3523" s="47"/>
      <c r="AH3523" s="47"/>
      <c r="AN3523" s="47" t="s">
        <v>72</v>
      </c>
      <c r="AO3523" s="47"/>
      <c r="AQ3523" s="47"/>
    </row>
    <row r="3524" spans="1:43" s="4" customFormat="1" ht="34.5" x14ac:dyDescent="0.25">
      <c r="A3524" s="40" t="s">
        <v>1222</v>
      </c>
      <c r="B3524" s="41" t="s">
        <v>1941</v>
      </c>
      <c r="C3524" s="374" t="s">
        <v>1942</v>
      </c>
      <c r="D3524" s="374"/>
      <c r="E3524" s="374"/>
      <c r="F3524" s="42" t="s">
        <v>231</v>
      </c>
      <c r="G3524" s="43">
        <v>53.04</v>
      </c>
      <c r="H3524" s="44">
        <v>1</v>
      </c>
      <c r="I3524" s="68">
        <v>53.04</v>
      </c>
      <c r="J3524" s="67">
        <v>25.57</v>
      </c>
      <c r="K3524" s="43"/>
      <c r="L3524" s="105">
        <v>1356.23</v>
      </c>
      <c r="M3524" s="43"/>
      <c r="N3524" s="46"/>
      <c r="AF3524" s="39"/>
      <c r="AG3524" s="47"/>
      <c r="AH3524" s="47" t="s">
        <v>1942</v>
      </c>
      <c r="AN3524" s="47"/>
      <c r="AO3524" s="47"/>
      <c r="AQ3524" s="47"/>
    </row>
    <row r="3525" spans="1:43" s="4" customFormat="1" ht="15" x14ac:dyDescent="0.25">
      <c r="A3525" s="69"/>
      <c r="B3525" s="50"/>
      <c r="C3525" s="372" t="s">
        <v>2545</v>
      </c>
      <c r="D3525" s="372"/>
      <c r="E3525" s="372"/>
      <c r="F3525" s="372"/>
      <c r="G3525" s="372"/>
      <c r="H3525" s="372"/>
      <c r="I3525" s="372"/>
      <c r="J3525" s="372"/>
      <c r="K3525" s="372"/>
      <c r="L3525" s="372"/>
      <c r="M3525" s="372"/>
      <c r="N3525" s="377"/>
      <c r="AF3525" s="39"/>
      <c r="AG3525" s="47"/>
      <c r="AH3525" s="47"/>
      <c r="AI3525" s="3" t="s">
        <v>2545</v>
      </c>
      <c r="AN3525" s="47"/>
      <c r="AO3525" s="47"/>
      <c r="AQ3525" s="47"/>
    </row>
    <row r="3526" spans="1:43" s="4" customFormat="1" ht="15" x14ac:dyDescent="0.25">
      <c r="A3526" s="65"/>
      <c r="B3526" s="66"/>
      <c r="C3526" s="374" t="s">
        <v>72</v>
      </c>
      <c r="D3526" s="374"/>
      <c r="E3526" s="374"/>
      <c r="F3526" s="42"/>
      <c r="G3526" s="43"/>
      <c r="H3526" s="43"/>
      <c r="I3526" s="43"/>
      <c r="J3526" s="45"/>
      <c r="K3526" s="43"/>
      <c r="L3526" s="105">
        <v>1356.23</v>
      </c>
      <c r="M3526" s="60"/>
      <c r="N3526" s="46"/>
      <c r="AF3526" s="39"/>
      <c r="AG3526" s="47"/>
      <c r="AH3526" s="47"/>
      <c r="AN3526" s="47" t="s">
        <v>72</v>
      </c>
      <c r="AO3526" s="47"/>
      <c r="AQ3526" s="47"/>
    </row>
    <row r="3527" spans="1:43" s="4" customFormat="1" ht="45.75" x14ac:dyDescent="0.25">
      <c r="A3527" s="40" t="s">
        <v>1224</v>
      </c>
      <c r="B3527" s="41" t="s">
        <v>714</v>
      </c>
      <c r="C3527" s="374" t="s">
        <v>2368</v>
      </c>
      <c r="D3527" s="374"/>
      <c r="E3527" s="374"/>
      <c r="F3527" s="42" t="s">
        <v>716</v>
      </c>
      <c r="G3527" s="43">
        <v>1.4E-2</v>
      </c>
      <c r="H3527" s="44">
        <v>1</v>
      </c>
      <c r="I3527" s="116">
        <v>1.4E-2</v>
      </c>
      <c r="J3527" s="45"/>
      <c r="K3527" s="43"/>
      <c r="L3527" s="45"/>
      <c r="M3527" s="43"/>
      <c r="N3527" s="46"/>
      <c r="AF3527" s="39"/>
      <c r="AG3527" s="47"/>
      <c r="AH3527" s="47" t="s">
        <v>2368</v>
      </c>
      <c r="AN3527" s="47"/>
      <c r="AO3527" s="47"/>
      <c r="AQ3527" s="47"/>
    </row>
    <row r="3528" spans="1:43" s="4" customFormat="1" ht="15" x14ac:dyDescent="0.25">
      <c r="A3528" s="69"/>
      <c r="B3528" s="50"/>
      <c r="C3528" s="372" t="s">
        <v>2547</v>
      </c>
      <c r="D3528" s="372"/>
      <c r="E3528" s="372"/>
      <c r="F3528" s="372"/>
      <c r="G3528" s="372"/>
      <c r="H3528" s="372"/>
      <c r="I3528" s="372"/>
      <c r="J3528" s="372"/>
      <c r="K3528" s="372"/>
      <c r="L3528" s="372"/>
      <c r="M3528" s="372"/>
      <c r="N3528" s="377"/>
      <c r="AF3528" s="39"/>
      <c r="AG3528" s="47"/>
      <c r="AH3528" s="47"/>
      <c r="AI3528" s="3" t="s">
        <v>2547</v>
      </c>
      <c r="AN3528" s="47"/>
      <c r="AO3528" s="47"/>
      <c r="AQ3528" s="47"/>
    </row>
    <row r="3529" spans="1:43" s="4" customFormat="1" ht="22.5" x14ac:dyDescent="0.25">
      <c r="A3529" s="103"/>
      <c r="B3529" s="49" t="s">
        <v>217</v>
      </c>
      <c r="C3529" s="368" t="s">
        <v>218</v>
      </c>
      <c r="D3529" s="368"/>
      <c r="E3529" s="368"/>
      <c r="F3529" s="368"/>
      <c r="G3529" s="368"/>
      <c r="H3529" s="368"/>
      <c r="I3529" s="368"/>
      <c r="J3529" s="368"/>
      <c r="K3529" s="368"/>
      <c r="L3529" s="368"/>
      <c r="M3529" s="368"/>
      <c r="N3529" s="376"/>
      <c r="AF3529" s="39"/>
      <c r="AG3529" s="47"/>
      <c r="AH3529" s="47"/>
      <c r="AJ3529" s="3" t="s">
        <v>218</v>
      </c>
      <c r="AN3529" s="47"/>
      <c r="AO3529" s="47"/>
      <c r="AQ3529" s="47"/>
    </row>
    <row r="3530" spans="1:43" s="4" customFormat="1" ht="15" x14ac:dyDescent="0.25">
      <c r="A3530" s="48"/>
      <c r="B3530" s="49" t="s">
        <v>58</v>
      </c>
      <c r="C3530" s="372" t="s">
        <v>62</v>
      </c>
      <c r="D3530" s="372"/>
      <c r="E3530" s="372"/>
      <c r="F3530" s="51"/>
      <c r="G3530" s="52"/>
      <c r="H3530" s="52"/>
      <c r="I3530" s="52"/>
      <c r="J3530" s="107">
        <v>2090.62</v>
      </c>
      <c r="K3530" s="54">
        <v>1.1499999999999999</v>
      </c>
      <c r="L3530" s="53">
        <v>33.659999999999997</v>
      </c>
      <c r="M3530" s="54">
        <v>34.96</v>
      </c>
      <c r="N3530" s="55">
        <v>1176.75</v>
      </c>
      <c r="AF3530" s="39"/>
      <c r="AG3530" s="47"/>
      <c r="AH3530" s="47"/>
      <c r="AK3530" s="3" t="s">
        <v>62</v>
      </c>
      <c r="AN3530" s="47"/>
      <c r="AO3530" s="47"/>
      <c r="AQ3530" s="47"/>
    </row>
    <row r="3531" spans="1:43" s="4" customFormat="1" ht="15" x14ac:dyDescent="0.25">
      <c r="A3531" s="48"/>
      <c r="B3531" s="49" t="s">
        <v>73</v>
      </c>
      <c r="C3531" s="372" t="s">
        <v>175</v>
      </c>
      <c r="D3531" s="372"/>
      <c r="E3531" s="372"/>
      <c r="F3531" s="51"/>
      <c r="G3531" s="52"/>
      <c r="H3531" s="52"/>
      <c r="I3531" s="52"/>
      <c r="J3531" s="107">
        <v>3282.3</v>
      </c>
      <c r="K3531" s="54">
        <v>1.1499999999999999</v>
      </c>
      <c r="L3531" s="53">
        <v>52.85</v>
      </c>
      <c r="M3531" s="52"/>
      <c r="N3531" s="58"/>
      <c r="AF3531" s="39"/>
      <c r="AG3531" s="47"/>
      <c r="AH3531" s="47"/>
      <c r="AK3531" s="3" t="s">
        <v>175</v>
      </c>
      <c r="AN3531" s="47"/>
      <c r="AO3531" s="47"/>
      <c r="AQ3531" s="47"/>
    </row>
    <row r="3532" spans="1:43" s="4" customFormat="1" ht="15" x14ac:dyDescent="0.25">
      <c r="A3532" s="48"/>
      <c r="B3532" s="49" t="s">
        <v>78</v>
      </c>
      <c r="C3532" s="372" t="s">
        <v>176</v>
      </c>
      <c r="D3532" s="372"/>
      <c r="E3532" s="372"/>
      <c r="F3532" s="51"/>
      <c r="G3532" s="52"/>
      <c r="H3532" s="52"/>
      <c r="I3532" s="52"/>
      <c r="J3532" s="53">
        <v>411.71</v>
      </c>
      <c r="K3532" s="54">
        <v>1.1499999999999999</v>
      </c>
      <c r="L3532" s="53">
        <v>6.63</v>
      </c>
      <c r="M3532" s="54">
        <v>34.96</v>
      </c>
      <c r="N3532" s="64">
        <v>231.78</v>
      </c>
      <c r="AF3532" s="39"/>
      <c r="AG3532" s="47"/>
      <c r="AH3532" s="47"/>
      <c r="AK3532" s="3" t="s">
        <v>176</v>
      </c>
      <c r="AN3532" s="47"/>
      <c r="AO3532" s="47"/>
      <c r="AQ3532" s="47"/>
    </row>
    <row r="3533" spans="1:43" s="4" customFormat="1" ht="15" x14ac:dyDescent="0.25">
      <c r="A3533" s="48"/>
      <c r="B3533" s="49" t="s">
        <v>122</v>
      </c>
      <c r="C3533" s="372" t="s">
        <v>177</v>
      </c>
      <c r="D3533" s="372"/>
      <c r="E3533" s="372"/>
      <c r="F3533" s="51"/>
      <c r="G3533" s="52"/>
      <c r="H3533" s="52"/>
      <c r="I3533" s="52"/>
      <c r="J3533" s="53">
        <v>26.46</v>
      </c>
      <c r="K3533" s="52"/>
      <c r="L3533" s="53">
        <v>0.37</v>
      </c>
      <c r="M3533" s="52"/>
      <c r="N3533" s="58"/>
      <c r="AF3533" s="39"/>
      <c r="AG3533" s="47"/>
      <c r="AH3533" s="47"/>
      <c r="AK3533" s="3" t="s">
        <v>177</v>
      </c>
      <c r="AN3533" s="47"/>
      <c r="AO3533" s="47"/>
      <c r="AQ3533" s="47"/>
    </row>
    <row r="3534" spans="1:43" s="4" customFormat="1" ht="15" x14ac:dyDescent="0.25">
      <c r="A3534" s="56"/>
      <c r="B3534" s="49"/>
      <c r="C3534" s="372" t="s">
        <v>63</v>
      </c>
      <c r="D3534" s="372"/>
      <c r="E3534" s="372"/>
      <c r="F3534" s="51" t="s">
        <v>64</v>
      </c>
      <c r="G3534" s="54">
        <v>225.04</v>
      </c>
      <c r="H3534" s="54">
        <v>1.1499999999999999</v>
      </c>
      <c r="I3534" s="117">
        <v>3.6231439999999999</v>
      </c>
      <c r="J3534" s="57"/>
      <c r="K3534" s="52"/>
      <c r="L3534" s="57"/>
      <c r="M3534" s="52"/>
      <c r="N3534" s="58"/>
      <c r="AF3534" s="39"/>
      <c r="AG3534" s="47"/>
      <c r="AH3534" s="47"/>
      <c r="AL3534" s="3" t="s">
        <v>63</v>
      </c>
      <c r="AN3534" s="47"/>
      <c r="AO3534" s="47"/>
      <c r="AQ3534" s="47"/>
    </row>
    <row r="3535" spans="1:43" s="4" customFormat="1" ht="15" x14ac:dyDescent="0.25">
      <c r="A3535" s="56"/>
      <c r="B3535" s="49"/>
      <c r="C3535" s="372" t="s">
        <v>178</v>
      </c>
      <c r="D3535" s="372"/>
      <c r="E3535" s="372"/>
      <c r="F3535" s="51" t="s">
        <v>64</v>
      </c>
      <c r="G3535" s="54">
        <v>30.76</v>
      </c>
      <c r="H3535" s="54">
        <v>1.1499999999999999</v>
      </c>
      <c r="I3535" s="117">
        <v>0.49523600000000001</v>
      </c>
      <c r="J3535" s="57"/>
      <c r="K3535" s="52"/>
      <c r="L3535" s="57"/>
      <c r="M3535" s="52"/>
      <c r="N3535" s="58"/>
      <c r="AF3535" s="39"/>
      <c r="AG3535" s="47"/>
      <c r="AH3535" s="47"/>
      <c r="AL3535" s="3" t="s">
        <v>178</v>
      </c>
      <c r="AN3535" s="47"/>
      <c r="AO3535" s="47"/>
      <c r="AQ3535" s="47"/>
    </row>
    <row r="3536" spans="1:43" s="4" customFormat="1" ht="15" x14ac:dyDescent="0.25">
      <c r="A3536" s="48"/>
      <c r="B3536" s="49"/>
      <c r="C3536" s="375" t="s">
        <v>65</v>
      </c>
      <c r="D3536" s="375"/>
      <c r="E3536" s="375"/>
      <c r="F3536" s="59"/>
      <c r="G3536" s="60"/>
      <c r="H3536" s="60"/>
      <c r="I3536" s="60"/>
      <c r="J3536" s="108">
        <v>5399.38</v>
      </c>
      <c r="K3536" s="60"/>
      <c r="L3536" s="61">
        <v>86.88</v>
      </c>
      <c r="M3536" s="60"/>
      <c r="N3536" s="62"/>
      <c r="AF3536" s="39"/>
      <c r="AG3536" s="47"/>
      <c r="AH3536" s="47"/>
      <c r="AM3536" s="3" t="s">
        <v>65</v>
      </c>
      <c r="AN3536" s="47"/>
      <c r="AO3536" s="47"/>
      <c r="AQ3536" s="47"/>
    </row>
    <row r="3537" spans="1:43" s="4" customFormat="1" ht="15" x14ac:dyDescent="0.25">
      <c r="A3537" s="56"/>
      <c r="B3537" s="49"/>
      <c r="C3537" s="372" t="s">
        <v>66</v>
      </c>
      <c r="D3537" s="372"/>
      <c r="E3537" s="372"/>
      <c r="F3537" s="51"/>
      <c r="G3537" s="52"/>
      <c r="H3537" s="52"/>
      <c r="I3537" s="52"/>
      <c r="J3537" s="57"/>
      <c r="K3537" s="52"/>
      <c r="L3537" s="53">
        <v>40.29</v>
      </c>
      <c r="M3537" s="52"/>
      <c r="N3537" s="55">
        <v>1408.53</v>
      </c>
      <c r="AF3537" s="39"/>
      <c r="AG3537" s="47"/>
      <c r="AH3537" s="47"/>
      <c r="AL3537" s="3" t="s">
        <v>66</v>
      </c>
      <c r="AN3537" s="47"/>
      <c r="AO3537" s="47"/>
      <c r="AQ3537" s="47"/>
    </row>
    <row r="3538" spans="1:43" s="4" customFormat="1" ht="23.25" x14ac:dyDescent="0.25">
      <c r="A3538" s="56"/>
      <c r="B3538" s="49" t="s">
        <v>718</v>
      </c>
      <c r="C3538" s="372" t="s">
        <v>719</v>
      </c>
      <c r="D3538" s="372"/>
      <c r="E3538" s="372"/>
      <c r="F3538" s="51" t="s">
        <v>69</v>
      </c>
      <c r="G3538" s="63">
        <v>117</v>
      </c>
      <c r="H3538" s="52"/>
      <c r="I3538" s="63">
        <v>117</v>
      </c>
      <c r="J3538" s="57"/>
      <c r="K3538" s="52"/>
      <c r="L3538" s="53">
        <v>47.14</v>
      </c>
      <c r="M3538" s="52"/>
      <c r="N3538" s="55">
        <v>1647.98</v>
      </c>
      <c r="AF3538" s="39"/>
      <c r="AG3538" s="47"/>
      <c r="AH3538" s="47"/>
      <c r="AL3538" s="3" t="s">
        <v>719</v>
      </c>
      <c r="AN3538" s="47"/>
      <c r="AO3538" s="47"/>
      <c r="AQ3538" s="47"/>
    </row>
    <row r="3539" spans="1:43" s="4" customFormat="1" ht="23.25" x14ac:dyDescent="0.25">
      <c r="A3539" s="56"/>
      <c r="B3539" s="49" t="s">
        <v>720</v>
      </c>
      <c r="C3539" s="372" t="s">
        <v>721</v>
      </c>
      <c r="D3539" s="372"/>
      <c r="E3539" s="372"/>
      <c r="F3539" s="51" t="s">
        <v>69</v>
      </c>
      <c r="G3539" s="63">
        <v>74</v>
      </c>
      <c r="H3539" s="52"/>
      <c r="I3539" s="63">
        <v>74</v>
      </c>
      <c r="J3539" s="57"/>
      <c r="K3539" s="52"/>
      <c r="L3539" s="53">
        <v>29.81</v>
      </c>
      <c r="M3539" s="52"/>
      <c r="N3539" s="55">
        <v>1042.31</v>
      </c>
      <c r="AF3539" s="39"/>
      <c r="AG3539" s="47"/>
      <c r="AH3539" s="47"/>
      <c r="AL3539" s="3" t="s">
        <v>721</v>
      </c>
      <c r="AN3539" s="47"/>
      <c r="AO3539" s="47"/>
      <c r="AQ3539" s="47"/>
    </row>
    <row r="3540" spans="1:43" s="4" customFormat="1" ht="15" x14ac:dyDescent="0.25">
      <c r="A3540" s="65"/>
      <c r="B3540" s="66"/>
      <c r="C3540" s="374" t="s">
        <v>72</v>
      </c>
      <c r="D3540" s="374"/>
      <c r="E3540" s="374"/>
      <c r="F3540" s="42"/>
      <c r="G3540" s="43"/>
      <c r="H3540" s="43"/>
      <c r="I3540" s="43"/>
      <c r="J3540" s="45"/>
      <c r="K3540" s="43"/>
      <c r="L3540" s="67">
        <v>163.83000000000001</v>
      </c>
      <c r="M3540" s="60"/>
      <c r="N3540" s="46"/>
      <c r="AF3540" s="39"/>
      <c r="AG3540" s="47"/>
      <c r="AH3540" s="47"/>
      <c r="AN3540" s="47" t="s">
        <v>72</v>
      </c>
      <c r="AO3540" s="47"/>
      <c r="AQ3540" s="47"/>
    </row>
    <row r="3541" spans="1:43" s="4" customFormat="1" ht="45.75" x14ac:dyDescent="0.25">
      <c r="A3541" s="40" t="s">
        <v>1225</v>
      </c>
      <c r="B3541" s="41" t="s">
        <v>723</v>
      </c>
      <c r="C3541" s="374" t="s">
        <v>724</v>
      </c>
      <c r="D3541" s="374"/>
      <c r="E3541" s="374"/>
      <c r="F3541" s="42" t="s">
        <v>231</v>
      </c>
      <c r="G3541" s="43">
        <v>14.112</v>
      </c>
      <c r="H3541" s="44">
        <v>1</v>
      </c>
      <c r="I3541" s="116">
        <v>14.112</v>
      </c>
      <c r="J3541" s="67">
        <v>124.92</v>
      </c>
      <c r="K3541" s="43"/>
      <c r="L3541" s="105">
        <v>1762.87</v>
      </c>
      <c r="M3541" s="43"/>
      <c r="N3541" s="46"/>
      <c r="AF3541" s="39"/>
      <c r="AG3541" s="47"/>
      <c r="AH3541" s="47" t="s">
        <v>724</v>
      </c>
      <c r="AN3541" s="47"/>
      <c r="AO3541" s="47"/>
      <c r="AQ3541" s="47"/>
    </row>
    <row r="3542" spans="1:43" s="4" customFormat="1" ht="15" x14ac:dyDescent="0.25">
      <c r="A3542" s="65"/>
      <c r="B3542" s="66"/>
      <c r="C3542" s="374" t="s">
        <v>72</v>
      </c>
      <c r="D3542" s="374"/>
      <c r="E3542" s="374"/>
      <c r="F3542" s="42"/>
      <c r="G3542" s="43"/>
      <c r="H3542" s="43"/>
      <c r="I3542" s="43"/>
      <c r="J3542" s="45"/>
      <c r="K3542" s="43"/>
      <c r="L3542" s="105">
        <v>1762.87</v>
      </c>
      <c r="M3542" s="60"/>
      <c r="N3542" s="46"/>
      <c r="AF3542" s="39"/>
      <c r="AG3542" s="47"/>
      <c r="AH3542" s="47"/>
      <c r="AN3542" s="47" t="s">
        <v>72</v>
      </c>
      <c r="AO3542" s="47"/>
      <c r="AQ3542" s="47"/>
    </row>
    <row r="3543" spans="1:43" s="4" customFormat="1" ht="45.75" x14ac:dyDescent="0.25">
      <c r="A3543" s="40" t="s">
        <v>1227</v>
      </c>
      <c r="B3543" s="41" t="s">
        <v>714</v>
      </c>
      <c r="C3543" s="374" t="s">
        <v>727</v>
      </c>
      <c r="D3543" s="374"/>
      <c r="E3543" s="374"/>
      <c r="F3543" s="42" t="s">
        <v>716</v>
      </c>
      <c r="G3543" s="43">
        <v>1.4E-2</v>
      </c>
      <c r="H3543" s="44">
        <v>1</v>
      </c>
      <c r="I3543" s="116">
        <v>1.4E-2</v>
      </c>
      <c r="J3543" s="45"/>
      <c r="K3543" s="43"/>
      <c r="L3543" s="45"/>
      <c r="M3543" s="43"/>
      <c r="N3543" s="46"/>
      <c r="AF3543" s="39"/>
      <c r="AG3543" s="47"/>
      <c r="AH3543" s="47" t="s">
        <v>727</v>
      </c>
      <c r="AN3543" s="47"/>
      <c r="AO3543" s="47"/>
      <c r="AQ3543" s="47"/>
    </row>
    <row r="3544" spans="1:43" s="4" customFormat="1" ht="15" x14ac:dyDescent="0.25">
      <c r="A3544" s="69"/>
      <c r="B3544" s="50"/>
      <c r="C3544" s="372" t="s">
        <v>2547</v>
      </c>
      <c r="D3544" s="372"/>
      <c r="E3544" s="372"/>
      <c r="F3544" s="372"/>
      <c r="G3544" s="372"/>
      <c r="H3544" s="372"/>
      <c r="I3544" s="372"/>
      <c r="J3544" s="372"/>
      <c r="K3544" s="372"/>
      <c r="L3544" s="372"/>
      <c r="M3544" s="372"/>
      <c r="N3544" s="377"/>
      <c r="AF3544" s="39"/>
      <c r="AG3544" s="47"/>
      <c r="AH3544" s="47"/>
      <c r="AI3544" s="3" t="s">
        <v>2547</v>
      </c>
      <c r="AN3544" s="47"/>
      <c r="AO3544" s="47"/>
      <c r="AQ3544" s="47"/>
    </row>
    <row r="3545" spans="1:43" s="4" customFormat="1" ht="22.5" x14ac:dyDescent="0.25">
      <c r="A3545" s="103"/>
      <c r="B3545" s="49" t="s">
        <v>217</v>
      </c>
      <c r="C3545" s="368" t="s">
        <v>218</v>
      </c>
      <c r="D3545" s="368"/>
      <c r="E3545" s="368"/>
      <c r="F3545" s="368"/>
      <c r="G3545" s="368"/>
      <c r="H3545" s="368"/>
      <c r="I3545" s="368"/>
      <c r="J3545" s="368"/>
      <c r="K3545" s="368"/>
      <c r="L3545" s="368"/>
      <c r="M3545" s="368"/>
      <c r="N3545" s="376"/>
      <c r="AF3545" s="39"/>
      <c r="AG3545" s="47"/>
      <c r="AH3545" s="47"/>
      <c r="AJ3545" s="3" t="s">
        <v>218</v>
      </c>
      <c r="AN3545" s="47"/>
      <c r="AO3545" s="47"/>
      <c r="AQ3545" s="47"/>
    </row>
    <row r="3546" spans="1:43" s="4" customFormat="1" ht="15" x14ac:dyDescent="0.25">
      <c r="A3546" s="48"/>
      <c r="B3546" s="49" t="s">
        <v>58</v>
      </c>
      <c r="C3546" s="372" t="s">
        <v>62</v>
      </c>
      <c r="D3546" s="372"/>
      <c r="E3546" s="372"/>
      <c r="F3546" s="51"/>
      <c r="G3546" s="52"/>
      <c r="H3546" s="52"/>
      <c r="I3546" s="52"/>
      <c r="J3546" s="107">
        <v>2090.62</v>
      </c>
      <c r="K3546" s="54">
        <v>1.1499999999999999</v>
      </c>
      <c r="L3546" s="53">
        <v>33.659999999999997</v>
      </c>
      <c r="M3546" s="54">
        <v>34.96</v>
      </c>
      <c r="N3546" s="55">
        <v>1176.75</v>
      </c>
      <c r="AF3546" s="39"/>
      <c r="AG3546" s="47"/>
      <c r="AH3546" s="47"/>
      <c r="AK3546" s="3" t="s">
        <v>62</v>
      </c>
      <c r="AN3546" s="47"/>
      <c r="AO3546" s="47"/>
      <c r="AQ3546" s="47"/>
    </row>
    <row r="3547" spans="1:43" s="4" customFormat="1" ht="15" x14ac:dyDescent="0.25">
      <c r="A3547" s="48"/>
      <c r="B3547" s="49" t="s">
        <v>73</v>
      </c>
      <c r="C3547" s="372" t="s">
        <v>175</v>
      </c>
      <c r="D3547" s="372"/>
      <c r="E3547" s="372"/>
      <c r="F3547" s="51"/>
      <c r="G3547" s="52"/>
      <c r="H3547" s="52"/>
      <c r="I3547" s="52"/>
      <c r="J3547" s="107">
        <v>3282.3</v>
      </c>
      <c r="K3547" s="54">
        <v>1.1499999999999999</v>
      </c>
      <c r="L3547" s="53">
        <v>52.85</v>
      </c>
      <c r="M3547" s="52"/>
      <c r="N3547" s="58"/>
      <c r="AF3547" s="39"/>
      <c r="AG3547" s="47"/>
      <c r="AH3547" s="47"/>
      <c r="AK3547" s="3" t="s">
        <v>175</v>
      </c>
      <c r="AN3547" s="47"/>
      <c r="AO3547" s="47"/>
      <c r="AQ3547" s="47"/>
    </row>
    <row r="3548" spans="1:43" s="4" customFormat="1" ht="15" x14ac:dyDescent="0.25">
      <c r="A3548" s="48"/>
      <c r="B3548" s="49" t="s">
        <v>78</v>
      </c>
      <c r="C3548" s="372" t="s">
        <v>176</v>
      </c>
      <c r="D3548" s="372"/>
      <c r="E3548" s="372"/>
      <c r="F3548" s="51"/>
      <c r="G3548" s="52"/>
      <c r="H3548" s="52"/>
      <c r="I3548" s="52"/>
      <c r="J3548" s="53">
        <v>411.71</v>
      </c>
      <c r="K3548" s="54">
        <v>1.1499999999999999</v>
      </c>
      <c r="L3548" s="53">
        <v>6.63</v>
      </c>
      <c r="M3548" s="54">
        <v>34.96</v>
      </c>
      <c r="N3548" s="64">
        <v>231.78</v>
      </c>
      <c r="AF3548" s="39"/>
      <c r="AG3548" s="47"/>
      <c r="AH3548" s="47"/>
      <c r="AK3548" s="3" t="s">
        <v>176</v>
      </c>
      <c r="AN3548" s="47"/>
      <c r="AO3548" s="47"/>
      <c r="AQ3548" s="47"/>
    </row>
    <row r="3549" spans="1:43" s="4" customFormat="1" ht="15" x14ac:dyDescent="0.25">
      <c r="A3549" s="48"/>
      <c r="B3549" s="49" t="s">
        <v>122</v>
      </c>
      <c r="C3549" s="372" t="s">
        <v>177</v>
      </c>
      <c r="D3549" s="372"/>
      <c r="E3549" s="372"/>
      <c r="F3549" s="51"/>
      <c r="G3549" s="52"/>
      <c r="H3549" s="52"/>
      <c r="I3549" s="52"/>
      <c r="J3549" s="53">
        <v>26.46</v>
      </c>
      <c r="K3549" s="52"/>
      <c r="L3549" s="53">
        <v>0.37</v>
      </c>
      <c r="M3549" s="52"/>
      <c r="N3549" s="58"/>
      <c r="AF3549" s="39"/>
      <c r="AG3549" s="47"/>
      <c r="AH3549" s="47"/>
      <c r="AK3549" s="3" t="s">
        <v>177</v>
      </c>
      <c r="AN3549" s="47"/>
      <c r="AO3549" s="47"/>
      <c r="AQ3549" s="47"/>
    </row>
    <row r="3550" spans="1:43" s="4" customFormat="1" ht="15" x14ac:dyDescent="0.25">
      <c r="A3550" s="56"/>
      <c r="B3550" s="49"/>
      <c r="C3550" s="372" t="s">
        <v>63</v>
      </c>
      <c r="D3550" s="372"/>
      <c r="E3550" s="372"/>
      <c r="F3550" s="51" t="s">
        <v>64</v>
      </c>
      <c r="G3550" s="54">
        <v>225.04</v>
      </c>
      <c r="H3550" s="54">
        <v>1.1499999999999999</v>
      </c>
      <c r="I3550" s="117">
        <v>3.6231439999999999</v>
      </c>
      <c r="J3550" s="57"/>
      <c r="K3550" s="52"/>
      <c r="L3550" s="57"/>
      <c r="M3550" s="52"/>
      <c r="N3550" s="58"/>
      <c r="AF3550" s="39"/>
      <c r="AG3550" s="47"/>
      <c r="AH3550" s="47"/>
      <c r="AL3550" s="3" t="s">
        <v>63</v>
      </c>
      <c r="AN3550" s="47"/>
      <c r="AO3550" s="47"/>
      <c r="AQ3550" s="47"/>
    </row>
    <row r="3551" spans="1:43" s="4" customFormat="1" ht="15" x14ac:dyDescent="0.25">
      <c r="A3551" s="56"/>
      <c r="B3551" s="49"/>
      <c r="C3551" s="372" t="s">
        <v>178</v>
      </c>
      <c r="D3551" s="372"/>
      <c r="E3551" s="372"/>
      <c r="F3551" s="51" t="s">
        <v>64</v>
      </c>
      <c r="G3551" s="54">
        <v>30.76</v>
      </c>
      <c r="H3551" s="54">
        <v>1.1499999999999999</v>
      </c>
      <c r="I3551" s="117">
        <v>0.49523600000000001</v>
      </c>
      <c r="J3551" s="57"/>
      <c r="K3551" s="52"/>
      <c r="L3551" s="57"/>
      <c r="M3551" s="52"/>
      <c r="N3551" s="58"/>
      <c r="AF3551" s="39"/>
      <c r="AG3551" s="47"/>
      <c r="AH3551" s="47"/>
      <c r="AL3551" s="3" t="s">
        <v>178</v>
      </c>
      <c r="AN3551" s="47"/>
      <c r="AO3551" s="47"/>
      <c r="AQ3551" s="47"/>
    </row>
    <row r="3552" spans="1:43" s="4" customFormat="1" ht="15" x14ac:dyDescent="0.25">
      <c r="A3552" s="48"/>
      <c r="B3552" s="49"/>
      <c r="C3552" s="375" t="s">
        <v>65</v>
      </c>
      <c r="D3552" s="375"/>
      <c r="E3552" s="375"/>
      <c r="F3552" s="59"/>
      <c r="G3552" s="60"/>
      <c r="H3552" s="60"/>
      <c r="I3552" s="60"/>
      <c r="J3552" s="108">
        <v>5399.38</v>
      </c>
      <c r="K3552" s="60"/>
      <c r="L3552" s="61">
        <v>86.88</v>
      </c>
      <c r="M3552" s="60"/>
      <c r="N3552" s="62"/>
      <c r="AF3552" s="39"/>
      <c r="AG3552" s="47"/>
      <c r="AH3552" s="47"/>
      <c r="AM3552" s="3" t="s">
        <v>65</v>
      </c>
      <c r="AN3552" s="47"/>
      <c r="AO3552" s="47"/>
      <c r="AQ3552" s="47"/>
    </row>
    <row r="3553" spans="1:43" s="4" customFormat="1" ht="15" x14ac:dyDescent="0.25">
      <c r="A3553" s="56"/>
      <c r="B3553" s="49"/>
      <c r="C3553" s="372" t="s">
        <v>66</v>
      </c>
      <c r="D3553" s="372"/>
      <c r="E3553" s="372"/>
      <c r="F3553" s="51"/>
      <c r="G3553" s="52"/>
      <c r="H3553" s="52"/>
      <c r="I3553" s="52"/>
      <c r="J3553" s="57"/>
      <c r="K3553" s="52"/>
      <c r="L3553" s="53">
        <v>40.29</v>
      </c>
      <c r="M3553" s="52"/>
      <c r="N3553" s="55">
        <v>1408.53</v>
      </c>
      <c r="AF3553" s="39"/>
      <c r="AG3553" s="47"/>
      <c r="AH3553" s="47"/>
      <c r="AL3553" s="3" t="s">
        <v>66</v>
      </c>
      <c r="AN3553" s="47"/>
      <c r="AO3553" s="47"/>
      <c r="AQ3553" s="47"/>
    </row>
    <row r="3554" spans="1:43" s="4" customFormat="1" ht="23.25" x14ac:dyDescent="0.25">
      <c r="A3554" s="56"/>
      <c r="B3554" s="49" t="s">
        <v>718</v>
      </c>
      <c r="C3554" s="372" t="s">
        <v>719</v>
      </c>
      <c r="D3554" s="372"/>
      <c r="E3554" s="372"/>
      <c r="F3554" s="51" t="s">
        <v>69</v>
      </c>
      <c r="G3554" s="63">
        <v>117</v>
      </c>
      <c r="H3554" s="52"/>
      <c r="I3554" s="63">
        <v>117</v>
      </c>
      <c r="J3554" s="57"/>
      <c r="K3554" s="52"/>
      <c r="L3554" s="53">
        <v>47.14</v>
      </c>
      <c r="M3554" s="52"/>
      <c r="N3554" s="55">
        <v>1647.98</v>
      </c>
      <c r="AF3554" s="39"/>
      <c r="AG3554" s="47"/>
      <c r="AH3554" s="47"/>
      <c r="AL3554" s="3" t="s">
        <v>719</v>
      </c>
      <c r="AN3554" s="47"/>
      <c r="AO3554" s="47"/>
      <c r="AQ3554" s="47"/>
    </row>
    <row r="3555" spans="1:43" s="4" customFormat="1" ht="23.25" x14ac:dyDescent="0.25">
      <c r="A3555" s="56"/>
      <c r="B3555" s="49" t="s">
        <v>720</v>
      </c>
      <c r="C3555" s="372" t="s">
        <v>721</v>
      </c>
      <c r="D3555" s="372"/>
      <c r="E3555" s="372"/>
      <c r="F3555" s="51" t="s">
        <v>69</v>
      </c>
      <c r="G3555" s="63">
        <v>74</v>
      </c>
      <c r="H3555" s="52"/>
      <c r="I3555" s="63">
        <v>74</v>
      </c>
      <c r="J3555" s="57"/>
      <c r="K3555" s="52"/>
      <c r="L3555" s="53">
        <v>29.81</v>
      </c>
      <c r="M3555" s="52"/>
      <c r="N3555" s="55">
        <v>1042.31</v>
      </c>
      <c r="AF3555" s="39"/>
      <c r="AG3555" s="47"/>
      <c r="AH3555" s="47"/>
      <c r="AL3555" s="3" t="s">
        <v>721</v>
      </c>
      <c r="AN3555" s="47"/>
      <c r="AO3555" s="47"/>
      <c r="AQ3555" s="47"/>
    </row>
    <row r="3556" spans="1:43" s="4" customFormat="1" ht="15" x14ac:dyDescent="0.25">
      <c r="A3556" s="65"/>
      <c r="B3556" s="66"/>
      <c r="C3556" s="374" t="s">
        <v>72</v>
      </c>
      <c r="D3556" s="374"/>
      <c r="E3556" s="374"/>
      <c r="F3556" s="42"/>
      <c r="G3556" s="43"/>
      <c r="H3556" s="43"/>
      <c r="I3556" s="43"/>
      <c r="J3556" s="45"/>
      <c r="K3556" s="43"/>
      <c r="L3556" s="67">
        <v>163.83000000000001</v>
      </c>
      <c r="M3556" s="60"/>
      <c r="N3556" s="46"/>
      <c r="AF3556" s="39"/>
      <c r="AG3556" s="47"/>
      <c r="AH3556" s="47"/>
      <c r="AN3556" s="47" t="s">
        <v>72</v>
      </c>
      <c r="AO3556" s="47"/>
      <c r="AQ3556" s="47"/>
    </row>
    <row r="3557" spans="1:43" s="4" customFormat="1" ht="45.75" x14ac:dyDescent="0.25">
      <c r="A3557" s="40" t="s">
        <v>1229</v>
      </c>
      <c r="B3557" s="41" t="s">
        <v>723</v>
      </c>
      <c r="C3557" s="374" t="s">
        <v>724</v>
      </c>
      <c r="D3557" s="374"/>
      <c r="E3557" s="374"/>
      <c r="F3557" s="42" t="s">
        <v>231</v>
      </c>
      <c r="G3557" s="43">
        <v>14.112</v>
      </c>
      <c r="H3557" s="44">
        <v>1</v>
      </c>
      <c r="I3557" s="116">
        <v>14.112</v>
      </c>
      <c r="J3557" s="67">
        <v>124.92</v>
      </c>
      <c r="K3557" s="43"/>
      <c r="L3557" s="105">
        <v>1762.87</v>
      </c>
      <c r="M3557" s="43"/>
      <c r="N3557" s="46"/>
      <c r="AF3557" s="39"/>
      <c r="AG3557" s="47"/>
      <c r="AH3557" s="47" t="s">
        <v>724</v>
      </c>
      <c r="AN3557" s="47"/>
      <c r="AO3557" s="47"/>
      <c r="AQ3557" s="47"/>
    </row>
    <row r="3558" spans="1:43" s="4" customFormat="1" ht="15" x14ac:dyDescent="0.25">
      <c r="A3558" s="65"/>
      <c r="B3558" s="66"/>
      <c r="C3558" s="374" t="s">
        <v>72</v>
      </c>
      <c r="D3558" s="374"/>
      <c r="E3558" s="374"/>
      <c r="F3558" s="42"/>
      <c r="G3558" s="43"/>
      <c r="H3558" s="43"/>
      <c r="I3558" s="43"/>
      <c r="J3558" s="45"/>
      <c r="K3558" s="43"/>
      <c r="L3558" s="105">
        <v>1762.87</v>
      </c>
      <c r="M3558" s="60"/>
      <c r="N3558" s="46"/>
      <c r="AF3558" s="39"/>
      <c r="AG3558" s="47"/>
      <c r="AH3558" s="47"/>
      <c r="AN3558" s="47" t="s">
        <v>72</v>
      </c>
      <c r="AO3558" s="47"/>
      <c r="AQ3558" s="47"/>
    </row>
    <row r="3559" spans="1:43" s="4" customFormat="1" ht="56.25" x14ac:dyDescent="0.25">
      <c r="A3559" s="40" t="s">
        <v>1230</v>
      </c>
      <c r="B3559" s="41" t="s">
        <v>730</v>
      </c>
      <c r="C3559" s="374" t="s">
        <v>731</v>
      </c>
      <c r="D3559" s="374"/>
      <c r="E3559" s="374"/>
      <c r="F3559" s="42" t="s">
        <v>732</v>
      </c>
      <c r="G3559" s="43">
        <v>0.14000000000000001</v>
      </c>
      <c r="H3559" s="44">
        <v>1</v>
      </c>
      <c r="I3559" s="68">
        <v>0.14000000000000001</v>
      </c>
      <c r="J3559" s="45"/>
      <c r="K3559" s="43"/>
      <c r="L3559" s="45"/>
      <c r="M3559" s="43"/>
      <c r="N3559" s="46"/>
      <c r="AF3559" s="39"/>
      <c r="AG3559" s="47"/>
      <c r="AH3559" s="47" t="s">
        <v>731</v>
      </c>
      <c r="AN3559" s="47"/>
      <c r="AO3559" s="47"/>
      <c r="AQ3559" s="47"/>
    </row>
    <row r="3560" spans="1:43" s="4" customFormat="1" ht="15" x14ac:dyDescent="0.25">
      <c r="A3560" s="69"/>
      <c r="B3560" s="50"/>
      <c r="C3560" s="372" t="s">
        <v>2152</v>
      </c>
      <c r="D3560" s="372"/>
      <c r="E3560" s="372"/>
      <c r="F3560" s="372"/>
      <c r="G3560" s="372"/>
      <c r="H3560" s="372"/>
      <c r="I3560" s="372"/>
      <c r="J3560" s="372"/>
      <c r="K3560" s="372"/>
      <c r="L3560" s="372"/>
      <c r="M3560" s="372"/>
      <c r="N3560" s="377"/>
      <c r="AF3560" s="39"/>
      <c r="AG3560" s="47"/>
      <c r="AH3560" s="47"/>
      <c r="AI3560" s="3" t="s">
        <v>2152</v>
      </c>
      <c r="AN3560" s="47"/>
      <c r="AO3560" s="47"/>
      <c r="AQ3560" s="47"/>
    </row>
    <row r="3561" spans="1:43" s="4" customFormat="1" ht="22.5" x14ac:dyDescent="0.25">
      <c r="A3561" s="103"/>
      <c r="B3561" s="49" t="s">
        <v>217</v>
      </c>
      <c r="C3561" s="368" t="s">
        <v>218</v>
      </c>
      <c r="D3561" s="368"/>
      <c r="E3561" s="368"/>
      <c r="F3561" s="368"/>
      <c r="G3561" s="368"/>
      <c r="H3561" s="368"/>
      <c r="I3561" s="368"/>
      <c r="J3561" s="368"/>
      <c r="K3561" s="368"/>
      <c r="L3561" s="368"/>
      <c r="M3561" s="368"/>
      <c r="N3561" s="376"/>
      <c r="AF3561" s="39"/>
      <c r="AG3561" s="47"/>
      <c r="AH3561" s="47"/>
      <c r="AJ3561" s="3" t="s">
        <v>218</v>
      </c>
      <c r="AN3561" s="47"/>
      <c r="AO3561" s="47"/>
      <c r="AQ3561" s="47"/>
    </row>
    <row r="3562" spans="1:43" s="4" customFormat="1" ht="15" x14ac:dyDescent="0.25">
      <c r="A3562" s="48"/>
      <c r="B3562" s="49" t="s">
        <v>58</v>
      </c>
      <c r="C3562" s="372" t="s">
        <v>62</v>
      </c>
      <c r="D3562" s="372"/>
      <c r="E3562" s="372"/>
      <c r="F3562" s="51"/>
      <c r="G3562" s="52"/>
      <c r="H3562" s="52"/>
      <c r="I3562" s="52"/>
      <c r="J3562" s="53">
        <v>689.47</v>
      </c>
      <c r="K3562" s="54">
        <v>1.1499999999999999</v>
      </c>
      <c r="L3562" s="53">
        <v>111</v>
      </c>
      <c r="M3562" s="54">
        <v>34.96</v>
      </c>
      <c r="N3562" s="55">
        <v>3880.56</v>
      </c>
      <c r="AF3562" s="39"/>
      <c r="AG3562" s="47"/>
      <c r="AH3562" s="47"/>
      <c r="AK3562" s="3" t="s">
        <v>62</v>
      </c>
      <c r="AN3562" s="47"/>
      <c r="AO3562" s="47"/>
      <c r="AQ3562" s="47"/>
    </row>
    <row r="3563" spans="1:43" s="4" customFormat="1" ht="15" x14ac:dyDescent="0.25">
      <c r="A3563" s="48"/>
      <c r="B3563" s="49" t="s">
        <v>73</v>
      </c>
      <c r="C3563" s="372" t="s">
        <v>175</v>
      </c>
      <c r="D3563" s="372"/>
      <c r="E3563" s="372"/>
      <c r="F3563" s="51"/>
      <c r="G3563" s="52"/>
      <c r="H3563" s="52"/>
      <c r="I3563" s="52"/>
      <c r="J3563" s="53">
        <v>72.67</v>
      </c>
      <c r="K3563" s="54">
        <v>1.1499999999999999</v>
      </c>
      <c r="L3563" s="53">
        <v>11.7</v>
      </c>
      <c r="M3563" s="52"/>
      <c r="N3563" s="58"/>
      <c r="AF3563" s="39"/>
      <c r="AG3563" s="47"/>
      <c r="AH3563" s="47"/>
      <c r="AK3563" s="3" t="s">
        <v>175</v>
      </c>
      <c r="AN3563" s="47"/>
      <c r="AO3563" s="47"/>
      <c r="AQ3563" s="47"/>
    </row>
    <row r="3564" spans="1:43" s="4" customFormat="1" ht="15" x14ac:dyDescent="0.25">
      <c r="A3564" s="48"/>
      <c r="B3564" s="49" t="s">
        <v>78</v>
      </c>
      <c r="C3564" s="372" t="s">
        <v>176</v>
      </c>
      <c r="D3564" s="372"/>
      <c r="E3564" s="372"/>
      <c r="F3564" s="51"/>
      <c r="G3564" s="52"/>
      <c r="H3564" s="52"/>
      <c r="I3564" s="52"/>
      <c r="J3564" s="53">
        <v>0.41</v>
      </c>
      <c r="K3564" s="54">
        <v>1.1499999999999999</v>
      </c>
      <c r="L3564" s="53">
        <v>7.0000000000000007E-2</v>
      </c>
      <c r="M3564" s="54">
        <v>34.96</v>
      </c>
      <c r="N3564" s="64">
        <v>2.4500000000000002</v>
      </c>
      <c r="AF3564" s="39"/>
      <c r="AG3564" s="47"/>
      <c r="AH3564" s="47"/>
      <c r="AK3564" s="3" t="s">
        <v>176</v>
      </c>
      <c r="AN3564" s="47"/>
      <c r="AO3564" s="47"/>
      <c r="AQ3564" s="47"/>
    </row>
    <row r="3565" spans="1:43" s="4" customFormat="1" ht="15" x14ac:dyDescent="0.25">
      <c r="A3565" s="48"/>
      <c r="B3565" s="49" t="s">
        <v>122</v>
      </c>
      <c r="C3565" s="372" t="s">
        <v>177</v>
      </c>
      <c r="D3565" s="372"/>
      <c r="E3565" s="372"/>
      <c r="F3565" s="51"/>
      <c r="G3565" s="52"/>
      <c r="H3565" s="52"/>
      <c r="I3565" s="52"/>
      <c r="J3565" s="53">
        <v>484.59</v>
      </c>
      <c r="K3565" s="52"/>
      <c r="L3565" s="53">
        <v>67.84</v>
      </c>
      <c r="M3565" s="52"/>
      <c r="N3565" s="58"/>
      <c r="AF3565" s="39"/>
      <c r="AG3565" s="47"/>
      <c r="AH3565" s="47"/>
      <c r="AK3565" s="3" t="s">
        <v>177</v>
      </c>
      <c r="AN3565" s="47"/>
      <c r="AO3565" s="47"/>
      <c r="AQ3565" s="47"/>
    </row>
    <row r="3566" spans="1:43" s="4" customFormat="1" ht="15" x14ac:dyDescent="0.25">
      <c r="A3566" s="56"/>
      <c r="B3566" s="49"/>
      <c r="C3566" s="372" t="s">
        <v>63</v>
      </c>
      <c r="D3566" s="372"/>
      <c r="E3566" s="372"/>
      <c r="F3566" s="51" t="s">
        <v>64</v>
      </c>
      <c r="G3566" s="54">
        <v>71.67</v>
      </c>
      <c r="H3566" s="54">
        <v>1.1499999999999999</v>
      </c>
      <c r="I3566" s="114">
        <v>11.538869999999999</v>
      </c>
      <c r="J3566" s="57"/>
      <c r="K3566" s="52"/>
      <c r="L3566" s="57"/>
      <c r="M3566" s="52"/>
      <c r="N3566" s="58"/>
      <c r="AF3566" s="39"/>
      <c r="AG3566" s="47"/>
      <c r="AH3566" s="47"/>
      <c r="AL3566" s="3" t="s">
        <v>63</v>
      </c>
      <c r="AN3566" s="47"/>
      <c r="AO3566" s="47"/>
      <c r="AQ3566" s="47"/>
    </row>
    <row r="3567" spans="1:43" s="4" customFormat="1" ht="15" x14ac:dyDescent="0.25">
      <c r="A3567" s="56"/>
      <c r="B3567" s="49"/>
      <c r="C3567" s="372" t="s">
        <v>178</v>
      </c>
      <c r="D3567" s="372"/>
      <c r="E3567" s="372"/>
      <c r="F3567" s="51" t="s">
        <v>64</v>
      </c>
      <c r="G3567" s="54">
        <v>0.03</v>
      </c>
      <c r="H3567" s="54">
        <v>1.1499999999999999</v>
      </c>
      <c r="I3567" s="114">
        <v>4.8300000000000001E-3</v>
      </c>
      <c r="J3567" s="57"/>
      <c r="K3567" s="52"/>
      <c r="L3567" s="57"/>
      <c r="M3567" s="52"/>
      <c r="N3567" s="58"/>
      <c r="AF3567" s="39"/>
      <c r="AG3567" s="47"/>
      <c r="AH3567" s="47"/>
      <c r="AL3567" s="3" t="s">
        <v>178</v>
      </c>
      <c r="AN3567" s="47"/>
      <c r="AO3567" s="47"/>
      <c r="AQ3567" s="47"/>
    </row>
    <row r="3568" spans="1:43" s="4" customFormat="1" ht="15" x14ac:dyDescent="0.25">
      <c r="A3568" s="48"/>
      <c r="B3568" s="49"/>
      <c r="C3568" s="375" t="s">
        <v>65</v>
      </c>
      <c r="D3568" s="375"/>
      <c r="E3568" s="375"/>
      <c r="F3568" s="59"/>
      <c r="G3568" s="60"/>
      <c r="H3568" s="60"/>
      <c r="I3568" s="60"/>
      <c r="J3568" s="108">
        <v>1246.73</v>
      </c>
      <c r="K3568" s="60"/>
      <c r="L3568" s="61">
        <v>190.54</v>
      </c>
      <c r="M3568" s="60"/>
      <c r="N3568" s="62"/>
      <c r="AF3568" s="39"/>
      <c r="AG3568" s="47"/>
      <c r="AH3568" s="47"/>
      <c r="AM3568" s="3" t="s">
        <v>65</v>
      </c>
      <c r="AN3568" s="47"/>
      <c r="AO3568" s="47"/>
      <c r="AQ3568" s="47"/>
    </row>
    <row r="3569" spans="1:43" s="4" customFormat="1" ht="15" x14ac:dyDescent="0.25">
      <c r="A3569" s="56"/>
      <c r="B3569" s="49"/>
      <c r="C3569" s="372" t="s">
        <v>66</v>
      </c>
      <c r="D3569" s="372"/>
      <c r="E3569" s="372"/>
      <c r="F3569" s="51"/>
      <c r="G3569" s="52"/>
      <c r="H3569" s="52"/>
      <c r="I3569" s="52"/>
      <c r="J3569" s="57"/>
      <c r="K3569" s="52"/>
      <c r="L3569" s="53">
        <v>111.07</v>
      </c>
      <c r="M3569" s="52"/>
      <c r="N3569" s="55">
        <v>3883.01</v>
      </c>
      <c r="AF3569" s="39"/>
      <c r="AG3569" s="47"/>
      <c r="AH3569" s="47"/>
      <c r="AL3569" s="3" t="s">
        <v>66</v>
      </c>
      <c r="AN3569" s="47"/>
      <c r="AO3569" s="47"/>
      <c r="AQ3569" s="47"/>
    </row>
    <row r="3570" spans="1:43" s="4" customFormat="1" ht="23.25" x14ac:dyDescent="0.25">
      <c r="A3570" s="56"/>
      <c r="B3570" s="49" t="s">
        <v>718</v>
      </c>
      <c r="C3570" s="372" t="s">
        <v>719</v>
      </c>
      <c r="D3570" s="372"/>
      <c r="E3570" s="372"/>
      <c r="F3570" s="51" t="s">
        <v>69</v>
      </c>
      <c r="G3570" s="63">
        <v>117</v>
      </c>
      <c r="H3570" s="52"/>
      <c r="I3570" s="63">
        <v>117</v>
      </c>
      <c r="J3570" s="57"/>
      <c r="K3570" s="52"/>
      <c r="L3570" s="53">
        <v>129.94999999999999</v>
      </c>
      <c r="M3570" s="52"/>
      <c r="N3570" s="55">
        <v>4543.12</v>
      </c>
      <c r="AF3570" s="39"/>
      <c r="AG3570" s="47"/>
      <c r="AH3570" s="47"/>
      <c r="AL3570" s="3" t="s">
        <v>719</v>
      </c>
      <c r="AN3570" s="47"/>
      <c r="AO3570" s="47"/>
      <c r="AQ3570" s="47"/>
    </row>
    <row r="3571" spans="1:43" s="4" customFormat="1" ht="23.25" x14ac:dyDescent="0.25">
      <c r="A3571" s="56"/>
      <c r="B3571" s="49" t="s">
        <v>720</v>
      </c>
      <c r="C3571" s="372" t="s">
        <v>721</v>
      </c>
      <c r="D3571" s="372"/>
      <c r="E3571" s="372"/>
      <c r="F3571" s="51" t="s">
        <v>69</v>
      </c>
      <c r="G3571" s="63">
        <v>74</v>
      </c>
      <c r="H3571" s="52"/>
      <c r="I3571" s="63">
        <v>74</v>
      </c>
      <c r="J3571" s="57"/>
      <c r="K3571" s="52"/>
      <c r="L3571" s="53">
        <v>82.19</v>
      </c>
      <c r="M3571" s="52"/>
      <c r="N3571" s="55">
        <v>2873.43</v>
      </c>
      <c r="AF3571" s="39"/>
      <c r="AG3571" s="47"/>
      <c r="AH3571" s="47"/>
      <c r="AL3571" s="3" t="s">
        <v>721</v>
      </c>
      <c r="AN3571" s="47"/>
      <c r="AO3571" s="47"/>
      <c r="AQ3571" s="47"/>
    </row>
    <row r="3572" spans="1:43" s="4" customFormat="1" ht="15" x14ac:dyDescent="0.25">
      <c r="A3572" s="65"/>
      <c r="B3572" s="66"/>
      <c r="C3572" s="374" t="s">
        <v>72</v>
      </c>
      <c r="D3572" s="374"/>
      <c r="E3572" s="374"/>
      <c r="F3572" s="42"/>
      <c r="G3572" s="43"/>
      <c r="H3572" s="43"/>
      <c r="I3572" s="43"/>
      <c r="J3572" s="45"/>
      <c r="K3572" s="43"/>
      <c r="L3572" s="67">
        <v>402.68</v>
      </c>
      <c r="M3572" s="60"/>
      <c r="N3572" s="46"/>
      <c r="AF3572" s="39"/>
      <c r="AG3572" s="47"/>
      <c r="AH3572" s="47"/>
      <c r="AN3572" s="47" t="s">
        <v>72</v>
      </c>
      <c r="AO3572" s="47"/>
      <c r="AQ3572" s="47"/>
    </row>
    <row r="3573" spans="1:43" s="4" customFormat="1" ht="45.75" x14ac:dyDescent="0.25">
      <c r="A3573" s="40" t="s">
        <v>1232</v>
      </c>
      <c r="B3573" s="41" t="s">
        <v>745</v>
      </c>
      <c r="C3573" s="374" t="s">
        <v>2518</v>
      </c>
      <c r="D3573" s="374"/>
      <c r="E3573" s="374"/>
      <c r="F3573" s="42" t="s">
        <v>318</v>
      </c>
      <c r="G3573" s="43">
        <v>0.48</v>
      </c>
      <c r="H3573" s="44">
        <v>1</v>
      </c>
      <c r="I3573" s="68">
        <v>0.48</v>
      </c>
      <c r="J3573" s="45"/>
      <c r="K3573" s="43"/>
      <c r="L3573" s="45"/>
      <c r="M3573" s="43"/>
      <c r="N3573" s="46"/>
      <c r="AF3573" s="39"/>
      <c r="AG3573" s="47"/>
      <c r="AH3573" s="47" t="s">
        <v>2518</v>
      </c>
      <c r="AN3573" s="47"/>
      <c r="AO3573" s="47"/>
      <c r="AQ3573" s="47"/>
    </row>
    <row r="3574" spans="1:43" s="4" customFormat="1" ht="15" x14ac:dyDescent="0.25">
      <c r="A3574" s="69"/>
      <c r="B3574" s="50"/>
      <c r="C3574" s="372" t="s">
        <v>2519</v>
      </c>
      <c r="D3574" s="372"/>
      <c r="E3574" s="372"/>
      <c r="F3574" s="372"/>
      <c r="G3574" s="372"/>
      <c r="H3574" s="372"/>
      <c r="I3574" s="372"/>
      <c r="J3574" s="372"/>
      <c r="K3574" s="372"/>
      <c r="L3574" s="372"/>
      <c r="M3574" s="372"/>
      <c r="N3574" s="377"/>
      <c r="AF3574" s="39"/>
      <c r="AG3574" s="47"/>
      <c r="AH3574" s="47"/>
      <c r="AI3574" s="3" t="s">
        <v>2519</v>
      </c>
      <c r="AN3574" s="47"/>
      <c r="AO3574" s="47"/>
      <c r="AQ3574" s="47"/>
    </row>
    <row r="3575" spans="1:43" s="4" customFormat="1" ht="22.5" x14ac:dyDescent="0.25">
      <c r="A3575" s="103"/>
      <c r="B3575" s="49" t="s">
        <v>217</v>
      </c>
      <c r="C3575" s="368" t="s">
        <v>218</v>
      </c>
      <c r="D3575" s="368"/>
      <c r="E3575" s="368"/>
      <c r="F3575" s="368"/>
      <c r="G3575" s="368"/>
      <c r="H3575" s="368"/>
      <c r="I3575" s="368"/>
      <c r="J3575" s="368"/>
      <c r="K3575" s="368"/>
      <c r="L3575" s="368"/>
      <c r="M3575" s="368"/>
      <c r="N3575" s="376"/>
      <c r="AF3575" s="39"/>
      <c r="AG3575" s="47"/>
      <c r="AH3575" s="47"/>
      <c r="AJ3575" s="3" t="s">
        <v>218</v>
      </c>
      <c r="AN3575" s="47"/>
      <c r="AO3575" s="47"/>
      <c r="AQ3575" s="47"/>
    </row>
    <row r="3576" spans="1:43" s="4" customFormat="1" ht="15" x14ac:dyDescent="0.25">
      <c r="A3576" s="48"/>
      <c r="B3576" s="49" t="s">
        <v>58</v>
      </c>
      <c r="C3576" s="372" t="s">
        <v>62</v>
      </c>
      <c r="D3576" s="372"/>
      <c r="E3576" s="372"/>
      <c r="F3576" s="51"/>
      <c r="G3576" s="52"/>
      <c r="H3576" s="52"/>
      <c r="I3576" s="52"/>
      <c r="J3576" s="53">
        <v>1.19</v>
      </c>
      <c r="K3576" s="54">
        <v>1.1499999999999999</v>
      </c>
      <c r="L3576" s="53">
        <v>0.66</v>
      </c>
      <c r="M3576" s="54">
        <v>34.96</v>
      </c>
      <c r="N3576" s="64">
        <v>23.07</v>
      </c>
      <c r="AF3576" s="39"/>
      <c r="AG3576" s="47"/>
      <c r="AH3576" s="47"/>
      <c r="AK3576" s="3" t="s">
        <v>62</v>
      </c>
      <c r="AN3576" s="47"/>
      <c r="AO3576" s="47"/>
      <c r="AQ3576" s="47"/>
    </row>
    <row r="3577" spans="1:43" s="4" customFormat="1" ht="15" x14ac:dyDescent="0.25">
      <c r="A3577" s="48"/>
      <c r="B3577" s="49" t="s">
        <v>73</v>
      </c>
      <c r="C3577" s="372" t="s">
        <v>175</v>
      </c>
      <c r="D3577" s="372"/>
      <c r="E3577" s="372"/>
      <c r="F3577" s="51"/>
      <c r="G3577" s="52"/>
      <c r="H3577" s="52"/>
      <c r="I3577" s="52"/>
      <c r="J3577" s="53">
        <v>0.08</v>
      </c>
      <c r="K3577" s="54">
        <v>1.1499999999999999</v>
      </c>
      <c r="L3577" s="53">
        <v>0.04</v>
      </c>
      <c r="M3577" s="52"/>
      <c r="N3577" s="58"/>
      <c r="AF3577" s="39"/>
      <c r="AG3577" s="47"/>
      <c r="AH3577" s="47"/>
      <c r="AK3577" s="3" t="s">
        <v>175</v>
      </c>
      <c r="AN3577" s="47"/>
      <c r="AO3577" s="47"/>
      <c r="AQ3577" s="47"/>
    </row>
    <row r="3578" spans="1:43" s="4" customFormat="1" ht="15" x14ac:dyDescent="0.25">
      <c r="A3578" s="48"/>
      <c r="B3578" s="49" t="s">
        <v>122</v>
      </c>
      <c r="C3578" s="372" t="s">
        <v>177</v>
      </c>
      <c r="D3578" s="372"/>
      <c r="E3578" s="372"/>
      <c r="F3578" s="51"/>
      <c r="G3578" s="52"/>
      <c r="H3578" s="52"/>
      <c r="I3578" s="52"/>
      <c r="J3578" s="53">
        <v>6.31</v>
      </c>
      <c r="K3578" s="52"/>
      <c r="L3578" s="53">
        <v>3.03</v>
      </c>
      <c r="M3578" s="52"/>
      <c r="N3578" s="58"/>
      <c r="AF3578" s="39"/>
      <c r="AG3578" s="47"/>
      <c r="AH3578" s="47"/>
      <c r="AK3578" s="3" t="s">
        <v>177</v>
      </c>
      <c r="AN3578" s="47"/>
      <c r="AO3578" s="47"/>
      <c r="AQ3578" s="47"/>
    </row>
    <row r="3579" spans="1:43" s="4" customFormat="1" ht="15" x14ac:dyDescent="0.25">
      <c r="A3579" s="56"/>
      <c r="B3579" s="49"/>
      <c r="C3579" s="372" t="s">
        <v>63</v>
      </c>
      <c r="D3579" s="372"/>
      <c r="E3579" s="372"/>
      <c r="F3579" s="51" t="s">
        <v>64</v>
      </c>
      <c r="G3579" s="54">
        <v>0.13</v>
      </c>
      <c r="H3579" s="54">
        <v>1.1499999999999999</v>
      </c>
      <c r="I3579" s="114">
        <v>7.1760000000000004E-2</v>
      </c>
      <c r="J3579" s="57"/>
      <c r="K3579" s="52"/>
      <c r="L3579" s="57"/>
      <c r="M3579" s="52"/>
      <c r="N3579" s="58"/>
      <c r="AF3579" s="39"/>
      <c r="AG3579" s="47"/>
      <c r="AH3579" s="47"/>
      <c r="AL3579" s="3" t="s">
        <v>63</v>
      </c>
      <c r="AN3579" s="47"/>
      <c r="AO3579" s="47"/>
      <c r="AQ3579" s="47"/>
    </row>
    <row r="3580" spans="1:43" s="4" customFormat="1" ht="15" x14ac:dyDescent="0.25">
      <c r="A3580" s="48"/>
      <c r="B3580" s="49"/>
      <c r="C3580" s="375" t="s">
        <v>65</v>
      </c>
      <c r="D3580" s="375"/>
      <c r="E3580" s="375"/>
      <c r="F3580" s="59"/>
      <c r="G3580" s="60"/>
      <c r="H3580" s="60"/>
      <c r="I3580" s="60"/>
      <c r="J3580" s="61">
        <v>7.58</v>
      </c>
      <c r="K3580" s="60"/>
      <c r="L3580" s="61">
        <v>3.73</v>
      </c>
      <c r="M3580" s="60"/>
      <c r="N3580" s="62"/>
      <c r="AF3580" s="39"/>
      <c r="AG3580" s="47"/>
      <c r="AH3580" s="47"/>
      <c r="AM3580" s="3" t="s">
        <v>65</v>
      </c>
      <c r="AN3580" s="47"/>
      <c r="AO3580" s="47"/>
      <c r="AQ3580" s="47"/>
    </row>
    <row r="3581" spans="1:43" s="4" customFormat="1" ht="15" x14ac:dyDescent="0.25">
      <c r="A3581" s="56"/>
      <c r="B3581" s="49"/>
      <c r="C3581" s="372" t="s">
        <v>66</v>
      </c>
      <c r="D3581" s="372"/>
      <c r="E3581" s="372"/>
      <c r="F3581" s="51"/>
      <c r="G3581" s="52"/>
      <c r="H3581" s="52"/>
      <c r="I3581" s="52"/>
      <c r="J3581" s="57"/>
      <c r="K3581" s="52"/>
      <c r="L3581" s="53">
        <v>0.66</v>
      </c>
      <c r="M3581" s="52"/>
      <c r="N3581" s="64">
        <v>23.07</v>
      </c>
      <c r="AF3581" s="39"/>
      <c r="AG3581" s="47"/>
      <c r="AH3581" s="47"/>
      <c r="AL3581" s="3" t="s">
        <v>66</v>
      </c>
      <c r="AN3581" s="47"/>
      <c r="AO3581" s="47"/>
      <c r="AQ3581" s="47"/>
    </row>
    <row r="3582" spans="1:43" s="4" customFormat="1" ht="23.25" x14ac:dyDescent="0.25">
      <c r="A3582" s="56"/>
      <c r="B3582" s="49" t="s">
        <v>681</v>
      </c>
      <c r="C3582" s="372" t="s">
        <v>682</v>
      </c>
      <c r="D3582" s="372"/>
      <c r="E3582" s="372"/>
      <c r="F3582" s="51" t="s">
        <v>69</v>
      </c>
      <c r="G3582" s="63">
        <v>97</v>
      </c>
      <c r="H3582" s="52"/>
      <c r="I3582" s="63">
        <v>97</v>
      </c>
      <c r="J3582" s="57"/>
      <c r="K3582" s="52"/>
      <c r="L3582" s="53">
        <v>0.64</v>
      </c>
      <c r="M3582" s="52"/>
      <c r="N3582" s="64">
        <v>22.38</v>
      </c>
      <c r="AF3582" s="39"/>
      <c r="AG3582" s="47"/>
      <c r="AH3582" s="47"/>
      <c r="AL3582" s="3" t="s">
        <v>682</v>
      </c>
      <c r="AN3582" s="47"/>
      <c r="AO3582" s="47"/>
      <c r="AQ3582" s="47"/>
    </row>
    <row r="3583" spans="1:43" s="4" customFormat="1" ht="23.25" x14ac:dyDescent="0.25">
      <c r="A3583" s="56"/>
      <c r="B3583" s="49" t="s">
        <v>683</v>
      </c>
      <c r="C3583" s="372" t="s">
        <v>684</v>
      </c>
      <c r="D3583" s="372"/>
      <c r="E3583" s="372"/>
      <c r="F3583" s="51" t="s">
        <v>69</v>
      </c>
      <c r="G3583" s="63">
        <v>51</v>
      </c>
      <c r="H3583" s="52"/>
      <c r="I3583" s="63">
        <v>51</v>
      </c>
      <c r="J3583" s="57"/>
      <c r="K3583" s="52"/>
      <c r="L3583" s="53">
        <v>0.34</v>
      </c>
      <c r="M3583" s="52"/>
      <c r="N3583" s="64">
        <v>11.77</v>
      </c>
      <c r="AF3583" s="39"/>
      <c r="AG3583" s="47"/>
      <c r="AH3583" s="47"/>
      <c r="AL3583" s="3" t="s">
        <v>684</v>
      </c>
      <c r="AN3583" s="47"/>
      <c r="AO3583" s="47"/>
      <c r="AQ3583" s="47"/>
    </row>
    <row r="3584" spans="1:43" s="4" customFormat="1" ht="15" x14ac:dyDescent="0.25">
      <c r="A3584" s="65"/>
      <c r="B3584" s="66"/>
      <c r="C3584" s="374" t="s">
        <v>72</v>
      </c>
      <c r="D3584" s="374"/>
      <c r="E3584" s="374"/>
      <c r="F3584" s="42"/>
      <c r="G3584" s="43"/>
      <c r="H3584" s="43"/>
      <c r="I3584" s="43"/>
      <c r="J3584" s="45"/>
      <c r="K3584" s="43"/>
      <c r="L3584" s="67">
        <v>4.71</v>
      </c>
      <c r="M3584" s="60"/>
      <c r="N3584" s="46"/>
      <c r="AF3584" s="39"/>
      <c r="AG3584" s="47"/>
      <c r="AH3584" s="47"/>
      <c r="AN3584" s="47" t="s">
        <v>72</v>
      </c>
      <c r="AO3584" s="47"/>
      <c r="AQ3584" s="47"/>
    </row>
    <row r="3585" spans="1:43" s="4" customFormat="1" ht="15" x14ac:dyDescent="0.25">
      <c r="A3585" s="40" t="s">
        <v>1234</v>
      </c>
      <c r="B3585" s="41" t="s">
        <v>2520</v>
      </c>
      <c r="C3585" s="374" t="s">
        <v>2521</v>
      </c>
      <c r="D3585" s="374"/>
      <c r="E3585" s="374"/>
      <c r="F3585" s="42" t="s">
        <v>61</v>
      </c>
      <c r="G3585" s="43">
        <v>2</v>
      </c>
      <c r="H3585" s="44">
        <v>1</v>
      </c>
      <c r="I3585" s="44">
        <v>2</v>
      </c>
      <c r="J3585" s="67">
        <v>45.22</v>
      </c>
      <c r="K3585" s="43"/>
      <c r="L3585" s="67">
        <v>90.44</v>
      </c>
      <c r="M3585" s="43"/>
      <c r="N3585" s="46"/>
      <c r="AF3585" s="39"/>
      <c r="AG3585" s="47"/>
      <c r="AH3585" s="47" t="s">
        <v>2521</v>
      </c>
      <c r="AN3585" s="47"/>
      <c r="AO3585" s="47"/>
      <c r="AQ3585" s="47"/>
    </row>
    <row r="3586" spans="1:43" s="4" customFormat="1" ht="15" x14ac:dyDescent="0.25">
      <c r="A3586" s="65"/>
      <c r="B3586" s="66"/>
      <c r="C3586" s="374" t="s">
        <v>72</v>
      </c>
      <c r="D3586" s="374"/>
      <c r="E3586" s="374"/>
      <c r="F3586" s="42"/>
      <c r="G3586" s="43"/>
      <c r="H3586" s="43"/>
      <c r="I3586" s="43"/>
      <c r="J3586" s="45"/>
      <c r="K3586" s="43"/>
      <c r="L3586" s="67">
        <v>90.44</v>
      </c>
      <c r="M3586" s="60"/>
      <c r="N3586" s="46"/>
      <c r="AF3586" s="39"/>
      <c r="AG3586" s="47"/>
      <c r="AH3586" s="47"/>
      <c r="AN3586" s="47" t="s">
        <v>72</v>
      </c>
      <c r="AO3586" s="47"/>
      <c r="AQ3586" s="47"/>
    </row>
    <row r="3587" spans="1:43" s="4" customFormat="1" ht="34.5" x14ac:dyDescent="0.25">
      <c r="A3587" s="40" t="s">
        <v>1236</v>
      </c>
      <c r="B3587" s="41" t="s">
        <v>734</v>
      </c>
      <c r="C3587" s="374" t="s">
        <v>2522</v>
      </c>
      <c r="D3587" s="374"/>
      <c r="E3587" s="374"/>
      <c r="F3587" s="42" t="s">
        <v>215</v>
      </c>
      <c r="G3587" s="43">
        <v>7.0000000000000007E-2</v>
      </c>
      <c r="H3587" s="44">
        <v>1</v>
      </c>
      <c r="I3587" s="68">
        <v>7.0000000000000007E-2</v>
      </c>
      <c r="J3587" s="45"/>
      <c r="K3587" s="43"/>
      <c r="L3587" s="45"/>
      <c r="M3587" s="43"/>
      <c r="N3587" s="46"/>
      <c r="AF3587" s="39"/>
      <c r="AG3587" s="47"/>
      <c r="AH3587" s="47" t="s">
        <v>2522</v>
      </c>
      <c r="AN3587" s="47"/>
      <c r="AO3587" s="47"/>
      <c r="AQ3587" s="47"/>
    </row>
    <row r="3588" spans="1:43" s="4" customFormat="1" ht="15" x14ac:dyDescent="0.25">
      <c r="A3588" s="69"/>
      <c r="B3588" s="50"/>
      <c r="C3588" s="372" t="s">
        <v>2523</v>
      </c>
      <c r="D3588" s="372"/>
      <c r="E3588" s="372"/>
      <c r="F3588" s="372"/>
      <c r="G3588" s="372"/>
      <c r="H3588" s="372"/>
      <c r="I3588" s="372"/>
      <c r="J3588" s="372"/>
      <c r="K3588" s="372"/>
      <c r="L3588" s="372"/>
      <c r="M3588" s="372"/>
      <c r="N3588" s="377"/>
      <c r="AF3588" s="39"/>
      <c r="AG3588" s="47"/>
      <c r="AH3588" s="47"/>
      <c r="AI3588" s="3" t="s">
        <v>2523</v>
      </c>
      <c r="AN3588" s="47"/>
      <c r="AO3588" s="47"/>
      <c r="AQ3588" s="47"/>
    </row>
    <row r="3589" spans="1:43" s="4" customFormat="1" ht="22.5" x14ac:dyDescent="0.25">
      <c r="A3589" s="103"/>
      <c r="B3589" s="49" t="s">
        <v>217</v>
      </c>
      <c r="C3589" s="368" t="s">
        <v>218</v>
      </c>
      <c r="D3589" s="368"/>
      <c r="E3589" s="368"/>
      <c r="F3589" s="368"/>
      <c r="G3589" s="368"/>
      <c r="H3589" s="368"/>
      <c r="I3589" s="368"/>
      <c r="J3589" s="368"/>
      <c r="K3589" s="368"/>
      <c r="L3589" s="368"/>
      <c r="M3589" s="368"/>
      <c r="N3589" s="376"/>
      <c r="AF3589" s="39"/>
      <c r="AG3589" s="47"/>
      <c r="AH3589" s="47"/>
      <c r="AJ3589" s="3" t="s">
        <v>218</v>
      </c>
      <c r="AN3589" s="47"/>
      <c r="AO3589" s="47"/>
      <c r="AQ3589" s="47"/>
    </row>
    <row r="3590" spans="1:43" s="4" customFormat="1" ht="15" x14ac:dyDescent="0.25">
      <c r="A3590" s="48"/>
      <c r="B3590" s="49" t="s">
        <v>58</v>
      </c>
      <c r="C3590" s="372" t="s">
        <v>62</v>
      </c>
      <c r="D3590" s="372"/>
      <c r="E3590" s="372"/>
      <c r="F3590" s="51"/>
      <c r="G3590" s="52"/>
      <c r="H3590" s="52"/>
      <c r="I3590" s="52"/>
      <c r="J3590" s="53">
        <v>132.35</v>
      </c>
      <c r="K3590" s="54">
        <v>1.1499999999999999</v>
      </c>
      <c r="L3590" s="53">
        <v>10.65</v>
      </c>
      <c r="M3590" s="54">
        <v>34.96</v>
      </c>
      <c r="N3590" s="64">
        <v>372.32</v>
      </c>
      <c r="AF3590" s="39"/>
      <c r="AG3590" s="47"/>
      <c r="AH3590" s="47"/>
      <c r="AK3590" s="3" t="s">
        <v>62</v>
      </c>
      <c r="AN3590" s="47"/>
      <c r="AO3590" s="47"/>
      <c r="AQ3590" s="47"/>
    </row>
    <row r="3591" spans="1:43" s="4" customFormat="1" ht="15" x14ac:dyDescent="0.25">
      <c r="A3591" s="48"/>
      <c r="B3591" s="49" t="s">
        <v>73</v>
      </c>
      <c r="C3591" s="372" t="s">
        <v>175</v>
      </c>
      <c r="D3591" s="372"/>
      <c r="E3591" s="372"/>
      <c r="F3591" s="51"/>
      <c r="G3591" s="52"/>
      <c r="H3591" s="52"/>
      <c r="I3591" s="52"/>
      <c r="J3591" s="53">
        <v>50.19</v>
      </c>
      <c r="K3591" s="54">
        <v>1.1499999999999999</v>
      </c>
      <c r="L3591" s="53">
        <v>4.04</v>
      </c>
      <c r="M3591" s="52"/>
      <c r="N3591" s="58"/>
      <c r="AF3591" s="39"/>
      <c r="AG3591" s="47"/>
      <c r="AH3591" s="47"/>
      <c r="AK3591" s="3" t="s">
        <v>175</v>
      </c>
      <c r="AN3591" s="47"/>
      <c r="AO3591" s="47"/>
      <c r="AQ3591" s="47"/>
    </row>
    <row r="3592" spans="1:43" s="4" customFormat="1" ht="15" x14ac:dyDescent="0.25">
      <c r="A3592" s="48"/>
      <c r="B3592" s="49" t="s">
        <v>78</v>
      </c>
      <c r="C3592" s="372" t="s">
        <v>176</v>
      </c>
      <c r="D3592" s="372"/>
      <c r="E3592" s="372"/>
      <c r="F3592" s="51"/>
      <c r="G3592" s="52"/>
      <c r="H3592" s="52"/>
      <c r="I3592" s="52"/>
      <c r="J3592" s="53">
        <v>5.0199999999999996</v>
      </c>
      <c r="K3592" s="54">
        <v>1.1499999999999999</v>
      </c>
      <c r="L3592" s="53">
        <v>0.4</v>
      </c>
      <c r="M3592" s="54">
        <v>34.96</v>
      </c>
      <c r="N3592" s="64">
        <v>13.98</v>
      </c>
      <c r="AF3592" s="39"/>
      <c r="AG3592" s="47"/>
      <c r="AH3592" s="47"/>
      <c r="AK3592" s="3" t="s">
        <v>176</v>
      </c>
      <c r="AN3592" s="47"/>
      <c r="AO3592" s="47"/>
      <c r="AQ3592" s="47"/>
    </row>
    <row r="3593" spans="1:43" s="4" customFormat="1" ht="15" x14ac:dyDescent="0.25">
      <c r="A3593" s="48"/>
      <c r="B3593" s="49" t="s">
        <v>122</v>
      </c>
      <c r="C3593" s="372" t="s">
        <v>177</v>
      </c>
      <c r="D3593" s="372"/>
      <c r="E3593" s="372"/>
      <c r="F3593" s="51"/>
      <c r="G3593" s="52"/>
      <c r="H3593" s="52"/>
      <c r="I3593" s="52"/>
      <c r="J3593" s="53">
        <v>34.700000000000003</v>
      </c>
      <c r="K3593" s="52"/>
      <c r="L3593" s="53">
        <v>2.4300000000000002</v>
      </c>
      <c r="M3593" s="52"/>
      <c r="N3593" s="58"/>
      <c r="AF3593" s="39"/>
      <c r="AG3593" s="47"/>
      <c r="AH3593" s="47"/>
      <c r="AK3593" s="3" t="s">
        <v>177</v>
      </c>
      <c r="AN3593" s="47"/>
      <c r="AO3593" s="47"/>
      <c r="AQ3593" s="47"/>
    </row>
    <row r="3594" spans="1:43" s="4" customFormat="1" ht="15" x14ac:dyDescent="0.25">
      <c r="A3594" s="56"/>
      <c r="B3594" s="49"/>
      <c r="C3594" s="372" t="s">
        <v>63</v>
      </c>
      <c r="D3594" s="372"/>
      <c r="E3594" s="372"/>
      <c r="F3594" s="51" t="s">
        <v>64</v>
      </c>
      <c r="G3594" s="54">
        <v>14.08</v>
      </c>
      <c r="H3594" s="54">
        <v>1.1499999999999999</v>
      </c>
      <c r="I3594" s="114">
        <v>1.13344</v>
      </c>
      <c r="J3594" s="57"/>
      <c r="K3594" s="52"/>
      <c r="L3594" s="57"/>
      <c r="M3594" s="52"/>
      <c r="N3594" s="58"/>
      <c r="AF3594" s="39"/>
      <c r="AG3594" s="47"/>
      <c r="AH3594" s="47"/>
      <c r="AL3594" s="3" t="s">
        <v>63</v>
      </c>
      <c r="AN3594" s="47"/>
      <c r="AO3594" s="47"/>
      <c r="AQ3594" s="47"/>
    </row>
    <row r="3595" spans="1:43" s="4" customFormat="1" ht="15" x14ac:dyDescent="0.25">
      <c r="A3595" s="56"/>
      <c r="B3595" s="49"/>
      <c r="C3595" s="372" t="s">
        <v>178</v>
      </c>
      <c r="D3595" s="372"/>
      <c r="E3595" s="372"/>
      <c r="F3595" s="51" t="s">
        <v>64</v>
      </c>
      <c r="G3595" s="104">
        <v>0.4</v>
      </c>
      <c r="H3595" s="54">
        <v>1.1499999999999999</v>
      </c>
      <c r="I3595" s="70">
        <v>3.2199999999999999E-2</v>
      </c>
      <c r="J3595" s="57"/>
      <c r="K3595" s="52"/>
      <c r="L3595" s="57"/>
      <c r="M3595" s="52"/>
      <c r="N3595" s="58"/>
      <c r="AF3595" s="39"/>
      <c r="AG3595" s="47"/>
      <c r="AH3595" s="47"/>
      <c r="AL3595" s="3" t="s">
        <v>178</v>
      </c>
      <c r="AN3595" s="47"/>
      <c r="AO3595" s="47"/>
      <c r="AQ3595" s="47"/>
    </row>
    <row r="3596" spans="1:43" s="4" customFormat="1" ht="15" x14ac:dyDescent="0.25">
      <c r="A3596" s="48"/>
      <c r="B3596" s="49"/>
      <c r="C3596" s="375" t="s">
        <v>65</v>
      </c>
      <c r="D3596" s="375"/>
      <c r="E3596" s="375"/>
      <c r="F3596" s="59"/>
      <c r="G3596" s="60"/>
      <c r="H3596" s="60"/>
      <c r="I3596" s="60"/>
      <c r="J3596" s="61">
        <v>217.24</v>
      </c>
      <c r="K3596" s="60"/>
      <c r="L3596" s="61">
        <v>17.12</v>
      </c>
      <c r="M3596" s="60"/>
      <c r="N3596" s="62"/>
      <c r="AF3596" s="39"/>
      <c r="AG3596" s="47"/>
      <c r="AH3596" s="47"/>
      <c r="AM3596" s="3" t="s">
        <v>65</v>
      </c>
      <c r="AN3596" s="47"/>
      <c r="AO3596" s="47"/>
      <c r="AQ3596" s="47"/>
    </row>
    <row r="3597" spans="1:43" s="4" customFormat="1" ht="15" x14ac:dyDescent="0.25">
      <c r="A3597" s="56"/>
      <c r="B3597" s="49"/>
      <c r="C3597" s="372" t="s">
        <v>66</v>
      </c>
      <c r="D3597" s="372"/>
      <c r="E3597" s="372"/>
      <c r="F3597" s="51"/>
      <c r="G3597" s="52"/>
      <c r="H3597" s="52"/>
      <c r="I3597" s="52"/>
      <c r="J3597" s="57"/>
      <c r="K3597" s="52"/>
      <c r="L3597" s="53">
        <v>11.05</v>
      </c>
      <c r="M3597" s="52"/>
      <c r="N3597" s="64">
        <v>386.3</v>
      </c>
      <c r="AF3597" s="39"/>
      <c r="AG3597" s="47"/>
      <c r="AH3597" s="47"/>
      <c r="AL3597" s="3" t="s">
        <v>66</v>
      </c>
      <c r="AN3597" s="47"/>
      <c r="AO3597" s="47"/>
      <c r="AQ3597" s="47"/>
    </row>
    <row r="3598" spans="1:43" s="4" customFormat="1" ht="23.25" x14ac:dyDescent="0.25">
      <c r="A3598" s="56"/>
      <c r="B3598" s="49" t="s">
        <v>681</v>
      </c>
      <c r="C3598" s="372" t="s">
        <v>682</v>
      </c>
      <c r="D3598" s="372"/>
      <c r="E3598" s="372"/>
      <c r="F3598" s="51" t="s">
        <v>69</v>
      </c>
      <c r="G3598" s="63">
        <v>97</v>
      </c>
      <c r="H3598" s="52"/>
      <c r="I3598" s="63">
        <v>97</v>
      </c>
      <c r="J3598" s="57"/>
      <c r="K3598" s="52"/>
      <c r="L3598" s="53">
        <v>10.72</v>
      </c>
      <c r="M3598" s="52"/>
      <c r="N3598" s="64">
        <v>374.71</v>
      </c>
      <c r="AF3598" s="39"/>
      <c r="AG3598" s="47"/>
      <c r="AH3598" s="47"/>
      <c r="AL3598" s="3" t="s">
        <v>682</v>
      </c>
      <c r="AN3598" s="47"/>
      <c r="AO3598" s="47"/>
      <c r="AQ3598" s="47"/>
    </row>
    <row r="3599" spans="1:43" s="4" customFormat="1" ht="23.25" x14ac:dyDescent="0.25">
      <c r="A3599" s="56"/>
      <c r="B3599" s="49" t="s">
        <v>683</v>
      </c>
      <c r="C3599" s="372" t="s">
        <v>684</v>
      </c>
      <c r="D3599" s="372"/>
      <c r="E3599" s="372"/>
      <c r="F3599" s="51" t="s">
        <v>69</v>
      </c>
      <c r="G3599" s="63">
        <v>51</v>
      </c>
      <c r="H3599" s="52"/>
      <c r="I3599" s="63">
        <v>51</v>
      </c>
      <c r="J3599" s="57"/>
      <c r="K3599" s="52"/>
      <c r="L3599" s="53">
        <v>5.64</v>
      </c>
      <c r="M3599" s="52"/>
      <c r="N3599" s="64">
        <v>197.01</v>
      </c>
      <c r="AF3599" s="39"/>
      <c r="AG3599" s="47"/>
      <c r="AH3599" s="47"/>
      <c r="AL3599" s="3" t="s">
        <v>684</v>
      </c>
      <c r="AN3599" s="47"/>
      <c r="AO3599" s="47"/>
      <c r="AQ3599" s="47"/>
    </row>
    <row r="3600" spans="1:43" s="4" customFormat="1" ht="15" x14ac:dyDescent="0.25">
      <c r="A3600" s="65"/>
      <c r="B3600" s="66"/>
      <c r="C3600" s="374" t="s">
        <v>72</v>
      </c>
      <c r="D3600" s="374"/>
      <c r="E3600" s="374"/>
      <c r="F3600" s="42"/>
      <c r="G3600" s="43"/>
      <c r="H3600" s="43"/>
      <c r="I3600" s="43"/>
      <c r="J3600" s="45"/>
      <c r="K3600" s="43"/>
      <c r="L3600" s="67">
        <v>33.479999999999997</v>
      </c>
      <c r="M3600" s="60"/>
      <c r="N3600" s="46"/>
      <c r="AF3600" s="39"/>
      <c r="AG3600" s="47"/>
      <c r="AH3600" s="47"/>
      <c r="AN3600" s="47" t="s">
        <v>72</v>
      </c>
      <c r="AO3600" s="47"/>
      <c r="AQ3600" s="47"/>
    </row>
    <row r="3601" spans="1:43" s="4" customFormat="1" ht="34.5" x14ac:dyDescent="0.25">
      <c r="A3601" s="40" t="s">
        <v>1237</v>
      </c>
      <c r="B3601" s="41" t="s">
        <v>2513</v>
      </c>
      <c r="C3601" s="374" t="s">
        <v>2514</v>
      </c>
      <c r="D3601" s="374"/>
      <c r="E3601" s="374"/>
      <c r="F3601" s="42" t="s">
        <v>231</v>
      </c>
      <c r="G3601" s="43">
        <v>7.14</v>
      </c>
      <c r="H3601" s="44">
        <v>1</v>
      </c>
      <c r="I3601" s="68">
        <v>7.14</v>
      </c>
      <c r="J3601" s="67">
        <v>343.19</v>
      </c>
      <c r="K3601" s="43"/>
      <c r="L3601" s="67">
        <v>286.58999999999997</v>
      </c>
      <c r="M3601" s="68">
        <v>8.5500000000000007</v>
      </c>
      <c r="N3601" s="115">
        <v>2450.38</v>
      </c>
      <c r="AF3601" s="39"/>
      <c r="AG3601" s="47"/>
      <c r="AH3601" s="47" t="s">
        <v>2514</v>
      </c>
      <c r="AN3601" s="47"/>
      <c r="AO3601" s="47"/>
      <c r="AQ3601" s="47"/>
    </row>
    <row r="3602" spans="1:43" s="4" customFormat="1" ht="15" x14ac:dyDescent="0.25">
      <c r="A3602" s="69"/>
      <c r="B3602" s="50"/>
      <c r="C3602" s="372" t="s">
        <v>2524</v>
      </c>
      <c r="D3602" s="372"/>
      <c r="E3602" s="372"/>
      <c r="F3602" s="372"/>
      <c r="G3602" s="372"/>
      <c r="H3602" s="372"/>
      <c r="I3602" s="372"/>
      <c r="J3602" s="372"/>
      <c r="K3602" s="372"/>
      <c r="L3602" s="372"/>
      <c r="M3602" s="372"/>
      <c r="N3602" s="377"/>
      <c r="AF3602" s="39"/>
      <c r="AG3602" s="47"/>
      <c r="AH3602" s="47"/>
      <c r="AI3602" s="3" t="s">
        <v>2524</v>
      </c>
      <c r="AN3602" s="47"/>
      <c r="AO3602" s="47"/>
      <c r="AQ3602" s="47"/>
    </row>
    <row r="3603" spans="1:43" s="4" customFormat="1" ht="15" x14ac:dyDescent="0.25">
      <c r="A3603" s="65"/>
      <c r="B3603" s="66"/>
      <c r="C3603" s="374" t="s">
        <v>72</v>
      </c>
      <c r="D3603" s="374"/>
      <c r="E3603" s="374"/>
      <c r="F3603" s="42"/>
      <c r="G3603" s="43"/>
      <c r="H3603" s="43"/>
      <c r="I3603" s="43"/>
      <c r="J3603" s="45"/>
      <c r="K3603" s="43"/>
      <c r="L3603" s="67">
        <v>286.58999999999997</v>
      </c>
      <c r="M3603" s="60"/>
      <c r="N3603" s="115">
        <v>2450.38</v>
      </c>
      <c r="AF3603" s="39"/>
      <c r="AG3603" s="47"/>
      <c r="AH3603" s="47"/>
      <c r="AN3603" s="47" t="s">
        <v>72</v>
      </c>
      <c r="AO3603" s="47"/>
      <c r="AQ3603" s="47"/>
    </row>
    <row r="3604" spans="1:43" s="4" customFormat="1" ht="23.25" x14ac:dyDescent="0.25">
      <c r="A3604" s="40" t="s">
        <v>1238</v>
      </c>
      <c r="B3604" s="41" t="s">
        <v>753</v>
      </c>
      <c r="C3604" s="374" t="s">
        <v>754</v>
      </c>
      <c r="D3604" s="374"/>
      <c r="E3604" s="374"/>
      <c r="F3604" s="42" t="s">
        <v>61</v>
      </c>
      <c r="G3604" s="43">
        <v>2</v>
      </c>
      <c r="H3604" s="44">
        <v>1</v>
      </c>
      <c r="I3604" s="44">
        <v>2</v>
      </c>
      <c r="J3604" s="45"/>
      <c r="K3604" s="43"/>
      <c r="L3604" s="45"/>
      <c r="M3604" s="43"/>
      <c r="N3604" s="46"/>
      <c r="AF3604" s="39"/>
      <c r="AG3604" s="47"/>
      <c r="AH3604" s="47" t="s">
        <v>754</v>
      </c>
      <c r="AN3604" s="47"/>
      <c r="AO3604" s="47"/>
      <c r="AQ3604" s="47"/>
    </row>
    <row r="3605" spans="1:43" s="4" customFormat="1" ht="22.5" x14ac:dyDescent="0.25">
      <c r="A3605" s="103"/>
      <c r="B3605" s="49" t="s">
        <v>217</v>
      </c>
      <c r="C3605" s="368" t="s">
        <v>218</v>
      </c>
      <c r="D3605" s="368"/>
      <c r="E3605" s="368"/>
      <c r="F3605" s="368"/>
      <c r="G3605" s="368"/>
      <c r="H3605" s="368"/>
      <c r="I3605" s="368"/>
      <c r="J3605" s="368"/>
      <c r="K3605" s="368"/>
      <c r="L3605" s="368"/>
      <c r="M3605" s="368"/>
      <c r="N3605" s="376"/>
      <c r="AF3605" s="39"/>
      <c r="AG3605" s="47"/>
      <c r="AH3605" s="47"/>
      <c r="AJ3605" s="3" t="s">
        <v>218</v>
      </c>
      <c r="AN3605" s="47"/>
      <c r="AO3605" s="47"/>
      <c r="AQ3605" s="47"/>
    </row>
    <row r="3606" spans="1:43" s="4" customFormat="1" ht="15" x14ac:dyDescent="0.25">
      <c r="A3606" s="48"/>
      <c r="B3606" s="49" t="s">
        <v>58</v>
      </c>
      <c r="C3606" s="372" t="s">
        <v>62</v>
      </c>
      <c r="D3606" s="372"/>
      <c r="E3606" s="372"/>
      <c r="F3606" s="51"/>
      <c r="G3606" s="52"/>
      <c r="H3606" s="52"/>
      <c r="I3606" s="52"/>
      <c r="J3606" s="53">
        <v>5.35</v>
      </c>
      <c r="K3606" s="54">
        <v>1.1499999999999999</v>
      </c>
      <c r="L3606" s="53">
        <v>12.31</v>
      </c>
      <c r="M3606" s="54">
        <v>34.96</v>
      </c>
      <c r="N3606" s="64">
        <v>430.36</v>
      </c>
      <c r="AF3606" s="39"/>
      <c r="AG3606" s="47"/>
      <c r="AH3606" s="47"/>
      <c r="AK3606" s="3" t="s">
        <v>62</v>
      </c>
      <c r="AN3606" s="47"/>
      <c r="AO3606" s="47"/>
      <c r="AQ3606" s="47"/>
    </row>
    <row r="3607" spans="1:43" s="4" customFormat="1" ht="15" x14ac:dyDescent="0.25">
      <c r="A3607" s="48"/>
      <c r="B3607" s="49" t="s">
        <v>122</v>
      </c>
      <c r="C3607" s="372" t="s">
        <v>177</v>
      </c>
      <c r="D3607" s="372"/>
      <c r="E3607" s="372"/>
      <c r="F3607" s="51"/>
      <c r="G3607" s="52"/>
      <c r="H3607" s="52"/>
      <c r="I3607" s="52"/>
      <c r="J3607" s="53">
        <v>0.94</v>
      </c>
      <c r="K3607" s="52"/>
      <c r="L3607" s="53">
        <v>1.88</v>
      </c>
      <c r="M3607" s="52"/>
      <c r="N3607" s="58"/>
      <c r="AF3607" s="39"/>
      <c r="AG3607" s="47"/>
      <c r="AH3607" s="47"/>
      <c r="AK3607" s="3" t="s">
        <v>177</v>
      </c>
      <c r="AN3607" s="47"/>
      <c r="AO3607" s="47"/>
      <c r="AQ3607" s="47"/>
    </row>
    <row r="3608" spans="1:43" s="4" customFormat="1" ht="15" x14ac:dyDescent="0.25">
      <c r="A3608" s="56"/>
      <c r="B3608" s="49"/>
      <c r="C3608" s="372" t="s">
        <v>63</v>
      </c>
      <c r="D3608" s="372"/>
      <c r="E3608" s="372"/>
      <c r="F3608" s="51" t="s">
        <v>64</v>
      </c>
      <c r="G3608" s="54">
        <v>0.59</v>
      </c>
      <c r="H3608" s="54">
        <v>1.1499999999999999</v>
      </c>
      <c r="I3608" s="109">
        <v>1.357</v>
      </c>
      <c r="J3608" s="57"/>
      <c r="K3608" s="52"/>
      <c r="L3608" s="57"/>
      <c r="M3608" s="52"/>
      <c r="N3608" s="58"/>
      <c r="AF3608" s="39"/>
      <c r="AG3608" s="47"/>
      <c r="AH3608" s="47"/>
      <c r="AL3608" s="3" t="s">
        <v>63</v>
      </c>
      <c r="AN3608" s="47"/>
      <c r="AO3608" s="47"/>
      <c r="AQ3608" s="47"/>
    </row>
    <row r="3609" spans="1:43" s="4" customFormat="1" ht="15" x14ac:dyDescent="0.25">
      <c r="A3609" s="48"/>
      <c r="B3609" s="49"/>
      <c r="C3609" s="375" t="s">
        <v>65</v>
      </c>
      <c r="D3609" s="375"/>
      <c r="E3609" s="375"/>
      <c r="F3609" s="59"/>
      <c r="G3609" s="60"/>
      <c r="H3609" s="60"/>
      <c r="I3609" s="60"/>
      <c r="J3609" s="61">
        <v>6.29</v>
      </c>
      <c r="K3609" s="60"/>
      <c r="L3609" s="61">
        <v>14.19</v>
      </c>
      <c r="M3609" s="60"/>
      <c r="N3609" s="62"/>
      <c r="AF3609" s="39"/>
      <c r="AG3609" s="47"/>
      <c r="AH3609" s="47"/>
      <c r="AM3609" s="3" t="s">
        <v>65</v>
      </c>
      <c r="AN3609" s="47"/>
      <c r="AO3609" s="47"/>
      <c r="AQ3609" s="47"/>
    </row>
    <row r="3610" spans="1:43" s="4" customFormat="1" ht="15" x14ac:dyDescent="0.25">
      <c r="A3610" s="56"/>
      <c r="B3610" s="49"/>
      <c r="C3610" s="372" t="s">
        <v>66</v>
      </c>
      <c r="D3610" s="372"/>
      <c r="E3610" s="372"/>
      <c r="F3610" s="51"/>
      <c r="G3610" s="52"/>
      <c r="H3610" s="52"/>
      <c r="I3610" s="52"/>
      <c r="J3610" s="57"/>
      <c r="K3610" s="52"/>
      <c r="L3610" s="53">
        <v>12.31</v>
      </c>
      <c r="M3610" s="52"/>
      <c r="N3610" s="64">
        <v>430.36</v>
      </c>
      <c r="AF3610" s="39"/>
      <c r="AG3610" s="47"/>
      <c r="AH3610" s="47"/>
      <c r="AL3610" s="3" t="s">
        <v>66</v>
      </c>
      <c r="AN3610" s="47"/>
      <c r="AO3610" s="47"/>
      <c r="AQ3610" s="47"/>
    </row>
    <row r="3611" spans="1:43" s="4" customFormat="1" ht="23.25" x14ac:dyDescent="0.25">
      <c r="A3611" s="56"/>
      <c r="B3611" s="49" t="s">
        <v>681</v>
      </c>
      <c r="C3611" s="372" t="s">
        <v>682</v>
      </c>
      <c r="D3611" s="372"/>
      <c r="E3611" s="372"/>
      <c r="F3611" s="51" t="s">
        <v>69</v>
      </c>
      <c r="G3611" s="63">
        <v>97</v>
      </c>
      <c r="H3611" s="52"/>
      <c r="I3611" s="63">
        <v>97</v>
      </c>
      <c r="J3611" s="57"/>
      <c r="K3611" s="52"/>
      <c r="L3611" s="53">
        <v>11.94</v>
      </c>
      <c r="M3611" s="52"/>
      <c r="N3611" s="64">
        <v>417.45</v>
      </c>
      <c r="AF3611" s="39"/>
      <c r="AG3611" s="47"/>
      <c r="AH3611" s="47"/>
      <c r="AL3611" s="3" t="s">
        <v>682</v>
      </c>
      <c r="AN3611" s="47"/>
      <c r="AO3611" s="47"/>
      <c r="AQ3611" s="47"/>
    </row>
    <row r="3612" spans="1:43" s="4" customFormat="1" ht="23.25" x14ac:dyDescent="0.25">
      <c r="A3612" s="56"/>
      <c r="B3612" s="49" t="s">
        <v>683</v>
      </c>
      <c r="C3612" s="372" t="s">
        <v>684</v>
      </c>
      <c r="D3612" s="372"/>
      <c r="E3612" s="372"/>
      <c r="F3612" s="51" t="s">
        <v>69</v>
      </c>
      <c r="G3612" s="63">
        <v>51</v>
      </c>
      <c r="H3612" s="52"/>
      <c r="I3612" s="63">
        <v>51</v>
      </c>
      <c r="J3612" s="57"/>
      <c r="K3612" s="52"/>
      <c r="L3612" s="53">
        <v>6.28</v>
      </c>
      <c r="M3612" s="52"/>
      <c r="N3612" s="64">
        <v>219.48</v>
      </c>
      <c r="AF3612" s="39"/>
      <c r="AG3612" s="47"/>
      <c r="AH3612" s="47"/>
      <c r="AL3612" s="3" t="s">
        <v>684</v>
      </c>
      <c r="AN3612" s="47"/>
      <c r="AO3612" s="47"/>
      <c r="AQ3612" s="47"/>
    </row>
    <row r="3613" spans="1:43" s="4" customFormat="1" ht="15" x14ac:dyDescent="0.25">
      <c r="A3613" s="65"/>
      <c r="B3613" s="66"/>
      <c r="C3613" s="374" t="s">
        <v>72</v>
      </c>
      <c r="D3613" s="374"/>
      <c r="E3613" s="374"/>
      <c r="F3613" s="42"/>
      <c r="G3613" s="43"/>
      <c r="H3613" s="43"/>
      <c r="I3613" s="43"/>
      <c r="J3613" s="45"/>
      <c r="K3613" s="43"/>
      <c r="L3613" s="67">
        <v>32.409999999999997</v>
      </c>
      <c r="M3613" s="60"/>
      <c r="N3613" s="46"/>
      <c r="AF3613" s="39"/>
      <c r="AG3613" s="47"/>
      <c r="AH3613" s="47"/>
      <c r="AN3613" s="47" t="s">
        <v>72</v>
      </c>
      <c r="AO3613" s="47"/>
      <c r="AQ3613" s="47"/>
    </row>
    <row r="3614" spans="1:43" s="4" customFormat="1" ht="23.25" x14ac:dyDescent="0.25">
      <c r="A3614" s="40" t="s">
        <v>1239</v>
      </c>
      <c r="B3614" s="41" t="s">
        <v>756</v>
      </c>
      <c r="C3614" s="374" t="s">
        <v>757</v>
      </c>
      <c r="D3614" s="374"/>
      <c r="E3614" s="374"/>
      <c r="F3614" s="42" t="s">
        <v>215</v>
      </c>
      <c r="G3614" s="43">
        <v>-8.0000000000000002E-3</v>
      </c>
      <c r="H3614" s="44">
        <v>1</v>
      </c>
      <c r="I3614" s="116">
        <v>-8.0000000000000002E-3</v>
      </c>
      <c r="J3614" s="67">
        <v>38.590000000000003</v>
      </c>
      <c r="K3614" s="43"/>
      <c r="L3614" s="67">
        <v>-0.31</v>
      </c>
      <c r="M3614" s="43"/>
      <c r="N3614" s="46"/>
      <c r="AF3614" s="39"/>
      <c r="AG3614" s="47"/>
      <c r="AH3614" s="47" t="s">
        <v>757</v>
      </c>
      <c r="AN3614" s="47"/>
      <c r="AO3614" s="47"/>
      <c r="AQ3614" s="47"/>
    </row>
    <row r="3615" spans="1:43" s="4" customFormat="1" ht="15" x14ac:dyDescent="0.25">
      <c r="A3615" s="65"/>
      <c r="B3615" s="66"/>
      <c r="C3615" s="374" t="s">
        <v>72</v>
      </c>
      <c r="D3615" s="374"/>
      <c r="E3615" s="374"/>
      <c r="F3615" s="42"/>
      <c r="G3615" s="43"/>
      <c r="H3615" s="43"/>
      <c r="I3615" s="43"/>
      <c r="J3615" s="45"/>
      <c r="K3615" s="43"/>
      <c r="L3615" s="67">
        <v>-0.31</v>
      </c>
      <c r="M3615" s="60"/>
      <c r="N3615" s="46"/>
      <c r="AF3615" s="39"/>
      <c r="AG3615" s="47"/>
      <c r="AH3615" s="47"/>
      <c r="AN3615" s="47" t="s">
        <v>72</v>
      </c>
      <c r="AO3615" s="47"/>
      <c r="AQ3615" s="47"/>
    </row>
    <row r="3616" spans="1:43" s="4" customFormat="1" ht="15" x14ac:dyDescent="0.25">
      <c r="A3616" s="40" t="s">
        <v>1240</v>
      </c>
      <c r="B3616" s="41" t="s">
        <v>759</v>
      </c>
      <c r="C3616" s="374" t="s">
        <v>760</v>
      </c>
      <c r="D3616" s="374"/>
      <c r="E3616" s="374"/>
      <c r="F3616" s="42" t="s">
        <v>215</v>
      </c>
      <c r="G3616" s="43">
        <v>-6.0000000000000001E-3</v>
      </c>
      <c r="H3616" s="44">
        <v>1</v>
      </c>
      <c r="I3616" s="116">
        <v>-6.0000000000000001E-3</v>
      </c>
      <c r="J3616" s="67">
        <v>143.97999999999999</v>
      </c>
      <c r="K3616" s="43"/>
      <c r="L3616" s="67">
        <v>-0.86</v>
      </c>
      <c r="M3616" s="43"/>
      <c r="N3616" s="46"/>
      <c r="AF3616" s="39"/>
      <c r="AG3616" s="47"/>
      <c r="AH3616" s="47" t="s">
        <v>760</v>
      </c>
      <c r="AN3616" s="47"/>
      <c r="AO3616" s="47"/>
      <c r="AQ3616" s="47"/>
    </row>
    <row r="3617" spans="1:43" s="4" customFormat="1" ht="15" x14ac:dyDescent="0.25">
      <c r="A3617" s="65"/>
      <c r="B3617" s="66"/>
      <c r="C3617" s="374" t="s">
        <v>72</v>
      </c>
      <c r="D3617" s="374"/>
      <c r="E3617" s="374"/>
      <c r="F3617" s="42"/>
      <c r="G3617" s="43"/>
      <c r="H3617" s="43"/>
      <c r="I3617" s="43"/>
      <c r="J3617" s="45"/>
      <c r="K3617" s="43"/>
      <c r="L3617" s="67">
        <v>-0.86</v>
      </c>
      <c r="M3617" s="60"/>
      <c r="N3617" s="46"/>
      <c r="AF3617" s="39"/>
      <c r="AG3617" s="47"/>
      <c r="AH3617" s="47"/>
      <c r="AN3617" s="47" t="s">
        <v>72</v>
      </c>
      <c r="AO3617" s="47"/>
      <c r="AQ3617" s="47"/>
    </row>
    <row r="3618" spans="1:43" s="4" customFormat="1" ht="22.5" x14ac:dyDescent="0.25">
      <c r="A3618" s="40" t="s">
        <v>1242</v>
      </c>
      <c r="B3618" s="41" t="s">
        <v>768</v>
      </c>
      <c r="C3618" s="374" t="s">
        <v>769</v>
      </c>
      <c r="D3618" s="374"/>
      <c r="E3618" s="374"/>
      <c r="F3618" s="42" t="s">
        <v>61</v>
      </c>
      <c r="G3618" s="43">
        <v>2</v>
      </c>
      <c r="H3618" s="44">
        <v>1</v>
      </c>
      <c r="I3618" s="44">
        <v>2</v>
      </c>
      <c r="J3618" s="67">
        <v>282.11</v>
      </c>
      <c r="K3618" s="43"/>
      <c r="L3618" s="67">
        <v>65.989999999999995</v>
      </c>
      <c r="M3618" s="68">
        <v>8.5500000000000007</v>
      </c>
      <c r="N3618" s="122">
        <v>564.22</v>
      </c>
      <c r="AF3618" s="39"/>
      <c r="AG3618" s="47"/>
      <c r="AH3618" s="47" t="s">
        <v>769</v>
      </c>
      <c r="AN3618" s="47"/>
      <c r="AO3618" s="47"/>
      <c r="AQ3618" s="47"/>
    </row>
    <row r="3619" spans="1:43" s="4" customFormat="1" ht="15" x14ac:dyDescent="0.25">
      <c r="A3619" s="65"/>
      <c r="B3619" s="66"/>
      <c r="C3619" s="374" t="s">
        <v>72</v>
      </c>
      <c r="D3619" s="374"/>
      <c r="E3619" s="374"/>
      <c r="F3619" s="42"/>
      <c r="G3619" s="43"/>
      <c r="H3619" s="43"/>
      <c r="I3619" s="43"/>
      <c r="J3619" s="45"/>
      <c r="K3619" s="43"/>
      <c r="L3619" s="67">
        <v>65.989999999999995</v>
      </c>
      <c r="M3619" s="60"/>
      <c r="N3619" s="122">
        <v>564.22</v>
      </c>
      <c r="AF3619" s="39"/>
      <c r="AG3619" s="47"/>
      <c r="AH3619" s="47"/>
      <c r="AN3619" s="47" t="s">
        <v>72</v>
      </c>
      <c r="AO3619" s="47"/>
      <c r="AQ3619" s="47"/>
    </row>
    <row r="3620" spans="1:43" s="4" customFormat="1" ht="15" x14ac:dyDescent="0.25">
      <c r="A3620" s="381" t="s">
        <v>2548</v>
      </c>
      <c r="B3620" s="382"/>
      <c r="C3620" s="382"/>
      <c r="D3620" s="382"/>
      <c r="E3620" s="382"/>
      <c r="F3620" s="382"/>
      <c r="G3620" s="382"/>
      <c r="H3620" s="382"/>
      <c r="I3620" s="382"/>
      <c r="J3620" s="382"/>
      <c r="K3620" s="382"/>
      <c r="L3620" s="382"/>
      <c r="M3620" s="382"/>
      <c r="N3620" s="383"/>
      <c r="AF3620" s="39"/>
      <c r="AG3620" s="47" t="s">
        <v>2548</v>
      </c>
      <c r="AH3620" s="47"/>
      <c r="AN3620" s="47"/>
      <c r="AO3620" s="47"/>
      <c r="AQ3620" s="47"/>
    </row>
    <row r="3621" spans="1:43" s="4" customFormat="1" ht="45.75" x14ac:dyDescent="0.25">
      <c r="A3621" s="40" t="s">
        <v>1243</v>
      </c>
      <c r="B3621" s="41" t="s">
        <v>2510</v>
      </c>
      <c r="C3621" s="374" t="s">
        <v>2511</v>
      </c>
      <c r="D3621" s="374"/>
      <c r="E3621" s="374"/>
      <c r="F3621" s="42" t="s">
        <v>215</v>
      </c>
      <c r="G3621" s="43">
        <v>0.25</v>
      </c>
      <c r="H3621" s="44">
        <v>1</v>
      </c>
      <c r="I3621" s="68">
        <v>0.25</v>
      </c>
      <c r="J3621" s="45"/>
      <c r="K3621" s="43"/>
      <c r="L3621" s="45"/>
      <c r="M3621" s="43"/>
      <c r="N3621" s="46"/>
      <c r="AF3621" s="39"/>
      <c r="AG3621" s="47"/>
      <c r="AH3621" s="47" t="s">
        <v>2511</v>
      </c>
      <c r="AN3621" s="47"/>
      <c r="AO3621" s="47"/>
      <c r="AQ3621" s="47"/>
    </row>
    <row r="3622" spans="1:43" s="4" customFormat="1" ht="15" x14ac:dyDescent="0.25">
      <c r="A3622" s="69"/>
      <c r="B3622" s="50"/>
      <c r="C3622" s="372" t="s">
        <v>2549</v>
      </c>
      <c r="D3622" s="372"/>
      <c r="E3622" s="372"/>
      <c r="F3622" s="372"/>
      <c r="G3622" s="372"/>
      <c r="H3622" s="372"/>
      <c r="I3622" s="372"/>
      <c r="J3622" s="372"/>
      <c r="K3622" s="372"/>
      <c r="L3622" s="372"/>
      <c r="M3622" s="372"/>
      <c r="N3622" s="377"/>
      <c r="AF3622" s="39"/>
      <c r="AG3622" s="47"/>
      <c r="AH3622" s="47"/>
      <c r="AI3622" s="3" t="s">
        <v>2549</v>
      </c>
      <c r="AN3622" s="47"/>
      <c r="AO3622" s="47"/>
      <c r="AQ3622" s="47"/>
    </row>
    <row r="3623" spans="1:43" s="4" customFormat="1" ht="22.5" x14ac:dyDescent="0.25">
      <c r="A3623" s="103"/>
      <c r="B3623" s="49" t="s">
        <v>217</v>
      </c>
      <c r="C3623" s="368" t="s">
        <v>218</v>
      </c>
      <c r="D3623" s="368"/>
      <c r="E3623" s="368"/>
      <c r="F3623" s="368"/>
      <c r="G3623" s="368"/>
      <c r="H3623" s="368"/>
      <c r="I3623" s="368"/>
      <c r="J3623" s="368"/>
      <c r="K3623" s="368"/>
      <c r="L3623" s="368"/>
      <c r="M3623" s="368"/>
      <c r="N3623" s="376"/>
      <c r="AF3623" s="39"/>
      <c r="AG3623" s="47"/>
      <c r="AH3623" s="47"/>
      <c r="AJ3623" s="3" t="s">
        <v>218</v>
      </c>
      <c r="AN3623" s="47"/>
      <c r="AO3623" s="47"/>
      <c r="AQ3623" s="47"/>
    </row>
    <row r="3624" spans="1:43" s="4" customFormat="1" ht="15" x14ac:dyDescent="0.25">
      <c r="A3624" s="48"/>
      <c r="B3624" s="49" t="s">
        <v>58</v>
      </c>
      <c r="C3624" s="372" t="s">
        <v>62</v>
      </c>
      <c r="D3624" s="372"/>
      <c r="E3624" s="372"/>
      <c r="F3624" s="51"/>
      <c r="G3624" s="52"/>
      <c r="H3624" s="52"/>
      <c r="I3624" s="52"/>
      <c r="J3624" s="53">
        <v>59.13</v>
      </c>
      <c r="K3624" s="54">
        <v>1.1499999999999999</v>
      </c>
      <c r="L3624" s="53">
        <v>17</v>
      </c>
      <c r="M3624" s="54">
        <v>34.96</v>
      </c>
      <c r="N3624" s="64">
        <v>594.32000000000005</v>
      </c>
      <c r="AF3624" s="39"/>
      <c r="AG3624" s="47"/>
      <c r="AH3624" s="47"/>
      <c r="AK3624" s="3" t="s">
        <v>62</v>
      </c>
      <c r="AN3624" s="47"/>
      <c r="AO3624" s="47"/>
      <c r="AQ3624" s="47"/>
    </row>
    <row r="3625" spans="1:43" s="4" customFormat="1" ht="15" x14ac:dyDescent="0.25">
      <c r="A3625" s="48"/>
      <c r="B3625" s="49" t="s">
        <v>73</v>
      </c>
      <c r="C3625" s="372" t="s">
        <v>175</v>
      </c>
      <c r="D3625" s="372"/>
      <c r="E3625" s="372"/>
      <c r="F3625" s="51"/>
      <c r="G3625" s="52"/>
      <c r="H3625" s="52"/>
      <c r="I3625" s="52"/>
      <c r="J3625" s="53">
        <v>5.43</v>
      </c>
      <c r="K3625" s="54">
        <v>1.1499999999999999</v>
      </c>
      <c r="L3625" s="53">
        <v>1.56</v>
      </c>
      <c r="M3625" s="52"/>
      <c r="N3625" s="58"/>
      <c r="AF3625" s="39"/>
      <c r="AG3625" s="47"/>
      <c r="AH3625" s="47"/>
      <c r="AK3625" s="3" t="s">
        <v>175</v>
      </c>
      <c r="AN3625" s="47"/>
      <c r="AO3625" s="47"/>
      <c r="AQ3625" s="47"/>
    </row>
    <row r="3626" spans="1:43" s="4" customFormat="1" ht="15" x14ac:dyDescent="0.25">
      <c r="A3626" s="48"/>
      <c r="B3626" s="49" t="s">
        <v>78</v>
      </c>
      <c r="C3626" s="372" t="s">
        <v>176</v>
      </c>
      <c r="D3626" s="372"/>
      <c r="E3626" s="372"/>
      <c r="F3626" s="51"/>
      <c r="G3626" s="52"/>
      <c r="H3626" s="52"/>
      <c r="I3626" s="52"/>
      <c r="J3626" s="53">
        <v>0.76</v>
      </c>
      <c r="K3626" s="54">
        <v>1.1499999999999999</v>
      </c>
      <c r="L3626" s="53">
        <v>0.22</v>
      </c>
      <c r="M3626" s="54">
        <v>34.96</v>
      </c>
      <c r="N3626" s="64">
        <v>7.69</v>
      </c>
      <c r="AF3626" s="39"/>
      <c r="AG3626" s="47"/>
      <c r="AH3626" s="47"/>
      <c r="AK3626" s="3" t="s">
        <v>176</v>
      </c>
      <c r="AN3626" s="47"/>
      <c r="AO3626" s="47"/>
      <c r="AQ3626" s="47"/>
    </row>
    <row r="3627" spans="1:43" s="4" customFormat="1" ht="15" x14ac:dyDescent="0.25">
      <c r="A3627" s="48"/>
      <c r="B3627" s="49" t="s">
        <v>122</v>
      </c>
      <c r="C3627" s="372" t="s">
        <v>177</v>
      </c>
      <c r="D3627" s="372"/>
      <c r="E3627" s="372"/>
      <c r="F3627" s="51"/>
      <c r="G3627" s="52"/>
      <c r="H3627" s="52"/>
      <c r="I3627" s="52"/>
      <c r="J3627" s="53">
        <v>22.69</v>
      </c>
      <c r="K3627" s="52"/>
      <c r="L3627" s="53">
        <v>5.67</v>
      </c>
      <c r="M3627" s="52"/>
      <c r="N3627" s="58"/>
      <c r="AF3627" s="39"/>
      <c r="AG3627" s="47"/>
      <c r="AH3627" s="47"/>
      <c r="AK3627" s="3" t="s">
        <v>177</v>
      </c>
      <c r="AN3627" s="47"/>
      <c r="AO3627" s="47"/>
      <c r="AQ3627" s="47"/>
    </row>
    <row r="3628" spans="1:43" s="4" customFormat="1" ht="15" x14ac:dyDescent="0.25">
      <c r="A3628" s="56"/>
      <c r="B3628" s="49"/>
      <c r="C3628" s="372" t="s">
        <v>63</v>
      </c>
      <c r="D3628" s="372"/>
      <c r="E3628" s="372"/>
      <c r="F3628" s="51" t="s">
        <v>64</v>
      </c>
      <c r="G3628" s="54">
        <v>6.29</v>
      </c>
      <c r="H3628" s="54">
        <v>1.1499999999999999</v>
      </c>
      <c r="I3628" s="117">
        <v>1.8083750000000001</v>
      </c>
      <c r="J3628" s="57"/>
      <c r="K3628" s="52"/>
      <c r="L3628" s="57"/>
      <c r="M3628" s="52"/>
      <c r="N3628" s="58"/>
      <c r="AF3628" s="39"/>
      <c r="AG3628" s="47"/>
      <c r="AH3628" s="47"/>
      <c r="AL3628" s="3" t="s">
        <v>63</v>
      </c>
      <c r="AN3628" s="47"/>
      <c r="AO3628" s="47"/>
      <c r="AQ3628" s="47"/>
    </row>
    <row r="3629" spans="1:43" s="4" customFormat="1" ht="15" x14ac:dyDescent="0.25">
      <c r="A3629" s="56"/>
      <c r="B3629" s="49"/>
      <c r="C3629" s="372" t="s">
        <v>178</v>
      </c>
      <c r="D3629" s="372"/>
      <c r="E3629" s="372"/>
      <c r="F3629" s="51" t="s">
        <v>64</v>
      </c>
      <c r="G3629" s="54">
        <v>0.06</v>
      </c>
      <c r="H3629" s="54">
        <v>1.1499999999999999</v>
      </c>
      <c r="I3629" s="114">
        <v>1.7250000000000001E-2</v>
      </c>
      <c r="J3629" s="57"/>
      <c r="K3629" s="52"/>
      <c r="L3629" s="57"/>
      <c r="M3629" s="52"/>
      <c r="N3629" s="58"/>
      <c r="AF3629" s="39"/>
      <c r="AG3629" s="47"/>
      <c r="AH3629" s="47"/>
      <c r="AL3629" s="3" t="s">
        <v>178</v>
      </c>
      <c r="AN3629" s="47"/>
      <c r="AO3629" s="47"/>
      <c r="AQ3629" s="47"/>
    </row>
    <row r="3630" spans="1:43" s="4" customFormat="1" ht="15" x14ac:dyDescent="0.25">
      <c r="A3630" s="48"/>
      <c r="B3630" s="49"/>
      <c r="C3630" s="375" t="s">
        <v>65</v>
      </c>
      <c r="D3630" s="375"/>
      <c r="E3630" s="375"/>
      <c r="F3630" s="59"/>
      <c r="G3630" s="60"/>
      <c r="H3630" s="60"/>
      <c r="I3630" s="60"/>
      <c r="J3630" s="61">
        <v>87.25</v>
      </c>
      <c r="K3630" s="60"/>
      <c r="L3630" s="61">
        <v>24.23</v>
      </c>
      <c r="M3630" s="60"/>
      <c r="N3630" s="62"/>
      <c r="AF3630" s="39"/>
      <c r="AG3630" s="47"/>
      <c r="AH3630" s="47"/>
      <c r="AM3630" s="3" t="s">
        <v>65</v>
      </c>
      <c r="AN3630" s="47"/>
      <c r="AO3630" s="47"/>
      <c r="AQ3630" s="47"/>
    </row>
    <row r="3631" spans="1:43" s="4" customFormat="1" ht="15" x14ac:dyDescent="0.25">
      <c r="A3631" s="56"/>
      <c r="B3631" s="49"/>
      <c r="C3631" s="372" t="s">
        <v>66</v>
      </c>
      <c r="D3631" s="372"/>
      <c r="E3631" s="372"/>
      <c r="F3631" s="51"/>
      <c r="G3631" s="52"/>
      <c r="H3631" s="52"/>
      <c r="I3631" s="52"/>
      <c r="J3631" s="57"/>
      <c r="K3631" s="52"/>
      <c r="L3631" s="53">
        <v>17.22</v>
      </c>
      <c r="M3631" s="52"/>
      <c r="N3631" s="64">
        <v>602.01</v>
      </c>
      <c r="AF3631" s="39"/>
      <c r="AG3631" s="47"/>
      <c r="AH3631" s="47"/>
      <c r="AL3631" s="3" t="s">
        <v>66</v>
      </c>
      <c r="AN3631" s="47"/>
      <c r="AO3631" s="47"/>
      <c r="AQ3631" s="47"/>
    </row>
    <row r="3632" spans="1:43" s="4" customFormat="1" ht="23.25" x14ac:dyDescent="0.25">
      <c r="A3632" s="56"/>
      <c r="B3632" s="49" t="s">
        <v>681</v>
      </c>
      <c r="C3632" s="372" t="s">
        <v>682</v>
      </c>
      <c r="D3632" s="372"/>
      <c r="E3632" s="372"/>
      <c r="F3632" s="51" t="s">
        <v>69</v>
      </c>
      <c r="G3632" s="63">
        <v>97</v>
      </c>
      <c r="H3632" s="52"/>
      <c r="I3632" s="63">
        <v>97</v>
      </c>
      <c r="J3632" s="57"/>
      <c r="K3632" s="52"/>
      <c r="L3632" s="53">
        <v>16.7</v>
      </c>
      <c r="M3632" s="52"/>
      <c r="N3632" s="64">
        <v>583.95000000000005</v>
      </c>
      <c r="AF3632" s="39"/>
      <c r="AG3632" s="47"/>
      <c r="AH3632" s="47"/>
      <c r="AL3632" s="3" t="s">
        <v>682</v>
      </c>
      <c r="AN3632" s="47"/>
      <c r="AO3632" s="47"/>
      <c r="AQ3632" s="47"/>
    </row>
    <row r="3633" spans="1:43" s="4" customFormat="1" ht="23.25" x14ac:dyDescent="0.25">
      <c r="A3633" s="56"/>
      <c r="B3633" s="49" t="s">
        <v>683</v>
      </c>
      <c r="C3633" s="372" t="s">
        <v>684</v>
      </c>
      <c r="D3633" s="372"/>
      <c r="E3633" s="372"/>
      <c r="F3633" s="51" t="s">
        <v>69</v>
      </c>
      <c r="G3633" s="63">
        <v>51</v>
      </c>
      <c r="H3633" s="52"/>
      <c r="I3633" s="63">
        <v>51</v>
      </c>
      <c r="J3633" s="57"/>
      <c r="K3633" s="52"/>
      <c r="L3633" s="53">
        <v>8.7799999999999994</v>
      </c>
      <c r="M3633" s="52"/>
      <c r="N3633" s="64">
        <v>307.02999999999997</v>
      </c>
      <c r="AF3633" s="39"/>
      <c r="AG3633" s="47"/>
      <c r="AH3633" s="47"/>
      <c r="AL3633" s="3" t="s">
        <v>684</v>
      </c>
      <c r="AN3633" s="47"/>
      <c r="AO3633" s="47"/>
      <c r="AQ3633" s="47"/>
    </row>
    <row r="3634" spans="1:43" s="4" customFormat="1" ht="15" x14ac:dyDescent="0.25">
      <c r="A3634" s="65"/>
      <c r="B3634" s="66"/>
      <c r="C3634" s="374" t="s">
        <v>72</v>
      </c>
      <c r="D3634" s="374"/>
      <c r="E3634" s="374"/>
      <c r="F3634" s="42"/>
      <c r="G3634" s="43"/>
      <c r="H3634" s="43"/>
      <c r="I3634" s="43"/>
      <c r="J3634" s="45"/>
      <c r="K3634" s="43"/>
      <c r="L3634" s="67">
        <v>49.71</v>
      </c>
      <c r="M3634" s="60"/>
      <c r="N3634" s="46"/>
      <c r="AF3634" s="39"/>
      <c r="AG3634" s="47"/>
      <c r="AH3634" s="47"/>
      <c r="AN3634" s="47" t="s">
        <v>72</v>
      </c>
      <c r="AO3634" s="47"/>
      <c r="AQ3634" s="47"/>
    </row>
    <row r="3635" spans="1:43" s="4" customFormat="1" ht="34.5" x14ac:dyDescent="0.25">
      <c r="A3635" s="40" t="s">
        <v>1244</v>
      </c>
      <c r="B3635" s="41" t="s">
        <v>2513</v>
      </c>
      <c r="C3635" s="374" t="s">
        <v>2514</v>
      </c>
      <c r="D3635" s="374"/>
      <c r="E3635" s="374"/>
      <c r="F3635" s="42" t="s">
        <v>231</v>
      </c>
      <c r="G3635" s="43">
        <v>25.5</v>
      </c>
      <c r="H3635" s="44">
        <v>1</v>
      </c>
      <c r="I3635" s="120">
        <v>25.5</v>
      </c>
      <c r="J3635" s="67">
        <v>343.19</v>
      </c>
      <c r="K3635" s="43"/>
      <c r="L3635" s="105">
        <v>1023.55</v>
      </c>
      <c r="M3635" s="68">
        <v>8.5500000000000007</v>
      </c>
      <c r="N3635" s="115">
        <v>8751.35</v>
      </c>
      <c r="AF3635" s="39"/>
      <c r="AG3635" s="47"/>
      <c r="AH3635" s="47" t="s">
        <v>2514</v>
      </c>
      <c r="AN3635" s="47"/>
      <c r="AO3635" s="47"/>
      <c r="AQ3635" s="47"/>
    </row>
    <row r="3636" spans="1:43" s="4" customFormat="1" ht="15" x14ac:dyDescent="0.25">
      <c r="A3636" s="69"/>
      <c r="B3636" s="50"/>
      <c r="C3636" s="372" t="s">
        <v>2550</v>
      </c>
      <c r="D3636" s="372"/>
      <c r="E3636" s="372"/>
      <c r="F3636" s="372"/>
      <c r="G3636" s="372"/>
      <c r="H3636" s="372"/>
      <c r="I3636" s="372"/>
      <c r="J3636" s="372"/>
      <c r="K3636" s="372"/>
      <c r="L3636" s="372"/>
      <c r="M3636" s="372"/>
      <c r="N3636" s="377"/>
      <c r="AF3636" s="39"/>
      <c r="AG3636" s="47"/>
      <c r="AH3636" s="47"/>
      <c r="AI3636" s="3" t="s">
        <v>2550</v>
      </c>
      <c r="AN3636" s="47"/>
      <c r="AO3636" s="47"/>
      <c r="AQ3636" s="47"/>
    </row>
    <row r="3637" spans="1:43" s="4" customFormat="1" ht="15" x14ac:dyDescent="0.25">
      <c r="A3637" s="65"/>
      <c r="B3637" s="66"/>
      <c r="C3637" s="374" t="s">
        <v>72</v>
      </c>
      <c r="D3637" s="374"/>
      <c r="E3637" s="374"/>
      <c r="F3637" s="42"/>
      <c r="G3637" s="43"/>
      <c r="H3637" s="43"/>
      <c r="I3637" s="43"/>
      <c r="J3637" s="45"/>
      <c r="K3637" s="43"/>
      <c r="L3637" s="105">
        <v>1023.55</v>
      </c>
      <c r="M3637" s="60"/>
      <c r="N3637" s="115">
        <v>8751.35</v>
      </c>
      <c r="AF3637" s="39"/>
      <c r="AG3637" s="47"/>
      <c r="AH3637" s="47"/>
      <c r="AN3637" s="47" t="s">
        <v>72</v>
      </c>
      <c r="AO3637" s="47"/>
      <c r="AQ3637" s="47"/>
    </row>
    <row r="3638" spans="1:43" s="4" customFormat="1" ht="23.25" x14ac:dyDescent="0.25">
      <c r="A3638" s="40" t="s">
        <v>1245</v>
      </c>
      <c r="B3638" s="41" t="s">
        <v>702</v>
      </c>
      <c r="C3638" s="374" t="s">
        <v>703</v>
      </c>
      <c r="D3638" s="374"/>
      <c r="E3638" s="374"/>
      <c r="F3638" s="42" t="s">
        <v>215</v>
      </c>
      <c r="G3638" s="43">
        <v>0.21</v>
      </c>
      <c r="H3638" s="44">
        <v>1</v>
      </c>
      <c r="I3638" s="68">
        <v>0.21</v>
      </c>
      <c r="J3638" s="45"/>
      <c r="K3638" s="43"/>
      <c r="L3638" s="45"/>
      <c r="M3638" s="43"/>
      <c r="N3638" s="46"/>
      <c r="AF3638" s="39"/>
      <c r="AG3638" s="47"/>
      <c r="AH3638" s="47" t="s">
        <v>703</v>
      </c>
      <c r="AN3638" s="47"/>
      <c r="AO3638" s="47"/>
      <c r="AQ3638" s="47"/>
    </row>
    <row r="3639" spans="1:43" s="4" customFormat="1" ht="15" x14ac:dyDescent="0.25">
      <c r="A3639" s="69"/>
      <c r="B3639" s="50"/>
      <c r="C3639" s="372" t="s">
        <v>1411</v>
      </c>
      <c r="D3639" s="372"/>
      <c r="E3639" s="372"/>
      <c r="F3639" s="372"/>
      <c r="G3639" s="372"/>
      <c r="H3639" s="372"/>
      <c r="I3639" s="372"/>
      <c r="J3639" s="372"/>
      <c r="K3639" s="372"/>
      <c r="L3639" s="372"/>
      <c r="M3639" s="372"/>
      <c r="N3639" s="377"/>
      <c r="AF3639" s="39"/>
      <c r="AG3639" s="47"/>
      <c r="AH3639" s="47"/>
      <c r="AI3639" s="3" t="s">
        <v>1411</v>
      </c>
      <c r="AN3639" s="47"/>
      <c r="AO3639" s="47"/>
      <c r="AQ3639" s="47"/>
    </row>
    <row r="3640" spans="1:43" s="4" customFormat="1" ht="22.5" x14ac:dyDescent="0.25">
      <c r="A3640" s="103"/>
      <c r="B3640" s="49" t="s">
        <v>217</v>
      </c>
      <c r="C3640" s="368" t="s">
        <v>218</v>
      </c>
      <c r="D3640" s="368"/>
      <c r="E3640" s="368"/>
      <c r="F3640" s="368"/>
      <c r="G3640" s="368"/>
      <c r="H3640" s="368"/>
      <c r="I3640" s="368"/>
      <c r="J3640" s="368"/>
      <c r="K3640" s="368"/>
      <c r="L3640" s="368"/>
      <c r="M3640" s="368"/>
      <c r="N3640" s="376"/>
      <c r="AF3640" s="39"/>
      <c r="AG3640" s="47"/>
      <c r="AH3640" s="47"/>
      <c r="AJ3640" s="3" t="s">
        <v>218</v>
      </c>
      <c r="AN3640" s="47"/>
      <c r="AO3640" s="47"/>
      <c r="AQ3640" s="47"/>
    </row>
    <row r="3641" spans="1:43" s="4" customFormat="1" ht="15" x14ac:dyDescent="0.25">
      <c r="A3641" s="48"/>
      <c r="B3641" s="49" t="s">
        <v>58</v>
      </c>
      <c r="C3641" s="372" t="s">
        <v>62</v>
      </c>
      <c r="D3641" s="372"/>
      <c r="E3641" s="372"/>
      <c r="F3641" s="51"/>
      <c r="G3641" s="52"/>
      <c r="H3641" s="52"/>
      <c r="I3641" s="52"/>
      <c r="J3641" s="53">
        <v>37.17</v>
      </c>
      <c r="K3641" s="54">
        <v>1.1499999999999999</v>
      </c>
      <c r="L3641" s="53">
        <v>8.98</v>
      </c>
      <c r="M3641" s="54">
        <v>34.96</v>
      </c>
      <c r="N3641" s="64">
        <v>313.94</v>
      </c>
      <c r="AF3641" s="39"/>
      <c r="AG3641" s="47"/>
      <c r="AH3641" s="47"/>
      <c r="AK3641" s="3" t="s">
        <v>62</v>
      </c>
      <c r="AN3641" s="47"/>
      <c r="AO3641" s="47"/>
      <c r="AQ3641" s="47"/>
    </row>
    <row r="3642" spans="1:43" s="4" customFormat="1" ht="15" x14ac:dyDescent="0.25">
      <c r="A3642" s="48"/>
      <c r="B3642" s="49" t="s">
        <v>73</v>
      </c>
      <c r="C3642" s="372" t="s">
        <v>175</v>
      </c>
      <c r="D3642" s="372"/>
      <c r="E3642" s="372"/>
      <c r="F3642" s="51"/>
      <c r="G3642" s="52"/>
      <c r="H3642" s="52"/>
      <c r="I3642" s="52"/>
      <c r="J3642" s="53">
        <v>1.97</v>
      </c>
      <c r="K3642" s="54">
        <v>1.1499999999999999</v>
      </c>
      <c r="L3642" s="53">
        <v>0.48</v>
      </c>
      <c r="M3642" s="52"/>
      <c r="N3642" s="58"/>
      <c r="AF3642" s="39"/>
      <c r="AG3642" s="47"/>
      <c r="AH3642" s="47"/>
      <c r="AK3642" s="3" t="s">
        <v>175</v>
      </c>
      <c r="AN3642" s="47"/>
      <c r="AO3642" s="47"/>
      <c r="AQ3642" s="47"/>
    </row>
    <row r="3643" spans="1:43" s="4" customFormat="1" ht="15" x14ac:dyDescent="0.25">
      <c r="A3643" s="48"/>
      <c r="B3643" s="49" t="s">
        <v>78</v>
      </c>
      <c r="C3643" s="372" t="s">
        <v>176</v>
      </c>
      <c r="D3643" s="372"/>
      <c r="E3643" s="372"/>
      <c r="F3643" s="51"/>
      <c r="G3643" s="52"/>
      <c r="H3643" s="52"/>
      <c r="I3643" s="52"/>
      <c r="J3643" s="53">
        <v>0.35</v>
      </c>
      <c r="K3643" s="54">
        <v>1.1499999999999999</v>
      </c>
      <c r="L3643" s="53">
        <v>0.08</v>
      </c>
      <c r="M3643" s="54">
        <v>34.96</v>
      </c>
      <c r="N3643" s="64">
        <v>2.8</v>
      </c>
      <c r="AF3643" s="39"/>
      <c r="AG3643" s="47"/>
      <c r="AH3643" s="47"/>
      <c r="AK3643" s="3" t="s">
        <v>176</v>
      </c>
      <c r="AN3643" s="47"/>
      <c r="AO3643" s="47"/>
      <c r="AQ3643" s="47"/>
    </row>
    <row r="3644" spans="1:43" s="4" customFormat="1" ht="15" x14ac:dyDescent="0.25">
      <c r="A3644" s="48"/>
      <c r="B3644" s="49" t="s">
        <v>122</v>
      </c>
      <c r="C3644" s="372" t="s">
        <v>177</v>
      </c>
      <c r="D3644" s="372"/>
      <c r="E3644" s="372"/>
      <c r="F3644" s="51"/>
      <c r="G3644" s="52"/>
      <c r="H3644" s="52"/>
      <c r="I3644" s="52"/>
      <c r="J3644" s="53">
        <v>0.74</v>
      </c>
      <c r="K3644" s="52"/>
      <c r="L3644" s="53">
        <v>0.16</v>
      </c>
      <c r="M3644" s="52"/>
      <c r="N3644" s="58"/>
      <c r="AF3644" s="39"/>
      <c r="AG3644" s="47"/>
      <c r="AH3644" s="47"/>
      <c r="AK3644" s="3" t="s">
        <v>177</v>
      </c>
      <c r="AN3644" s="47"/>
      <c r="AO3644" s="47"/>
      <c r="AQ3644" s="47"/>
    </row>
    <row r="3645" spans="1:43" s="4" customFormat="1" ht="15" x14ac:dyDescent="0.25">
      <c r="A3645" s="56"/>
      <c r="B3645" s="49"/>
      <c r="C3645" s="372" t="s">
        <v>63</v>
      </c>
      <c r="D3645" s="372"/>
      <c r="E3645" s="372"/>
      <c r="F3645" s="51" t="s">
        <v>64</v>
      </c>
      <c r="G3645" s="54">
        <v>4.84</v>
      </c>
      <c r="H3645" s="54">
        <v>1.1499999999999999</v>
      </c>
      <c r="I3645" s="114">
        <v>1.16886</v>
      </c>
      <c r="J3645" s="57"/>
      <c r="K3645" s="52"/>
      <c r="L3645" s="57"/>
      <c r="M3645" s="52"/>
      <c r="N3645" s="58"/>
      <c r="AF3645" s="39"/>
      <c r="AG3645" s="47"/>
      <c r="AH3645" s="47"/>
      <c r="AL3645" s="3" t="s">
        <v>63</v>
      </c>
      <c r="AN3645" s="47"/>
      <c r="AO3645" s="47"/>
      <c r="AQ3645" s="47"/>
    </row>
    <row r="3646" spans="1:43" s="4" customFormat="1" ht="15" x14ac:dyDescent="0.25">
      <c r="A3646" s="56"/>
      <c r="B3646" s="49"/>
      <c r="C3646" s="372" t="s">
        <v>178</v>
      </c>
      <c r="D3646" s="372"/>
      <c r="E3646" s="372"/>
      <c r="F3646" s="51" t="s">
        <v>64</v>
      </c>
      <c r="G3646" s="54">
        <v>0.03</v>
      </c>
      <c r="H3646" s="54">
        <v>1.1499999999999999</v>
      </c>
      <c r="I3646" s="117">
        <v>7.2449999999999997E-3</v>
      </c>
      <c r="J3646" s="57"/>
      <c r="K3646" s="52"/>
      <c r="L3646" s="57"/>
      <c r="M3646" s="52"/>
      <c r="N3646" s="58"/>
      <c r="AF3646" s="39"/>
      <c r="AG3646" s="47"/>
      <c r="AH3646" s="47"/>
      <c r="AL3646" s="3" t="s">
        <v>178</v>
      </c>
      <c r="AN3646" s="47"/>
      <c r="AO3646" s="47"/>
      <c r="AQ3646" s="47"/>
    </row>
    <row r="3647" spans="1:43" s="4" customFormat="1" ht="15" x14ac:dyDescent="0.25">
      <c r="A3647" s="48"/>
      <c r="B3647" s="49"/>
      <c r="C3647" s="375" t="s">
        <v>65</v>
      </c>
      <c r="D3647" s="375"/>
      <c r="E3647" s="375"/>
      <c r="F3647" s="59"/>
      <c r="G3647" s="60"/>
      <c r="H3647" s="60"/>
      <c r="I3647" s="60"/>
      <c r="J3647" s="61">
        <v>39.880000000000003</v>
      </c>
      <c r="K3647" s="60"/>
      <c r="L3647" s="61">
        <v>9.6199999999999992</v>
      </c>
      <c r="M3647" s="60"/>
      <c r="N3647" s="62"/>
      <c r="AF3647" s="39"/>
      <c r="AG3647" s="47"/>
      <c r="AH3647" s="47"/>
      <c r="AM3647" s="3" t="s">
        <v>65</v>
      </c>
      <c r="AN3647" s="47"/>
      <c r="AO3647" s="47"/>
      <c r="AQ3647" s="47"/>
    </row>
    <row r="3648" spans="1:43" s="4" customFormat="1" ht="15" x14ac:dyDescent="0.25">
      <c r="A3648" s="56"/>
      <c r="B3648" s="49"/>
      <c r="C3648" s="372" t="s">
        <v>66</v>
      </c>
      <c r="D3648" s="372"/>
      <c r="E3648" s="372"/>
      <c r="F3648" s="51"/>
      <c r="G3648" s="52"/>
      <c r="H3648" s="52"/>
      <c r="I3648" s="52"/>
      <c r="J3648" s="57"/>
      <c r="K3648" s="52"/>
      <c r="L3648" s="53">
        <v>9.06</v>
      </c>
      <c r="M3648" s="52"/>
      <c r="N3648" s="64">
        <v>316.74</v>
      </c>
      <c r="AF3648" s="39"/>
      <c r="AG3648" s="47"/>
      <c r="AH3648" s="47"/>
      <c r="AL3648" s="3" t="s">
        <v>66</v>
      </c>
      <c r="AN3648" s="47"/>
      <c r="AO3648" s="47"/>
      <c r="AQ3648" s="47"/>
    </row>
    <row r="3649" spans="1:43" s="4" customFormat="1" ht="23.25" x14ac:dyDescent="0.25">
      <c r="A3649" s="56"/>
      <c r="B3649" s="49" t="s">
        <v>681</v>
      </c>
      <c r="C3649" s="372" t="s">
        <v>682</v>
      </c>
      <c r="D3649" s="372"/>
      <c r="E3649" s="372"/>
      <c r="F3649" s="51" t="s">
        <v>69</v>
      </c>
      <c r="G3649" s="63">
        <v>97</v>
      </c>
      <c r="H3649" s="52"/>
      <c r="I3649" s="63">
        <v>97</v>
      </c>
      <c r="J3649" s="57"/>
      <c r="K3649" s="52"/>
      <c r="L3649" s="53">
        <v>8.7899999999999991</v>
      </c>
      <c r="M3649" s="52"/>
      <c r="N3649" s="64">
        <v>307.24</v>
      </c>
      <c r="AF3649" s="39"/>
      <c r="AG3649" s="47"/>
      <c r="AH3649" s="47"/>
      <c r="AL3649" s="3" t="s">
        <v>682</v>
      </c>
      <c r="AN3649" s="47"/>
      <c r="AO3649" s="47"/>
      <c r="AQ3649" s="47"/>
    </row>
    <row r="3650" spans="1:43" s="4" customFormat="1" ht="23.25" x14ac:dyDescent="0.25">
      <c r="A3650" s="56"/>
      <c r="B3650" s="49" t="s">
        <v>683</v>
      </c>
      <c r="C3650" s="372" t="s">
        <v>684</v>
      </c>
      <c r="D3650" s="372"/>
      <c r="E3650" s="372"/>
      <c r="F3650" s="51" t="s">
        <v>69</v>
      </c>
      <c r="G3650" s="63">
        <v>51</v>
      </c>
      <c r="H3650" s="52"/>
      <c r="I3650" s="63">
        <v>51</v>
      </c>
      <c r="J3650" s="57"/>
      <c r="K3650" s="52"/>
      <c r="L3650" s="53">
        <v>4.62</v>
      </c>
      <c r="M3650" s="52"/>
      <c r="N3650" s="64">
        <v>161.54</v>
      </c>
      <c r="AF3650" s="39"/>
      <c r="AG3650" s="47"/>
      <c r="AH3650" s="47"/>
      <c r="AL3650" s="3" t="s">
        <v>684</v>
      </c>
      <c r="AN3650" s="47"/>
      <c r="AO3650" s="47"/>
      <c r="AQ3650" s="47"/>
    </row>
    <row r="3651" spans="1:43" s="4" customFormat="1" ht="15" x14ac:dyDescent="0.25">
      <c r="A3651" s="65"/>
      <c r="B3651" s="66"/>
      <c r="C3651" s="374" t="s">
        <v>72</v>
      </c>
      <c r="D3651" s="374"/>
      <c r="E3651" s="374"/>
      <c r="F3651" s="42"/>
      <c r="G3651" s="43"/>
      <c r="H3651" s="43"/>
      <c r="I3651" s="43"/>
      <c r="J3651" s="45"/>
      <c r="K3651" s="43"/>
      <c r="L3651" s="67">
        <v>23.03</v>
      </c>
      <c r="M3651" s="60"/>
      <c r="N3651" s="46"/>
      <c r="AF3651" s="39"/>
      <c r="AG3651" s="47"/>
      <c r="AH3651" s="47"/>
      <c r="AN3651" s="47" t="s">
        <v>72</v>
      </c>
      <c r="AO3651" s="47"/>
      <c r="AQ3651" s="47"/>
    </row>
    <row r="3652" spans="1:43" s="4" customFormat="1" ht="45.75" x14ac:dyDescent="0.25">
      <c r="A3652" s="40" t="s">
        <v>1246</v>
      </c>
      <c r="B3652" s="41" t="s">
        <v>706</v>
      </c>
      <c r="C3652" s="374" t="s">
        <v>998</v>
      </c>
      <c r="D3652" s="374"/>
      <c r="E3652" s="374"/>
      <c r="F3652" s="42" t="s">
        <v>215</v>
      </c>
      <c r="G3652" s="43">
        <v>0.04</v>
      </c>
      <c r="H3652" s="44">
        <v>1</v>
      </c>
      <c r="I3652" s="68">
        <v>0.04</v>
      </c>
      <c r="J3652" s="45"/>
      <c r="K3652" s="43"/>
      <c r="L3652" s="45"/>
      <c r="M3652" s="43"/>
      <c r="N3652" s="46"/>
      <c r="AF3652" s="39"/>
      <c r="AG3652" s="47"/>
      <c r="AH3652" s="47" t="s">
        <v>998</v>
      </c>
      <c r="AN3652" s="47"/>
      <c r="AO3652" s="47"/>
      <c r="AQ3652" s="47"/>
    </row>
    <row r="3653" spans="1:43" s="4" customFormat="1" ht="15" x14ac:dyDescent="0.25">
      <c r="A3653" s="69"/>
      <c r="B3653" s="50"/>
      <c r="C3653" s="372" t="s">
        <v>675</v>
      </c>
      <c r="D3653" s="372"/>
      <c r="E3653" s="372"/>
      <c r="F3653" s="372"/>
      <c r="G3653" s="372"/>
      <c r="H3653" s="372"/>
      <c r="I3653" s="372"/>
      <c r="J3653" s="372"/>
      <c r="K3653" s="372"/>
      <c r="L3653" s="372"/>
      <c r="M3653" s="372"/>
      <c r="N3653" s="377"/>
      <c r="AF3653" s="39"/>
      <c r="AG3653" s="47"/>
      <c r="AH3653" s="47"/>
      <c r="AI3653" s="3" t="s">
        <v>675</v>
      </c>
      <c r="AN3653" s="47"/>
      <c r="AO3653" s="47"/>
      <c r="AQ3653" s="47"/>
    </row>
    <row r="3654" spans="1:43" s="4" customFormat="1" ht="22.5" x14ac:dyDescent="0.25">
      <c r="A3654" s="103"/>
      <c r="B3654" s="49" t="s">
        <v>217</v>
      </c>
      <c r="C3654" s="368" t="s">
        <v>218</v>
      </c>
      <c r="D3654" s="368"/>
      <c r="E3654" s="368"/>
      <c r="F3654" s="368"/>
      <c r="G3654" s="368"/>
      <c r="H3654" s="368"/>
      <c r="I3654" s="368"/>
      <c r="J3654" s="368"/>
      <c r="K3654" s="368"/>
      <c r="L3654" s="368"/>
      <c r="M3654" s="368"/>
      <c r="N3654" s="376"/>
      <c r="AF3654" s="39"/>
      <c r="AG3654" s="47"/>
      <c r="AH3654" s="47"/>
      <c r="AJ3654" s="3" t="s">
        <v>218</v>
      </c>
      <c r="AN3654" s="47"/>
      <c r="AO3654" s="47"/>
      <c r="AQ3654" s="47"/>
    </row>
    <row r="3655" spans="1:43" s="4" customFormat="1" ht="15" x14ac:dyDescent="0.25">
      <c r="A3655" s="48"/>
      <c r="B3655" s="49" t="s">
        <v>58</v>
      </c>
      <c r="C3655" s="372" t="s">
        <v>62</v>
      </c>
      <c r="D3655" s="372"/>
      <c r="E3655" s="372"/>
      <c r="F3655" s="51"/>
      <c r="G3655" s="52"/>
      <c r="H3655" s="52"/>
      <c r="I3655" s="52"/>
      <c r="J3655" s="53">
        <v>139.54</v>
      </c>
      <c r="K3655" s="54">
        <v>1.1499999999999999</v>
      </c>
      <c r="L3655" s="53">
        <v>6.42</v>
      </c>
      <c r="M3655" s="54">
        <v>34.96</v>
      </c>
      <c r="N3655" s="64">
        <v>224.44</v>
      </c>
      <c r="AF3655" s="39"/>
      <c r="AG3655" s="47"/>
      <c r="AH3655" s="47"/>
      <c r="AK3655" s="3" t="s">
        <v>62</v>
      </c>
      <c r="AN3655" s="47"/>
      <c r="AO3655" s="47"/>
      <c r="AQ3655" s="47"/>
    </row>
    <row r="3656" spans="1:43" s="4" customFormat="1" ht="15" x14ac:dyDescent="0.25">
      <c r="A3656" s="48"/>
      <c r="B3656" s="49" t="s">
        <v>122</v>
      </c>
      <c r="C3656" s="372" t="s">
        <v>177</v>
      </c>
      <c r="D3656" s="372"/>
      <c r="E3656" s="372"/>
      <c r="F3656" s="51"/>
      <c r="G3656" s="52"/>
      <c r="H3656" s="52"/>
      <c r="I3656" s="52"/>
      <c r="J3656" s="53">
        <v>16.79</v>
      </c>
      <c r="K3656" s="52"/>
      <c r="L3656" s="53">
        <v>0.67</v>
      </c>
      <c r="M3656" s="52"/>
      <c r="N3656" s="58"/>
      <c r="AF3656" s="39"/>
      <c r="AG3656" s="47"/>
      <c r="AH3656" s="47"/>
      <c r="AK3656" s="3" t="s">
        <v>177</v>
      </c>
      <c r="AN3656" s="47"/>
      <c r="AO3656" s="47"/>
      <c r="AQ3656" s="47"/>
    </row>
    <row r="3657" spans="1:43" s="4" customFormat="1" ht="15" x14ac:dyDescent="0.25">
      <c r="A3657" s="56"/>
      <c r="B3657" s="49"/>
      <c r="C3657" s="372" t="s">
        <v>63</v>
      </c>
      <c r="D3657" s="372"/>
      <c r="E3657" s="372"/>
      <c r="F3657" s="51" t="s">
        <v>64</v>
      </c>
      <c r="G3657" s="104">
        <v>15.2</v>
      </c>
      <c r="H3657" s="54">
        <v>1.1499999999999999</v>
      </c>
      <c r="I3657" s="70">
        <v>0.69920000000000004</v>
      </c>
      <c r="J3657" s="57"/>
      <c r="K3657" s="52"/>
      <c r="L3657" s="57"/>
      <c r="M3657" s="52"/>
      <c r="N3657" s="58"/>
      <c r="AF3657" s="39"/>
      <c r="AG3657" s="47"/>
      <c r="AH3657" s="47"/>
      <c r="AL3657" s="3" t="s">
        <v>63</v>
      </c>
      <c r="AN3657" s="47"/>
      <c r="AO3657" s="47"/>
      <c r="AQ3657" s="47"/>
    </row>
    <row r="3658" spans="1:43" s="4" customFormat="1" ht="15" x14ac:dyDescent="0.25">
      <c r="A3658" s="48"/>
      <c r="B3658" s="49"/>
      <c r="C3658" s="375" t="s">
        <v>65</v>
      </c>
      <c r="D3658" s="375"/>
      <c r="E3658" s="375"/>
      <c r="F3658" s="59"/>
      <c r="G3658" s="60"/>
      <c r="H3658" s="60"/>
      <c r="I3658" s="60"/>
      <c r="J3658" s="61">
        <v>156.33000000000001</v>
      </c>
      <c r="K3658" s="60"/>
      <c r="L3658" s="61">
        <v>7.09</v>
      </c>
      <c r="M3658" s="60"/>
      <c r="N3658" s="62"/>
      <c r="AF3658" s="39"/>
      <c r="AG3658" s="47"/>
      <c r="AH3658" s="47"/>
      <c r="AM3658" s="3" t="s">
        <v>65</v>
      </c>
      <c r="AN3658" s="47"/>
      <c r="AO3658" s="47"/>
      <c r="AQ3658" s="47"/>
    </row>
    <row r="3659" spans="1:43" s="4" customFormat="1" ht="15" x14ac:dyDescent="0.25">
      <c r="A3659" s="56"/>
      <c r="B3659" s="49"/>
      <c r="C3659" s="372" t="s">
        <v>66</v>
      </c>
      <c r="D3659" s="372"/>
      <c r="E3659" s="372"/>
      <c r="F3659" s="51"/>
      <c r="G3659" s="52"/>
      <c r="H3659" s="52"/>
      <c r="I3659" s="52"/>
      <c r="J3659" s="57"/>
      <c r="K3659" s="52"/>
      <c r="L3659" s="53">
        <v>6.42</v>
      </c>
      <c r="M3659" s="52"/>
      <c r="N3659" s="64">
        <v>224.44</v>
      </c>
      <c r="AF3659" s="39"/>
      <c r="AG3659" s="47"/>
      <c r="AH3659" s="47"/>
      <c r="AL3659" s="3" t="s">
        <v>66</v>
      </c>
      <c r="AN3659" s="47"/>
      <c r="AO3659" s="47"/>
      <c r="AQ3659" s="47"/>
    </row>
    <row r="3660" spans="1:43" s="4" customFormat="1" ht="23.25" x14ac:dyDescent="0.25">
      <c r="A3660" s="56"/>
      <c r="B3660" s="49" t="s">
        <v>681</v>
      </c>
      <c r="C3660" s="372" t="s">
        <v>682</v>
      </c>
      <c r="D3660" s="372"/>
      <c r="E3660" s="372"/>
      <c r="F3660" s="51" t="s">
        <v>69</v>
      </c>
      <c r="G3660" s="63">
        <v>97</v>
      </c>
      <c r="H3660" s="52"/>
      <c r="I3660" s="63">
        <v>97</v>
      </c>
      <c r="J3660" s="57"/>
      <c r="K3660" s="52"/>
      <c r="L3660" s="53">
        <v>6.23</v>
      </c>
      <c r="M3660" s="52"/>
      <c r="N3660" s="64">
        <v>217.71</v>
      </c>
      <c r="AF3660" s="39"/>
      <c r="AG3660" s="47"/>
      <c r="AH3660" s="47"/>
      <c r="AL3660" s="3" t="s">
        <v>682</v>
      </c>
      <c r="AN3660" s="47"/>
      <c r="AO3660" s="47"/>
      <c r="AQ3660" s="47"/>
    </row>
    <row r="3661" spans="1:43" s="4" customFormat="1" ht="23.25" x14ac:dyDescent="0.25">
      <c r="A3661" s="56"/>
      <c r="B3661" s="49" t="s">
        <v>683</v>
      </c>
      <c r="C3661" s="372" t="s">
        <v>684</v>
      </c>
      <c r="D3661" s="372"/>
      <c r="E3661" s="372"/>
      <c r="F3661" s="51" t="s">
        <v>69</v>
      </c>
      <c r="G3661" s="63">
        <v>51</v>
      </c>
      <c r="H3661" s="52"/>
      <c r="I3661" s="63">
        <v>51</v>
      </c>
      <c r="J3661" s="57"/>
      <c r="K3661" s="52"/>
      <c r="L3661" s="53">
        <v>3.27</v>
      </c>
      <c r="M3661" s="52"/>
      <c r="N3661" s="64">
        <v>114.46</v>
      </c>
      <c r="AF3661" s="39"/>
      <c r="AG3661" s="47"/>
      <c r="AH3661" s="47"/>
      <c r="AL3661" s="3" t="s">
        <v>684</v>
      </c>
      <c r="AN3661" s="47"/>
      <c r="AO3661" s="47"/>
      <c r="AQ3661" s="47"/>
    </row>
    <row r="3662" spans="1:43" s="4" customFormat="1" ht="15" x14ac:dyDescent="0.25">
      <c r="A3662" s="65"/>
      <c r="B3662" s="66"/>
      <c r="C3662" s="374" t="s">
        <v>72</v>
      </c>
      <c r="D3662" s="374"/>
      <c r="E3662" s="374"/>
      <c r="F3662" s="42"/>
      <c r="G3662" s="43"/>
      <c r="H3662" s="43"/>
      <c r="I3662" s="43"/>
      <c r="J3662" s="45"/>
      <c r="K3662" s="43"/>
      <c r="L3662" s="67">
        <v>16.59</v>
      </c>
      <c r="M3662" s="60"/>
      <c r="N3662" s="46"/>
      <c r="AF3662" s="39"/>
      <c r="AG3662" s="47"/>
      <c r="AH3662" s="47"/>
      <c r="AN3662" s="47" t="s">
        <v>72</v>
      </c>
      <c r="AO3662" s="47"/>
      <c r="AQ3662" s="47"/>
    </row>
    <row r="3663" spans="1:43" s="4" customFormat="1" ht="34.5" x14ac:dyDescent="0.25">
      <c r="A3663" s="40" t="s">
        <v>1247</v>
      </c>
      <c r="B3663" s="41" t="s">
        <v>1941</v>
      </c>
      <c r="C3663" s="374" t="s">
        <v>1942</v>
      </c>
      <c r="D3663" s="374"/>
      <c r="E3663" s="374"/>
      <c r="F3663" s="42" t="s">
        <v>231</v>
      </c>
      <c r="G3663" s="43">
        <v>25.5</v>
      </c>
      <c r="H3663" s="44">
        <v>1</v>
      </c>
      <c r="I3663" s="120">
        <v>25.5</v>
      </c>
      <c r="J3663" s="67">
        <v>25.57</v>
      </c>
      <c r="K3663" s="43"/>
      <c r="L3663" s="67">
        <v>652.04</v>
      </c>
      <c r="M3663" s="43"/>
      <c r="N3663" s="46"/>
      <c r="AF3663" s="39"/>
      <c r="AG3663" s="47"/>
      <c r="AH3663" s="47" t="s">
        <v>1942</v>
      </c>
      <c r="AN3663" s="47"/>
      <c r="AO3663" s="47"/>
      <c r="AQ3663" s="47"/>
    </row>
    <row r="3664" spans="1:43" s="4" customFormat="1" ht="15" x14ac:dyDescent="0.25">
      <c r="A3664" s="69"/>
      <c r="B3664" s="50"/>
      <c r="C3664" s="372" t="s">
        <v>2551</v>
      </c>
      <c r="D3664" s="372"/>
      <c r="E3664" s="372"/>
      <c r="F3664" s="372"/>
      <c r="G3664" s="372"/>
      <c r="H3664" s="372"/>
      <c r="I3664" s="372"/>
      <c r="J3664" s="372"/>
      <c r="K3664" s="372"/>
      <c r="L3664" s="372"/>
      <c r="M3664" s="372"/>
      <c r="N3664" s="377"/>
      <c r="AF3664" s="39"/>
      <c r="AG3664" s="47"/>
      <c r="AH3664" s="47"/>
      <c r="AI3664" s="3" t="s">
        <v>2551</v>
      </c>
      <c r="AN3664" s="47"/>
      <c r="AO3664" s="47"/>
      <c r="AQ3664" s="47"/>
    </row>
    <row r="3665" spans="1:43" s="4" customFormat="1" ht="15" x14ac:dyDescent="0.25">
      <c r="A3665" s="65"/>
      <c r="B3665" s="66"/>
      <c r="C3665" s="374" t="s">
        <v>72</v>
      </c>
      <c r="D3665" s="374"/>
      <c r="E3665" s="374"/>
      <c r="F3665" s="42"/>
      <c r="G3665" s="43"/>
      <c r="H3665" s="43"/>
      <c r="I3665" s="43"/>
      <c r="J3665" s="45"/>
      <c r="K3665" s="43"/>
      <c r="L3665" s="67">
        <v>652.04</v>
      </c>
      <c r="M3665" s="60"/>
      <c r="N3665" s="46"/>
      <c r="AF3665" s="39"/>
      <c r="AG3665" s="47"/>
      <c r="AH3665" s="47"/>
      <c r="AN3665" s="47" t="s">
        <v>72</v>
      </c>
      <c r="AO3665" s="47"/>
      <c r="AQ3665" s="47"/>
    </row>
    <row r="3666" spans="1:43" s="4" customFormat="1" ht="23.25" x14ac:dyDescent="0.25">
      <c r="A3666" s="40" t="s">
        <v>1248</v>
      </c>
      <c r="B3666" s="41" t="s">
        <v>690</v>
      </c>
      <c r="C3666" s="374" t="s">
        <v>691</v>
      </c>
      <c r="D3666" s="374"/>
      <c r="E3666" s="374"/>
      <c r="F3666" s="42" t="s">
        <v>215</v>
      </c>
      <c r="G3666" s="43">
        <v>0.2</v>
      </c>
      <c r="H3666" s="44">
        <v>1</v>
      </c>
      <c r="I3666" s="120">
        <v>0.2</v>
      </c>
      <c r="J3666" s="45"/>
      <c r="K3666" s="43"/>
      <c r="L3666" s="45"/>
      <c r="M3666" s="43"/>
      <c r="N3666" s="46"/>
      <c r="AF3666" s="39"/>
      <c r="AG3666" s="47"/>
      <c r="AH3666" s="47" t="s">
        <v>691</v>
      </c>
      <c r="AN3666" s="47"/>
      <c r="AO3666" s="47"/>
      <c r="AQ3666" s="47"/>
    </row>
    <row r="3667" spans="1:43" s="4" customFormat="1" ht="15" x14ac:dyDescent="0.25">
      <c r="A3667" s="69"/>
      <c r="B3667" s="50"/>
      <c r="C3667" s="372" t="s">
        <v>2552</v>
      </c>
      <c r="D3667" s="372"/>
      <c r="E3667" s="372"/>
      <c r="F3667" s="372"/>
      <c r="G3667" s="372"/>
      <c r="H3667" s="372"/>
      <c r="I3667" s="372"/>
      <c r="J3667" s="372"/>
      <c r="K3667" s="372"/>
      <c r="L3667" s="372"/>
      <c r="M3667" s="372"/>
      <c r="N3667" s="377"/>
      <c r="AF3667" s="39"/>
      <c r="AG3667" s="47"/>
      <c r="AH3667" s="47"/>
      <c r="AI3667" s="3" t="s">
        <v>2552</v>
      </c>
      <c r="AN3667" s="47"/>
      <c r="AO3667" s="47"/>
      <c r="AQ3667" s="47"/>
    </row>
    <row r="3668" spans="1:43" s="4" customFormat="1" ht="22.5" x14ac:dyDescent="0.25">
      <c r="A3668" s="103"/>
      <c r="B3668" s="49" t="s">
        <v>217</v>
      </c>
      <c r="C3668" s="368" t="s">
        <v>218</v>
      </c>
      <c r="D3668" s="368"/>
      <c r="E3668" s="368"/>
      <c r="F3668" s="368"/>
      <c r="G3668" s="368"/>
      <c r="H3668" s="368"/>
      <c r="I3668" s="368"/>
      <c r="J3668" s="368"/>
      <c r="K3668" s="368"/>
      <c r="L3668" s="368"/>
      <c r="M3668" s="368"/>
      <c r="N3668" s="376"/>
      <c r="AF3668" s="39"/>
      <c r="AG3668" s="47"/>
      <c r="AH3668" s="47"/>
      <c r="AJ3668" s="3" t="s">
        <v>218</v>
      </c>
      <c r="AN3668" s="47"/>
      <c r="AO3668" s="47"/>
      <c r="AQ3668" s="47"/>
    </row>
    <row r="3669" spans="1:43" s="4" customFormat="1" ht="15" x14ac:dyDescent="0.25">
      <c r="A3669" s="48"/>
      <c r="B3669" s="49" t="s">
        <v>58</v>
      </c>
      <c r="C3669" s="372" t="s">
        <v>62</v>
      </c>
      <c r="D3669" s="372"/>
      <c r="E3669" s="372"/>
      <c r="F3669" s="51"/>
      <c r="G3669" s="52"/>
      <c r="H3669" s="52"/>
      <c r="I3669" s="52"/>
      <c r="J3669" s="53">
        <v>49.82</v>
      </c>
      <c r="K3669" s="54">
        <v>1.1499999999999999</v>
      </c>
      <c r="L3669" s="53">
        <v>11.46</v>
      </c>
      <c r="M3669" s="54">
        <v>34.96</v>
      </c>
      <c r="N3669" s="64">
        <v>400.64</v>
      </c>
      <c r="AF3669" s="39"/>
      <c r="AG3669" s="47"/>
      <c r="AH3669" s="47"/>
      <c r="AK3669" s="3" t="s">
        <v>62</v>
      </c>
      <c r="AN3669" s="47"/>
      <c r="AO3669" s="47"/>
      <c r="AQ3669" s="47"/>
    </row>
    <row r="3670" spans="1:43" s="4" customFormat="1" ht="15" x14ac:dyDescent="0.25">
      <c r="A3670" s="48"/>
      <c r="B3670" s="49" t="s">
        <v>73</v>
      </c>
      <c r="C3670" s="372" t="s">
        <v>175</v>
      </c>
      <c r="D3670" s="372"/>
      <c r="E3670" s="372"/>
      <c r="F3670" s="51"/>
      <c r="G3670" s="52"/>
      <c r="H3670" s="52"/>
      <c r="I3670" s="52"/>
      <c r="J3670" s="53">
        <v>256.27</v>
      </c>
      <c r="K3670" s="54">
        <v>1.1499999999999999</v>
      </c>
      <c r="L3670" s="53">
        <v>58.94</v>
      </c>
      <c r="M3670" s="52"/>
      <c r="N3670" s="58"/>
      <c r="AF3670" s="39"/>
      <c r="AG3670" s="47"/>
      <c r="AH3670" s="47"/>
      <c r="AK3670" s="3" t="s">
        <v>175</v>
      </c>
      <c r="AN3670" s="47"/>
      <c r="AO3670" s="47"/>
      <c r="AQ3670" s="47"/>
    </row>
    <row r="3671" spans="1:43" s="4" customFormat="1" ht="15" x14ac:dyDescent="0.25">
      <c r="A3671" s="48"/>
      <c r="B3671" s="49" t="s">
        <v>78</v>
      </c>
      <c r="C3671" s="372" t="s">
        <v>176</v>
      </c>
      <c r="D3671" s="372"/>
      <c r="E3671" s="372"/>
      <c r="F3671" s="51"/>
      <c r="G3671" s="52"/>
      <c r="H3671" s="52"/>
      <c r="I3671" s="52"/>
      <c r="J3671" s="53">
        <v>45.24</v>
      </c>
      <c r="K3671" s="54">
        <v>1.1499999999999999</v>
      </c>
      <c r="L3671" s="53">
        <v>10.41</v>
      </c>
      <c r="M3671" s="54">
        <v>34.96</v>
      </c>
      <c r="N3671" s="64">
        <v>363.93</v>
      </c>
      <c r="AF3671" s="39"/>
      <c r="AG3671" s="47"/>
      <c r="AH3671" s="47"/>
      <c r="AK3671" s="3" t="s">
        <v>176</v>
      </c>
      <c r="AN3671" s="47"/>
      <c r="AO3671" s="47"/>
      <c r="AQ3671" s="47"/>
    </row>
    <row r="3672" spans="1:43" s="4" customFormat="1" ht="15" x14ac:dyDescent="0.25">
      <c r="A3672" s="48"/>
      <c r="B3672" s="49" t="s">
        <v>122</v>
      </c>
      <c r="C3672" s="372" t="s">
        <v>177</v>
      </c>
      <c r="D3672" s="372"/>
      <c r="E3672" s="372"/>
      <c r="F3672" s="51"/>
      <c r="G3672" s="52"/>
      <c r="H3672" s="52"/>
      <c r="I3672" s="52"/>
      <c r="J3672" s="53">
        <v>1</v>
      </c>
      <c r="K3672" s="52"/>
      <c r="L3672" s="53">
        <v>0.2</v>
      </c>
      <c r="M3672" s="52"/>
      <c r="N3672" s="58"/>
      <c r="AF3672" s="39"/>
      <c r="AG3672" s="47"/>
      <c r="AH3672" s="47"/>
      <c r="AK3672" s="3" t="s">
        <v>177</v>
      </c>
      <c r="AN3672" s="47"/>
      <c r="AO3672" s="47"/>
      <c r="AQ3672" s="47"/>
    </row>
    <row r="3673" spans="1:43" s="4" customFormat="1" ht="15" x14ac:dyDescent="0.25">
      <c r="A3673" s="56"/>
      <c r="B3673" s="49"/>
      <c r="C3673" s="372" t="s">
        <v>63</v>
      </c>
      <c r="D3673" s="372"/>
      <c r="E3673" s="372"/>
      <c r="F3673" s="51" t="s">
        <v>64</v>
      </c>
      <c r="G3673" s="104">
        <v>5.3</v>
      </c>
      <c r="H3673" s="54">
        <v>1.1499999999999999</v>
      </c>
      <c r="I3673" s="109">
        <v>1.2190000000000001</v>
      </c>
      <c r="J3673" s="57"/>
      <c r="K3673" s="52"/>
      <c r="L3673" s="57"/>
      <c r="M3673" s="52"/>
      <c r="N3673" s="58"/>
      <c r="AF3673" s="39"/>
      <c r="AG3673" s="47"/>
      <c r="AH3673" s="47"/>
      <c r="AL3673" s="3" t="s">
        <v>63</v>
      </c>
      <c r="AN3673" s="47"/>
      <c r="AO3673" s="47"/>
      <c r="AQ3673" s="47"/>
    </row>
    <row r="3674" spans="1:43" s="4" customFormat="1" ht="15" x14ac:dyDescent="0.25">
      <c r="A3674" s="56"/>
      <c r="B3674" s="49"/>
      <c r="C3674" s="372" t="s">
        <v>178</v>
      </c>
      <c r="D3674" s="372"/>
      <c r="E3674" s="372"/>
      <c r="F3674" s="51" t="s">
        <v>64</v>
      </c>
      <c r="G3674" s="104">
        <v>3.9</v>
      </c>
      <c r="H3674" s="54">
        <v>1.1499999999999999</v>
      </c>
      <c r="I3674" s="109">
        <v>0.89700000000000002</v>
      </c>
      <c r="J3674" s="57"/>
      <c r="K3674" s="52"/>
      <c r="L3674" s="57"/>
      <c r="M3674" s="52"/>
      <c r="N3674" s="58"/>
      <c r="AF3674" s="39"/>
      <c r="AG3674" s="47"/>
      <c r="AH3674" s="47"/>
      <c r="AL3674" s="3" t="s">
        <v>178</v>
      </c>
      <c r="AN3674" s="47"/>
      <c r="AO3674" s="47"/>
      <c r="AQ3674" s="47"/>
    </row>
    <row r="3675" spans="1:43" s="4" customFormat="1" ht="15" x14ac:dyDescent="0.25">
      <c r="A3675" s="48"/>
      <c r="B3675" s="49"/>
      <c r="C3675" s="375" t="s">
        <v>65</v>
      </c>
      <c r="D3675" s="375"/>
      <c r="E3675" s="375"/>
      <c r="F3675" s="59"/>
      <c r="G3675" s="60"/>
      <c r="H3675" s="60"/>
      <c r="I3675" s="60"/>
      <c r="J3675" s="61">
        <v>307.08999999999997</v>
      </c>
      <c r="K3675" s="60"/>
      <c r="L3675" s="61">
        <v>70.599999999999994</v>
      </c>
      <c r="M3675" s="60"/>
      <c r="N3675" s="62"/>
      <c r="AF3675" s="39"/>
      <c r="AG3675" s="47"/>
      <c r="AH3675" s="47"/>
      <c r="AM3675" s="3" t="s">
        <v>65</v>
      </c>
      <c r="AN3675" s="47"/>
      <c r="AO3675" s="47"/>
      <c r="AQ3675" s="47"/>
    </row>
    <row r="3676" spans="1:43" s="4" customFormat="1" ht="15" x14ac:dyDescent="0.25">
      <c r="A3676" s="56"/>
      <c r="B3676" s="49"/>
      <c r="C3676" s="372" t="s">
        <v>66</v>
      </c>
      <c r="D3676" s="372"/>
      <c r="E3676" s="372"/>
      <c r="F3676" s="51"/>
      <c r="G3676" s="52"/>
      <c r="H3676" s="52"/>
      <c r="I3676" s="52"/>
      <c r="J3676" s="57"/>
      <c r="K3676" s="52"/>
      <c r="L3676" s="53">
        <v>21.87</v>
      </c>
      <c r="M3676" s="52"/>
      <c r="N3676" s="64">
        <v>764.57</v>
      </c>
      <c r="AF3676" s="39"/>
      <c r="AG3676" s="47"/>
      <c r="AH3676" s="47"/>
      <c r="AL3676" s="3" t="s">
        <v>66</v>
      </c>
      <c r="AN3676" s="47"/>
      <c r="AO3676" s="47"/>
      <c r="AQ3676" s="47"/>
    </row>
    <row r="3677" spans="1:43" s="4" customFormat="1" ht="23.25" x14ac:dyDescent="0.25">
      <c r="A3677" s="56"/>
      <c r="B3677" s="49" t="s">
        <v>681</v>
      </c>
      <c r="C3677" s="372" t="s">
        <v>682</v>
      </c>
      <c r="D3677" s="372"/>
      <c r="E3677" s="372"/>
      <c r="F3677" s="51" t="s">
        <v>69</v>
      </c>
      <c r="G3677" s="63">
        <v>97</v>
      </c>
      <c r="H3677" s="52"/>
      <c r="I3677" s="63">
        <v>97</v>
      </c>
      <c r="J3677" s="57"/>
      <c r="K3677" s="52"/>
      <c r="L3677" s="53">
        <v>21.21</v>
      </c>
      <c r="M3677" s="52"/>
      <c r="N3677" s="64">
        <v>741.63</v>
      </c>
      <c r="AF3677" s="39"/>
      <c r="AG3677" s="47"/>
      <c r="AH3677" s="47"/>
      <c r="AL3677" s="3" t="s">
        <v>682</v>
      </c>
      <c r="AN3677" s="47"/>
      <c r="AO3677" s="47"/>
      <c r="AQ3677" s="47"/>
    </row>
    <row r="3678" spans="1:43" s="4" customFormat="1" ht="23.25" x14ac:dyDescent="0.25">
      <c r="A3678" s="56"/>
      <c r="B3678" s="49" t="s">
        <v>683</v>
      </c>
      <c r="C3678" s="372" t="s">
        <v>684</v>
      </c>
      <c r="D3678" s="372"/>
      <c r="E3678" s="372"/>
      <c r="F3678" s="51" t="s">
        <v>69</v>
      </c>
      <c r="G3678" s="63">
        <v>51</v>
      </c>
      <c r="H3678" s="52"/>
      <c r="I3678" s="63">
        <v>51</v>
      </c>
      <c r="J3678" s="57"/>
      <c r="K3678" s="52"/>
      <c r="L3678" s="53">
        <v>11.15</v>
      </c>
      <c r="M3678" s="52"/>
      <c r="N3678" s="64">
        <v>389.93</v>
      </c>
      <c r="AF3678" s="39"/>
      <c r="AG3678" s="47"/>
      <c r="AH3678" s="47"/>
      <c r="AL3678" s="3" t="s">
        <v>684</v>
      </c>
      <c r="AN3678" s="47"/>
      <c r="AO3678" s="47"/>
      <c r="AQ3678" s="47"/>
    </row>
    <row r="3679" spans="1:43" s="4" customFormat="1" ht="15" x14ac:dyDescent="0.25">
      <c r="A3679" s="65"/>
      <c r="B3679" s="66"/>
      <c r="C3679" s="374" t="s">
        <v>72</v>
      </c>
      <c r="D3679" s="374"/>
      <c r="E3679" s="374"/>
      <c r="F3679" s="42"/>
      <c r="G3679" s="43"/>
      <c r="H3679" s="43"/>
      <c r="I3679" s="43"/>
      <c r="J3679" s="45"/>
      <c r="K3679" s="43"/>
      <c r="L3679" s="67">
        <v>102.96</v>
      </c>
      <c r="M3679" s="60"/>
      <c r="N3679" s="46"/>
      <c r="AF3679" s="39"/>
      <c r="AG3679" s="47"/>
      <c r="AH3679" s="47"/>
      <c r="AN3679" s="47" t="s">
        <v>72</v>
      </c>
      <c r="AO3679" s="47"/>
      <c r="AQ3679" s="47"/>
    </row>
    <row r="3680" spans="1:43" s="4" customFormat="1" ht="23.25" x14ac:dyDescent="0.25">
      <c r="A3680" s="40" t="s">
        <v>1249</v>
      </c>
      <c r="B3680" s="41" t="s">
        <v>694</v>
      </c>
      <c r="C3680" s="374" t="s">
        <v>695</v>
      </c>
      <c r="D3680" s="374"/>
      <c r="E3680" s="374"/>
      <c r="F3680" s="42" t="s">
        <v>215</v>
      </c>
      <c r="G3680" s="43">
        <v>0.08</v>
      </c>
      <c r="H3680" s="44">
        <v>1</v>
      </c>
      <c r="I3680" s="68">
        <v>0.08</v>
      </c>
      <c r="J3680" s="45"/>
      <c r="K3680" s="43"/>
      <c r="L3680" s="45"/>
      <c r="M3680" s="43"/>
      <c r="N3680" s="46"/>
      <c r="AF3680" s="39"/>
      <c r="AG3680" s="47"/>
      <c r="AH3680" s="47" t="s">
        <v>695</v>
      </c>
      <c r="AN3680" s="47"/>
      <c r="AO3680" s="47"/>
      <c r="AQ3680" s="47"/>
    </row>
    <row r="3681" spans="1:43" s="4" customFormat="1" ht="15" x14ac:dyDescent="0.25">
      <c r="A3681" s="69"/>
      <c r="B3681" s="50"/>
      <c r="C3681" s="372" t="s">
        <v>77</v>
      </c>
      <c r="D3681" s="372"/>
      <c r="E3681" s="372"/>
      <c r="F3681" s="372"/>
      <c r="G3681" s="372"/>
      <c r="H3681" s="372"/>
      <c r="I3681" s="372"/>
      <c r="J3681" s="372"/>
      <c r="K3681" s="372"/>
      <c r="L3681" s="372"/>
      <c r="M3681" s="372"/>
      <c r="N3681" s="377"/>
      <c r="AF3681" s="39"/>
      <c r="AG3681" s="47"/>
      <c r="AH3681" s="47"/>
      <c r="AI3681" s="3" t="s">
        <v>77</v>
      </c>
      <c r="AN3681" s="47"/>
      <c r="AO3681" s="47"/>
      <c r="AQ3681" s="47"/>
    </row>
    <row r="3682" spans="1:43" s="4" customFormat="1" ht="22.5" x14ac:dyDescent="0.25">
      <c r="A3682" s="103"/>
      <c r="B3682" s="49" t="s">
        <v>217</v>
      </c>
      <c r="C3682" s="368" t="s">
        <v>218</v>
      </c>
      <c r="D3682" s="368"/>
      <c r="E3682" s="368"/>
      <c r="F3682" s="368"/>
      <c r="G3682" s="368"/>
      <c r="H3682" s="368"/>
      <c r="I3682" s="368"/>
      <c r="J3682" s="368"/>
      <c r="K3682" s="368"/>
      <c r="L3682" s="368"/>
      <c r="M3682" s="368"/>
      <c r="N3682" s="376"/>
      <c r="AF3682" s="39"/>
      <c r="AG3682" s="47"/>
      <c r="AH3682" s="47"/>
      <c r="AJ3682" s="3" t="s">
        <v>218</v>
      </c>
      <c r="AN3682" s="47"/>
      <c r="AO3682" s="47"/>
      <c r="AQ3682" s="47"/>
    </row>
    <row r="3683" spans="1:43" s="4" customFormat="1" ht="15" x14ac:dyDescent="0.25">
      <c r="A3683" s="48"/>
      <c r="B3683" s="49" t="s">
        <v>58</v>
      </c>
      <c r="C3683" s="372" t="s">
        <v>62</v>
      </c>
      <c r="D3683" s="372"/>
      <c r="E3683" s="372"/>
      <c r="F3683" s="51"/>
      <c r="G3683" s="52"/>
      <c r="H3683" s="52"/>
      <c r="I3683" s="52"/>
      <c r="J3683" s="53">
        <v>18.71</v>
      </c>
      <c r="K3683" s="54">
        <v>1.1499999999999999</v>
      </c>
      <c r="L3683" s="53">
        <v>1.72</v>
      </c>
      <c r="M3683" s="54">
        <v>34.96</v>
      </c>
      <c r="N3683" s="64">
        <v>60.13</v>
      </c>
      <c r="AF3683" s="39"/>
      <c r="AG3683" s="47"/>
      <c r="AH3683" s="47"/>
      <c r="AK3683" s="3" t="s">
        <v>62</v>
      </c>
      <c r="AN3683" s="47"/>
      <c r="AO3683" s="47"/>
      <c r="AQ3683" s="47"/>
    </row>
    <row r="3684" spans="1:43" s="4" customFormat="1" ht="15" x14ac:dyDescent="0.25">
      <c r="A3684" s="48"/>
      <c r="B3684" s="49" t="s">
        <v>73</v>
      </c>
      <c r="C3684" s="372" t="s">
        <v>175</v>
      </c>
      <c r="D3684" s="372"/>
      <c r="E3684" s="372"/>
      <c r="F3684" s="51"/>
      <c r="G3684" s="52"/>
      <c r="H3684" s="52"/>
      <c r="I3684" s="52"/>
      <c r="J3684" s="53">
        <v>5.26</v>
      </c>
      <c r="K3684" s="54">
        <v>1.1499999999999999</v>
      </c>
      <c r="L3684" s="53">
        <v>0.48</v>
      </c>
      <c r="M3684" s="52"/>
      <c r="N3684" s="58"/>
      <c r="AF3684" s="39"/>
      <c r="AG3684" s="47"/>
      <c r="AH3684" s="47"/>
      <c r="AK3684" s="3" t="s">
        <v>175</v>
      </c>
      <c r="AN3684" s="47"/>
      <c r="AO3684" s="47"/>
      <c r="AQ3684" s="47"/>
    </row>
    <row r="3685" spans="1:43" s="4" customFormat="1" ht="15" x14ac:dyDescent="0.25">
      <c r="A3685" s="48"/>
      <c r="B3685" s="49" t="s">
        <v>78</v>
      </c>
      <c r="C3685" s="372" t="s">
        <v>176</v>
      </c>
      <c r="D3685" s="372"/>
      <c r="E3685" s="372"/>
      <c r="F3685" s="51"/>
      <c r="G3685" s="52"/>
      <c r="H3685" s="52"/>
      <c r="I3685" s="52"/>
      <c r="J3685" s="53">
        <v>0.93</v>
      </c>
      <c r="K3685" s="54">
        <v>1.1499999999999999</v>
      </c>
      <c r="L3685" s="53">
        <v>0.09</v>
      </c>
      <c r="M3685" s="54">
        <v>34.96</v>
      </c>
      <c r="N3685" s="64">
        <v>3.15</v>
      </c>
      <c r="AF3685" s="39"/>
      <c r="AG3685" s="47"/>
      <c r="AH3685" s="47"/>
      <c r="AK3685" s="3" t="s">
        <v>176</v>
      </c>
      <c r="AN3685" s="47"/>
      <c r="AO3685" s="47"/>
      <c r="AQ3685" s="47"/>
    </row>
    <row r="3686" spans="1:43" s="4" customFormat="1" ht="15" x14ac:dyDescent="0.25">
      <c r="A3686" s="48"/>
      <c r="B3686" s="49" t="s">
        <v>122</v>
      </c>
      <c r="C3686" s="372" t="s">
        <v>177</v>
      </c>
      <c r="D3686" s="372"/>
      <c r="E3686" s="372"/>
      <c r="F3686" s="51"/>
      <c r="G3686" s="52"/>
      <c r="H3686" s="52"/>
      <c r="I3686" s="52"/>
      <c r="J3686" s="53">
        <v>0.37</v>
      </c>
      <c r="K3686" s="52"/>
      <c r="L3686" s="53">
        <v>0.03</v>
      </c>
      <c r="M3686" s="52"/>
      <c r="N3686" s="58"/>
      <c r="AF3686" s="39"/>
      <c r="AG3686" s="47"/>
      <c r="AH3686" s="47"/>
      <c r="AK3686" s="3" t="s">
        <v>177</v>
      </c>
      <c r="AN3686" s="47"/>
      <c r="AO3686" s="47"/>
      <c r="AQ3686" s="47"/>
    </row>
    <row r="3687" spans="1:43" s="4" customFormat="1" ht="15" x14ac:dyDescent="0.25">
      <c r="A3687" s="56"/>
      <c r="B3687" s="49"/>
      <c r="C3687" s="372" t="s">
        <v>63</v>
      </c>
      <c r="D3687" s="372"/>
      <c r="E3687" s="372"/>
      <c r="F3687" s="51" t="s">
        <v>64</v>
      </c>
      <c r="G3687" s="54">
        <v>1.99</v>
      </c>
      <c r="H3687" s="54">
        <v>1.1499999999999999</v>
      </c>
      <c r="I3687" s="114">
        <v>0.18307999999999999</v>
      </c>
      <c r="J3687" s="57"/>
      <c r="K3687" s="52"/>
      <c r="L3687" s="57"/>
      <c r="M3687" s="52"/>
      <c r="N3687" s="58"/>
      <c r="AF3687" s="39"/>
      <c r="AG3687" s="47"/>
      <c r="AH3687" s="47"/>
      <c r="AL3687" s="3" t="s">
        <v>63</v>
      </c>
      <c r="AN3687" s="47"/>
      <c r="AO3687" s="47"/>
      <c r="AQ3687" s="47"/>
    </row>
    <row r="3688" spans="1:43" s="4" customFormat="1" ht="15" x14ac:dyDescent="0.25">
      <c r="A3688" s="56"/>
      <c r="B3688" s="49"/>
      <c r="C3688" s="372" t="s">
        <v>178</v>
      </c>
      <c r="D3688" s="372"/>
      <c r="E3688" s="372"/>
      <c r="F3688" s="51" t="s">
        <v>64</v>
      </c>
      <c r="G3688" s="54">
        <v>0.08</v>
      </c>
      <c r="H3688" s="54">
        <v>1.1499999999999999</v>
      </c>
      <c r="I3688" s="114">
        <v>7.3600000000000002E-3</v>
      </c>
      <c r="J3688" s="57"/>
      <c r="K3688" s="52"/>
      <c r="L3688" s="57"/>
      <c r="M3688" s="52"/>
      <c r="N3688" s="58"/>
      <c r="AF3688" s="39"/>
      <c r="AG3688" s="47"/>
      <c r="AH3688" s="47"/>
      <c r="AL3688" s="3" t="s">
        <v>178</v>
      </c>
      <c r="AN3688" s="47"/>
      <c r="AO3688" s="47"/>
      <c r="AQ3688" s="47"/>
    </row>
    <row r="3689" spans="1:43" s="4" customFormat="1" ht="15" x14ac:dyDescent="0.25">
      <c r="A3689" s="48"/>
      <c r="B3689" s="49"/>
      <c r="C3689" s="375" t="s">
        <v>65</v>
      </c>
      <c r="D3689" s="375"/>
      <c r="E3689" s="375"/>
      <c r="F3689" s="59"/>
      <c r="G3689" s="60"/>
      <c r="H3689" s="60"/>
      <c r="I3689" s="60"/>
      <c r="J3689" s="61">
        <v>24.34</v>
      </c>
      <c r="K3689" s="60"/>
      <c r="L3689" s="61">
        <v>2.23</v>
      </c>
      <c r="M3689" s="60"/>
      <c r="N3689" s="62"/>
      <c r="AF3689" s="39"/>
      <c r="AG3689" s="47"/>
      <c r="AH3689" s="47"/>
      <c r="AM3689" s="3" t="s">
        <v>65</v>
      </c>
      <c r="AN3689" s="47"/>
      <c r="AO3689" s="47"/>
      <c r="AQ3689" s="47"/>
    </row>
    <row r="3690" spans="1:43" s="4" customFormat="1" ht="15" x14ac:dyDescent="0.25">
      <c r="A3690" s="56"/>
      <c r="B3690" s="49"/>
      <c r="C3690" s="372" t="s">
        <v>66</v>
      </c>
      <c r="D3690" s="372"/>
      <c r="E3690" s="372"/>
      <c r="F3690" s="51"/>
      <c r="G3690" s="52"/>
      <c r="H3690" s="52"/>
      <c r="I3690" s="52"/>
      <c r="J3690" s="57"/>
      <c r="K3690" s="52"/>
      <c r="L3690" s="53">
        <v>1.81</v>
      </c>
      <c r="M3690" s="52"/>
      <c r="N3690" s="64">
        <v>63.28</v>
      </c>
      <c r="AF3690" s="39"/>
      <c r="AG3690" s="47"/>
      <c r="AH3690" s="47"/>
      <c r="AL3690" s="3" t="s">
        <v>66</v>
      </c>
      <c r="AN3690" s="47"/>
      <c r="AO3690" s="47"/>
      <c r="AQ3690" s="47"/>
    </row>
    <row r="3691" spans="1:43" s="4" customFormat="1" ht="23.25" x14ac:dyDescent="0.25">
      <c r="A3691" s="56"/>
      <c r="B3691" s="49" t="s">
        <v>681</v>
      </c>
      <c r="C3691" s="372" t="s">
        <v>682</v>
      </c>
      <c r="D3691" s="372"/>
      <c r="E3691" s="372"/>
      <c r="F3691" s="51" t="s">
        <v>69</v>
      </c>
      <c r="G3691" s="63">
        <v>97</v>
      </c>
      <c r="H3691" s="52"/>
      <c r="I3691" s="63">
        <v>97</v>
      </c>
      <c r="J3691" s="57"/>
      <c r="K3691" s="52"/>
      <c r="L3691" s="53">
        <v>1.76</v>
      </c>
      <c r="M3691" s="52"/>
      <c r="N3691" s="64">
        <v>61.38</v>
      </c>
      <c r="AF3691" s="39"/>
      <c r="AG3691" s="47"/>
      <c r="AH3691" s="47"/>
      <c r="AL3691" s="3" t="s">
        <v>682</v>
      </c>
      <c r="AN3691" s="47"/>
      <c r="AO3691" s="47"/>
      <c r="AQ3691" s="47"/>
    </row>
    <row r="3692" spans="1:43" s="4" customFormat="1" ht="23.25" x14ac:dyDescent="0.25">
      <c r="A3692" s="56"/>
      <c r="B3692" s="49" t="s">
        <v>683</v>
      </c>
      <c r="C3692" s="372" t="s">
        <v>684</v>
      </c>
      <c r="D3692" s="372"/>
      <c r="E3692" s="372"/>
      <c r="F3692" s="51" t="s">
        <v>69</v>
      </c>
      <c r="G3692" s="63">
        <v>51</v>
      </c>
      <c r="H3692" s="52"/>
      <c r="I3692" s="63">
        <v>51</v>
      </c>
      <c r="J3692" s="57"/>
      <c r="K3692" s="52"/>
      <c r="L3692" s="53">
        <v>0.92</v>
      </c>
      <c r="M3692" s="52"/>
      <c r="N3692" s="64">
        <v>32.270000000000003</v>
      </c>
      <c r="AF3692" s="39"/>
      <c r="AG3692" s="47"/>
      <c r="AH3692" s="47"/>
      <c r="AL3692" s="3" t="s">
        <v>684</v>
      </c>
      <c r="AN3692" s="47"/>
      <c r="AO3692" s="47"/>
      <c r="AQ3692" s="47"/>
    </row>
    <row r="3693" spans="1:43" s="4" customFormat="1" ht="15" x14ac:dyDescent="0.25">
      <c r="A3693" s="65"/>
      <c r="B3693" s="66"/>
      <c r="C3693" s="374" t="s">
        <v>72</v>
      </c>
      <c r="D3693" s="374"/>
      <c r="E3693" s="374"/>
      <c r="F3693" s="42"/>
      <c r="G3693" s="43"/>
      <c r="H3693" s="43"/>
      <c r="I3693" s="43"/>
      <c r="J3693" s="45"/>
      <c r="K3693" s="43"/>
      <c r="L3693" s="67">
        <v>4.91</v>
      </c>
      <c r="M3693" s="60"/>
      <c r="N3693" s="46"/>
      <c r="AF3693" s="39"/>
      <c r="AG3693" s="47"/>
      <c r="AH3693" s="47"/>
      <c r="AN3693" s="47" t="s">
        <v>72</v>
      </c>
      <c r="AO3693" s="47"/>
      <c r="AQ3693" s="47"/>
    </row>
    <row r="3694" spans="1:43" s="4" customFormat="1" ht="23.25" x14ac:dyDescent="0.25">
      <c r="A3694" s="40" t="s">
        <v>1250</v>
      </c>
      <c r="B3694" s="41" t="s">
        <v>698</v>
      </c>
      <c r="C3694" s="374" t="s">
        <v>699</v>
      </c>
      <c r="D3694" s="374"/>
      <c r="E3694" s="374"/>
      <c r="F3694" s="42" t="s">
        <v>185</v>
      </c>
      <c r="G3694" s="43">
        <v>2.16</v>
      </c>
      <c r="H3694" s="44">
        <v>1</v>
      </c>
      <c r="I3694" s="68">
        <v>2.16</v>
      </c>
      <c r="J3694" s="67">
        <v>54.95</v>
      </c>
      <c r="K3694" s="43"/>
      <c r="L3694" s="67">
        <v>118.69</v>
      </c>
      <c r="M3694" s="43"/>
      <c r="N3694" s="46"/>
      <c r="AF3694" s="39"/>
      <c r="AG3694" s="47"/>
      <c r="AH3694" s="47" t="s">
        <v>699</v>
      </c>
      <c r="AN3694" s="47"/>
      <c r="AO3694" s="47"/>
      <c r="AQ3694" s="47"/>
    </row>
    <row r="3695" spans="1:43" s="4" customFormat="1" ht="15" x14ac:dyDescent="0.25">
      <c r="A3695" s="69"/>
      <c r="B3695" s="50"/>
      <c r="C3695" s="372" t="s">
        <v>2553</v>
      </c>
      <c r="D3695" s="372"/>
      <c r="E3695" s="372"/>
      <c r="F3695" s="372"/>
      <c r="G3695" s="372"/>
      <c r="H3695" s="372"/>
      <c r="I3695" s="372"/>
      <c r="J3695" s="372"/>
      <c r="K3695" s="372"/>
      <c r="L3695" s="372"/>
      <c r="M3695" s="372"/>
      <c r="N3695" s="377"/>
      <c r="AF3695" s="39"/>
      <c r="AG3695" s="47"/>
      <c r="AH3695" s="47"/>
      <c r="AI3695" s="3" t="s">
        <v>2553</v>
      </c>
      <c r="AN3695" s="47"/>
      <c r="AO3695" s="47"/>
      <c r="AQ3695" s="47"/>
    </row>
    <row r="3696" spans="1:43" s="4" customFormat="1" ht="15" x14ac:dyDescent="0.25">
      <c r="A3696" s="65"/>
      <c r="B3696" s="66"/>
      <c r="C3696" s="374" t="s">
        <v>72</v>
      </c>
      <c r="D3696" s="374"/>
      <c r="E3696" s="374"/>
      <c r="F3696" s="42"/>
      <c r="G3696" s="43"/>
      <c r="H3696" s="43"/>
      <c r="I3696" s="43"/>
      <c r="J3696" s="45"/>
      <c r="K3696" s="43"/>
      <c r="L3696" s="67">
        <v>118.69</v>
      </c>
      <c r="M3696" s="60"/>
      <c r="N3696" s="46"/>
      <c r="AF3696" s="39"/>
      <c r="AG3696" s="47"/>
      <c r="AH3696" s="47"/>
      <c r="AN3696" s="47" t="s">
        <v>72</v>
      </c>
      <c r="AO3696" s="47"/>
      <c r="AQ3696" s="47"/>
    </row>
    <row r="3697" spans="1:43" s="4" customFormat="1" ht="45.75" x14ac:dyDescent="0.25">
      <c r="A3697" s="40" t="s">
        <v>1251</v>
      </c>
      <c r="B3697" s="41" t="s">
        <v>714</v>
      </c>
      <c r="C3697" s="374" t="s">
        <v>2368</v>
      </c>
      <c r="D3697" s="374"/>
      <c r="E3697" s="374"/>
      <c r="F3697" s="42" t="s">
        <v>716</v>
      </c>
      <c r="G3697" s="43">
        <v>8.0000000000000002E-3</v>
      </c>
      <c r="H3697" s="44">
        <v>1</v>
      </c>
      <c r="I3697" s="116">
        <v>8.0000000000000002E-3</v>
      </c>
      <c r="J3697" s="45"/>
      <c r="K3697" s="43"/>
      <c r="L3697" s="45"/>
      <c r="M3697" s="43"/>
      <c r="N3697" s="46"/>
      <c r="AF3697" s="39"/>
      <c r="AG3697" s="47"/>
      <c r="AH3697" s="47" t="s">
        <v>2368</v>
      </c>
      <c r="AN3697" s="47"/>
      <c r="AO3697" s="47"/>
      <c r="AQ3697" s="47"/>
    </row>
    <row r="3698" spans="1:43" s="4" customFormat="1" ht="15" x14ac:dyDescent="0.25">
      <c r="A3698" s="69"/>
      <c r="B3698" s="50"/>
      <c r="C3698" s="372" t="s">
        <v>2554</v>
      </c>
      <c r="D3698" s="372"/>
      <c r="E3698" s="372"/>
      <c r="F3698" s="372"/>
      <c r="G3698" s="372"/>
      <c r="H3698" s="372"/>
      <c r="I3698" s="372"/>
      <c r="J3698" s="372"/>
      <c r="K3698" s="372"/>
      <c r="L3698" s="372"/>
      <c r="M3698" s="372"/>
      <c r="N3698" s="377"/>
      <c r="AF3698" s="39"/>
      <c r="AG3698" s="47"/>
      <c r="AH3698" s="47"/>
      <c r="AI3698" s="3" t="s">
        <v>2554</v>
      </c>
      <c r="AN3698" s="47"/>
      <c r="AO3698" s="47"/>
      <c r="AQ3698" s="47"/>
    </row>
    <row r="3699" spans="1:43" s="4" customFormat="1" ht="22.5" x14ac:dyDescent="0.25">
      <c r="A3699" s="103"/>
      <c r="B3699" s="49" t="s">
        <v>217</v>
      </c>
      <c r="C3699" s="368" t="s">
        <v>218</v>
      </c>
      <c r="D3699" s="368"/>
      <c r="E3699" s="368"/>
      <c r="F3699" s="368"/>
      <c r="G3699" s="368"/>
      <c r="H3699" s="368"/>
      <c r="I3699" s="368"/>
      <c r="J3699" s="368"/>
      <c r="K3699" s="368"/>
      <c r="L3699" s="368"/>
      <c r="M3699" s="368"/>
      <c r="N3699" s="376"/>
      <c r="AF3699" s="39"/>
      <c r="AG3699" s="47"/>
      <c r="AH3699" s="47"/>
      <c r="AJ3699" s="3" t="s">
        <v>218</v>
      </c>
      <c r="AN3699" s="47"/>
      <c r="AO3699" s="47"/>
      <c r="AQ3699" s="47"/>
    </row>
    <row r="3700" spans="1:43" s="4" customFormat="1" ht="15" x14ac:dyDescent="0.25">
      <c r="A3700" s="48"/>
      <c r="B3700" s="49" t="s">
        <v>58</v>
      </c>
      <c r="C3700" s="372" t="s">
        <v>62</v>
      </c>
      <c r="D3700" s="372"/>
      <c r="E3700" s="372"/>
      <c r="F3700" s="51"/>
      <c r="G3700" s="52"/>
      <c r="H3700" s="52"/>
      <c r="I3700" s="52"/>
      <c r="J3700" s="107">
        <v>2090.62</v>
      </c>
      <c r="K3700" s="54">
        <v>1.1499999999999999</v>
      </c>
      <c r="L3700" s="53">
        <v>19.23</v>
      </c>
      <c r="M3700" s="54">
        <v>34.96</v>
      </c>
      <c r="N3700" s="64">
        <v>672.28</v>
      </c>
      <c r="AF3700" s="39"/>
      <c r="AG3700" s="47"/>
      <c r="AH3700" s="47"/>
      <c r="AK3700" s="3" t="s">
        <v>62</v>
      </c>
      <c r="AN3700" s="47"/>
      <c r="AO3700" s="47"/>
      <c r="AQ3700" s="47"/>
    </row>
    <row r="3701" spans="1:43" s="4" customFormat="1" ht="15" x14ac:dyDescent="0.25">
      <c r="A3701" s="48"/>
      <c r="B3701" s="49" t="s">
        <v>73</v>
      </c>
      <c r="C3701" s="372" t="s">
        <v>175</v>
      </c>
      <c r="D3701" s="372"/>
      <c r="E3701" s="372"/>
      <c r="F3701" s="51"/>
      <c r="G3701" s="52"/>
      <c r="H3701" s="52"/>
      <c r="I3701" s="52"/>
      <c r="J3701" s="107">
        <v>3282.3</v>
      </c>
      <c r="K3701" s="54">
        <v>1.1499999999999999</v>
      </c>
      <c r="L3701" s="53">
        <v>30.2</v>
      </c>
      <c r="M3701" s="52"/>
      <c r="N3701" s="58"/>
      <c r="AF3701" s="39"/>
      <c r="AG3701" s="47"/>
      <c r="AH3701" s="47"/>
      <c r="AK3701" s="3" t="s">
        <v>175</v>
      </c>
      <c r="AN3701" s="47"/>
      <c r="AO3701" s="47"/>
      <c r="AQ3701" s="47"/>
    </row>
    <row r="3702" spans="1:43" s="4" customFormat="1" ht="15" x14ac:dyDescent="0.25">
      <c r="A3702" s="48"/>
      <c r="B3702" s="49" t="s">
        <v>78</v>
      </c>
      <c r="C3702" s="372" t="s">
        <v>176</v>
      </c>
      <c r="D3702" s="372"/>
      <c r="E3702" s="372"/>
      <c r="F3702" s="51"/>
      <c r="G3702" s="52"/>
      <c r="H3702" s="52"/>
      <c r="I3702" s="52"/>
      <c r="J3702" s="53">
        <v>411.71</v>
      </c>
      <c r="K3702" s="54">
        <v>1.1499999999999999</v>
      </c>
      <c r="L3702" s="53">
        <v>3.79</v>
      </c>
      <c r="M3702" s="54">
        <v>34.96</v>
      </c>
      <c r="N3702" s="64">
        <v>132.5</v>
      </c>
      <c r="AF3702" s="39"/>
      <c r="AG3702" s="47"/>
      <c r="AH3702" s="47"/>
      <c r="AK3702" s="3" t="s">
        <v>176</v>
      </c>
      <c r="AN3702" s="47"/>
      <c r="AO3702" s="47"/>
      <c r="AQ3702" s="47"/>
    </row>
    <row r="3703" spans="1:43" s="4" customFormat="1" ht="15" x14ac:dyDescent="0.25">
      <c r="A3703" s="48"/>
      <c r="B3703" s="49" t="s">
        <v>122</v>
      </c>
      <c r="C3703" s="372" t="s">
        <v>177</v>
      </c>
      <c r="D3703" s="372"/>
      <c r="E3703" s="372"/>
      <c r="F3703" s="51"/>
      <c r="G3703" s="52"/>
      <c r="H3703" s="52"/>
      <c r="I3703" s="52"/>
      <c r="J3703" s="53">
        <v>26.46</v>
      </c>
      <c r="K3703" s="52"/>
      <c r="L3703" s="53">
        <v>0.21</v>
      </c>
      <c r="M3703" s="52"/>
      <c r="N3703" s="58"/>
      <c r="AF3703" s="39"/>
      <c r="AG3703" s="47"/>
      <c r="AH3703" s="47"/>
      <c r="AK3703" s="3" t="s">
        <v>177</v>
      </c>
      <c r="AN3703" s="47"/>
      <c r="AO3703" s="47"/>
      <c r="AQ3703" s="47"/>
    </row>
    <row r="3704" spans="1:43" s="4" customFormat="1" ht="15" x14ac:dyDescent="0.25">
      <c r="A3704" s="56"/>
      <c r="B3704" s="49"/>
      <c r="C3704" s="372" t="s">
        <v>63</v>
      </c>
      <c r="D3704" s="372"/>
      <c r="E3704" s="372"/>
      <c r="F3704" s="51" t="s">
        <v>64</v>
      </c>
      <c r="G3704" s="54">
        <v>225.04</v>
      </c>
      <c r="H3704" s="54">
        <v>1.1499999999999999</v>
      </c>
      <c r="I3704" s="117">
        <v>2.0703680000000002</v>
      </c>
      <c r="J3704" s="57"/>
      <c r="K3704" s="52"/>
      <c r="L3704" s="57"/>
      <c r="M3704" s="52"/>
      <c r="N3704" s="58"/>
      <c r="AF3704" s="39"/>
      <c r="AG3704" s="47"/>
      <c r="AH3704" s="47"/>
      <c r="AL3704" s="3" t="s">
        <v>63</v>
      </c>
      <c r="AN3704" s="47"/>
      <c r="AO3704" s="47"/>
      <c r="AQ3704" s="47"/>
    </row>
    <row r="3705" spans="1:43" s="4" customFormat="1" ht="15" x14ac:dyDescent="0.25">
      <c r="A3705" s="56"/>
      <c r="B3705" s="49"/>
      <c r="C3705" s="372" t="s">
        <v>178</v>
      </c>
      <c r="D3705" s="372"/>
      <c r="E3705" s="372"/>
      <c r="F3705" s="51" t="s">
        <v>64</v>
      </c>
      <c r="G3705" s="54">
        <v>30.76</v>
      </c>
      <c r="H3705" s="54">
        <v>1.1499999999999999</v>
      </c>
      <c r="I3705" s="117">
        <v>0.28299200000000002</v>
      </c>
      <c r="J3705" s="57"/>
      <c r="K3705" s="52"/>
      <c r="L3705" s="57"/>
      <c r="M3705" s="52"/>
      <c r="N3705" s="58"/>
      <c r="AF3705" s="39"/>
      <c r="AG3705" s="47"/>
      <c r="AH3705" s="47"/>
      <c r="AL3705" s="3" t="s">
        <v>178</v>
      </c>
      <c r="AN3705" s="47"/>
      <c r="AO3705" s="47"/>
      <c r="AQ3705" s="47"/>
    </row>
    <row r="3706" spans="1:43" s="4" customFormat="1" ht="15" x14ac:dyDescent="0.25">
      <c r="A3706" s="48"/>
      <c r="B3706" s="49"/>
      <c r="C3706" s="375" t="s">
        <v>65</v>
      </c>
      <c r="D3706" s="375"/>
      <c r="E3706" s="375"/>
      <c r="F3706" s="59"/>
      <c r="G3706" s="60"/>
      <c r="H3706" s="60"/>
      <c r="I3706" s="60"/>
      <c r="J3706" s="108">
        <v>5399.38</v>
      </c>
      <c r="K3706" s="60"/>
      <c r="L3706" s="61">
        <v>49.64</v>
      </c>
      <c r="M3706" s="60"/>
      <c r="N3706" s="62"/>
      <c r="AF3706" s="39"/>
      <c r="AG3706" s="47"/>
      <c r="AH3706" s="47"/>
      <c r="AM3706" s="3" t="s">
        <v>65</v>
      </c>
      <c r="AN3706" s="47"/>
      <c r="AO3706" s="47"/>
      <c r="AQ3706" s="47"/>
    </row>
    <row r="3707" spans="1:43" s="4" customFormat="1" ht="15" x14ac:dyDescent="0.25">
      <c r="A3707" s="56"/>
      <c r="B3707" s="49"/>
      <c r="C3707" s="372" t="s">
        <v>66</v>
      </c>
      <c r="D3707" s="372"/>
      <c r="E3707" s="372"/>
      <c r="F3707" s="51"/>
      <c r="G3707" s="52"/>
      <c r="H3707" s="52"/>
      <c r="I3707" s="52"/>
      <c r="J3707" s="57"/>
      <c r="K3707" s="52"/>
      <c r="L3707" s="53">
        <v>23.02</v>
      </c>
      <c r="M3707" s="52"/>
      <c r="N3707" s="64">
        <v>804.78</v>
      </c>
      <c r="AF3707" s="39"/>
      <c r="AG3707" s="47"/>
      <c r="AH3707" s="47"/>
      <c r="AL3707" s="3" t="s">
        <v>66</v>
      </c>
      <c r="AN3707" s="47"/>
      <c r="AO3707" s="47"/>
      <c r="AQ3707" s="47"/>
    </row>
    <row r="3708" spans="1:43" s="4" customFormat="1" ht="23.25" x14ac:dyDescent="0.25">
      <c r="A3708" s="56"/>
      <c r="B3708" s="49" t="s">
        <v>718</v>
      </c>
      <c r="C3708" s="372" t="s">
        <v>719</v>
      </c>
      <c r="D3708" s="372"/>
      <c r="E3708" s="372"/>
      <c r="F3708" s="51" t="s">
        <v>69</v>
      </c>
      <c r="G3708" s="63">
        <v>117</v>
      </c>
      <c r="H3708" s="52"/>
      <c r="I3708" s="63">
        <v>117</v>
      </c>
      <c r="J3708" s="57"/>
      <c r="K3708" s="52"/>
      <c r="L3708" s="53">
        <v>26.93</v>
      </c>
      <c r="M3708" s="52"/>
      <c r="N3708" s="64">
        <v>941.59</v>
      </c>
      <c r="AF3708" s="39"/>
      <c r="AG3708" s="47"/>
      <c r="AH3708" s="47"/>
      <c r="AL3708" s="3" t="s">
        <v>719</v>
      </c>
      <c r="AN3708" s="47"/>
      <c r="AO3708" s="47"/>
      <c r="AQ3708" s="47"/>
    </row>
    <row r="3709" spans="1:43" s="4" customFormat="1" ht="23.25" x14ac:dyDescent="0.25">
      <c r="A3709" s="56"/>
      <c r="B3709" s="49" t="s">
        <v>720</v>
      </c>
      <c r="C3709" s="372" t="s">
        <v>721</v>
      </c>
      <c r="D3709" s="372"/>
      <c r="E3709" s="372"/>
      <c r="F3709" s="51" t="s">
        <v>69</v>
      </c>
      <c r="G3709" s="63">
        <v>74</v>
      </c>
      <c r="H3709" s="52"/>
      <c r="I3709" s="63">
        <v>74</v>
      </c>
      <c r="J3709" s="57"/>
      <c r="K3709" s="52"/>
      <c r="L3709" s="53">
        <v>17.03</v>
      </c>
      <c r="M3709" s="52"/>
      <c r="N3709" s="64">
        <v>595.54</v>
      </c>
      <c r="AF3709" s="39"/>
      <c r="AG3709" s="47"/>
      <c r="AH3709" s="47"/>
      <c r="AL3709" s="3" t="s">
        <v>721</v>
      </c>
      <c r="AN3709" s="47"/>
      <c r="AO3709" s="47"/>
      <c r="AQ3709" s="47"/>
    </row>
    <row r="3710" spans="1:43" s="4" customFormat="1" ht="15" x14ac:dyDescent="0.25">
      <c r="A3710" s="65"/>
      <c r="B3710" s="66"/>
      <c r="C3710" s="374" t="s">
        <v>72</v>
      </c>
      <c r="D3710" s="374"/>
      <c r="E3710" s="374"/>
      <c r="F3710" s="42"/>
      <c r="G3710" s="43"/>
      <c r="H3710" s="43"/>
      <c r="I3710" s="43"/>
      <c r="J3710" s="45"/>
      <c r="K3710" s="43"/>
      <c r="L3710" s="67">
        <v>93.6</v>
      </c>
      <c r="M3710" s="60"/>
      <c r="N3710" s="46"/>
      <c r="AF3710" s="39"/>
      <c r="AG3710" s="47"/>
      <c r="AH3710" s="47"/>
      <c r="AN3710" s="47" t="s">
        <v>72</v>
      </c>
      <c r="AO3710" s="47"/>
      <c r="AQ3710" s="47"/>
    </row>
    <row r="3711" spans="1:43" s="4" customFormat="1" ht="45.75" x14ac:dyDescent="0.25">
      <c r="A3711" s="40" t="s">
        <v>1252</v>
      </c>
      <c r="B3711" s="41" t="s">
        <v>723</v>
      </c>
      <c r="C3711" s="374" t="s">
        <v>724</v>
      </c>
      <c r="D3711" s="374"/>
      <c r="E3711" s="374"/>
      <c r="F3711" s="42" t="s">
        <v>231</v>
      </c>
      <c r="G3711" s="43">
        <v>8.0640000000000001</v>
      </c>
      <c r="H3711" s="44">
        <v>1</v>
      </c>
      <c r="I3711" s="116">
        <v>8.0640000000000001</v>
      </c>
      <c r="J3711" s="67">
        <v>124.92</v>
      </c>
      <c r="K3711" s="43"/>
      <c r="L3711" s="105">
        <v>1007.35</v>
      </c>
      <c r="M3711" s="43"/>
      <c r="N3711" s="46"/>
      <c r="AF3711" s="39"/>
      <c r="AG3711" s="47"/>
      <c r="AH3711" s="47" t="s">
        <v>724</v>
      </c>
      <c r="AN3711" s="47"/>
      <c r="AO3711" s="47"/>
      <c r="AQ3711" s="47"/>
    </row>
    <row r="3712" spans="1:43" s="4" customFormat="1" ht="15" x14ac:dyDescent="0.25">
      <c r="A3712" s="65"/>
      <c r="B3712" s="66"/>
      <c r="C3712" s="374" t="s">
        <v>72</v>
      </c>
      <c r="D3712" s="374"/>
      <c r="E3712" s="374"/>
      <c r="F3712" s="42"/>
      <c r="G3712" s="43"/>
      <c r="H3712" s="43"/>
      <c r="I3712" s="43"/>
      <c r="J3712" s="45"/>
      <c r="K3712" s="43"/>
      <c r="L3712" s="105">
        <v>1007.35</v>
      </c>
      <c r="M3712" s="60"/>
      <c r="N3712" s="46"/>
      <c r="AF3712" s="39"/>
      <c r="AG3712" s="47"/>
      <c r="AH3712" s="47"/>
      <c r="AN3712" s="47" t="s">
        <v>72</v>
      </c>
      <c r="AO3712" s="47"/>
      <c r="AQ3712" s="47"/>
    </row>
    <row r="3713" spans="1:43" s="4" customFormat="1" ht="45.75" x14ac:dyDescent="0.25">
      <c r="A3713" s="40" t="s">
        <v>1253</v>
      </c>
      <c r="B3713" s="41" t="s">
        <v>714</v>
      </c>
      <c r="C3713" s="374" t="s">
        <v>727</v>
      </c>
      <c r="D3713" s="374"/>
      <c r="E3713" s="374"/>
      <c r="F3713" s="42" t="s">
        <v>716</v>
      </c>
      <c r="G3713" s="43">
        <v>8.0000000000000002E-3</v>
      </c>
      <c r="H3713" s="44">
        <v>1</v>
      </c>
      <c r="I3713" s="116">
        <v>8.0000000000000002E-3</v>
      </c>
      <c r="J3713" s="45"/>
      <c r="K3713" s="43"/>
      <c r="L3713" s="45"/>
      <c r="M3713" s="43"/>
      <c r="N3713" s="46"/>
      <c r="AF3713" s="39"/>
      <c r="AG3713" s="47"/>
      <c r="AH3713" s="47" t="s">
        <v>727</v>
      </c>
      <c r="AN3713" s="47"/>
      <c r="AO3713" s="47"/>
      <c r="AQ3713" s="47"/>
    </row>
    <row r="3714" spans="1:43" s="4" customFormat="1" ht="15" x14ac:dyDescent="0.25">
      <c r="A3714" s="69"/>
      <c r="B3714" s="50"/>
      <c r="C3714" s="372" t="s">
        <v>2554</v>
      </c>
      <c r="D3714" s="372"/>
      <c r="E3714" s="372"/>
      <c r="F3714" s="372"/>
      <c r="G3714" s="372"/>
      <c r="H3714" s="372"/>
      <c r="I3714" s="372"/>
      <c r="J3714" s="372"/>
      <c r="K3714" s="372"/>
      <c r="L3714" s="372"/>
      <c r="M3714" s="372"/>
      <c r="N3714" s="377"/>
      <c r="AF3714" s="39"/>
      <c r="AG3714" s="47"/>
      <c r="AH3714" s="47"/>
      <c r="AI3714" s="3" t="s">
        <v>2554</v>
      </c>
      <c r="AN3714" s="47"/>
      <c r="AO3714" s="47"/>
      <c r="AQ3714" s="47"/>
    </row>
    <row r="3715" spans="1:43" s="4" customFormat="1" ht="22.5" x14ac:dyDescent="0.25">
      <c r="A3715" s="103"/>
      <c r="B3715" s="49" t="s">
        <v>217</v>
      </c>
      <c r="C3715" s="368" t="s">
        <v>218</v>
      </c>
      <c r="D3715" s="368"/>
      <c r="E3715" s="368"/>
      <c r="F3715" s="368"/>
      <c r="G3715" s="368"/>
      <c r="H3715" s="368"/>
      <c r="I3715" s="368"/>
      <c r="J3715" s="368"/>
      <c r="K3715" s="368"/>
      <c r="L3715" s="368"/>
      <c r="M3715" s="368"/>
      <c r="N3715" s="376"/>
      <c r="AF3715" s="39"/>
      <c r="AG3715" s="47"/>
      <c r="AH3715" s="47"/>
      <c r="AJ3715" s="3" t="s">
        <v>218</v>
      </c>
      <c r="AN3715" s="47"/>
      <c r="AO3715" s="47"/>
      <c r="AQ3715" s="47"/>
    </row>
    <row r="3716" spans="1:43" s="4" customFormat="1" ht="15" x14ac:dyDescent="0.25">
      <c r="A3716" s="48"/>
      <c r="B3716" s="49" t="s">
        <v>58</v>
      </c>
      <c r="C3716" s="372" t="s">
        <v>62</v>
      </c>
      <c r="D3716" s="372"/>
      <c r="E3716" s="372"/>
      <c r="F3716" s="51"/>
      <c r="G3716" s="52"/>
      <c r="H3716" s="52"/>
      <c r="I3716" s="52"/>
      <c r="J3716" s="107">
        <v>2090.62</v>
      </c>
      <c r="K3716" s="54">
        <v>1.1499999999999999</v>
      </c>
      <c r="L3716" s="53">
        <v>19.23</v>
      </c>
      <c r="M3716" s="54">
        <v>34.96</v>
      </c>
      <c r="N3716" s="64">
        <v>672.28</v>
      </c>
      <c r="AF3716" s="39"/>
      <c r="AG3716" s="47"/>
      <c r="AH3716" s="47"/>
      <c r="AK3716" s="3" t="s">
        <v>62</v>
      </c>
      <c r="AN3716" s="47"/>
      <c r="AO3716" s="47"/>
      <c r="AQ3716" s="47"/>
    </row>
    <row r="3717" spans="1:43" s="4" customFormat="1" ht="15" x14ac:dyDescent="0.25">
      <c r="A3717" s="48"/>
      <c r="B3717" s="49" t="s">
        <v>73</v>
      </c>
      <c r="C3717" s="372" t="s">
        <v>175</v>
      </c>
      <c r="D3717" s="372"/>
      <c r="E3717" s="372"/>
      <c r="F3717" s="51"/>
      <c r="G3717" s="52"/>
      <c r="H3717" s="52"/>
      <c r="I3717" s="52"/>
      <c r="J3717" s="107">
        <v>3282.3</v>
      </c>
      <c r="K3717" s="54">
        <v>1.1499999999999999</v>
      </c>
      <c r="L3717" s="53">
        <v>30.2</v>
      </c>
      <c r="M3717" s="52"/>
      <c r="N3717" s="58"/>
      <c r="AF3717" s="39"/>
      <c r="AG3717" s="47"/>
      <c r="AH3717" s="47"/>
      <c r="AK3717" s="3" t="s">
        <v>175</v>
      </c>
      <c r="AN3717" s="47"/>
      <c r="AO3717" s="47"/>
      <c r="AQ3717" s="47"/>
    </row>
    <row r="3718" spans="1:43" s="4" customFormat="1" ht="15" x14ac:dyDescent="0.25">
      <c r="A3718" s="48"/>
      <c r="B3718" s="49" t="s">
        <v>78</v>
      </c>
      <c r="C3718" s="372" t="s">
        <v>176</v>
      </c>
      <c r="D3718" s="372"/>
      <c r="E3718" s="372"/>
      <c r="F3718" s="51"/>
      <c r="G3718" s="52"/>
      <c r="H3718" s="52"/>
      <c r="I3718" s="52"/>
      <c r="J3718" s="53">
        <v>411.71</v>
      </c>
      <c r="K3718" s="54">
        <v>1.1499999999999999</v>
      </c>
      <c r="L3718" s="53">
        <v>3.79</v>
      </c>
      <c r="M3718" s="54">
        <v>34.96</v>
      </c>
      <c r="N3718" s="64">
        <v>132.5</v>
      </c>
      <c r="AF3718" s="39"/>
      <c r="AG3718" s="47"/>
      <c r="AH3718" s="47"/>
      <c r="AK3718" s="3" t="s">
        <v>176</v>
      </c>
      <c r="AN3718" s="47"/>
      <c r="AO3718" s="47"/>
      <c r="AQ3718" s="47"/>
    </row>
    <row r="3719" spans="1:43" s="4" customFormat="1" ht="15" x14ac:dyDescent="0.25">
      <c r="A3719" s="48"/>
      <c r="B3719" s="49" t="s">
        <v>122</v>
      </c>
      <c r="C3719" s="372" t="s">
        <v>177</v>
      </c>
      <c r="D3719" s="372"/>
      <c r="E3719" s="372"/>
      <c r="F3719" s="51"/>
      <c r="G3719" s="52"/>
      <c r="H3719" s="52"/>
      <c r="I3719" s="52"/>
      <c r="J3719" s="53">
        <v>26.46</v>
      </c>
      <c r="K3719" s="52"/>
      <c r="L3719" s="53">
        <v>0.21</v>
      </c>
      <c r="M3719" s="52"/>
      <c r="N3719" s="58"/>
      <c r="AF3719" s="39"/>
      <c r="AG3719" s="47"/>
      <c r="AH3719" s="47"/>
      <c r="AK3719" s="3" t="s">
        <v>177</v>
      </c>
      <c r="AN3719" s="47"/>
      <c r="AO3719" s="47"/>
      <c r="AQ3719" s="47"/>
    </row>
    <row r="3720" spans="1:43" s="4" customFormat="1" ht="15" x14ac:dyDescent="0.25">
      <c r="A3720" s="56"/>
      <c r="B3720" s="49"/>
      <c r="C3720" s="372" t="s">
        <v>63</v>
      </c>
      <c r="D3720" s="372"/>
      <c r="E3720" s="372"/>
      <c r="F3720" s="51" t="s">
        <v>64</v>
      </c>
      <c r="G3720" s="54">
        <v>225.04</v>
      </c>
      <c r="H3720" s="54">
        <v>1.1499999999999999</v>
      </c>
      <c r="I3720" s="117">
        <v>2.0703680000000002</v>
      </c>
      <c r="J3720" s="57"/>
      <c r="K3720" s="52"/>
      <c r="L3720" s="57"/>
      <c r="M3720" s="52"/>
      <c r="N3720" s="58"/>
      <c r="AF3720" s="39"/>
      <c r="AG3720" s="47"/>
      <c r="AH3720" s="47"/>
      <c r="AL3720" s="3" t="s">
        <v>63</v>
      </c>
      <c r="AN3720" s="47"/>
      <c r="AO3720" s="47"/>
      <c r="AQ3720" s="47"/>
    </row>
    <row r="3721" spans="1:43" s="4" customFormat="1" ht="15" x14ac:dyDescent="0.25">
      <c r="A3721" s="56"/>
      <c r="B3721" s="49"/>
      <c r="C3721" s="372" t="s">
        <v>178</v>
      </c>
      <c r="D3721" s="372"/>
      <c r="E3721" s="372"/>
      <c r="F3721" s="51" t="s">
        <v>64</v>
      </c>
      <c r="G3721" s="54">
        <v>30.76</v>
      </c>
      <c r="H3721" s="54">
        <v>1.1499999999999999</v>
      </c>
      <c r="I3721" s="117">
        <v>0.28299200000000002</v>
      </c>
      <c r="J3721" s="57"/>
      <c r="K3721" s="52"/>
      <c r="L3721" s="57"/>
      <c r="M3721" s="52"/>
      <c r="N3721" s="58"/>
      <c r="AF3721" s="39"/>
      <c r="AG3721" s="47"/>
      <c r="AH3721" s="47"/>
      <c r="AL3721" s="3" t="s">
        <v>178</v>
      </c>
      <c r="AN3721" s="47"/>
      <c r="AO3721" s="47"/>
      <c r="AQ3721" s="47"/>
    </row>
    <row r="3722" spans="1:43" s="4" customFormat="1" ht="15" x14ac:dyDescent="0.25">
      <c r="A3722" s="48"/>
      <c r="B3722" s="49"/>
      <c r="C3722" s="375" t="s">
        <v>65</v>
      </c>
      <c r="D3722" s="375"/>
      <c r="E3722" s="375"/>
      <c r="F3722" s="59"/>
      <c r="G3722" s="60"/>
      <c r="H3722" s="60"/>
      <c r="I3722" s="60"/>
      <c r="J3722" s="108">
        <v>5399.38</v>
      </c>
      <c r="K3722" s="60"/>
      <c r="L3722" s="61">
        <v>49.64</v>
      </c>
      <c r="M3722" s="60"/>
      <c r="N3722" s="62"/>
      <c r="AF3722" s="39"/>
      <c r="AG3722" s="47"/>
      <c r="AH3722" s="47"/>
      <c r="AM3722" s="3" t="s">
        <v>65</v>
      </c>
      <c r="AN3722" s="47"/>
      <c r="AO3722" s="47"/>
      <c r="AQ3722" s="47"/>
    </row>
    <row r="3723" spans="1:43" s="4" customFormat="1" ht="15" x14ac:dyDescent="0.25">
      <c r="A3723" s="56"/>
      <c r="B3723" s="49"/>
      <c r="C3723" s="372" t="s">
        <v>66</v>
      </c>
      <c r="D3723" s="372"/>
      <c r="E3723" s="372"/>
      <c r="F3723" s="51"/>
      <c r="G3723" s="52"/>
      <c r="H3723" s="52"/>
      <c r="I3723" s="52"/>
      <c r="J3723" s="57"/>
      <c r="K3723" s="52"/>
      <c r="L3723" s="53">
        <v>23.02</v>
      </c>
      <c r="M3723" s="52"/>
      <c r="N3723" s="64">
        <v>804.78</v>
      </c>
      <c r="AF3723" s="39"/>
      <c r="AG3723" s="47"/>
      <c r="AH3723" s="47"/>
      <c r="AL3723" s="3" t="s">
        <v>66</v>
      </c>
      <c r="AN3723" s="47"/>
      <c r="AO3723" s="47"/>
      <c r="AQ3723" s="47"/>
    </row>
    <row r="3724" spans="1:43" s="4" customFormat="1" ht="23.25" x14ac:dyDescent="0.25">
      <c r="A3724" s="56"/>
      <c r="B3724" s="49" t="s">
        <v>718</v>
      </c>
      <c r="C3724" s="372" t="s">
        <v>719</v>
      </c>
      <c r="D3724" s="372"/>
      <c r="E3724" s="372"/>
      <c r="F3724" s="51" t="s">
        <v>69</v>
      </c>
      <c r="G3724" s="63">
        <v>117</v>
      </c>
      <c r="H3724" s="52"/>
      <c r="I3724" s="63">
        <v>117</v>
      </c>
      <c r="J3724" s="57"/>
      <c r="K3724" s="52"/>
      <c r="L3724" s="53">
        <v>26.93</v>
      </c>
      <c r="M3724" s="52"/>
      <c r="N3724" s="64">
        <v>941.59</v>
      </c>
      <c r="AF3724" s="39"/>
      <c r="AG3724" s="47"/>
      <c r="AH3724" s="47"/>
      <c r="AL3724" s="3" t="s">
        <v>719</v>
      </c>
      <c r="AN3724" s="47"/>
      <c r="AO3724" s="47"/>
      <c r="AQ3724" s="47"/>
    </row>
    <row r="3725" spans="1:43" s="4" customFormat="1" ht="23.25" x14ac:dyDescent="0.25">
      <c r="A3725" s="56"/>
      <c r="B3725" s="49" t="s">
        <v>720</v>
      </c>
      <c r="C3725" s="372" t="s">
        <v>721</v>
      </c>
      <c r="D3725" s="372"/>
      <c r="E3725" s="372"/>
      <c r="F3725" s="51" t="s">
        <v>69</v>
      </c>
      <c r="G3725" s="63">
        <v>74</v>
      </c>
      <c r="H3725" s="52"/>
      <c r="I3725" s="63">
        <v>74</v>
      </c>
      <c r="J3725" s="57"/>
      <c r="K3725" s="52"/>
      <c r="L3725" s="53">
        <v>17.03</v>
      </c>
      <c r="M3725" s="52"/>
      <c r="N3725" s="64">
        <v>595.54</v>
      </c>
      <c r="AF3725" s="39"/>
      <c r="AG3725" s="47"/>
      <c r="AH3725" s="47"/>
      <c r="AL3725" s="3" t="s">
        <v>721</v>
      </c>
      <c r="AN3725" s="47"/>
      <c r="AO3725" s="47"/>
      <c r="AQ3725" s="47"/>
    </row>
    <row r="3726" spans="1:43" s="4" customFormat="1" ht="15" x14ac:dyDescent="0.25">
      <c r="A3726" s="65"/>
      <c r="B3726" s="66"/>
      <c r="C3726" s="374" t="s">
        <v>72</v>
      </c>
      <c r="D3726" s="374"/>
      <c r="E3726" s="374"/>
      <c r="F3726" s="42"/>
      <c r="G3726" s="43"/>
      <c r="H3726" s="43"/>
      <c r="I3726" s="43"/>
      <c r="J3726" s="45"/>
      <c r="K3726" s="43"/>
      <c r="L3726" s="67">
        <v>93.6</v>
      </c>
      <c r="M3726" s="60"/>
      <c r="N3726" s="46"/>
      <c r="AF3726" s="39"/>
      <c r="AG3726" s="47"/>
      <c r="AH3726" s="47"/>
      <c r="AN3726" s="47" t="s">
        <v>72</v>
      </c>
      <c r="AO3726" s="47"/>
      <c r="AQ3726" s="47"/>
    </row>
    <row r="3727" spans="1:43" s="4" customFormat="1" ht="45.75" x14ac:dyDescent="0.25">
      <c r="A3727" s="40" t="s">
        <v>1254</v>
      </c>
      <c r="B3727" s="41" t="s">
        <v>723</v>
      </c>
      <c r="C3727" s="374" t="s">
        <v>724</v>
      </c>
      <c r="D3727" s="374"/>
      <c r="E3727" s="374"/>
      <c r="F3727" s="42" t="s">
        <v>231</v>
      </c>
      <c r="G3727" s="43">
        <v>8.0640000000000001</v>
      </c>
      <c r="H3727" s="44">
        <v>1</v>
      </c>
      <c r="I3727" s="116">
        <v>8.0640000000000001</v>
      </c>
      <c r="J3727" s="67">
        <v>124.92</v>
      </c>
      <c r="K3727" s="43"/>
      <c r="L3727" s="105">
        <v>1007.35</v>
      </c>
      <c r="M3727" s="43"/>
      <c r="N3727" s="46"/>
      <c r="AF3727" s="39"/>
      <c r="AG3727" s="47"/>
      <c r="AH3727" s="47" t="s">
        <v>724</v>
      </c>
      <c r="AN3727" s="47"/>
      <c r="AO3727" s="47"/>
      <c r="AQ3727" s="47"/>
    </row>
    <row r="3728" spans="1:43" s="4" customFormat="1" ht="15" x14ac:dyDescent="0.25">
      <c r="A3728" s="65"/>
      <c r="B3728" s="66"/>
      <c r="C3728" s="374" t="s">
        <v>72</v>
      </c>
      <c r="D3728" s="374"/>
      <c r="E3728" s="374"/>
      <c r="F3728" s="42"/>
      <c r="G3728" s="43"/>
      <c r="H3728" s="43"/>
      <c r="I3728" s="43"/>
      <c r="J3728" s="45"/>
      <c r="K3728" s="43"/>
      <c r="L3728" s="105">
        <v>1007.35</v>
      </c>
      <c r="M3728" s="60"/>
      <c r="N3728" s="46"/>
      <c r="AF3728" s="39"/>
      <c r="AG3728" s="47"/>
      <c r="AH3728" s="47"/>
      <c r="AN3728" s="47" t="s">
        <v>72</v>
      </c>
      <c r="AO3728" s="47"/>
      <c r="AQ3728" s="47"/>
    </row>
    <row r="3729" spans="1:43" s="4" customFormat="1" ht="56.25" x14ac:dyDescent="0.25">
      <c r="A3729" s="40" t="s">
        <v>1259</v>
      </c>
      <c r="B3729" s="41" t="s">
        <v>730</v>
      </c>
      <c r="C3729" s="374" t="s">
        <v>731</v>
      </c>
      <c r="D3729" s="374"/>
      <c r="E3729" s="374"/>
      <c r="F3729" s="42" t="s">
        <v>732</v>
      </c>
      <c r="G3729" s="43">
        <v>0.08</v>
      </c>
      <c r="H3729" s="44">
        <v>1</v>
      </c>
      <c r="I3729" s="68">
        <v>0.08</v>
      </c>
      <c r="J3729" s="45"/>
      <c r="K3729" s="43"/>
      <c r="L3729" s="45"/>
      <c r="M3729" s="43"/>
      <c r="N3729" s="46"/>
      <c r="AF3729" s="39"/>
      <c r="AG3729" s="47"/>
      <c r="AH3729" s="47" t="s">
        <v>731</v>
      </c>
      <c r="AN3729" s="47"/>
      <c r="AO3729" s="47"/>
      <c r="AQ3729" s="47"/>
    </row>
    <row r="3730" spans="1:43" s="4" customFormat="1" ht="15" x14ac:dyDescent="0.25">
      <c r="A3730" s="69"/>
      <c r="B3730" s="50"/>
      <c r="C3730" s="372" t="s">
        <v>77</v>
      </c>
      <c r="D3730" s="372"/>
      <c r="E3730" s="372"/>
      <c r="F3730" s="372"/>
      <c r="G3730" s="372"/>
      <c r="H3730" s="372"/>
      <c r="I3730" s="372"/>
      <c r="J3730" s="372"/>
      <c r="K3730" s="372"/>
      <c r="L3730" s="372"/>
      <c r="M3730" s="372"/>
      <c r="N3730" s="377"/>
      <c r="AF3730" s="39"/>
      <c r="AG3730" s="47"/>
      <c r="AH3730" s="47"/>
      <c r="AI3730" s="3" t="s">
        <v>77</v>
      </c>
      <c r="AN3730" s="47"/>
      <c r="AO3730" s="47"/>
      <c r="AQ3730" s="47"/>
    </row>
    <row r="3731" spans="1:43" s="4" customFormat="1" ht="22.5" x14ac:dyDescent="0.25">
      <c r="A3731" s="103"/>
      <c r="B3731" s="49" t="s">
        <v>217</v>
      </c>
      <c r="C3731" s="368" t="s">
        <v>218</v>
      </c>
      <c r="D3731" s="368"/>
      <c r="E3731" s="368"/>
      <c r="F3731" s="368"/>
      <c r="G3731" s="368"/>
      <c r="H3731" s="368"/>
      <c r="I3731" s="368"/>
      <c r="J3731" s="368"/>
      <c r="K3731" s="368"/>
      <c r="L3731" s="368"/>
      <c r="M3731" s="368"/>
      <c r="N3731" s="376"/>
      <c r="AF3731" s="39"/>
      <c r="AG3731" s="47"/>
      <c r="AH3731" s="47"/>
      <c r="AJ3731" s="3" t="s">
        <v>218</v>
      </c>
      <c r="AN3731" s="47"/>
      <c r="AO3731" s="47"/>
      <c r="AQ3731" s="47"/>
    </row>
    <row r="3732" spans="1:43" s="4" customFormat="1" ht="15" x14ac:dyDescent="0.25">
      <c r="A3732" s="48"/>
      <c r="B3732" s="49" t="s">
        <v>58</v>
      </c>
      <c r="C3732" s="372" t="s">
        <v>62</v>
      </c>
      <c r="D3732" s="372"/>
      <c r="E3732" s="372"/>
      <c r="F3732" s="51"/>
      <c r="G3732" s="52"/>
      <c r="H3732" s="52"/>
      <c r="I3732" s="52"/>
      <c r="J3732" s="53">
        <v>689.47</v>
      </c>
      <c r="K3732" s="54">
        <v>1.1499999999999999</v>
      </c>
      <c r="L3732" s="53">
        <v>63.43</v>
      </c>
      <c r="M3732" s="54">
        <v>34.96</v>
      </c>
      <c r="N3732" s="55">
        <v>2217.5100000000002</v>
      </c>
      <c r="AF3732" s="39"/>
      <c r="AG3732" s="47"/>
      <c r="AH3732" s="47"/>
      <c r="AK3732" s="3" t="s">
        <v>62</v>
      </c>
      <c r="AN3732" s="47"/>
      <c r="AO3732" s="47"/>
      <c r="AQ3732" s="47"/>
    </row>
    <row r="3733" spans="1:43" s="4" customFormat="1" ht="15" x14ac:dyDescent="0.25">
      <c r="A3733" s="48"/>
      <c r="B3733" s="49" t="s">
        <v>73</v>
      </c>
      <c r="C3733" s="372" t="s">
        <v>175</v>
      </c>
      <c r="D3733" s="372"/>
      <c r="E3733" s="372"/>
      <c r="F3733" s="51"/>
      <c r="G3733" s="52"/>
      <c r="H3733" s="52"/>
      <c r="I3733" s="52"/>
      <c r="J3733" s="53">
        <v>72.67</v>
      </c>
      <c r="K3733" s="54">
        <v>1.1499999999999999</v>
      </c>
      <c r="L3733" s="53">
        <v>6.69</v>
      </c>
      <c r="M3733" s="52"/>
      <c r="N3733" s="58"/>
      <c r="AF3733" s="39"/>
      <c r="AG3733" s="47"/>
      <c r="AH3733" s="47"/>
      <c r="AK3733" s="3" t="s">
        <v>175</v>
      </c>
      <c r="AN3733" s="47"/>
      <c r="AO3733" s="47"/>
      <c r="AQ3733" s="47"/>
    </row>
    <row r="3734" spans="1:43" s="4" customFormat="1" ht="15" x14ac:dyDescent="0.25">
      <c r="A3734" s="48"/>
      <c r="B3734" s="49" t="s">
        <v>78</v>
      </c>
      <c r="C3734" s="372" t="s">
        <v>176</v>
      </c>
      <c r="D3734" s="372"/>
      <c r="E3734" s="372"/>
      <c r="F3734" s="51"/>
      <c r="G3734" s="52"/>
      <c r="H3734" s="52"/>
      <c r="I3734" s="52"/>
      <c r="J3734" s="53">
        <v>0.41</v>
      </c>
      <c r="K3734" s="54">
        <v>1.1499999999999999</v>
      </c>
      <c r="L3734" s="53">
        <v>0.04</v>
      </c>
      <c r="M3734" s="54">
        <v>34.96</v>
      </c>
      <c r="N3734" s="64">
        <v>1.4</v>
      </c>
      <c r="AF3734" s="39"/>
      <c r="AG3734" s="47"/>
      <c r="AH3734" s="47"/>
      <c r="AK3734" s="3" t="s">
        <v>176</v>
      </c>
      <c r="AN3734" s="47"/>
      <c r="AO3734" s="47"/>
      <c r="AQ3734" s="47"/>
    </row>
    <row r="3735" spans="1:43" s="4" customFormat="1" ht="15" x14ac:dyDescent="0.25">
      <c r="A3735" s="48"/>
      <c r="B3735" s="49" t="s">
        <v>122</v>
      </c>
      <c r="C3735" s="372" t="s">
        <v>177</v>
      </c>
      <c r="D3735" s="372"/>
      <c r="E3735" s="372"/>
      <c r="F3735" s="51"/>
      <c r="G3735" s="52"/>
      <c r="H3735" s="52"/>
      <c r="I3735" s="52"/>
      <c r="J3735" s="53">
        <v>484.59</v>
      </c>
      <c r="K3735" s="52"/>
      <c r="L3735" s="53">
        <v>38.770000000000003</v>
      </c>
      <c r="M3735" s="52"/>
      <c r="N3735" s="58"/>
      <c r="AF3735" s="39"/>
      <c r="AG3735" s="47"/>
      <c r="AH3735" s="47"/>
      <c r="AK3735" s="3" t="s">
        <v>177</v>
      </c>
      <c r="AN3735" s="47"/>
      <c r="AO3735" s="47"/>
      <c r="AQ3735" s="47"/>
    </row>
    <row r="3736" spans="1:43" s="4" customFormat="1" ht="15" x14ac:dyDescent="0.25">
      <c r="A3736" s="56"/>
      <c r="B3736" s="49"/>
      <c r="C3736" s="372" t="s">
        <v>63</v>
      </c>
      <c r="D3736" s="372"/>
      <c r="E3736" s="372"/>
      <c r="F3736" s="51" t="s">
        <v>64</v>
      </c>
      <c r="G3736" s="54">
        <v>71.67</v>
      </c>
      <c r="H3736" s="54">
        <v>1.1499999999999999</v>
      </c>
      <c r="I3736" s="114">
        <v>6.5936399999999997</v>
      </c>
      <c r="J3736" s="57"/>
      <c r="K3736" s="52"/>
      <c r="L3736" s="57"/>
      <c r="M3736" s="52"/>
      <c r="N3736" s="58"/>
      <c r="AF3736" s="39"/>
      <c r="AG3736" s="47"/>
      <c r="AH3736" s="47"/>
      <c r="AL3736" s="3" t="s">
        <v>63</v>
      </c>
      <c r="AN3736" s="47"/>
      <c r="AO3736" s="47"/>
      <c r="AQ3736" s="47"/>
    </row>
    <row r="3737" spans="1:43" s="4" customFormat="1" ht="15" x14ac:dyDescent="0.25">
      <c r="A3737" s="56"/>
      <c r="B3737" s="49"/>
      <c r="C3737" s="372" t="s">
        <v>178</v>
      </c>
      <c r="D3737" s="372"/>
      <c r="E3737" s="372"/>
      <c r="F3737" s="51" t="s">
        <v>64</v>
      </c>
      <c r="G3737" s="54">
        <v>0.03</v>
      </c>
      <c r="H3737" s="54">
        <v>1.1499999999999999</v>
      </c>
      <c r="I3737" s="114">
        <v>2.7599999999999999E-3</v>
      </c>
      <c r="J3737" s="57"/>
      <c r="K3737" s="52"/>
      <c r="L3737" s="57"/>
      <c r="M3737" s="52"/>
      <c r="N3737" s="58"/>
      <c r="AF3737" s="39"/>
      <c r="AG3737" s="47"/>
      <c r="AH3737" s="47"/>
      <c r="AL3737" s="3" t="s">
        <v>178</v>
      </c>
      <c r="AN3737" s="47"/>
      <c r="AO3737" s="47"/>
      <c r="AQ3737" s="47"/>
    </row>
    <row r="3738" spans="1:43" s="4" customFormat="1" ht="15" x14ac:dyDescent="0.25">
      <c r="A3738" s="48"/>
      <c r="B3738" s="49"/>
      <c r="C3738" s="375" t="s">
        <v>65</v>
      </c>
      <c r="D3738" s="375"/>
      <c r="E3738" s="375"/>
      <c r="F3738" s="59"/>
      <c r="G3738" s="60"/>
      <c r="H3738" s="60"/>
      <c r="I3738" s="60"/>
      <c r="J3738" s="108">
        <v>1246.73</v>
      </c>
      <c r="K3738" s="60"/>
      <c r="L3738" s="61">
        <v>108.89</v>
      </c>
      <c r="M3738" s="60"/>
      <c r="N3738" s="62"/>
      <c r="AF3738" s="39"/>
      <c r="AG3738" s="47"/>
      <c r="AH3738" s="47"/>
      <c r="AM3738" s="3" t="s">
        <v>65</v>
      </c>
      <c r="AN3738" s="47"/>
      <c r="AO3738" s="47"/>
      <c r="AQ3738" s="47"/>
    </row>
    <row r="3739" spans="1:43" s="4" customFormat="1" ht="15" x14ac:dyDescent="0.25">
      <c r="A3739" s="56"/>
      <c r="B3739" s="49"/>
      <c r="C3739" s="372" t="s">
        <v>66</v>
      </c>
      <c r="D3739" s="372"/>
      <c r="E3739" s="372"/>
      <c r="F3739" s="51"/>
      <c r="G3739" s="52"/>
      <c r="H3739" s="52"/>
      <c r="I3739" s="52"/>
      <c r="J3739" s="57"/>
      <c r="K3739" s="52"/>
      <c r="L3739" s="53">
        <v>63.47</v>
      </c>
      <c r="M3739" s="52"/>
      <c r="N3739" s="55">
        <v>2218.91</v>
      </c>
      <c r="AF3739" s="39"/>
      <c r="AG3739" s="47"/>
      <c r="AH3739" s="47"/>
      <c r="AL3739" s="3" t="s">
        <v>66</v>
      </c>
      <c r="AN3739" s="47"/>
      <c r="AO3739" s="47"/>
      <c r="AQ3739" s="47"/>
    </row>
    <row r="3740" spans="1:43" s="4" customFormat="1" ht="23.25" x14ac:dyDescent="0.25">
      <c r="A3740" s="56"/>
      <c r="B3740" s="49" t="s">
        <v>718</v>
      </c>
      <c r="C3740" s="372" t="s">
        <v>719</v>
      </c>
      <c r="D3740" s="372"/>
      <c r="E3740" s="372"/>
      <c r="F3740" s="51" t="s">
        <v>69</v>
      </c>
      <c r="G3740" s="63">
        <v>117</v>
      </c>
      <c r="H3740" s="52"/>
      <c r="I3740" s="63">
        <v>117</v>
      </c>
      <c r="J3740" s="57"/>
      <c r="K3740" s="52"/>
      <c r="L3740" s="53">
        <v>74.260000000000005</v>
      </c>
      <c r="M3740" s="52"/>
      <c r="N3740" s="55">
        <v>2596.12</v>
      </c>
      <c r="AF3740" s="39"/>
      <c r="AG3740" s="47"/>
      <c r="AH3740" s="47"/>
      <c r="AL3740" s="3" t="s">
        <v>719</v>
      </c>
      <c r="AN3740" s="47"/>
      <c r="AO3740" s="47"/>
      <c r="AQ3740" s="47"/>
    </row>
    <row r="3741" spans="1:43" s="4" customFormat="1" ht="23.25" x14ac:dyDescent="0.25">
      <c r="A3741" s="56"/>
      <c r="B3741" s="49" t="s">
        <v>720</v>
      </c>
      <c r="C3741" s="372" t="s">
        <v>721</v>
      </c>
      <c r="D3741" s="372"/>
      <c r="E3741" s="372"/>
      <c r="F3741" s="51" t="s">
        <v>69</v>
      </c>
      <c r="G3741" s="63">
        <v>74</v>
      </c>
      <c r="H3741" s="52"/>
      <c r="I3741" s="63">
        <v>74</v>
      </c>
      <c r="J3741" s="57"/>
      <c r="K3741" s="52"/>
      <c r="L3741" s="53">
        <v>46.97</v>
      </c>
      <c r="M3741" s="52"/>
      <c r="N3741" s="55">
        <v>1641.99</v>
      </c>
      <c r="AF3741" s="39"/>
      <c r="AG3741" s="47"/>
      <c r="AH3741" s="47"/>
      <c r="AL3741" s="3" t="s">
        <v>721</v>
      </c>
      <c r="AN3741" s="47"/>
      <c r="AO3741" s="47"/>
      <c r="AQ3741" s="47"/>
    </row>
    <row r="3742" spans="1:43" s="4" customFormat="1" ht="15" x14ac:dyDescent="0.25">
      <c r="A3742" s="65"/>
      <c r="B3742" s="66"/>
      <c r="C3742" s="374" t="s">
        <v>72</v>
      </c>
      <c r="D3742" s="374"/>
      <c r="E3742" s="374"/>
      <c r="F3742" s="42"/>
      <c r="G3742" s="43"/>
      <c r="H3742" s="43"/>
      <c r="I3742" s="43"/>
      <c r="J3742" s="45"/>
      <c r="K3742" s="43"/>
      <c r="L3742" s="67">
        <v>230.12</v>
      </c>
      <c r="M3742" s="60"/>
      <c r="N3742" s="46"/>
      <c r="AF3742" s="39"/>
      <c r="AG3742" s="47"/>
      <c r="AH3742" s="47"/>
      <c r="AN3742" s="47" t="s">
        <v>72</v>
      </c>
      <c r="AO3742" s="47"/>
      <c r="AQ3742" s="47"/>
    </row>
    <row r="3743" spans="1:43" s="4" customFormat="1" ht="45.75" x14ac:dyDescent="0.25">
      <c r="A3743" s="40" t="s">
        <v>1261</v>
      </c>
      <c r="B3743" s="41" t="s">
        <v>745</v>
      </c>
      <c r="C3743" s="374" t="s">
        <v>2518</v>
      </c>
      <c r="D3743" s="374"/>
      <c r="E3743" s="374"/>
      <c r="F3743" s="42" t="s">
        <v>318</v>
      </c>
      <c r="G3743" s="43">
        <v>0.48</v>
      </c>
      <c r="H3743" s="44">
        <v>1</v>
      </c>
      <c r="I3743" s="68">
        <v>0.48</v>
      </c>
      <c r="J3743" s="45"/>
      <c r="K3743" s="43"/>
      <c r="L3743" s="45"/>
      <c r="M3743" s="43"/>
      <c r="N3743" s="46"/>
      <c r="AF3743" s="39"/>
      <c r="AG3743" s="47"/>
      <c r="AH3743" s="47" t="s">
        <v>2518</v>
      </c>
      <c r="AN3743" s="47"/>
      <c r="AO3743" s="47"/>
      <c r="AQ3743" s="47"/>
    </row>
    <row r="3744" spans="1:43" s="4" customFormat="1" ht="15" x14ac:dyDescent="0.25">
      <c r="A3744" s="69"/>
      <c r="B3744" s="50"/>
      <c r="C3744" s="372" t="s">
        <v>2555</v>
      </c>
      <c r="D3744" s="372"/>
      <c r="E3744" s="372"/>
      <c r="F3744" s="372"/>
      <c r="G3744" s="372"/>
      <c r="H3744" s="372"/>
      <c r="I3744" s="372"/>
      <c r="J3744" s="372"/>
      <c r="K3744" s="372"/>
      <c r="L3744" s="372"/>
      <c r="M3744" s="372"/>
      <c r="N3744" s="377"/>
      <c r="AF3744" s="39"/>
      <c r="AG3744" s="47"/>
      <c r="AH3744" s="47"/>
      <c r="AI3744" s="3" t="s">
        <v>2555</v>
      </c>
      <c r="AN3744" s="47"/>
      <c r="AO3744" s="47"/>
      <c r="AQ3744" s="47"/>
    </row>
    <row r="3745" spans="1:43" s="4" customFormat="1" ht="22.5" x14ac:dyDescent="0.25">
      <c r="A3745" s="103"/>
      <c r="B3745" s="49" t="s">
        <v>217</v>
      </c>
      <c r="C3745" s="368" t="s">
        <v>218</v>
      </c>
      <c r="D3745" s="368"/>
      <c r="E3745" s="368"/>
      <c r="F3745" s="368"/>
      <c r="G3745" s="368"/>
      <c r="H3745" s="368"/>
      <c r="I3745" s="368"/>
      <c r="J3745" s="368"/>
      <c r="K3745" s="368"/>
      <c r="L3745" s="368"/>
      <c r="M3745" s="368"/>
      <c r="N3745" s="376"/>
      <c r="AF3745" s="39"/>
      <c r="AG3745" s="47"/>
      <c r="AH3745" s="47"/>
      <c r="AJ3745" s="3" t="s">
        <v>218</v>
      </c>
      <c r="AN3745" s="47"/>
      <c r="AO3745" s="47"/>
      <c r="AQ3745" s="47"/>
    </row>
    <row r="3746" spans="1:43" s="4" customFormat="1" ht="15" x14ac:dyDescent="0.25">
      <c r="A3746" s="48"/>
      <c r="B3746" s="49" t="s">
        <v>58</v>
      </c>
      <c r="C3746" s="372" t="s">
        <v>62</v>
      </c>
      <c r="D3746" s="372"/>
      <c r="E3746" s="372"/>
      <c r="F3746" s="51"/>
      <c r="G3746" s="52"/>
      <c r="H3746" s="52"/>
      <c r="I3746" s="52"/>
      <c r="J3746" s="53">
        <v>1.19</v>
      </c>
      <c r="K3746" s="54">
        <v>1.1499999999999999</v>
      </c>
      <c r="L3746" s="53">
        <v>0.66</v>
      </c>
      <c r="M3746" s="54">
        <v>34.96</v>
      </c>
      <c r="N3746" s="64">
        <v>23.07</v>
      </c>
      <c r="AF3746" s="39"/>
      <c r="AG3746" s="47"/>
      <c r="AH3746" s="47"/>
      <c r="AK3746" s="3" t="s">
        <v>62</v>
      </c>
      <c r="AN3746" s="47"/>
      <c r="AO3746" s="47"/>
      <c r="AQ3746" s="47"/>
    </row>
    <row r="3747" spans="1:43" s="4" customFormat="1" ht="15" x14ac:dyDescent="0.25">
      <c r="A3747" s="48"/>
      <c r="B3747" s="49" t="s">
        <v>73</v>
      </c>
      <c r="C3747" s="372" t="s">
        <v>175</v>
      </c>
      <c r="D3747" s="372"/>
      <c r="E3747" s="372"/>
      <c r="F3747" s="51"/>
      <c r="G3747" s="52"/>
      <c r="H3747" s="52"/>
      <c r="I3747" s="52"/>
      <c r="J3747" s="53">
        <v>0.08</v>
      </c>
      <c r="K3747" s="54">
        <v>1.1499999999999999</v>
      </c>
      <c r="L3747" s="53">
        <v>0.04</v>
      </c>
      <c r="M3747" s="52"/>
      <c r="N3747" s="58"/>
      <c r="AF3747" s="39"/>
      <c r="AG3747" s="47"/>
      <c r="AH3747" s="47"/>
      <c r="AK3747" s="3" t="s">
        <v>175</v>
      </c>
      <c r="AN3747" s="47"/>
      <c r="AO3747" s="47"/>
      <c r="AQ3747" s="47"/>
    </row>
    <row r="3748" spans="1:43" s="4" customFormat="1" ht="15" x14ac:dyDescent="0.25">
      <c r="A3748" s="48"/>
      <c r="B3748" s="49" t="s">
        <v>122</v>
      </c>
      <c r="C3748" s="372" t="s">
        <v>177</v>
      </c>
      <c r="D3748" s="372"/>
      <c r="E3748" s="372"/>
      <c r="F3748" s="51"/>
      <c r="G3748" s="52"/>
      <c r="H3748" s="52"/>
      <c r="I3748" s="52"/>
      <c r="J3748" s="53">
        <v>6.31</v>
      </c>
      <c r="K3748" s="52"/>
      <c r="L3748" s="53">
        <v>3.03</v>
      </c>
      <c r="M3748" s="52"/>
      <c r="N3748" s="58"/>
      <c r="AF3748" s="39"/>
      <c r="AG3748" s="47"/>
      <c r="AH3748" s="47"/>
      <c r="AK3748" s="3" t="s">
        <v>177</v>
      </c>
      <c r="AN3748" s="47"/>
      <c r="AO3748" s="47"/>
      <c r="AQ3748" s="47"/>
    </row>
    <row r="3749" spans="1:43" s="4" customFormat="1" ht="15" x14ac:dyDescent="0.25">
      <c r="A3749" s="56"/>
      <c r="B3749" s="49"/>
      <c r="C3749" s="372" t="s">
        <v>63</v>
      </c>
      <c r="D3749" s="372"/>
      <c r="E3749" s="372"/>
      <c r="F3749" s="51" t="s">
        <v>64</v>
      </c>
      <c r="G3749" s="54">
        <v>0.13</v>
      </c>
      <c r="H3749" s="54">
        <v>1.1499999999999999</v>
      </c>
      <c r="I3749" s="114">
        <v>7.1760000000000004E-2</v>
      </c>
      <c r="J3749" s="57"/>
      <c r="K3749" s="52"/>
      <c r="L3749" s="57"/>
      <c r="M3749" s="52"/>
      <c r="N3749" s="58"/>
      <c r="AF3749" s="39"/>
      <c r="AG3749" s="47"/>
      <c r="AH3749" s="47"/>
      <c r="AL3749" s="3" t="s">
        <v>63</v>
      </c>
      <c r="AN3749" s="47"/>
      <c r="AO3749" s="47"/>
      <c r="AQ3749" s="47"/>
    </row>
    <row r="3750" spans="1:43" s="4" customFormat="1" ht="15" x14ac:dyDescent="0.25">
      <c r="A3750" s="48"/>
      <c r="B3750" s="49"/>
      <c r="C3750" s="375" t="s">
        <v>65</v>
      </c>
      <c r="D3750" s="375"/>
      <c r="E3750" s="375"/>
      <c r="F3750" s="59"/>
      <c r="G3750" s="60"/>
      <c r="H3750" s="60"/>
      <c r="I3750" s="60"/>
      <c r="J3750" s="61">
        <v>7.58</v>
      </c>
      <c r="K3750" s="60"/>
      <c r="L3750" s="61">
        <v>3.73</v>
      </c>
      <c r="M3750" s="60"/>
      <c r="N3750" s="62"/>
      <c r="AF3750" s="39"/>
      <c r="AG3750" s="47"/>
      <c r="AH3750" s="47"/>
      <c r="AM3750" s="3" t="s">
        <v>65</v>
      </c>
      <c r="AN3750" s="47"/>
      <c r="AO3750" s="47"/>
      <c r="AQ3750" s="47"/>
    </row>
    <row r="3751" spans="1:43" s="4" customFormat="1" ht="15" x14ac:dyDescent="0.25">
      <c r="A3751" s="56"/>
      <c r="B3751" s="49"/>
      <c r="C3751" s="372" t="s">
        <v>66</v>
      </c>
      <c r="D3751" s="372"/>
      <c r="E3751" s="372"/>
      <c r="F3751" s="51"/>
      <c r="G3751" s="52"/>
      <c r="H3751" s="52"/>
      <c r="I3751" s="52"/>
      <c r="J3751" s="57"/>
      <c r="K3751" s="52"/>
      <c r="L3751" s="53">
        <v>0.66</v>
      </c>
      <c r="M3751" s="52"/>
      <c r="N3751" s="64">
        <v>23.07</v>
      </c>
      <c r="AF3751" s="39"/>
      <c r="AG3751" s="47"/>
      <c r="AH3751" s="47"/>
      <c r="AL3751" s="3" t="s">
        <v>66</v>
      </c>
      <c r="AN3751" s="47"/>
      <c r="AO3751" s="47"/>
      <c r="AQ3751" s="47"/>
    </row>
    <row r="3752" spans="1:43" s="4" customFormat="1" ht="23.25" x14ac:dyDescent="0.25">
      <c r="A3752" s="56"/>
      <c r="B3752" s="49" t="s">
        <v>681</v>
      </c>
      <c r="C3752" s="372" t="s">
        <v>682</v>
      </c>
      <c r="D3752" s="372"/>
      <c r="E3752" s="372"/>
      <c r="F3752" s="51" t="s">
        <v>69</v>
      </c>
      <c r="G3752" s="63">
        <v>97</v>
      </c>
      <c r="H3752" s="52"/>
      <c r="I3752" s="63">
        <v>97</v>
      </c>
      <c r="J3752" s="57"/>
      <c r="K3752" s="52"/>
      <c r="L3752" s="53">
        <v>0.64</v>
      </c>
      <c r="M3752" s="52"/>
      <c r="N3752" s="64">
        <v>22.38</v>
      </c>
      <c r="AF3752" s="39"/>
      <c r="AG3752" s="47"/>
      <c r="AH3752" s="47"/>
      <c r="AL3752" s="3" t="s">
        <v>682</v>
      </c>
      <c r="AN3752" s="47"/>
      <c r="AO3752" s="47"/>
      <c r="AQ3752" s="47"/>
    </row>
    <row r="3753" spans="1:43" s="4" customFormat="1" ht="23.25" x14ac:dyDescent="0.25">
      <c r="A3753" s="56"/>
      <c r="B3753" s="49" t="s">
        <v>683</v>
      </c>
      <c r="C3753" s="372" t="s">
        <v>684</v>
      </c>
      <c r="D3753" s="372"/>
      <c r="E3753" s="372"/>
      <c r="F3753" s="51" t="s">
        <v>69</v>
      </c>
      <c r="G3753" s="63">
        <v>51</v>
      </c>
      <c r="H3753" s="52"/>
      <c r="I3753" s="63">
        <v>51</v>
      </c>
      <c r="J3753" s="57"/>
      <c r="K3753" s="52"/>
      <c r="L3753" s="53">
        <v>0.34</v>
      </c>
      <c r="M3753" s="52"/>
      <c r="N3753" s="64">
        <v>11.77</v>
      </c>
      <c r="AF3753" s="39"/>
      <c r="AG3753" s="47"/>
      <c r="AH3753" s="47"/>
      <c r="AL3753" s="3" t="s">
        <v>684</v>
      </c>
      <c r="AN3753" s="47"/>
      <c r="AO3753" s="47"/>
      <c r="AQ3753" s="47"/>
    </row>
    <row r="3754" spans="1:43" s="4" customFormat="1" ht="15" x14ac:dyDescent="0.25">
      <c r="A3754" s="65"/>
      <c r="B3754" s="66"/>
      <c r="C3754" s="374" t="s">
        <v>72</v>
      </c>
      <c r="D3754" s="374"/>
      <c r="E3754" s="374"/>
      <c r="F3754" s="42"/>
      <c r="G3754" s="43"/>
      <c r="H3754" s="43"/>
      <c r="I3754" s="43"/>
      <c r="J3754" s="45"/>
      <c r="K3754" s="43"/>
      <c r="L3754" s="67">
        <v>4.71</v>
      </c>
      <c r="M3754" s="60"/>
      <c r="N3754" s="46"/>
      <c r="AF3754" s="39"/>
      <c r="AG3754" s="47"/>
      <c r="AH3754" s="47"/>
      <c r="AN3754" s="47" t="s">
        <v>72</v>
      </c>
      <c r="AO3754" s="47"/>
      <c r="AQ3754" s="47"/>
    </row>
    <row r="3755" spans="1:43" s="4" customFormat="1" ht="15" x14ac:dyDescent="0.25">
      <c r="A3755" s="40" t="s">
        <v>1263</v>
      </c>
      <c r="B3755" s="41" t="s">
        <v>2520</v>
      </c>
      <c r="C3755" s="374" t="s">
        <v>2521</v>
      </c>
      <c r="D3755" s="374"/>
      <c r="E3755" s="374"/>
      <c r="F3755" s="42" t="s">
        <v>61</v>
      </c>
      <c r="G3755" s="43">
        <v>2</v>
      </c>
      <c r="H3755" s="44">
        <v>1</v>
      </c>
      <c r="I3755" s="44">
        <v>2</v>
      </c>
      <c r="J3755" s="67">
        <v>45.22</v>
      </c>
      <c r="K3755" s="43"/>
      <c r="L3755" s="67">
        <v>90.44</v>
      </c>
      <c r="M3755" s="43"/>
      <c r="N3755" s="46"/>
      <c r="AF3755" s="39"/>
      <c r="AG3755" s="47"/>
      <c r="AH3755" s="47" t="s">
        <v>2521</v>
      </c>
      <c r="AN3755" s="47"/>
      <c r="AO3755" s="47"/>
      <c r="AQ3755" s="47"/>
    </row>
    <row r="3756" spans="1:43" s="4" customFormat="1" ht="15" x14ac:dyDescent="0.25">
      <c r="A3756" s="65"/>
      <c r="B3756" s="66"/>
      <c r="C3756" s="374" t="s">
        <v>72</v>
      </c>
      <c r="D3756" s="374"/>
      <c r="E3756" s="374"/>
      <c r="F3756" s="42"/>
      <c r="G3756" s="43"/>
      <c r="H3756" s="43"/>
      <c r="I3756" s="43"/>
      <c r="J3756" s="45"/>
      <c r="K3756" s="43"/>
      <c r="L3756" s="67">
        <v>90.44</v>
      </c>
      <c r="M3756" s="60"/>
      <c r="N3756" s="46"/>
      <c r="AF3756" s="39"/>
      <c r="AG3756" s="47"/>
      <c r="AH3756" s="47"/>
      <c r="AN3756" s="47" t="s">
        <v>72</v>
      </c>
      <c r="AO3756" s="47"/>
      <c r="AQ3756" s="47"/>
    </row>
    <row r="3757" spans="1:43" s="4" customFormat="1" ht="34.5" x14ac:dyDescent="0.25">
      <c r="A3757" s="40" t="s">
        <v>1265</v>
      </c>
      <c r="B3757" s="41" t="s">
        <v>734</v>
      </c>
      <c r="C3757" s="374" t="s">
        <v>2522</v>
      </c>
      <c r="D3757" s="374"/>
      <c r="E3757" s="374"/>
      <c r="F3757" s="42" t="s">
        <v>215</v>
      </c>
      <c r="G3757" s="43">
        <v>7.0000000000000007E-2</v>
      </c>
      <c r="H3757" s="44">
        <v>1</v>
      </c>
      <c r="I3757" s="68">
        <v>7.0000000000000007E-2</v>
      </c>
      <c r="J3757" s="45"/>
      <c r="K3757" s="43"/>
      <c r="L3757" s="45"/>
      <c r="M3757" s="43"/>
      <c r="N3757" s="46"/>
      <c r="AF3757" s="39"/>
      <c r="AG3757" s="47"/>
      <c r="AH3757" s="47" t="s">
        <v>2522</v>
      </c>
      <c r="AN3757" s="47"/>
      <c r="AO3757" s="47"/>
      <c r="AQ3757" s="47"/>
    </row>
    <row r="3758" spans="1:43" s="4" customFormat="1" ht="15" x14ac:dyDescent="0.25">
      <c r="A3758" s="69"/>
      <c r="B3758" s="50"/>
      <c r="C3758" s="372" t="s">
        <v>2523</v>
      </c>
      <c r="D3758" s="372"/>
      <c r="E3758" s="372"/>
      <c r="F3758" s="372"/>
      <c r="G3758" s="372"/>
      <c r="H3758" s="372"/>
      <c r="I3758" s="372"/>
      <c r="J3758" s="372"/>
      <c r="K3758" s="372"/>
      <c r="L3758" s="372"/>
      <c r="M3758" s="372"/>
      <c r="N3758" s="377"/>
      <c r="AF3758" s="39"/>
      <c r="AG3758" s="47"/>
      <c r="AH3758" s="47"/>
      <c r="AI3758" s="3" t="s">
        <v>2523</v>
      </c>
      <c r="AN3758" s="47"/>
      <c r="AO3758" s="47"/>
      <c r="AQ3758" s="47"/>
    </row>
    <row r="3759" spans="1:43" s="4" customFormat="1" ht="22.5" x14ac:dyDescent="0.25">
      <c r="A3759" s="103"/>
      <c r="B3759" s="49" t="s">
        <v>217</v>
      </c>
      <c r="C3759" s="368" t="s">
        <v>218</v>
      </c>
      <c r="D3759" s="368"/>
      <c r="E3759" s="368"/>
      <c r="F3759" s="368"/>
      <c r="G3759" s="368"/>
      <c r="H3759" s="368"/>
      <c r="I3759" s="368"/>
      <c r="J3759" s="368"/>
      <c r="K3759" s="368"/>
      <c r="L3759" s="368"/>
      <c r="M3759" s="368"/>
      <c r="N3759" s="376"/>
      <c r="AF3759" s="39"/>
      <c r="AG3759" s="47"/>
      <c r="AH3759" s="47"/>
      <c r="AJ3759" s="3" t="s">
        <v>218</v>
      </c>
      <c r="AN3759" s="47"/>
      <c r="AO3759" s="47"/>
      <c r="AQ3759" s="47"/>
    </row>
    <row r="3760" spans="1:43" s="4" customFormat="1" ht="15" x14ac:dyDescent="0.25">
      <c r="A3760" s="48"/>
      <c r="B3760" s="49" t="s">
        <v>58</v>
      </c>
      <c r="C3760" s="372" t="s">
        <v>62</v>
      </c>
      <c r="D3760" s="372"/>
      <c r="E3760" s="372"/>
      <c r="F3760" s="51"/>
      <c r="G3760" s="52"/>
      <c r="H3760" s="52"/>
      <c r="I3760" s="52"/>
      <c r="J3760" s="53">
        <v>132.35</v>
      </c>
      <c r="K3760" s="54">
        <v>1.1499999999999999</v>
      </c>
      <c r="L3760" s="53">
        <v>10.65</v>
      </c>
      <c r="M3760" s="54">
        <v>34.96</v>
      </c>
      <c r="N3760" s="64">
        <v>372.32</v>
      </c>
      <c r="AF3760" s="39"/>
      <c r="AG3760" s="47"/>
      <c r="AH3760" s="47"/>
      <c r="AK3760" s="3" t="s">
        <v>62</v>
      </c>
      <c r="AN3760" s="47"/>
      <c r="AO3760" s="47"/>
      <c r="AQ3760" s="47"/>
    </row>
    <row r="3761" spans="1:43" s="4" customFormat="1" ht="15" x14ac:dyDescent="0.25">
      <c r="A3761" s="48"/>
      <c r="B3761" s="49" t="s">
        <v>73</v>
      </c>
      <c r="C3761" s="372" t="s">
        <v>175</v>
      </c>
      <c r="D3761" s="372"/>
      <c r="E3761" s="372"/>
      <c r="F3761" s="51"/>
      <c r="G3761" s="52"/>
      <c r="H3761" s="52"/>
      <c r="I3761" s="52"/>
      <c r="J3761" s="53">
        <v>50.19</v>
      </c>
      <c r="K3761" s="54">
        <v>1.1499999999999999</v>
      </c>
      <c r="L3761" s="53">
        <v>4.04</v>
      </c>
      <c r="M3761" s="52"/>
      <c r="N3761" s="58"/>
      <c r="AF3761" s="39"/>
      <c r="AG3761" s="47"/>
      <c r="AH3761" s="47"/>
      <c r="AK3761" s="3" t="s">
        <v>175</v>
      </c>
      <c r="AN3761" s="47"/>
      <c r="AO3761" s="47"/>
      <c r="AQ3761" s="47"/>
    </row>
    <row r="3762" spans="1:43" s="4" customFormat="1" ht="15" x14ac:dyDescent="0.25">
      <c r="A3762" s="48"/>
      <c r="B3762" s="49" t="s">
        <v>78</v>
      </c>
      <c r="C3762" s="372" t="s">
        <v>176</v>
      </c>
      <c r="D3762" s="372"/>
      <c r="E3762" s="372"/>
      <c r="F3762" s="51"/>
      <c r="G3762" s="52"/>
      <c r="H3762" s="52"/>
      <c r="I3762" s="52"/>
      <c r="J3762" s="53">
        <v>5.0199999999999996</v>
      </c>
      <c r="K3762" s="54">
        <v>1.1499999999999999</v>
      </c>
      <c r="L3762" s="53">
        <v>0.4</v>
      </c>
      <c r="M3762" s="54">
        <v>34.96</v>
      </c>
      <c r="N3762" s="64">
        <v>13.98</v>
      </c>
      <c r="AF3762" s="39"/>
      <c r="AG3762" s="47"/>
      <c r="AH3762" s="47"/>
      <c r="AK3762" s="3" t="s">
        <v>176</v>
      </c>
      <c r="AN3762" s="47"/>
      <c r="AO3762" s="47"/>
      <c r="AQ3762" s="47"/>
    </row>
    <row r="3763" spans="1:43" s="4" customFormat="1" ht="15" x14ac:dyDescent="0.25">
      <c r="A3763" s="48"/>
      <c r="B3763" s="49" t="s">
        <v>122</v>
      </c>
      <c r="C3763" s="372" t="s">
        <v>177</v>
      </c>
      <c r="D3763" s="372"/>
      <c r="E3763" s="372"/>
      <c r="F3763" s="51"/>
      <c r="G3763" s="52"/>
      <c r="H3763" s="52"/>
      <c r="I3763" s="52"/>
      <c r="J3763" s="53">
        <v>34.700000000000003</v>
      </c>
      <c r="K3763" s="52"/>
      <c r="L3763" s="53">
        <v>2.4300000000000002</v>
      </c>
      <c r="M3763" s="52"/>
      <c r="N3763" s="58"/>
      <c r="AF3763" s="39"/>
      <c r="AG3763" s="47"/>
      <c r="AH3763" s="47"/>
      <c r="AK3763" s="3" t="s">
        <v>177</v>
      </c>
      <c r="AN3763" s="47"/>
      <c r="AO3763" s="47"/>
      <c r="AQ3763" s="47"/>
    </row>
    <row r="3764" spans="1:43" s="4" customFormat="1" ht="15" x14ac:dyDescent="0.25">
      <c r="A3764" s="56"/>
      <c r="B3764" s="49"/>
      <c r="C3764" s="372" t="s">
        <v>63</v>
      </c>
      <c r="D3764" s="372"/>
      <c r="E3764" s="372"/>
      <c r="F3764" s="51" t="s">
        <v>64</v>
      </c>
      <c r="G3764" s="54">
        <v>14.08</v>
      </c>
      <c r="H3764" s="54">
        <v>1.1499999999999999</v>
      </c>
      <c r="I3764" s="114">
        <v>1.13344</v>
      </c>
      <c r="J3764" s="57"/>
      <c r="K3764" s="52"/>
      <c r="L3764" s="57"/>
      <c r="M3764" s="52"/>
      <c r="N3764" s="58"/>
      <c r="AF3764" s="39"/>
      <c r="AG3764" s="47"/>
      <c r="AH3764" s="47"/>
      <c r="AL3764" s="3" t="s">
        <v>63</v>
      </c>
      <c r="AN3764" s="47"/>
      <c r="AO3764" s="47"/>
      <c r="AQ3764" s="47"/>
    </row>
    <row r="3765" spans="1:43" s="4" customFormat="1" ht="15" x14ac:dyDescent="0.25">
      <c r="A3765" s="56"/>
      <c r="B3765" s="49"/>
      <c r="C3765" s="372" t="s">
        <v>178</v>
      </c>
      <c r="D3765" s="372"/>
      <c r="E3765" s="372"/>
      <c r="F3765" s="51" t="s">
        <v>64</v>
      </c>
      <c r="G3765" s="104">
        <v>0.4</v>
      </c>
      <c r="H3765" s="54">
        <v>1.1499999999999999</v>
      </c>
      <c r="I3765" s="70">
        <v>3.2199999999999999E-2</v>
      </c>
      <c r="J3765" s="57"/>
      <c r="K3765" s="52"/>
      <c r="L3765" s="57"/>
      <c r="M3765" s="52"/>
      <c r="N3765" s="58"/>
      <c r="AF3765" s="39"/>
      <c r="AG3765" s="47"/>
      <c r="AH3765" s="47"/>
      <c r="AL3765" s="3" t="s">
        <v>178</v>
      </c>
      <c r="AN3765" s="47"/>
      <c r="AO3765" s="47"/>
      <c r="AQ3765" s="47"/>
    </row>
    <row r="3766" spans="1:43" s="4" customFormat="1" ht="15" x14ac:dyDescent="0.25">
      <c r="A3766" s="48"/>
      <c r="B3766" s="49"/>
      <c r="C3766" s="375" t="s">
        <v>65</v>
      </c>
      <c r="D3766" s="375"/>
      <c r="E3766" s="375"/>
      <c r="F3766" s="59"/>
      <c r="G3766" s="60"/>
      <c r="H3766" s="60"/>
      <c r="I3766" s="60"/>
      <c r="J3766" s="61">
        <v>217.24</v>
      </c>
      <c r="K3766" s="60"/>
      <c r="L3766" s="61">
        <v>17.12</v>
      </c>
      <c r="M3766" s="60"/>
      <c r="N3766" s="62"/>
      <c r="AF3766" s="39"/>
      <c r="AG3766" s="47"/>
      <c r="AH3766" s="47"/>
      <c r="AM3766" s="3" t="s">
        <v>65</v>
      </c>
      <c r="AN3766" s="47"/>
      <c r="AO3766" s="47"/>
      <c r="AQ3766" s="47"/>
    </row>
    <row r="3767" spans="1:43" s="4" customFormat="1" ht="15" x14ac:dyDescent="0.25">
      <c r="A3767" s="56"/>
      <c r="B3767" s="49"/>
      <c r="C3767" s="372" t="s">
        <v>66</v>
      </c>
      <c r="D3767" s="372"/>
      <c r="E3767" s="372"/>
      <c r="F3767" s="51"/>
      <c r="G3767" s="52"/>
      <c r="H3767" s="52"/>
      <c r="I3767" s="52"/>
      <c r="J3767" s="57"/>
      <c r="K3767" s="52"/>
      <c r="L3767" s="53">
        <v>11.05</v>
      </c>
      <c r="M3767" s="52"/>
      <c r="N3767" s="64">
        <v>386.3</v>
      </c>
      <c r="AF3767" s="39"/>
      <c r="AG3767" s="47"/>
      <c r="AH3767" s="47"/>
      <c r="AL3767" s="3" t="s">
        <v>66</v>
      </c>
      <c r="AN3767" s="47"/>
      <c r="AO3767" s="47"/>
      <c r="AQ3767" s="47"/>
    </row>
    <row r="3768" spans="1:43" s="4" customFormat="1" ht="23.25" x14ac:dyDescent="0.25">
      <c r="A3768" s="56"/>
      <c r="B3768" s="49" t="s">
        <v>681</v>
      </c>
      <c r="C3768" s="372" t="s">
        <v>682</v>
      </c>
      <c r="D3768" s="372"/>
      <c r="E3768" s="372"/>
      <c r="F3768" s="51" t="s">
        <v>69</v>
      </c>
      <c r="G3768" s="63">
        <v>97</v>
      </c>
      <c r="H3768" s="52"/>
      <c r="I3768" s="63">
        <v>97</v>
      </c>
      <c r="J3768" s="57"/>
      <c r="K3768" s="52"/>
      <c r="L3768" s="53">
        <v>10.72</v>
      </c>
      <c r="M3768" s="52"/>
      <c r="N3768" s="64">
        <v>374.71</v>
      </c>
      <c r="AF3768" s="39"/>
      <c r="AG3768" s="47"/>
      <c r="AH3768" s="47"/>
      <c r="AL3768" s="3" t="s">
        <v>682</v>
      </c>
      <c r="AN3768" s="47"/>
      <c r="AO3768" s="47"/>
      <c r="AQ3768" s="47"/>
    </row>
    <row r="3769" spans="1:43" s="4" customFormat="1" ht="23.25" x14ac:dyDescent="0.25">
      <c r="A3769" s="56"/>
      <c r="B3769" s="49" t="s">
        <v>683</v>
      </c>
      <c r="C3769" s="372" t="s">
        <v>684</v>
      </c>
      <c r="D3769" s="372"/>
      <c r="E3769" s="372"/>
      <c r="F3769" s="51" t="s">
        <v>69</v>
      </c>
      <c r="G3769" s="63">
        <v>51</v>
      </c>
      <c r="H3769" s="52"/>
      <c r="I3769" s="63">
        <v>51</v>
      </c>
      <c r="J3769" s="57"/>
      <c r="K3769" s="52"/>
      <c r="L3769" s="53">
        <v>5.64</v>
      </c>
      <c r="M3769" s="52"/>
      <c r="N3769" s="64">
        <v>197.01</v>
      </c>
      <c r="AF3769" s="39"/>
      <c r="AG3769" s="47"/>
      <c r="AH3769" s="47"/>
      <c r="AL3769" s="3" t="s">
        <v>684</v>
      </c>
      <c r="AN3769" s="47"/>
      <c r="AO3769" s="47"/>
      <c r="AQ3769" s="47"/>
    </row>
    <row r="3770" spans="1:43" s="4" customFormat="1" ht="15" x14ac:dyDescent="0.25">
      <c r="A3770" s="65"/>
      <c r="B3770" s="66"/>
      <c r="C3770" s="374" t="s">
        <v>72</v>
      </c>
      <c r="D3770" s="374"/>
      <c r="E3770" s="374"/>
      <c r="F3770" s="42"/>
      <c r="G3770" s="43"/>
      <c r="H3770" s="43"/>
      <c r="I3770" s="43"/>
      <c r="J3770" s="45"/>
      <c r="K3770" s="43"/>
      <c r="L3770" s="67">
        <v>33.479999999999997</v>
      </c>
      <c r="M3770" s="60"/>
      <c r="N3770" s="46"/>
      <c r="AF3770" s="39"/>
      <c r="AG3770" s="47"/>
      <c r="AH3770" s="47"/>
      <c r="AN3770" s="47" t="s">
        <v>72</v>
      </c>
      <c r="AO3770" s="47"/>
      <c r="AQ3770" s="47"/>
    </row>
    <row r="3771" spans="1:43" s="4" customFormat="1" ht="34.5" x14ac:dyDescent="0.25">
      <c r="A3771" s="40" t="s">
        <v>1266</v>
      </c>
      <c r="B3771" s="41" t="s">
        <v>2513</v>
      </c>
      <c r="C3771" s="374" t="s">
        <v>2514</v>
      </c>
      <c r="D3771" s="374"/>
      <c r="E3771" s="374"/>
      <c r="F3771" s="42" t="s">
        <v>231</v>
      </c>
      <c r="G3771" s="43">
        <v>7.14</v>
      </c>
      <c r="H3771" s="44">
        <v>1</v>
      </c>
      <c r="I3771" s="68">
        <v>7.14</v>
      </c>
      <c r="J3771" s="67">
        <v>343.19</v>
      </c>
      <c r="K3771" s="43"/>
      <c r="L3771" s="67">
        <v>286.58999999999997</v>
      </c>
      <c r="M3771" s="68">
        <v>8.5500000000000007</v>
      </c>
      <c r="N3771" s="115">
        <v>2450.38</v>
      </c>
      <c r="AF3771" s="39"/>
      <c r="AG3771" s="47"/>
      <c r="AH3771" s="47" t="s">
        <v>2514</v>
      </c>
      <c r="AN3771" s="47"/>
      <c r="AO3771" s="47"/>
      <c r="AQ3771" s="47"/>
    </row>
    <row r="3772" spans="1:43" s="4" customFormat="1" ht="15" x14ac:dyDescent="0.25">
      <c r="A3772" s="69"/>
      <c r="B3772" s="50"/>
      <c r="C3772" s="372" t="s">
        <v>2524</v>
      </c>
      <c r="D3772" s="372"/>
      <c r="E3772" s="372"/>
      <c r="F3772" s="372"/>
      <c r="G3772" s="372"/>
      <c r="H3772" s="372"/>
      <c r="I3772" s="372"/>
      <c r="J3772" s="372"/>
      <c r="K3772" s="372"/>
      <c r="L3772" s="372"/>
      <c r="M3772" s="372"/>
      <c r="N3772" s="377"/>
      <c r="AF3772" s="39"/>
      <c r="AG3772" s="47"/>
      <c r="AH3772" s="47"/>
      <c r="AI3772" s="3" t="s">
        <v>2524</v>
      </c>
      <c r="AN3772" s="47"/>
      <c r="AO3772" s="47"/>
      <c r="AQ3772" s="47"/>
    </row>
    <row r="3773" spans="1:43" s="4" customFormat="1" ht="15" x14ac:dyDescent="0.25">
      <c r="A3773" s="65"/>
      <c r="B3773" s="66"/>
      <c r="C3773" s="374" t="s">
        <v>72</v>
      </c>
      <c r="D3773" s="374"/>
      <c r="E3773" s="374"/>
      <c r="F3773" s="42"/>
      <c r="G3773" s="43"/>
      <c r="H3773" s="43"/>
      <c r="I3773" s="43"/>
      <c r="J3773" s="45"/>
      <c r="K3773" s="43"/>
      <c r="L3773" s="67">
        <v>286.58999999999997</v>
      </c>
      <c r="M3773" s="60"/>
      <c r="N3773" s="115">
        <v>2450.38</v>
      </c>
      <c r="AF3773" s="39"/>
      <c r="AG3773" s="47"/>
      <c r="AH3773" s="47"/>
      <c r="AN3773" s="47" t="s">
        <v>72</v>
      </c>
      <c r="AO3773" s="47"/>
      <c r="AQ3773" s="47"/>
    </row>
    <row r="3774" spans="1:43" s="4" customFormat="1" ht="23.25" x14ac:dyDescent="0.25">
      <c r="A3774" s="40" t="s">
        <v>1267</v>
      </c>
      <c r="B3774" s="41" t="s">
        <v>753</v>
      </c>
      <c r="C3774" s="374" t="s">
        <v>754</v>
      </c>
      <c r="D3774" s="374"/>
      <c r="E3774" s="374"/>
      <c r="F3774" s="42" t="s">
        <v>61</v>
      </c>
      <c r="G3774" s="43">
        <v>2</v>
      </c>
      <c r="H3774" s="44">
        <v>1</v>
      </c>
      <c r="I3774" s="44">
        <v>2</v>
      </c>
      <c r="J3774" s="45"/>
      <c r="K3774" s="43"/>
      <c r="L3774" s="45"/>
      <c r="M3774" s="43"/>
      <c r="N3774" s="46"/>
      <c r="AF3774" s="39"/>
      <c r="AG3774" s="47"/>
      <c r="AH3774" s="47" t="s">
        <v>754</v>
      </c>
      <c r="AN3774" s="47"/>
      <c r="AO3774" s="47"/>
      <c r="AQ3774" s="47"/>
    </row>
    <row r="3775" spans="1:43" s="4" customFormat="1" ht="22.5" x14ac:dyDescent="0.25">
      <c r="A3775" s="103"/>
      <c r="B3775" s="49" t="s">
        <v>217</v>
      </c>
      <c r="C3775" s="368" t="s">
        <v>218</v>
      </c>
      <c r="D3775" s="368"/>
      <c r="E3775" s="368"/>
      <c r="F3775" s="368"/>
      <c r="G3775" s="368"/>
      <c r="H3775" s="368"/>
      <c r="I3775" s="368"/>
      <c r="J3775" s="368"/>
      <c r="K3775" s="368"/>
      <c r="L3775" s="368"/>
      <c r="M3775" s="368"/>
      <c r="N3775" s="376"/>
      <c r="AF3775" s="39"/>
      <c r="AG3775" s="47"/>
      <c r="AH3775" s="47"/>
      <c r="AJ3775" s="3" t="s">
        <v>218</v>
      </c>
      <c r="AN3775" s="47"/>
      <c r="AO3775" s="47"/>
      <c r="AQ3775" s="47"/>
    </row>
    <row r="3776" spans="1:43" s="4" customFormat="1" ht="15" x14ac:dyDescent="0.25">
      <c r="A3776" s="48"/>
      <c r="B3776" s="49" t="s">
        <v>58</v>
      </c>
      <c r="C3776" s="372" t="s">
        <v>62</v>
      </c>
      <c r="D3776" s="372"/>
      <c r="E3776" s="372"/>
      <c r="F3776" s="51"/>
      <c r="G3776" s="52"/>
      <c r="H3776" s="52"/>
      <c r="I3776" s="52"/>
      <c r="J3776" s="53">
        <v>5.35</v>
      </c>
      <c r="K3776" s="54">
        <v>1.1499999999999999</v>
      </c>
      <c r="L3776" s="53">
        <v>12.31</v>
      </c>
      <c r="M3776" s="54">
        <v>34.96</v>
      </c>
      <c r="N3776" s="64">
        <v>430.36</v>
      </c>
      <c r="AF3776" s="39"/>
      <c r="AG3776" s="47"/>
      <c r="AH3776" s="47"/>
      <c r="AK3776" s="3" t="s">
        <v>62</v>
      </c>
      <c r="AN3776" s="47"/>
      <c r="AO3776" s="47"/>
      <c r="AQ3776" s="47"/>
    </row>
    <row r="3777" spans="1:43" s="4" customFormat="1" ht="15" x14ac:dyDescent="0.25">
      <c r="A3777" s="48"/>
      <c r="B3777" s="49" t="s">
        <v>122</v>
      </c>
      <c r="C3777" s="372" t="s">
        <v>177</v>
      </c>
      <c r="D3777" s="372"/>
      <c r="E3777" s="372"/>
      <c r="F3777" s="51"/>
      <c r="G3777" s="52"/>
      <c r="H3777" s="52"/>
      <c r="I3777" s="52"/>
      <c r="J3777" s="53">
        <v>0.94</v>
      </c>
      <c r="K3777" s="52"/>
      <c r="L3777" s="53">
        <v>1.88</v>
      </c>
      <c r="M3777" s="52"/>
      <c r="N3777" s="58"/>
      <c r="AF3777" s="39"/>
      <c r="AG3777" s="47"/>
      <c r="AH3777" s="47"/>
      <c r="AK3777" s="3" t="s">
        <v>177</v>
      </c>
      <c r="AN3777" s="47"/>
      <c r="AO3777" s="47"/>
      <c r="AQ3777" s="47"/>
    </row>
    <row r="3778" spans="1:43" s="4" customFormat="1" ht="15" x14ac:dyDescent="0.25">
      <c r="A3778" s="56"/>
      <c r="B3778" s="49"/>
      <c r="C3778" s="372" t="s">
        <v>63</v>
      </c>
      <c r="D3778" s="372"/>
      <c r="E3778" s="372"/>
      <c r="F3778" s="51" t="s">
        <v>64</v>
      </c>
      <c r="G3778" s="54">
        <v>0.59</v>
      </c>
      <c r="H3778" s="54">
        <v>1.1499999999999999</v>
      </c>
      <c r="I3778" s="109">
        <v>1.357</v>
      </c>
      <c r="J3778" s="57"/>
      <c r="K3778" s="52"/>
      <c r="L3778" s="57"/>
      <c r="M3778" s="52"/>
      <c r="N3778" s="58"/>
      <c r="AF3778" s="39"/>
      <c r="AG3778" s="47"/>
      <c r="AH3778" s="47"/>
      <c r="AL3778" s="3" t="s">
        <v>63</v>
      </c>
      <c r="AN3778" s="47"/>
      <c r="AO3778" s="47"/>
      <c r="AQ3778" s="47"/>
    </row>
    <row r="3779" spans="1:43" s="4" customFormat="1" ht="15" x14ac:dyDescent="0.25">
      <c r="A3779" s="48"/>
      <c r="B3779" s="49"/>
      <c r="C3779" s="375" t="s">
        <v>65</v>
      </c>
      <c r="D3779" s="375"/>
      <c r="E3779" s="375"/>
      <c r="F3779" s="59"/>
      <c r="G3779" s="60"/>
      <c r="H3779" s="60"/>
      <c r="I3779" s="60"/>
      <c r="J3779" s="61">
        <v>6.29</v>
      </c>
      <c r="K3779" s="60"/>
      <c r="L3779" s="61">
        <v>14.19</v>
      </c>
      <c r="M3779" s="60"/>
      <c r="N3779" s="62"/>
      <c r="AF3779" s="39"/>
      <c r="AG3779" s="47"/>
      <c r="AH3779" s="47"/>
      <c r="AM3779" s="3" t="s">
        <v>65</v>
      </c>
      <c r="AN3779" s="47"/>
      <c r="AO3779" s="47"/>
      <c r="AQ3779" s="47"/>
    </row>
    <row r="3780" spans="1:43" s="4" customFormat="1" ht="15" x14ac:dyDescent="0.25">
      <c r="A3780" s="56"/>
      <c r="B3780" s="49"/>
      <c r="C3780" s="372" t="s">
        <v>66</v>
      </c>
      <c r="D3780" s="372"/>
      <c r="E3780" s="372"/>
      <c r="F3780" s="51"/>
      <c r="G3780" s="52"/>
      <c r="H3780" s="52"/>
      <c r="I3780" s="52"/>
      <c r="J3780" s="57"/>
      <c r="K3780" s="52"/>
      <c r="L3780" s="53">
        <v>12.31</v>
      </c>
      <c r="M3780" s="52"/>
      <c r="N3780" s="64">
        <v>430.36</v>
      </c>
      <c r="AF3780" s="39"/>
      <c r="AG3780" s="47"/>
      <c r="AH3780" s="47"/>
      <c r="AL3780" s="3" t="s">
        <v>66</v>
      </c>
      <c r="AN3780" s="47"/>
      <c r="AO3780" s="47"/>
      <c r="AQ3780" s="47"/>
    </row>
    <row r="3781" spans="1:43" s="4" customFormat="1" ht="23.25" x14ac:dyDescent="0.25">
      <c r="A3781" s="56"/>
      <c r="B3781" s="49" t="s">
        <v>681</v>
      </c>
      <c r="C3781" s="372" t="s">
        <v>682</v>
      </c>
      <c r="D3781" s="372"/>
      <c r="E3781" s="372"/>
      <c r="F3781" s="51" t="s">
        <v>69</v>
      </c>
      <c r="G3781" s="63">
        <v>97</v>
      </c>
      <c r="H3781" s="52"/>
      <c r="I3781" s="63">
        <v>97</v>
      </c>
      <c r="J3781" s="57"/>
      <c r="K3781" s="52"/>
      <c r="L3781" s="53">
        <v>11.94</v>
      </c>
      <c r="M3781" s="52"/>
      <c r="N3781" s="64">
        <v>417.45</v>
      </c>
      <c r="AF3781" s="39"/>
      <c r="AG3781" s="47"/>
      <c r="AH3781" s="47"/>
      <c r="AL3781" s="3" t="s">
        <v>682</v>
      </c>
      <c r="AN3781" s="47"/>
      <c r="AO3781" s="47"/>
      <c r="AQ3781" s="47"/>
    </row>
    <row r="3782" spans="1:43" s="4" customFormat="1" ht="23.25" x14ac:dyDescent="0.25">
      <c r="A3782" s="56"/>
      <c r="B3782" s="49" t="s">
        <v>683</v>
      </c>
      <c r="C3782" s="372" t="s">
        <v>684</v>
      </c>
      <c r="D3782" s="372"/>
      <c r="E3782" s="372"/>
      <c r="F3782" s="51" t="s">
        <v>69</v>
      </c>
      <c r="G3782" s="63">
        <v>51</v>
      </c>
      <c r="H3782" s="52"/>
      <c r="I3782" s="63">
        <v>51</v>
      </c>
      <c r="J3782" s="57"/>
      <c r="K3782" s="52"/>
      <c r="L3782" s="53">
        <v>6.28</v>
      </c>
      <c r="M3782" s="52"/>
      <c r="N3782" s="64">
        <v>219.48</v>
      </c>
      <c r="AF3782" s="39"/>
      <c r="AG3782" s="47"/>
      <c r="AH3782" s="47"/>
      <c r="AL3782" s="3" t="s">
        <v>684</v>
      </c>
      <c r="AN3782" s="47"/>
      <c r="AO3782" s="47"/>
      <c r="AQ3782" s="47"/>
    </row>
    <row r="3783" spans="1:43" s="4" customFormat="1" ht="15" x14ac:dyDescent="0.25">
      <c r="A3783" s="65"/>
      <c r="B3783" s="66"/>
      <c r="C3783" s="374" t="s">
        <v>72</v>
      </c>
      <c r="D3783" s="374"/>
      <c r="E3783" s="374"/>
      <c r="F3783" s="42"/>
      <c r="G3783" s="43"/>
      <c r="H3783" s="43"/>
      <c r="I3783" s="43"/>
      <c r="J3783" s="45"/>
      <c r="K3783" s="43"/>
      <c r="L3783" s="67">
        <v>32.409999999999997</v>
      </c>
      <c r="M3783" s="60"/>
      <c r="N3783" s="46"/>
      <c r="AF3783" s="39"/>
      <c r="AG3783" s="47"/>
      <c r="AH3783" s="47"/>
      <c r="AN3783" s="47" t="s">
        <v>72</v>
      </c>
      <c r="AO3783" s="47"/>
      <c r="AQ3783" s="47"/>
    </row>
    <row r="3784" spans="1:43" s="4" customFormat="1" ht="23.25" x14ac:dyDescent="0.25">
      <c r="A3784" s="40" t="s">
        <v>1268</v>
      </c>
      <c r="B3784" s="41" t="s">
        <v>756</v>
      </c>
      <c r="C3784" s="374" t="s">
        <v>757</v>
      </c>
      <c r="D3784" s="374"/>
      <c r="E3784" s="374"/>
      <c r="F3784" s="42" t="s">
        <v>215</v>
      </c>
      <c r="G3784" s="43">
        <v>-8.0000000000000002E-3</v>
      </c>
      <c r="H3784" s="44">
        <v>1</v>
      </c>
      <c r="I3784" s="116">
        <v>-8.0000000000000002E-3</v>
      </c>
      <c r="J3784" s="67">
        <v>38.590000000000003</v>
      </c>
      <c r="K3784" s="43"/>
      <c r="L3784" s="67">
        <v>-0.31</v>
      </c>
      <c r="M3784" s="43"/>
      <c r="N3784" s="46"/>
      <c r="AF3784" s="39"/>
      <c r="AG3784" s="47"/>
      <c r="AH3784" s="47" t="s">
        <v>757</v>
      </c>
      <c r="AN3784" s="47"/>
      <c r="AO3784" s="47"/>
      <c r="AQ3784" s="47"/>
    </row>
    <row r="3785" spans="1:43" s="4" customFormat="1" ht="15" x14ac:dyDescent="0.25">
      <c r="A3785" s="65"/>
      <c r="B3785" s="66"/>
      <c r="C3785" s="374" t="s">
        <v>72</v>
      </c>
      <c r="D3785" s="374"/>
      <c r="E3785" s="374"/>
      <c r="F3785" s="42"/>
      <c r="G3785" s="43"/>
      <c r="H3785" s="43"/>
      <c r="I3785" s="43"/>
      <c r="J3785" s="45"/>
      <c r="K3785" s="43"/>
      <c r="L3785" s="67">
        <v>-0.31</v>
      </c>
      <c r="M3785" s="60"/>
      <c r="N3785" s="46"/>
      <c r="AF3785" s="39"/>
      <c r="AG3785" s="47"/>
      <c r="AH3785" s="47"/>
      <c r="AN3785" s="47" t="s">
        <v>72</v>
      </c>
      <c r="AO3785" s="47"/>
      <c r="AQ3785" s="47"/>
    </row>
    <row r="3786" spans="1:43" s="4" customFormat="1" ht="15" x14ac:dyDescent="0.25">
      <c r="A3786" s="40" t="s">
        <v>1269</v>
      </c>
      <c r="B3786" s="41" t="s">
        <v>759</v>
      </c>
      <c r="C3786" s="374" t="s">
        <v>760</v>
      </c>
      <c r="D3786" s="374"/>
      <c r="E3786" s="374"/>
      <c r="F3786" s="42" t="s">
        <v>215</v>
      </c>
      <c r="G3786" s="43">
        <v>-6.0000000000000001E-3</v>
      </c>
      <c r="H3786" s="44">
        <v>1</v>
      </c>
      <c r="I3786" s="116">
        <v>-6.0000000000000001E-3</v>
      </c>
      <c r="J3786" s="67">
        <v>143.97999999999999</v>
      </c>
      <c r="K3786" s="43"/>
      <c r="L3786" s="67">
        <v>-0.86</v>
      </c>
      <c r="M3786" s="43"/>
      <c r="N3786" s="46"/>
      <c r="AF3786" s="39"/>
      <c r="AG3786" s="47"/>
      <c r="AH3786" s="47" t="s">
        <v>760</v>
      </c>
      <c r="AN3786" s="47"/>
      <c r="AO3786" s="47"/>
      <c r="AQ3786" s="47"/>
    </row>
    <row r="3787" spans="1:43" s="4" customFormat="1" ht="15" x14ac:dyDescent="0.25">
      <c r="A3787" s="65"/>
      <c r="B3787" s="66"/>
      <c r="C3787" s="374" t="s">
        <v>72</v>
      </c>
      <c r="D3787" s="374"/>
      <c r="E3787" s="374"/>
      <c r="F3787" s="42"/>
      <c r="G3787" s="43"/>
      <c r="H3787" s="43"/>
      <c r="I3787" s="43"/>
      <c r="J3787" s="45"/>
      <c r="K3787" s="43"/>
      <c r="L3787" s="67">
        <v>-0.86</v>
      </c>
      <c r="M3787" s="60"/>
      <c r="N3787" s="46"/>
      <c r="AF3787" s="39"/>
      <c r="AG3787" s="47"/>
      <c r="AH3787" s="47"/>
      <c r="AN3787" s="47" t="s">
        <v>72</v>
      </c>
      <c r="AO3787" s="47"/>
      <c r="AQ3787" s="47"/>
    </row>
    <row r="3788" spans="1:43" s="4" customFormat="1" ht="22.5" x14ac:dyDescent="0.25">
      <c r="A3788" s="40" t="s">
        <v>1271</v>
      </c>
      <c r="B3788" s="41" t="s">
        <v>768</v>
      </c>
      <c r="C3788" s="374" t="s">
        <v>769</v>
      </c>
      <c r="D3788" s="374"/>
      <c r="E3788" s="374"/>
      <c r="F3788" s="42" t="s">
        <v>61</v>
      </c>
      <c r="G3788" s="43">
        <v>2</v>
      </c>
      <c r="H3788" s="44">
        <v>1</v>
      </c>
      <c r="I3788" s="44">
        <v>2</v>
      </c>
      <c r="J3788" s="67">
        <v>282.11</v>
      </c>
      <c r="K3788" s="43"/>
      <c r="L3788" s="67">
        <v>65.989999999999995</v>
      </c>
      <c r="M3788" s="68">
        <v>8.5500000000000007</v>
      </c>
      <c r="N3788" s="122">
        <v>564.22</v>
      </c>
      <c r="AF3788" s="39"/>
      <c r="AG3788" s="47"/>
      <c r="AH3788" s="47" t="s">
        <v>769</v>
      </c>
      <c r="AN3788" s="47"/>
      <c r="AO3788" s="47"/>
      <c r="AQ3788" s="47"/>
    </row>
    <row r="3789" spans="1:43" s="4" customFormat="1" ht="15" x14ac:dyDescent="0.25">
      <c r="A3789" s="65"/>
      <c r="B3789" s="66"/>
      <c r="C3789" s="374" t="s">
        <v>72</v>
      </c>
      <c r="D3789" s="374"/>
      <c r="E3789" s="374"/>
      <c r="F3789" s="42"/>
      <c r="G3789" s="43"/>
      <c r="H3789" s="43"/>
      <c r="I3789" s="43"/>
      <c r="J3789" s="45"/>
      <c r="K3789" s="43"/>
      <c r="L3789" s="67">
        <v>65.989999999999995</v>
      </c>
      <c r="M3789" s="60"/>
      <c r="N3789" s="122">
        <v>564.22</v>
      </c>
      <c r="AF3789" s="39"/>
      <c r="AG3789" s="47"/>
      <c r="AH3789" s="47"/>
      <c r="AN3789" s="47" t="s">
        <v>72</v>
      </c>
      <c r="AO3789" s="47"/>
      <c r="AQ3789" s="47"/>
    </row>
    <row r="3790" spans="1:43" s="4" customFormat="1" ht="15" x14ac:dyDescent="0.25">
      <c r="A3790" s="381" t="s">
        <v>2556</v>
      </c>
      <c r="B3790" s="382"/>
      <c r="C3790" s="382"/>
      <c r="D3790" s="382"/>
      <c r="E3790" s="382"/>
      <c r="F3790" s="382"/>
      <c r="G3790" s="382"/>
      <c r="H3790" s="382"/>
      <c r="I3790" s="382"/>
      <c r="J3790" s="382"/>
      <c r="K3790" s="382"/>
      <c r="L3790" s="382"/>
      <c r="M3790" s="382"/>
      <c r="N3790" s="383"/>
      <c r="AF3790" s="39"/>
      <c r="AG3790" s="47" t="s">
        <v>2556</v>
      </c>
      <c r="AH3790" s="47"/>
      <c r="AN3790" s="47"/>
      <c r="AO3790" s="47"/>
      <c r="AQ3790" s="47"/>
    </row>
    <row r="3791" spans="1:43" s="4" customFormat="1" ht="45.75" x14ac:dyDescent="0.25">
      <c r="A3791" s="40" t="s">
        <v>1272</v>
      </c>
      <c r="B3791" s="41" t="s">
        <v>2510</v>
      </c>
      <c r="C3791" s="374" t="s">
        <v>2511</v>
      </c>
      <c r="D3791" s="374"/>
      <c r="E3791" s="374"/>
      <c r="F3791" s="42" t="s">
        <v>215</v>
      </c>
      <c r="G3791" s="43">
        <v>0.28999999999999998</v>
      </c>
      <c r="H3791" s="44">
        <v>1</v>
      </c>
      <c r="I3791" s="68">
        <v>0.28999999999999998</v>
      </c>
      <c r="J3791" s="45"/>
      <c r="K3791" s="43"/>
      <c r="L3791" s="45"/>
      <c r="M3791" s="43"/>
      <c r="N3791" s="46"/>
      <c r="AF3791" s="39"/>
      <c r="AG3791" s="47"/>
      <c r="AH3791" s="47" t="s">
        <v>2511</v>
      </c>
      <c r="AN3791" s="47"/>
      <c r="AO3791" s="47"/>
      <c r="AQ3791" s="47"/>
    </row>
    <row r="3792" spans="1:43" s="4" customFormat="1" ht="15" x14ac:dyDescent="0.25">
      <c r="A3792" s="69"/>
      <c r="B3792" s="50"/>
      <c r="C3792" s="372" t="s">
        <v>2557</v>
      </c>
      <c r="D3792" s="372"/>
      <c r="E3792" s="372"/>
      <c r="F3792" s="372"/>
      <c r="G3792" s="372"/>
      <c r="H3792" s="372"/>
      <c r="I3792" s="372"/>
      <c r="J3792" s="372"/>
      <c r="K3792" s="372"/>
      <c r="L3792" s="372"/>
      <c r="M3792" s="372"/>
      <c r="N3792" s="377"/>
      <c r="AF3792" s="39"/>
      <c r="AG3792" s="47"/>
      <c r="AH3792" s="47"/>
      <c r="AI3792" s="3" t="s">
        <v>2557</v>
      </c>
      <c r="AN3792" s="47"/>
      <c r="AO3792" s="47"/>
      <c r="AQ3792" s="47"/>
    </row>
    <row r="3793" spans="1:43" s="4" customFormat="1" ht="22.5" x14ac:dyDescent="0.25">
      <c r="A3793" s="103"/>
      <c r="B3793" s="49" t="s">
        <v>217</v>
      </c>
      <c r="C3793" s="368" t="s">
        <v>218</v>
      </c>
      <c r="D3793" s="368"/>
      <c r="E3793" s="368"/>
      <c r="F3793" s="368"/>
      <c r="G3793" s="368"/>
      <c r="H3793" s="368"/>
      <c r="I3793" s="368"/>
      <c r="J3793" s="368"/>
      <c r="K3793" s="368"/>
      <c r="L3793" s="368"/>
      <c r="M3793" s="368"/>
      <c r="N3793" s="376"/>
      <c r="AF3793" s="39"/>
      <c r="AG3793" s="47"/>
      <c r="AH3793" s="47"/>
      <c r="AJ3793" s="3" t="s">
        <v>218</v>
      </c>
      <c r="AN3793" s="47"/>
      <c r="AO3793" s="47"/>
      <c r="AQ3793" s="47"/>
    </row>
    <row r="3794" spans="1:43" s="4" customFormat="1" ht="15" x14ac:dyDescent="0.25">
      <c r="A3794" s="48"/>
      <c r="B3794" s="49" t="s">
        <v>58</v>
      </c>
      <c r="C3794" s="372" t="s">
        <v>62</v>
      </c>
      <c r="D3794" s="372"/>
      <c r="E3794" s="372"/>
      <c r="F3794" s="51"/>
      <c r="G3794" s="52"/>
      <c r="H3794" s="52"/>
      <c r="I3794" s="52"/>
      <c r="J3794" s="53">
        <v>59.13</v>
      </c>
      <c r="K3794" s="54">
        <v>1.1499999999999999</v>
      </c>
      <c r="L3794" s="53">
        <v>19.72</v>
      </c>
      <c r="M3794" s="54">
        <v>34.96</v>
      </c>
      <c r="N3794" s="64">
        <v>689.41</v>
      </c>
      <c r="AF3794" s="39"/>
      <c r="AG3794" s="47"/>
      <c r="AH3794" s="47"/>
      <c r="AK3794" s="3" t="s">
        <v>62</v>
      </c>
      <c r="AN3794" s="47"/>
      <c r="AO3794" s="47"/>
      <c r="AQ3794" s="47"/>
    </row>
    <row r="3795" spans="1:43" s="4" customFormat="1" ht="15" x14ac:dyDescent="0.25">
      <c r="A3795" s="48"/>
      <c r="B3795" s="49" t="s">
        <v>73</v>
      </c>
      <c r="C3795" s="372" t="s">
        <v>175</v>
      </c>
      <c r="D3795" s="372"/>
      <c r="E3795" s="372"/>
      <c r="F3795" s="51"/>
      <c r="G3795" s="52"/>
      <c r="H3795" s="52"/>
      <c r="I3795" s="52"/>
      <c r="J3795" s="53">
        <v>5.43</v>
      </c>
      <c r="K3795" s="54">
        <v>1.1499999999999999</v>
      </c>
      <c r="L3795" s="53">
        <v>1.81</v>
      </c>
      <c r="M3795" s="52"/>
      <c r="N3795" s="58"/>
      <c r="AF3795" s="39"/>
      <c r="AG3795" s="47"/>
      <c r="AH3795" s="47"/>
      <c r="AK3795" s="3" t="s">
        <v>175</v>
      </c>
      <c r="AN3795" s="47"/>
      <c r="AO3795" s="47"/>
      <c r="AQ3795" s="47"/>
    </row>
    <row r="3796" spans="1:43" s="4" customFormat="1" ht="15" x14ac:dyDescent="0.25">
      <c r="A3796" s="48"/>
      <c r="B3796" s="49" t="s">
        <v>78</v>
      </c>
      <c r="C3796" s="372" t="s">
        <v>176</v>
      </c>
      <c r="D3796" s="372"/>
      <c r="E3796" s="372"/>
      <c r="F3796" s="51"/>
      <c r="G3796" s="52"/>
      <c r="H3796" s="52"/>
      <c r="I3796" s="52"/>
      <c r="J3796" s="53">
        <v>0.76</v>
      </c>
      <c r="K3796" s="54">
        <v>1.1499999999999999</v>
      </c>
      <c r="L3796" s="53">
        <v>0.25</v>
      </c>
      <c r="M3796" s="54">
        <v>34.96</v>
      </c>
      <c r="N3796" s="64">
        <v>8.74</v>
      </c>
      <c r="AF3796" s="39"/>
      <c r="AG3796" s="47"/>
      <c r="AH3796" s="47"/>
      <c r="AK3796" s="3" t="s">
        <v>176</v>
      </c>
      <c r="AN3796" s="47"/>
      <c r="AO3796" s="47"/>
      <c r="AQ3796" s="47"/>
    </row>
    <row r="3797" spans="1:43" s="4" customFormat="1" ht="15" x14ac:dyDescent="0.25">
      <c r="A3797" s="48"/>
      <c r="B3797" s="49" t="s">
        <v>122</v>
      </c>
      <c r="C3797" s="372" t="s">
        <v>177</v>
      </c>
      <c r="D3797" s="372"/>
      <c r="E3797" s="372"/>
      <c r="F3797" s="51"/>
      <c r="G3797" s="52"/>
      <c r="H3797" s="52"/>
      <c r="I3797" s="52"/>
      <c r="J3797" s="53">
        <v>22.69</v>
      </c>
      <c r="K3797" s="52"/>
      <c r="L3797" s="53">
        <v>6.58</v>
      </c>
      <c r="M3797" s="52"/>
      <c r="N3797" s="58"/>
      <c r="AF3797" s="39"/>
      <c r="AG3797" s="47"/>
      <c r="AH3797" s="47"/>
      <c r="AK3797" s="3" t="s">
        <v>177</v>
      </c>
      <c r="AN3797" s="47"/>
      <c r="AO3797" s="47"/>
      <c r="AQ3797" s="47"/>
    </row>
    <row r="3798" spans="1:43" s="4" customFormat="1" ht="15" x14ac:dyDescent="0.25">
      <c r="A3798" s="56"/>
      <c r="B3798" s="49"/>
      <c r="C3798" s="372" t="s">
        <v>63</v>
      </c>
      <c r="D3798" s="372"/>
      <c r="E3798" s="372"/>
      <c r="F3798" s="51" t="s">
        <v>64</v>
      </c>
      <c r="G3798" s="54">
        <v>6.29</v>
      </c>
      <c r="H3798" s="54">
        <v>1.1499999999999999</v>
      </c>
      <c r="I3798" s="117">
        <v>2.097715</v>
      </c>
      <c r="J3798" s="57"/>
      <c r="K3798" s="52"/>
      <c r="L3798" s="57"/>
      <c r="M3798" s="52"/>
      <c r="N3798" s="58"/>
      <c r="AF3798" s="39"/>
      <c r="AG3798" s="47"/>
      <c r="AH3798" s="47"/>
      <c r="AL3798" s="3" t="s">
        <v>63</v>
      </c>
      <c r="AN3798" s="47"/>
      <c r="AO3798" s="47"/>
      <c r="AQ3798" s="47"/>
    </row>
    <row r="3799" spans="1:43" s="4" customFormat="1" ht="15" x14ac:dyDescent="0.25">
      <c r="A3799" s="56"/>
      <c r="B3799" s="49"/>
      <c r="C3799" s="372" t="s">
        <v>178</v>
      </c>
      <c r="D3799" s="372"/>
      <c r="E3799" s="372"/>
      <c r="F3799" s="51" t="s">
        <v>64</v>
      </c>
      <c r="G3799" s="54">
        <v>0.06</v>
      </c>
      <c r="H3799" s="54">
        <v>1.1499999999999999</v>
      </c>
      <c r="I3799" s="114">
        <v>2.001E-2</v>
      </c>
      <c r="J3799" s="57"/>
      <c r="K3799" s="52"/>
      <c r="L3799" s="57"/>
      <c r="M3799" s="52"/>
      <c r="N3799" s="58"/>
      <c r="AF3799" s="39"/>
      <c r="AG3799" s="47"/>
      <c r="AH3799" s="47"/>
      <c r="AL3799" s="3" t="s">
        <v>178</v>
      </c>
      <c r="AN3799" s="47"/>
      <c r="AO3799" s="47"/>
      <c r="AQ3799" s="47"/>
    </row>
    <row r="3800" spans="1:43" s="4" customFormat="1" ht="15" x14ac:dyDescent="0.25">
      <c r="A3800" s="48"/>
      <c r="B3800" s="49"/>
      <c r="C3800" s="375" t="s">
        <v>65</v>
      </c>
      <c r="D3800" s="375"/>
      <c r="E3800" s="375"/>
      <c r="F3800" s="59"/>
      <c r="G3800" s="60"/>
      <c r="H3800" s="60"/>
      <c r="I3800" s="60"/>
      <c r="J3800" s="61">
        <v>87.25</v>
      </c>
      <c r="K3800" s="60"/>
      <c r="L3800" s="61">
        <v>28.11</v>
      </c>
      <c r="M3800" s="60"/>
      <c r="N3800" s="62"/>
      <c r="AF3800" s="39"/>
      <c r="AG3800" s="47"/>
      <c r="AH3800" s="47"/>
      <c r="AM3800" s="3" t="s">
        <v>65</v>
      </c>
      <c r="AN3800" s="47"/>
      <c r="AO3800" s="47"/>
      <c r="AQ3800" s="47"/>
    </row>
    <row r="3801" spans="1:43" s="4" customFormat="1" ht="15" x14ac:dyDescent="0.25">
      <c r="A3801" s="56"/>
      <c r="B3801" s="49"/>
      <c r="C3801" s="372" t="s">
        <v>66</v>
      </c>
      <c r="D3801" s="372"/>
      <c r="E3801" s="372"/>
      <c r="F3801" s="51"/>
      <c r="G3801" s="52"/>
      <c r="H3801" s="52"/>
      <c r="I3801" s="52"/>
      <c r="J3801" s="57"/>
      <c r="K3801" s="52"/>
      <c r="L3801" s="53">
        <v>19.97</v>
      </c>
      <c r="M3801" s="52"/>
      <c r="N3801" s="64">
        <v>698.15</v>
      </c>
      <c r="AF3801" s="39"/>
      <c r="AG3801" s="47"/>
      <c r="AH3801" s="47"/>
      <c r="AL3801" s="3" t="s">
        <v>66</v>
      </c>
      <c r="AN3801" s="47"/>
      <c r="AO3801" s="47"/>
      <c r="AQ3801" s="47"/>
    </row>
    <row r="3802" spans="1:43" s="4" customFormat="1" ht="23.25" x14ac:dyDescent="0.25">
      <c r="A3802" s="56"/>
      <c r="B3802" s="49" t="s">
        <v>681</v>
      </c>
      <c r="C3802" s="372" t="s">
        <v>682</v>
      </c>
      <c r="D3802" s="372"/>
      <c r="E3802" s="372"/>
      <c r="F3802" s="51" t="s">
        <v>69</v>
      </c>
      <c r="G3802" s="63">
        <v>97</v>
      </c>
      <c r="H3802" s="52"/>
      <c r="I3802" s="63">
        <v>97</v>
      </c>
      <c r="J3802" s="57"/>
      <c r="K3802" s="52"/>
      <c r="L3802" s="53">
        <v>19.37</v>
      </c>
      <c r="M3802" s="52"/>
      <c r="N3802" s="64">
        <v>677.21</v>
      </c>
      <c r="AF3802" s="39"/>
      <c r="AG3802" s="47"/>
      <c r="AH3802" s="47"/>
      <c r="AL3802" s="3" t="s">
        <v>682</v>
      </c>
      <c r="AN3802" s="47"/>
      <c r="AO3802" s="47"/>
      <c r="AQ3802" s="47"/>
    </row>
    <row r="3803" spans="1:43" s="4" customFormat="1" ht="23.25" x14ac:dyDescent="0.25">
      <c r="A3803" s="56"/>
      <c r="B3803" s="49" t="s">
        <v>683</v>
      </c>
      <c r="C3803" s="372" t="s">
        <v>684</v>
      </c>
      <c r="D3803" s="372"/>
      <c r="E3803" s="372"/>
      <c r="F3803" s="51" t="s">
        <v>69</v>
      </c>
      <c r="G3803" s="63">
        <v>51</v>
      </c>
      <c r="H3803" s="52"/>
      <c r="I3803" s="63">
        <v>51</v>
      </c>
      <c r="J3803" s="57"/>
      <c r="K3803" s="52"/>
      <c r="L3803" s="53">
        <v>10.18</v>
      </c>
      <c r="M3803" s="52"/>
      <c r="N3803" s="64">
        <v>356.06</v>
      </c>
      <c r="AF3803" s="39"/>
      <c r="AG3803" s="47"/>
      <c r="AH3803" s="47"/>
      <c r="AL3803" s="3" t="s">
        <v>684</v>
      </c>
      <c r="AN3803" s="47"/>
      <c r="AO3803" s="47"/>
      <c r="AQ3803" s="47"/>
    </row>
    <row r="3804" spans="1:43" s="4" customFormat="1" ht="15" x14ac:dyDescent="0.25">
      <c r="A3804" s="65"/>
      <c r="B3804" s="66"/>
      <c r="C3804" s="374" t="s">
        <v>72</v>
      </c>
      <c r="D3804" s="374"/>
      <c r="E3804" s="374"/>
      <c r="F3804" s="42"/>
      <c r="G3804" s="43"/>
      <c r="H3804" s="43"/>
      <c r="I3804" s="43"/>
      <c r="J3804" s="45"/>
      <c r="K3804" s="43"/>
      <c r="L3804" s="67">
        <v>57.66</v>
      </c>
      <c r="M3804" s="60"/>
      <c r="N3804" s="46"/>
      <c r="AF3804" s="39"/>
      <c r="AG3804" s="47"/>
      <c r="AH3804" s="47"/>
      <c r="AN3804" s="47" t="s">
        <v>72</v>
      </c>
      <c r="AO3804" s="47"/>
      <c r="AQ3804" s="47"/>
    </row>
    <row r="3805" spans="1:43" s="4" customFormat="1" ht="34.5" x14ac:dyDescent="0.25">
      <c r="A3805" s="40" t="s">
        <v>1273</v>
      </c>
      <c r="B3805" s="41" t="s">
        <v>2513</v>
      </c>
      <c r="C3805" s="374" t="s">
        <v>2514</v>
      </c>
      <c r="D3805" s="374"/>
      <c r="E3805" s="374"/>
      <c r="F3805" s="42" t="s">
        <v>231</v>
      </c>
      <c r="G3805" s="43">
        <v>29.58</v>
      </c>
      <c r="H3805" s="44">
        <v>1</v>
      </c>
      <c r="I3805" s="68">
        <v>29.58</v>
      </c>
      <c r="J3805" s="67">
        <v>343.19</v>
      </c>
      <c r="K3805" s="43"/>
      <c r="L3805" s="105">
        <v>1187.32</v>
      </c>
      <c r="M3805" s="68">
        <v>8.5500000000000007</v>
      </c>
      <c r="N3805" s="115">
        <v>10151.56</v>
      </c>
      <c r="AF3805" s="39"/>
      <c r="AG3805" s="47"/>
      <c r="AH3805" s="47" t="s">
        <v>2514</v>
      </c>
      <c r="AN3805" s="47"/>
      <c r="AO3805" s="47"/>
      <c r="AQ3805" s="47"/>
    </row>
    <row r="3806" spans="1:43" s="4" customFormat="1" ht="15" x14ac:dyDescent="0.25">
      <c r="A3806" s="69"/>
      <c r="B3806" s="50"/>
      <c r="C3806" s="372" t="s">
        <v>2558</v>
      </c>
      <c r="D3806" s="372"/>
      <c r="E3806" s="372"/>
      <c r="F3806" s="372"/>
      <c r="G3806" s="372"/>
      <c r="H3806" s="372"/>
      <c r="I3806" s="372"/>
      <c r="J3806" s="372"/>
      <c r="K3806" s="372"/>
      <c r="L3806" s="372"/>
      <c r="M3806" s="372"/>
      <c r="N3806" s="377"/>
      <c r="AF3806" s="39"/>
      <c r="AG3806" s="47"/>
      <c r="AH3806" s="47"/>
      <c r="AI3806" s="3" t="s">
        <v>2558</v>
      </c>
      <c r="AN3806" s="47"/>
      <c r="AO3806" s="47"/>
      <c r="AQ3806" s="47"/>
    </row>
    <row r="3807" spans="1:43" s="4" customFormat="1" ht="15" x14ac:dyDescent="0.25">
      <c r="A3807" s="65"/>
      <c r="B3807" s="66"/>
      <c r="C3807" s="374" t="s">
        <v>72</v>
      </c>
      <c r="D3807" s="374"/>
      <c r="E3807" s="374"/>
      <c r="F3807" s="42"/>
      <c r="G3807" s="43"/>
      <c r="H3807" s="43"/>
      <c r="I3807" s="43"/>
      <c r="J3807" s="45"/>
      <c r="K3807" s="43"/>
      <c r="L3807" s="105">
        <v>1187.32</v>
      </c>
      <c r="M3807" s="60"/>
      <c r="N3807" s="115">
        <v>10151.56</v>
      </c>
      <c r="AF3807" s="39"/>
      <c r="AG3807" s="47"/>
      <c r="AH3807" s="47"/>
      <c r="AN3807" s="47" t="s">
        <v>72</v>
      </c>
      <c r="AO3807" s="47"/>
      <c r="AQ3807" s="47"/>
    </row>
    <row r="3808" spans="1:43" s="4" customFormat="1" ht="23.25" x14ac:dyDescent="0.25">
      <c r="A3808" s="40" t="s">
        <v>1275</v>
      </c>
      <c r="B3808" s="41" t="s">
        <v>702</v>
      </c>
      <c r="C3808" s="374" t="s">
        <v>703</v>
      </c>
      <c r="D3808" s="374"/>
      <c r="E3808" s="374"/>
      <c r="F3808" s="42" t="s">
        <v>215</v>
      </c>
      <c r="G3808" s="43">
        <v>0.25</v>
      </c>
      <c r="H3808" s="44">
        <v>1</v>
      </c>
      <c r="I3808" s="68">
        <v>0.25</v>
      </c>
      <c r="J3808" s="45"/>
      <c r="K3808" s="43"/>
      <c r="L3808" s="45"/>
      <c r="M3808" s="43"/>
      <c r="N3808" s="46"/>
      <c r="AF3808" s="39"/>
      <c r="AG3808" s="47"/>
      <c r="AH3808" s="47" t="s">
        <v>703</v>
      </c>
      <c r="AN3808" s="47"/>
      <c r="AO3808" s="47"/>
      <c r="AQ3808" s="47"/>
    </row>
    <row r="3809" spans="1:43" s="4" customFormat="1" ht="15" x14ac:dyDescent="0.25">
      <c r="A3809" s="69"/>
      <c r="B3809" s="50"/>
      <c r="C3809" s="372" t="s">
        <v>2559</v>
      </c>
      <c r="D3809" s="372"/>
      <c r="E3809" s="372"/>
      <c r="F3809" s="372"/>
      <c r="G3809" s="372"/>
      <c r="H3809" s="372"/>
      <c r="I3809" s="372"/>
      <c r="J3809" s="372"/>
      <c r="K3809" s="372"/>
      <c r="L3809" s="372"/>
      <c r="M3809" s="372"/>
      <c r="N3809" s="377"/>
      <c r="AF3809" s="39"/>
      <c r="AG3809" s="47"/>
      <c r="AH3809" s="47"/>
      <c r="AI3809" s="3" t="s">
        <v>2559</v>
      </c>
      <c r="AN3809" s="47"/>
      <c r="AO3809" s="47"/>
      <c r="AQ3809" s="47"/>
    </row>
    <row r="3810" spans="1:43" s="4" customFormat="1" ht="22.5" x14ac:dyDescent="0.25">
      <c r="A3810" s="103"/>
      <c r="B3810" s="49" t="s">
        <v>217</v>
      </c>
      <c r="C3810" s="368" t="s">
        <v>218</v>
      </c>
      <c r="D3810" s="368"/>
      <c r="E3810" s="368"/>
      <c r="F3810" s="368"/>
      <c r="G3810" s="368"/>
      <c r="H3810" s="368"/>
      <c r="I3810" s="368"/>
      <c r="J3810" s="368"/>
      <c r="K3810" s="368"/>
      <c r="L3810" s="368"/>
      <c r="M3810" s="368"/>
      <c r="N3810" s="376"/>
      <c r="AF3810" s="39"/>
      <c r="AG3810" s="47"/>
      <c r="AH3810" s="47"/>
      <c r="AJ3810" s="3" t="s">
        <v>218</v>
      </c>
      <c r="AN3810" s="47"/>
      <c r="AO3810" s="47"/>
      <c r="AQ3810" s="47"/>
    </row>
    <row r="3811" spans="1:43" s="4" customFormat="1" ht="15" x14ac:dyDescent="0.25">
      <c r="A3811" s="48"/>
      <c r="B3811" s="49" t="s">
        <v>58</v>
      </c>
      <c r="C3811" s="372" t="s">
        <v>62</v>
      </c>
      <c r="D3811" s="372"/>
      <c r="E3811" s="372"/>
      <c r="F3811" s="51"/>
      <c r="G3811" s="52"/>
      <c r="H3811" s="52"/>
      <c r="I3811" s="52"/>
      <c r="J3811" s="53">
        <v>37.17</v>
      </c>
      <c r="K3811" s="54">
        <v>1.1499999999999999</v>
      </c>
      <c r="L3811" s="53">
        <v>10.69</v>
      </c>
      <c r="M3811" s="54">
        <v>34.96</v>
      </c>
      <c r="N3811" s="64">
        <v>373.72</v>
      </c>
      <c r="AF3811" s="39"/>
      <c r="AG3811" s="47"/>
      <c r="AH3811" s="47"/>
      <c r="AK3811" s="3" t="s">
        <v>62</v>
      </c>
      <c r="AN3811" s="47"/>
      <c r="AO3811" s="47"/>
      <c r="AQ3811" s="47"/>
    </row>
    <row r="3812" spans="1:43" s="4" customFormat="1" ht="15" x14ac:dyDescent="0.25">
      <c r="A3812" s="48"/>
      <c r="B3812" s="49" t="s">
        <v>73</v>
      </c>
      <c r="C3812" s="372" t="s">
        <v>175</v>
      </c>
      <c r="D3812" s="372"/>
      <c r="E3812" s="372"/>
      <c r="F3812" s="51"/>
      <c r="G3812" s="52"/>
      <c r="H3812" s="52"/>
      <c r="I3812" s="52"/>
      <c r="J3812" s="53">
        <v>1.97</v>
      </c>
      <c r="K3812" s="54">
        <v>1.1499999999999999</v>
      </c>
      <c r="L3812" s="53">
        <v>0.56999999999999995</v>
      </c>
      <c r="M3812" s="52"/>
      <c r="N3812" s="58"/>
      <c r="AF3812" s="39"/>
      <c r="AG3812" s="47"/>
      <c r="AH3812" s="47"/>
      <c r="AK3812" s="3" t="s">
        <v>175</v>
      </c>
      <c r="AN3812" s="47"/>
      <c r="AO3812" s="47"/>
      <c r="AQ3812" s="47"/>
    </row>
    <row r="3813" spans="1:43" s="4" customFormat="1" ht="15" x14ac:dyDescent="0.25">
      <c r="A3813" s="48"/>
      <c r="B3813" s="49" t="s">
        <v>78</v>
      </c>
      <c r="C3813" s="372" t="s">
        <v>176</v>
      </c>
      <c r="D3813" s="372"/>
      <c r="E3813" s="372"/>
      <c r="F3813" s="51"/>
      <c r="G3813" s="52"/>
      <c r="H3813" s="52"/>
      <c r="I3813" s="52"/>
      <c r="J3813" s="53">
        <v>0.35</v>
      </c>
      <c r="K3813" s="54">
        <v>1.1499999999999999</v>
      </c>
      <c r="L3813" s="53">
        <v>0.1</v>
      </c>
      <c r="M3813" s="54">
        <v>34.96</v>
      </c>
      <c r="N3813" s="64">
        <v>3.5</v>
      </c>
      <c r="AF3813" s="39"/>
      <c r="AG3813" s="47"/>
      <c r="AH3813" s="47"/>
      <c r="AK3813" s="3" t="s">
        <v>176</v>
      </c>
      <c r="AN3813" s="47"/>
      <c r="AO3813" s="47"/>
      <c r="AQ3813" s="47"/>
    </row>
    <row r="3814" spans="1:43" s="4" customFormat="1" ht="15" x14ac:dyDescent="0.25">
      <c r="A3814" s="48"/>
      <c r="B3814" s="49" t="s">
        <v>122</v>
      </c>
      <c r="C3814" s="372" t="s">
        <v>177</v>
      </c>
      <c r="D3814" s="372"/>
      <c r="E3814" s="372"/>
      <c r="F3814" s="51"/>
      <c r="G3814" s="52"/>
      <c r="H3814" s="52"/>
      <c r="I3814" s="52"/>
      <c r="J3814" s="53">
        <v>0.74</v>
      </c>
      <c r="K3814" s="52"/>
      <c r="L3814" s="53">
        <v>0.19</v>
      </c>
      <c r="M3814" s="52"/>
      <c r="N3814" s="58"/>
      <c r="AF3814" s="39"/>
      <c r="AG3814" s="47"/>
      <c r="AH3814" s="47"/>
      <c r="AK3814" s="3" t="s">
        <v>177</v>
      </c>
      <c r="AN3814" s="47"/>
      <c r="AO3814" s="47"/>
      <c r="AQ3814" s="47"/>
    </row>
    <row r="3815" spans="1:43" s="4" customFormat="1" ht="15" x14ac:dyDescent="0.25">
      <c r="A3815" s="56"/>
      <c r="B3815" s="49"/>
      <c r="C3815" s="372" t="s">
        <v>63</v>
      </c>
      <c r="D3815" s="372"/>
      <c r="E3815" s="372"/>
      <c r="F3815" s="51" t="s">
        <v>64</v>
      </c>
      <c r="G3815" s="54">
        <v>4.84</v>
      </c>
      <c r="H3815" s="54">
        <v>1.1499999999999999</v>
      </c>
      <c r="I3815" s="70">
        <v>1.3915</v>
      </c>
      <c r="J3815" s="57"/>
      <c r="K3815" s="52"/>
      <c r="L3815" s="57"/>
      <c r="M3815" s="52"/>
      <c r="N3815" s="58"/>
      <c r="AF3815" s="39"/>
      <c r="AG3815" s="47"/>
      <c r="AH3815" s="47"/>
      <c r="AL3815" s="3" t="s">
        <v>63</v>
      </c>
      <c r="AN3815" s="47"/>
      <c r="AO3815" s="47"/>
      <c r="AQ3815" s="47"/>
    </row>
    <row r="3816" spans="1:43" s="4" customFormat="1" ht="15" x14ac:dyDescent="0.25">
      <c r="A3816" s="56"/>
      <c r="B3816" s="49"/>
      <c r="C3816" s="372" t="s">
        <v>178</v>
      </c>
      <c r="D3816" s="372"/>
      <c r="E3816" s="372"/>
      <c r="F3816" s="51" t="s">
        <v>64</v>
      </c>
      <c r="G3816" s="54">
        <v>0.03</v>
      </c>
      <c r="H3816" s="54">
        <v>1.1499999999999999</v>
      </c>
      <c r="I3816" s="117">
        <v>8.6250000000000007E-3</v>
      </c>
      <c r="J3816" s="57"/>
      <c r="K3816" s="52"/>
      <c r="L3816" s="57"/>
      <c r="M3816" s="52"/>
      <c r="N3816" s="58"/>
      <c r="AF3816" s="39"/>
      <c r="AG3816" s="47"/>
      <c r="AH3816" s="47"/>
      <c r="AL3816" s="3" t="s">
        <v>178</v>
      </c>
      <c r="AN3816" s="47"/>
      <c r="AO3816" s="47"/>
      <c r="AQ3816" s="47"/>
    </row>
    <row r="3817" spans="1:43" s="4" customFormat="1" ht="15" x14ac:dyDescent="0.25">
      <c r="A3817" s="48"/>
      <c r="B3817" s="49"/>
      <c r="C3817" s="375" t="s">
        <v>65</v>
      </c>
      <c r="D3817" s="375"/>
      <c r="E3817" s="375"/>
      <c r="F3817" s="59"/>
      <c r="G3817" s="60"/>
      <c r="H3817" s="60"/>
      <c r="I3817" s="60"/>
      <c r="J3817" s="61">
        <v>39.880000000000003</v>
      </c>
      <c r="K3817" s="60"/>
      <c r="L3817" s="61">
        <v>11.45</v>
      </c>
      <c r="M3817" s="60"/>
      <c r="N3817" s="62"/>
      <c r="AF3817" s="39"/>
      <c r="AG3817" s="47"/>
      <c r="AH3817" s="47"/>
      <c r="AM3817" s="3" t="s">
        <v>65</v>
      </c>
      <c r="AN3817" s="47"/>
      <c r="AO3817" s="47"/>
      <c r="AQ3817" s="47"/>
    </row>
    <row r="3818" spans="1:43" s="4" customFormat="1" ht="15" x14ac:dyDescent="0.25">
      <c r="A3818" s="56"/>
      <c r="B3818" s="49"/>
      <c r="C3818" s="372" t="s">
        <v>66</v>
      </c>
      <c r="D3818" s="372"/>
      <c r="E3818" s="372"/>
      <c r="F3818" s="51"/>
      <c r="G3818" s="52"/>
      <c r="H3818" s="52"/>
      <c r="I3818" s="52"/>
      <c r="J3818" s="57"/>
      <c r="K3818" s="52"/>
      <c r="L3818" s="53">
        <v>10.79</v>
      </c>
      <c r="M3818" s="52"/>
      <c r="N3818" s="64">
        <v>377.22</v>
      </c>
      <c r="AF3818" s="39"/>
      <c r="AG3818" s="47"/>
      <c r="AH3818" s="47"/>
      <c r="AL3818" s="3" t="s">
        <v>66</v>
      </c>
      <c r="AN3818" s="47"/>
      <c r="AO3818" s="47"/>
      <c r="AQ3818" s="47"/>
    </row>
    <row r="3819" spans="1:43" s="4" customFormat="1" ht="23.25" x14ac:dyDescent="0.25">
      <c r="A3819" s="56"/>
      <c r="B3819" s="49" t="s">
        <v>681</v>
      </c>
      <c r="C3819" s="372" t="s">
        <v>682</v>
      </c>
      <c r="D3819" s="372"/>
      <c r="E3819" s="372"/>
      <c r="F3819" s="51" t="s">
        <v>69</v>
      </c>
      <c r="G3819" s="63">
        <v>97</v>
      </c>
      <c r="H3819" s="52"/>
      <c r="I3819" s="63">
        <v>97</v>
      </c>
      <c r="J3819" s="57"/>
      <c r="K3819" s="52"/>
      <c r="L3819" s="53">
        <v>10.47</v>
      </c>
      <c r="M3819" s="52"/>
      <c r="N3819" s="64">
        <v>365.9</v>
      </c>
      <c r="AF3819" s="39"/>
      <c r="AG3819" s="47"/>
      <c r="AH3819" s="47"/>
      <c r="AL3819" s="3" t="s">
        <v>682</v>
      </c>
      <c r="AN3819" s="47"/>
      <c r="AO3819" s="47"/>
      <c r="AQ3819" s="47"/>
    </row>
    <row r="3820" spans="1:43" s="4" customFormat="1" ht="23.25" x14ac:dyDescent="0.25">
      <c r="A3820" s="56"/>
      <c r="B3820" s="49" t="s">
        <v>683</v>
      </c>
      <c r="C3820" s="372" t="s">
        <v>684</v>
      </c>
      <c r="D3820" s="372"/>
      <c r="E3820" s="372"/>
      <c r="F3820" s="51" t="s">
        <v>69</v>
      </c>
      <c r="G3820" s="63">
        <v>51</v>
      </c>
      <c r="H3820" s="52"/>
      <c r="I3820" s="63">
        <v>51</v>
      </c>
      <c r="J3820" s="57"/>
      <c r="K3820" s="52"/>
      <c r="L3820" s="53">
        <v>5.5</v>
      </c>
      <c r="M3820" s="52"/>
      <c r="N3820" s="64">
        <v>192.38</v>
      </c>
      <c r="AF3820" s="39"/>
      <c r="AG3820" s="47"/>
      <c r="AH3820" s="47"/>
      <c r="AL3820" s="3" t="s">
        <v>684</v>
      </c>
      <c r="AN3820" s="47"/>
      <c r="AO3820" s="47"/>
      <c r="AQ3820" s="47"/>
    </row>
    <row r="3821" spans="1:43" s="4" customFormat="1" ht="15" x14ac:dyDescent="0.25">
      <c r="A3821" s="65"/>
      <c r="B3821" s="66"/>
      <c r="C3821" s="374" t="s">
        <v>72</v>
      </c>
      <c r="D3821" s="374"/>
      <c r="E3821" s="374"/>
      <c r="F3821" s="42"/>
      <c r="G3821" s="43"/>
      <c r="H3821" s="43"/>
      <c r="I3821" s="43"/>
      <c r="J3821" s="45"/>
      <c r="K3821" s="43"/>
      <c r="L3821" s="67">
        <v>27.42</v>
      </c>
      <c r="M3821" s="60"/>
      <c r="N3821" s="46"/>
      <c r="AF3821" s="39"/>
      <c r="AG3821" s="47"/>
      <c r="AH3821" s="47"/>
      <c r="AN3821" s="47" t="s">
        <v>72</v>
      </c>
      <c r="AO3821" s="47"/>
      <c r="AQ3821" s="47"/>
    </row>
    <row r="3822" spans="1:43" s="4" customFormat="1" ht="45.75" x14ac:dyDescent="0.25">
      <c r="A3822" s="40" t="s">
        <v>1276</v>
      </c>
      <c r="B3822" s="41" t="s">
        <v>706</v>
      </c>
      <c r="C3822" s="374" t="s">
        <v>998</v>
      </c>
      <c r="D3822" s="374"/>
      <c r="E3822" s="374"/>
      <c r="F3822" s="42" t="s">
        <v>215</v>
      </c>
      <c r="G3822" s="43">
        <v>0.04</v>
      </c>
      <c r="H3822" s="44">
        <v>1</v>
      </c>
      <c r="I3822" s="68">
        <v>0.04</v>
      </c>
      <c r="J3822" s="45"/>
      <c r="K3822" s="43"/>
      <c r="L3822" s="45"/>
      <c r="M3822" s="43"/>
      <c r="N3822" s="46"/>
      <c r="AF3822" s="39"/>
      <c r="AG3822" s="47"/>
      <c r="AH3822" s="47" t="s">
        <v>998</v>
      </c>
      <c r="AN3822" s="47"/>
      <c r="AO3822" s="47"/>
      <c r="AQ3822" s="47"/>
    </row>
    <row r="3823" spans="1:43" s="4" customFormat="1" ht="15" x14ac:dyDescent="0.25">
      <c r="A3823" s="69"/>
      <c r="B3823" s="50"/>
      <c r="C3823" s="372" t="s">
        <v>675</v>
      </c>
      <c r="D3823" s="372"/>
      <c r="E3823" s="372"/>
      <c r="F3823" s="372"/>
      <c r="G3823" s="372"/>
      <c r="H3823" s="372"/>
      <c r="I3823" s="372"/>
      <c r="J3823" s="372"/>
      <c r="K3823" s="372"/>
      <c r="L3823" s="372"/>
      <c r="M3823" s="372"/>
      <c r="N3823" s="377"/>
      <c r="AF3823" s="39"/>
      <c r="AG3823" s="47"/>
      <c r="AH3823" s="47"/>
      <c r="AI3823" s="3" t="s">
        <v>675</v>
      </c>
      <c r="AN3823" s="47"/>
      <c r="AO3823" s="47"/>
      <c r="AQ3823" s="47"/>
    </row>
    <row r="3824" spans="1:43" s="4" customFormat="1" ht="22.5" x14ac:dyDescent="0.25">
      <c r="A3824" s="103"/>
      <c r="B3824" s="49" t="s">
        <v>217</v>
      </c>
      <c r="C3824" s="368" t="s">
        <v>218</v>
      </c>
      <c r="D3824" s="368"/>
      <c r="E3824" s="368"/>
      <c r="F3824" s="368"/>
      <c r="G3824" s="368"/>
      <c r="H3824" s="368"/>
      <c r="I3824" s="368"/>
      <c r="J3824" s="368"/>
      <c r="K3824" s="368"/>
      <c r="L3824" s="368"/>
      <c r="M3824" s="368"/>
      <c r="N3824" s="376"/>
      <c r="AF3824" s="39"/>
      <c r="AG3824" s="47"/>
      <c r="AH3824" s="47"/>
      <c r="AJ3824" s="3" t="s">
        <v>218</v>
      </c>
      <c r="AN3824" s="47"/>
      <c r="AO3824" s="47"/>
      <c r="AQ3824" s="47"/>
    </row>
    <row r="3825" spans="1:43" s="4" customFormat="1" ht="15" x14ac:dyDescent="0.25">
      <c r="A3825" s="48"/>
      <c r="B3825" s="49" t="s">
        <v>58</v>
      </c>
      <c r="C3825" s="372" t="s">
        <v>62</v>
      </c>
      <c r="D3825" s="372"/>
      <c r="E3825" s="372"/>
      <c r="F3825" s="51"/>
      <c r="G3825" s="52"/>
      <c r="H3825" s="52"/>
      <c r="I3825" s="52"/>
      <c r="J3825" s="53">
        <v>139.54</v>
      </c>
      <c r="K3825" s="54">
        <v>1.1499999999999999</v>
      </c>
      <c r="L3825" s="53">
        <v>6.42</v>
      </c>
      <c r="M3825" s="54">
        <v>34.96</v>
      </c>
      <c r="N3825" s="64">
        <v>224.44</v>
      </c>
      <c r="AF3825" s="39"/>
      <c r="AG3825" s="47"/>
      <c r="AH3825" s="47"/>
      <c r="AK3825" s="3" t="s">
        <v>62</v>
      </c>
      <c r="AN3825" s="47"/>
      <c r="AO3825" s="47"/>
      <c r="AQ3825" s="47"/>
    </row>
    <row r="3826" spans="1:43" s="4" customFormat="1" ht="15" x14ac:dyDescent="0.25">
      <c r="A3826" s="48"/>
      <c r="B3826" s="49" t="s">
        <v>122</v>
      </c>
      <c r="C3826" s="372" t="s">
        <v>177</v>
      </c>
      <c r="D3826" s="372"/>
      <c r="E3826" s="372"/>
      <c r="F3826" s="51"/>
      <c r="G3826" s="52"/>
      <c r="H3826" s="52"/>
      <c r="I3826" s="52"/>
      <c r="J3826" s="53">
        <v>16.79</v>
      </c>
      <c r="K3826" s="52"/>
      <c r="L3826" s="53">
        <v>0.67</v>
      </c>
      <c r="M3826" s="52"/>
      <c r="N3826" s="58"/>
      <c r="AF3826" s="39"/>
      <c r="AG3826" s="47"/>
      <c r="AH3826" s="47"/>
      <c r="AK3826" s="3" t="s">
        <v>177</v>
      </c>
      <c r="AN3826" s="47"/>
      <c r="AO3826" s="47"/>
      <c r="AQ3826" s="47"/>
    </row>
    <row r="3827" spans="1:43" s="4" customFormat="1" ht="15" x14ac:dyDescent="0.25">
      <c r="A3827" s="56"/>
      <c r="B3827" s="49"/>
      <c r="C3827" s="372" t="s">
        <v>63</v>
      </c>
      <c r="D3827" s="372"/>
      <c r="E3827" s="372"/>
      <c r="F3827" s="51" t="s">
        <v>64</v>
      </c>
      <c r="G3827" s="104">
        <v>15.2</v>
      </c>
      <c r="H3827" s="54">
        <v>1.1499999999999999</v>
      </c>
      <c r="I3827" s="70">
        <v>0.69920000000000004</v>
      </c>
      <c r="J3827" s="57"/>
      <c r="K3827" s="52"/>
      <c r="L3827" s="57"/>
      <c r="M3827" s="52"/>
      <c r="N3827" s="58"/>
      <c r="AF3827" s="39"/>
      <c r="AG3827" s="47"/>
      <c r="AH3827" s="47"/>
      <c r="AL3827" s="3" t="s">
        <v>63</v>
      </c>
      <c r="AN3827" s="47"/>
      <c r="AO3827" s="47"/>
      <c r="AQ3827" s="47"/>
    </row>
    <row r="3828" spans="1:43" s="4" customFormat="1" ht="15" x14ac:dyDescent="0.25">
      <c r="A3828" s="48"/>
      <c r="B3828" s="49"/>
      <c r="C3828" s="375" t="s">
        <v>65</v>
      </c>
      <c r="D3828" s="375"/>
      <c r="E3828" s="375"/>
      <c r="F3828" s="59"/>
      <c r="G3828" s="60"/>
      <c r="H3828" s="60"/>
      <c r="I3828" s="60"/>
      <c r="J3828" s="61">
        <v>156.33000000000001</v>
      </c>
      <c r="K3828" s="60"/>
      <c r="L3828" s="61">
        <v>7.09</v>
      </c>
      <c r="M3828" s="60"/>
      <c r="N3828" s="62"/>
      <c r="AF3828" s="39"/>
      <c r="AG3828" s="47"/>
      <c r="AH3828" s="47"/>
      <c r="AM3828" s="3" t="s">
        <v>65</v>
      </c>
      <c r="AN3828" s="47"/>
      <c r="AO3828" s="47"/>
      <c r="AQ3828" s="47"/>
    </row>
    <row r="3829" spans="1:43" s="4" customFormat="1" ht="15" x14ac:dyDescent="0.25">
      <c r="A3829" s="56"/>
      <c r="B3829" s="49"/>
      <c r="C3829" s="372" t="s">
        <v>66</v>
      </c>
      <c r="D3829" s="372"/>
      <c r="E3829" s="372"/>
      <c r="F3829" s="51"/>
      <c r="G3829" s="52"/>
      <c r="H3829" s="52"/>
      <c r="I3829" s="52"/>
      <c r="J3829" s="57"/>
      <c r="K3829" s="52"/>
      <c r="L3829" s="53">
        <v>6.42</v>
      </c>
      <c r="M3829" s="52"/>
      <c r="N3829" s="64">
        <v>224.44</v>
      </c>
      <c r="AF3829" s="39"/>
      <c r="AG3829" s="47"/>
      <c r="AH3829" s="47"/>
      <c r="AL3829" s="3" t="s">
        <v>66</v>
      </c>
      <c r="AN3829" s="47"/>
      <c r="AO3829" s="47"/>
      <c r="AQ3829" s="47"/>
    </row>
    <row r="3830" spans="1:43" s="4" customFormat="1" ht="23.25" x14ac:dyDescent="0.25">
      <c r="A3830" s="56"/>
      <c r="B3830" s="49" t="s">
        <v>681</v>
      </c>
      <c r="C3830" s="372" t="s">
        <v>682</v>
      </c>
      <c r="D3830" s="372"/>
      <c r="E3830" s="372"/>
      <c r="F3830" s="51" t="s">
        <v>69</v>
      </c>
      <c r="G3830" s="63">
        <v>97</v>
      </c>
      <c r="H3830" s="52"/>
      <c r="I3830" s="63">
        <v>97</v>
      </c>
      <c r="J3830" s="57"/>
      <c r="K3830" s="52"/>
      <c r="L3830" s="53">
        <v>6.23</v>
      </c>
      <c r="M3830" s="52"/>
      <c r="N3830" s="64">
        <v>217.71</v>
      </c>
      <c r="AF3830" s="39"/>
      <c r="AG3830" s="47"/>
      <c r="AH3830" s="47"/>
      <c r="AL3830" s="3" t="s">
        <v>682</v>
      </c>
      <c r="AN3830" s="47"/>
      <c r="AO3830" s="47"/>
      <c r="AQ3830" s="47"/>
    </row>
    <row r="3831" spans="1:43" s="4" customFormat="1" ht="23.25" x14ac:dyDescent="0.25">
      <c r="A3831" s="56"/>
      <c r="B3831" s="49" t="s">
        <v>683</v>
      </c>
      <c r="C3831" s="372" t="s">
        <v>684</v>
      </c>
      <c r="D3831" s="372"/>
      <c r="E3831" s="372"/>
      <c r="F3831" s="51" t="s">
        <v>69</v>
      </c>
      <c r="G3831" s="63">
        <v>51</v>
      </c>
      <c r="H3831" s="52"/>
      <c r="I3831" s="63">
        <v>51</v>
      </c>
      <c r="J3831" s="57"/>
      <c r="K3831" s="52"/>
      <c r="L3831" s="53">
        <v>3.27</v>
      </c>
      <c r="M3831" s="52"/>
      <c r="N3831" s="64">
        <v>114.46</v>
      </c>
      <c r="AF3831" s="39"/>
      <c r="AG3831" s="47"/>
      <c r="AH3831" s="47"/>
      <c r="AL3831" s="3" t="s">
        <v>684</v>
      </c>
      <c r="AN3831" s="47"/>
      <c r="AO3831" s="47"/>
      <c r="AQ3831" s="47"/>
    </row>
    <row r="3832" spans="1:43" s="4" customFormat="1" ht="15" x14ac:dyDescent="0.25">
      <c r="A3832" s="65"/>
      <c r="B3832" s="66"/>
      <c r="C3832" s="374" t="s">
        <v>72</v>
      </c>
      <c r="D3832" s="374"/>
      <c r="E3832" s="374"/>
      <c r="F3832" s="42"/>
      <c r="G3832" s="43"/>
      <c r="H3832" s="43"/>
      <c r="I3832" s="43"/>
      <c r="J3832" s="45"/>
      <c r="K3832" s="43"/>
      <c r="L3832" s="67">
        <v>16.59</v>
      </c>
      <c r="M3832" s="60"/>
      <c r="N3832" s="46"/>
      <c r="AF3832" s="39"/>
      <c r="AG3832" s="47"/>
      <c r="AH3832" s="47"/>
      <c r="AN3832" s="47" t="s">
        <v>72</v>
      </c>
      <c r="AO3832" s="47"/>
      <c r="AQ3832" s="47"/>
    </row>
    <row r="3833" spans="1:43" s="4" customFormat="1" ht="34.5" x14ac:dyDescent="0.25">
      <c r="A3833" s="40" t="s">
        <v>1281</v>
      </c>
      <c r="B3833" s="41" t="s">
        <v>1941</v>
      </c>
      <c r="C3833" s="374" t="s">
        <v>1942</v>
      </c>
      <c r="D3833" s="374"/>
      <c r="E3833" s="374"/>
      <c r="F3833" s="42" t="s">
        <v>231</v>
      </c>
      <c r="G3833" s="43">
        <v>29.58</v>
      </c>
      <c r="H3833" s="44">
        <v>1</v>
      </c>
      <c r="I3833" s="68">
        <v>29.58</v>
      </c>
      <c r="J3833" s="67">
        <v>25.57</v>
      </c>
      <c r="K3833" s="43"/>
      <c r="L3833" s="67">
        <v>756.36</v>
      </c>
      <c r="M3833" s="43"/>
      <c r="N3833" s="46"/>
      <c r="AF3833" s="39"/>
      <c r="AG3833" s="47"/>
      <c r="AH3833" s="47" t="s">
        <v>1942</v>
      </c>
      <c r="AN3833" s="47"/>
      <c r="AO3833" s="47"/>
      <c r="AQ3833" s="47"/>
    </row>
    <row r="3834" spans="1:43" s="4" customFormat="1" ht="15" x14ac:dyDescent="0.25">
      <c r="A3834" s="69"/>
      <c r="B3834" s="50"/>
      <c r="C3834" s="372" t="s">
        <v>2558</v>
      </c>
      <c r="D3834" s="372"/>
      <c r="E3834" s="372"/>
      <c r="F3834" s="372"/>
      <c r="G3834" s="372"/>
      <c r="H3834" s="372"/>
      <c r="I3834" s="372"/>
      <c r="J3834" s="372"/>
      <c r="K3834" s="372"/>
      <c r="L3834" s="372"/>
      <c r="M3834" s="372"/>
      <c r="N3834" s="377"/>
      <c r="AF3834" s="39"/>
      <c r="AG3834" s="47"/>
      <c r="AH3834" s="47"/>
      <c r="AI3834" s="3" t="s">
        <v>2558</v>
      </c>
      <c r="AN3834" s="47"/>
      <c r="AO3834" s="47"/>
      <c r="AQ3834" s="47"/>
    </row>
    <row r="3835" spans="1:43" s="4" customFormat="1" ht="15" x14ac:dyDescent="0.25">
      <c r="A3835" s="65"/>
      <c r="B3835" s="66"/>
      <c r="C3835" s="374" t="s">
        <v>72</v>
      </c>
      <c r="D3835" s="374"/>
      <c r="E3835" s="374"/>
      <c r="F3835" s="42"/>
      <c r="G3835" s="43"/>
      <c r="H3835" s="43"/>
      <c r="I3835" s="43"/>
      <c r="J3835" s="45"/>
      <c r="K3835" s="43"/>
      <c r="L3835" s="67">
        <v>756.36</v>
      </c>
      <c r="M3835" s="60"/>
      <c r="N3835" s="46"/>
      <c r="AF3835" s="39"/>
      <c r="AG3835" s="47"/>
      <c r="AH3835" s="47"/>
      <c r="AN3835" s="47" t="s">
        <v>72</v>
      </c>
      <c r="AO3835" s="47"/>
      <c r="AQ3835" s="47"/>
    </row>
    <row r="3836" spans="1:43" s="4" customFormat="1" ht="23.25" x14ac:dyDescent="0.25">
      <c r="A3836" s="40" t="s">
        <v>1283</v>
      </c>
      <c r="B3836" s="41" t="s">
        <v>690</v>
      </c>
      <c r="C3836" s="374" t="s">
        <v>691</v>
      </c>
      <c r="D3836" s="374"/>
      <c r="E3836" s="374"/>
      <c r="F3836" s="42" t="s">
        <v>215</v>
      </c>
      <c r="G3836" s="43">
        <v>0.24</v>
      </c>
      <c r="H3836" s="44">
        <v>1</v>
      </c>
      <c r="I3836" s="68">
        <v>0.24</v>
      </c>
      <c r="J3836" s="45"/>
      <c r="K3836" s="43"/>
      <c r="L3836" s="45"/>
      <c r="M3836" s="43"/>
      <c r="N3836" s="46"/>
      <c r="AF3836" s="39"/>
      <c r="AG3836" s="47"/>
      <c r="AH3836" s="47" t="s">
        <v>691</v>
      </c>
      <c r="AN3836" s="47"/>
      <c r="AO3836" s="47"/>
      <c r="AQ3836" s="47"/>
    </row>
    <row r="3837" spans="1:43" s="4" customFormat="1" ht="15" x14ac:dyDescent="0.25">
      <c r="A3837" s="69"/>
      <c r="B3837" s="50"/>
      <c r="C3837" s="372" t="s">
        <v>1014</v>
      </c>
      <c r="D3837" s="372"/>
      <c r="E3837" s="372"/>
      <c r="F3837" s="372"/>
      <c r="G3837" s="372"/>
      <c r="H3837" s="372"/>
      <c r="I3837" s="372"/>
      <c r="J3837" s="372"/>
      <c r="K3837" s="372"/>
      <c r="L3837" s="372"/>
      <c r="M3837" s="372"/>
      <c r="N3837" s="377"/>
      <c r="AF3837" s="39"/>
      <c r="AG3837" s="47"/>
      <c r="AH3837" s="47"/>
      <c r="AI3837" s="3" t="s">
        <v>1014</v>
      </c>
      <c r="AN3837" s="47"/>
      <c r="AO3837" s="47"/>
      <c r="AQ3837" s="47"/>
    </row>
    <row r="3838" spans="1:43" s="4" customFormat="1" ht="22.5" x14ac:dyDescent="0.25">
      <c r="A3838" s="103"/>
      <c r="B3838" s="49" t="s">
        <v>217</v>
      </c>
      <c r="C3838" s="368" t="s">
        <v>218</v>
      </c>
      <c r="D3838" s="368"/>
      <c r="E3838" s="368"/>
      <c r="F3838" s="368"/>
      <c r="G3838" s="368"/>
      <c r="H3838" s="368"/>
      <c r="I3838" s="368"/>
      <c r="J3838" s="368"/>
      <c r="K3838" s="368"/>
      <c r="L3838" s="368"/>
      <c r="M3838" s="368"/>
      <c r="N3838" s="376"/>
      <c r="AF3838" s="39"/>
      <c r="AG3838" s="47"/>
      <c r="AH3838" s="47"/>
      <c r="AJ3838" s="3" t="s">
        <v>218</v>
      </c>
      <c r="AN3838" s="47"/>
      <c r="AO3838" s="47"/>
      <c r="AQ3838" s="47"/>
    </row>
    <row r="3839" spans="1:43" s="4" customFormat="1" ht="15" x14ac:dyDescent="0.25">
      <c r="A3839" s="48"/>
      <c r="B3839" s="49" t="s">
        <v>58</v>
      </c>
      <c r="C3839" s="372" t="s">
        <v>62</v>
      </c>
      <c r="D3839" s="372"/>
      <c r="E3839" s="372"/>
      <c r="F3839" s="51"/>
      <c r="G3839" s="52"/>
      <c r="H3839" s="52"/>
      <c r="I3839" s="52"/>
      <c r="J3839" s="53">
        <v>49.82</v>
      </c>
      <c r="K3839" s="54">
        <v>1.1499999999999999</v>
      </c>
      <c r="L3839" s="53">
        <v>13.75</v>
      </c>
      <c r="M3839" s="54">
        <v>34.96</v>
      </c>
      <c r="N3839" s="64">
        <v>480.7</v>
      </c>
      <c r="AF3839" s="39"/>
      <c r="AG3839" s="47"/>
      <c r="AH3839" s="47"/>
      <c r="AK3839" s="3" t="s">
        <v>62</v>
      </c>
      <c r="AN3839" s="47"/>
      <c r="AO3839" s="47"/>
      <c r="AQ3839" s="47"/>
    </row>
    <row r="3840" spans="1:43" s="4" customFormat="1" ht="15" x14ac:dyDescent="0.25">
      <c r="A3840" s="48"/>
      <c r="B3840" s="49" t="s">
        <v>73</v>
      </c>
      <c r="C3840" s="372" t="s">
        <v>175</v>
      </c>
      <c r="D3840" s="372"/>
      <c r="E3840" s="372"/>
      <c r="F3840" s="51"/>
      <c r="G3840" s="52"/>
      <c r="H3840" s="52"/>
      <c r="I3840" s="52"/>
      <c r="J3840" s="53">
        <v>256.27</v>
      </c>
      <c r="K3840" s="54">
        <v>1.1499999999999999</v>
      </c>
      <c r="L3840" s="53">
        <v>70.73</v>
      </c>
      <c r="M3840" s="52"/>
      <c r="N3840" s="58"/>
      <c r="AF3840" s="39"/>
      <c r="AG3840" s="47"/>
      <c r="AH3840" s="47"/>
      <c r="AK3840" s="3" t="s">
        <v>175</v>
      </c>
      <c r="AN3840" s="47"/>
      <c r="AO3840" s="47"/>
      <c r="AQ3840" s="47"/>
    </row>
    <row r="3841" spans="1:43" s="4" customFormat="1" ht="15" x14ac:dyDescent="0.25">
      <c r="A3841" s="48"/>
      <c r="B3841" s="49" t="s">
        <v>78</v>
      </c>
      <c r="C3841" s="372" t="s">
        <v>176</v>
      </c>
      <c r="D3841" s="372"/>
      <c r="E3841" s="372"/>
      <c r="F3841" s="51"/>
      <c r="G3841" s="52"/>
      <c r="H3841" s="52"/>
      <c r="I3841" s="52"/>
      <c r="J3841" s="53">
        <v>45.24</v>
      </c>
      <c r="K3841" s="54">
        <v>1.1499999999999999</v>
      </c>
      <c r="L3841" s="53">
        <v>12.49</v>
      </c>
      <c r="M3841" s="54">
        <v>34.96</v>
      </c>
      <c r="N3841" s="64">
        <v>436.65</v>
      </c>
      <c r="AF3841" s="39"/>
      <c r="AG3841" s="47"/>
      <c r="AH3841" s="47"/>
      <c r="AK3841" s="3" t="s">
        <v>176</v>
      </c>
      <c r="AN3841" s="47"/>
      <c r="AO3841" s="47"/>
      <c r="AQ3841" s="47"/>
    </row>
    <row r="3842" spans="1:43" s="4" customFormat="1" ht="15" x14ac:dyDescent="0.25">
      <c r="A3842" s="48"/>
      <c r="B3842" s="49" t="s">
        <v>122</v>
      </c>
      <c r="C3842" s="372" t="s">
        <v>177</v>
      </c>
      <c r="D3842" s="372"/>
      <c r="E3842" s="372"/>
      <c r="F3842" s="51"/>
      <c r="G3842" s="52"/>
      <c r="H3842" s="52"/>
      <c r="I3842" s="52"/>
      <c r="J3842" s="53">
        <v>1</v>
      </c>
      <c r="K3842" s="52"/>
      <c r="L3842" s="53">
        <v>0.24</v>
      </c>
      <c r="M3842" s="52"/>
      <c r="N3842" s="58"/>
      <c r="AF3842" s="39"/>
      <c r="AG3842" s="47"/>
      <c r="AH3842" s="47"/>
      <c r="AK3842" s="3" t="s">
        <v>177</v>
      </c>
      <c r="AN3842" s="47"/>
      <c r="AO3842" s="47"/>
      <c r="AQ3842" s="47"/>
    </row>
    <row r="3843" spans="1:43" s="4" customFormat="1" ht="15" x14ac:dyDescent="0.25">
      <c r="A3843" s="56"/>
      <c r="B3843" s="49"/>
      <c r="C3843" s="372" t="s">
        <v>63</v>
      </c>
      <c r="D3843" s="372"/>
      <c r="E3843" s="372"/>
      <c r="F3843" s="51" t="s">
        <v>64</v>
      </c>
      <c r="G3843" s="104">
        <v>5.3</v>
      </c>
      <c r="H3843" s="54">
        <v>1.1499999999999999</v>
      </c>
      <c r="I3843" s="70">
        <v>1.4628000000000001</v>
      </c>
      <c r="J3843" s="57"/>
      <c r="K3843" s="52"/>
      <c r="L3843" s="57"/>
      <c r="M3843" s="52"/>
      <c r="N3843" s="58"/>
      <c r="AF3843" s="39"/>
      <c r="AG3843" s="47"/>
      <c r="AH3843" s="47"/>
      <c r="AL3843" s="3" t="s">
        <v>63</v>
      </c>
      <c r="AN3843" s="47"/>
      <c r="AO3843" s="47"/>
      <c r="AQ3843" s="47"/>
    </row>
    <row r="3844" spans="1:43" s="4" customFormat="1" ht="15" x14ac:dyDescent="0.25">
      <c r="A3844" s="56"/>
      <c r="B3844" s="49"/>
      <c r="C3844" s="372" t="s">
        <v>178</v>
      </c>
      <c r="D3844" s="372"/>
      <c r="E3844" s="372"/>
      <c r="F3844" s="51" t="s">
        <v>64</v>
      </c>
      <c r="G3844" s="104">
        <v>3.9</v>
      </c>
      <c r="H3844" s="54">
        <v>1.1499999999999999</v>
      </c>
      <c r="I3844" s="70">
        <v>1.0764</v>
      </c>
      <c r="J3844" s="57"/>
      <c r="K3844" s="52"/>
      <c r="L3844" s="57"/>
      <c r="M3844" s="52"/>
      <c r="N3844" s="58"/>
      <c r="AF3844" s="39"/>
      <c r="AG3844" s="47"/>
      <c r="AH3844" s="47"/>
      <c r="AL3844" s="3" t="s">
        <v>178</v>
      </c>
      <c r="AN3844" s="47"/>
      <c r="AO3844" s="47"/>
      <c r="AQ3844" s="47"/>
    </row>
    <row r="3845" spans="1:43" s="4" customFormat="1" ht="15" x14ac:dyDescent="0.25">
      <c r="A3845" s="48"/>
      <c r="B3845" s="49"/>
      <c r="C3845" s="375" t="s">
        <v>65</v>
      </c>
      <c r="D3845" s="375"/>
      <c r="E3845" s="375"/>
      <c r="F3845" s="59"/>
      <c r="G3845" s="60"/>
      <c r="H3845" s="60"/>
      <c r="I3845" s="60"/>
      <c r="J3845" s="61">
        <v>307.08999999999997</v>
      </c>
      <c r="K3845" s="60"/>
      <c r="L3845" s="61">
        <v>84.72</v>
      </c>
      <c r="M3845" s="60"/>
      <c r="N3845" s="62"/>
      <c r="AF3845" s="39"/>
      <c r="AG3845" s="47"/>
      <c r="AH3845" s="47"/>
      <c r="AM3845" s="3" t="s">
        <v>65</v>
      </c>
      <c r="AN3845" s="47"/>
      <c r="AO3845" s="47"/>
      <c r="AQ3845" s="47"/>
    </row>
    <row r="3846" spans="1:43" s="4" customFormat="1" ht="15" x14ac:dyDescent="0.25">
      <c r="A3846" s="56"/>
      <c r="B3846" s="49"/>
      <c r="C3846" s="372" t="s">
        <v>66</v>
      </c>
      <c r="D3846" s="372"/>
      <c r="E3846" s="372"/>
      <c r="F3846" s="51"/>
      <c r="G3846" s="52"/>
      <c r="H3846" s="52"/>
      <c r="I3846" s="52"/>
      <c r="J3846" s="57"/>
      <c r="K3846" s="52"/>
      <c r="L3846" s="53">
        <v>26.24</v>
      </c>
      <c r="M3846" s="52"/>
      <c r="N3846" s="64">
        <v>917.35</v>
      </c>
      <c r="AF3846" s="39"/>
      <c r="AG3846" s="47"/>
      <c r="AH3846" s="47"/>
      <c r="AL3846" s="3" t="s">
        <v>66</v>
      </c>
      <c r="AN3846" s="47"/>
      <c r="AO3846" s="47"/>
      <c r="AQ3846" s="47"/>
    </row>
    <row r="3847" spans="1:43" s="4" customFormat="1" ht="23.25" x14ac:dyDescent="0.25">
      <c r="A3847" s="56"/>
      <c r="B3847" s="49" t="s">
        <v>681</v>
      </c>
      <c r="C3847" s="372" t="s">
        <v>682</v>
      </c>
      <c r="D3847" s="372"/>
      <c r="E3847" s="372"/>
      <c r="F3847" s="51" t="s">
        <v>69</v>
      </c>
      <c r="G3847" s="63">
        <v>97</v>
      </c>
      <c r="H3847" s="52"/>
      <c r="I3847" s="63">
        <v>97</v>
      </c>
      <c r="J3847" s="57"/>
      <c r="K3847" s="52"/>
      <c r="L3847" s="53">
        <v>25.45</v>
      </c>
      <c r="M3847" s="52"/>
      <c r="N3847" s="64">
        <v>889.83</v>
      </c>
      <c r="AF3847" s="39"/>
      <c r="AG3847" s="47"/>
      <c r="AH3847" s="47"/>
      <c r="AL3847" s="3" t="s">
        <v>682</v>
      </c>
      <c r="AN3847" s="47"/>
      <c r="AO3847" s="47"/>
      <c r="AQ3847" s="47"/>
    </row>
    <row r="3848" spans="1:43" s="4" customFormat="1" ht="23.25" x14ac:dyDescent="0.25">
      <c r="A3848" s="56"/>
      <c r="B3848" s="49" t="s">
        <v>683</v>
      </c>
      <c r="C3848" s="372" t="s">
        <v>684</v>
      </c>
      <c r="D3848" s="372"/>
      <c r="E3848" s="372"/>
      <c r="F3848" s="51" t="s">
        <v>69</v>
      </c>
      <c r="G3848" s="63">
        <v>51</v>
      </c>
      <c r="H3848" s="52"/>
      <c r="I3848" s="63">
        <v>51</v>
      </c>
      <c r="J3848" s="57"/>
      <c r="K3848" s="52"/>
      <c r="L3848" s="53">
        <v>13.38</v>
      </c>
      <c r="M3848" s="52"/>
      <c r="N3848" s="64">
        <v>467.85</v>
      </c>
      <c r="AF3848" s="39"/>
      <c r="AG3848" s="47"/>
      <c r="AH3848" s="47"/>
      <c r="AL3848" s="3" t="s">
        <v>684</v>
      </c>
      <c r="AN3848" s="47"/>
      <c r="AO3848" s="47"/>
      <c r="AQ3848" s="47"/>
    </row>
    <row r="3849" spans="1:43" s="4" customFormat="1" ht="15" x14ac:dyDescent="0.25">
      <c r="A3849" s="65"/>
      <c r="B3849" s="66"/>
      <c r="C3849" s="374" t="s">
        <v>72</v>
      </c>
      <c r="D3849" s="374"/>
      <c r="E3849" s="374"/>
      <c r="F3849" s="42"/>
      <c r="G3849" s="43"/>
      <c r="H3849" s="43"/>
      <c r="I3849" s="43"/>
      <c r="J3849" s="45"/>
      <c r="K3849" s="43"/>
      <c r="L3849" s="67">
        <v>123.55</v>
      </c>
      <c r="M3849" s="60"/>
      <c r="N3849" s="46"/>
      <c r="AF3849" s="39"/>
      <c r="AG3849" s="47"/>
      <c r="AH3849" s="47"/>
      <c r="AN3849" s="47" t="s">
        <v>72</v>
      </c>
      <c r="AO3849" s="47"/>
      <c r="AQ3849" s="47"/>
    </row>
    <row r="3850" spans="1:43" s="4" customFormat="1" ht="23.25" x14ac:dyDescent="0.25">
      <c r="A3850" s="40" t="s">
        <v>1285</v>
      </c>
      <c r="B3850" s="41" t="s">
        <v>698</v>
      </c>
      <c r="C3850" s="374" t="s">
        <v>699</v>
      </c>
      <c r="D3850" s="374"/>
      <c r="E3850" s="374"/>
      <c r="F3850" s="42" t="s">
        <v>185</v>
      </c>
      <c r="G3850" s="43">
        <v>2.88</v>
      </c>
      <c r="H3850" s="44">
        <v>1</v>
      </c>
      <c r="I3850" s="68">
        <v>2.88</v>
      </c>
      <c r="J3850" s="67">
        <v>54.95</v>
      </c>
      <c r="K3850" s="43"/>
      <c r="L3850" s="67">
        <v>158.26</v>
      </c>
      <c r="M3850" s="43"/>
      <c r="N3850" s="46"/>
      <c r="AF3850" s="39"/>
      <c r="AG3850" s="47"/>
      <c r="AH3850" s="47" t="s">
        <v>699</v>
      </c>
      <c r="AN3850" s="47"/>
      <c r="AO3850" s="47"/>
      <c r="AQ3850" s="47"/>
    </row>
    <row r="3851" spans="1:43" s="4" customFormat="1" ht="15" x14ac:dyDescent="0.25">
      <c r="A3851" s="65"/>
      <c r="B3851" s="66"/>
      <c r="C3851" s="374" t="s">
        <v>72</v>
      </c>
      <c r="D3851" s="374"/>
      <c r="E3851" s="374"/>
      <c r="F3851" s="42"/>
      <c r="G3851" s="43"/>
      <c r="H3851" s="43"/>
      <c r="I3851" s="43"/>
      <c r="J3851" s="45"/>
      <c r="K3851" s="43"/>
      <c r="L3851" s="67">
        <v>158.26</v>
      </c>
      <c r="M3851" s="60"/>
      <c r="N3851" s="46"/>
      <c r="AF3851" s="39"/>
      <c r="AG3851" s="47"/>
      <c r="AH3851" s="47"/>
      <c r="AN3851" s="47" t="s">
        <v>72</v>
      </c>
      <c r="AO3851" s="47"/>
      <c r="AQ3851" s="47"/>
    </row>
    <row r="3852" spans="1:43" s="4" customFormat="1" ht="45.75" x14ac:dyDescent="0.25">
      <c r="A3852" s="40" t="s">
        <v>1287</v>
      </c>
      <c r="B3852" s="41" t="s">
        <v>745</v>
      </c>
      <c r="C3852" s="374" t="s">
        <v>2518</v>
      </c>
      <c r="D3852" s="374"/>
      <c r="E3852" s="374"/>
      <c r="F3852" s="42" t="s">
        <v>318</v>
      </c>
      <c r="G3852" s="43">
        <v>0.48</v>
      </c>
      <c r="H3852" s="44">
        <v>1</v>
      </c>
      <c r="I3852" s="68">
        <v>0.48</v>
      </c>
      <c r="J3852" s="45"/>
      <c r="K3852" s="43"/>
      <c r="L3852" s="45"/>
      <c r="M3852" s="43"/>
      <c r="N3852" s="46"/>
      <c r="AF3852" s="39"/>
      <c r="AG3852" s="47"/>
      <c r="AH3852" s="47" t="s">
        <v>2518</v>
      </c>
      <c r="AN3852" s="47"/>
      <c r="AO3852" s="47"/>
      <c r="AQ3852" s="47"/>
    </row>
    <row r="3853" spans="1:43" s="4" customFormat="1" ht="15" x14ac:dyDescent="0.25">
      <c r="A3853" s="69"/>
      <c r="B3853" s="50"/>
      <c r="C3853" s="372" t="s">
        <v>2555</v>
      </c>
      <c r="D3853" s="372"/>
      <c r="E3853" s="372"/>
      <c r="F3853" s="372"/>
      <c r="G3853" s="372"/>
      <c r="H3853" s="372"/>
      <c r="I3853" s="372"/>
      <c r="J3853" s="372"/>
      <c r="K3853" s="372"/>
      <c r="L3853" s="372"/>
      <c r="M3853" s="372"/>
      <c r="N3853" s="377"/>
      <c r="AF3853" s="39"/>
      <c r="AG3853" s="47"/>
      <c r="AH3853" s="47"/>
      <c r="AI3853" s="3" t="s">
        <v>2555</v>
      </c>
      <c r="AN3853" s="47"/>
      <c r="AO3853" s="47"/>
      <c r="AQ3853" s="47"/>
    </row>
    <row r="3854" spans="1:43" s="4" customFormat="1" ht="22.5" x14ac:dyDescent="0.25">
      <c r="A3854" s="103"/>
      <c r="B3854" s="49" t="s">
        <v>217</v>
      </c>
      <c r="C3854" s="368" t="s">
        <v>218</v>
      </c>
      <c r="D3854" s="368"/>
      <c r="E3854" s="368"/>
      <c r="F3854" s="368"/>
      <c r="G3854" s="368"/>
      <c r="H3854" s="368"/>
      <c r="I3854" s="368"/>
      <c r="J3854" s="368"/>
      <c r="K3854" s="368"/>
      <c r="L3854" s="368"/>
      <c r="M3854" s="368"/>
      <c r="N3854" s="376"/>
      <c r="AF3854" s="39"/>
      <c r="AG3854" s="47"/>
      <c r="AH3854" s="47"/>
      <c r="AJ3854" s="3" t="s">
        <v>218</v>
      </c>
      <c r="AN3854" s="47"/>
      <c r="AO3854" s="47"/>
      <c r="AQ3854" s="47"/>
    </row>
    <row r="3855" spans="1:43" s="4" customFormat="1" ht="15" x14ac:dyDescent="0.25">
      <c r="A3855" s="48"/>
      <c r="B3855" s="49" t="s">
        <v>58</v>
      </c>
      <c r="C3855" s="372" t="s">
        <v>62</v>
      </c>
      <c r="D3855" s="372"/>
      <c r="E3855" s="372"/>
      <c r="F3855" s="51"/>
      <c r="G3855" s="52"/>
      <c r="H3855" s="52"/>
      <c r="I3855" s="52"/>
      <c r="J3855" s="53">
        <v>1.19</v>
      </c>
      <c r="K3855" s="54">
        <v>1.1499999999999999</v>
      </c>
      <c r="L3855" s="53">
        <v>0.66</v>
      </c>
      <c r="M3855" s="54">
        <v>34.96</v>
      </c>
      <c r="N3855" s="64">
        <v>23.07</v>
      </c>
      <c r="AF3855" s="39"/>
      <c r="AG3855" s="47"/>
      <c r="AH3855" s="47"/>
      <c r="AK3855" s="3" t="s">
        <v>62</v>
      </c>
      <c r="AN3855" s="47"/>
      <c r="AO3855" s="47"/>
      <c r="AQ3855" s="47"/>
    </row>
    <row r="3856" spans="1:43" s="4" customFormat="1" ht="15" x14ac:dyDescent="0.25">
      <c r="A3856" s="48"/>
      <c r="B3856" s="49" t="s">
        <v>73</v>
      </c>
      <c r="C3856" s="372" t="s">
        <v>175</v>
      </c>
      <c r="D3856" s="372"/>
      <c r="E3856" s="372"/>
      <c r="F3856" s="51"/>
      <c r="G3856" s="52"/>
      <c r="H3856" s="52"/>
      <c r="I3856" s="52"/>
      <c r="J3856" s="53">
        <v>0.08</v>
      </c>
      <c r="K3856" s="54">
        <v>1.1499999999999999</v>
      </c>
      <c r="L3856" s="53">
        <v>0.04</v>
      </c>
      <c r="M3856" s="52"/>
      <c r="N3856" s="58"/>
      <c r="AF3856" s="39"/>
      <c r="AG3856" s="47"/>
      <c r="AH3856" s="47"/>
      <c r="AK3856" s="3" t="s">
        <v>175</v>
      </c>
      <c r="AN3856" s="47"/>
      <c r="AO3856" s="47"/>
      <c r="AQ3856" s="47"/>
    </row>
    <row r="3857" spans="1:43" s="4" customFormat="1" ht="15" x14ac:dyDescent="0.25">
      <c r="A3857" s="48"/>
      <c r="B3857" s="49" t="s">
        <v>122</v>
      </c>
      <c r="C3857" s="372" t="s">
        <v>177</v>
      </c>
      <c r="D3857" s="372"/>
      <c r="E3857" s="372"/>
      <c r="F3857" s="51"/>
      <c r="G3857" s="52"/>
      <c r="H3857" s="52"/>
      <c r="I3857" s="52"/>
      <c r="J3857" s="53">
        <v>6.31</v>
      </c>
      <c r="K3857" s="52"/>
      <c r="L3857" s="53">
        <v>3.03</v>
      </c>
      <c r="M3857" s="52"/>
      <c r="N3857" s="58"/>
      <c r="AF3857" s="39"/>
      <c r="AG3857" s="47"/>
      <c r="AH3857" s="47"/>
      <c r="AK3857" s="3" t="s">
        <v>177</v>
      </c>
      <c r="AN3857" s="47"/>
      <c r="AO3857" s="47"/>
      <c r="AQ3857" s="47"/>
    </row>
    <row r="3858" spans="1:43" s="4" customFormat="1" ht="15" x14ac:dyDescent="0.25">
      <c r="A3858" s="56"/>
      <c r="B3858" s="49"/>
      <c r="C3858" s="372" t="s">
        <v>63</v>
      </c>
      <c r="D3858" s="372"/>
      <c r="E3858" s="372"/>
      <c r="F3858" s="51" t="s">
        <v>64</v>
      </c>
      <c r="G3858" s="54">
        <v>0.13</v>
      </c>
      <c r="H3858" s="54">
        <v>1.1499999999999999</v>
      </c>
      <c r="I3858" s="114">
        <v>7.1760000000000004E-2</v>
      </c>
      <c r="J3858" s="57"/>
      <c r="K3858" s="52"/>
      <c r="L3858" s="57"/>
      <c r="M3858" s="52"/>
      <c r="N3858" s="58"/>
      <c r="AF3858" s="39"/>
      <c r="AG3858" s="47"/>
      <c r="AH3858" s="47"/>
      <c r="AL3858" s="3" t="s">
        <v>63</v>
      </c>
      <c r="AN3858" s="47"/>
      <c r="AO3858" s="47"/>
      <c r="AQ3858" s="47"/>
    </row>
    <row r="3859" spans="1:43" s="4" customFormat="1" ht="15" x14ac:dyDescent="0.25">
      <c r="A3859" s="48"/>
      <c r="B3859" s="49"/>
      <c r="C3859" s="375" t="s">
        <v>65</v>
      </c>
      <c r="D3859" s="375"/>
      <c r="E3859" s="375"/>
      <c r="F3859" s="59"/>
      <c r="G3859" s="60"/>
      <c r="H3859" s="60"/>
      <c r="I3859" s="60"/>
      <c r="J3859" s="61">
        <v>7.58</v>
      </c>
      <c r="K3859" s="60"/>
      <c r="L3859" s="61">
        <v>3.73</v>
      </c>
      <c r="M3859" s="60"/>
      <c r="N3859" s="62"/>
      <c r="AF3859" s="39"/>
      <c r="AG3859" s="47"/>
      <c r="AH3859" s="47"/>
      <c r="AM3859" s="3" t="s">
        <v>65</v>
      </c>
      <c r="AN3859" s="47"/>
      <c r="AO3859" s="47"/>
      <c r="AQ3859" s="47"/>
    </row>
    <row r="3860" spans="1:43" s="4" customFormat="1" ht="15" x14ac:dyDescent="0.25">
      <c r="A3860" s="56"/>
      <c r="B3860" s="49"/>
      <c r="C3860" s="372" t="s">
        <v>66</v>
      </c>
      <c r="D3860" s="372"/>
      <c r="E3860" s="372"/>
      <c r="F3860" s="51"/>
      <c r="G3860" s="52"/>
      <c r="H3860" s="52"/>
      <c r="I3860" s="52"/>
      <c r="J3860" s="57"/>
      <c r="K3860" s="52"/>
      <c r="L3860" s="53">
        <v>0.66</v>
      </c>
      <c r="M3860" s="52"/>
      <c r="N3860" s="64">
        <v>23.07</v>
      </c>
      <c r="AF3860" s="39"/>
      <c r="AG3860" s="47"/>
      <c r="AH3860" s="47"/>
      <c r="AL3860" s="3" t="s">
        <v>66</v>
      </c>
      <c r="AN3860" s="47"/>
      <c r="AO3860" s="47"/>
      <c r="AQ3860" s="47"/>
    </row>
    <row r="3861" spans="1:43" s="4" customFormat="1" ht="23.25" x14ac:dyDescent="0.25">
      <c r="A3861" s="56"/>
      <c r="B3861" s="49" t="s">
        <v>681</v>
      </c>
      <c r="C3861" s="372" t="s">
        <v>682</v>
      </c>
      <c r="D3861" s="372"/>
      <c r="E3861" s="372"/>
      <c r="F3861" s="51" t="s">
        <v>69</v>
      </c>
      <c r="G3861" s="63">
        <v>97</v>
      </c>
      <c r="H3861" s="52"/>
      <c r="I3861" s="63">
        <v>97</v>
      </c>
      <c r="J3861" s="57"/>
      <c r="K3861" s="52"/>
      <c r="L3861" s="53">
        <v>0.64</v>
      </c>
      <c r="M3861" s="52"/>
      <c r="N3861" s="64">
        <v>22.38</v>
      </c>
      <c r="AF3861" s="39"/>
      <c r="AG3861" s="47"/>
      <c r="AH3861" s="47"/>
      <c r="AL3861" s="3" t="s">
        <v>682</v>
      </c>
      <c r="AN3861" s="47"/>
      <c r="AO3861" s="47"/>
      <c r="AQ3861" s="47"/>
    </row>
    <row r="3862" spans="1:43" s="4" customFormat="1" ht="23.25" x14ac:dyDescent="0.25">
      <c r="A3862" s="56"/>
      <c r="B3862" s="49" t="s">
        <v>683</v>
      </c>
      <c r="C3862" s="372" t="s">
        <v>684</v>
      </c>
      <c r="D3862" s="372"/>
      <c r="E3862" s="372"/>
      <c r="F3862" s="51" t="s">
        <v>69</v>
      </c>
      <c r="G3862" s="63">
        <v>51</v>
      </c>
      <c r="H3862" s="52"/>
      <c r="I3862" s="63">
        <v>51</v>
      </c>
      <c r="J3862" s="57"/>
      <c r="K3862" s="52"/>
      <c r="L3862" s="53">
        <v>0.34</v>
      </c>
      <c r="M3862" s="52"/>
      <c r="N3862" s="64">
        <v>11.77</v>
      </c>
      <c r="AF3862" s="39"/>
      <c r="AG3862" s="47"/>
      <c r="AH3862" s="47"/>
      <c r="AL3862" s="3" t="s">
        <v>684</v>
      </c>
      <c r="AN3862" s="47"/>
      <c r="AO3862" s="47"/>
      <c r="AQ3862" s="47"/>
    </row>
    <row r="3863" spans="1:43" s="4" customFormat="1" ht="15" x14ac:dyDescent="0.25">
      <c r="A3863" s="65"/>
      <c r="B3863" s="66"/>
      <c r="C3863" s="374" t="s">
        <v>72</v>
      </c>
      <c r="D3863" s="374"/>
      <c r="E3863" s="374"/>
      <c r="F3863" s="42"/>
      <c r="G3863" s="43"/>
      <c r="H3863" s="43"/>
      <c r="I3863" s="43"/>
      <c r="J3863" s="45"/>
      <c r="K3863" s="43"/>
      <c r="L3863" s="67">
        <v>4.71</v>
      </c>
      <c r="M3863" s="60"/>
      <c r="N3863" s="46"/>
      <c r="AF3863" s="39"/>
      <c r="AG3863" s="47"/>
      <c r="AH3863" s="47"/>
      <c r="AN3863" s="47" t="s">
        <v>72</v>
      </c>
      <c r="AO3863" s="47"/>
      <c r="AQ3863" s="47"/>
    </row>
    <row r="3864" spans="1:43" s="4" customFormat="1" ht="15" x14ac:dyDescent="0.25">
      <c r="A3864" s="40" t="s">
        <v>1289</v>
      </c>
      <c r="B3864" s="41" t="s">
        <v>2520</v>
      </c>
      <c r="C3864" s="374" t="s">
        <v>2521</v>
      </c>
      <c r="D3864" s="374"/>
      <c r="E3864" s="374"/>
      <c r="F3864" s="42" t="s">
        <v>61</v>
      </c>
      <c r="G3864" s="43">
        <v>2</v>
      </c>
      <c r="H3864" s="44">
        <v>1</v>
      </c>
      <c r="I3864" s="44">
        <v>2</v>
      </c>
      <c r="J3864" s="67">
        <v>45.22</v>
      </c>
      <c r="K3864" s="43"/>
      <c r="L3864" s="67">
        <v>90.44</v>
      </c>
      <c r="M3864" s="43"/>
      <c r="N3864" s="46"/>
      <c r="AF3864" s="39"/>
      <c r="AG3864" s="47"/>
      <c r="AH3864" s="47" t="s">
        <v>2521</v>
      </c>
      <c r="AN3864" s="47"/>
      <c r="AO3864" s="47"/>
      <c r="AQ3864" s="47"/>
    </row>
    <row r="3865" spans="1:43" s="4" customFormat="1" ht="15" x14ac:dyDescent="0.25">
      <c r="A3865" s="65"/>
      <c r="B3865" s="66"/>
      <c r="C3865" s="374" t="s">
        <v>72</v>
      </c>
      <c r="D3865" s="374"/>
      <c r="E3865" s="374"/>
      <c r="F3865" s="42"/>
      <c r="G3865" s="43"/>
      <c r="H3865" s="43"/>
      <c r="I3865" s="43"/>
      <c r="J3865" s="45"/>
      <c r="K3865" s="43"/>
      <c r="L3865" s="67">
        <v>90.44</v>
      </c>
      <c r="M3865" s="60"/>
      <c r="N3865" s="46"/>
      <c r="AF3865" s="39"/>
      <c r="AG3865" s="47"/>
      <c r="AH3865" s="47"/>
      <c r="AN3865" s="47" t="s">
        <v>72</v>
      </c>
      <c r="AO3865" s="47"/>
      <c r="AQ3865" s="47"/>
    </row>
    <row r="3866" spans="1:43" s="4" customFormat="1" ht="34.5" x14ac:dyDescent="0.25">
      <c r="A3866" s="40" t="s">
        <v>1291</v>
      </c>
      <c r="B3866" s="41" t="s">
        <v>734</v>
      </c>
      <c r="C3866" s="374" t="s">
        <v>2522</v>
      </c>
      <c r="D3866" s="374"/>
      <c r="E3866" s="374"/>
      <c r="F3866" s="42" t="s">
        <v>215</v>
      </c>
      <c r="G3866" s="43">
        <v>7.0000000000000007E-2</v>
      </c>
      <c r="H3866" s="44">
        <v>1</v>
      </c>
      <c r="I3866" s="68">
        <v>7.0000000000000007E-2</v>
      </c>
      <c r="J3866" s="45"/>
      <c r="K3866" s="43"/>
      <c r="L3866" s="45"/>
      <c r="M3866" s="43"/>
      <c r="N3866" s="46"/>
      <c r="AF3866" s="39"/>
      <c r="AG3866" s="47"/>
      <c r="AH3866" s="47" t="s">
        <v>2522</v>
      </c>
      <c r="AN3866" s="47"/>
      <c r="AO3866" s="47"/>
      <c r="AQ3866" s="47"/>
    </row>
    <row r="3867" spans="1:43" s="4" customFormat="1" ht="15" x14ac:dyDescent="0.25">
      <c r="A3867" s="69"/>
      <c r="B3867" s="50"/>
      <c r="C3867" s="372" t="s">
        <v>2523</v>
      </c>
      <c r="D3867" s="372"/>
      <c r="E3867" s="372"/>
      <c r="F3867" s="372"/>
      <c r="G3867" s="372"/>
      <c r="H3867" s="372"/>
      <c r="I3867" s="372"/>
      <c r="J3867" s="372"/>
      <c r="K3867" s="372"/>
      <c r="L3867" s="372"/>
      <c r="M3867" s="372"/>
      <c r="N3867" s="377"/>
      <c r="AF3867" s="39"/>
      <c r="AG3867" s="47"/>
      <c r="AH3867" s="47"/>
      <c r="AI3867" s="3" t="s">
        <v>2523</v>
      </c>
      <c r="AN3867" s="47"/>
      <c r="AO3867" s="47"/>
      <c r="AQ3867" s="47"/>
    </row>
    <row r="3868" spans="1:43" s="4" customFormat="1" ht="22.5" x14ac:dyDescent="0.25">
      <c r="A3868" s="103"/>
      <c r="B3868" s="49" t="s">
        <v>217</v>
      </c>
      <c r="C3868" s="368" t="s">
        <v>218</v>
      </c>
      <c r="D3868" s="368"/>
      <c r="E3868" s="368"/>
      <c r="F3868" s="368"/>
      <c r="G3868" s="368"/>
      <c r="H3868" s="368"/>
      <c r="I3868" s="368"/>
      <c r="J3868" s="368"/>
      <c r="K3868" s="368"/>
      <c r="L3868" s="368"/>
      <c r="M3868" s="368"/>
      <c r="N3868" s="376"/>
      <c r="AF3868" s="39"/>
      <c r="AG3868" s="47"/>
      <c r="AH3868" s="47"/>
      <c r="AJ3868" s="3" t="s">
        <v>218</v>
      </c>
      <c r="AN3868" s="47"/>
      <c r="AO3868" s="47"/>
      <c r="AQ3868" s="47"/>
    </row>
    <row r="3869" spans="1:43" s="4" customFormat="1" ht="15" x14ac:dyDescent="0.25">
      <c r="A3869" s="48"/>
      <c r="B3869" s="49" t="s">
        <v>58</v>
      </c>
      <c r="C3869" s="372" t="s">
        <v>62</v>
      </c>
      <c r="D3869" s="372"/>
      <c r="E3869" s="372"/>
      <c r="F3869" s="51"/>
      <c r="G3869" s="52"/>
      <c r="H3869" s="52"/>
      <c r="I3869" s="52"/>
      <c r="J3869" s="53">
        <v>132.35</v>
      </c>
      <c r="K3869" s="54">
        <v>1.1499999999999999</v>
      </c>
      <c r="L3869" s="53">
        <v>10.65</v>
      </c>
      <c r="M3869" s="54">
        <v>34.96</v>
      </c>
      <c r="N3869" s="64">
        <v>372.32</v>
      </c>
      <c r="AF3869" s="39"/>
      <c r="AG3869" s="47"/>
      <c r="AH3869" s="47"/>
      <c r="AK3869" s="3" t="s">
        <v>62</v>
      </c>
      <c r="AN3869" s="47"/>
      <c r="AO3869" s="47"/>
      <c r="AQ3869" s="47"/>
    </row>
    <row r="3870" spans="1:43" s="4" customFormat="1" ht="15" x14ac:dyDescent="0.25">
      <c r="A3870" s="48"/>
      <c r="B3870" s="49" t="s">
        <v>73</v>
      </c>
      <c r="C3870" s="372" t="s">
        <v>175</v>
      </c>
      <c r="D3870" s="372"/>
      <c r="E3870" s="372"/>
      <c r="F3870" s="51"/>
      <c r="G3870" s="52"/>
      <c r="H3870" s="52"/>
      <c r="I3870" s="52"/>
      <c r="J3870" s="53">
        <v>50.19</v>
      </c>
      <c r="K3870" s="54">
        <v>1.1499999999999999</v>
      </c>
      <c r="L3870" s="53">
        <v>4.04</v>
      </c>
      <c r="M3870" s="52"/>
      <c r="N3870" s="58"/>
      <c r="AF3870" s="39"/>
      <c r="AG3870" s="47"/>
      <c r="AH3870" s="47"/>
      <c r="AK3870" s="3" t="s">
        <v>175</v>
      </c>
      <c r="AN3870" s="47"/>
      <c r="AO3870" s="47"/>
      <c r="AQ3870" s="47"/>
    </row>
    <row r="3871" spans="1:43" s="4" customFormat="1" ht="15" x14ac:dyDescent="0.25">
      <c r="A3871" s="48"/>
      <c r="B3871" s="49" t="s">
        <v>78</v>
      </c>
      <c r="C3871" s="372" t="s">
        <v>176</v>
      </c>
      <c r="D3871" s="372"/>
      <c r="E3871" s="372"/>
      <c r="F3871" s="51"/>
      <c r="G3871" s="52"/>
      <c r="H3871" s="52"/>
      <c r="I3871" s="52"/>
      <c r="J3871" s="53">
        <v>5.0199999999999996</v>
      </c>
      <c r="K3871" s="54">
        <v>1.1499999999999999</v>
      </c>
      <c r="L3871" s="53">
        <v>0.4</v>
      </c>
      <c r="M3871" s="54">
        <v>34.96</v>
      </c>
      <c r="N3871" s="64">
        <v>13.98</v>
      </c>
      <c r="AF3871" s="39"/>
      <c r="AG3871" s="47"/>
      <c r="AH3871" s="47"/>
      <c r="AK3871" s="3" t="s">
        <v>176</v>
      </c>
      <c r="AN3871" s="47"/>
      <c r="AO3871" s="47"/>
      <c r="AQ3871" s="47"/>
    </row>
    <row r="3872" spans="1:43" s="4" customFormat="1" ht="15" x14ac:dyDescent="0.25">
      <c r="A3872" s="48"/>
      <c r="B3872" s="49" t="s">
        <v>122</v>
      </c>
      <c r="C3872" s="372" t="s">
        <v>177</v>
      </c>
      <c r="D3872" s="372"/>
      <c r="E3872" s="372"/>
      <c r="F3872" s="51"/>
      <c r="G3872" s="52"/>
      <c r="H3872" s="52"/>
      <c r="I3872" s="52"/>
      <c r="J3872" s="53">
        <v>34.700000000000003</v>
      </c>
      <c r="K3872" s="52"/>
      <c r="L3872" s="53">
        <v>2.4300000000000002</v>
      </c>
      <c r="M3872" s="52"/>
      <c r="N3872" s="58"/>
      <c r="AF3872" s="39"/>
      <c r="AG3872" s="47"/>
      <c r="AH3872" s="47"/>
      <c r="AK3872" s="3" t="s">
        <v>177</v>
      </c>
      <c r="AN3872" s="47"/>
      <c r="AO3872" s="47"/>
      <c r="AQ3872" s="47"/>
    </row>
    <row r="3873" spans="1:43" s="4" customFormat="1" ht="15" x14ac:dyDescent="0.25">
      <c r="A3873" s="56"/>
      <c r="B3873" s="49"/>
      <c r="C3873" s="372" t="s">
        <v>63</v>
      </c>
      <c r="D3873" s="372"/>
      <c r="E3873" s="372"/>
      <c r="F3873" s="51" t="s">
        <v>64</v>
      </c>
      <c r="G3873" s="54">
        <v>14.08</v>
      </c>
      <c r="H3873" s="54">
        <v>1.1499999999999999</v>
      </c>
      <c r="I3873" s="114">
        <v>1.13344</v>
      </c>
      <c r="J3873" s="57"/>
      <c r="K3873" s="52"/>
      <c r="L3873" s="57"/>
      <c r="M3873" s="52"/>
      <c r="N3873" s="58"/>
      <c r="AF3873" s="39"/>
      <c r="AG3873" s="47"/>
      <c r="AH3873" s="47"/>
      <c r="AL3873" s="3" t="s">
        <v>63</v>
      </c>
      <c r="AN3873" s="47"/>
      <c r="AO3873" s="47"/>
      <c r="AQ3873" s="47"/>
    </row>
    <row r="3874" spans="1:43" s="4" customFormat="1" ht="15" x14ac:dyDescent="0.25">
      <c r="A3874" s="56"/>
      <c r="B3874" s="49"/>
      <c r="C3874" s="372" t="s">
        <v>178</v>
      </c>
      <c r="D3874" s="372"/>
      <c r="E3874" s="372"/>
      <c r="F3874" s="51" t="s">
        <v>64</v>
      </c>
      <c r="G3874" s="104">
        <v>0.4</v>
      </c>
      <c r="H3874" s="54">
        <v>1.1499999999999999</v>
      </c>
      <c r="I3874" s="70">
        <v>3.2199999999999999E-2</v>
      </c>
      <c r="J3874" s="57"/>
      <c r="K3874" s="52"/>
      <c r="L3874" s="57"/>
      <c r="M3874" s="52"/>
      <c r="N3874" s="58"/>
      <c r="AF3874" s="39"/>
      <c r="AG3874" s="47"/>
      <c r="AH3874" s="47"/>
      <c r="AL3874" s="3" t="s">
        <v>178</v>
      </c>
      <c r="AN3874" s="47"/>
      <c r="AO3874" s="47"/>
      <c r="AQ3874" s="47"/>
    </row>
    <row r="3875" spans="1:43" s="4" customFormat="1" ht="15" x14ac:dyDescent="0.25">
      <c r="A3875" s="48"/>
      <c r="B3875" s="49"/>
      <c r="C3875" s="375" t="s">
        <v>65</v>
      </c>
      <c r="D3875" s="375"/>
      <c r="E3875" s="375"/>
      <c r="F3875" s="59"/>
      <c r="G3875" s="60"/>
      <c r="H3875" s="60"/>
      <c r="I3875" s="60"/>
      <c r="J3875" s="61">
        <v>217.24</v>
      </c>
      <c r="K3875" s="60"/>
      <c r="L3875" s="61">
        <v>17.12</v>
      </c>
      <c r="M3875" s="60"/>
      <c r="N3875" s="62"/>
      <c r="AF3875" s="39"/>
      <c r="AG3875" s="47"/>
      <c r="AH3875" s="47"/>
      <c r="AM3875" s="3" t="s">
        <v>65</v>
      </c>
      <c r="AN3875" s="47"/>
      <c r="AO3875" s="47"/>
      <c r="AQ3875" s="47"/>
    </row>
    <row r="3876" spans="1:43" s="4" customFormat="1" ht="15" x14ac:dyDescent="0.25">
      <c r="A3876" s="56"/>
      <c r="B3876" s="49"/>
      <c r="C3876" s="372" t="s">
        <v>66</v>
      </c>
      <c r="D3876" s="372"/>
      <c r="E3876" s="372"/>
      <c r="F3876" s="51"/>
      <c r="G3876" s="52"/>
      <c r="H3876" s="52"/>
      <c r="I3876" s="52"/>
      <c r="J3876" s="57"/>
      <c r="K3876" s="52"/>
      <c r="L3876" s="53">
        <v>11.05</v>
      </c>
      <c r="M3876" s="52"/>
      <c r="N3876" s="64">
        <v>386.3</v>
      </c>
      <c r="AF3876" s="39"/>
      <c r="AG3876" s="47"/>
      <c r="AH3876" s="47"/>
      <c r="AL3876" s="3" t="s">
        <v>66</v>
      </c>
      <c r="AN3876" s="47"/>
      <c r="AO3876" s="47"/>
      <c r="AQ3876" s="47"/>
    </row>
    <row r="3877" spans="1:43" s="4" customFormat="1" ht="23.25" x14ac:dyDescent="0.25">
      <c r="A3877" s="56"/>
      <c r="B3877" s="49" t="s">
        <v>681</v>
      </c>
      <c r="C3877" s="372" t="s">
        <v>682</v>
      </c>
      <c r="D3877" s="372"/>
      <c r="E3877" s="372"/>
      <c r="F3877" s="51" t="s">
        <v>69</v>
      </c>
      <c r="G3877" s="63">
        <v>97</v>
      </c>
      <c r="H3877" s="52"/>
      <c r="I3877" s="63">
        <v>97</v>
      </c>
      <c r="J3877" s="57"/>
      <c r="K3877" s="52"/>
      <c r="L3877" s="53">
        <v>10.72</v>
      </c>
      <c r="M3877" s="52"/>
      <c r="N3877" s="64">
        <v>374.71</v>
      </c>
      <c r="AF3877" s="39"/>
      <c r="AG3877" s="47"/>
      <c r="AH3877" s="47"/>
      <c r="AL3877" s="3" t="s">
        <v>682</v>
      </c>
      <c r="AN3877" s="47"/>
      <c r="AO3877" s="47"/>
      <c r="AQ3877" s="47"/>
    </row>
    <row r="3878" spans="1:43" s="4" customFormat="1" ht="23.25" x14ac:dyDescent="0.25">
      <c r="A3878" s="56"/>
      <c r="B3878" s="49" t="s">
        <v>683</v>
      </c>
      <c r="C3878" s="372" t="s">
        <v>684</v>
      </c>
      <c r="D3878" s="372"/>
      <c r="E3878" s="372"/>
      <c r="F3878" s="51" t="s">
        <v>69</v>
      </c>
      <c r="G3878" s="63">
        <v>51</v>
      </c>
      <c r="H3878" s="52"/>
      <c r="I3878" s="63">
        <v>51</v>
      </c>
      <c r="J3878" s="57"/>
      <c r="K3878" s="52"/>
      <c r="L3878" s="53">
        <v>5.64</v>
      </c>
      <c r="M3878" s="52"/>
      <c r="N3878" s="64">
        <v>197.01</v>
      </c>
      <c r="AF3878" s="39"/>
      <c r="AG3878" s="47"/>
      <c r="AH3878" s="47"/>
      <c r="AL3878" s="3" t="s">
        <v>684</v>
      </c>
      <c r="AN3878" s="47"/>
      <c r="AO3878" s="47"/>
      <c r="AQ3878" s="47"/>
    </row>
    <row r="3879" spans="1:43" s="4" customFormat="1" ht="15" x14ac:dyDescent="0.25">
      <c r="A3879" s="65"/>
      <c r="B3879" s="66"/>
      <c r="C3879" s="374" t="s">
        <v>72</v>
      </c>
      <c r="D3879" s="374"/>
      <c r="E3879" s="374"/>
      <c r="F3879" s="42"/>
      <c r="G3879" s="43"/>
      <c r="H3879" s="43"/>
      <c r="I3879" s="43"/>
      <c r="J3879" s="45"/>
      <c r="K3879" s="43"/>
      <c r="L3879" s="67">
        <v>33.479999999999997</v>
      </c>
      <c r="M3879" s="60"/>
      <c r="N3879" s="46"/>
      <c r="AF3879" s="39"/>
      <c r="AG3879" s="47"/>
      <c r="AH3879" s="47"/>
      <c r="AN3879" s="47" t="s">
        <v>72</v>
      </c>
      <c r="AO3879" s="47"/>
      <c r="AQ3879" s="47"/>
    </row>
    <row r="3880" spans="1:43" s="4" customFormat="1" ht="34.5" x14ac:dyDescent="0.25">
      <c r="A3880" s="40" t="s">
        <v>1293</v>
      </c>
      <c r="B3880" s="41" t="s">
        <v>2513</v>
      </c>
      <c r="C3880" s="374" t="s">
        <v>2514</v>
      </c>
      <c r="D3880" s="374"/>
      <c r="E3880" s="374"/>
      <c r="F3880" s="42" t="s">
        <v>231</v>
      </c>
      <c r="G3880" s="43">
        <v>7.14</v>
      </c>
      <c r="H3880" s="44">
        <v>1</v>
      </c>
      <c r="I3880" s="68">
        <v>7.14</v>
      </c>
      <c r="J3880" s="67">
        <v>343.19</v>
      </c>
      <c r="K3880" s="43"/>
      <c r="L3880" s="67">
        <v>286.58999999999997</v>
      </c>
      <c r="M3880" s="68">
        <v>8.5500000000000007</v>
      </c>
      <c r="N3880" s="115">
        <v>2450.38</v>
      </c>
      <c r="AF3880" s="39"/>
      <c r="AG3880" s="47"/>
      <c r="AH3880" s="47" t="s">
        <v>2514</v>
      </c>
      <c r="AN3880" s="47"/>
      <c r="AO3880" s="47"/>
      <c r="AQ3880" s="47"/>
    </row>
    <row r="3881" spans="1:43" s="4" customFormat="1" ht="15" x14ac:dyDescent="0.25">
      <c r="A3881" s="69"/>
      <c r="B3881" s="50"/>
      <c r="C3881" s="372" t="s">
        <v>2524</v>
      </c>
      <c r="D3881" s="372"/>
      <c r="E3881" s="372"/>
      <c r="F3881" s="372"/>
      <c r="G3881" s="372"/>
      <c r="H3881" s="372"/>
      <c r="I3881" s="372"/>
      <c r="J3881" s="372"/>
      <c r="K3881" s="372"/>
      <c r="L3881" s="372"/>
      <c r="M3881" s="372"/>
      <c r="N3881" s="377"/>
      <c r="AF3881" s="39"/>
      <c r="AG3881" s="47"/>
      <c r="AH3881" s="47"/>
      <c r="AI3881" s="3" t="s">
        <v>2524</v>
      </c>
      <c r="AN3881" s="47"/>
      <c r="AO3881" s="47"/>
      <c r="AQ3881" s="47"/>
    </row>
    <row r="3882" spans="1:43" s="4" customFormat="1" ht="15" x14ac:dyDescent="0.25">
      <c r="A3882" s="65"/>
      <c r="B3882" s="66"/>
      <c r="C3882" s="374" t="s">
        <v>72</v>
      </c>
      <c r="D3882" s="374"/>
      <c r="E3882" s="374"/>
      <c r="F3882" s="42"/>
      <c r="G3882" s="43"/>
      <c r="H3882" s="43"/>
      <c r="I3882" s="43"/>
      <c r="J3882" s="45"/>
      <c r="K3882" s="43"/>
      <c r="L3882" s="67">
        <v>286.58999999999997</v>
      </c>
      <c r="M3882" s="60"/>
      <c r="N3882" s="115">
        <v>2450.38</v>
      </c>
      <c r="AF3882" s="39"/>
      <c r="AG3882" s="47"/>
      <c r="AH3882" s="47"/>
      <c r="AN3882" s="47" t="s">
        <v>72</v>
      </c>
      <c r="AO3882" s="47"/>
      <c r="AQ3882" s="47"/>
    </row>
    <row r="3883" spans="1:43" s="4" customFormat="1" ht="23.25" x14ac:dyDescent="0.25">
      <c r="A3883" s="40" t="s">
        <v>1294</v>
      </c>
      <c r="B3883" s="41" t="s">
        <v>753</v>
      </c>
      <c r="C3883" s="374" t="s">
        <v>754</v>
      </c>
      <c r="D3883" s="374"/>
      <c r="E3883" s="374"/>
      <c r="F3883" s="42" t="s">
        <v>61</v>
      </c>
      <c r="G3883" s="43">
        <v>2</v>
      </c>
      <c r="H3883" s="44">
        <v>1</v>
      </c>
      <c r="I3883" s="44">
        <v>2</v>
      </c>
      <c r="J3883" s="45"/>
      <c r="K3883" s="43"/>
      <c r="L3883" s="45"/>
      <c r="M3883" s="43"/>
      <c r="N3883" s="46"/>
      <c r="AF3883" s="39"/>
      <c r="AG3883" s="47"/>
      <c r="AH3883" s="47" t="s">
        <v>754</v>
      </c>
      <c r="AN3883" s="47"/>
      <c r="AO3883" s="47"/>
      <c r="AQ3883" s="47"/>
    </row>
    <row r="3884" spans="1:43" s="4" customFormat="1" ht="22.5" x14ac:dyDescent="0.25">
      <c r="A3884" s="103"/>
      <c r="B3884" s="49" t="s">
        <v>217</v>
      </c>
      <c r="C3884" s="368" t="s">
        <v>218</v>
      </c>
      <c r="D3884" s="368"/>
      <c r="E3884" s="368"/>
      <c r="F3884" s="368"/>
      <c r="G3884" s="368"/>
      <c r="H3884" s="368"/>
      <c r="I3884" s="368"/>
      <c r="J3884" s="368"/>
      <c r="K3884" s="368"/>
      <c r="L3884" s="368"/>
      <c r="M3884" s="368"/>
      <c r="N3884" s="376"/>
      <c r="AF3884" s="39"/>
      <c r="AG3884" s="47"/>
      <c r="AH3884" s="47"/>
      <c r="AJ3884" s="3" t="s">
        <v>218</v>
      </c>
      <c r="AN3884" s="47"/>
      <c r="AO3884" s="47"/>
      <c r="AQ3884" s="47"/>
    </row>
    <row r="3885" spans="1:43" s="4" customFormat="1" ht="15" x14ac:dyDescent="0.25">
      <c r="A3885" s="48"/>
      <c r="B3885" s="49" t="s">
        <v>58</v>
      </c>
      <c r="C3885" s="372" t="s">
        <v>62</v>
      </c>
      <c r="D3885" s="372"/>
      <c r="E3885" s="372"/>
      <c r="F3885" s="51"/>
      <c r="G3885" s="52"/>
      <c r="H3885" s="52"/>
      <c r="I3885" s="52"/>
      <c r="J3885" s="53">
        <v>5.35</v>
      </c>
      <c r="K3885" s="54">
        <v>1.1499999999999999</v>
      </c>
      <c r="L3885" s="53">
        <v>12.31</v>
      </c>
      <c r="M3885" s="54">
        <v>34.96</v>
      </c>
      <c r="N3885" s="64">
        <v>430.36</v>
      </c>
      <c r="AF3885" s="39"/>
      <c r="AG3885" s="47"/>
      <c r="AH3885" s="47"/>
      <c r="AK3885" s="3" t="s">
        <v>62</v>
      </c>
      <c r="AN3885" s="47"/>
      <c r="AO3885" s="47"/>
      <c r="AQ3885" s="47"/>
    </row>
    <row r="3886" spans="1:43" s="4" customFormat="1" ht="15" x14ac:dyDescent="0.25">
      <c r="A3886" s="48"/>
      <c r="B3886" s="49" t="s">
        <v>122</v>
      </c>
      <c r="C3886" s="372" t="s">
        <v>177</v>
      </c>
      <c r="D3886" s="372"/>
      <c r="E3886" s="372"/>
      <c r="F3886" s="51"/>
      <c r="G3886" s="52"/>
      <c r="H3886" s="52"/>
      <c r="I3886" s="52"/>
      <c r="J3886" s="53">
        <v>0.94</v>
      </c>
      <c r="K3886" s="52"/>
      <c r="L3886" s="53">
        <v>1.88</v>
      </c>
      <c r="M3886" s="52"/>
      <c r="N3886" s="58"/>
      <c r="AF3886" s="39"/>
      <c r="AG3886" s="47"/>
      <c r="AH3886" s="47"/>
      <c r="AK3886" s="3" t="s">
        <v>177</v>
      </c>
      <c r="AN3886" s="47"/>
      <c r="AO3886" s="47"/>
      <c r="AQ3886" s="47"/>
    </row>
    <row r="3887" spans="1:43" s="4" customFormat="1" ht="15" x14ac:dyDescent="0.25">
      <c r="A3887" s="56"/>
      <c r="B3887" s="49"/>
      <c r="C3887" s="372" t="s">
        <v>63</v>
      </c>
      <c r="D3887" s="372"/>
      <c r="E3887" s="372"/>
      <c r="F3887" s="51" t="s">
        <v>64</v>
      </c>
      <c r="G3887" s="54">
        <v>0.59</v>
      </c>
      <c r="H3887" s="54">
        <v>1.1499999999999999</v>
      </c>
      <c r="I3887" s="109">
        <v>1.357</v>
      </c>
      <c r="J3887" s="57"/>
      <c r="K3887" s="52"/>
      <c r="L3887" s="57"/>
      <c r="M3887" s="52"/>
      <c r="N3887" s="58"/>
      <c r="AF3887" s="39"/>
      <c r="AG3887" s="47"/>
      <c r="AH3887" s="47"/>
      <c r="AL3887" s="3" t="s">
        <v>63</v>
      </c>
      <c r="AN3887" s="47"/>
      <c r="AO3887" s="47"/>
      <c r="AQ3887" s="47"/>
    </row>
    <row r="3888" spans="1:43" s="4" customFormat="1" ht="15" x14ac:dyDescent="0.25">
      <c r="A3888" s="48"/>
      <c r="B3888" s="49"/>
      <c r="C3888" s="375" t="s">
        <v>65</v>
      </c>
      <c r="D3888" s="375"/>
      <c r="E3888" s="375"/>
      <c r="F3888" s="59"/>
      <c r="G3888" s="60"/>
      <c r="H3888" s="60"/>
      <c r="I3888" s="60"/>
      <c r="J3888" s="61">
        <v>6.29</v>
      </c>
      <c r="K3888" s="60"/>
      <c r="L3888" s="61">
        <v>14.19</v>
      </c>
      <c r="M3888" s="60"/>
      <c r="N3888" s="62"/>
      <c r="AF3888" s="39"/>
      <c r="AG3888" s="47"/>
      <c r="AH3888" s="47"/>
      <c r="AM3888" s="3" t="s">
        <v>65</v>
      </c>
      <c r="AN3888" s="47"/>
      <c r="AO3888" s="47"/>
      <c r="AQ3888" s="47"/>
    </row>
    <row r="3889" spans="1:43" s="4" customFormat="1" ht="15" x14ac:dyDescent="0.25">
      <c r="A3889" s="56"/>
      <c r="B3889" s="49"/>
      <c r="C3889" s="372" t="s">
        <v>66</v>
      </c>
      <c r="D3889" s="372"/>
      <c r="E3889" s="372"/>
      <c r="F3889" s="51"/>
      <c r="G3889" s="52"/>
      <c r="H3889" s="52"/>
      <c r="I3889" s="52"/>
      <c r="J3889" s="57"/>
      <c r="K3889" s="52"/>
      <c r="L3889" s="53">
        <v>12.31</v>
      </c>
      <c r="M3889" s="52"/>
      <c r="N3889" s="64">
        <v>430.36</v>
      </c>
      <c r="AF3889" s="39"/>
      <c r="AG3889" s="47"/>
      <c r="AH3889" s="47"/>
      <c r="AL3889" s="3" t="s">
        <v>66</v>
      </c>
      <c r="AN3889" s="47"/>
      <c r="AO3889" s="47"/>
      <c r="AQ3889" s="47"/>
    </row>
    <row r="3890" spans="1:43" s="4" customFormat="1" ht="23.25" x14ac:dyDescent="0.25">
      <c r="A3890" s="56"/>
      <c r="B3890" s="49" t="s">
        <v>681</v>
      </c>
      <c r="C3890" s="372" t="s">
        <v>682</v>
      </c>
      <c r="D3890" s="372"/>
      <c r="E3890" s="372"/>
      <c r="F3890" s="51" t="s">
        <v>69</v>
      </c>
      <c r="G3890" s="63">
        <v>97</v>
      </c>
      <c r="H3890" s="52"/>
      <c r="I3890" s="63">
        <v>97</v>
      </c>
      <c r="J3890" s="57"/>
      <c r="K3890" s="52"/>
      <c r="L3890" s="53">
        <v>11.94</v>
      </c>
      <c r="M3890" s="52"/>
      <c r="N3890" s="64">
        <v>417.45</v>
      </c>
      <c r="AF3890" s="39"/>
      <c r="AG3890" s="47"/>
      <c r="AH3890" s="47"/>
      <c r="AL3890" s="3" t="s">
        <v>682</v>
      </c>
      <c r="AN3890" s="47"/>
      <c r="AO3890" s="47"/>
      <c r="AQ3890" s="47"/>
    </row>
    <row r="3891" spans="1:43" s="4" customFormat="1" ht="23.25" x14ac:dyDescent="0.25">
      <c r="A3891" s="56"/>
      <c r="B3891" s="49" t="s">
        <v>683</v>
      </c>
      <c r="C3891" s="372" t="s">
        <v>684</v>
      </c>
      <c r="D3891" s="372"/>
      <c r="E3891" s="372"/>
      <c r="F3891" s="51" t="s">
        <v>69</v>
      </c>
      <c r="G3891" s="63">
        <v>51</v>
      </c>
      <c r="H3891" s="52"/>
      <c r="I3891" s="63">
        <v>51</v>
      </c>
      <c r="J3891" s="57"/>
      <c r="K3891" s="52"/>
      <c r="L3891" s="53">
        <v>6.28</v>
      </c>
      <c r="M3891" s="52"/>
      <c r="N3891" s="64">
        <v>219.48</v>
      </c>
      <c r="AF3891" s="39"/>
      <c r="AG3891" s="47"/>
      <c r="AH3891" s="47"/>
      <c r="AL3891" s="3" t="s">
        <v>684</v>
      </c>
      <c r="AN3891" s="47"/>
      <c r="AO3891" s="47"/>
      <c r="AQ3891" s="47"/>
    </row>
    <row r="3892" spans="1:43" s="4" customFormat="1" ht="15" x14ac:dyDescent="0.25">
      <c r="A3892" s="65"/>
      <c r="B3892" s="66"/>
      <c r="C3892" s="374" t="s">
        <v>72</v>
      </c>
      <c r="D3892" s="374"/>
      <c r="E3892" s="374"/>
      <c r="F3892" s="42"/>
      <c r="G3892" s="43"/>
      <c r="H3892" s="43"/>
      <c r="I3892" s="43"/>
      <c r="J3892" s="45"/>
      <c r="K3892" s="43"/>
      <c r="L3892" s="67">
        <v>32.409999999999997</v>
      </c>
      <c r="M3892" s="60"/>
      <c r="N3892" s="46"/>
      <c r="AF3892" s="39"/>
      <c r="AG3892" s="47"/>
      <c r="AH3892" s="47"/>
      <c r="AN3892" s="47" t="s">
        <v>72</v>
      </c>
      <c r="AO3892" s="47"/>
      <c r="AQ3892" s="47"/>
    </row>
    <row r="3893" spans="1:43" s="4" customFormat="1" ht="23.25" x14ac:dyDescent="0.25">
      <c r="A3893" s="40" t="s">
        <v>1296</v>
      </c>
      <c r="B3893" s="41" t="s">
        <v>756</v>
      </c>
      <c r="C3893" s="374" t="s">
        <v>757</v>
      </c>
      <c r="D3893" s="374"/>
      <c r="E3893" s="374"/>
      <c r="F3893" s="42" t="s">
        <v>215</v>
      </c>
      <c r="G3893" s="43">
        <v>-8.0000000000000002E-3</v>
      </c>
      <c r="H3893" s="44">
        <v>1</v>
      </c>
      <c r="I3893" s="116">
        <v>-8.0000000000000002E-3</v>
      </c>
      <c r="J3893" s="67">
        <v>38.590000000000003</v>
      </c>
      <c r="K3893" s="43"/>
      <c r="L3893" s="67">
        <v>-0.31</v>
      </c>
      <c r="M3893" s="43"/>
      <c r="N3893" s="46"/>
      <c r="AF3893" s="39"/>
      <c r="AG3893" s="47"/>
      <c r="AH3893" s="47" t="s">
        <v>757</v>
      </c>
      <c r="AN3893" s="47"/>
      <c r="AO3893" s="47"/>
      <c r="AQ3893" s="47"/>
    </row>
    <row r="3894" spans="1:43" s="4" customFormat="1" ht="15" x14ac:dyDescent="0.25">
      <c r="A3894" s="65"/>
      <c r="B3894" s="66"/>
      <c r="C3894" s="374" t="s">
        <v>72</v>
      </c>
      <c r="D3894" s="374"/>
      <c r="E3894" s="374"/>
      <c r="F3894" s="42"/>
      <c r="G3894" s="43"/>
      <c r="H3894" s="43"/>
      <c r="I3894" s="43"/>
      <c r="J3894" s="45"/>
      <c r="K3894" s="43"/>
      <c r="L3894" s="67">
        <v>-0.31</v>
      </c>
      <c r="M3894" s="60"/>
      <c r="N3894" s="46"/>
      <c r="AF3894" s="39"/>
      <c r="AG3894" s="47"/>
      <c r="AH3894" s="47"/>
      <c r="AN3894" s="47" t="s">
        <v>72</v>
      </c>
      <c r="AO3894" s="47"/>
      <c r="AQ3894" s="47"/>
    </row>
    <row r="3895" spans="1:43" s="4" customFormat="1" ht="15" x14ac:dyDescent="0.25">
      <c r="A3895" s="40" t="s">
        <v>1298</v>
      </c>
      <c r="B3895" s="41" t="s">
        <v>759</v>
      </c>
      <c r="C3895" s="374" t="s">
        <v>760</v>
      </c>
      <c r="D3895" s="374"/>
      <c r="E3895" s="374"/>
      <c r="F3895" s="42" t="s">
        <v>215</v>
      </c>
      <c r="G3895" s="43">
        <v>-6.0000000000000001E-3</v>
      </c>
      <c r="H3895" s="44">
        <v>1</v>
      </c>
      <c r="I3895" s="116">
        <v>-6.0000000000000001E-3</v>
      </c>
      <c r="J3895" s="67">
        <v>143.97999999999999</v>
      </c>
      <c r="K3895" s="43"/>
      <c r="L3895" s="67">
        <v>-0.86</v>
      </c>
      <c r="M3895" s="43"/>
      <c r="N3895" s="46"/>
      <c r="AF3895" s="39"/>
      <c r="AG3895" s="47"/>
      <c r="AH3895" s="47" t="s">
        <v>760</v>
      </c>
      <c r="AN3895" s="47"/>
      <c r="AO3895" s="47"/>
      <c r="AQ3895" s="47"/>
    </row>
    <row r="3896" spans="1:43" s="4" customFormat="1" ht="15" x14ac:dyDescent="0.25">
      <c r="A3896" s="65"/>
      <c r="B3896" s="66"/>
      <c r="C3896" s="374" t="s">
        <v>72</v>
      </c>
      <c r="D3896" s="374"/>
      <c r="E3896" s="374"/>
      <c r="F3896" s="42"/>
      <c r="G3896" s="43"/>
      <c r="H3896" s="43"/>
      <c r="I3896" s="43"/>
      <c r="J3896" s="45"/>
      <c r="K3896" s="43"/>
      <c r="L3896" s="67">
        <v>-0.86</v>
      </c>
      <c r="M3896" s="60"/>
      <c r="N3896" s="46"/>
      <c r="AF3896" s="39"/>
      <c r="AG3896" s="47"/>
      <c r="AH3896" s="47"/>
      <c r="AN3896" s="47" t="s">
        <v>72</v>
      </c>
      <c r="AO3896" s="47"/>
      <c r="AQ3896" s="47"/>
    </row>
    <row r="3897" spans="1:43" s="4" customFormat="1" ht="22.5" x14ac:dyDescent="0.25">
      <c r="A3897" s="40" t="s">
        <v>1300</v>
      </c>
      <c r="B3897" s="41" t="s">
        <v>768</v>
      </c>
      <c r="C3897" s="374" t="s">
        <v>769</v>
      </c>
      <c r="D3897" s="374"/>
      <c r="E3897" s="374"/>
      <c r="F3897" s="42" t="s">
        <v>61</v>
      </c>
      <c r="G3897" s="43">
        <v>2</v>
      </c>
      <c r="H3897" s="44">
        <v>1</v>
      </c>
      <c r="I3897" s="44">
        <v>2</v>
      </c>
      <c r="J3897" s="67">
        <v>282.11</v>
      </c>
      <c r="K3897" s="43"/>
      <c r="L3897" s="67">
        <v>65.989999999999995</v>
      </c>
      <c r="M3897" s="68">
        <v>8.5500000000000007</v>
      </c>
      <c r="N3897" s="122">
        <v>564.22</v>
      </c>
      <c r="AF3897" s="39"/>
      <c r="AG3897" s="47"/>
      <c r="AH3897" s="47" t="s">
        <v>769</v>
      </c>
      <c r="AN3897" s="47"/>
      <c r="AO3897" s="47"/>
      <c r="AQ3897" s="47"/>
    </row>
    <row r="3898" spans="1:43" s="4" customFormat="1" ht="15" x14ac:dyDescent="0.25">
      <c r="A3898" s="65"/>
      <c r="B3898" s="66"/>
      <c r="C3898" s="374" t="s">
        <v>72</v>
      </c>
      <c r="D3898" s="374"/>
      <c r="E3898" s="374"/>
      <c r="F3898" s="42"/>
      <c r="G3898" s="43"/>
      <c r="H3898" s="43"/>
      <c r="I3898" s="43"/>
      <c r="J3898" s="45"/>
      <c r="K3898" s="43"/>
      <c r="L3898" s="67">
        <v>65.989999999999995</v>
      </c>
      <c r="M3898" s="60"/>
      <c r="N3898" s="122">
        <v>564.22</v>
      </c>
      <c r="AF3898" s="39"/>
      <c r="AG3898" s="47"/>
      <c r="AH3898" s="47"/>
      <c r="AN3898" s="47" t="s">
        <v>72</v>
      </c>
      <c r="AO3898" s="47"/>
      <c r="AQ3898" s="47"/>
    </row>
    <row r="3899" spans="1:43" s="4" customFormat="1" ht="0" hidden="1" customHeight="1" x14ac:dyDescent="0.25">
      <c r="A3899" s="71"/>
      <c r="B3899" s="72"/>
      <c r="C3899" s="72"/>
      <c r="D3899" s="72"/>
      <c r="E3899" s="72"/>
      <c r="F3899" s="73"/>
      <c r="G3899" s="73"/>
      <c r="H3899" s="73"/>
      <c r="I3899" s="73"/>
      <c r="J3899" s="74"/>
      <c r="K3899" s="73"/>
      <c r="L3899" s="74"/>
      <c r="M3899" s="52"/>
      <c r="N3899" s="74"/>
      <c r="AF3899" s="39"/>
      <c r="AG3899" s="47"/>
      <c r="AH3899" s="47"/>
      <c r="AN3899" s="47"/>
      <c r="AO3899" s="47"/>
      <c r="AQ3899" s="47"/>
    </row>
    <row r="3900" spans="1:43" s="4" customFormat="1" ht="15" x14ac:dyDescent="0.25">
      <c r="A3900" s="78"/>
      <c r="B3900" s="79"/>
      <c r="C3900" s="374" t="s">
        <v>2560</v>
      </c>
      <c r="D3900" s="374"/>
      <c r="E3900" s="374"/>
      <c r="F3900" s="374"/>
      <c r="G3900" s="374"/>
      <c r="H3900" s="374"/>
      <c r="I3900" s="374"/>
      <c r="J3900" s="374"/>
      <c r="K3900" s="374"/>
      <c r="L3900" s="80"/>
      <c r="M3900" s="81"/>
      <c r="N3900" s="82"/>
      <c r="AF3900" s="39"/>
      <c r="AG3900" s="47"/>
      <c r="AH3900" s="47"/>
      <c r="AN3900" s="47"/>
      <c r="AO3900" s="47" t="s">
        <v>2560</v>
      </c>
      <c r="AQ3900" s="47"/>
    </row>
    <row r="3901" spans="1:43" s="4" customFormat="1" ht="15" x14ac:dyDescent="0.25">
      <c r="A3901" s="83"/>
      <c r="B3901" s="49"/>
      <c r="C3901" s="372" t="s">
        <v>83</v>
      </c>
      <c r="D3901" s="372"/>
      <c r="E3901" s="372"/>
      <c r="F3901" s="372"/>
      <c r="G3901" s="372"/>
      <c r="H3901" s="372"/>
      <c r="I3901" s="372"/>
      <c r="J3901" s="372"/>
      <c r="K3901" s="372"/>
      <c r="L3901" s="106">
        <v>15249.62</v>
      </c>
      <c r="M3901" s="85"/>
      <c r="N3901" s="86">
        <v>145042.49</v>
      </c>
      <c r="AF3901" s="39"/>
      <c r="AG3901" s="47"/>
      <c r="AH3901" s="47"/>
      <c r="AN3901" s="47"/>
      <c r="AO3901" s="47"/>
      <c r="AP3901" s="3" t="s">
        <v>83</v>
      </c>
      <c r="AQ3901" s="47"/>
    </row>
    <row r="3902" spans="1:43" s="4" customFormat="1" ht="15" x14ac:dyDescent="0.25">
      <c r="A3902" s="83"/>
      <c r="B3902" s="49"/>
      <c r="C3902" s="372" t="s">
        <v>84</v>
      </c>
      <c r="D3902" s="372"/>
      <c r="E3902" s="372"/>
      <c r="F3902" s="372"/>
      <c r="G3902" s="372"/>
      <c r="H3902" s="372"/>
      <c r="I3902" s="372"/>
      <c r="J3902" s="372"/>
      <c r="K3902" s="372"/>
      <c r="L3902" s="87"/>
      <c r="M3902" s="85"/>
      <c r="N3902" s="88"/>
      <c r="AF3902" s="39"/>
      <c r="AG3902" s="47"/>
      <c r="AH3902" s="47"/>
      <c r="AN3902" s="47"/>
      <c r="AO3902" s="47"/>
      <c r="AP3902" s="3" t="s">
        <v>84</v>
      </c>
      <c r="AQ3902" s="47"/>
    </row>
    <row r="3903" spans="1:43" s="4" customFormat="1" ht="15" x14ac:dyDescent="0.25">
      <c r="A3903" s="83"/>
      <c r="B3903" s="49"/>
      <c r="C3903" s="372" t="s">
        <v>85</v>
      </c>
      <c r="D3903" s="372"/>
      <c r="E3903" s="372"/>
      <c r="F3903" s="372"/>
      <c r="G3903" s="372"/>
      <c r="H3903" s="372"/>
      <c r="I3903" s="372"/>
      <c r="J3903" s="372"/>
      <c r="K3903" s="372"/>
      <c r="L3903" s="84">
        <v>509.53</v>
      </c>
      <c r="M3903" s="85"/>
      <c r="N3903" s="86">
        <v>17813.13</v>
      </c>
      <c r="AF3903" s="39"/>
      <c r="AG3903" s="47"/>
      <c r="AH3903" s="47"/>
      <c r="AN3903" s="47"/>
      <c r="AO3903" s="47"/>
      <c r="AP3903" s="3" t="s">
        <v>85</v>
      </c>
      <c r="AQ3903" s="47"/>
    </row>
    <row r="3904" spans="1:43" s="4" customFormat="1" ht="15" x14ac:dyDescent="0.25">
      <c r="A3904" s="83"/>
      <c r="B3904" s="49"/>
      <c r="C3904" s="372" t="s">
        <v>193</v>
      </c>
      <c r="D3904" s="372"/>
      <c r="E3904" s="372"/>
      <c r="F3904" s="372"/>
      <c r="G3904" s="372"/>
      <c r="H3904" s="372"/>
      <c r="I3904" s="372"/>
      <c r="J3904" s="372"/>
      <c r="K3904" s="372"/>
      <c r="L3904" s="84">
        <v>335.64</v>
      </c>
      <c r="M3904" s="85"/>
      <c r="N3904" s="86">
        <v>4071.31</v>
      </c>
      <c r="AF3904" s="39"/>
      <c r="AG3904" s="47"/>
      <c r="AH3904" s="47"/>
      <c r="AN3904" s="47"/>
      <c r="AO3904" s="47"/>
      <c r="AP3904" s="3" t="s">
        <v>193</v>
      </c>
      <c r="AQ3904" s="47"/>
    </row>
    <row r="3905" spans="1:43" s="4" customFormat="1" ht="15" x14ac:dyDescent="0.25">
      <c r="A3905" s="83"/>
      <c r="B3905" s="49"/>
      <c r="C3905" s="372" t="s">
        <v>194</v>
      </c>
      <c r="D3905" s="372"/>
      <c r="E3905" s="372"/>
      <c r="F3905" s="372"/>
      <c r="G3905" s="372"/>
      <c r="H3905" s="372"/>
      <c r="I3905" s="372"/>
      <c r="J3905" s="372"/>
      <c r="K3905" s="372"/>
      <c r="L3905" s="84">
        <v>46.43</v>
      </c>
      <c r="M3905" s="85"/>
      <c r="N3905" s="86">
        <v>1623.18</v>
      </c>
      <c r="AF3905" s="39"/>
      <c r="AG3905" s="47"/>
      <c r="AH3905" s="47"/>
      <c r="AN3905" s="47"/>
      <c r="AO3905" s="47"/>
      <c r="AP3905" s="3" t="s">
        <v>194</v>
      </c>
      <c r="AQ3905" s="47"/>
    </row>
    <row r="3906" spans="1:43" s="4" customFormat="1" ht="15" x14ac:dyDescent="0.25">
      <c r="A3906" s="83"/>
      <c r="B3906" s="49"/>
      <c r="C3906" s="372" t="s">
        <v>195</v>
      </c>
      <c r="D3906" s="372"/>
      <c r="E3906" s="372"/>
      <c r="F3906" s="372"/>
      <c r="G3906" s="372"/>
      <c r="H3906" s="372"/>
      <c r="I3906" s="372"/>
      <c r="J3906" s="372"/>
      <c r="K3906" s="372"/>
      <c r="L3906" s="106">
        <v>14404.45</v>
      </c>
      <c r="M3906" s="85"/>
      <c r="N3906" s="86">
        <v>123158.05</v>
      </c>
      <c r="AF3906" s="39"/>
      <c r="AG3906" s="47"/>
      <c r="AH3906" s="47"/>
      <c r="AN3906" s="47"/>
      <c r="AO3906" s="47"/>
      <c r="AP3906" s="3" t="s">
        <v>195</v>
      </c>
      <c r="AQ3906" s="47"/>
    </row>
    <row r="3907" spans="1:43" s="4" customFormat="1" ht="15" x14ac:dyDescent="0.25">
      <c r="A3907" s="83"/>
      <c r="B3907" s="49"/>
      <c r="C3907" s="372" t="s">
        <v>196</v>
      </c>
      <c r="D3907" s="372"/>
      <c r="E3907" s="372"/>
      <c r="F3907" s="372"/>
      <c r="G3907" s="372"/>
      <c r="H3907" s="372"/>
      <c r="I3907" s="372"/>
      <c r="J3907" s="372"/>
      <c r="K3907" s="372"/>
      <c r="L3907" s="106">
        <v>7163.02</v>
      </c>
      <c r="M3907" s="85"/>
      <c r="N3907" s="86">
        <v>84496.25</v>
      </c>
      <c r="AF3907" s="39"/>
      <c r="AG3907" s="47"/>
      <c r="AH3907" s="47"/>
      <c r="AN3907" s="47"/>
      <c r="AO3907" s="47"/>
      <c r="AP3907" s="3" t="s">
        <v>196</v>
      </c>
      <c r="AQ3907" s="47"/>
    </row>
    <row r="3908" spans="1:43" s="4" customFormat="1" ht="15" x14ac:dyDescent="0.25">
      <c r="A3908" s="83"/>
      <c r="B3908" s="49"/>
      <c r="C3908" s="372" t="s">
        <v>84</v>
      </c>
      <c r="D3908" s="372"/>
      <c r="E3908" s="372"/>
      <c r="F3908" s="372"/>
      <c r="G3908" s="372"/>
      <c r="H3908" s="372"/>
      <c r="I3908" s="372"/>
      <c r="J3908" s="372"/>
      <c r="K3908" s="372"/>
      <c r="L3908" s="87"/>
      <c r="M3908" s="85"/>
      <c r="N3908" s="88"/>
      <c r="AF3908" s="39"/>
      <c r="AG3908" s="47"/>
      <c r="AH3908" s="47"/>
      <c r="AN3908" s="47"/>
      <c r="AO3908" s="47"/>
      <c r="AP3908" s="3" t="s">
        <v>84</v>
      </c>
      <c r="AQ3908" s="47"/>
    </row>
    <row r="3909" spans="1:43" s="4" customFormat="1" ht="15" x14ac:dyDescent="0.25">
      <c r="A3909" s="83"/>
      <c r="B3909" s="49"/>
      <c r="C3909" s="372" t="s">
        <v>197</v>
      </c>
      <c r="D3909" s="372"/>
      <c r="E3909" s="372"/>
      <c r="F3909" s="372"/>
      <c r="G3909" s="372"/>
      <c r="H3909" s="372"/>
      <c r="I3909" s="372"/>
      <c r="J3909" s="372"/>
      <c r="K3909" s="372"/>
      <c r="L3909" s="84">
        <v>280.20999999999998</v>
      </c>
      <c r="M3909" s="85"/>
      <c r="N3909" s="86">
        <v>9796.1299999999992</v>
      </c>
      <c r="AF3909" s="39"/>
      <c r="AG3909" s="47"/>
      <c r="AH3909" s="47"/>
      <c r="AN3909" s="47"/>
      <c r="AO3909" s="47"/>
      <c r="AP3909" s="3" t="s">
        <v>197</v>
      </c>
      <c r="AQ3909" s="47"/>
    </row>
    <row r="3910" spans="1:43" s="4" customFormat="1" ht="15" x14ac:dyDescent="0.25">
      <c r="A3910" s="83"/>
      <c r="B3910" s="49"/>
      <c r="C3910" s="372" t="s">
        <v>199</v>
      </c>
      <c r="D3910" s="372"/>
      <c r="E3910" s="372"/>
      <c r="F3910" s="372"/>
      <c r="G3910" s="372"/>
      <c r="H3910" s="372"/>
      <c r="I3910" s="372"/>
      <c r="J3910" s="372"/>
      <c r="K3910" s="372"/>
      <c r="L3910" s="84">
        <v>184.49</v>
      </c>
      <c r="M3910" s="85"/>
      <c r="N3910" s="88"/>
      <c r="AF3910" s="39"/>
      <c r="AG3910" s="47"/>
      <c r="AH3910" s="47"/>
      <c r="AN3910" s="47"/>
      <c r="AO3910" s="47"/>
      <c r="AP3910" s="3" t="s">
        <v>199</v>
      </c>
      <c r="AQ3910" s="47"/>
    </row>
    <row r="3911" spans="1:43" s="4" customFormat="1" ht="15" x14ac:dyDescent="0.25">
      <c r="A3911" s="83"/>
      <c r="B3911" s="49"/>
      <c r="C3911" s="372" t="s">
        <v>200</v>
      </c>
      <c r="D3911" s="372"/>
      <c r="E3911" s="372"/>
      <c r="F3911" s="372"/>
      <c r="G3911" s="372"/>
      <c r="H3911" s="372"/>
      <c r="I3911" s="372"/>
      <c r="J3911" s="372"/>
      <c r="K3911" s="372"/>
      <c r="L3911" s="84">
        <v>20.95</v>
      </c>
      <c r="M3911" s="85"/>
      <c r="N3911" s="121">
        <v>732.41</v>
      </c>
      <c r="AF3911" s="39"/>
      <c r="AG3911" s="47"/>
      <c r="AH3911" s="47"/>
      <c r="AN3911" s="47"/>
      <c r="AO3911" s="47"/>
      <c r="AP3911" s="3" t="s">
        <v>200</v>
      </c>
      <c r="AQ3911" s="47"/>
    </row>
    <row r="3912" spans="1:43" s="4" customFormat="1" ht="15" x14ac:dyDescent="0.25">
      <c r="A3912" s="83"/>
      <c r="B3912" s="49"/>
      <c r="C3912" s="372" t="s">
        <v>201</v>
      </c>
      <c r="D3912" s="372"/>
      <c r="E3912" s="372"/>
      <c r="F3912" s="372"/>
      <c r="G3912" s="372"/>
      <c r="H3912" s="372"/>
      <c r="I3912" s="372"/>
      <c r="J3912" s="372"/>
      <c r="K3912" s="372"/>
      <c r="L3912" s="106">
        <v>6123.13</v>
      </c>
      <c r="M3912" s="85"/>
      <c r="N3912" s="88"/>
      <c r="AF3912" s="39"/>
      <c r="AG3912" s="47"/>
      <c r="AH3912" s="47"/>
      <c r="AN3912" s="47"/>
      <c r="AO3912" s="47"/>
      <c r="AP3912" s="3" t="s">
        <v>201</v>
      </c>
      <c r="AQ3912" s="47"/>
    </row>
    <row r="3913" spans="1:43" s="4" customFormat="1" ht="15" x14ac:dyDescent="0.25">
      <c r="A3913" s="83"/>
      <c r="B3913" s="49"/>
      <c r="C3913" s="372" t="s">
        <v>202</v>
      </c>
      <c r="D3913" s="372"/>
      <c r="E3913" s="372"/>
      <c r="F3913" s="372"/>
      <c r="G3913" s="372"/>
      <c r="H3913" s="372"/>
      <c r="I3913" s="372"/>
      <c r="J3913" s="372"/>
      <c r="K3913" s="372"/>
      <c r="L3913" s="84">
        <v>352.35</v>
      </c>
      <c r="M3913" s="85"/>
      <c r="N3913" s="86">
        <v>12318.38</v>
      </c>
      <c r="AF3913" s="39"/>
      <c r="AG3913" s="47"/>
      <c r="AH3913" s="47"/>
      <c r="AN3913" s="47"/>
      <c r="AO3913" s="47"/>
      <c r="AP3913" s="3" t="s">
        <v>202</v>
      </c>
      <c r="AQ3913" s="47"/>
    </row>
    <row r="3914" spans="1:43" s="4" customFormat="1" ht="15" x14ac:dyDescent="0.25">
      <c r="A3914" s="83"/>
      <c r="B3914" s="49"/>
      <c r="C3914" s="372" t="s">
        <v>203</v>
      </c>
      <c r="D3914" s="372"/>
      <c r="E3914" s="372"/>
      <c r="F3914" s="372"/>
      <c r="G3914" s="372"/>
      <c r="H3914" s="372"/>
      <c r="I3914" s="372"/>
      <c r="J3914" s="372"/>
      <c r="K3914" s="372"/>
      <c r="L3914" s="84">
        <v>222.84</v>
      </c>
      <c r="M3914" s="85"/>
      <c r="N3914" s="86">
        <v>7791.12</v>
      </c>
      <c r="AF3914" s="39"/>
      <c r="AG3914" s="47"/>
      <c r="AH3914" s="47"/>
      <c r="AN3914" s="47"/>
      <c r="AO3914" s="47"/>
      <c r="AP3914" s="3" t="s">
        <v>203</v>
      </c>
      <c r="AQ3914" s="47"/>
    </row>
    <row r="3915" spans="1:43" s="4" customFormat="1" ht="15" x14ac:dyDescent="0.25">
      <c r="A3915" s="83"/>
      <c r="B3915" s="49"/>
      <c r="C3915" s="372" t="s">
        <v>777</v>
      </c>
      <c r="D3915" s="372"/>
      <c r="E3915" s="372"/>
      <c r="F3915" s="372"/>
      <c r="G3915" s="372"/>
      <c r="H3915" s="372"/>
      <c r="I3915" s="372"/>
      <c r="J3915" s="372"/>
      <c r="K3915" s="372"/>
      <c r="L3915" s="106">
        <v>9038.9</v>
      </c>
      <c r="M3915" s="85"/>
      <c r="N3915" s="86">
        <v>93839.24</v>
      </c>
      <c r="AF3915" s="39"/>
      <c r="AG3915" s="47"/>
      <c r="AH3915" s="47"/>
      <c r="AN3915" s="47"/>
      <c r="AO3915" s="47"/>
      <c r="AP3915" s="3" t="s">
        <v>777</v>
      </c>
      <c r="AQ3915" s="47"/>
    </row>
    <row r="3916" spans="1:43" s="4" customFormat="1" ht="15" x14ac:dyDescent="0.25">
      <c r="A3916" s="83"/>
      <c r="B3916" s="49"/>
      <c r="C3916" s="372" t="s">
        <v>84</v>
      </c>
      <c r="D3916" s="372"/>
      <c r="E3916" s="372"/>
      <c r="F3916" s="372"/>
      <c r="G3916" s="372"/>
      <c r="H3916" s="372"/>
      <c r="I3916" s="372"/>
      <c r="J3916" s="372"/>
      <c r="K3916" s="372"/>
      <c r="L3916" s="87"/>
      <c r="M3916" s="85"/>
      <c r="N3916" s="88"/>
      <c r="AF3916" s="39"/>
      <c r="AG3916" s="47"/>
      <c r="AH3916" s="47"/>
      <c r="AN3916" s="47"/>
      <c r="AO3916" s="47"/>
      <c r="AP3916" s="3" t="s">
        <v>84</v>
      </c>
      <c r="AQ3916" s="47"/>
    </row>
    <row r="3917" spans="1:43" s="4" customFormat="1" ht="15" x14ac:dyDescent="0.25">
      <c r="A3917" s="83"/>
      <c r="B3917" s="49"/>
      <c r="C3917" s="372" t="s">
        <v>197</v>
      </c>
      <c r="D3917" s="372"/>
      <c r="E3917" s="372"/>
      <c r="F3917" s="372"/>
      <c r="G3917" s="372"/>
      <c r="H3917" s="372"/>
      <c r="I3917" s="372"/>
      <c r="J3917" s="372"/>
      <c r="K3917" s="372"/>
      <c r="L3917" s="84">
        <v>229.32</v>
      </c>
      <c r="M3917" s="85"/>
      <c r="N3917" s="86">
        <v>8017</v>
      </c>
      <c r="AF3917" s="39"/>
      <c r="AG3917" s="47"/>
      <c r="AH3917" s="47"/>
      <c r="AN3917" s="47"/>
      <c r="AO3917" s="47"/>
      <c r="AP3917" s="3" t="s">
        <v>197</v>
      </c>
      <c r="AQ3917" s="47"/>
    </row>
    <row r="3918" spans="1:43" s="4" customFormat="1" ht="15" x14ac:dyDescent="0.25">
      <c r="A3918" s="83"/>
      <c r="B3918" s="49"/>
      <c r="C3918" s="372" t="s">
        <v>199</v>
      </c>
      <c r="D3918" s="372"/>
      <c r="E3918" s="372"/>
      <c r="F3918" s="372"/>
      <c r="G3918" s="372"/>
      <c r="H3918" s="372"/>
      <c r="I3918" s="372"/>
      <c r="J3918" s="372"/>
      <c r="K3918" s="372"/>
      <c r="L3918" s="84">
        <v>151.15</v>
      </c>
      <c r="M3918" s="85"/>
      <c r="N3918" s="88"/>
      <c r="AF3918" s="39"/>
      <c r="AG3918" s="47"/>
      <c r="AH3918" s="47"/>
      <c r="AN3918" s="47"/>
      <c r="AO3918" s="47"/>
      <c r="AP3918" s="3" t="s">
        <v>199</v>
      </c>
      <c r="AQ3918" s="47"/>
    </row>
    <row r="3919" spans="1:43" s="4" customFormat="1" ht="15" x14ac:dyDescent="0.25">
      <c r="A3919" s="83"/>
      <c r="B3919" s="49"/>
      <c r="C3919" s="372" t="s">
        <v>200</v>
      </c>
      <c r="D3919" s="372"/>
      <c r="E3919" s="372"/>
      <c r="F3919" s="372"/>
      <c r="G3919" s="372"/>
      <c r="H3919" s="372"/>
      <c r="I3919" s="372"/>
      <c r="J3919" s="372"/>
      <c r="K3919" s="372"/>
      <c r="L3919" s="84">
        <v>25.48</v>
      </c>
      <c r="M3919" s="85"/>
      <c r="N3919" s="121">
        <v>890.77</v>
      </c>
      <c r="AF3919" s="39"/>
      <c r="AG3919" s="47"/>
      <c r="AH3919" s="47"/>
      <c r="AN3919" s="47"/>
      <c r="AO3919" s="47"/>
      <c r="AP3919" s="3" t="s">
        <v>200</v>
      </c>
      <c r="AQ3919" s="47"/>
    </row>
    <row r="3920" spans="1:43" s="4" customFormat="1" ht="15" x14ac:dyDescent="0.25">
      <c r="A3920" s="83"/>
      <c r="B3920" s="49"/>
      <c r="C3920" s="372" t="s">
        <v>201</v>
      </c>
      <c r="D3920" s="372"/>
      <c r="E3920" s="372"/>
      <c r="F3920" s="372"/>
      <c r="G3920" s="372"/>
      <c r="H3920" s="372"/>
      <c r="I3920" s="372"/>
      <c r="J3920" s="372"/>
      <c r="K3920" s="372"/>
      <c r="L3920" s="106">
        <v>8281.32</v>
      </c>
      <c r="M3920" s="85"/>
      <c r="N3920" s="88"/>
      <c r="AF3920" s="39"/>
      <c r="AG3920" s="47"/>
      <c r="AH3920" s="47"/>
      <c r="AN3920" s="47"/>
      <c r="AO3920" s="47"/>
      <c r="AP3920" s="3" t="s">
        <v>201</v>
      </c>
      <c r="AQ3920" s="47"/>
    </row>
    <row r="3921" spans="1:43" s="4" customFormat="1" ht="15" x14ac:dyDescent="0.25">
      <c r="A3921" s="83"/>
      <c r="B3921" s="49"/>
      <c r="C3921" s="372" t="s">
        <v>202</v>
      </c>
      <c r="D3921" s="372"/>
      <c r="E3921" s="372"/>
      <c r="F3921" s="372"/>
      <c r="G3921" s="372"/>
      <c r="H3921" s="372"/>
      <c r="I3921" s="372"/>
      <c r="J3921" s="372"/>
      <c r="K3921" s="372"/>
      <c r="L3921" s="84">
        <v>247.17</v>
      </c>
      <c r="M3921" s="85"/>
      <c r="N3921" s="86">
        <v>8640.5499999999993</v>
      </c>
      <c r="AF3921" s="39"/>
      <c r="AG3921" s="47"/>
      <c r="AH3921" s="47"/>
      <c r="AN3921" s="47"/>
      <c r="AO3921" s="47"/>
      <c r="AP3921" s="3" t="s">
        <v>202</v>
      </c>
      <c r="AQ3921" s="47"/>
    </row>
    <row r="3922" spans="1:43" s="4" customFormat="1" ht="15" x14ac:dyDescent="0.25">
      <c r="A3922" s="83"/>
      <c r="B3922" s="49"/>
      <c r="C3922" s="372" t="s">
        <v>203</v>
      </c>
      <c r="D3922" s="372"/>
      <c r="E3922" s="372"/>
      <c r="F3922" s="372"/>
      <c r="G3922" s="372"/>
      <c r="H3922" s="372"/>
      <c r="I3922" s="372"/>
      <c r="J3922" s="372"/>
      <c r="K3922" s="372"/>
      <c r="L3922" s="84">
        <v>129.94</v>
      </c>
      <c r="M3922" s="85"/>
      <c r="N3922" s="86">
        <v>4542.95</v>
      </c>
      <c r="AF3922" s="39"/>
      <c r="AG3922" s="47"/>
      <c r="AH3922" s="47"/>
      <c r="AN3922" s="47"/>
      <c r="AO3922" s="47"/>
      <c r="AP3922" s="3" t="s">
        <v>203</v>
      </c>
      <c r="AQ3922" s="47"/>
    </row>
    <row r="3923" spans="1:43" s="4" customFormat="1" ht="15" x14ac:dyDescent="0.25">
      <c r="A3923" s="83"/>
      <c r="B3923" s="49"/>
      <c r="C3923" s="372" t="s">
        <v>92</v>
      </c>
      <c r="D3923" s="372"/>
      <c r="E3923" s="372"/>
      <c r="F3923" s="372"/>
      <c r="G3923" s="372"/>
      <c r="H3923" s="372"/>
      <c r="I3923" s="372"/>
      <c r="J3923" s="372"/>
      <c r="K3923" s="372"/>
      <c r="L3923" s="84">
        <v>555.96</v>
      </c>
      <c r="M3923" s="85"/>
      <c r="N3923" s="86">
        <v>19436.310000000001</v>
      </c>
      <c r="AF3923" s="39"/>
      <c r="AG3923" s="47"/>
      <c r="AH3923" s="47"/>
      <c r="AN3923" s="47"/>
      <c r="AO3923" s="47"/>
      <c r="AP3923" s="3" t="s">
        <v>92</v>
      </c>
      <c r="AQ3923" s="47"/>
    </row>
    <row r="3924" spans="1:43" s="4" customFormat="1" ht="15" x14ac:dyDescent="0.25">
      <c r="A3924" s="83"/>
      <c r="B3924" s="49"/>
      <c r="C3924" s="372" t="s">
        <v>93</v>
      </c>
      <c r="D3924" s="372"/>
      <c r="E3924" s="372"/>
      <c r="F3924" s="372"/>
      <c r="G3924" s="372"/>
      <c r="H3924" s="372"/>
      <c r="I3924" s="372"/>
      <c r="J3924" s="372"/>
      <c r="K3924" s="372"/>
      <c r="L3924" s="84">
        <v>599.52</v>
      </c>
      <c r="M3924" s="85"/>
      <c r="N3924" s="86">
        <v>20958.93</v>
      </c>
      <c r="AF3924" s="39"/>
      <c r="AG3924" s="47"/>
      <c r="AH3924" s="47"/>
      <c r="AN3924" s="47"/>
      <c r="AO3924" s="47"/>
      <c r="AP3924" s="3" t="s">
        <v>93</v>
      </c>
      <c r="AQ3924" s="47"/>
    </row>
    <row r="3925" spans="1:43" s="4" customFormat="1" ht="15" x14ac:dyDescent="0.25">
      <c r="A3925" s="83"/>
      <c r="B3925" s="49"/>
      <c r="C3925" s="372" t="s">
        <v>94</v>
      </c>
      <c r="D3925" s="372"/>
      <c r="E3925" s="372"/>
      <c r="F3925" s="372"/>
      <c r="G3925" s="372"/>
      <c r="H3925" s="372"/>
      <c r="I3925" s="372"/>
      <c r="J3925" s="372"/>
      <c r="K3925" s="372"/>
      <c r="L3925" s="84">
        <v>352.78</v>
      </c>
      <c r="M3925" s="85"/>
      <c r="N3925" s="86">
        <v>12334.07</v>
      </c>
      <c r="AF3925" s="39"/>
      <c r="AG3925" s="47"/>
      <c r="AH3925" s="47"/>
      <c r="AN3925" s="47"/>
      <c r="AO3925" s="47"/>
      <c r="AP3925" s="3" t="s">
        <v>94</v>
      </c>
      <c r="AQ3925" s="47"/>
    </row>
    <row r="3926" spans="1:43" s="4" customFormat="1" ht="15" x14ac:dyDescent="0.25">
      <c r="A3926" s="83"/>
      <c r="B3926" s="89"/>
      <c r="C3926" s="373" t="s">
        <v>2561</v>
      </c>
      <c r="D3926" s="373"/>
      <c r="E3926" s="373"/>
      <c r="F3926" s="373"/>
      <c r="G3926" s="373"/>
      <c r="H3926" s="373"/>
      <c r="I3926" s="373"/>
      <c r="J3926" s="373"/>
      <c r="K3926" s="373"/>
      <c r="L3926" s="93">
        <v>16201.92</v>
      </c>
      <c r="M3926" s="91"/>
      <c r="N3926" s="92">
        <v>178335.49</v>
      </c>
      <c r="AF3926" s="39"/>
      <c r="AG3926" s="47"/>
      <c r="AH3926" s="47"/>
      <c r="AN3926" s="47"/>
      <c r="AO3926" s="47"/>
      <c r="AQ3926" s="47" t="s">
        <v>2561</v>
      </c>
    </row>
    <row r="3927" spans="1:43" s="4" customFormat="1" ht="15" x14ac:dyDescent="0.25">
      <c r="A3927" s="83"/>
      <c r="B3927" s="49"/>
      <c r="C3927" s="372" t="s">
        <v>84</v>
      </c>
      <c r="D3927" s="372"/>
      <c r="E3927" s="372"/>
      <c r="F3927" s="372"/>
      <c r="G3927" s="372"/>
      <c r="H3927" s="372"/>
      <c r="I3927" s="372"/>
      <c r="J3927" s="372"/>
      <c r="K3927" s="372"/>
      <c r="L3927" s="87"/>
      <c r="M3927" s="85"/>
      <c r="N3927" s="88"/>
      <c r="AF3927" s="39"/>
      <c r="AG3927" s="47"/>
      <c r="AH3927" s="47"/>
      <c r="AN3927" s="47"/>
      <c r="AO3927" s="47"/>
      <c r="AP3927" s="3" t="s">
        <v>84</v>
      </c>
      <c r="AQ3927" s="47"/>
    </row>
    <row r="3928" spans="1:43" s="4" customFormat="1" ht="15" x14ac:dyDescent="0.25">
      <c r="A3928" s="83"/>
      <c r="B3928" s="49"/>
      <c r="C3928" s="372" t="s">
        <v>241</v>
      </c>
      <c r="D3928" s="372"/>
      <c r="E3928" s="372"/>
      <c r="F3928" s="372"/>
      <c r="G3928" s="372"/>
      <c r="H3928" s="372"/>
      <c r="I3928" s="372"/>
      <c r="J3928" s="372"/>
      <c r="K3928" s="372"/>
      <c r="L3928" s="106">
        <v>5397.59</v>
      </c>
      <c r="M3928" s="85"/>
      <c r="N3928" s="86">
        <v>46149.51</v>
      </c>
      <c r="AF3928" s="39"/>
      <c r="AG3928" s="47"/>
      <c r="AH3928" s="47"/>
      <c r="AN3928" s="47"/>
      <c r="AO3928" s="47"/>
      <c r="AP3928" s="3" t="s">
        <v>241</v>
      </c>
      <c r="AQ3928" s="47"/>
    </row>
    <row r="3929" spans="1:43" s="4" customFormat="1" ht="15" x14ac:dyDescent="0.25">
      <c r="A3929" s="378" t="s">
        <v>2562</v>
      </c>
      <c r="B3929" s="379"/>
      <c r="C3929" s="379"/>
      <c r="D3929" s="379"/>
      <c r="E3929" s="379"/>
      <c r="F3929" s="379"/>
      <c r="G3929" s="379"/>
      <c r="H3929" s="379"/>
      <c r="I3929" s="379"/>
      <c r="J3929" s="379"/>
      <c r="K3929" s="379"/>
      <c r="L3929" s="379"/>
      <c r="M3929" s="379"/>
      <c r="N3929" s="380"/>
      <c r="AF3929" s="39" t="s">
        <v>2562</v>
      </c>
      <c r="AG3929" s="47"/>
      <c r="AH3929" s="47"/>
      <c r="AN3929" s="47"/>
      <c r="AO3929" s="47"/>
      <c r="AQ3929" s="47"/>
    </row>
    <row r="3930" spans="1:43" s="4" customFormat="1" ht="15" x14ac:dyDescent="0.25">
      <c r="A3930" s="381" t="s">
        <v>2563</v>
      </c>
      <c r="B3930" s="382"/>
      <c r="C3930" s="382"/>
      <c r="D3930" s="382"/>
      <c r="E3930" s="382"/>
      <c r="F3930" s="382"/>
      <c r="G3930" s="382"/>
      <c r="H3930" s="382"/>
      <c r="I3930" s="382"/>
      <c r="J3930" s="382"/>
      <c r="K3930" s="382"/>
      <c r="L3930" s="382"/>
      <c r="M3930" s="382"/>
      <c r="N3930" s="383"/>
      <c r="AF3930" s="39"/>
      <c r="AG3930" s="47" t="s">
        <v>2563</v>
      </c>
      <c r="AH3930" s="47"/>
      <c r="AN3930" s="47"/>
      <c r="AO3930" s="47"/>
      <c r="AQ3930" s="47"/>
    </row>
    <row r="3931" spans="1:43" s="4" customFormat="1" ht="45.75" x14ac:dyDescent="0.25">
      <c r="A3931" s="40" t="s">
        <v>1301</v>
      </c>
      <c r="B3931" s="41" t="s">
        <v>2510</v>
      </c>
      <c r="C3931" s="374" t="s">
        <v>2511</v>
      </c>
      <c r="D3931" s="374"/>
      <c r="E3931" s="374"/>
      <c r="F3931" s="42" t="s">
        <v>215</v>
      </c>
      <c r="G3931" s="43">
        <v>0.34</v>
      </c>
      <c r="H3931" s="44">
        <v>1</v>
      </c>
      <c r="I3931" s="68">
        <v>0.34</v>
      </c>
      <c r="J3931" s="45"/>
      <c r="K3931" s="43"/>
      <c r="L3931" s="45"/>
      <c r="M3931" s="43"/>
      <c r="N3931" s="46"/>
      <c r="AF3931" s="39"/>
      <c r="AG3931" s="47"/>
      <c r="AH3931" s="47" t="s">
        <v>2511</v>
      </c>
      <c r="AN3931" s="47"/>
      <c r="AO3931" s="47"/>
      <c r="AQ3931" s="47"/>
    </row>
    <row r="3932" spans="1:43" s="4" customFormat="1" ht="15" x14ac:dyDescent="0.25">
      <c r="A3932" s="69"/>
      <c r="B3932" s="50"/>
      <c r="C3932" s="372" t="s">
        <v>2564</v>
      </c>
      <c r="D3932" s="372"/>
      <c r="E3932" s="372"/>
      <c r="F3932" s="372"/>
      <c r="G3932" s="372"/>
      <c r="H3932" s="372"/>
      <c r="I3932" s="372"/>
      <c r="J3932" s="372"/>
      <c r="K3932" s="372"/>
      <c r="L3932" s="372"/>
      <c r="M3932" s="372"/>
      <c r="N3932" s="377"/>
      <c r="AF3932" s="39"/>
      <c r="AG3932" s="47"/>
      <c r="AH3932" s="47"/>
      <c r="AI3932" s="3" t="s">
        <v>2564</v>
      </c>
      <c r="AN3932" s="47"/>
      <c r="AO3932" s="47"/>
      <c r="AQ3932" s="47"/>
    </row>
    <row r="3933" spans="1:43" s="4" customFormat="1" ht="22.5" x14ac:dyDescent="0.25">
      <c r="A3933" s="103"/>
      <c r="B3933" s="49" t="s">
        <v>217</v>
      </c>
      <c r="C3933" s="368" t="s">
        <v>218</v>
      </c>
      <c r="D3933" s="368"/>
      <c r="E3933" s="368"/>
      <c r="F3933" s="368"/>
      <c r="G3933" s="368"/>
      <c r="H3933" s="368"/>
      <c r="I3933" s="368"/>
      <c r="J3933" s="368"/>
      <c r="K3933" s="368"/>
      <c r="L3933" s="368"/>
      <c r="M3933" s="368"/>
      <c r="N3933" s="376"/>
      <c r="AF3933" s="39"/>
      <c r="AG3933" s="47"/>
      <c r="AH3933" s="47"/>
      <c r="AJ3933" s="3" t="s">
        <v>218</v>
      </c>
      <c r="AN3933" s="47"/>
      <c r="AO3933" s="47"/>
      <c r="AQ3933" s="47"/>
    </row>
    <row r="3934" spans="1:43" s="4" customFormat="1" ht="15" x14ac:dyDescent="0.25">
      <c r="A3934" s="48"/>
      <c r="B3934" s="49" t="s">
        <v>58</v>
      </c>
      <c r="C3934" s="372" t="s">
        <v>62</v>
      </c>
      <c r="D3934" s="372"/>
      <c r="E3934" s="372"/>
      <c r="F3934" s="51"/>
      <c r="G3934" s="52"/>
      <c r="H3934" s="52"/>
      <c r="I3934" s="52"/>
      <c r="J3934" s="53">
        <v>59.13</v>
      </c>
      <c r="K3934" s="54">
        <v>1.1499999999999999</v>
      </c>
      <c r="L3934" s="53">
        <v>23.12</v>
      </c>
      <c r="M3934" s="54">
        <v>34.96</v>
      </c>
      <c r="N3934" s="64">
        <v>808.28</v>
      </c>
      <c r="AF3934" s="39"/>
      <c r="AG3934" s="47"/>
      <c r="AH3934" s="47"/>
      <c r="AK3934" s="3" t="s">
        <v>62</v>
      </c>
      <c r="AN3934" s="47"/>
      <c r="AO3934" s="47"/>
      <c r="AQ3934" s="47"/>
    </row>
    <row r="3935" spans="1:43" s="4" customFormat="1" ht="15" x14ac:dyDescent="0.25">
      <c r="A3935" s="48"/>
      <c r="B3935" s="49" t="s">
        <v>73</v>
      </c>
      <c r="C3935" s="372" t="s">
        <v>175</v>
      </c>
      <c r="D3935" s="372"/>
      <c r="E3935" s="372"/>
      <c r="F3935" s="51"/>
      <c r="G3935" s="52"/>
      <c r="H3935" s="52"/>
      <c r="I3935" s="52"/>
      <c r="J3935" s="53">
        <v>5.43</v>
      </c>
      <c r="K3935" s="54">
        <v>1.1499999999999999</v>
      </c>
      <c r="L3935" s="53">
        <v>2.12</v>
      </c>
      <c r="M3935" s="52"/>
      <c r="N3935" s="58"/>
      <c r="AF3935" s="39"/>
      <c r="AG3935" s="47"/>
      <c r="AH3935" s="47"/>
      <c r="AK3935" s="3" t="s">
        <v>175</v>
      </c>
      <c r="AN3935" s="47"/>
      <c r="AO3935" s="47"/>
      <c r="AQ3935" s="47"/>
    </row>
    <row r="3936" spans="1:43" s="4" customFormat="1" ht="15" x14ac:dyDescent="0.25">
      <c r="A3936" s="48"/>
      <c r="B3936" s="49" t="s">
        <v>78</v>
      </c>
      <c r="C3936" s="372" t="s">
        <v>176</v>
      </c>
      <c r="D3936" s="372"/>
      <c r="E3936" s="372"/>
      <c r="F3936" s="51"/>
      <c r="G3936" s="52"/>
      <c r="H3936" s="52"/>
      <c r="I3936" s="52"/>
      <c r="J3936" s="53">
        <v>0.76</v>
      </c>
      <c r="K3936" s="54">
        <v>1.1499999999999999</v>
      </c>
      <c r="L3936" s="53">
        <v>0.3</v>
      </c>
      <c r="M3936" s="54">
        <v>34.96</v>
      </c>
      <c r="N3936" s="64">
        <v>10.49</v>
      </c>
      <c r="AF3936" s="39"/>
      <c r="AG3936" s="47"/>
      <c r="AH3936" s="47"/>
      <c r="AK3936" s="3" t="s">
        <v>176</v>
      </c>
      <c r="AN3936" s="47"/>
      <c r="AO3936" s="47"/>
      <c r="AQ3936" s="47"/>
    </row>
    <row r="3937" spans="1:43" s="4" customFormat="1" ht="15" x14ac:dyDescent="0.25">
      <c r="A3937" s="48"/>
      <c r="B3937" s="49" t="s">
        <v>122</v>
      </c>
      <c r="C3937" s="372" t="s">
        <v>177</v>
      </c>
      <c r="D3937" s="372"/>
      <c r="E3937" s="372"/>
      <c r="F3937" s="51"/>
      <c r="G3937" s="52"/>
      <c r="H3937" s="52"/>
      <c r="I3937" s="52"/>
      <c r="J3937" s="53">
        <v>22.69</v>
      </c>
      <c r="K3937" s="52"/>
      <c r="L3937" s="53">
        <v>7.71</v>
      </c>
      <c r="M3937" s="52"/>
      <c r="N3937" s="58"/>
      <c r="AF3937" s="39"/>
      <c r="AG3937" s="47"/>
      <c r="AH3937" s="47"/>
      <c r="AK3937" s="3" t="s">
        <v>177</v>
      </c>
      <c r="AN3937" s="47"/>
      <c r="AO3937" s="47"/>
      <c r="AQ3937" s="47"/>
    </row>
    <row r="3938" spans="1:43" s="4" customFormat="1" ht="15" x14ac:dyDescent="0.25">
      <c r="A3938" s="56"/>
      <c r="B3938" s="49"/>
      <c r="C3938" s="372" t="s">
        <v>63</v>
      </c>
      <c r="D3938" s="372"/>
      <c r="E3938" s="372"/>
      <c r="F3938" s="51" t="s">
        <v>64</v>
      </c>
      <c r="G3938" s="54">
        <v>6.29</v>
      </c>
      <c r="H3938" s="54">
        <v>1.1499999999999999</v>
      </c>
      <c r="I3938" s="114">
        <v>2.45939</v>
      </c>
      <c r="J3938" s="57"/>
      <c r="K3938" s="52"/>
      <c r="L3938" s="57"/>
      <c r="M3938" s="52"/>
      <c r="N3938" s="58"/>
      <c r="AF3938" s="39"/>
      <c r="AG3938" s="47"/>
      <c r="AH3938" s="47"/>
      <c r="AL3938" s="3" t="s">
        <v>63</v>
      </c>
      <c r="AN3938" s="47"/>
      <c r="AO3938" s="47"/>
      <c r="AQ3938" s="47"/>
    </row>
    <row r="3939" spans="1:43" s="4" customFormat="1" ht="15" x14ac:dyDescent="0.25">
      <c r="A3939" s="56"/>
      <c r="B3939" s="49"/>
      <c r="C3939" s="372" t="s">
        <v>178</v>
      </c>
      <c r="D3939" s="372"/>
      <c r="E3939" s="372"/>
      <c r="F3939" s="51" t="s">
        <v>64</v>
      </c>
      <c r="G3939" s="54">
        <v>0.06</v>
      </c>
      <c r="H3939" s="54">
        <v>1.1499999999999999</v>
      </c>
      <c r="I3939" s="114">
        <v>2.3460000000000002E-2</v>
      </c>
      <c r="J3939" s="57"/>
      <c r="K3939" s="52"/>
      <c r="L3939" s="57"/>
      <c r="M3939" s="52"/>
      <c r="N3939" s="58"/>
      <c r="AF3939" s="39"/>
      <c r="AG3939" s="47"/>
      <c r="AH3939" s="47"/>
      <c r="AL3939" s="3" t="s">
        <v>178</v>
      </c>
      <c r="AN3939" s="47"/>
      <c r="AO3939" s="47"/>
      <c r="AQ3939" s="47"/>
    </row>
    <row r="3940" spans="1:43" s="4" customFormat="1" ht="15" x14ac:dyDescent="0.25">
      <c r="A3940" s="48"/>
      <c r="B3940" s="49"/>
      <c r="C3940" s="375" t="s">
        <v>65</v>
      </c>
      <c r="D3940" s="375"/>
      <c r="E3940" s="375"/>
      <c r="F3940" s="59"/>
      <c r="G3940" s="60"/>
      <c r="H3940" s="60"/>
      <c r="I3940" s="60"/>
      <c r="J3940" s="61">
        <v>87.25</v>
      </c>
      <c r="K3940" s="60"/>
      <c r="L3940" s="61">
        <v>32.950000000000003</v>
      </c>
      <c r="M3940" s="60"/>
      <c r="N3940" s="62"/>
      <c r="AF3940" s="39"/>
      <c r="AG3940" s="47"/>
      <c r="AH3940" s="47"/>
      <c r="AM3940" s="3" t="s">
        <v>65</v>
      </c>
      <c r="AN3940" s="47"/>
      <c r="AO3940" s="47"/>
      <c r="AQ3940" s="47"/>
    </row>
    <row r="3941" spans="1:43" s="4" customFormat="1" ht="15" x14ac:dyDescent="0.25">
      <c r="A3941" s="56"/>
      <c r="B3941" s="49"/>
      <c r="C3941" s="372" t="s">
        <v>66</v>
      </c>
      <c r="D3941" s="372"/>
      <c r="E3941" s="372"/>
      <c r="F3941" s="51"/>
      <c r="G3941" s="52"/>
      <c r="H3941" s="52"/>
      <c r="I3941" s="52"/>
      <c r="J3941" s="57"/>
      <c r="K3941" s="52"/>
      <c r="L3941" s="53">
        <v>23.42</v>
      </c>
      <c r="M3941" s="52"/>
      <c r="N3941" s="64">
        <v>818.77</v>
      </c>
      <c r="AF3941" s="39"/>
      <c r="AG3941" s="47"/>
      <c r="AH3941" s="47"/>
      <c r="AL3941" s="3" t="s">
        <v>66</v>
      </c>
      <c r="AN3941" s="47"/>
      <c r="AO3941" s="47"/>
      <c r="AQ3941" s="47"/>
    </row>
    <row r="3942" spans="1:43" s="4" customFormat="1" ht="23.25" x14ac:dyDescent="0.25">
      <c r="A3942" s="56"/>
      <c r="B3942" s="49" t="s">
        <v>681</v>
      </c>
      <c r="C3942" s="372" t="s">
        <v>682</v>
      </c>
      <c r="D3942" s="372"/>
      <c r="E3942" s="372"/>
      <c r="F3942" s="51" t="s">
        <v>69</v>
      </c>
      <c r="G3942" s="63">
        <v>97</v>
      </c>
      <c r="H3942" s="52"/>
      <c r="I3942" s="63">
        <v>97</v>
      </c>
      <c r="J3942" s="57"/>
      <c r="K3942" s="52"/>
      <c r="L3942" s="53">
        <v>22.72</v>
      </c>
      <c r="M3942" s="52"/>
      <c r="N3942" s="64">
        <v>794.21</v>
      </c>
      <c r="AF3942" s="39"/>
      <c r="AG3942" s="47"/>
      <c r="AH3942" s="47"/>
      <c r="AL3942" s="3" t="s">
        <v>682</v>
      </c>
      <c r="AN3942" s="47"/>
      <c r="AO3942" s="47"/>
      <c r="AQ3942" s="47"/>
    </row>
    <row r="3943" spans="1:43" s="4" customFormat="1" ht="23.25" x14ac:dyDescent="0.25">
      <c r="A3943" s="56"/>
      <c r="B3943" s="49" t="s">
        <v>683</v>
      </c>
      <c r="C3943" s="372" t="s">
        <v>684</v>
      </c>
      <c r="D3943" s="372"/>
      <c r="E3943" s="372"/>
      <c r="F3943" s="51" t="s">
        <v>69</v>
      </c>
      <c r="G3943" s="63">
        <v>51</v>
      </c>
      <c r="H3943" s="52"/>
      <c r="I3943" s="63">
        <v>51</v>
      </c>
      <c r="J3943" s="57"/>
      <c r="K3943" s="52"/>
      <c r="L3943" s="53">
        <v>11.94</v>
      </c>
      <c r="M3943" s="52"/>
      <c r="N3943" s="64">
        <v>417.57</v>
      </c>
      <c r="AF3943" s="39"/>
      <c r="AG3943" s="47"/>
      <c r="AH3943" s="47"/>
      <c r="AL3943" s="3" t="s">
        <v>684</v>
      </c>
      <c r="AN3943" s="47"/>
      <c r="AO3943" s="47"/>
      <c r="AQ3943" s="47"/>
    </row>
    <row r="3944" spans="1:43" s="4" customFormat="1" ht="15" x14ac:dyDescent="0.25">
      <c r="A3944" s="65"/>
      <c r="B3944" s="66"/>
      <c r="C3944" s="374" t="s">
        <v>72</v>
      </c>
      <c r="D3944" s="374"/>
      <c r="E3944" s="374"/>
      <c r="F3944" s="42"/>
      <c r="G3944" s="43"/>
      <c r="H3944" s="43"/>
      <c r="I3944" s="43"/>
      <c r="J3944" s="45"/>
      <c r="K3944" s="43"/>
      <c r="L3944" s="67">
        <v>67.61</v>
      </c>
      <c r="M3944" s="60"/>
      <c r="N3944" s="46"/>
      <c r="AF3944" s="39"/>
      <c r="AG3944" s="47"/>
      <c r="AH3944" s="47"/>
      <c r="AN3944" s="47" t="s">
        <v>72</v>
      </c>
      <c r="AO3944" s="47"/>
      <c r="AQ3944" s="47"/>
    </row>
    <row r="3945" spans="1:43" s="4" customFormat="1" ht="34.5" x14ac:dyDescent="0.25">
      <c r="A3945" s="40" t="s">
        <v>1302</v>
      </c>
      <c r="B3945" s="41" t="s">
        <v>2513</v>
      </c>
      <c r="C3945" s="374" t="s">
        <v>2514</v>
      </c>
      <c r="D3945" s="374"/>
      <c r="E3945" s="374"/>
      <c r="F3945" s="42" t="s">
        <v>231</v>
      </c>
      <c r="G3945" s="43">
        <v>34.68</v>
      </c>
      <c r="H3945" s="44">
        <v>1</v>
      </c>
      <c r="I3945" s="68">
        <v>34.68</v>
      </c>
      <c r="J3945" s="67">
        <v>343.19</v>
      </c>
      <c r="K3945" s="43"/>
      <c r="L3945" s="105">
        <v>1392.03</v>
      </c>
      <c r="M3945" s="68">
        <v>8.5500000000000007</v>
      </c>
      <c r="N3945" s="115">
        <v>11901.83</v>
      </c>
      <c r="AF3945" s="39"/>
      <c r="AG3945" s="47"/>
      <c r="AH3945" s="47" t="s">
        <v>2514</v>
      </c>
      <c r="AN3945" s="47"/>
      <c r="AO3945" s="47"/>
      <c r="AQ3945" s="47"/>
    </row>
    <row r="3946" spans="1:43" s="4" customFormat="1" ht="15" x14ac:dyDescent="0.25">
      <c r="A3946" s="69"/>
      <c r="B3946" s="50"/>
      <c r="C3946" s="372" t="s">
        <v>2565</v>
      </c>
      <c r="D3946" s="372"/>
      <c r="E3946" s="372"/>
      <c r="F3946" s="372"/>
      <c r="G3946" s="372"/>
      <c r="H3946" s="372"/>
      <c r="I3946" s="372"/>
      <c r="J3946" s="372"/>
      <c r="K3946" s="372"/>
      <c r="L3946" s="372"/>
      <c r="M3946" s="372"/>
      <c r="N3946" s="377"/>
      <c r="AF3946" s="39"/>
      <c r="AG3946" s="47"/>
      <c r="AH3946" s="47"/>
      <c r="AI3946" s="3" t="s">
        <v>2565</v>
      </c>
      <c r="AN3946" s="47"/>
      <c r="AO3946" s="47"/>
      <c r="AQ3946" s="47"/>
    </row>
    <row r="3947" spans="1:43" s="4" customFormat="1" ht="15" x14ac:dyDescent="0.25">
      <c r="A3947" s="65"/>
      <c r="B3947" s="66"/>
      <c r="C3947" s="374" t="s">
        <v>72</v>
      </c>
      <c r="D3947" s="374"/>
      <c r="E3947" s="374"/>
      <c r="F3947" s="42"/>
      <c r="G3947" s="43"/>
      <c r="H3947" s="43"/>
      <c r="I3947" s="43"/>
      <c r="J3947" s="45"/>
      <c r="K3947" s="43"/>
      <c r="L3947" s="105">
        <v>1392.03</v>
      </c>
      <c r="M3947" s="60"/>
      <c r="N3947" s="115">
        <v>11901.83</v>
      </c>
      <c r="AF3947" s="39"/>
      <c r="AG3947" s="47"/>
      <c r="AH3947" s="47"/>
      <c r="AN3947" s="47" t="s">
        <v>72</v>
      </c>
      <c r="AO3947" s="47"/>
      <c r="AQ3947" s="47"/>
    </row>
    <row r="3948" spans="1:43" s="4" customFormat="1" ht="23.25" x14ac:dyDescent="0.25">
      <c r="A3948" s="40" t="s">
        <v>1304</v>
      </c>
      <c r="B3948" s="41" t="s">
        <v>702</v>
      </c>
      <c r="C3948" s="374" t="s">
        <v>703</v>
      </c>
      <c r="D3948" s="374"/>
      <c r="E3948" s="374"/>
      <c r="F3948" s="42" t="s">
        <v>215</v>
      </c>
      <c r="G3948" s="43">
        <v>0.3</v>
      </c>
      <c r="H3948" s="44">
        <v>1</v>
      </c>
      <c r="I3948" s="120">
        <v>0.3</v>
      </c>
      <c r="J3948" s="45"/>
      <c r="K3948" s="43"/>
      <c r="L3948" s="45"/>
      <c r="M3948" s="43"/>
      <c r="N3948" s="46"/>
      <c r="AF3948" s="39"/>
      <c r="AG3948" s="47"/>
      <c r="AH3948" s="47" t="s">
        <v>703</v>
      </c>
      <c r="AN3948" s="47"/>
      <c r="AO3948" s="47"/>
      <c r="AQ3948" s="47"/>
    </row>
    <row r="3949" spans="1:43" s="4" customFormat="1" ht="15" x14ac:dyDescent="0.25">
      <c r="A3949" s="69"/>
      <c r="B3949" s="50"/>
      <c r="C3949" s="372" t="s">
        <v>680</v>
      </c>
      <c r="D3949" s="372"/>
      <c r="E3949" s="372"/>
      <c r="F3949" s="372"/>
      <c r="G3949" s="372"/>
      <c r="H3949" s="372"/>
      <c r="I3949" s="372"/>
      <c r="J3949" s="372"/>
      <c r="K3949" s="372"/>
      <c r="L3949" s="372"/>
      <c r="M3949" s="372"/>
      <c r="N3949" s="377"/>
      <c r="AF3949" s="39"/>
      <c r="AG3949" s="47"/>
      <c r="AH3949" s="47"/>
      <c r="AI3949" s="3" t="s">
        <v>680</v>
      </c>
      <c r="AN3949" s="47"/>
      <c r="AO3949" s="47"/>
      <c r="AQ3949" s="47"/>
    </row>
    <row r="3950" spans="1:43" s="4" customFormat="1" ht="22.5" x14ac:dyDescent="0.25">
      <c r="A3950" s="103"/>
      <c r="B3950" s="49" t="s">
        <v>217</v>
      </c>
      <c r="C3950" s="368" t="s">
        <v>218</v>
      </c>
      <c r="D3950" s="368"/>
      <c r="E3950" s="368"/>
      <c r="F3950" s="368"/>
      <c r="G3950" s="368"/>
      <c r="H3950" s="368"/>
      <c r="I3950" s="368"/>
      <c r="J3950" s="368"/>
      <c r="K3950" s="368"/>
      <c r="L3950" s="368"/>
      <c r="M3950" s="368"/>
      <c r="N3950" s="376"/>
      <c r="AF3950" s="39"/>
      <c r="AG3950" s="47"/>
      <c r="AH3950" s="47"/>
      <c r="AJ3950" s="3" t="s">
        <v>218</v>
      </c>
      <c r="AN3950" s="47"/>
      <c r="AO3950" s="47"/>
      <c r="AQ3950" s="47"/>
    </row>
    <row r="3951" spans="1:43" s="4" customFormat="1" ht="15" x14ac:dyDescent="0.25">
      <c r="A3951" s="48"/>
      <c r="B3951" s="49" t="s">
        <v>58</v>
      </c>
      <c r="C3951" s="372" t="s">
        <v>62</v>
      </c>
      <c r="D3951" s="372"/>
      <c r="E3951" s="372"/>
      <c r="F3951" s="51"/>
      <c r="G3951" s="52"/>
      <c r="H3951" s="52"/>
      <c r="I3951" s="52"/>
      <c r="J3951" s="53">
        <v>37.17</v>
      </c>
      <c r="K3951" s="54">
        <v>1.1499999999999999</v>
      </c>
      <c r="L3951" s="53">
        <v>12.82</v>
      </c>
      <c r="M3951" s="54">
        <v>34.96</v>
      </c>
      <c r="N3951" s="64">
        <v>448.19</v>
      </c>
      <c r="AF3951" s="39"/>
      <c r="AG3951" s="47"/>
      <c r="AH3951" s="47"/>
      <c r="AK3951" s="3" t="s">
        <v>62</v>
      </c>
      <c r="AN3951" s="47"/>
      <c r="AO3951" s="47"/>
      <c r="AQ3951" s="47"/>
    </row>
    <row r="3952" spans="1:43" s="4" customFormat="1" ht="15" x14ac:dyDescent="0.25">
      <c r="A3952" s="48"/>
      <c r="B3952" s="49" t="s">
        <v>73</v>
      </c>
      <c r="C3952" s="372" t="s">
        <v>175</v>
      </c>
      <c r="D3952" s="372"/>
      <c r="E3952" s="372"/>
      <c r="F3952" s="51"/>
      <c r="G3952" s="52"/>
      <c r="H3952" s="52"/>
      <c r="I3952" s="52"/>
      <c r="J3952" s="53">
        <v>1.97</v>
      </c>
      <c r="K3952" s="54">
        <v>1.1499999999999999</v>
      </c>
      <c r="L3952" s="53">
        <v>0.68</v>
      </c>
      <c r="M3952" s="52"/>
      <c r="N3952" s="58"/>
      <c r="AF3952" s="39"/>
      <c r="AG3952" s="47"/>
      <c r="AH3952" s="47"/>
      <c r="AK3952" s="3" t="s">
        <v>175</v>
      </c>
      <c r="AN3952" s="47"/>
      <c r="AO3952" s="47"/>
      <c r="AQ3952" s="47"/>
    </row>
    <row r="3953" spans="1:43" s="4" customFormat="1" ht="15" x14ac:dyDescent="0.25">
      <c r="A3953" s="48"/>
      <c r="B3953" s="49" t="s">
        <v>78</v>
      </c>
      <c r="C3953" s="372" t="s">
        <v>176</v>
      </c>
      <c r="D3953" s="372"/>
      <c r="E3953" s="372"/>
      <c r="F3953" s="51"/>
      <c r="G3953" s="52"/>
      <c r="H3953" s="52"/>
      <c r="I3953" s="52"/>
      <c r="J3953" s="53">
        <v>0.35</v>
      </c>
      <c r="K3953" s="54">
        <v>1.1499999999999999</v>
      </c>
      <c r="L3953" s="53">
        <v>0.12</v>
      </c>
      <c r="M3953" s="54">
        <v>34.96</v>
      </c>
      <c r="N3953" s="64">
        <v>4.2</v>
      </c>
      <c r="AF3953" s="39"/>
      <c r="AG3953" s="47"/>
      <c r="AH3953" s="47"/>
      <c r="AK3953" s="3" t="s">
        <v>176</v>
      </c>
      <c r="AN3953" s="47"/>
      <c r="AO3953" s="47"/>
      <c r="AQ3953" s="47"/>
    </row>
    <row r="3954" spans="1:43" s="4" customFormat="1" ht="15" x14ac:dyDescent="0.25">
      <c r="A3954" s="48"/>
      <c r="B3954" s="49" t="s">
        <v>122</v>
      </c>
      <c r="C3954" s="372" t="s">
        <v>177</v>
      </c>
      <c r="D3954" s="372"/>
      <c r="E3954" s="372"/>
      <c r="F3954" s="51"/>
      <c r="G3954" s="52"/>
      <c r="H3954" s="52"/>
      <c r="I3954" s="52"/>
      <c r="J3954" s="53">
        <v>0.74</v>
      </c>
      <c r="K3954" s="52"/>
      <c r="L3954" s="53">
        <v>0.22</v>
      </c>
      <c r="M3954" s="52"/>
      <c r="N3954" s="58"/>
      <c r="AF3954" s="39"/>
      <c r="AG3954" s="47"/>
      <c r="AH3954" s="47"/>
      <c r="AK3954" s="3" t="s">
        <v>177</v>
      </c>
      <c r="AN3954" s="47"/>
      <c r="AO3954" s="47"/>
      <c r="AQ3954" s="47"/>
    </row>
    <row r="3955" spans="1:43" s="4" customFormat="1" ht="15" x14ac:dyDescent="0.25">
      <c r="A3955" s="56"/>
      <c r="B3955" s="49"/>
      <c r="C3955" s="372" t="s">
        <v>63</v>
      </c>
      <c r="D3955" s="372"/>
      <c r="E3955" s="372"/>
      <c r="F3955" s="51" t="s">
        <v>64</v>
      </c>
      <c r="G3955" s="54">
        <v>4.84</v>
      </c>
      <c r="H3955" s="54">
        <v>1.1499999999999999</v>
      </c>
      <c r="I3955" s="70">
        <v>1.6698</v>
      </c>
      <c r="J3955" s="57"/>
      <c r="K3955" s="52"/>
      <c r="L3955" s="57"/>
      <c r="M3955" s="52"/>
      <c r="N3955" s="58"/>
      <c r="AF3955" s="39"/>
      <c r="AG3955" s="47"/>
      <c r="AH3955" s="47"/>
      <c r="AL3955" s="3" t="s">
        <v>63</v>
      </c>
      <c r="AN3955" s="47"/>
      <c r="AO3955" s="47"/>
      <c r="AQ3955" s="47"/>
    </row>
    <row r="3956" spans="1:43" s="4" customFormat="1" ht="15" x14ac:dyDescent="0.25">
      <c r="A3956" s="56"/>
      <c r="B3956" s="49"/>
      <c r="C3956" s="372" t="s">
        <v>178</v>
      </c>
      <c r="D3956" s="372"/>
      <c r="E3956" s="372"/>
      <c r="F3956" s="51" t="s">
        <v>64</v>
      </c>
      <c r="G3956" s="54">
        <v>0.03</v>
      </c>
      <c r="H3956" s="54">
        <v>1.1499999999999999</v>
      </c>
      <c r="I3956" s="114">
        <v>1.035E-2</v>
      </c>
      <c r="J3956" s="57"/>
      <c r="K3956" s="52"/>
      <c r="L3956" s="57"/>
      <c r="M3956" s="52"/>
      <c r="N3956" s="58"/>
      <c r="AF3956" s="39"/>
      <c r="AG3956" s="47"/>
      <c r="AH3956" s="47"/>
      <c r="AL3956" s="3" t="s">
        <v>178</v>
      </c>
      <c r="AN3956" s="47"/>
      <c r="AO3956" s="47"/>
      <c r="AQ3956" s="47"/>
    </row>
    <row r="3957" spans="1:43" s="4" customFormat="1" ht="15" x14ac:dyDescent="0.25">
      <c r="A3957" s="48"/>
      <c r="B3957" s="49"/>
      <c r="C3957" s="375" t="s">
        <v>65</v>
      </c>
      <c r="D3957" s="375"/>
      <c r="E3957" s="375"/>
      <c r="F3957" s="59"/>
      <c r="G3957" s="60"/>
      <c r="H3957" s="60"/>
      <c r="I3957" s="60"/>
      <c r="J3957" s="61">
        <v>39.880000000000003</v>
      </c>
      <c r="K3957" s="60"/>
      <c r="L3957" s="61">
        <v>13.72</v>
      </c>
      <c r="M3957" s="60"/>
      <c r="N3957" s="62"/>
      <c r="AF3957" s="39"/>
      <c r="AG3957" s="47"/>
      <c r="AH3957" s="47"/>
      <c r="AM3957" s="3" t="s">
        <v>65</v>
      </c>
      <c r="AN3957" s="47"/>
      <c r="AO3957" s="47"/>
      <c r="AQ3957" s="47"/>
    </row>
    <row r="3958" spans="1:43" s="4" customFormat="1" ht="15" x14ac:dyDescent="0.25">
      <c r="A3958" s="56"/>
      <c r="B3958" s="49"/>
      <c r="C3958" s="372" t="s">
        <v>66</v>
      </c>
      <c r="D3958" s="372"/>
      <c r="E3958" s="372"/>
      <c r="F3958" s="51"/>
      <c r="G3958" s="52"/>
      <c r="H3958" s="52"/>
      <c r="I3958" s="52"/>
      <c r="J3958" s="57"/>
      <c r="K3958" s="52"/>
      <c r="L3958" s="53">
        <v>12.94</v>
      </c>
      <c r="M3958" s="52"/>
      <c r="N3958" s="64">
        <v>452.39</v>
      </c>
      <c r="AF3958" s="39"/>
      <c r="AG3958" s="47"/>
      <c r="AH3958" s="47"/>
      <c r="AL3958" s="3" t="s">
        <v>66</v>
      </c>
      <c r="AN3958" s="47"/>
      <c r="AO3958" s="47"/>
      <c r="AQ3958" s="47"/>
    </row>
    <row r="3959" spans="1:43" s="4" customFormat="1" ht="23.25" x14ac:dyDescent="0.25">
      <c r="A3959" s="56"/>
      <c r="B3959" s="49" t="s">
        <v>681</v>
      </c>
      <c r="C3959" s="372" t="s">
        <v>682</v>
      </c>
      <c r="D3959" s="372"/>
      <c r="E3959" s="372"/>
      <c r="F3959" s="51" t="s">
        <v>69</v>
      </c>
      <c r="G3959" s="63">
        <v>97</v>
      </c>
      <c r="H3959" s="52"/>
      <c r="I3959" s="63">
        <v>97</v>
      </c>
      <c r="J3959" s="57"/>
      <c r="K3959" s="52"/>
      <c r="L3959" s="53">
        <v>12.55</v>
      </c>
      <c r="M3959" s="52"/>
      <c r="N3959" s="64">
        <v>438.82</v>
      </c>
      <c r="AF3959" s="39"/>
      <c r="AG3959" s="47"/>
      <c r="AH3959" s="47"/>
      <c r="AL3959" s="3" t="s">
        <v>682</v>
      </c>
      <c r="AN3959" s="47"/>
      <c r="AO3959" s="47"/>
      <c r="AQ3959" s="47"/>
    </row>
    <row r="3960" spans="1:43" s="4" customFormat="1" ht="23.25" x14ac:dyDescent="0.25">
      <c r="A3960" s="56"/>
      <c r="B3960" s="49" t="s">
        <v>683</v>
      </c>
      <c r="C3960" s="372" t="s">
        <v>684</v>
      </c>
      <c r="D3960" s="372"/>
      <c r="E3960" s="372"/>
      <c r="F3960" s="51" t="s">
        <v>69</v>
      </c>
      <c r="G3960" s="63">
        <v>51</v>
      </c>
      <c r="H3960" s="52"/>
      <c r="I3960" s="63">
        <v>51</v>
      </c>
      <c r="J3960" s="57"/>
      <c r="K3960" s="52"/>
      <c r="L3960" s="53">
        <v>6.6</v>
      </c>
      <c r="M3960" s="52"/>
      <c r="N3960" s="64">
        <v>230.72</v>
      </c>
      <c r="AF3960" s="39"/>
      <c r="AG3960" s="47"/>
      <c r="AH3960" s="47"/>
      <c r="AL3960" s="3" t="s">
        <v>684</v>
      </c>
      <c r="AN3960" s="47"/>
      <c r="AO3960" s="47"/>
      <c r="AQ3960" s="47"/>
    </row>
    <row r="3961" spans="1:43" s="4" customFormat="1" ht="15" x14ac:dyDescent="0.25">
      <c r="A3961" s="65"/>
      <c r="B3961" s="66"/>
      <c r="C3961" s="374" t="s">
        <v>72</v>
      </c>
      <c r="D3961" s="374"/>
      <c r="E3961" s="374"/>
      <c r="F3961" s="42"/>
      <c r="G3961" s="43"/>
      <c r="H3961" s="43"/>
      <c r="I3961" s="43"/>
      <c r="J3961" s="45"/>
      <c r="K3961" s="43"/>
      <c r="L3961" s="67">
        <v>32.869999999999997</v>
      </c>
      <c r="M3961" s="60"/>
      <c r="N3961" s="46"/>
      <c r="AF3961" s="39"/>
      <c r="AG3961" s="47"/>
      <c r="AH3961" s="47"/>
      <c r="AN3961" s="47" t="s">
        <v>72</v>
      </c>
      <c r="AO3961" s="47"/>
      <c r="AQ3961" s="47"/>
    </row>
    <row r="3962" spans="1:43" s="4" customFormat="1" ht="45.75" x14ac:dyDescent="0.25">
      <c r="A3962" s="40" t="s">
        <v>1306</v>
      </c>
      <c r="B3962" s="41" t="s">
        <v>706</v>
      </c>
      <c r="C3962" s="374" t="s">
        <v>998</v>
      </c>
      <c r="D3962" s="374"/>
      <c r="E3962" s="374"/>
      <c r="F3962" s="42" t="s">
        <v>215</v>
      </c>
      <c r="G3962" s="43">
        <v>0.04</v>
      </c>
      <c r="H3962" s="44">
        <v>1</v>
      </c>
      <c r="I3962" s="68">
        <v>0.04</v>
      </c>
      <c r="J3962" s="45"/>
      <c r="K3962" s="43"/>
      <c r="L3962" s="45"/>
      <c r="M3962" s="43"/>
      <c r="N3962" s="46"/>
      <c r="AF3962" s="39"/>
      <c r="AG3962" s="47"/>
      <c r="AH3962" s="47" t="s">
        <v>998</v>
      </c>
      <c r="AN3962" s="47"/>
      <c r="AO3962" s="47"/>
      <c r="AQ3962" s="47"/>
    </row>
    <row r="3963" spans="1:43" s="4" customFormat="1" ht="15" x14ac:dyDescent="0.25">
      <c r="A3963" s="69"/>
      <c r="B3963" s="50"/>
      <c r="C3963" s="372" t="s">
        <v>675</v>
      </c>
      <c r="D3963" s="372"/>
      <c r="E3963" s="372"/>
      <c r="F3963" s="372"/>
      <c r="G3963" s="372"/>
      <c r="H3963" s="372"/>
      <c r="I3963" s="372"/>
      <c r="J3963" s="372"/>
      <c r="K3963" s="372"/>
      <c r="L3963" s="372"/>
      <c r="M3963" s="372"/>
      <c r="N3963" s="377"/>
      <c r="AF3963" s="39"/>
      <c r="AG3963" s="47"/>
      <c r="AH3963" s="47"/>
      <c r="AI3963" s="3" t="s">
        <v>675</v>
      </c>
      <c r="AN3963" s="47"/>
      <c r="AO3963" s="47"/>
      <c r="AQ3963" s="47"/>
    </row>
    <row r="3964" spans="1:43" s="4" customFormat="1" ht="22.5" x14ac:dyDescent="0.25">
      <c r="A3964" s="103"/>
      <c r="B3964" s="49" t="s">
        <v>217</v>
      </c>
      <c r="C3964" s="368" t="s">
        <v>218</v>
      </c>
      <c r="D3964" s="368"/>
      <c r="E3964" s="368"/>
      <c r="F3964" s="368"/>
      <c r="G3964" s="368"/>
      <c r="H3964" s="368"/>
      <c r="I3964" s="368"/>
      <c r="J3964" s="368"/>
      <c r="K3964" s="368"/>
      <c r="L3964" s="368"/>
      <c r="M3964" s="368"/>
      <c r="N3964" s="376"/>
      <c r="AF3964" s="39"/>
      <c r="AG3964" s="47"/>
      <c r="AH3964" s="47"/>
      <c r="AJ3964" s="3" t="s">
        <v>218</v>
      </c>
      <c r="AN3964" s="47"/>
      <c r="AO3964" s="47"/>
      <c r="AQ3964" s="47"/>
    </row>
    <row r="3965" spans="1:43" s="4" customFormat="1" ht="15" x14ac:dyDescent="0.25">
      <c r="A3965" s="48"/>
      <c r="B3965" s="49" t="s">
        <v>58</v>
      </c>
      <c r="C3965" s="372" t="s">
        <v>62</v>
      </c>
      <c r="D3965" s="372"/>
      <c r="E3965" s="372"/>
      <c r="F3965" s="51"/>
      <c r="G3965" s="52"/>
      <c r="H3965" s="52"/>
      <c r="I3965" s="52"/>
      <c r="J3965" s="53">
        <v>139.54</v>
      </c>
      <c r="K3965" s="54">
        <v>1.1499999999999999</v>
      </c>
      <c r="L3965" s="53">
        <v>6.42</v>
      </c>
      <c r="M3965" s="54">
        <v>34.96</v>
      </c>
      <c r="N3965" s="64">
        <v>224.44</v>
      </c>
      <c r="AF3965" s="39"/>
      <c r="AG3965" s="47"/>
      <c r="AH3965" s="47"/>
      <c r="AK3965" s="3" t="s">
        <v>62</v>
      </c>
      <c r="AN3965" s="47"/>
      <c r="AO3965" s="47"/>
      <c r="AQ3965" s="47"/>
    </row>
    <row r="3966" spans="1:43" s="4" customFormat="1" ht="15" x14ac:dyDescent="0.25">
      <c r="A3966" s="48"/>
      <c r="B3966" s="49" t="s">
        <v>122</v>
      </c>
      <c r="C3966" s="372" t="s">
        <v>177</v>
      </c>
      <c r="D3966" s="372"/>
      <c r="E3966" s="372"/>
      <c r="F3966" s="51"/>
      <c r="G3966" s="52"/>
      <c r="H3966" s="52"/>
      <c r="I3966" s="52"/>
      <c r="J3966" s="53">
        <v>16.79</v>
      </c>
      <c r="K3966" s="52"/>
      <c r="L3966" s="53">
        <v>0.67</v>
      </c>
      <c r="M3966" s="52"/>
      <c r="N3966" s="58"/>
      <c r="AF3966" s="39"/>
      <c r="AG3966" s="47"/>
      <c r="AH3966" s="47"/>
      <c r="AK3966" s="3" t="s">
        <v>177</v>
      </c>
      <c r="AN3966" s="47"/>
      <c r="AO3966" s="47"/>
      <c r="AQ3966" s="47"/>
    </row>
    <row r="3967" spans="1:43" s="4" customFormat="1" ht="15" x14ac:dyDescent="0.25">
      <c r="A3967" s="56"/>
      <c r="B3967" s="49"/>
      <c r="C3967" s="372" t="s">
        <v>63</v>
      </c>
      <c r="D3967" s="372"/>
      <c r="E3967" s="372"/>
      <c r="F3967" s="51" t="s">
        <v>64</v>
      </c>
      <c r="G3967" s="104">
        <v>15.2</v>
      </c>
      <c r="H3967" s="54">
        <v>1.1499999999999999</v>
      </c>
      <c r="I3967" s="70">
        <v>0.69920000000000004</v>
      </c>
      <c r="J3967" s="57"/>
      <c r="K3967" s="52"/>
      <c r="L3967" s="57"/>
      <c r="M3967" s="52"/>
      <c r="N3967" s="58"/>
      <c r="AF3967" s="39"/>
      <c r="AG3967" s="47"/>
      <c r="AH3967" s="47"/>
      <c r="AL3967" s="3" t="s">
        <v>63</v>
      </c>
      <c r="AN3967" s="47"/>
      <c r="AO3967" s="47"/>
      <c r="AQ3967" s="47"/>
    </row>
    <row r="3968" spans="1:43" s="4" customFormat="1" ht="15" x14ac:dyDescent="0.25">
      <c r="A3968" s="48"/>
      <c r="B3968" s="49"/>
      <c r="C3968" s="375" t="s">
        <v>65</v>
      </c>
      <c r="D3968" s="375"/>
      <c r="E3968" s="375"/>
      <c r="F3968" s="59"/>
      <c r="G3968" s="60"/>
      <c r="H3968" s="60"/>
      <c r="I3968" s="60"/>
      <c r="J3968" s="61">
        <v>156.33000000000001</v>
      </c>
      <c r="K3968" s="60"/>
      <c r="L3968" s="61">
        <v>7.09</v>
      </c>
      <c r="M3968" s="60"/>
      <c r="N3968" s="62"/>
      <c r="AF3968" s="39"/>
      <c r="AG3968" s="47"/>
      <c r="AH3968" s="47"/>
      <c r="AM3968" s="3" t="s">
        <v>65</v>
      </c>
      <c r="AN3968" s="47"/>
      <c r="AO3968" s="47"/>
      <c r="AQ3968" s="47"/>
    </row>
    <row r="3969" spans="1:43" s="4" customFormat="1" ht="15" x14ac:dyDescent="0.25">
      <c r="A3969" s="56"/>
      <c r="B3969" s="49"/>
      <c r="C3969" s="372" t="s">
        <v>66</v>
      </c>
      <c r="D3969" s="372"/>
      <c r="E3969" s="372"/>
      <c r="F3969" s="51"/>
      <c r="G3969" s="52"/>
      <c r="H3969" s="52"/>
      <c r="I3969" s="52"/>
      <c r="J3969" s="57"/>
      <c r="K3969" s="52"/>
      <c r="L3969" s="53">
        <v>6.42</v>
      </c>
      <c r="M3969" s="52"/>
      <c r="N3969" s="64">
        <v>224.44</v>
      </c>
      <c r="AF3969" s="39"/>
      <c r="AG3969" s="47"/>
      <c r="AH3969" s="47"/>
      <c r="AL3969" s="3" t="s">
        <v>66</v>
      </c>
      <c r="AN3969" s="47"/>
      <c r="AO3969" s="47"/>
      <c r="AQ3969" s="47"/>
    </row>
    <row r="3970" spans="1:43" s="4" customFormat="1" ht="23.25" x14ac:dyDescent="0.25">
      <c r="A3970" s="56"/>
      <c r="B3970" s="49" t="s">
        <v>681</v>
      </c>
      <c r="C3970" s="372" t="s">
        <v>682</v>
      </c>
      <c r="D3970" s="372"/>
      <c r="E3970" s="372"/>
      <c r="F3970" s="51" t="s">
        <v>69</v>
      </c>
      <c r="G3970" s="63">
        <v>97</v>
      </c>
      <c r="H3970" s="52"/>
      <c r="I3970" s="63">
        <v>97</v>
      </c>
      <c r="J3970" s="57"/>
      <c r="K3970" s="52"/>
      <c r="L3970" s="53">
        <v>6.23</v>
      </c>
      <c r="M3970" s="52"/>
      <c r="N3970" s="64">
        <v>217.71</v>
      </c>
      <c r="AF3970" s="39"/>
      <c r="AG3970" s="47"/>
      <c r="AH3970" s="47"/>
      <c r="AL3970" s="3" t="s">
        <v>682</v>
      </c>
      <c r="AN3970" s="47"/>
      <c r="AO3970" s="47"/>
      <c r="AQ3970" s="47"/>
    </row>
    <row r="3971" spans="1:43" s="4" customFormat="1" ht="23.25" x14ac:dyDescent="0.25">
      <c r="A3971" s="56"/>
      <c r="B3971" s="49" t="s">
        <v>683</v>
      </c>
      <c r="C3971" s="372" t="s">
        <v>684</v>
      </c>
      <c r="D3971" s="372"/>
      <c r="E3971" s="372"/>
      <c r="F3971" s="51" t="s">
        <v>69</v>
      </c>
      <c r="G3971" s="63">
        <v>51</v>
      </c>
      <c r="H3971" s="52"/>
      <c r="I3971" s="63">
        <v>51</v>
      </c>
      <c r="J3971" s="57"/>
      <c r="K3971" s="52"/>
      <c r="L3971" s="53">
        <v>3.27</v>
      </c>
      <c r="M3971" s="52"/>
      <c r="N3971" s="64">
        <v>114.46</v>
      </c>
      <c r="AF3971" s="39"/>
      <c r="AG3971" s="47"/>
      <c r="AH3971" s="47"/>
      <c r="AL3971" s="3" t="s">
        <v>684</v>
      </c>
      <c r="AN3971" s="47"/>
      <c r="AO3971" s="47"/>
      <c r="AQ3971" s="47"/>
    </row>
    <row r="3972" spans="1:43" s="4" customFormat="1" ht="15" x14ac:dyDescent="0.25">
      <c r="A3972" s="65"/>
      <c r="B3972" s="66"/>
      <c r="C3972" s="374" t="s">
        <v>72</v>
      </c>
      <c r="D3972" s="374"/>
      <c r="E3972" s="374"/>
      <c r="F3972" s="42"/>
      <c r="G3972" s="43"/>
      <c r="H3972" s="43"/>
      <c r="I3972" s="43"/>
      <c r="J3972" s="45"/>
      <c r="K3972" s="43"/>
      <c r="L3972" s="67">
        <v>16.59</v>
      </c>
      <c r="M3972" s="60"/>
      <c r="N3972" s="46"/>
      <c r="AF3972" s="39"/>
      <c r="AG3972" s="47"/>
      <c r="AH3972" s="47"/>
      <c r="AN3972" s="47" t="s">
        <v>72</v>
      </c>
      <c r="AO3972" s="47"/>
      <c r="AQ3972" s="47"/>
    </row>
    <row r="3973" spans="1:43" s="4" customFormat="1" ht="34.5" x14ac:dyDescent="0.25">
      <c r="A3973" s="40" t="s">
        <v>1308</v>
      </c>
      <c r="B3973" s="41" t="s">
        <v>1941</v>
      </c>
      <c r="C3973" s="374" t="s">
        <v>1942</v>
      </c>
      <c r="D3973" s="374"/>
      <c r="E3973" s="374"/>
      <c r="F3973" s="42" t="s">
        <v>231</v>
      </c>
      <c r="G3973" s="43">
        <v>34.68</v>
      </c>
      <c r="H3973" s="44">
        <v>1</v>
      </c>
      <c r="I3973" s="68">
        <v>34.68</v>
      </c>
      <c r="J3973" s="67">
        <v>25.57</v>
      </c>
      <c r="K3973" s="43"/>
      <c r="L3973" s="67">
        <v>886.77</v>
      </c>
      <c r="M3973" s="43"/>
      <c r="N3973" s="46"/>
      <c r="AF3973" s="39"/>
      <c r="AG3973" s="47"/>
      <c r="AH3973" s="47" t="s">
        <v>1942</v>
      </c>
      <c r="AN3973" s="47"/>
      <c r="AO3973" s="47"/>
      <c r="AQ3973" s="47"/>
    </row>
    <row r="3974" spans="1:43" s="4" customFormat="1" ht="15" x14ac:dyDescent="0.25">
      <c r="A3974" s="69"/>
      <c r="B3974" s="50"/>
      <c r="C3974" s="372" t="s">
        <v>2565</v>
      </c>
      <c r="D3974" s="372"/>
      <c r="E3974" s="372"/>
      <c r="F3974" s="372"/>
      <c r="G3974" s="372"/>
      <c r="H3974" s="372"/>
      <c r="I3974" s="372"/>
      <c r="J3974" s="372"/>
      <c r="K3974" s="372"/>
      <c r="L3974" s="372"/>
      <c r="M3974" s="372"/>
      <c r="N3974" s="377"/>
      <c r="AF3974" s="39"/>
      <c r="AG3974" s="47"/>
      <c r="AH3974" s="47"/>
      <c r="AI3974" s="3" t="s">
        <v>2565</v>
      </c>
      <c r="AN3974" s="47"/>
      <c r="AO3974" s="47"/>
      <c r="AQ3974" s="47"/>
    </row>
    <row r="3975" spans="1:43" s="4" customFormat="1" ht="15" x14ac:dyDescent="0.25">
      <c r="A3975" s="65"/>
      <c r="B3975" s="66"/>
      <c r="C3975" s="374" t="s">
        <v>72</v>
      </c>
      <c r="D3975" s="374"/>
      <c r="E3975" s="374"/>
      <c r="F3975" s="42"/>
      <c r="G3975" s="43"/>
      <c r="H3975" s="43"/>
      <c r="I3975" s="43"/>
      <c r="J3975" s="45"/>
      <c r="K3975" s="43"/>
      <c r="L3975" s="67">
        <v>886.77</v>
      </c>
      <c r="M3975" s="60"/>
      <c r="N3975" s="46"/>
      <c r="AF3975" s="39"/>
      <c r="AG3975" s="47"/>
      <c r="AH3975" s="47"/>
      <c r="AN3975" s="47" t="s">
        <v>72</v>
      </c>
      <c r="AO3975" s="47"/>
      <c r="AQ3975" s="47"/>
    </row>
    <row r="3976" spans="1:43" s="4" customFormat="1" ht="23.25" x14ac:dyDescent="0.25">
      <c r="A3976" s="40" t="s">
        <v>1310</v>
      </c>
      <c r="B3976" s="41" t="s">
        <v>690</v>
      </c>
      <c r="C3976" s="374" t="s">
        <v>691</v>
      </c>
      <c r="D3976" s="374"/>
      <c r="E3976" s="374"/>
      <c r="F3976" s="42" t="s">
        <v>215</v>
      </c>
      <c r="G3976" s="43">
        <v>0.98</v>
      </c>
      <c r="H3976" s="44">
        <v>1</v>
      </c>
      <c r="I3976" s="68">
        <v>0.98</v>
      </c>
      <c r="J3976" s="45"/>
      <c r="K3976" s="43"/>
      <c r="L3976" s="45"/>
      <c r="M3976" s="43"/>
      <c r="N3976" s="46"/>
      <c r="AF3976" s="39"/>
      <c r="AG3976" s="47"/>
      <c r="AH3976" s="47" t="s">
        <v>691</v>
      </c>
      <c r="AN3976" s="47"/>
      <c r="AO3976" s="47"/>
      <c r="AQ3976" s="47"/>
    </row>
    <row r="3977" spans="1:43" s="4" customFormat="1" ht="15" x14ac:dyDescent="0.25">
      <c r="A3977" s="69"/>
      <c r="B3977" s="50"/>
      <c r="C3977" s="372" t="s">
        <v>2566</v>
      </c>
      <c r="D3977" s="372"/>
      <c r="E3977" s="372"/>
      <c r="F3977" s="372"/>
      <c r="G3977" s="372"/>
      <c r="H3977" s="372"/>
      <c r="I3977" s="372"/>
      <c r="J3977" s="372"/>
      <c r="K3977" s="372"/>
      <c r="L3977" s="372"/>
      <c r="M3977" s="372"/>
      <c r="N3977" s="377"/>
      <c r="AF3977" s="39"/>
      <c r="AG3977" s="47"/>
      <c r="AH3977" s="47"/>
      <c r="AI3977" s="3" t="s">
        <v>2566</v>
      </c>
      <c r="AN3977" s="47"/>
      <c r="AO3977" s="47"/>
      <c r="AQ3977" s="47"/>
    </row>
    <row r="3978" spans="1:43" s="4" customFormat="1" ht="22.5" x14ac:dyDescent="0.25">
      <c r="A3978" s="103"/>
      <c r="B3978" s="49" t="s">
        <v>217</v>
      </c>
      <c r="C3978" s="368" t="s">
        <v>218</v>
      </c>
      <c r="D3978" s="368"/>
      <c r="E3978" s="368"/>
      <c r="F3978" s="368"/>
      <c r="G3978" s="368"/>
      <c r="H3978" s="368"/>
      <c r="I3978" s="368"/>
      <c r="J3978" s="368"/>
      <c r="K3978" s="368"/>
      <c r="L3978" s="368"/>
      <c r="M3978" s="368"/>
      <c r="N3978" s="376"/>
      <c r="AF3978" s="39"/>
      <c r="AG3978" s="47"/>
      <c r="AH3978" s="47"/>
      <c r="AJ3978" s="3" t="s">
        <v>218</v>
      </c>
      <c r="AN3978" s="47"/>
      <c r="AO3978" s="47"/>
      <c r="AQ3978" s="47"/>
    </row>
    <row r="3979" spans="1:43" s="4" customFormat="1" ht="15" x14ac:dyDescent="0.25">
      <c r="A3979" s="48"/>
      <c r="B3979" s="49" t="s">
        <v>58</v>
      </c>
      <c r="C3979" s="372" t="s">
        <v>62</v>
      </c>
      <c r="D3979" s="372"/>
      <c r="E3979" s="372"/>
      <c r="F3979" s="51"/>
      <c r="G3979" s="52"/>
      <c r="H3979" s="52"/>
      <c r="I3979" s="52"/>
      <c r="J3979" s="53">
        <v>49.82</v>
      </c>
      <c r="K3979" s="54">
        <v>1.1499999999999999</v>
      </c>
      <c r="L3979" s="53">
        <v>56.15</v>
      </c>
      <c r="M3979" s="54">
        <v>34.96</v>
      </c>
      <c r="N3979" s="55">
        <v>1963</v>
      </c>
      <c r="AF3979" s="39"/>
      <c r="AG3979" s="47"/>
      <c r="AH3979" s="47"/>
      <c r="AK3979" s="3" t="s">
        <v>62</v>
      </c>
      <c r="AN3979" s="47"/>
      <c r="AO3979" s="47"/>
      <c r="AQ3979" s="47"/>
    </row>
    <row r="3980" spans="1:43" s="4" customFormat="1" ht="15" x14ac:dyDescent="0.25">
      <c r="A3980" s="48"/>
      <c r="B3980" s="49" t="s">
        <v>73</v>
      </c>
      <c r="C3980" s="372" t="s">
        <v>175</v>
      </c>
      <c r="D3980" s="372"/>
      <c r="E3980" s="372"/>
      <c r="F3980" s="51"/>
      <c r="G3980" s="52"/>
      <c r="H3980" s="52"/>
      <c r="I3980" s="52"/>
      <c r="J3980" s="53">
        <v>256.27</v>
      </c>
      <c r="K3980" s="54">
        <v>1.1499999999999999</v>
      </c>
      <c r="L3980" s="53">
        <v>288.82</v>
      </c>
      <c r="M3980" s="52"/>
      <c r="N3980" s="58"/>
      <c r="AF3980" s="39"/>
      <c r="AG3980" s="47"/>
      <c r="AH3980" s="47"/>
      <c r="AK3980" s="3" t="s">
        <v>175</v>
      </c>
      <c r="AN3980" s="47"/>
      <c r="AO3980" s="47"/>
      <c r="AQ3980" s="47"/>
    </row>
    <row r="3981" spans="1:43" s="4" customFormat="1" ht="15" x14ac:dyDescent="0.25">
      <c r="A3981" s="48"/>
      <c r="B3981" s="49" t="s">
        <v>78</v>
      </c>
      <c r="C3981" s="372" t="s">
        <v>176</v>
      </c>
      <c r="D3981" s="372"/>
      <c r="E3981" s="372"/>
      <c r="F3981" s="51"/>
      <c r="G3981" s="52"/>
      <c r="H3981" s="52"/>
      <c r="I3981" s="52"/>
      <c r="J3981" s="53">
        <v>45.24</v>
      </c>
      <c r="K3981" s="54">
        <v>1.1499999999999999</v>
      </c>
      <c r="L3981" s="53">
        <v>50.99</v>
      </c>
      <c r="M3981" s="54">
        <v>34.96</v>
      </c>
      <c r="N3981" s="55">
        <v>1782.61</v>
      </c>
      <c r="AF3981" s="39"/>
      <c r="AG3981" s="47"/>
      <c r="AH3981" s="47"/>
      <c r="AK3981" s="3" t="s">
        <v>176</v>
      </c>
      <c r="AN3981" s="47"/>
      <c r="AO3981" s="47"/>
      <c r="AQ3981" s="47"/>
    </row>
    <row r="3982" spans="1:43" s="4" customFormat="1" ht="15" x14ac:dyDescent="0.25">
      <c r="A3982" s="48"/>
      <c r="B3982" s="49" t="s">
        <v>122</v>
      </c>
      <c r="C3982" s="372" t="s">
        <v>177</v>
      </c>
      <c r="D3982" s="372"/>
      <c r="E3982" s="372"/>
      <c r="F3982" s="51"/>
      <c r="G3982" s="52"/>
      <c r="H3982" s="52"/>
      <c r="I3982" s="52"/>
      <c r="J3982" s="53">
        <v>1</v>
      </c>
      <c r="K3982" s="52"/>
      <c r="L3982" s="53">
        <v>0.98</v>
      </c>
      <c r="M3982" s="52"/>
      <c r="N3982" s="58"/>
      <c r="AF3982" s="39"/>
      <c r="AG3982" s="47"/>
      <c r="AH3982" s="47"/>
      <c r="AK3982" s="3" t="s">
        <v>177</v>
      </c>
      <c r="AN3982" s="47"/>
      <c r="AO3982" s="47"/>
      <c r="AQ3982" s="47"/>
    </row>
    <row r="3983" spans="1:43" s="4" customFormat="1" ht="15" x14ac:dyDescent="0.25">
      <c r="A3983" s="56"/>
      <c r="B3983" s="49"/>
      <c r="C3983" s="372" t="s">
        <v>63</v>
      </c>
      <c r="D3983" s="372"/>
      <c r="E3983" s="372"/>
      <c r="F3983" s="51" t="s">
        <v>64</v>
      </c>
      <c r="G3983" s="104">
        <v>5.3</v>
      </c>
      <c r="H3983" s="54">
        <v>1.1499999999999999</v>
      </c>
      <c r="I3983" s="70">
        <v>5.9730999999999996</v>
      </c>
      <c r="J3983" s="57"/>
      <c r="K3983" s="52"/>
      <c r="L3983" s="57"/>
      <c r="M3983" s="52"/>
      <c r="N3983" s="58"/>
      <c r="AF3983" s="39"/>
      <c r="AG3983" s="47"/>
      <c r="AH3983" s="47"/>
      <c r="AL3983" s="3" t="s">
        <v>63</v>
      </c>
      <c r="AN3983" s="47"/>
      <c r="AO3983" s="47"/>
      <c r="AQ3983" s="47"/>
    </row>
    <row r="3984" spans="1:43" s="4" customFormat="1" ht="15" x14ac:dyDescent="0.25">
      <c r="A3984" s="56"/>
      <c r="B3984" s="49"/>
      <c r="C3984" s="372" t="s">
        <v>178</v>
      </c>
      <c r="D3984" s="372"/>
      <c r="E3984" s="372"/>
      <c r="F3984" s="51" t="s">
        <v>64</v>
      </c>
      <c r="G3984" s="104">
        <v>3.9</v>
      </c>
      <c r="H3984" s="54">
        <v>1.1499999999999999</v>
      </c>
      <c r="I3984" s="70">
        <v>4.3952999999999998</v>
      </c>
      <c r="J3984" s="57"/>
      <c r="K3984" s="52"/>
      <c r="L3984" s="57"/>
      <c r="M3984" s="52"/>
      <c r="N3984" s="58"/>
      <c r="AF3984" s="39"/>
      <c r="AG3984" s="47"/>
      <c r="AH3984" s="47"/>
      <c r="AL3984" s="3" t="s">
        <v>178</v>
      </c>
      <c r="AN3984" s="47"/>
      <c r="AO3984" s="47"/>
      <c r="AQ3984" s="47"/>
    </row>
    <row r="3985" spans="1:43" s="4" customFormat="1" ht="15" x14ac:dyDescent="0.25">
      <c r="A3985" s="48"/>
      <c r="B3985" s="49"/>
      <c r="C3985" s="375" t="s">
        <v>65</v>
      </c>
      <c r="D3985" s="375"/>
      <c r="E3985" s="375"/>
      <c r="F3985" s="59"/>
      <c r="G3985" s="60"/>
      <c r="H3985" s="60"/>
      <c r="I3985" s="60"/>
      <c r="J3985" s="61">
        <v>307.08999999999997</v>
      </c>
      <c r="K3985" s="60"/>
      <c r="L3985" s="61">
        <v>345.95</v>
      </c>
      <c r="M3985" s="60"/>
      <c r="N3985" s="62"/>
      <c r="AF3985" s="39"/>
      <c r="AG3985" s="47"/>
      <c r="AH3985" s="47"/>
      <c r="AM3985" s="3" t="s">
        <v>65</v>
      </c>
      <c r="AN3985" s="47"/>
      <c r="AO3985" s="47"/>
      <c r="AQ3985" s="47"/>
    </row>
    <row r="3986" spans="1:43" s="4" customFormat="1" ht="15" x14ac:dyDescent="0.25">
      <c r="A3986" s="56"/>
      <c r="B3986" s="49"/>
      <c r="C3986" s="372" t="s">
        <v>66</v>
      </c>
      <c r="D3986" s="372"/>
      <c r="E3986" s="372"/>
      <c r="F3986" s="51"/>
      <c r="G3986" s="52"/>
      <c r="H3986" s="52"/>
      <c r="I3986" s="52"/>
      <c r="J3986" s="57"/>
      <c r="K3986" s="52"/>
      <c r="L3986" s="53">
        <v>107.14</v>
      </c>
      <c r="M3986" s="52"/>
      <c r="N3986" s="55">
        <v>3745.61</v>
      </c>
      <c r="AF3986" s="39"/>
      <c r="AG3986" s="47"/>
      <c r="AH3986" s="47"/>
      <c r="AL3986" s="3" t="s">
        <v>66</v>
      </c>
      <c r="AN3986" s="47"/>
      <c r="AO3986" s="47"/>
      <c r="AQ3986" s="47"/>
    </row>
    <row r="3987" spans="1:43" s="4" customFormat="1" ht="23.25" x14ac:dyDescent="0.25">
      <c r="A3987" s="56"/>
      <c r="B3987" s="49" t="s">
        <v>681</v>
      </c>
      <c r="C3987" s="372" t="s">
        <v>682</v>
      </c>
      <c r="D3987" s="372"/>
      <c r="E3987" s="372"/>
      <c r="F3987" s="51" t="s">
        <v>69</v>
      </c>
      <c r="G3987" s="63">
        <v>97</v>
      </c>
      <c r="H3987" s="52"/>
      <c r="I3987" s="63">
        <v>97</v>
      </c>
      <c r="J3987" s="57"/>
      <c r="K3987" s="52"/>
      <c r="L3987" s="53">
        <v>103.93</v>
      </c>
      <c r="M3987" s="52"/>
      <c r="N3987" s="55">
        <v>3633.24</v>
      </c>
      <c r="AF3987" s="39"/>
      <c r="AG3987" s="47"/>
      <c r="AH3987" s="47"/>
      <c r="AL3987" s="3" t="s">
        <v>682</v>
      </c>
      <c r="AN3987" s="47"/>
      <c r="AO3987" s="47"/>
      <c r="AQ3987" s="47"/>
    </row>
    <row r="3988" spans="1:43" s="4" customFormat="1" ht="23.25" x14ac:dyDescent="0.25">
      <c r="A3988" s="56"/>
      <c r="B3988" s="49" t="s">
        <v>683</v>
      </c>
      <c r="C3988" s="372" t="s">
        <v>684</v>
      </c>
      <c r="D3988" s="372"/>
      <c r="E3988" s="372"/>
      <c r="F3988" s="51" t="s">
        <v>69</v>
      </c>
      <c r="G3988" s="63">
        <v>51</v>
      </c>
      <c r="H3988" s="52"/>
      <c r="I3988" s="63">
        <v>51</v>
      </c>
      <c r="J3988" s="57"/>
      <c r="K3988" s="52"/>
      <c r="L3988" s="53">
        <v>54.64</v>
      </c>
      <c r="M3988" s="52"/>
      <c r="N3988" s="55">
        <v>1910.26</v>
      </c>
      <c r="AF3988" s="39"/>
      <c r="AG3988" s="47"/>
      <c r="AH3988" s="47"/>
      <c r="AL3988" s="3" t="s">
        <v>684</v>
      </c>
      <c r="AN3988" s="47"/>
      <c r="AO3988" s="47"/>
      <c r="AQ3988" s="47"/>
    </row>
    <row r="3989" spans="1:43" s="4" customFormat="1" ht="15" x14ac:dyDescent="0.25">
      <c r="A3989" s="65"/>
      <c r="B3989" s="66"/>
      <c r="C3989" s="374" t="s">
        <v>72</v>
      </c>
      <c r="D3989" s="374"/>
      <c r="E3989" s="374"/>
      <c r="F3989" s="42"/>
      <c r="G3989" s="43"/>
      <c r="H3989" s="43"/>
      <c r="I3989" s="43"/>
      <c r="J3989" s="45"/>
      <c r="K3989" s="43"/>
      <c r="L3989" s="67">
        <v>504.52</v>
      </c>
      <c r="M3989" s="60"/>
      <c r="N3989" s="46"/>
      <c r="AF3989" s="39"/>
      <c r="AG3989" s="47"/>
      <c r="AH3989" s="47"/>
      <c r="AN3989" s="47" t="s">
        <v>72</v>
      </c>
      <c r="AO3989" s="47"/>
      <c r="AQ3989" s="47"/>
    </row>
    <row r="3990" spans="1:43" s="4" customFormat="1" ht="23.25" x14ac:dyDescent="0.25">
      <c r="A3990" s="40" t="s">
        <v>1312</v>
      </c>
      <c r="B3990" s="41" t="s">
        <v>694</v>
      </c>
      <c r="C3990" s="374" t="s">
        <v>695</v>
      </c>
      <c r="D3990" s="374"/>
      <c r="E3990" s="374"/>
      <c r="F3990" s="42" t="s">
        <v>215</v>
      </c>
      <c r="G3990" s="43">
        <v>0.3</v>
      </c>
      <c r="H3990" s="44">
        <v>1</v>
      </c>
      <c r="I3990" s="120">
        <v>0.3</v>
      </c>
      <c r="J3990" s="45"/>
      <c r="K3990" s="43"/>
      <c r="L3990" s="45"/>
      <c r="M3990" s="43"/>
      <c r="N3990" s="46"/>
      <c r="AF3990" s="39"/>
      <c r="AG3990" s="47"/>
      <c r="AH3990" s="47" t="s">
        <v>695</v>
      </c>
      <c r="AN3990" s="47"/>
      <c r="AO3990" s="47"/>
      <c r="AQ3990" s="47"/>
    </row>
    <row r="3991" spans="1:43" s="4" customFormat="1" ht="15" x14ac:dyDescent="0.25">
      <c r="A3991" s="69"/>
      <c r="B3991" s="50"/>
      <c r="C3991" s="372" t="s">
        <v>2567</v>
      </c>
      <c r="D3991" s="372"/>
      <c r="E3991" s="372"/>
      <c r="F3991" s="372"/>
      <c r="G3991" s="372"/>
      <c r="H3991" s="372"/>
      <c r="I3991" s="372"/>
      <c r="J3991" s="372"/>
      <c r="K3991" s="372"/>
      <c r="L3991" s="372"/>
      <c r="M3991" s="372"/>
      <c r="N3991" s="377"/>
      <c r="AF3991" s="39"/>
      <c r="AG3991" s="47"/>
      <c r="AH3991" s="47"/>
      <c r="AI3991" s="3" t="s">
        <v>2567</v>
      </c>
      <c r="AN3991" s="47"/>
      <c r="AO3991" s="47"/>
      <c r="AQ3991" s="47"/>
    </row>
    <row r="3992" spans="1:43" s="4" customFormat="1" ht="22.5" x14ac:dyDescent="0.25">
      <c r="A3992" s="103"/>
      <c r="B3992" s="49" t="s">
        <v>217</v>
      </c>
      <c r="C3992" s="368" t="s">
        <v>218</v>
      </c>
      <c r="D3992" s="368"/>
      <c r="E3992" s="368"/>
      <c r="F3992" s="368"/>
      <c r="G3992" s="368"/>
      <c r="H3992" s="368"/>
      <c r="I3992" s="368"/>
      <c r="J3992" s="368"/>
      <c r="K3992" s="368"/>
      <c r="L3992" s="368"/>
      <c r="M3992" s="368"/>
      <c r="N3992" s="376"/>
      <c r="AF3992" s="39"/>
      <c r="AG3992" s="47"/>
      <c r="AH3992" s="47"/>
      <c r="AJ3992" s="3" t="s">
        <v>218</v>
      </c>
      <c r="AN3992" s="47"/>
      <c r="AO3992" s="47"/>
      <c r="AQ3992" s="47"/>
    </row>
    <row r="3993" spans="1:43" s="4" customFormat="1" ht="15" x14ac:dyDescent="0.25">
      <c r="A3993" s="48"/>
      <c r="B3993" s="49" t="s">
        <v>58</v>
      </c>
      <c r="C3993" s="372" t="s">
        <v>62</v>
      </c>
      <c r="D3993" s="372"/>
      <c r="E3993" s="372"/>
      <c r="F3993" s="51"/>
      <c r="G3993" s="52"/>
      <c r="H3993" s="52"/>
      <c r="I3993" s="52"/>
      <c r="J3993" s="53">
        <v>18.71</v>
      </c>
      <c r="K3993" s="54">
        <v>1.1499999999999999</v>
      </c>
      <c r="L3993" s="53">
        <v>6.45</v>
      </c>
      <c r="M3993" s="54">
        <v>34.96</v>
      </c>
      <c r="N3993" s="64">
        <v>225.49</v>
      </c>
      <c r="AF3993" s="39"/>
      <c r="AG3993" s="47"/>
      <c r="AH3993" s="47"/>
      <c r="AK3993" s="3" t="s">
        <v>62</v>
      </c>
      <c r="AN3993" s="47"/>
      <c r="AO3993" s="47"/>
      <c r="AQ3993" s="47"/>
    </row>
    <row r="3994" spans="1:43" s="4" customFormat="1" ht="15" x14ac:dyDescent="0.25">
      <c r="A3994" s="48"/>
      <c r="B3994" s="49" t="s">
        <v>73</v>
      </c>
      <c r="C3994" s="372" t="s">
        <v>175</v>
      </c>
      <c r="D3994" s="372"/>
      <c r="E3994" s="372"/>
      <c r="F3994" s="51"/>
      <c r="G3994" s="52"/>
      <c r="H3994" s="52"/>
      <c r="I3994" s="52"/>
      <c r="J3994" s="53">
        <v>5.26</v>
      </c>
      <c r="K3994" s="54">
        <v>1.1499999999999999</v>
      </c>
      <c r="L3994" s="53">
        <v>1.81</v>
      </c>
      <c r="M3994" s="52"/>
      <c r="N3994" s="58"/>
      <c r="AF3994" s="39"/>
      <c r="AG3994" s="47"/>
      <c r="AH3994" s="47"/>
      <c r="AK3994" s="3" t="s">
        <v>175</v>
      </c>
      <c r="AN3994" s="47"/>
      <c r="AO3994" s="47"/>
      <c r="AQ3994" s="47"/>
    </row>
    <row r="3995" spans="1:43" s="4" customFormat="1" ht="15" x14ac:dyDescent="0.25">
      <c r="A3995" s="48"/>
      <c r="B3995" s="49" t="s">
        <v>78</v>
      </c>
      <c r="C3995" s="372" t="s">
        <v>176</v>
      </c>
      <c r="D3995" s="372"/>
      <c r="E3995" s="372"/>
      <c r="F3995" s="51"/>
      <c r="G3995" s="52"/>
      <c r="H3995" s="52"/>
      <c r="I3995" s="52"/>
      <c r="J3995" s="53">
        <v>0.93</v>
      </c>
      <c r="K3995" s="54">
        <v>1.1499999999999999</v>
      </c>
      <c r="L3995" s="53">
        <v>0.32</v>
      </c>
      <c r="M3995" s="54">
        <v>34.96</v>
      </c>
      <c r="N3995" s="64">
        <v>11.19</v>
      </c>
      <c r="AF3995" s="39"/>
      <c r="AG3995" s="47"/>
      <c r="AH3995" s="47"/>
      <c r="AK3995" s="3" t="s">
        <v>176</v>
      </c>
      <c r="AN3995" s="47"/>
      <c r="AO3995" s="47"/>
      <c r="AQ3995" s="47"/>
    </row>
    <row r="3996" spans="1:43" s="4" customFormat="1" ht="15" x14ac:dyDescent="0.25">
      <c r="A3996" s="48"/>
      <c r="B3996" s="49" t="s">
        <v>122</v>
      </c>
      <c r="C3996" s="372" t="s">
        <v>177</v>
      </c>
      <c r="D3996" s="372"/>
      <c r="E3996" s="372"/>
      <c r="F3996" s="51"/>
      <c r="G3996" s="52"/>
      <c r="H3996" s="52"/>
      <c r="I3996" s="52"/>
      <c r="J3996" s="53">
        <v>0.37</v>
      </c>
      <c r="K3996" s="52"/>
      <c r="L3996" s="53">
        <v>0.11</v>
      </c>
      <c r="M3996" s="52"/>
      <c r="N3996" s="58"/>
      <c r="AF3996" s="39"/>
      <c r="AG3996" s="47"/>
      <c r="AH3996" s="47"/>
      <c r="AK3996" s="3" t="s">
        <v>177</v>
      </c>
      <c r="AN3996" s="47"/>
      <c r="AO3996" s="47"/>
      <c r="AQ3996" s="47"/>
    </row>
    <row r="3997" spans="1:43" s="4" customFormat="1" ht="15" x14ac:dyDescent="0.25">
      <c r="A3997" s="56"/>
      <c r="B3997" s="49"/>
      <c r="C3997" s="372" t="s">
        <v>63</v>
      </c>
      <c r="D3997" s="372"/>
      <c r="E3997" s="372"/>
      <c r="F3997" s="51" t="s">
        <v>64</v>
      </c>
      <c r="G3997" s="54">
        <v>1.99</v>
      </c>
      <c r="H3997" s="54">
        <v>1.1499999999999999</v>
      </c>
      <c r="I3997" s="114">
        <v>0.68654999999999999</v>
      </c>
      <c r="J3997" s="57"/>
      <c r="K3997" s="52"/>
      <c r="L3997" s="57"/>
      <c r="M3997" s="52"/>
      <c r="N3997" s="58"/>
      <c r="AF3997" s="39"/>
      <c r="AG3997" s="47"/>
      <c r="AH3997" s="47"/>
      <c r="AL3997" s="3" t="s">
        <v>63</v>
      </c>
      <c r="AN3997" s="47"/>
      <c r="AO3997" s="47"/>
      <c r="AQ3997" s="47"/>
    </row>
    <row r="3998" spans="1:43" s="4" customFormat="1" ht="15" x14ac:dyDescent="0.25">
      <c r="A3998" s="56"/>
      <c r="B3998" s="49"/>
      <c r="C3998" s="372" t="s">
        <v>178</v>
      </c>
      <c r="D3998" s="372"/>
      <c r="E3998" s="372"/>
      <c r="F3998" s="51" t="s">
        <v>64</v>
      </c>
      <c r="G3998" s="54">
        <v>0.08</v>
      </c>
      <c r="H3998" s="54">
        <v>1.1499999999999999</v>
      </c>
      <c r="I3998" s="70">
        <v>2.76E-2</v>
      </c>
      <c r="J3998" s="57"/>
      <c r="K3998" s="52"/>
      <c r="L3998" s="57"/>
      <c r="M3998" s="52"/>
      <c r="N3998" s="58"/>
      <c r="AF3998" s="39"/>
      <c r="AG3998" s="47"/>
      <c r="AH3998" s="47"/>
      <c r="AL3998" s="3" t="s">
        <v>178</v>
      </c>
      <c r="AN3998" s="47"/>
      <c r="AO3998" s="47"/>
      <c r="AQ3998" s="47"/>
    </row>
    <row r="3999" spans="1:43" s="4" customFormat="1" ht="15" x14ac:dyDescent="0.25">
      <c r="A3999" s="48"/>
      <c r="B3999" s="49"/>
      <c r="C3999" s="375" t="s">
        <v>65</v>
      </c>
      <c r="D3999" s="375"/>
      <c r="E3999" s="375"/>
      <c r="F3999" s="59"/>
      <c r="G3999" s="60"/>
      <c r="H3999" s="60"/>
      <c r="I3999" s="60"/>
      <c r="J3999" s="61">
        <v>24.34</v>
      </c>
      <c r="K3999" s="60"/>
      <c r="L3999" s="61">
        <v>8.3699999999999992</v>
      </c>
      <c r="M3999" s="60"/>
      <c r="N3999" s="62"/>
      <c r="AF3999" s="39"/>
      <c r="AG3999" s="47"/>
      <c r="AH3999" s="47"/>
      <c r="AM3999" s="3" t="s">
        <v>65</v>
      </c>
      <c r="AN3999" s="47"/>
      <c r="AO3999" s="47"/>
      <c r="AQ3999" s="47"/>
    </row>
    <row r="4000" spans="1:43" s="4" customFormat="1" ht="15" x14ac:dyDescent="0.25">
      <c r="A4000" s="56"/>
      <c r="B4000" s="49"/>
      <c r="C4000" s="372" t="s">
        <v>66</v>
      </c>
      <c r="D4000" s="372"/>
      <c r="E4000" s="372"/>
      <c r="F4000" s="51"/>
      <c r="G4000" s="52"/>
      <c r="H4000" s="52"/>
      <c r="I4000" s="52"/>
      <c r="J4000" s="57"/>
      <c r="K4000" s="52"/>
      <c r="L4000" s="53">
        <v>6.77</v>
      </c>
      <c r="M4000" s="52"/>
      <c r="N4000" s="64">
        <v>236.68</v>
      </c>
      <c r="AF4000" s="39"/>
      <c r="AG4000" s="47"/>
      <c r="AH4000" s="47"/>
      <c r="AL4000" s="3" t="s">
        <v>66</v>
      </c>
      <c r="AN4000" s="47"/>
      <c r="AO4000" s="47"/>
      <c r="AQ4000" s="47"/>
    </row>
    <row r="4001" spans="1:43" s="4" customFormat="1" ht="23.25" x14ac:dyDescent="0.25">
      <c r="A4001" s="56"/>
      <c r="B4001" s="49" t="s">
        <v>681</v>
      </c>
      <c r="C4001" s="372" t="s">
        <v>682</v>
      </c>
      <c r="D4001" s="372"/>
      <c r="E4001" s="372"/>
      <c r="F4001" s="51" t="s">
        <v>69</v>
      </c>
      <c r="G4001" s="63">
        <v>97</v>
      </c>
      <c r="H4001" s="52"/>
      <c r="I4001" s="63">
        <v>97</v>
      </c>
      <c r="J4001" s="57"/>
      <c r="K4001" s="52"/>
      <c r="L4001" s="53">
        <v>6.57</v>
      </c>
      <c r="M4001" s="52"/>
      <c r="N4001" s="64">
        <v>229.58</v>
      </c>
      <c r="AF4001" s="39"/>
      <c r="AG4001" s="47"/>
      <c r="AH4001" s="47"/>
      <c r="AL4001" s="3" t="s">
        <v>682</v>
      </c>
      <c r="AN4001" s="47"/>
      <c r="AO4001" s="47"/>
      <c r="AQ4001" s="47"/>
    </row>
    <row r="4002" spans="1:43" s="4" customFormat="1" ht="23.25" x14ac:dyDescent="0.25">
      <c r="A4002" s="56"/>
      <c r="B4002" s="49" t="s">
        <v>683</v>
      </c>
      <c r="C4002" s="372" t="s">
        <v>684</v>
      </c>
      <c r="D4002" s="372"/>
      <c r="E4002" s="372"/>
      <c r="F4002" s="51" t="s">
        <v>69</v>
      </c>
      <c r="G4002" s="63">
        <v>51</v>
      </c>
      <c r="H4002" s="52"/>
      <c r="I4002" s="63">
        <v>51</v>
      </c>
      <c r="J4002" s="57"/>
      <c r="K4002" s="52"/>
      <c r="L4002" s="53">
        <v>3.45</v>
      </c>
      <c r="M4002" s="52"/>
      <c r="N4002" s="64">
        <v>120.71</v>
      </c>
      <c r="AF4002" s="39"/>
      <c r="AG4002" s="47"/>
      <c r="AH4002" s="47"/>
      <c r="AL4002" s="3" t="s">
        <v>684</v>
      </c>
      <c r="AN4002" s="47"/>
      <c r="AO4002" s="47"/>
      <c r="AQ4002" s="47"/>
    </row>
    <row r="4003" spans="1:43" s="4" customFormat="1" ht="15" x14ac:dyDescent="0.25">
      <c r="A4003" s="65"/>
      <c r="B4003" s="66"/>
      <c r="C4003" s="374" t="s">
        <v>72</v>
      </c>
      <c r="D4003" s="374"/>
      <c r="E4003" s="374"/>
      <c r="F4003" s="42"/>
      <c r="G4003" s="43"/>
      <c r="H4003" s="43"/>
      <c r="I4003" s="43"/>
      <c r="J4003" s="45"/>
      <c r="K4003" s="43"/>
      <c r="L4003" s="67">
        <v>18.39</v>
      </c>
      <c r="M4003" s="60"/>
      <c r="N4003" s="46"/>
      <c r="AF4003" s="39"/>
      <c r="AG4003" s="47"/>
      <c r="AH4003" s="47"/>
      <c r="AN4003" s="47" t="s">
        <v>72</v>
      </c>
      <c r="AO4003" s="47"/>
      <c r="AQ4003" s="47"/>
    </row>
    <row r="4004" spans="1:43" s="4" customFormat="1" ht="23.25" x14ac:dyDescent="0.25">
      <c r="A4004" s="40" t="s">
        <v>1314</v>
      </c>
      <c r="B4004" s="41" t="s">
        <v>698</v>
      </c>
      <c r="C4004" s="374" t="s">
        <v>699</v>
      </c>
      <c r="D4004" s="374"/>
      <c r="E4004" s="374"/>
      <c r="F4004" s="42" t="s">
        <v>185</v>
      </c>
      <c r="G4004" s="43">
        <v>11.46</v>
      </c>
      <c r="H4004" s="44">
        <v>1</v>
      </c>
      <c r="I4004" s="68">
        <v>11.46</v>
      </c>
      <c r="J4004" s="67">
        <v>54.95</v>
      </c>
      <c r="K4004" s="43"/>
      <c r="L4004" s="67">
        <v>629.73</v>
      </c>
      <c r="M4004" s="43"/>
      <c r="N4004" s="46"/>
      <c r="AF4004" s="39"/>
      <c r="AG4004" s="47"/>
      <c r="AH4004" s="47" t="s">
        <v>699</v>
      </c>
      <c r="AN4004" s="47"/>
      <c r="AO4004" s="47"/>
      <c r="AQ4004" s="47"/>
    </row>
    <row r="4005" spans="1:43" s="4" customFormat="1" ht="15" x14ac:dyDescent="0.25">
      <c r="A4005" s="69"/>
      <c r="B4005" s="50"/>
      <c r="C4005" s="372" t="s">
        <v>2568</v>
      </c>
      <c r="D4005" s="372"/>
      <c r="E4005" s="372"/>
      <c r="F4005" s="372"/>
      <c r="G4005" s="372"/>
      <c r="H4005" s="372"/>
      <c r="I4005" s="372"/>
      <c r="J4005" s="372"/>
      <c r="K4005" s="372"/>
      <c r="L4005" s="372"/>
      <c r="M4005" s="372"/>
      <c r="N4005" s="377"/>
      <c r="AF4005" s="39"/>
      <c r="AG4005" s="47"/>
      <c r="AH4005" s="47"/>
      <c r="AI4005" s="3" t="s">
        <v>2568</v>
      </c>
      <c r="AN4005" s="47"/>
      <c r="AO4005" s="47"/>
      <c r="AQ4005" s="47"/>
    </row>
    <row r="4006" spans="1:43" s="4" customFormat="1" ht="15" x14ac:dyDescent="0.25">
      <c r="A4006" s="65"/>
      <c r="B4006" s="66"/>
      <c r="C4006" s="374" t="s">
        <v>72</v>
      </c>
      <c r="D4006" s="374"/>
      <c r="E4006" s="374"/>
      <c r="F4006" s="42"/>
      <c r="G4006" s="43"/>
      <c r="H4006" s="43"/>
      <c r="I4006" s="43"/>
      <c r="J4006" s="45"/>
      <c r="K4006" s="43"/>
      <c r="L4006" s="67">
        <v>629.73</v>
      </c>
      <c r="M4006" s="60"/>
      <c r="N4006" s="46"/>
      <c r="AF4006" s="39"/>
      <c r="AG4006" s="47"/>
      <c r="AH4006" s="47"/>
      <c r="AN4006" s="47" t="s">
        <v>72</v>
      </c>
      <c r="AO4006" s="47"/>
      <c r="AQ4006" s="47"/>
    </row>
    <row r="4007" spans="1:43" s="4" customFormat="1" ht="45.75" x14ac:dyDescent="0.25">
      <c r="A4007" s="40" t="s">
        <v>1315</v>
      </c>
      <c r="B4007" s="41" t="s">
        <v>745</v>
      </c>
      <c r="C4007" s="374" t="s">
        <v>2518</v>
      </c>
      <c r="D4007" s="374"/>
      <c r="E4007" s="374"/>
      <c r="F4007" s="42" t="s">
        <v>318</v>
      </c>
      <c r="G4007" s="43">
        <v>0.48</v>
      </c>
      <c r="H4007" s="44">
        <v>1</v>
      </c>
      <c r="I4007" s="68">
        <v>0.48</v>
      </c>
      <c r="J4007" s="45"/>
      <c r="K4007" s="43"/>
      <c r="L4007" s="45"/>
      <c r="M4007" s="43"/>
      <c r="N4007" s="46"/>
      <c r="AF4007" s="39"/>
      <c r="AG4007" s="47"/>
      <c r="AH4007" s="47" t="s">
        <v>2518</v>
      </c>
      <c r="AN4007" s="47"/>
      <c r="AO4007" s="47"/>
      <c r="AQ4007" s="47"/>
    </row>
    <row r="4008" spans="1:43" s="4" customFormat="1" ht="15" x14ac:dyDescent="0.25">
      <c r="A4008" s="69"/>
      <c r="B4008" s="50"/>
      <c r="C4008" s="372" t="s">
        <v>2555</v>
      </c>
      <c r="D4008" s="372"/>
      <c r="E4008" s="372"/>
      <c r="F4008" s="372"/>
      <c r="G4008" s="372"/>
      <c r="H4008" s="372"/>
      <c r="I4008" s="372"/>
      <c r="J4008" s="372"/>
      <c r="K4008" s="372"/>
      <c r="L4008" s="372"/>
      <c r="M4008" s="372"/>
      <c r="N4008" s="377"/>
      <c r="AF4008" s="39"/>
      <c r="AG4008" s="47"/>
      <c r="AH4008" s="47"/>
      <c r="AI4008" s="3" t="s">
        <v>2555</v>
      </c>
      <c r="AN4008" s="47"/>
      <c r="AO4008" s="47"/>
      <c r="AQ4008" s="47"/>
    </row>
    <row r="4009" spans="1:43" s="4" customFormat="1" ht="22.5" x14ac:dyDescent="0.25">
      <c r="A4009" s="103"/>
      <c r="B4009" s="49" t="s">
        <v>217</v>
      </c>
      <c r="C4009" s="368" t="s">
        <v>218</v>
      </c>
      <c r="D4009" s="368"/>
      <c r="E4009" s="368"/>
      <c r="F4009" s="368"/>
      <c r="G4009" s="368"/>
      <c r="H4009" s="368"/>
      <c r="I4009" s="368"/>
      <c r="J4009" s="368"/>
      <c r="K4009" s="368"/>
      <c r="L4009" s="368"/>
      <c r="M4009" s="368"/>
      <c r="N4009" s="376"/>
      <c r="AF4009" s="39"/>
      <c r="AG4009" s="47"/>
      <c r="AH4009" s="47"/>
      <c r="AJ4009" s="3" t="s">
        <v>218</v>
      </c>
      <c r="AN4009" s="47"/>
      <c r="AO4009" s="47"/>
      <c r="AQ4009" s="47"/>
    </row>
    <row r="4010" spans="1:43" s="4" customFormat="1" ht="15" x14ac:dyDescent="0.25">
      <c r="A4010" s="48"/>
      <c r="B4010" s="49" t="s">
        <v>58</v>
      </c>
      <c r="C4010" s="372" t="s">
        <v>62</v>
      </c>
      <c r="D4010" s="372"/>
      <c r="E4010" s="372"/>
      <c r="F4010" s="51"/>
      <c r="G4010" s="52"/>
      <c r="H4010" s="52"/>
      <c r="I4010" s="52"/>
      <c r="J4010" s="53">
        <v>1.19</v>
      </c>
      <c r="K4010" s="54">
        <v>1.1499999999999999</v>
      </c>
      <c r="L4010" s="53">
        <v>0.66</v>
      </c>
      <c r="M4010" s="54">
        <v>34.96</v>
      </c>
      <c r="N4010" s="64">
        <v>23.07</v>
      </c>
      <c r="AF4010" s="39"/>
      <c r="AG4010" s="47"/>
      <c r="AH4010" s="47"/>
      <c r="AK4010" s="3" t="s">
        <v>62</v>
      </c>
      <c r="AN4010" s="47"/>
      <c r="AO4010" s="47"/>
      <c r="AQ4010" s="47"/>
    </row>
    <row r="4011" spans="1:43" s="4" customFormat="1" ht="15" x14ac:dyDescent="0.25">
      <c r="A4011" s="48"/>
      <c r="B4011" s="49" t="s">
        <v>73</v>
      </c>
      <c r="C4011" s="372" t="s">
        <v>175</v>
      </c>
      <c r="D4011" s="372"/>
      <c r="E4011" s="372"/>
      <c r="F4011" s="51"/>
      <c r="G4011" s="52"/>
      <c r="H4011" s="52"/>
      <c r="I4011" s="52"/>
      <c r="J4011" s="53">
        <v>0.08</v>
      </c>
      <c r="K4011" s="54">
        <v>1.1499999999999999</v>
      </c>
      <c r="L4011" s="53">
        <v>0.04</v>
      </c>
      <c r="M4011" s="52"/>
      <c r="N4011" s="58"/>
      <c r="AF4011" s="39"/>
      <c r="AG4011" s="47"/>
      <c r="AH4011" s="47"/>
      <c r="AK4011" s="3" t="s">
        <v>175</v>
      </c>
      <c r="AN4011" s="47"/>
      <c r="AO4011" s="47"/>
      <c r="AQ4011" s="47"/>
    </row>
    <row r="4012" spans="1:43" s="4" customFormat="1" ht="15" x14ac:dyDescent="0.25">
      <c r="A4012" s="48"/>
      <c r="B4012" s="49" t="s">
        <v>122</v>
      </c>
      <c r="C4012" s="372" t="s">
        <v>177</v>
      </c>
      <c r="D4012" s="372"/>
      <c r="E4012" s="372"/>
      <c r="F4012" s="51"/>
      <c r="G4012" s="52"/>
      <c r="H4012" s="52"/>
      <c r="I4012" s="52"/>
      <c r="J4012" s="53">
        <v>6.31</v>
      </c>
      <c r="K4012" s="52"/>
      <c r="L4012" s="53">
        <v>3.03</v>
      </c>
      <c r="M4012" s="52"/>
      <c r="N4012" s="58"/>
      <c r="AF4012" s="39"/>
      <c r="AG4012" s="47"/>
      <c r="AH4012" s="47"/>
      <c r="AK4012" s="3" t="s">
        <v>177</v>
      </c>
      <c r="AN4012" s="47"/>
      <c r="AO4012" s="47"/>
      <c r="AQ4012" s="47"/>
    </row>
    <row r="4013" spans="1:43" s="4" customFormat="1" ht="15" x14ac:dyDescent="0.25">
      <c r="A4013" s="56"/>
      <c r="B4013" s="49"/>
      <c r="C4013" s="372" t="s">
        <v>63</v>
      </c>
      <c r="D4013" s="372"/>
      <c r="E4013" s="372"/>
      <c r="F4013" s="51" t="s">
        <v>64</v>
      </c>
      <c r="G4013" s="54">
        <v>0.13</v>
      </c>
      <c r="H4013" s="54">
        <v>1.1499999999999999</v>
      </c>
      <c r="I4013" s="114">
        <v>7.1760000000000004E-2</v>
      </c>
      <c r="J4013" s="57"/>
      <c r="K4013" s="52"/>
      <c r="L4013" s="57"/>
      <c r="M4013" s="52"/>
      <c r="N4013" s="58"/>
      <c r="AF4013" s="39"/>
      <c r="AG4013" s="47"/>
      <c r="AH4013" s="47"/>
      <c r="AL4013" s="3" t="s">
        <v>63</v>
      </c>
      <c r="AN4013" s="47"/>
      <c r="AO4013" s="47"/>
      <c r="AQ4013" s="47"/>
    </row>
    <row r="4014" spans="1:43" s="4" customFormat="1" ht="15" x14ac:dyDescent="0.25">
      <c r="A4014" s="48"/>
      <c r="B4014" s="49"/>
      <c r="C4014" s="375" t="s">
        <v>65</v>
      </c>
      <c r="D4014" s="375"/>
      <c r="E4014" s="375"/>
      <c r="F4014" s="59"/>
      <c r="G4014" s="60"/>
      <c r="H4014" s="60"/>
      <c r="I4014" s="60"/>
      <c r="J4014" s="61">
        <v>7.58</v>
      </c>
      <c r="K4014" s="60"/>
      <c r="L4014" s="61">
        <v>3.73</v>
      </c>
      <c r="M4014" s="60"/>
      <c r="N4014" s="62"/>
      <c r="AF4014" s="39"/>
      <c r="AG4014" s="47"/>
      <c r="AH4014" s="47"/>
      <c r="AM4014" s="3" t="s">
        <v>65</v>
      </c>
      <c r="AN4014" s="47"/>
      <c r="AO4014" s="47"/>
      <c r="AQ4014" s="47"/>
    </row>
    <row r="4015" spans="1:43" s="4" customFormat="1" ht="15" x14ac:dyDescent="0.25">
      <c r="A4015" s="56"/>
      <c r="B4015" s="49"/>
      <c r="C4015" s="372" t="s">
        <v>66</v>
      </c>
      <c r="D4015" s="372"/>
      <c r="E4015" s="372"/>
      <c r="F4015" s="51"/>
      <c r="G4015" s="52"/>
      <c r="H4015" s="52"/>
      <c r="I4015" s="52"/>
      <c r="J4015" s="57"/>
      <c r="K4015" s="52"/>
      <c r="L4015" s="53">
        <v>0.66</v>
      </c>
      <c r="M4015" s="52"/>
      <c r="N4015" s="64">
        <v>23.07</v>
      </c>
      <c r="AF4015" s="39"/>
      <c r="AG4015" s="47"/>
      <c r="AH4015" s="47"/>
      <c r="AL4015" s="3" t="s">
        <v>66</v>
      </c>
      <c r="AN4015" s="47"/>
      <c r="AO4015" s="47"/>
      <c r="AQ4015" s="47"/>
    </row>
    <row r="4016" spans="1:43" s="4" customFormat="1" ht="23.25" x14ac:dyDescent="0.25">
      <c r="A4016" s="56"/>
      <c r="B4016" s="49" t="s">
        <v>681</v>
      </c>
      <c r="C4016" s="372" t="s">
        <v>682</v>
      </c>
      <c r="D4016" s="372"/>
      <c r="E4016" s="372"/>
      <c r="F4016" s="51" t="s">
        <v>69</v>
      </c>
      <c r="G4016" s="63">
        <v>97</v>
      </c>
      <c r="H4016" s="52"/>
      <c r="I4016" s="63">
        <v>97</v>
      </c>
      <c r="J4016" s="57"/>
      <c r="K4016" s="52"/>
      <c r="L4016" s="53">
        <v>0.64</v>
      </c>
      <c r="M4016" s="52"/>
      <c r="N4016" s="64">
        <v>22.38</v>
      </c>
      <c r="AF4016" s="39"/>
      <c r="AG4016" s="47"/>
      <c r="AH4016" s="47"/>
      <c r="AL4016" s="3" t="s">
        <v>682</v>
      </c>
      <c r="AN4016" s="47"/>
      <c r="AO4016" s="47"/>
      <c r="AQ4016" s="47"/>
    </row>
    <row r="4017" spans="1:43" s="4" customFormat="1" ht="23.25" x14ac:dyDescent="0.25">
      <c r="A4017" s="56"/>
      <c r="B4017" s="49" t="s">
        <v>683</v>
      </c>
      <c r="C4017" s="372" t="s">
        <v>684</v>
      </c>
      <c r="D4017" s="372"/>
      <c r="E4017" s="372"/>
      <c r="F4017" s="51" t="s">
        <v>69</v>
      </c>
      <c r="G4017" s="63">
        <v>51</v>
      </c>
      <c r="H4017" s="52"/>
      <c r="I4017" s="63">
        <v>51</v>
      </c>
      <c r="J4017" s="57"/>
      <c r="K4017" s="52"/>
      <c r="L4017" s="53">
        <v>0.34</v>
      </c>
      <c r="M4017" s="52"/>
      <c r="N4017" s="64">
        <v>11.77</v>
      </c>
      <c r="AF4017" s="39"/>
      <c r="AG4017" s="47"/>
      <c r="AH4017" s="47"/>
      <c r="AL4017" s="3" t="s">
        <v>684</v>
      </c>
      <c r="AN4017" s="47"/>
      <c r="AO4017" s="47"/>
      <c r="AQ4017" s="47"/>
    </row>
    <row r="4018" spans="1:43" s="4" customFormat="1" ht="15" x14ac:dyDescent="0.25">
      <c r="A4018" s="65"/>
      <c r="B4018" s="66"/>
      <c r="C4018" s="374" t="s">
        <v>72</v>
      </c>
      <c r="D4018" s="374"/>
      <c r="E4018" s="374"/>
      <c r="F4018" s="42"/>
      <c r="G4018" s="43"/>
      <c r="H4018" s="43"/>
      <c r="I4018" s="43"/>
      <c r="J4018" s="45"/>
      <c r="K4018" s="43"/>
      <c r="L4018" s="67">
        <v>4.71</v>
      </c>
      <c r="M4018" s="60"/>
      <c r="N4018" s="46"/>
      <c r="AF4018" s="39"/>
      <c r="AG4018" s="47"/>
      <c r="AH4018" s="47"/>
      <c r="AN4018" s="47" t="s">
        <v>72</v>
      </c>
      <c r="AO4018" s="47"/>
      <c r="AQ4018" s="47"/>
    </row>
    <row r="4019" spans="1:43" s="4" customFormat="1" ht="15" x14ac:dyDescent="0.25">
      <c r="A4019" s="40" t="s">
        <v>1316</v>
      </c>
      <c r="B4019" s="41" t="s">
        <v>2520</v>
      </c>
      <c r="C4019" s="374" t="s">
        <v>2521</v>
      </c>
      <c r="D4019" s="374"/>
      <c r="E4019" s="374"/>
      <c r="F4019" s="42" t="s">
        <v>61</v>
      </c>
      <c r="G4019" s="43">
        <v>2</v>
      </c>
      <c r="H4019" s="44">
        <v>1</v>
      </c>
      <c r="I4019" s="44">
        <v>2</v>
      </c>
      <c r="J4019" s="67">
        <v>45.22</v>
      </c>
      <c r="K4019" s="43"/>
      <c r="L4019" s="67">
        <v>90.44</v>
      </c>
      <c r="M4019" s="43"/>
      <c r="N4019" s="46"/>
      <c r="AF4019" s="39"/>
      <c r="AG4019" s="47"/>
      <c r="AH4019" s="47" t="s">
        <v>2521</v>
      </c>
      <c r="AN4019" s="47"/>
      <c r="AO4019" s="47"/>
      <c r="AQ4019" s="47"/>
    </row>
    <row r="4020" spans="1:43" s="4" customFormat="1" ht="15" x14ac:dyDescent="0.25">
      <c r="A4020" s="65"/>
      <c r="B4020" s="66"/>
      <c r="C4020" s="374" t="s">
        <v>72</v>
      </c>
      <c r="D4020" s="374"/>
      <c r="E4020" s="374"/>
      <c r="F4020" s="42"/>
      <c r="G4020" s="43"/>
      <c r="H4020" s="43"/>
      <c r="I4020" s="43"/>
      <c r="J4020" s="45"/>
      <c r="K4020" s="43"/>
      <c r="L4020" s="67">
        <v>90.44</v>
      </c>
      <c r="M4020" s="60"/>
      <c r="N4020" s="46"/>
      <c r="AF4020" s="39"/>
      <c r="AG4020" s="47"/>
      <c r="AH4020" s="47"/>
      <c r="AN4020" s="47" t="s">
        <v>72</v>
      </c>
      <c r="AO4020" s="47"/>
      <c r="AQ4020" s="47"/>
    </row>
    <row r="4021" spans="1:43" s="4" customFormat="1" ht="34.5" x14ac:dyDescent="0.25">
      <c r="A4021" s="40" t="s">
        <v>1317</v>
      </c>
      <c r="B4021" s="41" t="s">
        <v>734</v>
      </c>
      <c r="C4021" s="374" t="s">
        <v>2522</v>
      </c>
      <c r="D4021" s="374"/>
      <c r="E4021" s="374"/>
      <c r="F4021" s="42" t="s">
        <v>215</v>
      </c>
      <c r="G4021" s="43">
        <v>7.0000000000000007E-2</v>
      </c>
      <c r="H4021" s="44">
        <v>1</v>
      </c>
      <c r="I4021" s="68">
        <v>7.0000000000000007E-2</v>
      </c>
      <c r="J4021" s="45"/>
      <c r="K4021" s="43"/>
      <c r="L4021" s="45"/>
      <c r="M4021" s="43"/>
      <c r="N4021" s="46"/>
      <c r="AF4021" s="39"/>
      <c r="AG4021" s="47"/>
      <c r="AH4021" s="47" t="s">
        <v>2522</v>
      </c>
      <c r="AN4021" s="47"/>
      <c r="AO4021" s="47"/>
      <c r="AQ4021" s="47"/>
    </row>
    <row r="4022" spans="1:43" s="4" customFormat="1" ht="15" x14ac:dyDescent="0.25">
      <c r="A4022" s="69"/>
      <c r="B4022" s="50"/>
      <c r="C4022" s="372" t="s">
        <v>2523</v>
      </c>
      <c r="D4022" s="372"/>
      <c r="E4022" s="372"/>
      <c r="F4022" s="372"/>
      <c r="G4022" s="372"/>
      <c r="H4022" s="372"/>
      <c r="I4022" s="372"/>
      <c r="J4022" s="372"/>
      <c r="K4022" s="372"/>
      <c r="L4022" s="372"/>
      <c r="M4022" s="372"/>
      <c r="N4022" s="377"/>
      <c r="AF4022" s="39"/>
      <c r="AG4022" s="47"/>
      <c r="AH4022" s="47"/>
      <c r="AI4022" s="3" t="s">
        <v>2523</v>
      </c>
      <c r="AN4022" s="47"/>
      <c r="AO4022" s="47"/>
      <c r="AQ4022" s="47"/>
    </row>
    <row r="4023" spans="1:43" s="4" customFormat="1" ht="22.5" x14ac:dyDescent="0.25">
      <c r="A4023" s="103"/>
      <c r="B4023" s="49" t="s">
        <v>217</v>
      </c>
      <c r="C4023" s="368" t="s">
        <v>218</v>
      </c>
      <c r="D4023" s="368"/>
      <c r="E4023" s="368"/>
      <c r="F4023" s="368"/>
      <c r="G4023" s="368"/>
      <c r="H4023" s="368"/>
      <c r="I4023" s="368"/>
      <c r="J4023" s="368"/>
      <c r="K4023" s="368"/>
      <c r="L4023" s="368"/>
      <c r="M4023" s="368"/>
      <c r="N4023" s="376"/>
      <c r="AF4023" s="39"/>
      <c r="AG4023" s="47"/>
      <c r="AH4023" s="47"/>
      <c r="AJ4023" s="3" t="s">
        <v>218</v>
      </c>
      <c r="AN4023" s="47"/>
      <c r="AO4023" s="47"/>
      <c r="AQ4023" s="47"/>
    </row>
    <row r="4024" spans="1:43" s="4" customFormat="1" ht="15" x14ac:dyDescent="0.25">
      <c r="A4024" s="48"/>
      <c r="B4024" s="49" t="s">
        <v>58</v>
      </c>
      <c r="C4024" s="372" t="s">
        <v>62</v>
      </c>
      <c r="D4024" s="372"/>
      <c r="E4024" s="372"/>
      <c r="F4024" s="51"/>
      <c r="G4024" s="52"/>
      <c r="H4024" s="52"/>
      <c r="I4024" s="52"/>
      <c r="J4024" s="53">
        <v>132.35</v>
      </c>
      <c r="K4024" s="54">
        <v>1.1499999999999999</v>
      </c>
      <c r="L4024" s="53">
        <v>10.65</v>
      </c>
      <c r="M4024" s="54">
        <v>34.96</v>
      </c>
      <c r="N4024" s="64">
        <v>372.32</v>
      </c>
      <c r="AF4024" s="39"/>
      <c r="AG4024" s="47"/>
      <c r="AH4024" s="47"/>
      <c r="AK4024" s="3" t="s">
        <v>62</v>
      </c>
      <c r="AN4024" s="47"/>
      <c r="AO4024" s="47"/>
      <c r="AQ4024" s="47"/>
    </row>
    <row r="4025" spans="1:43" s="4" customFormat="1" ht="15" x14ac:dyDescent="0.25">
      <c r="A4025" s="48"/>
      <c r="B4025" s="49" t="s">
        <v>73</v>
      </c>
      <c r="C4025" s="372" t="s">
        <v>175</v>
      </c>
      <c r="D4025" s="372"/>
      <c r="E4025" s="372"/>
      <c r="F4025" s="51"/>
      <c r="G4025" s="52"/>
      <c r="H4025" s="52"/>
      <c r="I4025" s="52"/>
      <c r="J4025" s="53">
        <v>50.19</v>
      </c>
      <c r="K4025" s="54">
        <v>1.1499999999999999</v>
      </c>
      <c r="L4025" s="53">
        <v>4.04</v>
      </c>
      <c r="M4025" s="52"/>
      <c r="N4025" s="58"/>
      <c r="AF4025" s="39"/>
      <c r="AG4025" s="47"/>
      <c r="AH4025" s="47"/>
      <c r="AK4025" s="3" t="s">
        <v>175</v>
      </c>
      <c r="AN4025" s="47"/>
      <c r="AO4025" s="47"/>
      <c r="AQ4025" s="47"/>
    </row>
    <row r="4026" spans="1:43" s="4" customFormat="1" ht="15" x14ac:dyDescent="0.25">
      <c r="A4026" s="48"/>
      <c r="B4026" s="49" t="s">
        <v>78</v>
      </c>
      <c r="C4026" s="372" t="s">
        <v>176</v>
      </c>
      <c r="D4026" s="372"/>
      <c r="E4026" s="372"/>
      <c r="F4026" s="51"/>
      <c r="G4026" s="52"/>
      <c r="H4026" s="52"/>
      <c r="I4026" s="52"/>
      <c r="J4026" s="53">
        <v>5.0199999999999996</v>
      </c>
      <c r="K4026" s="54">
        <v>1.1499999999999999</v>
      </c>
      <c r="L4026" s="53">
        <v>0.4</v>
      </c>
      <c r="M4026" s="54">
        <v>34.96</v>
      </c>
      <c r="N4026" s="64">
        <v>13.98</v>
      </c>
      <c r="AF4026" s="39"/>
      <c r="AG4026" s="47"/>
      <c r="AH4026" s="47"/>
      <c r="AK4026" s="3" t="s">
        <v>176</v>
      </c>
      <c r="AN4026" s="47"/>
      <c r="AO4026" s="47"/>
      <c r="AQ4026" s="47"/>
    </row>
    <row r="4027" spans="1:43" s="4" customFormat="1" ht="15" x14ac:dyDescent="0.25">
      <c r="A4027" s="48"/>
      <c r="B4027" s="49" t="s">
        <v>122</v>
      </c>
      <c r="C4027" s="372" t="s">
        <v>177</v>
      </c>
      <c r="D4027" s="372"/>
      <c r="E4027" s="372"/>
      <c r="F4027" s="51"/>
      <c r="G4027" s="52"/>
      <c r="H4027" s="52"/>
      <c r="I4027" s="52"/>
      <c r="J4027" s="53">
        <v>34.700000000000003</v>
      </c>
      <c r="K4027" s="52"/>
      <c r="L4027" s="53">
        <v>2.4300000000000002</v>
      </c>
      <c r="M4027" s="52"/>
      <c r="N4027" s="58"/>
      <c r="AF4027" s="39"/>
      <c r="AG4027" s="47"/>
      <c r="AH4027" s="47"/>
      <c r="AK4027" s="3" t="s">
        <v>177</v>
      </c>
      <c r="AN4027" s="47"/>
      <c r="AO4027" s="47"/>
      <c r="AQ4027" s="47"/>
    </row>
    <row r="4028" spans="1:43" s="4" customFormat="1" ht="15" x14ac:dyDescent="0.25">
      <c r="A4028" s="56"/>
      <c r="B4028" s="49"/>
      <c r="C4028" s="372" t="s">
        <v>63</v>
      </c>
      <c r="D4028" s="372"/>
      <c r="E4028" s="372"/>
      <c r="F4028" s="51" t="s">
        <v>64</v>
      </c>
      <c r="G4028" s="54">
        <v>14.08</v>
      </c>
      <c r="H4028" s="54">
        <v>1.1499999999999999</v>
      </c>
      <c r="I4028" s="114">
        <v>1.13344</v>
      </c>
      <c r="J4028" s="57"/>
      <c r="K4028" s="52"/>
      <c r="L4028" s="57"/>
      <c r="M4028" s="52"/>
      <c r="N4028" s="58"/>
      <c r="AF4028" s="39"/>
      <c r="AG4028" s="47"/>
      <c r="AH4028" s="47"/>
      <c r="AL4028" s="3" t="s">
        <v>63</v>
      </c>
      <c r="AN4028" s="47"/>
      <c r="AO4028" s="47"/>
      <c r="AQ4028" s="47"/>
    </row>
    <row r="4029" spans="1:43" s="4" customFormat="1" ht="15" x14ac:dyDescent="0.25">
      <c r="A4029" s="56"/>
      <c r="B4029" s="49"/>
      <c r="C4029" s="372" t="s">
        <v>178</v>
      </c>
      <c r="D4029" s="372"/>
      <c r="E4029" s="372"/>
      <c r="F4029" s="51" t="s">
        <v>64</v>
      </c>
      <c r="G4029" s="104">
        <v>0.4</v>
      </c>
      <c r="H4029" s="54">
        <v>1.1499999999999999</v>
      </c>
      <c r="I4029" s="70">
        <v>3.2199999999999999E-2</v>
      </c>
      <c r="J4029" s="57"/>
      <c r="K4029" s="52"/>
      <c r="L4029" s="57"/>
      <c r="M4029" s="52"/>
      <c r="N4029" s="58"/>
      <c r="AF4029" s="39"/>
      <c r="AG4029" s="47"/>
      <c r="AH4029" s="47"/>
      <c r="AL4029" s="3" t="s">
        <v>178</v>
      </c>
      <c r="AN4029" s="47"/>
      <c r="AO4029" s="47"/>
      <c r="AQ4029" s="47"/>
    </row>
    <row r="4030" spans="1:43" s="4" customFormat="1" ht="15" x14ac:dyDescent="0.25">
      <c r="A4030" s="48"/>
      <c r="B4030" s="49"/>
      <c r="C4030" s="375" t="s">
        <v>65</v>
      </c>
      <c r="D4030" s="375"/>
      <c r="E4030" s="375"/>
      <c r="F4030" s="59"/>
      <c r="G4030" s="60"/>
      <c r="H4030" s="60"/>
      <c r="I4030" s="60"/>
      <c r="J4030" s="61">
        <v>217.24</v>
      </c>
      <c r="K4030" s="60"/>
      <c r="L4030" s="61">
        <v>17.12</v>
      </c>
      <c r="M4030" s="60"/>
      <c r="N4030" s="62"/>
      <c r="AF4030" s="39"/>
      <c r="AG4030" s="47"/>
      <c r="AH4030" s="47"/>
      <c r="AM4030" s="3" t="s">
        <v>65</v>
      </c>
      <c r="AN4030" s="47"/>
      <c r="AO4030" s="47"/>
      <c r="AQ4030" s="47"/>
    </row>
    <row r="4031" spans="1:43" s="4" customFormat="1" ht="15" x14ac:dyDescent="0.25">
      <c r="A4031" s="56"/>
      <c r="B4031" s="49"/>
      <c r="C4031" s="372" t="s">
        <v>66</v>
      </c>
      <c r="D4031" s="372"/>
      <c r="E4031" s="372"/>
      <c r="F4031" s="51"/>
      <c r="G4031" s="52"/>
      <c r="H4031" s="52"/>
      <c r="I4031" s="52"/>
      <c r="J4031" s="57"/>
      <c r="K4031" s="52"/>
      <c r="L4031" s="53">
        <v>11.05</v>
      </c>
      <c r="M4031" s="52"/>
      <c r="N4031" s="64">
        <v>386.3</v>
      </c>
      <c r="AF4031" s="39"/>
      <c r="AG4031" s="47"/>
      <c r="AH4031" s="47"/>
      <c r="AL4031" s="3" t="s">
        <v>66</v>
      </c>
      <c r="AN4031" s="47"/>
      <c r="AO4031" s="47"/>
      <c r="AQ4031" s="47"/>
    </row>
    <row r="4032" spans="1:43" s="4" customFormat="1" ht="23.25" x14ac:dyDescent="0.25">
      <c r="A4032" s="56"/>
      <c r="B4032" s="49" t="s">
        <v>681</v>
      </c>
      <c r="C4032" s="372" t="s">
        <v>682</v>
      </c>
      <c r="D4032" s="372"/>
      <c r="E4032" s="372"/>
      <c r="F4032" s="51" t="s">
        <v>69</v>
      </c>
      <c r="G4032" s="63">
        <v>97</v>
      </c>
      <c r="H4032" s="52"/>
      <c r="I4032" s="63">
        <v>97</v>
      </c>
      <c r="J4032" s="57"/>
      <c r="K4032" s="52"/>
      <c r="L4032" s="53">
        <v>10.72</v>
      </c>
      <c r="M4032" s="52"/>
      <c r="N4032" s="64">
        <v>374.71</v>
      </c>
      <c r="AF4032" s="39"/>
      <c r="AG4032" s="47"/>
      <c r="AH4032" s="47"/>
      <c r="AL4032" s="3" t="s">
        <v>682</v>
      </c>
      <c r="AN4032" s="47"/>
      <c r="AO4032" s="47"/>
      <c r="AQ4032" s="47"/>
    </row>
    <row r="4033" spans="1:43" s="4" customFormat="1" ht="23.25" x14ac:dyDescent="0.25">
      <c r="A4033" s="56"/>
      <c r="B4033" s="49" t="s">
        <v>683</v>
      </c>
      <c r="C4033" s="372" t="s">
        <v>684</v>
      </c>
      <c r="D4033" s="372"/>
      <c r="E4033" s="372"/>
      <c r="F4033" s="51" t="s">
        <v>69</v>
      </c>
      <c r="G4033" s="63">
        <v>51</v>
      </c>
      <c r="H4033" s="52"/>
      <c r="I4033" s="63">
        <v>51</v>
      </c>
      <c r="J4033" s="57"/>
      <c r="K4033" s="52"/>
      <c r="L4033" s="53">
        <v>5.64</v>
      </c>
      <c r="M4033" s="52"/>
      <c r="N4033" s="64">
        <v>197.01</v>
      </c>
      <c r="AF4033" s="39"/>
      <c r="AG4033" s="47"/>
      <c r="AH4033" s="47"/>
      <c r="AL4033" s="3" t="s">
        <v>684</v>
      </c>
      <c r="AN4033" s="47"/>
      <c r="AO4033" s="47"/>
      <c r="AQ4033" s="47"/>
    </row>
    <row r="4034" spans="1:43" s="4" customFormat="1" ht="15" x14ac:dyDescent="0.25">
      <c r="A4034" s="65"/>
      <c r="B4034" s="66"/>
      <c r="C4034" s="374" t="s">
        <v>72</v>
      </c>
      <c r="D4034" s="374"/>
      <c r="E4034" s="374"/>
      <c r="F4034" s="42"/>
      <c r="G4034" s="43"/>
      <c r="H4034" s="43"/>
      <c r="I4034" s="43"/>
      <c r="J4034" s="45"/>
      <c r="K4034" s="43"/>
      <c r="L4034" s="67">
        <v>33.479999999999997</v>
      </c>
      <c r="M4034" s="60"/>
      <c r="N4034" s="46"/>
      <c r="AF4034" s="39"/>
      <c r="AG4034" s="47"/>
      <c r="AH4034" s="47"/>
      <c r="AN4034" s="47" t="s">
        <v>72</v>
      </c>
      <c r="AO4034" s="47"/>
      <c r="AQ4034" s="47"/>
    </row>
    <row r="4035" spans="1:43" s="4" customFormat="1" ht="34.5" x14ac:dyDescent="0.25">
      <c r="A4035" s="40" t="s">
        <v>1318</v>
      </c>
      <c r="B4035" s="41" t="s">
        <v>2513</v>
      </c>
      <c r="C4035" s="374" t="s">
        <v>2514</v>
      </c>
      <c r="D4035" s="374"/>
      <c r="E4035" s="374"/>
      <c r="F4035" s="42" t="s">
        <v>231</v>
      </c>
      <c r="G4035" s="43">
        <v>7.14</v>
      </c>
      <c r="H4035" s="44">
        <v>1</v>
      </c>
      <c r="I4035" s="68">
        <v>7.14</v>
      </c>
      <c r="J4035" s="67">
        <v>343.19</v>
      </c>
      <c r="K4035" s="43"/>
      <c r="L4035" s="67">
        <v>286.58999999999997</v>
      </c>
      <c r="M4035" s="68">
        <v>8.5500000000000007</v>
      </c>
      <c r="N4035" s="115">
        <v>2450.38</v>
      </c>
      <c r="AF4035" s="39"/>
      <c r="AG4035" s="47"/>
      <c r="AH4035" s="47" t="s">
        <v>2514</v>
      </c>
      <c r="AN4035" s="47"/>
      <c r="AO4035" s="47"/>
      <c r="AQ4035" s="47"/>
    </row>
    <row r="4036" spans="1:43" s="4" customFormat="1" ht="15" x14ac:dyDescent="0.25">
      <c r="A4036" s="69"/>
      <c r="B4036" s="50"/>
      <c r="C4036" s="372" t="s">
        <v>2524</v>
      </c>
      <c r="D4036" s="372"/>
      <c r="E4036" s="372"/>
      <c r="F4036" s="372"/>
      <c r="G4036" s="372"/>
      <c r="H4036" s="372"/>
      <c r="I4036" s="372"/>
      <c r="J4036" s="372"/>
      <c r="K4036" s="372"/>
      <c r="L4036" s="372"/>
      <c r="M4036" s="372"/>
      <c r="N4036" s="377"/>
      <c r="AF4036" s="39"/>
      <c r="AG4036" s="47"/>
      <c r="AH4036" s="47"/>
      <c r="AI4036" s="3" t="s">
        <v>2524</v>
      </c>
      <c r="AN4036" s="47"/>
      <c r="AO4036" s="47"/>
      <c r="AQ4036" s="47"/>
    </row>
    <row r="4037" spans="1:43" s="4" customFormat="1" ht="15" x14ac:dyDescent="0.25">
      <c r="A4037" s="65"/>
      <c r="B4037" s="66"/>
      <c r="C4037" s="374" t="s">
        <v>72</v>
      </c>
      <c r="D4037" s="374"/>
      <c r="E4037" s="374"/>
      <c r="F4037" s="42"/>
      <c r="G4037" s="43"/>
      <c r="H4037" s="43"/>
      <c r="I4037" s="43"/>
      <c r="J4037" s="45"/>
      <c r="K4037" s="43"/>
      <c r="L4037" s="67">
        <v>286.58999999999997</v>
      </c>
      <c r="M4037" s="60"/>
      <c r="N4037" s="115">
        <v>2450.38</v>
      </c>
      <c r="AF4037" s="39"/>
      <c r="AG4037" s="47"/>
      <c r="AH4037" s="47"/>
      <c r="AN4037" s="47" t="s">
        <v>72</v>
      </c>
      <c r="AO4037" s="47"/>
      <c r="AQ4037" s="47"/>
    </row>
    <row r="4038" spans="1:43" s="4" customFormat="1" ht="23.25" x14ac:dyDescent="0.25">
      <c r="A4038" s="40" t="s">
        <v>1319</v>
      </c>
      <c r="B4038" s="41" t="s">
        <v>753</v>
      </c>
      <c r="C4038" s="374" t="s">
        <v>754</v>
      </c>
      <c r="D4038" s="374"/>
      <c r="E4038" s="374"/>
      <c r="F4038" s="42" t="s">
        <v>61</v>
      </c>
      <c r="G4038" s="43">
        <v>2</v>
      </c>
      <c r="H4038" s="44">
        <v>1</v>
      </c>
      <c r="I4038" s="44">
        <v>2</v>
      </c>
      <c r="J4038" s="45"/>
      <c r="K4038" s="43"/>
      <c r="L4038" s="45"/>
      <c r="M4038" s="43"/>
      <c r="N4038" s="46"/>
      <c r="AF4038" s="39"/>
      <c r="AG4038" s="47"/>
      <c r="AH4038" s="47" t="s">
        <v>754</v>
      </c>
      <c r="AN4038" s="47"/>
      <c r="AO4038" s="47"/>
      <c r="AQ4038" s="47"/>
    </row>
    <row r="4039" spans="1:43" s="4" customFormat="1" ht="22.5" x14ac:dyDescent="0.25">
      <c r="A4039" s="103"/>
      <c r="B4039" s="49" t="s">
        <v>217</v>
      </c>
      <c r="C4039" s="368" t="s">
        <v>218</v>
      </c>
      <c r="D4039" s="368"/>
      <c r="E4039" s="368"/>
      <c r="F4039" s="368"/>
      <c r="G4039" s="368"/>
      <c r="H4039" s="368"/>
      <c r="I4039" s="368"/>
      <c r="J4039" s="368"/>
      <c r="K4039" s="368"/>
      <c r="L4039" s="368"/>
      <c r="M4039" s="368"/>
      <c r="N4039" s="376"/>
      <c r="AF4039" s="39"/>
      <c r="AG4039" s="47"/>
      <c r="AH4039" s="47"/>
      <c r="AJ4039" s="3" t="s">
        <v>218</v>
      </c>
      <c r="AN4039" s="47"/>
      <c r="AO4039" s="47"/>
      <c r="AQ4039" s="47"/>
    </row>
    <row r="4040" spans="1:43" s="4" customFormat="1" ht="15" x14ac:dyDescent="0.25">
      <c r="A4040" s="48"/>
      <c r="B4040" s="49" t="s">
        <v>58</v>
      </c>
      <c r="C4040" s="372" t="s">
        <v>62</v>
      </c>
      <c r="D4040" s="372"/>
      <c r="E4040" s="372"/>
      <c r="F4040" s="51"/>
      <c r="G4040" s="52"/>
      <c r="H4040" s="52"/>
      <c r="I4040" s="52"/>
      <c r="J4040" s="53">
        <v>5.35</v>
      </c>
      <c r="K4040" s="54">
        <v>1.1499999999999999</v>
      </c>
      <c r="L4040" s="53">
        <v>12.31</v>
      </c>
      <c r="M4040" s="54">
        <v>34.96</v>
      </c>
      <c r="N4040" s="64">
        <v>430.36</v>
      </c>
      <c r="AF4040" s="39"/>
      <c r="AG4040" s="47"/>
      <c r="AH4040" s="47"/>
      <c r="AK4040" s="3" t="s">
        <v>62</v>
      </c>
      <c r="AN4040" s="47"/>
      <c r="AO4040" s="47"/>
      <c r="AQ4040" s="47"/>
    </row>
    <row r="4041" spans="1:43" s="4" customFormat="1" ht="15" x14ac:dyDescent="0.25">
      <c r="A4041" s="48"/>
      <c r="B4041" s="49" t="s">
        <v>122</v>
      </c>
      <c r="C4041" s="372" t="s">
        <v>177</v>
      </c>
      <c r="D4041" s="372"/>
      <c r="E4041" s="372"/>
      <c r="F4041" s="51"/>
      <c r="G4041" s="52"/>
      <c r="H4041" s="52"/>
      <c r="I4041" s="52"/>
      <c r="J4041" s="53">
        <v>0.94</v>
      </c>
      <c r="K4041" s="52"/>
      <c r="L4041" s="53">
        <v>1.88</v>
      </c>
      <c r="M4041" s="52"/>
      <c r="N4041" s="58"/>
      <c r="AF4041" s="39"/>
      <c r="AG4041" s="47"/>
      <c r="AH4041" s="47"/>
      <c r="AK4041" s="3" t="s">
        <v>177</v>
      </c>
      <c r="AN4041" s="47"/>
      <c r="AO4041" s="47"/>
      <c r="AQ4041" s="47"/>
    </row>
    <row r="4042" spans="1:43" s="4" customFormat="1" ht="15" x14ac:dyDescent="0.25">
      <c r="A4042" s="56"/>
      <c r="B4042" s="49"/>
      <c r="C4042" s="372" t="s">
        <v>63</v>
      </c>
      <c r="D4042" s="372"/>
      <c r="E4042" s="372"/>
      <c r="F4042" s="51" t="s">
        <v>64</v>
      </c>
      <c r="G4042" s="54">
        <v>0.59</v>
      </c>
      <c r="H4042" s="54">
        <v>1.1499999999999999</v>
      </c>
      <c r="I4042" s="109">
        <v>1.357</v>
      </c>
      <c r="J4042" s="57"/>
      <c r="K4042" s="52"/>
      <c r="L4042" s="57"/>
      <c r="M4042" s="52"/>
      <c r="N4042" s="58"/>
      <c r="AF4042" s="39"/>
      <c r="AG4042" s="47"/>
      <c r="AH4042" s="47"/>
      <c r="AL4042" s="3" t="s">
        <v>63</v>
      </c>
      <c r="AN4042" s="47"/>
      <c r="AO4042" s="47"/>
      <c r="AQ4042" s="47"/>
    </row>
    <row r="4043" spans="1:43" s="4" customFormat="1" ht="15" x14ac:dyDescent="0.25">
      <c r="A4043" s="48"/>
      <c r="B4043" s="49"/>
      <c r="C4043" s="375" t="s">
        <v>65</v>
      </c>
      <c r="D4043" s="375"/>
      <c r="E4043" s="375"/>
      <c r="F4043" s="59"/>
      <c r="G4043" s="60"/>
      <c r="H4043" s="60"/>
      <c r="I4043" s="60"/>
      <c r="J4043" s="61">
        <v>6.29</v>
      </c>
      <c r="K4043" s="60"/>
      <c r="L4043" s="61">
        <v>14.19</v>
      </c>
      <c r="M4043" s="60"/>
      <c r="N4043" s="62"/>
      <c r="AF4043" s="39"/>
      <c r="AG4043" s="47"/>
      <c r="AH4043" s="47"/>
      <c r="AM4043" s="3" t="s">
        <v>65</v>
      </c>
      <c r="AN4043" s="47"/>
      <c r="AO4043" s="47"/>
      <c r="AQ4043" s="47"/>
    </row>
    <row r="4044" spans="1:43" s="4" customFormat="1" ht="15" x14ac:dyDescent="0.25">
      <c r="A4044" s="56"/>
      <c r="B4044" s="49"/>
      <c r="C4044" s="372" t="s">
        <v>66</v>
      </c>
      <c r="D4044" s="372"/>
      <c r="E4044" s="372"/>
      <c r="F4044" s="51"/>
      <c r="G4044" s="52"/>
      <c r="H4044" s="52"/>
      <c r="I4044" s="52"/>
      <c r="J4044" s="57"/>
      <c r="K4044" s="52"/>
      <c r="L4044" s="53">
        <v>12.31</v>
      </c>
      <c r="M4044" s="52"/>
      <c r="N4044" s="64">
        <v>430.36</v>
      </c>
      <c r="AF4044" s="39"/>
      <c r="AG4044" s="47"/>
      <c r="AH4044" s="47"/>
      <c r="AL4044" s="3" t="s">
        <v>66</v>
      </c>
      <c r="AN4044" s="47"/>
      <c r="AO4044" s="47"/>
      <c r="AQ4044" s="47"/>
    </row>
    <row r="4045" spans="1:43" s="4" customFormat="1" ht="23.25" x14ac:dyDescent="0.25">
      <c r="A4045" s="56"/>
      <c r="B4045" s="49" t="s">
        <v>681</v>
      </c>
      <c r="C4045" s="372" t="s">
        <v>682</v>
      </c>
      <c r="D4045" s="372"/>
      <c r="E4045" s="372"/>
      <c r="F4045" s="51" t="s">
        <v>69</v>
      </c>
      <c r="G4045" s="63">
        <v>97</v>
      </c>
      <c r="H4045" s="52"/>
      <c r="I4045" s="63">
        <v>97</v>
      </c>
      <c r="J4045" s="57"/>
      <c r="K4045" s="52"/>
      <c r="L4045" s="53">
        <v>11.94</v>
      </c>
      <c r="M4045" s="52"/>
      <c r="N4045" s="64">
        <v>417.45</v>
      </c>
      <c r="AF4045" s="39"/>
      <c r="AG4045" s="47"/>
      <c r="AH4045" s="47"/>
      <c r="AL4045" s="3" t="s">
        <v>682</v>
      </c>
      <c r="AN4045" s="47"/>
      <c r="AO4045" s="47"/>
      <c r="AQ4045" s="47"/>
    </row>
    <row r="4046" spans="1:43" s="4" customFormat="1" ht="23.25" x14ac:dyDescent="0.25">
      <c r="A4046" s="56"/>
      <c r="B4046" s="49" t="s">
        <v>683</v>
      </c>
      <c r="C4046" s="372" t="s">
        <v>684</v>
      </c>
      <c r="D4046" s="372"/>
      <c r="E4046" s="372"/>
      <c r="F4046" s="51" t="s">
        <v>69</v>
      </c>
      <c r="G4046" s="63">
        <v>51</v>
      </c>
      <c r="H4046" s="52"/>
      <c r="I4046" s="63">
        <v>51</v>
      </c>
      <c r="J4046" s="57"/>
      <c r="K4046" s="52"/>
      <c r="L4046" s="53">
        <v>6.28</v>
      </c>
      <c r="M4046" s="52"/>
      <c r="N4046" s="64">
        <v>219.48</v>
      </c>
      <c r="AF4046" s="39"/>
      <c r="AG4046" s="47"/>
      <c r="AH4046" s="47"/>
      <c r="AL4046" s="3" t="s">
        <v>684</v>
      </c>
      <c r="AN4046" s="47"/>
      <c r="AO4046" s="47"/>
      <c r="AQ4046" s="47"/>
    </row>
    <row r="4047" spans="1:43" s="4" customFormat="1" ht="15" x14ac:dyDescent="0.25">
      <c r="A4047" s="65"/>
      <c r="B4047" s="66"/>
      <c r="C4047" s="374" t="s">
        <v>72</v>
      </c>
      <c r="D4047" s="374"/>
      <c r="E4047" s="374"/>
      <c r="F4047" s="42"/>
      <c r="G4047" s="43"/>
      <c r="H4047" s="43"/>
      <c r="I4047" s="43"/>
      <c r="J4047" s="45"/>
      <c r="K4047" s="43"/>
      <c r="L4047" s="67">
        <v>32.409999999999997</v>
      </c>
      <c r="M4047" s="60"/>
      <c r="N4047" s="46"/>
      <c r="AF4047" s="39"/>
      <c r="AG4047" s="47"/>
      <c r="AH4047" s="47"/>
      <c r="AN4047" s="47" t="s">
        <v>72</v>
      </c>
      <c r="AO4047" s="47"/>
      <c r="AQ4047" s="47"/>
    </row>
    <row r="4048" spans="1:43" s="4" customFormat="1" ht="23.25" x14ac:dyDescent="0.25">
      <c r="A4048" s="40" t="s">
        <v>1320</v>
      </c>
      <c r="B4048" s="41" t="s">
        <v>756</v>
      </c>
      <c r="C4048" s="374" t="s">
        <v>757</v>
      </c>
      <c r="D4048" s="374"/>
      <c r="E4048" s="374"/>
      <c r="F4048" s="42" t="s">
        <v>215</v>
      </c>
      <c r="G4048" s="43">
        <v>-8.0000000000000002E-3</v>
      </c>
      <c r="H4048" s="44">
        <v>1</v>
      </c>
      <c r="I4048" s="116">
        <v>-8.0000000000000002E-3</v>
      </c>
      <c r="J4048" s="67">
        <v>38.590000000000003</v>
      </c>
      <c r="K4048" s="43"/>
      <c r="L4048" s="67">
        <v>-0.31</v>
      </c>
      <c r="M4048" s="43"/>
      <c r="N4048" s="46"/>
      <c r="AF4048" s="39"/>
      <c r="AG4048" s="47"/>
      <c r="AH4048" s="47" t="s">
        <v>757</v>
      </c>
      <c r="AN4048" s="47"/>
      <c r="AO4048" s="47"/>
      <c r="AQ4048" s="47"/>
    </row>
    <row r="4049" spans="1:43" s="4" customFormat="1" ht="15" x14ac:dyDescent="0.25">
      <c r="A4049" s="65"/>
      <c r="B4049" s="66"/>
      <c r="C4049" s="374" t="s">
        <v>72</v>
      </c>
      <c r="D4049" s="374"/>
      <c r="E4049" s="374"/>
      <c r="F4049" s="42"/>
      <c r="G4049" s="43"/>
      <c r="H4049" s="43"/>
      <c r="I4049" s="43"/>
      <c r="J4049" s="45"/>
      <c r="K4049" s="43"/>
      <c r="L4049" s="67">
        <v>-0.31</v>
      </c>
      <c r="M4049" s="60"/>
      <c r="N4049" s="46"/>
      <c r="AF4049" s="39"/>
      <c r="AG4049" s="47"/>
      <c r="AH4049" s="47"/>
      <c r="AN4049" s="47" t="s">
        <v>72</v>
      </c>
      <c r="AO4049" s="47"/>
      <c r="AQ4049" s="47"/>
    </row>
    <row r="4050" spans="1:43" s="4" customFormat="1" ht="15" x14ac:dyDescent="0.25">
      <c r="A4050" s="40" t="s">
        <v>1321</v>
      </c>
      <c r="B4050" s="41" t="s">
        <v>759</v>
      </c>
      <c r="C4050" s="374" t="s">
        <v>760</v>
      </c>
      <c r="D4050" s="374"/>
      <c r="E4050" s="374"/>
      <c r="F4050" s="42" t="s">
        <v>215</v>
      </c>
      <c r="G4050" s="43">
        <v>-6.0000000000000001E-3</v>
      </c>
      <c r="H4050" s="44">
        <v>1</v>
      </c>
      <c r="I4050" s="116">
        <v>-6.0000000000000001E-3</v>
      </c>
      <c r="J4050" s="67">
        <v>143.97999999999999</v>
      </c>
      <c r="K4050" s="43"/>
      <c r="L4050" s="67">
        <v>-0.86</v>
      </c>
      <c r="M4050" s="43"/>
      <c r="N4050" s="46"/>
      <c r="AF4050" s="39"/>
      <c r="AG4050" s="47"/>
      <c r="AH4050" s="47" t="s">
        <v>760</v>
      </c>
      <c r="AN4050" s="47"/>
      <c r="AO4050" s="47"/>
      <c r="AQ4050" s="47"/>
    </row>
    <row r="4051" spans="1:43" s="4" customFormat="1" ht="15" x14ac:dyDescent="0.25">
      <c r="A4051" s="65"/>
      <c r="B4051" s="66"/>
      <c r="C4051" s="374" t="s">
        <v>72</v>
      </c>
      <c r="D4051" s="374"/>
      <c r="E4051" s="374"/>
      <c r="F4051" s="42"/>
      <c r="G4051" s="43"/>
      <c r="H4051" s="43"/>
      <c r="I4051" s="43"/>
      <c r="J4051" s="45"/>
      <c r="K4051" s="43"/>
      <c r="L4051" s="67">
        <v>-0.86</v>
      </c>
      <c r="M4051" s="60"/>
      <c r="N4051" s="46"/>
      <c r="AF4051" s="39"/>
      <c r="AG4051" s="47"/>
      <c r="AH4051" s="47"/>
      <c r="AN4051" s="47" t="s">
        <v>72</v>
      </c>
      <c r="AO4051" s="47"/>
      <c r="AQ4051" s="47"/>
    </row>
    <row r="4052" spans="1:43" s="4" customFormat="1" ht="22.5" x14ac:dyDescent="0.25">
      <c r="A4052" s="40" t="s">
        <v>1322</v>
      </c>
      <c r="B4052" s="41" t="s">
        <v>768</v>
      </c>
      <c r="C4052" s="374" t="s">
        <v>769</v>
      </c>
      <c r="D4052" s="374"/>
      <c r="E4052" s="374"/>
      <c r="F4052" s="42" t="s">
        <v>61</v>
      </c>
      <c r="G4052" s="43">
        <v>2</v>
      </c>
      <c r="H4052" s="44">
        <v>1</v>
      </c>
      <c r="I4052" s="44">
        <v>2</v>
      </c>
      <c r="J4052" s="67">
        <v>282.11</v>
      </c>
      <c r="K4052" s="43"/>
      <c r="L4052" s="67">
        <v>65.989999999999995</v>
      </c>
      <c r="M4052" s="68">
        <v>8.5500000000000007</v>
      </c>
      <c r="N4052" s="122">
        <v>564.22</v>
      </c>
      <c r="AF4052" s="39"/>
      <c r="AG4052" s="47"/>
      <c r="AH4052" s="47" t="s">
        <v>769</v>
      </c>
      <c r="AN4052" s="47"/>
      <c r="AO4052" s="47"/>
      <c r="AQ4052" s="47"/>
    </row>
    <row r="4053" spans="1:43" s="4" customFormat="1" ht="15" x14ac:dyDescent="0.25">
      <c r="A4053" s="65"/>
      <c r="B4053" s="66"/>
      <c r="C4053" s="374" t="s">
        <v>72</v>
      </c>
      <c r="D4053" s="374"/>
      <c r="E4053" s="374"/>
      <c r="F4053" s="42"/>
      <c r="G4053" s="43"/>
      <c r="H4053" s="43"/>
      <c r="I4053" s="43"/>
      <c r="J4053" s="45"/>
      <c r="K4053" s="43"/>
      <c r="L4053" s="67">
        <v>65.989999999999995</v>
      </c>
      <c r="M4053" s="60"/>
      <c r="N4053" s="122">
        <v>564.22</v>
      </c>
      <c r="AF4053" s="39"/>
      <c r="AG4053" s="47"/>
      <c r="AH4053" s="47"/>
      <c r="AN4053" s="47" t="s">
        <v>72</v>
      </c>
      <c r="AO4053" s="47"/>
      <c r="AQ4053" s="47"/>
    </row>
    <row r="4054" spans="1:43" s="4" customFormat="1" ht="15" x14ac:dyDescent="0.25">
      <c r="A4054" s="381" t="s">
        <v>2569</v>
      </c>
      <c r="B4054" s="382"/>
      <c r="C4054" s="382"/>
      <c r="D4054" s="382"/>
      <c r="E4054" s="382"/>
      <c r="F4054" s="382"/>
      <c r="G4054" s="382"/>
      <c r="H4054" s="382"/>
      <c r="I4054" s="382"/>
      <c r="J4054" s="382"/>
      <c r="K4054" s="382"/>
      <c r="L4054" s="382"/>
      <c r="M4054" s="382"/>
      <c r="N4054" s="383"/>
      <c r="AF4054" s="39"/>
      <c r="AG4054" s="47" t="s">
        <v>2569</v>
      </c>
      <c r="AH4054" s="47"/>
      <c r="AN4054" s="47"/>
      <c r="AO4054" s="47"/>
      <c r="AQ4054" s="47"/>
    </row>
    <row r="4055" spans="1:43" s="4" customFormat="1" ht="45.75" x14ac:dyDescent="0.25">
      <c r="A4055" s="40" t="s">
        <v>1323</v>
      </c>
      <c r="B4055" s="41" t="s">
        <v>2570</v>
      </c>
      <c r="C4055" s="374" t="s">
        <v>2571</v>
      </c>
      <c r="D4055" s="374"/>
      <c r="E4055" s="374"/>
      <c r="F4055" s="42" t="s">
        <v>215</v>
      </c>
      <c r="G4055" s="43">
        <v>0.78</v>
      </c>
      <c r="H4055" s="44">
        <v>1</v>
      </c>
      <c r="I4055" s="68">
        <v>0.78</v>
      </c>
      <c r="J4055" s="45"/>
      <c r="K4055" s="43"/>
      <c r="L4055" s="45"/>
      <c r="M4055" s="43"/>
      <c r="N4055" s="46"/>
      <c r="AF4055" s="39"/>
      <c r="AG4055" s="47"/>
      <c r="AH4055" s="47" t="s">
        <v>2571</v>
      </c>
      <c r="AN4055" s="47"/>
      <c r="AO4055" s="47"/>
      <c r="AQ4055" s="47"/>
    </row>
    <row r="4056" spans="1:43" s="4" customFormat="1" ht="15" x14ac:dyDescent="0.25">
      <c r="A4056" s="69"/>
      <c r="B4056" s="50"/>
      <c r="C4056" s="372" t="s">
        <v>2572</v>
      </c>
      <c r="D4056" s="372"/>
      <c r="E4056" s="372"/>
      <c r="F4056" s="372"/>
      <c r="G4056" s="372"/>
      <c r="H4056" s="372"/>
      <c r="I4056" s="372"/>
      <c r="J4056" s="372"/>
      <c r="K4056" s="372"/>
      <c r="L4056" s="372"/>
      <c r="M4056" s="372"/>
      <c r="N4056" s="377"/>
      <c r="AF4056" s="39"/>
      <c r="AG4056" s="47"/>
      <c r="AH4056" s="47"/>
      <c r="AI4056" s="3" t="s">
        <v>2572</v>
      </c>
      <c r="AN4056" s="47"/>
      <c r="AO4056" s="47"/>
      <c r="AQ4056" s="47"/>
    </row>
    <row r="4057" spans="1:43" s="4" customFormat="1" ht="22.5" x14ac:dyDescent="0.25">
      <c r="A4057" s="103"/>
      <c r="B4057" s="49" t="s">
        <v>217</v>
      </c>
      <c r="C4057" s="368" t="s">
        <v>218</v>
      </c>
      <c r="D4057" s="368"/>
      <c r="E4057" s="368"/>
      <c r="F4057" s="368"/>
      <c r="G4057" s="368"/>
      <c r="H4057" s="368"/>
      <c r="I4057" s="368"/>
      <c r="J4057" s="368"/>
      <c r="K4057" s="368"/>
      <c r="L4057" s="368"/>
      <c r="M4057" s="368"/>
      <c r="N4057" s="376"/>
      <c r="AF4057" s="39"/>
      <c r="AG4057" s="47"/>
      <c r="AH4057" s="47"/>
      <c r="AJ4057" s="3" t="s">
        <v>218</v>
      </c>
      <c r="AN4057" s="47"/>
      <c r="AO4057" s="47"/>
      <c r="AQ4057" s="47"/>
    </row>
    <row r="4058" spans="1:43" s="4" customFormat="1" ht="15" x14ac:dyDescent="0.25">
      <c r="A4058" s="48"/>
      <c r="B4058" s="49" t="s">
        <v>58</v>
      </c>
      <c r="C4058" s="372" t="s">
        <v>62</v>
      </c>
      <c r="D4058" s="372"/>
      <c r="E4058" s="372"/>
      <c r="F4058" s="51"/>
      <c r="G4058" s="52"/>
      <c r="H4058" s="52"/>
      <c r="I4058" s="52"/>
      <c r="J4058" s="53">
        <v>84.22</v>
      </c>
      <c r="K4058" s="54">
        <v>1.1499999999999999</v>
      </c>
      <c r="L4058" s="53">
        <v>75.55</v>
      </c>
      <c r="M4058" s="54">
        <v>34.96</v>
      </c>
      <c r="N4058" s="55">
        <v>2641.23</v>
      </c>
      <c r="AF4058" s="39"/>
      <c r="AG4058" s="47"/>
      <c r="AH4058" s="47"/>
      <c r="AK4058" s="3" t="s">
        <v>62</v>
      </c>
      <c r="AN4058" s="47"/>
      <c r="AO4058" s="47"/>
      <c r="AQ4058" s="47"/>
    </row>
    <row r="4059" spans="1:43" s="4" customFormat="1" ht="15" x14ac:dyDescent="0.25">
      <c r="A4059" s="48"/>
      <c r="B4059" s="49" t="s">
        <v>73</v>
      </c>
      <c r="C4059" s="372" t="s">
        <v>175</v>
      </c>
      <c r="D4059" s="372"/>
      <c r="E4059" s="372"/>
      <c r="F4059" s="51"/>
      <c r="G4059" s="52"/>
      <c r="H4059" s="52"/>
      <c r="I4059" s="52"/>
      <c r="J4059" s="53">
        <v>10.86</v>
      </c>
      <c r="K4059" s="54">
        <v>1.1499999999999999</v>
      </c>
      <c r="L4059" s="53">
        <v>9.74</v>
      </c>
      <c r="M4059" s="52"/>
      <c r="N4059" s="58"/>
      <c r="AF4059" s="39"/>
      <c r="AG4059" s="47"/>
      <c r="AH4059" s="47"/>
      <c r="AK4059" s="3" t="s">
        <v>175</v>
      </c>
      <c r="AN4059" s="47"/>
      <c r="AO4059" s="47"/>
      <c r="AQ4059" s="47"/>
    </row>
    <row r="4060" spans="1:43" s="4" customFormat="1" ht="15" x14ac:dyDescent="0.25">
      <c r="A4060" s="48"/>
      <c r="B4060" s="49" t="s">
        <v>78</v>
      </c>
      <c r="C4060" s="372" t="s">
        <v>176</v>
      </c>
      <c r="D4060" s="372"/>
      <c r="E4060" s="372"/>
      <c r="F4060" s="51"/>
      <c r="G4060" s="52"/>
      <c r="H4060" s="52"/>
      <c r="I4060" s="52"/>
      <c r="J4060" s="53">
        <v>1.51</v>
      </c>
      <c r="K4060" s="54">
        <v>1.1499999999999999</v>
      </c>
      <c r="L4060" s="53">
        <v>1.35</v>
      </c>
      <c r="M4060" s="54">
        <v>34.96</v>
      </c>
      <c r="N4060" s="64">
        <v>47.2</v>
      </c>
      <c r="AF4060" s="39"/>
      <c r="AG4060" s="47"/>
      <c r="AH4060" s="47"/>
      <c r="AK4060" s="3" t="s">
        <v>176</v>
      </c>
      <c r="AN4060" s="47"/>
      <c r="AO4060" s="47"/>
      <c r="AQ4060" s="47"/>
    </row>
    <row r="4061" spans="1:43" s="4" customFormat="1" ht="15" x14ac:dyDescent="0.25">
      <c r="A4061" s="48"/>
      <c r="B4061" s="49" t="s">
        <v>122</v>
      </c>
      <c r="C4061" s="372" t="s">
        <v>177</v>
      </c>
      <c r="D4061" s="372"/>
      <c r="E4061" s="372"/>
      <c r="F4061" s="51"/>
      <c r="G4061" s="52"/>
      <c r="H4061" s="52"/>
      <c r="I4061" s="52"/>
      <c r="J4061" s="53">
        <v>36.43</v>
      </c>
      <c r="K4061" s="52"/>
      <c r="L4061" s="53">
        <v>28.42</v>
      </c>
      <c r="M4061" s="52"/>
      <c r="N4061" s="58"/>
      <c r="AF4061" s="39"/>
      <c r="AG4061" s="47"/>
      <c r="AH4061" s="47"/>
      <c r="AK4061" s="3" t="s">
        <v>177</v>
      </c>
      <c r="AN4061" s="47"/>
      <c r="AO4061" s="47"/>
      <c r="AQ4061" s="47"/>
    </row>
    <row r="4062" spans="1:43" s="4" customFormat="1" ht="15" x14ac:dyDescent="0.25">
      <c r="A4062" s="56"/>
      <c r="B4062" s="49"/>
      <c r="C4062" s="372" t="s">
        <v>63</v>
      </c>
      <c r="D4062" s="372"/>
      <c r="E4062" s="372"/>
      <c r="F4062" s="51" t="s">
        <v>64</v>
      </c>
      <c r="G4062" s="54">
        <v>8.9600000000000009</v>
      </c>
      <c r="H4062" s="54">
        <v>1.1499999999999999</v>
      </c>
      <c r="I4062" s="114">
        <v>8.0371199999999998</v>
      </c>
      <c r="J4062" s="57"/>
      <c r="K4062" s="52"/>
      <c r="L4062" s="57"/>
      <c r="M4062" s="52"/>
      <c r="N4062" s="58"/>
      <c r="AF4062" s="39"/>
      <c r="AG4062" s="47"/>
      <c r="AH4062" s="47"/>
      <c r="AL4062" s="3" t="s">
        <v>63</v>
      </c>
      <c r="AN4062" s="47"/>
      <c r="AO4062" s="47"/>
      <c r="AQ4062" s="47"/>
    </row>
    <row r="4063" spans="1:43" s="4" customFormat="1" ht="15" x14ac:dyDescent="0.25">
      <c r="A4063" s="56"/>
      <c r="B4063" s="49"/>
      <c r="C4063" s="372" t="s">
        <v>178</v>
      </c>
      <c r="D4063" s="372"/>
      <c r="E4063" s="372"/>
      <c r="F4063" s="51" t="s">
        <v>64</v>
      </c>
      <c r="G4063" s="54">
        <v>0.12</v>
      </c>
      <c r="H4063" s="54">
        <v>1.1499999999999999</v>
      </c>
      <c r="I4063" s="114">
        <v>0.10764</v>
      </c>
      <c r="J4063" s="57"/>
      <c r="K4063" s="52"/>
      <c r="L4063" s="57"/>
      <c r="M4063" s="52"/>
      <c r="N4063" s="58"/>
      <c r="AF4063" s="39"/>
      <c r="AG4063" s="47"/>
      <c r="AH4063" s="47"/>
      <c r="AL4063" s="3" t="s">
        <v>178</v>
      </c>
      <c r="AN4063" s="47"/>
      <c r="AO4063" s="47"/>
      <c r="AQ4063" s="47"/>
    </row>
    <row r="4064" spans="1:43" s="4" customFormat="1" ht="15" x14ac:dyDescent="0.25">
      <c r="A4064" s="48"/>
      <c r="B4064" s="49"/>
      <c r="C4064" s="375" t="s">
        <v>65</v>
      </c>
      <c r="D4064" s="375"/>
      <c r="E4064" s="375"/>
      <c r="F4064" s="59"/>
      <c r="G4064" s="60"/>
      <c r="H4064" s="60"/>
      <c r="I4064" s="60"/>
      <c r="J4064" s="61">
        <v>131.51</v>
      </c>
      <c r="K4064" s="60"/>
      <c r="L4064" s="61">
        <v>113.71</v>
      </c>
      <c r="M4064" s="60"/>
      <c r="N4064" s="62"/>
      <c r="AF4064" s="39"/>
      <c r="AG4064" s="47"/>
      <c r="AH4064" s="47"/>
      <c r="AM4064" s="3" t="s">
        <v>65</v>
      </c>
      <c r="AN4064" s="47"/>
      <c r="AO4064" s="47"/>
      <c r="AQ4064" s="47"/>
    </row>
    <row r="4065" spans="1:43" s="4" customFormat="1" ht="15" x14ac:dyDescent="0.25">
      <c r="A4065" s="56"/>
      <c r="B4065" s="49"/>
      <c r="C4065" s="372" t="s">
        <v>66</v>
      </c>
      <c r="D4065" s="372"/>
      <c r="E4065" s="372"/>
      <c r="F4065" s="51"/>
      <c r="G4065" s="52"/>
      <c r="H4065" s="52"/>
      <c r="I4065" s="52"/>
      <c r="J4065" s="57"/>
      <c r="K4065" s="52"/>
      <c r="L4065" s="53">
        <v>76.900000000000006</v>
      </c>
      <c r="M4065" s="52"/>
      <c r="N4065" s="55">
        <v>2688.43</v>
      </c>
      <c r="AF4065" s="39"/>
      <c r="AG4065" s="47"/>
      <c r="AH4065" s="47"/>
      <c r="AL4065" s="3" t="s">
        <v>66</v>
      </c>
      <c r="AN4065" s="47"/>
      <c r="AO4065" s="47"/>
      <c r="AQ4065" s="47"/>
    </row>
    <row r="4066" spans="1:43" s="4" customFormat="1" ht="23.25" x14ac:dyDescent="0.25">
      <c r="A4066" s="56"/>
      <c r="B4066" s="49" t="s">
        <v>681</v>
      </c>
      <c r="C4066" s="372" t="s">
        <v>682</v>
      </c>
      <c r="D4066" s="372"/>
      <c r="E4066" s="372"/>
      <c r="F4066" s="51" t="s">
        <v>69</v>
      </c>
      <c r="G4066" s="63">
        <v>97</v>
      </c>
      <c r="H4066" s="52"/>
      <c r="I4066" s="63">
        <v>97</v>
      </c>
      <c r="J4066" s="57"/>
      <c r="K4066" s="52"/>
      <c r="L4066" s="53">
        <v>74.59</v>
      </c>
      <c r="M4066" s="52"/>
      <c r="N4066" s="55">
        <v>2607.7800000000002</v>
      </c>
      <c r="AF4066" s="39"/>
      <c r="AG4066" s="47"/>
      <c r="AH4066" s="47"/>
      <c r="AL4066" s="3" t="s">
        <v>682</v>
      </c>
      <c r="AN4066" s="47"/>
      <c r="AO4066" s="47"/>
      <c r="AQ4066" s="47"/>
    </row>
    <row r="4067" spans="1:43" s="4" customFormat="1" ht="23.25" x14ac:dyDescent="0.25">
      <c r="A4067" s="56"/>
      <c r="B4067" s="49" t="s">
        <v>683</v>
      </c>
      <c r="C4067" s="372" t="s">
        <v>684</v>
      </c>
      <c r="D4067" s="372"/>
      <c r="E4067" s="372"/>
      <c r="F4067" s="51" t="s">
        <v>69</v>
      </c>
      <c r="G4067" s="63">
        <v>51</v>
      </c>
      <c r="H4067" s="52"/>
      <c r="I4067" s="63">
        <v>51</v>
      </c>
      <c r="J4067" s="57"/>
      <c r="K4067" s="52"/>
      <c r="L4067" s="53">
        <v>39.22</v>
      </c>
      <c r="M4067" s="52"/>
      <c r="N4067" s="55">
        <v>1371.1</v>
      </c>
      <c r="AF4067" s="39"/>
      <c r="AG4067" s="47"/>
      <c r="AH4067" s="47"/>
      <c r="AL4067" s="3" t="s">
        <v>684</v>
      </c>
      <c r="AN4067" s="47"/>
      <c r="AO4067" s="47"/>
      <c r="AQ4067" s="47"/>
    </row>
    <row r="4068" spans="1:43" s="4" customFormat="1" ht="15" x14ac:dyDescent="0.25">
      <c r="A4068" s="65"/>
      <c r="B4068" s="66"/>
      <c r="C4068" s="374" t="s">
        <v>72</v>
      </c>
      <c r="D4068" s="374"/>
      <c r="E4068" s="374"/>
      <c r="F4068" s="42"/>
      <c r="G4068" s="43"/>
      <c r="H4068" s="43"/>
      <c r="I4068" s="43"/>
      <c r="J4068" s="45"/>
      <c r="K4068" s="43"/>
      <c r="L4068" s="67">
        <v>227.52</v>
      </c>
      <c r="M4068" s="60"/>
      <c r="N4068" s="46"/>
      <c r="AF4068" s="39"/>
      <c r="AG4068" s="47"/>
      <c r="AH4068" s="47"/>
      <c r="AN4068" s="47" t="s">
        <v>72</v>
      </c>
      <c r="AO4068" s="47"/>
      <c r="AQ4068" s="47"/>
    </row>
    <row r="4069" spans="1:43" s="4" customFormat="1" ht="34.5" x14ac:dyDescent="0.25">
      <c r="A4069" s="40" t="s">
        <v>1328</v>
      </c>
      <c r="B4069" s="41" t="s">
        <v>2513</v>
      </c>
      <c r="C4069" s="374" t="s">
        <v>2573</v>
      </c>
      <c r="D4069" s="374"/>
      <c r="E4069" s="374"/>
      <c r="F4069" s="42" t="s">
        <v>231</v>
      </c>
      <c r="G4069" s="43">
        <v>79.56</v>
      </c>
      <c r="H4069" s="44">
        <v>1</v>
      </c>
      <c r="I4069" s="68">
        <v>79.56</v>
      </c>
      <c r="J4069" s="67">
        <v>416.35</v>
      </c>
      <c r="K4069" s="43"/>
      <c r="L4069" s="105">
        <v>3874.25</v>
      </c>
      <c r="M4069" s="68">
        <v>8.5500000000000007</v>
      </c>
      <c r="N4069" s="115">
        <v>33124.81</v>
      </c>
      <c r="AF4069" s="39"/>
      <c r="AG4069" s="47"/>
      <c r="AH4069" s="47" t="s">
        <v>2573</v>
      </c>
      <c r="AN4069" s="47"/>
      <c r="AO4069" s="47"/>
      <c r="AQ4069" s="47"/>
    </row>
    <row r="4070" spans="1:43" s="4" customFormat="1" ht="15" x14ac:dyDescent="0.25">
      <c r="A4070" s="69"/>
      <c r="B4070" s="50"/>
      <c r="C4070" s="372" t="s">
        <v>2574</v>
      </c>
      <c r="D4070" s="372"/>
      <c r="E4070" s="372"/>
      <c r="F4070" s="372"/>
      <c r="G4070" s="372"/>
      <c r="H4070" s="372"/>
      <c r="I4070" s="372"/>
      <c r="J4070" s="372"/>
      <c r="K4070" s="372"/>
      <c r="L4070" s="372"/>
      <c r="M4070" s="372"/>
      <c r="N4070" s="377"/>
      <c r="AF4070" s="39"/>
      <c r="AG4070" s="47"/>
      <c r="AH4070" s="47"/>
      <c r="AI4070" s="3" t="s">
        <v>2574</v>
      </c>
      <c r="AN4070" s="47"/>
      <c r="AO4070" s="47"/>
      <c r="AQ4070" s="47"/>
    </row>
    <row r="4071" spans="1:43" s="4" customFormat="1" ht="15" x14ac:dyDescent="0.25">
      <c r="A4071" s="65"/>
      <c r="B4071" s="66"/>
      <c r="C4071" s="374" t="s">
        <v>72</v>
      </c>
      <c r="D4071" s="374"/>
      <c r="E4071" s="374"/>
      <c r="F4071" s="42"/>
      <c r="G4071" s="43"/>
      <c r="H4071" s="43"/>
      <c r="I4071" s="43"/>
      <c r="J4071" s="45"/>
      <c r="K4071" s="43"/>
      <c r="L4071" s="105">
        <v>3874.25</v>
      </c>
      <c r="M4071" s="60"/>
      <c r="N4071" s="115">
        <v>33124.81</v>
      </c>
      <c r="AF4071" s="39"/>
      <c r="AG4071" s="47"/>
      <c r="AH4071" s="47"/>
      <c r="AN4071" s="47" t="s">
        <v>72</v>
      </c>
      <c r="AO4071" s="47"/>
      <c r="AQ4071" s="47"/>
    </row>
    <row r="4072" spans="1:43" s="4" customFormat="1" ht="23.25" x14ac:dyDescent="0.25">
      <c r="A4072" s="40" t="s">
        <v>1329</v>
      </c>
      <c r="B4072" s="41" t="s">
        <v>702</v>
      </c>
      <c r="C4072" s="374" t="s">
        <v>703</v>
      </c>
      <c r="D4072" s="374"/>
      <c r="E4072" s="374"/>
      <c r="F4072" s="42" t="s">
        <v>215</v>
      </c>
      <c r="G4072" s="43">
        <v>0.74</v>
      </c>
      <c r="H4072" s="44">
        <v>1</v>
      </c>
      <c r="I4072" s="68">
        <v>0.74</v>
      </c>
      <c r="J4072" s="45"/>
      <c r="K4072" s="43"/>
      <c r="L4072" s="45"/>
      <c r="M4072" s="43"/>
      <c r="N4072" s="46"/>
      <c r="AF4072" s="39"/>
      <c r="AG4072" s="47"/>
      <c r="AH4072" s="47" t="s">
        <v>703</v>
      </c>
      <c r="AN4072" s="47"/>
      <c r="AO4072" s="47"/>
      <c r="AQ4072" s="47"/>
    </row>
    <row r="4073" spans="1:43" s="4" customFormat="1" ht="15" x14ac:dyDescent="0.25">
      <c r="A4073" s="69"/>
      <c r="B4073" s="50"/>
      <c r="C4073" s="372" t="s">
        <v>2575</v>
      </c>
      <c r="D4073" s="372"/>
      <c r="E4073" s="372"/>
      <c r="F4073" s="372"/>
      <c r="G4073" s="372"/>
      <c r="H4073" s="372"/>
      <c r="I4073" s="372"/>
      <c r="J4073" s="372"/>
      <c r="K4073" s="372"/>
      <c r="L4073" s="372"/>
      <c r="M4073" s="372"/>
      <c r="N4073" s="377"/>
      <c r="AF4073" s="39"/>
      <c r="AG4073" s="47"/>
      <c r="AH4073" s="47"/>
      <c r="AI4073" s="3" t="s">
        <v>2575</v>
      </c>
      <c r="AN4073" s="47"/>
      <c r="AO4073" s="47"/>
      <c r="AQ4073" s="47"/>
    </row>
    <row r="4074" spans="1:43" s="4" customFormat="1" ht="22.5" x14ac:dyDescent="0.25">
      <c r="A4074" s="103"/>
      <c r="B4074" s="49" t="s">
        <v>217</v>
      </c>
      <c r="C4074" s="368" t="s">
        <v>218</v>
      </c>
      <c r="D4074" s="368"/>
      <c r="E4074" s="368"/>
      <c r="F4074" s="368"/>
      <c r="G4074" s="368"/>
      <c r="H4074" s="368"/>
      <c r="I4074" s="368"/>
      <c r="J4074" s="368"/>
      <c r="K4074" s="368"/>
      <c r="L4074" s="368"/>
      <c r="M4074" s="368"/>
      <c r="N4074" s="376"/>
      <c r="AF4074" s="39"/>
      <c r="AG4074" s="47"/>
      <c r="AH4074" s="47"/>
      <c r="AJ4074" s="3" t="s">
        <v>218</v>
      </c>
      <c r="AN4074" s="47"/>
      <c r="AO4074" s="47"/>
      <c r="AQ4074" s="47"/>
    </row>
    <row r="4075" spans="1:43" s="4" customFormat="1" ht="15" x14ac:dyDescent="0.25">
      <c r="A4075" s="48"/>
      <c r="B4075" s="49" t="s">
        <v>58</v>
      </c>
      <c r="C4075" s="372" t="s">
        <v>62</v>
      </c>
      <c r="D4075" s="372"/>
      <c r="E4075" s="372"/>
      <c r="F4075" s="51"/>
      <c r="G4075" s="52"/>
      <c r="H4075" s="52"/>
      <c r="I4075" s="52"/>
      <c r="J4075" s="53">
        <v>37.17</v>
      </c>
      <c r="K4075" s="54">
        <v>1.1499999999999999</v>
      </c>
      <c r="L4075" s="53">
        <v>31.63</v>
      </c>
      <c r="M4075" s="54">
        <v>34.96</v>
      </c>
      <c r="N4075" s="55">
        <v>1105.78</v>
      </c>
      <c r="AF4075" s="39"/>
      <c r="AG4075" s="47"/>
      <c r="AH4075" s="47"/>
      <c r="AK4075" s="3" t="s">
        <v>62</v>
      </c>
      <c r="AN4075" s="47"/>
      <c r="AO4075" s="47"/>
      <c r="AQ4075" s="47"/>
    </row>
    <row r="4076" spans="1:43" s="4" customFormat="1" ht="15" x14ac:dyDescent="0.25">
      <c r="A4076" s="48"/>
      <c r="B4076" s="49" t="s">
        <v>73</v>
      </c>
      <c r="C4076" s="372" t="s">
        <v>175</v>
      </c>
      <c r="D4076" s="372"/>
      <c r="E4076" s="372"/>
      <c r="F4076" s="51"/>
      <c r="G4076" s="52"/>
      <c r="H4076" s="52"/>
      <c r="I4076" s="52"/>
      <c r="J4076" s="53">
        <v>1.97</v>
      </c>
      <c r="K4076" s="54">
        <v>1.1499999999999999</v>
      </c>
      <c r="L4076" s="53">
        <v>1.68</v>
      </c>
      <c r="M4076" s="52"/>
      <c r="N4076" s="58"/>
      <c r="AF4076" s="39"/>
      <c r="AG4076" s="47"/>
      <c r="AH4076" s="47"/>
      <c r="AK4076" s="3" t="s">
        <v>175</v>
      </c>
      <c r="AN4076" s="47"/>
      <c r="AO4076" s="47"/>
      <c r="AQ4076" s="47"/>
    </row>
    <row r="4077" spans="1:43" s="4" customFormat="1" ht="15" x14ac:dyDescent="0.25">
      <c r="A4077" s="48"/>
      <c r="B4077" s="49" t="s">
        <v>78</v>
      </c>
      <c r="C4077" s="372" t="s">
        <v>176</v>
      </c>
      <c r="D4077" s="372"/>
      <c r="E4077" s="372"/>
      <c r="F4077" s="51"/>
      <c r="G4077" s="52"/>
      <c r="H4077" s="52"/>
      <c r="I4077" s="52"/>
      <c r="J4077" s="53">
        <v>0.35</v>
      </c>
      <c r="K4077" s="54">
        <v>1.1499999999999999</v>
      </c>
      <c r="L4077" s="53">
        <v>0.3</v>
      </c>
      <c r="M4077" s="54">
        <v>34.96</v>
      </c>
      <c r="N4077" s="64">
        <v>10.49</v>
      </c>
      <c r="AF4077" s="39"/>
      <c r="AG4077" s="47"/>
      <c r="AH4077" s="47"/>
      <c r="AK4077" s="3" t="s">
        <v>176</v>
      </c>
      <c r="AN4077" s="47"/>
      <c r="AO4077" s="47"/>
      <c r="AQ4077" s="47"/>
    </row>
    <row r="4078" spans="1:43" s="4" customFormat="1" ht="15" x14ac:dyDescent="0.25">
      <c r="A4078" s="48"/>
      <c r="B4078" s="49" t="s">
        <v>122</v>
      </c>
      <c r="C4078" s="372" t="s">
        <v>177</v>
      </c>
      <c r="D4078" s="372"/>
      <c r="E4078" s="372"/>
      <c r="F4078" s="51"/>
      <c r="G4078" s="52"/>
      <c r="H4078" s="52"/>
      <c r="I4078" s="52"/>
      <c r="J4078" s="53">
        <v>0.74</v>
      </c>
      <c r="K4078" s="52"/>
      <c r="L4078" s="53">
        <v>0.55000000000000004</v>
      </c>
      <c r="M4078" s="52"/>
      <c r="N4078" s="58"/>
      <c r="AF4078" s="39"/>
      <c r="AG4078" s="47"/>
      <c r="AH4078" s="47"/>
      <c r="AK4078" s="3" t="s">
        <v>177</v>
      </c>
      <c r="AN4078" s="47"/>
      <c r="AO4078" s="47"/>
      <c r="AQ4078" s="47"/>
    </row>
    <row r="4079" spans="1:43" s="4" customFormat="1" ht="15" x14ac:dyDescent="0.25">
      <c r="A4079" s="56"/>
      <c r="B4079" s="49"/>
      <c r="C4079" s="372" t="s">
        <v>63</v>
      </c>
      <c r="D4079" s="372"/>
      <c r="E4079" s="372"/>
      <c r="F4079" s="51" t="s">
        <v>64</v>
      </c>
      <c r="G4079" s="54">
        <v>4.84</v>
      </c>
      <c r="H4079" s="54">
        <v>1.1499999999999999</v>
      </c>
      <c r="I4079" s="114">
        <v>4.1188399999999996</v>
      </c>
      <c r="J4079" s="57"/>
      <c r="K4079" s="52"/>
      <c r="L4079" s="57"/>
      <c r="M4079" s="52"/>
      <c r="N4079" s="58"/>
      <c r="AF4079" s="39"/>
      <c r="AG4079" s="47"/>
      <c r="AH4079" s="47"/>
      <c r="AL4079" s="3" t="s">
        <v>63</v>
      </c>
      <c r="AN4079" s="47"/>
      <c r="AO4079" s="47"/>
      <c r="AQ4079" s="47"/>
    </row>
    <row r="4080" spans="1:43" s="4" customFormat="1" ht="15" x14ac:dyDescent="0.25">
      <c r="A4080" s="56"/>
      <c r="B4080" s="49"/>
      <c r="C4080" s="372" t="s">
        <v>178</v>
      </c>
      <c r="D4080" s="372"/>
      <c r="E4080" s="372"/>
      <c r="F4080" s="51" t="s">
        <v>64</v>
      </c>
      <c r="G4080" s="54">
        <v>0.03</v>
      </c>
      <c r="H4080" s="54">
        <v>1.1499999999999999</v>
      </c>
      <c r="I4080" s="114">
        <v>2.5530000000000001E-2</v>
      </c>
      <c r="J4080" s="57"/>
      <c r="K4080" s="52"/>
      <c r="L4080" s="57"/>
      <c r="M4080" s="52"/>
      <c r="N4080" s="58"/>
      <c r="AF4080" s="39"/>
      <c r="AG4080" s="47"/>
      <c r="AH4080" s="47"/>
      <c r="AL4080" s="3" t="s">
        <v>178</v>
      </c>
      <c r="AN4080" s="47"/>
      <c r="AO4080" s="47"/>
      <c r="AQ4080" s="47"/>
    </row>
    <row r="4081" spans="1:43" s="4" customFormat="1" ht="15" x14ac:dyDescent="0.25">
      <c r="A4081" s="48"/>
      <c r="B4081" s="49"/>
      <c r="C4081" s="375" t="s">
        <v>65</v>
      </c>
      <c r="D4081" s="375"/>
      <c r="E4081" s="375"/>
      <c r="F4081" s="59"/>
      <c r="G4081" s="60"/>
      <c r="H4081" s="60"/>
      <c r="I4081" s="60"/>
      <c r="J4081" s="61">
        <v>39.880000000000003</v>
      </c>
      <c r="K4081" s="60"/>
      <c r="L4081" s="61">
        <v>33.86</v>
      </c>
      <c r="M4081" s="60"/>
      <c r="N4081" s="62"/>
      <c r="AF4081" s="39"/>
      <c r="AG4081" s="47"/>
      <c r="AH4081" s="47"/>
      <c r="AM4081" s="3" t="s">
        <v>65</v>
      </c>
      <c r="AN4081" s="47"/>
      <c r="AO4081" s="47"/>
      <c r="AQ4081" s="47"/>
    </row>
    <row r="4082" spans="1:43" s="4" customFormat="1" ht="15" x14ac:dyDescent="0.25">
      <c r="A4082" s="56"/>
      <c r="B4082" s="49"/>
      <c r="C4082" s="372" t="s">
        <v>66</v>
      </c>
      <c r="D4082" s="372"/>
      <c r="E4082" s="372"/>
      <c r="F4082" s="51"/>
      <c r="G4082" s="52"/>
      <c r="H4082" s="52"/>
      <c r="I4082" s="52"/>
      <c r="J4082" s="57"/>
      <c r="K4082" s="52"/>
      <c r="L4082" s="53">
        <v>31.93</v>
      </c>
      <c r="M4082" s="52"/>
      <c r="N4082" s="55">
        <v>1116.27</v>
      </c>
      <c r="AF4082" s="39"/>
      <c r="AG4082" s="47"/>
      <c r="AH4082" s="47"/>
      <c r="AL4082" s="3" t="s">
        <v>66</v>
      </c>
      <c r="AN4082" s="47"/>
      <c r="AO4082" s="47"/>
      <c r="AQ4082" s="47"/>
    </row>
    <row r="4083" spans="1:43" s="4" customFormat="1" ht="23.25" x14ac:dyDescent="0.25">
      <c r="A4083" s="56"/>
      <c r="B4083" s="49" t="s">
        <v>681</v>
      </c>
      <c r="C4083" s="372" t="s">
        <v>682</v>
      </c>
      <c r="D4083" s="372"/>
      <c r="E4083" s="372"/>
      <c r="F4083" s="51" t="s">
        <v>69</v>
      </c>
      <c r="G4083" s="63">
        <v>97</v>
      </c>
      <c r="H4083" s="52"/>
      <c r="I4083" s="63">
        <v>97</v>
      </c>
      <c r="J4083" s="57"/>
      <c r="K4083" s="52"/>
      <c r="L4083" s="53">
        <v>30.97</v>
      </c>
      <c r="M4083" s="52"/>
      <c r="N4083" s="55">
        <v>1082.78</v>
      </c>
      <c r="AF4083" s="39"/>
      <c r="AG4083" s="47"/>
      <c r="AH4083" s="47"/>
      <c r="AL4083" s="3" t="s">
        <v>682</v>
      </c>
      <c r="AN4083" s="47"/>
      <c r="AO4083" s="47"/>
      <c r="AQ4083" s="47"/>
    </row>
    <row r="4084" spans="1:43" s="4" customFormat="1" ht="23.25" x14ac:dyDescent="0.25">
      <c r="A4084" s="56"/>
      <c r="B4084" s="49" t="s">
        <v>683</v>
      </c>
      <c r="C4084" s="372" t="s">
        <v>684</v>
      </c>
      <c r="D4084" s="372"/>
      <c r="E4084" s="372"/>
      <c r="F4084" s="51" t="s">
        <v>69</v>
      </c>
      <c r="G4084" s="63">
        <v>51</v>
      </c>
      <c r="H4084" s="52"/>
      <c r="I4084" s="63">
        <v>51</v>
      </c>
      <c r="J4084" s="57"/>
      <c r="K4084" s="52"/>
      <c r="L4084" s="53">
        <v>16.28</v>
      </c>
      <c r="M4084" s="52"/>
      <c r="N4084" s="64">
        <v>569.29999999999995</v>
      </c>
      <c r="AF4084" s="39"/>
      <c r="AG4084" s="47"/>
      <c r="AH4084" s="47"/>
      <c r="AL4084" s="3" t="s">
        <v>684</v>
      </c>
      <c r="AN4084" s="47"/>
      <c r="AO4084" s="47"/>
      <c r="AQ4084" s="47"/>
    </row>
    <row r="4085" spans="1:43" s="4" customFormat="1" ht="15" x14ac:dyDescent="0.25">
      <c r="A4085" s="65"/>
      <c r="B4085" s="66"/>
      <c r="C4085" s="374" t="s">
        <v>72</v>
      </c>
      <c r="D4085" s="374"/>
      <c r="E4085" s="374"/>
      <c r="F4085" s="42"/>
      <c r="G4085" s="43"/>
      <c r="H4085" s="43"/>
      <c r="I4085" s="43"/>
      <c r="J4085" s="45"/>
      <c r="K4085" s="43"/>
      <c r="L4085" s="67">
        <v>81.11</v>
      </c>
      <c r="M4085" s="60"/>
      <c r="N4085" s="46"/>
      <c r="AF4085" s="39"/>
      <c r="AG4085" s="47"/>
      <c r="AH4085" s="47"/>
      <c r="AN4085" s="47" t="s">
        <v>72</v>
      </c>
      <c r="AO4085" s="47"/>
      <c r="AQ4085" s="47"/>
    </row>
    <row r="4086" spans="1:43" s="4" customFormat="1" ht="45.75" x14ac:dyDescent="0.25">
      <c r="A4086" s="40" t="s">
        <v>1330</v>
      </c>
      <c r="B4086" s="41" t="s">
        <v>706</v>
      </c>
      <c r="C4086" s="374" t="s">
        <v>998</v>
      </c>
      <c r="D4086" s="374"/>
      <c r="E4086" s="374"/>
      <c r="F4086" s="42" t="s">
        <v>215</v>
      </c>
      <c r="G4086" s="43">
        <v>0.04</v>
      </c>
      <c r="H4086" s="44">
        <v>1</v>
      </c>
      <c r="I4086" s="68">
        <v>0.04</v>
      </c>
      <c r="J4086" s="45"/>
      <c r="K4086" s="43"/>
      <c r="L4086" s="45"/>
      <c r="M4086" s="43"/>
      <c r="N4086" s="46"/>
      <c r="AF4086" s="39"/>
      <c r="AG4086" s="47"/>
      <c r="AH4086" s="47" t="s">
        <v>998</v>
      </c>
      <c r="AN4086" s="47"/>
      <c r="AO4086" s="47"/>
      <c r="AQ4086" s="47"/>
    </row>
    <row r="4087" spans="1:43" s="4" customFormat="1" ht="15" x14ac:dyDescent="0.25">
      <c r="A4087" s="69"/>
      <c r="B4087" s="50"/>
      <c r="C4087" s="372" t="s">
        <v>675</v>
      </c>
      <c r="D4087" s="372"/>
      <c r="E4087" s="372"/>
      <c r="F4087" s="372"/>
      <c r="G4087" s="372"/>
      <c r="H4087" s="372"/>
      <c r="I4087" s="372"/>
      <c r="J4087" s="372"/>
      <c r="K4087" s="372"/>
      <c r="L4087" s="372"/>
      <c r="M4087" s="372"/>
      <c r="N4087" s="377"/>
      <c r="AF4087" s="39"/>
      <c r="AG4087" s="47"/>
      <c r="AH4087" s="47"/>
      <c r="AI4087" s="3" t="s">
        <v>675</v>
      </c>
      <c r="AN4087" s="47"/>
      <c r="AO4087" s="47"/>
      <c r="AQ4087" s="47"/>
    </row>
    <row r="4088" spans="1:43" s="4" customFormat="1" ht="22.5" x14ac:dyDescent="0.25">
      <c r="A4088" s="103"/>
      <c r="B4088" s="49" t="s">
        <v>217</v>
      </c>
      <c r="C4088" s="368" t="s">
        <v>218</v>
      </c>
      <c r="D4088" s="368"/>
      <c r="E4088" s="368"/>
      <c r="F4088" s="368"/>
      <c r="G4088" s="368"/>
      <c r="H4088" s="368"/>
      <c r="I4088" s="368"/>
      <c r="J4088" s="368"/>
      <c r="K4088" s="368"/>
      <c r="L4088" s="368"/>
      <c r="M4088" s="368"/>
      <c r="N4088" s="376"/>
      <c r="AF4088" s="39"/>
      <c r="AG4088" s="47"/>
      <c r="AH4088" s="47"/>
      <c r="AJ4088" s="3" t="s">
        <v>218</v>
      </c>
      <c r="AN4088" s="47"/>
      <c r="AO4088" s="47"/>
      <c r="AQ4088" s="47"/>
    </row>
    <row r="4089" spans="1:43" s="4" customFormat="1" ht="15" x14ac:dyDescent="0.25">
      <c r="A4089" s="48"/>
      <c r="B4089" s="49" t="s">
        <v>58</v>
      </c>
      <c r="C4089" s="372" t="s">
        <v>62</v>
      </c>
      <c r="D4089" s="372"/>
      <c r="E4089" s="372"/>
      <c r="F4089" s="51"/>
      <c r="G4089" s="52"/>
      <c r="H4089" s="52"/>
      <c r="I4089" s="52"/>
      <c r="J4089" s="53">
        <v>139.54</v>
      </c>
      <c r="K4089" s="54">
        <v>1.1499999999999999</v>
      </c>
      <c r="L4089" s="53">
        <v>6.42</v>
      </c>
      <c r="M4089" s="54">
        <v>34.96</v>
      </c>
      <c r="N4089" s="64">
        <v>224.44</v>
      </c>
      <c r="AF4089" s="39"/>
      <c r="AG4089" s="47"/>
      <c r="AH4089" s="47"/>
      <c r="AK4089" s="3" t="s">
        <v>62</v>
      </c>
      <c r="AN4089" s="47"/>
      <c r="AO4089" s="47"/>
      <c r="AQ4089" s="47"/>
    </row>
    <row r="4090" spans="1:43" s="4" customFormat="1" ht="15" x14ac:dyDescent="0.25">
      <c r="A4090" s="48"/>
      <c r="B4090" s="49" t="s">
        <v>122</v>
      </c>
      <c r="C4090" s="372" t="s">
        <v>177</v>
      </c>
      <c r="D4090" s="372"/>
      <c r="E4090" s="372"/>
      <c r="F4090" s="51"/>
      <c r="G4090" s="52"/>
      <c r="H4090" s="52"/>
      <c r="I4090" s="52"/>
      <c r="J4090" s="53">
        <v>16.79</v>
      </c>
      <c r="K4090" s="52"/>
      <c r="L4090" s="53">
        <v>0.67</v>
      </c>
      <c r="M4090" s="52"/>
      <c r="N4090" s="58"/>
      <c r="AF4090" s="39"/>
      <c r="AG4090" s="47"/>
      <c r="AH4090" s="47"/>
      <c r="AK4090" s="3" t="s">
        <v>177</v>
      </c>
      <c r="AN4090" s="47"/>
      <c r="AO4090" s="47"/>
      <c r="AQ4090" s="47"/>
    </row>
    <row r="4091" spans="1:43" s="4" customFormat="1" ht="15" x14ac:dyDescent="0.25">
      <c r="A4091" s="56"/>
      <c r="B4091" s="49"/>
      <c r="C4091" s="372" t="s">
        <v>63</v>
      </c>
      <c r="D4091" s="372"/>
      <c r="E4091" s="372"/>
      <c r="F4091" s="51" t="s">
        <v>64</v>
      </c>
      <c r="G4091" s="104">
        <v>15.2</v>
      </c>
      <c r="H4091" s="54">
        <v>1.1499999999999999</v>
      </c>
      <c r="I4091" s="70">
        <v>0.69920000000000004</v>
      </c>
      <c r="J4091" s="57"/>
      <c r="K4091" s="52"/>
      <c r="L4091" s="57"/>
      <c r="M4091" s="52"/>
      <c r="N4091" s="58"/>
      <c r="AF4091" s="39"/>
      <c r="AG4091" s="47"/>
      <c r="AH4091" s="47"/>
      <c r="AL4091" s="3" t="s">
        <v>63</v>
      </c>
      <c r="AN4091" s="47"/>
      <c r="AO4091" s="47"/>
      <c r="AQ4091" s="47"/>
    </row>
    <row r="4092" spans="1:43" s="4" customFormat="1" ht="15" x14ac:dyDescent="0.25">
      <c r="A4092" s="48"/>
      <c r="B4092" s="49"/>
      <c r="C4092" s="375" t="s">
        <v>65</v>
      </c>
      <c r="D4092" s="375"/>
      <c r="E4092" s="375"/>
      <c r="F4092" s="59"/>
      <c r="G4092" s="60"/>
      <c r="H4092" s="60"/>
      <c r="I4092" s="60"/>
      <c r="J4092" s="61">
        <v>156.33000000000001</v>
      </c>
      <c r="K4092" s="60"/>
      <c r="L4092" s="61">
        <v>7.09</v>
      </c>
      <c r="M4092" s="60"/>
      <c r="N4092" s="62"/>
      <c r="AF4092" s="39"/>
      <c r="AG4092" s="47"/>
      <c r="AH4092" s="47"/>
      <c r="AM4092" s="3" t="s">
        <v>65</v>
      </c>
      <c r="AN4092" s="47"/>
      <c r="AO4092" s="47"/>
      <c r="AQ4092" s="47"/>
    </row>
    <row r="4093" spans="1:43" s="4" customFormat="1" ht="15" x14ac:dyDescent="0.25">
      <c r="A4093" s="56"/>
      <c r="B4093" s="49"/>
      <c r="C4093" s="372" t="s">
        <v>66</v>
      </c>
      <c r="D4093" s="372"/>
      <c r="E4093" s="372"/>
      <c r="F4093" s="51"/>
      <c r="G4093" s="52"/>
      <c r="H4093" s="52"/>
      <c r="I4093" s="52"/>
      <c r="J4093" s="57"/>
      <c r="K4093" s="52"/>
      <c r="L4093" s="53">
        <v>6.42</v>
      </c>
      <c r="M4093" s="52"/>
      <c r="N4093" s="64">
        <v>224.44</v>
      </c>
      <c r="AF4093" s="39"/>
      <c r="AG4093" s="47"/>
      <c r="AH4093" s="47"/>
      <c r="AL4093" s="3" t="s">
        <v>66</v>
      </c>
      <c r="AN4093" s="47"/>
      <c r="AO4093" s="47"/>
      <c r="AQ4093" s="47"/>
    </row>
    <row r="4094" spans="1:43" s="4" customFormat="1" ht="23.25" x14ac:dyDescent="0.25">
      <c r="A4094" s="56"/>
      <c r="B4094" s="49" t="s">
        <v>681</v>
      </c>
      <c r="C4094" s="372" t="s">
        <v>682</v>
      </c>
      <c r="D4094" s="372"/>
      <c r="E4094" s="372"/>
      <c r="F4094" s="51" t="s">
        <v>69</v>
      </c>
      <c r="G4094" s="63">
        <v>97</v>
      </c>
      <c r="H4094" s="52"/>
      <c r="I4094" s="63">
        <v>97</v>
      </c>
      <c r="J4094" s="57"/>
      <c r="K4094" s="52"/>
      <c r="L4094" s="53">
        <v>6.23</v>
      </c>
      <c r="M4094" s="52"/>
      <c r="N4094" s="64">
        <v>217.71</v>
      </c>
      <c r="AF4094" s="39"/>
      <c r="AG4094" s="47"/>
      <c r="AH4094" s="47"/>
      <c r="AL4094" s="3" t="s">
        <v>682</v>
      </c>
      <c r="AN4094" s="47"/>
      <c r="AO4094" s="47"/>
      <c r="AQ4094" s="47"/>
    </row>
    <row r="4095" spans="1:43" s="4" customFormat="1" ht="23.25" x14ac:dyDescent="0.25">
      <c r="A4095" s="56"/>
      <c r="B4095" s="49" t="s">
        <v>683</v>
      </c>
      <c r="C4095" s="372" t="s">
        <v>684</v>
      </c>
      <c r="D4095" s="372"/>
      <c r="E4095" s="372"/>
      <c r="F4095" s="51" t="s">
        <v>69</v>
      </c>
      <c r="G4095" s="63">
        <v>51</v>
      </c>
      <c r="H4095" s="52"/>
      <c r="I4095" s="63">
        <v>51</v>
      </c>
      <c r="J4095" s="57"/>
      <c r="K4095" s="52"/>
      <c r="L4095" s="53">
        <v>3.27</v>
      </c>
      <c r="M4095" s="52"/>
      <c r="N4095" s="64">
        <v>114.46</v>
      </c>
      <c r="AF4095" s="39"/>
      <c r="AG4095" s="47"/>
      <c r="AH4095" s="47"/>
      <c r="AL4095" s="3" t="s">
        <v>684</v>
      </c>
      <c r="AN4095" s="47"/>
      <c r="AO4095" s="47"/>
      <c r="AQ4095" s="47"/>
    </row>
    <row r="4096" spans="1:43" s="4" customFormat="1" ht="15" x14ac:dyDescent="0.25">
      <c r="A4096" s="65"/>
      <c r="B4096" s="66"/>
      <c r="C4096" s="374" t="s">
        <v>72</v>
      </c>
      <c r="D4096" s="374"/>
      <c r="E4096" s="374"/>
      <c r="F4096" s="42"/>
      <c r="G4096" s="43"/>
      <c r="H4096" s="43"/>
      <c r="I4096" s="43"/>
      <c r="J4096" s="45"/>
      <c r="K4096" s="43"/>
      <c r="L4096" s="67">
        <v>16.59</v>
      </c>
      <c r="M4096" s="60"/>
      <c r="N4096" s="46"/>
      <c r="AF4096" s="39"/>
      <c r="AG4096" s="47"/>
      <c r="AH4096" s="47"/>
      <c r="AN4096" s="47" t="s">
        <v>72</v>
      </c>
      <c r="AO4096" s="47"/>
      <c r="AQ4096" s="47"/>
    </row>
    <row r="4097" spans="1:43" s="4" customFormat="1" ht="34.5" x14ac:dyDescent="0.25">
      <c r="A4097" s="40" t="s">
        <v>1331</v>
      </c>
      <c r="B4097" s="41" t="s">
        <v>1941</v>
      </c>
      <c r="C4097" s="374" t="s">
        <v>1942</v>
      </c>
      <c r="D4097" s="374"/>
      <c r="E4097" s="374"/>
      <c r="F4097" s="42" t="s">
        <v>231</v>
      </c>
      <c r="G4097" s="43">
        <v>79.56</v>
      </c>
      <c r="H4097" s="44">
        <v>1</v>
      </c>
      <c r="I4097" s="68">
        <v>79.56</v>
      </c>
      <c r="J4097" s="67">
        <v>25.57</v>
      </c>
      <c r="K4097" s="43"/>
      <c r="L4097" s="105">
        <v>2034.35</v>
      </c>
      <c r="M4097" s="43"/>
      <c r="N4097" s="46"/>
      <c r="AF4097" s="39"/>
      <c r="AG4097" s="47"/>
      <c r="AH4097" s="47" t="s">
        <v>1942</v>
      </c>
      <c r="AN4097" s="47"/>
      <c r="AO4097" s="47"/>
      <c r="AQ4097" s="47"/>
    </row>
    <row r="4098" spans="1:43" s="4" customFormat="1" ht="15" x14ac:dyDescent="0.25">
      <c r="A4098" s="69"/>
      <c r="B4098" s="50"/>
      <c r="C4098" s="372" t="s">
        <v>2574</v>
      </c>
      <c r="D4098" s="372"/>
      <c r="E4098" s="372"/>
      <c r="F4098" s="372"/>
      <c r="G4098" s="372"/>
      <c r="H4098" s="372"/>
      <c r="I4098" s="372"/>
      <c r="J4098" s="372"/>
      <c r="K4098" s="372"/>
      <c r="L4098" s="372"/>
      <c r="M4098" s="372"/>
      <c r="N4098" s="377"/>
      <c r="AF4098" s="39"/>
      <c r="AG4098" s="47"/>
      <c r="AH4098" s="47"/>
      <c r="AI4098" s="3" t="s">
        <v>2574</v>
      </c>
      <c r="AN4098" s="47"/>
      <c r="AO4098" s="47"/>
      <c r="AQ4098" s="47"/>
    </row>
    <row r="4099" spans="1:43" s="4" customFormat="1" ht="15" x14ac:dyDescent="0.25">
      <c r="A4099" s="65"/>
      <c r="B4099" s="66"/>
      <c r="C4099" s="374" t="s">
        <v>72</v>
      </c>
      <c r="D4099" s="374"/>
      <c r="E4099" s="374"/>
      <c r="F4099" s="42"/>
      <c r="G4099" s="43"/>
      <c r="H4099" s="43"/>
      <c r="I4099" s="43"/>
      <c r="J4099" s="45"/>
      <c r="K4099" s="43"/>
      <c r="L4099" s="105">
        <v>2034.35</v>
      </c>
      <c r="M4099" s="60"/>
      <c r="N4099" s="46"/>
      <c r="AF4099" s="39"/>
      <c r="AG4099" s="47"/>
      <c r="AH4099" s="47"/>
      <c r="AN4099" s="47" t="s">
        <v>72</v>
      </c>
      <c r="AO4099" s="47"/>
      <c r="AQ4099" s="47"/>
    </row>
    <row r="4100" spans="1:43" s="4" customFormat="1" ht="45.75" x14ac:dyDescent="0.25">
      <c r="A4100" s="40" t="s">
        <v>1332</v>
      </c>
      <c r="B4100" s="41" t="s">
        <v>714</v>
      </c>
      <c r="C4100" s="374" t="s">
        <v>2368</v>
      </c>
      <c r="D4100" s="374"/>
      <c r="E4100" s="374"/>
      <c r="F4100" s="42" t="s">
        <v>716</v>
      </c>
      <c r="G4100" s="43">
        <v>0.01</v>
      </c>
      <c r="H4100" s="44">
        <v>1</v>
      </c>
      <c r="I4100" s="68">
        <v>0.01</v>
      </c>
      <c r="J4100" s="45"/>
      <c r="K4100" s="43"/>
      <c r="L4100" s="45"/>
      <c r="M4100" s="43"/>
      <c r="N4100" s="46"/>
      <c r="AF4100" s="39"/>
      <c r="AG4100" s="47"/>
      <c r="AH4100" s="47" t="s">
        <v>2368</v>
      </c>
      <c r="AN4100" s="47"/>
      <c r="AO4100" s="47"/>
      <c r="AQ4100" s="47"/>
    </row>
    <row r="4101" spans="1:43" s="4" customFormat="1" ht="15" x14ac:dyDescent="0.25">
      <c r="A4101" s="69"/>
      <c r="B4101" s="50"/>
      <c r="C4101" s="372" t="s">
        <v>1233</v>
      </c>
      <c r="D4101" s="372"/>
      <c r="E4101" s="372"/>
      <c r="F4101" s="372"/>
      <c r="G4101" s="372"/>
      <c r="H4101" s="372"/>
      <c r="I4101" s="372"/>
      <c r="J4101" s="372"/>
      <c r="K4101" s="372"/>
      <c r="L4101" s="372"/>
      <c r="M4101" s="372"/>
      <c r="N4101" s="377"/>
      <c r="AF4101" s="39"/>
      <c r="AG4101" s="47"/>
      <c r="AH4101" s="47"/>
      <c r="AI4101" s="3" t="s">
        <v>1233</v>
      </c>
      <c r="AN4101" s="47"/>
      <c r="AO4101" s="47"/>
      <c r="AQ4101" s="47"/>
    </row>
    <row r="4102" spans="1:43" s="4" customFormat="1" ht="22.5" x14ac:dyDescent="0.25">
      <c r="A4102" s="103"/>
      <c r="B4102" s="49" t="s">
        <v>217</v>
      </c>
      <c r="C4102" s="368" t="s">
        <v>218</v>
      </c>
      <c r="D4102" s="368"/>
      <c r="E4102" s="368"/>
      <c r="F4102" s="368"/>
      <c r="G4102" s="368"/>
      <c r="H4102" s="368"/>
      <c r="I4102" s="368"/>
      <c r="J4102" s="368"/>
      <c r="K4102" s="368"/>
      <c r="L4102" s="368"/>
      <c r="M4102" s="368"/>
      <c r="N4102" s="376"/>
      <c r="AF4102" s="39"/>
      <c r="AG4102" s="47"/>
      <c r="AH4102" s="47"/>
      <c r="AJ4102" s="3" t="s">
        <v>218</v>
      </c>
      <c r="AN4102" s="47"/>
      <c r="AO4102" s="47"/>
      <c r="AQ4102" s="47"/>
    </row>
    <row r="4103" spans="1:43" s="4" customFormat="1" ht="15" x14ac:dyDescent="0.25">
      <c r="A4103" s="48"/>
      <c r="B4103" s="49" t="s">
        <v>58</v>
      </c>
      <c r="C4103" s="372" t="s">
        <v>62</v>
      </c>
      <c r="D4103" s="372"/>
      <c r="E4103" s="372"/>
      <c r="F4103" s="51"/>
      <c r="G4103" s="52"/>
      <c r="H4103" s="52"/>
      <c r="I4103" s="52"/>
      <c r="J4103" s="107">
        <v>2090.62</v>
      </c>
      <c r="K4103" s="54">
        <v>1.1499999999999999</v>
      </c>
      <c r="L4103" s="53">
        <v>24.04</v>
      </c>
      <c r="M4103" s="54">
        <v>34.96</v>
      </c>
      <c r="N4103" s="64">
        <v>840.44</v>
      </c>
      <c r="AF4103" s="39"/>
      <c r="AG4103" s="47"/>
      <c r="AH4103" s="47"/>
      <c r="AK4103" s="3" t="s">
        <v>62</v>
      </c>
      <c r="AN4103" s="47"/>
      <c r="AO4103" s="47"/>
      <c r="AQ4103" s="47"/>
    </row>
    <row r="4104" spans="1:43" s="4" customFormat="1" ht="15" x14ac:dyDescent="0.25">
      <c r="A4104" s="48"/>
      <c r="B4104" s="49" t="s">
        <v>73</v>
      </c>
      <c r="C4104" s="372" t="s">
        <v>175</v>
      </c>
      <c r="D4104" s="372"/>
      <c r="E4104" s="372"/>
      <c r="F4104" s="51"/>
      <c r="G4104" s="52"/>
      <c r="H4104" s="52"/>
      <c r="I4104" s="52"/>
      <c r="J4104" s="107">
        <v>3282.3</v>
      </c>
      <c r="K4104" s="54">
        <v>1.1499999999999999</v>
      </c>
      <c r="L4104" s="53">
        <v>37.75</v>
      </c>
      <c r="M4104" s="52"/>
      <c r="N4104" s="58"/>
      <c r="AF4104" s="39"/>
      <c r="AG4104" s="47"/>
      <c r="AH4104" s="47"/>
      <c r="AK4104" s="3" t="s">
        <v>175</v>
      </c>
      <c r="AN4104" s="47"/>
      <c r="AO4104" s="47"/>
      <c r="AQ4104" s="47"/>
    </row>
    <row r="4105" spans="1:43" s="4" customFormat="1" ht="15" x14ac:dyDescent="0.25">
      <c r="A4105" s="48"/>
      <c r="B4105" s="49" t="s">
        <v>78</v>
      </c>
      <c r="C4105" s="372" t="s">
        <v>176</v>
      </c>
      <c r="D4105" s="372"/>
      <c r="E4105" s="372"/>
      <c r="F4105" s="51"/>
      <c r="G4105" s="52"/>
      <c r="H4105" s="52"/>
      <c r="I4105" s="52"/>
      <c r="J4105" s="53">
        <v>411.71</v>
      </c>
      <c r="K4105" s="54">
        <v>1.1499999999999999</v>
      </c>
      <c r="L4105" s="53">
        <v>4.7300000000000004</v>
      </c>
      <c r="M4105" s="54">
        <v>34.96</v>
      </c>
      <c r="N4105" s="64">
        <v>165.36</v>
      </c>
      <c r="AF4105" s="39"/>
      <c r="AG4105" s="47"/>
      <c r="AH4105" s="47"/>
      <c r="AK4105" s="3" t="s">
        <v>176</v>
      </c>
      <c r="AN4105" s="47"/>
      <c r="AO4105" s="47"/>
      <c r="AQ4105" s="47"/>
    </row>
    <row r="4106" spans="1:43" s="4" customFormat="1" ht="15" x14ac:dyDescent="0.25">
      <c r="A4106" s="48"/>
      <c r="B4106" s="49" t="s">
        <v>122</v>
      </c>
      <c r="C4106" s="372" t="s">
        <v>177</v>
      </c>
      <c r="D4106" s="372"/>
      <c r="E4106" s="372"/>
      <c r="F4106" s="51"/>
      <c r="G4106" s="52"/>
      <c r="H4106" s="52"/>
      <c r="I4106" s="52"/>
      <c r="J4106" s="53">
        <v>26.46</v>
      </c>
      <c r="K4106" s="52"/>
      <c r="L4106" s="53">
        <v>0.26</v>
      </c>
      <c r="M4106" s="52"/>
      <c r="N4106" s="58"/>
      <c r="AF4106" s="39"/>
      <c r="AG4106" s="47"/>
      <c r="AH4106" s="47"/>
      <c r="AK4106" s="3" t="s">
        <v>177</v>
      </c>
      <c r="AN4106" s="47"/>
      <c r="AO4106" s="47"/>
      <c r="AQ4106" s="47"/>
    </row>
    <row r="4107" spans="1:43" s="4" customFormat="1" ht="15" x14ac:dyDescent="0.25">
      <c r="A4107" s="56"/>
      <c r="B4107" s="49"/>
      <c r="C4107" s="372" t="s">
        <v>63</v>
      </c>
      <c r="D4107" s="372"/>
      <c r="E4107" s="372"/>
      <c r="F4107" s="51" t="s">
        <v>64</v>
      </c>
      <c r="G4107" s="54">
        <v>225.04</v>
      </c>
      <c r="H4107" s="54">
        <v>1.1499999999999999</v>
      </c>
      <c r="I4107" s="114">
        <v>2.5879599999999998</v>
      </c>
      <c r="J4107" s="57"/>
      <c r="K4107" s="52"/>
      <c r="L4107" s="57"/>
      <c r="M4107" s="52"/>
      <c r="N4107" s="58"/>
      <c r="AF4107" s="39"/>
      <c r="AG4107" s="47"/>
      <c r="AH4107" s="47"/>
      <c r="AL4107" s="3" t="s">
        <v>63</v>
      </c>
      <c r="AN4107" s="47"/>
      <c r="AO4107" s="47"/>
      <c r="AQ4107" s="47"/>
    </row>
    <row r="4108" spans="1:43" s="4" customFormat="1" ht="15" x14ac:dyDescent="0.25">
      <c r="A4108" s="56"/>
      <c r="B4108" s="49"/>
      <c r="C4108" s="372" t="s">
        <v>178</v>
      </c>
      <c r="D4108" s="372"/>
      <c r="E4108" s="372"/>
      <c r="F4108" s="51" t="s">
        <v>64</v>
      </c>
      <c r="G4108" s="54">
        <v>30.76</v>
      </c>
      <c r="H4108" s="54">
        <v>1.1499999999999999</v>
      </c>
      <c r="I4108" s="114">
        <v>0.35374</v>
      </c>
      <c r="J4108" s="57"/>
      <c r="K4108" s="52"/>
      <c r="L4108" s="57"/>
      <c r="M4108" s="52"/>
      <c r="N4108" s="58"/>
      <c r="AF4108" s="39"/>
      <c r="AG4108" s="47"/>
      <c r="AH4108" s="47"/>
      <c r="AL4108" s="3" t="s">
        <v>178</v>
      </c>
      <c r="AN4108" s="47"/>
      <c r="AO4108" s="47"/>
      <c r="AQ4108" s="47"/>
    </row>
    <row r="4109" spans="1:43" s="4" customFormat="1" ht="15" x14ac:dyDescent="0.25">
      <c r="A4109" s="48"/>
      <c r="B4109" s="49"/>
      <c r="C4109" s="375" t="s">
        <v>65</v>
      </c>
      <c r="D4109" s="375"/>
      <c r="E4109" s="375"/>
      <c r="F4109" s="59"/>
      <c r="G4109" s="60"/>
      <c r="H4109" s="60"/>
      <c r="I4109" s="60"/>
      <c r="J4109" s="108">
        <v>5399.38</v>
      </c>
      <c r="K4109" s="60"/>
      <c r="L4109" s="61">
        <v>62.05</v>
      </c>
      <c r="M4109" s="60"/>
      <c r="N4109" s="62"/>
      <c r="AF4109" s="39"/>
      <c r="AG4109" s="47"/>
      <c r="AH4109" s="47"/>
      <c r="AM4109" s="3" t="s">
        <v>65</v>
      </c>
      <c r="AN4109" s="47"/>
      <c r="AO4109" s="47"/>
      <c r="AQ4109" s="47"/>
    </row>
    <row r="4110" spans="1:43" s="4" customFormat="1" ht="15" x14ac:dyDescent="0.25">
      <c r="A4110" s="56"/>
      <c r="B4110" s="49"/>
      <c r="C4110" s="372" t="s">
        <v>66</v>
      </c>
      <c r="D4110" s="372"/>
      <c r="E4110" s="372"/>
      <c r="F4110" s="51"/>
      <c r="G4110" s="52"/>
      <c r="H4110" s="52"/>
      <c r="I4110" s="52"/>
      <c r="J4110" s="57"/>
      <c r="K4110" s="52"/>
      <c r="L4110" s="53">
        <v>28.77</v>
      </c>
      <c r="M4110" s="52"/>
      <c r="N4110" s="55">
        <v>1005.8</v>
      </c>
      <c r="AF4110" s="39"/>
      <c r="AG4110" s="47"/>
      <c r="AH4110" s="47"/>
      <c r="AL4110" s="3" t="s">
        <v>66</v>
      </c>
      <c r="AN4110" s="47"/>
      <c r="AO4110" s="47"/>
      <c r="AQ4110" s="47"/>
    </row>
    <row r="4111" spans="1:43" s="4" customFormat="1" ht="23.25" x14ac:dyDescent="0.25">
      <c r="A4111" s="56"/>
      <c r="B4111" s="49" t="s">
        <v>718</v>
      </c>
      <c r="C4111" s="372" t="s">
        <v>719</v>
      </c>
      <c r="D4111" s="372"/>
      <c r="E4111" s="372"/>
      <c r="F4111" s="51" t="s">
        <v>69</v>
      </c>
      <c r="G4111" s="63">
        <v>117</v>
      </c>
      <c r="H4111" s="52"/>
      <c r="I4111" s="63">
        <v>117</v>
      </c>
      <c r="J4111" s="57"/>
      <c r="K4111" s="52"/>
      <c r="L4111" s="53">
        <v>33.659999999999997</v>
      </c>
      <c r="M4111" s="52"/>
      <c r="N4111" s="55">
        <v>1176.79</v>
      </c>
      <c r="AF4111" s="39"/>
      <c r="AG4111" s="47"/>
      <c r="AH4111" s="47"/>
      <c r="AL4111" s="3" t="s">
        <v>719</v>
      </c>
      <c r="AN4111" s="47"/>
      <c r="AO4111" s="47"/>
      <c r="AQ4111" s="47"/>
    </row>
    <row r="4112" spans="1:43" s="4" customFormat="1" ht="23.25" x14ac:dyDescent="0.25">
      <c r="A4112" s="56"/>
      <c r="B4112" s="49" t="s">
        <v>720</v>
      </c>
      <c r="C4112" s="372" t="s">
        <v>721</v>
      </c>
      <c r="D4112" s="372"/>
      <c r="E4112" s="372"/>
      <c r="F4112" s="51" t="s">
        <v>69</v>
      </c>
      <c r="G4112" s="63">
        <v>74</v>
      </c>
      <c r="H4112" s="52"/>
      <c r="I4112" s="63">
        <v>74</v>
      </c>
      <c r="J4112" s="57"/>
      <c r="K4112" s="52"/>
      <c r="L4112" s="53">
        <v>21.29</v>
      </c>
      <c r="M4112" s="52"/>
      <c r="N4112" s="64">
        <v>744.29</v>
      </c>
      <c r="AF4112" s="39"/>
      <c r="AG4112" s="47"/>
      <c r="AH4112" s="47"/>
      <c r="AL4112" s="3" t="s">
        <v>721</v>
      </c>
      <c r="AN4112" s="47"/>
      <c r="AO4112" s="47"/>
      <c r="AQ4112" s="47"/>
    </row>
    <row r="4113" spans="1:43" s="4" customFormat="1" ht="15" x14ac:dyDescent="0.25">
      <c r="A4113" s="65"/>
      <c r="B4113" s="66"/>
      <c r="C4113" s="374" t="s">
        <v>72</v>
      </c>
      <c r="D4113" s="374"/>
      <c r="E4113" s="374"/>
      <c r="F4113" s="42"/>
      <c r="G4113" s="43"/>
      <c r="H4113" s="43"/>
      <c r="I4113" s="43"/>
      <c r="J4113" s="45"/>
      <c r="K4113" s="43"/>
      <c r="L4113" s="67">
        <v>117</v>
      </c>
      <c r="M4113" s="60"/>
      <c r="N4113" s="46"/>
      <c r="AF4113" s="39"/>
      <c r="AG4113" s="47"/>
      <c r="AH4113" s="47"/>
      <c r="AN4113" s="47" t="s">
        <v>72</v>
      </c>
      <c r="AO4113" s="47"/>
      <c r="AQ4113" s="47"/>
    </row>
    <row r="4114" spans="1:43" s="4" customFormat="1" ht="45.75" x14ac:dyDescent="0.25">
      <c r="A4114" s="40" t="s">
        <v>1333</v>
      </c>
      <c r="B4114" s="41" t="s">
        <v>723</v>
      </c>
      <c r="C4114" s="374" t="s">
        <v>724</v>
      </c>
      <c r="D4114" s="374"/>
      <c r="E4114" s="374"/>
      <c r="F4114" s="42" t="s">
        <v>231</v>
      </c>
      <c r="G4114" s="43">
        <v>10.08</v>
      </c>
      <c r="H4114" s="44">
        <v>1</v>
      </c>
      <c r="I4114" s="68">
        <v>10.08</v>
      </c>
      <c r="J4114" s="67">
        <v>124.92</v>
      </c>
      <c r="K4114" s="43"/>
      <c r="L4114" s="105">
        <v>1259.19</v>
      </c>
      <c r="M4114" s="43"/>
      <c r="N4114" s="46"/>
      <c r="AF4114" s="39"/>
      <c r="AG4114" s="47"/>
      <c r="AH4114" s="47" t="s">
        <v>724</v>
      </c>
      <c r="AN4114" s="47"/>
      <c r="AO4114" s="47"/>
      <c r="AQ4114" s="47"/>
    </row>
    <row r="4115" spans="1:43" s="4" customFormat="1" ht="15" x14ac:dyDescent="0.25">
      <c r="A4115" s="65"/>
      <c r="B4115" s="66"/>
      <c r="C4115" s="374" t="s">
        <v>72</v>
      </c>
      <c r="D4115" s="374"/>
      <c r="E4115" s="374"/>
      <c r="F4115" s="42"/>
      <c r="G4115" s="43"/>
      <c r="H4115" s="43"/>
      <c r="I4115" s="43"/>
      <c r="J4115" s="45"/>
      <c r="K4115" s="43"/>
      <c r="L4115" s="105">
        <v>1259.19</v>
      </c>
      <c r="M4115" s="60"/>
      <c r="N4115" s="46"/>
      <c r="AF4115" s="39"/>
      <c r="AG4115" s="47"/>
      <c r="AH4115" s="47"/>
      <c r="AN4115" s="47" t="s">
        <v>72</v>
      </c>
      <c r="AO4115" s="47"/>
      <c r="AQ4115" s="47"/>
    </row>
    <row r="4116" spans="1:43" s="4" customFormat="1" ht="45.75" x14ac:dyDescent="0.25">
      <c r="A4116" s="40" t="s">
        <v>1334</v>
      </c>
      <c r="B4116" s="41" t="s">
        <v>714</v>
      </c>
      <c r="C4116" s="374" t="s">
        <v>727</v>
      </c>
      <c r="D4116" s="374"/>
      <c r="E4116" s="374"/>
      <c r="F4116" s="42" t="s">
        <v>716</v>
      </c>
      <c r="G4116" s="43">
        <v>0.01</v>
      </c>
      <c r="H4116" s="44">
        <v>1</v>
      </c>
      <c r="I4116" s="68">
        <v>0.01</v>
      </c>
      <c r="J4116" s="45"/>
      <c r="K4116" s="43"/>
      <c r="L4116" s="45"/>
      <c r="M4116" s="43"/>
      <c r="N4116" s="46"/>
      <c r="AF4116" s="39"/>
      <c r="AG4116" s="47"/>
      <c r="AH4116" s="47" t="s">
        <v>727</v>
      </c>
      <c r="AN4116" s="47"/>
      <c r="AO4116" s="47"/>
      <c r="AQ4116" s="47"/>
    </row>
    <row r="4117" spans="1:43" s="4" customFormat="1" ht="15" x14ac:dyDescent="0.25">
      <c r="A4117" s="69"/>
      <c r="B4117" s="50"/>
      <c r="C4117" s="372" t="s">
        <v>1233</v>
      </c>
      <c r="D4117" s="372"/>
      <c r="E4117" s="372"/>
      <c r="F4117" s="372"/>
      <c r="G4117" s="372"/>
      <c r="H4117" s="372"/>
      <c r="I4117" s="372"/>
      <c r="J4117" s="372"/>
      <c r="K4117" s="372"/>
      <c r="L4117" s="372"/>
      <c r="M4117" s="372"/>
      <c r="N4117" s="377"/>
      <c r="AF4117" s="39"/>
      <c r="AG4117" s="47"/>
      <c r="AH4117" s="47"/>
      <c r="AI4117" s="3" t="s">
        <v>1233</v>
      </c>
      <c r="AN4117" s="47"/>
      <c r="AO4117" s="47"/>
      <c r="AQ4117" s="47"/>
    </row>
    <row r="4118" spans="1:43" s="4" customFormat="1" ht="22.5" x14ac:dyDescent="0.25">
      <c r="A4118" s="103"/>
      <c r="B4118" s="49" t="s">
        <v>217</v>
      </c>
      <c r="C4118" s="368" t="s">
        <v>218</v>
      </c>
      <c r="D4118" s="368"/>
      <c r="E4118" s="368"/>
      <c r="F4118" s="368"/>
      <c r="G4118" s="368"/>
      <c r="H4118" s="368"/>
      <c r="I4118" s="368"/>
      <c r="J4118" s="368"/>
      <c r="K4118" s="368"/>
      <c r="L4118" s="368"/>
      <c r="M4118" s="368"/>
      <c r="N4118" s="376"/>
      <c r="AF4118" s="39"/>
      <c r="AG4118" s="47"/>
      <c r="AH4118" s="47"/>
      <c r="AJ4118" s="3" t="s">
        <v>218</v>
      </c>
      <c r="AN4118" s="47"/>
      <c r="AO4118" s="47"/>
      <c r="AQ4118" s="47"/>
    </row>
    <row r="4119" spans="1:43" s="4" customFormat="1" ht="15" x14ac:dyDescent="0.25">
      <c r="A4119" s="48"/>
      <c r="B4119" s="49" t="s">
        <v>58</v>
      </c>
      <c r="C4119" s="372" t="s">
        <v>62</v>
      </c>
      <c r="D4119" s="372"/>
      <c r="E4119" s="372"/>
      <c r="F4119" s="51"/>
      <c r="G4119" s="52"/>
      <c r="H4119" s="52"/>
      <c r="I4119" s="52"/>
      <c r="J4119" s="107">
        <v>2090.62</v>
      </c>
      <c r="K4119" s="54">
        <v>1.1499999999999999</v>
      </c>
      <c r="L4119" s="53">
        <v>24.04</v>
      </c>
      <c r="M4119" s="54">
        <v>34.96</v>
      </c>
      <c r="N4119" s="64">
        <v>840.44</v>
      </c>
      <c r="AF4119" s="39"/>
      <c r="AG4119" s="47"/>
      <c r="AH4119" s="47"/>
      <c r="AK4119" s="3" t="s">
        <v>62</v>
      </c>
      <c r="AN4119" s="47"/>
      <c r="AO4119" s="47"/>
      <c r="AQ4119" s="47"/>
    </row>
    <row r="4120" spans="1:43" s="4" customFormat="1" ht="15" x14ac:dyDescent="0.25">
      <c r="A4120" s="48"/>
      <c r="B4120" s="49" t="s">
        <v>73</v>
      </c>
      <c r="C4120" s="372" t="s">
        <v>175</v>
      </c>
      <c r="D4120" s="372"/>
      <c r="E4120" s="372"/>
      <c r="F4120" s="51"/>
      <c r="G4120" s="52"/>
      <c r="H4120" s="52"/>
      <c r="I4120" s="52"/>
      <c r="J4120" s="107">
        <v>3282.3</v>
      </c>
      <c r="K4120" s="54">
        <v>1.1499999999999999</v>
      </c>
      <c r="L4120" s="53">
        <v>37.75</v>
      </c>
      <c r="M4120" s="52"/>
      <c r="N4120" s="58"/>
      <c r="AF4120" s="39"/>
      <c r="AG4120" s="47"/>
      <c r="AH4120" s="47"/>
      <c r="AK4120" s="3" t="s">
        <v>175</v>
      </c>
      <c r="AN4120" s="47"/>
      <c r="AO4120" s="47"/>
      <c r="AQ4120" s="47"/>
    </row>
    <row r="4121" spans="1:43" s="4" customFormat="1" ht="15" x14ac:dyDescent="0.25">
      <c r="A4121" s="48"/>
      <c r="B4121" s="49" t="s">
        <v>78</v>
      </c>
      <c r="C4121" s="372" t="s">
        <v>176</v>
      </c>
      <c r="D4121" s="372"/>
      <c r="E4121" s="372"/>
      <c r="F4121" s="51"/>
      <c r="G4121" s="52"/>
      <c r="H4121" s="52"/>
      <c r="I4121" s="52"/>
      <c r="J4121" s="53">
        <v>411.71</v>
      </c>
      <c r="K4121" s="54">
        <v>1.1499999999999999</v>
      </c>
      <c r="L4121" s="53">
        <v>4.7300000000000004</v>
      </c>
      <c r="M4121" s="54">
        <v>34.96</v>
      </c>
      <c r="N4121" s="64">
        <v>165.36</v>
      </c>
      <c r="AF4121" s="39"/>
      <c r="AG4121" s="47"/>
      <c r="AH4121" s="47"/>
      <c r="AK4121" s="3" t="s">
        <v>176</v>
      </c>
      <c r="AN4121" s="47"/>
      <c r="AO4121" s="47"/>
      <c r="AQ4121" s="47"/>
    </row>
    <row r="4122" spans="1:43" s="4" customFormat="1" ht="15" x14ac:dyDescent="0.25">
      <c r="A4122" s="48"/>
      <c r="B4122" s="49" t="s">
        <v>122</v>
      </c>
      <c r="C4122" s="372" t="s">
        <v>177</v>
      </c>
      <c r="D4122" s="372"/>
      <c r="E4122" s="372"/>
      <c r="F4122" s="51"/>
      <c r="G4122" s="52"/>
      <c r="H4122" s="52"/>
      <c r="I4122" s="52"/>
      <c r="J4122" s="53">
        <v>26.46</v>
      </c>
      <c r="K4122" s="52"/>
      <c r="L4122" s="53">
        <v>0.26</v>
      </c>
      <c r="M4122" s="52"/>
      <c r="N4122" s="58"/>
      <c r="AF4122" s="39"/>
      <c r="AG4122" s="47"/>
      <c r="AH4122" s="47"/>
      <c r="AK4122" s="3" t="s">
        <v>177</v>
      </c>
      <c r="AN4122" s="47"/>
      <c r="AO4122" s="47"/>
      <c r="AQ4122" s="47"/>
    </row>
    <row r="4123" spans="1:43" s="4" customFormat="1" ht="15" x14ac:dyDescent="0.25">
      <c r="A4123" s="56"/>
      <c r="B4123" s="49"/>
      <c r="C4123" s="372" t="s">
        <v>63</v>
      </c>
      <c r="D4123" s="372"/>
      <c r="E4123" s="372"/>
      <c r="F4123" s="51" t="s">
        <v>64</v>
      </c>
      <c r="G4123" s="54">
        <v>225.04</v>
      </c>
      <c r="H4123" s="54">
        <v>1.1499999999999999</v>
      </c>
      <c r="I4123" s="114">
        <v>2.5879599999999998</v>
      </c>
      <c r="J4123" s="57"/>
      <c r="K4123" s="52"/>
      <c r="L4123" s="57"/>
      <c r="M4123" s="52"/>
      <c r="N4123" s="58"/>
      <c r="AF4123" s="39"/>
      <c r="AG4123" s="47"/>
      <c r="AH4123" s="47"/>
      <c r="AL4123" s="3" t="s">
        <v>63</v>
      </c>
      <c r="AN4123" s="47"/>
      <c r="AO4123" s="47"/>
      <c r="AQ4123" s="47"/>
    </row>
    <row r="4124" spans="1:43" s="4" customFormat="1" ht="15" x14ac:dyDescent="0.25">
      <c r="A4124" s="56"/>
      <c r="B4124" s="49"/>
      <c r="C4124" s="372" t="s">
        <v>178</v>
      </c>
      <c r="D4124" s="372"/>
      <c r="E4124" s="372"/>
      <c r="F4124" s="51" t="s">
        <v>64</v>
      </c>
      <c r="G4124" s="54">
        <v>30.76</v>
      </c>
      <c r="H4124" s="54">
        <v>1.1499999999999999</v>
      </c>
      <c r="I4124" s="114">
        <v>0.35374</v>
      </c>
      <c r="J4124" s="57"/>
      <c r="K4124" s="52"/>
      <c r="L4124" s="57"/>
      <c r="M4124" s="52"/>
      <c r="N4124" s="58"/>
      <c r="AF4124" s="39"/>
      <c r="AG4124" s="47"/>
      <c r="AH4124" s="47"/>
      <c r="AL4124" s="3" t="s">
        <v>178</v>
      </c>
      <c r="AN4124" s="47"/>
      <c r="AO4124" s="47"/>
      <c r="AQ4124" s="47"/>
    </row>
    <row r="4125" spans="1:43" s="4" customFormat="1" ht="15" x14ac:dyDescent="0.25">
      <c r="A4125" s="48"/>
      <c r="B4125" s="49"/>
      <c r="C4125" s="375" t="s">
        <v>65</v>
      </c>
      <c r="D4125" s="375"/>
      <c r="E4125" s="375"/>
      <c r="F4125" s="59"/>
      <c r="G4125" s="60"/>
      <c r="H4125" s="60"/>
      <c r="I4125" s="60"/>
      <c r="J4125" s="108">
        <v>5399.38</v>
      </c>
      <c r="K4125" s="60"/>
      <c r="L4125" s="61">
        <v>62.05</v>
      </c>
      <c r="M4125" s="60"/>
      <c r="N4125" s="62"/>
      <c r="AF4125" s="39"/>
      <c r="AG4125" s="47"/>
      <c r="AH4125" s="47"/>
      <c r="AM4125" s="3" t="s">
        <v>65</v>
      </c>
      <c r="AN4125" s="47"/>
      <c r="AO4125" s="47"/>
      <c r="AQ4125" s="47"/>
    </row>
    <row r="4126" spans="1:43" s="4" customFormat="1" ht="15" x14ac:dyDescent="0.25">
      <c r="A4126" s="56"/>
      <c r="B4126" s="49"/>
      <c r="C4126" s="372" t="s">
        <v>66</v>
      </c>
      <c r="D4126" s="372"/>
      <c r="E4126" s="372"/>
      <c r="F4126" s="51"/>
      <c r="G4126" s="52"/>
      <c r="H4126" s="52"/>
      <c r="I4126" s="52"/>
      <c r="J4126" s="57"/>
      <c r="K4126" s="52"/>
      <c r="L4126" s="53">
        <v>28.77</v>
      </c>
      <c r="M4126" s="52"/>
      <c r="N4126" s="55">
        <v>1005.8</v>
      </c>
      <c r="AF4126" s="39"/>
      <c r="AG4126" s="47"/>
      <c r="AH4126" s="47"/>
      <c r="AL4126" s="3" t="s">
        <v>66</v>
      </c>
      <c r="AN4126" s="47"/>
      <c r="AO4126" s="47"/>
      <c r="AQ4126" s="47"/>
    </row>
    <row r="4127" spans="1:43" s="4" customFormat="1" ht="23.25" x14ac:dyDescent="0.25">
      <c r="A4127" s="56"/>
      <c r="B4127" s="49" t="s">
        <v>718</v>
      </c>
      <c r="C4127" s="372" t="s">
        <v>719</v>
      </c>
      <c r="D4127" s="372"/>
      <c r="E4127" s="372"/>
      <c r="F4127" s="51" t="s">
        <v>69</v>
      </c>
      <c r="G4127" s="63">
        <v>117</v>
      </c>
      <c r="H4127" s="52"/>
      <c r="I4127" s="63">
        <v>117</v>
      </c>
      <c r="J4127" s="57"/>
      <c r="K4127" s="52"/>
      <c r="L4127" s="53">
        <v>33.659999999999997</v>
      </c>
      <c r="M4127" s="52"/>
      <c r="N4127" s="55">
        <v>1176.79</v>
      </c>
      <c r="AF4127" s="39"/>
      <c r="AG4127" s="47"/>
      <c r="AH4127" s="47"/>
      <c r="AL4127" s="3" t="s">
        <v>719</v>
      </c>
      <c r="AN4127" s="47"/>
      <c r="AO4127" s="47"/>
      <c r="AQ4127" s="47"/>
    </row>
    <row r="4128" spans="1:43" s="4" customFormat="1" ht="23.25" x14ac:dyDescent="0.25">
      <c r="A4128" s="56"/>
      <c r="B4128" s="49" t="s">
        <v>720</v>
      </c>
      <c r="C4128" s="372" t="s">
        <v>721</v>
      </c>
      <c r="D4128" s="372"/>
      <c r="E4128" s="372"/>
      <c r="F4128" s="51" t="s">
        <v>69</v>
      </c>
      <c r="G4128" s="63">
        <v>74</v>
      </c>
      <c r="H4128" s="52"/>
      <c r="I4128" s="63">
        <v>74</v>
      </c>
      <c r="J4128" s="57"/>
      <c r="K4128" s="52"/>
      <c r="L4128" s="53">
        <v>21.29</v>
      </c>
      <c r="M4128" s="52"/>
      <c r="N4128" s="64">
        <v>744.29</v>
      </c>
      <c r="AF4128" s="39"/>
      <c r="AG4128" s="47"/>
      <c r="AH4128" s="47"/>
      <c r="AL4128" s="3" t="s">
        <v>721</v>
      </c>
      <c r="AN4128" s="47"/>
      <c r="AO4128" s="47"/>
      <c r="AQ4128" s="47"/>
    </row>
    <row r="4129" spans="1:43" s="4" customFormat="1" ht="15" x14ac:dyDescent="0.25">
      <c r="A4129" s="65"/>
      <c r="B4129" s="66"/>
      <c r="C4129" s="374" t="s">
        <v>72</v>
      </c>
      <c r="D4129" s="374"/>
      <c r="E4129" s="374"/>
      <c r="F4129" s="42"/>
      <c r="G4129" s="43"/>
      <c r="H4129" s="43"/>
      <c r="I4129" s="43"/>
      <c r="J4129" s="45"/>
      <c r="K4129" s="43"/>
      <c r="L4129" s="67">
        <v>117</v>
      </c>
      <c r="M4129" s="60"/>
      <c r="N4129" s="46"/>
      <c r="AF4129" s="39"/>
      <c r="AG4129" s="47"/>
      <c r="AH4129" s="47"/>
      <c r="AN4129" s="47" t="s">
        <v>72</v>
      </c>
      <c r="AO4129" s="47"/>
      <c r="AQ4129" s="47"/>
    </row>
    <row r="4130" spans="1:43" s="4" customFormat="1" ht="45.75" x14ac:dyDescent="0.25">
      <c r="A4130" s="40" t="s">
        <v>1335</v>
      </c>
      <c r="B4130" s="41" t="s">
        <v>723</v>
      </c>
      <c r="C4130" s="374" t="s">
        <v>724</v>
      </c>
      <c r="D4130" s="374"/>
      <c r="E4130" s="374"/>
      <c r="F4130" s="42" t="s">
        <v>231</v>
      </c>
      <c r="G4130" s="43">
        <v>10.08</v>
      </c>
      <c r="H4130" s="44">
        <v>1</v>
      </c>
      <c r="I4130" s="68">
        <v>10.08</v>
      </c>
      <c r="J4130" s="67">
        <v>124.92</v>
      </c>
      <c r="K4130" s="43"/>
      <c r="L4130" s="105">
        <v>1259.19</v>
      </c>
      <c r="M4130" s="43"/>
      <c r="N4130" s="46"/>
      <c r="AF4130" s="39"/>
      <c r="AG4130" s="47"/>
      <c r="AH4130" s="47" t="s">
        <v>724</v>
      </c>
      <c r="AN4130" s="47"/>
      <c r="AO4130" s="47"/>
      <c r="AQ4130" s="47"/>
    </row>
    <row r="4131" spans="1:43" s="4" customFormat="1" ht="15" x14ac:dyDescent="0.25">
      <c r="A4131" s="65"/>
      <c r="B4131" s="66"/>
      <c r="C4131" s="374" t="s">
        <v>72</v>
      </c>
      <c r="D4131" s="374"/>
      <c r="E4131" s="374"/>
      <c r="F4131" s="42"/>
      <c r="G4131" s="43"/>
      <c r="H4131" s="43"/>
      <c r="I4131" s="43"/>
      <c r="J4131" s="45"/>
      <c r="K4131" s="43"/>
      <c r="L4131" s="105">
        <v>1259.19</v>
      </c>
      <c r="M4131" s="60"/>
      <c r="N4131" s="46"/>
      <c r="AF4131" s="39"/>
      <c r="AG4131" s="47"/>
      <c r="AH4131" s="47"/>
      <c r="AN4131" s="47" t="s">
        <v>72</v>
      </c>
      <c r="AO4131" s="47"/>
      <c r="AQ4131" s="47"/>
    </row>
    <row r="4132" spans="1:43" s="4" customFormat="1" ht="56.25" x14ac:dyDescent="0.25">
      <c r="A4132" s="40" t="s">
        <v>1338</v>
      </c>
      <c r="B4132" s="41" t="s">
        <v>730</v>
      </c>
      <c r="C4132" s="374" t="s">
        <v>731</v>
      </c>
      <c r="D4132" s="374"/>
      <c r="E4132" s="374"/>
      <c r="F4132" s="42" t="s">
        <v>732</v>
      </c>
      <c r="G4132" s="43">
        <v>0.1</v>
      </c>
      <c r="H4132" s="44">
        <v>1</v>
      </c>
      <c r="I4132" s="120">
        <v>0.1</v>
      </c>
      <c r="J4132" s="45"/>
      <c r="K4132" s="43"/>
      <c r="L4132" s="45"/>
      <c r="M4132" s="43"/>
      <c r="N4132" s="46"/>
      <c r="AF4132" s="39"/>
      <c r="AG4132" s="47"/>
      <c r="AH4132" s="47" t="s">
        <v>731</v>
      </c>
      <c r="AN4132" s="47"/>
      <c r="AO4132" s="47"/>
      <c r="AQ4132" s="47"/>
    </row>
    <row r="4133" spans="1:43" s="4" customFormat="1" ht="15" x14ac:dyDescent="0.25">
      <c r="A4133" s="69"/>
      <c r="B4133" s="50"/>
      <c r="C4133" s="372" t="s">
        <v>736</v>
      </c>
      <c r="D4133" s="372"/>
      <c r="E4133" s="372"/>
      <c r="F4133" s="372"/>
      <c r="G4133" s="372"/>
      <c r="H4133" s="372"/>
      <c r="I4133" s="372"/>
      <c r="J4133" s="372"/>
      <c r="K4133" s="372"/>
      <c r="L4133" s="372"/>
      <c r="M4133" s="372"/>
      <c r="N4133" s="377"/>
      <c r="AF4133" s="39"/>
      <c r="AG4133" s="47"/>
      <c r="AH4133" s="47"/>
      <c r="AI4133" s="3" t="s">
        <v>736</v>
      </c>
      <c r="AN4133" s="47"/>
      <c r="AO4133" s="47"/>
      <c r="AQ4133" s="47"/>
    </row>
    <row r="4134" spans="1:43" s="4" customFormat="1" ht="22.5" x14ac:dyDescent="0.25">
      <c r="A4134" s="103"/>
      <c r="B4134" s="49" t="s">
        <v>217</v>
      </c>
      <c r="C4134" s="368" t="s">
        <v>218</v>
      </c>
      <c r="D4134" s="368"/>
      <c r="E4134" s="368"/>
      <c r="F4134" s="368"/>
      <c r="G4134" s="368"/>
      <c r="H4134" s="368"/>
      <c r="I4134" s="368"/>
      <c r="J4134" s="368"/>
      <c r="K4134" s="368"/>
      <c r="L4134" s="368"/>
      <c r="M4134" s="368"/>
      <c r="N4134" s="376"/>
      <c r="AF4134" s="39"/>
      <c r="AG4134" s="47"/>
      <c r="AH4134" s="47"/>
      <c r="AJ4134" s="3" t="s">
        <v>218</v>
      </c>
      <c r="AN4134" s="47"/>
      <c r="AO4134" s="47"/>
      <c r="AQ4134" s="47"/>
    </row>
    <row r="4135" spans="1:43" s="4" customFormat="1" ht="15" x14ac:dyDescent="0.25">
      <c r="A4135" s="48"/>
      <c r="B4135" s="49" t="s">
        <v>58</v>
      </c>
      <c r="C4135" s="372" t="s">
        <v>62</v>
      </c>
      <c r="D4135" s="372"/>
      <c r="E4135" s="372"/>
      <c r="F4135" s="51"/>
      <c r="G4135" s="52"/>
      <c r="H4135" s="52"/>
      <c r="I4135" s="52"/>
      <c r="J4135" s="53">
        <v>689.47</v>
      </c>
      <c r="K4135" s="54">
        <v>1.1499999999999999</v>
      </c>
      <c r="L4135" s="53">
        <v>79.290000000000006</v>
      </c>
      <c r="M4135" s="54">
        <v>34.96</v>
      </c>
      <c r="N4135" s="55">
        <v>2771.98</v>
      </c>
      <c r="AF4135" s="39"/>
      <c r="AG4135" s="47"/>
      <c r="AH4135" s="47"/>
      <c r="AK4135" s="3" t="s">
        <v>62</v>
      </c>
      <c r="AN4135" s="47"/>
      <c r="AO4135" s="47"/>
      <c r="AQ4135" s="47"/>
    </row>
    <row r="4136" spans="1:43" s="4" customFormat="1" ht="15" x14ac:dyDescent="0.25">
      <c r="A4136" s="48"/>
      <c r="B4136" s="49" t="s">
        <v>73</v>
      </c>
      <c r="C4136" s="372" t="s">
        <v>175</v>
      </c>
      <c r="D4136" s="372"/>
      <c r="E4136" s="372"/>
      <c r="F4136" s="51"/>
      <c r="G4136" s="52"/>
      <c r="H4136" s="52"/>
      <c r="I4136" s="52"/>
      <c r="J4136" s="53">
        <v>72.67</v>
      </c>
      <c r="K4136" s="54">
        <v>1.1499999999999999</v>
      </c>
      <c r="L4136" s="53">
        <v>8.36</v>
      </c>
      <c r="M4136" s="52"/>
      <c r="N4136" s="58"/>
      <c r="AF4136" s="39"/>
      <c r="AG4136" s="47"/>
      <c r="AH4136" s="47"/>
      <c r="AK4136" s="3" t="s">
        <v>175</v>
      </c>
      <c r="AN4136" s="47"/>
      <c r="AO4136" s="47"/>
      <c r="AQ4136" s="47"/>
    </row>
    <row r="4137" spans="1:43" s="4" customFormat="1" ht="15" x14ac:dyDescent="0.25">
      <c r="A4137" s="48"/>
      <c r="B4137" s="49" t="s">
        <v>78</v>
      </c>
      <c r="C4137" s="372" t="s">
        <v>176</v>
      </c>
      <c r="D4137" s="372"/>
      <c r="E4137" s="372"/>
      <c r="F4137" s="51"/>
      <c r="G4137" s="52"/>
      <c r="H4137" s="52"/>
      <c r="I4137" s="52"/>
      <c r="J4137" s="53">
        <v>0.41</v>
      </c>
      <c r="K4137" s="54">
        <v>1.1499999999999999</v>
      </c>
      <c r="L4137" s="53">
        <v>0.05</v>
      </c>
      <c r="M4137" s="54">
        <v>34.96</v>
      </c>
      <c r="N4137" s="64">
        <v>1.75</v>
      </c>
      <c r="AF4137" s="39"/>
      <c r="AG4137" s="47"/>
      <c r="AH4137" s="47"/>
      <c r="AK4137" s="3" t="s">
        <v>176</v>
      </c>
      <c r="AN4137" s="47"/>
      <c r="AO4137" s="47"/>
      <c r="AQ4137" s="47"/>
    </row>
    <row r="4138" spans="1:43" s="4" customFormat="1" ht="15" x14ac:dyDescent="0.25">
      <c r="A4138" s="48"/>
      <c r="B4138" s="49" t="s">
        <v>122</v>
      </c>
      <c r="C4138" s="372" t="s">
        <v>177</v>
      </c>
      <c r="D4138" s="372"/>
      <c r="E4138" s="372"/>
      <c r="F4138" s="51"/>
      <c r="G4138" s="52"/>
      <c r="H4138" s="52"/>
      <c r="I4138" s="52"/>
      <c r="J4138" s="53">
        <v>484.59</v>
      </c>
      <c r="K4138" s="52"/>
      <c r="L4138" s="53">
        <v>48.46</v>
      </c>
      <c r="M4138" s="52"/>
      <c r="N4138" s="58"/>
      <c r="AF4138" s="39"/>
      <c r="AG4138" s="47"/>
      <c r="AH4138" s="47"/>
      <c r="AK4138" s="3" t="s">
        <v>177</v>
      </c>
      <c r="AN4138" s="47"/>
      <c r="AO4138" s="47"/>
      <c r="AQ4138" s="47"/>
    </row>
    <row r="4139" spans="1:43" s="4" customFormat="1" ht="15" x14ac:dyDescent="0.25">
      <c r="A4139" s="56"/>
      <c r="B4139" s="49"/>
      <c r="C4139" s="372" t="s">
        <v>63</v>
      </c>
      <c r="D4139" s="372"/>
      <c r="E4139" s="372"/>
      <c r="F4139" s="51" t="s">
        <v>64</v>
      </c>
      <c r="G4139" s="54">
        <v>71.67</v>
      </c>
      <c r="H4139" s="54">
        <v>1.1499999999999999</v>
      </c>
      <c r="I4139" s="114">
        <v>8.2420500000000008</v>
      </c>
      <c r="J4139" s="57"/>
      <c r="K4139" s="52"/>
      <c r="L4139" s="57"/>
      <c r="M4139" s="52"/>
      <c r="N4139" s="58"/>
      <c r="AF4139" s="39"/>
      <c r="AG4139" s="47"/>
      <c r="AH4139" s="47"/>
      <c r="AL4139" s="3" t="s">
        <v>63</v>
      </c>
      <c r="AN4139" s="47"/>
      <c r="AO4139" s="47"/>
      <c r="AQ4139" s="47"/>
    </row>
    <row r="4140" spans="1:43" s="4" customFormat="1" ht="15" x14ac:dyDescent="0.25">
      <c r="A4140" s="56"/>
      <c r="B4140" s="49"/>
      <c r="C4140" s="372" t="s">
        <v>178</v>
      </c>
      <c r="D4140" s="372"/>
      <c r="E4140" s="372"/>
      <c r="F4140" s="51" t="s">
        <v>64</v>
      </c>
      <c r="G4140" s="54">
        <v>0.03</v>
      </c>
      <c r="H4140" s="54">
        <v>1.1499999999999999</v>
      </c>
      <c r="I4140" s="114">
        <v>3.4499999999999999E-3</v>
      </c>
      <c r="J4140" s="57"/>
      <c r="K4140" s="52"/>
      <c r="L4140" s="57"/>
      <c r="M4140" s="52"/>
      <c r="N4140" s="58"/>
      <c r="AF4140" s="39"/>
      <c r="AG4140" s="47"/>
      <c r="AH4140" s="47"/>
      <c r="AL4140" s="3" t="s">
        <v>178</v>
      </c>
      <c r="AN4140" s="47"/>
      <c r="AO4140" s="47"/>
      <c r="AQ4140" s="47"/>
    </row>
    <row r="4141" spans="1:43" s="4" customFormat="1" ht="15" x14ac:dyDescent="0.25">
      <c r="A4141" s="48"/>
      <c r="B4141" s="49"/>
      <c r="C4141" s="375" t="s">
        <v>65</v>
      </c>
      <c r="D4141" s="375"/>
      <c r="E4141" s="375"/>
      <c r="F4141" s="59"/>
      <c r="G4141" s="60"/>
      <c r="H4141" s="60"/>
      <c r="I4141" s="60"/>
      <c r="J4141" s="108">
        <v>1246.73</v>
      </c>
      <c r="K4141" s="60"/>
      <c r="L4141" s="61">
        <v>136.11000000000001</v>
      </c>
      <c r="M4141" s="60"/>
      <c r="N4141" s="62"/>
      <c r="AF4141" s="39"/>
      <c r="AG4141" s="47"/>
      <c r="AH4141" s="47"/>
      <c r="AM4141" s="3" t="s">
        <v>65</v>
      </c>
      <c r="AN4141" s="47"/>
      <c r="AO4141" s="47"/>
      <c r="AQ4141" s="47"/>
    </row>
    <row r="4142" spans="1:43" s="4" customFormat="1" ht="15" x14ac:dyDescent="0.25">
      <c r="A4142" s="56"/>
      <c r="B4142" s="49"/>
      <c r="C4142" s="372" t="s">
        <v>66</v>
      </c>
      <c r="D4142" s="372"/>
      <c r="E4142" s="372"/>
      <c r="F4142" s="51"/>
      <c r="G4142" s="52"/>
      <c r="H4142" s="52"/>
      <c r="I4142" s="52"/>
      <c r="J4142" s="57"/>
      <c r="K4142" s="52"/>
      <c r="L4142" s="53">
        <v>79.34</v>
      </c>
      <c r="M4142" s="52"/>
      <c r="N4142" s="55">
        <v>2773.73</v>
      </c>
      <c r="AF4142" s="39"/>
      <c r="AG4142" s="47"/>
      <c r="AH4142" s="47"/>
      <c r="AL4142" s="3" t="s">
        <v>66</v>
      </c>
      <c r="AN4142" s="47"/>
      <c r="AO4142" s="47"/>
      <c r="AQ4142" s="47"/>
    </row>
    <row r="4143" spans="1:43" s="4" customFormat="1" ht="23.25" x14ac:dyDescent="0.25">
      <c r="A4143" s="56"/>
      <c r="B4143" s="49" t="s">
        <v>718</v>
      </c>
      <c r="C4143" s="372" t="s">
        <v>719</v>
      </c>
      <c r="D4143" s="372"/>
      <c r="E4143" s="372"/>
      <c r="F4143" s="51" t="s">
        <v>69</v>
      </c>
      <c r="G4143" s="63">
        <v>117</v>
      </c>
      <c r="H4143" s="52"/>
      <c r="I4143" s="63">
        <v>117</v>
      </c>
      <c r="J4143" s="57"/>
      <c r="K4143" s="52"/>
      <c r="L4143" s="53">
        <v>92.83</v>
      </c>
      <c r="M4143" s="52"/>
      <c r="N4143" s="55">
        <v>3245.26</v>
      </c>
      <c r="AF4143" s="39"/>
      <c r="AG4143" s="47"/>
      <c r="AH4143" s="47"/>
      <c r="AL4143" s="3" t="s">
        <v>719</v>
      </c>
      <c r="AN4143" s="47"/>
      <c r="AO4143" s="47"/>
      <c r="AQ4143" s="47"/>
    </row>
    <row r="4144" spans="1:43" s="4" customFormat="1" ht="23.25" x14ac:dyDescent="0.25">
      <c r="A4144" s="56"/>
      <c r="B4144" s="49" t="s">
        <v>720</v>
      </c>
      <c r="C4144" s="372" t="s">
        <v>721</v>
      </c>
      <c r="D4144" s="372"/>
      <c r="E4144" s="372"/>
      <c r="F4144" s="51" t="s">
        <v>69</v>
      </c>
      <c r="G4144" s="63">
        <v>74</v>
      </c>
      <c r="H4144" s="52"/>
      <c r="I4144" s="63">
        <v>74</v>
      </c>
      <c r="J4144" s="57"/>
      <c r="K4144" s="52"/>
      <c r="L4144" s="53">
        <v>58.71</v>
      </c>
      <c r="M4144" s="52"/>
      <c r="N4144" s="55">
        <v>2052.56</v>
      </c>
      <c r="AF4144" s="39"/>
      <c r="AG4144" s="47"/>
      <c r="AH4144" s="47"/>
      <c r="AL4144" s="3" t="s">
        <v>721</v>
      </c>
      <c r="AN4144" s="47"/>
      <c r="AO4144" s="47"/>
      <c r="AQ4144" s="47"/>
    </row>
    <row r="4145" spans="1:43" s="4" customFormat="1" ht="15" x14ac:dyDescent="0.25">
      <c r="A4145" s="65"/>
      <c r="B4145" s="66"/>
      <c r="C4145" s="374" t="s">
        <v>72</v>
      </c>
      <c r="D4145" s="374"/>
      <c r="E4145" s="374"/>
      <c r="F4145" s="42"/>
      <c r="G4145" s="43"/>
      <c r="H4145" s="43"/>
      <c r="I4145" s="43"/>
      <c r="J4145" s="45"/>
      <c r="K4145" s="43"/>
      <c r="L4145" s="67">
        <v>287.64999999999998</v>
      </c>
      <c r="M4145" s="60"/>
      <c r="N4145" s="46"/>
      <c r="AF4145" s="39"/>
      <c r="AG4145" s="47"/>
      <c r="AH4145" s="47"/>
      <c r="AN4145" s="47" t="s">
        <v>72</v>
      </c>
      <c r="AO4145" s="47"/>
      <c r="AQ4145" s="47"/>
    </row>
    <row r="4146" spans="1:43" s="4" customFormat="1" ht="45.75" x14ac:dyDescent="0.25">
      <c r="A4146" s="40" t="s">
        <v>1339</v>
      </c>
      <c r="B4146" s="41" t="s">
        <v>745</v>
      </c>
      <c r="C4146" s="374" t="s">
        <v>2518</v>
      </c>
      <c r="D4146" s="374"/>
      <c r="E4146" s="374"/>
      <c r="F4146" s="42" t="s">
        <v>318</v>
      </c>
      <c r="G4146" s="43">
        <v>0.48</v>
      </c>
      <c r="H4146" s="44">
        <v>1</v>
      </c>
      <c r="I4146" s="68">
        <v>0.48</v>
      </c>
      <c r="J4146" s="45"/>
      <c r="K4146" s="43"/>
      <c r="L4146" s="45"/>
      <c r="M4146" s="43"/>
      <c r="N4146" s="46"/>
      <c r="AF4146" s="39"/>
      <c r="AG4146" s="47"/>
      <c r="AH4146" s="47" t="s">
        <v>2518</v>
      </c>
      <c r="AN4146" s="47"/>
      <c r="AO4146" s="47"/>
      <c r="AQ4146" s="47"/>
    </row>
    <row r="4147" spans="1:43" s="4" customFormat="1" ht="15" x14ac:dyDescent="0.25">
      <c r="A4147" s="69"/>
      <c r="B4147" s="50"/>
      <c r="C4147" s="372" t="s">
        <v>2555</v>
      </c>
      <c r="D4147" s="372"/>
      <c r="E4147" s="372"/>
      <c r="F4147" s="372"/>
      <c r="G4147" s="372"/>
      <c r="H4147" s="372"/>
      <c r="I4147" s="372"/>
      <c r="J4147" s="372"/>
      <c r="K4147" s="372"/>
      <c r="L4147" s="372"/>
      <c r="M4147" s="372"/>
      <c r="N4147" s="377"/>
      <c r="AF4147" s="39"/>
      <c r="AG4147" s="47"/>
      <c r="AH4147" s="47"/>
      <c r="AI4147" s="3" t="s">
        <v>2555</v>
      </c>
      <c r="AN4147" s="47"/>
      <c r="AO4147" s="47"/>
      <c r="AQ4147" s="47"/>
    </row>
    <row r="4148" spans="1:43" s="4" customFormat="1" ht="22.5" x14ac:dyDescent="0.25">
      <c r="A4148" s="103"/>
      <c r="B4148" s="49" t="s">
        <v>217</v>
      </c>
      <c r="C4148" s="368" t="s">
        <v>218</v>
      </c>
      <c r="D4148" s="368"/>
      <c r="E4148" s="368"/>
      <c r="F4148" s="368"/>
      <c r="G4148" s="368"/>
      <c r="H4148" s="368"/>
      <c r="I4148" s="368"/>
      <c r="J4148" s="368"/>
      <c r="K4148" s="368"/>
      <c r="L4148" s="368"/>
      <c r="M4148" s="368"/>
      <c r="N4148" s="376"/>
      <c r="AF4148" s="39"/>
      <c r="AG4148" s="47"/>
      <c r="AH4148" s="47"/>
      <c r="AJ4148" s="3" t="s">
        <v>218</v>
      </c>
      <c r="AN4148" s="47"/>
      <c r="AO4148" s="47"/>
      <c r="AQ4148" s="47"/>
    </row>
    <row r="4149" spans="1:43" s="4" customFormat="1" ht="15" x14ac:dyDescent="0.25">
      <c r="A4149" s="48"/>
      <c r="B4149" s="49" t="s">
        <v>58</v>
      </c>
      <c r="C4149" s="372" t="s">
        <v>62</v>
      </c>
      <c r="D4149" s="372"/>
      <c r="E4149" s="372"/>
      <c r="F4149" s="51"/>
      <c r="G4149" s="52"/>
      <c r="H4149" s="52"/>
      <c r="I4149" s="52"/>
      <c r="J4149" s="53">
        <v>1.19</v>
      </c>
      <c r="K4149" s="54">
        <v>1.1499999999999999</v>
      </c>
      <c r="L4149" s="53">
        <v>0.66</v>
      </c>
      <c r="M4149" s="54">
        <v>34.96</v>
      </c>
      <c r="N4149" s="64">
        <v>23.07</v>
      </c>
      <c r="AF4149" s="39"/>
      <c r="AG4149" s="47"/>
      <c r="AH4149" s="47"/>
      <c r="AK4149" s="3" t="s">
        <v>62</v>
      </c>
      <c r="AN4149" s="47"/>
      <c r="AO4149" s="47"/>
      <c r="AQ4149" s="47"/>
    </row>
    <row r="4150" spans="1:43" s="4" customFormat="1" ht="15" x14ac:dyDescent="0.25">
      <c r="A4150" s="48"/>
      <c r="B4150" s="49" t="s">
        <v>73</v>
      </c>
      <c r="C4150" s="372" t="s">
        <v>175</v>
      </c>
      <c r="D4150" s="372"/>
      <c r="E4150" s="372"/>
      <c r="F4150" s="51"/>
      <c r="G4150" s="52"/>
      <c r="H4150" s="52"/>
      <c r="I4150" s="52"/>
      <c r="J4150" s="53">
        <v>0.08</v>
      </c>
      <c r="K4150" s="54">
        <v>1.1499999999999999</v>
      </c>
      <c r="L4150" s="53">
        <v>0.04</v>
      </c>
      <c r="M4150" s="52"/>
      <c r="N4150" s="58"/>
      <c r="AF4150" s="39"/>
      <c r="AG4150" s="47"/>
      <c r="AH4150" s="47"/>
      <c r="AK4150" s="3" t="s">
        <v>175</v>
      </c>
      <c r="AN4150" s="47"/>
      <c r="AO4150" s="47"/>
      <c r="AQ4150" s="47"/>
    </row>
    <row r="4151" spans="1:43" s="4" customFormat="1" ht="15" x14ac:dyDescent="0.25">
      <c r="A4151" s="48"/>
      <c r="B4151" s="49" t="s">
        <v>122</v>
      </c>
      <c r="C4151" s="372" t="s">
        <v>177</v>
      </c>
      <c r="D4151" s="372"/>
      <c r="E4151" s="372"/>
      <c r="F4151" s="51"/>
      <c r="G4151" s="52"/>
      <c r="H4151" s="52"/>
      <c r="I4151" s="52"/>
      <c r="J4151" s="53">
        <v>6.31</v>
      </c>
      <c r="K4151" s="52"/>
      <c r="L4151" s="53">
        <v>3.03</v>
      </c>
      <c r="M4151" s="52"/>
      <c r="N4151" s="58"/>
      <c r="AF4151" s="39"/>
      <c r="AG4151" s="47"/>
      <c r="AH4151" s="47"/>
      <c r="AK4151" s="3" t="s">
        <v>177</v>
      </c>
      <c r="AN4151" s="47"/>
      <c r="AO4151" s="47"/>
      <c r="AQ4151" s="47"/>
    </row>
    <row r="4152" spans="1:43" s="4" customFormat="1" ht="15" x14ac:dyDescent="0.25">
      <c r="A4152" s="56"/>
      <c r="B4152" s="49"/>
      <c r="C4152" s="372" t="s">
        <v>63</v>
      </c>
      <c r="D4152" s="372"/>
      <c r="E4152" s="372"/>
      <c r="F4152" s="51" t="s">
        <v>64</v>
      </c>
      <c r="G4152" s="54">
        <v>0.13</v>
      </c>
      <c r="H4152" s="54">
        <v>1.1499999999999999</v>
      </c>
      <c r="I4152" s="114">
        <v>7.1760000000000004E-2</v>
      </c>
      <c r="J4152" s="57"/>
      <c r="K4152" s="52"/>
      <c r="L4152" s="57"/>
      <c r="M4152" s="52"/>
      <c r="N4152" s="58"/>
      <c r="AF4152" s="39"/>
      <c r="AG4152" s="47"/>
      <c r="AH4152" s="47"/>
      <c r="AL4152" s="3" t="s">
        <v>63</v>
      </c>
      <c r="AN4152" s="47"/>
      <c r="AO4152" s="47"/>
      <c r="AQ4152" s="47"/>
    </row>
    <row r="4153" spans="1:43" s="4" customFormat="1" ht="15" x14ac:dyDescent="0.25">
      <c r="A4153" s="48"/>
      <c r="B4153" s="49"/>
      <c r="C4153" s="375" t="s">
        <v>65</v>
      </c>
      <c r="D4153" s="375"/>
      <c r="E4153" s="375"/>
      <c r="F4153" s="59"/>
      <c r="G4153" s="60"/>
      <c r="H4153" s="60"/>
      <c r="I4153" s="60"/>
      <c r="J4153" s="61">
        <v>7.58</v>
      </c>
      <c r="K4153" s="60"/>
      <c r="L4153" s="61">
        <v>3.73</v>
      </c>
      <c r="M4153" s="60"/>
      <c r="N4153" s="62"/>
      <c r="AF4153" s="39"/>
      <c r="AG4153" s="47"/>
      <c r="AH4153" s="47"/>
      <c r="AM4153" s="3" t="s">
        <v>65</v>
      </c>
      <c r="AN4153" s="47"/>
      <c r="AO4153" s="47"/>
      <c r="AQ4153" s="47"/>
    </row>
    <row r="4154" spans="1:43" s="4" customFormat="1" ht="15" x14ac:dyDescent="0.25">
      <c r="A4154" s="56"/>
      <c r="B4154" s="49"/>
      <c r="C4154" s="372" t="s">
        <v>66</v>
      </c>
      <c r="D4154" s="372"/>
      <c r="E4154" s="372"/>
      <c r="F4154" s="51"/>
      <c r="G4154" s="52"/>
      <c r="H4154" s="52"/>
      <c r="I4154" s="52"/>
      <c r="J4154" s="57"/>
      <c r="K4154" s="52"/>
      <c r="L4154" s="53">
        <v>0.66</v>
      </c>
      <c r="M4154" s="52"/>
      <c r="N4154" s="64">
        <v>23.07</v>
      </c>
      <c r="AF4154" s="39"/>
      <c r="AG4154" s="47"/>
      <c r="AH4154" s="47"/>
      <c r="AL4154" s="3" t="s">
        <v>66</v>
      </c>
      <c r="AN4154" s="47"/>
      <c r="AO4154" s="47"/>
      <c r="AQ4154" s="47"/>
    </row>
    <row r="4155" spans="1:43" s="4" customFormat="1" ht="23.25" x14ac:dyDescent="0.25">
      <c r="A4155" s="56"/>
      <c r="B4155" s="49" t="s">
        <v>681</v>
      </c>
      <c r="C4155" s="372" t="s">
        <v>682</v>
      </c>
      <c r="D4155" s="372"/>
      <c r="E4155" s="372"/>
      <c r="F4155" s="51" t="s">
        <v>69</v>
      </c>
      <c r="G4155" s="63">
        <v>97</v>
      </c>
      <c r="H4155" s="52"/>
      <c r="I4155" s="63">
        <v>97</v>
      </c>
      <c r="J4155" s="57"/>
      <c r="K4155" s="52"/>
      <c r="L4155" s="53">
        <v>0.64</v>
      </c>
      <c r="M4155" s="52"/>
      <c r="N4155" s="64">
        <v>22.38</v>
      </c>
      <c r="AF4155" s="39"/>
      <c r="AG4155" s="47"/>
      <c r="AH4155" s="47"/>
      <c r="AL4155" s="3" t="s">
        <v>682</v>
      </c>
      <c r="AN4155" s="47"/>
      <c r="AO4155" s="47"/>
      <c r="AQ4155" s="47"/>
    </row>
    <row r="4156" spans="1:43" s="4" customFormat="1" ht="23.25" x14ac:dyDescent="0.25">
      <c r="A4156" s="56"/>
      <c r="B4156" s="49" t="s">
        <v>683</v>
      </c>
      <c r="C4156" s="372" t="s">
        <v>684</v>
      </c>
      <c r="D4156" s="372"/>
      <c r="E4156" s="372"/>
      <c r="F4156" s="51" t="s">
        <v>69</v>
      </c>
      <c r="G4156" s="63">
        <v>51</v>
      </c>
      <c r="H4156" s="52"/>
      <c r="I4156" s="63">
        <v>51</v>
      </c>
      <c r="J4156" s="57"/>
      <c r="K4156" s="52"/>
      <c r="L4156" s="53">
        <v>0.34</v>
      </c>
      <c r="M4156" s="52"/>
      <c r="N4156" s="64">
        <v>11.77</v>
      </c>
      <c r="AF4156" s="39"/>
      <c r="AG4156" s="47"/>
      <c r="AH4156" s="47"/>
      <c r="AL4156" s="3" t="s">
        <v>684</v>
      </c>
      <c r="AN4156" s="47"/>
      <c r="AO4156" s="47"/>
      <c r="AQ4156" s="47"/>
    </row>
    <row r="4157" spans="1:43" s="4" customFormat="1" ht="15" x14ac:dyDescent="0.25">
      <c r="A4157" s="65"/>
      <c r="B4157" s="66"/>
      <c r="C4157" s="374" t="s">
        <v>72</v>
      </c>
      <c r="D4157" s="374"/>
      <c r="E4157" s="374"/>
      <c r="F4157" s="42"/>
      <c r="G4157" s="43"/>
      <c r="H4157" s="43"/>
      <c r="I4157" s="43"/>
      <c r="J4157" s="45"/>
      <c r="K4157" s="43"/>
      <c r="L4157" s="67">
        <v>4.71</v>
      </c>
      <c r="M4157" s="60"/>
      <c r="N4157" s="46"/>
      <c r="AF4157" s="39"/>
      <c r="AG4157" s="47"/>
      <c r="AH4157" s="47"/>
      <c r="AN4157" s="47" t="s">
        <v>72</v>
      </c>
      <c r="AO4157" s="47"/>
      <c r="AQ4157" s="47"/>
    </row>
    <row r="4158" spans="1:43" s="4" customFormat="1" ht="15" x14ac:dyDescent="0.25">
      <c r="A4158" s="40" t="s">
        <v>1340</v>
      </c>
      <c r="B4158" s="41" t="s">
        <v>2520</v>
      </c>
      <c r="C4158" s="374" t="s">
        <v>2521</v>
      </c>
      <c r="D4158" s="374"/>
      <c r="E4158" s="374"/>
      <c r="F4158" s="42" t="s">
        <v>61</v>
      </c>
      <c r="G4158" s="43">
        <v>2</v>
      </c>
      <c r="H4158" s="44">
        <v>1</v>
      </c>
      <c r="I4158" s="44">
        <v>2</v>
      </c>
      <c r="J4158" s="67">
        <v>45.22</v>
      </c>
      <c r="K4158" s="43"/>
      <c r="L4158" s="67">
        <v>90.44</v>
      </c>
      <c r="M4158" s="43"/>
      <c r="N4158" s="46"/>
      <c r="AF4158" s="39"/>
      <c r="AG4158" s="47"/>
      <c r="AH4158" s="47" t="s">
        <v>2521</v>
      </c>
      <c r="AN4158" s="47"/>
      <c r="AO4158" s="47"/>
      <c r="AQ4158" s="47"/>
    </row>
    <row r="4159" spans="1:43" s="4" customFormat="1" ht="15" x14ac:dyDescent="0.25">
      <c r="A4159" s="65"/>
      <c r="B4159" s="66"/>
      <c r="C4159" s="374" t="s">
        <v>72</v>
      </c>
      <c r="D4159" s="374"/>
      <c r="E4159" s="374"/>
      <c r="F4159" s="42"/>
      <c r="G4159" s="43"/>
      <c r="H4159" s="43"/>
      <c r="I4159" s="43"/>
      <c r="J4159" s="45"/>
      <c r="K4159" s="43"/>
      <c r="L4159" s="67">
        <v>90.44</v>
      </c>
      <c r="M4159" s="60"/>
      <c r="N4159" s="46"/>
      <c r="AF4159" s="39"/>
      <c r="AG4159" s="47"/>
      <c r="AH4159" s="47"/>
      <c r="AN4159" s="47" t="s">
        <v>72</v>
      </c>
      <c r="AO4159" s="47"/>
      <c r="AQ4159" s="47"/>
    </row>
    <row r="4160" spans="1:43" s="4" customFormat="1" ht="34.5" x14ac:dyDescent="0.25">
      <c r="A4160" s="40" t="s">
        <v>1341</v>
      </c>
      <c r="B4160" s="41" t="s">
        <v>734</v>
      </c>
      <c r="C4160" s="374" t="s">
        <v>2522</v>
      </c>
      <c r="D4160" s="374"/>
      <c r="E4160" s="374"/>
      <c r="F4160" s="42" t="s">
        <v>215</v>
      </c>
      <c r="G4160" s="43">
        <v>7.0000000000000007E-2</v>
      </c>
      <c r="H4160" s="44">
        <v>1</v>
      </c>
      <c r="I4160" s="68">
        <v>7.0000000000000007E-2</v>
      </c>
      <c r="J4160" s="45"/>
      <c r="K4160" s="43"/>
      <c r="L4160" s="45"/>
      <c r="M4160" s="43"/>
      <c r="N4160" s="46"/>
      <c r="AF4160" s="39"/>
      <c r="AG4160" s="47"/>
      <c r="AH4160" s="47" t="s">
        <v>2522</v>
      </c>
      <c r="AN4160" s="47"/>
      <c r="AO4160" s="47"/>
      <c r="AQ4160" s="47"/>
    </row>
    <row r="4161" spans="1:43" s="4" customFormat="1" ht="15" x14ac:dyDescent="0.25">
      <c r="A4161" s="69"/>
      <c r="B4161" s="50"/>
      <c r="C4161" s="372" t="s">
        <v>2523</v>
      </c>
      <c r="D4161" s="372"/>
      <c r="E4161" s="372"/>
      <c r="F4161" s="372"/>
      <c r="G4161" s="372"/>
      <c r="H4161" s="372"/>
      <c r="I4161" s="372"/>
      <c r="J4161" s="372"/>
      <c r="K4161" s="372"/>
      <c r="L4161" s="372"/>
      <c r="M4161" s="372"/>
      <c r="N4161" s="377"/>
      <c r="AF4161" s="39"/>
      <c r="AG4161" s="47"/>
      <c r="AH4161" s="47"/>
      <c r="AI4161" s="3" t="s">
        <v>2523</v>
      </c>
      <c r="AN4161" s="47"/>
      <c r="AO4161" s="47"/>
      <c r="AQ4161" s="47"/>
    </row>
    <row r="4162" spans="1:43" s="4" customFormat="1" ht="22.5" x14ac:dyDescent="0.25">
      <c r="A4162" s="103"/>
      <c r="B4162" s="49" t="s">
        <v>217</v>
      </c>
      <c r="C4162" s="368" t="s">
        <v>218</v>
      </c>
      <c r="D4162" s="368"/>
      <c r="E4162" s="368"/>
      <c r="F4162" s="368"/>
      <c r="G4162" s="368"/>
      <c r="H4162" s="368"/>
      <c r="I4162" s="368"/>
      <c r="J4162" s="368"/>
      <c r="K4162" s="368"/>
      <c r="L4162" s="368"/>
      <c r="M4162" s="368"/>
      <c r="N4162" s="376"/>
      <c r="AF4162" s="39"/>
      <c r="AG4162" s="47"/>
      <c r="AH4162" s="47"/>
      <c r="AJ4162" s="3" t="s">
        <v>218</v>
      </c>
      <c r="AN4162" s="47"/>
      <c r="AO4162" s="47"/>
      <c r="AQ4162" s="47"/>
    </row>
    <row r="4163" spans="1:43" s="4" customFormat="1" ht="15" x14ac:dyDescent="0.25">
      <c r="A4163" s="48"/>
      <c r="B4163" s="49" t="s">
        <v>58</v>
      </c>
      <c r="C4163" s="372" t="s">
        <v>62</v>
      </c>
      <c r="D4163" s="372"/>
      <c r="E4163" s="372"/>
      <c r="F4163" s="51"/>
      <c r="G4163" s="52"/>
      <c r="H4163" s="52"/>
      <c r="I4163" s="52"/>
      <c r="J4163" s="53">
        <v>132.35</v>
      </c>
      <c r="K4163" s="54">
        <v>1.1499999999999999</v>
      </c>
      <c r="L4163" s="53">
        <v>10.65</v>
      </c>
      <c r="M4163" s="54">
        <v>34.96</v>
      </c>
      <c r="N4163" s="64">
        <v>372.32</v>
      </c>
      <c r="AF4163" s="39"/>
      <c r="AG4163" s="47"/>
      <c r="AH4163" s="47"/>
      <c r="AK4163" s="3" t="s">
        <v>62</v>
      </c>
      <c r="AN4163" s="47"/>
      <c r="AO4163" s="47"/>
      <c r="AQ4163" s="47"/>
    </row>
    <row r="4164" spans="1:43" s="4" customFormat="1" ht="15" x14ac:dyDescent="0.25">
      <c r="A4164" s="48"/>
      <c r="B4164" s="49" t="s">
        <v>73</v>
      </c>
      <c r="C4164" s="372" t="s">
        <v>175</v>
      </c>
      <c r="D4164" s="372"/>
      <c r="E4164" s="372"/>
      <c r="F4164" s="51"/>
      <c r="G4164" s="52"/>
      <c r="H4164" s="52"/>
      <c r="I4164" s="52"/>
      <c r="J4164" s="53">
        <v>50.19</v>
      </c>
      <c r="K4164" s="54">
        <v>1.1499999999999999</v>
      </c>
      <c r="L4164" s="53">
        <v>4.04</v>
      </c>
      <c r="M4164" s="52"/>
      <c r="N4164" s="58"/>
      <c r="AF4164" s="39"/>
      <c r="AG4164" s="47"/>
      <c r="AH4164" s="47"/>
      <c r="AK4164" s="3" t="s">
        <v>175</v>
      </c>
      <c r="AN4164" s="47"/>
      <c r="AO4164" s="47"/>
      <c r="AQ4164" s="47"/>
    </row>
    <row r="4165" spans="1:43" s="4" customFormat="1" ht="15" x14ac:dyDescent="0.25">
      <c r="A4165" s="48"/>
      <c r="B4165" s="49" t="s">
        <v>78</v>
      </c>
      <c r="C4165" s="372" t="s">
        <v>176</v>
      </c>
      <c r="D4165" s="372"/>
      <c r="E4165" s="372"/>
      <c r="F4165" s="51"/>
      <c r="G4165" s="52"/>
      <c r="H4165" s="52"/>
      <c r="I4165" s="52"/>
      <c r="J4165" s="53">
        <v>5.0199999999999996</v>
      </c>
      <c r="K4165" s="54">
        <v>1.1499999999999999</v>
      </c>
      <c r="L4165" s="53">
        <v>0.4</v>
      </c>
      <c r="M4165" s="54">
        <v>34.96</v>
      </c>
      <c r="N4165" s="64">
        <v>13.98</v>
      </c>
      <c r="AF4165" s="39"/>
      <c r="AG4165" s="47"/>
      <c r="AH4165" s="47"/>
      <c r="AK4165" s="3" t="s">
        <v>176</v>
      </c>
      <c r="AN4165" s="47"/>
      <c r="AO4165" s="47"/>
      <c r="AQ4165" s="47"/>
    </row>
    <row r="4166" spans="1:43" s="4" customFormat="1" ht="15" x14ac:dyDescent="0.25">
      <c r="A4166" s="48"/>
      <c r="B4166" s="49" t="s">
        <v>122</v>
      </c>
      <c r="C4166" s="372" t="s">
        <v>177</v>
      </c>
      <c r="D4166" s="372"/>
      <c r="E4166" s="372"/>
      <c r="F4166" s="51"/>
      <c r="G4166" s="52"/>
      <c r="H4166" s="52"/>
      <c r="I4166" s="52"/>
      <c r="J4166" s="53">
        <v>34.700000000000003</v>
      </c>
      <c r="K4166" s="52"/>
      <c r="L4166" s="53">
        <v>2.4300000000000002</v>
      </c>
      <c r="M4166" s="52"/>
      <c r="N4166" s="58"/>
      <c r="AF4166" s="39"/>
      <c r="AG4166" s="47"/>
      <c r="AH4166" s="47"/>
      <c r="AK4166" s="3" t="s">
        <v>177</v>
      </c>
      <c r="AN4166" s="47"/>
      <c r="AO4166" s="47"/>
      <c r="AQ4166" s="47"/>
    </row>
    <row r="4167" spans="1:43" s="4" customFormat="1" ht="15" x14ac:dyDescent="0.25">
      <c r="A4167" s="56"/>
      <c r="B4167" s="49"/>
      <c r="C4167" s="372" t="s">
        <v>63</v>
      </c>
      <c r="D4167" s="372"/>
      <c r="E4167" s="372"/>
      <c r="F4167" s="51" t="s">
        <v>64</v>
      </c>
      <c r="G4167" s="54">
        <v>14.08</v>
      </c>
      <c r="H4167" s="54">
        <v>1.1499999999999999</v>
      </c>
      <c r="I4167" s="114">
        <v>1.13344</v>
      </c>
      <c r="J4167" s="57"/>
      <c r="K4167" s="52"/>
      <c r="L4167" s="57"/>
      <c r="M4167" s="52"/>
      <c r="N4167" s="58"/>
      <c r="AF4167" s="39"/>
      <c r="AG4167" s="47"/>
      <c r="AH4167" s="47"/>
      <c r="AL4167" s="3" t="s">
        <v>63</v>
      </c>
      <c r="AN4167" s="47"/>
      <c r="AO4167" s="47"/>
      <c r="AQ4167" s="47"/>
    </row>
    <row r="4168" spans="1:43" s="4" customFormat="1" ht="15" x14ac:dyDescent="0.25">
      <c r="A4168" s="56"/>
      <c r="B4168" s="49"/>
      <c r="C4168" s="372" t="s">
        <v>178</v>
      </c>
      <c r="D4168" s="372"/>
      <c r="E4168" s="372"/>
      <c r="F4168" s="51" t="s">
        <v>64</v>
      </c>
      <c r="G4168" s="104">
        <v>0.4</v>
      </c>
      <c r="H4168" s="54">
        <v>1.1499999999999999</v>
      </c>
      <c r="I4168" s="70">
        <v>3.2199999999999999E-2</v>
      </c>
      <c r="J4168" s="57"/>
      <c r="K4168" s="52"/>
      <c r="L4168" s="57"/>
      <c r="M4168" s="52"/>
      <c r="N4168" s="58"/>
      <c r="AF4168" s="39"/>
      <c r="AG4168" s="47"/>
      <c r="AH4168" s="47"/>
      <c r="AL4168" s="3" t="s">
        <v>178</v>
      </c>
      <c r="AN4168" s="47"/>
      <c r="AO4168" s="47"/>
      <c r="AQ4168" s="47"/>
    </row>
    <row r="4169" spans="1:43" s="4" customFormat="1" ht="15" x14ac:dyDescent="0.25">
      <c r="A4169" s="48"/>
      <c r="B4169" s="49"/>
      <c r="C4169" s="375" t="s">
        <v>65</v>
      </c>
      <c r="D4169" s="375"/>
      <c r="E4169" s="375"/>
      <c r="F4169" s="59"/>
      <c r="G4169" s="60"/>
      <c r="H4169" s="60"/>
      <c r="I4169" s="60"/>
      <c r="J4169" s="61">
        <v>217.24</v>
      </c>
      <c r="K4169" s="60"/>
      <c r="L4169" s="61">
        <v>17.12</v>
      </c>
      <c r="M4169" s="60"/>
      <c r="N4169" s="62"/>
      <c r="AF4169" s="39"/>
      <c r="AG4169" s="47"/>
      <c r="AH4169" s="47"/>
      <c r="AM4169" s="3" t="s">
        <v>65</v>
      </c>
      <c r="AN4169" s="47"/>
      <c r="AO4169" s="47"/>
      <c r="AQ4169" s="47"/>
    </row>
    <row r="4170" spans="1:43" s="4" customFormat="1" ht="15" x14ac:dyDescent="0.25">
      <c r="A4170" s="56"/>
      <c r="B4170" s="49"/>
      <c r="C4170" s="372" t="s">
        <v>66</v>
      </c>
      <c r="D4170" s="372"/>
      <c r="E4170" s="372"/>
      <c r="F4170" s="51"/>
      <c r="G4170" s="52"/>
      <c r="H4170" s="52"/>
      <c r="I4170" s="52"/>
      <c r="J4170" s="57"/>
      <c r="K4170" s="52"/>
      <c r="L4170" s="53">
        <v>11.05</v>
      </c>
      <c r="M4170" s="52"/>
      <c r="N4170" s="64">
        <v>386.3</v>
      </c>
      <c r="AF4170" s="39"/>
      <c r="AG4170" s="47"/>
      <c r="AH4170" s="47"/>
      <c r="AL4170" s="3" t="s">
        <v>66</v>
      </c>
      <c r="AN4170" s="47"/>
      <c r="AO4170" s="47"/>
      <c r="AQ4170" s="47"/>
    </row>
    <row r="4171" spans="1:43" s="4" customFormat="1" ht="23.25" x14ac:dyDescent="0.25">
      <c r="A4171" s="56"/>
      <c r="B4171" s="49" t="s">
        <v>681</v>
      </c>
      <c r="C4171" s="372" t="s">
        <v>682</v>
      </c>
      <c r="D4171" s="372"/>
      <c r="E4171" s="372"/>
      <c r="F4171" s="51" t="s">
        <v>69</v>
      </c>
      <c r="G4171" s="63">
        <v>97</v>
      </c>
      <c r="H4171" s="52"/>
      <c r="I4171" s="63">
        <v>97</v>
      </c>
      <c r="J4171" s="57"/>
      <c r="K4171" s="52"/>
      <c r="L4171" s="53">
        <v>10.72</v>
      </c>
      <c r="M4171" s="52"/>
      <c r="N4171" s="64">
        <v>374.71</v>
      </c>
      <c r="AF4171" s="39"/>
      <c r="AG4171" s="47"/>
      <c r="AH4171" s="47"/>
      <c r="AL4171" s="3" t="s">
        <v>682</v>
      </c>
      <c r="AN4171" s="47"/>
      <c r="AO4171" s="47"/>
      <c r="AQ4171" s="47"/>
    </row>
    <row r="4172" spans="1:43" s="4" customFormat="1" ht="23.25" x14ac:dyDescent="0.25">
      <c r="A4172" s="56"/>
      <c r="B4172" s="49" t="s">
        <v>683</v>
      </c>
      <c r="C4172" s="372" t="s">
        <v>684</v>
      </c>
      <c r="D4172" s="372"/>
      <c r="E4172" s="372"/>
      <c r="F4172" s="51" t="s">
        <v>69</v>
      </c>
      <c r="G4172" s="63">
        <v>51</v>
      </c>
      <c r="H4172" s="52"/>
      <c r="I4172" s="63">
        <v>51</v>
      </c>
      <c r="J4172" s="57"/>
      <c r="K4172" s="52"/>
      <c r="L4172" s="53">
        <v>5.64</v>
      </c>
      <c r="M4172" s="52"/>
      <c r="N4172" s="64">
        <v>197.01</v>
      </c>
      <c r="AF4172" s="39"/>
      <c r="AG4172" s="47"/>
      <c r="AH4172" s="47"/>
      <c r="AL4172" s="3" t="s">
        <v>684</v>
      </c>
      <c r="AN4172" s="47"/>
      <c r="AO4172" s="47"/>
      <c r="AQ4172" s="47"/>
    </row>
    <row r="4173" spans="1:43" s="4" customFormat="1" ht="15" x14ac:dyDescent="0.25">
      <c r="A4173" s="65"/>
      <c r="B4173" s="66"/>
      <c r="C4173" s="374" t="s">
        <v>72</v>
      </c>
      <c r="D4173" s="374"/>
      <c r="E4173" s="374"/>
      <c r="F4173" s="42"/>
      <c r="G4173" s="43"/>
      <c r="H4173" s="43"/>
      <c r="I4173" s="43"/>
      <c r="J4173" s="45"/>
      <c r="K4173" s="43"/>
      <c r="L4173" s="67">
        <v>33.479999999999997</v>
      </c>
      <c r="M4173" s="60"/>
      <c r="N4173" s="46"/>
      <c r="AF4173" s="39"/>
      <c r="AG4173" s="47"/>
      <c r="AH4173" s="47"/>
      <c r="AN4173" s="47" t="s">
        <v>72</v>
      </c>
      <c r="AO4173" s="47"/>
      <c r="AQ4173" s="47"/>
    </row>
    <row r="4174" spans="1:43" s="4" customFormat="1" ht="34.5" x14ac:dyDescent="0.25">
      <c r="A4174" s="40" t="s">
        <v>1342</v>
      </c>
      <c r="B4174" s="41" t="s">
        <v>2513</v>
      </c>
      <c r="C4174" s="374" t="s">
        <v>2573</v>
      </c>
      <c r="D4174" s="374"/>
      <c r="E4174" s="374"/>
      <c r="F4174" s="42" t="s">
        <v>231</v>
      </c>
      <c r="G4174" s="43">
        <v>7.14</v>
      </c>
      <c r="H4174" s="44">
        <v>1</v>
      </c>
      <c r="I4174" s="68">
        <v>7.14</v>
      </c>
      <c r="J4174" s="67">
        <v>416.35</v>
      </c>
      <c r="K4174" s="43"/>
      <c r="L4174" s="67">
        <v>347.69</v>
      </c>
      <c r="M4174" s="68">
        <v>8.5500000000000007</v>
      </c>
      <c r="N4174" s="115">
        <v>2972.74</v>
      </c>
      <c r="AF4174" s="39"/>
      <c r="AG4174" s="47"/>
      <c r="AH4174" s="47" t="s">
        <v>2573</v>
      </c>
      <c r="AN4174" s="47"/>
      <c r="AO4174" s="47"/>
      <c r="AQ4174" s="47"/>
    </row>
    <row r="4175" spans="1:43" s="4" customFormat="1" ht="15" x14ac:dyDescent="0.25">
      <c r="A4175" s="69"/>
      <c r="B4175" s="50"/>
      <c r="C4175" s="372" t="s">
        <v>2524</v>
      </c>
      <c r="D4175" s="372"/>
      <c r="E4175" s="372"/>
      <c r="F4175" s="372"/>
      <c r="G4175" s="372"/>
      <c r="H4175" s="372"/>
      <c r="I4175" s="372"/>
      <c r="J4175" s="372"/>
      <c r="K4175" s="372"/>
      <c r="L4175" s="372"/>
      <c r="M4175" s="372"/>
      <c r="N4175" s="377"/>
      <c r="AF4175" s="39"/>
      <c r="AG4175" s="47"/>
      <c r="AH4175" s="47"/>
      <c r="AI4175" s="3" t="s">
        <v>2524</v>
      </c>
      <c r="AN4175" s="47"/>
      <c r="AO4175" s="47"/>
      <c r="AQ4175" s="47"/>
    </row>
    <row r="4176" spans="1:43" s="4" customFormat="1" ht="15" x14ac:dyDescent="0.25">
      <c r="A4176" s="65"/>
      <c r="B4176" s="66"/>
      <c r="C4176" s="374" t="s">
        <v>72</v>
      </c>
      <c r="D4176" s="374"/>
      <c r="E4176" s="374"/>
      <c r="F4176" s="42"/>
      <c r="G4176" s="43"/>
      <c r="H4176" s="43"/>
      <c r="I4176" s="43"/>
      <c r="J4176" s="45"/>
      <c r="K4176" s="43"/>
      <c r="L4176" s="67">
        <v>347.69</v>
      </c>
      <c r="M4176" s="60"/>
      <c r="N4176" s="115">
        <v>2972.74</v>
      </c>
      <c r="AF4176" s="39"/>
      <c r="AG4176" s="47"/>
      <c r="AH4176" s="47"/>
      <c r="AN4176" s="47" t="s">
        <v>72</v>
      </c>
      <c r="AO4176" s="47"/>
      <c r="AQ4176" s="47"/>
    </row>
    <row r="4177" spans="1:43" s="4" customFormat="1" ht="23.25" x14ac:dyDescent="0.25">
      <c r="A4177" s="40" t="s">
        <v>1344</v>
      </c>
      <c r="B4177" s="41" t="s">
        <v>753</v>
      </c>
      <c r="C4177" s="374" t="s">
        <v>754</v>
      </c>
      <c r="D4177" s="374"/>
      <c r="E4177" s="374"/>
      <c r="F4177" s="42" t="s">
        <v>61</v>
      </c>
      <c r="G4177" s="43">
        <v>2</v>
      </c>
      <c r="H4177" s="44">
        <v>1</v>
      </c>
      <c r="I4177" s="44">
        <v>2</v>
      </c>
      <c r="J4177" s="45"/>
      <c r="K4177" s="43"/>
      <c r="L4177" s="45"/>
      <c r="M4177" s="43"/>
      <c r="N4177" s="46"/>
      <c r="AF4177" s="39"/>
      <c r="AG4177" s="47"/>
      <c r="AH4177" s="47" t="s">
        <v>754</v>
      </c>
      <c r="AN4177" s="47"/>
      <c r="AO4177" s="47"/>
      <c r="AQ4177" s="47"/>
    </row>
    <row r="4178" spans="1:43" s="4" customFormat="1" ht="22.5" x14ac:dyDescent="0.25">
      <c r="A4178" s="103"/>
      <c r="B4178" s="49" t="s">
        <v>217</v>
      </c>
      <c r="C4178" s="368" t="s">
        <v>218</v>
      </c>
      <c r="D4178" s="368"/>
      <c r="E4178" s="368"/>
      <c r="F4178" s="368"/>
      <c r="G4178" s="368"/>
      <c r="H4178" s="368"/>
      <c r="I4178" s="368"/>
      <c r="J4178" s="368"/>
      <c r="K4178" s="368"/>
      <c r="L4178" s="368"/>
      <c r="M4178" s="368"/>
      <c r="N4178" s="376"/>
      <c r="AF4178" s="39"/>
      <c r="AG4178" s="47"/>
      <c r="AH4178" s="47"/>
      <c r="AJ4178" s="3" t="s">
        <v>218</v>
      </c>
      <c r="AN4178" s="47"/>
      <c r="AO4178" s="47"/>
      <c r="AQ4178" s="47"/>
    </row>
    <row r="4179" spans="1:43" s="4" customFormat="1" ht="15" x14ac:dyDescent="0.25">
      <c r="A4179" s="48"/>
      <c r="B4179" s="49" t="s">
        <v>58</v>
      </c>
      <c r="C4179" s="372" t="s">
        <v>62</v>
      </c>
      <c r="D4179" s="372"/>
      <c r="E4179" s="372"/>
      <c r="F4179" s="51"/>
      <c r="G4179" s="52"/>
      <c r="H4179" s="52"/>
      <c r="I4179" s="52"/>
      <c r="J4179" s="53">
        <v>5.35</v>
      </c>
      <c r="K4179" s="54">
        <v>1.1499999999999999</v>
      </c>
      <c r="L4179" s="53">
        <v>12.31</v>
      </c>
      <c r="M4179" s="54">
        <v>34.96</v>
      </c>
      <c r="N4179" s="64">
        <v>430.36</v>
      </c>
      <c r="AF4179" s="39"/>
      <c r="AG4179" s="47"/>
      <c r="AH4179" s="47"/>
      <c r="AK4179" s="3" t="s">
        <v>62</v>
      </c>
      <c r="AN4179" s="47"/>
      <c r="AO4179" s="47"/>
      <c r="AQ4179" s="47"/>
    </row>
    <row r="4180" spans="1:43" s="4" customFormat="1" ht="15" x14ac:dyDescent="0.25">
      <c r="A4180" s="48"/>
      <c r="B4180" s="49" t="s">
        <v>122</v>
      </c>
      <c r="C4180" s="372" t="s">
        <v>177</v>
      </c>
      <c r="D4180" s="372"/>
      <c r="E4180" s="372"/>
      <c r="F4180" s="51"/>
      <c r="G4180" s="52"/>
      <c r="H4180" s="52"/>
      <c r="I4180" s="52"/>
      <c r="J4180" s="53">
        <v>0.94</v>
      </c>
      <c r="K4180" s="52"/>
      <c r="L4180" s="53">
        <v>1.88</v>
      </c>
      <c r="M4180" s="52"/>
      <c r="N4180" s="58"/>
      <c r="AF4180" s="39"/>
      <c r="AG4180" s="47"/>
      <c r="AH4180" s="47"/>
      <c r="AK4180" s="3" t="s">
        <v>177</v>
      </c>
      <c r="AN4180" s="47"/>
      <c r="AO4180" s="47"/>
      <c r="AQ4180" s="47"/>
    </row>
    <row r="4181" spans="1:43" s="4" customFormat="1" ht="15" x14ac:dyDescent="0.25">
      <c r="A4181" s="56"/>
      <c r="B4181" s="49"/>
      <c r="C4181" s="372" t="s">
        <v>63</v>
      </c>
      <c r="D4181" s="372"/>
      <c r="E4181" s="372"/>
      <c r="F4181" s="51" t="s">
        <v>64</v>
      </c>
      <c r="G4181" s="54">
        <v>0.59</v>
      </c>
      <c r="H4181" s="54">
        <v>1.1499999999999999</v>
      </c>
      <c r="I4181" s="109">
        <v>1.357</v>
      </c>
      <c r="J4181" s="57"/>
      <c r="K4181" s="52"/>
      <c r="L4181" s="57"/>
      <c r="M4181" s="52"/>
      <c r="N4181" s="58"/>
      <c r="AF4181" s="39"/>
      <c r="AG4181" s="47"/>
      <c r="AH4181" s="47"/>
      <c r="AL4181" s="3" t="s">
        <v>63</v>
      </c>
      <c r="AN4181" s="47"/>
      <c r="AO4181" s="47"/>
      <c r="AQ4181" s="47"/>
    </row>
    <row r="4182" spans="1:43" s="4" customFormat="1" ht="15" x14ac:dyDescent="0.25">
      <c r="A4182" s="48"/>
      <c r="B4182" s="49"/>
      <c r="C4182" s="375" t="s">
        <v>65</v>
      </c>
      <c r="D4182" s="375"/>
      <c r="E4182" s="375"/>
      <c r="F4182" s="59"/>
      <c r="G4182" s="60"/>
      <c r="H4182" s="60"/>
      <c r="I4182" s="60"/>
      <c r="J4182" s="61">
        <v>6.29</v>
      </c>
      <c r="K4182" s="60"/>
      <c r="L4182" s="61">
        <v>14.19</v>
      </c>
      <c r="M4182" s="60"/>
      <c r="N4182" s="62"/>
      <c r="AF4182" s="39"/>
      <c r="AG4182" s="47"/>
      <c r="AH4182" s="47"/>
      <c r="AM4182" s="3" t="s">
        <v>65</v>
      </c>
      <c r="AN4182" s="47"/>
      <c r="AO4182" s="47"/>
      <c r="AQ4182" s="47"/>
    </row>
    <row r="4183" spans="1:43" s="4" customFormat="1" ht="15" x14ac:dyDescent="0.25">
      <c r="A4183" s="56"/>
      <c r="B4183" s="49"/>
      <c r="C4183" s="372" t="s">
        <v>66</v>
      </c>
      <c r="D4183" s="372"/>
      <c r="E4183" s="372"/>
      <c r="F4183" s="51"/>
      <c r="G4183" s="52"/>
      <c r="H4183" s="52"/>
      <c r="I4183" s="52"/>
      <c r="J4183" s="57"/>
      <c r="K4183" s="52"/>
      <c r="L4183" s="53">
        <v>12.31</v>
      </c>
      <c r="M4183" s="52"/>
      <c r="N4183" s="64">
        <v>430.36</v>
      </c>
      <c r="AF4183" s="39"/>
      <c r="AG4183" s="47"/>
      <c r="AH4183" s="47"/>
      <c r="AL4183" s="3" t="s">
        <v>66</v>
      </c>
      <c r="AN4183" s="47"/>
      <c r="AO4183" s="47"/>
      <c r="AQ4183" s="47"/>
    </row>
    <row r="4184" spans="1:43" s="4" customFormat="1" ht="23.25" x14ac:dyDescent="0.25">
      <c r="A4184" s="56"/>
      <c r="B4184" s="49" t="s">
        <v>681</v>
      </c>
      <c r="C4184" s="372" t="s">
        <v>682</v>
      </c>
      <c r="D4184" s="372"/>
      <c r="E4184" s="372"/>
      <c r="F4184" s="51" t="s">
        <v>69</v>
      </c>
      <c r="G4184" s="63">
        <v>97</v>
      </c>
      <c r="H4184" s="52"/>
      <c r="I4184" s="63">
        <v>97</v>
      </c>
      <c r="J4184" s="57"/>
      <c r="K4184" s="52"/>
      <c r="L4184" s="53">
        <v>11.94</v>
      </c>
      <c r="M4184" s="52"/>
      <c r="N4184" s="64">
        <v>417.45</v>
      </c>
      <c r="AF4184" s="39"/>
      <c r="AG4184" s="47"/>
      <c r="AH4184" s="47"/>
      <c r="AL4184" s="3" t="s">
        <v>682</v>
      </c>
      <c r="AN4184" s="47"/>
      <c r="AO4184" s="47"/>
      <c r="AQ4184" s="47"/>
    </row>
    <row r="4185" spans="1:43" s="4" customFormat="1" ht="23.25" x14ac:dyDescent="0.25">
      <c r="A4185" s="56"/>
      <c r="B4185" s="49" t="s">
        <v>683</v>
      </c>
      <c r="C4185" s="372" t="s">
        <v>684</v>
      </c>
      <c r="D4185" s="372"/>
      <c r="E4185" s="372"/>
      <c r="F4185" s="51" t="s">
        <v>69</v>
      </c>
      <c r="G4185" s="63">
        <v>51</v>
      </c>
      <c r="H4185" s="52"/>
      <c r="I4185" s="63">
        <v>51</v>
      </c>
      <c r="J4185" s="57"/>
      <c r="K4185" s="52"/>
      <c r="L4185" s="53">
        <v>6.28</v>
      </c>
      <c r="M4185" s="52"/>
      <c r="N4185" s="64">
        <v>219.48</v>
      </c>
      <c r="AF4185" s="39"/>
      <c r="AG4185" s="47"/>
      <c r="AH4185" s="47"/>
      <c r="AL4185" s="3" t="s">
        <v>684</v>
      </c>
      <c r="AN4185" s="47"/>
      <c r="AO4185" s="47"/>
      <c r="AQ4185" s="47"/>
    </row>
    <row r="4186" spans="1:43" s="4" customFormat="1" ht="15" x14ac:dyDescent="0.25">
      <c r="A4186" s="65"/>
      <c r="B4186" s="66"/>
      <c r="C4186" s="374" t="s">
        <v>72</v>
      </c>
      <c r="D4186" s="374"/>
      <c r="E4186" s="374"/>
      <c r="F4186" s="42"/>
      <c r="G4186" s="43"/>
      <c r="H4186" s="43"/>
      <c r="I4186" s="43"/>
      <c r="J4186" s="45"/>
      <c r="K4186" s="43"/>
      <c r="L4186" s="67">
        <v>32.409999999999997</v>
      </c>
      <c r="M4186" s="60"/>
      <c r="N4186" s="46"/>
      <c r="AF4186" s="39"/>
      <c r="AG4186" s="47"/>
      <c r="AH4186" s="47"/>
      <c r="AN4186" s="47" t="s">
        <v>72</v>
      </c>
      <c r="AO4186" s="47"/>
      <c r="AQ4186" s="47"/>
    </row>
    <row r="4187" spans="1:43" s="4" customFormat="1" ht="23.25" x14ac:dyDescent="0.25">
      <c r="A4187" s="40" t="s">
        <v>1346</v>
      </c>
      <c r="B4187" s="41" t="s">
        <v>756</v>
      </c>
      <c r="C4187" s="374" t="s">
        <v>757</v>
      </c>
      <c r="D4187" s="374"/>
      <c r="E4187" s="374"/>
      <c r="F4187" s="42" t="s">
        <v>215</v>
      </c>
      <c r="G4187" s="43">
        <v>-8.0000000000000002E-3</v>
      </c>
      <c r="H4187" s="44">
        <v>1</v>
      </c>
      <c r="I4187" s="116">
        <v>-8.0000000000000002E-3</v>
      </c>
      <c r="J4187" s="67">
        <v>38.590000000000003</v>
      </c>
      <c r="K4187" s="43"/>
      <c r="L4187" s="67">
        <v>-0.31</v>
      </c>
      <c r="M4187" s="43"/>
      <c r="N4187" s="46"/>
      <c r="AF4187" s="39"/>
      <c r="AG4187" s="47"/>
      <c r="AH4187" s="47" t="s">
        <v>757</v>
      </c>
      <c r="AN4187" s="47"/>
      <c r="AO4187" s="47"/>
      <c r="AQ4187" s="47"/>
    </row>
    <row r="4188" spans="1:43" s="4" customFormat="1" ht="15" x14ac:dyDescent="0.25">
      <c r="A4188" s="65"/>
      <c r="B4188" s="66"/>
      <c r="C4188" s="374" t="s">
        <v>72</v>
      </c>
      <c r="D4188" s="374"/>
      <c r="E4188" s="374"/>
      <c r="F4188" s="42"/>
      <c r="G4188" s="43"/>
      <c r="H4188" s="43"/>
      <c r="I4188" s="43"/>
      <c r="J4188" s="45"/>
      <c r="K4188" s="43"/>
      <c r="L4188" s="67">
        <v>-0.31</v>
      </c>
      <c r="M4188" s="60"/>
      <c r="N4188" s="46"/>
      <c r="AF4188" s="39"/>
      <c r="AG4188" s="47"/>
      <c r="AH4188" s="47"/>
      <c r="AN4188" s="47" t="s">
        <v>72</v>
      </c>
      <c r="AO4188" s="47"/>
      <c r="AQ4188" s="47"/>
    </row>
    <row r="4189" spans="1:43" s="4" customFormat="1" ht="15" x14ac:dyDescent="0.25">
      <c r="A4189" s="40" t="s">
        <v>1347</v>
      </c>
      <c r="B4189" s="41" t="s">
        <v>759</v>
      </c>
      <c r="C4189" s="374" t="s">
        <v>760</v>
      </c>
      <c r="D4189" s="374"/>
      <c r="E4189" s="374"/>
      <c r="F4189" s="42" t="s">
        <v>215</v>
      </c>
      <c r="G4189" s="43">
        <v>-6.0000000000000001E-3</v>
      </c>
      <c r="H4189" s="44">
        <v>1</v>
      </c>
      <c r="I4189" s="116">
        <v>-6.0000000000000001E-3</v>
      </c>
      <c r="J4189" s="67">
        <v>143.97999999999999</v>
      </c>
      <c r="K4189" s="43"/>
      <c r="L4189" s="67">
        <v>-0.86</v>
      </c>
      <c r="M4189" s="43"/>
      <c r="N4189" s="46"/>
      <c r="AF4189" s="39"/>
      <c r="AG4189" s="47"/>
      <c r="AH4189" s="47" t="s">
        <v>760</v>
      </c>
      <c r="AN4189" s="47"/>
      <c r="AO4189" s="47"/>
      <c r="AQ4189" s="47"/>
    </row>
    <row r="4190" spans="1:43" s="4" customFormat="1" ht="15" x14ac:dyDescent="0.25">
      <c r="A4190" s="65"/>
      <c r="B4190" s="66"/>
      <c r="C4190" s="374" t="s">
        <v>72</v>
      </c>
      <c r="D4190" s="374"/>
      <c r="E4190" s="374"/>
      <c r="F4190" s="42"/>
      <c r="G4190" s="43"/>
      <c r="H4190" s="43"/>
      <c r="I4190" s="43"/>
      <c r="J4190" s="45"/>
      <c r="K4190" s="43"/>
      <c r="L4190" s="67">
        <v>-0.86</v>
      </c>
      <c r="M4190" s="60"/>
      <c r="N4190" s="46"/>
      <c r="AF4190" s="39"/>
      <c r="AG4190" s="47"/>
      <c r="AH4190" s="47"/>
      <c r="AN4190" s="47" t="s">
        <v>72</v>
      </c>
      <c r="AO4190" s="47"/>
      <c r="AQ4190" s="47"/>
    </row>
    <row r="4191" spans="1:43" s="4" customFormat="1" ht="22.5" x14ac:dyDescent="0.25">
      <c r="A4191" s="40" t="s">
        <v>1348</v>
      </c>
      <c r="B4191" s="41" t="s">
        <v>768</v>
      </c>
      <c r="C4191" s="374" t="s">
        <v>769</v>
      </c>
      <c r="D4191" s="374"/>
      <c r="E4191" s="374"/>
      <c r="F4191" s="42" t="s">
        <v>61</v>
      </c>
      <c r="G4191" s="43">
        <v>2</v>
      </c>
      <c r="H4191" s="44">
        <v>1</v>
      </c>
      <c r="I4191" s="44">
        <v>2</v>
      </c>
      <c r="J4191" s="67">
        <v>282.11</v>
      </c>
      <c r="K4191" s="43"/>
      <c r="L4191" s="67">
        <v>65.989999999999995</v>
      </c>
      <c r="M4191" s="68">
        <v>8.5500000000000007</v>
      </c>
      <c r="N4191" s="122">
        <v>564.22</v>
      </c>
      <c r="AF4191" s="39"/>
      <c r="AG4191" s="47"/>
      <c r="AH4191" s="47" t="s">
        <v>769</v>
      </c>
      <c r="AN4191" s="47"/>
      <c r="AO4191" s="47"/>
      <c r="AQ4191" s="47"/>
    </row>
    <row r="4192" spans="1:43" s="4" customFormat="1" ht="15" x14ac:dyDescent="0.25">
      <c r="A4192" s="65"/>
      <c r="B4192" s="66"/>
      <c r="C4192" s="374" t="s">
        <v>72</v>
      </c>
      <c r="D4192" s="374"/>
      <c r="E4192" s="374"/>
      <c r="F4192" s="42"/>
      <c r="G4192" s="43"/>
      <c r="H4192" s="43"/>
      <c r="I4192" s="43"/>
      <c r="J4192" s="45"/>
      <c r="K4192" s="43"/>
      <c r="L4192" s="67">
        <v>65.989999999999995</v>
      </c>
      <c r="M4192" s="60"/>
      <c r="N4192" s="122">
        <v>564.22</v>
      </c>
      <c r="AF4192" s="39"/>
      <c r="AG4192" s="47"/>
      <c r="AH4192" s="47"/>
      <c r="AN4192" s="47" t="s">
        <v>72</v>
      </c>
      <c r="AO4192" s="47"/>
      <c r="AQ4192" s="47"/>
    </row>
    <row r="4193" spans="1:43" s="4" customFormat="1" ht="0" hidden="1" customHeight="1" x14ac:dyDescent="0.25">
      <c r="A4193" s="71"/>
      <c r="B4193" s="72"/>
      <c r="C4193" s="72"/>
      <c r="D4193" s="72"/>
      <c r="E4193" s="72"/>
      <c r="F4193" s="73"/>
      <c r="G4193" s="73"/>
      <c r="H4193" s="73"/>
      <c r="I4193" s="73"/>
      <c r="J4193" s="74"/>
      <c r="K4193" s="73"/>
      <c r="L4193" s="74"/>
      <c r="M4193" s="52"/>
      <c r="N4193" s="74"/>
      <c r="AF4193" s="39"/>
      <c r="AG4193" s="47"/>
      <c r="AH4193" s="47"/>
      <c r="AN4193" s="47"/>
      <c r="AO4193" s="47"/>
      <c r="AQ4193" s="47"/>
    </row>
    <row r="4194" spans="1:43" s="4" customFormat="1" ht="15" x14ac:dyDescent="0.25">
      <c r="A4194" s="78"/>
      <c r="B4194" s="79"/>
      <c r="C4194" s="374" t="s">
        <v>2576</v>
      </c>
      <c r="D4194" s="374"/>
      <c r="E4194" s="374"/>
      <c r="F4194" s="374"/>
      <c r="G4194" s="374"/>
      <c r="H4194" s="374"/>
      <c r="I4194" s="374"/>
      <c r="J4194" s="374"/>
      <c r="K4194" s="374"/>
      <c r="L4194" s="80"/>
      <c r="M4194" s="81"/>
      <c r="N4194" s="82"/>
      <c r="AF4194" s="39"/>
      <c r="AG4194" s="47"/>
      <c r="AH4194" s="47"/>
      <c r="AN4194" s="47"/>
      <c r="AO4194" s="47" t="s">
        <v>2576</v>
      </c>
      <c r="AQ4194" s="47"/>
    </row>
    <row r="4195" spans="1:43" s="4" customFormat="1" ht="15" x14ac:dyDescent="0.25">
      <c r="A4195" s="83"/>
      <c r="B4195" s="49"/>
      <c r="C4195" s="372" t="s">
        <v>83</v>
      </c>
      <c r="D4195" s="372"/>
      <c r="E4195" s="372"/>
      <c r="F4195" s="372"/>
      <c r="G4195" s="372"/>
      <c r="H4195" s="372"/>
      <c r="I4195" s="372"/>
      <c r="J4195" s="372"/>
      <c r="K4195" s="372"/>
      <c r="L4195" s="106">
        <v>13173.34</v>
      </c>
      <c r="M4195" s="85"/>
      <c r="N4195" s="86">
        <v>124436.46</v>
      </c>
      <c r="AF4195" s="39"/>
      <c r="AG4195" s="47"/>
      <c r="AH4195" s="47"/>
      <c r="AN4195" s="47"/>
      <c r="AO4195" s="47"/>
      <c r="AP4195" s="3" t="s">
        <v>83</v>
      </c>
      <c r="AQ4195" s="47"/>
    </row>
    <row r="4196" spans="1:43" s="4" customFormat="1" ht="15" x14ac:dyDescent="0.25">
      <c r="A4196" s="83"/>
      <c r="B4196" s="49"/>
      <c r="C4196" s="372" t="s">
        <v>84</v>
      </c>
      <c r="D4196" s="372"/>
      <c r="E4196" s="372"/>
      <c r="F4196" s="372"/>
      <c r="G4196" s="372"/>
      <c r="H4196" s="372"/>
      <c r="I4196" s="372"/>
      <c r="J4196" s="372"/>
      <c r="K4196" s="372"/>
      <c r="L4196" s="87"/>
      <c r="M4196" s="85"/>
      <c r="N4196" s="88"/>
      <c r="AF4196" s="39"/>
      <c r="AG4196" s="47"/>
      <c r="AH4196" s="47"/>
      <c r="AN4196" s="47"/>
      <c r="AO4196" s="47"/>
      <c r="AP4196" s="3" t="s">
        <v>84</v>
      </c>
      <c r="AQ4196" s="47"/>
    </row>
    <row r="4197" spans="1:43" s="4" customFormat="1" ht="15" x14ac:dyDescent="0.25">
      <c r="A4197" s="83"/>
      <c r="B4197" s="49"/>
      <c r="C4197" s="372" t="s">
        <v>85</v>
      </c>
      <c r="D4197" s="372"/>
      <c r="E4197" s="372"/>
      <c r="F4197" s="372"/>
      <c r="G4197" s="372"/>
      <c r="H4197" s="372"/>
      <c r="I4197" s="372"/>
      <c r="J4197" s="372"/>
      <c r="K4197" s="372"/>
      <c r="L4197" s="84">
        <v>393.17</v>
      </c>
      <c r="M4197" s="85"/>
      <c r="N4197" s="86">
        <v>13745.21</v>
      </c>
      <c r="AF4197" s="39"/>
      <c r="AG4197" s="47"/>
      <c r="AH4197" s="47"/>
      <c r="AN4197" s="47"/>
      <c r="AO4197" s="47"/>
      <c r="AP4197" s="3" t="s">
        <v>85</v>
      </c>
      <c r="AQ4197" s="47"/>
    </row>
    <row r="4198" spans="1:43" s="4" customFormat="1" ht="15" x14ac:dyDescent="0.25">
      <c r="A4198" s="83"/>
      <c r="B4198" s="49"/>
      <c r="C4198" s="372" t="s">
        <v>193</v>
      </c>
      <c r="D4198" s="372"/>
      <c r="E4198" s="372"/>
      <c r="F4198" s="372"/>
      <c r="G4198" s="372"/>
      <c r="H4198" s="372"/>
      <c r="I4198" s="372"/>
      <c r="J4198" s="372"/>
      <c r="K4198" s="372"/>
      <c r="L4198" s="84">
        <v>396.87</v>
      </c>
      <c r="M4198" s="85"/>
      <c r="N4198" s="86">
        <v>4814.03</v>
      </c>
      <c r="AF4198" s="39"/>
      <c r="AG4198" s="47"/>
      <c r="AH4198" s="47"/>
      <c r="AN4198" s="47"/>
      <c r="AO4198" s="47"/>
      <c r="AP4198" s="3" t="s">
        <v>193</v>
      </c>
      <c r="AQ4198" s="47"/>
    </row>
    <row r="4199" spans="1:43" s="4" customFormat="1" ht="15" x14ac:dyDescent="0.25">
      <c r="A4199" s="83"/>
      <c r="B4199" s="49"/>
      <c r="C4199" s="372" t="s">
        <v>194</v>
      </c>
      <c r="D4199" s="372"/>
      <c r="E4199" s="372"/>
      <c r="F4199" s="372"/>
      <c r="G4199" s="372"/>
      <c r="H4199" s="372"/>
      <c r="I4199" s="372"/>
      <c r="J4199" s="372"/>
      <c r="K4199" s="372"/>
      <c r="L4199" s="84">
        <v>63.69</v>
      </c>
      <c r="M4199" s="85"/>
      <c r="N4199" s="86">
        <v>2226.61</v>
      </c>
      <c r="AF4199" s="39"/>
      <c r="AG4199" s="47"/>
      <c r="AH4199" s="47"/>
      <c r="AN4199" s="47"/>
      <c r="AO4199" s="47"/>
      <c r="AP4199" s="3" t="s">
        <v>194</v>
      </c>
      <c r="AQ4199" s="47"/>
    </row>
    <row r="4200" spans="1:43" s="4" customFormat="1" ht="15" x14ac:dyDescent="0.25">
      <c r="A4200" s="83"/>
      <c r="B4200" s="49"/>
      <c r="C4200" s="372" t="s">
        <v>195</v>
      </c>
      <c r="D4200" s="372"/>
      <c r="E4200" s="372"/>
      <c r="F4200" s="372"/>
      <c r="G4200" s="372"/>
      <c r="H4200" s="372"/>
      <c r="I4200" s="372"/>
      <c r="J4200" s="372"/>
      <c r="K4200" s="372"/>
      <c r="L4200" s="106">
        <v>12383.3</v>
      </c>
      <c r="M4200" s="85"/>
      <c r="N4200" s="86">
        <v>105877.22</v>
      </c>
      <c r="AF4200" s="39"/>
      <c r="AG4200" s="47"/>
      <c r="AH4200" s="47"/>
      <c r="AN4200" s="47"/>
      <c r="AO4200" s="47"/>
      <c r="AP4200" s="3" t="s">
        <v>195</v>
      </c>
      <c r="AQ4200" s="47"/>
    </row>
    <row r="4201" spans="1:43" s="4" customFormat="1" ht="15" x14ac:dyDescent="0.25">
      <c r="A4201" s="83"/>
      <c r="B4201" s="49"/>
      <c r="C4201" s="372" t="s">
        <v>196</v>
      </c>
      <c r="D4201" s="372"/>
      <c r="E4201" s="372"/>
      <c r="F4201" s="372"/>
      <c r="G4201" s="372"/>
      <c r="H4201" s="372"/>
      <c r="I4201" s="372"/>
      <c r="J4201" s="372"/>
      <c r="K4201" s="372"/>
      <c r="L4201" s="106">
        <v>3801.74</v>
      </c>
      <c r="M4201" s="85"/>
      <c r="N4201" s="86">
        <v>43073.61</v>
      </c>
      <c r="AF4201" s="39"/>
      <c r="AG4201" s="47"/>
      <c r="AH4201" s="47"/>
      <c r="AN4201" s="47"/>
      <c r="AO4201" s="47"/>
      <c r="AP4201" s="3" t="s">
        <v>196</v>
      </c>
      <c r="AQ4201" s="47"/>
    </row>
    <row r="4202" spans="1:43" s="4" customFormat="1" ht="15" x14ac:dyDescent="0.25">
      <c r="A4202" s="83"/>
      <c r="B4202" s="49"/>
      <c r="C4202" s="372" t="s">
        <v>84</v>
      </c>
      <c r="D4202" s="372"/>
      <c r="E4202" s="372"/>
      <c r="F4202" s="372"/>
      <c r="G4202" s="372"/>
      <c r="H4202" s="372"/>
      <c r="I4202" s="372"/>
      <c r="J4202" s="372"/>
      <c r="K4202" s="372"/>
      <c r="L4202" s="87"/>
      <c r="M4202" s="85"/>
      <c r="N4202" s="88"/>
      <c r="AF4202" s="39"/>
      <c r="AG4202" s="47"/>
      <c r="AH4202" s="47"/>
      <c r="AN4202" s="47"/>
      <c r="AO4202" s="47"/>
      <c r="AP4202" s="3" t="s">
        <v>84</v>
      </c>
      <c r="AQ4202" s="47"/>
    </row>
    <row r="4203" spans="1:43" s="4" customFormat="1" ht="15" x14ac:dyDescent="0.25">
      <c r="A4203" s="83"/>
      <c r="B4203" s="49"/>
      <c r="C4203" s="372" t="s">
        <v>197</v>
      </c>
      <c r="D4203" s="372"/>
      <c r="E4203" s="372"/>
      <c r="F4203" s="372"/>
      <c r="G4203" s="372"/>
      <c r="H4203" s="372"/>
      <c r="I4203" s="372"/>
      <c r="J4203" s="372"/>
      <c r="K4203" s="372"/>
      <c r="L4203" s="84">
        <v>127.37</v>
      </c>
      <c r="M4203" s="85"/>
      <c r="N4203" s="86">
        <v>4452.8599999999997</v>
      </c>
      <c r="AF4203" s="39"/>
      <c r="AG4203" s="47"/>
      <c r="AH4203" s="47"/>
      <c r="AN4203" s="47"/>
      <c r="AO4203" s="47"/>
      <c r="AP4203" s="3" t="s">
        <v>197</v>
      </c>
      <c r="AQ4203" s="47"/>
    </row>
    <row r="4204" spans="1:43" s="4" customFormat="1" ht="15" x14ac:dyDescent="0.25">
      <c r="A4204" s="83"/>
      <c r="B4204" s="49"/>
      <c r="C4204" s="372" t="s">
        <v>199</v>
      </c>
      <c r="D4204" s="372"/>
      <c r="E4204" s="372"/>
      <c r="F4204" s="372"/>
      <c r="G4204" s="372"/>
      <c r="H4204" s="372"/>
      <c r="I4204" s="372"/>
      <c r="J4204" s="372"/>
      <c r="K4204" s="372"/>
      <c r="L4204" s="84">
        <v>83.86</v>
      </c>
      <c r="M4204" s="85"/>
      <c r="N4204" s="88"/>
      <c r="AF4204" s="39"/>
      <c r="AG4204" s="47"/>
      <c r="AH4204" s="47"/>
      <c r="AN4204" s="47"/>
      <c r="AO4204" s="47"/>
      <c r="AP4204" s="3" t="s">
        <v>199</v>
      </c>
      <c r="AQ4204" s="47"/>
    </row>
    <row r="4205" spans="1:43" s="4" customFormat="1" ht="15" x14ac:dyDescent="0.25">
      <c r="A4205" s="83"/>
      <c r="B4205" s="49"/>
      <c r="C4205" s="372" t="s">
        <v>200</v>
      </c>
      <c r="D4205" s="372"/>
      <c r="E4205" s="372"/>
      <c r="F4205" s="372"/>
      <c r="G4205" s="372"/>
      <c r="H4205" s="372"/>
      <c r="I4205" s="372"/>
      <c r="J4205" s="372"/>
      <c r="K4205" s="372"/>
      <c r="L4205" s="84">
        <v>9.51</v>
      </c>
      <c r="M4205" s="85"/>
      <c r="N4205" s="121">
        <v>332.47</v>
      </c>
      <c r="AF4205" s="39"/>
      <c r="AG4205" s="47"/>
      <c r="AH4205" s="47"/>
      <c r="AN4205" s="47"/>
      <c r="AO4205" s="47"/>
      <c r="AP4205" s="3" t="s">
        <v>200</v>
      </c>
      <c r="AQ4205" s="47"/>
    </row>
    <row r="4206" spans="1:43" s="4" customFormat="1" ht="15" x14ac:dyDescent="0.25">
      <c r="A4206" s="83"/>
      <c r="B4206" s="49"/>
      <c r="C4206" s="372" t="s">
        <v>201</v>
      </c>
      <c r="D4206" s="372"/>
      <c r="E4206" s="372"/>
      <c r="F4206" s="372"/>
      <c r="G4206" s="372"/>
      <c r="H4206" s="372"/>
      <c r="I4206" s="372"/>
      <c r="J4206" s="372"/>
      <c r="K4206" s="372"/>
      <c r="L4206" s="106">
        <v>3329.07</v>
      </c>
      <c r="M4206" s="85"/>
      <c r="N4206" s="88"/>
      <c r="AF4206" s="39"/>
      <c r="AG4206" s="47"/>
      <c r="AH4206" s="47"/>
      <c r="AN4206" s="47"/>
      <c r="AO4206" s="47"/>
      <c r="AP4206" s="3" t="s">
        <v>201</v>
      </c>
      <c r="AQ4206" s="47"/>
    </row>
    <row r="4207" spans="1:43" s="4" customFormat="1" ht="15" x14ac:dyDescent="0.25">
      <c r="A4207" s="83"/>
      <c r="B4207" s="49"/>
      <c r="C4207" s="372" t="s">
        <v>202</v>
      </c>
      <c r="D4207" s="372"/>
      <c r="E4207" s="372"/>
      <c r="F4207" s="372"/>
      <c r="G4207" s="372"/>
      <c r="H4207" s="372"/>
      <c r="I4207" s="372"/>
      <c r="J4207" s="372"/>
      <c r="K4207" s="372"/>
      <c r="L4207" s="84">
        <v>160.15</v>
      </c>
      <c r="M4207" s="85"/>
      <c r="N4207" s="86">
        <v>5598.84</v>
      </c>
      <c r="AF4207" s="39"/>
      <c r="AG4207" s="47"/>
      <c r="AH4207" s="47"/>
      <c r="AN4207" s="47"/>
      <c r="AO4207" s="47"/>
      <c r="AP4207" s="3" t="s">
        <v>202</v>
      </c>
      <c r="AQ4207" s="47"/>
    </row>
    <row r="4208" spans="1:43" s="4" customFormat="1" ht="15" x14ac:dyDescent="0.25">
      <c r="A4208" s="83"/>
      <c r="B4208" s="49"/>
      <c r="C4208" s="372" t="s">
        <v>203</v>
      </c>
      <c r="D4208" s="372"/>
      <c r="E4208" s="372"/>
      <c r="F4208" s="372"/>
      <c r="G4208" s="372"/>
      <c r="H4208" s="372"/>
      <c r="I4208" s="372"/>
      <c r="J4208" s="372"/>
      <c r="K4208" s="372"/>
      <c r="L4208" s="84">
        <v>101.29</v>
      </c>
      <c r="M4208" s="85"/>
      <c r="N4208" s="86">
        <v>3541.14</v>
      </c>
      <c r="AF4208" s="39"/>
      <c r="AG4208" s="47"/>
      <c r="AH4208" s="47"/>
      <c r="AN4208" s="47"/>
      <c r="AO4208" s="47"/>
      <c r="AP4208" s="3" t="s">
        <v>203</v>
      </c>
      <c r="AQ4208" s="47"/>
    </row>
    <row r="4209" spans="1:43" s="4" customFormat="1" ht="15" x14ac:dyDescent="0.25">
      <c r="A4209" s="83"/>
      <c r="B4209" s="49"/>
      <c r="C4209" s="372" t="s">
        <v>777</v>
      </c>
      <c r="D4209" s="372"/>
      <c r="E4209" s="372"/>
      <c r="F4209" s="372"/>
      <c r="G4209" s="372"/>
      <c r="H4209" s="372"/>
      <c r="I4209" s="372"/>
      <c r="J4209" s="372"/>
      <c r="K4209" s="372"/>
      <c r="L4209" s="106">
        <v>10106.620000000001</v>
      </c>
      <c r="M4209" s="85"/>
      <c r="N4209" s="86">
        <v>107058.84</v>
      </c>
      <c r="AF4209" s="39"/>
      <c r="AG4209" s="47"/>
      <c r="AH4209" s="47"/>
      <c r="AN4209" s="47"/>
      <c r="AO4209" s="47"/>
      <c r="AP4209" s="3" t="s">
        <v>777</v>
      </c>
      <c r="AQ4209" s="47"/>
    </row>
    <row r="4210" spans="1:43" s="4" customFormat="1" ht="15" x14ac:dyDescent="0.25">
      <c r="A4210" s="83"/>
      <c r="B4210" s="49"/>
      <c r="C4210" s="372" t="s">
        <v>84</v>
      </c>
      <c r="D4210" s="372"/>
      <c r="E4210" s="372"/>
      <c r="F4210" s="372"/>
      <c r="G4210" s="372"/>
      <c r="H4210" s="372"/>
      <c r="I4210" s="372"/>
      <c r="J4210" s="372"/>
      <c r="K4210" s="372"/>
      <c r="L4210" s="87"/>
      <c r="M4210" s="85"/>
      <c r="N4210" s="88"/>
      <c r="AF4210" s="39"/>
      <c r="AG4210" s="47"/>
      <c r="AH4210" s="47"/>
      <c r="AN4210" s="47"/>
      <c r="AO4210" s="47"/>
      <c r="AP4210" s="3" t="s">
        <v>84</v>
      </c>
      <c r="AQ4210" s="47"/>
    </row>
    <row r="4211" spans="1:43" s="4" customFormat="1" ht="15" x14ac:dyDescent="0.25">
      <c r="A4211" s="83"/>
      <c r="B4211" s="49"/>
      <c r="C4211" s="372" t="s">
        <v>197</v>
      </c>
      <c r="D4211" s="372"/>
      <c r="E4211" s="372"/>
      <c r="F4211" s="372"/>
      <c r="G4211" s="372"/>
      <c r="H4211" s="372"/>
      <c r="I4211" s="372"/>
      <c r="J4211" s="372"/>
      <c r="K4211" s="372"/>
      <c r="L4211" s="84">
        <v>265.8</v>
      </c>
      <c r="M4211" s="85"/>
      <c r="N4211" s="86">
        <v>9292.35</v>
      </c>
      <c r="AF4211" s="39"/>
      <c r="AG4211" s="47"/>
      <c r="AH4211" s="47"/>
      <c r="AN4211" s="47"/>
      <c r="AO4211" s="47"/>
      <c r="AP4211" s="3" t="s">
        <v>197</v>
      </c>
      <c r="AQ4211" s="47"/>
    </row>
    <row r="4212" spans="1:43" s="4" customFormat="1" ht="15" x14ac:dyDescent="0.25">
      <c r="A4212" s="83"/>
      <c r="B4212" s="49"/>
      <c r="C4212" s="372" t="s">
        <v>199</v>
      </c>
      <c r="D4212" s="372"/>
      <c r="E4212" s="372"/>
      <c r="F4212" s="372"/>
      <c r="G4212" s="372"/>
      <c r="H4212" s="372"/>
      <c r="I4212" s="372"/>
      <c r="J4212" s="372"/>
      <c r="K4212" s="372"/>
      <c r="L4212" s="84">
        <v>313.01</v>
      </c>
      <c r="M4212" s="85"/>
      <c r="N4212" s="88"/>
      <c r="AF4212" s="39"/>
      <c r="AG4212" s="47"/>
      <c r="AH4212" s="47"/>
      <c r="AN4212" s="47"/>
      <c r="AO4212" s="47"/>
      <c r="AP4212" s="3" t="s">
        <v>199</v>
      </c>
      <c r="AQ4212" s="47"/>
    </row>
    <row r="4213" spans="1:43" s="4" customFormat="1" ht="15" x14ac:dyDescent="0.25">
      <c r="A4213" s="83"/>
      <c r="B4213" s="49"/>
      <c r="C4213" s="372" t="s">
        <v>200</v>
      </c>
      <c r="D4213" s="372"/>
      <c r="E4213" s="372"/>
      <c r="F4213" s="372"/>
      <c r="G4213" s="372"/>
      <c r="H4213" s="372"/>
      <c r="I4213" s="372"/>
      <c r="J4213" s="372"/>
      <c r="K4213" s="372"/>
      <c r="L4213" s="84">
        <v>54.18</v>
      </c>
      <c r="M4213" s="85"/>
      <c r="N4213" s="86">
        <v>1894.14</v>
      </c>
      <c r="AF4213" s="39"/>
      <c r="AG4213" s="47"/>
      <c r="AH4213" s="47"/>
      <c r="AN4213" s="47"/>
      <c r="AO4213" s="47"/>
      <c r="AP4213" s="3" t="s">
        <v>200</v>
      </c>
      <c r="AQ4213" s="47"/>
    </row>
    <row r="4214" spans="1:43" s="4" customFormat="1" ht="15" x14ac:dyDescent="0.25">
      <c r="A4214" s="83"/>
      <c r="B4214" s="49"/>
      <c r="C4214" s="372" t="s">
        <v>201</v>
      </c>
      <c r="D4214" s="372"/>
      <c r="E4214" s="372"/>
      <c r="F4214" s="372"/>
      <c r="G4214" s="372"/>
      <c r="H4214" s="372"/>
      <c r="I4214" s="372"/>
      <c r="J4214" s="372"/>
      <c r="K4214" s="372"/>
      <c r="L4214" s="106">
        <v>9054.23</v>
      </c>
      <c r="M4214" s="85"/>
      <c r="N4214" s="88"/>
      <c r="AF4214" s="39"/>
      <c r="AG4214" s="47"/>
      <c r="AH4214" s="47"/>
      <c r="AN4214" s="47"/>
      <c r="AO4214" s="47"/>
      <c r="AP4214" s="3" t="s">
        <v>201</v>
      </c>
      <c r="AQ4214" s="47"/>
    </row>
    <row r="4215" spans="1:43" s="4" customFormat="1" ht="15" x14ac:dyDescent="0.25">
      <c r="A4215" s="83"/>
      <c r="B4215" s="49"/>
      <c r="C4215" s="372" t="s">
        <v>202</v>
      </c>
      <c r="D4215" s="372"/>
      <c r="E4215" s="372"/>
      <c r="F4215" s="372"/>
      <c r="G4215" s="372"/>
      <c r="H4215" s="372"/>
      <c r="I4215" s="372"/>
      <c r="J4215" s="372"/>
      <c r="K4215" s="372"/>
      <c r="L4215" s="84">
        <v>310.39</v>
      </c>
      <c r="M4215" s="85"/>
      <c r="N4215" s="86">
        <v>10850.91</v>
      </c>
      <c r="AF4215" s="39"/>
      <c r="AG4215" s="47"/>
      <c r="AH4215" s="47"/>
      <c r="AN4215" s="47"/>
      <c r="AO4215" s="47"/>
      <c r="AP4215" s="3" t="s">
        <v>202</v>
      </c>
      <c r="AQ4215" s="47"/>
    </row>
    <row r="4216" spans="1:43" s="4" customFormat="1" ht="15" x14ac:dyDescent="0.25">
      <c r="A4216" s="83"/>
      <c r="B4216" s="49"/>
      <c r="C4216" s="372" t="s">
        <v>203</v>
      </c>
      <c r="D4216" s="372"/>
      <c r="E4216" s="372"/>
      <c r="F4216" s="372"/>
      <c r="G4216" s="372"/>
      <c r="H4216" s="372"/>
      <c r="I4216" s="372"/>
      <c r="J4216" s="372"/>
      <c r="K4216" s="372"/>
      <c r="L4216" s="84">
        <v>163.19</v>
      </c>
      <c r="M4216" s="85"/>
      <c r="N4216" s="86">
        <v>5705.1</v>
      </c>
      <c r="AF4216" s="39"/>
      <c r="AG4216" s="47"/>
      <c r="AH4216" s="47"/>
      <c r="AN4216" s="47"/>
      <c r="AO4216" s="47"/>
      <c r="AP4216" s="3" t="s">
        <v>203</v>
      </c>
      <c r="AQ4216" s="47"/>
    </row>
    <row r="4217" spans="1:43" s="4" customFormat="1" ht="15" x14ac:dyDescent="0.25">
      <c r="A4217" s="83"/>
      <c r="B4217" s="49"/>
      <c r="C4217" s="372" t="s">
        <v>92</v>
      </c>
      <c r="D4217" s="372"/>
      <c r="E4217" s="372"/>
      <c r="F4217" s="372"/>
      <c r="G4217" s="372"/>
      <c r="H4217" s="372"/>
      <c r="I4217" s="372"/>
      <c r="J4217" s="372"/>
      <c r="K4217" s="372"/>
      <c r="L4217" s="84">
        <v>456.86</v>
      </c>
      <c r="M4217" s="85"/>
      <c r="N4217" s="86">
        <v>15971.82</v>
      </c>
      <c r="AF4217" s="39"/>
      <c r="AG4217" s="47"/>
      <c r="AH4217" s="47"/>
      <c r="AN4217" s="47"/>
      <c r="AO4217" s="47"/>
      <c r="AP4217" s="3" t="s">
        <v>92</v>
      </c>
      <c r="AQ4217" s="47"/>
    </row>
    <row r="4218" spans="1:43" s="4" customFormat="1" ht="15" x14ac:dyDescent="0.25">
      <c r="A4218" s="83"/>
      <c r="B4218" s="49"/>
      <c r="C4218" s="372" t="s">
        <v>93</v>
      </c>
      <c r="D4218" s="372"/>
      <c r="E4218" s="372"/>
      <c r="F4218" s="372"/>
      <c r="G4218" s="372"/>
      <c r="H4218" s="372"/>
      <c r="I4218" s="372"/>
      <c r="J4218" s="372"/>
      <c r="K4218" s="372"/>
      <c r="L4218" s="84">
        <v>470.54</v>
      </c>
      <c r="M4218" s="85"/>
      <c r="N4218" s="86">
        <v>16449.75</v>
      </c>
      <c r="AF4218" s="39"/>
      <c r="AG4218" s="47"/>
      <c r="AH4218" s="47"/>
      <c r="AN4218" s="47"/>
      <c r="AO4218" s="47"/>
      <c r="AP4218" s="3" t="s">
        <v>93</v>
      </c>
      <c r="AQ4218" s="47"/>
    </row>
    <row r="4219" spans="1:43" s="4" customFormat="1" ht="15" x14ac:dyDescent="0.25">
      <c r="A4219" s="83"/>
      <c r="B4219" s="49"/>
      <c r="C4219" s="372" t="s">
        <v>94</v>
      </c>
      <c r="D4219" s="372"/>
      <c r="E4219" s="372"/>
      <c r="F4219" s="372"/>
      <c r="G4219" s="372"/>
      <c r="H4219" s="372"/>
      <c r="I4219" s="372"/>
      <c r="J4219" s="372"/>
      <c r="K4219" s="372"/>
      <c r="L4219" s="84">
        <v>264.48</v>
      </c>
      <c r="M4219" s="85"/>
      <c r="N4219" s="86">
        <v>9246.24</v>
      </c>
      <c r="AF4219" s="39"/>
      <c r="AG4219" s="47"/>
      <c r="AH4219" s="47"/>
      <c r="AN4219" s="47"/>
      <c r="AO4219" s="47"/>
      <c r="AP4219" s="3" t="s">
        <v>94</v>
      </c>
      <c r="AQ4219" s="47"/>
    </row>
    <row r="4220" spans="1:43" s="4" customFormat="1" ht="15" x14ac:dyDescent="0.25">
      <c r="A4220" s="83"/>
      <c r="B4220" s="89"/>
      <c r="C4220" s="373" t="s">
        <v>2577</v>
      </c>
      <c r="D4220" s="373"/>
      <c r="E4220" s="373"/>
      <c r="F4220" s="373"/>
      <c r="G4220" s="373"/>
      <c r="H4220" s="373"/>
      <c r="I4220" s="373"/>
      <c r="J4220" s="373"/>
      <c r="K4220" s="373"/>
      <c r="L4220" s="93">
        <v>13908.36</v>
      </c>
      <c r="M4220" s="91"/>
      <c r="N4220" s="92">
        <v>150132.45000000001</v>
      </c>
      <c r="AF4220" s="39"/>
      <c r="AG4220" s="47"/>
      <c r="AH4220" s="47"/>
      <c r="AN4220" s="47"/>
      <c r="AO4220" s="47"/>
      <c r="AQ4220" s="47" t="s">
        <v>2577</v>
      </c>
    </row>
    <row r="4221" spans="1:43" s="4" customFormat="1" ht="15" x14ac:dyDescent="0.25">
      <c r="A4221" s="83"/>
      <c r="B4221" s="49"/>
      <c r="C4221" s="372" t="s">
        <v>84</v>
      </c>
      <c r="D4221" s="372"/>
      <c r="E4221" s="372"/>
      <c r="F4221" s="372"/>
      <c r="G4221" s="372"/>
      <c r="H4221" s="372"/>
      <c r="I4221" s="372"/>
      <c r="J4221" s="372"/>
      <c r="K4221" s="372"/>
      <c r="L4221" s="87"/>
      <c r="M4221" s="85"/>
      <c r="N4221" s="88"/>
      <c r="AF4221" s="39"/>
      <c r="AG4221" s="47"/>
      <c r="AH4221" s="47"/>
      <c r="AN4221" s="47"/>
      <c r="AO4221" s="47"/>
      <c r="AP4221" s="3" t="s">
        <v>84</v>
      </c>
      <c r="AQ4221" s="47"/>
    </row>
    <row r="4222" spans="1:43" s="4" customFormat="1" ht="15" x14ac:dyDescent="0.25">
      <c r="A4222" s="83"/>
      <c r="B4222" s="49"/>
      <c r="C4222" s="372" t="s">
        <v>241</v>
      </c>
      <c r="D4222" s="372"/>
      <c r="E4222" s="372"/>
      <c r="F4222" s="372"/>
      <c r="G4222" s="372"/>
      <c r="H4222" s="372"/>
      <c r="I4222" s="372"/>
      <c r="J4222" s="372"/>
      <c r="K4222" s="372"/>
      <c r="L4222" s="106">
        <v>6032.54</v>
      </c>
      <c r="M4222" s="85"/>
      <c r="N4222" s="86">
        <v>51578.2</v>
      </c>
      <c r="AF4222" s="39"/>
      <c r="AG4222" s="47"/>
      <c r="AH4222" s="47"/>
      <c r="AN4222" s="47"/>
      <c r="AO4222" s="47"/>
      <c r="AP4222" s="3" t="s">
        <v>241</v>
      </c>
      <c r="AQ4222" s="47"/>
    </row>
    <row r="4223" spans="1:43" s="4" customFormat="1" ht="15" x14ac:dyDescent="0.25">
      <c r="A4223" s="378" t="s">
        <v>2578</v>
      </c>
      <c r="B4223" s="379"/>
      <c r="C4223" s="379"/>
      <c r="D4223" s="379"/>
      <c r="E4223" s="379"/>
      <c r="F4223" s="379"/>
      <c r="G4223" s="379"/>
      <c r="H4223" s="379"/>
      <c r="I4223" s="379"/>
      <c r="J4223" s="379"/>
      <c r="K4223" s="379"/>
      <c r="L4223" s="379"/>
      <c r="M4223" s="379"/>
      <c r="N4223" s="380"/>
      <c r="AF4223" s="39" t="s">
        <v>2578</v>
      </c>
      <c r="AG4223" s="47"/>
      <c r="AH4223" s="47"/>
      <c r="AN4223" s="47"/>
      <c r="AO4223" s="47"/>
      <c r="AQ4223" s="47"/>
    </row>
    <row r="4224" spans="1:43" s="4" customFormat="1" ht="15" x14ac:dyDescent="0.25">
      <c r="A4224" s="381" t="s">
        <v>2579</v>
      </c>
      <c r="B4224" s="382"/>
      <c r="C4224" s="382"/>
      <c r="D4224" s="382"/>
      <c r="E4224" s="382"/>
      <c r="F4224" s="382"/>
      <c r="G4224" s="382"/>
      <c r="H4224" s="382"/>
      <c r="I4224" s="382"/>
      <c r="J4224" s="382"/>
      <c r="K4224" s="382"/>
      <c r="L4224" s="382"/>
      <c r="M4224" s="382"/>
      <c r="N4224" s="383"/>
      <c r="AF4224" s="39"/>
      <c r="AG4224" s="47" t="s">
        <v>2579</v>
      </c>
      <c r="AH4224" s="47"/>
      <c r="AN4224" s="47"/>
      <c r="AO4224" s="47"/>
      <c r="AQ4224" s="47"/>
    </row>
    <row r="4225" spans="1:43" s="4" customFormat="1" ht="45.75" x14ac:dyDescent="0.25">
      <c r="A4225" s="40" t="s">
        <v>1351</v>
      </c>
      <c r="B4225" s="41" t="s">
        <v>2510</v>
      </c>
      <c r="C4225" s="374" t="s">
        <v>2511</v>
      </c>
      <c r="D4225" s="374"/>
      <c r="E4225" s="374"/>
      <c r="F4225" s="42" t="s">
        <v>215</v>
      </c>
      <c r="G4225" s="43">
        <v>0.42</v>
      </c>
      <c r="H4225" s="44">
        <v>1</v>
      </c>
      <c r="I4225" s="68">
        <v>0.42</v>
      </c>
      <c r="J4225" s="45"/>
      <c r="K4225" s="43"/>
      <c r="L4225" s="45"/>
      <c r="M4225" s="43"/>
      <c r="N4225" s="46"/>
      <c r="AF4225" s="39"/>
      <c r="AG4225" s="47"/>
      <c r="AH4225" s="47" t="s">
        <v>2511</v>
      </c>
      <c r="AN4225" s="47"/>
      <c r="AO4225" s="47"/>
      <c r="AQ4225" s="47"/>
    </row>
    <row r="4226" spans="1:43" s="4" customFormat="1" ht="15" x14ac:dyDescent="0.25">
      <c r="A4226" s="69"/>
      <c r="B4226" s="50"/>
      <c r="C4226" s="372" t="s">
        <v>2580</v>
      </c>
      <c r="D4226" s="372"/>
      <c r="E4226" s="372"/>
      <c r="F4226" s="372"/>
      <c r="G4226" s="372"/>
      <c r="H4226" s="372"/>
      <c r="I4226" s="372"/>
      <c r="J4226" s="372"/>
      <c r="K4226" s="372"/>
      <c r="L4226" s="372"/>
      <c r="M4226" s="372"/>
      <c r="N4226" s="377"/>
      <c r="AF4226" s="39"/>
      <c r="AG4226" s="47"/>
      <c r="AH4226" s="47"/>
      <c r="AI4226" s="3" t="s">
        <v>2580</v>
      </c>
      <c r="AN4226" s="47"/>
      <c r="AO4226" s="47"/>
      <c r="AQ4226" s="47"/>
    </row>
    <row r="4227" spans="1:43" s="4" customFormat="1" ht="22.5" x14ac:dyDescent="0.25">
      <c r="A4227" s="103"/>
      <c r="B4227" s="49" t="s">
        <v>217</v>
      </c>
      <c r="C4227" s="368" t="s">
        <v>218</v>
      </c>
      <c r="D4227" s="368"/>
      <c r="E4227" s="368"/>
      <c r="F4227" s="368"/>
      <c r="G4227" s="368"/>
      <c r="H4227" s="368"/>
      <c r="I4227" s="368"/>
      <c r="J4227" s="368"/>
      <c r="K4227" s="368"/>
      <c r="L4227" s="368"/>
      <c r="M4227" s="368"/>
      <c r="N4227" s="376"/>
      <c r="AF4227" s="39"/>
      <c r="AG4227" s="47"/>
      <c r="AH4227" s="47"/>
      <c r="AJ4227" s="3" t="s">
        <v>218</v>
      </c>
      <c r="AN4227" s="47"/>
      <c r="AO4227" s="47"/>
      <c r="AQ4227" s="47"/>
    </row>
    <row r="4228" spans="1:43" s="4" customFormat="1" ht="15" x14ac:dyDescent="0.25">
      <c r="A4228" s="48"/>
      <c r="B4228" s="49" t="s">
        <v>58</v>
      </c>
      <c r="C4228" s="372" t="s">
        <v>62</v>
      </c>
      <c r="D4228" s="372"/>
      <c r="E4228" s="372"/>
      <c r="F4228" s="51"/>
      <c r="G4228" s="52"/>
      <c r="H4228" s="52"/>
      <c r="I4228" s="52"/>
      <c r="J4228" s="53">
        <v>59.13</v>
      </c>
      <c r="K4228" s="54">
        <v>1.1499999999999999</v>
      </c>
      <c r="L4228" s="53">
        <v>28.56</v>
      </c>
      <c r="M4228" s="54">
        <v>34.96</v>
      </c>
      <c r="N4228" s="64">
        <v>998.46</v>
      </c>
      <c r="AF4228" s="39"/>
      <c r="AG4228" s="47"/>
      <c r="AH4228" s="47"/>
      <c r="AK4228" s="3" t="s">
        <v>62</v>
      </c>
      <c r="AN4228" s="47"/>
      <c r="AO4228" s="47"/>
      <c r="AQ4228" s="47"/>
    </row>
    <row r="4229" spans="1:43" s="4" customFormat="1" ht="15" x14ac:dyDescent="0.25">
      <c r="A4229" s="48"/>
      <c r="B4229" s="49" t="s">
        <v>73</v>
      </c>
      <c r="C4229" s="372" t="s">
        <v>175</v>
      </c>
      <c r="D4229" s="372"/>
      <c r="E4229" s="372"/>
      <c r="F4229" s="51"/>
      <c r="G4229" s="52"/>
      <c r="H4229" s="52"/>
      <c r="I4229" s="52"/>
      <c r="J4229" s="53">
        <v>5.43</v>
      </c>
      <c r="K4229" s="54">
        <v>1.1499999999999999</v>
      </c>
      <c r="L4229" s="53">
        <v>2.62</v>
      </c>
      <c r="M4229" s="52"/>
      <c r="N4229" s="58"/>
      <c r="AF4229" s="39"/>
      <c r="AG4229" s="47"/>
      <c r="AH4229" s="47"/>
      <c r="AK4229" s="3" t="s">
        <v>175</v>
      </c>
      <c r="AN4229" s="47"/>
      <c r="AO4229" s="47"/>
      <c r="AQ4229" s="47"/>
    </row>
    <row r="4230" spans="1:43" s="4" customFormat="1" ht="15" x14ac:dyDescent="0.25">
      <c r="A4230" s="48"/>
      <c r="B4230" s="49" t="s">
        <v>78</v>
      </c>
      <c r="C4230" s="372" t="s">
        <v>176</v>
      </c>
      <c r="D4230" s="372"/>
      <c r="E4230" s="372"/>
      <c r="F4230" s="51"/>
      <c r="G4230" s="52"/>
      <c r="H4230" s="52"/>
      <c r="I4230" s="52"/>
      <c r="J4230" s="53">
        <v>0.76</v>
      </c>
      <c r="K4230" s="54">
        <v>1.1499999999999999</v>
      </c>
      <c r="L4230" s="53">
        <v>0.37</v>
      </c>
      <c r="M4230" s="54">
        <v>34.96</v>
      </c>
      <c r="N4230" s="64">
        <v>12.94</v>
      </c>
      <c r="AF4230" s="39"/>
      <c r="AG4230" s="47"/>
      <c r="AH4230" s="47"/>
      <c r="AK4230" s="3" t="s">
        <v>176</v>
      </c>
      <c r="AN4230" s="47"/>
      <c r="AO4230" s="47"/>
      <c r="AQ4230" s="47"/>
    </row>
    <row r="4231" spans="1:43" s="4" customFormat="1" ht="15" x14ac:dyDescent="0.25">
      <c r="A4231" s="48"/>
      <c r="B4231" s="49" t="s">
        <v>122</v>
      </c>
      <c r="C4231" s="372" t="s">
        <v>177</v>
      </c>
      <c r="D4231" s="372"/>
      <c r="E4231" s="372"/>
      <c r="F4231" s="51"/>
      <c r="G4231" s="52"/>
      <c r="H4231" s="52"/>
      <c r="I4231" s="52"/>
      <c r="J4231" s="53">
        <v>22.69</v>
      </c>
      <c r="K4231" s="52"/>
      <c r="L4231" s="53">
        <v>9.5299999999999994</v>
      </c>
      <c r="M4231" s="52"/>
      <c r="N4231" s="58"/>
      <c r="AF4231" s="39"/>
      <c r="AG4231" s="47"/>
      <c r="AH4231" s="47"/>
      <c r="AK4231" s="3" t="s">
        <v>177</v>
      </c>
      <c r="AN4231" s="47"/>
      <c r="AO4231" s="47"/>
      <c r="AQ4231" s="47"/>
    </row>
    <row r="4232" spans="1:43" s="4" customFormat="1" ht="15" x14ac:dyDescent="0.25">
      <c r="A4232" s="56"/>
      <c r="B4232" s="49"/>
      <c r="C4232" s="372" t="s">
        <v>63</v>
      </c>
      <c r="D4232" s="372"/>
      <c r="E4232" s="372"/>
      <c r="F4232" s="51" t="s">
        <v>64</v>
      </c>
      <c r="G4232" s="54">
        <v>6.29</v>
      </c>
      <c r="H4232" s="54">
        <v>1.1499999999999999</v>
      </c>
      <c r="I4232" s="114">
        <v>3.0380699999999998</v>
      </c>
      <c r="J4232" s="57"/>
      <c r="K4232" s="52"/>
      <c r="L4232" s="57"/>
      <c r="M4232" s="52"/>
      <c r="N4232" s="58"/>
      <c r="AF4232" s="39"/>
      <c r="AG4232" s="47"/>
      <c r="AH4232" s="47"/>
      <c r="AL4232" s="3" t="s">
        <v>63</v>
      </c>
      <c r="AN4232" s="47"/>
      <c r="AO4232" s="47"/>
      <c r="AQ4232" s="47"/>
    </row>
    <row r="4233" spans="1:43" s="4" customFormat="1" ht="15" x14ac:dyDescent="0.25">
      <c r="A4233" s="56"/>
      <c r="B4233" s="49"/>
      <c r="C4233" s="372" t="s">
        <v>178</v>
      </c>
      <c r="D4233" s="372"/>
      <c r="E4233" s="372"/>
      <c r="F4233" s="51" t="s">
        <v>64</v>
      </c>
      <c r="G4233" s="54">
        <v>0.06</v>
      </c>
      <c r="H4233" s="54">
        <v>1.1499999999999999</v>
      </c>
      <c r="I4233" s="114">
        <v>2.8979999999999999E-2</v>
      </c>
      <c r="J4233" s="57"/>
      <c r="K4233" s="52"/>
      <c r="L4233" s="57"/>
      <c r="M4233" s="52"/>
      <c r="N4233" s="58"/>
      <c r="AF4233" s="39"/>
      <c r="AG4233" s="47"/>
      <c r="AH4233" s="47"/>
      <c r="AL4233" s="3" t="s">
        <v>178</v>
      </c>
      <c r="AN4233" s="47"/>
      <c r="AO4233" s="47"/>
      <c r="AQ4233" s="47"/>
    </row>
    <row r="4234" spans="1:43" s="4" customFormat="1" ht="15" x14ac:dyDescent="0.25">
      <c r="A4234" s="48"/>
      <c r="B4234" s="49"/>
      <c r="C4234" s="375" t="s">
        <v>65</v>
      </c>
      <c r="D4234" s="375"/>
      <c r="E4234" s="375"/>
      <c r="F4234" s="59"/>
      <c r="G4234" s="60"/>
      <c r="H4234" s="60"/>
      <c r="I4234" s="60"/>
      <c r="J4234" s="61">
        <v>87.25</v>
      </c>
      <c r="K4234" s="60"/>
      <c r="L4234" s="61">
        <v>40.71</v>
      </c>
      <c r="M4234" s="60"/>
      <c r="N4234" s="62"/>
      <c r="AF4234" s="39"/>
      <c r="AG4234" s="47"/>
      <c r="AH4234" s="47"/>
      <c r="AM4234" s="3" t="s">
        <v>65</v>
      </c>
      <c r="AN4234" s="47"/>
      <c r="AO4234" s="47"/>
      <c r="AQ4234" s="47"/>
    </row>
    <row r="4235" spans="1:43" s="4" customFormat="1" ht="15" x14ac:dyDescent="0.25">
      <c r="A4235" s="56"/>
      <c r="B4235" s="49"/>
      <c r="C4235" s="372" t="s">
        <v>66</v>
      </c>
      <c r="D4235" s="372"/>
      <c r="E4235" s="372"/>
      <c r="F4235" s="51"/>
      <c r="G4235" s="52"/>
      <c r="H4235" s="52"/>
      <c r="I4235" s="52"/>
      <c r="J4235" s="57"/>
      <c r="K4235" s="52"/>
      <c r="L4235" s="53">
        <v>28.93</v>
      </c>
      <c r="M4235" s="52"/>
      <c r="N4235" s="55">
        <v>1011.4</v>
      </c>
      <c r="AF4235" s="39"/>
      <c r="AG4235" s="47"/>
      <c r="AH4235" s="47"/>
      <c r="AL4235" s="3" t="s">
        <v>66</v>
      </c>
      <c r="AN4235" s="47"/>
      <c r="AO4235" s="47"/>
      <c r="AQ4235" s="47"/>
    </row>
    <row r="4236" spans="1:43" s="4" customFormat="1" ht="23.25" x14ac:dyDescent="0.25">
      <c r="A4236" s="56"/>
      <c r="B4236" s="49" t="s">
        <v>681</v>
      </c>
      <c r="C4236" s="372" t="s">
        <v>682</v>
      </c>
      <c r="D4236" s="372"/>
      <c r="E4236" s="372"/>
      <c r="F4236" s="51" t="s">
        <v>69</v>
      </c>
      <c r="G4236" s="63">
        <v>97</v>
      </c>
      <c r="H4236" s="52"/>
      <c r="I4236" s="63">
        <v>97</v>
      </c>
      <c r="J4236" s="57"/>
      <c r="K4236" s="52"/>
      <c r="L4236" s="53">
        <v>28.06</v>
      </c>
      <c r="M4236" s="52"/>
      <c r="N4236" s="64">
        <v>981.06</v>
      </c>
      <c r="AF4236" s="39"/>
      <c r="AG4236" s="47"/>
      <c r="AH4236" s="47"/>
      <c r="AL4236" s="3" t="s">
        <v>682</v>
      </c>
      <c r="AN4236" s="47"/>
      <c r="AO4236" s="47"/>
      <c r="AQ4236" s="47"/>
    </row>
    <row r="4237" spans="1:43" s="4" customFormat="1" ht="23.25" x14ac:dyDescent="0.25">
      <c r="A4237" s="56"/>
      <c r="B4237" s="49" t="s">
        <v>683</v>
      </c>
      <c r="C4237" s="372" t="s">
        <v>684</v>
      </c>
      <c r="D4237" s="372"/>
      <c r="E4237" s="372"/>
      <c r="F4237" s="51" t="s">
        <v>69</v>
      </c>
      <c r="G4237" s="63">
        <v>51</v>
      </c>
      <c r="H4237" s="52"/>
      <c r="I4237" s="63">
        <v>51</v>
      </c>
      <c r="J4237" s="57"/>
      <c r="K4237" s="52"/>
      <c r="L4237" s="53">
        <v>14.75</v>
      </c>
      <c r="M4237" s="52"/>
      <c r="N4237" s="64">
        <v>515.80999999999995</v>
      </c>
      <c r="AF4237" s="39"/>
      <c r="AG4237" s="47"/>
      <c r="AH4237" s="47"/>
      <c r="AL4237" s="3" t="s">
        <v>684</v>
      </c>
      <c r="AN4237" s="47"/>
      <c r="AO4237" s="47"/>
      <c r="AQ4237" s="47"/>
    </row>
    <row r="4238" spans="1:43" s="4" customFormat="1" ht="15" x14ac:dyDescent="0.25">
      <c r="A4238" s="65"/>
      <c r="B4238" s="66"/>
      <c r="C4238" s="374" t="s">
        <v>72</v>
      </c>
      <c r="D4238" s="374"/>
      <c r="E4238" s="374"/>
      <c r="F4238" s="42"/>
      <c r="G4238" s="43"/>
      <c r="H4238" s="43"/>
      <c r="I4238" s="43"/>
      <c r="J4238" s="45"/>
      <c r="K4238" s="43"/>
      <c r="L4238" s="67">
        <v>83.52</v>
      </c>
      <c r="M4238" s="60"/>
      <c r="N4238" s="46"/>
      <c r="AF4238" s="39"/>
      <c r="AG4238" s="47"/>
      <c r="AH4238" s="47"/>
      <c r="AN4238" s="47" t="s">
        <v>72</v>
      </c>
      <c r="AO4238" s="47"/>
      <c r="AQ4238" s="47"/>
    </row>
    <row r="4239" spans="1:43" s="4" customFormat="1" ht="34.5" x14ac:dyDescent="0.25">
      <c r="A4239" s="40" t="s">
        <v>1353</v>
      </c>
      <c r="B4239" s="41" t="s">
        <v>2513</v>
      </c>
      <c r="C4239" s="374" t="s">
        <v>2514</v>
      </c>
      <c r="D4239" s="374"/>
      <c r="E4239" s="374"/>
      <c r="F4239" s="42" t="s">
        <v>231</v>
      </c>
      <c r="G4239" s="43">
        <v>42.84</v>
      </c>
      <c r="H4239" s="44">
        <v>1</v>
      </c>
      <c r="I4239" s="68">
        <v>42.84</v>
      </c>
      <c r="J4239" s="67">
        <v>343.19</v>
      </c>
      <c r="K4239" s="43"/>
      <c r="L4239" s="105">
        <v>1719.56</v>
      </c>
      <c r="M4239" s="68">
        <v>8.5500000000000007</v>
      </c>
      <c r="N4239" s="115">
        <v>14702.26</v>
      </c>
      <c r="AF4239" s="39"/>
      <c r="AG4239" s="47"/>
      <c r="AH4239" s="47" t="s">
        <v>2514</v>
      </c>
      <c r="AN4239" s="47"/>
      <c r="AO4239" s="47"/>
      <c r="AQ4239" s="47"/>
    </row>
    <row r="4240" spans="1:43" s="4" customFormat="1" ht="15" x14ac:dyDescent="0.25">
      <c r="A4240" s="69"/>
      <c r="B4240" s="50"/>
      <c r="C4240" s="372" t="s">
        <v>2581</v>
      </c>
      <c r="D4240" s="372"/>
      <c r="E4240" s="372"/>
      <c r="F4240" s="372"/>
      <c r="G4240" s="372"/>
      <c r="H4240" s="372"/>
      <c r="I4240" s="372"/>
      <c r="J4240" s="372"/>
      <c r="K4240" s="372"/>
      <c r="L4240" s="372"/>
      <c r="M4240" s="372"/>
      <c r="N4240" s="377"/>
      <c r="AF4240" s="39"/>
      <c r="AG4240" s="47"/>
      <c r="AH4240" s="47"/>
      <c r="AI4240" s="3" t="s">
        <v>2581</v>
      </c>
      <c r="AN4240" s="47"/>
      <c r="AO4240" s="47"/>
      <c r="AQ4240" s="47"/>
    </row>
    <row r="4241" spans="1:43" s="4" customFormat="1" ht="15" x14ac:dyDescent="0.25">
      <c r="A4241" s="65"/>
      <c r="B4241" s="66"/>
      <c r="C4241" s="374" t="s">
        <v>72</v>
      </c>
      <c r="D4241" s="374"/>
      <c r="E4241" s="374"/>
      <c r="F4241" s="42"/>
      <c r="G4241" s="43"/>
      <c r="H4241" s="43"/>
      <c r="I4241" s="43"/>
      <c r="J4241" s="45"/>
      <c r="K4241" s="43"/>
      <c r="L4241" s="105">
        <v>1719.56</v>
      </c>
      <c r="M4241" s="60"/>
      <c r="N4241" s="115">
        <v>14702.26</v>
      </c>
      <c r="AF4241" s="39"/>
      <c r="AG4241" s="47"/>
      <c r="AH4241" s="47"/>
      <c r="AN4241" s="47" t="s">
        <v>72</v>
      </c>
      <c r="AO4241" s="47"/>
      <c r="AQ4241" s="47"/>
    </row>
    <row r="4242" spans="1:43" s="4" customFormat="1" ht="23.25" x14ac:dyDescent="0.25">
      <c r="A4242" s="40" t="s">
        <v>1354</v>
      </c>
      <c r="B4242" s="41" t="s">
        <v>702</v>
      </c>
      <c r="C4242" s="374" t="s">
        <v>703</v>
      </c>
      <c r="D4242" s="374"/>
      <c r="E4242" s="374"/>
      <c r="F4242" s="42" t="s">
        <v>215</v>
      </c>
      <c r="G4242" s="43">
        <v>0.38</v>
      </c>
      <c r="H4242" s="44">
        <v>1</v>
      </c>
      <c r="I4242" s="68">
        <v>0.38</v>
      </c>
      <c r="J4242" s="45"/>
      <c r="K4242" s="43"/>
      <c r="L4242" s="45"/>
      <c r="M4242" s="43"/>
      <c r="N4242" s="46"/>
      <c r="AF4242" s="39"/>
      <c r="AG4242" s="47"/>
      <c r="AH4242" s="47" t="s">
        <v>703</v>
      </c>
      <c r="AN4242" s="47"/>
      <c r="AO4242" s="47"/>
      <c r="AQ4242" s="47"/>
    </row>
    <row r="4243" spans="1:43" s="4" customFormat="1" ht="15" x14ac:dyDescent="0.25">
      <c r="A4243" s="69"/>
      <c r="B4243" s="50"/>
      <c r="C4243" s="372" t="s">
        <v>2582</v>
      </c>
      <c r="D4243" s="372"/>
      <c r="E4243" s="372"/>
      <c r="F4243" s="372"/>
      <c r="G4243" s="372"/>
      <c r="H4243" s="372"/>
      <c r="I4243" s="372"/>
      <c r="J4243" s="372"/>
      <c r="K4243" s="372"/>
      <c r="L4243" s="372"/>
      <c r="M4243" s="372"/>
      <c r="N4243" s="377"/>
      <c r="AF4243" s="39"/>
      <c r="AG4243" s="47"/>
      <c r="AH4243" s="47"/>
      <c r="AI4243" s="3" t="s">
        <v>2582</v>
      </c>
      <c r="AN4243" s="47"/>
      <c r="AO4243" s="47"/>
      <c r="AQ4243" s="47"/>
    </row>
    <row r="4244" spans="1:43" s="4" customFormat="1" ht="22.5" x14ac:dyDescent="0.25">
      <c r="A4244" s="103"/>
      <c r="B4244" s="49" t="s">
        <v>217</v>
      </c>
      <c r="C4244" s="368" t="s">
        <v>218</v>
      </c>
      <c r="D4244" s="368"/>
      <c r="E4244" s="368"/>
      <c r="F4244" s="368"/>
      <c r="G4244" s="368"/>
      <c r="H4244" s="368"/>
      <c r="I4244" s="368"/>
      <c r="J4244" s="368"/>
      <c r="K4244" s="368"/>
      <c r="L4244" s="368"/>
      <c r="M4244" s="368"/>
      <c r="N4244" s="376"/>
      <c r="AF4244" s="39"/>
      <c r="AG4244" s="47"/>
      <c r="AH4244" s="47"/>
      <c r="AJ4244" s="3" t="s">
        <v>218</v>
      </c>
      <c r="AN4244" s="47"/>
      <c r="AO4244" s="47"/>
      <c r="AQ4244" s="47"/>
    </row>
    <row r="4245" spans="1:43" s="4" customFormat="1" ht="15" x14ac:dyDescent="0.25">
      <c r="A4245" s="48"/>
      <c r="B4245" s="49" t="s">
        <v>58</v>
      </c>
      <c r="C4245" s="372" t="s">
        <v>62</v>
      </c>
      <c r="D4245" s="372"/>
      <c r="E4245" s="372"/>
      <c r="F4245" s="51"/>
      <c r="G4245" s="52"/>
      <c r="H4245" s="52"/>
      <c r="I4245" s="52"/>
      <c r="J4245" s="53">
        <v>37.17</v>
      </c>
      <c r="K4245" s="54">
        <v>1.1499999999999999</v>
      </c>
      <c r="L4245" s="53">
        <v>16.239999999999998</v>
      </c>
      <c r="M4245" s="54">
        <v>34.96</v>
      </c>
      <c r="N4245" s="64">
        <v>567.75</v>
      </c>
      <c r="AF4245" s="39"/>
      <c r="AG4245" s="47"/>
      <c r="AH4245" s="47"/>
      <c r="AK4245" s="3" t="s">
        <v>62</v>
      </c>
      <c r="AN4245" s="47"/>
      <c r="AO4245" s="47"/>
      <c r="AQ4245" s="47"/>
    </row>
    <row r="4246" spans="1:43" s="4" customFormat="1" ht="15" x14ac:dyDescent="0.25">
      <c r="A4246" s="48"/>
      <c r="B4246" s="49" t="s">
        <v>73</v>
      </c>
      <c r="C4246" s="372" t="s">
        <v>175</v>
      </c>
      <c r="D4246" s="372"/>
      <c r="E4246" s="372"/>
      <c r="F4246" s="51"/>
      <c r="G4246" s="52"/>
      <c r="H4246" s="52"/>
      <c r="I4246" s="52"/>
      <c r="J4246" s="53">
        <v>1.97</v>
      </c>
      <c r="K4246" s="54">
        <v>1.1499999999999999</v>
      </c>
      <c r="L4246" s="53">
        <v>0.86</v>
      </c>
      <c r="M4246" s="52"/>
      <c r="N4246" s="58"/>
      <c r="AF4246" s="39"/>
      <c r="AG4246" s="47"/>
      <c r="AH4246" s="47"/>
      <c r="AK4246" s="3" t="s">
        <v>175</v>
      </c>
      <c r="AN4246" s="47"/>
      <c r="AO4246" s="47"/>
      <c r="AQ4246" s="47"/>
    </row>
    <row r="4247" spans="1:43" s="4" customFormat="1" ht="15" x14ac:dyDescent="0.25">
      <c r="A4247" s="48"/>
      <c r="B4247" s="49" t="s">
        <v>78</v>
      </c>
      <c r="C4247" s="372" t="s">
        <v>176</v>
      </c>
      <c r="D4247" s="372"/>
      <c r="E4247" s="372"/>
      <c r="F4247" s="51"/>
      <c r="G4247" s="52"/>
      <c r="H4247" s="52"/>
      <c r="I4247" s="52"/>
      <c r="J4247" s="53">
        <v>0.35</v>
      </c>
      <c r="K4247" s="54">
        <v>1.1499999999999999</v>
      </c>
      <c r="L4247" s="53">
        <v>0.15</v>
      </c>
      <c r="M4247" s="54">
        <v>34.96</v>
      </c>
      <c r="N4247" s="64">
        <v>5.24</v>
      </c>
      <c r="AF4247" s="39"/>
      <c r="AG4247" s="47"/>
      <c r="AH4247" s="47"/>
      <c r="AK4247" s="3" t="s">
        <v>176</v>
      </c>
      <c r="AN4247" s="47"/>
      <c r="AO4247" s="47"/>
      <c r="AQ4247" s="47"/>
    </row>
    <row r="4248" spans="1:43" s="4" customFormat="1" ht="15" x14ac:dyDescent="0.25">
      <c r="A4248" s="48"/>
      <c r="B4248" s="49" t="s">
        <v>122</v>
      </c>
      <c r="C4248" s="372" t="s">
        <v>177</v>
      </c>
      <c r="D4248" s="372"/>
      <c r="E4248" s="372"/>
      <c r="F4248" s="51"/>
      <c r="G4248" s="52"/>
      <c r="H4248" s="52"/>
      <c r="I4248" s="52"/>
      <c r="J4248" s="53">
        <v>0.74</v>
      </c>
      <c r="K4248" s="52"/>
      <c r="L4248" s="53">
        <v>0.28000000000000003</v>
      </c>
      <c r="M4248" s="52"/>
      <c r="N4248" s="58"/>
      <c r="AF4248" s="39"/>
      <c r="AG4248" s="47"/>
      <c r="AH4248" s="47"/>
      <c r="AK4248" s="3" t="s">
        <v>177</v>
      </c>
      <c r="AN4248" s="47"/>
      <c r="AO4248" s="47"/>
      <c r="AQ4248" s="47"/>
    </row>
    <row r="4249" spans="1:43" s="4" customFormat="1" ht="15" x14ac:dyDescent="0.25">
      <c r="A4249" s="56"/>
      <c r="B4249" s="49"/>
      <c r="C4249" s="372" t="s">
        <v>63</v>
      </c>
      <c r="D4249" s="372"/>
      <c r="E4249" s="372"/>
      <c r="F4249" s="51" t="s">
        <v>64</v>
      </c>
      <c r="G4249" s="54">
        <v>4.84</v>
      </c>
      <c r="H4249" s="54">
        <v>1.1499999999999999</v>
      </c>
      <c r="I4249" s="114">
        <v>2.1150799999999998</v>
      </c>
      <c r="J4249" s="57"/>
      <c r="K4249" s="52"/>
      <c r="L4249" s="57"/>
      <c r="M4249" s="52"/>
      <c r="N4249" s="58"/>
      <c r="AF4249" s="39"/>
      <c r="AG4249" s="47"/>
      <c r="AH4249" s="47"/>
      <c r="AL4249" s="3" t="s">
        <v>63</v>
      </c>
      <c r="AN4249" s="47"/>
      <c r="AO4249" s="47"/>
      <c r="AQ4249" s="47"/>
    </row>
    <row r="4250" spans="1:43" s="4" customFormat="1" ht="15" x14ac:dyDescent="0.25">
      <c r="A4250" s="56"/>
      <c r="B4250" s="49"/>
      <c r="C4250" s="372" t="s">
        <v>178</v>
      </c>
      <c r="D4250" s="372"/>
      <c r="E4250" s="372"/>
      <c r="F4250" s="51" t="s">
        <v>64</v>
      </c>
      <c r="G4250" s="54">
        <v>0.03</v>
      </c>
      <c r="H4250" s="54">
        <v>1.1499999999999999</v>
      </c>
      <c r="I4250" s="114">
        <v>1.311E-2</v>
      </c>
      <c r="J4250" s="57"/>
      <c r="K4250" s="52"/>
      <c r="L4250" s="57"/>
      <c r="M4250" s="52"/>
      <c r="N4250" s="58"/>
      <c r="AF4250" s="39"/>
      <c r="AG4250" s="47"/>
      <c r="AH4250" s="47"/>
      <c r="AL4250" s="3" t="s">
        <v>178</v>
      </c>
      <c r="AN4250" s="47"/>
      <c r="AO4250" s="47"/>
      <c r="AQ4250" s="47"/>
    </row>
    <row r="4251" spans="1:43" s="4" customFormat="1" ht="15" x14ac:dyDescent="0.25">
      <c r="A4251" s="48"/>
      <c r="B4251" s="49"/>
      <c r="C4251" s="375" t="s">
        <v>65</v>
      </c>
      <c r="D4251" s="375"/>
      <c r="E4251" s="375"/>
      <c r="F4251" s="59"/>
      <c r="G4251" s="60"/>
      <c r="H4251" s="60"/>
      <c r="I4251" s="60"/>
      <c r="J4251" s="61">
        <v>39.880000000000003</v>
      </c>
      <c r="K4251" s="60"/>
      <c r="L4251" s="61">
        <v>17.38</v>
      </c>
      <c r="M4251" s="60"/>
      <c r="N4251" s="62"/>
      <c r="AF4251" s="39"/>
      <c r="AG4251" s="47"/>
      <c r="AH4251" s="47"/>
      <c r="AM4251" s="3" t="s">
        <v>65</v>
      </c>
      <c r="AN4251" s="47"/>
      <c r="AO4251" s="47"/>
      <c r="AQ4251" s="47"/>
    </row>
    <row r="4252" spans="1:43" s="4" customFormat="1" ht="15" x14ac:dyDescent="0.25">
      <c r="A4252" s="56"/>
      <c r="B4252" s="49"/>
      <c r="C4252" s="372" t="s">
        <v>66</v>
      </c>
      <c r="D4252" s="372"/>
      <c r="E4252" s="372"/>
      <c r="F4252" s="51"/>
      <c r="G4252" s="52"/>
      <c r="H4252" s="52"/>
      <c r="I4252" s="52"/>
      <c r="J4252" s="57"/>
      <c r="K4252" s="52"/>
      <c r="L4252" s="53">
        <v>16.39</v>
      </c>
      <c r="M4252" s="52"/>
      <c r="N4252" s="64">
        <v>572.99</v>
      </c>
      <c r="AF4252" s="39"/>
      <c r="AG4252" s="47"/>
      <c r="AH4252" s="47"/>
      <c r="AL4252" s="3" t="s">
        <v>66</v>
      </c>
      <c r="AN4252" s="47"/>
      <c r="AO4252" s="47"/>
      <c r="AQ4252" s="47"/>
    </row>
    <row r="4253" spans="1:43" s="4" customFormat="1" ht="23.25" x14ac:dyDescent="0.25">
      <c r="A4253" s="56"/>
      <c r="B4253" s="49" t="s">
        <v>681</v>
      </c>
      <c r="C4253" s="372" t="s">
        <v>682</v>
      </c>
      <c r="D4253" s="372"/>
      <c r="E4253" s="372"/>
      <c r="F4253" s="51" t="s">
        <v>69</v>
      </c>
      <c r="G4253" s="63">
        <v>97</v>
      </c>
      <c r="H4253" s="52"/>
      <c r="I4253" s="63">
        <v>97</v>
      </c>
      <c r="J4253" s="57"/>
      <c r="K4253" s="52"/>
      <c r="L4253" s="53">
        <v>15.9</v>
      </c>
      <c r="M4253" s="52"/>
      <c r="N4253" s="64">
        <v>555.79999999999995</v>
      </c>
      <c r="AF4253" s="39"/>
      <c r="AG4253" s="47"/>
      <c r="AH4253" s="47"/>
      <c r="AL4253" s="3" t="s">
        <v>682</v>
      </c>
      <c r="AN4253" s="47"/>
      <c r="AO4253" s="47"/>
      <c r="AQ4253" s="47"/>
    </row>
    <row r="4254" spans="1:43" s="4" customFormat="1" ht="23.25" x14ac:dyDescent="0.25">
      <c r="A4254" s="56"/>
      <c r="B4254" s="49" t="s">
        <v>683</v>
      </c>
      <c r="C4254" s="372" t="s">
        <v>684</v>
      </c>
      <c r="D4254" s="372"/>
      <c r="E4254" s="372"/>
      <c r="F4254" s="51" t="s">
        <v>69</v>
      </c>
      <c r="G4254" s="63">
        <v>51</v>
      </c>
      <c r="H4254" s="52"/>
      <c r="I4254" s="63">
        <v>51</v>
      </c>
      <c r="J4254" s="57"/>
      <c r="K4254" s="52"/>
      <c r="L4254" s="53">
        <v>8.36</v>
      </c>
      <c r="M4254" s="52"/>
      <c r="N4254" s="64">
        <v>292.22000000000003</v>
      </c>
      <c r="AF4254" s="39"/>
      <c r="AG4254" s="47"/>
      <c r="AH4254" s="47"/>
      <c r="AL4254" s="3" t="s">
        <v>684</v>
      </c>
      <c r="AN4254" s="47"/>
      <c r="AO4254" s="47"/>
      <c r="AQ4254" s="47"/>
    </row>
    <row r="4255" spans="1:43" s="4" customFormat="1" ht="15" x14ac:dyDescent="0.25">
      <c r="A4255" s="65"/>
      <c r="B4255" s="66"/>
      <c r="C4255" s="374" t="s">
        <v>72</v>
      </c>
      <c r="D4255" s="374"/>
      <c r="E4255" s="374"/>
      <c r="F4255" s="42"/>
      <c r="G4255" s="43"/>
      <c r="H4255" s="43"/>
      <c r="I4255" s="43"/>
      <c r="J4255" s="45"/>
      <c r="K4255" s="43"/>
      <c r="L4255" s="67">
        <v>41.64</v>
      </c>
      <c r="M4255" s="60"/>
      <c r="N4255" s="46"/>
      <c r="AF4255" s="39"/>
      <c r="AG4255" s="47"/>
      <c r="AH4255" s="47"/>
      <c r="AN4255" s="47" t="s">
        <v>72</v>
      </c>
      <c r="AO4255" s="47"/>
      <c r="AQ4255" s="47"/>
    </row>
    <row r="4256" spans="1:43" s="4" customFormat="1" ht="45.75" x14ac:dyDescent="0.25">
      <c r="A4256" s="40" t="s">
        <v>1356</v>
      </c>
      <c r="B4256" s="41" t="s">
        <v>706</v>
      </c>
      <c r="C4256" s="374" t="s">
        <v>998</v>
      </c>
      <c r="D4256" s="374"/>
      <c r="E4256" s="374"/>
      <c r="F4256" s="42" t="s">
        <v>215</v>
      </c>
      <c r="G4256" s="43">
        <v>0.04</v>
      </c>
      <c r="H4256" s="44">
        <v>1</v>
      </c>
      <c r="I4256" s="68">
        <v>0.04</v>
      </c>
      <c r="J4256" s="45"/>
      <c r="K4256" s="43"/>
      <c r="L4256" s="45"/>
      <c r="M4256" s="43"/>
      <c r="N4256" s="46"/>
      <c r="AF4256" s="39"/>
      <c r="AG4256" s="47"/>
      <c r="AH4256" s="47" t="s">
        <v>998</v>
      </c>
      <c r="AN4256" s="47"/>
      <c r="AO4256" s="47"/>
      <c r="AQ4256" s="47"/>
    </row>
    <row r="4257" spans="1:43" s="4" customFormat="1" ht="15" x14ac:dyDescent="0.25">
      <c r="A4257" s="69"/>
      <c r="B4257" s="50"/>
      <c r="C4257" s="372" t="s">
        <v>675</v>
      </c>
      <c r="D4257" s="372"/>
      <c r="E4257" s="372"/>
      <c r="F4257" s="372"/>
      <c r="G4257" s="372"/>
      <c r="H4257" s="372"/>
      <c r="I4257" s="372"/>
      <c r="J4257" s="372"/>
      <c r="K4257" s="372"/>
      <c r="L4257" s="372"/>
      <c r="M4257" s="372"/>
      <c r="N4257" s="377"/>
      <c r="AF4257" s="39"/>
      <c r="AG4257" s="47"/>
      <c r="AH4257" s="47"/>
      <c r="AI4257" s="3" t="s">
        <v>675</v>
      </c>
      <c r="AN4257" s="47"/>
      <c r="AO4257" s="47"/>
      <c r="AQ4257" s="47"/>
    </row>
    <row r="4258" spans="1:43" s="4" customFormat="1" ht="22.5" x14ac:dyDescent="0.25">
      <c r="A4258" s="103"/>
      <c r="B4258" s="49" t="s">
        <v>217</v>
      </c>
      <c r="C4258" s="368" t="s">
        <v>218</v>
      </c>
      <c r="D4258" s="368"/>
      <c r="E4258" s="368"/>
      <c r="F4258" s="368"/>
      <c r="G4258" s="368"/>
      <c r="H4258" s="368"/>
      <c r="I4258" s="368"/>
      <c r="J4258" s="368"/>
      <c r="K4258" s="368"/>
      <c r="L4258" s="368"/>
      <c r="M4258" s="368"/>
      <c r="N4258" s="376"/>
      <c r="AF4258" s="39"/>
      <c r="AG4258" s="47"/>
      <c r="AH4258" s="47"/>
      <c r="AJ4258" s="3" t="s">
        <v>218</v>
      </c>
      <c r="AN4258" s="47"/>
      <c r="AO4258" s="47"/>
      <c r="AQ4258" s="47"/>
    </row>
    <row r="4259" spans="1:43" s="4" customFormat="1" ht="15" x14ac:dyDescent="0.25">
      <c r="A4259" s="48"/>
      <c r="B4259" s="49" t="s">
        <v>58</v>
      </c>
      <c r="C4259" s="372" t="s">
        <v>62</v>
      </c>
      <c r="D4259" s="372"/>
      <c r="E4259" s="372"/>
      <c r="F4259" s="51"/>
      <c r="G4259" s="52"/>
      <c r="H4259" s="52"/>
      <c r="I4259" s="52"/>
      <c r="J4259" s="53">
        <v>139.54</v>
      </c>
      <c r="K4259" s="54">
        <v>1.1499999999999999</v>
      </c>
      <c r="L4259" s="53">
        <v>6.42</v>
      </c>
      <c r="M4259" s="54">
        <v>34.96</v>
      </c>
      <c r="N4259" s="64">
        <v>224.44</v>
      </c>
      <c r="AF4259" s="39"/>
      <c r="AG4259" s="47"/>
      <c r="AH4259" s="47"/>
      <c r="AK4259" s="3" t="s">
        <v>62</v>
      </c>
      <c r="AN4259" s="47"/>
      <c r="AO4259" s="47"/>
      <c r="AQ4259" s="47"/>
    </row>
    <row r="4260" spans="1:43" s="4" customFormat="1" ht="15" x14ac:dyDescent="0.25">
      <c r="A4260" s="48"/>
      <c r="B4260" s="49" t="s">
        <v>122</v>
      </c>
      <c r="C4260" s="372" t="s">
        <v>177</v>
      </c>
      <c r="D4260" s="372"/>
      <c r="E4260" s="372"/>
      <c r="F4260" s="51"/>
      <c r="G4260" s="52"/>
      <c r="H4260" s="52"/>
      <c r="I4260" s="52"/>
      <c r="J4260" s="53">
        <v>16.79</v>
      </c>
      <c r="K4260" s="52"/>
      <c r="L4260" s="53">
        <v>0.67</v>
      </c>
      <c r="M4260" s="52"/>
      <c r="N4260" s="58"/>
      <c r="AF4260" s="39"/>
      <c r="AG4260" s="47"/>
      <c r="AH4260" s="47"/>
      <c r="AK4260" s="3" t="s">
        <v>177</v>
      </c>
      <c r="AN4260" s="47"/>
      <c r="AO4260" s="47"/>
      <c r="AQ4260" s="47"/>
    </row>
    <row r="4261" spans="1:43" s="4" customFormat="1" ht="15" x14ac:dyDescent="0.25">
      <c r="A4261" s="56"/>
      <c r="B4261" s="49"/>
      <c r="C4261" s="372" t="s">
        <v>63</v>
      </c>
      <c r="D4261" s="372"/>
      <c r="E4261" s="372"/>
      <c r="F4261" s="51" t="s">
        <v>64</v>
      </c>
      <c r="G4261" s="104">
        <v>15.2</v>
      </c>
      <c r="H4261" s="54">
        <v>1.1499999999999999</v>
      </c>
      <c r="I4261" s="70">
        <v>0.69920000000000004</v>
      </c>
      <c r="J4261" s="57"/>
      <c r="K4261" s="52"/>
      <c r="L4261" s="57"/>
      <c r="M4261" s="52"/>
      <c r="N4261" s="58"/>
      <c r="AF4261" s="39"/>
      <c r="AG4261" s="47"/>
      <c r="AH4261" s="47"/>
      <c r="AL4261" s="3" t="s">
        <v>63</v>
      </c>
      <c r="AN4261" s="47"/>
      <c r="AO4261" s="47"/>
      <c r="AQ4261" s="47"/>
    </row>
    <row r="4262" spans="1:43" s="4" customFormat="1" ht="15" x14ac:dyDescent="0.25">
      <c r="A4262" s="48"/>
      <c r="B4262" s="49"/>
      <c r="C4262" s="375" t="s">
        <v>65</v>
      </c>
      <c r="D4262" s="375"/>
      <c r="E4262" s="375"/>
      <c r="F4262" s="59"/>
      <c r="G4262" s="60"/>
      <c r="H4262" s="60"/>
      <c r="I4262" s="60"/>
      <c r="J4262" s="61">
        <v>156.33000000000001</v>
      </c>
      <c r="K4262" s="60"/>
      <c r="L4262" s="61">
        <v>7.09</v>
      </c>
      <c r="M4262" s="60"/>
      <c r="N4262" s="62"/>
      <c r="AF4262" s="39"/>
      <c r="AG4262" s="47"/>
      <c r="AH4262" s="47"/>
      <c r="AM4262" s="3" t="s">
        <v>65</v>
      </c>
      <c r="AN4262" s="47"/>
      <c r="AO4262" s="47"/>
      <c r="AQ4262" s="47"/>
    </row>
    <row r="4263" spans="1:43" s="4" customFormat="1" ht="15" x14ac:dyDescent="0.25">
      <c r="A4263" s="56"/>
      <c r="B4263" s="49"/>
      <c r="C4263" s="372" t="s">
        <v>66</v>
      </c>
      <c r="D4263" s="372"/>
      <c r="E4263" s="372"/>
      <c r="F4263" s="51"/>
      <c r="G4263" s="52"/>
      <c r="H4263" s="52"/>
      <c r="I4263" s="52"/>
      <c r="J4263" s="57"/>
      <c r="K4263" s="52"/>
      <c r="L4263" s="53">
        <v>6.42</v>
      </c>
      <c r="M4263" s="52"/>
      <c r="N4263" s="64">
        <v>224.44</v>
      </c>
      <c r="AF4263" s="39"/>
      <c r="AG4263" s="47"/>
      <c r="AH4263" s="47"/>
      <c r="AL4263" s="3" t="s">
        <v>66</v>
      </c>
      <c r="AN4263" s="47"/>
      <c r="AO4263" s="47"/>
      <c r="AQ4263" s="47"/>
    </row>
    <row r="4264" spans="1:43" s="4" customFormat="1" ht="23.25" x14ac:dyDescent="0.25">
      <c r="A4264" s="56"/>
      <c r="B4264" s="49" t="s">
        <v>681</v>
      </c>
      <c r="C4264" s="372" t="s">
        <v>682</v>
      </c>
      <c r="D4264" s="372"/>
      <c r="E4264" s="372"/>
      <c r="F4264" s="51" t="s">
        <v>69</v>
      </c>
      <c r="G4264" s="63">
        <v>97</v>
      </c>
      <c r="H4264" s="52"/>
      <c r="I4264" s="63">
        <v>97</v>
      </c>
      <c r="J4264" s="57"/>
      <c r="K4264" s="52"/>
      <c r="L4264" s="53">
        <v>6.23</v>
      </c>
      <c r="M4264" s="52"/>
      <c r="N4264" s="64">
        <v>217.71</v>
      </c>
      <c r="AF4264" s="39"/>
      <c r="AG4264" s="47"/>
      <c r="AH4264" s="47"/>
      <c r="AL4264" s="3" t="s">
        <v>682</v>
      </c>
      <c r="AN4264" s="47"/>
      <c r="AO4264" s="47"/>
      <c r="AQ4264" s="47"/>
    </row>
    <row r="4265" spans="1:43" s="4" customFormat="1" ht="23.25" x14ac:dyDescent="0.25">
      <c r="A4265" s="56"/>
      <c r="B4265" s="49" t="s">
        <v>683</v>
      </c>
      <c r="C4265" s="372" t="s">
        <v>684</v>
      </c>
      <c r="D4265" s="372"/>
      <c r="E4265" s="372"/>
      <c r="F4265" s="51" t="s">
        <v>69</v>
      </c>
      <c r="G4265" s="63">
        <v>51</v>
      </c>
      <c r="H4265" s="52"/>
      <c r="I4265" s="63">
        <v>51</v>
      </c>
      <c r="J4265" s="57"/>
      <c r="K4265" s="52"/>
      <c r="L4265" s="53">
        <v>3.27</v>
      </c>
      <c r="M4265" s="52"/>
      <c r="N4265" s="64">
        <v>114.46</v>
      </c>
      <c r="AF4265" s="39"/>
      <c r="AG4265" s="47"/>
      <c r="AH4265" s="47"/>
      <c r="AL4265" s="3" t="s">
        <v>684</v>
      </c>
      <c r="AN4265" s="47"/>
      <c r="AO4265" s="47"/>
      <c r="AQ4265" s="47"/>
    </row>
    <row r="4266" spans="1:43" s="4" customFormat="1" ht="15" x14ac:dyDescent="0.25">
      <c r="A4266" s="65"/>
      <c r="B4266" s="66"/>
      <c r="C4266" s="374" t="s">
        <v>72</v>
      </c>
      <c r="D4266" s="374"/>
      <c r="E4266" s="374"/>
      <c r="F4266" s="42"/>
      <c r="G4266" s="43"/>
      <c r="H4266" s="43"/>
      <c r="I4266" s="43"/>
      <c r="J4266" s="45"/>
      <c r="K4266" s="43"/>
      <c r="L4266" s="67">
        <v>16.59</v>
      </c>
      <c r="M4266" s="60"/>
      <c r="N4266" s="46"/>
      <c r="AF4266" s="39"/>
      <c r="AG4266" s="47"/>
      <c r="AH4266" s="47"/>
      <c r="AN4266" s="47" t="s">
        <v>72</v>
      </c>
      <c r="AO4266" s="47"/>
      <c r="AQ4266" s="47"/>
    </row>
    <row r="4267" spans="1:43" s="4" customFormat="1" ht="34.5" x14ac:dyDescent="0.25">
      <c r="A4267" s="40" t="s">
        <v>1360</v>
      </c>
      <c r="B4267" s="41" t="s">
        <v>1941</v>
      </c>
      <c r="C4267" s="374" t="s">
        <v>1942</v>
      </c>
      <c r="D4267" s="374"/>
      <c r="E4267" s="374"/>
      <c r="F4267" s="42" t="s">
        <v>231</v>
      </c>
      <c r="G4267" s="43">
        <v>42.84</v>
      </c>
      <c r="H4267" s="44">
        <v>1</v>
      </c>
      <c r="I4267" s="68">
        <v>42.84</v>
      </c>
      <c r="J4267" s="67">
        <v>25.57</v>
      </c>
      <c r="K4267" s="43"/>
      <c r="L4267" s="105">
        <v>1095.42</v>
      </c>
      <c r="M4267" s="43"/>
      <c r="N4267" s="46"/>
      <c r="AF4267" s="39"/>
      <c r="AG4267" s="47"/>
      <c r="AH4267" s="47" t="s">
        <v>1942</v>
      </c>
      <c r="AN4267" s="47"/>
      <c r="AO4267" s="47"/>
      <c r="AQ4267" s="47"/>
    </row>
    <row r="4268" spans="1:43" s="4" customFormat="1" ht="15" x14ac:dyDescent="0.25">
      <c r="A4268" s="69"/>
      <c r="B4268" s="50"/>
      <c r="C4268" s="372" t="s">
        <v>2581</v>
      </c>
      <c r="D4268" s="372"/>
      <c r="E4268" s="372"/>
      <c r="F4268" s="372"/>
      <c r="G4268" s="372"/>
      <c r="H4268" s="372"/>
      <c r="I4268" s="372"/>
      <c r="J4268" s="372"/>
      <c r="K4268" s="372"/>
      <c r="L4268" s="372"/>
      <c r="M4268" s="372"/>
      <c r="N4268" s="377"/>
      <c r="AF4268" s="39"/>
      <c r="AG4268" s="47"/>
      <c r="AH4268" s="47"/>
      <c r="AI4268" s="3" t="s">
        <v>2581</v>
      </c>
      <c r="AN4268" s="47"/>
      <c r="AO4268" s="47"/>
      <c r="AQ4268" s="47"/>
    </row>
    <row r="4269" spans="1:43" s="4" customFormat="1" ht="15" x14ac:dyDescent="0.25">
      <c r="A4269" s="65"/>
      <c r="B4269" s="66"/>
      <c r="C4269" s="374" t="s">
        <v>72</v>
      </c>
      <c r="D4269" s="374"/>
      <c r="E4269" s="374"/>
      <c r="F4269" s="42"/>
      <c r="G4269" s="43"/>
      <c r="H4269" s="43"/>
      <c r="I4269" s="43"/>
      <c r="J4269" s="45"/>
      <c r="K4269" s="43"/>
      <c r="L4269" s="105">
        <v>1095.42</v>
      </c>
      <c r="M4269" s="60"/>
      <c r="N4269" s="46"/>
      <c r="AF4269" s="39"/>
      <c r="AG4269" s="47"/>
      <c r="AH4269" s="47"/>
      <c r="AN4269" s="47" t="s">
        <v>72</v>
      </c>
      <c r="AO4269" s="47"/>
      <c r="AQ4269" s="47"/>
    </row>
    <row r="4270" spans="1:43" s="4" customFormat="1" ht="23.25" x14ac:dyDescent="0.25">
      <c r="A4270" s="40" t="s">
        <v>1361</v>
      </c>
      <c r="B4270" s="41" t="s">
        <v>690</v>
      </c>
      <c r="C4270" s="374" t="s">
        <v>691</v>
      </c>
      <c r="D4270" s="374"/>
      <c r="E4270" s="374"/>
      <c r="F4270" s="42" t="s">
        <v>215</v>
      </c>
      <c r="G4270" s="43">
        <v>0.37</v>
      </c>
      <c r="H4270" s="44">
        <v>1</v>
      </c>
      <c r="I4270" s="68">
        <v>0.37</v>
      </c>
      <c r="J4270" s="45"/>
      <c r="K4270" s="43"/>
      <c r="L4270" s="45"/>
      <c r="M4270" s="43"/>
      <c r="N4270" s="46"/>
      <c r="AF4270" s="39"/>
      <c r="AG4270" s="47"/>
      <c r="AH4270" s="47" t="s">
        <v>691</v>
      </c>
      <c r="AN4270" s="47"/>
      <c r="AO4270" s="47"/>
      <c r="AQ4270" s="47"/>
    </row>
    <row r="4271" spans="1:43" s="4" customFormat="1" ht="15" x14ac:dyDescent="0.25">
      <c r="A4271" s="69"/>
      <c r="B4271" s="50"/>
      <c r="C4271" s="372" t="s">
        <v>2583</v>
      </c>
      <c r="D4271" s="372"/>
      <c r="E4271" s="372"/>
      <c r="F4271" s="372"/>
      <c r="G4271" s="372"/>
      <c r="H4271" s="372"/>
      <c r="I4271" s="372"/>
      <c r="J4271" s="372"/>
      <c r="K4271" s="372"/>
      <c r="L4271" s="372"/>
      <c r="M4271" s="372"/>
      <c r="N4271" s="377"/>
      <c r="AF4271" s="39"/>
      <c r="AG4271" s="47"/>
      <c r="AH4271" s="47"/>
      <c r="AI4271" s="3" t="s">
        <v>2583</v>
      </c>
      <c r="AN4271" s="47"/>
      <c r="AO4271" s="47"/>
      <c r="AQ4271" s="47"/>
    </row>
    <row r="4272" spans="1:43" s="4" customFormat="1" ht="22.5" x14ac:dyDescent="0.25">
      <c r="A4272" s="103"/>
      <c r="B4272" s="49" t="s">
        <v>217</v>
      </c>
      <c r="C4272" s="368" t="s">
        <v>218</v>
      </c>
      <c r="D4272" s="368"/>
      <c r="E4272" s="368"/>
      <c r="F4272" s="368"/>
      <c r="G4272" s="368"/>
      <c r="H4272" s="368"/>
      <c r="I4272" s="368"/>
      <c r="J4272" s="368"/>
      <c r="K4272" s="368"/>
      <c r="L4272" s="368"/>
      <c r="M4272" s="368"/>
      <c r="N4272" s="376"/>
      <c r="AF4272" s="39"/>
      <c r="AG4272" s="47"/>
      <c r="AH4272" s="47"/>
      <c r="AJ4272" s="3" t="s">
        <v>218</v>
      </c>
      <c r="AN4272" s="47"/>
      <c r="AO4272" s="47"/>
      <c r="AQ4272" s="47"/>
    </row>
    <row r="4273" spans="1:43" s="4" customFormat="1" ht="15" x14ac:dyDescent="0.25">
      <c r="A4273" s="48"/>
      <c r="B4273" s="49" t="s">
        <v>58</v>
      </c>
      <c r="C4273" s="372" t="s">
        <v>62</v>
      </c>
      <c r="D4273" s="372"/>
      <c r="E4273" s="372"/>
      <c r="F4273" s="51"/>
      <c r="G4273" s="52"/>
      <c r="H4273" s="52"/>
      <c r="I4273" s="52"/>
      <c r="J4273" s="53">
        <v>49.82</v>
      </c>
      <c r="K4273" s="54">
        <v>1.1499999999999999</v>
      </c>
      <c r="L4273" s="53">
        <v>21.2</v>
      </c>
      <c r="M4273" s="54">
        <v>34.96</v>
      </c>
      <c r="N4273" s="64">
        <v>741.15</v>
      </c>
      <c r="AF4273" s="39"/>
      <c r="AG4273" s="47"/>
      <c r="AH4273" s="47"/>
      <c r="AK4273" s="3" t="s">
        <v>62</v>
      </c>
      <c r="AN4273" s="47"/>
      <c r="AO4273" s="47"/>
      <c r="AQ4273" s="47"/>
    </row>
    <row r="4274" spans="1:43" s="4" customFormat="1" ht="15" x14ac:dyDescent="0.25">
      <c r="A4274" s="48"/>
      <c r="B4274" s="49" t="s">
        <v>73</v>
      </c>
      <c r="C4274" s="372" t="s">
        <v>175</v>
      </c>
      <c r="D4274" s="372"/>
      <c r="E4274" s="372"/>
      <c r="F4274" s="51"/>
      <c r="G4274" s="52"/>
      <c r="H4274" s="52"/>
      <c r="I4274" s="52"/>
      <c r="J4274" s="53">
        <v>256.27</v>
      </c>
      <c r="K4274" s="54">
        <v>1.1499999999999999</v>
      </c>
      <c r="L4274" s="53">
        <v>109.04</v>
      </c>
      <c r="M4274" s="52"/>
      <c r="N4274" s="58"/>
      <c r="AF4274" s="39"/>
      <c r="AG4274" s="47"/>
      <c r="AH4274" s="47"/>
      <c r="AK4274" s="3" t="s">
        <v>175</v>
      </c>
      <c r="AN4274" s="47"/>
      <c r="AO4274" s="47"/>
      <c r="AQ4274" s="47"/>
    </row>
    <row r="4275" spans="1:43" s="4" customFormat="1" ht="15" x14ac:dyDescent="0.25">
      <c r="A4275" s="48"/>
      <c r="B4275" s="49" t="s">
        <v>78</v>
      </c>
      <c r="C4275" s="372" t="s">
        <v>176</v>
      </c>
      <c r="D4275" s="372"/>
      <c r="E4275" s="372"/>
      <c r="F4275" s="51"/>
      <c r="G4275" s="52"/>
      <c r="H4275" s="52"/>
      <c r="I4275" s="52"/>
      <c r="J4275" s="53">
        <v>45.24</v>
      </c>
      <c r="K4275" s="54">
        <v>1.1499999999999999</v>
      </c>
      <c r="L4275" s="53">
        <v>19.25</v>
      </c>
      <c r="M4275" s="54">
        <v>34.96</v>
      </c>
      <c r="N4275" s="64">
        <v>672.98</v>
      </c>
      <c r="AF4275" s="39"/>
      <c r="AG4275" s="47"/>
      <c r="AH4275" s="47"/>
      <c r="AK4275" s="3" t="s">
        <v>176</v>
      </c>
      <c r="AN4275" s="47"/>
      <c r="AO4275" s="47"/>
      <c r="AQ4275" s="47"/>
    </row>
    <row r="4276" spans="1:43" s="4" customFormat="1" ht="15" x14ac:dyDescent="0.25">
      <c r="A4276" s="48"/>
      <c r="B4276" s="49" t="s">
        <v>122</v>
      </c>
      <c r="C4276" s="372" t="s">
        <v>177</v>
      </c>
      <c r="D4276" s="372"/>
      <c r="E4276" s="372"/>
      <c r="F4276" s="51"/>
      <c r="G4276" s="52"/>
      <c r="H4276" s="52"/>
      <c r="I4276" s="52"/>
      <c r="J4276" s="53">
        <v>1</v>
      </c>
      <c r="K4276" s="52"/>
      <c r="L4276" s="53">
        <v>0.37</v>
      </c>
      <c r="M4276" s="52"/>
      <c r="N4276" s="58"/>
      <c r="AF4276" s="39"/>
      <c r="AG4276" s="47"/>
      <c r="AH4276" s="47"/>
      <c r="AK4276" s="3" t="s">
        <v>177</v>
      </c>
      <c r="AN4276" s="47"/>
      <c r="AO4276" s="47"/>
      <c r="AQ4276" s="47"/>
    </row>
    <row r="4277" spans="1:43" s="4" customFormat="1" ht="15" x14ac:dyDescent="0.25">
      <c r="A4277" s="56"/>
      <c r="B4277" s="49"/>
      <c r="C4277" s="372" t="s">
        <v>63</v>
      </c>
      <c r="D4277" s="372"/>
      <c r="E4277" s="372"/>
      <c r="F4277" s="51" t="s">
        <v>64</v>
      </c>
      <c r="G4277" s="104">
        <v>5.3</v>
      </c>
      <c r="H4277" s="54">
        <v>1.1499999999999999</v>
      </c>
      <c r="I4277" s="114">
        <v>2.25515</v>
      </c>
      <c r="J4277" s="57"/>
      <c r="K4277" s="52"/>
      <c r="L4277" s="57"/>
      <c r="M4277" s="52"/>
      <c r="N4277" s="58"/>
      <c r="AF4277" s="39"/>
      <c r="AG4277" s="47"/>
      <c r="AH4277" s="47"/>
      <c r="AL4277" s="3" t="s">
        <v>63</v>
      </c>
      <c r="AN4277" s="47"/>
      <c r="AO4277" s="47"/>
      <c r="AQ4277" s="47"/>
    </row>
    <row r="4278" spans="1:43" s="4" customFormat="1" ht="15" x14ac:dyDescent="0.25">
      <c r="A4278" s="56"/>
      <c r="B4278" s="49"/>
      <c r="C4278" s="372" t="s">
        <v>178</v>
      </c>
      <c r="D4278" s="372"/>
      <c r="E4278" s="372"/>
      <c r="F4278" s="51" t="s">
        <v>64</v>
      </c>
      <c r="G4278" s="104">
        <v>3.9</v>
      </c>
      <c r="H4278" s="54">
        <v>1.1499999999999999</v>
      </c>
      <c r="I4278" s="114">
        <v>1.6594500000000001</v>
      </c>
      <c r="J4278" s="57"/>
      <c r="K4278" s="52"/>
      <c r="L4278" s="57"/>
      <c r="M4278" s="52"/>
      <c r="N4278" s="58"/>
      <c r="AF4278" s="39"/>
      <c r="AG4278" s="47"/>
      <c r="AH4278" s="47"/>
      <c r="AL4278" s="3" t="s">
        <v>178</v>
      </c>
      <c r="AN4278" s="47"/>
      <c r="AO4278" s="47"/>
      <c r="AQ4278" s="47"/>
    </row>
    <row r="4279" spans="1:43" s="4" customFormat="1" ht="15" x14ac:dyDescent="0.25">
      <c r="A4279" s="48"/>
      <c r="B4279" s="49"/>
      <c r="C4279" s="375" t="s">
        <v>65</v>
      </c>
      <c r="D4279" s="375"/>
      <c r="E4279" s="375"/>
      <c r="F4279" s="59"/>
      <c r="G4279" s="60"/>
      <c r="H4279" s="60"/>
      <c r="I4279" s="60"/>
      <c r="J4279" s="61">
        <v>307.08999999999997</v>
      </c>
      <c r="K4279" s="60"/>
      <c r="L4279" s="61">
        <v>130.61000000000001</v>
      </c>
      <c r="M4279" s="60"/>
      <c r="N4279" s="62"/>
      <c r="AF4279" s="39"/>
      <c r="AG4279" s="47"/>
      <c r="AH4279" s="47"/>
      <c r="AM4279" s="3" t="s">
        <v>65</v>
      </c>
      <c r="AN4279" s="47"/>
      <c r="AO4279" s="47"/>
      <c r="AQ4279" s="47"/>
    </row>
    <row r="4280" spans="1:43" s="4" customFormat="1" ht="15" x14ac:dyDescent="0.25">
      <c r="A4280" s="56"/>
      <c r="B4280" s="49"/>
      <c r="C4280" s="372" t="s">
        <v>66</v>
      </c>
      <c r="D4280" s="372"/>
      <c r="E4280" s="372"/>
      <c r="F4280" s="51"/>
      <c r="G4280" s="52"/>
      <c r="H4280" s="52"/>
      <c r="I4280" s="52"/>
      <c r="J4280" s="57"/>
      <c r="K4280" s="52"/>
      <c r="L4280" s="53">
        <v>40.450000000000003</v>
      </c>
      <c r="M4280" s="52"/>
      <c r="N4280" s="55">
        <v>1414.13</v>
      </c>
      <c r="AF4280" s="39"/>
      <c r="AG4280" s="47"/>
      <c r="AH4280" s="47"/>
      <c r="AL4280" s="3" t="s">
        <v>66</v>
      </c>
      <c r="AN4280" s="47"/>
      <c r="AO4280" s="47"/>
      <c r="AQ4280" s="47"/>
    </row>
    <row r="4281" spans="1:43" s="4" customFormat="1" ht="23.25" x14ac:dyDescent="0.25">
      <c r="A4281" s="56"/>
      <c r="B4281" s="49" t="s">
        <v>681</v>
      </c>
      <c r="C4281" s="372" t="s">
        <v>682</v>
      </c>
      <c r="D4281" s="372"/>
      <c r="E4281" s="372"/>
      <c r="F4281" s="51" t="s">
        <v>69</v>
      </c>
      <c r="G4281" s="63">
        <v>97</v>
      </c>
      <c r="H4281" s="52"/>
      <c r="I4281" s="63">
        <v>97</v>
      </c>
      <c r="J4281" s="57"/>
      <c r="K4281" s="52"/>
      <c r="L4281" s="53">
        <v>39.24</v>
      </c>
      <c r="M4281" s="52"/>
      <c r="N4281" s="55">
        <v>1371.71</v>
      </c>
      <c r="AF4281" s="39"/>
      <c r="AG4281" s="47"/>
      <c r="AH4281" s="47"/>
      <c r="AL4281" s="3" t="s">
        <v>682</v>
      </c>
      <c r="AN4281" s="47"/>
      <c r="AO4281" s="47"/>
      <c r="AQ4281" s="47"/>
    </row>
    <row r="4282" spans="1:43" s="4" customFormat="1" ht="23.25" x14ac:dyDescent="0.25">
      <c r="A4282" s="56"/>
      <c r="B4282" s="49" t="s">
        <v>683</v>
      </c>
      <c r="C4282" s="372" t="s">
        <v>684</v>
      </c>
      <c r="D4282" s="372"/>
      <c r="E4282" s="372"/>
      <c r="F4282" s="51" t="s">
        <v>69</v>
      </c>
      <c r="G4282" s="63">
        <v>51</v>
      </c>
      <c r="H4282" s="52"/>
      <c r="I4282" s="63">
        <v>51</v>
      </c>
      <c r="J4282" s="57"/>
      <c r="K4282" s="52"/>
      <c r="L4282" s="53">
        <v>20.63</v>
      </c>
      <c r="M4282" s="52"/>
      <c r="N4282" s="64">
        <v>721.21</v>
      </c>
      <c r="AF4282" s="39"/>
      <c r="AG4282" s="47"/>
      <c r="AH4282" s="47"/>
      <c r="AL4282" s="3" t="s">
        <v>684</v>
      </c>
      <c r="AN4282" s="47"/>
      <c r="AO4282" s="47"/>
      <c r="AQ4282" s="47"/>
    </row>
    <row r="4283" spans="1:43" s="4" customFormat="1" ht="15" x14ac:dyDescent="0.25">
      <c r="A4283" s="65"/>
      <c r="B4283" s="66"/>
      <c r="C4283" s="374" t="s">
        <v>72</v>
      </c>
      <c r="D4283" s="374"/>
      <c r="E4283" s="374"/>
      <c r="F4283" s="42"/>
      <c r="G4283" s="43"/>
      <c r="H4283" s="43"/>
      <c r="I4283" s="43"/>
      <c r="J4283" s="45"/>
      <c r="K4283" s="43"/>
      <c r="L4283" s="67">
        <v>190.48</v>
      </c>
      <c r="M4283" s="60"/>
      <c r="N4283" s="46"/>
      <c r="AF4283" s="39"/>
      <c r="AG4283" s="47"/>
      <c r="AH4283" s="47"/>
      <c r="AN4283" s="47" t="s">
        <v>72</v>
      </c>
      <c r="AO4283" s="47"/>
      <c r="AQ4283" s="47"/>
    </row>
    <row r="4284" spans="1:43" s="4" customFormat="1" ht="23.25" x14ac:dyDescent="0.25">
      <c r="A4284" s="40" t="s">
        <v>1362</v>
      </c>
      <c r="B4284" s="41" t="s">
        <v>694</v>
      </c>
      <c r="C4284" s="374" t="s">
        <v>695</v>
      </c>
      <c r="D4284" s="374"/>
      <c r="E4284" s="374"/>
      <c r="F4284" s="42" t="s">
        <v>215</v>
      </c>
      <c r="G4284" s="43">
        <v>0.12</v>
      </c>
      <c r="H4284" s="44">
        <v>1</v>
      </c>
      <c r="I4284" s="68">
        <v>0.12</v>
      </c>
      <c r="J4284" s="45"/>
      <c r="K4284" s="43"/>
      <c r="L4284" s="45"/>
      <c r="M4284" s="43"/>
      <c r="N4284" s="46"/>
      <c r="AF4284" s="39"/>
      <c r="AG4284" s="47"/>
      <c r="AH4284" s="47" t="s">
        <v>695</v>
      </c>
      <c r="AN4284" s="47"/>
      <c r="AO4284" s="47"/>
      <c r="AQ4284" s="47"/>
    </row>
    <row r="4285" spans="1:43" s="4" customFormat="1" ht="15" x14ac:dyDescent="0.25">
      <c r="A4285" s="69"/>
      <c r="B4285" s="50"/>
      <c r="C4285" s="372" t="s">
        <v>2164</v>
      </c>
      <c r="D4285" s="372"/>
      <c r="E4285" s="372"/>
      <c r="F4285" s="372"/>
      <c r="G4285" s="372"/>
      <c r="H4285" s="372"/>
      <c r="I4285" s="372"/>
      <c r="J4285" s="372"/>
      <c r="K4285" s="372"/>
      <c r="L4285" s="372"/>
      <c r="M4285" s="372"/>
      <c r="N4285" s="377"/>
      <c r="AF4285" s="39"/>
      <c r="AG4285" s="47"/>
      <c r="AH4285" s="47"/>
      <c r="AI4285" s="3" t="s">
        <v>2164</v>
      </c>
      <c r="AN4285" s="47"/>
      <c r="AO4285" s="47"/>
      <c r="AQ4285" s="47"/>
    </row>
    <row r="4286" spans="1:43" s="4" customFormat="1" ht="22.5" x14ac:dyDescent="0.25">
      <c r="A4286" s="103"/>
      <c r="B4286" s="49" t="s">
        <v>217</v>
      </c>
      <c r="C4286" s="368" t="s">
        <v>218</v>
      </c>
      <c r="D4286" s="368"/>
      <c r="E4286" s="368"/>
      <c r="F4286" s="368"/>
      <c r="G4286" s="368"/>
      <c r="H4286" s="368"/>
      <c r="I4286" s="368"/>
      <c r="J4286" s="368"/>
      <c r="K4286" s="368"/>
      <c r="L4286" s="368"/>
      <c r="M4286" s="368"/>
      <c r="N4286" s="376"/>
      <c r="AF4286" s="39"/>
      <c r="AG4286" s="47"/>
      <c r="AH4286" s="47"/>
      <c r="AJ4286" s="3" t="s">
        <v>218</v>
      </c>
      <c r="AN4286" s="47"/>
      <c r="AO4286" s="47"/>
      <c r="AQ4286" s="47"/>
    </row>
    <row r="4287" spans="1:43" s="4" customFormat="1" ht="15" x14ac:dyDescent="0.25">
      <c r="A4287" s="48"/>
      <c r="B4287" s="49" t="s">
        <v>58</v>
      </c>
      <c r="C4287" s="372" t="s">
        <v>62</v>
      </c>
      <c r="D4287" s="372"/>
      <c r="E4287" s="372"/>
      <c r="F4287" s="51"/>
      <c r="G4287" s="52"/>
      <c r="H4287" s="52"/>
      <c r="I4287" s="52"/>
      <c r="J4287" s="53">
        <v>18.71</v>
      </c>
      <c r="K4287" s="54">
        <v>1.1499999999999999</v>
      </c>
      <c r="L4287" s="53">
        <v>2.58</v>
      </c>
      <c r="M4287" s="54">
        <v>34.96</v>
      </c>
      <c r="N4287" s="64">
        <v>90.2</v>
      </c>
      <c r="AF4287" s="39"/>
      <c r="AG4287" s="47"/>
      <c r="AH4287" s="47"/>
      <c r="AK4287" s="3" t="s">
        <v>62</v>
      </c>
      <c r="AN4287" s="47"/>
      <c r="AO4287" s="47"/>
      <c r="AQ4287" s="47"/>
    </row>
    <row r="4288" spans="1:43" s="4" customFormat="1" ht="15" x14ac:dyDescent="0.25">
      <c r="A4288" s="48"/>
      <c r="B4288" s="49" t="s">
        <v>73</v>
      </c>
      <c r="C4288" s="372" t="s">
        <v>175</v>
      </c>
      <c r="D4288" s="372"/>
      <c r="E4288" s="372"/>
      <c r="F4288" s="51"/>
      <c r="G4288" s="52"/>
      <c r="H4288" s="52"/>
      <c r="I4288" s="52"/>
      <c r="J4288" s="53">
        <v>5.26</v>
      </c>
      <c r="K4288" s="54">
        <v>1.1499999999999999</v>
      </c>
      <c r="L4288" s="53">
        <v>0.73</v>
      </c>
      <c r="M4288" s="52"/>
      <c r="N4288" s="58"/>
      <c r="AF4288" s="39"/>
      <c r="AG4288" s="47"/>
      <c r="AH4288" s="47"/>
      <c r="AK4288" s="3" t="s">
        <v>175</v>
      </c>
      <c r="AN4288" s="47"/>
      <c r="AO4288" s="47"/>
      <c r="AQ4288" s="47"/>
    </row>
    <row r="4289" spans="1:43" s="4" customFormat="1" ht="15" x14ac:dyDescent="0.25">
      <c r="A4289" s="48"/>
      <c r="B4289" s="49" t="s">
        <v>78</v>
      </c>
      <c r="C4289" s="372" t="s">
        <v>176</v>
      </c>
      <c r="D4289" s="372"/>
      <c r="E4289" s="372"/>
      <c r="F4289" s="51"/>
      <c r="G4289" s="52"/>
      <c r="H4289" s="52"/>
      <c r="I4289" s="52"/>
      <c r="J4289" s="53">
        <v>0.93</v>
      </c>
      <c r="K4289" s="54">
        <v>1.1499999999999999</v>
      </c>
      <c r="L4289" s="53">
        <v>0.13</v>
      </c>
      <c r="M4289" s="54">
        <v>34.96</v>
      </c>
      <c r="N4289" s="64">
        <v>4.54</v>
      </c>
      <c r="AF4289" s="39"/>
      <c r="AG4289" s="47"/>
      <c r="AH4289" s="47"/>
      <c r="AK4289" s="3" t="s">
        <v>176</v>
      </c>
      <c r="AN4289" s="47"/>
      <c r="AO4289" s="47"/>
      <c r="AQ4289" s="47"/>
    </row>
    <row r="4290" spans="1:43" s="4" customFormat="1" ht="15" x14ac:dyDescent="0.25">
      <c r="A4290" s="48"/>
      <c r="B4290" s="49" t="s">
        <v>122</v>
      </c>
      <c r="C4290" s="372" t="s">
        <v>177</v>
      </c>
      <c r="D4290" s="372"/>
      <c r="E4290" s="372"/>
      <c r="F4290" s="51"/>
      <c r="G4290" s="52"/>
      <c r="H4290" s="52"/>
      <c r="I4290" s="52"/>
      <c r="J4290" s="53">
        <v>0.37</v>
      </c>
      <c r="K4290" s="52"/>
      <c r="L4290" s="53">
        <v>0.04</v>
      </c>
      <c r="M4290" s="52"/>
      <c r="N4290" s="58"/>
      <c r="AF4290" s="39"/>
      <c r="AG4290" s="47"/>
      <c r="AH4290" s="47"/>
      <c r="AK4290" s="3" t="s">
        <v>177</v>
      </c>
      <c r="AN4290" s="47"/>
      <c r="AO4290" s="47"/>
      <c r="AQ4290" s="47"/>
    </row>
    <row r="4291" spans="1:43" s="4" customFormat="1" ht="15" x14ac:dyDescent="0.25">
      <c r="A4291" s="56"/>
      <c r="B4291" s="49"/>
      <c r="C4291" s="372" t="s">
        <v>63</v>
      </c>
      <c r="D4291" s="372"/>
      <c r="E4291" s="372"/>
      <c r="F4291" s="51" t="s">
        <v>64</v>
      </c>
      <c r="G4291" s="54">
        <v>1.99</v>
      </c>
      <c r="H4291" s="54">
        <v>1.1499999999999999</v>
      </c>
      <c r="I4291" s="114">
        <v>0.27461999999999998</v>
      </c>
      <c r="J4291" s="57"/>
      <c r="K4291" s="52"/>
      <c r="L4291" s="57"/>
      <c r="M4291" s="52"/>
      <c r="N4291" s="58"/>
      <c r="AF4291" s="39"/>
      <c r="AG4291" s="47"/>
      <c r="AH4291" s="47"/>
      <c r="AL4291" s="3" t="s">
        <v>63</v>
      </c>
      <c r="AN4291" s="47"/>
      <c r="AO4291" s="47"/>
      <c r="AQ4291" s="47"/>
    </row>
    <row r="4292" spans="1:43" s="4" customFormat="1" ht="15" x14ac:dyDescent="0.25">
      <c r="A4292" s="56"/>
      <c r="B4292" s="49"/>
      <c r="C4292" s="372" t="s">
        <v>178</v>
      </c>
      <c r="D4292" s="372"/>
      <c r="E4292" s="372"/>
      <c r="F4292" s="51" t="s">
        <v>64</v>
      </c>
      <c r="G4292" s="54">
        <v>0.08</v>
      </c>
      <c r="H4292" s="54">
        <v>1.1499999999999999</v>
      </c>
      <c r="I4292" s="114">
        <v>1.1039999999999999E-2</v>
      </c>
      <c r="J4292" s="57"/>
      <c r="K4292" s="52"/>
      <c r="L4292" s="57"/>
      <c r="M4292" s="52"/>
      <c r="N4292" s="58"/>
      <c r="AF4292" s="39"/>
      <c r="AG4292" s="47"/>
      <c r="AH4292" s="47"/>
      <c r="AL4292" s="3" t="s">
        <v>178</v>
      </c>
      <c r="AN4292" s="47"/>
      <c r="AO4292" s="47"/>
      <c r="AQ4292" s="47"/>
    </row>
    <row r="4293" spans="1:43" s="4" customFormat="1" ht="15" x14ac:dyDescent="0.25">
      <c r="A4293" s="48"/>
      <c r="B4293" s="49"/>
      <c r="C4293" s="375" t="s">
        <v>65</v>
      </c>
      <c r="D4293" s="375"/>
      <c r="E4293" s="375"/>
      <c r="F4293" s="59"/>
      <c r="G4293" s="60"/>
      <c r="H4293" s="60"/>
      <c r="I4293" s="60"/>
      <c r="J4293" s="61">
        <v>24.34</v>
      </c>
      <c r="K4293" s="60"/>
      <c r="L4293" s="61">
        <v>3.35</v>
      </c>
      <c r="M4293" s="60"/>
      <c r="N4293" s="62"/>
      <c r="AF4293" s="39"/>
      <c r="AG4293" s="47"/>
      <c r="AH4293" s="47"/>
      <c r="AM4293" s="3" t="s">
        <v>65</v>
      </c>
      <c r="AN4293" s="47"/>
      <c r="AO4293" s="47"/>
      <c r="AQ4293" s="47"/>
    </row>
    <row r="4294" spans="1:43" s="4" customFormat="1" ht="15" x14ac:dyDescent="0.25">
      <c r="A4294" s="56"/>
      <c r="B4294" s="49"/>
      <c r="C4294" s="372" t="s">
        <v>66</v>
      </c>
      <c r="D4294" s="372"/>
      <c r="E4294" s="372"/>
      <c r="F4294" s="51"/>
      <c r="G4294" s="52"/>
      <c r="H4294" s="52"/>
      <c r="I4294" s="52"/>
      <c r="J4294" s="57"/>
      <c r="K4294" s="52"/>
      <c r="L4294" s="53">
        <v>2.71</v>
      </c>
      <c r="M4294" s="52"/>
      <c r="N4294" s="64">
        <v>94.74</v>
      </c>
      <c r="AF4294" s="39"/>
      <c r="AG4294" s="47"/>
      <c r="AH4294" s="47"/>
      <c r="AL4294" s="3" t="s">
        <v>66</v>
      </c>
      <c r="AN4294" s="47"/>
      <c r="AO4294" s="47"/>
      <c r="AQ4294" s="47"/>
    </row>
    <row r="4295" spans="1:43" s="4" customFormat="1" ht="23.25" x14ac:dyDescent="0.25">
      <c r="A4295" s="56"/>
      <c r="B4295" s="49" t="s">
        <v>681</v>
      </c>
      <c r="C4295" s="372" t="s">
        <v>682</v>
      </c>
      <c r="D4295" s="372"/>
      <c r="E4295" s="372"/>
      <c r="F4295" s="51" t="s">
        <v>69</v>
      </c>
      <c r="G4295" s="63">
        <v>97</v>
      </c>
      <c r="H4295" s="52"/>
      <c r="I4295" s="63">
        <v>97</v>
      </c>
      <c r="J4295" s="57"/>
      <c r="K4295" s="52"/>
      <c r="L4295" s="53">
        <v>2.63</v>
      </c>
      <c r="M4295" s="52"/>
      <c r="N4295" s="64">
        <v>91.9</v>
      </c>
      <c r="AF4295" s="39"/>
      <c r="AG4295" s="47"/>
      <c r="AH4295" s="47"/>
      <c r="AL4295" s="3" t="s">
        <v>682</v>
      </c>
      <c r="AN4295" s="47"/>
      <c r="AO4295" s="47"/>
      <c r="AQ4295" s="47"/>
    </row>
    <row r="4296" spans="1:43" s="4" customFormat="1" ht="23.25" x14ac:dyDescent="0.25">
      <c r="A4296" s="56"/>
      <c r="B4296" s="49" t="s">
        <v>683</v>
      </c>
      <c r="C4296" s="372" t="s">
        <v>684</v>
      </c>
      <c r="D4296" s="372"/>
      <c r="E4296" s="372"/>
      <c r="F4296" s="51" t="s">
        <v>69</v>
      </c>
      <c r="G4296" s="63">
        <v>51</v>
      </c>
      <c r="H4296" s="52"/>
      <c r="I4296" s="63">
        <v>51</v>
      </c>
      <c r="J4296" s="57"/>
      <c r="K4296" s="52"/>
      <c r="L4296" s="53">
        <v>1.38</v>
      </c>
      <c r="M4296" s="52"/>
      <c r="N4296" s="64">
        <v>48.32</v>
      </c>
      <c r="AF4296" s="39"/>
      <c r="AG4296" s="47"/>
      <c r="AH4296" s="47"/>
      <c r="AL4296" s="3" t="s">
        <v>684</v>
      </c>
      <c r="AN4296" s="47"/>
      <c r="AO4296" s="47"/>
      <c r="AQ4296" s="47"/>
    </row>
    <row r="4297" spans="1:43" s="4" customFormat="1" ht="15" x14ac:dyDescent="0.25">
      <c r="A4297" s="65"/>
      <c r="B4297" s="66"/>
      <c r="C4297" s="374" t="s">
        <v>72</v>
      </c>
      <c r="D4297" s="374"/>
      <c r="E4297" s="374"/>
      <c r="F4297" s="42"/>
      <c r="G4297" s="43"/>
      <c r="H4297" s="43"/>
      <c r="I4297" s="43"/>
      <c r="J4297" s="45"/>
      <c r="K4297" s="43"/>
      <c r="L4297" s="67">
        <v>7.36</v>
      </c>
      <c r="M4297" s="60"/>
      <c r="N4297" s="46"/>
      <c r="AF4297" s="39"/>
      <c r="AG4297" s="47"/>
      <c r="AH4297" s="47"/>
      <c r="AN4297" s="47" t="s">
        <v>72</v>
      </c>
      <c r="AO4297" s="47"/>
      <c r="AQ4297" s="47"/>
    </row>
    <row r="4298" spans="1:43" s="4" customFormat="1" ht="23.25" x14ac:dyDescent="0.25">
      <c r="A4298" s="40" t="s">
        <v>1363</v>
      </c>
      <c r="B4298" s="41" t="s">
        <v>698</v>
      </c>
      <c r="C4298" s="374" t="s">
        <v>699</v>
      </c>
      <c r="D4298" s="374"/>
      <c r="E4298" s="374"/>
      <c r="F4298" s="42" t="s">
        <v>185</v>
      </c>
      <c r="G4298" s="43">
        <v>4.08</v>
      </c>
      <c r="H4298" s="44">
        <v>1</v>
      </c>
      <c r="I4298" s="68">
        <v>4.08</v>
      </c>
      <c r="J4298" s="67">
        <v>54.95</v>
      </c>
      <c r="K4298" s="43"/>
      <c r="L4298" s="67">
        <v>224.2</v>
      </c>
      <c r="M4298" s="43"/>
      <c r="N4298" s="46"/>
      <c r="AF4298" s="39"/>
      <c r="AG4298" s="47"/>
      <c r="AH4298" s="47" t="s">
        <v>699</v>
      </c>
      <c r="AN4298" s="47"/>
      <c r="AO4298" s="47"/>
      <c r="AQ4298" s="47"/>
    </row>
    <row r="4299" spans="1:43" s="4" customFormat="1" ht="15" x14ac:dyDescent="0.25">
      <c r="A4299" s="69"/>
      <c r="B4299" s="50"/>
      <c r="C4299" s="372" t="s">
        <v>2584</v>
      </c>
      <c r="D4299" s="372"/>
      <c r="E4299" s="372"/>
      <c r="F4299" s="372"/>
      <c r="G4299" s="372"/>
      <c r="H4299" s="372"/>
      <c r="I4299" s="372"/>
      <c r="J4299" s="372"/>
      <c r="K4299" s="372"/>
      <c r="L4299" s="372"/>
      <c r="M4299" s="372"/>
      <c r="N4299" s="377"/>
      <c r="AF4299" s="39"/>
      <c r="AG4299" s="47"/>
      <c r="AH4299" s="47"/>
      <c r="AI4299" s="3" t="s">
        <v>2584</v>
      </c>
      <c r="AN4299" s="47"/>
      <c r="AO4299" s="47"/>
      <c r="AQ4299" s="47"/>
    </row>
    <row r="4300" spans="1:43" s="4" customFormat="1" ht="15" x14ac:dyDescent="0.25">
      <c r="A4300" s="65"/>
      <c r="B4300" s="66"/>
      <c r="C4300" s="374" t="s">
        <v>72</v>
      </c>
      <c r="D4300" s="374"/>
      <c r="E4300" s="374"/>
      <c r="F4300" s="42"/>
      <c r="G4300" s="43"/>
      <c r="H4300" s="43"/>
      <c r="I4300" s="43"/>
      <c r="J4300" s="45"/>
      <c r="K4300" s="43"/>
      <c r="L4300" s="67">
        <v>224.2</v>
      </c>
      <c r="M4300" s="60"/>
      <c r="N4300" s="46"/>
      <c r="AF4300" s="39"/>
      <c r="AG4300" s="47"/>
      <c r="AH4300" s="47"/>
      <c r="AN4300" s="47" t="s">
        <v>72</v>
      </c>
      <c r="AO4300" s="47"/>
      <c r="AQ4300" s="47"/>
    </row>
    <row r="4301" spans="1:43" s="4" customFormat="1" ht="45.75" x14ac:dyDescent="0.25">
      <c r="A4301" s="40" t="s">
        <v>1364</v>
      </c>
      <c r="B4301" s="41" t="s">
        <v>714</v>
      </c>
      <c r="C4301" s="374" t="s">
        <v>2368</v>
      </c>
      <c r="D4301" s="374"/>
      <c r="E4301" s="374"/>
      <c r="F4301" s="42" t="s">
        <v>716</v>
      </c>
      <c r="G4301" s="43">
        <v>1.2E-2</v>
      </c>
      <c r="H4301" s="44">
        <v>1</v>
      </c>
      <c r="I4301" s="116">
        <v>1.2E-2</v>
      </c>
      <c r="J4301" s="45"/>
      <c r="K4301" s="43"/>
      <c r="L4301" s="45"/>
      <c r="M4301" s="43"/>
      <c r="N4301" s="46"/>
      <c r="AF4301" s="39"/>
      <c r="AG4301" s="47"/>
      <c r="AH4301" s="47" t="s">
        <v>2368</v>
      </c>
      <c r="AN4301" s="47"/>
      <c r="AO4301" s="47"/>
      <c r="AQ4301" s="47"/>
    </row>
    <row r="4302" spans="1:43" s="4" customFormat="1" ht="15" x14ac:dyDescent="0.25">
      <c r="A4302" s="69"/>
      <c r="B4302" s="50"/>
      <c r="C4302" s="372" t="s">
        <v>2585</v>
      </c>
      <c r="D4302" s="372"/>
      <c r="E4302" s="372"/>
      <c r="F4302" s="372"/>
      <c r="G4302" s="372"/>
      <c r="H4302" s="372"/>
      <c r="I4302" s="372"/>
      <c r="J4302" s="372"/>
      <c r="K4302" s="372"/>
      <c r="L4302" s="372"/>
      <c r="M4302" s="372"/>
      <c r="N4302" s="377"/>
      <c r="AF4302" s="39"/>
      <c r="AG4302" s="47"/>
      <c r="AH4302" s="47"/>
      <c r="AI4302" s="3" t="s">
        <v>2585</v>
      </c>
      <c r="AN4302" s="47"/>
      <c r="AO4302" s="47"/>
      <c r="AQ4302" s="47"/>
    </row>
    <row r="4303" spans="1:43" s="4" customFormat="1" ht="22.5" x14ac:dyDescent="0.25">
      <c r="A4303" s="103"/>
      <c r="B4303" s="49" t="s">
        <v>217</v>
      </c>
      <c r="C4303" s="368" t="s">
        <v>218</v>
      </c>
      <c r="D4303" s="368"/>
      <c r="E4303" s="368"/>
      <c r="F4303" s="368"/>
      <c r="G4303" s="368"/>
      <c r="H4303" s="368"/>
      <c r="I4303" s="368"/>
      <c r="J4303" s="368"/>
      <c r="K4303" s="368"/>
      <c r="L4303" s="368"/>
      <c r="M4303" s="368"/>
      <c r="N4303" s="376"/>
      <c r="AF4303" s="39"/>
      <c r="AG4303" s="47"/>
      <c r="AH4303" s="47"/>
      <c r="AJ4303" s="3" t="s">
        <v>218</v>
      </c>
      <c r="AN4303" s="47"/>
      <c r="AO4303" s="47"/>
      <c r="AQ4303" s="47"/>
    </row>
    <row r="4304" spans="1:43" s="4" customFormat="1" ht="15" x14ac:dyDescent="0.25">
      <c r="A4304" s="48"/>
      <c r="B4304" s="49" t="s">
        <v>58</v>
      </c>
      <c r="C4304" s="372" t="s">
        <v>62</v>
      </c>
      <c r="D4304" s="372"/>
      <c r="E4304" s="372"/>
      <c r="F4304" s="51"/>
      <c r="G4304" s="52"/>
      <c r="H4304" s="52"/>
      <c r="I4304" s="52"/>
      <c r="J4304" s="107">
        <v>2090.62</v>
      </c>
      <c r="K4304" s="54">
        <v>1.1499999999999999</v>
      </c>
      <c r="L4304" s="53">
        <v>28.85</v>
      </c>
      <c r="M4304" s="54">
        <v>34.96</v>
      </c>
      <c r="N4304" s="55">
        <v>1008.6</v>
      </c>
      <c r="AF4304" s="39"/>
      <c r="AG4304" s="47"/>
      <c r="AH4304" s="47"/>
      <c r="AK4304" s="3" t="s">
        <v>62</v>
      </c>
      <c r="AN4304" s="47"/>
      <c r="AO4304" s="47"/>
      <c r="AQ4304" s="47"/>
    </row>
    <row r="4305" spans="1:43" s="4" customFormat="1" ht="15" x14ac:dyDescent="0.25">
      <c r="A4305" s="48"/>
      <c r="B4305" s="49" t="s">
        <v>73</v>
      </c>
      <c r="C4305" s="372" t="s">
        <v>175</v>
      </c>
      <c r="D4305" s="372"/>
      <c r="E4305" s="372"/>
      <c r="F4305" s="51"/>
      <c r="G4305" s="52"/>
      <c r="H4305" s="52"/>
      <c r="I4305" s="52"/>
      <c r="J4305" s="107">
        <v>3282.3</v>
      </c>
      <c r="K4305" s="54">
        <v>1.1499999999999999</v>
      </c>
      <c r="L4305" s="53">
        <v>45.3</v>
      </c>
      <c r="M4305" s="52"/>
      <c r="N4305" s="58"/>
      <c r="AF4305" s="39"/>
      <c r="AG4305" s="47"/>
      <c r="AH4305" s="47"/>
      <c r="AK4305" s="3" t="s">
        <v>175</v>
      </c>
      <c r="AN4305" s="47"/>
      <c r="AO4305" s="47"/>
      <c r="AQ4305" s="47"/>
    </row>
    <row r="4306" spans="1:43" s="4" customFormat="1" ht="15" x14ac:dyDescent="0.25">
      <c r="A4306" s="48"/>
      <c r="B4306" s="49" t="s">
        <v>78</v>
      </c>
      <c r="C4306" s="372" t="s">
        <v>176</v>
      </c>
      <c r="D4306" s="372"/>
      <c r="E4306" s="372"/>
      <c r="F4306" s="51"/>
      <c r="G4306" s="52"/>
      <c r="H4306" s="52"/>
      <c r="I4306" s="52"/>
      <c r="J4306" s="53">
        <v>411.71</v>
      </c>
      <c r="K4306" s="54">
        <v>1.1499999999999999</v>
      </c>
      <c r="L4306" s="53">
        <v>5.68</v>
      </c>
      <c r="M4306" s="54">
        <v>34.96</v>
      </c>
      <c r="N4306" s="64">
        <v>198.57</v>
      </c>
      <c r="AF4306" s="39"/>
      <c r="AG4306" s="47"/>
      <c r="AH4306" s="47"/>
      <c r="AK4306" s="3" t="s">
        <v>176</v>
      </c>
      <c r="AN4306" s="47"/>
      <c r="AO4306" s="47"/>
      <c r="AQ4306" s="47"/>
    </row>
    <row r="4307" spans="1:43" s="4" customFormat="1" ht="15" x14ac:dyDescent="0.25">
      <c r="A4307" s="48"/>
      <c r="B4307" s="49" t="s">
        <v>122</v>
      </c>
      <c r="C4307" s="372" t="s">
        <v>177</v>
      </c>
      <c r="D4307" s="372"/>
      <c r="E4307" s="372"/>
      <c r="F4307" s="51"/>
      <c r="G4307" s="52"/>
      <c r="H4307" s="52"/>
      <c r="I4307" s="52"/>
      <c r="J4307" s="53">
        <v>26.46</v>
      </c>
      <c r="K4307" s="52"/>
      <c r="L4307" s="53">
        <v>0.32</v>
      </c>
      <c r="M4307" s="52"/>
      <c r="N4307" s="58"/>
      <c r="AF4307" s="39"/>
      <c r="AG4307" s="47"/>
      <c r="AH4307" s="47"/>
      <c r="AK4307" s="3" t="s">
        <v>177</v>
      </c>
      <c r="AN4307" s="47"/>
      <c r="AO4307" s="47"/>
      <c r="AQ4307" s="47"/>
    </row>
    <row r="4308" spans="1:43" s="4" customFormat="1" ht="15" x14ac:dyDescent="0.25">
      <c r="A4308" s="56"/>
      <c r="B4308" s="49"/>
      <c r="C4308" s="372" t="s">
        <v>63</v>
      </c>
      <c r="D4308" s="372"/>
      <c r="E4308" s="372"/>
      <c r="F4308" s="51" t="s">
        <v>64</v>
      </c>
      <c r="G4308" s="54">
        <v>225.04</v>
      </c>
      <c r="H4308" s="54">
        <v>1.1499999999999999</v>
      </c>
      <c r="I4308" s="117">
        <v>3.1055519999999999</v>
      </c>
      <c r="J4308" s="57"/>
      <c r="K4308" s="52"/>
      <c r="L4308" s="57"/>
      <c r="M4308" s="52"/>
      <c r="N4308" s="58"/>
      <c r="AF4308" s="39"/>
      <c r="AG4308" s="47"/>
      <c r="AH4308" s="47"/>
      <c r="AL4308" s="3" t="s">
        <v>63</v>
      </c>
      <c r="AN4308" s="47"/>
      <c r="AO4308" s="47"/>
      <c r="AQ4308" s="47"/>
    </row>
    <row r="4309" spans="1:43" s="4" customFormat="1" ht="15" x14ac:dyDescent="0.25">
      <c r="A4309" s="56"/>
      <c r="B4309" s="49"/>
      <c r="C4309" s="372" t="s">
        <v>178</v>
      </c>
      <c r="D4309" s="372"/>
      <c r="E4309" s="372"/>
      <c r="F4309" s="51" t="s">
        <v>64</v>
      </c>
      <c r="G4309" s="54">
        <v>30.76</v>
      </c>
      <c r="H4309" s="54">
        <v>1.1499999999999999</v>
      </c>
      <c r="I4309" s="117">
        <v>0.42448799999999998</v>
      </c>
      <c r="J4309" s="57"/>
      <c r="K4309" s="52"/>
      <c r="L4309" s="57"/>
      <c r="M4309" s="52"/>
      <c r="N4309" s="58"/>
      <c r="AF4309" s="39"/>
      <c r="AG4309" s="47"/>
      <c r="AH4309" s="47"/>
      <c r="AL4309" s="3" t="s">
        <v>178</v>
      </c>
      <c r="AN4309" s="47"/>
      <c r="AO4309" s="47"/>
      <c r="AQ4309" s="47"/>
    </row>
    <row r="4310" spans="1:43" s="4" customFormat="1" ht="15" x14ac:dyDescent="0.25">
      <c r="A4310" s="48"/>
      <c r="B4310" s="49"/>
      <c r="C4310" s="375" t="s">
        <v>65</v>
      </c>
      <c r="D4310" s="375"/>
      <c r="E4310" s="375"/>
      <c r="F4310" s="59"/>
      <c r="G4310" s="60"/>
      <c r="H4310" s="60"/>
      <c r="I4310" s="60"/>
      <c r="J4310" s="108">
        <v>5399.38</v>
      </c>
      <c r="K4310" s="60"/>
      <c r="L4310" s="61">
        <v>74.47</v>
      </c>
      <c r="M4310" s="60"/>
      <c r="N4310" s="62"/>
      <c r="AF4310" s="39"/>
      <c r="AG4310" s="47"/>
      <c r="AH4310" s="47"/>
      <c r="AM4310" s="3" t="s">
        <v>65</v>
      </c>
      <c r="AN4310" s="47"/>
      <c r="AO4310" s="47"/>
      <c r="AQ4310" s="47"/>
    </row>
    <row r="4311" spans="1:43" s="4" customFormat="1" ht="15" x14ac:dyDescent="0.25">
      <c r="A4311" s="56"/>
      <c r="B4311" s="49"/>
      <c r="C4311" s="372" t="s">
        <v>66</v>
      </c>
      <c r="D4311" s="372"/>
      <c r="E4311" s="372"/>
      <c r="F4311" s="51"/>
      <c r="G4311" s="52"/>
      <c r="H4311" s="52"/>
      <c r="I4311" s="52"/>
      <c r="J4311" s="57"/>
      <c r="K4311" s="52"/>
      <c r="L4311" s="53">
        <v>34.53</v>
      </c>
      <c r="M4311" s="52"/>
      <c r="N4311" s="55">
        <v>1207.17</v>
      </c>
      <c r="AF4311" s="39"/>
      <c r="AG4311" s="47"/>
      <c r="AH4311" s="47"/>
      <c r="AL4311" s="3" t="s">
        <v>66</v>
      </c>
      <c r="AN4311" s="47"/>
      <c r="AO4311" s="47"/>
      <c r="AQ4311" s="47"/>
    </row>
    <row r="4312" spans="1:43" s="4" customFormat="1" ht="23.25" x14ac:dyDescent="0.25">
      <c r="A4312" s="56"/>
      <c r="B4312" s="49" t="s">
        <v>718</v>
      </c>
      <c r="C4312" s="372" t="s">
        <v>719</v>
      </c>
      <c r="D4312" s="372"/>
      <c r="E4312" s="372"/>
      <c r="F4312" s="51" t="s">
        <v>69</v>
      </c>
      <c r="G4312" s="63">
        <v>117</v>
      </c>
      <c r="H4312" s="52"/>
      <c r="I4312" s="63">
        <v>117</v>
      </c>
      <c r="J4312" s="57"/>
      <c r="K4312" s="52"/>
      <c r="L4312" s="53">
        <v>40.4</v>
      </c>
      <c r="M4312" s="52"/>
      <c r="N4312" s="55">
        <v>1412.39</v>
      </c>
      <c r="AF4312" s="39"/>
      <c r="AG4312" s="47"/>
      <c r="AH4312" s="47"/>
      <c r="AL4312" s="3" t="s">
        <v>719</v>
      </c>
      <c r="AN4312" s="47"/>
      <c r="AO4312" s="47"/>
      <c r="AQ4312" s="47"/>
    </row>
    <row r="4313" spans="1:43" s="4" customFormat="1" ht="23.25" x14ac:dyDescent="0.25">
      <c r="A4313" s="56"/>
      <c r="B4313" s="49" t="s">
        <v>720</v>
      </c>
      <c r="C4313" s="372" t="s">
        <v>721</v>
      </c>
      <c r="D4313" s="372"/>
      <c r="E4313" s="372"/>
      <c r="F4313" s="51" t="s">
        <v>69</v>
      </c>
      <c r="G4313" s="63">
        <v>74</v>
      </c>
      <c r="H4313" s="52"/>
      <c r="I4313" s="63">
        <v>74</v>
      </c>
      <c r="J4313" s="57"/>
      <c r="K4313" s="52"/>
      <c r="L4313" s="53">
        <v>25.55</v>
      </c>
      <c r="M4313" s="52"/>
      <c r="N4313" s="64">
        <v>893.31</v>
      </c>
      <c r="AF4313" s="39"/>
      <c r="AG4313" s="47"/>
      <c r="AH4313" s="47"/>
      <c r="AL4313" s="3" t="s">
        <v>721</v>
      </c>
      <c r="AN4313" s="47"/>
      <c r="AO4313" s="47"/>
      <c r="AQ4313" s="47"/>
    </row>
    <row r="4314" spans="1:43" s="4" customFormat="1" ht="15" x14ac:dyDescent="0.25">
      <c r="A4314" s="65"/>
      <c r="B4314" s="66"/>
      <c r="C4314" s="374" t="s">
        <v>72</v>
      </c>
      <c r="D4314" s="374"/>
      <c r="E4314" s="374"/>
      <c r="F4314" s="42"/>
      <c r="G4314" s="43"/>
      <c r="H4314" s="43"/>
      <c r="I4314" s="43"/>
      <c r="J4314" s="45"/>
      <c r="K4314" s="43"/>
      <c r="L4314" s="67">
        <v>140.41999999999999</v>
      </c>
      <c r="M4314" s="60"/>
      <c r="N4314" s="46"/>
      <c r="AF4314" s="39"/>
      <c r="AG4314" s="47"/>
      <c r="AH4314" s="47"/>
      <c r="AN4314" s="47" t="s">
        <v>72</v>
      </c>
      <c r="AO4314" s="47"/>
      <c r="AQ4314" s="47"/>
    </row>
    <row r="4315" spans="1:43" s="4" customFormat="1" ht="45.75" x14ac:dyDescent="0.25">
      <c r="A4315" s="40" t="s">
        <v>1366</v>
      </c>
      <c r="B4315" s="41" t="s">
        <v>723</v>
      </c>
      <c r="C4315" s="374" t="s">
        <v>724</v>
      </c>
      <c r="D4315" s="374"/>
      <c r="E4315" s="374"/>
      <c r="F4315" s="42" t="s">
        <v>231</v>
      </c>
      <c r="G4315" s="43">
        <v>12.096</v>
      </c>
      <c r="H4315" s="44">
        <v>1</v>
      </c>
      <c r="I4315" s="116">
        <v>12.096</v>
      </c>
      <c r="J4315" s="67">
        <v>124.92</v>
      </c>
      <c r="K4315" s="43"/>
      <c r="L4315" s="105">
        <v>1511.03</v>
      </c>
      <c r="M4315" s="43"/>
      <c r="N4315" s="46"/>
      <c r="AF4315" s="39"/>
      <c r="AG4315" s="47"/>
      <c r="AH4315" s="47" t="s">
        <v>724</v>
      </c>
      <c r="AN4315" s="47"/>
      <c r="AO4315" s="47"/>
      <c r="AQ4315" s="47"/>
    </row>
    <row r="4316" spans="1:43" s="4" customFormat="1" ht="15" x14ac:dyDescent="0.25">
      <c r="A4316" s="65"/>
      <c r="B4316" s="66"/>
      <c r="C4316" s="374" t="s">
        <v>72</v>
      </c>
      <c r="D4316" s="374"/>
      <c r="E4316" s="374"/>
      <c r="F4316" s="42"/>
      <c r="G4316" s="43"/>
      <c r="H4316" s="43"/>
      <c r="I4316" s="43"/>
      <c r="J4316" s="45"/>
      <c r="K4316" s="43"/>
      <c r="L4316" s="105">
        <v>1511.03</v>
      </c>
      <c r="M4316" s="60"/>
      <c r="N4316" s="46"/>
      <c r="AF4316" s="39"/>
      <c r="AG4316" s="47"/>
      <c r="AH4316" s="47"/>
      <c r="AN4316" s="47" t="s">
        <v>72</v>
      </c>
      <c r="AO4316" s="47"/>
      <c r="AQ4316" s="47"/>
    </row>
    <row r="4317" spans="1:43" s="4" customFormat="1" ht="45.75" x14ac:dyDescent="0.25">
      <c r="A4317" s="40" t="s">
        <v>1367</v>
      </c>
      <c r="B4317" s="41" t="s">
        <v>714</v>
      </c>
      <c r="C4317" s="374" t="s">
        <v>727</v>
      </c>
      <c r="D4317" s="374"/>
      <c r="E4317" s="374"/>
      <c r="F4317" s="42" t="s">
        <v>716</v>
      </c>
      <c r="G4317" s="43">
        <v>1.2E-2</v>
      </c>
      <c r="H4317" s="44">
        <v>1</v>
      </c>
      <c r="I4317" s="116">
        <v>1.2E-2</v>
      </c>
      <c r="J4317" s="45"/>
      <c r="K4317" s="43"/>
      <c r="L4317" s="45"/>
      <c r="M4317" s="43"/>
      <c r="N4317" s="46"/>
      <c r="AF4317" s="39"/>
      <c r="AG4317" s="47"/>
      <c r="AH4317" s="47" t="s">
        <v>727</v>
      </c>
      <c r="AN4317" s="47"/>
      <c r="AO4317" s="47"/>
      <c r="AQ4317" s="47"/>
    </row>
    <row r="4318" spans="1:43" s="4" customFormat="1" ht="15" x14ac:dyDescent="0.25">
      <c r="A4318" s="69"/>
      <c r="B4318" s="50"/>
      <c r="C4318" s="372" t="s">
        <v>2585</v>
      </c>
      <c r="D4318" s="372"/>
      <c r="E4318" s="372"/>
      <c r="F4318" s="372"/>
      <c r="G4318" s="372"/>
      <c r="H4318" s="372"/>
      <c r="I4318" s="372"/>
      <c r="J4318" s="372"/>
      <c r="K4318" s="372"/>
      <c r="L4318" s="372"/>
      <c r="M4318" s="372"/>
      <c r="N4318" s="377"/>
      <c r="AF4318" s="39"/>
      <c r="AG4318" s="47"/>
      <c r="AH4318" s="47"/>
      <c r="AI4318" s="3" t="s">
        <v>2585</v>
      </c>
      <c r="AN4318" s="47"/>
      <c r="AO4318" s="47"/>
      <c r="AQ4318" s="47"/>
    </row>
    <row r="4319" spans="1:43" s="4" customFormat="1" ht="22.5" x14ac:dyDescent="0.25">
      <c r="A4319" s="103"/>
      <c r="B4319" s="49" t="s">
        <v>217</v>
      </c>
      <c r="C4319" s="368" t="s">
        <v>218</v>
      </c>
      <c r="D4319" s="368"/>
      <c r="E4319" s="368"/>
      <c r="F4319" s="368"/>
      <c r="G4319" s="368"/>
      <c r="H4319" s="368"/>
      <c r="I4319" s="368"/>
      <c r="J4319" s="368"/>
      <c r="K4319" s="368"/>
      <c r="L4319" s="368"/>
      <c r="M4319" s="368"/>
      <c r="N4319" s="376"/>
      <c r="AF4319" s="39"/>
      <c r="AG4319" s="47"/>
      <c r="AH4319" s="47"/>
      <c r="AJ4319" s="3" t="s">
        <v>218</v>
      </c>
      <c r="AN4319" s="47"/>
      <c r="AO4319" s="47"/>
      <c r="AQ4319" s="47"/>
    </row>
    <row r="4320" spans="1:43" s="4" customFormat="1" ht="15" x14ac:dyDescent="0.25">
      <c r="A4320" s="48"/>
      <c r="B4320" s="49" t="s">
        <v>58</v>
      </c>
      <c r="C4320" s="372" t="s">
        <v>62</v>
      </c>
      <c r="D4320" s="372"/>
      <c r="E4320" s="372"/>
      <c r="F4320" s="51"/>
      <c r="G4320" s="52"/>
      <c r="H4320" s="52"/>
      <c r="I4320" s="52"/>
      <c r="J4320" s="107">
        <v>2090.62</v>
      </c>
      <c r="K4320" s="54">
        <v>1.1499999999999999</v>
      </c>
      <c r="L4320" s="53">
        <v>28.85</v>
      </c>
      <c r="M4320" s="54">
        <v>34.96</v>
      </c>
      <c r="N4320" s="55">
        <v>1008.6</v>
      </c>
      <c r="AF4320" s="39"/>
      <c r="AG4320" s="47"/>
      <c r="AH4320" s="47"/>
      <c r="AK4320" s="3" t="s">
        <v>62</v>
      </c>
      <c r="AN4320" s="47"/>
      <c r="AO4320" s="47"/>
      <c r="AQ4320" s="47"/>
    </row>
    <row r="4321" spans="1:43" s="4" customFormat="1" ht="15" x14ac:dyDescent="0.25">
      <c r="A4321" s="48"/>
      <c r="B4321" s="49" t="s">
        <v>73</v>
      </c>
      <c r="C4321" s="372" t="s">
        <v>175</v>
      </c>
      <c r="D4321" s="372"/>
      <c r="E4321" s="372"/>
      <c r="F4321" s="51"/>
      <c r="G4321" s="52"/>
      <c r="H4321" s="52"/>
      <c r="I4321" s="52"/>
      <c r="J4321" s="107">
        <v>3282.3</v>
      </c>
      <c r="K4321" s="54">
        <v>1.1499999999999999</v>
      </c>
      <c r="L4321" s="53">
        <v>45.3</v>
      </c>
      <c r="M4321" s="52"/>
      <c r="N4321" s="58"/>
      <c r="AF4321" s="39"/>
      <c r="AG4321" s="47"/>
      <c r="AH4321" s="47"/>
      <c r="AK4321" s="3" t="s">
        <v>175</v>
      </c>
      <c r="AN4321" s="47"/>
      <c r="AO4321" s="47"/>
      <c r="AQ4321" s="47"/>
    </row>
    <row r="4322" spans="1:43" s="4" customFormat="1" ht="15" x14ac:dyDescent="0.25">
      <c r="A4322" s="48"/>
      <c r="B4322" s="49" t="s">
        <v>78</v>
      </c>
      <c r="C4322" s="372" t="s">
        <v>176</v>
      </c>
      <c r="D4322" s="372"/>
      <c r="E4322" s="372"/>
      <c r="F4322" s="51"/>
      <c r="G4322" s="52"/>
      <c r="H4322" s="52"/>
      <c r="I4322" s="52"/>
      <c r="J4322" s="53">
        <v>411.71</v>
      </c>
      <c r="K4322" s="54">
        <v>1.1499999999999999</v>
      </c>
      <c r="L4322" s="53">
        <v>5.68</v>
      </c>
      <c r="M4322" s="54">
        <v>34.96</v>
      </c>
      <c r="N4322" s="64">
        <v>198.57</v>
      </c>
      <c r="AF4322" s="39"/>
      <c r="AG4322" s="47"/>
      <c r="AH4322" s="47"/>
      <c r="AK4322" s="3" t="s">
        <v>176</v>
      </c>
      <c r="AN4322" s="47"/>
      <c r="AO4322" s="47"/>
      <c r="AQ4322" s="47"/>
    </row>
    <row r="4323" spans="1:43" s="4" customFormat="1" ht="15" x14ac:dyDescent="0.25">
      <c r="A4323" s="48"/>
      <c r="B4323" s="49" t="s">
        <v>122</v>
      </c>
      <c r="C4323" s="372" t="s">
        <v>177</v>
      </c>
      <c r="D4323" s="372"/>
      <c r="E4323" s="372"/>
      <c r="F4323" s="51"/>
      <c r="G4323" s="52"/>
      <c r="H4323" s="52"/>
      <c r="I4323" s="52"/>
      <c r="J4323" s="53">
        <v>26.46</v>
      </c>
      <c r="K4323" s="52"/>
      <c r="L4323" s="53">
        <v>0.32</v>
      </c>
      <c r="M4323" s="52"/>
      <c r="N4323" s="58"/>
      <c r="AF4323" s="39"/>
      <c r="AG4323" s="47"/>
      <c r="AH4323" s="47"/>
      <c r="AK4323" s="3" t="s">
        <v>177</v>
      </c>
      <c r="AN4323" s="47"/>
      <c r="AO4323" s="47"/>
      <c r="AQ4323" s="47"/>
    </row>
    <row r="4324" spans="1:43" s="4" customFormat="1" ht="15" x14ac:dyDescent="0.25">
      <c r="A4324" s="56"/>
      <c r="B4324" s="49"/>
      <c r="C4324" s="372" t="s">
        <v>63</v>
      </c>
      <c r="D4324" s="372"/>
      <c r="E4324" s="372"/>
      <c r="F4324" s="51" t="s">
        <v>64</v>
      </c>
      <c r="G4324" s="54">
        <v>225.04</v>
      </c>
      <c r="H4324" s="54">
        <v>1.1499999999999999</v>
      </c>
      <c r="I4324" s="117">
        <v>3.1055519999999999</v>
      </c>
      <c r="J4324" s="57"/>
      <c r="K4324" s="52"/>
      <c r="L4324" s="57"/>
      <c r="M4324" s="52"/>
      <c r="N4324" s="58"/>
      <c r="AF4324" s="39"/>
      <c r="AG4324" s="47"/>
      <c r="AH4324" s="47"/>
      <c r="AL4324" s="3" t="s">
        <v>63</v>
      </c>
      <c r="AN4324" s="47"/>
      <c r="AO4324" s="47"/>
      <c r="AQ4324" s="47"/>
    </row>
    <row r="4325" spans="1:43" s="4" customFormat="1" ht="15" x14ac:dyDescent="0.25">
      <c r="A4325" s="56"/>
      <c r="B4325" s="49"/>
      <c r="C4325" s="372" t="s">
        <v>178</v>
      </c>
      <c r="D4325" s="372"/>
      <c r="E4325" s="372"/>
      <c r="F4325" s="51" t="s">
        <v>64</v>
      </c>
      <c r="G4325" s="54">
        <v>30.76</v>
      </c>
      <c r="H4325" s="54">
        <v>1.1499999999999999</v>
      </c>
      <c r="I4325" s="117">
        <v>0.42448799999999998</v>
      </c>
      <c r="J4325" s="57"/>
      <c r="K4325" s="52"/>
      <c r="L4325" s="57"/>
      <c r="M4325" s="52"/>
      <c r="N4325" s="58"/>
      <c r="AF4325" s="39"/>
      <c r="AG4325" s="47"/>
      <c r="AH4325" s="47"/>
      <c r="AL4325" s="3" t="s">
        <v>178</v>
      </c>
      <c r="AN4325" s="47"/>
      <c r="AO4325" s="47"/>
      <c r="AQ4325" s="47"/>
    </row>
    <row r="4326" spans="1:43" s="4" customFormat="1" ht="15" x14ac:dyDescent="0.25">
      <c r="A4326" s="48"/>
      <c r="B4326" s="49"/>
      <c r="C4326" s="375" t="s">
        <v>65</v>
      </c>
      <c r="D4326" s="375"/>
      <c r="E4326" s="375"/>
      <c r="F4326" s="59"/>
      <c r="G4326" s="60"/>
      <c r="H4326" s="60"/>
      <c r="I4326" s="60"/>
      <c r="J4326" s="108">
        <v>5399.38</v>
      </c>
      <c r="K4326" s="60"/>
      <c r="L4326" s="61">
        <v>74.47</v>
      </c>
      <c r="M4326" s="60"/>
      <c r="N4326" s="62"/>
      <c r="AF4326" s="39"/>
      <c r="AG4326" s="47"/>
      <c r="AH4326" s="47"/>
      <c r="AM4326" s="3" t="s">
        <v>65</v>
      </c>
      <c r="AN4326" s="47"/>
      <c r="AO4326" s="47"/>
      <c r="AQ4326" s="47"/>
    </row>
    <row r="4327" spans="1:43" s="4" customFormat="1" ht="15" x14ac:dyDescent="0.25">
      <c r="A4327" s="56"/>
      <c r="B4327" s="49"/>
      <c r="C4327" s="372" t="s">
        <v>66</v>
      </c>
      <c r="D4327" s="372"/>
      <c r="E4327" s="372"/>
      <c r="F4327" s="51"/>
      <c r="G4327" s="52"/>
      <c r="H4327" s="52"/>
      <c r="I4327" s="52"/>
      <c r="J4327" s="57"/>
      <c r="K4327" s="52"/>
      <c r="L4327" s="53">
        <v>34.53</v>
      </c>
      <c r="M4327" s="52"/>
      <c r="N4327" s="55">
        <v>1207.17</v>
      </c>
      <c r="AF4327" s="39"/>
      <c r="AG4327" s="47"/>
      <c r="AH4327" s="47"/>
      <c r="AL4327" s="3" t="s">
        <v>66</v>
      </c>
      <c r="AN4327" s="47"/>
      <c r="AO4327" s="47"/>
      <c r="AQ4327" s="47"/>
    </row>
    <row r="4328" spans="1:43" s="4" customFormat="1" ht="23.25" x14ac:dyDescent="0.25">
      <c r="A4328" s="56"/>
      <c r="B4328" s="49" t="s">
        <v>718</v>
      </c>
      <c r="C4328" s="372" t="s">
        <v>719</v>
      </c>
      <c r="D4328" s="372"/>
      <c r="E4328" s="372"/>
      <c r="F4328" s="51" t="s">
        <v>69</v>
      </c>
      <c r="G4328" s="63">
        <v>117</v>
      </c>
      <c r="H4328" s="52"/>
      <c r="I4328" s="63">
        <v>117</v>
      </c>
      <c r="J4328" s="57"/>
      <c r="K4328" s="52"/>
      <c r="L4328" s="53">
        <v>40.4</v>
      </c>
      <c r="M4328" s="52"/>
      <c r="N4328" s="55">
        <v>1412.39</v>
      </c>
      <c r="AF4328" s="39"/>
      <c r="AG4328" s="47"/>
      <c r="AH4328" s="47"/>
      <c r="AL4328" s="3" t="s">
        <v>719</v>
      </c>
      <c r="AN4328" s="47"/>
      <c r="AO4328" s="47"/>
      <c r="AQ4328" s="47"/>
    </row>
    <row r="4329" spans="1:43" s="4" customFormat="1" ht="23.25" x14ac:dyDescent="0.25">
      <c r="A4329" s="56"/>
      <c r="B4329" s="49" t="s">
        <v>720</v>
      </c>
      <c r="C4329" s="372" t="s">
        <v>721</v>
      </c>
      <c r="D4329" s="372"/>
      <c r="E4329" s="372"/>
      <c r="F4329" s="51" t="s">
        <v>69</v>
      </c>
      <c r="G4329" s="63">
        <v>74</v>
      </c>
      <c r="H4329" s="52"/>
      <c r="I4329" s="63">
        <v>74</v>
      </c>
      <c r="J4329" s="57"/>
      <c r="K4329" s="52"/>
      <c r="L4329" s="53">
        <v>25.55</v>
      </c>
      <c r="M4329" s="52"/>
      <c r="N4329" s="64">
        <v>893.31</v>
      </c>
      <c r="AF4329" s="39"/>
      <c r="AG4329" s="47"/>
      <c r="AH4329" s="47"/>
      <c r="AL4329" s="3" t="s">
        <v>721</v>
      </c>
      <c r="AN4329" s="47"/>
      <c r="AO4329" s="47"/>
      <c r="AQ4329" s="47"/>
    </row>
    <row r="4330" spans="1:43" s="4" customFormat="1" ht="15" x14ac:dyDescent="0.25">
      <c r="A4330" s="65"/>
      <c r="B4330" s="66"/>
      <c r="C4330" s="374" t="s">
        <v>72</v>
      </c>
      <c r="D4330" s="374"/>
      <c r="E4330" s="374"/>
      <c r="F4330" s="42"/>
      <c r="G4330" s="43"/>
      <c r="H4330" s="43"/>
      <c r="I4330" s="43"/>
      <c r="J4330" s="45"/>
      <c r="K4330" s="43"/>
      <c r="L4330" s="67">
        <v>140.41999999999999</v>
      </c>
      <c r="M4330" s="60"/>
      <c r="N4330" s="46"/>
      <c r="AF4330" s="39"/>
      <c r="AG4330" s="47"/>
      <c r="AH4330" s="47"/>
      <c r="AN4330" s="47" t="s">
        <v>72</v>
      </c>
      <c r="AO4330" s="47"/>
      <c r="AQ4330" s="47"/>
    </row>
    <row r="4331" spans="1:43" s="4" customFormat="1" ht="45.75" x14ac:dyDescent="0.25">
      <c r="A4331" s="40" t="s">
        <v>1368</v>
      </c>
      <c r="B4331" s="41" t="s">
        <v>723</v>
      </c>
      <c r="C4331" s="374" t="s">
        <v>724</v>
      </c>
      <c r="D4331" s="374"/>
      <c r="E4331" s="374"/>
      <c r="F4331" s="42" t="s">
        <v>231</v>
      </c>
      <c r="G4331" s="43">
        <v>12.096</v>
      </c>
      <c r="H4331" s="44">
        <v>1</v>
      </c>
      <c r="I4331" s="116">
        <v>12.096</v>
      </c>
      <c r="J4331" s="67">
        <v>124.92</v>
      </c>
      <c r="K4331" s="43"/>
      <c r="L4331" s="105">
        <v>1511.03</v>
      </c>
      <c r="M4331" s="43"/>
      <c r="N4331" s="46"/>
      <c r="AF4331" s="39"/>
      <c r="AG4331" s="47"/>
      <c r="AH4331" s="47" t="s">
        <v>724</v>
      </c>
      <c r="AN4331" s="47"/>
      <c r="AO4331" s="47"/>
      <c r="AQ4331" s="47"/>
    </row>
    <row r="4332" spans="1:43" s="4" customFormat="1" ht="15" x14ac:dyDescent="0.25">
      <c r="A4332" s="65"/>
      <c r="B4332" s="66"/>
      <c r="C4332" s="374" t="s">
        <v>72</v>
      </c>
      <c r="D4332" s="374"/>
      <c r="E4332" s="374"/>
      <c r="F4332" s="42"/>
      <c r="G4332" s="43"/>
      <c r="H4332" s="43"/>
      <c r="I4332" s="43"/>
      <c r="J4332" s="45"/>
      <c r="K4332" s="43"/>
      <c r="L4332" s="105">
        <v>1511.03</v>
      </c>
      <c r="M4332" s="60"/>
      <c r="N4332" s="46"/>
      <c r="AF4332" s="39"/>
      <c r="AG4332" s="47"/>
      <c r="AH4332" s="47"/>
      <c r="AN4332" s="47" t="s">
        <v>72</v>
      </c>
      <c r="AO4332" s="47"/>
      <c r="AQ4332" s="47"/>
    </row>
    <row r="4333" spans="1:43" s="4" customFormat="1" ht="56.25" x14ac:dyDescent="0.25">
      <c r="A4333" s="40" t="s">
        <v>1369</v>
      </c>
      <c r="B4333" s="41" t="s">
        <v>730</v>
      </c>
      <c r="C4333" s="374" t="s">
        <v>731</v>
      </c>
      <c r="D4333" s="374"/>
      <c r="E4333" s="374"/>
      <c r="F4333" s="42" t="s">
        <v>732</v>
      </c>
      <c r="G4333" s="43">
        <v>0.12</v>
      </c>
      <c r="H4333" s="44">
        <v>1</v>
      </c>
      <c r="I4333" s="68">
        <v>0.12</v>
      </c>
      <c r="J4333" s="45"/>
      <c r="K4333" s="43"/>
      <c r="L4333" s="45"/>
      <c r="M4333" s="43"/>
      <c r="N4333" s="46"/>
      <c r="AF4333" s="39"/>
      <c r="AG4333" s="47"/>
      <c r="AH4333" s="47" t="s">
        <v>731</v>
      </c>
      <c r="AN4333" s="47"/>
      <c r="AO4333" s="47"/>
      <c r="AQ4333" s="47"/>
    </row>
    <row r="4334" spans="1:43" s="4" customFormat="1" ht="15" x14ac:dyDescent="0.25">
      <c r="A4334" s="69"/>
      <c r="B4334" s="50"/>
      <c r="C4334" s="372" t="s">
        <v>2164</v>
      </c>
      <c r="D4334" s="372"/>
      <c r="E4334" s="372"/>
      <c r="F4334" s="372"/>
      <c r="G4334" s="372"/>
      <c r="H4334" s="372"/>
      <c r="I4334" s="372"/>
      <c r="J4334" s="372"/>
      <c r="K4334" s="372"/>
      <c r="L4334" s="372"/>
      <c r="M4334" s="372"/>
      <c r="N4334" s="377"/>
      <c r="AF4334" s="39"/>
      <c r="AG4334" s="47"/>
      <c r="AH4334" s="47"/>
      <c r="AI4334" s="3" t="s">
        <v>2164</v>
      </c>
      <c r="AN4334" s="47"/>
      <c r="AO4334" s="47"/>
      <c r="AQ4334" s="47"/>
    </row>
    <row r="4335" spans="1:43" s="4" customFormat="1" ht="22.5" x14ac:dyDescent="0.25">
      <c r="A4335" s="103"/>
      <c r="B4335" s="49" t="s">
        <v>217</v>
      </c>
      <c r="C4335" s="368" t="s">
        <v>218</v>
      </c>
      <c r="D4335" s="368"/>
      <c r="E4335" s="368"/>
      <c r="F4335" s="368"/>
      <c r="G4335" s="368"/>
      <c r="H4335" s="368"/>
      <c r="I4335" s="368"/>
      <c r="J4335" s="368"/>
      <c r="K4335" s="368"/>
      <c r="L4335" s="368"/>
      <c r="M4335" s="368"/>
      <c r="N4335" s="376"/>
      <c r="AF4335" s="39"/>
      <c r="AG4335" s="47"/>
      <c r="AH4335" s="47"/>
      <c r="AJ4335" s="3" t="s">
        <v>218</v>
      </c>
      <c r="AN4335" s="47"/>
      <c r="AO4335" s="47"/>
      <c r="AQ4335" s="47"/>
    </row>
    <row r="4336" spans="1:43" s="4" customFormat="1" ht="15" x14ac:dyDescent="0.25">
      <c r="A4336" s="48"/>
      <c r="B4336" s="49" t="s">
        <v>58</v>
      </c>
      <c r="C4336" s="372" t="s">
        <v>62</v>
      </c>
      <c r="D4336" s="372"/>
      <c r="E4336" s="372"/>
      <c r="F4336" s="51"/>
      <c r="G4336" s="52"/>
      <c r="H4336" s="52"/>
      <c r="I4336" s="52"/>
      <c r="J4336" s="53">
        <v>689.47</v>
      </c>
      <c r="K4336" s="54">
        <v>1.1499999999999999</v>
      </c>
      <c r="L4336" s="53">
        <v>95.15</v>
      </c>
      <c r="M4336" s="54">
        <v>34.96</v>
      </c>
      <c r="N4336" s="55">
        <v>3326.44</v>
      </c>
      <c r="AF4336" s="39"/>
      <c r="AG4336" s="47"/>
      <c r="AH4336" s="47"/>
      <c r="AK4336" s="3" t="s">
        <v>62</v>
      </c>
      <c r="AN4336" s="47"/>
      <c r="AO4336" s="47"/>
      <c r="AQ4336" s="47"/>
    </row>
    <row r="4337" spans="1:43" s="4" customFormat="1" ht="15" x14ac:dyDescent="0.25">
      <c r="A4337" s="48"/>
      <c r="B4337" s="49" t="s">
        <v>73</v>
      </c>
      <c r="C4337" s="372" t="s">
        <v>175</v>
      </c>
      <c r="D4337" s="372"/>
      <c r="E4337" s="372"/>
      <c r="F4337" s="51"/>
      <c r="G4337" s="52"/>
      <c r="H4337" s="52"/>
      <c r="I4337" s="52"/>
      <c r="J4337" s="53">
        <v>72.67</v>
      </c>
      <c r="K4337" s="54">
        <v>1.1499999999999999</v>
      </c>
      <c r="L4337" s="53">
        <v>10.029999999999999</v>
      </c>
      <c r="M4337" s="52"/>
      <c r="N4337" s="58"/>
      <c r="AF4337" s="39"/>
      <c r="AG4337" s="47"/>
      <c r="AH4337" s="47"/>
      <c r="AK4337" s="3" t="s">
        <v>175</v>
      </c>
      <c r="AN4337" s="47"/>
      <c r="AO4337" s="47"/>
      <c r="AQ4337" s="47"/>
    </row>
    <row r="4338" spans="1:43" s="4" customFormat="1" ht="15" x14ac:dyDescent="0.25">
      <c r="A4338" s="48"/>
      <c r="B4338" s="49" t="s">
        <v>78</v>
      </c>
      <c r="C4338" s="372" t="s">
        <v>176</v>
      </c>
      <c r="D4338" s="372"/>
      <c r="E4338" s="372"/>
      <c r="F4338" s="51"/>
      <c r="G4338" s="52"/>
      <c r="H4338" s="52"/>
      <c r="I4338" s="52"/>
      <c r="J4338" s="53">
        <v>0.41</v>
      </c>
      <c r="K4338" s="54">
        <v>1.1499999999999999</v>
      </c>
      <c r="L4338" s="53">
        <v>0.06</v>
      </c>
      <c r="M4338" s="54">
        <v>34.96</v>
      </c>
      <c r="N4338" s="64">
        <v>2.1</v>
      </c>
      <c r="AF4338" s="39"/>
      <c r="AG4338" s="47"/>
      <c r="AH4338" s="47"/>
      <c r="AK4338" s="3" t="s">
        <v>176</v>
      </c>
      <c r="AN4338" s="47"/>
      <c r="AO4338" s="47"/>
      <c r="AQ4338" s="47"/>
    </row>
    <row r="4339" spans="1:43" s="4" customFormat="1" ht="15" x14ac:dyDescent="0.25">
      <c r="A4339" s="48"/>
      <c r="B4339" s="49" t="s">
        <v>122</v>
      </c>
      <c r="C4339" s="372" t="s">
        <v>177</v>
      </c>
      <c r="D4339" s="372"/>
      <c r="E4339" s="372"/>
      <c r="F4339" s="51"/>
      <c r="G4339" s="52"/>
      <c r="H4339" s="52"/>
      <c r="I4339" s="52"/>
      <c r="J4339" s="53">
        <v>484.59</v>
      </c>
      <c r="K4339" s="52"/>
      <c r="L4339" s="53">
        <v>58.15</v>
      </c>
      <c r="M4339" s="52"/>
      <c r="N4339" s="58"/>
      <c r="AF4339" s="39"/>
      <c r="AG4339" s="47"/>
      <c r="AH4339" s="47"/>
      <c r="AK4339" s="3" t="s">
        <v>177</v>
      </c>
      <c r="AN4339" s="47"/>
      <c r="AO4339" s="47"/>
      <c r="AQ4339" s="47"/>
    </row>
    <row r="4340" spans="1:43" s="4" customFormat="1" ht="15" x14ac:dyDescent="0.25">
      <c r="A4340" s="56"/>
      <c r="B4340" s="49"/>
      <c r="C4340" s="372" t="s">
        <v>63</v>
      </c>
      <c r="D4340" s="372"/>
      <c r="E4340" s="372"/>
      <c r="F4340" s="51" t="s">
        <v>64</v>
      </c>
      <c r="G4340" s="54">
        <v>71.67</v>
      </c>
      <c r="H4340" s="54">
        <v>1.1499999999999999</v>
      </c>
      <c r="I4340" s="114">
        <v>9.8904599999999991</v>
      </c>
      <c r="J4340" s="57"/>
      <c r="K4340" s="52"/>
      <c r="L4340" s="57"/>
      <c r="M4340" s="52"/>
      <c r="N4340" s="58"/>
      <c r="AF4340" s="39"/>
      <c r="AG4340" s="47"/>
      <c r="AH4340" s="47"/>
      <c r="AL4340" s="3" t="s">
        <v>63</v>
      </c>
      <c r="AN4340" s="47"/>
      <c r="AO4340" s="47"/>
      <c r="AQ4340" s="47"/>
    </row>
    <row r="4341" spans="1:43" s="4" customFormat="1" ht="15" x14ac:dyDescent="0.25">
      <c r="A4341" s="56"/>
      <c r="B4341" s="49"/>
      <c r="C4341" s="372" t="s">
        <v>178</v>
      </c>
      <c r="D4341" s="372"/>
      <c r="E4341" s="372"/>
      <c r="F4341" s="51" t="s">
        <v>64</v>
      </c>
      <c r="G4341" s="54">
        <v>0.03</v>
      </c>
      <c r="H4341" s="54">
        <v>1.1499999999999999</v>
      </c>
      <c r="I4341" s="114">
        <v>4.1399999999999996E-3</v>
      </c>
      <c r="J4341" s="57"/>
      <c r="K4341" s="52"/>
      <c r="L4341" s="57"/>
      <c r="M4341" s="52"/>
      <c r="N4341" s="58"/>
      <c r="AF4341" s="39"/>
      <c r="AG4341" s="47"/>
      <c r="AH4341" s="47"/>
      <c r="AL4341" s="3" t="s">
        <v>178</v>
      </c>
      <c r="AN4341" s="47"/>
      <c r="AO4341" s="47"/>
      <c r="AQ4341" s="47"/>
    </row>
    <row r="4342" spans="1:43" s="4" customFormat="1" ht="15" x14ac:dyDescent="0.25">
      <c r="A4342" s="48"/>
      <c r="B4342" s="49"/>
      <c r="C4342" s="375" t="s">
        <v>65</v>
      </c>
      <c r="D4342" s="375"/>
      <c r="E4342" s="375"/>
      <c r="F4342" s="59"/>
      <c r="G4342" s="60"/>
      <c r="H4342" s="60"/>
      <c r="I4342" s="60"/>
      <c r="J4342" s="108">
        <v>1246.73</v>
      </c>
      <c r="K4342" s="60"/>
      <c r="L4342" s="61">
        <v>163.33000000000001</v>
      </c>
      <c r="M4342" s="60"/>
      <c r="N4342" s="62"/>
      <c r="AF4342" s="39"/>
      <c r="AG4342" s="47"/>
      <c r="AH4342" s="47"/>
      <c r="AM4342" s="3" t="s">
        <v>65</v>
      </c>
      <c r="AN4342" s="47"/>
      <c r="AO4342" s="47"/>
      <c r="AQ4342" s="47"/>
    </row>
    <row r="4343" spans="1:43" s="4" customFormat="1" ht="15" x14ac:dyDescent="0.25">
      <c r="A4343" s="56"/>
      <c r="B4343" s="49"/>
      <c r="C4343" s="372" t="s">
        <v>66</v>
      </c>
      <c r="D4343" s="372"/>
      <c r="E4343" s="372"/>
      <c r="F4343" s="51"/>
      <c r="G4343" s="52"/>
      <c r="H4343" s="52"/>
      <c r="I4343" s="52"/>
      <c r="J4343" s="57"/>
      <c r="K4343" s="52"/>
      <c r="L4343" s="53">
        <v>95.21</v>
      </c>
      <c r="M4343" s="52"/>
      <c r="N4343" s="55">
        <v>3328.54</v>
      </c>
      <c r="AF4343" s="39"/>
      <c r="AG4343" s="47"/>
      <c r="AH4343" s="47"/>
      <c r="AL4343" s="3" t="s">
        <v>66</v>
      </c>
      <c r="AN4343" s="47"/>
      <c r="AO4343" s="47"/>
      <c r="AQ4343" s="47"/>
    </row>
    <row r="4344" spans="1:43" s="4" customFormat="1" ht="23.25" x14ac:dyDescent="0.25">
      <c r="A4344" s="56"/>
      <c r="B4344" s="49" t="s">
        <v>718</v>
      </c>
      <c r="C4344" s="372" t="s">
        <v>719</v>
      </c>
      <c r="D4344" s="372"/>
      <c r="E4344" s="372"/>
      <c r="F4344" s="51" t="s">
        <v>69</v>
      </c>
      <c r="G4344" s="63">
        <v>117</v>
      </c>
      <c r="H4344" s="52"/>
      <c r="I4344" s="63">
        <v>117</v>
      </c>
      <c r="J4344" s="57"/>
      <c r="K4344" s="52"/>
      <c r="L4344" s="53">
        <v>111.4</v>
      </c>
      <c r="M4344" s="52"/>
      <c r="N4344" s="55">
        <v>3894.39</v>
      </c>
      <c r="AF4344" s="39"/>
      <c r="AG4344" s="47"/>
      <c r="AH4344" s="47"/>
      <c r="AL4344" s="3" t="s">
        <v>719</v>
      </c>
      <c r="AN4344" s="47"/>
      <c r="AO4344" s="47"/>
      <c r="AQ4344" s="47"/>
    </row>
    <row r="4345" spans="1:43" s="4" customFormat="1" ht="23.25" x14ac:dyDescent="0.25">
      <c r="A4345" s="56"/>
      <c r="B4345" s="49" t="s">
        <v>720</v>
      </c>
      <c r="C4345" s="372" t="s">
        <v>721</v>
      </c>
      <c r="D4345" s="372"/>
      <c r="E4345" s="372"/>
      <c r="F4345" s="51" t="s">
        <v>69</v>
      </c>
      <c r="G4345" s="63">
        <v>74</v>
      </c>
      <c r="H4345" s="52"/>
      <c r="I4345" s="63">
        <v>74</v>
      </c>
      <c r="J4345" s="57"/>
      <c r="K4345" s="52"/>
      <c r="L4345" s="53">
        <v>70.459999999999994</v>
      </c>
      <c r="M4345" s="52"/>
      <c r="N4345" s="55">
        <v>2463.12</v>
      </c>
      <c r="AF4345" s="39"/>
      <c r="AG4345" s="47"/>
      <c r="AH4345" s="47"/>
      <c r="AL4345" s="3" t="s">
        <v>721</v>
      </c>
      <c r="AN4345" s="47"/>
      <c r="AO4345" s="47"/>
      <c r="AQ4345" s="47"/>
    </row>
    <row r="4346" spans="1:43" s="4" customFormat="1" ht="15" x14ac:dyDescent="0.25">
      <c r="A4346" s="65"/>
      <c r="B4346" s="66"/>
      <c r="C4346" s="374" t="s">
        <v>72</v>
      </c>
      <c r="D4346" s="374"/>
      <c r="E4346" s="374"/>
      <c r="F4346" s="42"/>
      <c r="G4346" s="43"/>
      <c r="H4346" s="43"/>
      <c r="I4346" s="43"/>
      <c r="J4346" s="45"/>
      <c r="K4346" s="43"/>
      <c r="L4346" s="67">
        <v>345.19</v>
      </c>
      <c r="M4346" s="60"/>
      <c r="N4346" s="46"/>
      <c r="AF4346" s="39"/>
      <c r="AG4346" s="47"/>
      <c r="AH4346" s="47"/>
      <c r="AN4346" s="47" t="s">
        <v>72</v>
      </c>
      <c r="AO4346" s="47"/>
      <c r="AQ4346" s="47"/>
    </row>
    <row r="4347" spans="1:43" s="4" customFormat="1" ht="45.75" x14ac:dyDescent="0.25">
      <c r="A4347" s="40" t="s">
        <v>1370</v>
      </c>
      <c r="B4347" s="41" t="s">
        <v>745</v>
      </c>
      <c r="C4347" s="374" t="s">
        <v>2518</v>
      </c>
      <c r="D4347" s="374"/>
      <c r="E4347" s="374"/>
      <c r="F4347" s="42" t="s">
        <v>318</v>
      </c>
      <c r="G4347" s="43">
        <v>0.48</v>
      </c>
      <c r="H4347" s="44">
        <v>1</v>
      </c>
      <c r="I4347" s="68">
        <v>0.48</v>
      </c>
      <c r="J4347" s="45"/>
      <c r="K4347" s="43"/>
      <c r="L4347" s="45"/>
      <c r="M4347" s="43"/>
      <c r="N4347" s="46"/>
      <c r="AF4347" s="39"/>
      <c r="AG4347" s="47"/>
      <c r="AH4347" s="47" t="s">
        <v>2518</v>
      </c>
      <c r="AN4347" s="47"/>
      <c r="AO4347" s="47"/>
      <c r="AQ4347" s="47"/>
    </row>
    <row r="4348" spans="1:43" s="4" customFormat="1" ht="15" x14ac:dyDescent="0.25">
      <c r="A4348" s="69"/>
      <c r="B4348" s="50"/>
      <c r="C4348" s="372" t="s">
        <v>2555</v>
      </c>
      <c r="D4348" s="372"/>
      <c r="E4348" s="372"/>
      <c r="F4348" s="372"/>
      <c r="G4348" s="372"/>
      <c r="H4348" s="372"/>
      <c r="I4348" s="372"/>
      <c r="J4348" s="372"/>
      <c r="K4348" s="372"/>
      <c r="L4348" s="372"/>
      <c r="M4348" s="372"/>
      <c r="N4348" s="377"/>
      <c r="AF4348" s="39"/>
      <c r="AG4348" s="47"/>
      <c r="AH4348" s="47"/>
      <c r="AI4348" s="3" t="s">
        <v>2555</v>
      </c>
      <c r="AN4348" s="47"/>
      <c r="AO4348" s="47"/>
      <c r="AQ4348" s="47"/>
    </row>
    <row r="4349" spans="1:43" s="4" customFormat="1" ht="22.5" x14ac:dyDescent="0.25">
      <c r="A4349" s="103"/>
      <c r="B4349" s="49" t="s">
        <v>217</v>
      </c>
      <c r="C4349" s="368" t="s">
        <v>218</v>
      </c>
      <c r="D4349" s="368"/>
      <c r="E4349" s="368"/>
      <c r="F4349" s="368"/>
      <c r="G4349" s="368"/>
      <c r="H4349" s="368"/>
      <c r="I4349" s="368"/>
      <c r="J4349" s="368"/>
      <c r="K4349" s="368"/>
      <c r="L4349" s="368"/>
      <c r="M4349" s="368"/>
      <c r="N4349" s="376"/>
      <c r="AF4349" s="39"/>
      <c r="AG4349" s="47"/>
      <c r="AH4349" s="47"/>
      <c r="AJ4349" s="3" t="s">
        <v>218</v>
      </c>
      <c r="AN4349" s="47"/>
      <c r="AO4349" s="47"/>
      <c r="AQ4349" s="47"/>
    </row>
    <row r="4350" spans="1:43" s="4" customFormat="1" ht="15" x14ac:dyDescent="0.25">
      <c r="A4350" s="48"/>
      <c r="B4350" s="49" t="s">
        <v>58</v>
      </c>
      <c r="C4350" s="372" t="s">
        <v>62</v>
      </c>
      <c r="D4350" s="372"/>
      <c r="E4350" s="372"/>
      <c r="F4350" s="51"/>
      <c r="G4350" s="52"/>
      <c r="H4350" s="52"/>
      <c r="I4350" s="52"/>
      <c r="J4350" s="53">
        <v>1.19</v>
      </c>
      <c r="K4350" s="54">
        <v>1.1499999999999999</v>
      </c>
      <c r="L4350" s="53">
        <v>0.66</v>
      </c>
      <c r="M4350" s="54">
        <v>34.96</v>
      </c>
      <c r="N4350" s="64">
        <v>23.07</v>
      </c>
      <c r="AF4350" s="39"/>
      <c r="AG4350" s="47"/>
      <c r="AH4350" s="47"/>
      <c r="AK4350" s="3" t="s">
        <v>62</v>
      </c>
      <c r="AN4350" s="47"/>
      <c r="AO4350" s="47"/>
      <c r="AQ4350" s="47"/>
    </row>
    <row r="4351" spans="1:43" s="4" customFormat="1" ht="15" x14ac:dyDescent="0.25">
      <c r="A4351" s="48"/>
      <c r="B4351" s="49" t="s">
        <v>73</v>
      </c>
      <c r="C4351" s="372" t="s">
        <v>175</v>
      </c>
      <c r="D4351" s="372"/>
      <c r="E4351" s="372"/>
      <c r="F4351" s="51"/>
      <c r="G4351" s="52"/>
      <c r="H4351" s="52"/>
      <c r="I4351" s="52"/>
      <c r="J4351" s="53">
        <v>0.08</v>
      </c>
      <c r="K4351" s="54">
        <v>1.1499999999999999</v>
      </c>
      <c r="L4351" s="53">
        <v>0.04</v>
      </c>
      <c r="M4351" s="52"/>
      <c r="N4351" s="58"/>
      <c r="AF4351" s="39"/>
      <c r="AG4351" s="47"/>
      <c r="AH4351" s="47"/>
      <c r="AK4351" s="3" t="s">
        <v>175</v>
      </c>
      <c r="AN4351" s="47"/>
      <c r="AO4351" s="47"/>
      <c r="AQ4351" s="47"/>
    </row>
    <row r="4352" spans="1:43" s="4" customFormat="1" ht="15" x14ac:dyDescent="0.25">
      <c r="A4352" s="48"/>
      <c r="B4352" s="49" t="s">
        <v>122</v>
      </c>
      <c r="C4352" s="372" t="s">
        <v>177</v>
      </c>
      <c r="D4352" s="372"/>
      <c r="E4352" s="372"/>
      <c r="F4352" s="51"/>
      <c r="G4352" s="52"/>
      <c r="H4352" s="52"/>
      <c r="I4352" s="52"/>
      <c r="J4352" s="53">
        <v>6.31</v>
      </c>
      <c r="K4352" s="52"/>
      <c r="L4352" s="53">
        <v>3.03</v>
      </c>
      <c r="M4352" s="52"/>
      <c r="N4352" s="58"/>
      <c r="AF4352" s="39"/>
      <c r="AG4352" s="47"/>
      <c r="AH4352" s="47"/>
      <c r="AK4352" s="3" t="s">
        <v>177</v>
      </c>
      <c r="AN4352" s="47"/>
      <c r="AO4352" s="47"/>
      <c r="AQ4352" s="47"/>
    </row>
    <row r="4353" spans="1:43" s="4" customFormat="1" ht="15" x14ac:dyDescent="0.25">
      <c r="A4353" s="56"/>
      <c r="B4353" s="49"/>
      <c r="C4353" s="372" t="s">
        <v>63</v>
      </c>
      <c r="D4353" s="372"/>
      <c r="E4353" s="372"/>
      <c r="F4353" s="51" t="s">
        <v>64</v>
      </c>
      <c r="G4353" s="54">
        <v>0.13</v>
      </c>
      <c r="H4353" s="54">
        <v>1.1499999999999999</v>
      </c>
      <c r="I4353" s="114">
        <v>7.1760000000000004E-2</v>
      </c>
      <c r="J4353" s="57"/>
      <c r="K4353" s="52"/>
      <c r="L4353" s="57"/>
      <c r="M4353" s="52"/>
      <c r="N4353" s="58"/>
      <c r="AF4353" s="39"/>
      <c r="AG4353" s="47"/>
      <c r="AH4353" s="47"/>
      <c r="AL4353" s="3" t="s">
        <v>63</v>
      </c>
      <c r="AN4353" s="47"/>
      <c r="AO4353" s="47"/>
      <c r="AQ4353" s="47"/>
    </row>
    <row r="4354" spans="1:43" s="4" customFormat="1" ht="15" x14ac:dyDescent="0.25">
      <c r="A4354" s="48"/>
      <c r="B4354" s="49"/>
      <c r="C4354" s="375" t="s">
        <v>65</v>
      </c>
      <c r="D4354" s="375"/>
      <c r="E4354" s="375"/>
      <c r="F4354" s="59"/>
      <c r="G4354" s="60"/>
      <c r="H4354" s="60"/>
      <c r="I4354" s="60"/>
      <c r="J4354" s="61">
        <v>7.58</v>
      </c>
      <c r="K4354" s="60"/>
      <c r="L4354" s="61">
        <v>3.73</v>
      </c>
      <c r="M4354" s="60"/>
      <c r="N4354" s="62"/>
      <c r="AF4354" s="39"/>
      <c r="AG4354" s="47"/>
      <c r="AH4354" s="47"/>
      <c r="AM4354" s="3" t="s">
        <v>65</v>
      </c>
      <c r="AN4354" s="47"/>
      <c r="AO4354" s="47"/>
      <c r="AQ4354" s="47"/>
    </row>
    <row r="4355" spans="1:43" s="4" customFormat="1" ht="15" x14ac:dyDescent="0.25">
      <c r="A4355" s="56"/>
      <c r="B4355" s="49"/>
      <c r="C4355" s="372" t="s">
        <v>66</v>
      </c>
      <c r="D4355" s="372"/>
      <c r="E4355" s="372"/>
      <c r="F4355" s="51"/>
      <c r="G4355" s="52"/>
      <c r="H4355" s="52"/>
      <c r="I4355" s="52"/>
      <c r="J4355" s="57"/>
      <c r="K4355" s="52"/>
      <c r="L4355" s="53">
        <v>0.66</v>
      </c>
      <c r="M4355" s="52"/>
      <c r="N4355" s="64">
        <v>23.07</v>
      </c>
      <c r="AF4355" s="39"/>
      <c r="AG4355" s="47"/>
      <c r="AH4355" s="47"/>
      <c r="AL4355" s="3" t="s">
        <v>66</v>
      </c>
      <c r="AN4355" s="47"/>
      <c r="AO4355" s="47"/>
      <c r="AQ4355" s="47"/>
    </row>
    <row r="4356" spans="1:43" s="4" customFormat="1" ht="23.25" x14ac:dyDescent="0.25">
      <c r="A4356" s="56"/>
      <c r="B4356" s="49" t="s">
        <v>681</v>
      </c>
      <c r="C4356" s="372" t="s">
        <v>682</v>
      </c>
      <c r="D4356" s="372"/>
      <c r="E4356" s="372"/>
      <c r="F4356" s="51" t="s">
        <v>69</v>
      </c>
      <c r="G4356" s="63">
        <v>97</v>
      </c>
      <c r="H4356" s="52"/>
      <c r="I4356" s="63">
        <v>97</v>
      </c>
      <c r="J4356" s="57"/>
      <c r="K4356" s="52"/>
      <c r="L4356" s="53">
        <v>0.64</v>
      </c>
      <c r="M4356" s="52"/>
      <c r="N4356" s="64">
        <v>22.38</v>
      </c>
      <c r="AF4356" s="39"/>
      <c r="AG4356" s="47"/>
      <c r="AH4356" s="47"/>
      <c r="AL4356" s="3" t="s">
        <v>682</v>
      </c>
      <c r="AN4356" s="47"/>
      <c r="AO4356" s="47"/>
      <c r="AQ4356" s="47"/>
    </row>
    <row r="4357" spans="1:43" s="4" customFormat="1" ht="23.25" x14ac:dyDescent="0.25">
      <c r="A4357" s="56"/>
      <c r="B4357" s="49" t="s">
        <v>683</v>
      </c>
      <c r="C4357" s="372" t="s">
        <v>684</v>
      </c>
      <c r="D4357" s="372"/>
      <c r="E4357" s="372"/>
      <c r="F4357" s="51" t="s">
        <v>69</v>
      </c>
      <c r="G4357" s="63">
        <v>51</v>
      </c>
      <c r="H4357" s="52"/>
      <c r="I4357" s="63">
        <v>51</v>
      </c>
      <c r="J4357" s="57"/>
      <c r="K4357" s="52"/>
      <c r="L4357" s="53">
        <v>0.34</v>
      </c>
      <c r="M4357" s="52"/>
      <c r="N4357" s="64">
        <v>11.77</v>
      </c>
      <c r="AF4357" s="39"/>
      <c r="AG4357" s="47"/>
      <c r="AH4357" s="47"/>
      <c r="AL4357" s="3" t="s">
        <v>684</v>
      </c>
      <c r="AN4357" s="47"/>
      <c r="AO4357" s="47"/>
      <c r="AQ4357" s="47"/>
    </row>
    <row r="4358" spans="1:43" s="4" customFormat="1" ht="15" x14ac:dyDescent="0.25">
      <c r="A4358" s="65"/>
      <c r="B4358" s="66"/>
      <c r="C4358" s="374" t="s">
        <v>72</v>
      </c>
      <c r="D4358" s="374"/>
      <c r="E4358" s="374"/>
      <c r="F4358" s="42"/>
      <c r="G4358" s="43"/>
      <c r="H4358" s="43"/>
      <c r="I4358" s="43"/>
      <c r="J4358" s="45"/>
      <c r="K4358" s="43"/>
      <c r="L4358" s="67">
        <v>4.71</v>
      </c>
      <c r="M4358" s="60"/>
      <c r="N4358" s="46"/>
      <c r="AF4358" s="39"/>
      <c r="AG4358" s="47"/>
      <c r="AH4358" s="47"/>
      <c r="AN4358" s="47" t="s">
        <v>72</v>
      </c>
      <c r="AO4358" s="47"/>
      <c r="AQ4358" s="47"/>
    </row>
    <row r="4359" spans="1:43" s="4" customFormat="1" ht="15" x14ac:dyDescent="0.25">
      <c r="A4359" s="40" t="s">
        <v>1372</v>
      </c>
      <c r="B4359" s="41" t="s">
        <v>2520</v>
      </c>
      <c r="C4359" s="374" t="s">
        <v>2521</v>
      </c>
      <c r="D4359" s="374"/>
      <c r="E4359" s="374"/>
      <c r="F4359" s="42" t="s">
        <v>61</v>
      </c>
      <c r="G4359" s="43">
        <v>2</v>
      </c>
      <c r="H4359" s="44">
        <v>1</v>
      </c>
      <c r="I4359" s="44">
        <v>2</v>
      </c>
      <c r="J4359" s="67">
        <v>45.22</v>
      </c>
      <c r="K4359" s="43"/>
      <c r="L4359" s="67">
        <v>90.44</v>
      </c>
      <c r="M4359" s="43"/>
      <c r="N4359" s="46"/>
      <c r="AF4359" s="39"/>
      <c r="AG4359" s="47"/>
      <c r="AH4359" s="47" t="s">
        <v>2521</v>
      </c>
      <c r="AN4359" s="47"/>
      <c r="AO4359" s="47"/>
      <c r="AQ4359" s="47"/>
    </row>
    <row r="4360" spans="1:43" s="4" customFormat="1" ht="15" x14ac:dyDescent="0.25">
      <c r="A4360" s="65"/>
      <c r="B4360" s="66"/>
      <c r="C4360" s="374" t="s">
        <v>72</v>
      </c>
      <c r="D4360" s="374"/>
      <c r="E4360" s="374"/>
      <c r="F4360" s="42"/>
      <c r="G4360" s="43"/>
      <c r="H4360" s="43"/>
      <c r="I4360" s="43"/>
      <c r="J4360" s="45"/>
      <c r="K4360" s="43"/>
      <c r="L4360" s="67">
        <v>90.44</v>
      </c>
      <c r="M4360" s="60"/>
      <c r="N4360" s="46"/>
      <c r="AF4360" s="39"/>
      <c r="AG4360" s="47"/>
      <c r="AH4360" s="47"/>
      <c r="AN4360" s="47" t="s">
        <v>72</v>
      </c>
      <c r="AO4360" s="47"/>
      <c r="AQ4360" s="47"/>
    </row>
    <row r="4361" spans="1:43" s="4" customFormat="1" ht="34.5" x14ac:dyDescent="0.25">
      <c r="A4361" s="40" t="s">
        <v>1373</v>
      </c>
      <c r="B4361" s="41" t="s">
        <v>734</v>
      </c>
      <c r="C4361" s="374" t="s">
        <v>2522</v>
      </c>
      <c r="D4361" s="374"/>
      <c r="E4361" s="374"/>
      <c r="F4361" s="42" t="s">
        <v>215</v>
      </c>
      <c r="G4361" s="43">
        <v>7.0000000000000007E-2</v>
      </c>
      <c r="H4361" s="44">
        <v>1</v>
      </c>
      <c r="I4361" s="68">
        <v>7.0000000000000007E-2</v>
      </c>
      <c r="J4361" s="45"/>
      <c r="K4361" s="43"/>
      <c r="L4361" s="45"/>
      <c r="M4361" s="43"/>
      <c r="N4361" s="46"/>
      <c r="AF4361" s="39"/>
      <c r="AG4361" s="47"/>
      <c r="AH4361" s="47" t="s">
        <v>2522</v>
      </c>
      <c r="AN4361" s="47"/>
      <c r="AO4361" s="47"/>
      <c r="AQ4361" s="47"/>
    </row>
    <row r="4362" spans="1:43" s="4" customFormat="1" ht="15" x14ac:dyDescent="0.25">
      <c r="A4362" s="69"/>
      <c r="B4362" s="50"/>
      <c r="C4362" s="372" t="s">
        <v>2523</v>
      </c>
      <c r="D4362" s="372"/>
      <c r="E4362" s="372"/>
      <c r="F4362" s="372"/>
      <c r="G4362" s="372"/>
      <c r="H4362" s="372"/>
      <c r="I4362" s="372"/>
      <c r="J4362" s="372"/>
      <c r="K4362" s="372"/>
      <c r="L4362" s="372"/>
      <c r="M4362" s="372"/>
      <c r="N4362" s="377"/>
      <c r="AF4362" s="39"/>
      <c r="AG4362" s="47"/>
      <c r="AH4362" s="47"/>
      <c r="AI4362" s="3" t="s">
        <v>2523</v>
      </c>
      <c r="AN4362" s="47"/>
      <c r="AO4362" s="47"/>
      <c r="AQ4362" s="47"/>
    </row>
    <row r="4363" spans="1:43" s="4" customFormat="1" ht="22.5" x14ac:dyDescent="0.25">
      <c r="A4363" s="103"/>
      <c r="B4363" s="49" t="s">
        <v>217</v>
      </c>
      <c r="C4363" s="368" t="s">
        <v>218</v>
      </c>
      <c r="D4363" s="368"/>
      <c r="E4363" s="368"/>
      <c r="F4363" s="368"/>
      <c r="G4363" s="368"/>
      <c r="H4363" s="368"/>
      <c r="I4363" s="368"/>
      <c r="J4363" s="368"/>
      <c r="K4363" s="368"/>
      <c r="L4363" s="368"/>
      <c r="M4363" s="368"/>
      <c r="N4363" s="376"/>
      <c r="AF4363" s="39"/>
      <c r="AG4363" s="47"/>
      <c r="AH4363" s="47"/>
      <c r="AJ4363" s="3" t="s">
        <v>218</v>
      </c>
      <c r="AN4363" s="47"/>
      <c r="AO4363" s="47"/>
      <c r="AQ4363" s="47"/>
    </row>
    <row r="4364" spans="1:43" s="4" customFormat="1" ht="15" x14ac:dyDescent="0.25">
      <c r="A4364" s="48"/>
      <c r="B4364" s="49" t="s">
        <v>58</v>
      </c>
      <c r="C4364" s="372" t="s">
        <v>62</v>
      </c>
      <c r="D4364" s="372"/>
      <c r="E4364" s="372"/>
      <c r="F4364" s="51"/>
      <c r="G4364" s="52"/>
      <c r="H4364" s="52"/>
      <c r="I4364" s="52"/>
      <c r="J4364" s="53">
        <v>132.35</v>
      </c>
      <c r="K4364" s="54">
        <v>1.1499999999999999</v>
      </c>
      <c r="L4364" s="53">
        <v>10.65</v>
      </c>
      <c r="M4364" s="54">
        <v>34.96</v>
      </c>
      <c r="N4364" s="64">
        <v>372.32</v>
      </c>
      <c r="AF4364" s="39"/>
      <c r="AG4364" s="47"/>
      <c r="AH4364" s="47"/>
      <c r="AK4364" s="3" t="s">
        <v>62</v>
      </c>
      <c r="AN4364" s="47"/>
      <c r="AO4364" s="47"/>
      <c r="AQ4364" s="47"/>
    </row>
    <row r="4365" spans="1:43" s="4" customFormat="1" ht="15" x14ac:dyDescent="0.25">
      <c r="A4365" s="48"/>
      <c r="B4365" s="49" t="s">
        <v>73</v>
      </c>
      <c r="C4365" s="372" t="s">
        <v>175</v>
      </c>
      <c r="D4365" s="372"/>
      <c r="E4365" s="372"/>
      <c r="F4365" s="51"/>
      <c r="G4365" s="52"/>
      <c r="H4365" s="52"/>
      <c r="I4365" s="52"/>
      <c r="J4365" s="53">
        <v>50.19</v>
      </c>
      <c r="K4365" s="54">
        <v>1.1499999999999999</v>
      </c>
      <c r="L4365" s="53">
        <v>4.04</v>
      </c>
      <c r="M4365" s="52"/>
      <c r="N4365" s="58"/>
      <c r="AF4365" s="39"/>
      <c r="AG4365" s="47"/>
      <c r="AH4365" s="47"/>
      <c r="AK4365" s="3" t="s">
        <v>175</v>
      </c>
      <c r="AN4365" s="47"/>
      <c r="AO4365" s="47"/>
      <c r="AQ4365" s="47"/>
    </row>
    <row r="4366" spans="1:43" s="4" customFormat="1" ht="15" x14ac:dyDescent="0.25">
      <c r="A4366" s="48"/>
      <c r="B4366" s="49" t="s">
        <v>78</v>
      </c>
      <c r="C4366" s="372" t="s">
        <v>176</v>
      </c>
      <c r="D4366" s="372"/>
      <c r="E4366" s="372"/>
      <c r="F4366" s="51"/>
      <c r="G4366" s="52"/>
      <c r="H4366" s="52"/>
      <c r="I4366" s="52"/>
      <c r="J4366" s="53">
        <v>5.0199999999999996</v>
      </c>
      <c r="K4366" s="54">
        <v>1.1499999999999999</v>
      </c>
      <c r="L4366" s="53">
        <v>0.4</v>
      </c>
      <c r="M4366" s="54">
        <v>34.96</v>
      </c>
      <c r="N4366" s="64">
        <v>13.98</v>
      </c>
      <c r="AF4366" s="39"/>
      <c r="AG4366" s="47"/>
      <c r="AH4366" s="47"/>
      <c r="AK4366" s="3" t="s">
        <v>176</v>
      </c>
      <c r="AN4366" s="47"/>
      <c r="AO4366" s="47"/>
      <c r="AQ4366" s="47"/>
    </row>
    <row r="4367" spans="1:43" s="4" customFormat="1" ht="15" x14ac:dyDescent="0.25">
      <c r="A4367" s="48"/>
      <c r="B4367" s="49" t="s">
        <v>122</v>
      </c>
      <c r="C4367" s="372" t="s">
        <v>177</v>
      </c>
      <c r="D4367" s="372"/>
      <c r="E4367" s="372"/>
      <c r="F4367" s="51"/>
      <c r="G4367" s="52"/>
      <c r="H4367" s="52"/>
      <c r="I4367" s="52"/>
      <c r="J4367" s="53">
        <v>34.700000000000003</v>
      </c>
      <c r="K4367" s="52"/>
      <c r="L4367" s="53">
        <v>2.4300000000000002</v>
      </c>
      <c r="M4367" s="52"/>
      <c r="N4367" s="58"/>
      <c r="AF4367" s="39"/>
      <c r="AG4367" s="47"/>
      <c r="AH4367" s="47"/>
      <c r="AK4367" s="3" t="s">
        <v>177</v>
      </c>
      <c r="AN4367" s="47"/>
      <c r="AO4367" s="47"/>
      <c r="AQ4367" s="47"/>
    </row>
    <row r="4368" spans="1:43" s="4" customFormat="1" ht="15" x14ac:dyDescent="0.25">
      <c r="A4368" s="56"/>
      <c r="B4368" s="49"/>
      <c r="C4368" s="372" t="s">
        <v>63</v>
      </c>
      <c r="D4368" s="372"/>
      <c r="E4368" s="372"/>
      <c r="F4368" s="51" t="s">
        <v>64</v>
      </c>
      <c r="G4368" s="54">
        <v>14.08</v>
      </c>
      <c r="H4368" s="54">
        <v>1.1499999999999999</v>
      </c>
      <c r="I4368" s="114">
        <v>1.13344</v>
      </c>
      <c r="J4368" s="57"/>
      <c r="K4368" s="52"/>
      <c r="L4368" s="57"/>
      <c r="M4368" s="52"/>
      <c r="N4368" s="58"/>
      <c r="AF4368" s="39"/>
      <c r="AG4368" s="47"/>
      <c r="AH4368" s="47"/>
      <c r="AL4368" s="3" t="s">
        <v>63</v>
      </c>
      <c r="AN4368" s="47"/>
      <c r="AO4368" s="47"/>
      <c r="AQ4368" s="47"/>
    </row>
    <row r="4369" spans="1:43" s="4" customFormat="1" ht="15" x14ac:dyDescent="0.25">
      <c r="A4369" s="56"/>
      <c r="B4369" s="49"/>
      <c r="C4369" s="372" t="s">
        <v>178</v>
      </c>
      <c r="D4369" s="372"/>
      <c r="E4369" s="372"/>
      <c r="F4369" s="51" t="s">
        <v>64</v>
      </c>
      <c r="G4369" s="104">
        <v>0.4</v>
      </c>
      <c r="H4369" s="54">
        <v>1.1499999999999999</v>
      </c>
      <c r="I4369" s="70">
        <v>3.2199999999999999E-2</v>
      </c>
      <c r="J4369" s="57"/>
      <c r="K4369" s="52"/>
      <c r="L4369" s="57"/>
      <c r="M4369" s="52"/>
      <c r="N4369" s="58"/>
      <c r="AF4369" s="39"/>
      <c r="AG4369" s="47"/>
      <c r="AH4369" s="47"/>
      <c r="AL4369" s="3" t="s">
        <v>178</v>
      </c>
      <c r="AN4369" s="47"/>
      <c r="AO4369" s="47"/>
      <c r="AQ4369" s="47"/>
    </row>
    <row r="4370" spans="1:43" s="4" customFormat="1" ht="15" x14ac:dyDescent="0.25">
      <c r="A4370" s="48"/>
      <c r="B4370" s="49"/>
      <c r="C4370" s="375" t="s">
        <v>65</v>
      </c>
      <c r="D4370" s="375"/>
      <c r="E4370" s="375"/>
      <c r="F4370" s="59"/>
      <c r="G4370" s="60"/>
      <c r="H4370" s="60"/>
      <c r="I4370" s="60"/>
      <c r="J4370" s="61">
        <v>217.24</v>
      </c>
      <c r="K4370" s="60"/>
      <c r="L4370" s="61">
        <v>17.12</v>
      </c>
      <c r="M4370" s="60"/>
      <c r="N4370" s="62"/>
      <c r="AF4370" s="39"/>
      <c r="AG4370" s="47"/>
      <c r="AH4370" s="47"/>
      <c r="AM4370" s="3" t="s">
        <v>65</v>
      </c>
      <c r="AN4370" s="47"/>
      <c r="AO4370" s="47"/>
      <c r="AQ4370" s="47"/>
    </row>
    <row r="4371" spans="1:43" s="4" customFormat="1" ht="15" x14ac:dyDescent="0.25">
      <c r="A4371" s="56"/>
      <c r="B4371" s="49"/>
      <c r="C4371" s="372" t="s">
        <v>66</v>
      </c>
      <c r="D4371" s="372"/>
      <c r="E4371" s="372"/>
      <c r="F4371" s="51"/>
      <c r="G4371" s="52"/>
      <c r="H4371" s="52"/>
      <c r="I4371" s="52"/>
      <c r="J4371" s="57"/>
      <c r="K4371" s="52"/>
      <c r="L4371" s="53">
        <v>11.05</v>
      </c>
      <c r="M4371" s="52"/>
      <c r="N4371" s="64">
        <v>386.3</v>
      </c>
      <c r="AF4371" s="39"/>
      <c r="AG4371" s="47"/>
      <c r="AH4371" s="47"/>
      <c r="AL4371" s="3" t="s">
        <v>66</v>
      </c>
      <c r="AN4371" s="47"/>
      <c r="AO4371" s="47"/>
      <c r="AQ4371" s="47"/>
    </row>
    <row r="4372" spans="1:43" s="4" customFormat="1" ht="23.25" x14ac:dyDescent="0.25">
      <c r="A4372" s="56"/>
      <c r="B4372" s="49" t="s">
        <v>681</v>
      </c>
      <c r="C4372" s="372" t="s">
        <v>682</v>
      </c>
      <c r="D4372" s="372"/>
      <c r="E4372" s="372"/>
      <c r="F4372" s="51" t="s">
        <v>69</v>
      </c>
      <c r="G4372" s="63">
        <v>97</v>
      </c>
      <c r="H4372" s="52"/>
      <c r="I4372" s="63">
        <v>97</v>
      </c>
      <c r="J4372" s="57"/>
      <c r="K4372" s="52"/>
      <c r="L4372" s="53">
        <v>10.72</v>
      </c>
      <c r="M4372" s="52"/>
      <c r="N4372" s="64">
        <v>374.71</v>
      </c>
      <c r="AF4372" s="39"/>
      <c r="AG4372" s="47"/>
      <c r="AH4372" s="47"/>
      <c r="AL4372" s="3" t="s">
        <v>682</v>
      </c>
      <c r="AN4372" s="47"/>
      <c r="AO4372" s="47"/>
      <c r="AQ4372" s="47"/>
    </row>
    <row r="4373" spans="1:43" s="4" customFormat="1" ht="23.25" x14ac:dyDescent="0.25">
      <c r="A4373" s="56"/>
      <c r="B4373" s="49" t="s">
        <v>683</v>
      </c>
      <c r="C4373" s="372" t="s">
        <v>684</v>
      </c>
      <c r="D4373" s="372"/>
      <c r="E4373" s="372"/>
      <c r="F4373" s="51" t="s">
        <v>69</v>
      </c>
      <c r="G4373" s="63">
        <v>51</v>
      </c>
      <c r="H4373" s="52"/>
      <c r="I4373" s="63">
        <v>51</v>
      </c>
      <c r="J4373" s="57"/>
      <c r="K4373" s="52"/>
      <c r="L4373" s="53">
        <v>5.64</v>
      </c>
      <c r="M4373" s="52"/>
      <c r="N4373" s="64">
        <v>197.01</v>
      </c>
      <c r="AF4373" s="39"/>
      <c r="AG4373" s="47"/>
      <c r="AH4373" s="47"/>
      <c r="AL4373" s="3" t="s">
        <v>684</v>
      </c>
      <c r="AN4373" s="47"/>
      <c r="AO4373" s="47"/>
      <c r="AQ4373" s="47"/>
    </row>
    <row r="4374" spans="1:43" s="4" customFormat="1" ht="15" x14ac:dyDescent="0.25">
      <c r="A4374" s="65"/>
      <c r="B4374" s="66"/>
      <c r="C4374" s="374" t="s">
        <v>72</v>
      </c>
      <c r="D4374" s="374"/>
      <c r="E4374" s="374"/>
      <c r="F4374" s="42"/>
      <c r="G4374" s="43"/>
      <c r="H4374" s="43"/>
      <c r="I4374" s="43"/>
      <c r="J4374" s="45"/>
      <c r="K4374" s="43"/>
      <c r="L4374" s="67">
        <v>33.479999999999997</v>
      </c>
      <c r="M4374" s="60"/>
      <c r="N4374" s="46"/>
      <c r="AF4374" s="39"/>
      <c r="AG4374" s="47"/>
      <c r="AH4374" s="47"/>
      <c r="AN4374" s="47" t="s">
        <v>72</v>
      </c>
      <c r="AO4374" s="47"/>
      <c r="AQ4374" s="47"/>
    </row>
    <row r="4375" spans="1:43" s="4" customFormat="1" ht="34.5" x14ac:dyDescent="0.25">
      <c r="A4375" s="40" t="s">
        <v>1374</v>
      </c>
      <c r="B4375" s="41" t="s">
        <v>2513</v>
      </c>
      <c r="C4375" s="374" t="s">
        <v>2514</v>
      </c>
      <c r="D4375" s="374"/>
      <c r="E4375" s="374"/>
      <c r="F4375" s="42" t="s">
        <v>231</v>
      </c>
      <c r="G4375" s="43">
        <v>7.14</v>
      </c>
      <c r="H4375" s="44">
        <v>1</v>
      </c>
      <c r="I4375" s="68">
        <v>7.14</v>
      </c>
      <c r="J4375" s="67">
        <v>343.19</v>
      </c>
      <c r="K4375" s="43"/>
      <c r="L4375" s="67">
        <v>286.58999999999997</v>
      </c>
      <c r="M4375" s="68">
        <v>8.5500000000000007</v>
      </c>
      <c r="N4375" s="115">
        <v>2450.38</v>
      </c>
      <c r="AF4375" s="39"/>
      <c r="AG4375" s="47"/>
      <c r="AH4375" s="47" t="s">
        <v>2514</v>
      </c>
      <c r="AN4375" s="47"/>
      <c r="AO4375" s="47"/>
      <c r="AQ4375" s="47"/>
    </row>
    <row r="4376" spans="1:43" s="4" customFormat="1" ht="15" x14ac:dyDescent="0.25">
      <c r="A4376" s="69"/>
      <c r="B4376" s="50"/>
      <c r="C4376" s="372" t="s">
        <v>2524</v>
      </c>
      <c r="D4376" s="372"/>
      <c r="E4376" s="372"/>
      <c r="F4376" s="372"/>
      <c r="G4376" s="372"/>
      <c r="H4376" s="372"/>
      <c r="I4376" s="372"/>
      <c r="J4376" s="372"/>
      <c r="K4376" s="372"/>
      <c r="L4376" s="372"/>
      <c r="M4376" s="372"/>
      <c r="N4376" s="377"/>
      <c r="AF4376" s="39"/>
      <c r="AG4376" s="47"/>
      <c r="AH4376" s="47"/>
      <c r="AI4376" s="3" t="s">
        <v>2524</v>
      </c>
      <c r="AN4376" s="47"/>
      <c r="AO4376" s="47"/>
      <c r="AQ4376" s="47"/>
    </row>
    <row r="4377" spans="1:43" s="4" customFormat="1" ht="15" x14ac:dyDescent="0.25">
      <c r="A4377" s="65"/>
      <c r="B4377" s="66"/>
      <c r="C4377" s="374" t="s">
        <v>72</v>
      </c>
      <c r="D4377" s="374"/>
      <c r="E4377" s="374"/>
      <c r="F4377" s="42"/>
      <c r="G4377" s="43"/>
      <c r="H4377" s="43"/>
      <c r="I4377" s="43"/>
      <c r="J4377" s="45"/>
      <c r="K4377" s="43"/>
      <c r="L4377" s="67">
        <v>286.58999999999997</v>
      </c>
      <c r="M4377" s="60"/>
      <c r="N4377" s="115">
        <v>2450.38</v>
      </c>
      <c r="AF4377" s="39"/>
      <c r="AG4377" s="47"/>
      <c r="AH4377" s="47"/>
      <c r="AN4377" s="47" t="s">
        <v>72</v>
      </c>
      <c r="AO4377" s="47"/>
      <c r="AQ4377" s="47"/>
    </row>
    <row r="4378" spans="1:43" s="4" customFormat="1" ht="23.25" x14ac:dyDescent="0.25">
      <c r="A4378" s="40" t="s">
        <v>1375</v>
      </c>
      <c r="B4378" s="41" t="s">
        <v>753</v>
      </c>
      <c r="C4378" s="374" t="s">
        <v>754</v>
      </c>
      <c r="D4378" s="374"/>
      <c r="E4378" s="374"/>
      <c r="F4378" s="42" t="s">
        <v>61</v>
      </c>
      <c r="G4378" s="43">
        <v>2</v>
      </c>
      <c r="H4378" s="44">
        <v>1</v>
      </c>
      <c r="I4378" s="44">
        <v>2</v>
      </c>
      <c r="J4378" s="45"/>
      <c r="K4378" s="43"/>
      <c r="L4378" s="45"/>
      <c r="M4378" s="43"/>
      <c r="N4378" s="46"/>
      <c r="AF4378" s="39"/>
      <c r="AG4378" s="47"/>
      <c r="AH4378" s="47" t="s">
        <v>754</v>
      </c>
      <c r="AN4378" s="47"/>
      <c r="AO4378" s="47"/>
      <c r="AQ4378" s="47"/>
    </row>
    <row r="4379" spans="1:43" s="4" customFormat="1" ht="22.5" x14ac:dyDescent="0.25">
      <c r="A4379" s="103"/>
      <c r="B4379" s="49" t="s">
        <v>217</v>
      </c>
      <c r="C4379" s="368" t="s">
        <v>218</v>
      </c>
      <c r="D4379" s="368"/>
      <c r="E4379" s="368"/>
      <c r="F4379" s="368"/>
      <c r="G4379" s="368"/>
      <c r="H4379" s="368"/>
      <c r="I4379" s="368"/>
      <c r="J4379" s="368"/>
      <c r="K4379" s="368"/>
      <c r="L4379" s="368"/>
      <c r="M4379" s="368"/>
      <c r="N4379" s="376"/>
      <c r="AF4379" s="39"/>
      <c r="AG4379" s="47"/>
      <c r="AH4379" s="47"/>
      <c r="AJ4379" s="3" t="s">
        <v>218</v>
      </c>
      <c r="AN4379" s="47"/>
      <c r="AO4379" s="47"/>
      <c r="AQ4379" s="47"/>
    </row>
    <row r="4380" spans="1:43" s="4" customFormat="1" ht="15" x14ac:dyDescent="0.25">
      <c r="A4380" s="48"/>
      <c r="B4380" s="49" t="s">
        <v>58</v>
      </c>
      <c r="C4380" s="372" t="s">
        <v>62</v>
      </c>
      <c r="D4380" s="372"/>
      <c r="E4380" s="372"/>
      <c r="F4380" s="51"/>
      <c r="G4380" s="52"/>
      <c r="H4380" s="52"/>
      <c r="I4380" s="52"/>
      <c r="J4380" s="53">
        <v>5.35</v>
      </c>
      <c r="K4380" s="54">
        <v>1.1499999999999999</v>
      </c>
      <c r="L4380" s="53">
        <v>12.31</v>
      </c>
      <c r="M4380" s="54">
        <v>34.96</v>
      </c>
      <c r="N4380" s="64">
        <v>430.36</v>
      </c>
      <c r="AF4380" s="39"/>
      <c r="AG4380" s="47"/>
      <c r="AH4380" s="47"/>
      <c r="AK4380" s="3" t="s">
        <v>62</v>
      </c>
      <c r="AN4380" s="47"/>
      <c r="AO4380" s="47"/>
      <c r="AQ4380" s="47"/>
    </row>
    <row r="4381" spans="1:43" s="4" customFormat="1" ht="15" x14ac:dyDescent="0.25">
      <c r="A4381" s="48"/>
      <c r="B4381" s="49" t="s">
        <v>122</v>
      </c>
      <c r="C4381" s="372" t="s">
        <v>177</v>
      </c>
      <c r="D4381" s="372"/>
      <c r="E4381" s="372"/>
      <c r="F4381" s="51"/>
      <c r="G4381" s="52"/>
      <c r="H4381" s="52"/>
      <c r="I4381" s="52"/>
      <c r="J4381" s="53">
        <v>0.94</v>
      </c>
      <c r="K4381" s="52"/>
      <c r="L4381" s="53">
        <v>1.88</v>
      </c>
      <c r="M4381" s="52"/>
      <c r="N4381" s="58"/>
      <c r="AF4381" s="39"/>
      <c r="AG4381" s="47"/>
      <c r="AH4381" s="47"/>
      <c r="AK4381" s="3" t="s">
        <v>177</v>
      </c>
      <c r="AN4381" s="47"/>
      <c r="AO4381" s="47"/>
      <c r="AQ4381" s="47"/>
    </row>
    <row r="4382" spans="1:43" s="4" customFormat="1" ht="15" x14ac:dyDescent="0.25">
      <c r="A4382" s="56"/>
      <c r="B4382" s="49"/>
      <c r="C4382" s="372" t="s">
        <v>63</v>
      </c>
      <c r="D4382" s="372"/>
      <c r="E4382" s="372"/>
      <c r="F4382" s="51" t="s">
        <v>64</v>
      </c>
      <c r="G4382" s="54">
        <v>0.59</v>
      </c>
      <c r="H4382" s="54">
        <v>1.1499999999999999</v>
      </c>
      <c r="I4382" s="109">
        <v>1.357</v>
      </c>
      <c r="J4382" s="57"/>
      <c r="K4382" s="52"/>
      <c r="L4382" s="57"/>
      <c r="M4382" s="52"/>
      <c r="N4382" s="58"/>
      <c r="AF4382" s="39"/>
      <c r="AG4382" s="47"/>
      <c r="AH4382" s="47"/>
      <c r="AL4382" s="3" t="s">
        <v>63</v>
      </c>
      <c r="AN4382" s="47"/>
      <c r="AO4382" s="47"/>
      <c r="AQ4382" s="47"/>
    </row>
    <row r="4383" spans="1:43" s="4" customFormat="1" ht="15" x14ac:dyDescent="0.25">
      <c r="A4383" s="48"/>
      <c r="B4383" s="49"/>
      <c r="C4383" s="375" t="s">
        <v>65</v>
      </c>
      <c r="D4383" s="375"/>
      <c r="E4383" s="375"/>
      <c r="F4383" s="59"/>
      <c r="G4383" s="60"/>
      <c r="H4383" s="60"/>
      <c r="I4383" s="60"/>
      <c r="J4383" s="61">
        <v>6.29</v>
      </c>
      <c r="K4383" s="60"/>
      <c r="L4383" s="61">
        <v>14.19</v>
      </c>
      <c r="M4383" s="60"/>
      <c r="N4383" s="62"/>
      <c r="AF4383" s="39"/>
      <c r="AG4383" s="47"/>
      <c r="AH4383" s="47"/>
      <c r="AM4383" s="3" t="s">
        <v>65</v>
      </c>
      <c r="AN4383" s="47"/>
      <c r="AO4383" s="47"/>
      <c r="AQ4383" s="47"/>
    </row>
    <row r="4384" spans="1:43" s="4" customFormat="1" ht="15" x14ac:dyDescent="0.25">
      <c r="A4384" s="56"/>
      <c r="B4384" s="49"/>
      <c r="C4384" s="372" t="s">
        <v>66</v>
      </c>
      <c r="D4384" s="372"/>
      <c r="E4384" s="372"/>
      <c r="F4384" s="51"/>
      <c r="G4384" s="52"/>
      <c r="H4384" s="52"/>
      <c r="I4384" s="52"/>
      <c r="J4384" s="57"/>
      <c r="K4384" s="52"/>
      <c r="L4384" s="53">
        <v>12.31</v>
      </c>
      <c r="M4384" s="52"/>
      <c r="N4384" s="64">
        <v>430.36</v>
      </c>
      <c r="AF4384" s="39"/>
      <c r="AG4384" s="47"/>
      <c r="AH4384" s="47"/>
      <c r="AL4384" s="3" t="s">
        <v>66</v>
      </c>
      <c r="AN4384" s="47"/>
      <c r="AO4384" s="47"/>
      <c r="AQ4384" s="47"/>
    </row>
    <row r="4385" spans="1:43" s="4" customFormat="1" ht="23.25" x14ac:dyDescent="0.25">
      <c r="A4385" s="56"/>
      <c r="B4385" s="49" t="s">
        <v>681</v>
      </c>
      <c r="C4385" s="372" t="s">
        <v>682</v>
      </c>
      <c r="D4385" s="372"/>
      <c r="E4385" s="372"/>
      <c r="F4385" s="51" t="s">
        <v>69</v>
      </c>
      <c r="G4385" s="63">
        <v>97</v>
      </c>
      <c r="H4385" s="52"/>
      <c r="I4385" s="63">
        <v>97</v>
      </c>
      <c r="J4385" s="57"/>
      <c r="K4385" s="52"/>
      <c r="L4385" s="53">
        <v>11.94</v>
      </c>
      <c r="M4385" s="52"/>
      <c r="N4385" s="64">
        <v>417.45</v>
      </c>
      <c r="AF4385" s="39"/>
      <c r="AG4385" s="47"/>
      <c r="AH4385" s="47"/>
      <c r="AL4385" s="3" t="s">
        <v>682</v>
      </c>
      <c r="AN4385" s="47"/>
      <c r="AO4385" s="47"/>
      <c r="AQ4385" s="47"/>
    </row>
    <row r="4386" spans="1:43" s="4" customFormat="1" ht="23.25" x14ac:dyDescent="0.25">
      <c r="A4386" s="56"/>
      <c r="B4386" s="49" t="s">
        <v>683</v>
      </c>
      <c r="C4386" s="372" t="s">
        <v>684</v>
      </c>
      <c r="D4386" s="372"/>
      <c r="E4386" s="372"/>
      <c r="F4386" s="51" t="s">
        <v>69</v>
      </c>
      <c r="G4386" s="63">
        <v>51</v>
      </c>
      <c r="H4386" s="52"/>
      <c r="I4386" s="63">
        <v>51</v>
      </c>
      <c r="J4386" s="57"/>
      <c r="K4386" s="52"/>
      <c r="L4386" s="53">
        <v>6.28</v>
      </c>
      <c r="M4386" s="52"/>
      <c r="N4386" s="64">
        <v>219.48</v>
      </c>
      <c r="AF4386" s="39"/>
      <c r="AG4386" s="47"/>
      <c r="AH4386" s="47"/>
      <c r="AL4386" s="3" t="s">
        <v>684</v>
      </c>
      <c r="AN4386" s="47"/>
      <c r="AO4386" s="47"/>
      <c r="AQ4386" s="47"/>
    </row>
    <row r="4387" spans="1:43" s="4" customFormat="1" ht="15" x14ac:dyDescent="0.25">
      <c r="A4387" s="65"/>
      <c r="B4387" s="66"/>
      <c r="C4387" s="374" t="s">
        <v>72</v>
      </c>
      <c r="D4387" s="374"/>
      <c r="E4387" s="374"/>
      <c r="F4387" s="42"/>
      <c r="G4387" s="43"/>
      <c r="H4387" s="43"/>
      <c r="I4387" s="43"/>
      <c r="J4387" s="45"/>
      <c r="K4387" s="43"/>
      <c r="L4387" s="67">
        <v>32.409999999999997</v>
      </c>
      <c r="M4387" s="60"/>
      <c r="N4387" s="46"/>
      <c r="AF4387" s="39"/>
      <c r="AG4387" s="47"/>
      <c r="AH4387" s="47"/>
      <c r="AN4387" s="47" t="s">
        <v>72</v>
      </c>
      <c r="AO4387" s="47"/>
      <c r="AQ4387" s="47"/>
    </row>
    <row r="4388" spans="1:43" s="4" customFormat="1" ht="23.25" x14ac:dyDescent="0.25">
      <c r="A4388" s="40" t="s">
        <v>1376</v>
      </c>
      <c r="B4388" s="41" t="s">
        <v>756</v>
      </c>
      <c r="C4388" s="374" t="s">
        <v>757</v>
      </c>
      <c r="D4388" s="374"/>
      <c r="E4388" s="374"/>
      <c r="F4388" s="42" t="s">
        <v>215</v>
      </c>
      <c r="G4388" s="43">
        <v>-8.0000000000000002E-3</v>
      </c>
      <c r="H4388" s="44">
        <v>1</v>
      </c>
      <c r="I4388" s="116">
        <v>-8.0000000000000002E-3</v>
      </c>
      <c r="J4388" s="67">
        <v>38.590000000000003</v>
      </c>
      <c r="K4388" s="43"/>
      <c r="L4388" s="67">
        <v>-0.31</v>
      </c>
      <c r="M4388" s="43"/>
      <c r="N4388" s="46"/>
      <c r="AF4388" s="39"/>
      <c r="AG4388" s="47"/>
      <c r="AH4388" s="47" t="s">
        <v>757</v>
      </c>
      <c r="AN4388" s="47"/>
      <c r="AO4388" s="47"/>
      <c r="AQ4388" s="47"/>
    </row>
    <row r="4389" spans="1:43" s="4" customFormat="1" ht="15" x14ac:dyDescent="0.25">
      <c r="A4389" s="65"/>
      <c r="B4389" s="66"/>
      <c r="C4389" s="374" t="s">
        <v>72</v>
      </c>
      <c r="D4389" s="374"/>
      <c r="E4389" s="374"/>
      <c r="F4389" s="42"/>
      <c r="G4389" s="43"/>
      <c r="H4389" s="43"/>
      <c r="I4389" s="43"/>
      <c r="J4389" s="45"/>
      <c r="K4389" s="43"/>
      <c r="L4389" s="67">
        <v>-0.31</v>
      </c>
      <c r="M4389" s="60"/>
      <c r="N4389" s="46"/>
      <c r="AF4389" s="39"/>
      <c r="AG4389" s="47"/>
      <c r="AH4389" s="47"/>
      <c r="AN4389" s="47" t="s">
        <v>72</v>
      </c>
      <c r="AO4389" s="47"/>
      <c r="AQ4389" s="47"/>
    </row>
    <row r="4390" spans="1:43" s="4" customFormat="1" ht="15" x14ac:dyDescent="0.25">
      <c r="A4390" s="40" t="s">
        <v>1381</v>
      </c>
      <c r="B4390" s="41" t="s">
        <v>759</v>
      </c>
      <c r="C4390" s="374" t="s">
        <v>760</v>
      </c>
      <c r="D4390" s="374"/>
      <c r="E4390" s="374"/>
      <c r="F4390" s="42" t="s">
        <v>215</v>
      </c>
      <c r="G4390" s="43">
        <v>-6.0000000000000001E-3</v>
      </c>
      <c r="H4390" s="44">
        <v>1</v>
      </c>
      <c r="I4390" s="116">
        <v>-6.0000000000000001E-3</v>
      </c>
      <c r="J4390" s="67">
        <v>143.97999999999999</v>
      </c>
      <c r="K4390" s="43"/>
      <c r="L4390" s="67">
        <v>-0.86</v>
      </c>
      <c r="M4390" s="43"/>
      <c r="N4390" s="46"/>
      <c r="AF4390" s="39"/>
      <c r="AG4390" s="47"/>
      <c r="AH4390" s="47" t="s">
        <v>760</v>
      </c>
      <c r="AN4390" s="47"/>
      <c r="AO4390" s="47"/>
      <c r="AQ4390" s="47"/>
    </row>
    <row r="4391" spans="1:43" s="4" customFormat="1" ht="15" x14ac:dyDescent="0.25">
      <c r="A4391" s="65"/>
      <c r="B4391" s="66"/>
      <c r="C4391" s="374" t="s">
        <v>72</v>
      </c>
      <c r="D4391" s="374"/>
      <c r="E4391" s="374"/>
      <c r="F4391" s="42"/>
      <c r="G4391" s="43"/>
      <c r="H4391" s="43"/>
      <c r="I4391" s="43"/>
      <c r="J4391" s="45"/>
      <c r="K4391" s="43"/>
      <c r="L4391" s="67">
        <v>-0.86</v>
      </c>
      <c r="M4391" s="60"/>
      <c r="N4391" s="46"/>
      <c r="AF4391" s="39"/>
      <c r="AG4391" s="47"/>
      <c r="AH4391" s="47"/>
      <c r="AN4391" s="47" t="s">
        <v>72</v>
      </c>
      <c r="AO4391" s="47"/>
      <c r="AQ4391" s="47"/>
    </row>
    <row r="4392" spans="1:43" s="4" customFormat="1" ht="22.5" x14ac:dyDescent="0.25">
      <c r="A4392" s="40" t="s">
        <v>1383</v>
      </c>
      <c r="B4392" s="41" t="s">
        <v>768</v>
      </c>
      <c r="C4392" s="374" t="s">
        <v>769</v>
      </c>
      <c r="D4392" s="374"/>
      <c r="E4392" s="374"/>
      <c r="F4392" s="42" t="s">
        <v>61</v>
      </c>
      <c r="G4392" s="43">
        <v>2</v>
      </c>
      <c r="H4392" s="44">
        <v>1</v>
      </c>
      <c r="I4392" s="44">
        <v>2</v>
      </c>
      <c r="J4392" s="67">
        <v>282.11</v>
      </c>
      <c r="K4392" s="43"/>
      <c r="L4392" s="67">
        <v>65.989999999999995</v>
      </c>
      <c r="M4392" s="68">
        <v>8.5500000000000007</v>
      </c>
      <c r="N4392" s="122">
        <v>564.22</v>
      </c>
      <c r="AF4392" s="39"/>
      <c r="AG4392" s="47"/>
      <c r="AH4392" s="47" t="s">
        <v>769</v>
      </c>
      <c r="AN4392" s="47"/>
      <c r="AO4392" s="47"/>
      <c r="AQ4392" s="47"/>
    </row>
    <row r="4393" spans="1:43" s="4" customFormat="1" ht="15" x14ac:dyDescent="0.25">
      <c r="A4393" s="65"/>
      <c r="B4393" s="66"/>
      <c r="C4393" s="374" t="s">
        <v>72</v>
      </c>
      <c r="D4393" s="374"/>
      <c r="E4393" s="374"/>
      <c r="F4393" s="42"/>
      <c r="G4393" s="43"/>
      <c r="H4393" s="43"/>
      <c r="I4393" s="43"/>
      <c r="J4393" s="45"/>
      <c r="K4393" s="43"/>
      <c r="L4393" s="67">
        <v>65.989999999999995</v>
      </c>
      <c r="M4393" s="60"/>
      <c r="N4393" s="122">
        <v>564.22</v>
      </c>
      <c r="AF4393" s="39"/>
      <c r="AG4393" s="47"/>
      <c r="AH4393" s="47"/>
      <c r="AN4393" s="47" t="s">
        <v>72</v>
      </c>
      <c r="AO4393" s="47"/>
      <c r="AQ4393" s="47"/>
    </row>
    <row r="4394" spans="1:43" s="4" customFormat="1" ht="15" x14ac:dyDescent="0.25">
      <c r="A4394" s="381" t="s">
        <v>2586</v>
      </c>
      <c r="B4394" s="382"/>
      <c r="C4394" s="382"/>
      <c r="D4394" s="382"/>
      <c r="E4394" s="382"/>
      <c r="F4394" s="382"/>
      <c r="G4394" s="382"/>
      <c r="H4394" s="382"/>
      <c r="I4394" s="382"/>
      <c r="J4394" s="382"/>
      <c r="K4394" s="382"/>
      <c r="L4394" s="382"/>
      <c r="M4394" s="382"/>
      <c r="N4394" s="383"/>
      <c r="AF4394" s="39"/>
      <c r="AG4394" s="47" t="s">
        <v>2586</v>
      </c>
      <c r="AH4394" s="47"/>
      <c r="AN4394" s="47"/>
      <c r="AO4394" s="47"/>
      <c r="AQ4394" s="47"/>
    </row>
    <row r="4395" spans="1:43" s="4" customFormat="1" ht="45.75" x14ac:dyDescent="0.25">
      <c r="A4395" s="40" t="s">
        <v>1385</v>
      </c>
      <c r="B4395" s="41" t="s">
        <v>2510</v>
      </c>
      <c r="C4395" s="374" t="s">
        <v>2511</v>
      </c>
      <c r="D4395" s="374"/>
      <c r="E4395" s="374"/>
      <c r="F4395" s="42" t="s">
        <v>215</v>
      </c>
      <c r="G4395" s="43">
        <v>0.18</v>
      </c>
      <c r="H4395" s="44">
        <v>1</v>
      </c>
      <c r="I4395" s="68">
        <v>0.18</v>
      </c>
      <c r="J4395" s="45"/>
      <c r="K4395" s="43"/>
      <c r="L4395" s="45"/>
      <c r="M4395" s="43"/>
      <c r="N4395" s="46"/>
      <c r="AF4395" s="39"/>
      <c r="AG4395" s="47"/>
      <c r="AH4395" s="47" t="s">
        <v>2511</v>
      </c>
      <c r="AN4395" s="47"/>
      <c r="AO4395" s="47"/>
      <c r="AQ4395" s="47"/>
    </row>
    <row r="4396" spans="1:43" s="4" customFormat="1" ht="15" x14ac:dyDescent="0.25">
      <c r="A4396" s="69"/>
      <c r="B4396" s="50"/>
      <c r="C4396" s="372" t="s">
        <v>2587</v>
      </c>
      <c r="D4396" s="372"/>
      <c r="E4396" s="372"/>
      <c r="F4396" s="372"/>
      <c r="G4396" s="372"/>
      <c r="H4396" s="372"/>
      <c r="I4396" s="372"/>
      <c r="J4396" s="372"/>
      <c r="K4396" s="372"/>
      <c r="L4396" s="372"/>
      <c r="M4396" s="372"/>
      <c r="N4396" s="377"/>
      <c r="AF4396" s="39"/>
      <c r="AG4396" s="47"/>
      <c r="AH4396" s="47"/>
      <c r="AI4396" s="3" t="s">
        <v>2587</v>
      </c>
      <c r="AN4396" s="47"/>
      <c r="AO4396" s="47"/>
      <c r="AQ4396" s="47"/>
    </row>
    <row r="4397" spans="1:43" s="4" customFormat="1" ht="22.5" x14ac:dyDescent="0.25">
      <c r="A4397" s="103"/>
      <c r="B4397" s="49" t="s">
        <v>217</v>
      </c>
      <c r="C4397" s="368" t="s">
        <v>218</v>
      </c>
      <c r="D4397" s="368"/>
      <c r="E4397" s="368"/>
      <c r="F4397" s="368"/>
      <c r="G4397" s="368"/>
      <c r="H4397" s="368"/>
      <c r="I4397" s="368"/>
      <c r="J4397" s="368"/>
      <c r="K4397" s="368"/>
      <c r="L4397" s="368"/>
      <c r="M4397" s="368"/>
      <c r="N4397" s="376"/>
      <c r="AF4397" s="39"/>
      <c r="AG4397" s="47"/>
      <c r="AH4397" s="47"/>
      <c r="AJ4397" s="3" t="s">
        <v>218</v>
      </c>
      <c r="AN4397" s="47"/>
      <c r="AO4397" s="47"/>
      <c r="AQ4397" s="47"/>
    </row>
    <row r="4398" spans="1:43" s="4" customFormat="1" ht="15" x14ac:dyDescent="0.25">
      <c r="A4398" s="48"/>
      <c r="B4398" s="49" t="s">
        <v>58</v>
      </c>
      <c r="C4398" s="372" t="s">
        <v>62</v>
      </c>
      <c r="D4398" s="372"/>
      <c r="E4398" s="372"/>
      <c r="F4398" s="51"/>
      <c r="G4398" s="52"/>
      <c r="H4398" s="52"/>
      <c r="I4398" s="52"/>
      <c r="J4398" s="53">
        <v>59.13</v>
      </c>
      <c r="K4398" s="54">
        <v>1.1499999999999999</v>
      </c>
      <c r="L4398" s="53">
        <v>12.24</v>
      </c>
      <c r="M4398" s="54">
        <v>34.96</v>
      </c>
      <c r="N4398" s="64">
        <v>427.91</v>
      </c>
      <c r="AF4398" s="39"/>
      <c r="AG4398" s="47"/>
      <c r="AH4398" s="47"/>
      <c r="AK4398" s="3" t="s">
        <v>62</v>
      </c>
      <c r="AN4398" s="47"/>
      <c r="AO4398" s="47"/>
      <c r="AQ4398" s="47"/>
    </row>
    <row r="4399" spans="1:43" s="4" customFormat="1" ht="15" x14ac:dyDescent="0.25">
      <c r="A4399" s="48"/>
      <c r="B4399" s="49" t="s">
        <v>73</v>
      </c>
      <c r="C4399" s="372" t="s">
        <v>175</v>
      </c>
      <c r="D4399" s="372"/>
      <c r="E4399" s="372"/>
      <c r="F4399" s="51"/>
      <c r="G4399" s="52"/>
      <c r="H4399" s="52"/>
      <c r="I4399" s="52"/>
      <c r="J4399" s="53">
        <v>5.43</v>
      </c>
      <c r="K4399" s="54">
        <v>1.1499999999999999</v>
      </c>
      <c r="L4399" s="53">
        <v>1.1200000000000001</v>
      </c>
      <c r="M4399" s="52"/>
      <c r="N4399" s="58"/>
      <c r="AF4399" s="39"/>
      <c r="AG4399" s="47"/>
      <c r="AH4399" s="47"/>
      <c r="AK4399" s="3" t="s">
        <v>175</v>
      </c>
      <c r="AN4399" s="47"/>
      <c r="AO4399" s="47"/>
      <c r="AQ4399" s="47"/>
    </row>
    <row r="4400" spans="1:43" s="4" customFormat="1" ht="15" x14ac:dyDescent="0.25">
      <c r="A4400" s="48"/>
      <c r="B4400" s="49" t="s">
        <v>78</v>
      </c>
      <c r="C4400" s="372" t="s">
        <v>176</v>
      </c>
      <c r="D4400" s="372"/>
      <c r="E4400" s="372"/>
      <c r="F4400" s="51"/>
      <c r="G4400" s="52"/>
      <c r="H4400" s="52"/>
      <c r="I4400" s="52"/>
      <c r="J4400" s="53">
        <v>0.76</v>
      </c>
      <c r="K4400" s="54">
        <v>1.1499999999999999</v>
      </c>
      <c r="L4400" s="53">
        <v>0.16</v>
      </c>
      <c r="M4400" s="54">
        <v>34.96</v>
      </c>
      <c r="N4400" s="64">
        <v>5.59</v>
      </c>
      <c r="AF4400" s="39"/>
      <c r="AG4400" s="47"/>
      <c r="AH4400" s="47"/>
      <c r="AK4400" s="3" t="s">
        <v>176</v>
      </c>
      <c r="AN4400" s="47"/>
      <c r="AO4400" s="47"/>
      <c r="AQ4400" s="47"/>
    </row>
    <row r="4401" spans="1:43" s="4" customFormat="1" ht="15" x14ac:dyDescent="0.25">
      <c r="A4401" s="48"/>
      <c r="B4401" s="49" t="s">
        <v>122</v>
      </c>
      <c r="C4401" s="372" t="s">
        <v>177</v>
      </c>
      <c r="D4401" s="372"/>
      <c r="E4401" s="372"/>
      <c r="F4401" s="51"/>
      <c r="G4401" s="52"/>
      <c r="H4401" s="52"/>
      <c r="I4401" s="52"/>
      <c r="J4401" s="53">
        <v>22.69</v>
      </c>
      <c r="K4401" s="52"/>
      <c r="L4401" s="53">
        <v>4.08</v>
      </c>
      <c r="M4401" s="52"/>
      <c r="N4401" s="58"/>
      <c r="AF4401" s="39"/>
      <c r="AG4401" s="47"/>
      <c r="AH4401" s="47"/>
      <c r="AK4401" s="3" t="s">
        <v>177</v>
      </c>
      <c r="AN4401" s="47"/>
      <c r="AO4401" s="47"/>
      <c r="AQ4401" s="47"/>
    </row>
    <row r="4402" spans="1:43" s="4" customFormat="1" ht="15" x14ac:dyDescent="0.25">
      <c r="A4402" s="56"/>
      <c r="B4402" s="49"/>
      <c r="C4402" s="372" t="s">
        <v>63</v>
      </c>
      <c r="D4402" s="372"/>
      <c r="E4402" s="372"/>
      <c r="F4402" s="51" t="s">
        <v>64</v>
      </c>
      <c r="G4402" s="54">
        <v>6.29</v>
      </c>
      <c r="H4402" s="54">
        <v>1.1499999999999999</v>
      </c>
      <c r="I4402" s="114">
        <v>1.30203</v>
      </c>
      <c r="J4402" s="57"/>
      <c r="K4402" s="52"/>
      <c r="L4402" s="57"/>
      <c r="M4402" s="52"/>
      <c r="N4402" s="58"/>
      <c r="AF4402" s="39"/>
      <c r="AG4402" s="47"/>
      <c r="AH4402" s="47"/>
      <c r="AL4402" s="3" t="s">
        <v>63</v>
      </c>
      <c r="AN4402" s="47"/>
      <c r="AO4402" s="47"/>
      <c r="AQ4402" s="47"/>
    </row>
    <row r="4403" spans="1:43" s="4" customFormat="1" ht="15" x14ac:dyDescent="0.25">
      <c r="A4403" s="56"/>
      <c r="B4403" s="49"/>
      <c r="C4403" s="372" t="s">
        <v>178</v>
      </c>
      <c r="D4403" s="372"/>
      <c r="E4403" s="372"/>
      <c r="F4403" s="51" t="s">
        <v>64</v>
      </c>
      <c r="G4403" s="54">
        <v>0.06</v>
      </c>
      <c r="H4403" s="54">
        <v>1.1499999999999999</v>
      </c>
      <c r="I4403" s="114">
        <v>1.242E-2</v>
      </c>
      <c r="J4403" s="57"/>
      <c r="K4403" s="52"/>
      <c r="L4403" s="57"/>
      <c r="M4403" s="52"/>
      <c r="N4403" s="58"/>
      <c r="AF4403" s="39"/>
      <c r="AG4403" s="47"/>
      <c r="AH4403" s="47"/>
      <c r="AL4403" s="3" t="s">
        <v>178</v>
      </c>
      <c r="AN4403" s="47"/>
      <c r="AO4403" s="47"/>
      <c r="AQ4403" s="47"/>
    </row>
    <row r="4404" spans="1:43" s="4" customFormat="1" ht="15" x14ac:dyDescent="0.25">
      <c r="A4404" s="48"/>
      <c r="B4404" s="49"/>
      <c r="C4404" s="375" t="s">
        <v>65</v>
      </c>
      <c r="D4404" s="375"/>
      <c r="E4404" s="375"/>
      <c r="F4404" s="59"/>
      <c r="G4404" s="60"/>
      <c r="H4404" s="60"/>
      <c r="I4404" s="60"/>
      <c r="J4404" s="61">
        <v>87.25</v>
      </c>
      <c r="K4404" s="60"/>
      <c r="L4404" s="61">
        <v>17.440000000000001</v>
      </c>
      <c r="M4404" s="60"/>
      <c r="N4404" s="62"/>
      <c r="AF4404" s="39"/>
      <c r="AG4404" s="47"/>
      <c r="AH4404" s="47"/>
      <c r="AM4404" s="3" t="s">
        <v>65</v>
      </c>
      <c r="AN4404" s="47"/>
      <c r="AO4404" s="47"/>
      <c r="AQ4404" s="47"/>
    </row>
    <row r="4405" spans="1:43" s="4" customFormat="1" ht="15" x14ac:dyDescent="0.25">
      <c r="A4405" s="56"/>
      <c r="B4405" s="49"/>
      <c r="C4405" s="372" t="s">
        <v>66</v>
      </c>
      <c r="D4405" s="372"/>
      <c r="E4405" s="372"/>
      <c r="F4405" s="51"/>
      <c r="G4405" s="52"/>
      <c r="H4405" s="52"/>
      <c r="I4405" s="52"/>
      <c r="J4405" s="57"/>
      <c r="K4405" s="52"/>
      <c r="L4405" s="53">
        <v>12.4</v>
      </c>
      <c r="M4405" s="52"/>
      <c r="N4405" s="64">
        <v>433.5</v>
      </c>
      <c r="AF4405" s="39"/>
      <c r="AG4405" s="47"/>
      <c r="AH4405" s="47"/>
      <c r="AL4405" s="3" t="s">
        <v>66</v>
      </c>
      <c r="AN4405" s="47"/>
      <c r="AO4405" s="47"/>
      <c r="AQ4405" s="47"/>
    </row>
    <row r="4406" spans="1:43" s="4" customFormat="1" ht="23.25" x14ac:dyDescent="0.25">
      <c r="A4406" s="56"/>
      <c r="B4406" s="49" t="s">
        <v>681</v>
      </c>
      <c r="C4406" s="372" t="s">
        <v>682</v>
      </c>
      <c r="D4406" s="372"/>
      <c r="E4406" s="372"/>
      <c r="F4406" s="51" t="s">
        <v>69</v>
      </c>
      <c r="G4406" s="63">
        <v>97</v>
      </c>
      <c r="H4406" s="52"/>
      <c r="I4406" s="63">
        <v>97</v>
      </c>
      <c r="J4406" s="57"/>
      <c r="K4406" s="52"/>
      <c r="L4406" s="53">
        <v>12.03</v>
      </c>
      <c r="M4406" s="52"/>
      <c r="N4406" s="64">
        <v>420.5</v>
      </c>
      <c r="AF4406" s="39"/>
      <c r="AG4406" s="47"/>
      <c r="AH4406" s="47"/>
      <c r="AL4406" s="3" t="s">
        <v>682</v>
      </c>
      <c r="AN4406" s="47"/>
      <c r="AO4406" s="47"/>
      <c r="AQ4406" s="47"/>
    </row>
    <row r="4407" spans="1:43" s="4" customFormat="1" ht="23.25" x14ac:dyDescent="0.25">
      <c r="A4407" s="56"/>
      <c r="B4407" s="49" t="s">
        <v>683</v>
      </c>
      <c r="C4407" s="372" t="s">
        <v>684</v>
      </c>
      <c r="D4407" s="372"/>
      <c r="E4407" s="372"/>
      <c r="F4407" s="51" t="s">
        <v>69</v>
      </c>
      <c r="G4407" s="63">
        <v>51</v>
      </c>
      <c r="H4407" s="52"/>
      <c r="I4407" s="63">
        <v>51</v>
      </c>
      <c r="J4407" s="57"/>
      <c r="K4407" s="52"/>
      <c r="L4407" s="53">
        <v>6.32</v>
      </c>
      <c r="M4407" s="52"/>
      <c r="N4407" s="64">
        <v>221.09</v>
      </c>
      <c r="AF4407" s="39"/>
      <c r="AG4407" s="47"/>
      <c r="AH4407" s="47"/>
      <c r="AL4407" s="3" t="s">
        <v>684</v>
      </c>
      <c r="AN4407" s="47"/>
      <c r="AO4407" s="47"/>
      <c r="AQ4407" s="47"/>
    </row>
    <row r="4408" spans="1:43" s="4" customFormat="1" ht="15" x14ac:dyDescent="0.25">
      <c r="A4408" s="65"/>
      <c r="B4408" s="66"/>
      <c r="C4408" s="374" t="s">
        <v>72</v>
      </c>
      <c r="D4408" s="374"/>
      <c r="E4408" s="374"/>
      <c r="F4408" s="42"/>
      <c r="G4408" s="43"/>
      <c r="H4408" s="43"/>
      <c r="I4408" s="43"/>
      <c r="J4408" s="45"/>
      <c r="K4408" s="43"/>
      <c r="L4408" s="67">
        <v>35.79</v>
      </c>
      <c r="M4408" s="60"/>
      <c r="N4408" s="46"/>
      <c r="AF4408" s="39"/>
      <c r="AG4408" s="47"/>
      <c r="AH4408" s="47"/>
      <c r="AN4408" s="47" t="s">
        <v>72</v>
      </c>
      <c r="AO4408" s="47"/>
      <c r="AQ4408" s="47"/>
    </row>
    <row r="4409" spans="1:43" s="4" customFormat="1" ht="34.5" x14ac:dyDescent="0.25">
      <c r="A4409" s="40" t="s">
        <v>1387</v>
      </c>
      <c r="B4409" s="41" t="s">
        <v>2513</v>
      </c>
      <c r="C4409" s="374" t="s">
        <v>2514</v>
      </c>
      <c r="D4409" s="374"/>
      <c r="E4409" s="374"/>
      <c r="F4409" s="42" t="s">
        <v>231</v>
      </c>
      <c r="G4409" s="43">
        <v>18.36</v>
      </c>
      <c r="H4409" s="44">
        <v>1</v>
      </c>
      <c r="I4409" s="68">
        <v>18.36</v>
      </c>
      <c r="J4409" s="67">
        <v>343.19</v>
      </c>
      <c r="K4409" s="43"/>
      <c r="L4409" s="67">
        <v>736.96</v>
      </c>
      <c r="M4409" s="68">
        <v>8.5500000000000007</v>
      </c>
      <c r="N4409" s="115">
        <v>6300.97</v>
      </c>
      <c r="AF4409" s="39"/>
      <c r="AG4409" s="47"/>
      <c r="AH4409" s="47" t="s">
        <v>2514</v>
      </c>
      <c r="AN4409" s="47"/>
      <c r="AO4409" s="47"/>
      <c r="AQ4409" s="47"/>
    </row>
    <row r="4410" spans="1:43" s="4" customFormat="1" ht="15" x14ac:dyDescent="0.25">
      <c r="A4410" s="69"/>
      <c r="B4410" s="50"/>
      <c r="C4410" s="372" t="s">
        <v>2588</v>
      </c>
      <c r="D4410" s="372"/>
      <c r="E4410" s="372"/>
      <c r="F4410" s="372"/>
      <c r="G4410" s="372"/>
      <c r="H4410" s="372"/>
      <c r="I4410" s="372"/>
      <c r="J4410" s="372"/>
      <c r="K4410" s="372"/>
      <c r="L4410" s="372"/>
      <c r="M4410" s="372"/>
      <c r="N4410" s="377"/>
      <c r="AF4410" s="39"/>
      <c r="AG4410" s="47"/>
      <c r="AH4410" s="47"/>
      <c r="AI4410" s="3" t="s">
        <v>2588</v>
      </c>
      <c r="AN4410" s="47"/>
      <c r="AO4410" s="47"/>
      <c r="AQ4410" s="47"/>
    </row>
    <row r="4411" spans="1:43" s="4" customFormat="1" ht="15" x14ac:dyDescent="0.25">
      <c r="A4411" s="65"/>
      <c r="B4411" s="66"/>
      <c r="C4411" s="374" t="s">
        <v>72</v>
      </c>
      <c r="D4411" s="374"/>
      <c r="E4411" s="374"/>
      <c r="F4411" s="42"/>
      <c r="G4411" s="43"/>
      <c r="H4411" s="43"/>
      <c r="I4411" s="43"/>
      <c r="J4411" s="45"/>
      <c r="K4411" s="43"/>
      <c r="L4411" s="67">
        <v>736.96</v>
      </c>
      <c r="M4411" s="60"/>
      <c r="N4411" s="115">
        <v>6300.97</v>
      </c>
      <c r="AF4411" s="39"/>
      <c r="AG4411" s="47"/>
      <c r="AH4411" s="47"/>
      <c r="AN4411" s="47" t="s">
        <v>72</v>
      </c>
      <c r="AO4411" s="47"/>
      <c r="AQ4411" s="47"/>
    </row>
    <row r="4412" spans="1:43" s="4" customFormat="1" ht="23.25" x14ac:dyDescent="0.25">
      <c r="A4412" s="40" t="s">
        <v>1389</v>
      </c>
      <c r="B4412" s="41" t="s">
        <v>702</v>
      </c>
      <c r="C4412" s="374" t="s">
        <v>703</v>
      </c>
      <c r="D4412" s="374"/>
      <c r="E4412" s="374"/>
      <c r="F4412" s="42" t="s">
        <v>215</v>
      </c>
      <c r="G4412" s="43">
        <v>0.14000000000000001</v>
      </c>
      <c r="H4412" s="44">
        <v>1</v>
      </c>
      <c r="I4412" s="68">
        <v>0.14000000000000001</v>
      </c>
      <c r="J4412" s="45"/>
      <c r="K4412" s="43"/>
      <c r="L4412" s="45"/>
      <c r="M4412" s="43"/>
      <c r="N4412" s="46"/>
      <c r="AF4412" s="39"/>
      <c r="AG4412" s="47"/>
      <c r="AH4412" s="47" t="s">
        <v>703</v>
      </c>
      <c r="AN4412" s="47"/>
      <c r="AO4412" s="47"/>
      <c r="AQ4412" s="47"/>
    </row>
    <row r="4413" spans="1:43" s="4" customFormat="1" ht="15" x14ac:dyDescent="0.25">
      <c r="A4413" s="69"/>
      <c r="B4413" s="50"/>
      <c r="C4413" s="372" t="s">
        <v>2152</v>
      </c>
      <c r="D4413" s="372"/>
      <c r="E4413" s="372"/>
      <c r="F4413" s="372"/>
      <c r="G4413" s="372"/>
      <c r="H4413" s="372"/>
      <c r="I4413" s="372"/>
      <c r="J4413" s="372"/>
      <c r="K4413" s="372"/>
      <c r="L4413" s="372"/>
      <c r="M4413" s="372"/>
      <c r="N4413" s="377"/>
      <c r="AF4413" s="39"/>
      <c r="AG4413" s="47"/>
      <c r="AH4413" s="47"/>
      <c r="AI4413" s="3" t="s">
        <v>2152</v>
      </c>
      <c r="AN4413" s="47"/>
      <c r="AO4413" s="47"/>
      <c r="AQ4413" s="47"/>
    </row>
    <row r="4414" spans="1:43" s="4" customFormat="1" ht="22.5" x14ac:dyDescent="0.25">
      <c r="A4414" s="103"/>
      <c r="B4414" s="49" t="s">
        <v>217</v>
      </c>
      <c r="C4414" s="368" t="s">
        <v>218</v>
      </c>
      <c r="D4414" s="368"/>
      <c r="E4414" s="368"/>
      <c r="F4414" s="368"/>
      <c r="G4414" s="368"/>
      <c r="H4414" s="368"/>
      <c r="I4414" s="368"/>
      <c r="J4414" s="368"/>
      <c r="K4414" s="368"/>
      <c r="L4414" s="368"/>
      <c r="M4414" s="368"/>
      <c r="N4414" s="376"/>
      <c r="AF4414" s="39"/>
      <c r="AG4414" s="47"/>
      <c r="AH4414" s="47"/>
      <c r="AJ4414" s="3" t="s">
        <v>218</v>
      </c>
      <c r="AN4414" s="47"/>
      <c r="AO4414" s="47"/>
      <c r="AQ4414" s="47"/>
    </row>
    <row r="4415" spans="1:43" s="4" customFormat="1" ht="15" x14ac:dyDescent="0.25">
      <c r="A4415" s="48"/>
      <c r="B4415" s="49" t="s">
        <v>58</v>
      </c>
      <c r="C4415" s="372" t="s">
        <v>62</v>
      </c>
      <c r="D4415" s="372"/>
      <c r="E4415" s="372"/>
      <c r="F4415" s="51"/>
      <c r="G4415" s="52"/>
      <c r="H4415" s="52"/>
      <c r="I4415" s="52"/>
      <c r="J4415" s="53">
        <v>37.17</v>
      </c>
      <c r="K4415" s="54">
        <v>1.1499999999999999</v>
      </c>
      <c r="L4415" s="53">
        <v>5.98</v>
      </c>
      <c r="M4415" s="54">
        <v>34.96</v>
      </c>
      <c r="N4415" s="64">
        <v>209.06</v>
      </c>
      <c r="AF4415" s="39"/>
      <c r="AG4415" s="47"/>
      <c r="AH4415" s="47"/>
      <c r="AK4415" s="3" t="s">
        <v>62</v>
      </c>
      <c r="AN4415" s="47"/>
      <c r="AO4415" s="47"/>
      <c r="AQ4415" s="47"/>
    </row>
    <row r="4416" spans="1:43" s="4" customFormat="1" ht="15" x14ac:dyDescent="0.25">
      <c r="A4416" s="48"/>
      <c r="B4416" s="49" t="s">
        <v>73</v>
      </c>
      <c r="C4416" s="372" t="s">
        <v>175</v>
      </c>
      <c r="D4416" s="372"/>
      <c r="E4416" s="372"/>
      <c r="F4416" s="51"/>
      <c r="G4416" s="52"/>
      <c r="H4416" s="52"/>
      <c r="I4416" s="52"/>
      <c r="J4416" s="53">
        <v>1.97</v>
      </c>
      <c r="K4416" s="54">
        <v>1.1499999999999999</v>
      </c>
      <c r="L4416" s="53">
        <v>0.32</v>
      </c>
      <c r="M4416" s="52"/>
      <c r="N4416" s="58"/>
      <c r="AF4416" s="39"/>
      <c r="AG4416" s="47"/>
      <c r="AH4416" s="47"/>
      <c r="AK4416" s="3" t="s">
        <v>175</v>
      </c>
      <c r="AN4416" s="47"/>
      <c r="AO4416" s="47"/>
      <c r="AQ4416" s="47"/>
    </row>
    <row r="4417" spans="1:43" s="4" customFormat="1" ht="15" x14ac:dyDescent="0.25">
      <c r="A4417" s="48"/>
      <c r="B4417" s="49" t="s">
        <v>78</v>
      </c>
      <c r="C4417" s="372" t="s">
        <v>176</v>
      </c>
      <c r="D4417" s="372"/>
      <c r="E4417" s="372"/>
      <c r="F4417" s="51"/>
      <c r="G4417" s="52"/>
      <c r="H4417" s="52"/>
      <c r="I4417" s="52"/>
      <c r="J4417" s="53">
        <v>0.35</v>
      </c>
      <c r="K4417" s="54">
        <v>1.1499999999999999</v>
      </c>
      <c r="L4417" s="53">
        <v>0.06</v>
      </c>
      <c r="M4417" s="54">
        <v>34.96</v>
      </c>
      <c r="N4417" s="64">
        <v>2.1</v>
      </c>
      <c r="AF4417" s="39"/>
      <c r="AG4417" s="47"/>
      <c r="AH4417" s="47"/>
      <c r="AK4417" s="3" t="s">
        <v>176</v>
      </c>
      <c r="AN4417" s="47"/>
      <c r="AO4417" s="47"/>
      <c r="AQ4417" s="47"/>
    </row>
    <row r="4418" spans="1:43" s="4" customFormat="1" ht="15" x14ac:dyDescent="0.25">
      <c r="A4418" s="48"/>
      <c r="B4418" s="49" t="s">
        <v>122</v>
      </c>
      <c r="C4418" s="372" t="s">
        <v>177</v>
      </c>
      <c r="D4418" s="372"/>
      <c r="E4418" s="372"/>
      <c r="F4418" s="51"/>
      <c r="G4418" s="52"/>
      <c r="H4418" s="52"/>
      <c r="I4418" s="52"/>
      <c r="J4418" s="53">
        <v>0.74</v>
      </c>
      <c r="K4418" s="52"/>
      <c r="L4418" s="53">
        <v>0.1</v>
      </c>
      <c r="M4418" s="52"/>
      <c r="N4418" s="58"/>
      <c r="AF4418" s="39"/>
      <c r="AG4418" s="47"/>
      <c r="AH4418" s="47"/>
      <c r="AK4418" s="3" t="s">
        <v>177</v>
      </c>
      <c r="AN4418" s="47"/>
      <c r="AO4418" s="47"/>
      <c r="AQ4418" s="47"/>
    </row>
    <row r="4419" spans="1:43" s="4" customFormat="1" ht="15" x14ac:dyDescent="0.25">
      <c r="A4419" s="56"/>
      <c r="B4419" s="49"/>
      <c r="C4419" s="372" t="s">
        <v>63</v>
      </c>
      <c r="D4419" s="372"/>
      <c r="E4419" s="372"/>
      <c r="F4419" s="51" t="s">
        <v>64</v>
      </c>
      <c r="G4419" s="54">
        <v>4.84</v>
      </c>
      <c r="H4419" s="54">
        <v>1.1499999999999999</v>
      </c>
      <c r="I4419" s="114">
        <v>0.77924000000000004</v>
      </c>
      <c r="J4419" s="57"/>
      <c r="K4419" s="52"/>
      <c r="L4419" s="57"/>
      <c r="M4419" s="52"/>
      <c r="N4419" s="58"/>
      <c r="AF4419" s="39"/>
      <c r="AG4419" s="47"/>
      <c r="AH4419" s="47"/>
      <c r="AL4419" s="3" t="s">
        <v>63</v>
      </c>
      <c r="AN4419" s="47"/>
      <c r="AO4419" s="47"/>
      <c r="AQ4419" s="47"/>
    </row>
    <row r="4420" spans="1:43" s="4" customFormat="1" ht="15" x14ac:dyDescent="0.25">
      <c r="A4420" s="56"/>
      <c r="B4420" s="49"/>
      <c r="C4420" s="372" t="s">
        <v>178</v>
      </c>
      <c r="D4420" s="372"/>
      <c r="E4420" s="372"/>
      <c r="F4420" s="51" t="s">
        <v>64</v>
      </c>
      <c r="G4420" s="54">
        <v>0.03</v>
      </c>
      <c r="H4420" s="54">
        <v>1.1499999999999999</v>
      </c>
      <c r="I4420" s="114">
        <v>4.8300000000000001E-3</v>
      </c>
      <c r="J4420" s="57"/>
      <c r="K4420" s="52"/>
      <c r="L4420" s="57"/>
      <c r="M4420" s="52"/>
      <c r="N4420" s="58"/>
      <c r="AF4420" s="39"/>
      <c r="AG4420" s="47"/>
      <c r="AH4420" s="47"/>
      <c r="AL4420" s="3" t="s">
        <v>178</v>
      </c>
      <c r="AN4420" s="47"/>
      <c r="AO4420" s="47"/>
      <c r="AQ4420" s="47"/>
    </row>
    <row r="4421" spans="1:43" s="4" customFormat="1" ht="15" x14ac:dyDescent="0.25">
      <c r="A4421" s="48"/>
      <c r="B4421" s="49"/>
      <c r="C4421" s="375" t="s">
        <v>65</v>
      </c>
      <c r="D4421" s="375"/>
      <c r="E4421" s="375"/>
      <c r="F4421" s="59"/>
      <c r="G4421" s="60"/>
      <c r="H4421" s="60"/>
      <c r="I4421" s="60"/>
      <c r="J4421" s="61">
        <v>39.880000000000003</v>
      </c>
      <c r="K4421" s="60"/>
      <c r="L4421" s="61">
        <v>6.4</v>
      </c>
      <c r="M4421" s="60"/>
      <c r="N4421" s="62"/>
      <c r="AF4421" s="39"/>
      <c r="AG4421" s="47"/>
      <c r="AH4421" s="47"/>
      <c r="AM4421" s="3" t="s">
        <v>65</v>
      </c>
      <c r="AN4421" s="47"/>
      <c r="AO4421" s="47"/>
      <c r="AQ4421" s="47"/>
    </row>
    <row r="4422" spans="1:43" s="4" customFormat="1" ht="15" x14ac:dyDescent="0.25">
      <c r="A4422" s="56"/>
      <c r="B4422" s="49"/>
      <c r="C4422" s="372" t="s">
        <v>66</v>
      </c>
      <c r="D4422" s="372"/>
      <c r="E4422" s="372"/>
      <c r="F4422" s="51"/>
      <c r="G4422" s="52"/>
      <c r="H4422" s="52"/>
      <c r="I4422" s="52"/>
      <c r="J4422" s="57"/>
      <c r="K4422" s="52"/>
      <c r="L4422" s="53">
        <v>6.04</v>
      </c>
      <c r="M4422" s="52"/>
      <c r="N4422" s="64">
        <v>211.16</v>
      </c>
      <c r="AF4422" s="39"/>
      <c r="AG4422" s="47"/>
      <c r="AH4422" s="47"/>
      <c r="AL4422" s="3" t="s">
        <v>66</v>
      </c>
      <c r="AN4422" s="47"/>
      <c r="AO4422" s="47"/>
      <c r="AQ4422" s="47"/>
    </row>
    <row r="4423" spans="1:43" s="4" customFormat="1" ht="23.25" x14ac:dyDescent="0.25">
      <c r="A4423" s="56"/>
      <c r="B4423" s="49" t="s">
        <v>681</v>
      </c>
      <c r="C4423" s="372" t="s">
        <v>682</v>
      </c>
      <c r="D4423" s="372"/>
      <c r="E4423" s="372"/>
      <c r="F4423" s="51" t="s">
        <v>69</v>
      </c>
      <c r="G4423" s="63">
        <v>97</v>
      </c>
      <c r="H4423" s="52"/>
      <c r="I4423" s="63">
        <v>97</v>
      </c>
      <c r="J4423" s="57"/>
      <c r="K4423" s="52"/>
      <c r="L4423" s="53">
        <v>5.86</v>
      </c>
      <c r="M4423" s="52"/>
      <c r="N4423" s="64">
        <v>204.83</v>
      </c>
      <c r="AF4423" s="39"/>
      <c r="AG4423" s="47"/>
      <c r="AH4423" s="47"/>
      <c r="AL4423" s="3" t="s">
        <v>682</v>
      </c>
      <c r="AN4423" s="47"/>
      <c r="AO4423" s="47"/>
      <c r="AQ4423" s="47"/>
    </row>
    <row r="4424" spans="1:43" s="4" customFormat="1" ht="23.25" x14ac:dyDescent="0.25">
      <c r="A4424" s="56"/>
      <c r="B4424" s="49" t="s">
        <v>683</v>
      </c>
      <c r="C4424" s="372" t="s">
        <v>684</v>
      </c>
      <c r="D4424" s="372"/>
      <c r="E4424" s="372"/>
      <c r="F4424" s="51" t="s">
        <v>69</v>
      </c>
      <c r="G4424" s="63">
        <v>51</v>
      </c>
      <c r="H4424" s="52"/>
      <c r="I4424" s="63">
        <v>51</v>
      </c>
      <c r="J4424" s="57"/>
      <c r="K4424" s="52"/>
      <c r="L4424" s="53">
        <v>3.08</v>
      </c>
      <c r="M4424" s="52"/>
      <c r="N4424" s="64">
        <v>107.69</v>
      </c>
      <c r="AF4424" s="39"/>
      <c r="AG4424" s="47"/>
      <c r="AH4424" s="47"/>
      <c r="AL4424" s="3" t="s">
        <v>684</v>
      </c>
      <c r="AN4424" s="47"/>
      <c r="AO4424" s="47"/>
      <c r="AQ4424" s="47"/>
    </row>
    <row r="4425" spans="1:43" s="4" customFormat="1" ht="15" x14ac:dyDescent="0.25">
      <c r="A4425" s="65"/>
      <c r="B4425" s="66"/>
      <c r="C4425" s="374" t="s">
        <v>72</v>
      </c>
      <c r="D4425" s="374"/>
      <c r="E4425" s="374"/>
      <c r="F4425" s="42"/>
      <c r="G4425" s="43"/>
      <c r="H4425" s="43"/>
      <c r="I4425" s="43"/>
      <c r="J4425" s="45"/>
      <c r="K4425" s="43"/>
      <c r="L4425" s="67">
        <v>15.34</v>
      </c>
      <c r="M4425" s="60"/>
      <c r="N4425" s="46"/>
      <c r="AF4425" s="39"/>
      <c r="AG4425" s="47"/>
      <c r="AH4425" s="47"/>
      <c r="AN4425" s="47" t="s">
        <v>72</v>
      </c>
      <c r="AO4425" s="47"/>
      <c r="AQ4425" s="47"/>
    </row>
    <row r="4426" spans="1:43" s="4" customFormat="1" ht="45.75" x14ac:dyDescent="0.25">
      <c r="A4426" s="40" t="s">
        <v>1391</v>
      </c>
      <c r="B4426" s="41" t="s">
        <v>706</v>
      </c>
      <c r="C4426" s="374" t="s">
        <v>998</v>
      </c>
      <c r="D4426" s="374"/>
      <c r="E4426" s="374"/>
      <c r="F4426" s="42" t="s">
        <v>215</v>
      </c>
      <c r="G4426" s="43">
        <v>0.04</v>
      </c>
      <c r="H4426" s="44">
        <v>1</v>
      </c>
      <c r="I4426" s="68">
        <v>0.04</v>
      </c>
      <c r="J4426" s="45"/>
      <c r="K4426" s="43"/>
      <c r="L4426" s="45"/>
      <c r="M4426" s="43"/>
      <c r="N4426" s="46"/>
      <c r="AF4426" s="39"/>
      <c r="AG4426" s="47"/>
      <c r="AH4426" s="47" t="s">
        <v>998</v>
      </c>
      <c r="AN4426" s="47"/>
      <c r="AO4426" s="47"/>
      <c r="AQ4426" s="47"/>
    </row>
    <row r="4427" spans="1:43" s="4" customFormat="1" ht="15" x14ac:dyDescent="0.25">
      <c r="A4427" s="69"/>
      <c r="B4427" s="50"/>
      <c r="C4427" s="372" t="s">
        <v>675</v>
      </c>
      <c r="D4427" s="372"/>
      <c r="E4427" s="372"/>
      <c r="F4427" s="372"/>
      <c r="G4427" s="372"/>
      <c r="H4427" s="372"/>
      <c r="I4427" s="372"/>
      <c r="J4427" s="372"/>
      <c r="K4427" s="372"/>
      <c r="L4427" s="372"/>
      <c r="M4427" s="372"/>
      <c r="N4427" s="377"/>
      <c r="AF4427" s="39"/>
      <c r="AG4427" s="47"/>
      <c r="AH4427" s="47"/>
      <c r="AI4427" s="3" t="s">
        <v>675</v>
      </c>
      <c r="AN4427" s="47"/>
      <c r="AO4427" s="47"/>
      <c r="AQ4427" s="47"/>
    </row>
    <row r="4428" spans="1:43" s="4" customFormat="1" ht="22.5" x14ac:dyDescent="0.25">
      <c r="A4428" s="103"/>
      <c r="B4428" s="49" t="s">
        <v>217</v>
      </c>
      <c r="C4428" s="368" t="s">
        <v>218</v>
      </c>
      <c r="D4428" s="368"/>
      <c r="E4428" s="368"/>
      <c r="F4428" s="368"/>
      <c r="G4428" s="368"/>
      <c r="H4428" s="368"/>
      <c r="I4428" s="368"/>
      <c r="J4428" s="368"/>
      <c r="K4428" s="368"/>
      <c r="L4428" s="368"/>
      <c r="M4428" s="368"/>
      <c r="N4428" s="376"/>
      <c r="AF4428" s="39"/>
      <c r="AG4428" s="47"/>
      <c r="AH4428" s="47"/>
      <c r="AJ4428" s="3" t="s">
        <v>218</v>
      </c>
      <c r="AN4428" s="47"/>
      <c r="AO4428" s="47"/>
      <c r="AQ4428" s="47"/>
    </row>
    <row r="4429" spans="1:43" s="4" customFormat="1" ht="15" x14ac:dyDescent="0.25">
      <c r="A4429" s="48"/>
      <c r="B4429" s="49" t="s">
        <v>58</v>
      </c>
      <c r="C4429" s="372" t="s">
        <v>62</v>
      </c>
      <c r="D4429" s="372"/>
      <c r="E4429" s="372"/>
      <c r="F4429" s="51"/>
      <c r="G4429" s="52"/>
      <c r="H4429" s="52"/>
      <c r="I4429" s="52"/>
      <c r="J4429" s="53">
        <v>139.54</v>
      </c>
      <c r="K4429" s="54">
        <v>1.1499999999999999</v>
      </c>
      <c r="L4429" s="53">
        <v>6.42</v>
      </c>
      <c r="M4429" s="54">
        <v>34.96</v>
      </c>
      <c r="N4429" s="64">
        <v>224.44</v>
      </c>
      <c r="AF4429" s="39"/>
      <c r="AG4429" s="47"/>
      <c r="AH4429" s="47"/>
      <c r="AK4429" s="3" t="s">
        <v>62</v>
      </c>
      <c r="AN4429" s="47"/>
      <c r="AO4429" s="47"/>
      <c r="AQ4429" s="47"/>
    </row>
    <row r="4430" spans="1:43" s="4" customFormat="1" ht="15" x14ac:dyDescent="0.25">
      <c r="A4430" s="48"/>
      <c r="B4430" s="49" t="s">
        <v>122</v>
      </c>
      <c r="C4430" s="372" t="s">
        <v>177</v>
      </c>
      <c r="D4430" s="372"/>
      <c r="E4430" s="372"/>
      <c r="F4430" s="51"/>
      <c r="G4430" s="52"/>
      <c r="H4430" s="52"/>
      <c r="I4430" s="52"/>
      <c r="J4430" s="53">
        <v>16.79</v>
      </c>
      <c r="K4430" s="52"/>
      <c r="L4430" s="53">
        <v>0.67</v>
      </c>
      <c r="M4430" s="52"/>
      <c r="N4430" s="58"/>
      <c r="AF4430" s="39"/>
      <c r="AG4430" s="47"/>
      <c r="AH4430" s="47"/>
      <c r="AK4430" s="3" t="s">
        <v>177</v>
      </c>
      <c r="AN4430" s="47"/>
      <c r="AO4430" s="47"/>
      <c r="AQ4430" s="47"/>
    </row>
    <row r="4431" spans="1:43" s="4" customFormat="1" ht="15" x14ac:dyDescent="0.25">
      <c r="A4431" s="56"/>
      <c r="B4431" s="49"/>
      <c r="C4431" s="372" t="s">
        <v>63</v>
      </c>
      <c r="D4431" s="372"/>
      <c r="E4431" s="372"/>
      <c r="F4431" s="51" t="s">
        <v>64</v>
      </c>
      <c r="G4431" s="104">
        <v>15.2</v>
      </c>
      <c r="H4431" s="54">
        <v>1.1499999999999999</v>
      </c>
      <c r="I4431" s="70">
        <v>0.69920000000000004</v>
      </c>
      <c r="J4431" s="57"/>
      <c r="K4431" s="52"/>
      <c r="L4431" s="57"/>
      <c r="M4431" s="52"/>
      <c r="N4431" s="58"/>
      <c r="AF4431" s="39"/>
      <c r="AG4431" s="47"/>
      <c r="AH4431" s="47"/>
      <c r="AL4431" s="3" t="s">
        <v>63</v>
      </c>
      <c r="AN4431" s="47"/>
      <c r="AO4431" s="47"/>
      <c r="AQ4431" s="47"/>
    </row>
    <row r="4432" spans="1:43" s="4" customFormat="1" ht="15" x14ac:dyDescent="0.25">
      <c r="A4432" s="48"/>
      <c r="B4432" s="49"/>
      <c r="C4432" s="375" t="s">
        <v>65</v>
      </c>
      <c r="D4432" s="375"/>
      <c r="E4432" s="375"/>
      <c r="F4432" s="59"/>
      <c r="G4432" s="60"/>
      <c r="H4432" s="60"/>
      <c r="I4432" s="60"/>
      <c r="J4432" s="61">
        <v>156.33000000000001</v>
      </c>
      <c r="K4432" s="60"/>
      <c r="L4432" s="61">
        <v>7.09</v>
      </c>
      <c r="M4432" s="60"/>
      <c r="N4432" s="62"/>
      <c r="AF4432" s="39"/>
      <c r="AG4432" s="47"/>
      <c r="AH4432" s="47"/>
      <c r="AM4432" s="3" t="s">
        <v>65</v>
      </c>
      <c r="AN4432" s="47"/>
      <c r="AO4432" s="47"/>
      <c r="AQ4432" s="47"/>
    </row>
    <row r="4433" spans="1:43" s="4" customFormat="1" ht="15" x14ac:dyDescent="0.25">
      <c r="A4433" s="56"/>
      <c r="B4433" s="49"/>
      <c r="C4433" s="372" t="s">
        <v>66</v>
      </c>
      <c r="D4433" s="372"/>
      <c r="E4433" s="372"/>
      <c r="F4433" s="51"/>
      <c r="G4433" s="52"/>
      <c r="H4433" s="52"/>
      <c r="I4433" s="52"/>
      <c r="J4433" s="57"/>
      <c r="K4433" s="52"/>
      <c r="L4433" s="53">
        <v>6.42</v>
      </c>
      <c r="M4433" s="52"/>
      <c r="N4433" s="64">
        <v>224.44</v>
      </c>
      <c r="AF4433" s="39"/>
      <c r="AG4433" s="47"/>
      <c r="AH4433" s="47"/>
      <c r="AL4433" s="3" t="s">
        <v>66</v>
      </c>
      <c r="AN4433" s="47"/>
      <c r="AO4433" s="47"/>
      <c r="AQ4433" s="47"/>
    </row>
    <row r="4434" spans="1:43" s="4" customFormat="1" ht="23.25" x14ac:dyDescent="0.25">
      <c r="A4434" s="56"/>
      <c r="B4434" s="49" t="s">
        <v>681</v>
      </c>
      <c r="C4434" s="372" t="s">
        <v>682</v>
      </c>
      <c r="D4434" s="372"/>
      <c r="E4434" s="372"/>
      <c r="F4434" s="51" t="s">
        <v>69</v>
      </c>
      <c r="G4434" s="63">
        <v>97</v>
      </c>
      <c r="H4434" s="52"/>
      <c r="I4434" s="63">
        <v>97</v>
      </c>
      <c r="J4434" s="57"/>
      <c r="K4434" s="52"/>
      <c r="L4434" s="53">
        <v>6.23</v>
      </c>
      <c r="M4434" s="52"/>
      <c r="N4434" s="64">
        <v>217.71</v>
      </c>
      <c r="AF4434" s="39"/>
      <c r="AG4434" s="47"/>
      <c r="AH4434" s="47"/>
      <c r="AL4434" s="3" t="s">
        <v>682</v>
      </c>
      <c r="AN4434" s="47"/>
      <c r="AO4434" s="47"/>
      <c r="AQ4434" s="47"/>
    </row>
    <row r="4435" spans="1:43" s="4" customFormat="1" ht="23.25" x14ac:dyDescent="0.25">
      <c r="A4435" s="56"/>
      <c r="B4435" s="49" t="s">
        <v>683</v>
      </c>
      <c r="C4435" s="372" t="s">
        <v>684</v>
      </c>
      <c r="D4435" s="372"/>
      <c r="E4435" s="372"/>
      <c r="F4435" s="51" t="s">
        <v>69</v>
      </c>
      <c r="G4435" s="63">
        <v>51</v>
      </c>
      <c r="H4435" s="52"/>
      <c r="I4435" s="63">
        <v>51</v>
      </c>
      <c r="J4435" s="57"/>
      <c r="K4435" s="52"/>
      <c r="L4435" s="53">
        <v>3.27</v>
      </c>
      <c r="M4435" s="52"/>
      <c r="N4435" s="64">
        <v>114.46</v>
      </c>
      <c r="AF4435" s="39"/>
      <c r="AG4435" s="47"/>
      <c r="AH4435" s="47"/>
      <c r="AL4435" s="3" t="s">
        <v>684</v>
      </c>
      <c r="AN4435" s="47"/>
      <c r="AO4435" s="47"/>
      <c r="AQ4435" s="47"/>
    </row>
    <row r="4436" spans="1:43" s="4" customFormat="1" ht="15" x14ac:dyDescent="0.25">
      <c r="A4436" s="65"/>
      <c r="B4436" s="66"/>
      <c r="C4436" s="374" t="s">
        <v>72</v>
      </c>
      <c r="D4436" s="374"/>
      <c r="E4436" s="374"/>
      <c r="F4436" s="42"/>
      <c r="G4436" s="43"/>
      <c r="H4436" s="43"/>
      <c r="I4436" s="43"/>
      <c r="J4436" s="45"/>
      <c r="K4436" s="43"/>
      <c r="L4436" s="67">
        <v>16.59</v>
      </c>
      <c r="M4436" s="60"/>
      <c r="N4436" s="46"/>
      <c r="AF4436" s="39"/>
      <c r="AG4436" s="47"/>
      <c r="AH4436" s="47"/>
      <c r="AN4436" s="47" t="s">
        <v>72</v>
      </c>
      <c r="AO4436" s="47"/>
      <c r="AQ4436" s="47"/>
    </row>
    <row r="4437" spans="1:43" s="4" customFormat="1" ht="34.5" x14ac:dyDescent="0.25">
      <c r="A4437" s="40" t="s">
        <v>1393</v>
      </c>
      <c r="B4437" s="41" t="s">
        <v>1941</v>
      </c>
      <c r="C4437" s="374" t="s">
        <v>1942</v>
      </c>
      <c r="D4437" s="374"/>
      <c r="E4437" s="374"/>
      <c r="F4437" s="42" t="s">
        <v>231</v>
      </c>
      <c r="G4437" s="43">
        <v>18.36</v>
      </c>
      <c r="H4437" s="44">
        <v>1</v>
      </c>
      <c r="I4437" s="68">
        <v>18.36</v>
      </c>
      <c r="J4437" s="67">
        <v>25.57</v>
      </c>
      <c r="K4437" s="43"/>
      <c r="L4437" s="67">
        <v>469.47</v>
      </c>
      <c r="M4437" s="43"/>
      <c r="N4437" s="46"/>
      <c r="AF4437" s="39"/>
      <c r="AG4437" s="47"/>
      <c r="AH4437" s="47" t="s">
        <v>1942</v>
      </c>
      <c r="AN4437" s="47"/>
      <c r="AO4437" s="47"/>
      <c r="AQ4437" s="47"/>
    </row>
    <row r="4438" spans="1:43" s="4" customFormat="1" ht="15" x14ac:dyDescent="0.25">
      <c r="A4438" s="69"/>
      <c r="B4438" s="50"/>
      <c r="C4438" s="372" t="s">
        <v>2588</v>
      </c>
      <c r="D4438" s="372"/>
      <c r="E4438" s="372"/>
      <c r="F4438" s="372"/>
      <c r="G4438" s="372"/>
      <c r="H4438" s="372"/>
      <c r="I4438" s="372"/>
      <c r="J4438" s="372"/>
      <c r="K4438" s="372"/>
      <c r="L4438" s="372"/>
      <c r="M4438" s="372"/>
      <c r="N4438" s="377"/>
      <c r="AF4438" s="39"/>
      <c r="AG4438" s="47"/>
      <c r="AH4438" s="47"/>
      <c r="AI4438" s="3" t="s">
        <v>2588</v>
      </c>
      <c r="AN4438" s="47"/>
      <c r="AO4438" s="47"/>
      <c r="AQ4438" s="47"/>
    </row>
    <row r="4439" spans="1:43" s="4" customFormat="1" ht="15" x14ac:dyDescent="0.25">
      <c r="A4439" s="65"/>
      <c r="B4439" s="66"/>
      <c r="C4439" s="374" t="s">
        <v>72</v>
      </c>
      <c r="D4439" s="374"/>
      <c r="E4439" s="374"/>
      <c r="F4439" s="42"/>
      <c r="G4439" s="43"/>
      <c r="H4439" s="43"/>
      <c r="I4439" s="43"/>
      <c r="J4439" s="45"/>
      <c r="K4439" s="43"/>
      <c r="L4439" s="67">
        <v>469.47</v>
      </c>
      <c r="M4439" s="60"/>
      <c r="N4439" s="46"/>
      <c r="AF4439" s="39"/>
      <c r="AG4439" s="47"/>
      <c r="AH4439" s="47"/>
      <c r="AN4439" s="47" t="s">
        <v>72</v>
      </c>
      <c r="AO4439" s="47"/>
      <c r="AQ4439" s="47"/>
    </row>
    <row r="4440" spans="1:43" s="4" customFormat="1" ht="23.25" x14ac:dyDescent="0.25">
      <c r="A4440" s="40" t="s">
        <v>1394</v>
      </c>
      <c r="B4440" s="41" t="s">
        <v>690</v>
      </c>
      <c r="C4440" s="374" t="s">
        <v>691</v>
      </c>
      <c r="D4440" s="374"/>
      <c r="E4440" s="374"/>
      <c r="F4440" s="42" t="s">
        <v>215</v>
      </c>
      <c r="G4440" s="43">
        <v>0.13</v>
      </c>
      <c r="H4440" s="44">
        <v>1</v>
      </c>
      <c r="I4440" s="68">
        <v>0.13</v>
      </c>
      <c r="J4440" s="45"/>
      <c r="K4440" s="43"/>
      <c r="L4440" s="45"/>
      <c r="M4440" s="43"/>
      <c r="N4440" s="46"/>
      <c r="AF4440" s="39"/>
      <c r="AG4440" s="47"/>
      <c r="AH4440" s="47" t="s">
        <v>691</v>
      </c>
      <c r="AN4440" s="47"/>
      <c r="AO4440" s="47"/>
      <c r="AQ4440" s="47"/>
    </row>
    <row r="4441" spans="1:43" s="4" customFormat="1" ht="15" x14ac:dyDescent="0.25">
      <c r="A4441" s="69"/>
      <c r="B4441" s="50"/>
      <c r="C4441" s="372" t="s">
        <v>307</v>
      </c>
      <c r="D4441" s="372"/>
      <c r="E4441" s="372"/>
      <c r="F4441" s="372"/>
      <c r="G4441" s="372"/>
      <c r="H4441" s="372"/>
      <c r="I4441" s="372"/>
      <c r="J4441" s="372"/>
      <c r="K4441" s="372"/>
      <c r="L4441" s="372"/>
      <c r="M4441" s="372"/>
      <c r="N4441" s="377"/>
      <c r="AF4441" s="39"/>
      <c r="AG4441" s="47"/>
      <c r="AH4441" s="47"/>
      <c r="AI4441" s="3" t="s">
        <v>307</v>
      </c>
      <c r="AN4441" s="47"/>
      <c r="AO4441" s="47"/>
      <c r="AQ4441" s="47"/>
    </row>
    <row r="4442" spans="1:43" s="4" customFormat="1" ht="22.5" x14ac:dyDescent="0.25">
      <c r="A4442" s="103"/>
      <c r="B4442" s="49" t="s">
        <v>217</v>
      </c>
      <c r="C4442" s="368" t="s">
        <v>218</v>
      </c>
      <c r="D4442" s="368"/>
      <c r="E4442" s="368"/>
      <c r="F4442" s="368"/>
      <c r="G4442" s="368"/>
      <c r="H4442" s="368"/>
      <c r="I4442" s="368"/>
      <c r="J4442" s="368"/>
      <c r="K4442" s="368"/>
      <c r="L4442" s="368"/>
      <c r="M4442" s="368"/>
      <c r="N4442" s="376"/>
      <c r="AF4442" s="39"/>
      <c r="AG4442" s="47"/>
      <c r="AH4442" s="47"/>
      <c r="AJ4442" s="3" t="s">
        <v>218</v>
      </c>
      <c r="AN4442" s="47"/>
      <c r="AO4442" s="47"/>
      <c r="AQ4442" s="47"/>
    </row>
    <row r="4443" spans="1:43" s="4" customFormat="1" ht="15" x14ac:dyDescent="0.25">
      <c r="A4443" s="48"/>
      <c r="B4443" s="49" t="s">
        <v>58</v>
      </c>
      <c r="C4443" s="372" t="s">
        <v>62</v>
      </c>
      <c r="D4443" s="372"/>
      <c r="E4443" s="372"/>
      <c r="F4443" s="51"/>
      <c r="G4443" s="52"/>
      <c r="H4443" s="52"/>
      <c r="I4443" s="52"/>
      <c r="J4443" s="53">
        <v>49.82</v>
      </c>
      <c r="K4443" s="54">
        <v>1.1499999999999999</v>
      </c>
      <c r="L4443" s="53">
        <v>7.45</v>
      </c>
      <c r="M4443" s="54">
        <v>34.96</v>
      </c>
      <c r="N4443" s="64">
        <v>260.45</v>
      </c>
      <c r="AF4443" s="39"/>
      <c r="AG4443" s="47"/>
      <c r="AH4443" s="47"/>
      <c r="AK4443" s="3" t="s">
        <v>62</v>
      </c>
      <c r="AN4443" s="47"/>
      <c r="AO4443" s="47"/>
      <c r="AQ4443" s="47"/>
    </row>
    <row r="4444" spans="1:43" s="4" customFormat="1" ht="15" x14ac:dyDescent="0.25">
      <c r="A4444" s="48"/>
      <c r="B4444" s="49" t="s">
        <v>73</v>
      </c>
      <c r="C4444" s="372" t="s">
        <v>175</v>
      </c>
      <c r="D4444" s="372"/>
      <c r="E4444" s="372"/>
      <c r="F4444" s="51"/>
      <c r="G4444" s="52"/>
      <c r="H4444" s="52"/>
      <c r="I4444" s="52"/>
      <c r="J4444" s="53">
        <v>256.27</v>
      </c>
      <c r="K4444" s="54">
        <v>1.1499999999999999</v>
      </c>
      <c r="L4444" s="53">
        <v>38.31</v>
      </c>
      <c r="M4444" s="52"/>
      <c r="N4444" s="58"/>
      <c r="AF4444" s="39"/>
      <c r="AG4444" s="47"/>
      <c r="AH4444" s="47"/>
      <c r="AK4444" s="3" t="s">
        <v>175</v>
      </c>
      <c r="AN4444" s="47"/>
      <c r="AO4444" s="47"/>
      <c r="AQ4444" s="47"/>
    </row>
    <row r="4445" spans="1:43" s="4" customFormat="1" ht="15" x14ac:dyDescent="0.25">
      <c r="A4445" s="48"/>
      <c r="B4445" s="49" t="s">
        <v>78</v>
      </c>
      <c r="C4445" s="372" t="s">
        <v>176</v>
      </c>
      <c r="D4445" s="372"/>
      <c r="E4445" s="372"/>
      <c r="F4445" s="51"/>
      <c r="G4445" s="52"/>
      <c r="H4445" s="52"/>
      <c r="I4445" s="52"/>
      <c r="J4445" s="53">
        <v>45.24</v>
      </c>
      <c r="K4445" s="54">
        <v>1.1499999999999999</v>
      </c>
      <c r="L4445" s="53">
        <v>6.76</v>
      </c>
      <c r="M4445" s="54">
        <v>34.96</v>
      </c>
      <c r="N4445" s="64">
        <v>236.33</v>
      </c>
      <c r="AF4445" s="39"/>
      <c r="AG4445" s="47"/>
      <c r="AH4445" s="47"/>
      <c r="AK4445" s="3" t="s">
        <v>176</v>
      </c>
      <c r="AN4445" s="47"/>
      <c r="AO4445" s="47"/>
      <c r="AQ4445" s="47"/>
    </row>
    <row r="4446" spans="1:43" s="4" customFormat="1" ht="15" x14ac:dyDescent="0.25">
      <c r="A4446" s="48"/>
      <c r="B4446" s="49" t="s">
        <v>122</v>
      </c>
      <c r="C4446" s="372" t="s">
        <v>177</v>
      </c>
      <c r="D4446" s="372"/>
      <c r="E4446" s="372"/>
      <c r="F4446" s="51"/>
      <c r="G4446" s="52"/>
      <c r="H4446" s="52"/>
      <c r="I4446" s="52"/>
      <c r="J4446" s="53">
        <v>1</v>
      </c>
      <c r="K4446" s="52"/>
      <c r="L4446" s="53">
        <v>0.13</v>
      </c>
      <c r="M4446" s="52"/>
      <c r="N4446" s="58"/>
      <c r="AF4446" s="39"/>
      <c r="AG4446" s="47"/>
      <c r="AH4446" s="47"/>
      <c r="AK4446" s="3" t="s">
        <v>177</v>
      </c>
      <c r="AN4446" s="47"/>
      <c r="AO4446" s="47"/>
      <c r="AQ4446" s="47"/>
    </row>
    <row r="4447" spans="1:43" s="4" customFormat="1" ht="15" x14ac:dyDescent="0.25">
      <c r="A4447" s="56"/>
      <c r="B4447" s="49"/>
      <c r="C4447" s="372" t="s">
        <v>63</v>
      </c>
      <c r="D4447" s="372"/>
      <c r="E4447" s="372"/>
      <c r="F4447" s="51" t="s">
        <v>64</v>
      </c>
      <c r="G4447" s="104">
        <v>5.3</v>
      </c>
      <c r="H4447" s="54">
        <v>1.1499999999999999</v>
      </c>
      <c r="I4447" s="114">
        <v>0.79235</v>
      </c>
      <c r="J4447" s="57"/>
      <c r="K4447" s="52"/>
      <c r="L4447" s="57"/>
      <c r="M4447" s="52"/>
      <c r="N4447" s="58"/>
      <c r="AF4447" s="39"/>
      <c r="AG4447" s="47"/>
      <c r="AH4447" s="47"/>
      <c r="AL4447" s="3" t="s">
        <v>63</v>
      </c>
      <c r="AN4447" s="47"/>
      <c r="AO4447" s="47"/>
      <c r="AQ4447" s="47"/>
    </row>
    <row r="4448" spans="1:43" s="4" customFormat="1" ht="15" x14ac:dyDescent="0.25">
      <c r="A4448" s="56"/>
      <c r="B4448" s="49"/>
      <c r="C4448" s="372" t="s">
        <v>178</v>
      </c>
      <c r="D4448" s="372"/>
      <c r="E4448" s="372"/>
      <c r="F4448" s="51" t="s">
        <v>64</v>
      </c>
      <c r="G4448" s="104">
        <v>3.9</v>
      </c>
      <c r="H4448" s="54">
        <v>1.1499999999999999</v>
      </c>
      <c r="I4448" s="114">
        <v>0.58304999999999996</v>
      </c>
      <c r="J4448" s="57"/>
      <c r="K4448" s="52"/>
      <c r="L4448" s="57"/>
      <c r="M4448" s="52"/>
      <c r="N4448" s="58"/>
      <c r="AF4448" s="39"/>
      <c r="AG4448" s="47"/>
      <c r="AH4448" s="47"/>
      <c r="AL4448" s="3" t="s">
        <v>178</v>
      </c>
      <c r="AN4448" s="47"/>
      <c r="AO4448" s="47"/>
      <c r="AQ4448" s="47"/>
    </row>
    <row r="4449" spans="1:43" s="4" customFormat="1" ht="15" x14ac:dyDescent="0.25">
      <c r="A4449" s="48"/>
      <c r="B4449" s="49"/>
      <c r="C4449" s="375" t="s">
        <v>65</v>
      </c>
      <c r="D4449" s="375"/>
      <c r="E4449" s="375"/>
      <c r="F4449" s="59"/>
      <c r="G4449" s="60"/>
      <c r="H4449" s="60"/>
      <c r="I4449" s="60"/>
      <c r="J4449" s="61">
        <v>307.08999999999997</v>
      </c>
      <c r="K4449" s="60"/>
      <c r="L4449" s="61">
        <v>45.89</v>
      </c>
      <c r="M4449" s="60"/>
      <c r="N4449" s="62"/>
      <c r="AF4449" s="39"/>
      <c r="AG4449" s="47"/>
      <c r="AH4449" s="47"/>
      <c r="AM4449" s="3" t="s">
        <v>65</v>
      </c>
      <c r="AN4449" s="47"/>
      <c r="AO4449" s="47"/>
      <c r="AQ4449" s="47"/>
    </row>
    <row r="4450" spans="1:43" s="4" customFormat="1" ht="15" x14ac:dyDescent="0.25">
      <c r="A4450" s="56"/>
      <c r="B4450" s="49"/>
      <c r="C4450" s="372" t="s">
        <v>66</v>
      </c>
      <c r="D4450" s="372"/>
      <c r="E4450" s="372"/>
      <c r="F4450" s="51"/>
      <c r="G4450" s="52"/>
      <c r="H4450" s="52"/>
      <c r="I4450" s="52"/>
      <c r="J4450" s="57"/>
      <c r="K4450" s="52"/>
      <c r="L4450" s="53">
        <v>14.21</v>
      </c>
      <c r="M4450" s="52"/>
      <c r="N4450" s="64">
        <v>496.78</v>
      </c>
      <c r="AF4450" s="39"/>
      <c r="AG4450" s="47"/>
      <c r="AH4450" s="47"/>
      <c r="AL4450" s="3" t="s">
        <v>66</v>
      </c>
      <c r="AN4450" s="47"/>
      <c r="AO4450" s="47"/>
      <c r="AQ4450" s="47"/>
    </row>
    <row r="4451" spans="1:43" s="4" customFormat="1" ht="23.25" x14ac:dyDescent="0.25">
      <c r="A4451" s="56"/>
      <c r="B4451" s="49" t="s">
        <v>681</v>
      </c>
      <c r="C4451" s="372" t="s">
        <v>682</v>
      </c>
      <c r="D4451" s="372"/>
      <c r="E4451" s="372"/>
      <c r="F4451" s="51" t="s">
        <v>69</v>
      </c>
      <c r="G4451" s="63">
        <v>97</v>
      </c>
      <c r="H4451" s="52"/>
      <c r="I4451" s="63">
        <v>97</v>
      </c>
      <c r="J4451" s="57"/>
      <c r="K4451" s="52"/>
      <c r="L4451" s="53">
        <v>13.78</v>
      </c>
      <c r="M4451" s="52"/>
      <c r="N4451" s="64">
        <v>481.88</v>
      </c>
      <c r="AF4451" s="39"/>
      <c r="AG4451" s="47"/>
      <c r="AH4451" s="47"/>
      <c r="AL4451" s="3" t="s">
        <v>682</v>
      </c>
      <c r="AN4451" s="47"/>
      <c r="AO4451" s="47"/>
      <c r="AQ4451" s="47"/>
    </row>
    <row r="4452" spans="1:43" s="4" customFormat="1" ht="23.25" x14ac:dyDescent="0.25">
      <c r="A4452" s="56"/>
      <c r="B4452" s="49" t="s">
        <v>683</v>
      </c>
      <c r="C4452" s="372" t="s">
        <v>684</v>
      </c>
      <c r="D4452" s="372"/>
      <c r="E4452" s="372"/>
      <c r="F4452" s="51" t="s">
        <v>69</v>
      </c>
      <c r="G4452" s="63">
        <v>51</v>
      </c>
      <c r="H4452" s="52"/>
      <c r="I4452" s="63">
        <v>51</v>
      </c>
      <c r="J4452" s="57"/>
      <c r="K4452" s="52"/>
      <c r="L4452" s="53">
        <v>7.25</v>
      </c>
      <c r="M4452" s="52"/>
      <c r="N4452" s="64">
        <v>253.36</v>
      </c>
      <c r="AF4452" s="39"/>
      <c r="AG4452" s="47"/>
      <c r="AH4452" s="47"/>
      <c r="AL4452" s="3" t="s">
        <v>684</v>
      </c>
      <c r="AN4452" s="47"/>
      <c r="AO4452" s="47"/>
      <c r="AQ4452" s="47"/>
    </row>
    <row r="4453" spans="1:43" s="4" customFormat="1" ht="15" x14ac:dyDescent="0.25">
      <c r="A4453" s="65"/>
      <c r="B4453" s="66"/>
      <c r="C4453" s="374" t="s">
        <v>72</v>
      </c>
      <c r="D4453" s="374"/>
      <c r="E4453" s="374"/>
      <c r="F4453" s="42"/>
      <c r="G4453" s="43"/>
      <c r="H4453" s="43"/>
      <c r="I4453" s="43"/>
      <c r="J4453" s="45"/>
      <c r="K4453" s="43"/>
      <c r="L4453" s="67">
        <v>66.92</v>
      </c>
      <c r="M4453" s="60"/>
      <c r="N4453" s="46"/>
      <c r="AF4453" s="39"/>
      <c r="AG4453" s="47"/>
      <c r="AH4453" s="47"/>
      <c r="AN4453" s="47" t="s">
        <v>72</v>
      </c>
      <c r="AO4453" s="47"/>
      <c r="AQ4453" s="47"/>
    </row>
    <row r="4454" spans="1:43" s="4" customFormat="1" ht="23.25" x14ac:dyDescent="0.25">
      <c r="A4454" s="40" t="s">
        <v>1396</v>
      </c>
      <c r="B4454" s="41" t="s">
        <v>698</v>
      </c>
      <c r="C4454" s="374" t="s">
        <v>699</v>
      </c>
      <c r="D4454" s="374"/>
      <c r="E4454" s="374"/>
      <c r="F4454" s="42" t="s">
        <v>185</v>
      </c>
      <c r="G4454" s="43">
        <v>1.56</v>
      </c>
      <c r="H4454" s="44">
        <v>1</v>
      </c>
      <c r="I4454" s="68">
        <v>1.56</v>
      </c>
      <c r="J4454" s="67">
        <v>54.95</v>
      </c>
      <c r="K4454" s="43"/>
      <c r="L4454" s="67">
        <v>85.72</v>
      </c>
      <c r="M4454" s="43"/>
      <c r="N4454" s="46"/>
      <c r="AF4454" s="39"/>
      <c r="AG4454" s="47"/>
      <c r="AH4454" s="47" t="s">
        <v>699</v>
      </c>
      <c r="AN4454" s="47"/>
      <c r="AO4454" s="47"/>
      <c r="AQ4454" s="47"/>
    </row>
    <row r="4455" spans="1:43" s="4" customFormat="1" ht="15" x14ac:dyDescent="0.25">
      <c r="A4455" s="65"/>
      <c r="B4455" s="66"/>
      <c r="C4455" s="374" t="s">
        <v>72</v>
      </c>
      <c r="D4455" s="374"/>
      <c r="E4455" s="374"/>
      <c r="F4455" s="42"/>
      <c r="G4455" s="43"/>
      <c r="H4455" s="43"/>
      <c r="I4455" s="43"/>
      <c r="J4455" s="45"/>
      <c r="K4455" s="43"/>
      <c r="L4455" s="67">
        <v>85.72</v>
      </c>
      <c r="M4455" s="60"/>
      <c r="N4455" s="46"/>
      <c r="AF4455" s="39"/>
      <c r="AG4455" s="47"/>
      <c r="AH4455" s="47"/>
      <c r="AN4455" s="47" t="s">
        <v>72</v>
      </c>
      <c r="AO4455" s="47"/>
      <c r="AQ4455" s="47"/>
    </row>
    <row r="4456" spans="1:43" s="4" customFormat="1" ht="45.75" x14ac:dyDescent="0.25">
      <c r="A4456" s="40" t="s">
        <v>1398</v>
      </c>
      <c r="B4456" s="41" t="s">
        <v>745</v>
      </c>
      <c r="C4456" s="374" t="s">
        <v>2518</v>
      </c>
      <c r="D4456" s="374"/>
      <c r="E4456" s="374"/>
      <c r="F4456" s="42" t="s">
        <v>318</v>
      </c>
      <c r="G4456" s="43">
        <v>0.48</v>
      </c>
      <c r="H4456" s="44">
        <v>1</v>
      </c>
      <c r="I4456" s="68">
        <v>0.48</v>
      </c>
      <c r="J4456" s="45"/>
      <c r="K4456" s="43"/>
      <c r="L4456" s="45"/>
      <c r="M4456" s="43"/>
      <c r="N4456" s="46"/>
      <c r="AF4456" s="39"/>
      <c r="AG4456" s="47"/>
      <c r="AH4456" s="47" t="s">
        <v>2518</v>
      </c>
      <c r="AN4456" s="47"/>
      <c r="AO4456" s="47"/>
      <c r="AQ4456" s="47"/>
    </row>
    <row r="4457" spans="1:43" s="4" customFormat="1" ht="15" x14ac:dyDescent="0.25">
      <c r="A4457" s="69"/>
      <c r="B4457" s="50"/>
      <c r="C4457" s="372" t="s">
        <v>2555</v>
      </c>
      <c r="D4457" s="372"/>
      <c r="E4457" s="372"/>
      <c r="F4457" s="372"/>
      <c r="G4457" s="372"/>
      <c r="H4457" s="372"/>
      <c r="I4457" s="372"/>
      <c r="J4457" s="372"/>
      <c r="K4457" s="372"/>
      <c r="L4457" s="372"/>
      <c r="M4457" s="372"/>
      <c r="N4457" s="377"/>
      <c r="AF4457" s="39"/>
      <c r="AG4457" s="47"/>
      <c r="AH4457" s="47"/>
      <c r="AI4457" s="3" t="s">
        <v>2555</v>
      </c>
      <c r="AN4457" s="47"/>
      <c r="AO4457" s="47"/>
      <c r="AQ4457" s="47"/>
    </row>
    <row r="4458" spans="1:43" s="4" customFormat="1" ht="22.5" x14ac:dyDescent="0.25">
      <c r="A4458" s="103"/>
      <c r="B4458" s="49" t="s">
        <v>217</v>
      </c>
      <c r="C4458" s="368" t="s">
        <v>218</v>
      </c>
      <c r="D4458" s="368"/>
      <c r="E4458" s="368"/>
      <c r="F4458" s="368"/>
      <c r="G4458" s="368"/>
      <c r="H4458" s="368"/>
      <c r="I4458" s="368"/>
      <c r="J4458" s="368"/>
      <c r="K4458" s="368"/>
      <c r="L4458" s="368"/>
      <c r="M4458" s="368"/>
      <c r="N4458" s="376"/>
      <c r="AF4458" s="39"/>
      <c r="AG4458" s="47"/>
      <c r="AH4458" s="47"/>
      <c r="AJ4458" s="3" t="s">
        <v>218</v>
      </c>
      <c r="AN4458" s="47"/>
      <c r="AO4458" s="47"/>
      <c r="AQ4458" s="47"/>
    </row>
    <row r="4459" spans="1:43" s="4" customFormat="1" ht="15" x14ac:dyDescent="0.25">
      <c r="A4459" s="48"/>
      <c r="B4459" s="49" t="s">
        <v>58</v>
      </c>
      <c r="C4459" s="372" t="s">
        <v>62</v>
      </c>
      <c r="D4459" s="372"/>
      <c r="E4459" s="372"/>
      <c r="F4459" s="51"/>
      <c r="G4459" s="52"/>
      <c r="H4459" s="52"/>
      <c r="I4459" s="52"/>
      <c r="J4459" s="53">
        <v>1.19</v>
      </c>
      <c r="K4459" s="54">
        <v>1.1499999999999999</v>
      </c>
      <c r="L4459" s="53">
        <v>0.66</v>
      </c>
      <c r="M4459" s="54">
        <v>34.96</v>
      </c>
      <c r="N4459" s="64">
        <v>23.07</v>
      </c>
      <c r="AF4459" s="39"/>
      <c r="AG4459" s="47"/>
      <c r="AH4459" s="47"/>
      <c r="AK4459" s="3" t="s">
        <v>62</v>
      </c>
      <c r="AN4459" s="47"/>
      <c r="AO4459" s="47"/>
      <c r="AQ4459" s="47"/>
    </row>
    <row r="4460" spans="1:43" s="4" customFormat="1" ht="15" x14ac:dyDescent="0.25">
      <c r="A4460" s="48"/>
      <c r="B4460" s="49" t="s">
        <v>73</v>
      </c>
      <c r="C4460" s="372" t="s">
        <v>175</v>
      </c>
      <c r="D4460" s="372"/>
      <c r="E4460" s="372"/>
      <c r="F4460" s="51"/>
      <c r="G4460" s="52"/>
      <c r="H4460" s="52"/>
      <c r="I4460" s="52"/>
      <c r="J4460" s="53">
        <v>0.08</v>
      </c>
      <c r="K4460" s="54">
        <v>1.1499999999999999</v>
      </c>
      <c r="L4460" s="53">
        <v>0.04</v>
      </c>
      <c r="M4460" s="52"/>
      <c r="N4460" s="58"/>
      <c r="AF4460" s="39"/>
      <c r="AG4460" s="47"/>
      <c r="AH4460" s="47"/>
      <c r="AK4460" s="3" t="s">
        <v>175</v>
      </c>
      <c r="AN4460" s="47"/>
      <c r="AO4460" s="47"/>
      <c r="AQ4460" s="47"/>
    </row>
    <row r="4461" spans="1:43" s="4" customFormat="1" ht="15" x14ac:dyDescent="0.25">
      <c r="A4461" s="48"/>
      <c r="B4461" s="49" t="s">
        <v>122</v>
      </c>
      <c r="C4461" s="372" t="s">
        <v>177</v>
      </c>
      <c r="D4461" s="372"/>
      <c r="E4461" s="372"/>
      <c r="F4461" s="51"/>
      <c r="G4461" s="52"/>
      <c r="H4461" s="52"/>
      <c r="I4461" s="52"/>
      <c r="J4461" s="53">
        <v>6.31</v>
      </c>
      <c r="K4461" s="52"/>
      <c r="L4461" s="53">
        <v>3.03</v>
      </c>
      <c r="M4461" s="52"/>
      <c r="N4461" s="58"/>
      <c r="AF4461" s="39"/>
      <c r="AG4461" s="47"/>
      <c r="AH4461" s="47"/>
      <c r="AK4461" s="3" t="s">
        <v>177</v>
      </c>
      <c r="AN4461" s="47"/>
      <c r="AO4461" s="47"/>
      <c r="AQ4461" s="47"/>
    </row>
    <row r="4462" spans="1:43" s="4" customFormat="1" ht="15" x14ac:dyDescent="0.25">
      <c r="A4462" s="56"/>
      <c r="B4462" s="49"/>
      <c r="C4462" s="372" t="s">
        <v>63</v>
      </c>
      <c r="D4462" s="372"/>
      <c r="E4462" s="372"/>
      <c r="F4462" s="51" t="s">
        <v>64</v>
      </c>
      <c r="G4462" s="54">
        <v>0.13</v>
      </c>
      <c r="H4462" s="54">
        <v>1.1499999999999999</v>
      </c>
      <c r="I4462" s="114">
        <v>7.1760000000000004E-2</v>
      </c>
      <c r="J4462" s="57"/>
      <c r="K4462" s="52"/>
      <c r="L4462" s="57"/>
      <c r="M4462" s="52"/>
      <c r="N4462" s="58"/>
      <c r="AF4462" s="39"/>
      <c r="AG4462" s="47"/>
      <c r="AH4462" s="47"/>
      <c r="AL4462" s="3" t="s">
        <v>63</v>
      </c>
      <c r="AN4462" s="47"/>
      <c r="AO4462" s="47"/>
      <c r="AQ4462" s="47"/>
    </row>
    <row r="4463" spans="1:43" s="4" customFormat="1" ht="15" x14ac:dyDescent="0.25">
      <c r="A4463" s="48"/>
      <c r="B4463" s="49"/>
      <c r="C4463" s="375" t="s">
        <v>65</v>
      </c>
      <c r="D4463" s="375"/>
      <c r="E4463" s="375"/>
      <c r="F4463" s="59"/>
      <c r="G4463" s="60"/>
      <c r="H4463" s="60"/>
      <c r="I4463" s="60"/>
      <c r="J4463" s="61">
        <v>7.58</v>
      </c>
      <c r="K4463" s="60"/>
      <c r="L4463" s="61">
        <v>3.73</v>
      </c>
      <c r="M4463" s="60"/>
      <c r="N4463" s="62"/>
      <c r="AF4463" s="39"/>
      <c r="AG4463" s="47"/>
      <c r="AH4463" s="47"/>
      <c r="AM4463" s="3" t="s">
        <v>65</v>
      </c>
      <c r="AN4463" s="47"/>
      <c r="AO4463" s="47"/>
      <c r="AQ4463" s="47"/>
    </row>
    <row r="4464" spans="1:43" s="4" customFormat="1" ht="15" x14ac:dyDescent="0.25">
      <c r="A4464" s="56"/>
      <c r="B4464" s="49"/>
      <c r="C4464" s="372" t="s">
        <v>66</v>
      </c>
      <c r="D4464" s="372"/>
      <c r="E4464" s="372"/>
      <c r="F4464" s="51"/>
      <c r="G4464" s="52"/>
      <c r="H4464" s="52"/>
      <c r="I4464" s="52"/>
      <c r="J4464" s="57"/>
      <c r="K4464" s="52"/>
      <c r="L4464" s="53">
        <v>0.66</v>
      </c>
      <c r="M4464" s="52"/>
      <c r="N4464" s="64">
        <v>23.07</v>
      </c>
      <c r="AF4464" s="39"/>
      <c r="AG4464" s="47"/>
      <c r="AH4464" s="47"/>
      <c r="AL4464" s="3" t="s">
        <v>66</v>
      </c>
      <c r="AN4464" s="47"/>
      <c r="AO4464" s="47"/>
      <c r="AQ4464" s="47"/>
    </row>
    <row r="4465" spans="1:43" s="4" customFormat="1" ht="23.25" x14ac:dyDescent="0.25">
      <c r="A4465" s="56"/>
      <c r="B4465" s="49" t="s">
        <v>681</v>
      </c>
      <c r="C4465" s="372" t="s">
        <v>682</v>
      </c>
      <c r="D4465" s="372"/>
      <c r="E4465" s="372"/>
      <c r="F4465" s="51" t="s">
        <v>69</v>
      </c>
      <c r="G4465" s="63">
        <v>97</v>
      </c>
      <c r="H4465" s="52"/>
      <c r="I4465" s="63">
        <v>97</v>
      </c>
      <c r="J4465" s="57"/>
      <c r="K4465" s="52"/>
      <c r="L4465" s="53">
        <v>0.64</v>
      </c>
      <c r="M4465" s="52"/>
      <c r="N4465" s="64">
        <v>22.38</v>
      </c>
      <c r="AF4465" s="39"/>
      <c r="AG4465" s="47"/>
      <c r="AH4465" s="47"/>
      <c r="AL4465" s="3" t="s">
        <v>682</v>
      </c>
      <c r="AN4465" s="47"/>
      <c r="AO4465" s="47"/>
      <c r="AQ4465" s="47"/>
    </row>
    <row r="4466" spans="1:43" s="4" customFormat="1" ht="23.25" x14ac:dyDescent="0.25">
      <c r="A4466" s="56"/>
      <c r="B4466" s="49" t="s">
        <v>683</v>
      </c>
      <c r="C4466" s="372" t="s">
        <v>684</v>
      </c>
      <c r="D4466" s="372"/>
      <c r="E4466" s="372"/>
      <c r="F4466" s="51" t="s">
        <v>69</v>
      </c>
      <c r="G4466" s="63">
        <v>51</v>
      </c>
      <c r="H4466" s="52"/>
      <c r="I4466" s="63">
        <v>51</v>
      </c>
      <c r="J4466" s="57"/>
      <c r="K4466" s="52"/>
      <c r="L4466" s="53">
        <v>0.34</v>
      </c>
      <c r="M4466" s="52"/>
      <c r="N4466" s="64">
        <v>11.77</v>
      </c>
      <c r="AF4466" s="39"/>
      <c r="AG4466" s="47"/>
      <c r="AH4466" s="47"/>
      <c r="AL4466" s="3" t="s">
        <v>684</v>
      </c>
      <c r="AN4466" s="47"/>
      <c r="AO4466" s="47"/>
      <c r="AQ4466" s="47"/>
    </row>
    <row r="4467" spans="1:43" s="4" customFormat="1" ht="15" x14ac:dyDescent="0.25">
      <c r="A4467" s="65"/>
      <c r="B4467" s="66"/>
      <c r="C4467" s="374" t="s">
        <v>72</v>
      </c>
      <c r="D4467" s="374"/>
      <c r="E4467" s="374"/>
      <c r="F4467" s="42"/>
      <c r="G4467" s="43"/>
      <c r="H4467" s="43"/>
      <c r="I4467" s="43"/>
      <c r="J4467" s="45"/>
      <c r="K4467" s="43"/>
      <c r="L4467" s="67">
        <v>4.71</v>
      </c>
      <c r="M4467" s="60"/>
      <c r="N4467" s="46"/>
      <c r="AF4467" s="39"/>
      <c r="AG4467" s="47"/>
      <c r="AH4467" s="47"/>
      <c r="AN4467" s="47" t="s">
        <v>72</v>
      </c>
      <c r="AO4467" s="47"/>
      <c r="AQ4467" s="47"/>
    </row>
    <row r="4468" spans="1:43" s="4" customFormat="1" ht="15" x14ac:dyDescent="0.25">
      <c r="A4468" s="40" t="s">
        <v>1399</v>
      </c>
      <c r="B4468" s="41" t="s">
        <v>2520</v>
      </c>
      <c r="C4468" s="374" t="s">
        <v>2521</v>
      </c>
      <c r="D4468" s="374"/>
      <c r="E4468" s="374"/>
      <c r="F4468" s="42" t="s">
        <v>61</v>
      </c>
      <c r="G4468" s="43">
        <v>2</v>
      </c>
      <c r="H4468" s="44">
        <v>1</v>
      </c>
      <c r="I4468" s="44">
        <v>2</v>
      </c>
      <c r="J4468" s="67">
        <v>45.22</v>
      </c>
      <c r="K4468" s="43"/>
      <c r="L4468" s="67">
        <v>90.44</v>
      </c>
      <c r="M4468" s="43"/>
      <c r="N4468" s="46"/>
      <c r="AF4468" s="39"/>
      <c r="AG4468" s="47"/>
      <c r="AH4468" s="47" t="s">
        <v>2521</v>
      </c>
      <c r="AN4468" s="47"/>
      <c r="AO4468" s="47"/>
      <c r="AQ4468" s="47"/>
    </row>
    <row r="4469" spans="1:43" s="4" customFormat="1" ht="15" x14ac:dyDescent="0.25">
      <c r="A4469" s="65"/>
      <c r="B4469" s="66"/>
      <c r="C4469" s="374" t="s">
        <v>72</v>
      </c>
      <c r="D4469" s="374"/>
      <c r="E4469" s="374"/>
      <c r="F4469" s="42"/>
      <c r="G4469" s="43"/>
      <c r="H4469" s="43"/>
      <c r="I4469" s="43"/>
      <c r="J4469" s="45"/>
      <c r="K4469" s="43"/>
      <c r="L4469" s="67">
        <v>90.44</v>
      </c>
      <c r="M4469" s="60"/>
      <c r="N4469" s="46"/>
      <c r="AF4469" s="39"/>
      <c r="AG4469" s="47"/>
      <c r="AH4469" s="47"/>
      <c r="AN4469" s="47" t="s">
        <v>72</v>
      </c>
      <c r="AO4469" s="47"/>
      <c r="AQ4469" s="47"/>
    </row>
    <row r="4470" spans="1:43" s="4" customFormat="1" ht="34.5" x14ac:dyDescent="0.25">
      <c r="A4470" s="40" t="s">
        <v>1401</v>
      </c>
      <c r="B4470" s="41" t="s">
        <v>734</v>
      </c>
      <c r="C4470" s="374" t="s">
        <v>2522</v>
      </c>
      <c r="D4470" s="374"/>
      <c r="E4470" s="374"/>
      <c r="F4470" s="42" t="s">
        <v>215</v>
      </c>
      <c r="G4470" s="43">
        <v>7.0000000000000007E-2</v>
      </c>
      <c r="H4470" s="44">
        <v>1</v>
      </c>
      <c r="I4470" s="68">
        <v>7.0000000000000007E-2</v>
      </c>
      <c r="J4470" s="45"/>
      <c r="K4470" s="43"/>
      <c r="L4470" s="45"/>
      <c r="M4470" s="43"/>
      <c r="N4470" s="46"/>
      <c r="AF4470" s="39"/>
      <c r="AG4470" s="47"/>
      <c r="AH4470" s="47" t="s">
        <v>2522</v>
      </c>
      <c r="AN4470" s="47"/>
      <c r="AO4470" s="47"/>
      <c r="AQ4470" s="47"/>
    </row>
    <row r="4471" spans="1:43" s="4" customFormat="1" ht="15" x14ac:dyDescent="0.25">
      <c r="A4471" s="69"/>
      <c r="B4471" s="50"/>
      <c r="C4471" s="372" t="s">
        <v>2523</v>
      </c>
      <c r="D4471" s="372"/>
      <c r="E4471" s="372"/>
      <c r="F4471" s="372"/>
      <c r="G4471" s="372"/>
      <c r="H4471" s="372"/>
      <c r="I4471" s="372"/>
      <c r="J4471" s="372"/>
      <c r="K4471" s="372"/>
      <c r="L4471" s="372"/>
      <c r="M4471" s="372"/>
      <c r="N4471" s="377"/>
      <c r="AF4471" s="39"/>
      <c r="AG4471" s="47"/>
      <c r="AH4471" s="47"/>
      <c r="AI4471" s="3" t="s">
        <v>2523</v>
      </c>
      <c r="AN4471" s="47"/>
      <c r="AO4471" s="47"/>
      <c r="AQ4471" s="47"/>
    </row>
    <row r="4472" spans="1:43" s="4" customFormat="1" ht="22.5" x14ac:dyDescent="0.25">
      <c r="A4472" s="103"/>
      <c r="B4472" s="49" t="s">
        <v>217</v>
      </c>
      <c r="C4472" s="368" t="s">
        <v>218</v>
      </c>
      <c r="D4472" s="368"/>
      <c r="E4472" s="368"/>
      <c r="F4472" s="368"/>
      <c r="G4472" s="368"/>
      <c r="H4472" s="368"/>
      <c r="I4472" s="368"/>
      <c r="J4472" s="368"/>
      <c r="K4472" s="368"/>
      <c r="L4472" s="368"/>
      <c r="M4472" s="368"/>
      <c r="N4472" s="376"/>
      <c r="AF4472" s="39"/>
      <c r="AG4472" s="47"/>
      <c r="AH4472" s="47"/>
      <c r="AJ4472" s="3" t="s">
        <v>218</v>
      </c>
      <c r="AN4472" s="47"/>
      <c r="AO4472" s="47"/>
      <c r="AQ4472" s="47"/>
    </row>
    <row r="4473" spans="1:43" s="4" customFormat="1" ht="15" x14ac:dyDescent="0.25">
      <c r="A4473" s="48"/>
      <c r="B4473" s="49" t="s">
        <v>58</v>
      </c>
      <c r="C4473" s="372" t="s">
        <v>62</v>
      </c>
      <c r="D4473" s="372"/>
      <c r="E4473" s="372"/>
      <c r="F4473" s="51"/>
      <c r="G4473" s="52"/>
      <c r="H4473" s="52"/>
      <c r="I4473" s="52"/>
      <c r="J4473" s="53">
        <v>132.35</v>
      </c>
      <c r="K4473" s="54">
        <v>1.1499999999999999</v>
      </c>
      <c r="L4473" s="53">
        <v>10.65</v>
      </c>
      <c r="M4473" s="54">
        <v>34.96</v>
      </c>
      <c r="N4473" s="64">
        <v>372.32</v>
      </c>
      <c r="AF4473" s="39"/>
      <c r="AG4473" s="47"/>
      <c r="AH4473" s="47"/>
      <c r="AK4473" s="3" t="s">
        <v>62</v>
      </c>
      <c r="AN4473" s="47"/>
      <c r="AO4473" s="47"/>
      <c r="AQ4473" s="47"/>
    </row>
    <row r="4474" spans="1:43" s="4" customFormat="1" ht="15" x14ac:dyDescent="0.25">
      <c r="A4474" s="48"/>
      <c r="B4474" s="49" t="s">
        <v>73</v>
      </c>
      <c r="C4474" s="372" t="s">
        <v>175</v>
      </c>
      <c r="D4474" s="372"/>
      <c r="E4474" s="372"/>
      <c r="F4474" s="51"/>
      <c r="G4474" s="52"/>
      <c r="H4474" s="52"/>
      <c r="I4474" s="52"/>
      <c r="J4474" s="53">
        <v>50.19</v>
      </c>
      <c r="K4474" s="54">
        <v>1.1499999999999999</v>
      </c>
      <c r="L4474" s="53">
        <v>4.04</v>
      </c>
      <c r="M4474" s="52"/>
      <c r="N4474" s="58"/>
      <c r="AF4474" s="39"/>
      <c r="AG4474" s="47"/>
      <c r="AH4474" s="47"/>
      <c r="AK4474" s="3" t="s">
        <v>175</v>
      </c>
      <c r="AN4474" s="47"/>
      <c r="AO4474" s="47"/>
      <c r="AQ4474" s="47"/>
    </row>
    <row r="4475" spans="1:43" s="4" customFormat="1" ht="15" x14ac:dyDescent="0.25">
      <c r="A4475" s="48"/>
      <c r="B4475" s="49" t="s">
        <v>78</v>
      </c>
      <c r="C4475" s="372" t="s">
        <v>176</v>
      </c>
      <c r="D4475" s="372"/>
      <c r="E4475" s="372"/>
      <c r="F4475" s="51"/>
      <c r="G4475" s="52"/>
      <c r="H4475" s="52"/>
      <c r="I4475" s="52"/>
      <c r="J4475" s="53">
        <v>5.0199999999999996</v>
      </c>
      <c r="K4475" s="54">
        <v>1.1499999999999999</v>
      </c>
      <c r="L4475" s="53">
        <v>0.4</v>
      </c>
      <c r="M4475" s="54">
        <v>34.96</v>
      </c>
      <c r="N4475" s="64">
        <v>13.98</v>
      </c>
      <c r="AF4475" s="39"/>
      <c r="AG4475" s="47"/>
      <c r="AH4475" s="47"/>
      <c r="AK4475" s="3" t="s">
        <v>176</v>
      </c>
      <c r="AN4475" s="47"/>
      <c r="AO4475" s="47"/>
      <c r="AQ4475" s="47"/>
    </row>
    <row r="4476" spans="1:43" s="4" customFormat="1" ht="15" x14ac:dyDescent="0.25">
      <c r="A4476" s="48"/>
      <c r="B4476" s="49" t="s">
        <v>122</v>
      </c>
      <c r="C4476" s="372" t="s">
        <v>177</v>
      </c>
      <c r="D4476" s="372"/>
      <c r="E4476" s="372"/>
      <c r="F4476" s="51"/>
      <c r="G4476" s="52"/>
      <c r="H4476" s="52"/>
      <c r="I4476" s="52"/>
      <c r="J4476" s="53">
        <v>34.700000000000003</v>
      </c>
      <c r="K4476" s="52"/>
      <c r="L4476" s="53">
        <v>2.4300000000000002</v>
      </c>
      <c r="M4476" s="52"/>
      <c r="N4476" s="58"/>
      <c r="AF4476" s="39"/>
      <c r="AG4476" s="47"/>
      <c r="AH4476" s="47"/>
      <c r="AK4476" s="3" t="s">
        <v>177</v>
      </c>
      <c r="AN4476" s="47"/>
      <c r="AO4476" s="47"/>
      <c r="AQ4476" s="47"/>
    </row>
    <row r="4477" spans="1:43" s="4" customFormat="1" ht="15" x14ac:dyDescent="0.25">
      <c r="A4477" s="56"/>
      <c r="B4477" s="49"/>
      <c r="C4477" s="372" t="s">
        <v>63</v>
      </c>
      <c r="D4477" s="372"/>
      <c r="E4477" s="372"/>
      <c r="F4477" s="51" t="s">
        <v>64</v>
      </c>
      <c r="G4477" s="54">
        <v>14.08</v>
      </c>
      <c r="H4477" s="54">
        <v>1.1499999999999999</v>
      </c>
      <c r="I4477" s="114">
        <v>1.13344</v>
      </c>
      <c r="J4477" s="57"/>
      <c r="K4477" s="52"/>
      <c r="L4477" s="57"/>
      <c r="M4477" s="52"/>
      <c r="N4477" s="58"/>
      <c r="AF4477" s="39"/>
      <c r="AG4477" s="47"/>
      <c r="AH4477" s="47"/>
      <c r="AL4477" s="3" t="s">
        <v>63</v>
      </c>
      <c r="AN4477" s="47"/>
      <c r="AO4477" s="47"/>
      <c r="AQ4477" s="47"/>
    </row>
    <row r="4478" spans="1:43" s="4" customFormat="1" ht="15" x14ac:dyDescent="0.25">
      <c r="A4478" s="56"/>
      <c r="B4478" s="49"/>
      <c r="C4478" s="372" t="s">
        <v>178</v>
      </c>
      <c r="D4478" s="372"/>
      <c r="E4478" s="372"/>
      <c r="F4478" s="51" t="s">
        <v>64</v>
      </c>
      <c r="G4478" s="104">
        <v>0.4</v>
      </c>
      <c r="H4478" s="54">
        <v>1.1499999999999999</v>
      </c>
      <c r="I4478" s="70">
        <v>3.2199999999999999E-2</v>
      </c>
      <c r="J4478" s="57"/>
      <c r="K4478" s="52"/>
      <c r="L4478" s="57"/>
      <c r="M4478" s="52"/>
      <c r="N4478" s="58"/>
      <c r="AF4478" s="39"/>
      <c r="AG4478" s="47"/>
      <c r="AH4478" s="47"/>
      <c r="AL4478" s="3" t="s">
        <v>178</v>
      </c>
      <c r="AN4478" s="47"/>
      <c r="AO4478" s="47"/>
      <c r="AQ4478" s="47"/>
    </row>
    <row r="4479" spans="1:43" s="4" customFormat="1" ht="15" x14ac:dyDescent="0.25">
      <c r="A4479" s="48"/>
      <c r="B4479" s="49"/>
      <c r="C4479" s="375" t="s">
        <v>65</v>
      </c>
      <c r="D4479" s="375"/>
      <c r="E4479" s="375"/>
      <c r="F4479" s="59"/>
      <c r="G4479" s="60"/>
      <c r="H4479" s="60"/>
      <c r="I4479" s="60"/>
      <c r="J4479" s="61">
        <v>217.24</v>
      </c>
      <c r="K4479" s="60"/>
      <c r="L4479" s="61">
        <v>17.12</v>
      </c>
      <c r="M4479" s="60"/>
      <c r="N4479" s="62"/>
      <c r="AF4479" s="39"/>
      <c r="AG4479" s="47"/>
      <c r="AH4479" s="47"/>
      <c r="AM4479" s="3" t="s">
        <v>65</v>
      </c>
      <c r="AN4479" s="47"/>
      <c r="AO4479" s="47"/>
      <c r="AQ4479" s="47"/>
    </row>
    <row r="4480" spans="1:43" s="4" customFormat="1" ht="15" x14ac:dyDescent="0.25">
      <c r="A4480" s="56"/>
      <c r="B4480" s="49"/>
      <c r="C4480" s="372" t="s">
        <v>66</v>
      </c>
      <c r="D4480" s="372"/>
      <c r="E4480" s="372"/>
      <c r="F4480" s="51"/>
      <c r="G4480" s="52"/>
      <c r="H4480" s="52"/>
      <c r="I4480" s="52"/>
      <c r="J4480" s="57"/>
      <c r="K4480" s="52"/>
      <c r="L4480" s="53">
        <v>11.05</v>
      </c>
      <c r="M4480" s="52"/>
      <c r="N4480" s="64">
        <v>386.3</v>
      </c>
      <c r="AF4480" s="39"/>
      <c r="AG4480" s="47"/>
      <c r="AH4480" s="47"/>
      <c r="AL4480" s="3" t="s">
        <v>66</v>
      </c>
      <c r="AN4480" s="47"/>
      <c r="AO4480" s="47"/>
      <c r="AQ4480" s="47"/>
    </row>
    <row r="4481" spans="1:43" s="4" customFormat="1" ht="23.25" x14ac:dyDescent="0.25">
      <c r="A4481" s="56"/>
      <c r="B4481" s="49" t="s">
        <v>681</v>
      </c>
      <c r="C4481" s="372" t="s">
        <v>682</v>
      </c>
      <c r="D4481" s="372"/>
      <c r="E4481" s="372"/>
      <c r="F4481" s="51" t="s">
        <v>69</v>
      </c>
      <c r="G4481" s="63">
        <v>97</v>
      </c>
      <c r="H4481" s="52"/>
      <c r="I4481" s="63">
        <v>97</v>
      </c>
      <c r="J4481" s="57"/>
      <c r="K4481" s="52"/>
      <c r="L4481" s="53">
        <v>10.72</v>
      </c>
      <c r="M4481" s="52"/>
      <c r="N4481" s="64">
        <v>374.71</v>
      </c>
      <c r="AF4481" s="39"/>
      <c r="AG4481" s="47"/>
      <c r="AH4481" s="47"/>
      <c r="AL4481" s="3" t="s">
        <v>682</v>
      </c>
      <c r="AN4481" s="47"/>
      <c r="AO4481" s="47"/>
      <c r="AQ4481" s="47"/>
    </row>
    <row r="4482" spans="1:43" s="4" customFormat="1" ht="23.25" x14ac:dyDescent="0.25">
      <c r="A4482" s="56"/>
      <c r="B4482" s="49" t="s">
        <v>683</v>
      </c>
      <c r="C4482" s="372" t="s">
        <v>684</v>
      </c>
      <c r="D4482" s="372"/>
      <c r="E4482" s="372"/>
      <c r="F4482" s="51" t="s">
        <v>69</v>
      </c>
      <c r="G4482" s="63">
        <v>51</v>
      </c>
      <c r="H4482" s="52"/>
      <c r="I4482" s="63">
        <v>51</v>
      </c>
      <c r="J4482" s="57"/>
      <c r="K4482" s="52"/>
      <c r="L4482" s="53">
        <v>5.64</v>
      </c>
      <c r="M4482" s="52"/>
      <c r="N4482" s="64">
        <v>197.01</v>
      </c>
      <c r="AF4482" s="39"/>
      <c r="AG4482" s="47"/>
      <c r="AH4482" s="47"/>
      <c r="AL4482" s="3" t="s">
        <v>684</v>
      </c>
      <c r="AN4482" s="47"/>
      <c r="AO4482" s="47"/>
      <c r="AQ4482" s="47"/>
    </row>
    <row r="4483" spans="1:43" s="4" customFormat="1" ht="15" x14ac:dyDescent="0.25">
      <c r="A4483" s="65"/>
      <c r="B4483" s="66"/>
      <c r="C4483" s="374" t="s">
        <v>72</v>
      </c>
      <c r="D4483" s="374"/>
      <c r="E4483" s="374"/>
      <c r="F4483" s="42"/>
      <c r="G4483" s="43"/>
      <c r="H4483" s="43"/>
      <c r="I4483" s="43"/>
      <c r="J4483" s="45"/>
      <c r="K4483" s="43"/>
      <c r="L4483" s="67">
        <v>33.479999999999997</v>
      </c>
      <c r="M4483" s="60"/>
      <c r="N4483" s="46"/>
      <c r="AF4483" s="39"/>
      <c r="AG4483" s="47"/>
      <c r="AH4483" s="47"/>
      <c r="AN4483" s="47" t="s">
        <v>72</v>
      </c>
      <c r="AO4483" s="47"/>
      <c r="AQ4483" s="47"/>
    </row>
    <row r="4484" spans="1:43" s="4" customFormat="1" ht="34.5" x14ac:dyDescent="0.25">
      <c r="A4484" s="40" t="s">
        <v>1403</v>
      </c>
      <c r="B4484" s="41" t="s">
        <v>2513</v>
      </c>
      <c r="C4484" s="374" t="s">
        <v>2514</v>
      </c>
      <c r="D4484" s="374"/>
      <c r="E4484" s="374"/>
      <c r="F4484" s="42" t="s">
        <v>231</v>
      </c>
      <c r="G4484" s="43">
        <v>7.14</v>
      </c>
      <c r="H4484" s="44">
        <v>1</v>
      </c>
      <c r="I4484" s="68">
        <v>7.14</v>
      </c>
      <c r="J4484" s="67">
        <v>343.19</v>
      </c>
      <c r="K4484" s="43"/>
      <c r="L4484" s="67">
        <v>286.58999999999997</v>
      </c>
      <c r="M4484" s="68">
        <v>8.5500000000000007</v>
      </c>
      <c r="N4484" s="115">
        <v>2450.38</v>
      </c>
      <c r="AF4484" s="39"/>
      <c r="AG4484" s="47"/>
      <c r="AH4484" s="47" t="s">
        <v>2514</v>
      </c>
      <c r="AN4484" s="47"/>
      <c r="AO4484" s="47"/>
      <c r="AQ4484" s="47"/>
    </row>
    <row r="4485" spans="1:43" s="4" customFormat="1" ht="15" x14ac:dyDescent="0.25">
      <c r="A4485" s="69"/>
      <c r="B4485" s="50"/>
      <c r="C4485" s="372" t="s">
        <v>2524</v>
      </c>
      <c r="D4485" s="372"/>
      <c r="E4485" s="372"/>
      <c r="F4485" s="372"/>
      <c r="G4485" s="372"/>
      <c r="H4485" s="372"/>
      <c r="I4485" s="372"/>
      <c r="J4485" s="372"/>
      <c r="K4485" s="372"/>
      <c r="L4485" s="372"/>
      <c r="M4485" s="372"/>
      <c r="N4485" s="377"/>
      <c r="AF4485" s="39"/>
      <c r="AG4485" s="47"/>
      <c r="AH4485" s="47"/>
      <c r="AI4485" s="3" t="s">
        <v>2524</v>
      </c>
      <c r="AN4485" s="47"/>
      <c r="AO4485" s="47"/>
      <c r="AQ4485" s="47"/>
    </row>
    <row r="4486" spans="1:43" s="4" customFormat="1" ht="15" x14ac:dyDescent="0.25">
      <c r="A4486" s="65"/>
      <c r="B4486" s="66"/>
      <c r="C4486" s="374" t="s">
        <v>72</v>
      </c>
      <c r="D4486" s="374"/>
      <c r="E4486" s="374"/>
      <c r="F4486" s="42"/>
      <c r="G4486" s="43"/>
      <c r="H4486" s="43"/>
      <c r="I4486" s="43"/>
      <c r="J4486" s="45"/>
      <c r="K4486" s="43"/>
      <c r="L4486" s="67">
        <v>286.58999999999997</v>
      </c>
      <c r="M4486" s="60"/>
      <c r="N4486" s="115">
        <v>2450.38</v>
      </c>
      <c r="AF4486" s="39"/>
      <c r="AG4486" s="47"/>
      <c r="AH4486" s="47"/>
      <c r="AN4486" s="47" t="s">
        <v>72</v>
      </c>
      <c r="AO4486" s="47"/>
      <c r="AQ4486" s="47"/>
    </row>
    <row r="4487" spans="1:43" s="4" customFormat="1" ht="23.25" x14ac:dyDescent="0.25">
      <c r="A4487" s="40" t="s">
        <v>1405</v>
      </c>
      <c r="B4487" s="41" t="s">
        <v>753</v>
      </c>
      <c r="C4487" s="374" t="s">
        <v>754</v>
      </c>
      <c r="D4487" s="374"/>
      <c r="E4487" s="374"/>
      <c r="F4487" s="42" t="s">
        <v>61</v>
      </c>
      <c r="G4487" s="43">
        <v>2</v>
      </c>
      <c r="H4487" s="44">
        <v>1</v>
      </c>
      <c r="I4487" s="44">
        <v>2</v>
      </c>
      <c r="J4487" s="45"/>
      <c r="K4487" s="43"/>
      <c r="L4487" s="45"/>
      <c r="M4487" s="43"/>
      <c r="N4487" s="46"/>
      <c r="AF4487" s="39"/>
      <c r="AG4487" s="47"/>
      <c r="AH4487" s="47" t="s">
        <v>754</v>
      </c>
      <c r="AN4487" s="47"/>
      <c r="AO4487" s="47"/>
      <c r="AQ4487" s="47"/>
    </row>
    <row r="4488" spans="1:43" s="4" customFormat="1" ht="22.5" x14ac:dyDescent="0.25">
      <c r="A4488" s="103"/>
      <c r="B4488" s="49" t="s">
        <v>217</v>
      </c>
      <c r="C4488" s="368" t="s">
        <v>218</v>
      </c>
      <c r="D4488" s="368"/>
      <c r="E4488" s="368"/>
      <c r="F4488" s="368"/>
      <c r="G4488" s="368"/>
      <c r="H4488" s="368"/>
      <c r="I4488" s="368"/>
      <c r="J4488" s="368"/>
      <c r="K4488" s="368"/>
      <c r="L4488" s="368"/>
      <c r="M4488" s="368"/>
      <c r="N4488" s="376"/>
      <c r="AF4488" s="39"/>
      <c r="AG4488" s="47"/>
      <c r="AH4488" s="47"/>
      <c r="AJ4488" s="3" t="s">
        <v>218</v>
      </c>
      <c r="AN4488" s="47"/>
      <c r="AO4488" s="47"/>
      <c r="AQ4488" s="47"/>
    </row>
    <row r="4489" spans="1:43" s="4" customFormat="1" ht="15" x14ac:dyDescent="0.25">
      <c r="A4489" s="48"/>
      <c r="B4489" s="49" t="s">
        <v>58</v>
      </c>
      <c r="C4489" s="372" t="s">
        <v>62</v>
      </c>
      <c r="D4489" s="372"/>
      <c r="E4489" s="372"/>
      <c r="F4489" s="51"/>
      <c r="G4489" s="52"/>
      <c r="H4489" s="52"/>
      <c r="I4489" s="52"/>
      <c r="J4489" s="53">
        <v>5.35</v>
      </c>
      <c r="K4489" s="54">
        <v>1.1499999999999999</v>
      </c>
      <c r="L4489" s="53">
        <v>12.31</v>
      </c>
      <c r="M4489" s="54">
        <v>34.96</v>
      </c>
      <c r="N4489" s="64">
        <v>430.36</v>
      </c>
      <c r="AF4489" s="39"/>
      <c r="AG4489" s="47"/>
      <c r="AH4489" s="47"/>
      <c r="AK4489" s="3" t="s">
        <v>62</v>
      </c>
      <c r="AN4489" s="47"/>
      <c r="AO4489" s="47"/>
      <c r="AQ4489" s="47"/>
    </row>
    <row r="4490" spans="1:43" s="4" customFormat="1" ht="15" x14ac:dyDescent="0.25">
      <c r="A4490" s="48"/>
      <c r="B4490" s="49" t="s">
        <v>122</v>
      </c>
      <c r="C4490" s="372" t="s">
        <v>177</v>
      </c>
      <c r="D4490" s="372"/>
      <c r="E4490" s="372"/>
      <c r="F4490" s="51"/>
      <c r="G4490" s="52"/>
      <c r="H4490" s="52"/>
      <c r="I4490" s="52"/>
      <c r="J4490" s="53">
        <v>0.94</v>
      </c>
      <c r="K4490" s="52"/>
      <c r="L4490" s="53">
        <v>1.88</v>
      </c>
      <c r="M4490" s="52"/>
      <c r="N4490" s="58"/>
      <c r="AF4490" s="39"/>
      <c r="AG4490" s="47"/>
      <c r="AH4490" s="47"/>
      <c r="AK4490" s="3" t="s">
        <v>177</v>
      </c>
      <c r="AN4490" s="47"/>
      <c r="AO4490" s="47"/>
      <c r="AQ4490" s="47"/>
    </row>
    <row r="4491" spans="1:43" s="4" customFormat="1" ht="15" x14ac:dyDescent="0.25">
      <c r="A4491" s="56"/>
      <c r="B4491" s="49"/>
      <c r="C4491" s="372" t="s">
        <v>63</v>
      </c>
      <c r="D4491" s="372"/>
      <c r="E4491" s="372"/>
      <c r="F4491" s="51" t="s">
        <v>64</v>
      </c>
      <c r="G4491" s="54">
        <v>0.59</v>
      </c>
      <c r="H4491" s="54">
        <v>1.1499999999999999</v>
      </c>
      <c r="I4491" s="109">
        <v>1.357</v>
      </c>
      <c r="J4491" s="57"/>
      <c r="K4491" s="52"/>
      <c r="L4491" s="57"/>
      <c r="M4491" s="52"/>
      <c r="N4491" s="58"/>
      <c r="AF4491" s="39"/>
      <c r="AG4491" s="47"/>
      <c r="AH4491" s="47"/>
      <c r="AL4491" s="3" t="s">
        <v>63</v>
      </c>
      <c r="AN4491" s="47"/>
      <c r="AO4491" s="47"/>
      <c r="AQ4491" s="47"/>
    </row>
    <row r="4492" spans="1:43" s="4" customFormat="1" ht="15" x14ac:dyDescent="0.25">
      <c r="A4492" s="48"/>
      <c r="B4492" s="49"/>
      <c r="C4492" s="375" t="s">
        <v>65</v>
      </c>
      <c r="D4492" s="375"/>
      <c r="E4492" s="375"/>
      <c r="F4492" s="59"/>
      <c r="G4492" s="60"/>
      <c r="H4492" s="60"/>
      <c r="I4492" s="60"/>
      <c r="J4492" s="61">
        <v>6.29</v>
      </c>
      <c r="K4492" s="60"/>
      <c r="L4492" s="61">
        <v>14.19</v>
      </c>
      <c r="M4492" s="60"/>
      <c r="N4492" s="62"/>
      <c r="AF4492" s="39"/>
      <c r="AG4492" s="47"/>
      <c r="AH4492" s="47"/>
      <c r="AM4492" s="3" t="s">
        <v>65</v>
      </c>
      <c r="AN4492" s="47"/>
      <c r="AO4492" s="47"/>
      <c r="AQ4492" s="47"/>
    </row>
    <row r="4493" spans="1:43" s="4" customFormat="1" ht="15" x14ac:dyDescent="0.25">
      <c r="A4493" s="56"/>
      <c r="B4493" s="49"/>
      <c r="C4493" s="372" t="s">
        <v>66</v>
      </c>
      <c r="D4493" s="372"/>
      <c r="E4493" s="372"/>
      <c r="F4493" s="51"/>
      <c r="G4493" s="52"/>
      <c r="H4493" s="52"/>
      <c r="I4493" s="52"/>
      <c r="J4493" s="57"/>
      <c r="K4493" s="52"/>
      <c r="L4493" s="53">
        <v>12.31</v>
      </c>
      <c r="M4493" s="52"/>
      <c r="N4493" s="64">
        <v>430.36</v>
      </c>
      <c r="AF4493" s="39"/>
      <c r="AG4493" s="47"/>
      <c r="AH4493" s="47"/>
      <c r="AL4493" s="3" t="s">
        <v>66</v>
      </c>
      <c r="AN4493" s="47"/>
      <c r="AO4493" s="47"/>
      <c r="AQ4493" s="47"/>
    </row>
    <row r="4494" spans="1:43" s="4" customFormat="1" ht="23.25" x14ac:dyDescent="0.25">
      <c r="A4494" s="56"/>
      <c r="B4494" s="49" t="s">
        <v>681</v>
      </c>
      <c r="C4494" s="372" t="s">
        <v>682</v>
      </c>
      <c r="D4494" s="372"/>
      <c r="E4494" s="372"/>
      <c r="F4494" s="51" t="s">
        <v>69</v>
      </c>
      <c r="G4494" s="63">
        <v>97</v>
      </c>
      <c r="H4494" s="52"/>
      <c r="I4494" s="63">
        <v>97</v>
      </c>
      <c r="J4494" s="57"/>
      <c r="K4494" s="52"/>
      <c r="L4494" s="53">
        <v>11.94</v>
      </c>
      <c r="M4494" s="52"/>
      <c r="N4494" s="64">
        <v>417.45</v>
      </c>
      <c r="AF4494" s="39"/>
      <c r="AG4494" s="47"/>
      <c r="AH4494" s="47"/>
      <c r="AL4494" s="3" t="s">
        <v>682</v>
      </c>
      <c r="AN4494" s="47"/>
      <c r="AO4494" s="47"/>
      <c r="AQ4494" s="47"/>
    </row>
    <row r="4495" spans="1:43" s="4" customFormat="1" ht="23.25" x14ac:dyDescent="0.25">
      <c r="A4495" s="56"/>
      <c r="B4495" s="49" t="s">
        <v>683</v>
      </c>
      <c r="C4495" s="372" t="s">
        <v>684</v>
      </c>
      <c r="D4495" s="372"/>
      <c r="E4495" s="372"/>
      <c r="F4495" s="51" t="s">
        <v>69</v>
      </c>
      <c r="G4495" s="63">
        <v>51</v>
      </c>
      <c r="H4495" s="52"/>
      <c r="I4495" s="63">
        <v>51</v>
      </c>
      <c r="J4495" s="57"/>
      <c r="K4495" s="52"/>
      <c r="L4495" s="53">
        <v>6.28</v>
      </c>
      <c r="M4495" s="52"/>
      <c r="N4495" s="64">
        <v>219.48</v>
      </c>
      <c r="AF4495" s="39"/>
      <c r="AG4495" s="47"/>
      <c r="AH4495" s="47"/>
      <c r="AL4495" s="3" t="s">
        <v>684</v>
      </c>
      <c r="AN4495" s="47"/>
      <c r="AO4495" s="47"/>
      <c r="AQ4495" s="47"/>
    </row>
    <row r="4496" spans="1:43" s="4" customFormat="1" ht="15" x14ac:dyDescent="0.25">
      <c r="A4496" s="65"/>
      <c r="B4496" s="66"/>
      <c r="C4496" s="374" t="s">
        <v>72</v>
      </c>
      <c r="D4496" s="374"/>
      <c r="E4496" s="374"/>
      <c r="F4496" s="42"/>
      <c r="G4496" s="43"/>
      <c r="H4496" s="43"/>
      <c r="I4496" s="43"/>
      <c r="J4496" s="45"/>
      <c r="K4496" s="43"/>
      <c r="L4496" s="67">
        <v>32.409999999999997</v>
      </c>
      <c r="M4496" s="60"/>
      <c r="N4496" s="46"/>
      <c r="AF4496" s="39"/>
      <c r="AG4496" s="47"/>
      <c r="AH4496" s="47"/>
      <c r="AN4496" s="47" t="s">
        <v>72</v>
      </c>
      <c r="AO4496" s="47"/>
      <c r="AQ4496" s="47"/>
    </row>
    <row r="4497" spans="1:43" s="4" customFormat="1" ht="23.25" x14ac:dyDescent="0.25">
      <c r="A4497" s="40" t="s">
        <v>1406</v>
      </c>
      <c r="B4497" s="41" t="s">
        <v>756</v>
      </c>
      <c r="C4497" s="374" t="s">
        <v>757</v>
      </c>
      <c r="D4497" s="374"/>
      <c r="E4497" s="374"/>
      <c r="F4497" s="42" t="s">
        <v>215</v>
      </c>
      <c r="G4497" s="43">
        <v>-8.0000000000000002E-3</v>
      </c>
      <c r="H4497" s="44">
        <v>1</v>
      </c>
      <c r="I4497" s="116">
        <v>-8.0000000000000002E-3</v>
      </c>
      <c r="J4497" s="67">
        <v>38.590000000000003</v>
      </c>
      <c r="K4497" s="43"/>
      <c r="L4497" s="67">
        <v>-0.31</v>
      </c>
      <c r="M4497" s="43"/>
      <c r="N4497" s="46"/>
      <c r="AF4497" s="39"/>
      <c r="AG4497" s="47"/>
      <c r="AH4497" s="47" t="s">
        <v>757</v>
      </c>
      <c r="AN4497" s="47"/>
      <c r="AO4497" s="47"/>
      <c r="AQ4497" s="47"/>
    </row>
    <row r="4498" spans="1:43" s="4" customFormat="1" ht="15" x14ac:dyDescent="0.25">
      <c r="A4498" s="65"/>
      <c r="B4498" s="66"/>
      <c r="C4498" s="374" t="s">
        <v>72</v>
      </c>
      <c r="D4498" s="374"/>
      <c r="E4498" s="374"/>
      <c r="F4498" s="42"/>
      <c r="G4498" s="43"/>
      <c r="H4498" s="43"/>
      <c r="I4498" s="43"/>
      <c r="J4498" s="45"/>
      <c r="K4498" s="43"/>
      <c r="L4498" s="67">
        <v>-0.31</v>
      </c>
      <c r="M4498" s="60"/>
      <c r="N4498" s="46"/>
      <c r="AF4498" s="39"/>
      <c r="AG4498" s="47"/>
      <c r="AH4498" s="47"/>
      <c r="AN4498" s="47" t="s">
        <v>72</v>
      </c>
      <c r="AO4498" s="47"/>
      <c r="AQ4498" s="47"/>
    </row>
    <row r="4499" spans="1:43" s="4" customFormat="1" ht="15" x14ac:dyDescent="0.25">
      <c r="A4499" s="40" t="s">
        <v>1407</v>
      </c>
      <c r="B4499" s="41" t="s">
        <v>759</v>
      </c>
      <c r="C4499" s="374" t="s">
        <v>760</v>
      </c>
      <c r="D4499" s="374"/>
      <c r="E4499" s="374"/>
      <c r="F4499" s="42" t="s">
        <v>215</v>
      </c>
      <c r="G4499" s="43">
        <v>-6.0000000000000001E-3</v>
      </c>
      <c r="H4499" s="44">
        <v>1</v>
      </c>
      <c r="I4499" s="116">
        <v>-6.0000000000000001E-3</v>
      </c>
      <c r="J4499" s="67">
        <v>143.97999999999999</v>
      </c>
      <c r="K4499" s="43"/>
      <c r="L4499" s="67">
        <v>-0.86</v>
      </c>
      <c r="M4499" s="43"/>
      <c r="N4499" s="46"/>
      <c r="AF4499" s="39"/>
      <c r="AG4499" s="47"/>
      <c r="AH4499" s="47" t="s">
        <v>760</v>
      </c>
      <c r="AN4499" s="47"/>
      <c r="AO4499" s="47"/>
      <c r="AQ4499" s="47"/>
    </row>
    <row r="4500" spans="1:43" s="4" customFormat="1" ht="15" x14ac:dyDescent="0.25">
      <c r="A4500" s="65"/>
      <c r="B4500" s="66"/>
      <c r="C4500" s="374" t="s">
        <v>72</v>
      </c>
      <c r="D4500" s="374"/>
      <c r="E4500" s="374"/>
      <c r="F4500" s="42"/>
      <c r="G4500" s="43"/>
      <c r="H4500" s="43"/>
      <c r="I4500" s="43"/>
      <c r="J4500" s="45"/>
      <c r="K4500" s="43"/>
      <c r="L4500" s="67">
        <v>-0.86</v>
      </c>
      <c r="M4500" s="60"/>
      <c r="N4500" s="46"/>
      <c r="AF4500" s="39"/>
      <c r="AG4500" s="47"/>
      <c r="AH4500" s="47"/>
      <c r="AN4500" s="47" t="s">
        <v>72</v>
      </c>
      <c r="AO4500" s="47"/>
      <c r="AQ4500" s="47"/>
    </row>
    <row r="4501" spans="1:43" s="4" customFormat="1" ht="22.5" x14ac:dyDescent="0.25">
      <c r="A4501" s="40" t="s">
        <v>1408</v>
      </c>
      <c r="B4501" s="41" t="s">
        <v>768</v>
      </c>
      <c r="C4501" s="374" t="s">
        <v>769</v>
      </c>
      <c r="D4501" s="374"/>
      <c r="E4501" s="374"/>
      <c r="F4501" s="42" t="s">
        <v>61</v>
      </c>
      <c r="G4501" s="43">
        <v>2</v>
      </c>
      <c r="H4501" s="44">
        <v>1</v>
      </c>
      <c r="I4501" s="44">
        <v>2</v>
      </c>
      <c r="J4501" s="67">
        <v>282.11</v>
      </c>
      <c r="K4501" s="43"/>
      <c r="L4501" s="67">
        <v>65.989999999999995</v>
      </c>
      <c r="M4501" s="68">
        <v>8.5500000000000007</v>
      </c>
      <c r="N4501" s="122">
        <v>564.22</v>
      </c>
      <c r="AF4501" s="39"/>
      <c r="AG4501" s="47"/>
      <c r="AH4501" s="47" t="s">
        <v>769</v>
      </c>
      <c r="AN4501" s="47"/>
      <c r="AO4501" s="47"/>
      <c r="AQ4501" s="47"/>
    </row>
    <row r="4502" spans="1:43" s="4" customFormat="1" ht="15" x14ac:dyDescent="0.25">
      <c r="A4502" s="65"/>
      <c r="B4502" s="66"/>
      <c r="C4502" s="374" t="s">
        <v>72</v>
      </c>
      <c r="D4502" s="374"/>
      <c r="E4502" s="374"/>
      <c r="F4502" s="42"/>
      <c r="G4502" s="43"/>
      <c r="H4502" s="43"/>
      <c r="I4502" s="43"/>
      <c r="J4502" s="45"/>
      <c r="K4502" s="43"/>
      <c r="L4502" s="67">
        <v>65.989999999999995</v>
      </c>
      <c r="M4502" s="60"/>
      <c r="N4502" s="122">
        <v>564.22</v>
      </c>
      <c r="AF4502" s="39"/>
      <c r="AG4502" s="47"/>
      <c r="AH4502" s="47"/>
      <c r="AN4502" s="47" t="s">
        <v>72</v>
      </c>
      <c r="AO4502" s="47"/>
      <c r="AQ4502" s="47"/>
    </row>
    <row r="4503" spans="1:43" s="4" customFormat="1" ht="0" hidden="1" customHeight="1" x14ac:dyDescent="0.25">
      <c r="A4503" s="71"/>
      <c r="B4503" s="72"/>
      <c r="C4503" s="72"/>
      <c r="D4503" s="72"/>
      <c r="E4503" s="72"/>
      <c r="F4503" s="73"/>
      <c r="G4503" s="73"/>
      <c r="H4503" s="73"/>
      <c r="I4503" s="73"/>
      <c r="J4503" s="74"/>
      <c r="K4503" s="73"/>
      <c r="L4503" s="74"/>
      <c r="M4503" s="52"/>
      <c r="N4503" s="74"/>
      <c r="AF4503" s="39"/>
      <c r="AG4503" s="47"/>
      <c r="AH4503" s="47"/>
      <c r="AN4503" s="47"/>
      <c r="AO4503" s="47"/>
      <c r="AQ4503" s="47"/>
    </row>
    <row r="4504" spans="1:43" s="4" customFormat="1" ht="15" x14ac:dyDescent="0.25">
      <c r="A4504" s="78"/>
      <c r="B4504" s="79"/>
      <c r="C4504" s="374" t="s">
        <v>2589</v>
      </c>
      <c r="D4504" s="374"/>
      <c r="E4504" s="374"/>
      <c r="F4504" s="374"/>
      <c r="G4504" s="374"/>
      <c r="H4504" s="374"/>
      <c r="I4504" s="374"/>
      <c r="J4504" s="374"/>
      <c r="K4504" s="374"/>
      <c r="L4504" s="80"/>
      <c r="M4504" s="81"/>
      <c r="N4504" s="82"/>
      <c r="AF4504" s="39"/>
      <c r="AG4504" s="47"/>
      <c r="AH4504" s="47"/>
      <c r="AN4504" s="47"/>
      <c r="AO4504" s="47" t="s">
        <v>2589</v>
      </c>
      <c r="AQ4504" s="47"/>
    </row>
    <row r="4505" spans="1:43" s="4" customFormat="1" ht="15" x14ac:dyDescent="0.25">
      <c r="A4505" s="83"/>
      <c r="B4505" s="49"/>
      <c r="C4505" s="372" t="s">
        <v>83</v>
      </c>
      <c r="D4505" s="372"/>
      <c r="E4505" s="372"/>
      <c r="F4505" s="372"/>
      <c r="G4505" s="372"/>
      <c r="H4505" s="372"/>
      <c r="I4505" s="372"/>
      <c r="J4505" s="372"/>
      <c r="K4505" s="372"/>
      <c r="L4505" s="106">
        <v>8895.4</v>
      </c>
      <c r="M4505" s="85"/>
      <c r="N4505" s="86">
        <v>85105.48</v>
      </c>
      <c r="AF4505" s="39"/>
      <c r="AG4505" s="47"/>
      <c r="AH4505" s="47"/>
      <c r="AN4505" s="47"/>
      <c r="AO4505" s="47"/>
      <c r="AP4505" s="3" t="s">
        <v>83</v>
      </c>
      <c r="AQ4505" s="47"/>
    </row>
    <row r="4506" spans="1:43" s="4" customFormat="1" ht="15" x14ac:dyDescent="0.25">
      <c r="A4506" s="83"/>
      <c r="B4506" s="49"/>
      <c r="C4506" s="372" t="s">
        <v>84</v>
      </c>
      <c r="D4506" s="372"/>
      <c r="E4506" s="372"/>
      <c r="F4506" s="372"/>
      <c r="G4506" s="372"/>
      <c r="H4506" s="372"/>
      <c r="I4506" s="372"/>
      <c r="J4506" s="372"/>
      <c r="K4506" s="372"/>
      <c r="L4506" s="87"/>
      <c r="M4506" s="85"/>
      <c r="N4506" s="88"/>
      <c r="AF4506" s="39"/>
      <c r="AG4506" s="47"/>
      <c r="AH4506" s="47"/>
      <c r="AN4506" s="47"/>
      <c r="AO4506" s="47"/>
      <c r="AP4506" s="3" t="s">
        <v>84</v>
      </c>
      <c r="AQ4506" s="47"/>
    </row>
    <row r="4507" spans="1:43" s="4" customFormat="1" ht="15" x14ac:dyDescent="0.25">
      <c r="A4507" s="83"/>
      <c r="B4507" s="49"/>
      <c r="C4507" s="372" t="s">
        <v>85</v>
      </c>
      <c r="D4507" s="372"/>
      <c r="E4507" s="372"/>
      <c r="F4507" s="372"/>
      <c r="G4507" s="372"/>
      <c r="H4507" s="372"/>
      <c r="I4507" s="372"/>
      <c r="J4507" s="372"/>
      <c r="K4507" s="372"/>
      <c r="L4507" s="84">
        <v>307.18</v>
      </c>
      <c r="M4507" s="85"/>
      <c r="N4507" s="86">
        <v>10739</v>
      </c>
      <c r="AF4507" s="39"/>
      <c r="AG4507" s="47"/>
      <c r="AH4507" s="47"/>
      <c r="AN4507" s="47"/>
      <c r="AO4507" s="47"/>
      <c r="AP4507" s="3" t="s">
        <v>85</v>
      </c>
      <c r="AQ4507" s="47"/>
    </row>
    <row r="4508" spans="1:43" s="4" customFormat="1" ht="15" x14ac:dyDescent="0.25">
      <c r="A4508" s="83"/>
      <c r="B4508" s="49"/>
      <c r="C4508" s="372" t="s">
        <v>193</v>
      </c>
      <c r="D4508" s="372"/>
      <c r="E4508" s="372"/>
      <c r="F4508" s="372"/>
      <c r="G4508" s="372"/>
      <c r="H4508" s="372"/>
      <c r="I4508" s="372"/>
      <c r="J4508" s="372"/>
      <c r="K4508" s="372"/>
      <c r="L4508" s="84">
        <v>261.79000000000002</v>
      </c>
      <c r="M4508" s="85"/>
      <c r="N4508" s="86">
        <v>3175.51</v>
      </c>
      <c r="AF4508" s="39"/>
      <c r="AG4508" s="47"/>
      <c r="AH4508" s="47"/>
      <c r="AN4508" s="47"/>
      <c r="AO4508" s="47"/>
      <c r="AP4508" s="3" t="s">
        <v>193</v>
      </c>
      <c r="AQ4508" s="47"/>
    </row>
    <row r="4509" spans="1:43" s="4" customFormat="1" ht="15" x14ac:dyDescent="0.25">
      <c r="A4509" s="83"/>
      <c r="B4509" s="49"/>
      <c r="C4509" s="372" t="s">
        <v>194</v>
      </c>
      <c r="D4509" s="372"/>
      <c r="E4509" s="372"/>
      <c r="F4509" s="372"/>
      <c r="G4509" s="372"/>
      <c r="H4509" s="372"/>
      <c r="I4509" s="372"/>
      <c r="J4509" s="372"/>
      <c r="K4509" s="372"/>
      <c r="L4509" s="84">
        <v>39.1</v>
      </c>
      <c r="M4509" s="85"/>
      <c r="N4509" s="86">
        <v>1366.92</v>
      </c>
      <c r="AF4509" s="39"/>
      <c r="AG4509" s="47"/>
      <c r="AH4509" s="47"/>
      <c r="AN4509" s="47"/>
      <c r="AO4509" s="47"/>
      <c r="AP4509" s="3" t="s">
        <v>194</v>
      </c>
      <c r="AQ4509" s="47"/>
    </row>
    <row r="4510" spans="1:43" s="4" customFormat="1" ht="15" x14ac:dyDescent="0.25">
      <c r="A4510" s="83"/>
      <c r="B4510" s="49"/>
      <c r="C4510" s="372" t="s">
        <v>195</v>
      </c>
      <c r="D4510" s="372"/>
      <c r="E4510" s="372"/>
      <c r="F4510" s="372"/>
      <c r="G4510" s="372"/>
      <c r="H4510" s="372"/>
      <c r="I4510" s="372"/>
      <c r="J4510" s="372"/>
      <c r="K4510" s="372"/>
      <c r="L4510" s="106">
        <v>8326.43</v>
      </c>
      <c r="M4510" s="85"/>
      <c r="N4510" s="86">
        <v>71190.97</v>
      </c>
      <c r="AF4510" s="39"/>
      <c r="AG4510" s="47"/>
      <c r="AH4510" s="47"/>
      <c r="AN4510" s="47"/>
      <c r="AO4510" s="47"/>
      <c r="AP4510" s="3" t="s">
        <v>195</v>
      </c>
      <c r="AQ4510" s="47"/>
    </row>
    <row r="4511" spans="1:43" s="4" customFormat="1" ht="15" x14ac:dyDescent="0.25">
      <c r="A4511" s="83"/>
      <c r="B4511" s="49"/>
      <c r="C4511" s="372" t="s">
        <v>196</v>
      </c>
      <c r="D4511" s="372"/>
      <c r="E4511" s="372"/>
      <c r="F4511" s="372"/>
      <c r="G4511" s="372"/>
      <c r="H4511" s="372"/>
      <c r="I4511" s="372"/>
      <c r="J4511" s="372"/>
      <c r="K4511" s="372"/>
      <c r="L4511" s="106">
        <v>4089.99</v>
      </c>
      <c r="M4511" s="85"/>
      <c r="N4511" s="86">
        <v>47652.7</v>
      </c>
      <c r="AF4511" s="39"/>
      <c r="AG4511" s="47"/>
      <c r="AH4511" s="47"/>
      <c r="AN4511" s="47"/>
      <c r="AO4511" s="47"/>
      <c r="AP4511" s="3" t="s">
        <v>196</v>
      </c>
      <c r="AQ4511" s="47"/>
    </row>
    <row r="4512" spans="1:43" s="4" customFormat="1" ht="15" x14ac:dyDescent="0.25">
      <c r="A4512" s="83"/>
      <c r="B4512" s="49"/>
      <c r="C4512" s="372" t="s">
        <v>84</v>
      </c>
      <c r="D4512" s="372"/>
      <c r="E4512" s="372"/>
      <c r="F4512" s="372"/>
      <c r="G4512" s="372"/>
      <c r="H4512" s="372"/>
      <c r="I4512" s="372"/>
      <c r="J4512" s="372"/>
      <c r="K4512" s="372"/>
      <c r="L4512" s="87"/>
      <c r="M4512" s="85"/>
      <c r="N4512" s="88"/>
      <c r="AF4512" s="39"/>
      <c r="AG4512" s="47"/>
      <c r="AH4512" s="47"/>
      <c r="AN4512" s="47"/>
      <c r="AO4512" s="47"/>
      <c r="AP4512" s="3" t="s">
        <v>84</v>
      </c>
      <c r="AQ4512" s="47"/>
    </row>
    <row r="4513" spans="1:43" s="4" customFormat="1" ht="15" x14ac:dyDescent="0.25">
      <c r="A4513" s="83"/>
      <c r="B4513" s="49"/>
      <c r="C4513" s="372" t="s">
        <v>197</v>
      </c>
      <c r="D4513" s="372"/>
      <c r="E4513" s="372"/>
      <c r="F4513" s="372"/>
      <c r="G4513" s="372"/>
      <c r="H4513" s="372"/>
      <c r="I4513" s="372"/>
      <c r="J4513" s="372"/>
      <c r="K4513" s="372"/>
      <c r="L4513" s="84">
        <v>152.85</v>
      </c>
      <c r="M4513" s="85"/>
      <c r="N4513" s="86">
        <v>5343.64</v>
      </c>
      <c r="AF4513" s="39"/>
      <c r="AG4513" s="47"/>
      <c r="AH4513" s="47"/>
      <c r="AN4513" s="47"/>
      <c r="AO4513" s="47"/>
      <c r="AP4513" s="3" t="s">
        <v>197</v>
      </c>
      <c r="AQ4513" s="47"/>
    </row>
    <row r="4514" spans="1:43" s="4" customFormat="1" ht="15" x14ac:dyDescent="0.25">
      <c r="A4514" s="83"/>
      <c r="B4514" s="49"/>
      <c r="C4514" s="372" t="s">
        <v>199</v>
      </c>
      <c r="D4514" s="372"/>
      <c r="E4514" s="372"/>
      <c r="F4514" s="372"/>
      <c r="G4514" s="372"/>
      <c r="H4514" s="372"/>
      <c r="I4514" s="372"/>
      <c r="J4514" s="372"/>
      <c r="K4514" s="372"/>
      <c r="L4514" s="84">
        <v>100.63</v>
      </c>
      <c r="M4514" s="85"/>
      <c r="N4514" s="88"/>
      <c r="AF4514" s="39"/>
      <c r="AG4514" s="47"/>
      <c r="AH4514" s="47"/>
      <c r="AN4514" s="47"/>
      <c r="AO4514" s="47"/>
      <c r="AP4514" s="3" t="s">
        <v>199</v>
      </c>
      <c r="AQ4514" s="47"/>
    </row>
    <row r="4515" spans="1:43" s="4" customFormat="1" ht="15" x14ac:dyDescent="0.25">
      <c r="A4515" s="83"/>
      <c r="B4515" s="49"/>
      <c r="C4515" s="372" t="s">
        <v>200</v>
      </c>
      <c r="D4515" s="372"/>
      <c r="E4515" s="372"/>
      <c r="F4515" s="372"/>
      <c r="G4515" s="372"/>
      <c r="H4515" s="372"/>
      <c r="I4515" s="372"/>
      <c r="J4515" s="372"/>
      <c r="K4515" s="372"/>
      <c r="L4515" s="84">
        <v>11.42</v>
      </c>
      <c r="M4515" s="85"/>
      <c r="N4515" s="121">
        <v>399.24</v>
      </c>
      <c r="AF4515" s="39"/>
      <c r="AG4515" s="47"/>
      <c r="AH4515" s="47"/>
      <c r="AN4515" s="47"/>
      <c r="AO4515" s="47"/>
      <c r="AP4515" s="3" t="s">
        <v>200</v>
      </c>
      <c r="AQ4515" s="47"/>
    </row>
    <row r="4516" spans="1:43" s="4" customFormat="1" ht="15" x14ac:dyDescent="0.25">
      <c r="A4516" s="83"/>
      <c r="B4516" s="49"/>
      <c r="C4516" s="372" t="s">
        <v>201</v>
      </c>
      <c r="D4516" s="372"/>
      <c r="E4516" s="372"/>
      <c r="F4516" s="372"/>
      <c r="G4516" s="372"/>
      <c r="H4516" s="372"/>
      <c r="I4516" s="372"/>
      <c r="J4516" s="372"/>
      <c r="K4516" s="372"/>
      <c r="L4516" s="106">
        <v>3522.75</v>
      </c>
      <c r="M4516" s="85"/>
      <c r="N4516" s="88"/>
      <c r="AF4516" s="39"/>
      <c r="AG4516" s="47"/>
      <c r="AH4516" s="47"/>
      <c r="AN4516" s="47"/>
      <c r="AO4516" s="47"/>
      <c r="AP4516" s="3" t="s">
        <v>201</v>
      </c>
      <c r="AQ4516" s="47"/>
    </row>
    <row r="4517" spans="1:43" s="4" customFormat="1" ht="15" x14ac:dyDescent="0.25">
      <c r="A4517" s="83"/>
      <c r="B4517" s="49"/>
      <c r="C4517" s="372" t="s">
        <v>202</v>
      </c>
      <c r="D4517" s="372"/>
      <c r="E4517" s="372"/>
      <c r="F4517" s="372"/>
      <c r="G4517" s="372"/>
      <c r="H4517" s="372"/>
      <c r="I4517" s="372"/>
      <c r="J4517" s="372"/>
      <c r="K4517" s="372"/>
      <c r="L4517" s="84">
        <v>192.2</v>
      </c>
      <c r="M4517" s="85"/>
      <c r="N4517" s="86">
        <v>6719.17</v>
      </c>
      <c r="AF4517" s="39"/>
      <c r="AG4517" s="47"/>
      <c r="AH4517" s="47"/>
      <c r="AN4517" s="47"/>
      <c r="AO4517" s="47"/>
      <c r="AP4517" s="3" t="s">
        <v>202</v>
      </c>
      <c r="AQ4517" s="47"/>
    </row>
    <row r="4518" spans="1:43" s="4" customFormat="1" ht="15" x14ac:dyDescent="0.25">
      <c r="A4518" s="83"/>
      <c r="B4518" s="49"/>
      <c r="C4518" s="372" t="s">
        <v>203</v>
      </c>
      <c r="D4518" s="372"/>
      <c r="E4518" s="372"/>
      <c r="F4518" s="372"/>
      <c r="G4518" s="372"/>
      <c r="H4518" s="372"/>
      <c r="I4518" s="372"/>
      <c r="J4518" s="372"/>
      <c r="K4518" s="372"/>
      <c r="L4518" s="84">
        <v>121.56</v>
      </c>
      <c r="M4518" s="85"/>
      <c r="N4518" s="86">
        <v>4249.74</v>
      </c>
      <c r="AF4518" s="39"/>
      <c r="AG4518" s="47"/>
      <c r="AH4518" s="47"/>
      <c r="AN4518" s="47"/>
      <c r="AO4518" s="47"/>
      <c r="AP4518" s="3" t="s">
        <v>203</v>
      </c>
      <c r="AQ4518" s="47"/>
    </row>
    <row r="4519" spans="1:43" s="4" customFormat="1" ht="15" x14ac:dyDescent="0.25">
      <c r="A4519" s="83"/>
      <c r="B4519" s="49"/>
      <c r="C4519" s="372" t="s">
        <v>777</v>
      </c>
      <c r="D4519" s="372"/>
      <c r="E4519" s="372"/>
      <c r="F4519" s="372"/>
      <c r="G4519" s="372"/>
      <c r="H4519" s="372"/>
      <c r="I4519" s="372"/>
      <c r="J4519" s="372"/>
      <c r="K4519" s="372"/>
      <c r="L4519" s="106">
        <v>5388.56</v>
      </c>
      <c r="M4519" s="85"/>
      <c r="N4519" s="86">
        <v>57839.01</v>
      </c>
      <c r="AF4519" s="39"/>
      <c r="AG4519" s="47"/>
      <c r="AH4519" s="47"/>
      <c r="AN4519" s="47"/>
      <c r="AO4519" s="47"/>
      <c r="AP4519" s="3" t="s">
        <v>777</v>
      </c>
      <c r="AQ4519" s="47"/>
    </row>
    <row r="4520" spans="1:43" s="4" customFormat="1" ht="15" x14ac:dyDescent="0.25">
      <c r="A4520" s="83"/>
      <c r="B4520" s="49"/>
      <c r="C4520" s="372" t="s">
        <v>84</v>
      </c>
      <c r="D4520" s="372"/>
      <c r="E4520" s="372"/>
      <c r="F4520" s="372"/>
      <c r="G4520" s="372"/>
      <c r="H4520" s="372"/>
      <c r="I4520" s="372"/>
      <c r="J4520" s="372"/>
      <c r="K4520" s="372"/>
      <c r="L4520" s="87"/>
      <c r="M4520" s="85"/>
      <c r="N4520" s="88"/>
      <c r="AF4520" s="39"/>
      <c r="AG4520" s="47"/>
      <c r="AH4520" s="47"/>
      <c r="AN4520" s="47"/>
      <c r="AO4520" s="47"/>
      <c r="AP4520" s="3" t="s">
        <v>84</v>
      </c>
      <c r="AQ4520" s="47"/>
    </row>
    <row r="4521" spans="1:43" s="4" customFormat="1" ht="15" x14ac:dyDescent="0.25">
      <c r="A4521" s="83"/>
      <c r="B4521" s="49"/>
      <c r="C4521" s="372" t="s">
        <v>197</v>
      </c>
      <c r="D4521" s="372"/>
      <c r="E4521" s="372"/>
      <c r="F4521" s="372"/>
      <c r="G4521" s="372"/>
      <c r="H4521" s="372"/>
      <c r="I4521" s="372"/>
      <c r="J4521" s="372"/>
      <c r="K4521" s="372"/>
      <c r="L4521" s="84">
        <v>154.33000000000001</v>
      </c>
      <c r="M4521" s="85"/>
      <c r="N4521" s="86">
        <v>5395.36</v>
      </c>
      <c r="AF4521" s="39"/>
      <c r="AG4521" s="47"/>
      <c r="AH4521" s="47"/>
      <c r="AN4521" s="47"/>
      <c r="AO4521" s="47"/>
      <c r="AP4521" s="3" t="s">
        <v>197</v>
      </c>
      <c r="AQ4521" s="47"/>
    </row>
    <row r="4522" spans="1:43" s="4" customFormat="1" ht="15" x14ac:dyDescent="0.25">
      <c r="A4522" s="83"/>
      <c r="B4522" s="49"/>
      <c r="C4522" s="372" t="s">
        <v>199</v>
      </c>
      <c r="D4522" s="372"/>
      <c r="E4522" s="372"/>
      <c r="F4522" s="372"/>
      <c r="G4522" s="372"/>
      <c r="H4522" s="372"/>
      <c r="I4522" s="372"/>
      <c r="J4522" s="372"/>
      <c r="K4522" s="372"/>
      <c r="L4522" s="84">
        <v>161.16</v>
      </c>
      <c r="M4522" s="85"/>
      <c r="N4522" s="88"/>
      <c r="AF4522" s="39"/>
      <c r="AG4522" s="47"/>
      <c r="AH4522" s="47"/>
      <c r="AN4522" s="47"/>
      <c r="AO4522" s="47"/>
      <c r="AP4522" s="3" t="s">
        <v>199</v>
      </c>
      <c r="AQ4522" s="47"/>
    </row>
    <row r="4523" spans="1:43" s="4" customFormat="1" ht="15" x14ac:dyDescent="0.25">
      <c r="A4523" s="83"/>
      <c r="B4523" s="49"/>
      <c r="C4523" s="372" t="s">
        <v>200</v>
      </c>
      <c r="D4523" s="372"/>
      <c r="E4523" s="372"/>
      <c r="F4523" s="372"/>
      <c r="G4523" s="372"/>
      <c r="H4523" s="372"/>
      <c r="I4523" s="372"/>
      <c r="J4523" s="372"/>
      <c r="K4523" s="372"/>
      <c r="L4523" s="84">
        <v>27.68</v>
      </c>
      <c r="M4523" s="85"/>
      <c r="N4523" s="121">
        <v>967.68</v>
      </c>
      <c r="AF4523" s="39"/>
      <c r="AG4523" s="47"/>
      <c r="AH4523" s="47"/>
      <c r="AN4523" s="47"/>
      <c r="AO4523" s="47"/>
      <c r="AP4523" s="3" t="s">
        <v>200</v>
      </c>
      <c r="AQ4523" s="47"/>
    </row>
    <row r="4524" spans="1:43" s="4" customFormat="1" ht="15" x14ac:dyDescent="0.25">
      <c r="A4524" s="83"/>
      <c r="B4524" s="49"/>
      <c r="C4524" s="372" t="s">
        <v>201</v>
      </c>
      <c r="D4524" s="372"/>
      <c r="E4524" s="372"/>
      <c r="F4524" s="372"/>
      <c r="G4524" s="372"/>
      <c r="H4524" s="372"/>
      <c r="I4524" s="372"/>
      <c r="J4524" s="372"/>
      <c r="K4524" s="372"/>
      <c r="L4524" s="106">
        <v>4803.68</v>
      </c>
      <c r="M4524" s="85"/>
      <c r="N4524" s="88"/>
      <c r="AF4524" s="39"/>
      <c r="AG4524" s="47"/>
      <c r="AH4524" s="47"/>
      <c r="AN4524" s="47"/>
      <c r="AO4524" s="47"/>
      <c r="AP4524" s="3" t="s">
        <v>201</v>
      </c>
      <c r="AQ4524" s="47"/>
    </row>
    <row r="4525" spans="1:43" s="4" customFormat="1" ht="15" x14ac:dyDescent="0.25">
      <c r="A4525" s="83"/>
      <c r="B4525" s="49"/>
      <c r="C4525" s="372" t="s">
        <v>202</v>
      </c>
      <c r="D4525" s="372"/>
      <c r="E4525" s="372"/>
      <c r="F4525" s="372"/>
      <c r="G4525" s="372"/>
      <c r="H4525" s="372"/>
      <c r="I4525" s="372"/>
      <c r="J4525" s="372"/>
      <c r="K4525" s="372"/>
      <c r="L4525" s="84">
        <v>176.56</v>
      </c>
      <c r="M4525" s="85"/>
      <c r="N4525" s="86">
        <v>6172.18</v>
      </c>
      <c r="AF4525" s="39"/>
      <c r="AG4525" s="47"/>
      <c r="AH4525" s="47"/>
      <c r="AN4525" s="47"/>
      <c r="AO4525" s="47"/>
      <c r="AP4525" s="3" t="s">
        <v>202</v>
      </c>
      <c r="AQ4525" s="47"/>
    </row>
    <row r="4526" spans="1:43" s="4" customFormat="1" ht="15" x14ac:dyDescent="0.25">
      <c r="A4526" s="83"/>
      <c r="B4526" s="49"/>
      <c r="C4526" s="372" t="s">
        <v>203</v>
      </c>
      <c r="D4526" s="372"/>
      <c r="E4526" s="372"/>
      <c r="F4526" s="372"/>
      <c r="G4526" s="372"/>
      <c r="H4526" s="372"/>
      <c r="I4526" s="372"/>
      <c r="J4526" s="372"/>
      <c r="K4526" s="372"/>
      <c r="L4526" s="84">
        <v>92.83</v>
      </c>
      <c r="M4526" s="85"/>
      <c r="N4526" s="86">
        <v>3245.14</v>
      </c>
      <c r="AF4526" s="39"/>
      <c r="AG4526" s="47"/>
      <c r="AH4526" s="47"/>
      <c r="AN4526" s="47"/>
      <c r="AO4526" s="47"/>
      <c r="AP4526" s="3" t="s">
        <v>203</v>
      </c>
      <c r="AQ4526" s="47"/>
    </row>
    <row r="4527" spans="1:43" s="4" customFormat="1" ht="15" x14ac:dyDescent="0.25">
      <c r="A4527" s="83"/>
      <c r="B4527" s="49"/>
      <c r="C4527" s="372" t="s">
        <v>92</v>
      </c>
      <c r="D4527" s="372"/>
      <c r="E4527" s="372"/>
      <c r="F4527" s="372"/>
      <c r="G4527" s="372"/>
      <c r="H4527" s="372"/>
      <c r="I4527" s="372"/>
      <c r="J4527" s="372"/>
      <c r="K4527" s="372"/>
      <c r="L4527" s="84">
        <v>346.28</v>
      </c>
      <c r="M4527" s="85"/>
      <c r="N4527" s="86">
        <v>12105.92</v>
      </c>
      <c r="AF4527" s="39"/>
      <c r="AG4527" s="47"/>
      <c r="AH4527" s="47"/>
      <c r="AN4527" s="47"/>
      <c r="AO4527" s="47"/>
      <c r="AP4527" s="3" t="s">
        <v>92</v>
      </c>
      <c r="AQ4527" s="47"/>
    </row>
    <row r="4528" spans="1:43" s="4" customFormat="1" ht="15" x14ac:dyDescent="0.25">
      <c r="A4528" s="83"/>
      <c r="B4528" s="49"/>
      <c r="C4528" s="372" t="s">
        <v>93</v>
      </c>
      <c r="D4528" s="372"/>
      <c r="E4528" s="372"/>
      <c r="F4528" s="372"/>
      <c r="G4528" s="372"/>
      <c r="H4528" s="372"/>
      <c r="I4528" s="372"/>
      <c r="J4528" s="372"/>
      <c r="K4528" s="372"/>
      <c r="L4528" s="84">
        <v>368.76</v>
      </c>
      <c r="M4528" s="85"/>
      <c r="N4528" s="86">
        <v>12891.35</v>
      </c>
      <c r="AF4528" s="39"/>
      <c r="AG4528" s="47"/>
      <c r="AH4528" s="47"/>
      <c r="AN4528" s="47"/>
      <c r="AO4528" s="47"/>
      <c r="AP4528" s="3" t="s">
        <v>93</v>
      </c>
      <c r="AQ4528" s="47"/>
    </row>
    <row r="4529" spans="1:43" s="4" customFormat="1" ht="15" x14ac:dyDescent="0.25">
      <c r="A4529" s="83"/>
      <c r="B4529" s="49"/>
      <c r="C4529" s="372" t="s">
        <v>94</v>
      </c>
      <c r="D4529" s="372"/>
      <c r="E4529" s="372"/>
      <c r="F4529" s="372"/>
      <c r="G4529" s="372"/>
      <c r="H4529" s="372"/>
      <c r="I4529" s="372"/>
      <c r="J4529" s="372"/>
      <c r="K4529" s="372"/>
      <c r="L4529" s="84">
        <v>214.39</v>
      </c>
      <c r="M4529" s="85"/>
      <c r="N4529" s="86">
        <v>7494.88</v>
      </c>
      <c r="AF4529" s="39"/>
      <c r="AG4529" s="47"/>
      <c r="AH4529" s="47"/>
      <c r="AN4529" s="47"/>
      <c r="AO4529" s="47"/>
      <c r="AP4529" s="3" t="s">
        <v>94</v>
      </c>
      <c r="AQ4529" s="47"/>
    </row>
    <row r="4530" spans="1:43" s="4" customFormat="1" ht="15" x14ac:dyDescent="0.25">
      <c r="A4530" s="83"/>
      <c r="B4530" s="89"/>
      <c r="C4530" s="373" t="s">
        <v>2590</v>
      </c>
      <c r="D4530" s="373"/>
      <c r="E4530" s="373"/>
      <c r="F4530" s="373"/>
      <c r="G4530" s="373"/>
      <c r="H4530" s="373"/>
      <c r="I4530" s="373"/>
      <c r="J4530" s="373"/>
      <c r="K4530" s="373"/>
      <c r="L4530" s="93">
        <v>9478.5499999999993</v>
      </c>
      <c r="M4530" s="91"/>
      <c r="N4530" s="92">
        <v>105491.71</v>
      </c>
      <c r="AF4530" s="39"/>
      <c r="AG4530" s="47"/>
      <c r="AH4530" s="47"/>
      <c r="AN4530" s="47"/>
      <c r="AO4530" s="47"/>
      <c r="AQ4530" s="47" t="s">
        <v>2590</v>
      </c>
    </row>
    <row r="4531" spans="1:43" s="4" customFormat="1" ht="15" x14ac:dyDescent="0.25">
      <c r="A4531" s="83"/>
      <c r="B4531" s="49"/>
      <c r="C4531" s="372" t="s">
        <v>84</v>
      </c>
      <c r="D4531" s="372"/>
      <c r="E4531" s="372"/>
      <c r="F4531" s="372"/>
      <c r="G4531" s="372"/>
      <c r="H4531" s="372"/>
      <c r="I4531" s="372"/>
      <c r="J4531" s="372"/>
      <c r="K4531" s="372"/>
      <c r="L4531" s="87"/>
      <c r="M4531" s="85"/>
      <c r="N4531" s="88"/>
      <c r="AF4531" s="39"/>
      <c r="AG4531" s="47"/>
      <c r="AH4531" s="47"/>
      <c r="AN4531" s="47"/>
      <c r="AO4531" s="47"/>
      <c r="AP4531" s="3" t="s">
        <v>84</v>
      </c>
      <c r="AQ4531" s="47"/>
    </row>
    <row r="4532" spans="1:43" s="4" customFormat="1" ht="15" x14ac:dyDescent="0.25">
      <c r="A4532" s="83"/>
      <c r="B4532" s="49"/>
      <c r="C4532" s="372" t="s">
        <v>241</v>
      </c>
      <c r="D4532" s="372"/>
      <c r="E4532" s="372"/>
      <c r="F4532" s="372"/>
      <c r="G4532" s="372"/>
      <c r="H4532" s="372"/>
      <c r="I4532" s="372"/>
      <c r="J4532" s="372"/>
      <c r="K4532" s="372"/>
      <c r="L4532" s="106">
        <v>3161.68</v>
      </c>
      <c r="M4532" s="85"/>
      <c r="N4532" s="86">
        <v>27032.43</v>
      </c>
      <c r="AF4532" s="39"/>
      <c r="AG4532" s="47"/>
      <c r="AH4532" s="47"/>
      <c r="AN4532" s="47"/>
      <c r="AO4532" s="47"/>
      <c r="AP4532" s="3" t="s">
        <v>241</v>
      </c>
      <c r="AQ4532" s="47"/>
    </row>
    <row r="4533" spans="1:43" s="4" customFormat="1" ht="15" x14ac:dyDescent="0.25">
      <c r="A4533" s="378" t="s">
        <v>2591</v>
      </c>
      <c r="B4533" s="379"/>
      <c r="C4533" s="379"/>
      <c r="D4533" s="379"/>
      <c r="E4533" s="379"/>
      <c r="F4533" s="379"/>
      <c r="G4533" s="379"/>
      <c r="H4533" s="379"/>
      <c r="I4533" s="379"/>
      <c r="J4533" s="379"/>
      <c r="K4533" s="379"/>
      <c r="L4533" s="379"/>
      <c r="M4533" s="379"/>
      <c r="N4533" s="380"/>
      <c r="AF4533" s="39" t="s">
        <v>2591</v>
      </c>
      <c r="AG4533" s="47"/>
      <c r="AH4533" s="47"/>
      <c r="AN4533" s="47"/>
      <c r="AO4533" s="47"/>
      <c r="AQ4533" s="47"/>
    </row>
    <row r="4534" spans="1:43" s="4" customFormat="1" ht="15" x14ac:dyDescent="0.25">
      <c r="A4534" s="381" t="s">
        <v>2592</v>
      </c>
      <c r="B4534" s="382"/>
      <c r="C4534" s="382"/>
      <c r="D4534" s="382"/>
      <c r="E4534" s="382"/>
      <c r="F4534" s="382"/>
      <c r="G4534" s="382"/>
      <c r="H4534" s="382"/>
      <c r="I4534" s="382"/>
      <c r="J4534" s="382"/>
      <c r="K4534" s="382"/>
      <c r="L4534" s="382"/>
      <c r="M4534" s="382"/>
      <c r="N4534" s="383"/>
      <c r="AF4534" s="39"/>
      <c r="AG4534" s="47" t="s">
        <v>2592</v>
      </c>
      <c r="AH4534" s="47"/>
      <c r="AN4534" s="47"/>
      <c r="AO4534" s="47"/>
      <c r="AQ4534" s="47"/>
    </row>
    <row r="4535" spans="1:43" s="4" customFormat="1" ht="45.75" x14ac:dyDescent="0.25">
      <c r="A4535" s="40" t="s">
        <v>1410</v>
      </c>
      <c r="B4535" s="41" t="s">
        <v>2510</v>
      </c>
      <c r="C4535" s="374" t="s">
        <v>2511</v>
      </c>
      <c r="D4535" s="374"/>
      <c r="E4535" s="374"/>
      <c r="F4535" s="42" t="s">
        <v>215</v>
      </c>
      <c r="G4535" s="43">
        <v>0.36</v>
      </c>
      <c r="H4535" s="44">
        <v>1</v>
      </c>
      <c r="I4535" s="68">
        <v>0.36</v>
      </c>
      <c r="J4535" s="45"/>
      <c r="K4535" s="43"/>
      <c r="L4535" s="45"/>
      <c r="M4535" s="43"/>
      <c r="N4535" s="46"/>
      <c r="AF4535" s="39"/>
      <c r="AG4535" s="47"/>
      <c r="AH4535" s="47" t="s">
        <v>2511</v>
      </c>
      <c r="AN4535" s="47"/>
      <c r="AO4535" s="47"/>
      <c r="AQ4535" s="47"/>
    </row>
    <row r="4536" spans="1:43" s="4" customFormat="1" ht="15" x14ac:dyDescent="0.25">
      <c r="A4536" s="69"/>
      <c r="B4536" s="50"/>
      <c r="C4536" s="372" t="s">
        <v>2529</v>
      </c>
      <c r="D4536" s="372"/>
      <c r="E4536" s="372"/>
      <c r="F4536" s="372"/>
      <c r="G4536" s="372"/>
      <c r="H4536" s="372"/>
      <c r="I4536" s="372"/>
      <c r="J4536" s="372"/>
      <c r="K4536" s="372"/>
      <c r="L4536" s="372"/>
      <c r="M4536" s="372"/>
      <c r="N4536" s="377"/>
      <c r="AF4536" s="39"/>
      <c r="AG4536" s="47"/>
      <c r="AH4536" s="47"/>
      <c r="AI4536" s="3" t="s">
        <v>2529</v>
      </c>
      <c r="AN4536" s="47"/>
      <c r="AO4536" s="47"/>
      <c r="AQ4536" s="47"/>
    </row>
    <row r="4537" spans="1:43" s="4" customFormat="1" ht="22.5" x14ac:dyDescent="0.25">
      <c r="A4537" s="103"/>
      <c r="B4537" s="49" t="s">
        <v>217</v>
      </c>
      <c r="C4537" s="368" t="s">
        <v>218</v>
      </c>
      <c r="D4537" s="368"/>
      <c r="E4537" s="368"/>
      <c r="F4537" s="368"/>
      <c r="G4537" s="368"/>
      <c r="H4537" s="368"/>
      <c r="I4537" s="368"/>
      <c r="J4537" s="368"/>
      <c r="K4537" s="368"/>
      <c r="L4537" s="368"/>
      <c r="M4537" s="368"/>
      <c r="N4537" s="376"/>
      <c r="AF4537" s="39"/>
      <c r="AG4537" s="47"/>
      <c r="AH4537" s="47"/>
      <c r="AJ4537" s="3" t="s">
        <v>218</v>
      </c>
      <c r="AN4537" s="47"/>
      <c r="AO4537" s="47"/>
      <c r="AQ4537" s="47"/>
    </row>
    <row r="4538" spans="1:43" s="4" customFormat="1" ht="15" x14ac:dyDescent="0.25">
      <c r="A4538" s="48"/>
      <c r="B4538" s="49" t="s">
        <v>58</v>
      </c>
      <c r="C4538" s="372" t="s">
        <v>62</v>
      </c>
      <c r="D4538" s="372"/>
      <c r="E4538" s="372"/>
      <c r="F4538" s="51"/>
      <c r="G4538" s="52"/>
      <c r="H4538" s="52"/>
      <c r="I4538" s="52"/>
      <c r="J4538" s="53">
        <v>59.13</v>
      </c>
      <c r="K4538" s="54">
        <v>1.1499999999999999</v>
      </c>
      <c r="L4538" s="53">
        <v>24.48</v>
      </c>
      <c r="M4538" s="54">
        <v>34.96</v>
      </c>
      <c r="N4538" s="64">
        <v>855.82</v>
      </c>
      <c r="AF4538" s="39"/>
      <c r="AG4538" s="47"/>
      <c r="AH4538" s="47"/>
      <c r="AK4538" s="3" t="s">
        <v>62</v>
      </c>
      <c r="AN4538" s="47"/>
      <c r="AO4538" s="47"/>
      <c r="AQ4538" s="47"/>
    </row>
    <row r="4539" spans="1:43" s="4" customFormat="1" ht="15" x14ac:dyDescent="0.25">
      <c r="A4539" s="48"/>
      <c r="B4539" s="49" t="s">
        <v>73</v>
      </c>
      <c r="C4539" s="372" t="s">
        <v>175</v>
      </c>
      <c r="D4539" s="372"/>
      <c r="E4539" s="372"/>
      <c r="F4539" s="51"/>
      <c r="G4539" s="52"/>
      <c r="H4539" s="52"/>
      <c r="I4539" s="52"/>
      <c r="J4539" s="53">
        <v>5.43</v>
      </c>
      <c r="K4539" s="54">
        <v>1.1499999999999999</v>
      </c>
      <c r="L4539" s="53">
        <v>2.25</v>
      </c>
      <c r="M4539" s="52"/>
      <c r="N4539" s="58"/>
      <c r="AF4539" s="39"/>
      <c r="AG4539" s="47"/>
      <c r="AH4539" s="47"/>
      <c r="AK4539" s="3" t="s">
        <v>175</v>
      </c>
      <c r="AN4539" s="47"/>
      <c r="AO4539" s="47"/>
      <c r="AQ4539" s="47"/>
    </row>
    <row r="4540" spans="1:43" s="4" customFormat="1" ht="15" x14ac:dyDescent="0.25">
      <c r="A4540" s="48"/>
      <c r="B4540" s="49" t="s">
        <v>78</v>
      </c>
      <c r="C4540" s="372" t="s">
        <v>176</v>
      </c>
      <c r="D4540" s="372"/>
      <c r="E4540" s="372"/>
      <c r="F4540" s="51"/>
      <c r="G4540" s="52"/>
      <c r="H4540" s="52"/>
      <c r="I4540" s="52"/>
      <c r="J4540" s="53">
        <v>0.76</v>
      </c>
      <c r="K4540" s="54">
        <v>1.1499999999999999</v>
      </c>
      <c r="L4540" s="53">
        <v>0.31</v>
      </c>
      <c r="M4540" s="54">
        <v>34.96</v>
      </c>
      <c r="N4540" s="64">
        <v>10.84</v>
      </c>
      <c r="AF4540" s="39"/>
      <c r="AG4540" s="47"/>
      <c r="AH4540" s="47"/>
      <c r="AK4540" s="3" t="s">
        <v>176</v>
      </c>
      <c r="AN4540" s="47"/>
      <c r="AO4540" s="47"/>
      <c r="AQ4540" s="47"/>
    </row>
    <row r="4541" spans="1:43" s="4" customFormat="1" ht="15" x14ac:dyDescent="0.25">
      <c r="A4541" s="48"/>
      <c r="B4541" s="49" t="s">
        <v>122</v>
      </c>
      <c r="C4541" s="372" t="s">
        <v>177</v>
      </c>
      <c r="D4541" s="372"/>
      <c r="E4541" s="372"/>
      <c r="F4541" s="51"/>
      <c r="G4541" s="52"/>
      <c r="H4541" s="52"/>
      <c r="I4541" s="52"/>
      <c r="J4541" s="53">
        <v>22.69</v>
      </c>
      <c r="K4541" s="52"/>
      <c r="L4541" s="53">
        <v>8.17</v>
      </c>
      <c r="M4541" s="52"/>
      <c r="N4541" s="58"/>
      <c r="AF4541" s="39"/>
      <c r="AG4541" s="47"/>
      <c r="AH4541" s="47"/>
      <c r="AK4541" s="3" t="s">
        <v>177</v>
      </c>
      <c r="AN4541" s="47"/>
      <c r="AO4541" s="47"/>
      <c r="AQ4541" s="47"/>
    </row>
    <row r="4542" spans="1:43" s="4" customFormat="1" ht="15" x14ac:dyDescent="0.25">
      <c r="A4542" s="56"/>
      <c r="B4542" s="49"/>
      <c r="C4542" s="372" t="s">
        <v>63</v>
      </c>
      <c r="D4542" s="372"/>
      <c r="E4542" s="372"/>
      <c r="F4542" s="51" t="s">
        <v>64</v>
      </c>
      <c r="G4542" s="54">
        <v>6.29</v>
      </c>
      <c r="H4542" s="54">
        <v>1.1499999999999999</v>
      </c>
      <c r="I4542" s="114">
        <v>2.60406</v>
      </c>
      <c r="J4542" s="57"/>
      <c r="K4542" s="52"/>
      <c r="L4542" s="57"/>
      <c r="M4542" s="52"/>
      <c r="N4542" s="58"/>
      <c r="AF4542" s="39"/>
      <c r="AG4542" s="47"/>
      <c r="AH4542" s="47"/>
      <c r="AL4542" s="3" t="s">
        <v>63</v>
      </c>
      <c r="AN4542" s="47"/>
      <c r="AO4542" s="47"/>
      <c r="AQ4542" s="47"/>
    </row>
    <row r="4543" spans="1:43" s="4" customFormat="1" ht="15" x14ac:dyDescent="0.25">
      <c r="A4543" s="56"/>
      <c r="B4543" s="49"/>
      <c r="C4543" s="372" t="s">
        <v>178</v>
      </c>
      <c r="D4543" s="372"/>
      <c r="E4543" s="372"/>
      <c r="F4543" s="51" t="s">
        <v>64</v>
      </c>
      <c r="G4543" s="54">
        <v>0.06</v>
      </c>
      <c r="H4543" s="54">
        <v>1.1499999999999999</v>
      </c>
      <c r="I4543" s="114">
        <v>2.4840000000000001E-2</v>
      </c>
      <c r="J4543" s="57"/>
      <c r="K4543" s="52"/>
      <c r="L4543" s="57"/>
      <c r="M4543" s="52"/>
      <c r="N4543" s="58"/>
      <c r="AF4543" s="39"/>
      <c r="AG4543" s="47"/>
      <c r="AH4543" s="47"/>
      <c r="AL4543" s="3" t="s">
        <v>178</v>
      </c>
      <c r="AN4543" s="47"/>
      <c r="AO4543" s="47"/>
      <c r="AQ4543" s="47"/>
    </row>
    <row r="4544" spans="1:43" s="4" customFormat="1" ht="15" x14ac:dyDescent="0.25">
      <c r="A4544" s="48"/>
      <c r="B4544" s="49"/>
      <c r="C4544" s="375" t="s">
        <v>65</v>
      </c>
      <c r="D4544" s="375"/>
      <c r="E4544" s="375"/>
      <c r="F4544" s="59"/>
      <c r="G4544" s="60"/>
      <c r="H4544" s="60"/>
      <c r="I4544" s="60"/>
      <c r="J4544" s="61">
        <v>87.25</v>
      </c>
      <c r="K4544" s="60"/>
      <c r="L4544" s="61">
        <v>34.9</v>
      </c>
      <c r="M4544" s="60"/>
      <c r="N4544" s="62"/>
      <c r="AF4544" s="39"/>
      <c r="AG4544" s="47"/>
      <c r="AH4544" s="47"/>
      <c r="AM4544" s="3" t="s">
        <v>65</v>
      </c>
      <c r="AN4544" s="47"/>
      <c r="AO4544" s="47"/>
      <c r="AQ4544" s="47"/>
    </row>
    <row r="4545" spans="1:43" s="4" customFormat="1" ht="15" x14ac:dyDescent="0.25">
      <c r="A4545" s="56"/>
      <c r="B4545" s="49"/>
      <c r="C4545" s="372" t="s">
        <v>66</v>
      </c>
      <c r="D4545" s="372"/>
      <c r="E4545" s="372"/>
      <c r="F4545" s="51"/>
      <c r="G4545" s="52"/>
      <c r="H4545" s="52"/>
      <c r="I4545" s="52"/>
      <c r="J4545" s="57"/>
      <c r="K4545" s="52"/>
      <c r="L4545" s="53">
        <v>24.79</v>
      </c>
      <c r="M4545" s="52"/>
      <c r="N4545" s="64">
        <v>866.66</v>
      </c>
      <c r="AF4545" s="39"/>
      <c r="AG4545" s="47"/>
      <c r="AH4545" s="47"/>
      <c r="AL4545" s="3" t="s">
        <v>66</v>
      </c>
      <c r="AN4545" s="47"/>
      <c r="AO4545" s="47"/>
      <c r="AQ4545" s="47"/>
    </row>
    <row r="4546" spans="1:43" s="4" customFormat="1" ht="23.25" x14ac:dyDescent="0.25">
      <c r="A4546" s="56"/>
      <c r="B4546" s="49" t="s">
        <v>681</v>
      </c>
      <c r="C4546" s="372" t="s">
        <v>682</v>
      </c>
      <c r="D4546" s="372"/>
      <c r="E4546" s="372"/>
      <c r="F4546" s="51" t="s">
        <v>69</v>
      </c>
      <c r="G4546" s="63">
        <v>97</v>
      </c>
      <c r="H4546" s="52"/>
      <c r="I4546" s="63">
        <v>97</v>
      </c>
      <c r="J4546" s="57"/>
      <c r="K4546" s="52"/>
      <c r="L4546" s="53">
        <v>24.05</v>
      </c>
      <c r="M4546" s="52"/>
      <c r="N4546" s="64">
        <v>840.66</v>
      </c>
      <c r="AF4546" s="39"/>
      <c r="AG4546" s="47"/>
      <c r="AH4546" s="47"/>
      <c r="AL4546" s="3" t="s">
        <v>682</v>
      </c>
      <c r="AN4546" s="47"/>
      <c r="AO4546" s="47"/>
      <c r="AQ4546" s="47"/>
    </row>
    <row r="4547" spans="1:43" s="4" customFormat="1" ht="23.25" x14ac:dyDescent="0.25">
      <c r="A4547" s="56"/>
      <c r="B4547" s="49" t="s">
        <v>683</v>
      </c>
      <c r="C4547" s="372" t="s">
        <v>684</v>
      </c>
      <c r="D4547" s="372"/>
      <c r="E4547" s="372"/>
      <c r="F4547" s="51" t="s">
        <v>69</v>
      </c>
      <c r="G4547" s="63">
        <v>51</v>
      </c>
      <c r="H4547" s="52"/>
      <c r="I4547" s="63">
        <v>51</v>
      </c>
      <c r="J4547" s="57"/>
      <c r="K4547" s="52"/>
      <c r="L4547" s="53">
        <v>12.64</v>
      </c>
      <c r="M4547" s="52"/>
      <c r="N4547" s="64">
        <v>442</v>
      </c>
      <c r="AF4547" s="39"/>
      <c r="AG4547" s="47"/>
      <c r="AH4547" s="47"/>
      <c r="AL4547" s="3" t="s">
        <v>684</v>
      </c>
      <c r="AN4547" s="47"/>
      <c r="AO4547" s="47"/>
      <c r="AQ4547" s="47"/>
    </row>
    <row r="4548" spans="1:43" s="4" customFormat="1" ht="15" x14ac:dyDescent="0.25">
      <c r="A4548" s="65"/>
      <c r="B4548" s="66"/>
      <c r="C4548" s="374" t="s">
        <v>72</v>
      </c>
      <c r="D4548" s="374"/>
      <c r="E4548" s="374"/>
      <c r="F4548" s="42"/>
      <c r="G4548" s="43"/>
      <c r="H4548" s="43"/>
      <c r="I4548" s="43"/>
      <c r="J4548" s="45"/>
      <c r="K4548" s="43"/>
      <c r="L4548" s="67">
        <v>71.59</v>
      </c>
      <c r="M4548" s="60"/>
      <c r="N4548" s="46"/>
      <c r="AF4548" s="39"/>
      <c r="AG4548" s="47"/>
      <c r="AH4548" s="47"/>
      <c r="AN4548" s="47" t="s">
        <v>72</v>
      </c>
      <c r="AO4548" s="47"/>
      <c r="AQ4548" s="47"/>
    </row>
    <row r="4549" spans="1:43" s="4" customFormat="1" ht="34.5" x14ac:dyDescent="0.25">
      <c r="A4549" s="40" t="s">
        <v>1412</v>
      </c>
      <c r="B4549" s="41" t="s">
        <v>2513</v>
      </c>
      <c r="C4549" s="374" t="s">
        <v>2514</v>
      </c>
      <c r="D4549" s="374"/>
      <c r="E4549" s="374"/>
      <c r="F4549" s="42" t="s">
        <v>231</v>
      </c>
      <c r="G4549" s="43">
        <v>36.72</v>
      </c>
      <c r="H4549" s="44">
        <v>1</v>
      </c>
      <c r="I4549" s="68">
        <v>36.72</v>
      </c>
      <c r="J4549" s="67">
        <v>343.19</v>
      </c>
      <c r="K4549" s="43"/>
      <c r="L4549" s="105">
        <v>1473.91</v>
      </c>
      <c r="M4549" s="68">
        <v>8.5500000000000007</v>
      </c>
      <c r="N4549" s="115">
        <v>12601.94</v>
      </c>
      <c r="AF4549" s="39"/>
      <c r="AG4549" s="47"/>
      <c r="AH4549" s="47" t="s">
        <v>2514</v>
      </c>
      <c r="AN4549" s="47"/>
      <c r="AO4549" s="47"/>
      <c r="AQ4549" s="47"/>
    </row>
    <row r="4550" spans="1:43" s="4" customFormat="1" ht="15" x14ac:dyDescent="0.25">
      <c r="A4550" s="69"/>
      <c r="B4550" s="50"/>
      <c r="C4550" s="372" t="s">
        <v>2531</v>
      </c>
      <c r="D4550" s="372"/>
      <c r="E4550" s="372"/>
      <c r="F4550" s="372"/>
      <c r="G4550" s="372"/>
      <c r="H4550" s="372"/>
      <c r="I4550" s="372"/>
      <c r="J4550" s="372"/>
      <c r="K4550" s="372"/>
      <c r="L4550" s="372"/>
      <c r="M4550" s="372"/>
      <c r="N4550" s="377"/>
      <c r="AF4550" s="39"/>
      <c r="AG4550" s="47"/>
      <c r="AH4550" s="47"/>
      <c r="AI4550" s="3" t="s">
        <v>2531</v>
      </c>
      <c r="AN4550" s="47"/>
      <c r="AO4550" s="47"/>
      <c r="AQ4550" s="47"/>
    </row>
    <row r="4551" spans="1:43" s="4" customFormat="1" ht="15" x14ac:dyDescent="0.25">
      <c r="A4551" s="65"/>
      <c r="B4551" s="66"/>
      <c r="C4551" s="374" t="s">
        <v>72</v>
      </c>
      <c r="D4551" s="374"/>
      <c r="E4551" s="374"/>
      <c r="F4551" s="42"/>
      <c r="G4551" s="43"/>
      <c r="H4551" s="43"/>
      <c r="I4551" s="43"/>
      <c r="J4551" s="45"/>
      <c r="K4551" s="43"/>
      <c r="L4551" s="105">
        <v>1473.91</v>
      </c>
      <c r="M4551" s="60"/>
      <c r="N4551" s="115">
        <v>12601.94</v>
      </c>
      <c r="AF4551" s="39"/>
      <c r="AG4551" s="47"/>
      <c r="AH4551" s="47"/>
      <c r="AN4551" s="47" t="s">
        <v>72</v>
      </c>
      <c r="AO4551" s="47"/>
      <c r="AQ4551" s="47"/>
    </row>
    <row r="4552" spans="1:43" s="4" customFormat="1" ht="23.25" x14ac:dyDescent="0.25">
      <c r="A4552" s="40" t="s">
        <v>1414</v>
      </c>
      <c r="B4552" s="41" t="s">
        <v>702</v>
      </c>
      <c r="C4552" s="374" t="s">
        <v>703</v>
      </c>
      <c r="D4552" s="374"/>
      <c r="E4552" s="374"/>
      <c r="F4552" s="42" t="s">
        <v>215</v>
      </c>
      <c r="G4552" s="43">
        <v>0.32</v>
      </c>
      <c r="H4552" s="44">
        <v>1</v>
      </c>
      <c r="I4552" s="68">
        <v>0.32</v>
      </c>
      <c r="J4552" s="45"/>
      <c r="K4552" s="43"/>
      <c r="L4552" s="45"/>
      <c r="M4552" s="43"/>
      <c r="N4552" s="46"/>
      <c r="AF4552" s="39"/>
      <c r="AG4552" s="47"/>
      <c r="AH4552" s="47" t="s">
        <v>703</v>
      </c>
      <c r="AN4552" s="47"/>
      <c r="AO4552" s="47"/>
      <c r="AQ4552" s="47"/>
    </row>
    <row r="4553" spans="1:43" s="4" customFormat="1" ht="15" x14ac:dyDescent="0.25">
      <c r="A4553" s="69"/>
      <c r="B4553" s="50"/>
      <c r="C4553" s="372" t="s">
        <v>2431</v>
      </c>
      <c r="D4553" s="372"/>
      <c r="E4553" s="372"/>
      <c r="F4553" s="372"/>
      <c r="G4553" s="372"/>
      <c r="H4553" s="372"/>
      <c r="I4553" s="372"/>
      <c r="J4553" s="372"/>
      <c r="K4553" s="372"/>
      <c r="L4553" s="372"/>
      <c r="M4553" s="372"/>
      <c r="N4553" s="377"/>
      <c r="AF4553" s="39"/>
      <c r="AG4553" s="47"/>
      <c r="AH4553" s="47"/>
      <c r="AI4553" s="3" t="s">
        <v>2431</v>
      </c>
      <c r="AN4553" s="47"/>
      <c r="AO4553" s="47"/>
      <c r="AQ4553" s="47"/>
    </row>
    <row r="4554" spans="1:43" s="4" customFormat="1" ht="22.5" x14ac:dyDescent="0.25">
      <c r="A4554" s="103"/>
      <c r="B4554" s="49" t="s">
        <v>217</v>
      </c>
      <c r="C4554" s="368" t="s">
        <v>218</v>
      </c>
      <c r="D4554" s="368"/>
      <c r="E4554" s="368"/>
      <c r="F4554" s="368"/>
      <c r="G4554" s="368"/>
      <c r="H4554" s="368"/>
      <c r="I4554" s="368"/>
      <c r="J4554" s="368"/>
      <c r="K4554" s="368"/>
      <c r="L4554" s="368"/>
      <c r="M4554" s="368"/>
      <c r="N4554" s="376"/>
      <c r="AF4554" s="39"/>
      <c r="AG4554" s="47"/>
      <c r="AH4554" s="47"/>
      <c r="AJ4554" s="3" t="s">
        <v>218</v>
      </c>
      <c r="AN4554" s="47"/>
      <c r="AO4554" s="47"/>
      <c r="AQ4554" s="47"/>
    </row>
    <row r="4555" spans="1:43" s="4" customFormat="1" ht="15" x14ac:dyDescent="0.25">
      <c r="A4555" s="48"/>
      <c r="B4555" s="49" t="s">
        <v>58</v>
      </c>
      <c r="C4555" s="372" t="s">
        <v>62</v>
      </c>
      <c r="D4555" s="372"/>
      <c r="E4555" s="372"/>
      <c r="F4555" s="51"/>
      <c r="G4555" s="52"/>
      <c r="H4555" s="52"/>
      <c r="I4555" s="52"/>
      <c r="J4555" s="53">
        <v>37.17</v>
      </c>
      <c r="K4555" s="54">
        <v>1.1499999999999999</v>
      </c>
      <c r="L4555" s="53">
        <v>13.68</v>
      </c>
      <c r="M4555" s="54">
        <v>34.96</v>
      </c>
      <c r="N4555" s="64">
        <v>478.25</v>
      </c>
      <c r="AF4555" s="39"/>
      <c r="AG4555" s="47"/>
      <c r="AH4555" s="47"/>
      <c r="AK4555" s="3" t="s">
        <v>62</v>
      </c>
      <c r="AN4555" s="47"/>
      <c r="AO4555" s="47"/>
      <c r="AQ4555" s="47"/>
    </row>
    <row r="4556" spans="1:43" s="4" customFormat="1" ht="15" x14ac:dyDescent="0.25">
      <c r="A4556" s="48"/>
      <c r="B4556" s="49" t="s">
        <v>73</v>
      </c>
      <c r="C4556" s="372" t="s">
        <v>175</v>
      </c>
      <c r="D4556" s="372"/>
      <c r="E4556" s="372"/>
      <c r="F4556" s="51"/>
      <c r="G4556" s="52"/>
      <c r="H4556" s="52"/>
      <c r="I4556" s="52"/>
      <c r="J4556" s="53">
        <v>1.97</v>
      </c>
      <c r="K4556" s="54">
        <v>1.1499999999999999</v>
      </c>
      <c r="L4556" s="53">
        <v>0.72</v>
      </c>
      <c r="M4556" s="52"/>
      <c r="N4556" s="58"/>
      <c r="AF4556" s="39"/>
      <c r="AG4556" s="47"/>
      <c r="AH4556" s="47"/>
      <c r="AK4556" s="3" t="s">
        <v>175</v>
      </c>
      <c r="AN4556" s="47"/>
      <c r="AO4556" s="47"/>
      <c r="AQ4556" s="47"/>
    </row>
    <row r="4557" spans="1:43" s="4" customFormat="1" ht="15" x14ac:dyDescent="0.25">
      <c r="A4557" s="48"/>
      <c r="B4557" s="49" t="s">
        <v>78</v>
      </c>
      <c r="C4557" s="372" t="s">
        <v>176</v>
      </c>
      <c r="D4557" s="372"/>
      <c r="E4557" s="372"/>
      <c r="F4557" s="51"/>
      <c r="G4557" s="52"/>
      <c r="H4557" s="52"/>
      <c r="I4557" s="52"/>
      <c r="J4557" s="53">
        <v>0.35</v>
      </c>
      <c r="K4557" s="54">
        <v>1.1499999999999999</v>
      </c>
      <c r="L4557" s="53">
        <v>0.13</v>
      </c>
      <c r="M4557" s="54">
        <v>34.96</v>
      </c>
      <c r="N4557" s="64">
        <v>4.54</v>
      </c>
      <c r="AF4557" s="39"/>
      <c r="AG4557" s="47"/>
      <c r="AH4557" s="47"/>
      <c r="AK4557" s="3" t="s">
        <v>176</v>
      </c>
      <c r="AN4557" s="47"/>
      <c r="AO4557" s="47"/>
      <c r="AQ4557" s="47"/>
    </row>
    <row r="4558" spans="1:43" s="4" customFormat="1" ht="15" x14ac:dyDescent="0.25">
      <c r="A4558" s="48"/>
      <c r="B4558" s="49" t="s">
        <v>122</v>
      </c>
      <c r="C4558" s="372" t="s">
        <v>177</v>
      </c>
      <c r="D4558" s="372"/>
      <c r="E4558" s="372"/>
      <c r="F4558" s="51"/>
      <c r="G4558" s="52"/>
      <c r="H4558" s="52"/>
      <c r="I4558" s="52"/>
      <c r="J4558" s="53">
        <v>0.74</v>
      </c>
      <c r="K4558" s="52"/>
      <c r="L4558" s="53">
        <v>0.24</v>
      </c>
      <c r="M4558" s="52"/>
      <c r="N4558" s="58"/>
      <c r="AF4558" s="39"/>
      <c r="AG4558" s="47"/>
      <c r="AH4558" s="47"/>
      <c r="AK4558" s="3" t="s">
        <v>177</v>
      </c>
      <c r="AN4558" s="47"/>
      <c r="AO4558" s="47"/>
      <c r="AQ4558" s="47"/>
    </row>
    <row r="4559" spans="1:43" s="4" customFormat="1" ht="15" x14ac:dyDescent="0.25">
      <c r="A4559" s="56"/>
      <c r="B4559" s="49"/>
      <c r="C4559" s="372" t="s">
        <v>63</v>
      </c>
      <c r="D4559" s="372"/>
      <c r="E4559" s="372"/>
      <c r="F4559" s="51" t="s">
        <v>64</v>
      </c>
      <c r="G4559" s="54">
        <v>4.84</v>
      </c>
      <c r="H4559" s="54">
        <v>1.1499999999999999</v>
      </c>
      <c r="I4559" s="114">
        <v>1.78112</v>
      </c>
      <c r="J4559" s="57"/>
      <c r="K4559" s="52"/>
      <c r="L4559" s="57"/>
      <c r="M4559" s="52"/>
      <c r="N4559" s="58"/>
      <c r="AF4559" s="39"/>
      <c r="AG4559" s="47"/>
      <c r="AH4559" s="47"/>
      <c r="AL4559" s="3" t="s">
        <v>63</v>
      </c>
      <c r="AN4559" s="47"/>
      <c r="AO4559" s="47"/>
      <c r="AQ4559" s="47"/>
    </row>
    <row r="4560" spans="1:43" s="4" customFormat="1" ht="15" x14ac:dyDescent="0.25">
      <c r="A4560" s="56"/>
      <c r="B4560" s="49"/>
      <c r="C4560" s="372" t="s">
        <v>178</v>
      </c>
      <c r="D4560" s="372"/>
      <c r="E4560" s="372"/>
      <c r="F4560" s="51" t="s">
        <v>64</v>
      </c>
      <c r="G4560" s="54">
        <v>0.03</v>
      </c>
      <c r="H4560" s="54">
        <v>1.1499999999999999</v>
      </c>
      <c r="I4560" s="114">
        <v>1.1039999999999999E-2</v>
      </c>
      <c r="J4560" s="57"/>
      <c r="K4560" s="52"/>
      <c r="L4560" s="57"/>
      <c r="M4560" s="52"/>
      <c r="N4560" s="58"/>
      <c r="AF4560" s="39"/>
      <c r="AG4560" s="47"/>
      <c r="AH4560" s="47"/>
      <c r="AL4560" s="3" t="s">
        <v>178</v>
      </c>
      <c r="AN4560" s="47"/>
      <c r="AO4560" s="47"/>
      <c r="AQ4560" s="47"/>
    </row>
    <row r="4561" spans="1:43" s="4" customFormat="1" ht="15" x14ac:dyDescent="0.25">
      <c r="A4561" s="48"/>
      <c r="B4561" s="49"/>
      <c r="C4561" s="375" t="s">
        <v>65</v>
      </c>
      <c r="D4561" s="375"/>
      <c r="E4561" s="375"/>
      <c r="F4561" s="59"/>
      <c r="G4561" s="60"/>
      <c r="H4561" s="60"/>
      <c r="I4561" s="60"/>
      <c r="J4561" s="61">
        <v>39.880000000000003</v>
      </c>
      <c r="K4561" s="60"/>
      <c r="L4561" s="61">
        <v>14.64</v>
      </c>
      <c r="M4561" s="60"/>
      <c r="N4561" s="62"/>
      <c r="AF4561" s="39"/>
      <c r="AG4561" s="47"/>
      <c r="AH4561" s="47"/>
      <c r="AM4561" s="3" t="s">
        <v>65</v>
      </c>
      <c r="AN4561" s="47"/>
      <c r="AO4561" s="47"/>
      <c r="AQ4561" s="47"/>
    </row>
    <row r="4562" spans="1:43" s="4" customFormat="1" ht="15" x14ac:dyDescent="0.25">
      <c r="A4562" s="56"/>
      <c r="B4562" s="49"/>
      <c r="C4562" s="372" t="s">
        <v>66</v>
      </c>
      <c r="D4562" s="372"/>
      <c r="E4562" s="372"/>
      <c r="F4562" s="51"/>
      <c r="G4562" s="52"/>
      <c r="H4562" s="52"/>
      <c r="I4562" s="52"/>
      <c r="J4562" s="57"/>
      <c r="K4562" s="52"/>
      <c r="L4562" s="53">
        <v>13.81</v>
      </c>
      <c r="M4562" s="52"/>
      <c r="N4562" s="64">
        <v>482.79</v>
      </c>
      <c r="AF4562" s="39"/>
      <c r="AG4562" s="47"/>
      <c r="AH4562" s="47"/>
      <c r="AL4562" s="3" t="s">
        <v>66</v>
      </c>
      <c r="AN4562" s="47"/>
      <c r="AO4562" s="47"/>
      <c r="AQ4562" s="47"/>
    </row>
    <row r="4563" spans="1:43" s="4" customFormat="1" ht="23.25" x14ac:dyDescent="0.25">
      <c r="A4563" s="56"/>
      <c r="B4563" s="49" t="s">
        <v>681</v>
      </c>
      <c r="C4563" s="372" t="s">
        <v>682</v>
      </c>
      <c r="D4563" s="372"/>
      <c r="E4563" s="372"/>
      <c r="F4563" s="51" t="s">
        <v>69</v>
      </c>
      <c r="G4563" s="63">
        <v>97</v>
      </c>
      <c r="H4563" s="52"/>
      <c r="I4563" s="63">
        <v>97</v>
      </c>
      <c r="J4563" s="57"/>
      <c r="K4563" s="52"/>
      <c r="L4563" s="53">
        <v>13.4</v>
      </c>
      <c r="M4563" s="52"/>
      <c r="N4563" s="64">
        <v>468.31</v>
      </c>
      <c r="AF4563" s="39"/>
      <c r="AG4563" s="47"/>
      <c r="AH4563" s="47"/>
      <c r="AL4563" s="3" t="s">
        <v>682</v>
      </c>
      <c r="AN4563" s="47"/>
      <c r="AO4563" s="47"/>
      <c r="AQ4563" s="47"/>
    </row>
    <row r="4564" spans="1:43" s="4" customFormat="1" ht="23.25" x14ac:dyDescent="0.25">
      <c r="A4564" s="56"/>
      <c r="B4564" s="49" t="s">
        <v>683</v>
      </c>
      <c r="C4564" s="372" t="s">
        <v>684</v>
      </c>
      <c r="D4564" s="372"/>
      <c r="E4564" s="372"/>
      <c r="F4564" s="51" t="s">
        <v>69</v>
      </c>
      <c r="G4564" s="63">
        <v>51</v>
      </c>
      <c r="H4564" s="52"/>
      <c r="I4564" s="63">
        <v>51</v>
      </c>
      <c r="J4564" s="57"/>
      <c r="K4564" s="52"/>
      <c r="L4564" s="53">
        <v>7.04</v>
      </c>
      <c r="M4564" s="52"/>
      <c r="N4564" s="64">
        <v>246.22</v>
      </c>
      <c r="AF4564" s="39"/>
      <c r="AG4564" s="47"/>
      <c r="AH4564" s="47"/>
      <c r="AL4564" s="3" t="s">
        <v>684</v>
      </c>
      <c r="AN4564" s="47"/>
      <c r="AO4564" s="47"/>
      <c r="AQ4564" s="47"/>
    </row>
    <row r="4565" spans="1:43" s="4" customFormat="1" ht="15" x14ac:dyDescent="0.25">
      <c r="A4565" s="65"/>
      <c r="B4565" s="66"/>
      <c r="C4565" s="374" t="s">
        <v>72</v>
      </c>
      <c r="D4565" s="374"/>
      <c r="E4565" s="374"/>
      <c r="F4565" s="42"/>
      <c r="G4565" s="43"/>
      <c r="H4565" s="43"/>
      <c r="I4565" s="43"/>
      <c r="J4565" s="45"/>
      <c r="K4565" s="43"/>
      <c r="L4565" s="67">
        <v>35.08</v>
      </c>
      <c r="M4565" s="60"/>
      <c r="N4565" s="46"/>
      <c r="AF4565" s="39"/>
      <c r="AG4565" s="47"/>
      <c r="AH4565" s="47"/>
      <c r="AN4565" s="47" t="s">
        <v>72</v>
      </c>
      <c r="AO4565" s="47"/>
      <c r="AQ4565" s="47"/>
    </row>
    <row r="4566" spans="1:43" s="4" customFormat="1" ht="45.75" x14ac:dyDescent="0.25">
      <c r="A4566" s="40" t="s">
        <v>1416</v>
      </c>
      <c r="B4566" s="41" t="s">
        <v>706</v>
      </c>
      <c r="C4566" s="374" t="s">
        <v>998</v>
      </c>
      <c r="D4566" s="374"/>
      <c r="E4566" s="374"/>
      <c r="F4566" s="42" t="s">
        <v>215</v>
      </c>
      <c r="G4566" s="43">
        <v>0.04</v>
      </c>
      <c r="H4566" s="44">
        <v>1</v>
      </c>
      <c r="I4566" s="68">
        <v>0.04</v>
      </c>
      <c r="J4566" s="45"/>
      <c r="K4566" s="43"/>
      <c r="L4566" s="45"/>
      <c r="M4566" s="43"/>
      <c r="N4566" s="46"/>
      <c r="AF4566" s="39"/>
      <c r="AG4566" s="47"/>
      <c r="AH4566" s="47" t="s">
        <v>998</v>
      </c>
      <c r="AN4566" s="47"/>
      <c r="AO4566" s="47"/>
      <c r="AQ4566" s="47"/>
    </row>
    <row r="4567" spans="1:43" s="4" customFormat="1" ht="15" x14ac:dyDescent="0.25">
      <c r="A4567" s="69"/>
      <c r="B4567" s="50"/>
      <c r="C4567" s="372" t="s">
        <v>675</v>
      </c>
      <c r="D4567" s="372"/>
      <c r="E4567" s="372"/>
      <c r="F4567" s="372"/>
      <c r="G4567" s="372"/>
      <c r="H4567" s="372"/>
      <c r="I4567" s="372"/>
      <c r="J4567" s="372"/>
      <c r="K4567" s="372"/>
      <c r="L4567" s="372"/>
      <c r="M4567" s="372"/>
      <c r="N4567" s="377"/>
      <c r="AF4567" s="39"/>
      <c r="AG4567" s="47"/>
      <c r="AH4567" s="47"/>
      <c r="AI4567" s="3" t="s">
        <v>675</v>
      </c>
      <c r="AN4567" s="47"/>
      <c r="AO4567" s="47"/>
      <c r="AQ4567" s="47"/>
    </row>
    <row r="4568" spans="1:43" s="4" customFormat="1" ht="22.5" x14ac:dyDescent="0.25">
      <c r="A4568" s="103"/>
      <c r="B4568" s="49" t="s">
        <v>217</v>
      </c>
      <c r="C4568" s="368" t="s">
        <v>218</v>
      </c>
      <c r="D4568" s="368"/>
      <c r="E4568" s="368"/>
      <c r="F4568" s="368"/>
      <c r="G4568" s="368"/>
      <c r="H4568" s="368"/>
      <c r="I4568" s="368"/>
      <c r="J4568" s="368"/>
      <c r="K4568" s="368"/>
      <c r="L4568" s="368"/>
      <c r="M4568" s="368"/>
      <c r="N4568" s="376"/>
      <c r="AF4568" s="39"/>
      <c r="AG4568" s="47"/>
      <c r="AH4568" s="47"/>
      <c r="AJ4568" s="3" t="s">
        <v>218</v>
      </c>
      <c r="AN4568" s="47"/>
      <c r="AO4568" s="47"/>
      <c r="AQ4568" s="47"/>
    </row>
    <row r="4569" spans="1:43" s="4" customFormat="1" ht="15" x14ac:dyDescent="0.25">
      <c r="A4569" s="48"/>
      <c r="B4569" s="49" t="s">
        <v>58</v>
      </c>
      <c r="C4569" s="372" t="s">
        <v>62</v>
      </c>
      <c r="D4569" s="372"/>
      <c r="E4569" s="372"/>
      <c r="F4569" s="51"/>
      <c r="G4569" s="52"/>
      <c r="H4569" s="52"/>
      <c r="I4569" s="52"/>
      <c r="J4569" s="53">
        <v>139.54</v>
      </c>
      <c r="K4569" s="54">
        <v>1.1499999999999999</v>
      </c>
      <c r="L4569" s="53">
        <v>6.42</v>
      </c>
      <c r="M4569" s="54">
        <v>34.96</v>
      </c>
      <c r="N4569" s="64">
        <v>224.44</v>
      </c>
      <c r="AF4569" s="39"/>
      <c r="AG4569" s="47"/>
      <c r="AH4569" s="47"/>
      <c r="AK4569" s="3" t="s">
        <v>62</v>
      </c>
      <c r="AN4569" s="47"/>
      <c r="AO4569" s="47"/>
      <c r="AQ4569" s="47"/>
    </row>
    <row r="4570" spans="1:43" s="4" customFormat="1" ht="15" x14ac:dyDescent="0.25">
      <c r="A4570" s="48"/>
      <c r="B4570" s="49" t="s">
        <v>122</v>
      </c>
      <c r="C4570" s="372" t="s">
        <v>177</v>
      </c>
      <c r="D4570" s="372"/>
      <c r="E4570" s="372"/>
      <c r="F4570" s="51"/>
      <c r="G4570" s="52"/>
      <c r="H4570" s="52"/>
      <c r="I4570" s="52"/>
      <c r="J4570" s="53">
        <v>16.79</v>
      </c>
      <c r="K4570" s="52"/>
      <c r="L4570" s="53">
        <v>0.67</v>
      </c>
      <c r="M4570" s="52"/>
      <c r="N4570" s="58"/>
      <c r="AF4570" s="39"/>
      <c r="AG4570" s="47"/>
      <c r="AH4570" s="47"/>
      <c r="AK4570" s="3" t="s">
        <v>177</v>
      </c>
      <c r="AN4570" s="47"/>
      <c r="AO4570" s="47"/>
      <c r="AQ4570" s="47"/>
    </row>
    <row r="4571" spans="1:43" s="4" customFormat="1" ht="15" x14ac:dyDescent="0.25">
      <c r="A4571" s="56"/>
      <c r="B4571" s="49"/>
      <c r="C4571" s="372" t="s">
        <v>63</v>
      </c>
      <c r="D4571" s="372"/>
      <c r="E4571" s="372"/>
      <c r="F4571" s="51" t="s">
        <v>64</v>
      </c>
      <c r="G4571" s="104">
        <v>15.2</v>
      </c>
      <c r="H4571" s="54">
        <v>1.1499999999999999</v>
      </c>
      <c r="I4571" s="70">
        <v>0.69920000000000004</v>
      </c>
      <c r="J4571" s="57"/>
      <c r="K4571" s="52"/>
      <c r="L4571" s="57"/>
      <c r="M4571" s="52"/>
      <c r="N4571" s="58"/>
      <c r="AF4571" s="39"/>
      <c r="AG4571" s="47"/>
      <c r="AH4571" s="47"/>
      <c r="AL4571" s="3" t="s">
        <v>63</v>
      </c>
      <c r="AN4571" s="47"/>
      <c r="AO4571" s="47"/>
      <c r="AQ4571" s="47"/>
    </row>
    <row r="4572" spans="1:43" s="4" customFormat="1" ht="15" x14ac:dyDescent="0.25">
      <c r="A4572" s="48"/>
      <c r="B4572" s="49"/>
      <c r="C4572" s="375" t="s">
        <v>65</v>
      </c>
      <c r="D4572" s="375"/>
      <c r="E4572" s="375"/>
      <c r="F4572" s="59"/>
      <c r="G4572" s="60"/>
      <c r="H4572" s="60"/>
      <c r="I4572" s="60"/>
      <c r="J4572" s="61">
        <v>156.33000000000001</v>
      </c>
      <c r="K4572" s="60"/>
      <c r="L4572" s="61">
        <v>7.09</v>
      </c>
      <c r="M4572" s="60"/>
      <c r="N4572" s="62"/>
      <c r="AF4572" s="39"/>
      <c r="AG4572" s="47"/>
      <c r="AH4572" s="47"/>
      <c r="AM4572" s="3" t="s">
        <v>65</v>
      </c>
      <c r="AN4572" s="47"/>
      <c r="AO4572" s="47"/>
      <c r="AQ4572" s="47"/>
    </row>
    <row r="4573" spans="1:43" s="4" customFormat="1" ht="15" x14ac:dyDescent="0.25">
      <c r="A4573" s="56"/>
      <c r="B4573" s="49"/>
      <c r="C4573" s="372" t="s">
        <v>66</v>
      </c>
      <c r="D4573" s="372"/>
      <c r="E4573" s="372"/>
      <c r="F4573" s="51"/>
      <c r="G4573" s="52"/>
      <c r="H4573" s="52"/>
      <c r="I4573" s="52"/>
      <c r="J4573" s="57"/>
      <c r="K4573" s="52"/>
      <c r="L4573" s="53">
        <v>6.42</v>
      </c>
      <c r="M4573" s="52"/>
      <c r="N4573" s="64">
        <v>224.44</v>
      </c>
      <c r="AF4573" s="39"/>
      <c r="AG4573" s="47"/>
      <c r="AH4573" s="47"/>
      <c r="AL4573" s="3" t="s">
        <v>66</v>
      </c>
      <c r="AN4573" s="47"/>
      <c r="AO4573" s="47"/>
      <c r="AQ4573" s="47"/>
    </row>
    <row r="4574" spans="1:43" s="4" customFormat="1" ht="23.25" x14ac:dyDescent="0.25">
      <c r="A4574" s="56"/>
      <c r="B4574" s="49" t="s">
        <v>681</v>
      </c>
      <c r="C4574" s="372" t="s">
        <v>682</v>
      </c>
      <c r="D4574" s="372"/>
      <c r="E4574" s="372"/>
      <c r="F4574" s="51" t="s">
        <v>69</v>
      </c>
      <c r="G4574" s="63">
        <v>97</v>
      </c>
      <c r="H4574" s="52"/>
      <c r="I4574" s="63">
        <v>97</v>
      </c>
      <c r="J4574" s="57"/>
      <c r="K4574" s="52"/>
      <c r="L4574" s="53">
        <v>6.23</v>
      </c>
      <c r="M4574" s="52"/>
      <c r="N4574" s="64">
        <v>217.71</v>
      </c>
      <c r="AF4574" s="39"/>
      <c r="AG4574" s="47"/>
      <c r="AH4574" s="47"/>
      <c r="AL4574" s="3" t="s">
        <v>682</v>
      </c>
      <c r="AN4574" s="47"/>
      <c r="AO4574" s="47"/>
      <c r="AQ4574" s="47"/>
    </row>
    <row r="4575" spans="1:43" s="4" customFormat="1" ht="23.25" x14ac:dyDescent="0.25">
      <c r="A4575" s="56"/>
      <c r="B4575" s="49" t="s">
        <v>683</v>
      </c>
      <c r="C4575" s="372" t="s">
        <v>684</v>
      </c>
      <c r="D4575" s="372"/>
      <c r="E4575" s="372"/>
      <c r="F4575" s="51" t="s">
        <v>69</v>
      </c>
      <c r="G4575" s="63">
        <v>51</v>
      </c>
      <c r="H4575" s="52"/>
      <c r="I4575" s="63">
        <v>51</v>
      </c>
      <c r="J4575" s="57"/>
      <c r="K4575" s="52"/>
      <c r="L4575" s="53">
        <v>3.27</v>
      </c>
      <c r="M4575" s="52"/>
      <c r="N4575" s="64">
        <v>114.46</v>
      </c>
      <c r="AF4575" s="39"/>
      <c r="AG4575" s="47"/>
      <c r="AH4575" s="47"/>
      <c r="AL4575" s="3" t="s">
        <v>684</v>
      </c>
      <c r="AN4575" s="47"/>
      <c r="AO4575" s="47"/>
      <c r="AQ4575" s="47"/>
    </row>
    <row r="4576" spans="1:43" s="4" customFormat="1" ht="15" x14ac:dyDescent="0.25">
      <c r="A4576" s="65"/>
      <c r="B4576" s="66"/>
      <c r="C4576" s="374" t="s">
        <v>72</v>
      </c>
      <c r="D4576" s="374"/>
      <c r="E4576" s="374"/>
      <c r="F4576" s="42"/>
      <c r="G4576" s="43"/>
      <c r="H4576" s="43"/>
      <c r="I4576" s="43"/>
      <c r="J4576" s="45"/>
      <c r="K4576" s="43"/>
      <c r="L4576" s="67">
        <v>16.59</v>
      </c>
      <c r="M4576" s="60"/>
      <c r="N4576" s="46"/>
      <c r="AF4576" s="39"/>
      <c r="AG4576" s="47"/>
      <c r="AH4576" s="47"/>
      <c r="AN4576" s="47" t="s">
        <v>72</v>
      </c>
      <c r="AO4576" s="47"/>
      <c r="AQ4576" s="47"/>
    </row>
    <row r="4577" spans="1:43" s="4" customFormat="1" ht="34.5" x14ac:dyDescent="0.25">
      <c r="A4577" s="40" t="s">
        <v>1418</v>
      </c>
      <c r="B4577" s="41" t="s">
        <v>1941</v>
      </c>
      <c r="C4577" s="374" t="s">
        <v>1942</v>
      </c>
      <c r="D4577" s="374"/>
      <c r="E4577" s="374"/>
      <c r="F4577" s="42" t="s">
        <v>231</v>
      </c>
      <c r="G4577" s="43">
        <v>36.72</v>
      </c>
      <c r="H4577" s="44">
        <v>1</v>
      </c>
      <c r="I4577" s="68">
        <v>36.72</v>
      </c>
      <c r="J4577" s="67">
        <v>25.57</v>
      </c>
      <c r="K4577" s="43"/>
      <c r="L4577" s="67">
        <v>938.93</v>
      </c>
      <c r="M4577" s="43"/>
      <c r="N4577" s="46"/>
      <c r="AF4577" s="39"/>
      <c r="AG4577" s="47"/>
      <c r="AH4577" s="47" t="s">
        <v>1942</v>
      </c>
      <c r="AN4577" s="47"/>
      <c r="AO4577" s="47"/>
      <c r="AQ4577" s="47"/>
    </row>
    <row r="4578" spans="1:43" s="4" customFormat="1" ht="15" x14ac:dyDescent="0.25">
      <c r="A4578" s="69"/>
      <c r="B4578" s="50"/>
      <c r="C4578" s="372" t="s">
        <v>2531</v>
      </c>
      <c r="D4578" s="372"/>
      <c r="E4578" s="372"/>
      <c r="F4578" s="372"/>
      <c r="G4578" s="372"/>
      <c r="H4578" s="372"/>
      <c r="I4578" s="372"/>
      <c r="J4578" s="372"/>
      <c r="K4578" s="372"/>
      <c r="L4578" s="372"/>
      <c r="M4578" s="372"/>
      <c r="N4578" s="377"/>
      <c r="AF4578" s="39"/>
      <c r="AG4578" s="47"/>
      <c r="AH4578" s="47"/>
      <c r="AI4578" s="3" t="s">
        <v>2531</v>
      </c>
      <c r="AN4578" s="47"/>
      <c r="AO4578" s="47"/>
      <c r="AQ4578" s="47"/>
    </row>
    <row r="4579" spans="1:43" s="4" customFormat="1" ht="15" x14ac:dyDescent="0.25">
      <c r="A4579" s="65"/>
      <c r="B4579" s="66"/>
      <c r="C4579" s="374" t="s">
        <v>72</v>
      </c>
      <c r="D4579" s="374"/>
      <c r="E4579" s="374"/>
      <c r="F4579" s="42"/>
      <c r="G4579" s="43"/>
      <c r="H4579" s="43"/>
      <c r="I4579" s="43"/>
      <c r="J4579" s="45"/>
      <c r="K4579" s="43"/>
      <c r="L4579" s="67">
        <v>938.93</v>
      </c>
      <c r="M4579" s="60"/>
      <c r="N4579" s="46"/>
      <c r="AF4579" s="39"/>
      <c r="AG4579" s="47"/>
      <c r="AH4579" s="47"/>
      <c r="AN4579" s="47" t="s">
        <v>72</v>
      </c>
      <c r="AO4579" s="47"/>
      <c r="AQ4579" s="47"/>
    </row>
    <row r="4580" spans="1:43" s="4" customFormat="1" ht="23.25" x14ac:dyDescent="0.25">
      <c r="A4580" s="40" t="s">
        <v>1419</v>
      </c>
      <c r="B4580" s="41" t="s">
        <v>690</v>
      </c>
      <c r="C4580" s="374" t="s">
        <v>691</v>
      </c>
      <c r="D4580" s="374"/>
      <c r="E4580" s="374"/>
      <c r="F4580" s="42" t="s">
        <v>215</v>
      </c>
      <c r="G4580" s="43">
        <v>0.73</v>
      </c>
      <c r="H4580" s="44">
        <v>1</v>
      </c>
      <c r="I4580" s="68">
        <v>0.73</v>
      </c>
      <c r="J4580" s="45"/>
      <c r="K4580" s="43"/>
      <c r="L4580" s="45"/>
      <c r="M4580" s="43"/>
      <c r="N4580" s="46"/>
      <c r="AF4580" s="39"/>
      <c r="AG4580" s="47"/>
      <c r="AH4580" s="47" t="s">
        <v>691</v>
      </c>
      <c r="AN4580" s="47"/>
      <c r="AO4580" s="47"/>
      <c r="AQ4580" s="47"/>
    </row>
    <row r="4581" spans="1:43" s="4" customFormat="1" ht="15" x14ac:dyDescent="0.25">
      <c r="A4581" s="69"/>
      <c r="B4581" s="50"/>
      <c r="C4581" s="372" t="s">
        <v>2593</v>
      </c>
      <c r="D4581" s="372"/>
      <c r="E4581" s="372"/>
      <c r="F4581" s="372"/>
      <c r="G4581" s="372"/>
      <c r="H4581" s="372"/>
      <c r="I4581" s="372"/>
      <c r="J4581" s="372"/>
      <c r="K4581" s="372"/>
      <c r="L4581" s="372"/>
      <c r="M4581" s="372"/>
      <c r="N4581" s="377"/>
      <c r="AF4581" s="39"/>
      <c r="AG4581" s="47"/>
      <c r="AH4581" s="47"/>
      <c r="AI4581" s="3" t="s">
        <v>2593</v>
      </c>
      <c r="AN4581" s="47"/>
      <c r="AO4581" s="47"/>
      <c r="AQ4581" s="47"/>
    </row>
    <row r="4582" spans="1:43" s="4" customFormat="1" ht="22.5" x14ac:dyDescent="0.25">
      <c r="A4582" s="103"/>
      <c r="B4582" s="49" t="s">
        <v>217</v>
      </c>
      <c r="C4582" s="368" t="s">
        <v>218</v>
      </c>
      <c r="D4582" s="368"/>
      <c r="E4582" s="368"/>
      <c r="F4582" s="368"/>
      <c r="G4582" s="368"/>
      <c r="H4582" s="368"/>
      <c r="I4582" s="368"/>
      <c r="J4582" s="368"/>
      <c r="K4582" s="368"/>
      <c r="L4582" s="368"/>
      <c r="M4582" s="368"/>
      <c r="N4582" s="376"/>
      <c r="AF4582" s="39"/>
      <c r="AG4582" s="47"/>
      <c r="AH4582" s="47"/>
      <c r="AJ4582" s="3" t="s">
        <v>218</v>
      </c>
      <c r="AN4582" s="47"/>
      <c r="AO4582" s="47"/>
      <c r="AQ4582" s="47"/>
    </row>
    <row r="4583" spans="1:43" s="4" customFormat="1" ht="15" x14ac:dyDescent="0.25">
      <c r="A4583" s="48"/>
      <c r="B4583" s="49" t="s">
        <v>58</v>
      </c>
      <c r="C4583" s="372" t="s">
        <v>62</v>
      </c>
      <c r="D4583" s="372"/>
      <c r="E4583" s="372"/>
      <c r="F4583" s="51"/>
      <c r="G4583" s="52"/>
      <c r="H4583" s="52"/>
      <c r="I4583" s="52"/>
      <c r="J4583" s="53">
        <v>49.82</v>
      </c>
      <c r="K4583" s="54">
        <v>1.1499999999999999</v>
      </c>
      <c r="L4583" s="53">
        <v>41.82</v>
      </c>
      <c r="M4583" s="54">
        <v>34.96</v>
      </c>
      <c r="N4583" s="55">
        <v>1462.03</v>
      </c>
      <c r="AF4583" s="39"/>
      <c r="AG4583" s="47"/>
      <c r="AH4583" s="47"/>
      <c r="AK4583" s="3" t="s">
        <v>62</v>
      </c>
      <c r="AN4583" s="47"/>
      <c r="AO4583" s="47"/>
      <c r="AQ4583" s="47"/>
    </row>
    <row r="4584" spans="1:43" s="4" customFormat="1" ht="15" x14ac:dyDescent="0.25">
      <c r="A4584" s="48"/>
      <c r="B4584" s="49" t="s">
        <v>73</v>
      </c>
      <c r="C4584" s="372" t="s">
        <v>175</v>
      </c>
      <c r="D4584" s="372"/>
      <c r="E4584" s="372"/>
      <c r="F4584" s="51"/>
      <c r="G4584" s="52"/>
      <c r="H4584" s="52"/>
      <c r="I4584" s="52"/>
      <c r="J4584" s="53">
        <v>256.27</v>
      </c>
      <c r="K4584" s="54">
        <v>1.1499999999999999</v>
      </c>
      <c r="L4584" s="53">
        <v>215.14</v>
      </c>
      <c r="M4584" s="52"/>
      <c r="N4584" s="58"/>
      <c r="AF4584" s="39"/>
      <c r="AG4584" s="47"/>
      <c r="AH4584" s="47"/>
      <c r="AK4584" s="3" t="s">
        <v>175</v>
      </c>
      <c r="AN4584" s="47"/>
      <c r="AO4584" s="47"/>
      <c r="AQ4584" s="47"/>
    </row>
    <row r="4585" spans="1:43" s="4" customFormat="1" ht="15" x14ac:dyDescent="0.25">
      <c r="A4585" s="48"/>
      <c r="B4585" s="49" t="s">
        <v>78</v>
      </c>
      <c r="C4585" s="372" t="s">
        <v>176</v>
      </c>
      <c r="D4585" s="372"/>
      <c r="E4585" s="372"/>
      <c r="F4585" s="51"/>
      <c r="G4585" s="52"/>
      <c r="H4585" s="52"/>
      <c r="I4585" s="52"/>
      <c r="J4585" s="53">
        <v>45.24</v>
      </c>
      <c r="K4585" s="54">
        <v>1.1499999999999999</v>
      </c>
      <c r="L4585" s="53">
        <v>37.979999999999997</v>
      </c>
      <c r="M4585" s="54">
        <v>34.96</v>
      </c>
      <c r="N4585" s="55">
        <v>1327.78</v>
      </c>
      <c r="AF4585" s="39"/>
      <c r="AG4585" s="47"/>
      <c r="AH4585" s="47"/>
      <c r="AK4585" s="3" t="s">
        <v>176</v>
      </c>
      <c r="AN4585" s="47"/>
      <c r="AO4585" s="47"/>
      <c r="AQ4585" s="47"/>
    </row>
    <row r="4586" spans="1:43" s="4" customFormat="1" ht="15" x14ac:dyDescent="0.25">
      <c r="A4586" s="48"/>
      <c r="B4586" s="49" t="s">
        <v>122</v>
      </c>
      <c r="C4586" s="372" t="s">
        <v>177</v>
      </c>
      <c r="D4586" s="372"/>
      <c r="E4586" s="372"/>
      <c r="F4586" s="51"/>
      <c r="G4586" s="52"/>
      <c r="H4586" s="52"/>
      <c r="I4586" s="52"/>
      <c r="J4586" s="53">
        <v>1</v>
      </c>
      <c r="K4586" s="52"/>
      <c r="L4586" s="53">
        <v>0.73</v>
      </c>
      <c r="M4586" s="52"/>
      <c r="N4586" s="58"/>
      <c r="AF4586" s="39"/>
      <c r="AG4586" s="47"/>
      <c r="AH4586" s="47"/>
      <c r="AK4586" s="3" t="s">
        <v>177</v>
      </c>
      <c r="AN4586" s="47"/>
      <c r="AO4586" s="47"/>
      <c r="AQ4586" s="47"/>
    </row>
    <row r="4587" spans="1:43" s="4" customFormat="1" ht="15" x14ac:dyDescent="0.25">
      <c r="A4587" s="56"/>
      <c r="B4587" s="49"/>
      <c r="C4587" s="372" t="s">
        <v>63</v>
      </c>
      <c r="D4587" s="372"/>
      <c r="E4587" s="372"/>
      <c r="F4587" s="51" t="s">
        <v>64</v>
      </c>
      <c r="G4587" s="104">
        <v>5.3</v>
      </c>
      <c r="H4587" s="54">
        <v>1.1499999999999999</v>
      </c>
      <c r="I4587" s="114">
        <v>4.4493499999999999</v>
      </c>
      <c r="J4587" s="57"/>
      <c r="K4587" s="52"/>
      <c r="L4587" s="57"/>
      <c r="M4587" s="52"/>
      <c r="N4587" s="58"/>
      <c r="AF4587" s="39"/>
      <c r="AG4587" s="47"/>
      <c r="AH4587" s="47"/>
      <c r="AL4587" s="3" t="s">
        <v>63</v>
      </c>
      <c r="AN4587" s="47"/>
      <c r="AO4587" s="47"/>
      <c r="AQ4587" s="47"/>
    </row>
    <row r="4588" spans="1:43" s="4" customFormat="1" ht="15" x14ac:dyDescent="0.25">
      <c r="A4588" s="56"/>
      <c r="B4588" s="49"/>
      <c r="C4588" s="372" t="s">
        <v>178</v>
      </c>
      <c r="D4588" s="372"/>
      <c r="E4588" s="372"/>
      <c r="F4588" s="51" t="s">
        <v>64</v>
      </c>
      <c r="G4588" s="104">
        <v>3.9</v>
      </c>
      <c r="H4588" s="54">
        <v>1.1499999999999999</v>
      </c>
      <c r="I4588" s="114">
        <v>3.2740499999999999</v>
      </c>
      <c r="J4588" s="57"/>
      <c r="K4588" s="52"/>
      <c r="L4588" s="57"/>
      <c r="M4588" s="52"/>
      <c r="N4588" s="58"/>
      <c r="AF4588" s="39"/>
      <c r="AG4588" s="47"/>
      <c r="AH4588" s="47"/>
      <c r="AL4588" s="3" t="s">
        <v>178</v>
      </c>
      <c r="AN4588" s="47"/>
      <c r="AO4588" s="47"/>
      <c r="AQ4588" s="47"/>
    </row>
    <row r="4589" spans="1:43" s="4" customFormat="1" ht="15" x14ac:dyDescent="0.25">
      <c r="A4589" s="48"/>
      <c r="B4589" s="49"/>
      <c r="C4589" s="375" t="s">
        <v>65</v>
      </c>
      <c r="D4589" s="375"/>
      <c r="E4589" s="375"/>
      <c r="F4589" s="59"/>
      <c r="G4589" s="60"/>
      <c r="H4589" s="60"/>
      <c r="I4589" s="60"/>
      <c r="J4589" s="61">
        <v>307.08999999999997</v>
      </c>
      <c r="K4589" s="60"/>
      <c r="L4589" s="61">
        <v>257.69</v>
      </c>
      <c r="M4589" s="60"/>
      <c r="N4589" s="62"/>
      <c r="AF4589" s="39"/>
      <c r="AG4589" s="47"/>
      <c r="AH4589" s="47"/>
      <c r="AM4589" s="3" t="s">
        <v>65</v>
      </c>
      <c r="AN4589" s="47"/>
      <c r="AO4589" s="47"/>
      <c r="AQ4589" s="47"/>
    </row>
    <row r="4590" spans="1:43" s="4" customFormat="1" ht="15" x14ac:dyDescent="0.25">
      <c r="A4590" s="56"/>
      <c r="B4590" s="49"/>
      <c r="C4590" s="372" t="s">
        <v>66</v>
      </c>
      <c r="D4590" s="372"/>
      <c r="E4590" s="372"/>
      <c r="F4590" s="51"/>
      <c r="G4590" s="52"/>
      <c r="H4590" s="52"/>
      <c r="I4590" s="52"/>
      <c r="J4590" s="57"/>
      <c r="K4590" s="52"/>
      <c r="L4590" s="53">
        <v>79.8</v>
      </c>
      <c r="M4590" s="52"/>
      <c r="N4590" s="55">
        <v>2789.81</v>
      </c>
      <c r="AF4590" s="39"/>
      <c r="AG4590" s="47"/>
      <c r="AH4590" s="47"/>
      <c r="AL4590" s="3" t="s">
        <v>66</v>
      </c>
      <c r="AN4590" s="47"/>
      <c r="AO4590" s="47"/>
      <c r="AQ4590" s="47"/>
    </row>
    <row r="4591" spans="1:43" s="4" customFormat="1" ht="23.25" x14ac:dyDescent="0.25">
      <c r="A4591" s="56"/>
      <c r="B4591" s="49" t="s">
        <v>681</v>
      </c>
      <c r="C4591" s="372" t="s">
        <v>682</v>
      </c>
      <c r="D4591" s="372"/>
      <c r="E4591" s="372"/>
      <c r="F4591" s="51" t="s">
        <v>69</v>
      </c>
      <c r="G4591" s="63">
        <v>97</v>
      </c>
      <c r="H4591" s="52"/>
      <c r="I4591" s="63">
        <v>97</v>
      </c>
      <c r="J4591" s="57"/>
      <c r="K4591" s="52"/>
      <c r="L4591" s="53">
        <v>77.41</v>
      </c>
      <c r="M4591" s="52"/>
      <c r="N4591" s="55">
        <v>2706.12</v>
      </c>
      <c r="AF4591" s="39"/>
      <c r="AG4591" s="47"/>
      <c r="AH4591" s="47"/>
      <c r="AL4591" s="3" t="s">
        <v>682</v>
      </c>
      <c r="AN4591" s="47"/>
      <c r="AO4591" s="47"/>
      <c r="AQ4591" s="47"/>
    </row>
    <row r="4592" spans="1:43" s="4" customFormat="1" ht="23.25" x14ac:dyDescent="0.25">
      <c r="A4592" s="56"/>
      <c r="B4592" s="49" t="s">
        <v>683</v>
      </c>
      <c r="C4592" s="372" t="s">
        <v>684</v>
      </c>
      <c r="D4592" s="372"/>
      <c r="E4592" s="372"/>
      <c r="F4592" s="51" t="s">
        <v>69</v>
      </c>
      <c r="G4592" s="63">
        <v>51</v>
      </c>
      <c r="H4592" s="52"/>
      <c r="I4592" s="63">
        <v>51</v>
      </c>
      <c r="J4592" s="57"/>
      <c r="K4592" s="52"/>
      <c r="L4592" s="53">
        <v>40.700000000000003</v>
      </c>
      <c r="M4592" s="52"/>
      <c r="N4592" s="55">
        <v>1422.8</v>
      </c>
      <c r="AF4592" s="39"/>
      <c r="AG4592" s="47"/>
      <c r="AH4592" s="47"/>
      <c r="AL4592" s="3" t="s">
        <v>684</v>
      </c>
      <c r="AN4592" s="47"/>
      <c r="AO4592" s="47"/>
      <c r="AQ4592" s="47"/>
    </row>
    <row r="4593" spans="1:43" s="4" customFormat="1" ht="15" x14ac:dyDescent="0.25">
      <c r="A4593" s="65"/>
      <c r="B4593" s="66"/>
      <c r="C4593" s="374" t="s">
        <v>72</v>
      </c>
      <c r="D4593" s="374"/>
      <c r="E4593" s="374"/>
      <c r="F4593" s="42"/>
      <c r="G4593" s="43"/>
      <c r="H4593" s="43"/>
      <c r="I4593" s="43"/>
      <c r="J4593" s="45"/>
      <c r="K4593" s="43"/>
      <c r="L4593" s="67">
        <v>375.8</v>
      </c>
      <c r="M4593" s="60"/>
      <c r="N4593" s="46"/>
      <c r="AF4593" s="39"/>
      <c r="AG4593" s="47"/>
      <c r="AH4593" s="47"/>
      <c r="AN4593" s="47" t="s">
        <v>72</v>
      </c>
      <c r="AO4593" s="47"/>
      <c r="AQ4593" s="47"/>
    </row>
    <row r="4594" spans="1:43" s="4" customFormat="1" ht="23.25" x14ac:dyDescent="0.25">
      <c r="A4594" s="40" t="s">
        <v>1420</v>
      </c>
      <c r="B4594" s="41" t="s">
        <v>694</v>
      </c>
      <c r="C4594" s="374" t="s">
        <v>695</v>
      </c>
      <c r="D4594" s="374"/>
      <c r="E4594" s="374"/>
      <c r="F4594" s="42" t="s">
        <v>215</v>
      </c>
      <c r="G4594" s="43">
        <v>0.13</v>
      </c>
      <c r="H4594" s="44">
        <v>1</v>
      </c>
      <c r="I4594" s="68">
        <v>0.13</v>
      </c>
      <c r="J4594" s="45"/>
      <c r="K4594" s="43"/>
      <c r="L4594" s="45"/>
      <c r="M4594" s="43"/>
      <c r="N4594" s="46"/>
      <c r="AF4594" s="39"/>
      <c r="AG4594" s="47"/>
      <c r="AH4594" s="47" t="s">
        <v>695</v>
      </c>
      <c r="AN4594" s="47"/>
      <c r="AO4594" s="47"/>
      <c r="AQ4594" s="47"/>
    </row>
    <row r="4595" spans="1:43" s="4" customFormat="1" ht="15" x14ac:dyDescent="0.25">
      <c r="A4595" s="69"/>
      <c r="B4595" s="50"/>
      <c r="C4595" s="372" t="s">
        <v>307</v>
      </c>
      <c r="D4595" s="372"/>
      <c r="E4595" s="372"/>
      <c r="F4595" s="372"/>
      <c r="G4595" s="372"/>
      <c r="H4595" s="372"/>
      <c r="I4595" s="372"/>
      <c r="J4595" s="372"/>
      <c r="K4595" s="372"/>
      <c r="L4595" s="372"/>
      <c r="M4595" s="372"/>
      <c r="N4595" s="377"/>
      <c r="AF4595" s="39"/>
      <c r="AG4595" s="47"/>
      <c r="AH4595" s="47"/>
      <c r="AI4595" s="3" t="s">
        <v>307</v>
      </c>
      <c r="AN4595" s="47"/>
      <c r="AO4595" s="47"/>
      <c r="AQ4595" s="47"/>
    </row>
    <row r="4596" spans="1:43" s="4" customFormat="1" ht="22.5" x14ac:dyDescent="0.25">
      <c r="A4596" s="103"/>
      <c r="B4596" s="49" t="s">
        <v>217</v>
      </c>
      <c r="C4596" s="368" t="s">
        <v>218</v>
      </c>
      <c r="D4596" s="368"/>
      <c r="E4596" s="368"/>
      <c r="F4596" s="368"/>
      <c r="G4596" s="368"/>
      <c r="H4596" s="368"/>
      <c r="I4596" s="368"/>
      <c r="J4596" s="368"/>
      <c r="K4596" s="368"/>
      <c r="L4596" s="368"/>
      <c r="M4596" s="368"/>
      <c r="N4596" s="376"/>
      <c r="AF4596" s="39"/>
      <c r="AG4596" s="47"/>
      <c r="AH4596" s="47"/>
      <c r="AJ4596" s="3" t="s">
        <v>218</v>
      </c>
      <c r="AN4596" s="47"/>
      <c r="AO4596" s="47"/>
      <c r="AQ4596" s="47"/>
    </row>
    <row r="4597" spans="1:43" s="4" customFormat="1" ht="15" x14ac:dyDescent="0.25">
      <c r="A4597" s="48"/>
      <c r="B4597" s="49" t="s">
        <v>58</v>
      </c>
      <c r="C4597" s="372" t="s">
        <v>62</v>
      </c>
      <c r="D4597" s="372"/>
      <c r="E4597" s="372"/>
      <c r="F4597" s="51"/>
      <c r="G4597" s="52"/>
      <c r="H4597" s="52"/>
      <c r="I4597" s="52"/>
      <c r="J4597" s="53">
        <v>18.71</v>
      </c>
      <c r="K4597" s="54">
        <v>1.1499999999999999</v>
      </c>
      <c r="L4597" s="53">
        <v>2.8</v>
      </c>
      <c r="M4597" s="54">
        <v>34.96</v>
      </c>
      <c r="N4597" s="64">
        <v>97.89</v>
      </c>
      <c r="AF4597" s="39"/>
      <c r="AG4597" s="47"/>
      <c r="AH4597" s="47"/>
      <c r="AK4597" s="3" t="s">
        <v>62</v>
      </c>
      <c r="AN4597" s="47"/>
      <c r="AO4597" s="47"/>
      <c r="AQ4597" s="47"/>
    </row>
    <row r="4598" spans="1:43" s="4" customFormat="1" ht="15" x14ac:dyDescent="0.25">
      <c r="A4598" s="48"/>
      <c r="B4598" s="49" t="s">
        <v>73</v>
      </c>
      <c r="C4598" s="372" t="s">
        <v>175</v>
      </c>
      <c r="D4598" s="372"/>
      <c r="E4598" s="372"/>
      <c r="F4598" s="51"/>
      <c r="G4598" s="52"/>
      <c r="H4598" s="52"/>
      <c r="I4598" s="52"/>
      <c r="J4598" s="53">
        <v>5.26</v>
      </c>
      <c r="K4598" s="54">
        <v>1.1499999999999999</v>
      </c>
      <c r="L4598" s="53">
        <v>0.79</v>
      </c>
      <c r="M4598" s="52"/>
      <c r="N4598" s="58"/>
      <c r="AF4598" s="39"/>
      <c r="AG4598" s="47"/>
      <c r="AH4598" s="47"/>
      <c r="AK4598" s="3" t="s">
        <v>175</v>
      </c>
      <c r="AN4598" s="47"/>
      <c r="AO4598" s="47"/>
      <c r="AQ4598" s="47"/>
    </row>
    <row r="4599" spans="1:43" s="4" customFormat="1" ht="15" x14ac:dyDescent="0.25">
      <c r="A4599" s="48"/>
      <c r="B4599" s="49" t="s">
        <v>78</v>
      </c>
      <c r="C4599" s="372" t="s">
        <v>176</v>
      </c>
      <c r="D4599" s="372"/>
      <c r="E4599" s="372"/>
      <c r="F4599" s="51"/>
      <c r="G4599" s="52"/>
      <c r="H4599" s="52"/>
      <c r="I4599" s="52"/>
      <c r="J4599" s="53">
        <v>0.93</v>
      </c>
      <c r="K4599" s="54">
        <v>1.1499999999999999</v>
      </c>
      <c r="L4599" s="53">
        <v>0.14000000000000001</v>
      </c>
      <c r="M4599" s="54">
        <v>34.96</v>
      </c>
      <c r="N4599" s="64">
        <v>4.8899999999999997</v>
      </c>
      <c r="AF4599" s="39"/>
      <c r="AG4599" s="47"/>
      <c r="AH4599" s="47"/>
      <c r="AK4599" s="3" t="s">
        <v>176</v>
      </c>
      <c r="AN4599" s="47"/>
      <c r="AO4599" s="47"/>
      <c r="AQ4599" s="47"/>
    </row>
    <row r="4600" spans="1:43" s="4" customFormat="1" ht="15" x14ac:dyDescent="0.25">
      <c r="A4600" s="48"/>
      <c r="B4600" s="49" t="s">
        <v>122</v>
      </c>
      <c r="C4600" s="372" t="s">
        <v>177</v>
      </c>
      <c r="D4600" s="372"/>
      <c r="E4600" s="372"/>
      <c r="F4600" s="51"/>
      <c r="G4600" s="52"/>
      <c r="H4600" s="52"/>
      <c r="I4600" s="52"/>
      <c r="J4600" s="53">
        <v>0.37</v>
      </c>
      <c r="K4600" s="52"/>
      <c r="L4600" s="53">
        <v>0.05</v>
      </c>
      <c r="M4600" s="52"/>
      <c r="N4600" s="58"/>
      <c r="AF4600" s="39"/>
      <c r="AG4600" s="47"/>
      <c r="AH4600" s="47"/>
      <c r="AK4600" s="3" t="s">
        <v>177</v>
      </c>
      <c r="AN4600" s="47"/>
      <c r="AO4600" s="47"/>
      <c r="AQ4600" s="47"/>
    </row>
    <row r="4601" spans="1:43" s="4" customFormat="1" ht="15" x14ac:dyDescent="0.25">
      <c r="A4601" s="56"/>
      <c r="B4601" s="49"/>
      <c r="C4601" s="372" t="s">
        <v>63</v>
      </c>
      <c r="D4601" s="372"/>
      <c r="E4601" s="372"/>
      <c r="F4601" s="51" t="s">
        <v>64</v>
      </c>
      <c r="G4601" s="54">
        <v>1.99</v>
      </c>
      <c r="H4601" s="54">
        <v>1.1499999999999999</v>
      </c>
      <c r="I4601" s="117">
        <v>0.29750500000000002</v>
      </c>
      <c r="J4601" s="57"/>
      <c r="K4601" s="52"/>
      <c r="L4601" s="57"/>
      <c r="M4601" s="52"/>
      <c r="N4601" s="58"/>
      <c r="AF4601" s="39"/>
      <c r="AG4601" s="47"/>
      <c r="AH4601" s="47"/>
      <c r="AL4601" s="3" t="s">
        <v>63</v>
      </c>
      <c r="AN4601" s="47"/>
      <c r="AO4601" s="47"/>
      <c r="AQ4601" s="47"/>
    </row>
    <row r="4602" spans="1:43" s="4" customFormat="1" ht="15" x14ac:dyDescent="0.25">
      <c r="A4602" s="56"/>
      <c r="B4602" s="49"/>
      <c r="C4602" s="372" t="s">
        <v>178</v>
      </c>
      <c r="D4602" s="372"/>
      <c r="E4602" s="372"/>
      <c r="F4602" s="51" t="s">
        <v>64</v>
      </c>
      <c r="G4602" s="54">
        <v>0.08</v>
      </c>
      <c r="H4602" s="54">
        <v>1.1499999999999999</v>
      </c>
      <c r="I4602" s="114">
        <v>1.196E-2</v>
      </c>
      <c r="J4602" s="57"/>
      <c r="K4602" s="52"/>
      <c r="L4602" s="57"/>
      <c r="M4602" s="52"/>
      <c r="N4602" s="58"/>
      <c r="AF4602" s="39"/>
      <c r="AG4602" s="47"/>
      <c r="AH4602" s="47"/>
      <c r="AL4602" s="3" t="s">
        <v>178</v>
      </c>
      <c r="AN4602" s="47"/>
      <c r="AO4602" s="47"/>
      <c r="AQ4602" s="47"/>
    </row>
    <row r="4603" spans="1:43" s="4" customFormat="1" ht="15" x14ac:dyDescent="0.25">
      <c r="A4603" s="48"/>
      <c r="B4603" s="49"/>
      <c r="C4603" s="375" t="s">
        <v>65</v>
      </c>
      <c r="D4603" s="375"/>
      <c r="E4603" s="375"/>
      <c r="F4603" s="59"/>
      <c r="G4603" s="60"/>
      <c r="H4603" s="60"/>
      <c r="I4603" s="60"/>
      <c r="J4603" s="61">
        <v>24.34</v>
      </c>
      <c r="K4603" s="60"/>
      <c r="L4603" s="61">
        <v>3.64</v>
      </c>
      <c r="M4603" s="60"/>
      <c r="N4603" s="62"/>
      <c r="AF4603" s="39"/>
      <c r="AG4603" s="47"/>
      <c r="AH4603" s="47"/>
      <c r="AM4603" s="3" t="s">
        <v>65</v>
      </c>
      <c r="AN4603" s="47"/>
      <c r="AO4603" s="47"/>
      <c r="AQ4603" s="47"/>
    </row>
    <row r="4604" spans="1:43" s="4" customFormat="1" ht="15" x14ac:dyDescent="0.25">
      <c r="A4604" s="56"/>
      <c r="B4604" s="49"/>
      <c r="C4604" s="372" t="s">
        <v>66</v>
      </c>
      <c r="D4604" s="372"/>
      <c r="E4604" s="372"/>
      <c r="F4604" s="51"/>
      <c r="G4604" s="52"/>
      <c r="H4604" s="52"/>
      <c r="I4604" s="52"/>
      <c r="J4604" s="57"/>
      <c r="K4604" s="52"/>
      <c r="L4604" s="53">
        <v>2.94</v>
      </c>
      <c r="M4604" s="52"/>
      <c r="N4604" s="64">
        <v>102.78</v>
      </c>
      <c r="AF4604" s="39"/>
      <c r="AG4604" s="47"/>
      <c r="AH4604" s="47"/>
      <c r="AL4604" s="3" t="s">
        <v>66</v>
      </c>
      <c r="AN4604" s="47"/>
      <c r="AO4604" s="47"/>
      <c r="AQ4604" s="47"/>
    </row>
    <row r="4605" spans="1:43" s="4" customFormat="1" ht="23.25" x14ac:dyDescent="0.25">
      <c r="A4605" s="56"/>
      <c r="B4605" s="49" t="s">
        <v>681</v>
      </c>
      <c r="C4605" s="372" t="s">
        <v>682</v>
      </c>
      <c r="D4605" s="372"/>
      <c r="E4605" s="372"/>
      <c r="F4605" s="51" t="s">
        <v>69</v>
      </c>
      <c r="G4605" s="63">
        <v>97</v>
      </c>
      <c r="H4605" s="52"/>
      <c r="I4605" s="63">
        <v>97</v>
      </c>
      <c r="J4605" s="57"/>
      <c r="K4605" s="52"/>
      <c r="L4605" s="53">
        <v>2.85</v>
      </c>
      <c r="M4605" s="52"/>
      <c r="N4605" s="64">
        <v>99.7</v>
      </c>
      <c r="AF4605" s="39"/>
      <c r="AG4605" s="47"/>
      <c r="AH4605" s="47"/>
      <c r="AL4605" s="3" t="s">
        <v>682</v>
      </c>
      <c r="AN4605" s="47"/>
      <c r="AO4605" s="47"/>
      <c r="AQ4605" s="47"/>
    </row>
    <row r="4606" spans="1:43" s="4" customFormat="1" ht="23.25" x14ac:dyDescent="0.25">
      <c r="A4606" s="56"/>
      <c r="B4606" s="49" t="s">
        <v>683</v>
      </c>
      <c r="C4606" s="372" t="s">
        <v>684</v>
      </c>
      <c r="D4606" s="372"/>
      <c r="E4606" s="372"/>
      <c r="F4606" s="51" t="s">
        <v>69</v>
      </c>
      <c r="G4606" s="63">
        <v>51</v>
      </c>
      <c r="H4606" s="52"/>
      <c r="I4606" s="63">
        <v>51</v>
      </c>
      <c r="J4606" s="57"/>
      <c r="K4606" s="52"/>
      <c r="L4606" s="53">
        <v>1.5</v>
      </c>
      <c r="M4606" s="52"/>
      <c r="N4606" s="64">
        <v>52.42</v>
      </c>
      <c r="AF4606" s="39"/>
      <c r="AG4606" s="47"/>
      <c r="AH4606" s="47"/>
      <c r="AL4606" s="3" t="s">
        <v>684</v>
      </c>
      <c r="AN4606" s="47"/>
      <c r="AO4606" s="47"/>
      <c r="AQ4606" s="47"/>
    </row>
    <row r="4607" spans="1:43" s="4" customFormat="1" ht="15" x14ac:dyDescent="0.25">
      <c r="A4607" s="65"/>
      <c r="B4607" s="66"/>
      <c r="C4607" s="374" t="s">
        <v>72</v>
      </c>
      <c r="D4607" s="374"/>
      <c r="E4607" s="374"/>
      <c r="F4607" s="42"/>
      <c r="G4607" s="43"/>
      <c r="H4607" s="43"/>
      <c r="I4607" s="43"/>
      <c r="J4607" s="45"/>
      <c r="K4607" s="43"/>
      <c r="L4607" s="67">
        <v>7.99</v>
      </c>
      <c r="M4607" s="60"/>
      <c r="N4607" s="46"/>
      <c r="AF4607" s="39"/>
      <c r="AG4607" s="47"/>
      <c r="AH4607" s="47"/>
      <c r="AN4607" s="47" t="s">
        <v>72</v>
      </c>
      <c r="AO4607" s="47"/>
      <c r="AQ4607" s="47"/>
    </row>
    <row r="4608" spans="1:43" s="4" customFormat="1" ht="23.25" x14ac:dyDescent="0.25">
      <c r="A4608" s="40" t="s">
        <v>1421</v>
      </c>
      <c r="B4608" s="41" t="s">
        <v>698</v>
      </c>
      <c r="C4608" s="374" t="s">
        <v>699</v>
      </c>
      <c r="D4608" s="374"/>
      <c r="E4608" s="374"/>
      <c r="F4608" s="42" t="s">
        <v>185</v>
      </c>
      <c r="G4608" s="43">
        <v>3.24</v>
      </c>
      <c r="H4608" s="44">
        <v>1</v>
      </c>
      <c r="I4608" s="68">
        <v>3.24</v>
      </c>
      <c r="J4608" s="67">
        <v>54.95</v>
      </c>
      <c r="K4608" s="43"/>
      <c r="L4608" s="67">
        <v>178.04</v>
      </c>
      <c r="M4608" s="43"/>
      <c r="N4608" s="46"/>
      <c r="AF4608" s="39"/>
      <c r="AG4608" s="47"/>
      <c r="AH4608" s="47" t="s">
        <v>699</v>
      </c>
      <c r="AN4608" s="47"/>
      <c r="AO4608" s="47"/>
      <c r="AQ4608" s="47"/>
    </row>
    <row r="4609" spans="1:43" s="4" customFormat="1" ht="15" x14ac:dyDescent="0.25">
      <c r="A4609" s="65"/>
      <c r="B4609" s="66"/>
      <c r="C4609" s="374" t="s">
        <v>72</v>
      </c>
      <c r="D4609" s="374"/>
      <c r="E4609" s="374"/>
      <c r="F4609" s="42"/>
      <c r="G4609" s="43"/>
      <c r="H4609" s="43"/>
      <c r="I4609" s="43"/>
      <c r="J4609" s="45"/>
      <c r="K4609" s="43"/>
      <c r="L4609" s="67">
        <v>178.04</v>
      </c>
      <c r="M4609" s="60"/>
      <c r="N4609" s="46"/>
      <c r="AF4609" s="39"/>
      <c r="AG4609" s="47"/>
      <c r="AH4609" s="47"/>
      <c r="AN4609" s="47" t="s">
        <v>72</v>
      </c>
      <c r="AO4609" s="47"/>
      <c r="AQ4609" s="47"/>
    </row>
    <row r="4610" spans="1:43" s="4" customFormat="1" ht="45.75" x14ac:dyDescent="0.25">
      <c r="A4610" s="40" t="s">
        <v>1422</v>
      </c>
      <c r="B4610" s="41" t="s">
        <v>714</v>
      </c>
      <c r="C4610" s="374" t="s">
        <v>2368</v>
      </c>
      <c r="D4610" s="374"/>
      <c r="E4610" s="374"/>
      <c r="F4610" s="42" t="s">
        <v>716</v>
      </c>
      <c r="G4610" s="43">
        <v>1.2999999999999999E-2</v>
      </c>
      <c r="H4610" s="44">
        <v>1</v>
      </c>
      <c r="I4610" s="116">
        <v>1.2999999999999999E-2</v>
      </c>
      <c r="J4610" s="45"/>
      <c r="K4610" s="43"/>
      <c r="L4610" s="45"/>
      <c r="M4610" s="43"/>
      <c r="N4610" s="46"/>
      <c r="AF4610" s="39"/>
      <c r="AG4610" s="47"/>
      <c r="AH4610" s="47" t="s">
        <v>2368</v>
      </c>
      <c r="AN4610" s="47"/>
      <c r="AO4610" s="47"/>
      <c r="AQ4610" s="47"/>
    </row>
    <row r="4611" spans="1:43" s="4" customFormat="1" ht="15" x14ac:dyDescent="0.25">
      <c r="A4611" s="69"/>
      <c r="B4611" s="50"/>
      <c r="C4611" s="372" t="s">
        <v>2594</v>
      </c>
      <c r="D4611" s="372"/>
      <c r="E4611" s="372"/>
      <c r="F4611" s="372"/>
      <c r="G4611" s="372"/>
      <c r="H4611" s="372"/>
      <c r="I4611" s="372"/>
      <c r="J4611" s="372"/>
      <c r="K4611" s="372"/>
      <c r="L4611" s="372"/>
      <c r="M4611" s="372"/>
      <c r="N4611" s="377"/>
      <c r="AF4611" s="39"/>
      <c r="AG4611" s="47"/>
      <c r="AH4611" s="47"/>
      <c r="AI4611" s="3" t="s">
        <v>2594</v>
      </c>
      <c r="AN4611" s="47"/>
      <c r="AO4611" s="47"/>
      <c r="AQ4611" s="47"/>
    </row>
    <row r="4612" spans="1:43" s="4" customFormat="1" ht="22.5" x14ac:dyDescent="0.25">
      <c r="A4612" s="103"/>
      <c r="B4612" s="49" t="s">
        <v>217</v>
      </c>
      <c r="C4612" s="368" t="s">
        <v>218</v>
      </c>
      <c r="D4612" s="368"/>
      <c r="E4612" s="368"/>
      <c r="F4612" s="368"/>
      <c r="G4612" s="368"/>
      <c r="H4612" s="368"/>
      <c r="I4612" s="368"/>
      <c r="J4612" s="368"/>
      <c r="K4612" s="368"/>
      <c r="L4612" s="368"/>
      <c r="M4612" s="368"/>
      <c r="N4612" s="376"/>
      <c r="AF4612" s="39"/>
      <c r="AG4612" s="47"/>
      <c r="AH4612" s="47"/>
      <c r="AJ4612" s="3" t="s">
        <v>218</v>
      </c>
      <c r="AN4612" s="47"/>
      <c r="AO4612" s="47"/>
      <c r="AQ4612" s="47"/>
    </row>
    <row r="4613" spans="1:43" s="4" customFormat="1" ht="15" x14ac:dyDescent="0.25">
      <c r="A4613" s="48"/>
      <c r="B4613" s="49" t="s">
        <v>58</v>
      </c>
      <c r="C4613" s="372" t="s">
        <v>62</v>
      </c>
      <c r="D4613" s="372"/>
      <c r="E4613" s="372"/>
      <c r="F4613" s="51"/>
      <c r="G4613" s="52"/>
      <c r="H4613" s="52"/>
      <c r="I4613" s="52"/>
      <c r="J4613" s="107">
        <v>2090.62</v>
      </c>
      <c r="K4613" s="54">
        <v>1.1499999999999999</v>
      </c>
      <c r="L4613" s="53">
        <v>31.25</v>
      </c>
      <c r="M4613" s="54">
        <v>34.96</v>
      </c>
      <c r="N4613" s="55">
        <v>1092.5</v>
      </c>
      <c r="AF4613" s="39"/>
      <c r="AG4613" s="47"/>
      <c r="AH4613" s="47"/>
      <c r="AK4613" s="3" t="s">
        <v>62</v>
      </c>
      <c r="AN4613" s="47"/>
      <c r="AO4613" s="47"/>
      <c r="AQ4613" s="47"/>
    </row>
    <row r="4614" spans="1:43" s="4" customFormat="1" ht="15" x14ac:dyDescent="0.25">
      <c r="A4614" s="48"/>
      <c r="B4614" s="49" t="s">
        <v>73</v>
      </c>
      <c r="C4614" s="372" t="s">
        <v>175</v>
      </c>
      <c r="D4614" s="372"/>
      <c r="E4614" s="372"/>
      <c r="F4614" s="51"/>
      <c r="G4614" s="52"/>
      <c r="H4614" s="52"/>
      <c r="I4614" s="52"/>
      <c r="J4614" s="107">
        <v>3282.3</v>
      </c>
      <c r="K4614" s="54">
        <v>1.1499999999999999</v>
      </c>
      <c r="L4614" s="53">
        <v>49.07</v>
      </c>
      <c r="M4614" s="52"/>
      <c r="N4614" s="58"/>
      <c r="AF4614" s="39"/>
      <c r="AG4614" s="47"/>
      <c r="AH4614" s="47"/>
      <c r="AK4614" s="3" t="s">
        <v>175</v>
      </c>
      <c r="AN4614" s="47"/>
      <c r="AO4614" s="47"/>
      <c r="AQ4614" s="47"/>
    </row>
    <row r="4615" spans="1:43" s="4" customFormat="1" ht="15" x14ac:dyDescent="0.25">
      <c r="A4615" s="48"/>
      <c r="B4615" s="49" t="s">
        <v>78</v>
      </c>
      <c r="C4615" s="372" t="s">
        <v>176</v>
      </c>
      <c r="D4615" s="372"/>
      <c r="E4615" s="372"/>
      <c r="F4615" s="51"/>
      <c r="G4615" s="52"/>
      <c r="H4615" s="52"/>
      <c r="I4615" s="52"/>
      <c r="J4615" s="53">
        <v>411.71</v>
      </c>
      <c r="K4615" s="54">
        <v>1.1499999999999999</v>
      </c>
      <c r="L4615" s="53">
        <v>6.16</v>
      </c>
      <c r="M4615" s="54">
        <v>34.96</v>
      </c>
      <c r="N4615" s="64">
        <v>215.35</v>
      </c>
      <c r="AF4615" s="39"/>
      <c r="AG4615" s="47"/>
      <c r="AH4615" s="47"/>
      <c r="AK4615" s="3" t="s">
        <v>176</v>
      </c>
      <c r="AN4615" s="47"/>
      <c r="AO4615" s="47"/>
      <c r="AQ4615" s="47"/>
    </row>
    <row r="4616" spans="1:43" s="4" customFormat="1" ht="15" x14ac:dyDescent="0.25">
      <c r="A4616" s="48"/>
      <c r="B4616" s="49" t="s">
        <v>122</v>
      </c>
      <c r="C4616" s="372" t="s">
        <v>177</v>
      </c>
      <c r="D4616" s="372"/>
      <c r="E4616" s="372"/>
      <c r="F4616" s="51"/>
      <c r="G4616" s="52"/>
      <c r="H4616" s="52"/>
      <c r="I4616" s="52"/>
      <c r="J4616" s="53">
        <v>26.46</v>
      </c>
      <c r="K4616" s="52"/>
      <c r="L4616" s="53">
        <v>0.34</v>
      </c>
      <c r="M4616" s="52"/>
      <c r="N4616" s="58"/>
      <c r="AF4616" s="39"/>
      <c r="AG4616" s="47"/>
      <c r="AH4616" s="47"/>
      <c r="AK4616" s="3" t="s">
        <v>177</v>
      </c>
      <c r="AN4616" s="47"/>
      <c r="AO4616" s="47"/>
      <c r="AQ4616" s="47"/>
    </row>
    <row r="4617" spans="1:43" s="4" customFormat="1" ht="15" x14ac:dyDescent="0.25">
      <c r="A4617" s="56"/>
      <c r="B4617" s="49"/>
      <c r="C4617" s="372" t="s">
        <v>63</v>
      </c>
      <c r="D4617" s="372"/>
      <c r="E4617" s="372"/>
      <c r="F4617" s="51" t="s">
        <v>64</v>
      </c>
      <c r="G4617" s="54">
        <v>225.04</v>
      </c>
      <c r="H4617" s="54">
        <v>1.1499999999999999</v>
      </c>
      <c r="I4617" s="117">
        <v>3.3643480000000001</v>
      </c>
      <c r="J4617" s="57"/>
      <c r="K4617" s="52"/>
      <c r="L4617" s="57"/>
      <c r="M4617" s="52"/>
      <c r="N4617" s="58"/>
      <c r="AF4617" s="39"/>
      <c r="AG4617" s="47"/>
      <c r="AH4617" s="47"/>
      <c r="AL4617" s="3" t="s">
        <v>63</v>
      </c>
      <c r="AN4617" s="47"/>
      <c r="AO4617" s="47"/>
      <c r="AQ4617" s="47"/>
    </row>
    <row r="4618" spans="1:43" s="4" customFormat="1" ht="15" x14ac:dyDescent="0.25">
      <c r="A4618" s="56"/>
      <c r="B4618" s="49"/>
      <c r="C4618" s="372" t="s">
        <v>178</v>
      </c>
      <c r="D4618" s="372"/>
      <c r="E4618" s="372"/>
      <c r="F4618" s="51" t="s">
        <v>64</v>
      </c>
      <c r="G4618" s="54">
        <v>30.76</v>
      </c>
      <c r="H4618" s="54">
        <v>1.1499999999999999</v>
      </c>
      <c r="I4618" s="117">
        <v>0.45986199999999999</v>
      </c>
      <c r="J4618" s="57"/>
      <c r="K4618" s="52"/>
      <c r="L4618" s="57"/>
      <c r="M4618" s="52"/>
      <c r="N4618" s="58"/>
      <c r="AF4618" s="39"/>
      <c r="AG4618" s="47"/>
      <c r="AH4618" s="47"/>
      <c r="AL4618" s="3" t="s">
        <v>178</v>
      </c>
      <c r="AN4618" s="47"/>
      <c r="AO4618" s="47"/>
      <c r="AQ4618" s="47"/>
    </row>
    <row r="4619" spans="1:43" s="4" customFormat="1" ht="15" x14ac:dyDescent="0.25">
      <c r="A4619" s="48"/>
      <c r="B4619" s="49"/>
      <c r="C4619" s="375" t="s">
        <v>65</v>
      </c>
      <c r="D4619" s="375"/>
      <c r="E4619" s="375"/>
      <c r="F4619" s="59"/>
      <c r="G4619" s="60"/>
      <c r="H4619" s="60"/>
      <c r="I4619" s="60"/>
      <c r="J4619" s="108">
        <v>5399.38</v>
      </c>
      <c r="K4619" s="60"/>
      <c r="L4619" s="61">
        <v>80.66</v>
      </c>
      <c r="M4619" s="60"/>
      <c r="N4619" s="62"/>
      <c r="AF4619" s="39"/>
      <c r="AG4619" s="47"/>
      <c r="AH4619" s="47"/>
      <c r="AM4619" s="3" t="s">
        <v>65</v>
      </c>
      <c r="AN4619" s="47"/>
      <c r="AO4619" s="47"/>
      <c r="AQ4619" s="47"/>
    </row>
    <row r="4620" spans="1:43" s="4" customFormat="1" ht="15" x14ac:dyDescent="0.25">
      <c r="A4620" s="56"/>
      <c r="B4620" s="49"/>
      <c r="C4620" s="372" t="s">
        <v>66</v>
      </c>
      <c r="D4620" s="372"/>
      <c r="E4620" s="372"/>
      <c r="F4620" s="51"/>
      <c r="G4620" s="52"/>
      <c r="H4620" s="52"/>
      <c r="I4620" s="52"/>
      <c r="J4620" s="57"/>
      <c r="K4620" s="52"/>
      <c r="L4620" s="53">
        <v>37.409999999999997</v>
      </c>
      <c r="M4620" s="52"/>
      <c r="N4620" s="55">
        <v>1307.8499999999999</v>
      </c>
      <c r="AF4620" s="39"/>
      <c r="AG4620" s="47"/>
      <c r="AH4620" s="47"/>
      <c r="AL4620" s="3" t="s">
        <v>66</v>
      </c>
      <c r="AN4620" s="47"/>
      <c r="AO4620" s="47"/>
      <c r="AQ4620" s="47"/>
    </row>
    <row r="4621" spans="1:43" s="4" customFormat="1" ht="23.25" x14ac:dyDescent="0.25">
      <c r="A4621" s="56"/>
      <c r="B4621" s="49" t="s">
        <v>718</v>
      </c>
      <c r="C4621" s="372" t="s">
        <v>719</v>
      </c>
      <c r="D4621" s="372"/>
      <c r="E4621" s="372"/>
      <c r="F4621" s="51" t="s">
        <v>69</v>
      </c>
      <c r="G4621" s="63">
        <v>117</v>
      </c>
      <c r="H4621" s="52"/>
      <c r="I4621" s="63">
        <v>117</v>
      </c>
      <c r="J4621" s="57"/>
      <c r="K4621" s="52"/>
      <c r="L4621" s="53">
        <v>43.77</v>
      </c>
      <c r="M4621" s="52"/>
      <c r="N4621" s="55">
        <v>1530.18</v>
      </c>
      <c r="AF4621" s="39"/>
      <c r="AG4621" s="47"/>
      <c r="AH4621" s="47"/>
      <c r="AL4621" s="3" t="s">
        <v>719</v>
      </c>
      <c r="AN4621" s="47"/>
      <c r="AO4621" s="47"/>
      <c r="AQ4621" s="47"/>
    </row>
    <row r="4622" spans="1:43" s="4" customFormat="1" ht="23.25" x14ac:dyDescent="0.25">
      <c r="A4622" s="56"/>
      <c r="B4622" s="49" t="s">
        <v>720</v>
      </c>
      <c r="C4622" s="372" t="s">
        <v>721</v>
      </c>
      <c r="D4622" s="372"/>
      <c r="E4622" s="372"/>
      <c r="F4622" s="51" t="s">
        <v>69</v>
      </c>
      <c r="G4622" s="63">
        <v>74</v>
      </c>
      <c r="H4622" s="52"/>
      <c r="I4622" s="63">
        <v>74</v>
      </c>
      <c r="J4622" s="57"/>
      <c r="K4622" s="52"/>
      <c r="L4622" s="53">
        <v>27.68</v>
      </c>
      <c r="M4622" s="52"/>
      <c r="N4622" s="64">
        <v>967.81</v>
      </c>
      <c r="AF4622" s="39"/>
      <c r="AG4622" s="47"/>
      <c r="AH4622" s="47"/>
      <c r="AL4622" s="3" t="s">
        <v>721</v>
      </c>
      <c r="AN4622" s="47"/>
      <c r="AO4622" s="47"/>
      <c r="AQ4622" s="47"/>
    </row>
    <row r="4623" spans="1:43" s="4" customFormat="1" ht="15" x14ac:dyDescent="0.25">
      <c r="A4623" s="65"/>
      <c r="B4623" s="66"/>
      <c r="C4623" s="374" t="s">
        <v>72</v>
      </c>
      <c r="D4623" s="374"/>
      <c r="E4623" s="374"/>
      <c r="F4623" s="42"/>
      <c r="G4623" s="43"/>
      <c r="H4623" s="43"/>
      <c r="I4623" s="43"/>
      <c r="J4623" s="45"/>
      <c r="K4623" s="43"/>
      <c r="L4623" s="67">
        <v>152.11000000000001</v>
      </c>
      <c r="M4623" s="60"/>
      <c r="N4623" s="46"/>
      <c r="AF4623" s="39"/>
      <c r="AG4623" s="47"/>
      <c r="AH4623" s="47"/>
      <c r="AN4623" s="47" t="s">
        <v>72</v>
      </c>
      <c r="AO4623" s="47"/>
      <c r="AQ4623" s="47"/>
    </row>
    <row r="4624" spans="1:43" s="4" customFormat="1" ht="45.75" x14ac:dyDescent="0.25">
      <c r="A4624" s="40" t="s">
        <v>1423</v>
      </c>
      <c r="B4624" s="41" t="s">
        <v>723</v>
      </c>
      <c r="C4624" s="374" t="s">
        <v>724</v>
      </c>
      <c r="D4624" s="374"/>
      <c r="E4624" s="374"/>
      <c r="F4624" s="42" t="s">
        <v>231</v>
      </c>
      <c r="G4624" s="43">
        <v>13.103999999999999</v>
      </c>
      <c r="H4624" s="44">
        <v>1</v>
      </c>
      <c r="I4624" s="116">
        <v>13.103999999999999</v>
      </c>
      <c r="J4624" s="67">
        <v>124.92</v>
      </c>
      <c r="K4624" s="43"/>
      <c r="L4624" s="105">
        <v>1636.95</v>
      </c>
      <c r="M4624" s="43"/>
      <c r="N4624" s="46"/>
      <c r="AF4624" s="39"/>
      <c r="AG4624" s="47"/>
      <c r="AH4624" s="47" t="s">
        <v>724</v>
      </c>
      <c r="AN4624" s="47"/>
      <c r="AO4624" s="47"/>
      <c r="AQ4624" s="47"/>
    </row>
    <row r="4625" spans="1:43" s="4" customFormat="1" ht="15" x14ac:dyDescent="0.25">
      <c r="A4625" s="65"/>
      <c r="B4625" s="66"/>
      <c r="C4625" s="374" t="s">
        <v>72</v>
      </c>
      <c r="D4625" s="374"/>
      <c r="E4625" s="374"/>
      <c r="F4625" s="42"/>
      <c r="G4625" s="43"/>
      <c r="H4625" s="43"/>
      <c r="I4625" s="43"/>
      <c r="J4625" s="45"/>
      <c r="K4625" s="43"/>
      <c r="L4625" s="105">
        <v>1636.95</v>
      </c>
      <c r="M4625" s="60"/>
      <c r="N4625" s="46"/>
      <c r="AF4625" s="39"/>
      <c r="AG4625" s="47"/>
      <c r="AH4625" s="47"/>
      <c r="AN4625" s="47" t="s">
        <v>72</v>
      </c>
      <c r="AO4625" s="47"/>
      <c r="AQ4625" s="47"/>
    </row>
    <row r="4626" spans="1:43" s="4" customFormat="1" ht="45.75" x14ac:dyDescent="0.25">
      <c r="A4626" s="40" t="s">
        <v>1424</v>
      </c>
      <c r="B4626" s="41" t="s">
        <v>714</v>
      </c>
      <c r="C4626" s="374" t="s">
        <v>727</v>
      </c>
      <c r="D4626" s="374"/>
      <c r="E4626" s="374"/>
      <c r="F4626" s="42" t="s">
        <v>716</v>
      </c>
      <c r="G4626" s="43">
        <v>1.2999999999999999E-2</v>
      </c>
      <c r="H4626" s="44">
        <v>1</v>
      </c>
      <c r="I4626" s="116">
        <v>1.2999999999999999E-2</v>
      </c>
      <c r="J4626" s="45"/>
      <c r="K4626" s="43"/>
      <c r="L4626" s="45"/>
      <c r="M4626" s="43"/>
      <c r="N4626" s="46"/>
      <c r="AF4626" s="39"/>
      <c r="AG4626" s="47"/>
      <c r="AH4626" s="47" t="s">
        <v>727</v>
      </c>
      <c r="AN4626" s="47"/>
      <c r="AO4626" s="47"/>
      <c r="AQ4626" s="47"/>
    </row>
    <row r="4627" spans="1:43" s="4" customFormat="1" ht="15" x14ac:dyDescent="0.25">
      <c r="A4627" s="69"/>
      <c r="B4627" s="50"/>
      <c r="C4627" s="372" t="s">
        <v>2594</v>
      </c>
      <c r="D4627" s="372"/>
      <c r="E4627" s="372"/>
      <c r="F4627" s="372"/>
      <c r="G4627" s="372"/>
      <c r="H4627" s="372"/>
      <c r="I4627" s="372"/>
      <c r="J4627" s="372"/>
      <c r="K4627" s="372"/>
      <c r="L4627" s="372"/>
      <c r="M4627" s="372"/>
      <c r="N4627" s="377"/>
      <c r="AF4627" s="39"/>
      <c r="AG4627" s="47"/>
      <c r="AH4627" s="47"/>
      <c r="AI4627" s="3" t="s">
        <v>2594</v>
      </c>
      <c r="AN4627" s="47"/>
      <c r="AO4627" s="47"/>
      <c r="AQ4627" s="47"/>
    </row>
    <row r="4628" spans="1:43" s="4" customFormat="1" ht="22.5" x14ac:dyDescent="0.25">
      <c r="A4628" s="103"/>
      <c r="B4628" s="49" t="s">
        <v>217</v>
      </c>
      <c r="C4628" s="368" t="s">
        <v>218</v>
      </c>
      <c r="D4628" s="368"/>
      <c r="E4628" s="368"/>
      <c r="F4628" s="368"/>
      <c r="G4628" s="368"/>
      <c r="H4628" s="368"/>
      <c r="I4628" s="368"/>
      <c r="J4628" s="368"/>
      <c r="K4628" s="368"/>
      <c r="L4628" s="368"/>
      <c r="M4628" s="368"/>
      <c r="N4628" s="376"/>
      <c r="AF4628" s="39"/>
      <c r="AG4628" s="47"/>
      <c r="AH4628" s="47"/>
      <c r="AJ4628" s="3" t="s">
        <v>218</v>
      </c>
      <c r="AN4628" s="47"/>
      <c r="AO4628" s="47"/>
      <c r="AQ4628" s="47"/>
    </row>
    <row r="4629" spans="1:43" s="4" customFormat="1" ht="15" x14ac:dyDescent="0.25">
      <c r="A4629" s="48"/>
      <c r="B4629" s="49" t="s">
        <v>58</v>
      </c>
      <c r="C4629" s="372" t="s">
        <v>62</v>
      </c>
      <c r="D4629" s="372"/>
      <c r="E4629" s="372"/>
      <c r="F4629" s="51"/>
      <c r="G4629" s="52"/>
      <c r="H4629" s="52"/>
      <c r="I4629" s="52"/>
      <c r="J4629" s="107">
        <v>2090.62</v>
      </c>
      <c r="K4629" s="54">
        <v>1.1499999999999999</v>
      </c>
      <c r="L4629" s="53">
        <v>31.25</v>
      </c>
      <c r="M4629" s="54">
        <v>34.96</v>
      </c>
      <c r="N4629" s="55">
        <v>1092.5</v>
      </c>
      <c r="AF4629" s="39"/>
      <c r="AG4629" s="47"/>
      <c r="AH4629" s="47"/>
      <c r="AK4629" s="3" t="s">
        <v>62</v>
      </c>
      <c r="AN4629" s="47"/>
      <c r="AO4629" s="47"/>
      <c r="AQ4629" s="47"/>
    </row>
    <row r="4630" spans="1:43" s="4" customFormat="1" ht="15" x14ac:dyDescent="0.25">
      <c r="A4630" s="48"/>
      <c r="B4630" s="49" t="s">
        <v>73</v>
      </c>
      <c r="C4630" s="372" t="s">
        <v>175</v>
      </c>
      <c r="D4630" s="372"/>
      <c r="E4630" s="372"/>
      <c r="F4630" s="51"/>
      <c r="G4630" s="52"/>
      <c r="H4630" s="52"/>
      <c r="I4630" s="52"/>
      <c r="J4630" s="107">
        <v>3282.3</v>
      </c>
      <c r="K4630" s="54">
        <v>1.1499999999999999</v>
      </c>
      <c r="L4630" s="53">
        <v>49.07</v>
      </c>
      <c r="M4630" s="52"/>
      <c r="N4630" s="58"/>
      <c r="AF4630" s="39"/>
      <c r="AG4630" s="47"/>
      <c r="AH4630" s="47"/>
      <c r="AK4630" s="3" t="s">
        <v>175</v>
      </c>
      <c r="AN4630" s="47"/>
      <c r="AO4630" s="47"/>
      <c r="AQ4630" s="47"/>
    </row>
    <row r="4631" spans="1:43" s="4" customFormat="1" ht="15" x14ac:dyDescent="0.25">
      <c r="A4631" s="48"/>
      <c r="B4631" s="49" t="s">
        <v>78</v>
      </c>
      <c r="C4631" s="372" t="s">
        <v>176</v>
      </c>
      <c r="D4631" s="372"/>
      <c r="E4631" s="372"/>
      <c r="F4631" s="51"/>
      <c r="G4631" s="52"/>
      <c r="H4631" s="52"/>
      <c r="I4631" s="52"/>
      <c r="J4631" s="53">
        <v>411.71</v>
      </c>
      <c r="K4631" s="54">
        <v>1.1499999999999999</v>
      </c>
      <c r="L4631" s="53">
        <v>6.16</v>
      </c>
      <c r="M4631" s="54">
        <v>34.96</v>
      </c>
      <c r="N4631" s="64">
        <v>215.35</v>
      </c>
      <c r="AF4631" s="39"/>
      <c r="AG4631" s="47"/>
      <c r="AH4631" s="47"/>
      <c r="AK4631" s="3" t="s">
        <v>176</v>
      </c>
      <c r="AN4631" s="47"/>
      <c r="AO4631" s="47"/>
      <c r="AQ4631" s="47"/>
    </row>
    <row r="4632" spans="1:43" s="4" customFormat="1" ht="15" x14ac:dyDescent="0.25">
      <c r="A4632" s="48"/>
      <c r="B4632" s="49" t="s">
        <v>122</v>
      </c>
      <c r="C4632" s="372" t="s">
        <v>177</v>
      </c>
      <c r="D4632" s="372"/>
      <c r="E4632" s="372"/>
      <c r="F4632" s="51"/>
      <c r="G4632" s="52"/>
      <c r="H4632" s="52"/>
      <c r="I4632" s="52"/>
      <c r="J4632" s="53">
        <v>26.46</v>
      </c>
      <c r="K4632" s="52"/>
      <c r="L4632" s="53">
        <v>0.34</v>
      </c>
      <c r="M4632" s="52"/>
      <c r="N4632" s="58"/>
      <c r="AF4632" s="39"/>
      <c r="AG4632" s="47"/>
      <c r="AH4632" s="47"/>
      <c r="AK4632" s="3" t="s">
        <v>177</v>
      </c>
      <c r="AN4632" s="47"/>
      <c r="AO4632" s="47"/>
      <c r="AQ4632" s="47"/>
    </row>
    <row r="4633" spans="1:43" s="4" customFormat="1" ht="15" x14ac:dyDescent="0.25">
      <c r="A4633" s="56"/>
      <c r="B4633" s="49"/>
      <c r="C4633" s="372" t="s">
        <v>63</v>
      </c>
      <c r="D4633" s="372"/>
      <c r="E4633" s="372"/>
      <c r="F4633" s="51" t="s">
        <v>64</v>
      </c>
      <c r="G4633" s="54">
        <v>225.04</v>
      </c>
      <c r="H4633" s="54">
        <v>1.1499999999999999</v>
      </c>
      <c r="I4633" s="117">
        <v>3.3643480000000001</v>
      </c>
      <c r="J4633" s="57"/>
      <c r="K4633" s="52"/>
      <c r="L4633" s="57"/>
      <c r="M4633" s="52"/>
      <c r="N4633" s="58"/>
      <c r="AF4633" s="39"/>
      <c r="AG4633" s="47"/>
      <c r="AH4633" s="47"/>
      <c r="AL4633" s="3" t="s">
        <v>63</v>
      </c>
      <c r="AN4633" s="47"/>
      <c r="AO4633" s="47"/>
      <c r="AQ4633" s="47"/>
    </row>
    <row r="4634" spans="1:43" s="4" customFormat="1" ht="15" x14ac:dyDescent="0.25">
      <c r="A4634" s="56"/>
      <c r="B4634" s="49"/>
      <c r="C4634" s="372" t="s">
        <v>178</v>
      </c>
      <c r="D4634" s="372"/>
      <c r="E4634" s="372"/>
      <c r="F4634" s="51" t="s">
        <v>64</v>
      </c>
      <c r="G4634" s="54">
        <v>30.76</v>
      </c>
      <c r="H4634" s="54">
        <v>1.1499999999999999</v>
      </c>
      <c r="I4634" s="117">
        <v>0.45986199999999999</v>
      </c>
      <c r="J4634" s="57"/>
      <c r="K4634" s="52"/>
      <c r="L4634" s="57"/>
      <c r="M4634" s="52"/>
      <c r="N4634" s="58"/>
      <c r="AF4634" s="39"/>
      <c r="AG4634" s="47"/>
      <c r="AH4634" s="47"/>
      <c r="AL4634" s="3" t="s">
        <v>178</v>
      </c>
      <c r="AN4634" s="47"/>
      <c r="AO4634" s="47"/>
      <c r="AQ4634" s="47"/>
    </row>
    <row r="4635" spans="1:43" s="4" customFormat="1" ht="15" x14ac:dyDescent="0.25">
      <c r="A4635" s="48"/>
      <c r="B4635" s="49"/>
      <c r="C4635" s="375" t="s">
        <v>65</v>
      </c>
      <c r="D4635" s="375"/>
      <c r="E4635" s="375"/>
      <c r="F4635" s="59"/>
      <c r="G4635" s="60"/>
      <c r="H4635" s="60"/>
      <c r="I4635" s="60"/>
      <c r="J4635" s="108">
        <v>5399.38</v>
      </c>
      <c r="K4635" s="60"/>
      <c r="L4635" s="61">
        <v>80.66</v>
      </c>
      <c r="M4635" s="60"/>
      <c r="N4635" s="62"/>
      <c r="AF4635" s="39"/>
      <c r="AG4635" s="47"/>
      <c r="AH4635" s="47"/>
      <c r="AM4635" s="3" t="s">
        <v>65</v>
      </c>
      <c r="AN4635" s="47"/>
      <c r="AO4635" s="47"/>
      <c r="AQ4635" s="47"/>
    </row>
    <row r="4636" spans="1:43" s="4" customFormat="1" ht="15" x14ac:dyDescent="0.25">
      <c r="A4636" s="56"/>
      <c r="B4636" s="49"/>
      <c r="C4636" s="372" t="s">
        <v>66</v>
      </c>
      <c r="D4636" s="372"/>
      <c r="E4636" s="372"/>
      <c r="F4636" s="51"/>
      <c r="G4636" s="52"/>
      <c r="H4636" s="52"/>
      <c r="I4636" s="52"/>
      <c r="J4636" s="57"/>
      <c r="K4636" s="52"/>
      <c r="L4636" s="53">
        <v>37.409999999999997</v>
      </c>
      <c r="M4636" s="52"/>
      <c r="N4636" s="55">
        <v>1307.8499999999999</v>
      </c>
      <c r="AF4636" s="39"/>
      <c r="AG4636" s="47"/>
      <c r="AH4636" s="47"/>
      <c r="AL4636" s="3" t="s">
        <v>66</v>
      </c>
      <c r="AN4636" s="47"/>
      <c r="AO4636" s="47"/>
      <c r="AQ4636" s="47"/>
    </row>
    <row r="4637" spans="1:43" s="4" customFormat="1" ht="23.25" x14ac:dyDescent="0.25">
      <c r="A4637" s="56"/>
      <c r="B4637" s="49" t="s">
        <v>718</v>
      </c>
      <c r="C4637" s="372" t="s">
        <v>719</v>
      </c>
      <c r="D4637" s="372"/>
      <c r="E4637" s="372"/>
      <c r="F4637" s="51" t="s">
        <v>69</v>
      </c>
      <c r="G4637" s="63">
        <v>117</v>
      </c>
      <c r="H4637" s="52"/>
      <c r="I4637" s="63">
        <v>117</v>
      </c>
      <c r="J4637" s="57"/>
      <c r="K4637" s="52"/>
      <c r="L4637" s="53">
        <v>43.77</v>
      </c>
      <c r="M4637" s="52"/>
      <c r="N4637" s="55">
        <v>1530.18</v>
      </c>
      <c r="AF4637" s="39"/>
      <c r="AG4637" s="47"/>
      <c r="AH4637" s="47"/>
      <c r="AL4637" s="3" t="s">
        <v>719</v>
      </c>
      <c r="AN4637" s="47"/>
      <c r="AO4637" s="47"/>
      <c r="AQ4637" s="47"/>
    </row>
    <row r="4638" spans="1:43" s="4" customFormat="1" ht="23.25" x14ac:dyDescent="0.25">
      <c r="A4638" s="56"/>
      <c r="B4638" s="49" t="s">
        <v>720</v>
      </c>
      <c r="C4638" s="372" t="s">
        <v>721</v>
      </c>
      <c r="D4638" s="372"/>
      <c r="E4638" s="372"/>
      <c r="F4638" s="51" t="s">
        <v>69</v>
      </c>
      <c r="G4638" s="63">
        <v>74</v>
      </c>
      <c r="H4638" s="52"/>
      <c r="I4638" s="63">
        <v>74</v>
      </c>
      <c r="J4638" s="57"/>
      <c r="K4638" s="52"/>
      <c r="L4638" s="53">
        <v>27.68</v>
      </c>
      <c r="M4638" s="52"/>
      <c r="N4638" s="64">
        <v>967.81</v>
      </c>
      <c r="AF4638" s="39"/>
      <c r="AG4638" s="47"/>
      <c r="AH4638" s="47"/>
      <c r="AL4638" s="3" t="s">
        <v>721</v>
      </c>
      <c r="AN4638" s="47"/>
      <c r="AO4638" s="47"/>
      <c r="AQ4638" s="47"/>
    </row>
    <row r="4639" spans="1:43" s="4" customFormat="1" ht="15" x14ac:dyDescent="0.25">
      <c r="A4639" s="65"/>
      <c r="B4639" s="66"/>
      <c r="C4639" s="374" t="s">
        <v>72</v>
      </c>
      <c r="D4639" s="374"/>
      <c r="E4639" s="374"/>
      <c r="F4639" s="42"/>
      <c r="G4639" s="43"/>
      <c r="H4639" s="43"/>
      <c r="I4639" s="43"/>
      <c r="J4639" s="45"/>
      <c r="K4639" s="43"/>
      <c r="L4639" s="67">
        <v>152.11000000000001</v>
      </c>
      <c r="M4639" s="60"/>
      <c r="N4639" s="46"/>
      <c r="AF4639" s="39"/>
      <c r="AG4639" s="47"/>
      <c r="AH4639" s="47"/>
      <c r="AN4639" s="47" t="s">
        <v>72</v>
      </c>
      <c r="AO4639" s="47"/>
      <c r="AQ4639" s="47"/>
    </row>
    <row r="4640" spans="1:43" s="4" customFormat="1" ht="45.75" x14ac:dyDescent="0.25">
      <c r="A4640" s="40" t="s">
        <v>1425</v>
      </c>
      <c r="B4640" s="41" t="s">
        <v>723</v>
      </c>
      <c r="C4640" s="374" t="s">
        <v>724</v>
      </c>
      <c r="D4640" s="374"/>
      <c r="E4640" s="374"/>
      <c r="F4640" s="42" t="s">
        <v>231</v>
      </c>
      <c r="G4640" s="43">
        <v>13.103999999999999</v>
      </c>
      <c r="H4640" s="44">
        <v>1</v>
      </c>
      <c r="I4640" s="116">
        <v>13.103999999999999</v>
      </c>
      <c r="J4640" s="67">
        <v>124.92</v>
      </c>
      <c r="K4640" s="43"/>
      <c r="L4640" s="105">
        <v>1636.95</v>
      </c>
      <c r="M4640" s="43"/>
      <c r="N4640" s="46"/>
      <c r="AF4640" s="39"/>
      <c r="AG4640" s="47"/>
      <c r="AH4640" s="47" t="s">
        <v>724</v>
      </c>
      <c r="AN4640" s="47"/>
      <c r="AO4640" s="47"/>
      <c r="AQ4640" s="47"/>
    </row>
    <row r="4641" spans="1:43" s="4" customFormat="1" ht="15" x14ac:dyDescent="0.25">
      <c r="A4641" s="65"/>
      <c r="B4641" s="66"/>
      <c r="C4641" s="374" t="s">
        <v>72</v>
      </c>
      <c r="D4641" s="374"/>
      <c r="E4641" s="374"/>
      <c r="F4641" s="42"/>
      <c r="G4641" s="43"/>
      <c r="H4641" s="43"/>
      <c r="I4641" s="43"/>
      <c r="J4641" s="45"/>
      <c r="K4641" s="43"/>
      <c r="L4641" s="105">
        <v>1636.95</v>
      </c>
      <c r="M4641" s="60"/>
      <c r="N4641" s="46"/>
      <c r="AF4641" s="39"/>
      <c r="AG4641" s="47"/>
      <c r="AH4641" s="47"/>
      <c r="AN4641" s="47" t="s">
        <v>72</v>
      </c>
      <c r="AO4641" s="47"/>
      <c r="AQ4641" s="47"/>
    </row>
    <row r="4642" spans="1:43" s="4" customFormat="1" ht="56.25" x14ac:dyDescent="0.25">
      <c r="A4642" s="40" t="s">
        <v>1426</v>
      </c>
      <c r="B4642" s="41" t="s">
        <v>730</v>
      </c>
      <c r="C4642" s="374" t="s">
        <v>731</v>
      </c>
      <c r="D4642" s="374"/>
      <c r="E4642" s="374"/>
      <c r="F4642" s="42" t="s">
        <v>732</v>
      </c>
      <c r="G4642" s="43">
        <v>0.13</v>
      </c>
      <c r="H4642" s="44">
        <v>1</v>
      </c>
      <c r="I4642" s="68">
        <v>0.13</v>
      </c>
      <c r="J4642" s="45"/>
      <c r="K4642" s="43"/>
      <c r="L4642" s="45"/>
      <c r="M4642" s="43"/>
      <c r="N4642" s="46"/>
      <c r="AF4642" s="39"/>
      <c r="AG4642" s="47"/>
      <c r="AH4642" s="47" t="s">
        <v>731</v>
      </c>
      <c r="AN4642" s="47"/>
      <c r="AO4642" s="47"/>
      <c r="AQ4642" s="47"/>
    </row>
    <row r="4643" spans="1:43" s="4" customFormat="1" ht="15" x14ac:dyDescent="0.25">
      <c r="A4643" s="69"/>
      <c r="B4643" s="50"/>
      <c r="C4643" s="372" t="s">
        <v>307</v>
      </c>
      <c r="D4643" s="372"/>
      <c r="E4643" s="372"/>
      <c r="F4643" s="372"/>
      <c r="G4643" s="372"/>
      <c r="H4643" s="372"/>
      <c r="I4643" s="372"/>
      <c r="J4643" s="372"/>
      <c r="K4643" s="372"/>
      <c r="L4643" s="372"/>
      <c r="M4643" s="372"/>
      <c r="N4643" s="377"/>
      <c r="AF4643" s="39"/>
      <c r="AG4643" s="47"/>
      <c r="AH4643" s="47"/>
      <c r="AI4643" s="3" t="s">
        <v>307</v>
      </c>
      <c r="AN4643" s="47"/>
      <c r="AO4643" s="47"/>
      <c r="AQ4643" s="47"/>
    </row>
    <row r="4644" spans="1:43" s="4" customFormat="1" ht="22.5" x14ac:dyDescent="0.25">
      <c r="A4644" s="103"/>
      <c r="B4644" s="49" t="s">
        <v>217</v>
      </c>
      <c r="C4644" s="368" t="s">
        <v>218</v>
      </c>
      <c r="D4644" s="368"/>
      <c r="E4644" s="368"/>
      <c r="F4644" s="368"/>
      <c r="G4644" s="368"/>
      <c r="H4644" s="368"/>
      <c r="I4644" s="368"/>
      <c r="J4644" s="368"/>
      <c r="K4644" s="368"/>
      <c r="L4644" s="368"/>
      <c r="M4644" s="368"/>
      <c r="N4644" s="376"/>
      <c r="AF4644" s="39"/>
      <c r="AG4644" s="47"/>
      <c r="AH4644" s="47"/>
      <c r="AJ4644" s="3" t="s">
        <v>218</v>
      </c>
      <c r="AN4644" s="47"/>
      <c r="AO4644" s="47"/>
      <c r="AQ4644" s="47"/>
    </row>
    <row r="4645" spans="1:43" s="4" customFormat="1" ht="15" x14ac:dyDescent="0.25">
      <c r="A4645" s="48"/>
      <c r="B4645" s="49" t="s">
        <v>58</v>
      </c>
      <c r="C4645" s="372" t="s">
        <v>62</v>
      </c>
      <c r="D4645" s="372"/>
      <c r="E4645" s="372"/>
      <c r="F4645" s="51"/>
      <c r="G4645" s="52"/>
      <c r="H4645" s="52"/>
      <c r="I4645" s="52"/>
      <c r="J4645" s="53">
        <v>689.47</v>
      </c>
      <c r="K4645" s="54">
        <v>1.1499999999999999</v>
      </c>
      <c r="L4645" s="53">
        <v>103.08</v>
      </c>
      <c r="M4645" s="54">
        <v>34.96</v>
      </c>
      <c r="N4645" s="55">
        <v>3603.68</v>
      </c>
      <c r="AF4645" s="39"/>
      <c r="AG4645" s="47"/>
      <c r="AH4645" s="47"/>
      <c r="AK4645" s="3" t="s">
        <v>62</v>
      </c>
      <c r="AN4645" s="47"/>
      <c r="AO4645" s="47"/>
      <c r="AQ4645" s="47"/>
    </row>
    <row r="4646" spans="1:43" s="4" customFormat="1" ht="15" x14ac:dyDescent="0.25">
      <c r="A4646" s="48"/>
      <c r="B4646" s="49" t="s">
        <v>73</v>
      </c>
      <c r="C4646" s="372" t="s">
        <v>175</v>
      </c>
      <c r="D4646" s="372"/>
      <c r="E4646" s="372"/>
      <c r="F4646" s="51"/>
      <c r="G4646" s="52"/>
      <c r="H4646" s="52"/>
      <c r="I4646" s="52"/>
      <c r="J4646" s="53">
        <v>72.67</v>
      </c>
      <c r="K4646" s="54">
        <v>1.1499999999999999</v>
      </c>
      <c r="L4646" s="53">
        <v>10.86</v>
      </c>
      <c r="M4646" s="52"/>
      <c r="N4646" s="58"/>
      <c r="AF4646" s="39"/>
      <c r="AG4646" s="47"/>
      <c r="AH4646" s="47"/>
      <c r="AK4646" s="3" t="s">
        <v>175</v>
      </c>
      <c r="AN4646" s="47"/>
      <c r="AO4646" s="47"/>
      <c r="AQ4646" s="47"/>
    </row>
    <row r="4647" spans="1:43" s="4" customFormat="1" ht="15" x14ac:dyDescent="0.25">
      <c r="A4647" s="48"/>
      <c r="B4647" s="49" t="s">
        <v>78</v>
      </c>
      <c r="C4647" s="372" t="s">
        <v>176</v>
      </c>
      <c r="D4647" s="372"/>
      <c r="E4647" s="372"/>
      <c r="F4647" s="51"/>
      <c r="G4647" s="52"/>
      <c r="H4647" s="52"/>
      <c r="I4647" s="52"/>
      <c r="J4647" s="53">
        <v>0.41</v>
      </c>
      <c r="K4647" s="54">
        <v>1.1499999999999999</v>
      </c>
      <c r="L4647" s="53">
        <v>0.06</v>
      </c>
      <c r="M4647" s="54">
        <v>34.96</v>
      </c>
      <c r="N4647" s="64">
        <v>2.1</v>
      </c>
      <c r="AF4647" s="39"/>
      <c r="AG4647" s="47"/>
      <c r="AH4647" s="47"/>
      <c r="AK4647" s="3" t="s">
        <v>176</v>
      </c>
      <c r="AN4647" s="47"/>
      <c r="AO4647" s="47"/>
      <c r="AQ4647" s="47"/>
    </row>
    <row r="4648" spans="1:43" s="4" customFormat="1" ht="15" x14ac:dyDescent="0.25">
      <c r="A4648" s="48"/>
      <c r="B4648" s="49" t="s">
        <v>122</v>
      </c>
      <c r="C4648" s="372" t="s">
        <v>177</v>
      </c>
      <c r="D4648" s="372"/>
      <c r="E4648" s="372"/>
      <c r="F4648" s="51"/>
      <c r="G4648" s="52"/>
      <c r="H4648" s="52"/>
      <c r="I4648" s="52"/>
      <c r="J4648" s="53">
        <v>484.59</v>
      </c>
      <c r="K4648" s="52"/>
      <c r="L4648" s="53">
        <v>63</v>
      </c>
      <c r="M4648" s="52"/>
      <c r="N4648" s="58"/>
      <c r="AF4648" s="39"/>
      <c r="AG4648" s="47"/>
      <c r="AH4648" s="47"/>
      <c r="AK4648" s="3" t="s">
        <v>177</v>
      </c>
      <c r="AN4648" s="47"/>
      <c r="AO4648" s="47"/>
      <c r="AQ4648" s="47"/>
    </row>
    <row r="4649" spans="1:43" s="4" customFormat="1" ht="15" x14ac:dyDescent="0.25">
      <c r="A4649" s="56"/>
      <c r="B4649" s="49"/>
      <c r="C4649" s="372" t="s">
        <v>63</v>
      </c>
      <c r="D4649" s="372"/>
      <c r="E4649" s="372"/>
      <c r="F4649" s="51" t="s">
        <v>64</v>
      </c>
      <c r="G4649" s="54">
        <v>71.67</v>
      </c>
      <c r="H4649" s="54">
        <v>1.1499999999999999</v>
      </c>
      <c r="I4649" s="117">
        <v>10.714665</v>
      </c>
      <c r="J4649" s="57"/>
      <c r="K4649" s="52"/>
      <c r="L4649" s="57"/>
      <c r="M4649" s="52"/>
      <c r="N4649" s="58"/>
      <c r="AF4649" s="39"/>
      <c r="AG4649" s="47"/>
      <c r="AH4649" s="47"/>
      <c r="AL4649" s="3" t="s">
        <v>63</v>
      </c>
      <c r="AN4649" s="47"/>
      <c r="AO4649" s="47"/>
      <c r="AQ4649" s="47"/>
    </row>
    <row r="4650" spans="1:43" s="4" customFormat="1" ht="15" x14ac:dyDescent="0.25">
      <c r="A4650" s="56"/>
      <c r="B4650" s="49"/>
      <c r="C4650" s="372" t="s">
        <v>178</v>
      </c>
      <c r="D4650" s="372"/>
      <c r="E4650" s="372"/>
      <c r="F4650" s="51" t="s">
        <v>64</v>
      </c>
      <c r="G4650" s="54">
        <v>0.03</v>
      </c>
      <c r="H4650" s="54">
        <v>1.1499999999999999</v>
      </c>
      <c r="I4650" s="117">
        <v>4.4850000000000003E-3</v>
      </c>
      <c r="J4650" s="57"/>
      <c r="K4650" s="52"/>
      <c r="L4650" s="57"/>
      <c r="M4650" s="52"/>
      <c r="N4650" s="58"/>
      <c r="AF4650" s="39"/>
      <c r="AG4650" s="47"/>
      <c r="AH4650" s="47"/>
      <c r="AL4650" s="3" t="s">
        <v>178</v>
      </c>
      <c r="AN4650" s="47"/>
      <c r="AO4650" s="47"/>
      <c r="AQ4650" s="47"/>
    </row>
    <row r="4651" spans="1:43" s="4" customFormat="1" ht="15" x14ac:dyDescent="0.25">
      <c r="A4651" s="48"/>
      <c r="B4651" s="49"/>
      <c r="C4651" s="375" t="s">
        <v>65</v>
      </c>
      <c r="D4651" s="375"/>
      <c r="E4651" s="375"/>
      <c r="F4651" s="59"/>
      <c r="G4651" s="60"/>
      <c r="H4651" s="60"/>
      <c r="I4651" s="60"/>
      <c r="J4651" s="108">
        <v>1246.73</v>
      </c>
      <c r="K4651" s="60"/>
      <c r="L4651" s="61">
        <v>176.94</v>
      </c>
      <c r="M4651" s="60"/>
      <c r="N4651" s="62"/>
      <c r="AF4651" s="39"/>
      <c r="AG4651" s="47"/>
      <c r="AH4651" s="47"/>
      <c r="AM4651" s="3" t="s">
        <v>65</v>
      </c>
      <c r="AN4651" s="47"/>
      <c r="AO4651" s="47"/>
      <c r="AQ4651" s="47"/>
    </row>
    <row r="4652" spans="1:43" s="4" customFormat="1" ht="15" x14ac:dyDescent="0.25">
      <c r="A4652" s="56"/>
      <c r="B4652" s="49"/>
      <c r="C4652" s="372" t="s">
        <v>66</v>
      </c>
      <c r="D4652" s="372"/>
      <c r="E4652" s="372"/>
      <c r="F4652" s="51"/>
      <c r="G4652" s="52"/>
      <c r="H4652" s="52"/>
      <c r="I4652" s="52"/>
      <c r="J4652" s="57"/>
      <c r="K4652" s="52"/>
      <c r="L4652" s="53">
        <v>103.14</v>
      </c>
      <c r="M4652" s="52"/>
      <c r="N4652" s="55">
        <v>3605.78</v>
      </c>
      <c r="AF4652" s="39"/>
      <c r="AG4652" s="47"/>
      <c r="AH4652" s="47"/>
      <c r="AL4652" s="3" t="s">
        <v>66</v>
      </c>
      <c r="AN4652" s="47"/>
      <c r="AO4652" s="47"/>
      <c r="AQ4652" s="47"/>
    </row>
    <row r="4653" spans="1:43" s="4" customFormat="1" ht="23.25" x14ac:dyDescent="0.25">
      <c r="A4653" s="56"/>
      <c r="B4653" s="49" t="s">
        <v>718</v>
      </c>
      <c r="C4653" s="372" t="s">
        <v>719</v>
      </c>
      <c r="D4653" s="372"/>
      <c r="E4653" s="372"/>
      <c r="F4653" s="51" t="s">
        <v>69</v>
      </c>
      <c r="G4653" s="63">
        <v>117</v>
      </c>
      <c r="H4653" s="52"/>
      <c r="I4653" s="63">
        <v>117</v>
      </c>
      <c r="J4653" s="57"/>
      <c r="K4653" s="52"/>
      <c r="L4653" s="53">
        <v>120.67</v>
      </c>
      <c r="M4653" s="52"/>
      <c r="N4653" s="55">
        <v>4218.76</v>
      </c>
      <c r="AF4653" s="39"/>
      <c r="AG4653" s="47"/>
      <c r="AH4653" s="47"/>
      <c r="AL4653" s="3" t="s">
        <v>719</v>
      </c>
      <c r="AN4653" s="47"/>
      <c r="AO4653" s="47"/>
      <c r="AQ4653" s="47"/>
    </row>
    <row r="4654" spans="1:43" s="4" customFormat="1" ht="23.25" x14ac:dyDescent="0.25">
      <c r="A4654" s="56"/>
      <c r="B4654" s="49" t="s">
        <v>720</v>
      </c>
      <c r="C4654" s="372" t="s">
        <v>721</v>
      </c>
      <c r="D4654" s="372"/>
      <c r="E4654" s="372"/>
      <c r="F4654" s="51" t="s">
        <v>69</v>
      </c>
      <c r="G4654" s="63">
        <v>74</v>
      </c>
      <c r="H4654" s="52"/>
      <c r="I4654" s="63">
        <v>74</v>
      </c>
      <c r="J4654" s="57"/>
      <c r="K4654" s="52"/>
      <c r="L4654" s="53">
        <v>76.319999999999993</v>
      </c>
      <c r="M4654" s="52"/>
      <c r="N4654" s="55">
        <v>2668.28</v>
      </c>
      <c r="AF4654" s="39"/>
      <c r="AG4654" s="47"/>
      <c r="AH4654" s="47"/>
      <c r="AL4654" s="3" t="s">
        <v>721</v>
      </c>
      <c r="AN4654" s="47"/>
      <c r="AO4654" s="47"/>
      <c r="AQ4654" s="47"/>
    </row>
    <row r="4655" spans="1:43" s="4" customFormat="1" ht="15" x14ac:dyDescent="0.25">
      <c r="A4655" s="65"/>
      <c r="B4655" s="66"/>
      <c r="C4655" s="374" t="s">
        <v>72</v>
      </c>
      <c r="D4655" s="374"/>
      <c r="E4655" s="374"/>
      <c r="F4655" s="42"/>
      <c r="G4655" s="43"/>
      <c r="H4655" s="43"/>
      <c r="I4655" s="43"/>
      <c r="J4655" s="45"/>
      <c r="K4655" s="43"/>
      <c r="L4655" s="67">
        <v>373.93</v>
      </c>
      <c r="M4655" s="60"/>
      <c r="N4655" s="46"/>
      <c r="AF4655" s="39"/>
      <c r="AG4655" s="47"/>
      <c r="AH4655" s="47"/>
      <c r="AN4655" s="47" t="s">
        <v>72</v>
      </c>
      <c r="AO4655" s="47"/>
      <c r="AQ4655" s="47"/>
    </row>
    <row r="4656" spans="1:43" s="4" customFormat="1" ht="45.75" x14ac:dyDescent="0.25">
      <c r="A4656" s="40" t="s">
        <v>1427</v>
      </c>
      <c r="B4656" s="41" t="s">
        <v>745</v>
      </c>
      <c r="C4656" s="374" t="s">
        <v>2518</v>
      </c>
      <c r="D4656" s="374"/>
      <c r="E4656" s="374"/>
      <c r="F4656" s="42" t="s">
        <v>318</v>
      </c>
      <c r="G4656" s="43">
        <v>0.48</v>
      </c>
      <c r="H4656" s="44">
        <v>1</v>
      </c>
      <c r="I4656" s="68">
        <v>0.48</v>
      </c>
      <c r="J4656" s="45"/>
      <c r="K4656" s="43"/>
      <c r="L4656" s="45"/>
      <c r="M4656" s="43"/>
      <c r="N4656" s="46"/>
      <c r="AF4656" s="39"/>
      <c r="AG4656" s="47"/>
      <c r="AH4656" s="47" t="s">
        <v>2518</v>
      </c>
      <c r="AN4656" s="47"/>
      <c r="AO4656" s="47"/>
      <c r="AQ4656" s="47"/>
    </row>
    <row r="4657" spans="1:43" s="4" customFormat="1" ht="15" x14ac:dyDescent="0.25">
      <c r="A4657" s="69"/>
      <c r="B4657" s="50"/>
      <c r="C4657" s="372" t="s">
        <v>2555</v>
      </c>
      <c r="D4657" s="372"/>
      <c r="E4657" s="372"/>
      <c r="F4657" s="372"/>
      <c r="G4657" s="372"/>
      <c r="H4657" s="372"/>
      <c r="I4657" s="372"/>
      <c r="J4657" s="372"/>
      <c r="K4657" s="372"/>
      <c r="L4657" s="372"/>
      <c r="M4657" s="372"/>
      <c r="N4657" s="377"/>
      <c r="AF4657" s="39"/>
      <c r="AG4657" s="47"/>
      <c r="AH4657" s="47"/>
      <c r="AI4657" s="3" t="s">
        <v>2555</v>
      </c>
      <c r="AN4657" s="47"/>
      <c r="AO4657" s="47"/>
      <c r="AQ4657" s="47"/>
    </row>
    <row r="4658" spans="1:43" s="4" customFormat="1" ht="22.5" x14ac:dyDescent="0.25">
      <c r="A4658" s="103"/>
      <c r="B4658" s="49" t="s">
        <v>217</v>
      </c>
      <c r="C4658" s="368" t="s">
        <v>218</v>
      </c>
      <c r="D4658" s="368"/>
      <c r="E4658" s="368"/>
      <c r="F4658" s="368"/>
      <c r="G4658" s="368"/>
      <c r="H4658" s="368"/>
      <c r="I4658" s="368"/>
      <c r="J4658" s="368"/>
      <c r="K4658" s="368"/>
      <c r="L4658" s="368"/>
      <c r="M4658" s="368"/>
      <c r="N4658" s="376"/>
      <c r="AF4658" s="39"/>
      <c r="AG4658" s="47"/>
      <c r="AH4658" s="47"/>
      <c r="AJ4658" s="3" t="s">
        <v>218</v>
      </c>
      <c r="AN4658" s="47"/>
      <c r="AO4658" s="47"/>
      <c r="AQ4658" s="47"/>
    </row>
    <row r="4659" spans="1:43" s="4" customFormat="1" ht="15" x14ac:dyDescent="0.25">
      <c r="A4659" s="48"/>
      <c r="B4659" s="49" t="s">
        <v>58</v>
      </c>
      <c r="C4659" s="372" t="s">
        <v>62</v>
      </c>
      <c r="D4659" s="372"/>
      <c r="E4659" s="372"/>
      <c r="F4659" s="51"/>
      <c r="G4659" s="52"/>
      <c r="H4659" s="52"/>
      <c r="I4659" s="52"/>
      <c r="J4659" s="53">
        <v>1.19</v>
      </c>
      <c r="K4659" s="54">
        <v>1.1499999999999999</v>
      </c>
      <c r="L4659" s="53">
        <v>0.66</v>
      </c>
      <c r="M4659" s="54">
        <v>34.96</v>
      </c>
      <c r="N4659" s="64">
        <v>23.07</v>
      </c>
      <c r="AF4659" s="39"/>
      <c r="AG4659" s="47"/>
      <c r="AH4659" s="47"/>
      <c r="AK4659" s="3" t="s">
        <v>62</v>
      </c>
      <c r="AN4659" s="47"/>
      <c r="AO4659" s="47"/>
      <c r="AQ4659" s="47"/>
    </row>
    <row r="4660" spans="1:43" s="4" customFormat="1" ht="15" x14ac:dyDescent="0.25">
      <c r="A4660" s="48"/>
      <c r="B4660" s="49" t="s">
        <v>73</v>
      </c>
      <c r="C4660" s="372" t="s">
        <v>175</v>
      </c>
      <c r="D4660" s="372"/>
      <c r="E4660" s="372"/>
      <c r="F4660" s="51"/>
      <c r="G4660" s="52"/>
      <c r="H4660" s="52"/>
      <c r="I4660" s="52"/>
      <c r="J4660" s="53">
        <v>0.08</v>
      </c>
      <c r="K4660" s="54">
        <v>1.1499999999999999</v>
      </c>
      <c r="L4660" s="53">
        <v>0.04</v>
      </c>
      <c r="M4660" s="52"/>
      <c r="N4660" s="58"/>
      <c r="AF4660" s="39"/>
      <c r="AG4660" s="47"/>
      <c r="AH4660" s="47"/>
      <c r="AK4660" s="3" t="s">
        <v>175</v>
      </c>
      <c r="AN4660" s="47"/>
      <c r="AO4660" s="47"/>
      <c r="AQ4660" s="47"/>
    </row>
    <row r="4661" spans="1:43" s="4" customFormat="1" ht="15" x14ac:dyDescent="0.25">
      <c r="A4661" s="48"/>
      <c r="B4661" s="49" t="s">
        <v>122</v>
      </c>
      <c r="C4661" s="372" t="s">
        <v>177</v>
      </c>
      <c r="D4661" s="372"/>
      <c r="E4661" s="372"/>
      <c r="F4661" s="51"/>
      <c r="G4661" s="52"/>
      <c r="H4661" s="52"/>
      <c r="I4661" s="52"/>
      <c r="J4661" s="53">
        <v>6.31</v>
      </c>
      <c r="K4661" s="52"/>
      <c r="L4661" s="53">
        <v>3.03</v>
      </c>
      <c r="M4661" s="52"/>
      <c r="N4661" s="58"/>
      <c r="AF4661" s="39"/>
      <c r="AG4661" s="47"/>
      <c r="AH4661" s="47"/>
      <c r="AK4661" s="3" t="s">
        <v>177</v>
      </c>
      <c r="AN4661" s="47"/>
      <c r="AO4661" s="47"/>
      <c r="AQ4661" s="47"/>
    </row>
    <row r="4662" spans="1:43" s="4" customFormat="1" ht="15" x14ac:dyDescent="0.25">
      <c r="A4662" s="56"/>
      <c r="B4662" s="49"/>
      <c r="C4662" s="372" t="s">
        <v>63</v>
      </c>
      <c r="D4662" s="372"/>
      <c r="E4662" s="372"/>
      <c r="F4662" s="51" t="s">
        <v>64</v>
      </c>
      <c r="G4662" s="54">
        <v>0.13</v>
      </c>
      <c r="H4662" s="54">
        <v>1.1499999999999999</v>
      </c>
      <c r="I4662" s="114">
        <v>7.1760000000000004E-2</v>
      </c>
      <c r="J4662" s="57"/>
      <c r="K4662" s="52"/>
      <c r="L4662" s="57"/>
      <c r="M4662" s="52"/>
      <c r="N4662" s="58"/>
      <c r="AF4662" s="39"/>
      <c r="AG4662" s="47"/>
      <c r="AH4662" s="47"/>
      <c r="AL4662" s="3" t="s">
        <v>63</v>
      </c>
      <c r="AN4662" s="47"/>
      <c r="AO4662" s="47"/>
      <c r="AQ4662" s="47"/>
    </row>
    <row r="4663" spans="1:43" s="4" customFormat="1" ht="15" x14ac:dyDescent="0.25">
      <c r="A4663" s="48"/>
      <c r="B4663" s="49"/>
      <c r="C4663" s="375" t="s">
        <v>65</v>
      </c>
      <c r="D4663" s="375"/>
      <c r="E4663" s="375"/>
      <c r="F4663" s="59"/>
      <c r="G4663" s="60"/>
      <c r="H4663" s="60"/>
      <c r="I4663" s="60"/>
      <c r="J4663" s="61">
        <v>7.58</v>
      </c>
      <c r="K4663" s="60"/>
      <c r="L4663" s="61">
        <v>3.73</v>
      </c>
      <c r="M4663" s="60"/>
      <c r="N4663" s="62"/>
      <c r="AF4663" s="39"/>
      <c r="AG4663" s="47"/>
      <c r="AH4663" s="47"/>
      <c r="AM4663" s="3" t="s">
        <v>65</v>
      </c>
      <c r="AN4663" s="47"/>
      <c r="AO4663" s="47"/>
      <c r="AQ4663" s="47"/>
    </row>
    <row r="4664" spans="1:43" s="4" customFormat="1" ht="15" x14ac:dyDescent="0.25">
      <c r="A4664" s="56"/>
      <c r="B4664" s="49"/>
      <c r="C4664" s="372" t="s">
        <v>66</v>
      </c>
      <c r="D4664" s="372"/>
      <c r="E4664" s="372"/>
      <c r="F4664" s="51"/>
      <c r="G4664" s="52"/>
      <c r="H4664" s="52"/>
      <c r="I4664" s="52"/>
      <c r="J4664" s="57"/>
      <c r="K4664" s="52"/>
      <c r="L4664" s="53">
        <v>0.66</v>
      </c>
      <c r="M4664" s="52"/>
      <c r="N4664" s="64">
        <v>23.07</v>
      </c>
      <c r="AF4664" s="39"/>
      <c r="AG4664" s="47"/>
      <c r="AH4664" s="47"/>
      <c r="AL4664" s="3" t="s">
        <v>66</v>
      </c>
      <c r="AN4664" s="47"/>
      <c r="AO4664" s="47"/>
      <c r="AQ4664" s="47"/>
    </row>
    <row r="4665" spans="1:43" s="4" customFormat="1" ht="23.25" x14ac:dyDescent="0.25">
      <c r="A4665" s="56"/>
      <c r="B4665" s="49" t="s">
        <v>681</v>
      </c>
      <c r="C4665" s="372" t="s">
        <v>682</v>
      </c>
      <c r="D4665" s="372"/>
      <c r="E4665" s="372"/>
      <c r="F4665" s="51" t="s">
        <v>69</v>
      </c>
      <c r="G4665" s="63">
        <v>97</v>
      </c>
      <c r="H4665" s="52"/>
      <c r="I4665" s="63">
        <v>97</v>
      </c>
      <c r="J4665" s="57"/>
      <c r="K4665" s="52"/>
      <c r="L4665" s="53">
        <v>0.64</v>
      </c>
      <c r="M4665" s="52"/>
      <c r="N4665" s="64">
        <v>22.38</v>
      </c>
      <c r="AF4665" s="39"/>
      <c r="AG4665" s="47"/>
      <c r="AH4665" s="47"/>
      <c r="AL4665" s="3" t="s">
        <v>682</v>
      </c>
      <c r="AN4665" s="47"/>
      <c r="AO4665" s="47"/>
      <c r="AQ4665" s="47"/>
    </row>
    <row r="4666" spans="1:43" s="4" customFormat="1" ht="23.25" x14ac:dyDescent="0.25">
      <c r="A4666" s="56"/>
      <c r="B4666" s="49" t="s">
        <v>683</v>
      </c>
      <c r="C4666" s="372" t="s">
        <v>684</v>
      </c>
      <c r="D4666" s="372"/>
      <c r="E4666" s="372"/>
      <c r="F4666" s="51" t="s">
        <v>69</v>
      </c>
      <c r="G4666" s="63">
        <v>51</v>
      </c>
      <c r="H4666" s="52"/>
      <c r="I4666" s="63">
        <v>51</v>
      </c>
      <c r="J4666" s="57"/>
      <c r="K4666" s="52"/>
      <c r="L4666" s="53">
        <v>0.34</v>
      </c>
      <c r="M4666" s="52"/>
      <c r="N4666" s="64">
        <v>11.77</v>
      </c>
      <c r="AF4666" s="39"/>
      <c r="AG4666" s="47"/>
      <c r="AH4666" s="47"/>
      <c r="AL4666" s="3" t="s">
        <v>684</v>
      </c>
      <c r="AN4666" s="47"/>
      <c r="AO4666" s="47"/>
      <c r="AQ4666" s="47"/>
    </row>
    <row r="4667" spans="1:43" s="4" customFormat="1" ht="15" x14ac:dyDescent="0.25">
      <c r="A4667" s="65"/>
      <c r="B4667" s="66"/>
      <c r="C4667" s="374" t="s">
        <v>72</v>
      </c>
      <c r="D4667" s="374"/>
      <c r="E4667" s="374"/>
      <c r="F4667" s="42"/>
      <c r="G4667" s="43"/>
      <c r="H4667" s="43"/>
      <c r="I4667" s="43"/>
      <c r="J4667" s="45"/>
      <c r="K4667" s="43"/>
      <c r="L4667" s="67">
        <v>4.71</v>
      </c>
      <c r="M4667" s="60"/>
      <c r="N4667" s="46"/>
      <c r="AF4667" s="39"/>
      <c r="AG4667" s="47"/>
      <c r="AH4667" s="47"/>
      <c r="AN4667" s="47" t="s">
        <v>72</v>
      </c>
      <c r="AO4667" s="47"/>
      <c r="AQ4667" s="47"/>
    </row>
    <row r="4668" spans="1:43" s="4" customFormat="1" ht="15" x14ac:dyDescent="0.25">
      <c r="A4668" s="40" t="s">
        <v>1432</v>
      </c>
      <c r="B4668" s="41" t="s">
        <v>2520</v>
      </c>
      <c r="C4668" s="374" t="s">
        <v>2521</v>
      </c>
      <c r="D4668" s="374"/>
      <c r="E4668" s="374"/>
      <c r="F4668" s="42" t="s">
        <v>61</v>
      </c>
      <c r="G4668" s="43">
        <v>2</v>
      </c>
      <c r="H4668" s="44">
        <v>1</v>
      </c>
      <c r="I4668" s="44">
        <v>2</v>
      </c>
      <c r="J4668" s="67">
        <v>45.22</v>
      </c>
      <c r="K4668" s="43"/>
      <c r="L4668" s="67">
        <v>90.44</v>
      </c>
      <c r="M4668" s="43"/>
      <c r="N4668" s="46"/>
      <c r="AF4668" s="39"/>
      <c r="AG4668" s="47"/>
      <c r="AH4668" s="47" t="s">
        <v>2521</v>
      </c>
      <c r="AN4668" s="47"/>
      <c r="AO4668" s="47"/>
      <c r="AQ4668" s="47"/>
    </row>
    <row r="4669" spans="1:43" s="4" customFormat="1" ht="15" x14ac:dyDescent="0.25">
      <c r="A4669" s="65"/>
      <c r="B4669" s="66"/>
      <c r="C4669" s="374" t="s">
        <v>72</v>
      </c>
      <c r="D4669" s="374"/>
      <c r="E4669" s="374"/>
      <c r="F4669" s="42"/>
      <c r="G4669" s="43"/>
      <c r="H4669" s="43"/>
      <c r="I4669" s="43"/>
      <c r="J4669" s="45"/>
      <c r="K4669" s="43"/>
      <c r="L4669" s="67">
        <v>90.44</v>
      </c>
      <c r="M4669" s="60"/>
      <c r="N4669" s="46"/>
      <c r="AF4669" s="39"/>
      <c r="AG4669" s="47"/>
      <c r="AH4669" s="47"/>
      <c r="AN4669" s="47" t="s">
        <v>72</v>
      </c>
      <c r="AO4669" s="47"/>
      <c r="AQ4669" s="47"/>
    </row>
    <row r="4670" spans="1:43" s="4" customFormat="1" ht="34.5" x14ac:dyDescent="0.25">
      <c r="A4670" s="40" t="s">
        <v>1434</v>
      </c>
      <c r="B4670" s="41" t="s">
        <v>734</v>
      </c>
      <c r="C4670" s="374" t="s">
        <v>2522</v>
      </c>
      <c r="D4670" s="374"/>
      <c r="E4670" s="374"/>
      <c r="F4670" s="42" t="s">
        <v>215</v>
      </c>
      <c r="G4670" s="43">
        <v>7.0000000000000007E-2</v>
      </c>
      <c r="H4670" s="44">
        <v>1</v>
      </c>
      <c r="I4670" s="68">
        <v>7.0000000000000007E-2</v>
      </c>
      <c r="J4670" s="45"/>
      <c r="K4670" s="43"/>
      <c r="L4670" s="45"/>
      <c r="M4670" s="43"/>
      <c r="N4670" s="46"/>
      <c r="AF4670" s="39"/>
      <c r="AG4670" s="47"/>
      <c r="AH4670" s="47" t="s">
        <v>2522</v>
      </c>
      <c r="AN4670" s="47"/>
      <c r="AO4670" s="47"/>
      <c r="AQ4670" s="47"/>
    </row>
    <row r="4671" spans="1:43" s="4" customFormat="1" ht="15" x14ac:dyDescent="0.25">
      <c r="A4671" s="69"/>
      <c r="B4671" s="50"/>
      <c r="C4671" s="372" t="s">
        <v>2523</v>
      </c>
      <c r="D4671" s="372"/>
      <c r="E4671" s="372"/>
      <c r="F4671" s="372"/>
      <c r="G4671" s="372"/>
      <c r="H4671" s="372"/>
      <c r="I4671" s="372"/>
      <c r="J4671" s="372"/>
      <c r="K4671" s="372"/>
      <c r="L4671" s="372"/>
      <c r="M4671" s="372"/>
      <c r="N4671" s="377"/>
      <c r="AF4671" s="39"/>
      <c r="AG4671" s="47"/>
      <c r="AH4671" s="47"/>
      <c r="AI4671" s="3" t="s">
        <v>2523</v>
      </c>
      <c r="AN4671" s="47"/>
      <c r="AO4671" s="47"/>
      <c r="AQ4671" s="47"/>
    </row>
    <row r="4672" spans="1:43" s="4" customFormat="1" ht="22.5" x14ac:dyDescent="0.25">
      <c r="A4672" s="103"/>
      <c r="B4672" s="49" t="s">
        <v>217</v>
      </c>
      <c r="C4672" s="368" t="s">
        <v>218</v>
      </c>
      <c r="D4672" s="368"/>
      <c r="E4672" s="368"/>
      <c r="F4672" s="368"/>
      <c r="G4672" s="368"/>
      <c r="H4672" s="368"/>
      <c r="I4672" s="368"/>
      <c r="J4672" s="368"/>
      <c r="K4672" s="368"/>
      <c r="L4672" s="368"/>
      <c r="M4672" s="368"/>
      <c r="N4672" s="376"/>
      <c r="AF4672" s="39"/>
      <c r="AG4672" s="47"/>
      <c r="AH4672" s="47"/>
      <c r="AJ4672" s="3" t="s">
        <v>218</v>
      </c>
      <c r="AN4672" s="47"/>
      <c r="AO4672" s="47"/>
      <c r="AQ4672" s="47"/>
    </row>
    <row r="4673" spans="1:43" s="4" customFormat="1" ht="15" x14ac:dyDescent="0.25">
      <c r="A4673" s="48"/>
      <c r="B4673" s="49" t="s">
        <v>58</v>
      </c>
      <c r="C4673" s="372" t="s">
        <v>62</v>
      </c>
      <c r="D4673" s="372"/>
      <c r="E4673" s="372"/>
      <c r="F4673" s="51"/>
      <c r="G4673" s="52"/>
      <c r="H4673" s="52"/>
      <c r="I4673" s="52"/>
      <c r="J4673" s="53">
        <v>132.35</v>
      </c>
      <c r="K4673" s="54">
        <v>1.1499999999999999</v>
      </c>
      <c r="L4673" s="53">
        <v>10.65</v>
      </c>
      <c r="M4673" s="54">
        <v>34.96</v>
      </c>
      <c r="N4673" s="64">
        <v>372.32</v>
      </c>
      <c r="AF4673" s="39"/>
      <c r="AG4673" s="47"/>
      <c r="AH4673" s="47"/>
      <c r="AK4673" s="3" t="s">
        <v>62</v>
      </c>
      <c r="AN4673" s="47"/>
      <c r="AO4673" s="47"/>
      <c r="AQ4673" s="47"/>
    </row>
    <row r="4674" spans="1:43" s="4" customFormat="1" ht="15" x14ac:dyDescent="0.25">
      <c r="A4674" s="48"/>
      <c r="B4674" s="49" t="s">
        <v>73</v>
      </c>
      <c r="C4674" s="372" t="s">
        <v>175</v>
      </c>
      <c r="D4674" s="372"/>
      <c r="E4674" s="372"/>
      <c r="F4674" s="51"/>
      <c r="G4674" s="52"/>
      <c r="H4674" s="52"/>
      <c r="I4674" s="52"/>
      <c r="J4674" s="53">
        <v>50.19</v>
      </c>
      <c r="K4674" s="54">
        <v>1.1499999999999999</v>
      </c>
      <c r="L4674" s="53">
        <v>4.04</v>
      </c>
      <c r="M4674" s="52"/>
      <c r="N4674" s="58"/>
      <c r="AF4674" s="39"/>
      <c r="AG4674" s="47"/>
      <c r="AH4674" s="47"/>
      <c r="AK4674" s="3" t="s">
        <v>175</v>
      </c>
      <c r="AN4674" s="47"/>
      <c r="AO4674" s="47"/>
      <c r="AQ4674" s="47"/>
    </row>
    <row r="4675" spans="1:43" s="4" customFormat="1" ht="15" x14ac:dyDescent="0.25">
      <c r="A4675" s="48"/>
      <c r="B4675" s="49" t="s">
        <v>78</v>
      </c>
      <c r="C4675" s="372" t="s">
        <v>176</v>
      </c>
      <c r="D4675" s="372"/>
      <c r="E4675" s="372"/>
      <c r="F4675" s="51"/>
      <c r="G4675" s="52"/>
      <c r="H4675" s="52"/>
      <c r="I4675" s="52"/>
      <c r="J4675" s="53">
        <v>5.0199999999999996</v>
      </c>
      <c r="K4675" s="54">
        <v>1.1499999999999999</v>
      </c>
      <c r="L4675" s="53">
        <v>0.4</v>
      </c>
      <c r="M4675" s="54">
        <v>34.96</v>
      </c>
      <c r="N4675" s="64">
        <v>13.98</v>
      </c>
      <c r="AF4675" s="39"/>
      <c r="AG4675" s="47"/>
      <c r="AH4675" s="47"/>
      <c r="AK4675" s="3" t="s">
        <v>176</v>
      </c>
      <c r="AN4675" s="47"/>
      <c r="AO4675" s="47"/>
      <c r="AQ4675" s="47"/>
    </row>
    <row r="4676" spans="1:43" s="4" customFormat="1" ht="15" x14ac:dyDescent="0.25">
      <c r="A4676" s="48"/>
      <c r="B4676" s="49" t="s">
        <v>122</v>
      </c>
      <c r="C4676" s="372" t="s">
        <v>177</v>
      </c>
      <c r="D4676" s="372"/>
      <c r="E4676" s="372"/>
      <c r="F4676" s="51"/>
      <c r="G4676" s="52"/>
      <c r="H4676" s="52"/>
      <c r="I4676" s="52"/>
      <c r="J4676" s="53">
        <v>34.700000000000003</v>
      </c>
      <c r="K4676" s="52"/>
      <c r="L4676" s="53">
        <v>2.4300000000000002</v>
      </c>
      <c r="M4676" s="52"/>
      <c r="N4676" s="58"/>
      <c r="AF4676" s="39"/>
      <c r="AG4676" s="47"/>
      <c r="AH4676" s="47"/>
      <c r="AK4676" s="3" t="s">
        <v>177</v>
      </c>
      <c r="AN4676" s="47"/>
      <c r="AO4676" s="47"/>
      <c r="AQ4676" s="47"/>
    </row>
    <row r="4677" spans="1:43" s="4" customFormat="1" ht="15" x14ac:dyDescent="0.25">
      <c r="A4677" s="56"/>
      <c r="B4677" s="49"/>
      <c r="C4677" s="372" t="s">
        <v>63</v>
      </c>
      <c r="D4677" s="372"/>
      <c r="E4677" s="372"/>
      <c r="F4677" s="51" t="s">
        <v>64</v>
      </c>
      <c r="G4677" s="54">
        <v>14.08</v>
      </c>
      <c r="H4677" s="54">
        <v>1.1499999999999999</v>
      </c>
      <c r="I4677" s="114">
        <v>1.13344</v>
      </c>
      <c r="J4677" s="57"/>
      <c r="K4677" s="52"/>
      <c r="L4677" s="57"/>
      <c r="M4677" s="52"/>
      <c r="N4677" s="58"/>
      <c r="AF4677" s="39"/>
      <c r="AG4677" s="47"/>
      <c r="AH4677" s="47"/>
      <c r="AL4677" s="3" t="s">
        <v>63</v>
      </c>
      <c r="AN4677" s="47"/>
      <c r="AO4677" s="47"/>
      <c r="AQ4677" s="47"/>
    </row>
    <row r="4678" spans="1:43" s="4" customFormat="1" ht="15" x14ac:dyDescent="0.25">
      <c r="A4678" s="56"/>
      <c r="B4678" s="49"/>
      <c r="C4678" s="372" t="s">
        <v>178</v>
      </c>
      <c r="D4678" s="372"/>
      <c r="E4678" s="372"/>
      <c r="F4678" s="51" t="s">
        <v>64</v>
      </c>
      <c r="G4678" s="104">
        <v>0.4</v>
      </c>
      <c r="H4678" s="54">
        <v>1.1499999999999999</v>
      </c>
      <c r="I4678" s="70">
        <v>3.2199999999999999E-2</v>
      </c>
      <c r="J4678" s="57"/>
      <c r="K4678" s="52"/>
      <c r="L4678" s="57"/>
      <c r="M4678" s="52"/>
      <c r="N4678" s="58"/>
      <c r="AF4678" s="39"/>
      <c r="AG4678" s="47"/>
      <c r="AH4678" s="47"/>
      <c r="AL4678" s="3" t="s">
        <v>178</v>
      </c>
      <c r="AN4678" s="47"/>
      <c r="AO4678" s="47"/>
      <c r="AQ4678" s="47"/>
    </row>
    <row r="4679" spans="1:43" s="4" customFormat="1" ht="15" x14ac:dyDescent="0.25">
      <c r="A4679" s="48"/>
      <c r="B4679" s="49"/>
      <c r="C4679" s="375" t="s">
        <v>65</v>
      </c>
      <c r="D4679" s="375"/>
      <c r="E4679" s="375"/>
      <c r="F4679" s="59"/>
      <c r="G4679" s="60"/>
      <c r="H4679" s="60"/>
      <c r="I4679" s="60"/>
      <c r="J4679" s="61">
        <v>217.24</v>
      </c>
      <c r="K4679" s="60"/>
      <c r="L4679" s="61">
        <v>17.12</v>
      </c>
      <c r="M4679" s="60"/>
      <c r="N4679" s="62"/>
      <c r="AF4679" s="39"/>
      <c r="AG4679" s="47"/>
      <c r="AH4679" s="47"/>
      <c r="AM4679" s="3" t="s">
        <v>65</v>
      </c>
      <c r="AN4679" s="47"/>
      <c r="AO4679" s="47"/>
      <c r="AQ4679" s="47"/>
    </row>
    <row r="4680" spans="1:43" s="4" customFormat="1" ht="15" x14ac:dyDescent="0.25">
      <c r="A4680" s="56"/>
      <c r="B4680" s="49"/>
      <c r="C4680" s="372" t="s">
        <v>66</v>
      </c>
      <c r="D4680" s="372"/>
      <c r="E4680" s="372"/>
      <c r="F4680" s="51"/>
      <c r="G4680" s="52"/>
      <c r="H4680" s="52"/>
      <c r="I4680" s="52"/>
      <c r="J4680" s="57"/>
      <c r="K4680" s="52"/>
      <c r="L4680" s="53">
        <v>11.05</v>
      </c>
      <c r="M4680" s="52"/>
      <c r="N4680" s="64">
        <v>386.3</v>
      </c>
      <c r="AF4680" s="39"/>
      <c r="AG4680" s="47"/>
      <c r="AH4680" s="47"/>
      <c r="AL4680" s="3" t="s">
        <v>66</v>
      </c>
      <c r="AN4680" s="47"/>
      <c r="AO4680" s="47"/>
      <c r="AQ4680" s="47"/>
    </row>
    <row r="4681" spans="1:43" s="4" customFormat="1" ht="23.25" x14ac:dyDescent="0.25">
      <c r="A4681" s="56"/>
      <c r="B4681" s="49" t="s">
        <v>681</v>
      </c>
      <c r="C4681" s="372" t="s">
        <v>682</v>
      </c>
      <c r="D4681" s="372"/>
      <c r="E4681" s="372"/>
      <c r="F4681" s="51" t="s">
        <v>69</v>
      </c>
      <c r="G4681" s="63">
        <v>97</v>
      </c>
      <c r="H4681" s="52"/>
      <c r="I4681" s="63">
        <v>97</v>
      </c>
      <c r="J4681" s="57"/>
      <c r="K4681" s="52"/>
      <c r="L4681" s="53">
        <v>10.72</v>
      </c>
      <c r="M4681" s="52"/>
      <c r="N4681" s="64">
        <v>374.71</v>
      </c>
      <c r="AF4681" s="39"/>
      <c r="AG4681" s="47"/>
      <c r="AH4681" s="47"/>
      <c r="AL4681" s="3" t="s">
        <v>682</v>
      </c>
      <c r="AN4681" s="47"/>
      <c r="AO4681" s="47"/>
      <c r="AQ4681" s="47"/>
    </row>
    <row r="4682" spans="1:43" s="4" customFormat="1" ht="23.25" x14ac:dyDescent="0.25">
      <c r="A4682" s="56"/>
      <c r="B4682" s="49" t="s">
        <v>683</v>
      </c>
      <c r="C4682" s="372" t="s">
        <v>684</v>
      </c>
      <c r="D4682" s="372"/>
      <c r="E4682" s="372"/>
      <c r="F4682" s="51" t="s">
        <v>69</v>
      </c>
      <c r="G4682" s="63">
        <v>51</v>
      </c>
      <c r="H4682" s="52"/>
      <c r="I4682" s="63">
        <v>51</v>
      </c>
      <c r="J4682" s="57"/>
      <c r="K4682" s="52"/>
      <c r="L4682" s="53">
        <v>5.64</v>
      </c>
      <c r="M4682" s="52"/>
      <c r="N4682" s="64">
        <v>197.01</v>
      </c>
      <c r="AF4682" s="39"/>
      <c r="AG4682" s="47"/>
      <c r="AH4682" s="47"/>
      <c r="AL4682" s="3" t="s">
        <v>684</v>
      </c>
      <c r="AN4682" s="47"/>
      <c r="AO4682" s="47"/>
      <c r="AQ4682" s="47"/>
    </row>
    <row r="4683" spans="1:43" s="4" customFormat="1" ht="15" x14ac:dyDescent="0.25">
      <c r="A4683" s="65"/>
      <c r="B4683" s="66"/>
      <c r="C4683" s="374" t="s">
        <v>72</v>
      </c>
      <c r="D4683" s="374"/>
      <c r="E4683" s="374"/>
      <c r="F4683" s="42"/>
      <c r="G4683" s="43"/>
      <c r="H4683" s="43"/>
      <c r="I4683" s="43"/>
      <c r="J4683" s="45"/>
      <c r="K4683" s="43"/>
      <c r="L4683" s="67">
        <v>33.479999999999997</v>
      </c>
      <c r="M4683" s="60"/>
      <c r="N4683" s="46"/>
      <c r="AF4683" s="39"/>
      <c r="AG4683" s="47"/>
      <c r="AH4683" s="47"/>
      <c r="AN4683" s="47" t="s">
        <v>72</v>
      </c>
      <c r="AO4683" s="47"/>
      <c r="AQ4683" s="47"/>
    </row>
    <row r="4684" spans="1:43" s="4" customFormat="1" ht="34.5" x14ac:dyDescent="0.25">
      <c r="A4684" s="40" t="s">
        <v>1436</v>
      </c>
      <c r="B4684" s="41" t="s">
        <v>2513</v>
      </c>
      <c r="C4684" s="374" t="s">
        <v>2514</v>
      </c>
      <c r="D4684" s="374"/>
      <c r="E4684" s="374"/>
      <c r="F4684" s="42" t="s">
        <v>231</v>
      </c>
      <c r="G4684" s="43">
        <v>7.14</v>
      </c>
      <c r="H4684" s="44">
        <v>1</v>
      </c>
      <c r="I4684" s="68">
        <v>7.14</v>
      </c>
      <c r="J4684" s="67">
        <v>343.19</v>
      </c>
      <c r="K4684" s="43"/>
      <c r="L4684" s="67">
        <v>286.58999999999997</v>
      </c>
      <c r="M4684" s="68">
        <v>8.5500000000000007</v>
      </c>
      <c r="N4684" s="115">
        <v>2450.38</v>
      </c>
      <c r="AF4684" s="39"/>
      <c r="AG4684" s="47"/>
      <c r="AH4684" s="47" t="s">
        <v>2514</v>
      </c>
      <c r="AN4684" s="47"/>
      <c r="AO4684" s="47"/>
      <c r="AQ4684" s="47"/>
    </row>
    <row r="4685" spans="1:43" s="4" customFormat="1" ht="15" x14ac:dyDescent="0.25">
      <c r="A4685" s="69"/>
      <c r="B4685" s="50"/>
      <c r="C4685" s="372" t="s">
        <v>2524</v>
      </c>
      <c r="D4685" s="372"/>
      <c r="E4685" s="372"/>
      <c r="F4685" s="372"/>
      <c r="G4685" s="372"/>
      <c r="H4685" s="372"/>
      <c r="I4685" s="372"/>
      <c r="J4685" s="372"/>
      <c r="K4685" s="372"/>
      <c r="L4685" s="372"/>
      <c r="M4685" s="372"/>
      <c r="N4685" s="377"/>
      <c r="AF4685" s="39"/>
      <c r="AG4685" s="47"/>
      <c r="AH4685" s="47"/>
      <c r="AI4685" s="3" t="s">
        <v>2524</v>
      </c>
      <c r="AN4685" s="47"/>
      <c r="AO4685" s="47"/>
      <c r="AQ4685" s="47"/>
    </row>
    <row r="4686" spans="1:43" s="4" customFormat="1" ht="15" x14ac:dyDescent="0.25">
      <c r="A4686" s="65"/>
      <c r="B4686" s="66"/>
      <c r="C4686" s="374" t="s">
        <v>72</v>
      </c>
      <c r="D4686" s="374"/>
      <c r="E4686" s="374"/>
      <c r="F4686" s="42"/>
      <c r="G4686" s="43"/>
      <c r="H4686" s="43"/>
      <c r="I4686" s="43"/>
      <c r="J4686" s="45"/>
      <c r="K4686" s="43"/>
      <c r="L4686" s="67">
        <v>286.58999999999997</v>
      </c>
      <c r="M4686" s="60"/>
      <c r="N4686" s="115">
        <v>2450.38</v>
      </c>
      <c r="AF4686" s="39"/>
      <c r="AG4686" s="47"/>
      <c r="AH4686" s="47"/>
      <c r="AN4686" s="47" t="s">
        <v>72</v>
      </c>
      <c r="AO4686" s="47"/>
      <c r="AQ4686" s="47"/>
    </row>
    <row r="4687" spans="1:43" s="4" customFormat="1" ht="23.25" x14ac:dyDescent="0.25">
      <c r="A4687" s="40" t="s">
        <v>1437</v>
      </c>
      <c r="B4687" s="41" t="s">
        <v>753</v>
      </c>
      <c r="C4687" s="374" t="s">
        <v>754</v>
      </c>
      <c r="D4687" s="374"/>
      <c r="E4687" s="374"/>
      <c r="F4687" s="42" t="s">
        <v>61</v>
      </c>
      <c r="G4687" s="43">
        <v>2</v>
      </c>
      <c r="H4687" s="44">
        <v>1</v>
      </c>
      <c r="I4687" s="44">
        <v>2</v>
      </c>
      <c r="J4687" s="45"/>
      <c r="K4687" s="43"/>
      <c r="L4687" s="45"/>
      <c r="M4687" s="43"/>
      <c r="N4687" s="46"/>
      <c r="AF4687" s="39"/>
      <c r="AG4687" s="47"/>
      <c r="AH4687" s="47" t="s">
        <v>754</v>
      </c>
      <c r="AN4687" s="47"/>
      <c r="AO4687" s="47"/>
      <c r="AQ4687" s="47"/>
    </row>
    <row r="4688" spans="1:43" s="4" customFormat="1" ht="22.5" x14ac:dyDescent="0.25">
      <c r="A4688" s="103"/>
      <c r="B4688" s="49" t="s">
        <v>217</v>
      </c>
      <c r="C4688" s="368" t="s">
        <v>218</v>
      </c>
      <c r="D4688" s="368"/>
      <c r="E4688" s="368"/>
      <c r="F4688" s="368"/>
      <c r="G4688" s="368"/>
      <c r="H4688" s="368"/>
      <c r="I4688" s="368"/>
      <c r="J4688" s="368"/>
      <c r="K4688" s="368"/>
      <c r="L4688" s="368"/>
      <c r="M4688" s="368"/>
      <c r="N4688" s="376"/>
      <c r="AF4688" s="39"/>
      <c r="AG4688" s="47"/>
      <c r="AH4688" s="47"/>
      <c r="AJ4688" s="3" t="s">
        <v>218</v>
      </c>
      <c r="AN4688" s="47"/>
      <c r="AO4688" s="47"/>
      <c r="AQ4688" s="47"/>
    </row>
    <row r="4689" spans="1:43" s="4" customFormat="1" ht="15" x14ac:dyDescent="0.25">
      <c r="A4689" s="48"/>
      <c r="B4689" s="49" t="s">
        <v>58</v>
      </c>
      <c r="C4689" s="372" t="s">
        <v>62</v>
      </c>
      <c r="D4689" s="372"/>
      <c r="E4689" s="372"/>
      <c r="F4689" s="51"/>
      <c r="G4689" s="52"/>
      <c r="H4689" s="52"/>
      <c r="I4689" s="52"/>
      <c r="J4689" s="53">
        <v>5.35</v>
      </c>
      <c r="K4689" s="54">
        <v>1.1499999999999999</v>
      </c>
      <c r="L4689" s="53">
        <v>12.31</v>
      </c>
      <c r="M4689" s="54">
        <v>34.96</v>
      </c>
      <c r="N4689" s="64">
        <v>430.36</v>
      </c>
      <c r="AF4689" s="39"/>
      <c r="AG4689" s="47"/>
      <c r="AH4689" s="47"/>
      <c r="AK4689" s="3" t="s">
        <v>62</v>
      </c>
      <c r="AN4689" s="47"/>
      <c r="AO4689" s="47"/>
      <c r="AQ4689" s="47"/>
    </row>
    <row r="4690" spans="1:43" s="4" customFormat="1" ht="15" x14ac:dyDescent="0.25">
      <c r="A4690" s="48"/>
      <c r="B4690" s="49" t="s">
        <v>122</v>
      </c>
      <c r="C4690" s="372" t="s">
        <v>177</v>
      </c>
      <c r="D4690" s="372"/>
      <c r="E4690" s="372"/>
      <c r="F4690" s="51"/>
      <c r="G4690" s="52"/>
      <c r="H4690" s="52"/>
      <c r="I4690" s="52"/>
      <c r="J4690" s="53">
        <v>0.94</v>
      </c>
      <c r="K4690" s="52"/>
      <c r="L4690" s="53">
        <v>1.88</v>
      </c>
      <c r="M4690" s="52"/>
      <c r="N4690" s="58"/>
      <c r="AF4690" s="39"/>
      <c r="AG4690" s="47"/>
      <c r="AH4690" s="47"/>
      <c r="AK4690" s="3" t="s">
        <v>177</v>
      </c>
      <c r="AN4690" s="47"/>
      <c r="AO4690" s="47"/>
      <c r="AQ4690" s="47"/>
    </row>
    <row r="4691" spans="1:43" s="4" customFormat="1" ht="15" x14ac:dyDescent="0.25">
      <c r="A4691" s="56"/>
      <c r="B4691" s="49"/>
      <c r="C4691" s="372" t="s">
        <v>63</v>
      </c>
      <c r="D4691" s="372"/>
      <c r="E4691" s="372"/>
      <c r="F4691" s="51" t="s">
        <v>64</v>
      </c>
      <c r="G4691" s="54">
        <v>0.59</v>
      </c>
      <c r="H4691" s="54">
        <v>1.1499999999999999</v>
      </c>
      <c r="I4691" s="109">
        <v>1.357</v>
      </c>
      <c r="J4691" s="57"/>
      <c r="K4691" s="52"/>
      <c r="L4691" s="57"/>
      <c r="M4691" s="52"/>
      <c r="N4691" s="58"/>
      <c r="AF4691" s="39"/>
      <c r="AG4691" s="47"/>
      <c r="AH4691" s="47"/>
      <c r="AL4691" s="3" t="s">
        <v>63</v>
      </c>
      <c r="AN4691" s="47"/>
      <c r="AO4691" s="47"/>
      <c r="AQ4691" s="47"/>
    </row>
    <row r="4692" spans="1:43" s="4" customFormat="1" ht="15" x14ac:dyDescent="0.25">
      <c r="A4692" s="48"/>
      <c r="B4692" s="49"/>
      <c r="C4692" s="375" t="s">
        <v>65</v>
      </c>
      <c r="D4692" s="375"/>
      <c r="E4692" s="375"/>
      <c r="F4692" s="59"/>
      <c r="G4692" s="60"/>
      <c r="H4692" s="60"/>
      <c r="I4692" s="60"/>
      <c r="J4692" s="61">
        <v>6.29</v>
      </c>
      <c r="K4692" s="60"/>
      <c r="L4692" s="61">
        <v>14.19</v>
      </c>
      <c r="M4692" s="60"/>
      <c r="N4692" s="62"/>
      <c r="AF4692" s="39"/>
      <c r="AG4692" s="47"/>
      <c r="AH4692" s="47"/>
      <c r="AM4692" s="3" t="s">
        <v>65</v>
      </c>
      <c r="AN4692" s="47"/>
      <c r="AO4692" s="47"/>
      <c r="AQ4692" s="47"/>
    </row>
    <row r="4693" spans="1:43" s="4" customFormat="1" ht="15" x14ac:dyDescent="0.25">
      <c r="A4693" s="56"/>
      <c r="B4693" s="49"/>
      <c r="C4693" s="372" t="s">
        <v>66</v>
      </c>
      <c r="D4693" s="372"/>
      <c r="E4693" s="372"/>
      <c r="F4693" s="51"/>
      <c r="G4693" s="52"/>
      <c r="H4693" s="52"/>
      <c r="I4693" s="52"/>
      <c r="J4693" s="57"/>
      <c r="K4693" s="52"/>
      <c r="L4693" s="53">
        <v>12.31</v>
      </c>
      <c r="M4693" s="52"/>
      <c r="N4693" s="64">
        <v>430.36</v>
      </c>
      <c r="AF4693" s="39"/>
      <c r="AG4693" s="47"/>
      <c r="AH4693" s="47"/>
      <c r="AL4693" s="3" t="s">
        <v>66</v>
      </c>
      <c r="AN4693" s="47"/>
      <c r="AO4693" s="47"/>
      <c r="AQ4693" s="47"/>
    </row>
    <row r="4694" spans="1:43" s="4" customFormat="1" ht="23.25" x14ac:dyDescent="0.25">
      <c r="A4694" s="56"/>
      <c r="B4694" s="49" t="s">
        <v>681</v>
      </c>
      <c r="C4694" s="372" t="s">
        <v>682</v>
      </c>
      <c r="D4694" s="372"/>
      <c r="E4694" s="372"/>
      <c r="F4694" s="51" t="s">
        <v>69</v>
      </c>
      <c r="G4694" s="63">
        <v>97</v>
      </c>
      <c r="H4694" s="52"/>
      <c r="I4694" s="63">
        <v>97</v>
      </c>
      <c r="J4694" s="57"/>
      <c r="K4694" s="52"/>
      <c r="L4694" s="53">
        <v>11.94</v>
      </c>
      <c r="M4694" s="52"/>
      <c r="N4694" s="64">
        <v>417.45</v>
      </c>
      <c r="AF4694" s="39"/>
      <c r="AG4694" s="47"/>
      <c r="AH4694" s="47"/>
      <c r="AL4694" s="3" t="s">
        <v>682</v>
      </c>
      <c r="AN4694" s="47"/>
      <c r="AO4694" s="47"/>
      <c r="AQ4694" s="47"/>
    </row>
    <row r="4695" spans="1:43" s="4" customFormat="1" ht="23.25" x14ac:dyDescent="0.25">
      <c r="A4695" s="56"/>
      <c r="B4695" s="49" t="s">
        <v>683</v>
      </c>
      <c r="C4695" s="372" t="s">
        <v>684</v>
      </c>
      <c r="D4695" s="372"/>
      <c r="E4695" s="372"/>
      <c r="F4695" s="51" t="s">
        <v>69</v>
      </c>
      <c r="G4695" s="63">
        <v>51</v>
      </c>
      <c r="H4695" s="52"/>
      <c r="I4695" s="63">
        <v>51</v>
      </c>
      <c r="J4695" s="57"/>
      <c r="K4695" s="52"/>
      <c r="L4695" s="53">
        <v>6.28</v>
      </c>
      <c r="M4695" s="52"/>
      <c r="N4695" s="64">
        <v>219.48</v>
      </c>
      <c r="AF4695" s="39"/>
      <c r="AG4695" s="47"/>
      <c r="AH4695" s="47"/>
      <c r="AL4695" s="3" t="s">
        <v>684</v>
      </c>
      <c r="AN4695" s="47"/>
      <c r="AO4695" s="47"/>
      <c r="AQ4695" s="47"/>
    </row>
    <row r="4696" spans="1:43" s="4" customFormat="1" ht="15" x14ac:dyDescent="0.25">
      <c r="A4696" s="65"/>
      <c r="B4696" s="66"/>
      <c r="C4696" s="374" t="s">
        <v>72</v>
      </c>
      <c r="D4696" s="374"/>
      <c r="E4696" s="374"/>
      <c r="F4696" s="42"/>
      <c r="G4696" s="43"/>
      <c r="H4696" s="43"/>
      <c r="I4696" s="43"/>
      <c r="J4696" s="45"/>
      <c r="K4696" s="43"/>
      <c r="L4696" s="67">
        <v>32.409999999999997</v>
      </c>
      <c r="M4696" s="60"/>
      <c r="N4696" s="46"/>
      <c r="AF4696" s="39"/>
      <c r="AG4696" s="47"/>
      <c r="AH4696" s="47"/>
      <c r="AN4696" s="47" t="s">
        <v>72</v>
      </c>
      <c r="AO4696" s="47"/>
      <c r="AQ4696" s="47"/>
    </row>
    <row r="4697" spans="1:43" s="4" customFormat="1" ht="23.25" x14ac:dyDescent="0.25">
      <c r="A4697" s="40" t="s">
        <v>1438</v>
      </c>
      <c r="B4697" s="41" t="s">
        <v>756</v>
      </c>
      <c r="C4697" s="374" t="s">
        <v>757</v>
      </c>
      <c r="D4697" s="374"/>
      <c r="E4697" s="374"/>
      <c r="F4697" s="42" t="s">
        <v>215</v>
      </c>
      <c r="G4697" s="43">
        <v>-8.0000000000000002E-3</v>
      </c>
      <c r="H4697" s="44">
        <v>1</v>
      </c>
      <c r="I4697" s="116">
        <v>-8.0000000000000002E-3</v>
      </c>
      <c r="J4697" s="67">
        <v>38.590000000000003</v>
      </c>
      <c r="K4697" s="43"/>
      <c r="L4697" s="67">
        <v>-0.31</v>
      </c>
      <c r="M4697" s="43"/>
      <c r="N4697" s="46"/>
      <c r="AF4697" s="39"/>
      <c r="AG4697" s="47"/>
      <c r="AH4697" s="47" t="s">
        <v>757</v>
      </c>
      <c r="AN4697" s="47"/>
      <c r="AO4697" s="47"/>
      <c r="AQ4697" s="47"/>
    </row>
    <row r="4698" spans="1:43" s="4" customFormat="1" ht="15" x14ac:dyDescent="0.25">
      <c r="A4698" s="65"/>
      <c r="B4698" s="66"/>
      <c r="C4698" s="374" t="s">
        <v>72</v>
      </c>
      <c r="D4698" s="374"/>
      <c r="E4698" s="374"/>
      <c r="F4698" s="42"/>
      <c r="G4698" s="43"/>
      <c r="H4698" s="43"/>
      <c r="I4698" s="43"/>
      <c r="J4698" s="45"/>
      <c r="K4698" s="43"/>
      <c r="L4698" s="67">
        <v>-0.31</v>
      </c>
      <c r="M4698" s="60"/>
      <c r="N4698" s="46"/>
      <c r="AF4698" s="39"/>
      <c r="AG4698" s="47"/>
      <c r="AH4698" s="47"/>
      <c r="AN4698" s="47" t="s">
        <v>72</v>
      </c>
      <c r="AO4698" s="47"/>
      <c r="AQ4698" s="47"/>
    </row>
    <row r="4699" spans="1:43" s="4" customFormat="1" ht="15" x14ac:dyDescent="0.25">
      <c r="A4699" s="40" t="s">
        <v>1439</v>
      </c>
      <c r="B4699" s="41" t="s">
        <v>759</v>
      </c>
      <c r="C4699" s="374" t="s">
        <v>760</v>
      </c>
      <c r="D4699" s="374"/>
      <c r="E4699" s="374"/>
      <c r="F4699" s="42" t="s">
        <v>215</v>
      </c>
      <c r="G4699" s="43">
        <v>-6.0000000000000001E-3</v>
      </c>
      <c r="H4699" s="44">
        <v>1</v>
      </c>
      <c r="I4699" s="116">
        <v>-6.0000000000000001E-3</v>
      </c>
      <c r="J4699" s="67">
        <v>143.97999999999999</v>
      </c>
      <c r="K4699" s="43"/>
      <c r="L4699" s="67">
        <v>-0.86</v>
      </c>
      <c r="M4699" s="43"/>
      <c r="N4699" s="46"/>
      <c r="AF4699" s="39"/>
      <c r="AG4699" s="47"/>
      <c r="AH4699" s="47" t="s">
        <v>760</v>
      </c>
      <c r="AN4699" s="47"/>
      <c r="AO4699" s="47"/>
      <c r="AQ4699" s="47"/>
    </row>
    <row r="4700" spans="1:43" s="4" customFormat="1" ht="15" x14ac:dyDescent="0.25">
      <c r="A4700" s="65"/>
      <c r="B4700" s="66"/>
      <c r="C4700" s="374" t="s">
        <v>72</v>
      </c>
      <c r="D4700" s="374"/>
      <c r="E4700" s="374"/>
      <c r="F4700" s="42"/>
      <c r="G4700" s="43"/>
      <c r="H4700" s="43"/>
      <c r="I4700" s="43"/>
      <c r="J4700" s="45"/>
      <c r="K4700" s="43"/>
      <c r="L4700" s="67">
        <v>-0.86</v>
      </c>
      <c r="M4700" s="60"/>
      <c r="N4700" s="46"/>
      <c r="AF4700" s="39"/>
      <c r="AG4700" s="47"/>
      <c r="AH4700" s="47"/>
      <c r="AN4700" s="47" t="s">
        <v>72</v>
      </c>
      <c r="AO4700" s="47"/>
      <c r="AQ4700" s="47"/>
    </row>
    <row r="4701" spans="1:43" s="4" customFormat="1" ht="22.5" x14ac:dyDescent="0.25">
      <c r="A4701" s="40" t="s">
        <v>1440</v>
      </c>
      <c r="B4701" s="41" t="s">
        <v>768</v>
      </c>
      <c r="C4701" s="374" t="s">
        <v>769</v>
      </c>
      <c r="D4701" s="374"/>
      <c r="E4701" s="374"/>
      <c r="F4701" s="42" t="s">
        <v>61</v>
      </c>
      <c r="G4701" s="43">
        <v>2</v>
      </c>
      <c r="H4701" s="44">
        <v>1</v>
      </c>
      <c r="I4701" s="44">
        <v>2</v>
      </c>
      <c r="J4701" s="67">
        <v>282.11</v>
      </c>
      <c r="K4701" s="43"/>
      <c r="L4701" s="67">
        <v>65.989999999999995</v>
      </c>
      <c r="M4701" s="68">
        <v>8.5500000000000007</v>
      </c>
      <c r="N4701" s="122">
        <v>564.22</v>
      </c>
      <c r="AF4701" s="39"/>
      <c r="AG4701" s="47"/>
      <c r="AH4701" s="47" t="s">
        <v>769</v>
      </c>
      <c r="AN4701" s="47"/>
      <c r="AO4701" s="47"/>
      <c r="AQ4701" s="47"/>
    </row>
    <row r="4702" spans="1:43" s="4" customFormat="1" ht="15" x14ac:dyDescent="0.25">
      <c r="A4702" s="65"/>
      <c r="B4702" s="66"/>
      <c r="C4702" s="374" t="s">
        <v>72</v>
      </c>
      <c r="D4702" s="374"/>
      <c r="E4702" s="374"/>
      <c r="F4702" s="42"/>
      <c r="G4702" s="43"/>
      <c r="H4702" s="43"/>
      <c r="I4702" s="43"/>
      <c r="J4702" s="45"/>
      <c r="K4702" s="43"/>
      <c r="L4702" s="67">
        <v>65.989999999999995</v>
      </c>
      <c r="M4702" s="60"/>
      <c r="N4702" s="122">
        <v>564.22</v>
      </c>
      <c r="AF4702" s="39"/>
      <c r="AG4702" s="47"/>
      <c r="AH4702" s="47"/>
      <c r="AN4702" s="47" t="s">
        <v>72</v>
      </c>
      <c r="AO4702" s="47"/>
      <c r="AQ4702" s="47"/>
    </row>
    <row r="4703" spans="1:43" s="4" customFormat="1" ht="15" x14ac:dyDescent="0.25">
      <c r="A4703" s="381" t="s">
        <v>2595</v>
      </c>
      <c r="B4703" s="382"/>
      <c r="C4703" s="382"/>
      <c r="D4703" s="382"/>
      <c r="E4703" s="382"/>
      <c r="F4703" s="382"/>
      <c r="G4703" s="382"/>
      <c r="H4703" s="382"/>
      <c r="I4703" s="382"/>
      <c r="J4703" s="382"/>
      <c r="K4703" s="382"/>
      <c r="L4703" s="382"/>
      <c r="M4703" s="382"/>
      <c r="N4703" s="383"/>
      <c r="AF4703" s="39"/>
      <c r="AG4703" s="47" t="s">
        <v>2595</v>
      </c>
      <c r="AH4703" s="47"/>
      <c r="AN4703" s="47"/>
      <c r="AO4703" s="47"/>
      <c r="AQ4703" s="47"/>
    </row>
    <row r="4704" spans="1:43" s="4" customFormat="1" ht="45.75" x14ac:dyDescent="0.25">
      <c r="A4704" s="40" t="s">
        <v>1441</v>
      </c>
      <c r="B4704" s="41" t="s">
        <v>2510</v>
      </c>
      <c r="C4704" s="374" t="s">
        <v>2511</v>
      </c>
      <c r="D4704" s="374"/>
      <c r="E4704" s="374"/>
      <c r="F4704" s="42" t="s">
        <v>215</v>
      </c>
      <c r="G4704" s="43">
        <v>0.49</v>
      </c>
      <c r="H4704" s="44">
        <v>1</v>
      </c>
      <c r="I4704" s="68">
        <v>0.49</v>
      </c>
      <c r="J4704" s="45"/>
      <c r="K4704" s="43"/>
      <c r="L4704" s="45"/>
      <c r="M4704" s="43"/>
      <c r="N4704" s="46"/>
      <c r="AF4704" s="39"/>
      <c r="AG4704" s="47"/>
      <c r="AH4704" s="47" t="s">
        <v>2511</v>
      </c>
      <c r="AN4704" s="47"/>
      <c r="AO4704" s="47"/>
      <c r="AQ4704" s="47"/>
    </row>
    <row r="4705" spans="1:43" s="4" customFormat="1" ht="15" x14ac:dyDescent="0.25">
      <c r="A4705" s="69"/>
      <c r="B4705" s="50"/>
      <c r="C4705" s="372" t="s">
        <v>2596</v>
      </c>
      <c r="D4705" s="372"/>
      <c r="E4705" s="372"/>
      <c r="F4705" s="372"/>
      <c r="G4705" s="372"/>
      <c r="H4705" s="372"/>
      <c r="I4705" s="372"/>
      <c r="J4705" s="372"/>
      <c r="K4705" s="372"/>
      <c r="L4705" s="372"/>
      <c r="M4705" s="372"/>
      <c r="N4705" s="377"/>
      <c r="AF4705" s="39"/>
      <c r="AG4705" s="47"/>
      <c r="AH4705" s="47"/>
      <c r="AI4705" s="3" t="s">
        <v>2596</v>
      </c>
      <c r="AN4705" s="47"/>
      <c r="AO4705" s="47"/>
      <c r="AQ4705" s="47"/>
    </row>
    <row r="4706" spans="1:43" s="4" customFormat="1" ht="22.5" x14ac:dyDescent="0.25">
      <c r="A4706" s="103"/>
      <c r="B4706" s="49" t="s">
        <v>217</v>
      </c>
      <c r="C4706" s="368" t="s">
        <v>218</v>
      </c>
      <c r="D4706" s="368"/>
      <c r="E4706" s="368"/>
      <c r="F4706" s="368"/>
      <c r="G4706" s="368"/>
      <c r="H4706" s="368"/>
      <c r="I4706" s="368"/>
      <c r="J4706" s="368"/>
      <c r="K4706" s="368"/>
      <c r="L4706" s="368"/>
      <c r="M4706" s="368"/>
      <c r="N4706" s="376"/>
      <c r="AF4706" s="39"/>
      <c r="AG4706" s="47"/>
      <c r="AH4706" s="47"/>
      <c r="AJ4706" s="3" t="s">
        <v>218</v>
      </c>
      <c r="AN4706" s="47"/>
      <c r="AO4706" s="47"/>
      <c r="AQ4706" s="47"/>
    </row>
    <row r="4707" spans="1:43" s="4" customFormat="1" ht="15" x14ac:dyDescent="0.25">
      <c r="A4707" s="48"/>
      <c r="B4707" s="49" t="s">
        <v>58</v>
      </c>
      <c r="C4707" s="372" t="s">
        <v>62</v>
      </c>
      <c r="D4707" s="372"/>
      <c r="E4707" s="372"/>
      <c r="F4707" s="51"/>
      <c r="G4707" s="52"/>
      <c r="H4707" s="52"/>
      <c r="I4707" s="52"/>
      <c r="J4707" s="53">
        <v>59.13</v>
      </c>
      <c r="K4707" s="54">
        <v>1.1499999999999999</v>
      </c>
      <c r="L4707" s="53">
        <v>33.32</v>
      </c>
      <c r="M4707" s="54">
        <v>34.96</v>
      </c>
      <c r="N4707" s="55">
        <v>1164.8699999999999</v>
      </c>
      <c r="AF4707" s="39"/>
      <c r="AG4707" s="47"/>
      <c r="AH4707" s="47"/>
      <c r="AK4707" s="3" t="s">
        <v>62</v>
      </c>
      <c r="AN4707" s="47"/>
      <c r="AO4707" s="47"/>
      <c r="AQ4707" s="47"/>
    </row>
    <row r="4708" spans="1:43" s="4" customFormat="1" ht="15" x14ac:dyDescent="0.25">
      <c r="A4708" s="48"/>
      <c r="B4708" s="49" t="s">
        <v>73</v>
      </c>
      <c r="C4708" s="372" t="s">
        <v>175</v>
      </c>
      <c r="D4708" s="372"/>
      <c r="E4708" s="372"/>
      <c r="F4708" s="51"/>
      <c r="G4708" s="52"/>
      <c r="H4708" s="52"/>
      <c r="I4708" s="52"/>
      <c r="J4708" s="53">
        <v>5.43</v>
      </c>
      <c r="K4708" s="54">
        <v>1.1499999999999999</v>
      </c>
      <c r="L4708" s="53">
        <v>3.06</v>
      </c>
      <c r="M4708" s="52"/>
      <c r="N4708" s="58"/>
      <c r="AF4708" s="39"/>
      <c r="AG4708" s="47"/>
      <c r="AH4708" s="47"/>
      <c r="AK4708" s="3" t="s">
        <v>175</v>
      </c>
      <c r="AN4708" s="47"/>
      <c r="AO4708" s="47"/>
      <c r="AQ4708" s="47"/>
    </row>
    <row r="4709" spans="1:43" s="4" customFormat="1" ht="15" x14ac:dyDescent="0.25">
      <c r="A4709" s="48"/>
      <c r="B4709" s="49" t="s">
        <v>78</v>
      </c>
      <c r="C4709" s="372" t="s">
        <v>176</v>
      </c>
      <c r="D4709" s="372"/>
      <c r="E4709" s="372"/>
      <c r="F4709" s="51"/>
      <c r="G4709" s="52"/>
      <c r="H4709" s="52"/>
      <c r="I4709" s="52"/>
      <c r="J4709" s="53">
        <v>0.76</v>
      </c>
      <c r="K4709" s="54">
        <v>1.1499999999999999</v>
      </c>
      <c r="L4709" s="53">
        <v>0.43</v>
      </c>
      <c r="M4709" s="54">
        <v>34.96</v>
      </c>
      <c r="N4709" s="64">
        <v>15.03</v>
      </c>
      <c r="AF4709" s="39"/>
      <c r="AG4709" s="47"/>
      <c r="AH4709" s="47"/>
      <c r="AK4709" s="3" t="s">
        <v>176</v>
      </c>
      <c r="AN4709" s="47"/>
      <c r="AO4709" s="47"/>
      <c r="AQ4709" s="47"/>
    </row>
    <row r="4710" spans="1:43" s="4" customFormat="1" ht="15" x14ac:dyDescent="0.25">
      <c r="A4710" s="48"/>
      <c r="B4710" s="49" t="s">
        <v>122</v>
      </c>
      <c r="C4710" s="372" t="s">
        <v>177</v>
      </c>
      <c r="D4710" s="372"/>
      <c r="E4710" s="372"/>
      <c r="F4710" s="51"/>
      <c r="G4710" s="52"/>
      <c r="H4710" s="52"/>
      <c r="I4710" s="52"/>
      <c r="J4710" s="53">
        <v>22.69</v>
      </c>
      <c r="K4710" s="52"/>
      <c r="L4710" s="53">
        <v>11.12</v>
      </c>
      <c r="M4710" s="52"/>
      <c r="N4710" s="58"/>
      <c r="AF4710" s="39"/>
      <c r="AG4710" s="47"/>
      <c r="AH4710" s="47"/>
      <c r="AK4710" s="3" t="s">
        <v>177</v>
      </c>
      <c r="AN4710" s="47"/>
      <c r="AO4710" s="47"/>
      <c r="AQ4710" s="47"/>
    </row>
    <row r="4711" spans="1:43" s="4" customFormat="1" ht="15" x14ac:dyDescent="0.25">
      <c r="A4711" s="56"/>
      <c r="B4711" s="49"/>
      <c r="C4711" s="372" t="s">
        <v>63</v>
      </c>
      <c r="D4711" s="372"/>
      <c r="E4711" s="372"/>
      <c r="F4711" s="51" t="s">
        <v>64</v>
      </c>
      <c r="G4711" s="54">
        <v>6.29</v>
      </c>
      <c r="H4711" s="54">
        <v>1.1499999999999999</v>
      </c>
      <c r="I4711" s="117">
        <v>3.5444149999999999</v>
      </c>
      <c r="J4711" s="57"/>
      <c r="K4711" s="52"/>
      <c r="L4711" s="57"/>
      <c r="M4711" s="52"/>
      <c r="N4711" s="58"/>
      <c r="AF4711" s="39"/>
      <c r="AG4711" s="47"/>
      <c r="AH4711" s="47"/>
      <c r="AL4711" s="3" t="s">
        <v>63</v>
      </c>
      <c r="AN4711" s="47"/>
      <c r="AO4711" s="47"/>
      <c r="AQ4711" s="47"/>
    </row>
    <row r="4712" spans="1:43" s="4" customFormat="1" ht="15" x14ac:dyDescent="0.25">
      <c r="A4712" s="56"/>
      <c r="B4712" s="49"/>
      <c r="C4712" s="372" t="s">
        <v>178</v>
      </c>
      <c r="D4712" s="372"/>
      <c r="E4712" s="372"/>
      <c r="F4712" s="51" t="s">
        <v>64</v>
      </c>
      <c r="G4712" s="54">
        <v>0.06</v>
      </c>
      <c r="H4712" s="54">
        <v>1.1499999999999999</v>
      </c>
      <c r="I4712" s="114">
        <v>3.381E-2</v>
      </c>
      <c r="J4712" s="57"/>
      <c r="K4712" s="52"/>
      <c r="L4712" s="57"/>
      <c r="M4712" s="52"/>
      <c r="N4712" s="58"/>
      <c r="AF4712" s="39"/>
      <c r="AG4712" s="47"/>
      <c r="AH4712" s="47"/>
      <c r="AL4712" s="3" t="s">
        <v>178</v>
      </c>
      <c r="AN4712" s="47"/>
      <c r="AO4712" s="47"/>
      <c r="AQ4712" s="47"/>
    </row>
    <row r="4713" spans="1:43" s="4" customFormat="1" ht="15" x14ac:dyDescent="0.25">
      <c r="A4713" s="48"/>
      <c r="B4713" s="49"/>
      <c r="C4713" s="375" t="s">
        <v>65</v>
      </c>
      <c r="D4713" s="375"/>
      <c r="E4713" s="375"/>
      <c r="F4713" s="59"/>
      <c r="G4713" s="60"/>
      <c r="H4713" s="60"/>
      <c r="I4713" s="60"/>
      <c r="J4713" s="61">
        <v>87.25</v>
      </c>
      <c r="K4713" s="60"/>
      <c r="L4713" s="61">
        <v>47.5</v>
      </c>
      <c r="M4713" s="60"/>
      <c r="N4713" s="62"/>
      <c r="AF4713" s="39"/>
      <c r="AG4713" s="47"/>
      <c r="AH4713" s="47"/>
      <c r="AM4713" s="3" t="s">
        <v>65</v>
      </c>
      <c r="AN4713" s="47"/>
      <c r="AO4713" s="47"/>
      <c r="AQ4713" s="47"/>
    </row>
    <row r="4714" spans="1:43" s="4" customFormat="1" ht="15" x14ac:dyDescent="0.25">
      <c r="A4714" s="56"/>
      <c r="B4714" s="49"/>
      <c r="C4714" s="372" t="s">
        <v>66</v>
      </c>
      <c r="D4714" s="372"/>
      <c r="E4714" s="372"/>
      <c r="F4714" s="51"/>
      <c r="G4714" s="52"/>
      <c r="H4714" s="52"/>
      <c r="I4714" s="52"/>
      <c r="J4714" s="57"/>
      <c r="K4714" s="52"/>
      <c r="L4714" s="53">
        <v>33.75</v>
      </c>
      <c r="M4714" s="52"/>
      <c r="N4714" s="55">
        <v>1179.9000000000001</v>
      </c>
      <c r="AF4714" s="39"/>
      <c r="AG4714" s="47"/>
      <c r="AH4714" s="47"/>
      <c r="AL4714" s="3" t="s">
        <v>66</v>
      </c>
      <c r="AN4714" s="47"/>
      <c r="AO4714" s="47"/>
      <c r="AQ4714" s="47"/>
    </row>
    <row r="4715" spans="1:43" s="4" customFormat="1" ht="23.25" x14ac:dyDescent="0.25">
      <c r="A4715" s="56"/>
      <c r="B4715" s="49" t="s">
        <v>681</v>
      </c>
      <c r="C4715" s="372" t="s">
        <v>682</v>
      </c>
      <c r="D4715" s="372"/>
      <c r="E4715" s="372"/>
      <c r="F4715" s="51" t="s">
        <v>69</v>
      </c>
      <c r="G4715" s="63">
        <v>97</v>
      </c>
      <c r="H4715" s="52"/>
      <c r="I4715" s="63">
        <v>97</v>
      </c>
      <c r="J4715" s="57"/>
      <c r="K4715" s="52"/>
      <c r="L4715" s="53">
        <v>32.74</v>
      </c>
      <c r="M4715" s="52"/>
      <c r="N4715" s="55">
        <v>1144.5</v>
      </c>
      <c r="AF4715" s="39"/>
      <c r="AG4715" s="47"/>
      <c r="AH4715" s="47"/>
      <c r="AL4715" s="3" t="s">
        <v>682</v>
      </c>
      <c r="AN4715" s="47"/>
      <c r="AO4715" s="47"/>
      <c r="AQ4715" s="47"/>
    </row>
    <row r="4716" spans="1:43" s="4" customFormat="1" ht="23.25" x14ac:dyDescent="0.25">
      <c r="A4716" s="56"/>
      <c r="B4716" s="49" t="s">
        <v>683</v>
      </c>
      <c r="C4716" s="372" t="s">
        <v>684</v>
      </c>
      <c r="D4716" s="372"/>
      <c r="E4716" s="372"/>
      <c r="F4716" s="51" t="s">
        <v>69</v>
      </c>
      <c r="G4716" s="63">
        <v>51</v>
      </c>
      <c r="H4716" s="52"/>
      <c r="I4716" s="63">
        <v>51</v>
      </c>
      <c r="J4716" s="57"/>
      <c r="K4716" s="52"/>
      <c r="L4716" s="53">
        <v>17.21</v>
      </c>
      <c r="M4716" s="52"/>
      <c r="N4716" s="64">
        <v>601.75</v>
      </c>
      <c r="AF4716" s="39"/>
      <c r="AG4716" s="47"/>
      <c r="AH4716" s="47"/>
      <c r="AL4716" s="3" t="s">
        <v>684</v>
      </c>
      <c r="AN4716" s="47"/>
      <c r="AO4716" s="47"/>
      <c r="AQ4716" s="47"/>
    </row>
    <row r="4717" spans="1:43" s="4" customFormat="1" ht="15" x14ac:dyDescent="0.25">
      <c r="A4717" s="65"/>
      <c r="B4717" s="66"/>
      <c r="C4717" s="374" t="s">
        <v>72</v>
      </c>
      <c r="D4717" s="374"/>
      <c r="E4717" s="374"/>
      <c r="F4717" s="42"/>
      <c r="G4717" s="43"/>
      <c r="H4717" s="43"/>
      <c r="I4717" s="43"/>
      <c r="J4717" s="45"/>
      <c r="K4717" s="43"/>
      <c r="L4717" s="67">
        <v>97.45</v>
      </c>
      <c r="M4717" s="60"/>
      <c r="N4717" s="46"/>
      <c r="AF4717" s="39"/>
      <c r="AG4717" s="47"/>
      <c r="AH4717" s="47"/>
      <c r="AN4717" s="47" t="s">
        <v>72</v>
      </c>
      <c r="AO4717" s="47"/>
      <c r="AQ4717" s="47"/>
    </row>
    <row r="4718" spans="1:43" s="4" customFormat="1" ht="34.5" x14ac:dyDescent="0.25">
      <c r="A4718" s="40" t="s">
        <v>1442</v>
      </c>
      <c r="B4718" s="41" t="s">
        <v>2513</v>
      </c>
      <c r="C4718" s="374" t="s">
        <v>2514</v>
      </c>
      <c r="D4718" s="374"/>
      <c r="E4718" s="374"/>
      <c r="F4718" s="42" t="s">
        <v>231</v>
      </c>
      <c r="G4718" s="43">
        <v>49.98</v>
      </c>
      <c r="H4718" s="44">
        <v>1</v>
      </c>
      <c r="I4718" s="68">
        <v>49.98</v>
      </c>
      <c r="J4718" s="67">
        <v>343.19</v>
      </c>
      <c r="K4718" s="43"/>
      <c r="L4718" s="105">
        <v>2006.16</v>
      </c>
      <c r="M4718" s="68">
        <v>8.5500000000000007</v>
      </c>
      <c r="N4718" s="115">
        <v>17152.64</v>
      </c>
      <c r="AF4718" s="39"/>
      <c r="AG4718" s="47"/>
      <c r="AH4718" s="47" t="s">
        <v>2514</v>
      </c>
      <c r="AN4718" s="47"/>
      <c r="AO4718" s="47"/>
      <c r="AQ4718" s="47"/>
    </row>
    <row r="4719" spans="1:43" s="4" customFormat="1" ht="15" x14ac:dyDescent="0.25">
      <c r="A4719" s="69"/>
      <c r="B4719" s="50"/>
      <c r="C4719" s="372" t="s">
        <v>2597</v>
      </c>
      <c r="D4719" s="372"/>
      <c r="E4719" s="372"/>
      <c r="F4719" s="372"/>
      <c r="G4719" s="372"/>
      <c r="H4719" s="372"/>
      <c r="I4719" s="372"/>
      <c r="J4719" s="372"/>
      <c r="K4719" s="372"/>
      <c r="L4719" s="372"/>
      <c r="M4719" s="372"/>
      <c r="N4719" s="377"/>
      <c r="AF4719" s="39"/>
      <c r="AG4719" s="47"/>
      <c r="AH4719" s="47"/>
      <c r="AI4719" s="3" t="s">
        <v>2597</v>
      </c>
      <c r="AN4719" s="47"/>
      <c r="AO4719" s="47"/>
      <c r="AQ4719" s="47"/>
    </row>
    <row r="4720" spans="1:43" s="4" customFormat="1" ht="15" x14ac:dyDescent="0.25">
      <c r="A4720" s="65"/>
      <c r="B4720" s="66"/>
      <c r="C4720" s="374" t="s">
        <v>72</v>
      </c>
      <c r="D4720" s="374"/>
      <c r="E4720" s="374"/>
      <c r="F4720" s="42"/>
      <c r="G4720" s="43"/>
      <c r="H4720" s="43"/>
      <c r="I4720" s="43"/>
      <c r="J4720" s="45"/>
      <c r="K4720" s="43"/>
      <c r="L4720" s="105">
        <v>2006.16</v>
      </c>
      <c r="M4720" s="60"/>
      <c r="N4720" s="115">
        <v>17152.64</v>
      </c>
      <c r="AF4720" s="39"/>
      <c r="AG4720" s="47"/>
      <c r="AH4720" s="47"/>
      <c r="AN4720" s="47" t="s">
        <v>72</v>
      </c>
      <c r="AO4720" s="47"/>
      <c r="AQ4720" s="47"/>
    </row>
    <row r="4721" spans="1:43" s="4" customFormat="1" ht="23.25" x14ac:dyDescent="0.25">
      <c r="A4721" s="40" t="s">
        <v>1443</v>
      </c>
      <c r="B4721" s="41" t="s">
        <v>702</v>
      </c>
      <c r="C4721" s="374" t="s">
        <v>703</v>
      </c>
      <c r="D4721" s="374"/>
      <c r="E4721" s="374"/>
      <c r="F4721" s="42" t="s">
        <v>215</v>
      </c>
      <c r="G4721" s="43">
        <v>0.45</v>
      </c>
      <c r="H4721" s="44">
        <v>1</v>
      </c>
      <c r="I4721" s="68">
        <v>0.45</v>
      </c>
      <c r="J4721" s="45"/>
      <c r="K4721" s="43"/>
      <c r="L4721" s="45"/>
      <c r="M4721" s="43"/>
      <c r="N4721" s="46"/>
      <c r="AF4721" s="39"/>
      <c r="AG4721" s="47"/>
      <c r="AH4721" s="47" t="s">
        <v>703</v>
      </c>
      <c r="AN4721" s="47"/>
      <c r="AO4721" s="47"/>
      <c r="AQ4721" s="47"/>
    </row>
    <row r="4722" spans="1:43" s="4" customFormat="1" ht="15" x14ac:dyDescent="0.25">
      <c r="A4722" s="69"/>
      <c r="B4722" s="50"/>
      <c r="C4722" s="372" t="s">
        <v>2598</v>
      </c>
      <c r="D4722" s="372"/>
      <c r="E4722" s="372"/>
      <c r="F4722" s="372"/>
      <c r="G4722" s="372"/>
      <c r="H4722" s="372"/>
      <c r="I4722" s="372"/>
      <c r="J4722" s="372"/>
      <c r="K4722" s="372"/>
      <c r="L4722" s="372"/>
      <c r="M4722" s="372"/>
      <c r="N4722" s="377"/>
      <c r="AF4722" s="39"/>
      <c r="AG4722" s="47"/>
      <c r="AH4722" s="47"/>
      <c r="AI4722" s="3" t="s">
        <v>2598</v>
      </c>
      <c r="AN4722" s="47"/>
      <c r="AO4722" s="47"/>
      <c r="AQ4722" s="47"/>
    </row>
    <row r="4723" spans="1:43" s="4" customFormat="1" ht="22.5" x14ac:dyDescent="0.25">
      <c r="A4723" s="103"/>
      <c r="B4723" s="49" t="s">
        <v>217</v>
      </c>
      <c r="C4723" s="368" t="s">
        <v>218</v>
      </c>
      <c r="D4723" s="368"/>
      <c r="E4723" s="368"/>
      <c r="F4723" s="368"/>
      <c r="G4723" s="368"/>
      <c r="H4723" s="368"/>
      <c r="I4723" s="368"/>
      <c r="J4723" s="368"/>
      <c r="K4723" s="368"/>
      <c r="L4723" s="368"/>
      <c r="M4723" s="368"/>
      <c r="N4723" s="376"/>
      <c r="AF4723" s="39"/>
      <c r="AG4723" s="47"/>
      <c r="AH4723" s="47"/>
      <c r="AJ4723" s="3" t="s">
        <v>218</v>
      </c>
      <c r="AN4723" s="47"/>
      <c r="AO4723" s="47"/>
      <c r="AQ4723" s="47"/>
    </row>
    <row r="4724" spans="1:43" s="4" customFormat="1" ht="15" x14ac:dyDescent="0.25">
      <c r="A4724" s="48"/>
      <c r="B4724" s="49" t="s">
        <v>58</v>
      </c>
      <c r="C4724" s="372" t="s">
        <v>62</v>
      </c>
      <c r="D4724" s="372"/>
      <c r="E4724" s="372"/>
      <c r="F4724" s="51"/>
      <c r="G4724" s="52"/>
      <c r="H4724" s="52"/>
      <c r="I4724" s="52"/>
      <c r="J4724" s="53">
        <v>37.17</v>
      </c>
      <c r="K4724" s="54">
        <v>1.1499999999999999</v>
      </c>
      <c r="L4724" s="53">
        <v>19.239999999999998</v>
      </c>
      <c r="M4724" s="54">
        <v>34.96</v>
      </c>
      <c r="N4724" s="64">
        <v>672.63</v>
      </c>
      <c r="AF4724" s="39"/>
      <c r="AG4724" s="47"/>
      <c r="AH4724" s="47"/>
      <c r="AK4724" s="3" t="s">
        <v>62</v>
      </c>
      <c r="AN4724" s="47"/>
      <c r="AO4724" s="47"/>
      <c r="AQ4724" s="47"/>
    </row>
    <row r="4725" spans="1:43" s="4" customFormat="1" ht="15" x14ac:dyDescent="0.25">
      <c r="A4725" s="48"/>
      <c r="B4725" s="49" t="s">
        <v>73</v>
      </c>
      <c r="C4725" s="372" t="s">
        <v>175</v>
      </c>
      <c r="D4725" s="372"/>
      <c r="E4725" s="372"/>
      <c r="F4725" s="51"/>
      <c r="G4725" s="52"/>
      <c r="H4725" s="52"/>
      <c r="I4725" s="52"/>
      <c r="J4725" s="53">
        <v>1.97</v>
      </c>
      <c r="K4725" s="54">
        <v>1.1499999999999999</v>
      </c>
      <c r="L4725" s="53">
        <v>1.02</v>
      </c>
      <c r="M4725" s="52"/>
      <c r="N4725" s="58"/>
      <c r="AF4725" s="39"/>
      <c r="AG4725" s="47"/>
      <c r="AH4725" s="47"/>
      <c r="AK4725" s="3" t="s">
        <v>175</v>
      </c>
      <c r="AN4725" s="47"/>
      <c r="AO4725" s="47"/>
      <c r="AQ4725" s="47"/>
    </row>
    <row r="4726" spans="1:43" s="4" customFormat="1" ht="15" x14ac:dyDescent="0.25">
      <c r="A4726" s="48"/>
      <c r="B4726" s="49" t="s">
        <v>78</v>
      </c>
      <c r="C4726" s="372" t="s">
        <v>176</v>
      </c>
      <c r="D4726" s="372"/>
      <c r="E4726" s="372"/>
      <c r="F4726" s="51"/>
      <c r="G4726" s="52"/>
      <c r="H4726" s="52"/>
      <c r="I4726" s="52"/>
      <c r="J4726" s="53">
        <v>0.35</v>
      </c>
      <c r="K4726" s="54">
        <v>1.1499999999999999</v>
      </c>
      <c r="L4726" s="53">
        <v>0.18</v>
      </c>
      <c r="M4726" s="54">
        <v>34.96</v>
      </c>
      <c r="N4726" s="64">
        <v>6.29</v>
      </c>
      <c r="AF4726" s="39"/>
      <c r="AG4726" s="47"/>
      <c r="AH4726" s="47"/>
      <c r="AK4726" s="3" t="s">
        <v>176</v>
      </c>
      <c r="AN4726" s="47"/>
      <c r="AO4726" s="47"/>
      <c r="AQ4726" s="47"/>
    </row>
    <row r="4727" spans="1:43" s="4" customFormat="1" ht="15" x14ac:dyDescent="0.25">
      <c r="A4727" s="48"/>
      <c r="B4727" s="49" t="s">
        <v>122</v>
      </c>
      <c r="C4727" s="372" t="s">
        <v>177</v>
      </c>
      <c r="D4727" s="372"/>
      <c r="E4727" s="372"/>
      <c r="F4727" s="51"/>
      <c r="G4727" s="52"/>
      <c r="H4727" s="52"/>
      <c r="I4727" s="52"/>
      <c r="J4727" s="53">
        <v>0.74</v>
      </c>
      <c r="K4727" s="52"/>
      <c r="L4727" s="53">
        <v>0.33</v>
      </c>
      <c r="M4727" s="52"/>
      <c r="N4727" s="58"/>
      <c r="AF4727" s="39"/>
      <c r="AG4727" s="47"/>
      <c r="AH4727" s="47"/>
      <c r="AK4727" s="3" t="s">
        <v>177</v>
      </c>
      <c r="AN4727" s="47"/>
      <c r="AO4727" s="47"/>
      <c r="AQ4727" s="47"/>
    </row>
    <row r="4728" spans="1:43" s="4" customFormat="1" ht="15" x14ac:dyDescent="0.25">
      <c r="A4728" s="56"/>
      <c r="B4728" s="49"/>
      <c r="C4728" s="372" t="s">
        <v>63</v>
      </c>
      <c r="D4728" s="372"/>
      <c r="E4728" s="372"/>
      <c r="F4728" s="51" t="s">
        <v>64</v>
      </c>
      <c r="G4728" s="54">
        <v>4.84</v>
      </c>
      <c r="H4728" s="54">
        <v>1.1499999999999999</v>
      </c>
      <c r="I4728" s="70">
        <v>2.5047000000000001</v>
      </c>
      <c r="J4728" s="57"/>
      <c r="K4728" s="52"/>
      <c r="L4728" s="57"/>
      <c r="M4728" s="52"/>
      <c r="N4728" s="58"/>
      <c r="AF4728" s="39"/>
      <c r="AG4728" s="47"/>
      <c r="AH4728" s="47"/>
      <c r="AL4728" s="3" t="s">
        <v>63</v>
      </c>
      <c r="AN4728" s="47"/>
      <c r="AO4728" s="47"/>
      <c r="AQ4728" s="47"/>
    </row>
    <row r="4729" spans="1:43" s="4" customFormat="1" ht="15" x14ac:dyDescent="0.25">
      <c r="A4729" s="56"/>
      <c r="B4729" s="49"/>
      <c r="C4729" s="372" t="s">
        <v>178</v>
      </c>
      <c r="D4729" s="372"/>
      <c r="E4729" s="372"/>
      <c r="F4729" s="51" t="s">
        <v>64</v>
      </c>
      <c r="G4729" s="54">
        <v>0.03</v>
      </c>
      <c r="H4729" s="54">
        <v>1.1499999999999999</v>
      </c>
      <c r="I4729" s="117">
        <v>1.5525000000000001E-2</v>
      </c>
      <c r="J4729" s="57"/>
      <c r="K4729" s="52"/>
      <c r="L4729" s="57"/>
      <c r="M4729" s="52"/>
      <c r="N4729" s="58"/>
      <c r="AF4729" s="39"/>
      <c r="AG4729" s="47"/>
      <c r="AH4729" s="47"/>
      <c r="AL4729" s="3" t="s">
        <v>178</v>
      </c>
      <c r="AN4729" s="47"/>
      <c r="AO4729" s="47"/>
      <c r="AQ4729" s="47"/>
    </row>
    <row r="4730" spans="1:43" s="4" customFormat="1" ht="15" x14ac:dyDescent="0.25">
      <c r="A4730" s="48"/>
      <c r="B4730" s="49"/>
      <c r="C4730" s="375" t="s">
        <v>65</v>
      </c>
      <c r="D4730" s="375"/>
      <c r="E4730" s="375"/>
      <c r="F4730" s="59"/>
      <c r="G4730" s="60"/>
      <c r="H4730" s="60"/>
      <c r="I4730" s="60"/>
      <c r="J4730" s="61">
        <v>39.880000000000003</v>
      </c>
      <c r="K4730" s="60"/>
      <c r="L4730" s="61">
        <v>20.59</v>
      </c>
      <c r="M4730" s="60"/>
      <c r="N4730" s="62"/>
      <c r="AF4730" s="39"/>
      <c r="AG4730" s="47"/>
      <c r="AH4730" s="47"/>
      <c r="AM4730" s="3" t="s">
        <v>65</v>
      </c>
      <c r="AN4730" s="47"/>
      <c r="AO4730" s="47"/>
      <c r="AQ4730" s="47"/>
    </row>
    <row r="4731" spans="1:43" s="4" customFormat="1" ht="15" x14ac:dyDescent="0.25">
      <c r="A4731" s="56"/>
      <c r="B4731" s="49"/>
      <c r="C4731" s="372" t="s">
        <v>66</v>
      </c>
      <c r="D4731" s="372"/>
      <c r="E4731" s="372"/>
      <c r="F4731" s="51"/>
      <c r="G4731" s="52"/>
      <c r="H4731" s="52"/>
      <c r="I4731" s="52"/>
      <c r="J4731" s="57"/>
      <c r="K4731" s="52"/>
      <c r="L4731" s="53">
        <v>19.420000000000002</v>
      </c>
      <c r="M4731" s="52"/>
      <c r="N4731" s="64">
        <v>678.92</v>
      </c>
      <c r="AF4731" s="39"/>
      <c r="AG4731" s="47"/>
      <c r="AH4731" s="47"/>
      <c r="AL4731" s="3" t="s">
        <v>66</v>
      </c>
      <c r="AN4731" s="47"/>
      <c r="AO4731" s="47"/>
      <c r="AQ4731" s="47"/>
    </row>
    <row r="4732" spans="1:43" s="4" customFormat="1" ht="23.25" x14ac:dyDescent="0.25">
      <c r="A4732" s="56"/>
      <c r="B4732" s="49" t="s">
        <v>681</v>
      </c>
      <c r="C4732" s="372" t="s">
        <v>682</v>
      </c>
      <c r="D4732" s="372"/>
      <c r="E4732" s="372"/>
      <c r="F4732" s="51" t="s">
        <v>69</v>
      </c>
      <c r="G4732" s="63">
        <v>97</v>
      </c>
      <c r="H4732" s="52"/>
      <c r="I4732" s="63">
        <v>97</v>
      </c>
      <c r="J4732" s="57"/>
      <c r="K4732" s="52"/>
      <c r="L4732" s="53">
        <v>18.84</v>
      </c>
      <c r="M4732" s="52"/>
      <c r="N4732" s="64">
        <v>658.55</v>
      </c>
      <c r="AF4732" s="39"/>
      <c r="AG4732" s="47"/>
      <c r="AH4732" s="47"/>
      <c r="AL4732" s="3" t="s">
        <v>682</v>
      </c>
      <c r="AN4732" s="47"/>
      <c r="AO4732" s="47"/>
      <c r="AQ4732" s="47"/>
    </row>
    <row r="4733" spans="1:43" s="4" customFormat="1" ht="23.25" x14ac:dyDescent="0.25">
      <c r="A4733" s="56"/>
      <c r="B4733" s="49" t="s">
        <v>683</v>
      </c>
      <c r="C4733" s="372" t="s">
        <v>684</v>
      </c>
      <c r="D4733" s="372"/>
      <c r="E4733" s="372"/>
      <c r="F4733" s="51" t="s">
        <v>69</v>
      </c>
      <c r="G4733" s="63">
        <v>51</v>
      </c>
      <c r="H4733" s="52"/>
      <c r="I4733" s="63">
        <v>51</v>
      </c>
      <c r="J4733" s="57"/>
      <c r="K4733" s="52"/>
      <c r="L4733" s="53">
        <v>9.9</v>
      </c>
      <c r="M4733" s="52"/>
      <c r="N4733" s="64">
        <v>346.25</v>
      </c>
      <c r="AF4733" s="39"/>
      <c r="AG4733" s="47"/>
      <c r="AH4733" s="47"/>
      <c r="AL4733" s="3" t="s">
        <v>684</v>
      </c>
      <c r="AN4733" s="47"/>
      <c r="AO4733" s="47"/>
      <c r="AQ4733" s="47"/>
    </row>
    <row r="4734" spans="1:43" s="4" customFormat="1" ht="15" x14ac:dyDescent="0.25">
      <c r="A4734" s="65"/>
      <c r="B4734" s="66"/>
      <c r="C4734" s="374" t="s">
        <v>72</v>
      </c>
      <c r="D4734" s="374"/>
      <c r="E4734" s="374"/>
      <c r="F4734" s="42"/>
      <c r="G4734" s="43"/>
      <c r="H4734" s="43"/>
      <c r="I4734" s="43"/>
      <c r="J4734" s="45"/>
      <c r="K4734" s="43"/>
      <c r="L4734" s="67">
        <v>49.33</v>
      </c>
      <c r="M4734" s="60"/>
      <c r="N4734" s="46"/>
      <c r="AF4734" s="39"/>
      <c r="AG4734" s="47"/>
      <c r="AH4734" s="47"/>
      <c r="AN4734" s="47" t="s">
        <v>72</v>
      </c>
      <c r="AO4734" s="47"/>
      <c r="AQ4734" s="47"/>
    </row>
    <row r="4735" spans="1:43" s="4" customFormat="1" ht="45.75" x14ac:dyDescent="0.25">
      <c r="A4735" s="40" t="s">
        <v>1444</v>
      </c>
      <c r="B4735" s="41" t="s">
        <v>706</v>
      </c>
      <c r="C4735" s="374" t="s">
        <v>998</v>
      </c>
      <c r="D4735" s="374"/>
      <c r="E4735" s="374"/>
      <c r="F4735" s="42" t="s">
        <v>215</v>
      </c>
      <c r="G4735" s="43">
        <v>0.04</v>
      </c>
      <c r="H4735" s="44">
        <v>1</v>
      </c>
      <c r="I4735" s="68">
        <v>0.04</v>
      </c>
      <c r="J4735" s="45"/>
      <c r="K4735" s="43"/>
      <c r="L4735" s="45"/>
      <c r="M4735" s="43"/>
      <c r="N4735" s="46"/>
      <c r="AF4735" s="39"/>
      <c r="AG4735" s="47"/>
      <c r="AH4735" s="47" t="s">
        <v>998</v>
      </c>
      <c r="AN4735" s="47"/>
      <c r="AO4735" s="47"/>
      <c r="AQ4735" s="47"/>
    </row>
    <row r="4736" spans="1:43" s="4" customFormat="1" ht="15" x14ac:dyDescent="0.25">
      <c r="A4736" s="69"/>
      <c r="B4736" s="50"/>
      <c r="C4736" s="372" t="s">
        <v>675</v>
      </c>
      <c r="D4736" s="372"/>
      <c r="E4736" s="372"/>
      <c r="F4736" s="372"/>
      <c r="G4736" s="372"/>
      <c r="H4736" s="372"/>
      <c r="I4736" s="372"/>
      <c r="J4736" s="372"/>
      <c r="K4736" s="372"/>
      <c r="L4736" s="372"/>
      <c r="M4736" s="372"/>
      <c r="N4736" s="377"/>
      <c r="AF4736" s="39"/>
      <c r="AG4736" s="47"/>
      <c r="AH4736" s="47"/>
      <c r="AI4736" s="3" t="s">
        <v>675</v>
      </c>
      <c r="AN4736" s="47"/>
      <c r="AO4736" s="47"/>
      <c r="AQ4736" s="47"/>
    </row>
    <row r="4737" spans="1:43" s="4" customFormat="1" ht="22.5" x14ac:dyDescent="0.25">
      <c r="A4737" s="103"/>
      <c r="B4737" s="49" t="s">
        <v>217</v>
      </c>
      <c r="C4737" s="368" t="s">
        <v>218</v>
      </c>
      <c r="D4737" s="368"/>
      <c r="E4737" s="368"/>
      <c r="F4737" s="368"/>
      <c r="G4737" s="368"/>
      <c r="H4737" s="368"/>
      <c r="I4737" s="368"/>
      <c r="J4737" s="368"/>
      <c r="K4737" s="368"/>
      <c r="L4737" s="368"/>
      <c r="M4737" s="368"/>
      <c r="N4737" s="376"/>
      <c r="AF4737" s="39"/>
      <c r="AG4737" s="47"/>
      <c r="AH4737" s="47"/>
      <c r="AJ4737" s="3" t="s">
        <v>218</v>
      </c>
      <c r="AN4737" s="47"/>
      <c r="AO4737" s="47"/>
      <c r="AQ4737" s="47"/>
    </row>
    <row r="4738" spans="1:43" s="4" customFormat="1" ht="15" x14ac:dyDescent="0.25">
      <c r="A4738" s="48"/>
      <c r="B4738" s="49" t="s">
        <v>58</v>
      </c>
      <c r="C4738" s="372" t="s">
        <v>62</v>
      </c>
      <c r="D4738" s="372"/>
      <c r="E4738" s="372"/>
      <c r="F4738" s="51"/>
      <c r="G4738" s="52"/>
      <c r="H4738" s="52"/>
      <c r="I4738" s="52"/>
      <c r="J4738" s="53">
        <v>139.54</v>
      </c>
      <c r="K4738" s="54">
        <v>1.1499999999999999</v>
      </c>
      <c r="L4738" s="53">
        <v>6.42</v>
      </c>
      <c r="M4738" s="54">
        <v>34.96</v>
      </c>
      <c r="N4738" s="64">
        <v>224.44</v>
      </c>
      <c r="AF4738" s="39"/>
      <c r="AG4738" s="47"/>
      <c r="AH4738" s="47"/>
      <c r="AK4738" s="3" t="s">
        <v>62</v>
      </c>
      <c r="AN4738" s="47"/>
      <c r="AO4738" s="47"/>
      <c r="AQ4738" s="47"/>
    </row>
    <row r="4739" spans="1:43" s="4" customFormat="1" ht="15" x14ac:dyDescent="0.25">
      <c r="A4739" s="48"/>
      <c r="B4739" s="49" t="s">
        <v>122</v>
      </c>
      <c r="C4739" s="372" t="s">
        <v>177</v>
      </c>
      <c r="D4739" s="372"/>
      <c r="E4739" s="372"/>
      <c r="F4739" s="51"/>
      <c r="G4739" s="52"/>
      <c r="H4739" s="52"/>
      <c r="I4739" s="52"/>
      <c r="J4739" s="53">
        <v>16.79</v>
      </c>
      <c r="K4739" s="52"/>
      <c r="L4739" s="53">
        <v>0.67</v>
      </c>
      <c r="M4739" s="52"/>
      <c r="N4739" s="58"/>
      <c r="AF4739" s="39"/>
      <c r="AG4739" s="47"/>
      <c r="AH4739" s="47"/>
      <c r="AK4739" s="3" t="s">
        <v>177</v>
      </c>
      <c r="AN4739" s="47"/>
      <c r="AO4739" s="47"/>
      <c r="AQ4739" s="47"/>
    </row>
    <row r="4740" spans="1:43" s="4" customFormat="1" ht="15" x14ac:dyDescent="0.25">
      <c r="A4740" s="56"/>
      <c r="B4740" s="49"/>
      <c r="C4740" s="372" t="s">
        <v>63</v>
      </c>
      <c r="D4740" s="372"/>
      <c r="E4740" s="372"/>
      <c r="F4740" s="51" t="s">
        <v>64</v>
      </c>
      <c r="G4740" s="104">
        <v>15.2</v>
      </c>
      <c r="H4740" s="54">
        <v>1.1499999999999999</v>
      </c>
      <c r="I4740" s="70">
        <v>0.69920000000000004</v>
      </c>
      <c r="J4740" s="57"/>
      <c r="K4740" s="52"/>
      <c r="L4740" s="57"/>
      <c r="M4740" s="52"/>
      <c r="N4740" s="58"/>
      <c r="AF4740" s="39"/>
      <c r="AG4740" s="47"/>
      <c r="AH4740" s="47"/>
      <c r="AL4740" s="3" t="s">
        <v>63</v>
      </c>
      <c r="AN4740" s="47"/>
      <c r="AO4740" s="47"/>
      <c r="AQ4740" s="47"/>
    </row>
    <row r="4741" spans="1:43" s="4" customFormat="1" ht="15" x14ac:dyDescent="0.25">
      <c r="A4741" s="48"/>
      <c r="B4741" s="49"/>
      <c r="C4741" s="375" t="s">
        <v>65</v>
      </c>
      <c r="D4741" s="375"/>
      <c r="E4741" s="375"/>
      <c r="F4741" s="59"/>
      <c r="G4741" s="60"/>
      <c r="H4741" s="60"/>
      <c r="I4741" s="60"/>
      <c r="J4741" s="61">
        <v>156.33000000000001</v>
      </c>
      <c r="K4741" s="60"/>
      <c r="L4741" s="61">
        <v>7.09</v>
      </c>
      <c r="M4741" s="60"/>
      <c r="N4741" s="62"/>
      <c r="AF4741" s="39"/>
      <c r="AG4741" s="47"/>
      <c r="AH4741" s="47"/>
      <c r="AM4741" s="3" t="s">
        <v>65</v>
      </c>
      <c r="AN4741" s="47"/>
      <c r="AO4741" s="47"/>
      <c r="AQ4741" s="47"/>
    </row>
    <row r="4742" spans="1:43" s="4" customFormat="1" ht="15" x14ac:dyDescent="0.25">
      <c r="A4742" s="56"/>
      <c r="B4742" s="49"/>
      <c r="C4742" s="372" t="s">
        <v>66</v>
      </c>
      <c r="D4742" s="372"/>
      <c r="E4742" s="372"/>
      <c r="F4742" s="51"/>
      <c r="G4742" s="52"/>
      <c r="H4742" s="52"/>
      <c r="I4742" s="52"/>
      <c r="J4742" s="57"/>
      <c r="K4742" s="52"/>
      <c r="L4742" s="53">
        <v>6.42</v>
      </c>
      <c r="M4742" s="52"/>
      <c r="N4742" s="64">
        <v>224.44</v>
      </c>
      <c r="AF4742" s="39"/>
      <c r="AG4742" s="47"/>
      <c r="AH4742" s="47"/>
      <c r="AL4742" s="3" t="s">
        <v>66</v>
      </c>
      <c r="AN4742" s="47"/>
      <c r="AO4742" s="47"/>
      <c r="AQ4742" s="47"/>
    </row>
    <row r="4743" spans="1:43" s="4" customFormat="1" ht="23.25" x14ac:dyDescent="0.25">
      <c r="A4743" s="56"/>
      <c r="B4743" s="49" t="s">
        <v>681</v>
      </c>
      <c r="C4743" s="372" t="s">
        <v>682</v>
      </c>
      <c r="D4743" s="372"/>
      <c r="E4743" s="372"/>
      <c r="F4743" s="51" t="s">
        <v>69</v>
      </c>
      <c r="G4743" s="63">
        <v>97</v>
      </c>
      <c r="H4743" s="52"/>
      <c r="I4743" s="63">
        <v>97</v>
      </c>
      <c r="J4743" s="57"/>
      <c r="K4743" s="52"/>
      <c r="L4743" s="53">
        <v>6.23</v>
      </c>
      <c r="M4743" s="52"/>
      <c r="N4743" s="64">
        <v>217.71</v>
      </c>
      <c r="AF4743" s="39"/>
      <c r="AG4743" s="47"/>
      <c r="AH4743" s="47"/>
      <c r="AL4743" s="3" t="s">
        <v>682</v>
      </c>
      <c r="AN4743" s="47"/>
      <c r="AO4743" s="47"/>
      <c r="AQ4743" s="47"/>
    </row>
    <row r="4744" spans="1:43" s="4" customFormat="1" ht="23.25" x14ac:dyDescent="0.25">
      <c r="A4744" s="56"/>
      <c r="B4744" s="49" t="s">
        <v>683</v>
      </c>
      <c r="C4744" s="372" t="s">
        <v>684</v>
      </c>
      <c r="D4744" s="372"/>
      <c r="E4744" s="372"/>
      <c r="F4744" s="51" t="s">
        <v>69</v>
      </c>
      <c r="G4744" s="63">
        <v>51</v>
      </c>
      <c r="H4744" s="52"/>
      <c r="I4744" s="63">
        <v>51</v>
      </c>
      <c r="J4744" s="57"/>
      <c r="K4744" s="52"/>
      <c r="L4744" s="53">
        <v>3.27</v>
      </c>
      <c r="M4744" s="52"/>
      <c r="N4744" s="64">
        <v>114.46</v>
      </c>
      <c r="AF4744" s="39"/>
      <c r="AG4744" s="47"/>
      <c r="AH4744" s="47"/>
      <c r="AL4744" s="3" t="s">
        <v>684</v>
      </c>
      <c r="AN4744" s="47"/>
      <c r="AO4744" s="47"/>
      <c r="AQ4744" s="47"/>
    </row>
    <row r="4745" spans="1:43" s="4" customFormat="1" ht="15" x14ac:dyDescent="0.25">
      <c r="A4745" s="65"/>
      <c r="B4745" s="66"/>
      <c r="C4745" s="374" t="s">
        <v>72</v>
      </c>
      <c r="D4745" s="374"/>
      <c r="E4745" s="374"/>
      <c r="F4745" s="42"/>
      <c r="G4745" s="43"/>
      <c r="H4745" s="43"/>
      <c r="I4745" s="43"/>
      <c r="J4745" s="45"/>
      <c r="K4745" s="43"/>
      <c r="L4745" s="67">
        <v>16.59</v>
      </c>
      <c r="M4745" s="60"/>
      <c r="N4745" s="46"/>
      <c r="AF4745" s="39"/>
      <c r="AG4745" s="47"/>
      <c r="AH4745" s="47"/>
      <c r="AN4745" s="47" t="s">
        <v>72</v>
      </c>
      <c r="AO4745" s="47"/>
      <c r="AQ4745" s="47"/>
    </row>
    <row r="4746" spans="1:43" s="4" customFormat="1" ht="34.5" x14ac:dyDescent="0.25">
      <c r="A4746" s="40" t="s">
        <v>1446</v>
      </c>
      <c r="B4746" s="41" t="s">
        <v>1941</v>
      </c>
      <c r="C4746" s="374" t="s">
        <v>1942</v>
      </c>
      <c r="D4746" s="374"/>
      <c r="E4746" s="374"/>
      <c r="F4746" s="42" t="s">
        <v>231</v>
      </c>
      <c r="G4746" s="43">
        <v>49.98</v>
      </c>
      <c r="H4746" s="44">
        <v>1</v>
      </c>
      <c r="I4746" s="68">
        <v>49.98</v>
      </c>
      <c r="J4746" s="67">
        <v>25.57</v>
      </c>
      <c r="K4746" s="43"/>
      <c r="L4746" s="105">
        <v>1277.99</v>
      </c>
      <c r="M4746" s="43"/>
      <c r="N4746" s="46"/>
      <c r="AF4746" s="39"/>
      <c r="AG4746" s="47"/>
      <c r="AH4746" s="47" t="s">
        <v>1942</v>
      </c>
      <c r="AN4746" s="47"/>
      <c r="AO4746" s="47"/>
      <c r="AQ4746" s="47"/>
    </row>
    <row r="4747" spans="1:43" s="4" customFormat="1" ht="15" x14ac:dyDescent="0.25">
      <c r="A4747" s="69"/>
      <c r="B4747" s="50"/>
      <c r="C4747" s="372" t="s">
        <v>2597</v>
      </c>
      <c r="D4747" s="372"/>
      <c r="E4747" s="372"/>
      <c r="F4747" s="372"/>
      <c r="G4747" s="372"/>
      <c r="H4747" s="372"/>
      <c r="I4747" s="372"/>
      <c r="J4747" s="372"/>
      <c r="K4747" s="372"/>
      <c r="L4747" s="372"/>
      <c r="M4747" s="372"/>
      <c r="N4747" s="377"/>
      <c r="AF4747" s="39"/>
      <c r="AG4747" s="47"/>
      <c r="AH4747" s="47"/>
      <c r="AI4747" s="3" t="s">
        <v>2597</v>
      </c>
      <c r="AN4747" s="47"/>
      <c r="AO4747" s="47"/>
      <c r="AQ4747" s="47"/>
    </row>
    <row r="4748" spans="1:43" s="4" customFormat="1" ht="15" x14ac:dyDescent="0.25">
      <c r="A4748" s="65"/>
      <c r="B4748" s="66"/>
      <c r="C4748" s="374" t="s">
        <v>72</v>
      </c>
      <c r="D4748" s="374"/>
      <c r="E4748" s="374"/>
      <c r="F4748" s="42"/>
      <c r="G4748" s="43"/>
      <c r="H4748" s="43"/>
      <c r="I4748" s="43"/>
      <c r="J4748" s="45"/>
      <c r="K4748" s="43"/>
      <c r="L4748" s="105">
        <v>1277.99</v>
      </c>
      <c r="M4748" s="60"/>
      <c r="N4748" s="46"/>
      <c r="AF4748" s="39"/>
      <c r="AG4748" s="47"/>
      <c r="AH4748" s="47"/>
      <c r="AN4748" s="47" t="s">
        <v>72</v>
      </c>
      <c r="AO4748" s="47"/>
      <c r="AQ4748" s="47"/>
    </row>
    <row r="4749" spans="1:43" s="4" customFormat="1" ht="45.75" x14ac:dyDescent="0.25">
      <c r="A4749" s="40" t="s">
        <v>1447</v>
      </c>
      <c r="B4749" s="41" t="s">
        <v>745</v>
      </c>
      <c r="C4749" s="374" t="s">
        <v>2518</v>
      </c>
      <c r="D4749" s="374"/>
      <c r="E4749" s="374"/>
      <c r="F4749" s="42" t="s">
        <v>318</v>
      </c>
      <c r="G4749" s="43">
        <v>0.48</v>
      </c>
      <c r="H4749" s="44">
        <v>1</v>
      </c>
      <c r="I4749" s="68">
        <v>0.48</v>
      </c>
      <c r="J4749" s="45"/>
      <c r="K4749" s="43"/>
      <c r="L4749" s="45"/>
      <c r="M4749" s="43"/>
      <c r="N4749" s="46"/>
      <c r="AF4749" s="39"/>
      <c r="AG4749" s="47"/>
      <c r="AH4749" s="47" t="s">
        <v>2518</v>
      </c>
      <c r="AN4749" s="47"/>
      <c r="AO4749" s="47"/>
      <c r="AQ4749" s="47"/>
    </row>
    <row r="4750" spans="1:43" s="4" customFormat="1" ht="15" x14ac:dyDescent="0.25">
      <c r="A4750" s="69"/>
      <c r="B4750" s="50"/>
      <c r="C4750" s="372" t="s">
        <v>2555</v>
      </c>
      <c r="D4750" s="372"/>
      <c r="E4750" s="372"/>
      <c r="F4750" s="372"/>
      <c r="G4750" s="372"/>
      <c r="H4750" s="372"/>
      <c r="I4750" s="372"/>
      <c r="J4750" s="372"/>
      <c r="K4750" s="372"/>
      <c r="L4750" s="372"/>
      <c r="M4750" s="372"/>
      <c r="N4750" s="377"/>
      <c r="AF4750" s="39"/>
      <c r="AG4750" s="47"/>
      <c r="AH4750" s="47"/>
      <c r="AI4750" s="3" t="s">
        <v>2555</v>
      </c>
      <c r="AN4750" s="47"/>
      <c r="AO4750" s="47"/>
      <c r="AQ4750" s="47"/>
    </row>
    <row r="4751" spans="1:43" s="4" customFormat="1" ht="22.5" x14ac:dyDescent="0.25">
      <c r="A4751" s="103"/>
      <c r="B4751" s="49" t="s">
        <v>217</v>
      </c>
      <c r="C4751" s="368" t="s">
        <v>218</v>
      </c>
      <c r="D4751" s="368"/>
      <c r="E4751" s="368"/>
      <c r="F4751" s="368"/>
      <c r="G4751" s="368"/>
      <c r="H4751" s="368"/>
      <c r="I4751" s="368"/>
      <c r="J4751" s="368"/>
      <c r="K4751" s="368"/>
      <c r="L4751" s="368"/>
      <c r="M4751" s="368"/>
      <c r="N4751" s="376"/>
      <c r="AF4751" s="39"/>
      <c r="AG4751" s="47"/>
      <c r="AH4751" s="47"/>
      <c r="AJ4751" s="3" t="s">
        <v>218</v>
      </c>
      <c r="AN4751" s="47"/>
      <c r="AO4751" s="47"/>
      <c r="AQ4751" s="47"/>
    </row>
    <row r="4752" spans="1:43" s="4" customFormat="1" ht="15" x14ac:dyDescent="0.25">
      <c r="A4752" s="48"/>
      <c r="B4752" s="49" t="s">
        <v>58</v>
      </c>
      <c r="C4752" s="372" t="s">
        <v>62</v>
      </c>
      <c r="D4752" s="372"/>
      <c r="E4752" s="372"/>
      <c r="F4752" s="51"/>
      <c r="G4752" s="52"/>
      <c r="H4752" s="52"/>
      <c r="I4752" s="52"/>
      <c r="J4752" s="53">
        <v>1.19</v>
      </c>
      <c r="K4752" s="54">
        <v>1.1499999999999999</v>
      </c>
      <c r="L4752" s="53">
        <v>0.66</v>
      </c>
      <c r="M4752" s="54">
        <v>34.96</v>
      </c>
      <c r="N4752" s="64">
        <v>23.07</v>
      </c>
      <c r="AF4752" s="39"/>
      <c r="AG4752" s="47"/>
      <c r="AH4752" s="47"/>
      <c r="AK4752" s="3" t="s">
        <v>62</v>
      </c>
      <c r="AN4752" s="47"/>
      <c r="AO4752" s="47"/>
      <c r="AQ4752" s="47"/>
    </row>
    <row r="4753" spans="1:43" s="4" customFormat="1" ht="15" x14ac:dyDescent="0.25">
      <c r="A4753" s="48"/>
      <c r="B4753" s="49" t="s">
        <v>73</v>
      </c>
      <c r="C4753" s="372" t="s">
        <v>175</v>
      </c>
      <c r="D4753" s="372"/>
      <c r="E4753" s="372"/>
      <c r="F4753" s="51"/>
      <c r="G4753" s="52"/>
      <c r="H4753" s="52"/>
      <c r="I4753" s="52"/>
      <c r="J4753" s="53">
        <v>0.08</v>
      </c>
      <c r="K4753" s="54">
        <v>1.1499999999999999</v>
      </c>
      <c r="L4753" s="53">
        <v>0.04</v>
      </c>
      <c r="M4753" s="52"/>
      <c r="N4753" s="58"/>
      <c r="AF4753" s="39"/>
      <c r="AG4753" s="47"/>
      <c r="AH4753" s="47"/>
      <c r="AK4753" s="3" t="s">
        <v>175</v>
      </c>
      <c r="AN4753" s="47"/>
      <c r="AO4753" s="47"/>
      <c r="AQ4753" s="47"/>
    </row>
    <row r="4754" spans="1:43" s="4" customFormat="1" ht="15" x14ac:dyDescent="0.25">
      <c r="A4754" s="48"/>
      <c r="B4754" s="49" t="s">
        <v>122</v>
      </c>
      <c r="C4754" s="372" t="s">
        <v>177</v>
      </c>
      <c r="D4754" s="372"/>
      <c r="E4754" s="372"/>
      <c r="F4754" s="51"/>
      <c r="G4754" s="52"/>
      <c r="H4754" s="52"/>
      <c r="I4754" s="52"/>
      <c r="J4754" s="53">
        <v>6.31</v>
      </c>
      <c r="K4754" s="52"/>
      <c r="L4754" s="53">
        <v>3.03</v>
      </c>
      <c r="M4754" s="52"/>
      <c r="N4754" s="58"/>
      <c r="AF4754" s="39"/>
      <c r="AG4754" s="47"/>
      <c r="AH4754" s="47"/>
      <c r="AK4754" s="3" t="s">
        <v>177</v>
      </c>
      <c r="AN4754" s="47"/>
      <c r="AO4754" s="47"/>
      <c r="AQ4754" s="47"/>
    </row>
    <row r="4755" spans="1:43" s="4" customFormat="1" ht="15" x14ac:dyDescent="0.25">
      <c r="A4755" s="56"/>
      <c r="B4755" s="49"/>
      <c r="C4755" s="372" t="s">
        <v>63</v>
      </c>
      <c r="D4755" s="372"/>
      <c r="E4755" s="372"/>
      <c r="F4755" s="51" t="s">
        <v>64</v>
      </c>
      <c r="G4755" s="54">
        <v>0.13</v>
      </c>
      <c r="H4755" s="54">
        <v>1.1499999999999999</v>
      </c>
      <c r="I4755" s="114">
        <v>7.1760000000000004E-2</v>
      </c>
      <c r="J4755" s="57"/>
      <c r="K4755" s="52"/>
      <c r="L4755" s="57"/>
      <c r="M4755" s="52"/>
      <c r="N4755" s="58"/>
      <c r="AF4755" s="39"/>
      <c r="AG4755" s="47"/>
      <c r="AH4755" s="47"/>
      <c r="AL4755" s="3" t="s">
        <v>63</v>
      </c>
      <c r="AN4755" s="47"/>
      <c r="AO4755" s="47"/>
      <c r="AQ4755" s="47"/>
    </row>
    <row r="4756" spans="1:43" s="4" customFormat="1" ht="15" x14ac:dyDescent="0.25">
      <c r="A4756" s="48"/>
      <c r="B4756" s="49"/>
      <c r="C4756" s="375" t="s">
        <v>65</v>
      </c>
      <c r="D4756" s="375"/>
      <c r="E4756" s="375"/>
      <c r="F4756" s="59"/>
      <c r="G4756" s="60"/>
      <c r="H4756" s="60"/>
      <c r="I4756" s="60"/>
      <c r="J4756" s="61">
        <v>7.58</v>
      </c>
      <c r="K4756" s="60"/>
      <c r="L4756" s="61">
        <v>3.73</v>
      </c>
      <c r="M4756" s="60"/>
      <c r="N4756" s="62"/>
      <c r="AF4756" s="39"/>
      <c r="AG4756" s="47"/>
      <c r="AH4756" s="47"/>
      <c r="AM4756" s="3" t="s">
        <v>65</v>
      </c>
      <c r="AN4756" s="47"/>
      <c r="AO4756" s="47"/>
      <c r="AQ4756" s="47"/>
    </row>
    <row r="4757" spans="1:43" s="4" customFormat="1" ht="15" x14ac:dyDescent="0.25">
      <c r="A4757" s="56"/>
      <c r="B4757" s="49"/>
      <c r="C4757" s="372" t="s">
        <v>66</v>
      </c>
      <c r="D4757" s="372"/>
      <c r="E4757" s="372"/>
      <c r="F4757" s="51"/>
      <c r="G4757" s="52"/>
      <c r="H4757" s="52"/>
      <c r="I4757" s="52"/>
      <c r="J4757" s="57"/>
      <c r="K4757" s="52"/>
      <c r="L4757" s="53">
        <v>0.66</v>
      </c>
      <c r="M4757" s="52"/>
      <c r="N4757" s="64">
        <v>23.07</v>
      </c>
      <c r="AF4757" s="39"/>
      <c r="AG4757" s="47"/>
      <c r="AH4757" s="47"/>
      <c r="AL4757" s="3" t="s">
        <v>66</v>
      </c>
      <c r="AN4757" s="47"/>
      <c r="AO4757" s="47"/>
      <c r="AQ4757" s="47"/>
    </row>
    <row r="4758" spans="1:43" s="4" customFormat="1" ht="23.25" x14ac:dyDescent="0.25">
      <c r="A4758" s="56"/>
      <c r="B4758" s="49" t="s">
        <v>681</v>
      </c>
      <c r="C4758" s="372" t="s">
        <v>682</v>
      </c>
      <c r="D4758" s="372"/>
      <c r="E4758" s="372"/>
      <c r="F4758" s="51" t="s">
        <v>69</v>
      </c>
      <c r="G4758" s="63">
        <v>97</v>
      </c>
      <c r="H4758" s="52"/>
      <c r="I4758" s="63">
        <v>97</v>
      </c>
      <c r="J4758" s="57"/>
      <c r="K4758" s="52"/>
      <c r="L4758" s="53">
        <v>0.64</v>
      </c>
      <c r="M4758" s="52"/>
      <c r="N4758" s="64">
        <v>22.38</v>
      </c>
      <c r="AF4758" s="39"/>
      <c r="AG4758" s="47"/>
      <c r="AH4758" s="47"/>
      <c r="AL4758" s="3" t="s">
        <v>682</v>
      </c>
      <c r="AN4758" s="47"/>
      <c r="AO4758" s="47"/>
      <c r="AQ4758" s="47"/>
    </row>
    <row r="4759" spans="1:43" s="4" customFormat="1" ht="23.25" x14ac:dyDescent="0.25">
      <c r="A4759" s="56"/>
      <c r="B4759" s="49" t="s">
        <v>683</v>
      </c>
      <c r="C4759" s="372" t="s">
        <v>684</v>
      </c>
      <c r="D4759" s="372"/>
      <c r="E4759" s="372"/>
      <c r="F4759" s="51" t="s">
        <v>69</v>
      </c>
      <c r="G4759" s="63">
        <v>51</v>
      </c>
      <c r="H4759" s="52"/>
      <c r="I4759" s="63">
        <v>51</v>
      </c>
      <c r="J4759" s="57"/>
      <c r="K4759" s="52"/>
      <c r="L4759" s="53">
        <v>0.34</v>
      </c>
      <c r="M4759" s="52"/>
      <c r="N4759" s="64">
        <v>11.77</v>
      </c>
      <c r="AF4759" s="39"/>
      <c r="AG4759" s="47"/>
      <c r="AH4759" s="47"/>
      <c r="AL4759" s="3" t="s">
        <v>684</v>
      </c>
      <c r="AN4759" s="47"/>
      <c r="AO4759" s="47"/>
      <c r="AQ4759" s="47"/>
    </row>
    <row r="4760" spans="1:43" s="4" customFormat="1" ht="15" x14ac:dyDescent="0.25">
      <c r="A4760" s="65"/>
      <c r="B4760" s="66"/>
      <c r="C4760" s="374" t="s">
        <v>72</v>
      </c>
      <c r="D4760" s="374"/>
      <c r="E4760" s="374"/>
      <c r="F4760" s="42"/>
      <c r="G4760" s="43"/>
      <c r="H4760" s="43"/>
      <c r="I4760" s="43"/>
      <c r="J4760" s="45"/>
      <c r="K4760" s="43"/>
      <c r="L4760" s="67">
        <v>4.71</v>
      </c>
      <c r="M4760" s="60"/>
      <c r="N4760" s="46"/>
      <c r="AF4760" s="39"/>
      <c r="AG4760" s="47"/>
      <c r="AH4760" s="47"/>
      <c r="AN4760" s="47" t="s">
        <v>72</v>
      </c>
      <c r="AO4760" s="47"/>
      <c r="AQ4760" s="47"/>
    </row>
    <row r="4761" spans="1:43" s="4" customFormat="1" ht="15" x14ac:dyDescent="0.25">
      <c r="A4761" s="40" t="s">
        <v>1448</v>
      </c>
      <c r="B4761" s="41" t="s">
        <v>2520</v>
      </c>
      <c r="C4761" s="374" t="s">
        <v>2521</v>
      </c>
      <c r="D4761" s="374"/>
      <c r="E4761" s="374"/>
      <c r="F4761" s="42" t="s">
        <v>61</v>
      </c>
      <c r="G4761" s="43">
        <v>2</v>
      </c>
      <c r="H4761" s="44">
        <v>1</v>
      </c>
      <c r="I4761" s="44">
        <v>2</v>
      </c>
      <c r="J4761" s="67">
        <v>45.22</v>
      </c>
      <c r="K4761" s="43"/>
      <c r="L4761" s="67">
        <v>90.44</v>
      </c>
      <c r="M4761" s="43"/>
      <c r="N4761" s="46"/>
      <c r="AF4761" s="39"/>
      <c r="AG4761" s="47"/>
      <c r="AH4761" s="47" t="s">
        <v>2521</v>
      </c>
      <c r="AN4761" s="47"/>
      <c r="AO4761" s="47"/>
      <c r="AQ4761" s="47"/>
    </row>
    <row r="4762" spans="1:43" s="4" customFormat="1" ht="15" x14ac:dyDescent="0.25">
      <c r="A4762" s="65"/>
      <c r="B4762" s="66"/>
      <c r="C4762" s="374" t="s">
        <v>72</v>
      </c>
      <c r="D4762" s="374"/>
      <c r="E4762" s="374"/>
      <c r="F4762" s="42"/>
      <c r="G4762" s="43"/>
      <c r="H4762" s="43"/>
      <c r="I4762" s="43"/>
      <c r="J4762" s="45"/>
      <c r="K4762" s="43"/>
      <c r="L4762" s="67">
        <v>90.44</v>
      </c>
      <c r="M4762" s="60"/>
      <c r="N4762" s="46"/>
      <c r="AF4762" s="39"/>
      <c r="AG4762" s="47"/>
      <c r="AH4762" s="47"/>
      <c r="AN4762" s="47" t="s">
        <v>72</v>
      </c>
      <c r="AO4762" s="47"/>
      <c r="AQ4762" s="47"/>
    </row>
    <row r="4763" spans="1:43" s="4" customFormat="1" ht="34.5" x14ac:dyDescent="0.25">
      <c r="A4763" s="40" t="s">
        <v>1450</v>
      </c>
      <c r="B4763" s="41" t="s">
        <v>734</v>
      </c>
      <c r="C4763" s="374" t="s">
        <v>2522</v>
      </c>
      <c r="D4763" s="374"/>
      <c r="E4763" s="374"/>
      <c r="F4763" s="42" t="s">
        <v>215</v>
      </c>
      <c r="G4763" s="43">
        <v>7.0000000000000007E-2</v>
      </c>
      <c r="H4763" s="44">
        <v>1</v>
      </c>
      <c r="I4763" s="68">
        <v>7.0000000000000007E-2</v>
      </c>
      <c r="J4763" s="45"/>
      <c r="K4763" s="43"/>
      <c r="L4763" s="45"/>
      <c r="M4763" s="43"/>
      <c r="N4763" s="46"/>
      <c r="AF4763" s="39"/>
      <c r="AG4763" s="47"/>
      <c r="AH4763" s="47" t="s">
        <v>2522</v>
      </c>
      <c r="AN4763" s="47"/>
      <c r="AO4763" s="47"/>
      <c r="AQ4763" s="47"/>
    </row>
    <row r="4764" spans="1:43" s="4" customFormat="1" ht="15" x14ac:dyDescent="0.25">
      <c r="A4764" s="69"/>
      <c r="B4764" s="50"/>
      <c r="C4764" s="372" t="s">
        <v>2523</v>
      </c>
      <c r="D4764" s="372"/>
      <c r="E4764" s="372"/>
      <c r="F4764" s="372"/>
      <c r="G4764" s="372"/>
      <c r="H4764" s="372"/>
      <c r="I4764" s="372"/>
      <c r="J4764" s="372"/>
      <c r="K4764" s="372"/>
      <c r="L4764" s="372"/>
      <c r="M4764" s="372"/>
      <c r="N4764" s="377"/>
      <c r="AF4764" s="39"/>
      <c r="AG4764" s="47"/>
      <c r="AH4764" s="47"/>
      <c r="AI4764" s="3" t="s">
        <v>2523</v>
      </c>
      <c r="AN4764" s="47"/>
      <c r="AO4764" s="47"/>
      <c r="AQ4764" s="47"/>
    </row>
    <row r="4765" spans="1:43" s="4" customFormat="1" ht="22.5" x14ac:dyDescent="0.25">
      <c r="A4765" s="103"/>
      <c r="B4765" s="49" t="s">
        <v>217</v>
      </c>
      <c r="C4765" s="368" t="s">
        <v>218</v>
      </c>
      <c r="D4765" s="368"/>
      <c r="E4765" s="368"/>
      <c r="F4765" s="368"/>
      <c r="G4765" s="368"/>
      <c r="H4765" s="368"/>
      <c r="I4765" s="368"/>
      <c r="J4765" s="368"/>
      <c r="K4765" s="368"/>
      <c r="L4765" s="368"/>
      <c r="M4765" s="368"/>
      <c r="N4765" s="376"/>
      <c r="AF4765" s="39"/>
      <c r="AG4765" s="47"/>
      <c r="AH4765" s="47"/>
      <c r="AJ4765" s="3" t="s">
        <v>218</v>
      </c>
      <c r="AN4765" s="47"/>
      <c r="AO4765" s="47"/>
      <c r="AQ4765" s="47"/>
    </row>
    <row r="4766" spans="1:43" s="4" customFormat="1" ht="15" x14ac:dyDescent="0.25">
      <c r="A4766" s="48"/>
      <c r="B4766" s="49" t="s">
        <v>58</v>
      </c>
      <c r="C4766" s="372" t="s">
        <v>62</v>
      </c>
      <c r="D4766" s="372"/>
      <c r="E4766" s="372"/>
      <c r="F4766" s="51"/>
      <c r="G4766" s="52"/>
      <c r="H4766" s="52"/>
      <c r="I4766" s="52"/>
      <c r="J4766" s="53">
        <v>132.35</v>
      </c>
      <c r="K4766" s="54">
        <v>1.1499999999999999</v>
      </c>
      <c r="L4766" s="53">
        <v>10.65</v>
      </c>
      <c r="M4766" s="54">
        <v>34.96</v>
      </c>
      <c r="N4766" s="64">
        <v>372.32</v>
      </c>
      <c r="AF4766" s="39"/>
      <c r="AG4766" s="47"/>
      <c r="AH4766" s="47"/>
      <c r="AK4766" s="3" t="s">
        <v>62</v>
      </c>
      <c r="AN4766" s="47"/>
      <c r="AO4766" s="47"/>
      <c r="AQ4766" s="47"/>
    </row>
    <row r="4767" spans="1:43" s="4" customFormat="1" ht="15" x14ac:dyDescent="0.25">
      <c r="A4767" s="48"/>
      <c r="B4767" s="49" t="s">
        <v>73</v>
      </c>
      <c r="C4767" s="372" t="s">
        <v>175</v>
      </c>
      <c r="D4767" s="372"/>
      <c r="E4767" s="372"/>
      <c r="F4767" s="51"/>
      <c r="G4767" s="52"/>
      <c r="H4767" s="52"/>
      <c r="I4767" s="52"/>
      <c r="J4767" s="53">
        <v>50.19</v>
      </c>
      <c r="K4767" s="54">
        <v>1.1499999999999999</v>
      </c>
      <c r="L4767" s="53">
        <v>4.04</v>
      </c>
      <c r="M4767" s="52"/>
      <c r="N4767" s="58"/>
      <c r="AF4767" s="39"/>
      <c r="AG4767" s="47"/>
      <c r="AH4767" s="47"/>
      <c r="AK4767" s="3" t="s">
        <v>175</v>
      </c>
      <c r="AN4767" s="47"/>
      <c r="AO4767" s="47"/>
      <c r="AQ4767" s="47"/>
    </row>
    <row r="4768" spans="1:43" s="4" customFormat="1" ht="15" x14ac:dyDescent="0.25">
      <c r="A4768" s="48"/>
      <c r="B4768" s="49" t="s">
        <v>78</v>
      </c>
      <c r="C4768" s="372" t="s">
        <v>176</v>
      </c>
      <c r="D4768" s="372"/>
      <c r="E4768" s="372"/>
      <c r="F4768" s="51"/>
      <c r="G4768" s="52"/>
      <c r="H4768" s="52"/>
      <c r="I4768" s="52"/>
      <c r="J4768" s="53">
        <v>5.0199999999999996</v>
      </c>
      <c r="K4768" s="54">
        <v>1.1499999999999999</v>
      </c>
      <c r="L4768" s="53">
        <v>0.4</v>
      </c>
      <c r="M4768" s="54">
        <v>34.96</v>
      </c>
      <c r="N4768" s="64">
        <v>13.98</v>
      </c>
      <c r="AF4768" s="39"/>
      <c r="AG4768" s="47"/>
      <c r="AH4768" s="47"/>
      <c r="AK4768" s="3" t="s">
        <v>176</v>
      </c>
      <c r="AN4768" s="47"/>
      <c r="AO4768" s="47"/>
      <c r="AQ4768" s="47"/>
    </row>
    <row r="4769" spans="1:43" s="4" customFormat="1" ht="15" x14ac:dyDescent="0.25">
      <c r="A4769" s="48"/>
      <c r="B4769" s="49" t="s">
        <v>122</v>
      </c>
      <c r="C4769" s="372" t="s">
        <v>177</v>
      </c>
      <c r="D4769" s="372"/>
      <c r="E4769" s="372"/>
      <c r="F4769" s="51"/>
      <c r="G4769" s="52"/>
      <c r="H4769" s="52"/>
      <c r="I4769" s="52"/>
      <c r="J4769" s="53">
        <v>34.700000000000003</v>
      </c>
      <c r="K4769" s="52"/>
      <c r="L4769" s="53">
        <v>2.4300000000000002</v>
      </c>
      <c r="M4769" s="52"/>
      <c r="N4769" s="58"/>
      <c r="AF4769" s="39"/>
      <c r="AG4769" s="47"/>
      <c r="AH4769" s="47"/>
      <c r="AK4769" s="3" t="s">
        <v>177</v>
      </c>
      <c r="AN4769" s="47"/>
      <c r="AO4769" s="47"/>
      <c r="AQ4769" s="47"/>
    </row>
    <row r="4770" spans="1:43" s="4" customFormat="1" ht="15" x14ac:dyDescent="0.25">
      <c r="A4770" s="56"/>
      <c r="B4770" s="49"/>
      <c r="C4770" s="372" t="s">
        <v>63</v>
      </c>
      <c r="D4770" s="372"/>
      <c r="E4770" s="372"/>
      <c r="F4770" s="51" t="s">
        <v>64</v>
      </c>
      <c r="G4770" s="54">
        <v>14.08</v>
      </c>
      <c r="H4770" s="54">
        <v>1.1499999999999999</v>
      </c>
      <c r="I4770" s="114">
        <v>1.13344</v>
      </c>
      <c r="J4770" s="57"/>
      <c r="K4770" s="52"/>
      <c r="L4770" s="57"/>
      <c r="M4770" s="52"/>
      <c r="N4770" s="58"/>
      <c r="AF4770" s="39"/>
      <c r="AG4770" s="47"/>
      <c r="AH4770" s="47"/>
      <c r="AL4770" s="3" t="s">
        <v>63</v>
      </c>
      <c r="AN4770" s="47"/>
      <c r="AO4770" s="47"/>
      <c r="AQ4770" s="47"/>
    </row>
    <row r="4771" spans="1:43" s="4" customFormat="1" ht="15" x14ac:dyDescent="0.25">
      <c r="A4771" s="56"/>
      <c r="B4771" s="49"/>
      <c r="C4771" s="372" t="s">
        <v>178</v>
      </c>
      <c r="D4771" s="372"/>
      <c r="E4771" s="372"/>
      <c r="F4771" s="51" t="s">
        <v>64</v>
      </c>
      <c r="G4771" s="104">
        <v>0.4</v>
      </c>
      <c r="H4771" s="54">
        <v>1.1499999999999999</v>
      </c>
      <c r="I4771" s="70">
        <v>3.2199999999999999E-2</v>
      </c>
      <c r="J4771" s="57"/>
      <c r="K4771" s="52"/>
      <c r="L4771" s="57"/>
      <c r="M4771" s="52"/>
      <c r="N4771" s="58"/>
      <c r="AF4771" s="39"/>
      <c r="AG4771" s="47"/>
      <c r="AH4771" s="47"/>
      <c r="AL4771" s="3" t="s">
        <v>178</v>
      </c>
      <c r="AN4771" s="47"/>
      <c r="AO4771" s="47"/>
      <c r="AQ4771" s="47"/>
    </row>
    <row r="4772" spans="1:43" s="4" customFormat="1" ht="15" x14ac:dyDescent="0.25">
      <c r="A4772" s="48"/>
      <c r="B4772" s="49"/>
      <c r="C4772" s="375" t="s">
        <v>65</v>
      </c>
      <c r="D4772" s="375"/>
      <c r="E4772" s="375"/>
      <c r="F4772" s="59"/>
      <c r="G4772" s="60"/>
      <c r="H4772" s="60"/>
      <c r="I4772" s="60"/>
      <c r="J4772" s="61">
        <v>217.24</v>
      </c>
      <c r="K4772" s="60"/>
      <c r="L4772" s="61">
        <v>17.12</v>
      </c>
      <c r="M4772" s="60"/>
      <c r="N4772" s="62"/>
      <c r="AF4772" s="39"/>
      <c r="AG4772" s="47"/>
      <c r="AH4772" s="47"/>
      <c r="AM4772" s="3" t="s">
        <v>65</v>
      </c>
      <c r="AN4772" s="47"/>
      <c r="AO4772" s="47"/>
      <c r="AQ4772" s="47"/>
    </row>
    <row r="4773" spans="1:43" s="4" customFormat="1" ht="15" x14ac:dyDescent="0.25">
      <c r="A4773" s="56"/>
      <c r="B4773" s="49"/>
      <c r="C4773" s="372" t="s">
        <v>66</v>
      </c>
      <c r="D4773" s="372"/>
      <c r="E4773" s="372"/>
      <c r="F4773" s="51"/>
      <c r="G4773" s="52"/>
      <c r="H4773" s="52"/>
      <c r="I4773" s="52"/>
      <c r="J4773" s="57"/>
      <c r="K4773" s="52"/>
      <c r="L4773" s="53">
        <v>11.05</v>
      </c>
      <c r="M4773" s="52"/>
      <c r="N4773" s="64">
        <v>386.3</v>
      </c>
      <c r="AF4773" s="39"/>
      <c r="AG4773" s="47"/>
      <c r="AH4773" s="47"/>
      <c r="AL4773" s="3" t="s">
        <v>66</v>
      </c>
      <c r="AN4773" s="47"/>
      <c r="AO4773" s="47"/>
      <c r="AQ4773" s="47"/>
    </row>
    <row r="4774" spans="1:43" s="4" customFormat="1" ht="23.25" x14ac:dyDescent="0.25">
      <c r="A4774" s="56"/>
      <c r="B4774" s="49" t="s">
        <v>681</v>
      </c>
      <c r="C4774" s="372" t="s">
        <v>682</v>
      </c>
      <c r="D4774" s="372"/>
      <c r="E4774" s="372"/>
      <c r="F4774" s="51" t="s">
        <v>69</v>
      </c>
      <c r="G4774" s="63">
        <v>97</v>
      </c>
      <c r="H4774" s="52"/>
      <c r="I4774" s="63">
        <v>97</v>
      </c>
      <c r="J4774" s="57"/>
      <c r="K4774" s="52"/>
      <c r="L4774" s="53">
        <v>10.72</v>
      </c>
      <c r="M4774" s="52"/>
      <c r="N4774" s="64">
        <v>374.71</v>
      </c>
      <c r="AF4774" s="39"/>
      <c r="AG4774" s="47"/>
      <c r="AH4774" s="47"/>
      <c r="AL4774" s="3" t="s">
        <v>682</v>
      </c>
      <c r="AN4774" s="47"/>
      <c r="AO4774" s="47"/>
      <c r="AQ4774" s="47"/>
    </row>
    <row r="4775" spans="1:43" s="4" customFormat="1" ht="23.25" x14ac:dyDescent="0.25">
      <c r="A4775" s="56"/>
      <c r="B4775" s="49" t="s">
        <v>683</v>
      </c>
      <c r="C4775" s="372" t="s">
        <v>684</v>
      </c>
      <c r="D4775" s="372"/>
      <c r="E4775" s="372"/>
      <c r="F4775" s="51" t="s">
        <v>69</v>
      </c>
      <c r="G4775" s="63">
        <v>51</v>
      </c>
      <c r="H4775" s="52"/>
      <c r="I4775" s="63">
        <v>51</v>
      </c>
      <c r="J4775" s="57"/>
      <c r="K4775" s="52"/>
      <c r="L4775" s="53">
        <v>5.64</v>
      </c>
      <c r="M4775" s="52"/>
      <c r="N4775" s="64">
        <v>197.01</v>
      </c>
      <c r="AF4775" s="39"/>
      <c r="AG4775" s="47"/>
      <c r="AH4775" s="47"/>
      <c r="AL4775" s="3" t="s">
        <v>684</v>
      </c>
      <c r="AN4775" s="47"/>
      <c r="AO4775" s="47"/>
      <c r="AQ4775" s="47"/>
    </row>
    <row r="4776" spans="1:43" s="4" customFormat="1" ht="15" x14ac:dyDescent="0.25">
      <c r="A4776" s="65"/>
      <c r="B4776" s="66"/>
      <c r="C4776" s="374" t="s">
        <v>72</v>
      </c>
      <c r="D4776" s="374"/>
      <c r="E4776" s="374"/>
      <c r="F4776" s="42"/>
      <c r="G4776" s="43"/>
      <c r="H4776" s="43"/>
      <c r="I4776" s="43"/>
      <c r="J4776" s="45"/>
      <c r="K4776" s="43"/>
      <c r="L4776" s="67">
        <v>33.479999999999997</v>
      </c>
      <c r="M4776" s="60"/>
      <c r="N4776" s="46"/>
      <c r="AF4776" s="39"/>
      <c r="AG4776" s="47"/>
      <c r="AH4776" s="47"/>
      <c r="AN4776" s="47" t="s">
        <v>72</v>
      </c>
      <c r="AO4776" s="47"/>
      <c r="AQ4776" s="47"/>
    </row>
    <row r="4777" spans="1:43" s="4" customFormat="1" ht="34.5" x14ac:dyDescent="0.25">
      <c r="A4777" s="40" t="s">
        <v>1451</v>
      </c>
      <c r="B4777" s="41" t="s">
        <v>2513</v>
      </c>
      <c r="C4777" s="374" t="s">
        <v>2514</v>
      </c>
      <c r="D4777" s="374"/>
      <c r="E4777" s="374"/>
      <c r="F4777" s="42" t="s">
        <v>231</v>
      </c>
      <c r="G4777" s="43">
        <v>7.14</v>
      </c>
      <c r="H4777" s="44">
        <v>1</v>
      </c>
      <c r="I4777" s="68">
        <v>7.14</v>
      </c>
      <c r="J4777" s="67">
        <v>343.19</v>
      </c>
      <c r="K4777" s="43"/>
      <c r="L4777" s="67">
        <v>286.58999999999997</v>
      </c>
      <c r="M4777" s="68">
        <v>8.5500000000000007</v>
      </c>
      <c r="N4777" s="115">
        <v>2450.38</v>
      </c>
      <c r="AF4777" s="39"/>
      <c r="AG4777" s="47"/>
      <c r="AH4777" s="47" t="s">
        <v>2514</v>
      </c>
      <c r="AN4777" s="47"/>
      <c r="AO4777" s="47"/>
      <c r="AQ4777" s="47"/>
    </row>
    <row r="4778" spans="1:43" s="4" customFormat="1" ht="15" x14ac:dyDescent="0.25">
      <c r="A4778" s="69"/>
      <c r="B4778" s="50"/>
      <c r="C4778" s="372" t="s">
        <v>2524</v>
      </c>
      <c r="D4778" s="372"/>
      <c r="E4778" s="372"/>
      <c r="F4778" s="372"/>
      <c r="G4778" s="372"/>
      <c r="H4778" s="372"/>
      <c r="I4778" s="372"/>
      <c r="J4778" s="372"/>
      <c r="K4778" s="372"/>
      <c r="L4778" s="372"/>
      <c r="M4778" s="372"/>
      <c r="N4778" s="377"/>
      <c r="AF4778" s="39"/>
      <c r="AG4778" s="47"/>
      <c r="AH4778" s="47"/>
      <c r="AI4778" s="3" t="s">
        <v>2524</v>
      </c>
      <c r="AN4778" s="47"/>
      <c r="AO4778" s="47"/>
      <c r="AQ4778" s="47"/>
    </row>
    <row r="4779" spans="1:43" s="4" customFormat="1" ht="15" x14ac:dyDescent="0.25">
      <c r="A4779" s="65"/>
      <c r="B4779" s="66"/>
      <c r="C4779" s="374" t="s">
        <v>72</v>
      </c>
      <c r="D4779" s="374"/>
      <c r="E4779" s="374"/>
      <c r="F4779" s="42"/>
      <c r="G4779" s="43"/>
      <c r="H4779" s="43"/>
      <c r="I4779" s="43"/>
      <c r="J4779" s="45"/>
      <c r="K4779" s="43"/>
      <c r="L4779" s="67">
        <v>286.58999999999997</v>
      </c>
      <c r="M4779" s="60"/>
      <c r="N4779" s="115">
        <v>2450.38</v>
      </c>
      <c r="AF4779" s="39"/>
      <c r="AG4779" s="47"/>
      <c r="AH4779" s="47"/>
      <c r="AN4779" s="47" t="s">
        <v>72</v>
      </c>
      <c r="AO4779" s="47"/>
      <c r="AQ4779" s="47"/>
    </row>
    <row r="4780" spans="1:43" s="4" customFormat="1" ht="23.25" x14ac:dyDescent="0.25">
      <c r="A4780" s="40" t="s">
        <v>1452</v>
      </c>
      <c r="B4780" s="41" t="s">
        <v>753</v>
      </c>
      <c r="C4780" s="374" t="s">
        <v>754</v>
      </c>
      <c r="D4780" s="374"/>
      <c r="E4780" s="374"/>
      <c r="F4780" s="42" t="s">
        <v>61</v>
      </c>
      <c r="G4780" s="43">
        <v>2</v>
      </c>
      <c r="H4780" s="44">
        <v>1</v>
      </c>
      <c r="I4780" s="44">
        <v>2</v>
      </c>
      <c r="J4780" s="45"/>
      <c r="K4780" s="43"/>
      <c r="L4780" s="45"/>
      <c r="M4780" s="43"/>
      <c r="N4780" s="46"/>
      <c r="AF4780" s="39"/>
      <c r="AG4780" s="47"/>
      <c r="AH4780" s="47" t="s">
        <v>754</v>
      </c>
      <c r="AN4780" s="47"/>
      <c r="AO4780" s="47"/>
      <c r="AQ4780" s="47"/>
    </row>
    <row r="4781" spans="1:43" s="4" customFormat="1" ht="22.5" x14ac:dyDescent="0.25">
      <c r="A4781" s="103"/>
      <c r="B4781" s="49" t="s">
        <v>217</v>
      </c>
      <c r="C4781" s="368" t="s">
        <v>218</v>
      </c>
      <c r="D4781" s="368"/>
      <c r="E4781" s="368"/>
      <c r="F4781" s="368"/>
      <c r="G4781" s="368"/>
      <c r="H4781" s="368"/>
      <c r="I4781" s="368"/>
      <c r="J4781" s="368"/>
      <c r="K4781" s="368"/>
      <c r="L4781" s="368"/>
      <c r="M4781" s="368"/>
      <c r="N4781" s="376"/>
      <c r="AF4781" s="39"/>
      <c r="AG4781" s="47"/>
      <c r="AH4781" s="47"/>
      <c r="AJ4781" s="3" t="s">
        <v>218</v>
      </c>
      <c r="AN4781" s="47"/>
      <c r="AO4781" s="47"/>
      <c r="AQ4781" s="47"/>
    </row>
    <row r="4782" spans="1:43" s="4" customFormat="1" ht="15" x14ac:dyDescent="0.25">
      <c r="A4782" s="48"/>
      <c r="B4782" s="49" t="s">
        <v>58</v>
      </c>
      <c r="C4782" s="372" t="s">
        <v>62</v>
      </c>
      <c r="D4782" s="372"/>
      <c r="E4782" s="372"/>
      <c r="F4782" s="51"/>
      <c r="G4782" s="52"/>
      <c r="H4782" s="52"/>
      <c r="I4782" s="52"/>
      <c r="J4782" s="53">
        <v>5.35</v>
      </c>
      <c r="K4782" s="54">
        <v>1.1499999999999999</v>
      </c>
      <c r="L4782" s="53">
        <v>12.31</v>
      </c>
      <c r="M4782" s="54">
        <v>34.96</v>
      </c>
      <c r="N4782" s="64">
        <v>430.36</v>
      </c>
      <c r="AF4782" s="39"/>
      <c r="AG4782" s="47"/>
      <c r="AH4782" s="47"/>
      <c r="AK4782" s="3" t="s">
        <v>62</v>
      </c>
      <c r="AN4782" s="47"/>
      <c r="AO4782" s="47"/>
      <c r="AQ4782" s="47"/>
    </row>
    <row r="4783" spans="1:43" s="4" customFormat="1" ht="15" x14ac:dyDescent="0.25">
      <c r="A4783" s="48"/>
      <c r="B4783" s="49" t="s">
        <v>122</v>
      </c>
      <c r="C4783" s="372" t="s">
        <v>177</v>
      </c>
      <c r="D4783" s="372"/>
      <c r="E4783" s="372"/>
      <c r="F4783" s="51"/>
      <c r="G4783" s="52"/>
      <c r="H4783" s="52"/>
      <c r="I4783" s="52"/>
      <c r="J4783" s="53">
        <v>0.94</v>
      </c>
      <c r="K4783" s="52"/>
      <c r="L4783" s="53">
        <v>1.88</v>
      </c>
      <c r="M4783" s="52"/>
      <c r="N4783" s="58"/>
      <c r="AF4783" s="39"/>
      <c r="AG4783" s="47"/>
      <c r="AH4783" s="47"/>
      <c r="AK4783" s="3" t="s">
        <v>177</v>
      </c>
      <c r="AN4783" s="47"/>
      <c r="AO4783" s="47"/>
      <c r="AQ4783" s="47"/>
    </row>
    <row r="4784" spans="1:43" s="4" customFormat="1" ht="15" x14ac:dyDescent="0.25">
      <c r="A4784" s="56"/>
      <c r="B4784" s="49"/>
      <c r="C4784" s="372" t="s">
        <v>63</v>
      </c>
      <c r="D4784" s="372"/>
      <c r="E4784" s="372"/>
      <c r="F4784" s="51" t="s">
        <v>64</v>
      </c>
      <c r="G4784" s="54">
        <v>0.59</v>
      </c>
      <c r="H4784" s="54">
        <v>1.1499999999999999</v>
      </c>
      <c r="I4784" s="109">
        <v>1.357</v>
      </c>
      <c r="J4784" s="57"/>
      <c r="K4784" s="52"/>
      <c r="L4784" s="57"/>
      <c r="M4784" s="52"/>
      <c r="N4784" s="58"/>
      <c r="AF4784" s="39"/>
      <c r="AG4784" s="47"/>
      <c r="AH4784" s="47"/>
      <c r="AL4784" s="3" t="s">
        <v>63</v>
      </c>
      <c r="AN4784" s="47"/>
      <c r="AO4784" s="47"/>
      <c r="AQ4784" s="47"/>
    </row>
    <row r="4785" spans="1:43" s="4" customFormat="1" ht="15" x14ac:dyDescent="0.25">
      <c r="A4785" s="48"/>
      <c r="B4785" s="49"/>
      <c r="C4785" s="375" t="s">
        <v>65</v>
      </c>
      <c r="D4785" s="375"/>
      <c r="E4785" s="375"/>
      <c r="F4785" s="59"/>
      <c r="G4785" s="60"/>
      <c r="H4785" s="60"/>
      <c r="I4785" s="60"/>
      <c r="J4785" s="61">
        <v>6.29</v>
      </c>
      <c r="K4785" s="60"/>
      <c r="L4785" s="61">
        <v>14.19</v>
      </c>
      <c r="M4785" s="60"/>
      <c r="N4785" s="62"/>
      <c r="AF4785" s="39"/>
      <c r="AG4785" s="47"/>
      <c r="AH4785" s="47"/>
      <c r="AM4785" s="3" t="s">
        <v>65</v>
      </c>
      <c r="AN4785" s="47"/>
      <c r="AO4785" s="47"/>
      <c r="AQ4785" s="47"/>
    </row>
    <row r="4786" spans="1:43" s="4" customFormat="1" ht="15" x14ac:dyDescent="0.25">
      <c r="A4786" s="56"/>
      <c r="B4786" s="49"/>
      <c r="C4786" s="372" t="s">
        <v>66</v>
      </c>
      <c r="D4786" s="372"/>
      <c r="E4786" s="372"/>
      <c r="F4786" s="51"/>
      <c r="G4786" s="52"/>
      <c r="H4786" s="52"/>
      <c r="I4786" s="52"/>
      <c r="J4786" s="57"/>
      <c r="K4786" s="52"/>
      <c r="L4786" s="53">
        <v>12.31</v>
      </c>
      <c r="M4786" s="52"/>
      <c r="N4786" s="64">
        <v>430.36</v>
      </c>
      <c r="AF4786" s="39"/>
      <c r="AG4786" s="47"/>
      <c r="AH4786" s="47"/>
      <c r="AL4786" s="3" t="s">
        <v>66</v>
      </c>
      <c r="AN4786" s="47"/>
      <c r="AO4786" s="47"/>
      <c r="AQ4786" s="47"/>
    </row>
    <row r="4787" spans="1:43" s="4" customFormat="1" ht="23.25" x14ac:dyDescent="0.25">
      <c r="A4787" s="56"/>
      <c r="B4787" s="49" t="s">
        <v>681</v>
      </c>
      <c r="C4787" s="372" t="s">
        <v>682</v>
      </c>
      <c r="D4787" s="372"/>
      <c r="E4787" s="372"/>
      <c r="F4787" s="51" t="s">
        <v>69</v>
      </c>
      <c r="G4787" s="63">
        <v>97</v>
      </c>
      <c r="H4787" s="52"/>
      <c r="I4787" s="63">
        <v>97</v>
      </c>
      <c r="J4787" s="57"/>
      <c r="K4787" s="52"/>
      <c r="L4787" s="53">
        <v>11.94</v>
      </c>
      <c r="M4787" s="52"/>
      <c r="N4787" s="64">
        <v>417.45</v>
      </c>
      <c r="AF4787" s="39"/>
      <c r="AG4787" s="47"/>
      <c r="AH4787" s="47"/>
      <c r="AL4787" s="3" t="s">
        <v>682</v>
      </c>
      <c r="AN4787" s="47"/>
      <c r="AO4787" s="47"/>
      <c r="AQ4787" s="47"/>
    </row>
    <row r="4788" spans="1:43" s="4" customFormat="1" ht="23.25" x14ac:dyDescent="0.25">
      <c r="A4788" s="56"/>
      <c r="B4788" s="49" t="s">
        <v>683</v>
      </c>
      <c r="C4788" s="372" t="s">
        <v>684</v>
      </c>
      <c r="D4788" s="372"/>
      <c r="E4788" s="372"/>
      <c r="F4788" s="51" t="s">
        <v>69</v>
      </c>
      <c r="G4788" s="63">
        <v>51</v>
      </c>
      <c r="H4788" s="52"/>
      <c r="I4788" s="63">
        <v>51</v>
      </c>
      <c r="J4788" s="57"/>
      <c r="K4788" s="52"/>
      <c r="L4788" s="53">
        <v>6.28</v>
      </c>
      <c r="M4788" s="52"/>
      <c r="N4788" s="64">
        <v>219.48</v>
      </c>
      <c r="AF4788" s="39"/>
      <c r="AG4788" s="47"/>
      <c r="AH4788" s="47"/>
      <c r="AL4788" s="3" t="s">
        <v>684</v>
      </c>
      <c r="AN4788" s="47"/>
      <c r="AO4788" s="47"/>
      <c r="AQ4788" s="47"/>
    </row>
    <row r="4789" spans="1:43" s="4" customFormat="1" ht="15" x14ac:dyDescent="0.25">
      <c r="A4789" s="65"/>
      <c r="B4789" s="66"/>
      <c r="C4789" s="374" t="s">
        <v>72</v>
      </c>
      <c r="D4789" s="374"/>
      <c r="E4789" s="374"/>
      <c r="F4789" s="42"/>
      <c r="G4789" s="43"/>
      <c r="H4789" s="43"/>
      <c r="I4789" s="43"/>
      <c r="J4789" s="45"/>
      <c r="K4789" s="43"/>
      <c r="L4789" s="67">
        <v>32.409999999999997</v>
      </c>
      <c r="M4789" s="60"/>
      <c r="N4789" s="46"/>
      <c r="AF4789" s="39"/>
      <c r="AG4789" s="47"/>
      <c r="AH4789" s="47"/>
      <c r="AN4789" s="47" t="s">
        <v>72</v>
      </c>
      <c r="AO4789" s="47"/>
      <c r="AQ4789" s="47"/>
    </row>
    <row r="4790" spans="1:43" s="4" customFormat="1" ht="23.25" x14ac:dyDescent="0.25">
      <c r="A4790" s="40" t="s">
        <v>1454</v>
      </c>
      <c r="B4790" s="41" t="s">
        <v>756</v>
      </c>
      <c r="C4790" s="374" t="s">
        <v>757</v>
      </c>
      <c r="D4790" s="374"/>
      <c r="E4790" s="374"/>
      <c r="F4790" s="42" t="s">
        <v>215</v>
      </c>
      <c r="G4790" s="43">
        <v>-8.0000000000000002E-3</v>
      </c>
      <c r="H4790" s="44">
        <v>1</v>
      </c>
      <c r="I4790" s="116">
        <v>-8.0000000000000002E-3</v>
      </c>
      <c r="J4790" s="67">
        <v>38.590000000000003</v>
      </c>
      <c r="K4790" s="43"/>
      <c r="L4790" s="67">
        <v>-0.31</v>
      </c>
      <c r="M4790" s="43"/>
      <c r="N4790" s="46"/>
      <c r="AF4790" s="39"/>
      <c r="AG4790" s="47"/>
      <c r="AH4790" s="47" t="s">
        <v>757</v>
      </c>
      <c r="AN4790" s="47"/>
      <c r="AO4790" s="47"/>
      <c r="AQ4790" s="47"/>
    </row>
    <row r="4791" spans="1:43" s="4" customFormat="1" ht="15" x14ac:dyDescent="0.25">
      <c r="A4791" s="65"/>
      <c r="B4791" s="66"/>
      <c r="C4791" s="374" t="s">
        <v>72</v>
      </c>
      <c r="D4791" s="374"/>
      <c r="E4791" s="374"/>
      <c r="F4791" s="42"/>
      <c r="G4791" s="43"/>
      <c r="H4791" s="43"/>
      <c r="I4791" s="43"/>
      <c r="J4791" s="45"/>
      <c r="K4791" s="43"/>
      <c r="L4791" s="67">
        <v>-0.31</v>
      </c>
      <c r="M4791" s="60"/>
      <c r="N4791" s="46"/>
      <c r="AF4791" s="39"/>
      <c r="AG4791" s="47"/>
      <c r="AH4791" s="47"/>
      <c r="AN4791" s="47" t="s">
        <v>72</v>
      </c>
      <c r="AO4791" s="47"/>
      <c r="AQ4791" s="47"/>
    </row>
    <row r="4792" spans="1:43" s="4" customFormat="1" ht="15" x14ac:dyDescent="0.25">
      <c r="A4792" s="40" t="s">
        <v>1456</v>
      </c>
      <c r="B4792" s="41" t="s">
        <v>759</v>
      </c>
      <c r="C4792" s="374" t="s">
        <v>760</v>
      </c>
      <c r="D4792" s="374"/>
      <c r="E4792" s="374"/>
      <c r="F4792" s="42" t="s">
        <v>215</v>
      </c>
      <c r="G4792" s="43">
        <v>-6.0000000000000001E-3</v>
      </c>
      <c r="H4792" s="44">
        <v>1</v>
      </c>
      <c r="I4792" s="116">
        <v>-6.0000000000000001E-3</v>
      </c>
      <c r="J4792" s="67">
        <v>143.97999999999999</v>
      </c>
      <c r="K4792" s="43"/>
      <c r="L4792" s="67">
        <v>-0.86</v>
      </c>
      <c r="M4792" s="43"/>
      <c r="N4792" s="46"/>
      <c r="AF4792" s="39"/>
      <c r="AG4792" s="47"/>
      <c r="AH4792" s="47" t="s">
        <v>760</v>
      </c>
      <c r="AN4792" s="47"/>
      <c r="AO4792" s="47"/>
      <c r="AQ4792" s="47"/>
    </row>
    <row r="4793" spans="1:43" s="4" customFormat="1" ht="15" x14ac:dyDescent="0.25">
      <c r="A4793" s="65"/>
      <c r="B4793" s="66"/>
      <c r="C4793" s="374" t="s">
        <v>72</v>
      </c>
      <c r="D4793" s="374"/>
      <c r="E4793" s="374"/>
      <c r="F4793" s="42"/>
      <c r="G4793" s="43"/>
      <c r="H4793" s="43"/>
      <c r="I4793" s="43"/>
      <c r="J4793" s="45"/>
      <c r="K4793" s="43"/>
      <c r="L4793" s="67">
        <v>-0.86</v>
      </c>
      <c r="M4793" s="60"/>
      <c r="N4793" s="46"/>
      <c r="AF4793" s="39"/>
      <c r="AG4793" s="47"/>
      <c r="AH4793" s="47"/>
      <c r="AN4793" s="47" t="s">
        <v>72</v>
      </c>
      <c r="AO4793" s="47"/>
      <c r="AQ4793" s="47"/>
    </row>
    <row r="4794" spans="1:43" s="4" customFormat="1" ht="22.5" x14ac:dyDescent="0.25">
      <c r="A4794" s="40" t="s">
        <v>1457</v>
      </c>
      <c r="B4794" s="41" t="s">
        <v>768</v>
      </c>
      <c r="C4794" s="374" t="s">
        <v>769</v>
      </c>
      <c r="D4794" s="374"/>
      <c r="E4794" s="374"/>
      <c r="F4794" s="42" t="s">
        <v>61</v>
      </c>
      <c r="G4794" s="43">
        <v>2</v>
      </c>
      <c r="H4794" s="44">
        <v>1</v>
      </c>
      <c r="I4794" s="44">
        <v>2</v>
      </c>
      <c r="J4794" s="67">
        <v>282.11</v>
      </c>
      <c r="K4794" s="43"/>
      <c r="L4794" s="67">
        <v>65.989999999999995</v>
      </c>
      <c r="M4794" s="68">
        <v>8.5500000000000007</v>
      </c>
      <c r="N4794" s="122">
        <v>564.22</v>
      </c>
      <c r="AF4794" s="39"/>
      <c r="AG4794" s="47"/>
      <c r="AH4794" s="47" t="s">
        <v>769</v>
      </c>
      <c r="AN4794" s="47"/>
      <c r="AO4794" s="47"/>
      <c r="AQ4794" s="47"/>
    </row>
    <row r="4795" spans="1:43" s="4" customFormat="1" ht="15" x14ac:dyDescent="0.25">
      <c r="A4795" s="65"/>
      <c r="B4795" s="66"/>
      <c r="C4795" s="374" t="s">
        <v>72</v>
      </c>
      <c r="D4795" s="374"/>
      <c r="E4795" s="374"/>
      <c r="F4795" s="42"/>
      <c r="G4795" s="43"/>
      <c r="H4795" s="43"/>
      <c r="I4795" s="43"/>
      <c r="J4795" s="45"/>
      <c r="K4795" s="43"/>
      <c r="L4795" s="67">
        <v>65.989999999999995</v>
      </c>
      <c r="M4795" s="60"/>
      <c r="N4795" s="122">
        <v>564.22</v>
      </c>
      <c r="AF4795" s="39"/>
      <c r="AG4795" s="47"/>
      <c r="AH4795" s="47"/>
      <c r="AN4795" s="47" t="s">
        <v>72</v>
      </c>
      <c r="AO4795" s="47"/>
      <c r="AQ4795" s="47"/>
    </row>
    <row r="4796" spans="1:43" s="4" customFormat="1" ht="0" hidden="1" customHeight="1" x14ac:dyDescent="0.25">
      <c r="A4796" s="71"/>
      <c r="B4796" s="72"/>
      <c r="C4796" s="72"/>
      <c r="D4796" s="72"/>
      <c r="E4796" s="72"/>
      <c r="F4796" s="73"/>
      <c r="G4796" s="73"/>
      <c r="H4796" s="73"/>
      <c r="I4796" s="73"/>
      <c r="J4796" s="74"/>
      <c r="K4796" s="73"/>
      <c r="L4796" s="74"/>
      <c r="M4796" s="52"/>
      <c r="N4796" s="74"/>
      <c r="AF4796" s="39"/>
      <c r="AG4796" s="47"/>
      <c r="AH4796" s="47"/>
      <c r="AN4796" s="47"/>
      <c r="AO4796" s="47"/>
      <c r="AQ4796" s="47"/>
    </row>
    <row r="4797" spans="1:43" s="4" customFormat="1" ht="15" x14ac:dyDescent="0.25">
      <c r="A4797" s="78"/>
      <c r="B4797" s="79"/>
      <c r="C4797" s="374" t="s">
        <v>2599</v>
      </c>
      <c r="D4797" s="374"/>
      <c r="E4797" s="374"/>
      <c r="F4797" s="374"/>
      <c r="G4797" s="374"/>
      <c r="H4797" s="374"/>
      <c r="I4797" s="374"/>
      <c r="J4797" s="374"/>
      <c r="K4797" s="374"/>
      <c r="L4797" s="80"/>
      <c r="M4797" s="81"/>
      <c r="N4797" s="82"/>
      <c r="AF4797" s="39"/>
      <c r="AG4797" s="47"/>
      <c r="AH4797" s="47"/>
      <c r="AN4797" s="47"/>
      <c r="AO4797" s="47" t="s">
        <v>2599</v>
      </c>
      <c r="AQ4797" s="47"/>
    </row>
    <row r="4798" spans="1:43" s="4" customFormat="1" ht="15" x14ac:dyDescent="0.25">
      <c r="A4798" s="83"/>
      <c r="B4798" s="49"/>
      <c r="C4798" s="372" t="s">
        <v>83</v>
      </c>
      <c r="D4798" s="372"/>
      <c r="E4798" s="372"/>
      <c r="F4798" s="372"/>
      <c r="G4798" s="372"/>
      <c r="H4798" s="372"/>
      <c r="I4798" s="372"/>
      <c r="J4798" s="372"/>
      <c r="K4798" s="372"/>
      <c r="L4798" s="106">
        <v>10834.11</v>
      </c>
      <c r="M4798" s="85"/>
      <c r="N4798" s="86">
        <v>103383.34</v>
      </c>
      <c r="AF4798" s="39"/>
      <c r="AG4798" s="47"/>
      <c r="AH4798" s="47"/>
      <c r="AN4798" s="47"/>
      <c r="AO4798" s="47"/>
      <c r="AP4798" s="3" t="s">
        <v>83</v>
      </c>
      <c r="AQ4798" s="47"/>
    </row>
    <row r="4799" spans="1:43" s="4" customFormat="1" ht="15" x14ac:dyDescent="0.25">
      <c r="A4799" s="83"/>
      <c r="B4799" s="49"/>
      <c r="C4799" s="372" t="s">
        <v>84</v>
      </c>
      <c r="D4799" s="372"/>
      <c r="E4799" s="372"/>
      <c r="F4799" s="372"/>
      <c r="G4799" s="372"/>
      <c r="H4799" s="372"/>
      <c r="I4799" s="372"/>
      <c r="J4799" s="372"/>
      <c r="K4799" s="372"/>
      <c r="L4799" s="87"/>
      <c r="M4799" s="85"/>
      <c r="N4799" s="88"/>
      <c r="AF4799" s="39"/>
      <c r="AG4799" s="47"/>
      <c r="AH4799" s="47"/>
      <c r="AN4799" s="47"/>
      <c r="AO4799" s="47"/>
      <c r="AP4799" s="3" t="s">
        <v>84</v>
      </c>
      <c r="AQ4799" s="47"/>
    </row>
    <row r="4800" spans="1:43" s="4" customFormat="1" ht="15" x14ac:dyDescent="0.25">
      <c r="A4800" s="83"/>
      <c r="B4800" s="49"/>
      <c r="C4800" s="372" t="s">
        <v>85</v>
      </c>
      <c r="D4800" s="372"/>
      <c r="E4800" s="372"/>
      <c r="F4800" s="372"/>
      <c r="G4800" s="372"/>
      <c r="H4800" s="372"/>
      <c r="I4800" s="372"/>
      <c r="J4800" s="372"/>
      <c r="K4800" s="372"/>
      <c r="L4800" s="84">
        <v>361</v>
      </c>
      <c r="M4800" s="85"/>
      <c r="N4800" s="86">
        <v>12620.55</v>
      </c>
      <c r="AF4800" s="39"/>
      <c r="AG4800" s="47"/>
      <c r="AH4800" s="47"/>
      <c r="AN4800" s="47"/>
      <c r="AO4800" s="47"/>
      <c r="AP4800" s="3" t="s">
        <v>85</v>
      </c>
      <c r="AQ4800" s="47"/>
    </row>
    <row r="4801" spans="1:43" s="4" customFormat="1" ht="15" x14ac:dyDescent="0.25">
      <c r="A4801" s="83"/>
      <c r="B4801" s="49"/>
      <c r="C4801" s="372" t="s">
        <v>193</v>
      </c>
      <c r="D4801" s="372"/>
      <c r="E4801" s="372"/>
      <c r="F4801" s="372"/>
      <c r="G4801" s="372"/>
      <c r="H4801" s="372"/>
      <c r="I4801" s="372"/>
      <c r="J4801" s="372"/>
      <c r="K4801" s="372"/>
      <c r="L4801" s="84">
        <v>340.14</v>
      </c>
      <c r="M4801" s="85"/>
      <c r="N4801" s="86">
        <v>4125.8999999999996</v>
      </c>
      <c r="AF4801" s="39"/>
      <c r="AG4801" s="47"/>
      <c r="AH4801" s="47"/>
      <c r="AN4801" s="47"/>
      <c r="AO4801" s="47"/>
      <c r="AP4801" s="3" t="s">
        <v>193</v>
      </c>
      <c r="AQ4801" s="47"/>
    </row>
    <row r="4802" spans="1:43" s="4" customFormat="1" ht="15" x14ac:dyDescent="0.25">
      <c r="A4802" s="83"/>
      <c r="B4802" s="49"/>
      <c r="C4802" s="372" t="s">
        <v>194</v>
      </c>
      <c r="D4802" s="372"/>
      <c r="E4802" s="372"/>
      <c r="F4802" s="372"/>
      <c r="G4802" s="372"/>
      <c r="H4802" s="372"/>
      <c r="I4802" s="372"/>
      <c r="J4802" s="372"/>
      <c r="K4802" s="372"/>
      <c r="L4802" s="84">
        <v>52.35</v>
      </c>
      <c r="M4802" s="85"/>
      <c r="N4802" s="86">
        <v>1830.13</v>
      </c>
      <c r="AF4802" s="39"/>
      <c r="AG4802" s="47"/>
      <c r="AH4802" s="47"/>
      <c r="AN4802" s="47"/>
      <c r="AO4802" s="47"/>
      <c r="AP4802" s="3" t="s">
        <v>194</v>
      </c>
      <c r="AQ4802" s="47"/>
    </row>
    <row r="4803" spans="1:43" s="4" customFormat="1" ht="15" x14ac:dyDescent="0.25">
      <c r="A4803" s="83"/>
      <c r="B4803" s="49"/>
      <c r="C4803" s="372" t="s">
        <v>195</v>
      </c>
      <c r="D4803" s="372"/>
      <c r="E4803" s="372"/>
      <c r="F4803" s="372"/>
      <c r="G4803" s="372"/>
      <c r="H4803" s="372"/>
      <c r="I4803" s="372"/>
      <c r="J4803" s="372"/>
      <c r="K4803" s="372"/>
      <c r="L4803" s="106">
        <v>10132.969999999999</v>
      </c>
      <c r="M4803" s="85"/>
      <c r="N4803" s="86">
        <v>86636.89</v>
      </c>
      <c r="AF4803" s="39"/>
      <c r="AG4803" s="47"/>
      <c r="AH4803" s="47"/>
      <c r="AN4803" s="47"/>
      <c r="AO4803" s="47"/>
      <c r="AP4803" s="3" t="s">
        <v>195</v>
      </c>
      <c r="AQ4803" s="47"/>
    </row>
    <row r="4804" spans="1:43" s="4" customFormat="1" ht="15" x14ac:dyDescent="0.25">
      <c r="A4804" s="83"/>
      <c r="B4804" s="49"/>
      <c r="C4804" s="372" t="s">
        <v>196</v>
      </c>
      <c r="D4804" s="372"/>
      <c r="E4804" s="372"/>
      <c r="F4804" s="372"/>
      <c r="G4804" s="372"/>
      <c r="H4804" s="372"/>
      <c r="I4804" s="372"/>
      <c r="J4804" s="372"/>
      <c r="K4804" s="372"/>
      <c r="L4804" s="106">
        <v>4262.07</v>
      </c>
      <c r="M4804" s="85"/>
      <c r="N4804" s="86">
        <v>50180.85</v>
      </c>
      <c r="AF4804" s="39"/>
      <c r="AG4804" s="47"/>
      <c r="AH4804" s="47"/>
      <c r="AN4804" s="47"/>
      <c r="AO4804" s="47"/>
      <c r="AP4804" s="3" t="s">
        <v>196</v>
      </c>
      <c r="AQ4804" s="47"/>
    </row>
    <row r="4805" spans="1:43" s="4" customFormat="1" ht="15" x14ac:dyDescent="0.25">
      <c r="A4805" s="83"/>
      <c r="B4805" s="49"/>
      <c r="C4805" s="372" t="s">
        <v>84</v>
      </c>
      <c r="D4805" s="372"/>
      <c r="E4805" s="372"/>
      <c r="F4805" s="372"/>
      <c r="G4805" s="372"/>
      <c r="H4805" s="372"/>
      <c r="I4805" s="372"/>
      <c r="J4805" s="372"/>
      <c r="K4805" s="372"/>
      <c r="L4805" s="87"/>
      <c r="M4805" s="85"/>
      <c r="N4805" s="88"/>
      <c r="AF4805" s="39"/>
      <c r="AG4805" s="47"/>
      <c r="AH4805" s="47"/>
      <c r="AN4805" s="47"/>
      <c r="AO4805" s="47"/>
      <c r="AP4805" s="3" t="s">
        <v>84</v>
      </c>
      <c r="AQ4805" s="47"/>
    </row>
    <row r="4806" spans="1:43" s="4" customFormat="1" ht="15" x14ac:dyDescent="0.25">
      <c r="A4806" s="83"/>
      <c r="B4806" s="49"/>
      <c r="C4806" s="372" t="s">
        <v>197</v>
      </c>
      <c r="D4806" s="372"/>
      <c r="E4806" s="372"/>
      <c r="F4806" s="372"/>
      <c r="G4806" s="372"/>
      <c r="H4806" s="372"/>
      <c r="I4806" s="372"/>
      <c r="J4806" s="372"/>
      <c r="K4806" s="372"/>
      <c r="L4806" s="84">
        <v>165.58</v>
      </c>
      <c r="M4806" s="85"/>
      <c r="N4806" s="86">
        <v>5788.68</v>
      </c>
      <c r="AF4806" s="39"/>
      <c r="AG4806" s="47"/>
      <c r="AH4806" s="47"/>
      <c r="AN4806" s="47"/>
      <c r="AO4806" s="47"/>
      <c r="AP4806" s="3" t="s">
        <v>197</v>
      </c>
      <c r="AQ4806" s="47"/>
    </row>
    <row r="4807" spans="1:43" s="4" customFormat="1" ht="15" x14ac:dyDescent="0.25">
      <c r="A4807" s="83"/>
      <c r="B4807" s="49"/>
      <c r="C4807" s="372" t="s">
        <v>199</v>
      </c>
      <c r="D4807" s="372"/>
      <c r="E4807" s="372"/>
      <c r="F4807" s="372"/>
      <c r="G4807" s="372"/>
      <c r="H4807" s="372"/>
      <c r="I4807" s="372"/>
      <c r="J4807" s="372"/>
      <c r="K4807" s="372"/>
      <c r="L4807" s="84">
        <v>109</v>
      </c>
      <c r="M4807" s="85"/>
      <c r="N4807" s="88"/>
      <c r="AF4807" s="39"/>
      <c r="AG4807" s="47"/>
      <c r="AH4807" s="47"/>
      <c r="AN4807" s="47"/>
      <c r="AO4807" s="47"/>
      <c r="AP4807" s="3" t="s">
        <v>199</v>
      </c>
      <c r="AQ4807" s="47"/>
    </row>
    <row r="4808" spans="1:43" s="4" customFormat="1" ht="15" x14ac:dyDescent="0.25">
      <c r="A4808" s="83"/>
      <c r="B4808" s="49"/>
      <c r="C4808" s="372" t="s">
        <v>200</v>
      </c>
      <c r="D4808" s="372"/>
      <c r="E4808" s="372"/>
      <c r="F4808" s="372"/>
      <c r="G4808" s="372"/>
      <c r="H4808" s="372"/>
      <c r="I4808" s="372"/>
      <c r="J4808" s="372"/>
      <c r="K4808" s="372"/>
      <c r="L4808" s="84">
        <v>12.38</v>
      </c>
      <c r="M4808" s="85"/>
      <c r="N4808" s="121">
        <v>432.8</v>
      </c>
      <c r="AF4808" s="39"/>
      <c r="AG4808" s="47"/>
      <c r="AH4808" s="47"/>
      <c r="AN4808" s="47"/>
      <c r="AO4808" s="47"/>
      <c r="AP4808" s="3" t="s">
        <v>200</v>
      </c>
      <c r="AQ4808" s="47"/>
    </row>
    <row r="4809" spans="1:43" s="4" customFormat="1" ht="15" x14ac:dyDescent="0.25">
      <c r="A4809" s="83"/>
      <c r="B4809" s="49"/>
      <c r="C4809" s="372" t="s">
        <v>201</v>
      </c>
      <c r="D4809" s="372"/>
      <c r="E4809" s="372"/>
      <c r="F4809" s="372"/>
      <c r="G4809" s="372"/>
      <c r="H4809" s="372"/>
      <c r="I4809" s="372"/>
      <c r="J4809" s="372"/>
      <c r="K4809" s="372"/>
      <c r="L4809" s="106">
        <v>3647.6</v>
      </c>
      <c r="M4809" s="85"/>
      <c r="N4809" s="88"/>
      <c r="AF4809" s="39"/>
      <c r="AG4809" s="47"/>
      <c r="AH4809" s="47"/>
      <c r="AN4809" s="47"/>
      <c r="AO4809" s="47"/>
      <c r="AP4809" s="3" t="s">
        <v>201</v>
      </c>
      <c r="AQ4809" s="47"/>
    </row>
    <row r="4810" spans="1:43" s="4" customFormat="1" ht="15" x14ac:dyDescent="0.25">
      <c r="A4810" s="83"/>
      <c r="B4810" s="49"/>
      <c r="C4810" s="372" t="s">
        <v>202</v>
      </c>
      <c r="D4810" s="372"/>
      <c r="E4810" s="372"/>
      <c r="F4810" s="372"/>
      <c r="G4810" s="372"/>
      <c r="H4810" s="372"/>
      <c r="I4810" s="372"/>
      <c r="J4810" s="372"/>
      <c r="K4810" s="372"/>
      <c r="L4810" s="84">
        <v>208.21</v>
      </c>
      <c r="M4810" s="85"/>
      <c r="N4810" s="86">
        <v>7279.12</v>
      </c>
      <c r="AF4810" s="39"/>
      <c r="AG4810" s="47"/>
      <c r="AH4810" s="47"/>
      <c r="AN4810" s="47"/>
      <c r="AO4810" s="47"/>
      <c r="AP4810" s="3" t="s">
        <v>202</v>
      </c>
      <c r="AQ4810" s="47"/>
    </row>
    <row r="4811" spans="1:43" s="4" customFormat="1" ht="15" x14ac:dyDescent="0.25">
      <c r="A4811" s="83"/>
      <c r="B4811" s="49"/>
      <c r="C4811" s="372" t="s">
        <v>203</v>
      </c>
      <c r="D4811" s="372"/>
      <c r="E4811" s="372"/>
      <c r="F4811" s="372"/>
      <c r="G4811" s="372"/>
      <c r="H4811" s="372"/>
      <c r="I4811" s="372"/>
      <c r="J4811" s="372"/>
      <c r="K4811" s="372"/>
      <c r="L4811" s="84">
        <v>131.68</v>
      </c>
      <c r="M4811" s="85"/>
      <c r="N4811" s="86">
        <v>4603.8999999999996</v>
      </c>
      <c r="AF4811" s="39"/>
      <c r="AG4811" s="47"/>
      <c r="AH4811" s="47"/>
      <c r="AN4811" s="47"/>
      <c r="AO4811" s="47"/>
      <c r="AP4811" s="3" t="s">
        <v>203</v>
      </c>
      <c r="AQ4811" s="47"/>
    </row>
    <row r="4812" spans="1:43" s="4" customFormat="1" ht="15" x14ac:dyDescent="0.25">
      <c r="A4812" s="83"/>
      <c r="B4812" s="49"/>
      <c r="C4812" s="372" t="s">
        <v>777</v>
      </c>
      <c r="D4812" s="372"/>
      <c r="E4812" s="372"/>
      <c r="F4812" s="372"/>
      <c r="G4812" s="372"/>
      <c r="H4812" s="372"/>
      <c r="I4812" s="372"/>
      <c r="J4812" s="372"/>
      <c r="K4812" s="372"/>
      <c r="L4812" s="106">
        <v>7260.33</v>
      </c>
      <c r="M4812" s="85"/>
      <c r="N4812" s="86">
        <v>77264.73</v>
      </c>
      <c r="AF4812" s="39"/>
      <c r="AG4812" s="47"/>
      <c r="AH4812" s="47"/>
      <c r="AN4812" s="47"/>
      <c r="AO4812" s="47"/>
      <c r="AP4812" s="3" t="s">
        <v>777</v>
      </c>
      <c r="AQ4812" s="47"/>
    </row>
    <row r="4813" spans="1:43" s="4" customFormat="1" ht="15" x14ac:dyDescent="0.25">
      <c r="A4813" s="83"/>
      <c r="B4813" s="49"/>
      <c r="C4813" s="372" t="s">
        <v>84</v>
      </c>
      <c r="D4813" s="372"/>
      <c r="E4813" s="372"/>
      <c r="F4813" s="372"/>
      <c r="G4813" s="372"/>
      <c r="H4813" s="372"/>
      <c r="I4813" s="372"/>
      <c r="J4813" s="372"/>
      <c r="K4813" s="372"/>
      <c r="L4813" s="87"/>
      <c r="M4813" s="85"/>
      <c r="N4813" s="88"/>
      <c r="AF4813" s="39"/>
      <c r="AG4813" s="47"/>
      <c r="AH4813" s="47"/>
      <c r="AN4813" s="47"/>
      <c r="AO4813" s="47"/>
      <c r="AP4813" s="3" t="s">
        <v>84</v>
      </c>
      <c r="AQ4813" s="47"/>
    </row>
    <row r="4814" spans="1:43" s="4" customFormat="1" ht="15" x14ac:dyDescent="0.25">
      <c r="A4814" s="83"/>
      <c r="B4814" s="49"/>
      <c r="C4814" s="372" t="s">
        <v>197</v>
      </c>
      <c r="D4814" s="372"/>
      <c r="E4814" s="372"/>
      <c r="F4814" s="372"/>
      <c r="G4814" s="372"/>
      <c r="H4814" s="372"/>
      <c r="I4814" s="372"/>
      <c r="J4814" s="372"/>
      <c r="K4814" s="372"/>
      <c r="L4814" s="84">
        <v>195.42</v>
      </c>
      <c r="M4814" s="85"/>
      <c r="N4814" s="86">
        <v>6831.87</v>
      </c>
      <c r="AF4814" s="39"/>
      <c r="AG4814" s="47"/>
      <c r="AH4814" s="47"/>
      <c r="AN4814" s="47"/>
      <c r="AO4814" s="47"/>
      <c r="AP4814" s="3" t="s">
        <v>197</v>
      </c>
      <c r="AQ4814" s="47"/>
    </row>
    <row r="4815" spans="1:43" s="4" customFormat="1" ht="15" x14ac:dyDescent="0.25">
      <c r="A4815" s="83"/>
      <c r="B4815" s="49"/>
      <c r="C4815" s="372" t="s">
        <v>199</v>
      </c>
      <c r="D4815" s="372"/>
      <c r="E4815" s="372"/>
      <c r="F4815" s="372"/>
      <c r="G4815" s="372"/>
      <c r="H4815" s="372"/>
      <c r="I4815" s="372"/>
      <c r="J4815" s="372"/>
      <c r="K4815" s="372"/>
      <c r="L4815" s="84">
        <v>231.14</v>
      </c>
      <c r="M4815" s="85"/>
      <c r="N4815" s="88"/>
      <c r="AF4815" s="39"/>
      <c r="AG4815" s="47"/>
      <c r="AH4815" s="47"/>
      <c r="AN4815" s="47"/>
      <c r="AO4815" s="47"/>
      <c r="AP4815" s="3" t="s">
        <v>199</v>
      </c>
      <c r="AQ4815" s="47"/>
    </row>
    <row r="4816" spans="1:43" s="4" customFormat="1" ht="15" x14ac:dyDescent="0.25">
      <c r="A4816" s="83"/>
      <c r="B4816" s="49"/>
      <c r="C4816" s="372" t="s">
        <v>200</v>
      </c>
      <c r="D4816" s="372"/>
      <c r="E4816" s="372"/>
      <c r="F4816" s="372"/>
      <c r="G4816" s="372"/>
      <c r="H4816" s="372"/>
      <c r="I4816" s="372"/>
      <c r="J4816" s="372"/>
      <c r="K4816" s="372"/>
      <c r="L4816" s="84">
        <v>39.97</v>
      </c>
      <c r="M4816" s="85"/>
      <c r="N4816" s="86">
        <v>1397.33</v>
      </c>
      <c r="AF4816" s="39"/>
      <c r="AG4816" s="47"/>
      <c r="AH4816" s="47"/>
      <c r="AN4816" s="47"/>
      <c r="AO4816" s="47"/>
      <c r="AP4816" s="3" t="s">
        <v>200</v>
      </c>
      <c r="AQ4816" s="47"/>
    </row>
    <row r="4817" spans="1:43" s="4" customFormat="1" ht="15" x14ac:dyDescent="0.25">
      <c r="A4817" s="83"/>
      <c r="B4817" s="49"/>
      <c r="C4817" s="372" t="s">
        <v>201</v>
      </c>
      <c r="D4817" s="372"/>
      <c r="E4817" s="372"/>
      <c r="F4817" s="372"/>
      <c r="G4817" s="372"/>
      <c r="H4817" s="372"/>
      <c r="I4817" s="372"/>
      <c r="J4817" s="372"/>
      <c r="K4817" s="372"/>
      <c r="L4817" s="106">
        <v>6485.37</v>
      </c>
      <c r="M4817" s="85"/>
      <c r="N4817" s="88"/>
      <c r="AF4817" s="39"/>
      <c r="AG4817" s="47"/>
      <c r="AH4817" s="47"/>
      <c r="AN4817" s="47"/>
      <c r="AO4817" s="47"/>
      <c r="AP4817" s="3" t="s">
        <v>201</v>
      </c>
      <c r="AQ4817" s="47"/>
    </row>
    <row r="4818" spans="1:43" s="4" customFormat="1" ht="15" x14ac:dyDescent="0.25">
      <c r="A4818" s="83"/>
      <c r="B4818" s="49"/>
      <c r="C4818" s="372" t="s">
        <v>202</v>
      </c>
      <c r="D4818" s="372"/>
      <c r="E4818" s="372"/>
      <c r="F4818" s="372"/>
      <c r="G4818" s="372"/>
      <c r="H4818" s="372"/>
      <c r="I4818" s="372"/>
      <c r="J4818" s="372"/>
      <c r="K4818" s="372"/>
      <c r="L4818" s="84">
        <v>228.35</v>
      </c>
      <c r="M4818" s="85"/>
      <c r="N4818" s="86">
        <v>7982.34</v>
      </c>
      <c r="AF4818" s="39"/>
      <c r="AG4818" s="47"/>
      <c r="AH4818" s="47"/>
      <c r="AN4818" s="47"/>
      <c r="AO4818" s="47"/>
      <c r="AP4818" s="3" t="s">
        <v>202</v>
      </c>
      <c r="AQ4818" s="47"/>
    </row>
    <row r="4819" spans="1:43" s="4" customFormat="1" ht="15" x14ac:dyDescent="0.25">
      <c r="A4819" s="83"/>
      <c r="B4819" s="49"/>
      <c r="C4819" s="372" t="s">
        <v>203</v>
      </c>
      <c r="D4819" s="372"/>
      <c r="E4819" s="372"/>
      <c r="F4819" s="372"/>
      <c r="G4819" s="372"/>
      <c r="H4819" s="372"/>
      <c r="I4819" s="372"/>
      <c r="J4819" s="372"/>
      <c r="K4819" s="372"/>
      <c r="L4819" s="84">
        <v>120.05</v>
      </c>
      <c r="M4819" s="85"/>
      <c r="N4819" s="86">
        <v>4196.88</v>
      </c>
      <c r="AF4819" s="39"/>
      <c r="AG4819" s="47"/>
      <c r="AH4819" s="47"/>
      <c r="AN4819" s="47"/>
      <c r="AO4819" s="47"/>
      <c r="AP4819" s="3" t="s">
        <v>203</v>
      </c>
      <c r="AQ4819" s="47"/>
    </row>
    <row r="4820" spans="1:43" s="4" customFormat="1" ht="15" x14ac:dyDescent="0.25">
      <c r="A4820" s="83"/>
      <c r="B4820" s="49"/>
      <c r="C4820" s="372" t="s">
        <v>92</v>
      </c>
      <c r="D4820" s="372"/>
      <c r="E4820" s="372"/>
      <c r="F4820" s="372"/>
      <c r="G4820" s="372"/>
      <c r="H4820" s="372"/>
      <c r="I4820" s="372"/>
      <c r="J4820" s="372"/>
      <c r="K4820" s="372"/>
      <c r="L4820" s="84">
        <v>413.35</v>
      </c>
      <c r="M4820" s="85"/>
      <c r="N4820" s="86">
        <v>14450.68</v>
      </c>
      <c r="AF4820" s="39"/>
      <c r="AG4820" s="47"/>
      <c r="AH4820" s="47"/>
      <c r="AN4820" s="47"/>
      <c r="AO4820" s="47"/>
      <c r="AP4820" s="3" t="s">
        <v>92</v>
      </c>
      <c r="AQ4820" s="47"/>
    </row>
    <row r="4821" spans="1:43" s="4" customFormat="1" ht="15" x14ac:dyDescent="0.25">
      <c r="A4821" s="83"/>
      <c r="B4821" s="49"/>
      <c r="C4821" s="372" t="s">
        <v>93</v>
      </c>
      <c r="D4821" s="372"/>
      <c r="E4821" s="372"/>
      <c r="F4821" s="372"/>
      <c r="G4821" s="372"/>
      <c r="H4821" s="372"/>
      <c r="I4821" s="372"/>
      <c r="J4821" s="372"/>
      <c r="K4821" s="372"/>
      <c r="L4821" s="84">
        <v>436.56</v>
      </c>
      <c r="M4821" s="85"/>
      <c r="N4821" s="86">
        <v>15261.46</v>
      </c>
      <c r="AF4821" s="39"/>
      <c r="AG4821" s="47"/>
      <c r="AH4821" s="47"/>
      <c r="AN4821" s="47"/>
      <c r="AO4821" s="47"/>
      <c r="AP4821" s="3" t="s">
        <v>93</v>
      </c>
      <c r="AQ4821" s="47"/>
    </row>
    <row r="4822" spans="1:43" s="4" customFormat="1" ht="15" x14ac:dyDescent="0.25">
      <c r="A4822" s="83"/>
      <c r="B4822" s="49"/>
      <c r="C4822" s="372" t="s">
        <v>94</v>
      </c>
      <c r="D4822" s="372"/>
      <c r="E4822" s="372"/>
      <c r="F4822" s="372"/>
      <c r="G4822" s="372"/>
      <c r="H4822" s="372"/>
      <c r="I4822" s="372"/>
      <c r="J4822" s="372"/>
      <c r="K4822" s="372"/>
      <c r="L4822" s="84">
        <v>251.73</v>
      </c>
      <c r="M4822" s="85"/>
      <c r="N4822" s="86">
        <v>8800.7800000000007</v>
      </c>
      <c r="AF4822" s="39"/>
      <c r="AG4822" s="47"/>
      <c r="AH4822" s="47"/>
      <c r="AN4822" s="47"/>
      <c r="AO4822" s="47"/>
      <c r="AP4822" s="3" t="s">
        <v>94</v>
      </c>
      <c r="AQ4822" s="47"/>
    </row>
    <row r="4823" spans="1:43" s="4" customFormat="1" ht="15" x14ac:dyDescent="0.25">
      <c r="A4823" s="83"/>
      <c r="B4823" s="89"/>
      <c r="C4823" s="373" t="s">
        <v>2600</v>
      </c>
      <c r="D4823" s="373"/>
      <c r="E4823" s="373"/>
      <c r="F4823" s="373"/>
      <c r="G4823" s="373"/>
      <c r="H4823" s="373"/>
      <c r="I4823" s="373"/>
      <c r="J4823" s="373"/>
      <c r="K4823" s="373"/>
      <c r="L4823" s="93">
        <v>11522.4</v>
      </c>
      <c r="M4823" s="91"/>
      <c r="N4823" s="92">
        <v>127445.58</v>
      </c>
      <c r="AF4823" s="39"/>
      <c r="AG4823" s="47"/>
      <c r="AH4823" s="47"/>
      <c r="AN4823" s="47"/>
      <c r="AO4823" s="47"/>
      <c r="AQ4823" s="47" t="s">
        <v>2600</v>
      </c>
    </row>
    <row r="4824" spans="1:43" s="4" customFormat="1" ht="15" x14ac:dyDescent="0.25">
      <c r="A4824" s="83"/>
      <c r="B4824" s="49"/>
      <c r="C4824" s="372" t="s">
        <v>84</v>
      </c>
      <c r="D4824" s="372"/>
      <c r="E4824" s="372"/>
      <c r="F4824" s="372"/>
      <c r="G4824" s="372"/>
      <c r="H4824" s="372"/>
      <c r="I4824" s="372"/>
      <c r="J4824" s="372"/>
      <c r="K4824" s="372"/>
      <c r="L4824" s="87"/>
      <c r="M4824" s="85"/>
      <c r="N4824" s="88"/>
      <c r="AF4824" s="39"/>
      <c r="AG4824" s="47"/>
      <c r="AH4824" s="47"/>
      <c r="AN4824" s="47"/>
      <c r="AO4824" s="47"/>
      <c r="AP4824" s="3" t="s">
        <v>84</v>
      </c>
      <c r="AQ4824" s="47"/>
    </row>
    <row r="4825" spans="1:43" s="4" customFormat="1" ht="15" x14ac:dyDescent="0.25">
      <c r="A4825" s="83"/>
      <c r="B4825" s="49"/>
      <c r="C4825" s="372" t="s">
        <v>241</v>
      </c>
      <c r="D4825" s="372"/>
      <c r="E4825" s="372"/>
      <c r="F4825" s="372"/>
      <c r="G4825" s="372"/>
      <c r="H4825" s="372"/>
      <c r="I4825" s="372"/>
      <c r="J4825" s="372"/>
      <c r="K4825" s="372"/>
      <c r="L4825" s="106">
        <v>4185.2299999999996</v>
      </c>
      <c r="M4825" s="85"/>
      <c r="N4825" s="86">
        <v>35783.78</v>
      </c>
      <c r="AF4825" s="39"/>
      <c r="AG4825" s="47"/>
      <c r="AH4825" s="47"/>
      <c r="AN4825" s="47"/>
      <c r="AO4825" s="47"/>
      <c r="AP4825" s="3" t="s">
        <v>241</v>
      </c>
      <c r="AQ4825" s="47"/>
    </row>
    <row r="4826" spans="1:43" s="4" customFormat="1" ht="15" x14ac:dyDescent="0.25">
      <c r="A4826" s="378" t="s">
        <v>2601</v>
      </c>
      <c r="B4826" s="379"/>
      <c r="C4826" s="379"/>
      <c r="D4826" s="379"/>
      <c r="E4826" s="379"/>
      <c r="F4826" s="379"/>
      <c r="G4826" s="379"/>
      <c r="H4826" s="379"/>
      <c r="I4826" s="379"/>
      <c r="J4826" s="379"/>
      <c r="K4826" s="379"/>
      <c r="L4826" s="379"/>
      <c r="M4826" s="379"/>
      <c r="N4826" s="380"/>
      <c r="AF4826" s="39" t="s">
        <v>2601</v>
      </c>
      <c r="AG4826" s="47"/>
      <c r="AH4826" s="47"/>
      <c r="AN4826" s="47"/>
      <c r="AO4826" s="47"/>
      <c r="AQ4826" s="47"/>
    </row>
    <row r="4827" spans="1:43" s="4" customFormat="1" ht="15" x14ac:dyDescent="0.25">
      <c r="A4827" s="381" t="s">
        <v>2602</v>
      </c>
      <c r="B4827" s="382"/>
      <c r="C4827" s="382"/>
      <c r="D4827" s="382"/>
      <c r="E4827" s="382"/>
      <c r="F4827" s="382"/>
      <c r="G4827" s="382"/>
      <c r="H4827" s="382"/>
      <c r="I4827" s="382"/>
      <c r="J4827" s="382"/>
      <c r="K4827" s="382"/>
      <c r="L4827" s="382"/>
      <c r="M4827" s="382"/>
      <c r="N4827" s="383"/>
      <c r="AF4827" s="39"/>
      <c r="AG4827" s="47" t="s">
        <v>2602</v>
      </c>
      <c r="AH4827" s="47"/>
      <c r="AN4827" s="47"/>
      <c r="AO4827" s="47"/>
      <c r="AQ4827" s="47"/>
    </row>
    <row r="4828" spans="1:43" s="4" customFormat="1" ht="45.75" x14ac:dyDescent="0.25">
      <c r="A4828" s="40" t="s">
        <v>1462</v>
      </c>
      <c r="B4828" s="41" t="s">
        <v>2510</v>
      </c>
      <c r="C4828" s="374" t="s">
        <v>2511</v>
      </c>
      <c r="D4828" s="374"/>
      <c r="E4828" s="374"/>
      <c r="F4828" s="42" t="s">
        <v>215</v>
      </c>
      <c r="G4828" s="43">
        <v>0.39</v>
      </c>
      <c r="H4828" s="44">
        <v>1</v>
      </c>
      <c r="I4828" s="68">
        <v>0.39</v>
      </c>
      <c r="J4828" s="45"/>
      <c r="K4828" s="43"/>
      <c r="L4828" s="45"/>
      <c r="M4828" s="43"/>
      <c r="N4828" s="46"/>
      <c r="AF4828" s="39"/>
      <c r="AG4828" s="47"/>
      <c r="AH4828" s="47" t="s">
        <v>2511</v>
      </c>
      <c r="AN4828" s="47"/>
      <c r="AO4828" s="47"/>
      <c r="AQ4828" s="47"/>
    </row>
    <row r="4829" spans="1:43" s="4" customFormat="1" ht="15" x14ac:dyDescent="0.25">
      <c r="A4829" s="69"/>
      <c r="B4829" s="50"/>
      <c r="C4829" s="372" t="s">
        <v>2603</v>
      </c>
      <c r="D4829" s="372"/>
      <c r="E4829" s="372"/>
      <c r="F4829" s="372"/>
      <c r="G4829" s="372"/>
      <c r="H4829" s="372"/>
      <c r="I4829" s="372"/>
      <c r="J4829" s="372"/>
      <c r="K4829" s="372"/>
      <c r="L4829" s="372"/>
      <c r="M4829" s="372"/>
      <c r="N4829" s="377"/>
      <c r="AF4829" s="39"/>
      <c r="AG4829" s="47"/>
      <c r="AH4829" s="47"/>
      <c r="AI4829" s="3" t="s">
        <v>2603</v>
      </c>
      <c r="AN4829" s="47"/>
      <c r="AO4829" s="47"/>
      <c r="AQ4829" s="47"/>
    </row>
    <row r="4830" spans="1:43" s="4" customFormat="1" ht="22.5" x14ac:dyDescent="0.25">
      <c r="A4830" s="103"/>
      <c r="B4830" s="49" t="s">
        <v>217</v>
      </c>
      <c r="C4830" s="368" t="s">
        <v>218</v>
      </c>
      <c r="D4830" s="368"/>
      <c r="E4830" s="368"/>
      <c r="F4830" s="368"/>
      <c r="G4830" s="368"/>
      <c r="H4830" s="368"/>
      <c r="I4830" s="368"/>
      <c r="J4830" s="368"/>
      <c r="K4830" s="368"/>
      <c r="L4830" s="368"/>
      <c r="M4830" s="368"/>
      <c r="N4830" s="376"/>
      <c r="AF4830" s="39"/>
      <c r="AG4830" s="47"/>
      <c r="AH4830" s="47"/>
      <c r="AJ4830" s="3" t="s">
        <v>218</v>
      </c>
      <c r="AN4830" s="47"/>
      <c r="AO4830" s="47"/>
      <c r="AQ4830" s="47"/>
    </row>
    <row r="4831" spans="1:43" s="4" customFormat="1" ht="15" x14ac:dyDescent="0.25">
      <c r="A4831" s="48"/>
      <c r="B4831" s="49" t="s">
        <v>58</v>
      </c>
      <c r="C4831" s="372" t="s">
        <v>62</v>
      </c>
      <c r="D4831" s="372"/>
      <c r="E4831" s="372"/>
      <c r="F4831" s="51"/>
      <c r="G4831" s="52"/>
      <c r="H4831" s="52"/>
      <c r="I4831" s="52"/>
      <c r="J4831" s="53">
        <v>59.13</v>
      </c>
      <c r="K4831" s="54">
        <v>1.1499999999999999</v>
      </c>
      <c r="L4831" s="53">
        <v>26.52</v>
      </c>
      <c r="M4831" s="54">
        <v>34.96</v>
      </c>
      <c r="N4831" s="64">
        <v>927.14</v>
      </c>
      <c r="AF4831" s="39"/>
      <c r="AG4831" s="47"/>
      <c r="AH4831" s="47"/>
      <c r="AK4831" s="3" t="s">
        <v>62</v>
      </c>
      <c r="AN4831" s="47"/>
      <c r="AO4831" s="47"/>
      <c r="AQ4831" s="47"/>
    </row>
    <row r="4832" spans="1:43" s="4" customFormat="1" ht="15" x14ac:dyDescent="0.25">
      <c r="A4832" s="48"/>
      <c r="B4832" s="49" t="s">
        <v>73</v>
      </c>
      <c r="C4832" s="372" t="s">
        <v>175</v>
      </c>
      <c r="D4832" s="372"/>
      <c r="E4832" s="372"/>
      <c r="F4832" s="51"/>
      <c r="G4832" s="52"/>
      <c r="H4832" s="52"/>
      <c r="I4832" s="52"/>
      <c r="J4832" s="53">
        <v>5.43</v>
      </c>
      <c r="K4832" s="54">
        <v>1.1499999999999999</v>
      </c>
      <c r="L4832" s="53">
        <v>2.44</v>
      </c>
      <c r="M4832" s="52"/>
      <c r="N4832" s="58"/>
      <c r="AF4832" s="39"/>
      <c r="AG4832" s="47"/>
      <c r="AH4832" s="47"/>
      <c r="AK4832" s="3" t="s">
        <v>175</v>
      </c>
      <c r="AN4832" s="47"/>
      <c r="AO4832" s="47"/>
      <c r="AQ4832" s="47"/>
    </row>
    <row r="4833" spans="1:43" s="4" customFormat="1" ht="15" x14ac:dyDescent="0.25">
      <c r="A4833" s="48"/>
      <c r="B4833" s="49" t="s">
        <v>78</v>
      </c>
      <c r="C4833" s="372" t="s">
        <v>176</v>
      </c>
      <c r="D4833" s="372"/>
      <c r="E4833" s="372"/>
      <c r="F4833" s="51"/>
      <c r="G4833" s="52"/>
      <c r="H4833" s="52"/>
      <c r="I4833" s="52"/>
      <c r="J4833" s="53">
        <v>0.76</v>
      </c>
      <c r="K4833" s="54">
        <v>1.1499999999999999</v>
      </c>
      <c r="L4833" s="53">
        <v>0.34</v>
      </c>
      <c r="M4833" s="54">
        <v>34.96</v>
      </c>
      <c r="N4833" s="64">
        <v>11.89</v>
      </c>
      <c r="AF4833" s="39"/>
      <c r="AG4833" s="47"/>
      <c r="AH4833" s="47"/>
      <c r="AK4833" s="3" t="s">
        <v>176</v>
      </c>
      <c r="AN4833" s="47"/>
      <c r="AO4833" s="47"/>
      <c r="AQ4833" s="47"/>
    </row>
    <row r="4834" spans="1:43" s="4" customFormat="1" ht="15" x14ac:dyDescent="0.25">
      <c r="A4834" s="48"/>
      <c r="B4834" s="49" t="s">
        <v>122</v>
      </c>
      <c r="C4834" s="372" t="s">
        <v>177</v>
      </c>
      <c r="D4834" s="372"/>
      <c r="E4834" s="372"/>
      <c r="F4834" s="51"/>
      <c r="G4834" s="52"/>
      <c r="H4834" s="52"/>
      <c r="I4834" s="52"/>
      <c r="J4834" s="53">
        <v>22.69</v>
      </c>
      <c r="K4834" s="52"/>
      <c r="L4834" s="53">
        <v>8.85</v>
      </c>
      <c r="M4834" s="52"/>
      <c r="N4834" s="58"/>
      <c r="AF4834" s="39"/>
      <c r="AG4834" s="47"/>
      <c r="AH4834" s="47"/>
      <c r="AK4834" s="3" t="s">
        <v>177</v>
      </c>
      <c r="AN4834" s="47"/>
      <c r="AO4834" s="47"/>
      <c r="AQ4834" s="47"/>
    </row>
    <row r="4835" spans="1:43" s="4" customFormat="1" ht="15" x14ac:dyDescent="0.25">
      <c r="A4835" s="56"/>
      <c r="B4835" s="49"/>
      <c r="C4835" s="372" t="s">
        <v>63</v>
      </c>
      <c r="D4835" s="372"/>
      <c r="E4835" s="372"/>
      <c r="F4835" s="51" t="s">
        <v>64</v>
      </c>
      <c r="G4835" s="54">
        <v>6.29</v>
      </c>
      <c r="H4835" s="54">
        <v>1.1499999999999999</v>
      </c>
      <c r="I4835" s="117">
        <v>2.8210649999999999</v>
      </c>
      <c r="J4835" s="57"/>
      <c r="K4835" s="52"/>
      <c r="L4835" s="57"/>
      <c r="M4835" s="52"/>
      <c r="N4835" s="58"/>
      <c r="AF4835" s="39"/>
      <c r="AG4835" s="47"/>
      <c r="AH4835" s="47"/>
      <c r="AL4835" s="3" t="s">
        <v>63</v>
      </c>
      <c r="AN4835" s="47"/>
      <c r="AO4835" s="47"/>
      <c r="AQ4835" s="47"/>
    </row>
    <row r="4836" spans="1:43" s="4" customFormat="1" ht="15" x14ac:dyDescent="0.25">
      <c r="A4836" s="56"/>
      <c r="B4836" s="49"/>
      <c r="C4836" s="372" t="s">
        <v>178</v>
      </c>
      <c r="D4836" s="372"/>
      <c r="E4836" s="372"/>
      <c r="F4836" s="51" t="s">
        <v>64</v>
      </c>
      <c r="G4836" s="54">
        <v>0.06</v>
      </c>
      <c r="H4836" s="54">
        <v>1.1499999999999999</v>
      </c>
      <c r="I4836" s="114">
        <v>2.691E-2</v>
      </c>
      <c r="J4836" s="57"/>
      <c r="K4836" s="52"/>
      <c r="L4836" s="57"/>
      <c r="M4836" s="52"/>
      <c r="N4836" s="58"/>
      <c r="AF4836" s="39"/>
      <c r="AG4836" s="47"/>
      <c r="AH4836" s="47"/>
      <c r="AL4836" s="3" t="s">
        <v>178</v>
      </c>
      <c r="AN4836" s="47"/>
      <c r="AO4836" s="47"/>
      <c r="AQ4836" s="47"/>
    </row>
    <row r="4837" spans="1:43" s="4" customFormat="1" ht="15" x14ac:dyDescent="0.25">
      <c r="A4837" s="48"/>
      <c r="B4837" s="49"/>
      <c r="C4837" s="375" t="s">
        <v>65</v>
      </c>
      <c r="D4837" s="375"/>
      <c r="E4837" s="375"/>
      <c r="F4837" s="59"/>
      <c r="G4837" s="60"/>
      <c r="H4837" s="60"/>
      <c r="I4837" s="60"/>
      <c r="J4837" s="61">
        <v>87.25</v>
      </c>
      <c r="K4837" s="60"/>
      <c r="L4837" s="61">
        <v>37.81</v>
      </c>
      <c r="M4837" s="60"/>
      <c r="N4837" s="62"/>
      <c r="AF4837" s="39"/>
      <c r="AG4837" s="47"/>
      <c r="AH4837" s="47"/>
      <c r="AM4837" s="3" t="s">
        <v>65</v>
      </c>
      <c r="AN4837" s="47"/>
      <c r="AO4837" s="47"/>
      <c r="AQ4837" s="47"/>
    </row>
    <row r="4838" spans="1:43" s="4" customFormat="1" ht="15" x14ac:dyDescent="0.25">
      <c r="A4838" s="56"/>
      <c r="B4838" s="49"/>
      <c r="C4838" s="372" t="s">
        <v>66</v>
      </c>
      <c r="D4838" s="372"/>
      <c r="E4838" s="372"/>
      <c r="F4838" s="51"/>
      <c r="G4838" s="52"/>
      <c r="H4838" s="52"/>
      <c r="I4838" s="52"/>
      <c r="J4838" s="57"/>
      <c r="K4838" s="52"/>
      <c r="L4838" s="53">
        <v>26.86</v>
      </c>
      <c r="M4838" s="52"/>
      <c r="N4838" s="64">
        <v>939.03</v>
      </c>
      <c r="AF4838" s="39"/>
      <c r="AG4838" s="47"/>
      <c r="AH4838" s="47"/>
      <c r="AL4838" s="3" t="s">
        <v>66</v>
      </c>
      <c r="AN4838" s="47"/>
      <c r="AO4838" s="47"/>
      <c r="AQ4838" s="47"/>
    </row>
    <row r="4839" spans="1:43" s="4" customFormat="1" ht="23.25" x14ac:dyDescent="0.25">
      <c r="A4839" s="56"/>
      <c r="B4839" s="49" t="s">
        <v>681</v>
      </c>
      <c r="C4839" s="372" t="s">
        <v>682</v>
      </c>
      <c r="D4839" s="372"/>
      <c r="E4839" s="372"/>
      <c r="F4839" s="51" t="s">
        <v>69</v>
      </c>
      <c r="G4839" s="63">
        <v>97</v>
      </c>
      <c r="H4839" s="52"/>
      <c r="I4839" s="63">
        <v>97</v>
      </c>
      <c r="J4839" s="57"/>
      <c r="K4839" s="52"/>
      <c r="L4839" s="53">
        <v>26.05</v>
      </c>
      <c r="M4839" s="52"/>
      <c r="N4839" s="64">
        <v>910.86</v>
      </c>
      <c r="AF4839" s="39"/>
      <c r="AG4839" s="47"/>
      <c r="AH4839" s="47"/>
      <c r="AL4839" s="3" t="s">
        <v>682</v>
      </c>
      <c r="AN4839" s="47"/>
      <c r="AO4839" s="47"/>
      <c r="AQ4839" s="47"/>
    </row>
    <row r="4840" spans="1:43" s="4" customFormat="1" ht="23.25" x14ac:dyDescent="0.25">
      <c r="A4840" s="56"/>
      <c r="B4840" s="49" t="s">
        <v>683</v>
      </c>
      <c r="C4840" s="372" t="s">
        <v>684</v>
      </c>
      <c r="D4840" s="372"/>
      <c r="E4840" s="372"/>
      <c r="F4840" s="51" t="s">
        <v>69</v>
      </c>
      <c r="G4840" s="63">
        <v>51</v>
      </c>
      <c r="H4840" s="52"/>
      <c r="I4840" s="63">
        <v>51</v>
      </c>
      <c r="J4840" s="57"/>
      <c r="K4840" s="52"/>
      <c r="L4840" s="53">
        <v>13.7</v>
      </c>
      <c r="M4840" s="52"/>
      <c r="N4840" s="64">
        <v>478.91</v>
      </c>
      <c r="AF4840" s="39"/>
      <c r="AG4840" s="47"/>
      <c r="AH4840" s="47"/>
      <c r="AL4840" s="3" t="s">
        <v>684</v>
      </c>
      <c r="AN4840" s="47"/>
      <c r="AO4840" s="47"/>
      <c r="AQ4840" s="47"/>
    </row>
    <row r="4841" spans="1:43" s="4" customFormat="1" ht="15" x14ac:dyDescent="0.25">
      <c r="A4841" s="65"/>
      <c r="B4841" s="66"/>
      <c r="C4841" s="374" t="s">
        <v>72</v>
      </c>
      <c r="D4841" s="374"/>
      <c r="E4841" s="374"/>
      <c r="F4841" s="42"/>
      <c r="G4841" s="43"/>
      <c r="H4841" s="43"/>
      <c r="I4841" s="43"/>
      <c r="J4841" s="45"/>
      <c r="K4841" s="43"/>
      <c r="L4841" s="67">
        <v>77.56</v>
      </c>
      <c r="M4841" s="60"/>
      <c r="N4841" s="46"/>
      <c r="AF4841" s="39"/>
      <c r="AG4841" s="47"/>
      <c r="AH4841" s="47"/>
      <c r="AN4841" s="47" t="s">
        <v>72</v>
      </c>
      <c r="AO4841" s="47"/>
      <c r="AQ4841" s="47"/>
    </row>
    <row r="4842" spans="1:43" s="4" customFormat="1" ht="34.5" x14ac:dyDescent="0.25">
      <c r="A4842" s="40" t="s">
        <v>1464</v>
      </c>
      <c r="B4842" s="41" t="s">
        <v>2513</v>
      </c>
      <c r="C4842" s="374" t="s">
        <v>2514</v>
      </c>
      <c r="D4842" s="374"/>
      <c r="E4842" s="374"/>
      <c r="F4842" s="42" t="s">
        <v>231</v>
      </c>
      <c r="G4842" s="43">
        <v>39.78</v>
      </c>
      <c r="H4842" s="44">
        <v>1</v>
      </c>
      <c r="I4842" s="68">
        <v>39.78</v>
      </c>
      <c r="J4842" s="67">
        <v>343.19</v>
      </c>
      <c r="K4842" s="43"/>
      <c r="L4842" s="105">
        <v>1596.74</v>
      </c>
      <c r="M4842" s="68">
        <v>8.5500000000000007</v>
      </c>
      <c r="N4842" s="115">
        <v>13652.1</v>
      </c>
      <c r="AF4842" s="39"/>
      <c r="AG4842" s="47"/>
      <c r="AH4842" s="47" t="s">
        <v>2514</v>
      </c>
      <c r="AN4842" s="47"/>
      <c r="AO4842" s="47"/>
      <c r="AQ4842" s="47"/>
    </row>
    <row r="4843" spans="1:43" s="4" customFormat="1" ht="15" x14ac:dyDescent="0.25">
      <c r="A4843" s="69"/>
      <c r="B4843" s="50"/>
      <c r="C4843" s="372" t="s">
        <v>2604</v>
      </c>
      <c r="D4843" s="372"/>
      <c r="E4843" s="372"/>
      <c r="F4843" s="372"/>
      <c r="G4843" s="372"/>
      <c r="H4843" s="372"/>
      <c r="I4843" s="372"/>
      <c r="J4843" s="372"/>
      <c r="K4843" s="372"/>
      <c r="L4843" s="372"/>
      <c r="M4843" s="372"/>
      <c r="N4843" s="377"/>
      <c r="AF4843" s="39"/>
      <c r="AG4843" s="47"/>
      <c r="AH4843" s="47"/>
      <c r="AI4843" s="3" t="s">
        <v>2604</v>
      </c>
      <c r="AN4843" s="47"/>
      <c r="AO4843" s="47"/>
      <c r="AQ4843" s="47"/>
    </row>
    <row r="4844" spans="1:43" s="4" customFormat="1" ht="15" x14ac:dyDescent="0.25">
      <c r="A4844" s="65"/>
      <c r="B4844" s="66"/>
      <c r="C4844" s="374" t="s">
        <v>72</v>
      </c>
      <c r="D4844" s="374"/>
      <c r="E4844" s="374"/>
      <c r="F4844" s="42"/>
      <c r="G4844" s="43"/>
      <c r="H4844" s="43"/>
      <c r="I4844" s="43"/>
      <c r="J4844" s="45"/>
      <c r="K4844" s="43"/>
      <c r="L4844" s="105">
        <v>1596.74</v>
      </c>
      <c r="M4844" s="60"/>
      <c r="N4844" s="115">
        <v>13652.1</v>
      </c>
      <c r="AF4844" s="39"/>
      <c r="AG4844" s="47"/>
      <c r="AH4844" s="47"/>
      <c r="AN4844" s="47" t="s">
        <v>72</v>
      </c>
      <c r="AO4844" s="47"/>
      <c r="AQ4844" s="47"/>
    </row>
    <row r="4845" spans="1:43" s="4" customFormat="1" ht="23.25" x14ac:dyDescent="0.25">
      <c r="A4845" s="40" t="s">
        <v>1467</v>
      </c>
      <c r="B4845" s="41" t="s">
        <v>702</v>
      </c>
      <c r="C4845" s="374" t="s">
        <v>703</v>
      </c>
      <c r="D4845" s="374"/>
      <c r="E4845" s="374"/>
      <c r="F4845" s="42" t="s">
        <v>215</v>
      </c>
      <c r="G4845" s="43">
        <v>0.35</v>
      </c>
      <c r="H4845" s="44">
        <v>1</v>
      </c>
      <c r="I4845" s="68">
        <v>0.35</v>
      </c>
      <c r="J4845" s="45"/>
      <c r="K4845" s="43"/>
      <c r="L4845" s="45"/>
      <c r="M4845" s="43"/>
      <c r="N4845" s="46"/>
      <c r="AF4845" s="39"/>
      <c r="AG4845" s="47"/>
      <c r="AH4845" s="47" t="s">
        <v>703</v>
      </c>
      <c r="AN4845" s="47"/>
      <c r="AO4845" s="47"/>
      <c r="AQ4845" s="47"/>
    </row>
    <row r="4846" spans="1:43" s="4" customFormat="1" ht="15" x14ac:dyDescent="0.25">
      <c r="A4846" s="69"/>
      <c r="B4846" s="50"/>
      <c r="C4846" s="372" t="s">
        <v>2605</v>
      </c>
      <c r="D4846" s="372"/>
      <c r="E4846" s="372"/>
      <c r="F4846" s="372"/>
      <c r="G4846" s="372"/>
      <c r="H4846" s="372"/>
      <c r="I4846" s="372"/>
      <c r="J4846" s="372"/>
      <c r="K4846" s="372"/>
      <c r="L4846" s="372"/>
      <c r="M4846" s="372"/>
      <c r="N4846" s="377"/>
      <c r="AF4846" s="39"/>
      <c r="AG4846" s="47"/>
      <c r="AH4846" s="47"/>
      <c r="AI4846" s="3" t="s">
        <v>2605</v>
      </c>
      <c r="AN4846" s="47"/>
      <c r="AO4846" s="47"/>
      <c r="AQ4846" s="47"/>
    </row>
    <row r="4847" spans="1:43" s="4" customFormat="1" ht="22.5" x14ac:dyDescent="0.25">
      <c r="A4847" s="103"/>
      <c r="B4847" s="49" t="s">
        <v>217</v>
      </c>
      <c r="C4847" s="368" t="s">
        <v>218</v>
      </c>
      <c r="D4847" s="368"/>
      <c r="E4847" s="368"/>
      <c r="F4847" s="368"/>
      <c r="G4847" s="368"/>
      <c r="H4847" s="368"/>
      <c r="I4847" s="368"/>
      <c r="J4847" s="368"/>
      <c r="K4847" s="368"/>
      <c r="L4847" s="368"/>
      <c r="M4847" s="368"/>
      <c r="N4847" s="376"/>
      <c r="AF4847" s="39"/>
      <c r="AG4847" s="47"/>
      <c r="AH4847" s="47"/>
      <c r="AJ4847" s="3" t="s">
        <v>218</v>
      </c>
      <c r="AN4847" s="47"/>
      <c r="AO4847" s="47"/>
      <c r="AQ4847" s="47"/>
    </row>
    <row r="4848" spans="1:43" s="4" customFormat="1" ht="15" x14ac:dyDescent="0.25">
      <c r="A4848" s="48"/>
      <c r="B4848" s="49" t="s">
        <v>58</v>
      </c>
      <c r="C4848" s="372" t="s">
        <v>62</v>
      </c>
      <c r="D4848" s="372"/>
      <c r="E4848" s="372"/>
      <c r="F4848" s="51"/>
      <c r="G4848" s="52"/>
      <c r="H4848" s="52"/>
      <c r="I4848" s="52"/>
      <c r="J4848" s="53">
        <v>37.17</v>
      </c>
      <c r="K4848" s="54">
        <v>1.1499999999999999</v>
      </c>
      <c r="L4848" s="53">
        <v>14.96</v>
      </c>
      <c r="M4848" s="54">
        <v>34.96</v>
      </c>
      <c r="N4848" s="64">
        <v>523</v>
      </c>
      <c r="AF4848" s="39"/>
      <c r="AG4848" s="47"/>
      <c r="AH4848" s="47"/>
      <c r="AK4848" s="3" t="s">
        <v>62</v>
      </c>
      <c r="AN4848" s="47"/>
      <c r="AO4848" s="47"/>
      <c r="AQ4848" s="47"/>
    </row>
    <row r="4849" spans="1:43" s="4" customFormat="1" ht="15" x14ac:dyDescent="0.25">
      <c r="A4849" s="48"/>
      <c r="B4849" s="49" t="s">
        <v>73</v>
      </c>
      <c r="C4849" s="372" t="s">
        <v>175</v>
      </c>
      <c r="D4849" s="372"/>
      <c r="E4849" s="372"/>
      <c r="F4849" s="51"/>
      <c r="G4849" s="52"/>
      <c r="H4849" s="52"/>
      <c r="I4849" s="52"/>
      <c r="J4849" s="53">
        <v>1.97</v>
      </c>
      <c r="K4849" s="54">
        <v>1.1499999999999999</v>
      </c>
      <c r="L4849" s="53">
        <v>0.79</v>
      </c>
      <c r="M4849" s="52"/>
      <c r="N4849" s="58"/>
      <c r="AF4849" s="39"/>
      <c r="AG4849" s="47"/>
      <c r="AH4849" s="47"/>
      <c r="AK4849" s="3" t="s">
        <v>175</v>
      </c>
      <c r="AN4849" s="47"/>
      <c r="AO4849" s="47"/>
      <c r="AQ4849" s="47"/>
    </row>
    <row r="4850" spans="1:43" s="4" customFormat="1" ht="15" x14ac:dyDescent="0.25">
      <c r="A4850" s="48"/>
      <c r="B4850" s="49" t="s">
        <v>78</v>
      </c>
      <c r="C4850" s="372" t="s">
        <v>176</v>
      </c>
      <c r="D4850" s="372"/>
      <c r="E4850" s="372"/>
      <c r="F4850" s="51"/>
      <c r="G4850" s="52"/>
      <c r="H4850" s="52"/>
      <c r="I4850" s="52"/>
      <c r="J4850" s="53">
        <v>0.35</v>
      </c>
      <c r="K4850" s="54">
        <v>1.1499999999999999</v>
      </c>
      <c r="L4850" s="53">
        <v>0.14000000000000001</v>
      </c>
      <c r="M4850" s="54">
        <v>34.96</v>
      </c>
      <c r="N4850" s="64">
        <v>4.8899999999999997</v>
      </c>
      <c r="AF4850" s="39"/>
      <c r="AG4850" s="47"/>
      <c r="AH4850" s="47"/>
      <c r="AK4850" s="3" t="s">
        <v>176</v>
      </c>
      <c r="AN4850" s="47"/>
      <c r="AO4850" s="47"/>
      <c r="AQ4850" s="47"/>
    </row>
    <row r="4851" spans="1:43" s="4" customFormat="1" ht="15" x14ac:dyDescent="0.25">
      <c r="A4851" s="48"/>
      <c r="B4851" s="49" t="s">
        <v>122</v>
      </c>
      <c r="C4851" s="372" t="s">
        <v>177</v>
      </c>
      <c r="D4851" s="372"/>
      <c r="E4851" s="372"/>
      <c r="F4851" s="51"/>
      <c r="G4851" s="52"/>
      <c r="H4851" s="52"/>
      <c r="I4851" s="52"/>
      <c r="J4851" s="53">
        <v>0.74</v>
      </c>
      <c r="K4851" s="52"/>
      <c r="L4851" s="53">
        <v>0.26</v>
      </c>
      <c r="M4851" s="52"/>
      <c r="N4851" s="58"/>
      <c r="AF4851" s="39"/>
      <c r="AG4851" s="47"/>
      <c r="AH4851" s="47"/>
      <c r="AK4851" s="3" t="s">
        <v>177</v>
      </c>
      <c r="AN4851" s="47"/>
      <c r="AO4851" s="47"/>
      <c r="AQ4851" s="47"/>
    </row>
    <row r="4852" spans="1:43" s="4" customFormat="1" ht="15" x14ac:dyDescent="0.25">
      <c r="A4852" s="56"/>
      <c r="B4852" s="49"/>
      <c r="C4852" s="372" t="s">
        <v>63</v>
      </c>
      <c r="D4852" s="372"/>
      <c r="E4852" s="372"/>
      <c r="F4852" s="51" t="s">
        <v>64</v>
      </c>
      <c r="G4852" s="54">
        <v>4.84</v>
      </c>
      <c r="H4852" s="54">
        <v>1.1499999999999999</v>
      </c>
      <c r="I4852" s="70">
        <v>1.9480999999999999</v>
      </c>
      <c r="J4852" s="57"/>
      <c r="K4852" s="52"/>
      <c r="L4852" s="57"/>
      <c r="M4852" s="52"/>
      <c r="N4852" s="58"/>
      <c r="AF4852" s="39"/>
      <c r="AG4852" s="47"/>
      <c r="AH4852" s="47"/>
      <c r="AL4852" s="3" t="s">
        <v>63</v>
      </c>
      <c r="AN4852" s="47"/>
      <c r="AO4852" s="47"/>
      <c r="AQ4852" s="47"/>
    </row>
    <row r="4853" spans="1:43" s="4" customFormat="1" ht="15" x14ac:dyDescent="0.25">
      <c r="A4853" s="56"/>
      <c r="B4853" s="49"/>
      <c r="C4853" s="372" t="s">
        <v>178</v>
      </c>
      <c r="D4853" s="372"/>
      <c r="E4853" s="372"/>
      <c r="F4853" s="51" t="s">
        <v>64</v>
      </c>
      <c r="G4853" s="54">
        <v>0.03</v>
      </c>
      <c r="H4853" s="54">
        <v>1.1499999999999999</v>
      </c>
      <c r="I4853" s="117">
        <v>1.2075000000000001E-2</v>
      </c>
      <c r="J4853" s="57"/>
      <c r="K4853" s="52"/>
      <c r="L4853" s="57"/>
      <c r="M4853" s="52"/>
      <c r="N4853" s="58"/>
      <c r="AF4853" s="39"/>
      <c r="AG4853" s="47"/>
      <c r="AH4853" s="47"/>
      <c r="AL4853" s="3" t="s">
        <v>178</v>
      </c>
      <c r="AN4853" s="47"/>
      <c r="AO4853" s="47"/>
      <c r="AQ4853" s="47"/>
    </row>
    <row r="4854" spans="1:43" s="4" customFormat="1" ht="15" x14ac:dyDescent="0.25">
      <c r="A4854" s="48"/>
      <c r="B4854" s="49"/>
      <c r="C4854" s="375" t="s">
        <v>65</v>
      </c>
      <c r="D4854" s="375"/>
      <c r="E4854" s="375"/>
      <c r="F4854" s="59"/>
      <c r="G4854" s="60"/>
      <c r="H4854" s="60"/>
      <c r="I4854" s="60"/>
      <c r="J4854" s="61">
        <v>39.880000000000003</v>
      </c>
      <c r="K4854" s="60"/>
      <c r="L4854" s="61">
        <v>16.010000000000002</v>
      </c>
      <c r="M4854" s="60"/>
      <c r="N4854" s="62"/>
      <c r="AF4854" s="39"/>
      <c r="AG4854" s="47"/>
      <c r="AH4854" s="47"/>
      <c r="AM4854" s="3" t="s">
        <v>65</v>
      </c>
      <c r="AN4854" s="47"/>
      <c r="AO4854" s="47"/>
      <c r="AQ4854" s="47"/>
    </row>
    <row r="4855" spans="1:43" s="4" customFormat="1" ht="15" x14ac:dyDescent="0.25">
      <c r="A4855" s="56"/>
      <c r="B4855" s="49"/>
      <c r="C4855" s="372" t="s">
        <v>66</v>
      </c>
      <c r="D4855" s="372"/>
      <c r="E4855" s="372"/>
      <c r="F4855" s="51"/>
      <c r="G4855" s="52"/>
      <c r="H4855" s="52"/>
      <c r="I4855" s="52"/>
      <c r="J4855" s="57"/>
      <c r="K4855" s="52"/>
      <c r="L4855" s="53">
        <v>15.1</v>
      </c>
      <c r="M4855" s="52"/>
      <c r="N4855" s="64">
        <v>527.89</v>
      </c>
      <c r="AF4855" s="39"/>
      <c r="AG4855" s="47"/>
      <c r="AH4855" s="47"/>
      <c r="AL4855" s="3" t="s">
        <v>66</v>
      </c>
      <c r="AN4855" s="47"/>
      <c r="AO4855" s="47"/>
      <c r="AQ4855" s="47"/>
    </row>
    <row r="4856" spans="1:43" s="4" customFormat="1" ht="23.25" x14ac:dyDescent="0.25">
      <c r="A4856" s="56"/>
      <c r="B4856" s="49" t="s">
        <v>681</v>
      </c>
      <c r="C4856" s="372" t="s">
        <v>682</v>
      </c>
      <c r="D4856" s="372"/>
      <c r="E4856" s="372"/>
      <c r="F4856" s="51" t="s">
        <v>69</v>
      </c>
      <c r="G4856" s="63">
        <v>97</v>
      </c>
      <c r="H4856" s="52"/>
      <c r="I4856" s="63">
        <v>97</v>
      </c>
      <c r="J4856" s="57"/>
      <c r="K4856" s="52"/>
      <c r="L4856" s="53">
        <v>14.65</v>
      </c>
      <c r="M4856" s="52"/>
      <c r="N4856" s="64">
        <v>512.04999999999995</v>
      </c>
      <c r="AF4856" s="39"/>
      <c r="AG4856" s="47"/>
      <c r="AH4856" s="47"/>
      <c r="AL4856" s="3" t="s">
        <v>682</v>
      </c>
      <c r="AN4856" s="47"/>
      <c r="AO4856" s="47"/>
      <c r="AQ4856" s="47"/>
    </row>
    <row r="4857" spans="1:43" s="4" customFormat="1" ht="23.25" x14ac:dyDescent="0.25">
      <c r="A4857" s="56"/>
      <c r="B4857" s="49" t="s">
        <v>683</v>
      </c>
      <c r="C4857" s="372" t="s">
        <v>684</v>
      </c>
      <c r="D4857" s="372"/>
      <c r="E4857" s="372"/>
      <c r="F4857" s="51" t="s">
        <v>69</v>
      </c>
      <c r="G4857" s="63">
        <v>51</v>
      </c>
      <c r="H4857" s="52"/>
      <c r="I4857" s="63">
        <v>51</v>
      </c>
      <c r="J4857" s="57"/>
      <c r="K4857" s="52"/>
      <c r="L4857" s="53">
        <v>7.7</v>
      </c>
      <c r="M4857" s="52"/>
      <c r="N4857" s="64">
        <v>269.22000000000003</v>
      </c>
      <c r="AF4857" s="39"/>
      <c r="AG4857" s="47"/>
      <c r="AH4857" s="47"/>
      <c r="AL4857" s="3" t="s">
        <v>684</v>
      </c>
      <c r="AN4857" s="47"/>
      <c r="AO4857" s="47"/>
      <c r="AQ4857" s="47"/>
    </row>
    <row r="4858" spans="1:43" s="4" customFormat="1" ht="15" x14ac:dyDescent="0.25">
      <c r="A4858" s="65"/>
      <c r="B4858" s="66"/>
      <c r="C4858" s="374" t="s">
        <v>72</v>
      </c>
      <c r="D4858" s="374"/>
      <c r="E4858" s="374"/>
      <c r="F4858" s="42"/>
      <c r="G4858" s="43"/>
      <c r="H4858" s="43"/>
      <c r="I4858" s="43"/>
      <c r="J4858" s="45"/>
      <c r="K4858" s="43"/>
      <c r="L4858" s="67">
        <v>38.36</v>
      </c>
      <c r="M4858" s="60"/>
      <c r="N4858" s="46"/>
      <c r="AF4858" s="39"/>
      <c r="AG4858" s="47"/>
      <c r="AH4858" s="47"/>
      <c r="AN4858" s="47" t="s">
        <v>72</v>
      </c>
      <c r="AO4858" s="47"/>
      <c r="AQ4858" s="47"/>
    </row>
    <row r="4859" spans="1:43" s="4" customFormat="1" ht="45.75" x14ac:dyDescent="0.25">
      <c r="A4859" s="40" t="s">
        <v>1470</v>
      </c>
      <c r="B4859" s="41" t="s">
        <v>706</v>
      </c>
      <c r="C4859" s="374" t="s">
        <v>998</v>
      </c>
      <c r="D4859" s="374"/>
      <c r="E4859" s="374"/>
      <c r="F4859" s="42" t="s">
        <v>215</v>
      </c>
      <c r="G4859" s="43">
        <v>0.04</v>
      </c>
      <c r="H4859" s="44">
        <v>1</v>
      </c>
      <c r="I4859" s="68">
        <v>0.04</v>
      </c>
      <c r="J4859" s="45"/>
      <c r="K4859" s="43"/>
      <c r="L4859" s="45"/>
      <c r="M4859" s="43"/>
      <c r="N4859" s="46"/>
      <c r="AF4859" s="39"/>
      <c r="AG4859" s="47"/>
      <c r="AH4859" s="47" t="s">
        <v>998</v>
      </c>
      <c r="AN4859" s="47"/>
      <c r="AO4859" s="47"/>
      <c r="AQ4859" s="47"/>
    </row>
    <row r="4860" spans="1:43" s="4" customFormat="1" ht="15" x14ac:dyDescent="0.25">
      <c r="A4860" s="69"/>
      <c r="B4860" s="50"/>
      <c r="C4860" s="372" t="s">
        <v>675</v>
      </c>
      <c r="D4860" s="372"/>
      <c r="E4860" s="372"/>
      <c r="F4860" s="372"/>
      <c r="G4860" s="372"/>
      <c r="H4860" s="372"/>
      <c r="I4860" s="372"/>
      <c r="J4860" s="372"/>
      <c r="K4860" s="372"/>
      <c r="L4860" s="372"/>
      <c r="M4860" s="372"/>
      <c r="N4860" s="377"/>
      <c r="AF4860" s="39"/>
      <c r="AG4860" s="47"/>
      <c r="AH4860" s="47"/>
      <c r="AI4860" s="3" t="s">
        <v>675</v>
      </c>
      <c r="AN4860" s="47"/>
      <c r="AO4860" s="47"/>
      <c r="AQ4860" s="47"/>
    </row>
    <row r="4861" spans="1:43" s="4" customFormat="1" ht="22.5" x14ac:dyDescent="0.25">
      <c r="A4861" s="103"/>
      <c r="B4861" s="49" t="s">
        <v>217</v>
      </c>
      <c r="C4861" s="368" t="s">
        <v>218</v>
      </c>
      <c r="D4861" s="368"/>
      <c r="E4861" s="368"/>
      <c r="F4861" s="368"/>
      <c r="G4861" s="368"/>
      <c r="H4861" s="368"/>
      <c r="I4861" s="368"/>
      <c r="J4861" s="368"/>
      <c r="K4861" s="368"/>
      <c r="L4861" s="368"/>
      <c r="M4861" s="368"/>
      <c r="N4861" s="376"/>
      <c r="AF4861" s="39"/>
      <c r="AG4861" s="47"/>
      <c r="AH4861" s="47"/>
      <c r="AJ4861" s="3" t="s">
        <v>218</v>
      </c>
      <c r="AN4861" s="47"/>
      <c r="AO4861" s="47"/>
      <c r="AQ4861" s="47"/>
    </row>
    <row r="4862" spans="1:43" s="4" customFormat="1" ht="15" x14ac:dyDescent="0.25">
      <c r="A4862" s="48"/>
      <c r="B4862" s="49" t="s">
        <v>58</v>
      </c>
      <c r="C4862" s="372" t="s">
        <v>62</v>
      </c>
      <c r="D4862" s="372"/>
      <c r="E4862" s="372"/>
      <c r="F4862" s="51"/>
      <c r="G4862" s="52"/>
      <c r="H4862" s="52"/>
      <c r="I4862" s="52"/>
      <c r="J4862" s="53">
        <v>139.54</v>
      </c>
      <c r="K4862" s="54">
        <v>1.1499999999999999</v>
      </c>
      <c r="L4862" s="53">
        <v>6.42</v>
      </c>
      <c r="M4862" s="54">
        <v>34.96</v>
      </c>
      <c r="N4862" s="64">
        <v>224.44</v>
      </c>
      <c r="AF4862" s="39"/>
      <c r="AG4862" s="47"/>
      <c r="AH4862" s="47"/>
      <c r="AK4862" s="3" t="s">
        <v>62</v>
      </c>
      <c r="AN4862" s="47"/>
      <c r="AO4862" s="47"/>
      <c r="AQ4862" s="47"/>
    </row>
    <row r="4863" spans="1:43" s="4" customFormat="1" ht="15" x14ac:dyDescent="0.25">
      <c r="A4863" s="48"/>
      <c r="B4863" s="49" t="s">
        <v>122</v>
      </c>
      <c r="C4863" s="372" t="s">
        <v>177</v>
      </c>
      <c r="D4863" s="372"/>
      <c r="E4863" s="372"/>
      <c r="F4863" s="51"/>
      <c r="G4863" s="52"/>
      <c r="H4863" s="52"/>
      <c r="I4863" s="52"/>
      <c r="J4863" s="53">
        <v>16.79</v>
      </c>
      <c r="K4863" s="52"/>
      <c r="L4863" s="53">
        <v>0.67</v>
      </c>
      <c r="M4863" s="52"/>
      <c r="N4863" s="58"/>
      <c r="AF4863" s="39"/>
      <c r="AG4863" s="47"/>
      <c r="AH4863" s="47"/>
      <c r="AK4863" s="3" t="s">
        <v>177</v>
      </c>
      <c r="AN4863" s="47"/>
      <c r="AO4863" s="47"/>
      <c r="AQ4863" s="47"/>
    </row>
    <row r="4864" spans="1:43" s="4" customFormat="1" ht="15" x14ac:dyDescent="0.25">
      <c r="A4864" s="56"/>
      <c r="B4864" s="49"/>
      <c r="C4864" s="372" t="s">
        <v>63</v>
      </c>
      <c r="D4864" s="372"/>
      <c r="E4864" s="372"/>
      <c r="F4864" s="51" t="s">
        <v>64</v>
      </c>
      <c r="G4864" s="104">
        <v>15.2</v>
      </c>
      <c r="H4864" s="54">
        <v>1.1499999999999999</v>
      </c>
      <c r="I4864" s="70">
        <v>0.69920000000000004</v>
      </c>
      <c r="J4864" s="57"/>
      <c r="K4864" s="52"/>
      <c r="L4864" s="57"/>
      <c r="M4864" s="52"/>
      <c r="N4864" s="58"/>
      <c r="AF4864" s="39"/>
      <c r="AG4864" s="47"/>
      <c r="AH4864" s="47"/>
      <c r="AL4864" s="3" t="s">
        <v>63</v>
      </c>
      <c r="AN4864" s="47"/>
      <c r="AO4864" s="47"/>
      <c r="AQ4864" s="47"/>
    </row>
    <row r="4865" spans="1:43" s="4" customFormat="1" ht="15" x14ac:dyDescent="0.25">
      <c r="A4865" s="48"/>
      <c r="B4865" s="49"/>
      <c r="C4865" s="375" t="s">
        <v>65</v>
      </c>
      <c r="D4865" s="375"/>
      <c r="E4865" s="375"/>
      <c r="F4865" s="59"/>
      <c r="G4865" s="60"/>
      <c r="H4865" s="60"/>
      <c r="I4865" s="60"/>
      <c r="J4865" s="61">
        <v>156.33000000000001</v>
      </c>
      <c r="K4865" s="60"/>
      <c r="L4865" s="61">
        <v>7.09</v>
      </c>
      <c r="M4865" s="60"/>
      <c r="N4865" s="62"/>
      <c r="AF4865" s="39"/>
      <c r="AG4865" s="47"/>
      <c r="AH4865" s="47"/>
      <c r="AM4865" s="3" t="s">
        <v>65</v>
      </c>
      <c r="AN4865" s="47"/>
      <c r="AO4865" s="47"/>
      <c r="AQ4865" s="47"/>
    </row>
    <row r="4866" spans="1:43" s="4" customFormat="1" ht="15" x14ac:dyDescent="0.25">
      <c r="A4866" s="56"/>
      <c r="B4866" s="49"/>
      <c r="C4866" s="372" t="s">
        <v>66</v>
      </c>
      <c r="D4866" s="372"/>
      <c r="E4866" s="372"/>
      <c r="F4866" s="51"/>
      <c r="G4866" s="52"/>
      <c r="H4866" s="52"/>
      <c r="I4866" s="52"/>
      <c r="J4866" s="57"/>
      <c r="K4866" s="52"/>
      <c r="L4866" s="53">
        <v>6.42</v>
      </c>
      <c r="M4866" s="52"/>
      <c r="N4866" s="64">
        <v>224.44</v>
      </c>
      <c r="AF4866" s="39"/>
      <c r="AG4866" s="47"/>
      <c r="AH4866" s="47"/>
      <c r="AL4866" s="3" t="s">
        <v>66</v>
      </c>
      <c r="AN4866" s="47"/>
      <c r="AO4866" s="47"/>
      <c r="AQ4866" s="47"/>
    </row>
    <row r="4867" spans="1:43" s="4" customFormat="1" ht="23.25" x14ac:dyDescent="0.25">
      <c r="A4867" s="56"/>
      <c r="B4867" s="49" t="s">
        <v>681</v>
      </c>
      <c r="C4867" s="372" t="s">
        <v>682</v>
      </c>
      <c r="D4867" s="372"/>
      <c r="E4867" s="372"/>
      <c r="F4867" s="51" t="s">
        <v>69</v>
      </c>
      <c r="G4867" s="63">
        <v>97</v>
      </c>
      <c r="H4867" s="52"/>
      <c r="I4867" s="63">
        <v>97</v>
      </c>
      <c r="J4867" s="57"/>
      <c r="K4867" s="52"/>
      <c r="L4867" s="53">
        <v>6.23</v>
      </c>
      <c r="M4867" s="52"/>
      <c r="N4867" s="64">
        <v>217.71</v>
      </c>
      <c r="AF4867" s="39"/>
      <c r="AG4867" s="47"/>
      <c r="AH4867" s="47"/>
      <c r="AL4867" s="3" t="s">
        <v>682</v>
      </c>
      <c r="AN4867" s="47"/>
      <c r="AO4867" s="47"/>
      <c r="AQ4867" s="47"/>
    </row>
    <row r="4868" spans="1:43" s="4" customFormat="1" ht="23.25" x14ac:dyDescent="0.25">
      <c r="A4868" s="56"/>
      <c r="B4868" s="49" t="s">
        <v>683</v>
      </c>
      <c r="C4868" s="372" t="s">
        <v>684</v>
      </c>
      <c r="D4868" s="372"/>
      <c r="E4868" s="372"/>
      <c r="F4868" s="51" t="s">
        <v>69</v>
      </c>
      <c r="G4868" s="63">
        <v>51</v>
      </c>
      <c r="H4868" s="52"/>
      <c r="I4868" s="63">
        <v>51</v>
      </c>
      <c r="J4868" s="57"/>
      <c r="K4868" s="52"/>
      <c r="L4868" s="53">
        <v>3.27</v>
      </c>
      <c r="M4868" s="52"/>
      <c r="N4868" s="64">
        <v>114.46</v>
      </c>
      <c r="AF4868" s="39"/>
      <c r="AG4868" s="47"/>
      <c r="AH4868" s="47"/>
      <c r="AL4868" s="3" t="s">
        <v>684</v>
      </c>
      <c r="AN4868" s="47"/>
      <c r="AO4868" s="47"/>
      <c r="AQ4868" s="47"/>
    </row>
    <row r="4869" spans="1:43" s="4" customFormat="1" ht="15" x14ac:dyDescent="0.25">
      <c r="A4869" s="65"/>
      <c r="B4869" s="66"/>
      <c r="C4869" s="374" t="s">
        <v>72</v>
      </c>
      <c r="D4869" s="374"/>
      <c r="E4869" s="374"/>
      <c r="F4869" s="42"/>
      <c r="G4869" s="43"/>
      <c r="H4869" s="43"/>
      <c r="I4869" s="43"/>
      <c r="J4869" s="45"/>
      <c r="K4869" s="43"/>
      <c r="L4869" s="67">
        <v>16.59</v>
      </c>
      <c r="M4869" s="60"/>
      <c r="N4869" s="46"/>
      <c r="AF4869" s="39"/>
      <c r="AG4869" s="47"/>
      <c r="AH4869" s="47"/>
      <c r="AN4869" s="47" t="s">
        <v>72</v>
      </c>
      <c r="AO4869" s="47"/>
      <c r="AQ4869" s="47"/>
    </row>
    <row r="4870" spans="1:43" s="4" customFormat="1" ht="34.5" x14ac:dyDescent="0.25">
      <c r="A4870" s="40" t="s">
        <v>1471</v>
      </c>
      <c r="B4870" s="41" t="s">
        <v>1941</v>
      </c>
      <c r="C4870" s="374" t="s">
        <v>1942</v>
      </c>
      <c r="D4870" s="374"/>
      <c r="E4870" s="374"/>
      <c r="F4870" s="42" t="s">
        <v>231</v>
      </c>
      <c r="G4870" s="43">
        <v>39.78</v>
      </c>
      <c r="H4870" s="44">
        <v>1</v>
      </c>
      <c r="I4870" s="68">
        <v>39.78</v>
      </c>
      <c r="J4870" s="67">
        <v>25.57</v>
      </c>
      <c r="K4870" s="43"/>
      <c r="L4870" s="105">
        <v>1017.17</v>
      </c>
      <c r="M4870" s="43"/>
      <c r="N4870" s="46"/>
      <c r="AF4870" s="39"/>
      <c r="AG4870" s="47"/>
      <c r="AH4870" s="47" t="s">
        <v>1942</v>
      </c>
      <c r="AN4870" s="47"/>
      <c r="AO4870" s="47"/>
      <c r="AQ4870" s="47"/>
    </row>
    <row r="4871" spans="1:43" s="4" customFormat="1" ht="15" x14ac:dyDescent="0.25">
      <c r="A4871" s="69"/>
      <c r="B4871" s="50"/>
      <c r="C4871" s="372" t="s">
        <v>2604</v>
      </c>
      <c r="D4871" s="372"/>
      <c r="E4871" s="372"/>
      <c r="F4871" s="372"/>
      <c r="G4871" s="372"/>
      <c r="H4871" s="372"/>
      <c r="I4871" s="372"/>
      <c r="J4871" s="372"/>
      <c r="K4871" s="372"/>
      <c r="L4871" s="372"/>
      <c r="M4871" s="372"/>
      <c r="N4871" s="377"/>
      <c r="AF4871" s="39"/>
      <c r="AG4871" s="47"/>
      <c r="AH4871" s="47"/>
      <c r="AI4871" s="3" t="s">
        <v>2604</v>
      </c>
      <c r="AN4871" s="47"/>
      <c r="AO4871" s="47"/>
      <c r="AQ4871" s="47"/>
    </row>
    <row r="4872" spans="1:43" s="4" customFormat="1" ht="15" x14ac:dyDescent="0.25">
      <c r="A4872" s="65"/>
      <c r="B4872" s="66"/>
      <c r="C4872" s="374" t="s">
        <v>72</v>
      </c>
      <c r="D4872" s="374"/>
      <c r="E4872" s="374"/>
      <c r="F4872" s="42"/>
      <c r="G4872" s="43"/>
      <c r="H4872" s="43"/>
      <c r="I4872" s="43"/>
      <c r="J4872" s="45"/>
      <c r="K4872" s="43"/>
      <c r="L4872" s="105">
        <v>1017.17</v>
      </c>
      <c r="M4872" s="60"/>
      <c r="N4872" s="46"/>
      <c r="AF4872" s="39"/>
      <c r="AG4872" s="47"/>
      <c r="AH4872" s="47"/>
      <c r="AN4872" s="47" t="s">
        <v>72</v>
      </c>
      <c r="AO4872" s="47"/>
      <c r="AQ4872" s="47"/>
    </row>
    <row r="4873" spans="1:43" s="4" customFormat="1" ht="23.25" x14ac:dyDescent="0.25">
      <c r="A4873" s="40" t="s">
        <v>1472</v>
      </c>
      <c r="B4873" s="41" t="s">
        <v>690</v>
      </c>
      <c r="C4873" s="374" t="s">
        <v>691</v>
      </c>
      <c r="D4873" s="374"/>
      <c r="E4873" s="374"/>
      <c r="F4873" s="42" t="s">
        <v>215</v>
      </c>
      <c r="G4873" s="43">
        <v>0.34</v>
      </c>
      <c r="H4873" s="44">
        <v>1</v>
      </c>
      <c r="I4873" s="68">
        <v>0.34</v>
      </c>
      <c r="J4873" s="45"/>
      <c r="K4873" s="43"/>
      <c r="L4873" s="45"/>
      <c r="M4873" s="43"/>
      <c r="N4873" s="46"/>
      <c r="AF4873" s="39"/>
      <c r="AG4873" s="47"/>
      <c r="AH4873" s="47" t="s">
        <v>691</v>
      </c>
      <c r="AN4873" s="47"/>
      <c r="AO4873" s="47"/>
      <c r="AQ4873" s="47"/>
    </row>
    <row r="4874" spans="1:43" s="4" customFormat="1" ht="15" x14ac:dyDescent="0.25">
      <c r="A4874" s="69"/>
      <c r="B4874" s="50"/>
      <c r="C4874" s="372" t="s">
        <v>2606</v>
      </c>
      <c r="D4874" s="372"/>
      <c r="E4874" s="372"/>
      <c r="F4874" s="372"/>
      <c r="G4874" s="372"/>
      <c r="H4874" s="372"/>
      <c r="I4874" s="372"/>
      <c r="J4874" s="372"/>
      <c r="K4874" s="372"/>
      <c r="L4874" s="372"/>
      <c r="M4874" s="372"/>
      <c r="N4874" s="377"/>
      <c r="AF4874" s="39"/>
      <c r="AG4874" s="47"/>
      <c r="AH4874" s="47"/>
      <c r="AI4874" s="3" t="s">
        <v>2606</v>
      </c>
      <c r="AN4874" s="47"/>
      <c r="AO4874" s="47"/>
      <c r="AQ4874" s="47"/>
    </row>
    <row r="4875" spans="1:43" s="4" customFormat="1" ht="22.5" x14ac:dyDescent="0.25">
      <c r="A4875" s="103"/>
      <c r="B4875" s="49" t="s">
        <v>217</v>
      </c>
      <c r="C4875" s="368" t="s">
        <v>218</v>
      </c>
      <c r="D4875" s="368"/>
      <c r="E4875" s="368"/>
      <c r="F4875" s="368"/>
      <c r="G4875" s="368"/>
      <c r="H4875" s="368"/>
      <c r="I4875" s="368"/>
      <c r="J4875" s="368"/>
      <c r="K4875" s="368"/>
      <c r="L4875" s="368"/>
      <c r="M4875" s="368"/>
      <c r="N4875" s="376"/>
      <c r="AF4875" s="39"/>
      <c r="AG4875" s="47"/>
      <c r="AH4875" s="47"/>
      <c r="AJ4875" s="3" t="s">
        <v>218</v>
      </c>
      <c r="AN4875" s="47"/>
      <c r="AO4875" s="47"/>
      <c r="AQ4875" s="47"/>
    </row>
    <row r="4876" spans="1:43" s="4" customFormat="1" ht="15" x14ac:dyDescent="0.25">
      <c r="A4876" s="48"/>
      <c r="B4876" s="49" t="s">
        <v>58</v>
      </c>
      <c r="C4876" s="372" t="s">
        <v>62</v>
      </c>
      <c r="D4876" s="372"/>
      <c r="E4876" s="372"/>
      <c r="F4876" s="51"/>
      <c r="G4876" s="52"/>
      <c r="H4876" s="52"/>
      <c r="I4876" s="52"/>
      <c r="J4876" s="53">
        <v>49.82</v>
      </c>
      <c r="K4876" s="54">
        <v>1.1499999999999999</v>
      </c>
      <c r="L4876" s="53">
        <v>19.48</v>
      </c>
      <c r="M4876" s="54">
        <v>34.96</v>
      </c>
      <c r="N4876" s="64">
        <v>681.02</v>
      </c>
      <c r="AF4876" s="39"/>
      <c r="AG4876" s="47"/>
      <c r="AH4876" s="47"/>
      <c r="AK4876" s="3" t="s">
        <v>62</v>
      </c>
      <c r="AN4876" s="47"/>
      <c r="AO4876" s="47"/>
      <c r="AQ4876" s="47"/>
    </row>
    <row r="4877" spans="1:43" s="4" customFormat="1" ht="15" x14ac:dyDescent="0.25">
      <c r="A4877" s="48"/>
      <c r="B4877" s="49" t="s">
        <v>73</v>
      </c>
      <c r="C4877" s="372" t="s">
        <v>175</v>
      </c>
      <c r="D4877" s="372"/>
      <c r="E4877" s="372"/>
      <c r="F4877" s="51"/>
      <c r="G4877" s="52"/>
      <c r="H4877" s="52"/>
      <c r="I4877" s="52"/>
      <c r="J4877" s="53">
        <v>256.27</v>
      </c>
      <c r="K4877" s="54">
        <v>1.1499999999999999</v>
      </c>
      <c r="L4877" s="53">
        <v>100.2</v>
      </c>
      <c r="M4877" s="52"/>
      <c r="N4877" s="58"/>
      <c r="AF4877" s="39"/>
      <c r="AG4877" s="47"/>
      <c r="AH4877" s="47"/>
      <c r="AK4877" s="3" t="s">
        <v>175</v>
      </c>
      <c r="AN4877" s="47"/>
      <c r="AO4877" s="47"/>
      <c r="AQ4877" s="47"/>
    </row>
    <row r="4878" spans="1:43" s="4" customFormat="1" ht="15" x14ac:dyDescent="0.25">
      <c r="A4878" s="48"/>
      <c r="B4878" s="49" t="s">
        <v>78</v>
      </c>
      <c r="C4878" s="372" t="s">
        <v>176</v>
      </c>
      <c r="D4878" s="372"/>
      <c r="E4878" s="372"/>
      <c r="F4878" s="51"/>
      <c r="G4878" s="52"/>
      <c r="H4878" s="52"/>
      <c r="I4878" s="52"/>
      <c r="J4878" s="53">
        <v>45.24</v>
      </c>
      <c r="K4878" s="54">
        <v>1.1499999999999999</v>
      </c>
      <c r="L4878" s="53">
        <v>17.690000000000001</v>
      </c>
      <c r="M4878" s="54">
        <v>34.96</v>
      </c>
      <c r="N4878" s="64">
        <v>618.44000000000005</v>
      </c>
      <c r="AF4878" s="39"/>
      <c r="AG4878" s="47"/>
      <c r="AH4878" s="47"/>
      <c r="AK4878" s="3" t="s">
        <v>176</v>
      </c>
      <c r="AN4878" s="47"/>
      <c r="AO4878" s="47"/>
      <c r="AQ4878" s="47"/>
    </row>
    <row r="4879" spans="1:43" s="4" customFormat="1" ht="15" x14ac:dyDescent="0.25">
      <c r="A4879" s="48"/>
      <c r="B4879" s="49" t="s">
        <v>122</v>
      </c>
      <c r="C4879" s="372" t="s">
        <v>177</v>
      </c>
      <c r="D4879" s="372"/>
      <c r="E4879" s="372"/>
      <c r="F4879" s="51"/>
      <c r="G4879" s="52"/>
      <c r="H4879" s="52"/>
      <c r="I4879" s="52"/>
      <c r="J4879" s="53">
        <v>1</v>
      </c>
      <c r="K4879" s="52"/>
      <c r="L4879" s="53">
        <v>0.34</v>
      </c>
      <c r="M4879" s="52"/>
      <c r="N4879" s="58"/>
      <c r="AF4879" s="39"/>
      <c r="AG4879" s="47"/>
      <c r="AH4879" s="47"/>
      <c r="AK4879" s="3" t="s">
        <v>177</v>
      </c>
      <c r="AN4879" s="47"/>
      <c r="AO4879" s="47"/>
      <c r="AQ4879" s="47"/>
    </row>
    <row r="4880" spans="1:43" s="4" customFormat="1" ht="15" x14ac:dyDescent="0.25">
      <c r="A4880" s="56"/>
      <c r="B4880" s="49"/>
      <c r="C4880" s="372" t="s">
        <v>63</v>
      </c>
      <c r="D4880" s="372"/>
      <c r="E4880" s="372"/>
      <c r="F4880" s="51" t="s">
        <v>64</v>
      </c>
      <c r="G4880" s="104">
        <v>5.3</v>
      </c>
      <c r="H4880" s="54">
        <v>1.1499999999999999</v>
      </c>
      <c r="I4880" s="70">
        <v>2.0722999999999998</v>
      </c>
      <c r="J4880" s="57"/>
      <c r="K4880" s="52"/>
      <c r="L4880" s="57"/>
      <c r="M4880" s="52"/>
      <c r="N4880" s="58"/>
      <c r="AF4880" s="39"/>
      <c r="AG4880" s="47"/>
      <c r="AH4880" s="47"/>
      <c r="AL4880" s="3" t="s">
        <v>63</v>
      </c>
      <c r="AN4880" s="47"/>
      <c r="AO4880" s="47"/>
      <c r="AQ4880" s="47"/>
    </row>
    <row r="4881" spans="1:43" s="4" customFormat="1" ht="15" x14ac:dyDescent="0.25">
      <c r="A4881" s="56"/>
      <c r="B4881" s="49"/>
      <c r="C4881" s="372" t="s">
        <v>178</v>
      </c>
      <c r="D4881" s="372"/>
      <c r="E4881" s="372"/>
      <c r="F4881" s="51" t="s">
        <v>64</v>
      </c>
      <c r="G4881" s="104">
        <v>3.9</v>
      </c>
      <c r="H4881" s="54">
        <v>1.1499999999999999</v>
      </c>
      <c r="I4881" s="70">
        <v>1.5248999999999999</v>
      </c>
      <c r="J4881" s="57"/>
      <c r="K4881" s="52"/>
      <c r="L4881" s="57"/>
      <c r="M4881" s="52"/>
      <c r="N4881" s="58"/>
      <c r="AF4881" s="39"/>
      <c r="AG4881" s="47"/>
      <c r="AH4881" s="47"/>
      <c r="AL4881" s="3" t="s">
        <v>178</v>
      </c>
      <c r="AN4881" s="47"/>
      <c r="AO4881" s="47"/>
      <c r="AQ4881" s="47"/>
    </row>
    <row r="4882" spans="1:43" s="4" customFormat="1" ht="15" x14ac:dyDescent="0.25">
      <c r="A4882" s="48"/>
      <c r="B4882" s="49"/>
      <c r="C4882" s="375" t="s">
        <v>65</v>
      </c>
      <c r="D4882" s="375"/>
      <c r="E4882" s="375"/>
      <c r="F4882" s="59"/>
      <c r="G4882" s="60"/>
      <c r="H4882" s="60"/>
      <c r="I4882" s="60"/>
      <c r="J4882" s="61">
        <v>307.08999999999997</v>
      </c>
      <c r="K4882" s="60"/>
      <c r="L4882" s="61">
        <v>120.02</v>
      </c>
      <c r="M4882" s="60"/>
      <c r="N4882" s="62"/>
      <c r="AF4882" s="39"/>
      <c r="AG4882" s="47"/>
      <c r="AH4882" s="47"/>
      <c r="AM4882" s="3" t="s">
        <v>65</v>
      </c>
      <c r="AN4882" s="47"/>
      <c r="AO4882" s="47"/>
      <c r="AQ4882" s="47"/>
    </row>
    <row r="4883" spans="1:43" s="4" customFormat="1" ht="15" x14ac:dyDescent="0.25">
      <c r="A4883" s="56"/>
      <c r="B4883" s="49"/>
      <c r="C4883" s="372" t="s">
        <v>66</v>
      </c>
      <c r="D4883" s="372"/>
      <c r="E4883" s="372"/>
      <c r="F4883" s="51"/>
      <c r="G4883" s="52"/>
      <c r="H4883" s="52"/>
      <c r="I4883" s="52"/>
      <c r="J4883" s="57"/>
      <c r="K4883" s="52"/>
      <c r="L4883" s="53">
        <v>37.17</v>
      </c>
      <c r="M4883" s="52"/>
      <c r="N4883" s="55">
        <v>1299.46</v>
      </c>
      <c r="AF4883" s="39"/>
      <c r="AG4883" s="47"/>
      <c r="AH4883" s="47"/>
      <c r="AL4883" s="3" t="s">
        <v>66</v>
      </c>
      <c r="AN4883" s="47"/>
      <c r="AO4883" s="47"/>
      <c r="AQ4883" s="47"/>
    </row>
    <row r="4884" spans="1:43" s="4" customFormat="1" ht="23.25" x14ac:dyDescent="0.25">
      <c r="A4884" s="56"/>
      <c r="B4884" s="49" t="s">
        <v>681</v>
      </c>
      <c r="C4884" s="372" t="s">
        <v>682</v>
      </c>
      <c r="D4884" s="372"/>
      <c r="E4884" s="372"/>
      <c r="F4884" s="51" t="s">
        <v>69</v>
      </c>
      <c r="G4884" s="63">
        <v>97</v>
      </c>
      <c r="H4884" s="52"/>
      <c r="I4884" s="63">
        <v>97</v>
      </c>
      <c r="J4884" s="57"/>
      <c r="K4884" s="52"/>
      <c r="L4884" s="53">
        <v>36.049999999999997</v>
      </c>
      <c r="M4884" s="52"/>
      <c r="N4884" s="55">
        <v>1260.48</v>
      </c>
      <c r="AF4884" s="39"/>
      <c r="AG4884" s="47"/>
      <c r="AH4884" s="47"/>
      <c r="AL4884" s="3" t="s">
        <v>682</v>
      </c>
      <c r="AN4884" s="47"/>
      <c r="AO4884" s="47"/>
      <c r="AQ4884" s="47"/>
    </row>
    <row r="4885" spans="1:43" s="4" customFormat="1" ht="23.25" x14ac:dyDescent="0.25">
      <c r="A4885" s="56"/>
      <c r="B4885" s="49" t="s">
        <v>683</v>
      </c>
      <c r="C4885" s="372" t="s">
        <v>684</v>
      </c>
      <c r="D4885" s="372"/>
      <c r="E4885" s="372"/>
      <c r="F4885" s="51" t="s">
        <v>69</v>
      </c>
      <c r="G4885" s="63">
        <v>51</v>
      </c>
      <c r="H4885" s="52"/>
      <c r="I4885" s="63">
        <v>51</v>
      </c>
      <c r="J4885" s="57"/>
      <c r="K4885" s="52"/>
      <c r="L4885" s="53">
        <v>18.96</v>
      </c>
      <c r="M4885" s="52"/>
      <c r="N4885" s="64">
        <v>662.72</v>
      </c>
      <c r="AF4885" s="39"/>
      <c r="AG4885" s="47"/>
      <c r="AH4885" s="47"/>
      <c r="AL4885" s="3" t="s">
        <v>684</v>
      </c>
      <c r="AN4885" s="47"/>
      <c r="AO4885" s="47"/>
      <c r="AQ4885" s="47"/>
    </row>
    <row r="4886" spans="1:43" s="4" customFormat="1" ht="15" x14ac:dyDescent="0.25">
      <c r="A4886" s="65"/>
      <c r="B4886" s="66"/>
      <c r="C4886" s="374" t="s">
        <v>72</v>
      </c>
      <c r="D4886" s="374"/>
      <c r="E4886" s="374"/>
      <c r="F4886" s="42"/>
      <c r="G4886" s="43"/>
      <c r="H4886" s="43"/>
      <c r="I4886" s="43"/>
      <c r="J4886" s="45"/>
      <c r="K4886" s="43"/>
      <c r="L4886" s="67">
        <v>175.03</v>
      </c>
      <c r="M4886" s="60"/>
      <c r="N4886" s="46"/>
      <c r="AF4886" s="39"/>
      <c r="AG4886" s="47"/>
      <c r="AH4886" s="47"/>
      <c r="AN4886" s="47" t="s">
        <v>72</v>
      </c>
      <c r="AO4886" s="47"/>
      <c r="AQ4886" s="47"/>
    </row>
    <row r="4887" spans="1:43" s="4" customFormat="1" ht="23.25" x14ac:dyDescent="0.25">
      <c r="A4887" s="40" t="s">
        <v>1473</v>
      </c>
      <c r="B4887" s="41" t="s">
        <v>694</v>
      </c>
      <c r="C4887" s="374" t="s">
        <v>695</v>
      </c>
      <c r="D4887" s="374"/>
      <c r="E4887" s="374"/>
      <c r="F4887" s="42" t="s">
        <v>215</v>
      </c>
      <c r="G4887" s="43">
        <v>0.13</v>
      </c>
      <c r="H4887" s="44">
        <v>1</v>
      </c>
      <c r="I4887" s="68">
        <v>0.13</v>
      </c>
      <c r="J4887" s="45"/>
      <c r="K4887" s="43"/>
      <c r="L4887" s="45"/>
      <c r="M4887" s="43"/>
      <c r="N4887" s="46"/>
      <c r="AF4887" s="39"/>
      <c r="AG4887" s="47"/>
      <c r="AH4887" s="47" t="s">
        <v>695</v>
      </c>
      <c r="AN4887" s="47"/>
      <c r="AO4887" s="47"/>
      <c r="AQ4887" s="47"/>
    </row>
    <row r="4888" spans="1:43" s="4" customFormat="1" ht="15" x14ac:dyDescent="0.25">
      <c r="A4888" s="69"/>
      <c r="B4888" s="50"/>
      <c r="C4888" s="372" t="s">
        <v>307</v>
      </c>
      <c r="D4888" s="372"/>
      <c r="E4888" s="372"/>
      <c r="F4888" s="372"/>
      <c r="G4888" s="372"/>
      <c r="H4888" s="372"/>
      <c r="I4888" s="372"/>
      <c r="J4888" s="372"/>
      <c r="K4888" s="372"/>
      <c r="L4888" s="372"/>
      <c r="M4888" s="372"/>
      <c r="N4888" s="377"/>
      <c r="AF4888" s="39"/>
      <c r="AG4888" s="47"/>
      <c r="AH4888" s="47"/>
      <c r="AI4888" s="3" t="s">
        <v>307</v>
      </c>
      <c r="AN4888" s="47"/>
      <c r="AO4888" s="47"/>
      <c r="AQ4888" s="47"/>
    </row>
    <row r="4889" spans="1:43" s="4" customFormat="1" ht="22.5" x14ac:dyDescent="0.25">
      <c r="A4889" s="103"/>
      <c r="B4889" s="49" t="s">
        <v>217</v>
      </c>
      <c r="C4889" s="368" t="s">
        <v>218</v>
      </c>
      <c r="D4889" s="368"/>
      <c r="E4889" s="368"/>
      <c r="F4889" s="368"/>
      <c r="G4889" s="368"/>
      <c r="H4889" s="368"/>
      <c r="I4889" s="368"/>
      <c r="J4889" s="368"/>
      <c r="K4889" s="368"/>
      <c r="L4889" s="368"/>
      <c r="M4889" s="368"/>
      <c r="N4889" s="376"/>
      <c r="AF4889" s="39"/>
      <c r="AG4889" s="47"/>
      <c r="AH4889" s="47"/>
      <c r="AJ4889" s="3" t="s">
        <v>218</v>
      </c>
      <c r="AN4889" s="47"/>
      <c r="AO4889" s="47"/>
      <c r="AQ4889" s="47"/>
    </row>
    <row r="4890" spans="1:43" s="4" customFormat="1" ht="15" x14ac:dyDescent="0.25">
      <c r="A4890" s="48"/>
      <c r="B4890" s="49" t="s">
        <v>58</v>
      </c>
      <c r="C4890" s="372" t="s">
        <v>62</v>
      </c>
      <c r="D4890" s="372"/>
      <c r="E4890" s="372"/>
      <c r="F4890" s="51"/>
      <c r="G4890" s="52"/>
      <c r="H4890" s="52"/>
      <c r="I4890" s="52"/>
      <c r="J4890" s="53">
        <v>18.71</v>
      </c>
      <c r="K4890" s="54">
        <v>1.1499999999999999</v>
      </c>
      <c r="L4890" s="53">
        <v>2.8</v>
      </c>
      <c r="M4890" s="54">
        <v>34.96</v>
      </c>
      <c r="N4890" s="64">
        <v>97.89</v>
      </c>
      <c r="AF4890" s="39"/>
      <c r="AG4890" s="47"/>
      <c r="AH4890" s="47"/>
      <c r="AK4890" s="3" t="s">
        <v>62</v>
      </c>
      <c r="AN4890" s="47"/>
      <c r="AO4890" s="47"/>
      <c r="AQ4890" s="47"/>
    </row>
    <row r="4891" spans="1:43" s="4" customFormat="1" ht="15" x14ac:dyDescent="0.25">
      <c r="A4891" s="48"/>
      <c r="B4891" s="49" t="s">
        <v>73</v>
      </c>
      <c r="C4891" s="372" t="s">
        <v>175</v>
      </c>
      <c r="D4891" s="372"/>
      <c r="E4891" s="372"/>
      <c r="F4891" s="51"/>
      <c r="G4891" s="52"/>
      <c r="H4891" s="52"/>
      <c r="I4891" s="52"/>
      <c r="J4891" s="53">
        <v>5.26</v>
      </c>
      <c r="K4891" s="54">
        <v>1.1499999999999999</v>
      </c>
      <c r="L4891" s="53">
        <v>0.79</v>
      </c>
      <c r="M4891" s="52"/>
      <c r="N4891" s="58"/>
      <c r="AF4891" s="39"/>
      <c r="AG4891" s="47"/>
      <c r="AH4891" s="47"/>
      <c r="AK4891" s="3" t="s">
        <v>175</v>
      </c>
      <c r="AN4891" s="47"/>
      <c r="AO4891" s="47"/>
      <c r="AQ4891" s="47"/>
    </row>
    <row r="4892" spans="1:43" s="4" customFormat="1" ht="15" x14ac:dyDescent="0.25">
      <c r="A4892" s="48"/>
      <c r="B4892" s="49" t="s">
        <v>78</v>
      </c>
      <c r="C4892" s="372" t="s">
        <v>176</v>
      </c>
      <c r="D4892" s="372"/>
      <c r="E4892" s="372"/>
      <c r="F4892" s="51"/>
      <c r="G4892" s="52"/>
      <c r="H4892" s="52"/>
      <c r="I4892" s="52"/>
      <c r="J4892" s="53">
        <v>0.93</v>
      </c>
      <c r="K4892" s="54">
        <v>1.1499999999999999</v>
      </c>
      <c r="L4892" s="53">
        <v>0.14000000000000001</v>
      </c>
      <c r="M4892" s="54">
        <v>34.96</v>
      </c>
      <c r="N4892" s="64">
        <v>4.8899999999999997</v>
      </c>
      <c r="AF4892" s="39"/>
      <c r="AG4892" s="47"/>
      <c r="AH4892" s="47"/>
      <c r="AK4892" s="3" t="s">
        <v>176</v>
      </c>
      <c r="AN4892" s="47"/>
      <c r="AO4892" s="47"/>
      <c r="AQ4892" s="47"/>
    </row>
    <row r="4893" spans="1:43" s="4" customFormat="1" ht="15" x14ac:dyDescent="0.25">
      <c r="A4893" s="48"/>
      <c r="B4893" s="49" t="s">
        <v>122</v>
      </c>
      <c r="C4893" s="372" t="s">
        <v>177</v>
      </c>
      <c r="D4893" s="372"/>
      <c r="E4893" s="372"/>
      <c r="F4893" s="51"/>
      <c r="G4893" s="52"/>
      <c r="H4893" s="52"/>
      <c r="I4893" s="52"/>
      <c r="J4893" s="53">
        <v>0.37</v>
      </c>
      <c r="K4893" s="52"/>
      <c r="L4893" s="53">
        <v>0.05</v>
      </c>
      <c r="M4893" s="52"/>
      <c r="N4893" s="58"/>
      <c r="AF4893" s="39"/>
      <c r="AG4893" s="47"/>
      <c r="AH4893" s="47"/>
      <c r="AK4893" s="3" t="s">
        <v>177</v>
      </c>
      <c r="AN4893" s="47"/>
      <c r="AO4893" s="47"/>
      <c r="AQ4893" s="47"/>
    </row>
    <row r="4894" spans="1:43" s="4" customFormat="1" ht="15" x14ac:dyDescent="0.25">
      <c r="A4894" s="56"/>
      <c r="B4894" s="49"/>
      <c r="C4894" s="372" t="s">
        <v>63</v>
      </c>
      <c r="D4894" s="372"/>
      <c r="E4894" s="372"/>
      <c r="F4894" s="51" t="s">
        <v>64</v>
      </c>
      <c r="G4894" s="54">
        <v>1.99</v>
      </c>
      <c r="H4894" s="54">
        <v>1.1499999999999999</v>
      </c>
      <c r="I4894" s="117">
        <v>0.29750500000000002</v>
      </c>
      <c r="J4894" s="57"/>
      <c r="K4894" s="52"/>
      <c r="L4894" s="57"/>
      <c r="M4894" s="52"/>
      <c r="N4894" s="58"/>
      <c r="AF4894" s="39"/>
      <c r="AG4894" s="47"/>
      <c r="AH4894" s="47"/>
      <c r="AL4894" s="3" t="s">
        <v>63</v>
      </c>
      <c r="AN4894" s="47"/>
      <c r="AO4894" s="47"/>
      <c r="AQ4894" s="47"/>
    </row>
    <row r="4895" spans="1:43" s="4" customFormat="1" ht="15" x14ac:dyDescent="0.25">
      <c r="A4895" s="56"/>
      <c r="B4895" s="49"/>
      <c r="C4895" s="372" t="s">
        <v>178</v>
      </c>
      <c r="D4895" s="372"/>
      <c r="E4895" s="372"/>
      <c r="F4895" s="51" t="s">
        <v>64</v>
      </c>
      <c r="G4895" s="54">
        <v>0.08</v>
      </c>
      <c r="H4895" s="54">
        <v>1.1499999999999999</v>
      </c>
      <c r="I4895" s="114">
        <v>1.196E-2</v>
      </c>
      <c r="J4895" s="57"/>
      <c r="K4895" s="52"/>
      <c r="L4895" s="57"/>
      <c r="M4895" s="52"/>
      <c r="N4895" s="58"/>
      <c r="AF4895" s="39"/>
      <c r="AG4895" s="47"/>
      <c r="AH4895" s="47"/>
      <c r="AL4895" s="3" t="s">
        <v>178</v>
      </c>
      <c r="AN4895" s="47"/>
      <c r="AO4895" s="47"/>
      <c r="AQ4895" s="47"/>
    </row>
    <row r="4896" spans="1:43" s="4" customFormat="1" ht="15" x14ac:dyDescent="0.25">
      <c r="A4896" s="48"/>
      <c r="B4896" s="49"/>
      <c r="C4896" s="375" t="s">
        <v>65</v>
      </c>
      <c r="D4896" s="375"/>
      <c r="E4896" s="375"/>
      <c r="F4896" s="59"/>
      <c r="G4896" s="60"/>
      <c r="H4896" s="60"/>
      <c r="I4896" s="60"/>
      <c r="J4896" s="61">
        <v>24.34</v>
      </c>
      <c r="K4896" s="60"/>
      <c r="L4896" s="61">
        <v>3.64</v>
      </c>
      <c r="M4896" s="60"/>
      <c r="N4896" s="62"/>
      <c r="AF4896" s="39"/>
      <c r="AG4896" s="47"/>
      <c r="AH4896" s="47"/>
      <c r="AM4896" s="3" t="s">
        <v>65</v>
      </c>
      <c r="AN4896" s="47"/>
      <c r="AO4896" s="47"/>
      <c r="AQ4896" s="47"/>
    </row>
    <row r="4897" spans="1:43" s="4" customFormat="1" ht="15" x14ac:dyDescent="0.25">
      <c r="A4897" s="56"/>
      <c r="B4897" s="49"/>
      <c r="C4897" s="372" t="s">
        <v>66</v>
      </c>
      <c r="D4897" s="372"/>
      <c r="E4897" s="372"/>
      <c r="F4897" s="51"/>
      <c r="G4897" s="52"/>
      <c r="H4897" s="52"/>
      <c r="I4897" s="52"/>
      <c r="J4897" s="57"/>
      <c r="K4897" s="52"/>
      <c r="L4897" s="53">
        <v>2.94</v>
      </c>
      <c r="M4897" s="52"/>
      <c r="N4897" s="64">
        <v>102.78</v>
      </c>
      <c r="AF4897" s="39"/>
      <c r="AG4897" s="47"/>
      <c r="AH4897" s="47"/>
      <c r="AL4897" s="3" t="s">
        <v>66</v>
      </c>
      <c r="AN4897" s="47"/>
      <c r="AO4897" s="47"/>
      <c r="AQ4897" s="47"/>
    </row>
    <row r="4898" spans="1:43" s="4" customFormat="1" ht="23.25" x14ac:dyDescent="0.25">
      <c r="A4898" s="56"/>
      <c r="B4898" s="49" t="s">
        <v>681</v>
      </c>
      <c r="C4898" s="372" t="s">
        <v>682</v>
      </c>
      <c r="D4898" s="372"/>
      <c r="E4898" s="372"/>
      <c r="F4898" s="51" t="s">
        <v>69</v>
      </c>
      <c r="G4898" s="63">
        <v>97</v>
      </c>
      <c r="H4898" s="52"/>
      <c r="I4898" s="63">
        <v>97</v>
      </c>
      <c r="J4898" s="57"/>
      <c r="K4898" s="52"/>
      <c r="L4898" s="53">
        <v>2.85</v>
      </c>
      <c r="M4898" s="52"/>
      <c r="N4898" s="64">
        <v>99.7</v>
      </c>
      <c r="AF4898" s="39"/>
      <c r="AG4898" s="47"/>
      <c r="AH4898" s="47"/>
      <c r="AL4898" s="3" t="s">
        <v>682</v>
      </c>
      <c r="AN4898" s="47"/>
      <c r="AO4898" s="47"/>
      <c r="AQ4898" s="47"/>
    </row>
    <row r="4899" spans="1:43" s="4" customFormat="1" ht="23.25" x14ac:dyDescent="0.25">
      <c r="A4899" s="56"/>
      <c r="B4899" s="49" t="s">
        <v>683</v>
      </c>
      <c r="C4899" s="372" t="s">
        <v>684</v>
      </c>
      <c r="D4899" s="372"/>
      <c r="E4899" s="372"/>
      <c r="F4899" s="51" t="s">
        <v>69</v>
      </c>
      <c r="G4899" s="63">
        <v>51</v>
      </c>
      <c r="H4899" s="52"/>
      <c r="I4899" s="63">
        <v>51</v>
      </c>
      <c r="J4899" s="57"/>
      <c r="K4899" s="52"/>
      <c r="L4899" s="53">
        <v>1.5</v>
      </c>
      <c r="M4899" s="52"/>
      <c r="N4899" s="64">
        <v>52.42</v>
      </c>
      <c r="AF4899" s="39"/>
      <c r="AG4899" s="47"/>
      <c r="AH4899" s="47"/>
      <c r="AL4899" s="3" t="s">
        <v>684</v>
      </c>
      <c r="AN4899" s="47"/>
      <c r="AO4899" s="47"/>
      <c r="AQ4899" s="47"/>
    </row>
    <row r="4900" spans="1:43" s="4" customFormat="1" ht="15" x14ac:dyDescent="0.25">
      <c r="A4900" s="65"/>
      <c r="B4900" s="66"/>
      <c r="C4900" s="374" t="s">
        <v>72</v>
      </c>
      <c r="D4900" s="374"/>
      <c r="E4900" s="374"/>
      <c r="F4900" s="42"/>
      <c r="G4900" s="43"/>
      <c r="H4900" s="43"/>
      <c r="I4900" s="43"/>
      <c r="J4900" s="45"/>
      <c r="K4900" s="43"/>
      <c r="L4900" s="67">
        <v>7.99</v>
      </c>
      <c r="M4900" s="60"/>
      <c r="N4900" s="46"/>
      <c r="AF4900" s="39"/>
      <c r="AG4900" s="47"/>
      <c r="AH4900" s="47"/>
      <c r="AN4900" s="47" t="s">
        <v>72</v>
      </c>
      <c r="AO4900" s="47"/>
      <c r="AQ4900" s="47"/>
    </row>
    <row r="4901" spans="1:43" s="4" customFormat="1" ht="23.25" x14ac:dyDescent="0.25">
      <c r="A4901" s="40" t="s">
        <v>1474</v>
      </c>
      <c r="B4901" s="41" t="s">
        <v>698</v>
      </c>
      <c r="C4901" s="374" t="s">
        <v>699</v>
      </c>
      <c r="D4901" s="374"/>
      <c r="E4901" s="374"/>
      <c r="F4901" s="42" t="s">
        <v>185</v>
      </c>
      <c r="G4901" s="43">
        <v>3.69</v>
      </c>
      <c r="H4901" s="44">
        <v>1</v>
      </c>
      <c r="I4901" s="68">
        <v>3.69</v>
      </c>
      <c r="J4901" s="67">
        <v>54.95</v>
      </c>
      <c r="K4901" s="43"/>
      <c r="L4901" s="67">
        <v>202.77</v>
      </c>
      <c r="M4901" s="43"/>
      <c r="N4901" s="46"/>
      <c r="AF4901" s="39"/>
      <c r="AG4901" s="47"/>
      <c r="AH4901" s="47" t="s">
        <v>699</v>
      </c>
      <c r="AN4901" s="47"/>
      <c r="AO4901" s="47"/>
      <c r="AQ4901" s="47"/>
    </row>
    <row r="4902" spans="1:43" s="4" customFormat="1" ht="15" x14ac:dyDescent="0.25">
      <c r="A4902" s="69"/>
      <c r="B4902" s="50"/>
      <c r="C4902" s="372" t="s">
        <v>2607</v>
      </c>
      <c r="D4902" s="372"/>
      <c r="E4902" s="372"/>
      <c r="F4902" s="372"/>
      <c r="G4902" s="372"/>
      <c r="H4902" s="372"/>
      <c r="I4902" s="372"/>
      <c r="J4902" s="372"/>
      <c r="K4902" s="372"/>
      <c r="L4902" s="372"/>
      <c r="M4902" s="372"/>
      <c r="N4902" s="377"/>
      <c r="AF4902" s="39"/>
      <c r="AG4902" s="47"/>
      <c r="AH4902" s="47"/>
      <c r="AI4902" s="3" t="s">
        <v>2607</v>
      </c>
      <c r="AN4902" s="47"/>
      <c r="AO4902" s="47"/>
      <c r="AQ4902" s="47"/>
    </row>
    <row r="4903" spans="1:43" s="4" customFormat="1" ht="15" x14ac:dyDescent="0.25">
      <c r="A4903" s="65"/>
      <c r="B4903" s="66"/>
      <c r="C4903" s="374" t="s">
        <v>72</v>
      </c>
      <c r="D4903" s="374"/>
      <c r="E4903" s="374"/>
      <c r="F4903" s="42"/>
      <c r="G4903" s="43"/>
      <c r="H4903" s="43"/>
      <c r="I4903" s="43"/>
      <c r="J4903" s="45"/>
      <c r="K4903" s="43"/>
      <c r="L4903" s="67">
        <v>202.77</v>
      </c>
      <c r="M4903" s="60"/>
      <c r="N4903" s="46"/>
      <c r="AF4903" s="39"/>
      <c r="AG4903" s="47"/>
      <c r="AH4903" s="47"/>
      <c r="AN4903" s="47" t="s">
        <v>72</v>
      </c>
      <c r="AO4903" s="47"/>
      <c r="AQ4903" s="47"/>
    </row>
    <row r="4904" spans="1:43" s="4" customFormat="1" ht="45.75" x14ac:dyDescent="0.25">
      <c r="A4904" s="40" t="s">
        <v>1476</v>
      </c>
      <c r="B4904" s="41" t="s">
        <v>714</v>
      </c>
      <c r="C4904" s="374" t="s">
        <v>2368</v>
      </c>
      <c r="D4904" s="374"/>
      <c r="E4904" s="374"/>
      <c r="F4904" s="42" t="s">
        <v>716</v>
      </c>
      <c r="G4904" s="43">
        <v>1.2999999999999999E-2</v>
      </c>
      <c r="H4904" s="44">
        <v>1</v>
      </c>
      <c r="I4904" s="116">
        <v>1.2999999999999999E-2</v>
      </c>
      <c r="J4904" s="45"/>
      <c r="K4904" s="43"/>
      <c r="L4904" s="45"/>
      <c r="M4904" s="43"/>
      <c r="N4904" s="46"/>
      <c r="AF4904" s="39"/>
      <c r="AG4904" s="47"/>
      <c r="AH4904" s="47" t="s">
        <v>2368</v>
      </c>
      <c r="AN4904" s="47"/>
      <c r="AO4904" s="47"/>
      <c r="AQ4904" s="47"/>
    </row>
    <row r="4905" spans="1:43" s="4" customFormat="1" ht="15" x14ac:dyDescent="0.25">
      <c r="A4905" s="69"/>
      <c r="B4905" s="50"/>
      <c r="C4905" s="372" t="s">
        <v>2594</v>
      </c>
      <c r="D4905" s="372"/>
      <c r="E4905" s="372"/>
      <c r="F4905" s="372"/>
      <c r="G4905" s="372"/>
      <c r="H4905" s="372"/>
      <c r="I4905" s="372"/>
      <c r="J4905" s="372"/>
      <c r="K4905" s="372"/>
      <c r="L4905" s="372"/>
      <c r="M4905" s="372"/>
      <c r="N4905" s="377"/>
      <c r="AF4905" s="39"/>
      <c r="AG4905" s="47"/>
      <c r="AH4905" s="47"/>
      <c r="AI4905" s="3" t="s">
        <v>2594</v>
      </c>
      <c r="AN4905" s="47"/>
      <c r="AO4905" s="47"/>
      <c r="AQ4905" s="47"/>
    </row>
    <row r="4906" spans="1:43" s="4" customFormat="1" ht="22.5" x14ac:dyDescent="0.25">
      <c r="A4906" s="103"/>
      <c r="B4906" s="49" t="s">
        <v>217</v>
      </c>
      <c r="C4906" s="368" t="s">
        <v>218</v>
      </c>
      <c r="D4906" s="368"/>
      <c r="E4906" s="368"/>
      <c r="F4906" s="368"/>
      <c r="G4906" s="368"/>
      <c r="H4906" s="368"/>
      <c r="I4906" s="368"/>
      <c r="J4906" s="368"/>
      <c r="K4906" s="368"/>
      <c r="L4906" s="368"/>
      <c r="M4906" s="368"/>
      <c r="N4906" s="376"/>
      <c r="AF4906" s="39"/>
      <c r="AG4906" s="47"/>
      <c r="AH4906" s="47"/>
      <c r="AJ4906" s="3" t="s">
        <v>218</v>
      </c>
      <c r="AN4906" s="47"/>
      <c r="AO4906" s="47"/>
      <c r="AQ4906" s="47"/>
    </row>
    <row r="4907" spans="1:43" s="4" customFormat="1" ht="15" x14ac:dyDescent="0.25">
      <c r="A4907" s="48"/>
      <c r="B4907" s="49" t="s">
        <v>58</v>
      </c>
      <c r="C4907" s="372" t="s">
        <v>62</v>
      </c>
      <c r="D4907" s="372"/>
      <c r="E4907" s="372"/>
      <c r="F4907" s="51"/>
      <c r="G4907" s="52"/>
      <c r="H4907" s="52"/>
      <c r="I4907" s="52"/>
      <c r="J4907" s="107">
        <v>2090.62</v>
      </c>
      <c r="K4907" s="54">
        <v>1.1499999999999999</v>
      </c>
      <c r="L4907" s="53">
        <v>31.25</v>
      </c>
      <c r="M4907" s="54">
        <v>34.96</v>
      </c>
      <c r="N4907" s="55">
        <v>1092.5</v>
      </c>
      <c r="AF4907" s="39"/>
      <c r="AG4907" s="47"/>
      <c r="AH4907" s="47"/>
      <c r="AK4907" s="3" t="s">
        <v>62</v>
      </c>
      <c r="AN4907" s="47"/>
      <c r="AO4907" s="47"/>
      <c r="AQ4907" s="47"/>
    </row>
    <row r="4908" spans="1:43" s="4" customFormat="1" ht="15" x14ac:dyDescent="0.25">
      <c r="A4908" s="48"/>
      <c r="B4908" s="49" t="s">
        <v>73</v>
      </c>
      <c r="C4908" s="372" t="s">
        <v>175</v>
      </c>
      <c r="D4908" s="372"/>
      <c r="E4908" s="372"/>
      <c r="F4908" s="51"/>
      <c r="G4908" s="52"/>
      <c r="H4908" s="52"/>
      <c r="I4908" s="52"/>
      <c r="J4908" s="107">
        <v>3282.3</v>
      </c>
      <c r="K4908" s="54">
        <v>1.1499999999999999</v>
      </c>
      <c r="L4908" s="53">
        <v>49.07</v>
      </c>
      <c r="M4908" s="52"/>
      <c r="N4908" s="58"/>
      <c r="AF4908" s="39"/>
      <c r="AG4908" s="47"/>
      <c r="AH4908" s="47"/>
      <c r="AK4908" s="3" t="s">
        <v>175</v>
      </c>
      <c r="AN4908" s="47"/>
      <c r="AO4908" s="47"/>
      <c r="AQ4908" s="47"/>
    </row>
    <row r="4909" spans="1:43" s="4" customFormat="1" ht="15" x14ac:dyDescent="0.25">
      <c r="A4909" s="48"/>
      <c r="B4909" s="49" t="s">
        <v>78</v>
      </c>
      <c r="C4909" s="372" t="s">
        <v>176</v>
      </c>
      <c r="D4909" s="372"/>
      <c r="E4909" s="372"/>
      <c r="F4909" s="51"/>
      <c r="G4909" s="52"/>
      <c r="H4909" s="52"/>
      <c r="I4909" s="52"/>
      <c r="J4909" s="53">
        <v>411.71</v>
      </c>
      <c r="K4909" s="54">
        <v>1.1499999999999999</v>
      </c>
      <c r="L4909" s="53">
        <v>6.16</v>
      </c>
      <c r="M4909" s="54">
        <v>34.96</v>
      </c>
      <c r="N4909" s="64">
        <v>215.35</v>
      </c>
      <c r="AF4909" s="39"/>
      <c r="AG4909" s="47"/>
      <c r="AH4909" s="47"/>
      <c r="AK4909" s="3" t="s">
        <v>176</v>
      </c>
      <c r="AN4909" s="47"/>
      <c r="AO4909" s="47"/>
      <c r="AQ4909" s="47"/>
    </row>
    <row r="4910" spans="1:43" s="4" customFormat="1" ht="15" x14ac:dyDescent="0.25">
      <c r="A4910" s="48"/>
      <c r="B4910" s="49" t="s">
        <v>122</v>
      </c>
      <c r="C4910" s="372" t="s">
        <v>177</v>
      </c>
      <c r="D4910" s="372"/>
      <c r="E4910" s="372"/>
      <c r="F4910" s="51"/>
      <c r="G4910" s="52"/>
      <c r="H4910" s="52"/>
      <c r="I4910" s="52"/>
      <c r="J4910" s="53">
        <v>26.46</v>
      </c>
      <c r="K4910" s="52"/>
      <c r="L4910" s="53">
        <v>0.34</v>
      </c>
      <c r="M4910" s="52"/>
      <c r="N4910" s="58"/>
      <c r="AF4910" s="39"/>
      <c r="AG4910" s="47"/>
      <c r="AH4910" s="47"/>
      <c r="AK4910" s="3" t="s">
        <v>177</v>
      </c>
      <c r="AN4910" s="47"/>
      <c r="AO4910" s="47"/>
      <c r="AQ4910" s="47"/>
    </row>
    <row r="4911" spans="1:43" s="4" customFormat="1" ht="15" x14ac:dyDescent="0.25">
      <c r="A4911" s="56"/>
      <c r="B4911" s="49"/>
      <c r="C4911" s="372" t="s">
        <v>63</v>
      </c>
      <c r="D4911" s="372"/>
      <c r="E4911" s="372"/>
      <c r="F4911" s="51" t="s">
        <v>64</v>
      </c>
      <c r="G4911" s="54">
        <v>225.04</v>
      </c>
      <c r="H4911" s="54">
        <v>1.1499999999999999</v>
      </c>
      <c r="I4911" s="117">
        <v>3.3643480000000001</v>
      </c>
      <c r="J4911" s="57"/>
      <c r="K4911" s="52"/>
      <c r="L4911" s="57"/>
      <c r="M4911" s="52"/>
      <c r="N4911" s="58"/>
      <c r="AF4911" s="39"/>
      <c r="AG4911" s="47"/>
      <c r="AH4911" s="47"/>
      <c r="AL4911" s="3" t="s">
        <v>63</v>
      </c>
      <c r="AN4911" s="47"/>
      <c r="AO4911" s="47"/>
      <c r="AQ4911" s="47"/>
    </row>
    <row r="4912" spans="1:43" s="4" customFormat="1" ht="15" x14ac:dyDescent="0.25">
      <c r="A4912" s="56"/>
      <c r="B4912" s="49"/>
      <c r="C4912" s="372" t="s">
        <v>178</v>
      </c>
      <c r="D4912" s="372"/>
      <c r="E4912" s="372"/>
      <c r="F4912" s="51" t="s">
        <v>64</v>
      </c>
      <c r="G4912" s="54">
        <v>30.76</v>
      </c>
      <c r="H4912" s="54">
        <v>1.1499999999999999</v>
      </c>
      <c r="I4912" s="117">
        <v>0.45986199999999999</v>
      </c>
      <c r="J4912" s="57"/>
      <c r="K4912" s="52"/>
      <c r="L4912" s="57"/>
      <c r="M4912" s="52"/>
      <c r="N4912" s="58"/>
      <c r="AF4912" s="39"/>
      <c r="AG4912" s="47"/>
      <c r="AH4912" s="47"/>
      <c r="AL4912" s="3" t="s">
        <v>178</v>
      </c>
      <c r="AN4912" s="47"/>
      <c r="AO4912" s="47"/>
      <c r="AQ4912" s="47"/>
    </row>
    <row r="4913" spans="1:43" s="4" customFormat="1" ht="15" x14ac:dyDescent="0.25">
      <c r="A4913" s="48"/>
      <c r="B4913" s="49"/>
      <c r="C4913" s="375" t="s">
        <v>65</v>
      </c>
      <c r="D4913" s="375"/>
      <c r="E4913" s="375"/>
      <c r="F4913" s="59"/>
      <c r="G4913" s="60"/>
      <c r="H4913" s="60"/>
      <c r="I4913" s="60"/>
      <c r="J4913" s="108">
        <v>5399.38</v>
      </c>
      <c r="K4913" s="60"/>
      <c r="L4913" s="61">
        <v>80.66</v>
      </c>
      <c r="M4913" s="60"/>
      <c r="N4913" s="62"/>
      <c r="AF4913" s="39"/>
      <c r="AG4913" s="47"/>
      <c r="AH4913" s="47"/>
      <c r="AM4913" s="3" t="s">
        <v>65</v>
      </c>
      <c r="AN4913" s="47"/>
      <c r="AO4913" s="47"/>
      <c r="AQ4913" s="47"/>
    </row>
    <row r="4914" spans="1:43" s="4" customFormat="1" ht="15" x14ac:dyDescent="0.25">
      <c r="A4914" s="56"/>
      <c r="B4914" s="49"/>
      <c r="C4914" s="372" t="s">
        <v>66</v>
      </c>
      <c r="D4914" s="372"/>
      <c r="E4914" s="372"/>
      <c r="F4914" s="51"/>
      <c r="G4914" s="52"/>
      <c r="H4914" s="52"/>
      <c r="I4914" s="52"/>
      <c r="J4914" s="57"/>
      <c r="K4914" s="52"/>
      <c r="L4914" s="53">
        <v>37.409999999999997</v>
      </c>
      <c r="M4914" s="52"/>
      <c r="N4914" s="55">
        <v>1307.8499999999999</v>
      </c>
      <c r="AF4914" s="39"/>
      <c r="AG4914" s="47"/>
      <c r="AH4914" s="47"/>
      <c r="AL4914" s="3" t="s">
        <v>66</v>
      </c>
      <c r="AN4914" s="47"/>
      <c r="AO4914" s="47"/>
      <c r="AQ4914" s="47"/>
    </row>
    <row r="4915" spans="1:43" s="4" customFormat="1" ht="23.25" x14ac:dyDescent="0.25">
      <c r="A4915" s="56"/>
      <c r="B4915" s="49" t="s">
        <v>718</v>
      </c>
      <c r="C4915" s="372" t="s">
        <v>719</v>
      </c>
      <c r="D4915" s="372"/>
      <c r="E4915" s="372"/>
      <c r="F4915" s="51" t="s">
        <v>69</v>
      </c>
      <c r="G4915" s="63">
        <v>117</v>
      </c>
      <c r="H4915" s="52"/>
      <c r="I4915" s="63">
        <v>117</v>
      </c>
      <c r="J4915" s="57"/>
      <c r="K4915" s="52"/>
      <c r="L4915" s="53">
        <v>43.77</v>
      </c>
      <c r="M4915" s="52"/>
      <c r="N4915" s="55">
        <v>1530.18</v>
      </c>
      <c r="AF4915" s="39"/>
      <c r="AG4915" s="47"/>
      <c r="AH4915" s="47"/>
      <c r="AL4915" s="3" t="s">
        <v>719</v>
      </c>
      <c r="AN4915" s="47"/>
      <c r="AO4915" s="47"/>
      <c r="AQ4915" s="47"/>
    </row>
    <row r="4916" spans="1:43" s="4" customFormat="1" ht="23.25" x14ac:dyDescent="0.25">
      <c r="A4916" s="56"/>
      <c r="B4916" s="49" t="s">
        <v>720</v>
      </c>
      <c r="C4916" s="372" t="s">
        <v>721</v>
      </c>
      <c r="D4916" s="372"/>
      <c r="E4916" s="372"/>
      <c r="F4916" s="51" t="s">
        <v>69</v>
      </c>
      <c r="G4916" s="63">
        <v>74</v>
      </c>
      <c r="H4916" s="52"/>
      <c r="I4916" s="63">
        <v>74</v>
      </c>
      <c r="J4916" s="57"/>
      <c r="K4916" s="52"/>
      <c r="L4916" s="53">
        <v>27.68</v>
      </c>
      <c r="M4916" s="52"/>
      <c r="N4916" s="64">
        <v>967.81</v>
      </c>
      <c r="AF4916" s="39"/>
      <c r="AG4916" s="47"/>
      <c r="AH4916" s="47"/>
      <c r="AL4916" s="3" t="s">
        <v>721</v>
      </c>
      <c r="AN4916" s="47"/>
      <c r="AO4916" s="47"/>
      <c r="AQ4916" s="47"/>
    </row>
    <row r="4917" spans="1:43" s="4" customFormat="1" ht="15" x14ac:dyDescent="0.25">
      <c r="A4917" s="65"/>
      <c r="B4917" s="66"/>
      <c r="C4917" s="374" t="s">
        <v>72</v>
      </c>
      <c r="D4917" s="374"/>
      <c r="E4917" s="374"/>
      <c r="F4917" s="42"/>
      <c r="G4917" s="43"/>
      <c r="H4917" s="43"/>
      <c r="I4917" s="43"/>
      <c r="J4917" s="45"/>
      <c r="K4917" s="43"/>
      <c r="L4917" s="67">
        <v>152.11000000000001</v>
      </c>
      <c r="M4917" s="60"/>
      <c r="N4917" s="46"/>
      <c r="AF4917" s="39"/>
      <c r="AG4917" s="47"/>
      <c r="AH4917" s="47"/>
      <c r="AN4917" s="47" t="s">
        <v>72</v>
      </c>
      <c r="AO4917" s="47"/>
      <c r="AQ4917" s="47"/>
    </row>
    <row r="4918" spans="1:43" s="4" customFormat="1" ht="45.75" x14ac:dyDescent="0.25">
      <c r="A4918" s="40" t="s">
        <v>1477</v>
      </c>
      <c r="B4918" s="41" t="s">
        <v>723</v>
      </c>
      <c r="C4918" s="374" t="s">
        <v>724</v>
      </c>
      <c r="D4918" s="374"/>
      <c r="E4918" s="374"/>
      <c r="F4918" s="42" t="s">
        <v>231</v>
      </c>
      <c r="G4918" s="43">
        <v>13.103999999999999</v>
      </c>
      <c r="H4918" s="44">
        <v>1</v>
      </c>
      <c r="I4918" s="116">
        <v>13.103999999999999</v>
      </c>
      <c r="J4918" s="67">
        <v>124.92</v>
      </c>
      <c r="K4918" s="43"/>
      <c r="L4918" s="105">
        <v>1636.95</v>
      </c>
      <c r="M4918" s="43"/>
      <c r="N4918" s="46"/>
      <c r="AF4918" s="39"/>
      <c r="AG4918" s="47"/>
      <c r="AH4918" s="47" t="s">
        <v>724</v>
      </c>
      <c r="AN4918" s="47"/>
      <c r="AO4918" s="47"/>
      <c r="AQ4918" s="47"/>
    </row>
    <row r="4919" spans="1:43" s="4" customFormat="1" ht="15" x14ac:dyDescent="0.25">
      <c r="A4919" s="65"/>
      <c r="B4919" s="66"/>
      <c r="C4919" s="374" t="s">
        <v>72</v>
      </c>
      <c r="D4919" s="374"/>
      <c r="E4919" s="374"/>
      <c r="F4919" s="42"/>
      <c r="G4919" s="43"/>
      <c r="H4919" s="43"/>
      <c r="I4919" s="43"/>
      <c r="J4919" s="45"/>
      <c r="K4919" s="43"/>
      <c r="L4919" s="105">
        <v>1636.95</v>
      </c>
      <c r="M4919" s="60"/>
      <c r="N4919" s="46"/>
      <c r="AF4919" s="39"/>
      <c r="AG4919" s="47"/>
      <c r="AH4919" s="47"/>
      <c r="AN4919" s="47" t="s">
        <v>72</v>
      </c>
      <c r="AO4919" s="47"/>
      <c r="AQ4919" s="47"/>
    </row>
    <row r="4920" spans="1:43" s="4" customFormat="1" ht="45.75" x14ac:dyDescent="0.25">
      <c r="A4920" s="40" t="s">
        <v>1478</v>
      </c>
      <c r="B4920" s="41" t="s">
        <v>714</v>
      </c>
      <c r="C4920" s="374" t="s">
        <v>727</v>
      </c>
      <c r="D4920" s="374"/>
      <c r="E4920" s="374"/>
      <c r="F4920" s="42" t="s">
        <v>716</v>
      </c>
      <c r="G4920" s="43">
        <v>1.2999999999999999E-2</v>
      </c>
      <c r="H4920" s="44">
        <v>1</v>
      </c>
      <c r="I4920" s="116">
        <v>1.2999999999999999E-2</v>
      </c>
      <c r="J4920" s="45"/>
      <c r="K4920" s="43"/>
      <c r="L4920" s="45"/>
      <c r="M4920" s="43"/>
      <c r="N4920" s="46"/>
      <c r="AF4920" s="39"/>
      <c r="AG4920" s="47"/>
      <c r="AH4920" s="47" t="s">
        <v>727</v>
      </c>
      <c r="AN4920" s="47"/>
      <c r="AO4920" s="47"/>
      <c r="AQ4920" s="47"/>
    </row>
    <row r="4921" spans="1:43" s="4" customFormat="1" ht="15" x14ac:dyDescent="0.25">
      <c r="A4921" s="69"/>
      <c r="B4921" s="50"/>
      <c r="C4921" s="372" t="s">
        <v>2594</v>
      </c>
      <c r="D4921" s="372"/>
      <c r="E4921" s="372"/>
      <c r="F4921" s="372"/>
      <c r="G4921" s="372"/>
      <c r="H4921" s="372"/>
      <c r="I4921" s="372"/>
      <c r="J4921" s="372"/>
      <c r="K4921" s="372"/>
      <c r="L4921" s="372"/>
      <c r="M4921" s="372"/>
      <c r="N4921" s="377"/>
      <c r="AF4921" s="39"/>
      <c r="AG4921" s="47"/>
      <c r="AH4921" s="47"/>
      <c r="AI4921" s="3" t="s">
        <v>2594</v>
      </c>
      <c r="AN4921" s="47"/>
      <c r="AO4921" s="47"/>
      <c r="AQ4921" s="47"/>
    </row>
    <row r="4922" spans="1:43" s="4" customFormat="1" ht="22.5" x14ac:dyDescent="0.25">
      <c r="A4922" s="103"/>
      <c r="B4922" s="49" t="s">
        <v>217</v>
      </c>
      <c r="C4922" s="368" t="s">
        <v>218</v>
      </c>
      <c r="D4922" s="368"/>
      <c r="E4922" s="368"/>
      <c r="F4922" s="368"/>
      <c r="G4922" s="368"/>
      <c r="H4922" s="368"/>
      <c r="I4922" s="368"/>
      <c r="J4922" s="368"/>
      <c r="K4922" s="368"/>
      <c r="L4922" s="368"/>
      <c r="M4922" s="368"/>
      <c r="N4922" s="376"/>
      <c r="AF4922" s="39"/>
      <c r="AG4922" s="47"/>
      <c r="AH4922" s="47"/>
      <c r="AJ4922" s="3" t="s">
        <v>218</v>
      </c>
      <c r="AN4922" s="47"/>
      <c r="AO4922" s="47"/>
      <c r="AQ4922" s="47"/>
    </row>
    <row r="4923" spans="1:43" s="4" customFormat="1" ht="15" x14ac:dyDescent="0.25">
      <c r="A4923" s="48"/>
      <c r="B4923" s="49" t="s">
        <v>58</v>
      </c>
      <c r="C4923" s="372" t="s">
        <v>62</v>
      </c>
      <c r="D4923" s="372"/>
      <c r="E4923" s="372"/>
      <c r="F4923" s="51"/>
      <c r="G4923" s="52"/>
      <c r="H4923" s="52"/>
      <c r="I4923" s="52"/>
      <c r="J4923" s="107">
        <v>2090.62</v>
      </c>
      <c r="K4923" s="54">
        <v>1.1499999999999999</v>
      </c>
      <c r="L4923" s="53">
        <v>31.25</v>
      </c>
      <c r="M4923" s="54">
        <v>34.96</v>
      </c>
      <c r="N4923" s="55">
        <v>1092.5</v>
      </c>
      <c r="AF4923" s="39"/>
      <c r="AG4923" s="47"/>
      <c r="AH4923" s="47"/>
      <c r="AK4923" s="3" t="s">
        <v>62</v>
      </c>
      <c r="AN4923" s="47"/>
      <c r="AO4923" s="47"/>
      <c r="AQ4923" s="47"/>
    </row>
    <row r="4924" spans="1:43" s="4" customFormat="1" ht="15" x14ac:dyDescent="0.25">
      <c r="A4924" s="48"/>
      <c r="B4924" s="49" t="s">
        <v>73</v>
      </c>
      <c r="C4924" s="372" t="s">
        <v>175</v>
      </c>
      <c r="D4924" s="372"/>
      <c r="E4924" s="372"/>
      <c r="F4924" s="51"/>
      <c r="G4924" s="52"/>
      <c r="H4924" s="52"/>
      <c r="I4924" s="52"/>
      <c r="J4924" s="107">
        <v>3282.3</v>
      </c>
      <c r="K4924" s="54">
        <v>1.1499999999999999</v>
      </c>
      <c r="L4924" s="53">
        <v>49.07</v>
      </c>
      <c r="M4924" s="52"/>
      <c r="N4924" s="58"/>
      <c r="AF4924" s="39"/>
      <c r="AG4924" s="47"/>
      <c r="AH4924" s="47"/>
      <c r="AK4924" s="3" t="s">
        <v>175</v>
      </c>
      <c r="AN4924" s="47"/>
      <c r="AO4924" s="47"/>
      <c r="AQ4924" s="47"/>
    </row>
    <row r="4925" spans="1:43" s="4" customFormat="1" ht="15" x14ac:dyDescent="0.25">
      <c r="A4925" s="48"/>
      <c r="B4925" s="49" t="s">
        <v>78</v>
      </c>
      <c r="C4925" s="372" t="s">
        <v>176</v>
      </c>
      <c r="D4925" s="372"/>
      <c r="E4925" s="372"/>
      <c r="F4925" s="51"/>
      <c r="G4925" s="52"/>
      <c r="H4925" s="52"/>
      <c r="I4925" s="52"/>
      <c r="J4925" s="53">
        <v>411.71</v>
      </c>
      <c r="K4925" s="54">
        <v>1.1499999999999999</v>
      </c>
      <c r="L4925" s="53">
        <v>6.16</v>
      </c>
      <c r="M4925" s="54">
        <v>34.96</v>
      </c>
      <c r="N4925" s="64">
        <v>215.35</v>
      </c>
      <c r="AF4925" s="39"/>
      <c r="AG4925" s="47"/>
      <c r="AH4925" s="47"/>
      <c r="AK4925" s="3" t="s">
        <v>176</v>
      </c>
      <c r="AN4925" s="47"/>
      <c r="AO4925" s="47"/>
      <c r="AQ4925" s="47"/>
    </row>
    <row r="4926" spans="1:43" s="4" customFormat="1" ht="15" x14ac:dyDescent="0.25">
      <c r="A4926" s="48"/>
      <c r="B4926" s="49" t="s">
        <v>122</v>
      </c>
      <c r="C4926" s="372" t="s">
        <v>177</v>
      </c>
      <c r="D4926" s="372"/>
      <c r="E4926" s="372"/>
      <c r="F4926" s="51"/>
      <c r="G4926" s="52"/>
      <c r="H4926" s="52"/>
      <c r="I4926" s="52"/>
      <c r="J4926" s="53">
        <v>26.46</v>
      </c>
      <c r="K4926" s="52"/>
      <c r="L4926" s="53">
        <v>0.34</v>
      </c>
      <c r="M4926" s="52"/>
      <c r="N4926" s="58"/>
      <c r="AF4926" s="39"/>
      <c r="AG4926" s="47"/>
      <c r="AH4926" s="47"/>
      <c r="AK4926" s="3" t="s">
        <v>177</v>
      </c>
      <c r="AN4926" s="47"/>
      <c r="AO4926" s="47"/>
      <c r="AQ4926" s="47"/>
    </row>
    <row r="4927" spans="1:43" s="4" customFormat="1" ht="15" x14ac:dyDescent="0.25">
      <c r="A4927" s="56"/>
      <c r="B4927" s="49"/>
      <c r="C4927" s="372" t="s">
        <v>63</v>
      </c>
      <c r="D4927" s="372"/>
      <c r="E4927" s="372"/>
      <c r="F4927" s="51" t="s">
        <v>64</v>
      </c>
      <c r="G4927" s="54">
        <v>225.04</v>
      </c>
      <c r="H4927" s="54">
        <v>1.1499999999999999</v>
      </c>
      <c r="I4927" s="117">
        <v>3.3643480000000001</v>
      </c>
      <c r="J4927" s="57"/>
      <c r="K4927" s="52"/>
      <c r="L4927" s="57"/>
      <c r="M4927" s="52"/>
      <c r="N4927" s="58"/>
      <c r="AF4927" s="39"/>
      <c r="AG4927" s="47"/>
      <c r="AH4927" s="47"/>
      <c r="AL4927" s="3" t="s">
        <v>63</v>
      </c>
      <c r="AN4927" s="47"/>
      <c r="AO4927" s="47"/>
      <c r="AQ4927" s="47"/>
    </row>
    <row r="4928" spans="1:43" s="4" customFormat="1" ht="15" x14ac:dyDescent="0.25">
      <c r="A4928" s="56"/>
      <c r="B4928" s="49"/>
      <c r="C4928" s="372" t="s">
        <v>178</v>
      </c>
      <c r="D4928" s="372"/>
      <c r="E4928" s="372"/>
      <c r="F4928" s="51" t="s">
        <v>64</v>
      </c>
      <c r="G4928" s="54">
        <v>30.76</v>
      </c>
      <c r="H4928" s="54">
        <v>1.1499999999999999</v>
      </c>
      <c r="I4928" s="117">
        <v>0.45986199999999999</v>
      </c>
      <c r="J4928" s="57"/>
      <c r="K4928" s="52"/>
      <c r="L4928" s="57"/>
      <c r="M4928" s="52"/>
      <c r="N4928" s="58"/>
      <c r="AF4928" s="39"/>
      <c r="AG4928" s="47"/>
      <c r="AH4928" s="47"/>
      <c r="AL4928" s="3" t="s">
        <v>178</v>
      </c>
      <c r="AN4928" s="47"/>
      <c r="AO4928" s="47"/>
      <c r="AQ4928" s="47"/>
    </row>
    <row r="4929" spans="1:43" s="4" customFormat="1" ht="15" x14ac:dyDescent="0.25">
      <c r="A4929" s="48"/>
      <c r="B4929" s="49"/>
      <c r="C4929" s="375" t="s">
        <v>65</v>
      </c>
      <c r="D4929" s="375"/>
      <c r="E4929" s="375"/>
      <c r="F4929" s="59"/>
      <c r="G4929" s="60"/>
      <c r="H4929" s="60"/>
      <c r="I4929" s="60"/>
      <c r="J4929" s="108">
        <v>5399.38</v>
      </c>
      <c r="K4929" s="60"/>
      <c r="L4929" s="61">
        <v>80.66</v>
      </c>
      <c r="M4929" s="60"/>
      <c r="N4929" s="62"/>
      <c r="AF4929" s="39"/>
      <c r="AG4929" s="47"/>
      <c r="AH4929" s="47"/>
      <c r="AM4929" s="3" t="s">
        <v>65</v>
      </c>
      <c r="AN4929" s="47"/>
      <c r="AO4929" s="47"/>
      <c r="AQ4929" s="47"/>
    </row>
    <row r="4930" spans="1:43" s="4" customFormat="1" ht="15" x14ac:dyDescent="0.25">
      <c r="A4930" s="56"/>
      <c r="B4930" s="49"/>
      <c r="C4930" s="372" t="s">
        <v>66</v>
      </c>
      <c r="D4930" s="372"/>
      <c r="E4930" s="372"/>
      <c r="F4930" s="51"/>
      <c r="G4930" s="52"/>
      <c r="H4930" s="52"/>
      <c r="I4930" s="52"/>
      <c r="J4930" s="57"/>
      <c r="K4930" s="52"/>
      <c r="L4930" s="53">
        <v>37.409999999999997</v>
      </c>
      <c r="M4930" s="52"/>
      <c r="N4930" s="55">
        <v>1307.8499999999999</v>
      </c>
      <c r="AF4930" s="39"/>
      <c r="AG4930" s="47"/>
      <c r="AH4930" s="47"/>
      <c r="AL4930" s="3" t="s">
        <v>66</v>
      </c>
      <c r="AN4930" s="47"/>
      <c r="AO4930" s="47"/>
      <c r="AQ4930" s="47"/>
    </row>
    <row r="4931" spans="1:43" s="4" customFormat="1" ht="23.25" x14ac:dyDescent="0.25">
      <c r="A4931" s="56"/>
      <c r="B4931" s="49" t="s">
        <v>718</v>
      </c>
      <c r="C4931" s="372" t="s">
        <v>719</v>
      </c>
      <c r="D4931" s="372"/>
      <c r="E4931" s="372"/>
      <c r="F4931" s="51" t="s">
        <v>69</v>
      </c>
      <c r="G4931" s="63">
        <v>117</v>
      </c>
      <c r="H4931" s="52"/>
      <c r="I4931" s="63">
        <v>117</v>
      </c>
      <c r="J4931" s="57"/>
      <c r="K4931" s="52"/>
      <c r="L4931" s="53">
        <v>43.77</v>
      </c>
      <c r="M4931" s="52"/>
      <c r="N4931" s="55">
        <v>1530.18</v>
      </c>
      <c r="AF4931" s="39"/>
      <c r="AG4931" s="47"/>
      <c r="AH4931" s="47"/>
      <c r="AL4931" s="3" t="s">
        <v>719</v>
      </c>
      <c r="AN4931" s="47"/>
      <c r="AO4931" s="47"/>
      <c r="AQ4931" s="47"/>
    </row>
    <row r="4932" spans="1:43" s="4" customFormat="1" ht="23.25" x14ac:dyDescent="0.25">
      <c r="A4932" s="56"/>
      <c r="B4932" s="49" t="s">
        <v>720</v>
      </c>
      <c r="C4932" s="372" t="s">
        <v>721</v>
      </c>
      <c r="D4932" s="372"/>
      <c r="E4932" s="372"/>
      <c r="F4932" s="51" t="s">
        <v>69</v>
      </c>
      <c r="G4932" s="63">
        <v>74</v>
      </c>
      <c r="H4932" s="52"/>
      <c r="I4932" s="63">
        <v>74</v>
      </c>
      <c r="J4932" s="57"/>
      <c r="K4932" s="52"/>
      <c r="L4932" s="53">
        <v>27.68</v>
      </c>
      <c r="M4932" s="52"/>
      <c r="N4932" s="64">
        <v>967.81</v>
      </c>
      <c r="AF4932" s="39"/>
      <c r="AG4932" s="47"/>
      <c r="AH4932" s="47"/>
      <c r="AL4932" s="3" t="s">
        <v>721</v>
      </c>
      <c r="AN4932" s="47"/>
      <c r="AO4932" s="47"/>
      <c r="AQ4932" s="47"/>
    </row>
    <row r="4933" spans="1:43" s="4" customFormat="1" ht="15" x14ac:dyDescent="0.25">
      <c r="A4933" s="65"/>
      <c r="B4933" s="66"/>
      <c r="C4933" s="374" t="s">
        <v>72</v>
      </c>
      <c r="D4933" s="374"/>
      <c r="E4933" s="374"/>
      <c r="F4933" s="42"/>
      <c r="G4933" s="43"/>
      <c r="H4933" s="43"/>
      <c r="I4933" s="43"/>
      <c r="J4933" s="45"/>
      <c r="K4933" s="43"/>
      <c r="L4933" s="67">
        <v>152.11000000000001</v>
      </c>
      <c r="M4933" s="60"/>
      <c r="N4933" s="46"/>
      <c r="AF4933" s="39"/>
      <c r="AG4933" s="47"/>
      <c r="AH4933" s="47"/>
      <c r="AN4933" s="47" t="s">
        <v>72</v>
      </c>
      <c r="AO4933" s="47"/>
      <c r="AQ4933" s="47"/>
    </row>
    <row r="4934" spans="1:43" s="4" customFormat="1" ht="45.75" x14ac:dyDescent="0.25">
      <c r="A4934" s="40" t="s">
        <v>1479</v>
      </c>
      <c r="B4934" s="41" t="s">
        <v>723</v>
      </c>
      <c r="C4934" s="374" t="s">
        <v>724</v>
      </c>
      <c r="D4934" s="374"/>
      <c r="E4934" s="374"/>
      <c r="F4934" s="42" t="s">
        <v>231</v>
      </c>
      <c r="G4934" s="43">
        <v>13.103999999999999</v>
      </c>
      <c r="H4934" s="44">
        <v>1</v>
      </c>
      <c r="I4934" s="116">
        <v>13.103999999999999</v>
      </c>
      <c r="J4934" s="67">
        <v>124.92</v>
      </c>
      <c r="K4934" s="43"/>
      <c r="L4934" s="105">
        <v>1636.95</v>
      </c>
      <c r="M4934" s="43"/>
      <c r="N4934" s="46"/>
      <c r="AF4934" s="39"/>
      <c r="AG4934" s="47"/>
      <c r="AH4934" s="47" t="s">
        <v>724</v>
      </c>
      <c r="AN4934" s="47"/>
      <c r="AO4934" s="47"/>
      <c r="AQ4934" s="47"/>
    </row>
    <row r="4935" spans="1:43" s="4" customFormat="1" ht="15" x14ac:dyDescent="0.25">
      <c r="A4935" s="65"/>
      <c r="B4935" s="66"/>
      <c r="C4935" s="374" t="s">
        <v>72</v>
      </c>
      <c r="D4935" s="374"/>
      <c r="E4935" s="374"/>
      <c r="F4935" s="42"/>
      <c r="G4935" s="43"/>
      <c r="H4935" s="43"/>
      <c r="I4935" s="43"/>
      <c r="J4935" s="45"/>
      <c r="K4935" s="43"/>
      <c r="L4935" s="105">
        <v>1636.95</v>
      </c>
      <c r="M4935" s="60"/>
      <c r="N4935" s="46"/>
      <c r="AF4935" s="39"/>
      <c r="AG4935" s="47"/>
      <c r="AH4935" s="47"/>
      <c r="AN4935" s="47" t="s">
        <v>72</v>
      </c>
      <c r="AO4935" s="47"/>
      <c r="AQ4935" s="47"/>
    </row>
    <row r="4936" spans="1:43" s="4" customFormat="1" ht="56.25" x14ac:dyDescent="0.25">
      <c r="A4936" s="40" t="s">
        <v>1480</v>
      </c>
      <c r="B4936" s="41" t="s">
        <v>730</v>
      </c>
      <c r="C4936" s="374" t="s">
        <v>731</v>
      </c>
      <c r="D4936" s="374"/>
      <c r="E4936" s="374"/>
      <c r="F4936" s="42" t="s">
        <v>732</v>
      </c>
      <c r="G4936" s="43">
        <v>0.13</v>
      </c>
      <c r="H4936" s="44">
        <v>1</v>
      </c>
      <c r="I4936" s="68">
        <v>0.13</v>
      </c>
      <c r="J4936" s="45"/>
      <c r="K4936" s="43"/>
      <c r="L4936" s="45"/>
      <c r="M4936" s="43"/>
      <c r="N4936" s="46"/>
      <c r="AF4936" s="39"/>
      <c r="AG4936" s="47"/>
      <c r="AH4936" s="47" t="s">
        <v>731</v>
      </c>
      <c r="AN4936" s="47"/>
      <c r="AO4936" s="47"/>
      <c r="AQ4936" s="47"/>
    </row>
    <row r="4937" spans="1:43" s="4" customFormat="1" ht="15" x14ac:dyDescent="0.25">
      <c r="A4937" s="69"/>
      <c r="B4937" s="50"/>
      <c r="C4937" s="372" t="s">
        <v>307</v>
      </c>
      <c r="D4937" s="372"/>
      <c r="E4937" s="372"/>
      <c r="F4937" s="372"/>
      <c r="G4937" s="372"/>
      <c r="H4937" s="372"/>
      <c r="I4937" s="372"/>
      <c r="J4937" s="372"/>
      <c r="K4937" s="372"/>
      <c r="L4937" s="372"/>
      <c r="M4937" s="372"/>
      <c r="N4937" s="377"/>
      <c r="AF4937" s="39"/>
      <c r="AG4937" s="47"/>
      <c r="AH4937" s="47"/>
      <c r="AI4937" s="3" t="s">
        <v>307</v>
      </c>
      <c r="AN4937" s="47"/>
      <c r="AO4937" s="47"/>
      <c r="AQ4937" s="47"/>
    </row>
    <row r="4938" spans="1:43" s="4" customFormat="1" ht="22.5" x14ac:dyDescent="0.25">
      <c r="A4938" s="103"/>
      <c r="B4938" s="49" t="s">
        <v>217</v>
      </c>
      <c r="C4938" s="368" t="s">
        <v>218</v>
      </c>
      <c r="D4938" s="368"/>
      <c r="E4938" s="368"/>
      <c r="F4938" s="368"/>
      <c r="G4938" s="368"/>
      <c r="H4938" s="368"/>
      <c r="I4938" s="368"/>
      <c r="J4938" s="368"/>
      <c r="K4938" s="368"/>
      <c r="L4938" s="368"/>
      <c r="M4938" s="368"/>
      <c r="N4938" s="376"/>
      <c r="AF4938" s="39"/>
      <c r="AG4938" s="47"/>
      <c r="AH4938" s="47"/>
      <c r="AJ4938" s="3" t="s">
        <v>218</v>
      </c>
      <c r="AN4938" s="47"/>
      <c r="AO4938" s="47"/>
      <c r="AQ4938" s="47"/>
    </row>
    <row r="4939" spans="1:43" s="4" customFormat="1" ht="15" x14ac:dyDescent="0.25">
      <c r="A4939" s="48"/>
      <c r="B4939" s="49" t="s">
        <v>58</v>
      </c>
      <c r="C4939" s="372" t="s">
        <v>62</v>
      </c>
      <c r="D4939" s="372"/>
      <c r="E4939" s="372"/>
      <c r="F4939" s="51"/>
      <c r="G4939" s="52"/>
      <c r="H4939" s="52"/>
      <c r="I4939" s="52"/>
      <c r="J4939" s="53">
        <v>689.47</v>
      </c>
      <c r="K4939" s="54">
        <v>1.1499999999999999</v>
      </c>
      <c r="L4939" s="53">
        <v>103.08</v>
      </c>
      <c r="M4939" s="54">
        <v>34.96</v>
      </c>
      <c r="N4939" s="55">
        <v>3603.68</v>
      </c>
      <c r="AF4939" s="39"/>
      <c r="AG4939" s="47"/>
      <c r="AH4939" s="47"/>
      <c r="AK4939" s="3" t="s">
        <v>62</v>
      </c>
      <c r="AN4939" s="47"/>
      <c r="AO4939" s="47"/>
      <c r="AQ4939" s="47"/>
    </row>
    <row r="4940" spans="1:43" s="4" customFormat="1" ht="15" x14ac:dyDescent="0.25">
      <c r="A4940" s="48"/>
      <c r="B4940" s="49" t="s">
        <v>73</v>
      </c>
      <c r="C4940" s="372" t="s">
        <v>175</v>
      </c>
      <c r="D4940" s="372"/>
      <c r="E4940" s="372"/>
      <c r="F4940" s="51"/>
      <c r="G4940" s="52"/>
      <c r="H4940" s="52"/>
      <c r="I4940" s="52"/>
      <c r="J4940" s="53">
        <v>72.67</v>
      </c>
      <c r="K4940" s="54">
        <v>1.1499999999999999</v>
      </c>
      <c r="L4940" s="53">
        <v>10.86</v>
      </c>
      <c r="M4940" s="52"/>
      <c r="N4940" s="58"/>
      <c r="AF4940" s="39"/>
      <c r="AG4940" s="47"/>
      <c r="AH4940" s="47"/>
      <c r="AK4940" s="3" t="s">
        <v>175</v>
      </c>
      <c r="AN4940" s="47"/>
      <c r="AO4940" s="47"/>
      <c r="AQ4940" s="47"/>
    </row>
    <row r="4941" spans="1:43" s="4" customFormat="1" ht="15" x14ac:dyDescent="0.25">
      <c r="A4941" s="48"/>
      <c r="B4941" s="49" t="s">
        <v>78</v>
      </c>
      <c r="C4941" s="372" t="s">
        <v>176</v>
      </c>
      <c r="D4941" s="372"/>
      <c r="E4941" s="372"/>
      <c r="F4941" s="51"/>
      <c r="G4941" s="52"/>
      <c r="H4941" s="52"/>
      <c r="I4941" s="52"/>
      <c r="J4941" s="53">
        <v>0.41</v>
      </c>
      <c r="K4941" s="54">
        <v>1.1499999999999999</v>
      </c>
      <c r="L4941" s="53">
        <v>0.06</v>
      </c>
      <c r="M4941" s="54">
        <v>34.96</v>
      </c>
      <c r="N4941" s="64">
        <v>2.1</v>
      </c>
      <c r="AF4941" s="39"/>
      <c r="AG4941" s="47"/>
      <c r="AH4941" s="47"/>
      <c r="AK4941" s="3" t="s">
        <v>176</v>
      </c>
      <c r="AN4941" s="47"/>
      <c r="AO4941" s="47"/>
      <c r="AQ4941" s="47"/>
    </row>
    <row r="4942" spans="1:43" s="4" customFormat="1" ht="15" x14ac:dyDescent="0.25">
      <c r="A4942" s="48"/>
      <c r="B4942" s="49" t="s">
        <v>122</v>
      </c>
      <c r="C4942" s="372" t="s">
        <v>177</v>
      </c>
      <c r="D4942" s="372"/>
      <c r="E4942" s="372"/>
      <c r="F4942" s="51"/>
      <c r="G4942" s="52"/>
      <c r="H4942" s="52"/>
      <c r="I4942" s="52"/>
      <c r="J4942" s="53">
        <v>484.59</v>
      </c>
      <c r="K4942" s="52"/>
      <c r="L4942" s="53">
        <v>63</v>
      </c>
      <c r="M4942" s="52"/>
      <c r="N4942" s="58"/>
      <c r="AF4942" s="39"/>
      <c r="AG4942" s="47"/>
      <c r="AH4942" s="47"/>
      <c r="AK4942" s="3" t="s">
        <v>177</v>
      </c>
      <c r="AN4942" s="47"/>
      <c r="AO4942" s="47"/>
      <c r="AQ4942" s="47"/>
    </row>
    <row r="4943" spans="1:43" s="4" customFormat="1" ht="15" x14ac:dyDescent="0.25">
      <c r="A4943" s="56"/>
      <c r="B4943" s="49"/>
      <c r="C4943" s="372" t="s">
        <v>63</v>
      </c>
      <c r="D4943" s="372"/>
      <c r="E4943" s="372"/>
      <c r="F4943" s="51" t="s">
        <v>64</v>
      </c>
      <c r="G4943" s="54">
        <v>71.67</v>
      </c>
      <c r="H4943" s="54">
        <v>1.1499999999999999</v>
      </c>
      <c r="I4943" s="117">
        <v>10.714665</v>
      </c>
      <c r="J4943" s="57"/>
      <c r="K4943" s="52"/>
      <c r="L4943" s="57"/>
      <c r="M4943" s="52"/>
      <c r="N4943" s="58"/>
      <c r="AF4943" s="39"/>
      <c r="AG4943" s="47"/>
      <c r="AH4943" s="47"/>
      <c r="AL4943" s="3" t="s">
        <v>63</v>
      </c>
      <c r="AN4943" s="47"/>
      <c r="AO4943" s="47"/>
      <c r="AQ4943" s="47"/>
    </row>
    <row r="4944" spans="1:43" s="4" customFormat="1" ht="15" x14ac:dyDescent="0.25">
      <c r="A4944" s="56"/>
      <c r="B4944" s="49"/>
      <c r="C4944" s="372" t="s">
        <v>178</v>
      </c>
      <c r="D4944" s="372"/>
      <c r="E4944" s="372"/>
      <c r="F4944" s="51" t="s">
        <v>64</v>
      </c>
      <c r="G4944" s="54">
        <v>0.03</v>
      </c>
      <c r="H4944" s="54">
        <v>1.1499999999999999</v>
      </c>
      <c r="I4944" s="117">
        <v>4.4850000000000003E-3</v>
      </c>
      <c r="J4944" s="57"/>
      <c r="K4944" s="52"/>
      <c r="L4944" s="57"/>
      <c r="M4944" s="52"/>
      <c r="N4944" s="58"/>
      <c r="AF4944" s="39"/>
      <c r="AG4944" s="47"/>
      <c r="AH4944" s="47"/>
      <c r="AL4944" s="3" t="s">
        <v>178</v>
      </c>
      <c r="AN4944" s="47"/>
      <c r="AO4944" s="47"/>
      <c r="AQ4944" s="47"/>
    </row>
    <row r="4945" spans="1:43" s="4" customFormat="1" ht="15" x14ac:dyDescent="0.25">
      <c r="A4945" s="48"/>
      <c r="B4945" s="49"/>
      <c r="C4945" s="375" t="s">
        <v>65</v>
      </c>
      <c r="D4945" s="375"/>
      <c r="E4945" s="375"/>
      <c r="F4945" s="59"/>
      <c r="G4945" s="60"/>
      <c r="H4945" s="60"/>
      <c r="I4945" s="60"/>
      <c r="J4945" s="108">
        <v>1246.73</v>
      </c>
      <c r="K4945" s="60"/>
      <c r="L4945" s="61">
        <v>176.94</v>
      </c>
      <c r="M4945" s="60"/>
      <c r="N4945" s="62"/>
      <c r="AF4945" s="39"/>
      <c r="AG4945" s="47"/>
      <c r="AH4945" s="47"/>
      <c r="AM4945" s="3" t="s">
        <v>65</v>
      </c>
      <c r="AN4945" s="47"/>
      <c r="AO4945" s="47"/>
      <c r="AQ4945" s="47"/>
    </row>
    <row r="4946" spans="1:43" s="4" customFormat="1" ht="15" x14ac:dyDescent="0.25">
      <c r="A4946" s="56"/>
      <c r="B4946" s="49"/>
      <c r="C4946" s="372" t="s">
        <v>66</v>
      </c>
      <c r="D4946" s="372"/>
      <c r="E4946" s="372"/>
      <c r="F4946" s="51"/>
      <c r="G4946" s="52"/>
      <c r="H4946" s="52"/>
      <c r="I4946" s="52"/>
      <c r="J4946" s="57"/>
      <c r="K4946" s="52"/>
      <c r="L4946" s="53">
        <v>103.14</v>
      </c>
      <c r="M4946" s="52"/>
      <c r="N4946" s="55">
        <v>3605.78</v>
      </c>
      <c r="AF4946" s="39"/>
      <c r="AG4946" s="47"/>
      <c r="AH4946" s="47"/>
      <c r="AL4946" s="3" t="s">
        <v>66</v>
      </c>
      <c r="AN4946" s="47"/>
      <c r="AO4946" s="47"/>
      <c r="AQ4946" s="47"/>
    </row>
    <row r="4947" spans="1:43" s="4" customFormat="1" ht="23.25" x14ac:dyDescent="0.25">
      <c r="A4947" s="56"/>
      <c r="B4947" s="49" t="s">
        <v>718</v>
      </c>
      <c r="C4947" s="372" t="s">
        <v>719</v>
      </c>
      <c r="D4947" s="372"/>
      <c r="E4947" s="372"/>
      <c r="F4947" s="51" t="s">
        <v>69</v>
      </c>
      <c r="G4947" s="63">
        <v>117</v>
      </c>
      <c r="H4947" s="52"/>
      <c r="I4947" s="63">
        <v>117</v>
      </c>
      <c r="J4947" s="57"/>
      <c r="K4947" s="52"/>
      <c r="L4947" s="53">
        <v>120.67</v>
      </c>
      <c r="M4947" s="52"/>
      <c r="N4947" s="55">
        <v>4218.76</v>
      </c>
      <c r="AF4947" s="39"/>
      <c r="AG4947" s="47"/>
      <c r="AH4947" s="47"/>
      <c r="AL4947" s="3" t="s">
        <v>719</v>
      </c>
      <c r="AN4947" s="47"/>
      <c r="AO4947" s="47"/>
      <c r="AQ4947" s="47"/>
    </row>
    <row r="4948" spans="1:43" s="4" customFormat="1" ht="23.25" x14ac:dyDescent="0.25">
      <c r="A4948" s="56"/>
      <c r="B4948" s="49" t="s">
        <v>720</v>
      </c>
      <c r="C4948" s="372" t="s">
        <v>721</v>
      </c>
      <c r="D4948" s="372"/>
      <c r="E4948" s="372"/>
      <c r="F4948" s="51" t="s">
        <v>69</v>
      </c>
      <c r="G4948" s="63">
        <v>74</v>
      </c>
      <c r="H4948" s="52"/>
      <c r="I4948" s="63">
        <v>74</v>
      </c>
      <c r="J4948" s="57"/>
      <c r="K4948" s="52"/>
      <c r="L4948" s="53">
        <v>76.319999999999993</v>
      </c>
      <c r="M4948" s="52"/>
      <c r="N4948" s="55">
        <v>2668.28</v>
      </c>
      <c r="AF4948" s="39"/>
      <c r="AG4948" s="47"/>
      <c r="AH4948" s="47"/>
      <c r="AL4948" s="3" t="s">
        <v>721</v>
      </c>
      <c r="AN4948" s="47"/>
      <c r="AO4948" s="47"/>
      <c r="AQ4948" s="47"/>
    </row>
    <row r="4949" spans="1:43" s="4" customFormat="1" ht="15" x14ac:dyDescent="0.25">
      <c r="A4949" s="65"/>
      <c r="B4949" s="66"/>
      <c r="C4949" s="374" t="s">
        <v>72</v>
      </c>
      <c r="D4949" s="374"/>
      <c r="E4949" s="374"/>
      <c r="F4949" s="42"/>
      <c r="G4949" s="43"/>
      <c r="H4949" s="43"/>
      <c r="I4949" s="43"/>
      <c r="J4949" s="45"/>
      <c r="K4949" s="43"/>
      <c r="L4949" s="67">
        <v>373.93</v>
      </c>
      <c r="M4949" s="60"/>
      <c r="N4949" s="46"/>
      <c r="AF4949" s="39"/>
      <c r="AG4949" s="47"/>
      <c r="AH4949" s="47"/>
      <c r="AN4949" s="47" t="s">
        <v>72</v>
      </c>
      <c r="AO4949" s="47"/>
      <c r="AQ4949" s="47"/>
    </row>
    <row r="4950" spans="1:43" s="4" customFormat="1" ht="45.75" x14ac:dyDescent="0.25">
      <c r="A4950" s="40" t="s">
        <v>1482</v>
      </c>
      <c r="B4950" s="41" t="s">
        <v>745</v>
      </c>
      <c r="C4950" s="374" t="s">
        <v>2518</v>
      </c>
      <c r="D4950" s="374"/>
      <c r="E4950" s="374"/>
      <c r="F4950" s="42" t="s">
        <v>318</v>
      </c>
      <c r="G4950" s="43">
        <v>0.48</v>
      </c>
      <c r="H4950" s="44">
        <v>1</v>
      </c>
      <c r="I4950" s="68">
        <v>0.48</v>
      </c>
      <c r="J4950" s="45"/>
      <c r="K4950" s="43"/>
      <c r="L4950" s="45"/>
      <c r="M4950" s="43"/>
      <c r="N4950" s="46"/>
      <c r="AF4950" s="39"/>
      <c r="AG4950" s="47"/>
      <c r="AH4950" s="47" t="s">
        <v>2518</v>
      </c>
      <c r="AN4950" s="47"/>
      <c r="AO4950" s="47"/>
      <c r="AQ4950" s="47"/>
    </row>
    <row r="4951" spans="1:43" s="4" customFormat="1" ht="15" x14ac:dyDescent="0.25">
      <c r="A4951" s="69"/>
      <c r="B4951" s="50"/>
      <c r="C4951" s="372" t="s">
        <v>2555</v>
      </c>
      <c r="D4951" s="372"/>
      <c r="E4951" s="372"/>
      <c r="F4951" s="372"/>
      <c r="G4951" s="372"/>
      <c r="H4951" s="372"/>
      <c r="I4951" s="372"/>
      <c r="J4951" s="372"/>
      <c r="K4951" s="372"/>
      <c r="L4951" s="372"/>
      <c r="M4951" s="372"/>
      <c r="N4951" s="377"/>
      <c r="AF4951" s="39"/>
      <c r="AG4951" s="47"/>
      <c r="AH4951" s="47"/>
      <c r="AI4951" s="3" t="s">
        <v>2555</v>
      </c>
      <c r="AN4951" s="47"/>
      <c r="AO4951" s="47"/>
      <c r="AQ4951" s="47"/>
    </row>
    <row r="4952" spans="1:43" s="4" customFormat="1" ht="22.5" x14ac:dyDescent="0.25">
      <c r="A4952" s="103"/>
      <c r="B4952" s="49" t="s">
        <v>217</v>
      </c>
      <c r="C4952" s="368" t="s">
        <v>218</v>
      </c>
      <c r="D4952" s="368"/>
      <c r="E4952" s="368"/>
      <c r="F4952" s="368"/>
      <c r="G4952" s="368"/>
      <c r="H4952" s="368"/>
      <c r="I4952" s="368"/>
      <c r="J4952" s="368"/>
      <c r="K4952" s="368"/>
      <c r="L4952" s="368"/>
      <c r="M4952" s="368"/>
      <c r="N4952" s="376"/>
      <c r="AF4952" s="39"/>
      <c r="AG4952" s="47"/>
      <c r="AH4952" s="47"/>
      <c r="AJ4952" s="3" t="s">
        <v>218</v>
      </c>
      <c r="AN4952" s="47"/>
      <c r="AO4952" s="47"/>
      <c r="AQ4952" s="47"/>
    </row>
    <row r="4953" spans="1:43" s="4" customFormat="1" ht="15" x14ac:dyDescent="0.25">
      <c r="A4953" s="48"/>
      <c r="B4953" s="49" t="s">
        <v>58</v>
      </c>
      <c r="C4953" s="372" t="s">
        <v>62</v>
      </c>
      <c r="D4953" s="372"/>
      <c r="E4953" s="372"/>
      <c r="F4953" s="51"/>
      <c r="G4953" s="52"/>
      <c r="H4953" s="52"/>
      <c r="I4953" s="52"/>
      <c r="J4953" s="53">
        <v>1.19</v>
      </c>
      <c r="K4953" s="54">
        <v>1.1499999999999999</v>
      </c>
      <c r="L4953" s="53">
        <v>0.66</v>
      </c>
      <c r="M4953" s="54">
        <v>34.96</v>
      </c>
      <c r="N4953" s="64">
        <v>23.07</v>
      </c>
      <c r="AF4953" s="39"/>
      <c r="AG4953" s="47"/>
      <c r="AH4953" s="47"/>
      <c r="AK4953" s="3" t="s">
        <v>62</v>
      </c>
      <c r="AN4953" s="47"/>
      <c r="AO4953" s="47"/>
      <c r="AQ4953" s="47"/>
    </row>
    <row r="4954" spans="1:43" s="4" customFormat="1" ht="15" x14ac:dyDescent="0.25">
      <c r="A4954" s="48"/>
      <c r="B4954" s="49" t="s">
        <v>73</v>
      </c>
      <c r="C4954" s="372" t="s">
        <v>175</v>
      </c>
      <c r="D4954" s="372"/>
      <c r="E4954" s="372"/>
      <c r="F4954" s="51"/>
      <c r="G4954" s="52"/>
      <c r="H4954" s="52"/>
      <c r="I4954" s="52"/>
      <c r="J4954" s="53">
        <v>0.08</v>
      </c>
      <c r="K4954" s="54">
        <v>1.1499999999999999</v>
      </c>
      <c r="L4954" s="53">
        <v>0.04</v>
      </c>
      <c r="M4954" s="52"/>
      <c r="N4954" s="58"/>
      <c r="AF4954" s="39"/>
      <c r="AG4954" s="47"/>
      <c r="AH4954" s="47"/>
      <c r="AK4954" s="3" t="s">
        <v>175</v>
      </c>
      <c r="AN4954" s="47"/>
      <c r="AO4954" s="47"/>
      <c r="AQ4954" s="47"/>
    </row>
    <row r="4955" spans="1:43" s="4" customFormat="1" ht="15" x14ac:dyDescent="0.25">
      <c r="A4955" s="48"/>
      <c r="B4955" s="49" t="s">
        <v>122</v>
      </c>
      <c r="C4955" s="372" t="s">
        <v>177</v>
      </c>
      <c r="D4955" s="372"/>
      <c r="E4955" s="372"/>
      <c r="F4955" s="51"/>
      <c r="G4955" s="52"/>
      <c r="H4955" s="52"/>
      <c r="I4955" s="52"/>
      <c r="J4955" s="53">
        <v>6.31</v>
      </c>
      <c r="K4955" s="52"/>
      <c r="L4955" s="53">
        <v>3.03</v>
      </c>
      <c r="M4955" s="52"/>
      <c r="N4955" s="58"/>
      <c r="AF4955" s="39"/>
      <c r="AG4955" s="47"/>
      <c r="AH4955" s="47"/>
      <c r="AK4955" s="3" t="s">
        <v>177</v>
      </c>
      <c r="AN4955" s="47"/>
      <c r="AO4955" s="47"/>
      <c r="AQ4955" s="47"/>
    </row>
    <row r="4956" spans="1:43" s="4" customFormat="1" ht="15" x14ac:dyDescent="0.25">
      <c r="A4956" s="56"/>
      <c r="B4956" s="49"/>
      <c r="C4956" s="372" t="s">
        <v>63</v>
      </c>
      <c r="D4956" s="372"/>
      <c r="E4956" s="372"/>
      <c r="F4956" s="51" t="s">
        <v>64</v>
      </c>
      <c r="G4956" s="54">
        <v>0.13</v>
      </c>
      <c r="H4956" s="54">
        <v>1.1499999999999999</v>
      </c>
      <c r="I4956" s="114">
        <v>7.1760000000000004E-2</v>
      </c>
      <c r="J4956" s="57"/>
      <c r="K4956" s="52"/>
      <c r="L4956" s="57"/>
      <c r="M4956" s="52"/>
      <c r="N4956" s="58"/>
      <c r="AF4956" s="39"/>
      <c r="AG4956" s="47"/>
      <c r="AH4956" s="47"/>
      <c r="AL4956" s="3" t="s">
        <v>63</v>
      </c>
      <c r="AN4956" s="47"/>
      <c r="AO4956" s="47"/>
      <c r="AQ4956" s="47"/>
    </row>
    <row r="4957" spans="1:43" s="4" customFormat="1" ht="15" x14ac:dyDescent="0.25">
      <c r="A4957" s="48"/>
      <c r="B4957" s="49"/>
      <c r="C4957" s="375" t="s">
        <v>65</v>
      </c>
      <c r="D4957" s="375"/>
      <c r="E4957" s="375"/>
      <c r="F4957" s="59"/>
      <c r="G4957" s="60"/>
      <c r="H4957" s="60"/>
      <c r="I4957" s="60"/>
      <c r="J4957" s="61">
        <v>7.58</v>
      </c>
      <c r="K4957" s="60"/>
      <c r="L4957" s="61">
        <v>3.73</v>
      </c>
      <c r="M4957" s="60"/>
      <c r="N4957" s="62"/>
      <c r="AF4957" s="39"/>
      <c r="AG4957" s="47"/>
      <c r="AH4957" s="47"/>
      <c r="AM4957" s="3" t="s">
        <v>65</v>
      </c>
      <c r="AN4957" s="47"/>
      <c r="AO4957" s="47"/>
      <c r="AQ4957" s="47"/>
    </row>
    <row r="4958" spans="1:43" s="4" customFormat="1" ht="15" x14ac:dyDescent="0.25">
      <c r="A4958" s="56"/>
      <c r="B4958" s="49"/>
      <c r="C4958" s="372" t="s">
        <v>66</v>
      </c>
      <c r="D4958" s="372"/>
      <c r="E4958" s="372"/>
      <c r="F4958" s="51"/>
      <c r="G4958" s="52"/>
      <c r="H4958" s="52"/>
      <c r="I4958" s="52"/>
      <c r="J4958" s="57"/>
      <c r="K4958" s="52"/>
      <c r="L4958" s="53">
        <v>0.66</v>
      </c>
      <c r="M4958" s="52"/>
      <c r="N4958" s="64">
        <v>23.07</v>
      </c>
      <c r="AF4958" s="39"/>
      <c r="AG4958" s="47"/>
      <c r="AH4958" s="47"/>
      <c r="AL4958" s="3" t="s">
        <v>66</v>
      </c>
      <c r="AN4958" s="47"/>
      <c r="AO4958" s="47"/>
      <c r="AQ4958" s="47"/>
    </row>
    <row r="4959" spans="1:43" s="4" customFormat="1" ht="23.25" x14ac:dyDescent="0.25">
      <c r="A4959" s="56"/>
      <c r="B4959" s="49" t="s">
        <v>681</v>
      </c>
      <c r="C4959" s="372" t="s">
        <v>682</v>
      </c>
      <c r="D4959" s="372"/>
      <c r="E4959" s="372"/>
      <c r="F4959" s="51" t="s">
        <v>69</v>
      </c>
      <c r="G4959" s="63">
        <v>97</v>
      </c>
      <c r="H4959" s="52"/>
      <c r="I4959" s="63">
        <v>97</v>
      </c>
      <c r="J4959" s="57"/>
      <c r="K4959" s="52"/>
      <c r="L4959" s="53">
        <v>0.64</v>
      </c>
      <c r="M4959" s="52"/>
      <c r="N4959" s="64">
        <v>22.38</v>
      </c>
      <c r="AF4959" s="39"/>
      <c r="AG4959" s="47"/>
      <c r="AH4959" s="47"/>
      <c r="AL4959" s="3" t="s">
        <v>682</v>
      </c>
      <c r="AN4959" s="47"/>
      <c r="AO4959" s="47"/>
      <c r="AQ4959" s="47"/>
    </row>
    <row r="4960" spans="1:43" s="4" customFormat="1" ht="23.25" x14ac:dyDescent="0.25">
      <c r="A4960" s="56"/>
      <c r="B4960" s="49" t="s">
        <v>683</v>
      </c>
      <c r="C4960" s="372" t="s">
        <v>684</v>
      </c>
      <c r="D4960" s="372"/>
      <c r="E4960" s="372"/>
      <c r="F4960" s="51" t="s">
        <v>69</v>
      </c>
      <c r="G4960" s="63">
        <v>51</v>
      </c>
      <c r="H4960" s="52"/>
      <c r="I4960" s="63">
        <v>51</v>
      </c>
      <c r="J4960" s="57"/>
      <c r="K4960" s="52"/>
      <c r="L4960" s="53">
        <v>0.34</v>
      </c>
      <c r="M4960" s="52"/>
      <c r="N4960" s="64">
        <v>11.77</v>
      </c>
      <c r="AF4960" s="39"/>
      <c r="AG4960" s="47"/>
      <c r="AH4960" s="47"/>
      <c r="AL4960" s="3" t="s">
        <v>684</v>
      </c>
      <c r="AN4960" s="47"/>
      <c r="AO4960" s="47"/>
      <c r="AQ4960" s="47"/>
    </row>
    <row r="4961" spans="1:43" s="4" customFormat="1" ht="15" x14ac:dyDescent="0.25">
      <c r="A4961" s="65"/>
      <c r="B4961" s="66"/>
      <c r="C4961" s="374" t="s">
        <v>72</v>
      </c>
      <c r="D4961" s="374"/>
      <c r="E4961" s="374"/>
      <c r="F4961" s="42"/>
      <c r="G4961" s="43"/>
      <c r="H4961" s="43"/>
      <c r="I4961" s="43"/>
      <c r="J4961" s="45"/>
      <c r="K4961" s="43"/>
      <c r="L4961" s="67">
        <v>4.71</v>
      </c>
      <c r="M4961" s="60"/>
      <c r="N4961" s="46"/>
      <c r="AF4961" s="39"/>
      <c r="AG4961" s="47"/>
      <c r="AH4961" s="47"/>
      <c r="AN4961" s="47" t="s">
        <v>72</v>
      </c>
      <c r="AO4961" s="47"/>
      <c r="AQ4961" s="47"/>
    </row>
    <row r="4962" spans="1:43" s="4" customFormat="1" ht="15" x14ac:dyDescent="0.25">
      <c r="A4962" s="40" t="s">
        <v>1483</v>
      </c>
      <c r="B4962" s="41" t="s">
        <v>2520</v>
      </c>
      <c r="C4962" s="374" t="s">
        <v>2521</v>
      </c>
      <c r="D4962" s="374"/>
      <c r="E4962" s="374"/>
      <c r="F4962" s="42" t="s">
        <v>61</v>
      </c>
      <c r="G4962" s="43">
        <v>2</v>
      </c>
      <c r="H4962" s="44">
        <v>1</v>
      </c>
      <c r="I4962" s="44">
        <v>2</v>
      </c>
      <c r="J4962" s="67">
        <v>45.22</v>
      </c>
      <c r="K4962" s="43"/>
      <c r="L4962" s="67">
        <v>90.44</v>
      </c>
      <c r="M4962" s="43"/>
      <c r="N4962" s="46"/>
      <c r="AF4962" s="39"/>
      <c r="AG4962" s="47"/>
      <c r="AH4962" s="47" t="s">
        <v>2521</v>
      </c>
      <c r="AN4962" s="47"/>
      <c r="AO4962" s="47"/>
      <c r="AQ4962" s="47"/>
    </row>
    <row r="4963" spans="1:43" s="4" customFormat="1" ht="15" x14ac:dyDescent="0.25">
      <c r="A4963" s="65"/>
      <c r="B4963" s="66"/>
      <c r="C4963" s="374" t="s">
        <v>72</v>
      </c>
      <c r="D4963" s="374"/>
      <c r="E4963" s="374"/>
      <c r="F4963" s="42"/>
      <c r="G4963" s="43"/>
      <c r="H4963" s="43"/>
      <c r="I4963" s="43"/>
      <c r="J4963" s="45"/>
      <c r="K4963" s="43"/>
      <c r="L4963" s="67">
        <v>90.44</v>
      </c>
      <c r="M4963" s="60"/>
      <c r="N4963" s="46"/>
      <c r="AF4963" s="39"/>
      <c r="AG4963" s="47"/>
      <c r="AH4963" s="47"/>
      <c r="AN4963" s="47" t="s">
        <v>72</v>
      </c>
      <c r="AO4963" s="47"/>
      <c r="AQ4963" s="47"/>
    </row>
    <row r="4964" spans="1:43" s="4" customFormat="1" ht="34.5" x14ac:dyDescent="0.25">
      <c r="A4964" s="40" t="s">
        <v>1484</v>
      </c>
      <c r="B4964" s="41" t="s">
        <v>734</v>
      </c>
      <c r="C4964" s="374" t="s">
        <v>2522</v>
      </c>
      <c r="D4964" s="374"/>
      <c r="E4964" s="374"/>
      <c r="F4964" s="42" t="s">
        <v>215</v>
      </c>
      <c r="G4964" s="43">
        <v>7.0000000000000007E-2</v>
      </c>
      <c r="H4964" s="44">
        <v>1</v>
      </c>
      <c r="I4964" s="68">
        <v>7.0000000000000007E-2</v>
      </c>
      <c r="J4964" s="45"/>
      <c r="K4964" s="43"/>
      <c r="L4964" s="45"/>
      <c r="M4964" s="43"/>
      <c r="N4964" s="46"/>
      <c r="AF4964" s="39"/>
      <c r="AG4964" s="47"/>
      <c r="AH4964" s="47" t="s">
        <v>2522</v>
      </c>
      <c r="AN4964" s="47"/>
      <c r="AO4964" s="47"/>
      <c r="AQ4964" s="47"/>
    </row>
    <row r="4965" spans="1:43" s="4" customFormat="1" ht="15" x14ac:dyDescent="0.25">
      <c r="A4965" s="69"/>
      <c r="B4965" s="50"/>
      <c r="C4965" s="372" t="s">
        <v>2523</v>
      </c>
      <c r="D4965" s="372"/>
      <c r="E4965" s="372"/>
      <c r="F4965" s="372"/>
      <c r="G4965" s="372"/>
      <c r="H4965" s="372"/>
      <c r="I4965" s="372"/>
      <c r="J4965" s="372"/>
      <c r="K4965" s="372"/>
      <c r="L4965" s="372"/>
      <c r="M4965" s="372"/>
      <c r="N4965" s="377"/>
      <c r="AF4965" s="39"/>
      <c r="AG4965" s="47"/>
      <c r="AH4965" s="47"/>
      <c r="AI4965" s="3" t="s">
        <v>2523</v>
      </c>
      <c r="AN4965" s="47"/>
      <c r="AO4965" s="47"/>
      <c r="AQ4965" s="47"/>
    </row>
    <row r="4966" spans="1:43" s="4" customFormat="1" ht="22.5" x14ac:dyDescent="0.25">
      <c r="A4966" s="103"/>
      <c r="B4966" s="49" t="s">
        <v>217</v>
      </c>
      <c r="C4966" s="368" t="s">
        <v>218</v>
      </c>
      <c r="D4966" s="368"/>
      <c r="E4966" s="368"/>
      <c r="F4966" s="368"/>
      <c r="G4966" s="368"/>
      <c r="H4966" s="368"/>
      <c r="I4966" s="368"/>
      <c r="J4966" s="368"/>
      <c r="K4966" s="368"/>
      <c r="L4966" s="368"/>
      <c r="M4966" s="368"/>
      <c r="N4966" s="376"/>
      <c r="AF4966" s="39"/>
      <c r="AG4966" s="47"/>
      <c r="AH4966" s="47"/>
      <c r="AJ4966" s="3" t="s">
        <v>218</v>
      </c>
      <c r="AN4966" s="47"/>
      <c r="AO4966" s="47"/>
      <c r="AQ4966" s="47"/>
    </row>
    <row r="4967" spans="1:43" s="4" customFormat="1" ht="15" x14ac:dyDescent="0.25">
      <c r="A4967" s="48"/>
      <c r="B4967" s="49" t="s">
        <v>58</v>
      </c>
      <c r="C4967" s="372" t="s">
        <v>62</v>
      </c>
      <c r="D4967" s="372"/>
      <c r="E4967" s="372"/>
      <c r="F4967" s="51"/>
      <c r="G4967" s="52"/>
      <c r="H4967" s="52"/>
      <c r="I4967" s="52"/>
      <c r="J4967" s="53">
        <v>132.35</v>
      </c>
      <c r="K4967" s="54">
        <v>1.1499999999999999</v>
      </c>
      <c r="L4967" s="53">
        <v>10.65</v>
      </c>
      <c r="M4967" s="54">
        <v>34.96</v>
      </c>
      <c r="N4967" s="64">
        <v>372.32</v>
      </c>
      <c r="AF4967" s="39"/>
      <c r="AG4967" s="47"/>
      <c r="AH4967" s="47"/>
      <c r="AK4967" s="3" t="s">
        <v>62</v>
      </c>
      <c r="AN4967" s="47"/>
      <c r="AO4967" s="47"/>
      <c r="AQ4967" s="47"/>
    </row>
    <row r="4968" spans="1:43" s="4" customFormat="1" ht="15" x14ac:dyDescent="0.25">
      <c r="A4968" s="48"/>
      <c r="B4968" s="49" t="s">
        <v>73</v>
      </c>
      <c r="C4968" s="372" t="s">
        <v>175</v>
      </c>
      <c r="D4968" s="372"/>
      <c r="E4968" s="372"/>
      <c r="F4968" s="51"/>
      <c r="G4968" s="52"/>
      <c r="H4968" s="52"/>
      <c r="I4968" s="52"/>
      <c r="J4968" s="53">
        <v>50.19</v>
      </c>
      <c r="K4968" s="54">
        <v>1.1499999999999999</v>
      </c>
      <c r="L4968" s="53">
        <v>4.04</v>
      </c>
      <c r="M4968" s="52"/>
      <c r="N4968" s="58"/>
      <c r="AF4968" s="39"/>
      <c r="AG4968" s="47"/>
      <c r="AH4968" s="47"/>
      <c r="AK4968" s="3" t="s">
        <v>175</v>
      </c>
      <c r="AN4968" s="47"/>
      <c r="AO4968" s="47"/>
      <c r="AQ4968" s="47"/>
    </row>
    <row r="4969" spans="1:43" s="4" customFormat="1" ht="15" x14ac:dyDescent="0.25">
      <c r="A4969" s="48"/>
      <c r="B4969" s="49" t="s">
        <v>78</v>
      </c>
      <c r="C4969" s="372" t="s">
        <v>176</v>
      </c>
      <c r="D4969" s="372"/>
      <c r="E4969" s="372"/>
      <c r="F4969" s="51"/>
      <c r="G4969" s="52"/>
      <c r="H4969" s="52"/>
      <c r="I4969" s="52"/>
      <c r="J4969" s="53">
        <v>5.0199999999999996</v>
      </c>
      <c r="K4969" s="54">
        <v>1.1499999999999999</v>
      </c>
      <c r="L4969" s="53">
        <v>0.4</v>
      </c>
      <c r="M4969" s="54">
        <v>34.96</v>
      </c>
      <c r="N4969" s="64">
        <v>13.98</v>
      </c>
      <c r="AF4969" s="39"/>
      <c r="AG4969" s="47"/>
      <c r="AH4969" s="47"/>
      <c r="AK4969" s="3" t="s">
        <v>176</v>
      </c>
      <c r="AN4969" s="47"/>
      <c r="AO4969" s="47"/>
      <c r="AQ4969" s="47"/>
    </row>
    <row r="4970" spans="1:43" s="4" customFormat="1" ht="15" x14ac:dyDescent="0.25">
      <c r="A4970" s="48"/>
      <c r="B4970" s="49" t="s">
        <v>122</v>
      </c>
      <c r="C4970" s="372" t="s">
        <v>177</v>
      </c>
      <c r="D4970" s="372"/>
      <c r="E4970" s="372"/>
      <c r="F4970" s="51"/>
      <c r="G4970" s="52"/>
      <c r="H4970" s="52"/>
      <c r="I4970" s="52"/>
      <c r="J4970" s="53">
        <v>34.700000000000003</v>
      </c>
      <c r="K4970" s="52"/>
      <c r="L4970" s="53">
        <v>2.4300000000000002</v>
      </c>
      <c r="M4970" s="52"/>
      <c r="N4970" s="58"/>
      <c r="AF4970" s="39"/>
      <c r="AG4970" s="47"/>
      <c r="AH4970" s="47"/>
      <c r="AK4970" s="3" t="s">
        <v>177</v>
      </c>
      <c r="AN4970" s="47"/>
      <c r="AO4970" s="47"/>
      <c r="AQ4970" s="47"/>
    </row>
    <row r="4971" spans="1:43" s="4" customFormat="1" ht="15" x14ac:dyDescent="0.25">
      <c r="A4971" s="56"/>
      <c r="B4971" s="49"/>
      <c r="C4971" s="372" t="s">
        <v>63</v>
      </c>
      <c r="D4971" s="372"/>
      <c r="E4971" s="372"/>
      <c r="F4971" s="51" t="s">
        <v>64</v>
      </c>
      <c r="G4971" s="54">
        <v>14.08</v>
      </c>
      <c r="H4971" s="54">
        <v>1.1499999999999999</v>
      </c>
      <c r="I4971" s="114">
        <v>1.13344</v>
      </c>
      <c r="J4971" s="57"/>
      <c r="K4971" s="52"/>
      <c r="L4971" s="57"/>
      <c r="M4971" s="52"/>
      <c r="N4971" s="58"/>
      <c r="AF4971" s="39"/>
      <c r="AG4971" s="47"/>
      <c r="AH4971" s="47"/>
      <c r="AL4971" s="3" t="s">
        <v>63</v>
      </c>
      <c r="AN4971" s="47"/>
      <c r="AO4971" s="47"/>
      <c r="AQ4971" s="47"/>
    </row>
    <row r="4972" spans="1:43" s="4" customFormat="1" ht="15" x14ac:dyDescent="0.25">
      <c r="A4972" s="56"/>
      <c r="B4972" s="49"/>
      <c r="C4972" s="372" t="s">
        <v>178</v>
      </c>
      <c r="D4972" s="372"/>
      <c r="E4972" s="372"/>
      <c r="F4972" s="51" t="s">
        <v>64</v>
      </c>
      <c r="G4972" s="104">
        <v>0.4</v>
      </c>
      <c r="H4972" s="54">
        <v>1.1499999999999999</v>
      </c>
      <c r="I4972" s="70">
        <v>3.2199999999999999E-2</v>
      </c>
      <c r="J4972" s="57"/>
      <c r="K4972" s="52"/>
      <c r="L4972" s="57"/>
      <c r="M4972" s="52"/>
      <c r="N4972" s="58"/>
      <c r="AF4972" s="39"/>
      <c r="AG4972" s="47"/>
      <c r="AH4972" s="47"/>
      <c r="AL4972" s="3" t="s">
        <v>178</v>
      </c>
      <c r="AN4972" s="47"/>
      <c r="AO4972" s="47"/>
      <c r="AQ4972" s="47"/>
    </row>
    <row r="4973" spans="1:43" s="4" customFormat="1" ht="15" x14ac:dyDescent="0.25">
      <c r="A4973" s="48"/>
      <c r="B4973" s="49"/>
      <c r="C4973" s="375" t="s">
        <v>65</v>
      </c>
      <c r="D4973" s="375"/>
      <c r="E4973" s="375"/>
      <c r="F4973" s="59"/>
      <c r="G4973" s="60"/>
      <c r="H4973" s="60"/>
      <c r="I4973" s="60"/>
      <c r="J4973" s="61">
        <v>217.24</v>
      </c>
      <c r="K4973" s="60"/>
      <c r="L4973" s="61">
        <v>17.12</v>
      </c>
      <c r="M4973" s="60"/>
      <c r="N4973" s="62"/>
      <c r="AF4973" s="39"/>
      <c r="AG4973" s="47"/>
      <c r="AH4973" s="47"/>
      <c r="AM4973" s="3" t="s">
        <v>65</v>
      </c>
      <c r="AN4973" s="47"/>
      <c r="AO4973" s="47"/>
      <c r="AQ4973" s="47"/>
    </row>
    <row r="4974" spans="1:43" s="4" customFormat="1" ht="15" x14ac:dyDescent="0.25">
      <c r="A4974" s="56"/>
      <c r="B4974" s="49"/>
      <c r="C4974" s="372" t="s">
        <v>66</v>
      </c>
      <c r="D4974" s="372"/>
      <c r="E4974" s="372"/>
      <c r="F4974" s="51"/>
      <c r="G4974" s="52"/>
      <c r="H4974" s="52"/>
      <c r="I4974" s="52"/>
      <c r="J4974" s="57"/>
      <c r="K4974" s="52"/>
      <c r="L4974" s="53">
        <v>11.05</v>
      </c>
      <c r="M4974" s="52"/>
      <c r="N4974" s="64">
        <v>386.3</v>
      </c>
      <c r="AF4974" s="39"/>
      <c r="AG4974" s="47"/>
      <c r="AH4974" s="47"/>
      <c r="AL4974" s="3" t="s">
        <v>66</v>
      </c>
      <c r="AN4974" s="47"/>
      <c r="AO4974" s="47"/>
      <c r="AQ4974" s="47"/>
    </row>
    <row r="4975" spans="1:43" s="4" customFormat="1" ht="23.25" x14ac:dyDescent="0.25">
      <c r="A4975" s="56"/>
      <c r="B4975" s="49" t="s">
        <v>681</v>
      </c>
      <c r="C4975" s="372" t="s">
        <v>682</v>
      </c>
      <c r="D4975" s="372"/>
      <c r="E4975" s="372"/>
      <c r="F4975" s="51" t="s">
        <v>69</v>
      </c>
      <c r="G4975" s="63">
        <v>97</v>
      </c>
      <c r="H4975" s="52"/>
      <c r="I4975" s="63">
        <v>97</v>
      </c>
      <c r="J4975" s="57"/>
      <c r="K4975" s="52"/>
      <c r="L4975" s="53">
        <v>10.72</v>
      </c>
      <c r="M4975" s="52"/>
      <c r="N4975" s="64">
        <v>374.71</v>
      </c>
      <c r="AF4975" s="39"/>
      <c r="AG4975" s="47"/>
      <c r="AH4975" s="47"/>
      <c r="AL4975" s="3" t="s">
        <v>682</v>
      </c>
      <c r="AN4975" s="47"/>
      <c r="AO4975" s="47"/>
      <c r="AQ4975" s="47"/>
    </row>
    <row r="4976" spans="1:43" s="4" customFormat="1" ht="23.25" x14ac:dyDescent="0.25">
      <c r="A4976" s="56"/>
      <c r="B4976" s="49" t="s">
        <v>683</v>
      </c>
      <c r="C4976" s="372" t="s">
        <v>684</v>
      </c>
      <c r="D4976" s="372"/>
      <c r="E4976" s="372"/>
      <c r="F4976" s="51" t="s">
        <v>69</v>
      </c>
      <c r="G4976" s="63">
        <v>51</v>
      </c>
      <c r="H4976" s="52"/>
      <c r="I4976" s="63">
        <v>51</v>
      </c>
      <c r="J4976" s="57"/>
      <c r="K4976" s="52"/>
      <c r="L4976" s="53">
        <v>5.64</v>
      </c>
      <c r="M4976" s="52"/>
      <c r="N4976" s="64">
        <v>197.01</v>
      </c>
      <c r="AF4976" s="39"/>
      <c r="AG4976" s="47"/>
      <c r="AH4976" s="47"/>
      <c r="AL4976" s="3" t="s">
        <v>684</v>
      </c>
      <c r="AN4976" s="47"/>
      <c r="AO4976" s="47"/>
      <c r="AQ4976" s="47"/>
    </row>
    <row r="4977" spans="1:43" s="4" customFormat="1" ht="15" x14ac:dyDescent="0.25">
      <c r="A4977" s="65"/>
      <c r="B4977" s="66"/>
      <c r="C4977" s="374" t="s">
        <v>72</v>
      </c>
      <c r="D4977" s="374"/>
      <c r="E4977" s="374"/>
      <c r="F4977" s="42"/>
      <c r="G4977" s="43"/>
      <c r="H4977" s="43"/>
      <c r="I4977" s="43"/>
      <c r="J4977" s="45"/>
      <c r="K4977" s="43"/>
      <c r="L4977" s="67">
        <v>33.479999999999997</v>
      </c>
      <c r="M4977" s="60"/>
      <c r="N4977" s="46"/>
      <c r="AF4977" s="39"/>
      <c r="AG4977" s="47"/>
      <c r="AH4977" s="47"/>
      <c r="AN4977" s="47" t="s">
        <v>72</v>
      </c>
      <c r="AO4977" s="47"/>
      <c r="AQ4977" s="47"/>
    </row>
    <row r="4978" spans="1:43" s="4" customFormat="1" ht="34.5" x14ac:dyDescent="0.25">
      <c r="A4978" s="40" t="s">
        <v>1485</v>
      </c>
      <c r="B4978" s="41" t="s">
        <v>2513</v>
      </c>
      <c r="C4978" s="374" t="s">
        <v>2514</v>
      </c>
      <c r="D4978" s="374"/>
      <c r="E4978" s="374"/>
      <c r="F4978" s="42" t="s">
        <v>231</v>
      </c>
      <c r="G4978" s="43">
        <v>7.14</v>
      </c>
      <c r="H4978" s="44">
        <v>1</v>
      </c>
      <c r="I4978" s="68">
        <v>7.14</v>
      </c>
      <c r="J4978" s="67">
        <v>343.19</v>
      </c>
      <c r="K4978" s="43"/>
      <c r="L4978" s="67">
        <v>286.58999999999997</v>
      </c>
      <c r="M4978" s="68">
        <v>8.5500000000000007</v>
      </c>
      <c r="N4978" s="115">
        <v>2450.38</v>
      </c>
      <c r="AF4978" s="39"/>
      <c r="AG4978" s="47"/>
      <c r="AH4978" s="47" t="s">
        <v>2514</v>
      </c>
      <c r="AN4978" s="47"/>
      <c r="AO4978" s="47"/>
      <c r="AQ4978" s="47"/>
    </row>
    <row r="4979" spans="1:43" s="4" customFormat="1" ht="15" x14ac:dyDescent="0.25">
      <c r="A4979" s="69"/>
      <c r="B4979" s="50"/>
      <c r="C4979" s="372" t="s">
        <v>2524</v>
      </c>
      <c r="D4979" s="372"/>
      <c r="E4979" s="372"/>
      <c r="F4979" s="372"/>
      <c r="G4979" s="372"/>
      <c r="H4979" s="372"/>
      <c r="I4979" s="372"/>
      <c r="J4979" s="372"/>
      <c r="K4979" s="372"/>
      <c r="L4979" s="372"/>
      <c r="M4979" s="372"/>
      <c r="N4979" s="377"/>
      <c r="AF4979" s="39"/>
      <c r="AG4979" s="47"/>
      <c r="AH4979" s="47"/>
      <c r="AI4979" s="3" t="s">
        <v>2524</v>
      </c>
      <c r="AN4979" s="47"/>
      <c r="AO4979" s="47"/>
      <c r="AQ4979" s="47"/>
    </row>
    <row r="4980" spans="1:43" s="4" customFormat="1" ht="15" x14ac:dyDescent="0.25">
      <c r="A4980" s="65"/>
      <c r="B4980" s="66"/>
      <c r="C4980" s="374" t="s">
        <v>72</v>
      </c>
      <c r="D4980" s="374"/>
      <c r="E4980" s="374"/>
      <c r="F4980" s="42"/>
      <c r="G4980" s="43"/>
      <c r="H4980" s="43"/>
      <c r="I4980" s="43"/>
      <c r="J4980" s="45"/>
      <c r="K4980" s="43"/>
      <c r="L4980" s="67">
        <v>286.58999999999997</v>
      </c>
      <c r="M4980" s="60"/>
      <c r="N4980" s="115">
        <v>2450.38</v>
      </c>
      <c r="AF4980" s="39"/>
      <c r="AG4980" s="47"/>
      <c r="AH4980" s="47"/>
      <c r="AN4980" s="47" t="s">
        <v>72</v>
      </c>
      <c r="AO4980" s="47"/>
      <c r="AQ4980" s="47"/>
    </row>
    <row r="4981" spans="1:43" s="4" customFormat="1" ht="23.25" x14ac:dyDescent="0.25">
      <c r="A4981" s="40" t="s">
        <v>1486</v>
      </c>
      <c r="B4981" s="41" t="s">
        <v>753</v>
      </c>
      <c r="C4981" s="374" t="s">
        <v>754</v>
      </c>
      <c r="D4981" s="374"/>
      <c r="E4981" s="374"/>
      <c r="F4981" s="42" t="s">
        <v>61</v>
      </c>
      <c r="G4981" s="43">
        <v>2</v>
      </c>
      <c r="H4981" s="44">
        <v>1</v>
      </c>
      <c r="I4981" s="44">
        <v>2</v>
      </c>
      <c r="J4981" s="45"/>
      <c r="K4981" s="43"/>
      <c r="L4981" s="45"/>
      <c r="M4981" s="43"/>
      <c r="N4981" s="46"/>
      <c r="AF4981" s="39"/>
      <c r="AG4981" s="47"/>
      <c r="AH4981" s="47" t="s">
        <v>754</v>
      </c>
      <c r="AN4981" s="47"/>
      <c r="AO4981" s="47"/>
      <c r="AQ4981" s="47"/>
    </row>
    <row r="4982" spans="1:43" s="4" customFormat="1" ht="22.5" x14ac:dyDescent="0.25">
      <c r="A4982" s="103"/>
      <c r="B4982" s="49" t="s">
        <v>217</v>
      </c>
      <c r="C4982" s="368" t="s">
        <v>218</v>
      </c>
      <c r="D4982" s="368"/>
      <c r="E4982" s="368"/>
      <c r="F4982" s="368"/>
      <c r="G4982" s="368"/>
      <c r="H4982" s="368"/>
      <c r="I4982" s="368"/>
      <c r="J4982" s="368"/>
      <c r="K4982" s="368"/>
      <c r="L4982" s="368"/>
      <c r="M4982" s="368"/>
      <c r="N4982" s="376"/>
      <c r="AF4982" s="39"/>
      <c r="AG4982" s="47"/>
      <c r="AH4982" s="47"/>
      <c r="AJ4982" s="3" t="s">
        <v>218</v>
      </c>
      <c r="AN4982" s="47"/>
      <c r="AO4982" s="47"/>
      <c r="AQ4982" s="47"/>
    </row>
    <row r="4983" spans="1:43" s="4" customFormat="1" ht="15" x14ac:dyDescent="0.25">
      <c r="A4983" s="48"/>
      <c r="B4983" s="49" t="s">
        <v>58</v>
      </c>
      <c r="C4983" s="372" t="s">
        <v>62</v>
      </c>
      <c r="D4983" s="372"/>
      <c r="E4983" s="372"/>
      <c r="F4983" s="51"/>
      <c r="G4983" s="52"/>
      <c r="H4983" s="52"/>
      <c r="I4983" s="52"/>
      <c r="J4983" s="53">
        <v>5.35</v>
      </c>
      <c r="K4983" s="54">
        <v>1.1499999999999999</v>
      </c>
      <c r="L4983" s="53">
        <v>12.31</v>
      </c>
      <c r="M4983" s="54">
        <v>34.96</v>
      </c>
      <c r="N4983" s="64">
        <v>430.36</v>
      </c>
      <c r="AF4983" s="39"/>
      <c r="AG4983" s="47"/>
      <c r="AH4983" s="47"/>
      <c r="AK4983" s="3" t="s">
        <v>62</v>
      </c>
      <c r="AN4983" s="47"/>
      <c r="AO4983" s="47"/>
      <c r="AQ4983" s="47"/>
    </row>
    <row r="4984" spans="1:43" s="4" customFormat="1" ht="15" x14ac:dyDescent="0.25">
      <c r="A4984" s="48"/>
      <c r="B4984" s="49" t="s">
        <v>122</v>
      </c>
      <c r="C4984" s="372" t="s">
        <v>177</v>
      </c>
      <c r="D4984" s="372"/>
      <c r="E4984" s="372"/>
      <c r="F4984" s="51"/>
      <c r="G4984" s="52"/>
      <c r="H4984" s="52"/>
      <c r="I4984" s="52"/>
      <c r="J4984" s="53">
        <v>0.94</v>
      </c>
      <c r="K4984" s="52"/>
      <c r="L4984" s="53">
        <v>1.88</v>
      </c>
      <c r="M4984" s="52"/>
      <c r="N4984" s="58"/>
      <c r="AF4984" s="39"/>
      <c r="AG4984" s="47"/>
      <c r="AH4984" s="47"/>
      <c r="AK4984" s="3" t="s">
        <v>177</v>
      </c>
      <c r="AN4984" s="47"/>
      <c r="AO4984" s="47"/>
      <c r="AQ4984" s="47"/>
    </row>
    <row r="4985" spans="1:43" s="4" customFormat="1" ht="15" x14ac:dyDescent="0.25">
      <c r="A4985" s="56"/>
      <c r="B4985" s="49"/>
      <c r="C4985" s="372" t="s">
        <v>63</v>
      </c>
      <c r="D4985" s="372"/>
      <c r="E4985" s="372"/>
      <c r="F4985" s="51" t="s">
        <v>64</v>
      </c>
      <c r="G4985" s="54">
        <v>0.59</v>
      </c>
      <c r="H4985" s="54">
        <v>1.1499999999999999</v>
      </c>
      <c r="I4985" s="109">
        <v>1.357</v>
      </c>
      <c r="J4985" s="57"/>
      <c r="K4985" s="52"/>
      <c r="L4985" s="57"/>
      <c r="M4985" s="52"/>
      <c r="N4985" s="58"/>
      <c r="AF4985" s="39"/>
      <c r="AG4985" s="47"/>
      <c r="AH4985" s="47"/>
      <c r="AL4985" s="3" t="s">
        <v>63</v>
      </c>
      <c r="AN4985" s="47"/>
      <c r="AO4985" s="47"/>
      <c r="AQ4985" s="47"/>
    </row>
    <row r="4986" spans="1:43" s="4" customFormat="1" ht="15" x14ac:dyDescent="0.25">
      <c r="A4986" s="48"/>
      <c r="B4986" s="49"/>
      <c r="C4986" s="375" t="s">
        <v>65</v>
      </c>
      <c r="D4986" s="375"/>
      <c r="E4986" s="375"/>
      <c r="F4986" s="59"/>
      <c r="G4986" s="60"/>
      <c r="H4986" s="60"/>
      <c r="I4986" s="60"/>
      <c r="J4986" s="61">
        <v>6.29</v>
      </c>
      <c r="K4986" s="60"/>
      <c r="L4986" s="61">
        <v>14.19</v>
      </c>
      <c r="M4986" s="60"/>
      <c r="N4986" s="62"/>
      <c r="AF4986" s="39"/>
      <c r="AG4986" s="47"/>
      <c r="AH4986" s="47"/>
      <c r="AM4986" s="3" t="s">
        <v>65</v>
      </c>
      <c r="AN4986" s="47"/>
      <c r="AO4986" s="47"/>
      <c r="AQ4986" s="47"/>
    </row>
    <row r="4987" spans="1:43" s="4" customFormat="1" ht="15" x14ac:dyDescent="0.25">
      <c r="A4987" s="56"/>
      <c r="B4987" s="49"/>
      <c r="C4987" s="372" t="s">
        <v>66</v>
      </c>
      <c r="D4987" s="372"/>
      <c r="E4987" s="372"/>
      <c r="F4987" s="51"/>
      <c r="G4987" s="52"/>
      <c r="H4987" s="52"/>
      <c r="I4987" s="52"/>
      <c r="J4987" s="57"/>
      <c r="K4987" s="52"/>
      <c r="L4987" s="53">
        <v>12.31</v>
      </c>
      <c r="M4987" s="52"/>
      <c r="N4987" s="64">
        <v>430.36</v>
      </c>
      <c r="AF4987" s="39"/>
      <c r="AG4987" s="47"/>
      <c r="AH4987" s="47"/>
      <c r="AL4987" s="3" t="s">
        <v>66</v>
      </c>
      <c r="AN4987" s="47"/>
      <c r="AO4987" s="47"/>
      <c r="AQ4987" s="47"/>
    </row>
    <row r="4988" spans="1:43" s="4" customFormat="1" ht="23.25" x14ac:dyDescent="0.25">
      <c r="A4988" s="56"/>
      <c r="B4988" s="49" t="s">
        <v>681</v>
      </c>
      <c r="C4988" s="372" t="s">
        <v>682</v>
      </c>
      <c r="D4988" s="372"/>
      <c r="E4988" s="372"/>
      <c r="F4988" s="51" t="s">
        <v>69</v>
      </c>
      <c r="G4988" s="63">
        <v>97</v>
      </c>
      <c r="H4988" s="52"/>
      <c r="I4988" s="63">
        <v>97</v>
      </c>
      <c r="J4988" s="57"/>
      <c r="K4988" s="52"/>
      <c r="L4988" s="53">
        <v>11.94</v>
      </c>
      <c r="M4988" s="52"/>
      <c r="N4988" s="64">
        <v>417.45</v>
      </c>
      <c r="AF4988" s="39"/>
      <c r="AG4988" s="47"/>
      <c r="AH4988" s="47"/>
      <c r="AL4988" s="3" t="s">
        <v>682</v>
      </c>
      <c r="AN4988" s="47"/>
      <c r="AO4988" s="47"/>
      <c r="AQ4988" s="47"/>
    </row>
    <row r="4989" spans="1:43" s="4" customFormat="1" ht="23.25" x14ac:dyDescent="0.25">
      <c r="A4989" s="56"/>
      <c r="B4989" s="49" t="s">
        <v>683</v>
      </c>
      <c r="C4989" s="372" t="s">
        <v>684</v>
      </c>
      <c r="D4989" s="372"/>
      <c r="E4989" s="372"/>
      <c r="F4989" s="51" t="s">
        <v>69</v>
      </c>
      <c r="G4989" s="63">
        <v>51</v>
      </c>
      <c r="H4989" s="52"/>
      <c r="I4989" s="63">
        <v>51</v>
      </c>
      <c r="J4989" s="57"/>
      <c r="K4989" s="52"/>
      <c r="L4989" s="53">
        <v>6.28</v>
      </c>
      <c r="M4989" s="52"/>
      <c r="N4989" s="64">
        <v>219.48</v>
      </c>
      <c r="AF4989" s="39"/>
      <c r="AG4989" s="47"/>
      <c r="AH4989" s="47"/>
      <c r="AL4989" s="3" t="s">
        <v>684</v>
      </c>
      <c r="AN4989" s="47"/>
      <c r="AO4989" s="47"/>
      <c r="AQ4989" s="47"/>
    </row>
    <row r="4990" spans="1:43" s="4" customFormat="1" ht="15" x14ac:dyDescent="0.25">
      <c r="A4990" s="65"/>
      <c r="B4990" s="66"/>
      <c r="C4990" s="374" t="s">
        <v>72</v>
      </c>
      <c r="D4990" s="374"/>
      <c r="E4990" s="374"/>
      <c r="F4990" s="42"/>
      <c r="G4990" s="43"/>
      <c r="H4990" s="43"/>
      <c r="I4990" s="43"/>
      <c r="J4990" s="45"/>
      <c r="K4990" s="43"/>
      <c r="L4990" s="67">
        <v>32.409999999999997</v>
      </c>
      <c r="M4990" s="60"/>
      <c r="N4990" s="46"/>
      <c r="AF4990" s="39"/>
      <c r="AG4990" s="47"/>
      <c r="AH4990" s="47"/>
      <c r="AN4990" s="47" t="s">
        <v>72</v>
      </c>
      <c r="AO4990" s="47"/>
      <c r="AQ4990" s="47"/>
    </row>
    <row r="4991" spans="1:43" s="4" customFormat="1" ht="23.25" x14ac:dyDescent="0.25">
      <c r="A4991" s="40" t="s">
        <v>1487</v>
      </c>
      <c r="B4991" s="41" t="s">
        <v>756</v>
      </c>
      <c r="C4991" s="374" t="s">
        <v>757</v>
      </c>
      <c r="D4991" s="374"/>
      <c r="E4991" s="374"/>
      <c r="F4991" s="42" t="s">
        <v>215</v>
      </c>
      <c r="G4991" s="43">
        <v>-8.0000000000000002E-3</v>
      </c>
      <c r="H4991" s="44">
        <v>1</v>
      </c>
      <c r="I4991" s="116">
        <v>-8.0000000000000002E-3</v>
      </c>
      <c r="J4991" s="67">
        <v>38.590000000000003</v>
      </c>
      <c r="K4991" s="43"/>
      <c r="L4991" s="67">
        <v>-0.31</v>
      </c>
      <c r="M4991" s="43"/>
      <c r="N4991" s="46"/>
      <c r="AF4991" s="39"/>
      <c r="AG4991" s="47"/>
      <c r="AH4991" s="47" t="s">
        <v>757</v>
      </c>
      <c r="AN4991" s="47"/>
      <c r="AO4991" s="47"/>
      <c r="AQ4991" s="47"/>
    </row>
    <row r="4992" spans="1:43" s="4" customFormat="1" ht="15" x14ac:dyDescent="0.25">
      <c r="A4992" s="65"/>
      <c r="B4992" s="66"/>
      <c r="C4992" s="374" t="s">
        <v>72</v>
      </c>
      <c r="D4992" s="374"/>
      <c r="E4992" s="374"/>
      <c r="F4992" s="42"/>
      <c r="G4992" s="43"/>
      <c r="H4992" s="43"/>
      <c r="I4992" s="43"/>
      <c r="J4992" s="45"/>
      <c r="K4992" s="43"/>
      <c r="L4992" s="67">
        <v>-0.31</v>
      </c>
      <c r="M4992" s="60"/>
      <c r="N4992" s="46"/>
      <c r="AF4992" s="39"/>
      <c r="AG4992" s="47"/>
      <c r="AH4992" s="47"/>
      <c r="AN4992" s="47" t="s">
        <v>72</v>
      </c>
      <c r="AO4992" s="47"/>
      <c r="AQ4992" s="47"/>
    </row>
    <row r="4993" spans="1:43" s="4" customFormat="1" ht="15" x14ac:dyDescent="0.25">
      <c r="A4993" s="40" t="s">
        <v>1488</v>
      </c>
      <c r="B4993" s="41" t="s">
        <v>759</v>
      </c>
      <c r="C4993" s="374" t="s">
        <v>760</v>
      </c>
      <c r="D4993" s="374"/>
      <c r="E4993" s="374"/>
      <c r="F4993" s="42" t="s">
        <v>215</v>
      </c>
      <c r="G4993" s="43">
        <v>-6.0000000000000001E-3</v>
      </c>
      <c r="H4993" s="44">
        <v>1</v>
      </c>
      <c r="I4993" s="116">
        <v>-6.0000000000000001E-3</v>
      </c>
      <c r="J4993" s="67">
        <v>143.97999999999999</v>
      </c>
      <c r="K4993" s="43"/>
      <c r="L4993" s="67">
        <v>-0.86</v>
      </c>
      <c r="M4993" s="43"/>
      <c r="N4993" s="46"/>
      <c r="AF4993" s="39"/>
      <c r="AG4993" s="47"/>
      <c r="AH4993" s="47" t="s">
        <v>760</v>
      </c>
      <c r="AN4993" s="47"/>
      <c r="AO4993" s="47"/>
      <c r="AQ4993" s="47"/>
    </row>
    <row r="4994" spans="1:43" s="4" customFormat="1" ht="15" x14ac:dyDescent="0.25">
      <c r="A4994" s="65"/>
      <c r="B4994" s="66"/>
      <c r="C4994" s="374" t="s">
        <v>72</v>
      </c>
      <c r="D4994" s="374"/>
      <c r="E4994" s="374"/>
      <c r="F4994" s="42"/>
      <c r="G4994" s="43"/>
      <c r="H4994" s="43"/>
      <c r="I4994" s="43"/>
      <c r="J4994" s="45"/>
      <c r="K4994" s="43"/>
      <c r="L4994" s="67">
        <v>-0.86</v>
      </c>
      <c r="M4994" s="60"/>
      <c r="N4994" s="46"/>
      <c r="AF4994" s="39"/>
      <c r="AG4994" s="47"/>
      <c r="AH4994" s="47"/>
      <c r="AN4994" s="47" t="s">
        <v>72</v>
      </c>
      <c r="AO4994" s="47"/>
      <c r="AQ4994" s="47"/>
    </row>
    <row r="4995" spans="1:43" s="4" customFormat="1" ht="22.5" x14ac:dyDescent="0.25">
      <c r="A4995" s="40" t="s">
        <v>1489</v>
      </c>
      <c r="B4995" s="41" t="s">
        <v>768</v>
      </c>
      <c r="C4995" s="374" t="s">
        <v>769</v>
      </c>
      <c r="D4995" s="374"/>
      <c r="E4995" s="374"/>
      <c r="F4995" s="42" t="s">
        <v>61</v>
      </c>
      <c r="G4995" s="43">
        <v>2</v>
      </c>
      <c r="H4995" s="44">
        <v>1</v>
      </c>
      <c r="I4995" s="44">
        <v>2</v>
      </c>
      <c r="J4995" s="67">
        <v>282.11</v>
      </c>
      <c r="K4995" s="43"/>
      <c r="L4995" s="67">
        <v>65.989999999999995</v>
      </c>
      <c r="M4995" s="68">
        <v>8.5500000000000007</v>
      </c>
      <c r="N4995" s="122">
        <v>564.22</v>
      </c>
      <c r="AF4995" s="39"/>
      <c r="AG4995" s="47"/>
      <c r="AH4995" s="47" t="s">
        <v>769</v>
      </c>
      <c r="AN4995" s="47"/>
      <c r="AO4995" s="47"/>
      <c r="AQ4995" s="47"/>
    </row>
    <row r="4996" spans="1:43" s="4" customFormat="1" ht="15" x14ac:dyDescent="0.25">
      <c r="A4996" s="65"/>
      <c r="B4996" s="66"/>
      <c r="C4996" s="374" t="s">
        <v>72</v>
      </c>
      <c r="D4996" s="374"/>
      <c r="E4996" s="374"/>
      <c r="F4996" s="42"/>
      <c r="G4996" s="43"/>
      <c r="H4996" s="43"/>
      <c r="I4996" s="43"/>
      <c r="J4996" s="45"/>
      <c r="K4996" s="43"/>
      <c r="L4996" s="67">
        <v>65.989999999999995</v>
      </c>
      <c r="M4996" s="60"/>
      <c r="N4996" s="122">
        <v>564.22</v>
      </c>
      <c r="AF4996" s="39"/>
      <c r="AG4996" s="47"/>
      <c r="AH4996" s="47"/>
      <c r="AN4996" s="47" t="s">
        <v>72</v>
      </c>
      <c r="AO4996" s="47"/>
      <c r="AQ4996" s="47"/>
    </row>
    <row r="4997" spans="1:43" s="4" customFormat="1" ht="15" x14ac:dyDescent="0.25">
      <c r="A4997" s="381" t="s">
        <v>2608</v>
      </c>
      <c r="B4997" s="382"/>
      <c r="C4997" s="382"/>
      <c r="D4997" s="382"/>
      <c r="E4997" s="382"/>
      <c r="F4997" s="382"/>
      <c r="G4997" s="382"/>
      <c r="H4997" s="382"/>
      <c r="I4997" s="382"/>
      <c r="J4997" s="382"/>
      <c r="K4997" s="382"/>
      <c r="L4997" s="382"/>
      <c r="M4997" s="382"/>
      <c r="N4997" s="383"/>
      <c r="AF4997" s="39"/>
      <c r="AG4997" s="47" t="s">
        <v>2608</v>
      </c>
      <c r="AH4997" s="47"/>
      <c r="AN4997" s="47"/>
      <c r="AO4997" s="47"/>
      <c r="AQ4997" s="47"/>
    </row>
    <row r="4998" spans="1:43" s="4" customFormat="1" ht="45.75" x14ac:dyDescent="0.25">
      <c r="A4998" s="40" t="s">
        <v>1490</v>
      </c>
      <c r="B4998" s="41" t="s">
        <v>2510</v>
      </c>
      <c r="C4998" s="374" t="s">
        <v>2511</v>
      </c>
      <c r="D4998" s="374"/>
      <c r="E4998" s="374"/>
      <c r="F4998" s="42" t="s">
        <v>215</v>
      </c>
      <c r="G4998" s="43">
        <v>0.47</v>
      </c>
      <c r="H4998" s="44">
        <v>1</v>
      </c>
      <c r="I4998" s="68">
        <v>0.47</v>
      </c>
      <c r="J4998" s="45"/>
      <c r="K4998" s="43"/>
      <c r="L4998" s="45"/>
      <c r="M4998" s="43"/>
      <c r="N4998" s="46"/>
      <c r="AF4998" s="39"/>
      <c r="AG4998" s="47"/>
      <c r="AH4998" s="47" t="s">
        <v>2511</v>
      </c>
      <c r="AN4998" s="47"/>
      <c r="AO4998" s="47"/>
      <c r="AQ4998" s="47"/>
    </row>
    <row r="4999" spans="1:43" s="4" customFormat="1" ht="15" x14ac:dyDescent="0.25">
      <c r="A4999" s="69"/>
      <c r="B4999" s="50"/>
      <c r="C4999" s="372" t="s">
        <v>2461</v>
      </c>
      <c r="D4999" s="372"/>
      <c r="E4999" s="372"/>
      <c r="F4999" s="372"/>
      <c r="G4999" s="372"/>
      <c r="H4999" s="372"/>
      <c r="I4999" s="372"/>
      <c r="J4999" s="372"/>
      <c r="K4999" s="372"/>
      <c r="L4999" s="372"/>
      <c r="M4999" s="372"/>
      <c r="N4999" s="377"/>
      <c r="AF4999" s="39"/>
      <c r="AG4999" s="47"/>
      <c r="AH4999" s="47"/>
      <c r="AI4999" s="3" t="s">
        <v>2461</v>
      </c>
      <c r="AN4999" s="47"/>
      <c r="AO4999" s="47"/>
      <c r="AQ4999" s="47"/>
    </row>
    <row r="5000" spans="1:43" s="4" customFormat="1" ht="22.5" x14ac:dyDescent="0.25">
      <c r="A5000" s="103"/>
      <c r="B5000" s="49" t="s">
        <v>217</v>
      </c>
      <c r="C5000" s="368" t="s">
        <v>218</v>
      </c>
      <c r="D5000" s="368"/>
      <c r="E5000" s="368"/>
      <c r="F5000" s="368"/>
      <c r="G5000" s="368"/>
      <c r="H5000" s="368"/>
      <c r="I5000" s="368"/>
      <c r="J5000" s="368"/>
      <c r="K5000" s="368"/>
      <c r="L5000" s="368"/>
      <c r="M5000" s="368"/>
      <c r="N5000" s="376"/>
      <c r="AF5000" s="39"/>
      <c r="AG5000" s="47"/>
      <c r="AH5000" s="47"/>
      <c r="AJ5000" s="3" t="s">
        <v>218</v>
      </c>
      <c r="AN5000" s="47"/>
      <c r="AO5000" s="47"/>
      <c r="AQ5000" s="47"/>
    </row>
    <row r="5001" spans="1:43" s="4" customFormat="1" ht="15" x14ac:dyDescent="0.25">
      <c r="A5001" s="48"/>
      <c r="B5001" s="49" t="s">
        <v>58</v>
      </c>
      <c r="C5001" s="372" t="s">
        <v>62</v>
      </c>
      <c r="D5001" s="372"/>
      <c r="E5001" s="372"/>
      <c r="F5001" s="51"/>
      <c r="G5001" s="52"/>
      <c r="H5001" s="52"/>
      <c r="I5001" s="52"/>
      <c r="J5001" s="53">
        <v>59.13</v>
      </c>
      <c r="K5001" s="54">
        <v>1.1499999999999999</v>
      </c>
      <c r="L5001" s="53">
        <v>31.96</v>
      </c>
      <c r="M5001" s="54">
        <v>34.96</v>
      </c>
      <c r="N5001" s="55">
        <v>1117.32</v>
      </c>
      <c r="AF5001" s="39"/>
      <c r="AG5001" s="47"/>
      <c r="AH5001" s="47"/>
      <c r="AK5001" s="3" t="s">
        <v>62</v>
      </c>
      <c r="AN5001" s="47"/>
      <c r="AO5001" s="47"/>
      <c r="AQ5001" s="47"/>
    </row>
    <row r="5002" spans="1:43" s="4" customFormat="1" ht="15" x14ac:dyDescent="0.25">
      <c r="A5002" s="48"/>
      <c r="B5002" s="49" t="s">
        <v>73</v>
      </c>
      <c r="C5002" s="372" t="s">
        <v>175</v>
      </c>
      <c r="D5002" s="372"/>
      <c r="E5002" s="372"/>
      <c r="F5002" s="51"/>
      <c r="G5002" s="52"/>
      <c r="H5002" s="52"/>
      <c r="I5002" s="52"/>
      <c r="J5002" s="53">
        <v>5.43</v>
      </c>
      <c r="K5002" s="54">
        <v>1.1499999999999999</v>
      </c>
      <c r="L5002" s="53">
        <v>2.93</v>
      </c>
      <c r="M5002" s="52"/>
      <c r="N5002" s="58"/>
      <c r="AF5002" s="39"/>
      <c r="AG5002" s="47"/>
      <c r="AH5002" s="47"/>
      <c r="AK5002" s="3" t="s">
        <v>175</v>
      </c>
      <c r="AN5002" s="47"/>
      <c r="AO5002" s="47"/>
      <c r="AQ5002" s="47"/>
    </row>
    <row r="5003" spans="1:43" s="4" customFormat="1" ht="15" x14ac:dyDescent="0.25">
      <c r="A5003" s="48"/>
      <c r="B5003" s="49" t="s">
        <v>78</v>
      </c>
      <c r="C5003" s="372" t="s">
        <v>176</v>
      </c>
      <c r="D5003" s="372"/>
      <c r="E5003" s="372"/>
      <c r="F5003" s="51"/>
      <c r="G5003" s="52"/>
      <c r="H5003" s="52"/>
      <c r="I5003" s="52"/>
      <c r="J5003" s="53">
        <v>0.76</v>
      </c>
      <c r="K5003" s="54">
        <v>1.1499999999999999</v>
      </c>
      <c r="L5003" s="53">
        <v>0.41</v>
      </c>
      <c r="M5003" s="54">
        <v>34.96</v>
      </c>
      <c r="N5003" s="64">
        <v>14.33</v>
      </c>
      <c r="AF5003" s="39"/>
      <c r="AG5003" s="47"/>
      <c r="AH5003" s="47"/>
      <c r="AK5003" s="3" t="s">
        <v>176</v>
      </c>
      <c r="AN5003" s="47"/>
      <c r="AO5003" s="47"/>
      <c r="AQ5003" s="47"/>
    </row>
    <row r="5004" spans="1:43" s="4" customFormat="1" ht="15" x14ac:dyDescent="0.25">
      <c r="A5004" s="48"/>
      <c r="B5004" s="49" t="s">
        <v>122</v>
      </c>
      <c r="C5004" s="372" t="s">
        <v>177</v>
      </c>
      <c r="D5004" s="372"/>
      <c r="E5004" s="372"/>
      <c r="F5004" s="51"/>
      <c r="G5004" s="52"/>
      <c r="H5004" s="52"/>
      <c r="I5004" s="52"/>
      <c r="J5004" s="53">
        <v>22.69</v>
      </c>
      <c r="K5004" s="52"/>
      <c r="L5004" s="53">
        <v>10.66</v>
      </c>
      <c r="M5004" s="52"/>
      <c r="N5004" s="58"/>
      <c r="AF5004" s="39"/>
      <c r="AG5004" s="47"/>
      <c r="AH5004" s="47"/>
      <c r="AK5004" s="3" t="s">
        <v>177</v>
      </c>
      <c r="AN5004" s="47"/>
      <c r="AO5004" s="47"/>
      <c r="AQ5004" s="47"/>
    </row>
    <row r="5005" spans="1:43" s="4" customFormat="1" ht="15" x14ac:dyDescent="0.25">
      <c r="A5005" s="56"/>
      <c r="B5005" s="49"/>
      <c r="C5005" s="372" t="s">
        <v>63</v>
      </c>
      <c r="D5005" s="372"/>
      <c r="E5005" s="372"/>
      <c r="F5005" s="51" t="s">
        <v>64</v>
      </c>
      <c r="G5005" s="54">
        <v>6.29</v>
      </c>
      <c r="H5005" s="54">
        <v>1.1499999999999999</v>
      </c>
      <c r="I5005" s="117">
        <v>3.3997449999999998</v>
      </c>
      <c r="J5005" s="57"/>
      <c r="K5005" s="52"/>
      <c r="L5005" s="57"/>
      <c r="M5005" s="52"/>
      <c r="N5005" s="58"/>
      <c r="AF5005" s="39"/>
      <c r="AG5005" s="47"/>
      <c r="AH5005" s="47"/>
      <c r="AL5005" s="3" t="s">
        <v>63</v>
      </c>
      <c r="AN5005" s="47"/>
      <c r="AO5005" s="47"/>
      <c r="AQ5005" s="47"/>
    </row>
    <row r="5006" spans="1:43" s="4" customFormat="1" ht="15" x14ac:dyDescent="0.25">
      <c r="A5006" s="56"/>
      <c r="B5006" s="49"/>
      <c r="C5006" s="372" t="s">
        <v>178</v>
      </c>
      <c r="D5006" s="372"/>
      <c r="E5006" s="372"/>
      <c r="F5006" s="51" t="s">
        <v>64</v>
      </c>
      <c r="G5006" s="54">
        <v>0.06</v>
      </c>
      <c r="H5006" s="54">
        <v>1.1499999999999999</v>
      </c>
      <c r="I5006" s="114">
        <v>3.243E-2</v>
      </c>
      <c r="J5006" s="57"/>
      <c r="K5006" s="52"/>
      <c r="L5006" s="57"/>
      <c r="M5006" s="52"/>
      <c r="N5006" s="58"/>
      <c r="AF5006" s="39"/>
      <c r="AG5006" s="47"/>
      <c r="AH5006" s="47"/>
      <c r="AL5006" s="3" t="s">
        <v>178</v>
      </c>
      <c r="AN5006" s="47"/>
      <c r="AO5006" s="47"/>
      <c r="AQ5006" s="47"/>
    </row>
    <row r="5007" spans="1:43" s="4" customFormat="1" ht="15" x14ac:dyDescent="0.25">
      <c r="A5007" s="48"/>
      <c r="B5007" s="49"/>
      <c r="C5007" s="375" t="s">
        <v>65</v>
      </c>
      <c r="D5007" s="375"/>
      <c r="E5007" s="375"/>
      <c r="F5007" s="59"/>
      <c r="G5007" s="60"/>
      <c r="H5007" s="60"/>
      <c r="I5007" s="60"/>
      <c r="J5007" s="61">
        <v>87.25</v>
      </c>
      <c r="K5007" s="60"/>
      <c r="L5007" s="61">
        <v>45.55</v>
      </c>
      <c r="M5007" s="60"/>
      <c r="N5007" s="62"/>
      <c r="AF5007" s="39"/>
      <c r="AG5007" s="47"/>
      <c r="AH5007" s="47"/>
      <c r="AM5007" s="3" t="s">
        <v>65</v>
      </c>
      <c r="AN5007" s="47"/>
      <c r="AO5007" s="47"/>
      <c r="AQ5007" s="47"/>
    </row>
    <row r="5008" spans="1:43" s="4" customFormat="1" ht="15" x14ac:dyDescent="0.25">
      <c r="A5008" s="56"/>
      <c r="B5008" s="49"/>
      <c r="C5008" s="372" t="s">
        <v>66</v>
      </c>
      <c r="D5008" s="372"/>
      <c r="E5008" s="372"/>
      <c r="F5008" s="51"/>
      <c r="G5008" s="52"/>
      <c r="H5008" s="52"/>
      <c r="I5008" s="52"/>
      <c r="J5008" s="57"/>
      <c r="K5008" s="52"/>
      <c r="L5008" s="53">
        <v>32.369999999999997</v>
      </c>
      <c r="M5008" s="52"/>
      <c r="N5008" s="55">
        <v>1131.6500000000001</v>
      </c>
      <c r="AF5008" s="39"/>
      <c r="AG5008" s="47"/>
      <c r="AH5008" s="47"/>
      <c r="AL5008" s="3" t="s">
        <v>66</v>
      </c>
      <c r="AN5008" s="47"/>
      <c r="AO5008" s="47"/>
      <c r="AQ5008" s="47"/>
    </row>
    <row r="5009" spans="1:43" s="4" customFormat="1" ht="23.25" x14ac:dyDescent="0.25">
      <c r="A5009" s="56"/>
      <c r="B5009" s="49" t="s">
        <v>681</v>
      </c>
      <c r="C5009" s="372" t="s">
        <v>682</v>
      </c>
      <c r="D5009" s="372"/>
      <c r="E5009" s="372"/>
      <c r="F5009" s="51" t="s">
        <v>69</v>
      </c>
      <c r="G5009" s="63">
        <v>97</v>
      </c>
      <c r="H5009" s="52"/>
      <c r="I5009" s="63">
        <v>97</v>
      </c>
      <c r="J5009" s="57"/>
      <c r="K5009" s="52"/>
      <c r="L5009" s="53">
        <v>31.4</v>
      </c>
      <c r="M5009" s="52"/>
      <c r="N5009" s="55">
        <v>1097.7</v>
      </c>
      <c r="AF5009" s="39"/>
      <c r="AG5009" s="47"/>
      <c r="AH5009" s="47"/>
      <c r="AL5009" s="3" t="s">
        <v>682</v>
      </c>
      <c r="AN5009" s="47"/>
      <c r="AO5009" s="47"/>
      <c r="AQ5009" s="47"/>
    </row>
    <row r="5010" spans="1:43" s="4" customFormat="1" ht="23.25" x14ac:dyDescent="0.25">
      <c r="A5010" s="56"/>
      <c r="B5010" s="49" t="s">
        <v>683</v>
      </c>
      <c r="C5010" s="372" t="s">
        <v>684</v>
      </c>
      <c r="D5010" s="372"/>
      <c r="E5010" s="372"/>
      <c r="F5010" s="51" t="s">
        <v>69</v>
      </c>
      <c r="G5010" s="63">
        <v>51</v>
      </c>
      <c r="H5010" s="52"/>
      <c r="I5010" s="63">
        <v>51</v>
      </c>
      <c r="J5010" s="57"/>
      <c r="K5010" s="52"/>
      <c r="L5010" s="53">
        <v>16.510000000000002</v>
      </c>
      <c r="M5010" s="52"/>
      <c r="N5010" s="64">
        <v>577.14</v>
      </c>
      <c r="AF5010" s="39"/>
      <c r="AG5010" s="47"/>
      <c r="AH5010" s="47"/>
      <c r="AL5010" s="3" t="s">
        <v>684</v>
      </c>
      <c r="AN5010" s="47"/>
      <c r="AO5010" s="47"/>
      <c r="AQ5010" s="47"/>
    </row>
    <row r="5011" spans="1:43" s="4" customFormat="1" ht="15" x14ac:dyDescent="0.25">
      <c r="A5011" s="65"/>
      <c r="B5011" s="66"/>
      <c r="C5011" s="374" t="s">
        <v>72</v>
      </c>
      <c r="D5011" s="374"/>
      <c r="E5011" s="374"/>
      <c r="F5011" s="42"/>
      <c r="G5011" s="43"/>
      <c r="H5011" s="43"/>
      <c r="I5011" s="43"/>
      <c r="J5011" s="45"/>
      <c r="K5011" s="43"/>
      <c r="L5011" s="67">
        <v>93.46</v>
      </c>
      <c r="M5011" s="60"/>
      <c r="N5011" s="46"/>
      <c r="AF5011" s="39"/>
      <c r="AG5011" s="47"/>
      <c r="AH5011" s="47"/>
      <c r="AN5011" s="47" t="s">
        <v>72</v>
      </c>
      <c r="AO5011" s="47"/>
      <c r="AQ5011" s="47"/>
    </row>
    <row r="5012" spans="1:43" s="4" customFormat="1" ht="34.5" x14ac:dyDescent="0.25">
      <c r="A5012" s="40" t="s">
        <v>1491</v>
      </c>
      <c r="B5012" s="41" t="s">
        <v>2513</v>
      </c>
      <c r="C5012" s="374" t="s">
        <v>2514</v>
      </c>
      <c r="D5012" s="374"/>
      <c r="E5012" s="374"/>
      <c r="F5012" s="42" t="s">
        <v>231</v>
      </c>
      <c r="G5012" s="43">
        <v>47.94</v>
      </c>
      <c r="H5012" s="44">
        <v>1</v>
      </c>
      <c r="I5012" s="68">
        <v>47.94</v>
      </c>
      <c r="J5012" s="67">
        <v>343.19</v>
      </c>
      <c r="K5012" s="43"/>
      <c r="L5012" s="105">
        <v>1924.27</v>
      </c>
      <c r="M5012" s="68">
        <v>8.5500000000000007</v>
      </c>
      <c r="N5012" s="115">
        <v>16452.53</v>
      </c>
      <c r="AF5012" s="39"/>
      <c r="AG5012" s="47"/>
      <c r="AH5012" s="47" t="s">
        <v>2514</v>
      </c>
      <c r="AN5012" s="47"/>
      <c r="AO5012" s="47"/>
      <c r="AQ5012" s="47"/>
    </row>
    <row r="5013" spans="1:43" s="4" customFormat="1" ht="15" x14ac:dyDescent="0.25">
      <c r="A5013" s="69"/>
      <c r="B5013" s="50"/>
      <c r="C5013" s="372" t="s">
        <v>2462</v>
      </c>
      <c r="D5013" s="372"/>
      <c r="E5013" s="372"/>
      <c r="F5013" s="372"/>
      <c r="G5013" s="372"/>
      <c r="H5013" s="372"/>
      <c r="I5013" s="372"/>
      <c r="J5013" s="372"/>
      <c r="K5013" s="372"/>
      <c r="L5013" s="372"/>
      <c r="M5013" s="372"/>
      <c r="N5013" s="377"/>
      <c r="AF5013" s="39"/>
      <c r="AG5013" s="47"/>
      <c r="AH5013" s="47"/>
      <c r="AI5013" s="3" t="s">
        <v>2462</v>
      </c>
      <c r="AN5013" s="47"/>
      <c r="AO5013" s="47"/>
      <c r="AQ5013" s="47"/>
    </row>
    <row r="5014" spans="1:43" s="4" customFormat="1" ht="15" x14ac:dyDescent="0.25">
      <c r="A5014" s="65"/>
      <c r="B5014" s="66"/>
      <c r="C5014" s="374" t="s">
        <v>72</v>
      </c>
      <c r="D5014" s="374"/>
      <c r="E5014" s="374"/>
      <c r="F5014" s="42"/>
      <c r="G5014" s="43"/>
      <c r="H5014" s="43"/>
      <c r="I5014" s="43"/>
      <c r="J5014" s="45"/>
      <c r="K5014" s="43"/>
      <c r="L5014" s="105">
        <v>1924.27</v>
      </c>
      <c r="M5014" s="60"/>
      <c r="N5014" s="115">
        <v>16452.53</v>
      </c>
      <c r="AF5014" s="39"/>
      <c r="AG5014" s="47"/>
      <c r="AH5014" s="47"/>
      <c r="AN5014" s="47" t="s">
        <v>72</v>
      </c>
      <c r="AO5014" s="47"/>
      <c r="AQ5014" s="47"/>
    </row>
    <row r="5015" spans="1:43" s="4" customFormat="1" ht="23.25" x14ac:dyDescent="0.25">
      <c r="A5015" s="40" t="s">
        <v>1492</v>
      </c>
      <c r="B5015" s="41" t="s">
        <v>702</v>
      </c>
      <c r="C5015" s="374" t="s">
        <v>703</v>
      </c>
      <c r="D5015" s="374"/>
      <c r="E5015" s="374"/>
      <c r="F5015" s="42" t="s">
        <v>215</v>
      </c>
      <c r="G5015" s="43">
        <v>0.43</v>
      </c>
      <c r="H5015" s="44">
        <v>1</v>
      </c>
      <c r="I5015" s="68">
        <v>0.43</v>
      </c>
      <c r="J5015" s="45"/>
      <c r="K5015" s="43"/>
      <c r="L5015" s="45"/>
      <c r="M5015" s="43"/>
      <c r="N5015" s="46"/>
      <c r="AF5015" s="39"/>
      <c r="AG5015" s="47"/>
      <c r="AH5015" s="47" t="s">
        <v>703</v>
      </c>
      <c r="AN5015" s="47"/>
      <c r="AO5015" s="47"/>
      <c r="AQ5015" s="47"/>
    </row>
    <row r="5016" spans="1:43" s="4" customFormat="1" ht="15" x14ac:dyDescent="0.25">
      <c r="A5016" s="69"/>
      <c r="B5016" s="50"/>
      <c r="C5016" s="372" t="s">
        <v>1409</v>
      </c>
      <c r="D5016" s="372"/>
      <c r="E5016" s="372"/>
      <c r="F5016" s="372"/>
      <c r="G5016" s="372"/>
      <c r="H5016" s="372"/>
      <c r="I5016" s="372"/>
      <c r="J5016" s="372"/>
      <c r="K5016" s="372"/>
      <c r="L5016" s="372"/>
      <c r="M5016" s="372"/>
      <c r="N5016" s="377"/>
      <c r="AF5016" s="39"/>
      <c r="AG5016" s="47"/>
      <c r="AH5016" s="47"/>
      <c r="AI5016" s="3" t="s">
        <v>1409</v>
      </c>
      <c r="AN5016" s="47"/>
      <c r="AO5016" s="47"/>
      <c r="AQ5016" s="47"/>
    </row>
    <row r="5017" spans="1:43" s="4" customFormat="1" ht="22.5" x14ac:dyDescent="0.25">
      <c r="A5017" s="103"/>
      <c r="B5017" s="49" t="s">
        <v>217</v>
      </c>
      <c r="C5017" s="368" t="s">
        <v>218</v>
      </c>
      <c r="D5017" s="368"/>
      <c r="E5017" s="368"/>
      <c r="F5017" s="368"/>
      <c r="G5017" s="368"/>
      <c r="H5017" s="368"/>
      <c r="I5017" s="368"/>
      <c r="J5017" s="368"/>
      <c r="K5017" s="368"/>
      <c r="L5017" s="368"/>
      <c r="M5017" s="368"/>
      <c r="N5017" s="376"/>
      <c r="AF5017" s="39"/>
      <c r="AG5017" s="47"/>
      <c r="AH5017" s="47"/>
      <c r="AJ5017" s="3" t="s">
        <v>218</v>
      </c>
      <c r="AN5017" s="47"/>
      <c r="AO5017" s="47"/>
      <c r="AQ5017" s="47"/>
    </row>
    <row r="5018" spans="1:43" s="4" customFormat="1" ht="15" x14ac:dyDescent="0.25">
      <c r="A5018" s="48"/>
      <c r="B5018" s="49" t="s">
        <v>58</v>
      </c>
      <c r="C5018" s="372" t="s">
        <v>62</v>
      </c>
      <c r="D5018" s="372"/>
      <c r="E5018" s="372"/>
      <c r="F5018" s="51"/>
      <c r="G5018" s="52"/>
      <c r="H5018" s="52"/>
      <c r="I5018" s="52"/>
      <c r="J5018" s="53">
        <v>37.17</v>
      </c>
      <c r="K5018" s="54">
        <v>1.1499999999999999</v>
      </c>
      <c r="L5018" s="53">
        <v>18.38</v>
      </c>
      <c r="M5018" s="54">
        <v>34.96</v>
      </c>
      <c r="N5018" s="64">
        <v>642.55999999999995</v>
      </c>
      <c r="AF5018" s="39"/>
      <c r="AG5018" s="47"/>
      <c r="AH5018" s="47"/>
      <c r="AK5018" s="3" t="s">
        <v>62</v>
      </c>
      <c r="AN5018" s="47"/>
      <c r="AO5018" s="47"/>
      <c r="AQ5018" s="47"/>
    </row>
    <row r="5019" spans="1:43" s="4" customFormat="1" ht="15" x14ac:dyDescent="0.25">
      <c r="A5019" s="48"/>
      <c r="B5019" s="49" t="s">
        <v>73</v>
      </c>
      <c r="C5019" s="372" t="s">
        <v>175</v>
      </c>
      <c r="D5019" s="372"/>
      <c r="E5019" s="372"/>
      <c r="F5019" s="51"/>
      <c r="G5019" s="52"/>
      <c r="H5019" s="52"/>
      <c r="I5019" s="52"/>
      <c r="J5019" s="53">
        <v>1.97</v>
      </c>
      <c r="K5019" s="54">
        <v>1.1499999999999999</v>
      </c>
      <c r="L5019" s="53">
        <v>0.97</v>
      </c>
      <c r="M5019" s="52"/>
      <c r="N5019" s="58"/>
      <c r="AF5019" s="39"/>
      <c r="AG5019" s="47"/>
      <c r="AH5019" s="47"/>
      <c r="AK5019" s="3" t="s">
        <v>175</v>
      </c>
      <c r="AN5019" s="47"/>
      <c r="AO5019" s="47"/>
      <c r="AQ5019" s="47"/>
    </row>
    <row r="5020" spans="1:43" s="4" customFormat="1" ht="15" x14ac:dyDescent="0.25">
      <c r="A5020" s="48"/>
      <c r="B5020" s="49" t="s">
        <v>78</v>
      </c>
      <c r="C5020" s="372" t="s">
        <v>176</v>
      </c>
      <c r="D5020" s="372"/>
      <c r="E5020" s="372"/>
      <c r="F5020" s="51"/>
      <c r="G5020" s="52"/>
      <c r="H5020" s="52"/>
      <c r="I5020" s="52"/>
      <c r="J5020" s="53">
        <v>0.35</v>
      </c>
      <c r="K5020" s="54">
        <v>1.1499999999999999</v>
      </c>
      <c r="L5020" s="53">
        <v>0.17</v>
      </c>
      <c r="M5020" s="54">
        <v>34.96</v>
      </c>
      <c r="N5020" s="64">
        <v>5.94</v>
      </c>
      <c r="AF5020" s="39"/>
      <c r="AG5020" s="47"/>
      <c r="AH5020" s="47"/>
      <c r="AK5020" s="3" t="s">
        <v>176</v>
      </c>
      <c r="AN5020" s="47"/>
      <c r="AO5020" s="47"/>
      <c r="AQ5020" s="47"/>
    </row>
    <row r="5021" spans="1:43" s="4" customFormat="1" ht="15" x14ac:dyDescent="0.25">
      <c r="A5021" s="48"/>
      <c r="B5021" s="49" t="s">
        <v>122</v>
      </c>
      <c r="C5021" s="372" t="s">
        <v>177</v>
      </c>
      <c r="D5021" s="372"/>
      <c r="E5021" s="372"/>
      <c r="F5021" s="51"/>
      <c r="G5021" s="52"/>
      <c r="H5021" s="52"/>
      <c r="I5021" s="52"/>
      <c r="J5021" s="53">
        <v>0.74</v>
      </c>
      <c r="K5021" s="52"/>
      <c r="L5021" s="53">
        <v>0.32</v>
      </c>
      <c r="M5021" s="52"/>
      <c r="N5021" s="58"/>
      <c r="AF5021" s="39"/>
      <c r="AG5021" s="47"/>
      <c r="AH5021" s="47"/>
      <c r="AK5021" s="3" t="s">
        <v>177</v>
      </c>
      <c r="AN5021" s="47"/>
      <c r="AO5021" s="47"/>
      <c r="AQ5021" s="47"/>
    </row>
    <row r="5022" spans="1:43" s="4" customFormat="1" ht="15" x14ac:dyDescent="0.25">
      <c r="A5022" s="56"/>
      <c r="B5022" s="49"/>
      <c r="C5022" s="372" t="s">
        <v>63</v>
      </c>
      <c r="D5022" s="372"/>
      <c r="E5022" s="372"/>
      <c r="F5022" s="51" t="s">
        <v>64</v>
      </c>
      <c r="G5022" s="54">
        <v>4.84</v>
      </c>
      <c r="H5022" s="54">
        <v>1.1499999999999999</v>
      </c>
      <c r="I5022" s="114">
        <v>2.3933800000000001</v>
      </c>
      <c r="J5022" s="57"/>
      <c r="K5022" s="52"/>
      <c r="L5022" s="57"/>
      <c r="M5022" s="52"/>
      <c r="N5022" s="58"/>
      <c r="AF5022" s="39"/>
      <c r="AG5022" s="47"/>
      <c r="AH5022" s="47"/>
      <c r="AL5022" s="3" t="s">
        <v>63</v>
      </c>
      <c r="AN5022" s="47"/>
      <c r="AO5022" s="47"/>
      <c r="AQ5022" s="47"/>
    </row>
    <row r="5023" spans="1:43" s="4" customFormat="1" ht="15" x14ac:dyDescent="0.25">
      <c r="A5023" s="56"/>
      <c r="B5023" s="49"/>
      <c r="C5023" s="372" t="s">
        <v>178</v>
      </c>
      <c r="D5023" s="372"/>
      <c r="E5023" s="372"/>
      <c r="F5023" s="51" t="s">
        <v>64</v>
      </c>
      <c r="G5023" s="54">
        <v>0.03</v>
      </c>
      <c r="H5023" s="54">
        <v>1.1499999999999999</v>
      </c>
      <c r="I5023" s="117">
        <v>1.4834999999999999E-2</v>
      </c>
      <c r="J5023" s="57"/>
      <c r="K5023" s="52"/>
      <c r="L5023" s="57"/>
      <c r="M5023" s="52"/>
      <c r="N5023" s="58"/>
      <c r="AF5023" s="39"/>
      <c r="AG5023" s="47"/>
      <c r="AH5023" s="47"/>
      <c r="AL5023" s="3" t="s">
        <v>178</v>
      </c>
      <c r="AN5023" s="47"/>
      <c r="AO5023" s="47"/>
      <c r="AQ5023" s="47"/>
    </row>
    <row r="5024" spans="1:43" s="4" customFormat="1" ht="15" x14ac:dyDescent="0.25">
      <c r="A5024" s="48"/>
      <c r="B5024" s="49"/>
      <c r="C5024" s="375" t="s">
        <v>65</v>
      </c>
      <c r="D5024" s="375"/>
      <c r="E5024" s="375"/>
      <c r="F5024" s="59"/>
      <c r="G5024" s="60"/>
      <c r="H5024" s="60"/>
      <c r="I5024" s="60"/>
      <c r="J5024" s="61">
        <v>39.880000000000003</v>
      </c>
      <c r="K5024" s="60"/>
      <c r="L5024" s="61">
        <v>19.670000000000002</v>
      </c>
      <c r="M5024" s="60"/>
      <c r="N5024" s="62"/>
      <c r="AF5024" s="39"/>
      <c r="AG5024" s="47"/>
      <c r="AH5024" s="47"/>
      <c r="AM5024" s="3" t="s">
        <v>65</v>
      </c>
      <c r="AN5024" s="47"/>
      <c r="AO5024" s="47"/>
      <c r="AQ5024" s="47"/>
    </row>
    <row r="5025" spans="1:43" s="4" customFormat="1" ht="15" x14ac:dyDescent="0.25">
      <c r="A5025" s="56"/>
      <c r="B5025" s="49"/>
      <c r="C5025" s="372" t="s">
        <v>66</v>
      </c>
      <c r="D5025" s="372"/>
      <c r="E5025" s="372"/>
      <c r="F5025" s="51"/>
      <c r="G5025" s="52"/>
      <c r="H5025" s="52"/>
      <c r="I5025" s="52"/>
      <c r="J5025" s="57"/>
      <c r="K5025" s="52"/>
      <c r="L5025" s="53">
        <v>18.55</v>
      </c>
      <c r="M5025" s="52"/>
      <c r="N5025" s="64">
        <v>648.5</v>
      </c>
      <c r="AF5025" s="39"/>
      <c r="AG5025" s="47"/>
      <c r="AH5025" s="47"/>
      <c r="AL5025" s="3" t="s">
        <v>66</v>
      </c>
      <c r="AN5025" s="47"/>
      <c r="AO5025" s="47"/>
      <c r="AQ5025" s="47"/>
    </row>
    <row r="5026" spans="1:43" s="4" customFormat="1" ht="23.25" x14ac:dyDescent="0.25">
      <c r="A5026" s="56"/>
      <c r="B5026" s="49" t="s">
        <v>681</v>
      </c>
      <c r="C5026" s="372" t="s">
        <v>682</v>
      </c>
      <c r="D5026" s="372"/>
      <c r="E5026" s="372"/>
      <c r="F5026" s="51" t="s">
        <v>69</v>
      </c>
      <c r="G5026" s="63">
        <v>97</v>
      </c>
      <c r="H5026" s="52"/>
      <c r="I5026" s="63">
        <v>97</v>
      </c>
      <c r="J5026" s="57"/>
      <c r="K5026" s="52"/>
      <c r="L5026" s="53">
        <v>17.989999999999998</v>
      </c>
      <c r="M5026" s="52"/>
      <c r="N5026" s="64">
        <v>629.04999999999995</v>
      </c>
      <c r="AF5026" s="39"/>
      <c r="AG5026" s="47"/>
      <c r="AH5026" s="47"/>
      <c r="AL5026" s="3" t="s">
        <v>682</v>
      </c>
      <c r="AN5026" s="47"/>
      <c r="AO5026" s="47"/>
      <c r="AQ5026" s="47"/>
    </row>
    <row r="5027" spans="1:43" s="4" customFormat="1" ht="23.25" x14ac:dyDescent="0.25">
      <c r="A5027" s="56"/>
      <c r="B5027" s="49" t="s">
        <v>683</v>
      </c>
      <c r="C5027" s="372" t="s">
        <v>684</v>
      </c>
      <c r="D5027" s="372"/>
      <c r="E5027" s="372"/>
      <c r="F5027" s="51" t="s">
        <v>69</v>
      </c>
      <c r="G5027" s="63">
        <v>51</v>
      </c>
      <c r="H5027" s="52"/>
      <c r="I5027" s="63">
        <v>51</v>
      </c>
      <c r="J5027" s="57"/>
      <c r="K5027" s="52"/>
      <c r="L5027" s="53">
        <v>9.4600000000000009</v>
      </c>
      <c r="M5027" s="52"/>
      <c r="N5027" s="64">
        <v>330.74</v>
      </c>
      <c r="AF5027" s="39"/>
      <c r="AG5027" s="47"/>
      <c r="AH5027" s="47"/>
      <c r="AL5027" s="3" t="s">
        <v>684</v>
      </c>
      <c r="AN5027" s="47"/>
      <c r="AO5027" s="47"/>
      <c r="AQ5027" s="47"/>
    </row>
    <row r="5028" spans="1:43" s="4" customFormat="1" ht="15" x14ac:dyDescent="0.25">
      <c r="A5028" s="65"/>
      <c r="B5028" s="66"/>
      <c r="C5028" s="374" t="s">
        <v>72</v>
      </c>
      <c r="D5028" s="374"/>
      <c r="E5028" s="374"/>
      <c r="F5028" s="42"/>
      <c r="G5028" s="43"/>
      <c r="H5028" s="43"/>
      <c r="I5028" s="43"/>
      <c r="J5028" s="45"/>
      <c r="K5028" s="43"/>
      <c r="L5028" s="67">
        <v>47.12</v>
      </c>
      <c r="M5028" s="60"/>
      <c r="N5028" s="46"/>
      <c r="AF5028" s="39"/>
      <c r="AG5028" s="47"/>
      <c r="AH5028" s="47"/>
      <c r="AN5028" s="47" t="s">
        <v>72</v>
      </c>
      <c r="AO5028" s="47"/>
      <c r="AQ5028" s="47"/>
    </row>
    <row r="5029" spans="1:43" s="4" customFormat="1" ht="45.75" x14ac:dyDescent="0.25">
      <c r="A5029" s="40" t="s">
        <v>1494</v>
      </c>
      <c r="B5029" s="41" t="s">
        <v>706</v>
      </c>
      <c r="C5029" s="374" t="s">
        <v>998</v>
      </c>
      <c r="D5029" s="374"/>
      <c r="E5029" s="374"/>
      <c r="F5029" s="42" t="s">
        <v>215</v>
      </c>
      <c r="G5029" s="43">
        <v>0.04</v>
      </c>
      <c r="H5029" s="44">
        <v>1</v>
      </c>
      <c r="I5029" s="68">
        <v>0.04</v>
      </c>
      <c r="J5029" s="45"/>
      <c r="K5029" s="43"/>
      <c r="L5029" s="45"/>
      <c r="M5029" s="43"/>
      <c r="N5029" s="46"/>
      <c r="AF5029" s="39"/>
      <c r="AG5029" s="47"/>
      <c r="AH5029" s="47" t="s">
        <v>998</v>
      </c>
      <c r="AN5029" s="47"/>
      <c r="AO5029" s="47"/>
      <c r="AQ5029" s="47"/>
    </row>
    <row r="5030" spans="1:43" s="4" customFormat="1" ht="15" x14ac:dyDescent="0.25">
      <c r="A5030" s="69"/>
      <c r="B5030" s="50"/>
      <c r="C5030" s="372" t="s">
        <v>675</v>
      </c>
      <c r="D5030" s="372"/>
      <c r="E5030" s="372"/>
      <c r="F5030" s="372"/>
      <c r="G5030" s="372"/>
      <c r="H5030" s="372"/>
      <c r="I5030" s="372"/>
      <c r="J5030" s="372"/>
      <c r="K5030" s="372"/>
      <c r="L5030" s="372"/>
      <c r="M5030" s="372"/>
      <c r="N5030" s="377"/>
      <c r="AF5030" s="39"/>
      <c r="AG5030" s="47"/>
      <c r="AH5030" s="47"/>
      <c r="AI5030" s="3" t="s">
        <v>675</v>
      </c>
      <c r="AN5030" s="47"/>
      <c r="AO5030" s="47"/>
      <c r="AQ5030" s="47"/>
    </row>
    <row r="5031" spans="1:43" s="4" customFormat="1" ht="22.5" x14ac:dyDescent="0.25">
      <c r="A5031" s="103"/>
      <c r="B5031" s="49" t="s">
        <v>217</v>
      </c>
      <c r="C5031" s="368" t="s">
        <v>218</v>
      </c>
      <c r="D5031" s="368"/>
      <c r="E5031" s="368"/>
      <c r="F5031" s="368"/>
      <c r="G5031" s="368"/>
      <c r="H5031" s="368"/>
      <c r="I5031" s="368"/>
      <c r="J5031" s="368"/>
      <c r="K5031" s="368"/>
      <c r="L5031" s="368"/>
      <c r="M5031" s="368"/>
      <c r="N5031" s="376"/>
      <c r="AF5031" s="39"/>
      <c r="AG5031" s="47"/>
      <c r="AH5031" s="47"/>
      <c r="AJ5031" s="3" t="s">
        <v>218</v>
      </c>
      <c r="AN5031" s="47"/>
      <c r="AO5031" s="47"/>
      <c r="AQ5031" s="47"/>
    </row>
    <row r="5032" spans="1:43" s="4" customFormat="1" ht="15" x14ac:dyDescent="0.25">
      <c r="A5032" s="48"/>
      <c r="B5032" s="49" t="s">
        <v>58</v>
      </c>
      <c r="C5032" s="372" t="s">
        <v>62</v>
      </c>
      <c r="D5032" s="372"/>
      <c r="E5032" s="372"/>
      <c r="F5032" s="51"/>
      <c r="G5032" s="52"/>
      <c r="H5032" s="52"/>
      <c r="I5032" s="52"/>
      <c r="J5032" s="53">
        <v>139.54</v>
      </c>
      <c r="K5032" s="54">
        <v>1.1499999999999999</v>
      </c>
      <c r="L5032" s="53">
        <v>6.42</v>
      </c>
      <c r="M5032" s="54">
        <v>34.96</v>
      </c>
      <c r="N5032" s="64">
        <v>224.44</v>
      </c>
      <c r="AF5032" s="39"/>
      <c r="AG5032" s="47"/>
      <c r="AH5032" s="47"/>
      <c r="AK5032" s="3" t="s">
        <v>62</v>
      </c>
      <c r="AN5032" s="47"/>
      <c r="AO5032" s="47"/>
      <c r="AQ5032" s="47"/>
    </row>
    <row r="5033" spans="1:43" s="4" customFormat="1" ht="15" x14ac:dyDescent="0.25">
      <c r="A5033" s="48"/>
      <c r="B5033" s="49" t="s">
        <v>122</v>
      </c>
      <c r="C5033" s="372" t="s">
        <v>177</v>
      </c>
      <c r="D5033" s="372"/>
      <c r="E5033" s="372"/>
      <c r="F5033" s="51"/>
      <c r="G5033" s="52"/>
      <c r="H5033" s="52"/>
      <c r="I5033" s="52"/>
      <c r="J5033" s="53">
        <v>16.79</v>
      </c>
      <c r="K5033" s="52"/>
      <c r="L5033" s="53">
        <v>0.67</v>
      </c>
      <c r="M5033" s="52"/>
      <c r="N5033" s="58"/>
      <c r="AF5033" s="39"/>
      <c r="AG5033" s="47"/>
      <c r="AH5033" s="47"/>
      <c r="AK5033" s="3" t="s">
        <v>177</v>
      </c>
      <c r="AN5033" s="47"/>
      <c r="AO5033" s="47"/>
      <c r="AQ5033" s="47"/>
    </row>
    <row r="5034" spans="1:43" s="4" customFormat="1" ht="15" x14ac:dyDescent="0.25">
      <c r="A5034" s="56"/>
      <c r="B5034" s="49"/>
      <c r="C5034" s="372" t="s">
        <v>63</v>
      </c>
      <c r="D5034" s="372"/>
      <c r="E5034" s="372"/>
      <c r="F5034" s="51" t="s">
        <v>64</v>
      </c>
      <c r="G5034" s="104">
        <v>15.2</v>
      </c>
      <c r="H5034" s="54">
        <v>1.1499999999999999</v>
      </c>
      <c r="I5034" s="70">
        <v>0.69920000000000004</v>
      </c>
      <c r="J5034" s="57"/>
      <c r="K5034" s="52"/>
      <c r="L5034" s="57"/>
      <c r="M5034" s="52"/>
      <c r="N5034" s="58"/>
      <c r="AF5034" s="39"/>
      <c r="AG5034" s="47"/>
      <c r="AH5034" s="47"/>
      <c r="AL5034" s="3" t="s">
        <v>63</v>
      </c>
      <c r="AN5034" s="47"/>
      <c r="AO5034" s="47"/>
      <c r="AQ5034" s="47"/>
    </row>
    <row r="5035" spans="1:43" s="4" customFormat="1" ht="15" x14ac:dyDescent="0.25">
      <c r="A5035" s="48"/>
      <c r="B5035" s="49"/>
      <c r="C5035" s="375" t="s">
        <v>65</v>
      </c>
      <c r="D5035" s="375"/>
      <c r="E5035" s="375"/>
      <c r="F5035" s="59"/>
      <c r="G5035" s="60"/>
      <c r="H5035" s="60"/>
      <c r="I5035" s="60"/>
      <c r="J5035" s="61">
        <v>156.33000000000001</v>
      </c>
      <c r="K5035" s="60"/>
      <c r="L5035" s="61">
        <v>7.09</v>
      </c>
      <c r="M5035" s="60"/>
      <c r="N5035" s="62"/>
      <c r="AF5035" s="39"/>
      <c r="AG5035" s="47"/>
      <c r="AH5035" s="47"/>
      <c r="AM5035" s="3" t="s">
        <v>65</v>
      </c>
      <c r="AN5035" s="47"/>
      <c r="AO5035" s="47"/>
      <c r="AQ5035" s="47"/>
    </row>
    <row r="5036" spans="1:43" s="4" customFormat="1" ht="15" x14ac:dyDescent="0.25">
      <c r="A5036" s="56"/>
      <c r="B5036" s="49"/>
      <c r="C5036" s="372" t="s">
        <v>66</v>
      </c>
      <c r="D5036" s="372"/>
      <c r="E5036" s="372"/>
      <c r="F5036" s="51"/>
      <c r="G5036" s="52"/>
      <c r="H5036" s="52"/>
      <c r="I5036" s="52"/>
      <c r="J5036" s="57"/>
      <c r="K5036" s="52"/>
      <c r="L5036" s="53">
        <v>6.42</v>
      </c>
      <c r="M5036" s="52"/>
      <c r="N5036" s="64">
        <v>224.44</v>
      </c>
      <c r="AF5036" s="39"/>
      <c r="AG5036" s="47"/>
      <c r="AH5036" s="47"/>
      <c r="AL5036" s="3" t="s">
        <v>66</v>
      </c>
      <c r="AN5036" s="47"/>
      <c r="AO5036" s="47"/>
      <c r="AQ5036" s="47"/>
    </row>
    <row r="5037" spans="1:43" s="4" customFormat="1" ht="23.25" x14ac:dyDescent="0.25">
      <c r="A5037" s="56"/>
      <c r="B5037" s="49" t="s">
        <v>681</v>
      </c>
      <c r="C5037" s="372" t="s">
        <v>682</v>
      </c>
      <c r="D5037" s="372"/>
      <c r="E5037" s="372"/>
      <c r="F5037" s="51" t="s">
        <v>69</v>
      </c>
      <c r="G5037" s="63">
        <v>97</v>
      </c>
      <c r="H5037" s="52"/>
      <c r="I5037" s="63">
        <v>97</v>
      </c>
      <c r="J5037" s="57"/>
      <c r="K5037" s="52"/>
      <c r="L5037" s="53">
        <v>6.23</v>
      </c>
      <c r="M5037" s="52"/>
      <c r="N5037" s="64">
        <v>217.71</v>
      </c>
      <c r="AF5037" s="39"/>
      <c r="AG5037" s="47"/>
      <c r="AH5037" s="47"/>
      <c r="AL5037" s="3" t="s">
        <v>682</v>
      </c>
      <c r="AN5037" s="47"/>
      <c r="AO5037" s="47"/>
      <c r="AQ5037" s="47"/>
    </row>
    <row r="5038" spans="1:43" s="4" customFormat="1" ht="23.25" x14ac:dyDescent="0.25">
      <c r="A5038" s="56"/>
      <c r="B5038" s="49" t="s">
        <v>683</v>
      </c>
      <c r="C5038" s="372" t="s">
        <v>684</v>
      </c>
      <c r="D5038" s="372"/>
      <c r="E5038" s="372"/>
      <c r="F5038" s="51" t="s">
        <v>69</v>
      </c>
      <c r="G5038" s="63">
        <v>51</v>
      </c>
      <c r="H5038" s="52"/>
      <c r="I5038" s="63">
        <v>51</v>
      </c>
      <c r="J5038" s="57"/>
      <c r="K5038" s="52"/>
      <c r="L5038" s="53">
        <v>3.27</v>
      </c>
      <c r="M5038" s="52"/>
      <c r="N5038" s="64">
        <v>114.46</v>
      </c>
      <c r="AF5038" s="39"/>
      <c r="AG5038" s="47"/>
      <c r="AH5038" s="47"/>
      <c r="AL5038" s="3" t="s">
        <v>684</v>
      </c>
      <c r="AN5038" s="47"/>
      <c r="AO5038" s="47"/>
      <c r="AQ5038" s="47"/>
    </row>
    <row r="5039" spans="1:43" s="4" customFormat="1" ht="15" x14ac:dyDescent="0.25">
      <c r="A5039" s="65"/>
      <c r="B5039" s="66"/>
      <c r="C5039" s="374" t="s">
        <v>72</v>
      </c>
      <c r="D5039" s="374"/>
      <c r="E5039" s="374"/>
      <c r="F5039" s="42"/>
      <c r="G5039" s="43"/>
      <c r="H5039" s="43"/>
      <c r="I5039" s="43"/>
      <c r="J5039" s="45"/>
      <c r="K5039" s="43"/>
      <c r="L5039" s="67">
        <v>16.59</v>
      </c>
      <c r="M5039" s="60"/>
      <c r="N5039" s="46"/>
      <c r="AF5039" s="39"/>
      <c r="AG5039" s="47"/>
      <c r="AH5039" s="47"/>
      <c r="AN5039" s="47" t="s">
        <v>72</v>
      </c>
      <c r="AO5039" s="47"/>
      <c r="AQ5039" s="47"/>
    </row>
    <row r="5040" spans="1:43" s="4" customFormat="1" ht="34.5" x14ac:dyDescent="0.25">
      <c r="A5040" s="40" t="s">
        <v>1495</v>
      </c>
      <c r="B5040" s="41" t="s">
        <v>1941</v>
      </c>
      <c r="C5040" s="374" t="s">
        <v>1942</v>
      </c>
      <c r="D5040" s="374"/>
      <c r="E5040" s="374"/>
      <c r="F5040" s="42" t="s">
        <v>231</v>
      </c>
      <c r="G5040" s="43">
        <v>47.94</v>
      </c>
      <c r="H5040" s="44">
        <v>1</v>
      </c>
      <c r="I5040" s="68">
        <v>47.94</v>
      </c>
      <c r="J5040" s="67">
        <v>25.57</v>
      </c>
      <c r="K5040" s="43"/>
      <c r="L5040" s="105">
        <v>1225.83</v>
      </c>
      <c r="M5040" s="43"/>
      <c r="N5040" s="46"/>
      <c r="AF5040" s="39"/>
      <c r="AG5040" s="47"/>
      <c r="AH5040" s="47" t="s">
        <v>1942</v>
      </c>
      <c r="AN5040" s="47"/>
      <c r="AO5040" s="47"/>
      <c r="AQ5040" s="47"/>
    </row>
    <row r="5041" spans="1:43" s="4" customFormat="1" ht="15" x14ac:dyDescent="0.25">
      <c r="A5041" s="69"/>
      <c r="B5041" s="50"/>
      <c r="C5041" s="372" t="s">
        <v>2462</v>
      </c>
      <c r="D5041" s="372"/>
      <c r="E5041" s="372"/>
      <c r="F5041" s="372"/>
      <c r="G5041" s="372"/>
      <c r="H5041" s="372"/>
      <c r="I5041" s="372"/>
      <c r="J5041" s="372"/>
      <c r="K5041" s="372"/>
      <c r="L5041" s="372"/>
      <c r="M5041" s="372"/>
      <c r="N5041" s="377"/>
      <c r="AF5041" s="39"/>
      <c r="AG5041" s="47"/>
      <c r="AH5041" s="47"/>
      <c r="AI5041" s="3" t="s">
        <v>2462</v>
      </c>
      <c r="AN5041" s="47"/>
      <c r="AO5041" s="47"/>
      <c r="AQ5041" s="47"/>
    </row>
    <row r="5042" spans="1:43" s="4" customFormat="1" ht="15" x14ac:dyDescent="0.25">
      <c r="A5042" s="65"/>
      <c r="B5042" s="66"/>
      <c r="C5042" s="374" t="s">
        <v>72</v>
      </c>
      <c r="D5042" s="374"/>
      <c r="E5042" s="374"/>
      <c r="F5042" s="42"/>
      <c r="G5042" s="43"/>
      <c r="H5042" s="43"/>
      <c r="I5042" s="43"/>
      <c r="J5042" s="45"/>
      <c r="K5042" s="43"/>
      <c r="L5042" s="105">
        <v>1225.83</v>
      </c>
      <c r="M5042" s="60"/>
      <c r="N5042" s="46"/>
      <c r="AF5042" s="39"/>
      <c r="AG5042" s="47"/>
      <c r="AH5042" s="47"/>
      <c r="AN5042" s="47" t="s">
        <v>72</v>
      </c>
      <c r="AO5042" s="47"/>
      <c r="AQ5042" s="47"/>
    </row>
    <row r="5043" spans="1:43" s="4" customFormat="1" ht="23.25" x14ac:dyDescent="0.25">
      <c r="A5043" s="40" t="s">
        <v>1496</v>
      </c>
      <c r="B5043" s="41" t="s">
        <v>690</v>
      </c>
      <c r="C5043" s="374" t="s">
        <v>691</v>
      </c>
      <c r="D5043" s="374"/>
      <c r="E5043" s="374"/>
      <c r="F5043" s="42" t="s">
        <v>215</v>
      </c>
      <c r="G5043" s="43">
        <v>0.41</v>
      </c>
      <c r="H5043" s="44">
        <v>1</v>
      </c>
      <c r="I5043" s="68">
        <v>0.41</v>
      </c>
      <c r="J5043" s="45"/>
      <c r="K5043" s="43"/>
      <c r="L5043" s="45"/>
      <c r="M5043" s="43"/>
      <c r="N5043" s="46"/>
      <c r="AF5043" s="39"/>
      <c r="AG5043" s="47"/>
      <c r="AH5043" s="47" t="s">
        <v>691</v>
      </c>
      <c r="AN5043" s="47"/>
      <c r="AO5043" s="47"/>
      <c r="AQ5043" s="47"/>
    </row>
    <row r="5044" spans="1:43" s="4" customFormat="1" ht="15" x14ac:dyDescent="0.25">
      <c r="A5044" s="69"/>
      <c r="B5044" s="50"/>
      <c r="C5044" s="372" t="s">
        <v>2609</v>
      </c>
      <c r="D5044" s="372"/>
      <c r="E5044" s="372"/>
      <c r="F5044" s="372"/>
      <c r="G5044" s="372"/>
      <c r="H5044" s="372"/>
      <c r="I5044" s="372"/>
      <c r="J5044" s="372"/>
      <c r="K5044" s="372"/>
      <c r="L5044" s="372"/>
      <c r="M5044" s="372"/>
      <c r="N5044" s="377"/>
      <c r="AF5044" s="39"/>
      <c r="AG5044" s="47"/>
      <c r="AH5044" s="47"/>
      <c r="AI5044" s="3" t="s">
        <v>2609</v>
      </c>
      <c r="AN5044" s="47"/>
      <c r="AO5044" s="47"/>
      <c r="AQ5044" s="47"/>
    </row>
    <row r="5045" spans="1:43" s="4" customFormat="1" ht="22.5" x14ac:dyDescent="0.25">
      <c r="A5045" s="103"/>
      <c r="B5045" s="49" t="s">
        <v>217</v>
      </c>
      <c r="C5045" s="368" t="s">
        <v>218</v>
      </c>
      <c r="D5045" s="368"/>
      <c r="E5045" s="368"/>
      <c r="F5045" s="368"/>
      <c r="G5045" s="368"/>
      <c r="H5045" s="368"/>
      <c r="I5045" s="368"/>
      <c r="J5045" s="368"/>
      <c r="K5045" s="368"/>
      <c r="L5045" s="368"/>
      <c r="M5045" s="368"/>
      <c r="N5045" s="376"/>
      <c r="AF5045" s="39"/>
      <c r="AG5045" s="47"/>
      <c r="AH5045" s="47"/>
      <c r="AJ5045" s="3" t="s">
        <v>218</v>
      </c>
      <c r="AN5045" s="47"/>
      <c r="AO5045" s="47"/>
      <c r="AQ5045" s="47"/>
    </row>
    <row r="5046" spans="1:43" s="4" customFormat="1" ht="15" x14ac:dyDescent="0.25">
      <c r="A5046" s="48"/>
      <c r="B5046" s="49" t="s">
        <v>58</v>
      </c>
      <c r="C5046" s="372" t="s">
        <v>62</v>
      </c>
      <c r="D5046" s="372"/>
      <c r="E5046" s="372"/>
      <c r="F5046" s="51"/>
      <c r="G5046" s="52"/>
      <c r="H5046" s="52"/>
      <c r="I5046" s="52"/>
      <c r="J5046" s="53">
        <v>49.82</v>
      </c>
      <c r="K5046" s="54">
        <v>1.1499999999999999</v>
      </c>
      <c r="L5046" s="53">
        <v>23.49</v>
      </c>
      <c r="M5046" s="54">
        <v>34.96</v>
      </c>
      <c r="N5046" s="64">
        <v>821.21</v>
      </c>
      <c r="AF5046" s="39"/>
      <c r="AG5046" s="47"/>
      <c r="AH5046" s="47"/>
      <c r="AK5046" s="3" t="s">
        <v>62</v>
      </c>
      <c r="AN5046" s="47"/>
      <c r="AO5046" s="47"/>
      <c r="AQ5046" s="47"/>
    </row>
    <row r="5047" spans="1:43" s="4" customFormat="1" ht="15" x14ac:dyDescent="0.25">
      <c r="A5047" s="48"/>
      <c r="B5047" s="49" t="s">
        <v>73</v>
      </c>
      <c r="C5047" s="372" t="s">
        <v>175</v>
      </c>
      <c r="D5047" s="372"/>
      <c r="E5047" s="372"/>
      <c r="F5047" s="51"/>
      <c r="G5047" s="52"/>
      <c r="H5047" s="52"/>
      <c r="I5047" s="52"/>
      <c r="J5047" s="53">
        <v>256.27</v>
      </c>
      <c r="K5047" s="54">
        <v>1.1499999999999999</v>
      </c>
      <c r="L5047" s="53">
        <v>120.83</v>
      </c>
      <c r="M5047" s="52"/>
      <c r="N5047" s="58"/>
      <c r="AF5047" s="39"/>
      <c r="AG5047" s="47"/>
      <c r="AH5047" s="47"/>
      <c r="AK5047" s="3" t="s">
        <v>175</v>
      </c>
      <c r="AN5047" s="47"/>
      <c r="AO5047" s="47"/>
      <c r="AQ5047" s="47"/>
    </row>
    <row r="5048" spans="1:43" s="4" customFormat="1" ht="15" x14ac:dyDescent="0.25">
      <c r="A5048" s="48"/>
      <c r="B5048" s="49" t="s">
        <v>78</v>
      </c>
      <c r="C5048" s="372" t="s">
        <v>176</v>
      </c>
      <c r="D5048" s="372"/>
      <c r="E5048" s="372"/>
      <c r="F5048" s="51"/>
      <c r="G5048" s="52"/>
      <c r="H5048" s="52"/>
      <c r="I5048" s="52"/>
      <c r="J5048" s="53">
        <v>45.24</v>
      </c>
      <c r="K5048" s="54">
        <v>1.1499999999999999</v>
      </c>
      <c r="L5048" s="53">
        <v>21.33</v>
      </c>
      <c r="M5048" s="54">
        <v>34.96</v>
      </c>
      <c r="N5048" s="64">
        <v>745.7</v>
      </c>
      <c r="AF5048" s="39"/>
      <c r="AG5048" s="47"/>
      <c r="AH5048" s="47"/>
      <c r="AK5048" s="3" t="s">
        <v>176</v>
      </c>
      <c r="AN5048" s="47"/>
      <c r="AO5048" s="47"/>
      <c r="AQ5048" s="47"/>
    </row>
    <row r="5049" spans="1:43" s="4" customFormat="1" ht="15" x14ac:dyDescent="0.25">
      <c r="A5049" s="48"/>
      <c r="B5049" s="49" t="s">
        <v>122</v>
      </c>
      <c r="C5049" s="372" t="s">
        <v>177</v>
      </c>
      <c r="D5049" s="372"/>
      <c r="E5049" s="372"/>
      <c r="F5049" s="51"/>
      <c r="G5049" s="52"/>
      <c r="H5049" s="52"/>
      <c r="I5049" s="52"/>
      <c r="J5049" s="53">
        <v>1</v>
      </c>
      <c r="K5049" s="52"/>
      <c r="L5049" s="53">
        <v>0.41</v>
      </c>
      <c r="M5049" s="52"/>
      <c r="N5049" s="58"/>
      <c r="AF5049" s="39"/>
      <c r="AG5049" s="47"/>
      <c r="AH5049" s="47"/>
      <c r="AK5049" s="3" t="s">
        <v>177</v>
      </c>
      <c r="AN5049" s="47"/>
      <c r="AO5049" s="47"/>
      <c r="AQ5049" s="47"/>
    </row>
    <row r="5050" spans="1:43" s="4" customFormat="1" ht="15" x14ac:dyDescent="0.25">
      <c r="A5050" s="56"/>
      <c r="B5050" s="49"/>
      <c r="C5050" s="372" t="s">
        <v>63</v>
      </c>
      <c r="D5050" s="372"/>
      <c r="E5050" s="372"/>
      <c r="F5050" s="51" t="s">
        <v>64</v>
      </c>
      <c r="G5050" s="104">
        <v>5.3</v>
      </c>
      <c r="H5050" s="54">
        <v>1.1499999999999999</v>
      </c>
      <c r="I5050" s="114">
        <v>2.4989499999999998</v>
      </c>
      <c r="J5050" s="57"/>
      <c r="K5050" s="52"/>
      <c r="L5050" s="57"/>
      <c r="M5050" s="52"/>
      <c r="N5050" s="58"/>
      <c r="AF5050" s="39"/>
      <c r="AG5050" s="47"/>
      <c r="AH5050" s="47"/>
      <c r="AL5050" s="3" t="s">
        <v>63</v>
      </c>
      <c r="AN5050" s="47"/>
      <c r="AO5050" s="47"/>
      <c r="AQ5050" s="47"/>
    </row>
    <row r="5051" spans="1:43" s="4" customFormat="1" ht="15" x14ac:dyDescent="0.25">
      <c r="A5051" s="56"/>
      <c r="B5051" s="49"/>
      <c r="C5051" s="372" t="s">
        <v>178</v>
      </c>
      <c r="D5051" s="372"/>
      <c r="E5051" s="372"/>
      <c r="F5051" s="51" t="s">
        <v>64</v>
      </c>
      <c r="G5051" s="104">
        <v>3.9</v>
      </c>
      <c r="H5051" s="54">
        <v>1.1499999999999999</v>
      </c>
      <c r="I5051" s="114">
        <v>1.8388500000000001</v>
      </c>
      <c r="J5051" s="57"/>
      <c r="K5051" s="52"/>
      <c r="L5051" s="57"/>
      <c r="M5051" s="52"/>
      <c r="N5051" s="58"/>
      <c r="AF5051" s="39"/>
      <c r="AG5051" s="47"/>
      <c r="AH5051" s="47"/>
      <c r="AL5051" s="3" t="s">
        <v>178</v>
      </c>
      <c r="AN5051" s="47"/>
      <c r="AO5051" s="47"/>
      <c r="AQ5051" s="47"/>
    </row>
    <row r="5052" spans="1:43" s="4" customFormat="1" ht="15" x14ac:dyDescent="0.25">
      <c r="A5052" s="48"/>
      <c r="B5052" s="49"/>
      <c r="C5052" s="375" t="s">
        <v>65</v>
      </c>
      <c r="D5052" s="375"/>
      <c r="E5052" s="375"/>
      <c r="F5052" s="59"/>
      <c r="G5052" s="60"/>
      <c r="H5052" s="60"/>
      <c r="I5052" s="60"/>
      <c r="J5052" s="61">
        <v>307.08999999999997</v>
      </c>
      <c r="K5052" s="60"/>
      <c r="L5052" s="61">
        <v>144.72999999999999</v>
      </c>
      <c r="M5052" s="60"/>
      <c r="N5052" s="62"/>
      <c r="AF5052" s="39"/>
      <c r="AG5052" s="47"/>
      <c r="AH5052" s="47"/>
      <c r="AM5052" s="3" t="s">
        <v>65</v>
      </c>
      <c r="AN5052" s="47"/>
      <c r="AO5052" s="47"/>
      <c r="AQ5052" s="47"/>
    </row>
    <row r="5053" spans="1:43" s="4" customFormat="1" ht="15" x14ac:dyDescent="0.25">
      <c r="A5053" s="56"/>
      <c r="B5053" s="49"/>
      <c r="C5053" s="372" t="s">
        <v>66</v>
      </c>
      <c r="D5053" s="372"/>
      <c r="E5053" s="372"/>
      <c r="F5053" s="51"/>
      <c r="G5053" s="52"/>
      <c r="H5053" s="52"/>
      <c r="I5053" s="52"/>
      <c r="J5053" s="57"/>
      <c r="K5053" s="52"/>
      <c r="L5053" s="53">
        <v>44.82</v>
      </c>
      <c r="M5053" s="52"/>
      <c r="N5053" s="55">
        <v>1566.91</v>
      </c>
      <c r="AF5053" s="39"/>
      <c r="AG5053" s="47"/>
      <c r="AH5053" s="47"/>
      <c r="AL5053" s="3" t="s">
        <v>66</v>
      </c>
      <c r="AN5053" s="47"/>
      <c r="AO5053" s="47"/>
      <c r="AQ5053" s="47"/>
    </row>
    <row r="5054" spans="1:43" s="4" customFormat="1" ht="23.25" x14ac:dyDescent="0.25">
      <c r="A5054" s="56"/>
      <c r="B5054" s="49" t="s">
        <v>681</v>
      </c>
      <c r="C5054" s="372" t="s">
        <v>682</v>
      </c>
      <c r="D5054" s="372"/>
      <c r="E5054" s="372"/>
      <c r="F5054" s="51" t="s">
        <v>69</v>
      </c>
      <c r="G5054" s="63">
        <v>97</v>
      </c>
      <c r="H5054" s="52"/>
      <c r="I5054" s="63">
        <v>97</v>
      </c>
      <c r="J5054" s="57"/>
      <c r="K5054" s="52"/>
      <c r="L5054" s="53">
        <v>43.48</v>
      </c>
      <c r="M5054" s="52"/>
      <c r="N5054" s="55">
        <v>1519.9</v>
      </c>
      <c r="AF5054" s="39"/>
      <c r="AG5054" s="47"/>
      <c r="AH5054" s="47"/>
      <c r="AL5054" s="3" t="s">
        <v>682</v>
      </c>
      <c r="AN5054" s="47"/>
      <c r="AO5054" s="47"/>
      <c r="AQ5054" s="47"/>
    </row>
    <row r="5055" spans="1:43" s="4" customFormat="1" ht="23.25" x14ac:dyDescent="0.25">
      <c r="A5055" s="56"/>
      <c r="B5055" s="49" t="s">
        <v>683</v>
      </c>
      <c r="C5055" s="372" t="s">
        <v>684</v>
      </c>
      <c r="D5055" s="372"/>
      <c r="E5055" s="372"/>
      <c r="F5055" s="51" t="s">
        <v>69</v>
      </c>
      <c r="G5055" s="63">
        <v>51</v>
      </c>
      <c r="H5055" s="52"/>
      <c r="I5055" s="63">
        <v>51</v>
      </c>
      <c r="J5055" s="57"/>
      <c r="K5055" s="52"/>
      <c r="L5055" s="53">
        <v>22.86</v>
      </c>
      <c r="M5055" s="52"/>
      <c r="N5055" s="64">
        <v>799.12</v>
      </c>
      <c r="AF5055" s="39"/>
      <c r="AG5055" s="47"/>
      <c r="AH5055" s="47"/>
      <c r="AL5055" s="3" t="s">
        <v>684</v>
      </c>
      <c r="AN5055" s="47"/>
      <c r="AO5055" s="47"/>
      <c r="AQ5055" s="47"/>
    </row>
    <row r="5056" spans="1:43" s="4" customFormat="1" ht="15" x14ac:dyDescent="0.25">
      <c r="A5056" s="65"/>
      <c r="B5056" s="66"/>
      <c r="C5056" s="374" t="s">
        <v>72</v>
      </c>
      <c r="D5056" s="374"/>
      <c r="E5056" s="374"/>
      <c r="F5056" s="42"/>
      <c r="G5056" s="43"/>
      <c r="H5056" s="43"/>
      <c r="I5056" s="43"/>
      <c r="J5056" s="45"/>
      <c r="K5056" s="43"/>
      <c r="L5056" s="67">
        <v>211.07</v>
      </c>
      <c r="M5056" s="60"/>
      <c r="N5056" s="46"/>
      <c r="AF5056" s="39"/>
      <c r="AG5056" s="47"/>
      <c r="AH5056" s="47"/>
      <c r="AN5056" s="47" t="s">
        <v>72</v>
      </c>
      <c r="AO5056" s="47"/>
      <c r="AQ5056" s="47"/>
    </row>
    <row r="5057" spans="1:43" s="4" customFormat="1" ht="45.75" x14ac:dyDescent="0.25">
      <c r="A5057" s="40" t="s">
        <v>1497</v>
      </c>
      <c r="B5057" s="41" t="s">
        <v>706</v>
      </c>
      <c r="C5057" s="374" t="s">
        <v>998</v>
      </c>
      <c r="D5057" s="374"/>
      <c r="E5057" s="374"/>
      <c r="F5057" s="42" t="s">
        <v>215</v>
      </c>
      <c r="G5057" s="43">
        <v>0.11</v>
      </c>
      <c r="H5057" s="44">
        <v>1</v>
      </c>
      <c r="I5057" s="68">
        <v>0.11</v>
      </c>
      <c r="J5057" s="45"/>
      <c r="K5057" s="43"/>
      <c r="L5057" s="45"/>
      <c r="M5057" s="43"/>
      <c r="N5057" s="46"/>
      <c r="AF5057" s="39"/>
      <c r="AG5057" s="47"/>
      <c r="AH5057" s="47" t="s">
        <v>998</v>
      </c>
      <c r="AN5057" s="47"/>
      <c r="AO5057" s="47"/>
      <c r="AQ5057" s="47"/>
    </row>
    <row r="5058" spans="1:43" s="4" customFormat="1" ht="15" x14ac:dyDescent="0.25">
      <c r="A5058" s="69"/>
      <c r="B5058" s="50"/>
      <c r="C5058" s="372" t="s">
        <v>2371</v>
      </c>
      <c r="D5058" s="372"/>
      <c r="E5058" s="372"/>
      <c r="F5058" s="372"/>
      <c r="G5058" s="372"/>
      <c r="H5058" s="372"/>
      <c r="I5058" s="372"/>
      <c r="J5058" s="372"/>
      <c r="K5058" s="372"/>
      <c r="L5058" s="372"/>
      <c r="M5058" s="372"/>
      <c r="N5058" s="377"/>
      <c r="AF5058" s="39"/>
      <c r="AG5058" s="47"/>
      <c r="AH5058" s="47"/>
      <c r="AI5058" s="3" t="s">
        <v>2371</v>
      </c>
      <c r="AN5058" s="47"/>
      <c r="AO5058" s="47"/>
      <c r="AQ5058" s="47"/>
    </row>
    <row r="5059" spans="1:43" s="4" customFormat="1" ht="22.5" x14ac:dyDescent="0.25">
      <c r="A5059" s="103"/>
      <c r="B5059" s="49" t="s">
        <v>217</v>
      </c>
      <c r="C5059" s="368" t="s">
        <v>218</v>
      </c>
      <c r="D5059" s="368"/>
      <c r="E5059" s="368"/>
      <c r="F5059" s="368"/>
      <c r="G5059" s="368"/>
      <c r="H5059" s="368"/>
      <c r="I5059" s="368"/>
      <c r="J5059" s="368"/>
      <c r="K5059" s="368"/>
      <c r="L5059" s="368"/>
      <c r="M5059" s="368"/>
      <c r="N5059" s="376"/>
      <c r="AF5059" s="39"/>
      <c r="AG5059" s="47"/>
      <c r="AH5059" s="47"/>
      <c r="AJ5059" s="3" t="s">
        <v>218</v>
      </c>
      <c r="AN5059" s="47"/>
      <c r="AO5059" s="47"/>
      <c r="AQ5059" s="47"/>
    </row>
    <row r="5060" spans="1:43" s="4" customFormat="1" ht="15" x14ac:dyDescent="0.25">
      <c r="A5060" s="48"/>
      <c r="B5060" s="49" t="s">
        <v>58</v>
      </c>
      <c r="C5060" s="372" t="s">
        <v>62</v>
      </c>
      <c r="D5060" s="372"/>
      <c r="E5060" s="372"/>
      <c r="F5060" s="51"/>
      <c r="G5060" s="52"/>
      <c r="H5060" s="52"/>
      <c r="I5060" s="52"/>
      <c r="J5060" s="53">
        <v>139.54</v>
      </c>
      <c r="K5060" s="54">
        <v>1.1499999999999999</v>
      </c>
      <c r="L5060" s="53">
        <v>17.649999999999999</v>
      </c>
      <c r="M5060" s="54">
        <v>34.96</v>
      </c>
      <c r="N5060" s="64">
        <v>617.04</v>
      </c>
      <c r="AF5060" s="39"/>
      <c r="AG5060" s="47"/>
      <c r="AH5060" s="47"/>
      <c r="AK5060" s="3" t="s">
        <v>62</v>
      </c>
      <c r="AN5060" s="47"/>
      <c r="AO5060" s="47"/>
      <c r="AQ5060" s="47"/>
    </row>
    <row r="5061" spans="1:43" s="4" customFormat="1" ht="15" x14ac:dyDescent="0.25">
      <c r="A5061" s="48"/>
      <c r="B5061" s="49" t="s">
        <v>122</v>
      </c>
      <c r="C5061" s="372" t="s">
        <v>177</v>
      </c>
      <c r="D5061" s="372"/>
      <c r="E5061" s="372"/>
      <c r="F5061" s="51"/>
      <c r="G5061" s="52"/>
      <c r="H5061" s="52"/>
      <c r="I5061" s="52"/>
      <c r="J5061" s="53">
        <v>16.79</v>
      </c>
      <c r="K5061" s="52"/>
      <c r="L5061" s="53">
        <v>1.85</v>
      </c>
      <c r="M5061" s="52"/>
      <c r="N5061" s="58"/>
      <c r="AF5061" s="39"/>
      <c r="AG5061" s="47"/>
      <c r="AH5061" s="47"/>
      <c r="AK5061" s="3" t="s">
        <v>177</v>
      </c>
      <c r="AN5061" s="47"/>
      <c r="AO5061" s="47"/>
      <c r="AQ5061" s="47"/>
    </row>
    <row r="5062" spans="1:43" s="4" customFormat="1" ht="15" x14ac:dyDescent="0.25">
      <c r="A5062" s="56"/>
      <c r="B5062" s="49"/>
      <c r="C5062" s="372" t="s">
        <v>63</v>
      </c>
      <c r="D5062" s="372"/>
      <c r="E5062" s="372"/>
      <c r="F5062" s="51" t="s">
        <v>64</v>
      </c>
      <c r="G5062" s="104">
        <v>15.2</v>
      </c>
      <c r="H5062" s="54">
        <v>1.1499999999999999</v>
      </c>
      <c r="I5062" s="70">
        <v>1.9228000000000001</v>
      </c>
      <c r="J5062" s="57"/>
      <c r="K5062" s="52"/>
      <c r="L5062" s="57"/>
      <c r="M5062" s="52"/>
      <c r="N5062" s="58"/>
      <c r="AF5062" s="39"/>
      <c r="AG5062" s="47"/>
      <c r="AH5062" s="47"/>
      <c r="AL5062" s="3" t="s">
        <v>63</v>
      </c>
      <c r="AN5062" s="47"/>
      <c r="AO5062" s="47"/>
      <c r="AQ5062" s="47"/>
    </row>
    <row r="5063" spans="1:43" s="4" customFormat="1" ht="15" x14ac:dyDescent="0.25">
      <c r="A5063" s="48"/>
      <c r="B5063" s="49"/>
      <c r="C5063" s="375" t="s">
        <v>65</v>
      </c>
      <c r="D5063" s="375"/>
      <c r="E5063" s="375"/>
      <c r="F5063" s="59"/>
      <c r="G5063" s="60"/>
      <c r="H5063" s="60"/>
      <c r="I5063" s="60"/>
      <c r="J5063" s="61">
        <v>156.33000000000001</v>
      </c>
      <c r="K5063" s="60"/>
      <c r="L5063" s="61">
        <v>19.5</v>
      </c>
      <c r="M5063" s="60"/>
      <c r="N5063" s="62"/>
      <c r="AF5063" s="39"/>
      <c r="AG5063" s="47"/>
      <c r="AH5063" s="47"/>
      <c r="AM5063" s="3" t="s">
        <v>65</v>
      </c>
      <c r="AN5063" s="47"/>
      <c r="AO5063" s="47"/>
      <c r="AQ5063" s="47"/>
    </row>
    <row r="5064" spans="1:43" s="4" customFormat="1" ht="15" x14ac:dyDescent="0.25">
      <c r="A5064" s="56"/>
      <c r="B5064" s="49"/>
      <c r="C5064" s="372" t="s">
        <v>66</v>
      </c>
      <c r="D5064" s="372"/>
      <c r="E5064" s="372"/>
      <c r="F5064" s="51"/>
      <c r="G5064" s="52"/>
      <c r="H5064" s="52"/>
      <c r="I5064" s="52"/>
      <c r="J5064" s="57"/>
      <c r="K5064" s="52"/>
      <c r="L5064" s="53">
        <v>17.649999999999999</v>
      </c>
      <c r="M5064" s="52"/>
      <c r="N5064" s="64">
        <v>617.04</v>
      </c>
      <c r="AF5064" s="39"/>
      <c r="AG5064" s="47"/>
      <c r="AH5064" s="47"/>
      <c r="AL5064" s="3" t="s">
        <v>66</v>
      </c>
      <c r="AN5064" s="47"/>
      <c r="AO5064" s="47"/>
      <c r="AQ5064" s="47"/>
    </row>
    <row r="5065" spans="1:43" s="4" customFormat="1" ht="23.25" x14ac:dyDescent="0.25">
      <c r="A5065" s="56"/>
      <c r="B5065" s="49" t="s">
        <v>681</v>
      </c>
      <c r="C5065" s="372" t="s">
        <v>682</v>
      </c>
      <c r="D5065" s="372"/>
      <c r="E5065" s="372"/>
      <c r="F5065" s="51" t="s">
        <v>69</v>
      </c>
      <c r="G5065" s="63">
        <v>97</v>
      </c>
      <c r="H5065" s="52"/>
      <c r="I5065" s="63">
        <v>97</v>
      </c>
      <c r="J5065" s="57"/>
      <c r="K5065" s="52"/>
      <c r="L5065" s="53">
        <v>17.12</v>
      </c>
      <c r="M5065" s="52"/>
      <c r="N5065" s="64">
        <v>598.53</v>
      </c>
      <c r="AF5065" s="39"/>
      <c r="AG5065" s="47"/>
      <c r="AH5065" s="47"/>
      <c r="AL5065" s="3" t="s">
        <v>682</v>
      </c>
      <c r="AN5065" s="47"/>
      <c r="AO5065" s="47"/>
      <c r="AQ5065" s="47"/>
    </row>
    <row r="5066" spans="1:43" s="4" customFormat="1" ht="23.25" x14ac:dyDescent="0.25">
      <c r="A5066" s="56"/>
      <c r="B5066" s="49" t="s">
        <v>683</v>
      </c>
      <c r="C5066" s="372" t="s">
        <v>684</v>
      </c>
      <c r="D5066" s="372"/>
      <c r="E5066" s="372"/>
      <c r="F5066" s="51" t="s">
        <v>69</v>
      </c>
      <c r="G5066" s="63">
        <v>51</v>
      </c>
      <c r="H5066" s="52"/>
      <c r="I5066" s="63">
        <v>51</v>
      </c>
      <c r="J5066" s="57"/>
      <c r="K5066" s="52"/>
      <c r="L5066" s="53">
        <v>9</v>
      </c>
      <c r="M5066" s="52"/>
      <c r="N5066" s="64">
        <v>314.69</v>
      </c>
      <c r="AF5066" s="39"/>
      <c r="AG5066" s="47"/>
      <c r="AH5066" s="47"/>
      <c r="AL5066" s="3" t="s">
        <v>684</v>
      </c>
      <c r="AN5066" s="47"/>
      <c r="AO5066" s="47"/>
      <c r="AQ5066" s="47"/>
    </row>
    <row r="5067" spans="1:43" s="4" customFormat="1" ht="15" x14ac:dyDescent="0.25">
      <c r="A5067" s="65"/>
      <c r="B5067" s="66"/>
      <c r="C5067" s="374" t="s">
        <v>72</v>
      </c>
      <c r="D5067" s="374"/>
      <c r="E5067" s="374"/>
      <c r="F5067" s="42"/>
      <c r="G5067" s="43"/>
      <c r="H5067" s="43"/>
      <c r="I5067" s="43"/>
      <c r="J5067" s="45"/>
      <c r="K5067" s="43"/>
      <c r="L5067" s="67">
        <v>45.62</v>
      </c>
      <c r="M5067" s="60"/>
      <c r="N5067" s="46"/>
      <c r="AF5067" s="39"/>
      <c r="AG5067" s="47"/>
      <c r="AH5067" s="47"/>
      <c r="AN5067" s="47" t="s">
        <v>72</v>
      </c>
      <c r="AO5067" s="47"/>
      <c r="AQ5067" s="47"/>
    </row>
    <row r="5068" spans="1:43" s="4" customFormat="1" ht="23.25" x14ac:dyDescent="0.25">
      <c r="A5068" s="40" t="s">
        <v>1501</v>
      </c>
      <c r="B5068" s="41" t="s">
        <v>698</v>
      </c>
      <c r="C5068" s="374" t="s">
        <v>699</v>
      </c>
      <c r="D5068" s="374"/>
      <c r="E5068" s="374"/>
      <c r="F5068" s="42" t="s">
        <v>185</v>
      </c>
      <c r="G5068" s="43">
        <v>4.59</v>
      </c>
      <c r="H5068" s="44">
        <v>1</v>
      </c>
      <c r="I5068" s="68">
        <v>4.59</v>
      </c>
      <c r="J5068" s="67">
        <v>54.95</v>
      </c>
      <c r="K5068" s="43"/>
      <c r="L5068" s="67">
        <v>252.22</v>
      </c>
      <c r="M5068" s="43"/>
      <c r="N5068" s="46"/>
      <c r="AF5068" s="39"/>
      <c r="AG5068" s="47"/>
      <c r="AH5068" s="47" t="s">
        <v>699</v>
      </c>
      <c r="AN5068" s="47"/>
      <c r="AO5068" s="47"/>
      <c r="AQ5068" s="47"/>
    </row>
    <row r="5069" spans="1:43" s="4" customFormat="1" ht="15" x14ac:dyDescent="0.25">
      <c r="A5069" s="69"/>
      <c r="B5069" s="50"/>
      <c r="C5069" s="372" t="s">
        <v>2610</v>
      </c>
      <c r="D5069" s="372"/>
      <c r="E5069" s="372"/>
      <c r="F5069" s="372"/>
      <c r="G5069" s="372"/>
      <c r="H5069" s="372"/>
      <c r="I5069" s="372"/>
      <c r="J5069" s="372"/>
      <c r="K5069" s="372"/>
      <c r="L5069" s="372"/>
      <c r="M5069" s="372"/>
      <c r="N5069" s="377"/>
      <c r="AF5069" s="39"/>
      <c r="AG5069" s="47"/>
      <c r="AH5069" s="47"/>
      <c r="AI5069" s="3" t="s">
        <v>2610</v>
      </c>
      <c r="AN5069" s="47"/>
      <c r="AO5069" s="47"/>
      <c r="AQ5069" s="47"/>
    </row>
    <row r="5070" spans="1:43" s="4" customFormat="1" ht="15" x14ac:dyDescent="0.25">
      <c r="A5070" s="65"/>
      <c r="B5070" s="66"/>
      <c r="C5070" s="374" t="s">
        <v>72</v>
      </c>
      <c r="D5070" s="374"/>
      <c r="E5070" s="374"/>
      <c r="F5070" s="42"/>
      <c r="G5070" s="43"/>
      <c r="H5070" s="43"/>
      <c r="I5070" s="43"/>
      <c r="J5070" s="45"/>
      <c r="K5070" s="43"/>
      <c r="L5070" s="67">
        <v>252.22</v>
      </c>
      <c r="M5070" s="60"/>
      <c r="N5070" s="46"/>
      <c r="AF5070" s="39"/>
      <c r="AG5070" s="47"/>
      <c r="AH5070" s="47"/>
      <c r="AN5070" s="47" t="s">
        <v>72</v>
      </c>
      <c r="AO5070" s="47"/>
      <c r="AQ5070" s="47"/>
    </row>
    <row r="5071" spans="1:43" s="4" customFormat="1" ht="45.75" x14ac:dyDescent="0.25">
      <c r="A5071" s="40" t="s">
        <v>1506</v>
      </c>
      <c r="B5071" s="41" t="s">
        <v>714</v>
      </c>
      <c r="C5071" s="374" t="s">
        <v>2368</v>
      </c>
      <c r="D5071" s="374"/>
      <c r="E5071" s="374"/>
      <c r="F5071" s="42" t="s">
        <v>716</v>
      </c>
      <c r="G5071" s="43">
        <v>1.0999999999999999E-2</v>
      </c>
      <c r="H5071" s="44">
        <v>1</v>
      </c>
      <c r="I5071" s="116">
        <v>1.0999999999999999E-2</v>
      </c>
      <c r="J5071" s="45"/>
      <c r="K5071" s="43"/>
      <c r="L5071" s="45"/>
      <c r="M5071" s="43"/>
      <c r="N5071" s="46"/>
      <c r="AF5071" s="39"/>
      <c r="AG5071" s="47"/>
      <c r="AH5071" s="47" t="s">
        <v>2368</v>
      </c>
      <c r="AN5071" s="47"/>
      <c r="AO5071" s="47"/>
      <c r="AQ5071" s="47"/>
    </row>
    <row r="5072" spans="1:43" s="4" customFormat="1" ht="15" x14ac:dyDescent="0.25">
      <c r="A5072" s="69"/>
      <c r="B5072" s="50"/>
      <c r="C5072" s="372" t="s">
        <v>2369</v>
      </c>
      <c r="D5072" s="372"/>
      <c r="E5072" s="372"/>
      <c r="F5072" s="372"/>
      <c r="G5072" s="372"/>
      <c r="H5072" s="372"/>
      <c r="I5072" s="372"/>
      <c r="J5072" s="372"/>
      <c r="K5072" s="372"/>
      <c r="L5072" s="372"/>
      <c r="M5072" s="372"/>
      <c r="N5072" s="377"/>
      <c r="AF5072" s="39"/>
      <c r="AG5072" s="47"/>
      <c r="AH5072" s="47"/>
      <c r="AI5072" s="3" t="s">
        <v>2369</v>
      </c>
      <c r="AN5072" s="47"/>
      <c r="AO5072" s="47"/>
      <c r="AQ5072" s="47"/>
    </row>
    <row r="5073" spans="1:43" s="4" customFormat="1" ht="22.5" x14ac:dyDescent="0.25">
      <c r="A5073" s="103"/>
      <c r="B5073" s="49" t="s">
        <v>217</v>
      </c>
      <c r="C5073" s="368" t="s">
        <v>218</v>
      </c>
      <c r="D5073" s="368"/>
      <c r="E5073" s="368"/>
      <c r="F5073" s="368"/>
      <c r="G5073" s="368"/>
      <c r="H5073" s="368"/>
      <c r="I5073" s="368"/>
      <c r="J5073" s="368"/>
      <c r="K5073" s="368"/>
      <c r="L5073" s="368"/>
      <c r="M5073" s="368"/>
      <c r="N5073" s="376"/>
      <c r="AF5073" s="39"/>
      <c r="AG5073" s="47"/>
      <c r="AH5073" s="47"/>
      <c r="AJ5073" s="3" t="s">
        <v>218</v>
      </c>
      <c r="AN5073" s="47"/>
      <c r="AO5073" s="47"/>
      <c r="AQ5073" s="47"/>
    </row>
    <row r="5074" spans="1:43" s="4" customFormat="1" ht="15" x14ac:dyDescent="0.25">
      <c r="A5074" s="48"/>
      <c r="B5074" s="49" t="s">
        <v>58</v>
      </c>
      <c r="C5074" s="372" t="s">
        <v>62</v>
      </c>
      <c r="D5074" s="372"/>
      <c r="E5074" s="372"/>
      <c r="F5074" s="51"/>
      <c r="G5074" s="52"/>
      <c r="H5074" s="52"/>
      <c r="I5074" s="52"/>
      <c r="J5074" s="107">
        <v>2090.62</v>
      </c>
      <c r="K5074" s="54">
        <v>1.1499999999999999</v>
      </c>
      <c r="L5074" s="53">
        <v>26.45</v>
      </c>
      <c r="M5074" s="54">
        <v>34.96</v>
      </c>
      <c r="N5074" s="64">
        <v>924.69</v>
      </c>
      <c r="AF5074" s="39"/>
      <c r="AG5074" s="47"/>
      <c r="AH5074" s="47"/>
      <c r="AK5074" s="3" t="s">
        <v>62</v>
      </c>
      <c r="AN5074" s="47"/>
      <c r="AO5074" s="47"/>
      <c r="AQ5074" s="47"/>
    </row>
    <row r="5075" spans="1:43" s="4" customFormat="1" ht="15" x14ac:dyDescent="0.25">
      <c r="A5075" s="48"/>
      <c r="B5075" s="49" t="s">
        <v>73</v>
      </c>
      <c r="C5075" s="372" t="s">
        <v>175</v>
      </c>
      <c r="D5075" s="372"/>
      <c r="E5075" s="372"/>
      <c r="F5075" s="51"/>
      <c r="G5075" s="52"/>
      <c r="H5075" s="52"/>
      <c r="I5075" s="52"/>
      <c r="J5075" s="107">
        <v>3282.3</v>
      </c>
      <c r="K5075" s="54">
        <v>1.1499999999999999</v>
      </c>
      <c r="L5075" s="53">
        <v>41.52</v>
      </c>
      <c r="M5075" s="52"/>
      <c r="N5075" s="58"/>
      <c r="AF5075" s="39"/>
      <c r="AG5075" s="47"/>
      <c r="AH5075" s="47"/>
      <c r="AK5075" s="3" t="s">
        <v>175</v>
      </c>
      <c r="AN5075" s="47"/>
      <c r="AO5075" s="47"/>
      <c r="AQ5075" s="47"/>
    </row>
    <row r="5076" spans="1:43" s="4" customFormat="1" ht="15" x14ac:dyDescent="0.25">
      <c r="A5076" s="48"/>
      <c r="B5076" s="49" t="s">
        <v>78</v>
      </c>
      <c r="C5076" s="372" t="s">
        <v>176</v>
      </c>
      <c r="D5076" s="372"/>
      <c r="E5076" s="372"/>
      <c r="F5076" s="51"/>
      <c r="G5076" s="52"/>
      <c r="H5076" s="52"/>
      <c r="I5076" s="52"/>
      <c r="J5076" s="53">
        <v>411.71</v>
      </c>
      <c r="K5076" s="54">
        <v>1.1499999999999999</v>
      </c>
      <c r="L5076" s="53">
        <v>5.21</v>
      </c>
      <c r="M5076" s="54">
        <v>34.96</v>
      </c>
      <c r="N5076" s="64">
        <v>182.14</v>
      </c>
      <c r="AF5076" s="39"/>
      <c r="AG5076" s="47"/>
      <c r="AH5076" s="47"/>
      <c r="AK5076" s="3" t="s">
        <v>176</v>
      </c>
      <c r="AN5076" s="47"/>
      <c r="AO5076" s="47"/>
      <c r="AQ5076" s="47"/>
    </row>
    <row r="5077" spans="1:43" s="4" customFormat="1" ht="15" x14ac:dyDescent="0.25">
      <c r="A5077" s="48"/>
      <c r="B5077" s="49" t="s">
        <v>122</v>
      </c>
      <c r="C5077" s="372" t="s">
        <v>177</v>
      </c>
      <c r="D5077" s="372"/>
      <c r="E5077" s="372"/>
      <c r="F5077" s="51"/>
      <c r="G5077" s="52"/>
      <c r="H5077" s="52"/>
      <c r="I5077" s="52"/>
      <c r="J5077" s="53">
        <v>26.46</v>
      </c>
      <c r="K5077" s="52"/>
      <c r="L5077" s="53">
        <v>0.28999999999999998</v>
      </c>
      <c r="M5077" s="52"/>
      <c r="N5077" s="58"/>
      <c r="AF5077" s="39"/>
      <c r="AG5077" s="47"/>
      <c r="AH5077" s="47"/>
      <c r="AK5077" s="3" t="s">
        <v>177</v>
      </c>
      <c r="AN5077" s="47"/>
      <c r="AO5077" s="47"/>
      <c r="AQ5077" s="47"/>
    </row>
    <row r="5078" spans="1:43" s="4" customFormat="1" ht="15" x14ac:dyDescent="0.25">
      <c r="A5078" s="56"/>
      <c r="B5078" s="49"/>
      <c r="C5078" s="372" t="s">
        <v>63</v>
      </c>
      <c r="D5078" s="372"/>
      <c r="E5078" s="372"/>
      <c r="F5078" s="51" t="s">
        <v>64</v>
      </c>
      <c r="G5078" s="54">
        <v>225.04</v>
      </c>
      <c r="H5078" s="54">
        <v>1.1499999999999999</v>
      </c>
      <c r="I5078" s="117">
        <v>2.8467560000000001</v>
      </c>
      <c r="J5078" s="57"/>
      <c r="K5078" s="52"/>
      <c r="L5078" s="57"/>
      <c r="M5078" s="52"/>
      <c r="N5078" s="58"/>
      <c r="AF5078" s="39"/>
      <c r="AG5078" s="47"/>
      <c r="AH5078" s="47"/>
      <c r="AL5078" s="3" t="s">
        <v>63</v>
      </c>
      <c r="AN5078" s="47"/>
      <c r="AO5078" s="47"/>
      <c r="AQ5078" s="47"/>
    </row>
    <row r="5079" spans="1:43" s="4" customFormat="1" ht="15" x14ac:dyDescent="0.25">
      <c r="A5079" s="56"/>
      <c r="B5079" s="49"/>
      <c r="C5079" s="372" t="s">
        <v>178</v>
      </c>
      <c r="D5079" s="372"/>
      <c r="E5079" s="372"/>
      <c r="F5079" s="51" t="s">
        <v>64</v>
      </c>
      <c r="G5079" s="54">
        <v>30.76</v>
      </c>
      <c r="H5079" s="54">
        <v>1.1499999999999999</v>
      </c>
      <c r="I5079" s="117">
        <v>0.38911400000000002</v>
      </c>
      <c r="J5079" s="57"/>
      <c r="K5079" s="52"/>
      <c r="L5079" s="57"/>
      <c r="M5079" s="52"/>
      <c r="N5079" s="58"/>
      <c r="AF5079" s="39"/>
      <c r="AG5079" s="47"/>
      <c r="AH5079" s="47"/>
      <c r="AL5079" s="3" t="s">
        <v>178</v>
      </c>
      <c r="AN5079" s="47"/>
      <c r="AO5079" s="47"/>
      <c r="AQ5079" s="47"/>
    </row>
    <row r="5080" spans="1:43" s="4" customFormat="1" ht="15" x14ac:dyDescent="0.25">
      <c r="A5080" s="48"/>
      <c r="B5080" s="49"/>
      <c r="C5080" s="375" t="s">
        <v>65</v>
      </c>
      <c r="D5080" s="375"/>
      <c r="E5080" s="375"/>
      <c r="F5080" s="59"/>
      <c r="G5080" s="60"/>
      <c r="H5080" s="60"/>
      <c r="I5080" s="60"/>
      <c r="J5080" s="108">
        <v>5399.38</v>
      </c>
      <c r="K5080" s="60"/>
      <c r="L5080" s="61">
        <v>68.260000000000005</v>
      </c>
      <c r="M5080" s="60"/>
      <c r="N5080" s="62"/>
      <c r="AF5080" s="39"/>
      <c r="AG5080" s="47"/>
      <c r="AH5080" s="47"/>
      <c r="AM5080" s="3" t="s">
        <v>65</v>
      </c>
      <c r="AN5080" s="47"/>
      <c r="AO5080" s="47"/>
      <c r="AQ5080" s="47"/>
    </row>
    <row r="5081" spans="1:43" s="4" customFormat="1" ht="15" x14ac:dyDescent="0.25">
      <c r="A5081" s="56"/>
      <c r="B5081" s="49"/>
      <c r="C5081" s="372" t="s">
        <v>66</v>
      </c>
      <c r="D5081" s="372"/>
      <c r="E5081" s="372"/>
      <c r="F5081" s="51"/>
      <c r="G5081" s="52"/>
      <c r="H5081" s="52"/>
      <c r="I5081" s="52"/>
      <c r="J5081" s="57"/>
      <c r="K5081" s="52"/>
      <c r="L5081" s="53">
        <v>31.66</v>
      </c>
      <c r="M5081" s="52"/>
      <c r="N5081" s="55">
        <v>1106.83</v>
      </c>
      <c r="AF5081" s="39"/>
      <c r="AG5081" s="47"/>
      <c r="AH5081" s="47"/>
      <c r="AL5081" s="3" t="s">
        <v>66</v>
      </c>
      <c r="AN5081" s="47"/>
      <c r="AO5081" s="47"/>
      <c r="AQ5081" s="47"/>
    </row>
    <row r="5082" spans="1:43" s="4" customFormat="1" ht="23.25" x14ac:dyDescent="0.25">
      <c r="A5082" s="56"/>
      <c r="B5082" s="49" t="s">
        <v>718</v>
      </c>
      <c r="C5082" s="372" t="s">
        <v>719</v>
      </c>
      <c r="D5082" s="372"/>
      <c r="E5082" s="372"/>
      <c r="F5082" s="51" t="s">
        <v>69</v>
      </c>
      <c r="G5082" s="63">
        <v>117</v>
      </c>
      <c r="H5082" s="52"/>
      <c r="I5082" s="63">
        <v>117</v>
      </c>
      <c r="J5082" s="57"/>
      <c r="K5082" s="52"/>
      <c r="L5082" s="53">
        <v>37.04</v>
      </c>
      <c r="M5082" s="52"/>
      <c r="N5082" s="55">
        <v>1294.99</v>
      </c>
      <c r="AF5082" s="39"/>
      <c r="AG5082" s="47"/>
      <c r="AH5082" s="47"/>
      <c r="AL5082" s="3" t="s">
        <v>719</v>
      </c>
      <c r="AN5082" s="47"/>
      <c r="AO5082" s="47"/>
      <c r="AQ5082" s="47"/>
    </row>
    <row r="5083" spans="1:43" s="4" customFormat="1" ht="23.25" x14ac:dyDescent="0.25">
      <c r="A5083" s="56"/>
      <c r="B5083" s="49" t="s">
        <v>720</v>
      </c>
      <c r="C5083" s="372" t="s">
        <v>721</v>
      </c>
      <c r="D5083" s="372"/>
      <c r="E5083" s="372"/>
      <c r="F5083" s="51" t="s">
        <v>69</v>
      </c>
      <c r="G5083" s="63">
        <v>74</v>
      </c>
      <c r="H5083" s="52"/>
      <c r="I5083" s="63">
        <v>74</v>
      </c>
      <c r="J5083" s="57"/>
      <c r="K5083" s="52"/>
      <c r="L5083" s="53">
        <v>23.43</v>
      </c>
      <c r="M5083" s="52"/>
      <c r="N5083" s="64">
        <v>819.05</v>
      </c>
      <c r="AF5083" s="39"/>
      <c r="AG5083" s="47"/>
      <c r="AH5083" s="47"/>
      <c r="AL5083" s="3" t="s">
        <v>721</v>
      </c>
      <c r="AN5083" s="47"/>
      <c r="AO5083" s="47"/>
      <c r="AQ5083" s="47"/>
    </row>
    <row r="5084" spans="1:43" s="4" customFormat="1" ht="15" x14ac:dyDescent="0.25">
      <c r="A5084" s="65"/>
      <c r="B5084" s="66"/>
      <c r="C5084" s="374" t="s">
        <v>72</v>
      </c>
      <c r="D5084" s="374"/>
      <c r="E5084" s="374"/>
      <c r="F5084" s="42"/>
      <c r="G5084" s="43"/>
      <c r="H5084" s="43"/>
      <c r="I5084" s="43"/>
      <c r="J5084" s="45"/>
      <c r="K5084" s="43"/>
      <c r="L5084" s="67">
        <v>128.72999999999999</v>
      </c>
      <c r="M5084" s="60"/>
      <c r="N5084" s="46"/>
      <c r="AF5084" s="39"/>
      <c r="AG5084" s="47"/>
      <c r="AH5084" s="47"/>
      <c r="AN5084" s="47" t="s">
        <v>72</v>
      </c>
      <c r="AO5084" s="47"/>
      <c r="AQ5084" s="47"/>
    </row>
    <row r="5085" spans="1:43" s="4" customFormat="1" ht="45.75" x14ac:dyDescent="0.25">
      <c r="A5085" s="40" t="s">
        <v>1510</v>
      </c>
      <c r="B5085" s="41" t="s">
        <v>723</v>
      </c>
      <c r="C5085" s="374" t="s">
        <v>724</v>
      </c>
      <c r="D5085" s="374"/>
      <c r="E5085" s="374"/>
      <c r="F5085" s="42" t="s">
        <v>231</v>
      </c>
      <c r="G5085" s="43">
        <v>11.087999999999999</v>
      </c>
      <c r="H5085" s="44">
        <v>1</v>
      </c>
      <c r="I5085" s="116">
        <v>11.087999999999999</v>
      </c>
      <c r="J5085" s="67">
        <v>124.92</v>
      </c>
      <c r="K5085" s="43"/>
      <c r="L5085" s="105">
        <v>1385.11</v>
      </c>
      <c r="M5085" s="43"/>
      <c r="N5085" s="46"/>
      <c r="AF5085" s="39"/>
      <c r="AG5085" s="47"/>
      <c r="AH5085" s="47" t="s">
        <v>724</v>
      </c>
      <c r="AN5085" s="47"/>
      <c r="AO5085" s="47"/>
      <c r="AQ5085" s="47"/>
    </row>
    <row r="5086" spans="1:43" s="4" customFormat="1" ht="15" x14ac:dyDescent="0.25">
      <c r="A5086" s="65"/>
      <c r="B5086" s="66"/>
      <c r="C5086" s="374" t="s">
        <v>72</v>
      </c>
      <c r="D5086" s="374"/>
      <c r="E5086" s="374"/>
      <c r="F5086" s="42"/>
      <c r="G5086" s="43"/>
      <c r="H5086" s="43"/>
      <c r="I5086" s="43"/>
      <c r="J5086" s="45"/>
      <c r="K5086" s="43"/>
      <c r="L5086" s="105">
        <v>1385.11</v>
      </c>
      <c r="M5086" s="60"/>
      <c r="N5086" s="46"/>
      <c r="AF5086" s="39"/>
      <c r="AG5086" s="47"/>
      <c r="AH5086" s="47"/>
      <c r="AN5086" s="47" t="s">
        <v>72</v>
      </c>
      <c r="AO5086" s="47"/>
      <c r="AQ5086" s="47"/>
    </row>
    <row r="5087" spans="1:43" s="4" customFormat="1" ht="45.75" x14ac:dyDescent="0.25">
      <c r="A5087" s="40" t="s">
        <v>1514</v>
      </c>
      <c r="B5087" s="41" t="s">
        <v>714</v>
      </c>
      <c r="C5087" s="374" t="s">
        <v>727</v>
      </c>
      <c r="D5087" s="374"/>
      <c r="E5087" s="374"/>
      <c r="F5087" s="42" t="s">
        <v>716</v>
      </c>
      <c r="G5087" s="43">
        <v>1.0999999999999999E-2</v>
      </c>
      <c r="H5087" s="44">
        <v>1</v>
      </c>
      <c r="I5087" s="116">
        <v>1.0999999999999999E-2</v>
      </c>
      <c r="J5087" s="45"/>
      <c r="K5087" s="43"/>
      <c r="L5087" s="45"/>
      <c r="M5087" s="43"/>
      <c r="N5087" s="46"/>
      <c r="AF5087" s="39"/>
      <c r="AG5087" s="47"/>
      <c r="AH5087" s="47" t="s">
        <v>727</v>
      </c>
      <c r="AN5087" s="47"/>
      <c r="AO5087" s="47"/>
      <c r="AQ5087" s="47"/>
    </row>
    <row r="5088" spans="1:43" s="4" customFormat="1" ht="15" x14ac:dyDescent="0.25">
      <c r="A5088" s="69"/>
      <c r="B5088" s="50"/>
      <c r="C5088" s="372" t="s">
        <v>2369</v>
      </c>
      <c r="D5088" s="372"/>
      <c r="E5088" s="372"/>
      <c r="F5088" s="372"/>
      <c r="G5088" s="372"/>
      <c r="H5088" s="372"/>
      <c r="I5088" s="372"/>
      <c r="J5088" s="372"/>
      <c r="K5088" s="372"/>
      <c r="L5088" s="372"/>
      <c r="M5088" s="372"/>
      <c r="N5088" s="377"/>
      <c r="AF5088" s="39"/>
      <c r="AG5088" s="47"/>
      <c r="AH5088" s="47"/>
      <c r="AI5088" s="3" t="s">
        <v>2369</v>
      </c>
      <c r="AN5088" s="47"/>
      <c r="AO5088" s="47"/>
      <c r="AQ5088" s="47"/>
    </row>
    <row r="5089" spans="1:43" s="4" customFormat="1" ht="22.5" x14ac:dyDescent="0.25">
      <c r="A5089" s="103"/>
      <c r="B5089" s="49" t="s">
        <v>217</v>
      </c>
      <c r="C5089" s="368" t="s">
        <v>218</v>
      </c>
      <c r="D5089" s="368"/>
      <c r="E5089" s="368"/>
      <c r="F5089" s="368"/>
      <c r="G5089" s="368"/>
      <c r="H5089" s="368"/>
      <c r="I5089" s="368"/>
      <c r="J5089" s="368"/>
      <c r="K5089" s="368"/>
      <c r="L5089" s="368"/>
      <c r="M5089" s="368"/>
      <c r="N5089" s="376"/>
      <c r="AF5089" s="39"/>
      <c r="AG5089" s="47"/>
      <c r="AH5089" s="47"/>
      <c r="AJ5089" s="3" t="s">
        <v>218</v>
      </c>
      <c r="AN5089" s="47"/>
      <c r="AO5089" s="47"/>
      <c r="AQ5089" s="47"/>
    </row>
    <row r="5090" spans="1:43" s="4" customFormat="1" ht="15" x14ac:dyDescent="0.25">
      <c r="A5090" s="48"/>
      <c r="B5090" s="49" t="s">
        <v>58</v>
      </c>
      <c r="C5090" s="372" t="s">
        <v>62</v>
      </c>
      <c r="D5090" s="372"/>
      <c r="E5090" s="372"/>
      <c r="F5090" s="51"/>
      <c r="G5090" s="52"/>
      <c r="H5090" s="52"/>
      <c r="I5090" s="52"/>
      <c r="J5090" s="107">
        <v>2090.62</v>
      </c>
      <c r="K5090" s="54">
        <v>1.1499999999999999</v>
      </c>
      <c r="L5090" s="53">
        <v>26.45</v>
      </c>
      <c r="M5090" s="54">
        <v>34.96</v>
      </c>
      <c r="N5090" s="64">
        <v>924.69</v>
      </c>
      <c r="AF5090" s="39"/>
      <c r="AG5090" s="47"/>
      <c r="AH5090" s="47"/>
      <c r="AK5090" s="3" t="s">
        <v>62</v>
      </c>
      <c r="AN5090" s="47"/>
      <c r="AO5090" s="47"/>
      <c r="AQ5090" s="47"/>
    </row>
    <row r="5091" spans="1:43" s="4" customFormat="1" ht="15" x14ac:dyDescent="0.25">
      <c r="A5091" s="48"/>
      <c r="B5091" s="49" t="s">
        <v>73</v>
      </c>
      <c r="C5091" s="372" t="s">
        <v>175</v>
      </c>
      <c r="D5091" s="372"/>
      <c r="E5091" s="372"/>
      <c r="F5091" s="51"/>
      <c r="G5091" s="52"/>
      <c r="H5091" s="52"/>
      <c r="I5091" s="52"/>
      <c r="J5091" s="107">
        <v>3282.3</v>
      </c>
      <c r="K5091" s="54">
        <v>1.1499999999999999</v>
      </c>
      <c r="L5091" s="53">
        <v>41.52</v>
      </c>
      <c r="M5091" s="52"/>
      <c r="N5091" s="58"/>
      <c r="AF5091" s="39"/>
      <c r="AG5091" s="47"/>
      <c r="AH5091" s="47"/>
      <c r="AK5091" s="3" t="s">
        <v>175</v>
      </c>
      <c r="AN5091" s="47"/>
      <c r="AO5091" s="47"/>
      <c r="AQ5091" s="47"/>
    </row>
    <row r="5092" spans="1:43" s="4" customFormat="1" ht="15" x14ac:dyDescent="0.25">
      <c r="A5092" s="48"/>
      <c r="B5092" s="49" t="s">
        <v>78</v>
      </c>
      <c r="C5092" s="372" t="s">
        <v>176</v>
      </c>
      <c r="D5092" s="372"/>
      <c r="E5092" s="372"/>
      <c r="F5092" s="51"/>
      <c r="G5092" s="52"/>
      <c r="H5092" s="52"/>
      <c r="I5092" s="52"/>
      <c r="J5092" s="53">
        <v>411.71</v>
      </c>
      <c r="K5092" s="54">
        <v>1.1499999999999999</v>
      </c>
      <c r="L5092" s="53">
        <v>5.21</v>
      </c>
      <c r="M5092" s="54">
        <v>34.96</v>
      </c>
      <c r="N5092" s="64">
        <v>182.14</v>
      </c>
      <c r="AF5092" s="39"/>
      <c r="AG5092" s="47"/>
      <c r="AH5092" s="47"/>
      <c r="AK5092" s="3" t="s">
        <v>176</v>
      </c>
      <c r="AN5092" s="47"/>
      <c r="AO5092" s="47"/>
      <c r="AQ5092" s="47"/>
    </row>
    <row r="5093" spans="1:43" s="4" customFormat="1" ht="15" x14ac:dyDescent="0.25">
      <c r="A5093" s="48"/>
      <c r="B5093" s="49" t="s">
        <v>122</v>
      </c>
      <c r="C5093" s="372" t="s">
        <v>177</v>
      </c>
      <c r="D5093" s="372"/>
      <c r="E5093" s="372"/>
      <c r="F5093" s="51"/>
      <c r="G5093" s="52"/>
      <c r="H5093" s="52"/>
      <c r="I5093" s="52"/>
      <c r="J5093" s="53">
        <v>26.46</v>
      </c>
      <c r="K5093" s="52"/>
      <c r="L5093" s="53">
        <v>0.28999999999999998</v>
      </c>
      <c r="M5093" s="52"/>
      <c r="N5093" s="58"/>
      <c r="AF5093" s="39"/>
      <c r="AG5093" s="47"/>
      <c r="AH5093" s="47"/>
      <c r="AK5093" s="3" t="s">
        <v>177</v>
      </c>
      <c r="AN5093" s="47"/>
      <c r="AO5093" s="47"/>
      <c r="AQ5093" s="47"/>
    </row>
    <row r="5094" spans="1:43" s="4" customFormat="1" ht="15" x14ac:dyDescent="0.25">
      <c r="A5094" s="56"/>
      <c r="B5094" s="49"/>
      <c r="C5094" s="372" t="s">
        <v>63</v>
      </c>
      <c r="D5094" s="372"/>
      <c r="E5094" s="372"/>
      <c r="F5094" s="51" t="s">
        <v>64</v>
      </c>
      <c r="G5094" s="54">
        <v>225.04</v>
      </c>
      <c r="H5094" s="54">
        <v>1.1499999999999999</v>
      </c>
      <c r="I5094" s="117">
        <v>2.8467560000000001</v>
      </c>
      <c r="J5094" s="57"/>
      <c r="K5094" s="52"/>
      <c r="L5094" s="57"/>
      <c r="M5094" s="52"/>
      <c r="N5094" s="58"/>
      <c r="AF5094" s="39"/>
      <c r="AG5094" s="47"/>
      <c r="AH5094" s="47"/>
      <c r="AL5094" s="3" t="s">
        <v>63</v>
      </c>
      <c r="AN5094" s="47"/>
      <c r="AO5094" s="47"/>
      <c r="AQ5094" s="47"/>
    </row>
    <row r="5095" spans="1:43" s="4" customFormat="1" ht="15" x14ac:dyDescent="0.25">
      <c r="A5095" s="56"/>
      <c r="B5095" s="49"/>
      <c r="C5095" s="372" t="s">
        <v>178</v>
      </c>
      <c r="D5095" s="372"/>
      <c r="E5095" s="372"/>
      <c r="F5095" s="51" t="s">
        <v>64</v>
      </c>
      <c r="G5095" s="54">
        <v>30.76</v>
      </c>
      <c r="H5095" s="54">
        <v>1.1499999999999999</v>
      </c>
      <c r="I5095" s="117">
        <v>0.38911400000000002</v>
      </c>
      <c r="J5095" s="57"/>
      <c r="K5095" s="52"/>
      <c r="L5095" s="57"/>
      <c r="M5095" s="52"/>
      <c r="N5095" s="58"/>
      <c r="AF5095" s="39"/>
      <c r="AG5095" s="47"/>
      <c r="AH5095" s="47"/>
      <c r="AL5095" s="3" t="s">
        <v>178</v>
      </c>
      <c r="AN5095" s="47"/>
      <c r="AO5095" s="47"/>
      <c r="AQ5095" s="47"/>
    </row>
    <row r="5096" spans="1:43" s="4" customFormat="1" ht="15" x14ac:dyDescent="0.25">
      <c r="A5096" s="48"/>
      <c r="B5096" s="49"/>
      <c r="C5096" s="375" t="s">
        <v>65</v>
      </c>
      <c r="D5096" s="375"/>
      <c r="E5096" s="375"/>
      <c r="F5096" s="59"/>
      <c r="G5096" s="60"/>
      <c r="H5096" s="60"/>
      <c r="I5096" s="60"/>
      <c r="J5096" s="108">
        <v>5399.38</v>
      </c>
      <c r="K5096" s="60"/>
      <c r="L5096" s="61">
        <v>68.260000000000005</v>
      </c>
      <c r="M5096" s="60"/>
      <c r="N5096" s="62"/>
      <c r="AF5096" s="39"/>
      <c r="AG5096" s="47"/>
      <c r="AH5096" s="47"/>
      <c r="AM5096" s="3" t="s">
        <v>65</v>
      </c>
      <c r="AN5096" s="47"/>
      <c r="AO5096" s="47"/>
      <c r="AQ5096" s="47"/>
    </row>
    <row r="5097" spans="1:43" s="4" customFormat="1" ht="15" x14ac:dyDescent="0.25">
      <c r="A5097" s="56"/>
      <c r="B5097" s="49"/>
      <c r="C5097" s="372" t="s">
        <v>66</v>
      </c>
      <c r="D5097" s="372"/>
      <c r="E5097" s="372"/>
      <c r="F5097" s="51"/>
      <c r="G5097" s="52"/>
      <c r="H5097" s="52"/>
      <c r="I5097" s="52"/>
      <c r="J5097" s="57"/>
      <c r="K5097" s="52"/>
      <c r="L5097" s="53">
        <v>31.66</v>
      </c>
      <c r="M5097" s="52"/>
      <c r="N5097" s="55">
        <v>1106.83</v>
      </c>
      <c r="AF5097" s="39"/>
      <c r="AG5097" s="47"/>
      <c r="AH5097" s="47"/>
      <c r="AL5097" s="3" t="s">
        <v>66</v>
      </c>
      <c r="AN5097" s="47"/>
      <c r="AO5097" s="47"/>
      <c r="AQ5097" s="47"/>
    </row>
    <row r="5098" spans="1:43" s="4" customFormat="1" ht="23.25" x14ac:dyDescent="0.25">
      <c r="A5098" s="56"/>
      <c r="B5098" s="49" t="s">
        <v>718</v>
      </c>
      <c r="C5098" s="372" t="s">
        <v>719</v>
      </c>
      <c r="D5098" s="372"/>
      <c r="E5098" s="372"/>
      <c r="F5098" s="51" t="s">
        <v>69</v>
      </c>
      <c r="G5098" s="63">
        <v>117</v>
      </c>
      <c r="H5098" s="52"/>
      <c r="I5098" s="63">
        <v>117</v>
      </c>
      <c r="J5098" s="57"/>
      <c r="K5098" s="52"/>
      <c r="L5098" s="53">
        <v>37.04</v>
      </c>
      <c r="M5098" s="52"/>
      <c r="N5098" s="55">
        <v>1294.99</v>
      </c>
      <c r="AF5098" s="39"/>
      <c r="AG5098" s="47"/>
      <c r="AH5098" s="47"/>
      <c r="AL5098" s="3" t="s">
        <v>719</v>
      </c>
      <c r="AN5098" s="47"/>
      <c r="AO5098" s="47"/>
      <c r="AQ5098" s="47"/>
    </row>
    <row r="5099" spans="1:43" s="4" customFormat="1" ht="23.25" x14ac:dyDescent="0.25">
      <c r="A5099" s="56"/>
      <c r="B5099" s="49" t="s">
        <v>720</v>
      </c>
      <c r="C5099" s="372" t="s">
        <v>721</v>
      </c>
      <c r="D5099" s="372"/>
      <c r="E5099" s="372"/>
      <c r="F5099" s="51" t="s">
        <v>69</v>
      </c>
      <c r="G5099" s="63">
        <v>74</v>
      </c>
      <c r="H5099" s="52"/>
      <c r="I5099" s="63">
        <v>74</v>
      </c>
      <c r="J5099" s="57"/>
      <c r="K5099" s="52"/>
      <c r="L5099" s="53">
        <v>23.43</v>
      </c>
      <c r="M5099" s="52"/>
      <c r="N5099" s="64">
        <v>819.05</v>
      </c>
      <c r="AF5099" s="39"/>
      <c r="AG5099" s="47"/>
      <c r="AH5099" s="47"/>
      <c r="AL5099" s="3" t="s">
        <v>721</v>
      </c>
      <c r="AN5099" s="47"/>
      <c r="AO5099" s="47"/>
      <c r="AQ5099" s="47"/>
    </row>
    <row r="5100" spans="1:43" s="4" customFormat="1" ht="15" x14ac:dyDescent="0.25">
      <c r="A5100" s="65"/>
      <c r="B5100" s="66"/>
      <c r="C5100" s="374" t="s">
        <v>72</v>
      </c>
      <c r="D5100" s="374"/>
      <c r="E5100" s="374"/>
      <c r="F5100" s="42"/>
      <c r="G5100" s="43"/>
      <c r="H5100" s="43"/>
      <c r="I5100" s="43"/>
      <c r="J5100" s="45"/>
      <c r="K5100" s="43"/>
      <c r="L5100" s="67">
        <v>128.72999999999999</v>
      </c>
      <c r="M5100" s="60"/>
      <c r="N5100" s="46"/>
      <c r="AF5100" s="39"/>
      <c r="AG5100" s="47"/>
      <c r="AH5100" s="47"/>
      <c r="AN5100" s="47" t="s">
        <v>72</v>
      </c>
      <c r="AO5100" s="47"/>
      <c r="AQ5100" s="47"/>
    </row>
    <row r="5101" spans="1:43" s="4" customFormat="1" ht="45.75" x14ac:dyDescent="0.25">
      <c r="A5101" s="40" t="s">
        <v>1515</v>
      </c>
      <c r="B5101" s="41" t="s">
        <v>723</v>
      </c>
      <c r="C5101" s="374" t="s">
        <v>724</v>
      </c>
      <c r="D5101" s="374"/>
      <c r="E5101" s="374"/>
      <c r="F5101" s="42" t="s">
        <v>231</v>
      </c>
      <c r="G5101" s="43">
        <v>11.087999999999999</v>
      </c>
      <c r="H5101" s="44">
        <v>1</v>
      </c>
      <c r="I5101" s="116">
        <v>11.087999999999999</v>
      </c>
      <c r="J5101" s="67">
        <v>124.92</v>
      </c>
      <c r="K5101" s="43"/>
      <c r="L5101" s="105">
        <v>1385.11</v>
      </c>
      <c r="M5101" s="43"/>
      <c r="N5101" s="46"/>
      <c r="AF5101" s="39"/>
      <c r="AG5101" s="47"/>
      <c r="AH5101" s="47" t="s">
        <v>724</v>
      </c>
      <c r="AN5101" s="47"/>
      <c r="AO5101" s="47"/>
      <c r="AQ5101" s="47"/>
    </row>
    <row r="5102" spans="1:43" s="4" customFormat="1" ht="15" x14ac:dyDescent="0.25">
      <c r="A5102" s="65"/>
      <c r="B5102" s="66"/>
      <c r="C5102" s="374" t="s">
        <v>72</v>
      </c>
      <c r="D5102" s="374"/>
      <c r="E5102" s="374"/>
      <c r="F5102" s="42"/>
      <c r="G5102" s="43"/>
      <c r="H5102" s="43"/>
      <c r="I5102" s="43"/>
      <c r="J5102" s="45"/>
      <c r="K5102" s="43"/>
      <c r="L5102" s="105">
        <v>1385.11</v>
      </c>
      <c r="M5102" s="60"/>
      <c r="N5102" s="46"/>
      <c r="AF5102" s="39"/>
      <c r="AG5102" s="47"/>
      <c r="AH5102" s="47"/>
      <c r="AN5102" s="47" t="s">
        <v>72</v>
      </c>
      <c r="AO5102" s="47"/>
      <c r="AQ5102" s="47"/>
    </row>
    <row r="5103" spans="1:43" s="4" customFormat="1" ht="56.25" x14ac:dyDescent="0.25">
      <c r="A5103" s="40" t="s">
        <v>1523</v>
      </c>
      <c r="B5103" s="41" t="s">
        <v>730</v>
      </c>
      <c r="C5103" s="374" t="s">
        <v>731</v>
      </c>
      <c r="D5103" s="374"/>
      <c r="E5103" s="374"/>
      <c r="F5103" s="42" t="s">
        <v>732</v>
      </c>
      <c r="G5103" s="43">
        <v>0.11</v>
      </c>
      <c r="H5103" s="44">
        <v>1</v>
      </c>
      <c r="I5103" s="68">
        <v>0.11</v>
      </c>
      <c r="J5103" s="45"/>
      <c r="K5103" s="43"/>
      <c r="L5103" s="45"/>
      <c r="M5103" s="43"/>
      <c r="N5103" s="46"/>
      <c r="AF5103" s="39"/>
      <c r="AG5103" s="47"/>
      <c r="AH5103" s="47" t="s">
        <v>731</v>
      </c>
      <c r="AN5103" s="47"/>
      <c r="AO5103" s="47"/>
      <c r="AQ5103" s="47"/>
    </row>
    <row r="5104" spans="1:43" s="4" customFormat="1" ht="15" x14ac:dyDescent="0.25">
      <c r="A5104" s="69"/>
      <c r="B5104" s="50"/>
      <c r="C5104" s="372" t="s">
        <v>2371</v>
      </c>
      <c r="D5104" s="372"/>
      <c r="E5104" s="372"/>
      <c r="F5104" s="372"/>
      <c r="G5104" s="372"/>
      <c r="H5104" s="372"/>
      <c r="I5104" s="372"/>
      <c r="J5104" s="372"/>
      <c r="K5104" s="372"/>
      <c r="L5104" s="372"/>
      <c r="M5104" s="372"/>
      <c r="N5104" s="377"/>
      <c r="AF5104" s="39"/>
      <c r="AG5104" s="47"/>
      <c r="AH5104" s="47"/>
      <c r="AI5104" s="3" t="s">
        <v>2371</v>
      </c>
      <c r="AN5104" s="47"/>
      <c r="AO5104" s="47"/>
      <c r="AQ5104" s="47"/>
    </row>
    <row r="5105" spans="1:43" s="4" customFormat="1" ht="22.5" x14ac:dyDescent="0.25">
      <c r="A5105" s="103"/>
      <c r="B5105" s="49" t="s">
        <v>217</v>
      </c>
      <c r="C5105" s="368" t="s">
        <v>218</v>
      </c>
      <c r="D5105" s="368"/>
      <c r="E5105" s="368"/>
      <c r="F5105" s="368"/>
      <c r="G5105" s="368"/>
      <c r="H5105" s="368"/>
      <c r="I5105" s="368"/>
      <c r="J5105" s="368"/>
      <c r="K5105" s="368"/>
      <c r="L5105" s="368"/>
      <c r="M5105" s="368"/>
      <c r="N5105" s="376"/>
      <c r="AF5105" s="39"/>
      <c r="AG5105" s="47"/>
      <c r="AH5105" s="47"/>
      <c r="AJ5105" s="3" t="s">
        <v>218</v>
      </c>
      <c r="AN5105" s="47"/>
      <c r="AO5105" s="47"/>
      <c r="AQ5105" s="47"/>
    </row>
    <row r="5106" spans="1:43" s="4" customFormat="1" ht="15" x14ac:dyDescent="0.25">
      <c r="A5106" s="48"/>
      <c r="B5106" s="49" t="s">
        <v>58</v>
      </c>
      <c r="C5106" s="372" t="s">
        <v>62</v>
      </c>
      <c r="D5106" s="372"/>
      <c r="E5106" s="372"/>
      <c r="F5106" s="51"/>
      <c r="G5106" s="52"/>
      <c r="H5106" s="52"/>
      <c r="I5106" s="52"/>
      <c r="J5106" s="53">
        <v>689.47</v>
      </c>
      <c r="K5106" s="54">
        <v>1.1499999999999999</v>
      </c>
      <c r="L5106" s="53">
        <v>87.22</v>
      </c>
      <c r="M5106" s="54">
        <v>34.96</v>
      </c>
      <c r="N5106" s="55">
        <v>3049.21</v>
      </c>
      <c r="AF5106" s="39"/>
      <c r="AG5106" s="47"/>
      <c r="AH5106" s="47"/>
      <c r="AK5106" s="3" t="s">
        <v>62</v>
      </c>
      <c r="AN5106" s="47"/>
      <c r="AO5106" s="47"/>
      <c r="AQ5106" s="47"/>
    </row>
    <row r="5107" spans="1:43" s="4" customFormat="1" ht="15" x14ac:dyDescent="0.25">
      <c r="A5107" s="48"/>
      <c r="B5107" s="49" t="s">
        <v>73</v>
      </c>
      <c r="C5107" s="372" t="s">
        <v>175</v>
      </c>
      <c r="D5107" s="372"/>
      <c r="E5107" s="372"/>
      <c r="F5107" s="51"/>
      <c r="G5107" s="52"/>
      <c r="H5107" s="52"/>
      <c r="I5107" s="52"/>
      <c r="J5107" s="53">
        <v>72.67</v>
      </c>
      <c r="K5107" s="54">
        <v>1.1499999999999999</v>
      </c>
      <c r="L5107" s="53">
        <v>9.19</v>
      </c>
      <c r="M5107" s="52"/>
      <c r="N5107" s="58"/>
      <c r="AF5107" s="39"/>
      <c r="AG5107" s="47"/>
      <c r="AH5107" s="47"/>
      <c r="AK5107" s="3" t="s">
        <v>175</v>
      </c>
      <c r="AN5107" s="47"/>
      <c r="AO5107" s="47"/>
      <c r="AQ5107" s="47"/>
    </row>
    <row r="5108" spans="1:43" s="4" customFormat="1" ht="15" x14ac:dyDescent="0.25">
      <c r="A5108" s="48"/>
      <c r="B5108" s="49" t="s">
        <v>78</v>
      </c>
      <c r="C5108" s="372" t="s">
        <v>176</v>
      </c>
      <c r="D5108" s="372"/>
      <c r="E5108" s="372"/>
      <c r="F5108" s="51"/>
      <c r="G5108" s="52"/>
      <c r="H5108" s="52"/>
      <c r="I5108" s="52"/>
      <c r="J5108" s="53">
        <v>0.41</v>
      </c>
      <c r="K5108" s="54">
        <v>1.1499999999999999</v>
      </c>
      <c r="L5108" s="53">
        <v>0.05</v>
      </c>
      <c r="M5108" s="54">
        <v>34.96</v>
      </c>
      <c r="N5108" s="64">
        <v>1.75</v>
      </c>
      <c r="AF5108" s="39"/>
      <c r="AG5108" s="47"/>
      <c r="AH5108" s="47"/>
      <c r="AK5108" s="3" t="s">
        <v>176</v>
      </c>
      <c r="AN5108" s="47"/>
      <c r="AO5108" s="47"/>
      <c r="AQ5108" s="47"/>
    </row>
    <row r="5109" spans="1:43" s="4" customFormat="1" ht="15" x14ac:dyDescent="0.25">
      <c r="A5109" s="48"/>
      <c r="B5109" s="49" t="s">
        <v>122</v>
      </c>
      <c r="C5109" s="372" t="s">
        <v>177</v>
      </c>
      <c r="D5109" s="372"/>
      <c r="E5109" s="372"/>
      <c r="F5109" s="51"/>
      <c r="G5109" s="52"/>
      <c r="H5109" s="52"/>
      <c r="I5109" s="52"/>
      <c r="J5109" s="53">
        <v>484.59</v>
      </c>
      <c r="K5109" s="52"/>
      <c r="L5109" s="53">
        <v>53.3</v>
      </c>
      <c r="M5109" s="52"/>
      <c r="N5109" s="58"/>
      <c r="AF5109" s="39"/>
      <c r="AG5109" s="47"/>
      <c r="AH5109" s="47"/>
      <c r="AK5109" s="3" t="s">
        <v>177</v>
      </c>
      <c r="AN5109" s="47"/>
      <c r="AO5109" s="47"/>
      <c r="AQ5109" s="47"/>
    </row>
    <row r="5110" spans="1:43" s="4" customFormat="1" ht="15" x14ac:dyDescent="0.25">
      <c r="A5110" s="56"/>
      <c r="B5110" s="49"/>
      <c r="C5110" s="372" t="s">
        <v>63</v>
      </c>
      <c r="D5110" s="372"/>
      <c r="E5110" s="372"/>
      <c r="F5110" s="51" t="s">
        <v>64</v>
      </c>
      <c r="G5110" s="54">
        <v>71.67</v>
      </c>
      <c r="H5110" s="54">
        <v>1.1499999999999999</v>
      </c>
      <c r="I5110" s="117">
        <v>9.066255</v>
      </c>
      <c r="J5110" s="57"/>
      <c r="K5110" s="52"/>
      <c r="L5110" s="57"/>
      <c r="M5110" s="52"/>
      <c r="N5110" s="58"/>
      <c r="AF5110" s="39"/>
      <c r="AG5110" s="47"/>
      <c r="AH5110" s="47"/>
      <c r="AL5110" s="3" t="s">
        <v>63</v>
      </c>
      <c r="AN5110" s="47"/>
      <c r="AO5110" s="47"/>
      <c r="AQ5110" s="47"/>
    </row>
    <row r="5111" spans="1:43" s="4" customFormat="1" ht="15" x14ac:dyDescent="0.25">
      <c r="A5111" s="56"/>
      <c r="B5111" s="49"/>
      <c r="C5111" s="372" t="s">
        <v>178</v>
      </c>
      <c r="D5111" s="372"/>
      <c r="E5111" s="372"/>
      <c r="F5111" s="51" t="s">
        <v>64</v>
      </c>
      <c r="G5111" s="54">
        <v>0.03</v>
      </c>
      <c r="H5111" s="54">
        <v>1.1499999999999999</v>
      </c>
      <c r="I5111" s="117">
        <v>3.7950000000000002E-3</v>
      </c>
      <c r="J5111" s="57"/>
      <c r="K5111" s="52"/>
      <c r="L5111" s="57"/>
      <c r="M5111" s="52"/>
      <c r="N5111" s="58"/>
      <c r="AF5111" s="39"/>
      <c r="AG5111" s="47"/>
      <c r="AH5111" s="47"/>
      <c r="AL5111" s="3" t="s">
        <v>178</v>
      </c>
      <c r="AN5111" s="47"/>
      <c r="AO5111" s="47"/>
      <c r="AQ5111" s="47"/>
    </row>
    <row r="5112" spans="1:43" s="4" customFormat="1" ht="15" x14ac:dyDescent="0.25">
      <c r="A5112" s="48"/>
      <c r="B5112" s="49"/>
      <c r="C5112" s="375" t="s">
        <v>65</v>
      </c>
      <c r="D5112" s="375"/>
      <c r="E5112" s="375"/>
      <c r="F5112" s="59"/>
      <c r="G5112" s="60"/>
      <c r="H5112" s="60"/>
      <c r="I5112" s="60"/>
      <c r="J5112" s="108">
        <v>1246.73</v>
      </c>
      <c r="K5112" s="60"/>
      <c r="L5112" s="61">
        <v>149.71</v>
      </c>
      <c r="M5112" s="60"/>
      <c r="N5112" s="62"/>
      <c r="AF5112" s="39"/>
      <c r="AG5112" s="47"/>
      <c r="AH5112" s="47"/>
      <c r="AM5112" s="3" t="s">
        <v>65</v>
      </c>
      <c r="AN5112" s="47"/>
      <c r="AO5112" s="47"/>
      <c r="AQ5112" s="47"/>
    </row>
    <row r="5113" spans="1:43" s="4" customFormat="1" ht="15" x14ac:dyDescent="0.25">
      <c r="A5113" s="56"/>
      <c r="B5113" s="49"/>
      <c r="C5113" s="372" t="s">
        <v>66</v>
      </c>
      <c r="D5113" s="372"/>
      <c r="E5113" s="372"/>
      <c r="F5113" s="51"/>
      <c r="G5113" s="52"/>
      <c r="H5113" s="52"/>
      <c r="I5113" s="52"/>
      <c r="J5113" s="57"/>
      <c r="K5113" s="52"/>
      <c r="L5113" s="53">
        <v>87.27</v>
      </c>
      <c r="M5113" s="52"/>
      <c r="N5113" s="55">
        <v>3050.96</v>
      </c>
      <c r="AF5113" s="39"/>
      <c r="AG5113" s="47"/>
      <c r="AH5113" s="47"/>
      <c r="AL5113" s="3" t="s">
        <v>66</v>
      </c>
      <c r="AN5113" s="47"/>
      <c r="AO5113" s="47"/>
      <c r="AQ5113" s="47"/>
    </row>
    <row r="5114" spans="1:43" s="4" customFormat="1" ht="23.25" x14ac:dyDescent="0.25">
      <c r="A5114" s="56"/>
      <c r="B5114" s="49" t="s">
        <v>718</v>
      </c>
      <c r="C5114" s="372" t="s">
        <v>719</v>
      </c>
      <c r="D5114" s="372"/>
      <c r="E5114" s="372"/>
      <c r="F5114" s="51" t="s">
        <v>69</v>
      </c>
      <c r="G5114" s="63">
        <v>117</v>
      </c>
      <c r="H5114" s="52"/>
      <c r="I5114" s="63">
        <v>117</v>
      </c>
      <c r="J5114" s="57"/>
      <c r="K5114" s="52"/>
      <c r="L5114" s="53">
        <v>102.11</v>
      </c>
      <c r="M5114" s="52"/>
      <c r="N5114" s="55">
        <v>3569.62</v>
      </c>
      <c r="AF5114" s="39"/>
      <c r="AG5114" s="47"/>
      <c r="AH5114" s="47"/>
      <c r="AL5114" s="3" t="s">
        <v>719</v>
      </c>
      <c r="AN5114" s="47"/>
      <c r="AO5114" s="47"/>
      <c r="AQ5114" s="47"/>
    </row>
    <row r="5115" spans="1:43" s="4" customFormat="1" ht="23.25" x14ac:dyDescent="0.25">
      <c r="A5115" s="56"/>
      <c r="B5115" s="49" t="s">
        <v>720</v>
      </c>
      <c r="C5115" s="372" t="s">
        <v>721</v>
      </c>
      <c r="D5115" s="372"/>
      <c r="E5115" s="372"/>
      <c r="F5115" s="51" t="s">
        <v>69</v>
      </c>
      <c r="G5115" s="63">
        <v>74</v>
      </c>
      <c r="H5115" s="52"/>
      <c r="I5115" s="63">
        <v>74</v>
      </c>
      <c r="J5115" s="57"/>
      <c r="K5115" s="52"/>
      <c r="L5115" s="53">
        <v>64.58</v>
      </c>
      <c r="M5115" s="52"/>
      <c r="N5115" s="55">
        <v>2257.71</v>
      </c>
      <c r="AF5115" s="39"/>
      <c r="AG5115" s="47"/>
      <c r="AH5115" s="47"/>
      <c r="AL5115" s="3" t="s">
        <v>721</v>
      </c>
      <c r="AN5115" s="47"/>
      <c r="AO5115" s="47"/>
      <c r="AQ5115" s="47"/>
    </row>
    <row r="5116" spans="1:43" s="4" customFormat="1" ht="15" x14ac:dyDescent="0.25">
      <c r="A5116" s="65"/>
      <c r="B5116" s="66"/>
      <c r="C5116" s="374" t="s">
        <v>72</v>
      </c>
      <c r="D5116" s="374"/>
      <c r="E5116" s="374"/>
      <c r="F5116" s="42"/>
      <c r="G5116" s="43"/>
      <c r="H5116" s="43"/>
      <c r="I5116" s="43"/>
      <c r="J5116" s="45"/>
      <c r="K5116" s="43"/>
      <c r="L5116" s="67">
        <v>316.39999999999998</v>
      </c>
      <c r="M5116" s="60"/>
      <c r="N5116" s="46"/>
      <c r="AF5116" s="39"/>
      <c r="AG5116" s="47"/>
      <c r="AH5116" s="47"/>
      <c r="AN5116" s="47" t="s">
        <v>72</v>
      </c>
      <c r="AO5116" s="47"/>
      <c r="AQ5116" s="47"/>
    </row>
    <row r="5117" spans="1:43" s="4" customFormat="1" ht="45.75" x14ac:dyDescent="0.25">
      <c r="A5117" s="40" t="s">
        <v>1527</v>
      </c>
      <c r="B5117" s="41" t="s">
        <v>745</v>
      </c>
      <c r="C5117" s="374" t="s">
        <v>2518</v>
      </c>
      <c r="D5117" s="374"/>
      <c r="E5117" s="374"/>
      <c r="F5117" s="42" t="s">
        <v>318</v>
      </c>
      <c r="G5117" s="43">
        <v>0.48</v>
      </c>
      <c r="H5117" s="44">
        <v>1</v>
      </c>
      <c r="I5117" s="68">
        <v>0.48</v>
      </c>
      <c r="J5117" s="45"/>
      <c r="K5117" s="43"/>
      <c r="L5117" s="45"/>
      <c r="M5117" s="43"/>
      <c r="N5117" s="46"/>
      <c r="AF5117" s="39"/>
      <c r="AG5117" s="47"/>
      <c r="AH5117" s="47" t="s">
        <v>2518</v>
      </c>
      <c r="AN5117" s="47"/>
      <c r="AO5117" s="47"/>
      <c r="AQ5117" s="47"/>
    </row>
    <row r="5118" spans="1:43" s="4" customFormat="1" ht="15" x14ac:dyDescent="0.25">
      <c r="A5118" s="69"/>
      <c r="B5118" s="50"/>
      <c r="C5118" s="372" t="s">
        <v>2555</v>
      </c>
      <c r="D5118" s="372"/>
      <c r="E5118" s="372"/>
      <c r="F5118" s="372"/>
      <c r="G5118" s="372"/>
      <c r="H5118" s="372"/>
      <c r="I5118" s="372"/>
      <c r="J5118" s="372"/>
      <c r="K5118" s="372"/>
      <c r="L5118" s="372"/>
      <c r="M5118" s="372"/>
      <c r="N5118" s="377"/>
      <c r="AF5118" s="39"/>
      <c r="AG5118" s="47"/>
      <c r="AH5118" s="47"/>
      <c r="AI5118" s="3" t="s">
        <v>2555</v>
      </c>
      <c r="AN5118" s="47"/>
      <c r="AO5118" s="47"/>
      <c r="AQ5118" s="47"/>
    </row>
    <row r="5119" spans="1:43" s="4" customFormat="1" ht="22.5" x14ac:dyDescent="0.25">
      <c r="A5119" s="103"/>
      <c r="B5119" s="49" t="s">
        <v>217</v>
      </c>
      <c r="C5119" s="368" t="s">
        <v>218</v>
      </c>
      <c r="D5119" s="368"/>
      <c r="E5119" s="368"/>
      <c r="F5119" s="368"/>
      <c r="G5119" s="368"/>
      <c r="H5119" s="368"/>
      <c r="I5119" s="368"/>
      <c r="J5119" s="368"/>
      <c r="K5119" s="368"/>
      <c r="L5119" s="368"/>
      <c r="M5119" s="368"/>
      <c r="N5119" s="376"/>
      <c r="AF5119" s="39"/>
      <c r="AG5119" s="47"/>
      <c r="AH5119" s="47"/>
      <c r="AJ5119" s="3" t="s">
        <v>218</v>
      </c>
      <c r="AN5119" s="47"/>
      <c r="AO5119" s="47"/>
      <c r="AQ5119" s="47"/>
    </row>
    <row r="5120" spans="1:43" s="4" customFormat="1" ht="15" x14ac:dyDescent="0.25">
      <c r="A5120" s="48"/>
      <c r="B5120" s="49" t="s">
        <v>58</v>
      </c>
      <c r="C5120" s="372" t="s">
        <v>62</v>
      </c>
      <c r="D5120" s="372"/>
      <c r="E5120" s="372"/>
      <c r="F5120" s="51"/>
      <c r="G5120" s="52"/>
      <c r="H5120" s="52"/>
      <c r="I5120" s="52"/>
      <c r="J5120" s="53">
        <v>1.19</v>
      </c>
      <c r="K5120" s="54">
        <v>1.1499999999999999</v>
      </c>
      <c r="L5120" s="53">
        <v>0.66</v>
      </c>
      <c r="M5120" s="54">
        <v>34.96</v>
      </c>
      <c r="N5120" s="64">
        <v>23.07</v>
      </c>
      <c r="AF5120" s="39"/>
      <c r="AG5120" s="47"/>
      <c r="AH5120" s="47"/>
      <c r="AK5120" s="3" t="s">
        <v>62</v>
      </c>
      <c r="AN5120" s="47"/>
      <c r="AO5120" s="47"/>
      <c r="AQ5120" s="47"/>
    </row>
    <row r="5121" spans="1:43" s="4" customFormat="1" ht="15" x14ac:dyDescent="0.25">
      <c r="A5121" s="48"/>
      <c r="B5121" s="49" t="s">
        <v>73</v>
      </c>
      <c r="C5121" s="372" t="s">
        <v>175</v>
      </c>
      <c r="D5121" s="372"/>
      <c r="E5121" s="372"/>
      <c r="F5121" s="51"/>
      <c r="G5121" s="52"/>
      <c r="H5121" s="52"/>
      <c r="I5121" s="52"/>
      <c r="J5121" s="53">
        <v>0.08</v>
      </c>
      <c r="K5121" s="54">
        <v>1.1499999999999999</v>
      </c>
      <c r="L5121" s="53">
        <v>0.04</v>
      </c>
      <c r="M5121" s="52"/>
      <c r="N5121" s="58"/>
      <c r="AF5121" s="39"/>
      <c r="AG5121" s="47"/>
      <c r="AH5121" s="47"/>
      <c r="AK5121" s="3" t="s">
        <v>175</v>
      </c>
      <c r="AN5121" s="47"/>
      <c r="AO5121" s="47"/>
      <c r="AQ5121" s="47"/>
    </row>
    <row r="5122" spans="1:43" s="4" customFormat="1" ht="15" x14ac:dyDescent="0.25">
      <c r="A5122" s="48"/>
      <c r="B5122" s="49" t="s">
        <v>122</v>
      </c>
      <c r="C5122" s="372" t="s">
        <v>177</v>
      </c>
      <c r="D5122" s="372"/>
      <c r="E5122" s="372"/>
      <c r="F5122" s="51"/>
      <c r="G5122" s="52"/>
      <c r="H5122" s="52"/>
      <c r="I5122" s="52"/>
      <c r="J5122" s="53">
        <v>6.31</v>
      </c>
      <c r="K5122" s="52"/>
      <c r="L5122" s="53">
        <v>3.03</v>
      </c>
      <c r="M5122" s="52"/>
      <c r="N5122" s="58"/>
      <c r="AF5122" s="39"/>
      <c r="AG5122" s="47"/>
      <c r="AH5122" s="47"/>
      <c r="AK5122" s="3" t="s">
        <v>177</v>
      </c>
      <c r="AN5122" s="47"/>
      <c r="AO5122" s="47"/>
      <c r="AQ5122" s="47"/>
    </row>
    <row r="5123" spans="1:43" s="4" customFormat="1" ht="15" x14ac:dyDescent="0.25">
      <c r="A5123" s="56"/>
      <c r="B5123" s="49"/>
      <c r="C5123" s="372" t="s">
        <v>63</v>
      </c>
      <c r="D5123" s="372"/>
      <c r="E5123" s="372"/>
      <c r="F5123" s="51" t="s">
        <v>64</v>
      </c>
      <c r="G5123" s="54">
        <v>0.13</v>
      </c>
      <c r="H5123" s="54">
        <v>1.1499999999999999</v>
      </c>
      <c r="I5123" s="114">
        <v>7.1760000000000004E-2</v>
      </c>
      <c r="J5123" s="57"/>
      <c r="K5123" s="52"/>
      <c r="L5123" s="57"/>
      <c r="M5123" s="52"/>
      <c r="N5123" s="58"/>
      <c r="AF5123" s="39"/>
      <c r="AG5123" s="47"/>
      <c r="AH5123" s="47"/>
      <c r="AL5123" s="3" t="s">
        <v>63</v>
      </c>
      <c r="AN5123" s="47"/>
      <c r="AO5123" s="47"/>
      <c r="AQ5123" s="47"/>
    </row>
    <row r="5124" spans="1:43" s="4" customFormat="1" ht="15" x14ac:dyDescent="0.25">
      <c r="A5124" s="48"/>
      <c r="B5124" s="49"/>
      <c r="C5124" s="375" t="s">
        <v>65</v>
      </c>
      <c r="D5124" s="375"/>
      <c r="E5124" s="375"/>
      <c r="F5124" s="59"/>
      <c r="G5124" s="60"/>
      <c r="H5124" s="60"/>
      <c r="I5124" s="60"/>
      <c r="J5124" s="61">
        <v>7.58</v>
      </c>
      <c r="K5124" s="60"/>
      <c r="L5124" s="61">
        <v>3.73</v>
      </c>
      <c r="M5124" s="60"/>
      <c r="N5124" s="62"/>
      <c r="AF5124" s="39"/>
      <c r="AG5124" s="47"/>
      <c r="AH5124" s="47"/>
      <c r="AM5124" s="3" t="s">
        <v>65</v>
      </c>
      <c r="AN5124" s="47"/>
      <c r="AO5124" s="47"/>
      <c r="AQ5124" s="47"/>
    </row>
    <row r="5125" spans="1:43" s="4" customFormat="1" ht="15" x14ac:dyDescent="0.25">
      <c r="A5125" s="56"/>
      <c r="B5125" s="49"/>
      <c r="C5125" s="372" t="s">
        <v>66</v>
      </c>
      <c r="D5125" s="372"/>
      <c r="E5125" s="372"/>
      <c r="F5125" s="51"/>
      <c r="G5125" s="52"/>
      <c r="H5125" s="52"/>
      <c r="I5125" s="52"/>
      <c r="J5125" s="57"/>
      <c r="K5125" s="52"/>
      <c r="L5125" s="53">
        <v>0.66</v>
      </c>
      <c r="M5125" s="52"/>
      <c r="N5125" s="64">
        <v>23.07</v>
      </c>
      <c r="AF5125" s="39"/>
      <c r="AG5125" s="47"/>
      <c r="AH5125" s="47"/>
      <c r="AL5125" s="3" t="s">
        <v>66</v>
      </c>
      <c r="AN5125" s="47"/>
      <c r="AO5125" s="47"/>
      <c r="AQ5125" s="47"/>
    </row>
    <row r="5126" spans="1:43" s="4" customFormat="1" ht="23.25" x14ac:dyDescent="0.25">
      <c r="A5126" s="56"/>
      <c r="B5126" s="49" t="s">
        <v>681</v>
      </c>
      <c r="C5126" s="372" t="s">
        <v>682</v>
      </c>
      <c r="D5126" s="372"/>
      <c r="E5126" s="372"/>
      <c r="F5126" s="51" t="s">
        <v>69</v>
      </c>
      <c r="G5126" s="63">
        <v>97</v>
      </c>
      <c r="H5126" s="52"/>
      <c r="I5126" s="63">
        <v>97</v>
      </c>
      <c r="J5126" s="57"/>
      <c r="K5126" s="52"/>
      <c r="L5126" s="53">
        <v>0.64</v>
      </c>
      <c r="M5126" s="52"/>
      <c r="N5126" s="64">
        <v>22.38</v>
      </c>
      <c r="AF5126" s="39"/>
      <c r="AG5126" s="47"/>
      <c r="AH5126" s="47"/>
      <c r="AL5126" s="3" t="s">
        <v>682</v>
      </c>
      <c r="AN5126" s="47"/>
      <c r="AO5126" s="47"/>
      <c r="AQ5126" s="47"/>
    </row>
    <row r="5127" spans="1:43" s="4" customFormat="1" ht="23.25" x14ac:dyDescent="0.25">
      <c r="A5127" s="56"/>
      <c r="B5127" s="49" t="s">
        <v>683</v>
      </c>
      <c r="C5127" s="372" t="s">
        <v>684</v>
      </c>
      <c r="D5127" s="372"/>
      <c r="E5127" s="372"/>
      <c r="F5127" s="51" t="s">
        <v>69</v>
      </c>
      <c r="G5127" s="63">
        <v>51</v>
      </c>
      <c r="H5127" s="52"/>
      <c r="I5127" s="63">
        <v>51</v>
      </c>
      <c r="J5127" s="57"/>
      <c r="K5127" s="52"/>
      <c r="L5127" s="53">
        <v>0.34</v>
      </c>
      <c r="M5127" s="52"/>
      <c r="N5127" s="64">
        <v>11.77</v>
      </c>
      <c r="AF5127" s="39"/>
      <c r="AG5127" s="47"/>
      <c r="AH5127" s="47"/>
      <c r="AL5127" s="3" t="s">
        <v>684</v>
      </c>
      <c r="AN5127" s="47"/>
      <c r="AO5127" s="47"/>
      <c r="AQ5127" s="47"/>
    </row>
    <row r="5128" spans="1:43" s="4" customFormat="1" ht="15" x14ac:dyDescent="0.25">
      <c r="A5128" s="65"/>
      <c r="B5128" s="66"/>
      <c r="C5128" s="374" t="s">
        <v>72</v>
      </c>
      <c r="D5128" s="374"/>
      <c r="E5128" s="374"/>
      <c r="F5128" s="42"/>
      <c r="G5128" s="43"/>
      <c r="H5128" s="43"/>
      <c r="I5128" s="43"/>
      <c r="J5128" s="45"/>
      <c r="K5128" s="43"/>
      <c r="L5128" s="67">
        <v>4.71</v>
      </c>
      <c r="M5128" s="60"/>
      <c r="N5128" s="46"/>
      <c r="AF5128" s="39"/>
      <c r="AG5128" s="47"/>
      <c r="AH5128" s="47"/>
      <c r="AN5128" s="47" t="s">
        <v>72</v>
      </c>
      <c r="AO5128" s="47"/>
      <c r="AQ5128" s="47"/>
    </row>
    <row r="5129" spans="1:43" s="4" customFormat="1" ht="15" x14ac:dyDescent="0.25">
      <c r="A5129" s="40" t="s">
        <v>2611</v>
      </c>
      <c r="B5129" s="41" t="s">
        <v>2520</v>
      </c>
      <c r="C5129" s="374" t="s">
        <v>2521</v>
      </c>
      <c r="D5129" s="374"/>
      <c r="E5129" s="374"/>
      <c r="F5129" s="42" t="s">
        <v>61</v>
      </c>
      <c r="G5129" s="43">
        <v>2</v>
      </c>
      <c r="H5129" s="44">
        <v>1</v>
      </c>
      <c r="I5129" s="44">
        <v>2</v>
      </c>
      <c r="J5129" s="67">
        <v>45.22</v>
      </c>
      <c r="K5129" s="43"/>
      <c r="L5129" s="67">
        <v>90.44</v>
      </c>
      <c r="M5129" s="43"/>
      <c r="N5129" s="46"/>
      <c r="AF5129" s="39"/>
      <c r="AG5129" s="47"/>
      <c r="AH5129" s="47" t="s">
        <v>2521</v>
      </c>
      <c r="AN5129" s="47"/>
      <c r="AO5129" s="47"/>
      <c r="AQ5129" s="47"/>
    </row>
    <row r="5130" spans="1:43" s="4" customFormat="1" ht="15" x14ac:dyDescent="0.25">
      <c r="A5130" s="65"/>
      <c r="B5130" s="66"/>
      <c r="C5130" s="374" t="s">
        <v>72</v>
      </c>
      <c r="D5130" s="374"/>
      <c r="E5130" s="374"/>
      <c r="F5130" s="42"/>
      <c r="G5130" s="43"/>
      <c r="H5130" s="43"/>
      <c r="I5130" s="43"/>
      <c r="J5130" s="45"/>
      <c r="K5130" s="43"/>
      <c r="L5130" s="67">
        <v>90.44</v>
      </c>
      <c r="M5130" s="60"/>
      <c r="N5130" s="46"/>
      <c r="AF5130" s="39"/>
      <c r="AG5130" s="47"/>
      <c r="AH5130" s="47"/>
      <c r="AN5130" s="47" t="s">
        <v>72</v>
      </c>
      <c r="AO5130" s="47"/>
      <c r="AQ5130" s="47"/>
    </row>
    <row r="5131" spans="1:43" s="4" customFormat="1" ht="34.5" x14ac:dyDescent="0.25">
      <c r="A5131" s="40" t="s">
        <v>2612</v>
      </c>
      <c r="B5131" s="41" t="s">
        <v>734</v>
      </c>
      <c r="C5131" s="374" t="s">
        <v>2522</v>
      </c>
      <c r="D5131" s="374"/>
      <c r="E5131" s="374"/>
      <c r="F5131" s="42" t="s">
        <v>215</v>
      </c>
      <c r="G5131" s="43">
        <v>7.0000000000000007E-2</v>
      </c>
      <c r="H5131" s="44">
        <v>1</v>
      </c>
      <c r="I5131" s="68">
        <v>7.0000000000000007E-2</v>
      </c>
      <c r="J5131" s="45"/>
      <c r="K5131" s="43"/>
      <c r="L5131" s="45"/>
      <c r="M5131" s="43"/>
      <c r="N5131" s="46"/>
      <c r="AF5131" s="39"/>
      <c r="AG5131" s="47"/>
      <c r="AH5131" s="47" t="s">
        <v>2522</v>
      </c>
      <c r="AN5131" s="47"/>
      <c r="AO5131" s="47"/>
      <c r="AQ5131" s="47"/>
    </row>
    <row r="5132" spans="1:43" s="4" customFormat="1" ht="15" x14ac:dyDescent="0.25">
      <c r="A5132" s="69"/>
      <c r="B5132" s="50"/>
      <c r="C5132" s="372" t="s">
        <v>2523</v>
      </c>
      <c r="D5132" s="372"/>
      <c r="E5132" s="372"/>
      <c r="F5132" s="372"/>
      <c r="G5132" s="372"/>
      <c r="H5132" s="372"/>
      <c r="I5132" s="372"/>
      <c r="J5132" s="372"/>
      <c r="K5132" s="372"/>
      <c r="L5132" s="372"/>
      <c r="M5132" s="372"/>
      <c r="N5132" s="377"/>
      <c r="AF5132" s="39"/>
      <c r="AG5132" s="47"/>
      <c r="AH5132" s="47"/>
      <c r="AI5132" s="3" t="s">
        <v>2523</v>
      </c>
      <c r="AN5132" s="47"/>
      <c r="AO5132" s="47"/>
      <c r="AQ5132" s="47"/>
    </row>
    <row r="5133" spans="1:43" s="4" customFormat="1" ht="22.5" x14ac:dyDescent="0.25">
      <c r="A5133" s="103"/>
      <c r="B5133" s="49" t="s">
        <v>217</v>
      </c>
      <c r="C5133" s="368" t="s">
        <v>218</v>
      </c>
      <c r="D5133" s="368"/>
      <c r="E5133" s="368"/>
      <c r="F5133" s="368"/>
      <c r="G5133" s="368"/>
      <c r="H5133" s="368"/>
      <c r="I5133" s="368"/>
      <c r="J5133" s="368"/>
      <c r="K5133" s="368"/>
      <c r="L5133" s="368"/>
      <c r="M5133" s="368"/>
      <c r="N5133" s="376"/>
      <c r="AF5133" s="39"/>
      <c r="AG5133" s="47"/>
      <c r="AH5133" s="47"/>
      <c r="AJ5133" s="3" t="s">
        <v>218</v>
      </c>
      <c r="AN5133" s="47"/>
      <c r="AO5133" s="47"/>
      <c r="AQ5133" s="47"/>
    </row>
    <row r="5134" spans="1:43" s="4" customFormat="1" ht="15" x14ac:dyDescent="0.25">
      <c r="A5134" s="48"/>
      <c r="B5134" s="49" t="s">
        <v>58</v>
      </c>
      <c r="C5134" s="372" t="s">
        <v>62</v>
      </c>
      <c r="D5134" s="372"/>
      <c r="E5134" s="372"/>
      <c r="F5134" s="51"/>
      <c r="G5134" s="52"/>
      <c r="H5134" s="52"/>
      <c r="I5134" s="52"/>
      <c r="J5134" s="53">
        <v>132.35</v>
      </c>
      <c r="K5134" s="54">
        <v>1.1499999999999999</v>
      </c>
      <c r="L5134" s="53">
        <v>10.65</v>
      </c>
      <c r="M5134" s="54">
        <v>34.96</v>
      </c>
      <c r="N5134" s="64">
        <v>372.32</v>
      </c>
      <c r="AF5134" s="39"/>
      <c r="AG5134" s="47"/>
      <c r="AH5134" s="47"/>
      <c r="AK5134" s="3" t="s">
        <v>62</v>
      </c>
      <c r="AN5134" s="47"/>
      <c r="AO5134" s="47"/>
      <c r="AQ5134" s="47"/>
    </row>
    <row r="5135" spans="1:43" s="4" customFormat="1" ht="15" x14ac:dyDescent="0.25">
      <c r="A5135" s="48"/>
      <c r="B5135" s="49" t="s">
        <v>73</v>
      </c>
      <c r="C5135" s="372" t="s">
        <v>175</v>
      </c>
      <c r="D5135" s="372"/>
      <c r="E5135" s="372"/>
      <c r="F5135" s="51"/>
      <c r="G5135" s="52"/>
      <c r="H5135" s="52"/>
      <c r="I5135" s="52"/>
      <c r="J5135" s="53">
        <v>50.19</v>
      </c>
      <c r="K5135" s="54">
        <v>1.1499999999999999</v>
      </c>
      <c r="L5135" s="53">
        <v>4.04</v>
      </c>
      <c r="M5135" s="52"/>
      <c r="N5135" s="58"/>
      <c r="AF5135" s="39"/>
      <c r="AG5135" s="47"/>
      <c r="AH5135" s="47"/>
      <c r="AK5135" s="3" t="s">
        <v>175</v>
      </c>
      <c r="AN5135" s="47"/>
      <c r="AO5135" s="47"/>
      <c r="AQ5135" s="47"/>
    </row>
    <row r="5136" spans="1:43" s="4" customFormat="1" ht="15" x14ac:dyDescent="0.25">
      <c r="A5136" s="48"/>
      <c r="B5136" s="49" t="s">
        <v>78</v>
      </c>
      <c r="C5136" s="372" t="s">
        <v>176</v>
      </c>
      <c r="D5136" s="372"/>
      <c r="E5136" s="372"/>
      <c r="F5136" s="51"/>
      <c r="G5136" s="52"/>
      <c r="H5136" s="52"/>
      <c r="I5136" s="52"/>
      <c r="J5136" s="53">
        <v>5.0199999999999996</v>
      </c>
      <c r="K5136" s="54">
        <v>1.1499999999999999</v>
      </c>
      <c r="L5136" s="53">
        <v>0.4</v>
      </c>
      <c r="M5136" s="54">
        <v>34.96</v>
      </c>
      <c r="N5136" s="64">
        <v>13.98</v>
      </c>
      <c r="AF5136" s="39"/>
      <c r="AG5136" s="47"/>
      <c r="AH5136" s="47"/>
      <c r="AK5136" s="3" t="s">
        <v>176</v>
      </c>
      <c r="AN5136" s="47"/>
      <c r="AO5136" s="47"/>
      <c r="AQ5136" s="47"/>
    </row>
    <row r="5137" spans="1:43" s="4" customFormat="1" ht="15" x14ac:dyDescent="0.25">
      <c r="A5137" s="48"/>
      <c r="B5137" s="49" t="s">
        <v>122</v>
      </c>
      <c r="C5137" s="372" t="s">
        <v>177</v>
      </c>
      <c r="D5137" s="372"/>
      <c r="E5137" s="372"/>
      <c r="F5137" s="51"/>
      <c r="G5137" s="52"/>
      <c r="H5137" s="52"/>
      <c r="I5137" s="52"/>
      <c r="J5137" s="53">
        <v>34.700000000000003</v>
      </c>
      <c r="K5137" s="52"/>
      <c r="L5137" s="53">
        <v>2.4300000000000002</v>
      </c>
      <c r="M5137" s="52"/>
      <c r="N5137" s="58"/>
      <c r="AF5137" s="39"/>
      <c r="AG5137" s="47"/>
      <c r="AH5137" s="47"/>
      <c r="AK5137" s="3" t="s">
        <v>177</v>
      </c>
      <c r="AN5137" s="47"/>
      <c r="AO5137" s="47"/>
      <c r="AQ5137" s="47"/>
    </row>
    <row r="5138" spans="1:43" s="4" customFormat="1" ht="15" x14ac:dyDescent="0.25">
      <c r="A5138" s="56"/>
      <c r="B5138" s="49"/>
      <c r="C5138" s="372" t="s">
        <v>63</v>
      </c>
      <c r="D5138" s="372"/>
      <c r="E5138" s="372"/>
      <c r="F5138" s="51" t="s">
        <v>64</v>
      </c>
      <c r="G5138" s="54">
        <v>14.08</v>
      </c>
      <c r="H5138" s="54">
        <v>1.1499999999999999</v>
      </c>
      <c r="I5138" s="114">
        <v>1.13344</v>
      </c>
      <c r="J5138" s="57"/>
      <c r="K5138" s="52"/>
      <c r="L5138" s="57"/>
      <c r="M5138" s="52"/>
      <c r="N5138" s="58"/>
      <c r="AF5138" s="39"/>
      <c r="AG5138" s="47"/>
      <c r="AH5138" s="47"/>
      <c r="AL5138" s="3" t="s">
        <v>63</v>
      </c>
      <c r="AN5138" s="47"/>
      <c r="AO5138" s="47"/>
      <c r="AQ5138" s="47"/>
    </row>
    <row r="5139" spans="1:43" s="4" customFormat="1" ht="15" x14ac:dyDescent="0.25">
      <c r="A5139" s="56"/>
      <c r="B5139" s="49"/>
      <c r="C5139" s="372" t="s">
        <v>178</v>
      </c>
      <c r="D5139" s="372"/>
      <c r="E5139" s="372"/>
      <c r="F5139" s="51" t="s">
        <v>64</v>
      </c>
      <c r="G5139" s="104">
        <v>0.4</v>
      </c>
      <c r="H5139" s="54">
        <v>1.1499999999999999</v>
      </c>
      <c r="I5139" s="70">
        <v>3.2199999999999999E-2</v>
      </c>
      <c r="J5139" s="57"/>
      <c r="K5139" s="52"/>
      <c r="L5139" s="57"/>
      <c r="M5139" s="52"/>
      <c r="N5139" s="58"/>
      <c r="AF5139" s="39"/>
      <c r="AG5139" s="47"/>
      <c r="AH5139" s="47"/>
      <c r="AL5139" s="3" t="s">
        <v>178</v>
      </c>
      <c r="AN5139" s="47"/>
      <c r="AO5139" s="47"/>
      <c r="AQ5139" s="47"/>
    </row>
    <row r="5140" spans="1:43" s="4" customFormat="1" ht="15" x14ac:dyDescent="0.25">
      <c r="A5140" s="48"/>
      <c r="B5140" s="49"/>
      <c r="C5140" s="375" t="s">
        <v>65</v>
      </c>
      <c r="D5140" s="375"/>
      <c r="E5140" s="375"/>
      <c r="F5140" s="59"/>
      <c r="G5140" s="60"/>
      <c r="H5140" s="60"/>
      <c r="I5140" s="60"/>
      <c r="J5140" s="61">
        <v>217.24</v>
      </c>
      <c r="K5140" s="60"/>
      <c r="L5140" s="61">
        <v>17.12</v>
      </c>
      <c r="M5140" s="60"/>
      <c r="N5140" s="62"/>
      <c r="AF5140" s="39"/>
      <c r="AG5140" s="47"/>
      <c r="AH5140" s="47"/>
      <c r="AM5140" s="3" t="s">
        <v>65</v>
      </c>
      <c r="AN5140" s="47"/>
      <c r="AO5140" s="47"/>
      <c r="AQ5140" s="47"/>
    </row>
    <row r="5141" spans="1:43" s="4" customFormat="1" ht="15" x14ac:dyDescent="0.25">
      <c r="A5141" s="56"/>
      <c r="B5141" s="49"/>
      <c r="C5141" s="372" t="s">
        <v>66</v>
      </c>
      <c r="D5141" s="372"/>
      <c r="E5141" s="372"/>
      <c r="F5141" s="51"/>
      <c r="G5141" s="52"/>
      <c r="H5141" s="52"/>
      <c r="I5141" s="52"/>
      <c r="J5141" s="57"/>
      <c r="K5141" s="52"/>
      <c r="L5141" s="53">
        <v>11.05</v>
      </c>
      <c r="M5141" s="52"/>
      <c r="N5141" s="64">
        <v>386.3</v>
      </c>
      <c r="AF5141" s="39"/>
      <c r="AG5141" s="47"/>
      <c r="AH5141" s="47"/>
      <c r="AL5141" s="3" t="s">
        <v>66</v>
      </c>
      <c r="AN5141" s="47"/>
      <c r="AO5141" s="47"/>
      <c r="AQ5141" s="47"/>
    </row>
    <row r="5142" spans="1:43" s="4" customFormat="1" ht="23.25" x14ac:dyDescent="0.25">
      <c r="A5142" s="56"/>
      <c r="B5142" s="49" t="s">
        <v>681</v>
      </c>
      <c r="C5142" s="372" t="s">
        <v>682</v>
      </c>
      <c r="D5142" s="372"/>
      <c r="E5142" s="372"/>
      <c r="F5142" s="51" t="s">
        <v>69</v>
      </c>
      <c r="G5142" s="63">
        <v>97</v>
      </c>
      <c r="H5142" s="52"/>
      <c r="I5142" s="63">
        <v>97</v>
      </c>
      <c r="J5142" s="57"/>
      <c r="K5142" s="52"/>
      <c r="L5142" s="53">
        <v>10.72</v>
      </c>
      <c r="M5142" s="52"/>
      <c r="N5142" s="64">
        <v>374.71</v>
      </c>
      <c r="AF5142" s="39"/>
      <c r="AG5142" s="47"/>
      <c r="AH5142" s="47"/>
      <c r="AL5142" s="3" t="s">
        <v>682</v>
      </c>
      <c r="AN5142" s="47"/>
      <c r="AO5142" s="47"/>
      <c r="AQ5142" s="47"/>
    </row>
    <row r="5143" spans="1:43" s="4" customFormat="1" ht="23.25" x14ac:dyDescent="0.25">
      <c r="A5143" s="56"/>
      <c r="B5143" s="49" t="s">
        <v>683</v>
      </c>
      <c r="C5143" s="372" t="s">
        <v>684</v>
      </c>
      <c r="D5143" s="372"/>
      <c r="E5143" s="372"/>
      <c r="F5143" s="51" t="s">
        <v>69</v>
      </c>
      <c r="G5143" s="63">
        <v>51</v>
      </c>
      <c r="H5143" s="52"/>
      <c r="I5143" s="63">
        <v>51</v>
      </c>
      <c r="J5143" s="57"/>
      <c r="K5143" s="52"/>
      <c r="L5143" s="53">
        <v>5.64</v>
      </c>
      <c r="M5143" s="52"/>
      <c r="N5143" s="64">
        <v>197.01</v>
      </c>
      <c r="AF5143" s="39"/>
      <c r="AG5143" s="47"/>
      <c r="AH5143" s="47"/>
      <c r="AL5143" s="3" t="s">
        <v>684</v>
      </c>
      <c r="AN5143" s="47"/>
      <c r="AO5143" s="47"/>
      <c r="AQ5143" s="47"/>
    </row>
    <row r="5144" spans="1:43" s="4" customFormat="1" ht="15" x14ac:dyDescent="0.25">
      <c r="A5144" s="65"/>
      <c r="B5144" s="66"/>
      <c r="C5144" s="374" t="s">
        <v>72</v>
      </c>
      <c r="D5144" s="374"/>
      <c r="E5144" s="374"/>
      <c r="F5144" s="42"/>
      <c r="G5144" s="43"/>
      <c r="H5144" s="43"/>
      <c r="I5144" s="43"/>
      <c r="J5144" s="45"/>
      <c r="K5144" s="43"/>
      <c r="L5144" s="67">
        <v>33.479999999999997</v>
      </c>
      <c r="M5144" s="60"/>
      <c r="N5144" s="46"/>
      <c r="AF5144" s="39"/>
      <c r="AG5144" s="47"/>
      <c r="AH5144" s="47"/>
      <c r="AN5144" s="47" t="s">
        <v>72</v>
      </c>
      <c r="AO5144" s="47"/>
      <c r="AQ5144" s="47"/>
    </row>
    <row r="5145" spans="1:43" s="4" customFormat="1" ht="34.5" x14ac:dyDescent="0.25">
      <c r="A5145" s="40" t="s">
        <v>2613</v>
      </c>
      <c r="B5145" s="41" t="s">
        <v>2513</v>
      </c>
      <c r="C5145" s="374" t="s">
        <v>2514</v>
      </c>
      <c r="D5145" s="374"/>
      <c r="E5145" s="374"/>
      <c r="F5145" s="42" t="s">
        <v>231</v>
      </c>
      <c r="G5145" s="43">
        <v>7.14</v>
      </c>
      <c r="H5145" s="44">
        <v>1</v>
      </c>
      <c r="I5145" s="68">
        <v>7.14</v>
      </c>
      <c r="J5145" s="67">
        <v>343.19</v>
      </c>
      <c r="K5145" s="43"/>
      <c r="L5145" s="67">
        <v>286.58999999999997</v>
      </c>
      <c r="M5145" s="68">
        <v>8.5500000000000007</v>
      </c>
      <c r="N5145" s="115">
        <v>2450.38</v>
      </c>
      <c r="AF5145" s="39"/>
      <c r="AG5145" s="47"/>
      <c r="AH5145" s="47" t="s">
        <v>2514</v>
      </c>
      <c r="AN5145" s="47"/>
      <c r="AO5145" s="47"/>
      <c r="AQ5145" s="47"/>
    </row>
    <row r="5146" spans="1:43" s="4" customFormat="1" ht="15" x14ac:dyDescent="0.25">
      <c r="A5146" s="69"/>
      <c r="B5146" s="50"/>
      <c r="C5146" s="372" t="s">
        <v>2524</v>
      </c>
      <c r="D5146" s="372"/>
      <c r="E5146" s="372"/>
      <c r="F5146" s="372"/>
      <c r="G5146" s="372"/>
      <c r="H5146" s="372"/>
      <c r="I5146" s="372"/>
      <c r="J5146" s="372"/>
      <c r="K5146" s="372"/>
      <c r="L5146" s="372"/>
      <c r="M5146" s="372"/>
      <c r="N5146" s="377"/>
      <c r="AF5146" s="39"/>
      <c r="AG5146" s="47"/>
      <c r="AH5146" s="47"/>
      <c r="AI5146" s="3" t="s">
        <v>2524</v>
      </c>
      <c r="AN5146" s="47"/>
      <c r="AO5146" s="47"/>
      <c r="AQ5146" s="47"/>
    </row>
    <row r="5147" spans="1:43" s="4" customFormat="1" ht="15" x14ac:dyDescent="0.25">
      <c r="A5147" s="65"/>
      <c r="B5147" s="66"/>
      <c r="C5147" s="374" t="s">
        <v>72</v>
      </c>
      <c r="D5147" s="374"/>
      <c r="E5147" s="374"/>
      <c r="F5147" s="42"/>
      <c r="G5147" s="43"/>
      <c r="H5147" s="43"/>
      <c r="I5147" s="43"/>
      <c r="J5147" s="45"/>
      <c r="K5147" s="43"/>
      <c r="L5147" s="67">
        <v>286.58999999999997</v>
      </c>
      <c r="M5147" s="60"/>
      <c r="N5147" s="115">
        <v>2450.38</v>
      </c>
      <c r="AF5147" s="39"/>
      <c r="AG5147" s="47"/>
      <c r="AH5147" s="47"/>
      <c r="AN5147" s="47" t="s">
        <v>72</v>
      </c>
      <c r="AO5147" s="47"/>
      <c r="AQ5147" s="47"/>
    </row>
    <row r="5148" spans="1:43" s="4" customFormat="1" ht="23.25" x14ac:dyDescent="0.25">
      <c r="A5148" s="40" t="s">
        <v>2614</v>
      </c>
      <c r="B5148" s="41" t="s">
        <v>753</v>
      </c>
      <c r="C5148" s="374" t="s">
        <v>754</v>
      </c>
      <c r="D5148" s="374"/>
      <c r="E5148" s="374"/>
      <c r="F5148" s="42" t="s">
        <v>61</v>
      </c>
      <c r="G5148" s="43">
        <v>2</v>
      </c>
      <c r="H5148" s="44">
        <v>1</v>
      </c>
      <c r="I5148" s="44">
        <v>2</v>
      </c>
      <c r="J5148" s="45"/>
      <c r="K5148" s="43"/>
      <c r="L5148" s="45"/>
      <c r="M5148" s="43"/>
      <c r="N5148" s="46"/>
      <c r="AF5148" s="39"/>
      <c r="AG5148" s="47"/>
      <c r="AH5148" s="47" t="s">
        <v>754</v>
      </c>
      <c r="AN5148" s="47"/>
      <c r="AO5148" s="47"/>
      <c r="AQ5148" s="47"/>
    </row>
    <row r="5149" spans="1:43" s="4" customFormat="1" ht="22.5" x14ac:dyDescent="0.25">
      <c r="A5149" s="103"/>
      <c r="B5149" s="49" t="s">
        <v>217</v>
      </c>
      <c r="C5149" s="368" t="s">
        <v>218</v>
      </c>
      <c r="D5149" s="368"/>
      <c r="E5149" s="368"/>
      <c r="F5149" s="368"/>
      <c r="G5149" s="368"/>
      <c r="H5149" s="368"/>
      <c r="I5149" s="368"/>
      <c r="J5149" s="368"/>
      <c r="K5149" s="368"/>
      <c r="L5149" s="368"/>
      <c r="M5149" s="368"/>
      <c r="N5149" s="376"/>
      <c r="AF5149" s="39"/>
      <c r="AG5149" s="47"/>
      <c r="AH5149" s="47"/>
      <c r="AJ5149" s="3" t="s">
        <v>218</v>
      </c>
      <c r="AN5149" s="47"/>
      <c r="AO5149" s="47"/>
      <c r="AQ5149" s="47"/>
    </row>
    <row r="5150" spans="1:43" s="4" customFormat="1" ht="15" x14ac:dyDescent="0.25">
      <c r="A5150" s="48"/>
      <c r="B5150" s="49" t="s">
        <v>58</v>
      </c>
      <c r="C5150" s="372" t="s">
        <v>62</v>
      </c>
      <c r="D5150" s="372"/>
      <c r="E5150" s="372"/>
      <c r="F5150" s="51"/>
      <c r="G5150" s="52"/>
      <c r="H5150" s="52"/>
      <c r="I5150" s="52"/>
      <c r="J5150" s="53">
        <v>5.35</v>
      </c>
      <c r="K5150" s="54">
        <v>1.1499999999999999</v>
      </c>
      <c r="L5150" s="53">
        <v>12.31</v>
      </c>
      <c r="M5150" s="54">
        <v>34.96</v>
      </c>
      <c r="N5150" s="64">
        <v>430.36</v>
      </c>
      <c r="AF5150" s="39"/>
      <c r="AG5150" s="47"/>
      <c r="AH5150" s="47"/>
      <c r="AK5150" s="3" t="s">
        <v>62</v>
      </c>
      <c r="AN5150" s="47"/>
      <c r="AO5150" s="47"/>
      <c r="AQ5150" s="47"/>
    </row>
    <row r="5151" spans="1:43" s="4" customFormat="1" ht="15" x14ac:dyDescent="0.25">
      <c r="A5151" s="48"/>
      <c r="B5151" s="49" t="s">
        <v>122</v>
      </c>
      <c r="C5151" s="372" t="s">
        <v>177</v>
      </c>
      <c r="D5151" s="372"/>
      <c r="E5151" s="372"/>
      <c r="F5151" s="51"/>
      <c r="G5151" s="52"/>
      <c r="H5151" s="52"/>
      <c r="I5151" s="52"/>
      <c r="J5151" s="53">
        <v>0.94</v>
      </c>
      <c r="K5151" s="52"/>
      <c r="L5151" s="53">
        <v>1.88</v>
      </c>
      <c r="M5151" s="52"/>
      <c r="N5151" s="58"/>
      <c r="AF5151" s="39"/>
      <c r="AG5151" s="47"/>
      <c r="AH5151" s="47"/>
      <c r="AK5151" s="3" t="s">
        <v>177</v>
      </c>
      <c r="AN5151" s="47"/>
      <c r="AO5151" s="47"/>
      <c r="AQ5151" s="47"/>
    </row>
    <row r="5152" spans="1:43" s="4" customFormat="1" ht="15" x14ac:dyDescent="0.25">
      <c r="A5152" s="56"/>
      <c r="B5152" s="49"/>
      <c r="C5152" s="372" t="s">
        <v>63</v>
      </c>
      <c r="D5152" s="372"/>
      <c r="E5152" s="372"/>
      <c r="F5152" s="51" t="s">
        <v>64</v>
      </c>
      <c r="G5152" s="54">
        <v>0.59</v>
      </c>
      <c r="H5152" s="54">
        <v>1.1499999999999999</v>
      </c>
      <c r="I5152" s="109">
        <v>1.357</v>
      </c>
      <c r="J5152" s="57"/>
      <c r="K5152" s="52"/>
      <c r="L5152" s="57"/>
      <c r="M5152" s="52"/>
      <c r="N5152" s="58"/>
      <c r="AF5152" s="39"/>
      <c r="AG5152" s="47"/>
      <c r="AH5152" s="47"/>
      <c r="AL5152" s="3" t="s">
        <v>63</v>
      </c>
      <c r="AN5152" s="47"/>
      <c r="AO5152" s="47"/>
      <c r="AQ5152" s="47"/>
    </row>
    <row r="5153" spans="1:43" s="4" customFormat="1" ht="15" x14ac:dyDescent="0.25">
      <c r="A5153" s="48"/>
      <c r="B5153" s="49"/>
      <c r="C5153" s="375" t="s">
        <v>65</v>
      </c>
      <c r="D5153" s="375"/>
      <c r="E5153" s="375"/>
      <c r="F5153" s="59"/>
      <c r="G5153" s="60"/>
      <c r="H5153" s="60"/>
      <c r="I5153" s="60"/>
      <c r="J5153" s="61">
        <v>6.29</v>
      </c>
      <c r="K5153" s="60"/>
      <c r="L5153" s="61">
        <v>14.19</v>
      </c>
      <c r="M5153" s="60"/>
      <c r="N5153" s="62"/>
      <c r="AF5153" s="39"/>
      <c r="AG5153" s="47"/>
      <c r="AH5153" s="47"/>
      <c r="AM5153" s="3" t="s">
        <v>65</v>
      </c>
      <c r="AN5153" s="47"/>
      <c r="AO5153" s="47"/>
      <c r="AQ5153" s="47"/>
    </row>
    <row r="5154" spans="1:43" s="4" customFormat="1" ht="15" x14ac:dyDescent="0.25">
      <c r="A5154" s="56"/>
      <c r="B5154" s="49"/>
      <c r="C5154" s="372" t="s">
        <v>66</v>
      </c>
      <c r="D5154" s="372"/>
      <c r="E5154" s="372"/>
      <c r="F5154" s="51"/>
      <c r="G5154" s="52"/>
      <c r="H5154" s="52"/>
      <c r="I5154" s="52"/>
      <c r="J5154" s="57"/>
      <c r="K5154" s="52"/>
      <c r="L5154" s="53">
        <v>12.31</v>
      </c>
      <c r="M5154" s="52"/>
      <c r="N5154" s="64">
        <v>430.36</v>
      </c>
      <c r="AF5154" s="39"/>
      <c r="AG5154" s="47"/>
      <c r="AH5154" s="47"/>
      <c r="AL5154" s="3" t="s">
        <v>66</v>
      </c>
      <c r="AN5154" s="47"/>
      <c r="AO5154" s="47"/>
      <c r="AQ5154" s="47"/>
    </row>
    <row r="5155" spans="1:43" s="4" customFormat="1" ht="23.25" x14ac:dyDescent="0.25">
      <c r="A5155" s="56"/>
      <c r="B5155" s="49" t="s">
        <v>681</v>
      </c>
      <c r="C5155" s="372" t="s">
        <v>682</v>
      </c>
      <c r="D5155" s="372"/>
      <c r="E5155" s="372"/>
      <c r="F5155" s="51" t="s">
        <v>69</v>
      </c>
      <c r="G5155" s="63">
        <v>97</v>
      </c>
      <c r="H5155" s="52"/>
      <c r="I5155" s="63">
        <v>97</v>
      </c>
      <c r="J5155" s="57"/>
      <c r="K5155" s="52"/>
      <c r="L5155" s="53">
        <v>11.94</v>
      </c>
      <c r="M5155" s="52"/>
      <c r="N5155" s="64">
        <v>417.45</v>
      </c>
      <c r="AF5155" s="39"/>
      <c r="AG5155" s="47"/>
      <c r="AH5155" s="47"/>
      <c r="AL5155" s="3" t="s">
        <v>682</v>
      </c>
      <c r="AN5155" s="47"/>
      <c r="AO5155" s="47"/>
      <c r="AQ5155" s="47"/>
    </row>
    <row r="5156" spans="1:43" s="4" customFormat="1" ht="23.25" x14ac:dyDescent="0.25">
      <c r="A5156" s="56"/>
      <c r="B5156" s="49" t="s">
        <v>683</v>
      </c>
      <c r="C5156" s="372" t="s">
        <v>684</v>
      </c>
      <c r="D5156" s="372"/>
      <c r="E5156" s="372"/>
      <c r="F5156" s="51" t="s">
        <v>69</v>
      </c>
      <c r="G5156" s="63">
        <v>51</v>
      </c>
      <c r="H5156" s="52"/>
      <c r="I5156" s="63">
        <v>51</v>
      </c>
      <c r="J5156" s="57"/>
      <c r="K5156" s="52"/>
      <c r="L5156" s="53">
        <v>6.28</v>
      </c>
      <c r="M5156" s="52"/>
      <c r="N5156" s="64">
        <v>219.48</v>
      </c>
      <c r="AF5156" s="39"/>
      <c r="AG5156" s="47"/>
      <c r="AH5156" s="47"/>
      <c r="AL5156" s="3" t="s">
        <v>684</v>
      </c>
      <c r="AN5156" s="47"/>
      <c r="AO5156" s="47"/>
      <c r="AQ5156" s="47"/>
    </row>
    <row r="5157" spans="1:43" s="4" customFormat="1" ht="15" x14ac:dyDescent="0.25">
      <c r="A5157" s="65"/>
      <c r="B5157" s="66"/>
      <c r="C5157" s="374" t="s">
        <v>72</v>
      </c>
      <c r="D5157" s="374"/>
      <c r="E5157" s="374"/>
      <c r="F5157" s="42"/>
      <c r="G5157" s="43"/>
      <c r="H5157" s="43"/>
      <c r="I5157" s="43"/>
      <c r="J5157" s="45"/>
      <c r="K5157" s="43"/>
      <c r="L5157" s="67">
        <v>32.409999999999997</v>
      </c>
      <c r="M5157" s="60"/>
      <c r="N5157" s="46"/>
      <c r="AF5157" s="39"/>
      <c r="AG5157" s="47"/>
      <c r="AH5157" s="47"/>
      <c r="AN5157" s="47" t="s">
        <v>72</v>
      </c>
      <c r="AO5157" s="47"/>
      <c r="AQ5157" s="47"/>
    </row>
    <row r="5158" spans="1:43" s="4" customFormat="1" ht="23.25" x14ac:dyDescent="0.25">
      <c r="A5158" s="40" t="s">
        <v>2615</v>
      </c>
      <c r="B5158" s="41" t="s">
        <v>756</v>
      </c>
      <c r="C5158" s="374" t="s">
        <v>757</v>
      </c>
      <c r="D5158" s="374"/>
      <c r="E5158" s="374"/>
      <c r="F5158" s="42" t="s">
        <v>215</v>
      </c>
      <c r="G5158" s="43">
        <v>-8.0000000000000002E-3</v>
      </c>
      <c r="H5158" s="44">
        <v>1</v>
      </c>
      <c r="I5158" s="116">
        <v>-8.0000000000000002E-3</v>
      </c>
      <c r="J5158" s="67">
        <v>38.590000000000003</v>
      </c>
      <c r="K5158" s="43"/>
      <c r="L5158" s="67">
        <v>-0.31</v>
      </c>
      <c r="M5158" s="43"/>
      <c r="N5158" s="46"/>
      <c r="AF5158" s="39"/>
      <c r="AG5158" s="47"/>
      <c r="AH5158" s="47" t="s">
        <v>757</v>
      </c>
      <c r="AN5158" s="47"/>
      <c r="AO5158" s="47"/>
      <c r="AQ5158" s="47"/>
    </row>
    <row r="5159" spans="1:43" s="4" customFormat="1" ht="15" x14ac:dyDescent="0.25">
      <c r="A5159" s="65"/>
      <c r="B5159" s="66"/>
      <c r="C5159" s="374" t="s">
        <v>72</v>
      </c>
      <c r="D5159" s="374"/>
      <c r="E5159" s="374"/>
      <c r="F5159" s="42"/>
      <c r="G5159" s="43"/>
      <c r="H5159" s="43"/>
      <c r="I5159" s="43"/>
      <c r="J5159" s="45"/>
      <c r="K5159" s="43"/>
      <c r="L5159" s="67">
        <v>-0.31</v>
      </c>
      <c r="M5159" s="60"/>
      <c r="N5159" s="46"/>
      <c r="AF5159" s="39"/>
      <c r="AG5159" s="47"/>
      <c r="AH5159" s="47"/>
      <c r="AN5159" s="47" t="s">
        <v>72</v>
      </c>
      <c r="AO5159" s="47"/>
      <c r="AQ5159" s="47"/>
    </row>
    <row r="5160" spans="1:43" s="4" customFormat="1" ht="15" x14ac:dyDescent="0.25">
      <c r="A5160" s="40" t="s">
        <v>2616</v>
      </c>
      <c r="B5160" s="41" t="s">
        <v>759</v>
      </c>
      <c r="C5160" s="374" t="s">
        <v>760</v>
      </c>
      <c r="D5160" s="374"/>
      <c r="E5160" s="374"/>
      <c r="F5160" s="42" t="s">
        <v>215</v>
      </c>
      <c r="G5160" s="43">
        <v>-6.0000000000000001E-3</v>
      </c>
      <c r="H5160" s="44">
        <v>1</v>
      </c>
      <c r="I5160" s="116">
        <v>-6.0000000000000001E-3</v>
      </c>
      <c r="J5160" s="67">
        <v>143.97999999999999</v>
      </c>
      <c r="K5160" s="43"/>
      <c r="L5160" s="67">
        <v>-0.86</v>
      </c>
      <c r="M5160" s="43"/>
      <c r="N5160" s="46"/>
      <c r="AF5160" s="39"/>
      <c r="AG5160" s="47"/>
      <c r="AH5160" s="47" t="s">
        <v>760</v>
      </c>
      <c r="AN5160" s="47"/>
      <c r="AO5160" s="47"/>
      <c r="AQ5160" s="47"/>
    </row>
    <row r="5161" spans="1:43" s="4" customFormat="1" ht="15" x14ac:dyDescent="0.25">
      <c r="A5161" s="65"/>
      <c r="B5161" s="66"/>
      <c r="C5161" s="374" t="s">
        <v>72</v>
      </c>
      <c r="D5161" s="374"/>
      <c r="E5161" s="374"/>
      <c r="F5161" s="42"/>
      <c r="G5161" s="43"/>
      <c r="H5161" s="43"/>
      <c r="I5161" s="43"/>
      <c r="J5161" s="45"/>
      <c r="K5161" s="43"/>
      <c r="L5161" s="67">
        <v>-0.86</v>
      </c>
      <c r="M5161" s="60"/>
      <c r="N5161" s="46"/>
      <c r="AF5161" s="39"/>
      <c r="AG5161" s="47"/>
      <c r="AH5161" s="47"/>
      <c r="AN5161" s="47" t="s">
        <v>72</v>
      </c>
      <c r="AO5161" s="47"/>
      <c r="AQ5161" s="47"/>
    </row>
    <row r="5162" spans="1:43" s="4" customFormat="1" ht="22.5" x14ac:dyDescent="0.25">
      <c r="A5162" s="40" t="s">
        <v>2617</v>
      </c>
      <c r="B5162" s="41" t="s">
        <v>768</v>
      </c>
      <c r="C5162" s="374" t="s">
        <v>769</v>
      </c>
      <c r="D5162" s="374"/>
      <c r="E5162" s="374"/>
      <c r="F5162" s="42" t="s">
        <v>61</v>
      </c>
      <c r="G5162" s="43">
        <v>2</v>
      </c>
      <c r="H5162" s="44">
        <v>1</v>
      </c>
      <c r="I5162" s="44">
        <v>2</v>
      </c>
      <c r="J5162" s="67">
        <v>282.11</v>
      </c>
      <c r="K5162" s="43"/>
      <c r="L5162" s="67">
        <v>65.989999999999995</v>
      </c>
      <c r="M5162" s="68">
        <v>8.5500000000000007</v>
      </c>
      <c r="N5162" s="122">
        <v>564.22</v>
      </c>
      <c r="AF5162" s="39"/>
      <c r="AG5162" s="47"/>
      <c r="AH5162" s="47" t="s">
        <v>769</v>
      </c>
      <c r="AN5162" s="47"/>
      <c r="AO5162" s="47"/>
      <c r="AQ5162" s="47"/>
    </row>
    <row r="5163" spans="1:43" s="4" customFormat="1" ht="15" x14ac:dyDescent="0.25">
      <c r="A5163" s="65"/>
      <c r="B5163" s="66"/>
      <c r="C5163" s="374" t="s">
        <v>72</v>
      </c>
      <c r="D5163" s="374"/>
      <c r="E5163" s="374"/>
      <c r="F5163" s="42"/>
      <c r="G5163" s="43"/>
      <c r="H5163" s="43"/>
      <c r="I5163" s="43"/>
      <c r="J5163" s="45"/>
      <c r="K5163" s="43"/>
      <c r="L5163" s="67">
        <v>65.989999999999995</v>
      </c>
      <c r="M5163" s="60"/>
      <c r="N5163" s="122">
        <v>564.22</v>
      </c>
      <c r="AF5163" s="39"/>
      <c r="AG5163" s="47"/>
      <c r="AH5163" s="47"/>
      <c r="AN5163" s="47" t="s">
        <v>72</v>
      </c>
      <c r="AO5163" s="47"/>
      <c r="AQ5163" s="47"/>
    </row>
    <row r="5164" spans="1:43" s="4" customFormat="1" ht="0" hidden="1" customHeight="1" x14ac:dyDescent="0.25">
      <c r="A5164" s="71"/>
      <c r="B5164" s="72"/>
      <c r="C5164" s="72"/>
      <c r="D5164" s="72"/>
      <c r="E5164" s="72"/>
      <c r="F5164" s="73"/>
      <c r="G5164" s="73"/>
      <c r="H5164" s="73"/>
      <c r="I5164" s="73"/>
      <c r="J5164" s="74"/>
      <c r="K5164" s="73"/>
      <c r="L5164" s="74"/>
      <c r="M5164" s="52"/>
      <c r="N5164" s="74"/>
      <c r="AF5164" s="39"/>
      <c r="AG5164" s="47"/>
      <c r="AH5164" s="47"/>
      <c r="AN5164" s="47"/>
      <c r="AO5164" s="47"/>
      <c r="AQ5164" s="47"/>
    </row>
    <row r="5165" spans="1:43" s="4" customFormat="1" ht="15" x14ac:dyDescent="0.25">
      <c r="A5165" s="78"/>
      <c r="B5165" s="79"/>
      <c r="C5165" s="374" t="s">
        <v>2618</v>
      </c>
      <c r="D5165" s="374"/>
      <c r="E5165" s="374"/>
      <c r="F5165" s="374"/>
      <c r="G5165" s="374"/>
      <c r="H5165" s="374"/>
      <c r="I5165" s="374"/>
      <c r="J5165" s="374"/>
      <c r="K5165" s="374"/>
      <c r="L5165" s="80"/>
      <c r="M5165" s="81"/>
      <c r="N5165" s="82"/>
      <c r="AF5165" s="39"/>
      <c r="AG5165" s="47"/>
      <c r="AH5165" s="47"/>
      <c r="AN5165" s="47"/>
      <c r="AO5165" s="47" t="s">
        <v>2618</v>
      </c>
      <c r="AQ5165" s="47"/>
    </row>
    <row r="5166" spans="1:43" s="4" customFormat="1" ht="15" x14ac:dyDescent="0.25">
      <c r="A5166" s="83"/>
      <c r="B5166" s="49"/>
      <c r="C5166" s="372" t="s">
        <v>83</v>
      </c>
      <c r="D5166" s="372"/>
      <c r="E5166" s="372"/>
      <c r="F5166" s="372"/>
      <c r="G5166" s="372"/>
      <c r="H5166" s="372"/>
      <c r="I5166" s="372"/>
      <c r="J5166" s="372"/>
      <c r="K5166" s="372"/>
      <c r="L5166" s="106">
        <v>14262.5</v>
      </c>
      <c r="M5166" s="85"/>
      <c r="N5166" s="86">
        <v>137273.74</v>
      </c>
      <c r="AF5166" s="39"/>
      <c r="AG5166" s="47"/>
      <c r="AH5166" s="47"/>
      <c r="AN5166" s="47"/>
      <c r="AO5166" s="47"/>
      <c r="AP5166" s="3" t="s">
        <v>83</v>
      </c>
      <c r="AQ5166" s="47"/>
    </row>
    <row r="5167" spans="1:43" s="4" customFormat="1" ht="15" x14ac:dyDescent="0.25">
      <c r="A5167" s="83"/>
      <c r="B5167" s="49"/>
      <c r="C5167" s="372" t="s">
        <v>84</v>
      </c>
      <c r="D5167" s="372"/>
      <c r="E5167" s="372"/>
      <c r="F5167" s="372"/>
      <c r="G5167" s="372"/>
      <c r="H5167" s="372"/>
      <c r="I5167" s="372"/>
      <c r="J5167" s="372"/>
      <c r="K5167" s="372"/>
      <c r="L5167" s="87"/>
      <c r="M5167" s="85"/>
      <c r="N5167" s="88"/>
      <c r="AF5167" s="39"/>
      <c r="AG5167" s="47"/>
      <c r="AH5167" s="47"/>
      <c r="AN5167" s="47"/>
      <c r="AO5167" s="47"/>
      <c r="AP5167" s="3" t="s">
        <v>84</v>
      </c>
      <c r="AQ5167" s="47"/>
    </row>
    <row r="5168" spans="1:43" s="4" customFormat="1" ht="15" x14ac:dyDescent="0.25">
      <c r="A5168" s="83"/>
      <c r="B5168" s="49"/>
      <c r="C5168" s="372" t="s">
        <v>85</v>
      </c>
      <c r="D5168" s="372"/>
      <c r="E5168" s="372"/>
      <c r="F5168" s="372"/>
      <c r="G5168" s="372"/>
      <c r="H5168" s="372"/>
      <c r="I5168" s="372"/>
      <c r="J5168" s="372"/>
      <c r="K5168" s="372"/>
      <c r="L5168" s="84">
        <v>521.02</v>
      </c>
      <c r="M5168" s="85"/>
      <c r="N5168" s="86">
        <v>18214.830000000002</v>
      </c>
      <c r="AF5168" s="39"/>
      <c r="AG5168" s="47"/>
      <c r="AH5168" s="47"/>
      <c r="AN5168" s="47"/>
      <c r="AO5168" s="47"/>
      <c r="AP5168" s="3" t="s">
        <v>85</v>
      </c>
      <c r="AQ5168" s="47"/>
    </row>
    <row r="5169" spans="1:43" s="4" customFormat="1" ht="15" x14ac:dyDescent="0.25">
      <c r="A5169" s="83"/>
      <c r="B5169" s="49"/>
      <c r="C5169" s="372" t="s">
        <v>193</v>
      </c>
      <c r="D5169" s="372"/>
      <c r="E5169" s="372"/>
      <c r="F5169" s="372"/>
      <c r="G5169" s="372"/>
      <c r="H5169" s="372"/>
      <c r="I5169" s="372"/>
      <c r="J5169" s="372"/>
      <c r="K5169" s="372"/>
      <c r="L5169" s="84">
        <v>438.34</v>
      </c>
      <c r="M5169" s="85"/>
      <c r="N5169" s="86">
        <v>5317.06</v>
      </c>
      <c r="AF5169" s="39"/>
      <c r="AG5169" s="47"/>
      <c r="AH5169" s="47"/>
      <c r="AN5169" s="47"/>
      <c r="AO5169" s="47"/>
      <c r="AP5169" s="3" t="s">
        <v>193</v>
      </c>
      <c r="AQ5169" s="47"/>
    </row>
    <row r="5170" spans="1:43" s="4" customFormat="1" ht="15" x14ac:dyDescent="0.25">
      <c r="A5170" s="83"/>
      <c r="B5170" s="49"/>
      <c r="C5170" s="372" t="s">
        <v>194</v>
      </c>
      <c r="D5170" s="372"/>
      <c r="E5170" s="372"/>
      <c r="F5170" s="372"/>
      <c r="G5170" s="372"/>
      <c r="H5170" s="372"/>
      <c r="I5170" s="372"/>
      <c r="J5170" s="372"/>
      <c r="K5170" s="372"/>
      <c r="L5170" s="84">
        <v>63.87</v>
      </c>
      <c r="M5170" s="85"/>
      <c r="N5170" s="86">
        <v>2232.87</v>
      </c>
      <c r="AF5170" s="39"/>
      <c r="AG5170" s="47"/>
      <c r="AH5170" s="47"/>
      <c r="AN5170" s="47"/>
      <c r="AO5170" s="47"/>
      <c r="AP5170" s="3" t="s">
        <v>194</v>
      </c>
      <c r="AQ5170" s="47"/>
    </row>
    <row r="5171" spans="1:43" s="4" customFormat="1" ht="15" x14ac:dyDescent="0.25">
      <c r="A5171" s="83"/>
      <c r="B5171" s="49"/>
      <c r="C5171" s="372" t="s">
        <v>195</v>
      </c>
      <c r="D5171" s="372"/>
      <c r="E5171" s="372"/>
      <c r="F5171" s="372"/>
      <c r="G5171" s="372"/>
      <c r="H5171" s="372"/>
      <c r="I5171" s="372"/>
      <c r="J5171" s="372"/>
      <c r="K5171" s="372"/>
      <c r="L5171" s="106">
        <v>13303.14</v>
      </c>
      <c r="M5171" s="85"/>
      <c r="N5171" s="86">
        <v>113741.85</v>
      </c>
      <c r="AF5171" s="39"/>
      <c r="AG5171" s="47"/>
      <c r="AH5171" s="47"/>
      <c r="AN5171" s="47"/>
      <c r="AO5171" s="47"/>
      <c r="AP5171" s="3" t="s">
        <v>195</v>
      </c>
      <c r="AQ5171" s="47"/>
    </row>
    <row r="5172" spans="1:43" s="4" customFormat="1" ht="15" x14ac:dyDescent="0.25">
      <c r="A5172" s="83"/>
      <c r="B5172" s="49"/>
      <c r="C5172" s="372" t="s">
        <v>196</v>
      </c>
      <c r="D5172" s="372"/>
      <c r="E5172" s="372"/>
      <c r="F5172" s="372"/>
      <c r="G5172" s="372"/>
      <c r="H5172" s="372"/>
      <c r="I5172" s="372"/>
      <c r="J5172" s="372"/>
      <c r="K5172" s="372"/>
      <c r="L5172" s="106">
        <v>7883.1</v>
      </c>
      <c r="M5172" s="85"/>
      <c r="N5172" s="86">
        <v>92767.58</v>
      </c>
      <c r="AF5172" s="39"/>
      <c r="AG5172" s="47"/>
      <c r="AH5172" s="47"/>
      <c r="AN5172" s="47"/>
      <c r="AO5172" s="47"/>
      <c r="AP5172" s="3" t="s">
        <v>196</v>
      </c>
      <c r="AQ5172" s="47"/>
    </row>
    <row r="5173" spans="1:43" s="4" customFormat="1" ht="15" x14ac:dyDescent="0.25">
      <c r="A5173" s="83"/>
      <c r="B5173" s="49"/>
      <c r="C5173" s="372" t="s">
        <v>84</v>
      </c>
      <c r="D5173" s="372"/>
      <c r="E5173" s="372"/>
      <c r="F5173" s="372"/>
      <c r="G5173" s="372"/>
      <c r="H5173" s="372"/>
      <c r="I5173" s="372"/>
      <c r="J5173" s="372"/>
      <c r="K5173" s="372"/>
      <c r="L5173" s="87"/>
      <c r="M5173" s="85"/>
      <c r="N5173" s="88"/>
      <c r="AF5173" s="39"/>
      <c r="AG5173" s="47"/>
      <c r="AH5173" s="47"/>
      <c r="AN5173" s="47"/>
      <c r="AO5173" s="47"/>
      <c r="AP5173" s="3" t="s">
        <v>84</v>
      </c>
      <c r="AQ5173" s="47"/>
    </row>
    <row r="5174" spans="1:43" s="4" customFormat="1" ht="15" x14ac:dyDescent="0.25">
      <c r="A5174" s="83"/>
      <c r="B5174" s="49"/>
      <c r="C5174" s="372" t="s">
        <v>197</v>
      </c>
      <c r="D5174" s="372"/>
      <c r="E5174" s="372"/>
      <c r="F5174" s="372"/>
      <c r="G5174" s="372"/>
      <c r="H5174" s="372"/>
      <c r="I5174" s="372"/>
      <c r="J5174" s="372"/>
      <c r="K5174" s="372"/>
      <c r="L5174" s="84">
        <v>305.7</v>
      </c>
      <c r="M5174" s="85"/>
      <c r="N5174" s="86">
        <v>10687.27</v>
      </c>
      <c r="AF5174" s="39"/>
      <c r="AG5174" s="47"/>
      <c r="AH5174" s="47"/>
      <c r="AN5174" s="47"/>
      <c r="AO5174" s="47"/>
      <c r="AP5174" s="3" t="s">
        <v>197</v>
      </c>
      <c r="AQ5174" s="47"/>
    </row>
    <row r="5175" spans="1:43" s="4" customFormat="1" ht="15" x14ac:dyDescent="0.25">
      <c r="A5175" s="83"/>
      <c r="B5175" s="49"/>
      <c r="C5175" s="372" t="s">
        <v>199</v>
      </c>
      <c r="D5175" s="372"/>
      <c r="E5175" s="372"/>
      <c r="F5175" s="372"/>
      <c r="G5175" s="372"/>
      <c r="H5175" s="372"/>
      <c r="I5175" s="372"/>
      <c r="J5175" s="372"/>
      <c r="K5175" s="372"/>
      <c r="L5175" s="84">
        <v>201.23</v>
      </c>
      <c r="M5175" s="85"/>
      <c r="N5175" s="88"/>
      <c r="AF5175" s="39"/>
      <c r="AG5175" s="47"/>
      <c r="AH5175" s="47"/>
      <c r="AN5175" s="47"/>
      <c r="AO5175" s="47"/>
      <c r="AP5175" s="3" t="s">
        <v>199</v>
      </c>
      <c r="AQ5175" s="47"/>
    </row>
    <row r="5176" spans="1:43" s="4" customFormat="1" ht="15" x14ac:dyDescent="0.25">
      <c r="A5176" s="83"/>
      <c r="B5176" s="49"/>
      <c r="C5176" s="372" t="s">
        <v>200</v>
      </c>
      <c r="D5176" s="372"/>
      <c r="E5176" s="372"/>
      <c r="F5176" s="372"/>
      <c r="G5176" s="372"/>
      <c r="H5176" s="372"/>
      <c r="I5176" s="372"/>
      <c r="J5176" s="372"/>
      <c r="K5176" s="372"/>
      <c r="L5176" s="84">
        <v>22.85</v>
      </c>
      <c r="M5176" s="85"/>
      <c r="N5176" s="121">
        <v>798.83</v>
      </c>
      <c r="AF5176" s="39"/>
      <c r="AG5176" s="47"/>
      <c r="AH5176" s="47"/>
      <c r="AN5176" s="47"/>
      <c r="AO5176" s="47"/>
      <c r="AP5176" s="3" t="s">
        <v>200</v>
      </c>
      <c r="AQ5176" s="47"/>
    </row>
    <row r="5177" spans="1:43" s="4" customFormat="1" ht="15" x14ac:dyDescent="0.25">
      <c r="A5177" s="83"/>
      <c r="B5177" s="49"/>
      <c r="C5177" s="372" t="s">
        <v>201</v>
      </c>
      <c r="D5177" s="372"/>
      <c r="E5177" s="372"/>
      <c r="F5177" s="372"/>
      <c r="G5177" s="372"/>
      <c r="H5177" s="372"/>
      <c r="I5177" s="372"/>
      <c r="J5177" s="372"/>
      <c r="K5177" s="372"/>
      <c r="L5177" s="106">
        <v>6748.65</v>
      </c>
      <c r="M5177" s="85"/>
      <c r="N5177" s="88"/>
      <c r="AF5177" s="39"/>
      <c r="AG5177" s="47"/>
      <c r="AH5177" s="47"/>
      <c r="AN5177" s="47"/>
      <c r="AO5177" s="47"/>
      <c r="AP5177" s="3" t="s">
        <v>201</v>
      </c>
      <c r="AQ5177" s="47"/>
    </row>
    <row r="5178" spans="1:43" s="4" customFormat="1" ht="15" x14ac:dyDescent="0.25">
      <c r="A5178" s="83"/>
      <c r="B5178" s="49"/>
      <c r="C5178" s="372" t="s">
        <v>202</v>
      </c>
      <c r="D5178" s="372"/>
      <c r="E5178" s="372"/>
      <c r="F5178" s="372"/>
      <c r="G5178" s="372"/>
      <c r="H5178" s="372"/>
      <c r="I5178" s="372"/>
      <c r="J5178" s="372"/>
      <c r="K5178" s="372"/>
      <c r="L5178" s="84">
        <v>384.4</v>
      </c>
      <c r="M5178" s="85"/>
      <c r="N5178" s="86">
        <v>13438.72</v>
      </c>
      <c r="AF5178" s="39"/>
      <c r="AG5178" s="47"/>
      <c r="AH5178" s="47"/>
      <c r="AN5178" s="47"/>
      <c r="AO5178" s="47"/>
      <c r="AP5178" s="3" t="s">
        <v>202</v>
      </c>
      <c r="AQ5178" s="47"/>
    </row>
    <row r="5179" spans="1:43" s="4" customFormat="1" ht="15" x14ac:dyDescent="0.25">
      <c r="A5179" s="83"/>
      <c r="B5179" s="49"/>
      <c r="C5179" s="372" t="s">
        <v>203</v>
      </c>
      <c r="D5179" s="372"/>
      <c r="E5179" s="372"/>
      <c r="F5179" s="372"/>
      <c r="G5179" s="372"/>
      <c r="H5179" s="372"/>
      <c r="I5179" s="372"/>
      <c r="J5179" s="372"/>
      <c r="K5179" s="372"/>
      <c r="L5179" s="84">
        <v>243.12</v>
      </c>
      <c r="M5179" s="85"/>
      <c r="N5179" s="86">
        <v>8499.7099999999991</v>
      </c>
      <c r="AF5179" s="39"/>
      <c r="AG5179" s="47"/>
      <c r="AH5179" s="47"/>
      <c r="AN5179" s="47"/>
      <c r="AO5179" s="47"/>
      <c r="AP5179" s="3" t="s">
        <v>203</v>
      </c>
      <c r="AQ5179" s="47"/>
    </row>
    <row r="5180" spans="1:43" s="4" customFormat="1" ht="15" x14ac:dyDescent="0.25">
      <c r="A5180" s="83"/>
      <c r="B5180" s="49"/>
      <c r="C5180" s="372" t="s">
        <v>777</v>
      </c>
      <c r="D5180" s="372"/>
      <c r="E5180" s="372"/>
      <c r="F5180" s="372"/>
      <c r="G5180" s="372"/>
      <c r="H5180" s="372"/>
      <c r="I5180" s="372"/>
      <c r="J5180" s="372"/>
      <c r="K5180" s="372"/>
      <c r="L5180" s="106">
        <v>7386.32</v>
      </c>
      <c r="M5180" s="85"/>
      <c r="N5180" s="86">
        <v>79707.759999999995</v>
      </c>
      <c r="AF5180" s="39"/>
      <c r="AG5180" s="47"/>
      <c r="AH5180" s="47"/>
      <c r="AN5180" s="47"/>
      <c r="AO5180" s="47"/>
      <c r="AP5180" s="3" t="s">
        <v>777</v>
      </c>
      <c r="AQ5180" s="47"/>
    </row>
    <row r="5181" spans="1:43" s="4" customFormat="1" ht="15" x14ac:dyDescent="0.25">
      <c r="A5181" s="83"/>
      <c r="B5181" s="49"/>
      <c r="C5181" s="372" t="s">
        <v>84</v>
      </c>
      <c r="D5181" s="372"/>
      <c r="E5181" s="372"/>
      <c r="F5181" s="372"/>
      <c r="G5181" s="372"/>
      <c r="H5181" s="372"/>
      <c r="I5181" s="372"/>
      <c r="J5181" s="372"/>
      <c r="K5181" s="372"/>
      <c r="L5181" s="87"/>
      <c r="M5181" s="85"/>
      <c r="N5181" s="88"/>
      <c r="AF5181" s="39"/>
      <c r="AG5181" s="47"/>
      <c r="AH5181" s="47"/>
      <c r="AN5181" s="47"/>
      <c r="AO5181" s="47"/>
      <c r="AP5181" s="3" t="s">
        <v>84</v>
      </c>
      <c r="AQ5181" s="47"/>
    </row>
    <row r="5182" spans="1:43" s="4" customFormat="1" ht="15" x14ac:dyDescent="0.25">
      <c r="A5182" s="83"/>
      <c r="B5182" s="49"/>
      <c r="C5182" s="372" t="s">
        <v>197</v>
      </c>
      <c r="D5182" s="372"/>
      <c r="E5182" s="372"/>
      <c r="F5182" s="372"/>
      <c r="G5182" s="372"/>
      <c r="H5182" s="372"/>
      <c r="I5182" s="372"/>
      <c r="J5182" s="372"/>
      <c r="K5182" s="372"/>
      <c r="L5182" s="84">
        <v>215.32</v>
      </c>
      <c r="M5182" s="85"/>
      <c r="N5182" s="86">
        <v>7527.56</v>
      </c>
      <c r="AF5182" s="39"/>
      <c r="AG5182" s="47"/>
      <c r="AH5182" s="47"/>
      <c r="AN5182" s="47"/>
      <c r="AO5182" s="47"/>
      <c r="AP5182" s="3" t="s">
        <v>197</v>
      </c>
      <c r="AQ5182" s="47"/>
    </row>
    <row r="5183" spans="1:43" s="4" customFormat="1" ht="15" x14ac:dyDescent="0.25">
      <c r="A5183" s="83"/>
      <c r="B5183" s="49"/>
      <c r="C5183" s="372" t="s">
        <v>199</v>
      </c>
      <c r="D5183" s="372"/>
      <c r="E5183" s="372"/>
      <c r="F5183" s="372"/>
      <c r="G5183" s="372"/>
      <c r="H5183" s="372"/>
      <c r="I5183" s="372"/>
      <c r="J5183" s="372"/>
      <c r="K5183" s="372"/>
      <c r="L5183" s="84">
        <v>237.11</v>
      </c>
      <c r="M5183" s="85"/>
      <c r="N5183" s="88"/>
      <c r="AF5183" s="39"/>
      <c r="AG5183" s="47"/>
      <c r="AH5183" s="47"/>
      <c r="AN5183" s="47"/>
      <c r="AO5183" s="47"/>
      <c r="AP5183" s="3" t="s">
        <v>199</v>
      </c>
      <c r="AQ5183" s="47"/>
    </row>
    <row r="5184" spans="1:43" s="4" customFormat="1" ht="15" x14ac:dyDescent="0.25">
      <c r="A5184" s="83"/>
      <c r="B5184" s="49"/>
      <c r="C5184" s="372" t="s">
        <v>200</v>
      </c>
      <c r="D5184" s="372"/>
      <c r="E5184" s="372"/>
      <c r="F5184" s="372"/>
      <c r="G5184" s="372"/>
      <c r="H5184" s="372"/>
      <c r="I5184" s="372"/>
      <c r="J5184" s="372"/>
      <c r="K5184" s="372"/>
      <c r="L5184" s="84">
        <v>41.02</v>
      </c>
      <c r="M5184" s="85"/>
      <c r="N5184" s="86">
        <v>1434.04</v>
      </c>
      <c r="AF5184" s="39"/>
      <c r="AG5184" s="47"/>
      <c r="AH5184" s="47"/>
      <c r="AN5184" s="47"/>
      <c r="AO5184" s="47"/>
      <c r="AP5184" s="3" t="s">
        <v>200</v>
      </c>
      <c r="AQ5184" s="47"/>
    </row>
    <row r="5185" spans="1:43" s="4" customFormat="1" ht="15" x14ac:dyDescent="0.25">
      <c r="A5185" s="83"/>
      <c r="B5185" s="49"/>
      <c r="C5185" s="372" t="s">
        <v>201</v>
      </c>
      <c r="D5185" s="372"/>
      <c r="E5185" s="372"/>
      <c r="F5185" s="372"/>
      <c r="G5185" s="372"/>
      <c r="H5185" s="372"/>
      <c r="I5185" s="372"/>
      <c r="J5185" s="372"/>
      <c r="K5185" s="372"/>
      <c r="L5185" s="106">
        <v>6554.49</v>
      </c>
      <c r="M5185" s="85"/>
      <c r="N5185" s="88"/>
      <c r="AF5185" s="39"/>
      <c r="AG5185" s="47"/>
      <c r="AH5185" s="47"/>
      <c r="AN5185" s="47"/>
      <c r="AO5185" s="47"/>
      <c r="AP5185" s="3" t="s">
        <v>201</v>
      </c>
      <c r="AQ5185" s="47"/>
    </row>
    <row r="5186" spans="1:43" s="4" customFormat="1" ht="15" x14ac:dyDescent="0.25">
      <c r="A5186" s="83"/>
      <c r="B5186" s="49"/>
      <c r="C5186" s="372" t="s">
        <v>202</v>
      </c>
      <c r="D5186" s="372"/>
      <c r="E5186" s="372"/>
      <c r="F5186" s="372"/>
      <c r="G5186" s="372"/>
      <c r="H5186" s="372"/>
      <c r="I5186" s="372"/>
      <c r="J5186" s="372"/>
      <c r="K5186" s="372"/>
      <c r="L5186" s="84">
        <v>248.65</v>
      </c>
      <c r="M5186" s="85"/>
      <c r="N5186" s="86">
        <v>8692.77</v>
      </c>
      <c r="AF5186" s="39"/>
      <c r="AG5186" s="47"/>
      <c r="AH5186" s="47"/>
      <c r="AN5186" s="47"/>
      <c r="AO5186" s="47"/>
      <c r="AP5186" s="3" t="s">
        <v>202</v>
      </c>
      <c r="AQ5186" s="47"/>
    </row>
    <row r="5187" spans="1:43" s="4" customFormat="1" ht="15" x14ac:dyDescent="0.25">
      <c r="A5187" s="83"/>
      <c r="B5187" s="49"/>
      <c r="C5187" s="372" t="s">
        <v>203</v>
      </c>
      <c r="D5187" s="372"/>
      <c r="E5187" s="372"/>
      <c r="F5187" s="372"/>
      <c r="G5187" s="372"/>
      <c r="H5187" s="372"/>
      <c r="I5187" s="372"/>
      <c r="J5187" s="372"/>
      <c r="K5187" s="372"/>
      <c r="L5187" s="84">
        <v>130.75</v>
      </c>
      <c r="M5187" s="85"/>
      <c r="N5187" s="86">
        <v>4570.3999999999996</v>
      </c>
      <c r="AF5187" s="39"/>
      <c r="AG5187" s="47"/>
      <c r="AH5187" s="47"/>
      <c r="AN5187" s="47"/>
      <c r="AO5187" s="47"/>
      <c r="AP5187" s="3" t="s">
        <v>203</v>
      </c>
      <c r="AQ5187" s="47"/>
    </row>
    <row r="5188" spans="1:43" s="4" customFormat="1" ht="15" x14ac:dyDescent="0.25">
      <c r="A5188" s="83"/>
      <c r="B5188" s="49"/>
      <c r="C5188" s="372" t="s">
        <v>92</v>
      </c>
      <c r="D5188" s="372"/>
      <c r="E5188" s="372"/>
      <c r="F5188" s="372"/>
      <c r="G5188" s="372"/>
      <c r="H5188" s="372"/>
      <c r="I5188" s="372"/>
      <c r="J5188" s="372"/>
      <c r="K5188" s="372"/>
      <c r="L5188" s="84">
        <v>584.89</v>
      </c>
      <c r="M5188" s="85"/>
      <c r="N5188" s="86">
        <v>20447.7</v>
      </c>
      <c r="AF5188" s="39"/>
      <c r="AG5188" s="47"/>
      <c r="AH5188" s="47"/>
      <c r="AN5188" s="47"/>
      <c r="AO5188" s="47"/>
      <c r="AP5188" s="3" t="s">
        <v>92</v>
      </c>
      <c r="AQ5188" s="47"/>
    </row>
    <row r="5189" spans="1:43" s="4" customFormat="1" ht="15" x14ac:dyDescent="0.25">
      <c r="A5189" s="83"/>
      <c r="B5189" s="49"/>
      <c r="C5189" s="372" t="s">
        <v>93</v>
      </c>
      <c r="D5189" s="372"/>
      <c r="E5189" s="372"/>
      <c r="F5189" s="372"/>
      <c r="G5189" s="372"/>
      <c r="H5189" s="372"/>
      <c r="I5189" s="372"/>
      <c r="J5189" s="372"/>
      <c r="K5189" s="372"/>
      <c r="L5189" s="84">
        <v>633.04999999999995</v>
      </c>
      <c r="M5189" s="85"/>
      <c r="N5189" s="86">
        <v>22131.49</v>
      </c>
      <c r="AF5189" s="39"/>
      <c r="AG5189" s="47"/>
      <c r="AH5189" s="47"/>
      <c r="AN5189" s="47"/>
      <c r="AO5189" s="47"/>
      <c r="AP5189" s="3" t="s">
        <v>93</v>
      </c>
      <c r="AQ5189" s="47"/>
    </row>
    <row r="5190" spans="1:43" s="4" customFormat="1" ht="15" x14ac:dyDescent="0.25">
      <c r="A5190" s="83"/>
      <c r="B5190" s="49"/>
      <c r="C5190" s="372" t="s">
        <v>94</v>
      </c>
      <c r="D5190" s="372"/>
      <c r="E5190" s="372"/>
      <c r="F5190" s="372"/>
      <c r="G5190" s="372"/>
      <c r="H5190" s="372"/>
      <c r="I5190" s="372"/>
      <c r="J5190" s="372"/>
      <c r="K5190" s="372"/>
      <c r="L5190" s="84">
        <v>373.87</v>
      </c>
      <c r="M5190" s="85"/>
      <c r="N5190" s="86">
        <v>13070.11</v>
      </c>
      <c r="AF5190" s="39"/>
      <c r="AG5190" s="47"/>
      <c r="AH5190" s="47"/>
      <c r="AN5190" s="47"/>
      <c r="AO5190" s="47"/>
      <c r="AP5190" s="3" t="s">
        <v>94</v>
      </c>
      <c r="AQ5190" s="47"/>
    </row>
    <row r="5191" spans="1:43" s="4" customFormat="1" ht="15" x14ac:dyDescent="0.25">
      <c r="A5191" s="83"/>
      <c r="B5191" s="89"/>
      <c r="C5191" s="373" t="s">
        <v>2619</v>
      </c>
      <c r="D5191" s="373"/>
      <c r="E5191" s="373"/>
      <c r="F5191" s="373"/>
      <c r="G5191" s="373"/>
      <c r="H5191" s="373"/>
      <c r="I5191" s="373"/>
      <c r="J5191" s="373"/>
      <c r="K5191" s="373"/>
      <c r="L5191" s="93">
        <v>15269.42</v>
      </c>
      <c r="M5191" s="91"/>
      <c r="N5191" s="92">
        <v>172475.34</v>
      </c>
      <c r="AF5191" s="39"/>
      <c r="AG5191" s="47"/>
      <c r="AH5191" s="47"/>
      <c r="AN5191" s="47"/>
      <c r="AO5191" s="47"/>
      <c r="AQ5191" s="47" t="s">
        <v>2619</v>
      </c>
    </row>
    <row r="5192" spans="1:43" s="4" customFormat="1" ht="15" x14ac:dyDescent="0.25">
      <c r="A5192" s="83"/>
      <c r="B5192" s="49"/>
      <c r="C5192" s="372" t="s">
        <v>84</v>
      </c>
      <c r="D5192" s="372"/>
      <c r="E5192" s="372"/>
      <c r="F5192" s="372"/>
      <c r="G5192" s="372"/>
      <c r="H5192" s="372"/>
      <c r="I5192" s="372"/>
      <c r="J5192" s="372"/>
      <c r="K5192" s="372"/>
      <c r="L5192" s="87"/>
      <c r="M5192" s="85"/>
      <c r="N5192" s="88"/>
      <c r="AF5192" s="39"/>
      <c r="AG5192" s="47"/>
      <c r="AH5192" s="47"/>
      <c r="AN5192" s="47"/>
      <c r="AO5192" s="47"/>
      <c r="AP5192" s="3" t="s">
        <v>84</v>
      </c>
      <c r="AQ5192" s="47"/>
    </row>
    <row r="5193" spans="1:43" s="4" customFormat="1" ht="15" x14ac:dyDescent="0.25">
      <c r="A5193" s="83"/>
      <c r="B5193" s="49"/>
      <c r="C5193" s="372" t="s">
        <v>241</v>
      </c>
      <c r="D5193" s="372"/>
      <c r="E5193" s="372"/>
      <c r="F5193" s="372"/>
      <c r="G5193" s="372"/>
      <c r="H5193" s="372"/>
      <c r="I5193" s="372"/>
      <c r="J5193" s="372"/>
      <c r="K5193" s="372"/>
      <c r="L5193" s="106">
        <v>4226.17</v>
      </c>
      <c r="M5193" s="85"/>
      <c r="N5193" s="86">
        <v>36133.83</v>
      </c>
      <c r="AF5193" s="39"/>
      <c r="AG5193" s="47"/>
      <c r="AH5193" s="47"/>
      <c r="AN5193" s="47"/>
      <c r="AO5193" s="47"/>
      <c r="AP5193" s="3" t="s">
        <v>241</v>
      </c>
      <c r="AQ5193" s="47"/>
    </row>
    <row r="5194" spans="1:43" s="4" customFormat="1" ht="15" x14ac:dyDescent="0.25">
      <c r="A5194" s="378" t="s">
        <v>2620</v>
      </c>
      <c r="B5194" s="379"/>
      <c r="C5194" s="379"/>
      <c r="D5194" s="379"/>
      <c r="E5194" s="379"/>
      <c r="F5194" s="379"/>
      <c r="G5194" s="379"/>
      <c r="H5194" s="379"/>
      <c r="I5194" s="379"/>
      <c r="J5194" s="379"/>
      <c r="K5194" s="379"/>
      <c r="L5194" s="379"/>
      <c r="M5194" s="379"/>
      <c r="N5194" s="380"/>
      <c r="AF5194" s="39" t="s">
        <v>2620</v>
      </c>
      <c r="AG5194" s="47"/>
      <c r="AH5194" s="47"/>
      <c r="AN5194" s="47"/>
      <c r="AO5194" s="47"/>
      <c r="AQ5194" s="47"/>
    </row>
    <row r="5195" spans="1:43" s="4" customFormat="1" ht="15" x14ac:dyDescent="0.25">
      <c r="A5195" s="381" t="s">
        <v>2621</v>
      </c>
      <c r="B5195" s="382"/>
      <c r="C5195" s="382"/>
      <c r="D5195" s="382"/>
      <c r="E5195" s="382"/>
      <c r="F5195" s="382"/>
      <c r="G5195" s="382"/>
      <c r="H5195" s="382"/>
      <c r="I5195" s="382"/>
      <c r="J5195" s="382"/>
      <c r="K5195" s="382"/>
      <c r="L5195" s="382"/>
      <c r="M5195" s="382"/>
      <c r="N5195" s="383"/>
      <c r="AF5195" s="39"/>
      <c r="AG5195" s="47" t="s">
        <v>2621</v>
      </c>
      <c r="AH5195" s="47"/>
      <c r="AN5195" s="47"/>
      <c r="AO5195" s="47"/>
      <c r="AQ5195" s="47"/>
    </row>
    <row r="5196" spans="1:43" s="4" customFormat="1" ht="45.75" x14ac:dyDescent="0.25">
      <c r="A5196" s="40" t="s">
        <v>2622</v>
      </c>
      <c r="B5196" s="41" t="s">
        <v>2510</v>
      </c>
      <c r="C5196" s="374" t="s">
        <v>2511</v>
      </c>
      <c r="D5196" s="374"/>
      <c r="E5196" s="374"/>
      <c r="F5196" s="42" t="s">
        <v>215</v>
      </c>
      <c r="G5196" s="43">
        <v>0.32</v>
      </c>
      <c r="H5196" s="44">
        <v>1</v>
      </c>
      <c r="I5196" s="68">
        <v>0.32</v>
      </c>
      <c r="J5196" s="45"/>
      <c r="K5196" s="43"/>
      <c r="L5196" s="45"/>
      <c r="M5196" s="43"/>
      <c r="N5196" s="46"/>
      <c r="AF5196" s="39"/>
      <c r="AG5196" s="47"/>
      <c r="AH5196" s="47" t="s">
        <v>2511</v>
      </c>
      <c r="AN5196" s="47"/>
      <c r="AO5196" s="47"/>
      <c r="AQ5196" s="47"/>
    </row>
    <row r="5197" spans="1:43" s="4" customFormat="1" ht="15" x14ac:dyDescent="0.25">
      <c r="A5197" s="69"/>
      <c r="B5197" s="50"/>
      <c r="C5197" s="372" t="s">
        <v>2535</v>
      </c>
      <c r="D5197" s="372"/>
      <c r="E5197" s="372"/>
      <c r="F5197" s="372"/>
      <c r="G5197" s="372"/>
      <c r="H5197" s="372"/>
      <c r="I5197" s="372"/>
      <c r="J5197" s="372"/>
      <c r="K5197" s="372"/>
      <c r="L5197" s="372"/>
      <c r="M5197" s="372"/>
      <c r="N5197" s="377"/>
      <c r="AF5197" s="39"/>
      <c r="AG5197" s="47"/>
      <c r="AH5197" s="47"/>
      <c r="AI5197" s="3" t="s">
        <v>2535</v>
      </c>
      <c r="AN5197" s="47"/>
      <c r="AO5197" s="47"/>
      <c r="AQ5197" s="47"/>
    </row>
    <row r="5198" spans="1:43" s="4" customFormat="1" ht="22.5" x14ac:dyDescent="0.25">
      <c r="A5198" s="103"/>
      <c r="B5198" s="49" t="s">
        <v>217</v>
      </c>
      <c r="C5198" s="368" t="s">
        <v>218</v>
      </c>
      <c r="D5198" s="368"/>
      <c r="E5198" s="368"/>
      <c r="F5198" s="368"/>
      <c r="G5198" s="368"/>
      <c r="H5198" s="368"/>
      <c r="I5198" s="368"/>
      <c r="J5198" s="368"/>
      <c r="K5198" s="368"/>
      <c r="L5198" s="368"/>
      <c r="M5198" s="368"/>
      <c r="N5198" s="376"/>
      <c r="AF5198" s="39"/>
      <c r="AG5198" s="47"/>
      <c r="AH5198" s="47"/>
      <c r="AJ5198" s="3" t="s">
        <v>218</v>
      </c>
      <c r="AN5198" s="47"/>
      <c r="AO5198" s="47"/>
      <c r="AQ5198" s="47"/>
    </row>
    <row r="5199" spans="1:43" s="4" customFormat="1" ht="15" x14ac:dyDescent="0.25">
      <c r="A5199" s="48"/>
      <c r="B5199" s="49" t="s">
        <v>58</v>
      </c>
      <c r="C5199" s="372" t="s">
        <v>62</v>
      </c>
      <c r="D5199" s="372"/>
      <c r="E5199" s="372"/>
      <c r="F5199" s="51"/>
      <c r="G5199" s="52"/>
      <c r="H5199" s="52"/>
      <c r="I5199" s="52"/>
      <c r="J5199" s="53">
        <v>59.13</v>
      </c>
      <c r="K5199" s="54">
        <v>1.1499999999999999</v>
      </c>
      <c r="L5199" s="53">
        <v>21.76</v>
      </c>
      <c r="M5199" s="54">
        <v>34.96</v>
      </c>
      <c r="N5199" s="64">
        <v>760.73</v>
      </c>
      <c r="AF5199" s="39"/>
      <c r="AG5199" s="47"/>
      <c r="AH5199" s="47"/>
      <c r="AK5199" s="3" t="s">
        <v>62</v>
      </c>
      <c r="AN5199" s="47"/>
      <c r="AO5199" s="47"/>
      <c r="AQ5199" s="47"/>
    </row>
    <row r="5200" spans="1:43" s="4" customFormat="1" ht="15" x14ac:dyDescent="0.25">
      <c r="A5200" s="48"/>
      <c r="B5200" s="49" t="s">
        <v>73</v>
      </c>
      <c r="C5200" s="372" t="s">
        <v>175</v>
      </c>
      <c r="D5200" s="372"/>
      <c r="E5200" s="372"/>
      <c r="F5200" s="51"/>
      <c r="G5200" s="52"/>
      <c r="H5200" s="52"/>
      <c r="I5200" s="52"/>
      <c r="J5200" s="53">
        <v>5.43</v>
      </c>
      <c r="K5200" s="54">
        <v>1.1499999999999999</v>
      </c>
      <c r="L5200" s="53">
        <v>2</v>
      </c>
      <c r="M5200" s="52"/>
      <c r="N5200" s="58"/>
      <c r="AF5200" s="39"/>
      <c r="AG5200" s="47"/>
      <c r="AH5200" s="47"/>
      <c r="AK5200" s="3" t="s">
        <v>175</v>
      </c>
      <c r="AN5200" s="47"/>
      <c r="AO5200" s="47"/>
      <c r="AQ5200" s="47"/>
    </row>
    <row r="5201" spans="1:43" s="4" customFormat="1" ht="15" x14ac:dyDescent="0.25">
      <c r="A5201" s="48"/>
      <c r="B5201" s="49" t="s">
        <v>78</v>
      </c>
      <c r="C5201" s="372" t="s">
        <v>176</v>
      </c>
      <c r="D5201" s="372"/>
      <c r="E5201" s="372"/>
      <c r="F5201" s="51"/>
      <c r="G5201" s="52"/>
      <c r="H5201" s="52"/>
      <c r="I5201" s="52"/>
      <c r="J5201" s="53">
        <v>0.76</v>
      </c>
      <c r="K5201" s="54">
        <v>1.1499999999999999</v>
      </c>
      <c r="L5201" s="53">
        <v>0.28000000000000003</v>
      </c>
      <c r="M5201" s="54">
        <v>34.96</v>
      </c>
      <c r="N5201" s="64">
        <v>9.7899999999999991</v>
      </c>
      <c r="AF5201" s="39"/>
      <c r="AG5201" s="47"/>
      <c r="AH5201" s="47"/>
      <c r="AK5201" s="3" t="s">
        <v>176</v>
      </c>
      <c r="AN5201" s="47"/>
      <c r="AO5201" s="47"/>
      <c r="AQ5201" s="47"/>
    </row>
    <row r="5202" spans="1:43" s="4" customFormat="1" ht="15" x14ac:dyDescent="0.25">
      <c r="A5202" s="48"/>
      <c r="B5202" s="49" t="s">
        <v>122</v>
      </c>
      <c r="C5202" s="372" t="s">
        <v>177</v>
      </c>
      <c r="D5202" s="372"/>
      <c r="E5202" s="372"/>
      <c r="F5202" s="51"/>
      <c r="G5202" s="52"/>
      <c r="H5202" s="52"/>
      <c r="I5202" s="52"/>
      <c r="J5202" s="53">
        <v>22.69</v>
      </c>
      <c r="K5202" s="52"/>
      <c r="L5202" s="53">
        <v>7.26</v>
      </c>
      <c r="M5202" s="52"/>
      <c r="N5202" s="58"/>
      <c r="AF5202" s="39"/>
      <c r="AG5202" s="47"/>
      <c r="AH5202" s="47"/>
      <c r="AK5202" s="3" t="s">
        <v>177</v>
      </c>
      <c r="AN5202" s="47"/>
      <c r="AO5202" s="47"/>
      <c r="AQ5202" s="47"/>
    </row>
    <row r="5203" spans="1:43" s="4" customFormat="1" ht="15" x14ac:dyDescent="0.25">
      <c r="A5203" s="56"/>
      <c r="B5203" s="49"/>
      <c r="C5203" s="372" t="s">
        <v>63</v>
      </c>
      <c r="D5203" s="372"/>
      <c r="E5203" s="372"/>
      <c r="F5203" s="51" t="s">
        <v>64</v>
      </c>
      <c r="G5203" s="54">
        <v>6.29</v>
      </c>
      <c r="H5203" s="54">
        <v>1.1499999999999999</v>
      </c>
      <c r="I5203" s="114">
        <v>2.3147199999999999</v>
      </c>
      <c r="J5203" s="57"/>
      <c r="K5203" s="52"/>
      <c r="L5203" s="57"/>
      <c r="M5203" s="52"/>
      <c r="N5203" s="58"/>
      <c r="AF5203" s="39"/>
      <c r="AG5203" s="47"/>
      <c r="AH5203" s="47"/>
      <c r="AL5203" s="3" t="s">
        <v>63</v>
      </c>
      <c r="AN5203" s="47"/>
      <c r="AO5203" s="47"/>
      <c r="AQ5203" s="47"/>
    </row>
    <row r="5204" spans="1:43" s="4" customFormat="1" ht="15" x14ac:dyDescent="0.25">
      <c r="A5204" s="56"/>
      <c r="B5204" s="49"/>
      <c r="C5204" s="372" t="s">
        <v>178</v>
      </c>
      <c r="D5204" s="372"/>
      <c r="E5204" s="372"/>
      <c r="F5204" s="51" t="s">
        <v>64</v>
      </c>
      <c r="G5204" s="54">
        <v>0.06</v>
      </c>
      <c r="H5204" s="54">
        <v>1.1499999999999999</v>
      </c>
      <c r="I5204" s="114">
        <v>2.2079999999999999E-2</v>
      </c>
      <c r="J5204" s="57"/>
      <c r="K5204" s="52"/>
      <c r="L5204" s="57"/>
      <c r="M5204" s="52"/>
      <c r="N5204" s="58"/>
      <c r="AF5204" s="39"/>
      <c r="AG5204" s="47"/>
      <c r="AH5204" s="47"/>
      <c r="AL5204" s="3" t="s">
        <v>178</v>
      </c>
      <c r="AN5204" s="47"/>
      <c r="AO5204" s="47"/>
      <c r="AQ5204" s="47"/>
    </row>
    <row r="5205" spans="1:43" s="4" customFormat="1" ht="15" x14ac:dyDescent="0.25">
      <c r="A5205" s="48"/>
      <c r="B5205" s="49"/>
      <c r="C5205" s="375" t="s">
        <v>65</v>
      </c>
      <c r="D5205" s="375"/>
      <c r="E5205" s="375"/>
      <c r="F5205" s="59"/>
      <c r="G5205" s="60"/>
      <c r="H5205" s="60"/>
      <c r="I5205" s="60"/>
      <c r="J5205" s="61">
        <v>87.25</v>
      </c>
      <c r="K5205" s="60"/>
      <c r="L5205" s="61">
        <v>31.02</v>
      </c>
      <c r="M5205" s="60"/>
      <c r="N5205" s="62"/>
      <c r="AF5205" s="39"/>
      <c r="AG5205" s="47"/>
      <c r="AH5205" s="47"/>
      <c r="AM5205" s="3" t="s">
        <v>65</v>
      </c>
      <c r="AN5205" s="47"/>
      <c r="AO5205" s="47"/>
      <c r="AQ5205" s="47"/>
    </row>
    <row r="5206" spans="1:43" s="4" customFormat="1" ht="15" x14ac:dyDescent="0.25">
      <c r="A5206" s="56"/>
      <c r="B5206" s="49"/>
      <c r="C5206" s="372" t="s">
        <v>66</v>
      </c>
      <c r="D5206" s="372"/>
      <c r="E5206" s="372"/>
      <c r="F5206" s="51"/>
      <c r="G5206" s="52"/>
      <c r="H5206" s="52"/>
      <c r="I5206" s="52"/>
      <c r="J5206" s="57"/>
      <c r="K5206" s="52"/>
      <c r="L5206" s="53">
        <v>22.04</v>
      </c>
      <c r="M5206" s="52"/>
      <c r="N5206" s="64">
        <v>770.52</v>
      </c>
      <c r="AF5206" s="39"/>
      <c r="AG5206" s="47"/>
      <c r="AH5206" s="47"/>
      <c r="AL5206" s="3" t="s">
        <v>66</v>
      </c>
      <c r="AN5206" s="47"/>
      <c r="AO5206" s="47"/>
      <c r="AQ5206" s="47"/>
    </row>
    <row r="5207" spans="1:43" s="4" customFormat="1" ht="23.25" x14ac:dyDescent="0.25">
      <c r="A5207" s="56"/>
      <c r="B5207" s="49" t="s">
        <v>681</v>
      </c>
      <c r="C5207" s="372" t="s">
        <v>682</v>
      </c>
      <c r="D5207" s="372"/>
      <c r="E5207" s="372"/>
      <c r="F5207" s="51" t="s">
        <v>69</v>
      </c>
      <c r="G5207" s="63">
        <v>97</v>
      </c>
      <c r="H5207" s="52"/>
      <c r="I5207" s="63">
        <v>97</v>
      </c>
      <c r="J5207" s="57"/>
      <c r="K5207" s="52"/>
      <c r="L5207" s="53">
        <v>21.38</v>
      </c>
      <c r="M5207" s="52"/>
      <c r="N5207" s="64">
        <v>747.4</v>
      </c>
      <c r="AF5207" s="39"/>
      <c r="AG5207" s="47"/>
      <c r="AH5207" s="47"/>
      <c r="AL5207" s="3" t="s">
        <v>682</v>
      </c>
      <c r="AN5207" s="47"/>
      <c r="AO5207" s="47"/>
      <c r="AQ5207" s="47"/>
    </row>
    <row r="5208" spans="1:43" s="4" customFormat="1" ht="23.25" x14ac:dyDescent="0.25">
      <c r="A5208" s="56"/>
      <c r="B5208" s="49" t="s">
        <v>683</v>
      </c>
      <c r="C5208" s="372" t="s">
        <v>684</v>
      </c>
      <c r="D5208" s="372"/>
      <c r="E5208" s="372"/>
      <c r="F5208" s="51" t="s">
        <v>69</v>
      </c>
      <c r="G5208" s="63">
        <v>51</v>
      </c>
      <c r="H5208" s="52"/>
      <c r="I5208" s="63">
        <v>51</v>
      </c>
      <c r="J5208" s="57"/>
      <c r="K5208" s="52"/>
      <c r="L5208" s="53">
        <v>11.24</v>
      </c>
      <c r="M5208" s="52"/>
      <c r="N5208" s="64">
        <v>392.97</v>
      </c>
      <c r="AF5208" s="39"/>
      <c r="AG5208" s="47"/>
      <c r="AH5208" s="47"/>
      <c r="AL5208" s="3" t="s">
        <v>684</v>
      </c>
      <c r="AN5208" s="47"/>
      <c r="AO5208" s="47"/>
      <c r="AQ5208" s="47"/>
    </row>
    <row r="5209" spans="1:43" s="4" customFormat="1" ht="15" x14ac:dyDescent="0.25">
      <c r="A5209" s="65"/>
      <c r="B5209" s="66"/>
      <c r="C5209" s="374" t="s">
        <v>72</v>
      </c>
      <c r="D5209" s="374"/>
      <c r="E5209" s="374"/>
      <c r="F5209" s="42"/>
      <c r="G5209" s="43"/>
      <c r="H5209" s="43"/>
      <c r="I5209" s="43"/>
      <c r="J5209" s="45"/>
      <c r="K5209" s="43"/>
      <c r="L5209" s="67">
        <v>63.64</v>
      </c>
      <c r="M5209" s="60"/>
      <c r="N5209" s="46"/>
      <c r="AF5209" s="39"/>
      <c r="AG5209" s="47"/>
      <c r="AH5209" s="47"/>
      <c r="AN5209" s="47" t="s">
        <v>72</v>
      </c>
      <c r="AO5209" s="47"/>
      <c r="AQ5209" s="47"/>
    </row>
    <row r="5210" spans="1:43" s="4" customFormat="1" ht="34.5" x14ac:dyDescent="0.25">
      <c r="A5210" s="40" t="s">
        <v>2623</v>
      </c>
      <c r="B5210" s="41" t="s">
        <v>2513</v>
      </c>
      <c r="C5210" s="374" t="s">
        <v>2514</v>
      </c>
      <c r="D5210" s="374"/>
      <c r="E5210" s="374"/>
      <c r="F5210" s="42" t="s">
        <v>231</v>
      </c>
      <c r="G5210" s="43">
        <v>32.64</v>
      </c>
      <c r="H5210" s="44">
        <v>1</v>
      </c>
      <c r="I5210" s="68">
        <v>32.64</v>
      </c>
      <c r="J5210" s="67">
        <v>343.19</v>
      </c>
      <c r="K5210" s="43"/>
      <c r="L5210" s="105">
        <v>1310.1400000000001</v>
      </c>
      <c r="M5210" s="68">
        <v>8.5500000000000007</v>
      </c>
      <c r="N5210" s="115">
        <v>11201.72</v>
      </c>
      <c r="AF5210" s="39"/>
      <c r="AG5210" s="47"/>
      <c r="AH5210" s="47" t="s">
        <v>2514</v>
      </c>
      <c r="AN5210" s="47"/>
      <c r="AO5210" s="47"/>
      <c r="AQ5210" s="47"/>
    </row>
    <row r="5211" spans="1:43" s="4" customFormat="1" ht="15" x14ac:dyDescent="0.25">
      <c r="A5211" s="69"/>
      <c r="B5211" s="50"/>
      <c r="C5211" s="372" t="s">
        <v>2428</v>
      </c>
      <c r="D5211" s="372"/>
      <c r="E5211" s="372"/>
      <c r="F5211" s="372"/>
      <c r="G5211" s="372"/>
      <c r="H5211" s="372"/>
      <c r="I5211" s="372"/>
      <c r="J5211" s="372"/>
      <c r="K5211" s="372"/>
      <c r="L5211" s="372"/>
      <c r="M5211" s="372"/>
      <c r="N5211" s="377"/>
      <c r="AF5211" s="39"/>
      <c r="AG5211" s="47"/>
      <c r="AH5211" s="47"/>
      <c r="AI5211" s="3" t="s">
        <v>2428</v>
      </c>
      <c r="AN5211" s="47"/>
      <c r="AO5211" s="47"/>
      <c r="AQ5211" s="47"/>
    </row>
    <row r="5212" spans="1:43" s="4" customFormat="1" ht="15" x14ac:dyDescent="0.25">
      <c r="A5212" s="65"/>
      <c r="B5212" s="66"/>
      <c r="C5212" s="374" t="s">
        <v>72</v>
      </c>
      <c r="D5212" s="374"/>
      <c r="E5212" s="374"/>
      <c r="F5212" s="42"/>
      <c r="G5212" s="43"/>
      <c r="H5212" s="43"/>
      <c r="I5212" s="43"/>
      <c r="J5212" s="45"/>
      <c r="K5212" s="43"/>
      <c r="L5212" s="105">
        <v>1310.1400000000001</v>
      </c>
      <c r="M5212" s="60"/>
      <c r="N5212" s="115">
        <v>11201.72</v>
      </c>
      <c r="AF5212" s="39"/>
      <c r="AG5212" s="47"/>
      <c r="AH5212" s="47"/>
      <c r="AN5212" s="47" t="s">
        <v>72</v>
      </c>
      <c r="AO5212" s="47"/>
      <c r="AQ5212" s="47"/>
    </row>
    <row r="5213" spans="1:43" s="4" customFormat="1" ht="23.25" x14ac:dyDescent="0.25">
      <c r="A5213" s="40" t="s">
        <v>2624</v>
      </c>
      <c r="B5213" s="41" t="s">
        <v>702</v>
      </c>
      <c r="C5213" s="374" t="s">
        <v>703</v>
      </c>
      <c r="D5213" s="374"/>
      <c r="E5213" s="374"/>
      <c r="F5213" s="42" t="s">
        <v>215</v>
      </c>
      <c r="G5213" s="43">
        <v>0.28000000000000003</v>
      </c>
      <c r="H5213" s="44">
        <v>1</v>
      </c>
      <c r="I5213" s="68">
        <v>0.28000000000000003</v>
      </c>
      <c r="J5213" s="45"/>
      <c r="K5213" s="43"/>
      <c r="L5213" s="45"/>
      <c r="M5213" s="43"/>
      <c r="N5213" s="46"/>
      <c r="AF5213" s="39"/>
      <c r="AG5213" s="47"/>
      <c r="AH5213" s="47" t="s">
        <v>703</v>
      </c>
      <c r="AN5213" s="47"/>
      <c r="AO5213" s="47"/>
      <c r="AQ5213" s="47"/>
    </row>
    <row r="5214" spans="1:43" s="4" customFormat="1" ht="15" x14ac:dyDescent="0.25">
      <c r="A5214" s="69"/>
      <c r="B5214" s="50"/>
      <c r="C5214" s="372" t="s">
        <v>704</v>
      </c>
      <c r="D5214" s="372"/>
      <c r="E5214" s="372"/>
      <c r="F5214" s="372"/>
      <c r="G5214" s="372"/>
      <c r="H5214" s="372"/>
      <c r="I5214" s="372"/>
      <c r="J5214" s="372"/>
      <c r="K5214" s="372"/>
      <c r="L5214" s="372"/>
      <c r="M5214" s="372"/>
      <c r="N5214" s="377"/>
      <c r="AF5214" s="39"/>
      <c r="AG5214" s="47"/>
      <c r="AH5214" s="47"/>
      <c r="AI5214" s="3" t="s">
        <v>704</v>
      </c>
      <c r="AN5214" s="47"/>
      <c r="AO5214" s="47"/>
      <c r="AQ5214" s="47"/>
    </row>
    <row r="5215" spans="1:43" s="4" customFormat="1" ht="22.5" x14ac:dyDescent="0.25">
      <c r="A5215" s="103"/>
      <c r="B5215" s="49" t="s">
        <v>217</v>
      </c>
      <c r="C5215" s="368" t="s">
        <v>218</v>
      </c>
      <c r="D5215" s="368"/>
      <c r="E5215" s="368"/>
      <c r="F5215" s="368"/>
      <c r="G5215" s="368"/>
      <c r="H5215" s="368"/>
      <c r="I5215" s="368"/>
      <c r="J5215" s="368"/>
      <c r="K5215" s="368"/>
      <c r="L5215" s="368"/>
      <c r="M5215" s="368"/>
      <c r="N5215" s="376"/>
      <c r="AF5215" s="39"/>
      <c r="AG5215" s="47"/>
      <c r="AH5215" s="47"/>
      <c r="AJ5215" s="3" t="s">
        <v>218</v>
      </c>
      <c r="AN5215" s="47"/>
      <c r="AO5215" s="47"/>
      <c r="AQ5215" s="47"/>
    </row>
    <row r="5216" spans="1:43" s="4" customFormat="1" ht="15" x14ac:dyDescent="0.25">
      <c r="A5216" s="48"/>
      <c r="B5216" s="49" t="s">
        <v>58</v>
      </c>
      <c r="C5216" s="372" t="s">
        <v>62</v>
      </c>
      <c r="D5216" s="372"/>
      <c r="E5216" s="372"/>
      <c r="F5216" s="51"/>
      <c r="G5216" s="52"/>
      <c r="H5216" s="52"/>
      <c r="I5216" s="52"/>
      <c r="J5216" s="53">
        <v>37.17</v>
      </c>
      <c r="K5216" s="54">
        <v>1.1499999999999999</v>
      </c>
      <c r="L5216" s="53">
        <v>11.97</v>
      </c>
      <c r="M5216" s="54">
        <v>34.96</v>
      </c>
      <c r="N5216" s="64">
        <v>418.47</v>
      </c>
      <c r="AF5216" s="39"/>
      <c r="AG5216" s="47"/>
      <c r="AH5216" s="47"/>
      <c r="AK5216" s="3" t="s">
        <v>62</v>
      </c>
      <c r="AN5216" s="47"/>
      <c r="AO5216" s="47"/>
      <c r="AQ5216" s="47"/>
    </row>
    <row r="5217" spans="1:43" s="4" customFormat="1" ht="15" x14ac:dyDescent="0.25">
      <c r="A5217" s="48"/>
      <c r="B5217" s="49" t="s">
        <v>73</v>
      </c>
      <c r="C5217" s="372" t="s">
        <v>175</v>
      </c>
      <c r="D5217" s="372"/>
      <c r="E5217" s="372"/>
      <c r="F5217" s="51"/>
      <c r="G5217" s="52"/>
      <c r="H5217" s="52"/>
      <c r="I5217" s="52"/>
      <c r="J5217" s="53">
        <v>1.97</v>
      </c>
      <c r="K5217" s="54">
        <v>1.1499999999999999</v>
      </c>
      <c r="L5217" s="53">
        <v>0.63</v>
      </c>
      <c r="M5217" s="52"/>
      <c r="N5217" s="58"/>
      <c r="AF5217" s="39"/>
      <c r="AG5217" s="47"/>
      <c r="AH5217" s="47"/>
      <c r="AK5217" s="3" t="s">
        <v>175</v>
      </c>
      <c r="AN5217" s="47"/>
      <c r="AO5217" s="47"/>
      <c r="AQ5217" s="47"/>
    </row>
    <row r="5218" spans="1:43" s="4" customFormat="1" ht="15" x14ac:dyDescent="0.25">
      <c r="A5218" s="48"/>
      <c r="B5218" s="49" t="s">
        <v>78</v>
      </c>
      <c r="C5218" s="372" t="s">
        <v>176</v>
      </c>
      <c r="D5218" s="372"/>
      <c r="E5218" s="372"/>
      <c r="F5218" s="51"/>
      <c r="G5218" s="52"/>
      <c r="H5218" s="52"/>
      <c r="I5218" s="52"/>
      <c r="J5218" s="53">
        <v>0.35</v>
      </c>
      <c r="K5218" s="54">
        <v>1.1499999999999999</v>
      </c>
      <c r="L5218" s="53">
        <v>0.11</v>
      </c>
      <c r="M5218" s="54">
        <v>34.96</v>
      </c>
      <c r="N5218" s="64">
        <v>3.85</v>
      </c>
      <c r="AF5218" s="39"/>
      <c r="AG5218" s="47"/>
      <c r="AH5218" s="47"/>
      <c r="AK5218" s="3" t="s">
        <v>176</v>
      </c>
      <c r="AN5218" s="47"/>
      <c r="AO5218" s="47"/>
      <c r="AQ5218" s="47"/>
    </row>
    <row r="5219" spans="1:43" s="4" customFormat="1" ht="15" x14ac:dyDescent="0.25">
      <c r="A5219" s="48"/>
      <c r="B5219" s="49" t="s">
        <v>122</v>
      </c>
      <c r="C5219" s="372" t="s">
        <v>177</v>
      </c>
      <c r="D5219" s="372"/>
      <c r="E5219" s="372"/>
      <c r="F5219" s="51"/>
      <c r="G5219" s="52"/>
      <c r="H5219" s="52"/>
      <c r="I5219" s="52"/>
      <c r="J5219" s="53">
        <v>0.74</v>
      </c>
      <c r="K5219" s="52"/>
      <c r="L5219" s="53">
        <v>0.21</v>
      </c>
      <c r="M5219" s="52"/>
      <c r="N5219" s="58"/>
      <c r="AF5219" s="39"/>
      <c r="AG5219" s="47"/>
      <c r="AH5219" s="47"/>
      <c r="AK5219" s="3" t="s">
        <v>177</v>
      </c>
      <c r="AN5219" s="47"/>
      <c r="AO5219" s="47"/>
      <c r="AQ5219" s="47"/>
    </row>
    <row r="5220" spans="1:43" s="4" customFormat="1" ht="15" x14ac:dyDescent="0.25">
      <c r="A5220" s="56"/>
      <c r="B5220" s="49"/>
      <c r="C5220" s="372" t="s">
        <v>63</v>
      </c>
      <c r="D5220" s="372"/>
      <c r="E5220" s="372"/>
      <c r="F5220" s="51" t="s">
        <v>64</v>
      </c>
      <c r="G5220" s="54">
        <v>4.84</v>
      </c>
      <c r="H5220" s="54">
        <v>1.1499999999999999</v>
      </c>
      <c r="I5220" s="114">
        <v>1.5584800000000001</v>
      </c>
      <c r="J5220" s="57"/>
      <c r="K5220" s="52"/>
      <c r="L5220" s="57"/>
      <c r="M5220" s="52"/>
      <c r="N5220" s="58"/>
      <c r="AF5220" s="39"/>
      <c r="AG5220" s="47"/>
      <c r="AH5220" s="47"/>
      <c r="AL5220" s="3" t="s">
        <v>63</v>
      </c>
      <c r="AN5220" s="47"/>
      <c r="AO5220" s="47"/>
      <c r="AQ5220" s="47"/>
    </row>
    <row r="5221" spans="1:43" s="4" customFormat="1" ht="15" x14ac:dyDescent="0.25">
      <c r="A5221" s="56"/>
      <c r="B5221" s="49"/>
      <c r="C5221" s="372" t="s">
        <v>178</v>
      </c>
      <c r="D5221" s="372"/>
      <c r="E5221" s="372"/>
      <c r="F5221" s="51" t="s">
        <v>64</v>
      </c>
      <c r="G5221" s="54">
        <v>0.03</v>
      </c>
      <c r="H5221" s="54">
        <v>1.1499999999999999</v>
      </c>
      <c r="I5221" s="114">
        <v>9.6600000000000002E-3</v>
      </c>
      <c r="J5221" s="57"/>
      <c r="K5221" s="52"/>
      <c r="L5221" s="57"/>
      <c r="M5221" s="52"/>
      <c r="N5221" s="58"/>
      <c r="AF5221" s="39"/>
      <c r="AG5221" s="47"/>
      <c r="AH5221" s="47"/>
      <c r="AL5221" s="3" t="s">
        <v>178</v>
      </c>
      <c r="AN5221" s="47"/>
      <c r="AO5221" s="47"/>
      <c r="AQ5221" s="47"/>
    </row>
    <row r="5222" spans="1:43" s="4" customFormat="1" ht="15" x14ac:dyDescent="0.25">
      <c r="A5222" s="48"/>
      <c r="B5222" s="49"/>
      <c r="C5222" s="375" t="s">
        <v>65</v>
      </c>
      <c r="D5222" s="375"/>
      <c r="E5222" s="375"/>
      <c r="F5222" s="59"/>
      <c r="G5222" s="60"/>
      <c r="H5222" s="60"/>
      <c r="I5222" s="60"/>
      <c r="J5222" s="61">
        <v>39.880000000000003</v>
      </c>
      <c r="K5222" s="60"/>
      <c r="L5222" s="61">
        <v>12.81</v>
      </c>
      <c r="M5222" s="60"/>
      <c r="N5222" s="62"/>
      <c r="AF5222" s="39"/>
      <c r="AG5222" s="47"/>
      <c r="AH5222" s="47"/>
      <c r="AM5222" s="3" t="s">
        <v>65</v>
      </c>
      <c r="AN5222" s="47"/>
      <c r="AO5222" s="47"/>
      <c r="AQ5222" s="47"/>
    </row>
    <row r="5223" spans="1:43" s="4" customFormat="1" ht="15" x14ac:dyDescent="0.25">
      <c r="A5223" s="56"/>
      <c r="B5223" s="49"/>
      <c r="C5223" s="372" t="s">
        <v>66</v>
      </c>
      <c r="D5223" s="372"/>
      <c r="E5223" s="372"/>
      <c r="F5223" s="51"/>
      <c r="G5223" s="52"/>
      <c r="H5223" s="52"/>
      <c r="I5223" s="52"/>
      <c r="J5223" s="57"/>
      <c r="K5223" s="52"/>
      <c r="L5223" s="53">
        <v>12.08</v>
      </c>
      <c r="M5223" s="52"/>
      <c r="N5223" s="64">
        <v>422.32</v>
      </c>
      <c r="AF5223" s="39"/>
      <c r="AG5223" s="47"/>
      <c r="AH5223" s="47"/>
      <c r="AL5223" s="3" t="s">
        <v>66</v>
      </c>
      <c r="AN5223" s="47"/>
      <c r="AO5223" s="47"/>
      <c r="AQ5223" s="47"/>
    </row>
    <row r="5224" spans="1:43" s="4" customFormat="1" ht="23.25" x14ac:dyDescent="0.25">
      <c r="A5224" s="56"/>
      <c r="B5224" s="49" t="s">
        <v>681</v>
      </c>
      <c r="C5224" s="372" t="s">
        <v>682</v>
      </c>
      <c r="D5224" s="372"/>
      <c r="E5224" s="372"/>
      <c r="F5224" s="51" t="s">
        <v>69</v>
      </c>
      <c r="G5224" s="63">
        <v>97</v>
      </c>
      <c r="H5224" s="52"/>
      <c r="I5224" s="63">
        <v>97</v>
      </c>
      <c r="J5224" s="57"/>
      <c r="K5224" s="52"/>
      <c r="L5224" s="53">
        <v>11.72</v>
      </c>
      <c r="M5224" s="52"/>
      <c r="N5224" s="64">
        <v>409.65</v>
      </c>
      <c r="AF5224" s="39"/>
      <c r="AG5224" s="47"/>
      <c r="AH5224" s="47"/>
      <c r="AL5224" s="3" t="s">
        <v>682</v>
      </c>
      <c r="AN5224" s="47"/>
      <c r="AO5224" s="47"/>
      <c r="AQ5224" s="47"/>
    </row>
    <row r="5225" spans="1:43" s="4" customFormat="1" ht="23.25" x14ac:dyDescent="0.25">
      <c r="A5225" s="56"/>
      <c r="B5225" s="49" t="s">
        <v>683</v>
      </c>
      <c r="C5225" s="372" t="s">
        <v>684</v>
      </c>
      <c r="D5225" s="372"/>
      <c r="E5225" s="372"/>
      <c r="F5225" s="51" t="s">
        <v>69</v>
      </c>
      <c r="G5225" s="63">
        <v>51</v>
      </c>
      <c r="H5225" s="52"/>
      <c r="I5225" s="63">
        <v>51</v>
      </c>
      <c r="J5225" s="57"/>
      <c r="K5225" s="52"/>
      <c r="L5225" s="53">
        <v>6.16</v>
      </c>
      <c r="M5225" s="52"/>
      <c r="N5225" s="64">
        <v>215.38</v>
      </c>
      <c r="AF5225" s="39"/>
      <c r="AG5225" s="47"/>
      <c r="AH5225" s="47"/>
      <c r="AL5225" s="3" t="s">
        <v>684</v>
      </c>
      <c r="AN5225" s="47"/>
      <c r="AO5225" s="47"/>
      <c r="AQ5225" s="47"/>
    </row>
    <row r="5226" spans="1:43" s="4" customFormat="1" ht="15" x14ac:dyDescent="0.25">
      <c r="A5226" s="65"/>
      <c r="B5226" s="66"/>
      <c r="C5226" s="374" t="s">
        <v>72</v>
      </c>
      <c r="D5226" s="374"/>
      <c r="E5226" s="374"/>
      <c r="F5226" s="42"/>
      <c r="G5226" s="43"/>
      <c r="H5226" s="43"/>
      <c r="I5226" s="43"/>
      <c r="J5226" s="45"/>
      <c r="K5226" s="43"/>
      <c r="L5226" s="67">
        <v>30.69</v>
      </c>
      <c r="M5226" s="60"/>
      <c r="N5226" s="46"/>
      <c r="AF5226" s="39"/>
      <c r="AG5226" s="47"/>
      <c r="AH5226" s="47"/>
      <c r="AN5226" s="47" t="s">
        <v>72</v>
      </c>
      <c r="AO5226" s="47"/>
      <c r="AQ5226" s="47"/>
    </row>
    <row r="5227" spans="1:43" s="4" customFormat="1" ht="45.75" x14ac:dyDescent="0.25">
      <c r="A5227" s="40" t="s">
        <v>2625</v>
      </c>
      <c r="B5227" s="41" t="s">
        <v>706</v>
      </c>
      <c r="C5227" s="374" t="s">
        <v>998</v>
      </c>
      <c r="D5227" s="374"/>
      <c r="E5227" s="374"/>
      <c r="F5227" s="42" t="s">
        <v>215</v>
      </c>
      <c r="G5227" s="43">
        <v>0.04</v>
      </c>
      <c r="H5227" s="44">
        <v>1</v>
      </c>
      <c r="I5227" s="68">
        <v>0.04</v>
      </c>
      <c r="J5227" s="45"/>
      <c r="K5227" s="43"/>
      <c r="L5227" s="45"/>
      <c r="M5227" s="43"/>
      <c r="N5227" s="46"/>
      <c r="AF5227" s="39"/>
      <c r="AG5227" s="47"/>
      <c r="AH5227" s="47" t="s">
        <v>998</v>
      </c>
      <c r="AN5227" s="47"/>
      <c r="AO5227" s="47"/>
      <c r="AQ5227" s="47"/>
    </row>
    <row r="5228" spans="1:43" s="4" customFormat="1" ht="15" x14ac:dyDescent="0.25">
      <c r="A5228" s="69"/>
      <c r="B5228" s="50"/>
      <c r="C5228" s="372" t="s">
        <v>675</v>
      </c>
      <c r="D5228" s="372"/>
      <c r="E5228" s="372"/>
      <c r="F5228" s="372"/>
      <c r="G5228" s="372"/>
      <c r="H5228" s="372"/>
      <c r="I5228" s="372"/>
      <c r="J5228" s="372"/>
      <c r="K5228" s="372"/>
      <c r="L5228" s="372"/>
      <c r="M5228" s="372"/>
      <c r="N5228" s="377"/>
      <c r="AF5228" s="39"/>
      <c r="AG5228" s="47"/>
      <c r="AH5228" s="47"/>
      <c r="AI5228" s="3" t="s">
        <v>675</v>
      </c>
      <c r="AN5228" s="47"/>
      <c r="AO5228" s="47"/>
      <c r="AQ5228" s="47"/>
    </row>
    <row r="5229" spans="1:43" s="4" customFormat="1" ht="22.5" x14ac:dyDescent="0.25">
      <c r="A5229" s="103"/>
      <c r="B5229" s="49" t="s">
        <v>217</v>
      </c>
      <c r="C5229" s="368" t="s">
        <v>218</v>
      </c>
      <c r="D5229" s="368"/>
      <c r="E5229" s="368"/>
      <c r="F5229" s="368"/>
      <c r="G5229" s="368"/>
      <c r="H5229" s="368"/>
      <c r="I5229" s="368"/>
      <c r="J5229" s="368"/>
      <c r="K5229" s="368"/>
      <c r="L5229" s="368"/>
      <c r="M5229" s="368"/>
      <c r="N5229" s="376"/>
      <c r="AF5229" s="39"/>
      <c r="AG5229" s="47"/>
      <c r="AH5229" s="47"/>
      <c r="AJ5229" s="3" t="s">
        <v>218</v>
      </c>
      <c r="AN5229" s="47"/>
      <c r="AO5229" s="47"/>
      <c r="AQ5229" s="47"/>
    </row>
    <row r="5230" spans="1:43" s="4" customFormat="1" ht="15" x14ac:dyDescent="0.25">
      <c r="A5230" s="48"/>
      <c r="B5230" s="49" t="s">
        <v>58</v>
      </c>
      <c r="C5230" s="372" t="s">
        <v>62</v>
      </c>
      <c r="D5230" s="372"/>
      <c r="E5230" s="372"/>
      <c r="F5230" s="51"/>
      <c r="G5230" s="52"/>
      <c r="H5230" s="52"/>
      <c r="I5230" s="52"/>
      <c r="J5230" s="53">
        <v>139.54</v>
      </c>
      <c r="K5230" s="54">
        <v>1.1499999999999999</v>
      </c>
      <c r="L5230" s="53">
        <v>6.42</v>
      </c>
      <c r="M5230" s="54">
        <v>34.96</v>
      </c>
      <c r="N5230" s="64">
        <v>224.44</v>
      </c>
      <c r="AF5230" s="39"/>
      <c r="AG5230" s="47"/>
      <c r="AH5230" s="47"/>
      <c r="AK5230" s="3" t="s">
        <v>62</v>
      </c>
      <c r="AN5230" s="47"/>
      <c r="AO5230" s="47"/>
      <c r="AQ5230" s="47"/>
    </row>
    <row r="5231" spans="1:43" s="4" customFormat="1" ht="15" x14ac:dyDescent="0.25">
      <c r="A5231" s="48"/>
      <c r="B5231" s="49" t="s">
        <v>122</v>
      </c>
      <c r="C5231" s="372" t="s">
        <v>177</v>
      </c>
      <c r="D5231" s="372"/>
      <c r="E5231" s="372"/>
      <c r="F5231" s="51"/>
      <c r="G5231" s="52"/>
      <c r="H5231" s="52"/>
      <c r="I5231" s="52"/>
      <c r="J5231" s="53">
        <v>16.79</v>
      </c>
      <c r="K5231" s="52"/>
      <c r="L5231" s="53">
        <v>0.67</v>
      </c>
      <c r="M5231" s="52"/>
      <c r="N5231" s="58"/>
      <c r="AF5231" s="39"/>
      <c r="AG5231" s="47"/>
      <c r="AH5231" s="47"/>
      <c r="AK5231" s="3" t="s">
        <v>177</v>
      </c>
      <c r="AN5231" s="47"/>
      <c r="AO5231" s="47"/>
      <c r="AQ5231" s="47"/>
    </row>
    <row r="5232" spans="1:43" s="4" customFormat="1" ht="15" x14ac:dyDescent="0.25">
      <c r="A5232" s="56"/>
      <c r="B5232" s="49"/>
      <c r="C5232" s="372" t="s">
        <v>63</v>
      </c>
      <c r="D5232" s="372"/>
      <c r="E5232" s="372"/>
      <c r="F5232" s="51" t="s">
        <v>64</v>
      </c>
      <c r="G5232" s="104">
        <v>15.2</v>
      </c>
      <c r="H5232" s="54">
        <v>1.1499999999999999</v>
      </c>
      <c r="I5232" s="70">
        <v>0.69920000000000004</v>
      </c>
      <c r="J5232" s="57"/>
      <c r="K5232" s="52"/>
      <c r="L5232" s="57"/>
      <c r="M5232" s="52"/>
      <c r="N5232" s="58"/>
      <c r="AF5232" s="39"/>
      <c r="AG5232" s="47"/>
      <c r="AH5232" s="47"/>
      <c r="AL5232" s="3" t="s">
        <v>63</v>
      </c>
      <c r="AN5232" s="47"/>
      <c r="AO5232" s="47"/>
      <c r="AQ5232" s="47"/>
    </row>
    <row r="5233" spans="1:43" s="4" customFormat="1" ht="15" x14ac:dyDescent="0.25">
      <c r="A5233" s="48"/>
      <c r="B5233" s="49"/>
      <c r="C5233" s="375" t="s">
        <v>65</v>
      </c>
      <c r="D5233" s="375"/>
      <c r="E5233" s="375"/>
      <c r="F5233" s="59"/>
      <c r="G5233" s="60"/>
      <c r="H5233" s="60"/>
      <c r="I5233" s="60"/>
      <c r="J5233" s="61">
        <v>156.33000000000001</v>
      </c>
      <c r="K5233" s="60"/>
      <c r="L5233" s="61">
        <v>7.09</v>
      </c>
      <c r="M5233" s="60"/>
      <c r="N5233" s="62"/>
      <c r="AF5233" s="39"/>
      <c r="AG5233" s="47"/>
      <c r="AH5233" s="47"/>
      <c r="AM5233" s="3" t="s">
        <v>65</v>
      </c>
      <c r="AN5233" s="47"/>
      <c r="AO5233" s="47"/>
      <c r="AQ5233" s="47"/>
    </row>
    <row r="5234" spans="1:43" s="4" customFormat="1" ht="15" x14ac:dyDescent="0.25">
      <c r="A5234" s="56"/>
      <c r="B5234" s="49"/>
      <c r="C5234" s="372" t="s">
        <v>66</v>
      </c>
      <c r="D5234" s="372"/>
      <c r="E5234" s="372"/>
      <c r="F5234" s="51"/>
      <c r="G5234" s="52"/>
      <c r="H5234" s="52"/>
      <c r="I5234" s="52"/>
      <c r="J5234" s="57"/>
      <c r="K5234" s="52"/>
      <c r="L5234" s="53">
        <v>6.42</v>
      </c>
      <c r="M5234" s="52"/>
      <c r="N5234" s="64">
        <v>224.44</v>
      </c>
      <c r="AF5234" s="39"/>
      <c r="AG5234" s="47"/>
      <c r="AH5234" s="47"/>
      <c r="AL5234" s="3" t="s">
        <v>66</v>
      </c>
      <c r="AN5234" s="47"/>
      <c r="AO5234" s="47"/>
      <c r="AQ5234" s="47"/>
    </row>
    <row r="5235" spans="1:43" s="4" customFormat="1" ht="23.25" x14ac:dyDescent="0.25">
      <c r="A5235" s="56"/>
      <c r="B5235" s="49" t="s">
        <v>681</v>
      </c>
      <c r="C5235" s="372" t="s">
        <v>682</v>
      </c>
      <c r="D5235" s="372"/>
      <c r="E5235" s="372"/>
      <c r="F5235" s="51" t="s">
        <v>69</v>
      </c>
      <c r="G5235" s="63">
        <v>97</v>
      </c>
      <c r="H5235" s="52"/>
      <c r="I5235" s="63">
        <v>97</v>
      </c>
      <c r="J5235" s="57"/>
      <c r="K5235" s="52"/>
      <c r="L5235" s="53">
        <v>6.23</v>
      </c>
      <c r="M5235" s="52"/>
      <c r="N5235" s="64">
        <v>217.71</v>
      </c>
      <c r="AF5235" s="39"/>
      <c r="AG5235" s="47"/>
      <c r="AH5235" s="47"/>
      <c r="AL5235" s="3" t="s">
        <v>682</v>
      </c>
      <c r="AN5235" s="47"/>
      <c r="AO5235" s="47"/>
      <c r="AQ5235" s="47"/>
    </row>
    <row r="5236" spans="1:43" s="4" customFormat="1" ht="23.25" x14ac:dyDescent="0.25">
      <c r="A5236" s="56"/>
      <c r="B5236" s="49" t="s">
        <v>683</v>
      </c>
      <c r="C5236" s="372" t="s">
        <v>684</v>
      </c>
      <c r="D5236" s="372"/>
      <c r="E5236" s="372"/>
      <c r="F5236" s="51" t="s">
        <v>69</v>
      </c>
      <c r="G5236" s="63">
        <v>51</v>
      </c>
      <c r="H5236" s="52"/>
      <c r="I5236" s="63">
        <v>51</v>
      </c>
      <c r="J5236" s="57"/>
      <c r="K5236" s="52"/>
      <c r="L5236" s="53">
        <v>3.27</v>
      </c>
      <c r="M5236" s="52"/>
      <c r="N5236" s="64">
        <v>114.46</v>
      </c>
      <c r="AF5236" s="39"/>
      <c r="AG5236" s="47"/>
      <c r="AH5236" s="47"/>
      <c r="AL5236" s="3" t="s">
        <v>684</v>
      </c>
      <c r="AN5236" s="47"/>
      <c r="AO5236" s="47"/>
      <c r="AQ5236" s="47"/>
    </row>
    <row r="5237" spans="1:43" s="4" customFormat="1" ht="15" x14ac:dyDescent="0.25">
      <c r="A5237" s="65"/>
      <c r="B5237" s="66"/>
      <c r="C5237" s="374" t="s">
        <v>72</v>
      </c>
      <c r="D5237" s="374"/>
      <c r="E5237" s="374"/>
      <c r="F5237" s="42"/>
      <c r="G5237" s="43"/>
      <c r="H5237" s="43"/>
      <c r="I5237" s="43"/>
      <c r="J5237" s="45"/>
      <c r="K5237" s="43"/>
      <c r="L5237" s="67">
        <v>16.59</v>
      </c>
      <c r="M5237" s="60"/>
      <c r="N5237" s="46"/>
      <c r="AF5237" s="39"/>
      <c r="AG5237" s="47"/>
      <c r="AH5237" s="47"/>
      <c r="AN5237" s="47" t="s">
        <v>72</v>
      </c>
      <c r="AO5237" s="47"/>
      <c r="AQ5237" s="47"/>
    </row>
    <row r="5238" spans="1:43" s="4" customFormat="1" ht="34.5" x14ac:dyDescent="0.25">
      <c r="A5238" s="40" t="s">
        <v>2626</v>
      </c>
      <c r="B5238" s="41" t="s">
        <v>1941</v>
      </c>
      <c r="C5238" s="374" t="s">
        <v>1942</v>
      </c>
      <c r="D5238" s="374"/>
      <c r="E5238" s="374"/>
      <c r="F5238" s="42" t="s">
        <v>231</v>
      </c>
      <c r="G5238" s="43">
        <v>32.64</v>
      </c>
      <c r="H5238" s="44">
        <v>1</v>
      </c>
      <c r="I5238" s="68">
        <v>32.64</v>
      </c>
      <c r="J5238" s="67">
        <v>25.57</v>
      </c>
      <c r="K5238" s="43"/>
      <c r="L5238" s="67">
        <v>834.6</v>
      </c>
      <c r="M5238" s="43"/>
      <c r="N5238" s="46"/>
      <c r="AF5238" s="39"/>
      <c r="AG5238" s="47"/>
      <c r="AH5238" s="47" t="s">
        <v>1942</v>
      </c>
      <c r="AN5238" s="47"/>
      <c r="AO5238" s="47"/>
      <c r="AQ5238" s="47"/>
    </row>
    <row r="5239" spans="1:43" s="4" customFormat="1" ht="15" x14ac:dyDescent="0.25">
      <c r="A5239" s="69"/>
      <c r="B5239" s="50"/>
      <c r="C5239" s="372" t="s">
        <v>2428</v>
      </c>
      <c r="D5239" s="372"/>
      <c r="E5239" s="372"/>
      <c r="F5239" s="372"/>
      <c r="G5239" s="372"/>
      <c r="H5239" s="372"/>
      <c r="I5239" s="372"/>
      <c r="J5239" s="372"/>
      <c r="K5239" s="372"/>
      <c r="L5239" s="372"/>
      <c r="M5239" s="372"/>
      <c r="N5239" s="377"/>
      <c r="AF5239" s="39"/>
      <c r="AG5239" s="47"/>
      <c r="AH5239" s="47"/>
      <c r="AI5239" s="3" t="s">
        <v>2428</v>
      </c>
      <c r="AN5239" s="47"/>
      <c r="AO5239" s="47"/>
      <c r="AQ5239" s="47"/>
    </row>
    <row r="5240" spans="1:43" s="4" customFormat="1" ht="15" x14ac:dyDescent="0.25">
      <c r="A5240" s="65"/>
      <c r="B5240" s="66"/>
      <c r="C5240" s="374" t="s">
        <v>72</v>
      </c>
      <c r="D5240" s="374"/>
      <c r="E5240" s="374"/>
      <c r="F5240" s="42"/>
      <c r="G5240" s="43"/>
      <c r="H5240" s="43"/>
      <c r="I5240" s="43"/>
      <c r="J5240" s="45"/>
      <c r="K5240" s="43"/>
      <c r="L5240" s="67">
        <v>834.6</v>
      </c>
      <c r="M5240" s="60"/>
      <c r="N5240" s="46"/>
      <c r="AF5240" s="39"/>
      <c r="AG5240" s="47"/>
      <c r="AH5240" s="47"/>
      <c r="AN5240" s="47" t="s">
        <v>72</v>
      </c>
      <c r="AO5240" s="47"/>
      <c r="AQ5240" s="47"/>
    </row>
    <row r="5241" spans="1:43" s="4" customFormat="1" ht="23.25" x14ac:dyDescent="0.25">
      <c r="A5241" s="40" t="s">
        <v>2627</v>
      </c>
      <c r="B5241" s="41" t="s">
        <v>690</v>
      </c>
      <c r="C5241" s="374" t="s">
        <v>691</v>
      </c>
      <c r="D5241" s="374"/>
      <c r="E5241" s="374"/>
      <c r="F5241" s="42" t="s">
        <v>215</v>
      </c>
      <c r="G5241" s="43">
        <v>0.57999999999999996</v>
      </c>
      <c r="H5241" s="44">
        <v>1</v>
      </c>
      <c r="I5241" s="68">
        <v>0.57999999999999996</v>
      </c>
      <c r="J5241" s="45"/>
      <c r="K5241" s="43"/>
      <c r="L5241" s="45"/>
      <c r="M5241" s="43"/>
      <c r="N5241" s="46"/>
      <c r="AF5241" s="39"/>
      <c r="AG5241" s="47"/>
      <c r="AH5241" s="47" t="s">
        <v>691</v>
      </c>
      <c r="AN5241" s="47"/>
      <c r="AO5241" s="47"/>
      <c r="AQ5241" s="47"/>
    </row>
    <row r="5242" spans="1:43" s="4" customFormat="1" ht="15" x14ac:dyDescent="0.25">
      <c r="A5242" s="69"/>
      <c r="B5242" s="50"/>
      <c r="C5242" s="372" t="s">
        <v>2628</v>
      </c>
      <c r="D5242" s="372"/>
      <c r="E5242" s="372"/>
      <c r="F5242" s="372"/>
      <c r="G5242" s="372"/>
      <c r="H5242" s="372"/>
      <c r="I5242" s="372"/>
      <c r="J5242" s="372"/>
      <c r="K5242" s="372"/>
      <c r="L5242" s="372"/>
      <c r="M5242" s="372"/>
      <c r="N5242" s="377"/>
      <c r="AF5242" s="39"/>
      <c r="AG5242" s="47"/>
      <c r="AH5242" s="47"/>
      <c r="AI5242" s="3" t="s">
        <v>2628</v>
      </c>
      <c r="AN5242" s="47"/>
      <c r="AO5242" s="47"/>
      <c r="AQ5242" s="47"/>
    </row>
    <row r="5243" spans="1:43" s="4" customFormat="1" ht="22.5" x14ac:dyDescent="0.25">
      <c r="A5243" s="103"/>
      <c r="B5243" s="49" t="s">
        <v>217</v>
      </c>
      <c r="C5243" s="368" t="s">
        <v>218</v>
      </c>
      <c r="D5243" s="368"/>
      <c r="E5243" s="368"/>
      <c r="F5243" s="368"/>
      <c r="G5243" s="368"/>
      <c r="H5243" s="368"/>
      <c r="I5243" s="368"/>
      <c r="J5243" s="368"/>
      <c r="K5243" s="368"/>
      <c r="L5243" s="368"/>
      <c r="M5243" s="368"/>
      <c r="N5243" s="376"/>
      <c r="AF5243" s="39"/>
      <c r="AG5243" s="47"/>
      <c r="AH5243" s="47"/>
      <c r="AJ5243" s="3" t="s">
        <v>218</v>
      </c>
      <c r="AN5243" s="47"/>
      <c r="AO5243" s="47"/>
      <c r="AQ5243" s="47"/>
    </row>
    <row r="5244" spans="1:43" s="4" customFormat="1" ht="15" x14ac:dyDescent="0.25">
      <c r="A5244" s="48"/>
      <c r="B5244" s="49" t="s">
        <v>58</v>
      </c>
      <c r="C5244" s="372" t="s">
        <v>62</v>
      </c>
      <c r="D5244" s="372"/>
      <c r="E5244" s="372"/>
      <c r="F5244" s="51"/>
      <c r="G5244" s="52"/>
      <c r="H5244" s="52"/>
      <c r="I5244" s="52"/>
      <c r="J5244" s="53">
        <v>49.82</v>
      </c>
      <c r="K5244" s="54">
        <v>1.1499999999999999</v>
      </c>
      <c r="L5244" s="53">
        <v>33.229999999999997</v>
      </c>
      <c r="M5244" s="54">
        <v>34.96</v>
      </c>
      <c r="N5244" s="55">
        <v>1161.72</v>
      </c>
      <c r="AF5244" s="39"/>
      <c r="AG5244" s="47"/>
      <c r="AH5244" s="47"/>
      <c r="AK5244" s="3" t="s">
        <v>62</v>
      </c>
      <c r="AN5244" s="47"/>
      <c r="AO5244" s="47"/>
      <c r="AQ5244" s="47"/>
    </row>
    <row r="5245" spans="1:43" s="4" customFormat="1" ht="15" x14ac:dyDescent="0.25">
      <c r="A5245" s="48"/>
      <c r="B5245" s="49" t="s">
        <v>73</v>
      </c>
      <c r="C5245" s="372" t="s">
        <v>175</v>
      </c>
      <c r="D5245" s="372"/>
      <c r="E5245" s="372"/>
      <c r="F5245" s="51"/>
      <c r="G5245" s="52"/>
      <c r="H5245" s="52"/>
      <c r="I5245" s="52"/>
      <c r="J5245" s="53">
        <v>256.27</v>
      </c>
      <c r="K5245" s="54">
        <v>1.1499999999999999</v>
      </c>
      <c r="L5245" s="53">
        <v>170.93</v>
      </c>
      <c r="M5245" s="52"/>
      <c r="N5245" s="58"/>
      <c r="AF5245" s="39"/>
      <c r="AG5245" s="47"/>
      <c r="AH5245" s="47"/>
      <c r="AK5245" s="3" t="s">
        <v>175</v>
      </c>
      <c r="AN5245" s="47"/>
      <c r="AO5245" s="47"/>
      <c r="AQ5245" s="47"/>
    </row>
    <row r="5246" spans="1:43" s="4" customFormat="1" ht="15" x14ac:dyDescent="0.25">
      <c r="A5246" s="48"/>
      <c r="B5246" s="49" t="s">
        <v>78</v>
      </c>
      <c r="C5246" s="372" t="s">
        <v>176</v>
      </c>
      <c r="D5246" s="372"/>
      <c r="E5246" s="372"/>
      <c r="F5246" s="51"/>
      <c r="G5246" s="52"/>
      <c r="H5246" s="52"/>
      <c r="I5246" s="52"/>
      <c r="J5246" s="53">
        <v>45.24</v>
      </c>
      <c r="K5246" s="54">
        <v>1.1499999999999999</v>
      </c>
      <c r="L5246" s="53">
        <v>30.18</v>
      </c>
      <c r="M5246" s="54">
        <v>34.96</v>
      </c>
      <c r="N5246" s="55">
        <v>1055.0899999999999</v>
      </c>
      <c r="AF5246" s="39"/>
      <c r="AG5246" s="47"/>
      <c r="AH5246" s="47"/>
      <c r="AK5246" s="3" t="s">
        <v>176</v>
      </c>
      <c r="AN5246" s="47"/>
      <c r="AO5246" s="47"/>
      <c r="AQ5246" s="47"/>
    </row>
    <row r="5247" spans="1:43" s="4" customFormat="1" ht="15" x14ac:dyDescent="0.25">
      <c r="A5247" s="48"/>
      <c r="B5247" s="49" t="s">
        <v>122</v>
      </c>
      <c r="C5247" s="372" t="s">
        <v>177</v>
      </c>
      <c r="D5247" s="372"/>
      <c r="E5247" s="372"/>
      <c r="F5247" s="51"/>
      <c r="G5247" s="52"/>
      <c r="H5247" s="52"/>
      <c r="I5247" s="52"/>
      <c r="J5247" s="53">
        <v>1</v>
      </c>
      <c r="K5247" s="52"/>
      <c r="L5247" s="53">
        <v>0.57999999999999996</v>
      </c>
      <c r="M5247" s="52"/>
      <c r="N5247" s="58"/>
      <c r="AF5247" s="39"/>
      <c r="AG5247" s="47"/>
      <c r="AH5247" s="47"/>
      <c r="AK5247" s="3" t="s">
        <v>177</v>
      </c>
      <c r="AN5247" s="47"/>
      <c r="AO5247" s="47"/>
      <c r="AQ5247" s="47"/>
    </row>
    <row r="5248" spans="1:43" s="4" customFormat="1" ht="15" x14ac:dyDescent="0.25">
      <c r="A5248" s="56"/>
      <c r="B5248" s="49"/>
      <c r="C5248" s="372" t="s">
        <v>63</v>
      </c>
      <c r="D5248" s="372"/>
      <c r="E5248" s="372"/>
      <c r="F5248" s="51" t="s">
        <v>64</v>
      </c>
      <c r="G5248" s="104">
        <v>5.3</v>
      </c>
      <c r="H5248" s="54">
        <v>1.1499999999999999</v>
      </c>
      <c r="I5248" s="70">
        <v>3.5350999999999999</v>
      </c>
      <c r="J5248" s="57"/>
      <c r="K5248" s="52"/>
      <c r="L5248" s="57"/>
      <c r="M5248" s="52"/>
      <c r="N5248" s="58"/>
      <c r="AF5248" s="39"/>
      <c r="AG5248" s="47"/>
      <c r="AH5248" s="47"/>
      <c r="AL5248" s="3" t="s">
        <v>63</v>
      </c>
      <c r="AN5248" s="47"/>
      <c r="AO5248" s="47"/>
      <c r="AQ5248" s="47"/>
    </row>
    <row r="5249" spans="1:43" s="4" customFormat="1" ht="15" x14ac:dyDescent="0.25">
      <c r="A5249" s="56"/>
      <c r="B5249" s="49"/>
      <c r="C5249" s="372" t="s">
        <v>178</v>
      </c>
      <c r="D5249" s="372"/>
      <c r="E5249" s="372"/>
      <c r="F5249" s="51" t="s">
        <v>64</v>
      </c>
      <c r="G5249" s="104">
        <v>3.9</v>
      </c>
      <c r="H5249" s="54">
        <v>1.1499999999999999</v>
      </c>
      <c r="I5249" s="70">
        <v>2.6013000000000002</v>
      </c>
      <c r="J5249" s="57"/>
      <c r="K5249" s="52"/>
      <c r="L5249" s="57"/>
      <c r="M5249" s="52"/>
      <c r="N5249" s="58"/>
      <c r="AF5249" s="39"/>
      <c r="AG5249" s="47"/>
      <c r="AH5249" s="47"/>
      <c r="AL5249" s="3" t="s">
        <v>178</v>
      </c>
      <c r="AN5249" s="47"/>
      <c r="AO5249" s="47"/>
      <c r="AQ5249" s="47"/>
    </row>
    <row r="5250" spans="1:43" s="4" customFormat="1" ht="15" x14ac:dyDescent="0.25">
      <c r="A5250" s="48"/>
      <c r="B5250" s="49"/>
      <c r="C5250" s="375" t="s">
        <v>65</v>
      </c>
      <c r="D5250" s="375"/>
      <c r="E5250" s="375"/>
      <c r="F5250" s="59"/>
      <c r="G5250" s="60"/>
      <c r="H5250" s="60"/>
      <c r="I5250" s="60"/>
      <c r="J5250" s="61">
        <v>307.08999999999997</v>
      </c>
      <c r="K5250" s="60"/>
      <c r="L5250" s="61">
        <v>204.74</v>
      </c>
      <c r="M5250" s="60"/>
      <c r="N5250" s="62"/>
      <c r="AF5250" s="39"/>
      <c r="AG5250" s="47"/>
      <c r="AH5250" s="47"/>
      <c r="AM5250" s="3" t="s">
        <v>65</v>
      </c>
      <c r="AN5250" s="47"/>
      <c r="AO5250" s="47"/>
      <c r="AQ5250" s="47"/>
    </row>
    <row r="5251" spans="1:43" s="4" customFormat="1" ht="15" x14ac:dyDescent="0.25">
      <c r="A5251" s="56"/>
      <c r="B5251" s="49"/>
      <c r="C5251" s="372" t="s">
        <v>66</v>
      </c>
      <c r="D5251" s="372"/>
      <c r="E5251" s="372"/>
      <c r="F5251" s="51"/>
      <c r="G5251" s="52"/>
      <c r="H5251" s="52"/>
      <c r="I5251" s="52"/>
      <c r="J5251" s="57"/>
      <c r="K5251" s="52"/>
      <c r="L5251" s="53">
        <v>63.41</v>
      </c>
      <c r="M5251" s="52"/>
      <c r="N5251" s="55">
        <v>2216.81</v>
      </c>
      <c r="AF5251" s="39"/>
      <c r="AG5251" s="47"/>
      <c r="AH5251" s="47"/>
      <c r="AL5251" s="3" t="s">
        <v>66</v>
      </c>
      <c r="AN5251" s="47"/>
      <c r="AO5251" s="47"/>
      <c r="AQ5251" s="47"/>
    </row>
    <row r="5252" spans="1:43" s="4" customFormat="1" ht="23.25" x14ac:dyDescent="0.25">
      <c r="A5252" s="56"/>
      <c r="B5252" s="49" t="s">
        <v>681</v>
      </c>
      <c r="C5252" s="372" t="s">
        <v>682</v>
      </c>
      <c r="D5252" s="372"/>
      <c r="E5252" s="372"/>
      <c r="F5252" s="51" t="s">
        <v>69</v>
      </c>
      <c r="G5252" s="63">
        <v>97</v>
      </c>
      <c r="H5252" s="52"/>
      <c r="I5252" s="63">
        <v>97</v>
      </c>
      <c r="J5252" s="57"/>
      <c r="K5252" s="52"/>
      <c r="L5252" s="53">
        <v>61.51</v>
      </c>
      <c r="M5252" s="52"/>
      <c r="N5252" s="55">
        <v>2150.31</v>
      </c>
      <c r="AF5252" s="39"/>
      <c r="AG5252" s="47"/>
      <c r="AH5252" s="47"/>
      <c r="AL5252" s="3" t="s">
        <v>682</v>
      </c>
      <c r="AN5252" s="47"/>
      <c r="AO5252" s="47"/>
      <c r="AQ5252" s="47"/>
    </row>
    <row r="5253" spans="1:43" s="4" customFormat="1" ht="23.25" x14ac:dyDescent="0.25">
      <c r="A5253" s="56"/>
      <c r="B5253" s="49" t="s">
        <v>683</v>
      </c>
      <c r="C5253" s="372" t="s">
        <v>684</v>
      </c>
      <c r="D5253" s="372"/>
      <c r="E5253" s="372"/>
      <c r="F5253" s="51" t="s">
        <v>69</v>
      </c>
      <c r="G5253" s="63">
        <v>51</v>
      </c>
      <c r="H5253" s="52"/>
      <c r="I5253" s="63">
        <v>51</v>
      </c>
      <c r="J5253" s="57"/>
      <c r="K5253" s="52"/>
      <c r="L5253" s="53">
        <v>32.340000000000003</v>
      </c>
      <c r="M5253" s="52"/>
      <c r="N5253" s="55">
        <v>1130.57</v>
      </c>
      <c r="AF5253" s="39"/>
      <c r="AG5253" s="47"/>
      <c r="AH5253" s="47"/>
      <c r="AL5253" s="3" t="s">
        <v>684</v>
      </c>
      <c r="AN5253" s="47"/>
      <c r="AO5253" s="47"/>
      <c r="AQ5253" s="47"/>
    </row>
    <row r="5254" spans="1:43" s="4" customFormat="1" ht="15" x14ac:dyDescent="0.25">
      <c r="A5254" s="65"/>
      <c r="B5254" s="66"/>
      <c r="C5254" s="374" t="s">
        <v>72</v>
      </c>
      <c r="D5254" s="374"/>
      <c r="E5254" s="374"/>
      <c r="F5254" s="42"/>
      <c r="G5254" s="43"/>
      <c r="H5254" s="43"/>
      <c r="I5254" s="43"/>
      <c r="J5254" s="45"/>
      <c r="K5254" s="43"/>
      <c r="L5254" s="67">
        <v>298.58999999999997</v>
      </c>
      <c r="M5254" s="60"/>
      <c r="N5254" s="46"/>
      <c r="AF5254" s="39"/>
      <c r="AG5254" s="47"/>
      <c r="AH5254" s="47"/>
      <c r="AN5254" s="47" t="s">
        <v>72</v>
      </c>
      <c r="AO5254" s="47"/>
      <c r="AQ5254" s="47"/>
    </row>
    <row r="5255" spans="1:43" s="4" customFormat="1" ht="23.25" x14ac:dyDescent="0.25">
      <c r="A5255" s="40" t="s">
        <v>2629</v>
      </c>
      <c r="B5255" s="41" t="s">
        <v>694</v>
      </c>
      <c r="C5255" s="374" t="s">
        <v>695</v>
      </c>
      <c r="D5255" s="374"/>
      <c r="E5255" s="374"/>
      <c r="F5255" s="42" t="s">
        <v>215</v>
      </c>
      <c r="G5255" s="43">
        <v>0.12</v>
      </c>
      <c r="H5255" s="44">
        <v>1</v>
      </c>
      <c r="I5255" s="68">
        <v>0.12</v>
      </c>
      <c r="J5255" s="45"/>
      <c r="K5255" s="43"/>
      <c r="L5255" s="45"/>
      <c r="M5255" s="43"/>
      <c r="N5255" s="46"/>
      <c r="AF5255" s="39"/>
      <c r="AG5255" s="47"/>
      <c r="AH5255" s="47" t="s">
        <v>695</v>
      </c>
      <c r="AN5255" s="47"/>
      <c r="AO5255" s="47"/>
      <c r="AQ5255" s="47"/>
    </row>
    <row r="5256" spans="1:43" s="4" customFormat="1" ht="15" x14ac:dyDescent="0.25">
      <c r="A5256" s="69"/>
      <c r="B5256" s="50"/>
      <c r="C5256" s="372" t="s">
        <v>2164</v>
      </c>
      <c r="D5256" s="372"/>
      <c r="E5256" s="372"/>
      <c r="F5256" s="372"/>
      <c r="G5256" s="372"/>
      <c r="H5256" s="372"/>
      <c r="I5256" s="372"/>
      <c r="J5256" s="372"/>
      <c r="K5256" s="372"/>
      <c r="L5256" s="372"/>
      <c r="M5256" s="372"/>
      <c r="N5256" s="377"/>
      <c r="AF5256" s="39"/>
      <c r="AG5256" s="47"/>
      <c r="AH5256" s="47"/>
      <c r="AI5256" s="3" t="s">
        <v>2164</v>
      </c>
      <c r="AN5256" s="47"/>
      <c r="AO5256" s="47"/>
      <c r="AQ5256" s="47"/>
    </row>
    <row r="5257" spans="1:43" s="4" customFormat="1" ht="22.5" x14ac:dyDescent="0.25">
      <c r="A5257" s="103"/>
      <c r="B5257" s="49" t="s">
        <v>217</v>
      </c>
      <c r="C5257" s="368" t="s">
        <v>218</v>
      </c>
      <c r="D5257" s="368"/>
      <c r="E5257" s="368"/>
      <c r="F5257" s="368"/>
      <c r="G5257" s="368"/>
      <c r="H5257" s="368"/>
      <c r="I5257" s="368"/>
      <c r="J5257" s="368"/>
      <c r="K5257" s="368"/>
      <c r="L5257" s="368"/>
      <c r="M5257" s="368"/>
      <c r="N5257" s="376"/>
      <c r="AF5257" s="39"/>
      <c r="AG5257" s="47"/>
      <c r="AH5257" s="47"/>
      <c r="AJ5257" s="3" t="s">
        <v>218</v>
      </c>
      <c r="AN5257" s="47"/>
      <c r="AO5257" s="47"/>
      <c r="AQ5257" s="47"/>
    </row>
    <row r="5258" spans="1:43" s="4" customFormat="1" ht="15" x14ac:dyDescent="0.25">
      <c r="A5258" s="48"/>
      <c r="B5258" s="49" t="s">
        <v>58</v>
      </c>
      <c r="C5258" s="372" t="s">
        <v>62</v>
      </c>
      <c r="D5258" s="372"/>
      <c r="E5258" s="372"/>
      <c r="F5258" s="51"/>
      <c r="G5258" s="52"/>
      <c r="H5258" s="52"/>
      <c r="I5258" s="52"/>
      <c r="J5258" s="53">
        <v>18.71</v>
      </c>
      <c r="K5258" s="54">
        <v>1.1499999999999999</v>
      </c>
      <c r="L5258" s="53">
        <v>2.58</v>
      </c>
      <c r="M5258" s="54">
        <v>34.96</v>
      </c>
      <c r="N5258" s="64">
        <v>90.2</v>
      </c>
      <c r="AF5258" s="39"/>
      <c r="AG5258" s="47"/>
      <c r="AH5258" s="47"/>
      <c r="AK5258" s="3" t="s">
        <v>62</v>
      </c>
      <c r="AN5258" s="47"/>
      <c r="AO5258" s="47"/>
      <c r="AQ5258" s="47"/>
    </row>
    <row r="5259" spans="1:43" s="4" customFormat="1" ht="15" x14ac:dyDescent="0.25">
      <c r="A5259" s="48"/>
      <c r="B5259" s="49" t="s">
        <v>73</v>
      </c>
      <c r="C5259" s="372" t="s">
        <v>175</v>
      </c>
      <c r="D5259" s="372"/>
      <c r="E5259" s="372"/>
      <c r="F5259" s="51"/>
      <c r="G5259" s="52"/>
      <c r="H5259" s="52"/>
      <c r="I5259" s="52"/>
      <c r="J5259" s="53">
        <v>5.26</v>
      </c>
      <c r="K5259" s="54">
        <v>1.1499999999999999</v>
      </c>
      <c r="L5259" s="53">
        <v>0.73</v>
      </c>
      <c r="M5259" s="52"/>
      <c r="N5259" s="58"/>
      <c r="AF5259" s="39"/>
      <c r="AG5259" s="47"/>
      <c r="AH5259" s="47"/>
      <c r="AK5259" s="3" t="s">
        <v>175</v>
      </c>
      <c r="AN5259" s="47"/>
      <c r="AO5259" s="47"/>
      <c r="AQ5259" s="47"/>
    </row>
    <row r="5260" spans="1:43" s="4" customFormat="1" ht="15" x14ac:dyDescent="0.25">
      <c r="A5260" s="48"/>
      <c r="B5260" s="49" t="s">
        <v>78</v>
      </c>
      <c r="C5260" s="372" t="s">
        <v>176</v>
      </c>
      <c r="D5260" s="372"/>
      <c r="E5260" s="372"/>
      <c r="F5260" s="51"/>
      <c r="G5260" s="52"/>
      <c r="H5260" s="52"/>
      <c r="I5260" s="52"/>
      <c r="J5260" s="53">
        <v>0.93</v>
      </c>
      <c r="K5260" s="54">
        <v>1.1499999999999999</v>
      </c>
      <c r="L5260" s="53">
        <v>0.13</v>
      </c>
      <c r="M5260" s="54">
        <v>34.96</v>
      </c>
      <c r="N5260" s="64">
        <v>4.54</v>
      </c>
      <c r="AF5260" s="39"/>
      <c r="AG5260" s="47"/>
      <c r="AH5260" s="47"/>
      <c r="AK5260" s="3" t="s">
        <v>176</v>
      </c>
      <c r="AN5260" s="47"/>
      <c r="AO5260" s="47"/>
      <c r="AQ5260" s="47"/>
    </row>
    <row r="5261" spans="1:43" s="4" customFormat="1" ht="15" x14ac:dyDescent="0.25">
      <c r="A5261" s="48"/>
      <c r="B5261" s="49" t="s">
        <v>122</v>
      </c>
      <c r="C5261" s="372" t="s">
        <v>177</v>
      </c>
      <c r="D5261" s="372"/>
      <c r="E5261" s="372"/>
      <c r="F5261" s="51"/>
      <c r="G5261" s="52"/>
      <c r="H5261" s="52"/>
      <c r="I5261" s="52"/>
      <c r="J5261" s="53">
        <v>0.37</v>
      </c>
      <c r="K5261" s="52"/>
      <c r="L5261" s="53">
        <v>0.04</v>
      </c>
      <c r="M5261" s="52"/>
      <c r="N5261" s="58"/>
      <c r="AF5261" s="39"/>
      <c r="AG5261" s="47"/>
      <c r="AH5261" s="47"/>
      <c r="AK5261" s="3" t="s">
        <v>177</v>
      </c>
      <c r="AN5261" s="47"/>
      <c r="AO5261" s="47"/>
      <c r="AQ5261" s="47"/>
    </row>
    <row r="5262" spans="1:43" s="4" customFormat="1" ht="15" x14ac:dyDescent="0.25">
      <c r="A5262" s="56"/>
      <c r="B5262" s="49"/>
      <c r="C5262" s="372" t="s">
        <v>63</v>
      </c>
      <c r="D5262" s="372"/>
      <c r="E5262" s="372"/>
      <c r="F5262" s="51" t="s">
        <v>64</v>
      </c>
      <c r="G5262" s="54">
        <v>1.99</v>
      </c>
      <c r="H5262" s="54">
        <v>1.1499999999999999</v>
      </c>
      <c r="I5262" s="114">
        <v>0.27461999999999998</v>
      </c>
      <c r="J5262" s="57"/>
      <c r="K5262" s="52"/>
      <c r="L5262" s="57"/>
      <c r="M5262" s="52"/>
      <c r="N5262" s="58"/>
      <c r="AF5262" s="39"/>
      <c r="AG5262" s="47"/>
      <c r="AH5262" s="47"/>
      <c r="AL5262" s="3" t="s">
        <v>63</v>
      </c>
      <c r="AN5262" s="47"/>
      <c r="AO5262" s="47"/>
      <c r="AQ5262" s="47"/>
    </row>
    <row r="5263" spans="1:43" s="4" customFormat="1" ht="15" x14ac:dyDescent="0.25">
      <c r="A5263" s="56"/>
      <c r="B5263" s="49"/>
      <c r="C5263" s="372" t="s">
        <v>178</v>
      </c>
      <c r="D5263" s="372"/>
      <c r="E5263" s="372"/>
      <c r="F5263" s="51" t="s">
        <v>64</v>
      </c>
      <c r="G5263" s="54">
        <v>0.08</v>
      </c>
      <c r="H5263" s="54">
        <v>1.1499999999999999</v>
      </c>
      <c r="I5263" s="114">
        <v>1.1039999999999999E-2</v>
      </c>
      <c r="J5263" s="57"/>
      <c r="K5263" s="52"/>
      <c r="L5263" s="57"/>
      <c r="M5263" s="52"/>
      <c r="N5263" s="58"/>
      <c r="AF5263" s="39"/>
      <c r="AG5263" s="47"/>
      <c r="AH5263" s="47"/>
      <c r="AL5263" s="3" t="s">
        <v>178</v>
      </c>
      <c r="AN5263" s="47"/>
      <c r="AO5263" s="47"/>
      <c r="AQ5263" s="47"/>
    </row>
    <row r="5264" spans="1:43" s="4" customFormat="1" ht="15" x14ac:dyDescent="0.25">
      <c r="A5264" s="48"/>
      <c r="B5264" s="49"/>
      <c r="C5264" s="375" t="s">
        <v>65</v>
      </c>
      <c r="D5264" s="375"/>
      <c r="E5264" s="375"/>
      <c r="F5264" s="59"/>
      <c r="G5264" s="60"/>
      <c r="H5264" s="60"/>
      <c r="I5264" s="60"/>
      <c r="J5264" s="61">
        <v>24.34</v>
      </c>
      <c r="K5264" s="60"/>
      <c r="L5264" s="61">
        <v>3.35</v>
      </c>
      <c r="M5264" s="60"/>
      <c r="N5264" s="62"/>
      <c r="AF5264" s="39"/>
      <c r="AG5264" s="47"/>
      <c r="AH5264" s="47"/>
      <c r="AM5264" s="3" t="s">
        <v>65</v>
      </c>
      <c r="AN5264" s="47"/>
      <c r="AO5264" s="47"/>
      <c r="AQ5264" s="47"/>
    </row>
    <row r="5265" spans="1:43" s="4" customFormat="1" ht="15" x14ac:dyDescent="0.25">
      <c r="A5265" s="56"/>
      <c r="B5265" s="49"/>
      <c r="C5265" s="372" t="s">
        <v>66</v>
      </c>
      <c r="D5265" s="372"/>
      <c r="E5265" s="372"/>
      <c r="F5265" s="51"/>
      <c r="G5265" s="52"/>
      <c r="H5265" s="52"/>
      <c r="I5265" s="52"/>
      <c r="J5265" s="57"/>
      <c r="K5265" s="52"/>
      <c r="L5265" s="53">
        <v>2.71</v>
      </c>
      <c r="M5265" s="52"/>
      <c r="N5265" s="64">
        <v>94.74</v>
      </c>
      <c r="AF5265" s="39"/>
      <c r="AG5265" s="47"/>
      <c r="AH5265" s="47"/>
      <c r="AL5265" s="3" t="s">
        <v>66</v>
      </c>
      <c r="AN5265" s="47"/>
      <c r="AO5265" s="47"/>
      <c r="AQ5265" s="47"/>
    </row>
    <row r="5266" spans="1:43" s="4" customFormat="1" ht="23.25" x14ac:dyDescent="0.25">
      <c r="A5266" s="56"/>
      <c r="B5266" s="49" t="s">
        <v>681</v>
      </c>
      <c r="C5266" s="372" t="s">
        <v>682</v>
      </c>
      <c r="D5266" s="372"/>
      <c r="E5266" s="372"/>
      <c r="F5266" s="51" t="s">
        <v>69</v>
      </c>
      <c r="G5266" s="63">
        <v>97</v>
      </c>
      <c r="H5266" s="52"/>
      <c r="I5266" s="63">
        <v>97</v>
      </c>
      <c r="J5266" s="57"/>
      <c r="K5266" s="52"/>
      <c r="L5266" s="53">
        <v>2.63</v>
      </c>
      <c r="M5266" s="52"/>
      <c r="N5266" s="64">
        <v>91.9</v>
      </c>
      <c r="AF5266" s="39"/>
      <c r="AG5266" s="47"/>
      <c r="AH5266" s="47"/>
      <c r="AL5266" s="3" t="s">
        <v>682</v>
      </c>
      <c r="AN5266" s="47"/>
      <c r="AO5266" s="47"/>
      <c r="AQ5266" s="47"/>
    </row>
    <row r="5267" spans="1:43" s="4" customFormat="1" ht="23.25" x14ac:dyDescent="0.25">
      <c r="A5267" s="56"/>
      <c r="B5267" s="49" t="s">
        <v>683</v>
      </c>
      <c r="C5267" s="372" t="s">
        <v>684</v>
      </c>
      <c r="D5267" s="372"/>
      <c r="E5267" s="372"/>
      <c r="F5267" s="51" t="s">
        <v>69</v>
      </c>
      <c r="G5267" s="63">
        <v>51</v>
      </c>
      <c r="H5267" s="52"/>
      <c r="I5267" s="63">
        <v>51</v>
      </c>
      <c r="J5267" s="57"/>
      <c r="K5267" s="52"/>
      <c r="L5267" s="53">
        <v>1.38</v>
      </c>
      <c r="M5267" s="52"/>
      <c r="N5267" s="64">
        <v>48.32</v>
      </c>
      <c r="AF5267" s="39"/>
      <c r="AG5267" s="47"/>
      <c r="AH5267" s="47"/>
      <c r="AL5267" s="3" t="s">
        <v>684</v>
      </c>
      <c r="AN5267" s="47"/>
      <c r="AO5267" s="47"/>
      <c r="AQ5267" s="47"/>
    </row>
    <row r="5268" spans="1:43" s="4" customFormat="1" ht="15" x14ac:dyDescent="0.25">
      <c r="A5268" s="65"/>
      <c r="B5268" s="66"/>
      <c r="C5268" s="374" t="s">
        <v>72</v>
      </c>
      <c r="D5268" s="374"/>
      <c r="E5268" s="374"/>
      <c r="F5268" s="42"/>
      <c r="G5268" s="43"/>
      <c r="H5268" s="43"/>
      <c r="I5268" s="43"/>
      <c r="J5268" s="45"/>
      <c r="K5268" s="43"/>
      <c r="L5268" s="67">
        <v>7.36</v>
      </c>
      <c r="M5268" s="60"/>
      <c r="N5268" s="46"/>
      <c r="AF5268" s="39"/>
      <c r="AG5268" s="47"/>
      <c r="AH5268" s="47"/>
      <c r="AN5268" s="47" t="s">
        <v>72</v>
      </c>
      <c r="AO5268" s="47"/>
      <c r="AQ5268" s="47"/>
    </row>
    <row r="5269" spans="1:43" s="4" customFormat="1" ht="23.25" x14ac:dyDescent="0.25">
      <c r="A5269" s="40" t="s">
        <v>2630</v>
      </c>
      <c r="B5269" s="41" t="s">
        <v>698</v>
      </c>
      <c r="C5269" s="374" t="s">
        <v>699</v>
      </c>
      <c r="D5269" s="374"/>
      <c r="E5269" s="374"/>
      <c r="F5269" s="42" t="s">
        <v>185</v>
      </c>
      <c r="G5269" s="43">
        <v>6.6</v>
      </c>
      <c r="H5269" s="44">
        <v>1</v>
      </c>
      <c r="I5269" s="120">
        <v>6.6</v>
      </c>
      <c r="J5269" s="67">
        <v>54.95</v>
      </c>
      <c r="K5269" s="43"/>
      <c r="L5269" s="67">
        <v>362.67</v>
      </c>
      <c r="M5269" s="43"/>
      <c r="N5269" s="46"/>
      <c r="AF5269" s="39"/>
      <c r="AG5269" s="47"/>
      <c r="AH5269" s="47" t="s">
        <v>699</v>
      </c>
      <c r="AN5269" s="47"/>
      <c r="AO5269" s="47"/>
      <c r="AQ5269" s="47"/>
    </row>
    <row r="5270" spans="1:43" s="4" customFormat="1" ht="15" x14ac:dyDescent="0.25">
      <c r="A5270" s="69"/>
      <c r="B5270" s="50"/>
      <c r="C5270" s="372" t="s">
        <v>2631</v>
      </c>
      <c r="D5270" s="372"/>
      <c r="E5270" s="372"/>
      <c r="F5270" s="372"/>
      <c r="G5270" s="372"/>
      <c r="H5270" s="372"/>
      <c r="I5270" s="372"/>
      <c r="J5270" s="372"/>
      <c r="K5270" s="372"/>
      <c r="L5270" s="372"/>
      <c r="M5270" s="372"/>
      <c r="N5270" s="377"/>
      <c r="AF5270" s="39"/>
      <c r="AG5270" s="47"/>
      <c r="AH5270" s="47"/>
      <c r="AI5270" s="3" t="s">
        <v>2631</v>
      </c>
      <c r="AN5270" s="47"/>
      <c r="AO5270" s="47"/>
      <c r="AQ5270" s="47"/>
    </row>
    <row r="5271" spans="1:43" s="4" customFormat="1" ht="15" x14ac:dyDescent="0.25">
      <c r="A5271" s="65"/>
      <c r="B5271" s="66"/>
      <c r="C5271" s="374" t="s">
        <v>72</v>
      </c>
      <c r="D5271" s="374"/>
      <c r="E5271" s="374"/>
      <c r="F5271" s="42"/>
      <c r="G5271" s="43"/>
      <c r="H5271" s="43"/>
      <c r="I5271" s="43"/>
      <c r="J5271" s="45"/>
      <c r="K5271" s="43"/>
      <c r="L5271" s="67">
        <v>362.67</v>
      </c>
      <c r="M5271" s="60"/>
      <c r="N5271" s="46"/>
      <c r="AF5271" s="39"/>
      <c r="AG5271" s="47"/>
      <c r="AH5271" s="47"/>
      <c r="AN5271" s="47" t="s">
        <v>72</v>
      </c>
      <c r="AO5271" s="47"/>
      <c r="AQ5271" s="47"/>
    </row>
    <row r="5272" spans="1:43" s="4" customFormat="1" ht="45.75" x14ac:dyDescent="0.25">
      <c r="A5272" s="40" t="s">
        <v>2632</v>
      </c>
      <c r="B5272" s="41" t="s">
        <v>745</v>
      </c>
      <c r="C5272" s="374" t="s">
        <v>2518</v>
      </c>
      <c r="D5272" s="374"/>
      <c r="E5272" s="374"/>
      <c r="F5272" s="42" t="s">
        <v>318</v>
      </c>
      <c r="G5272" s="43">
        <v>0.48</v>
      </c>
      <c r="H5272" s="44">
        <v>1</v>
      </c>
      <c r="I5272" s="68">
        <v>0.48</v>
      </c>
      <c r="J5272" s="45"/>
      <c r="K5272" s="43"/>
      <c r="L5272" s="45"/>
      <c r="M5272" s="43"/>
      <c r="N5272" s="46"/>
      <c r="AF5272" s="39"/>
      <c r="AG5272" s="47"/>
      <c r="AH5272" s="47" t="s">
        <v>2518</v>
      </c>
      <c r="AN5272" s="47"/>
      <c r="AO5272" s="47"/>
      <c r="AQ5272" s="47"/>
    </row>
    <row r="5273" spans="1:43" s="4" customFormat="1" ht="15" x14ac:dyDescent="0.25">
      <c r="A5273" s="69"/>
      <c r="B5273" s="50"/>
      <c r="C5273" s="372" t="s">
        <v>2555</v>
      </c>
      <c r="D5273" s="372"/>
      <c r="E5273" s="372"/>
      <c r="F5273" s="372"/>
      <c r="G5273" s="372"/>
      <c r="H5273" s="372"/>
      <c r="I5273" s="372"/>
      <c r="J5273" s="372"/>
      <c r="K5273" s="372"/>
      <c r="L5273" s="372"/>
      <c r="M5273" s="372"/>
      <c r="N5273" s="377"/>
      <c r="AF5273" s="39"/>
      <c r="AG5273" s="47"/>
      <c r="AH5273" s="47"/>
      <c r="AI5273" s="3" t="s">
        <v>2555</v>
      </c>
      <c r="AN5273" s="47"/>
      <c r="AO5273" s="47"/>
      <c r="AQ5273" s="47"/>
    </row>
    <row r="5274" spans="1:43" s="4" customFormat="1" ht="22.5" x14ac:dyDescent="0.25">
      <c r="A5274" s="103"/>
      <c r="B5274" s="49" t="s">
        <v>217</v>
      </c>
      <c r="C5274" s="368" t="s">
        <v>218</v>
      </c>
      <c r="D5274" s="368"/>
      <c r="E5274" s="368"/>
      <c r="F5274" s="368"/>
      <c r="G5274" s="368"/>
      <c r="H5274" s="368"/>
      <c r="I5274" s="368"/>
      <c r="J5274" s="368"/>
      <c r="K5274" s="368"/>
      <c r="L5274" s="368"/>
      <c r="M5274" s="368"/>
      <c r="N5274" s="376"/>
      <c r="AF5274" s="39"/>
      <c r="AG5274" s="47"/>
      <c r="AH5274" s="47"/>
      <c r="AJ5274" s="3" t="s">
        <v>218</v>
      </c>
      <c r="AN5274" s="47"/>
      <c r="AO5274" s="47"/>
      <c r="AQ5274" s="47"/>
    </row>
    <row r="5275" spans="1:43" s="4" customFormat="1" ht="15" x14ac:dyDescent="0.25">
      <c r="A5275" s="48"/>
      <c r="B5275" s="49" t="s">
        <v>58</v>
      </c>
      <c r="C5275" s="372" t="s">
        <v>62</v>
      </c>
      <c r="D5275" s="372"/>
      <c r="E5275" s="372"/>
      <c r="F5275" s="51"/>
      <c r="G5275" s="52"/>
      <c r="H5275" s="52"/>
      <c r="I5275" s="52"/>
      <c r="J5275" s="53">
        <v>1.19</v>
      </c>
      <c r="K5275" s="54">
        <v>1.1499999999999999</v>
      </c>
      <c r="L5275" s="53">
        <v>0.66</v>
      </c>
      <c r="M5275" s="54">
        <v>34.96</v>
      </c>
      <c r="N5275" s="64">
        <v>23.07</v>
      </c>
      <c r="AF5275" s="39"/>
      <c r="AG5275" s="47"/>
      <c r="AH5275" s="47"/>
      <c r="AK5275" s="3" t="s">
        <v>62</v>
      </c>
      <c r="AN5275" s="47"/>
      <c r="AO5275" s="47"/>
      <c r="AQ5275" s="47"/>
    </row>
    <row r="5276" spans="1:43" s="4" customFormat="1" ht="15" x14ac:dyDescent="0.25">
      <c r="A5276" s="48"/>
      <c r="B5276" s="49" t="s">
        <v>73</v>
      </c>
      <c r="C5276" s="372" t="s">
        <v>175</v>
      </c>
      <c r="D5276" s="372"/>
      <c r="E5276" s="372"/>
      <c r="F5276" s="51"/>
      <c r="G5276" s="52"/>
      <c r="H5276" s="52"/>
      <c r="I5276" s="52"/>
      <c r="J5276" s="53">
        <v>0.08</v>
      </c>
      <c r="K5276" s="54">
        <v>1.1499999999999999</v>
      </c>
      <c r="L5276" s="53">
        <v>0.04</v>
      </c>
      <c r="M5276" s="52"/>
      <c r="N5276" s="58"/>
      <c r="AF5276" s="39"/>
      <c r="AG5276" s="47"/>
      <c r="AH5276" s="47"/>
      <c r="AK5276" s="3" t="s">
        <v>175</v>
      </c>
      <c r="AN5276" s="47"/>
      <c r="AO5276" s="47"/>
      <c r="AQ5276" s="47"/>
    </row>
    <row r="5277" spans="1:43" s="4" customFormat="1" ht="15" x14ac:dyDescent="0.25">
      <c r="A5277" s="48"/>
      <c r="B5277" s="49" t="s">
        <v>122</v>
      </c>
      <c r="C5277" s="372" t="s">
        <v>177</v>
      </c>
      <c r="D5277" s="372"/>
      <c r="E5277" s="372"/>
      <c r="F5277" s="51"/>
      <c r="G5277" s="52"/>
      <c r="H5277" s="52"/>
      <c r="I5277" s="52"/>
      <c r="J5277" s="53">
        <v>6.31</v>
      </c>
      <c r="K5277" s="52"/>
      <c r="L5277" s="53">
        <v>3.03</v>
      </c>
      <c r="M5277" s="52"/>
      <c r="N5277" s="58"/>
      <c r="AF5277" s="39"/>
      <c r="AG5277" s="47"/>
      <c r="AH5277" s="47"/>
      <c r="AK5277" s="3" t="s">
        <v>177</v>
      </c>
      <c r="AN5277" s="47"/>
      <c r="AO5277" s="47"/>
      <c r="AQ5277" s="47"/>
    </row>
    <row r="5278" spans="1:43" s="4" customFormat="1" ht="15" x14ac:dyDescent="0.25">
      <c r="A5278" s="56"/>
      <c r="B5278" s="49"/>
      <c r="C5278" s="372" t="s">
        <v>63</v>
      </c>
      <c r="D5278" s="372"/>
      <c r="E5278" s="372"/>
      <c r="F5278" s="51" t="s">
        <v>64</v>
      </c>
      <c r="G5278" s="54">
        <v>0.13</v>
      </c>
      <c r="H5278" s="54">
        <v>1.1499999999999999</v>
      </c>
      <c r="I5278" s="114">
        <v>7.1760000000000004E-2</v>
      </c>
      <c r="J5278" s="57"/>
      <c r="K5278" s="52"/>
      <c r="L5278" s="57"/>
      <c r="M5278" s="52"/>
      <c r="N5278" s="58"/>
      <c r="AF5278" s="39"/>
      <c r="AG5278" s="47"/>
      <c r="AH5278" s="47"/>
      <c r="AL5278" s="3" t="s">
        <v>63</v>
      </c>
      <c r="AN5278" s="47"/>
      <c r="AO5278" s="47"/>
      <c r="AQ5278" s="47"/>
    </row>
    <row r="5279" spans="1:43" s="4" customFormat="1" ht="15" x14ac:dyDescent="0.25">
      <c r="A5279" s="48"/>
      <c r="B5279" s="49"/>
      <c r="C5279" s="375" t="s">
        <v>65</v>
      </c>
      <c r="D5279" s="375"/>
      <c r="E5279" s="375"/>
      <c r="F5279" s="59"/>
      <c r="G5279" s="60"/>
      <c r="H5279" s="60"/>
      <c r="I5279" s="60"/>
      <c r="J5279" s="61">
        <v>7.58</v>
      </c>
      <c r="K5279" s="60"/>
      <c r="L5279" s="61">
        <v>3.73</v>
      </c>
      <c r="M5279" s="60"/>
      <c r="N5279" s="62"/>
      <c r="AF5279" s="39"/>
      <c r="AG5279" s="47"/>
      <c r="AH5279" s="47"/>
      <c r="AM5279" s="3" t="s">
        <v>65</v>
      </c>
      <c r="AN5279" s="47"/>
      <c r="AO5279" s="47"/>
      <c r="AQ5279" s="47"/>
    </row>
    <row r="5280" spans="1:43" s="4" customFormat="1" ht="15" x14ac:dyDescent="0.25">
      <c r="A5280" s="56"/>
      <c r="B5280" s="49"/>
      <c r="C5280" s="372" t="s">
        <v>66</v>
      </c>
      <c r="D5280" s="372"/>
      <c r="E5280" s="372"/>
      <c r="F5280" s="51"/>
      <c r="G5280" s="52"/>
      <c r="H5280" s="52"/>
      <c r="I5280" s="52"/>
      <c r="J5280" s="57"/>
      <c r="K5280" s="52"/>
      <c r="L5280" s="53">
        <v>0.66</v>
      </c>
      <c r="M5280" s="52"/>
      <c r="N5280" s="64">
        <v>23.07</v>
      </c>
      <c r="AF5280" s="39"/>
      <c r="AG5280" s="47"/>
      <c r="AH5280" s="47"/>
      <c r="AL5280" s="3" t="s">
        <v>66</v>
      </c>
      <c r="AN5280" s="47"/>
      <c r="AO5280" s="47"/>
      <c r="AQ5280" s="47"/>
    </row>
    <row r="5281" spans="1:43" s="4" customFormat="1" ht="23.25" x14ac:dyDescent="0.25">
      <c r="A5281" s="56"/>
      <c r="B5281" s="49" t="s">
        <v>681</v>
      </c>
      <c r="C5281" s="372" t="s">
        <v>682</v>
      </c>
      <c r="D5281" s="372"/>
      <c r="E5281" s="372"/>
      <c r="F5281" s="51" t="s">
        <v>69</v>
      </c>
      <c r="G5281" s="63">
        <v>97</v>
      </c>
      <c r="H5281" s="52"/>
      <c r="I5281" s="63">
        <v>97</v>
      </c>
      <c r="J5281" s="57"/>
      <c r="K5281" s="52"/>
      <c r="L5281" s="53">
        <v>0.64</v>
      </c>
      <c r="M5281" s="52"/>
      <c r="N5281" s="64">
        <v>22.38</v>
      </c>
      <c r="AF5281" s="39"/>
      <c r="AG5281" s="47"/>
      <c r="AH5281" s="47"/>
      <c r="AL5281" s="3" t="s">
        <v>682</v>
      </c>
      <c r="AN5281" s="47"/>
      <c r="AO5281" s="47"/>
      <c r="AQ5281" s="47"/>
    </row>
    <row r="5282" spans="1:43" s="4" customFormat="1" ht="23.25" x14ac:dyDescent="0.25">
      <c r="A5282" s="56"/>
      <c r="B5282" s="49" t="s">
        <v>683</v>
      </c>
      <c r="C5282" s="372" t="s">
        <v>684</v>
      </c>
      <c r="D5282" s="372"/>
      <c r="E5282" s="372"/>
      <c r="F5282" s="51" t="s">
        <v>69</v>
      </c>
      <c r="G5282" s="63">
        <v>51</v>
      </c>
      <c r="H5282" s="52"/>
      <c r="I5282" s="63">
        <v>51</v>
      </c>
      <c r="J5282" s="57"/>
      <c r="K5282" s="52"/>
      <c r="L5282" s="53">
        <v>0.34</v>
      </c>
      <c r="M5282" s="52"/>
      <c r="N5282" s="64">
        <v>11.77</v>
      </c>
      <c r="AF5282" s="39"/>
      <c r="AG5282" s="47"/>
      <c r="AH5282" s="47"/>
      <c r="AL5282" s="3" t="s">
        <v>684</v>
      </c>
      <c r="AN5282" s="47"/>
      <c r="AO5282" s="47"/>
      <c r="AQ5282" s="47"/>
    </row>
    <row r="5283" spans="1:43" s="4" customFormat="1" ht="15" x14ac:dyDescent="0.25">
      <c r="A5283" s="65"/>
      <c r="B5283" s="66"/>
      <c r="C5283" s="374" t="s">
        <v>72</v>
      </c>
      <c r="D5283" s="374"/>
      <c r="E5283" s="374"/>
      <c r="F5283" s="42"/>
      <c r="G5283" s="43"/>
      <c r="H5283" s="43"/>
      <c r="I5283" s="43"/>
      <c r="J5283" s="45"/>
      <c r="K5283" s="43"/>
      <c r="L5283" s="67">
        <v>4.71</v>
      </c>
      <c r="M5283" s="60"/>
      <c r="N5283" s="46"/>
      <c r="AF5283" s="39"/>
      <c r="AG5283" s="47"/>
      <c r="AH5283" s="47"/>
      <c r="AN5283" s="47" t="s">
        <v>72</v>
      </c>
      <c r="AO5283" s="47"/>
      <c r="AQ5283" s="47"/>
    </row>
    <row r="5284" spans="1:43" s="4" customFormat="1" ht="15" x14ac:dyDescent="0.25">
      <c r="A5284" s="40" t="s">
        <v>2633</v>
      </c>
      <c r="B5284" s="41" t="s">
        <v>2520</v>
      </c>
      <c r="C5284" s="374" t="s">
        <v>2521</v>
      </c>
      <c r="D5284" s="374"/>
      <c r="E5284" s="374"/>
      <c r="F5284" s="42" t="s">
        <v>61</v>
      </c>
      <c r="G5284" s="43">
        <v>2</v>
      </c>
      <c r="H5284" s="44">
        <v>1</v>
      </c>
      <c r="I5284" s="44">
        <v>2</v>
      </c>
      <c r="J5284" s="67">
        <v>45.22</v>
      </c>
      <c r="K5284" s="43"/>
      <c r="L5284" s="67">
        <v>90.44</v>
      </c>
      <c r="M5284" s="43"/>
      <c r="N5284" s="46"/>
      <c r="AF5284" s="39"/>
      <c r="AG5284" s="47"/>
      <c r="AH5284" s="47" t="s">
        <v>2521</v>
      </c>
      <c r="AN5284" s="47"/>
      <c r="AO5284" s="47"/>
      <c r="AQ5284" s="47"/>
    </row>
    <row r="5285" spans="1:43" s="4" customFormat="1" ht="15" x14ac:dyDescent="0.25">
      <c r="A5285" s="65"/>
      <c r="B5285" s="66"/>
      <c r="C5285" s="374" t="s">
        <v>72</v>
      </c>
      <c r="D5285" s="374"/>
      <c r="E5285" s="374"/>
      <c r="F5285" s="42"/>
      <c r="G5285" s="43"/>
      <c r="H5285" s="43"/>
      <c r="I5285" s="43"/>
      <c r="J5285" s="45"/>
      <c r="K5285" s="43"/>
      <c r="L5285" s="67">
        <v>90.44</v>
      </c>
      <c r="M5285" s="60"/>
      <c r="N5285" s="46"/>
      <c r="AF5285" s="39"/>
      <c r="AG5285" s="47"/>
      <c r="AH5285" s="47"/>
      <c r="AN5285" s="47" t="s">
        <v>72</v>
      </c>
      <c r="AO5285" s="47"/>
      <c r="AQ5285" s="47"/>
    </row>
    <row r="5286" spans="1:43" s="4" customFormat="1" ht="34.5" x14ac:dyDescent="0.25">
      <c r="A5286" s="40" t="s">
        <v>2634</v>
      </c>
      <c r="B5286" s="41" t="s">
        <v>734</v>
      </c>
      <c r="C5286" s="374" t="s">
        <v>2522</v>
      </c>
      <c r="D5286" s="374"/>
      <c r="E5286" s="374"/>
      <c r="F5286" s="42" t="s">
        <v>215</v>
      </c>
      <c r="G5286" s="43">
        <v>7.0000000000000007E-2</v>
      </c>
      <c r="H5286" s="44">
        <v>1</v>
      </c>
      <c r="I5286" s="68">
        <v>7.0000000000000007E-2</v>
      </c>
      <c r="J5286" s="45"/>
      <c r="K5286" s="43"/>
      <c r="L5286" s="45"/>
      <c r="M5286" s="43"/>
      <c r="N5286" s="46"/>
      <c r="AF5286" s="39"/>
      <c r="AG5286" s="47"/>
      <c r="AH5286" s="47" t="s">
        <v>2522</v>
      </c>
      <c r="AN5286" s="47"/>
      <c r="AO5286" s="47"/>
      <c r="AQ5286" s="47"/>
    </row>
    <row r="5287" spans="1:43" s="4" customFormat="1" ht="15" x14ac:dyDescent="0.25">
      <c r="A5287" s="69"/>
      <c r="B5287" s="50"/>
      <c r="C5287" s="372" t="s">
        <v>2523</v>
      </c>
      <c r="D5287" s="372"/>
      <c r="E5287" s="372"/>
      <c r="F5287" s="372"/>
      <c r="G5287" s="372"/>
      <c r="H5287" s="372"/>
      <c r="I5287" s="372"/>
      <c r="J5287" s="372"/>
      <c r="K5287" s="372"/>
      <c r="L5287" s="372"/>
      <c r="M5287" s="372"/>
      <c r="N5287" s="377"/>
      <c r="AF5287" s="39"/>
      <c r="AG5287" s="47"/>
      <c r="AH5287" s="47"/>
      <c r="AI5287" s="3" t="s">
        <v>2523</v>
      </c>
      <c r="AN5287" s="47"/>
      <c r="AO5287" s="47"/>
      <c r="AQ5287" s="47"/>
    </row>
    <row r="5288" spans="1:43" s="4" customFormat="1" ht="22.5" x14ac:dyDescent="0.25">
      <c r="A5288" s="103"/>
      <c r="B5288" s="49" t="s">
        <v>217</v>
      </c>
      <c r="C5288" s="368" t="s">
        <v>218</v>
      </c>
      <c r="D5288" s="368"/>
      <c r="E5288" s="368"/>
      <c r="F5288" s="368"/>
      <c r="G5288" s="368"/>
      <c r="H5288" s="368"/>
      <c r="I5288" s="368"/>
      <c r="J5288" s="368"/>
      <c r="K5288" s="368"/>
      <c r="L5288" s="368"/>
      <c r="M5288" s="368"/>
      <c r="N5288" s="376"/>
      <c r="AF5288" s="39"/>
      <c r="AG5288" s="47"/>
      <c r="AH5288" s="47"/>
      <c r="AJ5288" s="3" t="s">
        <v>218</v>
      </c>
      <c r="AN5288" s="47"/>
      <c r="AO5288" s="47"/>
      <c r="AQ5288" s="47"/>
    </row>
    <row r="5289" spans="1:43" s="4" customFormat="1" ht="15" x14ac:dyDescent="0.25">
      <c r="A5289" s="48"/>
      <c r="B5289" s="49" t="s">
        <v>58</v>
      </c>
      <c r="C5289" s="372" t="s">
        <v>62</v>
      </c>
      <c r="D5289" s="372"/>
      <c r="E5289" s="372"/>
      <c r="F5289" s="51"/>
      <c r="G5289" s="52"/>
      <c r="H5289" s="52"/>
      <c r="I5289" s="52"/>
      <c r="J5289" s="53">
        <v>132.35</v>
      </c>
      <c r="K5289" s="54">
        <v>1.1499999999999999</v>
      </c>
      <c r="L5289" s="53">
        <v>10.65</v>
      </c>
      <c r="M5289" s="54">
        <v>34.96</v>
      </c>
      <c r="N5289" s="64">
        <v>372.32</v>
      </c>
      <c r="AF5289" s="39"/>
      <c r="AG5289" s="47"/>
      <c r="AH5289" s="47"/>
      <c r="AK5289" s="3" t="s">
        <v>62</v>
      </c>
      <c r="AN5289" s="47"/>
      <c r="AO5289" s="47"/>
      <c r="AQ5289" s="47"/>
    </row>
    <row r="5290" spans="1:43" s="4" customFormat="1" ht="15" x14ac:dyDescent="0.25">
      <c r="A5290" s="48"/>
      <c r="B5290" s="49" t="s">
        <v>73</v>
      </c>
      <c r="C5290" s="372" t="s">
        <v>175</v>
      </c>
      <c r="D5290" s="372"/>
      <c r="E5290" s="372"/>
      <c r="F5290" s="51"/>
      <c r="G5290" s="52"/>
      <c r="H5290" s="52"/>
      <c r="I5290" s="52"/>
      <c r="J5290" s="53">
        <v>50.19</v>
      </c>
      <c r="K5290" s="54">
        <v>1.1499999999999999</v>
      </c>
      <c r="L5290" s="53">
        <v>4.04</v>
      </c>
      <c r="M5290" s="52"/>
      <c r="N5290" s="58"/>
      <c r="AF5290" s="39"/>
      <c r="AG5290" s="47"/>
      <c r="AH5290" s="47"/>
      <c r="AK5290" s="3" t="s">
        <v>175</v>
      </c>
      <c r="AN5290" s="47"/>
      <c r="AO5290" s="47"/>
      <c r="AQ5290" s="47"/>
    </row>
    <row r="5291" spans="1:43" s="4" customFormat="1" ht="15" x14ac:dyDescent="0.25">
      <c r="A5291" s="48"/>
      <c r="B5291" s="49" t="s">
        <v>78</v>
      </c>
      <c r="C5291" s="372" t="s">
        <v>176</v>
      </c>
      <c r="D5291" s="372"/>
      <c r="E5291" s="372"/>
      <c r="F5291" s="51"/>
      <c r="G5291" s="52"/>
      <c r="H5291" s="52"/>
      <c r="I5291" s="52"/>
      <c r="J5291" s="53">
        <v>5.0199999999999996</v>
      </c>
      <c r="K5291" s="54">
        <v>1.1499999999999999</v>
      </c>
      <c r="L5291" s="53">
        <v>0.4</v>
      </c>
      <c r="M5291" s="54">
        <v>34.96</v>
      </c>
      <c r="N5291" s="64">
        <v>13.98</v>
      </c>
      <c r="AF5291" s="39"/>
      <c r="AG5291" s="47"/>
      <c r="AH5291" s="47"/>
      <c r="AK5291" s="3" t="s">
        <v>176</v>
      </c>
      <c r="AN5291" s="47"/>
      <c r="AO5291" s="47"/>
      <c r="AQ5291" s="47"/>
    </row>
    <row r="5292" spans="1:43" s="4" customFormat="1" ht="15" x14ac:dyDescent="0.25">
      <c r="A5292" s="48"/>
      <c r="B5292" s="49" t="s">
        <v>122</v>
      </c>
      <c r="C5292" s="372" t="s">
        <v>177</v>
      </c>
      <c r="D5292" s="372"/>
      <c r="E5292" s="372"/>
      <c r="F5292" s="51"/>
      <c r="G5292" s="52"/>
      <c r="H5292" s="52"/>
      <c r="I5292" s="52"/>
      <c r="J5292" s="53">
        <v>34.700000000000003</v>
      </c>
      <c r="K5292" s="52"/>
      <c r="L5292" s="53">
        <v>2.4300000000000002</v>
      </c>
      <c r="M5292" s="52"/>
      <c r="N5292" s="58"/>
      <c r="AF5292" s="39"/>
      <c r="AG5292" s="47"/>
      <c r="AH5292" s="47"/>
      <c r="AK5292" s="3" t="s">
        <v>177</v>
      </c>
      <c r="AN5292" s="47"/>
      <c r="AO5292" s="47"/>
      <c r="AQ5292" s="47"/>
    </row>
    <row r="5293" spans="1:43" s="4" customFormat="1" ht="15" x14ac:dyDescent="0.25">
      <c r="A5293" s="56"/>
      <c r="B5293" s="49"/>
      <c r="C5293" s="372" t="s">
        <v>63</v>
      </c>
      <c r="D5293" s="372"/>
      <c r="E5293" s="372"/>
      <c r="F5293" s="51" t="s">
        <v>64</v>
      </c>
      <c r="G5293" s="54">
        <v>14.08</v>
      </c>
      <c r="H5293" s="54">
        <v>1.1499999999999999</v>
      </c>
      <c r="I5293" s="114">
        <v>1.13344</v>
      </c>
      <c r="J5293" s="57"/>
      <c r="K5293" s="52"/>
      <c r="L5293" s="57"/>
      <c r="M5293" s="52"/>
      <c r="N5293" s="58"/>
      <c r="AF5293" s="39"/>
      <c r="AG5293" s="47"/>
      <c r="AH5293" s="47"/>
      <c r="AL5293" s="3" t="s">
        <v>63</v>
      </c>
      <c r="AN5293" s="47"/>
      <c r="AO5293" s="47"/>
      <c r="AQ5293" s="47"/>
    </row>
    <row r="5294" spans="1:43" s="4" customFormat="1" ht="15" x14ac:dyDescent="0.25">
      <c r="A5294" s="56"/>
      <c r="B5294" s="49"/>
      <c r="C5294" s="372" t="s">
        <v>178</v>
      </c>
      <c r="D5294" s="372"/>
      <c r="E5294" s="372"/>
      <c r="F5294" s="51" t="s">
        <v>64</v>
      </c>
      <c r="G5294" s="104">
        <v>0.4</v>
      </c>
      <c r="H5294" s="54">
        <v>1.1499999999999999</v>
      </c>
      <c r="I5294" s="70">
        <v>3.2199999999999999E-2</v>
      </c>
      <c r="J5294" s="57"/>
      <c r="K5294" s="52"/>
      <c r="L5294" s="57"/>
      <c r="M5294" s="52"/>
      <c r="N5294" s="58"/>
      <c r="AF5294" s="39"/>
      <c r="AG5294" s="47"/>
      <c r="AH5294" s="47"/>
      <c r="AL5294" s="3" t="s">
        <v>178</v>
      </c>
      <c r="AN5294" s="47"/>
      <c r="AO5294" s="47"/>
      <c r="AQ5294" s="47"/>
    </row>
    <row r="5295" spans="1:43" s="4" customFormat="1" ht="15" x14ac:dyDescent="0.25">
      <c r="A5295" s="48"/>
      <c r="B5295" s="49"/>
      <c r="C5295" s="375" t="s">
        <v>65</v>
      </c>
      <c r="D5295" s="375"/>
      <c r="E5295" s="375"/>
      <c r="F5295" s="59"/>
      <c r="G5295" s="60"/>
      <c r="H5295" s="60"/>
      <c r="I5295" s="60"/>
      <c r="J5295" s="61">
        <v>217.24</v>
      </c>
      <c r="K5295" s="60"/>
      <c r="L5295" s="61">
        <v>17.12</v>
      </c>
      <c r="M5295" s="60"/>
      <c r="N5295" s="62"/>
      <c r="AF5295" s="39"/>
      <c r="AG5295" s="47"/>
      <c r="AH5295" s="47"/>
      <c r="AM5295" s="3" t="s">
        <v>65</v>
      </c>
      <c r="AN5295" s="47"/>
      <c r="AO5295" s="47"/>
      <c r="AQ5295" s="47"/>
    </row>
    <row r="5296" spans="1:43" s="4" customFormat="1" ht="15" x14ac:dyDescent="0.25">
      <c r="A5296" s="56"/>
      <c r="B5296" s="49"/>
      <c r="C5296" s="372" t="s">
        <v>66</v>
      </c>
      <c r="D5296" s="372"/>
      <c r="E5296" s="372"/>
      <c r="F5296" s="51"/>
      <c r="G5296" s="52"/>
      <c r="H5296" s="52"/>
      <c r="I5296" s="52"/>
      <c r="J5296" s="57"/>
      <c r="K5296" s="52"/>
      <c r="L5296" s="53">
        <v>11.05</v>
      </c>
      <c r="M5296" s="52"/>
      <c r="N5296" s="64">
        <v>386.3</v>
      </c>
      <c r="AF5296" s="39"/>
      <c r="AG5296" s="47"/>
      <c r="AH5296" s="47"/>
      <c r="AL5296" s="3" t="s">
        <v>66</v>
      </c>
      <c r="AN5296" s="47"/>
      <c r="AO5296" s="47"/>
      <c r="AQ5296" s="47"/>
    </row>
    <row r="5297" spans="1:43" s="4" customFormat="1" ht="23.25" x14ac:dyDescent="0.25">
      <c r="A5297" s="56"/>
      <c r="B5297" s="49" t="s">
        <v>681</v>
      </c>
      <c r="C5297" s="372" t="s">
        <v>682</v>
      </c>
      <c r="D5297" s="372"/>
      <c r="E5297" s="372"/>
      <c r="F5297" s="51" t="s">
        <v>69</v>
      </c>
      <c r="G5297" s="63">
        <v>97</v>
      </c>
      <c r="H5297" s="52"/>
      <c r="I5297" s="63">
        <v>97</v>
      </c>
      <c r="J5297" s="57"/>
      <c r="K5297" s="52"/>
      <c r="L5297" s="53">
        <v>10.72</v>
      </c>
      <c r="M5297" s="52"/>
      <c r="N5297" s="64">
        <v>374.71</v>
      </c>
      <c r="AF5297" s="39"/>
      <c r="AG5297" s="47"/>
      <c r="AH5297" s="47"/>
      <c r="AL5297" s="3" t="s">
        <v>682</v>
      </c>
      <c r="AN5297" s="47"/>
      <c r="AO5297" s="47"/>
      <c r="AQ5297" s="47"/>
    </row>
    <row r="5298" spans="1:43" s="4" customFormat="1" ht="23.25" x14ac:dyDescent="0.25">
      <c r="A5298" s="56"/>
      <c r="B5298" s="49" t="s">
        <v>683</v>
      </c>
      <c r="C5298" s="372" t="s">
        <v>684</v>
      </c>
      <c r="D5298" s="372"/>
      <c r="E5298" s="372"/>
      <c r="F5298" s="51" t="s">
        <v>69</v>
      </c>
      <c r="G5298" s="63">
        <v>51</v>
      </c>
      <c r="H5298" s="52"/>
      <c r="I5298" s="63">
        <v>51</v>
      </c>
      <c r="J5298" s="57"/>
      <c r="K5298" s="52"/>
      <c r="L5298" s="53">
        <v>5.64</v>
      </c>
      <c r="M5298" s="52"/>
      <c r="N5298" s="64">
        <v>197.01</v>
      </c>
      <c r="AF5298" s="39"/>
      <c r="AG5298" s="47"/>
      <c r="AH5298" s="47"/>
      <c r="AL5298" s="3" t="s">
        <v>684</v>
      </c>
      <c r="AN5298" s="47"/>
      <c r="AO5298" s="47"/>
      <c r="AQ5298" s="47"/>
    </row>
    <row r="5299" spans="1:43" s="4" customFormat="1" ht="15" x14ac:dyDescent="0.25">
      <c r="A5299" s="65"/>
      <c r="B5299" s="66"/>
      <c r="C5299" s="374" t="s">
        <v>72</v>
      </c>
      <c r="D5299" s="374"/>
      <c r="E5299" s="374"/>
      <c r="F5299" s="42"/>
      <c r="G5299" s="43"/>
      <c r="H5299" s="43"/>
      <c r="I5299" s="43"/>
      <c r="J5299" s="45"/>
      <c r="K5299" s="43"/>
      <c r="L5299" s="67">
        <v>33.479999999999997</v>
      </c>
      <c r="M5299" s="60"/>
      <c r="N5299" s="46"/>
      <c r="AF5299" s="39"/>
      <c r="AG5299" s="47"/>
      <c r="AH5299" s="47"/>
      <c r="AN5299" s="47" t="s">
        <v>72</v>
      </c>
      <c r="AO5299" s="47"/>
      <c r="AQ5299" s="47"/>
    </row>
    <row r="5300" spans="1:43" s="4" customFormat="1" ht="34.5" x14ac:dyDescent="0.25">
      <c r="A5300" s="40" t="s">
        <v>2635</v>
      </c>
      <c r="B5300" s="41" t="s">
        <v>2513</v>
      </c>
      <c r="C5300" s="374" t="s">
        <v>2514</v>
      </c>
      <c r="D5300" s="374"/>
      <c r="E5300" s="374"/>
      <c r="F5300" s="42" t="s">
        <v>231</v>
      </c>
      <c r="G5300" s="43">
        <v>7.14</v>
      </c>
      <c r="H5300" s="44">
        <v>1</v>
      </c>
      <c r="I5300" s="68">
        <v>7.14</v>
      </c>
      <c r="J5300" s="67">
        <v>343.19</v>
      </c>
      <c r="K5300" s="43"/>
      <c r="L5300" s="67">
        <v>286.58999999999997</v>
      </c>
      <c r="M5300" s="68">
        <v>8.5500000000000007</v>
      </c>
      <c r="N5300" s="115">
        <v>2450.38</v>
      </c>
      <c r="AF5300" s="39"/>
      <c r="AG5300" s="47"/>
      <c r="AH5300" s="47" t="s">
        <v>2514</v>
      </c>
      <c r="AN5300" s="47"/>
      <c r="AO5300" s="47"/>
      <c r="AQ5300" s="47"/>
    </row>
    <row r="5301" spans="1:43" s="4" customFormat="1" ht="15" x14ac:dyDescent="0.25">
      <c r="A5301" s="69"/>
      <c r="B5301" s="50"/>
      <c r="C5301" s="372" t="s">
        <v>2524</v>
      </c>
      <c r="D5301" s="372"/>
      <c r="E5301" s="372"/>
      <c r="F5301" s="372"/>
      <c r="G5301" s="372"/>
      <c r="H5301" s="372"/>
      <c r="I5301" s="372"/>
      <c r="J5301" s="372"/>
      <c r="K5301" s="372"/>
      <c r="L5301" s="372"/>
      <c r="M5301" s="372"/>
      <c r="N5301" s="377"/>
      <c r="AF5301" s="39"/>
      <c r="AG5301" s="47"/>
      <c r="AH5301" s="47"/>
      <c r="AI5301" s="3" t="s">
        <v>2524</v>
      </c>
      <c r="AN5301" s="47"/>
      <c r="AO5301" s="47"/>
      <c r="AQ5301" s="47"/>
    </row>
    <row r="5302" spans="1:43" s="4" customFormat="1" ht="15" x14ac:dyDescent="0.25">
      <c r="A5302" s="65"/>
      <c r="B5302" s="66"/>
      <c r="C5302" s="374" t="s">
        <v>72</v>
      </c>
      <c r="D5302" s="374"/>
      <c r="E5302" s="374"/>
      <c r="F5302" s="42"/>
      <c r="G5302" s="43"/>
      <c r="H5302" s="43"/>
      <c r="I5302" s="43"/>
      <c r="J5302" s="45"/>
      <c r="K5302" s="43"/>
      <c r="L5302" s="67">
        <v>286.58999999999997</v>
      </c>
      <c r="M5302" s="60"/>
      <c r="N5302" s="115">
        <v>2450.38</v>
      </c>
      <c r="AF5302" s="39"/>
      <c r="AG5302" s="47"/>
      <c r="AH5302" s="47"/>
      <c r="AN5302" s="47" t="s">
        <v>72</v>
      </c>
      <c r="AO5302" s="47"/>
      <c r="AQ5302" s="47"/>
    </row>
    <row r="5303" spans="1:43" s="4" customFormat="1" ht="23.25" x14ac:dyDescent="0.25">
      <c r="A5303" s="40" t="s">
        <v>2636</v>
      </c>
      <c r="B5303" s="41" t="s">
        <v>753</v>
      </c>
      <c r="C5303" s="374" t="s">
        <v>754</v>
      </c>
      <c r="D5303" s="374"/>
      <c r="E5303" s="374"/>
      <c r="F5303" s="42" t="s">
        <v>61</v>
      </c>
      <c r="G5303" s="43">
        <v>2</v>
      </c>
      <c r="H5303" s="44">
        <v>1</v>
      </c>
      <c r="I5303" s="44">
        <v>2</v>
      </c>
      <c r="J5303" s="45"/>
      <c r="K5303" s="43"/>
      <c r="L5303" s="45"/>
      <c r="M5303" s="43"/>
      <c r="N5303" s="46"/>
      <c r="AF5303" s="39"/>
      <c r="AG5303" s="47"/>
      <c r="AH5303" s="47" t="s">
        <v>754</v>
      </c>
      <c r="AN5303" s="47"/>
      <c r="AO5303" s="47"/>
      <c r="AQ5303" s="47"/>
    </row>
    <row r="5304" spans="1:43" s="4" customFormat="1" ht="22.5" x14ac:dyDescent="0.25">
      <c r="A5304" s="103"/>
      <c r="B5304" s="49" t="s">
        <v>217</v>
      </c>
      <c r="C5304" s="368" t="s">
        <v>218</v>
      </c>
      <c r="D5304" s="368"/>
      <c r="E5304" s="368"/>
      <c r="F5304" s="368"/>
      <c r="G5304" s="368"/>
      <c r="H5304" s="368"/>
      <c r="I5304" s="368"/>
      <c r="J5304" s="368"/>
      <c r="K5304" s="368"/>
      <c r="L5304" s="368"/>
      <c r="M5304" s="368"/>
      <c r="N5304" s="376"/>
      <c r="AF5304" s="39"/>
      <c r="AG5304" s="47"/>
      <c r="AH5304" s="47"/>
      <c r="AJ5304" s="3" t="s">
        <v>218</v>
      </c>
      <c r="AN5304" s="47"/>
      <c r="AO5304" s="47"/>
      <c r="AQ5304" s="47"/>
    </row>
    <row r="5305" spans="1:43" s="4" customFormat="1" ht="15" x14ac:dyDescent="0.25">
      <c r="A5305" s="48"/>
      <c r="B5305" s="49" t="s">
        <v>58</v>
      </c>
      <c r="C5305" s="372" t="s">
        <v>62</v>
      </c>
      <c r="D5305" s="372"/>
      <c r="E5305" s="372"/>
      <c r="F5305" s="51"/>
      <c r="G5305" s="52"/>
      <c r="H5305" s="52"/>
      <c r="I5305" s="52"/>
      <c r="J5305" s="53">
        <v>5.35</v>
      </c>
      <c r="K5305" s="54">
        <v>1.1499999999999999</v>
      </c>
      <c r="L5305" s="53">
        <v>12.31</v>
      </c>
      <c r="M5305" s="54">
        <v>34.96</v>
      </c>
      <c r="N5305" s="64">
        <v>430.36</v>
      </c>
      <c r="AF5305" s="39"/>
      <c r="AG5305" s="47"/>
      <c r="AH5305" s="47"/>
      <c r="AK5305" s="3" t="s">
        <v>62</v>
      </c>
      <c r="AN5305" s="47"/>
      <c r="AO5305" s="47"/>
      <c r="AQ5305" s="47"/>
    </row>
    <row r="5306" spans="1:43" s="4" customFormat="1" ht="15" x14ac:dyDescent="0.25">
      <c r="A5306" s="48"/>
      <c r="B5306" s="49" t="s">
        <v>122</v>
      </c>
      <c r="C5306" s="372" t="s">
        <v>177</v>
      </c>
      <c r="D5306" s="372"/>
      <c r="E5306" s="372"/>
      <c r="F5306" s="51"/>
      <c r="G5306" s="52"/>
      <c r="H5306" s="52"/>
      <c r="I5306" s="52"/>
      <c r="J5306" s="53">
        <v>0.94</v>
      </c>
      <c r="K5306" s="52"/>
      <c r="L5306" s="53">
        <v>1.88</v>
      </c>
      <c r="M5306" s="52"/>
      <c r="N5306" s="58"/>
      <c r="AF5306" s="39"/>
      <c r="AG5306" s="47"/>
      <c r="AH5306" s="47"/>
      <c r="AK5306" s="3" t="s">
        <v>177</v>
      </c>
      <c r="AN5306" s="47"/>
      <c r="AO5306" s="47"/>
      <c r="AQ5306" s="47"/>
    </row>
    <row r="5307" spans="1:43" s="4" customFormat="1" ht="15" x14ac:dyDescent="0.25">
      <c r="A5307" s="56"/>
      <c r="B5307" s="49"/>
      <c r="C5307" s="372" t="s">
        <v>63</v>
      </c>
      <c r="D5307" s="372"/>
      <c r="E5307" s="372"/>
      <c r="F5307" s="51" t="s">
        <v>64</v>
      </c>
      <c r="G5307" s="54">
        <v>0.59</v>
      </c>
      <c r="H5307" s="54">
        <v>1.1499999999999999</v>
      </c>
      <c r="I5307" s="109">
        <v>1.357</v>
      </c>
      <c r="J5307" s="57"/>
      <c r="K5307" s="52"/>
      <c r="L5307" s="57"/>
      <c r="M5307" s="52"/>
      <c r="N5307" s="58"/>
      <c r="AF5307" s="39"/>
      <c r="AG5307" s="47"/>
      <c r="AH5307" s="47"/>
      <c r="AL5307" s="3" t="s">
        <v>63</v>
      </c>
      <c r="AN5307" s="47"/>
      <c r="AO5307" s="47"/>
      <c r="AQ5307" s="47"/>
    </row>
    <row r="5308" spans="1:43" s="4" customFormat="1" ht="15" x14ac:dyDescent="0.25">
      <c r="A5308" s="48"/>
      <c r="B5308" s="49"/>
      <c r="C5308" s="375" t="s">
        <v>65</v>
      </c>
      <c r="D5308" s="375"/>
      <c r="E5308" s="375"/>
      <c r="F5308" s="59"/>
      <c r="G5308" s="60"/>
      <c r="H5308" s="60"/>
      <c r="I5308" s="60"/>
      <c r="J5308" s="61">
        <v>6.29</v>
      </c>
      <c r="K5308" s="60"/>
      <c r="L5308" s="61">
        <v>14.19</v>
      </c>
      <c r="M5308" s="60"/>
      <c r="N5308" s="62"/>
      <c r="AF5308" s="39"/>
      <c r="AG5308" s="47"/>
      <c r="AH5308" s="47"/>
      <c r="AM5308" s="3" t="s">
        <v>65</v>
      </c>
      <c r="AN5308" s="47"/>
      <c r="AO5308" s="47"/>
      <c r="AQ5308" s="47"/>
    </row>
    <row r="5309" spans="1:43" s="4" customFormat="1" ht="15" x14ac:dyDescent="0.25">
      <c r="A5309" s="56"/>
      <c r="B5309" s="49"/>
      <c r="C5309" s="372" t="s">
        <v>66</v>
      </c>
      <c r="D5309" s="372"/>
      <c r="E5309" s="372"/>
      <c r="F5309" s="51"/>
      <c r="G5309" s="52"/>
      <c r="H5309" s="52"/>
      <c r="I5309" s="52"/>
      <c r="J5309" s="57"/>
      <c r="K5309" s="52"/>
      <c r="L5309" s="53">
        <v>12.31</v>
      </c>
      <c r="M5309" s="52"/>
      <c r="N5309" s="64">
        <v>430.36</v>
      </c>
      <c r="AF5309" s="39"/>
      <c r="AG5309" s="47"/>
      <c r="AH5309" s="47"/>
      <c r="AL5309" s="3" t="s">
        <v>66</v>
      </c>
      <c r="AN5309" s="47"/>
      <c r="AO5309" s="47"/>
      <c r="AQ5309" s="47"/>
    </row>
    <row r="5310" spans="1:43" s="4" customFormat="1" ht="23.25" x14ac:dyDescent="0.25">
      <c r="A5310" s="56"/>
      <c r="B5310" s="49" t="s">
        <v>681</v>
      </c>
      <c r="C5310" s="372" t="s">
        <v>682</v>
      </c>
      <c r="D5310" s="372"/>
      <c r="E5310" s="372"/>
      <c r="F5310" s="51" t="s">
        <v>69</v>
      </c>
      <c r="G5310" s="63">
        <v>97</v>
      </c>
      <c r="H5310" s="52"/>
      <c r="I5310" s="63">
        <v>97</v>
      </c>
      <c r="J5310" s="57"/>
      <c r="K5310" s="52"/>
      <c r="L5310" s="53">
        <v>11.94</v>
      </c>
      <c r="M5310" s="52"/>
      <c r="N5310" s="64">
        <v>417.45</v>
      </c>
      <c r="AF5310" s="39"/>
      <c r="AG5310" s="47"/>
      <c r="AH5310" s="47"/>
      <c r="AL5310" s="3" t="s">
        <v>682</v>
      </c>
      <c r="AN5310" s="47"/>
      <c r="AO5310" s="47"/>
      <c r="AQ5310" s="47"/>
    </row>
    <row r="5311" spans="1:43" s="4" customFormat="1" ht="23.25" x14ac:dyDescent="0.25">
      <c r="A5311" s="56"/>
      <c r="B5311" s="49" t="s">
        <v>683</v>
      </c>
      <c r="C5311" s="372" t="s">
        <v>684</v>
      </c>
      <c r="D5311" s="372"/>
      <c r="E5311" s="372"/>
      <c r="F5311" s="51" t="s">
        <v>69</v>
      </c>
      <c r="G5311" s="63">
        <v>51</v>
      </c>
      <c r="H5311" s="52"/>
      <c r="I5311" s="63">
        <v>51</v>
      </c>
      <c r="J5311" s="57"/>
      <c r="K5311" s="52"/>
      <c r="L5311" s="53">
        <v>6.28</v>
      </c>
      <c r="M5311" s="52"/>
      <c r="N5311" s="64">
        <v>219.48</v>
      </c>
      <c r="AF5311" s="39"/>
      <c r="AG5311" s="47"/>
      <c r="AH5311" s="47"/>
      <c r="AL5311" s="3" t="s">
        <v>684</v>
      </c>
      <c r="AN5311" s="47"/>
      <c r="AO5311" s="47"/>
      <c r="AQ5311" s="47"/>
    </row>
    <row r="5312" spans="1:43" s="4" customFormat="1" ht="15" x14ac:dyDescent="0.25">
      <c r="A5312" s="65"/>
      <c r="B5312" s="66"/>
      <c r="C5312" s="374" t="s">
        <v>72</v>
      </c>
      <c r="D5312" s="374"/>
      <c r="E5312" s="374"/>
      <c r="F5312" s="42"/>
      <c r="G5312" s="43"/>
      <c r="H5312" s="43"/>
      <c r="I5312" s="43"/>
      <c r="J5312" s="45"/>
      <c r="K5312" s="43"/>
      <c r="L5312" s="67">
        <v>32.409999999999997</v>
      </c>
      <c r="M5312" s="60"/>
      <c r="N5312" s="46"/>
      <c r="AF5312" s="39"/>
      <c r="AG5312" s="47"/>
      <c r="AH5312" s="47"/>
      <c r="AN5312" s="47" t="s">
        <v>72</v>
      </c>
      <c r="AO5312" s="47"/>
      <c r="AQ5312" s="47"/>
    </row>
    <row r="5313" spans="1:43" s="4" customFormat="1" ht="23.25" x14ac:dyDescent="0.25">
      <c r="A5313" s="40" t="s">
        <v>2637</v>
      </c>
      <c r="B5313" s="41" t="s">
        <v>756</v>
      </c>
      <c r="C5313" s="374" t="s">
        <v>757</v>
      </c>
      <c r="D5313" s="374"/>
      <c r="E5313" s="374"/>
      <c r="F5313" s="42" t="s">
        <v>215</v>
      </c>
      <c r="G5313" s="43">
        <v>-8.0000000000000002E-3</v>
      </c>
      <c r="H5313" s="44">
        <v>1</v>
      </c>
      <c r="I5313" s="116">
        <v>-8.0000000000000002E-3</v>
      </c>
      <c r="J5313" s="67">
        <v>38.590000000000003</v>
      </c>
      <c r="K5313" s="43"/>
      <c r="L5313" s="67">
        <v>-0.31</v>
      </c>
      <c r="M5313" s="43"/>
      <c r="N5313" s="46"/>
      <c r="AF5313" s="39"/>
      <c r="AG5313" s="47"/>
      <c r="AH5313" s="47" t="s">
        <v>757</v>
      </c>
      <c r="AN5313" s="47"/>
      <c r="AO5313" s="47"/>
      <c r="AQ5313" s="47"/>
    </row>
    <row r="5314" spans="1:43" s="4" customFormat="1" ht="15" x14ac:dyDescent="0.25">
      <c r="A5314" s="65"/>
      <c r="B5314" s="66"/>
      <c r="C5314" s="374" t="s">
        <v>72</v>
      </c>
      <c r="D5314" s="374"/>
      <c r="E5314" s="374"/>
      <c r="F5314" s="42"/>
      <c r="G5314" s="43"/>
      <c r="H5314" s="43"/>
      <c r="I5314" s="43"/>
      <c r="J5314" s="45"/>
      <c r="K5314" s="43"/>
      <c r="L5314" s="67">
        <v>-0.31</v>
      </c>
      <c r="M5314" s="60"/>
      <c r="N5314" s="46"/>
      <c r="AF5314" s="39"/>
      <c r="AG5314" s="47"/>
      <c r="AH5314" s="47"/>
      <c r="AN5314" s="47" t="s">
        <v>72</v>
      </c>
      <c r="AO5314" s="47"/>
      <c r="AQ5314" s="47"/>
    </row>
    <row r="5315" spans="1:43" s="4" customFormat="1" ht="15" x14ac:dyDescent="0.25">
      <c r="A5315" s="40" t="s">
        <v>2638</v>
      </c>
      <c r="B5315" s="41" t="s">
        <v>759</v>
      </c>
      <c r="C5315" s="374" t="s">
        <v>760</v>
      </c>
      <c r="D5315" s="374"/>
      <c r="E5315" s="374"/>
      <c r="F5315" s="42" t="s">
        <v>215</v>
      </c>
      <c r="G5315" s="43">
        <v>-6.0000000000000001E-3</v>
      </c>
      <c r="H5315" s="44">
        <v>1</v>
      </c>
      <c r="I5315" s="116">
        <v>-6.0000000000000001E-3</v>
      </c>
      <c r="J5315" s="67">
        <v>143.97999999999999</v>
      </c>
      <c r="K5315" s="43"/>
      <c r="L5315" s="67">
        <v>-0.86</v>
      </c>
      <c r="M5315" s="43"/>
      <c r="N5315" s="46"/>
      <c r="AF5315" s="39"/>
      <c r="AG5315" s="47"/>
      <c r="AH5315" s="47" t="s">
        <v>760</v>
      </c>
      <c r="AN5315" s="47"/>
      <c r="AO5315" s="47"/>
      <c r="AQ5315" s="47"/>
    </row>
    <row r="5316" spans="1:43" s="4" customFormat="1" ht="15" x14ac:dyDescent="0.25">
      <c r="A5316" s="65"/>
      <c r="B5316" s="66"/>
      <c r="C5316" s="374" t="s">
        <v>72</v>
      </c>
      <c r="D5316" s="374"/>
      <c r="E5316" s="374"/>
      <c r="F5316" s="42"/>
      <c r="G5316" s="43"/>
      <c r="H5316" s="43"/>
      <c r="I5316" s="43"/>
      <c r="J5316" s="45"/>
      <c r="K5316" s="43"/>
      <c r="L5316" s="67">
        <v>-0.86</v>
      </c>
      <c r="M5316" s="60"/>
      <c r="N5316" s="46"/>
      <c r="AF5316" s="39"/>
      <c r="AG5316" s="47"/>
      <c r="AH5316" s="47"/>
      <c r="AN5316" s="47" t="s">
        <v>72</v>
      </c>
      <c r="AO5316" s="47"/>
      <c r="AQ5316" s="47"/>
    </row>
    <row r="5317" spans="1:43" s="4" customFormat="1" ht="22.5" x14ac:dyDescent="0.25">
      <c r="A5317" s="40" t="s">
        <v>2639</v>
      </c>
      <c r="B5317" s="41" t="s">
        <v>768</v>
      </c>
      <c r="C5317" s="374" t="s">
        <v>769</v>
      </c>
      <c r="D5317" s="374"/>
      <c r="E5317" s="374"/>
      <c r="F5317" s="42" t="s">
        <v>61</v>
      </c>
      <c r="G5317" s="43">
        <v>2</v>
      </c>
      <c r="H5317" s="44">
        <v>1</v>
      </c>
      <c r="I5317" s="44">
        <v>2</v>
      </c>
      <c r="J5317" s="67">
        <v>282.11</v>
      </c>
      <c r="K5317" s="43"/>
      <c r="L5317" s="67">
        <v>65.989999999999995</v>
      </c>
      <c r="M5317" s="68">
        <v>8.5500000000000007</v>
      </c>
      <c r="N5317" s="122">
        <v>564.22</v>
      </c>
      <c r="AF5317" s="39"/>
      <c r="AG5317" s="47"/>
      <c r="AH5317" s="47" t="s">
        <v>769</v>
      </c>
      <c r="AN5317" s="47"/>
      <c r="AO5317" s="47"/>
      <c r="AQ5317" s="47"/>
    </row>
    <row r="5318" spans="1:43" s="4" customFormat="1" ht="15" x14ac:dyDescent="0.25">
      <c r="A5318" s="65"/>
      <c r="B5318" s="66"/>
      <c r="C5318" s="374" t="s">
        <v>72</v>
      </c>
      <c r="D5318" s="374"/>
      <c r="E5318" s="374"/>
      <c r="F5318" s="42"/>
      <c r="G5318" s="43"/>
      <c r="H5318" s="43"/>
      <c r="I5318" s="43"/>
      <c r="J5318" s="45"/>
      <c r="K5318" s="43"/>
      <c r="L5318" s="67">
        <v>65.989999999999995</v>
      </c>
      <c r="M5318" s="60"/>
      <c r="N5318" s="122">
        <v>564.22</v>
      </c>
      <c r="AF5318" s="39"/>
      <c r="AG5318" s="47"/>
      <c r="AH5318" s="47"/>
      <c r="AN5318" s="47" t="s">
        <v>72</v>
      </c>
      <c r="AO5318" s="47"/>
      <c r="AQ5318" s="47"/>
    </row>
    <row r="5319" spans="1:43" s="4" customFormat="1" ht="15" x14ac:dyDescent="0.25">
      <c r="A5319" s="381" t="s">
        <v>2640</v>
      </c>
      <c r="B5319" s="382"/>
      <c r="C5319" s="382"/>
      <c r="D5319" s="382"/>
      <c r="E5319" s="382"/>
      <c r="F5319" s="382"/>
      <c r="G5319" s="382"/>
      <c r="H5319" s="382"/>
      <c r="I5319" s="382"/>
      <c r="J5319" s="382"/>
      <c r="K5319" s="382"/>
      <c r="L5319" s="382"/>
      <c r="M5319" s="382"/>
      <c r="N5319" s="383"/>
      <c r="AF5319" s="39"/>
      <c r="AG5319" s="47" t="s">
        <v>2640</v>
      </c>
      <c r="AH5319" s="47"/>
      <c r="AN5319" s="47"/>
      <c r="AO5319" s="47"/>
      <c r="AQ5319" s="47"/>
    </row>
    <row r="5320" spans="1:43" s="4" customFormat="1" ht="45.75" x14ac:dyDescent="0.25">
      <c r="A5320" s="40" t="s">
        <v>2641</v>
      </c>
      <c r="B5320" s="41" t="s">
        <v>2510</v>
      </c>
      <c r="C5320" s="374" t="s">
        <v>2511</v>
      </c>
      <c r="D5320" s="374"/>
      <c r="E5320" s="374"/>
      <c r="F5320" s="42" t="s">
        <v>215</v>
      </c>
      <c r="G5320" s="43">
        <v>0.36</v>
      </c>
      <c r="H5320" s="44">
        <v>1</v>
      </c>
      <c r="I5320" s="68">
        <v>0.36</v>
      </c>
      <c r="J5320" s="45"/>
      <c r="K5320" s="43"/>
      <c r="L5320" s="45"/>
      <c r="M5320" s="43"/>
      <c r="N5320" s="46"/>
      <c r="AF5320" s="39"/>
      <c r="AG5320" s="47"/>
      <c r="AH5320" s="47" t="s">
        <v>2511</v>
      </c>
      <c r="AN5320" s="47"/>
      <c r="AO5320" s="47"/>
      <c r="AQ5320" s="47"/>
    </row>
    <row r="5321" spans="1:43" s="4" customFormat="1" ht="15" x14ac:dyDescent="0.25">
      <c r="A5321" s="69"/>
      <c r="B5321" s="50"/>
      <c r="C5321" s="372" t="s">
        <v>2529</v>
      </c>
      <c r="D5321" s="372"/>
      <c r="E5321" s="372"/>
      <c r="F5321" s="372"/>
      <c r="G5321" s="372"/>
      <c r="H5321" s="372"/>
      <c r="I5321" s="372"/>
      <c r="J5321" s="372"/>
      <c r="K5321" s="372"/>
      <c r="L5321" s="372"/>
      <c r="M5321" s="372"/>
      <c r="N5321" s="377"/>
      <c r="AF5321" s="39"/>
      <c r="AG5321" s="47"/>
      <c r="AH5321" s="47"/>
      <c r="AI5321" s="3" t="s">
        <v>2529</v>
      </c>
      <c r="AN5321" s="47"/>
      <c r="AO5321" s="47"/>
      <c r="AQ5321" s="47"/>
    </row>
    <row r="5322" spans="1:43" s="4" customFormat="1" ht="22.5" x14ac:dyDescent="0.25">
      <c r="A5322" s="103"/>
      <c r="B5322" s="49" t="s">
        <v>217</v>
      </c>
      <c r="C5322" s="368" t="s">
        <v>218</v>
      </c>
      <c r="D5322" s="368"/>
      <c r="E5322" s="368"/>
      <c r="F5322" s="368"/>
      <c r="G5322" s="368"/>
      <c r="H5322" s="368"/>
      <c r="I5322" s="368"/>
      <c r="J5322" s="368"/>
      <c r="K5322" s="368"/>
      <c r="L5322" s="368"/>
      <c r="M5322" s="368"/>
      <c r="N5322" s="376"/>
      <c r="AF5322" s="39"/>
      <c r="AG5322" s="47"/>
      <c r="AH5322" s="47"/>
      <c r="AJ5322" s="3" t="s">
        <v>218</v>
      </c>
      <c r="AN5322" s="47"/>
      <c r="AO5322" s="47"/>
      <c r="AQ5322" s="47"/>
    </row>
    <row r="5323" spans="1:43" s="4" customFormat="1" ht="15" x14ac:dyDescent="0.25">
      <c r="A5323" s="48"/>
      <c r="B5323" s="49" t="s">
        <v>58</v>
      </c>
      <c r="C5323" s="372" t="s">
        <v>62</v>
      </c>
      <c r="D5323" s="372"/>
      <c r="E5323" s="372"/>
      <c r="F5323" s="51"/>
      <c r="G5323" s="52"/>
      <c r="H5323" s="52"/>
      <c r="I5323" s="52"/>
      <c r="J5323" s="53">
        <v>59.13</v>
      </c>
      <c r="K5323" s="54">
        <v>1.1499999999999999</v>
      </c>
      <c r="L5323" s="53">
        <v>24.48</v>
      </c>
      <c r="M5323" s="54">
        <v>34.96</v>
      </c>
      <c r="N5323" s="64">
        <v>855.82</v>
      </c>
      <c r="AF5323" s="39"/>
      <c r="AG5323" s="47"/>
      <c r="AH5323" s="47"/>
      <c r="AK5323" s="3" t="s">
        <v>62</v>
      </c>
      <c r="AN5323" s="47"/>
      <c r="AO5323" s="47"/>
      <c r="AQ5323" s="47"/>
    </row>
    <row r="5324" spans="1:43" s="4" customFormat="1" ht="15" x14ac:dyDescent="0.25">
      <c r="A5324" s="48"/>
      <c r="B5324" s="49" t="s">
        <v>73</v>
      </c>
      <c r="C5324" s="372" t="s">
        <v>175</v>
      </c>
      <c r="D5324" s="372"/>
      <c r="E5324" s="372"/>
      <c r="F5324" s="51"/>
      <c r="G5324" s="52"/>
      <c r="H5324" s="52"/>
      <c r="I5324" s="52"/>
      <c r="J5324" s="53">
        <v>5.43</v>
      </c>
      <c r="K5324" s="54">
        <v>1.1499999999999999</v>
      </c>
      <c r="L5324" s="53">
        <v>2.25</v>
      </c>
      <c r="M5324" s="52"/>
      <c r="N5324" s="58"/>
      <c r="AF5324" s="39"/>
      <c r="AG5324" s="47"/>
      <c r="AH5324" s="47"/>
      <c r="AK5324" s="3" t="s">
        <v>175</v>
      </c>
      <c r="AN5324" s="47"/>
      <c r="AO5324" s="47"/>
      <c r="AQ5324" s="47"/>
    </row>
    <row r="5325" spans="1:43" s="4" customFormat="1" ht="15" x14ac:dyDescent="0.25">
      <c r="A5325" s="48"/>
      <c r="B5325" s="49" t="s">
        <v>78</v>
      </c>
      <c r="C5325" s="372" t="s">
        <v>176</v>
      </c>
      <c r="D5325" s="372"/>
      <c r="E5325" s="372"/>
      <c r="F5325" s="51"/>
      <c r="G5325" s="52"/>
      <c r="H5325" s="52"/>
      <c r="I5325" s="52"/>
      <c r="J5325" s="53">
        <v>0.76</v>
      </c>
      <c r="K5325" s="54">
        <v>1.1499999999999999</v>
      </c>
      <c r="L5325" s="53">
        <v>0.31</v>
      </c>
      <c r="M5325" s="54">
        <v>34.96</v>
      </c>
      <c r="N5325" s="64">
        <v>10.84</v>
      </c>
      <c r="AF5325" s="39"/>
      <c r="AG5325" s="47"/>
      <c r="AH5325" s="47"/>
      <c r="AK5325" s="3" t="s">
        <v>176</v>
      </c>
      <c r="AN5325" s="47"/>
      <c r="AO5325" s="47"/>
      <c r="AQ5325" s="47"/>
    </row>
    <row r="5326" spans="1:43" s="4" customFormat="1" ht="15" x14ac:dyDescent="0.25">
      <c r="A5326" s="48"/>
      <c r="B5326" s="49" t="s">
        <v>122</v>
      </c>
      <c r="C5326" s="372" t="s">
        <v>177</v>
      </c>
      <c r="D5326" s="372"/>
      <c r="E5326" s="372"/>
      <c r="F5326" s="51"/>
      <c r="G5326" s="52"/>
      <c r="H5326" s="52"/>
      <c r="I5326" s="52"/>
      <c r="J5326" s="53">
        <v>22.69</v>
      </c>
      <c r="K5326" s="52"/>
      <c r="L5326" s="53">
        <v>8.17</v>
      </c>
      <c r="M5326" s="52"/>
      <c r="N5326" s="58"/>
      <c r="AF5326" s="39"/>
      <c r="AG5326" s="47"/>
      <c r="AH5326" s="47"/>
      <c r="AK5326" s="3" t="s">
        <v>177</v>
      </c>
      <c r="AN5326" s="47"/>
      <c r="AO5326" s="47"/>
      <c r="AQ5326" s="47"/>
    </row>
    <row r="5327" spans="1:43" s="4" customFormat="1" ht="15" x14ac:dyDescent="0.25">
      <c r="A5327" s="56"/>
      <c r="B5327" s="49"/>
      <c r="C5327" s="372" t="s">
        <v>63</v>
      </c>
      <c r="D5327" s="372"/>
      <c r="E5327" s="372"/>
      <c r="F5327" s="51" t="s">
        <v>64</v>
      </c>
      <c r="G5327" s="54">
        <v>6.29</v>
      </c>
      <c r="H5327" s="54">
        <v>1.1499999999999999</v>
      </c>
      <c r="I5327" s="114">
        <v>2.60406</v>
      </c>
      <c r="J5327" s="57"/>
      <c r="K5327" s="52"/>
      <c r="L5327" s="57"/>
      <c r="M5327" s="52"/>
      <c r="N5327" s="58"/>
      <c r="AF5327" s="39"/>
      <c r="AG5327" s="47"/>
      <c r="AH5327" s="47"/>
      <c r="AL5327" s="3" t="s">
        <v>63</v>
      </c>
      <c r="AN5327" s="47"/>
      <c r="AO5327" s="47"/>
      <c r="AQ5327" s="47"/>
    </row>
    <row r="5328" spans="1:43" s="4" customFormat="1" ht="15" x14ac:dyDescent="0.25">
      <c r="A5328" s="56"/>
      <c r="B5328" s="49"/>
      <c r="C5328" s="372" t="s">
        <v>178</v>
      </c>
      <c r="D5328" s="372"/>
      <c r="E5328" s="372"/>
      <c r="F5328" s="51" t="s">
        <v>64</v>
      </c>
      <c r="G5328" s="54">
        <v>0.06</v>
      </c>
      <c r="H5328" s="54">
        <v>1.1499999999999999</v>
      </c>
      <c r="I5328" s="114">
        <v>2.4840000000000001E-2</v>
      </c>
      <c r="J5328" s="57"/>
      <c r="K5328" s="52"/>
      <c r="L5328" s="57"/>
      <c r="M5328" s="52"/>
      <c r="N5328" s="58"/>
      <c r="AF5328" s="39"/>
      <c r="AG5328" s="47"/>
      <c r="AH5328" s="47"/>
      <c r="AL5328" s="3" t="s">
        <v>178</v>
      </c>
      <c r="AN5328" s="47"/>
      <c r="AO5328" s="47"/>
      <c r="AQ5328" s="47"/>
    </row>
    <row r="5329" spans="1:43" s="4" customFormat="1" ht="15" x14ac:dyDescent="0.25">
      <c r="A5329" s="48"/>
      <c r="B5329" s="49"/>
      <c r="C5329" s="375" t="s">
        <v>65</v>
      </c>
      <c r="D5329" s="375"/>
      <c r="E5329" s="375"/>
      <c r="F5329" s="59"/>
      <c r="G5329" s="60"/>
      <c r="H5329" s="60"/>
      <c r="I5329" s="60"/>
      <c r="J5329" s="61">
        <v>87.25</v>
      </c>
      <c r="K5329" s="60"/>
      <c r="L5329" s="61">
        <v>34.9</v>
      </c>
      <c r="M5329" s="60"/>
      <c r="N5329" s="62"/>
      <c r="AF5329" s="39"/>
      <c r="AG5329" s="47"/>
      <c r="AH5329" s="47"/>
      <c r="AM5329" s="3" t="s">
        <v>65</v>
      </c>
      <c r="AN5329" s="47"/>
      <c r="AO5329" s="47"/>
      <c r="AQ5329" s="47"/>
    </row>
    <row r="5330" spans="1:43" s="4" customFormat="1" ht="15" x14ac:dyDescent="0.25">
      <c r="A5330" s="56"/>
      <c r="B5330" s="49"/>
      <c r="C5330" s="372" t="s">
        <v>66</v>
      </c>
      <c r="D5330" s="372"/>
      <c r="E5330" s="372"/>
      <c r="F5330" s="51"/>
      <c r="G5330" s="52"/>
      <c r="H5330" s="52"/>
      <c r="I5330" s="52"/>
      <c r="J5330" s="57"/>
      <c r="K5330" s="52"/>
      <c r="L5330" s="53">
        <v>24.79</v>
      </c>
      <c r="M5330" s="52"/>
      <c r="N5330" s="64">
        <v>866.66</v>
      </c>
      <c r="AF5330" s="39"/>
      <c r="AG5330" s="47"/>
      <c r="AH5330" s="47"/>
      <c r="AL5330" s="3" t="s">
        <v>66</v>
      </c>
      <c r="AN5330" s="47"/>
      <c r="AO5330" s="47"/>
      <c r="AQ5330" s="47"/>
    </row>
    <row r="5331" spans="1:43" s="4" customFormat="1" ht="23.25" x14ac:dyDescent="0.25">
      <c r="A5331" s="56"/>
      <c r="B5331" s="49" t="s">
        <v>681</v>
      </c>
      <c r="C5331" s="372" t="s">
        <v>682</v>
      </c>
      <c r="D5331" s="372"/>
      <c r="E5331" s="372"/>
      <c r="F5331" s="51" t="s">
        <v>69</v>
      </c>
      <c r="G5331" s="63">
        <v>97</v>
      </c>
      <c r="H5331" s="52"/>
      <c r="I5331" s="63">
        <v>97</v>
      </c>
      <c r="J5331" s="57"/>
      <c r="K5331" s="52"/>
      <c r="L5331" s="53">
        <v>24.05</v>
      </c>
      <c r="M5331" s="52"/>
      <c r="N5331" s="64">
        <v>840.66</v>
      </c>
      <c r="AF5331" s="39"/>
      <c r="AG5331" s="47"/>
      <c r="AH5331" s="47"/>
      <c r="AL5331" s="3" t="s">
        <v>682</v>
      </c>
      <c r="AN5331" s="47"/>
      <c r="AO5331" s="47"/>
      <c r="AQ5331" s="47"/>
    </row>
    <row r="5332" spans="1:43" s="4" customFormat="1" ht="23.25" x14ac:dyDescent="0.25">
      <c r="A5332" s="56"/>
      <c r="B5332" s="49" t="s">
        <v>683</v>
      </c>
      <c r="C5332" s="372" t="s">
        <v>684</v>
      </c>
      <c r="D5332" s="372"/>
      <c r="E5332" s="372"/>
      <c r="F5332" s="51" t="s">
        <v>69</v>
      </c>
      <c r="G5332" s="63">
        <v>51</v>
      </c>
      <c r="H5332" s="52"/>
      <c r="I5332" s="63">
        <v>51</v>
      </c>
      <c r="J5332" s="57"/>
      <c r="K5332" s="52"/>
      <c r="L5332" s="53">
        <v>12.64</v>
      </c>
      <c r="M5332" s="52"/>
      <c r="N5332" s="64">
        <v>442</v>
      </c>
      <c r="AF5332" s="39"/>
      <c r="AG5332" s="47"/>
      <c r="AH5332" s="47"/>
      <c r="AL5332" s="3" t="s">
        <v>684</v>
      </c>
      <c r="AN5332" s="47"/>
      <c r="AO5332" s="47"/>
      <c r="AQ5332" s="47"/>
    </row>
    <row r="5333" spans="1:43" s="4" customFormat="1" ht="15" x14ac:dyDescent="0.25">
      <c r="A5333" s="65"/>
      <c r="B5333" s="66"/>
      <c r="C5333" s="374" t="s">
        <v>72</v>
      </c>
      <c r="D5333" s="374"/>
      <c r="E5333" s="374"/>
      <c r="F5333" s="42"/>
      <c r="G5333" s="43"/>
      <c r="H5333" s="43"/>
      <c r="I5333" s="43"/>
      <c r="J5333" s="45"/>
      <c r="K5333" s="43"/>
      <c r="L5333" s="67">
        <v>71.59</v>
      </c>
      <c r="M5333" s="60"/>
      <c r="N5333" s="46"/>
      <c r="AF5333" s="39"/>
      <c r="AG5333" s="47"/>
      <c r="AH5333" s="47"/>
      <c r="AN5333" s="47" t="s">
        <v>72</v>
      </c>
      <c r="AO5333" s="47"/>
      <c r="AQ5333" s="47"/>
    </row>
    <row r="5334" spans="1:43" s="4" customFormat="1" ht="34.5" x14ac:dyDescent="0.25">
      <c r="A5334" s="40" t="s">
        <v>2642</v>
      </c>
      <c r="B5334" s="41" t="s">
        <v>2513</v>
      </c>
      <c r="C5334" s="374" t="s">
        <v>2514</v>
      </c>
      <c r="D5334" s="374"/>
      <c r="E5334" s="374"/>
      <c r="F5334" s="42" t="s">
        <v>231</v>
      </c>
      <c r="G5334" s="43">
        <v>36.72</v>
      </c>
      <c r="H5334" s="44">
        <v>1</v>
      </c>
      <c r="I5334" s="68">
        <v>36.72</v>
      </c>
      <c r="J5334" s="67">
        <v>343.19</v>
      </c>
      <c r="K5334" s="43"/>
      <c r="L5334" s="105">
        <v>1473.91</v>
      </c>
      <c r="M5334" s="68">
        <v>8.5500000000000007</v>
      </c>
      <c r="N5334" s="115">
        <v>12601.94</v>
      </c>
      <c r="AF5334" s="39"/>
      <c r="AG5334" s="47"/>
      <c r="AH5334" s="47" t="s">
        <v>2514</v>
      </c>
      <c r="AN5334" s="47"/>
      <c r="AO5334" s="47"/>
      <c r="AQ5334" s="47"/>
    </row>
    <row r="5335" spans="1:43" s="4" customFormat="1" ht="15" x14ac:dyDescent="0.25">
      <c r="A5335" s="69"/>
      <c r="B5335" s="50"/>
      <c r="C5335" s="372" t="s">
        <v>2531</v>
      </c>
      <c r="D5335" s="372"/>
      <c r="E5335" s="372"/>
      <c r="F5335" s="372"/>
      <c r="G5335" s="372"/>
      <c r="H5335" s="372"/>
      <c r="I5335" s="372"/>
      <c r="J5335" s="372"/>
      <c r="K5335" s="372"/>
      <c r="L5335" s="372"/>
      <c r="M5335" s="372"/>
      <c r="N5335" s="377"/>
      <c r="AF5335" s="39"/>
      <c r="AG5335" s="47"/>
      <c r="AH5335" s="47"/>
      <c r="AI5335" s="3" t="s">
        <v>2531</v>
      </c>
      <c r="AN5335" s="47"/>
      <c r="AO5335" s="47"/>
      <c r="AQ5335" s="47"/>
    </row>
    <row r="5336" spans="1:43" s="4" customFormat="1" ht="15" x14ac:dyDescent="0.25">
      <c r="A5336" s="65"/>
      <c r="B5336" s="66"/>
      <c r="C5336" s="374" t="s">
        <v>72</v>
      </c>
      <c r="D5336" s="374"/>
      <c r="E5336" s="374"/>
      <c r="F5336" s="42"/>
      <c r="G5336" s="43"/>
      <c r="H5336" s="43"/>
      <c r="I5336" s="43"/>
      <c r="J5336" s="45"/>
      <c r="K5336" s="43"/>
      <c r="L5336" s="105">
        <v>1473.91</v>
      </c>
      <c r="M5336" s="60"/>
      <c r="N5336" s="115">
        <v>12601.94</v>
      </c>
      <c r="AF5336" s="39"/>
      <c r="AG5336" s="47"/>
      <c r="AH5336" s="47"/>
      <c r="AN5336" s="47" t="s">
        <v>72</v>
      </c>
      <c r="AO5336" s="47"/>
      <c r="AQ5336" s="47"/>
    </row>
    <row r="5337" spans="1:43" s="4" customFormat="1" ht="23.25" x14ac:dyDescent="0.25">
      <c r="A5337" s="40" t="s">
        <v>2643</v>
      </c>
      <c r="B5337" s="41" t="s">
        <v>702</v>
      </c>
      <c r="C5337" s="374" t="s">
        <v>703</v>
      </c>
      <c r="D5337" s="374"/>
      <c r="E5337" s="374"/>
      <c r="F5337" s="42" t="s">
        <v>215</v>
      </c>
      <c r="G5337" s="43">
        <v>0.32</v>
      </c>
      <c r="H5337" s="44">
        <v>1</v>
      </c>
      <c r="I5337" s="68">
        <v>0.32</v>
      </c>
      <c r="J5337" s="45"/>
      <c r="K5337" s="43"/>
      <c r="L5337" s="45"/>
      <c r="M5337" s="43"/>
      <c r="N5337" s="46"/>
      <c r="AF5337" s="39"/>
      <c r="AG5337" s="47"/>
      <c r="AH5337" s="47" t="s">
        <v>703</v>
      </c>
      <c r="AN5337" s="47"/>
      <c r="AO5337" s="47"/>
      <c r="AQ5337" s="47"/>
    </row>
    <row r="5338" spans="1:43" s="4" customFormat="1" ht="15" x14ac:dyDescent="0.25">
      <c r="A5338" s="69"/>
      <c r="B5338" s="50"/>
      <c r="C5338" s="372" t="s">
        <v>2431</v>
      </c>
      <c r="D5338" s="372"/>
      <c r="E5338" s="372"/>
      <c r="F5338" s="372"/>
      <c r="G5338" s="372"/>
      <c r="H5338" s="372"/>
      <c r="I5338" s="372"/>
      <c r="J5338" s="372"/>
      <c r="K5338" s="372"/>
      <c r="L5338" s="372"/>
      <c r="M5338" s="372"/>
      <c r="N5338" s="377"/>
      <c r="AF5338" s="39"/>
      <c r="AG5338" s="47"/>
      <c r="AH5338" s="47"/>
      <c r="AI5338" s="3" t="s">
        <v>2431</v>
      </c>
      <c r="AN5338" s="47"/>
      <c r="AO5338" s="47"/>
      <c r="AQ5338" s="47"/>
    </row>
    <row r="5339" spans="1:43" s="4" customFormat="1" ht="22.5" x14ac:dyDescent="0.25">
      <c r="A5339" s="103"/>
      <c r="B5339" s="49" t="s">
        <v>217</v>
      </c>
      <c r="C5339" s="368" t="s">
        <v>218</v>
      </c>
      <c r="D5339" s="368"/>
      <c r="E5339" s="368"/>
      <c r="F5339" s="368"/>
      <c r="G5339" s="368"/>
      <c r="H5339" s="368"/>
      <c r="I5339" s="368"/>
      <c r="J5339" s="368"/>
      <c r="K5339" s="368"/>
      <c r="L5339" s="368"/>
      <c r="M5339" s="368"/>
      <c r="N5339" s="376"/>
      <c r="AF5339" s="39"/>
      <c r="AG5339" s="47"/>
      <c r="AH5339" s="47"/>
      <c r="AJ5339" s="3" t="s">
        <v>218</v>
      </c>
      <c r="AN5339" s="47"/>
      <c r="AO5339" s="47"/>
      <c r="AQ5339" s="47"/>
    </row>
    <row r="5340" spans="1:43" s="4" customFormat="1" ht="15" x14ac:dyDescent="0.25">
      <c r="A5340" s="48"/>
      <c r="B5340" s="49" t="s">
        <v>58</v>
      </c>
      <c r="C5340" s="372" t="s">
        <v>62</v>
      </c>
      <c r="D5340" s="372"/>
      <c r="E5340" s="372"/>
      <c r="F5340" s="51"/>
      <c r="G5340" s="52"/>
      <c r="H5340" s="52"/>
      <c r="I5340" s="52"/>
      <c r="J5340" s="53">
        <v>37.17</v>
      </c>
      <c r="K5340" s="54">
        <v>1.1499999999999999</v>
      </c>
      <c r="L5340" s="53">
        <v>13.68</v>
      </c>
      <c r="M5340" s="54">
        <v>34.96</v>
      </c>
      <c r="N5340" s="64">
        <v>478.25</v>
      </c>
      <c r="AF5340" s="39"/>
      <c r="AG5340" s="47"/>
      <c r="AH5340" s="47"/>
      <c r="AK5340" s="3" t="s">
        <v>62</v>
      </c>
      <c r="AN5340" s="47"/>
      <c r="AO5340" s="47"/>
      <c r="AQ5340" s="47"/>
    </row>
    <row r="5341" spans="1:43" s="4" customFormat="1" ht="15" x14ac:dyDescent="0.25">
      <c r="A5341" s="48"/>
      <c r="B5341" s="49" t="s">
        <v>73</v>
      </c>
      <c r="C5341" s="372" t="s">
        <v>175</v>
      </c>
      <c r="D5341" s="372"/>
      <c r="E5341" s="372"/>
      <c r="F5341" s="51"/>
      <c r="G5341" s="52"/>
      <c r="H5341" s="52"/>
      <c r="I5341" s="52"/>
      <c r="J5341" s="53">
        <v>1.97</v>
      </c>
      <c r="K5341" s="54">
        <v>1.1499999999999999</v>
      </c>
      <c r="L5341" s="53">
        <v>0.72</v>
      </c>
      <c r="M5341" s="52"/>
      <c r="N5341" s="58"/>
      <c r="AF5341" s="39"/>
      <c r="AG5341" s="47"/>
      <c r="AH5341" s="47"/>
      <c r="AK5341" s="3" t="s">
        <v>175</v>
      </c>
      <c r="AN5341" s="47"/>
      <c r="AO5341" s="47"/>
      <c r="AQ5341" s="47"/>
    </row>
    <row r="5342" spans="1:43" s="4" customFormat="1" ht="15" x14ac:dyDescent="0.25">
      <c r="A5342" s="48"/>
      <c r="B5342" s="49" t="s">
        <v>78</v>
      </c>
      <c r="C5342" s="372" t="s">
        <v>176</v>
      </c>
      <c r="D5342" s="372"/>
      <c r="E5342" s="372"/>
      <c r="F5342" s="51"/>
      <c r="G5342" s="52"/>
      <c r="H5342" s="52"/>
      <c r="I5342" s="52"/>
      <c r="J5342" s="53">
        <v>0.35</v>
      </c>
      <c r="K5342" s="54">
        <v>1.1499999999999999</v>
      </c>
      <c r="L5342" s="53">
        <v>0.13</v>
      </c>
      <c r="M5342" s="54">
        <v>34.96</v>
      </c>
      <c r="N5342" s="64">
        <v>4.54</v>
      </c>
      <c r="AF5342" s="39"/>
      <c r="AG5342" s="47"/>
      <c r="AH5342" s="47"/>
      <c r="AK5342" s="3" t="s">
        <v>176</v>
      </c>
      <c r="AN5342" s="47"/>
      <c r="AO5342" s="47"/>
      <c r="AQ5342" s="47"/>
    </row>
    <row r="5343" spans="1:43" s="4" customFormat="1" ht="15" x14ac:dyDescent="0.25">
      <c r="A5343" s="48"/>
      <c r="B5343" s="49" t="s">
        <v>122</v>
      </c>
      <c r="C5343" s="372" t="s">
        <v>177</v>
      </c>
      <c r="D5343" s="372"/>
      <c r="E5343" s="372"/>
      <c r="F5343" s="51"/>
      <c r="G5343" s="52"/>
      <c r="H5343" s="52"/>
      <c r="I5343" s="52"/>
      <c r="J5343" s="53">
        <v>0.74</v>
      </c>
      <c r="K5343" s="52"/>
      <c r="L5343" s="53">
        <v>0.24</v>
      </c>
      <c r="M5343" s="52"/>
      <c r="N5343" s="58"/>
      <c r="AF5343" s="39"/>
      <c r="AG5343" s="47"/>
      <c r="AH5343" s="47"/>
      <c r="AK5343" s="3" t="s">
        <v>177</v>
      </c>
      <c r="AN5343" s="47"/>
      <c r="AO5343" s="47"/>
      <c r="AQ5343" s="47"/>
    </row>
    <row r="5344" spans="1:43" s="4" customFormat="1" ht="15" x14ac:dyDescent="0.25">
      <c r="A5344" s="56"/>
      <c r="B5344" s="49"/>
      <c r="C5344" s="372" t="s">
        <v>63</v>
      </c>
      <c r="D5344" s="372"/>
      <c r="E5344" s="372"/>
      <c r="F5344" s="51" t="s">
        <v>64</v>
      </c>
      <c r="G5344" s="54">
        <v>4.84</v>
      </c>
      <c r="H5344" s="54">
        <v>1.1499999999999999</v>
      </c>
      <c r="I5344" s="114">
        <v>1.78112</v>
      </c>
      <c r="J5344" s="57"/>
      <c r="K5344" s="52"/>
      <c r="L5344" s="57"/>
      <c r="M5344" s="52"/>
      <c r="N5344" s="58"/>
      <c r="AF5344" s="39"/>
      <c r="AG5344" s="47"/>
      <c r="AH5344" s="47"/>
      <c r="AL5344" s="3" t="s">
        <v>63</v>
      </c>
      <c r="AN5344" s="47"/>
      <c r="AO5344" s="47"/>
      <c r="AQ5344" s="47"/>
    </row>
    <row r="5345" spans="1:43" s="4" customFormat="1" ht="15" x14ac:dyDescent="0.25">
      <c r="A5345" s="56"/>
      <c r="B5345" s="49"/>
      <c r="C5345" s="372" t="s">
        <v>178</v>
      </c>
      <c r="D5345" s="372"/>
      <c r="E5345" s="372"/>
      <c r="F5345" s="51" t="s">
        <v>64</v>
      </c>
      <c r="G5345" s="54">
        <v>0.03</v>
      </c>
      <c r="H5345" s="54">
        <v>1.1499999999999999</v>
      </c>
      <c r="I5345" s="114">
        <v>1.1039999999999999E-2</v>
      </c>
      <c r="J5345" s="57"/>
      <c r="K5345" s="52"/>
      <c r="L5345" s="57"/>
      <c r="M5345" s="52"/>
      <c r="N5345" s="58"/>
      <c r="AF5345" s="39"/>
      <c r="AG5345" s="47"/>
      <c r="AH5345" s="47"/>
      <c r="AL5345" s="3" t="s">
        <v>178</v>
      </c>
      <c r="AN5345" s="47"/>
      <c r="AO5345" s="47"/>
      <c r="AQ5345" s="47"/>
    </row>
    <row r="5346" spans="1:43" s="4" customFormat="1" ht="15" x14ac:dyDescent="0.25">
      <c r="A5346" s="48"/>
      <c r="B5346" s="49"/>
      <c r="C5346" s="375" t="s">
        <v>65</v>
      </c>
      <c r="D5346" s="375"/>
      <c r="E5346" s="375"/>
      <c r="F5346" s="59"/>
      <c r="G5346" s="60"/>
      <c r="H5346" s="60"/>
      <c r="I5346" s="60"/>
      <c r="J5346" s="61">
        <v>39.880000000000003</v>
      </c>
      <c r="K5346" s="60"/>
      <c r="L5346" s="61">
        <v>14.64</v>
      </c>
      <c r="M5346" s="60"/>
      <c r="N5346" s="62"/>
      <c r="AF5346" s="39"/>
      <c r="AG5346" s="47"/>
      <c r="AH5346" s="47"/>
      <c r="AM5346" s="3" t="s">
        <v>65</v>
      </c>
      <c r="AN5346" s="47"/>
      <c r="AO5346" s="47"/>
      <c r="AQ5346" s="47"/>
    </row>
    <row r="5347" spans="1:43" s="4" customFormat="1" ht="15" x14ac:dyDescent="0.25">
      <c r="A5347" s="56"/>
      <c r="B5347" s="49"/>
      <c r="C5347" s="372" t="s">
        <v>66</v>
      </c>
      <c r="D5347" s="372"/>
      <c r="E5347" s="372"/>
      <c r="F5347" s="51"/>
      <c r="G5347" s="52"/>
      <c r="H5347" s="52"/>
      <c r="I5347" s="52"/>
      <c r="J5347" s="57"/>
      <c r="K5347" s="52"/>
      <c r="L5347" s="53">
        <v>13.81</v>
      </c>
      <c r="M5347" s="52"/>
      <c r="N5347" s="64">
        <v>482.79</v>
      </c>
      <c r="AF5347" s="39"/>
      <c r="AG5347" s="47"/>
      <c r="AH5347" s="47"/>
      <c r="AL5347" s="3" t="s">
        <v>66</v>
      </c>
      <c r="AN5347" s="47"/>
      <c r="AO5347" s="47"/>
      <c r="AQ5347" s="47"/>
    </row>
    <row r="5348" spans="1:43" s="4" customFormat="1" ht="23.25" x14ac:dyDescent="0.25">
      <c r="A5348" s="56"/>
      <c r="B5348" s="49" t="s">
        <v>681</v>
      </c>
      <c r="C5348" s="372" t="s">
        <v>682</v>
      </c>
      <c r="D5348" s="372"/>
      <c r="E5348" s="372"/>
      <c r="F5348" s="51" t="s">
        <v>69</v>
      </c>
      <c r="G5348" s="63">
        <v>97</v>
      </c>
      <c r="H5348" s="52"/>
      <c r="I5348" s="63">
        <v>97</v>
      </c>
      <c r="J5348" s="57"/>
      <c r="K5348" s="52"/>
      <c r="L5348" s="53">
        <v>13.4</v>
      </c>
      <c r="M5348" s="52"/>
      <c r="N5348" s="64">
        <v>468.31</v>
      </c>
      <c r="AF5348" s="39"/>
      <c r="AG5348" s="47"/>
      <c r="AH5348" s="47"/>
      <c r="AL5348" s="3" t="s">
        <v>682</v>
      </c>
      <c r="AN5348" s="47"/>
      <c r="AO5348" s="47"/>
      <c r="AQ5348" s="47"/>
    </row>
    <row r="5349" spans="1:43" s="4" customFormat="1" ht="23.25" x14ac:dyDescent="0.25">
      <c r="A5349" s="56"/>
      <c r="B5349" s="49" t="s">
        <v>683</v>
      </c>
      <c r="C5349" s="372" t="s">
        <v>684</v>
      </c>
      <c r="D5349" s="372"/>
      <c r="E5349" s="372"/>
      <c r="F5349" s="51" t="s">
        <v>69</v>
      </c>
      <c r="G5349" s="63">
        <v>51</v>
      </c>
      <c r="H5349" s="52"/>
      <c r="I5349" s="63">
        <v>51</v>
      </c>
      <c r="J5349" s="57"/>
      <c r="K5349" s="52"/>
      <c r="L5349" s="53">
        <v>7.04</v>
      </c>
      <c r="M5349" s="52"/>
      <c r="N5349" s="64">
        <v>246.22</v>
      </c>
      <c r="AF5349" s="39"/>
      <c r="AG5349" s="47"/>
      <c r="AH5349" s="47"/>
      <c r="AL5349" s="3" t="s">
        <v>684</v>
      </c>
      <c r="AN5349" s="47"/>
      <c r="AO5349" s="47"/>
      <c r="AQ5349" s="47"/>
    </row>
    <row r="5350" spans="1:43" s="4" customFormat="1" ht="15" x14ac:dyDescent="0.25">
      <c r="A5350" s="65"/>
      <c r="B5350" s="66"/>
      <c r="C5350" s="374" t="s">
        <v>72</v>
      </c>
      <c r="D5350" s="374"/>
      <c r="E5350" s="374"/>
      <c r="F5350" s="42"/>
      <c r="G5350" s="43"/>
      <c r="H5350" s="43"/>
      <c r="I5350" s="43"/>
      <c r="J5350" s="45"/>
      <c r="K5350" s="43"/>
      <c r="L5350" s="67">
        <v>35.08</v>
      </c>
      <c r="M5350" s="60"/>
      <c r="N5350" s="46"/>
      <c r="AF5350" s="39"/>
      <c r="AG5350" s="47"/>
      <c r="AH5350" s="47"/>
      <c r="AN5350" s="47" t="s">
        <v>72</v>
      </c>
      <c r="AO5350" s="47"/>
      <c r="AQ5350" s="47"/>
    </row>
    <row r="5351" spans="1:43" s="4" customFormat="1" ht="45.75" x14ac:dyDescent="0.25">
      <c r="A5351" s="40" t="s">
        <v>2644</v>
      </c>
      <c r="B5351" s="41" t="s">
        <v>706</v>
      </c>
      <c r="C5351" s="374" t="s">
        <v>998</v>
      </c>
      <c r="D5351" s="374"/>
      <c r="E5351" s="374"/>
      <c r="F5351" s="42" t="s">
        <v>215</v>
      </c>
      <c r="G5351" s="43">
        <v>0.04</v>
      </c>
      <c r="H5351" s="44">
        <v>1</v>
      </c>
      <c r="I5351" s="68">
        <v>0.04</v>
      </c>
      <c r="J5351" s="45"/>
      <c r="K5351" s="43"/>
      <c r="L5351" s="45"/>
      <c r="M5351" s="43"/>
      <c r="N5351" s="46"/>
      <c r="AF5351" s="39"/>
      <c r="AG5351" s="47"/>
      <c r="AH5351" s="47" t="s">
        <v>998</v>
      </c>
      <c r="AN5351" s="47"/>
      <c r="AO5351" s="47"/>
      <c r="AQ5351" s="47"/>
    </row>
    <row r="5352" spans="1:43" s="4" customFormat="1" ht="15" x14ac:dyDescent="0.25">
      <c r="A5352" s="69"/>
      <c r="B5352" s="50"/>
      <c r="C5352" s="372" t="s">
        <v>675</v>
      </c>
      <c r="D5352" s="372"/>
      <c r="E5352" s="372"/>
      <c r="F5352" s="372"/>
      <c r="G5352" s="372"/>
      <c r="H5352" s="372"/>
      <c r="I5352" s="372"/>
      <c r="J5352" s="372"/>
      <c r="K5352" s="372"/>
      <c r="L5352" s="372"/>
      <c r="M5352" s="372"/>
      <c r="N5352" s="377"/>
      <c r="AF5352" s="39"/>
      <c r="AG5352" s="47"/>
      <c r="AH5352" s="47"/>
      <c r="AI5352" s="3" t="s">
        <v>675</v>
      </c>
      <c r="AN5352" s="47"/>
      <c r="AO5352" s="47"/>
      <c r="AQ5352" s="47"/>
    </row>
    <row r="5353" spans="1:43" s="4" customFormat="1" ht="22.5" x14ac:dyDescent="0.25">
      <c r="A5353" s="103"/>
      <c r="B5353" s="49" t="s">
        <v>217</v>
      </c>
      <c r="C5353" s="368" t="s">
        <v>218</v>
      </c>
      <c r="D5353" s="368"/>
      <c r="E5353" s="368"/>
      <c r="F5353" s="368"/>
      <c r="G5353" s="368"/>
      <c r="H5353" s="368"/>
      <c r="I5353" s="368"/>
      <c r="J5353" s="368"/>
      <c r="K5353" s="368"/>
      <c r="L5353" s="368"/>
      <c r="M5353" s="368"/>
      <c r="N5353" s="376"/>
      <c r="AF5353" s="39"/>
      <c r="AG5353" s="47"/>
      <c r="AH5353" s="47"/>
      <c r="AJ5353" s="3" t="s">
        <v>218</v>
      </c>
      <c r="AN5353" s="47"/>
      <c r="AO5353" s="47"/>
      <c r="AQ5353" s="47"/>
    </row>
    <row r="5354" spans="1:43" s="4" customFormat="1" ht="15" x14ac:dyDescent="0.25">
      <c r="A5354" s="48"/>
      <c r="B5354" s="49" t="s">
        <v>58</v>
      </c>
      <c r="C5354" s="372" t="s">
        <v>62</v>
      </c>
      <c r="D5354" s="372"/>
      <c r="E5354" s="372"/>
      <c r="F5354" s="51"/>
      <c r="G5354" s="52"/>
      <c r="H5354" s="52"/>
      <c r="I5354" s="52"/>
      <c r="J5354" s="53">
        <v>139.54</v>
      </c>
      <c r="K5354" s="54">
        <v>1.1499999999999999</v>
      </c>
      <c r="L5354" s="53">
        <v>6.42</v>
      </c>
      <c r="M5354" s="54">
        <v>34.96</v>
      </c>
      <c r="N5354" s="64">
        <v>224.44</v>
      </c>
      <c r="AF5354" s="39"/>
      <c r="AG5354" s="47"/>
      <c r="AH5354" s="47"/>
      <c r="AK5354" s="3" t="s">
        <v>62</v>
      </c>
      <c r="AN5354" s="47"/>
      <c r="AO5354" s="47"/>
      <c r="AQ5354" s="47"/>
    </row>
    <row r="5355" spans="1:43" s="4" customFormat="1" ht="15" x14ac:dyDescent="0.25">
      <c r="A5355" s="48"/>
      <c r="B5355" s="49" t="s">
        <v>122</v>
      </c>
      <c r="C5355" s="372" t="s">
        <v>177</v>
      </c>
      <c r="D5355" s="372"/>
      <c r="E5355" s="372"/>
      <c r="F5355" s="51"/>
      <c r="G5355" s="52"/>
      <c r="H5355" s="52"/>
      <c r="I5355" s="52"/>
      <c r="J5355" s="53">
        <v>16.79</v>
      </c>
      <c r="K5355" s="52"/>
      <c r="L5355" s="53">
        <v>0.67</v>
      </c>
      <c r="M5355" s="52"/>
      <c r="N5355" s="58"/>
      <c r="AF5355" s="39"/>
      <c r="AG5355" s="47"/>
      <c r="AH5355" s="47"/>
      <c r="AK5355" s="3" t="s">
        <v>177</v>
      </c>
      <c r="AN5355" s="47"/>
      <c r="AO5355" s="47"/>
      <c r="AQ5355" s="47"/>
    </row>
    <row r="5356" spans="1:43" s="4" customFormat="1" ht="15" x14ac:dyDescent="0.25">
      <c r="A5356" s="56"/>
      <c r="B5356" s="49"/>
      <c r="C5356" s="372" t="s">
        <v>63</v>
      </c>
      <c r="D5356" s="372"/>
      <c r="E5356" s="372"/>
      <c r="F5356" s="51" t="s">
        <v>64</v>
      </c>
      <c r="G5356" s="104">
        <v>15.2</v>
      </c>
      <c r="H5356" s="54">
        <v>1.1499999999999999</v>
      </c>
      <c r="I5356" s="70">
        <v>0.69920000000000004</v>
      </c>
      <c r="J5356" s="57"/>
      <c r="K5356" s="52"/>
      <c r="L5356" s="57"/>
      <c r="M5356" s="52"/>
      <c r="N5356" s="58"/>
      <c r="AF5356" s="39"/>
      <c r="AG5356" s="47"/>
      <c r="AH5356" s="47"/>
      <c r="AL5356" s="3" t="s">
        <v>63</v>
      </c>
      <c r="AN5356" s="47"/>
      <c r="AO5356" s="47"/>
      <c r="AQ5356" s="47"/>
    </row>
    <row r="5357" spans="1:43" s="4" customFormat="1" ht="15" x14ac:dyDescent="0.25">
      <c r="A5357" s="48"/>
      <c r="B5357" s="49"/>
      <c r="C5357" s="375" t="s">
        <v>65</v>
      </c>
      <c r="D5357" s="375"/>
      <c r="E5357" s="375"/>
      <c r="F5357" s="59"/>
      <c r="G5357" s="60"/>
      <c r="H5357" s="60"/>
      <c r="I5357" s="60"/>
      <c r="J5357" s="61">
        <v>156.33000000000001</v>
      </c>
      <c r="K5357" s="60"/>
      <c r="L5357" s="61">
        <v>7.09</v>
      </c>
      <c r="M5357" s="60"/>
      <c r="N5357" s="62"/>
      <c r="AF5357" s="39"/>
      <c r="AG5357" s="47"/>
      <c r="AH5357" s="47"/>
      <c r="AM5357" s="3" t="s">
        <v>65</v>
      </c>
      <c r="AN5357" s="47"/>
      <c r="AO5357" s="47"/>
      <c r="AQ5357" s="47"/>
    </row>
    <row r="5358" spans="1:43" s="4" customFormat="1" ht="15" x14ac:dyDescent="0.25">
      <c r="A5358" s="56"/>
      <c r="B5358" s="49"/>
      <c r="C5358" s="372" t="s">
        <v>66</v>
      </c>
      <c r="D5358" s="372"/>
      <c r="E5358" s="372"/>
      <c r="F5358" s="51"/>
      <c r="G5358" s="52"/>
      <c r="H5358" s="52"/>
      <c r="I5358" s="52"/>
      <c r="J5358" s="57"/>
      <c r="K5358" s="52"/>
      <c r="L5358" s="53">
        <v>6.42</v>
      </c>
      <c r="M5358" s="52"/>
      <c r="N5358" s="64">
        <v>224.44</v>
      </c>
      <c r="AF5358" s="39"/>
      <c r="AG5358" s="47"/>
      <c r="AH5358" s="47"/>
      <c r="AL5358" s="3" t="s">
        <v>66</v>
      </c>
      <c r="AN5358" s="47"/>
      <c r="AO5358" s="47"/>
      <c r="AQ5358" s="47"/>
    </row>
    <row r="5359" spans="1:43" s="4" customFormat="1" ht="23.25" x14ac:dyDescent="0.25">
      <c r="A5359" s="56"/>
      <c r="B5359" s="49" t="s">
        <v>681</v>
      </c>
      <c r="C5359" s="372" t="s">
        <v>682</v>
      </c>
      <c r="D5359" s="372"/>
      <c r="E5359" s="372"/>
      <c r="F5359" s="51" t="s">
        <v>69</v>
      </c>
      <c r="G5359" s="63">
        <v>97</v>
      </c>
      <c r="H5359" s="52"/>
      <c r="I5359" s="63">
        <v>97</v>
      </c>
      <c r="J5359" s="57"/>
      <c r="K5359" s="52"/>
      <c r="L5359" s="53">
        <v>6.23</v>
      </c>
      <c r="M5359" s="52"/>
      <c r="N5359" s="64">
        <v>217.71</v>
      </c>
      <c r="AF5359" s="39"/>
      <c r="AG5359" s="47"/>
      <c r="AH5359" s="47"/>
      <c r="AL5359" s="3" t="s">
        <v>682</v>
      </c>
      <c r="AN5359" s="47"/>
      <c r="AO5359" s="47"/>
      <c r="AQ5359" s="47"/>
    </row>
    <row r="5360" spans="1:43" s="4" customFormat="1" ht="23.25" x14ac:dyDescent="0.25">
      <c r="A5360" s="56"/>
      <c r="B5360" s="49" t="s">
        <v>683</v>
      </c>
      <c r="C5360" s="372" t="s">
        <v>684</v>
      </c>
      <c r="D5360" s="372"/>
      <c r="E5360" s="372"/>
      <c r="F5360" s="51" t="s">
        <v>69</v>
      </c>
      <c r="G5360" s="63">
        <v>51</v>
      </c>
      <c r="H5360" s="52"/>
      <c r="I5360" s="63">
        <v>51</v>
      </c>
      <c r="J5360" s="57"/>
      <c r="K5360" s="52"/>
      <c r="L5360" s="53">
        <v>3.27</v>
      </c>
      <c r="M5360" s="52"/>
      <c r="N5360" s="64">
        <v>114.46</v>
      </c>
      <c r="AF5360" s="39"/>
      <c r="AG5360" s="47"/>
      <c r="AH5360" s="47"/>
      <c r="AL5360" s="3" t="s">
        <v>684</v>
      </c>
      <c r="AN5360" s="47"/>
      <c r="AO5360" s="47"/>
      <c r="AQ5360" s="47"/>
    </row>
    <row r="5361" spans="1:43" s="4" customFormat="1" ht="15" x14ac:dyDescent="0.25">
      <c r="A5361" s="65"/>
      <c r="B5361" s="66"/>
      <c r="C5361" s="374" t="s">
        <v>72</v>
      </c>
      <c r="D5361" s="374"/>
      <c r="E5361" s="374"/>
      <c r="F5361" s="42"/>
      <c r="G5361" s="43"/>
      <c r="H5361" s="43"/>
      <c r="I5361" s="43"/>
      <c r="J5361" s="45"/>
      <c r="K5361" s="43"/>
      <c r="L5361" s="67">
        <v>16.59</v>
      </c>
      <c r="M5361" s="60"/>
      <c r="N5361" s="46"/>
      <c r="AF5361" s="39"/>
      <c r="AG5361" s="47"/>
      <c r="AH5361" s="47"/>
      <c r="AN5361" s="47" t="s">
        <v>72</v>
      </c>
      <c r="AO5361" s="47"/>
      <c r="AQ5361" s="47"/>
    </row>
    <row r="5362" spans="1:43" s="4" customFormat="1" ht="34.5" x14ac:dyDescent="0.25">
      <c r="A5362" s="40" t="s">
        <v>2645</v>
      </c>
      <c r="B5362" s="41" t="s">
        <v>1941</v>
      </c>
      <c r="C5362" s="374" t="s">
        <v>1942</v>
      </c>
      <c r="D5362" s="374"/>
      <c r="E5362" s="374"/>
      <c r="F5362" s="42" t="s">
        <v>231</v>
      </c>
      <c r="G5362" s="43">
        <v>36.72</v>
      </c>
      <c r="H5362" s="44">
        <v>1</v>
      </c>
      <c r="I5362" s="68">
        <v>36.72</v>
      </c>
      <c r="J5362" s="67">
        <v>25.57</v>
      </c>
      <c r="K5362" s="43"/>
      <c r="L5362" s="67">
        <v>938.93</v>
      </c>
      <c r="M5362" s="43"/>
      <c r="N5362" s="46"/>
      <c r="AF5362" s="39"/>
      <c r="AG5362" s="47"/>
      <c r="AH5362" s="47" t="s">
        <v>1942</v>
      </c>
      <c r="AN5362" s="47"/>
      <c r="AO5362" s="47"/>
      <c r="AQ5362" s="47"/>
    </row>
    <row r="5363" spans="1:43" s="4" customFormat="1" ht="15" x14ac:dyDescent="0.25">
      <c r="A5363" s="69"/>
      <c r="B5363" s="50"/>
      <c r="C5363" s="372" t="s">
        <v>2531</v>
      </c>
      <c r="D5363" s="372"/>
      <c r="E5363" s="372"/>
      <c r="F5363" s="372"/>
      <c r="G5363" s="372"/>
      <c r="H5363" s="372"/>
      <c r="I5363" s="372"/>
      <c r="J5363" s="372"/>
      <c r="K5363" s="372"/>
      <c r="L5363" s="372"/>
      <c r="M5363" s="372"/>
      <c r="N5363" s="377"/>
      <c r="AF5363" s="39"/>
      <c r="AG5363" s="47"/>
      <c r="AH5363" s="47"/>
      <c r="AI5363" s="3" t="s">
        <v>2531</v>
      </c>
      <c r="AN5363" s="47"/>
      <c r="AO5363" s="47"/>
      <c r="AQ5363" s="47"/>
    </row>
    <row r="5364" spans="1:43" s="4" customFormat="1" ht="15" x14ac:dyDescent="0.25">
      <c r="A5364" s="65"/>
      <c r="B5364" s="66"/>
      <c r="C5364" s="374" t="s">
        <v>72</v>
      </c>
      <c r="D5364" s="374"/>
      <c r="E5364" s="374"/>
      <c r="F5364" s="42"/>
      <c r="G5364" s="43"/>
      <c r="H5364" s="43"/>
      <c r="I5364" s="43"/>
      <c r="J5364" s="45"/>
      <c r="K5364" s="43"/>
      <c r="L5364" s="67">
        <v>938.93</v>
      </c>
      <c r="M5364" s="60"/>
      <c r="N5364" s="46"/>
      <c r="AF5364" s="39"/>
      <c r="AG5364" s="47"/>
      <c r="AH5364" s="47"/>
      <c r="AN5364" s="47" t="s">
        <v>72</v>
      </c>
      <c r="AO5364" s="47"/>
      <c r="AQ5364" s="47"/>
    </row>
    <row r="5365" spans="1:43" s="4" customFormat="1" ht="45.75" x14ac:dyDescent="0.25">
      <c r="A5365" s="40" t="s">
        <v>2646</v>
      </c>
      <c r="B5365" s="41" t="s">
        <v>714</v>
      </c>
      <c r="C5365" s="374" t="s">
        <v>2368</v>
      </c>
      <c r="D5365" s="374"/>
      <c r="E5365" s="374"/>
      <c r="F5365" s="42" t="s">
        <v>716</v>
      </c>
      <c r="G5365" s="43">
        <v>1.2E-2</v>
      </c>
      <c r="H5365" s="44">
        <v>1</v>
      </c>
      <c r="I5365" s="116">
        <v>1.2E-2</v>
      </c>
      <c r="J5365" s="45"/>
      <c r="K5365" s="43"/>
      <c r="L5365" s="45"/>
      <c r="M5365" s="43"/>
      <c r="N5365" s="46"/>
      <c r="AF5365" s="39"/>
      <c r="AG5365" s="47"/>
      <c r="AH5365" s="47" t="s">
        <v>2368</v>
      </c>
      <c r="AN5365" s="47"/>
      <c r="AO5365" s="47"/>
      <c r="AQ5365" s="47"/>
    </row>
    <row r="5366" spans="1:43" s="4" customFormat="1" ht="15" x14ac:dyDescent="0.25">
      <c r="A5366" s="69"/>
      <c r="B5366" s="50"/>
      <c r="C5366" s="372" t="s">
        <v>2585</v>
      </c>
      <c r="D5366" s="372"/>
      <c r="E5366" s="372"/>
      <c r="F5366" s="372"/>
      <c r="G5366" s="372"/>
      <c r="H5366" s="372"/>
      <c r="I5366" s="372"/>
      <c r="J5366" s="372"/>
      <c r="K5366" s="372"/>
      <c r="L5366" s="372"/>
      <c r="M5366" s="372"/>
      <c r="N5366" s="377"/>
      <c r="AF5366" s="39"/>
      <c r="AG5366" s="47"/>
      <c r="AH5366" s="47"/>
      <c r="AI5366" s="3" t="s">
        <v>2585</v>
      </c>
      <c r="AN5366" s="47"/>
      <c r="AO5366" s="47"/>
      <c r="AQ5366" s="47"/>
    </row>
    <row r="5367" spans="1:43" s="4" customFormat="1" ht="22.5" x14ac:dyDescent="0.25">
      <c r="A5367" s="103"/>
      <c r="B5367" s="49" t="s">
        <v>217</v>
      </c>
      <c r="C5367" s="368" t="s">
        <v>218</v>
      </c>
      <c r="D5367" s="368"/>
      <c r="E5367" s="368"/>
      <c r="F5367" s="368"/>
      <c r="G5367" s="368"/>
      <c r="H5367" s="368"/>
      <c r="I5367" s="368"/>
      <c r="J5367" s="368"/>
      <c r="K5367" s="368"/>
      <c r="L5367" s="368"/>
      <c r="M5367" s="368"/>
      <c r="N5367" s="376"/>
      <c r="AF5367" s="39"/>
      <c r="AG5367" s="47"/>
      <c r="AH5367" s="47"/>
      <c r="AJ5367" s="3" t="s">
        <v>218</v>
      </c>
      <c r="AN5367" s="47"/>
      <c r="AO5367" s="47"/>
      <c r="AQ5367" s="47"/>
    </row>
    <row r="5368" spans="1:43" s="4" customFormat="1" ht="15" x14ac:dyDescent="0.25">
      <c r="A5368" s="48"/>
      <c r="B5368" s="49" t="s">
        <v>58</v>
      </c>
      <c r="C5368" s="372" t="s">
        <v>62</v>
      </c>
      <c r="D5368" s="372"/>
      <c r="E5368" s="372"/>
      <c r="F5368" s="51"/>
      <c r="G5368" s="52"/>
      <c r="H5368" s="52"/>
      <c r="I5368" s="52"/>
      <c r="J5368" s="107">
        <v>2090.62</v>
      </c>
      <c r="K5368" s="54">
        <v>1.1499999999999999</v>
      </c>
      <c r="L5368" s="53">
        <v>28.85</v>
      </c>
      <c r="M5368" s="54">
        <v>34.96</v>
      </c>
      <c r="N5368" s="55">
        <v>1008.6</v>
      </c>
      <c r="AF5368" s="39"/>
      <c r="AG5368" s="47"/>
      <c r="AH5368" s="47"/>
      <c r="AK5368" s="3" t="s">
        <v>62</v>
      </c>
      <c r="AN5368" s="47"/>
      <c r="AO5368" s="47"/>
      <c r="AQ5368" s="47"/>
    </row>
    <row r="5369" spans="1:43" s="4" customFormat="1" ht="15" x14ac:dyDescent="0.25">
      <c r="A5369" s="48"/>
      <c r="B5369" s="49" t="s">
        <v>73</v>
      </c>
      <c r="C5369" s="372" t="s">
        <v>175</v>
      </c>
      <c r="D5369" s="372"/>
      <c r="E5369" s="372"/>
      <c r="F5369" s="51"/>
      <c r="G5369" s="52"/>
      <c r="H5369" s="52"/>
      <c r="I5369" s="52"/>
      <c r="J5369" s="107">
        <v>3282.3</v>
      </c>
      <c r="K5369" s="54">
        <v>1.1499999999999999</v>
      </c>
      <c r="L5369" s="53">
        <v>45.3</v>
      </c>
      <c r="M5369" s="52"/>
      <c r="N5369" s="58"/>
      <c r="AF5369" s="39"/>
      <c r="AG5369" s="47"/>
      <c r="AH5369" s="47"/>
      <c r="AK5369" s="3" t="s">
        <v>175</v>
      </c>
      <c r="AN5369" s="47"/>
      <c r="AO5369" s="47"/>
      <c r="AQ5369" s="47"/>
    </row>
    <row r="5370" spans="1:43" s="4" customFormat="1" ht="15" x14ac:dyDescent="0.25">
      <c r="A5370" s="48"/>
      <c r="B5370" s="49" t="s">
        <v>78</v>
      </c>
      <c r="C5370" s="372" t="s">
        <v>176</v>
      </c>
      <c r="D5370" s="372"/>
      <c r="E5370" s="372"/>
      <c r="F5370" s="51"/>
      <c r="G5370" s="52"/>
      <c r="H5370" s="52"/>
      <c r="I5370" s="52"/>
      <c r="J5370" s="53">
        <v>411.71</v>
      </c>
      <c r="K5370" s="54">
        <v>1.1499999999999999</v>
      </c>
      <c r="L5370" s="53">
        <v>5.68</v>
      </c>
      <c r="M5370" s="54">
        <v>34.96</v>
      </c>
      <c r="N5370" s="64">
        <v>198.57</v>
      </c>
      <c r="AF5370" s="39"/>
      <c r="AG5370" s="47"/>
      <c r="AH5370" s="47"/>
      <c r="AK5370" s="3" t="s">
        <v>176</v>
      </c>
      <c r="AN5370" s="47"/>
      <c r="AO5370" s="47"/>
      <c r="AQ5370" s="47"/>
    </row>
    <row r="5371" spans="1:43" s="4" customFormat="1" ht="15" x14ac:dyDescent="0.25">
      <c r="A5371" s="48"/>
      <c r="B5371" s="49" t="s">
        <v>122</v>
      </c>
      <c r="C5371" s="372" t="s">
        <v>177</v>
      </c>
      <c r="D5371" s="372"/>
      <c r="E5371" s="372"/>
      <c r="F5371" s="51"/>
      <c r="G5371" s="52"/>
      <c r="H5371" s="52"/>
      <c r="I5371" s="52"/>
      <c r="J5371" s="53">
        <v>26.46</v>
      </c>
      <c r="K5371" s="52"/>
      <c r="L5371" s="53">
        <v>0.32</v>
      </c>
      <c r="M5371" s="52"/>
      <c r="N5371" s="58"/>
      <c r="AF5371" s="39"/>
      <c r="AG5371" s="47"/>
      <c r="AH5371" s="47"/>
      <c r="AK5371" s="3" t="s">
        <v>177</v>
      </c>
      <c r="AN5371" s="47"/>
      <c r="AO5371" s="47"/>
      <c r="AQ5371" s="47"/>
    </row>
    <row r="5372" spans="1:43" s="4" customFormat="1" ht="15" x14ac:dyDescent="0.25">
      <c r="A5372" s="56"/>
      <c r="B5372" s="49"/>
      <c r="C5372" s="372" t="s">
        <v>63</v>
      </c>
      <c r="D5372" s="372"/>
      <c r="E5372" s="372"/>
      <c r="F5372" s="51" t="s">
        <v>64</v>
      </c>
      <c r="G5372" s="54">
        <v>225.04</v>
      </c>
      <c r="H5372" s="54">
        <v>1.1499999999999999</v>
      </c>
      <c r="I5372" s="117">
        <v>3.1055519999999999</v>
      </c>
      <c r="J5372" s="57"/>
      <c r="K5372" s="52"/>
      <c r="L5372" s="57"/>
      <c r="M5372" s="52"/>
      <c r="N5372" s="58"/>
      <c r="AF5372" s="39"/>
      <c r="AG5372" s="47"/>
      <c r="AH5372" s="47"/>
      <c r="AL5372" s="3" t="s">
        <v>63</v>
      </c>
      <c r="AN5372" s="47"/>
      <c r="AO5372" s="47"/>
      <c r="AQ5372" s="47"/>
    </row>
    <row r="5373" spans="1:43" s="4" customFormat="1" ht="15" x14ac:dyDescent="0.25">
      <c r="A5373" s="56"/>
      <c r="B5373" s="49"/>
      <c r="C5373" s="372" t="s">
        <v>178</v>
      </c>
      <c r="D5373" s="372"/>
      <c r="E5373" s="372"/>
      <c r="F5373" s="51" t="s">
        <v>64</v>
      </c>
      <c r="G5373" s="54">
        <v>30.76</v>
      </c>
      <c r="H5373" s="54">
        <v>1.1499999999999999</v>
      </c>
      <c r="I5373" s="117">
        <v>0.42448799999999998</v>
      </c>
      <c r="J5373" s="57"/>
      <c r="K5373" s="52"/>
      <c r="L5373" s="57"/>
      <c r="M5373" s="52"/>
      <c r="N5373" s="58"/>
      <c r="AF5373" s="39"/>
      <c r="AG5373" s="47"/>
      <c r="AH5373" s="47"/>
      <c r="AL5373" s="3" t="s">
        <v>178</v>
      </c>
      <c r="AN5373" s="47"/>
      <c r="AO5373" s="47"/>
      <c r="AQ5373" s="47"/>
    </row>
    <row r="5374" spans="1:43" s="4" customFormat="1" ht="15" x14ac:dyDescent="0.25">
      <c r="A5374" s="48"/>
      <c r="B5374" s="49"/>
      <c r="C5374" s="375" t="s">
        <v>65</v>
      </c>
      <c r="D5374" s="375"/>
      <c r="E5374" s="375"/>
      <c r="F5374" s="59"/>
      <c r="G5374" s="60"/>
      <c r="H5374" s="60"/>
      <c r="I5374" s="60"/>
      <c r="J5374" s="108">
        <v>5399.38</v>
      </c>
      <c r="K5374" s="60"/>
      <c r="L5374" s="61">
        <v>74.47</v>
      </c>
      <c r="M5374" s="60"/>
      <c r="N5374" s="62"/>
      <c r="AF5374" s="39"/>
      <c r="AG5374" s="47"/>
      <c r="AH5374" s="47"/>
      <c r="AM5374" s="3" t="s">
        <v>65</v>
      </c>
      <c r="AN5374" s="47"/>
      <c r="AO5374" s="47"/>
      <c r="AQ5374" s="47"/>
    </row>
    <row r="5375" spans="1:43" s="4" customFormat="1" ht="15" x14ac:dyDescent="0.25">
      <c r="A5375" s="56"/>
      <c r="B5375" s="49"/>
      <c r="C5375" s="372" t="s">
        <v>66</v>
      </c>
      <c r="D5375" s="372"/>
      <c r="E5375" s="372"/>
      <c r="F5375" s="51"/>
      <c r="G5375" s="52"/>
      <c r="H5375" s="52"/>
      <c r="I5375" s="52"/>
      <c r="J5375" s="57"/>
      <c r="K5375" s="52"/>
      <c r="L5375" s="53">
        <v>34.53</v>
      </c>
      <c r="M5375" s="52"/>
      <c r="N5375" s="55">
        <v>1207.17</v>
      </c>
      <c r="AF5375" s="39"/>
      <c r="AG5375" s="47"/>
      <c r="AH5375" s="47"/>
      <c r="AL5375" s="3" t="s">
        <v>66</v>
      </c>
      <c r="AN5375" s="47"/>
      <c r="AO5375" s="47"/>
      <c r="AQ5375" s="47"/>
    </row>
    <row r="5376" spans="1:43" s="4" customFormat="1" ht="23.25" x14ac:dyDescent="0.25">
      <c r="A5376" s="56"/>
      <c r="B5376" s="49" t="s">
        <v>718</v>
      </c>
      <c r="C5376" s="372" t="s">
        <v>719</v>
      </c>
      <c r="D5376" s="372"/>
      <c r="E5376" s="372"/>
      <c r="F5376" s="51" t="s">
        <v>69</v>
      </c>
      <c r="G5376" s="63">
        <v>117</v>
      </c>
      <c r="H5376" s="52"/>
      <c r="I5376" s="63">
        <v>117</v>
      </c>
      <c r="J5376" s="57"/>
      <c r="K5376" s="52"/>
      <c r="L5376" s="53">
        <v>40.4</v>
      </c>
      <c r="M5376" s="52"/>
      <c r="N5376" s="55">
        <v>1412.39</v>
      </c>
      <c r="AF5376" s="39"/>
      <c r="AG5376" s="47"/>
      <c r="AH5376" s="47"/>
      <c r="AL5376" s="3" t="s">
        <v>719</v>
      </c>
      <c r="AN5376" s="47"/>
      <c r="AO5376" s="47"/>
      <c r="AQ5376" s="47"/>
    </row>
    <row r="5377" spans="1:43" s="4" customFormat="1" ht="23.25" x14ac:dyDescent="0.25">
      <c r="A5377" s="56"/>
      <c r="B5377" s="49" t="s">
        <v>720</v>
      </c>
      <c r="C5377" s="372" t="s">
        <v>721</v>
      </c>
      <c r="D5377" s="372"/>
      <c r="E5377" s="372"/>
      <c r="F5377" s="51" t="s">
        <v>69</v>
      </c>
      <c r="G5377" s="63">
        <v>74</v>
      </c>
      <c r="H5377" s="52"/>
      <c r="I5377" s="63">
        <v>74</v>
      </c>
      <c r="J5377" s="57"/>
      <c r="K5377" s="52"/>
      <c r="L5377" s="53">
        <v>25.55</v>
      </c>
      <c r="M5377" s="52"/>
      <c r="N5377" s="64">
        <v>893.31</v>
      </c>
      <c r="AF5377" s="39"/>
      <c r="AG5377" s="47"/>
      <c r="AH5377" s="47"/>
      <c r="AL5377" s="3" t="s">
        <v>721</v>
      </c>
      <c r="AN5377" s="47"/>
      <c r="AO5377" s="47"/>
      <c r="AQ5377" s="47"/>
    </row>
    <row r="5378" spans="1:43" s="4" customFormat="1" ht="15" x14ac:dyDescent="0.25">
      <c r="A5378" s="65"/>
      <c r="B5378" s="66"/>
      <c r="C5378" s="374" t="s">
        <v>72</v>
      </c>
      <c r="D5378" s="374"/>
      <c r="E5378" s="374"/>
      <c r="F5378" s="42"/>
      <c r="G5378" s="43"/>
      <c r="H5378" s="43"/>
      <c r="I5378" s="43"/>
      <c r="J5378" s="45"/>
      <c r="K5378" s="43"/>
      <c r="L5378" s="67">
        <v>140.41999999999999</v>
      </c>
      <c r="M5378" s="60"/>
      <c r="N5378" s="46"/>
      <c r="AF5378" s="39"/>
      <c r="AG5378" s="47"/>
      <c r="AH5378" s="47"/>
      <c r="AN5378" s="47" t="s">
        <v>72</v>
      </c>
      <c r="AO5378" s="47"/>
      <c r="AQ5378" s="47"/>
    </row>
    <row r="5379" spans="1:43" s="4" customFormat="1" ht="45.75" x14ac:dyDescent="0.25">
      <c r="A5379" s="40" t="s">
        <v>2647</v>
      </c>
      <c r="B5379" s="41" t="s">
        <v>723</v>
      </c>
      <c r="C5379" s="374" t="s">
        <v>724</v>
      </c>
      <c r="D5379" s="374"/>
      <c r="E5379" s="374"/>
      <c r="F5379" s="42" t="s">
        <v>231</v>
      </c>
      <c r="G5379" s="43">
        <v>12.096</v>
      </c>
      <c r="H5379" s="44">
        <v>1</v>
      </c>
      <c r="I5379" s="116">
        <v>12.096</v>
      </c>
      <c r="J5379" s="67">
        <v>124.92</v>
      </c>
      <c r="K5379" s="43"/>
      <c r="L5379" s="105">
        <v>1511.03</v>
      </c>
      <c r="M5379" s="43"/>
      <c r="N5379" s="46"/>
      <c r="AF5379" s="39"/>
      <c r="AG5379" s="47"/>
      <c r="AH5379" s="47" t="s">
        <v>724</v>
      </c>
      <c r="AN5379" s="47"/>
      <c r="AO5379" s="47"/>
      <c r="AQ5379" s="47"/>
    </row>
    <row r="5380" spans="1:43" s="4" customFormat="1" ht="15" x14ac:dyDescent="0.25">
      <c r="A5380" s="65"/>
      <c r="B5380" s="66"/>
      <c r="C5380" s="374" t="s">
        <v>72</v>
      </c>
      <c r="D5380" s="374"/>
      <c r="E5380" s="374"/>
      <c r="F5380" s="42"/>
      <c r="G5380" s="43"/>
      <c r="H5380" s="43"/>
      <c r="I5380" s="43"/>
      <c r="J5380" s="45"/>
      <c r="K5380" s="43"/>
      <c r="L5380" s="105">
        <v>1511.03</v>
      </c>
      <c r="M5380" s="60"/>
      <c r="N5380" s="46"/>
      <c r="AF5380" s="39"/>
      <c r="AG5380" s="47"/>
      <c r="AH5380" s="47"/>
      <c r="AN5380" s="47" t="s">
        <v>72</v>
      </c>
      <c r="AO5380" s="47"/>
      <c r="AQ5380" s="47"/>
    </row>
    <row r="5381" spans="1:43" s="4" customFormat="1" ht="45.75" x14ac:dyDescent="0.25">
      <c r="A5381" s="40" t="s">
        <v>2648</v>
      </c>
      <c r="B5381" s="41" t="s">
        <v>714</v>
      </c>
      <c r="C5381" s="374" t="s">
        <v>727</v>
      </c>
      <c r="D5381" s="374"/>
      <c r="E5381" s="374"/>
      <c r="F5381" s="42" t="s">
        <v>716</v>
      </c>
      <c r="G5381" s="43">
        <v>1.2E-2</v>
      </c>
      <c r="H5381" s="44">
        <v>1</v>
      </c>
      <c r="I5381" s="116">
        <v>1.2E-2</v>
      </c>
      <c r="J5381" s="45"/>
      <c r="K5381" s="43"/>
      <c r="L5381" s="45"/>
      <c r="M5381" s="43"/>
      <c r="N5381" s="46"/>
      <c r="AF5381" s="39"/>
      <c r="AG5381" s="47"/>
      <c r="AH5381" s="47" t="s">
        <v>727</v>
      </c>
      <c r="AN5381" s="47"/>
      <c r="AO5381" s="47"/>
      <c r="AQ5381" s="47"/>
    </row>
    <row r="5382" spans="1:43" s="4" customFormat="1" ht="15" x14ac:dyDescent="0.25">
      <c r="A5382" s="69"/>
      <c r="B5382" s="50"/>
      <c r="C5382" s="372" t="s">
        <v>2585</v>
      </c>
      <c r="D5382" s="372"/>
      <c r="E5382" s="372"/>
      <c r="F5382" s="372"/>
      <c r="G5382" s="372"/>
      <c r="H5382" s="372"/>
      <c r="I5382" s="372"/>
      <c r="J5382" s="372"/>
      <c r="K5382" s="372"/>
      <c r="L5382" s="372"/>
      <c r="M5382" s="372"/>
      <c r="N5382" s="377"/>
      <c r="AF5382" s="39"/>
      <c r="AG5382" s="47"/>
      <c r="AH5382" s="47"/>
      <c r="AI5382" s="3" t="s">
        <v>2585</v>
      </c>
      <c r="AN5382" s="47"/>
      <c r="AO5382" s="47"/>
      <c r="AQ5382" s="47"/>
    </row>
    <row r="5383" spans="1:43" s="4" customFormat="1" ht="22.5" x14ac:dyDescent="0.25">
      <c r="A5383" s="103"/>
      <c r="B5383" s="49" t="s">
        <v>217</v>
      </c>
      <c r="C5383" s="368" t="s">
        <v>218</v>
      </c>
      <c r="D5383" s="368"/>
      <c r="E5383" s="368"/>
      <c r="F5383" s="368"/>
      <c r="G5383" s="368"/>
      <c r="H5383" s="368"/>
      <c r="I5383" s="368"/>
      <c r="J5383" s="368"/>
      <c r="K5383" s="368"/>
      <c r="L5383" s="368"/>
      <c r="M5383" s="368"/>
      <c r="N5383" s="376"/>
      <c r="AF5383" s="39"/>
      <c r="AG5383" s="47"/>
      <c r="AH5383" s="47"/>
      <c r="AJ5383" s="3" t="s">
        <v>218</v>
      </c>
      <c r="AN5383" s="47"/>
      <c r="AO5383" s="47"/>
      <c r="AQ5383" s="47"/>
    </row>
    <row r="5384" spans="1:43" s="4" customFormat="1" ht="15" x14ac:dyDescent="0.25">
      <c r="A5384" s="48"/>
      <c r="B5384" s="49" t="s">
        <v>58</v>
      </c>
      <c r="C5384" s="372" t="s">
        <v>62</v>
      </c>
      <c r="D5384" s="372"/>
      <c r="E5384" s="372"/>
      <c r="F5384" s="51"/>
      <c r="G5384" s="52"/>
      <c r="H5384" s="52"/>
      <c r="I5384" s="52"/>
      <c r="J5384" s="107">
        <v>2090.62</v>
      </c>
      <c r="K5384" s="54">
        <v>1.1499999999999999</v>
      </c>
      <c r="L5384" s="53">
        <v>28.85</v>
      </c>
      <c r="M5384" s="54">
        <v>34.96</v>
      </c>
      <c r="N5384" s="55">
        <v>1008.6</v>
      </c>
      <c r="AF5384" s="39"/>
      <c r="AG5384" s="47"/>
      <c r="AH5384" s="47"/>
      <c r="AK5384" s="3" t="s">
        <v>62</v>
      </c>
      <c r="AN5384" s="47"/>
      <c r="AO5384" s="47"/>
      <c r="AQ5384" s="47"/>
    </row>
    <row r="5385" spans="1:43" s="4" customFormat="1" ht="15" x14ac:dyDescent="0.25">
      <c r="A5385" s="48"/>
      <c r="B5385" s="49" t="s">
        <v>73</v>
      </c>
      <c r="C5385" s="372" t="s">
        <v>175</v>
      </c>
      <c r="D5385" s="372"/>
      <c r="E5385" s="372"/>
      <c r="F5385" s="51"/>
      <c r="G5385" s="52"/>
      <c r="H5385" s="52"/>
      <c r="I5385" s="52"/>
      <c r="J5385" s="107">
        <v>3282.3</v>
      </c>
      <c r="K5385" s="54">
        <v>1.1499999999999999</v>
      </c>
      <c r="L5385" s="53">
        <v>45.3</v>
      </c>
      <c r="M5385" s="52"/>
      <c r="N5385" s="58"/>
      <c r="AF5385" s="39"/>
      <c r="AG5385" s="47"/>
      <c r="AH5385" s="47"/>
      <c r="AK5385" s="3" t="s">
        <v>175</v>
      </c>
      <c r="AN5385" s="47"/>
      <c r="AO5385" s="47"/>
      <c r="AQ5385" s="47"/>
    </row>
    <row r="5386" spans="1:43" s="4" customFormat="1" ht="15" x14ac:dyDescent="0.25">
      <c r="A5386" s="48"/>
      <c r="B5386" s="49" t="s">
        <v>78</v>
      </c>
      <c r="C5386" s="372" t="s">
        <v>176</v>
      </c>
      <c r="D5386" s="372"/>
      <c r="E5386" s="372"/>
      <c r="F5386" s="51"/>
      <c r="G5386" s="52"/>
      <c r="H5386" s="52"/>
      <c r="I5386" s="52"/>
      <c r="J5386" s="53">
        <v>411.71</v>
      </c>
      <c r="K5386" s="54">
        <v>1.1499999999999999</v>
      </c>
      <c r="L5386" s="53">
        <v>5.68</v>
      </c>
      <c r="M5386" s="54">
        <v>34.96</v>
      </c>
      <c r="N5386" s="64">
        <v>198.57</v>
      </c>
      <c r="AF5386" s="39"/>
      <c r="AG5386" s="47"/>
      <c r="AH5386" s="47"/>
      <c r="AK5386" s="3" t="s">
        <v>176</v>
      </c>
      <c r="AN5386" s="47"/>
      <c r="AO5386" s="47"/>
      <c r="AQ5386" s="47"/>
    </row>
    <row r="5387" spans="1:43" s="4" customFormat="1" ht="15" x14ac:dyDescent="0.25">
      <c r="A5387" s="48"/>
      <c r="B5387" s="49" t="s">
        <v>122</v>
      </c>
      <c r="C5387" s="372" t="s">
        <v>177</v>
      </c>
      <c r="D5387" s="372"/>
      <c r="E5387" s="372"/>
      <c r="F5387" s="51"/>
      <c r="G5387" s="52"/>
      <c r="H5387" s="52"/>
      <c r="I5387" s="52"/>
      <c r="J5387" s="53">
        <v>26.46</v>
      </c>
      <c r="K5387" s="52"/>
      <c r="L5387" s="53">
        <v>0.32</v>
      </c>
      <c r="M5387" s="52"/>
      <c r="N5387" s="58"/>
      <c r="AF5387" s="39"/>
      <c r="AG5387" s="47"/>
      <c r="AH5387" s="47"/>
      <c r="AK5387" s="3" t="s">
        <v>177</v>
      </c>
      <c r="AN5387" s="47"/>
      <c r="AO5387" s="47"/>
      <c r="AQ5387" s="47"/>
    </row>
    <row r="5388" spans="1:43" s="4" customFormat="1" ht="15" x14ac:dyDescent="0.25">
      <c r="A5388" s="56"/>
      <c r="B5388" s="49"/>
      <c r="C5388" s="372" t="s">
        <v>63</v>
      </c>
      <c r="D5388" s="372"/>
      <c r="E5388" s="372"/>
      <c r="F5388" s="51" t="s">
        <v>64</v>
      </c>
      <c r="G5388" s="54">
        <v>225.04</v>
      </c>
      <c r="H5388" s="54">
        <v>1.1499999999999999</v>
      </c>
      <c r="I5388" s="117">
        <v>3.1055519999999999</v>
      </c>
      <c r="J5388" s="57"/>
      <c r="K5388" s="52"/>
      <c r="L5388" s="57"/>
      <c r="M5388" s="52"/>
      <c r="N5388" s="58"/>
      <c r="AF5388" s="39"/>
      <c r="AG5388" s="47"/>
      <c r="AH5388" s="47"/>
      <c r="AL5388" s="3" t="s">
        <v>63</v>
      </c>
      <c r="AN5388" s="47"/>
      <c r="AO5388" s="47"/>
      <c r="AQ5388" s="47"/>
    </row>
    <row r="5389" spans="1:43" s="4" customFormat="1" ht="15" x14ac:dyDescent="0.25">
      <c r="A5389" s="56"/>
      <c r="B5389" s="49"/>
      <c r="C5389" s="372" t="s">
        <v>178</v>
      </c>
      <c r="D5389" s="372"/>
      <c r="E5389" s="372"/>
      <c r="F5389" s="51" t="s">
        <v>64</v>
      </c>
      <c r="G5389" s="54">
        <v>30.76</v>
      </c>
      <c r="H5389" s="54">
        <v>1.1499999999999999</v>
      </c>
      <c r="I5389" s="117">
        <v>0.42448799999999998</v>
      </c>
      <c r="J5389" s="57"/>
      <c r="K5389" s="52"/>
      <c r="L5389" s="57"/>
      <c r="M5389" s="52"/>
      <c r="N5389" s="58"/>
      <c r="AF5389" s="39"/>
      <c r="AG5389" s="47"/>
      <c r="AH5389" s="47"/>
      <c r="AL5389" s="3" t="s">
        <v>178</v>
      </c>
      <c r="AN5389" s="47"/>
      <c r="AO5389" s="47"/>
      <c r="AQ5389" s="47"/>
    </row>
    <row r="5390" spans="1:43" s="4" customFormat="1" ht="15" x14ac:dyDescent="0.25">
      <c r="A5390" s="48"/>
      <c r="B5390" s="49"/>
      <c r="C5390" s="375" t="s">
        <v>65</v>
      </c>
      <c r="D5390" s="375"/>
      <c r="E5390" s="375"/>
      <c r="F5390" s="59"/>
      <c r="G5390" s="60"/>
      <c r="H5390" s="60"/>
      <c r="I5390" s="60"/>
      <c r="J5390" s="108">
        <v>5399.38</v>
      </c>
      <c r="K5390" s="60"/>
      <c r="L5390" s="61">
        <v>74.47</v>
      </c>
      <c r="M5390" s="60"/>
      <c r="N5390" s="62"/>
      <c r="AF5390" s="39"/>
      <c r="AG5390" s="47"/>
      <c r="AH5390" s="47"/>
      <c r="AM5390" s="3" t="s">
        <v>65</v>
      </c>
      <c r="AN5390" s="47"/>
      <c r="AO5390" s="47"/>
      <c r="AQ5390" s="47"/>
    </row>
    <row r="5391" spans="1:43" s="4" customFormat="1" ht="15" x14ac:dyDescent="0.25">
      <c r="A5391" s="56"/>
      <c r="B5391" s="49"/>
      <c r="C5391" s="372" t="s">
        <v>66</v>
      </c>
      <c r="D5391" s="372"/>
      <c r="E5391" s="372"/>
      <c r="F5391" s="51"/>
      <c r="G5391" s="52"/>
      <c r="H5391" s="52"/>
      <c r="I5391" s="52"/>
      <c r="J5391" s="57"/>
      <c r="K5391" s="52"/>
      <c r="L5391" s="53">
        <v>34.53</v>
      </c>
      <c r="M5391" s="52"/>
      <c r="N5391" s="55">
        <v>1207.17</v>
      </c>
      <c r="AF5391" s="39"/>
      <c r="AG5391" s="47"/>
      <c r="AH5391" s="47"/>
      <c r="AL5391" s="3" t="s">
        <v>66</v>
      </c>
      <c r="AN5391" s="47"/>
      <c r="AO5391" s="47"/>
      <c r="AQ5391" s="47"/>
    </row>
    <row r="5392" spans="1:43" s="4" customFormat="1" ht="23.25" x14ac:dyDescent="0.25">
      <c r="A5392" s="56"/>
      <c r="B5392" s="49" t="s">
        <v>718</v>
      </c>
      <c r="C5392" s="372" t="s">
        <v>719</v>
      </c>
      <c r="D5392" s="372"/>
      <c r="E5392" s="372"/>
      <c r="F5392" s="51" t="s">
        <v>69</v>
      </c>
      <c r="G5392" s="63">
        <v>117</v>
      </c>
      <c r="H5392" s="52"/>
      <c r="I5392" s="63">
        <v>117</v>
      </c>
      <c r="J5392" s="57"/>
      <c r="K5392" s="52"/>
      <c r="L5392" s="53">
        <v>40.4</v>
      </c>
      <c r="M5392" s="52"/>
      <c r="N5392" s="55">
        <v>1412.39</v>
      </c>
      <c r="AF5392" s="39"/>
      <c r="AG5392" s="47"/>
      <c r="AH5392" s="47"/>
      <c r="AL5392" s="3" t="s">
        <v>719</v>
      </c>
      <c r="AN5392" s="47"/>
      <c r="AO5392" s="47"/>
      <c r="AQ5392" s="47"/>
    </row>
    <row r="5393" spans="1:43" s="4" customFormat="1" ht="23.25" x14ac:dyDescent="0.25">
      <c r="A5393" s="56"/>
      <c r="B5393" s="49" t="s">
        <v>720</v>
      </c>
      <c r="C5393" s="372" t="s">
        <v>721</v>
      </c>
      <c r="D5393" s="372"/>
      <c r="E5393" s="372"/>
      <c r="F5393" s="51" t="s">
        <v>69</v>
      </c>
      <c r="G5393" s="63">
        <v>74</v>
      </c>
      <c r="H5393" s="52"/>
      <c r="I5393" s="63">
        <v>74</v>
      </c>
      <c r="J5393" s="57"/>
      <c r="K5393" s="52"/>
      <c r="L5393" s="53">
        <v>25.55</v>
      </c>
      <c r="M5393" s="52"/>
      <c r="N5393" s="64">
        <v>893.31</v>
      </c>
      <c r="AF5393" s="39"/>
      <c r="AG5393" s="47"/>
      <c r="AH5393" s="47"/>
      <c r="AL5393" s="3" t="s">
        <v>721</v>
      </c>
      <c r="AN5393" s="47"/>
      <c r="AO5393" s="47"/>
      <c r="AQ5393" s="47"/>
    </row>
    <row r="5394" spans="1:43" s="4" customFormat="1" ht="15" x14ac:dyDescent="0.25">
      <c r="A5394" s="65"/>
      <c r="B5394" s="66"/>
      <c r="C5394" s="374" t="s">
        <v>72</v>
      </c>
      <c r="D5394" s="374"/>
      <c r="E5394" s="374"/>
      <c r="F5394" s="42"/>
      <c r="G5394" s="43"/>
      <c r="H5394" s="43"/>
      <c r="I5394" s="43"/>
      <c r="J5394" s="45"/>
      <c r="K5394" s="43"/>
      <c r="L5394" s="67">
        <v>140.41999999999999</v>
      </c>
      <c r="M5394" s="60"/>
      <c r="N5394" s="46"/>
      <c r="AF5394" s="39"/>
      <c r="AG5394" s="47"/>
      <c r="AH5394" s="47"/>
      <c r="AN5394" s="47" t="s">
        <v>72</v>
      </c>
      <c r="AO5394" s="47"/>
      <c r="AQ5394" s="47"/>
    </row>
    <row r="5395" spans="1:43" s="4" customFormat="1" ht="45.75" x14ac:dyDescent="0.25">
      <c r="A5395" s="40" t="s">
        <v>2649</v>
      </c>
      <c r="B5395" s="41" t="s">
        <v>723</v>
      </c>
      <c r="C5395" s="374" t="s">
        <v>724</v>
      </c>
      <c r="D5395" s="374"/>
      <c r="E5395" s="374"/>
      <c r="F5395" s="42" t="s">
        <v>231</v>
      </c>
      <c r="G5395" s="43">
        <v>12.096</v>
      </c>
      <c r="H5395" s="44">
        <v>1</v>
      </c>
      <c r="I5395" s="116">
        <v>12.096</v>
      </c>
      <c r="J5395" s="67">
        <v>124.92</v>
      </c>
      <c r="K5395" s="43"/>
      <c r="L5395" s="105">
        <v>1511.03</v>
      </c>
      <c r="M5395" s="43"/>
      <c r="N5395" s="46"/>
      <c r="AF5395" s="39"/>
      <c r="AG5395" s="47"/>
      <c r="AH5395" s="47" t="s">
        <v>724</v>
      </c>
      <c r="AN5395" s="47"/>
      <c r="AO5395" s="47"/>
      <c r="AQ5395" s="47"/>
    </row>
    <row r="5396" spans="1:43" s="4" customFormat="1" ht="15" x14ac:dyDescent="0.25">
      <c r="A5396" s="65"/>
      <c r="B5396" s="66"/>
      <c r="C5396" s="374" t="s">
        <v>72</v>
      </c>
      <c r="D5396" s="374"/>
      <c r="E5396" s="374"/>
      <c r="F5396" s="42"/>
      <c r="G5396" s="43"/>
      <c r="H5396" s="43"/>
      <c r="I5396" s="43"/>
      <c r="J5396" s="45"/>
      <c r="K5396" s="43"/>
      <c r="L5396" s="105">
        <v>1511.03</v>
      </c>
      <c r="M5396" s="60"/>
      <c r="N5396" s="46"/>
      <c r="AF5396" s="39"/>
      <c r="AG5396" s="47"/>
      <c r="AH5396" s="47"/>
      <c r="AN5396" s="47" t="s">
        <v>72</v>
      </c>
      <c r="AO5396" s="47"/>
      <c r="AQ5396" s="47"/>
    </row>
    <row r="5397" spans="1:43" s="4" customFormat="1" ht="56.25" x14ac:dyDescent="0.25">
      <c r="A5397" s="40" t="s">
        <v>2650</v>
      </c>
      <c r="B5397" s="41" t="s">
        <v>730</v>
      </c>
      <c r="C5397" s="374" t="s">
        <v>731</v>
      </c>
      <c r="D5397" s="374"/>
      <c r="E5397" s="374"/>
      <c r="F5397" s="42" t="s">
        <v>732</v>
      </c>
      <c r="G5397" s="43">
        <v>0.12</v>
      </c>
      <c r="H5397" s="44">
        <v>1</v>
      </c>
      <c r="I5397" s="68">
        <v>0.12</v>
      </c>
      <c r="J5397" s="45"/>
      <c r="K5397" s="43"/>
      <c r="L5397" s="45"/>
      <c r="M5397" s="43"/>
      <c r="N5397" s="46"/>
      <c r="AF5397" s="39"/>
      <c r="AG5397" s="47"/>
      <c r="AH5397" s="47" t="s">
        <v>731</v>
      </c>
      <c r="AN5397" s="47"/>
      <c r="AO5397" s="47"/>
      <c r="AQ5397" s="47"/>
    </row>
    <row r="5398" spans="1:43" s="4" customFormat="1" ht="15" x14ac:dyDescent="0.25">
      <c r="A5398" s="69"/>
      <c r="B5398" s="50"/>
      <c r="C5398" s="372" t="s">
        <v>2164</v>
      </c>
      <c r="D5398" s="372"/>
      <c r="E5398" s="372"/>
      <c r="F5398" s="372"/>
      <c r="G5398" s="372"/>
      <c r="H5398" s="372"/>
      <c r="I5398" s="372"/>
      <c r="J5398" s="372"/>
      <c r="K5398" s="372"/>
      <c r="L5398" s="372"/>
      <c r="M5398" s="372"/>
      <c r="N5398" s="377"/>
      <c r="AF5398" s="39"/>
      <c r="AG5398" s="47"/>
      <c r="AH5398" s="47"/>
      <c r="AI5398" s="3" t="s">
        <v>2164</v>
      </c>
      <c r="AN5398" s="47"/>
      <c r="AO5398" s="47"/>
      <c r="AQ5398" s="47"/>
    </row>
    <row r="5399" spans="1:43" s="4" customFormat="1" ht="22.5" x14ac:dyDescent="0.25">
      <c r="A5399" s="103"/>
      <c r="B5399" s="49" t="s">
        <v>217</v>
      </c>
      <c r="C5399" s="368" t="s">
        <v>218</v>
      </c>
      <c r="D5399" s="368"/>
      <c r="E5399" s="368"/>
      <c r="F5399" s="368"/>
      <c r="G5399" s="368"/>
      <c r="H5399" s="368"/>
      <c r="I5399" s="368"/>
      <c r="J5399" s="368"/>
      <c r="K5399" s="368"/>
      <c r="L5399" s="368"/>
      <c r="M5399" s="368"/>
      <c r="N5399" s="376"/>
      <c r="AF5399" s="39"/>
      <c r="AG5399" s="47"/>
      <c r="AH5399" s="47"/>
      <c r="AJ5399" s="3" t="s">
        <v>218</v>
      </c>
      <c r="AN5399" s="47"/>
      <c r="AO5399" s="47"/>
      <c r="AQ5399" s="47"/>
    </row>
    <row r="5400" spans="1:43" s="4" customFormat="1" ht="15" x14ac:dyDescent="0.25">
      <c r="A5400" s="48"/>
      <c r="B5400" s="49" t="s">
        <v>58</v>
      </c>
      <c r="C5400" s="372" t="s">
        <v>62</v>
      </c>
      <c r="D5400" s="372"/>
      <c r="E5400" s="372"/>
      <c r="F5400" s="51"/>
      <c r="G5400" s="52"/>
      <c r="H5400" s="52"/>
      <c r="I5400" s="52"/>
      <c r="J5400" s="53">
        <v>689.47</v>
      </c>
      <c r="K5400" s="54">
        <v>1.1499999999999999</v>
      </c>
      <c r="L5400" s="53">
        <v>95.15</v>
      </c>
      <c r="M5400" s="54">
        <v>34.96</v>
      </c>
      <c r="N5400" s="55">
        <v>3326.44</v>
      </c>
      <c r="AF5400" s="39"/>
      <c r="AG5400" s="47"/>
      <c r="AH5400" s="47"/>
      <c r="AK5400" s="3" t="s">
        <v>62</v>
      </c>
      <c r="AN5400" s="47"/>
      <c r="AO5400" s="47"/>
      <c r="AQ5400" s="47"/>
    </row>
    <row r="5401" spans="1:43" s="4" customFormat="1" ht="15" x14ac:dyDescent="0.25">
      <c r="A5401" s="48"/>
      <c r="B5401" s="49" t="s">
        <v>73</v>
      </c>
      <c r="C5401" s="372" t="s">
        <v>175</v>
      </c>
      <c r="D5401" s="372"/>
      <c r="E5401" s="372"/>
      <c r="F5401" s="51"/>
      <c r="G5401" s="52"/>
      <c r="H5401" s="52"/>
      <c r="I5401" s="52"/>
      <c r="J5401" s="53">
        <v>72.67</v>
      </c>
      <c r="K5401" s="54">
        <v>1.1499999999999999</v>
      </c>
      <c r="L5401" s="53">
        <v>10.029999999999999</v>
      </c>
      <c r="M5401" s="52"/>
      <c r="N5401" s="58"/>
      <c r="AF5401" s="39"/>
      <c r="AG5401" s="47"/>
      <c r="AH5401" s="47"/>
      <c r="AK5401" s="3" t="s">
        <v>175</v>
      </c>
      <c r="AN5401" s="47"/>
      <c r="AO5401" s="47"/>
      <c r="AQ5401" s="47"/>
    </row>
    <row r="5402" spans="1:43" s="4" customFormat="1" ht="15" x14ac:dyDescent="0.25">
      <c r="A5402" s="48"/>
      <c r="B5402" s="49" t="s">
        <v>78</v>
      </c>
      <c r="C5402" s="372" t="s">
        <v>176</v>
      </c>
      <c r="D5402" s="372"/>
      <c r="E5402" s="372"/>
      <c r="F5402" s="51"/>
      <c r="G5402" s="52"/>
      <c r="H5402" s="52"/>
      <c r="I5402" s="52"/>
      <c r="J5402" s="53">
        <v>0.41</v>
      </c>
      <c r="K5402" s="54">
        <v>1.1499999999999999</v>
      </c>
      <c r="L5402" s="53">
        <v>0.06</v>
      </c>
      <c r="M5402" s="54">
        <v>34.96</v>
      </c>
      <c r="N5402" s="64">
        <v>2.1</v>
      </c>
      <c r="AF5402" s="39"/>
      <c r="AG5402" s="47"/>
      <c r="AH5402" s="47"/>
      <c r="AK5402" s="3" t="s">
        <v>176</v>
      </c>
      <c r="AN5402" s="47"/>
      <c r="AO5402" s="47"/>
      <c r="AQ5402" s="47"/>
    </row>
    <row r="5403" spans="1:43" s="4" customFormat="1" ht="15" x14ac:dyDescent="0.25">
      <c r="A5403" s="48"/>
      <c r="B5403" s="49" t="s">
        <v>122</v>
      </c>
      <c r="C5403" s="372" t="s">
        <v>177</v>
      </c>
      <c r="D5403" s="372"/>
      <c r="E5403" s="372"/>
      <c r="F5403" s="51"/>
      <c r="G5403" s="52"/>
      <c r="H5403" s="52"/>
      <c r="I5403" s="52"/>
      <c r="J5403" s="53">
        <v>484.59</v>
      </c>
      <c r="K5403" s="52"/>
      <c r="L5403" s="53">
        <v>58.15</v>
      </c>
      <c r="M5403" s="52"/>
      <c r="N5403" s="58"/>
      <c r="AF5403" s="39"/>
      <c r="AG5403" s="47"/>
      <c r="AH5403" s="47"/>
      <c r="AK5403" s="3" t="s">
        <v>177</v>
      </c>
      <c r="AN5403" s="47"/>
      <c r="AO5403" s="47"/>
      <c r="AQ5403" s="47"/>
    </row>
    <row r="5404" spans="1:43" s="4" customFormat="1" ht="15" x14ac:dyDescent="0.25">
      <c r="A5404" s="56"/>
      <c r="B5404" s="49"/>
      <c r="C5404" s="372" t="s">
        <v>63</v>
      </c>
      <c r="D5404" s="372"/>
      <c r="E5404" s="372"/>
      <c r="F5404" s="51" t="s">
        <v>64</v>
      </c>
      <c r="G5404" s="54">
        <v>71.67</v>
      </c>
      <c r="H5404" s="54">
        <v>1.1499999999999999</v>
      </c>
      <c r="I5404" s="114">
        <v>9.8904599999999991</v>
      </c>
      <c r="J5404" s="57"/>
      <c r="K5404" s="52"/>
      <c r="L5404" s="57"/>
      <c r="M5404" s="52"/>
      <c r="N5404" s="58"/>
      <c r="AF5404" s="39"/>
      <c r="AG5404" s="47"/>
      <c r="AH5404" s="47"/>
      <c r="AL5404" s="3" t="s">
        <v>63</v>
      </c>
      <c r="AN5404" s="47"/>
      <c r="AO5404" s="47"/>
      <c r="AQ5404" s="47"/>
    </row>
    <row r="5405" spans="1:43" s="4" customFormat="1" ht="15" x14ac:dyDescent="0.25">
      <c r="A5405" s="56"/>
      <c r="B5405" s="49"/>
      <c r="C5405" s="372" t="s">
        <v>178</v>
      </c>
      <c r="D5405" s="372"/>
      <c r="E5405" s="372"/>
      <c r="F5405" s="51" t="s">
        <v>64</v>
      </c>
      <c r="G5405" s="54">
        <v>0.03</v>
      </c>
      <c r="H5405" s="54">
        <v>1.1499999999999999</v>
      </c>
      <c r="I5405" s="114">
        <v>4.1399999999999996E-3</v>
      </c>
      <c r="J5405" s="57"/>
      <c r="K5405" s="52"/>
      <c r="L5405" s="57"/>
      <c r="M5405" s="52"/>
      <c r="N5405" s="58"/>
      <c r="AF5405" s="39"/>
      <c r="AG5405" s="47"/>
      <c r="AH5405" s="47"/>
      <c r="AL5405" s="3" t="s">
        <v>178</v>
      </c>
      <c r="AN5405" s="47"/>
      <c r="AO5405" s="47"/>
      <c r="AQ5405" s="47"/>
    </row>
    <row r="5406" spans="1:43" s="4" customFormat="1" ht="15" x14ac:dyDescent="0.25">
      <c r="A5406" s="48"/>
      <c r="B5406" s="49"/>
      <c r="C5406" s="375" t="s">
        <v>65</v>
      </c>
      <c r="D5406" s="375"/>
      <c r="E5406" s="375"/>
      <c r="F5406" s="59"/>
      <c r="G5406" s="60"/>
      <c r="H5406" s="60"/>
      <c r="I5406" s="60"/>
      <c r="J5406" s="108">
        <v>1246.73</v>
      </c>
      <c r="K5406" s="60"/>
      <c r="L5406" s="61">
        <v>163.33000000000001</v>
      </c>
      <c r="M5406" s="60"/>
      <c r="N5406" s="62"/>
      <c r="AF5406" s="39"/>
      <c r="AG5406" s="47"/>
      <c r="AH5406" s="47"/>
      <c r="AM5406" s="3" t="s">
        <v>65</v>
      </c>
      <c r="AN5406" s="47"/>
      <c r="AO5406" s="47"/>
      <c r="AQ5406" s="47"/>
    </row>
    <row r="5407" spans="1:43" s="4" customFormat="1" ht="15" x14ac:dyDescent="0.25">
      <c r="A5407" s="56"/>
      <c r="B5407" s="49"/>
      <c r="C5407" s="372" t="s">
        <v>66</v>
      </c>
      <c r="D5407" s="372"/>
      <c r="E5407" s="372"/>
      <c r="F5407" s="51"/>
      <c r="G5407" s="52"/>
      <c r="H5407" s="52"/>
      <c r="I5407" s="52"/>
      <c r="J5407" s="57"/>
      <c r="K5407" s="52"/>
      <c r="L5407" s="53">
        <v>95.21</v>
      </c>
      <c r="M5407" s="52"/>
      <c r="N5407" s="55">
        <v>3328.54</v>
      </c>
      <c r="AF5407" s="39"/>
      <c r="AG5407" s="47"/>
      <c r="AH5407" s="47"/>
      <c r="AL5407" s="3" t="s">
        <v>66</v>
      </c>
      <c r="AN5407" s="47"/>
      <c r="AO5407" s="47"/>
      <c r="AQ5407" s="47"/>
    </row>
    <row r="5408" spans="1:43" s="4" customFormat="1" ht="23.25" x14ac:dyDescent="0.25">
      <c r="A5408" s="56"/>
      <c r="B5408" s="49" t="s">
        <v>718</v>
      </c>
      <c r="C5408" s="372" t="s">
        <v>719</v>
      </c>
      <c r="D5408" s="372"/>
      <c r="E5408" s="372"/>
      <c r="F5408" s="51" t="s">
        <v>69</v>
      </c>
      <c r="G5408" s="63">
        <v>117</v>
      </c>
      <c r="H5408" s="52"/>
      <c r="I5408" s="63">
        <v>117</v>
      </c>
      <c r="J5408" s="57"/>
      <c r="K5408" s="52"/>
      <c r="L5408" s="53">
        <v>111.4</v>
      </c>
      <c r="M5408" s="52"/>
      <c r="N5408" s="55">
        <v>3894.39</v>
      </c>
      <c r="AF5408" s="39"/>
      <c r="AG5408" s="47"/>
      <c r="AH5408" s="47"/>
      <c r="AL5408" s="3" t="s">
        <v>719</v>
      </c>
      <c r="AN5408" s="47"/>
      <c r="AO5408" s="47"/>
      <c r="AQ5408" s="47"/>
    </row>
    <row r="5409" spans="1:43" s="4" customFormat="1" ht="23.25" x14ac:dyDescent="0.25">
      <c r="A5409" s="56"/>
      <c r="B5409" s="49" t="s">
        <v>720</v>
      </c>
      <c r="C5409" s="372" t="s">
        <v>721</v>
      </c>
      <c r="D5409" s="372"/>
      <c r="E5409" s="372"/>
      <c r="F5409" s="51" t="s">
        <v>69</v>
      </c>
      <c r="G5409" s="63">
        <v>74</v>
      </c>
      <c r="H5409" s="52"/>
      <c r="I5409" s="63">
        <v>74</v>
      </c>
      <c r="J5409" s="57"/>
      <c r="K5409" s="52"/>
      <c r="L5409" s="53">
        <v>70.459999999999994</v>
      </c>
      <c r="M5409" s="52"/>
      <c r="N5409" s="55">
        <v>2463.12</v>
      </c>
      <c r="AF5409" s="39"/>
      <c r="AG5409" s="47"/>
      <c r="AH5409" s="47"/>
      <c r="AL5409" s="3" t="s">
        <v>721</v>
      </c>
      <c r="AN5409" s="47"/>
      <c r="AO5409" s="47"/>
      <c r="AQ5409" s="47"/>
    </row>
    <row r="5410" spans="1:43" s="4" customFormat="1" ht="15" x14ac:dyDescent="0.25">
      <c r="A5410" s="65"/>
      <c r="B5410" s="66"/>
      <c r="C5410" s="374" t="s">
        <v>72</v>
      </c>
      <c r="D5410" s="374"/>
      <c r="E5410" s="374"/>
      <c r="F5410" s="42"/>
      <c r="G5410" s="43"/>
      <c r="H5410" s="43"/>
      <c r="I5410" s="43"/>
      <c r="J5410" s="45"/>
      <c r="K5410" s="43"/>
      <c r="L5410" s="67">
        <v>345.19</v>
      </c>
      <c r="M5410" s="60"/>
      <c r="N5410" s="46"/>
      <c r="AF5410" s="39"/>
      <c r="AG5410" s="47"/>
      <c r="AH5410" s="47"/>
      <c r="AN5410" s="47" t="s">
        <v>72</v>
      </c>
      <c r="AO5410" s="47"/>
      <c r="AQ5410" s="47"/>
    </row>
    <row r="5411" spans="1:43" s="4" customFormat="1" ht="45.75" x14ac:dyDescent="0.25">
      <c r="A5411" s="40" t="s">
        <v>2651</v>
      </c>
      <c r="B5411" s="41" t="s">
        <v>745</v>
      </c>
      <c r="C5411" s="374" t="s">
        <v>2518</v>
      </c>
      <c r="D5411" s="374"/>
      <c r="E5411" s="374"/>
      <c r="F5411" s="42" t="s">
        <v>318</v>
      </c>
      <c r="G5411" s="43">
        <v>0.48</v>
      </c>
      <c r="H5411" s="44">
        <v>1</v>
      </c>
      <c r="I5411" s="68">
        <v>0.48</v>
      </c>
      <c r="J5411" s="45"/>
      <c r="K5411" s="43"/>
      <c r="L5411" s="45"/>
      <c r="M5411" s="43"/>
      <c r="N5411" s="46"/>
      <c r="AF5411" s="39"/>
      <c r="AG5411" s="47"/>
      <c r="AH5411" s="47" t="s">
        <v>2518</v>
      </c>
      <c r="AN5411" s="47"/>
      <c r="AO5411" s="47"/>
      <c r="AQ5411" s="47"/>
    </row>
    <row r="5412" spans="1:43" s="4" customFormat="1" ht="15" x14ac:dyDescent="0.25">
      <c r="A5412" s="69"/>
      <c r="B5412" s="50"/>
      <c r="C5412" s="372" t="s">
        <v>2555</v>
      </c>
      <c r="D5412" s="372"/>
      <c r="E5412" s="372"/>
      <c r="F5412" s="372"/>
      <c r="G5412" s="372"/>
      <c r="H5412" s="372"/>
      <c r="I5412" s="372"/>
      <c r="J5412" s="372"/>
      <c r="K5412" s="372"/>
      <c r="L5412" s="372"/>
      <c r="M5412" s="372"/>
      <c r="N5412" s="377"/>
      <c r="AF5412" s="39"/>
      <c r="AG5412" s="47"/>
      <c r="AH5412" s="47"/>
      <c r="AI5412" s="3" t="s">
        <v>2555</v>
      </c>
      <c r="AN5412" s="47"/>
      <c r="AO5412" s="47"/>
      <c r="AQ5412" s="47"/>
    </row>
    <row r="5413" spans="1:43" s="4" customFormat="1" ht="22.5" x14ac:dyDescent="0.25">
      <c r="A5413" s="103"/>
      <c r="B5413" s="49" t="s">
        <v>217</v>
      </c>
      <c r="C5413" s="368" t="s">
        <v>218</v>
      </c>
      <c r="D5413" s="368"/>
      <c r="E5413" s="368"/>
      <c r="F5413" s="368"/>
      <c r="G5413" s="368"/>
      <c r="H5413" s="368"/>
      <c r="I5413" s="368"/>
      <c r="J5413" s="368"/>
      <c r="K5413" s="368"/>
      <c r="L5413" s="368"/>
      <c r="M5413" s="368"/>
      <c r="N5413" s="376"/>
      <c r="AF5413" s="39"/>
      <c r="AG5413" s="47"/>
      <c r="AH5413" s="47"/>
      <c r="AJ5413" s="3" t="s">
        <v>218</v>
      </c>
      <c r="AN5413" s="47"/>
      <c r="AO5413" s="47"/>
      <c r="AQ5413" s="47"/>
    </row>
    <row r="5414" spans="1:43" s="4" customFormat="1" ht="15" x14ac:dyDescent="0.25">
      <c r="A5414" s="48"/>
      <c r="B5414" s="49" t="s">
        <v>58</v>
      </c>
      <c r="C5414" s="372" t="s">
        <v>62</v>
      </c>
      <c r="D5414" s="372"/>
      <c r="E5414" s="372"/>
      <c r="F5414" s="51"/>
      <c r="G5414" s="52"/>
      <c r="H5414" s="52"/>
      <c r="I5414" s="52"/>
      <c r="J5414" s="53">
        <v>1.19</v>
      </c>
      <c r="K5414" s="54">
        <v>1.1499999999999999</v>
      </c>
      <c r="L5414" s="53">
        <v>0.66</v>
      </c>
      <c r="M5414" s="54">
        <v>34.96</v>
      </c>
      <c r="N5414" s="64">
        <v>23.07</v>
      </c>
      <c r="AF5414" s="39"/>
      <c r="AG5414" s="47"/>
      <c r="AH5414" s="47"/>
      <c r="AK5414" s="3" t="s">
        <v>62</v>
      </c>
      <c r="AN5414" s="47"/>
      <c r="AO5414" s="47"/>
      <c r="AQ5414" s="47"/>
    </row>
    <row r="5415" spans="1:43" s="4" customFormat="1" ht="15" x14ac:dyDescent="0.25">
      <c r="A5415" s="48"/>
      <c r="B5415" s="49" t="s">
        <v>73</v>
      </c>
      <c r="C5415" s="372" t="s">
        <v>175</v>
      </c>
      <c r="D5415" s="372"/>
      <c r="E5415" s="372"/>
      <c r="F5415" s="51"/>
      <c r="G5415" s="52"/>
      <c r="H5415" s="52"/>
      <c r="I5415" s="52"/>
      <c r="J5415" s="53">
        <v>0.08</v>
      </c>
      <c r="K5415" s="54">
        <v>1.1499999999999999</v>
      </c>
      <c r="L5415" s="53">
        <v>0.04</v>
      </c>
      <c r="M5415" s="52"/>
      <c r="N5415" s="58"/>
      <c r="AF5415" s="39"/>
      <c r="AG5415" s="47"/>
      <c r="AH5415" s="47"/>
      <c r="AK5415" s="3" t="s">
        <v>175</v>
      </c>
      <c r="AN5415" s="47"/>
      <c r="AO5415" s="47"/>
      <c r="AQ5415" s="47"/>
    </row>
    <row r="5416" spans="1:43" s="4" customFormat="1" ht="15" x14ac:dyDescent="0.25">
      <c r="A5416" s="48"/>
      <c r="B5416" s="49" t="s">
        <v>122</v>
      </c>
      <c r="C5416" s="372" t="s">
        <v>177</v>
      </c>
      <c r="D5416" s="372"/>
      <c r="E5416" s="372"/>
      <c r="F5416" s="51"/>
      <c r="G5416" s="52"/>
      <c r="H5416" s="52"/>
      <c r="I5416" s="52"/>
      <c r="J5416" s="53">
        <v>6.31</v>
      </c>
      <c r="K5416" s="52"/>
      <c r="L5416" s="53">
        <v>3.03</v>
      </c>
      <c r="M5416" s="52"/>
      <c r="N5416" s="58"/>
      <c r="AF5416" s="39"/>
      <c r="AG5416" s="47"/>
      <c r="AH5416" s="47"/>
      <c r="AK5416" s="3" t="s">
        <v>177</v>
      </c>
      <c r="AN5416" s="47"/>
      <c r="AO5416" s="47"/>
      <c r="AQ5416" s="47"/>
    </row>
    <row r="5417" spans="1:43" s="4" customFormat="1" ht="15" x14ac:dyDescent="0.25">
      <c r="A5417" s="56"/>
      <c r="B5417" s="49"/>
      <c r="C5417" s="372" t="s">
        <v>63</v>
      </c>
      <c r="D5417" s="372"/>
      <c r="E5417" s="372"/>
      <c r="F5417" s="51" t="s">
        <v>64</v>
      </c>
      <c r="G5417" s="54">
        <v>0.13</v>
      </c>
      <c r="H5417" s="54">
        <v>1.1499999999999999</v>
      </c>
      <c r="I5417" s="114">
        <v>7.1760000000000004E-2</v>
      </c>
      <c r="J5417" s="57"/>
      <c r="K5417" s="52"/>
      <c r="L5417" s="57"/>
      <c r="M5417" s="52"/>
      <c r="N5417" s="58"/>
      <c r="AF5417" s="39"/>
      <c r="AG5417" s="47"/>
      <c r="AH5417" s="47"/>
      <c r="AL5417" s="3" t="s">
        <v>63</v>
      </c>
      <c r="AN5417" s="47"/>
      <c r="AO5417" s="47"/>
      <c r="AQ5417" s="47"/>
    </row>
    <row r="5418" spans="1:43" s="4" customFormat="1" ht="15" x14ac:dyDescent="0.25">
      <c r="A5418" s="48"/>
      <c r="B5418" s="49"/>
      <c r="C5418" s="375" t="s">
        <v>65</v>
      </c>
      <c r="D5418" s="375"/>
      <c r="E5418" s="375"/>
      <c r="F5418" s="59"/>
      <c r="G5418" s="60"/>
      <c r="H5418" s="60"/>
      <c r="I5418" s="60"/>
      <c r="J5418" s="61">
        <v>7.58</v>
      </c>
      <c r="K5418" s="60"/>
      <c r="L5418" s="61">
        <v>3.73</v>
      </c>
      <c r="M5418" s="60"/>
      <c r="N5418" s="62"/>
      <c r="AF5418" s="39"/>
      <c r="AG5418" s="47"/>
      <c r="AH5418" s="47"/>
      <c r="AM5418" s="3" t="s">
        <v>65</v>
      </c>
      <c r="AN5418" s="47"/>
      <c r="AO5418" s="47"/>
      <c r="AQ5418" s="47"/>
    </row>
    <row r="5419" spans="1:43" s="4" customFormat="1" ht="15" x14ac:dyDescent="0.25">
      <c r="A5419" s="56"/>
      <c r="B5419" s="49"/>
      <c r="C5419" s="372" t="s">
        <v>66</v>
      </c>
      <c r="D5419" s="372"/>
      <c r="E5419" s="372"/>
      <c r="F5419" s="51"/>
      <c r="G5419" s="52"/>
      <c r="H5419" s="52"/>
      <c r="I5419" s="52"/>
      <c r="J5419" s="57"/>
      <c r="K5419" s="52"/>
      <c r="L5419" s="53">
        <v>0.66</v>
      </c>
      <c r="M5419" s="52"/>
      <c r="N5419" s="64">
        <v>23.07</v>
      </c>
      <c r="AF5419" s="39"/>
      <c r="AG5419" s="47"/>
      <c r="AH5419" s="47"/>
      <c r="AL5419" s="3" t="s">
        <v>66</v>
      </c>
      <c r="AN5419" s="47"/>
      <c r="AO5419" s="47"/>
      <c r="AQ5419" s="47"/>
    </row>
    <row r="5420" spans="1:43" s="4" customFormat="1" ht="23.25" x14ac:dyDescent="0.25">
      <c r="A5420" s="56"/>
      <c r="B5420" s="49" t="s">
        <v>681</v>
      </c>
      <c r="C5420" s="372" t="s">
        <v>682</v>
      </c>
      <c r="D5420" s="372"/>
      <c r="E5420" s="372"/>
      <c r="F5420" s="51" t="s">
        <v>69</v>
      </c>
      <c r="G5420" s="63">
        <v>97</v>
      </c>
      <c r="H5420" s="52"/>
      <c r="I5420" s="63">
        <v>97</v>
      </c>
      <c r="J5420" s="57"/>
      <c r="K5420" s="52"/>
      <c r="L5420" s="53">
        <v>0.64</v>
      </c>
      <c r="M5420" s="52"/>
      <c r="N5420" s="64">
        <v>22.38</v>
      </c>
      <c r="AF5420" s="39"/>
      <c r="AG5420" s="47"/>
      <c r="AH5420" s="47"/>
      <c r="AL5420" s="3" t="s">
        <v>682</v>
      </c>
      <c r="AN5420" s="47"/>
      <c r="AO5420" s="47"/>
      <c r="AQ5420" s="47"/>
    </row>
    <row r="5421" spans="1:43" s="4" customFormat="1" ht="23.25" x14ac:dyDescent="0.25">
      <c r="A5421" s="56"/>
      <c r="B5421" s="49" t="s">
        <v>683</v>
      </c>
      <c r="C5421" s="372" t="s">
        <v>684</v>
      </c>
      <c r="D5421" s="372"/>
      <c r="E5421" s="372"/>
      <c r="F5421" s="51" t="s">
        <v>69</v>
      </c>
      <c r="G5421" s="63">
        <v>51</v>
      </c>
      <c r="H5421" s="52"/>
      <c r="I5421" s="63">
        <v>51</v>
      </c>
      <c r="J5421" s="57"/>
      <c r="K5421" s="52"/>
      <c r="L5421" s="53">
        <v>0.34</v>
      </c>
      <c r="M5421" s="52"/>
      <c r="N5421" s="64">
        <v>11.77</v>
      </c>
      <c r="AF5421" s="39"/>
      <c r="AG5421" s="47"/>
      <c r="AH5421" s="47"/>
      <c r="AL5421" s="3" t="s">
        <v>684</v>
      </c>
      <c r="AN5421" s="47"/>
      <c r="AO5421" s="47"/>
      <c r="AQ5421" s="47"/>
    </row>
    <row r="5422" spans="1:43" s="4" customFormat="1" ht="15" x14ac:dyDescent="0.25">
      <c r="A5422" s="65"/>
      <c r="B5422" s="66"/>
      <c r="C5422" s="374" t="s">
        <v>72</v>
      </c>
      <c r="D5422" s="374"/>
      <c r="E5422" s="374"/>
      <c r="F5422" s="42"/>
      <c r="G5422" s="43"/>
      <c r="H5422" s="43"/>
      <c r="I5422" s="43"/>
      <c r="J5422" s="45"/>
      <c r="K5422" s="43"/>
      <c r="L5422" s="67">
        <v>4.71</v>
      </c>
      <c r="M5422" s="60"/>
      <c r="N5422" s="46"/>
      <c r="AF5422" s="39"/>
      <c r="AG5422" s="47"/>
      <c r="AH5422" s="47"/>
      <c r="AN5422" s="47" t="s">
        <v>72</v>
      </c>
      <c r="AO5422" s="47"/>
      <c r="AQ5422" s="47"/>
    </row>
    <row r="5423" spans="1:43" s="4" customFormat="1" ht="15" x14ac:dyDescent="0.25">
      <c r="A5423" s="40" t="s">
        <v>2652</v>
      </c>
      <c r="B5423" s="41" t="s">
        <v>2520</v>
      </c>
      <c r="C5423" s="374" t="s">
        <v>2521</v>
      </c>
      <c r="D5423" s="374"/>
      <c r="E5423" s="374"/>
      <c r="F5423" s="42" t="s">
        <v>61</v>
      </c>
      <c r="G5423" s="43">
        <v>2</v>
      </c>
      <c r="H5423" s="44">
        <v>1</v>
      </c>
      <c r="I5423" s="44">
        <v>2</v>
      </c>
      <c r="J5423" s="67">
        <v>45.22</v>
      </c>
      <c r="K5423" s="43"/>
      <c r="L5423" s="67">
        <v>90.44</v>
      </c>
      <c r="M5423" s="43"/>
      <c r="N5423" s="46"/>
      <c r="AF5423" s="39"/>
      <c r="AG5423" s="47"/>
      <c r="AH5423" s="47" t="s">
        <v>2521</v>
      </c>
      <c r="AN5423" s="47"/>
      <c r="AO5423" s="47"/>
      <c r="AQ5423" s="47"/>
    </row>
    <row r="5424" spans="1:43" s="4" customFormat="1" ht="15" x14ac:dyDescent="0.25">
      <c r="A5424" s="65"/>
      <c r="B5424" s="66"/>
      <c r="C5424" s="374" t="s">
        <v>72</v>
      </c>
      <c r="D5424" s="374"/>
      <c r="E5424" s="374"/>
      <c r="F5424" s="42"/>
      <c r="G5424" s="43"/>
      <c r="H5424" s="43"/>
      <c r="I5424" s="43"/>
      <c r="J5424" s="45"/>
      <c r="K5424" s="43"/>
      <c r="L5424" s="67">
        <v>90.44</v>
      </c>
      <c r="M5424" s="60"/>
      <c r="N5424" s="46"/>
      <c r="AF5424" s="39"/>
      <c r="AG5424" s="47"/>
      <c r="AH5424" s="47"/>
      <c r="AN5424" s="47" t="s">
        <v>72</v>
      </c>
      <c r="AO5424" s="47"/>
      <c r="AQ5424" s="47"/>
    </row>
    <row r="5425" spans="1:43" s="4" customFormat="1" ht="34.5" x14ac:dyDescent="0.25">
      <c r="A5425" s="40" t="s">
        <v>2653</v>
      </c>
      <c r="B5425" s="41" t="s">
        <v>734</v>
      </c>
      <c r="C5425" s="374" t="s">
        <v>2522</v>
      </c>
      <c r="D5425" s="374"/>
      <c r="E5425" s="374"/>
      <c r="F5425" s="42" t="s">
        <v>215</v>
      </c>
      <c r="G5425" s="43">
        <v>7.0000000000000007E-2</v>
      </c>
      <c r="H5425" s="44">
        <v>1</v>
      </c>
      <c r="I5425" s="68">
        <v>7.0000000000000007E-2</v>
      </c>
      <c r="J5425" s="45"/>
      <c r="K5425" s="43"/>
      <c r="L5425" s="45"/>
      <c r="M5425" s="43"/>
      <c r="N5425" s="46"/>
      <c r="AF5425" s="39"/>
      <c r="AG5425" s="47"/>
      <c r="AH5425" s="47" t="s">
        <v>2522</v>
      </c>
      <c r="AN5425" s="47"/>
      <c r="AO5425" s="47"/>
      <c r="AQ5425" s="47"/>
    </row>
    <row r="5426" spans="1:43" s="4" customFormat="1" ht="15" x14ac:dyDescent="0.25">
      <c r="A5426" s="69"/>
      <c r="B5426" s="50"/>
      <c r="C5426" s="372" t="s">
        <v>2523</v>
      </c>
      <c r="D5426" s="372"/>
      <c r="E5426" s="372"/>
      <c r="F5426" s="372"/>
      <c r="G5426" s="372"/>
      <c r="H5426" s="372"/>
      <c r="I5426" s="372"/>
      <c r="J5426" s="372"/>
      <c r="K5426" s="372"/>
      <c r="L5426" s="372"/>
      <c r="M5426" s="372"/>
      <c r="N5426" s="377"/>
      <c r="AF5426" s="39"/>
      <c r="AG5426" s="47"/>
      <c r="AH5426" s="47"/>
      <c r="AI5426" s="3" t="s">
        <v>2523</v>
      </c>
      <c r="AN5426" s="47"/>
      <c r="AO5426" s="47"/>
      <c r="AQ5426" s="47"/>
    </row>
    <row r="5427" spans="1:43" s="4" customFormat="1" ht="22.5" x14ac:dyDescent="0.25">
      <c r="A5427" s="103"/>
      <c r="B5427" s="49" t="s">
        <v>217</v>
      </c>
      <c r="C5427" s="368" t="s">
        <v>218</v>
      </c>
      <c r="D5427" s="368"/>
      <c r="E5427" s="368"/>
      <c r="F5427" s="368"/>
      <c r="G5427" s="368"/>
      <c r="H5427" s="368"/>
      <c r="I5427" s="368"/>
      <c r="J5427" s="368"/>
      <c r="K5427" s="368"/>
      <c r="L5427" s="368"/>
      <c r="M5427" s="368"/>
      <c r="N5427" s="376"/>
      <c r="AF5427" s="39"/>
      <c r="AG5427" s="47"/>
      <c r="AH5427" s="47"/>
      <c r="AJ5427" s="3" t="s">
        <v>218</v>
      </c>
      <c r="AN5427" s="47"/>
      <c r="AO5427" s="47"/>
      <c r="AQ5427" s="47"/>
    </row>
    <row r="5428" spans="1:43" s="4" customFormat="1" ht="15" x14ac:dyDescent="0.25">
      <c r="A5428" s="48"/>
      <c r="B5428" s="49" t="s">
        <v>58</v>
      </c>
      <c r="C5428" s="372" t="s">
        <v>62</v>
      </c>
      <c r="D5428" s="372"/>
      <c r="E5428" s="372"/>
      <c r="F5428" s="51"/>
      <c r="G5428" s="52"/>
      <c r="H5428" s="52"/>
      <c r="I5428" s="52"/>
      <c r="J5428" s="53">
        <v>132.35</v>
      </c>
      <c r="K5428" s="54">
        <v>1.1499999999999999</v>
      </c>
      <c r="L5428" s="53">
        <v>10.65</v>
      </c>
      <c r="M5428" s="54">
        <v>34.96</v>
      </c>
      <c r="N5428" s="64">
        <v>372.32</v>
      </c>
      <c r="AF5428" s="39"/>
      <c r="AG5428" s="47"/>
      <c r="AH5428" s="47"/>
      <c r="AK5428" s="3" t="s">
        <v>62</v>
      </c>
      <c r="AN5428" s="47"/>
      <c r="AO5428" s="47"/>
      <c r="AQ5428" s="47"/>
    </row>
    <row r="5429" spans="1:43" s="4" customFormat="1" ht="15" x14ac:dyDescent="0.25">
      <c r="A5429" s="48"/>
      <c r="B5429" s="49" t="s">
        <v>73</v>
      </c>
      <c r="C5429" s="372" t="s">
        <v>175</v>
      </c>
      <c r="D5429" s="372"/>
      <c r="E5429" s="372"/>
      <c r="F5429" s="51"/>
      <c r="G5429" s="52"/>
      <c r="H5429" s="52"/>
      <c r="I5429" s="52"/>
      <c r="J5429" s="53">
        <v>50.19</v>
      </c>
      <c r="K5429" s="54">
        <v>1.1499999999999999</v>
      </c>
      <c r="L5429" s="53">
        <v>4.04</v>
      </c>
      <c r="M5429" s="52"/>
      <c r="N5429" s="58"/>
      <c r="AF5429" s="39"/>
      <c r="AG5429" s="47"/>
      <c r="AH5429" s="47"/>
      <c r="AK5429" s="3" t="s">
        <v>175</v>
      </c>
      <c r="AN5429" s="47"/>
      <c r="AO5429" s="47"/>
      <c r="AQ5429" s="47"/>
    </row>
    <row r="5430" spans="1:43" s="4" customFormat="1" ht="15" x14ac:dyDescent="0.25">
      <c r="A5430" s="48"/>
      <c r="B5430" s="49" t="s">
        <v>78</v>
      </c>
      <c r="C5430" s="372" t="s">
        <v>176</v>
      </c>
      <c r="D5430" s="372"/>
      <c r="E5430" s="372"/>
      <c r="F5430" s="51"/>
      <c r="G5430" s="52"/>
      <c r="H5430" s="52"/>
      <c r="I5430" s="52"/>
      <c r="J5430" s="53">
        <v>5.0199999999999996</v>
      </c>
      <c r="K5430" s="54">
        <v>1.1499999999999999</v>
      </c>
      <c r="L5430" s="53">
        <v>0.4</v>
      </c>
      <c r="M5430" s="54">
        <v>34.96</v>
      </c>
      <c r="N5430" s="64">
        <v>13.98</v>
      </c>
      <c r="AF5430" s="39"/>
      <c r="AG5430" s="47"/>
      <c r="AH5430" s="47"/>
      <c r="AK5430" s="3" t="s">
        <v>176</v>
      </c>
      <c r="AN5430" s="47"/>
      <c r="AO5430" s="47"/>
      <c r="AQ5430" s="47"/>
    </row>
    <row r="5431" spans="1:43" s="4" customFormat="1" ht="15" x14ac:dyDescent="0.25">
      <c r="A5431" s="48"/>
      <c r="B5431" s="49" t="s">
        <v>122</v>
      </c>
      <c r="C5431" s="372" t="s">
        <v>177</v>
      </c>
      <c r="D5431" s="372"/>
      <c r="E5431" s="372"/>
      <c r="F5431" s="51"/>
      <c r="G5431" s="52"/>
      <c r="H5431" s="52"/>
      <c r="I5431" s="52"/>
      <c r="J5431" s="53">
        <v>34.700000000000003</v>
      </c>
      <c r="K5431" s="52"/>
      <c r="L5431" s="53">
        <v>2.4300000000000002</v>
      </c>
      <c r="M5431" s="52"/>
      <c r="N5431" s="58"/>
      <c r="AF5431" s="39"/>
      <c r="AG5431" s="47"/>
      <c r="AH5431" s="47"/>
      <c r="AK5431" s="3" t="s">
        <v>177</v>
      </c>
      <c r="AN5431" s="47"/>
      <c r="AO5431" s="47"/>
      <c r="AQ5431" s="47"/>
    </row>
    <row r="5432" spans="1:43" s="4" customFormat="1" ht="15" x14ac:dyDescent="0.25">
      <c r="A5432" s="56"/>
      <c r="B5432" s="49"/>
      <c r="C5432" s="372" t="s">
        <v>63</v>
      </c>
      <c r="D5432" s="372"/>
      <c r="E5432" s="372"/>
      <c r="F5432" s="51" t="s">
        <v>64</v>
      </c>
      <c r="G5432" s="54">
        <v>14.08</v>
      </c>
      <c r="H5432" s="54">
        <v>1.1499999999999999</v>
      </c>
      <c r="I5432" s="114">
        <v>1.13344</v>
      </c>
      <c r="J5432" s="57"/>
      <c r="K5432" s="52"/>
      <c r="L5432" s="57"/>
      <c r="M5432" s="52"/>
      <c r="N5432" s="58"/>
      <c r="AF5432" s="39"/>
      <c r="AG5432" s="47"/>
      <c r="AH5432" s="47"/>
      <c r="AL5432" s="3" t="s">
        <v>63</v>
      </c>
      <c r="AN5432" s="47"/>
      <c r="AO5432" s="47"/>
      <c r="AQ5432" s="47"/>
    </row>
    <row r="5433" spans="1:43" s="4" customFormat="1" ht="15" x14ac:dyDescent="0.25">
      <c r="A5433" s="56"/>
      <c r="B5433" s="49"/>
      <c r="C5433" s="372" t="s">
        <v>178</v>
      </c>
      <c r="D5433" s="372"/>
      <c r="E5433" s="372"/>
      <c r="F5433" s="51" t="s">
        <v>64</v>
      </c>
      <c r="G5433" s="104">
        <v>0.4</v>
      </c>
      <c r="H5433" s="54">
        <v>1.1499999999999999</v>
      </c>
      <c r="I5433" s="70">
        <v>3.2199999999999999E-2</v>
      </c>
      <c r="J5433" s="57"/>
      <c r="K5433" s="52"/>
      <c r="L5433" s="57"/>
      <c r="M5433" s="52"/>
      <c r="N5433" s="58"/>
      <c r="AF5433" s="39"/>
      <c r="AG5433" s="47"/>
      <c r="AH5433" s="47"/>
      <c r="AL5433" s="3" t="s">
        <v>178</v>
      </c>
      <c r="AN5433" s="47"/>
      <c r="AO5433" s="47"/>
      <c r="AQ5433" s="47"/>
    </row>
    <row r="5434" spans="1:43" s="4" customFormat="1" ht="15" x14ac:dyDescent="0.25">
      <c r="A5434" s="48"/>
      <c r="B5434" s="49"/>
      <c r="C5434" s="375" t="s">
        <v>65</v>
      </c>
      <c r="D5434" s="375"/>
      <c r="E5434" s="375"/>
      <c r="F5434" s="59"/>
      <c r="G5434" s="60"/>
      <c r="H5434" s="60"/>
      <c r="I5434" s="60"/>
      <c r="J5434" s="61">
        <v>217.24</v>
      </c>
      <c r="K5434" s="60"/>
      <c r="L5434" s="61">
        <v>17.12</v>
      </c>
      <c r="M5434" s="60"/>
      <c r="N5434" s="62"/>
      <c r="AF5434" s="39"/>
      <c r="AG5434" s="47"/>
      <c r="AH5434" s="47"/>
      <c r="AM5434" s="3" t="s">
        <v>65</v>
      </c>
      <c r="AN5434" s="47"/>
      <c r="AO5434" s="47"/>
      <c r="AQ5434" s="47"/>
    </row>
    <row r="5435" spans="1:43" s="4" customFormat="1" ht="15" x14ac:dyDescent="0.25">
      <c r="A5435" s="56"/>
      <c r="B5435" s="49"/>
      <c r="C5435" s="372" t="s">
        <v>66</v>
      </c>
      <c r="D5435" s="372"/>
      <c r="E5435" s="372"/>
      <c r="F5435" s="51"/>
      <c r="G5435" s="52"/>
      <c r="H5435" s="52"/>
      <c r="I5435" s="52"/>
      <c r="J5435" s="57"/>
      <c r="K5435" s="52"/>
      <c r="L5435" s="53">
        <v>11.05</v>
      </c>
      <c r="M5435" s="52"/>
      <c r="N5435" s="64">
        <v>386.3</v>
      </c>
      <c r="AF5435" s="39"/>
      <c r="AG5435" s="47"/>
      <c r="AH5435" s="47"/>
      <c r="AL5435" s="3" t="s">
        <v>66</v>
      </c>
      <c r="AN5435" s="47"/>
      <c r="AO5435" s="47"/>
      <c r="AQ5435" s="47"/>
    </row>
    <row r="5436" spans="1:43" s="4" customFormat="1" ht="23.25" x14ac:dyDescent="0.25">
      <c r="A5436" s="56"/>
      <c r="B5436" s="49" t="s">
        <v>681</v>
      </c>
      <c r="C5436" s="372" t="s">
        <v>682</v>
      </c>
      <c r="D5436" s="372"/>
      <c r="E5436" s="372"/>
      <c r="F5436" s="51" t="s">
        <v>69</v>
      </c>
      <c r="G5436" s="63">
        <v>97</v>
      </c>
      <c r="H5436" s="52"/>
      <c r="I5436" s="63">
        <v>97</v>
      </c>
      <c r="J5436" s="57"/>
      <c r="K5436" s="52"/>
      <c r="L5436" s="53">
        <v>10.72</v>
      </c>
      <c r="M5436" s="52"/>
      <c r="N5436" s="64">
        <v>374.71</v>
      </c>
      <c r="AF5436" s="39"/>
      <c r="AG5436" s="47"/>
      <c r="AH5436" s="47"/>
      <c r="AL5436" s="3" t="s">
        <v>682</v>
      </c>
      <c r="AN5436" s="47"/>
      <c r="AO5436" s="47"/>
      <c r="AQ5436" s="47"/>
    </row>
    <row r="5437" spans="1:43" s="4" customFormat="1" ht="23.25" x14ac:dyDescent="0.25">
      <c r="A5437" s="56"/>
      <c r="B5437" s="49" t="s">
        <v>683</v>
      </c>
      <c r="C5437" s="372" t="s">
        <v>684</v>
      </c>
      <c r="D5437" s="372"/>
      <c r="E5437" s="372"/>
      <c r="F5437" s="51" t="s">
        <v>69</v>
      </c>
      <c r="G5437" s="63">
        <v>51</v>
      </c>
      <c r="H5437" s="52"/>
      <c r="I5437" s="63">
        <v>51</v>
      </c>
      <c r="J5437" s="57"/>
      <c r="K5437" s="52"/>
      <c r="L5437" s="53">
        <v>5.64</v>
      </c>
      <c r="M5437" s="52"/>
      <c r="N5437" s="64">
        <v>197.01</v>
      </c>
      <c r="AF5437" s="39"/>
      <c r="AG5437" s="47"/>
      <c r="AH5437" s="47"/>
      <c r="AL5437" s="3" t="s">
        <v>684</v>
      </c>
      <c r="AN5437" s="47"/>
      <c r="AO5437" s="47"/>
      <c r="AQ5437" s="47"/>
    </row>
    <row r="5438" spans="1:43" s="4" customFormat="1" ht="15" x14ac:dyDescent="0.25">
      <c r="A5438" s="65"/>
      <c r="B5438" s="66"/>
      <c r="C5438" s="374" t="s">
        <v>72</v>
      </c>
      <c r="D5438" s="374"/>
      <c r="E5438" s="374"/>
      <c r="F5438" s="42"/>
      <c r="G5438" s="43"/>
      <c r="H5438" s="43"/>
      <c r="I5438" s="43"/>
      <c r="J5438" s="45"/>
      <c r="K5438" s="43"/>
      <c r="L5438" s="67">
        <v>33.479999999999997</v>
      </c>
      <c r="M5438" s="60"/>
      <c r="N5438" s="46"/>
      <c r="AF5438" s="39"/>
      <c r="AG5438" s="47"/>
      <c r="AH5438" s="47"/>
      <c r="AN5438" s="47" t="s">
        <v>72</v>
      </c>
      <c r="AO5438" s="47"/>
      <c r="AQ5438" s="47"/>
    </row>
    <row r="5439" spans="1:43" s="4" customFormat="1" ht="34.5" x14ac:dyDescent="0.25">
      <c r="A5439" s="40" t="s">
        <v>2654</v>
      </c>
      <c r="B5439" s="41" t="s">
        <v>2513</v>
      </c>
      <c r="C5439" s="374" t="s">
        <v>2514</v>
      </c>
      <c r="D5439" s="374"/>
      <c r="E5439" s="374"/>
      <c r="F5439" s="42" t="s">
        <v>231</v>
      </c>
      <c r="G5439" s="43">
        <v>7.14</v>
      </c>
      <c r="H5439" s="44">
        <v>1</v>
      </c>
      <c r="I5439" s="68">
        <v>7.14</v>
      </c>
      <c r="J5439" s="67">
        <v>343.19</v>
      </c>
      <c r="K5439" s="43"/>
      <c r="L5439" s="67">
        <v>286.58999999999997</v>
      </c>
      <c r="M5439" s="68">
        <v>8.5500000000000007</v>
      </c>
      <c r="N5439" s="115">
        <v>2450.38</v>
      </c>
      <c r="AF5439" s="39"/>
      <c r="AG5439" s="47"/>
      <c r="AH5439" s="47" t="s">
        <v>2514</v>
      </c>
      <c r="AN5439" s="47"/>
      <c r="AO5439" s="47"/>
      <c r="AQ5439" s="47"/>
    </row>
    <row r="5440" spans="1:43" s="4" customFormat="1" ht="15" x14ac:dyDescent="0.25">
      <c r="A5440" s="69"/>
      <c r="B5440" s="50"/>
      <c r="C5440" s="372" t="s">
        <v>2524</v>
      </c>
      <c r="D5440" s="372"/>
      <c r="E5440" s="372"/>
      <c r="F5440" s="372"/>
      <c r="G5440" s="372"/>
      <c r="H5440" s="372"/>
      <c r="I5440" s="372"/>
      <c r="J5440" s="372"/>
      <c r="K5440" s="372"/>
      <c r="L5440" s="372"/>
      <c r="M5440" s="372"/>
      <c r="N5440" s="377"/>
      <c r="AF5440" s="39"/>
      <c r="AG5440" s="47"/>
      <c r="AH5440" s="47"/>
      <c r="AI5440" s="3" t="s">
        <v>2524</v>
      </c>
      <c r="AN5440" s="47"/>
      <c r="AO5440" s="47"/>
      <c r="AQ5440" s="47"/>
    </row>
    <row r="5441" spans="1:43" s="4" customFormat="1" ht="15" x14ac:dyDescent="0.25">
      <c r="A5441" s="65"/>
      <c r="B5441" s="66"/>
      <c r="C5441" s="374" t="s">
        <v>72</v>
      </c>
      <c r="D5441" s="374"/>
      <c r="E5441" s="374"/>
      <c r="F5441" s="42"/>
      <c r="G5441" s="43"/>
      <c r="H5441" s="43"/>
      <c r="I5441" s="43"/>
      <c r="J5441" s="45"/>
      <c r="K5441" s="43"/>
      <c r="L5441" s="67">
        <v>286.58999999999997</v>
      </c>
      <c r="M5441" s="60"/>
      <c r="N5441" s="115">
        <v>2450.38</v>
      </c>
      <c r="AF5441" s="39"/>
      <c r="AG5441" s="47"/>
      <c r="AH5441" s="47"/>
      <c r="AN5441" s="47" t="s">
        <v>72</v>
      </c>
      <c r="AO5441" s="47"/>
      <c r="AQ5441" s="47"/>
    </row>
    <row r="5442" spans="1:43" s="4" customFormat="1" ht="23.25" x14ac:dyDescent="0.25">
      <c r="A5442" s="40" t="s">
        <v>2655</v>
      </c>
      <c r="B5442" s="41" t="s">
        <v>753</v>
      </c>
      <c r="C5442" s="374" t="s">
        <v>754</v>
      </c>
      <c r="D5442" s="374"/>
      <c r="E5442" s="374"/>
      <c r="F5442" s="42" t="s">
        <v>61</v>
      </c>
      <c r="G5442" s="43">
        <v>2</v>
      </c>
      <c r="H5442" s="44">
        <v>1</v>
      </c>
      <c r="I5442" s="44">
        <v>2</v>
      </c>
      <c r="J5442" s="45"/>
      <c r="K5442" s="43"/>
      <c r="L5442" s="45"/>
      <c r="M5442" s="43"/>
      <c r="N5442" s="46"/>
      <c r="AF5442" s="39"/>
      <c r="AG5442" s="47"/>
      <c r="AH5442" s="47" t="s">
        <v>754</v>
      </c>
      <c r="AN5442" s="47"/>
      <c r="AO5442" s="47"/>
      <c r="AQ5442" s="47"/>
    </row>
    <row r="5443" spans="1:43" s="4" customFormat="1" ht="22.5" x14ac:dyDescent="0.25">
      <c r="A5443" s="103"/>
      <c r="B5443" s="49" t="s">
        <v>217</v>
      </c>
      <c r="C5443" s="368" t="s">
        <v>218</v>
      </c>
      <c r="D5443" s="368"/>
      <c r="E5443" s="368"/>
      <c r="F5443" s="368"/>
      <c r="G5443" s="368"/>
      <c r="H5443" s="368"/>
      <c r="I5443" s="368"/>
      <c r="J5443" s="368"/>
      <c r="K5443" s="368"/>
      <c r="L5443" s="368"/>
      <c r="M5443" s="368"/>
      <c r="N5443" s="376"/>
      <c r="AF5443" s="39"/>
      <c r="AG5443" s="47"/>
      <c r="AH5443" s="47"/>
      <c r="AJ5443" s="3" t="s">
        <v>218</v>
      </c>
      <c r="AN5443" s="47"/>
      <c r="AO5443" s="47"/>
      <c r="AQ5443" s="47"/>
    </row>
    <row r="5444" spans="1:43" s="4" customFormat="1" ht="15" x14ac:dyDescent="0.25">
      <c r="A5444" s="48"/>
      <c r="B5444" s="49" t="s">
        <v>58</v>
      </c>
      <c r="C5444" s="372" t="s">
        <v>62</v>
      </c>
      <c r="D5444" s="372"/>
      <c r="E5444" s="372"/>
      <c r="F5444" s="51"/>
      <c r="G5444" s="52"/>
      <c r="H5444" s="52"/>
      <c r="I5444" s="52"/>
      <c r="J5444" s="53">
        <v>5.35</v>
      </c>
      <c r="K5444" s="54">
        <v>1.1499999999999999</v>
      </c>
      <c r="L5444" s="53">
        <v>12.31</v>
      </c>
      <c r="M5444" s="54">
        <v>34.96</v>
      </c>
      <c r="N5444" s="64">
        <v>430.36</v>
      </c>
      <c r="AF5444" s="39"/>
      <c r="AG5444" s="47"/>
      <c r="AH5444" s="47"/>
      <c r="AK5444" s="3" t="s">
        <v>62</v>
      </c>
      <c r="AN5444" s="47"/>
      <c r="AO5444" s="47"/>
      <c r="AQ5444" s="47"/>
    </row>
    <row r="5445" spans="1:43" s="4" customFormat="1" ht="15" x14ac:dyDescent="0.25">
      <c r="A5445" s="48"/>
      <c r="B5445" s="49" t="s">
        <v>122</v>
      </c>
      <c r="C5445" s="372" t="s">
        <v>177</v>
      </c>
      <c r="D5445" s="372"/>
      <c r="E5445" s="372"/>
      <c r="F5445" s="51"/>
      <c r="G5445" s="52"/>
      <c r="H5445" s="52"/>
      <c r="I5445" s="52"/>
      <c r="J5445" s="53">
        <v>0.94</v>
      </c>
      <c r="K5445" s="52"/>
      <c r="L5445" s="53">
        <v>1.88</v>
      </c>
      <c r="M5445" s="52"/>
      <c r="N5445" s="58"/>
      <c r="AF5445" s="39"/>
      <c r="AG5445" s="47"/>
      <c r="AH5445" s="47"/>
      <c r="AK5445" s="3" t="s">
        <v>177</v>
      </c>
      <c r="AN5445" s="47"/>
      <c r="AO5445" s="47"/>
      <c r="AQ5445" s="47"/>
    </row>
    <row r="5446" spans="1:43" s="4" customFormat="1" ht="15" x14ac:dyDescent="0.25">
      <c r="A5446" s="56"/>
      <c r="B5446" s="49"/>
      <c r="C5446" s="372" t="s">
        <v>63</v>
      </c>
      <c r="D5446" s="372"/>
      <c r="E5446" s="372"/>
      <c r="F5446" s="51" t="s">
        <v>64</v>
      </c>
      <c r="G5446" s="54">
        <v>0.59</v>
      </c>
      <c r="H5446" s="54">
        <v>1.1499999999999999</v>
      </c>
      <c r="I5446" s="109">
        <v>1.357</v>
      </c>
      <c r="J5446" s="57"/>
      <c r="K5446" s="52"/>
      <c r="L5446" s="57"/>
      <c r="M5446" s="52"/>
      <c r="N5446" s="58"/>
      <c r="AF5446" s="39"/>
      <c r="AG5446" s="47"/>
      <c r="AH5446" s="47"/>
      <c r="AL5446" s="3" t="s">
        <v>63</v>
      </c>
      <c r="AN5446" s="47"/>
      <c r="AO5446" s="47"/>
      <c r="AQ5446" s="47"/>
    </row>
    <row r="5447" spans="1:43" s="4" customFormat="1" ht="15" x14ac:dyDescent="0.25">
      <c r="A5447" s="48"/>
      <c r="B5447" s="49"/>
      <c r="C5447" s="375" t="s">
        <v>65</v>
      </c>
      <c r="D5447" s="375"/>
      <c r="E5447" s="375"/>
      <c r="F5447" s="59"/>
      <c r="G5447" s="60"/>
      <c r="H5447" s="60"/>
      <c r="I5447" s="60"/>
      <c r="J5447" s="61">
        <v>6.29</v>
      </c>
      <c r="K5447" s="60"/>
      <c r="L5447" s="61">
        <v>14.19</v>
      </c>
      <c r="M5447" s="60"/>
      <c r="N5447" s="62"/>
      <c r="AF5447" s="39"/>
      <c r="AG5447" s="47"/>
      <c r="AH5447" s="47"/>
      <c r="AM5447" s="3" t="s">
        <v>65</v>
      </c>
      <c r="AN5447" s="47"/>
      <c r="AO5447" s="47"/>
      <c r="AQ5447" s="47"/>
    </row>
    <row r="5448" spans="1:43" s="4" customFormat="1" ht="15" x14ac:dyDescent="0.25">
      <c r="A5448" s="56"/>
      <c r="B5448" s="49"/>
      <c r="C5448" s="372" t="s">
        <v>66</v>
      </c>
      <c r="D5448" s="372"/>
      <c r="E5448" s="372"/>
      <c r="F5448" s="51"/>
      <c r="G5448" s="52"/>
      <c r="H5448" s="52"/>
      <c r="I5448" s="52"/>
      <c r="J5448" s="57"/>
      <c r="K5448" s="52"/>
      <c r="L5448" s="53">
        <v>12.31</v>
      </c>
      <c r="M5448" s="52"/>
      <c r="N5448" s="64">
        <v>430.36</v>
      </c>
      <c r="AF5448" s="39"/>
      <c r="AG5448" s="47"/>
      <c r="AH5448" s="47"/>
      <c r="AL5448" s="3" t="s">
        <v>66</v>
      </c>
      <c r="AN5448" s="47"/>
      <c r="AO5448" s="47"/>
      <c r="AQ5448" s="47"/>
    </row>
    <row r="5449" spans="1:43" s="4" customFormat="1" ht="23.25" x14ac:dyDescent="0.25">
      <c r="A5449" s="56"/>
      <c r="B5449" s="49" t="s">
        <v>681</v>
      </c>
      <c r="C5449" s="372" t="s">
        <v>682</v>
      </c>
      <c r="D5449" s="372"/>
      <c r="E5449" s="372"/>
      <c r="F5449" s="51" t="s">
        <v>69</v>
      </c>
      <c r="G5449" s="63">
        <v>97</v>
      </c>
      <c r="H5449" s="52"/>
      <c r="I5449" s="63">
        <v>97</v>
      </c>
      <c r="J5449" s="57"/>
      <c r="K5449" s="52"/>
      <c r="L5449" s="53">
        <v>11.94</v>
      </c>
      <c r="M5449" s="52"/>
      <c r="N5449" s="64">
        <v>417.45</v>
      </c>
      <c r="AF5449" s="39"/>
      <c r="AG5449" s="47"/>
      <c r="AH5449" s="47"/>
      <c r="AL5449" s="3" t="s">
        <v>682</v>
      </c>
      <c r="AN5449" s="47"/>
      <c r="AO5449" s="47"/>
      <c r="AQ5449" s="47"/>
    </row>
    <row r="5450" spans="1:43" s="4" customFormat="1" ht="23.25" x14ac:dyDescent="0.25">
      <c r="A5450" s="56"/>
      <c r="B5450" s="49" t="s">
        <v>683</v>
      </c>
      <c r="C5450" s="372" t="s">
        <v>684</v>
      </c>
      <c r="D5450" s="372"/>
      <c r="E5450" s="372"/>
      <c r="F5450" s="51" t="s">
        <v>69</v>
      </c>
      <c r="G5450" s="63">
        <v>51</v>
      </c>
      <c r="H5450" s="52"/>
      <c r="I5450" s="63">
        <v>51</v>
      </c>
      <c r="J5450" s="57"/>
      <c r="K5450" s="52"/>
      <c r="L5450" s="53">
        <v>6.28</v>
      </c>
      <c r="M5450" s="52"/>
      <c r="N5450" s="64">
        <v>219.48</v>
      </c>
      <c r="AF5450" s="39"/>
      <c r="AG5450" s="47"/>
      <c r="AH5450" s="47"/>
      <c r="AL5450" s="3" t="s">
        <v>684</v>
      </c>
      <c r="AN5450" s="47"/>
      <c r="AO5450" s="47"/>
      <c r="AQ5450" s="47"/>
    </row>
    <row r="5451" spans="1:43" s="4" customFormat="1" ht="15" x14ac:dyDescent="0.25">
      <c r="A5451" s="65"/>
      <c r="B5451" s="66"/>
      <c r="C5451" s="374" t="s">
        <v>72</v>
      </c>
      <c r="D5451" s="374"/>
      <c r="E5451" s="374"/>
      <c r="F5451" s="42"/>
      <c r="G5451" s="43"/>
      <c r="H5451" s="43"/>
      <c r="I5451" s="43"/>
      <c r="J5451" s="45"/>
      <c r="K5451" s="43"/>
      <c r="L5451" s="67">
        <v>32.409999999999997</v>
      </c>
      <c r="M5451" s="60"/>
      <c r="N5451" s="46"/>
      <c r="AF5451" s="39"/>
      <c r="AG5451" s="47"/>
      <c r="AH5451" s="47"/>
      <c r="AN5451" s="47" t="s">
        <v>72</v>
      </c>
      <c r="AO5451" s="47"/>
      <c r="AQ5451" s="47"/>
    </row>
    <row r="5452" spans="1:43" s="4" customFormat="1" ht="23.25" x14ac:dyDescent="0.25">
      <c r="A5452" s="40" t="s">
        <v>2656</v>
      </c>
      <c r="B5452" s="41" t="s">
        <v>756</v>
      </c>
      <c r="C5452" s="374" t="s">
        <v>757</v>
      </c>
      <c r="D5452" s="374"/>
      <c r="E5452" s="374"/>
      <c r="F5452" s="42" t="s">
        <v>215</v>
      </c>
      <c r="G5452" s="43">
        <v>-8.0000000000000002E-3</v>
      </c>
      <c r="H5452" s="44">
        <v>1</v>
      </c>
      <c r="I5452" s="116">
        <v>-8.0000000000000002E-3</v>
      </c>
      <c r="J5452" s="67">
        <v>38.590000000000003</v>
      </c>
      <c r="K5452" s="43"/>
      <c r="L5452" s="67">
        <v>-0.31</v>
      </c>
      <c r="M5452" s="43"/>
      <c r="N5452" s="46"/>
      <c r="AF5452" s="39"/>
      <c r="AG5452" s="47"/>
      <c r="AH5452" s="47" t="s">
        <v>757</v>
      </c>
      <c r="AN5452" s="47"/>
      <c r="AO5452" s="47"/>
      <c r="AQ5452" s="47"/>
    </row>
    <row r="5453" spans="1:43" s="4" customFormat="1" ht="15" x14ac:dyDescent="0.25">
      <c r="A5453" s="65"/>
      <c r="B5453" s="66"/>
      <c r="C5453" s="374" t="s">
        <v>72</v>
      </c>
      <c r="D5453" s="374"/>
      <c r="E5453" s="374"/>
      <c r="F5453" s="42"/>
      <c r="G5453" s="43"/>
      <c r="H5453" s="43"/>
      <c r="I5453" s="43"/>
      <c r="J5453" s="45"/>
      <c r="K5453" s="43"/>
      <c r="L5453" s="67">
        <v>-0.31</v>
      </c>
      <c r="M5453" s="60"/>
      <c r="N5453" s="46"/>
      <c r="AF5453" s="39"/>
      <c r="AG5453" s="47"/>
      <c r="AH5453" s="47"/>
      <c r="AN5453" s="47" t="s">
        <v>72</v>
      </c>
      <c r="AO5453" s="47"/>
      <c r="AQ5453" s="47"/>
    </row>
    <row r="5454" spans="1:43" s="4" customFormat="1" ht="15" x14ac:dyDescent="0.25">
      <c r="A5454" s="40" t="s">
        <v>2657</v>
      </c>
      <c r="B5454" s="41" t="s">
        <v>759</v>
      </c>
      <c r="C5454" s="374" t="s">
        <v>760</v>
      </c>
      <c r="D5454" s="374"/>
      <c r="E5454" s="374"/>
      <c r="F5454" s="42" t="s">
        <v>215</v>
      </c>
      <c r="G5454" s="43">
        <v>-6.0000000000000001E-3</v>
      </c>
      <c r="H5454" s="44">
        <v>1</v>
      </c>
      <c r="I5454" s="116">
        <v>-6.0000000000000001E-3</v>
      </c>
      <c r="J5454" s="67">
        <v>143.97999999999999</v>
      </c>
      <c r="K5454" s="43"/>
      <c r="L5454" s="67">
        <v>-0.86</v>
      </c>
      <c r="M5454" s="43"/>
      <c r="N5454" s="46"/>
      <c r="AF5454" s="39"/>
      <c r="AG5454" s="47"/>
      <c r="AH5454" s="47" t="s">
        <v>760</v>
      </c>
      <c r="AN5454" s="47"/>
      <c r="AO5454" s="47"/>
      <c r="AQ5454" s="47"/>
    </row>
    <row r="5455" spans="1:43" s="4" customFormat="1" ht="15" x14ac:dyDescent="0.25">
      <c r="A5455" s="65"/>
      <c r="B5455" s="66"/>
      <c r="C5455" s="374" t="s">
        <v>72</v>
      </c>
      <c r="D5455" s="374"/>
      <c r="E5455" s="374"/>
      <c r="F5455" s="42"/>
      <c r="G5455" s="43"/>
      <c r="H5455" s="43"/>
      <c r="I5455" s="43"/>
      <c r="J5455" s="45"/>
      <c r="K5455" s="43"/>
      <c r="L5455" s="67">
        <v>-0.86</v>
      </c>
      <c r="M5455" s="60"/>
      <c r="N5455" s="46"/>
      <c r="AF5455" s="39"/>
      <c r="AG5455" s="47"/>
      <c r="AH5455" s="47"/>
      <c r="AN5455" s="47" t="s">
        <v>72</v>
      </c>
      <c r="AO5455" s="47"/>
      <c r="AQ5455" s="47"/>
    </row>
    <row r="5456" spans="1:43" s="4" customFormat="1" ht="22.5" x14ac:dyDescent="0.25">
      <c r="A5456" s="40" t="s">
        <v>2658</v>
      </c>
      <c r="B5456" s="41" t="s">
        <v>768</v>
      </c>
      <c r="C5456" s="374" t="s">
        <v>769</v>
      </c>
      <c r="D5456" s="374"/>
      <c r="E5456" s="374"/>
      <c r="F5456" s="42" t="s">
        <v>61</v>
      </c>
      <c r="G5456" s="43">
        <v>2</v>
      </c>
      <c r="H5456" s="44">
        <v>1</v>
      </c>
      <c r="I5456" s="44">
        <v>2</v>
      </c>
      <c r="J5456" s="67">
        <v>282.11</v>
      </c>
      <c r="K5456" s="43"/>
      <c r="L5456" s="67">
        <v>65.989999999999995</v>
      </c>
      <c r="M5456" s="68">
        <v>8.5500000000000007</v>
      </c>
      <c r="N5456" s="122">
        <v>564.22</v>
      </c>
      <c r="AF5456" s="39"/>
      <c r="AG5456" s="47"/>
      <c r="AH5456" s="47" t="s">
        <v>769</v>
      </c>
      <c r="AN5456" s="47"/>
      <c r="AO5456" s="47"/>
      <c r="AQ5456" s="47"/>
    </row>
    <row r="5457" spans="1:43" s="4" customFormat="1" ht="15" x14ac:dyDescent="0.25">
      <c r="A5457" s="65"/>
      <c r="B5457" s="66"/>
      <c r="C5457" s="374" t="s">
        <v>72</v>
      </c>
      <c r="D5457" s="374"/>
      <c r="E5457" s="374"/>
      <c r="F5457" s="42"/>
      <c r="G5457" s="43"/>
      <c r="H5457" s="43"/>
      <c r="I5457" s="43"/>
      <c r="J5457" s="45"/>
      <c r="K5457" s="43"/>
      <c r="L5457" s="67">
        <v>65.989999999999995</v>
      </c>
      <c r="M5457" s="60"/>
      <c r="N5457" s="122">
        <v>564.22</v>
      </c>
      <c r="AF5457" s="39"/>
      <c r="AG5457" s="47"/>
      <c r="AH5457" s="47"/>
      <c r="AN5457" s="47" t="s">
        <v>72</v>
      </c>
      <c r="AO5457" s="47"/>
      <c r="AQ5457" s="47"/>
    </row>
    <row r="5458" spans="1:43" s="4" customFormat="1" ht="0" hidden="1" customHeight="1" x14ac:dyDescent="0.25">
      <c r="A5458" s="71"/>
      <c r="B5458" s="72"/>
      <c r="C5458" s="72"/>
      <c r="D5458" s="72"/>
      <c r="E5458" s="72"/>
      <c r="F5458" s="73"/>
      <c r="G5458" s="73"/>
      <c r="H5458" s="73"/>
      <c r="I5458" s="73"/>
      <c r="J5458" s="74"/>
      <c r="K5458" s="73"/>
      <c r="L5458" s="74"/>
      <c r="M5458" s="52"/>
      <c r="N5458" s="74"/>
      <c r="AF5458" s="39"/>
      <c r="AG5458" s="47"/>
      <c r="AH5458" s="47"/>
      <c r="AN5458" s="47"/>
      <c r="AO5458" s="47"/>
      <c r="AQ5458" s="47"/>
    </row>
    <row r="5459" spans="1:43" s="4" customFormat="1" ht="15" x14ac:dyDescent="0.25">
      <c r="A5459" s="78"/>
      <c r="B5459" s="79"/>
      <c r="C5459" s="374" t="s">
        <v>2659</v>
      </c>
      <c r="D5459" s="374"/>
      <c r="E5459" s="374"/>
      <c r="F5459" s="374"/>
      <c r="G5459" s="374"/>
      <c r="H5459" s="374"/>
      <c r="I5459" s="374"/>
      <c r="J5459" s="374"/>
      <c r="K5459" s="374"/>
      <c r="L5459" s="80"/>
      <c r="M5459" s="81"/>
      <c r="N5459" s="82"/>
      <c r="AF5459" s="39"/>
      <c r="AG5459" s="47"/>
      <c r="AH5459" s="47"/>
      <c r="AN5459" s="47"/>
      <c r="AO5459" s="47" t="s">
        <v>2659</v>
      </c>
      <c r="AQ5459" s="47"/>
    </row>
    <row r="5460" spans="1:43" s="4" customFormat="1" ht="15" x14ac:dyDescent="0.25">
      <c r="A5460" s="83"/>
      <c r="B5460" s="49"/>
      <c r="C5460" s="372" t="s">
        <v>83</v>
      </c>
      <c r="D5460" s="372"/>
      <c r="E5460" s="372"/>
      <c r="F5460" s="372"/>
      <c r="G5460" s="372"/>
      <c r="H5460" s="372"/>
      <c r="I5460" s="372"/>
      <c r="J5460" s="372"/>
      <c r="K5460" s="372"/>
      <c r="L5460" s="106">
        <v>9524</v>
      </c>
      <c r="M5460" s="85"/>
      <c r="N5460" s="86">
        <v>90922.08</v>
      </c>
      <c r="AF5460" s="39"/>
      <c r="AG5460" s="47"/>
      <c r="AH5460" s="47"/>
      <c r="AN5460" s="47"/>
      <c r="AO5460" s="47"/>
      <c r="AP5460" s="3" t="s">
        <v>83</v>
      </c>
      <c r="AQ5460" s="47"/>
    </row>
    <row r="5461" spans="1:43" s="4" customFormat="1" ht="15" x14ac:dyDescent="0.25">
      <c r="A5461" s="83"/>
      <c r="B5461" s="49"/>
      <c r="C5461" s="372" t="s">
        <v>84</v>
      </c>
      <c r="D5461" s="372"/>
      <c r="E5461" s="372"/>
      <c r="F5461" s="372"/>
      <c r="G5461" s="372"/>
      <c r="H5461" s="372"/>
      <c r="I5461" s="372"/>
      <c r="J5461" s="372"/>
      <c r="K5461" s="372"/>
      <c r="L5461" s="87"/>
      <c r="M5461" s="85"/>
      <c r="N5461" s="88"/>
      <c r="AF5461" s="39"/>
      <c r="AG5461" s="47"/>
      <c r="AH5461" s="47"/>
      <c r="AN5461" s="47"/>
      <c r="AO5461" s="47"/>
      <c r="AP5461" s="3" t="s">
        <v>84</v>
      </c>
      <c r="AQ5461" s="47"/>
    </row>
    <row r="5462" spans="1:43" s="4" customFormat="1" ht="15" x14ac:dyDescent="0.25">
      <c r="A5462" s="83"/>
      <c r="B5462" s="49"/>
      <c r="C5462" s="372" t="s">
        <v>85</v>
      </c>
      <c r="D5462" s="372"/>
      <c r="E5462" s="372"/>
      <c r="F5462" s="372"/>
      <c r="G5462" s="372"/>
      <c r="H5462" s="372"/>
      <c r="I5462" s="372"/>
      <c r="J5462" s="372"/>
      <c r="K5462" s="372"/>
      <c r="L5462" s="84">
        <v>320.63</v>
      </c>
      <c r="M5462" s="85"/>
      <c r="N5462" s="86">
        <v>11209.21</v>
      </c>
      <c r="AF5462" s="39"/>
      <c r="AG5462" s="47"/>
      <c r="AH5462" s="47"/>
      <c r="AN5462" s="47"/>
      <c r="AO5462" s="47"/>
      <c r="AP5462" s="3" t="s">
        <v>85</v>
      </c>
      <c r="AQ5462" s="47"/>
    </row>
    <row r="5463" spans="1:43" s="4" customFormat="1" ht="15" x14ac:dyDescent="0.25">
      <c r="A5463" s="83"/>
      <c r="B5463" s="49"/>
      <c r="C5463" s="372" t="s">
        <v>193</v>
      </c>
      <c r="D5463" s="372"/>
      <c r="E5463" s="372"/>
      <c r="F5463" s="372"/>
      <c r="G5463" s="372"/>
      <c r="H5463" s="372"/>
      <c r="I5463" s="372"/>
      <c r="J5463" s="372"/>
      <c r="K5463" s="372"/>
      <c r="L5463" s="84">
        <v>286.05</v>
      </c>
      <c r="M5463" s="85"/>
      <c r="N5463" s="86">
        <v>3469.78</v>
      </c>
      <c r="AF5463" s="39"/>
      <c r="AG5463" s="47"/>
      <c r="AH5463" s="47"/>
      <c r="AN5463" s="47"/>
      <c r="AO5463" s="47"/>
      <c r="AP5463" s="3" t="s">
        <v>193</v>
      </c>
      <c r="AQ5463" s="47"/>
    </row>
    <row r="5464" spans="1:43" s="4" customFormat="1" ht="15" x14ac:dyDescent="0.25">
      <c r="A5464" s="83"/>
      <c r="B5464" s="49"/>
      <c r="C5464" s="372" t="s">
        <v>194</v>
      </c>
      <c r="D5464" s="372"/>
      <c r="E5464" s="372"/>
      <c r="F5464" s="372"/>
      <c r="G5464" s="372"/>
      <c r="H5464" s="372"/>
      <c r="I5464" s="372"/>
      <c r="J5464" s="372"/>
      <c r="K5464" s="372"/>
      <c r="L5464" s="84">
        <v>43.36</v>
      </c>
      <c r="M5464" s="85"/>
      <c r="N5464" s="86">
        <v>1515.85</v>
      </c>
      <c r="AF5464" s="39"/>
      <c r="AG5464" s="47"/>
      <c r="AH5464" s="47"/>
      <c r="AN5464" s="47"/>
      <c r="AO5464" s="47"/>
      <c r="AP5464" s="3" t="s">
        <v>194</v>
      </c>
      <c r="AQ5464" s="47"/>
    </row>
    <row r="5465" spans="1:43" s="4" customFormat="1" ht="15" x14ac:dyDescent="0.25">
      <c r="A5465" s="83"/>
      <c r="B5465" s="49"/>
      <c r="C5465" s="372" t="s">
        <v>195</v>
      </c>
      <c r="D5465" s="372"/>
      <c r="E5465" s="372"/>
      <c r="F5465" s="372"/>
      <c r="G5465" s="372"/>
      <c r="H5465" s="372"/>
      <c r="I5465" s="372"/>
      <c r="J5465" s="372"/>
      <c r="K5465" s="372"/>
      <c r="L5465" s="106">
        <v>8917.32</v>
      </c>
      <c r="M5465" s="85"/>
      <c r="N5465" s="86">
        <v>76243.09</v>
      </c>
      <c r="AF5465" s="39"/>
      <c r="AG5465" s="47"/>
      <c r="AH5465" s="47"/>
      <c r="AN5465" s="47"/>
      <c r="AO5465" s="47"/>
      <c r="AP5465" s="3" t="s">
        <v>195</v>
      </c>
      <c r="AQ5465" s="47"/>
    </row>
    <row r="5466" spans="1:43" s="4" customFormat="1" ht="15" x14ac:dyDescent="0.25">
      <c r="A5466" s="83"/>
      <c r="B5466" s="49"/>
      <c r="C5466" s="372" t="s">
        <v>196</v>
      </c>
      <c r="D5466" s="372"/>
      <c r="E5466" s="372"/>
      <c r="F5466" s="372"/>
      <c r="G5466" s="372"/>
      <c r="H5466" s="372"/>
      <c r="I5466" s="372"/>
      <c r="J5466" s="372"/>
      <c r="K5466" s="372"/>
      <c r="L5466" s="106">
        <v>4142.74</v>
      </c>
      <c r="M5466" s="85"/>
      <c r="N5466" s="86">
        <v>48103.72</v>
      </c>
      <c r="AF5466" s="39"/>
      <c r="AG5466" s="47"/>
      <c r="AH5466" s="47"/>
      <c r="AN5466" s="47"/>
      <c r="AO5466" s="47"/>
      <c r="AP5466" s="3" t="s">
        <v>196</v>
      </c>
      <c r="AQ5466" s="47"/>
    </row>
    <row r="5467" spans="1:43" s="4" customFormat="1" ht="15" x14ac:dyDescent="0.25">
      <c r="A5467" s="83"/>
      <c r="B5467" s="49"/>
      <c r="C5467" s="372" t="s">
        <v>84</v>
      </c>
      <c r="D5467" s="372"/>
      <c r="E5467" s="372"/>
      <c r="F5467" s="372"/>
      <c r="G5467" s="372"/>
      <c r="H5467" s="372"/>
      <c r="I5467" s="372"/>
      <c r="J5467" s="372"/>
      <c r="K5467" s="372"/>
      <c r="L5467" s="87"/>
      <c r="M5467" s="85"/>
      <c r="N5467" s="88"/>
      <c r="AF5467" s="39"/>
      <c r="AG5467" s="47"/>
      <c r="AH5467" s="47"/>
      <c r="AN5467" s="47"/>
      <c r="AO5467" s="47"/>
      <c r="AP5467" s="3" t="s">
        <v>84</v>
      </c>
      <c r="AQ5467" s="47"/>
    </row>
    <row r="5468" spans="1:43" s="4" customFormat="1" ht="15" x14ac:dyDescent="0.25">
      <c r="A5468" s="83"/>
      <c r="B5468" s="49"/>
      <c r="C5468" s="372" t="s">
        <v>197</v>
      </c>
      <c r="D5468" s="372"/>
      <c r="E5468" s="372"/>
      <c r="F5468" s="372"/>
      <c r="G5468" s="372"/>
      <c r="H5468" s="372"/>
      <c r="I5468" s="372"/>
      <c r="J5468" s="372"/>
      <c r="K5468" s="372"/>
      <c r="L5468" s="84">
        <v>152.85</v>
      </c>
      <c r="M5468" s="85"/>
      <c r="N5468" s="86">
        <v>5343.64</v>
      </c>
      <c r="AF5468" s="39"/>
      <c r="AG5468" s="47"/>
      <c r="AH5468" s="47"/>
      <c r="AN5468" s="47"/>
      <c r="AO5468" s="47"/>
      <c r="AP5468" s="3" t="s">
        <v>197</v>
      </c>
      <c r="AQ5468" s="47"/>
    </row>
    <row r="5469" spans="1:43" s="4" customFormat="1" ht="15" x14ac:dyDescent="0.25">
      <c r="A5469" s="83"/>
      <c r="B5469" s="49"/>
      <c r="C5469" s="372" t="s">
        <v>199</v>
      </c>
      <c r="D5469" s="372"/>
      <c r="E5469" s="372"/>
      <c r="F5469" s="372"/>
      <c r="G5469" s="372"/>
      <c r="H5469" s="372"/>
      <c r="I5469" s="372"/>
      <c r="J5469" s="372"/>
      <c r="K5469" s="372"/>
      <c r="L5469" s="84">
        <v>100.63</v>
      </c>
      <c r="M5469" s="85"/>
      <c r="N5469" s="88"/>
      <c r="AF5469" s="39"/>
      <c r="AG5469" s="47"/>
      <c r="AH5469" s="47"/>
      <c r="AN5469" s="47"/>
      <c r="AO5469" s="47"/>
      <c r="AP5469" s="3" t="s">
        <v>199</v>
      </c>
      <c r="AQ5469" s="47"/>
    </row>
    <row r="5470" spans="1:43" s="4" customFormat="1" ht="15" x14ac:dyDescent="0.25">
      <c r="A5470" s="83"/>
      <c r="B5470" s="49"/>
      <c r="C5470" s="372" t="s">
        <v>200</v>
      </c>
      <c r="D5470" s="372"/>
      <c r="E5470" s="372"/>
      <c r="F5470" s="372"/>
      <c r="G5470" s="372"/>
      <c r="H5470" s="372"/>
      <c r="I5470" s="372"/>
      <c r="J5470" s="372"/>
      <c r="K5470" s="372"/>
      <c r="L5470" s="84">
        <v>11.42</v>
      </c>
      <c r="M5470" s="85"/>
      <c r="N5470" s="121">
        <v>399.24</v>
      </c>
      <c r="AF5470" s="39"/>
      <c r="AG5470" s="47"/>
      <c r="AH5470" s="47"/>
      <c r="AN5470" s="47"/>
      <c r="AO5470" s="47"/>
      <c r="AP5470" s="3" t="s">
        <v>200</v>
      </c>
      <c r="AQ5470" s="47"/>
    </row>
    <row r="5471" spans="1:43" s="4" customFormat="1" ht="15" x14ac:dyDescent="0.25">
      <c r="A5471" s="83"/>
      <c r="B5471" s="49"/>
      <c r="C5471" s="372" t="s">
        <v>201</v>
      </c>
      <c r="D5471" s="372"/>
      <c r="E5471" s="372"/>
      <c r="F5471" s="372"/>
      <c r="G5471" s="372"/>
      <c r="H5471" s="372"/>
      <c r="I5471" s="372"/>
      <c r="J5471" s="372"/>
      <c r="K5471" s="372"/>
      <c r="L5471" s="106">
        <v>3575.5</v>
      </c>
      <c r="M5471" s="85"/>
      <c r="N5471" s="88"/>
      <c r="AF5471" s="39"/>
      <c r="AG5471" s="47"/>
      <c r="AH5471" s="47"/>
      <c r="AN5471" s="47"/>
      <c r="AO5471" s="47"/>
      <c r="AP5471" s="3" t="s">
        <v>201</v>
      </c>
      <c r="AQ5471" s="47"/>
    </row>
    <row r="5472" spans="1:43" s="4" customFormat="1" ht="15" x14ac:dyDescent="0.25">
      <c r="A5472" s="83"/>
      <c r="B5472" s="49"/>
      <c r="C5472" s="372" t="s">
        <v>202</v>
      </c>
      <c r="D5472" s="372"/>
      <c r="E5472" s="372"/>
      <c r="F5472" s="372"/>
      <c r="G5472" s="372"/>
      <c r="H5472" s="372"/>
      <c r="I5472" s="372"/>
      <c r="J5472" s="372"/>
      <c r="K5472" s="372"/>
      <c r="L5472" s="84">
        <v>192.2</v>
      </c>
      <c r="M5472" s="85"/>
      <c r="N5472" s="86">
        <v>6719.17</v>
      </c>
      <c r="AF5472" s="39"/>
      <c r="AG5472" s="47"/>
      <c r="AH5472" s="47"/>
      <c r="AN5472" s="47"/>
      <c r="AO5472" s="47"/>
      <c r="AP5472" s="3" t="s">
        <v>202</v>
      </c>
      <c r="AQ5472" s="47"/>
    </row>
    <row r="5473" spans="1:43" s="4" customFormat="1" ht="15" x14ac:dyDescent="0.25">
      <c r="A5473" s="83"/>
      <c r="B5473" s="49"/>
      <c r="C5473" s="372" t="s">
        <v>203</v>
      </c>
      <c r="D5473" s="372"/>
      <c r="E5473" s="372"/>
      <c r="F5473" s="372"/>
      <c r="G5473" s="372"/>
      <c r="H5473" s="372"/>
      <c r="I5473" s="372"/>
      <c r="J5473" s="372"/>
      <c r="K5473" s="372"/>
      <c r="L5473" s="84">
        <v>121.56</v>
      </c>
      <c r="M5473" s="85"/>
      <c r="N5473" s="86">
        <v>4249.74</v>
      </c>
      <c r="AF5473" s="39"/>
      <c r="AG5473" s="47"/>
      <c r="AH5473" s="47"/>
      <c r="AN5473" s="47"/>
      <c r="AO5473" s="47"/>
      <c r="AP5473" s="3" t="s">
        <v>203</v>
      </c>
      <c r="AQ5473" s="47"/>
    </row>
    <row r="5474" spans="1:43" s="4" customFormat="1" ht="15" x14ac:dyDescent="0.25">
      <c r="A5474" s="83"/>
      <c r="B5474" s="49"/>
      <c r="C5474" s="372" t="s">
        <v>777</v>
      </c>
      <c r="D5474" s="372"/>
      <c r="E5474" s="372"/>
      <c r="F5474" s="372"/>
      <c r="G5474" s="372"/>
      <c r="H5474" s="372"/>
      <c r="I5474" s="372"/>
      <c r="J5474" s="372"/>
      <c r="K5474" s="372"/>
      <c r="L5474" s="106">
        <v>5990.63</v>
      </c>
      <c r="M5474" s="85"/>
      <c r="N5474" s="86">
        <v>64120.9</v>
      </c>
      <c r="AF5474" s="39"/>
      <c r="AG5474" s="47"/>
      <c r="AH5474" s="47"/>
      <c r="AN5474" s="47"/>
      <c r="AO5474" s="47"/>
      <c r="AP5474" s="3" t="s">
        <v>777</v>
      </c>
      <c r="AQ5474" s="47"/>
    </row>
    <row r="5475" spans="1:43" s="4" customFormat="1" ht="15" x14ac:dyDescent="0.25">
      <c r="A5475" s="83"/>
      <c r="B5475" s="49"/>
      <c r="C5475" s="372" t="s">
        <v>84</v>
      </c>
      <c r="D5475" s="372"/>
      <c r="E5475" s="372"/>
      <c r="F5475" s="372"/>
      <c r="G5475" s="372"/>
      <c r="H5475" s="372"/>
      <c r="I5475" s="372"/>
      <c r="J5475" s="372"/>
      <c r="K5475" s="372"/>
      <c r="L5475" s="87"/>
      <c r="M5475" s="85"/>
      <c r="N5475" s="88"/>
      <c r="AF5475" s="39"/>
      <c r="AG5475" s="47"/>
      <c r="AH5475" s="47"/>
      <c r="AN5475" s="47"/>
      <c r="AO5475" s="47"/>
      <c r="AP5475" s="3" t="s">
        <v>84</v>
      </c>
      <c r="AQ5475" s="47"/>
    </row>
    <row r="5476" spans="1:43" s="4" customFormat="1" ht="15" x14ac:dyDescent="0.25">
      <c r="A5476" s="83"/>
      <c r="B5476" s="49"/>
      <c r="C5476" s="372" t="s">
        <v>197</v>
      </c>
      <c r="D5476" s="372"/>
      <c r="E5476" s="372"/>
      <c r="F5476" s="372"/>
      <c r="G5476" s="372"/>
      <c r="H5476" s="372"/>
      <c r="I5476" s="372"/>
      <c r="J5476" s="372"/>
      <c r="K5476" s="372"/>
      <c r="L5476" s="84">
        <v>167.78</v>
      </c>
      <c r="M5476" s="85"/>
      <c r="N5476" s="86">
        <v>5865.57</v>
      </c>
      <c r="AF5476" s="39"/>
      <c r="AG5476" s="47"/>
      <c r="AH5476" s="47"/>
      <c r="AN5476" s="47"/>
      <c r="AO5476" s="47"/>
      <c r="AP5476" s="3" t="s">
        <v>197</v>
      </c>
      <c r="AQ5476" s="47"/>
    </row>
    <row r="5477" spans="1:43" s="4" customFormat="1" ht="15" x14ac:dyDescent="0.25">
      <c r="A5477" s="83"/>
      <c r="B5477" s="49"/>
      <c r="C5477" s="372" t="s">
        <v>199</v>
      </c>
      <c r="D5477" s="372"/>
      <c r="E5477" s="372"/>
      <c r="F5477" s="372"/>
      <c r="G5477" s="372"/>
      <c r="H5477" s="372"/>
      <c r="I5477" s="372"/>
      <c r="J5477" s="372"/>
      <c r="K5477" s="372"/>
      <c r="L5477" s="84">
        <v>185.42</v>
      </c>
      <c r="M5477" s="85"/>
      <c r="N5477" s="88"/>
      <c r="AF5477" s="39"/>
      <c r="AG5477" s="47"/>
      <c r="AH5477" s="47"/>
      <c r="AN5477" s="47"/>
      <c r="AO5477" s="47"/>
      <c r="AP5477" s="3" t="s">
        <v>199</v>
      </c>
      <c r="AQ5477" s="47"/>
    </row>
    <row r="5478" spans="1:43" s="4" customFormat="1" ht="15" x14ac:dyDescent="0.25">
      <c r="A5478" s="83"/>
      <c r="B5478" s="49"/>
      <c r="C5478" s="372" t="s">
        <v>200</v>
      </c>
      <c r="D5478" s="372"/>
      <c r="E5478" s="372"/>
      <c r="F5478" s="372"/>
      <c r="G5478" s="372"/>
      <c r="H5478" s="372"/>
      <c r="I5478" s="372"/>
      <c r="J5478" s="372"/>
      <c r="K5478" s="372"/>
      <c r="L5478" s="84">
        <v>31.94</v>
      </c>
      <c r="M5478" s="85"/>
      <c r="N5478" s="86">
        <v>1116.6099999999999</v>
      </c>
      <c r="AF5478" s="39"/>
      <c r="AG5478" s="47"/>
      <c r="AH5478" s="47"/>
      <c r="AN5478" s="47"/>
      <c r="AO5478" s="47"/>
      <c r="AP5478" s="3" t="s">
        <v>200</v>
      </c>
      <c r="AQ5478" s="47"/>
    </row>
    <row r="5479" spans="1:43" s="4" customFormat="1" ht="15" x14ac:dyDescent="0.25">
      <c r="A5479" s="83"/>
      <c r="B5479" s="49"/>
      <c r="C5479" s="372" t="s">
        <v>201</v>
      </c>
      <c r="D5479" s="372"/>
      <c r="E5479" s="372"/>
      <c r="F5479" s="372"/>
      <c r="G5479" s="372"/>
      <c r="H5479" s="372"/>
      <c r="I5479" s="372"/>
      <c r="J5479" s="372"/>
      <c r="K5479" s="372"/>
      <c r="L5479" s="106">
        <v>5341.82</v>
      </c>
      <c r="M5479" s="85"/>
      <c r="N5479" s="88"/>
      <c r="AF5479" s="39"/>
      <c r="AG5479" s="47"/>
      <c r="AH5479" s="47"/>
      <c r="AN5479" s="47"/>
      <c r="AO5479" s="47"/>
      <c r="AP5479" s="3" t="s">
        <v>201</v>
      </c>
      <c r="AQ5479" s="47"/>
    </row>
    <row r="5480" spans="1:43" s="4" customFormat="1" ht="15" x14ac:dyDescent="0.25">
      <c r="A5480" s="83"/>
      <c r="B5480" s="49"/>
      <c r="C5480" s="372" t="s">
        <v>202</v>
      </c>
      <c r="D5480" s="372"/>
      <c r="E5480" s="372"/>
      <c r="F5480" s="372"/>
      <c r="G5480" s="372"/>
      <c r="H5480" s="372"/>
      <c r="I5480" s="372"/>
      <c r="J5480" s="372"/>
      <c r="K5480" s="372"/>
      <c r="L5480" s="84">
        <v>193.75</v>
      </c>
      <c r="M5480" s="85"/>
      <c r="N5480" s="86">
        <v>6772.73</v>
      </c>
      <c r="AF5480" s="39"/>
      <c r="AG5480" s="47"/>
      <c r="AH5480" s="47"/>
      <c r="AN5480" s="47"/>
      <c r="AO5480" s="47"/>
      <c r="AP5480" s="3" t="s">
        <v>202</v>
      </c>
      <c r="AQ5480" s="47"/>
    </row>
    <row r="5481" spans="1:43" s="4" customFormat="1" ht="15" x14ac:dyDescent="0.25">
      <c r="A5481" s="83"/>
      <c r="B5481" s="49"/>
      <c r="C5481" s="372" t="s">
        <v>203</v>
      </c>
      <c r="D5481" s="372"/>
      <c r="E5481" s="372"/>
      <c r="F5481" s="372"/>
      <c r="G5481" s="372"/>
      <c r="H5481" s="372"/>
      <c r="I5481" s="372"/>
      <c r="J5481" s="372"/>
      <c r="K5481" s="372"/>
      <c r="L5481" s="84">
        <v>101.86</v>
      </c>
      <c r="M5481" s="85"/>
      <c r="N5481" s="86">
        <v>3560.9</v>
      </c>
      <c r="AF5481" s="39"/>
      <c r="AG5481" s="47"/>
      <c r="AH5481" s="47"/>
      <c r="AN5481" s="47"/>
      <c r="AO5481" s="47"/>
      <c r="AP5481" s="3" t="s">
        <v>203</v>
      </c>
      <c r="AQ5481" s="47"/>
    </row>
    <row r="5482" spans="1:43" s="4" customFormat="1" ht="15" x14ac:dyDescent="0.25">
      <c r="A5482" s="83"/>
      <c r="B5482" s="49"/>
      <c r="C5482" s="372" t="s">
        <v>92</v>
      </c>
      <c r="D5482" s="372"/>
      <c r="E5482" s="372"/>
      <c r="F5482" s="372"/>
      <c r="G5482" s="372"/>
      <c r="H5482" s="372"/>
      <c r="I5482" s="372"/>
      <c r="J5482" s="372"/>
      <c r="K5482" s="372"/>
      <c r="L5482" s="84">
        <v>363.99</v>
      </c>
      <c r="M5482" s="85"/>
      <c r="N5482" s="86">
        <v>12725.06</v>
      </c>
      <c r="AF5482" s="39"/>
      <c r="AG5482" s="47"/>
      <c r="AH5482" s="47"/>
      <c r="AN5482" s="47"/>
      <c r="AO5482" s="47"/>
      <c r="AP5482" s="3" t="s">
        <v>92</v>
      </c>
      <c r="AQ5482" s="47"/>
    </row>
    <row r="5483" spans="1:43" s="4" customFormat="1" ht="15" x14ac:dyDescent="0.25">
      <c r="A5483" s="83"/>
      <c r="B5483" s="49"/>
      <c r="C5483" s="372" t="s">
        <v>93</v>
      </c>
      <c r="D5483" s="372"/>
      <c r="E5483" s="372"/>
      <c r="F5483" s="372"/>
      <c r="G5483" s="372"/>
      <c r="H5483" s="372"/>
      <c r="I5483" s="372"/>
      <c r="J5483" s="372"/>
      <c r="K5483" s="372"/>
      <c r="L5483" s="84">
        <v>385.95</v>
      </c>
      <c r="M5483" s="85"/>
      <c r="N5483" s="86">
        <v>13491.9</v>
      </c>
      <c r="AF5483" s="39"/>
      <c r="AG5483" s="47"/>
      <c r="AH5483" s="47"/>
      <c r="AN5483" s="47"/>
      <c r="AO5483" s="47"/>
      <c r="AP5483" s="3" t="s">
        <v>93</v>
      </c>
      <c r="AQ5483" s="47"/>
    </row>
    <row r="5484" spans="1:43" s="4" customFormat="1" ht="15" x14ac:dyDescent="0.25">
      <c r="A5484" s="83"/>
      <c r="B5484" s="49"/>
      <c r="C5484" s="372" t="s">
        <v>94</v>
      </c>
      <c r="D5484" s="372"/>
      <c r="E5484" s="372"/>
      <c r="F5484" s="372"/>
      <c r="G5484" s="372"/>
      <c r="H5484" s="372"/>
      <c r="I5484" s="372"/>
      <c r="J5484" s="372"/>
      <c r="K5484" s="372"/>
      <c r="L5484" s="84">
        <v>223.42</v>
      </c>
      <c r="M5484" s="85"/>
      <c r="N5484" s="86">
        <v>7810.64</v>
      </c>
      <c r="AF5484" s="39"/>
      <c r="AG5484" s="47"/>
      <c r="AH5484" s="47"/>
      <c r="AN5484" s="47"/>
      <c r="AO5484" s="47"/>
      <c r="AP5484" s="3" t="s">
        <v>94</v>
      </c>
      <c r="AQ5484" s="47"/>
    </row>
    <row r="5485" spans="1:43" s="4" customFormat="1" ht="15" x14ac:dyDescent="0.25">
      <c r="A5485" s="83"/>
      <c r="B5485" s="89"/>
      <c r="C5485" s="373" t="s">
        <v>2660</v>
      </c>
      <c r="D5485" s="373"/>
      <c r="E5485" s="373"/>
      <c r="F5485" s="373"/>
      <c r="G5485" s="373"/>
      <c r="H5485" s="373"/>
      <c r="I5485" s="373"/>
      <c r="J5485" s="373"/>
      <c r="K5485" s="373"/>
      <c r="L5485" s="93">
        <v>10133.370000000001</v>
      </c>
      <c r="M5485" s="91"/>
      <c r="N5485" s="92">
        <v>112224.62</v>
      </c>
      <c r="AF5485" s="39"/>
      <c r="AG5485" s="47"/>
      <c r="AH5485" s="47"/>
      <c r="AN5485" s="47"/>
      <c r="AO5485" s="47"/>
      <c r="AQ5485" s="47" t="s">
        <v>2660</v>
      </c>
    </row>
    <row r="5486" spans="1:43" s="4" customFormat="1" ht="15" x14ac:dyDescent="0.25">
      <c r="A5486" s="83"/>
      <c r="B5486" s="49"/>
      <c r="C5486" s="372" t="s">
        <v>84</v>
      </c>
      <c r="D5486" s="372"/>
      <c r="E5486" s="372"/>
      <c r="F5486" s="372"/>
      <c r="G5486" s="372"/>
      <c r="H5486" s="372"/>
      <c r="I5486" s="372"/>
      <c r="J5486" s="372"/>
      <c r="K5486" s="372"/>
      <c r="L5486" s="87"/>
      <c r="M5486" s="85"/>
      <c r="N5486" s="88"/>
      <c r="AF5486" s="39"/>
      <c r="AG5486" s="47"/>
      <c r="AH5486" s="47"/>
      <c r="AN5486" s="47"/>
      <c r="AO5486" s="47"/>
      <c r="AP5486" s="3" t="s">
        <v>84</v>
      </c>
      <c r="AQ5486" s="47"/>
    </row>
    <row r="5487" spans="1:43" s="4" customFormat="1" ht="15" x14ac:dyDescent="0.25">
      <c r="A5487" s="83"/>
      <c r="B5487" s="49"/>
      <c r="C5487" s="372" t="s">
        <v>241</v>
      </c>
      <c r="D5487" s="372"/>
      <c r="E5487" s="372"/>
      <c r="F5487" s="372"/>
      <c r="G5487" s="372"/>
      <c r="H5487" s="372"/>
      <c r="I5487" s="372"/>
      <c r="J5487" s="372"/>
      <c r="K5487" s="372"/>
      <c r="L5487" s="106">
        <v>3489.21</v>
      </c>
      <c r="M5487" s="85"/>
      <c r="N5487" s="86">
        <v>29832.86</v>
      </c>
      <c r="AF5487" s="39"/>
      <c r="AG5487" s="47"/>
      <c r="AH5487" s="47"/>
      <c r="AN5487" s="47"/>
      <c r="AO5487" s="47"/>
      <c r="AP5487" s="3" t="s">
        <v>241</v>
      </c>
      <c r="AQ5487" s="47"/>
    </row>
    <row r="5488" spans="1:43" s="4" customFormat="1" ht="15" x14ac:dyDescent="0.25">
      <c r="A5488" s="378" t="s">
        <v>2661</v>
      </c>
      <c r="B5488" s="379"/>
      <c r="C5488" s="379"/>
      <c r="D5488" s="379"/>
      <c r="E5488" s="379"/>
      <c r="F5488" s="379"/>
      <c r="G5488" s="379"/>
      <c r="H5488" s="379"/>
      <c r="I5488" s="379"/>
      <c r="J5488" s="379"/>
      <c r="K5488" s="379"/>
      <c r="L5488" s="379"/>
      <c r="M5488" s="379"/>
      <c r="N5488" s="380"/>
      <c r="AF5488" s="39" t="s">
        <v>2661</v>
      </c>
      <c r="AG5488" s="47"/>
      <c r="AH5488" s="47"/>
      <c r="AN5488" s="47"/>
      <c r="AO5488" s="47"/>
      <c r="AQ5488" s="47"/>
    </row>
    <row r="5489" spans="1:43" s="4" customFormat="1" ht="15" x14ac:dyDescent="0.25">
      <c r="A5489" s="381" t="s">
        <v>2662</v>
      </c>
      <c r="B5489" s="382"/>
      <c r="C5489" s="382"/>
      <c r="D5489" s="382"/>
      <c r="E5489" s="382"/>
      <c r="F5489" s="382"/>
      <c r="G5489" s="382"/>
      <c r="H5489" s="382"/>
      <c r="I5489" s="382"/>
      <c r="J5489" s="382"/>
      <c r="K5489" s="382"/>
      <c r="L5489" s="382"/>
      <c r="M5489" s="382"/>
      <c r="N5489" s="383"/>
      <c r="AF5489" s="39"/>
      <c r="AG5489" s="47" t="s">
        <v>2662</v>
      </c>
      <c r="AH5489" s="47"/>
      <c r="AN5489" s="47"/>
      <c r="AO5489" s="47"/>
      <c r="AQ5489" s="47"/>
    </row>
    <row r="5490" spans="1:43" s="4" customFormat="1" ht="45.75" x14ac:dyDescent="0.25">
      <c r="A5490" s="40" t="s">
        <v>2663</v>
      </c>
      <c r="B5490" s="41" t="s">
        <v>2510</v>
      </c>
      <c r="C5490" s="374" t="s">
        <v>2511</v>
      </c>
      <c r="D5490" s="374"/>
      <c r="E5490" s="374"/>
      <c r="F5490" s="42" t="s">
        <v>215</v>
      </c>
      <c r="G5490" s="43">
        <v>0.39</v>
      </c>
      <c r="H5490" s="44">
        <v>1</v>
      </c>
      <c r="I5490" s="68">
        <v>0.39</v>
      </c>
      <c r="J5490" s="45"/>
      <c r="K5490" s="43"/>
      <c r="L5490" s="45"/>
      <c r="M5490" s="43"/>
      <c r="N5490" s="46"/>
      <c r="AF5490" s="39"/>
      <c r="AG5490" s="47"/>
      <c r="AH5490" s="47" t="s">
        <v>2511</v>
      </c>
      <c r="AN5490" s="47"/>
      <c r="AO5490" s="47"/>
      <c r="AQ5490" s="47"/>
    </row>
    <row r="5491" spans="1:43" s="4" customFormat="1" ht="15" x14ac:dyDescent="0.25">
      <c r="A5491" s="69"/>
      <c r="B5491" s="50"/>
      <c r="C5491" s="372" t="s">
        <v>2603</v>
      </c>
      <c r="D5491" s="372"/>
      <c r="E5491" s="372"/>
      <c r="F5491" s="372"/>
      <c r="G5491" s="372"/>
      <c r="H5491" s="372"/>
      <c r="I5491" s="372"/>
      <c r="J5491" s="372"/>
      <c r="K5491" s="372"/>
      <c r="L5491" s="372"/>
      <c r="M5491" s="372"/>
      <c r="N5491" s="377"/>
      <c r="AF5491" s="39"/>
      <c r="AG5491" s="47"/>
      <c r="AH5491" s="47"/>
      <c r="AI5491" s="3" t="s">
        <v>2603</v>
      </c>
      <c r="AN5491" s="47"/>
      <c r="AO5491" s="47"/>
      <c r="AQ5491" s="47"/>
    </row>
    <row r="5492" spans="1:43" s="4" customFormat="1" ht="22.5" x14ac:dyDescent="0.25">
      <c r="A5492" s="103"/>
      <c r="B5492" s="49" t="s">
        <v>217</v>
      </c>
      <c r="C5492" s="368" t="s">
        <v>218</v>
      </c>
      <c r="D5492" s="368"/>
      <c r="E5492" s="368"/>
      <c r="F5492" s="368"/>
      <c r="G5492" s="368"/>
      <c r="H5492" s="368"/>
      <c r="I5492" s="368"/>
      <c r="J5492" s="368"/>
      <c r="K5492" s="368"/>
      <c r="L5492" s="368"/>
      <c r="M5492" s="368"/>
      <c r="N5492" s="376"/>
      <c r="AF5492" s="39"/>
      <c r="AG5492" s="47"/>
      <c r="AH5492" s="47"/>
      <c r="AJ5492" s="3" t="s">
        <v>218</v>
      </c>
      <c r="AN5492" s="47"/>
      <c r="AO5492" s="47"/>
      <c r="AQ5492" s="47"/>
    </row>
    <row r="5493" spans="1:43" s="4" customFormat="1" ht="15" x14ac:dyDescent="0.25">
      <c r="A5493" s="48"/>
      <c r="B5493" s="49" t="s">
        <v>58</v>
      </c>
      <c r="C5493" s="372" t="s">
        <v>62</v>
      </c>
      <c r="D5493" s="372"/>
      <c r="E5493" s="372"/>
      <c r="F5493" s="51"/>
      <c r="G5493" s="52"/>
      <c r="H5493" s="52"/>
      <c r="I5493" s="52"/>
      <c r="J5493" s="53">
        <v>59.13</v>
      </c>
      <c r="K5493" s="54">
        <v>1.1499999999999999</v>
      </c>
      <c r="L5493" s="53">
        <v>26.52</v>
      </c>
      <c r="M5493" s="54">
        <v>34.96</v>
      </c>
      <c r="N5493" s="64">
        <v>927.14</v>
      </c>
      <c r="AF5493" s="39"/>
      <c r="AG5493" s="47"/>
      <c r="AH5493" s="47"/>
      <c r="AK5493" s="3" t="s">
        <v>62</v>
      </c>
      <c r="AN5493" s="47"/>
      <c r="AO5493" s="47"/>
      <c r="AQ5493" s="47"/>
    </row>
    <row r="5494" spans="1:43" s="4" customFormat="1" ht="15" x14ac:dyDescent="0.25">
      <c r="A5494" s="48"/>
      <c r="B5494" s="49" t="s">
        <v>73</v>
      </c>
      <c r="C5494" s="372" t="s">
        <v>175</v>
      </c>
      <c r="D5494" s="372"/>
      <c r="E5494" s="372"/>
      <c r="F5494" s="51"/>
      <c r="G5494" s="52"/>
      <c r="H5494" s="52"/>
      <c r="I5494" s="52"/>
      <c r="J5494" s="53">
        <v>5.43</v>
      </c>
      <c r="K5494" s="54">
        <v>1.1499999999999999</v>
      </c>
      <c r="L5494" s="53">
        <v>2.44</v>
      </c>
      <c r="M5494" s="52"/>
      <c r="N5494" s="58"/>
      <c r="AF5494" s="39"/>
      <c r="AG5494" s="47"/>
      <c r="AH5494" s="47"/>
      <c r="AK5494" s="3" t="s">
        <v>175</v>
      </c>
      <c r="AN5494" s="47"/>
      <c r="AO5494" s="47"/>
      <c r="AQ5494" s="47"/>
    </row>
    <row r="5495" spans="1:43" s="4" customFormat="1" ht="15" x14ac:dyDescent="0.25">
      <c r="A5495" s="48"/>
      <c r="B5495" s="49" t="s">
        <v>78</v>
      </c>
      <c r="C5495" s="372" t="s">
        <v>176</v>
      </c>
      <c r="D5495" s="372"/>
      <c r="E5495" s="372"/>
      <c r="F5495" s="51"/>
      <c r="G5495" s="52"/>
      <c r="H5495" s="52"/>
      <c r="I5495" s="52"/>
      <c r="J5495" s="53">
        <v>0.76</v>
      </c>
      <c r="K5495" s="54">
        <v>1.1499999999999999</v>
      </c>
      <c r="L5495" s="53">
        <v>0.34</v>
      </c>
      <c r="M5495" s="54">
        <v>34.96</v>
      </c>
      <c r="N5495" s="64">
        <v>11.89</v>
      </c>
      <c r="AF5495" s="39"/>
      <c r="AG5495" s="47"/>
      <c r="AH5495" s="47"/>
      <c r="AK5495" s="3" t="s">
        <v>176</v>
      </c>
      <c r="AN5495" s="47"/>
      <c r="AO5495" s="47"/>
      <c r="AQ5495" s="47"/>
    </row>
    <row r="5496" spans="1:43" s="4" customFormat="1" ht="15" x14ac:dyDescent="0.25">
      <c r="A5496" s="48"/>
      <c r="B5496" s="49" t="s">
        <v>122</v>
      </c>
      <c r="C5496" s="372" t="s">
        <v>177</v>
      </c>
      <c r="D5496" s="372"/>
      <c r="E5496" s="372"/>
      <c r="F5496" s="51"/>
      <c r="G5496" s="52"/>
      <c r="H5496" s="52"/>
      <c r="I5496" s="52"/>
      <c r="J5496" s="53">
        <v>22.69</v>
      </c>
      <c r="K5496" s="52"/>
      <c r="L5496" s="53">
        <v>8.85</v>
      </c>
      <c r="M5496" s="52"/>
      <c r="N5496" s="58"/>
      <c r="AF5496" s="39"/>
      <c r="AG5496" s="47"/>
      <c r="AH5496" s="47"/>
      <c r="AK5496" s="3" t="s">
        <v>177</v>
      </c>
      <c r="AN5496" s="47"/>
      <c r="AO5496" s="47"/>
      <c r="AQ5496" s="47"/>
    </row>
    <row r="5497" spans="1:43" s="4" customFormat="1" ht="15" x14ac:dyDescent="0.25">
      <c r="A5497" s="56"/>
      <c r="B5497" s="49"/>
      <c r="C5497" s="372" t="s">
        <v>63</v>
      </c>
      <c r="D5497" s="372"/>
      <c r="E5497" s="372"/>
      <c r="F5497" s="51" t="s">
        <v>64</v>
      </c>
      <c r="G5497" s="54">
        <v>6.29</v>
      </c>
      <c r="H5497" s="54">
        <v>1.1499999999999999</v>
      </c>
      <c r="I5497" s="117">
        <v>2.8210649999999999</v>
      </c>
      <c r="J5497" s="57"/>
      <c r="K5497" s="52"/>
      <c r="L5497" s="57"/>
      <c r="M5497" s="52"/>
      <c r="N5497" s="58"/>
      <c r="AF5497" s="39"/>
      <c r="AG5497" s="47"/>
      <c r="AH5497" s="47"/>
      <c r="AL5497" s="3" t="s">
        <v>63</v>
      </c>
      <c r="AN5497" s="47"/>
      <c r="AO5497" s="47"/>
      <c r="AQ5497" s="47"/>
    </row>
    <row r="5498" spans="1:43" s="4" customFormat="1" ht="15" x14ac:dyDescent="0.25">
      <c r="A5498" s="56"/>
      <c r="B5498" s="49"/>
      <c r="C5498" s="372" t="s">
        <v>178</v>
      </c>
      <c r="D5498" s="372"/>
      <c r="E5498" s="372"/>
      <c r="F5498" s="51" t="s">
        <v>64</v>
      </c>
      <c r="G5498" s="54">
        <v>0.06</v>
      </c>
      <c r="H5498" s="54">
        <v>1.1499999999999999</v>
      </c>
      <c r="I5498" s="114">
        <v>2.691E-2</v>
      </c>
      <c r="J5498" s="57"/>
      <c r="K5498" s="52"/>
      <c r="L5498" s="57"/>
      <c r="M5498" s="52"/>
      <c r="N5498" s="58"/>
      <c r="AF5498" s="39"/>
      <c r="AG5498" s="47"/>
      <c r="AH5498" s="47"/>
      <c r="AL5498" s="3" t="s">
        <v>178</v>
      </c>
      <c r="AN5498" s="47"/>
      <c r="AO5498" s="47"/>
      <c r="AQ5498" s="47"/>
    </row>
    <row r="5499" spans="1:43" s="4" customFormat="1" ht="15" x14ac:dyDescent="0.25">
      <c r="A5499" s="48"/>
      <c r="B5499" s="49"/>
      <c r="C5499" s="375" t="s">
        <v>65</v>
      </c>
      <c r="D5499" s="375"/>
      <c r="E5499" s="375"/>
      <c r="F5499" s="59"/>
      <c r="G5499" s="60"/>
      <c r="H5499" s="60"/>
      <c r="I5499" s="60"/>
      <c r="J5499" s="61">
        <v>87.25</v>
      </c>
      <c r="K5499" s="60"/>
      <c r="L5499" s="61">
        <v>37.81</v>
      </c>
      <c r="M5499" s="60"/>
      <c r="N5499" s="62"/>
      <c r="AF5499" s="39"/>
      <c r="AG5499" s="47"/>
      <c r="AH5499" s="47"/>
      <c r="AM5499" s="3" t="s">
        <v>65</v>
      </c>
      <c r="AN5499" s="47"/>
      <c r="AO5499" s="47"/>
      <c r="AQ5499" s="47"/>
    </row>
    <row r="5500" spans="1:43" s="4" customFormat="1" ht="15" x14ac:dyDescent="0.25">
      <c r="A5500" s="56"/>
      <c r="B5500" s="49"/>
      <c r="C5500" s="372" t="s">
        <v>66</v>
      </c>
      <c r="D5500" s="372"/>
      <c r="E5500" s="372"/>
      <c r="F5500" s="51"/>
      <c r="G5500" s="52"/>
      <c r="H5500" s="52"/>
      <c r="I5500" s="52"/>
      <c r="J5500" s="57"/>
      <c r="K5500" s="52"/>
      <c r="L5500" s="53">
        <v>26.86</v>
      </c>
      <c r="M5500" s="52"/>
      <c r="N5500" s="64">
        <v>939.03</v>
      </c>
      <c r="AF5500" s="39"/>
      <c r="AG5500" s="47"/>
      <c r="AH5500" s="47"/>
      <c r="AL5500" s="3" t="s">
        <v>66</v>
      </c>
      <c r="AN5500" s="47"/>
      <c r="AO5500" s="47"/>
      <c r="AQ5500" s="47"/>
    </row>
    <row r="5501" spans="1:43" s="4" customFormat="1" ht="23.25" x14ac:dyDescent="0.25">
      <c r="A5501" s="56"/>
      <c r="B5501" s="49" t="s">
        <v>681</v>
      </c>
      <c r="C5501" s="372" t="s">
        <v>682</v>
      </c>
      <c r="D5501" s="372"/>
      <c r="E5501" s="372"/>
      <c r="F5501" s="51" t="s">
        <v>69</v>
      </c>
      <c r="G5501" s="63">
        <v>97</v>
      </c>
      <c r="H5501" s="52"/>
      <c r="I5501" s="63">
        <v>97</v>
      </c>
      <c r="J5501" s="57"/>
      <c r="K5501" s="52"/>
      <c r="L5501" s="53">
        <v>26.05</v>
      </c>
      <c r="M5501" s="52"/>
      <c r="N5501" s="64">
        <v>910.86</v>
      </c>
      <c r="AF5501" s="39"/>
      <c r="AG5501" s="47"/>
      <c r="AH5501" s="47"/>
      <c r="AL5501" s="3" t="s">
        <v>682</v>
      </c>
      <c r="AN5501" s="47"/>
      <c r="AO5501" s="47"/>
      <c r="AQ5501" s="47"/>
    </row>
    <row r="5502" spans="1:43" s="4" customFormat="1" ht="23.25" x14ac:dyDescent="0.25">
      <c r="A5502" s="56"/>
      <c r="B5502" s="49" t="s">
        <v>683</v>
      </c>
      <c r="C5502" s="372" t="s">
        <v>684</v>
      </c>
      <c r="D5502" s="372"/>
      <c r="E5502" s="372"/>
      <c r="F5502" s="51" t="s">
        <v>69</v>
      </c>
      <c r="G5502" s="63">
        <v>51</v>
      </c>
      <c r="H5502" s="52"/>
      <c r="I5502" s="63">
        <v>51</v>
      </c>
      <c r="J5502" s="57"/>
      <c r="K5502" s="52"/>
      <c r="L5502" s="53">
        <v>13.7</v>
      </c>
      <c r="M5502" s="52"/>
      <c r="N5502" s="64">
        <v>478.91</v>
      </c>
      <c r="AF5502" s="39"/>
      <c r="AG5502" s="47"/>
      <c r="AH5502" s="47"/>
      <c r="AL5502" s="3" t="s">
        <v>684</v>
      </c>
      <c r="AN5502" s="47"/>
      <c r="AO5502" s="47"/>
      <c r="AQ5502" s="47"/>
    </row>
    <row r="5503" spans="1:43" s="4" customFormat="1" ht="15" x14ac:dyDescent="0.25">
      <c r="A5503" s="65"/>
      <c r="B5503" s="66"/>
      <c r="C5503" s="374" t="s">
        <v>72</v>
      </c>
      <c r="D5503" s="374"/>
      <c r="E5503" s="374"/>
      <c r="F5503" s="42"/>
      <c r="G5503" s="43"/>
      <c r="H5503" s="43"/>
      <c r="I5503" s="43"/>
      <c r="J5503" s="45"/>
      <c r="K5503" s="43"/>
      <c r="L5503" s="67">
        <v>77.56</v>
      </c>
      <c r="M5503" s="60"/>
      <c r="N5503" s="46"/>
      <c r="AF5503" s="39"/>
      <c r="AG5503" s="47"/>
      <c r="AH5503" s="47"/>
      <c r="AN5503" s="47" t="s">
        <v>72</v>
      </c>
      <c r="AO5503" s="47"/>
      <c r="AQ5503" s="47"/>
    </row>
    <row r="5504" spans="1:43" s="4" customFormat="1" ht="34.5" x14ac:dyDescent="0.25">
      <c r="A5504" s="40" t="s">
        <v>2664</v>
      </c>
      <c r="B5504" s="41" t="s">
        <v>2513</v>
      </c>
      <c r="C5504" s="374" t="s">
        <v>2514</v>
      </c>
      <c r="D5504" s="374"/>
      <c r="E5504" s="374"/>
      <c r="F5504" s="42" t="s">
        <v>231</v>
      </c>
      <c r="G5504" s="43">
        <v>39.78</v>
      </c>
      <c r="H5504" s="44">
        <v>1</v>
      </c>
      <c r="I5504" s="68">
        <v>39.78</v>
      </c>
      <c r="J5504" s="67">
        <v>343.19</v>
      </c>
      <c r="K5504" s="43"/>
      <c r="L5504" s="105">
        <v>1596.74</v>
      </c>
      <c r="M5504" s="68">
        <v>8.5500000000000007</v>
      </c>
      <c r="N5504" s="115">
        <v>13652.1</v>
      </c>
      <c r="AF5504" s="39"/>
      <c r="AG5504" s="47"/>
      <c r="AH5504" s="47" t="s">
        <v>2514</v>
      </c>
      <c r="AN5504" s="47"/>
      <c r="AO5504" s="47"/>
      <c r="AQ5504" s="47"/>
    </row>
    <row r="5505" spans="1:43" s="4" customFormat="1" ht="15" x14ac:dyDescent="0.25">
      <c r="A5505" s="69"/>
      <c r="B5505" s="50"/>
      <c r="C5505" s="372" t="s">
        <v>2604</v>
      </c>
      <c r="D5505" s="372"/>
      <c r="E5505" s="372"/>
      <c r="F5505" s="372"/>
      <c r="G5505" s="372"/>
      <c r="H5505" s="372"/>
      <c r="I5505" s="372"/>
      <c r="J5505" s="372"/>
      <c r="K5505" s="372"/>
      <c r="L5505" s="372"/>
      <c r="M5505" s="372"/>
      <c r="N5505" s="377"/>
      <c r="AF5505" s="39"/>
      <c r="AG5505" s="47"/>
      <c r="AH5505" s="47"/>
      <c r="AI5505" s="3" t="s">
        <v>2604</v>
      </c>
      <c r="AN5505" s="47"/>
      <c r="AO5505" s="47"/>
      <c r="AQ5505" s="47"/>
    </row>
    <row r="5506" spans="1:43" s="4" customFormat="1" ht="15" x14ac:dyDescent="0.25">
      <c r="A5506" s="65"/>
      <c r="B5506" s="66"/>
      <c r="C5506" s="374" t="s">
        <v>72</v>
      </c>
      <c r="D5506" s="374"/>
      <c r="E5506" s="374"/>
      <c r="F5506" s="42"/>
      <c r="G5506" s="43"/>
      <c r="H5506" s="43"/>
      <c r="I5506" s="43"/>
      <c r="J5506" s="45"/>
      <c r="K5506" s="43"/>
      <c r="L5506" s="105">
        <v>1596.74</v>
      </c>
      <c r="M5506" s="60"/>
      <c r="N5506" s="115">
        <v>13652.1</v>
      </c>
      <c r="AF5506" s="39"/>
      <c r="AG5506" s="47"/>
      <c r="AH5506" s="47"/>
      <c r="AN5506" s="47" t="s">
        <v>72</v>
      </c>
      <c r="AO5506" s="47"/>
      <c r="AQ5506" s="47"/>
    </row>
    <row r="5507" spans="1:43" s="4" customFormat="1" ht="23.25" x14ac:dyDescent="0.25">
      <c r="A5507" s="40" t="s">
        <v>2665</v>
      </c>
      <c r="B5507" s="41" t="s">
        <v>702</v>
      </c>
      <c r="C5507" s="374" t="s">
        <v>703</v>
      </c>
      <c r="D5507" s="374"/>
      <c r="E5507" s="374"/>
      <c r="F5507" s="42" t="s">
        <v>215</v>
      </c>
      <c r="G5507" s="43">
        <v>0.35</v>
      </c>
      <c r="H5507" s="44">
        <v>1</v>
      </c>
      <c r="I5507" s="68">
        <v>0.35</v>
      </c>
      <c r="J5507" s="45"/>
      <c r="K5507" s="43"/>
      <c r="L5507" s="45"/>
      <c r="M5507" s="43"/>
      <c r="N5507" s="46"/>
      <c r="AF5507" s="39"/>
      <c r="AG5507" s="47"/>
      <c r="AH5507" s="47" t="s">
        <v>703</v>
      </c>
      <c r="AN5507" s="47"/>
      <c r="AO5507" s="47"/>
      <c r="AQ5507" s="47"/>
    </row>
    <row r="5508" spans="1:43" s="4" customFormat="1" ht="15" x14ac:dyDescent="0.25">
      <c r="A5508" s="69"/>
      <c r="B5508" s="50"/>
      <c r="C5508" s="372" t="s">
        <v>2605</v>
      </c>
      <c r="D5508" s="372"/>
      <c r="E5508" s="372"/>
      <c r="F5508" s="372"/>
      <c r="G5508" s="372"/>
      <c r="H5508" s="372"/>
      <c r="I5508" s="372"/>
      <c r="J5508" s="372"/>
      <c r="K5508" s="372"/>
      <c r="L5508" s="372"/>
      <c r="M5508" s="372"/>
      <c r="N5508" s="377"/>
      <c r="AF5508" s="39"/>
      <c r="AG5508" s="47"/>
      <c r="AH5508" s="47"/>
      <c r="AI5508" s="3" t="s">
        <v>2605</v>
      </c>
      <c r="AN5508" s="47"/>
      <c r="AO5508" s="47"/>
      <c r="AQ5508" s="47"/>
    </row>
    <row r="5509" spans="1:43" s="4" customFormat="1" ht="22.5" x14ac:dyDescent="0.25">
      <c r="A5509" s="103"/>
      <c r="B5509" s="49" t="s">
        <v>217</v>
      </c>
      <c r="C5509" s="368" t="s">
        <v>218</v>
      </c>
      <c r="D5509" s="368"/>
      <c r="E5509" s="368"/>
      <c r="F5509" s="368"/>
      <c r="G5509" s="368"/>
      <c r="H5509" s="368"/>
      <c r="I5509" s="368"/>
      <c r="J5509" s="368"/>
      <c r="K5509" s="368"/>
      <c r="L5509" s="368"/>
      <c r="M5509" s="368"/>
      <c r="N5509" s="376"/>
      <c r="AF5509" s="39"/>
      <c r="AG5509" s="47"/>
      <c r="AH5509" s="47"/>
      <c r="AJ5509" s="3" t="s">
        <v>218</v>
      </c>
      <c r="AN5509" s="47"/>
      <c r="AO5509" s="47"/>
      <c r="AQ5509" s="47"/>
    </row>
    <row r="5510" spans="1:43" s="4" customFormat="1" ht="15" x14ac:dyDescent="0.25">
      <c r="A5510" s="48"/>
      <c r="B5510" s="49" t="s">
        <v>58</v>
      </c>
      <c r="C5510" s="372" t="s">
        <v>62</v>
      </c>
      <c r="D5510" s="372"/>
      <c r="E5510" s="372"/>
      <c r="F5510" s="51"/>
      <c r="G5510" s="52"/>
      <c r="H5510" s="52"/>
      <c r="I5510" s="52"/>
      <c r="J5510" s="53">
        <v>37.17</v>
      </c>
      <c r="K5510" s="54">
        <v>1.1499999999999999</v>
      </c>
      <c r="L5510" s="53">
        <v>14.96</v>
      </c>
      <c r="M5510" s="54">
        <v>34.96</v>
      </c>
      <c r="N5510" s="64">
        <v>523</v>
      </c>
      <c r="AF5510" s="39"/>
      <c r="AG5510" s="47"/>
      <c r="AH5510" s="47"/>
      <c r="AK5510" s="3" t="s">
        <v>62</v>
      </c>
      <c r="AN5510" s="47"/>
      <c r="AO5510" s="47"/>
      <c r="AQ5510" s="47"/>
    </row>
    <row r="5511" spans="1:43" s="4" customFormat="1" ht="15" x14ac:dyDescent="0.25">
      <c r="A5511" s="48"/>
      <c r="B5511" s="49" t="s">
        <v>73</v>
      </c>
      <c r="C5511" s="372" t="s">
        <v>175</v>
      </c>
      <c r="D5511" s="372"/>
      <c r="E5511" s="372"/>
      <c r="F5511" s="51"/>
      <c r="G5511" s="52"/>
      <c r="H5511" s="52"/>
      <c r="I5511" s="52"/>
      <c r="J5511" s="53">
        <v>1.97</v>
      </c>
      <c r="K5511" s="54">
        <v>1.1499999999999999</v>
      </c>
      <c r="L5511" s="53">
        <v>0.79</v>
      </c>
      <c r="M5511" s="52"/>
      <c r="N5511" s="58"/>
      <c r="AF5511" s="39"/>
      <c r="AG5511" s="47"/>
      <c r="AH5511" s="47"/>
      <c r="AK5511" s="3" t="s">
        <v>175</v>
      </c>
      <c r="AN5511" s="47"/>
      <c r="AO5511" s="47"/>
      <c r="AQ5511" s="47"/>
    </row>
    <row r="5512" spans="1:43" s="4" customFormat="1" ht="15" x14ac:dyDescent="0.25">
      <c r="A5512" s="48"/>
      <c r="B5512" s="49" t="s">
        <v>78</v>
      </c>
      <c r="C5512" s="372" t="s">
        <v>176</v>
      </c>
      <c r="D5512" s="372"/>
      <c r="E5512" s="372"/>
      <c r="F5512" s="51"/>
      <c r="G5512" s="52"/>
      <c r="H5512" s="52"/>
      <c r="I5512" s="52"/>
      <c r="J5512" s="53">
        <v>0.35</v>
      </c>
      <c r="K5512" s="54">
        <v>1.1499999999999999</v>
      </c>
      <c r="L5512" s="53">
        <v>0.14000000000000001</v>
      </c>
      <c r="M5512" s="54">
        <v>34.96</v>
      </c>
      <c r="N5512" s="64">
        <v>4.8899999999999997</v>
      </c>
      <c r="AF5512" s="39"/>
      <c r="AG5512" s="47"/>
      <c r="AH5512" s="47"/>
      <c r="AK5512" s="3" t="s">
        <v>176</v>
      </c>
      <c r="AN5512" s="47"/>
      <c r="AO5512" s="47"/>
      <c r="AQ5512" s="47"/>
    </row>
    <row r="5513" spans="1:43" s="4" customFormat="1" ht="15" x14ac:dyDescent="0.25">
      <c r="A5513" s="48"/>
      <c r="B5513" s="49" t="s">
        <v>122</v>
      </c>
      <c r="C5513" s="372" t="s">
        <v>177</v>
      </c>
      <c r="D5513" s="372"/>
      <c r="E5513" s="372"/>
      <c r="F5513" s="51"/>
      <c r="G5513" s="52"/>
      <c r="H5513" s="52"/>
      <c r="I5513" s="52"/>
      <c r="J5513" s="53">
        <v>0.74</v>
      </c>
      <c r="K5513" s="52"/>
      <c r="L5513" s="53">
        <v>0.26</v>
      </c>
      <c r="M5513" s="52"/>
      <c r="N5513" s="58"/>
      <c r="AF5513" s="39"/>
      <c r="AG5513" s="47"/>
      <c r="AH5513" s="47"/>
      <c r="AK5513" s="3" t="s">
        <v>177</v>
      </c>
      <c r="AN5513" s="47"/>
      <c r="AO5513" s="47"/>
      <c r="AQ5513" s="47"/>
    </row>
    <row r="5514" spans="1:43" s="4" customFormat="1" ht="15" x14ac:dyDescent="0.25">
      <c r="A5514" s="56"/>
      <c r="B5514" s="49"/>
      <c r="C5514" s="372" t="s">
        <v>63</v>
      </c>
      <c r="D5514" s="372"/>
      <c r="E5514" s="372"/>
      <c r="F5514" s="51" t="s">
        <v>64</v>
      </c>
      <c r="G5514" s="54">
        <v>4.84</v>
      </c>
      <c r="H5514" s="54">
        <v>1.1499999999999999</v>
      </c>
      <c r="I5514" s="70">
        <v>1.9480999999999999</v>
      </c>
      <c r="J5514" s="57"/>
      <c r="K5514" s="52"/>
      <c r="L5514" s="57"/>
      <c r="M5514" s="52"/>
      <c r="N5514" s="58"/>
      <c r="AF5514" s="39"/>
      <c r="AG5514" s="47"/>
      <c r="AH5514" s="47"/>
      <c r="AL5514" s="3" t="s">
        <v>63</v>
      </c>
      <c r="AN5514" s="47"/>
      <c r="AO5514" s="47"/>
      <c r="AQ5514" s="47"/>
    </row>
    <row r="5515" spans="1:43" s="4" customFormat="1" ht="15" x14ac:dyDescent="0.25">
      <c r="A5515" s="56"/>
      <c r="B5515" s="49"/>
      <c r="C5515" s="372" t="s">
        <v>178</v>
      </c>
      <c r="D5515" s="372"/>
      <c r="E5515" s="372"/>
      <c r="F5515" s="51" t="s">
        <v>64</v>
      </c>
      <c r="G5515" s="54">
        <v>0.03</v>
      </c>
      <c r="H5515" s="54">
        <v>1.1499999999999999</v>
      </c>
      <c r="I5515" s="117">
        <v>1.2075000000000001E-2</v>
      </c>
      <c r="J5515" s="57"/>
      <c r="K5515" s="52"/>
      <c r="L5515" s="57"/>
      <c r="M5515" s="52"/>
      <c r="N5515" s="58"/>
      <c r="AF5515" s="39"/>
      <c r="AG5515" s="47"/>
      <c r="AH5515" s="47"/>
      <c r="AL5515" s="3" t="s">
        <v>178</v>
      </c>
      <c r="AN5515" s="47"/>
      <c r="AO5515" s="47"/>
      <c r="AQ5515" s="47"/>
    </row>
    <row r="5516" spans="1:43" s="4" customFormat="1" ht="15" x14ac:dyDescent="0.25">
      <c r="A5516" s="48"/>
      <c r="B5516" s="49"/>
      <c r="C5516" s="375" t="s">
        <v>65</v>
      </c>
      <c r="D5516" s="375"/>
      <c r="E5516" s="375"/>
      <c r="F5516" s="59"/>
      <c r="G5516" s="60"/>
      <c r="H5516" s="60"/>
      <c r="I5516" s="60"/>
      <c r="J5516" s="61">
        <v>39.880000000000003</v>
      </c>
      <c r="K5516" s="60"/>
      <c r="L5516" s="61">
        <v>16.010000000000002</v>
      </c>
      <c r="M5516" s="60"/>
      <c r="N5516" s="62"/>
      <c r="AF5516" s="39"/>
      <c r="AG5516" s="47"/>
      <c r="AH5516" s="47"/>
      <c r="AM5516" s="3" t="s">
        <v>65</v>
      </c>
      <c r="AN5516" s="47"/>
      <c r="AO5516" s="47"/>
      <c r="AQ5516" s="47"/>
    </row>
    <row r="5517" spans="1:43" s="4" customFormat="1" ht="15" x14ac:dyDescent="0.25">
      <c r="A5517" s="56"/>
      <c r="B5517" s="49"/>
      <c r="C5517" s="372" t="s">
        <v>66</v>
      </c>
      <c r="D5517" s="372"/>
      <c r="E5517" s="372"/>
      <c r="F5517" s="51"/>
      <c r="G5517" s="52"/>
      <c r="H5517" s="52"/>
      <c r="I5517" s="52"/>
      <c r="J5517" s="57"/>
      <c r="K5517" s="52"/>
      <c r="L5517" s="53">
        <v>15.1</v>
      </c>
      <c r="M5517" s="52"/>
      <c r="N5517" s="64">
        <v>527.89</v>
      </c>
      <c r="AF5517" s="39"/>
      <c r="AG5517" s="47"/>
      <c r="AH5517" s="47"/>
      <c r="AL5517" s="3" t="s">
        <v>66</v>
      </c>
      <c r="AN5517" s="47"/>
      <c r="AO5517" s="47"/>
      <c r="AQ5517" s="47"/>
    </row>
    <row r="5518" spans="1:43" s="4" customFormat="1" ht="23.25" x14ac:dyDescent="0.25">
      <c r="A5518" s="56"/>
      <c r="B5518" s="49" t="s">
        <v>681</v>
      </c>
      <c r="C5518" s="372" t="s">
        <v>682</v>
      </c>
      <c r="D5518" s="372"/>
      <c r="E5518" s="372"/>
      <c r="F5518" s="51" t="s">
        <v>69</v>
      </c>
      <c r="G5518" s="63">
        <v>97</v>
      </c>
      <c r="H5518" s="52"/>
      <c r="I5518" s="63">
        <v>97</v>
      </c>
      <c r="J5518" s="57"/>
      <c r="K5518" s="52"/>
      <c r="L5518" s="53">
        <v>14.65</v>
      </c>
      <c r="M5518" s="52"/>
      <c r="N5518" s="64">
        <v>512.04999999999995</v>
      </c>
      <c r="AF5518" s="39"/>
      <c r="AG5518" s="47"/>
      <c r="AH5518" s="47"/>
      <c r="AL5518" s="3" t="s">
        <v>682</v>
      </c>
      <c r="AN5518" s="47"/>
      <c r="AO5518" s="47"/>
      <c r="AQ5518" s="47"/>
    </row>
    <row r="5519" spans="1:43" s="4" customFormat="1" ht="23.25" x14ac:dyDescent="0.25">
      <c r="A5519" s="56"/>
      <c r="B5519" s="49" t="s">
        <v>683</v>
      </c>
      <c r="C5519" s="372" t="s">
        <v>684</v>
      </c>
      <c r="D5519" s="372"/>
      <c r="E5519" s="372"/>
      <c r="F5519" s="51" t="s">
        <v>69</v>
      </c>
      <c r="G5519" s="63">
        <v>51</v>
      </c>
      <c r="H5519" s="52"/>
      <c r="I5519" s="63">
        <v>51</v>
      </c>
      <c r="J5519" s="57"/>
      <c r="K5519" s="52"/>
      <c r="L5519" s="53">
        <v>7.7</v>
      </c>
      <c r="M5519" s="52"/>
      <c r="N5519" s="64">
        <v>269.22000000000003</v>
      </c>
      <c r="AF5519" s="39"/>
      <c r="AG5519" s="47"/>
      <c r="AH5519" s="47"/>
      <c r="AL5519" s="3" t="s">
        <v>684</v>
      </c>
      <c r="AN5519" s="47"/>
      <c r="AO5519" s="47"/>
      <c r="AQ5519" s="47"/>
    </row>
    <row r="5520" spans="1:43" s="4" customFormat="1" ht="15" x14ac:dyDescent="0.25">
      <c r="A5520" s="65"/>
      <c r="B5520" s="66"/>
      <c r="C5520" s="374" t="s">
        <v>72</v>
      </c>
      <c r="D5520" s="374"/>
      <c r="E5520" s="374"/>
      <c r="F5520" s="42"/>
      <c r="G5520" s="43"/>
      <c r="H5520" s="43"/>
      <c r="I5520" s="43"/>
      <c r="J5520" s="45"/>
      <c r="K5520" s="43"/>
      <c r="L5520" s="67">
        <v>38.36</v>
      </c>
      <c r="M5520" s="60"/>
      <c r="N5520" s="46"/>
      <c r="AF5520" s="39"/>
      <c r="AG5520" s="47"/>
      <c r="AH5520" s="47"/>
      <c r="AN5520" s="47" t="s">
        <v>72</v>
      </c>
      <c r="AO5520" s="47"/>
      <c r="AQ5520" s="47"/>
    </row>
    <row r="5521" spans="1:43" s="4" customFormat="1" ht="45.75" x14ac:dyDescent="0.25">
      <c r="A5521" s="40" t="s">
        <v>2666</v>
      </c>
      <c r="B5521" s="41" t="s">
        <v>706</v>
      </c>
      <c r="C5521" s="374" t="s">
        <v>998</v>
      </c>
      <c r="D5521" s="374"/>
      <c r="E5521" s="374"/>
      <c r="F5521" s="42" t="s">
        <v>215</v>
      </c>
      <c r="G5521" s="43">
        <v>0.04</v>
      </c>
      <c r="H5521" s="44">
        <v>1</v>
      </c>
      <c r="I5521" s="68">
        <v>0.04</v>
      </c>
      <c r="J5521" s="45"/>
      <c r="K5521" s="43"/>
      <c r="L5521" s="45"/>
      <c r="M5521" s="43"/>
      <c r="N5521" s="46"/>
      <c r="AF5521" s="39"/>
      <c r="AG5521" s="47"/>
      <c r="AH5521" s="47" t="s">
        <v>998</v>
      </c>
      <c r="AN5521" s="47"/>
      <c r="AO5521" s="47"/>
      <c r="AQ5521" s="47"/>
    </row>
    <row r="5522" spans="1:43" s="4" customFormat="1" ht="15" x14ac:dyDescent="0.25">
      <c r="A5522" s="69"/>
      <c r="B5522" s="50"/>
      <c r="C5522" s="372" t="s">
        <v>675</v>
      </c>
      <c r="D5522" s="372"/>
      <c r="E5522" s="372"/>
      <c r="F5522" s="372"/>
      <c r="G5522" s="372"/>
      <c r="H5522" s="372"/>
      <c r="I5522" s="372"/>
      <c r="J5522" s="372"/>
      <c r="K5522" s="372"/>
      <c r="L5522" s="372"/>
      <c r="M5522" s="372"/>
      <c r="N5522" s="377"/>
      <c r="AF5522" s="39"/>
      <c r="AG5522" s="47"/>
      <c r="AH5522" s="47"/>
      <c r="AI5522" s="3" t="s">
        <v>675</v>
      </c>
      <c r="AN5522" s="47"/>
      <c r="AO5522" s="47"/>
      <c r="AQ5522" s="47"/>
    </row>
    <row r="5523" spans="1:43" s="4" customFormat="1" ht="22.5" x14ac:dyDescent="0.25">
      <c r="A5523" s="103"/>
      <c r="B5523" s="49" t="s">
        <v>217</v>
      </c>
      <c r="C5523" s="368" t="s">
        <v>218</v>
      </c>
      <c r="D5523" s="368"/>
      <c r="E5523" s="368"/>
      <c r="F5523" s="368"/>
      <c r="G5523" s="368"/>
      <c r="H5523" s="368"/>
      <c r="I5523" s="368"/>
      <c r="J5523" s="368"/>
      <c r="K5523" s="368"/>
      <c r="L5523" s="368"/>
      <c r="M5523" s="368"/>
      <c r="N5523" s="376"/>
      <c r="AF5523" s="39"/>
      <c r="AG5523" s="47"/>
      <c r="AH5523" s="47"/>
      <c r="AJ5523" s="3" t="s">
        <v>218</v>
      </c>
      <c r="AN5523" s="47"/>
      <c r="AO5523" s="47"/>
      <c r="AQ5523" s="47"/>
    </row>
    <row r="5524" spans="1:43" s="4" customFormat="1" ht="15" x14ac:dyDescent="0.25">
      <c r="A5524" s="48"/>
      <c r="B5524" s="49" t="s">
        <v>58</v>
      </c>
      <c r="C5524" s="372" t="s">
        <v>62</v>
      </c>
      <c r="D5524" s="372"/>
      <c r="E5524" s="372"/>
      <c r="F5524" s="51"/>
      <c r="G5524" s="52"/>
      <c r="H5524" s="52"/>
      <c r="I5524" s="52"/>
      <c r="J5524" s="53">
        <v>139.54</v>
      </c>
      <c r="K5524" s="54">
        <v>1.1499999999999999</v>
      </c>
      <c r="L5524" s="53">
        <v>6.42</v>
      </c>
      <c r="M5524" s="54">
        <v>34.96</v>
      </c>
      <c r="N5524" s="64">
        <v>224.44</v>
      </c>
      <c r="AF5524" s="39"/>
      <c r="AG5524" s="47"/>
      <c r="AH5524" s="47"/>
      <c r="AK5524" s="3" t="s">
        <v>62</v>
      </c>
      <c r="AN5524" s="47"/>
      <c r="AO5524" s="47"/>
      <c r="AQ5524" s="47"/>
    </row>
    <row r="5525" spans="1:43" s="4" customFormat="1" ht="15" x14ac:dyDescent="0.25">
      <c r="A5525" s="48"/>
      <c r="B5525" s="49" t="s">
        <v>122</v>
      </c>
      <c r="C5525" s="372" t="s">
        <v>177</v>
      </c>
      <c r="D5525" s="372"/>
      <c r="E5525" s="372"/>
      <c r="F5525" s="51"/>
      <c r="G5525" s="52"/>
      <c r="H5525" s="52"/>
      <c r="I5525" s="52"/>
      <c r="J5525" s="53">
        <v>16.79</v>
      </c>
      <c r="K5525" s="52"/>
      <c r="L5525" s="53">
        <v>0.67</v>
      </c>
      <c r="M5525" s="52"/>
      <c r="N5525" s="58"/>
      <c r="AF5525" s="39"/>
      <c r="AG5525" s="47"/>
      <c r="AH5525" s="47"/>
      <c r="AK5525" s="3" t="s">
        <v>177</v>
      </c>
      <c r="AN5525" s="47"/>
      <c r="AO5525" s="47"/>
      <c r="AQ5525" s="47"/>
    </row>
    <row r="5526" spans="1:43" s="4" customFormat="1" ht="15" x14ac:dyDescent="0.25">
      <c r="A5526" s="56"/>
      <c r="B5526" s="49"/>
      <c r="C5526" s="372" t="s">
        <v>63</v>
      </c>
      <c r="D5526" s="372"/>
      <c r="E5526" s="372"/>
      <c r="F5526" s="51" t="s">
        <v>64</v>
      </c>
      <c r="G5526" s="104">
        <v>15.2</v>
      </c>
      <c r="H5526" s="54">
        <v>1.1499999999999999</v>
      </c>
      <c r="I5526" s="70">
        <v>0.69920000000000004</v>
      </c>
      <c r="J5526" s="57"/>
      <c r="K5526" s="52"/>
      <c r="L5526" s="57"/>
      <c r="M5526" s="52"/>
      <c r="N5526" s="58"/>
      <c r="AF5526" s="39"/>
      <c r="AG5526" s="47"/>
      <c r="AH5526" s="47"/>
      <c r="AL5526" s="3" t="s">
        <v>63</v>
      </c>
      <c r="AN5526" s="47"/>
      <c r="AO5526" s="47"/>
      <c r="AQ5526" s="47"/>
    </row>
    <row r="5527" spans="1:43" s="4" customFormat="1" ht="15" x14ac:dyDescent="0.25">
      <c r="A5527" s="48"/>
      <c r="B5527" s="49"/>
      <c r="C5527" s="375" t="s">
        <v>65</v>
      </c>
      <c r="D5527" s="375"/>
      <c r="E5527" s="375"/>
      <c r="F5527" s="59"/>
      <c r="G5527" s="60"/>
      <c r="H5527" s="60"/>
      <c r="I5527" s="60"/>
      <c r="J5527" s="61">
        <v>156.33000000000001</v>
      </c>
      <c r="K5527" s="60"/>
      <c r="L5527" s="61">
        <v>7.09</v>
      </c>
      <c r="M5527" s="60"/>
      <c r="N5527" s="62"/>
      <c r="AF5527" s="39"/>
      <c r="AG5527" s="47"/>
      <c r="AH5527" s="47"/>
      <c r="AM5527" s="3" t="s">
        <v>65</v>
      </c>
      <c r="AN5527" s="47"/>
      <c r="AO5527" s="47"/>
      <c r="AQ5527" s="47"/>
    </row>
    <row r="5528" spans="1:43" s="4" customFormat="1" ht="15" x14ac:dyDescent="0.25">
      <c r="A5528" s="56"/>
      <c r="B5528" s="49"/>
      <c r="C5528" s="372" t="s">
        <v>66</v>
      </c>
      <c r="D5528" s="372"/>
      <c r="E5528" s="372"/>
      <c r="F5528" s="51"/>
      <c r="G5528" s="52"/>
      <c r="H5528" s="52"/>
      <c r="I5528" s="52"/>
      <c r="J5528" s="57"/>
      <c r="K5528" s="52"/>
      <c r="L5528" s="53">
        <v>6.42</v>
      </c>
      <c r="M5528" s="52"/>
      <c r="N5528" s="64">
        <v>224.44</v>
      </c>
      <c r="AF5528" s="39"/>
      <c r="AG5528" s="47"/>
      <c r="AH5528" s="47"/>
      <c r="AL5528" s="3" t="s">
        <v>66</v>
      </c>
      <c r="AN5528" s="47"/>
      <c r="AO5528" s="47"/>
      <c r="AQ5528" s="47"/>
    </row>
    <row r="5529" spans="1:43" s="4" customFormat="1" ht="23.25" x14ac:dyDescent="0.25">
      <c r="A5529" s="56"/>
      <c r="B5529" s="49" t="s">
        <v>681</v>
      </c>
      <c r="C5529" s="372" t="s">
        <v>682</v>
      </c>
      <c r="D5529" s="372"/>
      <c r="E5529" s="372"/>
      <c r="F5529" s="51" t="s">
        <v>69</v>
      </c>
      <c r="G5529" s="63">
        <v>97</v>
      </c>
      <c r="H5529" s="52"/>
      <c r="I5529" s="63">
        <v>97</v>
      </c>
      <c r="J5529" s="57"/>
      <c r="K5529" s="52"/>
      <c r="L5529" s="53">
        <v>6.23</v>
      </c>
      <c r="M5529" s="52"/>
      <c r="N5529" s="64">
        <v>217.71</v>
      </c>
      <c r="AF5529" s="39"/>
      <c r="AG5529" s="47"/>
      <c r="AH5529" s="47"/>
      <c r="AL5529" s="3" t="s">
        <v>682</v>
      </c>
      <c r="AN5529" s="47"/>
      <c r="AO5529" s="47"/>
      <c r="AQ5529" s="47"/>
    </row>
    <row r="5530" spans="1:43" s="4" customFormat="1" ht="23.25" x14ac:dyDescent="0.25">
      <c r="A5530" s="56"/>
      <c r="B5530" s="49" t="s">
        <v>683</v>
      </c>
      <c r="C5530" s="372" t="s">
        <v>684</v>
      </c>
      <c r="D5530" s="372"/>
      <c r="E5530" s="372"/>
      <c r="F5530" s="51" t="s">
        <v>69</v>
      </c>
      <c r="G5530" s="63">
        <v>51</v>
      </c>
      <c r="H5530" s="52"/>
      <c r="I5530" s="63">
        <v>51</v>
      </c>
      <c r="J5530" s="57"/>
      <c r="K5530" s="52"/>
      <c r="L5530" s="53">
        <v>3.27</v>
      </c>
      <c r="M5530" s="52"/>
      <c r="N5530" s="64">
        <v>114.46</v>
      </c>
      <c r="AF5530" s="39"/>
      <c r="AG5530" s="47"/>
      <c r="AH5530" s="47"/>
      <c r="AL5530" s="3" t="s">
        <v>684</v>
      </c>
      <c r="AN5530" s="47"/>
      <c r="AO5530" s="47"/>
      <c r="AQ5530" s="47"/>
    </row>
    <row r="5531" spans="1:43" s="4" customFormat="1" ht="15" x14ac:dyDescent="0.25">
      <c r="A5531" s="65"/>
      <c r="B5531" s="66"/>
      <c r="C5531" s="374" t="s">
        <v>72</v>
      </c>
      <c r="D5531" s="374"/>
      <c r="E5531" s="374"/>
      <c r="F5531" s="42"/>
      <c r="G5531" s="43"/>
      <c r="H5531" s="43"/>
      <c r="I5531" s="43"/>
      <c r="J5531" s="45"/>
      <c r="K5531" s="43"/>
      <c r="L5531" s="67">
        <v>16.59</v>
      </c>
      <c r="M5531" s="60"/>
      <c r="N5531" s="46"/>
      <c r="AF5531" s="39"/>
      <c r="AG5531" s="47"/>
      <c r="AH5531" s="47"/>
      <c r="AN5531" s="47" t="s">
        <v>72</v>
      </c>
      <c r="AO5531" s="47"/>
      <c r="AQ5531" s="47"/>
    </row>
    <row r="5532" spans="1:43" s="4" customFormat="1" ht="34.5" x14ac:dyDescent="0.25">
      <c r="A5532" s="40" t="s">
        <v>2667</v>
      </c>
      <c r="B5532" s="41" t="s">
        <v>1941</v>
      </c>
      <c r="C5532" s="374" t="s">
        <v>1942</v>
      </c>
      <c r="D5532" s="374"/>
      <c r="E5532" s="374"/>
      <c r="F5532" s="42" t="s">
        <v>231</v>
      </c>
      <c r="G5532" s="43">
        <v>39.78</v>
      </c>
      <c r="H5532" s="44">
        <v>1</v>
      </c>
      <c r="I5532" s="68">
        <v>39.78</v>
      </c>
      <c r="J5532" s="67">
        <v>25.57</v>
      </c>
      <c r="K5532" s="43"/>
      <c r="L5532" s="105">
        <v>1017.17</v>
      </c>
      <c r="M5532" s="43"/>
      <c r="N5532" s="46"/>
      <c r="AF5532" s="39"/>
      <c r="AG5532" s="47"/>
      <c r="AH5532" s="47" t="s">
        <v>1942</v>
      </c>
      <c r="AN5532" s="47"/>
      <c r="AO5532" s="47"/>
      <c r="AQ5532" s="47"/>
    </row>
    <row r="5533" spans="1:43" s="4" customFormat="1" ht="15" x14ac:dyDescent="0.25">
      <c r="A5533" s="69"/>
      <c r="B5533" s="50"/>
      <c r="C5533" s="372" t="s">
        <v>2604</v>
      </c>
      <c r="D5533" s="372"/>
      <c r="E5533" s="372"/>
      <c r="F5533" s="372"/>
      <c r="G5533" s="372"/>
      <c r="H5533" s="372"/>
      <c r="I5533" s="372"/>
      <c r="J5533" s="372"/>
      <c r="K5533" s="372"/>
      <c r="L5533" s="372"/>
      <c r="M5533" s="372"/>
      <c r="N5533" s="377"/>
      <c r="AF5533" s="39"/>
      <c r="AG5533" s="47"/>
      <c r="AH5533" s="47"/>
      <c r="AI5533" s="3" t="s">
        <v>2604</v>
      </c>
      <c r="AN5533" s="47"/>
      <c r="AO5533" s="47"/>
      <c r="AQ5533" s="47"/>
    </row>
    <row r="5534" spans="1:43" s="4" customFormat="1" ht="15" x14ac:dyDescent="0.25">
      <c r="A5534" s="65"/>
      <c r="B5534" s="66"/>
      <c r="C5534" s="374" t="s">
        <v>72</v>
      </c>
      <c r="D5534" s="374"/>
      <c r="E5534" s="374"/>
      <c r="F5534" s="42"/>
      <c r="G5534" s="43"/>
      <c r="H5534" s="43"/>
      <c r="I5534" s="43"/>
      <c r="J5534" s="45"/>
      <c r="K5534" s="43"/>
      <c r="L5534" s="105">
        <v>1017.17</v>
      </c>
      <c r="M5534" s="60"/>
      <c r="N5534" s="46"/>
      <c r="AF5534" s="39"/>
      <c r="AG5534" s="47"/>
      <c r="AH5534" s="47"/>
      <c r="AN5534" s="47" t="s">
        <v>72</v>
      </c>
      <c r="AO5534" s="47"/>
      <c r="AQ5534" s="47"/>
    </row>
    <row r="5535" spans="1:43" s="4" customFormat="1" ht="23.25" x14ac:dyDescent="0.25">
      <c r="A5535" s="40" t="s">
        <v>2668</v>
      </c>
      <c r="B5535" s="41" t="s">
        <v>690</v>
      </c>
      <c r="C5535" s="374" t="s">
        <v>691</v>
      </c>
      <c r="D5535" s="374"/>
      <c r="E5535" s="374"/>
      <c r="F5535" s="42" t="s">
        <v>215</v>
      </c>
      <c r="G5535" s="43">
        <v>0.33</v>
      </c>
      <c r="H5535" s="44">
        <v>1</v>
      </c>
      <c r="I5535" s="68">
        <v>0.33</v>
      </c>
      <c r="J5535" s="45"/>
      <c r="K5535" s="43"/>
      <c r="L5535" s="45"/>
      <c r="M5535" s="43"/>
      <c r="N5535" s="46"/>
      <c r="AF5535" s="39"/>
      <c r="AG5535" s="47"/>
      <c r="AH5535" s="47" t="s">
        <v>691</v>
      </c>
      <c r="AN5535" s="47"/>
      <c r="AO5535" s="47"/>
      <c r="AQ5535" s="47"/>
    </row>
    <row r="5536" spans="1:43" s="4" customFormat="1" ht="15" x14ac:dyDescent="0.25">
      <c r="A5536" s="69"/>
      <c r="B5536" s="50"/>
      <c r="C5536" s="372" t="s">
        <v>2669</v>
      </c>
      <c r="D5536" s="372"/>
      <c r="E5536" s="372"/>
      <c r="F5536" s="372"/>
      <c r="G5536" s="372"/>
      <c r="H5536" s="372"/>
      <c r="I5536" s="372"/>
      <c r="J5536" s="372"/>
      <c r="K5536" s="372"/>
      <c r="L5536" s="372"/>
      <c r="M5536" s="372"/>
      <c r="N5536" s="377"/>
      <c r="AF5536" s="39"/>
      <c r="AG5536" s="47"/>
      <c r="AH5536" s="47"/>
      <c r="AI5536" s="3" t="s">
        <v>2669</v>
      </c>
      <c r="AN5536" s="47"/>
      <c r="AO5536" s="47"/>
      <c r="AQ5536" s="47"/>
    </row>
    <row r="5537" spans="1:43" s="4" customFormat="1" ht="22.5" x14ac:dyDescent="0.25">
      <c r="A5537" s="103"/>
      <c r="B5537" s="49" t="s">
        <v>217</v>
      </c>
      <c r="C5537" s="368" t="s">
        <v>218</v>
      </c>
      <c r="D5537" s="368"/>
      <c r="E5537" s="368"/>
      <c r="F5537" s="368"/>
      <c r="G5537" s="368"/>
      <c r="H5537" s="368"/>
      <c r="I5537" s="368"/>
      <c r="J5537" s="368"/>
      <c r="K5537" s="368"/>
      <c r="L5537" s="368"/>
      <c r="M5537" s="368"/>
      <c r="N5537" s="376"/>
      <c r="AF5537" s="39"/>
      <c r="AG5537" s="47"/>
      <c r="AH5537" s="47"/>
      <c r="AJ5537" s="3" t="s">
        <v>218</v>
      </c>
      <c r="AN5537" s="47"/>
      <c r="AO5537" s="47"/>
      <c r="AQ5537" s="47"/>
    </row>
    <row r="5538" spans="1:43" s="4" customFormat="1" ht="15" x14ac:dyDescent="0.25">
      <c r="A5538" s="48"/>
      <c r="B5538" s="49" t="s">
        <v>58</v>
      </c>
      <c r="C5538" s="372" t="s">
        <v>62</v>
      </c>
      <c r="D5538" s="372"/>
      <c r="E5538" s="372"/>
      <c r="F5538" s="51"/>
      <c r="G5538" s="52"/>
      <c r="H5538" s="52"/>
      <c r="I5538" s="52"/>
      <c r="J5538" s="53">
        <v>49.82</v>
      </c>
      <c r="K5538" s="54">
        <v>1.1499999999999999</v>
      </c>
      <c r="L5538" s="53">
        <v>18.91</v>
      </c>
      <c r="M5538" s="54">
        <v>34.96</v>
      </c>
      <c r="N5538" s="64">
        <v>661.09</v>
      </c>
      <c r="AF5538" s="39"/>
      <c r="AG5538" s="47"/>
      <c r="AH5538" s="47"/>
      <c r="AK5538" s="3" t="s">
        <v>62</v>
      </c>
      <c r="AN5538" s="47"/>
      <c r="AO5538" s="47"/>
      <c r="AQ5538" s="47"/>
    </row>
    <row r="5539" spans="1:43" s="4" customFormat="1" ht="15" x14ac:dyDescent="0.25">
      <c r="A5539" s="48"/>
      <c r="B5539" s="49" t="s">
        <v>73</v>
      </c>
      <c r="C5539" s="372" t="s">
        <v>175</v>
      </c>
      <c r="D5539" s="372"/>
      <c r="E5539" s="372"/>
      <c r="F5539" s="51"/>
      <c r="G5539" s="52"/>
      <c r="H5539" s="52"/>
      <c r="I5539" s="52"/>
      <c r="J5539" s="53">
        <v>256.27</v>
      </c>
      <c r="K5539" s="54">
        <v>1.1499999999999999</v>
      </c>
      <c r="L5539" s="53">
        <v>97.25</v>
      </c>
      <c r="M5539" s="52"/>
      <c r="N5539" s="58"/>
      <c r="AF5539" s="39"/>
      <c r="AG5539" s="47"/>
      <c r="AH5539" s="47"/>
      <c r="AK5539" s="3" t="s">
        <v>175</v>
      </c>
      <c r="AN5539" s="47"/>
      <c r="AO5539" s="47"/>
      <c r="AQ5539" s="47"/>
    </row>
    <row r="5540" spans="1:43" s="4" customFormat="1" ht="15" x14ac:dyDescent="0.25">
      <c r="A5540" s="48"/>
      <c r="B5540" s="49" t="s">
        <v>78</v>
      </c>
      <c r="C5540" s="372" t="s">
        <v>176</v>
      </c>
      <c r="D5540" s="372"/>
      <c r="E5540" s="372"/>
      <c r="F5540" s="51"/>
      <c r="G5540" s="52"/>
      <c r="H5540" s="52"/>
      <c r="I5540" s="52"/>
      <c r="J5540" s="53">
        <v>45.24</v>
      </c>
      <c r="K5540" s="54">
        <v>1.1499999999999999</v>
      </c>
      <c r="L5540" s="53">
        <v>17.170000000000002</v>
      </c>
      <c r="M5540" s="54">
        <v>34.96</v>
      </c>
      <c r="N5540" s="64">
        <v>600.26</v>
      </c>
      <c r="AF5540" s="39"/>
      <c r="AG5540" s="47"/>
      <c r="AH5540" s="47"/>
      <c r="AK5540" s="3" t="s">
        <v>176</v>
      </c>
      <c r="AN5540" s="47"/>
      <c r="AO5540" s="47"/>
      <c r="AQ5540" s="47"/>
    </row>
    <row r="5541" spans="1:43" s="4" customFormat="1" ht="15" x14ac:dyDescent="0.25">
      <c r="A5541" s="48"/>
      <c r="B5541" s="49" t="s">
        <v>122</v>
      </c>
      <c r="C5541" s="372" t="s">
        <v>177</v>
      </c>
      <c r="D5541" s="372"/>
      <c r="E5541" s="372"/>
      <c r="F5541" s="51"/>
      <c r="G5541" s="52"/>
      <c r="H5541" s="52"/>
      <c r="I5541" s="52"/>
      <c r="J5541" s="53">
        <v>1</v>
      </c>
      <c r="K5541" s="52"/>
      <c r="L5541" s="53">
        <v>0.33</v>
      </c>
      <c r="M5541" s="52"/>
      <c r="N5541" s="58"/>
      <c r="AF5541" s="39"/>
      <c r="AG5541" s="47"/>
      <c r="AH5541" s="47"/>
      <c r="AK5541" s="3" t="s">
        <v>177</v>
      </c>
      <c r="AN5541" s="47"/>
      <c r="AO5541" s="47"/>
      <c r="AQ5541" s="47"/>
    </row>
    <row r="5542" spans="1:43" s="4" customFormat="1" ht="15" x14ac:dyDescent="0.25">
      <c r="A5542" s="56"/>
      <c r="B5542" s="49"/>
      <c r="C5542" s="372" t="s">
        <v>63</v>
      </c>
      <c r="D5542" s="372"/>
      <c r="E5542" s="372"/>
      <c r="F5542" s="51" t="s">
        <v>64</v>
      </c>
      <c r="G5542" s="104">
        <v>5.3</v>
      </c>
      <c r="H5542" s="54">
        <v>1.1499999999999999</v>
      </c>
      <c r="I5542" s="114">
        <v>2.0113500000000002</v>
      </c>
      <c r="J5542" s="57"/>
      <c r="K5542" s="52"/>
      <c r="L5542" s="57"/>
      <c r="M5542" s="52"/>
      <c r="N5542" s="58"/>
      <c r="AF5542" s="39"/>
      <c r="AG5542" s="47"/>
      <c r="AH5542" s="47"/>
      <c r="AL5542" s="3" t="s">
        <v>63</v>
      </c>
      <c r="AN5542" s="47"/>
      <c r="AO5542" s="47"/>
      <c r="AQ5542" s="47"/>
    </row>
    <row r="5543" spans="1:43" s="4" customFormat="1" ht="15" x14ac:dyDescent="0.25">
      <c r="A5543" s="56"/>
      <c r="B5543" s="49"/>
      <c r="C5543" s="372" t="s">
        <v>178</v>
      </c>
      <c r="D5543" s="372"/>
      <c r="E5543" s="372"/>
      <c r="F5543" s="51" t="s">
        <v>64</v>
      </c>
      <c r="G5543" s="104">
        <v>3.9</v>
      </c>
      <c r="H5543" s="54">
        <v>1.1499999999999999</v>
      </c>
      <c r="I5543" s="114">
        <v>1.4800500000000001</v>
      </c>
      <c r="J5543" s="57"/>
      <c r="K5543" s="52"/>
      <c r="L5543" s="57"/>
      <c r="M5543" s="52"/>
      <c r="N5543" s="58"/>
      <c r="AF5543" s="39"/>
      <c r="AG5543" s="47"/>
      <c r="AH5543" s="47"/>
      <c r="AL5543" s="3" t="s">
        <v>178</v>
      </c>
      <c r="AN5543" s="47"/>
      <c r="AO5543" s="47"/>
      <c r="AQ5543" s="47"/>
    </row>
    <row r="5544" spans="1:43" s="4" customFormat="1" ht="15" x14ac:dyDescent="0.25">
      <c r="A5544" s="48"/>
      <c r="B5544" s="49"/>
      <c r="C5544" s="375" t="s">
        <v>65</v>
      </c>
      <c r="D5544" s="375"/>
      <c r="E5544" s="375"/>
      <c r="F5544" s="59"/>
      <c r="G5544" s="60"/>
      <c r="H5544" s="60"/>
      <c r="I5544" s="60"/>
      <c r="J5544" s="61">
        <v>307.08999999999997</v>
      </c>
      <c r="K5544" s="60"/>
      <c r="L5544" s="61">
        <v>116.49</v>
      </c>
      <c r="M5544" s="60"/>
      <c r="N5544" s="62"/>
      <c r="AF5544" s="39"/>
      <c r="AG5544" s="47"/>
      <c r="AH5544" s="47"/>
      <c r="AM5544" s="3" t="s">
        <v>65</v>
      </c>
      <c r="AN5544" s="47"/>
      <c r="AO5544" s="47"/>
      <c r="AQ5544" s="47"/>
    </row>
    <row r="5545" spans="1:43" s="4" customFormat="1" ht="15" x14ac:dyDescent="0.25">
      <c r="A5545" s="56"/>
      <c r="B5545" s="49"/>
      <c r="C5545" s="372" t="s">
        <v>66</v>
      </c>
      <c r="D5545" s="372"/>
      <c r="E5545" s="372"/>
      <c r="F5545" s="51"/>
      <c r="G5545" s="52"/>
      <c r="H5545" s="52"/>
      <c r="I5545" s="52"/>
      <c r="J5545" s="57"/>
      <c r="K5545" s="52"/>
      <c r="L5545" s="53">
        <v>36.08</v>
      </c>
      <c r="M5545" s="52"/>
      <c r="N5545" s="55">
        <v>1261.3499999999999</v>
      </c>
      <c r="AF5545" s="39"/>
      <c r="AG5545" s="47"/>
      <c r="AH5545" s="47"/>
      <c r="AL5545" s="3" t="s">
        <v>66</v>
      </c>
      <c r="AN5545" s="47"/>
      <c r="AO5545" s="47"/>
      <c r="AQ5545" s="47"/>
    </row>
    <row r="5546" spans="1:43" s="4" customFormat="1" ht="23.25" x14ac:dyDescent="0.25">
      <c r="A5546" s="56"/>
      <c r="B5546" s="49" t="s">
        <v>681</v>
      </c>
      <c r="C5546" s="372" t="s">
        <v>682</v>
      </c>
      <c r="D5546" s="372"/>
      <c r="E5546" s="372"/>
      <c r="F5546" s="51" t="s">
        <v>69</v>
      </c>
      <c r="G5546" s="63">
        <v>97</v>
      </c>
      <c r="H5546" s="52"/>
      <c r="I5546" s="63">
        <v>97</v>
      </c>
      <c r="J5546" s="57"/>
      <c r="K5546" s="52"/>
      <c r="L5546" s="53">
        <v>35</v>
      </c>
      <c r="M5546" s="52"/>
      <c r="N5546" s="55">
        <v>1223.51</v>
      </c>
      <c r="AF5546" s="39"/>
      <c r="AG5546" s="47"/>
      <c r="AH5546" s="47"/>
      <c r="AL5546" s="3" t="s">
        <v>682</v>
      </c>
      <c r="AN5546" s="47"/>
      <c r="AO5546" s="47"/>
      <c r="AQ5546" s="47"/>
    </row>
    <row r="5547" spans="1:43" s="4" customFormat="1" ht="23.25" x14ac:dyDescent="0.25">
      <c r="A5547" s="56"/>
      <c r="B5547" s="49" t="s">
        <v>683</v>
      </c>
      <c r="C5547" s="372" t="s">
        <v>684</v>
      </c>
      <c r="D5547" s="372"/>
      <c r="E5547" s="372"/>
      <c r="F5547" s="51" t="s">
        <v>69</v>
      </c>
      <c r="G5547" s="63">
        <v>51</v>
      </c>
      <c r="H5547" s="52"/>
      <c r="I5547" s="63">
        <v>51</v>
      </c>
      <c r="J5547" s="57"/>
      <c r="K5547" s="52"/>
      <c r="L5547" s="53">
        <v>18.399999999999999</v>
      </c>
      <c r="M5547" s="52"/>
      <c r="N5547" s="64">
        <v>643.29</v>
      </c>
      <c r="AF5547" s="39"/>
      <c r="AG5547" s="47"/>
      <c r="AH5547" s="47"/>
      <c r="AL5547" s="3" t="s">
        <v>684</v>
      </c>
      <c r="AN5547" s="47"/>
      <c r="AO5547" s="47"/>
      <c r="AQ5547" s="47"/>
    </row>
    <row r="5548" spans="1:43" s="4" customFormat="1" ht="15" x14ac:dyDescent="0.25">
      <c r="A5548" s="65"/>
      <c r="B5548" s="66"/>
      <c r="C5548" s="374" t="s">
        <v>72</v>
      </c>
      <c r="D5548" s="374"/>
      <c r="E5548" s="374"/>
      <c r="F5548" s="42"/>
      <c r="G5548" s="43"/>
      <c r="H5548" s="43"/>
      <c r="I5548" s="43"/>
      <c r="J5548" s="45"/>
      <c r="K5548" s="43"/>
      <c r="L5548" s="67">
        <v>169.89</v>
      </c>
      <c r="M5548" s="60"/>
      <c r="N5548" s="46"/>
      <c r="AF5548" s="39"/>
      <c r="AG5548" s="47"/>
      <c r="AH5548" s="47"/>
      <c r="AN5548" s="47" t="s">
        <v>72</v>
      </c>
      <c r="AO5548" s="47"/>
      <c r="AQ5548" s="47"/>
    </row>
    <row r="5549" spans="1:43" s="4" customFormat="1" ht="23.25" x14ac:dyDescent="0.25">
      <c r="A5549" s="40" t="s">
        <v>2670</v>
      </c>
      <c r="B5549" s="41" t="s">
        <v>698</v>
      </c>
      <c r="C5549" s="374" t="s">
        <v>699</v>
      </c>
      <c r="D5549" s="374"/>
      <c r="E5549" s="374"/>
      <c r="F5549" s="42" t="s">
        <v>185</v>
      </c>
      <c r="G5549" s="43">
        <v>3.96</v>
      </c>
      <c r="H5549" s="44">
        <v>1</v>
      </c>
      <c r="I5549" s="68">
        <v>3.96</v>
      </c>
      <c r="J5549" s="67">
        <v>54.95</v>
      </c>
      <c r="K5549" s="43"/>
      <c r="L5549" s="67">
        <v>217.6</v>
      </c>
      <c r="M5549" s="43"/>
      <c r="N5549" s="46"/>
      <c r="AF5549" s="39"/>
      <c r="AG5549" s="47"/>
      <c r="AH5549" s="47" t="s">
        <v>699</v>
      </c>
      <c r="AN5549" s="47"/>
      <c r="AO5549" s="47"/>
      <c r="AQ5549" s="47"/>
    </row>
    <row r="5550" spans="1:43" s="4" customFormat="1" ht="15" x14ac:dyDescent="0.25">
      <c r="A5550" s="65"/>
      <c r="B5550" s="66"/>
      <c r="C5550" s="374" t="s">
        <v>72</v>
      </c>
      <c r="D5550" s="374"/>
      <c r="E5550" s="374"/>
      <c r="F5550" s="42"/>
      <c r="G5550" s="43"/>
      <c r="H5550" s="43"/>
      <c r="I5550" s="43"/>
      <c r="J5550" s="45"/>
      <c r="K5550" s="43"/>
      <c r="L5550" s="67">
        <v>217.6</v>
      </c>
      <c r="M5550" s="60"/>
      <c r="N5550" s="46"/>
      <c r="AF5550" s="39"/>
      <c r="AG5550" s="47"/>
      <c r="AH5550" s="47"/>
      <c r="AN5550" s="47" t="s">
        <v>72</v>
      </c>
      <c r="AO5550" s="47"/>
      <c r="AQ5550" s="47"/>
    </row>
    <row r="5551" spans="1:43" s="4" customFormat="1" ht="45.75" x14ac:dyDescent="0.25">
      <c r="A5551" s="40" t="s">
        <v>2671</v>
      </c>
      <c r="B5551" s="41" t="s">
        <v>745</v>
      </c>
      <c r="C5551" s="374" t="s">
        <v>2518</v>
      </c>
      <c r="D5551" s="374"/>
      <c r="E5551" s="374"/>
      <c r="F5551" s="42" t="s">
        <v>318</v>
      </c>
      <c r="G5551" s="43">
        <v>0.48</v>
      </c>
      <c r="H5551" s="44">
        <v>1</v>
      </c>
      <c r="I5551" s="68">
        <v>0.48</v>
      </c>
      <c r="J5551" s="45"/>
      <c r="K5551" s="43"/>
      <c r="L5551" s="45"/>
      <c r="M5551" s="43"/>
      <c r="N5551" s="46"/>
      <c r="AF5551" s="39"/>
      <c r="AG5551" s="47"/>
      <c r="AH5551" s="47" t="s">
        <v>2518</v>
      </c>
      <c r="AN5551" s="47"/>
      <c r="AO5551" s="47"/>
      <c r="AQ5551" s="47"/>
    </row>
    <row r="5552" spans="1:43" s="4" customFormat="1" ht="15" x14ac:dyDescent="0.25">
      <c r="A5552" s="69"/>
      <c r="B5552" s="50"/>
      <c r="C5552" s="372" t="s">
        <v>2555</v>
      </c>
      <c r="D5552" s="372"/>
      <c r="E5552" s="372"/>
      <c r="F5552" s="372"/>
      <c r="G5552" s="372"/>
      <c r="H5552" s="372"/>
      <c r="I5552" s="372"/>
      <c r="J5552" s="372"/>
      <c r="K5552" s="372"/>
      <c r="L5552" s="372"/>
      <c r="M5552" s="372"/>
      <c r="N5552" s="377"/>
      <c r="AF5552" s="39"/>
      <c r="AG5552" s="47"/>
      <c r="AH5552" s="47"/>
      <c r="AI5552" s="3" t="s">
        <v>2555</v>
      </c>
      <c r="AN5552" s="47"/>
      <c r="AO5552" s="47"/>
      <c r="AQ5552" s="47"/>
    </row>
    <row r="5553" spans="1:43" s="4" customFormat="1" ht="22.5" x14ac:dyDescent="0.25">
      <c r="A5553" s="103"/>
      <c r="B5553" s="49" t="s">
        <v>217</v>
      </c>
      <c r="C5553" s="368" t="s">
        <v>218</v>
      </c>
      <c r="D5553" s="368"/>
      <c r="E5553" s="368"/>
      <c r="F5553" s="368"/>
      <c r="G5553" s="368"/>
      <c r="H5553" s="368"/>
      <c r="I5553" s="368"/>
      <c r="J5553" s="368"/>
      <c r="K5553" s="368"/>
      <c r="L5553" s="368"/>
      <c r="M5553" s="368"/>
      <c r="N5553" s="376"/>
      <c r="AF5553" s="39"/>
      <c r="AG5553" s="47"/>
      <c r="AH5553" s="47"/>
      <c r="AJ5553" s="3" t="s">
        <v>218</v>
      </c>
      <c r="AN5553" s="47"/>
      <c r="AO5553" s="47"/>
      <c r="AQ5553" s="47"/>
    </row>
    <row r="5554" spans="1:43" s="4" customFormat="1" ht="15" x14ac:dyDescent="0.25">
      <c r="A5554" s="48"/>
      <c r="B5554" s="49" t="s">
        <v>58</v>
      </c>
      <c r="C5554" s="372" t="s">
        <v>62</v>
      </c>
      <c r="D5554" s="372"/>
      <c r="E5554" s="372"/>
      <c r="F5554" s="51"/>
      <c r="G5554" s="52"/>
      <c r="H5554" s="52"/>
      <c r="I5554" s="52"/>
      <c r="J5554" s="53">
        <v>1.19</v>
      </c>
      <c r="K5554" s="54">
        <v>1.1499999999999999</v>
      </c>
      <c r="L5554" s="53">
        <v>0.66</v>
      </c>
      <c r="M5554" s="54">
        <v>34.96</v>
      </c>
      <c r="N5554" s="64">
        <v>23.07</v>
      </c>
      <c r="AF5554" s="39"/>
      <c r="AG5554" s="47"/>
      <c r="AH5554" s="47"/>
      <c r="AK5554" s="3" t="s">
        <v>62</v>
      </c>
      <c r="AN5554" s="47"/>
      <c r="AO5554" s="47"/>
      <c r="AQ5554" s="47"/>
    </row>
    <row r="5555" spans="1:43" s="4" customFormat="1" ht="15" x14ac:dyDescent="0.25">
      <c r="A5555" s="48"/>
      <c r="B5555" s="49" t="s">
        <v>73</v>
      </c>
      <c r="C5555" s="372" t="s">
        <v>175</v>
      </c>
      <c r="D5555" s="372"/>
      <c r="E5555" s="372"/>
      <c r="F5555" s="51"/>
      <c r="G5555" s="52"/>
      <c r="H5555" s="52"/>
      <c r="I5555" s="52"/>
      <c r="J5555" s="53">
        <v>0.08</v>
      </c>
      <c r="K5555" s="54">
        <v>1.1499999999999999</v>
      </c>
      <c r="L5555" s="53">
        <v>0.04</v>
      </c>
      <c r="M5555" s="52"/>
      <c r="N5555" s="58"/>
      <c r="AF5555" s="39"/>
      <c r="AG5555" s="47"/>
      <c r="AH5555" s="47"/>
      <c r="AK5555" s="3" t="s">
        <v>175</v>
      </c>
      <c r="AN5555" s="47"/>
      <c r="AO5555" s="47"/>
      <c r="AQ5555" s="47"/>
    </row>
    <row r="5556" spans="1:43" s="4" customFormat="1" ht="15" x14ac:dyDescent="0.25">
      <c r="A5556" s="48"/>
      <c r="B5556" s="49" t="s">
        <v>122</v>
      </c>
      <c r="C5556" s="372" t="s">
        <v>177</v>
      </c>
      <c r="D5556" s="372"/>
      <c r="E5556" s="372"/>
      <c r="F5556" s="51"/>
      <c r="G5556" s="52"/>
      <c r="H5556" s="52"/>
      <c r="I5556" s="52"/>
      <c r="J5556" s="53">
        <v>6.31</v>
      </c>
      <c r="K5556" s="52"/>
      <c r="L5556" s="53">
        <v>3.03</v>
      </c>
      <c r="M5556" s="52"/>
      <c r="N5556" s="58"/>
      <c r="AF5556" s="39"/>
      <c r="AG5556" s="47"/>
      <c r="AH5556" s="47"/>
      <c r="AK5556" s="3" t="s">
        <v>177</v>
      </c>
      <c r="AN5556" s="47"/>
      <c r="AO5556" s="47"/>
      <c r="AQ5556" s="47"/>
    </row>
    <row r="5557" spans="1:43" s="4" customFormat="1" ht="15" x14ac:dyDescent="0.25">
      <c r="A5557" s="56"/>
      <c r="B5557" s="49"/>
      <c r="C5557" s="372" t="s">
        <v>63</v>
      </c>
      <c r="D5557" s="372"/>
      <c r="E5557" s="372"/>
      <c r="F5557" s="51" t="s">
        <v>64</v>
      </c>
      <c r="G5557" s="54">
        <v>0.13</v>
      </c>
      <c r="H5557" s="54">
        <v>1.1499999999999999</v>
      </c>
      <c r="I5557" s="114">
        <v>7.1760000000000004E-2</v>
      </c>
      <c r="J5557" s="57"/>
      <c r="K5557" s="52"/>
      <c r="L5557" s="57"/>
      <c r="M5557" s="52"/>
      <c r="N5557" s="58"/>
      <c r="AF5557" s="39"/>
      <c r="AG5557" s="47"/>
      <c r="AH5557" s="47"/>
      <c r="AL5557" s="3" t="s">
        <v>63</v>
      </c>
      <c r="AN5557" s="47"/>
      <c r="AO5557" s="47"/>
      <c r="AQ5557" s="47"/>
    </row>
    <row r="5558" spans="1:43" s="4" customFormat="1" ht="15" x14ac:dyDescent="0.25">
      <c r="A5558" s="48"/>
      <c r="B5558" s="49"/>
      <c r="C5558" s="375" t="s">
        <v>65</v>
      </c>
      <c r="D5558" s="375"/>
      <c r="E5558" s="375"/>
      <c r="F5558" s="59"/>
      <c r="G5558" s="60"/>
      <c r="H5558" s="60"/>
      <c r="I5558" s="60"/>
      <c r="J5558" s="61">
        <v>7.58</v>
      </c>
      <c r="K5558" s="60"/>
      <c r="L5558" s="61">
        <v>3.73</v>
      </c>
      <c r="M5558" s="60"/>
      <c r="N5558" s="62"/>
      <c r="AF5558" s="39"/>
      <c r="AG5558" s="47"/>
      <c r="AH5558" s="47"/>
      <c r="AM5558" s="3" t="s">
        <v>65</v>
      </c>
      <c r="AN5558" s="47"/>
      <c r="AO5558" s="47"/>
      <c r="AQ5558" s="47"/>
    </row>
    <row r="5559" spans="1:43" s="4" customFormat="1" ht="15" x14ac:dyDescent="0.25">
      <c r="A5559" s="56"/>
      <c r="B5559" s="49"/>
      <c r="C5559" s="372" t="s">
        <v>66</v>
      </c>
      <c r="D5559" s="372"/>
      <c r="E5559" s="372"/>
      <c r="F5559" s="51"/>
      <c r="G5559" s="52"/>
      <c r="H5559" s="52"/>
      <c r="I5559" s="52"/>
      <c r="J5559" s="57"/>
      <c r="K5559" s="52"/>
      <c r="L5559" s="53">
        <v>0.66</v>
      </c>
      <c r="M5559" s="52"/>
      <c r="N5559" s="64">
        <v>23.07</v>
      </c>
      <c r="AF5559" s="39"/>
      <c r="AG5559" s="47"/>
      <c r="AH5559" s="47"/>
      <c r="AL5559" s="3" t="s">
        <v>66</v>
      </c>
      <c r="AN5559" s="47"/>
      <c r="AO5559" s="47"/>
      <c r="AQ5559" s="47"/>
    </row>
    <row r="5560" spans="1:43" s="4" customFormat="1" ht="23.25" x14ac:dyDescent="0.25">
      <c r="A5560" s="56"/>
      <c r="B5560" s="49" t="s">
        <v>681</v>
      </c>
      <c r="C5560" s="372" t="s">
        <v>682</v>
      </c>
      <c r="D5560" s="372"/>
      <c r="E5560" s="372"/>
      <c r="F5560" s="51" t="s">
        <v>69</v>
      </c>
      <c r="G5560" s="63">
        <v>97</v>
      </c>
      <c r="H5560" s="52"/>
      <c r="I5560" s="63">
        <v>97</v>
      </c>
      <c r="J5560" s="57"/>
      <c r="K5560" s="52"/>
      <c r="L5560" s="53">
        <v>0.64</v>
      </c>
      <c r="M5560" s="52"/>
      <c r="N5560" s="64">
        <v>22.38</v>
      </c>
      <c r="AF5560" s="39"/>
      <c r="AG5560" s="47"/>
      <c r="AH5560" s="47"/>
      <c r="AL5560" s="3" t="s">
        <v>682</v>
      </c>
      <c r="AN5560" s="47"/>
      <c r="AO5560" s="47"/>
      <c r="AQ5560" s="47"/>
    </row>
    <row r="5561" spans="1:43" s="4" customFormat="1" ht="23.25" x14ac:dyDescent="0.25">
      <c r="A5561" s="56"/>
      <c r="B5561" s="49" t="s">
        <v>683</v>
      </c>
      <c r="C5561" s="372" t="s">
        <v>684</v>
      </c>
      <c r="D5561" s="372"/>
      <c r="E5561" s="372"/>
      <c r="F5561" s="51" t="s">
        <v>69</v>
      </c>
      <c r="G5561" s="63">
        <v>51</v>
      </c>
      <c r="H5561" s="52"/>
      <c r="I5561" s="63">
        <v>51</v>
      </c>
      <c r="J5561" s="57"/>
      <c r="K5561" s="52"/>
      <c r="L5561" s="53">
        <v>0.34</v>
      </c>
      <c r="M5561" s="52"/>
      <c r="N5561" s="64">
        <v>11.77</v>
      </c>
      <c r="AF5561" s="39"/>
      <c r="AG5561" s="47"/>
      <c r="AH5561" s="47"/>
      <c r="AL5561" s="3" t="s">
        <v>684</v>
      </c>
      <c r="AN5561" s="47"/>
      <c r="AO5561" s="47"/>
      <c r="AQ5561" s="47"/>
    </row>
    <row r="5562" spans="1:43" s="4" customFormat="1" ht="15" x14ac:dyDescent="0.25">
      <c r="A5562" s="65"/>
      <c r="B5562" s="66"/>
      <c r="C5562" s="374" t="s">
        <v>72</v>
      </c>
      <c r="D5562" s="374"/>
      <c r="E5562" s="374"/>
      <c r="F5562" s="42"/>
      <c r="G5562" s="43"/>
      <c r="H5562" s="43"/>
      <c r="I5562" s="43"/>
      <c r="J5562" s="45"/>
      <c r="K5562" s="43"/>
      <c r="L5562" s="67">
        <v>4.71</v>
      </c>
      <c r="M5562" s="60"/>
      <c r="N5562" s="46"/>
      <c r="AF5562" s="39"/>
      <c r="AG5562" s="47"/>
      <c r="AH5562" s="47"/>
      <c r="AN5562" s="47" t="s">
        <v>72</v>
      </c>
      <c r="AO5562" s="47"/>
      <c r="AQ5562" s="47"/>
    </row>
    <row r="5563" spans="1:43" s="4" customFormat="1" ht="15" x14ac:dyDescent="0.25">
      <c r="A5563" s="40" t="s">
        <v>2672</v>
      </c>
      <c r="B5563" s="41" t="s">
        <v>2520</v>
      </c>
      <c r="C5563" s="374" t="s">
        <v>2521</v>
      </c>
      <c r="D5563" s="374"/>
      <c r="E5563" s="374"/>
      <c r="F5563" s="42" t="s">
        <v>61</v>
      </c>
      <c r="G5563" s="43">
        <v>2</v>
      </c>
      <c r="H5563" s="44">
        <v>1</v>
      </c>
      <c r="I5563" s="44">
        <v>2</v>
      </c>
      <c r="J5563" s="67">
        <v>45.22</v>
      </c>
      <c r="K5563" s="43"/>
      <c r="L5563" s="67">
        <v>90.44</v>
      </c>
      <c r="M5563" s="43"/>
      <c r="N5563" s="46"/>
      <c r="AF5563" s="39"/>
      <c r="AG5563" s="47"/>
      <c r="AH5563" s="47" t="s">
        <v>2521</v>
      </c>
      <c r="AN5563" s="47"/>
      <c r="AO5563" s="47"/>
      <c r="AQ5563" s="47"/>
    </row>
    <row r="5564" spans="1:43" s="4" customFormat="1" ht="15" x14ac:dyDescent="0.25">
      <c r="A5564" s="65"/>
      <c r="B5564" s="66"/>
      <c r="C5564" s="374" t="s">
        <v>72</v>
      </c>
      <c r="D5564" s="374"/>
      <c r="E5564" s="374"/>
      <c r="F5564" s="42"/>
      <c r="G5564" s="43"/>
      <c r="H5564" s="43"/>
      <c r="I5564" s="43"/>
      <c r="J5564" s="45"/>
      <c r="K5564" s="43"/>
      <c r="L5564" s="67">
        <v>90.44</v>
      </c>
      <c r="M5564" s="60"/>
      <c r="N5564" s="46"/>
      <c r="AF5564" s="39"/>
      <c r="AG5564" s="47"/>
      <c r="AH5564" s="47"/>
      <c r="AN5564" s="47" t="s">
        <v>72</v>
      </c>
      <c r="AO5564" s="47"/>
      <c r="AQ5564" s="47"/>
    </row>
    <row r="5565" spans="1:43" s="4" customFormat="1" ht="34.5" x14ac:dyDescent="0.25">
      <c r="A5565" s="40" t="s">
        <v>2673</v>
      </c>
      <c r="B5565" s="41" t="s">
        <v>734</v>
      </c>
      <c r="C5565" s="374" t="s">
        <v>2522</v>
      </c>
      <c r="D5565" s="374"/>
      <c r="E5565" s="374"/>
      <c r="F5565" s="42" t="s">
        <v>215</v>
      </c>
      <c r="G5565" s="43">
        <v>7.0000000000000007E-2</v>
      </c>
      <c r="H5565" s="44">
        <v>1</v>
      </c>
      <c r="I5565" s="68">
        <v>7.0000000000000007E-2</v>
      </c>
      <c r="J5565" s="45"/>
      <c r="K5565" s="43"/>
      <c r="L5565" s="45"/>
      <c r="M5565" s="43"/>
      <c r="N5565" s="46"/>
      <c r="AF5565" s="39"/>
      <c r="AG5565" s="47"/>
      <c r="AH5565" s="47" t="s">
        <v>2522</v>
      </c>
      <c r="AN5565" s="47"/>
      <c r="AO5565" s="47"/>
      <c r="AQ5565" s="47"/>
    </row>
    <row r="5566" spans="1:43" s="4" customFormat="1" ht="15" x14ac:dyDescent="0.25">
      <c r="A5566" s="69"/>
      <c r="B5566" s="50"/>
      <c r="C5566" s="372" t="s">
        <v>2523</v>
      </c>
      <c r="D5566" s="372"/>
      <c r="E5566" s="372"/>
      <c r="F5566" s="372"/>
      <c r="G5566" s="372"/>
      <c r="H5566" s="372"/>
      <c r="I5566" s="372"/>
      <c r="J5566" s="372"/>
      <c r="K5566" s="372"/>
      <c r="L5566" s="372"/>
      <c r="M5566" s="372"/>
      <c r="N5566" s="377"/>
      <c r="AF5566" s="39"/>
      <c r="AG5566" s="47"/>
      <c r="AH5566" s="47"/>
      <c r="AI5566" s="3" t="s">
        <v>2523</v>
      </c>
      <c r="AN5566" s="47"/>
      <c r="AO5566" s="47"/>
      <c r="AQ5566" s="47"/>
    </row>
    <row r="5567" spans="1:43" s="4" customFormat="1" ht="22.5" x14ac:dyDescent="0.25">
      <c r="A5567" s="103"/>
      <c r="B5567" s="49" t="s">
        <v>217</v>
      </c>
      <c r="C5567" s="368" t="s">
        <v>218</v>
      </c>
      <c r="D5567" s="368"/>
      <c r="E5567" s="368"/>
      <c r="F5567" s="368"/>
      <c r="G5567" s="368"/>
      <c r="H5567" s="368"/>
      <c r="I5567" s="368"/>
      <c r="J5567" s="368"/>
      <c r="K5567" s="368"/>
      <c r="L5567" s="368"/>
      <c r="M5567" s="368"/>
      <c r="N5567" s="376"/>
      <c r="AF5567" s="39"/>
      <c r="AG5567" s="47"/>
      <c r="AH5567" s="47"/>
      <c r="AJ5567" s="3" t="s">
        <v>218</v>
      </c>
      <c r="AN5567" s="47"/>
      <c r="AO5567" s="47"/>
      <c r="AQ5567" s="47"/>
    </row>
    <row r="5568" spans="1:43" s="4" customFormat="1" ht="15" x14ac:dyDescent="0.25">
      <c r="A5568" s="48"/>
      <c r="B5568" s="49" t="s">
        <v>58</v>
      </c>
      <c r="C5568" s="372" t="s">
        <v>62</v>
      </c>
      <c r="D5568" s="372"/>
      <c r="E5568" s="372"/>
      <c r="F5568" s="51"/>
      <c r="G5568" s="52"/>
      <c r="H5568" s="52"/>
      <c r="I5568" s="52"/>
      <c r="J5568" s="53">
        <v>132.35</v>
      </c>
      <c r="K5568" s="54">
        <v>1.1499999999999999</v>
      </c>
      <c r="L5568" s="53">
        <v>10.65</v>
      </c>
      <c r="M5568" s="54">
        <v>34.96</v>
      </c>
      <c r="N5568" s="64">
        <v>372.32</v>
      </c>
      <c r="AF5568" s="39"/>
      <c r="AG5568" s="47"/>
      <c r="AH5568" s="47"/>
      <c r="AK5568" s="3" t="s">
        <v>62</v>
      </c>
      <c r="AN5568" s="47"/>
      <c r="AO5568" s="47"/>
      <c r="AQ5568" s="47"/>
    </row>
    <row r="5569" spans="1:43" s="4" customFormat="1" ht="15" x14ac:dyDescent="0.25">
      <c r="A5569" s="48"/>
      <c r="B5569" s="49" t="s">
        <v>73</v>
      </c>
      <c r="C5569" s="372" t="s">
        <v>175</v>
      </c>
      <c r="D5569" s="372"/>
      <c r="E5569" s="372"/>
      <c r="F5569" s="51"/>
      <c r="G5569" s="52"/>
      <c r="H5569" s="52"/>
      <c r="I5569" s="52"/>
      <c r="J5569" s="53">
        <v>50.19</v>
      </c>
      <c r="K5569" s="54">
        <v>1.1499999999999999</v>
      </c>
      <c r="L5569" s="53">
        <v>4.04</v>
      </c>
      <c r="M5569" s="52"/>
      <c r="N5569" s="58"/>
      <c r="AF5569" s="39"/>
      <c r="AG5569" s="47"/>
      <c r="AH5569" s="47"/>
      <c r="AK5569" s="3" t="s">
        <v>175</v>
      </c>
      <c r="AN5569" s="47"/>
      <c r="AO5569" s="47"/>
      <c r="AQ5569" s="47"/>
    </row>
    <row r="5570" spans="1:43" s="4" customFormat="1" ht="15" x14ac:dyDescent="0.25">
      <c r="A5570" s="48"/>
      <c r="B5570" s="49" t="s">
        <v>78</v>
      </c>
      <c r="C5570" s="372" t="s">
        <v>176</v>
      </c>
      <c r="D5570" s="372"/>
      <c r="E5570" s="372"/>
      <c r="F5570" s="51"/>
      <c r="G5570" s="52"/>
      <c r="H5570" s="52"/>
      <c r="I5570" s="52"/>
      <c r="J5570" s="53">
        <v>5.0199999999999996</v>
      </c>
      <c r="K5570" s="54">
        <v>1.1499999999999999</v>
      </c>
      <c r="L5570" s="53">
        <v>0.4</v>
      </c>
      <c r="M5570" s="54">
        <v>34.96</v>
      </c>
      <c r="N5570" s="64">
        <v>13.98</v>
      </c>
      <c r="AF5570" s="39"/>
      <c r="AG5570" s="47"/>
      <c r="AH5570" s="47"/>
      <c r="AK5570" s="3" t="s">
        <v>176</v>
      </c>
      <c r="AN5570" s="47"/>
      <c r="AO5570" s="47"/>
      <c r="AQ5570" s="47"/>
    </row>
    <row r="5571" spans="1:43" s="4" customFormat="1" ht="15" x14ac:dyDescent="0.25">
      <c r="A5571" s="48"/>
      <c r="B5571" s="49" t="s">
        <v>122</v>
      </c>
      <c r="C5571" s="372" t="s">
        <v>177</v>
      </c>
      <c r="D5571" s="372"/>
      <c r="E5571" s="372"/>
      <c r="F5571" s="51"/>
      <c r="G5571" s="52"/>
      <c r="H5571" s="52"/>
      <c r="I5571" s="52"/>
      <c r="J5571" s="53">
        <v>34.700000000000003</v>
      </c>
      <c r="K5571" s="52"/>
      <c r="L5571" s="53">
        <v>2.4300000000000002</v>
      </c>
      <c r="M5571" s="52"/>
      <c r="N5571" s="58"/>
      <c r="AF5571" s="39"/>
      <c r="AG5571" s="47"/>
      <c r="AH5571" s="47"/>
      <c r="AK5571" s="3" t="s">
        <v>177</v>
      </c>
      <c r="AN5571" s="47"/>
      <c r="AO5571" s="47"/>
      <c r="AQ5571" s="47"/>
    </row>
    <row r="5572" spans="1:43" s="4" customFormat="1" ht="15" x14ac:dyDescent="0.25">
      <c r="A5572" s="56"/>
      <c r="B5572" s="49"/>
      <c r="C5572" s="372" t="s">
        <v>63</v>
      </c>
      <c r="D5572" s="372"/>
      <c r="E5572" s="372"/>
      <c r="F5572" s="51" t="s">
        <v>64</v>
      </c>
      <c r="G5572" s="54">
        <v>14.08</v>
      </c>
      <c r="H5572" s="54">
        <v>1.1499999999999999</v>
      </c>
      <c r="I5572" s="114">
        <v>1.13344</v>
      </c>
      <c r="J5572" s="57"/>
      <c r="K5572" s="52"/>
      <c r="L5572" s="57"/>
      <c r="M5572" s="52"/>
      <c r="N5572" s="58"/>
      <c r="AF5572" s="39"/>
      <c r="AG5572" s="47"/>
      <c r="AH5572" s="47"/>
      <c r="AL5572" s="3" t="s">
        <v>63</v>
      </c>
      <c r="AN5572" s="47"/>
      <c r="AO5572" s="47"/>
      <c r="AQ5572" s="47"/>
    </row>
    <row r="5573" spans="1:43" s="4" customFormat="1" ht="15" x14ac:dyDescent="0.25">
      <c r="A5573" s="56"/>
      <c r="B5573" s="49"/>
      <c r="C5573" s="372" t="s">
        <v>178</v>
      </c>
      <c r="D5573" s="372"/>
      <c r="E5573" s="372"/>
      <c r="F5573" s="51" t="s">
        <v>64</v>
      </c>
      <c r="G5573" s="104">
        <v>0.4</v>
      </c>
      <c r="H5573" s="54">
        <v>1.1499999999999999</v>
      </c>
      <c r="I5573" s="70">
        <v>3.2199999999999999E-2</v>
      </c>
      <c r="J5573" s="57"/>
      <c r="K5573" s="52"/>
      <c r="L5573" s="57"/>
      <c r="M5573" s="52"/>
      <c r="N5573" s="58"/>
      <c r="AF5573" s="39"/>
      <c r="AG5573" s="47"/>
      <c r="AH5573" s="47"/>
      <c r="AL5573" s="3" t="s">
        <v>178</v>
      </c>
      <c r="AN5573" s="47"/>
      <c r="AO5573" s="47"/>
      <c r="AQ5573" s="47"/>
    </row>
    <row r="5574" spans="1:43" s="4" customFormat="1" ht="15" x14ac:dyDescent="0.25">
      <c r="A5574" s="48"/>
      <c r="B5574" s="49"/>
      <c r="C5574" s="375" t="s">
        <v>65</v>
      </c>
      <c r="D5574" s="375"/>
      <c r="E5574" s="375"/>
      <c r="F5574" s="59"/>
      <c r="G5574" s="60"/>
      <c r="H5574" s="60"/>
      <c r="I5574" s="60"/>
      <c r="J5574" s="61">
        <v>217.24</v>
      </c>
      <c r="K5574" s="60"/>
      <c r="L5574" s="61">
        <v>17.12</v>
      </c>
      <c r="M5574" s="60"/>
      <c r="N5574" s="62"/>
      <c r="AF5574" s="39"/>
      <c r="AG5574" s="47"/>
      <c r="AH5574" s="47"/>
      <c r="AM5574" s="3" t="s">
        <v>65</v>
      </c>
      <c r="AN5574" s="47"/>
      <c r="AO5574" s="47"/>
      <c r="AQ5574" s="47"/>
    </row>
    <row r="5575" spans="1:43" s="4" customFormat="1" ht="15" x14ac:dyDescent="0.25">
      <c r="A5575" s="56"/>
      <c r="B5575" s="49"/>
      <c r="C5575" s="372" t="s">
        <v>66</v>
      </c>
      <c r="D5575" s="372"/>
      <c r="E5575" s="372"/>
      <c r="F5575" s="51"/>
      <c r="G5575" s="52"/>
      <c r="H5575" s="52"/>
      <c r="I5575" s="52"/>
      <c r="J5575" s="57"/>
      <c r="K5575" s="52"/>
      <c r="L5575" s="53">
        <v>11.05</v>
      </c>
      <c r="M5575" s="52"/>
      <c r="N5575" s="64">
        <v>386.3</v>
      </c>
      <c r="AF5575" s="39"/>
      <c r="AG5575" s="47"/>
      <c r="AH5575" s="47"/>
      <c r="AL5575" s="3" t="s">
        <v>66</v>
      </c>
      <c r="AN5575" s="47"/>
      <c r="AO5575" s="47"/>
      <c r="AQ5575" s="47"/>
    </row>
    <row r="5576" spans="1:43" s="4" customFormat="1" ht="23.25" x14ac:dyDescent="0.25">
      <c r="A5576" s="56"/>
      <c r="B5576" s="49" t="s">
        <v>681</v>
      </c>
      <c r="C5576" s="372" t="s">
        <v>682</v>
      </c>
      <c r="D5576" s="372"/>
      <c r="E5576" s="372"/>
      <c r="F5576" s="51" t="s">
        <v>69</v>
      </c>
      <c r="G5576" s="63">
        <v>97</v>
      </c>
      <c r="H5576" s="52"/>
      <c r="I5576" s="63">
        <v>97</v>
      </c>
      <c r="J5576" s="57"/>
      <c r="K5576" s="52"/>
      <c r="L5576" s="53">
        <v>10.72</v>
      </c>
      <c r="M5576" s="52"/>
      <c r="N5576" s="64">
        <v>374.71</v>
      </c>
      <c r="AF5576" s="39"/>
      <c r="AG5576" s="47"/>
      <c r="AH5576" s="47"/>
      <c r="AL5576" s="3" t="s">
        <v>682</v>
      </c>
      <c r="AN5576" s="47"/>
      <c r="AO5576" s="47"/>
      <c r="AQ5576" s="47"/>
    </row>
    <row r="5577" spans="1:43" s="4" customFormat="1" ht="23.25" x14ac:dyDescent="0.25">
      <c r="A5577" s="56"/>
      <c r="B5577" s="49" t="s">
        <v>683</v>
      </c>
      <c r="C5577" s="372" t="s">
        <v>684</v>
      </c>
      <c r="D5577" s="372"/>
      <c r="E5577" s="372"/>
      <c r="F5577" s="51" t="s">
        <v>69</v>
      </c>
      <c r="G5577" s="63">
        <v>51</v>
      </c>
      <c r="H5577" s="52"/>
      <c r="I5577" s="63">
        <v>51</v>
      </c>
      <c r="J5577" s="57"/>
      <c r="K5577" s="52"/>
      <c r="L5577" s="53">
        <v>5.64</v>
      </c>
      <c r="M5577" s="52"/>
      <c r="N5577" s="64">
        <v>197.01</v>
      </c>
      <c r="AF5577" s="39"/>
      <c r="AG5577" s="47"/>
      <c r="AH5577" s="47"/>
      <c r="AL5577" s="3" t="s">
        <v>684</v>
      </c>
      <c r="AN5577" s="47"/>
      <c r="AO5577" s="47"/>
      <c r="AQ5577" s="47"/>
    </row>
    <row r="5578" spans="1:43" s="4" customFormat="1" ht="15" x14ac:dyDescent="0.25">
      <c r="A5578" s="65"/>
      <c r="B5578" s="66"/>
      <c r="C5578" s="374" t="s">
        <v>72</v>
      </c>
      <c r="D5578" s="374"/>
      <c r="E5578" s="374"/>
      <c r="F5578" s="42"/>
      <c r="G5578" s="43"/>
      <c r="H5578" s="43"/>
      <c r="I5578" s="43"/>
      <c r="J5578" s="45"/>
      <c r="K5578" s="43"/>
      <c r="L5578" s="67">
        <v>33.479999999999997</v>
      </c>
      <c r="M5578" s="60"/>
      <c r="N5578" s="46"/>
      <c r="AF5578" s="39"/>
      <c r="AG5578" s="47"/>
      <c r="AH5578" s="47"/>
      <c r="AN5578" s="47" t="s">
        <v>72</v>
      </c>
      <c r="AO5578" s="47"/>
      <c r="AQ5578" s="47"/>
    </row>
    <row r="5579" spans="1:43" s="4" customFormat="1" ht="34.5" x14ac:dyDescent="0.25">
      <c r="A5579" s="40" t="s">
        <v>2674</v>
      </c>
      <c r="B5579" s="41" t="s">
        <v>2513</v>
      </c>
      <c r="C5579" s="374" t="s">
        <v>2514</v>
      </c>
      <c r="D5579" s="374"/>
      <c r="E5579" s="374"/>
      <c r="F5579" s="42" t="s">
        <v>231</v>
      </c>
      <c r="G5579" s="43">
        <v>7.14</v>
      </c>
      <c r="H5579" s="44">
        <v>1</v>
      </c>
      <c r="I5579" s="68">
        <v>7.14</v>
      </c>
      <c r="J5579" s="67">
        <v>343.19</v>
      </c>
      <c r="K5579" s="43"/>
      <c r="L5579" s="67">
        <v>286.58999999999997</v>
      </c>
      <c r="M5579" s="68">
        <v>8.5500000000000007</v>
      </c>
      <c r="N5579" s="115">
        <v>2450.38</v>
      </c>
      <c r="AF5579" s="39"/>
      <c r="AG5579" s="47"/>
      <c r="AH5579" s="47" t="s">
        <v>2514</v>
      </c>
      <c r="AN5579" s="47"/>
      <c r="AO5579" s="47"/>
      <c r="AQ5579" s="47"/>
    </row>
    <row r="5580" spans="1:43" s="4" customFormat="1" ht="15" x14ac:dyDescent="0.25">
      <c r="A5580" s="69"/>
      <c r="B5580" s="50"/>
      <c r="C5580" s="372" t="s">
        <v>2524</v>
      </c>
      <c r="D5580" s="372"/>
      <c r="E5580" s="372"/>
      <c r="F5580" s="372"/>
      <c r="G5580" s="372"/>
      <c r="H5580" s="372"/>
      <c r="I5580" s="372"/>
      <c r="J5580" s="372"/>
      <c r="K5580" s="372"/>
      <c r="L5580" s="372"/>
      <c r="M5580" s="372"/>
      <c r="N5580" s="377"/>
      <c r="AF5580" s="39"/>
      <c r="AG5580" s="47"/>
      <c r="AH5580" s="47"/>
      <c r="AI5580" s="3" t="s">
        <v>2524</v>
      </c>
      <c r="AN5580" s="47"/>
      <c r="AO5580" s="47"/>
      <c r="AQ5580" s="47"/>
    </row>
    <row r="5581" spans="1:43" s="4" customFormat="1" ht="15" x14ac:dyDescent="0.25">
      <c r="A5581" s="65"/>
      <c r="B5581" s="66"/>
      <c r="C5581" s="374" t="s">
        <v>72</v>
      </c>
      <c r="D5581" s="374"/>
      <c r="E5581" s="374"/>
      <c r="F5581" s="42"/>
      <c r="G5581" s="43"/>
      <c r="H5581" s="43"/>
      <c r="I5581" s="43"/>
      <c r="J5581" s="45"/>
      <c r="K5581" s="43"/>
      <c r="L5581" s="67">
        <v>286.58999999999997</v>
      </c>
      <c r="M5581" s="60"/>
      <c r="N5581" s="115">
        <v>2450.38</v>
      </c>
      <c r="AF5581" s="39"/>
      <c r="AG5581" s="47"/>
      <c r="AH5581" s="47"/>
      <c r="AN5581" s="47" t="s">
        <v>72</v>
      </c>
      <c r="AO5581" s="47"/>
      <c r="AQ5581" s="47"/>
    </row>
    <row r="5582" spans="1:43" s="4" customFormat="1" ht="23.25" x14ac:dyDescent="0.25">
      <c r="A5582" s="40" t="s">
        <v>2675</v>
      </c>
      <c r="B5582" s="41" t="s">
        <v>753</v>
      </c>
      <c r="C5582" s="374" t="s">
        <v>754</v>
      </c>
      <c r="D5582" s="374"/>
      <c r="E5582" s="374"/>
      <c r="F5582" s="42" t="s">
        <v>61</v>
      </c>
      <c r="G5582" s="43">
        <v>2</v>
      </c>
      <c r="H5582" s="44">
        <v>1</v>
      </c>
      <c r="I5582" s="44">
        <v>2</v>
      </c>
      <c r="J5582" s="45"/>
      <c r="K5582" s="43"/>
      <c r="L5582" s="45"/>
      <c r="M5582" s="43"/>
      <c r="N5582" s="46"/>
      <c r="AF5582" s="39"/>
      <c r="AG5582" s="47"/>
      <c r="AH5582" s="47" t="s">
        <v>754</v>
      </c>
      <c r="AN5582" s="47"/>
      <c r="AO5582" s="47"/>
      <c r="AQ5582" s="47"/>
    </row>
    <row r="5583" spans="1:43" s="4" customFormat="1" ht="22.5" x14ac:dyDescent="0.25">
      <c r="A5583" s="103"/>
      <c r="B5583" s="49" t="s">
        <v>217</v>
      </c>
      <c r="C5583" s="368" t="s">
        <v>218</v>
      </c>
      <c r="D5583" s="368"/>
      <c r="E5583" s="368"/>
      <c r="F5583" s="368"/>
      <c r="G5583" s="368"/>
      <c r="H5583" s="368"/>
      <c r="I5583" s="368"/>
      <c r="J5583" s="368"/>
      <c r="K5583" s="368"/>
      <c r="L5583" s="368"/>
      <c r="M5583" s="368"/>
      <c r="N5583" s="376"/>
      <c r="AF5583" s="39"/>
      <c r="AG5583" s="47"/>
      <c r="AH5583" s="47"/>
      <c r="AJ5583" s="3" t="s">
        <v>218</v>
      </c>
      <c r="AN5583" s="47"/>
      <c r="AO5583" s="47"/>
      <c r="AQ5583" s="47"/>
    </row>
    <row r="5584" spans="1:43" s="4" customFormat="1" ht="15" x14ac:dyDescent="0.25">
      <c r="A5584" s="48"/>
      <c r="B5584" s="49" t="s">
        <v>58</v>
      </c>
      <c r="C5584" s="372" t="s">
        <v>62</v>
      </c>
      <c r="D5584" s="372"/>
      <c r="E5584" s="372"/>
      <c r="F5584" s="51"/>
      <c r="G5584" s="52"/>
      <c r="H5584" s="52"/>
      <c r="I5584" s="52"/>
      <c r="J5584" s="53">
        <v>5.35</v>
      </c>
      <c r="K5584" s="54">
        <v>1.1499999999999999</v>
      </c>
      <c r="L5584" s="53">
        <v>12.31</v>
      </c>
      <c r="M5584" s="54">
        <v>34.96</v>
      </c>
      <c r="N5584" s="64">
        <v>430.36</v>
      </c>
      <c r="AF5584" s="39"/>
      <c r="AG5584" s="47"/>
      <c r="AH5584" s="47"/>
      <c r="AK5584" s="3" t="s">
        <v>62</v>
      </c>
      <c r="AN5584" s="47"/>
      <c r="AO5584" s="47"/>
      <c r="AQ5584" s="47"/>
    </row>
    <row r="5585" spans="1:43" s="4" customFormat="1" ht="15" x14ac:dyDescent="0.25">
      <c r="A5585" s="48"/>
      <c r="B5585" s="49" t="s">
        <v>122</v>
      </c>
      <c r="C5585" s="372" t="s">
        <v>177</v>
      </c>
      <c r="D5585" s="372"/>
      <c r="E5585" s="372"/>
      <c r="F5585" s="51"/>
      <c r="G5585" s="52"/>
      <c r="H5585" s="52"/>
      <c r="I5585" s="52"/>
      <c r="J5585" s="53">
        <v>0.94</v>
      </c>
      <c r="K5585" s="52"/>
      <c r="L5585" s="53">
        <v>1.88</v>
      </c>
      <c r="M5585" s="52"/>
      <c r="N5585" s="58"/>
      <c r="AF5585" s="39"/>
      <c r="AG5585" s="47"/>
      <c r="AH5585" s="47"/>
      <c r="AK5585" s="3" t="s">
        <v>177</v>
      </c>
      <c r="AN5585" s="47"/>
      <c r="AO5585" s="47"/>
      <c r="AQ5585" s="47"/>
    </row>
    <row r="5586" spans="1:43" s="4" customFormat="1" ht="15" x14ac:dyDescent="0.25">
      <c r="A5586" s="56"/>
      <c r="B5586" s="49"/>
      <c r="C5586" s="372" t="s">
        <v>63</v>
      </c>
      <c r="D5586" s="372"/>
      <c r="E5586" s="372"/>
      <c r="F5586" s="51" t="s">
        <v>64</v>
      </c>
      <c r="G5586" s="54">
        <v>0.59</v>
      </c>
      <c r="H5586" s="54">
        <v>1.1499999999999999</v>
      </c>
      <c r="I5586" s="109">
        <v>1.357</v>
      </c>
      <c r="J5586" s="57"/>
      <c r="K5586" s="52"/>
      <c r="L5586" s="57"/>
      <c r="M5586" s="52"/>
      <c r="N5586" s="58"/>
      <c r="AF5586" s="39"/>
      <c r="AG5586" s="47"/>
      <c r="AH5586" s="47"/>
      <c r="AL5586" s="3" t="s">
        <v>63</v>
      </c>
      <c r="AN5586" s="47"/>
      <c r="AO5586" s="47"/>
      <c r="AQ5586" s="47"/>
    </row>
    <row r="5587" spans="1:43" s="4" customFormat="1" ht="15" x14ac:dyDescent="0.25">
      <c r="A5587" s="48"/>
      <c r="B5587" s="49"/>
      <c r="C5587" s="375" t="s">
        <v>65</v>
      </c>
      <c r="D5587" s="375"/>
      <c r="E5587" s="375"/>
      <c r="F5587" s="59"/>
      <c r="G5587" s="60"/>
      <c r="H5587" s="60"/>
      <c r="I5587" s="60"/>
      <c r="J5587" s="61">
        <v>6.29</v>
      </c>
      <c r="K5587" s="60"/>
      <c r="L5587" s="61">
        <v>14.19</v>
      </c>
      <c r="M5587" s="60"/>
      <c r="N5587" s="62"/>
      <c r="AF5587" s="39"/>
      <c r="AG5587" s="47"/>
      <c r="AH5587" s="47"/>
      <c r="AM5587" s="3" t="s">
        <v>65</v>
      </c>
      <c r="AN5587" s="47"/>
      <c r="AO5587" s="47"/>
      <c r="AQ5587" s="47"/>
    </row>
    <row r="5588" spans="1:43" s="4" customFormat="1" ht="15" x14ac:dyDescent="0.25">
      <c r="A5588" s="56"/>
      <c r="B5588" s="49"/>
      <c r="C5588" s="372" t="s">
        <v>66</v>
      </c>
      <c r="D5588" s="372"/>
      <c r="E5588" s="372"/>
      <c r="F5588" s="51"/>
      <c r="G5588" s="52"/>
      <c r="H5588" s="52"/>
      <c r="I5588" s="52"/>
      <c r="J5588" s="57"/>
      <c r="K5588" s="52"/>
      <c r="L5588" s="53">
        <v>12.31</v>
      </c>
      <c r="M5588" s="52"/>
      <c r="N5588" s="64">
        <v>430.36</v>
      </c>
      <c r="AF5588" s="39"/>
      <c r="AG5588" s="47"/>
      <c r="AH5588" s="47"/>
      <c r="AL5588" s="3" t="s">
        <v>66</v>
      </c>
      <c r="AN5588" s="47"/>
      <c r="AO5588" s="47"/>
      <c r="AQ5588" s="47"/>
    </row>
    <row r="5589" spans="1:43" s="4" customFormat="1" ht="23.25" x14ac:dyDescent="0.25">
      <c r="A5589" s="56"/>
      <c r="B5589" s="49" t="s">
        <v>681</v>
      </c>
      <c r="C5589" s="372" t="s">
        <v>682</v>
      </c>
      <c r="D5589" s="372"/>
      <c r="E5589" s="372"/>
      <c r="F5589" s="51" t="s">
        <v>69</v>
      </c>
      <c r="G5589" s="63">
        <v>97</v>
      </c>
      <c r="H5589" s="52"/>
      <c r="I5589" s="63">
        <v>97</v>
      </c>
      <c r="J5589" s="57"/>
      <c r="K5589" s="52"/>
      <c r="L5589" s="53">
        <v>11.94</v>
      </c>
      <c r="M5589" s="52"/>
      <c r="N5589" s="64">
        <v>417.45</v>
      </c>
      <c r="AF5589" s="39"/>
      <c r="AG5589" s="47"/>
      <c r="AH5589" s="47"/>
      <c r="AL5589" s="3" t="s">
        <v>682</v>
      </c>
      <c r="AN5589" s="47"/>
      <c r="AO5589" s="47"/>
      <c r="AQ5589" s="47"/>
    </row>
    <row r="5590" spans="1:43" s="4" customFormat="1" ht="23.25" x14ac:dyDescent="0.25">
      <c r="A5590" s="56"/>
      <c r="B5590" s="49" t="s">
        <v>683</v>
      </c>
      <c r="C5590" s="372" t="s">
        <v>684</v>
      </c>
      <c r="D5590" s="372"/>
      <c r="E5590" s="372"/>
      <c r="F5590" s="51" t="s">
        <v>69</v>
      </c>
      <c r="G5590" s="63">
        <v>51</v>
      </c>
      <c r="H5590" s="52"/>
      <c r="I5590" s="63">
        <v>51</v>
      </c>
      <c r="J5590" s="57"/>
      <c r="K5590" s="52"/>
      <c r="L5590" s="53">
        <v>6.28</v>
      </c>
      <c r="M5590" s="52"/>
      <c r="N5590" s="64">
        <v>219.48</v>
      </c>
      <c r="AF5590" s="39"/>
      <c r="AG5590" s="47"/>
      <c r="AH5590" s="47"/>
      <c r="AL5590" s="3" t="s">
        <v>684</v>
      </c>
      <c r="AN5590" s="47"/>
      <c r="AO5590" s="47"/>
      <c r="AQ5590" s="47"/>
    </row>
    <row r="5591" spans="1:43" s="4" customFormat="1" ht="15" x14ac:dyDescent="0.25">
      <c r="A5591" s="65"/>
      <c r="B5591" s="66"/>
      <c r="C5591" s="374" t="s">
        <v>72</v>
      </c>
      <c r="D5591" s="374"/>
      <c r="E5591" s="374"/>
      <c r="F5591" s="42"/>
      <c r="G5591" s="43"/>
      <c r="H5591" s="43"/>
      <c r="I5591" s="43"/>
      <c r="J5591" s="45"/>
      <c r="K5591" s="43"/>
      <c r="L5591" s="67">
        <v>32.409999999999997</v>
      </c>
      <c r="M5591" s="60"/>
      <c r="N5591" s="46"/>
      <c r="AF5591" s="39"/>
      <c r="AG5591" s="47"/>
      <c r="AH5591" s="47"/>
      <c r="AN5591" s="47" t="s">
        <v>72</v>
      </c>
      <c r="AO5591" s="47"/>
      <c r="AQ5591" s="47"/>
    </row>
    <row r="5592" spans="1:43" s="4" customFormat="1" ht="23.25" x14ac:dyDescent="0.25">
      <c r="A5592" s="40" t="s">
        <v>2676</v>
      </c>
      <c r="B5592" s="41" t="s">
        <v>756</v>
      </c>
      <c r="C5592" s="374" t="s">
        <v>757</v>
      </c>
      <c r="D5592" s="374"/>
      <c r="E5592" s="374"/>
      <c r="F5592" s="42" t="s">
        <v>215</v>
      </c>
      <c r="G5592" s="43">
        <v>-8.0000000000000002E-3</v>
      </c>
      <c r="H5592" s="44">
        <v>1</v>
      </c>
      <c r="I5592" s="116">
        <v>-8.0000000000000002E-3</v>
      </c>
      <c r="J5592" s="67">
        <v>38.590000000000003</v>
      </c>
      <c r="K5592" s="43"/>
      <c r="L5592" s="67">
        <v>-0.31</v>
      </c>
      <c r="M5592" s="43"/>
      <c r="N5592" s="46"/>
      <c r="AF5592" s="39"/>
      <c r="AG5592" s="47"/>
      <c r="AH5592" s="47" t="s">
        <v>757</v>
      </c>
      <c r="AN5592" s="47"/>
      <c r="AO5592" s="47"/>
      <c r="AQ5592" s="47"/>
    </row>
    <row r="5593" spans="1:43" s="4" customFormat="1" ht="15" x14ac:dyDescent="0.25">
      <c r="A5593" s="65"/>
      <c r="B5593" s="66"/>
      <c r="C5593" s="374" t="s">
        <v>72</v>
      </c>
      <c r="D5593" s="374"/>
      <c r="E5593" s="374"/>
      <c r="F5593" s="42"/>
      <c r="G5593" s="43"/>
      <c r="H5593" s="43"/>
      <c r="I5593" s="43"/>
      <c r="J5593" s="45"/>
      <c r="K5593" s="43"/>
      <c r="L5593" s="67">
        <v>-0.31</v>
      </c>
      <c r="M5593" s="60"/>
      <c r="N5593" s="46"/>
      <c r="AF5593" s="39"/>
      <c r="AG5593" s="47"/>
      <c r="AH5593" s="47"/>
      <c r="AN5593" s="47" t="s">
        <v>72</v>
      </c>
      <c r="AO5593" s="47"/>
      <c r="AQ5593" s="47"/>
    </row>
    <row r="5594" spans="1:43" s="4" customFormat="1" ht="15" x14ac:dyDescent="0.25">
      <c r="A5594" s="40" t="s">
        <v>2677</v>
      </c>
      <c r="B5594" s="41" t="s">
        <v>759</v>
      </c>
      <c r="C5594" s="374" t="s">
        <v>760</v>
      </c>
      <c r="D5594" s="374"/>
      <c r="E5594" s="374"/>
      <c r="F5594" s="42" t="s">
        <v>215</v>
      </c>
      <c r="G5594" s="43">
        <v>-6.0000000000000001E-3</v>
      </c>
      <c r="H5594" s="44">
        <v>1</v>
      </c>
      <c r="I5594" s="116">
        <v>-6.0000000000000001E-3</v>
      </c>
      <c r="J5594" s="67">
        <v>143.97999999999999</v>
      </c>
      <c r="K5594" s="43"/>
      <c r="L5594" s="67">
        <v>-0.86</v>
      </c>
      <c r="M5594" s="43"/>
      <c r="N5594" s="46"/>
      <c r="AF5594" s="39"/>
      <c r="AG5594" s="47"/>
      <c r="AH5594" s="47" t="s">
        <v>760</v>
      </c>
      <c r="AN5594" s="47"/>
      <c r="AO5594" s="47"/>
      <c r="AQ5594" s="47"/>
    </row>
    <row r="5595" spans="1:43" s="4" customFormat="1" ht="15" x14ac:dyDescent="0.25">
      <c r="A5595" s="65"/>
      <c r="B5595" s="66"/>
      <c r="C5595" s="374" t="s">
        <v>72</v>
      </c>
      <c r="D5595" s="374"/>
      <c r="E5595" s="374"/>
      <c r="F5595" s="42"/>
      <c r="G5595" s="43"/>
      <c r="H5595" s="43"/>
      <c r="I5595" s="43"/>
      <c r="J5595" s="45"/>
      <c r="K5595" s="43"/>
      <c r="L5595" s="67">
        <v>-0.86</v>
      </c>
      <c r="M5595" s="60"/>
      <c r="N5595" s="46"/>
      <c r="AF5595" s="39"/>
      <c r="AG5595" s="47"/>
      <c r="AH5595" s="47"/>
      <c r="AN5595" s="47" t="s">
        <v>72</v>
      </c>
      <c r="AO5595" s="47"/>
      <c r="AQ5595" s="47"/>
    </row>
    <row r="5596" spans="1:43" s="4" customFormat="1" ht="22.5" x14ac:dyDescent="0.25">
      <c r="A5596" s="40" t="s">
        <v>2678</v>
      </c>
      <c r="B5596" s="41" t="s">
        <v>768</v>
      </c>
      <c r="C5596" s="374" t="s">
        <v>769</v>
      </c>
      <c r="D5596" s="374"/>
      <c r="E5596" s="374"/>
      <c r="F5596" s="42" t="s">
        <v>61</v>
      </c>
      <c r="G5596" s="43">
        <v>2</v>
      </c>
      <c r="H5596" s="44">
        <v>1</v>
      </c>
      <c r="I5596" s="44">
        <v>2</v>
      </c>
      <c r="J5596" s="67">
        <v>282.11</v>
      </c>
      <c r="K5596" s="43"/>
      <c r="L5596" s="67">
        <v>65.989999999999995</v>
      </c>
      <c r="M5596" s="68">
        <v>8.5500000000000007</v>
      </c>
      <c r="N5596" s="122">
        <v>564.22</v>
      </c>
      <c r="AF5596" s="39"/>
      <c r="AG5596" s="47"/>
      <c r="AH5596" s="47" t="s">
        <v>769</v>
      </c>
      <c r="AN5596" s="47"/>
      <c r="AO5596" s="47"/>
      <c r="AQ5596" s="47"/>
    </row>
    <row r="5597" spans="1:43" s="4" customFormat="1" ht="15" x14ac:dyDescent="0.25">
      <c r="A5597" s="65"/>
      <c r="B5597" s="66"/>
      <c r="C5597" s="374" t="s">
        <v>72</v>
      </c>
      <c r="D5597" s="374"/>
      <c r="E5597" s="374"/>
      <c r="F5597" s="42"/>
      <c r="G5597" s="43"/>
      <c r="H5597" s="43"/>
      <c r="I5597" s="43"/>
      <c r="J5597" s="45"/>
      <c r="K5597" s="43"/>
      <c r="L5597" s="67">
        <v>65.989999999999995</v>
      </c>
      <c r="M5597" s="60"/>
      <c r="N5597" s="122">
        <v>564.22</v>
      </c>
      <c r="AF5597" s="39"/>
      <c r="AG5597" s="47"/>
      <c r="AH5597" s="47"/>
      <c r="AN5597" s="47" t="s">
        <v>72</v>
      </c>
      <c r="AO5597" s="47"/>
      <c r="AQ5597" s="47"/>
    </row>
    <row r="5598" spans="1:43" s="4" customFormat="1" ht="15" x14ac:dyDescent="0.25">
      <c r="A5598" s="381" t="s">
        <v>2679</v>
      </c>
      <c r="B5598" s="382"/>
      <c r="C5598" s="382"/>
      <c r="D5598" s="382"/>
      <c r="E5598" s="382"/>
      <c r="F5598" s="382"/>
      <c r="G5598" s="382"/>
      <c r="H5598" s="382"/>
      <c r="I5598" s="382"/>
      <c r="J5598" s="382"/>
      <c r="K5598" s="382"/>
      <c r="L5598" s="382"/>
      <c r="M5598" s="382"/>
      <c r="N5598" s="383"/>
      <c r="AF5598" s="39"/>
      <c r="AG5598" s="47" t="s">
        <v>2679</v>
      </c>
      <c r="AH5598" s="47"/>
      <c r="AN5598" s="47"/>
      <c r="AO5598" s="47"/>
      <c r="AQ5598" s="47"/>
    </row>
    <row r="5599" spans="1:43" s="4" customFormat="1" ht="45.75" x14ac:dyDescent="0.25">
      <c r="A5599" s="40" t="s">
        <v>2680</v>
      </c>
      <c r="B5599" s="41" t="s">
        <v>2510</v>
      </c>
      <c r="C5599" s="374" t="s">
        <v>2511</v>
      </c>
      <c r="D5599" s="374"/>
      <c r="E5599" s="374"/>
      <c r="F5599" s="42" t="s">
        <v>215</v>
      </c>
      <c r="G5599" s="43">
        <v>0.36</v>
      </c>
      <c r="H5599" s="44">
        <v>1</v>
      </c>
      <c r="I5599" s="68">
        <v>0.36</v>
      </c>
      <c r="J5599" s="45"/>
      <c r="K5599" s="43"/>
      <c r="L5599" s="45"/>
      <c r="M5599" s="43"/>
      <c r="N5599" s="46"/>
      <c r="AF5599" s="39"/>
      <c r="AG5599" s="47"/>
      <c r="AH5599" s="47" t="s">
        <v>2511</v>
      </c>
      <c r="AN5599" s="47"/>
      <c r="AO5599" s="47"/>
      <c r="AQ5599" s="47"/>
    </row>
    <row r="5600" spans="1:43" s="4" customFormat="1" ht="15" x14ac:dyDescent="0.25">
      <c r="A5600" s="69"/>
      <c r="B5600" s="50"/>
      <c r="C5600" s="372" t="s">
        <v>2529</v>
      </c>
      <c r="D5600" s="372"/>
      <c r="E5600" s="372"/>
      <c r="F5600" s="372"/>
      <c r="G5600" s="372"/>
      <c r="H5600" s="372"/>
      <c r="I5600" s="372"/>
      <c r="J5600" s="372"/>
      <c r="K5600" s="372"/>
      <c r="L5600" s="372"/>
      <c r="M5600" s="372"/>
      <c r="N5600" s="377"/>
      <c r="AF5600" s="39"/>
      <c r="AG5600" s="47"/>
      <c r="AH5600" s="47"/>
      <c r="AI5600" s="3" t="s">
        <v>2529</v>
      </c>
      <c r="AN5600" s="47"/>
      <c r="AO5600" s="47"/>
      <c r="AQ5600" s="47"/>
    </row>
    <row r="5601" spans="1:43" s="4" customFormat="1" ht="22.5" x14ac:dyDescent="0.25">
      <c r="A5601" s="103"/>
      <c r="B5601" s="49" t="s">
        <v>217</v>
      </c>
      <c r="C5601" s="368" t="s">
        <v>218</v>
      </c>
      <c r="D5601" s="368"/>
      <c r="E5601" s="368"/>
      <c r="F5601" s="368"/>
      <c r="G5601" s="368"/>
      <c r="H5601" s="368"/>
      <c r="I5601" s="368"/>
      <c r="J5601" s="368"/>
      <c r="K5601" s="368"/>
      <c r="L5601" s="368"/>
      <c r="M5601" s="368"/>
      <c r="N5601" s="376"/>
      <c r="AF5601" s="39"/>
      <c r="AG5601" s="47"/>
      <c r="AH5601" s="47"/>
      <c r="AJ5601" s="3" t="s">
        <v>218</v>
      </c>
      <c r="AN5601" s="47"/>
      <c r="AO5601" s="47"/>
      <c r="AQ5601" s="47"/>
    </row>
    <row r="5602" spans="1:43" s="4" customFormat="1" ht="15" x14ac:dyDescent="0.25">
      <c r="A5602" s="48"/>
      <c r="B5602" s="49" t="s">
        <v>58</v>
      </c>
      <c r="C5602" s="372" t="s">
        <v>62</v>
      </c>
      <c r="D5602" s="372"/>
      <c r="E5602" s="372"/>
      <c r="F5602" s="51"/>
      <c r="G5602" s="52"/>
      <c r="H5602" s="52"/>
      <c r="I5602" s="52"/>
      <c r="J5602" s="53">
        <v>59.13</v>
      </c>
      <c r="K5602" s="54">
        <v>1.1499999999999999</v>
      </c>
      <c r="L5602" s="53">
        <v>24.48</v>
      </c>
      <c r="M5602" s="54">
        <v>34.96</v>
      </c>
      <c r="N5602" s="64">
        <v>855.82</v>
      </c>
      <c r="AF5602" s="39"/>
      <c r="AG5602" s="47"/>
      <c r="AH5602" s="47"/>
      <c r="AK5602" s="3" t="s">
        <v>62</v>
      </c>
      <c r="AN5602" s="47"/>
      <c r="AO5602" s="47"/>
      <c r="AQ5602" s="47"/>
    </row>
    <row r="5603" spans="1:43" s="4" customFormat="1" ht="15" x14ac:dyDescent="0.25">
      <c r="A5603" s="48"/>
      <c r="B5603" s="49" t="s">
        <v>73</v>
      </c>
      <c r="C5603" s="372" t="s">
        <v>175</v>
      </c>
      <c r="D5603" s="372"/>
      <c r="E5603" s="372"/>
      <c r="F5603" s="51"/>
      <c r="G5603" s="52"/>
      <c r="H5603" s="52"/>
      <c r="I5603" s="52"/>
      <c r="J5603" s="53">
        <v>5.43</v>
      </c>
      <c r="K5603" s="54">
        <v>1.1499999999999999</v>
      </c>
      <c r="L5603" s="53">
        <v>2.25</v>
      </c>
      <c r="M5603" s="52"/>
      <c r="N5603" s="58"/>
      <c r="AF5603" s="39"/>
      <c r="AG5603" s="47"/>
      <c r="AH5603" s="47"/>
      <c r="AK5603" s="3" t="s">
        <v>175</v>
      </c>
      <c r="AN5603" s="47"/>
      <c r="AO5603" s="47"/>
      <c r="AQ5603" s="47"/>
    </row>
    <row r="5604" spans="1:43" s="4" customFormat="1" ht="15" x14ac:dyDescent="0.25">
      <c r="A5604" s="48"/>
      <c r="B5604" s="49" t="s">
        <v>78</v>
      </c>
      <c r="C5604" s="372" t="s">
        <v>176</v>
      </c>
      <c r="D5604" s="372"/>
      <c r="E5604" s="372"/>
      <c r="F5604" s="51"/>
      <c r="G5604" s="52"/>
      <c r="H5604" s="52"/>
      <c r="I5604" s="52"/>
      <c r="J5604" s="53">
        <v>0.76</v>
      </c>
      <c r="K5604" s="54">
        <v>1.1499999999999999</v>
      </c>
      <c r="L5604" s="53">
        <v>0.31</v>
      </c>
      <c r="M5604" s="54">
        <v>34.96</v>
      </c>
      <c r="N5604" s="64">
        <v>10.84</v>
      </c>
      <c r="AF5604" s="39"/>
      <c r="AG5604" s="47"/>
      <c r="AH5604" s="47"/>
      <c r="AK5604" s="3" t="s">
        <v>176</v>
      </c>
      <c r="AN5604" s="47"/>
      <c r="AO5604" s="47"/>
      <c r="AQ5604" s="47"/>
    </row>
    <row r="5605" spans="1:43" s="4" customFormat="1" ht="15" x14ac:dyDescent="0.25">
      <c r="A5605" s="48"/>
      <c r="B5605" s="49" t="s">
        <v>122</v>
      </c>
      <c r="C5605" s="372" t="s">
        <v>177</v>
      </c>
      <c r="D5605" s="372"/>
      <c r="E5605" s="372"/>
      <c r="F5605" s="51"/>
      <c r="G5605" s="52"/>
      <c r="H5605" s="52"/>
      <c r="I5605" s="52"/>
      <c r="J5605" s="53">
        <v>22.69</v>
      </c>
      <c r="K5605" s="52"/>
      <c r="L5605" s="53">
        <v>8.17</v>
      </c>
      <c r="M5605" s="52"/>
      <c r="N5605" s="58"/>
      <c r="AF5605" s="39"/>
      <c r="AG5605" s="47"/>
      <c r="AH5605" s="47"/>
      <c r="AK5605" s="3" t="s">
        <v>177</v>
      </c>
      <c r="AN5605" s="47"/>
      <c r="AO5605" s="47"/>
      <c r="AQ5605" s="47"/>
    </row>
    <row r="5606" spans="1:43" s="4" customFormat="1" ht="15" x14ac:dyDescent="0.25">
      <c r="A5606" s="56"/>
      <c r="B5606" s="49"/>
      <c r="C5606" s="372" t="s">
        <v>63</v>
      </c>
      <c r="D5606" s="372"/>
      <c r="E5606" s="372"/>
      <c r="F5606" s="51" t="s">
        <v>64</v>
      </c>
      <c r="G5606" s="54">
        <v>6.29</v>
      </c>
      <c r="H5606" s="54">
        <v>1.1499999999999999</v>
      </c>
      <c r="I5606" s="114">
        <v>2.60406</v>
      </c>
      <c r="J5606" s="57"/>
      <c r="K5606" s="52"/>
      <c r="L5606" s="57"/>
      <c r="M5606" s="52"/>
      <c r="N5606" s="58"/>
      <c r="AF5606" s="39"/>
      <c r="AG5606" s="47"/>
      <c r="AH5606" s="47"/>
      <c r="AL5606" s="3" t="s">
        <v>63</v>
      </c>
      <c r="AN5606" s="47"/>
      <c r="AO5606" s="47"/>
      <c r="AQ5606" s="47"/>
    </row>
    <row r="5607" spans="1:43" s="4" customFormat="1" ht="15" x14ac:dyDescent="0.25">
      <c r="A5607" s="56"/>
      <c r="B5607" s="49"/>
      <c r="C5607" s="372" t="s">
        <v>178</v>
      </c>
      <c r="D5607" s="372"/>
      <c r="E5607" s="372"/>
      <c r="F5607" s="51" t="s">
        <v>64</v>
      </c>
      <c r="G5607" s="54">
        <v>0.06</v>
      </c>
      <c r="H5607" s="54">
        <v>1.1499999999999999</v>
      </c>
      <c r="I5607" s="114">
        <v>2.4840000000000001E-2</v>
      </c>
      <c r="J5607" s="57"/>
      <c r="K5607" s="52"/>
      <c r="L5607" s="57"/>
      <c r="M5607" s="52"/>
      <c r="N5607" s="58"/>
      <c r="AF5607" s="39"/>
      <c r="AG5607" s="47"/>
      <c r="AH5607" s="47"/>
      <c r="AL5607" s="3" t="s">
        <v>178</v>
      </c>
      <c r="AN5607" s="47"/>
      <c r="AO5607" s="47"/>
      <c r="AQ5607" s="47"/>
    </row>
    <row r="5608" spans="1:43" s="4" customFormat="1" ht="15" x14ac:dyDescent="0.25">
      <c r="A5608" s="48"/>
      <c r="B5608" s="49"/>
      <c r="C5608" s="375" t="s">
        <v>65</v>
      </c>
      <c r="D5608" s="375"/>
      <c r="E5608" s="375"/>
      <c r="F5608" s="59"/>
      <c r="G5608" s="60"/>
      <c r="H5608" s="60"/>
      <c r="I5608" s="60"/>
      <c r="J5608" s="61">
        <v>87.25</v>
      </c>
      <c r="K5608" s="60"/>
      <c r="L5608" s="61">
        <v>34.9</v>
      </c>
      <c r="M5608" s="60"/>
      <c r="N5608" s="62"/>
      <c r="AF5608" s="39"/>
      <c r="AG5608" s="47"/>
      <c r="AH5608" s="47"/>
      <c r="AM5608" s="3" t="s">
        <v>65</v>
      </c>
      <c r="AN5608" s="47"/>
      <c r="AO5608" s="47"/>
      <c r="AQ5608" s="47"/>
    </row>
    <row r="5609" spans="1:43" s="4" customFormat="1" ht="15" x14ac:dyDescent="0.25">
      <c r="A5609" s="56"/>
      <c r="B5609" s="49"/>
      <c r="C5609" s="372" t="s">
        <v>66</v>
      </c>
      <c r="D5609" s="372"/>
      <c r="E5609" s="372"/>
      <c r="F5609" s="51"/>
      <c r="G5609" s="52"/>
      <c r="H5609" s="52"/>
      <c r="I5609" s="52"/>
      <c r="J5609" s="57"/>
      <c r="K5609" s="52"/>
      <c r="L5609" s="53">
        <v>24.79</v>
      </c>
      <c r="M5609" s="52"/>
      <c r="N5609" s="64">
        <v>866.66</v>
      </c>
      <c r="AF5609" s="39"/>
      <c r="AG5609" s="47"/>
      <c r="AH5609" s="47"/>
      <c r="AL5609" s="3" t="s">
        <v>66</v>
      </c>
      <c r="AN5609" s="47"/>
      <c r="AO5609" s="47"/>
      <c r="AQ5609" s="47"/>
    </row>
    <row r="5610" spans="1:43" s="4" customFormat="1" ht="23.25" x14ac:dyDescent="0.25">
      <c r="A5610" s="56"/>
      <c r="B5610" s="49" t="s">
        <v>681</v>
      </c>
      <c r="C5610" s="372" t="s">
        <v>682</v>
      </c>
      <c r="D5610" s="372"/>
      <c r="E5610" s="372"/>
      <c r="F5610" s="51" t="s">
        <v>69</v>
      </c>
      <c r="G5610" s="63">
        <v>97</v>
      </c>
      <c r="H5610" s="52"/>
      <c r="I5610" s="63">
        <v>97</v>
      </c>
      <c r="J5610" s="57"/>
      <c r="K5610" s="52"/>
      <c r="L5610" s="53">
        <v>24.05</v>
      </c>
      <c r="M5610" s="52"/>
      <c r="N5610" s="64">
        <v>840.66</v>
      </c>
      <c r="AF5610" s="39"/>
      <c r="AG5610" s="47"/>
      <c r="AH5610" s="47"/>
      <c r="AL5610" s="3" t="s">
        <v>682</v>
      </c>
      <c r="AN5610" s="47"/>
      <c r="AO5610" s="47"/>
      <c r="AQ5610" s="47"/>
    </row>
    <row r="5611" spans="1:43" s="4" customFormat="1" ht="23.25" x14ac:dyDescent="0.25">
      <c r="A5611" s="56"/>
      <c r="B5611" s="49" t="s">
        <v>683</v>
      </c>
      <c r="C5611" s="372" t="s">
        <v>684</v>
      </c>
      <c r="D5611" s="372"/>
      <c r="E5611" s="372"/>
      <c r="F5611" s="51" t="s">
        <v>69</v>
      </c>
      <c r="G5611" s="63">
        <v>51</v>
      </c>
      <c r="H5611" s="52"/>
      <c r="I5611" s="63">
        <v>51</v>
      </c>
      <c r="J5611" s="57"/>
      <c r="K5611" s="52"/>
      <c r="L5611" s="53">
        <v>12.64</v>
      </c>
      <c r="M5611" s="52"/>
      <c r="N5611" s="64">
        <v>442</v>
      </c>
      <c r="AF5611" s="39"/>
      <c r="AG5611" s="47"/>
      <c r="AH5611" s="47"/>
      <c r="AL5611" s="3" t="s">
        <v>684</v>
      </c>
      <c r="AN5611" s="47"/>
      <c r="AO5611" s="47"/>
      <c r="AQ5611" s="47"/>
    </row>
    <row r="5612" spans="1:43" s="4" customFormat="1" ht="15" x14ac:dyDescent="0.25">
      <c r="A5612" s="65"/>
      <c r="B5612" s="66"/>
      <c r="C5612" s="374" t="s">
        <v>72</v>
      </c>
      <c r="D5612" s="374"/>
      <c r="E5612" s="374"/>
      <c r="F5612" s="42"/>
      <c r="G5612" s="43"/>
      <c r="H5612" s="43"/>
      <c r="I5612" s="43"/>
      <c r="J5612" s="45"/>
      <c r="K5612" s="43"/>
      <c r="L5612" s="67">
        <v>71.59</v>
      </c>
      <c r="M5612" s="60"/>
      <c r="N5612" s="46"/>
      <c r="AF5612" s="39"/>
      <c r="AG5612" s="47"/>
      <c r="AH5612" s="47"/>
      <c r="AN5612" s="47" t="s">
        <v>72</v>
      </c>
      <c r="AO5612" s="47"/>
      <c r="AQ5612" s="47"/>
    </row>
    <row r="5613" spans="1:43" s="4" customFormat="1" ht="34.5" x14ac:dyDescent="0.25">
      <c r="A5613" s="40" t="s">
        <v>2681</v>
      </c>
      <c r="B5613" s="41" t="s">
        <v>2513</v>
      </c>
      <c r="C5613" s="374" t="s">
        <v>2514</v>
      </c>
      <c r="D5613" s="374"/>
      <c r="E5613" s="374"/>
      <c r="F5613" s="42" t="s">
        <v>231</v>
      </c>
      <c r="G5613" s="43">
        <v>36.72</v>
      </c>
      <c r="H5613" s="44">
        <v>1</v>
      </c>
      <c r="I5613" s="68">
        <v>36.72</v>
      </c>
      <c r="J5613" s="67">
        <v>343.19</v>
      </c>
      <c r="K5613" s="43"/>
      <c r="L5613" s="105">
        <v>1473.91</v>
      </c>
      <c r="M5613" s="68">
        <v>8.5500000000000007</v>
      </c>
      <c r="N5613" s="115">
        <v>12601.94</v>
      </c>
      <c r="AF5613" s="39"/>
      <c r="AG5613" s="47"/>
      <c r="AH5613" s="47" t="s">
        <v>2514</v>
      </c>
      <c r="AN5613" s="47"/>
      <c r="AO5613" s="47"/>
      <c r="AQ5613" s="47"/>
    </row>
    <row r="5614" spans="1:43" s="4" customFormat="1" ht="15" x14ac:dyDescent="0.25">
      <c r="A5614" s="69"/>
      <c r="B5614" s="50"/>
      <c r="C5614" s="372" t="s">
        <v>2531</v>
      </c>
      <c r="D5614" s="372"/>
      <c r="E5614" s="372"/>
      <c r="F5614" s="372"/>
      <c r="G5614" s="372"/>
      <c r="H5614" s="372"/>
      <c r="I5614" s="372"/>
      <c r="J5614" s="372"/>
      <c r="K5614" s="372"/>
      <c r="L5614" s="372"/>
      <c r="M5614" s="372"/>
      <c r="N5614" s="377"/>
      <c r="AF5614" s="39"/>
      <c r="AG5614" s="47"/>
      <c r="AH5614" s="47"/>
      <c r="AI5614" s="3" t="s">
        <v>2531</v>
      </c>
      <c r="AN5614" s="47"/>
      <c r="AO5614" s="47"/>
      <c r="AQ5614" s="47"/>
    </row>
    <row r="5615" spans="1:43" s="4" customFormat="1" ht="15" x14ac:dyDescent="0.25">
      <c r="A5615" s="65"/>
      <c r="B5615" s="66"/>
      <c r="C5615" s="374" t="s">
        <v>72</v>
      </c>
      <c r="D5615" s="374"/>
      <c r="E5615" s="374"/>
      <c r="F5615" s="42"/>
      <c r="G5615" s="43"/>
      <c r="H5615" s="43"/>
      <c r="I5615" s="43"/>
      <c r="J5615" s="45"/>
      <c r="K5615" s="43"/>
      <c r="L5615" s="105">
        <v>1473.91</v>
      </c>
      <c r="M5615" s="60"/>
      <c r="N5615" s="115">
        <v>12601.94</v>
      </c>
      <c r="AF5615" s="39"/>
      <c r="AG5615" s="47"/>
      <c r="AH5615" s="47"/>
      <c r="AN5615" s="47" t="s">
        <v>72</v>
      </c>
      <c r="AO5615" s="47"/>
      <c r="AQ5615" s="47"/>
    </row>
    <row r="5616" spans="1:43" s="4" customFormat="1" ht="23.25" x14ac:dyDescent="0.25">
      <c r="A5616" s="40" t="s">
        <v>2682</v>
      </c>
      <c r="B5616" s="41" t="s">
        <v>702</v>
      </c>
      <c r="C5616" s="374" t="s">
        <v>703</v>
      </c>
      <c r="D5616" s="374"/>
      <c r="E5616" s="374"/>
      <c r="F5616" s="42" t="s">
        <v>215</v>
      </c>
      <c r="G5616" s="43">
        <v>0.32</v>
      </c>
      <c r="H5616" s="44">
        <v>1</v>
      </c>
      <c r="I5616" s="68">
        <v>0.32</v>
      </c>
      <c r="J5616" s="45"/>
      <c r="K5616" s="43"/>
      <c r="L5616" s="45"/>
      <c r="M5616" s="43"/>
      <c r="N5616" s="46"/>
      <c r="AF5616" s="39"/>
      <c r="AG5616" s="47"/>
      <c r="AH5616" s="47" t="s">
        <v>703</v>
      </c>
      <c r="AN5616" s="47"/>
      <c r="AO5616" s="47"/>
      <c r="AQ5616" s="47"/>
    </row>
    <row r="5617" spans="1:43" s="4" customFormat="1" ht="15" x14ac:dyDescent="0.25">
      <c r="A5617" s="69"/>
      <c r="B5617" s="50"/>
      <c r="C5617" s="372" t="s">
        <v>2431</v>
      </c>
      <c r="D5617" s="372"/>
      <c r="E5617" s="372"/>
      <c r="F5617" s="372"/>
      <c r="G5617" s="372"/>
      <c r="H5617" s="372"/>
      <c r="I5617" s="372"/>
      <c r="J5617" s="372"/>
      <c r="K5617" s="372"/>
      <c r="L5617" s="372"/>
      <c r="M5617" s="372"/>
      <c r="N5617" s="377"/>
      <c r="AF5617" s="39"/>
      <c r="AG5617" s="47"/>
      <c r="AH5617" s="47"/>
      <c r="AI5617" s="3" t="s">
        <v>2431</v>
      </c>
      <c r="AN5617" s="47"/>
      <c r="AO5617" s="47"/>
      <c r="AQ5617" s="47"/>
    </row>
    <row r="5618" spans="1:43" s="4" customFormat="1" ht="22.5" x14ac:dyDescent="0.25">
      <c r="A5618" s="103"/>
      <c r="B5618" s="49" t="s">
        <v>217</v>
      </c>
      <c r="C5618" s="368" t="s">
        <v>218</v>
      </c>
      <c r="D5618" s="368"/>
      <c r="E5618" s="368"/>
      <c r="F5618" s="368"/>
      <c r="G5618" s="368"/>
      <c r="H5618" s="368"/>
      <c r="I5618" s="368"/>
      <c r="J5618" s="368"/>
      <c r="K5618" s="368"/>
      <c r="L5618" s="368"/>
      <c r="M5618" s="368"/>
      <c r="N5618" s="376"/>
      <c r="AF5618" s="39"/>
      <c r="AG5618" s="47"/>
      <c r="AH5618" s="47"/>
      <c r="AJ5618" s="3" t="s">
        <v>218</v>
      </c>
      <c r="AN5618" s="47"/>
      <c r="AO5618" s="47"/>
      <c r="AQ5618" s="47"/>
    </row>
    <row r="5619" spans="1:43" s="4" customFormat="1" ht="15" x14ac:dyDescent="0.25">
      <c r="A5619" s="48"/>
      <c r="B5619" s="49" t="s">
        <v>58</v>
      </c>
      <c r="C5619" s="372" t="s">
        <v>62</v>
      </c>
      <c r="D5619" s="372"/>
      <c r="E5619" s="372"/>
      <c r="F5619" s="51"/>
      <c r="G5619" s="52"/>
      <c r="H5619" s="52"/>
      <c r="I5619" s="52"/>
      <c r="J5619" s="53">
        <v>37.17</v>
      </c>
      <c r="K5619" s="54">
        <v>1.1499999999999999</v>
      </c>
      <c r="L5619" s="53">
        <v>13.68</v>
      </c>
      <c r="M5619" s="54">
        <v>34.96</v>
      </c>
      <c r="N5619" s="64">
        <v>478.25</v>
      </c>
      <c r="AF5619" s="39"/>
      <c r="AG5619" s="47"/>
      <c r="AH5619" s="47"/>
      <c r="AK5619" s="3" t="s">
        <v>62</v>
      </c>
      <c r="AN5619" s="47"/>
      <c r="AO5619" s="47"/>
      <c r="AQ5619" s="47"/>
    </row>
    <row r="5620" spans="1:43" s="4" customFormat="1" ht="15" x14ac:dyDescent="0.25">
      <c r="A5620" s="48"/>
      <c r="B5620" s="49" t="s">
        <v>73</v>
      </c>
      <c r="C5620" s="372" t="s">
        <v>175</v>
      </c>
      <c r="D5620" s="372"/>
      <c r="E5620" s="372"/>
      <c r="F5620" s="51"/>
      <c r="G5620" s="52"/>
      <c r="H5620" s="52"/>
      <c r="I5620" s="52"/>
      <c r="J5620" s="53">
        <v>1.97</v>
      </c>
      <c r="K5620" s="54">
        <v>1.1499999999999999</v>
      </c>
      <c r="L5620" s="53">
        <v>0.72</v>
      </c>
      <c r="M5620" s="52"/>
      <c r="N5620" s="58"/>
      <c r="AF5620" s="39"/>
      <c r="AG5620" s="47"/>
      <c r="AH5620" s="47"/>
      <c r="AK5620" s="3" t="s">
        <v>175</v>
      </c>
      <c r="AN5620" s="47"/>
      <c r="AO5620" s="47"/>
      <c r="AQ5620" s="47"/>
    </row>
    <row r="5621" spans="1:43" s="4" customFormat="1" ht="15" x14ac:dyDescent="0.25">
      <c r="A5621" s="48"/>
      <c r="B5621" s="49" t="s">
        <v>78</v>
      </c>
      <c r="C5621" s="372" t="s">
        <v>176</v>
      </c>
      <c r="D5621" s="372"/>
      <c r="E5621" s="372"/>
      <c r="F5621" s="51"/>
      <c r="G5621" s="52"/>
      <c r="H5621" s="52"/>
      <c r="I5621" s="52"/>
      <c r="J5621" s="53">
        <v>0.35</v>
      </c>
      <c r="K5621" s="54">
        <v>1.1499999999999999</v>
      </c>
      <c r="L5621" s="53">
        <v>0.13</v>
      </c>
      <c r="M5621" s="54">
        <v>34.96</v>
      </c>
      <c r="N5621" s="64">
        <v>4.54</v>
      </c>
      <c r="AF5621" s="39"/>
      <c r="AG5621" s="47"/>
      <c r="AH5621" s="47"/>
      <c r="AK5621" s="3" t="s">
        <v>176</v>
      </c>
      <c r="AN5621" s="47"/>
      <c r="AO5621" s="47"/>
      <c r="AQ5621" s="47"/>
    </row>
    <row r="5622" spans="1:43" s="4" customFormat="1" ht="15" x14ac:dyDescent="0.25">
      <c r="A5622" s="48"/>
      <c r="B5622" s="49" t="s">
        <v>122</v>
      </c>
      <c r="C5622" s="372" t="s">
        <v>177</v>
      </c>
      <c r="D5622" s="372"/>
      <c r="E5622" s="372"/>
      <c r="F5622" s="51"/>
      <c r="G5622" s="52"/>
      <c r="H5622" s="52"/>
      <c r="I5622" s="52"/>
      <c r="J5622" s="53">
        <v>0.74</v>
      </c>
      <c r="K5622" s="52"/>
      <c r="L5622" s="53">
        <v>0.24</v>
      </c>
      <c r="M5622" s="52"/>
      <c r="N5622" s="58"/>
      <c r="AF5622" s="39"/>
      <c r="AG5622" s="47"/>
      <c r="AH5622" s="47"/>
      <c r="AK5622" s="3" t="s">
        <v>177</v>
      </c>
      <c r="AN5622" s="47"/>
      <c r="AO5622" s="47"/>
      <c r="AQ5622" s="47"/>
    </row>
    <row r="5623" spans="1:43" s="4" customFormat="1" ht="15" x14ac:dyDescent="0.25">
      <c r="A5623" s="56"/>
      <c r="B5623" s="49"/>
      <c r="C5623" s="372" t="s">
        <v>63</v>
      </c>
      <c r="D5623" s="372"/>
      <c r="E5623" s="372"/>
      <c r="F5623" s="51" t="s">
        <v>64</v>
      </c>
      <c r="G5623" s="54">
        <v>4.84</v>
      </c>
      <c r="H5623" s="54">
        <v>1.1499999999999999</v>
      </c>
      <c r="I5623" s="114">
        <v>1.78112</v>
      </c>
      <c r="J5623" s="57"/>
      <c r="K5623" s="52"/>
      <c r="L5623" s="57"/>
      <c r="M5623" s="52"/>
      <c r="N5623" s="58"/>
      <c r="AF5623" s="39"/>
      <c r="AG5623" s="47"/>
      <c r="AH5623" s="47"/>
      <c r="AL5623" s="3" t="s">
        <v>63</v>
      </c>
      <c r="AN5623" s="47"/>
      <c r="AO5623" s="47"/>
      <c r="AQ5623" s="47"/>
    </row>
    <row r="5624" spans="1:43" s="4" customFormat="1" ht="15" x14ac:dyDescent="0.25">
      <c r="A5624" s="56"/>
      <c r="B5624" s="49"/>
      <c r="C5624" s="372" t="s">
        <v>178</v>
      </c>
      <c r="D5624" s="372"/>
      <c r="E5624" s="372"/>
      <c r="F5624" s="51" t="s">
        <v>64</v>
      </c>
      <c r="G5624" s="54">
        <v>0.03</v>
      </c>
      <c r="H5624" s="54">
        <v>1.1499999999999999</v>
      </c>
      <c r="I5624" s="114">
        <v>1.1039999999999999E-2</v>
      </c>
      <c r="J5624" s="57"/>
      <c r="K5624" s="52"/>
      <c r="L5624" s="57"/>
      <c r="M5624" s="52"/>
      <c r="N5624" s="58"/>
      <c r="AF5624" s="39"/>
      <c r="AG5624" s="47"/>
      <c r="AH5624" s="47"/>
      <c r="AL5624" s="3" t="s">
        <v>178</v>
      </c>
      <c r="AN5624" s="47"/>
      <c r="AO5624" s="47"/>
      <c r="AQ5624" s="47"/>
    </row>
    <row r="5625" spans="1:43" s="4" customFormat="1" ht="15" x14ac:dyDescent="0.25">
      <c r="A5625" s="48"/>
      <c r="B5625" s="49"/>
      <c r="C5625" s="375" t="s">
        <v>65</v>
      </c>
      <c r="D5625" s="375"/>
      <c r="E5625" s="375"/>
      <c r="F5625" s="59"/>
      <c r="G5625" s="60"/>
      <c r="H5625" s="60"/>
      <c r="I5625" s="60"/>
      <c r="J5625" s="61">
        <v>39.880000000000003</v>
      </c>
      <c r="K5625" s="60"/>
      <c r="L5625" s="61">
        <v>14.64</v>
      </c>
      <c r="M5625" s="60"/>
      <c r="N5625" s="62"/>
      <c r="AF5625" s="39"/>
      <c r="AG5625" s="47"/>
      <c r="AH5625" s="47"/>
      <c r="AM5625" s="3" t="s">
        <v>65</v>
      </c>
      <c r="AN5625" s="47"/>
      <c r="AO5625" s="47"/>
      <c r="AQ5625" s="47"/>
    </row>
    <row r="5626" spans="1:43" s="4" customFormat="1" ht="15" x14ac:dyDescent="0.25">
      <c r="A5626" s="56"/>
      <c r="B5626" s="49"/>
      <c r="C5626" s="372" t="s">
        <v>66</v>
      </c>
      <c r="D5626" s="372"/>
      <c r="E5626" s="372"/>
      <c r="F5626" s="51"/>
      <c r="G5626" s="52"/>
      <c r="H5626" s="52"/>
      <c r="I5626" s="52"/>
      <c r="J5626" s="57"/>
      <c r="K5626" s="52"/>
      <c r="L5626" s="53">
        <v>13.81</v>
      </c>
      <c r="M5626" s="52"/>
      <c r="N5626" s="64">
        <v>482.79</v>
      </c>
      <c r="AF5626" s="39"/>
      <c r="AG5626" s="47"/>
      <c r="AH5626" s="47"/>
      <c r="AL5626" s="3" t="s">
        <v>66</v>
      </c>
      <c r="AN5626" s="47"/>
      <c r="AO5626" s="47"/>
      <c r="AQ5626" s="47"/>
    </row>
    <row r="5627" spans="1:43" s="4" customFormat="1" ht="23.25" x14ac:dyDescent="0.25">
      <c r="A5627" s="56"/>
      <c r="B5627" s="49" t="s">
        <v>681</v>
      </c>
      <c r="C5627" s="372" t="s">
        <v>682</v>
      </c>
      <c r="D5627" s="372"/>
      <c r="E5627" s="372"/>
      <c r="F5627" s="51" t="s">
        <v>69</v>
      </c>
      <c r="G5627" s="63">
        <v>97</v>
      </c>
      <c r="H5627" s="52"/>
      <c r="I5627" s="63">
        <v>97</v>
      </c>
      <c r="J5627" s="57"/>
      <c r="K5627" s="52"/>
      <c r="L5627" s="53">
        <v>13.4</v>
      </c>
      <c r="M5627" s="52"/>
      <c r="N5627" s="64">
        <v>468.31</v>
      </c>
      <c r="AF5627" s="39"/>
      <c r="AG5627" s="47"/>
      <c r="AH5627" s="47"/>
      <c r="AL5627" s="3" t="s">
        <v>682</v>
      </c>
      <c r="AN5627" s="47"/>
      <c r="AO5627" s="47"/>
      <c r="AQ5627" s="47"/>
    </row>
    <row r="5628" spans="1:43" s="4" customFormat="1" ht="23.25" x14ac:dyDescent="0.25">
      <c r="A5628" s="56"/>
      <c r="B5628" s="49" t="s">
        <v>683</v>
      </c>
      <c r="C5628" s="372" t="s">
        <v>684</v>
      </c>
      <c r="D5628" s="372"/>
      <c r="E5628" s="372"/>
      <c r="F5628" s="51" t="s">
        <v>69</v>
      </c>
      <c r="G5628" s="63">
        <v>51</v>
      </c>
      <c r="H5628" s="52"/>
      <c r="I5628" s="63">
        <v>51</v>
      </c>
      <c r="J5628" s="57"/>
      <c r="K5628" s="52"/>
      <c r="L5628" s="53">
        <v>7.04</v>
      </c>
      <c r="M5628" s="52"/>
      <c r="N5628" s="64">
        <v>246.22</v>
      </c>
      <c r="AF5628" s="39"/>
      <c r="AG5628" s="47"/>
      <c r="AH5628" s="47"/>
      <c r="AL5628" s="3" t="s">
        <v>684</v>
      </c>
      <c r="AN5628" s="47"/>
      <c r="AO5628" s="47"/>
      <c r="AQ5628" s="47"/>
    </row>
    <row r="5629" spans="1:43" s="4" customFormat="1" ht="15" x14ac:dyDescent="0.25">
      <c r="A5629" s="65"/>
      <c r="B5629" s="66"/>
      <c r="C5629" s="374" t="s">
        <v>72</v>
      </c>
      <c r="D5629" s="374"/>
      <c r="E5629" s="374"/>
      <c r="F5629" s="42"/>
      <c r="G5629" s="43"/>
      <c r="H5629" s="43"/>
      <c r="I5629" s="43"/>
      <c r="J5629" s="45"/>
      <c r="K5629" s="43"/>
      <c r="L5629" s="67">
        <v>35.08</v>
      </c>
      <c r="M5629" s="60"/>
      <c r="N5629" s="46"/>
      <c r="AF5629" s="39"/>
      <c r="AG5629" s="47"/>
      <c r="AH5629" s="47"/>
      <c r="AN5629" s="47" t="s">
        <v>72</v>
      </c>
      <c r="AO5629" s="47"/>
      <c r="AQ5629" s="47"/>
    </row>
    <row r="5630" spans="1:43" s="4" customFormat="1" ht="45.75" x14ac:dyDescent="0.25">
      <c r="A5630" s="40" t="s">
        <v>2683</v>
      </c>
      <c r="B5630" s="41" t="s">
        <v>706</v>
      </c>
      <c r="C5630" s="374" t="s">
        <v>998</v>
      </c>
      <c r="D5630" s="374"/>
      <c r="E5630" s="374"/>
      <c r="F5630" s="42" t="s">
        <v>215</v>
      </c>
      <c r="G5630" s="43">
        <v>0.04</v>
      </c>
      <c r="H5630" s="44">
        <v>1</v>
      </c>
      <c r="I5630" s="68">
        <v>0.04</v>
      </c>
      <c r="J5630" s="45"/>
      <c r="K5630" s="43"/>
      <c r="L5630" s="45"/>
      <c r="M5630" s="43"/>
      <c r="N5630" s="46"/>
      <c r="AF5630" s="39"/>
      <c r="AG5630" s="47"/>
      <c r="AH5630" s="47" t="s">
        <v>998</v>
      </c>
      <c r="AN5630" s="47"/>
      <c r="AO5630" s="47"/>
      <c r="AQ5630" s="47"/>
    </row>
    <row r="5631" spans="1:43" s="4" customFormat="1" ht="15" x14ac:dyDescent="0.25">
      <c r="A5631" s="69"/>
      <c r="B5631" s="50"/>
      <c r="C5631" s="372" t="s">
        <v>675</v>
      </c>
      <c r="D5631" s="372"/>
      <c r="E5631" s="372"/>
      <c r="F5631" s="372"/>
      <c r="G5631" s="372"/>
      <c r="H5631" s="372"/>
      <c r="I5631" s="372"/>
      <c r="J5631" s="372"/>
      <c r="K5631" s="372"/>
      <c r="L5631" s="372"/>
      <c r="M5631" s="372"/>
      <c r="N5631" s="377"/>
      <c r="AF5631" s="39"/>
      <c r="AG5631" s="47"/>
      <c r="AH5631" s="47"/>
      <c r="AI5631" s="3" t="s">
        <v>675</v>
      </c>
      <c r="AN5631" s="47"/>
      <c r="AO5631" s="47"/>
      <c r="AQ5631" s="47"/>
    </row>
    <row r="5632" spans="1:43" s="4" customFormat="1" ht="22.5" x14ac:dyDescent="0.25">
      <c r="A5632" s="103"/>
      <c r="B5632" s="49" t="s">
        <v>217</v>
      </c>
      <c r="C5632" s="368" t="s">
        <v>218</v>
      </c>
      <c r="D5632" s="368"/>
      <c r="E5632" s="368"/>
      <c r="F5632" s="368"/>
      <c r="G5632" s="368"/>
      <c r="H5632" s="368"/>
      <c r="I5632" s="368"/>
      <c r="J5632" s="368"/>
      <c r="K5632" s="368"/>
      <c r="L5632" s="368"/>
      <c r="M5632" s="368"/>
      <c r="N5632" s="376"/>
      <c r="AF5632" s="39"/>
      <c r="AG5632" s="47"/>
      <c r="AH5632" s="47"/>
      <c r="AJ5632" s="3" t="s">
        <v>218</v>
      </c>
      <c r="AN5632" s="47"/>
      <c r="AO5632" s="47"/>
      <c r="AQ5632" s="47"/>
    </row>
    <row r="5633" spans="1:43" s="4" customFormat="1" ht="15" x14ac:dyDescent="0.25">
      <c r="A5633" s="48"/>
      <c r="B5633" s="49" t="s">
        <v>58</v>
      </c>
      <c r="C5633" s="372" t="s">
        <v>62</v>
      </c>
      <c r="D5633" s="372"/>
      <c r="E5633" s="372"/>
      <c r="F5633" s="51"/>
      <c r="G5633" s="52"/>
      <c r="H5633" s="52"/>
      <c r="I5633" s="52"/>
      <c r="J5633" s="53">
        <v>139.54</v>
      </c>
      <c r="K5633" s="54">
        <v>1.1499999999999999</v>
      </c>
      <c r="L5633" s="53">
        <v>6.42</v>
      </c>
      <c r="M5633" s="54">
        <v>34.96</v>
      </c>
      <c r="N5633" s="64">
        <v>224.44</v>
      </c>
      <c r="AF5633" s="39"/>
      <c r="AG5633" s="47"/>
      <c r="AH5633" s="47"/>
      <c r="AK5633" s="3" t="s">
        <v>62</v>
      </c>
      <c r="AN5633" s="47"/>
      <c r="AO5633" s="47"/>
      <c r="AQ5633" s="47"/>
    </row>
    <row r="5634" spans="1:43" s="4" customFormat="1" ht="15" x14ac:dyDescent="0.25">
      <c r="A5634" s="48"/>
      <c r="B5634" s="49" t="s">
        <v>122</v>
      </c>
      <c r="C5634" s="372" t="s">
        <v>177</v>
      </c>
      <c r="D5634" s="372"/>
      <c r="E5634" s="372"/>
      <c r="F5634" s="51"/>
      <c r="G5634" s="52"/>
      <c r="H5634" s="52"/>
      <c r="I5634" s="52"/>
      <c r="J5634" s="53">
        <v>16.79</v>
      </c>
      <c r="K5634" s="52"/>
      <c r="L5634" s="53">
        <v>0.67</v>
      </c>
      <c r="M5634" s="52"/>
      <c r="N5634" s="58"/>
      <c r="AF5634" s="39"/>
      <c r="AG5634" s="47"/>
      <c r="AH5634" s="47"/>
      <c r="AK5634" s="3" t="s">
        <v>177</v>
      </c>
      <c r="AN5634" s="47"/>
      <c r="AO5634" s="47"/>
      <c r="AQ5634" s="47"/>
    </row>
    <row r="5635" spans="1:43" s="4" customFormat="1" ht="15" x14ac:dyDescent="0.25">
      <c r="A5635" s="56"/>
      <c r="B5635" s="49"/>
      <c r="C5635" s="372" t="s">
        <v>63</v>
      </c>
      <c r="D5635" s="372"/>
      <c r="E5635" s="372"/>
      <c r="F5635" s="51" t="s">
        <v>64</v>
      </c>
      <c r="G5635" s="104">
        <v>15.2</v>
      </c>
      <c r="H5635" s="54">
        <v>1.1499999999999999</v>
      </c>
      <c r="I5635" s="70">
        <v>0.69920000000000004</v>
      </c>
      <c r="J5635" s="57"/>
      <c r="K5635" s="52"/>
      <c r="L5635" s="57"/>
      <c r="M5635" s="52"/>
      <c r="N5635" s="58"/>
      <c r="AF5635" s="39"/>
      <c r="AG5635" s="47"/>
      <c r="AH5635" s="47"/>
      <c r="AL5635" s="3" t="s">
        <v>63</v>
      </c>
      <c r="AN5635" s="47"/>
      <c r="AO5635" s="47"/>
      <c r="AQ5635" s="47"/>
    </row>
    <row r="5636" spans="1:43" s="4" customFormat="1" ht="15" x14ac:dyDescent="0.25">
      <c r="A5636" s="48"/>
      <c r="B5636" s="49"/>
      <c r="C5636" s="375" t="s">
        <v>65</v>
      </c>
      <c r="D5636" s="375"/>
      <c r="E5636" s="375"/>
      <c r="F5636" s="59"/>
      <c r="G5636" s="60"/>
      <c r="H5636" s="60"/>
      <c r="I5636" s="60"/>
      <c r="J5636" s="61">
        <v>156.33000000000001</v>
      </c>
      <c r="K5636" s="60"/>
      <c r="L5636" s="61">
        <v>7.09</v>
      </c>
      <c r="M5636" s="60"/>
      <c r="N5636" s="62"/>
      <c r="AF5636" s="39"/>
      <c r="AG5636" s="47"/>
      <c r="AH5636" s="47"/>
      <c r="AM5636" s="3" t="s">
        <v>65</v>
      </c>
      <c r="AN5636" s="47"/>
      <c r="AO5636" s="47"/>
      <c r="AQ5636" s="47"/>
    </row>
    <row r="5637" spans="1:43" s="4" customFormat="1" ht="15" x14ac:dyDescent="0.25">
      <c r="A5637" s="56"/>
      <c r="B5637" s="49"/>
      <c r="C5637" s="372" t="s">
        <v>66</v>
      </c>
      <c r="D5637" s="372"/>
      <c r="E5637" s="372"/>
      <c r="F5637" s="51"/>
      <c r="G5637" s="52"/>
      <c r="H5637" s="52"/>
      <c r="I5637" s="52"/>
      <c r="J5637" s="57"/>
      <c r="K5637" s="52"/>
      <c r="L5637" s="53">
        <v>6.42</v>
      </c>
      <c r="M5637" s="52"/>
      <c r="N5637" s="64">
        <v>224.44</v>
      </c>
      <c r="AF5637" s="39"/>
      <c r="AG5637" s="47"/>
      <c r="AH5637" s="47"/>
      <c r="AL5637" s="3" t="s">
        <v>66</v>
      </c>
      <c r="AN5637" s="47"/>
      <c r="AO5637" s="47"/>
      <c r="AQ5637" s="47"/>
    </row>
    <row r="5638" spans="1:43" s="4" customFormat="1" ht="23.25" x14ac:dyDescent="0.25">
      <c r="A5638" s="56"/>
      <c r="B5638" s="49" t="s">
        <v>681</v>
      </c>
      <c r="C5638" s="372" t="s">
        <v>682</v>
      </c>
      <c r="D5638" s="372"/>
      <c r="E5638" s="372"/>
      <c r="F5638" s="51" t="s">
        <v>69</v>
      </c>
      <c r="G5638" s="63">
        <v>97</v>
      </c>
      <c r="H5638" s="52"/>
      <c r="I5638" s="63">
        <v>97</v>
      </c>
      <c r="J5638" s="57"/>
      <c r="K5638" s="52"/>
      <c r="L5638" s="53">
        <v>6.23</v>
      </c>
      <c r="M5638" s="52"/>
      <c r="N5638" s="64">
        <v>217.71</v>
      </c>
      <c r="AF5638" s="39"/>
      <c r="AG5638" s="47"/>
      <c r="AH5638" s="47"/>
      <c r="AL5638" s="3" t="s">
        <v>682</v>
      </c>
      <c r="AN5638" s="47"/>
      <c r="AO5638" s="47"/>
      <c r="AQ5638" s="47"/>
    </row>
    <row r="5639" spans="1:43" s="4" customFormat="1" ht="23.25" x14ac:dyDescent="0.25">
      <c r="A5639" s="56"/>
      <c r="B5639" s="49" t="s">
        <v>683</v>
      </c>
      <c r="C5639" s="372" t="s">
        <v>684</v>
      </c>
      <c r="D5639" s="372"/>
      <c r="E5639" s="372"/>
      <c r="F5639" s="51" t="s">
        <v>69</v>
      </c>
      <c r="G5639" s="63">
        <v>51</v>
      </c>
      <c r="H5639" s="52"/>
      <c r="I5639" s="63">
        <v>51</v>
      </c>
      <c r="J5639" s="57"/>
      <c r="K5639" s="52"/>
      <c r="L5639" s="53">
        <v>3.27</v>
      </c>
      <c r="M5639" s="52"/>
      <c r="N5639" s="64">
        <v>114.46</v>
      </c>
      <c r="AF5639" s="39"/>
      <c r="AG5639" s="47"/>
      <c r="AH5639" s="47"/>
      <c r="AL5639" s="3" t="s">
        <v>684</v>
      </c>
      <c r="AN5639" s="47"/>
      <c r="AO5639" s="47"/>
      <c r="AQ5639" s="47"/>
    </row>
    <row r="5640" spans="1:43" s="4" customFormat="1" ht="15" x14ac:dyDescent="0.25">
      <c r="A5640" s="65"/>
      <c r="B5640" s="66"/>
      <c r="C5640" s="374" t="s">
        <v>72</v>
      </c>
      <c r="D5640" s="374"/>
      <c r="E5640" s="374"/>
      <c r="F5640" s="42"/>
      <c r="G5640" s="43"/>
      <c r="H5640" s="43"/>
      <c r="I5640" s="43"/>
      <c r="J5640" s="45"/>
      <c r="K5640" s="43"/>
      <c r="L5640" s="67">
        <v>16.59</v>
      </c>
      <c r="M5640" s="60"/>
      <c r="N5640" s="46"/>
      <c r="AF5640" s="39"/>
      <c r="AG5640" s="47"/>
      <c r="AH5640" s="47"/>
      <c r="AN5640" s="47" t="s">
        <v>72</v>
      </c>
      <c r="AO5640" s="47"/>
      <c r="AQ5640" s="47"/>
    </row>
    <row r="5641" spans="1:43" s="4" customFormat="1" ht="34.5" x14ac:dyDescent="0.25">
      <c r="A5641" s="40" t="s">
        <v>2684</v>
      </c>
      <c r="B5641" s="41" t="s">
        <v>1941</v>
      </c>
      <c r="C5641" s="374" t="s">
        <v>1942</v>
      </c>
      <c r="D5641" s="374"/>
      <c r="E5641" s="374"/>
      <c r="F5641" s="42" t="s">
        <v>231</v>
      </c>
      <c r="G5641" s="43">
        <v>36.72</v>
      </c>
      <c r="H5641" s="44">
        <v>1</v>
      </c>
      <c r="I5641" s="68">
        <v>36.72</v>
      </c>
      <c r="J5641" s="67">
        <v>25.57</v>
      </c>
      <c r="K5641" s="43"/>
      <c r="L5641" s="67">
        <v>938.93</v>
      </c>
      <c r="M5641" s="43"/>
      <c r="N5641" s="46"/>
      <c r="AF5641" s="39"/>
      <c r="AG5641" s="47"/>
      <c r="AH5641" s="47" t="s">
        <v>1942</v>
      </c>
      <c r="AN5641" s="47"/>
      <c r="AO5641" s="47"/>
      <c r="AQ5641" s="47"/>
    </row>
    <row r="5642" spans="1:43" s="4" customFormat="1" ht="15" x14ac:dyDescent="0.25">
      <c r="A5642" s="69"/>
      <c r="B5642" s="50"/>
      <c r="C5642" s="372" t="s">
        <v>2531</v>
      </c>
      <c r="D5642" s="372"/>
      <c r="E5642" s="372"/>
      <c r="F5642" s="372"/>
      <c r="G5642" s="372"/>
      <c r="H5642" s="372"/>
      <c r="I5642" s="372"/>
      <c r="J5642" s="372"/>
      <c r="K5642" s="372"/>
      <c r="L5642" s="372"/>
      <c r="M5642" s="372"/>
      <c r="N5642" s="377"/>
      <c r="AF5642" s="39"/>
      <c r="AG5642" s="47"/>
      <c r="AH5642" s="47"/>
      <c r="AI5642" s="3" t="s">
        <v>2531</v>
      </c>
      <c r="AN5642" s="47"/>
      <c r="AO5642" s="47"/>
      <c r="AQ5642" s="47"/>
    </row>
    <row r="5643" spans="1:43" s="4" customFormat="1" ht="15" x14ac:dyDescent="0.25">
      <c r="A5643" s="65"/>
      <c r="B5643" s="66"/>
      <c r="C5643" s="374" t="s">
        <v>72</v>
      </c>
      <c r="D5643" s="374"/>
      <c r="E5643" s="374"/>
      <c r="F5643" s="42"/>
      <c r="G5643" s="43"/>
      <c r="H5643" s="43"/>
      <c r="I5643" s="43"/>
      <c r="J5643" s="45"/>
      <c r="K5643" s="43"/>
      <c r="L5643" s="67">
        <v>938.93</v>
      </c>
      <c r="M5643" s="60"/>
      <c r="N5643" s="46"/>
      <c r="AF5643" s="39"/>
      <c r="AG5643" s="47"/>
      <c r="AH5643" s="47"/>
      <c r="AN5643" s="47" t="s">
        <v>72</v>
      </c>
      <c r="AO5643" s="47"/>
      <c r="AQ5643" s="47"/>
    </row>
    <row r="5644" spans="1:43" s="4" customFormat="1" ht="23.25" x14ac:dyDescent="0.25">
      <c r="A5644" s="40" t="s">
        <v>2685</v>
      </c>
      <c r="B5644" s="41" t="s">
        <v>690</v>
      </c>
      <c r="C5644" s="374" t="s">
        <v>691</v>
      </c>
      <c r="D5644" s="374"/>
      <c r="E5644" s="374"/>
      <c r="F5644" s="42" t="s">
        <v>215</v>
      </c>
      <c r="G5644" s="43">
        <v>0.31</v>
      </c>
      <c r="H5644" s="44">
        <v>1</v>
      </c>
      <c r="I5644" s="68">
        <v>0.31</v>
      </c>
      <c r="J5644" s="45"/>
      <c r="K5644" s="43"/>
      <c r="L5644" s="45"/>
      <c r="M5644" s="43"/>
      <c r="N5644" s="46"/>
      <c r="AF5644" s="39"/>
      <c r="AG5644" s="47"/>
      <c r="AH5644" s="47" t="s">
        <v>691</v>
      </c>
      <c r="AN5644" s="47"/>
      <c r="AO5644" s="47"/>
      <c r="AQ5644" s="47"/>
    </row>
    <row r="5645" spans="1:43" s="4" customFormat="1" ht="15" x14ac:dyDescent="0.25">
      <c r="A5645" s="69"/>
      <c r="B5645" s="50"/>
      <c r="C5645" s="372" t="s">
        <v>2686</v>
      </c>
      <c r="D5645" s="372"/>
      <c r="E5645" s="372"/>
      <c r="F5645" s="372"/>
      <c r="G5645" s="372"/>
      <c r="H5645" s="372"/>
      <c r="I5645" s="372"/>
      <c r="J5645" s="372"/>
      <c r="K5645" s="372"/>
      <c r="L5645" s="372"/>
      <c r="M5645" s="372"/>
      <c r="N5645" s="377"/>
      <c r="AF5645" s="39"/>
      <c r="AG5645" s="47"/>
      <c r="AH5645" s="47"/>
      <c r="AI5645" s="3" t="s">
        <v>2686</v>
      </c>
      <c r="AN5645" s="47"/>
      <c r="AO5645" s="47"/>
      <c r="AQ5645" s="47"/>
    </row>
    <row r="5646" spans="1:43" s="4" customFormat="1" ht="22.5" x14ac:dyDescent="0.25">
      <c r="A5646" s="103"/>
      <c r="B5646" s="49" t="s">
        <v>217</v>
      </c>
      <c r="C5646" s="368" t="s">
        <v>218</v>
      </c>
      <c r="D5646" s="368"/>
      <c r="E5646" s="368"/>
      <c r="F5646" s="368"/>
      <c r="G5646" s="368"/>
      <c r="H5646" s="368"/>
      <c r="I5646" s="368"/>
      <c r="J5646" s="368"/>
      <c r="K5646" s="368"/>
      <c r="L5646" s="368"/>
      <c r="M5646" s="368"/>
      <c r="N5646" s="376"/>
      <c r="AF5646" s="39"/>
      <c r="AG5646" s="47"/>
      <c r="AH5646" s="47"/>
      <c r="AJ5646" s="3" t="s">
        <v>218</v>
      </c>
      <c r="AN5646" s="47"/>
      <c r="AO5646" s="47"/>
      <c r="AQ5646" s="47"/>
    </row>
    <row r="5647" spans="1:43" s="4" customFormat="1" ht="15" x14ac:dyDescent="0.25">
      <c r="A5647" s="48"/>
      <c r="B5647" s="49" t="s">
        <v>58</v>
      </c>
      <c r="C5647" s="372" t="s">
        <v>62</v>
      </c>
      <c r="D5647" s="372"/>
      <c r="E5647" s="372"/>
      <c r="F5647" s="51"/>
      <c r="G5647" s="52"/>
      <c r="H5647" s="52"/>
      <c r="I5647" s="52"/>
      <c r="J5647" s="53">
        <v>49.82</v>
      </c>
      <c r="K5647" s="54">
        <v>1.1499999999999999</v>
      </c>
      <c r="L5647" s="53">
        <v>17.760000000000002</v>
      </c>
      <c r="M5647" s="54">
        <v>34.96</v>
      </c>
      <c r="N5647" s="64">
        <v>620.89</v>
      </c>
      <c r="AF5647" s="39"/>
      <c r="AG5647" s="47"/>
      <c r="AH5647" s="47"/>
      <c r="AK5647" s="3" t="s">
        <v>62</v>
      </c>
      <c r="AN5647" s="47"/>
      <c r="AO5647" s="47"/>
      <c r="AQ5647" s="47"/>
    </row>
    <row r="5648" spans="1:43" s="4" customFormat="1" ht="15" x14ac:dyDescent="0.25">
      <c r="A5648" s="48"/>
      <c r="B5648" s="49" t="s">
        <v>73</v>
      </c>
      <c r="C5648" s="372" t="s">
        <v>175</v>
      </c>
      <c r="D5648" s="372"/>
      <c r="E5648" s="372"/>
      <c r="F5648" s="51"/>
      <c r="G5648" s="52"/>
      <c r="H5648" s="52"/>
      <c r="I5648" s="52"/>
      <c r="J5648" s="53">
        <v>256.27</v>
      </c>
      <c r="K5648" s="54">
        <v>1.1499999999999999</v>
      </c>
      <c r="L5648" s="53">
        <v>91.36</v>
      </c>
      <c r="M5648" s="52"/>
      <c r="N5648" s="58"/>
      <c r="AF5648" s="39"/>
      <c r="AG5648" s="47"/>
      <c r="AH5648" s="47"/>
      <c r="AK5648" s="3" t="s">
        <v>175</v>
      </c>
      <c r="AN5648" s="47"/>
      <c r="AO5648" s="47"/>
      <c r="AQ5648" s="47"/>
    </row>
    <row r="5649" spans="1:43" s="4" customFormat="1" ht="15" x14ac:dyDescent="0.25">
      <c r="A5649" s="48"/>
      <c r="B5649" s="49" t="s">
        <v>78</v>
      </c>
      <c r="C5649" s="372" t="s">
        <v>176</v>
      </c>
      <c r="D5649" s="372"/>
      <c r="E5649" s="372"/>
      <c r="F5649" s="51"/>
      <c r="G5649" s="52"/>
      <c r="H5649" s="52"/>
      <c r="I5649" s="52"/>
      <c r="J5649" s="53">
        <v>45.24</v>
      </c>
      <c r="K5649" s="54">
        <v>1.1499999999999999</v>
      </c>
      <c r="L5649" s="53">
        <v>16.13</v>
      </c>
      <c r="M5649" s="54">
        <v>34.96</v>
      </c>
      <c r="N5649" s="64">
        <v>563.9</v>
      </c>
      <c r="AF5649" s="39"/>
      <c r="AG5649" s="47"/>
      <c r="AH5649" s="47"/>
      <c r="AK5649" s="3" t="s">
        <v>176</v>
      </c>
      <c r="AN5649" s="47"/>
      <c r="AO5649" s="47"/>
      <c r="AQ5649" s="47"/>
    </row>
    <row r="5650" spans="1:43" s="4" customFormat="1" ht="15" x14ac:dyDescent="0.25">
      <c r="A5650" s="48"/>
      <c r="B5650" s="49" t="s">
        <v>122</v>
      </c>
      <c r="C5650" s="372" t="s">
        <v>177</v>
      </c>
      <c r="D5650" s="372"/>
      <c r="E5650" s="372"/>
      <c r="F5650" s="51"/>
      <c r="G5650" s="52"/>
      <c r="H5650" s="52"/>
      <c r="I5650" s="52"/>
      <c r="J5650" s="53">
        <v>1</v>
      </c>
      <c r="K5650" s="52"/>
      <c r="L5650" s="53">
        <v>0.31</v>
      </c>
      <c r="M5650" s="52"/>
      <c r="N5650" s="58"/>
      <c r="AF5650" s="39"/>
      <c r="AG5650" s="47"/>
      <c r="AH5650" s="47"/>
      <c r="AK5650" s="3" t="s">
        <v>177</v>
      </c>
      <c r="AN5650" s="47"/>
      <c r="AO5650" s="47"/>
      <c r="AQ5650" s="47"/>
    </row>
    <row r="5651" spans="1:43" s="4" customFormat="1" ht="15" x14ac:dyDescent="0.25">
      <c r="A5651" s="56"/>
      <c r="B5651" s="49"/>
      <c r="C5651" s="372" t="s">
        <v>63</v>
      </c>
      <c r="D5651" s="372"/>
      <c r="E5651" s="372"/>
      <c r="F5651" s="51" t="s">
        <v>64</v>
      </c>
      <c r="G5651" s="104">
        <v>5.3</v>
      </c>
      <c r="H5651" s="54">
        <v>1.1499999999999999</v>
      </c>
      <c r="I5651" s="114">
        <v>1.8894500000000001</v>
      </c>
      <c r="J5651" s="57"/>
      <c r="K5651" s="52"/>
      <c r="L5651" s="57"/>
      <c r="M5651" s="52"/>
      <c r="N5651" s="58"/>
      <c r="AF5651" s="39"/>
      <c r="AG5651" s="47"/>
      <c r="AH5651" s="47"/>
      <c r="AL5651" s="3" t="s">
        <v>63</v>
      </c>
      <c r="AN5651" s="47"/>
      <c r="AO5651" s="47"/>
      <c r="AQ5651" s="47"/>
    </row>
    <row r="5652" spans="1:43" s="4" customFormat="1" ht="15" x14ac:dyDescent="0.25">
      <c r="A5652" s="56"/>
      <c r="B5652" s="49"/>
      <c r="C5652" s="372" t="s">
        <v>178</v>
      </c>
      <c r="D5652" s="372"/>
      <c r="E5652" s="372"/>
      <c r="F5652" s="51" t="s">
        <v>64</v>
      </c>
      <c r="G5652" s="104">
        <v>3.9</v>
      </c>
      <c r="H5652" s="54">
        <v>1.1499999999999999</v>
      </c>
      <c r="I5652" s="114">
        <v>1.39035</v>
      </c>
      <c r="J5652" s="57"/>
      <c r="K5652" s="52"/>
      <c r="L5652" s="57"/>
      <c r="M5652" s="52"/>
      <c r="N5652" s="58"/>
      <c r="AF5652" s="39"/>
      <c r="AG5652" s="47"/>
      <c r="AH5652" s="47"/>
      <c r="AL5652" s="3" t="s">
        <v>178</v>
      </c>
      <c r="AN5652" s="47"/>
      <c r="AO5652" s="47"/>
      <c r="AQ5652" s="47"/>
    </row>
    <row r="5653" spans="1:43" s="4" customFormat="1" ht="15" x14ac:dyDescent="0.25">
      <c r="A5653" s="48"/>
      <c r="B5653" s="49"/>
      <c r="C5653" s="375" t="s">
        <v>65</v>
      </c>
      <c r="D5653" s="375"/>
      <c r="E5653" s="375"/>
      <c r="F5653" s="59"/>
      <c r="G5653" s="60"/>
      <c r="H5653" s="60"/>
      <c r="I5653" s="60"/>
      <c r="J5653" s="61">
        <v>307.08999999999997</v>
      </c>
      <c r="K5653" s="60"/>
      <c r="L5653" s="61">
        <v>109.43</v>
      </c>
      <c r="M5653" s="60"/>
      <c r="N5653" s="62"/>
      <c r="AF5653" s="39"/>
      <c r="AG5653" s="47"/>
      <c r="AH5653" s="47"/>
      <c r="AM5653" s="3" t="s">
        <v>65</v>
      </c>
      <c r="AN5653" s="47"/>
      <c r="AO5653" s="47"/>
      <c r="AQ5653" s="47"/>
    </row>
    <row r="5654" spans="1:43" s="4" customFormat="1" ht="15" x14ac:dyDescent="0.25">
      <c r="A5654" s="56"/>
      <c r="B5654" s="49"/>
      <c r="C5654" s="372" t="s">
        <v>66</v>
      </c>
      <c r="D5654" s="372"/>
      <c r="E5654" s="372"/>
      <c r="F5654" s="51"/>
      <c r="G5654" s="52"/>
      <c r="H5654" s="52"/>
      <c r="I5654" s="52"/>
      <c r="J5654" s="57"/>
      <c r="K5654" s="52"/>
      <c r="L5654" s="53">
        <v>33.89</v>
      </c>
      <c r="M5654" s="52"/>
      <c r="N5654" s="55">
        <v>1184.79</v>
      </c>
      <c r="AF5654" s="39"/>
      <c r="AG5654" s="47"/>
      <c r="AH5654" s="47"/>
      <c r="AL5654" s="3" t="s">
        <v>66</v>
      </c>
      <c r="AN5654" s="47"/>
      <c r="AO5654" s="47"/>
      <c r="AQ5654" s="47"/>
    </row>
    <row r="5655" spans="1:43" s="4" customFormat="1" ht="23.25" x14ac:dyDescent="0.25">
      <c r="A5655" s="56"/>
      <c r="B5655" s="49" t="s">
        <v>681</v>
      </c>
      <c r="C5655" s="372" t="s">
        <v>682</v>
      </c>
      <c r="D5655" s="372"/>
      <c r="E5655" s="372"/>
      <c r="F5655" s="51" t="s">
        <v>69</v>
      </c>
      <c r="G5655" s="63">
        <v>97</v>
      </c>
      <c r="H5655" s="52"/>
      <c r="I5655" s="63">
        <v>97</v>
      </c>
      <c r="J5655" s="57"/>
      <c r="K5655" s="52"/>
      <c r="L5655" s="53">
        <v>32.869999999999997</v>
      </c>
      <c r="M5655" s="52"/>
      <c r="N5655" s="55">
        <v>1149.25</v>
      </c>
      <c r="AF5655" s="39"/>
      <c r="AG5655" s="47"/>
      <c r="AH5655" s="47"/>
      <c r="AL5655" s="3" t="s">
        <v>682</v>
      </c>
      <c r="AN5655" s="47"/>
      <c r="AO5655" s="47"/>
      <c r="AQ5655" s="47"/>
    </row>
    <row r="5656" spans="1:43" s="4" customFormat="1" ht="23.25" x14ac:dyDescent="0.25">
      <c r="A5656" s="56"/>
      <c r="B5656" s="49" t="s">
        <v>683</v>
      </c>
      <c r="C5656" s="372" t="s">
        <v>684</v>
      </c>
      <c r="D5656" s="372"/>
      <c r="E5656" s="372"/>
      <c r="F5656" s="51" t="s">
        <v>69</v>
      </c>
      <c r="G5656" s="63">
        <v>51</v>
      </c>
      <c r="H5656" s="52"/>
      <c r="I5656" s="63">
        <v>51</v>
      </c>
      <c r="J5656" s="57"/>
      <c r="K5656" s="52"/>
      <c r="L5656" s="53">
        <v>17.28</v>
      </c>
      <c r="M5656" s="52"/>
      <c r="N5656" s="64">
        <v>604.24</v>
      </c>
      <c r="AF5656" s="39"/>
      <c r="AG5656" s="47"/>
      <c r="AH5656" s="47"/>
      <c r="AL5656" s="3" t="s">
        <v>684</v>
      </c>
      <c r="AN5656" s="47"/>
      <c r="AO5656" s="47"/>
      <c r="AQ5656" s="47"/>
    </row>
    <row r="5657" spans="1:43" s="4" customFormat="1" ht="15" x14ac:dyDescent="0.25">
      <c r="A5657" s="65"/>
      <c r="B5657" s="66"/>
      <c r="C5657" s="374" t="s">
        <v>72</v>
      </c>
      <c r="D5657" s="374"/>
      <c r="E5657" s="374"/>
      <c r="F5657" s="42"/>
      <c r="G5657" s="43"/>
      <c r="H5657" s="43"/>
      <c r="I5657" s="43"/>
      <c r="J5657" s="45"/>
      <c r="K5657" s="43"/>
      <c r="L5657" s="67">
        <v>159.58000000000001</v>
      </c>
      <c r="M5657" s="60"/>
      <c r="N5657" s="46"/>
      <c r="AF5657" s="39"/>
      <c r="AG5657" s="47"/>
      <c r="AH5657" s="47"/>
      <c r="AN5657" s="47" t="s">
        <v>72</v>
      </c>
      <c r="AO5657" s="47"/>
      <c r="AQ5657" s="47"/>
    </row>
    <row r="5658" spans="1:43" s="4" customFormat="1" ht="23.25" x14ac:dyDescent="0.25">
      <c r="A5658" s="40" t="s">
        <v>2687</v>
      </c>
      <c r="B5658" s="41" t="s">
        <v>694</v>
      </c>
      <c r="C5658" s="374" t="s">
        <v>695</v>
      </c>
      <c r="D5658" s="374"/>
      <c r="E5658" s="374"/>
      <c r="F5658" s="42" t="s">
        <v>215</v>
      </c>
      <c r="G5658" s="43">
        <v>0.11</v>
      </c>
      <c r="H5658" s="44">
        <v>1</v>
      </c>
      <c r="I5658" s="68">
        <v>0.11</v>
      </c>
      <c r="J5658" s="45"/>
      <c r="K5658" s="43"/>
      <c r="L5658" s="45"/>
      <c r="M5658" s="43"/>
      <c r="N5658" s="46"/>
      <c r="AF5658" s="39"/>
      <c r="AG5658" s="47"/>
      <c r="AH5658" s="47" t="s">
        <v>695</v>
      </c>
      <c r="AN5658" s="47"/>
      <c r="AO5658" s="47"/>
      <c r="AQ5658" s="47"/>
    </row>
    <row r="5659" spans="1:43" s="4" customFormat="1" ht="15" x14ac:dyDescent="0.25">
      <c r="A5659" s="69"/>
      <c r="B5659" s="50"/>
      <c r="C5659" s="372" t="s">
        <v>2371</v>
      </c>
      <c r="D5659" s="372"/>
      <c r="E5659" s="372"/>
      <c r="F5659" s="372"/>
      <c r="G5659" s="372"/>
      <c r="H5659" s="372"/>
      <c r="I5659" s="372"/>
      <c r="J5659" s="372"/>
      <c r="K5659" s="372"/>
      <c r="L5659" s="372"/>
      <c r="M5659" s="372"/>
      <c r="N5659" s="377"/>
      <c r="AF5659" s="39"/>
      <c r="AG5659" s="47"/>
      <c r="AH5659" s="47"/>
      <c r="AI5659" s="3" t="s">
        <v>2371</v>
      </c>
      <c r="AN5659" s="47"/>
      <c r="AO5659" s="47"/>
      <c r="AQ5659" s="47"/>
    </row>
    <row r="5660" spans="1:43" s="4" customFormat="1" ht="22.5" x14ac:dyDescent="0.25">
      <c r="A5660" s="103"/>
      <c r="B5660" s="49" t="s">
        <v>217</v>
      </c>
      <c r="C5660" s="368" t="s">
        <v>218</v>
      </c>
      <c r="D5660" s="368"/>
      <c r="E5660" s="368"/>
      <c r="F5660" s="368"/>
      <c r="G5660" s="368"/>
      <c r="H5660" s="368"/>
      <c r="I5660" s="368"/>
      <c r="J5660" s="368"/>
      <c r="K5660" s="368"/>
      <c r="L5660" s="368"/>
      <c r="M5660" s="368"/>
      <c r="N5660" s="376"/>
      <c r="AF5660" s="39"/>
      <c r="AG5660" s="47"/>
      <c r="AH5660" s="47"/>
      <c r="AJ5660" s="3" t="s">
        <v>218</v>
      </c>
      <c r="AN5660" s="47"/>
      <c r="AO5660" s="47"/>
      <c r="AQ5660" s="47"/>
    </row>
    <row r="5661" spans="1:43" s="4" customFormat="1" ht="15" x14ac:dyDescent="0.25">
      <c r="A5661" s="48"/>
      <c r="B5661" s="49" t="s">
        <v>58</v>
      </c>
      <c r="C5661" s="372" t="s">
        <v>62</v>
      </c>
      <c r="D5661" s="372"/>
      <c r="E5661" s="372"/>
      <c r="F5661" s="51"/>
      <c r="G5661" s="52"/>
      <c r="H5661" s="52"/>
      <c r="I5661" s="52"/>
      <c r="J5661" s="53">
        <v>18.71</v>
      </c>
      <c r="K5661" s="54">
        <v>1.1499999999999999</v>
      </c>
      <c r="L5661" s="53">
        <v>2.37</v>
      </c>
      <c r="M5661" s="54">
        <v>34.96</v>
      </c>
      <c r="N5661" s="64">
        <v>82.86</v>
      </c>
      <c r="AF5661" s="39"/>
      <c r="AG5661" s="47"/>
      <c r="AH5661" s="47"/>
      <c r="AK5661" s="3" t="s">
        <v>62</v>
      </c>
      <c r="AN5661" s="47"/>
      <c r="AO5661" s="47"/>
      <c r="AQ5661" s="47"/>
    </row>
    <row r="5662" spans="1:43" s="4" customFormat="1" ht="15" x14ac:dyDescent="0.25">
      <c r="A5662" s="48"/>
      <c r="B5662" s="49" t="s">
        <v>73</v>
      </c>
      <c r="C5662" s="372" t="s">
        <v>175</v>
      </c>
      <c r="D5662" s="372"/>
      <c r="E5662" s="372"/>
      <c r="F5662" s="51"/>
      <c r="G5662" s="52"/>
      <c r="H5662" s="52"/>
      <c r="I5662" s="52"/>
      <c r="J5662" s="53">
        <v>5.26</v>
      </c>
      <c r="K5662" s="54">
        <v>1.1499999999999999</v>
      </c>
      <c r="L5662" s="53">
        <v>0.67</v>
      </c>
      <c r="M5662" s="52"/>
      <c r="N5662" s="58"/>
      <c r="AF5662" s="39"/>
      <c r="AG5662" s="47"/>
      <c r="AH5662" s="47"/>
      <c r="AK5662" s="3" t="s">
        <v>175</v>
      </c>
      <c r="AN5662" s="47"/>
      <c r="AO5662" s="47"/>
      <c r="AQ5662" s="47"/>
    </row>
    <row r="5663" spans="1:43" s="4" customFormat="1" ht="15" x14ac:dyDescent="0.25">
      <c r="A5663" s="48"/>
      <c r="B5663" s="49" t="s">
        <v>78</v>
      </c>
      <c r="C5663" s="372" t="s">
        <v>176</v>
      </c>
      <c r="D5663" s="372"/>
      <c r="E5663" s="372"/>
      <c r="F5663" s="51"/>
      <c r="G5663" s="52"/>
      <c r="H5663" s="52"/>
      <c r="I5663" s="52"/>
      <c r="J5663" s="53">
        <v>0.93</v>
      </c>
      <c r="K5663" s="54">
        <v>1.1499999999999999</v>
      </c>
      <c r="L5663" s="53">
        <v>0.12</v>
      </c>
      <c r="M5663" s="54">
        <v>34.96</v>
      </c>
      <c r="N5663" s="64">
        <v>4.2</v>
      </c>
      <c r="AF5663" s="39"/>
      <c r="AG5663" s="47"/>
      <c r="AH5663" s="47"/>
      <c r="AK5663" s="3" t="s">
        <v>176</v>
      </c>
      <c r="AN5663" s="47"/>
      <c r="AO5663" s="47"/>
      <c r="AQ5663" s="47"/>
    </row>
    <row r="5664" spans="1:43" s="4" customFormat="1" ht="15" x14ac:dyDescent="0.25">
      <c r="A5664" s="48"/>
      <c r="B5664" s="49" t="s">
        <v>122</v>
      </c>
      <c r="C5664" s="372" t="s">
        <v>177</v>
      </c>
      <c r="D5664" s="372"/>
      <c r="E5664" s="372"/>
      <c r="F5664" s="51"/>
      <c r="G5664" s="52"/>
      <c r="H5664" s="52"/>
      <c r="I5664" s="52"/>
      <c r="J5664" s="53">
        <v>0.37</v>
      </c>
      <c r="K5664" s="52"/>
      <c r="L5664" s="53">
        <v>0.04</v>
      </c>
      <c r="M5664" s="52"/>
      <c r="N5664" s="58"/>
      <c r="AF5664" s="39"/>
      <c r="AG5664" s="47"/>
      <c r="AH5664" s="47"/>
      <c r="AK5664" s="3" t="s">
        <v>177</v>
      </c>
      <c r="AN5664" s="47"/>
      <c r="AO5664" s="47"/>
      <c r="AQ5664" s="47"/>
    </row>
    <row r="5665" spans="1:43" s="4" customFormat="1" ht="15" x14ac:dyDescent="0.25">
      <c r="A5665" s="56"/>
      <c r="B5665" s="49"/>
      <c r="C5665" s="372" t="s">
        <v>63</v>
      </c>
      <c r="D5665" s="372"/>
      <c r="E5665" s="372"/>
      <c r="F5665" s="51" t="s">
        <v>64</v>
      </c>
      <c r="G5665" s="54">
        <v>1.99</v>
      </c>
      <c r="H5665" s="54">
        <v>1.1499999999999999</v>
      </c>
      <c r="I5665" s="117">
        <v>0.25173499999999999</v>
      </c>
      <c r="J5665" s="57"/>
      <c r="K5665" s="52"/>
      <c r="L5665" s="57"/>
      <c r="M5665" s="52"/>
      <c r="N5665" s="58"/>
      <c r="AF5665" s="39"/>
      <c r="AG5665" s="47"/>
      <c r="AH5665" s="47"/>
      <c r="AL5665" s="3" t="s">
        <v>63</v>
      </c>
      <c r="AN5665" s="47"/>
      <c r="AO5665" s="47"/>
      <c r="AQ5665" s="47"/>
    </row>
    <row r="5666" spans="1:43" s="4" customFormat="1" ht="15" x14ac:dyDescent="0.25">
      <c r="A5666" s="56"/>
      <c r="B5666" s="49"/>
      <c r="C5666" s="372" t="s">
        <v>178</v>
      </c>
      <c r="D5666" s="372"/>
      <c r="E5666" s="372"/>
      <c r="F5666" s="51" t="s">
        <v>64</v>
      </c>
      <c r="G5666" s="54">
        <v>0.08</v>
      </c>
      <c r="H5666" s="54">
        <v>1.1499999999999999</v>
      </c>
      <c r="I5666" s="114">
        <v>1.0120000000000001E-2</v>
      </c>
      <c r="J5666" s="57"/>
      <c r="K5666" s="52"/>
      <c r="L5666" s="57"/>
      <c r="M5666" s="52"/>
      <c r="N5666" s="58"/>
      <c r="AF5666" s="39"/>
      <c r="AG5666" s="47"/>
      <c r="AH5666" s="47"/>
      <c r="AL5666" s="3" t="s">
        <v>178</v>
      </c>
      <c r="AN5666" s="47"/>
      <c r="AO5666" s="47"/>
      <c r="AQ5666" s="47"/>
    </row>
    <row r="5667" spans="1:43" s="4" customFormat="1" ht="15" x14ac:dyDescent="0.25">
      <c r="A5667" s="48"/>
      <c r="B5667" s="49"/>
      <c r="C5667" s="375" t="s">
        <v>65</v>
      </c>
      <c r="D5667" s="375"/>
      <c r="E5667" s="375"/>
      <c r="F5667" s="59"/>
      <c r="G5667" s="60"/>
      <c r="H5667" s="60"/>
      <c r="I5667" s="60"/>
      <c r="J5667" s="61">
        <v>24.34</v>
      </c>
      <c r="K5667" s="60"/>
      <c r="L5667" s="61">
        <v>3.08</v>
      </c>
      <c r="M5667" s="60"/>
      <c r="N5667" s="62"/>
      <c r="AF5667" s="39"/>
      <c r="AG5667" s="47"/>
      <c r="AH5667" s="47"/>
      <c r="AM5667" s="3" t="s">
        <v>65</v>
      </c>
      <c r="AN5667" s="47"/>
      <c r="AO5667" s="47"/>
      <c r="AQ5667" s="47"/>
    </row>
    <row r="5668" spans="1:43" s="4" customFormat="1" ht="15" x14ac:dyDescent="0.25">
      <c r="A5668" s="56"/>
      <c r="B5668" s="49"/>
      <c r="C5668" s="372" t="s">
        <v>66</v>
      </c>
      <c r="D5668" s="372"/>
      <c r="E5668" s="372"/>
      <c r="F5668" s="51"/>
      <c r="G5668" s="52"/>
      <c r="H5668" s="52"/>
      <c r="I5668" s="52"/>
      <c r="J5668" s="57"/>
      <c r="K5668" s="52"/>
      <c r="L5668" s="53">
        <v>2.4900000000000002</v>
      </c>
      <c r="M5668" s="52"/>
      <c r="N5668" s="64">
        <v>87.06</v>
      </c>
      <c r="AF5668" s="39"/>
      <c r="AG5668" s="47"/>
      <c r="AH5668" s="47"/>
      <c r="AL5668" s="3" t="s">
        <v>66</v>
      </c>
      <c r="AN5668" s="47"/>
      <c r="AO5668" s="47"/>
      <c r="AQ5668" s="47"/>
    </row>
    <row r="5669" spans="1:43" s="4" customFormat="1" ht="23.25" x14ac:dyDescent="0.25">
      <c r="A5669" s="56"/>
      <c r="B5669" s="49" t="s">
        <v>681</v>
      </c>
      <c r="C5669" s="372" t="s">
        <v>682</v>
      </c>
      <c r="D5669" s="372"/>
      <c r="E5669" s="372"/>
      <c r="F5669" s="51" t="s">
        <v>69</v>
      </c>
      <c r="G5669" s="63">
        <v>97</v>
      </c>
      <c r="H5669" s="52"/>
      <c r="I5669" s="63">
        <v>97</v>
      </c>
      <c r="J5669" s="57"/>
      <c r="K5669" s="52"/>
      <c r="L5669" s="53">
        <v>2.42</v>
      </c>
      <c r="M5669" s="52"/>
      <c r="N5669" s="64">
        <v>84.45</v>
      </c>
      <c r="AF5669" s="39"/>
      <c r="AG5669" s="47"/>
      <c r="AH5669" s="47"/>
      <c r="AL5669" s="3" t="s">
        <v>682</v>
      </c>
      <c r="AN5669" s="47"/>
      <c r="AO5669" s="47"/>
      <c r="AQ5669" s="47"/>
    </row>
    <row r="5670" spans="1:43" s="4" customFormat="1" ht="23.25" x14ac:dyDescent="0.25">
      <c r="A5670" s="56"/>
      <c r="B5670" s="49" t="s">
        <v>683</v>
      </c>
      <c r="C5670" s="372" t="s">
        <v>684</v>
      </c>
      <c r="D5670" s="372"/>
      <c r="E5670" s="372"/>
      <c r="F5670" s="51" t="s">
        <v>69</v>
      </c>
      <c r="G5670" s="63">
        <v>51</v>
      </c>
      <c r="H5670" s="52"/>
      <c r="I5670" s="63">
        <v>51</v>
      </c>
      <c r="J5670" s="57"/>
      <c r="K5670" s="52"/>
      <c r="L5670" s="53">
        <v>1.27</v>
      </c>
      <c r="M5670" s="52"/>
      <c r="N5670" s="64">
        <v>44.4</v>
      </c>
      <c r="AF5670" s="39"/>
      <c r="AG5670" s="47"/>
      <c r="AH5670" s="47"/>
      <c r="AL5670" s="3" t="s">
        <v>684</v>
      </c>
      <c r="AN5670" s="47"/>
      <c r="AO5670" s="47"/>
      <c r="AQ5670" s="47"/>
    </row>
    <row r="5671" spans="1:43" s="4" customFormat="1" ht="15" x14ac:dyDescent="0.25">
      <c r="A5671" s="65"/>
      <c r="B5671" s="66"/>
      <c r="C5671" s="374" t="s">
        <v>72</v>
      </c>
      <c r="D5671" s="374"/>
      <c r="E5671" s="374"/>
      <c r="F5671" s="42"/>
      <c r="G5671" s="43"/>
      <c r="H5671" s="43"/>
      <c r="I5671" s="43"/>
      <c r="J5671" s="45"/>
      <c r="K5671" s="43"/>
      <c r="L5671" s="67">
        <v>6.77</v>
      </c>
      <c r="M5671" s="60"/>
      <c r="N5671" s="46"/>
      <c r="AF5671" s="39"/>
      <c r="AG5671" s="47"/>
      <c r="AH5671" s="47"/>
      <c r="AN5671" s="47" t="s">
        <v>72</v>
      </c>
      <c r="AO5671" s="47"/>
      <c r="AQ5671" s="47"/>
    </row>
    <row r="5672" spans="1:43" s="4" customFormat="1" ht="23.25" x14ac:dyDescent="0.25">
      <c r="A5672" s="40" t="s">
        <v>2688</v>
      </c>
      <c r="B5672" s="41" t="s">
        <v>698</v>
      </c>
      <c r="C5672" s="374" t="s">
        <v>699</v>
      </c>
      <c r="D5672" s="374"/>
      <c r="E5672" s="374"/>
      <c r="F5672" s="42" t="s">
        <v>185</v>
      </c>
      <c r="G5672" s="43">
        <v>3.39</v>
      </c>
      <c r="H5672" s="44">
        <v>1</v>
      </c>
      <c r="I5672" s="68">
        <v>3.39</v>
      </c>
      <c r="J5672" s="67">
        <v>54.95</v>
      </c>
      <c r="K5672" s="43"/>
      <c r="L5672" s="67">
        <v>186.28</v>
      </c>
      <c r="M5672" s="43"/>
      <c r="N5672" s="46"/>
      <c r="AF5672" s="39"/>
      <c r="AG5672" s="47"/>
      <c r="AH5672" s="47" t="s">
        <v>699</v>
      </c>
      <c r="AN5672" s="47"/>
      <c r="AO5672" s="47"/>
      <c r="AQ5672" s="47"/>
    </row>
    <row r="5673" spans="1:43" s="4" customFormat="1" ht="15" x14ac:dyDescent="0.25">
      <c r="A5673" s="69"/>
      <c r="B5673" s="50"/>
      <c r="C5673" s="372" t="s">
        <v>2689</v>
      </c>
      <c r="D5673" s="372"/>
      <c r="E5673" s="372"/>
      <c r="F5673" s="372"/>
      <c r="G5673" s="372"/>
      <c r="H5673" s="372"/>
      <c r="I5673" s="372"/>
      <c r="J5673" s="372"/>
      <c r="K5673" s="372"/>
      <c r="L5673" s="372"/>
      <c r="M5673" s="372"/>
      <c r="N5673" s="377"/>
      <c r="AF5673" s="39"/>
      <c r="AG5673" s="47"/>
      <c r="AH5673" s="47"/>
      <c r="AI5673" s="3" t="s">
        <v>2689</v>
      </c>
      <c r="AN5673" s="47"/>
      <c r="AO5673" s="47"/>
      <c r="AQ5673" s="47"/>
    </row>
    <row r="5674" spans="1:43" s="4" customFormat="1" ht="15" x14ac:dyDescent="0.25">
      <c r="A5674" s="65"/>
      <c r="B5674" s="66"/>
      <c r="C5674" s="374" t="s">
        <v>72</v>
      </c>
      <c r="D5674" s="374"/>
      <c r="E5674" s="374"/>
      <c r="F5674" s="42"/>
      <c r="G5674" s="43"/>
      <c r="H5674" s="43"/>
      <c r="I5674" s="43"/>
      <c r="J5674" s="45"/>
      <c r="K5674" s="43"/>
      <c r="L5674" s="67">
        <v>186.28</v>
      </c>
      <c r="M5674" s="60"/>
      <c r="N5674" s="46"/>
      <c r="AF5674" s="39"/>
      <c r="AG5674" s="47"/>
      <c r="AH5674" s="47"/>
      <c r="AN5674" s="47" t="s">
        <v>72</v>
      </c>
      <c r="AO5674" s="47"/>
      <c r="AQ5674" s="47"/>
    </row>
    <row r="5675" spans="1:43" s="4" customFormat="1" ht="45.75" x14ac:dyDescent="0.25">
      <c r="A5675" s="40" t="s">
        <v>2690</v>
      </c>
      <c r="B5675" s="41" t="s">
        <v>714</v>
      </c>
      <c r="C5675" s="374" t="s">
        <v>2368</v>
      </c>
      <c r="D5675" s="374"/>
      <c r="E5675" s="374"/>
      <c r="F5675" s="42" t="s">
        <v>716</v>
      </c>
      <c r="G5675" s="43">
        <v>1.0999999999999999E-2</v>
      </c>
      <c r="H5675" s="44">
        <v>1</v>
      </c>
      <c r="I5675" s="116">
        <v>1.0999999999999999E-2</v>
      </c>
      <c r="J5675" s="45"/>
      <c r="K5675" s="43"/>
      <c r="L5675" s="45"/>
      <c r="M5675" s="43"/>
      <c r="N5675" s="46"/>
      <c r="AF5675" s="39"/>
      <c r="AG5675" s="47"/>
      <c r="AH5675" s="47" t="s">
        <v>2368</v>
      </c>
      <c r="AN5675" s="47"/>
      <c r="AO5675" s="47"/>
      <c r="AQ5675" s="47"/>
    </row>
    <row r="5676" spans="1:43" s="4" customFormat="1" ht="15" x14ac:dyDescent="0.25">
      <c r="A5676" s="69"/>
      <c r="B5676" s="50"/>
      <c r="C5676" s="372" t="s">
        <v>2369</v>
      </c>
      <c r="D5676" s="372"/>
      <c r="E5676" s="372"/>
      <c r="F5676" s="372"/>
      <c r="G5676" s="372"/>
      <c r="H5676" s="372"/>
      <c r="I5676" s="372"/>
      <c r="J5676" s="372"/>
      <c r="K5676" s="372"/>
      <c r="L5676" s="372"/>
      <c r="M5676" s="372"/>
      <c r="N5676" s="377"/>
      <c r="AF5676" s="39"/>
      <c r="AG5676" s="47"/>
      <c r="AH5676" s="47"/>
      <c r="AI5676" s="3" t="s">
        <v>2369</v>
      </c>
      <c r="AN5676" s="47"/>
      <c r="AO5676" s="47"/>
      <c r="AQ5676" s="47"/>
    </row>
    <row r="5677" spans="1:43" s="4" customFormat="1" ht="22.5" x14ac:dyDescent="0.25">
      <c r="A5677" s="103"/>
      <c r="B5677" s="49" t="s">
        <v>217</v>
      </c>
      <c r="C5677" s="368" t="s">
        <v>218</v>
      </c>
      <c r="D5677" s="368"/>
      <c r="E5677" s="368"/>
      <c r="F5677" s="368"/>
      <c r="G5677" s="368"/>
      <c r="H5677" s="368"/>
      <c r="I5677" s="368"/>
      <c r="J5677" s="368"/>
      <c r="K5677" s="368"/>
      <c r="L5677" s="368"/>
      <c r="M5677" s="368"/>
      <c r="N5677" s="376"/>
      <c r="AF5677" s="39"/>
      <c r="AG5677" s="47"/>
      <c r="AH5677" s="47"/>
      <c r="AJ5677" s="3" t="s">
        <v>218</v>
      </c>
      <c r="AN5677" s="47"/>
      <c r="AO5677" s="47"/>
      <c r="AQ5677" s="47"/>
    </row>
    <row r="5678" spans="1:43" s="4" customFormat="1" ht="15" x14ac:dyDescent="0.25">
      <c r="A5678" s="48"/>
      <c r="B5678" s="49" t="s">
        <v>58</v>
      </c>
      <c r="C5678" s="372" t="s">
        <v>62</v>
      </c>
      <c r="D5678" s="372"/>
      <c r="E5678" s="372"/>
      <c r="F5678" s="51"/>
      <c r="G5678" s="52"/>
      <c r="H5678" s="52"/>
      <c r="I5678" s="52"/>
      <c r="J5678" s="107">
        <v>2090.62</v>
      </c>
      <c r="K5678" s="54">
        <v>1.1499999999999999</v>
      </c>
      <c r="L5678" s="53">
        <v>26.45</v>
      </c>
      <c r="M5678" s="54">
        <v>34.96</v>
      </c>
      <c r="N5678" s="64">
        <v>924.69</v>
      </c>
      <c r="AF5678" s="39"/>
      <c r="AG5678" s="47"/>
      <c r="AH5678" s="47"/>
      <c r="AK5678" s="3" t="s">
        <v>62</v>
      </c>
      <c r="AN5678" s="47"/>
      <c r="AO5678" s="47"/>
      <c r="AQ5678" s="47"/>
    </row>
    <row r="5679" spans="1:43" s="4" customFormat="1" ht="15" x14ac:dyDescent="0.25">
      <c r="A5679" s="48"/>
      <c r="B5679" s="49" t="s">
        <v>73</v>
      </c>
      <c r="C5679" s="372" t="s">
        <v>175</v>
      </c>
      <c r="D5679" s="372"/>
      <c r="E5679" s="372"/>
      <c r="F5679" s="51"/>
      <c r="G5679" s="52"/>
      <c r="H5679" s="52"/>
      <c r="I5679" s="52"/>
      <c r="J5679" s="107">
        <v>3282.3</v>
      </c>
      <c r="K5679" s="54">
        <v>1.1499999999999999</v>
      </c>
      <c r="L5679" s="53">
        <v>41.52</v>
      </c>
      <c r="M5679" s="52"/>
      <c r="N5679" s="58"/>
      <c r="AF5679" s="39"/>
      <c r="AG5679" s="47"/>
      <c r="AH5679" s="47"/>
      <c r="AK5679" s="3" t="s">
        <v>175</v>
      </c>
      <c r="AN5679" s="47"/>
      <c r="AO5679" s="47"/>
      <c r="AQ5679" s="47"/>
    </row>
    <row r="5680" spans="1:43" s="4" customFormat="1" ht="15" x14ac:dyDescent="0.25">
      <c r="A5680" s="48"/>
      <c r="B5680" s="49" t="s">
        <v>78</v>
      </c>
      <c r="C5680" s="372" t="s">
        <v>176</v>
      </c>
      <c r="D5680" s="372"/>
      <c r="E5680" s="372"/>
      <c r="F5680" s="51"/>
      <c r="G5680" s="52"/>
      <c r="H5680" s="52"/>
      <c r="I5680" s="52"/>
      <c r="J5680" s="53">
        <v>411.71</v>
      </c>
      <c r="K5680" s="54">
        <v>1.1499999999999999</v>
      </c>
      <c r="L5680" s="53">
        <v>5.21</v>
      </c>
      <c r="M5680" s="54">
        <v>34.96</v>
      </c>
      <c r="N5680" s="64">
        <v>182.14</v>
      </c>
      <c r="AF5680" s="39"/>
      <c r="AG5680" s="47"/>
      <c r="AH5680" s="47"/>
      <c r="AK5680" s="3" t="s">
        <v>176</v>
      </c>
      <c r="AN5680" s="47"/>
      <c r="AO5680" s="47"/>
      <c r="AQ5680" s="47"/>
    </row>
    <row r="5681" spans="1:43" s="4" customFormat="1" ht="15" x14ac:dyDescent="0.25">
      <c r="A5681" s="48"/>
      <c r="B5681" s="49" t="s">
        <v>122</v>
      </c>
      <c r="C5681" s="372" t="s">
        <v>177</v>
      </c>
      <c r="D5681" s="372"/>
      <c r="E5681" s="372"/>
      <c r="F5681" s="51"/>
      <c r="G5681" s="52"/>
      <c r="H5681" s="52"/>
      <c r="I5681" s="52"/>
      <c r="J5681" s="53">
        <v>26.46</v>
      </c>
      <c r="K5681" s="52"/>
      <c r="L5681" s="53">
        <v>0.28999999999999998</v>
      </c>
      <c r="M5681" s="52"/>
      <c r="N5681" s="58"/>
      <c r="AF5681" s="39"/>
      <c r="AG5681" s="47"/>
      <c r="AH5681" s="47"/>
      <c r="AK5681" s="3" t="s">
        <v>177</v>
      </c>
      <c r="AN5681" s="47"/>
      <c r="AO5681" s="47"/>
      <c r="AQ5681" s="47"/>
    </row>
    <row r="5682" spans="1:43" s="4" customFormat="1" ht="15" x14ac:dyDescent="0.25">
      <c r="A5682" s="56"/>
      <c r="B5682" s="49"/>
      <c r="C5682" s="372" t="s">
        <v>63</v>
      </c>
      <c r="D5682" s="372"/>
      <c r="E5682" s="372"/>
      <c r="F5682" s="51" t="s">
        <v>64</v>
      </c>
      <c r="G5682" s="54">
        <v>225.04</v>
      </c>
      <c r="H5682" s="54">
        <v>1.1499999999999999</v>
      </c>
      <c r="I5682" s="117">
        <v>2.8467560000000001</v>
      </c>
      <c r="J5682" s="57"/>
      <c r="K5682" s="52"/>
      <c r="L5682" s="57"/>
      <c r="M5682" s="52"/>
      <c r="N5682" s="58"/>
      <c r="AF5682" s="39"/>
      <c r="AG5682" s="47"/>
      <c r="AH5682" s="47"/>
      <c r="AL5682" s="3" t="s">
        <v>63</v>
      </c>
      <c r="AN5682" s="47"/>
      <c r="AO5682" s="47"/>
      <c r="AQ5682" s="47"/>
    </row>
    <row r="5683" spans="1:43" s="4" customFormat="1" ht="15" x14ac:dyDescent="0.25">
      <c r="A5683" s="56"/>
      <c r="B5683" s="49"/>
      <c r="C5683" s="372" t="s">
        <v>178</v>
      </c>
      <c r="D5683" s="372"/>
      <c r="E5683" s="372"/>
      <c r="F5683" s="51" t="s">
        <v>64</v>
      </c>
      <c r="G5683" s="54">
        <v>30.76</v>
      </c>
      <c r="H5683" s="54">
        <v>1.1499999999999999</v>
      </c>
      <c r="I5683" s="117">
        <v>0.38911400000000002</v>
      </c>
      <c r="J5683" s="57"/>
      <c r="K5683" s="52"/>
      <c r="L5683" s="57"/>
      <c r="M5683" s="52"/>
      <c r="N5683" s="58"/>
      <c r="AF5683" s="39"/>
      <c r="AG5683" s="47"/>
      <c r="AH5683" s="47"/>
      <c r="AL5683" s="3" t="s">
        <v>178</v>
      </c>
      <c r="AN5683" s="47"/>
      <c r="AO5683" s="47"/>
      <c r="AQ5683" s="47"/>
    </row>
    <row r="5684" spans="1:43" s="4" customFormat="1" ht="15" x14ac:dyDescent="0.25">
      <c r="A5684" s="48"/>
      <c r="B5684" s="49"/>
      <c r="C5684" s="375" t="s">
        <v>65</v>
      </c>
      <c r="D5684" s="375"/>
      <c r="E5684" s="375"/>
      <c r="F5684" s="59"/>
      <c r="G5684" s="60"/>
      <c r="H5684" s="60"/>
      <c r="I5684" s="60"/>
      <c r="J5684" s="108">
        <v>5399.38</v>
      </c>
      <c r="K5684" s="60"/>
      <c r="L5684" s="61">
        <v>68.260000000000005</v>
      </c>
      <c r="M5684" s="60"/>
      <c r="N5684" s="62"/>
      <c r="AF5684" s="39"/>
      <c r="AG5684" s="47"/>
      <c r="AH5684" s="47"/>
      <c r="AM5684" s="3" t="s">
        <v>65</v>
      </c>
      <c r="AN5684" s="47"/>
      <c r="AO5684" s="47"/>
      <c r="AQ5684" s="47"/>
    </row>
    <row r="5685" spans="1:43" s="4" customFormat="1" ht="15" x14ac:dyDescent="0.25">
      <c r="A5685" s="56"/>
      <c r="B5685" s="49"/>
      <c r="C5685" s="372" t="s">
        <v>66</v>
      </c>
      <c r="D5685" s="372"/>
      <c r="E5685" s="372"/>
      <c r="F5685" s="51"/>
      <c r="G5685" s="52"/>
      <c r="H5685" s="52"/>
      <c r="I5685" s="52"/>
      <c r="J5685" s="57"/>
      <c r="K5685" s="52"/>
      <c r="L5685" s="53">
        <v>31.66</v>
      </c>
      <c r="M5685" s="52"/>
      <c r="N5685" s="55">
        <v>1106.83</v>
      </c>
      <c r="AF5685" s="39"/>
      <c r="AG5685" s="47"/>
      <c r="AH5685" s="47"/>
      <c r="AL5685" s="3" t="s">
        <v>66</v>
      </c>
      <c r="AN5685" s="47"/>
      <c r="AO5685" s="47"/>
      <c r="AQ5685" s="47"/>
    </row>
    <row r="5686" spans="1:43" s="4" customFormat="1" ht="23.25" x14ac:dyDescent="0.25">
      <c r="A5686" s="56"/>
      <c r="B5686" s="49" t="s">
        <v>718</v>
      </c>
      <c r="C5686" s="372" t="s">
        <v>719</v>
      </c>
      <c r="D5686" s="372"/>
      <c r="E5686" s="372"/>
      <c r="F5686" s="51" t="s">
        <v>69</v>
      </c>
      <c r="G5686" s="63">
        <v>117</v>
      </c>
      <c r="H5686" s="52"/>
      <c r="I5686" s="63">
        <v>117</v>
      </c>
      <c r="J5686" s="57"/>
      <c r="K5686" s="52"/>
      <c r="L5686" s="53">
        <v>37.04</v>
      </c>
      <c r="M5686" s="52"/>
      <c r="N5686" s="55">
        <v>1294.99</v>
      </c>
      <c r="AF5686" s="39"/>
      <c r="AG5686" s="47"/>
      <c r="AH5686" s="47"/>
      <c r="AL5686" s="3" t="s">
        <v>719</v>
      </c>
      <c r="AN5686" s="47"/>
      <c r="AO5686" s="47"/>
      <c r="AQ5686" s="47"/>
    </row>
    <row r="5687" spans="1:43" s="4" customFormat="1" ht="23.25" x14ac:dyDescent="0.25">
      <c r="A5687" s="56"/>
      <c r="B5687" s="49" t="s">
        <v>720</v>
      </c>
      <c r="C5687" s="372" t="s">
        <v>721</v>
      </c>
      <c r="D5687" s="372"/>
      <c r="E5687" s="372"/>
      <c r="F5687" s="51" t="s">
        <v>69</v>
      </c>
      <c r="G5687" s="63">
        <v>74</v>
      </c>
      <c r="H5687" s="52"/>
      <c r="I5687" s="63">
        <v>74</v>
      </c>
      <c r="J5687" s="57"/>
      <c r="K5687" s="52"/>
      <c r="L5687" s="53">
        <v>23.43</v>
      </c>
      <c r="M5687" s="52"/>
      <c r="N5687" s="64">
        <v>819.05</v>
      </c>
      <c r="AF5687" s="39"/>
      <c r="AG5687" s="47"/>
      <c r="AH5687" s="47"/>
      <c r="AL5687" s="3" t="s">
        <v>721</v>
      </c>
      <c r="AN5687" s="47"/>
      <c r="AO5687" s="47"/>
      <c r="AQ5687" s="47"/>
    </row>
    <row r="5688" spans="1:43" s="4" customFormat="1" ht="15" x14ac:dyDescent="0.25">
      <c r="A5688" s="65"/>
      <c r="B5688" s="66"/>
      <c r="C5688" s="374" t="s">
        <v>72</v>
      </c>
      <c r="D5688" s="374"/>
      <c r="E5688" s="374"/>
      <c r="F5688" s="42"/>
      <c r="G5688" s="43"/>
      <c r="H5688" s="43"/>
      <c r="I5688" s="43"/>
      <c r="J5688" s="45"/>
      <c r="K5688" s="43"/>
      <c r="L5688" s="67">
        <v>128.72999999999999</v>
      </c>
      <c r="M5688" s="60"/>
      <c r="N5688" s="46"/>
      <c r="AF5688" s="39"/>
      <c r="AG5688" s="47"/>
      <c r="AH5688" s="47"/>
      <c r="AN5688" s="47" t="s">
        <v>72</v>
      </c>
      <c r="AO5688" s="47"/>
      <c r="AQ5688" s="47"/>
    </row>
    <row r="5689" spans="1:43" s="4" customFormat="1" ht="45.75" x14ac:dyDescent="0.25">
      <c r="A5689" s="40" t="s">
        <v>2691</v>
      </c>
      <c r="B5689" s="41" t="s">
        <v>723</v>
      </c>
      <c r="C5689" s="374" t="s">
        <v>724</v>
      </c>
      <c r="D5689" s="374"/>
      <c r="E5689" s="374"/>
      <c r="F5689" s="42" t="s">
        <v>231</v>
      </c>
      <c r="G5689" s="43">
        <v>11.087999999999999</v>
      </c>
      <c r="H5689" s="44">
        <v>1</v>
      </c>
      <c r="I5689" s="116">
        <v>11.087999999999999</v>
      </c>
      <c r="J5689" s="67">
        <v>124.92</v>
      </c>
      <c r="K5689" s="43"/>
      <c r="L5689" s="105">
        <v>1385.11</v>
      </c>
      <c r="M5689" s="43"/>
      <c r="N5689" s="46"/>
      <c r="AF5689" s="39"/>
      <c r="AG5689" s="47"/>
      <c r="AH5689" s="47" t="s">
        <v>724</v>
      </c>
      <c r="AN5689" s="47"/>
      <c r="AO5689" s="47"/>
      <c r="AQ5689" s="47"/>
    </row>
    <row r="5690" spans="1:43" s="4" customFormat="1" ht="15" x14ac:dyDescent="0.25">
      <c r="A5690" s="65"/>
      <c r="B5690" s="66"/>
      <c r="C5690" s="374" t="s">
        <v>72</v>
      </c>
      <c r="D5690" s="374"/>
      <c r="E5690" s="374"/>
      <c r="F5690" s="42"/>
      <c r="G5690" s="43"/>
      <c r="H5690" s="43"/>
      <c r="I5690" s="43"/>
      <c r="J5690" s="45"/>
      <c r="K5690" s="43"/>
      <c r="L5690" s="105">
        <v>1385.11</v>
      </c>
      <c r="M5690" s="60"/>
      <c r="N5690" s="46"/>
      <c r="AF5690" s="39"/>
      <c r="AG5690" s="47"/>
      <c r="AH5690" s="47"/>
      <c r="AN5690" s="47" t="s">
        <v>72</v>
      </c>
      <c r="AO5690" s="47"/>
      <c r="AQ5690" s="47"/>
    </row>
    <row r="5691" spans="1:43" s="4" customFormat="1" ht="45.75" x14ac:dyDescent="0.25">
      <c r="A5691" s="40" t="s">
        <v>2692</v>
      </c>
      <c r="B5691" s="41" t="s">
        <v>714</v>
      </c>
      <c r="C5691" s="374" t="s">
        <v>727</v>
      </c>
      <c r="D5691" s="374"/>
      <c r="E5691" s="374"/>
      <c r="F5691" s="42" t="s">
        <v>716</v>
      </c>
      <c r="G5691" s="43">
        <v>1.0999999999999999E-2</v>
      </c>
      <c r="H5691" s="44">
        <v>1</v>
      </c>
      <c r="I5691" s="116">
        <v>1.0999999999999999E-2</v>
      </c>
      <c r="J5691" s="45"/>
      <c r="K5691" s="43"/>
      <c r="L5691" s="45"/>
      <c r="M5691" s="43"/>
      <c r="N5691" s="46"/>
      <c r="AF5691" s="39"/>
      <c r="AG5691" s="47"/>
      <c r="AH5691" s="47" t="s">
        <v>727</v>
      </c>
      <c r="AN5691" s="47"/>
      <c r="AO5691" s="47"/>
      <c r="AQ5691" s="47"/>
    </row>
    <row r="5692" spans="1:43" s="4" customFormat="1" ht="15" x14ac:dyDescent="0.25">
      <c r="A5692" s="69"/>
      <c r="B5692" s="50"/>
      <c r="C5692" s="372" t="s">
        <v>2369</v>
      </c>
      <c r="D5692" s="372"/>
      <c r="E5692" s="372"/>
      <c r="F5692" s="372"/>
      <c r="G5692" s="372"/>
      <c r="H5692" s="372"/>
      <c r="I5692" s="372"/>
      <c r="J5692" s="372"/>
      <c r="K5692" s="372"/>
      <c r="L5692" s="372"/>
      <c r="M5692" s="372"/>
      <c r="N5692" s="377"/>
      <c r="AF5692" s="39"/>
      <c r="AG5692" s="47"/>
      <c r="AH5692" s="47"/>
      <c r="AI5692" s="3" t="s">
        <v>2369</v>
      </c>
      <c r="AN5692" s="47"/>
      <c r="AO5692" s="47"/>
      <c r="AQ5692" s="47"/>
    </row>
    <row r="5693" spans="1:43" s="4" customFormat="1" ht="22.5" x14ac:dyDescent="0.25">
      <c r="A5693" s="103"/>
      <c r="B5693" s="49" t="s">
        <v>217</v>
      </c>
      <c r="C5693" s="368" t="s">
        <v>218</v>
      </c>
      <c r="D5693" s="368"/>
      <c r="E5693" s="368"/>
      <c r="F5693" s="368"/>
      <c r="G5693" s="368"/>
      <c r="H5693" s="368"/>
      <c r="I5693" s="368"/>
      <c r="J5693" s="368"/>
      <c r="K5693" s="368"/>
      <c r="L5693" s="368"/>
      <c r="M5693" s="368"/>
      <c r="N5693" s="376"/>
      <c r="AF5693" s="39"/>
      <c r="AG5693" s="47"/>
      <c r="AH5693" s="47"/>
      <c r="AJ5693" s="3" t="s">
        <v>218</v>
      </c>
      <c r="AN5693" s="47"/>
      <c r="AO5693" s="47"/>
      <c r="AQ5693" s="47"/>
    </row>
    <row r="5694" spans="1:43" s="4" customFormat="1" ht="15" x14ac:dyDescent="0.25">
      <c r="A5694" s="48"/>
      <c r="B5694" s="49" t="s">
        <v>58</v>
      </c>
      <c r="C5694" s="372" t="s">
        <v>62</v>
      </c>
      <c r="D5694" s="372"/>
      <c r="E5694" s="372"/>
      <c r="F5694" s="51"/>
      <c r="G5694" s="52"/>
      <c r="H5694" s="52"/>
      <c r="I5694" s="52"/>
      <c r="J5694" s="107">
        <v>2090.62</v>
      </c>
      <c r="K5694" s="54">
        <v>1.1499999999999999</v>
      </c>
      <c r="L5694" s="53">
        <v>26.45</v>
      </c>
      <c r="M5694" s="54">
        <v>34.96</v>
      </c>
      <c r="N5694" s="64">
        <v>924.69</v>
      </c>
      <c r="AF5694" s="39"/>
      <c r="AG5694" s="47"/>
      <c r="AH5694" s="47"/>
      <c r="AK5694" s="3" t="s">
        <v>62</v>
      </c>
      <c r="AN5694" s="47"/>
      <c r="AO5694" s="47"/>
      <c r="AQ5694" s="47"/>
    </row>
    <row r="5695" spans="1:43" s="4" customFormat="1" ht="15" x14ac:dyDescent="0.25">
      <c r="A5695" s="48"/>
      <c r="B5695" s="49" t="s">
        <v>73</v>
      </c>
      <c r="C5695" s="372" t="s">
        <v>175</v>
      </c>
      <c r="D5695" s="372"/>
      <c r="E5695" s="372"/>
      <c r="F5695" s="51"/>
      <c r="G5695" s="52"/>
      <c r="H5695" s="52"/>
      <c r="I5695" s="52"/>
      <c r="J5695" s="107">
        <v>3282.3</v>
      </c>
      <c r="K5695" s="54">
        <v>1.1499999999999999</v>
      </c>
      <c r="L5695" s="53">
        <v>41.52</v>
      </c>
      <c r="M5695" s="52"/>
      <c r="N5695" s="58"/>
      <c r="AF5695" s="39"/>
      <c r="AG5695" s="47"/>
      <c r="AH5695" s="47"/>
      <c r="AK5695" s="3" t="s">
        <v>175</v>
      </c>
      <c r="AN5695" s="47"/>
      <c r="AO5695" s="47"/>
      <c r="AQ5695" s="47"/>
    </row>
    <row r="5696" spans="1:43" s="4" customFormat="1" ht="15" x14ac:dyDescent="0.25">
      <c r="A5696" s="48"/>
      <c r="B5696" s="49" t="s">
        <v>78</v>
      </c>
      <c r="C5696" s="372" t="s">
        <v>176</v>
      </c>
      <c r="D5696" s="372"/>
      <c r="E5696" s="372"/>
      <c r="F5696" s="51"/>
      <c r="G5696" s="52"/>
      <c r="H5696" s="52"/>
      <c r="I5696" s="52"/>
      <c r="J5696" s="53">
        <v>411.71</v>
      </c>
      <c r="K5696" s="54">
        <v>1.1499999999999999</v>
      </c>
      <c r="L5696" s="53">
        <v>5.21</v>
      </c>
      <c r="M5696" s="54">
        <v>34.96</v>
      </c>
      <c r="N5696" s="64">
        <v>182.14</v>
      </c>
      <c r="AF5696" s="39"/>
      <c r="AG5696" s="47"/>
      <c r="AH5696" s="47"/>
      <c r="AK5696" s="3" t="s">
        <v>176</v>
      </c>
      <c r="AN5696" s="47"/>
      <c r="AO5696" s="47"/>
      <c r="AQ5696" s="47"/>
    </row>
    <row r="5697" spans="1:43" s="4" customFormat="1" ht="15" x14ac:dyDescent="0.25">
      <c r="A5697" s="48"/>
      <c r="B5697" s="49" t="s">
        <v>122</v>
      </c>
      <c r="C5697" s="372" t="s">
        <v>177</v>
      </c>
      <c r="D5697" s="372"/>
      <c r="E5697" s="372"/>
      <c r="F5697" s="51"/>
      <c r="G5697" s="52"/>
      <c r="H5697" s="52"/>
      <c r="I5697" s="52"/>
      <c r="J5697" s="53">
        <v>26.46</v>
      </c>
      <c r="K5697" s="52"/>
      <c r="L5697" s="53">
        <v>0.28999999999999998</v>
      </c>
      <c r="M5697" s="52"/>
      <c r="N5697" s="58"/>
      <c r="AF5697" s="39"/>
      <c r="AG5697" s="47"/>
      <c r="AH5697" s="47"/>
      <c r="AK5697" s="3" t="s">
        <v>177</v>
      </c>
      <c r="AN5697" s="47"/>
      <c r="AO5697" s="47"/>
      <c r="AQ5697" s="47"/>
    </row>
    <row r="5698" spans="1:43" s="4" customFormat="1" ht="15" x14ac:dyDescent="0.25">
      <c r="A5698" s="56"/>
      <c r="B5698" s="49"/>
      <c r="C5698" s="372" t="s">
        <v>63</v>
      </c>
      <c r="D5698" s="372"/>
      <c r="E5698" s="372"/>
      <c r="F5698" s="51" t="s">
        <v>64</v>
      </c>
      <c r="G5698" s="54">
        <v>225.04</v>
      </c>
      <c r="H5698" s="54">
        <v>1.1499999999999999</v>
      </c>
      <c r="I5698" s="117">
        <v>2.8467560000000001</v>
      </c>
      <c r="J5698" s="57"/>
      <c r="K5698" s="52"/>
      <c r="L5698" s="57"/>
      <c r="M5698" s="52"/>
      <c r="N5698" s="58"/>
      <c r="AF5698" s="39"/>
      <c r="AG5698" s="47"/>
      <c r="AH5698" s="47"/>
      <c r="AL5698" s="3" t="s">
        <v>63</v>
      </c>
      <c r="AN5698" s="47"/>
      <c r="AO5698" s="47"/>
      <c r="AQ5698" s="47"/>
    </row>
    <row r="5699" spans="1:43" s="4" customFormat="1" ht="15" x14ac:dyDescent="0.25">
      <c r="A5699" s="56"/>
      <c r="B5699" s="49"/>
      <c r="C5699" s="372" t="s">
        <v>178</v>
      </c>
      <c r="D5699" s="372"/>
      <c r="E5699" s="372"/>
      <c r="F5699" s="51" t="s">
        <v>64</v>
      </c>
      <c r="G5699" s="54">
        <v>30.76</v>
      </c>
      <c r="H5699" s="54">
        <v>1.1499999999999999</v>
      </c>
      <c r="I5699" s="117">
        <v>0.38911400000000002</v>
      </c>
      <c r="J5699" s="57"/>
      <c r="K5699" s="52"/>
      <c r="L5699" s="57"/>
      <c r="M5699" s="52"/>
      <c r="N5699" s="58"/>
      <c r="AF5699" s="39"/>
      <c r="AG5699" s="47"/>
      <c r="AH5699" s="47"/>
      <c r="AL5699" s="3" t="s">
        <v>178</v>
      </c>
      <c r="AN5699" s="47"/>
      <c r="AO5699" s="47"/>
      <c r="AQ5699" s="47"/>
    </row>
    <row r="5700" spans="1:43" s="4" customFormat="1" ht="15" x14ac:dyDescent="0.25">
      <c r="A5700" s="48"/>
      <c r="B5700" s="49"/>
      <c r="C5700" s="375" t="s">
        <v>65</v>
      </c>
      <c r="D5700" s="375"/>
      <c r="E5700" s="375"/>
      <c r="F5700" s="59"/>
      <c r="G5700" s="60"/>
      <c r="H5700" s="60"/>
      <c r="I5700" s="60"/>
      <c r="J5700" s="108">
        <v>5399.38</v>
      </c>
      <c r="K5700" s="60"/>
      <c r="L5700" s="61">
        <v>68.260000000000005</v>
      </c>
      <c r="M5700" s="60"/>
      <c r="N5700" s="62"/>
      <c r="AF5700" s="39"/>
      <c r="AG5700" s="47"/>
      <c r="AH5700" s="47"/>
      <c r="AM5700" s="3" t="s">
        <v>65</v>
      </c>
      <c r="AN5700" s="47"/>
      <c r="AO5700" s="47"/>
      <c r="AQ5700" s="47"/>
    </row>
    <row r="5701" spans="1:43" s="4" customFormat="1" ht="15" x14ac:dyDescent="0.25">
      <c r="A5701" s="56"/>
      <c r="B5701" s="49"/>
      <c r="C5701" s="372" t="s">
        <v>66</v>
      </c>
      <c r="D5701" s="372"/>
      <c r="E5701" s="372"/>
      <c r="F5701" s="51"/>
      <c r="G5701" s="52"/>
      <c r="H5701" s="52"/>
      <c r="I5701" s="52"/>
      <c r="J5701" s="57"/>
      <c r="K5701" s="52"/>
      <c r="L5701" s="53">
        <v>31.66</v>
      </c>
      <c r="M5701" s="52"/>
      <c r="N5701" s="55">
        <v>1106.83</v>
      </c>
      <c r="AF5701" s="39"/>
      <c r="AG5701" s="47"/>
      <c r="AH5701" s="47"/>
      <c r="AL5701" s="3" t="s">
        <v>66</v>
      </c>
      <c r="AN5701" s="47"/>
      <c r="AO5701" s="47"/>
      <c r="AQ5701" s="47"/>
    </row>
    <row r="5702" spans="1:43" s="4" customFormat="1" ht="23.25" x14ac:dyDescent="0.25">
      <c r="A5702" s="56"/>
      <c r="B5702" s="49" t="s">
        <v>718</v>
      </c>
      <c r="C5702" s="372" t="s">
        <v>719</v>
      </c>
      <c r="D5702" s="372"/>
      <c r="E5702" s="372"/>
      <c r="F5702" s="51" t="s">
        <v>69</v>
      </c>
      <c r="G5702" s="63">
        <v>117</v>
      </c>
      <c r="H5702" s="52"/>
      <c r="I5702" s="63">
        <v>117</v>
      </c>
      <c r="J5702" s="57"/>
      <c r="K5702" s="52"/>
      <c r="L5702" s="53">
        <v>37.04</v>
      </c>
      <c r="M5702" s="52"/>
      <c r="N5702" s="55">
        <v>1294.99</v>
      </c>
      <c r="AF5702" s="39"/>
      <c r="AG5702" s="47"/>
      <c r="AH5702" s="47"/>
      <c r="AL5702" s="3" t="s">
        <v>719</v>
      </c>
      <c r="AN5702" s="47"/>
      <c r="AO5702" s="47"/>
      <c r="AQ5702" s="47"/>
    </row>
    <row r="5703" spans="1:43" s="4" customFormat="1" ht="23.25" x14ac:dyDescent="0.25">
      <c r="A5703" s="56"/>
      <c r="B5703" s="49" t="s">
        <v>720</v>
      </c>
      <c r="C5703" s="372" t="s">
        <v>721</v>
      </c>
      <c r="D5703" s="372"/>
      <c r="E5703" s="372"/>
      <c r="F5703" s="51" t="s">
        <v>69</v>
      </c>
      <c r="G5703" s="63">
        <v>74</v>
      </c>
      <c r="H5703" s="52"/>
      <c r="I5703" s="63">
        <v>74</v>
      </c>
      <c r="J5703" s="57"/>
      <c r="K5703" s="52"/>
      <c r="L5703" s="53">
        <v>23.43</v>
      </c>
      <c r="M5703" s="52"/>
      <c r="N5703" s="64">
        <v>819.05</v>
      </c>
      <c r="AF5703" s="39"/>
      <c r="AG5703" s="47"/>
      <c r="AH5703" s="47"/>
      <c r="AL5703" s="3" t="s">
        <v>721</v>
      </c>
      <c r="AN5703" s="47"/>
      <c r="AO5703" s="47"/>
      <c r="AQ5703" s="47"/>
    </row>
    <row r="5704" spans="1:43" s="4" customFormat="1" ht="15" x14ac:dyDescent="0.25">
      <c r="A5704" s="65"/>
      <c r="B5704" s="66"/>
      <c r="C5704" s="374" t="s">
        <v>72</v>
      </c>
      <c r="D5704" s="374"/>
      <c r="E5704" s="374"/>
      <c r="F5704" s="42"/>
      <c r="G5704" s="43"/>
      <c r="H5704" s="43"/>
      <c r="I5704" s="43"/>
      <c r="J5704" s="45"/>
      <c r="K5704" s="43"/>
      <c r="L5704" s="67">
        <v>128.72999999999999</v>
      </c>
      <c r="M5704" s="60"/>
      <c r="N5704" s="46"/>
      <c r="AF5704" s="39"/>
      <c r="AG5704" s="47"/>
      <c r="AH5704" s="47"/>
      <c r="AN5704" s="47" t="s">
        <v>72</v>
      </c>
      <c r="AO5704" s="47"/>
      <c r="AQ5704" s="47"/>
    </row>
    <row r="5705" spans="1:43" s="4" customFormat="1" ht="45.75" x14ac:dyDescent="0.25">
      <c r="A5705" s="40" t="s">
        <v>2693</v>
      </c>
      <c r="B5705" s="41" t="s">
        <v>723</v>
      </c>
      <c r="C5705" s="374" t="s">
        <v>724</v>
      </c>
      <c r="D5705" s="374"/>
      <c r="E5705" s="374"/>
      <c r="F5705" s="42" t="s">
        <v>231</v>
      </c>
      <c r="G5705" s="43">
        <v>11.087999999999999</v>
      </c>
      <c r="H5705" s="44">
        <v>1</v>
      </c>
      <c r="I5705" s="116">
        <v>11.087999999999999</v>
      </c>
      <c r="J5705" s="67">
        <v>124.92</v>
      </c>
      <c r="K5705" s="43"/>
      <c r="L5705" s="105">
        <v>1385.11</v>
      </c>
      <c r="M5705" s="43"/>
      <c r="N5705" s="46"/>
      <c r="AF5705" s="39"/>
      <c r="AG5705" s="47"/>
      <c r="AH5705" s="47" t="s">
        <v>724</v>
      </c>
      <c r="AN5705" s="47"/>
      <c r="AO5705" s="47"/>
      <c r="AQ5705" s="47"/>
    </row>
    <row r="5706" spans="1:43" s="4" customFormat="1" ht="15" x14ac:dyDescent="0.25">
      <c r="A5706" s="65"/>
      <c r="B5706" s="66"/>
      <c r="C5706" s="374" t="s">
        <v>72</v>
      </c>
      <c r="D5706" s="374"/>
      <c r="E5706" s="374"/>
      <c r="F5706" s="42"/>
      <c r="G5706" s="43"/>
      <c r="H5706" s="43"/>
      <c r="I5706" s="43"/>
      <c r="J5706" s="45"/>
      <c r="K5706" s="43"/>
      <c r="L5706" s="105">
        <v>1385.11</v>
      </c>
      <c r="M5706" s="60"/>
      <c r="N5706" s="46"/>
      <c r="AF5706" s="39"/>
      <c r="AG5706" s="47"/>
      <c r="AH5706" s="47"/>
      <c r="AN5706" s="47" t="s">
        <v>72</v>
      </c>
      <c r="AO5706" s="47"/>
      <c r="AQ5706" s="47"/>
    </row>
    <row r="5707" spans="1:43" s="4" customFormat="1" ht="56.25" x14ac:dyDescent="0.25">
      <c r="A5707" s="40" t="s">
        <v>2694</v>
      </c>
      <c r="B5707" s="41" t="s">
        <v>730</v>
      </c>
      <c r="C5707" s="374" t="s">
        <v>731</v>
      </c>
      <c r="D5707" s="374"/>
      <c r="E5707" s="374"/>
      <c r="F5707" s="42" t="s">
        <v>732</v>
      </c>
      <c r="G5707" s="43">
        <v>0.11</v>
      </c>
      <c r="H5707" s="44">
        <v>1</v>
      </c>
      <c r="I5707" s="68">
        <v>0.11</v>
      </c>
      <c r="J5707" s="45"/>
      <c r="K5707" s="43"/>
      <c r="L5707" s="45"/>
      <c r="M5707" s="43"/>
      <c r="N5707" s="46"/>
      <c r="AF5707" s="39"/>
      <c r="AG5707" s="47"/>
      <c r="AH5707" s="47" t="s">
        <v>731</v>
      </c>
      <c r="AN5707" s="47"/>
      <c r="AO5707" s="47"/>
      <c r="AQ5707" s="47"/>
    </row>
    <row r="5708" spans="1:43" s="4" customFormat="1" ht="15" x14ac:dyDescent="0.25">
      <c r="A5708" s="69"/>
      <c r="B5708" s="50"/>
      <c r="C5708" s="372" t="s">
        <v>2371</v>
      </c>
      <c r="D5708" s="372"/>
      <c r="E5708" s="372"/>
      <c r="F5708" s="372"/>
      <c r="G5708" s="372"/>
      <c r="H5708" s="372"/>
      <c r="I5708" s="372"/>
      <c r="J5708" s="372"/>
      <c r="K5708" s="372"/>
      <c r="L5708" s="372"/>
      <c r="M5708" s="372"/>
      <c r="N5708" s="377"/>
      <c r="AF5708" s="39"/>
      <c r="AG5708" s="47"/>
      <c r="AH5708" s="47"/>
      <c r="AI5708" s="3" t="s">
        <v>2371</v>
      </c>
      <c r="AN5708" s="47"/>
      <c r="AO5708" s="47"/>
      <c r="AQ5708" s="47"/>
    </row>
    <row r="5709" spans="1:43" s="4" customFormat="1" ht="22.5" x14ac:dyDescent="0.25">
      <c r="A5709" s="103"/>
      <c r="B5709" s="49" t="s">
        <v>217</v>
      </c>
      <c r="C5709" s="368" t="s">
        <v>218</v>
      </c>
      <c r="D5709" s="368"/>
      <c r="E5709" s="368"/>
      <c r="F5709" s="368"/>
      <c r="G5709" s="368"/>
      <c r="H5709" s="368"/>
      <c r="I5709" s="368"/>
      <c r="J5709" s="368"/>
      <c r="K5709" s="368"/>
      <c r="L5709" s="368"/>
      <c r="M5709" s="368"/>
      <c r="N5709" s="376"/>
      <c r="AF5709" s="39"/>
      <c r="AG5709" s="47"/>
      <c r="AH5709" s="47"/>
      <c r="AJ5709" s="3" t="s">
        <v>218</v>
      </c>
      <c r="AN5709" s="47"/>
      <c r="AO5709" s="47"/>
      <c r="AQ5709" s="47"/>
    </row>
    <row r="5710" spans="1:43" s="4" customFormat="1" ht="15" x14ac:dyDescent="0.25">
      <c r="A5710" s="48"/>
      <c r="B5710" s="49" t="s">
        <v>58</v>
      </c>
      <c r="C5710" s="372" t="s">
        <v>62</v>
      </c>
      <c r="D5710" s="372"/>
      <c r="E5710" s="372"/>
      <c r="F5710" s="51"/>
      <c r="G5710" s="52"/>
      <c r="H5710" s="52"/>
      <c r="I5710" s="52"/>
      <c r="J5710" s="53">
        <v>689.47</v>
      </c>
      <c r="K5710" s="54">
        <v>1.1499999999999999</v>
      </c>
      <c r="L5710" s="53">
        <v>87.22</v>
      </c>
      <c r="M5710" s="54">
        <v>34.96</v>
      </c>
      <c r="N5710" s="55">
        <v>3049.21</v>
      </c>
      <c r="AF5710" s="39"/>
      <c r="AG5710" s="47"/>
      <c r="AH5710" s="47"/>
      <c r="AK5710" s="3" t="s">
        <v>62</v>
      </c>
      <c r="AN5710" s="47"/>
      <c r="AO5710" s="47"/>
      <c r="AQ5710" s="47"/>
    </row>
    <row r="5711" spans="1:43" s="4" customFormat="1" ht="15" x14ac:dyDescent="0.25">
      <c r="A5711" s="48"/>
      <c r="B5711" s="49" t="s">
        <v>73</v>
      </c>
      <c r="C5711" s="372" t="s">
        <v>175</v>
      </c>
      <c r="D5711" s="372"/>
      <c r="E5711" s="372"/>
      <c r="F5711" s="51"/>
      <c r="G5711" s="52"/>
      <c r="H5711" s="52"/>
      <c r="I5711" s="52"/>
      <c r="J5711" s="53">
        <v>72.67</v>
      </c>
      <c r="K5711" s="54">
        <v>1.1499999999999999</v>
      </c>
      <c r="L5711" s="53">
        <v>9.19</v>
      </c>
      <c r="M5711" s="52"/>
      <c r="N5711" s="58"/>
      <c r="AF5711" s="39"/>
      <c r="AG5711" s="47"/>
      <c r="AH5711" s="47"/>
      <c r="AK5711" s="3" t="s">
        <v>175</v>
      </c>
      <c r="AN5711" s="47"/>
      <c r="AO5711" s="47"/>
      <c r="AQ5711" s="47"/>
    </row>
    <row r="5712" spans="1:43" s="4" customFormat="1" ht="15" x14ac:dyDescent="0.25">
      <c r="A5712" s="48"/>
      <c r="B5712" s="49" t="s">
        <v>78</v>
      </c>
      <c r="C5712" s="372" t="s">
        <v>176</v>
      </c>
      <c r="D5712" s="372"/>
      <c r="E5712" s="372"/>
      <c r="F5712" s="51"/>
      <c r="G5712" s="52"/>
      <c r="H5712" s="52"/>
      <c r="I5712" s="52"/>
      <c r="J5712" s="53">
        <v>0.41</v>
      </c>
      <c r="K5712" s="54">
        <v>1.1499999999999999</v>
      </c>
      <c r="L5712" s="53">
        <v>0.05</v>
      </c>
      <c r="M5712" s="54">
        <v>34.96</v>
      </c>
      <c r="N5712" s="64">
        <v>1.75</v>
      </c>
      <c r="AF5712" s="39"/>
      <c r="AG5712" s="47"/>
      <c r="AH5712" s="47"/>
      <c r="AK5712" s="3" t="s">
        <v>176</v>
      </c>
      <c r="AN5712" s="47"/>
      <c r="AO5712" s="47"/>
      <c r="AQ5712" s="47"/>
    </row>
    <row r="5713" spans="1:43" s="4" customFormat="1" ht="15" x14ac:dyDescent="0.25">
      <c r="A5713" s="48"/>
      <c r="B5713" s="49" t="s">
        <v>122</v>
      </c>
      <c r="C5713" s="372" t="s">
        <v>177</v>
      </c>
      <c r="D5713" s="372"/>
      <c r="E5713" s="372"/>
      <c r="F5713" s="51"/>
      <c r="G5713" s="52"/>
      <c r="H5713" s="52"/>
      <c r="I5713" s="52"/>
      <c r="J5713" s="53">
        <v>484.59</v>
      </c>
      <c r="K5713" s="52"/>
      <c r="L5713" s="53">
        <v>53.3</v>
      </c>
      <c r="M5713" s="52"/>
      <c r="N5713" s="58"/>
      <c r="AF5713" s="39"/>
      <c r="AG5713" s="47"/>
      <c r="AH5713" s="47"/>
      <c r="AK5713" s="3" t="s">
        <v>177</v>
      </c>
      <c r="AN5713" s="47"/>
      <c r="AO5713" s="47"/>
      <c r="AQ5713" s="47"/>
    </row>
    <row r="5714" spans="1:43" s="4" customFormat="1" ht="15" x14ac:dyDescent="0.25">
      <c r="A5714" s="56"/>
      <c r="B5714" s="49"/>
      <c r="C5714" s="372" t="s">
        <v>63</v>
      </c>
      <c r="D5714" s="372"/>
      <c r="E5714" s="372"/>
      <c r="F5714" s="51" t="s">
        <v>64</v>
      </c>
      <c r="G5714" s="54">
        <v>71.67</v>
      </c>
      <c r="H5714" s="54">
        <v>1.1499999999999999</v>
      </c>
      <c r="I5714" s="117">
        <v>9.066255</v>
      </c>
      <c r="J5714" s="57"/>
      <c r="K5714" s="52"/>
      <c r="L5714" s="57"/>
      <c r="M5714" s="52"/>
      <c r="N5714" s="58"/>
      <c r="AF5714" s="39"/>
      <c r="AG5714" s="47"/>
      <c r="AH5714" s="47"/>
      <c r="AL5714" s="3" t="s">
        <v>63</v>
      </c>
      <c r="AN5714" s="47"/>
      <c r="AO5714" s="47"/>
      <c r="AQ5714" s="47"/>
    </row>
    <row r="5715" spans="1:43" s="4" customFormat="1" ht="15" x14ac:dyDescent="0.25">
      <c r="A5715" s="56"/>
      <c r="B5715" s="49"/>
      <c r="C5715" s="372" t="s">
        <v>178</v>
      </c>
      <c r="D5715" s="372"/>
      <c r="E5715" s="372"/>
      <c r="F5715" s="51" t="s">
        <v>64</v>
      </c>
      <c r="G5715" s="54">
        <v>0.03</v>
      </c>
      <c r="H5715" s="54">
        <v>1.1499999999999999</v>
      </c>
      <c r="I5715" s="117">
        <v>3.7950000000000002E-3</v>
      </c>
      <c r="J5715" s="57"/>
      <c r="K5715" s="52"/>
      <c r="L5715" s="57"/>
      <c r="M5715" s="52"/>
      <c r="N5715" s="58"/>
      <c r="AF5715" s="39"/>
      <c r="AG5715" s="47"/>
      <c r="AH5715" s="47"/>
      <c r="AL5715" s="3" t="s">
        <v>178</v>
      </c>
      <c r="AN5715" s="47"/>
      <c r="AO5715" s="47"/>
      <c r="AQ5715" s="47"/>
    </row>
    <row r="5716" spans="1:43" s="4" customFormat="1" ht="15" x14ac:dyDescent="0.25">
      <c r="A5716" s="48"/>
      <c r="B5716" s="49"/>
      <c r="C5716" s="375" t="s">
        <v>65</v>
      </c>
      <c r="D5716" s="375"/>
      <c r="E5716" s="375"/>
      <c r="F5716" s="59"/>
      <c r="G5716" s="60"/>
      <c r="H5716" s="60"/>
      <c r="I5716" s="60"/>
      <c r="J5716" s="108">
        <v>1246.73</v>
      </c>
      <c r="K5716" s="60"/>
      <c r="L5716" s="61">
        <v>149.71</v>
      </c>
      <c r="M5716" s="60"/>
      <c r="N5716" s="62"/>
      <c r="AF5716" s="39"/>
      <c r="AG5716" s="47"/>
      <c r="AH5716" s="47"/>
      <c r="AM5716" s="3" t="s">
        <v>65</v>
      </c>
      <c r="AN5716" s="47"/>
      <c r="AO5716" s="47"/>
      <c r="AQ5716" s="47"/>
    </row>
    <row r="5717" spans="1:43" s="4" customFormat="1" ht="15" x14ac:dyDescent="0.25">
      <c r="A5717" s="56"/>
      <c r="B5717" s="49"/>
      <c r="C5717" s="372" t="s">
        <v>66</v>
      </c>
      <c r="D5717" s="372"/>
      <c r="E5717" s="372"/>
      <c r="F5717" s="51"/>
      <c r="G5717" s="52"/>
      <c r="H5717" s="52"/>
      <c r="I5717" s="52"/>
      <c r="J5717" s="57"/>
      <c r="K5717" s="52"/>
      <c r="L5717" s="53">
        <v>87.27</v>
      </c>
      <c r="M5717" s="52"/>
      <c r="N5717" s="55">
        <v>3050.96</v>
      </c>
      <c r="AF5717" s="39"/>
      <c r="AG5717" s="47"/>
      <c r="AH5717" s="47"/>
      <c r="AL5717" s="3" t="s">
        <v>66</v>
      </c>
      <c r="AN5717" s="47"/>
      <c r="AO5717" s="47"/>
      <c r="AQ5717" s="47"/>
    </row>
    <row r="5718" spans="1:43" s="4" customFormat="1" ht="23.25" x14ac:dyDescent="0.25">
      <c r="A5718" s="56"/>
      <c r="B5718" s="49" t="s">
        <v>718</v>
      </c>
      <c r="C5718" s="372" t="s">
        <v>719</v>
      </c>
      <c r="D5718" s="372"/>
      <c r="E5718" s="372"/>
      <c r="F5718" s="51" t="s">
        <v>69</v>
      </c>
      <c r="G5718" s="63">
        <v>117</v>
      </c>
      <c r="H5718" s="52"/>
      <c r="I5718" s="63">
        <v>117</v>
      </c>
      <c r="J5718" s="57"/>
      <c r="K5718" s="52"/>
      <c r="L5718" s="53">
        <v>102.11</v>
      </c>
      <c r="M5718" s="52"/>
      <c r="N5718" s="55">
        <v>3569.62</v>
      </c>
      <c r="AF5718" s="39"/>
      <c r="AG5718" s="47"/>
      <c r="AH5718" s="47"/>
      <c r="AL5718" s="3" t="s">
        <v>719</v>
      </c>
      <c r="AN5718" s="47"/>
      <c r="AO5718" s="47"/>
      <c r="AQ5718" s="47"/>
    </row>
    <row r="5719" spans="1:43" s="4" customFormat="1" ht="23.25" x14ac:dyDescent="0.25">
      <c r="A5719" s="56"/>
      <c r="B5719" s="49" t="s">
        <v>720</v>
      </c>
      <c r="C5719" s="372" t="s">
        <v>721</v>
      </c>
      <c r="D5719" s="372"/>
      <c r="E5719" s="372"/>
      <c r="F5719" s="51" t="s">
        <v>69</v>
      </c>
      <c r="G5719" s="63">
        <v>74</v>
      </c>
      <c r="H5719" s="52"/>
      <c r="I5719" s="63">
        <v>74</v>
      </c>
      <c r="J5719" s="57"/>
      <c r="K5719" s="52"/>
      <c r="L5719" s="53">
        <v>64.58</v>
      </c>
      <c r="M5719" s="52"/>
      <c r="N5719" s="55">
        <v>2257.71</v>
      </c>
      <c r="AF5719" s="39"/>
      <c r="AG5719" s="47"/>
      <c r="AH5719" s="47"/>
      <c r="AL5719" s="3" t="s">
        <v>721</v>
      </c>
      <c r="AN5719" s="47"/>
      <c r="AO5719" s="47"/>
      <c r="AQ5719" s="47"/>
    </row>
    <row r="5720" spans="1:43" s="4" customFormat="1" ht="15" x14ac:dyDescent="0.25">
      <c r="A5720" s="65"/>
      <c r="B5720" s="66"/>
      <c r="C5720" s="374" t="s">
        <v>72</v>
      </c>
      <c r="D5720" s="374"/>
      <c r="E5720" s="374"/>
      <c r="F5720" s="42"/>
      <c r="G5720" s="43"/>
      <c r="H5720" s="43"/>
      <c r="I5720" s="43"/>
      <c r="J5720" s="45"/>
      <c r="K5720" s="43"/>
      <c r="L5720" s="67">
        <v>316.39999999999998</v>
      </c>
      <c r="M5720" s="60"/>
      <c r="N5720" s="46"/>
      <c r="AF5720" s="39"/>
      <c r="AG5720" s="47"/>
      <c r="AH5720" s="47"/>
      <c r="AN5720" s="47" t="s">
        <v>72</v>
      </c>
      <c r="AO5720" s="47"/>
      <c r="AQ5720" s="47"/>
    </row>
    <row r="5721" spans="1:43" s="4" customFormat="1" ht="45.75" x14ac:dyDescent="0.25">
      <c r="A5721" s="40" t="s">
        <v>2695</v>
      </c>
      <c r="B5721" s="41" t="s">
        <v>745</v>
      </c>
      <c r="C5721" s="374" t="s">
        <v>2518</v>
      </c>
      <c r="D5721" s="374"/>
      <c r="E5721" s="374"/>
      <c r="F5721" s="42" t="s">
        <v>318</v>
      </c>
      <c r="G5721" s="43">
        <v>0.48</v>
      </c>
      <c r="H5721" s="44">
        <v>1</v>
      </c>
      <c r="I5721" s="68">
        <v>0.48</v>
      </c>
      <c r="J5721" s="45"/>
      <c r="K5721" s="43"/>
      <c r="L5721" s="45"/>
      <c r="M5721" s="43"/>
      <c r="N5721" s="46"/>
      <c r="AF5721" s="39"/>
      <c r="AG5721" s="47"/>
      <c r="AH5721" s="47" t="s">
        <v>2518</v>
      </c>
      <c r="AN5721" s="47"/>
      <c r="AO5721" s="47"/>
      <c r="AQ5721" s="47"/>
    </row>
    <row r="5722" spans="1:43" s="4" customFormat="1" ht="15" x14ac:dyDescent="0.25">
      <c r="A5722" s="69"/>
      <c r="B5722" s="50"/>
      <c r="C5722" s="372" t="s">
        <v>2555</v>
      </c>
      <c r="D5722" s="372"/>
      <c r="E5722" s="372"/>
      <c r="F5722" s="372"/>
      <c r="G5722" s="372"/>
      <c r="H5722" s="372"/>
      <c r="I5722" s="372"/>
      <c r="J5722" s="372"/>
      <c r="K5722" s="372"/>
      <c r="L5722" s="372"/>
      <c r="M5722" s="372"/>
      <c r="N5722" s="377"/>
      <c r="AF5722" s="39"/>
      <c r="AG5722" s="47"/>
      <c r="AH5722" s="47"/>
      <c r="AI5722" s="3" t="s">
        <v>2555</v>
      </c>
      <c r="AN5722" s="47"/>
      <c r="AO5722" s="47"/>
      <c r="AQ5722" s="47"/>
    </row>
    <row r="5723" spans="1:43" s="4" customFormat="1" ht="22.5" x14ac:dyDescent="0.25">
      <c r="A5723" s="103"/>
      <c r="B5723" s="49" t="s">
        <v>217</v>
      </c>
      <c r="C5723" s="368" t="s">
        <v>218</v>
      </c>
      <c r="D5723" s="368"/>
      <c r="E5723" s="368"/>
      <c r="F5723" s="368"/>
      <c r="G5723" s="368"/>
      <c r="H5723" s="368"/>
      <c r="I5723" s="368"/>
      <c r="J5723" s="368"/>
      <c r="K5723" s="368"/>
      <c r="L5723" s="368"/>
      <c r="M5723" s="368"/>
      <c r="N5723" s="376"/>
      <c r="AF5723" s="39"/>
      <c r="AG5723" s="47"/>
      <c r="AH5723" s="47"/>
      <c r="AJ5723" s="3" t="s">
        <v>218</v>
      </c>
      <c r="AN5723" s="47"/>
      <c r="AO5723" s="47"/>
      <c r="AQ5723" s="47"/>
    </row>
    <row r="5724" spans="1:43" s="4" customFormat="1" ht="15" x14ac:dyDescent="0.25">
      <c r="A5724" s="48"/>
      <c r="B5724" s="49" t="s">
        <v>58</v>
      </c>
      <c r="C5724" s="372" t="s">
        <v>62</v>
      </c>
      <c r="D5724" s="372"/>
      <c r="E5724" s="372"/>
      <c r="F5724" s="51"/>
      <c r="G5724" s="52"/>
      <c r="H5724" s="52"/>
      <c r="I5724" s="52"/>
      <c r="J5724" s="53">
        <v>1.19</v>
      </c>
      <c r="K5724" s="54">
        <v>1.1499999999999999</v>
      </c>
      <c r="L5724" s="53">
        <v>0.66</v>
      </c>
      <c r="M5724" s="54">
        <v>34.96</v>
      </c>
      <c r="N5724" s="64">
        <v>23.07</v>
      </c>
      <c r="AF5724" s="39"/>
      <c r="AG5724" s="47"/>
      <c r="AH5724" s="47"/>
      <c r="AK5724" s="3" t="s">
        <v>62</v>
      </c>
      <c r="AN5724" s="47"/>
      <c r="AO5724" s="47"/>
      <c r="AQ5724" s="47"/>
    </row>
    <row r="5725" spans="1:43" s="4" customFormat="1" ht="15" x14ac:dyDescent="0.25">
      <c r="A5725" s="48"/>
      <c r="B5725" s="49" t="s">
        <v>73</v>
      </c>
      <c r="C5725" s="372" t="s">
        <v>175</v>
      </c>
      <c r="D5725" s="372"/>
      <c r="E5725" s="372"/>
      <c r="F5725" s="51"/>
      <c r="G5725" s="52"/>
      <c r="H5725" s="52"/>
      <c r="I5725" s="52"/>
      <c r="J5725" s="53">
        <v>0.08</v>
      </c>
      <c r="K5725" s="54">
        <v>1.1499999999999999</v>
      </c>
      <c r="L5725" s="53">
        <v>0.04</v>
      </c>
      <c r="M5725" s="52"/>
      <c r="N5725" s="58"/>
      <c r="AF5725" s="39"/>
      <c r="AG5725" s="47"/>
      <c r="AH5725" s="47"/>
      <c r="AK5725" s="3" t="s">
        <v>175</v>
      </c>
      <c r="AN5725" s="47"/>
      <c r="AO5725" s="47"/>
      <c r="AQ5725" s="47"/>
    </row>
    <row r="5726" spans="1:43" s="4" customFormat="1" ht="15" x14ac:dyDescent="0.25">
      <c r="A5726" s="48"/>
      <c r="B5726" s="49" t="s">
        <v>122</v>
      </c>
      <c r="C5726" s="372" t="s">
        <v>177</v>
      </c>
      <c r="D5726" s="372"/>
      <c r="E5726" s="372"/>
      <c r="F5726" s="51"/>
      <c r="G5726" s="52"/>
      <c r="H5726" s="52"/>
      <c r="I5726" s="52"/>
      <c r="J5726" s="53">
        <v>6.31</v>
      </c>
      <c r="K5726" s="52"/>
      <c r="L5726" s="53">
        <v>3.03</v>
      </c>
      <c r="M5726" s="52"/>
      <c r="N5726" s="58"/>
      <c r="AF5726" s="39"/>
      <c r="AG5726" s="47"/>
      <c r="AH5726" s="47"/>
      <c r="AK5726" s="3" t="s">
        <v>177</v>
      </c>
      <c r="AN5726" s="47"/>
      <c r="AO5726" s="47"/>
      <c r="AQ5726" s="47"/>
    </row>
    <row r="5727" spans="1:43" s="4" customFormat="1" ht="15" x14ac:dyDescent="0.25">
      <c r="A5727" s="56"/>
      <c r="B5727" s="49"/>
      <c r="C5727" s="372" t="s">
        <v>63</v>
      </c>
      <c r="D5727" s="372"/>
      <c r="E5727" s="372"/>
      <c r="F5727" s="51" t="s">
        <v>64</v>
      </c>
      <c r="G5727" s="54">
        <v>0.13</v>
      </c>
      <c r="H5727" s="54">
        <v>1.1499999999999999</v>
      </c>
      <c r="I5727" s="114">
        <v>7.1760000000000004E-2</v>
      </c>
      <c r="J5727" s="57"/>
      <c r="K5727" s="52"/>
      <c r="L5727" s="57"/>
      <c r="M5727" s="52"/>
      <c r="N5727" s="58"/>
      <c r="AF5727" s="39"/>
      <c r="AG5727" s="47"/>
      <c r="AH5727" s="47"/>
      <c r="AL5727" s="3" t="s">
        <v>63</v>
      </c>
      <c r="AN5727" s="47"/>
      <c r="AO5727" s="47"/>
      <c r="AQ5727" s="47"/>
    </row>
    <row r="5728" spans="1:43" s="4" customFormat="1" ht="15" x14ac:dyDescent="0.25">
      <c r="A5728" s="48"/>
      <c r="B5728" s="49"/>
      <c r="C5728" s="375" t="s">
        <v>65</v>
      </c>
      <c r="D5728" s="375"/>
      <c r="E5728" s="375"/>
      <c r="F5728" s="59"/>
      <c r="G5728" s="60"/>
      <c r="H5728" s="60"/>
      <c r="I5728" s="60"/>
      <c r="J5728" s="61">
        <v>7.58</v>
      </c>
      <c r="K5728" s="60"/>
      <c r="L5728" s="61">
        <v>3.73</v>
      </c>
      <c r="M5728" s="60"/>
      <c r="N5728" s="62"/>
      <c r="AF5728" s="39"/>
      <c r="AG5728" s="47"/>
      <c r="AH5728" s="47"/>
      <c r="AM5728" s="3" t="s">
        <v>65</v>
      </c>
      <c r="AN5728" s="47"/>
      <c r="AO5728" s="47"/>
      <c r="AQ5728" s="47"/>
    </row>
    <row r="5729" spans="1:43" s="4" customFormat="1" ht="15" x14ac:dyDescent="0.25">
      <c r="A5729" s="56"/>
      <c r="B5729" s="49"/>
      <c r="C5729" s="372" t="s">
        <v>66</v>
      </c>
      <c r="D5729" s="372"/>
      <c r="E5729" s="372"/>
      <c r="F5729" s="51"/>
      <c r="G5729" s="52"/>
      <c r="H5729" s="52"/>
      <c r="I5729" s="52"/>
      <c r="J5729" s="57"/>
      <c r="K5729" s="52"/>
      <c r="L5729" s="53">
        <v>0.66</v>
      </c>
      <c r="M5729" s="52"/>
      <c r="N5729" s="64">
        <v>23.07</v>
      </c>
      <c r="AF5729" s="39"/>
      <c r="AG5729" s="47"/>
      <c r="AH5729" s="47"/>
      <c r="AL5729" s="3" t="s">
        <v>66</v>
      </c>
      <c r="AN5729" s="47"/>
      <c r="AO5729" s="47"/>
      <c r="AQ5729" s="47"/>
    </row>
    <row r="5730" spans="1:43" s="4" customFormat="1" ht="23.25" x14ac:dyDescent="0.25">
      <c r="A5730" s="56"/>
      <c r="B5730" s="49" t="s">
        <v>681</v>
      </c>
      <c r="C5730" s="372" t="s">
        <v>682</v>
      </c>
      <c r="D5730" s="372"/>
      <c r="E5730" s="372"/>
      <c r="F5730" s="51" t="s">
        <v>69</v>
      </c>
      <c r="G5730" s="63">
        <v>97</v>
      </c>
      <c r="H5730" s="52"/>
      <c r="I5730" s="63">
        <v>97</v>
      </c>
      <c r="J5730" s="57"/>
      <c r="K5730" s="52"/>
      <c r="L5730" s="53">
        <v>0.64</v>
      </c>
      <c r="M5730" s="52"/>
      <c r="N5730" s="64">
        <v>22.38</v>
      </c>
      <c r="AF5730" s="39"/>
      <c r="AG5730" s="47"/>
      <c r="AH5730" s="47"/>
      <c r="AL5730" s="3" t="s">
        <v>682</v>
      </c>
      <c r="AN5730" s="47"/>
      <c r="AO5730" s="47"/>
      <c r="AQ5730" s="47"/>
    </row>
    <row r="5731" spans="1:43" s="4" customFormat="1" ht="23.25" x14ac:dyDescent="0.25">
      <c r="A5731" s="56"/>
      <c r="B5731" s="49" t="s">
        <v>683</v>
      </c>
      <c r="C5731" s="372" t="s">
        <v>684</v>
      </c>
      <c r="D5731" s="372"/>
      <c r="E5731" s="372"/>
      <c r="F5731" s="51" t="s">
        <v>69</v>
      </c>
      <c r="G5731" s="63">
        <v>51</v>
      </c>
      <c r="H5731" s="52"/>
      <c r="I5731" s="63">
        <v>51</v>
      </c>
      <c r="J5731" s="57"/>
      <c r="K5731" s="52"/>
      <c r="L5731" s="53">
        <v>0.34</v>
      </c>
      <c r="M5731" s="52"/>
      <c r="N5731" s="64">
        <v>11.77</v>
      </c>
      <c r="AF5731" s="39"/>
      <c r="AG5731" s="47"/>
      <c r="AH5731" s="47"/>
      <c r="AL5731" s="3" t="s">
        <v>684</v>
      </c>
      <c r="AN5731" s="47"/>
      <c r="AO5731" s="47"/>
      <c r="AQ5731" s="47"/>
    </row>
    <row r="5732" spans="1:43" s="4" customFormat="1" ht="15" x14ac:dyDescent="0.25">
      <c r="A5732" s="65"/>
      <c r="B5732" s="66"/>
      <c r="C5732" s="374" t="s">
        <v>72</v>
      </c>
      <c r="D5732" s="374"/>
      <c r="E5732" s="374"/>
      <c r="F5732" s="42"/>
      <c r="G5732" s="43"/>
      <c r="H5732" s="43"/>
      <c r="I5732" s="43"/>
      <c r="J5732" s="45"/>
      <c r="K5732" s="43"/>
      <c r="L5732" s="67">
        <v>4.71</v>
      </c>
      <c r="M5732" s="60"/>
      <c r="N5732" s="46"/>
      <c r="AF5732" s="39"/>
      <c r="AG5732" s="47"/>
      <c r="AH5732" s="47"/>
      <c r="AN5732" s="47" t="s">
        <v>72</v>
      </c>
      <c r="AO5732" s="47"/>
      <c r="AQ5732" s="47"/>
    </row>
    <row r="5733" spans="1:43" s="4" customFormat="1" ht="15" x14ac:dyDescent="0.25">
      <c r="A5733" s="40" t="s">
        <v>2696</v>
      </c>
      <c r="B5733" s="41" t="s">
        <v>2520</v>
      </c>
      <c r="C5733" s="374" t="s">
        <v>2521</v>
      </c>
      <c r="D5733" s="374"/>
      <c r="E5733" s="374"/>
      <c r="F5733" s="42" t="s">
        <v>61</v>
      </c>
      <c r="G5733" s="43">
        <v>2</v>
      </c>
      <c r="H5733" s="44">
        <v>1</v>
      </c>
      <c r="I5733" s="44">
        <v>2</v>
      </c>
      <c r="J5733" s="67">
        <v>45.22</v>
      </c>
      <c r="K5733" s="43"/>
      <c r="L5733" s="67">
        <v>90.44</v>
      </c>
      <c r="M5733" s="43"/>
      <c r="N5733" s="46"/>
      <c r="AF5733" s="39"/>
      <c r="AG5733" s="47"/>
      <c r="AH5733" s="47" t="s">
        <v>2521</v>
      </c>
      <c r="AN5733" s="47"/>
      <c r="AO5733" s="47"/>
      <c r="AQ5733" s="47"/>
    </row>
    <row r="5734" spans="1:43" s="4" customFormat="1" ht="15" x14ac:dyDescent="0.25">
      <c r="A5734" s="65"/>
      <c r="B5734" s="66"/>
      <c r="C5734" s="374" t="s">
        <v>72</v>
      </c>
      <c r="D5734" s="374"/>
      <c r="E5734" s="374"/>
      <c r="F5734" s="42"/>
      <c r="G5734" s="43"/>
      <c r="H5734" s="43"/>
      <c r="I5734" s="43"/>
      <c r="J5734" s="45"/>
      <c r="K5734" s="43"/>
      <c r="L5734" s="67">
        <v>90.44</v>
      </c>
      <c r="M5734" s="60"/>
      <c r="N5734" s="46"/>
      <c r="AF5734" s="39"/>
      <c r="AG5734" s="47"/>
      <c r="AH5734" s="47"/>
      <c r="AN5734" s="47" t="s">
        <v>72</v>
      </c>
      <c r="AO5734" s="47"/>
      <c r="AQ5734" s="47"/>
    </row>
    <row r="5735" spans="1:43" s="4" customFormat="1" ht="34.5" x14ac:dyDescent="0.25">
      <c r="A5735" s="40" t="s">
        <v>2697</v>
      </c>
      <c r="B5735" s="41" t="s">
        <v>734</v>
      </c>
      <c r="C5735" s="374" t="s">
        <v>2522</v>
      </c>
      <c r="D5735" s="374"/>
      <c r="E5735" s="374"/>
      <c r="F5735" s="42" t="s">
        <v>215</v>
      </c>
      <c r="G5735" s="43">
        <v>7.0000000000000007E-2</v>
      </c>
      <c r="H5735" s="44">
        <v>1</v>
      </c>
      <c r="I5735" s="68">
        <v>7.0000000000000007E-2</v>
      </c>
      <c r="J5735" s="45"/>
      <c r="K5735" s="43"/>
      <c r="L5735" s="45"/>
      <c r="M5735" s="43"/>
      <c r="N5735" s="46"/>
      <c r="AF5735" s="39"/>
      <c r="AG5735" s="47"/>
      <c r="AH5735" s="47" t="s">
        <v>2522</v>
      </c>
      <c r="AN5735" s="47"/>
      <c r="AO5735" s="47"/>
      <c r="AQ5735" s="47"/>
    </row>
    <row r="5736" spans="1:43" s="4" customFormat="1" ht="15" x14ac:dyDescent="0.25">
      <c r="A5736" s="69"/>
      <c r="B5736" s="50"/>
      <c r="C5736" s="372" t="s">
        <v>2523</v>
      </c>
      <c r="D5736" s="372"/>
      <c r="E5736" s="372"/>
      <c r="F5736" s="372"/>
      <c r="G5736" s="372"/>
      <c r="H5736" s="372"/>
      <c r="I5736" s="372"/>
      <c r="J5736" s="372"/>
      <c r="K5736" s="372"/>
      <c r="L5736" s="372"/>
      <c r="M5736" s="372"/>
      <c r="N5736" s="377"/>
      <c r="AF5736" s="39"/>
      <c r="AG5736" s="47"/>
      <c r="AH5736" s="47"/>
      <c r="AI5736" s="3" t="s">
        <v>2523</v>
      </c>
      <c r="AN5736" s="47"/>
      <c r="AO5736" s="47"/>
      <c r="AQ5736" s="47"/>
    </row>
    <row r="5737" spans="1:43" s="4" customFormat="1" ht="22.5" x14ac:dyDescent="0.25">
      <c r="A5737" s="103"/>
      <c r="B5737" s="49" t="s">
        <v>217</v>
      </c>
      <c r="C5737" s="368" t="s">
        <v>218</v>
      </c>
      <c r="D5737" s="368"/>
      <c r="E5737" s="368"/>
      <c r="F5737" s="368"/>
      <c r="G5737" s="368"/>
      <c r="H5737" s="368"/>
      <c r="I5737" s="368"/>
      <c r="J5737" s="368"/>
      <c r="K5737" s="368"/>
      <c r="L5737" s="368"/>
      <c r="M5737" s="368"/>
      <c r="N5737" s="376"/>
      <c r="AF5737" s="39"/>
      <c r="AG5737" s="47"/>
      <c r="AH5737" s="47"/>
      <c r="AJ5737" s="3" t="s">
        <v>218</v>
      </c>
      <c r="AN5737" s="47"/>
      <c r="AO5737" s="47"/>
      <c r="AQ5737" s="47"/>
    </row>
    <row r="5738" spans="1:43" s="4" customFormat="1" ht="15" x14ac:dyDescent="0.25">
      <c r="A5738" s="48"/>
      <c r="B5738" s="49" t="s">
        <v>58</v>
      </c>
      <c r="C5738" s="372" t="s">
        <v>62</v>
      </c>
      <c r="D5738" s="372"/>
      <c r="E5738" s="372"/>
      <c r="F5738" s="51"/>
      <c r="G5738" s="52"/>
      <c r="H5738" s="52"/>
      <c r="I5738" s="52"/>
      <c r="J5738" s="53">
        <v>132.35</v>
      </c>
      <c r="K5738" s="54">
        <v>1.1499999999999999</v>
      </c>
      <c r="L5738" s="53">
        <v>10.65</v>
      </c>
      <c r="M5738" s="54">
        <v>34.96</v>
      </c>
      <c r="N5738" s="64">
        <v>372.32</v>
      </c>
      <c r="AF5738" s="39"/>
      <c r="AG5738" s="47"/>
      <c r="AH5738" s="47"/>
      <c r="AK5738" s="3" t="s">
        <v>62</v>
      </c>
      <c r="AN5738" s="47"/>
      <c r="AO5738" s="47"/>
      <c r="AQ5738" s="47"/>
    </row>
    <row r="5739" spans="1:43" s="4" customFormat="1" ht="15" x14ac:dyDescent="0.25">
      <c r="A5739" s="48"/>
      <c r="B5739" s="49" t="s">
        <v>73</v>
      </c>
      <c r="C5739" s="372" t="s">
        <v>175</v>
      </c>
      <c r="D5739" s="372"/>
      <c r="E5739" s="372"/>
      <c r="F5739" s="51"/>
      <c r="G5739" s="52"/>
      <c r="H5739" s="52"/>
      <c r="I5739" s="52"/>
      <c r="J5739" s="53">
        <v>50.19</v>
      </c>
      <c r="K5739" s="54">
        <v>1.1499999999999999</v>
      </c>
      <c r="L5739" s="53">
        <v>4.04</v>
      </c>
      <c r="M5739" s="52"/>
      <c r="N5739" s="58"/>
      <c r="AF5739" s="39"/>
      <c r="AG5739" s="47"/>
      <c r="AH5739" s="47"/>
      <c r="AK5739" s="3" t="s">
        <v>175</v>
      </c>
      <c r="AN5739" s="47"/>
      <c r="AO5739" s="47"/>
      <c r="AQ5739" s="47"/>
    </row>
    <row r="5740" spans="1:43" s="4" customFormat="1" ht="15" x14ac:dyDescent="0.25">
      <c r="A5740" s="48"/>
      <c r="B5740" s="49" t="s">
        <v>78</v>
      </c>
      <c r="C5740" s="372" t="s">
        <v>176</v>
      </c>
      <c r="D5740" s="372"/>
      <c r="E5740" s="372"/>
      <c r="F5740" s="51"/>
      <c r="G5740" s="52"/>
      <c r="H5740" s="52"/>
      <c r="I5740" s="52"/>
      <c r="J5740" s="53">
        <v>5.0199999999999996</v>
      </c>
      <c r="K5740" s="54">
        <v>1.1499999999999999</v>
      </c>
      <c r="L5740" s="53">
        <v>0.4</v>
      </c>
      <c r="M5740" s="54">
        <v>34.96</v>
      </c>
      <c r="N5740" s="64">
        <v>13.98</v>
      </c>
      <c r="AF5740" s="39"/>
      <c r="AG5740" s="47"/>
      <c r="AH5740" s="47"/>
      <c r="AK5740" s="3" t="s">
        <v>176</v>
      </c>
      <c r="AN5740" s="47"/>
      <c r="AO5740" s="47"/>
      <c r="AQ5740" s="47"/>
    </row>
    <row r="5741" spans="1:43" s="4" customFormat="1" ht="15" x14ac:dyDescent="0.25">
      <c r="A5741" s="48"/>
      <c r="B5741" s="49" t="s">
        <v>122</v>
      </c>
      <c r="C5741" s="372" t="s">
        <v>177</v>
      </c>
      <c r="D5741" s="372"/>
      <c r="E5741" s="372"/>
      <c r="F5741" s="51"/>
      <c r="G5741" s="52"/>
      <c r="H5741" s="52"/>
      <c r="I5741" s="52"/>
      <c r="J5741" s="53">
        <v>34.700000000000003</v>
      </c>
      <c r="K5741" s="52"/>
      <c r="L5741" s="53">
        <v>2.4300000000000002</v>
      </c>
      <c r="M5741" s="52"/>
      <c r="N5741" s="58"/>
      <c r="AF5741" s="39"/>
      <c r="AG5741" s="47"/>
      <c r="AH5741" s="47"/>
      <c r="AK5741" s="3" t="s">
        <v>177</v>
      </c>
      <c r="AN5741" s="47"/>
      <c r="AO5741" s="47"/>
      <c r="AQ5741" s="47"/>
    </row>
    <row r="5742" spans="1:43" s="4" customFormat="1" ht="15" x14ac:dyDescent="0.25">
      <c r="A5742" s="56"/>
      <c r="B5742" s="49"/>
      <c r="C5742" s="372" t="s">
        <v>63</v>
      </c>
      <c r="D5742" s="372"/>
      <c r="E5742" s="372"/>
      <c r="F5742" s="51" t="s">
        <v>64</v>
      </c>
      <c r="G5742" s="54">
        <v>14.08</v>
      </c>
      <c r="H5742" s="54">
        <v>1.1499999999999999</v>
      </c>
      <c r="I5742" s="114">
        <v>1.13344</v>
      </c>
      <c r="J5742" s="57"/>
      <c r="K5742" s="52"/>
      <c r="L5742" s="57"/>
      <c r="M5742" s="52"/>
      <c r="N5742" s="58"/>
      <c r="AF5742" s="39"/>
      <c r="AG5742" s="47"/>
      <c r="AH5742" s="47"/>
      <c r="AL5742" s="3" t="s">
        <v>63</v>
      </c>
      <c r="AN5742" s="47"/>
      <c r="AO5742" s="47"/>
      <c r="AQ5742" s="47"/>
    </row>
    <row r="5743" spans="1:43" s="4" customFormat="1" ht="15" x14ac:dyDescent="0.25">
      <c r="A5743" s="56"/>
      <c r="B5743" s="49"/>
      <c r="C5743" s="372" t="s">
        <v>178</v>
      </c>
      <c r="D5743" s="372"/>
      <c r="E5743" s="372"/>
      <c r="F5743" s="51" t="s">
        <v>64</v>
      </c>
      <c r="G5743" s="104">
        <v>0.4</v>
      </c>
      <c r="H5743" s="54">
        <v>1.1499999999999999</v>
      </c>
      <c r="I5743" s="70">
        <v>3.2199999999999999E-2</v>
      </c>
      <c r="J5743" s="57"/>
      <c r="K5743" s="52"/>
      <c r="L5743" s="57"/>
      <c r="M5743" s="52"/>
      <c r="N5743" s="58"/>
      <c r="AF5743" s="39"/>
      <c r="AG5743" s="47"/>
      <c r="AH5743" s="47"/>
      <c r="AL5743" s="3" t="s">
        <v>178</v>
      </c>
      <c r="AN5743" s="47"/>
      <c r="AO5743" s="47"/>
      <c r="AQ5743" s="47"/>
    </row>
    <row r="5744" spans="1:43" s="4" customFormat="1" ht="15" x14ac:dyDescent="0.25">
      <c r="A5744" s="48"/>
      <c r="B5744" s="49"/>
      <c r="C5744" s="375" t="s">
        <v>65</v>
      </c>
      <c r="D5744" s="375"/>
      <c r="E5744" s="375"/>
      <c r="F5744" s="59"/>
      <c r="G5744" s="60"/>
      <c r="H5744" s="60"/>
      <c r="I5744" s="60"/>
      <c r="J5744" s="61">
        <v>217.24</v>
      </c>
      <c r="K5744" s="60"/>
      <c r="L5744" s="61">
        <v>17.12</v>
      </c>
      <c r="M5744" s="60"/>
      <c r="N5744" s="62"/>
      <c r="AF5744" s="39"/>
      <c r="AG5744" s="47"/>
      <c r="AH5744" s="47"/>
      <c r="AM5744" s="3" t="s">
        <v>65</v>
      </c>
      <c r="AN5744" s="47"/>
      <c r="AO5744" s="47"/>
      <c r="AQ5744" s="47"/>
    </row>
    <row r="5745" spans="1:43" s="4" customFormat="1" ht="15" x14ac:dyDescent="0.25">
      <c r="A5745" s="56"/>
      <c r="B5745" s="49"/>
      <c r="C5745" s="372" t="s">
        <v>66</v>
      </c>
      <c r="D5745" s="372"/>
      <c r="E5745" s="372"/>
      <c r="F5745" s="51"/>
      <c r="G5745" s="52"/>
      <c r="H5745" s="52"/>
      <c r="I5745" s="52"/>
      <c r="J5745" s="57"/>
      <c r="K5745" s="52"/>
      <c r="L5745" s="53">
        <v>11.05</v>
      </c>
      <c r="M5745" s="52"/>
      <c r="N5745" s="64">
        <v>386.3</v>
      </c>
      <c r="AF5745" s="39"/>
      <c r="AG5745" s="47"/>
      <c r="AH5745" s="47"/>
      <c r="AL5745" s="3" t="s">
        <v>66</v>
      </c>
      <c r="AN5745" s="47"/>
      <c r="AO5745" s="47"/>
      <c r="AQ5745" s="47"/>
    </row>
    <row r="5746" spans="1:43" s="4" customFormat="1" ht="23.25" x14ac:dyDescent="0.25">
      <c r="A5746" s="56"/>
      <c r="B5746" s="49" t="s">
        <v>681</v>
      </c>
      <c r="C5746" s="372" t="s">
        <v>682</v>
      </c>
      <c r="D5746" s="372"/>
      <c r="E5746" s="372"/>
      <c r="F5746" s="51" t="s">
        <v>69</v>
      </c>
      <c r="G5746" s="63">
        <v>97</v>
      </c>
      <c r="H5746" s="52"/>
      <c r="I5746" s="63">
        <v>97</v>
      </c>
      <c r="J5746" s="57"/>
      <c r="K5746" s="52"/>
      <c r="L5746" s="53">
        <v>10.72</v>
      </c>
      <c r="M5746" s="52"/>
      <c r="N5746" s="64">
        <v>374.71</v>
      </c>
      <c r="AF5746" s="39"/>
      <c r="AG5746" s="47"/>
      <c r="AH5746" s="47"/>
      <c r="AL5746" s="3" t="s">
        <v>682</v>
      </c>
      <c r="AN5746" s="47"/>
      <c r="AO5746" s="47"/>
      <c r="AQ5746" s="47"/>
    </row>
    <row r="5747" spans="1:43" s="4" customFormat="1" ht="23.25" x14ac:dyDescent="0.25">
      <c r="A5747" s="56"/>
      <c r="B5747" s="49" t="s">
        <v>683</v>
      </c>
      <c r="C5747" s="372" t="s">
        <v>684</v>
      </c>
      <c r="D5747" s="372"/>
      <c r="E5747" s="372"/>
      <c r="F5747" s="51" t="s">
        <v>69</v>
      </c>
      <c r="G5747" s="63">
        <v>51</v>
      </c>
      <c r="H5747" s="52"/>
      <c r="I5747" s="63">
        <v>51</v>
      </c>
      <c r="J5747" s="57"/>
      <c r="K5747" s="52"/>
      <c r="L5747" s="53">
        <v>5.64</v>
      </c>
      <c r="M5747" s="52"/>
      <c r="N5747" s="64">
        <v>197.01</v>
      </c>
      <c r="AF5747" s="39"/>
      <c r="AG5747" s="47"/>
      <c r="AH5747" s="47"/>
      <c r="AL5747" s="3" t="s">
        <v>684</v>
      </c>
      <c r="AN5747" s="47"/>
      <c r="AO5747" s="47"/>
      <c r="AQ5747" s="47"/>
    </row>
    <row r="5748" spans="1:43" s="4" customFormat="1" ht="15" x14ac:dyDescent="0.25">
      <c r="A5748" s="65"/>
      <c r="B5748" s="66"/>
      <c r="C5748" s="374" t="s">
        <v>72</v>
      </c>
      <c r="D5748" s="374"/>
      <c r="E5748" s="374"/>
      <c r="F5748" s="42"/>
      <c r="G5748" s="43"/>
      <c r="H5748" s="43"/>
      <c r="I5748" s="43"/>
      <c r="J5748" s="45"/>
      <c r="K5748" s="43"/>
      <c r="L5748" s="67">
        <v>33.479999999999997</v>
      </c>
      <c r="M5748" s="60"/>
      <c r="N5748" s="46"/>
      <c r="AF5748" s="39"/>
      <c r="AG5748" s="47"/>
      <c r="AH5748" s="47"/>
      <c r="AN5748" s="47" t="s">
        <v>72</v>
      </c>
      <c r="AO5748" s="47"/>
      <c r="AQ5748" s="47"/>
    </row>
    <row r="5749" spans="1:43" s="4" customFormat="1" ht="34.5" x14ac:dyDescent="0.25">
      <c r="A5749" s="40" t="s">
        <v>2698</v>
      </c>
      <c r="B5749" s="41" t="s">
        <v>2513</v>
      </c>
      <c r="C5749" s="374" t="s">
        <v>2514</v>
      </c>
      <c r="D5749" s="374"/>
      <c r="E5749" s="374"/>
      <c r="F5749" s="42" t="s">
        <v>231</v>
      </c>
      <c r="G5749" s="43">
        <v>7.14</v>
      </c>
      <c r="H5749" s="44">
        <v>1</v>
      </c>
      <c r="I5749" s="68">
        <v>7.14</v>
      </c>
      <c r="J5749" s="67">
        <v>343.19</v>
      </c>
      <c r="K5749" s="43"/>
      <c r="L5749" s="67">
        <v>286.58999999999997</v>
      </c>
      <c r="M5749" s="68">
        <v>8.5500000000000007</v>
      </c>
      <c r="N5749" s="115">
        <v>2450.38</v>
      </c>
      <c r="AF5749" s="39"/>
      <c r="AG5749" s="47"/>
      <c r="AH5749" s="47" t="s">
        <v>2514</v>
      </c>
      <c r="AN5749" s="47"/>
      <c r="AO5749" s="47"/>
      <c r="AQ5749" s="47"/>
    </row>
    <row r="5750" spans="1:43" s="4" customFormat="1" ht="15" x14ac:dyDescent="0.25">
      <c r="A5750" s="69"/>
      <c r="B5750" s="50"/>
      <c r="C5750" s="372" t="s">
        <v>2524</v>
      </c>
      <c r="D5750" s="372"/>
      <c r="E5750" s="372"/>
      <c r="F5750" s="372"/>
      <c r="G5750" s="372"/>
      <c r="H5750" s="372"/>
      <c r="I5750" s="372"/>
      <c r="J5750" s="372"/>
      <c r="K5750" s="372"/>
      <c r="L5750" s="372"/>
      <c r="M5750" s="372"/>
      <c r="N5750" s="377"/>
      <c r="AF5750" s="39"/>
      <c r="AG5750" s="47"/>
      <c r="AH5750" s="47"/>
      <c r="AI5750" s="3" t="s">
        <v>2524</v>
      </c>
      <c r="AN5750" s="47"/>
      <c r="AO5750" s="47"/>
      <c r="AQ5750" s="47"/>
    </row>
    <row r="5751" spans="1:43" s="4" customFormat="1" ht="15" x14ac:dyDescent="0.25">
      <c r="A5751" s="65"/>
      <c r="B5751" s="66"/>
      <c r="C5751" s="374" t="s">
        <v>72</v>
      </c>
      <c r="D5751" s="374"/>
      <c r="E5751" s="374"/>
      <c r="F5751" s="42"/>
      <c r="G5751" s="43"/>
      <c r="H5751" s="43"/>
      <c r="I5751" s="43"/>
      <c r="J5751" s="45"/>
      <c r="K5751" s="43"/>
      <c r="L5751" s="67">
        <v>286.58999999999997</v>
      </c>
      <c r="M5751" s="60"/>
      <c r="N5751" s="115">
        <v>2450.38</v>
      </c>
      <c r="AF5751" s="39"/>
      <c r="AG5751" s="47"/>
      <c r="AH5751" s="47"/>
      <c r="AN5751" s="47" t="s">
        <v>72</v>
      </c>
      <c r="AO5751" s="47"/>
      <c r="AQ5751" s="47"/>
    </row>
    <row r="5752" spans="1:43" s="4" customFormat="1" ht="23.25" x14ac:dyDescent="0.25">
      <c r="A5752" s="40" t="s">
        <v>2699</v>
      </c>
      <c r="B5752" s="41" t="s">
        <v>753</v>
      </c>
      <c r="C5752" s="374" t="s">
        <v>754</v>
      </c>
      <c r="D5752" s="374"/>
      <c r="E5752" s="374"/>
      <c r="F5752" s="42" t="s">
        <v>61</v>
      </c>
      <c r="G5752" s="43">
        <v>2</v>
      </c>
      <c r="H5752" s="44">
        <v>1</v>
      </c>
      <c r="I5752" s="44">
        <v>2</v>
      </c>
      <c r="J5752" s="45"/>
      <c r="K5752" s="43"/>
      <c r="L5752" s="45"/>
      <c r="M5752" s="43"/>
      <c r="N5752" s="46"/>
      <c r="AF5752" s="39"/>
      <c r="AG5752" s="47"/>
      <c r="AH5752" s="47" t="s">
        <v>754</v>
      </c>
      <c r="AN5752" s="47"/>
      <c r="AO5752" s="47"/>
      <c r="AQ5752" s="47"/>
    </row>
    <row r="5753" spans="1:43" s="4" customFormat="1" ht="22.5" x14ac:dyDescent="0.25">
      <c r="A5753" s="103"/>
      <c r="B5753" s="49" t="s">
        <v>217</v>
      </c>
      <c r="C5753" s="368" t="s">
        <v>218</v>
      </c>
      <c r="D5753" s="368"/>
      <c r="E5753" s="368"/>
      <c r="F5753" s="368"/>
      <c r="G5753" s="368"/>
      <c r="H5753" s="368"/>
      <c r="I5753" s="368"/>
      <c r="J5753" s="368"/>
      <c r="K5753" s="368"/>
      <c r="L5753" s="368"/>
      <c r="M5753" s="368"/>
      <c r="N5753" s="376"/>
      <c r="AF5753" s="39"/>
      <c r="AG5753" s="47"/>
      <c r="AH5753" s="47"/>
      <c r="AJ5753" s="3" t="s">
        <v>218</v>
      </c>
      <c r="AN5753" s="47"/>
      <c r="AO5753" s="47"/>
      <c r="AQ5753" s="47"/>
    </row>
    <row r="5754" spans="1:43" s="4" customFormat="1" ht="15" x14ac:dyDescent="0.25">
      <c r="A5754" s="48"/>
      <c r="B5754" s="49" t="s">
        <v>58</v>
      </c>
      <c r="C5754" s="372" t="s">
        <v>62</v>
      </c>
      <c r="D5754" s="372"/>
      <c r="E5754" s="372"/>
      <c r="F5754" s="51"/>
      <c r="G5754" s="52"/>
      <c r="H5754" s="52"/>
      <c r="I5754" s="52"/>
      <c r="J5754" s="53">
        <v>5.35</v>
      </c>
      <c r="K5754" s="54">
        <v>1.1499999999999999</v>
      </c>
      <c r="L5754" s="53">
        <v>12.31</v>
      </c>
      <c r="M5754" s="54">
        <v>34.96</v>
      </c>
      <c r="N5754" s="64">
        <v>430.36</v>
      </c>
      <c r="AF5754" s="39"/>
      <c r="AG5754" s="47"/>
      <c r="AH5754" s="47"/>
      <c r="AK5754" s="3" t="s">
        <v>62</v>
      </c>
      <c r="AN5754" s="47"/>
      <c r="AO5754" s="47"/>
      <c r="AQ5754" s="47"/>
    </row>
    <row r="5755" spans="1:43" s="4" customFormat="1" ht="15" x14ac:dyDescent="0.25">
      <c r="A5755" s="48"/>
      <c r="B5755" s="49" t="s">
        <v>122</v>
      </c>
      <c r="C5755" s="372" t="s">
        <v>177</v>
      </c>
      <c r="D5755" s="372"/>
      <c r="E5755" s="372"/>
      <c r="F5755" s="51"/>
      <c r="G5755" s="52"/>
      <c r="H5755" s="52"/>
      <c r="I5755" s="52"/>
      <c r="J5755" s="53">
        <v>0.94</v>
      </c>
      <c r="K5755" s="52"/>
      <c r="L5755" s="53">
        <v>1.88</v>
      </c>
      <c r="M5755" s="52"/>
      <c r="N5755" s="58"/>
      <c r="AF5755" s="39"/>
      <c r="AG5755" s="47"/>
      <c r="AH5755" s="47"/>
      <c r="AK5755" s="3" t="s">
        <v>177</v>
      </c>
      <c r="AN5755" s="47"/>
      <c r="AO5755" s="47"/>
      <c r="AQ5755" s="47"/>
    </row>
    <row r="5756" spans="1:43" s="4" customFormat="1" ht="15" x14ac:dyDescent="0.25">
      <c r="A5756" s="56"/>
      <c r="B5756" s="49"/>
      <c r="C5756" s="372" t="s">
        <v>63</v>
      </c>
      <c r="D5756" s="372"/>
      <c r="E5756" s="372"/>
      <c r="F5756" s="51" t="s">
        <v>64</v>
      </c>
      <c r="G5756" s="54">
        <v>0.59</v>
      </c>
      <c r="H5756" s="54">
        <v>1.1499999999999999</v>
      </c>
      <c r="I5756" s="109">
        <v>1.357</v>
      </c>
      <c r="J5756" s="57"/>
      <c r="K5756" s="52"/>
      <c r="L5756" s="57"/>
      <c r="M5756" s="52"/>
      <c r="N5756" s="58"/>
      <c r="AF5756" s="39"/>
      <c r="AG5756" s="47"/>
      <c r="AH5756" s="47"/>
      <c r="AL5756" s="3" t="s">
        <v>63</v>
      </c>
      <c r="AN5756" s="47"/>
      <c r="AO5756" s="47"/>
      <c r="AQ5756" s="47"/>
    </row>
    <row r="5757" spans="1:43" s="4" customFormat="1" ht="15" x14ac:dyDescent="0.25">
      <c r="A5757" s="48"/>
      <c r="B5757" s="49"/>
      <c r="C5757" s="375" t="s">
        <v>65</v>
      </c>
      <c r="D5757" s="375"/>
      <c r="E5757" s="375"/>
      <c r="F5757" s="59"/>
      <c r="G5757" s="60"/>
      <c r="H5757" s="60"/>
      <c r="I5757" s="60"/>
      <c r="J5757" s="61">
        <v>6.29</v>
      </c>
      <c r="K5757" s="60"/>
      <c r="L5757" s="61">
        <v>14.19</v>
      </c>
      <c r="M5757" s="60"/>
      <c r="N5757" s="62"/>
      <c r="AF5757" s="39"/>
      <c r="AG5757" s="47"/>
      <c r="AH5757" s="47"/>
      <c r="AM5757" s="3" t="s">
        <v>65</v>
      </c>
      <c r="AN5757" s="47"/>
      <c r="AO5757" s="47"/>
      <c r="AQ5757" s="47"/>
    </row>
    <row r="5758" spans="1:43" s="4" customFormat="1" ht="15" x14ac:dyDescent="0.25">
      <c r="A5758" s="56"/>
      <c r="B5758" s="49"/>
      <c r="C5758" s="372" t="s">
        <v>66</v>
      </c>
      <c r="D5758" s="372"/>
      <c r="E5758" s="372"/>
      <c r="F5758" s="51"/>
      <c r="G5758" s="52"/>
      <c r="H5758" s="52"/>
      <c r="I5758" s="52"/>
      <c r="J5758" s="57"/>
      <c r="K5758" s="52"/>
      <c r="L5758" s="53">
        <v>12.31</v>
      </c>
      <c r="M5758" s="52"/>
      <c r="N5758" s="64">
        <v>430.36</v>
      </c>
      <c r="AF5758" s="39"/>
      <c r="AG5758" s="47"/>
      <c r="AH5758" s="47"/>
      <c r="AL5758" s="3" t="s">
        <v>66</v>
      </c>
      <c r="AN5758" s="47"/>
      <c r="AO5758" s="47"/>
      <c r="AQ5758" s="47"/>
    </row>
    <row r="5759" spans="1:43" s="4" customFormat="1" ht="23.25" x14ac:dyDescent="0.25">
      <c r="A5759" s="56"/>
      <c r="B5759" s="49" t="s">
        <v>681</v>
      </c>
      <c r="C5759" s="372" t="s">
        <v>682</v>
      </c>
      <c r="D5759" s="372"/>
      <c r="E5759" s="372"/>
      <c r="F5759" s="51" t="s">
        <v>69</v>
      </c>
      <c r="G5759" s="63">
        <v>97</v>
      </c>
      <c r="H5759" s="52"/>
      <c r="I5759" s="63">
        <v>97</v>
      </c>
      <c r="J5759" s="57"/>
      <c r="K5759" s="52"/>
      <c r="L5759" s="53">
        <v>11.94</v>
      </c>
      <c r="M5759" s="52"/>
      <c r="N5759" s="64">
        <v>417.45</v>
      </c>
      <c r="AF5759" s="39"/>
      <c r="AG5759" s="47"/>
      <c r="AH5759" s="47"/>
      <c r="AL5759" s="3" t="s">
        <v>682</v>
      </c>
      <c r="AN5759" s="47"/>
      <c r="AO5759" s="47"/>
      <c r="AQ5759" s="47"/>
    </row>
    <row r="5760" spans="1:43" s="4" customFormat="1" ht="23.25" x14ac:dyDescent="0.25">
      <c r="A5760" s="56"/>
      <c r="B5760" s="49" t="s">
        <v>683</v>
      </c>
      <c r="C5760" s="372" t="s">
        <v>684</v>
      </c>
      <c r="D5760" s="372"/>
      <c r="E5760" s="372"/>
      <c r="F5760" s="51" t="s">
        <v>69</v>
      </c>
      <c r="G5760" s="63">
        <v>51</v>
      </c>
      <c r="H5760" s="52"/>
      <c r="I5760" s="63">
        <v>51</v>
      </c>
      <c r="J5760" s="57"/>
      <c r="K5760" s="52"/>
      <c r="L5760" s="53">
        <v>6.28</v>
      </c>
      <c r="M5760" s="52"/>
      <c r="N5760" s="64">
        <v>219.48</v>
      </c>
      <c r="AF5760" s="39"/>
      <c r="AG5760" s="47"/>
      <c r="AH5760" s="47"/>
      <c r="AL5760" s="3" t="s">
        <v>684</v>
      </c>
      <c r="AN5760" s="47"/>
      <c r="AO5760" s="47"/>
      <c r="AQ5760" s="47"/>
    </row>
    <row r="5761" spans="1:43" s="4" customFormat="1" ht="15" x14ac:dyDescent="0.25">
      <c r="A5761" s="65"/>
      <c r="B5761" s="66"/>
      <c r="C5761" s="374" t="s">
        <v>72</v>
      </c>
      <c r="D5761" s="374"/>
      <c r="E5761" s="374"/>
      <c r="F5761" s="42"/>
      <c r="G5761" s="43"/>
      <c r="H5761" s="43"/>
      <c r="I5761" s="43"/>
      <c r="J5761" s="45"/>
      <c r="K5761" s="43"/>
      <c r="L5761" s="67">
        <v>32.409999999999997</v>
      </c>
      <c r="M5761" s="60"/>
      <c r="N5761" s="46"/>
      <c r="AF5761" s="39"/>
      <c r="AG5761" s="47"/>
      <c r="AH5761" s="47"/>
      <c r="AN5761" s="47" t="s">
        <v>72</v>
      </c>
      <c r="AO5761" s="47"/>
      <c r="AQ5761" s="47"/>
    </row>
    <row r="5762" spans="1:43" s="4" customFormat="1" ht="23.25" x14ac:dyDescent="0.25">
      <c r="A5762" s="40" t="s">
        <v>2700</v>
      </c>
      <c r="B5762" s="41" t="s">
        <v>756</v>
      </c>
      <c r="C5762" s="374" t="s">
        <v>757</v>
      </c>
      <c r="D5762" s="374"/>
      <c r="E5762" s="374"/>
      <c r="F5762" s="42" t="s">
        <v>215</v>
      </c>
      <c r="G5762" s="43">
        <v>-8.0000000000000002E-3</v>
      </c>
      <c r="H5762" s="44">
        <v>1</v>
      </c>
      <c r="I5762" s="116">
        <v>-8.0000000000000002E-3</v>
      </c>
      <c r="J5762" s="67">
        <v>38.590000000000003</v>
      </c>
      <c r="K5762" s="43"/>
      <c r="L5762" s="67">
        <v>-0.31</v>
      </c>
      <c r="M5762" s="43"/>
      <c r="N5762" s="46"/>
      <c r="AF5762" s="39"/>
      <c r="AG5762" s="47"/>
      <c r="AH5762" s="47" t="s">
        <v>757</v>
      </c>
      <c r="AN5762" s="47"/>
      <c r="AO5762" s="47"/>
      <c r="AQ5762" s="47"/>
    </row>
    <row r="5763" spans="1:43" s="4" customFormat="1" ht="15" x14ac:dyDescent="0.25">
      <c r="A5763" s="65"/>
      <c r="B5763" s="66"/>
      <c r="C5763" s="374" t="s">
        <v>72</v>
      </c>
      <c r="D5763" s="374"/>
      <c r="E5763" s="374"/>
      <c r="F5763" s="42"/>
      <c r="G5763" s="43"/>
      <c r="H5763" s="43"/>
      <c r="I5763" s="43"/>
      <c r="J5763" s="45"/>
      <c r="K5763" s="43"/>
      <c r="L5763" s="67">
        <v>-0.31</v>
      </c>
      <c r="M5763" s="60"/>
      <c r="N5763" s="46"/>
      <c r="AF5763" s="39"/>
      <c r="AG5763" s="47"/>
      <c r="AH5763" s="47"/>
      <c r="AN5763" s="47" t="s">
        <v>72</v>
      </c>
      <c r="AO5763" s="47"/>
      <c r="AQ5763" s="47"/>
    </row>
    <row r="5764" spans="1:43" s="4" customFormat="1" ht="15" x14ac:dyDescent="0.25">
      <c r="A5764" s="40" t="s">
        <v>2701</v>
      </c>
      <c r="B5764" s="41" t="s">
        <v>759</v>
      </c>
      <c r="C5764" s="374" t="s">
        <v>760</v>
      </c>
      <c r="D5764" s="374"/>
      <c r="E5764" s="374"/>
      <c r="F5764" s="42" t="s">
        <v>215</v>
      </c>
      <c r="G5764" s="43">
        <v>-6.0000000000000001E-3</v>
      </c>
      <c r="H5764" s="44">
        <v>1</v>
      </c>
      <c r="I5764" s="116">
        <v>-6.0000000000000001E-3</v>
      </c>
      <c r="J5764" s="67">
        <v>143.97999999999999</v>
      </c>
      <c r="K5764" s="43"/>
      <c r="L5764" s="67">
        <v>-0.86</v>
      </c>
      <c r="M5764" s="43"/>
      <c r="N5764" s="46"/>
      <c r="AF5764" s="39"/>
      <c r="AG5764" s="47"/>
      <c r="AH5764" s="47" t="s">
        <v>760</v>
      </c>
      <c r="AN5764" s="47"/>
      <c r="AO5764" s="47"/>
      <c r="AQ5764" s="47"/>
    </row>
    <row r="5765" spans="1:43" s="4" customFormat="1" ht="15" x14ac:dyDescent="0.25">
      <c r="A5765" s="65"/>
      <c r="B5765" s="66"/>
      <c r="C5765" s="374" t="s">
        <v>72</v>
      </c>
      <c r="D5765" s="374"/>
      <c r="E5765" s="374"/>
      <c r="F5765" s="42"/>
      <c r="G5765" s="43"/>
      <c r="H5765" s="43"/>
      <c r="I5765" s="43"/>
      <c r="J5765" s="45"/>
      <c r="K5765" s="43"/>
      <c r="L5765" s="67">
        <v>-0.86</v>
      </c>
      <c r="M5765" s="60"/>
      <c r="N5765" s="46"/>
      <c r="AF5765" s="39"/>
      <c r="AG5765" s="47"/>
      <c r="AH5765" s="47"/>
      <c r="AN5765" s="47" t="s">
        <v>72</v>
      </c>
      <c r="AO5765" s="47"/>
      <c r="AQ5765" s="47"/>
    </row>
    <row r="5766" spans="1:43" s="4" customFormat="1" ht="22.5" x14ac:dyDescent="0.25">
      <c r="A5766" s="40" t="s">
        <v>2702</v>
      </c>
      <c r="B5766" s="41" t="s">
        <v>768</v>
      </c>
      <c r="C5766" s="374" t="s">
        <v>769</v>
      </c>
      <c r="D5766" s="374"/>
      <c r="E5766" s="374"/>
      <c r="F5766" s="42" t="s">
        <v>61</v>
      </c>
      <c r="G5766" s="43">
        <v>2</v>
      </c>
      <c r="H5766" s="44">
        <v>1</v>
      </c>
      <c r="I5766" s="44">
        <v>2</v>
      </c>
      <c r="J5766" s="67">
        <v>282.11</v>
      </c>
      <c r="K5766" s="43"/>
      <c r="L5766" s="67">
        <v>65.989999999999995</v>
      </c>
      <c r="M5766" s="68">
        <v>8.5500000000000007</v>
      </c>
      <c r="N5766" s="122">
        <v>564.22</v>
      </c>
      <c r="AF5766" s="39"/>
      <c r="AG5766" s="47"/>
      <c r="AH5766" s="47" t="s">
        <v>769</v>
      </c>
      <c r="AN5766" s="47"/>
      <c r="AO5766" s="47"/>
      <c r="AQ5766" s="47"/>
    </row>
    <row r="5767" spans="1:43" s="4" customFormat="1" ht="15" x14ac:dyDescent="0.25">
      <c r="A5767" s="65"/>
      <c r="B5767" s="66"/>
      <c r="C5767" s="374" t="s">
        <v>72</v>
      </c>
      <c r="D5767" s="374"/>
      <c r="E5767" s="374"/>
      <c r="F5767" s="42"/>
      <c r="G5767" s="43"/>
      <c r="H5767" s="43"/>
      <c r="I5767" s="43"/>
      <c r="J5767" s="45"/>
      <c r="K5767" s="43"/>
      <c r="L5767" s="67">
        <v>65.989999999999995</v>
      </c>
      <c r="M5767" s="60"/>
      <c r="N5767" s="122">
        <v>564.22</v>
      </c>
      <c r="AF5767" s="39"/>
      <c r="AG5767" s="47"/>
      <c r="AH5767" s="47"/>
      <c r="AN5767" s="47" t="s">
        <v>72</v>
      </c>
      <c r="AO5767" s="47"/>
      <c r="AQ5767" s="47"/>
    </row>
    <row r="5768" spans="1:43" s="4" customFormat="1" ht="0" hidden="1" customHeight="1" x14ac:dyDescent="0.25">
      <c r="A5768" s="71"/>
      <c r="B5768" s="72"/>
      <c r="C5768" s="72"/>
      <c r="D5768" s="72"/>
      <c r="E5768" s="72"/>
      <c r="F5768" s="73"/>
      <c r="G5768" s="73"/>
      <c r="H5768" s="73"/>
      <c r="I5768" s="73"/>
      <c r="J5768" s="74"/>
      <c r="K5768" s="73"/>
      <c r="L5768" s="74"/>
      <c r="M5768" s="52"/>
      <c r="N5768" s="74"/>
      <c r="AF5768" s="39"/>
      <c r="AG5768" s="47"/>
      <c r="AH5768" s="47"/>
      <c r="AN5768" s="47"/>
      <c r="AO5768" s="47"/>
      <c r="AQ5768" s="47"/>
    </row>
    <row r="5769" spans="1:43" s="4" customFormat="1" ht="15" x14ac:dyDescent="0.25">
      <c r="A5769" s="78"/>
      <c r="B5769" s="79"/>
      <c r="C5769" s="374" t="s">
        <v>2703</v>
      </c>
      <c r="D5769" s="374"/>
      <c r="E5769" s="374"/>
      <c r="F5769" s="374"/>
      <c r="G5769" s="374"/>
      <c r="H5769" s="374"/>
      <c r="I5769" s="374"/>
      <c r="J5769" s="374"/>
      <c r="K5769" s="374"/>
      <c r="L5769" s="80"/>
      <c r="M5769" s="81"/>
      <c r="N5769" s="82"/>
      <c r="AF5769" s="39"/>
      <c r="AG5769" s="47"/>
      <c r="AH5769" s="47"/>
      <c r="AN5769" s="47"/>
      <c r="AO5769" s="47" t="s">
        <v>2703</v>
      </c>
      <c r="AQ5769" s="47"/>
    </row>
    <row r="5770" spans="1:43" s="4" customFormat="1" ht="15" x14ac:dyDescent="0.25">
      <c r="A5770" s="83"/>
      <c r="B5770" s="49"/>
      <c r="C5770" s="372" t="s">
        <v>83</v>
      </c>
      <c r="D5770" s="372"/>
      <c r="E5770" s="372"/>
      <c r="F5770" s="372"/>
      <c r="G5770" s="372"/>
      <c r="H5770" s="372"/>
      <c r="I5770" s="372"/>
      <c r="J5770" s="372"/>
      <c r="K5770" s="372"/>
      <c r="L5770" s="106">
        <v>9787.4</v>
      </c>
      <c r="M5770" s="85"/>
      <c r="N5770" s="86">
        <v>93163.08</v>
      </c>
      <c r="AF5770" s="39"/>
      <c r="AG5770" s="47"/>
      <c r="AH5770" s="47"/>
      <c r="AN5770" s="47"/>
      <c r="AO5770" s="47"/>
      <c r="AP5770" s="3" t="s">
        <v>83</v>
      </c>
      <c r="AQ5770" s="47"/>
    </row>
    <row r="5771" spans="1:43" s="4" customFormat="1" ht="15" x14ac:dyDescent="0.25">
      <c r="A5771" s="83"/>
      <c r="B5771" s="49"/>
      <c r="C5771" s="372" t="s">
        <v>84</v>
      </c>
      <c r="D5771" s="372"/>
      <c r="E5771" s="372"/>
      <c r="F5771" s="372"/>
      <c r="G5771" s="372"/>
      <c r="H5771" s="372"/>
      <c r="I5771" s="372"/>
      <c r="J5771" s="372"/>
      <c r="K5771" s="372"/>
      <c r="L5771" s="87"/>
      <c r="M5771" s="85"/>
      <c r="N5771" s="88"/>
      <c r="AF5771" s="39"/>
      <c r="AG5771" s="47"/>
      <c r="AH5771" s="47"/>
      <c r="AN5771" s="47"/>
      <c r="AO5771" s="47"/>
      <c r="AP5771" s="3" t="s">
        <v>84</v>
      </c>
      <c r="AQ5771" s="47"/>
    </row>
    <row r="5772" spans="1:43" s="4" customFormat="1" ht="15" x14ac:dyDescent="0.25">
      <c r="A5772" s="83"/>
      <c r="B5772" s="49"/>
      <c r="C5772" s="372" t="s">
        <v>85</v>
      </c>
      <c r="D5772" s="372"/>
      <c r="E5772" s="372"/>
      <c r="F5772" s="372"/>
      <c r="G5772" s="372"/>
      <c r="H5772" s="372"/>
      <c r="I5772" s="372"/>
      <c r="J5772" s="372"/>
      <c r="K5772" s="372"/>
      <c r="L5772" s="84">
        <v>318.88</v>
      </c>
      <c r="M5772" s="85"/>
      <c r="N5772" s="86">
        <v>11148.02</v>
      </c>
      <c r="AF5772" s="39"/>
      <c r="AG5772" s="47"/>
      <c r="AH5772" s="47"/>
      <c r="AN5772" s="47"/>
      <c r="AO5772" s="47"/>
      <c r="AP5772" s="3" t="s">
        <v>85</v>
      </c>
      <c r="AQ5772" s="47"/>
    </row>
    <row r="5773" spans="1:43" s="4" customFormat="1" ht="15" x14ac:dyDescent="0.25">
      <c r="A5773" s="83"/>
      <c r="B5773" s="49"/>
      <c r="C5773" s="372" t="s">
        <v>193</v>
      </c>
      <c r="D5773" s="372"/>
      <c r="E5773" s="372"/>
      <c r="F5773" s="372"/>
      <c r="G5773" s="372"/>
      <c r="H5773" s="372"/>
      <c r="I5773" s="372"/>
      <c r="J5773" s="372"/>
      <c r="K5773" s="372"/>
      <c r="L5773" s="84">
        <v>295.87</v>
      </c>
      <c r="M5773" s="85"/>
      <c r="N5773" s="86">
        <v>3588.9</v>
      </c>
      <c r="AF5773" s="39"/>
      <c r="AG5773" s="47"/>
      <c r="AH5773" s="47"/>
      <c r="AN5773" s="47"/>
      <c r="AO5773" s="47"/>
      <c r="AP5773" s="3" t="s">
        <v>193</v>
      </c>
      <c r="AQ5773" s="47"/>
    </row>
    <row r="5774" spans="1:43" s="4" customFormat="1" ht="15" x14ac:dyDescent="0.25">
      <c r="A5774" s="83"/>
      <c r="B5774" s="49"/>
      <c r="C5774" s="372" t="s">
        <v>194</v>
      </c>
      <c r="D5774" s="372"/>
      <c r="E5774" s="372"/>
      <c r="F5774" s="372"/>
      <c r="G5774" s="372"/>
      <c r="H5774" s="372"/>
      <c r="I5774" s="372"/>
      <c r="J5774" s="372"/>
      <c r="K5774" s="372"/>
      <c r="L5774" s="84">
        <v>45.61</v>
      </c>
      <c r="M5774" s="85"/>
      <c r="N5774" s="86">
        <v>1594.51</v>
      </c>
      <c r="AF5774" s="39"/>
      <c r="AG5774" s="47"/>
      <c r="AH5774" s="47"/>
      <c r="AN5774" s="47"/>
      <c r="AO5774" s="47"/>
      <c r="AP5774" s="3" t="s">
        <v>194</v>
      </c>
      <c r="AQ5774" s="47"/>
    </row>
    <row r="5775" spans="1:43" s="4" customFormat="1" ht="15" x14ac:dyDescent="0.25">
      <c r="A5775" s="83"/>
      <c r="B5775" s="49"/>
      <c r="C5775" s="372" t="s">
        <v>195</v>
      </c>
      <c r="D5775" s="372"/>
      <c r="E5775" s="372"/>
      <c r="F5775" s="372"/>
      <c r="G5775" s="372"/>
      <c r="H5775" s="372"/>
      <c r="I5775" s="372"/>
      <c r="J5775" s="372"/>
      <c r="K5775" s="372"/>
      <c r="L5775" s="106">
        <v>9172.65</v>
      </c>
      <c r="M5775" s="85"/>
      <c r="N5775" s="86">
        <v>78426.16</v>
      </c>
      <c r="AF5775" s="39"/>
      <c r="AG5775" s="47"/>
      <c r="AH5775" s="47"/>
      <c r="AN5775" s="47"/>
      <c r="AO5775" s="47"/>
      <c r="AP5775" s="3" t="s">
        <v>195</v>
      </c>
      <c r="AQ5775" s="47"/>
    </row>
    <row r="5776" spans="1:43" s="4" customFormat="1" ht="15" x14ac:dyDescent="0.25">
      <c r="A5776" s="83"/>
      <c r="B5776" s="49"/>
      <c r="C5776" s="372" t="s">
        <v>196</v>
      </c>
      <c r="D5776" s="372"/>
      <c r="E5776" s="372"/>
      <c r="F5776" s="372"/>
      <c r="G5776" s="372"/>
      <c r="H5776" s="372"/>
      <c r="I5776" s="372"/>
      <c r="J5776" s="372"/>
      <c r="K5776" s="372"/>
      <c r="L5776" s="106">
        <v>3879.94</v>
      </c>
      <c r="M5776" s="85"/>
      <c r="N5776" s="86">
        <v>44800.41</v>
      </c>
      <c r="AF5776" s="39"/>
      <c r="AG5776" s="47"/>
      <c r="AH5776" s="47"/>
      <c r="AN5776" s="47"/>
      <c r="AO5776" s="47"/>
      <c r="AP5776" s="3" t="s">
        <v>196</v>
      </c>
      <c r="AQ5776" s="47"/>
    </row>
    <row r="5777" spans="1:43" s="4" customFormat="1" ht="15" x14ac:dyDescent="0.25">
      <c r="A5777" s="83"/>
      <c r="B5777" s="49"/>
      <c r="C5777" s="372" t="s">
        <v>84</v>
      </c>
      <c r="D5777" s="372"/>
      <c r="E5777" s="372"/>
      <c r="F5777" s="372"/>
      <c r="G5777" s="372"/>
      <c r="H5777" s="372"/>
      <c r="I5777" s="372"/>
      <c r="J5777" s="372"/>
      <c r="K5777" s="372"/>
      <c r="L5777" s="87"/>
      <c r="M5777" s="85"/>
      <c r="N5777" s="88"/>
      <c r="AF5777" s="39"/>
      <c r="AG5777" s="47"/>
      <c r="AH5777" s="47"/>
      <c r="AN5777" s="47"/>
      <c r="AO5777" s="47"/>
      <c r="AP5777" s="3" t="s">
        <v>84</v>
      </c>
      <c r="AQ5777" s="47"/>
    </row>
    <row r="5778" spans="1:43" s="4" customFormat="1" ht="15" x14ac:dyDescent="0.25">
      <c r="A5778" s="83"/>
      <c r="B5778" s="49"/>
      <c r="C5778" s="372" t="s">
        <v>197</v>
      </c>
      <c r="D5778" s="372"/>
      <c r="E5778" s="372"/>
      <c r="F5778" s="372"/>
      <c r="G5778" s="372"/>
      <c r="H5778" s="372"/>
      <c r="I5778" s="372"/>
      <c r="J5778" s="372"/>
      <c r="K5778" s="372"/>
      <c r="L5778" s="84">
        <v>140.12</v>
      </c>
      <c r="M5778" s="85"/>
      <c r="N5778" s="86">
        <v>4898.59</v>
      </c>
      <c r="AF5778" s="39"/>
      <c r="AG5778" s="47"/>
      <c r="AH5778" s="47"/>
      <c r="AN5778" s="47"/>
      <c r="AO5778" s="47"/>
      <c r="AP5778" s="3" t="s">
        <v>197</v>
      </c>
      <c r="AQ5778" s="47"/>
    </row>
    <row r="5779" spans="1:43" s="4" customFormat="1" ht="15" x14ac:dyDescent="0.25">
      <c r="A5779" s="83"/>
      <c r="B5779" s="49"/>
      <c r="C5779" s="372" t="s">
        <v>199</v>
      </c>
      <c r="D5779" s="372"/>
      <c r="E5779" s="372"/>
      <c r="F5779" s="372"/>
      <c r="G5779" s="372"/>
      <c r="H5779" s="372"/>
      <c r="I5779" s="372"/>
      <c r="J5779" s="372"/>
      <c r="K5779" s="372"/>
      <c r="L5779" s="84">
        <v>92.23</v>
      </c>
      <c r="M5779" s="85"/>
      <c r="N5779" s="88"/>
      <c r="AF5779" s="39"/>
      <c r="AG5779" s="47"/>
      <c r="AH5779" s="47"/>
      <c r="AN5779" s="47"/>
      <c r="AO5779" s="47"/>
      <c r="AP5779" s="3" t="s">
        <v>199</v>
      </c>
      <c r="AQ5779" s="47"/>
    </row>
    <row r="5780" spans="1:43" s="4" customFormat="1" ht="15" x14ac:dyDescent="0.25">
      <c r="A5780" s="83"/>
      <c r="B5780" s="49"/>
      <c r="C5780" s="372" t="s">
        <v>200</v>
      </c>
      <c r="D5780" s="372"/>
      <c r="E5780" s="372"/>
      <c r="F5780" s="372"/>
      <c r="G5780" s="372"/>
      <c r="H5780" s="372"/>
      <c r="I5780" s="372"/>
      <c r="J5780" s="372"/>
      <c r="K5780" s="372"/>
      <c r="L5780" s="84">
        <v>10.47</v>
      </c>
      <c r="M5780" s="85"/>
      <c r="N5780" s="121">
        <v>366.03</v>
      </c>
      <c r="AF5780" s="39"/>
      <c r="AG5780" s="47"/>
      <c r="AH5780" s="47"/>
      <c r="AN5780" s="47"/>
      <c r="AO5780" s="47"/>
      <c r="AP5780" s="3" t="s">
        <v>200</v>
      </c>
      <c r="AQ5780" s="47"/>
    </row>
    <row r="5781" spans="1:43" s="4" customFormat="1" ht="15" x14ac:dyDescent="0.25">
      <c r="A5781" s="83"/>
      <c r="B5781" s="49"/>
      <c r="C5781" s="372" t="s">
        <v>201</v>
      </c>
      <c r="D5781" s="372"/>
      <c r="E5781" s="372"/>
      <c r="F5781" s="372"/>
      <c r="G5781" s="372"/>
      <c r="H5781" s="372"/>
      <c r="I5781" s="372"/>
      <c r="J5781" s="372"/>
      <c r="K5781" s="372"/>
      <c r="L5781" s="106">
        <v>3359.96</v>
      </c>
      <c r="M5781" s="85"/>
      <c r="N5781" s="88"/>
      <c r="AF5781" s="39"/>
      <c r="AG5781" s="47"/>
      <c r="AH5781" s="47"/>
      <c r="AN5781" s="47"/>
      <c r="AO5781" s="47"/>
      <c r="AP5781" s="3" t="s">
        <v>201</v>
      </c>
      <c r="AQ5781" s="47"/>
    </row>
    <row r="5782" spans="1:43" s="4" customFormat="1" ht="15" x14ac:dyDescent="0.25">
      <c r="A5782" s="83"/>
      <c r="B5782" s="49"/>
      <c r="C5782" s="372" t="s">
        <v>202</v>
      </c>
      <c r="D5782" s="372"/>
      <c r="E5782" s="372"/>
      <c r="F5782" s="372"/>
      <c r="G5782" s="372"/>
      <c r="H5782" s="372"/>
      <c r="I5782" s="372"/>
      <c r="J5782" s="372"/>
      <c r="K5782" s="372"/>
      <c r="L5782" s="84">
        <v>176.19</v>
      </c>
      <c r="M5782" s="85"/>
      <c r="N5782" s="86">
        <v>6159.6</v>
      </c>
      <c r="AF5782" s="39"/>
      <c r="AG5782" s="47"/>
      <c r="AH5782" s="47"/>
      <c r="AN5782" s="47"/>
      <c r="AO5782" s="47"/>
      <c r="AP5782" s="3" t="s">
        <v>202</v>
      </c>
      <c r="AQ5782" s="47"/>
    </row>
    <row r="5783" spans="1:43" s="4" customFormat="1" ht="15" x14ac:dyDescent="0.25">
      <c r="A5783" s="83"/>
      <c r="B5783" s="49"/>
      <c r="C5783" s="372" t="s">
        <v>203</v>
      </c>
      <c r="D5783" s="372"/>
      <c r="E5783" s="372"/>
      <c r="F5783" s="372"/>
      <c r="G5783" s="372"/>
      <c r="H5783" s="372"/>
      <c r="I5783" s="372"/>
      <c r="J5783" s="372"/>
      <c r="K5783" s="372"/>
      <c r="L5783" s="84">
        <v>111.44</v>
      </c>
      <c r="M5783" s="85"/>
      <c r="N5783" s="86">
        <v>3895.81</v>
      </c>
      <c r="AF5783" s="39"/>
      <c r="AG5783" s="47"/>
      <c r="AH5783" s="47"/>
      <c r="AN5783" s="47"/>
      <c r="AO5783" s="47"/>
      <c r="AP5783" s="3" t="s">
        <v>203</v>
      </c>
      <c r="AQ5783" s="47"/>
    </row>
    <row r="5784" spans="1:43" s="4" customFormat="1" ht="15" x14ac:dyDescent="0.25">
      <c r="A5784" s="83"/>
      <c r="B5784" s="49"/>
      <c r="C5784" s="372" t="s">
        <v>777</v>
      </c>
      <c r="D5784" s="372"/>
      <c r="E5784" s="372"/>
      <c r="F5784" s="372"/>
      <c r="G5784" s="372"/>
      <c r="H5784" s="372"/>
      <c r="I5784" s="372"/>
      <c r="J5784" s="372"/>
      <c r="K5784" s="372"/>
      <c r="L5784" s="106">
        <v>6511.68</v>
      </c>
      <c r="M5784" s="85"/>
      <c r="N5784" s="86">
        <v>69485.39</v>
      </c>
      <c r="AF5784" s="39"/>
      <c r="AG5784" s="47"/>
      <c r="AH5784" s="47"/>
      <c r="AN5784" s="47"/>
      <c r="AO5784" s="47"/>
      <c r="AP5784" s="3" t="s">
        <v>777</v>
      </c>
      <c r="AQ5784" s="47"/>
    </row>
    <row r="5785" spans="1:43" s="4" customFormat="1" ht="15" x14ac:dyDescent="0.25">
      <c r="A5785" s="83"/>
      <c r="B5785" s="49"/>
      <c r="C5785" s="372" t="s">
        <v>84</v>
      </c>
      <c r="D5785" s="372"/>
      <c r="E5785" s="372"/>
      <c r="F5785" s="372"/>
      <c r="G5785" s="372"/>
      <c r="H5785" s="372"/>
      <c r="I5785" s="372"/>
      <c r="J5785" s="372"/>
      <c r="K5785" s="372"/>
      <c r="L5785" s="87"/>
      <c r="M5785" s="85"/>
      <c r="N5785" s="88"/>
      <c r="AF5785" s="39"/>
      <c r="AG5785" s="47"/>
      <c r="AH5785" s="47"/>
      <c r="AN5785" s="47"/>
      <c r="AO5785" s="47"/>
      <c r="AP5785" s="3" t="s">
        <v>84</v>
      </c>
      <c r="AQ5785" s="47"/>
    </row>
    <row r="5786" spans="1:43" s="4" customFormat="1" ht="15" x14ac:dyDescent="0.25">
      <c r="A5786" s="83"/>
      <c r="B5786" s="49"/>
      <c r="C5786" s="372" t="s">
        <v>197</v>
      </c>
      <c r="D5786" s="372"/>
      <c r="E5786" s="372"/>
      <c r="F5786" s="372"/>
      <c r="G5786" s="372"/>
      <c r="H5786" s="372"/>
      <c r="I5786" s="372"/>
      <c r="J5786" s="372"/>
      <c r="K5786" s="372"/>
      <c r="L5786" s="84">
        <v>178.76</v>
      </c>
      <c r="M5786" s="85"/>
      <c r="N5786" s="86">
        <v>6249.43</v>
      </c>
      <c r="AF5786" s="39"/>
      <c r="AG5786" s="47"/>
      <c r="AH5786" s="47"/>
      <c r="AN5786" s="47"/>
      <c r="AO5786" s="47"/>
      <c r="AP5786" s="3" t="s">
        <v>197</v>
      </c>
      <c r="AQ5786" s="47"/>
    </row>
    <row r="5787" spans="1:43" s="4" customFormat="1" ht="15" x14ac:dyDescent="0.25">
      <c r="A5787" s="83"/>
      <c r="B5787" s="49"/>
      <c r="C5787" s="372" t="s">
        <v>199</v>
      </c>
      <c r="D5787" s="372"/>
      <c r="E5787" s="372"/>
      <c r="F5787" s="372"/>
      <c r="G5787" s="372"/>
      <c r="H5787" s="372"/>
      <c r="I5787" s="372"/>
      <c r="J5787" s="372"/>
      <c r="K5787" s="372"/>
      <c r="L5787" s="84">
        <v>203.64</v>
      </c>
      <c r="M5787" s="85"/>
      <c r="N5787" s="88"/>
      <c r="AF5787" s="39"/>
      <c r="AG5787" s="47"/>
      <c r="AH5787" s="47"/>
      <c r="AN5787" s="47"/>
      <c r="AO5787" s="47"/>
      <c r="AP5787" s="3" t="s">
        <v>199</v>
      </c>
      <c r="AQ5787" s="47"/>
    </row>
    <row r="5788" spans="1:43" s="4" customFormat="1" ht="15" x14ac:dyDescent="0.25">
      <c r="A5788" s="83"/>
      <c r="B5788" s="49"/>
      <c r="C5788" s="372" t="s">
        <v>200</v>
      </c>
      <c r="D5788" s="372"/>
      <c r="E5788" s="372"/>
      <c r="F5788" s="372"/>
      <c r="G5788" s="372"/>
      <c r="H5788" s="372"/>
      <c r="I5788" s="372"/>
      <c r="J5788" s="372"/>
      <c r="K5788" s="372"/>
      <c r="L5788" s="84">
        <v>35.14</v>
      </c>
      <c r="M5788" s="85"/>
      <c r="N5788" s="86">
        <v>1228.48</v>
      </c>
      <c r="AF5788" s="39"/>
      <c r="AG5788" s="47"/>
      <c r="AH5788" s="47"/>
      <c r="AN5788" s="47"/>
      <c r="AO5788" s="47"/>
      <c r="AP5788" s="3" t="s">
        <v>200</v>
      </c>
      <c r="AQ5788" s="47"/>
    </row>
    <row r="5789" spans="1:43" s="4" customFormat="1" ht="15" x14ac:dyDescent="0.25">
      <c r="A5789" s="83"/>
      <c r="B5789" s="49"/>
      <c r="C5789" s="372" t="s">
        <v>201</v>
      </c>
      <c r="D5789" s="372"/>
      <c r="E5789" s="372"/>
      <c r="F5789" s="372"/>
      <c r="G5789" s="372"/>
      <c r="H5789" s="372"/>
      <c r="I5789" s="372"/>
      <c r="J5789" s="372"/>
      <c r="K5789" s="372"/>
      <c r="L5789" s="106">
        <v>5812.69</v>
      </c>
      <c r="M5789" s="85"/>
      <c r="N5789" s="88"/>
      <c r="AF5789" s="39"/>
      <c r="AG5789" s="47"/>
      <c r="AH5789" s="47"/>
      <c r="AN5789" s="47"/>
      <c r="AO5789" s="47"/>
      <c r="AP5789" s="3" t="s">
        <v>201</v>
      </c>
      <c r="AQ5789" s="47"/>
    </row>
    <row r="5790" spans="1:43" s="4" customFormat="1" ht="15" x14ac:dyDescent="0.25">
      <c r="A5790" s="83"/>
      <c r="B5790" s="49"/>
      <c r="C5790" s="372" t="s">
        <v>202</v>
      </c>
      <c r="D5790" s="372"/>
      <c r="E5790" s="372"/>
      <c r="F5790" s="372"/>
      <c r="G5790" s="372"/>
      <c r="H5790" s="372"/>
      <c r="I5790" s="372"/>
      <c r="J5790" s="372"/>
      <c r="K5790" s="372"/>
      <c r="L5790" s="84">
        <v>207.5</v>
      </c>
      <c r="M5790" s="85"/>
      <c r="N5790" s="86">
        <v>7253.59</v>
      </c>
      <c r="AF5790" s="39"/>
      <c r="AG5790" s="47"/>
      <c r="AH5790" s="47"/>
      <c r="AN5790" s="47"/>
      <c r="AO5790" s="47"/>
      <c r="AP5790" s="3" t="s">
        <v>202</v>
      </c>
      <c r="AQ5790" s="47"/>
    </row>
    <row r="5791" spans="1:43" s="4" customFormat="1" ht="15" x14ac:dyDescent="0.25">
      <c r="A5791" s="83"/>
      <c r="B5791" s="49"/>
      <c r="C5791" s="372" t="s">
        <v>203</v>
      </c>
      <c r="D5791" s="372"/>
      <c r="E5791" s="372"/>
      <c r="F5791" s="372"/>
      <c r="G5791" s="372"/>
      <c r="H5791" s="372"/>
      <c r="I5791" s="372"/>
      <c r="J5791" s="372"/>
      <c r="K5791" s="372"/>
      <c r="L5791" s="84">
        <v>109.09</v>
      </c>
      <c r="M5791" s="85"/>
      <c r="N5791" s="86">
        <v>3813.72</v>
      </c>
      <c r="AF5791" s="39"/>
      <c r="AG5791" s="47"/>
      <c r="AH5791" s="47"/>
      <c r="AN5791" s="47"/>
      <c r="AO5791" s="47"/>
      <c r="AP5791" s="3" t="s">
        <v>203</v>
      </c>
      <c r="AQ5791" s="47"/>
    </row>
    <row r="5792" spans="1:43" s="4" customFormat="1" ht="15" x14ac:dyDescent="0.25">
      <c r="A5792" s="83"/>
      <c r="B5792" s="49"/>
      <c r="C5792" s="372" t="s">
        <v>92</v>
      </c>
      <c r="D5792" s="372"/>
      <c r="E5792" s="372"/>
      <c r="F5792" s="372"/>
      <c r="G5792" s="372"/>
      <c r="H5792" s="372"/>
      <c r="I5792" s="372"/>
      <c r="J5792" s="372"/>
      <c r="K5792" s="372"/>
      <c r="L5792" s="84">
        <v>364.49</v>
      </c>
      <c r="M5792" s="85"/>
      <c r="N5792" s="86">
        <v>12742.53</v>
      </c>
      <c r="AF5792" s="39"/>
      <c r="AG5792" s="47"/>
      <c r="AH5792" s="47"/>
      <c r="AN5792" s="47"/>
      <c r="AO5792" s="47"/>
      <c r="AP5792" s="3" t="s">
        <v>92</v>
      </c>
      <c r="AQ5792" s="47"/>
    </row>
    <row r="5793" spans="1:43" s="4" customFormat="1" ht="15" x14ac:dyDescent="0.25">
      <c r="A5793" s="83"/>
      <c r="B5793" s="49"/>
      <c r="C5793" s="372" t="s">
        <v>93</v>
      </c>
      <c r="D5793" s="372"/>
      <c r="E5793" s="372"/>
      <c r="F5793" s="372"/>
      <c r="G5793" s="372"/>
      <c r="H5793" s="372"/>
      <c r="I5793" s="372"/>
      <c r="J5793" s="372"/>
      <c r="K5793" s="372"/>
      <c r="L5793" s="84">
        <v>383.69</v>
      </c>
      <c r="M5793" s="85"/>
      <c r="N5793" s="86">
        <v>13413.19</v>
      </c>
      <c r="AF5793" s="39"/>
      <c r="AG5793" s="47"/>
      <c r="AH5793" s="47"/>
      <c r="AN5793" s="47"/>
      <c r="AO5793" s="47"/>
      <c r="AP5793" s="3" t="s">
        <v>93</v>
      </c>
      <c r="AQ5793" s="47"/>
    </row>
    <row r="5794" spans="1:43" s="4" customFormat="1" ht="15" x14ac:dyDescent="0.25">
      <c r="A5794" s="83"/>
      <c r="B5794" s="49"/>
      <c r="C5794" s="372" t="s">
        <v>94</v>
      </c>
      <c r="D5794" s="372"/>
      <c r="E5794" s="372"/>
      <c r="F5794" s="372"/>
      <c r="G5794" s="372"/>
      <c r="H5794" s="372"/>
      <c r="I5794" s="372"/>
      <c r="J5794" s="372"/>
      <c r="K5794" s="372"/>
      <c r="L5794" s="84">
        <v>220.53</v>
      </c>
      <c r="M5794" s="85"/>
      <c r="N5794" s="86">
        <v>7709.53</v>
      </c>
      <c r="AF5794" s="39"/>
      <c r="AG5794" s="47"/>
      <c r="AH5794" s="47"/>
      <c r="AN5794" s="47"/>
      <c r="AO5794" s="47"/>
      <c r="AP5794" s="3" t="s">
        <v>94</v>
      </c>
      <c r="AQ5794" s="47"/>
    </row>
    <row r="5795" spans="1:43" s="4" customFormat="1" ht="15" x14ac:dyDescent="0.25">
      <c r="A5795" s="83"/>
      <c r="B5795" s="89"/>
      <c r="C5795" s="373" t="s">
        <v>2704</v>
      </c>
      <c r="D5795" s="373"/>
      <c r="E5795" s="373"/>
      <c r="F5795" s="373"/>
      <c r="G5795" s="373"/>
      <c r="H5795" s="373"/>
      <c r="I5795" s="373"/>
      <c r="J5795" s="373"/>
      <c r="K5795" s="373"/>
      <c r="L5795" s="93">
        <v>10391.620000000001</v>
      </c>
      <c r="M5795" s="91"/>
      <c r="N5795" s="92">
        <v>114285.8</v>
      </c>
      <c r="AF5795" s="39"/>
      <c r="AG5795" s="47"/>
      <c r="AH5795" s="47"/>
      <c r="AN5795" s="47"/>
      <c r="AO5795" s="47"/>
      <c r="AQ5795" s="47" t="s">
        <v>2704</v>
      </c>
    </row>
    <row r="5796" spans="1:43" s="4" customFormat="1" ht="15" x14ac:dyDescent="0.25">
      <c r="A5796" s="83"/>
      <c r="B5796" s="49"/>
      <c r="C5796" s="372" t="s">
        <v>84</v>
      </c>
      <c r="D5796" s="372"/>
      <c r="E5796" s="372"/>
      <c r="F5796" s="372"/>
      <c r="G5796" s="372"/>
      <c r="H5796" s="372"/>
      <c r="I5796" s="372"/>
      <c r="J5796" s="372"/>
      <c r="K5796" s="372"/>
      <c r="L5796" s="87"/>
      <c r="M5796" s="85"/>
      <c r="N5796" s="88"/>
      <c r="AF5796" s="39"/>
      <c r="AG5796" s="47"/>
      <c r="AH5796" s="47"/>
      <c r="AN5796" s="47"/>
      <c r="AO5796" s="47"/>
      <c r="AP5796" s="3" t="s">
        <v>84</v>
      </c>
      <c r="AQ5796" s="47"/>
    </row>
    <row r="5797" spans="1:43" s="4" customFormat="1" ht="15" x14ac:dyDescent="0.25">
      <c r="A5797" s="83"/>
      <c r="B5797" s="49"/>
      <c r="C5797" s="372" t="s">
        <v>241</v>
      </c>
      <c r="D5797" s="372"/>
      <c r="E5797" s="372"/>
      <c r="F5797" s="372"/>
      <c r="G5797" s="372"/>
      <c r="H5797" s="372"/>
      <c r="I5797" s="372"/>
      <c r="J5797" s="372"/>
      <c r="K5797" s="372"/>
      <c r="L5797" s="106">
        <v>3775.81</v>
      </c>
      <c r="M5797" s="85"/>
      <c r="N5797" s="86">
        <v>32283.24</v>
      </c>
      <c r="AF5797" s="39"/>
      <c r="AG5797" s="47"/>
      <c r="AH5797" s="47"/>
      <c r="AN5797" s="47"/>
      <c r="AO5797" s="47"/>
      <c r="AP5797" s="3" t="s">
        <v>241</v>
      </c>
      <c r="AQ5797" s="47"/>
    </row>
    <row r="5798" spans="1:43" s="4" customFormat="1" ht="15" x14ac:dyDescent="0.25">
      <c r="A5798" s="378" t="s">
        <v>2705</v>
      </c>
      <c r="B5798" s="379"/>
      <c r="C5798" s="379"/>
      <c r="D5798" s="379"/>
      <c r="E5798" s="379"/>
      <c r="F5798" s="379"/>
      <c r="G5798" s="379"/>
      <c r="H5798" s="379"/>
      <c r="I5798" s="379"/>
      <c r="J5798" s="379"/>
      <c r="K5798" s="379"/>
      <c r="L5798" s="379"/>
      <c r="M5798" s="379"/>
      <c r="N5798" s="380"/>
      <c r="AF5798" s="39" t="s">
        <v>2705</v>
      </c>
      <c r="AG5798" s="47"/>
      <c r="AH5798" s="47"/>
      <c r="AN5798" s="47"/>
      <c r="AO5798" s="47"/>
      <c r="AQ5798" s="47"/>
    </row>
    <row r="5799" spans="1:43" s="4" customFormat="1" ht="15" x14ac:dyDescent="0.25">
      <c r="A5799" s="381" t="s">
        <v>2706</v>
      </c>
      <c r="B5799" s="382"/>
      <c r="C5799" s="382"/>
      <c r="D5799" s="382"/>
      <c r="E5799" s="382"/>
      <c r="F5799" s="382"/>
      <c r="G5799" s="382"/>
      <c r="H5799" s="382"/>
      <c r="I5799" s="382"/>
      <c r="J5799" s="382"/>
      <c r="K5799" s="382"/>
      <c r="L5799" s="382"/>
      <c r="M5799" s="382"/>
      <c r="N5799" s="383"/>
      <c r="AF5799" s="39"/>
      <c r="AG5799" s="47" t="s">
        <v>2706</v>
      </c>
      <c r="AH5799" s="47"/>
      <c r="AN5799" s="47"/>
      <c r="AO5799" s="47"/>
      <c r="AQ5799" s="47"/>
    </row>
    <row r="5800" spans="1:43" s="4" customFormat="1" ht="45.75" x14ac:dyDescent="0.25">
      <c r="A5800" s="40" t="s">
        <v>2707</v>
      </c>
      <c r="B5800" s="41" t="s">
        <v>2510</v>
      </c>
      <c r="C5800" s="374" t="s">
        <v>2511</v>
      </c>
      <c r="D5800" s="374"/>
      <c r="E5800" s="374"/>
      <c r="F5800" s="42" t="s">
        <v>215</v>
      </c>
      <c r="G5800" s="43">
        <v>0.56999999999999995</v>
      </c>
      <c r="H5800" s="44">
        <v>1</v>
      </c>
      <c r="I5800" s="68">
        <v>0.56999999999999995</v>
      </c>
      <c r="J5800" s="45"/>
      <c r="K5800" s="43"/>
      <c r="L5800" s="45"/>
      <c r="M5800" s="43"/>
      <c r="N5800" s="46"/>
      <c r="AF5800" s="39"/>
      <c r="AG5800" s="47"/>
      <c r="AH5800" s="47" t="s">
        <v>2511</v>
      </c>
      <c r="AN5800" s="47"/>
      <c r="AO5800" s="47"/>
      <c r="AQ5800" s="47"/>
    </row>
    <row r="5801" spans="1:43" s="4" customFormat="1" ht="15" x14ac:dyDescent="0.25">
      <c r="A5801" s="69"/>
      <c r="B5801" s="50"/>
      <c r="C5801" s="372" t="s">
        <v>2708</v>
      </c>
      <c r="D5801" s="372"/>
      <c r="E5801" s="372"/>
      <c r="F5801" s="372"/>
      <c r="G5801" s="372"/>
      <c r="H5801" s="372"/>
      <c r="I5801" s="372"/>
      <c r="J5801" s="372"/>
      <c r="K5801" s="372"/>
      <c r="L5801" s="372"/>
      <c r="M5801" s="372"/>
      <c r="N5801" s="377"/>
      <c r="AF5801" s="39"/>
      <c r="AG5801" s="47"/>
      <c r="AH5801" s="47"/>
      <c r="AI5801" s="3" t="s">
        <v>2708</v>
      </c>
      <c r="AN5801" s="47"/>
      <c r="AO5801" s="47"/>
      <c r="AQ5801" s="47"/>
    </row>
    <row r="5802" spans="1:43" s="4" customFormat="1" ht="22.5" x14ac:dyDescent="0.25">
      <c r="A5802" s="103"/>
      <c r="B5802" s="49" t="s">
        <v>217</v>
      </c>
      <c r="C5802" s="368" t="s">
        <v>218</v>
      </c>
      <c r="D5802" s="368"/>
      <c r="E5802" s="368"/>
      <c r="F5802" s="368"/>
      <c r="G5802" s="368"/>
      <c r="H5802" s="368"/>
      <c r="I5802" s="368"/>
      <c r="J5802" s="368"/>
      <c r="K5802" s="368"/>
      <c r="L5802" s="368"/>
      <c r="M5802" s="368"/>
      <c r="N5802" s="376"/>
      <c r="AF5802" s="39"/>
      <c r="AG5802" s="47"/>
      <c r="AH5802" s="47"/>
      <c r="AJ5802" s="3" t="s">
        <v>218</v>
      </c>
      <c r="AN5802" s="47"/>
      <c r="AO5802" s="47"/>
      <c r="AQ5802" s="47"/>
    </row>
    <row r="5803" spans="1:43" s="4" customFormat="1" ht="15" x14ac:dyDescent="0.25">
      <c r="A5803" s="48"/>
      <c r="B5803" s="49" t="s">
        <v>58</v>
      </c>
      <c r="C5803" s="372" t="s">
        <v>62</v>
      </c>
      <c r="D5803" s="372"/>
      <c r="E5803" s="372"/>
      <c r="F5803" s="51"/>
      <c r="G5803" s="52"/>
      <c r="H5803" s="52"/>
      <c r="I5803" s="52"/>
      <c r="J5803" s="53">
        <v>59.13</v>
      </c>
      <c r="K5803" s="54">
        <v>1.1499999999999999</v>
      </c>
      <c r="L5803" s="53">
        <v>38.76</v>
      </c>
      <c r="M5803" s="54">
        <v>34.96</v>
      </c>
      <c r="N5803" s="55">
        <v>1355.05</v>
      </c>
      <c r="AF5803" s="39"/>
      <c r="AG5803" s="47"/>
      <c r="AH5803" s="47"/>
      <c r="AK5803" s="3" t="s">
        <v>62</v>
      </c>
      <c r="AN5803" s="47"/>
      <c r="AO5803" s="47"/>
      <c r="AQ5803" s="47"/>
    </row>
    <row r="5804" spans="1:43" s="4" customFormat="1" ht="15" x14ac:dyDescent="0.25">
      <c r="A5804" s="48"/>
      <c r="B5804" s="49" t="s">
        <v>73</v>
      </c>
      <c r="C5804" s="372" t="s">
        <v>175</v>
      </c>
      <c r="D5804" s="372"/>
      <c r="E5804" s="372"/>
      <c r="F5804" s="51"/>
      <c r="G5804" s="52"/>
      <c r="H5804" s="52"/>
      <c r="I5804" s="52"/>
      <c r="J5804" s="53">
        <v>5.43</v>
      </c>
      <c r="K5804" s="54">
        <v>1.1499999999999999</v>
      </c>
      <c r="L5804" s="53">
        <v>3.56</v>
      </c>
      <c r="M5804" s="52"/>
      <c r="N5804" s="58"/>
      <c r="AF5804" s="39"/>
      <c r="AG5804" s="47"/>
      <c r="AH5804" s="47"/>
      <c r="AK5804" s="3" t="s">
        <v>175</v>
      </c>
      <c r="AN5804" s="47"/>
      <c r="AO5804" s="47"/>
      <c r="AQ5804" s="47"/>
    </row>
    <row r="5805" spans="1:43" s="4" customFormat="1" ht="15" x14ac:dyDescent="0.25">
      <c r="A5805" s="48"/>
      <c r="B5805" s="49" t="s">
        <v>78</v>
      </c>
      <c r="C5805" s="372" t="s">
        <v>176</v>
      </c>
      <c r="D5805" s="372"/>
      <c r="E5805" s="372"/>
      <c r="F5805" s="51"/>
      <c r="G5805" s="52"/>
      <c r="H5805" s="52"/>
      <c r="I5805" s="52"/>
      <c r="J5805" s="53">
        <v>0.76</v>
      </c>
      <c r="K5805" s="54">
        <v>1.1499999999999999</v>
      </c>
      <c r="L5805" s="53">
        <v>0.5</v>
      </c>
      <c r="M5805" s="54">
        <v>34.96</v>
      </c>
      <c r="N5805" s="64">
        <v>17.48</v>
      </c>
      <c r="AF5805" s="39"/>
      <c r="AG5805" s="47"/>
      <c r="AH5805" s="47"/>
      <c r="AK5805" s="3" t="s">
        <v>176</v>
      </c>
      <c r="AN5805" s="47"/>
      <c r="AO5805" s="47"/>
      <c r="AQ5805" s="47"/>
    </row>
    <row r="5806" spans="1:43" s="4" customFormat="1" ht="15" x14ac:dyDescent="0.25">
      <c r="A5806" s="48"/>
      <c r="B5806" s="49" t="s">
        <v>122</v>
      </c>
      <c r="C5806" s="372" t="s">
        <v>177</v>
      </c>
      <c r="D5806" s="372"/>
      <c r="E5806" s="372"/>
      <c r="F5806" s="51"/>
      <c r="G5806" s="52"/>
      <c r="H5806" s="52"/>
      <c r="I5806" s="52"/>
      <c r="J5806" s="53">
        <v>22.69</v>
      </c>
      <c r="K5806" s="52"/>
      <c r="L5806" s="53">
        <v>12.93</v>
      </c>
      <c r="M5806" s="52"/>
      <c r="N5806" s="58"/>
      <c r="AF5806" s="39"/>
      <c r="AG5806" s="47"/>
      <c r="AH5806" s="47"/>
      <c r="AK5806" s="3" t="s">
        <v>177</v>
      </c>
      <c r="AN5806" s="47"/>
      <c r="AO5806" s="47"/>
      <c r="AQ5806" s="47"/>
    </row>
    <row r="5807" spans="1:43" s="4" customFormat="1" ht="15" x14ac:dyDescent="0.25">
      <c r="A5807" s="56"/>
      <c r="B5807" s="49"/>
      <c r="C5807" s="372" t="s">
        <v>63</v>
      </c>
      <c r="D5807" s="372"/>
      <c r="E5807" s="372"/>
      <c r="F5807" s="51" t="s">
        <v>64</v>
      </c>
      <c r="G5807" s="54">
        <v>6.29</v>
      </c>
      <c r="H5807" s="54">
        <v>1.1499999999999999</v>
      </c>
      <c r="I5807" s="117">
        <v>4.1230950000000002</v>
      </c>
      <c r="J5807" s="57"/>
      <c r="K5807" s="52"/>
      <c r="L5807" s="57"/>
      <c r="M5807" s="52"/>
      <c r="N5807" s="58"/>
      <c r="AF5807" s="39"/>
      <c r="AG5807" s="47"/>
      <c r="AH5807" s="47"/>
      <c r="AL5807" s="3" t="s">
        <v>63</v>
      </c>
      <c r="AN5807" s="47"/>
      <c r="AO5807" s="47"/>
      <c r="AQ5807" s="47"/>
    </row>
    <row r="5808" spans="1:43" s="4" customFormat="1" ht="15" x14ac:dyDescent="0.25">
      <c r="A5808" s="56"/>
      <c r="B5808" s="49"/>
      <c r="C5808" s="372" t="s">
        <v>178</v>
      </c>
      <c r="D5808" s="372"/>
      <c r="E5808" s="372"/>
      <c r="F5808" s="51" t="s">
        <v>64</v>
      </c>
      <c r="G5808" s="54">
        <v>0.06</v>
      </c>
      <c r="H5808" s="54">
        <v>1.1499999999999999</v>
      </c>
      <c r="I5808" s="114">
        <v>3.9329999999999997E-2</v>
      </c>
      <c r="J5808" s="57"/>
      <c r="K5808" s="52"/>
      <c r="L5808" s="57"/>
      <c r="M5808" s="52"/>
      <c r="N5808" s="58"/>
      <c r="AF5808" s="39"/>
      <c r="AG5808" s="47"/>
      <c r="AH5808" s="47"/>
      <c r="AL5808" s="3" t="s">
        <v>178</v>
      </c>
      <c r="AN5808" s="47"/>
      <c r="AO5808" s="47"/>
      <c r="AQ5808" s="47"/>
    </row>
    <row r="5809" spans="1:43" s="4" customFormat="1" ht="15" x14ac:dyDescent="0.25">
      <c r="A5809" s="48"/>
      <c r="B5809" s="49"/>
      <c r="C5809" s="375" t="s">
        <v>65</v>
      </c>
      <c r="D5809" s="375"/>
      <c r="E5809" s="375"/>
      <c r="F5809" s="59"/>
      <c r="G5809" s="60"/>
      <c r="H5809" s="60"/>
      <c r="I5809" s="60"/>
      <c r="J5809" s="61">
        <v>87.25</v>
      </c>
      <c r="K5809" s="60"/>
      <c r="L5809" s="61">
        <v>55.25</v>
      </c>
      <c r="M5809" s="60"/>
      <c r="N5809" s="62"/>
      <c r="AF5809" s="39"/>
      <c r="AG5809" s="47"/>
      <c r="AH5809" s="47"/>
      <c r="AM5809" s="3" t="s">
        <v>65</v>
      </c>
      <c r="AN5809" s="47"/>
      <c r="AO5809" s="47"/>
      <c r="AQ5809" s="47"/>
    </row>
    <row r="5810" spans="1:43" s="4" customFormat="1" ht="15" x14ac:dyDescent="0.25">
      <c r="A5810" s="56"/>
      <c r="B5810" s="49"/>
      <c r="C5810" s="372" t="s">
        <v>66</v>
      </c>
      <c r="D5810" s="372"/>
      <c r="E5810" s="372"/>
      <c r="F5810" s="51"/>
      <c r="G5810" s="52"/>
      <c r="H5810" s="52"/>
      <c r="I5810" s="52"/>
      <c r="J5810" s="57"/>
      <c r="K5810" s="52"/>
      <c r="L5810" s="53">
        <v>39.26</v>
      </c>
      <c r="M5810" s="52"/>
      <c r="N5810" s="55">
        <v>1372.53</v>
      </c>
      <c r="AF5810" s="39"/>
      <c r="AG5810" s="47"/>
      <c r="AH5810" s="47"/>
      <c r="AL5810" s="3" t="s">
        <v>66</v>
      </c>
      <c r="AN5810" s="47"/>
      <c r="AO5810" s="47"/>
      <c r="AQ5810" s="47"/>
    </row>
    <row r="5811" spans="1:43" s="4" customFormat="1" ht="23.25" x14ac:dyDescent="0.25">
      <c r="A5811" s="56"/>
      <c r="B5811" s="49" t="s">
        <v>681</v>
      </c>
      <c r="C5811" s="372" t="s">
        <v>682</v>
      </c>
      <c r="D5811" s="372"/>
      <c r="E5811" s="372"/>
      <c r="F5811" s="51" t="s">
        <v>69</v>
      </c>
      <c r="G5811" s="63">
        <v>97</v>
      </c>
      <c r="H5811" s="52"/>
      <c r="I5811" s="63">
        <v>97</v>
      </c>
      <c r="J5811" s="57"/>
      <c r="K5811" s="52"/>
      <c r="L5811" s="53">
        <v>38.08</v>
      </c>
      <c r="M5811" s="52"/>
      <c r="N5811" s="55">
        <v>1331.35</v>
      </c>
      <c r="AF5811" s="39"/>
      <c r="AG5811" s="47"/>
      <c r="AH5811" s="47"/>
      <c r="AL5811" s="3" t="s">
        <v>682</v>
      </c>
      <c r="AN5811" s="47"/>
      <c r="AO5811" s="47"/>
      <c r="AQ5811" s="47"/>
    </row>
    <row r="5812" spans="1:43" s="4" customFormat="1" ht="23.25" x14ac:dyDescent="0.25">
      <c r="A5812" s="56"/>
      <c r="B5812" s="49" t="s">
        <v>683</v>
      </c>
      <c r="C5812" s="372" t="s">
        <v>684</v>
      </c>
      <c r="D5812" s="372"/>
      <c r="E5812" s="372"/>
      <c r="F5812" s="51" t="s">
        <v>69</v>
      </c>
      <c r="G5812" s="63">
        <v>51</v>
      </c>
      <c r="H5812" s="52"/>
      <c r="I5812" s="63">
        <v>51</v>
      </c>
      <c r="J5812" s="57"/>
      <c r="K5812" s="52"/>
      <c r="L5812" s="53">
        <v>20.02</v>
      </c>
      <c r="M5812" s="52"/>
      <c r="N5812" s="64">
        <v>699.99</v>
      </c>
      <c r="AF5812" s="39"/>
      <c r="AG5812" s="47"/>
      <c r="AH5812" s="47"/>
      <c r="AL5812" s="3" t="s">
        <v>684</v>
      </c>
      <c r="AN5812" s="47"/>
      <c r="AO5812" s="47"/>
      <c r="AQ5812" s="47"/>
    </row>
    <row r="5813" spans="1:43" s="4" customFormat="1" ht="15" x14ac:dyDescent="0.25">
      <c r="A5813" s="65"/>
      <c r="B5813" s="66"/>
      <c r="C5813" s="374" t="s">
        <v>72</v>
      </c>
      <c r="D5813" s="374"/>
      <c r="E5813" s="374"/>
      <c r="F5813" s="42"/>
      <c r="G5813" s="43"/>
      <c r="H5813" s="43"/>
      <c r="I5813" s="43"/>
      <c r="J5813" s="45"/>
      <c r="K5813" s="43"/>
      <c r="L5813" s="67">
        <v>113.35</v>
      </c>
      <c r="M5813" s="60"/>
      <c r="N5813" s="46"/>
      <c r="AF5813" s="39"/>
      <c r="AG5813" s="47"/>
      <c r="AH5813" s="47"/>
      <c r="AN5813" s="47" t="s">
        <v>72</v>
      </c>
      <c r="AO5813" s="47"/>
      <c r="AQ5813" s="47"/>
    </row>
    <row r="5814" spans="1:43" s="4" customFormat="1" ht="34.5" x14ac:dyDescent="0.25">
      <c r="A5814" s="40" t="s">
        <v>2709</v>
      </c>
      <c r="B5814" s="41" t="s">
        <v>2513</v>
      </c>
      <c r="C5814" s="374" t="s">
        <v>2514</v>
      </c>
      <c r="D5814" s="374"/>
      <c r="E5814" s="374"/>
      <c r="F5814" s="42" t="s">
        <v>231</v>
      </c>
      <c r="G5814" s="43">
        <v>58.14</v>
      </c>
      <c r="H5814" s="44">
        <v>1</v>
      </c>
      <c r="I5814" s="68">
        <v>58.14</v>
      </c>
      <c r="J5814" s="67">
        <v>343.19</v>
      </c>
      <c r="K5814" s="43"/>
      <c r="L5814" s="105">
        <v>2333.69</v>
      </c>
      <c r="M5814" s="68">
        <v>8.5500000000000007</v>
      </c>
      <c r="N5814" s="115">
        <v>19953.07</v>
      </c>
      <c r="AF5814" s="39"/>
      <c r="AG5814" s="47"/>
      <c r="AH5814" s="47" t="s">
        <v>2514</v>
      </c>
      <c r="AN5814" s="47"/>
      <c r="AO5814" s="47"/>
      <c r="AQ5814" s="47"/>
    </row>
    <row r="5815" spans="1:43" s="4" customFormat="1" ht="15" x14ac:dyDescent="0.25">
      <c r="A5815" s="69"/>
      <c r="B5815" s="50"/>
      <c r="C5815" s="372" t="s">
        <v>2710</v>
      </c>
      <c r="D5815" s="372"/>
      <c r="E5815" s="372"/>
      <c r="F5815" s="372"/>
      <c r="G5815" s="372"/>
      <c r="H5815" s="372"/>
      <c r="I5815" s="372"/>
      <c r="J5815" s="372"/>
      <c r="K5815" s="372"/>
      <c r="L5815" s="372"/>
      <c r="M5815" s="372"/>
      <c r="N5815" s="377"/>
      <c r="AF5815" s="39"/>
      <c r="AG5815" s="47"/>
      <c r="AH5815" s="47"/>
      <c r="AI5815" s="3" t="s">
        <v>2710</v>
      </c>
      <c r="AN5815" s="47"/>
      <c r="AO5815" s="47"/>
      <c r="AQ5815" s="47"/>
    </row>
    <row r="5816" spans="1:43" s="4" customFormat="1" ht="15" x14ac:dyDescent="0.25">
      <c r="A5816" s="65"/>
      <c r="B5816" s="66"/>
      <c r="C5816" s="374" t="s">
        <v>72</v>
      </c>
      <c r="D5816" s="374"/>
      <c r="E5816" s="374"/>
      <c r="F5816" s="42"/>
      <c r="G5816" s="43"/>
      <c r="H5816" s="43"/>
      <c r="I5816" s="43"/>
      <c r="J5816" s="45"/>
      <c r="K5816" s="43"/>
      <c r="L5816" s="105">
        <v>2333.69</v>
      </c>
      <c r="M5816" s="60"/>
      <c r="N5816" s="115">
        <v>19953.07</v>
      </c>
      <c r="AF5816" s="39"/>
      <c r="AG5816" s="47"/>
      <c r="AH5816" s="47"/>
      <c r="AN5816" s="47" t="s">
        <v>72</v>
      </c>
      <c r="AO5816" s="47"/>
      <c r="AQ5816" s="47"/>
    </row>
    <row r="5817" spans="1:43" s="4" customFormat="1" ht="23.25" x14ac:dyDescent="0.25">
      <c r="A5817" s="40" t="s">
        <v>2711</v>
      </c>
      <c r="B5817" s="41" t="s">
        <v>702</v>
      </c>
      <c r="C5817" s="374" t="s">
        <v>703</v>
      </c>
      <c r="D5817" s="374"/>
      <c r="E5817" s="374"/>
      <c r="F5817" s="42" t="s">
        <v>215</v>
      </c>
      <c r="G5817" s="43">
        <v>0.53</v>
      </c>
      <c r="H5817" s="44">
        <v>1</v>
      </c>
      <c r="I5817" s="68">
        <v>0.53</v>
      </c>
      <c r="J5817" s="45"/>
      <c r="K5817" s="43"/>
      <c r="L5817" s="45"/>
      <c r="M5817" s="43"/>
      <c r="N5817" s="46"/>
      <c r="AF5817" s="39"/>
      <c r="AG5817" s="47"/>
      <c r="AH5817" s="47" t="s">
        <v>703</v>
      </c>
      <c r="AN5817" s="47"/>
      <c r="AO5817" s="47"/>
      <c r="AQ5817" s="47"/>
    </row>
    <row r="5818" spans="1:43" s="4" customFormat="1" ht="15" x14ac:dyDescent="0.25">
      <c r="A5818" s="69"/>
      <c r="B5818" s="50"/>
      <c r="C5818" s="372" t="s">
        <v>2712</v>
      </c>
      <c r="D5818" s="372"/>
      <c r="E5818" s="372"/>
      <c r="F5818" s="372"/>
      <c r="G5818" s="372"/>
      <c r="H5818" s="372"/>
      <c r="I5818" s="372"/>
      <c r="J5818" s="372"/>
      <c r="K5818" s="372"/>
      <c r="L5818" s="372"/>
      <c r="M5818" s="372"/>
      <c r="N5818" s="377"/>
      <c r="AF5818" s="39"/>
      <c r="AG5818" s="47"/>
      <c r="AH5818" s="47"/>
      <c r="AI5818" s="3" t="s">
        <v>2712</v>
      </c>
      <c r="AN5818" s="47"/>
      <c r="AO5818" s="47"/>
      <c r="AQ5818" s="47"/>
    </row>
    <row r="5819" spans="1:43" s="4" customFormat="1" ht="22.5" x14ac:dyDescent="0.25">
      <c r="A5819" s="103"/>
      <c r="B5819" s="49" t="s">
        <v>217</v>
      </c>
      <c r="C5819" s="368" t="s">
        <v>218</v>
      </c>
      <c r="D5819" s="368"/>
      <c r="E5819" s="368"/>
      <c r="F5819" s="368"/>
      <c r="G5819" s="368"/>
      <c r="H5819" s="368"/>
      <c r="I5819" s="368"/>
      <c r="J5819" s="368"/>
      <c r="K5819" s="368"/>
      <c r="L5819" s="368"/>
      <c r="M5819" s="368"/>
      <c r="N5819" s="376"/>
      <c r="AF5819" s="39"/>
      <c r="AG5819" s="47"/>
      <c r="AH5819" s="47"/>
      <c r="AJ5819" s="3" t="s">
        <v>218</v>
      </c>
      <c r="AN5819" s="47"/>
      <c r="AO5819" s="47"/>
      <c r="AQ5819" s="47"/>
    </row>
    <row r="5820" spans="1:43" s="4" customFormat="1" ht="15" x14ac:dyDescent="0.25">
      <c r="A5820" s="48"/>
      <c r="B5820" s="49" t="s">
        <v>58</v>
      </c>
      <c r="C5820" s="372" t="s">
        <v>62</v>
      </c>
      <c r="D5820" s="372"/>
      <c r="E5820" s="372"/>
      <c r="F5820" s="51"/>
      <c r="G5820" s="52"/>
      <c r="H5820" s="52"/>
      <c r="I5820" s="52"/>
      <c r="J5820" s="53">
        <v>37.17</v>
      </c>
      <c r="K5820" s="54">
        <v>1.1499999999999999</v>
      </c>
      <c r="L5820" s="53">
        <v>22.66</v>
      </c>
      <c r="M5820" s="54">
        <v>34.96</v>
      </c>
      <c r="N5820" s="64">
        <v>792.19</v>
      </c>
      <c r="AF5820" s="39"/>
      <c r="AG5820" s="47"/>
      <c r="AH5820" s="47"/>
      <c r="AK5820" s="3" t="s">
        <v>62</v>
      </c>
      <c r="AN5820" s="47"/>
      <c r="AO5820" s="47"/>
      <c r="AQ5820" s="47"/>
    </row>
    <row r="5821" spans="1:43" s="4" customFormat="1" ht="15" x14ac:dyDescent="0.25">
      <c r="A5821" s="48"/>
      <c r="B5821" s="49" t="s">
        <v>73</v>
      </c>
      <c r="C5821" s="372" t="s">
        <v>175</v>
      </c>
      <c r="D5821" s="372"/>
      <c r="E5821" s="372"/>
      <c r="F5821" s="51"/>
      <c r="G5821" s="52"/>
      <c r="H5821" s="52"/>
      <c r="I5821" s="52"/>
      <c r="J5821" s="53">
        <v>1.97</v>
      </c>
      <c r="K5821" s="54">
        <v>1.1499999999999999</v>
      </c>
      <c r="L5821" s="53">
        <v>1.2</v>
      </c>
      <c r="M5821" s="52"/>
      <c r="N5821" s="58"/>
      <c r="AF5821" s="39"/>
      <c r="AG5821" s="47"/>
      <c r="AH5821" s="47"/>
      <c r="AK5821" s="3" t="s">
        <v>175</v>
      </c>
      <c r="AN5821" s="47"/>
      <c r="AO5821" s="47"/>
      <c r="AQ5821" s="47"/>
    </row>
    <row r="5822" spans="1:43" s="4" customFormat="1" ht="15" x14ac:dyDescent="0.25">
      <c r="A5822" s="48"/>
      <c r="B5822" s="49" t="s">
        <v>78</v>
      </c>
      <c r="C5822" s="372" t="s">
        <v>176</v>
      </c>
      <c r="D5822" s="372"/>
      <c r="E5822" s="372"/>
      <c r="F5822" s="51"/>
      <c r="G5822" s="52"/>
      <c r="H5822" s="52"/>
      <c r="I5822" s="52"/>
      <c r="J5822" s="53">
        <v>0.35</v>
      </c>
      <c r="K5822" s="54">
        <v>1.1499999999999999</v>
      </c>
      <c r="L5822" s="53">
        <v>0.21</v>
      </c>
      <c r="M5822" s="54">
        <v>34.96</v>
      </c>
      <c r="N5822" s="64">
        <v>7.34</v>
      </c>
      <c r="AF5822" s="39"/>
      <c r="AG5822" s="47"/>
      <c r="AH5822" s="47"/>
      <c r="AK5822" s="3" t="s">
        <v>176</v>
      </c>
      <c r="AN5822" s="47"/>
      <c r="AO5822" s="47"/>
      <c r="AQ5822" s="47"/>
    </row>
    <row r="5823" spans="1:43" s="4" customFormat="1" ht="15" x14ac:dyDescent="0.25">
      <c r="A5823" s="48"/>
      <c r="B5823" s="49" t="s">
        <v>122</v>
      </c>
      <c r="C5823" s="372" t="s">
        <v>177</v>
      </c>
      <c r="D5823" s="372"/>
      <c r="E5823" s="372"/>
      <c r="F5823" s="51"/>
      <c r="G5823" s="52"/>
      <c r="H5823" s="52"/>
      <c r="I5823" s="52"/>
      <c r="J5823" s="53">
        <v>0.74</v>
      </c>
      <c r="K5823" s="52"/>
      <c r="L5823" s="53">
        <v>0.39</v>
      </c>
      <c r="M5823" s="52"/>
      <c r="N5823" s="58"/>
      <c r="AF5823" s="39"/>
      <c r="AG5823" s="47"/>
      <c r="AH5823" s="47"/>
      <c r="AK5823" s="3" t="s">
        <v>177</v>
      </c>
      <c r="AN5823" s="47"/>
      <c r="AO5823" s="47"/>
      <c r="AQ5823" s="47"/>
    </row>
    <row r="5824" spans="1:43" s="4" customFormat="1" ht="15" x14ac:dyDescent="0.25">
      <c r="A5824" s="56"/>
      <c r="B5824" s="49"/>
      <c r="C5824" s="372" t="s">
        <v>63</v>
      </c>
      <c r="D5824" s="372"/>
      <c r="E5824" s="372"/>
      <c r="F5824" s="51" t="s">
        <v>64</v>
      </c>
      <c r="G5824" s="54">
        <v>4.84</v>
      </c>
      <c r="H5824" s="54">
        <v>1.1499999999999999</v>
      </c>
      <c r="I5824" s="114">
        <v>2.94998</v>
      </c>
      <c r="J5824" s="57"/>
      <c r="K5824" s="52"/>
      <c r="L5824" s="57"/>
      <c r="M5824" s="52"/>
      <c r="N5824" s="58"/>
      <c r="AF5824" s="39"/>
      <c r="AG5824" s="47"/>
      <c r="AH5824" s="47"/>
      <c r="AL5824" s="3" t="s">
        <v>63</v>
      </c>
      <c r="AN5824" s="47"/>
      <c r="AO5824" s="47"/>
      <c r="AQ5824" s="47"/>
    </row>
    <row r="5825" spans="1:43" s="4" customFormat="1" ht="15" x14ac:dyDescent="0.25">
      <c r="A5825" s="56"/>
      <c r="B5825" s="49"/>
      <c r="C5825" s="372" t="s">
        <v>178</v>
      </c>
      <c r="D5825" s="372"/>
      <c r="E5825" s="372"/>
      <c r="F5825" s="51" t="s">
        <v>64</v>
      </c>
      <c r="G5825" s="54">
        <v>0.03</v>
      </c>
      <c r="H5825" s="54">
        <v>1.1499999999999999</v>
      </c>
      <c r="I5825" s="117">
        <v>1.8284999999999999E-2</v>
      </c>
      <c r="J5825" s="57"/>
      <c r="K5825" s="52"/>
      <c r="L5825" s="57"/>
      <c r="M5825" s="52"/>
      <c r="N5825" s="58"/>
      <c r="AF5825" s="39"/>
      <c r="AG5825" s="47"/>
      <c r="AH5825" s="47"/>
      <c r="AL5825" s="3" t="s">
        <v>178</v>
      </c>
      <c r="AN5825" s="47"/>
      <c r="AO5825" s="47"/>
      <c r="AQ5825" s="47"/>
    </row>
    <row r="5826" spans="1:43" s="4" customFormat="1" ht="15" x14ac:dyDescent="0.25">
      <c r="A5826" s="48"/>
      <c r="B5826" s="49"/>
      <c r="C5826" s="375" t="s">
        <v>65</v>
      </c>
      <c r="D5826" s="375"/>
      <c r="E5826" s="375"/>
      <c r="F5826" s="59"/>
      <c r="G5826" s="60"/>
      <c r="H5826" s="60"/>
      <c r="I5826" s="60"/>
      <c r="J5826" s="61">
        <v>39.880000000000003</v>
      </c>
      <c r="K5826" s="60"/>
      <c r="L5826" s="61">
        <v>24.25</v>
      </c>
      <c r="M5826" s="60"/>
      <c r="N5826" s="62"/>
      <c r="AF5826" s="39"/>
      <c r="AG5826" s="47"/>
      <c r="AH5826" s="47"/>
      <c r="AM5826" s="3" t="s">
        <v>65</v>
      </c>
      <c r="AN5826" s="47"/>
      <c r="AO5826" s="47"/>
      <c r="AQ5826" s="47"/>
    </row>
    <row r="5827" spans="1:43" s="4" customFormat="1" ht="15" x14ac:dyDescent="0.25">
      <c r="A5827" s="56"/>
      <c r="B5827" s="49"/>
      <c r="C5827" s="372" t="s">
        <v>66</v>
      </c>
      <c r="D5827" s="372"/>
      <c r="E5827" s="372"/>
      <c r="F5827" s="51"/>
      <c r="G5827" s="52"/>
      <c r="H5827" s="52"/>
      <c r="I5827" s="52"/>
      <c r="J5827" s="57"/>
      <c r="K5827" s="52"/>
      <c r="L5827" s="53">
        <v>22.87</v>
      </c>
      <c r="M5827" s="52"/>
      <c r="N5827" s="64">
        <v>799.53</v>
      </c>
      <c r="AF5827" s="39"/>
      <c r="AG5827" s="47"/>
      <c r="AH5827" s="47"/>
      <c r="AL5827" s="3" t="s">
        <v>66</v>
      </c>
      <c r="AN5827" s="47"/>
      <c r="AO5827" s="47"/>
      <c r="AQ5827" s="47"/>
    </row>
    <row r="5828" spans="1:43" s="4" customFormat="1" ht="23.25" x14ac:dyDescent="0.25">
      <c r="A5828" s="56"/>
      <c r="B5828" s="49" t="s">
        <v>681</v>
      </c>
      <c r="C5828" s="372" t="s">
        <v>682</v>
      </c>
      <c r="D5828" s="372"/>
      <c r="E5828" s="372"/>
      <c r="F5828" s="51" t="s">
        <v>69</v>
      </c>
      <c r="G5828" s="63">
        <v>97</v>
      </c>
      <c r="H5828" s="52"/>
      <c r="I5828" s="63">
        <v>97</v>
      </c>
      <c r="J5828" s="57"/>
      <c r="K5828" s="52"/>
      <c r="L5828" s="53">
        <v>22.18</v>
      </c>
      <c r="M5828" s="52"/>
      <c r="N5828" s="64">
        <v>775.54</v>
      </c>
      <c r="AF5828" s="39"/>
      <c r="AG5828" s="47"/>
      <c r="AH5828" s="47"/>
      <c r="AL5828" s="3" t="s">
        <v>682</v>
      </c>
      <c r="AN5828" s="47"/>
      <c r="AO5828" s="47"/>
      <c r="AQ5828" s="47"/>
    </row>
    <row r="5829" spans="1:43" s="4" customFormat="1" ht="23.25" x14ac:dyDescent="0.25">
      <c r="A5829" s="56"/>
      <c r="B5829" s="49" t="s">
        <v>683</v>
      </c>
      <c r="C5829" s="372" t="s">
        <v>684</v>
      </c>
      <c r="D5829" s="372"/>
      <c r="E5829" s="372"/>
      <c r="F5829" s="51" t="s">
        <v>69</v>
      </c>
      <c r="G5829" s="63">
        <v>51</v>
      </c>
      <c r="H5829" s="52"/>
      <c r="I5829" s="63">
        <v>51</v>
      </c>
      <c r="J5829" s="57"/>
      <c r="K5829" s="52"/>
      <c r="L5829" s="53">
        <v>11.66</v>
      </c>
      <c r="M5829" s="52"/>
      <c r="N5829" s="64">
        <v>407.76</v>
      </c>
      <c r="AF5829" s="39"/>
      <c r="AG5829" s="47"/>
      <c r="AH5829" s="47"/>
      <c r="AL5829" s="3" t="s">
        <v>684</v>
      </c>
      <c r="AN5829" s="47"/>
      <c r="AO5829" s="47"/>
      <c r="AQ5829" s="47"/>
    </row>
    <row r="5830" spans="1:43" s="4" customFormat="1" ht="15" x14ac:dyDescent="0.25">
      <c r="A5830" s="65"/>
      <c r="B5830" s="66"/>
      <c r="C5830" s="374" t="s">
        <v>72</v>
      </c>
      <c r="D5830" s="374"/>
      <c r="E5830" s="374"/>
      <c r="F5830" s="42"/>
      <c r="G5830" s="43"/>
      <c r="H5830" s="43"/>
      <c r="I5830" s="43"/>
      <c r="J5830" s="45"/>
      <c r="K5830" s="43"/>
      <c r="L5830" s="67">
        <v>58.09</v>
      </c>
      <c r="M5830" s="60"/>
      <c r="N5830" s="46"/>
      <c r="AF5830" s="39"/>
      <c r="AG5830" s="47"/>
      <c r="AH5830" s="47"/>
      <c r="AN5830" s="47" t="s">
        <v>72</v>
      </c>
      <c r="AO5830" s="47"/>
      <c r="AQ5830" s="47"/>
    </row>
    <row r="5831" spans="1:43" s="4" customFormat="1" ht="45.75" x14ac:dyDescent="0.25">
      <c r="A5831" s="40" t="s">
        <v>2713</v>
      </c>
      <c r="B5831" s="41" t="s">
        <v>706</v>
      </c>
      <c r="C5831" s="374" t="s">
        <v>998</v>
      </c>
      <c r="D5831" s="374"/>
      <c r="E5831" s="374"/>
      <c r="F5831" s="42" t="s">
        <v>215</v>
      </c>
      <c r="G5831" s="43">
        <v>0.04</v>
      </c>
      <c r="H5831" s="44">
        <v>1</v>
      </c>
      <c r="I5831" s="68">
        <v>0.04</v>
      </c>
      <c r="J5831" s="45"/>
      <c r="K5831" s="43"/>
      <c r="L5831" s="45"/>
      <c r="M5831" s="43"/>
      <c r="N5831" s="46"/>
      <c r="AF5831" s="39"/>
      <c r="AG5831" s="47"/>
      <c r="AH5831" s="47" t="s">
        <v>998</v>
      </c>
      <c r="AN5831" s="47"/>
      <c r="AO5831" s="47"/>
      <c r="AQ5831" s="47"/>
    </row>
    <row r="5832" spans="1:43" s="4" customFormat="1" ht="15" x14ac:dyDescent="0.25">
      <c r="A5832" s="69"/>
      <c r="B5832" s="50"/>
      <c r="C5832" s="372" t="s">
        <v>675</v>
      </c>
      <c r="D5832" s="372"/>
      <c r="E5832" s="372"/>
      <c r="F5832" s="372"/>
      <c r="G5832" s="372"/>
      <c r="H5832" s="372"/>
      <c r="I5832" s="372"/>
      <c r="J5832" s="372"/>
      <c r="K5832" s="372"/>
      <c r="L5832" s="372"/>
      <c r="M5832" s="372"/>
      <c r="N5832" s="377"/>
      <c r="AF5832" s="39"/>
      <c r="AG5832" s="47"/>
      <c r="AH5832" s="47"/>
      <c r="AI5832" s="3" t="s">
        <v>675</v>
      </c>
      <c r="AN5832" s="47"/>
      <c r="AO5832" s="47"/>
      <c r="AQ5832" s="47"/>
    </row>
    <row r="5833" spans="1:43" s="4" customFormat="1" ht="22.5" x14ac:dyDescent="0.25">
      <c r="A5833" s="103"/>
      <c r="B5833" s="49" t="s">
        <v>217</v>
      </c>
      <c r="C5833" s="368" t="s">
        <v>218</v>
      </c>
      <c r="D5833" s="368"/>
      <c r="E5833" s="368"/>
      <c r="F5833" s="368"/>
      <c r="G5833" s="368"/>
      <c r="H5833" s="368"/>
      <c r="I5833" s="368"/>
      <c r="J5833" s="368"/>
      <c r="K5833" s="368"/>
      <c r="L5833" s="368"/>
      <c r="M5833" s="368"/>
      <c r="N5833" s="376"/>
      <c r="AF5833" s="39"/>
      <c r="AG5833" s="47"/>
      <c r="AH5833" s="47"/>
      <c r="AJ5833" s="3" t="s">
        <v>218</v>
      </c>
      <c r="AN5833" s="47"/>
      <c r="AO5833" s="47"/>
      <c r="AQ5833" s="47"/>
    </row>
    <row r="5834" spans="1:43" s="4" customFormat="1" ht="15" x14ac:dyDescent="0.25">
      <c r="A5834" s="48"/>
      <c r="B5834" s="49" t="s">
        <v>58</v>
      </c>
      <c r="C5834" s="372" t="s">
        <v>62</v>
      </c>
      <c r="D5834" s="372"/>
      <c r="E5834" s="372"/>
      <c r="F5834" s="51"/>
      <c r="G5834" s="52"/>
      <c r="H5834" s="52"/>
      <c r="I5834" s="52"/>
      <c r="J5834" s="53">
        <v>139.54</v>
      </c>
      <c r="K5834" s="54">
        <v>1.1499999999999999</v>
      </c>
      <c r="L5834" s="53">
        <v>6.42</v>
      </c>
      <c r="M5834" s="54">
        <v>34.96</v>
      </c>
      <c r="N5834" s="64">
        <v>224.44</v>
      </c>
      <c r="AF5834" s="39"/>
      <c r="AG5834" s="47"/>
      <c r="AH5834" s="47"/>
      <c r="AK5834" s="3" t="s">
        <v>62</v>
      </c>
      <c r="AN5834" s="47"/>
      <c r="AO5834" s="47"/>
      <c r="AQ5834" s="47"/>
    </row>
    <row r="5835" spans="1:43" s="4" customFormat="1" ht="15" x14ac:dyDescent="0.25">
      <c r="A5835" s="48"/>
      <c r="B5835" s="49" t="s">
        <v>122</v>
      </c>
      <c r="C5835" s="372" t="s">
        <v>177</v>
      </c>
      <c r="D5835" s="372"/>
      <c r="E5835" s="372"/>
      <c r="F5835" s="51"/>
      <c r="G5835" s="52"/>
      <c r="H5835" s="52"/>
      <c r="I5835" s="52"/>
      <c r="J5835" s="53">
        <v>16.79</v>
      </c>
      <c r="K5835" s="52"/>
      <c r="L5835" s="53">
        <v>0.67</v>
      </c>
      <c r="M5835" s="52"/>
      <c r="N5835" s="58"/>
      <c r="AF5835" s="39"/>
      <c r="AG5835" s="47"/>
      <c r="AH5835" s="47"/>
      <c r="AK5835" s="3" t="s">
        <v>177</v>
      </c>
      <c r="AN5835" s="47"/>
      <c r="AO5835" s="47"/>
      <c r="AQ5835" s="47"/>
    </row>
    <row r="5836" spans="1:43" s="4" customFormat="1" ht="15" x14ac:dyDescent="0.25">
      <c r="A5836" s="56"/>
      <c r="B5836" s="49"/>
      <c r="C5836" s="372" t="s">
        <v>63</v>
      </c>
      <c r="D5836" s="372"/>
      <c r="E5836" s="372"/>
      <c r="F5836" s="51" t="s">
        <v>64</v>
      </c>
      <c r="G5836" s="104">
        <v>15.2</v>
      </c>
      <c r="H5836" s="54">
        <v>1.1499999999999999</v>
      </c>
      <c r="I5836" s="70">
        <v>0.69920000000000004</v>
      </c>
      <c r="J5836" s="57"/>
      <c r="K5836" s="52"/>
      <c r="L5836" s="57"/>
      <c r="M5836" s="52"/>
      <c r="N5836" s="58"/>
      <c r="AF5836" s="39"/>
      <c r="AG5836" s="47"/>
      <c r="AH5836" s="47"/>
      <c r="AL5836" s="3" t="s">
        <v>63</v>
      </c>
      <c r="AN5836" s="47"/>
      <c r="AO5836" s="47"/>
      <c r="AQ5836" s="47"/>
    </row>
    <row r="5837" spans="1:43" s="4" customFormat="1" ht="15" x14ac:dyDescent="0.25">
      <c r="A5837" s="48"/>
      <c r="B5837" s="49"/>
      <c r="C5837" s="375" t="s">
        <v>65</v>
      </c>
      <c r="D5837" s="375"/>
      <c r="E5837" s="375"/>
      <c r="F5837" s="59"/>
      <c r="G5837" s="60"/>
      <c r="H5837" s="60"/>
      <c r="I5837" s="60"/>
      <c r="J5837" s="61">
        <v>156.33000000000001</v>
      </c>
      <c r="K5837" s="60"/>
      <c r="L5837" s="61">
        <v>7.09</v>
      </c>
      <c r="M5837" s="60"/>
      <c r="N5837" s="62"/>
      <c r="AF5837" s="39"/>
      <c r="AG5837" s="47"/>
      <c r="AH5837" s="47"/>
      <c r="AM5837" s="3" t="s">
        <v>65</v>
      </c>
      <c r="AN5837" s="47"/>
      <c r="AO5837" s="47"/>
      <c r="AQ5837" s="47"/>
    </row>
    <row r="5838" spans="1:43" s="4" customFormat="1" ht="15" x14ac:dyDescent="0.25">
      <c r="A5838" s="56"/>
      <c r="B5838" s="49"/>
      <c r="C5838" s="372" t="s">
        <v>66</v>
      </c>
      <c r="D5838" s="372"/>
      <c r="E5838" s="372"/>
      <c r="F5838" s="51"/>
      <c r="G5838" s="52"/>
      <c r="H5838" s="52"/>
      <c r="I5838" s="52"/>
      <c r="J5838" s="57"/>
      <c r="K5838" s="52"/>
      <c r="L5838" s="53">
        <v>6.42</v>
      </c>
      <c r="M5838" s="52"/>
      <c r="N5838" s="64">
        <v>224.44</v>
      </c>
      <c r="AF5838" s="39"/>
      <c r="AG5838" s="47"/>
      <c r="AH5838" s="47"/>
      <c r="AL5838" s="3" t="s">
        <v>66</v>
      </c>
      <c r="AN5838" s="47"/>
      <c r="AO5838" s="47"/>
      <c r="AQ5838" s="47"/>
    </row>
    <row r="5839" spans="1:43" s="4" customFormat="1" ht="23.25" x14ac:dyDescent="0.25">
      <c r="A5839" s="56"/>
      <c r="B5839" s="49" t="s">
        <v>681</v>
      </c>
      <c r="C5839" s="372" t="s">
        <v>682</v>
      </c>
      <c r="D5839" s="372"/>
      <c r="E5839" s="372"/>
      <c r="F5839" s="51" t="s">
        <v>69</v>
      </c>
      <c r="G5839" s="63">
        <v>97</v>
      </c>
      <c r="H5839" s="52"/>
      <c r="I5839" s="63">
        <v>97</v>
      </c>
      <c r="J5839" s="57"/>
      <c r="K5839" s="52"/>
      <c r="L5839" s="53">
        <v>6.23</v>
      </c>
      <c r="M5839" s="52"/>
      <c r="N5839" s="64">
        <v>217.71</v>
      </c>
      <c r="AF5839" s="39"/>
      <c r="AG5839" s="47"/>
      <c r="AH5839" s="47"/>
      <c r="AL5839" s="3" t="s">
        <v>682</v>
      </c>
      <c r="AN5839" s="47"/>
      <c r="AO5839" s="47"/>
      <c r="AQ5839" s="47"/>
    </row>
    <row r="5840" spans="1:43" s="4" customFormat="1" ht="23.25" x14ac:dyDescent="0.25">
      <c r="A5840" s="56"/>
      <c r="B5840" s="49" t="s">
        <v>683</v>
      </c>
      <c r="C5840" s="372" t="s">
        <v>684</v>
      </c>
      <c r="D5840" s="372"/>
      <c r="E5840" s="372"/>
      <c r="F5840" s="51" t="s">
        <v>69</v>
      </c>
      <c r="G5840" s="63">
        <v>51</v>
      </c>
      <c r="H5840" s="52"/>
      <c r="I5840" s="63">
        <v>51</v>
      </c>
      <c r="J5840" s="57"/>
      <c r="K5840" s="52"/>
      <c r="L5840" s="53">
        <v>3.27</v>
      </c>
      <c r="M5840" s="52"/>
      <c r="N5840" s="64">
        <v>114.46</v>
      </c>
      <c r="AF5840" s="39"/>
      <c r="AG5840" s="47"/>
      <c r="AH5840" s="47"/>
      <c r="AL5840" s="3" t="s">
        <v>684</v>
      </c>
      <c r="AN5840" s="47"/>
      <c r="AO5840" s="47"/>
      <c r="AQ5840" s="47"/>
    </row>
    <row r="5841" spans="1:43" s="4" customFormat="1" ht="15" x14ac:dyDescent="0.25">
      <c r="A5841" s="65"/>
      <c r="B5841" s="66"/>
      <c r="C5841" s="374" t="s">
        <v>72</v>
      </c>
      <c r="D5841" s="374"/>
      <c r="E5841" s="374"/>
      <c r="F5841" s="42"/>
      <c r="G5841" s="43"/>
      <c r="H5841" s="43"/>
      <c r="I5841" s="43"/>
      <c r="J5841" s="45"/>
      <c r="K5841" s="43"/>
      <c r="L5841" s="67">
        <v>16.59</v>
      </c>
      <c r="M5841" s="60"/>
      <c r="N5841" s="46"/>
      <c r="AF5841" s="39"/>
      <c r="AG5841" s="47"/>
      <c r="AH5841" s="47"/>
      <c r="AN5841" s="47" t="s">
        <v>72</v>
      </c>
      <c r="AO5841" s="47"/>
      <c r="AQ5841" s="47"/>
    </row>
    <row r="5842" spans="1:43" s="4" customFormat="1" ht="34.5" x14ac:dyDescent="0.25">
      <c r="A5842" s="40" t="s">
        <v>2714</v>
      </c>
      <c r="B5842" s="41" t="s">
        <v>1941</v>
      </c>
      <c r="C5842" s="374" t="s">
        <v>1942</v>
      </c>
      <c r="D5842" s="374"/>
      <c r="E5842" s="374"/>
      <c r="F5842" s="42" t="s">
        <v>231</v>
      </c>
      <c r="G5842" s="43">
        <v>58.14</v>
      </c>
      <c r="H5842" s="44">
        <v>1</v>
      </c>
      <c r="I5842" s="68">
        <v>58.14</v>
      </c>
      <c r="J5842" s="67">
        <v>25.57</v>
      </c>
      <c r="K5842" s="43"/>
      <c r="L5842" s="105">
        <v>1486.64</v>
      </c>
      <c r="M5842" s="43"/>
      <c r="N5842" s="46"/>
      <c r="AF5842" s="39"/>
      <c r="AG5842" s="47"/>
      <c r="AH5842" s="47" t="s">
        <v>1942</v>
      </c>
      <c r="AN5842" s="47"/>
      <c r="AO5842" s="47"/>
      <c r="AQ5842" s="47"/>
    </row>
    <row r="5843" spans="1:43" s="4" customFormat="1" ht="15" x14ac:dyDescent="0.25">
      <c r="A5843" s="69"/>
      <c r="B5843" s="50"/>
      <c r="C5843" s="372" t="s">
        <v>2710</v>
      </c>
      <c r="D5843" s="372"/>
      <c r="E5843" s="372"/>
      <c r="F5843" s="372"/>
      <c r="G5843" s="372"/>
      <c r="H5843" s="372"/>
      <c r="I5843" s="372"/>
      <c r="J5843" s="372"/>
      <c r="K5843" s="372"/>
      <c r="L5843" s="372"/>
      <c r="M5843" s="372"/>
      <c r="N5843" s="377"/>
      <c r="AF5843" s="39"/>
      <c r="AG5843" s="47"/>
      <c r="AH5843" s="47"/>
      <c r="AI5843" s="3" t="s">
        <v>2710</v>
      </c>
      <c r="AN5843" s="47"/>
      <c r="AO5843" s="47"/>
      <c r="AQ5843" s="47"/>
    </row>
    <row r="5844" spans="1:43" s="4" customFormat="1" ht="15" x14ac:dyDescent="0.25">
      <c r="A5844" s="65"/>
      <c r="B5844" s="66"/>
      <c r="C5844" s="374" t="s">
        <v>72</v>
      </c>
      <c r="D5844" s="374"/>
      <c r="E5844" s="374"/>
      <c r="F5844" s="42"/>
      <c r="G5844" s="43"/>
      <c r="H5844" s="43"/>
      <c r="I5844" s="43"/>
      <c r="J5844" s="45"/>
      <c r="K5844" s="43"/>
      <c r="L5844" s="105">
        <v>1486.64</v>
      </c>
      <c r="M5844" s="60"/>
      <c r="N5844" s="46"/>
      <c r="AF5844" s="39"/>
      <c r="AG5844" s="47"/>
      <c r="AH5844" s="47"/>
      <c r="AN5844" s="47" t="s">
        <v>72</v>
      </c>
      <c r="AO5844" s="47"/>
      <c r="AQ5844" s="47"/>
    </row>
    <row r="5845" spans="1:43" s="4" customFormat="1" ht="23.25" x14ac:dyDescent="0.25">
      <c r="A5845" s="40" t="s">
        <v>2715</v>
      </c>
      <c r="B5845" s="41" t="s">
        <v>690</v>
      </c>
      <c r="C5845" s="374" t="s">
        <v>691</v>
      </c>
      <c r="D5845" s="374"/>
      <c r="E5845" s="374"/>
      <c r="F5845" s="42" t="s">
        <v>215</v>
      </c>
      <c r="G5845" s="43">
        <v>0.85</v>
      </c>
      <c r="H5845" s="44">
        <v>1</v>
      </c>
      <c r="I5845" s="68">
        <v>0.85</v>
      </c>
      <c r="J5845" s="45"/>
      <c r="K5845" s="43"/>
      <c r="L5845" s="45"/>
      <c r="M5845" s="43"/>
      <c r="N5845" s="46"/>
      <c r="AF5845" s="39"/>
      <c r="AG5845" s="47"/>
      <c r="AH5845" s="47" t="s">
        <v>691</v>
      </c>
      <c r="AN5845" s="47"/>
      <c r="AO5845" s="47"/>
      <c r="AQ5845" s="47"/>
    </row>
    <row r="5846" spans="1:43" s="4" customFormat="1" ht="15" x14ac:dyDescent="0.25">
      <c r="A5846" s="69"/>
      <c r="B5846" s="50"/>
      <c r="C5846" s="372" t="s">
        <v>2716</v>
      </c>
      <c r="D5846" s="372"/>
      <c r="E5846" s="372"/>
      <c r="F5846" s="372"/>
      <c r="G5846" s="372"/>
      <c r="H5846" s="372"/>
      <c r="I5846" s="372"/>
      <c r="J5846" s="372"/>
      <c r="K5846" s="372"/>
      <c r="L5846" s="372"/>
      <c r="M5846" s="372"/>
      <c r="N5846" s="377"/>
      <c r="AF5846" s="39"/>
      <c r="AG5846" s="47"/>
      <c r="AH5846" s="47"/>
      <c r="AI5846" s="3" t="s">
        <v>2716</v>
      </c>
      <c r="AN5846" s="47"/>
      <c r="AO5846" s="47"/>
      <c r="AQ5846" s="47"/>
    </row>
    <row r="5847" spans="1:43" s="4" customFormat="1" ht="22.5" x14ac:dyDescent="0.25">
      <c r="A5847" s="103"/>
      <c r="B5847" s="49" t="s">
        <v>217</v>
      </c>
      <c r="C5847" s="368" t="s">
        <v>218</v>
      </c>
      <c r="D5847" s="368"/>
      <c r="E5847" s="368"/>
      <c r="F5847" s="368"/>
      <c r="G5847" s="368"/>
      <c r="H5847" s="368"/>
      <c r="I5847" s="368"/>
      <c r="J5847" s="368"/>
      <c r="K5847" s="368"/>
      <c r="L5847" s="368"/>
      <c r="M5847" s="368"/>
      <c r="N5847" s="376"/>
      <c r="AF5847" s="39"/>
      <c r="AG5847" s="47"/>
      <c r="AH5847" s="47"/>
      <c r="AJ5847" s="3" t="s">
        <v>218</v>
      </c>
      <c r="AN5847" s="47"/>
      <c r="AO5847" s="47"/>
      <c r="AQ5847" s="47"/>
    </row>
    <row r="5848" spans="1:43" s="4" customFormat="1" ht="15" x14ac:dyDescent="0.25">
      <c r="A5848" s="48"/>
      <c r="B5848" s="49" t="s">
        <v>58</v>
      </c>
      <c r="C5848" s="372" t="s">
        <v>62</v>
      </c>
      <c r="D5848" s="372"/>
      <c r="E5848" s="372"/>
      <c r="F5848" s="51"/>
      <c r="G5848" s="52"/>
      <c r="H5848" s="52"/>
      <c r="I5848" s="52"/>
      <c r="J5848" s="53">
        <v>49.82</v>
      </c>
      <c r="K5848" s="54">
        <v>1.1499999999999999</v>
      </c>
      <c r="L5848" s="53">
        <v>48.7</v>
      </c>
      <c r="M5848" s="54">
        <v>34.96</v>
      </c>
      <c r="N5848" s="55">
        <v>1702.55</v>
      </c>
      <c r="AF5848" s="39"/>
      <c r="AG5848" s="47"/>
      <c r="AH5848" s="47"/>
      <c r="AK5848" s="3" t="s">
        <v>62</v>
      </c>
      <c r="AN5848" s="47"/>
      <c r="AO5848" s="47"/>
      <c r="AQ5848" s="47"/>
    </row>
    <row r="5849" spans="1:43" s="4" customFormat="1" ht="15" x14ac:dyDescent="0.25">
      <c r="A5849" s="48"/>
      <c r="B5849" s="49" t="s">
        <v>73</v>
      </c>
      <c r="C5849" s="372" t="s">
        <v>175</v>
      </c>
      <c r="D5849" s="372"/>
      <c r="E5849" s="372"/>
      <c r="F5849" s="51"/>
      <c r="G5849" s="52"/>
      <c r="H5849" s="52"/>
      <c r="I5849" s="52"/>
      <c r="J5849" s="53">
        <v>256.27</v>
      </c>
      <c r="K5849" s="54">
        <v>1.1499999999999999</v>
      </c>
      <c r="L5849" s="53">
        <v>250.5</v>
      </c>
      <c r="M5849" s="52"/>
      <c r="N5849" s="58"/>
      <c r="AF5849" s="39"/>
      <c r="AG5849" s="47"/>
      <c r="AH5849" s="47"/>
      <c r="AK5849" s="3" t="s">
        <v>175</v>
      </c>
      <c r="AN5849" s="47"/>
      <c r="AO5849" s="47"/>
      <c r="AQ5849" s="47"/>
    </row>
    <row r="5850" spans="1:43" s="4" customFormat="1" ht="15" x14ac:dyDescent="0.25">
      <c r="A5850" s="48"/>
      <c r="B5850" s="49" t="s">
        <v>78</v>
      </c>
      <c r="C5850" s="372" t="s">
        <v>176</v>
      </c>
      <c r="D5850" s="372"/>
      <c r="E5850" s="372"/>
      <c r="F5850" s="51"/>
      <c r="G5850" s="52"/>
      <c r="H5850" s="52"/>
      <c r="I5850" s="52"/>
      <c r="J5850" s="53">
        <v>45.24</v>
      </c>
      <c r="K5850" s="54">
        <v>1.1499999999999999</v>
      </c>
      <c r="L5850" s="53">
        <v>44.22</v>
      </c>
      <c r="M5850" s="54">
        <v>34.96</v>
      </c>
      <c r="N5850" s="55">
        <v>1545.93</v>
      </c>
      <c r="AF5850" s="39"/>
      <c r="AG5850" s="47"/>
      <c r="AH5850" s="47"/>
      <c r="AK5850" s="3" t="s">
        <v>176</v>
      </c>
      <c r="AN5850" s="47"/>
      <c r="AO5850" s="47"/>
      <c r="AQ5850" s="47"/>
    </row>
    <row r="5851" spans="1:43" s="4" customFormat="1" ht="15" x14ac:dyDescent="0.25">
      <c r="A5851" s="48"/>
      <c r="B5851" s="49" t="s">
        <v>122</v>
      </c>
      <c r="C5851" s="372" t="s">
        <v>177</v>
      </c>
      <c r="D5851" s="372"/>
      <c r="E5851" s="372"/>
      <c r="F5851" s="51"/>
      <c r="G5851" s="52"/>
      <c r="H5851" s="52"/>
      <c r="I5851" s="52"/>
      <c r="J5851" s="53">
        <v>1</v>
      </c>
      <c r="K5851" s="52"/>
      <c r="L5851" s="53">
        <v>0.85</v>
      </c>
      <c r="M5851" s="52"/>
      <c r="N5851" s="58"/>
      <c r="AF5851" s="39"/>
      <c r="AG5851" s="47"/>
      <c r="AH5851" s="47"/>
      <c r="AK5851" s="3" t="s">
        <v>177</v>
      </c>
      <c r="AN5851" s="47"/>
      <c r="AO5851" s="47"/>
      <c r="AQ5851" s="47"/>
    </row>
    <row r="5852" spans="1:43" s="4" customFormat="1" ht="15" x14ac:dyDescent="0.25">
      <c r="A5852" s="56"/>
      <c r="B5852" s="49"/>
      <c r="C5852" s="372" t="s">
        <v>63</v>
      </c>
      <c r="D5852" s="372"/>
      <c r="E5852" s="372"/>
      <c r="F5852" s="51" t="s">
        <v>64</v>
      </c>
      <c r="G5852" s="104">
        <v>5.3</v>
      </c>
      <c r="H5852" s="54">
        <v>1.1499999999999999</v>
      </c>
      <c r="I5852" s="114">
        <v>5.1807499999999997</v>
      </c>
      <c r="J5852" s="57"/>
      <c r="K5852" s="52"/>
      <c r="L5852" s="57"/>
      <c r="M5852" s="52"/>
      <c r="N5852" s="58"/>
      <c r="AF5852" s="39"/>
      <c r="AG5852" s="47"/>
      <c r="AH5852" s="47"/>
      <c r="AL5852" s="3" t="s">
        <v>63</v>
      </c>
      <c r="AN5852" s="47"/>
      <c r="AO5852" s="47"/>
      <c r="AQ5852" s="47"/>
    </row>
    <row r="5853" spans="1:43" s="4" customFormat="1" ht="15" x14ac:dyDescent="0.25">
      <c r="A5853" s="56"/>
      <c r="B5853" s="49"/>
      <c r="C5853" s="372" t="s">
        <v>178</v>
      </c>
      <c r="D5853" s="372"/>
      <c r="E5853" s="372"/>
      <c r="F5853" s="51" t="s">
        <v>64</v>
      </c>
      <c r="G5853" s="104">
        <v>3.9</v>
      </c>
      <c r="H5853" s="54">
        <v>1.1499999999999999</v>
      </c>
      <c r="I5853" s="114">
        <v>3.8122500000000001</v>
      </c>
      <c r="J5853" s="57"/>
      <c r="K5853" s="52"/>
      <c r="L5853" s="57"/>
      <c r="M5853" s="52"/>
      <c r="N5853" s="58"/>
      <c r="AF5853" s="39"/>
      <c r="AG5853" s="47"/>
      <c r="AH5853" s="47"/>
      <c r="AL5853" s="3" t="s">
        <v>178</v>
      </c>
      <c r="AN5853" s="47"/>
      <c r="AO5853" s="47"/>
      <c r="AQ5853" s="47"/>
    </row>
    <row r="5854" spans="1:43" s="4" customFormat="1" ht="15" x14ac:dyDescent="0.25">
      <c r="A5854" s="48"/>
      <c r="B5854" s="49"/>
      <c r="C5854" s="375" t="s">
        <v>65</v>
      </c>
      <c r="D5854" s="375"/>
      <c r="E5854" s="375"/>
      <c r="F5854" s="59"/>
      <c r="G5854" s="60"/>
      <c r="H5854" s="60"/>
      <c r="I5854" s="60"/>
      <c r="J5854" s="61">
        <v>307.08999999999997</v>
      </c>
      <c r="K5854" s="60"/>
      <c r="L5854" s="61">
        <v>300.05</v>
      </c>
      <c r="M5854" s="60"/>
      <c r="N5854" s="62"/>
      <c r="AF5854" s="39"/>
      <c r="AG5854" s="47"/>
      <c r="AH5854" s="47"/>
      <c r="AM5854" s="3" t="s">
        <v>65</v>
      </c>
      <c r="AN5854" s="47"/>
      <c r="AO5854" s="47"/>
      <c r="AQ5854" s="47"/>
    </row>
    <row r="5855" spans="1:43" s="4" customFormat="1" ht="15" x14ac:dyDescent="0.25">
      <c r="A5855" s="56"/>
      <c r="B5855" s="49"/>
      <c r="C5855" s="372" t="s">
        <v>66</v>
      </c>
      <c r="D5855" s="372"/>
      <c r="E5855" s="372"/>
      <c r="F5855" s="51"/>
      <c r="G5855" s="52"/>
      <c r="H5855" s="52"/>
      <c r="I5855" s="52"/>
      <c r="J5855" s="57"/>
      <c r="K5855" s="52"/>
      <c r="L5855" s="53">
        <v>92.92</v>
      </c>
      <c r="M5855" s="52"/>
      <c r="N5855" s="55">
        <v>3248.48</v>
      </c>
      <c r="AF5855" s="39"/>
      <c r="AG5855" s="47"/>
      <c r="AH5855" s="47"/>
      <c r="AL5855" s="3" t="s">
        <v>66</v>
      </c>
      <c r="AN5855" s="47"/>
      <c r="AO5855" s="47"/>
      <c r="AQ5855" s="47"/>
    </row>
    <row r="5856" spans="1:43" s="4" customFormat="1" ht="23.25" x14ac:dyDescent="0.25">
      <c r="A5856" s="56"/>
      <c r="B5856" s="49" t="s">
        <v>681</v>
      </c>
      <c r="C5856" s="372" t="s">
        <v>682</v>
      </c>
      <c r="D5856" s="372"/>
      <c r="E5856" s="372"/>
      <c r="F5856" s="51" t="s">
        <v>69</v>
      </c>
      <c r="G5856" s="63">
        <v>97</v>
      </c>
      <c r="H5856" s="52"/>
      <c r="I5856" s="63">
        <v>97</v>
      </c>
      <c r="J5856" s="57"/>
      <c r="K5856" s="52"/>
      <c r="L5856" s="53">
        <v>90.13</v>
      </c>
      <c r="M5856" s="52"/>
      <c r="N5856" s="55">
        <v>3151.03</v>
      </c>
      <c r="AF5856" s="39"/>
      <c r="AG5856" s="47"/>
      <c r="AH5856" s="47"/>
      <c r="AL5856" s="3" t="s">
        <v>682</v>
      </c>
      <c r="AN5856" s="47"/>
      <c r="AO5856" s="47"/>
      <c r="AQ5856" s="47"/>
    </row>
    <row r="5857" spans="1:43" s="4" customFormat="1" ht="23.25" x14ac:dyDescent="0.25">
      <c r="A5857" s="56"/>
      <c r="B5857" s="49" t="s">
        <v>683</v>
      </c>
      <c r="C5857" s="372" t="s">
        <v>684</v>
      </c>
      <c r="D5857" s="372"/>
      <c r="E5857" s="372"/>
      <c r="F5857" s="51" t="s">
        <v>69</v>
      </c>
      <c r="G5857" s="63">
        <v>51</v>
      </c>
      <c r="H5857" s="52"/>
      <c r="I5857" s="63">
        <v>51</v>
      </c>
      <c r="J5857" s="57"/>
      <c r="K5857" s="52"/>
      <c r="L5857" s="53">
        <v>47.39</v>
      </c>
      <c r="M5857" s="52"/>
      <c r="N5857" s="55">
        <v>1656.72</v>
      </c>
      <c r="AF5857" s="39"/>
      <c r="AG5857" s="47"/>
      <c r="AH5857" s="47"/>
      <c r="AL5857" s="3" t="s">
        <v>684</v>
      </c>
      <c r="AN5857" s="47"/>
      <c r="AO5857" s="47"/>
      <c r="AQ5857" s="47"/>
    </row>
    <row r="5858" spans="1:43" s="4" customFormat="1" ht="15" x14ac:dyDescent="0.25">
      <c r="A5858" s="65"/>
      <c r="B5858" s="66"/>
      <c r="C5858" s="374" t="s">
        <v>72</v>
      </c>
      <c r="D5858" s="374"/>
      <c r="E5858" s="374"/>
      <c r="F5858" s="42"/>
      <c r="G5858" s="43"/>
      <c r="H5858" s="43"/>
      <c r="I5858" s="43"/>
      <c r="J5858" s="45"/>
      <c r="K5858" s="43"/>
      <c r="L5858" s="67">
        <v>437.57</v>
      </c>
      <c r="M5858" s="60"/>
      <c r="N5858" s="46"/>
      <c r="AF5858" s="39"/>
      <c r="AG5858" s="47"/>
      <c r="AH5858" s="47"/>
      <c r="AN5858" s="47" t="s">
        <v>72</v>
      </c>
      <c r="AO5858" s="47"/>
      <c r="AQ5858" s="47"/>
    </row>
    <row r="5859" spans="1:43" s="4" customFormat="1" ht="23.25" x14ac:dyDescent="0.25">
      <c r="A5859" s="40" t="s">
        <v>2717</v>
      </c>
      <c r="B5859" s="41" t="s">
        <v>694</v>
      </c>
      <c r="C5859" s="374" t="s">
        <v>695</v>
      </c>
      <c r="D5859" s="374"/>
      <c r="E5859" s="374"/>
      <c r="F5859" s="42" t="s">
        <v>215</v>
      </c>
      <c r="G5859" s="43">
        <v>0.13</v>
      </c>
      <c r="H5859" s="44">
        <v>1</v>
      </c>
      <c r="I5859" s="68">
        <v>0.13</v>
      </c>
      <c r="J5859" s="45"/>
      <c r="K5859" s="43"/>
      <c r="L5859" s="45"/>
      <c r="M5859" s="43"/>
      <c r="N5859" s="46"/>
      <c r="AF5859" s="39"/>
      <c r="AG5859" s="47"/>
      <c r="AH5859" s="47" t="s">
        <v>695</v>
      </c>
      <c r="AN5859" s="47"/>
      <c r="AO5859" s="47"/>
      <c r="AQ5859" s="47"/>
    </row>
    <row r="5860" spans="1:43" s="4" customFormat="1" ht="15" x14ac:dyDescent="0.25">
      <c r="A5860" s="69"/>
      <c r="B5860" s="50"/>
      <c r="C5860" s="372" t="s">
        <v>307</v>
      </c>
      <c r="D5860" s="372"/>
      <c r="E5860" s="372"/>
      <c r="F5860" s="372"/>
      <c r="G5860" s="372"/>
      <c r="H5860" s="372"/>
      <c r="I5860" s="372"/>
      <c r="J5860" s="372"/>
      <c r="K5860" s="372"/>
      <c r="L5860" s="372"/>
      <c r="M5860" s="372"/>
      <c r="N5860" s="377"/>
      <c r="AF5860" s="39"/>
      <c r="AG5860" s="47"/>
      <c r="AH5860" s="47"/>
      <c r="AI5860" s="3" t="s">
        <v>307</v>
      </c>
      <c r="AN5860" s="47"/>
      <c r="AO5860" s="47"/>
      <c r="AQ5860" s="47"/>
    </row>
    <row r="5861" spans="1:43" s="4" customFormat="1" ht="22.5" x14ac:dyDescent="0.25">
      <c r="A5861" s="103"/>
      <c r="B5861" s="49" t="s">
        <v>217</v>
      </c>
      <c r="C5861" s="368" t="s">
        <v>218</v>
      </c>
      <c r="D5861" s="368"/>
      <c r="E5861" s="368"/>
      <c r="F5861" s="368"/>
      <c r="G5861" s="368"/>
      <c r="H5861" s="368"/>
      <c r="I5861" s="368"/>
      <c r="J5861" s="368"/>
      <c r="K5861" s="368"/>
      <c r="L5861" s="368"/>
      <c r="M5861" s="368"/>
      <c r="N5861" s="376"/>
      <c r="AF5861" s="39"/>
      <c r="AG5861" s="47"/>
      <c r="AH5861" s="47"/>
      <c r="AJ5861" s="3" t="s">
        <v>218</v>
      </c>
      <c r="AN5861" s="47"/>
      <c r="AO5861" s="47"/>
      <c r="AQ5861" s="47"/>
    </row>
    <row r="5862" spans="1:43" s="4" customFormat="1" ht="15" x14ac:dyDescent="0.25">
      <c r="A5862" s="48"/>
      <c r="B5862" s="49" t="s">
        <v>58</v>
      </c>
      <c r="C5862" s="372" t="s">
        <v>62</v>
      </c>
      <c r="D5862" s="372"/>
      <c r="E5862" s="372"/>
      <c r="F5862" s="51"/>
      <c r="G5862" s="52"/>
      <c r="H5862" s="52"/>
      <c r="I5862" s="52"/>
      <c r="J5862" s="53">
        <v>18.71</v>
      </c>
      <c r="K5862" s="54">
        <v>1.1499999999999999</v>
      </c>
      <c r="L5862" s="53">
        <v>2.8</v>
      </c>
      <c r="M5862" s="54">
        <v>34.96</v>
      </c>
      <c r="N5862" s="64">
        <v>97.89</v>
      </c>
      <c r="AF5862" s="39"/>
      <c r="AG5862" s="47"/>
      <c r="AH5862" s="47"/>
      <c r="AK5862" s="3" t="s">
        <v>62</v>
      </c>
      <c r="AN5862" s="47"/>
      <c r="AO5862" s="47"/>
      <c r="AQ5862" s="47"/>
    </row>
    <row r="5863" spans="1:43" s="4" customFormat="1" ht="15" x14ac:dyDescent="0.25">
      <c r="A5863" s="48"/>
      <c r="B5863" s="49" t="s">
        <v>73</v>
      </c>
      <c r="C5863" s="372" t="s">
        <v>175</v>
      </c>
      <c r="D5863" s="372"/>
      <c r="E5863" s="372"/>
      <c r="F5863" s="51"/>
      <c r="G5863" s="52"/>
      <c r="H5863" s="52"/>
      <c r="I5863" s="52"/>
      <c r="J5863" s="53">
        <v>5.26</v>
      </c>
      <c r="K5863" s="54">
        <v>1.1499999999999999</v>
      </c>
      <c r="L5863" s="53">
        <v>0.79</v>
      </c>
      <c r="M5863" s="52"/>
      <c r="N5863" s="58"/>
      <c r="AF5863" s="39"/>
      <c r="AG5863" s="47"/>
      <c r="AH5863" s="47"/>
      <c r="AK5863" s="3" t="s">
        <v>175</v>
      </c>
      <c r="AN5863" s="47"/>
      <c r="AO5863" s="47"/>
      <c r="AQ5863" s="47"/>
    </row>
    <row r="5864" spans="1:43" s="4" customFormat="1" ht="15" x14ac:dyDescent="0.25">
      <c r="A5864" s="48"/>
      <c r="B5864" s="49" t="s">
        <v>78</v>
      </c>
      <c r="C5864" s="372" t="s">
        <v>176</v>
      </c>
      <c r="D5864" s="372"/>
      <c r="E5864" s="372"/>
      <c r="F5864" s="51"/>
      <c r="G5864" s="52"/>
      <c r="H5864" s="52"/>
      <c r="I5864" s="52"/>
      <c r="J5864" s="53">
        <v>0.93</v>
      </c>
      <c r="K5864" s="54">
        <v>1.1499999999999999</v>
      </c>
      <c r="L5864" s="53">
        <v>0.14000000000000001</v>
      </c>
      <c r="M5864" s="54">
        <v>34.96</v>
      </c>
      <c r="N5864" s="64">
        <v>4.8899999999999997</v>
      </c>
      <c r="AF5864" s="39"/>
      <c r="AG5864" s="47"/>
      <c r="AH5864" s="47"/>
      <c r="AK5864" s="3" t="s">
        <v>176</v>
      </c>
      <c r="AN5864" s="47"/>
      <c r="AO5864" s="47"/>
      <c r="AQ5864" s="47"/>
    </row>
    <row r="5865" spans="1:43" s="4" customFormat="1" ht="15" x14ac:dyDescent="0.25">
      <c r="A5865" s="48"/>
      <c r="B5865" s="49" t="s">
        <v>122</v>
      </c>
      <c r="C5865" s="372" t="s">
        <v>177</v>
      </c>
      <c r="D5865" s="372"/>
      <c r="E5865" s="372"/>
      <c r="F5865" s="51"/>
      <c r="G5865" s="52"/>
      <c r="H5865" s="52"/>
      <c r="I5865" s="52"/>
      <c r="J5865" s="53">
        <v>0.37</v>
      </c>
      <c r="K5865" s="52"/>
      <c r="L5865" s="53">
        <v>0.05</v>
      </c>
      <c r="M5865" s="52"/>
      <c r="N5865" s="58"/>
      <c r="AF5865" s="39"/>
      <c r="AG5865" s="47"/>
      <c r="AH5865" s="47"/>
      <c r="AK5865" s="3" t="s">
        <v>177</v>
      </c>
      <c r="AN5865" s="47"/>
      <c r="AO5865" s="47"/>
      <c r="AQ5865" s="47"/>
    </row>
    <row r="5866" spans="1:43" s="4" customFormat="1" ht="15" x14ac:dyDescent="0.25">
      <c r="A5866" s="56"/>
      <c r="B5866" s="49"/>
      <c r="C5866" s="372" t="s">
        <v>63</v>
      </c>
      <c r="D5866" s="372"/>
      <c r="E5866" s="372"/>
      <c r="F5866" s="51" t="s">
        <v>64</v>
      </c>
      <c r="G5866" s="54">
        <v>1.99</v>
      </c>
      <c r="H5866" s="54">
        <v>1.1499999999999999</v>
      </c>
      <c r="I5866" s="117">
        <v>0.29750500000000002</v>
      </c>
      <c r="J5866" s="57"/>
      <c r="K5866" s="52"/>
      <c r="L5866" s="57"/>
      <c r="M5866" s="52"/>
      <c r="N5866" s="58"/>
      <c r="AF5866" s="39"/>
      <c r="AG5866" s="47"/>
      <c r="AH5866" s="47"/>
      <c r="AL5866" s="3" t="s">
        <v>63</v>
      </c>
      <c r="AN5866" s="47"/>
      <c r="AO5866" s="47"/>
      <c r="AQ5866" s="47"/>
    </row>
    <row r="5867" spans="1:43" s="4" customFormat="1" ht="15" x14ac:dyDescent="0.25">
      <c r="A5867" s="56"/>
      <c r="B5867" s="49"/>
      <c r="C5867" s="372" t="s">
        <v>178</v>
      </c>
      <c r="D5867" s="372"/>
      <c r="E5867" s="372"/>
      <c r="F5867" s="51" t="s">
        <v>64</v>
      </c>
      <c r="G5867" s="54">
        <v>0.08</v>
      </c>
      <c r="H5867" s="54">
        <v>1.1499999999999999</v>
      </c>
      <c r="I5867" s="114">
        <v>1.196E-2</v>
      </c>
      <c r="J5867" s="57"/>
      <c r="K5867" s="52"/>
      <c r="L5867" s="57"/>
      <c r="M5867" s="52"/>
      <c r="N5867" s="58"/>
      <c r="AF5867" s="39"/>
      <c r="AG5867" s="47"/>
      <c r="AH5867" s="47"/>
      <c r="AL5867" s="3" t="s">
        <v>178</v>
      </c>
      <c r="AN5867" s="47"/>
      <c r="AO5867" s="47"/>
      <c r="AQ5867" s="47"/>
    </row>
    <row r="5868" spans="1:43" s="4" customFormat="1" ht="15" x14ac:dyDescent="0.25">
      <c r="A5868" s="48"/>
      <c r="B5868" s="49"/>
      <c r="C5868" s="375" t="s">
        <v>65</v>
      </c>
      <c r="D5868" s="375"/>
      <c r="E5868" s="375"/>
      <c r="F5868" s="59"/>
      <c r="G5868" s="60"/>
      <c r="H5868" s="60"/>
      <c r="I5868" s="60"/>
      <c r="J5868" s="61">
        <v>24.34</v>
      </c>
      <c r="K5868" s="60"/>
      <c r="L5868" s="61">
        <v>3.64</v>
      </c>
      <c r="M5868" s="60"/>
      <c r="N5868" s="62"/>
      <c r="AF5868" s="39"/>
      <c r="AG5868" s="47"/>
      <c r="AH5868" s="47"/>
      <c r="AM5868" s="3" t="s">
        <v>65</v>
      </c>
      <c r="AN5868" s="47"/>
      <c r="AO5868" s="47"/>
      <c r="AQ5868" s="47"/>
    </row>
    <row r="5869" spans="1:43" s="4" customFormat="1" ht="15" x14ac:dyDescent="0.25">
      <c r="A5869" s="56"/>
      <c r="B5869" s="49"/>
      <c r="C5869" s="372" t="s">
        <v>66</v>
      </c>
      <c r="D5869" s="372"/>
      <c r="E5869" s="372"/>
      <c r="F5869" s="51"/>
      <c r="G5869" s="52"/>
      <c r="H5869" s="52"/>
      <c r="I5869" s="52"/>
      <c r="J5869" s="57"/>
      <c r="K5869" s="52"/>
      <c r="L5869" s="53">
        <v>2.94</v>
      </c>
      <c r="M5869" s="52"/>
      <c r="N5869" s="64">
        <v>102.78</v>
      </c>
      <c r="AF5869" s="39"/>
      <c r="AG5869" s="47"/>
      <c r="AH5869" s="47"/>
      <c r="AL5869" s="3" t="s">
        <v>66</v>
      </c>
      <c r="AN5869" s="47"/>
      <c r="AO5869" s="47"/>
      <c r="AQ5869" s="47"/>
    </row>
    <row r="5870" spans="1:43" s="4" customFormat="1" ht="23.25" x14ac:dyDescent="0.25">
      <c r="A5870" s="56"/>
      <c r="B5870" s="49" t="s">
        <v>681</v>
      </c>
      <c r="C5870" s="372" t="s">
        <v>682</v>
      </c>
      <c r="D5870" s="372"/>
      <c r="E5870" s="372"/>
      <c r="F5870" s="51" t="s">
        <v>69</v>
      </c>
      <c r="G5870" s="63">
        <v>97</v>
      </c>
      <c r="H5870" s="52"/>
      <c r="I5870" s="63">
        <v>97</v>
      </c>
      <c r="J5870" s="57"/>
      <c r="K5870" s="52"/>
      <c r="L5870" s="53">
        <v>2.85</v>
      </c>
      <c r="M5870" s="52"/>
      <c r="N5870" s="64">
        <v>99.7</v>
      </c>
      <c r="AF5870" s="39"/>
      <c r="AG5870" s="47"/>
      <c r="AH5870" s="47"/>
      <c r="AL5870" s="3" t="s">
        <v>682</v>
      </c>
      <c r="AN5870" s="47"/>
      <c r="AO5870" s="47"/>
      <c r="AQ5870" s="47"/>
    </row>
    <row r="5871" spans="1:43" s="4" customFormat="1" ht="23.25" x14ac:dyDescent="0.25">
      <c r="A5871" s="56"/>
      <c r="B5871" s="49" t="s">
        <v>683</v>
      </c>
      <c r="C5871" s="372" t="s">
        <v>684</v>
      </c>
      <c r="D5871" s="372"/>
      <c r="E5871" s="372"/>
      <c r="F5871" s="51" t="s">
        <v>69</v>
      </c>
      <c r="G5871" s="63">
        <v>51</v>
      </c>
      <c r="H5871" s="52"/>
      <c r="I5871" s="63">
        <v>51</v>
      </c>
      <c r="J5871" s="57"/>
      <c r="K5871" s="52"/>
      <c r="L5871" s="53">
        <v>1.5</v>
      </c>
      <c r="M5871" s="52"/>
      <c r="N5871" s="64">
        <v>52.42</v>
      </c>
      <c r="AF5871" s="39"/>
      <c r="AG5871" s="47"/>
      <c r="AH5871" s="47"/>
      <c r="AL5871" s="3" t="s">
        <v>684</v>
      </c>
      <c r="AN5871" s="47"/>
      <c r="AO5871" s="47"/>
      <c r="AQ5871" s="47"/>
    </row>
    <row r="5872" spans="1:43" s="4" customFormat="1" ht="15" x14ac:dyDescent="0.25">
      <c r="A5872" s="65"/>
      <c r="B5872" s="66"/>
      <c r="C5872" s="374" t="s">
        <v>72</v>
      </c>
      <c r="D5872" s="374"/>
      <c r="E5872" s="374"/>
      <c r="F5872" s="42"/>
      <c r="G5872" s="43"/>
      <c r="H5872" s="43"/>
      <c r="I5872" s="43"/>
      <c r="J5872" s="45"/>
      <c r="K5872" s="43"/>
      <c r="L5872" s="67">
        <v>7.99</v>
      </c>
      <c r="M5872" s="60"/>
      <c r="N5872" s="46"/>
      <c r="AF5872" s="39"/>
      <c r="AG5872" s="47"/>
      <c r="AH5872" s="47"/>
      <c r="AN5872" s="47" t="s">
        <v>72</v>
      </c>
      <c r="AO5872" s="47"/>
      <c r="AQ5872" s="47"/>
    </row>
    <row r="5873" spans="1:43" s="4" customFormat="1" ht="23.25" x14ac:dyDescent="0.25">
      <c r="A5873" s="40" t="s">
        <v>2718</v>
      </c>
      <c r="B5873" s="41" t="s">
        <v>698</v>
      </c>
      <c r="C5873" s="374" t="s">
        <v>699</v>
      </c>
      <c r="D5873" s="374"/>
      <c r="E5873" s="374"/>
      <c r="F5873" s="42" t="s">
        <v>185</v>
      </c>
      <c r="G5873" s="43">
        <v>9.81</v>
      </c>
      <c r="H5873" s="44">
        <v>1</v>
      </c>
      <c r="I5873" s="68">
        <v>9.81</v>
      </c>
      <c r="J5873" s="67">
        <v>54.95</v>
      </c>
      <c r="K5873" s="43"/>
      <c r="L5873" s="67">
        <v>539.05999999999995</v>
      </c>
      <c r="M5873" s="43"/>
      <c r="N5873" s="46"/>
      <c r="AF5873" s="39"/>
      <c r="AG5873" s="47"/>
      <c r="AH5873" s="47" t="s">
        <v>699</v>
      </c>
      <c r="AN5873" s="47"/>
      <c r="AO5873" s="47"/>
      <c r="AQ5873" s="47"/>
    </row>
    <row r="5874" spans="1:43" s="4" customFormat="1" ht="15" x14ac:dyDescent="0.25">
      <c r="A5874" s="69"/>
      <c r="B5874" s="50"/>
      <c r="C5874" s="372" t="s">
        <v>2719</v>
      </c>
      <c r="D5874" s="372"/>
      <c r="E5874" s="372"/>
      <c r="F5874" s="372"/>
      <c r="G5874" s="372"/>
      <c r="H5874" s="372"/>
      <c r="I5874" s="372"/>
      <c r="J5874" s="372"/>
      <c r="K5874" s="372"/>
      <c r="L5874" s="372"/>
      <c r="M5874" s="372"/>
      <c r="N5874" s="377"/>
      <c r="AF5874" s="39"/>
      <c r="AG5874" s="47"/>
      <c r="AH5874" s="47"/>
      <c r="AI5874" s="3" t="s">
        <v>2719</v>
      </c>
      <c r="AN5874" s="47"/>
      <c r="AO5874" s="47"/>
      <c r="AQ5874" s="47"/>
    </row>
    <row r="5875" spans="1:43" s="4" customFormat="1" ht="15" x14ac:dyDescent="0.25">
      <c r="A5875" s="65"/>
      <c r="B5875" s="66"/>
      <c r="C5875" s="374" t="s">
        <v>72</v>
      </c>
      <c r="D5875" s="374"/>
      <c r="E5875" s="374"/>
      <c r="F5875" s="42"/>
      <c r="G5875" s="43"/>
      <c r="H5875" s="43"/>
      <c r="I5875" s="43"/>
      <c r="J5875" s="45"/>
      <c r="K5875" s="43"/>
      <c r="L5875" s="67">
        <v>539.05999999999995</v>
      </c>
      <c r="M5875" s="60"/>
      <c r="N5875" s="46"/>
      <c r="AF5875" s="39"/>
      <c r="AG5875" s="47"/>
      <c r="AH5875" s="47"/>
      <c r="AN5875" s="47" t="s">
        <v>72</v>
      </c>
      <c r="AO5875" s="47"/>
      <c r="AQ5875" s="47"/>
    </row>
    <row r="5876" spans="1:43" s="4" customFormat="1" ht="45.75" x14ac:dyDescent="0.25">
      <c r="A5876" s="40" t="s">
        <v>2720</v>
      </c>
      <c r="B5876" s="41" t="s">
        <v>714</v>
      </c>
      <c r="C5876" s="374" t="s">
        <v>2368</v>
      </c>
      <c r="D5876" s="374"/>
      <c r="E5876" s="374"/>
      <c r="F5876" s="42" t="s">
        <v>716</v>
      </c>
      <c r="G5876" s="43">
        <v>1.2999999999999999E-2</v>
      </c>
      <c r="H5876" s="44">
        <v>1</v>
      </c>
      <c r="I5876" s="116">
        <v>1.2999999999999999E-2</v>
      </c>
      <c r="J5876" s="45"/>
      <c r="K5876" s="43"/>
      <c r="L5876" s="45"/>
      <c r="M5876" s="43"/>
      <c r="N5876" s="46"/>
      <c r="AF5876" s="39"/>
      <c r="AG5876" s="47"/>
      <c r="AH5876" s="47" t="s">
        <v>2368</v>
      </c>
      <c r="AN5876" s="47"/>
      <c r="AO5876" s="47"/>
      <c r="AQ5876" s="47"/>
    </row>
    <row r="5877" spans="1:43" s="4" customFormat="1" ht="15" x14ac:dyDescent="0.25">
      <c r="A5877" s="69"/>
      <c r="B5877" s="50"/>
      <c r="C5877" s="372" t="s">
        <v>2594</v>
      </c>
      <c r="D5877" s="372"/>
      <c r="E5877" s="372"/>
      <c r="F5877" s="372"/>
      <c r="G5877" s="372"/>
      <c r="H5877" s="372"/>
      <c r="I5877" s="372"/>
      <c r="J5877" s="372"/>
      <c r="K5877" s="372"/>
      <c r="L5877" s="372"/>
      <c r="M5877" s="372"/>
      <c r="N5877" s="377"/>
      <c r="AF5877" s="39"/>
      <c r="AG5877" s="47"/>
      <c r="AH5877" s="47"/>
      <c r="AI5877" s="3" t="s">
        <v>2594</v>
      </c>
      <c r="AN5877" s="47"/>
      <c r="AO5877" s="47"/>
      <c r="AQ5877" s="47"/>
    </row>
    <row r="5878" spans="1:43" s="4" customFormat="1" ht="22.5" x14ac:dyDescent="0.25">
      <c r="A5878" s="103"/>
      <c r="B5878" s="49" t="s">
        <v>217</v>
      </c>
      <c r="C5878" s="368" t="s">
        <v>218</v>
      </c>
      <c r="D5878" s="368"/>
      <c r="E5878" s="368"/>
      <c r="F5878" s="368"/>
      <c r="G5878" s="368"/>
      <c r="H5878" s="368"/>
      <c r="I5878" s="368"/>
      <c r="J5878" s="368"/>
      <c r="K5878" s="368"/>
      <c r="L5878" s="368"/>
      <c r="M5878" s="368"/>
      <c r="N5878" s="376"/>
      <c r="AF5878" s="39"/>
      <c r="AG5878" s="47"/>
      <c r="AH5878" s="47"/>
      <c r="AJ5878" s="3" t="s">
        <v>218</v>
      </c>
      <c r="AN5878" s="47"/>
      <c r="AO5878" s="47"/>
      <c r="AQ5878" s="47"/>
    </row>
    <row r="5879" spans="1:43" s="4" customFormat="1" ht="15" x14ac:dyDescent="0.25">
      <c r="A5879" s="48"/>
      <c r="B5879" s="49" t="s">
        <v>58</v>
      </c>
      <c r="C5879" s="372" t="s">
        <v>62</v>
      </c>
      <c r="D5879" s="372"/>
      <c r="E5879" s="372"/>
      <c r="F5879" s="51"/>
      <c r="G5879" s="52"/>
      <c r="H5879" s="52"/>
      <c r="I5879" s="52"/>
      <c r="J5879" s="107">
        <v>2090.62</v>
      </c>
      <c r="K5879" s="54">
        <v>1.1499999999999999</v>
      </c>
      <c r="L5879" s="53">
        <v>31.25</v>
      </c>
      <c r="M5879" s="54">
        <v>34.96</v>
      </c>
      <c r="N5879" s="55">
        <v>1092.5</v>
      </c>
      <c r="AF5879" s="39"/>
      <c r="AG5879" s="47"/>
      <c r="AH5879" s="47"/>
      <c r="AK5879" s="3" t="s">
        <v>62</v>
      </c>
      <c r="AN5879" s="47"/>
      <c r="AO5879" s="47"/>
      <c r="AQ5879" s="47"/>
    </row>
    <row r="5880" spans="1:43" s="4" customFormat="1" ht="15" x14ac:dyDescent="0.25">
      <c r="A5880" s="48"/>
      <c r="B5880" s="49" t="s">
        <v>73</v>
      </c>
      <c r="C5880" s="372" t="s">
        <v>175</v>
      </c>
      <c r="D5880" s="372"/>
      <c r="E5880" s="372"/>
      <c r="F5880" s="51"/>
      <c r="G5880" s="52"/>
      <c r="H5880" s="52"/>
      <c r="I5880" s="52"/>
      <c r="J5880" s="107">
        <v>3282.3</v>
      </c>
      <c r="K5880" s="54">
        <v>1.1499999999999999</v>
      </c>
      <c r="L5880" s="53">
        <v>49.07</v>
      </c>
      <c r="M5880" s="52"/>
      <c r="N5880" s="58"/>
      <c r="AF5880" s="39"/>
      <c r="AG5880" s="47"/>
      <c r="AH5880" s="47"/>
      <c r="AK5880" s="3" t="s">
        <v>175</v>
      </c>
      <c r="AN5880" s="47"/>
      <c r="AO5880" s="47"/>
      <c r="AQ5880" s="47"/>
    </row>
    <row r="5881" spans="1:43" s="4" customFormat="1" ht="15" x14ac:dyDescent="0.25">
      <c r="A5881" s="48"/>
      <c r="B5881" s="49" t="s">
        <v>78</v>
      </c>
      <c r="C5881" s="372" t="s">
        <v>176</v>
      </c>
      <c r="D5881" s="372"/>
      <c r="E5881" s="372"/>
      <c r="F5881" s="51"/>
      <c r="G5881" s="52"/>
      <c r="H5881" s="52"/>
      <c r="I5881" s="52"/>
      <c r="J5881" s="53">
        <v>411.71</v>
      </c>
      <c r="K5881" s="54">
        <v>1.1499999999999999</v>
      </c>
      <c r="L5881" s="53">
        <v>6.16</v>
      </c>
      <c r="M5881" s="54">
        <v>34.96</v>
      </c>
      <c r="N5881" s="64">
        <v>215.35</v>
      </c>
      <c r="AF5881" s="39"/>
      <c r="AG5881" s="47"/>
      <c r="AH5881" s="47"/>
      <c r="AK5881" s="3" t="s">
        <v>176</v>
      </c>
      <c r="AN5881" s="47"/>
      <c r="AO5881" s="47"/>
      <c r="AQ5881" s="47"/>
    </row>
    <row r="5882" spans="1:43" s="4" customFormat="1" ht="15" x14ac:dyDescent="0.25">
      <c r="A5882" s="48"/>
      <c r="B5882" s="49" t="s">
        <v>122</v>
      </c>
      <c r="C5882" s="372" t="s">
        <v>177</v>
      </c>
      <c r="D5882" s="372"/>
      <c r="E5882" s="372"/>
      <c r="F5882" s="51"/>
      <c r="G5882" s="52"/>
      <c r="H5882" s="52"/>
      <c r="I5882" s="52"/>
      <c r="J5882" s="53">
        <v>26.46</v>
      </c>
      <c r="K5882" s="52"/>
      <c r="L5882" s="53">
        <v>0.34</v>
      </c>
      <c r="M5882" s="52"/>
      <c r="N5882" s="58"/>
      <c r="AF5882" s="39"/>
      <c r="AG5882" s="47"/>
      <c r="AH5882" s="47"/>
      <c r="AK5882" s="3" t="s">
        <v>177</v>
      </c>
      <c r="AN5882" s="47"/>
      <c r="AO5882" s="47"/>
      <c r="AQ5882" s="47"/>
    </row>
    <row r="5883" spans="1:43" s="4" customFormat="1" ht="15" x14ac:dyDescent="0.25">
      <c r="A5883" s="56"/>
      <c r="B5883" s="49"/>
      <c r="C5883" s="372" t="s">
        <v>63</v>
      </c>
      <c r="D5883" s="372"/>
      <c r="E5883" s="372"/>
      <c r="F5883" s="51" t="s">
        <v>64</v>
      </c>
      <c r="G5883" s="54">
        <v>225.04</v>
      </c>
      <c r="H5883" s="54">
        <v>1.1499999999999999</v>
      </c>
      <c r="I5883" s="117">
        <v>3.3643480000000001</v>
      </c>
      <c r="J5883" s="57"/>
      <c r="K5883" s="52"/>
      <c r="L5883" s="57"/>
      <c r="M5883" s="52"/>
      <c r="N5883" s="58"/>
      <c r="AF5883" s="39"/>
      <c r="AG5883" s="47"/>
      <c r="AH5883" s="47"/>
      <c r="AL5883" s="3" t="s">
        <v>63</v>
      </c>
      <c r="AN5883" s="47"/>
      <c r="AO5883" s="47"/>
      <c r="AQ5883" s="47"/>
    </row>
    <row r="5884" spans="1:43" s="4" customFormat="1" ht="15" x14ac:dyDescent="0.25">
      <c r="A5884" s="56"/>
      <c r="B5884" s="49"/>
      <c r="C5884" s="372" t="s">
        <v>178</v>
      </c>
      <c r="D5884" s="372"/>
      <c r="E5884" s="372"/>
      <c r="F5884" s="51" t="s">
        <v>64</v>
      </c>
      <c r="G5884" s="54">
        <v>30.76</v>
      </c>
      <c r="H5884" s="54">
        <v>1.1499999999999999</v>
      </c>
      <c r="I5884" s="117">
        <v>0.45986199999999999</v>
      </c>
      <c r="J5884" s="57"/>
      <c r="K5884" s="52"/>
      <c r="L5884" s="57"/>
      <c r="M5884" s="52"/>
      <c r="N5884" s="58"/>
      <c r="AF5884" s="39"/>
      <c r="AG5884" s="47"/>
      <c r="AH5884" s="47"/>
      <c r="AL5884" s="3" t="s">
        <v>178</v>
      </c>
      <c r="AN5884" s="47"/>
      <c r="AO5884" s="47"/>
      <c r="AQ5884" s="47"/>
    </row>
    <row r="5885" spans="1:43" s="4" customFormat="1" ht="15" x14ac:dyDescent="0.25">
      <c r="A5885" s="48"/>
      <c r="B5885" s="49"/>
      <c r="C5885" s="375" t="s">
        <v>65</v>
      </c>
      <c r="D5885" s="375"/>
      <c r="E5885" s="375"/>
      <c r="F5885" s="59"/>
      <c r="G5885" s="60"/>
      <c r="H5885" s="60"/>
      <c r="I5885" s="60"/>
      <c r="J5885" s="108">
        <v>5399.38</v>
      </c>
      <c r="K5885" s="60"/>
      <c r="L5885" s="61">
        <v>80.66</v>
      </c>
      <c r="M5885" s="60"/>
      <c r="N5885" s="62"/>
      <c r="AF5885" s="39"/>
      <c r="AG5885" s="47"/>
      <c r="AH5885" s="47"/>
      <c r="AM5885" s="3" t="s">
        <v>65</v>
      </c>
      <c r="AN5885" s="47"/>
      <c r="AO5885" s="47"/>
      <c r="AQ5885" s="47"/>
    </row>
    <row r="5886" spans="1:43" s="4" customFormat="1" ht="15" x14ac:dyDescent="0.25">
      <c r="A5886" s="56"/>
      <c r="B5886" s="49"/>
      <c r="C5886" s="372" t="s">
        <v>66</v>
      </c>
      <c r="D5886" s="372"/>
      <c r="E5886" s="372"/>
      <c r="F5886" s="51"/>
      <c r="G5886" s="52"/>
      <c r="H5886" s="52"/>
      <c r="I5886" s="52"/>
      <c r="J5886" s="57"/>
      <c r="K5886" s="52"/>
      <c r="L5886" s="53">
        <v>37.409999999999997</v>
      </c>
      <c r="M5886" s="52"/>
      <c r="N5886" s="55">
        <v>1307.8499999999999</v>
      </c>
      <c r="AF5886" s="39"/>
      <c r="AG5886" s="47"/>
      <c r="AH5886" s="47"/>
      <c r="AL5886" s="3" t="s">
        <v>66</v>
      </c>
      <c r="AN5886" s="47"/>
      <c r="AO5886" s="47"/>
      <c r="AQ5886" s="47"/>
    </row>
    <row r="5887" spans="1:43" s="4" customFormat="1" ht="23.25" x14ac:dyDescent="0.25">
      <c r="A5887" s="56"/>
      <c r="B5887" s="49" t="s">
        <v>718</v>
      </c>
      <c r="C5887" s="372" t="s">
        <v>719</v>
      </c>
      <c r="D5887" s="372"/>
      <c r="E5887" s="372"/>
      <c r="F5887" s="51" t="s">
        <v>69</v>
      </c>
      <c r="G5887" s="63">
        <v>117</v>
      </c>
      <c r="H5887" s="52"/>
      <c r="I5887" s="63">
        <v>117</v>
      </c>
      <c r="J5887" s="57"/>
      <c r="K5887" s="52"/>
      <c r="L5887" s="53">
        <v>43.77</v>
      </c>
      <c r="M5887" s="52"/>
      <c r="N5887" s="55">
        <v>1530.18</v>
      </c>
      <c r="AF5887" s="39"/>
      <c r="AG5887" s="47"/>
      <c r="AH5887" s="47"/>
      <c r="AL5887" s="3" t="s">
        <v>719</v>
      </c>
      <c r="AN5887" s="47"/>
      <c r="AO5887" s="47"/>
      <c r="AQ5887" s="47"/>
    </row>
    <row r="5888" spans="1:43" s="4" customFormat="1" ht="23.25" x14ac:dyDescent="0.25">
      <c r="A5888" s="56"/>
      <c r="B5888" s="49" t="s">
        <v>720</v>
      </c>
      <c r="C5888" s="372" t="s">
        <v>721</v>
      </c>
      <c r="D5888" s="372"/>
      <c r="E5888" s="372"/>
      <c r="F5888" s="51" t="s">
        <v>69</v>
      </c>
      <c r="G5888" s="63">
        <v>74</v>
      </c>
      <c r="H5888" s="52"/>
      <c r="I5888" s="63">
        <v>74</v>
      </c>
      <c r="J5888" s="57"/>
      <c r="K5888" s="52"/>
      <c r="L5888" s="53">
        <v>27.68</v>
      </c>
      <c r="M5888" s="52"/>
      <c r="N5888" s="64">
        <v>967.81</v>
      </c>
      <c r="AF5888" s="39"/>
      <c r="AG5888" s="47"/>
      <c r="AH5888" s="47"/>
      <c r="AL5888" s="3" t="s">
        <v>721</v>
      </c>
      <c r="AN5888" s="47"/>
      <c r="AO5888" s="47"/>
      <c r="AQ5888" s="47"/>
    </row>
    <row r="5889" spans="1:43" s="4" customFormat="1" ht="15" x14ac:dyDescent="0.25">
      <c r="A5889" s="65"/>
      <c r="B5889" s="66"/>
      <c r="C5889" s="374" t="s">
        <v>72</v>
      </c>
      <c r="D5889" s="374"/>
      <c r="E5889" s="374"/>
      <c r="F5889" s="42"/>
      <c r="G5889" s="43"/>
      <c r="H5889" s="43"/>
      <c r="I5889" s="43"/>
      <c r="J5889" s="45"/>
      <c r="K5889" s="43"/>
      <c r="L5889" s="67">
        <v>152.11000000000001</v>
      </c>
      <c r="M5889" s="60"/>
      <c r="N5889" s="46"/>
      <c r="AF5889" s="39"/>
      <c r="AG5889" s="47"/>
      <c r="AH5889" s="47"/>
      <c r="AN5889" s="47" t="s">
        <v>72</v>
      </c>
      <c r="AO5889" s="47"/>
      <c r="AQ5889" s="47"/>
    </row>
    <row r="5890" spans="1:43" s="4" customFormat="1" ht="45.75" x14ac:dyDescent="0.25">
      <c r="A5890" s="40" t="s">
        <v>2721</v>
      </c>
      <c r="B5890" s="41" t="s">
        <v>723</v>
      </c>
      <c r="C5890" s="374" t="s">
        <v>724</v>
      </c>
      <c r="D5890" s="374"/>
      <c r="E5890" s="374"/>
      <c r="F5890" s="42" t="s">
        <v>231</v>
      </c>
      <c r="G5890" s="43">
        <v>13.103999999999999</v>
      </c>
      <c r="H5890" s="44">
        <v>1</v>
      </c>
      <c r="I5890" s="116">
        <v>13.103999999999999</v>
      </c>
      <c r="J5890" s="67">
        <v>124.92</v>
      </c>
      <c r="K5890" s="43"/>
      <c r="L5890" s="105">
        <v>1636.95</v>
      </c>
      <c r="M5890" s="43"/>
      <c r="N5890" s="46"/>
      <c r="AF5890" s="39"/>
      <c r="AG5890" s="47"/>
      <c r="AH5890" s="47" t="s">
        <v>724</v>
      </c>
      <c r="AN5890" s="47"/>
      <c r="AO5890" s="47"/>
      <c r="AQ5890" s="47"/>
    </row>
    <row r="5891" spans="1:43" s="4" customFormat="1" ht="15" x14ac:dyDescent="0.25">
      <c r="A5891" s="65"/>
      <c r="B5891" s="66"/>
      <c r="C5891" s="374" t="s">
        <v>72</v>
      </c>
      <c r="D5891" s="374"/>
      <c r="E5891" s="374"/>
      <c r="F5891" s="42"/>
      <c r="G5891" s="43"/>
      <c r="H5891" s="43"/>
      <c r="I5891" s="43"/>
      <c r="J5891" s="45"/>
      <c r="K5891" s="43"/>
      <c r="L5891" s="105">
        <v>1636.95</v>
      </c>
      <c r="M5891" s="60"/>
      <c r="N5891" s="46"/>
      <c r="AF5891" s="39"/>
      <c r="AG5891" s="47"/>
      <c r="AH5891" s="47"/>
      <c r="AN5891" s="47" t="s">
        <v>72</v>
      </c>
      <c r="AO5891" s="47"/>
      <c r="AQ5891" s="47"/>
    </row>
    <row r="5892" spans="1:43" s="4" customFormat="1" ht="45.75" x14ac:dyDescent="0.25">
      <c r="A5892" s="40" t="s">
        <v>2722</v>
      </c>
      <c r="B5892" s="41" t="s">
        <v>714</v>
      </c>
      <c r="C5892" s="374" t="s">
        <v>727</v>
      </c>
      <c r="D5892" s="374"/>
      <c r="E5892" s="374"/>
      <c r="F5892" s="42" t="s">
        <v>716</v>
      </c>
      <c r="G5892" s="43">
        <v>1.2999999999999999E-2</v>
      </c>
      <c r="H5892" s="44">
        <v>1</v>
      </c>
      <c r="I5892" s="116">
        <v>1.2999999999999999E-2</v>
      </c>
      <c r="J5892" s="45"/>
      <c r="K5892" s="43"/>
      <c r="L5892" s="45"/>
      <c r="M5892" s="43"/>
      <c r="N5892" s="46"/>
      <c r="AF5892" s="39"/>
      <c r="AG5892" s="47"/>
      <c r="AH5892" s="47" t="s">
        <v>727</v>
      </c>
      <c r="AN5892" s="47"/>
      <c r="AO5892" s="47"/>
      <c r="AQ5892" s="47"/>
    </row>
    <row r="5893" spans="1:43" s="4" customFormat="1" ht="15" x14ac:dyDescent="0.25">
      <c r="A5893" s="69"/>
      <c r="B5893" s="50"/>
      <c r="C5893" s="372" t="s">
        <v>2594</v>
      </c>
      <c r="D5893" s="372"/>
      <c r="E5893" s="372"/>
      <c r="F5893" s="372"/>
      <c r="G5893" s="372"/>
      <c r="H5893" s="372"/>
      <c r="I5893" s="372"/>
      <c r="J5893" s="372"/>
      <c r="K5893" s="372"/>
      <c r="L5893" s="372"/>
      <c r="M5893" s="372"/>
      <c r="N5893" s="377"/>
      <c r="AF5893" s="39"/>
      <c r="AG5893" s="47"/>
      <c r="AH5893" s="47"/>
      <c r="AI5893" s="3" t="s">
        <v>2594</v>
      </c>
      <c r="AN5893" s="47"/>
      <c r="AO5893" s="47"/>
      <c r="AQ5893" s="47"/>
    </row>
    <row r="5894" spans="1:43" s="4" customFormat="1" ht="22.5" x14ac:dyDescent="0.25">
      <c r="A5894" s="103"/>
      <c r="B5894" s="49" t="s">
        <v>217</v>
      </c>
      <c r="C5894" s="368" t="s">
        <v>218</v>
      </c>
      <c r="D5894" s="368"/>
      <c r="E5894" s="368"/>
      <c r="F5894" s="368"/>
      <c r="G5894" s="368"/>
      <c r="H5894" s="368"/>
      <c r="I5894" s="368"/>
      <c r="J5894" s="368"/>
      <c r="K5894" s="368"/>
      <c r="L5894" s="368"/>
      <c r="M5894" s="368"/>
      <c r="N5894" s="376"/>
      <c r="AF5894" s="39"/>
      <c r="AG5894" s="47"/>
      <c r="AH5894" s="47"/>
      <c r="AJ5894" s="3" t="s">
        <v>218</v>
      </c>
      <c r="AN5894" s="47"/>
      <c r="AO5894" s="47"/>
      <c r="AQ5894" s="47"/>
    </row>
    <row r="5895" spans="1:43" s="4" customFormat="1" ht="15" x14ac:dyDescent="0.25">
      <c r="A5895" s="48"/>
      <c r="B5895" s="49" t="s">
        <v>58</v>
      </c>
      <c r="C5895" s="372" t="s">
        <v>62</v>
      </c>
      <c r="D5895" s="372"/>
      <c r="E5895" s="372"/>
      <c r="F5895" s="51"/>
      <c r="G5895" s="52"/>
      <c r="H5895" s="52"/>
      <c r="I5895" s="52"/>
      <c r="J5895" s="107">
        <v>2090.62</v>
      </c>
      <c r="K5895" s="54">
        <v>1.1499999999999999</v>
      </c>
      <c r="L5895" s="53">
        <v>31.25</v>
      </c>
      <c r="M5895" s="54">
        <v>34.96</v>
      </c>
      <c r="N5895" s="55">
        <v>1092.5</v>
      </c>
      <c r="AF5895" s="39"/>
      <c r="AG5895" s="47"/>
      <c r="AH5895" s="47"/>
      <c r="AK5895" s="3" t="s">
        <v>62</v>
      </c>
      <c r="AN5895" s="47"/>
      <c r="AO5895" s="47"/>
      <c r="AQ5895" s="47"/>
    </row>
    <row r="5896" spans="1:43" s="4" customFormat="1" ht="15" x14ac:dyDescent="0.25">
      <c r="A5896" s="48"/>
      <c r="B5896" s="49" t="s">
        <v>73</v>
      </c>
      <c r="C5896" s="372" t="s">
        <v>175</v>
      </c>
      <c r="D5896" s="372"/>
      <c r="E5896" s="372"/>
      <c r="F5896" s="51"/>
      <c r="G5896" s="52"/>
      <c r="H5896" s="52"/>
      <c r="I5896" s="52"/>
      <c r="J5896" s="107">
        <v>3282.3</v>
      </c>
      <c r="K5896" s="54">
        <v>1.1499999999999999</v>
      </c>
      <c r="L5896" s="53">
        <v>49.07</v>
      </c>
      <c r="M5896" s="52"/>
      <c r="N5896" s="58"/>
      <c r="AF5896" s="39"/>
      <c r="AG5896" s="47"/>
      <c r="AH5896" s="47"/>
      <c r="AK5896" s="3" t="s">
        <v>175</v>
      </c>
      <c r="AN5896" s="47"/>
      <c r="AO5896" s="47"/>
      <c r="AQ5896" s="47"/>
    </row>
    <row r="5897" spans="1:43" s="4" customFormat="1" ht="15" x14ac:dyDescent="0.25">
      <c r="A5897" s="48"/>
      <c r="B5897" s="49" t="s">
        <v>78</v>
      </c>
      <c r="C5897" s="372" t="s">
        <v>176</v>
      </c>
      <c r="D5897" s="372"/>
      <c r="E5897" s="372"/>
      <c r="F5897" s="51"/>
      <c r="G5897" s="52"/>
      <c r="H5897" s="52"/>
      <c r="I5897" s="52"/>
      <c r="J5897" s="53">
        <v>411.71</v>
      </c>
      <c r="K5897" s="54">
        <v>1.1499999999999999</v>
      </c>
      <c r="L5897" s="53">
        <v>6.16</v>
      </c>
      <c r="M5897" s="54">
        <v>34.96</v>
      </c>
      <c r="N5897" s="64">
        <v>215.35</v>
      </c>
      <c r="AF5897" s="39"/>
      <c r="AG5897" s="47"/>
      <c r="AH5897" s="47"/>
      <c r="AK5897" s="3" t="s">
        <v>176</v>
      </c>
      <c r="AN5897" s="47"/>
      <c r="AO5897" s="47"/>
      <c r="AQ5897" s="47"/>
    </row>
    <row r="5898" spans="1:43" s="4" customFormat="1" ht="15" x14ac:dyDescent="0.25">
      <c r="A5898" s="48"/>
      <c r="B5898" s="49" t="s">
        <v>122</v>
      </c>
      <c r="C5898" s="372" t="s">
        <v>177</v>
      </c>
      <c r="D5898" s="372"/>
      <c r="E5898" s="372"/>
      <c r="F5898" s="51"/>
      <c r="G5898" s="52"/>
      <c r="H5898" s="52"/>
      <c r="I5898" s="52"/>
      <c r="J5898" s="53">
        <v>26.46</v>
      </c>
      <c r="K5898" s="52"/>
      <c r="L5898" s="53">
        <v>0.34</v>
      </c>
      <c r="M5898" s="52"/>
      <c r="N5898" s="58"/>
      <c r="AF5898" s="39"/>
      <c r="AG5898" s="47"/>
      <c r="AH5898" s="47"/>
      <c r="AK5898" s="3" t="s">
        <v>177</v>
      </c>
      <c r="AN5898" s="47"/>
      <c r="AO5898" s="47"/>
      <c r="AQ5898" s="47"/>
    </row>
    <row r="5899" spans="1:43" s="4" customFormat="1" ht="15" x14ac:dyDescent="0.25">
      <c r="A5899" s="56"/>
      <c r="B5899" s="49"/>
      <c r="C5899" s="372" t="s">
        <v>63</v>
      </c>
      <c r="D5899" s="372"/>
      <c r="E5899" s="372"/>
      <c r="F5899" s="51" t="s">
        <v>64</v>
      </c>
      <c r="G5899" s="54">
        <v>225.04</v>
      </c>
      <c r="H5899" s="54">
        <v>1.1499999999999999</v>
      </c>
      <c r="I5899" s="117">
        <v>3.3643480000000001</v>
      </c>
      <c r="J5899" s="57"/>
      <c r="K5899" s="52"/>
      <c r="L5899" s="57"/>
      <c r="M5899" s="52"/>
      <c r="N5899" s="58"/>
      <c r="AF5899" s="39"/>
      <c r="AG5899" s="47"/>
      <c r="AH5899" s="47"/>
      <c r="AL5899" s="3" t="s">
        <v>63</v>
      </c>
      <c r="AN5899" s="47"/>
      <c r="AO5899" s="47"/>
      <c r="AQ5899" s="47"/>
    </row>
    <row r="5900" spans="1:43" s="4" customFormat="1" ht="15" x14ac:dyDescent="0.25">
      <c r="A5900" s="56"/>
      <c r="B5900" s="49"/>
      <c r="C5900" s="372" t="s">
        <v>178</v>
      </c>
      <c r="D5900" s="372"/>
      <c r="E5900" s="372"/>
      <c r="F5900" s="51" t="s">
        <v>64</v>
      </c>
      <c r="G5900" s="54">
        <v>30.76</v>
      </c>
      <c r="H5900" s="54">
        <v>1.1499999999999999</v>
      </c>
      <c r="I5900" s="117">
        <v>0.45986199999999999</v>
      </c>
      <c r="J5900" s="57"/>
      <c r="K5900" s="52"/>
      <c r="L5900" s="57"/>
      <c r="M5900" s="52"/>
      <c r="N5900" s="58"/>
      <c r="AF5900" s="39"/>
      <c r="AG5900" s="47"/>
      <c r="AH5900" s="47"/>
      <c r="AL5900" s="3" t="s">
        <v>178</v>
      </c>
      <c r="AN5900" s="47"/>
      <c r="AO5900" s="47"/>
      <c r="AQ5900" s="47"/>
    </row>
    <row r="5901" spans="1:43" s="4" customFormat="1" ht="15" x14ac:dyDescent="0.25">
      <c r="A5901" s="48"/>
      <c r="B5901" s="49"/>
      <c r="C5901" s="375" t="s">
        <v>65</v>
      </c>
      <c r="D5901" s="375"/>
      <c r="E5901" s="375"/>
      <c r="F5901" s="59"/>
      <c r="G5901" s="60"/>
      <c r="H5901" s="60"/>
      <c r="I5901" s="60"/>
      <c r="J5901" s="108">
        <v>5399.38</v>
      </c>
      <c r="K5901" s="60"/>
      <c r="L5901" s="61">
        <v>80.66</v>
      </c>
      <c r="M5901" s="60"/>
      <c r="N5901" s="62"/>
      <c r="AF5901" s="39"/>
      <c r="AG5901" s="47"/>
      <c r="AH5901" s="47"/>
      <c r="AM5901" s="3" t="s">
        <v>65</v>
      </c>
      <c r="AN5901" s="47"/>
      <c r="AO5901" s="47"/>
      <c r="AQ5901" s="47"/>
    </row>
    <row r="5902" spans="1:43" s="4" customFormat="1" ht="15" x14ac:dyDescent="0.25">
      <c r="A5902" s="56"/>
      <c r="B5902" s="49"/>
      <c r="C5902" s="372" t="s">
        <v>66</v>
      </c>
      <c r="D5902" s="372"/>
      <c r="E5902" s="372"/>
      <c r="F5902" s="51"/>
      <c r="G5902" s="52"/>
      <c r="H5902" s="52"/>
      <c r="I5902" s="52"/>
      <c r="J5902" s="57"/>
      <c r="K5902" s="52"/>
      <c r="L5902" s="53">
        <v>37.409999999999997</v>
      </c>
      <c r="M5902" s="52"/>
      <c r="N5902" s="55">
        <v>1307.8499999999999</v>
      </c>
      <c r="AF5902" s="39"/>
      <c r="AG5902" s="47"/>
      <c r="AH5902" s="47"/>
      <c r="AL5902" s="3" t="s">
        <v>66</v>
      </c>
      <c r="AN5902" s="47"/>
      <c r="AO5902" s="47"/>
      <c r="AQ5902" s="47"/>
    </row>
    <row r="5903" spans="1:43" s="4" customFormat="1" ht="23.25" x14ac:dyDescent="0.25">
      <c r="A5903" s="56"/>
      <c r="B5903" s="49" t="s">
        <v>718</v>
      </c>
      <c r="C5903" s="372" t="s">
        <v>719</v>
      </c>
      <c r="D5903" s="372"/>
      <c r="E5903" s="372"/>
      <c r="F5903" s="51" t="s">
        <v>69</v>
      </c>
      <c r="G5903" s="63">
        <v>117</v>
      </c>
      <c r="H5903" s="52"/>
      <c r="I5903" s="63">
        <v>117</v>
      </c>
      <c r="J5903" s="57"/>
      <c r="K5903" s="52"/>
      <c r="L5903" s="53">
        <v>43.77</v>
      </c>
      <c r="M5903" s="52"/>
      <c r="N5903" s="55">
        <v>1530.18</v>
      </c>
      <c r="AF5903" s="39"/>
      <c r="AG5903" s="47"/>
      <c r="AH5903" s="47"/>
      <c r="AL5903" s="3" t="s">
        <v>719</v>
      </c>
      <c r="AN5903" s="47"/>
      <c r="AO5903" s="47"/>
      <c r="AQ5903" s="47"/>
    </row>
    <row r="5904" spans="1:43" s="4" customFormat="1" ht="23.25" x14ac:dyDescent="0.25">
      <c r="A5904" s="56"/>
      <c r="B5904" s="49" t="s">
        <v>720</v>
      </c>
      <c r="C5904" s="372" t="s">
        <v>721</v>
      </c>
      <c r="D5904" s="372"/>
      <c r="E5904" s="372"/>
      <c r="F5904" s="51" t="s">
        <v>69</v>
      </c>
      <c r="G5904" s="63">
        <v>74</v>
      </c>
      <c r="H5904" s="52"/>
      <c r="I5904" s="63">
        <v>74</v>
      </c>
      <c r="J5904" s="57"/>
      <c r="K5904" s="52"/>
      <c r="L5904" s="53">
        <v>27.68</v>
      </c>
      <c r="M5904" s="52"/>
      <c r="N5904" s="64">
        <v>967.81</v>
      </c>
      <c r="AF5904" s="39"/>
      <c r="AG5904" s="47"/>
      <c r="AH5904" s="47"/>
      <c r="AL5904" s="3" t="s">
        <v>721</v>
      </c>
      <c r="AN5904" s="47"/>
      <c r="AO5904" s="47"/>
      <c r="AQ5904" s="47"/>
    </row>
    <row r="5905" spans="1:43" s="4" customFormat="1" ht="15" x14ac:dyDescent="0.25">
      <c r="A5905" s="65"/>
      <c r="B5905" s="66"/>
      <c r="C5905" s="374" t="s">
        <v>72</v>
      </c>
      <c r="D5905" s="374"/>
      <c r="E5905" s="374"/>
      <c r="F5905" s="42"/>
      <c r="G5905" s="43"/>
      <c r="H5905" s="43"/>
      <c r="I5905" s="43"/>
      <c r="J5905" s="45"/>
      <c r="K5905" s="43"/>
      <c r="L5905" s="67">
        <v>152.11000000000001</v>
      </c>
      <c r="M5905" s="60"/>
      <c r="N5905" s="46"/>
      <c r="AF5905" s="39"/>
      <c r="AG5905" s="47"/>
      <c r="AH5905" s="47"/>
      <c r="AN5905" s="47" t="s">
        <v>72</v>
      </c>
      <c r="AO5905" s="47"/>
      <c r="AQ5905" s="47"/>
    </row>
    <row r="5906" spans="1:43" s="4" customFormat="1" ht="45.75" x14ac:dyDescent="0.25">
      <c r="A5906" s="40" t="s">
        <v>2723</v>
      </c>
      <c r="B5906" s="41" t="s">
        <v>723</v>
      </c>
      <c r="C5906" s="374" t="s">
        <v>724</v>
      </c>
      <c r="D5906" s="374"/>
      <c r="E5906" s="374"/>
      <c r="F5906" s="42" t="s">
        <v>231</v>
      </c>
      <c r="G5906" s="43">
        <v>13.103999999999999</v>
      </c>
      <c r="H5906" s="44">
        <v>1</v>
      </c>
      <c r="I5906" s="116">
        <v>13.103999999999999</v>
      </c>
      <c r="J5906" s="67">
        <v>124.92</v>
      </c>
      <c r="K5906" s="43"/>
      <c r="L5906" s="105">
        <v>1636.95</v>
      </c>
      <c r="M5906" s="43"/>
      <c r="N5906" s="46"/>
      <c r="AF5906" s="39"/>
      <c r="AG5906" s="47"/>
      <c r="AH5906" s="47" t="s">
        <v>724</v>
      </c>
      <c r="AN5906" s="47"/>
      <c r="AO5906" s="47"/>
      <c r="AQ5906" s="47"/>
    </row>
    <row r="5907" spans="1:43" s="4" customFormat="1" ht="15" x14ac:dyDescent="0.25">
      <c r="A5907" s="65"/>
      <c r="B5907" s="66"/>
      <c r="C5907" s="374" t="s">
        <v>72</v>
      </c>
      <c r="D5907" s="374"/>
      <c r="E5907" s="374"/>
      <c r="F5907" s="42"/>
      <c r="G5907" s="43"/>
      <c r="H5907" s="43"/>
      <c r="I5907" s="43"/>
      <c r="J5907" s="45"/>
      <c r="K5907" s="43"/>
      <c r="L5907" s="105">
        <v>1636.95</v>
      </c>
      <c r="M5907" s="60"/>
      <c r="N5907" s="46"/>
      <c r="AF5907" s="39"/>
      <c r="AG5907" s="47"/>
      <c r="AH5907" s="47"/>
      <c r="AN5907" s="47" t="s">
        <v>72</v>
      </c>
      <c r="AO5907" s="47"/>
      <c r="AQ5907" s="47"/>
    </row>
    <row r="5908" spans="1:43" s="4" customFormat="1" ht="56.25" x14ac:dyDescent="0.25">
      <c r="A5908" s="40" t="s">
        <v>2724</v>
      </c>
      <c r="B5908" s="41" t="s">
        <v>730</v>
      </c>
      <c r="C5908" s="374" t="s">
        <v>731</v>
      </c>
      <c r="D5908" s="374"/>
      <c r="E5908" s="374"/>
      <c r="F5908" s="42" t="s">
        <v>732</v>
      </c>
      <c r="G5908" s="43">
        <v>0.13</v>
      </c>
      <c r="H5908" s="44">
        <v>1</v>
      </c>
      <c r="I5908" s="68">
        <v>0.13</v>
      </c>
      <c r="J5908" s="45"/>
      <c r="K5908" s="43"/>
      <c r="L5908" s="45"/>
      <c r="M5908" s="43"/>
      <c r="N5908" s="46"/>
      <c r="AF5908" s="39"/>
      <c r="AG5908" s="47"/>
      <c r="AH5908" s="47" t="s">
        <v>731</v>
      </c>
      <c r="AN5908" s="47"/>
      <c r="AO5908" s="47"/>
      <c r="AQ5908" s="47"/>
    </row>
    <row r="5909" spans="1:43" s="4" customFormat="1" ht="15" x14ac:dyDescent="0.25">
      <c r="A5909" s="69"/>
      <c r="B5909" s="50"/>
      <c r="C5909" s="372" t="s">
        <v>307</v>
      </c>
      <c r="D5909" s="372"/>
      <c r="E5909" s="372"/>
      <c r="F5909" s="372"/>
      <c r="G5909" s="372"/>
      <c r="H5909" s="372"/>
      <c r="I5909" s="372"/>
      <c r="J5909" s="372"/>
      <c r="K5909" s="372"/>
      <c r="L5909" s="372"/>
      <c r="M5909" s="372"/>
      <c r="N5909" s="377"/>
      <c r="AF5909" s="39"/>
      <c r="AG5909" s="47"/>
      <c r="AH5909" s="47"/>
      <c r="AI5909" s="3" t="s">
        <v>307</v>
      </c>
      <c r="AN5909" s="47"/>
      <c r="AO5909" s="47"/>
      <c r="AQ5909" s="47"/>
    </row>
    <row r="5910" spans="1:43" s="4" customFormat="1" ht="22.5" x14ac:dyDescent="0.25">
      <c r="A5910" s="103"/>
      <c r="B5910" s="49" t="s">
        <v>217</v>
      </c>
      <c r="C5910" s="368" t="s">
        <v>218</v>
      </c>
      <c r="D5910" s="368"/>
      <c r="E5910" s="368"/>
      <c r="F5910" s="368"/>
      <c r="G5910" s="368"/>
      <c r="H5910" s="368"/>
      <c r="I5910" s="368"/>
      <c r="J5910" s="368"/>
      <c r="K5910" s="368"/>
      <c r="L5910" s="368"/>
      <c r="M5910" s="368"/>
      <c r="N5910" s="376"/>
      <c r="AF5910" s="39"/>
      <c r="AG5910" s="47"/>
      <c r="AH5910" s="47"/>
      <c r="AJ5910" s="3" t="s">
        <v>218</v>
      </c>
      <c r="AN5910" s="47"/>
      <c r="AO5910" s="47"/>
      <c r="AQ5910" s="47"/>
    </row>
    <row r="5911" spans="1:43" s="4" customFormat="1" ht="15" x14ac:dyDescent="0.25">
      <c r="A5911" s="48"/>
      <c r="B5911" s="49" t="s">
        <v>58</v>
      </c>
      <c r="C5911" s="372" t="s">
        <v>62</v>
      </c>
      <c r="D5911" s="372"/>
      <c r="E5911" s="372"/>
      <c r="F5911" s="51"/>
      <c r="G5911" s="52"/>
      <c r="H5911" s="52"/>
      <c r="I5911" s="52"/>
      <c r="J5911" s="53">
        <v>689.47</v>
      </c>
      <c r="K5911" s="54">
        <v>1.1499999999999999</v>
      </c>
      <c r="L5911" s="53">
        <v>103.08</v>
      </c>
      <c r="M5911" s="54">
        <v>34.96</v>
      </c>
      <c r="N5911" s="55">
        <v>3603.68</v>
      </c>
      <c r="AF5911" s="39"/>
      <c r="AG5911" s="47"/>
      <c r="AH5911" s="47"/>
      <c r="AK5911" s="3" t="s">
        <v>62</v>
      </c>
      <c r="AN5911" s="47"/>
      <c r="AO5911" s="47"/>
      <c r="AQ5911" s="47"/>
    </row>
    <row r="5912" spans="1:43" s="4" customFormat="1" ht="15" x14ac:dyDescent="0.25">
      <c r="A5912" s="48"/>
      <c r="B5912" s="49" t="s">
        <v>73</v>
      </c>
      <c r="C5912" s="372" t="s">
        <v>175</v>
      </c>
      <c r="D5912" s="372"/>
      <c r="E5912" s="372"/>
      <c r="F5912" s="51"/>
      <c r="G5912" s="52"/>
      <c r="H5912" s="52"/>
      <c r="I5912" s="52"/>
      <c r="J5912" s="53">
        <v>72.67</v>
      </c>
      <c r="K5912" s="54">
        <v>1.1499999999999999</v>
      </c>
      <c r="L5912" s="53">
        <v>10.86</v>
      </c>
      <c r="M5912" s="52"/>
      <c r="N5912" s="58"/>
      <c r="AF5912" s="39"/>
      <c r="AG5912" s="47"/>
      <c r="AH5912" s="47"/>
      <c r="AK5912" s="3" t="s">
        <v>175</v>
      </c>
      <c r="AN5912" s="47"/>
      <c r="AO5912" s="47"/>
      <c r="AQ5912" s="47"/>
    </row>
    <row r="5913" spans="1:43" s="4" customFormat="1" ht="15" x14ac:dyDescent="0.25">
      <c r="A5913" s="48"/>
      <c r="B5913" s="49" t="s">
        <v>78</v>
      </c>
      <c r="C5913" s="372" t="s">
        <v>176</v>
      </c>
      <c r="D5913" s="372"/>
      <c r="E5913" s="372"/>
      <c r="F5913" s="51"/>
      <c r="G5913" s="52"/>
      <c r="H5913" s="52"/>
      <c r="I5913" s="52"/>
      <c r="J5913" s="53">
        <v>0.41</v>
      </c>
      <c r="K5913" s="54">
        <v>1.1499999999999999</v>
      </c>
      <c r="L5913" s="53">
        <v>0.06</v>
      </c>
      <c r="M5913" s="54">
        <v>34.96</v>
      </c>
      <c r="N5913" s="64">
        <v>2.1</v>
      </c>
      <c r="AF5913" s="39"/>
      <c r="AG5913" s="47"/>
      <c r="AH5913" s="47"/>
      <c r="AK5913" s="3" t="s">
        <v>176</v>
      </c>
      <c r="AN5913" s="47"/>
      <c r="AO5913" s="47"/>
      <c r="AQ5913" s="47"/>
    </row>
    <row r="5914" spans="1:43" s="4" customFormat="1" ht="15" x14ac:dyDescent="0.25">
      <c r="A5914" s="48"/>
      <c r="B5914" s="49" t="s">
        <v>122</v>
      </c>
      <c r="C5914" s="372" t="s">
        <v>177</v>
      </c>
      <c r="D5914" s="372"/>
      <c r="E5914" s="372"/>
      <c r="F5914" s="51"/>
      <c r="G5914" s="52"/>
      <c r="H5914" s="52"/>
      <c r="I5914" s="52"/>
      <c r="J5914" s="53">
        <v>484.59</v>
      </c>
      <c r="K5914" s="52"/>
      <c r="L5914" s="53">
        <v>63</v>
      </c>
      <c r="M5914" s="52"/>
      <c r="N5914" s="58"/>
      <c r="AF5914" s="39"/>
      <c r="AG5914" s="47"/>
      <c r="AH5914" s="47"/>
      <c r="AK5914" s="3" t="s">
        <v>177</v>
      </c>
      <c r="AN5914" s="47"/>
      <c r="AO5914" s="47"/>
      <c r="AQ5914" s="47"/>
    </row>
    <row r="5915" spans="1:43" s="4" customFormat="1" ht="15" x14ac:dyDescent="0.25">
      <c r="A5915" s="56"/>
      <c r="B5915" s="49"/>
      <c r="C5915" s="372" t="s">
        <v>63</v>
      </c>
      <c r="D5915" s="372"/>
      <c r="E5915" s="372"/>
      <c r="F5915" s="51" t="s">
        <v>64</v>
      </c>
      <c r="G5915" s="54">
        <v>71.67</v>
      </c>
      <c r="H5915" s="54">
        <v>1.1499999999999999</v>
      </c>
      <c r="I5915" s="117">
        <v>10.714665</v>
      </c>
      <c r="J5915" s="57"/>
      <c r="K5915" s="52"/>
      <c r="L5915" s="57"/>
      <c r="M5915" s="52"/>
      <c r="N5915" s="58"/>
      <c r="AF5915" s="39"/>
      <c r="AG5915" s="47"/>
      <c r="AH5915" s="47"/>
      <c r="AL5915" s="3" t="s">
        <v>63</v>
      </c>
      <c r="AN5915" s="47"/>
      <c r="AO5915" s="47"/>
      <c r="AQ5915" s="47"/>
    </row>
    <row r="5916" spans="1:43" s="4" customFormat="1" ht="15" x14ac:dyDescent="0.25">
      <c r="A5916" s="56"/>
      <c r="B5916" s="49"/>
      <c r="C5916" s="372" t="s">
        <v>178</v>
      </c>
      <c r="D5916" s="372"/>
      <c r="E5916" s="372"/>
      <c r="F5916" s="51" t="s">
        <v>64</v>
      </c>
      <c r="G5916" s="54">
        <v>0.03</v>
      </c>
      <c r="H5916" s="54">
        <v>1.1499999999999999</v>
      </c>
      <c r="I5916" s="117">
        <v>4.4850000000000003E-3</v>
      </c>
      <c r="J5916" s="57"/>
      <c r="K5916" s="52"/>
      <c r="L5916" s="57"/>
      <c r="M5916" s="52"/>
      <c r="N5916" s="58"/>
      <c r="AF5916" s="39"/>
      <c r="AG5916" s="47"/>
      <c r="AH5916" s="47"/>
      <c r="AL5916" s="3" t="s">
        <v>178</v>
      </c>
      <c r="AN5916" s="47"/>
      <c r="AO5916" s="47"/>
      <c r="AQ5916" s="47"/>
    </row>
    <row r="5917" spans="1:43" s="4" customFormat="1" ht="15" x14ac:dyDescent="0.25">
      <c r="A5917" s="48"/>
      <c r="B5917" s="49"/>
      <c r="C5917" s="375" t="s">
        <v>65</v>
      </c>
      <c r="D5917" s="375"/>
      <c r="E5917" s="375"/>
      <c r="F5917" s="59"/>
      <c r="G5917" s="60"/>
      <c r="H5917" s="60"/>
      <c r="I5917" s="60"/>
      <c r="J5917" s="108">
        <v>1246.73</v>
      </c>
      <c r="K5917" s="60"/>
      <c r="L5917" s="61">
        <v>176.94</v>
      </c>
      <c r="M5917" s="60"/>
      <c r="N5917" s="62"/>
      <c r="AF5917" s="39"/>
      <c r="AG5917" s="47"/>
      <c r="AH5917" s="47"/>
      <c r="AM5917" s="3" t="s">
        <v>65</v>
      </c>
      <c r="AN5917" s="47"/>
      <c r="AO5917" s="47"/>
      <c r="AQ5917" s="47"/>
    </row>
    <row r="5918" spans="1:43" s="4" customFormat="1" ht="15" x14ac:dyDescent="0.25">
      <c r="A5918" s="56"/>
      <c r="B5918" s="49"/>
      <c r="C5918" s="372" t="s">
        <v>66</v>
      </c>
      <c r="D5918" s="372"/>
      <c r="E5918" s="372"/>
      <c r="F5918" s="51"/>
      <c r="G5918" s="52"/>
      <c r="H5918" s="52"/>
      <c r="I5918" s="52"/>
      <c r="J5918" s="57"/>
      <c r="K5918" s="52"/>
      <c r="L5918" s="53">
        <v>103.14</v>
      </c>
      <c r="M5918" s="52"/>
      <c r="N5918" s="55">
        <v>3605.78</v>
      </c>
      <c r="AF5918" s="39"/>
      <c r="AG5918" s="47"/>
      <c r="AH5918" s="47"/>
      <c r="AL5918" s="3" t="s">
        <v>66</v>
      </c>
      <c r="AN5918" s="47"/>
      <c r="AO5918" s="47"/>
      <c r="AQ5918" s="47"/>
    </row>
    <row r="5919" spans="1:43" s="4" customFormat="1" ht="23.25" x14ac:dyDescent="0.25">
      <c r="A5919" s="56"/>
      <c r="B5919" s="49" t="s">
        <v>718</v>
      </c>
      <c r="C5919" s="372" t="s">
        <v>719</v>
      </c>
      <c r="D5919" s="372"/>
      <c r="E5919" s="372"/>
      <c r="F5919" s="51" t="s">
        <v>69</v>
      </c>
      <c r="G5919" s="63">
        <v>117</v>
      </c>
      <c r="H5919" s="52"/>
      <c r="I5919" s="63">
        <v>117</v>
      </c>
      <c r="J5919" s="57"/>
      <c r="K5919" s="52"/>
      <c r="L5919" s="53">
        <v>120.67</v>
      </c>
      <c r="M5919" s="52"/>
      <c r="N5919" s="55">
        <v>4218.76</v>
      </c>
      <c r="AF5919" s="39"/>
      <c r="AG5919" s="47"/>
      <c r="AH5919" s="47"/>
      <c r="AL5919" s="3" t="s">
        <v>719</v>
      </c>
      <c r="AN5919" s="47"/>
      <c r="AO5919" s="47"/>
      <c r="AQ5919" s="47"/>
    </row>
    <row r="5920" spans="1:43" s="4" customFormat="1" ht="23.25" x14ac:dyDescent="0.25">
      <c r="A5920" s="56"/>
      <c r="B5920" s="49" t="s">
        <v>720</v>
      </c>
      <c r="C5920" s="372" t="s">
        <v>721</v>
      </c>
      <c r="D5920" s="372"/>
      <c r="E5920" s="372"/>
      <c r="F5920" s="51" t="s">
        <v>69</v>
      </c>
      <c r="G5920" s="63">
        <v>74</v>
      </c>
      <c r="H5920" s="52"/>
      <c r="I5920" s="63">
        <v>74</v>
      </c>
      <c r="J5920" s="57"/>
      <c r="K5920" s="52"/>
      <c r="L5920" s="53">
        <v>76.319999999999993</v>
      </c>
      <c r="M5920" s="52"/>
      <c r="N5920" s="55">
        <v>2668.28</v>
      </c>
      <c r="AF5920" s="39"/>
      <c r="AG5920" s="47"/>
      <c r="AH5920" s="47"/>
      <c r="AL5920" s="3" t="s">
        <v>721</v>
      </c>
      <c r="AN5920" s="47"/>
      <c r="AO5920" s="47"/>
      <c r="AQ5920" s="47"/>
    </row>
    <row r="5921" spans="1:43" s="4" customFormat="1" ht="15" x14ac:dyDescent="0.25">
      <c r="A5921" s="65"/>
      <c r="B5921" s="66"/>
      <c r="C5921" s="374" t="s">
        <v>72</v>
      </c>
      <c r="D5921" s="374"/>
      <c r="E5921" s="374"/>
      <c r="F5921" s="42"/>
      <c r="G5921" s="43"/>
      <c r="H5921" s="43"/>
      <c r="I5921" s="43"/>
      <c r="J5921" s="45"/>
      <c r="K5921" s="43"/>
      <c r="L5921" s="67">
        <v>373.93</v>
      </c>
      <c r="M5921" s="60"/>
      <c r="N5921" s="46"/>
      <c r="AF5921" s="39"/>
      <c r="AG5921" s="47"/>
      <c r="AH5921" s="47"/>
      <c r="AN5921" s="47" t="s">
        <v>72</v>
      </c>
      <c r="AO5921" s="47"/>
      <c r="AQ5921" s="47"/>
    </row>
    <row r="5922" spans="1:43" s="4" customFormat="1" ht="45.75" x14ac:dyDescent="0.25">
      <c r="A5922" s="40" t="s">
        <v>2725</v>
      </c>
      <c r="B5922" s="41" t="s">
        <v>745</v>
      </c>
      <c r="C5922" s="374" t="s">
        <v>2518</v>
      </c>
      <c r="D5922" s="374"/>
      <c r="E5922" s="374"/>
      <c r="F5922" s="42" t="s">
        <v>318</v>
      </c>
      <c r="G5922" s="43">
        <v>0.48</v>
      </c>
      <c r="H5922" s="44">
        <v>1</v>
      </c>
      <c r="I5922" s="68">
        <v>0.48</v>
      </c>
      <c r="J5922" s="45"/>
      <c r="K5922" s="43"/>
      <c r="L5922" s="45"/>
      <c r="M5922" s="43"/>
      <c r="N5922" s="46"/>
      <c r="AF5922" s="39"/>
      <c r="AG5922" s="47"/>
      <c r="AH5922" s="47" t="s">
        <v>2518</v>
      </c>
      <c r="AN5922" s="47"/>
      <c r="AO5922" s="47"/>
      <c r="AQ5922" s="47"/>
    </row>
    <row r="5923" spans="1:43" s="4" customFormat="1" ht="15" x14ac:dyDescent="0.25">
      <c r="A5923" s="69"/>
      <c r="B5923" s="50"/>
      <c r="C5923" s="372" t="s">
        <v>2555</v>
      </c>
      <c r="D5923" s="372"/>
      <c r="E5923" s="372"/>
      <c r="F5923" s="372"/>
      <c r="G5923" s="372"/>
      <c r="H5923" s="372"/>
      <c r="I5923" s="372"/>
      <c r="J5923" s="372"/>
      <c r="K5923" s="372"/>
      <c r="L5923" s="372"/>
      <c r="M5923" s="372"/>
      <c r="N5923" s="377"/>
      <c r="AF5923" s="39"/>
      <c r="AG5923" s="47"/>
      <c r="AH5923" s="47"/>
      <c r="AI5923" s="3" t="s">
        <v>2555</v>
      </c>
      <c r="AN5923" s="47"/>
      <c r="AO5923" s="47"/>
      <c r="AQ5923" s="47"/>
    </row>
    <row r="5924" spans="1:43" s="4" customFormat="1" ht="22.5" x14ac:dyDescent="0.25">
      <c r="A5924" s="103"/>
      <c r="B5924" s="49" t="s">
        <v>217</v>
      </c>
      <c r="C5924" s="368" t="s">
        <v>218</v>
      </c>
      <c r="D5924" s="368"/>
      <c r="E5924" s="368"/>
      <c r="F5924" s="368"/>
      <c r="G5924" s="368"/>
      <c r="H5924" s="368"/>
      <c r="I5924" s="368"/>
      <c r="J5924" s="368"/>
      <c r="K5924" s="368"/>
      <c r="L5924" s="368"/>
      <c r="M5924" s="368"/>
      <c r="N5924" s="376"/>
      <c r="AF5924" s="39"/>
      <c r="AG5924" s="47"/>
      <c r="AH5924" s="47"/>
      <c r="AJ5924" s="3" t="s">
        <v>218</v>
      </c>
      <c r="AN5924" s="47"/>
      <c r="AO5924" s="47"/>
      <c r="AQ5924" s="47"/>
    </row>
    <row r="5925" spans="1:43" s="4" customFormat="1" ht="15" x14ac:dyDescent="0.25">
      <c r="A5925" s="48"/>
      <c r="B5925" s="49" t="s">
        <v>58</v>
      </c>
      <c r="C5925" s="372" t="s">
        <v>62</v>
      </c>
      <c r="D5925" s="372"/>
      <c r="E5925" s="372"/>
      <c r="F5925" s="51"/>
      <c r="G5925" s="52"/>
      <c r="H5925" s="52"/>
      <c r="I5925" s="52"/>
      <c r="J5925" s="53">
        <v>1.19</v>
      </c>
      <c r="K5925" s="54">
        <v>1.1499999999999999</v>
      </c>
      <c r="L5925" s="53">
        <v>0.66</v>
      </c>
      <c r="M5925" s="54">
        <v>34.96</v>
      </c>
      <c r="N5925" s="64">
        <v>23.07</v>
      </c>
      <c r="AF5925" s="39"/>
      <c r="AG5925" s="47"/>
      <c r="AH5925" s="47"/>
      <c r="AK5925" s="3" t="s">
        <v>62</v>
      </c>
      <c r="AN5925" s="47"/>
      <c r="AO5925" s="47"/>
      <c r="AQ5925" s="47"/>
    </row>
    <row r="5926" spans="1:43" s="4" customFormat="1" ht="15" x14ac:dyDescent="0.25">
      <c r="A5926" s="48"/>
      <c r="B5926" s="49" t="s">
        <v>73</v>
      </c>
      <c r="C5926" s="372" t="s">
        <v>175</v>
      </c>
      <c r="D5926" s="372"/>
      <c r="E5926" s="372"/>
      <c r="F5926" s="51"/>
      <c r="G5926" s="52"/>
      <c r="H5926" s="52"/>
      <c r="I5926" s="52"/>
      <c r="J5926" s="53">
        <v>0.08</v>
      </c>
      <c r="K5926" s="54">
        <v>1.1499999999999999</v>
      </c>
      <c r="L5926" s="53">
        <v>0.04</v>
      </c>
      <c r="M5926" s="52"/>
      <c r="N5926" s="58"/>
      <c r="AF5926" s="39"/>
      <c r="AG5926" s="47"/>
      <c r="AH5926" s="47"/>
      <c r="AK5926" s="3" t="s">
        <v>175</v>
      </c>
      <c r="AN5926" s="47"/>
      <c r="AO5926" s="47"/>
      <c r="AQ5926" s="47"/>
    </row>
    <row r="5927" spans="1:43" s="4" customFormat="1" ht="15" x14ac:dyDescent="0.25">
      <c r="A5927" s="48"/>
      <c r="B5927" s="49" t="s">
        <v>122</v>
      </c>
      <c r="C5927" s="372" t="s">
        <v>177</v>
      </c>
      <c r="D5927" s="372"/>
      <c r="E5927" s="372"/>
      <c r="F5927" s="51"/>
      <c r="G5927" s="52"/>
      <c r="H5927" s="52"/>
      <c r="I5927" s="52"/>
      <c r="J5927" s="53">
        <v>6.31</v>
      </c>
      <c r="K5927" s="52"/>
      <c r="L5927" s="53">
        <v>3.03</v>
      </c>
      <c r="M5927" s="52"/>
      <c r="N5927" s="58"/>
      <c r="AF5927" s="39"/>
      <c r="AG5927" s="47"/>
      <c r="AH5927" s="47"/>
      <c r="AK5927" s="3" t="s">
        <v>177</v>
      </c>
      <c r="AN5927" s="47"/>
      <c r="AO5927" s="47"/>
      <c r="AQ5927" s="47"/>
    </row>
    <row r="5928" spans="1:43" s="4" customFormat="1" ht="15" x14ac:dyDescent="0.25">
      <c r="A5928" s="56"/>
      <c r="B5928" s="49"/>
      <c r="C5928" s="372" t="s">
        <v>63</v>
      </c>
      <c r="D5928" s="372"/>
      <c r="E5928" s="372"/>
      <c r="F5928" s="51" t="s">
        <v>64</v>
      </c>
      <c r="G5928" s="54">
        <v>0.13</v>
      </c>
      <c r="H5928" s="54">
        <v>1.1499999999999999</v>
      </c>
      <c r="I5928" s="114">
        <v>7.1760000000000004E-2</v>
      </c>
      <c r="J5928" s="57"/>
      <c r="K5928" s="52"/>
      <c r="L5928" s="57"/>
      <c r="M5928" s="52"/>
      <c r="N5928" s="58"/>
      <c r="AF5928" s="39"/>
      <c r="AG5928" s="47"/>
      <c r="AH5928" s="47"/>
      <c r="AL5928" s="3" t="s">
        <v>63</v>
      </c>
      <c r="AN5928" s="47"/>
      <c r="AO5928" s="47"/>
      <c r="AQ5928" s="47"/>
    </row>
    <row r="5929" spans="1:43" s="4" customFormat="1" ht="15" x14ac:dyDescent="0.25">
      <c r="A5929" s="48"/>
      <c r="B5929" s="49"/>
      <c r="C5929" s="375" t="s">
        <v>65</v>
      </c>
      <c r="D5929" s="375"/>
      <c r="E5929" s="375"/>
      <c r="F5929" s="59"/>
      <c r="G5929" s="60"/>
      <c r="H5929" s="60"/>
      <c r="I5929" s="60"/>
      <c r="J5929" s="61">
        <v>7.58</v>
      </c>
      <c r="K5929" s="60"/>
      <c r="L5929" s="61">
        <v>3.73</v>
      </c>
      <c r="M5929" s="60"/>
      <c r="N5929" s="62"/>
      <c r="AF5929" s="39"/>
      <c r="AG5929" s="47"/>
      <c r="AH5929" s="47"/>
      <c r="AM5929" s="3" t="s">
        <v>65</v>
      </c>
      <c r="AN5929" s="47"/>
      <c r="AO5929" s="47"/>
      <c r="AQ5929" s="47"/>
    </row>
    <row r="5930" spans="1:43" s="4" customFormat="1" ht="15" x14ac:dyDescent="0.25">
      <c r="A5930" s="56"/>
      <c r="B5930" s="49"/>
      <c r="C5930" s="372" t="s">
        <v>66</v>
      </c>
      <c r="D5930" s="372"/>
      <c r="E5930" s="372"/>
      <c r="F5930" s="51"/>
      <c r="G5930" s="52"/>
      <c r="H5930" s="52"/>
      <c r="I5930" s="52"/>
      <c r="J5930" s="57"/>
      <c r="K5930" s="52"/>
      <c r="L5930" s="53">
        <v>0.66</v>
      </c>
      <c r="M5930" s="52"/>
      <c r="N5930" s="64">
        <v>23.07</v>
      </c>
      <c r="AF5930" s="39"/>
      <c r="AG5930" s="47"/>
      <c r="AH5930" s="47"/>
      <c r="AL5930" s="3" t="s">
        <v>66</v>
      </c>
      <c r="AN5930" s="47"/>
      <c r="AO5930" s="47"/>
      <c r="AQ5930" s="47"/>
    </row>
    <row r="5931" spans="1:43" s="4" customFormat="1" ht="23.25" x14ac:dyDescent="0.25">
      <c r="A5931" s="56"/>
      <c r="B5931" s="49" t="s">
        <v>681</v>
      </c>
      <c r="C5931" s="372" t="s">
        <v>682</v>
      </c>
      <c r="D5931" s="372"/>
      <c r="E5931" s="372"/>
      <c r="F5931" s="51" t="s">
        <v>69</v>
      </c>
      <c r="G5931" s="63">
        <v>97</v>
      </c>
      <c r="H5931" s="52"/>
      <c r="I5931" s="63">
        <v>97</v>
      </c>
      <c r="J5931" s="57"/>
      <c r="K5931" s="52"/>
      <c r="L5931" s="53">
        <v>0.64</v>
      </c>
      <c r="M5931" s="52"/>
      <c r="N5931" s="64">
        <v>22.38</v>
      </c>
      <c r="AF5931" s="39"/>
      <c r="AG5931" s="47"/>
      <c r="AH5931" s="47"/>
      <c r="AL5931" s="3" t="s">
        <v>682</v>
      </c>
      <c r="AN5931" s="47"/>
      <c r="AO5931" s="47"/>
      <c r="AQ5931" s="47"/>
    </row>
    <row r="5932" spans="1:43" s="4" customFormat="1" ht="23.25" x14ac:dyDescent="0.25">
      <c r="A5932" s="56"/>
      <c r="B5932" s="49" t="s">
        <v>683</v>
      </c>
      <c r="C5932" s="372" t="s">
        <v>684</v>
      </c>
      <c r="D5932" s="372"/>
      <c r="E5932" s="372"/>
      <c r="F5932" s="51" t="s">
        <v>69</v>
      </c>
      <c r="G5932" s="63">
        <v>51</v>
      </c>
      <c r="H5932" s="52"/>
      <c r="I5932" s="63">
        <v>51</v>
      </c>
      <c r="J5932" s="57"/>
      <c r="K5932" s="52"/>
      <c r="L5932" s="53">
        <v>0.34</v>
      </c>
      <c r="M5932" s="52"/>
      <c r="N5932" s="64">
        <v>11.77</v>
      </c>
      <c r="AF5932" s="39"/>
      <c r="AG5932" s="47"/>
      <c r="AH5932" s="47"/>
      <c r="AL5932" s="3" t="s">
        <v>684</v>
      </c>
      <c r="AN5932" s="47"/>
      <c r="AO5932" s="47"/>
      <c r="AQ5932" s="47"/>
    </row>
    <row r="5933" spans="1:43" s="4" customFormat="1" ht="15" x14ac:dyDescent="0.25">
      <c r="A5933" s="65"/>
      <c r="B5933" s="66"/>
      <c r="C5933" s="374" t="s">
        <v>72</v>
      </c>
      <c r="D5933" s="374"/>
      <c r="E5933" s="374"/>
      <c r="F5933" s="42"/>
      <c r="G5933" s="43"/>
      <c r="H5933" s="43"/>
      <c r="I5933" s="43"/>
      <c r="J5933" s="45"/>
      <c r="K5933" s="43"/>
      <c r="L5933" s="67">
        <v>4.71</v>
      </c>
      <c r="M5933" s="60"/>
      <c r="N5933" s="46"/>
      <c r="AF5933" s="39"/>
      <c r="AG5933" s="47"/>
      <c r="AH5933" s="47"/>
      <c r="AN5933" s="47" t="s">
        <v>72</v>
      </c>
      <c r="AO5933" s="47"/>
      <c r="AQ5933" s="47"/>
    </row>
    <row r="5934" spans="1:43" s="4" customFormat="1" ht="15" x14ac:dyDescent="0.25">
      <c r="A5934" s="40" t="s">
        <v>2726</v>
      </c>
      <c r="B5934" s="41" t="s">
        <v>2520</v>
      </c>
      <c r="C5934" s="374" t="s">
        <v>2521</v>
      </c>
      <c r="D5934" s="374"/>
      <c r="E5934" s="374"/>
      <c r="F5934" s="42" t="s">
        <v>61</v>
      </c>
      <c r="G5934" s="43">
        <v>2</v>
      </c>
      <c r="H5934" s="44">
        <v>1</v>
      </c>
      <c r="I5934" s="44">
        <v>2</v>
      </c>
      <c r="J5934" s="67">
        <v>45.22</v>
      </c>
      <c r="K5934" s="43"/>
      <c r="L5934" s="67">
        <v>90.44</v>
      </c>
      <c r="M5934" s="43"/>
      <c r="N5934" s="46"/>
      <c r="AF5934" s="39"/>
      <c r="AG5934" s="47"/>
      <c r="AH5934" s="47" t="s">
        <v>2521</v>
      </c>
      <c r="AN5934" s="47"/>
      <c r="AO5934" s="47"/>
      <c r="AQ5934" s="47"/>
    </row>
    <row r="5935" spans="1:43" s="4" customFormat="1" ht="15" x14ac:dyDescent="0.25">
      <c r="A5935" s="65"/>
      <c r="B5935" s="66"/>
      <c r="C5935" s="374" t="s">
        <v>72</v>
      </c>
      <c r="D5935" s="374"/>
      <c r="E5935" s="374"/>
      <c r="F5935" s="42"/>
      <c r="G5935" s="43"/>
      <c r="H5935" s="43"/>
      <c r="I5935" s="43"/>
      <c r="J5935" s="45"/>
      <c r="K5935" s="43"/>
      <c r="L5935" s="67">
        <v>90.44</v>
      </c>
      <c r="M5935" s="60"/>
      <c r="N5935" s="46"/>
      <c r="AF5935" s="39"/>
      <c r="AG5935" s="47"/>
      <c r="AH5935" s="47"/>
      <c r="AN5935" s="47" t="s">
        <v>72</v>
      </c>
      <c r="AO5935" s="47"/>
      <c r="AQ5935" s="47"/>
    </row>
    <row r="5936" spans="1:43" s="4" customFormat="1" ht="34.5" x14ac:dyDescent="0.25">
      <c r="A5936" s="40" t="s">
        <v>2727</v>
      </c>
      <c r="B5936" s="41" t="s">
        <v>734</v>
      </c>
      <c r="C5936" s="374" t="s">
        <v>2522</v>
      </c>
      <c r="D5936" s="374"/>
      <c r="E5936" s="374"/>
      <c r="F5936" s="42" t="s">
        <v>215</v>
      </c>
      <c r="G5936" s="43">
        <v>7.0000000000000007E-2</v>
      </c>
      <c r="H5936" s="44">
        <v>1</v>
      </c>
      <c r="I5936" s="68">
        <v>7.0000000000000007E-2</v>
      </c>
      <c r="J5936" s="45"/>
      <c r="K5936" s="43"/>
      <c r="L5936" s="45"/>
      <c r="M5936" s="43"/>
      <c r="N5936" s="46"/>
      <c r="AF5936" s="39"/>
      <c r="AG5936" s="47"/>
      <c r="AH5936" s="47" t="s">
        <v>2522</v>
      </c>
      <c r="AN5936" s="47"/>
      <c r="AO5936" s="47"/>
      <c r="AQ5936" s="47"/>
    </row>
    <row r="5937" spans="1:43" s="4" customFormat="1" ht="15" x14ac:dyDescent="0.25">
      <c r="A5937" s="69"/>
      <c r="B5937" s="50"/>
      <c r="C5937" s="372" t="s">
        <v>2523</v>
      </c>
      <c r="D5937" s="372"/>
      <c r="E5937" s="372"/>
      <c r="F5937" s="372"/>
      <c r="G5937" s="372"/>
      <c r="H5937" s="372"/>
      <c r="I5937" s="372"/>
      <c r="J5937" s="372"/>
      <c r="K5937" s="372"/>
      <c r="L5937" s="372"/>
      <c r="M5937" s="372"/>
      <c r="N5937" s="377"/>
      <c r="AF5937" s="39"/>
      <c r="AG5937" s="47"/>
      <c r="AH5937" s="47"/>
      <c r="AI5937" s="3" t="s">
        <v>2523</v>
      </c>
      <c r="AN5937" s="47"/>
      <c r="AO5937" s="47"/>
      <c r="AQ5937" s="47"/>
    </row>
    <row r="5938" spans="1:43" s="4" customFormat="1" ht="22.5" x14ac:dyDescent="0.25">
      <c r="A5938" s="103"/>
      <c r="B5938" s="49" t="s">
        <v>217</v>
      </c>
      <c r="C5938" s="368" t="s">
        <v>218</v>
      </c>
      <c r="D5938" s="368"/>
      <c r="E5938" s="368"/>
      <c r="F5938" s="368"/>
      <c r="G5938" s="368"/>
      <c r="H5938" s="368"/>
      <c r="I5938" s="368"/>
      <c r="J5938" s="368"/>
      <c r="K5938" s="368"/>
      <c r="L5938" s="368"/>
      <c r="M5938" s="368"/>
      <c r="N5938" s="376"/>
      <c r="AF5938" s="39"/>
      <c r="AG5938" s="47"/>
      <c r="AH5938" s="47"/>
      <c r="AJ5938" s="3" t="s">
        <v>218</v>
      </c>
      <c r="AN5938" s="47"/>
      <c r="AO5938" s="47"/>
      <c r="AQ5938" s="47"/>
    </row>
    <row r="5939" spans="1:43" s="4" customFormat="1" ht="15" x14ac:dyDescent="0.25">
      <c r="A5939" s="48"/>
      <c r="B5939" s="49" t="s">
        <v>58</v>
      </c>
      <c r="C5939" s="372" t="s">
        <v>62</v>
      </c>
      <c r="D5939" s="372"/>
      <c r="E5939" s="372"/>
      <c r="F5939" s="51"/>
      <c r="G5939" s="52"/>
      <c r="H5939" s="52"/>
      <c r="I5939" s="52"/>
      <c r="J5939" s="53">
        <v>132.35</v>
      </c>
      <c r="K5939" s="54">
        <v>1.1499999999999999</v>
      </c>
      <c r="L5939" s="53">
        <v>10.65</v>
      </c>
      <c r="M5939" s="54">
        <v>34.96</v>
      </c>
      <c r="N5939" s="64">
        <v>372.32</v>
      </c>
      <c r="AF5939" s="39"/>
      <c r="AG5939" s="47"/>
      <c r="AH5939" s="47"/>
      <c r="AK5939" s="3" t="s">
        <v>62</v>
      </c>
      <c r="AN5939" s="47"/>
      <c r="AO5939" s="47"/>
      <c r="AQ5939" s="47"/>
    </row>
    <row r="5940" spans="1:43" s="4" customFormat="1" ht="15" x14ac:dyDescent="0.25">
      <c r="A5940" s="48"/>
      <c r="B5940" s="49" t="s">
        <v>73</v>
      </c>
      <c r="C5940" s="372" t="s">
        <v>175</v>
      </c>
      <c r="D5940" s="372"/>
      <c r="E5940" s="372"/>
      <c r="F5940" s="51"/>
      <c r="G5940" s="52"/>
      <c r="H5940" s="52"/>
      <c r="I5940" s="52"/>
      <c r="J5940" s="53">
        <v>50.19</v>
      </c>
      <c r="K5940" s="54">
        <v>1.1499999999999999</v>
      </c>
      <c r="L5940" s="53">
        <v>4.04</v>
      </c>
      <c r="M5940" s="52"/>
      <c r="N5940" s="58"/>
      <c r="AF5940" s="39"/>
      <c r="AG5940" s="47"/>
      <c r="AH5940" s="47"/>
      <c r="AK5940" s="3" t="s">
        <v>175</v>
      </c>
      <c r="AN5940" s="47"/>
      <c r="AO5940" s="47"/>
      <c r="AQ5940" s="47"/>
    </row>
    <row r="5941" spans="1:43" s="4" customFormat="1" ht="15" x14ac:dyDescent="0.25">
      <c r="A5941" s="48"/>
      <c r="B5941" s="49" t="s">
        <v>78</v>
      </c>
      <c r="C5941" s="372" t="s">
        <v>176</v>
      </c>
      <c r="D5941" s="372"/>
      <c r="E5941" s="372"/>
      <c r="F5941" s="51"/>
      <c r="G5941" s="52"/>
      <c r="H5941" s="52"/>
      <c r="I5941" s="52"/>
      <c r="J5941" s="53">
        <v>5.0199999999999996</v>
      </c>
      <c r="K5941" s="54">
        <v>1.1499999999999999</v>
      </c>
      <c r="L5941" s="53">
        <v>0.4</v>
      </c>
      <c r="M5941" s="54">
        <v>34.96</v>
      </c>
      <c r="N5941" s="64">
        <v>13.98</v>
      </c>
      <c r="AF5941" s="39"/>
      <c r="AG5941" s="47"/>
      <c r="AH5941" s="47"/>
      <c r="AK5941" s="3" t="s">
        <v>176</v>
      </c>
      <c r="AN5941" s="47"/>
      <c r="AO5941" s="47"/>
      <c r="AQ5941" s="47"/>
    </row>
    <row r="5942" spans="1:43" s="4" customFormat="1" ht="15" x14ac:dyDescent="0.25">
      <c r="A5942" s="48"/>
      <c r="B5942" s="49" t="s">
        <v>122</v>
      </c>
      <c r="C5942" s="372" t="s">
        <v>177</v>
      </c>
      <c r="D5942" s="372"/>
      <c r="E5942" s="372"/>
      <c r="F5942" s="51"/>
      <c r="G5942" s="52"/>
      <c r="H5942" s="52"/>
      <c r="I5942" s="52"/>
      <c r="J5942" s="53">
        <v>34.700000000000003</v>
      </c>
      <c r="K5942" s="52"/>
      <c r="L5942" s="53">
        <v>2.4300000000000002</v>
      </c>
      <c r="M5942" s="52"/>
      <c r="N5942" s="58"/>
      <c r="AF5942" s="39"/>
      <c r="AG5942" s="47"/>
      <c r="AH5942" s="47"/>
      <c r="AK5942" s="3" t="s">
        <v>177</v>
      </c>
      <c r="AN5942" s="47"/>
      <c r="AO5942" s="47"/>
      <c r="AQ5942" s="47"/>
    </row>
    <row r="5943" spans="1:43" s="4" customFormat="1" ht="15" x14ac:dyDescent="0.25">
      <c r="A5943" s="56"/>
      <c r="B5943" s="49"/>
      <c r="C5943" s="372" t="s">
        <v>63</v>
      </c>
      <c r="D5943" s="372"/>
      <c r="E5943" s="372"/>
      <c r="F5943" s="51" t="s">
        <v>64</v>
      </c>
      <c r="G5943" s="54">
        <v>14.08</v>
      </c>
      <c r="H5943" s="54">
        <v>1.1499999999999999</v>
      </c>
      <c r="I5943" s="114">
        <v>1.13344</v>
      </c>
      <c r="J5943" s="57"/>
      <c r="K5943" s="52"/>
      <c r="L5943" s="57"/>
      <c r="M5943" s="52"/>
      <c r="N5943" s="58"/>
      <c r="AF5943" s="39"/>
      <c r="AG5943" s="47"/>
      <c r="AH5943" s="47"/>
      <c r="AL5943" s="3" t="s">
        <v>63</v>
      </c>
      <c r="AN5943" s="47"/>
      <c r="AO5943" s="47"/>
      <c r="AQ5943" s="47"/>
    </row>
    <row r="5944" spans="1:43" s="4" customFormat="1" ht="15" x14ac:dyDescent="0.25">
      <c r="A5944" s="56"/>
      <c r="B5944" s="49"/>
      <c r="C5944" s="372" t="s">
        <v>178</v>
      </c>
      <c r="D5944" s="372"/>
      <c r="E5944" s="372"/>
      <c r="F5944" s="51" t="s">
        <v>64</v>
      </c>
      <c r="G5944" s="104">
        <v>0.4</v>
      </c>
      <c r="H5944" s="54">
        <v>1.1499999999999999</v>
      </c>
      <c r="I5944" s="70">
        <v>3.2199999999999999E-2</v>
      </c>
      <c r="J5944" s="57"/>
      <c r="K5944" s="52"/>
      <c r="L5944" s="57"/>
      <c r="M5944" s="52"/>
      <c r="N5944" s="58"/>
      <c r="AF5944" s="39"/>
      <c r="AG5944" s="47"/>
      <c r="AH5944" s="47"/>
      <c r="AL5944" s="3" t="s">
        <v>178</v>
      </c>
      <c r="AN5944" s="47"/>
      <c r="AO5944" s="47"/>
      <c r="AQ5944" s="47"/>
    </row>
    <row r="5945" spans="1:43" s="4" customFormat="1" ht="15" x14ac:dyDescent="0.25">
      <c r="A5945" s="48"/>
      <c r="B5945" s="49"/>
      <c r="C5945" s="375" t="s">
        <v>65</v>
      </c>
      <c r="D5945" s="375"/>
      <c r="E5945" s="375"/>
      <c r="F5945" s="59"/>
      <c r="G5945" s="60"/>
      <c r="H5945" s="60"/>
      <c r="I5945" s="60"/>
      <c r="J5945" s="61">
        <v>217.24</v>
      </c>
      <c r="K5945" s="60"/>
      <c r="L5945" s="61">
        <v>17.12</v>
      </c>
      <c r="M5945" s="60"/>
      <c r="N5945" s="62"/>
      <c r="AF5945" s="39"/>
      <c r="AG5945" s="47"/>
      <c r="AH5945" s="47"/>
      <c r="AM5945" s="3" t="s">
        <v>65</v>
      </c>
      <c r="AN5945" s="47"/>
      <c r="AO5945" s="47"/>
      <c r="AQ5945" s="47"/>
    </row>
    <row r="5946" spans="1:43" s="4" customFormat="1" ht="15" x14ac:dyDescent="0.25">
      <c r="A5946" s="56"/>
      <c r="B5946" s="49"/>
      <c r="C5946" s="372" t="s">
        <v>66</v>
      </c>
      <c r="D5946" s="372"/>
      <c r="E5946" s="372"/>
      <c r="F5946" s="51"/>
      <c r="G5946" s="52"/>
      <c r="H5946" s="52"/>
      <c r="I5946" s="52"/>
      <c r="J5946" s="57"/>
      <c r="K5946" s="52"/>
      <c r="L5946" s="53">
        <v>11.05</v>
      </c>
      <c r="M5946" s="52"/>
      <c r="N5946" s="64">
        <v>386.3</v>
      </c>
      <c r="AF5946" s="39"/>
      <c r="AG5946" s="47"/>
      <c r="AH5946" s="47"/>
      <c r="AL5946" s="3" t="s">
        <v>66</v>
      </c>
      <c r="AN5946" s="47"/>
      <c r="AO5946" s="47"/>
      <c r="AQ5946" s="47"/>
    </row>
    <row r="5947" spans="1:43" s="4" customFormat="1" ht="23.25" x14ac:dyDescent="0.25">
      <c r="A5947" s="56"/>
      <c r="B5947" s="49" t="s">
        <v>681</v>
      </c>
      <c r="C5947" s="372" t="s">
        <v>682</v>
      </c>
      <c r="D5947" s="372"/>
      <c r="E5947" s="372"/>
      <c r="F5947" s="51" t="s">
        <v>69</v>
      </c>
      <c r="G5947" s="63">
        <v>97</v>
      </c>
      <c r="H5947" s="52"/>
      <c r="I5947" s="63">
        <v>97</v>
      </c>
      <c r="J5947" s="57"/>
      <c r="K5947" s="52"/>
      <c r="L5947" s="53">
        <v>10.72</v>
      </c>
      <c r="M5947" s="52"/>
      <c r="N5947" s="64">
        <v>374.71</v>
      </c>
      <c r="AF5947" s="39"/>
      <c r="AG5947" s="47"/>
      <c r="AH5947" s="47"/>
      <c r="AL5947" s="3" t="s">
        <v>682</v>
      </c>
      <c r="AN5947" s="47"/>
      <c r="AO5947" s="47"/>
      <c r="AQ5947" s="47"/>
    </row>
    <row r="5948" spans="1:43" s="4" customFormat="1" ht="23.25" x14ac:dyDescent="0.25">
      <c r="A5948" s="56"/>
      <c r="B5948" s="49" t="s">
        <v>683</v>
      </c>
      <c r="C5948" s="372" t="s">
        <v>684</v>
      </c>
      <c r="D5948" s="372"/>
      <c r="E5948" s="372"/>
      <c r="F5948" s="51" t="s">
        <v>69</v>
      </c>
      <c r="G5948" s="63">
        <v>51</v>
      </c>
      <c r="H5948" s="52"/>
      <c r="I5948" s="63">
        <v>51</v>
      </c>
      <c r="J5948" s="57"/>
      <c r="K5948" s="52"/>
      <c r="L5948" s="53">
        <v>5.64</v>
      </c>
      <c r="M5948" s="52"/>
      <c r="N5948" s="64">
        <v>197.01</v>
      </c>
      <c r="AF5948" s="39"/>
      <c r="AG5948" s="47"/>
      <c r="AH5948" s="47"/>
      <c r="AL5948" s="3" t="s">
        <v>684</v>
      </c>
      <c r="AN5948" s="47"/>
      <c r="AO5948" s="47"/>
      <c r="AQ5948" s="47"/>
    </row>
    <row r="5949" spans="1:43" s="4" customFormat="1" ht="15" x14ac:dyDescent="0.25">
      <c r="A5949" s="65"/>
      <c r="B5949" s="66"/>
      <c r="C5949" s="374" t="s">
        <v>72</v>
      </c>
      <c r="D5949" s="374"/>
      <c r="E5949" s="374"/>
      <c r="F5949" s="42"/>
      <c r="G5949" s="43"/>
      <c r="H5949" s="43"/>
      <c r="I5949" s="43"/>
      <c r="J5949" s="45"/>
      <c r="K5949" s="43"/>
      <c r="L5949" s="67">
        <v>33.479999999999997</v>
      </c>
      <c r="M5949" s="60"/>
      <c r="N5949" s="46"/>
      <c r="AF5949" s="39"/>
      <c r="AG5949" s="47"/>
      <c r="AH5949" s="47"/>
      <c r="AN5949" s="47" t="s">
        <v>72</v>
      </c>
      <c r="AO5949" s="47"/>
      <c r="AQ5949" s="47"/>
    </row>
    <row r="5950" spans="1:43" s="4" customFormat="1" ht="34.5" x14ac:dyDescent="0.25">
      <c r="A5950" s="40" t="s">
        <v>2728</v>
      </c>
      <c r="B5950" s="41" t="s">
        <v>2513</v>
      </c>
      <c r="C5950" s="374" t="s">
        <v>2514</v>
      </c>
      <c r="D5950" s="374"/>
      <c r="E5950" s="374"/>
      <c r="F5950" s="42" t="s">
        <v>231</v>
      </c>
      <c r="G5950" s="43">
        <v>7.14</v>
      </c>
      <c r="H5950" s="44">
        <v>1</v>
      </c>
      <c r="I5950" s="68">
        <v>7.14</v>
      </c>
      <c r="J5950" s="67">
        <v>343.19</v>
      </c>
      <c r="K5950" s="43"/>
      <c r="L5950" s="67">
        <v>286.58999999999997</v>
      </c>
      <c r="M5950" s="68">
        <v>8.5500000000000007</v>
      </c>
      <c r="N5950" s="115">
        <v>2450.38</v>
      </c>
      <c r="AF5950" s="39"/>
      <c r="AG5950" s="47"/>
      <c r="AH5950" s="47" t="s">
        <v>2514</v>
      </c>
      <c r="AN5950" s="47"/>
      <c r="AO5950" s="47"/>
      <c r="AQ5950" s="47"/>
    </row>
    <row r="5951" spans="1:43" s="4" customFormat="1" ht="15" x14ac:dyDescent="0.25">
      <c r="A5951" s="69"/>
      <c r="B5951" s="50"/>
      <c r="C5951" s="372" t="s">
        <v>2524</v>
      </c>
      <c r="D5951" s="372"/>
      <c r="E5951" s="372"/>
      <c r="F5951" s="372"/>
      <c r="G5951" s="372"/>
      <c r="H5951" s="372"/>
      <c r="I5951" s="372"/>
      <c r="J5951" s="372"/>
      <c r="K5951" s="372"/>
      <c r="L5951" s="372"/>
      <c r="M5951" s="372"/>
      <c r="N5951" s="377"/>
      <c r="AF5951" s="39"/>
      <c r="AG5951" s="47"/>
      <c r="AH5951" s="47"/>
      <c r="AI5951" s="3" t="s">
        <v>2524</v>
      </c>
      <c r="AN5951" s="47"/>
      <c r="AO5951" s="47"/>
      <c r="AQ5951" s="47"/>
    </row>
    <row r="5952" spans="1:43" s="4" customFormat="1" ht="15" x14ac:dyDescent="0.25">
      <c r="A5952" s="65"/>
      <c r="B5952" s="66"/>
      <c r="C5952" s="374" t="s">
        <v>72</v>
      </c>
      <c r="D5952" s="374"/>
      <c r="E5952" s="374"/>
      <c r="F5952" s="42"/>
      <c r="G5952" s="43"/>
      <c r="H5952" s="43"/>
      <c r="I5952" s="43"/>
      <c r="J5952" s="45"/>
      <c r="K5952" s="43"/>
      <c r="L5952" s="67">
        <v>286.58999999999997</v>
      </c>
      <c r="M5952" s="60"/>
      <c r="N5952" s="115">
        <v>2450.38</v>
      </c>
      <c r="AF5952" s="39"/>
      <c r="AG5952" s="47"/>
      <c r="AH5952" s="47"/>
      <c r="AN5952" s="47" t="s">
        <v>72</v>
      </c>
      <c r="AO5952" s="47"/>
      <c r="AQ5952" s="47"/>
    </row>
    <row r="5953" spans="1:43" s="4" customFormat="1" ht="23.25" x14ac:dyDescent="0.25">
      <c r="A5953" s="40" t="s">
        <v>2729</v>
      </c>
      <c r="B5953" s="41" t="s">
        <v>753</v>
      </c>
      <c r="C5953" s="374" t="s">
        <v>754</v>
      </c>
      <c r="D5953" s="374"/>
      <c r="E5953" s="374"/>
      <c r="F5953" s="42" t="s">
        <v>61</v>
      </c>
      <c r="G5953" s="43">
        <v>2</v>
      </c>
      <c r="H5953" s="44">
        <v>1</v>
      </c>
      <c r="I5953" s="44">
        <v>2</v>
      </c>
      <c r="J5953" s="45"/>
      <c r="K5953" s="43"/>
      <c r="L5953" s="45"/>
      <c r="M5953" s="43"/>
      <c r="N5953" s="46"/>
      <c r="AF5953" s="39"/>
      <c r="AG5953" s="47"/>
      <c r="AH5953" s="47" t="s">
        <v>754</v>
      </c>
      <c r="AN5953" s="47"/>
      <c r="AO5953" s="47"/>
      <c r="AQ5953" s="47"/>
    </row>
    <row r="5954" spans="1:43" s="4" customFormat="1" ht="22.5" x14ac:dyDescent="0.25">
      <c r="A5954" s="103"/>
      <c r="B5954" s="49" t="s">
        <v>217</v>
      </c>
      <c r="C5954" s="368" t="s">
        <v>218</v>
      </c>
      <c r="D5954" s="368"/>
      <c r="E5954" s="368"/>
      <c r="F5954" s="368"/>
      <c r="G5954" s="368"/>
      <c r="H5954" s="368"/>
      <c r="I5954" s="368"/>
      <c r="J5954" s="368"/>
      <c r="K5954" s="368"/>
      <c r="L5954" s="368"/>
      <c r="M5954" s="368"/>
      <c r="N5954" s="376"/>
      <c r="AF5954" s="39"/>
      <c r="AG5954" s="47"/>
      <c r="AH5954" s="47"/>
      <c r="AJ5954" s="3" t="s">
        <v>218</v>
      </c>
      <c r="AN5954" s="47"/>
      <c r="AO5954" s="47"/>
      <c r="AQ5954" s="47"/>
    </row>
    <row r="5955" spans="1:43" s="4" customFormat="1" ht="15" x14ac:dyDescent="0.25">
      <c r="A5955" s="48"/>
      <c r="B5955" s="49" t="s">
        <v>58</v>
      </c>
      <c r="C5955" s="372" t="s">
        <v>62</v>
      </c>
      <c r="D5955" s="372"/>
      <c r="E5955" s="372"/>
      <c r="F5955" s="51"/>
      <c r="G5955" s="52"/>
      <c r="H5955" s="52"/>
      <c r="I5955" s="52"/>
      <c r="J5955" s="53">
        <v>5.35</v>
      </c>
      <c r="K5955" s="54">
        <v>1.1499999999999999</v>
      </c>
      <c r="L5955" s="53">
        <v>12.31</v>
      </c>
      <c r="M5955" s="54">
        <v>34.96</v>
      </c>
      <c r="N5955" s="64">
        <v>430.36</v>
      </c>
      <c r="AF5955" s="39"/>
      <c r="AG5955" s="47"/>
      <c r="AH5955" s="47"/>
      <c r="AK5955" s="3" t="s">
        <v>62</v>
      </c>
      <c r="AN5955" s="47"/>
      <c r="AO5955" s="47"/>
      <c r="AQ5955" s="47"/>
    </row>
    <row r="5956" spans="1:43" s="4" customFormat="1" ht="15" x14ac:dyDescent="0.25">
      <c r="A5956" s="48"/>
      <c r="B5956" s="49" t="s">
        <v>122</v>
      </c>
      <c r="C5956" s="372" t="s">
        <v>177</v>
      </c>
      <c r="D5956" s="372"/>
      <c r="E5956" s="372"/>
      <c r="F5956" s="51"/>
      <c r="G5956" s="52"/>
      <c r="H5956" s="52"/>
      <c r="I5956" s="52"/>
      <c r="J5956" s="53">
        <v>0.94</v>
      </c>
      <c r="K5956" s="52"/>
      <c r="L5956" s="53">
        <v>1.88</v>
      </c>
      <c r="M5956" s="52"/>
      <c r="N5956" s="58"/>
      <c r="AF5956" s="39"/>
      <c r="AG5956" s="47"/>
      <c r="AH5956" s="47"/>
      <c r="AK5956" s="3" t="s">
        <v>177</v>
      </c>
      <c r="AN5956" s="47"/>
      <c r="AO5956" s="47"/>
      <c r="AQ5956" s="47"/>
    </row>
    <row r="5957" spans="1:43" s="4" customFormat="1" ht="15" x14ac:dyDescent="0.25">
      <c r="A5957" s="56"/>
      <c r="B5957" s="49"/>
      <c r="C5957" s="372" t="s">
        <v>63</v>
      </c>
      <c r="D5957" s="372"/>
      <c r="E5957" s="372"/>
      <c r="F5957" s="51" t="s">
        <v>64</v>
      </c>
      <c r="G5957" s="54">
        <v>0.59</v>
      </c>
      <c r="H5957" s="54">
        <v>1.1499999999999999</v>
      </c>
      <c r="I5957" s="109">
        <v>1.357</v>
      </c>
      <c r="J5957" s="57"/>
      <c r="K5957" s="52"/>
      <c r="L5957" s="57"/>
      <c r="M5957" s="52"/>
      <c r="N5957" s="58"/>
      <c r="AF5957" s="39"/>
      <c r="AG5957" s="47"/>
      <c r="AH5957" s="47"/>
      <c r="AL5957" s="3" t="s">
        <v>63</v>
      </c>
      <c r="AN5957" s="47"/>
      <c r="AO5957" s="47"/>
      <c r="AQ5957" s="47"/>
    </row>
    <row r="5958" spans="1:43" s="4" customFormat="1" ht="15" x14ac:dyDescent="0.25">
      <c r="A5958" s="48"/>
      <c r="B5958" s="49"/>
      <c r="C5958" s="375" t="s">
        <v>65</v>
      </c>
      <c r="D5958" s="375"/>
      <c r="E5958" s="375"/>
      <c r="F5958" s="59"/>
      <c r="G5958" s="60"/>
      <c r="H5958" s="60"/>
      <c r="I5958" s="60"/>
      <c r="J5958" s="61">
        <v>6.29</v>
      </c>
      <c r="K5958" s="60"/>
      <c r="L5958" s="61">
        <v>14.19</v>
      </c>
      <c r="M5958" s="60"/>
      <c r="N5958" s="62"/>
      <c r="AF5958" s="39"/>
      <c r="AG5958" s="47"/>
      <c r="AH5958" s="47"/>
      <c r="AM5958" s="3" t="s">
        <v>65</v>
      </c>
      <c r="AN5958" s="47"/>
      <c r="AO5958" s="47"/>
      <c r="AQ5958" s="47"/>
    </row>
    <row r="5959" spans="1:43" s="4" customFormat="1" ht="15" x14ac:dyDescent="0.25">
      <c r="A5959" s="56"/>
      <c r="B5959" s="49"/>
      <c r="C5959" s="372" t="s">
        <v>66</v>
      </c>
      <c r="D5959" s="372"/>
      <c r="E5959" s="372"/>
      <c r="F5959" s="51"/>
      <c r="G5959" s="52"/>
      <c r="H5959" s="52"/>
      <c r="I5959" s="52"/>
      <c r="J5959" s="57"/>
      <c r="K5959" s="52"/>
      <c r="L5959" s="53">
        <v>12.31</v>
      </c>
      <c r="M5959" s="52"/>
      <c r="N5959" s="64">
        <v>430.36</v>
      </c>
      <c r="AF5959" s="39"/>
      <c r="AG5959" s="47"/>
      <c r="AH5959" s="47"/>
      <c r="AL5959" s="3" t="s">
        <v>66</v>
      </c>
      <c r="AN5959" s="47"/>
      <c r="AO5959" s="47"/>
      <c r="AQ5959" s="47"/>
    </row>
    <row r="5960" spans="1:43" s="4" customFormat="1" ht="23.25" x14ac:dyDescent="0.25">
      <c r="A5960" s="56"/>
      <c r="B5960" s="49" t="s">
        <v>681</v>
      </c>
      <c r="C5960" s="372" t="s">
        <v>682</v>
      </c>
      <c r="D5960" s="372"/>
      <c r="E5960" s="372"/>
      <c r="F5960" s="51" t="s">
        <v>69</v>
      </c>
      <c r="G5960" s="63">
        <v>97</v>
      </c>
      <c r="H5960" s="52"/>
      <c r="I5960" s="63">
        <v>97</v>
      </c>
      <c r="J5960" s="57"/>
      <c r="K5960" s="52"/>
      <c r="L5960" s="53">
        <v>11.94</v>
      </c>
      <c r="M5960" s="52"/>
      <c r="N5960" s="64">
        <v>417.45</v>
      </c>
      <c r="AF5960" s="39"/>
      <c r="AG5960" s="47"/>
      <c r="AH5960" s="47"/>
      <c r="AL5960" s="3" t="s">
        <v>682</v>
      </c>
      <c r="AN5960" s="47"/>
      <c r="AO5960" s="47"/>
      <c r="AQ5960" s="47"/>
    </row>
    <row r="5961" spans="1:43" s="4" customFormat="1" ht="23.25" x14ac:dyDescent="0.25">
      <c r="A5961" s="56"/>
      <c r="B5961" s="49" t="s">
        <v>683</v>
      </c>
      <c r="C5961" s="372" t="s">
        <v>684</v>
      </c>
      <c r="D5961" s="372"/>
      <c r="E5961" s="372"/>
      <c r="F5961" s="51" t="s">
        <v>69</v>
      </c>
      <c r="G5961" s="63">
        <v>51</v>
      </c>
      <c r="H5961" s="52"/>
      <c r="I5961" s="63">
        <v>51</v>
      </c>
      <c r="J5961" s="57"/>
      <c r="K5961" s="52"/>
      <c r="L5961" s="53">
        <v>6.28</v>
      </c>
      <c r="M5961" s="52"/>
      <c r="N5961" s="64">
        <v>219.48</v>
      </c>
      <c r="AF5961" s="39"/>
      <c r="AG5961" s="47"/>
      <c r="AH5961" s="47"/>
      <c r="AL5961" s="3" t="s">
        <v>684</v>
      </c>
      <c r="AN5961" s="47"/>
      <c r="AO5961" s="47"/>
      <c r="AQ5961" s="47"/>
    </row>
    <row r="5962" spans="1:43" s="4" customFormat="1" ht="15" x14ac:dyDescent="0.25">
      <c r="A5962" s="65"/>
      <c r="B5962" s="66"/>
      <c r="C5962" s="374" t="s">
        <v>72</v>
      </c>
      <c r="D5962" s="374"/>
      <c r="E5962" s="374"/>
      <c r="F5962" s="42"/>
      <c r="G5962" s="43"/>
      <c r="H5962" s="43"/>
      <c r="I5962" s="43"/>
      <c r="J5962" s="45"/>
      <c r="K5962" s="43"/>
      <c r="L5962" s="67">
        <v>32.409999999999997</v>
      </c>
      <c r="M5962" s="60"/>
      <c r="N5962" s="46"/>
      <c r="AF5962" s="39"/>
      <c r="AG5962" s="47"/>
      <c r="AH5962" s="47"/>
      <c r="AN5962" s="47" t="s">
        <v>72</v>
      </c>
      <c r="AO5962" s="47"/>
      <c r="AQ5962" s="47"/>
    </row>
    <row r="5963" spans="1:43" s="4" customFormat="1" ht="23.25" x14ac:dyDescent="0.25">
      <c r="A5963" s="40" t="s">
        <v>2730</v>
      </c>
      <c r="B5963" s="41" t="s">
        <v>756</v>
      </c>
      <c r="C5963" s="374" t="s">
        <v>757</v>
      </c>
      <c r="D5963" s="374"/>
      <c r="E5963" s="374"/>
      <c r="F5963" s="42" t="s">
        <v>215</v>
      </c>
      <c r="G5963" s="43">
        <v>-8.0000000000000002E-3</v>
      </c>
      <c r="H5963" s="44">
        <v>1</v>
      </c>
      <c r="I5963" s="116">
        <v>-8.0000000000000002E-3</v>
      </c>
      <c r="J5963" s="67">
        <v>38.590000000000003</v>
      </c>
      <c r="K5963" s="43"/>
      <c r="L5963" s="67">
        <v>-0.31</v>
      </c>
      <c r="M5963" s="43"/>
      <c r="N5963" s="46"/>
      <c r="AF5963" s="39"/>
      <c r="AG5963" s="47"/>
      <c r="AH5963" s="47" t="s">
        <v>757</v>
      </c>
      <c r="AN5963" s="47"/>
      <c r="AO5963" s="47"/>
      <c r="AQ5963" s="47"/>
    </row>
    <row r="5964" spans="1:43" s="4" customFormat="1" ht="15" x14ac:dyDescent="0.25">
      <c r="A5964" s="65"/>
      <c r="B5964" s="66"/>
      <c r="C5964" s="374" t="s">
        <v>72</v>
      </c>
      <c r="D5964" s="374"/>
      <c r="E5964" s="374"/>
      <c r="F5964" s="42"/>
      <c r="G5964" s="43"/>
      <c r="H5964" s="43"/>
      <c r="I5964" s="43"/>
      <c r="J5964" s="45"/>
      <c r="K5964" s="43"/>
      <c r="L5964" s="67">
        <v>-0.31</v>
      </c>
      <c r="M5964" s="60"/>
      <c r="N5964" s="46"/>
      <c r="AF5964" s="39"/>
      <c r="AG5964" s="47"/>
      <c r="AH5964" s="47"/>
      <c r="AN5964" s="47" t="s">
        <v>72</v>
      </c>
      <c r="AO5964" s="47"/>
      <c r="AQ5964" s="47"/>
    </row>
    <row r="5965" spans="1:43" s="4" customFormat="1" ht="15" x14ac:dyDescent="0.25">
      <c r="A5965" s="40" t="s">
        <v>2731</v>
      </c>
      <c r="B5965" s="41" t="s">
        <v>759</v>
      </c>
      <c r="C5965" s="374" t="s">
        <v>760</v>
      </c>
      <c r="D5965" s="374"/>
      <c r="E5965" s="374"/>
      <c r="F5965" s="42" t="s">
        <v>215</v>
      </c>
      <c r="G5965" s="43">
        <v>-6.0000000000000001E-3</v>
      </c>
      <c r="H5965" s="44">
        <v>1</v>
      </c>
      <c r="I5965" s="116">
        <v>-6.0000000000000001E-3</v>
      </c>
      <c r="J5965" s="67">
        <v>143.97999999999999</v>
      </c>
      <c r="K5965" s="43"/>
      <c r="L5965" s="67">
        <v>-0.86</v>
      </c>
      <c r="M5965" s="43"/>
      <c r="N5965" s="46"/>
      <c r="AF5965" s="39"/>
      <c r="AG5965" s="47"/>
      <c r="AH5965" s="47" t="s">
        <v>760</v>
      </c>
      <c r="AN5965" s="47"/>
      <c r="AO5965" s="47"/>
      <c r="AQ5965" s="47"/>
    </row>
    <row r="5966" spans="1:43" s="4" customFormat="1" ht="15" x14ac:dyDescent="0.25">
      <c r="A5966" s="65"/>
      <c r="B5966" s="66"/>
      <c r="C5966" s="374" t="s">
        <v>72</v>
      </c>
      <c r="D5966" s="374"/>
      <c r="E5966" s="374"/>
      <c r="F5966" s="42"/>
      <c r="G5966" s="43"/>
      <c r="H5966" s="43"/>
      <c r="I5966" s="43"/>
      <c r="J5966" s="45"/>
      <c r="K5966" s="43"/>
      <c r="L5966" s="67">
        <v>-0.86</v>
      </c>
      <c r="M5966" s="60"/>
      <c r="N5966" s="46"/>
      <c r="AF5966" s="39"/>
      <c r="AG5966" s="47"/>
      <c r="AH5966" s="47"/>
      <c r="AN5966" s="47" t="s">
        <v>72</v>
      </c>
      <c r="AO5966" s="47"/>
      <c r="AQ5966" s="47"/>
    </row>
    <row r="5967" spans="1:43" s="4" customFormat="1" ht="22.5" x14ac:dyDescent="0.25">
      <c r="A5967" s="40" t="s">
        <v>2732</v>
      </c>
      <c r="B5967" s="41" t="s">
        <v>768</v>
      </c>
      <c r="C5967" s="374" t="s">
        <v>769</v>
      </c>
      <c r="D5967" s="374"/>
      <c r="E5967" s="374"/>
      <c r="F5967" s="42" t="s">
        <v>61</v>
      </c>
      <c r="G5967" s="43">
        <v>2</v>
      </c>
      <c r="H5967" s="44">
        <v>1</v>
      </c>
      <c r="I5967" s="44">
        <v>2</v>
      </c>
      <c r="J5967" s="67">
        <v>282.11</v>
      </c>
      <c r="K5967" s="43"/>
      <c r="L5967" s="67">
        <v>65.989999999999995</v>
      </c>
      <c r="M5967" s="68">
        <v>8.5500000000000007</v>
      </c>
      <c r="N5967" s="122">
        <v>564.22</v>
      </c>
      <c r="AF5967" s="39"/>
      <c r="AG5967" s="47"/>
      <c r="AH5967" s="47" t="s">
        <v>769</v>
      </c>
      <c r="AN5967" s="47"/>
      <c r="AO5967" s="47"/>
      <c r="AQ5967" s="47"/>
    </row>
    <row r="5968" spans="1:43" s="4" customFormat="1" ht="15" x14ac:dyDescent="0.25">
      <c r="A5968" s="65"/>
      <c r="B5968" s="66"/>
      <c r="C5968" s="374" t="s">
        <v>72</v>
      </c>
      <c r="D5968" s="374"/>
      <c r="E5968" s="374"/>
      <c r="F5968" s="42"/>
      <c r="G5968" s="43"/>
      <c r="H5968" s="43"/>
      <c r="I5968" s="43"/>
      <c r="J5968" s="45"/>
      <c r="K5968" s="43"/>
      <c r="L5968" s="67">
        <v>65.989999999999995</v>
      </c>
      <c r="M5968" s="60"/>
      <c r="N5968" s="122">
        <v>564.22</v>
      </c>
      <c r="AF5968" s="39"/>
      <c r="AG5968" s="47"/>
      <c r="AH5968" s="47"/>
      <c r="AN5968" s="47" t="s">
        <v>72</v>
      </c>
      <c r="AO5968" s="47"/>
      <c r="AQ5968" s="47"/>
    </row>
    <row r="5969" spans="1:43" s="4" customFormat="1" ht="15" x14ac:dyDescent="0.25">
      <c r="A5969" s="381" t="s">
        <v>2733</v>
      </c>
      <c r="B5969" s="382"/>
      <c r="C5969" s="382"/>
      <c r="D5969" s="382"/>
      <c r="E5969" s="382"/>
      <c r="F5969" s="382"/>
      <c r="G5969" s="382"/>
      <c r="H5969" s="382"/>
      <c r="I5969" s="382"/>
      <c r="J5969" s="382"/>
      <c r="K5969" s="382"/>
      <c r="L5969" s="382"/>
      <c r="M5969" s="382"/>
      <c r="N5969" s="383"/>
      <c r="AF5969" s="39"/>
      <c r="AG5969" s="47" t="s">
        <v>2733</v>
      </c>
      <c r="AH5969" s="47"/>
      <c r="AN5969" s="47"/>
      <c r="AO5969" s="47"/>
      <c r="AQ5969" s="47"/>
    </row>
    <row r="5970" spans="1:43" s="4" customFormat="1" ht="45.75" x14ac:dyDescent="0.25">
      <c r="A5970" s="40" t="s">
        <v>2734</v>
      </c>
      <c r="B5970" s="41" t="s">
        <v>2510</v>
      </c>
      <c r="C5970" s="374" t="s">
        <v>2511</v>
      </c>
      <c r="D5970" s="374"/>
      <c r="E5970" s="374"/>
      <c r="F5970" s="42" t="s">
        <v>215</v>
      </c>
      <c r="G5970" s="43">
        <v>0.41</v>
      </c>
      <c r="H5970" s="44">
        <v>1</v>
      </c>
      <c r="I5970" s="68">
        <v>0.41</v>
      </c>
      <c r="J5970" s="45"/>
      <c r="K5970" s="43"/>
      <c r="L5970" s="45"/>
      <c r="M5970" s="43"/>
      <c r="N5970" s="46"/>
      <c r="AF5970" s="39"/>
      <c r="AG5970" s="47"/>
      <c r="AH5970" s="47" t="s">
        <v>2511</v>
      </c>
      <c r="AN5970" s="47"/>
      <c r="AO5970" s="47"/>
      <c r="AQ5970" s="47"/>
    </row>
    <row r="5971" spans="1:43" s="4" customFormat="1" ht="15" x14ac:dyDescent="0.25">
      <c r="A5971" s="69"/>
      <c r="B5971" s="50"/>
      <c r="C5971" s="372" t="s">
        <v>2735</v>
      </c>
      <c r="D5971" s="372"/>
      <c r="E5971" s="372"/>
      <c r="F5971" s="372"/>
      <c r="G5971" s="372"/>
      <c r="H5971" s="372"/>
      <c r="I5971" s="372"/>
      <c r="J5971" s="372"/>
      <c r="K5971" s="372"/>
      <c r="L5971" s="372"/>
      <c r="M5971" s="372"/>
      <c r="N5971" s="377"/>
      <c r="AF5971" s="39"/>
      <c r="AG5971" s="47"/>
      <c r="AH5971" s="47"/>
      <c r="AI5971" s="3" t="s">
        <v>2735</v>
      </c>
      <c r="AN5971" s="47"/>
      <c r="AO5971" s="47"/>
      <c r="AQ5971" s="47"/>
    </row>
    <row r="5972" spans="1:43" s="4" customFormat="1" ht="22.5" x14ac:dyDescent="0.25">
      <c r="A5972" s="103"/>
      <c r="B5972" s="49" t="s">
        <v>217</v>
      </c>
      <c r="C5972" s="368" t="s">
        <v>218</v>
      </c>
      <c r="D5972" s="368"/>
      <c r="E5972" s="368"/>
      <c r="F5972" s="368"/>
      <c r="G5972" s="368"/>
      <c r="H5972" s="368"/>
      <c r="I5972" s="368"/>
      <c r="J5972" s="368"/>
      <c r="K5972" s="368"/>
      <c r="L5972" s="368"/>
      <c r="M5972" s="368"/>
      <c r="N5972" s="376"/>
      <c r="AF5972" s="39"/>
      <c r="AG5972" s="47"/>
      <c r="AH5972" s="47"/>
      <c r="AJ5972" s="3" t="s">
        <v>218</v>
      </c>
      <c r="AN5972" s="47"/>
      <c r="AO5972" s="47"/>
      <c r="AQ5972" s="47"/>
    </row>
    <row r="5973" spans="1:43" s="4" customFormat="1" ht="15" x14ac:dyDescent="0.25">
      <c r="A5973" s="48"/>
      <c r="B5973" s="49" t="s">
        <v>58</v>
      </c>
      <c r="C5973" s="372" t="s">
        <v>62</v>
      </c>
      <c r="D5973" s="372"/>
      <c r="E5973" s="372"/>
      <c r="F5973" s="51"/>
      <c r="G5973" s="52"/>
      <c r="H5973" s="52"/>
      <c r="I5973" s="52"/>
      <c r="J5973" s="53">
        <v>59.13</v>
      </c>
      <c r="K5973" s="54">
        <v>1.1499999999999999</v>
      </c>
      <c r="L5973" s="53">
        <v>27.88</v>
      </c>
      <c r="M5973" s="54">
        <v>34.96</v>
      </c>
      <c r="N5973" s="64">
        <v>974.68</v>
      </c>
      <c r="AF5973" s="39"/>
      <c r="AG5973" s="47"/>
      <c r="AH5973" s="47"/>
      <c r="AK5973" s="3" t="s">
        <v>62</v>
      </c>
      <c r="AN5973" s="47"/>
      <c r="AO5973" s="47"/>
      <c r="AQ5973" s="47"/>
    </row>
    <row r="5974" spans="1:43" s="4" customFormat="1" ht="15" x14ac:dyDescent="0.25">
      <c r="A5974" s="48"/>
      <c r="B5974" s="49" t="s">
        <v>73</v>
      </c>
      <c r="C5974" s="372" t="s">
        <v>175</v>
      </c>
      <c r="D5974" s="372"/>
      <c r="E5974" s="372"/>
      <c r="F5974" s="51"/>
      <c r="G5974" s="52"/>
      <c r="H5974" s="52"/>
      <c r="I5974" s="52"/>
      <c r="J5974" s="53">
        <v>5.43</v>
      </c>
      <c r="K5974" s="54">
        <v>1.1499999999999999</v>
      </c>
      <c r="L5974" s="53">
        <v>2.56</v>
      </c>
      <c r="M5974" s="52"/>
      <c r="N5974" s="58"/>
      <c r="AF5974" s="39"/>
      <c r="AG5974" s="47"/>
      <c r="AH5974" s="47"/>
      <c r="AK5974" s="3" t="s">
        <v>175</v>
      </c>
      <c r="AN5974" s="47"/>
      <c r="AO5974" s="47"/>
      <c r="AQ5974" s="47"/>
    </row>
    <row r="5975" spans="1:43" s="4" customFormat="1" ht="15" x14ac:dyDescent="0.25">
      <c r="A5975" s="48"/>
      <c r="B5975" s="49" t="s">
        <v>78</v>
      </c>
      <c r="C5975" s="372" t="s">
        <v>176</v>
      </c>
      <c r="D5975" s="372"/>
      <c r="E5975" s="372"/>
      <c r="F5975" s="51"/>
      <c r="G5975" s="52"/>
      <c r="H5975" s="52"/>
      <c r="I5975" s="52"/>
      <c r="J5975" s="53">
        <v>0.76</v>
      </c>
      <c r="K5975" s="54">
        <v>1.1499999999999999</v>
      </c>
      <c r="L5975" s="53">
        <v>0.36</v>
      </c>
      <c r="M5975" s="54">
        <v>34.96</v>
      </c>
      <c r="N5975" s="64">
        <v>12.59</v>
      </c>
      <c r="AF5975" s="39"/>
      <c r="AG5975" s="47"/>
      <c r="AH5975" s="47"/>
      <c r="AK5975" s="3" t="s">
        <v>176</v>
      </c>
      <c r="AN5975" s="47"/>
      <c r="AO5975" s="47"/>
      <c r="AQ5975" s="47"/>
    </row>
    <row r="5976" spans="1:43" s="4" customFormat="1" ht="15" x14ac:dyDescent="0.25">
      <c r="A5976" s="48"/>
      <c r="B5976" s="49" t="s">
        <v>122</v>
      </c>
      <c r="C5976" s="372" t="s">
        <v>177</v>
      </c>
      <c r="D5976" s="372"/>
      <c r="E5976" s="372"/>
      <c r="F5976" s="51"/>
      <c r="G5976" s="52"/>
      <c r="H5976" s="52"/>
      <c r="I5976" s="52"/>
      <c r="J5976" s="53">
        <v>22.69</v>
      </c>
      <c r="K5976" s="52"/>
      <c r="L5976" s="53">
        <v>9.3000000000000007</v>
      </c>
      <c r="M5976" s="52"/>
      <c r="N5976" s="58"/>
      <c r="AF5976" s="39"/>
      <c r="AG5976" s="47"/>
      <c r="AH5976" s="47"/>
      <c r="AK5976" s="3" t="s">
        <v>177</v>
      </c>
      <c r="AN5976" s="47"/>
      <c r="AO5976" s="47"/>
      <c r="AQ5976" s="47"/>
    </row>
    <row r="5977" spans="1:43" s="4" customFormat="1" ht="15" x14ac:dyDescent="0.25">
      <c r="A5977" s="56"/>
      <c r="B5977" s="49"/>
      <c r="C5977" s="372" t="s">
        <v>63</v>
      </c>
      <c r="D5977" s="372"/>
      <c r="E5977" s="372"/>
      <c r="F5977" s="51" t="s">
        <v>64</v>
      </c>
      <c r="G5977" s="54">
        <v>6.29</v>
      </c>
      <c r="H5977" s="54">
        <v>1.1499999999999999</v>
      </c>
      <c r="I5977" s="117">
        <v>2.965735</v>
      </c>
      <c r="J5977" s="57"/>
      <c r="K5977" s="52"/>
      <c r="L5977" s="57"/>
      <c r="M5977" s="52"/>
      <c r="N5977" s="58"/>
      <c r="AF5977" s="39"/>
      <c r="AG5977" s="47"/>
      <c r="AH5977" s="47"/>
      <c r="AL5977" s="3" t="s">
        <v>63</v>
      </c>
      <c r="AN5977" s="47"/>
      <c r="AO5977" s="47"/>
      <c r="AQ5977" s="47"/>
    </row>
    <row r="5978" spans="1:43" s="4" customFormat="1" ht="15" x14ac:dyDescent="0.25">
      <c r="A5978" s="56"/>
      <c r="B5978" s="49"/>
      <c r="C5978" s="372" t="s">
        <v>178</v>
      </c>
      <c r="D5978" s="372"/>
      <c r="E5978" s="372"/>
      <c r="F5978" s="51" t="s">
        <v>64</v>
      </c>
      <c r="G5978" s="54">
        <v>0.06</v>
      </c>
      <c r="H5978" s="54">
        <v>1.1499999999999999</v>
      </c>
      <c r="I5978" s="114">
        <v>2.8289999999999999E-2</v>
      </c>
      <c r="J5978" s="57"/>
      <c r="K5978" s="52"/>
      <c r="L5978" s="57"/>
      <c r="M5978" s="52"/>
      <c r="N5978" s="58"/>
      <c r="AF5978" s="39"/>
      <c r="AG5978" s="47"/>
      <c r="AH5978" s="47"/>
      <c r="AL5978" s="3" t="s">
        <v>178</v>
      </c>
      <c r="AN5978" s="47"/>
      <c r="AO5978" s="47"/>
      <c r="AQ5978" s="47"/>
    </row>
    <row r="5979" spans="1:43" s="4" customFormat="1" ht="15" x14ac:dyDescent="0.25">
      <c r="A5979" s="48"/>
      <c r="B5979" s="49"/>
      <c r="C5979" s="375" t="s">
        <v>65</v>
      </c>
      <c r="D5979" s="375"/>
      <c r="E5979" s="375"/>
      <c r="F5979" s="59"/>
      <c r="G5979" s="60"/>
      <c r="H5979" s="60"/>
      <c r="I5979" s="60"/>
      <c r="J5979" s="61">
        <v>87.25</v>
      </c>
      <c r="K5979" s="60"/>
      <c r="L5979" s="61">
        <v>39.74</v>
      </c>
      <c r="M5979" s="60"/>
      <c r="N5979" s="62"/>
      <c r="AF5979" s="39"/>
      <c r="AG5979" s="47"/>
      <c r="AH5979" s="47"/>
      <c r="AM5979" s="3" t="s">
        <v>65</v>
      </c>
      <c r="AN5979" s="47"/>
      <c r="AO5979" s="47"/>
      <c r="AQ5979" s="47"/>
    </row>
    <row r="5980" spans="1:43" s="4" customFormat="1" ht="15" x14ac:dyDescent="0.25">
      <c r="A5980" s="56"/>
      <c r="B5980" s="49"/>
      <c r="C5980" s="372" t="s">
        <v>66</v>
      </c>
      <c r="D5980" s="372"/>
      <c r="E5980" s="372"/>
      <c r="F5980" s="51"/>
      <c r="G5980" s="52"/>
      <c r="H5980" s="52"/>
      <c r="I5980" s="52"/>
      <c r="J5980" s="57"/>
      <c r="K5980" s="52"/>
      <c r="L5980" s="53">
        <v>28.24</v>
      </c>
      <c r="M5980" s="52"/>
      <c r="N5980" s="64">
        <v>987.27</v>
      </c>
      <c r="AF5980" s="39"/>
      <c r="AG5980" s="47"/>
      <c r="AH5980" s="47"/>
      <c r="AL5980" s="3" t="s">
        <v>66</v>
      </c>
      <c r="AN5980" s="47"/>
      <c r="AO5980" s="47"/>
      <c r="AQ5980" s="47"/>
    </row>
    <row r="5981" spans="1:43" s="4" customFormat="1" ht="23.25" x14ac:dyDescent="0.25">
      <c r="A5981" s="56"/>
      <c r="B5981" s="49" t="s">
        <v>681</v>
      </c>
      <c r="C5981" s="372" t="s">
        <v>682</v>
      </c>
      <c r="D5981" s="372"/>
      <c r="E5981" s="372"/>
      <c r="F5981" s="51" t="s">
        <v>69</v>
      </c>
      <c r="G5981" s="63">
        <v>97</v>
      </c>
      <c r="H5981" s="52"/>
      <c r="I5981" s="63">
        <v>97</v>
      </c>
      <c r="J5981" s="57"/>
      <c r="K5981" s="52"/>
      <c r="L5981" s="53">
        <v>27.39</v>
      </c>
      <c r="M5981" s="52"/>
      <c r="N5981" s="64">
        <v>957.65</v>
      </c>
      <c r="AF5981" s="39"/>
      <c r="AG5981" s="47"/>
      <c r="AH5981" s="47"/>
      <c r="AL5981" s="3" t="s">
        <v>682</v>
      </c>
      <c r="AN5981" s="47"/>
      <c r="AO5981" s="47"/>
      <c r="AQ5981" s="47"/>
    </row>
    <row r="5982" spans="1:43" s="4" customFormat="1" ht="23.25" x14ac:dyDescent="0.25">
      <c r="A5982" s="56"/>
      <c r="B5982" s="49" t="s">
        <v>683</v>
      </c>
      <c r="C5982" s="372" t="s">
        <v>684</v>
      </c>
      <c r="D5982" s="372"/>
      <c r="E5982" s="372"/>
      <c r="F5982" s="51" t="s">
        <v>69</v>
      </c>
      <c r="G5982" s="63">
        <v>51</v>
      </c>
      <c r="H5982" s="52"/>
      <c r="I5982" s="63">
        <v>51</v>
      </c>
      <c r="J5982" s="57"/>
      <c r="K5982" s="52"/>
      <c r="L5982" s="53">
        <v>14.4</v>
      </c>
      <c r="M5982" s="52"/>
      <c r="N5982" s="64">
        <v>503.51</v>
      </c>
      <c r="AF5982" s="39"/>
      <c r="AG5982" s="47"/>
      <c r="AH5982" s="47"/>
      <c r="AL5982" s="3" t="s">
        <v>684</v>
      </c>
      <c r="AN5982" s="47"/>
      <c r="AO5982" s="47"/>
      <c r="AQ5982" s="47"/>
    </row>
    <row r="5983" spans="1:43" s="4" customFormat="1" ht="15" x14ac:dyDescent="0.25">
      <c r="A5983" s="65"/>
      <c r="B5983" s="66"/>
      <c r="C5983" s="374" t="s">
        <v>72</v>
      </c>
      <c r="D5983" s="374"/>
      <c r="E5983" s="374"/>
      <c r="F5983" s="42"/>
      <c r="G5983" s="43"/>
      <c r="H5983" s="43"/>
      <c r="I5983" s="43"/>
      <c r="J5983" s="45"/>
      <c r="K5983" s="43"/>
      <c r="L5983" s="67">
        <v>81.53</v>
      </c>
      <c r="M5983" s="60"/>
      <c r="N5983" s="46"/>
      <c r="AF5983" s="39"/>
      <c r="AG5983" s="47"/>
      <c r="AH5983" s="47"/>
      <c r="AN5983" s="47" t="s">
        <v>72</v>
      </c>
      <c r="AO5983" s="47"/>
      <c r="AQ5983" s="47"/>
    </row>
    <row r="5984" spans="1:43" s="4" customFormat="1" ht="34.5" x14ac:dyDescent="0.25">
      <c r="A5984" s="40" t="s">
        <v>2736</v>
      </c>
      <c r="B5984" s="41" t="s">
        <v>2513</v>
      </c>
      <c r="C5984" s="374" t="s">
        <v>2514</v>
      </c>
      <c r="D5984" s="374"/>
      <c r="E5984" s="374"/>
      <c r="F5984" s="42" t="s">
        <v>231</v>
      </c>
      <c r="G5984" s="43">
        <v>41.82</v>
      </c>
      <c r="H5984" s="44">
        <v>1</v>
      </c>
      <c r="I5984" s="68">
        <v>41.82</v>
      </c>
      <c r="J5984" s="67">
        <v>343.19</v>
      </c>
      <c r="K5984" s="43"/>
      <c r="L5984" s="105">
        <v>1678.62</v>
      </c>
      <c r="M5984" s="68">
        <v>8.5500000000000007</v>
      </c>
      <c r="N5984" s="115">
        <v>14352.21</v>
      </c>
      <c r="AF5984" s="39"/>
      <c r="AG5984" s="47"/>
      <c r="AH5984" s="47" t="s">
        <v>2514</v>
      </c>
      <c r="AN5984" s="47"/>
      <c r="AO5984" s="47"/>
      <c r="AQ5984" s="47"/>
    </row>
    <row r="5985" spans="1:43" s="4" customFormat="1" ht="15" x14ac:dyDescent="0.25">
      <c r="A5985" s="69"/>
      <c r="B5985" s="50"/>
      <c r="C5985" s="372" t="s">
        <v>2737</v>
      </c>
      <c r="D5985" s="372"/>
      <c r="E5985" s="372"/>
      <c r="F5985" s="372"/>
      <c r="G5985" s="372"/>
      <c r="H5985" s="372"/>
      <c r="I5985" s="372"/>
      <c r="J5985" s="372"/>
      <c r="K5985" s="372"/>
      <c r="L5985" s="372"/>
      <c r="M5985" s="372"/>
      <c r="N5985" s="377"/>
      <c r="AF5985" s="39"/>
      <c r="AG5985" s="47"/>
      <c r="AH5985" s="47"/>
      <c r="AI5985" s="3" t="s">
        <v>2737</v>
      </c>
      <c r="AN5985" s="47"/>
      <c r="AO5985" s="47"/>
      <c r="AQ5985" s="47"/>
    </row>
    <row r="5986" spans="1:43" s="4" customFormat="1" ht="15" x14ac:dyDescent="0.25">
      <c r="A5986" s="65"/>
      <c r="B5986" s="66"/>
      <c r="C5986" s="374" t="s">
        <v>72</v>
      </c>
      <c r="D5986" s="374"/>
      <c r="E5986" s="374"/>
      <c r="F5986" s="42"/>
      <c r="G5986" s="43"/>
      <c r="H5986" s="43"/>
      <c r="I5986" s="43"/>
      <c r="J5986" s="45"/>
      <c r="K5986" s="43"/>
      <c r="L5986" s="105">
        <v>1678.62</v>
      </c>
      <c r="M5986" s="60"/>
      <c r="N5986" s="115">
        <v>14352.21</v>
      </c>
      <c r="AF5986" s="39"/>
      <c r="AG5986" s="47"/>
      <c r="AH5986" s="47"/>
      <c r="AN5986" s="47" t="s">
        <v>72</v>
      </c>
      <c r="AO5986" s="47"/>
      <c r="AQ5986" s="47"/>
    </row>
    <row r="5987" spans="1:43" s="4" customFormat="1" ht="23.25" x14ac:dyDescent="0.25">
      <c r="A5987" s="40" t="s">
        <v>2738</v>
      </c>
      <c r="B5987" s="41" t="s">
        <v>702</v>
      </c>
      <c r="C5987" s="374" t="s">
        <v>703</v>
      </c>
      <c r="D5987" s="374"/>
      <c r="E5987" s="374"/>
      <c r="F5987" s="42" t="s">
        <v>215</v>
      </c>
      <c r="G5987" s="43">
        <v>0.37</v>
      </c>
      <c r="H5987" s="44">
        <v>1</v>
      </c>
      <c r="I5987" s="68">
        <v>0.37</v>
      </c>
      <c r="J5987" s="45"/>
      <c r="K5987" s="43"/>
      <c r="L5987" s="45"/>
      <c r="M5987" s="43"/>
      <c r="N5987" s="46"/>
      <c r="AF5987" s="39"/>
      <c r="AG5987" s="47"/>
      <c r="AH5987" s="47" t="s">
        <v>703</v>
      </c>
      <c r="AN5987" s="47"/>
      <c r="AO5987" s="47"/>
      <c r="AQ5987" s="47"/>
    </row>
    <row r="5988" spans="1:43" s="4" customFormat="1" ht="15" x14ac:dyDescent="0.25">
      <c r="A5988" s="69"/>
      <c r="B5988" s="50"/>
      <c r="C5988" s="372" t="s">
        <v>2739</v>
      </c>
      <c r="D5988" s="372"/>
      <c r="E5988" s="372"/>
      <c r="F5988" s="372"/>
      <c r="G5988" s="372"/>
      <c r="H5988" s="372"/>
      <c r="I5988" s="372"/>
      <c r="J5988" s="372"/>
      <c r="K5988" s="372"/>
      <c r="L5988" s="372"/>
      <c r="M5988" s="372"/>
      <c r="N5988" s="377"/>
      <c r="AF5988" s="39"/>
      <c r="AG5988" s="47"/>
      <c r="AH5988" s="47"/>
      <c r="AI5988" s="3" t="s">
        <v>2739</v>
      </c>
      <c r="AN5988" s="47"/>
      <c r="AO5988" s="47"/>
      <c r="AQ5988" s="47"/>
    </row>
    <row r="5989" spans="1:43" s="4" customFormat="1" ht="22.5" x14ac:dyDescent="0.25">
      <c r="A5989" s="103"/>
      <c r="B5989" s="49" t="s">
        <v>217</v>
      </c>
      <c r="C5989" s="368" t="s">
        <v>218</v>
      </c>
      <c r="D5989" s="368"/>
      <c r="E5989" s="368"/>
      <c r="F5989" s="368"/>
      <c r="G5989" s="368"/>
      <c r="H5989" s="368"/>
      <c r="I5989" s="368"/>
      <c r="J5989" s="368"/>
      <c r="K5989" s="368"/>
      <c r="L5989" s="368"/>
      <c r="M5989" s="368"/>
      <c r="N5989" s="376"/>
      <c r="AF5989" s="39"/>
      <c r="AG5989" s="47"/>
      <c r="AH5989" s="47"/>
      <c r="AJ5989" s="3" t="s">
        <v>218</v>
      </c>
      <c r="AN5989" s="47"/>
      <c r="AO5989" s="47"/>
      <c r="AQ5989" s="47"/>
    </row>
    <row r="5990" spans="1:43" s="4" customFormat="1" ht="15" x14ac:dyDescent="0.25">
      <c r="A5990" s="48"/>
      <c r="B5990" s="49" t="s">
        <v>58</v>
      </c>
      <c r="C5990" s="372" t="s">
        <v>62</v>
      </c>
      <c r="D5990" s="372"/>
      <c r="E5990" s="372"/>
      <c r="F5990" s="51"/>
      <c r="G5990" s="52"/>
      <c r="H5990" s="52"/>
      <c r="I5990" s="52"/>
      <c r="J5990" s="53">
        <v>37.17</v>
      </c>
      <c r="K5990" s="54">
        <v>1.1499999999999999</v>
      </c>
      <c r="L5990" s="53">
        <v>15.82</v>
      </c>
      <c r="M5990" s="54">
        <v>34.96</v>
      </c>
      <c r="N5990" s="64">
        <v>553.07000000000005</v>
      </c>
      <c r="AF5990" s="39"/>
      <c r="AG5990" s="47"/>
      <c r="AH5990" s="47"/>
      <c r="AK5990" s="3" t="s">
        <v>62</v>
      </c>
      <c r="AN5990" s="47"/>
      <c r="AO5990" s="47"/>
      <c r="AQ5990" s="47"/>
    </row>
    <row r="5991" spans="1:43" s="4" customFormat="1" ht="15" x14ac:dyDescent="0.25">
      <c r="A5991" s="48"/>
      <c r="B5991" s="49" t="s">
        <v>73</v>
      </c>
      <c r="C5991" s="372" t="s">
        <v>175</v>
      </c>
      <c r="D5991" s="372"/>
      <c r="E5991" s="372"/>
      <c r="F5991" s="51"/>
      <c r="G5991" s="52"/>
      <c r="H5991" s="52"/>
      <c r="I5991" s="52"/>
      <c r="J5991" s="53">
        <v>1.97</v>
      </c>
      <c r="K5991" s="54">
        <v>1.1499999999999999</v>
      </c>
      <c r="L5991" s="53">
        <v>0.84</v>
      </c>
      <c r="M5991" s="52"/>
      <c r="N5991" s="58"/>
      <c r="AF5991" s="39"/>
      <c r="AG5991" s="47"/>
      <c r="AH5991" s="47"/>
      <c r="AK5991" s="3" t="s">
        <v>175</v>
      </c>
      <c r="AN5991" s="47"/>
      <c r="AO5991" s="47"/>
      <c r="AQ5991" s="47"/>
    </row>
    <row r="5992" spans="1:43" s="4" customFormat="1" ht="15" x14ac:dyDescent="0.25">
      <c r="A5992" s="48"/>
      <c r="B5992" s="49" t="s">
        <v>78</v>
      </c>
      <c r="C5992" s="372" t="s">
        <v>176</v>
      </c>
      <c r="D5992" s="372"/>
      <c r="E5992" s="372"/>
      <c r="F5992" s="51"/>
      <c r="G5992" s="52"/>
      <c r="H5992" s="52"/>
      <c r="I5992" s="52"/>
      <c r="J5992" s="53">
        <v>0.35</v>
      </c>
      <c r="K5992" s="54">
        <v>1.1499999999999999</v>
      </c>
      <c r="L5992" s="53">
        <v>0.15</v>
      </c>
      <c r="M5992" s="54">
        <v>34.96</v>
      </c>
      <c r="N5992" s="64">
        <v>5.24</v>
      </c>
      <c r="AF5992" s="39"/>
      <c r="AG5992" s="47"/>
      <c r="AH5992" s="47"/>
      <c r="AK5992" s="3" t="s">
        <v>176</v>
      </c>
      <c r="AN5992" s="47"/>
      <c r="AO5992" s="47"/>
      <c r="AQ5992" s="47"/>
    </row>
    <row r="5993" spans="1:43" s="4" customFormat="1" ht="15" x14ac:dyDescent="0.25">
      <c r="A5993" s="48"/>
      <c r="B5993" s="49" t="s">
        <v>122</v>
      </c>
      <c r="C5993" s="372" t="s">
        <v>177</v>
      </c>
      <c r="D5993" s="372"/>
      <c r="E5993" s="372"/>
      <c r="F5993" s="51"/>
      <c r="G5993" s="52"/>
      <c r="H5993" s="52"/>
      <c r="I5993" s="52"/>
      <c r="J5993" s="53">
        <v>0.74</v>
      </c>
      <c r="K5993" s="52"/>
      <c r="L5993" s="53">
        <v>0.27</v>
      </c>
      <c r="M5993" s="52"/>
      <c r="N5993" s="58"/>
      <c r="AF5993" s="39"/>
      <c r="AG5993" s="47"/>
      <c r="AH5993" s="47"/>
      <c r="AK5993" s="3" t="s">
        <v>177</v>
      </c>
      <c r="AN5993" s="47"/>
      <c r="AO5993" s="47"/>
      <c r="AQ5993" s="47"/>
    </row>
    <row r="5994" spans="1:43" s="4" customFormat="1" ht="15" x14ac:dyDescent="0.25">
      <c r="A5994" s="56"/>
      <c r="B5994" s="49"/>
      <c r="C5994" s="372" t="s">
        <v>63</v>
      </c>
      <c r="D5994" s="372"/>
      <c r="E5994" s="372"/>
      <c r="F5994" s="51" t="s">
        <v>64</v>
      </c>
      <c r="G5994" s="54">
        <v>4.84</v>
      </c>
      <c r="H5994" s="54">
        <v>1.1499999999999999</v>
      </c>
      <c r="I5994" s="114">
        <v>2.0594199999999998</v>
      </c>
      <c r="J5994" s="57"/>
      <c r="K5994" s="52"/>
      <c r="L5994" s="57"/>
      <c r="M5994" s="52"/>
      <c r="N5994" s="58"/>
      <c r="AF5994" s="39"/>
      <c r="AG5994" s="47"/>
      <c r="AH5994" s="47"/>
      <c r="AL5994" s="3" t="s">
        <v>63</v>
      </c>
      <c r="AN5994" s="47"/>
      <c r="AO5994" s="47"/>
      <c r="AQ5994" s="47"/>
    </row>
    <row r="5995" spans="1:43" s="4" customFormat="1" ht="15" x14ac:dyDescent="0.25">
      <c r="A5995" s="56"/>
      <c r="B5995" s="49"/>
      <c r="C5995" s="372" t="s">
        <v>178</v>
      </c>
      <c r="D5995" s="372"/>
      <c r="E5995" s="372"/>
      <c r="F5995" s="51" t="s">
        <v>64</v>
      </c>
      <c r="G5995" s="54">
        <v>0.03</v>
      </c>
      <c r="H5995" s="54">
        <v>1.1499999999999999</v>
      </c>
      <c r="I5995" s="117">
        <v>1.2765E-2</v>
      </c>
      <c r="J5995" s="57"/>
      <c r="K5995" s="52"/>
      <c r="L5995" s="57"/>
      <c r="M5995" s="52"/>
      <c r="N5995" s="58"/>
      <c r="AF5995" s="39"/>
      <c r="AG5995" s="47"/>
      <c r="AH5995" s="47"/>
      <c r="AL5995" s="3" t="s">
        <v>178</v>
      </c>
      <c r="AN5995" s="47"/>
      <c r="AO5995" s="47"/>
      <c r="AQ5995" s="47"/>
    </row>
    <row r="5996" spans="1:43" s="4" customFormat="1" ht="15" x14ac:dyDescent="0.25">
      <c r="A5996" s="48"/>
      <c r="B5996" s="49"/>
      <c r="C5996" s="375" t="s">
        <v>65</v>
      </c>
      <c r="D5996" s="375"/>
      <c r="E5996" s="375"/>
      <c r="F5996" s="59"/>
      <c r="G5996" s="60"/>
      <c r="H5996" s="60"/>
      <c r="I5996" s="60"/>
      <c r="J5996" s="61">
        <v>39.880000000000003</v>
      </c>
      <c r="K5996" s="60"/>
      <c r="L5996" s="61">
        <v>16.93</v>
      </c>
      <c r="M5996" s="60"/>
      <c r="N5996" s="62"/>
      <c r="AF5996" s="39"/>
      <c r="AG5996" s="47"/>
      <c r="AH5996" s="47"/>
      <c r="AM5996" s="3" t="s">
        <v>65</v>
      </c>
      <c r="AN5996" s="47"/>
      <c r="AO5996" s="47"/>
      <c r="AQ5996" s="47"/>
    </row>
    <row r="5997" spans="1:43" s="4" customFormat="1" ht="15" x14ac:dyDescent="0.25">
      <c r="A5997" s="56"/>
      <c r="B5997" s="49"/>
      <c r="C5997" s="372" t="s">
        <v>66</v>
      </c>
      <c r="D5997" s="372"/>
      <c r="E5997" s="372"/>
      <c r="F5997" s="51"/>
      <c r="G5997" s="52"/>
      <c r="H5997" s="52"/>
      <c r="I5997" s="52"/>
      <c r="J5997" s="57"/>
      <c r="K5997" s="52"/>
      <c r="L5997" s="53">
        <v>15.97</v>
      </c>
      <c r="M5997" s="52"/>
      <c r="N5997" s="64">
        <v>558.30999999999995</v>
      </c>
      <c r="AF5997" s="39"/>
      <c r="AG5997" s="47"/>
      <c r="AH5997" s="47"/>
      <c r="AL5997" s="3" t="s">
        <v>66</v>
      </c>
      <c r="AN5997" s="47"/>
      <c r="AO5997" s="47"/>
      <c r="AQ5997" s="47"/>
    </row>
    <row r="5998" spans="1:43" s="4" customFormat="1" ht="23.25" x14ac:dyDescent="0.25">
      <c r="A5998" s="56"/>
      <c r="B5998" s="49" t="s">
        <v>681</v>
      </c>
      <c r="C5998" s="372" t="s">
        <v>682</v>
      </c>
      <c r="D5998" s="372"/>
      <c r="E5998" s="372"/>
      <c r="F5998" s="51" t="s">
        <v>69</v>
      </c>
      <c r="G5998" s="63">
        <v>97</v>
      </c>
      <c r="H5998" s="52"/>
      <c r="I5998" s="63">
        <v>97</v>
      </c>
      <c r="J5998" s="57"/>
      <c r="K5998" s="52"/>
      <c r="L5998" s="53">
        <v>15.49</v>
      </c>
      <c r="M5998" s="52"/>
      <c r="N5998" s="64">
        <v>541.55999999999995</v>
      </c>
      <c r="AF5998" s="39"/>
      <c r="AG5998" s="47"/>
      <c r="AH5998" s="47"/>
      <c r="AL5998" s="3" t="s">
        <v>682</v>
      </c>
      <c r="AN5998" s="47"/>
      <c r="AO5998" s="47"/>
      <c r="AQ5998" s="47"/>
    </row>
    <row r="5999" spans="1:43" s="4" customFormat="1" ht="23.25" x14ac:dyDescent="0.25">
      <c r="A5999" s="56"/>
      <c r="B5999" s="49" t="s">
        <v>683</v>
      </c>
      <c r="C5999" s="372" t="s">
        <v>684</v>
      </c>
      <c r="D5999" s="372"/>
      <c r="E5999" s="372"/>
      <c r="F5999" s="51" t="s">
        <v>69</v>
      </c>
      <c r="G5999" s="63">
        <v>51</v>
      </c>
      <c r="H5999" s="52"/>
      <c r="I5999" s="63">
        <v>51</v>
      </c>
      <c r="J5999" s="57"/>
      <c r="K5999" s="52"/>
      <c r="L5999" s="53">
        <v>8.14</v>
      </c>
      <c r="M5999" s="52"/>
      <c r="N5999" s="64">
        <v>284.74</v>
      </c>
      <c r="AF5999" s="39"/>
      <c r="AG5999" s="47"/>
      <c r="AH5999" s="47"/>
      <c r="AL5999" s="3" t="s">
        <v>684</v>
      </c>
      <c r="AN5999" s="47"/>
      <c r="AO5999" s="47"/>
      <c r="AQ5999" s="47"/>
    </row>
    <row r="6000" spans="1:43" s="4" customFormat="1" ht="15" x14ac:dyDescent="0.25">
      <c r="A6000" s="65"/>
      <c r="B6000" s="66"/>
      <c r="C6000" s="374" t="s">
        <v>72</v>
      </c>
      <c r="D6000" s="374"/>
      <c r="E6000" s="374"/>
      <c r="F6000" s="42"/>
      <c r="G6000" s="43"/>
      <c r="H6000" s="43"/>
      <c r="I6000" s="43"/>
      <c r="J6000" s="45"/>
      <c r="K6000" s="43"/>
      <c r="L6000" s="67">
        <v>40.56</v>
      </c>
      <c r="M6000" s="60"/>
      <c r="N6000" s="46"/>
      <c r="AF6000" s="39"/>
      <c r="AG6000" s="47"/>
      <c r="AH6000" s="47"/>
      <c r="AN6000" s="47" t="s">
        <v>72</v>
      </c>
      <c r="AO6000" s="47"/>
      <c r="AQ6000" s="47"/>
    </row>
    <row r="6001" spans="1:43" s="4" customFormat="1" ht="45.75" x14ac:dyDescent="0.25">
      <c r="A6001" s="40" t="s">
        <v>2740</v>
      </c>
      <c r="B6001" s="41" t="s">
        <v>706</v>
      </c>
      <c r="C6001" s="374" t="s">
        <v>998</v>
      </c>
      <c r="D6001" s="374"/>
      <c r="E6001" s="374"/>
      <c r="F6001" s="42" t="s">
        <v>215</v>
      </c>
      <c r="G6001" s="43">
        <v>0.04</v>
      </c>
      <c r="H6001" s="44">
        <v>1</v>
      </c>
      <c r="I6001" s="68">
        <v>0.04</v>
      </c>
      <c r="J6001" s="45"/>
      <c r="K6001" s="43"/>
      <c r="L6001" s="45"/>
      <c r="M6001" s="43"/>
      <c r="N6001" s="46"/>
      <c r="AF6001" s="39"/>
      <c r="AG6001" s="47"/>
      <c r="AH6001" s="47" t="s">
        <v>998</v>
      </c>
      <c r="AN6001" s="47"/>
      <c r="AO6001" s="47"/>
      <c r="AQ6001" s="47"/>
    </row>
    <row r="6002" spans="1:43" s="4" customFormat="1" ht="15" x14ac:dyDescent="0.25">
      <c r="A6002" s="69"/>
      <c r="B6002" s="50"/>
      <c r="C6002" s="372" t="s">
        <v>675</v>
      </c>
      <c r="D6002" s="372"/>
      <c r="E6002" s="372"/>
      <c r="F6002" s="372"/>
      <c r="G6002" s="372"/>
      <c r="H6002" s="372"/>
      <c r="I6002" s="372"/>
      <c r="J6002" s="372"/>
      <c r="K6002" s="372"/>
      <c r="L6002" s="372"/>
      <c r="M6002" s="372"/>
      <c r="N6002" s="377"/>
      <c r="AF6002" s="39"/>
      <c r="AG6002" s="47"/>
      <c r="AH6002" s="47"/>
      <c r="AI6002" s="3" t="s">
        <v>675</v>
      </c>
      <c r="AN6002" s="47"/>
      <c r="AO6002" s="47"/>
      <c r="AQ6002" s="47"/>
    </row>
    <row r="6003" spans="1:43" s="4" customFormat="1" ht="22.5" x14ac:dyDescent="0.25">
      <c r="A6003" s="103"/>
      <c r="B6003" s="49" t="s">
        <v>217</v>
      </c>
      <c r="C6003" s="368" t="s">
        <v>218</v>
      </c>
      <c r="D6003" s="368"/>
      <c r="E6003" s="368"/>
      <c r="F6003" s="368"/>
      <c r="G6003" s="368"/>
      <c r="H6003" s="368"/>
      <c r="I6003" s="368"/>
      <c r="J6003" s="368"/>
      <c r="K6003" s="368"/>
      <c r="L6003" s="368"/>
      <c r="M6003" s="368"/>
      <c r="N6003" s="376"/>
      <c r="AF6003" s="39"/>
      <c r="AG6003" s="47"/>
      <c r="AH6003" s="47"/>
      <c r="AJ6003" s="3" t="s">
        <v>218</v>
      </c>
      <c r="AN6003" s="47"/>
      <c r="AO6003" s="47"/>
      <c r="AQ6003" s="47"/>
    </row>
    <row r="6004" spans="1:43" s="4" customFormat="1" ht="15" x14ac:dyDescent="0.25">
      <c r="A6004" s="48"/>
      <c r="B6004" s="49" t="s">
        <v>58</v>
      </c>
      <c r="C6004" s="372" t="s">
        <v>62</v>
      </c>
      <c r="D6004" s="372"/>
      <c r="E6004" s="372"/>
      <c r="F6004" s="51"/>
      <c r="G6004" s="52"/>
      <c r="H6004" s="52"/>
      <c r="I6004" s="52"/>
      <c r="J6004" s="53">
        <v>139.54</v>
      </c>
      <c r="K6004" s="54">
        <v>1.1499999999999999</v>
      </c>
      <c r="L6004" s="53">
        <v>6.42</v>
      </c>
      <c r="M6004" s="54">
        <v>34.96</v>
      </c>
      <c r="N6004" s="64">
        <v>224.44</v>
      </c>
      <c r="AF6004" s="39"/>
      <c r="AG6004" s="47"/>
      <c r="AH6004" s="47"/>
      <c r="AK6004" s="3" t="s">
        <v>62</v>
      </c>
      <c r="AN6004" s="47"/>
      <c r="AO6004" s="47"/>
      <c r="AQ6004" s="47"/>
    </row>
    <row r="6005" spans="1:43" s="4" customFormat="1" ht="15" x14ac:dyDescent="0.25">
      <c r="A6005" s="48"/>
      <c r="B6005" s="49" t="s">
        <v>122</v>
      </c>
      <c r="C6005" s="372" t="s">
        <v>177</v>
      </c>
      <c r="D6005" s="372"/>
      <c r="E6005" s="372"/>
      <c r="F6005" s="51"/>
      <c r="G6005" s="52"/>
      <c r="H6005" s="52"/>
      <c r="I6005" s="52"/>
      <c r="J6005" s="53">
        <v>16.79</v>
      </c>
      <c r="K6005" s="52"/>
      <c r="L6005" s="53">
        <v>0.67</v>
      </c>
      <c r="M6005" s="52"/>
      <c r="N6005" s="58"/>
      <c r="AF6005" s="39"/>
      <c r="AG6005" s="47"/>
      <c r="AH6005" s="47"/>
      <c r="AK6005" s="3" t="s">
        <v>177</v>
      </c>
      <c r="AN6005" s="47"/>
      <c r="AO6005" s="47"/>
      <c r="AQ6005" s="47"/>
    </row>
    <row r="6006" spans="1:43" s="4" customFormat="1" ht="15" x14ac:dyDescent="0.25">
      <c r="A6006" s="56"/>
      <c r="B6006" s="49"/>
      <c r="C6006" s="372" t="s">
        <v>63</v>
      </c>
      <c r="D6006" s="372"/>
      <c r="E6006" s="372"/>
      <c r="F6006" s="51" t="s">
        <v>64</v>
      </c>
      <c r="G6006" s="104">
        <v>15.2</v>
      </c>
      <c r="H6006" s="54">
        <v>1.1499999999999999</v>
      </c>
      <c r="I6006" s="70">
        <v>0.69920000000000004</v>
      </c>
      <c r="J6006" s="57"/>
      <c r="K6006" s="52"/>
      <c r="L6006" s="57"/>
      <c r="M6006" s="52"/>
      <c r="N6006" s="58"/>
      <c r="AF6006" s="39"/>
      <c r="AG6006" s="47"/>
      <c r="AH6006" s="47"/>
      <c r="AL6006" s="3" t="s">
        <v>63</v>
      </c>
      <c r="AN6006" s="47"/>
      <c r="AO6006" s="47"/>
      <c r="AQ6006" s="47"/>
    </row>
    <row r="6007" spans="1:43" s="4" customFormat="1" ht="15" x14ac:dyDescent="0.25">
      <c r="A6007" s="48"/>
      <c r="B6007" s="49"/>
      <c r="C6007" s="375" t="s">
        <v>65</v>
      </c>
      <c r="D6007" s="375"/>
      <c r="E6007" s="375"/>
      <c r="F6007" s="59"/>
      <c r="G6007" s="60"/>
      <c r="H6007" s="60"/>
      <c r="I6007" s="60"/>
      <c r="J6007" s="61">
        <v>156.33000000000001</v>
      </c>
      <c r="K6007" s="60"/>
      <c r="L6007" s="61">
        <v>7.09</v>
      </c>
      <c r="M6007" s="60"/>
      <c r="N6007" s="62"/>
      <c r="AF6007" s="39"/>
      <c r="AG6007" s="47"/>
      <c r="AH6007" s="47"/>
      <c r="AM6007" s="3" t="s">
        <v>65</v>
      </c>
      <c r="AN6007" s="47"/>
      <c r="AO6007" s="47"/>
      <c r="AQ6007" s="47"/>
    </row>
    <row r="6008" spans="1:43" s="4" customFormat="1" ht="15" x14ac:dyDescent="0.25">
      <c r="A6008" s="56"/>
      <c r="B6008" s="49"/>
      <c r="C6008" s="372" t="s">
        <v>66</v>
      </c>
      <c r="D6008" s="372"/>
      <c r="E6008" s="372"/>
      <c r="F6008" s="51"/>
      <c r="G6008" s="52"/>
      <c r="H6008" s="52"/>
      <c r="I6008" s="52"/>
      <c r="J6008" s="57"/>
      <c r="K6008" s="52"/>
      <c r="L6008" s="53">
        <v>6.42</v>
      </c>
      <c r="M6008" s="52"/>
      <c r="N6008" s="64">
        <v>224.44</v>
      </c>
      <c r="AF6008" s="39"/>
      <c r="AG6008" s="47"/>
      <c r="AH6008" s="47"/>
      <c r="AL6008" s="3" t="s">
        <v>66</v>
      </c>
      <c r="AN6008" s="47"/>
      <c r="AO6008" s="47"/>
      <c r="AQ6008" s="47"/>
    </row>
    <row r="6009" spans="1:43" s="4" customFormat="1" ht="23.25" x14ac:dyDescent="0.25">
      <c r="A6009" s="56"/>
      <c r="B6009" s="49" t="s">
        <v>681</v>
      </c>
      <c r="C6009" s="372" t="s">
        <v>682</v>
      </c>
      <c r="D6009" s="372"/>
      <c r="E6009" s="372"/>
      <c r="F6009" s="51" t="s">
        <v>69</v>
      </c>
      <c r="G6009" s="63">
        <v>97</v>
      </c>
      <c r="H6009" s="52"/>
      <c r="I6009" s="63">
        <v>97</v>
      </c>
      <c r="J6009" s="57"/>
      <c r="K6009" s="52"/>
      <c r="L6009" s="53">
        <v>6.23</v>
      </c>
      <c r="M6009" s="52"/>
      <c r="N6009" s="64">
        <v>217.71</v>
      </c>
      <c r="AF6009" s="39"/>
      <c r="AG6009" s="47"/>
      <c r="AH6009" s="47"/>
      <c r="AL6009" s="3" t="s">
        <v>682</v>
      </c>
      <c r="AN6009" s="47"/>
      <c r="AO6009" s="47"/>
      <c r="AQ6009" s="47"/>
    </row>
    <row r="6010" spans="1:43" s="4" customFormat="1" ht="23.25" x14ac:dyDescent="0.25">
      <c r="A6010" s="56"/>
      <c r="B6010" s="49" t="s">
        <v>683</v>
      </c>
      <c r="C6010" s="372" t="s">
        <v>684</v>
      </c>
      <c r="D6010" s="372"/>
      <c r="E6010" s="372"/>
      <c r="F6010" s="51" t="s">
        <v>69</v>
      </c>
      <c r="G6010" s="63">
        <v>51</v>
      </c>
      <c r="H6010" s="52"/>
      <c r="I6010" s="63">
        <v>51</v>
      </c>
      <c r="J6010" s="57"/>
      <c r="K6010" s="52"/>
      <c r="L6010" s="53">
        <v>3.27</v>
      </c>
      <c r="M6010" s="52"/>
      <c r="N6010" s="64">
        <v>114.46</v>
      </c>
      <c r="AF6010" s="39"/>
      <c r="AG6010" s="47"/>
      <c r="AH6010" s="47"/>
      <c r="AL6010" s="3" t="s">
        <v>684</v>
      </c>
      <c r="AN6010" s="47"/>
      <c r="AO6010" s="47"/>
      <c r="AQ6010" s="47"/>
    </row>
    <row r="6011" spans="1:43" s="4" customFormat="1" ht="15" x14ac:dyDescent="0.25">
      <c r="A6011" s="65"/>
      <c r="B6011" s="66"/>
      <c r="C6011" s="374" t="s">
        <v>72</v>
      </c>
      <c r="D6011" s="374"/>
      <c r="E6011" s="374"/>
      <c r="F6011" s="42"/>
      <c r="G6011" s="43"/>
      <c r="H6011" s="43"/>
      <c r="I6011" s="43"/>
      <c r="J6011" s="45"/>
      <c r="K6011" s="43"/>
      <c r="L6011" s="67">
        <v>16.59</v>
      </c>
      <c r="M6011" s="60"/>
      <c r="N6011" s="46"/>
      <c r="AF6011" s="39"/>
      <c r="AG6011" s="47"/>
      <c r="AH6011" s="47"/>
      <c r="AN6011" s="47" t="s">
        <v>72</v>
      </c>
      <c r="AO6011" s="47"/>
      <c r="AQ6011" s="47"/>
    </row>
    <row r="6012" spans="1:43" s="4" customFormat="1" ht="34.5" x14ac:dyDescent="0.25">
      <c r="A6012" s="40" t="s">
        <v>2741</v>
      </c>
      <c r="B6012" s="41" t="s">
        <v>1941</v>
      </c>
      <c r="C6012" s="374" t="s">
        <v>1942</v>
      </c>
      <c r="D6012" s="374"/>
      <c r="E6012" s="374"/>
      <c r="F6012" s="42" t="s">
        <v>231</v>
      </c>
      <c r="G6012" s="43">
        <v>41.82</v>
      </c>
      <c r="H6012" s="44">
        <v>1</v>
      </c>
      <c r="I6012" s="68">
        <v>41.82</v>
      </c>
      <c r="J6012" s="67">
        <v>25.57</v>
      </c>
      <c r="K6012" s="43"/>
      <c r="L6012" s="105">
        <v>1069.3399999999999</v>
      </c>
      <c r="M6012" s="43"/>
      <c r="N6012" s="46"/>
      <c r="AF6012" s="39"/>
      <c r="AG6012" s="47"/>
      <c r="AH6012" s="47" t="s">
        <v>1942</v>
      </c>
      <c r="AN6012" s="47"/>
      <c r="AO6012" s="47"/>
      <c r="AQ6012" s="47"/>
    </row>
    <row r="6013" spans="1:43" s="4" customFormat="1" ht="15" x14ac:dyDescent="0.25">
      <c r="A6013" s="69"/>
      <c r="B6013" s="50"/>
      <c r="C6013" s="372" t="s">
        <v>2737</v>
      </c>
      <c r="D6013" s="372"/>
      <c r="E6013" s="372"/>
      <c r="F6013" s="372"/>
      <c r="G6013" s="372"/>
      <c r="H6013" s="372"/>
      <c r="I6013" s="372"/>
      <c r="J6013" s="372"/>
      <c r="K6013" s="372"/>
      <c r="L6013" s="372"/>
      <c r="M6013" s="372"/>
      <c r="N6013" s="377"/>
      <c r="AF6013" s="39"/>
      <c r="AG6013" s="47"/>
      <c r="AH6013" s="47"/>
      <c r="AI6013" s="3" t="s">
        <v>2737</v>
      </c>
      <c r="AN6013" s="47"/>
      <c r="AO6013" s="47"/>
      <c r="AQ6013" s="47"/>
    </row>
    <row r="6014" spans="1:43" s="4" customFormat="1" ht="15" x14ac:dyDescent="0.25">
      <c r="A6014" s="65"/>
      <c r="B6014" s="66"/>
      <c r="C6014" s="374" t="s">
        <v>72</v>
      </c>
      <c r="D6014" s="374"/>
      <c r="E6014" s="374"/>
      <c r="F6014" s="42"/>
      <c r="G6014" s="43"/>
      <c r="H6014" s="43"/>
      <c r="I6014" s="43"/>
      <c r="J6014" s="45"/>
      <c r="K6014" s="43"/>
      <c r="L6014" s="105">
        <v>1069.3399999999999</v>
      </c>
      <c r="M6014" s="60"/>
      <c r="N6014" s="46"/>
      <c r="AF6014" s="39"/>
      <c r="AG6014" s="47"/>
      <c r="AH6014" s="47"/>
      <c r="AN6014" s="47" t="s">
        <v>72</v>
      </c>
      <c r="AO6014" s="47"/>
      <c r="AQ6014" s="47"/>
    </row>
    <row r="6015" spans="1:43" s="4" customFormat="1" ht="45.75" x14ac:dyDescent="0.25">
      <c r="A6015" s="40" t="s">
        <v>2742</v>
      </c>
      <c r="B6015" s="41" t="s">
        <v>745</v>
      </c>
      <c r="C6015" s="374" t="s">
        <v>2518</v>
      </c>
      <c r="D6015" s="374"/>
      <c r="E6015" s="374"/>
      <c r="F6015" s="42" t="s">
        <v>318</v>
      </c>
      <c r="G6015" s="43">
        <v>0.48</v>
      </c>
      <c r="H6015" s="44">
        <v>1</v>
      </c>
      <c r="I6015" s="68">
        <v>0.48</v>
      </c>
      <c r="J6015" s="45"/>
      <c r="K6015" s="43"/>
      <c r="L6015" s="45"/>
      <c r="M6015" s="43"/>
      <c r="N6015" s="46"/>
      <c r="AF6015" s="39"/>
      <c r="AG6015" s="47"/>
      <c r="AH6015" s="47" t="s">
        <v>2518</v>
      </c>
      <c r="AN6015" s="47"/>
      <c r="AO6015" s="47"/>
      <c r="AQ6015" s="47"/>
    </row>
    <row r="6016" spans="1:43" s="4" customFormat="1" ht="15" x14ac:dyDescent="0.25">
      <c r="A6016" s="69"/>
      <c r="B6016" s="50"/>
      <c r="C6016" s="372" t="s">
        <v>2555</v>
      </c>
      <c r="D6016" s="372"/>
      <c r="E6016" s="372"/>
      <c r="F6016" s="372"/>
      <c r="G6016" s="372"/>
      <c r="H6016" s="372"/>
      <c r="I6016" s="372"/>
      <c r="J6016" s="372"/>
      <c r="K6016" s="372"/>
      <c r="L6016" s="372"/>
      <c r="M6016" s="372"/>
      <c r="N6016" s="377"/>
      <c r="AF6016" s="39"/>
      <c r="AG6016" s="47"/>
      <c r="AH6016" s="47"/>
      <c r="AI6016" s="3" t="s">
        <v>2555</v>
      </c>
      <c r="AN6016" s="47"/>
      <c r="AO6016" s="47"/>
      <c r="AQ6016" s="47"/>
    </row>
    <row r="6017" spans="1:43" s="4" customFormat="1" ht="22.5" x14ac:dyDescent="0.25">
      <c r="A6017" s="103"/>
      <c r="B6017" s="49" t="s">
        <v>217</v>
      </c>
      <c r="C6017" s="368" t="s">
        <v>218</v>
      </c>
      <c r="D6017" s="368"/>
      <c r="E6017" s="368"/>
      <c r="F6017" s="368"/>
      <c r="G6017" s="368"/>
      <c r="H6017" s="368"/>
      <c r="I6017" s="368"/>
      <c r="J6017" s="368"/>
      <c r="K6017" s="368"/>
      <c r="L6017" s="368"/>
      <c r="M6017" s="368"/>
      <c r="N6017" s="376"/>
      <c r="AF6017" s="39"/>
      <c r="AG6017" s="47"/>
      <c r="AH6017" s="47"/>
      <c r="AJ6017" s="3" t="s">
        <v>218</v>
      </c>
      <c r="AN6017" s="47"/>
      <c r="AO6017" s="47"/>
      <c r="AQ6017" s="47"/>
    </row>
    <row r="6018" spans="1:43" s="4" customFormat="1" ht="15" x14ac:dyDescent="0.25">
      <c r="A6018" s="48"/>
      <c r="B6018" s="49" t="s">
        <v>58</v>
      </c>
      <c r="C6018" s="372" t="s">
        <v>62</v>
      </c>
      <c r="D6018" s="372"/>
      <c r="E6018" s="372"/>
      <c r="F6018" s="51"/>
      <c r="G6018" s="52"/>
      <c r="H6018" s="52"/>
      <c r="I6018" s="52"/>
      <c r="J6018" s="53">
        <v>1.19</v>
      </c>
      <c r="K6018" s="54">
        <v>1.1499999999999999</v>
      </c>
      <c r="L6018" s="53">
        <v>0.66</v>
      </c>
      <c r="M6018" s="54">
        <v>34.96</v>
      </c>
      <c r="N6018" s="64">
        <v>23.07</v>
      </c>
      <c r="AF6018" s="39"/>
      <c r="AG6018" s="47"/>
      <c r="AH6018" s="47"/>
      <c r="AK6018" s="3" t="s">
        <v>62</v>
      </c>
      <c r="AN6018" s="47"/>
      <c r="AO6018" s="47"/>
      <c r="AQ6018" s="47"/>
    </row>
    <row r="6019" spans="1:43" s="4" customFormat="1" ht="15" x14ac:dyDescent="0.25">
      <c r="A6019" s="48"/>
      <c r="B6019" s="49" t="s">
        <v>73</v>
      </c>
      <c r="C6019" s="372" t="s">
        <v>175</v>
      </c>
      <c r="D6019" s="372"/>
      <c r="E6019" s="372"/>
      <c r="F6019" s="51"/>
      <c r="G6019" s="52"/>
      <c r="H6019" s="52"/>
      <c r="I6019" s="52"/>
      <c r="J6019" s="53">
        <v>0.08</v>
      </c>
      <c r="K6019" s="54">
        <v>1.1499999999999999</v>
      </c>
      <c r="L6019" s="53">
        <v>0.04</v>
      </c>
      <c r="M6019" s="52"/>
      <c r="N6019" s="58"/>
      <c r="AF6019" s="39"/>
      <c r="AG6019" s="47"/>
      <c r="AH6019" s="47"/>
      <c r="AK6019" s="3" t="s">
        <v>175</v>
      </c>
      <c r="AN6019" s="47"/>
      <c r="AO6019" s="47"/>
      <c r="AQ6019" s="47"/>
    </row>
    <row r="6020" spans="1:43" s="4" customFormat="1" ht="15" x14ac:dyDescent="0.25">
      <c r="A6020" s="48"/>
      <c r="B6020" s="49" t="s">
        <v>122</v>
      </c>
      <c r="C6020" s="372" t="s">
        <v>177</v>
      </c>
      <c r="D6020" s="372"/>
      <c r="E6020" s="372"/>
      <c r="F6020" s="51"/>
      <c r="G6020" s="52"/>
      <c r="H6020" s="52"/>
      <c r="I6020" s="52"/>
      <c r="J6020" s="53">
        <v>6.31</v>
      </c>
      <c r="K6020" s="52"/>
      <c r="L6020" s="53">
        <v>3.03</v>
      </c>
      <c r="M6020" s="52"/>
      <c r="N6020" s="58"/>
      <c r="AF6020" s="39"/>
      <c r="AG6020" s="47"/>
      <c r="AH6020" s="47"/>
      <c r="AK6020" s="3" t="s">
        <v>177</v>
      </c>
      <c r="AN6020" s="47"/>
      <c r="AO6020" s="47"/>
      <c r="AQ6020" s="47"/>
    </row>
    <row r="6021" spans="1:43" s="4" customFormat="1" ht="15" x14ac:dyDescent="0.25">
      <c r="A6021" s="56"/>
      <c r="B6021" s="49"/>
      <c r="C6021" s="372" t="s">
        <v>63</v>
      </c>
      <c r="D6021" s="372"/>
      <c r="E6021" s="372"/>
      <c r="F6021" s="51" t="s">
        <v>64</v>
      </c>
      <c r="G6021" s="54">
        <v>0.13</v>
      </c>
      <c r="H6021" s="54">
        <v>1.1499999999999999</v>
      </c>
      <c r="I6021" s="114">
        <v>7.1760000000000004E-2</v>
      </c>
      <c r="J6021" s="57"/>
      <c r="K6021" s="52"/>
      <c r="L6021" s="57"/>
      <c r="M6021" s="52"/>
      <c r="N6021" s="58"/>
      <c r="AF6021" s="39"/>
      <c r="AG6021" s="47"/>
      <c r="AH6021" s="47"/>
      <c r="AL6021" s="3" t="s">
        <v>63</v>
      </c>
      <c r="AN6021" s="47"/>
      <c r="AO6021" s="47"/>
      <c r="AQ6021" s="47"/>
    </row>
    <row r="6022" spans="1:43" s="4" customFormat="1" ht="15" x14ac:dyDescent="0.25">
      <c r="A6022" s="48"/>
      <c r="B6022" s="49"/>
      <c r="C6022" s="375" t="s">
        <v>65</v>
      </c>
      <c r="D6022" s="375"/>
      <c r="E6022" s="375"/>
      <c r="F6022" s="59"/>
      <c r="G6022" s="60"/>
      <c r="H6022" s="60"/>
      <c r="I6022" s="60"/>
      <c r="J6022" s="61">
        <v>7.58</v>
      </c>
      <c r="K6022" s="60"/>
      <c r="L6022" s="61">
        <v>3.73</v>
      </c>
      <c r="M6022" s="60"/>
      <c r="N6022" s="62"/>
      <c r="AF6022" s="39"/>
      <c r="AG6022" s="47"/>
      <c r="AH6022" s="47"/>
      <c r="AM6022" s="3" t="s">
        <v>65</v>
      </c>
      <c r="AN6022" s="47"/>
      <c r="AO6022" s="47"/>
      <c r="AQ6022" s="47"/>
    </row>
    <row r="6023" spans="1:43" s="4" customFormat="1" ht="15" x14ac:dyDescent="0.25">
      <c r="A6023" s="56"/>
      <c r="B6023" s="49"/>
      <c r="C6023" s="372" t="s">
        <v>66</v>
      </c>
      <c r="D6023" s="372"/>
      <c r="E6023" s="372"/>
      <c r="F6023" s="51"/>
      <c r="G6023" s="52"/>
      <c r="H6023" s="52"/>
      <c r="I6023" s="52"/>
      <c r="J6023" s="57"/>
      <c r="K6023" s="52"/>
      <c r="L6023" s="53">
        <v>0.66</v>
      </c>
      <c r="M6023" s="52"/>
      <c r="N6023" s="64">
        <v>23.07</v>
      </c>
      <c r="AF6023" s="39"/>
      <c r="AG6023" s="47"/>
      <c r="AH6023" s="47"/>
      <c r="AL6023" s="3" t="s">
        <v>66</v>
      </c>
      <c r="AN6023" s="47"/>
      <c r="AO6023" s="47"/>
      <c r="AQ6023" s="47"/>
    </row>
    <row r="6024" spans="1:43" s="4" customFormat="1" ht="23.25" x14ac:dyDescent="0.25">
      <c r="A6024" s="56"/>
      <c r="B6024" s="49" t="s">
        <v>681</v>
      </c>
      <c r="C6024" s="372" t="s">
        <v>682</v>
      </c>
      <c r="D6024" s="372"/>
      <c r="E6024" s="372"/>
      <c r="F6024" s="51" t="s">
        <v>69</v>
      </c>
      <c r="G6024" s="63">
        <v>97</v>
      </c>
      <c r="H6024" s="52"/>
      <c r="I6024" s="63">
        <v>97</v>
      </c>
      <c r="J6024" s="57"/>
      <c r="K6024" s="52"/>
      <c r="L6024" s="53">
        <v>0.64</v>
      </c>
      <c r="M6024" s="52"/>
      <c r="N6024" s="64">
        <v>22.38</v>
      </c>
      <c r="AF6024" s="39"/>
      <c r="AG6024" s="47"/>
      <c r="AH6024" s="47"/>
      <c r="AL6024" s="3" t="s">
        <v>682</v>
      </c>
      <c r="AN6024" s="47"/>
      <c r="AO6024" s="47"/>
      <c r="AQ6024" s="47"/>
    </row>
    <row r="6025" spans="1:43" s="4" customFormat="1" ht="23.25" x14ac:dyDescent="0.25">
      <c r="A6025" s="56"/>
      <c r="B6025" s="49" t="s">
        <v>683</v>
      </c>
      <c r="C6025" s="372" t="s">
        <v>684</v>
      </c>
      <c r="D6025" s="372"/>
      <c r="E6025" s="372"/>
      <c r="F6025" s="51" t="s">
        <v>69</v>
      </c>
      <c r="G6025" s="63">
        <v>51</v>
      </c>
      <c r="H6025" s="52"/>
      <c r="I6025" s="63">
        <v>51</v>
      </c>
      <c r="J6025" s="57"/>
      <c r="K6025" s="52"/>
      <c r="L6025" s="53">
        <v>0.34</v>
      </c>
      <c r="M6025" s="52"/>
      <c r="N6025" s="64">
        <v>11.77</v>
      </c>
      <c r="AF6025" s="39"/>
      <c r="AG6025" s="47"/>
      <c r="AH6025" s="47"/>
      <c r="AL6025" s="3" t="s">
        <v>684</v>
      </c>
      <c r="AN6025" s="47"/>
      <c r="AO6025" s="47"/>
      <c r="AQ6025" s="47"/>
    </row>
    <row r="6026" spans="1:43" s="4" customFormat="1" ht="15" x14ac:dyDescent="0.25">
      <c r="A6026" s="65"/>
      <c r="B6026" s="66"/>
      <c r="C6026" s="374" t="s">
        <v>72</v>
      </c>
      <c r="D6026" s="374"/>
      <c r="E6026" s="374"/>
      <c r="F6026" s="42"/>
      <c r="G6026" s="43"/>
      <c r="H6026" s="43"/>
      <c r="I6026" s="43"/>
      <c r="J6026" s="45"/>
      <c r="K6026" s="43"/>
      <c r="L6026" s="67">
        <v>4.71</v>
      </c>
      <c r="M6026" s="60"/>
      <c r="N6026" s="46"/>
      <c r="AF6026" s="39"/>
      <c r="AG6026" s="47"/>
      <c r="AH6026" s="47"/>
      <c r="AN6026" s="47" t="s">
        <v>72</v>
      </c>
      <c r="AO6026" s="47"/>
      <c r="AQ6026" s="47"/>
    </row>
    <row r="6027" spans="1:43" s="4" customFormat="1" ht="15" x14ac:dyDescent="0.25">
      <c r="A6027" s="40" t="s">
        <v>2743</v>
      </c>
      <c r="B6027" s="41" t="s">
        <v>2520</v>
      </c>
      <c r="C6027" s="374" t="s">
        <v>2521</v>
      </c>
      <c r="D6027" s="374"/>
      <c r="E6027" s="374"/>
      <c r="F6027" s="42" t="s">
        <v>61</v>
      </c>
      <c r="G6027" s="43">
        <v>2</v>
      </c>
      <c r="H6027" s="44">
        <v>1</v>
      </c>
      <c r="I6027" s="44">
        <v>2</v>
      </c>
      <c r="J6027" s="67">
        <v>45.22</v>
      </c>
      <c r="K6027" s="43"/>
      <c r="L6027" s="67">
        <v>90.44</v>
      </c>
      <c r="M6027" s="43"/>
      <c r="N6027" s="46"/>
      <c r="AF6027" s="39"/>
      <c r="AG6027" s="47"/>
      <c r="AH6027" s="47" t="s">
        <v>2521</v>
      </c>
      <c r="AN6027" s="47"/>
      <c r="AO6027" s="47"/>
      <c r="AQ6027" s="47"/>
    </row>
    <row r="6028" spans="1:43" s="4" customFormat="1" ht="15" x14ac:dyDescent="0.25">
      <c r="A6028" s="65"/>
      <c r="B6028" s="66"/>
      <c r="C6028" s="374" t="s">
        <v>72</v>
      </c>
      <c r="D6028" s="374"/>
      <c r="E6028" s="374"/>
      <c r="F6028" s="42"/>
      <c r="G6028" s="43"/>
      <c r="H6028" s="43"/>
      <c r="I6028" s="43"/>
      <c r="J6028" s="45"/>
      <c r="K6028" s="43"/>
      <c r="L6028" s="67">
        <v>90.44</v>
      </c>
      <c r="M6028" s="60"/>
      <c r="N6028" s="46"/>
      <c r="AF6028" s="39"/>
      <c r="AG6028" s="47"/>
      <c r="AH6028" s="47"/>
      <c r="AN6028" s="47" t="s">
        <v>72</v>
      </c>
      <c r="AO6028" s="47"/>
      <c r="AQ6028" s="47"/>
    </row>
    <row r="6029" spans="1:43" s="4" customFormat="1" ht="34.5" x14ac:dyDescent="0.25">
      <c r="A6029" s="40" t="s">
        <v>2744</v>
      </c>
      <c r="B6029" s="41" t="s">
        <v>734</v>
      </c>
      <c r="C6029" s="374" t="s">
        <v>2522</v>
      </c>
      <c r="D6029" s="374"/>
      <c r="E6029" s="374"/>
      <c r="F6029" s="42" t="s">
        <v>215</v>
      </c>
      <c r="G6029" s="43">
        <v>7.0000000000000007E-2</v>
      </c>
      <c r="H6029" s="44">
        <v>1</v>
      </c>
      <c r="I6029" s="68">
        <v>7.0000000000000007E-2</v>
      </c>
      <c r="J6029" s="45"/>
      <c r="K6029" s="43"/>
      <c r="L6029" s="45"/>
      <c r="M6029" s="43"/>
      <c r="N6029" s="46"/>
      <c r="AF6029" s="39"/>
      <c r="AG6029" s="47"/>
      <c r="AH6029" s="47" t="s">
        <v>2522</v>
      </c>
      <c r="AN6029" s="47"/>
      <c r="AO6029" s="47"/>
      <c r="AQ6029" s="47"/>
    </row>
    <row r="6030" spans="1:43" s="4" customFormat="1" ht="15" x14ac:dyDescent="0.25">
      <c r="A6030" s="69"/>
      <c r="B6030" s="50"/>
      <c r="C6030" s="372" t="s">
        <v>2523</v>
      </c>
      <c r="D6030" s="372"/>
      <c r="E6030" s="372"/>
      <c r="F6030" s="372"/>
      <c r="G6030" s="372"/>
      <c r="H6030" s="372"/>
      <c r="I6030" s="372"/>
      <c r="J6030" s="372"/>
      <c r="K6030" s="372"/>
      <c r="L6030" s="372"/>
      <c r="M6030" s="372"/>
      <c r="N6030" s="377"/>
      <c r="AF6030" s="39"/>
      <c r="AG6030" s="47"/>
      <c r="AH6030" s="47"/>
      <c r="AI6030" s="3" t="s">
        <v>2523</v>
      </c>
      <c r="AN6030" s="47"/>
      <c r="AO6030" s="47"/>
      <c r="AQ6030" s="47"/>
    </row>
    <row r="6031" spans="1:43" s="4" customFormat="1" ht="22.5" x14ac:dyDescent="0.25">
      <c r="A6031" s="103"/>
      <c r="B6031" s="49" t="s">
        <v>217</v>
      </c>
      <c r="C6031" s="368" t="s">
        <v>218</v>
      </c>
      <c r="D6031" s="368"/>
      <c r="E6031" s="368"/>
      <c r="F6031" s="368"/>
      <c r="G6031" s="368"/>
      <c r="H6031" s="368"/>
      <c r="I6031" s="368"/>
      <c r="J6031" s="368"/>
      <c r="K6031" s="368"/>
      <c r="L6031" s="368"/>
      <c r="M6031" s="368"/>
      <c r="N6031" s="376"/>
      <c r="AF6031" s="39"/>
      <c r="AG6031" s="47"/>
      <c r="AH6031" s="47"/>
      <c r="AJ6031" s="3" t="s">
        <v>218</v>
      </c>
      <c r="AN6031" s="47"/>
      <c r="AO6031" s="47"/>
      <c r="AQ6031" s="47"/>
    </row>
    <row r="6032" spans="1:43" s="4" customFormat="1" ht="15" x14ac:dyDescent="0.25">
      <c r="A6032" s="48"/>
      <c r="B6032" s="49" t="s">
        <v>58</v>
      </c>
      <c r="C6032" s="372" t="s">
        <v>62</v>
      </c>
      <c r="D6032" s="372"/>
      <c r="E6032" s="372"/>
      <c r="F6032" s="51"/>
      <c r="G6032" s="52"/>
      <c r="H6032" s="52"/>
      <c r="I6032" s="52"/>
      <c r="J6032" s="53">
        <v>132.35</v>
      </c>
      <c r="K6032" s="54">
        <v>1.1499999999999999</v>
      </c>
      <c r="L6032" s="53">
        <v>10.65</v>
      </c>
      <c r="M6032" s="54">
        <v>34.96</v>
      </c>
      <c r="N6032" s="64">
        <v>372.32</v>
      </c>
      <c r="AF6032" s="39"/>
      <c r="AG6032" s="47"/>
      <c r="AH6032" s="47"/>
      <c r="AK6032" s="3" t="s">
        <v>62</v>
      </c>
      <c r="AN6032" s="47"/>
      <c r="AO6032" s="47"/>
      <c r="AQ6032" s="47"/>
    </row>
    <row r="6033" spans="1:43" s="4" customFormat="1" ht="15" x14ac:dyDescent="0.25">
      <c r="A6033" s="48"/>
      <c r="B6033" s="49" t="s">
        <v>73</v>
      </c>
      <c r="C6033" s="372" t="s">
        <v>175</v>
      </c>
      <c r="D6033" s="372"/>
      <c r="E6033" s="372"/>
      <c r="F6033" s="51"/>
      <c r="G6033" s="52"/>
      <c r="H6033" s="52"/>
      <c r="I6033" s="52"/>
      <c r="J6033" s="53">
        <v>50.19</v>
      </c>
      <c r="K6033" s="54">
        <v>1.1499999999999999</v>
      </c>
      <c r="L6033" s="53">
        <v>4.04</v>
      </c>
      <c r="M6033" s="52"/>
      <c r="N6033" s="58"/>
      <c r="AF6033" s="39"/>
      <c r="AG6033" s="47"/>
      <c r="AH6033" s="47"/>
      <c r="AK6033" s="3" t="s">
        <v>175</v>
      </c>
      <c r="AN6033" s="47"/>
      <c r="AO6033" s="47"/>
      <c r="AQ6033" s="47"/>
    </row>
    <row r="6034" spans="1:43" s="4" customFormat="1" ht="15" x14ac:dyDescent="0.25">
      <c r="A6034" s="48"/>
      <c r="B6034" s="49" t="s">
        <v>78</v>
      </c>
      <c r="C6034" s="372" t="s">
        <v>176</v>
      </c>
      <c r="D6034" s="372"/>
      <c r="E6034" s="372"/>
      <c r="F6034" s="51"/>
      <c r="G6034" s="52"/>
      <c r="H6034" s="52"/>
      <c r="I6034" s="52"/>
      <c r="J6034" s="53">
        <v>5.0199999999999996</v>
      </c>
      <c r="K6034" s="54">
        <v>1.1499999999999999</v>
      </c>
      <c r="L6034" s="53">
        <v>0.4</v>
      </c>
      <c r="M6034" s="54">
        <v>34.96</v>
      </c>
      <c r="N6034" s="64">
        <v>13.98</v>
      </c>
      <c r="AF6034" s="39"/>
      <c r="AG6034" s="47"/>
      <c r="AH6034" s="47"/>
      <c r="AK6034" s="3" t="s">
        <v>176</v>
      </c>
      <c r="AN6034" s="47"/>
      <c r="AO6034" s="47"/>
      <c r="AQ6034" s="47"/>
    </row>
    <row r="6035" spans="1:43" s="4" customFormat="1" ht="15" x14ac:dyDescent="0.25">
      <c r="A6035" s="48"/>
      <c r="B6035" s="49" t="s">
        <v>122</v>
      </c>
      <c r="C6035" s="372" t="s">
        <v>177</v>
      </c>
      <c r="D6035" s="372"/>
      <c r="E6035" s="372"/>
      <c r="F6035" s="51"/>
      <c r="G6035" s="52"/>
      <c r="H6035" s="52"/>
      <c r="I6035" s="52"/>
      <c r="J6035" s="53">
        <v>34.700000000000003</v>
      </c>
      <c r="K6035" s="52"/>
      <c r="L6035" s="53">
        <v>2.4300000000000002</v>
      </c>
      <c r="M6035" s="52"/>
      <c r="N6035" s="58"/>
      <c r="AF6035" s="39"/>
      <c r="AG6035" s="47"/>
      <c r="AH6035" s="47"/>
      <c r="AK6035" s="3" t="s">
        <v>177</v>
      </c>
      <c r="AN6035" s="47"/>
      <c r="AO6035" s="47"/>
      <c r="AQ6035" s="47"/>
    </row>
    <row r="6036" spans="1:43" s="4" customFormat="1" ht="15" x14ac:dyDescent="0.25">
      <c r="A6036" s="56"/>
      <c r="B6036" s="49"/>
      <c r="C6036" s="372" t="s">
        <v>63</v>
      </c>
      <c r="D6036" s="372"/>
      <c r="E6036" s="372"/>
      <c r="F6036" s="51" t="s">
        <v>64</v>
      </c>
      <c r="G6036" s="54">
        <v>14.08</v>
      </c>
      <c r="H6036" s="54">
        <v>1.1499999999999999</v>
      </c>
      <c r="I6036" s="114">
        <v>1.13344</v>
      </c>
      <c r="J6036" s="57"/>
      <c r="K6036" s="52"/>
      <c r="L6036" s="57"/>
      <c r="M6036" s="52"/>
      <c r="N6036" s="58"/>
      <c r="AF6036" s="39"/>
      <c r="AG6036" s="47"/>
      <c r="AH6036" s="47"/>
      <c r="AL6036" s="3" t="s">
        <v>63</v>
      </c>
      <c r="AN6036" s="47"/>
      <c r="AO6036" s="47"/>
      <c r="AQ6036" s="47"/>
    </row>
    <row r="6037" spans="1:43" s="4" customFormat="1" ht="15" x14ac:dyDescent="0.25">
      <c r="A6037" s="56"/>
      <c r="B6037" s="49"/>
      <c r="C6037" s="372" t="s">
        <v>178</v>
      </c>
      <c r="D6037" s="372"/>
      <c r="E6037" s="372"/>
      <c r="F6037" s="51" t="s">
        <v>64</v>
      </c>
      <c r="G6037" s="104">
        <v>0.4</v>
      </c>
      <c r="H6037" s="54">
        <v>1.1499999999999999</v>
      </c>
      <c r="I6037" s="70">
        <v>3.2199999999999999E-2</v>
      </c>
      <c r="J6037" s="57"/>
      <c r="K6037" s="52"/>
      <c r="L6037" s="57"/>
      <c r="M6037" s="52"/>
      <c r="N6037" s="58"/>
      <c r="AF6037" s="39"/>
      <c r="AG6037" s="47"/>
      <c r="AH6037" s="47"/>
      <c r="AL6037" s="3" t="s">
        <v>178</v>
      </c>
      <c r="AN6037" s="47"/>
      <c r="AO6037" s="47"/>
      <c r="AQ6037" s="47"/>
    </row>
    <row r="6038" spans="1:43" s="4" customFormat="1" ht="15" x14ac:dyDescent="0.25">
      <c r="A6038" s="48"/>
      <c r="B6038" s="49"/>
      <c r="C6038" s="375" t="s">
        <v>65</v>
      </c>
      <c r="D6038" s="375"/>
      <c r="E6038" s="375"/>
      <c r="F6038" s="59"/>
      <c r="G6038" s="60"/>
      <c r="H6038" s="60"/>
      <c r="I6038" s="60"/>
      <c r="J6038" s="61">
        <v>217.24</v>
      </c>
      <c r="K6038" s="60"/>
      <c r="L6038" s="61">
        <v>17.12</v>
      </c>
      <c r="M6038" s="60"/>
      <c r="N6038" s="62"/>
      <c r="AF6038" s="39"/>
      <c r="AG6038" s="47"/>
      <c r="AH6038" s="47"/>
      <c r="AM6038" s="3" t="s">
        <v>65</v>
      </c>
      <c r="AN6038" s="47"/>
      <c r="AO6038" s="47"/>
      <c r="AQ6038" s="47"/>
    </row>
    <row r="6039" spans="1:43" s="4" customFormat="1" ht="15" x14ac:dyDescent="0.25">
      <c r="A6039" s="56"/>
      <c r="B6039" s="49"/>
      <c r="C6039" s="372" t="s">
        <v>66</v>
      </c>
      <c r="D6039" s="372"/>
      <c r="E6039" s="372"/>
      <c r="F6039" s="51"/>
      <c r="G6039" s="52"/>
      <c r="H6039" s="52"/>
      <c r="I6039" s="52"/>
      <c r="J6039" s="57"/>
      <c r="K6039" s="52"/>
      <c r="L6039" s="53">
        <v>11.05</v>
      </c>
      <c r="M6039" s="52"/>
      <c r="N6039" s="64">
        <v>386.3</v>
      </c>
      <c r="AF6039" s="39"/>
      <c r="AG6039" s="47"/>
      <c r="AH6039" s="47"/>
      <c r="AL6039" s="3" t="s">
        <v>66</v>
      </c>
      <c r="AN6039" s="47"/>
      <c r="AO6039" s="47"/>
      <c r="AQ6039" s="47"/>
    </row>
    <row r="6040" spans="1:43" s="4" customFormat="1" ht="23.25" x14ac:dyDescent="0.25">
      <c r="A6040" s="56"/>
      <c r="B6040" s="49" t="s">
        <v>681</v>
      </c>
      <c r="C6040" s="372" t="s">
        <v>682</v>
      </c>
      <c r="D6040" s="372"/>
      <c r="E6040" s="372"/>
      <c r="F6040" s="51" t="s">
        <v>69</v>
      </c>
      <c r="G6040" s="63">
        <v>97</v>
      </c>
      <c r="H6040" s="52"/>
      <c r="I6040" s="63">
        <v>97</v>
      </c>
      <c r="J6040" s="57"/>
      <c r="K6040" s="52"/>
      <c r="L6040" s="53">
        <v>10.72</v>
      </c>
      <c r="M6040" s="52"/>
      <c r="N6040" s="64">
        <v>374.71</v>
      </c>
      <c r="AF6040" s="39"/>
      <c r="AG6040" s="47"/>
      <c r="AH6040" s="47"/>
      <c r="AL6040" s="3" t="s">
        <v>682</v>
      </c>
      <c r="AN6040" s="47"/>
      <c r="AO6040" s="47"/>
      <c r="AQ6040" s="47"/>
    </row>
    <row r="6041" spans="1:43" s="4" customFormat="1" ht="23.25" x14ac:dyDescent="0.25">
      <c r="A6041" s="56"/>
      <c r="B6041" s="49" t="s">
        <v>683</v>
      </c>
      <c r="C6041" s="372" t="s">
        <v>684</v>
      </c>
      <c r="D6041" s="372"/>
      <c r="E6041" s="372"/>
      <c r="F6041" s="51" t="s">
        <v>69</v>
      </c>
      <c r="G6041" s="63">
        <v>51</v>
      </c>
      <c r="H6041" s="52"/>
      <c r="I6041" s="63">
        <v>51</v>
      </c>
      <c r="J6041" s="57"/>
      <c r="K6041" s="52"/>
      <c r="L6041" s="53">
        <v>5.64</v>
      </c>
      <c r="M6041" s="52"/>
      <c r="N6041" s="64">
        <v>197.01</v>
      </c>
      <c r="AF6041" s="39"/>
      <c r="AG6041" s="47"/>
      <c r="AH6041" s="47"/>
      <c r="AL6041" s="3" t="s">
        <v>684</v>
      </c>
      <c r="AN6041" s="47"/>
      <c r="AO6041" s="47"/>
      <c r="AQ6041" s="47"/>
    </row>
    <row r="6042" spans="1:43" s="4" customFormat="1" ht="15" x14ac:dyDescent="0.25">
      <c r="A6042" s="65"/>
      <c r="B6042" s="66"/>
      <c r="C6042" s="374" t="s">
        <v>72</v>
      </c>
      <c r="D6042" s="374"/>
      <c r="E6042" s="374"/>
      <c r="F6042" s="42"/>
      <c r="G6042" s="43"/>
      <c r="H6042" s="43"/>
      <c r="I6042" s="43"/>
      <c r="J6042" s="45"/>
      <c r="K6042" s="43"/>
      <c r="L6042" s="67">
        <v>33.479999999999997</v>
      </c>
      <c r="M6042" s="60"/>
      <c r="N6042" s="46"/>
      <c r="AF6042" s="39"/>
      <c r="AG6042" s="47"/>
      <c r="AH6042" s="47"/>
      <c r="AN6042" s="47" t="s">
        <v>72</v>
      </c>
      <c r="AO6042" s="47"/>
      <c r="AQ6042" s="47"/>
    </row>
    <row r="6043" spans="1:43" s="4" customFormat="1" ht="34.5" x14ac:dyDescent="0.25">
      <c r="A6043" s="40" t="s">
        <v>2745</v>
      </c>
      <c r="B6043" s="41" t="s">
        <v>2513</v>
      </c>
      <c r="C6043" s="374" t="s">
        <v>2514</v>
      </c>
      <c r="D6043" s="374"/>
      <c r="E6043" s="374"/>
      <c r="F6043" s="42" t="s">
        <v>231</v>
      </c>
      <c r="G6043" s="43">
        <v>7.14</v>
      </c>
      <c r="H6043" s="44">
        <v>1</v>
      </c>
      <c r="I6043" s="68">
        <v>7.14</v>
      </c>
      <c r="J6043" s="67">
        <v>343.19</v>
      </c>
      <c r="K6043" s="43"/>
      <c r="L6043" s="67">
        <v>286.58999999999997</v>
      </c>
      <c r="M6043" s="68">
        <v>8.5500000000000007</v>
      </c>
      <c r="N6043" s="115">
        <v>2450.38</v>
      </c>
      <c r="AF6043" s="39"/>
      <c r="AG6043" s="47"/>
      <c r="AH6043" s="47" t="s">
        <v>2514</v>
      </c>
      <c r="AN6043" s="47"/>
      <c r="AO6043" s="47"/>
      <c r="AQ6043" s="47"/>
    </row>
    <row r="6044" spans="1:43" s="4" customFormat="1" ht="15" x14ac:dyDescent="0.25">
      <c r="A6044" s="69"/>
      <c r="B6044" s="50"/>
      <c r="C6044" s="372" t="s">
        <v>2524</v>
      </c>
      <c r="D6044" s="372"/>
      <c r="E6044" s="372"/>
      <c r="F6044" s="372"/>
      <c r="G6044" s="372"/>
      <c r="H6044" s="372"/>
      <c r="I6044" s="372"/>
      <c r="J6044" s="372"/>
      <c r="K6044" s="372"/>
      <c r="L6044" s="372"/>
      <c r="M6044" s="372"/>
      <c r="N6044" s="377"/>
      <c r="AF6044" s="39"/>
      <c r="AG6044" s="47"/>
      <c r="AH6044" s="47"/>
      <c r="AI6044" s="3" t="s">
        <v>2524</v>
      </c>
      <c r="AN6044" s="47"/>
      <c r="AO6044" s="47"/>
      <c r="AQ6044" s="47"/>
    </row>
    <row r="6045" spans="1:43" s="4" customFormat="1" ht="15" x14ac:dyDescent="0.25">
      <c r="A6045" s="65"/>
      <c r="B6045" s="66"/>
      <c r="C6045" s="374" t="s">
        <v>72</v>
      </c>
      <c r="D6045" s="374"/>
      <c r="E6045" s="374"/>
      <c r="F6045" s="42"/>
      <c r="G6045" s="43"/>
      <c r="H6045" s="43"/>
      <c r="I6045" s="43"/>
      <c r="J6045" s="45"/>
      <c r="K6045" s="43"/>
      <c r="L6045" s="67">
        <v>286.58999999999997</v>
      </c>
      <c r="M6045" s="60"/>
      <c r="N6045" s="115">
        <v>2450.38</v>
      </c>
      <c r="AF6045" s="39"/>
      <c r="AG6045" s="47"/>
      <c r="AH6045" s="47"/>
      <c r="AN6045" s="47" t="s">
        <v>72</v>
      </c>
      <c r="AO6045" s="47"/>
      <c r="AQ6045" s="47"/>
    </row>
    <row r="6046" spans="1:43" s="4" customFormat="1" ht="23.25" x14ac:dyDescent="0.25">
      <c r="A6046" s="40" t="s">
        <v>2746</v>
      </c>
      <c r="B6046" s="41" t="s">
        <v>753</v>
      </c>
      <c r="C6046" s="374" t="s">
        <v>754</v>
      </c>
      <c r="D6046" s="374"/>
      <c r="E6046" s="374"/>
      <c r="F6046" s="42" t="s">
        <v>61</v>
      </c>
      <c r="G6046" s="43">
        <v>2</v>
      </c>
      <c r="H6046" s="44">
        <v>1</v>
      </c>
      <c r="I6046" s="44">
        <v>2</v>
      </c>
      <c r="J6046" s="45"/>
      <c r="K6046" s="43"/>
      <c r="L6046" s="45"/>
      <c r="M6046" s="43"/>
      <c r="N6046" s="46"/>
      <c r="AF6046" s="39"/>
      <c r="AG6046" s="47"/>
      <c r="AH6046" s="47" t="s">
        <v>754</v>
      </c>
      <c r="AN6046" s="47"/>
      <c r="AO6046" s="47"/>
      <c r="AQ6046" s="47"/>
    </row>
    <row r="6047" spans="1:43" s="4" customFormat="1" ht="22.5" x14ac:dyDescent="0.25">
      <c r="A6047" s="103"/>
      <c r="B6047" s="49" t="s">
        <v>217</v>
      </c>
      <c r="C6047" s="368" t="s">
        <v>218</v>
      </c>
      <c r="D6047" s="368"/>
      <c r="E6047" s="368"/>
      <c r="F6047" s="368"/>
      <c r="G6047" s="368"/>
      <c r="H6047" s="368"/>
      <c r="I6047" s="368"/>
      <c r="J6047" s="368"/>
      <c r="K6047" s="368"/>
      <c r="L6047" s="368"/>
      <c r="M6047" s="368"/>
      <c r="N6047" s="376"/>
      <c r="AF6047" s="39"/>
      <c r="AG6047" s="47"/>
      <c r="AH6047" s="47"/>
      <c r="AJ6047" s="3" t="s">
        <v>218</v>
      </c>
      <c r="AN6047" s="47"/>
      <c r="AO6047" s="47"/>
      <c r="AQ6047" s="47"/>
    </row>
    <row r="6048" spans="1:43" s="4" customFormat="1" ht="15" x14ac:dyDescent="0.25">
      <c r="A6048" s="48"/>
      <c r="B6048" s="49" t="s">
        <v>58</v>
      </c>
      <c r="C6048" s="372" t="s">
        <v>62</v>
      </c>
      <c r="D6048" s="372"/>
      <c r="E6048" s="372"/>
      <c r="F6048" s="51"/>
      <c r="G6048" s="52"/>
      <c r="H6048" s="52"/>
      <c r="I6048" s="52"/>
      <c r="J6048" s="53">
        <v>5.35</v>
      </c>
      <c r="K6048" s="54">
        <v>1.1499999999999999</v>
      </c>
      <c r="L6048" s="53">
        <v>12.31</v>
      </c>
      <c r="M6048" s="54">
        <v>34.96</v>
      </c>
      <c r="N6048" s="64">
        <v>430.36</v>
      </c>
      <c r="AF6048" s="39"/>
      <c r="AG6048" s="47"/>
      <c r="AH6048" s="47"/>
      <c r="AK6048" s="3" t="s">
        <v>62</v>
      </c>
      <c r="AN6048" s="47"/>
      <c r="AO6048" s="47"/>
      <c r="AQ6048" s="47"/>
    </row>
    <row r="6049" spans="1:43" s="4" customFormat="1" ht="15" x14ac:dyDescent="0.25">
      <c r="A6049" s="48"/>
      <c r="B6049" s="49" t="s">
        <v>122</v>
      </c>
      <c r="C6049" s="372" t="s">
        <v>177</v>
      </c>
      <c r="D6049" s="372"/>
      <c r="E6049" s="372"/>
      <c r="F6049" s="51"/>
      <c r="G6049" s="52"/>
      <c r="H6049" s="52"/>
      <c r="I6049" s="52"/>
      <c r="J6049" s="53">
        <v>0.94</v>
      </c>
      <c r="K6049" s="52"/>
      <c r="L6049" s="53">
        <v>1.88</v>
      </c>
      <c r="M6049" s="52"/>
      <c r="N6049" s="58"/>
      <c r="AF6049" s="39"/>
      <c r="AG6049" s="47"/>
      <c r="AH6049" s="47"/>
      <c r="AK6049" s="3" t="s">
        <v>177</v>
      </c>
      <c r="AN6049" s="47"/>
      <c r="AO6049" s="47"/>
      <c r="AQ6049" s="47"/>
    </row>
    <row r="6050" spans="1:43" s="4" customFormat="1" ht="15" x14ac:dyDescent="0.25">
      <c r="A6050" s="56"/>
      <c r="B6050" s="49"/>
      <c r="C6050" s="372" t="s">
        <v>63</v>
      </c>
      <c r="D6050" s="372"/>
      <c r="E6050" s="372"/>
      <c r="F6050" s="51" t="s">
        <v>64</v>
      </c>
      <c r="G6050" s="54">
        <v>0.59</v>
      </c>
      <c r="H6050" s="54">
        <v>1.1499999999999999</v>
      </c>
      <c r="I6050" s="109">
        <v>1.357</v>
      </c>
      <c r="J6050" s="57"/>
      <c r="K6050" s="52"/>
      <c r="L6050" s="57"/>
      <c r="M6050" s="52"/>
      <c r="N6050" s="58"/>
      <c r="AF6050" s="39"/>
      <c r="AG6050" s="47"/>
      <c r="AH6050" s="47"/>
      <c r="AL6050" s="3" t="s">
        <v>63</v>
      </c>
      <c r="AN6050" s="47"/>
      <c r="AO6050" s="47"/>
      <c r="AQ6050" s="47"/>
    </row>
    <row r="6051" spans="1:43" s="4" customFormat="1" ht="15" x14ac:dyDescent="0.25">
      <c r="A6051" s="48"/>
      <c r="B6051" s="49"/>
      <c r="C6051" s="375" t="s">
        <v>65</v>
      </c>
      <c r="D6051" s="375"/>
      <c r="E6051" s="375"/>
      <c r="F6051" s="59"/>
      <c r="G6051" s="60"/>
      <c r="H6051" s="60"/>
      <c r="I6051" s="60"/>
      <c r="J6051" s="61">
        <v>6.29</v>
      </c>
      <c r="K6051" s="60"/>
      <c r="L6051" s="61">
        <v>14.19</v>
      </c>
      <c r="M6051" s="60"/>
      <c r="N6051" s="62"/>
      <c r="AF6051" s="39"/>
      <c r="AG6051" s="47"/>
      <c r="AH6051" s="47"/>
      <c r="AM6051" s="3" t="s">
        <v>65</v>
      </c>
      <c r="AN6051" s="47"/>
      <c r="AO6051" s="47"/>
      <c r="AQ6051" s="47"/>
    </row>
    <row r="6052" spans="1:43" s="4" customFormat="1" ht="15" x14ac:dyDescent="0.25">
      <c r="A6052" s="56"/>
      <c r="B6052" s="49"/>
      <c r="C6052" s="372" t="s">
        <v>66</v>
      </c>
      <c r="D6052" s="372"/>
      <c r="E6052" s="372"/>
      <c r="F6052" s="51"/>
      <c r="G6052" s="52"/>
      <c r="H6052" s="52"/>
      <c r="I6052" s="52"/>
      <c r="J6052" s="57"/>
      <c r="K6052" s="52"/>
      <c r="L6052" s="53">
        <v>12.31</v>
      </c>
      <c r="M6052" s="52"/>
      <c r="N6052" s="64">
        <v>430.36</v>
      </c>
      <c r="AF6052" s="39"/>
      <c r="AG6052" s="47"/>
      <c r="AH6052" s="47"/>
      <c r="AL6052" s="3" t="s">
        <v>66</v>
      </c>
      <c r="AN6052" s="47"/>
      <c r="AO6052" s="47"/>
      <c r="AQ6052" s="47"/>
    </row>
    <row r="6053" spans="1:43" s="4" customFormat="1" ht="23.25" x14ac:dyDescent="0.25">
      <c r="A6053" s="56"/>
      <c r="B6053" s="49" t="s">
        <v>681</v>
      </c>
      <c r="C6053" s="372" t="s">
        <v>682</v>
      </c>
      <c r="D6053" s="372"/>
      <c r="E6053" s="372"/>
      <c r="F6053" s="51" t="s">
        <v>69</v>
      </c>
      <c r="G6053" s="63">
        <v>97</v>
      </c>
      <c r="H6053" s="52"/>
      <c r="I6053" s="63">
        <v>97</v>
      </c>
      <c r="J6053" s="57"/>
      <c r="K6053" s="52"/>
      <c r="L6053" s="53">
        <v>11.94</v>
      </c>
      <c r="M6053" s="52"/>
      <c r="N6053" s="64">
        <v>417.45</v>
      </c>
      <c r="AF6053" s="39"/>
      <c r="AG6053" s="47"/>
      <c r="AH6053" s="47"/>
      <c r="AL6053" s="3" t="s">
        <v>682</v>
      </c>
      <c r="AN6053" s="47"/>
      <c r="AO6053" s="47"/>
      <c r="AQ6053" s="47"/>
    </row>
    <row r="6054" spans="1:43" s="4" customFormat="1" ht="23.25" x14ac:dyDescent="0.25">
      <c r="A6054" s="56"/>
      <c r="B6054" s="49" t="s">
        <v>683</v>
      </c>
      <c r="C6054" s="372" t="s">
        <v>684</v>
      </c>
      <c r="D6054" s="372"/>
      <c r="E6054" s="372"/>
      <c r="F6054" s="51" t="s">
        <v>69</v>
      </c>
      <c r="G6054" s="63">
        <v>51</v>
      </c>
      <c r="H6054" s="52"/>
      <c r="I6054" s="63">
        <v>51</v>
      </c>
      <c r="J6054" s="57"/>
      <c r="K6054" s="52"/>
      <c r="L6054" s="53">
        <v>6.28</v>
      </c>
      <c r="M6054" s="52"/>
      <c r="N6054" s="64">
        <v>219.48</v>
      </c>
      <c r="AF6054" s="39"/>
      <c r="AG6054" s="47"/>
      <c r="AH6054" s="47"/>
      <c r="AL6054" s="3" t="s">
        <v>684</v>
      </c>
      <c r="AN6054" s="47"/>
      <c r="AO6054" s="47"/>
      <c r="AQ6054" s="47"/>
    </row>
    <row r="6055" spans="1:43" s="4" customFormat="1" ht="15" x14ac:dyDescent="0.25">
      <c r="A6055" s="65"/>
      <c r="B6055" s="66"/>
      <c r="C6055" s="374" t="s">
        <v>72</v>
      </c>
      <c r="D6055" s="374"/>
      <c r="E6055" s="374"/>
      <c r="F6055" s="42"/>
      <c r="G6055" s="43"/>
      <c r="H6055" s="43"/>
      <c r="I6055" s="43"/>
      <c r="J6055" s="45"/>
      <c r="K6055" s="43"/>
      <c r="L6055" s="67">
        <v>32.409999999999997</v>
      </c>
      <c r="M6055" s="60"/>
      <c r="N6055" s="46"/>
      <c r="AF6055" s="39"/>
      <c r="AG6055" s="47"/>
      <c r="AH6055" s="47"/>
      <c r="AN6055" s="47" t="s">
        <v>72</v>
      </c>
      <c r="AO6055" s="47"/>
      <c r="AQ6055" s="47"/>
    </row>
    <row r="6056" spans="1:43" s="4" customFormat="1" ht="23.25" x14ac:dyDescent="0.25">
      <c r="A6056" s="40" t="s">
        <v>2747</v>
      </c>
      <c r="B6056" s="41" t="s">
        <v>756</v>
      </c>
      <c r="C6056" s="374" t="s">
        <v>757</v>
      </c>
      <c r="D6056" s="374"/>
      <c r="E6056" s="374"/>
      <c r="F6056" s="42" t="s">
        <v>215</v>
      </c>
      <c r="G6056" s="43">
        <v>-8.0000000000000002E-3</v>
      </c>
      <c r="H6056" s="44">
        <v>1</v>
      </c>
      <c r="I6056" s="116">
        <v>-8.0000000000000002E-3</v>
      </c>
      <c r="J6056" s="67">
        <v>38.590000000000003</v>
      </c>
      <c r="K6056" s="43"/>
      <c r="L6056" s="67">
        <v>-0.31</v>
      </c>
      <c r="M6056" s="43"/>
      <c r="N6056" s="46"/>
      <c r="AF6056" s="39"/>
      <c r="AG6056" s="47"/>
      <c r="AH6056" s="47" t="s">
        <v>757</v>
      </c>
      <c r="AN6056" s="47"/>
      <c r="AO6056" s="47"/>
      <c r="AQ6056" s="47"/>
    </row>
    <row r="6057" spans="1:43" s="4" customFormat="1" ht="15" x14ac:dyDescent="0.25">
      <c r="A6057" s="65"/>
      <c r="B6057" s="66"/>
      <c r="C6057" s="374" t="s">
        <v>72</v>
      </c>
      <c r="D6057" s="374"/>
      <c r="E6057" s="374"/>
      <c r="F6057" s="42"/>
      <c r="G6057" s="43"/>
      <c r="H6057" s="43"/>
      <c r="I6057" s="43"/>
      <c r="J6057" s="45"/>
      <c r="K6057" s="43"/>
      <c r="L6057" s="67">
        <v>-0.31</v>
      </c>
      <c r="M6057" s="60"/>
      <c r="N6057" s="46"/>
      <c r="AF6057" s="39"/>
      <c r="AG6057" s="47"/>
      <c r="AH6057" s="47"/>
      <c r="AN6057" s="47" t="s">
        <v>72</v>
      </c>
      <c r="AO6057" s="47"/>
      <c r="AQ6057" s="47"/>
    </row>
    <row r="6058" spans="1:43" s="4" customFormat="1" ht="15" x14ac:dyDescent="0.25">
      <c r="A6058" s="40" t="s">
        <v>2748</v>
      </c>
      <c r="B6058" s="41" t="s">
        <v>759</v>
      </c>
      <c r="C6058" s="374" t="s">
        <v>760</v>
      </c>
      <c r="D6058" s="374"/>
      <c r="E6058" s="374"/>
      <c r="F6058" s="42" t="s">
        <v>215</v>
      </c>
      <c r="G6058" s="43">
        <v>-6.0000000000000001E-3</v>
      </c>
      <c r="H6058" s="44">
        <v>1</v>
      </c>
      <c r="I6058" s="116">
        <v>-6.0000000000000001E-3</v>
      </c>
      <c r="J6058" s="67">
        <v>143.97999999999999</v>
      </c>
      <c r="K6058" s="43"/>
      <c r="L6058" s="67">
        <v>-0.86</v>
      </c>
      <c r="M6058" s="43"/>
      <c r="N6058" s="46"/>
      <c r="AF6058" s="39"/>
      <c r="AG6058" s="47"/>
      <c r="AH6058" s="47" t="s">
        <v>760</v>
      </c>
      <c r="AN6058" s="47"/>
      <c r="AO6058" s="47"/>
      <c r="AQ6058" s="47"/>
    </row>
    <row r="6059" spans="1:43" s="4" customFormat="1" ht="15" x14ac:dyDescent="0.25">
      <c r="A6059" s="65"/>
      <c r="B6059" s="66"/>
      <c r="C6059" s="374" t="s">
        <v>72</v>
      </c>
      <c r="D6059" s="374"/>
      <c r="E6059" s="374"/>
      <c r="F6059" s="42"/>
      <c r="G6059" s="43"/>
      <c r="H6059" s="43"/>
      <c r="I6059" s="43"/>
      <c r="J6059" s="45"/>
      <c r="K6059" s="43"/>
      <c r="L6059" s="67">
        <v>-0.86</v>
      </c>
      <c r="M6059" s="60"/>
      <c r="N6059" s="46"/>
      <c r="AF6059" s="39"/>
      <c r="AG6059" s="47"/>
      <c r="AH6059" s="47"/>
      <c r="AN6059" s="47" t="s">
        <v>72</v>
      </c>
      <c r="AO6059" s="47"/>
      <c r="AQ6059" s="47"/>
    </row>
    <row r="6060" spans="1:43" s="4" customFormat="1" ht="22.5" x14ac:dyDescent="0.25">
      <c r="A6060" s="40" t="s">
        <v>2749</v>
      </c>
      <c r="B6060" s="41" t="s">
        <v>768</v>
      </c>
      <c r="C6060" s="374" t="s">
        <v>769</v>
      </c>
      <c r="D6060" s="374"/>
      <c r="E6060" s="374"/>
      <c r="F6060" s="42" t="s">
        <v>61</v>
      </c>
      <c r="G6060" s="43">
        <v>2</v>
      </c>
      <c r="H6060" s="44">
        <v>1</v>
      </c>
      <c r="I6060" s="44">
        <v>2</v>
      </c>
      <c r="J6060" s="67">
        <v>282.11</v>
      </c>
      <c r="K6060" s="43"/>
      <c r="L6060" s="67">
        <v>65.989999999999995</v>
      </c>
      <c r="M6060" s="68">
        <v>8.5500000000000007</v>
      </c>
      <c r="N6060" s="122">
        <v>564.22</v>
      </c>
      <c r="AF6060" s="39"/>
      <c r="AG6060" s="47"/>
      <c r="AH6060" s="47" t="s">
        <v>769</v>
      </c>
      <c r="AN6060" s="47"/>
      <c r="AO6060" s="47"/>
      <c r="AQ6060" s="47"/>
    </row>
    <row r="6061" spans="1:43" s="4" customFormat="1" ht="15" x14ac:dyDescent="0.25">
      <c r="A6061" s="65"/>
      <c r="B6061" s="66"/>
      <c r="C6061" s="374" t="s">
        <v>72</v>
      </c>
      <c r="D6061" s="374"/>
      <c r="E6061" s="374"/>
      <c r="F6061" s="42"/>
      <c r="G6061" s="43"/>
      <c r="H6061" s="43"/>
      <c r="I6061" s="43"/>
      <c r="J6061" s="45"/>
      <c r="K6061" s="43"/>
      <c r="L6061" s="67">
        <v>65.989999999999995</v>
      </c>
      <c r="M6061" s="60"/>
      <c r="N6061" s="122">
        <v>564.22</v>
      </c>
      <c r="AF6061" s="39"/>
      <c r="AG6061" s="47"/>
      <c r="AH6061" s="47"/>
      <c r="AN6061" s="47" t="s">
        <v>72</v>
      </c>
      <c r="AO6061" s="47"/>
      <c r="AQ6061" s="47"/>
    </row>
    <row r="6062" spans="1:43" s="4" customFormat="1" ht="0" hidden="1" customHeight="1" x14ac:dyDescent="0.25">
      <c r="A6062" s="71"/>
      <c r="B6062" s="72"/>
      <c r="C6062" s="72"/>
      <c r="D6062" s="72"/>
      <c r="E6062" s="72"/>
      <c r="F6062" s="73"/>
      <c r="G6062" s="73"/>
      <c r="H6062" s="73"/>
      <c r="I6062" s="73"/>
      <c r="J6062" s="74"/>
      <c r="K6062" s="73"/>
      <c r="L6062" s="74"/>
      <c r="M6062" s="52"/>
      <c r="N6062" s="74"/>
      <c r="AF6062" s="39"/>
      <c r="AG6062" s="47"/>
      <c r="AH6062" s="47"/>
      <c r="AN6062" s="47"/>
      <c r="AO6062" s="47"/>
      <c r="AQ6062" s="47"/>
    </row>
    <row r="6063" spans="1:43" s="4" customFormat="1" ht="15" x14ac:dyDescent="0.25">
      <c r="A6063" s="78"/>
      <c r="B6063" s="79"/>
      <c r="C6063" s="374" t="s">
        <v>2750</v>
      </c>
      <c r="D6063" s="374"/>
      <c r="E6063" s="374"/>
      <c r="F6063" s="374"/>
      <c r="G6063" s="374"/>
      <c r="H6063" s="374"/>
      <c r="I6063" s="374"/>
      <c r="J6063" s="374"/>
      <c r="K6063" s="374"/>
      <c r="L6063" s="80"/>
      <c r="M6063" s="81"/>
      <c r="N6063" s="82"/>
      <c r="AF6063" s="39"/>
      <c r="AG6063" s="47"/>
      <c r="AH6063" s="47"/>
      <c r="AN6063" s="47"/>
      <c r="AO6063" s="47" t="s">
        <v>2750</v>
      </c>
      <c r="AQ6063" s="47"/>
    </row>
    <row r="6064" spans="1:43" s="4" customFormat="1" ht="15" x14ac:dyDescent="0.25">
      <c r="A6064" s="83"/>
      <c r="B6064" s="49"/>
      <c r="C6064" s="372" t="s">
        <v>83</v>
      </c>
      <c r="D6064" s="372"/>
      <c r="E6064" s="372"/>
      <c r="F6064" s="372"/>
      <c r="G6064" s="372"/>
      <c r="H6064" s="372"/>
      <c r="I6064" s="372"/>
      <c r="J6064" s="372"/>
      <c r="K6064" s="372"/>
      <c r="L6064" s="106">
        <v>12127.33</v>
      </c>
      <c r="M6064" s="85"/>
      <c r="N6064" s="86">
        <v>115132.93</v>
      </c>
      <c r="AF6064" s="39"/>
      <c r="AG6064" s="47"/>
      <c r="AH6064" s="47"/>
      <c r="AN6064" s="47"/>
      <c r="AO6064" s="47"/>
      <c r="AP6064" s="3" t="s">
        <v>83</v>
      </c>
      <c r="AQ6064" s="47"/>
    </row>
    <row r="6065" spans="1:43" s="4" customFormat="1" ht="15" x14ac:dyDescent="0.25">
      <c r="A6065" s="83"/>
      <c r="B6065" s="49"/>
      <c r="C6065" s="372" t="s">
        <v>84</v>
      </c>
      <c r="D6065" s="372"/>
      <c r="E6065" s="372"/>
      <c r="F6065" s="372"/>
      <c r="G6065" s="372"/>
      <c r="H6065" s="372"/>
      <c r="I6065" s="372"/>
      <c r="J6065" s="372"/>
      <c r="K6065" s="372"/>
      <c r="L6065" s="87"/>
      <c r="M6065" s="85"/>
      <c r="N6065" s="88"/>
      <c r="AF6065" s="39"/>
      <c r="AG6065" s="47"/>
      <c r="AH6065" s="47"/>
      <c r="AN6065" s="47"/>
      <c r="AO6065" s="47"/>
      <c r="AP6065" s="3" t="s">
        <v>84</v>
      </c>
      <c r="AQ6065" s="47"/>
    </row>
    <row r="6066" spans="1:43" s="4" customFormat="1" ht="15" x14ac:dyDescent="0.25">
      <c r="A6066" s="83"/>
      <c r="B6066" s="49"/>
      <c r="C6066" s="372" t="s">
        <v>85</v>
      </c>
      <c r="D6066" s="372"/>
      <c r="E6066" s="372"/>
      <c r="F6066" s="372"/>
      <c r="G6066" s="372"/>
      <c r="H6066" s="372"/>
      <c r="I6066" s="372"/>
      <c r="J6066" s="372"/>
      <c r="K6066" s="372"/>
      <c r="L6066" s="84">
        <v>382.28</v>
      </c>
      <c r="M6066" s="85"/>
      <c r="N6066" s="86">
        <v>13364.49</v>
      </c>
      <c r="AF6066" s="39"/>
      <c r="AG6066" s="47"/>
      <c r="AH6066" s="47"/>
      <c r="AN6066" s="47"/>
      <c r="AO6066" s="47"/>
      <c r="AP6066" s="3" t="s">
        <v>85</v>
      </c>
      <c r="AQ6066" s="47"/>
    </row>
    <row r="6067" spans="1:43" s="4" customFormat="1" ht="15" x14ac:dyDescent="0.25">
      <c r="A6067" s="83"/>
      <c r="B6067" s="49"/>
      <c r="C6067" s="372" t="s">
        <v>193</v>
      </c>
      <c r="D6067" s="372"/>
      <c r="E6067" s="372"/>
      <c r="F6067" s="372"/>
      <c r="G6067" s="372"/>
      <c r="H6067" s="372"/>
      <c r="I6067" s="372"/>
      <c r="J6067" s="372"/>
      <c r="K6067" s="372"/>
      <c r="L6067" s="84">
        <v>376.61</v>
      </c>
      <c r="M6067" s="85"/>
      <c r="N6067" s="86">
        <v>4568.28</v>
      </c>
      <c r="AF6067" s="39"/>
      <c r="AG6067" s="47"/>
      <c r="AH6067" s="47"/>
      <c r="AN6067" s="47"/>
      <c r="AO6067" s="47"/>
      <c r="AP6067" s="3" t="s">
        <v>193</v>
      </c>
      <c r="AQ6067" s="47"/>
    </row>
    <row r="6068" spans="1:43" s="4" customFormat="1" ht="15" x14ac:dyDescent="0.25">
      <c r="A6068" s="83"/>
      <c r="B6068" s="49"/>
      <c r="C6068" s="372" t="s">
        <v>194</v>
      </c>
      <c r="D6068" s="372"/>
      <c r="E6068" s="372"/>
      <c r="F6068" s="372"/>
      <c r="G6068" s="372"/>
      <c r="H6068" s="372"/>
      <c r="I6068" s="372"/>
      <c r="J6068" s="372"/>
      <c r="K6068" s="372"/>
      <c r="L6068" s="84">
        <v>58.76</v>
      </c>
      <c r="M6068" s="85"/>
      <c r="N6068" s="86">
        <v>2054.23</v>
      </c>
      <c r="AF6068" s="39"/>
      <c r="AG6068" s="47"/>
      <c r="AH6068" s="47"/>
      <c r="AN6068" s="47"/>
      <c r="AO6068" s="47"/>
      <c r="AP6068" s="3" t="s">
        <v>194</v>
      </c>
      <c r="AQ6068" s="47"/>
    </row>
    <row r="6069" spans="1:43" s="4" customFormat="1" ht="15" x14ac:dyDescent="0.25">
      <c r="A6069" s="83"/>
      <c r="B6069" s="49"/>
      <c r="C6069" s="372" t="s">
        <v>195</v>
      </c>
      <c r="D6069" s="372"/>
      <c r="E6069" s="372"/>
      <c r="F6069" s="372"/>
      <c r="G6069" s="372"/>
      <c r="H6069" s="372"/>
      <c r="I6069" s="372"/>
      <c r="J6069" s="372"/>
      <c r="K6069" s="372"/>
      <c r="L6069" s="106">
        <v>11368.44</v>
      </c>
      <c r="M6069" s="85"/>
      <c r="N6069" s="86">
        <v>97200.16</v>
      </c>
      <c r="AF6069" s="39"/>
      <c r="AG6069" s="47"/>
      <c r="AH6069" s="47"/>
      <c r="AN6069" s="47"/>
      <c r="AO6069" s="47"/>
      <c r="AP6069" s="3" t="s">
        <v>195</v>
      </c>
      <c r="AQ6069" s="47"/>
    </row>
    <row r="6070" spans="1:43" s="4" customFormat="1" ht="15" x14ac:dyDescent="0.25">
      <c r="A6070" s="83"/>
      <c r="B6070" s="49"/>
      <c r="C6070" s="372" t="s">
        <v>196</v>
      </c>
      <c r="D6070" s="372"/>
      <c r="E6070" s="372"/>
      <c r="F6070" s="372"/>
      <c r="G6070" s="372"/>
      <c r="H6070" s="372"/>
      <c r="I6070" s="372"/>
      <c r="J6070" s="372"/>
      <c r="K6070" s="372"/>
      <c r="L6070" s="106">
        <v>4623.09</v>
      </c>
      <c r="M6070" s="85"/>
      <c r="N6070" s="86">
        <v>53267.57</v>
      </c>
      <c r="AF6070" s="39"/>
      <c r="AG6070" s="47"/>
      <c r="AH6070" s="47"/>
      <c r="AN6070" s="47"/>
      <c r="AO6070" s="47"/>
      <c r="AP6070" s="3" t="s">
        <v>196</v>
      </c>
      <c r="AQ6070" s="47"/>
    </row>
    <row r="6071" spans="1:43" s="4" customFormat="1" ht="15" x14ac:dyDescent="0.25">
      <c r="A6071" s="83"/>
      <c r="B6071" s="49"/>
      <c r="C6071" s="372" t="s">
        <v>84</v>
      </c>
      <c r="D6071" s="372"/>
      <c r="E6071" s="372"/>
      <c r="F6071" s="372"/>
      <c r="G6071" s="372"/>
      <c r="H6071" s="372"/>
      <c r="I6071" s="372"/>
      <c r="J6071" s="372"/>
      <c r="K6071" s="372"/>
      <c r="L6071" s="87"/>
      <c r="M6071" s="85"/>
      <c r="N6071" s="88"/>
      <c r="AF6071" s="39"/>
      <c r="AG6071" s="47"/>
      <c r="AH6071" s="47"/>
      <c r="AN6071" s="47"/>
      <c r="AO6071" s="47"/>
      <c r="AP6071" s="3" t="s">
        <v>84</v>
      </c>
      <c r="AQ6071" s="47"/>
    </row>
    <row r="6072" spans="1:43" s="4" customFormat="1" ht="15" x14ac:dyDescent="0.25">
      <c r="A6072" s="83"/>
      <c r="B6072" s="49"/>
      <c r="C6072" s="372" t="s">
        <v>197</v>
      </c>
      <c r="D6072" s="372"/>
      <c r="E6072" s="372"/>
      <c r="F6072" s="372"/>
      <c r="G6072" s="372"/>
      <c r="H6072" s="372"/>
      <c r="I6072" s="372"/>
      <c r="J6072" s="372"/>
      <c r="K6072" s="372"/>
      <c r="L6072" s="84">
        <v>165.58</v>
      </c>
      <c r="M6072" s="85"/>
      <c r="N6072" s="86">
        <v>5788.68</v>
      </c>
      <c r="AF6072" s="39"/>
      <c r="AG6072" s="47"/>
      <c r="AH6072" s="47"/>
      <c r="AN6072" s="47"/>
      <c r="AO6072" s="47"/>
      <c r="AP6072" s="3" t="s">
        <v>197</v>
      </c>
      <c r="AQ6072" s="47"/>
    </row>
    <row r="6073" spans="1:43" s="4" customFormat="1" ht="15" x14ac:dyDescent="0.25">
      <c r="A6073" s="83"/>
      <c r="B6073" s="49"/>
      <c r="C6073" s="372" t="s">
        <v>199</v>
      </c>
      <c r="D6073" s="372"/>
      <c r="E6073" s="372"/>
      <c r="F6073" s="372"/>
      <c r="G6073" s="372"/>
      <c r="H6073" s="372"/>
      <c r="I6073" s="372"/>
      <c r="J6073" s="372"/>
      <c r="K6073" s="372"/>
      <c r="L6073" s="84">
        <v>109</v>
      </c>
      <c r="M6073" s="85"/>
      <c r="N6073" s="88"/>
      <c r="AF6073" s="39"/>
      <c r="AG6073" s="47"/>
      <c r="AH6073" s="47"/>
      <c r="AN6073" s="47"/>
      <c r="AO6073" s="47"/>
      <c r="AP6073" s="3" t="s">
        <v>199</v>
      </c>
      <c r="AQ6073" s="47"/>
    </row>
    <row r="6074" spans="1:43" s="4" customFormat="1" ht="15" x14ac:dyDescent="0.25">
      <c r="A6074" s="83"/>
      <c r="B6074" s="49"/>
      <c r="C6074" s="372" t="s">
        <v>200</v>
      </c>
      <c r="D6074" s="372"/>
      <c r="E6074" s="372"/>
      <c r="F6074" s="372"/>
      <c r="G6074" s="372"/>
      <c r="H6074" s="372"/>
      <c r="I6074" s="372"/>
      <c r="J6074" s="372"/>
      <c r="K6074" s="372"/>
      <c r="L6074" s="84">
        <v>12.38</v>
      </c>
      <c r="M6074" s="85"/>
      <c r="N6074" s="121">
        <v>432.8</v>
      </c>
      <c r="AF6074" s="39"/>
      <c r="AG6074" s="47"/>
      <c r="AH6074" s="47"/>
      <c r="AN6074" s="47"/>
      <c r="AO6074" s="47"/>
      <c r="AP6074" s="3" t="s">
        <v>200</v>
      </c>
      <c r="AQ6074" s="47"/>
    </row>
    <row r="6075" spans="1:43" s="4" customFormat="1" ht="15" x14ac:dyDescent="0.25">
      <c r="A6075" s="83"/>
      <c r="B6075" s="49"/>
      <c r="C6075" s="372" t="s">
        <v>201</v>
      </c>
      <c r="D6075" s="372"/>
      <c r="E6075" s="372"/>
      <c r="F6075" s="372"/>
      <c r="G6075" s="372"/>
      <c r="H6075" s="372"/>
      <c r="I6075" s="372"/>
      <c r="J6075" s="372"/>
      <c r="K6075" s="372"/>
      <c r="L6075" s="106">
        <v>4008.62</v>
      </c>
      <c r="M6075" s="85"/>
      <c r="N6075" s="88"/>
      <c r="AF6075" s="39"/>
      <c r="AG6075" s="47"/>
      <c r="AH6075" s="47"/>
      <c r="AN6075" s="47"/>
      <c r="AO6075" s="47"/>
      <c r="AP6075" s="3" t="s">
        <v>201</v>
      </c>
      <c r="AQ6075" s="47"/>
    </row>
    <row r="6076" spans="1:43" s="4" customFormat="1" ht="15" x14ac:dyDescent="0.25">
      <c r="A6076" s="83"/>
      <c r="B6076" s="49"/>
      <c r="C6076" s="372" t="s">
        <v>202</v>
      </c>
      <c r="D6076" s="372"/>
      <c r="E6076" s="372"/>
      <c r="F6076" s="372"/>
      <c r="G6076" s="372"/>
      <c r="H6076" s="372"/>
      <c r="I6076" s="372"/>
      <c r="J6076" s="372"/>
      <c r="K6076" s="372"/>
      <c r="L6076" s="84">
        <v>208.21</v>
      </c>
      <c r="M6076" s="85"/>
      <c r="N6076" s="86">
        <v>7279.12</v>
      </c>
      <c r="AF6076" s="39"/>
      <c r="AG6076" s="47"/>
      <c r="AH6076" s="47"/>
      <c r="AN6076" s="47"/>
      <c r="AO6076" s="47"/>
      <c r="AP6076" s="3" t="s">
        <v>202</v>
      </c>
      <c r="AQ6076" s="47"/>
    </row>
    <row r="6077" spans="1:43" s="4" customFormat="1" ht="15" x14ac:dyDescent="0.25">
      <c r="A6077" s="83"/>
      <c r="B6077" s="49"/>
      <c r="C6077" s="372" t="s">
        <v>203</v>
      </c>
      <c r="D6077" s="372"/>
      <c r="E6077" s="372"/>
      <c r="F6077" s="372"/>
      <c r="G6077" s="372"/>
      <c r="H6077" s="372"/>
      <c r="I6077" s="372"/>
      <c r="J6077" s="372"/>
      <c r="K6077" s="372"/>
      <c r="L6077" s="84">
        <v>131.68</v>
      </c>
      <c r="M6077" s="85"/>
      <c r="N6077" s="86">
        <v>4603.8999999999996</v>
      </c>
      <c r="AF6077" s="39"/>
      <c r="AG6077" s="47"/>
      <c r="AH6077" s="47"/>
      <c r="AN6077" s="47"/>
      <c r="AO6077" s="47"/>
      <c r="AP6077" s="3" t="s">
        <v>203</v>
      </c>
      <c r="AQ6077" s="47"/>
    </row>
    <row r="6078" spans="1:43" s="4" customFormat="1" ht="15" x14ac:dyDescent="0.25">
      <c r="A6078" s="83"/>
      <c r="B6078" s="49"/>
      <c r="C6078" s="372" t="s">
        <v>777</v>
      </c>
      <c r="D6078" s="372"/>
      <c r="E6078" s="372"/>
      <c r="F6078" s="372"/>
      <c r="G6078" s="372"/>
      <c r="H6078" s="372"/>
      <c r="I6078" s="372"/>
      <c r="J6078" s="372"/>
      <c r="K6078" s="372"/>
      <c r="L6078" s="106">
        <v>8233.48</v>
      </c>
      <c r="M6078" s="85"/>
      <c r="N6078" s="86">
        <v>87360.29</v>
      </c>
      <c r="AF6078" s="39"/>
      <c r="AG6078" s="47"/>
      <c r="AH6078" s="47"/>
      <c r="AN6078" s="47"/>
      <c r="AO6078" s="47"/>
      <c r="AP6078" s="3" t="s">
        <v>777</v>
      </c>
      <c r="AQ6078" s="47"/>
    </row>
    <row r="6079" spans="1:43" s="4" customFormat="1" ht="15" x14ac:dyDescent="0.25">
      <c r="A6079" s="83"/>
      <c r="B6079" s="49"/>
      <c r="C6079" s="372" t="s">
        <v>84</v>
      </c>
      <c r="D6079" s="372"/>
      <c r="E6079" s="372"/>
      <c r="F6079" s="372"/>
      <c r="G6079" s="372"/>
      <c r="H6079" s="372"/>
      <c r="I6079" s="372"/>
      <c r="J6079" s="372"/>
      <c r="K6079" s="372"/>
      <c r="L6079" s="87"/>
      <c r="M6079" s="85"/>
      <c r="N6079" s="88"/>
      <c r="AF6079" s="39"/>
      <c r="AG6079" s="47"/>
      <c r="AH6079" s="47"/>
      <c r="AN6079" s="47"/>
      <c r="AO6079" s="47"/>
      <c r="AP6079" s="3" t="s">
        <v>84</v>
      </c>
      <c r="AQ6079" s="47"/>
    </row>
    <row r="6080" spans="1:43" s="4" customFormat="1" ht="15" x14ac:dyDescent="0.25">
      <c r="A6080" s="83"/>
      <c r="B6080" s="49"/>
      <c r="C6080" s="372" t="s">
        <v>197</v>
      </c>
      <c r="D6080" s="372"/>
      <c r="E6080" s="372"/>
      <c r="F6080" s="372"/>
      <c r="G6080" s="372"/>
      <c r="H6080" s="372"/>
      <c r="I6080" s="372"/>
      <c r="J6080" s="372"/>
      <c r="K6080" s="372"/>
      <c r="L6080" s="84">
        <v>216.7</v>
      </c>
      <c r="M6080" s="85"/>
      <c r="N6080" s="86">
        <v>7575.81</v>
      </c>
      <c r="AF6080" s="39"/>
      <c r="AG6080" s="47"/>
      <c r="AH6080" s="47"/>
      <c r="AN6080" s="47"/>
      <c r="AO6080" s="47"/>
      <c r="AP6080" s="3" t="s">
        <v>197</v>
      </c>
      <c r="AQ6080" s="47"/>
    </row>
    <row r="6081" spans="1:43" s="4" customFormat="1" ht="15" x14ac:dyDescent="0.25">
      <c r="A6081" s="83"/>
      <c r="B6081" s="49"/>
      <c r="C6081" s="372" t="s">
        <v>199</v>
      </c>
      <c r="D6081" s="372"/>
      <c r="E6081" s="372"/>
      <c r="F6081" s="372"/>
      <c r="G6081" s="372"/>
      <c r="H6081" s="372"/>
      <c r="I6081" s="372"/>
      <c r="J6081" s="372"/>
      <c r="K6081" s="372"/>
      <c r="L6081" s="84">
        <v>267.61</v>
      </c>
      <c r="M6081" s="85"/>
      <c r="N6081" s="88"/>
      <c r="AF6081" s="39"/>
      <c r="AG6081" s="47"/>
      <c r="AH6081" s="47"/>
      <c r="AN6081" s="47"/>
      <c r="AO6081" s="47"/>
      <c r="AP6081" s="3" t="s">
        <v>199</v>
      </c>
      <c r="AQ6081" s="47"/>
    </row>
    <row r="6082" spans="1:43" s="4" customFormat="1" ht="15" x14ac:dyDescent="0.25">
      <c r="A6082" s="83"/>
      <c r="B6082" s="49"/>
      <c r="C6082" s="372" t="s">
        <v>200</v>
      </c>
      <c r="D6082" s="372"/>
      <c r="E6082" s="372"/>
      <c r="F6082" s="372"/>
      <c r="G6082" s="372"/>
      <c r="H6082" s="372"/>
      <c r="I6082" s="372"/>
      <c r="J6082" s="372"/>
      <c r="K6082" s="372"/>
      <c r="L6082" s="84">
        <v>46.38</v>
      </c>
      <c r="M6082" s="85"/>
      <c r="N6082" s="86">
        <v>1621.43</v>
      </c>
      <c r="AF6082" s="39"/>
      <c r="AG6082" s="47"/>
      <c r="AH6082" s="47"/>
      <c r="AN6082" s="47"/>
      <c r="AO6082" s="47"/>
      <c r="AP6082" s="3" t="s">
        <v>200</v>
      </c>
      <c r="AQ6082" s="47"/>
    </row>
    <row r="6083" spans="1:43" s="4" customFormat="1" ht="15" x14ac:dyDescent="0.25">
      <c r="A6083" s="83"/>
      <c r="B6083" s="49"/>
      <c r="C6083" s="372" t="s">
        <v>201</v>
      </c>
      <c r="D6083" s="372"/>
      <c r="E6083" s="372"/>
      <c r="F6083" s="372"/>
      <c r="G6083" s="372"/>
      <c r="H6083" s="372"/>
      <c r="I6083" s="372"/>
      <c r="J6083" s="372"/>
      <c r="K6083" s="372"/>
      <c r="L6083" s="106">
        <v>7359.82</v>
      </c>
      <c r="M6083" s="85"/>
      <c r="N6083" s="88"/>
      <c r="AF6083" s="39"/>
      <c r="AG6083" s="47"/>
      <c r="AH6083" s="47"/>
      <c r="AN6083" s="47"/>
      <c r="AO6083" s="47"/>
      <c r="AP6083" s="3" t="s">
        <v>201</v>
      </c>
      <c r="AQ6083" s="47"/>
    </row>
    <row r="6084" spans="1:43" s="4" customFormat="1" ht="15" x14ac:dyDescent="0.25">
      <c r="A6084" s="83"/>
      <c r="B6084" s="49"/>
      <c r="C6084" s="372" t="s">
        <v>202</v>
      </c>
      <c r="D6084" s="372"/>
      <c r="E6084" s="372"/>
      <c r="F6084" s="372"/>
      <c r="G6084" s="372"/>
      <c r="H6084" s="372"/>
      <c r="I6084" s="372"/>
      <c r="J6084" s="372"/>
      <c r="K6084" s="372"/>
      <c r="L6084" s="84">
        <v>255.18</v>
      </c>
      <c r="M6084" s="85"/>
      <c r="N6084" s="86">
        <v>8921.33</v>
      </c>
      <c r="AF6084" s="39"/>
      <c r="AG6084" s="47"/>
      <c r="AH6084" s="47"/>
      <c r="AN6084" s="47"/>
      <c r="AO6084" s="47"/>
      <c r="AP6084" s="3" t="s">
        <v>202</v>
      </c>
      <c r="AQ6084" s="47"/>
    </row>
    <row r="6085" spans="1:43" s="4" customFormat="1" ht="15" x14ac:dyDescent="0.25">
      <c r="A6085" s="83"/>
      <c r="B6085" s="49"/>
      <c r="C6085" s="372" t="s">
        <v>203</v>
      </c>
      <c r="D6085" s="372"/>
      <c r="E6085" s="372"/>
      <c r="F6085" s="372"/>
      <c r="G6085" s="372"/>
      <c r="H6085" s="372"/>
      <c r="I6085" s="372"/>
      <c r="J6085" s="372"/>
      <c r="K6085" s="372"/>
      <c r="L6085" s="84">
        <v>134.16999999999999</v>
      </c>
      <c r="M6085" s="85"/>
      <c r="N6085" s="86">
        <v>4690.58</v>
      </c>
      <c r="AF6085" s="39"/>
      <c r="AG6085" s="47"/>
      <c r="AH6085" s="47"/>
      <c r="AN6085" s="47"/>
      <c r="AO6085" s="47"/>
      <c r="AP6085" s="3" t="s">
        <v>203</v>
      </c>
      <c r="AQ6085" s="47"/>
    </row>
    <row r="6086" spans="1:43" s="4" customFormat="1" ht="15" x14ac:dyDescent="0.25">
      <c r="A6086" s="83"/>
      <c r="B6086" s="49"/>
      <c r="C6086" s="372" t="s">
        <v>92</v>
      </c>
      <c r="D6086" s="372"/>
      <c r="E6086" s="372"/>
      <c r="F6086" s="372"/>
      <c r="G6086" s="372"/>
      <c r="H6086" s="372"/>
      <c r="I6086" s="372"/>
      <c r="J6086" s="372"/>
      <c r="K6086" s="372"/>
      <c r="L6086" s="84">
        <v>441.04</v>
      </c>
      <c r="M6086" s="85"/>
      <c r="N6086" s="86">
        <v>15418.72</v>
      </c>
      <c r="AF6086" s="39"/>
      <c r="AG6086" s="47"/>
      <c r="AH6086" s="47"/>
      <c r="AN6086" s="47"/>
      <c r="AO6086" s="47"/>
      <c r="AP6086" s="3" t="s">
        <v>92</v>
      </c>
      <c r="AQ6086" s="47"/>
    </row>
    <row r="6087" spans="1:43" s="4" customFormat="1" ht="15" x14ac:dyDescent="0.25">
      <c r="A6087" s="83"/>
      <c r="B6087" s="49"/>
      <c r="C6087" s="372" t="s">
        <v>93</v>
      </c>
      <c r="D6087" s="372"/>
      <c r="E6087" s="372"/>
      <c r="F6087" s="372"/>
      <c r="G6087" s="372"/>
      <c r="H6087" s="372"/>
      <c r="I6087" s="372"/>
      <c r="J6087" s="372"/>
      <c r="K6087" s="372"/>
      <c r="L6087" s="84">
        <v>463.39</v>
      </c>
      <c r="M6087" s="85"/>
      <c r="N6087" s="86">
        <v>16200.45</v>
      </c>
      <c r="AF6087" s="39"/>
      <c r="AG6087" s="47"/>
      <c r="AH6087" s="47"/>
      <c r="AN6087" s="47"/>
      <c r="AO6087" s="47"/>
      <c r="AP6087" s="3" t="s">
        <v>93</v>
      </c>
      <c r="AQ6087" s="47"/>
    </row>
    <row r="6088" spans="1:43" s="4" customFormat="1" ht="15" x14ac:dyDescent="0.25">
      <c r="A6088" s="83"/>
      <c r="B6088" s="49"/>
      <c r="C6088" s="372" t="s">
        <v>94</v>
      </c>
      <c r="D6088" s="372"/>
      <c r="E6088" s="372"/>
      <c r="F6088" s="372"/>
      <c r="G6088" s="372"/>
      <c r="H6088" s="372"/>
      <c r="I6088" s="372"/>
      <c r="J6088" s="372"/>
      <c r="K6088" s="372"/>
      <c r="L6088" s="84">
        <v>265.85000000000002</v>
      </c>
      <c r="M6088" s="85"/>
      <c r="N6088" s="86">
        <v>9294.48</v>
      </c>
      <c r="AF6088" s="39"/>
      <c r="AG6088" s="47"/>
      <c r="AH6088" s="47"/>
      <c r="AN6088" s="47"/>
      <c r="AO6088" s="47"/>
      <c r="AP6088" s="3" t="s">
        <v>94</v>
      </c>
      <c r="AQ6088" s="47"/>
    </row>
    <row r="6089" spans="1:43" s="4" customFormat="1" ht="15" x14ac:dyDescent="0.25">
      <c r="A6089" s="83"/>
      <c r="B6089" s="89"/>
      <c r="C6089" s="373" t="s">
        <v>2751</v>
      </c>
      <c r="D6089" s="373"/>
      <c r="E6089" s="373"/>
      <c r="F6089" s="373"/>
      <c r="G6089" s="373"/>
      <c r="H6089" s="373"/>
      <c r="I6089" s="373"/>
      <c r="J6089" s="373"/>
      <c r="K6089" s="373"/>
      <c r="L6089" s="93">
        <v>12856.57</v>
      </c>
      <c r="M6089" s="91"/>
      <c r="N6089" s="92">
        <v>140627.85999999999</v>
      </c>
      <c r="AF6089" s="39"/>
      <c r="AG6089" s="47"/>
      <c r="AH6089" s="47"/>
      <c r="AN6089" s="47"/>
      <c r="AO6089" s="47"/>
      <c r="AQ6089" s="47" t="s">
        <v>2751</v>
      </c>
    </row>
    <row r="6090" spans="1:43" s="4" customFormat="1" ht="15" x14ac:dyDescent="0.25">
      <c r="A6090" s="83"/>
      <c r="B6090" s="49"/>
      <c r="C6090" s="372" t="s">
        <v>84</v>
      </c>
      <c r="D6090" s="372"/>
      <c r="E6090" s="372"/>
      <c r="F6090" s="372"/>
      <c r="G6090" s="372"/>
      <c r="H6090" s="372"/>
      <c r="I6090" s="372"/>
      <c r="J6090" s="372"/>
      <c r="K6090" s="372"/>
      <c r="L6090" s="87"/>
      <c r="M6090" s="85"/>
      <c r="N6090" s="88"/>
      <c r="AF6090" s="39"/>
      <c r="AG6090" s="47"/>
      <c r="AH6090" s="47"/>
      <c r="AN6090" s="47"/>
      <c r="AO6090" s="47"/>
      <c r="AP6090" s="3" t="s">
        <v>84</v>
      </c>
      <c r="AQ6090" s="47"/>
    </row>
    <row r="6091" spans="1:43" s="4" customFormat="1" ht="15" x14ac:dyDescent="0.25">
      <c r="A6091" s="83"/>
      <c r="B6091" s="49"/>
      <c r="C6091" s="372" t="s">
        <v>241</v>
      </c>
      <c r="D6091" s="372"/>
      <c r="E6091" s="372"/>
      <c r="F6091" s="372"/>
      <c r="G6091" s="372"/>
      <c r="H6091" s="372"/>
      <c r="I6091" s="372"/>
      <c r="J6091" s="372"/>
      <c r="K6091" s="372"/>
      <c r="L6091" s="106">
        <v>4717.47</v>
      </c>
      <c r="M6091" s="85"/>
      <c r="N6091" s="86">
        <v>40334.480000000003</v>
      </c>
      <c r="AF6091" s="39"/>
      <c r="AG6091" s="47"/>
      <c r="AH6091" s="47"/>
      <c r="AN6091" s="47"/>
      <c r="AO6091" s="47"/>
      <c r="AP6091" s="3" t="s">
        <v>241</v>
      </c>
      <c r="AQ6091" s="47"/>
    </row>
    <row r="6092" spans="1:43" s="4" customFormat="1" ht="15" x14ac:dyDescent="0.25">
      <c r="A6092" s="378" t="s">
        <v>2752</v>
      </c>
      <c r="B6092" s="379"/>
      <c r="C6092" s="379"/>
      <c r="D6092" s="379"/>
      <c r="E6092" s="379"/>
      <c r="F6092" s="379"/>
      <c r="G6092" s="379"/>
      <c r="H6092" s="379"/>
      <c r="I6092" s="379"/>
      <c r="J6092" s="379"/>
      <c r="K6092" s="379"/>
      <c r="L6092" s="379"/>
      <c r="M6092" s="379"/>
      <c r="N6092" s="380"/>
      <c r="AF6092" s="39" t="s">
        <v>2752</v>
      </c>
      <c r="AG6092" s="47"/>
      <c r="AH6092" s="47"/>
      <c r="AN6092" s="47"/>
      <c r="AO6092" s="47"/>
      <c r="AQ6092" s="47"/>
    </row>
    <row r="6093" spans="1:43" s="4" customFormat="1" ht="15" x14ac:dyDescent="0.25">
      <c r="A6093" s="381" t="s">
        <v>2352</v>
      </c>
      <c r="B6093" s="382"/>
      <c r="C6093" s="382"/>
      <c r="D6093" s="382"/>
      <c r="E6093" s="382"/>
      <c r="F6093" s="382"/>
      <c r="G6093" s="382"/>
      <c r="H6093" s="382"/>
      <c r="I6093" s="382"/>
      <c r="J6093" s="382"/>
      <c r="K6093" s="382"/>
      <c r="L6093" s="382"/>
      <c r="M6093" s="382"/>
      <c r="N6093" s="383"/>
      <c r="AF6093" s="39"/>
      <c r="AG6093" s="47" t="s">
        <v>2352</v>
      </c>
      <c r="AH6093" s="47"/>
      <c r="AN6093" s="47"/>
      <c r="AO6093" s="47"/>
      <c r="AQ6093" s="47"/>
    </row>
    <row r="6094" spans="1:43" s="4" customFormat="1" ht="23.25" x14ac:dyDescent="0.25">
      <c r="A6094" s="40" t="s">
        <v>2753</v>
      </c>
      <c r="B6094" s="41" t="s">
        <v>2754</v>
      </c>
      <c r="C6094" s="374" t="s">
        <v>2755</v>
      </c>
      <c r="D6094" s="374"/>
      <c r="E6094" s="374"/>
      <c r="F6094" s="42" t="s">
        <v>1504</v>
      </c>
      <c r="G6094" s="43">
        <v>6.3</v>
      </c>
      <c r="H6094" s="44">
        <v>1</v>
      </c>
      <c r="I6094" s="120">
        <v>6.3</v>
      </c>
      <c r="J6094" s="45"/>
      <c r="K6094" s="43"/>
      <c r="L6094" s="45"/>
      <c r="M6094" s="43"/>
      <c r="N6094" s="46"/>
      <c r="AF6094" s="39"/>
      <c r="AG6094" s="47"/>
      <c r="AH6094" s="47" t="s">
        <v>2755</v>
      </c>
      <c r="AN6094" s="47"/>
      <c r="AO6094" s="47"/>
      <c r="AQ6094" s="47"/>
    </row>
    <row r="6095" spans="1:43" s="4" customFormat="1" ht="15" x14ac:dyDescent="0.25">
      <c r="A6095" s="69"/>
      <c r="B6095" s="50"/>
      <c r="C6095" s="372" t="s">
        <v>1968</v>
      </c>
      <c r="D6095" s="372"/>
      <c r="E6095" s="372"/>
      <c r="F6095" s="372"/>
      <c r="G6095" s="372"/>
      <c r="H6095" s="372"/>
      <c r="I6095" s="372"/>
      <c r="J6095" s="372"/>
      <c r="K6095" s="372"/>
      <c r="L6095" s="372"/>
      <c r="M6095" s="372"/>
      <c r="N6095" s="377"/>
      <c r="AF6095" s="39"/>
      <c r="AG6095" s="47"/>
      <c r="AH6095" s="47"/>
      <c r="AI6095" s="3" t="s">
        <v>1968</v>
      </c>
      <c r="AN6095" s="47"/>
      <c r="AO6095" s="47"/>
      <c r="AQ6095" s="47"/>
    </row>
    <row r="6096" spans="1:43" s="4" customFormat="1" ht="22.5" x14ac:dyDescent="0.25">
      <c r="A6096" s="103"/>
      <c r="B6096" s="49" t="s">
        <v>217</v>
      </c>
      <c r="C6096" s="368" t="s">
        <v>218</v>
      </c>
      <c r="D6096" s="368"/>
      <c r="E6096" s="368"/>
      <c r="F6096" s="368"/>
      <c r="G6096" s="368"/>
      <c r="H6096" s="368"/>
      <c r="I6096" s="368"/>
      <c r="J6096" s="368"/>
      <c r="K6096" s="368"/>
      <c r="L6096" s="368"/>
      <c r="M6096" s="368"/>
      <c r="N6096" s="376"/>
      <c r="AF6096" s="39"/>
      <c r="AG6096" s="47"/>
      <c r="AH6096" s="47"/>
      <c r="AJ6096" s="3" t="s">
        <v>218</v>
      </c>
      <c r="AN6096" s="47"/>
      <c r="AO6096" s="47"/>
      <c r="AQ6096" s="47"/>
    </row>
    <row r="6097" spans="1:43" s="4" customFormat="1" ht="15" x14ac:dyDescent="0.25">
      <c r="A6097" s="48"/>
      <c r="B6097" s="49" t="s">
        <v>58</v>
      </c>
      <c r="C6097" s="372" t="s">
        <v>62</v>
      </c>
      <c r="D6097" s="372"/>
      <c r="E6097" s="372"/>
      <c r="F6097" s="51"/>
      <c r="G6097" s="52"/>
      <c r="H6097" s="52"/>
      <c r="I6097" s="52"/>
      <c r="J6097" s="53">
        <v>87.14</v>
      </c>
      <c r="K6097" s="54">
        <v>1.1499999999999999</v>
      </c>
      <c r="L6097" s="53">
        <v>631.33000000000004</v>
      </c>
      <c r="M6097" s="54">
        <v>34.96</v>
      </c>
      <c r="N6097" s="55">
        <v>22071.3</v>
      </c>
      <c r="AF6097" s="39"/>
      <c r="AG6097" s="47"/>
      <c r="AH6097" s="47"/>
      <c r="AK6097" s="3" t="s">
        <v>62</v>
      </c>
      <c r="AN6097" s="47"/>
      <c r="AO6097" s="47"/>
      <c r="AQ6097" s="47"/>
    </row>
    <row r="6098" spans="1:43" s="4" customFormat="1" ht="15" x14ac:dyDescent="0.25">
      <c r="A6098" s="48"/>
      <c r="B6098" s="49" t="s">
        <v>73</v>
      </c>
      <c r="C6098" s="372" t="s">
        <v>175</v>
      </c>
      <c r="D6098" s="372"/>
      <c r="E6098" s="372"/>
      <c r="F6098" s="51"/>
      <c r="G6098" s="52"/>
      <c r="H6098" s="52"/>
      <c r="I6098" s="52"/>
      <c r="J6098" s="53">
        <v>43.02</v>
      </c>
      <c r="K6098" s="54">
        <v>1.1499999999999999</v>
      </c>
      <c r="L6098" s="53">
        <v>311.68</v>
      </c>
      <c r="M6098" s="52"/>
      <c r="N6098" s="58"/>
      <c r="AF6098" s="39"/>
      <c r="AG6098" s="47"/>
      <c r="AH6098" s="47"/>
      <c r="AK6098" s="3" t="s">
        <v>175</v>
      </c>
      <c r="AN6098" s="47"/>
      <c r="AO6098" s="47"/>
      <c r="AQ6098" s="47"/>
    </row>
    <row r="6099" spans="1:43" s="4" customFormat="1" ht="15" x14ac:dyDescent="0.25">
      <c r="A6099" s="48"/>
      <c r="B6099" s="49" t="s">
        <v>78</v>
      </c>
      <c r="C6099" s="372" t="s">
        <v>176</v>
      </c>
      <c r="D6099" s="372"/>
      <c r="E6099" s="372"/>
      <c r="F6099" s="51"/>
      <c r="G6099" s="52"/>
      <c r="H6099" s="52"/>
      <c r="I6099" s="52"/>
      <c r="J6099" s="53">
        <v>4.2699999999999996</v>
      </c>
      <c r="K6099" s="54">
        <v>1.1499999999999999</v>
      </c>
      <c r="L6099" s="53">
        <v>30.94</v>
      </c>
      <c r="M6099" s="54">
        <v>34.96</v>
      </c>
      <c r="N6099" s="55">
        <v>1081.6600000000001</v>
      </c>
      <c r="AF6099" s="39"/>
      <c r="AG6099" s="47"/>
      <c r="AH6099" s="47"/>
      <c r="AK6099" s="3" t="s">
        <v>176</v>
      </c>
      <c r="AN6099" s="47"/>
      <c r="AO6099" s="47"/>
      <c r="AQ6099" s="47"/>
    </row>
    <row r="6100" spans="1:43" s="4" customFormat="1" ht="15" x14ac:dyDescent="0.25">
      <c r="A6100" s="48"/>
      <c r="B6100" s="49" t="s">
        <v>122</v>
      </c>
      <c r="C6100" s="372" t="s">
        <v>177</v>
      </c>
      <c r="D6100" s="372"/>
      <c r="E6100" s="372"/>
      <c r="F6100" s="51"/>
      <c r="G6100" s="52"/>
      <c r="H6100" s="52"/>
      <c r="I6100" s="52"/>
      <c r="J6100" s="53">
        <v>485.57</v>
      </c>
      <c r="K6100" s="52"/>
      <c r="L6100" s="107">
        <v>3059.09</v>
      </c>
      <c r="M6100" s="52"/>
      <c r="N6100" s="58"/>
      <c r="AF6100" s="39"/>
      <c r="AG6100" s="47"/>
      <c r="AH6100" s="47"/>
      <c r="AK6100" s="3" t="s">
        <v>177</v>
      </c>
      <c r="AN6100" s="47"/>
      <c r="AO6100" s="47"/>
      <c r="AQ6100" s="47"/>
    </row>
    <row r="6101" spans="1:43" s="4" customFormat="1" ht="15" x14ac:dyDescent="0.25">
      <c r="A6101" s="56"/>
      <c r="B6101" s="49"/>
      <c r="C6101" s="372" t="s">
        <v>63</v>
      </c>
      <c r="D6101" s="372"/>
      <c r="E6101" s="372"/>
      <c r="F6101" s="51" t="s">
        <v>64</v>
      </c>
      <c r="G6101" s="54">
        <v>9.27</v>
      </c>
      <c r="H6101" s="54">
        <v>1.1499999999999999</v>
      </c>
      <c r="I6101" s="114">
        <v>67.161150000000006</v>
      </c>
      <c r="J6101" s="57"/>
      <c r="K6101" s="52"/>
      <c r="L6101" s="57"/>
      <c r="M6101" s="52"/>
      <c r="N6101" s="58"/>
      <c r="AF6101" s="39"/>
      <c r="AG6101" s="47"/>
      <c r="AH6101" s="47"/>
      <c r="AL6101" s="3" t="s">
        <v>63</v>
      </c>
      <c r="AN6101" s="47"/>
      <c r="AO6101" s="47"/>
      <c r="AQ6101" s="47"/>
    </row>
    <row r="6102" spans="1:43" s="4" customFormat="1" ht="15" x14ac:dyDescent="0.25">
      <c r="A6102" s="56"/>
      <c r="B6102" s="49"/>
      <c r="C6102" s="372" t="s">
        <v>178</v>
      </c>
      <c r="D6102" s="372"/>
      <c r="E6102" s="372"/>
      <c r="F6102" s="51" t="s">
        <v>64</v>
      </c>
      <c r="G6102" s="54">
        <v>0.34</v>
      </c>
      <c r="H6102" s="54">
        <v>1.1499999999999999</v>
      </c>
      <c r="I6102" s="70">
        <v>2.4632999999999998</v>
      </c>
      <c r="J6102" s="57"/>
      <c r="K6102" s="52"/>
      <c r="L6102" s="57"/>
      <c r="M6102" s="52"/>
      <c r="N6102" s="58"/>
      <c r="AF6102" s="39"/>
      <c r="AG6102" s="47"/>
      <c r="AH6102" s="47"/>
      <c r="AL6102" s="3" t="s">
        <v>178</v>
      </c>
      <c r="AN6102" s="47"/>
      <c r="AO6102" s="47"/>
      <c r="AQ6102" s="47"/>
    </row>
    <row r="6103" spans="1:43" s="4" customFormat="1" ht="15" x14ac:dyDescent="0.25">
      <c r="A6103" s="48"/>
      <c r="B6103" s="49"/>
      <c r="C6103" s="375" t="s">
        <v>65</v>
      </c>
      <c r="D6103" s="375"/>
      <c r="E6103" s="375"/>
      <c r="F6103" s="59"/>
      <c r="G6103" s="60"/>
      <c r="H6103" s="60"/>
      <c r="I6103" s="60"/>
      <c r="J6103" s="61">
        <v>615.73</v>
      </c>
      <c r="K6103" s="60"/>
      <c r="L6103" s="108">
        <v>4002.1</v>
      </c>
      <c r="M6103" s="60"/>
      <c r="N6103" s="62"/>
      <c r="AF6103" s="39"/>
      <c r="AG6103" s="47"/>
      <c r="AH6103" s="47"/>
      <c r="AM6103" s="3" t="s">
        <v>65</v>
      </c>
      <c r="AN6103" s="47"/>
      <c r="AO6103" s="47"/>
      <c r="AQ6103" s="47"/>
    </row>
    <row r="6104" spans="1:43" s="4" customFormat="1" ht="15" x14ac:dyDescent="0.25">
      <c r="A6104" s="56"/>
      <c r="B6104" s="49"/>
      <c r="C6104" s="372" t="s">
        <v>66</v>
      </c>
      <c r="D6104" s="372"/>
      <c r="E6104" s="372"/>
      <c r="F6104" s="51"/>
      <c r="G6104" s="52"/>
      <c r="H6104" s="52"/>
      <c r="I6104" s="52"/>
      <c r="J6104" s="57"/>
      <c r="K6104" s="52"/>
      <c r="L6104" s="53">
        <v>662.27</v>
      </c>
      <c r="M6104" s="52"/>
      <c r="N6104" s="55">
        <v>23152.959999999999</v>
      </c>
      <c r="AF6104" s="39"/>
      <c r="AG6104" s="47"/>
      <c r="AH6104" s="47"/>
      <c r="AL6104" s="3" t="s">
        <v>66</v>
      </c>
      <c r="AN6104" s="47"/>
      <c r="AO6104" s="47"/>
      <c r="AQ6104" s="47"/>
    </row>
    <row r="6105" spans="1:43" s="4" customFormat="1" ht="23.25" x14ac:dyDescent="0.25">
      <c r="A6105" s="56"/>
      <c r="B6105" s="49" t="s">
        <v>681</v>
      </c>
      <c r="C6105" s="372" t="s">
        <v>682</v>
      </c>
      <c r="D6105" s="372"/>
      <c r="E6105" s="372"/>
      <c r="F6105" s="51" t="s">
        <v>69</v>
      </c>
      <c r="G6105" s="63">
        <v>97</v>
      </c>
      <c r="H6105" s="52"/>
      <c r="I6105" s="63">
        <v>97</v>
      </c>
      <c r="J6105" s="57"/>
      <c r="K6105" s="52"/>
      <c r="L6105" s="53">
        <v>642.4</v>
      </c>
      <c r="M6105" s="52"/>
      <c r="N6105" s="55">
        <v>22458.37</v>
      </c>
      <c r="AF6105" s="39"/>
      <c r="AG6105" s="47"/>
      <c r="AH6105" s="47"/>
      <c r="AL6105" s="3" t="s">
        <v>682</v>
      </c>
      <c r="AN6105" s="47"/>
      <c r="AO6105" s="47"/>
      <c r="AQ6105" s="47"/>
    </row>
    <row r="6106" spans="1:43" s="4" customFormat="1" ht="23.25" x14ac:dyDescent="0.25">
      <c r="A6106" s="56"/>
      <c r="B6106" s="49" t="s">
        <v>683</v>
      </c>
      <c r="C6106" s="372" t="s">
        <v>684</v>
      </c>
      <c r="D6106" s="372"/>
      <c r="E6106" s="372"/>
      <c r="F6106" s="51" t="s">
        <v>69</v>
      </c>
      <c r="G6106" s="63">
        <v>51</v>
      </c>
      <c r="H6106" s="52"/>
      <c r="I6106" s="63">
        <v>51</v>
      </c>
      <c r="J6106" s="57"/>
      <c r="K6106" s="52"/>
      <c r="L6106" s="53">
        <v>337.76</v>
      </c>
      <c r="M6106" s="52"/>
      <c r="N6106" s="55">
        <v>11808.01</v>
      </c>
      <c r="AF6106" s="39"/>
      <c r="AG6106" s="47"/>
      <c r="AH6106" s="47"/>
      <c r="AL6106" s="3" t="s">
        <v>684</v>
      </c>
      <c r="AN6106" s="47"/>
      <c r="AO6106" s="47"/>
      <c r="AQ6106" s="47"/>
    </row>
    <row r="6107" spans="1:43" s="4" customFormat="1" ht="15" x14ac:dyDescent="0.25">
      <c r="A6107" s="65"/>
      <c r="B6107" s="66"/>
      <c r="C6107" s="374" t="s">
        <v>72</v>
      </c>
      <c r="D6107" s="374"/>
      <c r="E6107" s="374"/>
      <c r="F6107" s="42"/>
      <c r="G6107" s="43"/>
      <c r="H6107" s="43"/>
      <c r="I6107" s="43"/>
      <c r="J6107" s="45"/>
      <c r="K6107" s="43"/>
      <c r="L6107" s="105">
        <v>4982.26</v>
      </c>
      <c r="M6107" s="60"/>
      <c r="N6107" s="46"/>
      <c r="AF6107" s="39"/>
      <c r="AG6107" s="47"/>
      <c r="AH6107" s="47"/>
      <c r="AN6107" s="47" t="s">
        <v>72</v>
      </c>
      <c r="AO6107" s="47"/>
      <c r="AQ6107" s="47"/>
    </row>
    <row r="6108" spans="1:43" s="4" customFormat="1" ht="23.25" x14ac:dyDescent="0.25">
      <c r="A6108" s="40" t="s">
        <v>2756</v>
      </c>
      <c r="B6108" s="41" t="s">
        <v>2757</v>
      </c>
      <c r="C6108" s="374" t="s">
        <v>2758</v>
      </c>
      <c r="D6108" s="374"/>
      <c r="E6108" s="374"/>
      <c r="F6108" s="42" t="s">
        <v>318</v>
      </c>
      <c r="G6108" s="43">
        <v>712.53</v>
      </c>
      <c r="H6108" s="44">
        <v>1</v>
      </c>
      <c r="I6108" s="68">
        <v>712.53</v>
      </c>
      <c r="J6108" s="67">
        <v>5.43</v>
      </c>
      <c r="K6108" s="43"/>
      <c r="L6108" s="105">
        <v>3869.04</v>
      </c>
      <c r="M6108" s="43"/>
      <c r="N6108" s="46"/>
      <c r="AF6108" s="39"/>
      <c r="AG6108" s="47"/>
      <c r="AH6108" s="47" t="s">
        <v>2758</v>
      </c>
      <c r="AN6108" s="47"/>
      <c r="AO6108" s="47"/>
      <c r="AQ6108" s="47"/>
    </row>
    <row r="6109" spans="1:43" s="4" customFormat="1" ht="15" x14ac:dyDescent="0.25">
      <c r="A6109" s="69"/>
      <c r="B6109" s="50"/>
      <c r="C6109" s="372" t="s">
        <v>2759</v>
      </c>
      <c r="D6109" s="372"/>
      <c r="E6109" s="372"/>
      <c r="F6109" s="372"/>
      <c r="G6109" s="372"/>
      <c r="H6109" s="372"/>
      <c r="I6109" s="372"/>
      <c r="J6109" s="372"/>
      <c r="K6109" s="372"/>
      <c r="L6109" s="372"/>
      <c r="M6109" s="372"/>
      <c r="N6109" s="377"/>
      <c r="AF6109" s="39"/>
      <c r="AG6109" s="47"/>
      <c r="AH6109" s="47"/>
      <c r="AI6109" s="3" t="s">
        <v>2759</v>
      </c>
      <c r="AN6109" s="47"/>
      <c r="AO6109" s="47"/>
      <c r="AQ6109" s="47"/>
    </row>
    <row r="6110" spans="1:43" s="4" customFormat="1" ht="15" x14ac:dyDescent="0.25">
      <c r="A6110" s="65"/>
      <c r="B6110" s="66"/>
      <c r="C6110" s="374" t="s">
        <v>72</v>
      </c>
      <c r="D6110" s="374"/>
      <c r="E6110" s="374"/>
      <c r="F6110" s="42"/>
      <c r="G6110" s="43"/>
      <c r="H6110" s="43"/>
      <c r="I6110" s="43"/>
      <c r="J6110" s="45"/>
      <c r="K6110" s="43"/>
      <c r="L6110" s="105">
        <v>3869.04</v>
      </c>
      <c r="M6110" s="60"/>
      <c r="N6110" s="46"/>
      <c r="AF6110" s="39"/>
      <c r="AG6110" s="47"/>
      <c r="AH6110" s="47"/>
      <c r="AN6110" s="47" t="s">
        <v>72</v>
      </c>
      <c r="AO6110" s="47"/>
      <c r="AQ6110" s="47"/>
    </row>
    <row r="6111" spans="1:43" s="4" customFormat="1" ht="23.25" x14ac:dyDescent="0.25">
      <c r="A6111" s="40" t="s">
        <v>2760</v>
      </c>
      <c r="B6111" s="41" t="s">
        <v>1690</v>
      </c>
      <c r="C6111" s="374" t="s">
        <v>1691</v>
      </c>
      <c r="D6111" s="374"/>
      <c r="E6111" s="374"/>
      <c r="F6111" s="42" t="s">
        <v>215</v>
      </c>
      <c r="G6111" s="43">
        <v>3.84</v>
      </c>
      <c r="H6111" s="44">
        <v>1</v>
      </c>
      <c r="I6111" s="68">
        <v>3.84</v>
      </c>
      <c r="J6111" s="45"/>
      <c r="K6111" s="43"/>
      <c r="L6111" s="45"/>
      <c r="M6111" s="43"/>
      <c r="N6111" s="46"/>
      <c r="AF6111" s="39"/>
      <c r="AG6111" s="47"/>
      <c r="AH6111" s="47" t="s">
        <v>1691</v>
      </c>
      <c r="AN6111" s="47"/>
      <c r="AO6111" s="47"/>
      <c r="AQ6111" s="47"/>
    </row>
    <row r="6112" spans="1:43" s="4" customFormat="1" ht="15" x14ac:dyDescent="0.25">
      <c r="A6112" s="69"/>
      <c r="B6112" s="50"/>
      <c r="C6112" s="372" t="s">
        <v>2092</v>
      </c>
      <c r="D6112" s="372"/>
      <c r="E6112" s="372"/>
      <c r="F6112" s="372"/>
      <c r="G6112" s="372"/>
      <c r="H6112" s="372"/>
      <c r="I6112" s="372"/>
      <c r="J6112" s="372"/>
      <c r="K6112" s="372"/>
      <c r="L6112" s="372"/>
      <c r="M6112" s="372"/>
      <c r="N6112" s="377"/>
      <c r="AF6112" s="39"/>
      <c r="AG6112" s="47"/>
      <c r="AH6112" s="47"/>
      <c r="AI6112" s="3" t="s">
        <v>2092</v>
      </c>
      <c r="AN6112" s="47"/>
      <c r="AO6112" s="47"/>
      <c r="AQ6112" s="47"/>
    </row>
    <row r="6113" spans="1:43" s="4" customFormat="1" ht="22.5" x14ac:dyDescent="0.25">
      <c r="A6113" s="103"/>
      <c r="B6113" s="49" t="s">
        <v>217</v>
      </c>
      <c r="C6113" s="368" t="s">
        <v>218</v>
      </c>
      <c r="D6113" s="368"/>
      <c r="E6113" s="368"/>
      <c r="F6113" s="368"/>
      <c r="G6113" s="368"/>
      <c r="H6113" s="368"/>
      <c r="I6113" s="368"/>
      <c r="J6113" s="368"/>
      <c r="K6113" s="368"/>
      <c r="L6113" s="368"/>
      <c r="M6113" s="368"/>
      <c r="N6113" s="376"/>
      <c r="AF6113" s="39"/>
      <c r="AG6113" s="47"/>
      <c r="AH6113" s="47"/>
      <c r="AJ6113" s="3" t="s">
        <v>218</v>
      </c>
      <c r="AN6113" s="47"/>
      <c r="AO6113" s="47"/>
      <c r="AQ6113" s="47"/>
    </row>
    <row r="6114" spans="1:43" s="4" customFormat="1" ht="15" x14ac:dyDescent="0.25">
      <c r="A6114" s="48"/>
      <c r="B6114" s="49" t="s">
        <v>58</v>
      </c>
      <c r="C6114" s="372" t="s">
        <v>62</v>
      </c>
      <c r="D6114" s="372"/>
      <c r="E6114" s="372"/>
      <c r="F6114" s="51"/>
      <c r="G6114" s="52"/>
      <c r="H6114" s="52"/>
      <c r="I6114" s="52"/>
      <c r="J6114" s="53">
        <v>135.36000000000001</v>
      </c>
      <c r="K6114" s="54">
        <v>1.1499999999999999</v>
      </c>
      <c r="L6114" s="53">
        <v>597.75</v>
      </c>
      <c r="M6114" s="54">
        <v>34.96</v>
      </c>
      <c r="N6114" s="55">
        <v>20897.34</v>
      </c>
      <c r="AF6114" s="39"/>
      <c r="AG6114" s="47"/>
      <c r="AH6114" s="47"/>
      <c r="AK6114" s="3" t="s">
        <v>62</v>
      </c>
      <c r="AN6114" s="47"/>
      <c r="AO6114" s="47"/>
      <c r="AQ6114" s="47"/>
    </row>
    <row r="6115" spans="1:43" s="4" customFormat="1" ht="15" x14ac:dyDescent="0.25">
      <c r="A6115" s="48"/>
      <c r="B6115" s="49" t="s">
        <v>73</v>
      </c>
      <c r="C6115" s="372" t="s">
        <v>175</v>
      </c>
      <c r="D6115" s="372"/>
      <c r="E6115" s="372"/>
      <c r="F6115" s="51"/>
      <c r="G6115" s="52"/>
      <c r="H6115" s="52"/>
      <c r="I6115" s="52"/>
      <c r="J6115" s="53">
        <v>58.09</v>
      </c>
      <c r="K6115" s="54">
        <v>1.1499999999999999</v>
      </c>
      <c r="L6115" s="53">
        <v>256.52999999999997</v>
      </c>
      <c r="M6115" s="52"/>
      <c r="N6115" s="58"/>
      <c r="AF6115" s="39"/>
      <c r="AG6115" s="47"/>
      <c r="AH6115" s="47"/>
      <c r="AK6115" s="3" t="s">
        <v>175</v>
      </c>
      <c r="AN6115" s="47"/>
      <c r="AO6115" s="47"/>
      <c r="AQ6115" s="47"/>
    </row>
    <row r="6116" spans="1:43" s="4" customFormat="1" ht="15" x14ac:dyDescent="0.25">
      <c r="A6116" s="48"/>
      <c r="B6116" s="49" t="s">
        <v>78</v>
      </c>
      <c r="C6116" s="372" t="s">
        <v>176</v>
      </c>
      <c r="D6116" s="372"/>
      <c r="E6116" s="372"/>
      <c r="F6116" s="51"/>
      <c r="G6116" s="52"/>
      <c r="H6116" s="52"/>
      <c r="I6116" s="52"/>
      <c r="J6116" s="53">
        <v>5.0199999999999996</v>
      </c>
      <c r="K6116" s="54">
        <v>1.1499999999999999</v>
      </c>
      <c r="L6116" s="53">
        <v>22.17</v>
      </c>
      <c r="M6116" s="54">
        <v>34.96</v>
      </c>
      <c r="N6116" s="64">
        <v>775.06</v>
      </c>
      <c r="AF6116" s="39"/>
      <c r="AG6116" s="47"/>
      <c r="AH6116" s="47"/>
      <c r="AK6116" s="3" t="s">
        <v>176</v>
      </c>
      <c r="AN6116" s="47"/>
      <c r="AO6116" s="47"/>
      <c r="AQ6116" s="47"/>
    </row>
    <row r="6117" spans="1:43" s="4" customFormat="1" ht="15" x14ac:dyDescent="0.25">
      <c r="A6117" s="48"/>
      <c r="B6117" s="49" t="s">
        <v>122</v>
      </c>
      <c r="C6117" s="372" t="s">
        <v>177</v>
      </c>
      <c r="D6117" s="372"/>
      <c r="E6117" s="372"/>
      <c r="F6117" s="51"/>
      <c r="G6117" s="52"/>
      <c r="H6117" s="52"/>
      <c r="I6117" s="52"/>
      <c r="J6117" s="53">
        <v>894.6</v>
      </c>
      <c r="K6117" s="52"/>
      <c r="L6117" s="107">
        <v>3435.26</v>
      </c>
      <c r="M6117" s="52"/>
      <c r="N6117" s="58"/>
      <c r="AF6117" s="39"/>
      <c r="AG6117" s="47"/>
      <c r="AH6117" s="47"/>
      <c r="AK6117" s="3" t="s">
        <v>177</v>
      </c>
      <c r="AN6117" s="47"/>
      <c r="AO6117" s="47"/>
      <c r="AQ6117" s="47"/>
    </row>
    <row r="6118" spans="1:43" s="4" customFormat="1" ht="15" x14ac:dyDescent="0.25">
      <c r="A6118" s="56"/>
      <c r="B6118" s="49"/>
      <c r="C6118" s="372" t="s">
        <v>63</v>
      </c>
      <c r="D6118" s="372"/>
      <c r="E6118" s="372"/>
      <c r="F6118" s="51" t="s">
        <v>64</v>
      </c>
      <c r="G6118" s="104">
        <v>14.4</v>
      </c>
      <c r="H6118" s="54">
        <v>1.1499999999999999</v>
      </c>
      <c r="I6118" s="70">
        <v>63.590400000000002</v>
      </c>
      <c r="J6118" s="57"/>
      <c r="K6118" s="52"/>
      <c r="L6118" s="57"/>
      <c r="M6118" s="52"/>
      <c r="N6118" s="58"/>
      <c r="AF6118" s="39"/>
      <c r="AG6118" s="47"/>
      <c r="AH6118" s="47"/>
      <c r="AL6118" s="3" t="s">
        <v>63</v>
      </c>
      <c r="AN6118" s="47"/>
      <c r="AO6118" s="47"/>
      <c r="AQ6118" s="47"/>
    </row>
    <row r="6119" spans="1:43" s="4" customFormat="1" ht="15" x14ac:dyDescent="0.25">
      <c r="A6119" s="56"/>
      <c r="B6119" s="49"/>
      <c r="C6119" s="372" t="s">
        <v>178</v>
      </c>
      <c r="D6119" s="372"/>
      <c r="E6119" s="372"/>
      <c r="F6119" s="51" t="s">
        <v>64</v>
      </c>
      <c r="G6119" s="104">
        <v>0.4</v>
      </c>
      <c r="H6119" s="54">
        <v>1.1499999999999999</v>
      </c>
      <c r="I6119" s="70">
        <v>1.7664</v>
      </c>
      <c r="J6119" s="57"/>
      <c r="K6119" s="52"/>
      <c r="L6119" s="57"/>
      <c r="M6119" s="52"/>
      <c r="N6119" s="58"/>
      <c r="AF6119" s="39"/>
      <c r="AG6119" s="47"/>
      <c r="AH6119" s="47"/>
      <c r="AL6119" s="3" t="s">
        <v>178</v>
      </c>
      <c r="AN6119" s="47"/>
      <c r="AO6119" s="47"/>
      <c r="AQ6119" s="47"/>
    </row>
    <row r="6120" spans="1:43" s="4" customFormat="1" ht="15" x14ac:dyDescent="0.25">
      <c r="A6120" s="48"/>
      <c r="B6120" s="49"/>
      <c r="C6120" s="375" t="s">
        <v>65</v>
      </c>
      <c r="D6120" s="375"/>
      <c r="E6120" s="375"/>
      <c r="F6120" s="59"/>
      <c r="G6120" s="60"/>
      <c r="H6120" s="60"/>
      <c r="I6120" s="60"/>
      <c r="J6120" s="108">
        <v>1088.05</v>
      </c>
      <c r="K6120" s="60"/>
      <c r="L6120" s="108">
        <v>4289.54</v>
      </c>
      <c r="M6120" s="60"/>
      <c r="N6120" s="62"/>
      <c r="AF6120" s="39"/>
      <c r="AG6120" s="47"/>
      <c r="AH6120" s="47"/>
      <c r="AM6120" s="3" t="s">
        <v>65</v>
      </c>
      <c r="AN6120" s="47"/>
      <c r="AO6120" s="47"/>
      <c r="AQ6120" s="47"/>
    </row>
    <row r="6121" spans="1:43" s="4" customFormat="1" ht="15" x14ac:dyDescent="0.25">
      <c r="A6121" s="56"/>
      <c r="B6121" s="49"/>
      <c r="C6121" s="372" t="s">
        <v>66</v>
      </c>
      <c r="D6121" s="372"/>
      <c r="E6121" s="372"/>
      <c r="F6121" s="51"/>
      <c r="G6121" s="52"/>
      <c r="H6121" s="52"/>
      <c r="I6121" s="52"/>
      <c r="J6121" s="57"/>
      <c r="K6121" s="52"/>
      <c r="L6121" s="53">
        <v>619.91999999999996</v>
      </c>
      <c r="M6121" s="52"/>
      <c r="N6121" s="55">
        <v>21672.400000000001</v>
      </c>
      <c r="AF6121" s="39"/>
      <c r="AG6121" s="47"/>
      <c r="AH6121" s="47"/>
      <c r="AL6121" s="3" t="s">
        <v>66</v>
      </c>
      <c r="AN6121" s="47"/>
      <c r="AO6121" s="47"/>
      <c r="AQ6121" s="47"/>
    </row>
    <row r="6122" spans="1:43" s="4" customFormat="1" ht="23.25" x14ac:dyDescent="0.25">
      <c r="A6122" s="56"/>
      <c r="B6122" s="49" t="s">
        <v>681</v>
      </c>
      <c r="C6122" s="372" t="s">
        <v>682</v>
      </c>
      <c r="D6122" s="372"/>
      <c r="E6122" s="372"/>
      <c r="F6122" s="51" t="s">
        <v>69</v>
      </c>
      <c r="G6122" s="63">
        <v>97</v>
      </c>
      <c r="H6122" s="52"/>
      <c r="I6122" s="63">
        <v>97</v>
      </c>
      <c r="J6122" s="57"/>
      <c r="K6122" s="52"/>
      <c r="L6122" s="53">
        <v>601.32000000000005</v>
      </c>
      <c r="M6122" s="52"/>
      <c r="N6122" s="55">
        <v>21022.23</v>
      </c>
      <c r="AF6122" s="39"/>
      <c r="AG6122" s="47"/>
      <c r="AH6122" s="47"/>
      <c r="AL6122" s="3" t="s">
        <v>682</v>
      </c>
      <c r="AN6122" s="47"/>
      <c r="AO6122" s="47"/>
      <c r="AQ6122" s="47"/>
    </row>
    <row r="6123" spans="1:43" s="4" customFormat="1" ht="23.25" x14ac:dyDescent="0.25">
      <c r="A6123" s="56"/>
      <c r="B6123" s="49" t="s">
        <v>683</v>
      </c>
      <c r="C6123" s="372" t="s">
        <v>684</v>
      </c>
      <c r="D6123" s="372"/>
      <c r="E6123" s="372"/>
      <c r="F6123" s="51" t="s">
        <v>69</v>
      </c>
      <c r="G6123" s="63">
        <v>51</v>
      </c>
      <c r="H6123" s="52"/>
      <c r="I6123" s="63">
        <v>51</v>
      </c>
      <c r="J6123" s="57"/>
      <c r="K6123" s="52"/>
      <c r="L6123" s="53">
        <v>316.16000000000003</v>
      </c>
      <c r="M6123" s="52"/>
      <c r="N6123" s="55">
        <v>11052.92</v>
      </c>
      <c r="AF6123" s="39"/>
      <c r="AG6123" s="47"/>
      <c r="AH6123" s="47"/>
      <c r="AL6123" s="3" t="s">
        <v>684</v>
      </c>
      <c r="AN6123" s="47"/>
      <c r="AO6123" s="47"/>
      <c r="AQ6123" s="47"/>
    </row>
    <row r="6124" spans="1:43" s="4" customFormat="1" ht="15" x14ac:dyDescent="0.25">
      <c r="A6124" s="65"/>
      <c r="B6124" s="66"/>
      <c r="C6124" s="374" t="s">
        <v>72</v>
      </c>
      <c r="D6124" s="374"/>
      <c r="E6124" s="374"/>
      <c r="F6124" s="42"/>
      <c r="G6124" s="43"/>
      <c r="H6124" s="43"/>
      <c r="I6124" s="43"/>
      <c r="J6124" s="45"/>
      <c r="K6124" s="43"/>
      <c r="L6124" s="105">
        <v>5207.0200000000004</v>
      </c>
      <c r="M6124" s="60"/>
      <c r="N6124" s="46"/>
      <c r="AF6124" s="39"/>
      <c r="AG6124" s="47"/>
      <c r="AH6124" s="47"/>
      <c r="AN6124" s="47" t="s">
        <v>72</v>
      </c>
      <c r="AO6124" s="47"/>
      <c r="AQ6124" s="47"/>
    </row>
    <row r="6125" spans="1:43" s="4" customFormat="1" ht="15" x14ac:dyDescent="0.25">
      <c r="A6125" s="40" t="s">
        <v>2761</v>
      </c>
      <c r="B6125" s="41" t="s">
        <v>1693</v>
      </c>
      <c r="C6125" s="374" t="s">
        <v>1694</v>
      </c>
      <c r="D6125" s="374"/>
      <c r="E6125" s="374"/>
      <c r="F6125" s="42" t="s">
        <v>238</v>
      </c>
      <c r="G6125" s="43">
        <v>0.39250000000000002</v>
      </c>
      <c r="H6125" s="44">
        <v>1</v>
      </c>
      <c r="I6125" s="110">
        <v>0.39250000000000002</v>
      </c>
      <c r="J6125" s="105">
        <v>6159.22</v>
      </c>
      <c r="K6125" s="43"/>
      <c r="L6125" s="105">
        <v>2417.4899999999998</v>
      </c>
      <c r="M6125" s="43"/>
      <c r="N6125" s="46"/>
      <c r="AF6125" s="39"/>
      <c r="AG6125" s="47"/>
      <c r="AH6125" s="47" t="s">
        <v>1694</v>
      </c>
      <c r="AN6125" s="47"/>
      <c r="AO6125" s="47"/>
      <c r="AQ6125" s="47"/>
    </row>
    <row r="6126" spans="1:43" s="4" customFormat="1" ht="15" x14ac:dyDescent="0.25">
      <c r="A6126" s="69"/>
      <c r="B6126" s="50"/>
      <c r="C6126" s="372" t="s">
        <v>2762</v>
      </c>
      <c r="D6126" s="372"/>
      <c r="E6126" s="372"/>
      <c r="F6126" s="372"/>
      <c r="G6126" s="372"/>
      <c r="H6126" s="372"/>
      <c r="I6126" s="372"/>
      <c r="J6126" s="372"/>
      <c r="K6126" s="372"/>
      <c r="L6126" s="372"/>
      <c r="M6126" s="372"/>
      <c r="N6126" s="377"/>
      <c r="AF6126" s="39"/>
      <c r="AG6126" s="47"/>
      <c r="AH6126" s="47"/>
      <c r="AI6126" s="3" t="s">
        <v>2762</v>
      </c>
      <c r="AN6126" s="47"/>
      <c r="AO6126" s="47"/>
      <c r="AQ6126" s="47"/>
    </row>
    <row r="6127" spans="1:43" s="4" customFormat="1" ht="15" x14ac:dyDescent="0.25">
      <c r="A6127" s="65"/>
      <c r="B6127" s="66"/>
      <c r="C6127" s="374" t="s">
        <v>72</v>
      </c>
      <c r="D6127" s="374"/>
      <c r="E6127" s="374"/>
      <c r="F6127" s="42"/>
      <c r="G6127" s="43"/>
      <c r="H6127" s="43"/>
      <c r="I6127" s="43"/>
      <c r="J6127" s="45"/>
      <c r="K6127" s="43"/>
      <c r="L6127" s="105">
        <v>2417.4899999999998</v>
      </c>
      <c r="M6127" s="60"/>
      <c r="N6127" s="46"/>
      <c r="AF6127" s="39"/>
      <c r="AG6127" s="47"/>
      <c r="AH6127" s="47"/>
      <c r="AN6127" s="47" t="s">
        <v>72</v>
      </c>
      <c r="AO6127" s="47"/>
      <c r="AQ6127" s="47"/>
    </row>
    <row r="6128" spans="1:43" s="4" customFormat="1" ht="15" x14ac:dyDescent="0.25">
      <c r="A6128" s="40" t="s">
        <v>2763</v>
      </c>
      <c r="B6128" s="41" t="s">
        <v>2764</v>
      </c>
      <c r="C6128" s="374" t="s">
        <v>2765</v>
      </c>
      <c r="D6128" s="374"/>
      <c r="E6128" s="374"/>
      <c r="F6128" s="42" t="s">
        <v>238</v>
      </c>
      <c r="G6128" s="43">
        <v>0.10519000000000001</v>
      </c>
      <c r="H6128" s="44">
        <v>1</v>
      </c>
      <c r="I6128" s="118">
        <v>0.10519000000000001</v>
      </c>
      <c r="J6128" s="105">
        <v>6159.22</v>
      </c>
      <c r="K6128" s="43"/>
      <c r="L6128" s="67">
        <v>647.89</v>
      </c>
      <c r="M6128" s="43"/>
      <c r="N6128" s="46"/>
      <c r="AF6128" s="39"/>
      <c r="AG6128" s="47"/>
      <c r="AH6128" s="47" t="s">
        <v>2765</v>
      </c>
      <c r="AN6128" s="47"/>
      <c r="AO6128" s="47"/>
      <c r="AQ6128" s="47"/>
    </row>
    <row r="6129" spans="1:43" s="4" customFormat="1" ht="15" x14ac:dyDescent="0.25">
      <c r="A6129" s="69"/>
      <c r="B6129" s="50"/>
      <c r="C6129" s="372" t="s">
        <v>2766</v>
      </c>
      <c r="D6129" s="372"/>
      <c r="E6129" s="372"/>
      <c r="F6129" s="372"/>
      <c r="G6129" s="372"/>
      <c r="H6129" s="372"/>
      <c r="I6129" s="372"/>
      <c r="J6129" s="372"/>
      <c r="K6129" s="372"/>
      <c r="L6129" s="372"/>
      <c r="M6129" s="372"/>
      <c r="N6129" s="377"/>
      <c r="AF6129" s="39"/>
      <c r="AG6129" s="47"/>
      <c r="AH6129" s="47"/>
      <c r="AI6129" s="3" t="s">
        <v>2766</v>
      </c>
      <c r="AN6129" s="47"/>
      <c r="AO6129" s="47"/>
      <c r="AQ6129" s="47"/>
    </row>
    <row r="6130" spans="1:43" s="4" customFormat="1" ht="15" x14ac:dyDescent="0.25">
      <c r="A6130" s="65"/>
      <c r="B6130" s="66"/>
      <c r="C6130" s="374" t="s">
        <v>72</v>
      </c>
      <c r="D6130" s="374"/>
      <c r="E6130" s="374"/>
      <c r="F6130" s="42"/>
      <c r="G6130" s="43"/>
      <c r="H6130" s="43"/>
      <c r="I6130" s="43"/>
      <c r="J6130" s="45"/>
      <c r="K6130" s="43"/>
      <c r="L6130" s="67">
        <v>647.89</v>
      </c>
      <c r="M6130" s="60"/>
      <c r="N6130" s="46"/>
      <c r="AF6130" s="39"/>
      <c r="AG6130" s="47"/>
      <c r="AH6130" s="47"/>
      <c r="AN6130" s="47" t="s">
        <v>72</v>
      </c>
      <c r="AO6130" s="47"/>
      <c r="AQ6130" s="47"/>
    </row>
    <row r="6131" spans="1:43" s="4" customFormat="1" ht="23.25" x14ac:dyDescent="0.25">
      <c r="A6131" s="40" t="s">
        <v>2767</v>
      </c>
      <c r="B6131" s="41" t="s">
        <v>1516</v>
      </c>
      <c r="C6131" s="374" t="s">
        <v>1517</v>
      </c>
      <c r="D6131" s="374"/>
      <c r="E6131" s="374"/>
      <c r="F6131" s="42" t="s">
        <v>306</v>
      </c>
      <c r="G6131" s="43">
        <v>0.17399999999999999</v>
      </c>
      <c r="H6131" s="44">
        <v>1</v>
      </c>
      <c r="I6131" s="116">
        <v>0.17399999999999999</v>
      </c>
      <c r="J6131" s="45"/>
      <c r="K6131" s="43"/>
      <c r="L6131" s="45"/>
      <c r="M6131" s="43"/>
      <c r="N6131" s="46"/>
      <c r="AF6131" s="39"/>
      <c r="AG6131" s="47"/>
      <c r="AH6131" s="47" t="s">
        <v>1517</v>
      </c>
      <c r="AN6131" s="47"/>
      <c r="AO6131" s="47"/>
      <c r="AQ6131" s="47"/>
    </row>
    <row r="6132" spans="1:43" s="4" customFormat="1" ht="15" x14ac:dyDescent="0.25">
      <c r="A6132" s="69"/>
      <c r="B6132" s="50"/>
      <c r="C6132" s="372" t="s">
        <v>2768</v>
      </c>
      <c r="D6132" s="372"/>
      <c r="E6132" s="372"/>
      <c r="F6132" s="372"/>
      <c r="G6132" s="372"/>
      <c r="H6132" s="372"/>
      <c r="I6132" s="372"/>
      <c r="J6132" s="372"/>
      <c r="K6132" s="372"/>
      <c r="L6132" s="372"/>
      <c r="M6132" s="372"/>
      <c r="N6132" s="377"/>
      <c r="AF6132" s="39"/>
      <c r="AG6132" s="47"/>
      <c r="AH6132" s="47"/>
      <c r="AI6132" s="3" t="s">
        <v>2768</v>
      </c>
      <c r="AN6132" s="47"/>
      <c r="AO6132" s="47"/>
      <c r="AQ6132" s="47"/>
    </row>
    <row r="6133" spans="1:43" s="4" customFormat="1" ht="22.5" x14ac:dyDescent="0.25">
      <c r="A6133" s="103"/>
      <c r="B6133" s="49" t="s">
        <v>217</v>
      </c>
      <c r="C6133" s="368" t="s">
        <v>218</v>
      </c>
      <c r="D6133" s="368"/>
      <c r="E6133" s="368"/>
      <c r="F6133" s="368"/>
      <c r="G6133" s="368"/>
      <c r="H6133" s="368"/>
      <c r="I6133" s="368"/>
      <c r="J6133" s="368"/>
      <c r="K6133" s="368"/>
      <c r="L6133" s="368"/>
      <c r="M6133" s="368"/>
      <c r="N6133" s="376"/>
      <c r="AF6133" s="39"/>
      <c r="AG6133" s="47"/>
      <c r="AH6133" s="47"/>
      <c r="AJ6133" s="3" t="s">
        <v>218</v>
      </c>
      <c r="AN6133" s="47"/>
      <c r="AO6133" s="47"/>
      <c r="AQ6133" s="47"/>
    </row>
    <row r="6134" spans="1:43" s="4" customFormat="1" ht="15" x14ac:dyDescent="0.25">
      <c r="A6134" s="48"/>
      <c r="B6134" s="49" t="s">
        <v>58</v>
      </c>
      <c r="C6134" s="372" t="s">
        <v>62</v>
      </c>
      <c r="D6134" s="372"/>
      <c r="E6134" s="372"/>
      <c r="F6134" s="51"/>
      <c r="G6134" s="52"/>
      <c r="H6134" s="52"/>
      <c r="I6134" s="52"/>
      <c r="J6134" s="53">
        <v>19.32</v>
      </c>
      <c r="K6134" s="54">
        <v>1.1499999999999999</v>
      </c>
      <c r="L6134" s="53">
        <v>3.87</v>
      </c>
      <c r="M6134" s="54">
        <v>34.96</v>
      </c>
      <c r="N6134" s="64">
        <v>135.30000000000001</v>
      </c>
      <c r="AF6134" s="39"/>
      <c r="AG6134" s="47"/>
      <c r="AH6134" s="47"/>
      <c r="AK6134" s="3" t="s">
        <v>62</v>
      </c>
      <c r="AN6134" s="47"/>
      <c r="AO6134" s="47"/>
      <c r="AQ6134" s="47"/>
    </row>
    <row r="6135" spans="1:43" s="4" customFormat="1" ht="15" x14ac:dyDescent="0.25">
      <c r="A6135" s="48"/>
      <c r="B6135" s="49" t="s">
        <v>73</v>
      </c>
      <c r="C6135" s="372" t="s">
        <v>175</v>
      </c>
      <c r="D6135" s="372"/>
      <c r="E6135" s="372"/>
      <c r="F6135" s="51"/>
      <c r="G6135" s="52"/>
      <c r="H6135" s="52"/>
      <c r="I6135" s="52"/>
      <c r="J6135" s="53">
        <v>6.01</v>
      </c>
      <c r="K6135" s="54">
        <v>1.1499999999999999</v>
      </c>
      <c r="L6135" s="53">
        <v>1.2</v>
      </c>
      <c r="M6135" s="52"/>
      <c r="N6135" s="58"/>
      <c r="AF6135" s="39"/>
      <c r="AG6135" s="47"/>
      <c r="AH6135" s="47"/>
      <c r="AK6135" s="3" t="s">
        <v>175</v>
      </c>
      <c r="AN6135" s="47"/>
      <c r="AO6135" s="47"/>
      <c r="AQ6135" s="47"/>
    </row>
    <row r="6136" spans="1:43" s="4" customFormat="1" ht="15" x14ac:dyDescent="0.25">
      <c r="A6136" s="48"/>
      <c r="B6136" s="49" t="s">
        <v>78</v>
      </c>
      <c r="C6136" s="372" t="s">
        <v>176</v>
      </c>
      <c r="D6136" s="372"/>
      <c r="E6136" s="372"/>
      <c r="F6136" s="51"/>
      <c r="G6136" s="52"/>
      <c r="H6136" s="52"/>
      <c r="I6136" s="52"/>
      <c r="J6136" s="53">
        <v>0.22</v>
      </c>
      <c r="K6136" s="54">
        <v>1.1499999999999999</v>
      </c>
      <c r="L6136" s="53">
        <v>0.04</v>
      </c>
      <c r="M6136" s="54">
        <v>34.96</v>
      </c>
      <c r="N6136" s="64">
        <v>1.4</v>
      </c>
      <c r="AF6136" s="39"/>
      <c r="AG6136" s="47"/>
      <c r="AH6136" s="47"/>
      <c r="AK6136" s="3" t="s">
        <v>176</v>
      </c>
      <c r="AN6136" s="47"/>
      <c r="AO6136" s="47"/>
      <c r="AQ6136" s="47"/>
    </row>
    <row r="6137" spans="1:43" s="4" customFormat="1" ht="15" x14ac:dyDescent="0.25">
      <c r="A6137" s="48"/>
      <c r="B6137" s="49" t="s">
        <v>122</v>
      </c>
      <c r="C6137" s="372" t="s">
        <v>177</v>
      </c>
      <c r="D6137" s="372"/>
      <c r="E6137" s="372"/>
      <c r="F6137" s="51"/>
      <c r="G6137" s="52"/>
      <c r="H6137" s="52"/>
      <c r="I6137" s="52"/>
      <c r="J6137" s="53">
        <v>138.16</v>
      </c>
      <c r="K6137" s="52"/>
      <c r="L6137" s="53">
        <v>24.04</v>
      </c>
      <c r="M6137" s="52"/>
      <c r="N6137" s="58"/>
      <c r="AF6137" s="39"/>
      <c r="AG6137" s="47"/>
      <c r="AH6137" s="47"/>
      <c r="AK6137" s="3" t="s">
        <v>177</v>
      </c>
      <c r="AN6137" s="47"/>
      <c r="AO6137" s="47"/>
      <c r="AQ6137" s="47"/>
    </row>
    <row r="6138" spans="1:43" s="4" customFormat="1" ht="15" x14ac:dyDescent="0.25">
      <c r="A6138" s="56"/>
      <c r="B6138" s="49"/>
      <c r="C6138" s="372" t="s">
        <v>63</v>
      </c>
      <c r="D6138" s="372"/>
      <c r="E6138" s="372"/>
      <c r="F6138" s="51" t="s">
        <v>64</v>
      </c>
      <c r="G6138" s="54">
        <v>2.13</v>
      </c>
      <c r="H6138" s="54">
        <v>1.1499999999999999</v>
      </c>
      <c r="I6138" s="117">
        <v>0.42621300000000001</v>
      </c>
      <c r="J6138" s="57"/>
      <c r="K6138" s="52"/>
      <c r="L6138" s="57"/>
      <c r="M6138" s="52"/>
      <c r="N6138" s="58"/>
      <c r="AF6138" s="39"/>
      <c r="AG6138" s="47"/>
      <c r="AH6138" s="47"/>
      <c r="AL6138" s="3" t="s">
        <v>63</v>
      </c>
      <c r="AN6138" s="47"/>
      <c r="AO6138" s="47"/>
      <c r="AQ6138" s="47"/>
    </row>
    <row r="6139" spans="1:43" s="4" customFormat="1" ht="15" x14ac:dyDescent="0.25">
      <c r="A6139" s="56"/>
      <c r="B6139" s="49"/>
      <c r="C6139" s="372" t="s">
        <v>178</v>
      </c>
      <c r="D6139" s="372"/>
      <c r="E6139" s="372"/>
      <c r="F6139" s="51" t="s">
        <v>64</v>
      </c>
      <c r="G6139" s="54">
        <v>0.02</v>
      </c>
      <c r="H6139" s="54">
        <v>1.1499999999999999</v>
      </c>
      <c r="I6139" s="117">
        <v>4.0020000000000003E-3</v>
      </c>
      <c r="J6139" s="57"/>
      <c r="K6139" s="52"/>
      <c r="L6139" s="57"/>
      <c r="M6139" s="52"/>
      <c r="N6139" s="58"/>
      <c r="AF6139" s="39"/>
      <c r="AG6139" s="47"/>
      <c r="AH6139" s="47"/>
      <c r="AL6139" s="3" t="s">
        <v>178</v>
      </c>
      <c r="AN6139" s="47"/>
      <c r="AO6139" s="47"/>
      <c r="AQ6139" s="47"/>
    </row>
    <row r="6140" spans="1:43" s="4" customFormat="1" ht="15" x14ac:dyDescent="0.25">
      <c r="A6140" s="48"/>
      <c r="B6140" s="49"/>
      <c r="C6140" s="375" t="s">
        <v>65</v>
      </c>
      <c r="D6140" s="375"/>
      <c r="E6140" s="375"/>
      <c r="F6140" s="59"/>
      <c r="G6140" s="60"/>
      <c r="H6140" s="60"/>
      <c r="I6140" s="60"/>
      <c r="J6140" s="61">
        <v>163.49</v>
      </c>
      <c r="K6140" s="60"/>
      <c r="L6140" s="61">
        <v>29.11</v>
      </c>
      <c r="M6140" s="60"/>
      <c r="N6140" s="62"/>
      <c r="AF6140" s="39"/>
      <c r="AG6140" s="47"/>
      <c r="AH6140" s="47"/>
      <c r="AM6140" s="3" t="s">
        <v>65</v>
      </c>
      <c r="AN6140" s="47"/>
      <c r="AO6140" s="47"/>
      <c r="AQ6140" s="47"/>
    </row>
    <row r="6141" spans="1:43" s="4" customFormat="1" ht="15" x14ac:dyDescent="0.25">
      <c r="A6141" s="56"/>
      <c r="B6141" s="49"/>
      <c r="C6141" s="372" t="s">
        <v>66</v>
      </c>
      <c r="D6141" s="372"/>
      <c r="E6141" s="372"/>
      <c r="F6141" s="51"/>
      <c r="G6141" s="52"/>
      <c r="H6141" s="52"/>
      <c r="I6141" s="52"/>
      <c r="J6141" s="57"/>
      <c r="K6141" s="52"/>
      <c r="L6141" s="53">
        <v>3.91</v>
      </c>
      <c r="M6141" s="52"/>
      <c r="N6141" s="64">
        <v>136.69999999999999</v>
      </c>
      <c r="AF6141" s="39"/>
      <c r="AG6141" s="47"/>
      <c r="AH6141" s="47"/>
      <c r="AL6141" s="3" t="s">
        <v>66</v>
      </c>
      <c r="AN6141" s="47"/>
      <c r="AO6141" s="47"/>
      <c r="AQ6141" s="47"/>
    </row>
    <row r="6142" spans="1:43" s="4" customFormat="1" ht="23.25" x14ac:dyDescent="0.25">
      <c r="A6142" s="56"/>
      <c r="B6142" s="49" t="s">
        <v>1519</v>
      </c>
      <c r="C6142" s="372" t="s">
        <v>1520</v>
      </c>
      <c r="D6142" s="372"/>
      <c r="E6142" s="372"/>
      <c r="F6142" s="51" t="s">
        <v>69</v>
      </c>
      <c r="G6142" s="63">
        <v>94</v>
      </c>
      <c r="H6142" s="52"/>
      <c r="I6142" s="63">
        <v>94</v>
      </c>
      <c r="J6142" s="57"/>
      <c r="K6142" s="52"/>
      <c r="L6142" s="53">
        <v>3.68</v>
      </c>
      <c r="M6142" s="52"/>
      <c r="N6142" s="64">
        <v>128.5</v>
      </c>
      <c r="AF6142" s="39"/>
      <c r="AG6142" s="47"/>
      <c r="AH6142" s="47"/>
      <c r="AL6142" s="3" t="s">
        <v>1520</v>
      </c>
      <c r="AN6142" s="47"/>
      <c r="AO6142" s="47"/>
      <c r="AQ6142" s="47"/>
    </row>
    <row r="6143" spans="1:43" s="4" customFormat="1" ht="23.25" x14ac:dyDescent="0.25">
      <c r="A6143" s="56"/>
      <c r="B6143" s="49" t="s">
        <v>1521</v>
      </c>
      <c r="C6143" s="372" t="s">
        <v>1522</v>
      </c>
      <c r="D6143" s="372"/>
      <c r="E6143" s="372"/>
      <c r="F6143" s="51" t="s">
        <v>69</v>
      </c>
      <c r="G6143" s="63">
        <v>51</v>
      </c>
      <c r="H6143" s="52"/>
      <c r="I6143" s="63">
        <v>51</v>
      </c>
      <c r="J6143" s="57"/>
      <c r="K6143" s="52"/>
      <c r="L6143" s="53">
        <v>1.99</v>
      </c>
      <c r="M6143" s="52"/>
      <c r="N6143" s="64">
        <v>69.72</v>
      </c>
      <c r="AF6143" s="39"/>
      <c r="AG6143" s="47"/>
      <c r="AH6143" s="47"/>
      <c r="AL6143" s="3" t="s">
        <v>1522</v>
      </c>
      <c r="AN6143" s="47"/>
      <c r="AO6143" s="47"/>
      <c r="AQ6143" s="47"/>
    </row>
    <row r="6144" spans="1:43" s="4" customFormat="1" ht="15" x14ac:dyDescent="0.25">
      <c r="A6144" s="65"/>
      <c r="B6144" s="66"/>
      <c r="C6144" s="374" t="s">
        <v>72</v>
      </c>
      <c r="D6144" s="374"/>
      <c r="E6144" s="374"/>
      <c r="F6144" s="42"/>
      <c r="G6144" s="43"/>
      <c r="H6144" s="43"/>
      <c r="I6144" s="43"/>
      <c r="J6144" s="45"/>
      <c r="K6144" s="43"/>
      <c r="L6144" s="67">
        <v>34.78</v>
      </c>
      <c r="M6144" s="60"/>
      <c r="N6144" s="46"/>
      <c r="AF6144" s="39"/>
      <c r="AG6144" s="47"/>
      <c r="AH6144" s="47"/>
      <c r="AN6144" s="47" t="s">
        <v>72</v>
      </c>
      <c r="AO6144" s="47"/>
      <c r="AQ6144" s="47"/>
    </row>
    <row r="6145" spans="1:43" s="4" customFormat="1" ht="0" hidden="1" customHeight="1" x14ac:dyDescent="0.25">
      <c r="A6145" s="71"/>
      <c r="B6145" s="72"/>
      <c r="C6145" s="72"/>
      <c r="D6145" s="72"/>
      <c r="E6145" s="72"/>
      <c r="F6145" s="73"/>
      <c r="G6145" s="73"/>
      <c r="H6145" s="73"/>
      <c r="I6145" s="73"/>
      <c r="J6145" s="74"/>
      <c r="K6145" s="73"/>
      <c r="L6145" s="74"/>
      <c r="M6145" s="52"/>
      <c r="N6145" s="74"/>
      <c r="AF6145" s="39"/>
      <c r="AG6145" s="47"/>
      <c r="AH6145" s="47"/>
      <c r="AN6145" s="47"/>
      <c r="AO6145" s="47"/>
      <c r="AQ6145" s="47"/>
    </row>
    <row r="6146" spans="1:43" s="4" customFormat="1" ht="15" x14ac:dyDescent="0.25">
      <c r="A6146" s="78"/>
      <c r="B6146" s="79"/>
      <c r="C6146" s="374" t="s">
        <v>2769</v>
      </c>
      <c r="D6146" s="374"/>
      <c r="E6146" s="374"/>
      <c r="F6146" s="374"/>
      <c r="G6146" s="374"/>
      <c r="H6146" s="374"/>
      <c r="I6146" s="374"/>
      <c r="J6146" s="374"/>
      <c r="K6146" s="374"/>
      <c r="L6146" s="80"/>
      <c r="M6146" s="81"/>
      <c r="N6146" s="82"/>
      <c r="AF6146" s="39"/>
      <c r="AG6146" s="47"/>
      <c r="AH6146" s="47"/>
      <c r="AN6146" s="47"/>
      <c r="AO6146" s="47" t="s">
        <v>2769</v>
      </c>
      <c r="AQ6146" s="47"/>
    </row>
    <row r="6147" spans="1:43" s="4" customFormat="1" ht="15" x14ac:dyDescent="0.25">
      <c r="A6147" s="83"/>
      <c r="B6147" s="49"/>
      <c r="C6147" s="372" t="s">
        <v>83</v>
      </c>
      <c r="D6147" s="372"/>
      <c r="E6147" s="372"/>
      <c r="F6147" s="372"/>
      <c r="G6147" s="372"/>
      <c r="H6147" s="372"/>
      <c r="I6147" s="372"/>
      <c r="J6147" s="372"/>
      <c r="K6147" s="372"/>
      <c r="L6147" s="106">
        <v>15255.17</v>
      </c>
      <c r="M6147" s="85"/>
      <c r="N6147" s="86">
        <v>165032.41</v>
      </c>
      <c r="AF6147" s="39"/>
      <c r="AG6147" s="47"/>
      <c r="AH6147" s="47"/>
      <c r="AN6147" s="47"/>
      <c r="AO6147" s="47"/>
      <c r="AP6147" s="3" t="s">
        <v>83</v>
      </c>
      <c r="AQ6147" s="47"/>
    </row>
    <row r="6148" spans="1:43" s="4" customFormat="1" ht="15" x14ac:dyDescent="0.25">
      <c r="A6148" s="83"/>
      <c r="B6148" s="49"/>
      <c r="C6148" s="372" t="s">
        <v>84</v>
      </c>
      <c r="D6148" s="372"/>
      <c r="E6148" s="372"/>
      <c r="F6148" s="372"/>
      <c r="G6148" s="372"/>
      <c r="H6148" s="372"/>
      <c r="I6148" s="372"/>
      <c r="J6148" s="372"/>
      <c r="K6148" s="372"/>
      <c r="L6148" s="87"/>
      <c r="M6148" s="85"/>
      <c r="N6148" s="88"/>
      <c r="AF6148" s="39"/>
      <c r="AG6148" s="47"/>
      <c r="AH6148" s="47"/>
      <c r="AN6148" s="47"/>
      <c r="AO6148" s="47"/>
      <c r="AP6148" s="3" t="s">
        <v>84</v>
      </c>
      <c r="AQ6148" s="47"/>
    </row>
    <row r="6149" spans="1:43" s="4" customFormat="1" ht="15" x14ac:dyDescent="0.25">
      <c r="A6149" s="83"/>
      <c r="B6149" s="49"/>
      <c r="C6149" s="372" t="s">
        <v>85</v>
      </c>
      <c r="D6149" s="372"/>
      <c r="E6149" s="372"/>
      <c r="F6149" s="372"/>
      <c r="G6149" s="372"/>
      <c r="H6149" s="372"/>
      <c r="I6149" s="372"/>
      <c r="J6149" s="372"/>
      <c r="K6149" s="372"/>
      <c r="L6149" s="106">
        <v>1232.95</v>
      </c>
      <c r="M6149" s="85"/>
      <c r="N6149" s="86">
        <v>43103.94</v>
      </c>
      <c r="AF6149" s="39"/>
      <c r="AG6149" s="47"/>
      <c r="AH6149" s="47"/>
      <c r="AN6149" s="47"/>
      <c r="AO6149" s="47"/>
      <c r="AP6149" s="3" t="s">
        <v>85</v>
      </c>
      <c r="AQ6149" s="47"/>
    </row>
    <row r="6150" spans="1:43" s="4" customFormat="1" ht="15" x14ac:dyDescent="0.25">
      <c r="A6150" s="83"/>
      <c r="B6150" s="49"/>
      <c r="C6150" s="372" t="s">
        <v>193</v>
      </c>
      <c r="D6150" s="372"/>
      <c r="E6150" s="372"/>
      <c r="F6150" s="372"/>
      <c r="G6150" s="372"/>
      <c r="H6150" s="372"/>
      <c r="I6150" s="372"/>
      <c r="J6150" s="372"/>
      <c r="K6150" s="372"/>
      <c r="L6150" s="84">
        <v>569.41</v>
      </c>
      <c r="M6150" s="85"/>
      <c r="N6150" s="86">
        <v>6906.95</v>
      </c>
      <c r="AF6150" s="39"/>
      <c r="AG6150" s="47"/>
      <c r="AH6150" s="47"/>
      <c r="AN6150" s="47"/>
      <c r="AO6150" s="47"/>
      <c r="AP6150" s="3" t="s">
        <v>193</v>
      </c>
      <c r="AQ6150" s="47"/>
    </row>
    <row r="6151" spans="1:43" s="4" customFormat="1" ht="15" x14ac:dyDescent="0.25">
      <c r="A6151" s="83"/>
      <c r="B6151" s="49"/>
      <c r="C6151" s="372" t="s">
        <v>194</v>
      </c>
      <c r="D6151" s="372"/>
      <c r="E6151" s="372"/>
      <c r="F6151" s="372"/>
      <c r="G6151" s="372"/>
      <c r="H6151" s="372"/>
      <c r="I6151" s="372"/>
      <c r="J6151" s="372"/>
      <c r="K6151" s="372"/>
      <c r="L6151" s="84">
        <v>53.15</v>
      </c>
      <c r="M6151" s="85"/>
      <c r="N6151" s="86">
        <v>1858.12</v>
      </c>
      <c r="AF6151" s="39"/>
      <c r="AG6151" s="47"/>
      <c r="AH6151" s="47"/>
      <c r="AN6151" s="47"/>
      <c r="AO6151" s="47"/>
      <c r="AP6151" s="3" t="s">
        <v>194</v>
      </c>
      <c r="AQ6151" s="47"/>
    </row>
    <row r="6152" spans="1:43" s="4" customFormat="1" ht="15" x14ac:dyDescent="0.25">
      <c r="A6152" s="83"/>
      <c r="B6152" s="49"/>
      <c r="C6152" s="372" t="s">
        <v>195</v>
      </c>
      <c r="D6152" s="372"/>
      <c r="E6152" s="372"/>
      <c r="F6152" s="372"/>
      <c r="G6152" s="372"/>
      <c r="H6152" s="372"/>
      <c r="I6152" s="372"/>
      <c r="J6152" s="372"/>
      <c r="K6152" s="372"/>
      <c r="L6152" s="106">
        <v>13452.81</v>
      </c>
      <c r="M6152" s="85"/>
      <c r="N6152" s="86">
        <v>115021.52</v>
      </c>
      <c r="AF6152" s="39"/>
      <c r="AG6152" s="47"/>
      <c r="AH6152" s="47"/>
      <c r="AN6152" s="47"/>
      <c r="AO6152" s="47"/>
      <c r="AP6152" s="3" t="s">
        <v>195</v>
      </c>
      <c r="AQ6152" s="47"/>
    </row>
    <row r="6153" spans="1:43" s="4" customFormat="1" ht="15" x14ac:dyDescent="0.25">
      <c r="A6153" s="83"/>
      <c r="B6153" s="49"/>
      <c r="C6153" s="372" t="s">
        <v>196</v>
      </c>
      <c r="D6153" s="372"/>
      <c r="E6153" s="372"/>
      <c r="F6153" s="372"/>
      <c r="G6153" s="372"/>
      <c r="H6153" s="372"/>
      <c r="I6153" s="372"/>
      <c r="J6153" s="372"/>
      <c r="K6153" s="372"/>
      <c r="L6153" s="84">
        <v>34.78</v>
      </c>
      <c r="M6153" s="85"/>
      <c r="N6153" s="121">
        <v>553.62</v>
      </c>
      <c r="AF6153" s="39"/>
      <c r="AG6153" s="47"/>
      <c r="AH6153" s="47"/>
      <c r="AN6153" s="47"/>
      <c r="AO6153" s="47"/>
      <c r="AP6153" s="3" t="s">
        <v>196</v>
      </c>
      <c r="AQ6153" s="47"/>
    </row>
    <row r="6154" spans="1:43" s="4" customFormat="1" ht="15" x14ac:dyDescent="0.25">
      <c r="A6154" s="83"/>
      <c r="B6154" s="49"/>
      <c r="C6154" s="372" t="s">
        <v>84</v>
      </c>
      <c r="D6154" s="372"/>
      <c r="E6154" s="372"/>
      <c r="F6154" s="372"/>
      <c r="G6154" s="372"/>
      <c r="H6154" s="372"/>
      <c r="I6154" s="372"/>
      <c r="J6154" s="372"/>
      <c r="K6154" s="372"/>
      <c r="L6154" s="87"/>
      <c r="M6154" s="85"/>
      <c r="N6154" s="88"/>
      <c r="AF6154" s="39"/>
      <c r="AG6154" s="47"/>
      <c r="AH6154" s="47"/>
      <c r="AN6154" s="47"/>
      <c r="AO6154" s="47"/>
      <c r="AP6154" s="3" t="s">
        <v>84</v>
      </c>
      <c r="AQ6154" s="47"/>
    </row>
    <row r="6155" spans="1:43" s="4" customFormat="1" ht="15" x14ac:dyDescent="0.25">
      <c r="A6155" s="83"/>
      <c r="B6155" s="49"/>
      <c r="C6155" s="372" t="s">
        <v>197</v>
      </c>
      <c r="D6155" s="372"/>
      <c r="E6155" s="372"/>
      <c r="F6155" s="372"/>
      <c r="G6155" s="372"/>
      <c r="H6155" s="372"/>
      <c r="I6155" s="372"/>
      <c r="J6155" s="372"/>
      <c r="K6155" s="372"/>
      <c r="L6155" s="84">
        <v>3.87</v>
      </c>
      <c r="M6155" s="85"/>
      <c r="N6155" s="121">
        <v>135.30000000000001</v>
      </c>
      <c r="AF6155" s="39"/>
      <c r="AG6155" s="47"/>
      <c r="AH6155" s="47"/>
      <c r="AN6155" s="47"/>
      <c r="AO6155" s="47"/>
      <c r="AP6155" s="3" t="s">
        <v>197</v>
      </c>
      <c r="AQ6155" s="47"/>
    </row>
    <row r="6156" spans="1:43" s="4" customFormat="1" ht="15" x14ac:dyDescent="0.25">
      <c r="A6156" s="83"/>
      <c r="B6156" s="49"/>
      <c r="C6156" s="372" t="s">
        <v>199</v>
      </c>
      <c r="D6156" s="372"/>
      <c r="E6156" s="372"/>
      <c r="F6156" s="372"/>
      <c r="G6156" s="372"/>
      <c r="H6156" s="372"/>
      <c r="I6156" s="372"/>
      <c r="J6156" s="372"/>
      <c r="K6156" s="372"/>
      <c r="L6156" s="84">
        <v>1.2</v>
      </c>
      <c r="M6156" s="85"/>
      <c r="N6156" s="88"/>
      <c r="AF6156" s="39"/>
      <c r="AG6156" s="47"/>
      <c r="AH6156" s="47"/>
      <c r="AN6156" s="47"/>
      <c r="AO6156" s="47"/>
      <c r="AP6156" s="3" t="s">
        <v>199</v>
      </c>
      <c r="AQ6156" s="47"/>
    </row>
    <row r="6157" spans="1:43" s="4" customFormat="1" ht="15" x14ac:dyDescent="0.25">
      <c r="A6157" s="83"/>
      <c r="B6157" s="49"/>
      <c r="C6157" s="372" t="s">
        <v>200</v>
      </c>
      <c r="D6157" s="372"/>
      <c r="E6157" s="372"/>
      <c r="F6157" s="372"/>
      <c r="G6157" s="372"/>
      <c r="H6157" s="372"/>
      <c r="I6157" s="372"/>
      <c r="J6157" s="372"/>
      <c r="K6157" s="372"/>
      <c r="L6157" s="84">
        <v>0.04</v>
      </c>
      <c r="M6157" s="85"/>
      <c r="N6157" s="121">
        <v>1.4</v>
      </c>
      <c r="AF6157" s="39"/>
      <c r="AG6157" s="47"/>
      <c r="AH6157" s="47"/>
      <c r="AN6157" s="47"/>
      <c r="AO6157" s="47"/>
      <c r="AP6157" s="3" t="s">
        <v>200</v>
      </c>
      <c r="AQ6157" s="47"/>
    </row>
    <row r="6158" spans="1:43" s="4" customFormat="1" ht="15" x14ac:dyDescent="0.25">
      <c r="A6158" s="83"/>
      <c r="B6158" s="49"/>
      <c r="C6158" s="372" t="s">
        <v>201</v>
      </c>
      <c r="D6158" s="372"/>
      <c r="E6158" s="372"/>
      <c r="F6158" s="372"/>
      <c r="G6158" s="372"/>
      <c r="H6158" s="372"/>
      <c r="I6158" s="372"/>
      <c r="J6158" s="372"/>
      <c r="K6158" s="372"/>
      <c r="L6158" s="84">
        <v>24.04</v>
      </c>
      <c r="M6158" s="85"/>
      <c r="N6158" s="88"/>
      <c r="AF6158" s="39"/>
      <c r="AG6158" s="47"/>
      <c r="AH6158" s="47"/>
      <c r="AN6158" s="47"/>
      <c r="AO6158" s="47"/>
      <c r="AP6158" s="3" t="s">
        <v>201</v>
      </c>
      <c r="AQ6158" s="47"/>
    </row>
    <row r="6159" spans="1:43" s="4" customFormat="1" ht="15" x14ac:dyDescent="0.25">
      <c r="A6159" s="83"/>
      <c r="B6159" s="49"/>
      <c r="C6159" s="372" t="s">
        <v>202</v>
      </c>
      <c r="D6159" s="372"/>
      <c r="E6159" s="372"/>
      <c r="F6159" s="372"/>
      <c r="G6159" s="372"/>
      <c r="H6159" s="372"/>
      <c r="I6159" s="372"/>
      <c r="J6159" s="372"/>
      <c r="K6159" s="372"/>
      <c r="L6159" s="84">
        <v>3.68</v>
      </c>
      <c r="M6159" s="85"/>
      <c r="N6159" s="121">
        <v>128.5</v>
      </c>
      <c r="AF6159" s="39"/>
      <c r="AG6159" s="47"/>
      <c r="AH6159" s="47"/>
      <c r="AN6159" s="47"/>
      <c r="AO6159" s="47"/>
      <c r="AP6159" s="3" t="s">
        <v>202</v>
      </c>
      <c r="AQ6159" s="47"/>
    </row>
    <row r="6160" spans="1:43" s="4" customFormat="1" ht="15" x14ac:dyDescent="0.25">
      <c r="A6160" s="83"/>
      <c r="B6160" s="49"/>
      <c r="C6160" s="372" t="s">
        <v>203</v>
      </c>
      <c r="D6160" s="372"/>
      <c r="E6160" s="372"/>
      <c r="F6160" s="372"/>
      <c r="G6160" s="372"/>
      <c r="H6160" s="372"/>
      <c r="I6160" s="372"/>
      <c r="J6160" s="372"/>
      <c r="K6160" s="372"/>
      <c r="L6160" s="84">
        <v>1.99</v>
      </c>
      <c r="M6160" s="85"/>
      <c r="N6160" s="121">
        <v>69.72</v>
      </c>
      <c r="AF6160" s="39"/>
      <c r="AG6160" s="47"/>
      <c r="AH6160" s="47"/>
      <c r="AN6160" s="47"/>
      <c r="AO6160" s="47"/>
      <c r="AP6160" s="3" t="s">
        <v>203</v>
      </c>
      <c r="AQ6160" s="47"/>
    </row>
    <row r="6161" spans="1:43" s="4" customFormat="1" ht="15" x14ac:dyDescent="0.25">
      <c r="A6161" s="83"/>
      <c r="B6161" s="49"/>
      <c r="C6161" s="372" t="s">
        <v>777</v>
      </c>
      <c r="D6161" s="372"/>
      <c r="E6161" s="372"/>
      <c r="F6161" s="372"/>
      <c r="G6161" s="372"/>
      <c r="H6161" s="372"/>
      <c r="I6161" s="372"/>
      <c r="J6161" s="372"/>
      <c r="K6161" s="372"/>
      <c r="L6161" s="106">
        <v>17123.7</v>
      </c>
      <c r="M6161" s="85"/>
      <c r="N6161" s="86">
        <v>231018.54</v>
      </c>
      <c r="AF6161" s="39"/>
      <c r="AG6161" s="47"/>
      <c r="AH6161" s="47"/>
      <c r="AN6161" s="47"/>
      <c r="AO6161" s="47"/>
      <c r="AP6161" s="3" t="s">
        <v>777</v>
      </c>
      <c r="AQ6161" s="47"/>
    </row>
    <row r="6162" spans="1:43" s="4" customFormat="1" ht="15" x14ac:dyDescent="0.25">
      <c r="A6162" s="83"/>
      <c r="B6162" s="49"/>
      <c r="C6162" s="372" t="s">
        <v>84</v>
      </c>
      <c r="D6162" s="372"/>
      <c r="E6162" s="372"/>
      <c r="F6162" s="372"/>
      <c r="G6162" s="372"/>
      <c r="H6162" s="372"/>
      <c r="I6162" s="372"/>
      <c r="J6162" s="372"/>
      <c r="K6162" s="372"/>
      <c r="L6162" s="87"/>
      <c r="M6162" s="85"/>
      <c r="N6162" s="88"/>
      <c r="AF6162" s="39"/>
      <c r="AG6162" s="47"/>
      <c r="AH6162" s="47"/>
      <c r="AN6162" s="47"/>
      <c r="AO6162" s="47"/>
      <c r="AP6162" s="3" t="s">
        <v>84</v>
      </c>
      <c r="AQ6162" s="47"/>
    </row>
    <row r="6163" spans="1:43" s="4" customFormat="1" ht="15" x14ac:dyDescent="0.25">
      <c r="A6163" s="83"/>
      <c r="B6163" s="49"/>
      <c r="C6163" s="372" t="s">
        <v>197</v>
      </c>
      <c r="D6163" s="372"/>
      <c r="E6163" s="372"/>
      <c r="F6163" s="372"/>
      <c r="G6163" s="372"/>
      <c r="H6163" s="372"/>
      <c r="I6163" s="372"/>
      <c r="J6163" s="372"/>
      <c r="K6163" s="372"/>
      <c r="L6163" s="106">
        <v>1229.08</v>
      </c>
      <c r="M6163" s="85"/>
      <c r="N6163" s="86">
        <v>42968.639999999999</v>
      </c>
      <c r="AF6163" s="39"/>
      <c r="AG6163" s="47"/>
      <c r="AH6163" s="47"/>
      <c r="AN6163" s="47"/>
      <c r="AO6163" s="47"/>
      <c r="AP6163" s="3" t="s">
        <v>197</v>
      </c>
      <c r="AQ6163" s="47"/>
    </row>
    <row r="6164" spans="1:43" s="4" customFormat="1" ht="15" x14ac:dyDescent="0.25">
      <c r="A6164" s="83"/>
      <c r="B6164" s="49"/>
      <c r="C6164" s="372" t="s">
        <v>199</v>
      </c>
      <c r="D6164" s="372"/>
      <c r="E6164" s="372"/>
      <c r="F6164" s="372"/>
      <c r="G6164" s="372"/>
      <c r="H6164" s="372"/>
      <c r="I6164" s="372"/>
      <c r="J6164" s="372"/>
      <c r="K6164" s="372"/>
      <c r="L6164" s="84">
        <v>568.21</v>
      </c>
      <c r="M6164" s="85"/>
      <c r="N6164" s="88"/>
      <c r="AF6164" s="39"/>
      <c r="AG6164" s="47"/>
      <c r="AH6164" s="47"/>
      <c r="AN6164" s="47"/>
      <c r="AO6164" s="47"/>
      <c r="AP6164" s="3" t="s">
        <v>199</v>
      </c>
      <c r="AQ6164" s="47"/>
    </row>
    <row r="6165" spans="1:43" s="4" customFormat="1" ht="15" x14ac:dyDescent="0.25">
      <c r="A6165" s="83"/>
      <c r="B6165" s="49"/>
      <c r="C6165" s="372" t="s">
        <v>200</v>
      </c>
      <c r="D6165" s="372"/>
      <c r="E6165" s="372"/>
      <c r="F6165" s="372"/>
      <c r="G6165" s="372"/>
      <c r="H6165" s="372"/>
      <c r="I6165" s="372"/>
      <c r="J6165" s="372"/>
      <c r="K6165" s="372"/>
      <c r="L6165" s="84">
        <v>53.11</v>
      </c>
      <c r="M6165" s="85"/>
      <c r="N6165" s="86">
        <v>1856.72</v>
      </c>
      <c r="AF6165" s="39"/>
      <c r="AG6165" s="47"/>
      <c r="AH6165" s="47"/>
      <c r="AN6165" s="47"/>
      <c r="AO6165" s="47"/>
      <c r="AP6165" s="3" t="s">
        <v>200</v>
      </c>
      <c r="AQ6165" s="47"/>
    </row>
    <row r="6166" spans="1:43" s="4" customFormat="1" ht="15" x14ac:dyDescent="0.25">
      <c r="A6166" s="83"/>
      <c r="B6166" s="49"/>
      <c r="C6166" s="372" t="s">
        <v>201</v>
      </c>
      <c r="D6166" s="372"/>
      <c r="E6166" s="372"/>
      <c r="F6166" s="372"/>
      <c r="G6166" s="372"/>
      <c r="H6166" s="372"/>
      <c r="I6166" s="372"/>
      <c r="J6166" s="372"/>
      <c r="K6166" s="372"/>
      <c r="L6166" s="106">
        <v>13428.77</v>
      </c>
      <c r="M6166" s="85"/>
      <c r="N6166" s="88"/>
      <c r="AF6166" s="39"/>
      <c r="AG6166" s="47"/>
      <c r="AH6166" s="47"/>
      <c r="AN6166" s="47"/>
      <c r="AO6166" s="47"/>
      <c r="AP6166" s="3" t="s">
        <v>201</v>
      </c>
      <c r="AQ6166" s="47"/>
    </row>
    <row r="6167" spans="1:43" s="4" customFormat="1" ht="15" x14ac:dyDescent="0.25">
      <c r="A6167" s="83"/>
      <c r="B6167" s="49"/>
      <c r="C6167" s="372" t="s">
        <v>202</v>
      </c>
      <c r="D6167" s="372"/>
      <c r="E6167" s="372"/>
      <c r="F6167" s="372"/>
      <c r="G6167" s="372"/>
      <c r="H6167" s="372"/>
      <c r="I6167" s="372"/>
      <c r="J6167" s="372"/>
      <c r="K6167" s="372"/>
      <c r="L6167" s="106">
        <v>1243.72</v>
      </c>
      <c r="M6167" s="85"/>
      <c r="N6167" s="86">
        <v>43480.6</v>
      </c>
      <c r="AF6167" s="39"/>
      <c r="AG6167" s="47"/>
      <c r="AH6167" s="47"/>
      <c r="AN6167" s="47"/>
      <c r="AO6167" s="47"/>
      <c r="AP6167" s="3" t="s">
        <v>202</v>
      </c>
      <c r="AQ6167" s="47"/>
    </row>
    <row r="6168" spans="1:43" s="4" customFormat="1" ht="15" x14ac:dyDescent="0.25">
      <c r="A6168" s="83"/>
      <c r="B6168" s="49"/>
      <c r="C6168" s="372" t="s">
        <v>203</v>
      </c>
      <c r="D6168" s="372"/>
      <c r="E6168" s="372"/>
      <c r="F6168" s="372"/>
      <c r="G6168" s="372"/>
      <c r="H6168" s="372"/>
      <c r="I6168" s="372"/>
      <c r="J6168" s="372"/>
      <c r="K6168" s="372"/>
      <c r="L6168" s="84">
        <v>653.91999999999996</v>
      </c>
      <c r="M6168" s="85"/>
      <c r="N6168" s="86">
        <v>22860.93</v>
      </c>
      <c r="AF6168" s="39"/>
      <c r="AG6168" s="47"/>
      <c r="AH6168" s="47"/>
      <c r="AN6168" s="47"/>
      <c r="AO6168" s="47"/>
      <c r="AP6168" s="3" t="s">
        <v>203</v>
      </c>
      <c r="AQ6168" s="47"/>
    </row>
    <row r="6169" spans="1:43" s="4" customFormat="1" ht="15" x14ac:dyDescent="0.25">
      <c r="A6169" s="83"/>
      <c r="B6169" s="49"/>
      <c r="C6169" s="372" t="s">
        <v>92</v>
      </c>
      <c r="D6169" s="372"/>
      <c r="E6169" s="372"/>
      <c r="F6169" s="372"/>
      <c r="G6169" s="372"/>
      <c r="H6169" s="372"/>
      <c r="I6169" s="372"/>
      <c r="J6169" s="372"/>
      <c r="K6169" s="372"/>
      <c r="L6169" s="106">
        <v>1286.0999999999999</v>
      </c>
      <c r="M6169" s="85"/>
      <c r="N6169" s="86">
        <v>44962.06</v>
      </c>
      <c r="AF6169" s="39"/>
      <c r="AG6169" s="47"/>
      <c r="AH6169" s="47"/>
      <c r="AN6169" s="47"/>
      <c r="AO6169" s="47"/>
      <c r="AP6169" s="3" t="s">
        <v>92</v>
      </c>
      <c r="AQ6169" s="47"/>
    </row>
    <row r="6170" spans="1:43" s="4" customFormat="1" ht="15" x14ac:dyDescent="0.25">
      <c r="A6170" s="83"/>
      <c r="B6170" s="49"/>
      <c r="C6170" s="372" t="s">
        <v>93</v>
      </c>
      <c r="D6170" s="372"/>
      <c r="E6170" s="372"/>
      <c r="F6170" s="372"/>
      <c r="G6170" s="372"/>
      <c r="H6170" s="372"/>
      <c r="I6170" s="372"/>
      <c r="J6170" s="372"/>
      <c r="K6170" s="372"/>
      <c r="L6170" s="106">
        <v>1247.4000000000001</v>
      </c>
      <c r="M6170" s="85"/>
      <c r="N6170" s="86">
        <v>43609.1</v>
      </c>
      <c r="AF6170" s="39"/>
      <c r="AG6170" s="47"/>
      <c r="AH6170" s="47"/>
      <c r="AN6170" s="47"/>
      <c r="AO6170" s="47"/>
      <c r="AP6170" s="3" t="s">
        <v>93</v>
      </c>
      <c r="AQ6170" s="47"/>
    </row>
    <row r="6171" spans="1:43" s="4" customFormat="1" ht="15" x14ac:dyDescent="0.25">
      <c r="A6171" s="83"/>
      <c r="B6171" s="49"/>
      <c r="C6171" s="372" t="s">
        <v>94</v>
      </c>
      <c r="D6171" s="372"/>
      <c r="E6171" s="372"/>
      <c r="F6171" s="372"/>
      <c r="G6171" s="372"/>
      <c r="H6171" s="372"/>
      <c r="I6171" s="372"/>
      <c r="J6171" s="372"/>
      <c r="K6171" s="372"/>
      <c r="L6171" s="84">
        <v>655.91</v>
      </c>
      <c r="M6171" s="85"/>
      <c r="N6171" s="86">
        <v>22930.65</v>
      </c>
      <c r="AF6171" s="39"/>
      <c r="AG6171" s="47"/>
      <c r="AH6171" s="47"/>
      <c r="AN6171" s="47"/>
      <c r="AO6171" s="47"/>
      <c r="AP6171" s="3" t="s">
        <v>94</v>
      </c>
      <c r="AQ6171" s="47"/>
    </row>
    <row r="6172" spans="1:43" s="4" customFormat="1" ht="15" x14ac:dyDescent="0.25">
      <c r="A6172" s="83"/>
      <c r="B6172" s="89"/>
      <c r="C6172" s="373" t="s">
        <v>2770</v>
      </c>
      <c r="D6172" s="373"/>
      <c r="E6172" s="373"/>
      <c r="F6172" s="373"/>
      <c r="G6172" s="373"/>
      <c r="H6172" s="373"/>
      <c r="I6172" s="373"/>
      <c r="J6172" s="373"/>
      <c r="K6172" s="373"/>
      <c r="L6172" s="93">
        <v>17158.48</v>
      </c>
      <c r="M6172" s="91"/>
      <c r="N6172" s="92">
        <v>231572.16</v>
      </c>
      <c r="AF6172" s="39"/>
      <c r="AG6172" s="47"/>
      <c r="AH6172" s="47"/>
      <c r="AN6172" s="47"/>
      <c r="AO6172" s="47"/>
      <c r="AQ6172" s="47" t="s">
        <v>2770</v>
      </c>
    </row>
    <row r="6173" spans="1:43" s="4" customFormat="1" ht="15" x14ac:dyDescent="0.25">
      <c r="A6173" s="378" t="s">
        <v>2771</v>
      </c>
      <c r="B6173" s="379"/>
      <c r="C6173" s="379"/>
      <c r="D6173" s="379"/>
      <c r="E6173" s="379"/>
      <c r="F6173" s="379"/>
      <c r="G6173" s="379"/>
      <c r="H6173" s="379"/>
      <c r="I6173" s="379"/>
      <c r="J6173" s="379"/>
      <c r="K6173" s="379"/>
      <c r="L6173" s="379"/>
      <c r="M6173" s="379"/>
      <c r="N6173" s="380"/>
      <c r="AF6173" s="39" t="s">
        <v>2771</v>
      </c>
      <c r="AG6173" s="47"/>
      <c r="AH6173" s="47"/>
      <c r="AN6173" s="47"/>
      <c r="AO6173" s="47"/>
      <c r="AQ6173" s="47"/>
    </row>
    <row r="6174" spans="1:43" s="4" customFormat="1" ht="34.5" x14ac:dyDescent="0.25">
      <c r="A6174" s="40" t="s">
        <v>2772</v>
      </c>
      <c r="B6174" s="41" t="s">
        <v>896</v>
      </c>
      <c r="C6174" s="374" t="s">
        <v>897</v>
      </c>
      <c r="D6174" s="374"/>
      <c r="E6174" s="374"/>
      <c r="F6174" s="42" t="s">
        <v>61</v>
      </c>
      <c r="G6174" s="43">
        <v>3</v>
      </c>
      <c r="H6174" s="44">
        <v>1</v>
      </c>
      <c r="I6174" s="44">
        <v>3</v>
      </c>
      <c r="J6174" s="45"/>
      <c r="K6174" s="43"/>
      <c r="L6174" s="45"/>
      <c r="M6174" s="43"/>
      <c r="N6174" s="46"/>
      <c r="AF6174" s="39"/>
      <c r="AG6174" s="47"/>
      <c r="AH6174" s="47" t="s">
        <v>897</v>
      </c>
      <c r="AN6174" s="47"/>
      <c r="AO6174" s="47"/>
      <c r="AQ6174" s="47"/>
    </row>
    <row r="6175" spans="1:43" s="4" customFormat="1" ht="22.5" x14ac:dyDescent="0.25">
      <c r="A6175" s="103"/>
      <c r="B6175" s="49" t="s">
        <v>217</v>
      </c>
      <c r="C6175" s="368" t="s">
        <v>218</v>
      </c>
      <c r="D6175" s="368"/>
      <c r="E6175" s="368"/>
      <c r="F6175" s="368"/>
      <c r="G6175" s="368"/>
      <c r="H6175" s="368"/>
      <c r="I6175" s="368"/>
      <c r="J6175" s="368"/>
      <c r="K6175" s="368"/>
      <c r="L6175" s="368"/>
      <c r="M6175" s="368"/>
      <c r="N6175" s="376"/>
      <c r="AF6175" s="39"/>
      <c r="AG6175" s="47"/>
      <c r="AH6175" s="47"/>
      <c r="AJ6175" s="3" t="s">
        <v>218</v>
      </c>
      <c r="AN6175" s="47"/>
      <c r="AO6175" s="47"/>
      <c r="AQ6175" s="47"/>
    </row>
    <row r="6176" spans="1:43" s="4" customFormat="1" ht="15" x14ac:dyDescent="0.25">
      <c r="A6176" s="48"/>
      <c r="B6176" s="49" t="s">
        <v>58</v>
      </c>
      <c r="C6176" s="372" t="s">
        <v>62</v>
      </c>
      <c r="D6176" s="372"/>
      <c r="E6176" s="372"/>
      <c r="F6176" s="51"/>
      <c r="G6176" s="52"/>
      <c r="H6176" s="52"/>
      <c r="I6176" s="52"/>
      <c r="J6176" s="53">
        <v>12.74</v>
      </c>
      <c r="K6176" s="54">
        <v>1.1499999999999999</v>
      </c>
      <c r="L6176" s="53">
        <v>43.95</v>
      </c>
      <c r="M6176" s="54">
        <v>34.96</v>
      </c>
      <c r="N6176" s="55">
        <v>1536.49</v>
      </c>
      <c r="AF6176" s="39"/>
      <c r="AG6176" s="47"/>
      <c r="AH6176" s="47"/>
      <c r="AK6176" s="3" t="s">
        <v>62</v>
      </c>
      <c r="AN6176" s="47"/>
      <c r="AO6176" s="47"/>
      <c r="AQ6176" s="47"/>
    </row>
    <row r="6177" spans="1:43" s="4" customFormat="1" ht="15" x14ac:dyDescent="0.25">
      <c r="A6177" s="48"/>
      <c r="B6177" s="49" t="s">
        <v>73</v>
      </c>
      <c r="C6177" s="372" t="s">
        <v>175</v>
      </c>
      <c r="D6177" s="372"/>
      <c r="E6177" s="372"/>
      <c r="F6177" s="51"/>
      <c r="G6177" s="52"/>
      <c r="H6177" s="52"/>
      <c r="I6177" s="52"/>
      <c r="J6177" s="53">
        <v>0.87</v>
      </c>
      <c r="K6177" s="54">
        <v>1.1499999999999999</v>
      </c>
      <c r="L6177" s="53">
        <v>3</v>
      </c>
      <c r="M6177" s="52"/>
      <c r="N6177" s="58"/>
      <c r="AF6177" s="39"/>
      <c r="AG6177" s="47"/>
      <c r="AH6177" s="47"/>
      <c r="AK6177" s="3" t="s">
        <v>175</v>
      </c>
      <c r="AN6177" s="47"/>
      <c r="AO6177" s="47"/>
      <c r="AQ6177" s="47"/>
    </row>
    <row r="6178" spans="1:43" s="4" customFormat="1" ht="15" x14ac:dyDescent="0.25">
      <c r="A6178" s="48"/>
      <c r="B6178" s="49" t="s">
        <v>122</v>
      </c>
      <c r="C6178" s="372" t="s">
        <v>177</v>
      </c>
      <c r="D6178" s="372"/>
      <c r="E6178" s="372"/>
      <c r="F6178" s="51"/>
      <c r="G6178" s="52"/>
      <c r="H6178" s="52"/>
      <c r="I6178" s="52"/>
      <c r="J6178" s="53">
        <v>20.04</v>
      </c>
      <c r="K6178" s="52"/>
      <c r="L6178" s="53">
        <v>60.12</v>
      </c>
      <c r="M6178" s="52"/>
      <c r="N6178" s="58"/>
      <c r="AF6178" s="39"/>
      <c r="AG6178" s="47"/>
      <c r="AH6178" s="47"/>
      <c r="AK6178" s="3" t="s">
        <v>177</v>
      </c>
      <c r="AN6178" s="47"/>
      <c r="AO6178" s="47"/>
      <c r="AQ6178" s="47"/>
    </row>
    <row r="6179" spans="1:43" s="4" customFormat="1" ht="15" x14ac:dyDescent="0.25">
      <c r="A6179" s="56"/>
      <c r="B6179" s="49"/>
      <c r="C6179" s="372" t="s">
        <v>63</v>
      </c>
      <c r="D6179" s="372"/>
      <c r="E6179" s="372"/>
      <c r="F6179" s="51" t="s">
        <v>64</v>
      </c>
      <c r="G6179" s="54">
        <v>1.34</v>
      </c>
      <c r="H6179" s="54">
        <v>1.1499999999999999</v>
      </c>
      <c r="I6179" s="109">
        <v>4.6230000000000002</v>
      </c>
      <c r="J6179" s="57"/>
      <c r="K6179" s="52"/>
      <c r="L6179" s="57"/>
      <c r="M6179" s="52"/>
      <c r="N6179" s="58"/>
      <c r="AF6179" s="39"/>
      <c r="AG6179" s="47"/>
      <c r="AH6179" s="47"/>
      <c r="AL6179" s="3" t="s">
        <v>63</v>
      </c>
      <c r="AN6179" s="47"/>
      <c r="AO6179" s="47"/>
      <c r="AQ6179" s="47"/>
    </row>
    <row r="6180" spans="1:43" s="4" customFormat="1" ht="15" x14ac:dyDescent="0.25">
      <c r="A6180" s="48"/>
      <c r="B6180" s="49"/>
      <c r="C6180" s="375" t="s">
        <v>65</v>
      </c>
      <c r="D6180" s="375"/>
      <c r="E6180" s="375"/>
      <c r="F6180" s="59"/>
      <c r="G6180" s="60"/>
      <c r="H6180" s="60"/>
      <c r="I6180" s="60"/>
      <c r="J6180" s="61">
        <v>33.65</v>
      </c>
      <c r="K6180" s="60"/>
      <c r="L6180" s="61">
        <v>107.07</v>
      </c>
      <c r="M6180" s="60"/>
      <c r="N6180" s="62"/>
      <c r="AF6180" s="39"/>
      <c r="AG6180" s="47"/>
      <c r="AH6180" s="47"/>
      <c r="AM6180" s="3" t="s">
        <v>65</v>
      </c>
      <c r="AN6180" s="47"/>
      <c r="AO6180" s="47"/>
      <c r="AQ6180" s="47"/>
    </row>
    <row r="6181" spans="1:43" s="4" customFormat="1" ht="15" x14ac:dyDescent="0.25">
      <c r="A6181" s="56"/>
      <c r="B6181" s="49"/>
      <c r="C6181" s="372" t="s">
        <v>66</v>
      </c>
      <c r="D6181" s="372"/>
      <c r="E6181" s="372"/>
      <c r="F6181" s="51"/>
      <c r="G6181" s="52"/>
      <c r="H6181" s="52"/>
      <c r="I6181" s="52"/>
      <c r="J6181" s="57"/>
      <c r="K6181" s="52"/>
      <c r="L6181" s="53">
        <v>43.95</v>
      </c>
      <c r="M6181" s="52"/>
      <c r="N6181" s="55">
        <v>1536.49</v>
      </c>
      <c r="AF6181" s="39"/>
      <c r="AG6181" s="47"/>
      <c r="AH6181" s="47"/>
      <c r="AL6181" s="3" t="s">
        <v>66</v>
      </c>
      <c r="AN6181" s="47"/>
      <c r="AO6181" s="47"/>
      <c r="AQ6181" s="47"/>
    </row>
    <row r="6182" spans="1:43" s="4" customFormat="1" ht="23.25" x14ac:dyDescent="0.25">
      <c r="A6182" s="56"/>
      <c r="B6182" s="49" t="s">
        <v>681</v>
      </c>
      <c r="C6182" s="372" t="s">
        <v>682</v>
      </c>
      <c r="D6182" s="372"/>
      <c r="E6182" s="372"/>
      <c r="F6182" s="51" t="s">
        <v>69</v>
      </c>
      <c r="G6182" s="63">
        <v>97</v>
      </c>
      <c r="H6182" s="52"/>
      <c r="I6182" s="63">
        <v>97</v>
      </c>
      <c r="J6182" s="57"/>
      <c r="K6182" s="52"/>
      <c r="L6182" s="53">
        <v>42.63</v>
      </c>
      <c r="M6182" s="52"/>
      <c r="N6182" s="55">
        <v>1490.4</v>
      </c>
      <c r="AF6182" s="39"/>
      <c r="AG6182" s="47"/>
      <c r="AH6182" s="47"/>
      <c r="AL6182" s="3" t="s">
        <v>682</v>
      </c>
      <c r="AN6182" s="47"/>
      <c r="AO6182" s="47"/>
      <c r="AQ6182" s="47"/>
    </row>
    <row r="6183" spans="1:43" s="4" customFormat="1" ht="23.25" x14ac:dyDescent="0.25">
      <c r="A6183" s="56"/>
      <c r="B6183" s="49" t="s">
        <v>683</v>
      </c>
      <c r="C6183" s="372" t="s">
        <v>684</v>
      </c>
      <c r="D6183" s="372"/>
      <c r="E6183" s="372"/>
      <c r="F6183" s="51" t="s">
        <v>69</v>
      </c>
      <c r="G6183" s="63">
        <v>51</v>
      </c>
      <c r="H6183" s="52"/>
      <c r="I6183" s="63">
        <v>51</v>
      </c>
      <c r="J6183" s="57"/>
      <c r="K6183" s="52"/>
      <c r="L6183" s="53">
        <v>22.41</v>
      </c>
      <c r="M6183" s="52"/>
      <c r="N6183" s="64">
        <v>783.61</v>
      </c>
      <c r="AF6183" s="39"/>
      <c r="AG6183" s="47"/>
      <c r="AH6183" s="47"/>
      <c r="AL6183" s="3" t="s">
        <v>684</v>
      </c>
      <c r="AN6183" s="47"/>
      <c r="AO6183" s="47"/>
      <c r="AQ6183" s="47"/>
    </row>
    <row r="6184" spans="1:43" s="4" customFormat="1" ht="15" x14ac:dyDescent="0.25">
      <c r="A6184" s="65"/>
      <c r="B6184" s="66"/>
      <c r="C6184" s="374" t="s">
        <v>72</v>
      </c>
      <c r="D6184" s="374"/>
      <c r="E6184" s="374"/>
      <c r="F6184" s="42"/>
      <c r="G6184" s="43"/>
      <c r="H6184" s="43"/>
      <c r="I6184" s="43"/>
      <c r="J6184" s="45"/>
      <c r="K6184" s="43"/>
      <c r="L6184" s="67">
        <v>172.11</v>
      </c>
      <c r="M6184" s="60"/>
      <c r="N6184" s="46"/>
      <c r="AF6184" s="39"/>
      <c r="AG6184" s="47"/>
      <c r="AH6184" s="47"/>
      <c r="AN6184" s="47" t="s">
        <v>72</v>
      </c>
      <c r="AO6184" s="47"/>
      <c r="AQ6184" s="47"/>
    </row>
    <row r="6185" spans="1:43" s="4" customFormat="1" ht="23.25" x14ac:dyDescent="0.25">
      <c r="A6185" s="40" t="s">
        <v>2773</v>
      </c>
      <c r="B6185" s="41" t="s">
        <v>2774</v>
      </c>
      <c r="C6185" s="374" t="s">
        <v>2775</v>
      </c>
      <c r="D6185" s="374"/>
      <c r="E6185" s="374"/>
      <c r="F6185" s="42" t="s">
        <v>61</v>
      </c>
      <c r="G6185" s="43">
        <v>3</v>
      </c>
      <c r="H6185" s="44">
        <v>1</v>
      </c>
      <c r="I6185" s="44">
        <v>3</v>
      </c>
      <c r="J6185" s="67">
        <v>177.5</v>
      </c>
      <c r="K6185" s="43"/>
      <c r="L6185" s="67">
        <v>532.5</v>
      </c>
      <c r="M6185" s="43"/>
      <c r="N6185" s="46"/>
      <c r="AF6185" s="39"/>
      <c r="AG6185" s="47"/>
      <c r="AH6185" s="47" t="s">
        <v>2775</v>
      </c>
      <c r="AN6185" s="47"/>
      <c r="AO6185" s="47"/>
      <c r="AQ6185" s="47"/>
    </row>
    <row r="6186" spans="1:43" s="4" customFormat="1" ht="15" x14ac:dyDescent="0.25">
      <c r="A6186" s="65"/>
      <c r="B6186" s="66"/>
      <c r="C6186" s="374" t="s">
        <v>72</v>
      </c>
      <c r="D6186" s="374"/>
      <c r="E6186" s="374"/>
      <c r="F6186" s="42"/>
      <c r="G6186" s="43"/>
      <c r="H6186" s="43"/>
      <c r="I6186" s="43"/>
      <c r="J6186" s="45"/>
      <c r="K6186" s="43"/>
      <c r="L6186" s="67">
        <v>532.5</v>
      </c>
      <c r="M6186" s="60"/>
      <c r="N6186" s="46"/>
      <c r="AF6186" s="39"/>
      <c r="AG6186" s="47"/>
      <c r="AH6186" s="47"/>
      <c r="AN6186" s="47" t="s">
        <v>72</v>
      </c>
      <c r="AO6186" s="47"/>
      <c r="AQ6186" s="47"/>
    </row>
    <row r="6187" spans="1:43" s="4" customFormat="1" ht="45.75" x14ac:dyDescent="0.25">
      <c r="A6187" s="40" t="s">
        <v>2776</v>
      </c>
      <c r="B6187" s="41" t="s">
        <v>2777</v>
      </c>
      <c r="C6187" s="374" t="s">
        <v>2778</v>
      </c>
      <c r="D6187" s="374"/>
      <c r="E6187" s="374"/>
      <c r="F6187" s="42" t="s">
        <v>61</v>
      </c>
      <c r="G6187" s="43">
        <v>3</v>
      </c>
      <c r="H6187" s="44">
        <v>1</v>
      </c>
      <c r="I6187" s="44">
        <v>3</v>
      </c>
      <c r="J6187" s="45"/>
      <c r="K6187" s="43"/>
      <c r="L6187" s="45"/>
      <c r="M6187" s="43"/>
      <c r="N6187" s="46"/>
      <c r="AF6187" s="39"/>
      <c r="AG6187" s="47"/>
      <c r="AH6187" s="47" t="s">
        <v>2778</v>
      </c>
      <c r="AN6187" s="47"/>
      <c r="AO6187" s="47"/>
      <c r="AQ6187" s="47"/>
    </row>
    <row r="6188" spans="1:43" s="4" customFormat="1" ht="15" x14ac:dyDescent="0.25">
      <c r="A6188" s="103"/>
      <c r="B6188" s="49" t="s">
        <v>737</v>
      </c>
      <c r="C6188" s="368" t="s">
        <v>738</v>
      </c>
      <c r="D6188" s="368"/>
      <c r="E6188" s="368"/>
      <c r="F6188" s="368"/>
      <c r="G6188" s="368"/>
      <c r="H6188" s="368"/>
      <c r="I6188" s="368"/>
      <c r="J6188" s="368"/>
      <c r="K6188" s="368"/>
      <c r="L6188" s="368"/>
      <c r="M6188" s="368"/>
      <c r="N6188" s="376"/>
      <c r="AF6188" s="39"/>
      <c r="AG6188" s="47"/>
      <c r="AH6188" s="47"/>
      <c r="AJ6188" s="3" t="s">
        <v>738</v>
      </c>
      <c r="AN6188" s="47"/>
      <c r="AO6188" s="47"/>
      <c r="AQ6188" s="47"/>
    </row>
    <row r="6189" spans="1:43" s="4" customFormat="1" ht="22.5" x14ac:dyDescent="0.25">
      <c r="A6189" s="103"/>
      <c r="B6189" s="49" t="s">
        <v>217</v>
      </c>
      <c r="C6189" s="368" t="s">
        <v>218</v>
      </c>
      <c r="D6189" s="368"/>
      <c r="E6189" s="368"/>
      <c r="F6189" s="368"/>
      <c r="G6189" s="368"/>
      <c r="H6189" s="368"/>
      <c r="I6189" s="368"/>
      <c r="J6189" s="368"/>
      <c r="K6189" s="368"/>
      <c r="L6189" s="368"/>
      <c r="M6189" s="368"/>
      <c r="N6189" s="376"/>
      <c r="AF6189" s="39"/>
      <c r="AG6189" s="47"/>
      <c r="AH6189" s="47"/>
      <c r="AJ6189" s="3" t="s">
        <v>218</v>
      </c>
      <c r="AN6189" s="47"/>
      <c r="AO6189" s="47"/>
      <c r="AQ6189" s="47"/>
    </row>
    <row r="6190" spans="1:43" s="4" customFormat="1" ht="15" x14ac:dyDescent="0.25">
      <c r="A6190" s="48"/>
      <c r="B6190" s="49" t="s">
        <v>58</v>
      </c>
      <c r="C6190" s="372" t="s">
        <v>62</v>
      </c>
      <c r="D6190" s="372"/>
      <c r="E6190" s="372"/>
      <c r="F6190" s="51"/>
      <c r="G6190" s="52"/>
      <c r="H6190" s="52"/>
      <c r="I6190" s="52"/>
      <c r="J6190" s="53">
        <v>40.24</v>
      </c>
      <c r="K6190" s="70">
        <v>1.2075</v>
      </c>
      <c r="L6190" s="53">
        <v>145.77000000000001</v>
      </c>
      <c r="M6190" s="54">
        <v>34.96</v>
      </c>
      <c r="N6190" s="55">
        <v>5096.12</v>
      </c>
      <c r="AF6190" s="39"/>
      <c r="AG6190" s="47"/>
      <c r="AH6190" s="47"/>
      <c r="AK6190" s="3" t="s">
        <v>62</v>
      </c>
      <c r="AN6190" s="47"/>
      <c r="AO6190" s="47"/>
      <c r="AQ6190" s="47"/>
    </row>
    <row r="6191" spans="1:43" s="4" customFormat="1" ht="15" x14ac:dyDescent="0.25">
      <c r="A6191" s="48"/>
      <c r="B6191" s="49" t="s">
        <v>73</v>
      </c>
      <c r="C6191" s="372" t="s">
        <v>175</v>
      </c>
      <c r="D6191" s="372"/>
      <c r="E6191" s="372"/>
      <c r="F6191" s="51"/>
      <c r="G6191" s="52"/>
      <c r="H6191" s="52"/>
      <c r="I6191" s="52"/>
      <c r="J6191" s="53">
        <v>2.98</v>
      </c>
      <c r="K6191" s="54">
        <v>1.1499999999999999</v>
      </c>
      <c r="L6191" s="53">
        <v>10.28</v>
      </c>
      <c r="M6191" s="52"/>
      <c r="N6191" s="58"/>
      <c r="AF6191" s="39"/>
      <c r="AG6191" s="47"/>
      <c r="AH6191" s="47"/>
      <c r="AK6191" s="3" t="s">
        <v>175</v>
      </c>
      <c r="AN6191" s="47"/>
      <c r="AO6191" s="47"/>
      <c r="AQ6191" s="47"/>
    </row>
    <row r="6192" spans="1:43" s="4" customFormat="1" ht="15" x14ac:dyDescent="0.25">
      <c r="A6192" s="48"/>
      <c r="B6192" s="49" t="s">
        <v>78</v>
      </c>
      <c r="C6192" s="372" t="s">
        <v>176</v>
      </c>
      <c r="D6192" s="372"/>
      <c r="E6192" s="372"/>
      <c r="F6192" s="51"/>
      <c r="G6192" s="52"/>
      <c r="H6192" s="52"/>
      <c r="I6192" s="52"/>
      <c r="J6192" s="53">
        <v>0.26</v>
      </c>
      <c r="K6192" s="54">
        <v>1.1499999999999999</v>
      </c>
      <c r="L6192" s="53">
        <v>0.9</v>
      </c>
      <c r="M6192" s="54">
        <v>34.96</v>
      </c>
      <c r="N6192" s="64">
        <v>31.46</v>
      </c>
      <c r="AF6192" s="39"/>
      <c r="AG6192" s="47"/>
      <c r="AH6192" s="47"/>
      <c r="AK6192" s="3" t="s">
        <v>176</v>
      </c>
      <c r="AN6192" s="47"/>
      <c r="AO6192" s="47"/>
      <c r="AQ6192" s="47"/>
    </row>
    <row r="6193" spans="1:43" s="4" customFormat="1" ht="15" x14ac:dyDescent="0.25">
      <c r="A6193" s="48"/>
      <c r="B6193" s="49" t="s">
        <v>122</v>
      </c>
      <c r="C6193" s="372" t="s">
        <v>177</v>
      </c>
      <c r="D6193" s="372"/>
      <c r="E6193" s="372"/>
      <c r="F6193" s="51"/>
      <c r="G6193" s="52"/>
      <c r="H6193" s="52"/>
      <c r="I6193" s="52"/>
      <c r="J6193" s="53">
        <v>50.49</v>
      </c>
      <c r="K6193" s="52"/>
      <c r="L6193" s="53">
        <v>151.47</v>
      </c>
      <c r="M6193" s="52"/>
      <c r="N6193" s="58"/>
      <c r="AF6193" s="39"/>
      <c r="AG6193" s="47"/>
      <c r="AH6193" s="47"/>
      <c r="AK6193" s="3" t="s">
        <v>177</v>
      </c>
      <c r="AN6193" s="47"/>
      <c r="AO6193" s="47"/>
      <c r="AQ6193" s="47"/>
    </row>
    <row r="6194" spans="1:43" s="4" customFormat="1" ht="15" x14ac:dyDescent="0.25">
      <c r="A6194" s="56"/>
      <c r="B6194" s="49"/>
      <c r="C6194" s="372" t="s">
        <v>63</v>
      </c>
      <c r="D6194" s="372"/>
      <c r="E6194" s="372"/>
      <c r="F6194" s="51" t="s">
        <v>64</v>
      </c>
      <c r="G6194" s="63">
        <v>4</v>
      </c>
      <c r="H6194" s="70">
        <v>1.2075</v>
      </c>
      <c r="I6194" s="54">
        <v>14.49</v>
      </c>
      <c r="J6194" s="57"/>
      <c r="K6194" s="52"/>
      <c r="L6194" s="57"/>
      <c r="M6194" s="52"/>
      <c r="N6194" s="58"/>
      <c r="AF6194" s="39"/>
      <c r="AG6194" s="47"/>
      <c r="AH6194" s="47"/>
      <c r="AL6194" s="3" t="s">
        <v>63</v>
      </c>
      <c r="AN6194" s="47"/>
      <c r="AO6194" s="47"/>
      <c r="AQ6194" s="47"/>
    </row>
    <row r="6195" spans="1:43" s="4" customFormat="1" ht="15" x14ac:dyDescent="0.25">
      <c r="A6195" s="56"/>
      <c r="B6195" s="49"/>
      <c r="C6195" s="372" t="s">
        <v>178</v>
      </c>
      <c r="D6195" s="372"/>
      <c r="E6195" s="372"/>
      <c r="F6195" s="51" t="s">
        <v>64</v>
      </c>
      <c r="G6195" s="54">
        <v>0.02</v>
      </c>
      <c r="H6195" s="54">
        <v>1.1499999999999999</v>
      </c>
      <c r="I6195" s="109">
        <v>6.9000000000000006E-2</v>
      </c>
      <c r="J6195" s="57"/>
      <c r="K6195" s="52"/>
      <c r="L6195" s="57"/>
      <c r="M6195" s="52"/>
      <c r="N6195" s="58"/>
      <c r="AF6195" s="39"/>
      <c r="AG6195" s="47"/>
      <c r="AH6195" s="47"/>
      <c r="AL6195" s="3" t="s">
        <v>178</v>
      </c>
      <c r="AN6195" s="47"/>
      <c r="AO6195" s="47"/>
      <c r="AQ6195" s="47"/>
    </row>
    <row r="6196" spans="1:43" s="4" customFormat="1" ht="15" x14ac:dyDescent="0.25">
      <c r="A6196" s="48"/>
      <c r="B6196" s="49"/>
      <c r="C6196" s="375" t="s">
        <v>65</v>
      </c>
      <c r="D6196" s="375"/>
      <c r="E6196" s="375"/>
      <c r="F6196" s="59"/>
      <c r="G6196" s="60"/>
      <c r="H6196" s="60"/>
      <c r="I6196" s="60"/>
      <c r="J6196" s="61">
        <v>93.71</v>
      </c>
      <c r="K6196" s="60"/>
      <c r="L6196" s="61">
        <v>307.52</v>
      </c>
      <c r="M6196" s="60"/>
      <c r="N6196" s="62"/>
      <c r="AF6196" s="39"/>
      <c r="AG6196" s="47"/>
      <c r="AH6196" s="47"/>
      <c r="AM6196" s="3" t="s">
        <v>65</v>
      </c>
      <c r="AN6196" s="47"/>
      <c r="AO6196" s="47"/>
      <c r="AQ6196" s="47"/>
    </row>
    <row r="6197" spans="1:43" s="4" customFormat="1" ht="15" x14ac:dyDescent="0.25">
      <c r="A6197" s="56"/>
      <c r="B6197" s="49"/>
      <c r="C6197" s="372" t="s">
        <v>66</v>
      </c>
      <c r="D6197" s="372"/>
      <c r="E6197" s="372"/>
      <c r="F6197" s="51"/>
      <c r="G6197" s="52"/>
      <c r="H6197" s="52"/>
      <c r="I6197" s="52"/>
      <c r="J6197" s="57"/>
      <c r="K6197" s="52"/>
      <c r="L6197" s="53">
        <v>146.66999999999999</v>
      </c>
      <c r="M6197" s="52"/>
      <c r="N6197" s="55">
        <v>5127.58</v>
      </c>
      <c r="AF6197" s="39"/>
      <c r="AG6197" s="47"/>
      <c r="AH6197" s="47"/>
      <c r="AL6197" s="3" t="s">
        <v>66</v>
      </c>
      <c r="AN6197" s="47"/>
      <c r="AO6197" s="47"/>
      <c r="AQ6197" s="47"/>
    </row>
    <row r="6198" spans="1:43" s="4" customFormat="1" ht="23.25" x14ac:dyDescent="0.25">
      <c r="A6198" s="56"/>
      <c r="B6198" s="49" t="s">
        <v>681</v>
      </c>
      <c r="C6198" s="372" t="s">
        <v>682</v>
      </c>
      <c r="D6198" s="372"/>
      <c r="E6198" s="372"/>
      <c r="F6198" s="51" t="s">
        <v>69</v>
      </c>
      <c r="G6198" s="63">
        <v>97</v>
      </c>
      <c r="H6198" s="52"/>
      <c r="I6198" s="63">
        <v>97</v>
      </c>
      <c r="J6198" s="57"/>
      <c r="K6198" s="52"/>
      <c r="L6198" s="53">
        <v>142.27000000000001</v>
      </c>
      <c r="M6198" s="52"/>
      <c r="N6198" s="55">
        <v>4973.75</v>
      </c>
      <c r="AF6198" s="39"/>
      <c r="AG6198" s="47"/>
      <c r="AH6198" s="47"/>
      <c r="AL6198" s="3" t="s">
        <v>682</v>
      </c>
      <c r="AN6198" s="47"/>
      <c r="AO6198" s="47"/>
      <c r="AQ6198" s="47"/>
    </row>
    <row r="6199" spans="1:43" s="4" customFormat="1" ht="23.25" x14ac:dyDescent="0.25">
      <c r="A6199" s="56"/>
      <c r="B6199" s="49" t="s">
        <v>683</v>
      </c>
      <c r="C6199" s="372" t="s">
        <v>684</v>
      </c>
      <c r="D6199" s="372"/>
      <c r="E6199" s="372"/>
      <c r="F6199" s="51" t="s">
        <v>69</v>
      </c>
      <c r="G6199" s="63">
        <v>51</v>
      </c>
      <c r="H6199" s="52"/>
      <c r="I6199" s="63">
        <v>51</v>
      </c>
      <c r="J6199" s="57"/>
      <c r="K6199" s="52"/>
      <c r="L6199" s="53">
        <v>74.8</v>
      </c>
      <c r="M6199" s="52"/>
      <c r="N6199" s="55">
        <v>2615.0700000000002</v>
      </c>
      <c r="AF6199" s="39"/>
      <c r="AG6199" s="47"/>
      <c r="AH6199" s="47"/>
      <c r="AL6199" s="3" t="s">
        <v>684</v>
      </c>
      <c r="AN6199" s="47"/>
      <c r="AO6199" s="47"/>
      <c r="AQ6199" s="47"/>
    </row>
    <row r="6200" spans="1:43" s="4" customFormat="1" ht="15" x14ac:dyDescent="0.25">
      <c r="A6200" s="65"/>
      <c r="B6200" s="66"/>
      <c r="C6200" s="374" t="s">
        <v>72</v>
      </c>
      <c r="D6200" s="374"/>
      <c r="E6200" s="374"/>
      <c r="F6200" s="42"/>
      <c r="G6200" s="43"/>
      <c r="H6200" s="43"/>
      <c r="I6200" s="43"/>
      <c r="J6200" s="45"/>
      <c r="K6200" s="43"/>
      <c r="L6200" s="67">
        <v>524.59</v>
      </c>
      <c r="M6200" s="60"/>
      <c r="N6200" s="46"/>
      <c r="AF6200" s="39"/>
      <c r="AG6200" s="47"/>
      <c r="AH6200" s="47"/>
      <c r="AN6200" s="47" t="s">
        <v>72</v>
      </c>
      <c r="AO6200" s="47"/>
      <c r="AQ6200" s="47"/>
    </row>
    <row r="6201" spans="1:43" s="4" customFormat="1" ht="23.25" x14ac:dyDescent="0.25">
      <c r="A6201" s="40" t="s">
        <v>2779</v>
      </c>
      <c r="B6201" s="41" t="s">
        <v>2780</v>
      </c>
      <c r="C6201" s="374" t="s">
        <v>2781</v>
      </c>
      <c r="D6201" s="374"/>
      <c r="E6201" s="374"/>
      <c r="F6201" s="42" t="s">
        <v>61</v>
      </c>
      <c r="G6201" s="43">
        <v>3</v>
      </c>
      <c r="H6201" s="44">
        <v>1</v>
      </c>
      <c r="I6201" s="44">
        <v>3</v>
      </c>
      <c r="J6201" s="67">
        <v>421.71</v>
      </c>
      <c r="K6201" s="43"/>
      <c r="L6201" s="105">
        <v>1265.1300000000001</v>
      </c>
      <c r="M6201" s="43"/>
      <c r="N6201" s="46"/>
      <c r="AF6201" s="39"/>
      <c r="AG6201" s="47"/>
      <c r="AH6201" s="47" t="s">
        <v>2781</v>
      </c>
      <c r="AN6201" s="47"/>
      <c r="AO6201" s="47"/>
      <c r="AQ6201" s="47"/>
    </row>
    <row r="6202" spans="1:43" s="4" customFormat="1" ht="15" x14ac:dyDescent="0.25">
      <c r="A6202" s="65"/>
      <c r="B6202" s="66"/>
      <c r="C6202" s="374" t="s">
        <v>72</v>
      </c>
      <c r="D6202" s="374"/>
      <c r="E6202" s="374"/>
      <c r="F6202" s="42"/>
      <c r="G6202" s="43"/>
      <c r="H6202" s="43"/>
      <c r="I6202" s="43"/>
      <c r="J6202" s="45"/>
      <c r="K6202" s="43"/>
      <c r="L6202" s="105">
        <v>1265.1300000000001</v>
      </c>
      <c r="M6202" s="60"/>
      <c r="N6202" s="46"/>
      <c r="AF6202" s="39"/>
      <c r="AG6202" s="47"/>
      <c r="AH6202" s="47"/>
      <c r="AN6202" s="47" t="s">
        <v>72</v>
      </c>
      <c r="AO6202" s="47"/>
      <c r="AQ6202" s="47"/>
    </row>
    <row r="6203" spans="1:43" s="4" customFormat="1" ht="0" hidden="1" customHeight="1" x14ac:dyDescent="0.25">
      <c r="A6203" s="71"/>
      <c r="B6203" s="72"/>
      <c r="C6203" s="72"/>
      <c r="D6203" s="72"/>
      <c r="E6203" s="72"/>
      <c r="F6203" s="73"/>
      <c r="G6203" s="73"/>
      <c r="H6203" s="73"/>
      <c r="I6203" s="73"/>
      <c r="J6203" s="74"/>
      <c r="K6203" s="73"/>
      <c r="L6203" s="74"/>
      <c r="M6203" s="52"/>
      <c r="N6203" s="74"/>
      <c r="AF6203" s="39"/>
      <c r="AG6203" s="47"/>
      <c r="AH6203" s="47"/>
      <c r="AN6203" s="47"/>
      <c r="AO6203" s="47"/>
      <c r="AQ6203" s="47"/>
    </row>
    <row r="6204" spans="1:43" s="4" customFormat="1" ht="15" x14ac:dyDescent="0.25">
      <c r="A6204" s="78"/>
      <c r="B6204" s="79"/>
      <c r="C6204" s="374" t="s">
        <v>2782</v>
      </c>
      <c r="D6204" s="374"/>
      <c r="E6204" s="374"/>
      <c r="F6204" s="374"/>
      <c r="G6204" s="374"/>
      <c r="H6204" s="374"/>
      <c r="I6204" s="374"/>
      <c r="J6204" s="374"/>
      <c r="K6204" s="374"/>
      <c r="L6204" s="80"/>
      <c r="M6204" s="81"/>
      <c r="N6204" s="82"/>
      <c r="AF6204" s="39"/>
      <c r="AG6204" s="47"/>
      <c r="AH6204" s="47"/>
      <c r="AN6204" s="47"/>
      <c r="AO6204" s="47" t="s">
        <v>2782</v>
      </c>
      <c r="AQ6204" s="47"/>
    </row>
    <row r="6205" spans="1:43" s="4" customFormat="1" ht="15" x14ac:dyDescent="0.25">
      <c r="A6205" s="83"/>
      <c r="B6205" s="49"/>
      <c r="C6205" s="372" t="s">
        <v>83</v>
      </c>
      <c r="D6205" s="372"/>
      <c r="E6205" s="372"/>
      <c r="F6205" s="372"/>
      <c r="G6205" s="372"/>
      <c r="H6205" s="372"/>
      <c r="I6205" s="372"/>
      <c r="J6205" s="372"/>
      <c r="K6205" s="372"/>
      <c r="L6205" s="84">
        <v>414.59</v>
      </c>
      <c r="M6205" s="85"/>
      <c r="N6205" s="86">
        <v>8602.7900000000009</v>
      </c>
      <c r="AF6205" s="39"/>
      <c r="AG6205" s="47"/>
      <c r="AH6205" s="47"/>
      <c r="AN6205" s="47"/>
      <c r="AO6205" s="47"/>
      <c r="AP6205" s="3" t="s">
        <v>83</v>
      </c>
      <c r="AQ6205" s="47"/>
    </row>
    <row r="6206" spans="1:43" s="4" customFormat="1" ht="15" x14ac:dyDescent="0.25">
      <c r="A6206" s="83"/>
      <c r="B6206" s="49"/>
      <c r="C6206" s="372" t="s">
        <v>84</v>
      </c>
      <c r="D6206" s="372"/>
      <c r="E6206" s="372"/>
      <c r="F6206" s="372"/>
      <c r="G6206" s="372"/>
      <c r="H6206" s="372"/>
      <c r="I6206" s="372"/>
      <c r="J6206" s="372"/>
      <c r="K6206" s="372"/>
      <c r="L6206" s="87"/>
      <c r="M6206" s="85"/>
      <c r="N6206" s="88"/>
      <c r="AF6206" s="39"/>
      <c r="AG6206" s="47"/>
      <c r="AH6206" s="47"/>
      <c r="AN6206" s="47"/>
      <c r="AO6206" s="47"/>
      <c r="AP6206" s="3" t="s">
        <v>84</v>
      </c>
      <c r="AQ6206" s="47"/>
    </row>
    <row r="6207" spans="1:43" s="4" customFormat="1" ht="15" x14ac:dyDescent="0.25">
      <c r="A6207" s="83"/>
      <c r="B6207" s="49"/>
      <c r="C6207" s="372" t="s">
        <v>85</v>
      </c>
      <c r="D6207" s="372"/>
      <c r="E6207" s="372"/>
      <c r="F6207" s="372"/>
      <c r="G6207" s="372"/>
      <c r="H6207" s="372"/>
      <c r="I6207" s="372"/>
      <c r="J6207" s="372"/>
      <c r="K6207" s="372"/>
      <c r="L6207" s="84">
        <v>189.72</v>
      </c>
      <c r="M6207" s="85"/>
      <c r="N6207" s="86">
        <v>6632.61</v>
      </c>
      <c r="AF6207" s="39"/>
      <c r="AG6207" s="47"/>
      <c r="AH6207" s="47"/>
      <c r="AN6207" s="47"/>
      <c r="AO6207" s="47"/>
      <c r="AP6207" s="3" t="s">
        <v>85</v>
      </c>
      <c r="AQ6207" s="47"/>
    </row>
    <row r="6208" spans="1:43" s="4" customFormat="1" ht="15" x14ac:dyDescent="0.25">
      <c r="A6208" s="83"/>
      <c r="B6208" s="49"/>
      <c r="C6208" s="372" t="s">
        <v>193</v>
      </c>
      <c r="D6208" s="372"/>
      <c r="E6208" s="372"/>
      <c r="F6208" s="372"/>
      <c r="G6208" s="372"/>
      <c r="H6208" s="372"/>
      <c r="I6208" s="372"/>
      <c r="J6208" s="372"/>
      <c r="K6208" s="372"/>
      <c r="L6208" s="84">
        <v>13.28</v>
      </c>
      <c r="M6208" s="85"/>
      <c r="N6208" s="121">
        <v>161.09</v>
      </c>
      <c r="AF6208" s="39"/>
      <c r="AG6208" s="47"/>
      <c r="AH6208" s="47"/>
      <c r="AN6208" s="47"/>
      <c r="AO6208" s="47"/>
      <c r="AP6208" s="3" t="s">
        <v>193</v>
      </c>
      <c r="AQ6208" s="47"/>
    </row>
    <row r="6209" spans="1:43" s="4" customFormat="1" ht="15" x14ac:dyDescent="0.25">
      <c r="A6209" s="83"/>
      <c r="B6209" s="49"/>
      <c r="C6209" s="372" t="s">
        <v>194</v>
      </c>
      <c r="D6209" s="372"/>
      <c r="E6209" s="372"/>
      <c r="F6209" s="372"/>
      <c r="G6209" s="372"/>
      <c r="H6209" s="372"/>
      <c r="I6209" s="372"/>
      <c r="J6209" s="372"/>
      <c r="K6209" s="372"/>
      <c r="L6209" s="84">
        <v>0.9</v>
      </c>
      <c r="M6209" s="85"/>
      <c r="N6209" s="121">
        <v>31.46</v>
      </c>
      <c r="AF6209" s="39"/>
      <c r="AG6209" s="47"/>
      <c r="AH6209" s="47"/>
      <c r="AN6209" s="47"/>
      <c r="AO6209" s="47"/>
      <c r="AP6209" s="3" t="s">
        <v>194</v>
      </c>
      <c r="AQ6209" s="47"/>
    </row>
    <row r="6210" spans="1:43" s="4" customFormat="1" ht="15" x14ac:dyDescent="0.25">
      <c r="A6210" s="83"/>
      <c r="B6210" s="49"/>
      <c r="C6210" s="372" t="s">
        <v>195</v>
      </c>
      <c r="D6210" s="372"/>
      <c r="E6210" s="372"/>
      <c r="F6210" s="372"/>
      <c r="G6210" s="372"/>
      <c r="H6210" s="372"/>
      <c r="I6210" s="372"/>
      <c r="J6210" s="372"/>
      <c r="K6210" s="372"/>
      <c r="L6210" s="84">
        <v>211.59</v>
      </c>
      <c r="M6210" s="85"/>
      <c r="N6210" s="86">
        <v>1809.09</v>
      </c>
      <c r="AF6210" s="39"/>
      <c r="AG6210" s="47"/>
      <c r="AH6210" s="47"/>
      <c r="AN6210" s="47"/>
      <c r="AO6210" s="47"/>
      <c r="AP6210" s="3" t="s">
        <v>195</v>
      </c>
      <c r="AQ6210" s="47"/>
    </row>
    <row r="6211" spans="1:43" s="4" customFormat="1" ht="15" x14ac:dyDescent="0.25">
      <c r="A6211" s="83"/>
      <c r="B6211" s="49"/>
      <c r="C6211" s="372" t="s">
        <v>777</v>
      </c>
      <c r="D6211" s="372"/>
      <c r="E6211" s="372"/>
      <c r="F6211" s="372"/>
      <c r="G6211" s="372"/>
      <c r="H6211" s="372"/>
      <c r="I6211" s="372"/>
      <c r="J6211" s="372"/>
      <c r="K6211" s="372"/>
      <c r="L6211" s="84">
        <v>696.7</v>
      </c>
      <c r="M6211" s="85"/>
      <c r="N6211" s="86">
        <v>18465.62</v>
      </c>
      <c r="AF6211" s="39"/>
      <c r="AG6211" s="47"/>
      <c r="AH6211" s="47"/>
      <c r="AN6211" s="47"/>
      <c r="AO6211" s="47"/>
      <c r="AP6211" s="3" t="s">
        <v>777</v>
      </c>
      <c r="AQ6211" s="47"/>
    </row>
    <row r="6212" spans="1:43" s="4" customFormat="1" ht="15" x14ac:dyDescent="0.25">
      <c r="A6212" s="83"/>
      <c r="B6212" s="49"/>
      <c r="C6212" s="372" t="s">
        <v>84</v>
      </c>
      <c r="D6212" s="372"/>
      <c r="E6212" s="372"/>
      <c r="F6212" s="372"/>
      <c r="G6212" s="372"/>
      <c r="H6212" s="372"/>
      <c r="I6212" s="372"/>
      <c r="J6212" s="372"/>
      <c r="K6212" s="372"/>
      <c r="L6212" s="87"/>
      <c r="M6212" s="85"/>
      <c r="N6212" s="88"/>
      <c r="AF6212" s="39"/>
      <c r="AG6212" s="47"/>
      <c r="AH6212" s="47"/>
      <c r="AN6212" s="47"/>
      <c r="AO6212" s="47"/>
      <c r="AP6212" s="3" t="s">
        <v>84</v>
      </c>
      <c r="AQ6212" s="47"/>
    </row>
    <row r="6213" spans="1:43" s="4" customFormat="1" ht="15" x14ac:dyDescent="0.25">
      <c r="A6213" s="83"/>
      <c r="B6213" s="49"/>
      <c r="C6213" s="372" t="s">
        <v>197</v>
      </c>
      <c r="D6213" s="372"/>
      <c r="E6213" s="372"/>
      <c r="F6213" s="372"/>
      <c r="G6213" s="372"/>
      <c r="H6213" s="372"/>
      <c r="I6213" s="372"/>
      <c r="J6213" s="372"/>
      <c r="K6213" s="372"/>
      <c r="L6213" s="84">
        <v>189.72</v>
      </c>
      <c r="M6213" s="85"/>
      <c r="N6213" s="86">
        <v>6632.61</v>
      </c>
      <c r="AF6213" s="39"/>
      <c r="AG6213" s="47"/>
      <c r="AH6213" s="47"/>
      <c r="AN6213" s="47"/>
      <c r="AO6213" s="47"/>
      <c r="AP6213" s="3" t="s">
        <v>197</v>
      </c>
      <c r="AQ6213" s="47"/>
    </row>
    <row r="6214" spans="1:43" s="4" customFormat="1" ht="15" x14ac:dyDescent="0.25">
      <c r="A6214" s="83"/>
      <c r="B6214" s="49"/>
      <c r="C6214" s="372" t="s">
        <v>199</v>
      </c>
      <c r="D6214" s="372"/>
      <c r="E6214" s="372"/>
      <c r="F6214" s="372"/>
      <c r="G6214" s="372"/>
      <c r="H6214" s="372"/>
      <c r="I6214" s="372"/>
      <c r="J6214" s="372"/>
      <c r="K6214" s="372"/>
      <c r="L6214" s="84">
        <v>13.28</v>
      </c>
      <c r="M6214" s="85"/>
      <c r="N6214" s="88"/>
      <c r="AF6214" s="39"/>
      <c r="AG6214" s="47"/>
      <c r="AH6214" s="47"/>
      <c r="AN6214" s="47"/>
      <c r="AO6214" s="47"/>
      <c r="AP6214" s="3" t="s">
        <v>199</v>
      </c>
      <c r="AQ6214" s="47"/>
    </row>
    <row r="6215" spans="1:43" s="4" customFormat="1" ht="15" x14ac:dyDescent="0.25">
      <c r="A6215" s="83"/>
      <c r="B6215" s="49"/>
      <c r="C6215" s="372" t="s">
        <v>200</v>
      </c>
      <c r="D6215" s="372"/>
      <c r="E6215" s="372"/>
      <c r="F6215" s="372"/>
      <c r="G6215" s="372"/>
      <c r="H6215" s="372"/>
      <c r="I6215" s="372"/>
      <c r="J6215" s="372"/>
      <c r="K6215" s="372"/>
      <c r="L6215" s="84">
        <v>0.9</v>
      </c>
      <c r="M6215" s="85"/>
      <c r="N6215" s="121">
        <v>31.46</v>
      </c>
      <c r="AF6215" s="39"/>
      <c r="AG6215" s="47"/>
      <c r="AH6215" s="47"/>
      <c r="AN6215" s="47"/>
      <c r="AO6215" s="47"/>
      <c r="AP6215" s="3" t="s">
        <v>200</v>
      </c>
      <c r="AQ6215" s="47"/>
    </row>
    <row r="6216" spans="1:43" s="4" customFormat="1" ht="15" x14ac:dyDescent="0.25">
      <c r="A6216" s="83"/>
      <c r="B6216" s="49"/>
      <c r="C6216" s="372" t="s">
        <v>201</v>
      </c>
      <c r="D6216" s="372"/>
      <c r="E6216" s="372"/>
      <c r="F6216" s="372"/>
      <c r="G6216" s="372"/>
      <c r="H6216" s="372"/>
      <c r="I6216" s="372"/>
      <c r="J6216" s="372"/>
      <c r="K6216" s="372"/>
      <c r="L6216" s="84">
        <v>211.59</v>
      </c>
      <c r="M6216" s="85"/>
      <c r="N6216" s="88"/>
      <c r="AF6216" s="39"/>
      <c r="AG6216" s="47"/>
      <c r="AH6216" s="47"/>
      <c r="AN6216" s="47"/>
      <c r="AO6216" s="47"/>
      <c r="AP6216" s="3" t="s">
        <v>201</v>
      </c>
      <c r="AQ6216" s="47"/>
    </row>
    <row r="6217" spans="1:43" s="4" customFormat="1" ht="15" x14ac:dyDescent="0.25">
      <c r="A6217" s="83"/>
      <c r="B6217" s="49"/>
      <c r="C6217" s="372" t="s">
        <v>202</v>
      </c>
      <c r="D6217" s="372"/>
      <c r="E6217" s="372"/>
      <c r="F6217" s="372"/>
      <c r="G6217" s="372"/>
      <c r="H6217" s="372"/>
      <c r="I6217" s="372"/>
      <c r="J6217" s="372"/>
      <c r="K6217" s="372"/>
      <c r="L6217" s="84">
        <v>184.9</v>
      </c>
      <c r="M6217" s="85"/>
      <c r="N6217" s="86">
        <v>6464.15</v>
      </c>
      <c r="AF6217" s="39"/>
      <c r="AG6217" s="47"/>
      <c r="AH6217" s="47"/>
      <c r="AN6217" s="47"/>
      <c r="AO6217" s="47"/>
      <c r="AP6217" s="3" t="s">
        <v>202</v>
      </c>
      <c r="AQ6217" s="47"/>
    </row>
    <row r="6218" spans="1:43" s="4" customFormat="1" ht="15" x14ac:dyDescent="0.25">
      <c r="A6218" s="83"/>
      <c r="B6218" s="49"/>
      <c r="C6218" s="372" t="s">
        <v>203</v>
      </c>
      <c r="D6218" s="372"/>
      <c r="E6218" s="372"/>
      <c r="F6218" s="372"/>
      <c r="G6218" s="372"/>
      <c r="H6218" s="372"/>
      <c r="I6218" s="372"/>
      <c r="J6218" s="372"/>
      <c r="K6218" s="372"/>
      <c r="L6218" s="84">
        <v>97.21</v>
      </c>
      <c r="M6218" s="85"/>
      <c r="N6218" s="86">
        <v>3398.68</v>
      </c>
      <c r="AF6218" s="39"/>
      <c r="AG6218" s="47"/>
      <c r="AH6218" s="47"/>
      <c r="AN6218" s="47"/>
      <c r="AO6218" s="47"/>
      <c r="AP6218" s="3" t="s">
        <v>203</v>
      </c>
      <c r="AQ6218" s="47"/>
    </row>
    <row r="6219" spans="1:43" s="4" customFormat="1" ht="15" x14ac:dyDescent="0.25">
      <c r="A6219" s="83"/>
      <c r="B6219" s="49"/>
      <c r="C6219" s="372" t="s">
        <v>1724</v>
      </c>
      <c r="D6219" s="372"/>
      <c r="E6219" s="372"/>
      <c r="F6219" s="372"/>
      <c r="G6219" s="372"/>
      <c r="H6219" s="372"/>
      <c r="I6219" s="372"/>
      <c r="J6219" s="372"/>
      <c r="K6219" s="372"/>
      <c r="L6219" s="106">
        <v>1797.63</v>
      </c>
      <c r="M6219" s="85"/>
      <c r="N6219" s="86">
        <v>10767.8</v>
      </c>
      <c r="AF6219" s="39"/>
      <c r="AG6219" s="47"/>
      <c r="AH6219" s="47"/>
      <c r="AN6219" s="47"/>
      <c r="AO6219" s="47"/>
      <c r="AP6219" s="3" t="s">
        <v>1724</v>
      </c>
      <c r="AQ6219" s="47"/>
    </row>
    <row r="6220" spans="1:43" s="4" customFormat="1" ht="15" x14ac:dyDescent="0.25">
      <c r="A6220" s="83"/>
      <c r="B6220" s="49"/>
      <c r="C6220" s="372" t="s">
        <v>1726</v>
      </c>
      <c r="D6220" s="372"/>
      <c r="E6220" s="372"/>
      <c r="F6220" s="372"/>
      <c r="G6220" s="372"/>
      <c r="H6220" s="372"/>
      <c r="I6220" s="372"/>
      <c r="J6220" s="372"/>
      <c r="K6220" s="372"/>
      <c r="L6220" s="106">
        <v>1797.63</v>
      </c>
      <c r="M6220" s="85"/>
      <c r="N6220" s="88"/>
      <c r="AF6220" s="39"/>
      <c r="AG6220" s="47"/>
      <c r="AH6220" s="47"/>
      <c r="AN6220" s="47"/>
      <c r="AO6220" s="47"/>
      <c r="AP6220" s="3" t="s">
        <v>1726</v>
      </c>
      <c r="AQ6220" s="47"/>
    </row>
    <row r="6221" spans="1:43" s="4" customFormat="1" ht="15" x14ac:dyDescent="0.25">
      <c r="A6221" s="83"/>
      <c r="B6221" s="49"/>
      <c r="C6221" s="372" t="s">
        <v>92</v>
      </c>
      <c r="D6221" s="372"/>
      <c r="E6221" s="372"/>
      <c r="F6221" s="372"/>
      <c r="G6221" s="372"/>
      <c r="H6221" s="372"/>
      <c r="I6221" s="372"/>
      <c r="J6221" s="372"/>
      <c r="K6221" s="372"/>
      <c r="L6221" s="84">
        <v>190.62</v>
      </c>
      <c r="M6221" s="85"/>
      <c r="N6221" s="86">
        <v>6664.07</v>
      </c>
      <c r="AF6221" s="39"/>
      <c r="AG6221" s="47"/>
      <c r="AH6221" s="47"/>
      <c r="AN6221" s="47"/>
      <c r="AO6221" s="47"/>
      <c r="AP6221" s="3" t="s">
        <v>92</v>
      </c>
      <c r="AQ6221" s="47"/>
    </row>
    <row r="6222" spans="1:43" s="4" customFormat="1" ht="15" x14ac:dyDescent="0.25">
      <c r="A6222" s="83"/>
      <c r="B6222" s="49"/>
      <c r="C6222" s="372" t="s">
        <v>93</v>
      </c>
      <c r="D6222" s="372"/>
      <c r="E6222" s="372"/>
      <c r="F6222" s="372"/>
      <c r="G6222" s="372"/>
      <c r="H6222" s="372"/>
      <c r="I6222" s="372"/>
      <c r="J6222" s="372"/>
      <c r="K6222" s="372"/>
      <c r="L6222" s="84">
        <v>184.9</v>
      </c>
      <c r="M6222" s="85"/>
      <c r="N6222" s="86">
        <v>6464.15</v>
      </c>
      <c r="AF6222" s="39"/>
      <c r="AG6222" s="47"/>
      <c r="AH6222" s="47"/>
      <c r="AN6222" s="47"/>
      <c r="AO6222" s="47"/>
      <c r="AP6222" s="3" t="s">
        <v>93</v>
      </c>
      <c r="AQ6222" s="47"/>
    </row>
    <row r="6223" spans="1:43" s="4" customFormat="1" ht="15" x14ac:dyDescent="0.25">
      <c r="A6223" s="83"/>
      <c r="B6223" s="49"/>
      <c r="C6223" s="372" t="s">
        <v>94</v>
      </c>
      <c r="D6223" s="372"/>
      <c r="E6223" s="372"/>
      <c r="F6223" s="372"/>
      <c r="G6223" s="372"/>
      <c r="H6223" s="372"/>
      <c r="I6223" s="372"/>
      <c r="J6223" s="372"/>
      <c r="K6223" s="372"/>
      <c r="L6223" s="84">
        <v>97.21</v>
      </c>
      <c r="M6223" s="85"/>
      <c r="N6223" s="86">
        <v>3398.68</v>
      </c>
      <c r="AF6223" s="39"/>
      <c r="AG6223" s="47"/>
      <c r="AH6223" s="47"/>
      <c r="AN6223" s="47"/>
      <c r="AO6223" s="47"/>
      <c r="AP6223" s="3" t="s">
        <v>94</v>
      </c>
      <c r="AQ6223" s="47"/>
    </row>
    <row r="6224" spans="1:43" s="4" customFormat="1" ht="15" x14ac:dyDescent="0.25">
      <c r="A6224" s="83"/>
      <c r="B6224" s="89"/>
      <c r="C6224" s="373" t="s">
        <v>2783</v>
      </c>
      <c r="D6224" s="373"/>
      <c r="E6224" s="373"/>
      <c r="F6224" s="373"/>
      <c r="G6224" s="373"/>
      <c r="H6224" s="373"/>
      <c r="I6224" s="373"/>
      <c r="J6224" s="373"/>
      <c r="K6224" s="373"/>
      <c r="L6224" s="93">
        <v>2494.33</v>
      </c>
      <c r="M6224" s="91"/>
      <c r="N6224" s="92">
        <v>29233.42</v>
      </c>
      <c r="AF6224" s="39"/>
      <c r="AG6224" s="47"/>
      <c r="AH6224" s="47"/>
      <c r="AN6224" s="47"/>
      <c r="AO6224" s="47"/>
      <c r="AQ6224" s="47" t="s">
        <v>2783</v>
      </c>
    </row>
    <row r="6225" spans="1:45" s="4" customFormat="1" ht="11.25" hidden="1" customHeight="1" x14ac:dyDescent="0.25">
      <c r="B6225" s="75"/>
      <c r="C6225" s="75"/>
      <c r="D6225" s="75"/>
      <c r="E6225" s="75"/>
      <c r="F6225" s="75"/>
      <c r="G6225" s="75"/>
      <c r="H6225" s="75"/>
      <c r="I6225" s="75"/>
      <c r="J6225" s="75"/>
      <c r="K6225" s="75"/>
      <c r="L6225" s="76"/>
      <c r="M6225" s="76"/>
      <c r="N6225" s="76"/>
      <c r="R6225" s="77"/>
    </row>
    <row r="6226" spans="1:45" s="4" customFormat="1" ht="15" x14ac:dyDescent="0.25">
      <c r="A6226" s="78"/>
      <c r="B6226" s="79"/>
      <c r="C6226" s="374" t="s">
        <v>82</v>
      </c>
      <c r="D6226" s="374"/>
      <c r="E6226" s="374"/>
      <c r="F6226" s="374"/>
      <c r="G6226" s="374"/>
      <c r="H6226" s="374"/>
      <c r="I6226" s="374"/>
      <c r="J6226" s="374"/>
      <c r="K6226" s="374"/>
      <c r="L6226" s="80"/>
      <c r="M6226" s="81"/>
      <c r="N6226" s="82"/>
      <c r="AR6226" s="47" t="s">
        <v>82</v>
      </c>
    </row>
    <row r="6227" spans="1:45" s="4" customFormat="1" ht="15" x14ac:dyDescent="0.25">
      <c r="A6227" s="83"/>
      <c r="B6227" s="49"/>
      <c r="C6227" s="372" t="s">
        <v>83</v>
      </c>
      <c r="D6227" s="372"/>
      <c r="E6227" s="372"/>
      <c r="F6227" s="372"/>
      <c r="G6227" s="372"/>
      <c r="H6227" s="372"/>
      <c r="I6227" s="372"/>
      <c r="J6227" s="372"/>
      <c r="K6227" s="372"/>
      <c r="L6227" s="106">
        <v>571531.34</v>
      </c>
      <c r="M6227" s="85"/>
      <c r="N6227" s="86">
        <v>5375323.2800000003</v>
      </c>
      <c r="AR6227" s="47"/>
      <c r="AS6227" s="3" t="s">
        <v>83</v>
      </c>
    </row>
    <row r="6228" spans="1:45" s="4" customFormat="1" ht="15" x14ac:dyDescent="0.25">
      <c r="A6228" s="83"/>
      <c r="B6228" s="49"/>
      <c r="C6228" s="372" t="s">
        <v>84</v>
      </c>
      <c r="D6228" s="372"/>
      <c r="E6228" s="372"/>
      <c r="F6228" s="372"/>
      <c r="G6228" s="372"/>
      <c r="H6228" s="372"/>
      <c r="I6228" s="372"/>
      <c r="J6228" s="372"/>
      <c r="K6228" s="372"/>
      <c r="L6228" s="87"/>
      <c r="M6228" s="85"/>
      <c r="N6228" s="88"/>
      <c r="AR6228" s="47"/>
      <c r="AS6228" s="3" t="s">
        <v>84</v>
      </c>
    </row>
    <row r="6229" spans="1:45" s="4" customFormat="1" ht="15" x14ac:dyDescent="0.25">
      <c r="A6229" s="83"/>
      <c r="B6229" s="49"/>
      <c r="C6229" s="372" t="s">
        <v>85</v>
      </c>
      <c r="D6229" s="372"/>
      <c r="E6229" s="372"/>
      <c r="F6229" s="372"/>
      <c r="G6229" s="372"/>
      <c r="H6229" s="372"/>
      <c r="I6229" s="372"/>
      <c r="J6229" s="372"/>
      <c r="K6229" s="372"/>
      <c r="L6229" s="106">
        <v>14069.14</v>
      </c>
      <c r="M6229" s="85"/>
      <c r="N6229" s="86">
        <v>491856.94</v>
      </c>
      <c r="AR6229" s="47"/>
      <c r="AS6229" s="3" t="s">
        <v>85</v>
      </c>
    </row>
    <row r="6230" spans="1:45" s="4" customFormat="1" ht="15" x14ac:dyDescent="0.25">
      <c r="A6230" s="83"/>
      <c r="B6230" s="49"/>
      <c r="C6230" s="372" t="s">
        <v>193</v>
      </c>
      <c r="D6230" s="372"/>
      <c r="E6230" s="372"/>
      <c r="F6230" s="372"/>
      <c r="G6230" s="372"/>
      <c r="H6230" s="372"/>
      <c r="I6230" s="372"/>
      <c r="J6230" s="372"/>
      <c r="K6230" s="372"/>
      <c r="L6230" s="106">
        <v>24864.44</v>
      </c>
      <c r="M6230" s="85"/>
      <c r="N6230" s="86">
        <v>301605.65999999997</v>
      </c>
      <c r="AR6230" s="47"/>
      <c r="AS6230" s="3" t="s">
        <v>193</v>
      </c>
    </row>
    <row r="6231" spans="1:45" s="4" customFormat="1" ht="15" x14ac:dyDescent="0.25">
      <c r="A6231" s="83"/>
      <c r="B6231" s="49"/>
      <c r="C6231" s="372" t="s">
        <v>194</v>
      </c>
      <c r="D6231" s="372"/>
      <c r="E6231" s="372"/>
      <c r="F6231" s="372"/>
      <c r="G6231" s="372"/>
      <c r="H6231" s="372"/>
      <c r="I6231" s="372"/>
      <c r="J6231" s="372"/>
      <c r="K6231" s="372"/>
      <c r="L6231" s="106">
        <v>3382.38</v>
      </c>
      <c r="M6231" s="85"/>
      <c r="N6231" s="86">
        <v>118247.9</v>
      </c>
      <c r="AR6231" s="47"/>
      <c r="AS6231" s="3" t="s">
        <v>194</v>
      </c>
    </row>
    <row r="6232" spans="1:45" s="4" customFormat="1" ht="15" x14ac:dyDescent="0.25">
      <c r="A6232" s="83"/>
      <c r="B6232" s="49"/>
      <c r="C6232" s="372" t="s">
        <v>195</v>
      </c>
      <c r="D6232" s="372"/>
      <c r="E6232" s="372"/>
      <c r="F6232" s="372"/>
      <c r="G6232" s="372"/>
      <c r="H6232" s="372"/>
      <c r="I6232" s="372"/>
      <c r="J6232" s="372"/>
      <c r="K6232" s="372"/>
      <c r="L6232" s="106">
        <v>524734.68999999994</v>
      </c>
      <c r="M6232" s="85"/>
      <c r="N6232" s="86">
        <v>4486481.5999999996</v>
      </c>
      <c r="AR6232" s="47"/>
      <c r="AS6232" s="3" t="s">
        <v>195</v>
      </c>
    </row>
    <row r="6233" spans="1:45" s="4" customFormat="1" ht="15" x14ac:dyDescent="0.25">
      <c r="A6233" s="83"/>
      <c r="B6233" s="49"/>
      <c r="C6233" s="372" t="s">
        <v>364</v>
      </c>
      <c r="D6233" s="372"/>
      <c r="E6233" s="372"/>
      <c r="F6233" s="372"/>
      <c r="G6233" s="372"/>
      <c r="H6233" s="372"/>
      <c r="I6233" s="372"/>
      <c r="J6233" s="372"/>
      <c r="K6233" s="372"/>
      <c r="L6233" s="106">
        <v>7863.07</v>
      </c>
      <c r="M6233" s="85"/>
      <c r="N6233" s="86">
        <v>95379.08</v>
      </c>
      <c r="AR6233" s="47"/>
      <c r="AS6233" s="3" t="s">
        <v>364</v>
      </c>
    </row>
    <row r="6234" spans="1:45" s="4" customFormat="1" ht="15" x14ac:dyDescent="0.25">
      <c r="A6234" s="83"/>
      <c r="B6234" s="49"/>
      <c r="C6234" s="372" t="s">
        <v>196</v>
      </c>
      <c r="D6234" s="372"/>
      <c r="E6234" s="372"/>
      <c r="F6234" s="372"/>
      <c r="G6234" s="372"/>
      <c r="H6234" s="372"/>
      <c r="I6234" s="372"/>
      <c r="J6234" s="372"/>
      <c r="K6234" s="372"/>
      <c r="L6234" s="106">
        <v>321008.14</v>
      </c>
      <c r="M6234" s="85"/>
      <c r="N6234" s="86">
        <v>3476773.34</v>
      </c>
      <c r="AR6234" s="47"/>
      <c r="AS6234" s="3" t="s">
        <v>196</v>
      </c>
    </row>
    <row r="6235" spans="1:45" s="4" customFormat="1" ht="15" x14ac:dyDescent="0.25">
      <c r="A6235" s="83"/>
      <c r="B6235" s="49"/>
      <c r="C6235" s="372" t="s">
        <v>365</v>
      </c>
      <c r="D6235" s="372"/>
      <c r="E6235" s="372"/>
      <c r="F6235" s="372"/>
      <c r="G6235" s="372"/>
      <c r="H6235" s="372"/>
      <c r="I6235" s="372"/>
      <c r="J6235" s="372"/>
      <c r="K6235" s="372"/>
      <c r="L6235" s="106">
        <v>313145.07</v>
      </c>
      <c r="M6235" s="85"/>
      <c r="N6235" s="86">
        <v>3381394.26</v>
      </c>
      <c r="AR6235" s="47"/>
      <c r="AS6235" s="3" t="s">
        <v>365</v>
      </c>
    </row>
    <row r="6236" spans="1:45" s="4" customFormat="1" ht="15" x14ac:dyDescent="0.25">
      <c r="A6236" s="83"/>
      <c r="B6236" s="49"/>
      <c r="C6236" s="372" t="s">
        <v>88</v>
      </c>
      <c r="D6236" s="372"/>
      <c r="E6236" s="372"/>
      <c r="F6236" s="372"/>
      <c r="G6236" s="372"/>
      <c r="H6236" s="372"/>
      <c r="I6236" s="372"/>
      <c r="J6236" s="372"/>
      <c r="K6236" s="372"/>
      <c r="L6236" s="87"/>
      <c r="M6236" s="85"/>
      <c r="N6236" s="88"/>
      <c r="AR6236" s="47"/>
      <c r="AS6236" s="3" t="s">
        <v>88</v>
      </c>
    </row>
    <row r="6237" spans="1:45" s="4" customFormat="1" ht="15" x14ac:dyDescent="0.25">
      <c r="A6237" s="83"/>
      <c r="B6237" s="49"/>
      <c r="C6237" s="372" t="s">
        <v>89</v>
      </c>
      <c r="D6237" s="372"/>
      <c r="E6237" s="372"/>
      <c r="F6237" s="372"/>
      <c r="G6237" s="372"/>
      <c r="H6237" s="372"/>
      <c r="I6237" s="372"/>
      <c r="J6237" s="372"/>
      <c r="K6237" s="372"/>
      <c r="L6237" s="106">
        <v>7508.36</v>
      </c>
      <c r="M6237" s="85"/>
      <c r="N6237" s="86">
        <v>262492.27</v>
      </c>
      <c r="AR6237" s="47"/>
      <c r="AS6237" s="3" t="s">
        <v>89</v>
      </c>
    </row>
    <row r="6238" spans="1:45" s="4" customFormat="1" ht="15" x14ac:dyDescent="0.25">
      <c r="A6238" s="83"/>
      <c r="B6238" s="49" t="s">
        <v>58</v>
      </c>
      <c r="C6238" s="372" t="s">
        <v>366</v>
      </c>
      <c r="D6238" s="372"/>
      <c r="E6238" s="372"/>
      <c r="F6238" s="372"/>
      <c r="G6238" s="372"/>
      <c r="H6238" s="372"/>
      <c r="I6238" s="372"/>
      <c r="J6238" s="372"/>
      <c r="K6238" s="372"/>
      <c r="L6238" s="106">
        <v>20256.09</v>
      </c>
      <c r="M6238" s="113">
        <v>12.13</v>
      </c>
      <c r="N6238" s="86">
        <v>245706.37</v>
      </c>
      <c r="AR6238" s="47"/>
      <c r="AS6238" s="3" t="s">
        <v>366</v>
      </c>
    </row>
    <row r="6239" spans="1:45" s="4" customFormat="1" ht="15" x14ac:dyDescent="0.25">
      <c r="A6239" s="83"/>
      <c r="B6239" s="49"/>
      <c r="C6239" s="372" t="s">
        <v>367</v>
      </c>
      <c r="D6239" s="372"/>
      <c r="E6239" s="372"/>
      <c r="F6239" s="372"/>
      <c r="G6239" s="372"/>
      <c r="H6239" s="372"/>
      <c r="I6239" s="372"/>
      <c r="J6239" s="372"/>
      <c r="K6239" s="372"/>
      <c r="L6239" s="106">
        <v>2660.66</v>
      </c>
      <c r="M6239" s="85"/>
      <c r="N6239" s="86">
        <v>93016.62</v>
      </c>
      <c r="AR6239" s="47"/>
      <c r="AS6239" s="3" t="s">
        <v>367</v>
      </c>
    </row>
    <row r="6240" spans="1:45" s="4" customFormat="1" ht="15" x14ac:dyDescent="0.25">
      <c r="A6240" s="83"/>
      <c r="B6240" s="49" t="s">
        <v>58</v>
      </c>
      <c r="C6240" s="372" t="s">
        <v>368</v>
      </c>
      <c r="D6240" s="372"/>
      <c r="E6240" s="372"/>
      <c r="F6240" s="372"/>
      <c r="G6240" s="372"/>
      <c r="H6240" s="372"/>
      <c r="I6240" s="372"/>
      <c r="J6240" s="372"/>
      <c r="K6240" s="372"/>
      <c r="L6240" s="106">
        <v>268978.15000000002</v>
      </c>
      <c r="M6240" s="113">
        <v>8.5500000000000007</v>
      </c>
      <c r="N6240" s="86">
        <v>2299763.1800000002</v>
      </c>
      <c r="AR6240" s="47"/>
      <c r="AS6240" s="3" t="s">
        <v>368</v>
      </c>
    </row>
    <row r="6241" spans="1:45" s="4" customFormat="1" ht="15" x14ac:dyDescent="0.25">
      <c r="A6241" s="83"/>
      <c r="B6241" s="49"/>
      <c r="C6241" s="372" t="s">
        <v>90</v>
      </c>
      <c r="D6241" s="372"/>
      <c r="E6241" s="372"/>
      <c r="F6241" s="372"/>
      <c r="G6241" s="372"/>
      <c r="H6241" s="372"/>
      <c r="I6241" s="372"/>
      <c r="J6241" s="372"/>
      <c r="K6241" s="372"/>
      <c r="L6241" s="106">
        <v>10457.48</v>
      </c>
      <c r="M6241" s="85"/>
      <c r="N6241" s="86">
        <v>365593.64</v>
      </c>
      <c r="AR6241" s="47"/>
      <c r="AS6241" s="3" t="s">
        <v>90</v>
      </c>
    </row>
    <row r="6242" spans="1:45" s="4" customFormat="1" ht="15" x14ac:dyDescent="0.25">
      <c r="A6242" s="83"/>
      <c r="B6242" s="49"/>
      <c r="C6242" s="372" t="s">
        <v>91</v>
      </c>
      <c r="D6242" s="372"/>
      <c r="E6242" s="372"/>
      <c r="F6242" s="372"/>
      <c r="G6242" s="372"/>
      <c r="H6242" s="372"/>
      <c r="I6242" s="372"/>
      <c r="J6242" s="372"/>
      <c r="K6242" s="372"/>
      <c r="L6242" s="106">
        <v>5944.99</v>
      </c>
      <c r="M6242" s="85"/>
      <c r="N6242" s="86">
        <v>207838.8</v>
      </c>
      <c r="AR6242" s="47"/>
      <c r="AS6242" s="3" t="s">
        <v>91</v>
      </c>
    </row>
    <row r="6243" spans="1:45" s="4" customFormat="1" ht="15" x14ac:dyDescent="0.25">
      <c r="A6243" s="83"/>
      <c r="B6243" s="49"/>
      <c r="C6243" s="372" t="s">
        <v>369</v>
      </c>
      <c r="D6243" s="372"/>
      <c r="E6243" s="372"/>
      <c r="F6243" s="372"/>
      <c r="G6243" s="372"/>
      <c r="H6243" s="372"/>
      <c r="I6243" s="372"/>
      <c r="J6243" s="372"/>
      <c r="K6243" s="372"/>
      <c r="L6243" s="106">
        <v>7863.07</v>
      </c>
      <c r="M6243" s="85"/>
      <c r="N6243" s="86">
        <v>95379.08</v>
      </c>
      <c r="AR6243" s="47"/>
      <c r="AS6243" s="3" t="s">
        <v>369</v>
      </c>
    </row>
    <row r="6244" spans="1:45" s="4" customFormat="1" ht="15" x14ac:dyDescent="0.25">
      <c r="A6244" s="83"/>
      <c r="B6244" s="49"/>
      <c r="C6244" s="372" t="s">
        <v>777</v>
      </c>
      <c r="D6244" s="372"/>
      <c r="E6244" s="372"/>
      <c r="F6244" s="372"/>
      <c r="G6244" s="372"/>
      <c r="H6244" s="372"/>
      <c r="I6244" s="372"/>
      <c r="J6244" s="372"/>
      <c r="K6244" s="372"/>
      <c r="L6244" s="106">
        <v>277703.94</v>
      </c>
      <c r="M6244" s="85"/>
      <c r="N6244" s="86">
        <v>2848784.44</v>
      </c>
      <c r="AR6244" s="47"/>
      <c r="AS6244" s="3" t="s">
        <v>777</v>
      </c>
    </row>
    <row r="6245" spans="1:45" s="4" customFormat="1" ht="15" x14ac:dyDescent="0.25">
      <c r="A6245" s="83"/>
      <c r="B6245" s="49"/>
      <c r="C6245" s="372" t="s">
        <v>84</v>
      </c>
      <c r="D6245" s="372"/>
      <c r="E6245" s="372"/>
      <c r="F6245" s="372"/>
      <c r="G6245" s="372"/>
      <c r="H6245" s="372"/>
      <c r="I6245" s="372"/>
      <c r="J6245" s="372"/>
      <c r="K6245" s="372"/>
      <c r="L6245" s="87"/>
      <c r="M6245" s="85"/>
      <c r="N6245" s="88"/>
      <c r="AR6245" s="47"/>
      <c r="AS6245" s="3" t="s">
        <v>84</v>
      </c>
    </row>
    <row r="6246" spans="1:45" s="4" customFormat="1" ht="15" x14ac:dyDescent="0.25">
      <c r="A6246" s="83"/>
      <c r="B6246" s="49"/>
      <c r="C6246" s="372" t="s">
        <v>197</v>
      </c>
      <c r="D6246" s="372"/>
      <c r="E6246" s="372"/>
      <c r="F6246" s="372"/>
      <c r="G6246" s="372"/>
      <c r="H6246" s="372"/>
      <c r="I6246" s="372"/>
      <c r="J6246" s="372"/>
      <c r="K6246" s="372"/>
      <c r="L6246" s="106">
        <v>6560.78</v>
      </c>
      <c r="M6246" s="85"/>
      <c r="N6246" s="86">
        <v>229364.67</v>
      </c>
      <c r="AR6246" s="47"/>
      <c r="AS6246" s="3" t="s">
        <v>197</v>
      </c>
    </row>
    <row r="6247" spans="1:45" s="4" customFormat="1" ht="15" x14ac:dyDescent="0.25">
      <c r="A6247" s="83"/>
      <c r="B6247" s="49" t="s">
        <v>58</v>
      </c>
      <c r="C6247" s="372" t="s">
        <v>199</v>
      </c>
      <c r="D6247" s="372"/>
      <c r="E6247" s="372"/>
      <c r="F6247" s="372"/>
      <c r="G6247" s="372"/>
      <c r="H6247" s="372"/>
      <c r="I6247" s="372"/>
      <c r="J6247" s="372"/>
      <c r="K6247" s="372"/>
      <c r="L6247" s="106">
        <v>4608.3500000000004</v>
      </c>
      <c r="M6247" s="113">
        <v>12.13</v>
      </c>
      <c r="N6247" s="86">
        <v>55899.29</v>
      </c>
      <c r="AR6247" s="47"/>
      <c r="AS6247" s="3" t="s">
        <v>199</v>
      </c>
    </row>
    <row r="6248" spans="1:45" s="4" customFormat="1" ht="15" x14ac:dyDescent="0.25">
      <c r="A6248" s="83"/>
      <c r="B6248" s="49"/>
      <c r="C6248" s="372" t="s">
        <v>200</v>
      </c>
      <c r="D6248" s="372"/>
      <c r="E6248" s="372"/>
      <c r="F6248" s="372"/>
      <c r="G6248" s="372"/>
      <c r="H6248" s="372"/>
      <c r="I6248" s="372"/>
      <c r="J6248" s="372"/>
      <c r="K6248" s="372"/>
      <c r="L6248" s="84">
        <v>721.72</v>
      </c>
      <c r="M6248" s="85"/>
      <c r="N6248" s="86">
        <v>25231.279999999999</v>
      </c>
      <c r="AR6248" s="47"/>
      <c r="AS6248" s="3" t="s">
        <v>200</v>
      </c>
    </row>
    <row r="6249" spans="1:45" s="4" customFormat="1" ht="15" x14ac:dyDescent="0.25">
      <c r="A6249" s="83"/>
      <c r="B6249" s="49" t="s">
        <v>58</v>
      </c>
      <c r="C6249" s="372" t="s">
        <v>201</v>
      </c>
      <c r="D6249" s="372"/>
      <c r="E6249" s="372"/>
      <c r="F6249" s="372"/>
      <c r="G6249" s="372"/>
      <c r="H6249" s="372"/>
      <c r="I6249" s="372"/>
      <c r="J6249" s="372"/>
      <c r="K6249" s="372"/>
      <c r="L6249" s="106">
        <v>255756.54</v>
      </c>
      <c r="M6249" s="113">
        <v>8.5500000000000007</v>
      </c>
      <c r="N6249" s="86">
        <v>2186718.42</v>
      </c>
      <c r="AR6249" s="47"/>
      <c r="AS6249" s="3" t="s">
        <v>201</v>
      </c>
    </row>
    <row r="6250" spans="1:45" s="4" customFormat="1" ht="15" x14ac:dyDescent="0.25">
      <c r="A6250" s="83"/>
      <c r="B6250" s="49"/>
      <c r="C6250" s="372" t="s">
        <v>202</v>
      </c>
      <c r="D6250" s="372"/>
      <c r="E6250" s="372"/>
      <c r="F6250" s="372"/>
      <c r="G6250" s="372"/>
      <c r="H6250" s="372"/>
      <c r="I6250" s="372"/>
      <c r="J6250" s="372"/>
      <c r="K6250" s="372"/>
      <c r="L6250" s="106">
        <v>7064.12</v>
      </c>
      <c r="M6250" s="85"/>
      <c r="N6250" s="86">
        <v>246958.29</v>
      </c>
      <c r="AR6250" s="47"/>
      <c r="AS6250" s="3" t="s">
        <v>202</v>
      </c>
    </row>
    <row r="6251" spans="1:45" s="4" customFormat="1" ht="15" x14ac:dyDescent="0.25">
      <c r="A6251" s="83"/>
      <c r="B6251" s="49"/>
      <c r="C6251" s="372" t="s">
        <v>203</v>
      </c>
      <c r="D6251" s="372"/>
      <c r="E6251" s="372"/>
      <c r="F6251" s="372"/>
      <c r="G6251" s="372"/>
      <c r="H6251" s="372"/>
      <c r="I6251" s="372"/>
      <c r="J6251" s="372"/>
      <c r="K6251" s="372"/>
      <c r="L6251" s="106">
        <v>3714.15</v>
      </c>
      <c r="M6251" s="85"/>
      <c r="N6251" s="86">
        <v>129843.77</v>
      </c>
      <c r="AR6251" s="47"/>
      <c r="AS6251" s="3" t="s">
        <v>203</v>
      </c>
    </row>
    <row r="6252" spans="1:45" s="4" customFormat="1" ht="15" x14ac:dyDescent="0.25">
      <c r="A6252" s="83"/>
      <c r="B6252" s="49"/>
      <c r="C6252" s="372" t="s">
        <v>1724</v>
      </c>
      <c r="D6252" s="372"/>
      <c r="E6252" s="372"/>
      <c r="F6252" s="372"/>
      <c r="G6252" s="372"/>
      <c r="H6252" s="372"/>
      <c r="I6252" s="372"/>
      <c r="J6252" s="372"/>
      <c r="K6252" s="372"/>
      <c r="L6252" s="106">
        <v>1797.63</v>
      </c>
      <c r="M6252" s="85"/>
      <c r="N6252" s="86">
        <v>10767.8</v>
      </c>
      <c r="AR6252" s="47"/>
      <c r="AS6252" s="3" t="s">
        <v>1724</v>
      </c>
    </row>
    <row r="6253" spans="1:45" s="4" customFormat="1" ht="15" x14ac:dyDescent="0.25">
      <c r="A6253" s="83"/>
      <c r="B6253" s="49" t="s">
        <v>78</v>
      </c>
      <c r="C6253" s="372" t="s">
        <v>1726</v>
      </c>
      <c r="D6253" s="372"/>
      <c r="E6253" s="372"/>
      <c r="F6253" s="372"/>
      <c r="G6253" s="372"/>
      <c r="H6253" s="372"/>
      <c r="I6253" s="372"/>
      <c r="J6253" s="372"/>
      <c r="K6253" s="372"/>
      <c r="L6253" s="106">
        <v>1797.63</v>
      </c>
      <c r="M6253" s="113">
        <v>5.99</v>
      </c>
      <c r="N6253" s="86">
        <v>10767.8</v>
      </c>
      <c r="AR6253" s="47"/>
      <c r="AS6253" s="3" t="s">
        <v>1726</v>
      </c>
    </row>
    <row r="6254" spans="1:45" s="4" customFormat="1" ht="15" x14ac:dyDescent="0.25">
      <c r="A6254" s="83"/>
      <c r="B6254" s="49"/>
      <c r="C6254" s="372" t="s">
        <v>92</v>
      </c>
      <c r="D6254" s="372"/>
      <c r="E6254" s="372"/>
      <c r="F6254" s="372"/>
      <c r="G6254" s="372"/>
      <c r="H6254" s="372"/>
      <c r="I6254" s="372"/>
      <c r="J6254" s="372"/>
      <c r="K6254" s="372"/>
      <c r="L6254" s="106">
        <v>17451.52</v>
      </c>
      <c r="M6254" s="85"/>
      <c r="N6254" s="86">
        <v>610104.84</v>
      </c>
      <c r="AR6254" s="47"/>
      <c r="AS6254" s="3" t="s">
        <v>92</v>
      </c>
    </row>
    <row r="6255" spans="1:45" s="4" customFormat="1" ht="15" x14ac:dyDescent="0.25">
      <c r="A6255" s="83"/>
      <c r="B6255" s="49"/>
      <c r="C6255" s="372" t="s">
        <v>93</v>
      </c>
      <c r="D6255" s="372"/>
      <c r="E6255" s="372"/>
      <c r="F6255" s="372"/>
      <c r="G6255" s="372"/>
      <c r="H6255" s="372"/>
      <c r="I6255" s="372"/>
      <c r="J6255" s="372"/>
      <c r="K6255" s="372"/>
      <c r="L6255" s="106">
        <v>17521.599999999999</v>
      </c>
      <c r="M6255" s="85"/>
      <c r="N6255" s="86">
        <v>612551.93000000005</v>
      </c>
      <c r="AR6255" s="47"/>
      <c r="AS6255" s="3" t="s">
        <v>93</v>
      </c>
    </row>
    <row r="6256" spans="1:45" s="4" customFormat="1" ht="15" x14ac:dyDescent="0.25">
      <c r="A6256" s="83"/>
      <c r="B6256" s="49"/>
      <c r="C6256" s="372" t="s">
        <v>94</v>
      </c>
      <c r="D6256" s="372"/>
      <c r="E6256" s="372"/>
      <c r="F6256" s="372"/>
      <c r="G6256" s="372"/>
      <c r="H6256" s="372"/>
      <c r="I6256" s="372"/>
      <c r="J6256" s="372"/>
      <c r="K6256" s="372"/>
      <c r="L6256" s="106">
        <v>9659.14</v>
      </c>
      <c r="M6256" s="85"/>
      <c r="N6256" s="86">
        <v>337682.57</v>
      </c>
      <c r="AR6256" s="47"/>
      <c r="AS6256" s="3" t="s">
        <v>94</v>
      </c>
    </row>
    <row r="6257" spans="1:50" s="4" customFormat="1" ht="15" x14ac:dyDescent="0.25">
      <c r="A6257" s="83"/>
      <c r="B6257" s="89"/>
      <c r="C6257" s="373" t="s">
        <v>95</v>
      </c>
      <c r="D6257" s="373"/>
      <c r="E6257" s="373"/>
      <c r="F6257" s="373"/>
      <c r="G6257" s="373"/>
      <c r="H6257" s="373"/>
      <c r="I6257" s="373"/>
      <c r="J6257" s="373"/>
      <c r="K6257" s="373"/>
      <c r="L6257" s="93">
        <v>600509.71</v>
      </c>
      <c r="M6257" s="91"/>
      <c r="N6257" s="92">
        <v>6336325.5800000001</v>
      </c>
      <c r="AR6257" s="47"/>
      <c r="AT6257" s="47" t="s">
        <v>95</v>
      </c>
    </row>
    <row r="6258" spans="1:50" s="4" customFormat="1" ht="15" x14ac:dyDescent="0.25">
      <c r="A6258" s="83"/>
      <c r="B6258" s="49"/>
      <c r="C6258" s="372" t="s">
        <v>84</v>
      </c>
      <c r="D6258" s="372"/>
      <c r="E6258" s="372"/>
      <c r="F6258" s="372"/>
      <c r="G6258" s="372"/>
      <c r="H6258" s="372"/>
      <c r="I6258" s="372"/>
      <c r="J6258" s="372"/>
      <c r="K6258" s="372"/>
      <c r="L6258" s="87"/>
      <c r="M6258" s="85"/>
      <c r="N6258" s="88"/>
      <c r="AR6258" s="47"/>
      <c r="AS6258" s="3" t="s">
        <v>84</v>
      </c>
      <c r="AT6258" s="47"/>
    </row>
    <row r="6259" spans="1:50" s="4" customFormat="1" ht="15" x14ac:dyDescent="0.25">
      <c r="A6259" s="83"/>
      <c r="B6259" s="49"/>
      <c r="C6259" s="372" t="s">
        <v>241</v>
      </c>
      <c r="D6259" s="372"/>
      <c r="E6259" s="372"/>
      <c r="F6259" s="372"/>
      <c r="G6259" s="372"/>
      <c r="H6259" s="372"/>
      <c r="I6259" s="372"/>
      <c r="J6259" s="372"/>
      <c r="K6259" s="372"/>
      <c r="L6259" s="106">
        <v>358438.01</v>
      </c>
      <c r="M6259" s="85"/>
      <c r="N6259" s="86">
        <v>3064645.87</v>
      </c>
      <c r="AR6259" s="47"/>
      <c r="AS6259" s="3" t="s">
        <v>241</v>
      </c>
      <c r="AT6259" s="47"/>
    </row>
    <row r="6260" spans="1:50" s="4" customFormat="1" ht="13.5" hidden="1" customHeight="1" x14ac:dyDescent="0.25">
      <c r="B6260" s="74"/>
      <c r="C6260" s="72"/>
      <c r="D6260" s="72"/>
      <c r="E6260" s="72"/>
      <c r="F6260" s="72"/>
      <c r="G6260" s="72"/>
      <c r="H6260" s="72"/>
      <c r="I6260" s="72"/>
      <c r="J6260" s="72"/>
      <c r="K6260" s="72"/>
      <c r="L6260" s="93"/>
      <c r="M6260" s="94"/>
      <c r="N6260" s="95"/>
    </row>
    <row r="6261" spans="1:50" s="4" customFormat="1" ht="26.25" customHeight="1" x14ac:dyDescent="0.25">
      <c r="A6261" s="96"/>
      <c r="B6261" s="97"/>
      <c r="C6261" s="97"/>
      <c r="D6261" s="97"/>
      <c r="E6261" s="97"/>
      <c r="F6261" s="97"/>
      <c r="G6261" s="97"/>
      <c r="H6261" s="97"/>
      <c r="I6261" s="97"/>
      <c r="J6261" s="97"/>
      <c r="K6261" s="97"/>
      <c r="L6261" s="97"/>
      <c r="M6261" s="97"/>
      <c r="N6261" s="97"/>
    </row>
    <row r="6262" spans="1:50" s="8" customFormat="1" ht="15" x14ac:dyDescent="0.25">
      <c r="A6262" s="6"/>
      <c r="B6262" s="98" t="s">
        <v>96</v>
      </c>
      <c r="C6262" s="370"/>
      <c r="D6262" s="370"/>
      <c r="E6262" s="370"/>
      <c r="F6262" s="370"/>
      <c r="G6262" s="370"/>
      <c r="H6262" s="371" t="s">
        <v>97</v>
      </c>
      <c r="I6262" s="371"/>
      <c r="J6262" s="371"/>
      <c r="K6262" s="371"/>
      <c r="L6262" s="371"/>
      <c r="M6262" s="4"/>
      <c r="N6262" s="4"/>
      <c r="O6262" s="4"/>
      <c r="P6262" s="4"/>
      <c r="Q6262" s="4"/>
      <c r="R6262" s="4"/>
      <c r="S6262" s="4"/>
      <c r="T6262" s="4"/>
      <c r="U6262" s="4"/>
      <c r="V6262" s="12"/>
      <c r="W6262" s="12"/>
      <c r="X6262" s="12"/>
      <c r="Y6262" s="12"/>
      <c r="Z6262" s="12"/>
      <c r="AA6262" s="12"/>
      <c r="AB6262" s="12"/>
      <c r="AC6262" s="12"/>
      <c r="AD6262" s="12"/>
      <c r="AE6262" s="12"/>
      <c r="AF6262" s="12"/>
      <c r="AG6262" s="12"/>
      <c r="AH6262" s="12"/>
      <c r="AI6262" s="12"/>
      <c r="AJ6262" s="12"/>
      <c r="AK6262" s="12"/>
      <c r="AL6262" s="12"/>
      <c r="AM6262" s="12"/>
      <c r="AN6262" s="12"/>
      <c r="AO6262" s="12"/>
      <c r="AP6262" s="12"/>
      <c r="AQ6262" s="12"/>
      <c r="AR6262" s="12"/>
      <c r="AS6262" s="12"/>
      <c r="AT6262" s="12"/>
      <c r="AU6262" s="12" t="s">
        <v>10</v>
      </c>
      <c r="AV6262" s="12" t="s">
        <v>97</v>
      </c>
      <c r="AW6262" s="12"/>
      <c r="AX6262" s="12"/>
    </row>
    <row r="6263" spans="1:50" s="99" customFormat="1" ht="16.5" customHeight="1" x14ac:dyDescent="0.25">
      <c r="A6263" s="10"/>
      <c r="B6263" s="98"/>
      <c r="C6263" s="369" t="s">
        <v>98</v>
      </c>
      <c r="D6263" s="369"/>
      <c r="E6263" s="369"/>
      <c r="F6263" s="369"/>
      <c r="G6263" s="369"/>
      <c r="H6263" s="369"/>
      <c r="I6263" s="369"/>
      <c r="J6263" s="369"/>
      <c r="K6263" s="369"/>
      <c r="L6263" s="369"/>
      <c r="V6263" s="100"/>
      <c r="W6263" s="100"/>
      <c r="X6263" s="100"/>
      <c r="Y6263" s="100"/>
      <c r="Z6263" s="100"/>
      <c r="AA6263" s="100"/>
      <c r="AB6263" s="100"/>
      <c r="AC6263" s="100"/>
      <c r="AD6263" s="100"/>
      <c r="AE6263" s="100"/>
      <c r="AF6263" s="100"/>
      <c r="AG6263" s="100"/>
      <c r="AH6263" s="100"/>
      <c r="AI6263" s="100"/>
      <c r="AJ6263" s="100"/>
      <c r="AK6263" s="100"/>
      <c r="AL6263" s="100"/>
      <c r="AM6263" s="100"/>
      <c r="AN6263" s="100"/>
      <c r="AO6263" s="100"/>
      <c r="AP6263" s="100"/>
      <c r="AQ6263" s="100"/>
      <c r="AR6263" s="100"/>
      <c r="AS6263" s="100"/>
      <c r="AT6263" s="100"/>
      <c r="AU6263" s="100"/>
      <c r="AV6263" s="100"/>
      <c r="AW6263" s="100"/>
      <c r="AX6263" s="100"/>
    </row>
    <row r="6264" spans="1:50" s="8" customFormat="1" ht="15" x14ac:dyDescent="0.25">
      <c r="A6264" s="6"/>
      <c r="B6264" s="98" t="s">
        <v>99</v>
      </c>
      <c r="C6264" s="370"/>
      <c r="D6264" s="370"/>
      <c r="E6264" s="370"/>
      <c r="F6264" s="370"/>
      <c r="G6264" s="370"/>
      <c r="H6264" s="371" t="s">
        <v>100</v>
      </c>
      <c r="I6264" s="371"/>
      <c r="J6264" s="371"/>
      <c r="K6264" s="371"/>
      <c r="L6264" s="371"/>
      <c r="M6264" s="4"/>
      <c r="N6264" s="4"/>
      <c r="O6264" s="4"/>
      <c r="P6264" s="4"/>
      <c r="Q6264" s="4"/>
      <c r="R6264" s="4"/>
      <c r="S6264" s="4"/>
      <c r="T6264" s="4"/>
      <c r="U6264" s="4"/>
      <c r="V6264" s="12"/>
      <c r="W6264" s="12"/>
      <c r="X6264" s="12"/>
      <c r="Y6264" s="12"/>
      <c r="Z6264" s="12"/>
      <c r="AA6264" s="12"/>
      <c r="AB6264" s="12"/>
      <c r="AC6264" s="12"/>
      <c r="AD6264" s="12"/>
      <c r="AE6264" s="12"/>
      <c r="AF6264" s="12"/>
      <c r="AG6264" s="12"/>
      <c r="AH6264" s="12"/>
      <c r="AI6264" s="12"/>
      <c r="AJ6264" s="12"/>
      <c r="AK6264" s="12"/>
      <c r="AL6264" s="12"/>
      <c r="AM6264" s="12"/>
      <c r="AN6264" s="12"/>
      <c r="AO6264" s="12"/>
      <c r="AP6264" s="12"/>
      <c r="AQ6264" s="12"/>
      <c r="AR6264" s="12"/>
      <c r="AS6264" s="12"/>
      <c r="AT6264" s="12"/>
      <c r="AU6264" s="12"/>
      <c r="AV6264" s="12"/>
      <c r="AW6264" s="12" t="s">
        <v>10</v>
      </c>
      <c r="AX6264" s="12" t="s">
        <v>100</v>
      </c>
    </row>
    <row r="6265" spans="1:50" s="99" customFormat="1" ht="16.5" customHeight="1" x14ac:dyDescent="0.25">
      <c r="A6265" s="10"/>
      <c r="C6265" s="369" t="s">
        <v>98</v>
      </c>
      <c r="D6265" s="369"/>
      <c r="E6265" s="369"/>
      <c r="F6265" s="369"/>
      <c r="G6265" s="369"/>
      <c r="H6265" s="369"/>
      <c r="I6265" s="369"/>
      <c r="J6265" s="369"/>
      <c r="K6265" s="369"/>
      <c r="L6265" s="369"/>
      <c r="V6265" s="100"/>
      <c r="W6265" s="100"/>
      <c r="X6265" s="100"/>
      <c r="Y6265" s="100"/>
      <c r="Z6265" s="100"/>
      <c r="AA6265" s="100"/>
      <c r="AB6265" s="100"/>
      <c r="AC6265" s="100"/>
      <c r="AD6265" s="100"/>
      <c r="AE6265" s="100"/>
      <c r="AF6265" s="100"/>
      <c r="AG6265" s="100"/>
      <c r="AH6265" s="100"/>
      <c r="AI6265" s="100"/>
      <c r="AJ6265" s="100"/>
      <c r="AK6265" s="100"/>
      <c r="AL6265" s="100"/>
      <c r="AM6265" s="100"/>
      <c r="AN6265" s="100"/>
      <c r="AO6265" s="100"/>
      <c r="AP6265" s="100"/>
      <c r="AQ6265" s="100"/>
      <c r="AR6265" s="100"/>
      <c r="AS6265" s="100"/>
      <c r="AT6265" s="100"/>
      <c r="AU6265" s="100"/>
      <c r="AV6265" s="100"/>
      <c r="AW6265" s="100"/>
      <c r="AX6265" s="100"/>
    </row>
    <row r="6266" spans="1:50" s="8" customFormat="1" ht="19.5" customHeight="1" x14ac:dyDescent="0.2">
      <c r="A6266" s="6"/>
      <c r="C6266" s="101"/>
      <c r="D6266" s="101"/>
      <c r="E6266" s="101"/>
      <c r="F6266" s="101"/>
      <c r="G6266" s="101"/>
      <c r="H6266" s="101"/>
      <c r="I6266" s="101"/>
      <c r="J6266" s="101"/>
      <c r="K6266" s="101"/>
      <c r="L6266" s="101"/>
      <c r="V6266" s="12"/>
      <c r="W6266" s="12"/>
      <c r="X6266" s="12"/>
      <c r="Y6266" s="12"/>
      <c r="Z6266" s="12"/>
      <c r="AA6266" s="12"/>
      <c r="AB6266" s="12"/>
      <c r="AC6266" s="12"/>
      <c r="AD6266" s="12"/>
      <c r="AE6266" s="12"/>
      <c r="AF6266" s="12"/>
      <c r="AG6266" s="12"/>
      <c r="AH6266" s="12"/>
      <c r="AI6266" s="12"/>
      <c r="AJ6266" s="12"/>
      <c r="AK6266" s="12"/>
      <c r="AL6266" s="12"/>
      <c r="AM6266" s="12"/>
      <c r="AN6266" s="12"/>
      <c r="AO6266" s="12"/>
      <c r="AP6266" s="12"/>
      <c r="AQ6266" s="12"/>
      <c r="AR6266" s="12"/>
      <c r="AS6266" s="12"/>
      <c r="AT6266" s="12"/>
      <c r="AU6266" s="12"/>
      <c r="AV6266" s="12"/>
      <c r="AW6266" s="12"/>
      <c r="AX6266" s="12"/>
    </row>
    <row r="6267" spans="1:50" s="4" customFormat="1" ht="22.5" customHeight="1" x14ac:dyDescent="0.25">
      <c r="A6267" s="368" t="s">
        <v>101</v>
      </c>
      <c r="B6267" s="368"/>
      <c r="C6267" s="368"/>
      <c r="D6267" s="368"/>
      <c r="E6267" s="368"/>
      <c r="F6267" s="368"/>
      <c r="G6267" s="368"/>
      <c r="H6267" s="368"/>
      <c r="I6267" s="368"/>
      <c r="J6267" s="368"/>
      <c r="K6267" s="368"/>
      <c r="L6267" s="368"/>
      <c r="M6267" s="368"/>
      <c r="N6267" s="368"/>
      <c r="O6267" s="75"/>
      <c r="P6267" s="75"/>
    </row>
    <row r="6268" spans="1:50" s="4" customFormat="1" ht="12.75" customHeight="1" x14ac:dyDescent="0.25">
      <c r="A6268" s="368" t="s">
        <v>102</v>
      </c>
      <c r="B6268" s="368"/>
      <c r="C6268" s="368"/>
      <c r="D6268" s="368"/>
      <c r="E6268" s="368"/>
      <c r="F6268" s="368"/>
      <c r="G6268" s="368"/>
      <c r="H6268" s="368"/>
      <c r="I6268" s="368"/>
      <c r="J6268" s="368"/>
      <c r="K6268" s="368"/>
      <c r="L6268" s="368"/>
      <c r="M6268" s="368"/>
      <c r="N6268" s="368"/>
      <c r="O6268" s="75"/>
      <c r="P6268" s="75"/>
    </row>
    <row r="6269" spans="1:50" s="4" customFormat="1" ht="12.75" customHeight="1" x14ac:dyDescent="0.25">
      <c r="A6269" s="368" t="s">
        <v>103</v>
      </c>
      <c r="B6269" s="368"/>
      <c r="C6269" s="368"/>
      <c r="D6269" s="368"/>
      <c r="E6269" s="368"/>
      <c r="F6269" s="368"/>
      <c r="G6269" s="368"/>
      <c r="H6269" s="368"/>
      <c r="I6269" s="368"/>
      <c r="J6269" s="368"/>
      <c r="K6269" s="368"/>
      <c r="L6269" s="368"/>
      <c r="M6269" s="368"/>
      <c r="N6269" s="368"/>
      <c r="O6269" s="75"/>
      <c r="P6269" s="75"/>
    </row>
    <row r="6270" spans="1:50" s="4" customFormat="1" ht="19.5" customHeight="1" x14ac:dyDescent="0.25"/>
    <row r="6271" spans="1:50" s="4" customFormat="1" ht="15" x14ac:dyDescent="0.25">
      <c r="B6271" s="102"/>
      <c r="D6271" s="102"/>
      <c r="F6271" s="102"/>
    </row>
  </sheetData>
  <mergeCells count="6235"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C57:N57"/>
    <mergeCell ref="C58:E58"/>
    <mergeCell ref="C59:E59"/>
    <mergeCell ref="C60:E60"/>
    <mergeCell ref="C61:E61"/>
    <mergeCell ref="C52:E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67:E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97:E97"/>
    <mergeCell ref="C98:N98"/>
    <mergeCell ref="C99:N99"/>
    <mergeCell ref="C100:E100"/>
    <mergeCell ref="C101:E101"/>
    <mergeCell ref="C92:E92"/>
    <mergeCell ref="C93:E93"/>
    <mergeCell ref="C94:E94"/>
    <mergeCell ref="C95:E95"/>
    <mergeCell ref="C96:E96"/>
    <mergeCell ref="C87:N87"/>
    <mergeCell ref="C88:N88"/>
    <mergeCell ref="C89:E89"/>
    <mergeCell ref="C90:E90"/>
    <mergeCell ref="C91:E91"/>
    <mergeCell ref="C82:E82"/>
    <mergeCell ref="C83:E83"/>
    <mergeCell ref="C84:N84"/>
    <mergeCell ref="C85:E85"/>
    <mergeCell ref="C86:E86"/>
    <mergeCell ref="C117:E117"/>
    <mergeCell ref="C118:E118"/>
    <mergeCell ref="C119:E119"/>
    <mergeCell ref="C120:E120"/>
    <mergeCell ref="C121:E121"/>
    <mergeCell ref="C112:N112"/>
    <mergeCell ref="C113:N113"/>
    <mergeCell ref="C114:E114"/>
    <mergeCell ref="C115:E115"/>
    <mergeCell ref="C116:E116"/>
    <mergeCell ref="C107:E107"/>
    <mergeCell ref="C108:E108"/>
    <mergeCell ref="C109:N109"/>
    <mergeCell ref="C110:E110"/>
    <mergeCell ref="C111:E111"/>
    <mergeCell ref="C102:E102"/>
    <mergeCell ref="C103:E103"/>
    <mergeCell ref="C104:E104"/>
    <mergeCell ref="C105:E105"/>
    <mergeCell ref="C106:E106"/>
    <mergeCell ref="C137:N137"/>
    <mergeCell ref="C138:E138"/>
    <mergeCell ref="C139:E139"/>
    <mergeCell ref="C140:N140"/>
    <mergeCell ref="C141:E141"/>
    <mergeCell ref="C132:E132"/>
    <mergeCell ref="C133:E133"/>
    <mergeCell ref="C134:E134"/>
    <mergeCell ref="C135:E135"/>
    <mergeCell ref="C136:E136"/>
    <mergeCell ref="C127:N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N126"/>
    <mergeCell ref="C158:K158"/>
    <mergeCell ref="C159:K159"/>
    <mergeCell ref="C160:K160"/>
    <mergeCell ref="C161:K161"/>
    <mergeCell ref="C162:K162"/>
    <mergeCell ref="C152:E152"/>
    <mergeCell ref="C154:K154"/>
    <mergeCell ref="C155:K155"/>
    <mergeCell ref="C156:K156"/>
    <mergeCell ref="C157:K157"/>
    <mergeCell ref="C147:E147"/>
    <mergeCell ref="C148:E148"/>
    <mergeCell ref="C149:E149"/>
    <mergeCell ref="C150:E150"/>
    <mergeCell ref="C151:E151"/>
    <mergeCell ref="C142:E142"/>
    <mergeCell ref="C143:N143"/>
    <mergeCell ref="C144:N144"/>
    <mergeCell ref="C145:E145"/>
    <mergeCell ref="C146:E146"/>
    <mergeCell ref="A178:N178"/>
    <mergeCell ref="C179:E179"/>
    <mergeCell ref="C180:N180"/>
    <mergeCell ref="C181:N181"/>
    <mergeCell ref="C182:E182"/>
    <mergeCell ref="C173:K173"/>
    <mergeCell ref="C174:K174"/>
    <mergeCell ref="C175:K175"/>
    <mergeCell ref="A176:N176"/>
    <mergeCell ref="A177:N177"/>
    <mergeCell ref="C168:K168"/>
    <mergeCell ref="C169:K169"/>
    <mergeCell ref="C170:K170"/>
    <mergeCell ref="C171:K171"/>
    <mergeCell ref="C172:K172"/>
    <mergeCell ref="C163:K163"/>
    <mergeCell ref="C164:K164"/>
    <mergeCell ref="C165:K165"/>
    <mergeCell ref="C166:K166"/>
    <mergeCell ref="C167:K167"/>
    <mergeCell ref="C198:E198"/>
    <mergeCell ref="C199:E199"/>
    <mergeCell ref="C200:E200"/>
    <mergeCell ref="C201:E201"/>
    <mergeCell ref="C202:E202"/>
    <mergeCell ref="C193:E193"/>
    <mergeCell ref="C194:N194"/>
    <mergeCell ref="C195:N195"/>
    <mergeCell ref="C196:E196"/>
    <mergeCell ref="C197:E197"/>
    <mergeCell ref="C188:E188"/>
    <mergeCell ref="C189:E189"/>
    <mergeCell ref="C190:E190"/>
    <mergeCell ref="C191:N191"/>
    <mergeCell ref="C192:E192"/>
    <mergeCell ref="C183:E183"/>
    <mergeCell ref="C184:E184"/>
    <mergeCell ref="C185:E185"/>
    <mergeCell ref="C186:E186"/>
    <mergeCell ref="C187:E187"/>
    <mergeCell ref="C218:E218"/>
    <mergeCell ref="C219:N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08:N208"/>
    <mergeCell ref="C209:N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238:N238"/>
    <mergeCell ref="C239:E239"/>
    <mergeCell ref="C240:E240"/>
    <mergeCell ref="C241:E241"/>
    <mergeCell ref="C242:E242"/>
    <mergeCell ref="C233:E233"/>
    <mergeCell ref="C234:E234"/>
    <mergeCell ref="A235:N235"/>
    <mergeCell ref="C236:E236"/>
    <mergeCell ref="C237:N237"/>
    <mergeCell ref="C228:E228"/>
    <mergeCell ref="C229:E229"/>
    <mergeCell ref="C230:E230"/>
    <mergeCell ref="C231:E231"/>
    <mergeCell ref="C232:E232"/>
    <mergeCell ref="C223:E223"/>
    <mergeCell ref="C224:E224"/>
    <mergeCell ref="C225:N225"/>
    <mergeCell ref="C226:N226"/>
    <mergeCell ref="C227:E227"/>
    <mergeCell ref="C258:E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48:N248"/>
    <mergeCell ref="C249:E249"/>
    <mergeCell ref="C250:E250"/>
    <mergeCell ref="C251:N251"/>
    <mergeCell ref="C252:N252"/>
    <mergeCell ref="C243:E243"/>
    <mergeCell ref="C244:E244"/>
    <mergeCell ref="C245:E245"/>
    <mergeCell ref="C246:E246"/>
    <mergeCell ref="C247:E247"/>
    <mergeCell ref="C278:E278"/>
    <mergeCell ref="C279:N279"/>
    <mergeCell ref="C280:E280"/>
    <mergeCell ref="C281:E281"/>
    <mergeCell ref="C282:N282"/>
    <mergeCell ref="C273:E273"/>
    <mergeCell ref="C274:E274"/>
    <mergeCell ref="C275:E275"/>
    <mergeCell ref="C276:N276"/>
    <mergeCell ref="C277:E277"/>
    <mergeCell ref="C268:E268"/>
    <mergeCell ref="C269:E269"/>
    <mergeCell ref="C270:E270"/>
    <mergeCell ref="C271:E271"/>
    <mergeCell ref="C272:E272"/>
    <mergeCell ref="C263:E263"/>
    <mergeCell ref="C264:E264"/>
    <mergeCell ref="C265:N265"/>
    <mergeCell ref="C266:N266"/>
    <mergeCell ref="C267:E267"/>
    <mergeCell ref="C299:K299"/>
    <mergeCell ref="C300:K300"/>
    <mergeCell ref="C301:K301"/>
    <mergeCell ref="C302:K302"/>
    <mergeCell ref="C303:K303"/>
    <mergeCell ref="C294:K294"/>
    <mergeCell ref="C295:K295"/>
    <mergeCell ref="C296:K296"/>
    <mergeCell ref="C297:K297"/>
    <mergeCell ref="C298:K298"/>
    <mergeCell ref="C288:E288"/>
    <mergeCell ref="C289:E289"/>
    <mergeCell ref="C290:E290"/>
    <mergeCell ref="C291:E291"/>
    <mergeCell ref="C293:K293"/>
    <mergeCell ref="C283:N283"/>
    <mergeCell ref="C284:E284"/>
    <mergeCell ref="C285:E285"/>
    <mergeCell ref="C286:E286"/>
    <mergeCell ref="C287:E287"/>
    <mergeCell ref="C319:N319"/>
    <mergeCell ref="C320:N320"/>
    <mergeCell ref="C321:E321"/>
    <mergeCell ref="C322:E322"/>
    <mergeCell ref="C323:E323"/>
    <mergeCell ref="C314:K314"/>
    <mergeCell ref="A315:N315"/>
    <mergeCell ref="A316:N316"/>
    <mergeCell ref="A317:N317"/>
    <mergeCell ref="C318:E318"/>
    <mergeCell ref="C309:K309"/>
    <mergeCell ref="C310:K310"/>
    <mergeCell ref="C311:K311"/>
    <mergeCell ref="C312:K312"/>
    <mergeCell ref="C313:K313"/>
    <mergeCell ref="C304:K304"/>
    <mergeCell ref="C305:K305"/>
    <mergeCell ref="C306:K306"/>
    <mergeCell ref="C307:K307"/>
    <mergeCell ref="C308:K308"/>
    <mergeCell ref="C339:E339"/>
    <mergeCell ref="C340:E340"/>
    <mergeCell ref="C341:E341"/>
    <mergeCell ref="C342:E342"/>
    <mergeCell ref="C343:E343"/>
    <mergeCell ref="C334:N334"/>
    <mergeCell ref="C335:E335"/>
    <mergeCell ref="C336:E336"/>
    <mergeCell ref="C337:E337"/>
    <mergeCell ref="C338:E338"/>
    <mergeCell ref="C329:E329"/>
    <mergeCell ref="C330:N330"/>
    <mergeCell ref="C331:E331"/>
    <mergeCell ref="C332:E332"/>
    <mergeCell ref="C333:N333"/>
    <mergeCell ref="C324:E324"/>
    <mergeCell ref="C325:E325"/>
    <mergeCell ref="C326:E326"/>
    <mergeCell ref="C327:E327"/>
    <mergeCell ref="C328:E328"/>
    <mergeCell ref="C359:E359"/>
    <mergeCell ref="C360:E360"/>
    <mergeCell ref="C361:N361"/>
    <mergeCell ref="C362:E362"/>
    <mergeCell ref="C363:E363"/>
    <mergeCell ref="C354:E354"/>
    <mergeCell ref="C355:E355"/>
    <mergeCell ref="C356:E356"/>
    <mergeCell ref="C357:E357"/>
    <mergeCell ref="C358:N358"/>
    <mergeCell ref="C349:E349"/>
    <mergeCell ref="C350:E350"/>
    <mergeCell ref="C351:E351"/>
    <mergeCell ref="C352:E352"/>
    <mergeCell ref="C353:E353"/>
    <mergeCell ref="C344:E344"/>
    <mergeCell ref="C345:E345"/>
    <mergeCell ref="C346:E346"/>
    <mergeCell ref="C347:N347"/>
    <mergeCell ref="C348:N348"/>
    <mergeCell ref="C379:E379"/>
    <mergeCell ref="C380:E380"/>
    <mergeCell ref="C381:E381"/>
    <mergeCell ref="C382:E382"/>
    <mergeCell ref="C383:E383"/>
    <mergeCell ref="A374:N374"/>
    <mergeCell ref="C375:E375"/>
    <mergeCell ref="C376:N376"/>
    <mergeCell ref="C377:N377"/>
    <mergeCell ref="C378:E378"/>
    <mergeCell ref="C369:E369"/>
    <mergeCell ref="C370:E370"/>
    <mergeCell ref="C371:E371"/>
    <mergeCell ref="C372:E372"/>
    <mergeCell ref="C373:E373"/>
    <mergeCell ref="C364:N364"/>
    <mergeCell ref="C365:N365"/>
    <mergeCell ref="C366:E366"/>
    <mergeCell ref="C367:E367"/>
    <mergeCell ref="C368:E368"/>
    <mergeCell ref="C399:E399"/>
    <mergeCell ref="C400:E400"/>
    <mergeCell ref="C401:E401"/>
    <mergeCell ref="C402:E402"/>
    <mergeCell ref="C403:E403"/>
    <mergeCell ref="C394:E394"/>
    <mergeCell ref="C395:E395"/>
    <mergeCell ref="C396:E396"/>
    <mergeCell ref="C397:E397"/>
    <mergeCell ref="C398:E398"/>
    <mergeCell ref="C389:E389"/>
    <mergeCell ref="C390:N390"/>
    <mergeCell ref="C391:N391"/>
    <mergeCell ref="C392:E392"/>
    <mergeCell ref="C393:E393"/>
    <mergeCell ref="C384:E384"/>
    <mergeCell ref="C385:E385"/>
    <mergeCell ref="C386:E386"/>
    <mergeCell ref="C387:N387"/>
    <mergeCell ref="C388:E388"/>
    <mergeCell ref="C419:E419"/>
    <mergeCell ref="C420:E420"/>
    <mergeCell ref="C421:N421"/>
    <mergeCell ref="C422:N422"/>
    <mergeCell ref="C423:E423"/>
    <mergeCell ref="C414:E414"/>
    <mergeCell ref="C415:E415"/>
    <mergeCell ref="C416:E416"/>
    <mergeCell ref="C417:E417"/>
    <mergeCell ref="C418:N418"/>
    <mergeCell ref="C409:E409"/>
    <mergeCell ref="C410:E410"/>
    <mergeCell ref="C411:E411"/>
    <mergeCell ref="C412:E412"/>
    <mergeCell ref="C413:E413"/>
    <mergeCell ref="C404:N404"/>
    <mergeCell ref="C405:E405"/>
    <mergeCell ref="C406:E406"/>
    <mergeCell ref="C407:N407"/>
    <mergeCell ref="C408:N408"/>
    <mergeCell ref="C439:E439"/>
    <mergeCell ref="C440:E440"/>
    <mergeCell ref="C441:E441"/>
    <mergeCell ref="C442:E442"/>
    <mergeCell ref="C443:E443"/>
    <mergeCell ref="C434:N434"/>
    <mergeCell ref="C435:E435"/>
    <mergeCell ref="C436:E436"/>
    <mergeCell ref="C437:E437"/>
    <mergeCell ref="C438:E438"/>
    <mergeCell ref="C429:E429"/>
    <mergeCell ref="C430:E430"/>
    <mergeCell ref="A431:N431"/>
    <mergeCell ref="C432:E432"/>
    <mergeCell ref="C433:N433"/>
    <mergeCell ref="C424:E424"/>
    <mergeCell ref="C425:E425"/>
    <mergeCell ref="C426:E426"/>
    <mergeCell ref="C427:E427"/>
    <mergeCell ref="C428:E428"/>
    <mergeCell ref="C459:N459"/>
    <mergeCell ref="C460:N460"/>
    <mergeCell ref="C461:E461"/>
    <mergeCell ref="C462:E462"/>
    <mergeCell ref="C463:E463"/>
    <mergeCell ref="C454:E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44:E444"/>
    <mergeCell ref="C445:E445"/>
    <mergeCell ref="C446:N446"/>
    <mergeCell ref="C447:N447"/>
    <mergeCell ref="C448:E448"/>
    <mergeCell ref="C479:E479"/>
    <mergeCell ref="C480:E480"/>
    <mergeCell ref="C481:E481"/>
    <mergeCell ref="C482:E482"/>
    <mergeCell ref="C483:E483"/>
    <mergeCell ref="C474:N474"/>
    <mergeCell ref="C475:E475"/>
    <mergeCell ref="C476:E476"/>
    <mergeCell ref="C477:E477"/>
    <mergeCell ref="C478:E478"/>
    <mergeCell ref="C469:E469"/>
    <mergeCell ref="C470:N470"/>
    <mergeCell ref="C471:E471"/>
    <mergeCell ref="C472:E472"/>
    <mergeCell ref="C473:N473"/>
    <mergeCell ref="C464:E464"/>
    <mergeCell ref="C465:E465"/>
    <mergeCell ref="C466:E466"/>
    <mergeCell ref="C467:E467"/>
    <mergeCell ref="C468:E468"/>
    <mergeCell ref="C499:E499"/>
    <mergeCell ref="C500:E500"/>
    <mergeCell ref="C501:N501"/>
    <mergeCell ref="C502:E502"/>
    <mergeCell ref="C503:E503"/>
    <mergeCell ref="C494:E494"/>
    <mergeCell ref="C495:E495"/>
    <mergeCell ref="C496:E496"/>
    <mergeCell ref="C497:E497"/>
    <mergeCell ref="C498:N498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N487"/>
    <mergeCell ref="C488:N488"/>
    <mergeCell ref="C519:E519"/>
    <mergeCell ref="C520:E520"/>
    <mergeCell ref="C521:E521"/>
    <mergeCell ref="C522:E522"/>
    <mergeCell ref="C523:E523"/>
    <mergeCell ref="C514:E514"/>
    <mergeCell ref="C515:N515"/>
    <mergeCell ref="C516:N516"/>
    <mergeCell ref="C517:E517"/>
    <mergeCell ref="C518:E518"/>
    <mergeCell ref="C509:E509"/>
    <mergeCell ref="C510:E510"/>
    <mergeCell ref="C511:E511"/>
    <mergeCell ref="C512:E512"/>
    <mergeCell ref="C513:E513"/>
    <mergeCell ref="C504:N504"/>
    <mergeCell ref="C505:N505"/>
    <mergeCell ref="C506:E506"/>
    <mergeCell ref="C507:E507"/>
    <mergeCell ref="C508:E508"/>
    <mergeCell ref="C539:E539"/>
    <mergeCell ref="C540:E540"/>
    <mergeCell ref="C541:E541"/>
    <mergeCell ref="C542:E542"/>
    <mergeCell ref="C543:E543"/>
    <mergeCell ref="C534:N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N533"/>
    <mergeCell ref="C524:E524"/>
    <mergeCell ref="C525:E525"/>
    <mergeCell ref="C526:E526"/>
    <mergeCell ref="C527:E527"/>
    <mergeCell ref="C528:E528"/>
    <mergeCell ref="C559:E559"/>
    <mergeCell ref="C560:E560"/>
    <mergeCell ref="C561:E561"/>
    <mergeCell ref="C562:E562"/>
    <mergeCell ref="C563:E563"/>
    <mergeCell ref="C554:E554"/>
    <mergeCell ref="C555:E555"/>
    <mergeCell ref="C556:E556"/>
    <mergeCell ref="C557:E557"/>
    <mergeCell ref="C558:E558"/>
    <mergeCell ref="C549:N549"/>
    <mergeCell ref="C550:E550"/>
    <mergeCell ref="C551:E551"/>
    <mergeCell ref="C552:N552"/>
    <mergeCell ref="C553:N553"/>
    <mergeCell ref="C544:E544"/>
    <mergeCell ref="C545:E545"/>
    <mergeCell ref="C546:E546"/>
    <mergeCell ref="C547:E547"/>
    <mergeCell ref="C548:E548"/>
    <mergeCell ref="C579:E579"/>
    <mergeCell ref="C580:E580"/>
    <mergeCell ref="C581:E581"/>
    <mergeCell ref="C582:N582"/>
    <mergeCell ref="C583:E583"/>
    <mergeCell ref="C574:E574"/>
    <mergeCell ref="C575:E575"/>
    <mergeCell ref="C576:E576"/>
    <mergeCell ref="C577:E577"/>
    <mergeCell ref="C578:E578"/>
    <mergeCell ref="C569:N569"/>
    <mergeCell ref="C570:E570"/>
    <mergeCell ref="C571:E571"/>
    <mergeCell ref="C572:E572"/>
    <mergeCell ref="C573:E573"/>
    <mergeCell ref="C564:E564"/>
    <mergeCell ref="C565:E565"/>
    <mergeCell ref="C566:E566"/>
    <mergeCell ref="C567:E567"/>
    <mergeCell ref="C568:N568"/>
    <mergeCell ref="C600:K600"/>
    <mergeCell ref="C601:K601"/>
    <mergeCell ref="C602:K602"/>
    <mergeCell ref="C603:K603"/>
    <mergeCell ref="C604:K604"/>
    <mergeCell ref="C595:K595"/>
    <mergeCell ref="C596:K596"/>
    <mergeCell ref="C597:K597"/>
    <mergeCell ref="C598:K598"/>
    <mergeCell ref="C599:K599"/>
    <mergeCell ref="C589:E589"/>
    <mergeCell ref="C590:E590"/>
    <mergeCell ref="C591:E591"/>
    <mergeCell ref="C592:E592"/>
    <mergeCell ref="C593:E593"/>
    <mergeCell ref="C584:E584"/>
    <mergeCell ref="C585:N585"/>
    <mergeCell ref="C586:E586"/>
    <mergeCell ref="C587:E587"/>
    <mergeCell ref="C588:N588"/>
    <mergeCell ref="C620:E620"/>
    <mergeCell ref="C621:N621"/>
    <mergeCell ref="C622:N622"/>
    <mergeCell ref="C623:E623"/>
    <mergeCell ref="C624:E624"/>
    <mergeCell ref="C615:K615"/>
    <mergeCell ref="C616:K616"/>
    <mergeCell ref="A617:N617"/>
    <mergeCell ref="A618:N618"/>
    <mergeCell ref="A619:N619"/>
    <mergeCell ref="C610:K610"/>
    <mergeCell ref="C611:K611"/>
    <mergeCell ref="C612:K612"/>
    <mergeCell ref="C613:K613"/>
    <mergeCell ref="C614:K614"/>
    <mergeCell ref="C605:K605"/>
    <mergeCell ref="C606:K606"/>
    <mergeCell ref="C607:K607"/>
    <mergeCell ref="C608:K608"/>
    <mergeCell ref="C609:K609"/>
    <mergeCell ref="C640:E640"/>
    <mergeCell ref="C641:E641"/>
    <mergeCell ref="C642:E642"/>
    <mergeCell ref="C643:E643"/>
    <mergeCell ref="C644:E644"/>
    <mergeCell ref="C635:N635"/>
    <mergeCell ref="C636:N636"/>
    <mergeCell ref="C637:E637"/>
    <mergeCell ref="C638:E638"/>
    <mergeCell ref="C639:E639"/>
    <mergeCell ref="C630:E630"/>
    <mergeCell ref="C631:E631"/>
    <mergeCell ref="C632:N632"/>
    <mergeCell ref="C633:E633"/>
    <mergeCell ref="C634:E634"/>
    <mergeCell ref="C625:E625"/>
    <mergeCell ref="C626:E626"/>
    <mergeCell ref="C627:E627"/>
    <mergeCell ref="C628:E628"/>
    <mergeCell ref="C629:E629"/>
    <mergeCell ref="C660:N660"/>
    <mergeCell ref="C661:E661"/>
    <mergeCell ref="C662:E662"/>
    <mergeCell ref="C663:N663"/>
    <mergeCell ref="C664:E664"/>
    <mergeCell ref="C655:E655"/>
    <mergeCell ref="C656:E656"/>
    <mergeCell ref="C657:E657"/>
    <mergeCell ref="C658:E658"/>
    <mergeCell ref="C659:E659"/>
    <mergeCell ref="C650:N650"/>
    <mergeCell ref="C651:E651"/>
    <mergeCell ref="C652:E652"/>
    <mergeCell ref="C653:E653"/>
    <mergeCell ref="C654:E654"/>
    <mergeCell ref="C645:E645"/>
    <mergeCell ref="C646:E646"/>
    <mergeCell ref="C647:E647"/>
    <mergeCell ref="C648:E648"/>
    <mergeCell ref="C649:N649"/>
    <mergeCell ref="C680:E680"/>
    <mergeCell ref="C681:E681"/>
    <mergeCell ref="C682:E682"/>
    <mergeCell ref="C683:E683"/>
    <mergeCell ref="C684:E684"/>
    <mergeCell ref="C675:E675"/>
    <mergeCell ref="A676:N676"/>
    <mergeCell ref="C677:E677"/>
    <mergeCell ref="C678:N678"/>
    <mergeCell ref="C679:N679"/>
    <mergeCell ref="C670:E670"/>
    <mergeCell ref="C671:E671"/>
    <mergeCell ref="C672:E672"/>
    <mergeCell ref="C673:E673"/>
    <mergeCell ref="C674:E674"/>
    <mergeCell ref="C665:E665"/>
    <mergeCell ref="C666:N666"/>
    <mergeCell ref="C667:N667"/>
    <mergeCell ref="C668:E668"/>
    <mergeCell ref="C669:E669"/>
    <mergeCell ref="C700:E700"/>
    <mergeCell ref="C701:E701"/>
    <mergeCell ref="C702:E702"/>
    <mergeCell ref="C703:E703"/>
    <mergeCell ref="C704:E704"/>
    <mergeCell ref="C695:E695"/>
    <mergeCell ref="C696:E696"/>
    <mergeCell ref="C697:E697"/>
    <mergeCell ref="C698:E698"/>
    <mergeCell ref="C699:E699"/>
    <mergeCell ref="C690:E690"/>
    <mergeCell ref="C691:E691"/>
    <mergeCell ref="C692:N692"/>
    <mergeCell ref="C693:N693"/>
    <mergeCell ref="C694:E694"/>
    <mergeCell ref="C685:E685"/>
    <mergeCell ref="C686:E686"/>
    <mergeCell ref="C687:E687"/>
    <mergeCell ref="C688:E688"/>
    <mergeCell ref="C689:N689"/>
    <mergeCell ref="C720:N720"/>
    <mergeCell ref="C721:E721"/>
    <mergeCell ref="C722:E722"/>
    <mergeCell ref="C723:N723"/>
    <mergeCell ref="C724:N724"/>
    <mergeCell ref="C715:E715"/>
    <mergeCell ref="C716:E716"/>
    <mergeCell ref="C717:N717"/>
    <mergeCell ref="C718:E718"/>
    <mergeCell ref="C719:E719"/>
    <mergeCell ref="C710:E710"/>
    <mergeCell ref="C711:E711"/>
    <mergeCell ref="C712:E712"/>
    <mergeCell ref="C713:E713"/>
    <mergeCell ref="C714:E714"/>
    <mergeCell ref="C705:E705"/>
    <mergeCell ref="C706:N706"/>
    <mergeCell ref="C707:N707"/>
    <mergeCell ref="C708:E708"/>
    <mergeCell ref="C709:E709"/>
    <mergeCell ref="C741:K741"/>
    <mergeCell ref="C742:K742"/>
    <mergeCell ref="C743:K743"/>
    <mergeCell ref="C744:K744"/>
    <mergeCell ref="C745:K745"/>
    <mergeCell ref="C736:K736"/>
    <mergeCell ref="C737:K737"/>
    <mergeCell ref="C738:K738"/>
    <mergeCell ref="C739:K739"/>
    <mergeCell ref="C740:K740"/>
    <mergeCell ref="C730:E730"/>
    <mergeCell ref="C731:E731"/>
    <mergeCell ref="C732:E732"/>
    <mergeCell ref="C734:K734"/>
    <mergeCell ref="C735:K735"/>
    <mergeCell ref="C725:E725"/>
    <mergeCell ref="C726:E726"/>
    <mergeCell ref="C727:E727"/>
    <mergeCell ref="C728:E728"/>
    <mergeCell ref="C729:E729"/>
    <mergeCell ref="C761:N761"/>
    <mergeCell ref="C762:E762"/>
    <mergeCell ref="C763:E763"/>
    <mergeCell ref="C764:E764"/>
    <mergeCell ref="C765:E765"/>
    <mergeCell ref="A756:N756"/>
    <mergeCell ref="A757:N757"/>
    <mergeCell ref="A758:N758"/>
    <mergeCell ref="C759:E759"/>
    <mergeCell ref="C760:N760"/>
    <mergeCell ref="C751:K751"/>
    <mergeCell ref="C752:K752"/>
    <mergeCell ref="C753:K753"/>
    <mergeCell ref="C754:K754"/>
    <mergeCell ref="C755:K755"/>
    <mergeCell ref="C746:K746"/>
    <mergeCell ref="C747:K747"/>
    <mergeCell ref="C748:K748"/>
    <mergeCell ref="C749:K749"/>
    <mergeCell ref="C750:K750"/>
    <mergeCell ref="C781:E781"/>
    <mergeCell ref="C782:E782"/>
    <mergeCell ref="C783:E783"/>
    <mergeCell ref="C784:E784"/>
    <mergeCell ref="C785:E785"/>
    <mergeCell ref="C776:E776"/>
    <mergeCell ref="C777:E777"/>
    <mergeCell ref="C778:E778"/>
    <mergeCell ref="C779:E779"/>
    <mergeCell ref="C780:E780"/>
    <mergeCell ref="C771:N771"/>
    <mergeCell ref="C772:E772"/>
    <mergeCell ref="C773:E773"/>
    <mergeCell ref="C774:N774"/>
    <mergeCell ref="C775:N775"/>
    <mergeCell ref="C766:E766"/>
    <mergeCell ref="C767:E767"/>
    <mergeCell ref="C768:E768"/>
    <mergeCell ref="C769:E769"/>
    <mergeCell ref="C770:E770"/>
    <mergeCell ref="C801:E801"/>
    <mergeCell ref="C802:N802"/>
    <mergeCell ref="C803:E803"/>
    <mergeCell ref="C804:E804"/>
    <mergeCell ref="C805:N805"/>
    <mergeCell ref="C796:E796"/>
    <mergeCell ref="C797:E797"/>
    <mergeCell ref="C798:E798"/>
    <mergeCell ref="C799:N799"/>
    <mergeCell ref="C800:E800"/>
    <mergeCell ref="C791:E791"/>
    <mergeCell ref="C792:E792"/>
    <mergeCell ref="C793:E793"/>
    <mergeCell ref="C794:E794"/>
    <mergeCell ref="C795:E795"/>
    <mergeCell ref="C786:E786"/>
    <mergeCell ref="C787:E787"/>
    <mergeCell ref="C788:N788"/>
    <mergeCell ref="C789:N789"/>
    <mergeCell ref="C790:E790"/>
    <mergeCell ref="C821:E821"/>
    <mergeCell ref="C822:E822"/>
    <mergeCell ref="C823:E823"/>
    <mergeCell ref="C824:E824"/>
    <mergeCell ref="C825:E825"/>
    <mergeCell ref="C816:E816"/>
    <mergeCell ref="C817:N817"/>
    <mergeCell ref="C818:N818"/>
    <mergeCell ref="C819:E819"/>
    <mergeCell ref="C820:E820"/>
    <mergeCell ref="C811:E811"/>
    <mergeCell ref="C812:E812"/>
    <mergeCell ref="C813:E813"/>
    <mergeCell ref="C814:E814"/>
    <mergeCell ref="A815:N815"/>
    <mergeCell ref="C806:N806"/>
    <mergeCell ref="C807:E807"/>
    <mergeCell ref="C808:E808"/>
    <mergeCell ref="C809:E809"/>
    <mergeCell ref="C810:E810"/>
    <mergeCell ref="C841:E841"/>
    <mergeCell ref="C842:E842"/>
    <mergeCell ref="C843:E843"/>
    <mergeCell ref="C844:E844"/>
    <mergeCell ref="C845:N845"/>
    <mergeCell ref="C836:E836"/>
    <mergeCell ref="C837:E837"/>
    <mergeCell ref="C838:E838"/>
    <mergeCell ref="C839:E839"/>
    <mergeCell ref="C840:E840"/>
    <mergeCell ref="C831:N831"/>
    <mergeCell ref="C832:N832"/>
    <mergeCell ref="C833:E833"/>
    <mergeCell ref="C834:E834"/>
    <mergeCell ref="C835:E835"/>
    <mergeCell ref="C826:E826"/>
    <mergeCell ref="C827:E827"/>
    <mergeCell ref="C828:N828"/>
    <mergeCell ref="C829:E829"/>
    <mergeCell ref="C830:E830"/>
    <mergeCell ref="C861:E861"/>
    <mergeCell ref="C862:N862"/>
    <mergeCell ref="C863:N863"/>
    <mergeCell ref="C864:E864"/>
    <mergeCell ref="C865:E865"/>
    <mergeCell ref="C856:N856"/>
    <mergeCell ref="C857:E857"/>
    <mergeCell ref="C858:E858"/>
    <mergeCell ref="C859:N859"/>
    <mergeCell ref="C860:E860"/>
    <mergeCell ref="C851:E851"/>
    <mergeCell ref="C852:E852"/>
    <mergeCell ref="C853:E853"/>
    <mergeCell ref="C854:E854"/>
    <mergeCell ref="C855:E855"/>
    <mergeCell ref="C846:N846"/>
    <mergeCell ref="C847:E847"/>
    <mergeCell ref="C848:E848"/>
    <mergeCell ref="C849:E849"/>
    <mergeCell ref="C850:E850"/>
    <mergeCell ref="C882:K882"/>
    <mergeCell ref="C883:K883"/>
    <mergeCell ref="C884:K884"/>
    <mergeCell ref="C885:K885"/>
    <mergeCell ref="C886:K886"/>
    <mergeCell ref="C877:K877"/>
    <mergeCell ref="C878:K878"/>
    <mergeCell ref="C879:K879"/>
    <mergeCell ref="C880:K880"/>
    <mergeCell ref="C881:K881"/>
    <mergeCell ref="C871:E871"/>
    <mergeCell ref="C873:K873"/>
    <mergeCell ref="C874:K874"/>
    <mergeCell ref="C875:K875"/>
    <mergeCell ref="C876:K876"/>
    <mergeCell ref="C866:E866"/>
    <mergeCell ref="C867:E867"/>
    <mergeCell ref="C868:E868"/>
    <mergeCell ref="C869:E869"/>
    <mergeCell ref="C870:E870"/>
    <mergeCell ref="C902:E902"/>
    <mergeCell ref="C903:E903"/>
    <mergeCell ref="C904:E904"/>
    <mergeCell ref="C905:E905"/>
    <mergeCell ref="C906:E906"/>
    <mergeCell ref="A897:N897"/>
    <mergeCell ref="C898:E898"/>
    <mergeCell ref="C899:N899"/>
    <mergeCell ref="C900:N900"/>
    <mergeCell ref="C901:N901"/>
    <mergeCell ref="C892:K892"/>
    <mergeCell ref="C893:K893"/>
    <mergeCell ref="C894:K894"/>
    <mergeCell ref="A895:N895"/>
    <mergeCell ref="A896:N896"/>
    <mergeCell ref="C887:K887"/>
    <mergeCell ref="C888:K888"/>
    <mergeCell ref="C889:K889"/>
    <mergeCell ref="C890:K890"/>
    <mergeCell ref="C891:K891"/>
    <mergeCell ref="C923:K923"/>
    <mergeCell ref="C924:K924"/>
    <mergeCell ref="C925:K925"/>
    <mergeCell ref="C926:K926"/>
    <mergeCell ref="C927:K927"/>
    <mergeCell ref="C917:E917"/>
    <mergeCell ref="C918:E918"/>
    <mergeCell ref="C920:K920"/>
    <mergeCell ref="C921:K921"/>
    <mergeCell ref="C922:K922"/>
    <mergeCell ref="C912:E912"/>
    <mergeCell ref="C913:E913"/>
    <mergeCell ref="C914:E914"/>
    <mergeCell ref="C915:E915"/>
    <mergeCell ref="C916:E916"/>
    <mergeCell ref="C907:E907"/>
    <mergeCell ref="C908:E908"/>
    <mergeCell ref="C909:E909"/>
    <mergeCell ref="C910:N910"/>
    <mergeCell ref="C911:N911"/>
    <mergeCell ref="C943:E943"/>
    <mergeCell ref="C944:E944"/>
    <mergeCell ref="C945:E945"/>
    <mergeCell ref="C946:E946"/>
    <mergeCell ref="C947:E947"/>
    <mergeCell ref="C938:E938"/>
    <mergeCell ref="C939:E939"/>
    <mergeCell ref="C940:E940"/>
    <mergeCell ref="C941:E941"/>
    <mergeCell ref="C942:E942"/>
    <mergeCell ref="A933:N933"/>
    <mergeCell ref="A934:N934"/>
    <mergeCell ref="C935:E935"/>
    <mergeCell ref="C936:N936"/>
    <mergeCell ref="C937:N937"/>
    <mergeCell ref="C928:K928"/>
    <mergeCell ref="C929:K929"/>
    <mergeCell ref="C930:K930"/>
    <mergeCell ref="C931:K931"/>
    <mergeCell ref="C932:K932"/>
    <mergeCell ref="C963:E963"/>
    <mergeCell ref="C964:E964"/>
    <mergeCell ref="C965:E965"/>
    <mergeCell ref="C966:E966"/>
    <mergeCell ref="C967:N967"/>
    <mergeCell ref="C958:E958"/>
    <mergeCell ref="C959:E959"/>
    <mergeCell ref="C960:E960"/>
    <mergeCell ref="C961:E961"/>
    <mergeCell ref="C962:E962"/>
    <mergeCell ref="C953:N953"/>
    <mergeCell ref="C954:N954"/>
    <mergeCell ref="C955:E955"/>
    <mergeCell ref="C956:E956"/>
    <mergeCell ref="C957:E957"/>
    <mergeCell ref="C948:E948"/>
    <mergeCell ref="C949:E949"/>
    <mergeCell ref="C950:N950"/>
    <mergeCell ref="C951:E951"/>
    <mergeCell ref="C952:E952"/>
    <mergeCell ref="C983:E983"/>
    <mergeCell ref="C984:E984"/>
    <mergeCell ref="C985:E985"/>
    <mergeCell ref="C986:E986"/>
    <mergeCell ref="C987:E987"/>
    <mergeCell ref="C978:N978"/>
    <mergeCell ref="C979:E979"/>
    <mergeCell ref="C980:E980"/>
    <mergeCell ref="C981:N981"/>
    <mergeCell ref="C982:N982"/>
    <mergeCell ref="C973:E973"/>
    <mergeCell ref="C974:E974"/>
    <mergeCell ref="C975:E975"/>
    <mergeCell ref="C976:E976"/>
    <mergeCell ref="C977:E977"/>
    <mergeCell ref="C968:N968"/>
    <mergeCell ref="C969:E969"/>
    <mergeCell ref="C970:E970"/>
    <mergeCell ref="C971:E971"/>
    <mergeCell ref="C972:E972"/>
    <mergeCell ref="C1003:E1003"/>
    <mergeCell ref="C1004:E1004"/>
    <mergeCell ref="C1005:E1005"/>
    <mergeCell ref="C1006:E1006"/>
    <mergeCell ref="C1007:E1007"/>
    <mergeCell ref="C998:N998"/>
    <mergeCell ref="C999:E999"/>
    <mergeCell ref="C1000:E1000"/>
    <mergeCell ref="C1001:E1001"/>
    <mergeCell ref="C1002:E1002"/>
    <mergeCell ref="C993:E993"/>
    <mergeCell ref="C994:E994"/>
    <mergeCell ref="C995:E995"/>
    <mergeCell ref="C996:E996"/>
    <mergeCell ref="C997:N997"/>
    <mergeCell ref="C988:E988"/>
    <mergeCell ref="C989:E989"/>
    <mergeCell ref="C990:E990"/>
    <mergeCell ref="C991:E991"/>
    <mergeCell ref="C992:E992"/>
    <mergeCell ref="C1023:E1023"/>
    <mergeCell ref="C1024:E1024"/>
    <mergeCell ref="C1025:E1025"/>
    <mergeCell ref="C1026:E1026"/>
    <mergeCell ref="C1027:N1027"/>
    <mergeCell ref="C1018:E1018"/>
    <mergeCell ref="C1019:E1019"/>
    <mergeCell ref="C1020:E1020"/>
    <mergeCell ref="C1021:E1021"/>
    <mergeCell ref="C1022:E1022"/>
    <mergeCell ref="C1013:N1013"/>
    <mergeCell ref="C1014:N1014"/>
    <mergeCell ref="C1015:E1015"/>
    <mergeCell ref="C1016:E1016"/>
    <mergeCell ref="C1017:E1017"/>
    <mergeCell ref="C1008:E1008"/>
    <mergeCell ref="C1009:E1009"/>
    <mergeCell ref="C1010:E1010"/>
    <mergeCell ref="C1011:E1011"/>
    <mergeCell ref="C1012:E1012"/>
    <mergeCell ref="C1043:E1043"/>
    <mergeCell ref="C1044:N1044"/>
    <mergeCell ref="C1045:N1045"/>
    <mergeCell ref="C1046:E1046"/>
    <mergeCell ref="C1047:E1047"/>
    <mergeCell ref="C1038:E1038"/>
    <mergeCell ref="C1039:E1039"/>
    <mergeCell ref="C1040:E1040"/>
    <mergeCell ref="C1041:N1041"/>
    <mergeCell ref="C1042:E1042"/>
    <mergeCell ref="C1033:E1033"/>
    <mergeCell ref="C1034:E1034"/>
    <mergeCell ref="C1035:E1035"/>
    <mergeCell ref="C1036:E1036"/>
    <mergeCell ref="C1037:E1037"/>
    <mergeCell ref="C1028:N1028"/>
    <mergeCell ref="C1029:E1029"/>
    <mergeCell ref="C1030:E1030"/>
    <mergeCell ref="C1031:E1031"/>
    <mergeCell ref="C1032:E1032"/>
    <mergeCell ref="C1063:E1063"/>
    <mergeCell ref="C1064:E1064"/>
    <mergeCell ref="C1065:E1065"/>
    <mergeCell ref="C1066:E1066"/>
    <mergeCell ref="C1067:E1067"/>
    <mergeCell ref="C1058:N1058"/>
    <mergeCell ref="C1059:N1059"/>
    <mergeCell ref="C1060:N1060"/>
    <mergeCell ref="C1061:E1061"/>
    <mergeCell ref="C1062:E1062"/>
    <mergeCell ref="C1053:E1053"/>
    <mergeCell ref="C1054:E1054"/>
    <mergeCell ref="C1055:E1055"/>
    <mergeCell ref="C1056:E1056"/>
    <mergeCell ref="C1057:E1057"/>
    <mergeCell ref="C1048:E1048"/>
    <mergeCell ref="C1049:E1049"/>
    <mergeCell ref="C1050:E1050"/>
    <mergeCell ref="C1051:E1051"/>
    <mergeCell ref="C1052:E1052"/>
    <mergeCell ref="C1083:E1083"/>
    <mergeCell ref="C1084:E1084"/>
    <mergeCell ref="C1085:E1085"/>
    <mergeCell ref="C1086:E1086"/>
    <mergeCell ref="C1087:N1087"/>
    <mergeCell ref="C1078:E1078"/>
    <mergeCell ref="C1079:E1079"/>
    <mergeCell ref="C1080:E1080"/>
    <mergeCell ref="C1081:E1081"/>
    <mergeCell ref="C1082:E1082"/>
    <mergeCell ref="C1073:N1073"/>
    <mergeCell ref="C1074:N1074"/>
    <mergeCell ref="C1075:E1075"/>
    <mergeCell ref="C1076:E1076"/>
    <mergeCell ref="C1077:E1077"/>
    <mergeCell ref="C1068:E1068"/>
    <mergeCell ref="C1069:E1069"/>
    <mergeCell ref="C1070:E1070"/>
    <mergeCell ref="C1071:E1071"/>
    <mergeCell ref="C1072:E1072"/>
    <mergeCell ref="C1103:E1103"/>
    <mergeCell ref="C1104:E1104"/>
    <mergeCell ref="C1105:N1105"/>
    <mergeCell ref="C1106:N1106"/>
    <mergeCell ref="C1107:E1107"/>
    <mergeCell ref="C1098:E1098"/>
    <mergeCell ref="C1099:E1099"/>
    <mergeCell ref="C1100:E1100"/>
    <mergeCell ref="C1101:E1101"/>
    <mergeCell ref="C1102:E1102"/>
    <mergeCell ref="C1093:E1093"/>
    <mergeCell ref="C1094:E1094"/>
    <mergeCell ref="C1095:E1095"/>
    <mergeCell ref="C1096:E1096"/>
    <mergeCell ref="C1097:E1097"/>
    <mergeCell ref="C1088:E1088"/>
    <mergeCell ref="C1089:E1089"/>
    <mergeCell ref="C1090:N1090"/>
    <mergeCell ref="C1091:N1091"/>
    <mergeCell ref="C1092:N1092"/>
    <mergeCell ref="C1123:N1123"/>
    <mergeCell ref="C1124:E1124"/>
    <mergeCell ref="C1125:E1125"/>
    <mergeCell ref="C1126:E1126"/>
    <mergeCell ref="C1127:E1127"/>
    <mergeCell ref="C1118:E1118"/>
    <mergeCell ref="C1119:N1119"/>
    <mergeCell ref="C1120:E1120"/>
    <mergeCell ref="C1121:E1121"/>
    <mergeCell ref="C1122:N1122"/>
    <mergeCell ref="C1113:E1113"/>
    <mergeCell ref="C1114:E1114"/>
    <mergeCell ref="C1115:E1115"/>
    <mergeCell ref="C1116:E1116"/>
    <mergeCell ref="C1117:E1117"/>
    <mergeCell ref="C1108:E1108"/>
    <mergeCell ref="C1109:E1109"/>
    <mergeCell ref="C1110:E1110"/>
    <mergeCell ref="C1111:E1111"/>
    <mergeCell ref="C1112:E1112"/>
    <mergeCell ref="C1143:E1143"/>
    <mergeCell ref="C1144:E1144"/>
    <mergeCell ref="C1145:E1145"/>
    <mergeCell ref="C1146:E1146"/>
    <mergeCell ref="C1147:E1147"/>
    <mergeCell ref="C1138:E1138"/>
    <mergeCell ref="C1139:E1139"/>
    <mergeCell ref="C1140:E1140"/>
    <mergeCell ref="C1141:E1141"/>
    <mergeCell ref="C1142:E1142"/>
    <mergeCell ref="C1133:E1133"/>
    <mergeCell ref="C1134:N1134"/>
    <mergeCell ref="C1135:E1135"/>
    <mergeCell ref="C1136:E1136"/>
    <mergeCell ref="C1137:N1137"/>
    <mergeCell ref="C1128:E1128"/>
    <mergeCell ref="C1129:E1129"/>
    <mergeCell ref="C1130:E1130"/>
    <mergeCell ref="C1131:E1131"/>
    <mergeCell ref="C1132:E1132"/>
    <mergeCell ref="C1163:E1163"/>
    <mergeCell ref="C1164:E1164"/>
    <mergeCell ref="C1165:E1165"/>
    <mergeCell ref="C1166:E1166"/>
    <mergeCell ref="C1167:E1167"/>
    <mergeCell ref="C1158:E1158"/>
    <mergeCell ref="C1159:E1159"/>
    <mergeCell ref="C1160:E1160"/>
    <mergeCell ref="C1161:E1161"/>
    <mergeCell ref="C1162:E1162"/>
    <mergeCell ref="C1153:N1153"/>
    <mergeCell ref="C1154:E1154"/>
    <mergeCell ref="C1155:E1155"/>
    <mergeCell ref="C1156:E1156"/>
    <mergeCell ref="C1157:E1157"/>
    <mergeCell ref="C1148:E1148"/>
    <mergeCell ref="C1149:E1149"/>
    <mergeCell ref="C1150:E1150"/>
    <mergeCell ref="C1151:E1151"/>
    <mergeCell ref="C1152:E1152"/>
    <mergeCell ref="C1183:E1183"/>
    <mergeCell ref="C1184:N1184"/>
    <mergeCell ref="C1185:E1185"/>
    <mergeCell ref="C1187:K1187"/>
    <mergeCell ref="C1188:K1188"/>
    <mergeCell ref="C1178:E1178"/>
    <mergeCell ref="C1179:E1179"/>
    <mergeCell ref="C1180:E1180"/>
    <mergeCell ref="C1181:E1181"/>
    <mergeCell ref="C1182:E1182"/>
    <mergeCell ref="C1173:E1173"/>
    <mergeCell ref="C1174:E1174"/>
    <mergeCell ref="C1175:E1175"/>
    <mergeCell ref="C1176:E1176"/>
    <mergeCell ref="C1177:E1177"/>
    <mergeCell ref="C1168:E1168"/>
    <mergeCell ref="C1169:N1169"/>
    <mergeCell ref="C1170:E1170"/>
    <mergeCell ref="C1171:E1171"/>
    <mergeCell ref="C1172:E1172"/>
    <mergeCell ref="C1204:K1204"/>
    <mergeCell ref="C1205:K1205"/>
    <mergeCell ref="C1206:K1206"/>
    <mergeCell ref="C1207:K1207"/>
    <mergeCell ref="C1208:K1208"/>
    <mergeCell ref="C1199:K1199"/>
    <mergeCell ref="C1200:K1200"/>
    <mergeCell ref="C1201:K1201"/>
    <mergeCell ref="C1202:K1202"/>
    <mergeCell ref="C1203:K1203"/>
    <mergeCell ref="C1194:K1194"/>
    <mergeCell ref="C1195:K1195"/>
    <mergeCell ref="C1196:K1196"/>
    <mergeCell ref="C1197:K1197"/>
    <mergeCell ref="C1198:K1198"/>
    <mergeCell ref="C1189:K1189"/>
    <mergeCell ref="C1190:K1190"/>
    <mergeCell ref="C1191:K1191"/>
    <mergeCell ref="C1192:K1192"/>
    <mergeCell ref="C1193:K1193"/>
    <mergeCell ref="C1224:E1224"/>
    <mergeCell ref="C1225:E1225"/>
    <mergeCell ref="C1226:E1226"/>
    <mergeCell ref="C1227:E1227"/>
    <mergeCell ref="C1228:E1228"/>
    <mergeCell ref="C1219:N1219"/>
    <mergeCell ref="C1220:N1220"/>
    <mergeCell ref="C1221:E1221"/>
    <mergeCell ref="C1222:E1222"/>
    <mergeCell ref="C1223:E1223"/>
    <mergeCell ref="C1214:K1214"/>
    <mergeCell ref="C1215:K1215"/>
    <mergeCell ref="A1216:N1216"/>
    <mergeCell ref="A1217:N1217"/>
    <mergeCell ref="C1218:E1218"/>
    <mergeCell ref="C1209:K1209"/>
    <mergeCell ref="C1210:K1210"/>
    <mergeCell ref="C1211:K1211"/>
    <mergeCell ref="C1212:K1212"/>
    <mergeCell ref="C1213:K1213"/>
    <mergeCell ref="C1244:E1244"/>
    <mergeCell ref="C1245:E1245"/>
    <mergeCell ref="C1246:E1246"/>
    <mergeCell ref="C1247:E1247"/>
    <mergeCell ref="C1248:E1248"/>
    <mergeCell ref="C1239:E1239"/>
    <mergeCell ref="C1240:E1240"/>
    <mergeCell ref="C1241:E1241"/>
    <mergeCell ref="C1242:E1242"/>
    <mergeCell ref="C1243:E1243"/>
    <mergeCell ref="C1234:E1234"/>
    <mergeCell ref="C1235:E1235"/>
    <mergeCell ref="C1236:N1236"/>
    <mergeCell ref="C1237:N1237"/>
    <mergeCell ref="C1238:E1238"/>
    <mergeCell ref="C1229:E1229"/>
    <mergeCell ref="C1230:E1230"/>
    <mergeCell ref="C1231:E1231"/>
    <mergeCell ref="C1232:E1232"/>
    <mergeCell ref="C1233:N1233"/>
    <mergeCell ref="C1264:N1264"/>
    <mergeCell ref="C1265:N1265"/>
    <mergeCell ref="C1266:N1266"/>
    <mergeCell ref="C1267:E1267"/>
    <mergeCell ref="C1268:E1268"/>
    <mergeCell ref="C1259:E1259"/>
    <mergeCell ref="C1260:E1260"/>
    <mergeCell ref="C1261:N1261"/>
    <mergeCell ref="C1262:E1262"/>
    <mergeCell ref="C1263:E1263"/>
    <mergeCell ref="C1254:E1254"/>
    <mergeCell ref="C1255:E1255"/>
    <mergeCell ref="C1256:E1256"/>
    <mergeCell ref="C1257:E1257"/>
    <mergeCell ref="C1258:E1258"/>
    <mergeCell ref="C1249:E1249"/>
    <mergeCell ref="C1250:N1250"/>
    <mergeCell ref="C1251:N1251"/>
    <mergeCell ref="C1252:E1252"/>
    <mergeCell ref="C1253:E1253"/>
    <mergeCell ref="C1284:E1284"/>
    <mergeCell ref="C1285:E1285"/>
    <mergeCell ref="C1286:E1286"/>
    <mergeCell ref="C1287:E1287"/>
    <mergeCell ref="C1288:E1288"/>
    <mergeCell ref="C1279:N1279"/>
    <mergeCell ref="C1280:N1280"/>
    <mergeCell ref="C1281:E1281"/>
    <mergeCell ref="C1282:E1282"/>
    <mergeCell ref="C1283:E1283"/>
    <mergeCell ref="C1274:E1274"/>
    <mergeCell ref="C1275:E1275"/>
    <mergeCell ref="C1276:E1276"/>
    <mergeCell ref="C1277:E1277"/>
    <mergeCell ref="C1278:E1278"/>
    <mergeCell ref="C1269:E1269"/>
    <mergeCell ref="C1270:E1270"/>
    <mergeCell ref="C1271:E1271"/>
    <mergeCell ref="C1272:E1272"/>
    <mergeCell ref="C1273:E1273"/>
    <mergeCell ref="C1304:E1304"/>
    <mergeCell ref="C1305:E1305"/>
    <mergeCell ref="C1306:E1306"/>
    <mergeCell ref="C1307:E1307"/>
    <mergeCell ref="C1308:N1308"/>
    <mergeCell ref="C1299:E1299"/>
    <mergeCell ref="C1300:E1300"/>
    <mergeCell ref="C1301:E1301"/>
    <mergeCell ref="C1302:E1302"/>
    <mergeCell ref="C1303:E1303"/>
    <mergeCell ref="C1294:E1294"/>
    <mergeCell ref="C1295:E1295"/>
    <mergeCell ref="C1296:N1296"/>
    <mergeCell ref="C1297:N1297"/>
    <mergeCell ref="C1298:E1298"/>
    <mergeCell ref="C1289:E1289"/>
    <mergeCell ref="C1290:E1290"/>
    <mergeCell ref="C1291:E1291"/>
    <mergeCell ref="C1292:E1292"/>
    <mergeCell ref="C1293:N1293"/>
    <mergeCell ref="C1324:E1324"/>
    <mergeCell ref="C1325:E1325"/>
    <mergeCell ref="C1326:E1326"/>
    <mergeCell ref="C1327:N1327"/>
    <mergeCell ref="C1328:E1328"/>
    <mergeCell ref="C1319:E1319"/>
    <mergeCell ref="C1320:E1320"/>
    <mergeCell ref="C1321:E1321"/>
    <mergeCell ref="C1322:E1322"/>
    <mergeCell ref="C1323:E1323"/>
    <mergeCell ref="C1314:E1314"/>
    <mergeCell ref="C1315:E1315"/>
    <mergeCell ref="C1316:E1316"/>
    <mergeCell ref="C1317:E1317"/>
    <mergeCell ref="C1318:E1318"/>
    <mergeCell ref="C1309:E1309"/>
    <mergeCell ref="C1310:E1310"/>
    <mergeCell ref="C1311:N1311"/>
    <mergeCell ref="C1312:E1312"/>
    <mergeCell ref="C1313:E1313"/>
    <mergeCell ref="C1345:K1345"/>
    <mergeCell ref="C1346:K1346"/>
    <mergeCell ref="C1347:K1347"/>
    <mergeCell ref="C1348:K1348"/>
    <mergeCell ref="C1349:K1349"/>
    <mergeCell ref="C1339:E1339"/>
    <mergeCell ref="C1340:E1340"/>
    <mergeCell ref="C1341:E1341"/>
    <mergeCell ref="C1342:N1342"/>
    <mergeCell ref="C1343:E1343"/>
    <mergeCell ref="C1334:E1334"/>
    <mergeCell ref="C1335:E1335"/>
    <mergeCell ref="C1336:E1336"/>
    <mergeCell ref="C1337:E1337"/>
    <mergeCell ref="C1338:E1338"/>
    <mergeCell ref="C1329:E1329"/>
    <mergeCell ref="C1330:E1330"/>
    <mergeCell ref="C1331:E1331"/>
    <mergeCell ref="C1332:E1332"/>
    <mergeCell ref="C1333:E1333"/>
    <mergeCell ref="C1365:K1365"/>
    <mergeCell ref="C1366:K1366"/>
    <mergeCell ref="C1367:K1367"/>
    <mergeCell ref="C1368:K1368"/>
    <mergeCell ref="A1369:N1369"/>
    <mergeCell ref="C1360:K1360"/>
    <mergeCell ref="C1361:K1361"/>
    <mergeCell ref="C1362:K1362"/>
    <mergeCell ref="C1363:K1363"/>
    <mergeCell ref="C1364:K1364"/>
    <mergeCell ref="C1355:K1355"/>
    <mergeCell ref="C1356:K1356"/>
    <mergeCell ref="C1357:K1357"/>
    <mergeCell ref="C1358:K1358"/>
    <mergeCell ref="C1359:K1359"/>
    <mergeCell ref="C1350:K1350"/>
    <mergeCell ref="C1351:K1351"/>
    <mergeCell ref="C1352:K1352"/>
    <mergeCell ref="C1353:K1353"/>
    <mergeCell ref="C1354:K1354"/>
    <mergeCell ref="C1385:E1385"/>
    <mergeCell ref="C1386:N1386"/>
    <mergeCell ref="C1387:E1387"/>
    <mergeCell ref="A1388:N1388"/>
    <mergeCell ref="C1389:E1389"/>
    <mergeCell ref="C1380:E1380"/>
    <mergeCell ref="C1381:E1381"/>
    <mergeCell ref="C1382:E1382"/>
    <mergeCell ref="C1383:E1383"/>
    <mergeCell ref="C1384:E1384"/>
    <mergeCell ref="C1375:E1375"/>
    <mergeCell ref="C1376:E1376"/>
    <mergeCell ref="C1377:E1377"/>
    <mergeCell ref="C1378:E1378"/>
    <mergeCell ref="C1379:E1379"/>
    <mergeCell ref="A1370:N1370"/>
    <mergeCell ref="C1371:E1371"/>
    <mergeCell ref="C1372:N1372"/>
    <mergeCell ref="C1373:N1373"/>
    <mergeCell ref="C1374:E1374"/>
    <mergeCell ref="C1405:E1405"/>
    <mergeCell ref="A1406:N1406"/>
    <mergeCell ref="C1407:E1407"/>
    <mergeCell ref="C1408:N1408"/>
    <mergeCell ref="C1409:N1409"/>
    <mergeCell ref="C1400:E1400"/>
    <mergeCell ref="C1401:E1401"/>
    <mergeCell ref="C1402:E1402"/>
    <mergeCell ref="C1403:E1403"/>
    <mergeCell ref="C1404:N1404"/>
    <mergeCell ref="C1395:E1395"/>
    <mergeCell ref="C1396:E1396"/>
    <mergeCell ref="C1397:E1397"/>
    <mergeCell ref="C1398:E1398"/>
    <mergeCell ref="C1399:E1399"/>
    <mergeCell ref="C1390:N1390"/>
    <mergeCell ref="C1391:N1391"/>
    <mergeCell ref="C1392:E1392"/>
    <mergeCell ref="C1393:E1393"/>
    <mergeCell ref="C1394:E1394"/>
    <mergeCell ref="C1425:E1425"/>
    <mergeCell ref="C1426:E1426"/>
    <mergeCell ref="C1427:N1427"/>
    <mergeCell ref="C1428:E1428"/>
    <mergeCell ref="C1429:E1429"/>
    <mergeCell ref="C1420:E1420"/>
    <mergeCell ref="A1421:N1421"/>
    <mergeCell ref="A1422:N1422"/>
    <mergeCell ref="C1423:E1423"/>
    <mergeCell ref="C1424:N1424"/>
    <mergeCell ref="C1415:E1415"/>
    <mergeCell ref="C1416:E1416"/>
    <mergeCell ref="C1417:E1417"/>
    <mergeCell ref="C1418:E1418"/>
    <mergeCell ref="C1419:E1419"/>
    <mergeCell ref="C1410:E1410"/>
    <mergeCell ref="C1411:E1411"/>
    <mergeCell ref="C1412:E1412"/>
    <mergeCell ref="C1413:E1413"/>
    <mergeCell ref="C1414:E1414"/>
    <mergeCell ref="C1445:E1445"/>
    <mergeCell ref="C1446:E1446"/>
    <mergeCell ref="C1447:N1447"/>
    <mergeCell ref="C1448:E1448"/>
    <mergeCell ref="A1449:N1449"/>
    <mergeCell ref="C1440:E1440"/>
    <mergeCell ref="C1441:N1441"/>
    <mergeCell ref="C1442:E1442"/>
    <mergeCell ref="C1443:E1443"/>
    <mergeCell ref="C1444:N1444"/>
    <mergeCell ref="C1435:E1435"/>
    <mergeCell ref="A1436:N1436"/>
    <mergeCell ref="C1437:E1437"/>
    <mergeCell ref="C1438:N1438"/>
    <mergeCell ref="C1439:E1439"/>
    <mergeCell ref="C1430:N1430"/>
    <mergeCell ref="C1431:E1431"/>
    <mergeCell ref="A1432:N1432"/>
    <mergeCell ref="C1433:E1433"/>
    <mergeCell ref="C1434:N1434"/>
    <mergeCell ref="C1466:K1466"/>
    <mergeCell ref="C1467:K1467"/>
    <mergeCell ref="C1468:K1468"/>
    <mergeCell ref="C1469:K1469"/>
    <mergeCell ref="C1470:K1470"/>
    <mergeCell ref="C1460:N1460"/>
    <mergeCell ref="C1461:E1461"/>
    <mergeCell ref="C1463:K1463"/>
    <mergeCell ref="C1464:K1464"/>
    <mergeCell ref="C1465:K1465"/>
    <mergeCell ref="C1455:E1455"/>
    <mergeCell ref="C1456:E1456"/>
    <mergeCell ref="C1457:N1457"/>
    <mergeCell ref="C1458:E1458"/>
    <mergeCell ref="C1459:E1459"/>
    <mergeCell ref="C1450:E1450"/>
    <mergeCell ref="C1451:N1451"/>
    <mergeCell ref="C1452:E1452"/>
    <mergeCell ref="C1453:E1453"/>
    <mergeCell ref="C1454:N1454"/>
    <mergeCell ref="C1486:E1486"/>
    <mergeCell ref="C1487:N1487"/>
    <mergeCell ref="C1488:N1488"/>
    <mergeCell ref="C1489:E1489"/>
    <mergeCell ref="C1490:E1490"/>
    <mergeCell ref="C1481:K1481"/>
    <mergeCell ref="C1482:K1482"/>
    <mergeCell ref="C1483:K1483"/>
    <mergeCell ref="A1484:N1484"/>
    <mergeCell ref="A1485:N1485"/>
    <mergeCell ref="C1476:K1476"/>
    <mergeCell ref="C1477:K1477"/>
    <mergeCell ref="C1478:K1478"/>
    <mergeCell ref="C1479:K1479"/>
    <mergeCell ref="C1480:K1480"/>
    <mergeCell ref="C1471:K1471"/>
    <mergeCell ref="C1472:K1472"/>
    <mergeCell ref="C1473:K1473"/>
    <mergeCell ref="C1474:K1474"/>
    <mergeCell ref="C1475:K1475"/>
    <mergeCell ref="C1506:E1506"/>
    <mergeCell ref="C1507:E1507"/>
    <mergeCell ref="C1508:E1508"/>
    <mergeCell ref="C1509:E1509"/>
    <mergeCell ref="C1510:E1510"/>
    <mergeCell ref="C1501:N1501"/>
    <mergeCell ref="C1502:E1502"/>
    <mergeCell ref="C1503:E1503"/>
    <mergeCell ref="C1504:N1504"/>
    <mergeCell ref="C1505:N1505"/>
    <mergeCell ref="C1496:E1496"/>
    <mergeCell ref="C1497:E1497"/>
    <mergeCell ref="C1498:E1498"/>
    <mergeCell ref="C1499:E1499"/>
    <mergeCell ref="C1500:E1500"/>
    <mergeCell ref="C1491:E1491"/>
    <mergeCell ref="C1492:E1492"/>
    <mergeCell ref="C1493:E1493"/>
    <mergeCell ref="C1494:E1494"/>
    <mergeCell ref="C1495:E1495"/>
    <mergeCell ref="C1526:E1526"/>
    <mergeCell ref="C1527:E1527"/>
    <mergeCell ref="C1528:E1528"/>
    <mergeCell ref="C1529:N1529"/>
    <mergeCell ref="C1530:E1530"/>
    <mergeCell ref="C1521:E1521"/>
    <mergeCell ref="C1522:E1522"/>
    <mergeCell ref="C1523:E1523"/>
    <mergeCell ref="C1524:E1524"/>
    <mergeCell ref="C1525:E1525"/>
    <mergeCell ref="C1516:E1516"/>
    <mergeCell ref="C1517:E1517"/>
    <mergeCell ref="C1518:N1518"/>
    <mergeCell ref="C1519:N1519"/>
    <mergeCell ref="C1520:E1520"/>
    <mergeCell ref="C1511:E1511"/>
    <mergeCell ref="C1512:E1512"/>
    <mergeCell ref="C1513:E1513"/>
    <mergeCell ref="C1514:E1514"/>
    <mergeCell ref="C1515:E1515"/>
    <mergeCell ref="C1546:E1546"/>
    <mergeCell ref="C1547:E1547"/>
    <mergeCell ref="C1548:N1548"/>
    <mergeCell ref="C1549:N1549"/>
    <mergeCell ref="C1550:E1550"/>
    <mergeCell ref="C1541:E1541"/>
    <mergeCell ref="C1542:E1542"/>
    <mergeCell ref="C1543:E1543"/>
    <mergeCell ref="C1544:E1544"/>
    <mergeCell ref="C1545:E1545"/>
    <mergeCell ref="C1536:E1536"/>
    <mergeCell ref="C1537:E1537"/>
    <mergeCell ref="C1538:E1538"/>
    <mergeCell ref="C1539:E1539"/>
    <mergeCell ref="C1540:E1540"/>
    <mergeCell ref="C1531:E1531"/>
    <mergeCell ref="C1532:N1532"/>
    <mergeCell ref="C1533:N1533"/>
    <mergeCell ref="C1534:E1534"/>
    <mergeCell ref="C1535:E1535"/>
    <mergeCell ref="C1566:E1566"/>
    <mergeCell ref="C1567:E1567"/>
    <mergeCell ref="C1568:E1568"/>
    <mergeCell ref="C1569:E1569"/>
    <mergeCell ref="C1570:E1570"/>
    <mergeCell ref="C1561:E1561"/>
    <mergeCell ref="C1562:N1562"/>
    <mergeCell ref="C1563:N1563"/>
    <mergeCell ref="C1564:E1564"/>
    <mergeCell ref="C1565:E1565"/>
    <mergeCell ref="C1556:E1556"/>
    <mergeCell ref="C1557:E1557"/>
    <mergeCell ref="C1558:E1558"/>
    <mergeCell ref="C1559:E1559"/>
    <mergeCell ref="C1560:E1560"/>
    <mergeCell ref="C1551:E1551"/>
    <mergeCell ref="C1552:E1552"/>
    <mergeCell ref="C1553:E1553"/>
    <mergeCell ref="C1554:E1554"/>
    <mergeCell ref="C1555:E1555"/>
    <mergeCell ref="C1586:E1586"/>
    <mergeCell ref="C1587:E1587"/>
    <mergeCell ref="C1588:E1588"/>
    <mergeCell ref="C1589:E1589"/>
    <mergeCell ref="C1590:E1590"/>
    <mergeCell ref="C1581:E1581"/>
    <mergeCell ref="C1582:E1582"/>
    <mergeCell ref="C1583:E1583"/>
    <mergeCell ref="C1584:E1584"/>
    <mergeCell ref="C1585:E1585"/>
    <mergeCell ref="C1576:N1576"/>
    <mergeCell ref="C1577:E1577"/>
    <mergeCell ref="C1578:E1578"/>
    <mergeCell ref="C1579:N1579"/>
    <mergeCell ref="C1580:N1580"/>
    <mergeCell ref="C1571:E1571"/>
    <mergeCell ref="C1572:E1572"/>
    <mergeCell ref="C1573:E1573"/>
    <mergeCell ref="C1574:E1574"/>
    <mergeCell ref="C1575:E1575"/>
    <mergeCell ref="C1606:E1606"/>
    <mergeCell ref="C1607:E1607"/>
    <mergeCell ref="C1608:E1608"/>
    <mergeCell ref="C1609:N1609"/>
    <mergeCell ref="C1610:N1610"/>
    <mergeCell ref="C1601:E1601"/>
    <mergeCell ref="C1602:E1602"/>
    <mergeCell ref="C1603:E1603"/>
    <mergeCell ref="C1604:E1604"/>
    <mergeCell ref="C1605:E1605"/>
    <mergeCell ref="C1596:N1596"/>
    <mergeCell ref="C1597:E1597"/>
    <mergeCell ref="C1598:E1598"/>
    <mergeCell ref="C1599:E1599"/>
    <mergeCell ref="C1600:E1600"/>
    <mergeCell ref="C1591:E1591"/>
    <mergeCell ref="C1592:E1592"/>
    <mergeCell ref="C1593:E1593"/>
    <mergeCell ref="C1594:E1594"/>
    <mergeCell ref="C1595:N1595"/>
    <mergeCell ref="C1626:E1626"/>
    <mergeCell ref="C1627:E1627"/>
    <mergeCell ref="C1628:E1628"/>
    <mergeCell ref="C1629:E1629"/>
    <mergeCell ref="C1630:E1630"/>
    <mergeCell ref="C1621:E1621"/>
    <mergeCell ref="C1622:E1622"/>
    <mergeCell ref="C1623:E1623"/>
    <mergeCell ref="C1624:N1624"/>
    <mergeCell ref="C1625:N1625"/>
    <mergeCell ref="C1616:E1616"/>
    <mergeCell ref="C1617:E1617"/>
    <mergeCell ref="C1618:E1618"/>
    <mergeCell ref="C1619:E1619"/>
    <mergeCell ref="C1620:E1620"/>
    <mergeCell ref="C1611:N1611"/>
    <mergeCell ref="C1612:E1612"/>
    <mergeCell ref="C1613:E1613"/>
    <mergeCell ref="C1614:E1614"/>
    <mergeCell ref="C1615:E1615"/>
    <mergeCell ref="C1646:E1646"/>
    <mergeCell ref="C1647:E1647"/>
    <mergeCell ref="C1648:E1648"/>
    <mergeCell ref="C1649:E1649"/>
    <mergeCell ref="C1650:E1650"/>
    <mergeCell ref="C1641:N1641"/>
    <mergeCell ref="C1642:N1642"/>
    <mergeCell ref="C1643:E1643"/>
    <mergeCell ref="C1644:E1644"/>
    <mergeCell ref="C1645:E1645"/>
    <mergeCell ref="C1636:E1636"/>
    <mergeCell ref="C1637:E1637"/>
    <mergeCell ref="C1638:N1638"/>
    <mergeCell ref="C1639:E1639"/>
    <mergeCell ref="C1640:E1640"/>
    <mergeCell ref="C1631:E1631"/>
    <mergeCell ref="C1632:E1632"/>
    <mergeCell ref="C1633:E1633"/>
    <mergeCell ref="C1634:E1634"/>
    <mergeCell ref="C1635:E1635"/>
    <mergeCell ref="C1666:E1666"/>
    <mergeCell ref="C1667:E1667"/>
    <mergeCell ref="C1668:E1668"/>
    <mergeCell ref="C1669:E1669"/>
    <mergeCell ref="C1670:E1670"/>
    <mergeCell ref="C1661:E1661"/>
    <mergeCell ref="C1662:E1662"/>
    <mergeCell ref="C1663:E1663"/>
    <mergeCell ref="C1664:E1664"/>
    <mergeCell ref="C1665:E1665"/>
    <mergeCell ref="C1656:N1656"/>
    <mergeCell ref="C1657:E1657"/>
    <mergeCell ref="C1658:E1658"/>
    <mergeCell ref="C1659:E1659"/>
    <mergeCell ref="C1660:E1660"/>
    <mergeCell ref="C1651:E1651"/>
    <mergeCell ref="C1652:E1652"/>
    <mergeCell ref="C1653:N1653"/>
    <mergeCell ref="C1654:E1654"/>
    <mergeCell ref="C1655:E1655"/>
    <mergeCell ref="C1686:E1686"/>
    <mergeCell ref="C1687:E1687"/>
    <mergeCell ref="C1688:N1688"/>
    <mergeCell ref="C1689:E1689"/>
    <mergeCell ref="C1690:E1690"/>
    <mergeCell ref="C1681:E1681"/>
    <mergeCell ref="C1682:E1682"/>
    <mergeCell ref="C1683:E1683"/>
    <mergeCell ref="C1684:E1684"/>
    <mergeCell ref="C1685:E1685"/>
    <mergeCell ref="C1676:E1676"/>
    <mergeCell ref="C1677:E1677"/>
    <mergeCell ref="C1678:E1678"/>
    <mergeCell ref="C1679:E1679"/>
    <mergeCell ref="C1680:E1680"/>
    <mergeCell ref="C1671:E1671"/>
    <mergeCell ref="C1672:N1672"/>
    <mergeCell ref="C1673:E1673"/>
    <mergeCell ref="C1674:E1674"/>
    <mergeCell ref="C1675:E1675"/>
    <mergeCell ref="C1707:K1707"/>
    <mergeCell ref="C1708:K1708"/>
    <mergeCell ref="C1709:K1709"/>
    <mergeCell ref="C1710:K1710"/>
    <mergeCell ref="C1711:K1711"/>
    <mergeCell ref="C1701:E1701"/>
    <mergeCell ref="C1702:E1702"/>
    <mergeCell ref="C1703:N1703"/>
    <mergeCell ref="C1704:E1704"/>
    <mergeCell ref="C1706:K1706"/>
    <mergeCell ref="C1696:E1696"/>
    <mergeCell ref="C1697:E1697"/>
    <mergeCell ref="C1698:E1698"/>
    <mergeCell ref="C1699:E1699"/>
    <mergeCell ref="C1700:E1700"/>
    <mergeCell ref="C1691:E1691"/>
    <mergeCell ref="C1692:E1692"/>
    <mergeCell ref="C1693:E1693"/>
    <mergeCell ref="C1694:E1694"/>
    <mergeCell ref="C1695:E1695"/>
    <mergeCell ref="C1727:K1727"/>
    <mergeCell ref="C1728:K1728"/>
    <mergeCell ref="C1729:K1729"/>
    <mergeCell ref="C1730:K1730"/>
    <mergeCell ref="C1731:K1731"/>
    <mergeCell ref="C1722:K1722"/>
    <mergeCell ref="C1723:K1723"/>
    <mergeCell ref="C1724:K1724"/>
    <mergeCell ref="C1725:K1725"/>
    <mergeCell ref="C1726:K1726"/>
    <mergeCell ref="C1717:K1717"/>
    <mergeCell ref="C1718:K1718"/>
    <mergeCell ref="C1719:K1719"/>
    <mergeCell ref="C1720:K1720"/>
    <mergeCell ref="C1721:K1721"/>
    <mergeCell ref="C1712:K1712"/>
    <mergeCell ref="C1713:K1713"/>
    <mergeCell ref="C1714:K1714"/>
    <mergeCell ref="C1715:K1715"/>
    <mergeCell ref="C1716:K1716"/>
    <mergeCell ref="C1747:E1747"/>
    <mergeCell ref="C1748:E1748"/>
    <mergeCell ref="C1749:E1749"/>
    <mergeCell ref="C1750:E1750"/>
    <mergeCell ref="C1751:E1751"/>
    <mergeCell ref="C1742:E1742"/>
    <mergeCell ref="C1743:E1743"/>
    <mergeCell ref="C1744:E1744"/>
    <mergeCell ref="C1745:E1745"/>
    <mergeCell ref="C1746:E1746"/>
    <mergeCell ref="C1737:E1737"/>
    <mergeCell ref="C1738:N1738"/>
    <mergeCell ref="C1739:N1739"/>
    <mergeCell ref="C1740:E1740"/>
    <mergeCell ref="C1741:E1741"/>
    <mergeCell ref="C1732:K1732"/>
    <mergeCell ref="C1733:K1733"/>
    <mergeCell ref="C1734:K1734"/>
    <mergeCell ref="A1735:N1735"/>
    <mergeCell ref="A1736:N1736"/>
    <mergeCell ref="C1767:E1767"/>
    <mergeCell ref="C1768:E1768"/>
    <mergeCell ref="C1769:N1769"/>
    <mergeCell ref="C1770:N1770"/>
    <mergeCell ref="C1771:E1771"/>
    <mergeCell ref="C1762:E1762"/>
    <mergeCell ref="C1763:E1763"/>
    <mergeCell ref="C1764:E1764"/>
    <mergeCell ref="C1765:E1765"/>
    <mergeCell ref="C1766:E1766"/>
    <mergeCell ref="C1757:E1757"/>
    <mergeCell ref="C1758:E1758"/>
    <mergeCell ref="C1759:E1759"/>
    <mergeCell ref="C1760:E1760"/>
    <mergeCell ref="C1761:E1761"/>
    <mergeCell ref="C1752:N1752"/>
    <mergeCell ref="C1753:E1753"/>
    <mergeCell ref="C1754:E1754"/>
    <mergeCell ref="C1755:N1755"/>
    <mergeCell ref="C1756:N1756"/>
    <mergeCell ref="C1787:E1787"/>
    <mergeCell ref="C1788:E1788"/>
    <mergeCell ref="C1789:E1789"/>
    <mergeCell ref="C1790:E1790"/>
    <mergeCell ref="C1791:E1791"/>
    <mergeCell ref="C1782:E1782"/>
    <mergeCell ref="C1783:N1783"/>
    <mergeCell ref="C1784:N1784"/>
    <mergeCell ref="C1785:E1785"/>
    <mergeCell ref="C1786:E1786"/>
    <mergeCell ref="C1777:E1777"/>
    <mergeCell ref="C1778:E1778"/>
    <mergeCell ref="C1779:E1779"/>
    <mergeCell ref="C1780:N1780"/>
    <mergeCell ref="C1781:E1781"/>
    <mergeCell ref="C1772:E1772"/>
    <mergeCell ref="C1773:E1773"/>
    <mergeCell ref="C1774:E1774"/>
    <mergeCell ref="C1775:E1775"/>
    <mergeCell ref="C1776:E1776"/>
    <mergeCell ref="C1807:E1807"/>
    <mergeCell ref="C1808:E1808"/>
    <mergeCell ref="C1809:E1809"/>
    <mergeCell ref="C1810:E1810"/>
    <mergeCell ref="C1811:E1811"/>
    <mergeCell ref="C1802:E1802"/>
    <mergeCell ref="C1803:E1803"/>
    <mergeCell ref="C1804:E1804"/>
    <mergeCell ref="C1805:E1805"/>
    <mergeCell ref="C1806:E1806"/>
    <mergeCell ref="C1797:E1797"/>
    <mergeCell ref="C1798:E1798"/>
    <mergeCell ref="C1799:N1799"/>
    <mergeCell ref="C1800:N1800"/>
    <mergeCell ref="C1801:E1801"/>
    <mergeCell ref="C1792:E1792"/>
    <mergeCell ref="C1793:E1793"/>
    <mergeCell ref="C1794:E1794"/>
    <mergeCell ref="C1795:E1795"/>
    <mergeCell ref="C1796:E1796"/>
    <mergeCell ref="C1827:E1827"/>
    <mergeCell ref="C1828:E1828"/>
    <mergeCell ref="C1829:N1829"/>
    <mergeCell ref="C1830:N1830"/>
    <mergeCell ref="C1831:N1831"/>
    <mergeCell ref="C1822:E1822"/>
    <mergeCell ref="C1823:E1823"/>
    <mergeCell ref="C1824:E1824"/>
    <mergeCell ref="C1825:E1825"/>
    <mergeCell ref="C1826:E1826"/>
    <mergeCell ref="C1817:E1817"/>
    <mergeCell ref="C1818:E1818"/>
    <mergeCell ref="C1819:E1819"/>
    <mergeCell ref="C1820:E1820"/>
    <mergeCell ref="C1821:E1821"/>
    <mergeCell ref="C1812:E1812"/>
    <mergeCell ref="C1813:E1813"/>
    <mergeCell ref="C1814:E1814"/>
    <mergeCell ref="C1815:N1815"/>
    <mergeCell ref="C1816:N1816"/>
    <mergeCell ref="C1847:E1847"/>
    <mergeCell ref="C1848:E1848"/>
    <mergeCell ref="C1849:E1849"/>
    <mergeCell ref="C1850:E1850"/>
    <mergeCell ref="C1851:E1851"/>
    <mergeCell ref="C1842:E1842"/>
    <mergeCell ref="C1843:E1843"/>
    <mergeCell ref="C1844:N1844"/>
    <mergeCell ref="C1845:N1845"/>
    <mergeCell ref="C1846:E1846"/>
    <mergeCell ref="C1837:E1837"/>
    <mergeCell ref="C1838:E1838"/>
    <mergeCell ref="C1839:E1839"/>
    <mergeCell ref="C1840:E1840"/>
    <mergeCell ref="C1841:E1841"/>
    <mergeCell ref="C1832:E1832"/>
    <mergeCell ref="C1833:E1833"/>
    <mergeCell ref="C1834:E1834"/>
    <mergeCell ref="C1835:E1835"/>
    <mergeCell ref="C1836:E1836"/>
    <mergeCell ref="C1867:E1867"/>
    <mergeCell ref="C1868:E1868"/>
    <mergeCell ref="C1869:E1869"/>
    <mergeCell ref="C1870:E1870"/>
    <mergeCell ref="C1871:E1871"/>
    <mergeCell ref="C1862:N1862"/>
    <mergeCell ref="C1863:E1863"/>
    <mergeCell ref="C1864:E1864"/>
    <mergeCell ref="C1865:E1865"/>
    <mergeCell ref="C1866:E1866"/>
    <mergeCell ref="C1857:E1857"/>
    <mergeCell ref="C1858:N1858"/>
    <mergeCell ref="C1859:E1859"/>
    <mergeCell ref="C1860:E1860"/>
    <mergeCell ref="C1861:N1861"/>
    <mergeCell ref="C1852:E1852"/>
    <mergeCell ref="C1853:E1853"/>
    <mergeCell ref="C1854:E1854"/>
    <mergeCell ref="C1855:E1855"/>
    <mergeCell ref="C1856:E1856"/>
    <mergeCell ref="C1887:E1887"/>
    <mergeCell ref="C1888:E1888"/>
    <mergeCell ref="C1889:E1889"/>
    <mergeCell ref="C1890:E1890"/>
    <mergeCell ref="C1891:E1891"/>
    <mergeCell ref="C1882:E1882"/>
    <mergeCell ref="C1883:E1883"/>
    <mergeCell ref="C1884:E1884"/>
    <mergeCell ref="C1885:E1885"/>
    <mergeCell ref="C1886:E1886"/>
    <mergeCell ref="C1877:E1877"/>
    <mergeCell ref="C1878:E1878"/>
    <mergeCell ref="C1879:E1879"/>
    <mergeCell ref="C1880:E1880"/>
    <mergeCell ref="C1881:E1881"/>
    <mergeCell ref="C1872:E1872"/>
    <mergeCell ref="C1873:N1873"/>
    <mergeCell ref="C1874:E1874"/>
    <mergeCell ref="C1875:E1875"/>
    <mergeCell ref="C1876:N1876"/>
    <mergeCell ref="C1907:E1907"/>
    <mergeCell ref="C1908:N1908"/>
    <mergeCell ref="C1909:E1909"/>
    <mergeCell ref="C1910:E1910"/>
    <mergeCell ref="C1911:E1911"/>
    <mergeCell ref="C1902:E1902"/>
    <mergeCell ref="C1903:E1903"/>
    <mergeCell ref="C1904:E1904"/>
    <mergeCell ref="C1905:E1905"/>
    <mergeCell ref="C1906:E1906"/>
    <mergeCell ref="C1897:E1897"/>
    <mergeCell ref="C1898:E1898"/>
    <mergeCell ref="C1899:E1899"/>
    <mergeCell ref="C1900:E1900"/>
    <mergeCell ref="C1901:E1901"/>
    <mergeCell ref="C1892:N1892"/>
    <mergeCell ref="C1893:E1893"/>
    <mergeCell ref="C1894:E1894"/>
    <mergeCell ref="C1895:E1895"/>
    <mergeCell ref="C1896:E1896"/>
    <mergeCell ref="C1928:K1928"/>
    <mergeCell ref="C1929:K1929"/>
    <mergeCell ref="C1930:K1930"/>
    <mergeCell ref="C1931:K1931"/>
    <mergeCell ref="C1932:K1932"/>
    <mergeCell ref="C1922:E1922"/>
    <mergeCell ref="C1923:N1923"/>
    <mergeCell ref="C1924:E1924"/>
    <mergeCell ref="C1926:K1926"/>
    <mergeCell ref="C1927:K1927"/>
    <mergeCell ref="C1917:E1917"/>
    <mergeCell ref="C1918:E1918"/>
    <mergeCell ref="C1919:E1919"/>
    <mergeCell ref="C1920:E1920"/>
    <mergeCell ref="C1921:E1921"/>
    <mergeCell ref="C1912:E1912"/>
    <mergeCell ref="C1913:E1913"/>
    <mergeCell ref="C1914:E1914"/>
    <mergeCell ref="C1915:E1915"/>
    <mergeCell ref="C1916:E1916"/>
    <mergeCell ref="C1948:K1948"/>
    <mergeCell ref="C1949:K1949"/>
    <mergeCell ref="C1950:K1950"/>
    <mergeCell ref="C1951:K1951"/>
    <mergeCell ref="C1952:K1952"/>
    <mergeCell ref="C1943:K1943"/>
    <mergeCell ref="C1944:K1944"/>
    <mergeCell ref="C1945:K1945"/>
    <mergeCell ref="C1946:K1946"/>
    <mergeCell ref="C1947:K1947"/>
    <mergeCell ref="C1938:K1938"/>
    <mergeCell ref="C1939:K1939"/>
    <mergeCell ref="C1940:K1940"/>
    <mergeCell ref="C1941:K1941"/>
    <mergeCell ref="C1942:K1942"/>
    <mergeCell ref="C1933:K1933"/>
    <mergeCell ref="C1934:K1934"/>
    <mergeCell ref="C1935:K1935"/>
    <mergeCell ref="C1936:K1936"/>
    <mergeCell ref="C1937:K1937"/>
    <mergeCell ref="C1968:E1968"/>
    <mergeCell ref="C1969:E1969"/>
    <mergeCell ref="C1970:E1970"/>
    <mergeCell ref="C1971:E1971"/>
    <mergeCell ref="C1972:N1972"/>
    <mergeCell ref="C1963:E1963"/>
    <mergeCell ref="C1964:E1964"/>
    <mergeCell ref="C1965:E1965"/>
    <mergeCell ref="C1966:E1966"/>
    <mergeCell ref="C1967:E1967"/>
    <mergeCell ref="C1958:N1958"/>
    <mergeCell ref="C1959:N1959"/>
    <mergeCell ref="C1960:E1960"/>
    <mergeCell ref="C1961:E1961"/>
    <mergeCell ref="C1962:E1962"/>
    <mergeCell ref="C1953:K1953"/>
    <mergeCell ref="C1954:K1954"/>
    <mergeCell ref="A1955:N1955"/>
    <mergeCell ref="A1956:N1956"/>
    <mergeCell ref="C1957:E1957"/>
    <mergeCell ref="C1989:K1989"/>
    <mergeCell ref="C1990:K1990"/>
    <mergeCell ref="C1991:K1991"/>
    <mergeCell ref="C1992:K1992"/>
    <mergeCell ref="C1993:K1993"/>
    <mergeCell ref="C1984:K1984"/>
    <mergeCell ref="C1985:K1985"/>
    <mergeCell ref="C1986:K1986"/>
    <mergeCell ref="C1987:K1987"/>
    <mergeCell ref="C1988:K1988"/>
    <mergeCell ref="C1979:K1979"/>
    <mergeCell ref="C1980:K1980"/>
    <mergeCell ref="C1981:K1981"/>
    <mergeCell ref="C1982:K1982"/>
    <mergeCell ref="C1983:K1983"/>
    <mergeCell ref="C1973:E1973"/>
    <mergeCell ref="C1975:K1975"/>
    <mergeCell ref="C1976:K1976"/>
    <mergeCell ref="C1977:K1977"/>
    <mergeCell ref="C1978:K1978"/>
    <mergeCell ref="C2009:E2009"/>
    <mergeCell ref="C2010:E2010"/>
    <mergeCell ref="C2011:E2011"/>
    <mergeCell ref="C2012:E2012"/>
    <mergeCell ref="C2013:N2013"/>
    <mergeCell ref="C2004:E2004"/>
    <mergeCell ref="C2005:E2005"/>
    <mergeCell ref="C2006:E2006"/>
    <mergeCell ref="C2007:E2007"/>
    <mergeCell ref="C2008:E2008"/>
    <mergeCell ref="C1999:N1999"/>
    <mergeCell ref="C2000:N2000"/>
    <mergeCell ref="C2001:E2001"/>
    <mergeCell ref="C2002:E2002"/>
    <mergeCell ref="C2003:E2003"/>
    <mergeCell ref="C1994:K1994"/>
    <mergeCell ref="C1995:K1995"/>
    <mergeCell ref="A1996:N1996"/>
    <mergeCell ref="A1997:N1997"/>
    <mergeCell ref="C1998:E1998"/>
    <mergeCell ref="C2030:K2030"/>
    <mergeCell ref="C2031:K2031"/>
    <mergeCell ref="C2032:K2032"/>
    <mergeCell ref="C2033:K2033"/>
    <mergeCell ref="C2034:K2034"/>
    <mergeCell ref="C2025:K2025"/>
    <mergeCell ref="C2026:K2026"/>
    <mergeCell ref="C2027:K2027"/>
    <mergeCell ref="C2028:K2028"/>
    <mergeCell ref="C2029:K2029"/>
    <mergeCell ref="C2020:K2020"/>
    <mergeCell ref="C2021:K2021"/>
    <mergeCell ref="C2022:K2022"/>
    <mergeCell ref="C2023:K2023"/>
    <mergeCell ref="C2024:K2024"/>
    <mergeCell ref="C2014:E2014"/>
    <mergeCell ref="C2016:K2016"/>
    <mergeCell ref="C2017:K2017"/>
    <mergeCell ref="C2018:K2018"/>
    <mergeCell ref="C2019:K2019"/>
    <mergeCell ref="C2050:E2050"/>
    <mergeCell ref="C2051:E2051"/>
    <mergeCell ref="C2052:E2052"/>
    <mergeCell ref="C2053:E2053"/>
    <mergeCell ref="C2054:N2054"/>
    <mergeCell ref="C2045:E2045"/>
    <mergeCell ref="C2046:E2046"/>
    <mergeCell ref="C2047:E2047"/>
    <mergeCell ref="C2048:E2048"/>
    <mergeCell ref="C2049:E2049"/>
    <mergeCell ref="C2040:N2040"/>
    <mergeCell ref="C2041:N2041"/>
    <mergeCell ref="C2042:E2042"/>
    <mergeCell ref="C2043:E2043"/>
    <mergeCell ref="C2044:E2044"/>
    <mergeCell ref="C2035:K2035"/>
    <mergeCell ref="C2036:K2036"/>
    <mergeCell ref="A2037:N2037"/>
    <mergeCell ref="A2038:N2038"/>
    <mergeCell ref="C2039:E2039"/>
    <mergeCell ref="C2070:E2070"/>
    <mergeCell ref="A2071:N2071"/>
    <mergeCell ref="A2072:N2072"/>
    <mergeCell ref="C2073:E2073"/>
    <mergeCell ref="C2074:N2074"/>
    <mergeCell ref="C2065:E2065"/>
    <mergeCell ref="C2066:E2066"/>
    <mergeCell ref="C2067:E2067"/>
    <mergeCell ref="C2068:E2068"/>
    <mergeCell ref="C2069:E2069"/>
    <mergeCell ref="C2060:E2060"/>
    <mergeCell ref="C2061:E2061"/>
    <mergeCell ref="C2062:E2062"/>
    <mergeCell ref="C2063:E2063"/>
    <mergeCell ref="C2064:E2064"/>
    <mergeCell ref="C2055:E2055"/>
    <mergeCell ref="A2056:N2056"/>
    <mergeCell ref="C2057:E2057"/>
    <mergeCell ref="C2058:N2058"/>
    <mergeCell ref="C2059:N2059"/>
    <mergeCell ref="C2090:E2090"/>
    <mergeCell ref="C2091:N2091"/>
    <mergeCell ref="C2092:E2092"/>
    <mergeCell ref="C2093:E2093"/>
    <mergeCell ref="C2094:N2094"/>
    <mergeCell ref="C2085:E2085"/>
    <mergeCell ref="A2086:N2086"/>
    <mergeCell ref="C2087:E2087"/>
    <mergeCell ref="C2088:N2088"/>
    <mergeCell ref="C2089:E2089"/>
    <mergeCell ref="C2080:N2080"/>
    <mergeCell ref="C2081:E2081"/>
    <mergeCell ref="A2082:N2082"/>
    <mergeCell ref="C2083:E2083"/>
    <mergeCell ref="C2084:N2084"/>
    <mergeCell ref="C2075:E2075"/>
    <mergeCell ref="C2076:E2076"/>
    <mergeCell ref="C2077:N2077"/>
    <mergeCell ref="C2078:E2078"/>
    <mergeCell ref="C2079:E2079"/>
    <mergeCell ref="C2110:N2110"/>
    <mergeCell ref="C2111:E2111"/>
    <mergeCell ref="C2113:K2113"/>
    <mergeCell ref="C2114:K2114"/>
    <mergeCell ref="C2115:K2115"/>
    <mergeCell ref="C2105:E2105"/>
    <mergeCell ref="C2106:E2106"/>
    <mergeCell ref="C2107:N2107"/>
    <mergeCell ref="C2108:E2108"/>
    <mergeCell ref="C2109:E2109"/>
    <mergeCell ref="C2100:E2100"/>
    <mergeCell ref="C2101:N2101"/>
    <mergeCell ref="C2102:E2102"/>
    <mergeCell ref="C2103:E2103"/>
    <mergeCell ref="C2104:N2104"/>
    <mergeCell ref="C2095:E2095"/>
    <mergeCell ref="C2096:E2096"/>
    <mergeCell ref="C2097:N2097"/>
    <mergeCell ref="C2098:E2098"/>
    <mergeCell ref="A2099:N2099"/>
    <mergeCell ref="C2131:K2131"/>
    <mergeCell ref="C2132:K2132"/>
    <mergeCell ref="C2133:K2133"/>
    <mergeCell ref="A2134:N2134"/>
    <mergeCell ref="A2135:N2135"/>
    <mergeCell ref="C2126:K2126"/>
    <mergeCell ref="C2127:K2127"/>
    <mergeCell ref="C2128:K2128"/>
    <mergeCell ref="C2129:K2129"/>
    <mergeCell ref="C2130:K2130"/>
    <mergeCell ref="C2121:K2121"/>
    <mergeCell ref="C2122:K2122"/>
    <mergeCell ref="C2123:K2123"/>
    <mergeCell ref="C2124:K2124"/>
    <mergeCell ref="C2125:K2125"/>
    <mergeCell ref="C2116:K2116"/>
    <mergeCell ref="C2117:K2117"/>
    <mergeCell ref="C2118:K2118"/>
    <mergeCell ref="C2119:K2119"/>
    <mergeCell ref="C2120:K2120"/>
    <mergeCell ref="C2151:N2151"/>
    <mergeCell ref="C2152:E2152"/>
    <mergeCell ref="C2153:E2153"/>
    <mergeCell ref="C2154:N2154"/>
    <mergeCell ref="C2155:N2155"/>
    <mergeCell ref="C2146:E2146"/>
    <mergeCell ref="C2147:E2147"/>
    <mergeCell ref="C2148:E2148"/>
    <mergeCell ref="C2149:E2149"/>
    <mergeCell ref="C2150:E2150"/>
    <mergeCell ref="C2141:E2141"/>
    <mergeCell ref="C2142:E2142"/>
    <mergeCell ref="C2143:E2143"/>
    <mergeCell ref="C2144:E2144"/>
    <mergeCell ref="C2145:E2145"/>
    <mergeCell ref="C2136:E2136"/>
    <mergeCell ref="C2137:N2137"/>
    <mergeCell ref="C2138:N2138"/>
    <mergeCell ref="C2139:E2139"/>
    <mergeCell ref="C2140:E2140"/>
    <mergeCell ref="C2171:E2171"/>
    <mergeCell ref="C2172:E2172"/>
    <mergeCell ref="C2173:E2173"/>
    <mergeCell ref="C2174:E2174"/>
    <mergeCell ref="C2175:E2175"/>
    <mergeCell ref="C2166:E2166"/>
    <mergeCell ref="C2167:E2167"/>
    <mergeCell ref="C2168:N2168"/>
    <mergeCell ref="C2169:N2169"/>
    <mergeCell ref="C2170:E2170"/>
    <mergeCell ref="C2161:E2161"/>
    <mergeCell ref="C2162:E2162"/>
    <mergeCell ref="C2163:E2163"/>
    <mergeCell ref="C2164:E2164"/>
    <mergeCell ref="C2165:E2165"/>
    <mergeCell ref="C2156:E2156"/>
    <mergeCell ref="C2157:E2157"/>
    <mergeCell ref="C2158:E2158"/>
    <mergeCell ref="C2159:E2159"/>
    <mergeCell ref="C2160:E2160"/>
    <mergeCell ref="C2191:E2191"/>
    <mergeCell ref="C2192:E2192"/>
    <mergeCell ref="C2193:E2193"/>
    <mergeCell ref="C2194:E2194"/>
    <mergeCell ref="C2195:E2195"/>
    <mergeCell ref="C2186:E2186"/>
    <mergeCell ref="C2187:E2187"/>
    <mergeCell ref="C2188:E2188"/>
    <mergeCell ref="C2189:E2189"/>
    <mergeCell ref="C2190:E2190"/>
    <mergeCell ref="C2181:E2181"/>
    <mergeCell ref="C2182:N2182"/>
    <mergeCell ref="C2183:N2183"/>
    <mergeCell ref="C2184:E2184"/>
    <mergeCell ref="C2185:E2185"/>
    <mergeCell ref="C2176:E2176"/>
    <mergeCell ref="C2177:E2177"/>
    <mergeCell ref="C2178:E2178"/>
    <mergeCell ref="C2179:N2179"/>
    <mergeCell ref="C2180:E2180"/>
    <mergeCell ref="C2211:E2211"/>
    <mergeCell ref="C2212:N2212"/>
    <mergeCell ref="C2213:N2213"/>
    <mergeCell ref="C2214:E2214"/>
    <mergeCell ref="C2215:E2215"/>
    <mergeCell ref="C2206:E2206"/>
    <mergeCell ref="C2207:E2207"/>
    <mergeCell ref="C2208:E2208"/>
    <mergeCell ref="C2209:E2209"/>
    <mergeCell ref="C2210:E2210"/>
    <mergeCell ref="C2201:E2201"/>
    <mergeCell ref="C2202:E2202"/>
    <mergeCell ref="C2203:E2203"/>
    <mergeCell ref="C2204:E2204"/>
    <mergeCell ref="C2205:E2205"/>
    <mergeCell ref="C2196:E2196"/>
    <mergeCell ref="C2197:E2197"/>
    <mergeCell ref="C2198:N2198"/>
    <mergeCell ref="C2199:N2199"/>
    <mergeCell ref="C2200:E2200"/>
    <mergeCell ref="C2231:E2231"/>
    <mergeCell ref="C2232:E2232"/>
    <mergeCell ref="C2233:E2233"/>
    <mergeCell ref="C2234:E2234"/>
    <mergeCell ref="C2235:E2235"/>
    <mergeCell ref="C2226:N2226"/>
    <mergeCell ref="C2227:E2227"/>
    <mergeCell ref="C2228:E2228"/>
    <mergeCell ref="C2229:N2229"/>
    <mergeCell ref="C2230:N2230"/>
    <mergeCell ref="C2221:E2221"/>
    <mergeCell ref="C2222:E2222"/>
    <mergeCell ref="C2223:E2223"/>
    <mergeCell ref="C2224:E2224"/>
    <mergeCell ref="C2225:E2225"/>
    <mergeCell ref="C2216:E2216"/>
    <mergeCell ref="C2217:E2217"/>
    <mergeCell ref="C2218:E2218"/>
    <mergeCell ref="C2219:E2219"/>
    <mergeCell ref="C2220:E2220"/>
    <mergeCell ref="C2251:E2251"/>
    <mergeCell ref="C2252:E2252"/>
    <mergeCell ref="C2253:E2253"/>
    <mergeCell ref="C2254:E2254"/>
    <mergeCell ref="C2255:E2255"/>
    <mergeCell ref="C2246:N2246"/>
    <mergeCell ref="C2247:E2247"/>
    <mergeCell ref="C2248:E2248"/>
    <mergeCell ref="C2249:E2249"/>
    <mergeCell ref="C2250:E2250"/>
    <mergeCell ref="C2241:E2241"/>
    <mergeCell ref="C2242:E2242"/>
    <mergeCell ref="C2243:E2243"/>
    <mergeCell ref="C2244:E2244"/>
    <mergeCell ref="C2245:N2245"/>
    <mergeCell ref="C2236:E2236"/>
    <mergeCell ref="C2237:E2237"/>
    <mergeCell ref="C2238:E2238"/>
    <mergeCell ref="C2239:E2239"/>
    <mergeCell ref="C2240:E2240"/>
    <mergeCell ref="C2271:E2271"/>
    <mergeCell ref="C2272:E2272"/>
    <mergeCell ref="C2273:E2273"/>
    <mergeCell ref="C2274:N2274"/>
    <mergeCell ref="C2275:N2275"/>
    <mergeCell ref="C2266:E2266"/>
    <mergeCell ref="C2267:E2267"/>
    <mergeCell ref="C2268:E2268"/>
    <mergeCell ref="C2269:E2269"/>
    <mergeCell ref="C2270:E2270"/>
    <mergeCell ref="C2261:N2261"/>
    <mergeCell ref="C2262:E2262"/>
    <mergeCell ref="C2263:E2263"/>
    <mergeCell ref="C2264:E2264"/>
    <mergeCell ref="C2265:E2265"/>
    <mergeCell ref="C2256:E2256"/>
    <mergeCell ref="C2257:E2257"/>
    <mergeCell ref="C2258:E2258"/>
    <mergeCell ref="C2259:N2259"/>
    <mergeCell ref="C2260:N2260"/>
    <mergeCell ref="C2291:N2291"/>
    <mergeCell ref="C2292:N2292"/>
    <mergeCell ref="C2293:E2293"/>
    <mergeCell ref="C2294:E2294"/>
    <mergeCell ref="C2295:E2295"/>
    <mergeCell ref="C2286:E2286"/>
    <mergeCell ref="C2287:E2287"/>
    <mergeCell ref="C2288:N2288"/>
    <mergeCell ref="C2289:E2289"/>
    <mergeCell ref="C2290:E2290"/>
    <mergeCell ref="C2281:E2281"/>
    <mergeCell ref="C2282:E2282"/>
    <mergeCell ref="C2283:E2283"/>
    <mergeCell ref="C2284:E2284"/>
    <mergeCell ref="C2285:E2285"/>
    <mergeCell ref="C2276:E2276"/>
    <mergeCell ref="C2277:E2277"/>
    <mergeCell ref="C2278:E2278"/>
    <mergeCell ref="C2279:E2279"/>
    <mergeCell ref="C2280:E2280"/>
    <mergeCell ref="C2311:E2311"/>
    <mergeCell ref="C2312:E2312"/>
    <mergeCell ref="C2313:E2313"/>
    <mergeCell ref="C2314:E2314"/>
    <mergeCell ref="C2315:E2315"/>
    <mergeCell ref="C2306:N2306"/>
    <mergeCell ref="C2307:E2307"/>
    <mergeCell ref="C2308:E2308"/>
    <mergeCell ref="C2309:E2309"/>
    <mergeCell ref="C2310:E2310"/>
    <mergeCell ref="C2301:E2301"/>
    <mergeCell ref="C2302:E2302"/>
    <mergeCell ref="C2303:N2303"/>
    <mergeCell ref="C2304:E2304"/>
    <mergeCell ref="C2305:E2305"/>
    <mergeCell ref="C2296:E2296"/>
    <mergeCell ref="C2297:E2297"/>
    <mergeCell ref="C2298:E2298"/>
    <mergeCell ref="C2299:E2299"/>
    <mergeCell ref="C2300:E2300"/>
    <mergeCell ref="C2331:E2331"/>
    <mergeCell ref="C2332:E2332"/>
    <mergeCell ref="C2333:E2333"/>
    <mergeCell ref="C2334:E2334"/>
    <mergeCell ref="C2335:E2335"/>
    <mergeCell ref="C2326:E2326"/>
    <mergeCell ref="C2327:E2327"/>
    <mergeCell ref="C2328:E2328"/>
    <mergeCell ref="C2329:E2329"/>
    <mergeCell ref="C2330:E2330"/>
    <mergeCell ref="C2321:E2321"/>
    <mergeCell ref="C2322:N2322"/>
    <mergeCell ref="C2323:E2323"/>
    <mergeCell ref="C2324:E2324"/>
    <mergeCell ref="C2325:E2325"/>
    <mergeCell ref="C2316:E2316"/>
    <mergeCell ref="C2317:E2317"/>
    <mergeCell ref="C2318:E2318"/>
    <mergeCell ref="C2319:E2319"/>
    <mergeCell ref="C2320:E2320"/>
    <mergeCell ref="C2351:E2351"/>
    <mergeCell ref="C2352:E2352"/>
    <mergeCell ref="C2353:N2353"/>
    <mergeCell ref="C2354:E2354"/>
    <mergeCell ref="A2355:N2355"/>
    <mergeCell ref="C2346:E2346"/>
    <mergeCell ref="C2347:E2347"/>
    <mergeCell ref="C2348:E2348"/>
    <mergeCell ref="C2349:E2349"/>
    <mergeCell ref="C2350:E2350"/>
    <mergeCell ref="C2341:E2341"/>
    <mergeCell ref="C2342:E2342"/>
    <mergeCell ref="C2343:E2343"/>
    <mergeCell ref="C2344:E2344"/>
    <mergeCell ref="C2345:E2345"/>
    <mergeCell ref="C2336:E2336"/>
    <mergeCell ref="C2337:E2337"/>
    <mergeCell ref="C2338:N2338"/>
    <mergeCell ref="C2339:E2339"/>
    <mergeCell ref="C2340:E2340"/>
    <mergeCell ref="C2371:N2371"/>
    <mergeCell ref="C2372:E2372"/>
    <mergeCell ref="C2373:E2373"/>
    <mergeCell ref="C2374:N2374"/>
    <mergeCell ref="C2375:N2375"/>
    <mergeCell ref="C2366:E2366"/>
    <mergeCell ref="C2367:E2367"/>
    <mergeCell ref="C2368:E2368"/>
    <mergeCell ref="C2369:E2369"/>
    <mergeCell ref="C2370:E2370"/>
    <mergeCell ref="C2361:E2361"/>
    <mergeCell ref="C2362:E2362"/>
    <mergeCell ref="C2363:E2363"/>
    <mergeCell ref="C2364:E2364"/>
    <mergeCell ref="C2365:E2365"/>
    <mergeCell ref="C2356:E2356"/>
    <mergeCell ref="C2357:N2357"/>
    <mergeCell ref="C2358:N2358"/>
    <mergeCell ref="C2359:E2359"/>
    <mergeCell ref="C2360:E2360"/>
    <mergeCell ref="C2391:E2391"/>
    <mergeCell ref="C2392:E2392"/>
    <mergeCell ref="C2393:E2393"/>
    <mergeCell ref="C2394:E2394"/>
    <mergeCell ref="C2395:E2395"/>
    <mergeCell ref="C2386:E2386"/>
    <mergeCell ref="C2387:E2387"/>
    <mergeCell ref="C2388:N2388"/>
    <mergeCell ref="C2389:N2389"/>
    <mergeCell ref="C2390:E2390"/>
    <mergeCell ref="C2381:E2381"/>
    <mergeCell ref="C2382:E2382"/>
    <mergeCell ref="C2383:E2383"/>
    <mergeCell ref="C2384:E2384"/>
    <mergeCell ref="C2385:E2385"/>
    <mergeCell ref="C2376:E2376"/>
    <mergeCell ref="C2377:E2377"/>
    <mergeCell ref="C2378:E2378"/>
    <mergeCell ref="C2379:E2379"/>
    <mergeCell ref="C2380:E2380"/>
    <mergeCell ref="C2411:E2411"/>
    <mergeCell ref="C2412:E2412"/>
    <mergeCell ref="C2413:E2413"/>
    <mergeCell ref="C2414:E2414"/>
    <mergeCell ref="C2415:E2415"/>
    <mergeCell ref="C2406:E2406"/>
    <mergeCell ref="C2407:E2407"/>
    <mergeCell ref="C2408:E2408"/>
    <mergeCell ref="C2409:E2409"/>
    <mergeCell ref="C2410:E2410"/>
    <mergeCell ref="C2401:E2401"/>
    <mergeCell ref="C2402:N2402"/>
    <mergeCell ref="C2403:N2403"/>
    <mergeCell ref="C2404:N2404"/>
    <mergeCell ref="C2405:E2405"/>
    <mergeCell ref="C2396:E2396"/>
    <mergeCell ref="C2397:E2397"/>
    <mergeCell ref="C2398:E2398"/>
    <mergeCell ref="C2399:N2399"/>
    <mergeCell ref="C2400:E2400"/>
    <mergeCell ref="C2431:N2431"/>
    <mergeCell ref="C2432:E2432"/>
    <mergeCell ref="C2433:E2433"/>
    <mergeCell ref="C2434:N2434"/>
    <mergeCell ref="C2435:N2435"/>
    <mergeCell ref="C2426:E2426"/>
    <mergeCell ref="C2427:E2427"/>
    <mergeCell ref="C2428:E2428"/>
    <mergeCell ref="C2429:E2429"/>
    <mergeCell ref="C2430:E2430"/>
    <mergeCell ref="C2421:E2421"/>
    <mergeCell ref="C2422:E2422"/>
    <mergeCell ref="C2423:E2423"/>
    <mergeCell ref="C2424:E2424"/>
    <mergeCell ref="C2425:E2425"/>
    <mergeCell ref="C2416:E2416"/>
    <mergeCell ref="C2417:N2417"/>
    <mergeCell ref="C2418:N2418"/>
    <mergeCell ref="C2419:E2419"/>
    <mergeCell ref="C2420:E2420"/>
    <mergeCell ref="C2451:E2451"/>
    <mergeCell ref="C2452:E2452"/>
    <mergeCell ref="C2453:E2453"/>
    <mergeCell ref="C2454:E2454"/>
    <mergeCell ref="C2455:E2455"/>
    <mergeCell ref="C2446:N2446"/>
    <mergeCell ref="C2447:E2447"/>
    <mergeCell ref="C2448:E2448"/>
    <mergeCell ref="C2449:N2449"/>
    <mergeCell ref="C2450:E2450"/>
    <mergeCell ref="C2441:E2441"/>
    <mergeCell ref="C2442:E2442"/>
    <mergeCell ref="C2443:E2443"/>
    <mergeCell ref="C2444:E2444"/>
    <mergeCell ref="C2445:E2445"/>
    <mergeCell ref="C2436:E2436"/>
    <mergeCell ref="C2437:E2437"/>
    <mergeCell ref="C2438:E2438"/>
    <mergeCell ref="C2439:E2439"/>
    <mergeCell ref="C2440:E2440"/>
    <mergeCell ref="C2471:E2471"/>
    <mergeCell ref="C2472:E2472"/>
    <mergeCell ref="C2473:E2473"/>
    <mergeCell ref="C2474:E2474"/>
    <mergeCell ref="C2475:E2475"/>
    <mergeCell ref="C2466:E2466"/>
    <mergeCell ref="C2467:E2467"/>
    <mergeCell ref="C2468:E2468"/>
    <mergeCell ref="C2469:E2469"/>
    <mergeCell ref="C2470:E2470"/>
    <mergeCell ref="C2461:E2461"/>
    <mergeCell ref="C2462:E2462"/>
    <mergeCell ref="C2463:E2463"/>
    <mergeCell ref="C2464:E2464"/>
    <mergeCell ref="C2465:N2465"/>
    <mergeCell ref="C2456:E2456"/>
    <mergeCell ref="C2457:E2457"/>
    <mergeCell ref="C2458:E2458"/>
    <mergeCell ref="C2459:E2459"/>
    <mergeCell ref="C2460:E2460"/>
    <mergeCell ref="C2492:K2492"/>
    <mergeCell ref="C2493:K2493"/>
    <mergeCell ref="C2494:K2494"/>
    <mergeCell ref="C2495:K2495"/>
    <mergeCell ref="C2496:K2496"/>
    <mergeCell ref="C2487:K2487"/>
    <mergeCell ref="C2488:K2488"/>
    <mergeCell ref="C2489:K2489"/>
    <mergeCell ref="C2490:K2490"/>
    <mergeCell ref="C2491:K2491"/>
    <mergeCell ref="C2481:E2481"/>
    <mergeCell ref="C2483:K2483"/>
    <mergeCell ref="C2484:K2484"/>
    <mergeCell ref="C2485:K2485"/>
    <mergeCell ref="C2486:K2486"/>
    <mergeCell ref="C2476:E2476"/>
    <mergeCell ref="C2477:E2477"/>
    <mergeCell ref="C2478:E2478"/>
    <mergeCell ref="C2479:E2479"/>
    <mergeCell ref="C2480:N2480"/>
    <mergeCell ref="A2512:N2512"/>
    <mergeCell ref="A2513:N2513"/>
    <mergeCell ref="C2514:E2514"/>
    <mergeCell ref="C2515:N2515"/>
    <mergeCell ref="C2516:N2516"/>
    <mergeCell ref="C2507:K2507"/>
    <mergeCell ref="C2508:K2508"/>
    <mergeCell ref="C2509:K2509"/>
    <mergeCell ref="C2510:K2510"/>
    <mergeCell ref="C2511:K2511"/>
    <mergeCell ref="C2502:K2502"/>
    <mergeCell ref="C2503:K2503"/>
    <mergeCell ref="C2504:K2504"/>
    <mergeCell ref="C2505:K2505"/>
    <mergeCell ref="C2506:K2506"/>
    <mergeCell ref="C2497:K2497"/>
    <mergeCell ref="C2498:K2498"/>
    <mergeCell ref="C2499:K2499"/>
    <mergeCell ref="C2500:K2500"/>
    <mergeCell ref="C2501:K2501"/>
    <mergeCell ref="C2532:E2532"/>
    <mergeCell ref="C2533:N2533"/>
    <mergeCell ref="C2534:N2534"/>
    <mergeCell ref="C2535:E2535"/>
    <mergeCell ref="C2536:E2536"/>
    <mergeCell ref="C2527:E2527"/>
    <mergeCell ref="C2528:E2528"/>
    <mergeCell ref="C2529:N2529"/>
    <mergeCell ref="C2530:E2530"/>
    <mergeCell ref="A2531:N2531"/>
    <mergeCell ref="C2522:E2522"/>
    <mergeCell ref="C2523:E2523"/>
    <mergeCell ref="C2524:E2524"/>
    <mergeCell ref="C2525:E2525"/>
    <mergeCell ref="C2526:E2526"/>
    <mergeCell ref="C2517:E2517"/>
    <mergeCell ref="C2518:E2518"/>
    <mergeCell ref="C2519:E2519"/>
    <mergeCell ref="C2520:E2520"/>
    <mergeCell ref="C2521:E2521"/>
    <mergeCell ref="C2552:N2552"/>
    <mergeCell ref="C2553:E2553"/>
    <mergeCell ref="C2554:E2554"/>
    <mergeCell ref="C2555:E2555"/>
    <mergeCell ref="C2556:E2556"/>
    <mergeCell ref="C2547:N2547"/>
    <mergeCell ref="C2548:E2548"/>
    <mergeCell ref="A2549:N2549"/>
    <mergeCell ref="C2550:E2550"/>
    <mergeCell ref="C2551:N2551"/>
    <mergeCell ref="C2542:E2542"/>
    <mergeCell ref="C2543:E2543"/>
    <mergeCell ref="C2544:E2544"/>
    <mergeCell ref="C2545:E2545"/>
    <mergeCell ref="C2546:E2546"/>
    <mergeCell ref="C2537:E2537"/>
    <mergeCell ref="C2538:E2538"/>
    <mergeCell ref="C2539:E2539"/>
    <mergeCell ref="C2540:E2540"/>
    <mergeCell ref="C2541:E2541"/>
    <mergeCell ref="C2572:E2572"/>
    <mergeCell ref="C2573:E2573"/>
    <mergeCell ref="C2574:E2574"/>
    <mergeCell ref="C2575:E2575"/>
    <mergeCell ref="C2576:E2576"/>
    <mergeCell ref="A2567:N2567"/>
    <mergeCell ref="C2568:E2568"/>
    <mergeCell ref="C2569:N2569"/>
    <mergeCell ref="C2570:N2570"/>
    <mergeCell ref="C2571:E2571"/>
    <mergeCell ref="C2562:E2562"/>
    <mergeCell ref="C2563:E2563"/>
    <mergeCell ref="C2564:E2564"/>
    <mergeCell ref="C2565:N2565"/>
    <mergeCell ref="C2566:E2566"/>
    <mergeCell ref="C2557:E2557"/>
    <mergeCell ref="C2558:E2558"/>
    <mergeCell ref="C2559:E2559"/>
    <mergeCell ref="C2560:E2560"/>
    <mergeCell ref="C2561:E2561"/>
    <mergeCell ref="C2592:E2592"/>
    <mergeCell ref="A2593:N2593"/>
    <mergeCell ref="C2594:E2594"/>
    <mergeCell ref="C2595:N2595"/>
    <mergeCell ref="C2596:E2596"/>
    <mergeCell ref="C2587:E2587"/>
    <mergeCell ref="C2588:N2588"/>
    <mergeCell ref="C2589:E2589"/>
    <mergeCell ref="C2590:E2590"/>
    <mergeCell ref="C2591:N2591"/>
    <mergeCell ref="A2582:N2582"/>
    <mergeCell ref="A2583:N2583"/>
    <mergeCell ref="C2584:E2584"/>
    <mergeCell ref="C2585:N2585"/>
    <mergeCell ref="C2586:E2586"/>
    <mergeCell ref="C2577:E2577"/>
    <mergeCell ref="C2578:E2578"/>
    <mergeCell ref="C2579:E2579"/>
    <mergeCell ref="C2580:E2580"/>
    <mergeCell ref="C2581:E2581"/>
    <mergeCell ref="C2612:N2612"/>
    <mergeCell ref="C2613:E2613"/>
    <mergeCell ref="C2614:E2614"/>
    <mergeCell ref="C2615:N2615"/>
    <mergeCell ref="C2616:E2616"/>
    <mergeCell ref="C2607:E2607"/>
    <mergeCell ref="C2608:N2608"/>
    <mergeCell ref="C2609:E2609"/>
    <mergeCell ref="A2610:N2610"/>
    <mergeCell ref="C2611:E2611"/>
    <mergeCell ref="C2602:N2602"/>
    <mergeCell ref="C2603:E2603"/>
    <mergeCell ref="C2604:E2604"/>
    <mergeCell ref="C2605:N2605"/>
    <mergeCell ref="C2606:E2606"/>
    <mergeCell ref="A2597:N2597"/>
    <mergeCell ref="C2598:E2598"/>
    <mergeCell ref="C2599:N2599"/>
    <mergeCell ref="C2600:E2600"/>
    <mergeCell ref="C2601:E2601"/>
    <mergeCell ref="C2633:K2633"/>
    <mergeCell ref="C2634:K2634"/>
    <mergeCell ref="C2635:K2635"/>
    <mergeCell ref="C2636:K2636"/>
    <mergeCell ref="C2637:K2637"/>
    <mergeCell ref="C2628:K2628"/>
    <mergeCell ref="C2629:K2629"/>
    <mergeCell ref="C2630:K2630"/>
    <mergeCell ref="C2631:K2631"/>
    <mergeCell ref="C2632:K2632"/>
    <mergeCell ref="C2622:E2622"/>
    <mergeCell ref="C2624:K2624"/>
    <mergeCell ref="C2625:K2625"/>
    <mergeCell ref="C2626:K2626"/>
    <mergeCell ref="C2627:K2627"/>
    <mergeCell ref="C2617:E2617"/>
    <mergeCell ref="C2618:N2618"/>
    <mergeCell ref="C2619:E2619"/>
    <mergeCell ref="C2620:E2620"/>
    <mergeCell ref="C2621:N2621"/>
    <mergeCell ref="C2653:E2653"/>
    <mergeCell ref="C2654:E2654"/>
    <mergeCell ref="C2655:E2655"/>
    <mergeCell ref="C2656:E2656"/>
    <mergeCell ref="C2657:E2657"/>
    <mergeCell ref="C2648:N2648"/>
    <mergeCell ref="C2649:N2649"/>
    <mergeCell ref="C2650:E2650"/>
    <mergeCell ref="C2651:E2651"/>
    <mergeCell ref="C2652:E2652"/>
    <mergeCell ref="C2643:K2643"/>
    <mergeCell ref="C2644:K2644"/>
    <mergeCell ref="A2645:N2645"/>
    <mergeCell ref="A2646:N2646"/>
    <mergeCell ref="C2647:E2647"/>
    <mergeCell ref="C2638:K2638"/>
    <mergeCell ref="C2639:K2639"/>
    <mergeCell ref="C2640:K2640"/>
    <mergeCell ref="C2641:K2641"/>
    <mergeCell ref="C2642:K2642"/>
    <mergeCell ref="C2673:E2673"/>
    <mergeCell ref="C2674:E2674"/>
    <mergeCell ref="C2675:E2675"/>
    <mergeCell ref="C2676:E2676"/>
    <mergeCell ref="C2677:E2677"/>
    <mergeCell ref="C2668:E2668"/>
    <mergeCell ref="C2669:E2669"/>
    <mergeCell ref="C2670:E2670"/>
    <mergeCell ref="C2671:E2671"/>
    <mergeCell ref="C2672:E2672"/>
    <mergeCell ref="C2663:E2663"/>
    <mergeCell ref="C2664:E2664"/>
    <mergeCell ref="C2665:N2665"/>
    <mergeCell ref="C2666:N2666"/>
    <mergeCell ref="C2667:E2667"/>
    <mergeCell ref="C2658:E2658"/>
    <mergeCell ref="C2659:E2659"/>
    <mergeCell ref="C2660:E2660"/>
    <mergeCell ref="C2661:E2661"/>
    <mergeCell ref="C2662:N2662"/>
    <mergeCell ref="C2693:N2693"/>
    <mergeCell ref="C2694:N2694"/>
    <mergeCell ref="C2695:E2695"/>
    <mergeCell ref="C2696:E2696"/>
    <mergeCell ref="C2697:E2697"/>
    <mergeCell ref="C2688:E2688"/>
    <mergeCell ref="C2689:E2689"/>
    <mergeCell ref="C2690:N2690"/>
    <mergeCell ref="C2691:E2691"/>
    <mergeCell ref="C2692:E2692"/>
    <mergeCell ref="C2683:E2683"/>
    <mergeCell ref="C2684:E2684"/>
    <mergeCell ref="C2685:E2685"/>
    <mergeCell ref="C2686:E2686"/>
    <mergeCell ref="C2687:E2687"/>
    <mergeCell ref="C2678:E2678"/>
    <mergeCell ref="C2679:N2679"/>
    <mergeCell ref="C2680:N2680"/>
    <mergeCell ref="C2681:E2681"/>
    <mergeCell ref="C2682:E2682"/>
    <mergeCell ref="C2713:E2713"/>
    <mergeCell ref="C2714:E2714"/>
    <mergeCell ref="C2715:E2715"/>
    <mergeCell ref="C2716:E2716"/>
    <mergeCell ref="C2717:E2717"/>
    <mergeCell ref="C2708:N2708"/>
    <mergeCell ref="C2709:E2709"/>
    <mergeCell ref="C2710:E2710"/>
    <mergeCell ref="C2711:E2711"/>
    <mergeCell ref="C2712:E2712"/>
    <mergeCell ref="C2703:E2703"/>
    <mergeCell ref="C2704:E2704"/>
    <mergeCell ref="C2705:E2705"/>
    <mergeCell ref="C2706:E2706"/>
    <mergeCell ref="C2707:N2707"/>
    <mergeCell ref="C2698:E2698"/>
    <mergeCell ref="C2699:E2699"/>
    <mergeCell ref="C2700:E2700"/>
    <mergeCell ref="C2701:E2701"/>
    <mergeCell ref="C2702:E2702"/>
    <mergeCell ref="C2733:E2733"/>
    <mergeCell ref="C2734:E2734"/>
    <mergeCell ref="C2735:E2735"/>
    <mergeCell ref="C2736:E2736"/>
    <mergeCell ref="C2737:E2737"/>
    <mergeCell ref="C2728:E2728"/>
    <mergeCell ref="C2729:E2729"/>
    <mergeCell ref="C2730:E2730"/>
    <mergeCell ref="C2731:E2731"/>
    <mergeCell ref="C2732:E2732"/>
    <mergeCell ref="C2723:N2723"/>
    <mergeCell ref="C2724:N2724"/>
    <mergeCell ref="C2725:E2725"/>
    <mergeCell ref="C2726:E2726"/>
    <mergeCell ref="C2727:E2727"/>
    <mergeCell ref="C2718:E2718"/>
    <mergeCell ref="C2719:E2719"/>
    <mergeCell ref="C2720:E2720"/>
    <mergeCell ref="C2721:E2721"/>
    <mergeCell ref="C2722:E2722"/>
    <mergeCell ref="C2753:E2753"/>
    <mergeCell ref="C2754:E2754"/>
    <mergeCell ref="C2755:N2755"/>
    <mergeCell ref="C2756:N2756"/>
    <mergeCell ref="C2757:E2757"/>
    <mergeCell ref="C2748:E2748"/>
    <mergeCell ref="C2749:E2749"/>
    <mergeCell ref="C2750:E2750"/>
    <mergeCell ref="C2751:E2751"/>
    <mergeCell ref="C2752:E2752"/>
    <mergeCell ref="C2743:E2743"/>
    <mergeCell ref="C2744:E2744"/>
    <mergeCell ref="C2745:E2745"/>
    <mergeCell ref="C2746:E2746"/>
    <mergeCell ref="C2747:E2747"/>
    <mergeCell ref="C2738:E2738"/>
    <mergeCell ref="C2739:N2739"/>
    <mergeCell ref="C2740:N2740"/>
    <mergeCell ref="C2741:E2741"/>
    <mergeCell ref="C2742:E2742"/>
    <mergeCell ref="C2773:E2773"/>
    <mergeCell ref="C2774:E2774"/>
    <mergeCell ref="C2775:E2775"/>
    <mergeCell ref="C2776:E2776"/>
    <mergeCell ref="C2777:E2777"/>
    <mergeCell ref="C2768:E2768"/>
    <mergeCell ref="C2769:N2769"/>
    <mergeCell ref="C2770:N2770"/>
    <mergeCell ref="C2771:N2771"/>
    <mergeCell ref="C2772:E2772"/>
    <mergeCell ref="C2763:E2763"/>
    <mergeCell ref="C2764:E2764"/>
    <mergeCell ref="C2765:E2765"/>
    <mergeCell ref="C2766:E2766"/>
    <mergeCell ref="C2767:E2767"/>
    <mergeCell ref="C2758:E2758"/>
    <mergeCell ref="C2759:E2759"/>
    <mergeCell ref="C2760:E2760"/>
    <mergeCell ref="C2761:E2761"/>
    <mergeCell ref="C2762:E2762"/>
    <mergeCell ref="C2793:E2793"/>
    <mergeCell ref="C2794:E2794"/>
    <mergeCell ref="C2795:E2795"/>
    <mergeCell ref="C2796:E2796"/>
    <mergeCell ref="C2797:E2797"/>
    <mergeCell ref="C2788:E2788"/>
    <mergeCell ref="C2789:E2789"/>
    <mergeCell ref="C2790:E2790"/>
    <mergeCell ref="C2791:E2791"/>
    <mergeCell ref="C2792:E2792"/>
    <mergeCell ref="C2783:E2783"/>
    <mergeCell ref="C2784:N2784"/>
    <mergeCell ref="C2785:N2785"/>
    <mergeCell ref="C2786:E2786"/>
    <mergeCell ref="C2787:E2787"/>
    <mergeCell ref="C2778:E2778"/>
    <mergeCell ref="C2779:E2779"/>
    <mergeCell ref="C2780:E2780"/>
    <mergeCell ref="C2781:E2781"/>
    <mergeCell ref="C2782:E2782"/>
    <mergeCell ref="C2813:N2813"/>
    <mergeCell ref="C2814:E2814"/>
    <mergeCell ref="C2815:E2815"/>
    <mergeCell ref="C2816:N2816"/>
    <mergeCell ref="C2817:E2817"/>
    <mergeCell ref="C2808:E2808"/>
    <mergeCell ref="C2809:E2809"/>
    <mergeCell ref="C2810:E2810"/>
    <mergeCell ref="C2811:E2811"/>
    <mergeCell ref="C2812:E2812"/>
    <mergeCell ref="C2803:E2803"/>
    <mergeCell ref="C2804:E2804"/>
    <mergeCell ref="C2805:E2805"/>
    <mergeCell ref="C2806:E2806"/>
    <mergeCell ref="C2807:E2807"/>
    <mergeCell ref="C2798:N2798"/>
    <mergeCell ref="C2799:E2799"/>
    <mergeCell ref="C2800:E2800"/>
    <mergeCell ref="C2801:N2801"/>
    <mergeCell ref="C2802:N2802"/>
    <mergeCell ref="C2833:E2833"/>
    <mergeCell ref="C2834:E2834"/>
    <mergeCell ref="C2835:E2835"/>
    <mergeCell ref="C2836:E2836"/>
    <mergeCell ref="C2837:E2837"/>
    <mergeCell ref="C2828:E2828"/>
    <mergeCell ref="C2829:E2829"/>
    <mergeCell ref="C2830:E2830"/>
    <mergeCell ref="C2831:E2831"/>
    <mergeCell ref="C2832:N2832"/>
    <mergeCell ref="C2823:E2823"/>
    <mergeCell ref="C2824:E2824"/>
    <mergeCell ref="C2825:E2825"/>
    <mergeCell ref="C2826:E2826"/>
    <mergeCell ref="C2827:E2827"/>
    <mergeCell ref="C2818:E2818"/>
    <mergeCell ref="C2819:E2819"/>
    <mergeCell ref="C2820:E2820"/>
    <mergeCell ref="C2821:E2821"/>
    <mergeCell ref="C2822:E2822"/>
    <mergeCell ref="C2853:E2853"/>
    <mergeCell ref="C2854:E2854"/>
    <mergeCell ref="C2855:E2855"/>
    <mergeCell ref="C2856:E2856"/>
    <mergeCell ref="C2857:E2857"/>
    <mergeCell ref="C2848:N2848"/>
    <mergeCell ref="C2849:E2849"/>
    <mergeCell ref="C2850:E2850"/>
    <mergeCell ref="C2851:E2851"/>
    <mergeCell ref="C2852:E2852"/>
    <mergeCell ref="C2843:E2843"/>
    <mergeCell ref="C2844:E2844"/>
    <mergeCell ref="C2845:E2845"/>
    <mergeCell ref="C2846:E2846"/>
    <mergeCell ref="C2847:E2847"/>
    <mergeCell ref="C2838:E2838"/>
    <mergeCell ref="C2839:E2839"/>
    <mergeCell ref="C2840:E2840"/>
    <mergeCell ref="C2841:E2841"/>
    <mergeCell ref="C2842:E2842"/>
    <mergeCell ref="C2873:E2873"/>
    <mergeCell ref="C2874:E2874"/>
    <mergeCell ref="C2875:E2875"/>
    <mergeCell ref="C2876:E2876"/>
    <mergeCell ref="C2877:E2877"/>
    <mergeCell ref="C2868:N2868"/>
    <mergeCell ref="C2869:N2869"/>
    <mergeCell ref="C2870:E2870"/>
    <mergeCell ref="C2871:E2871"/>
    <mergeCell ref="C2872:E2872"/>
    <mergeCell ref="C2863:N2863"/>
    <mergeCell ref="C2864:E2864"/>
    <mergeCell ref="A2865:N2865"/>
    <mergeCell ref="A2866:N2866"/>
    <mergeCell ref="C2867:E2867"/>
    <mergeCell ref="C2858:E2858"/>
    <mergeCell ref="C2859:E2859"/>
    <mergeCell ref="C2860:E2860"/>
    <mergeCell ref="C2861:E2861"/>
    <mergeCell ref="C2862:E2862"/>
    <mergeCell ref="C2893:E2893"/>
    <mergeCell ref="C2894:E2894"/>
    <mergeCell ref="C2895:E2895"/>
    <mergeCell ref="C2896:E2896"/>
    <mergeCell ref="C2897:E2897"/>
    <mergeCell ref="C2888:E2888"/>
    <mergeCell ref="C2889:E2889"/>
    <mergeCell ref="C2890:E2890"/>
    <mergeCell ref="C2891:E2891"/>
    <mergeCell ref="C2892:E2892"/>
    <mergeCell ref="C2883:E2883"/>
    <mergeCell ref="A2884:N2884"/>
    <mergeCell ref="C2885:E2885"/>
    <mergeCell ref="C2886:N2886"/>
    <mergeCell ref="C2887:N2887"/>
    <mergeCell ref="C2878:E2878"/>
    <mergeCell ref="C2879:E2879"/>
    <mergeCell ref="C2880:E2880"/>
    <mergeCell ref="C2881:E2881"/>
    <mergeCell ref="C2882:N2882"/>
    <mergeCell ref="C2913:E2913"/>
    <mergeCell ref="C2914:E2914"/>
    <mergeCell ref="C2915:E2915"/>
    <mergeCell ref="C2916:E2916"/>
    <mergeCell ref="A2917:N2917"/>
    <mergeCell ref="C2908:E2908"/>
    <mergeCell ref="C2909:E2909"/>
    <mergeCell ref="C2910:E2910"/>
    <mergeCell ref="C2911:E2911"/>
    <mergeCell ref="C2912:E2912"/>
    <mergeCell ref="C2903:E2903"/>
    <mergeCell ref="C2904:N2904"/>
    <mergeCell ref="C2905:N2905"/>
    <mergeCell ref="C2906:E2906"/>
    <mergeCell ref="C2907:E2907"/>
    <mergeCell ref="C2898:E2898"/>
    <mergeCell ref="C2899:E2899"/>
    <mergeCell ref="C2900:N2900"/>
    <mergeCell ref="C2901:E2901"/>
    <mergeCell ref="A2902:N2902"/>
    <mergeCell ref="C2933:E2933"/>
    <mergeCell ref="C2934:N2934"/>
    <mergeCell ref="C2935:E2935"/>
    <mergeCell ref="C2936:E2936"/>
    <mergeCell ref="C2937:N2937"/>
    <mergeCell ref="A2928:N2928"/>
    <mergeCell ref="C2929:E2929"/>
    <mergeCell ref="C2930:N2930"/>
    <mergeCell ref="C2931:E2931"/>
    <mergeCell ref="A2932:N2932"/>
    <mergeCell ref="C2923:N2923"/>
    <mergeCell ref="C2924:E2924"/>
    <mergeCell ref="C2925:E2925"/>
    <mergeCell ref="C2926:N2926"/>
    <mergeCell ref="C2927:E2927"/>
    <mergeCell ref="A2918:N2918"/>
    <mergeCell ref="C2919:E2919"/>
    <mergeCell ref="C2920:N2920"/>
    <mergeCell ref="C2921:E2921"/>
    <mergeCell ref="C2922:E2922"/>
    <mergeCell ref="C2953:N2953"/>
    <mergeCell ref="C2954:E2954"/>
    <mergeCell ref="C2955:E2955"/>
    <mergeCell ref="C2956:N2956"/>
    <mergeCell ref="C2957:E2957"/>
    <mergeCell ref="C2948:E2948"/>
    <mergeCell ref="C2949:E2949"/>
    <mergeCell ref="C2950:N2950"/>
    <mergeCell ref="C2951:E2951"/>
    <mergeCell ref="C2952:E2952"/>
    <mergeCell ref="C2943:N2943"/>
    <mergeCell ref="C2944:E2944"/>
    <mergeCell ref="A2945:N2945"/>
    <mergeCell ref="C2946:E2946"/>
    <mergeCell ref="C2947:N2947"/>
    <mergeCell ref="C2938:E2938"/>
    <mergeCell ref="C2939:E2939"/>
    <mergeCell ref="C2940:N2940"/>
    <mergeCell ref="C2941:E2941"/>
    <mergeCell ref="C2942:E2942"/>
    <mergeCell ref="C2974:K2974"/>
    <mergeCell ref="C2975:K2975"/>
    <mergeCell ref="C2976:K2976"/>
    <mergeCell ref="C2977:K2977"/>
    <mergeCell ref="C2978:K2978"/>
    <mergeCell ref="C2969:K2969"/>
    <mergeCell ref="C2970:K2970"/>
    <mergeCell ref="C2971:K2971"/>
    <mergeCell ref="C2972:K2972"/>
    <mergeCell ref="C2973:K2973"/>
    <mergeCell ref="C2964:K2964"/>
    <mergeCell ref="C2965:K2965"/>
    <mergeCell ref="C2966:K2966"/>
    <mergeCell ref="C2967:K2967"/>
    <mergeCell ref="C2968:K2968"/>
    <mergeCell ref="C2959:K2959"/>
    <mergeCell ref="C2960:K2960"/>
    <mergeCell ref="C2961:K2961"/>
    <mergeCell ref="C2962:K2962"/>
    <mergeCell ref="C2963:K2963"/>
    <mergeCell ref="C2994:E2994"/>
    <mergeCell ref="C2995:E2995"/>
    <mergeCell ref="C2996:E2996"/>
    <mergeCell ref="C2997:E2997"/>
    <mergeCell ref="C2998:E2998"/>
    <mergeCell ref="A2989:N2989"/>
    <mergeCell ref="C2990:E2990"/>
    <mergeCell ref="C2991:N2991"/>
    <mergeCell ref="C2992:N2992"/>
    <mergeCell ref="C2993:E2993"/>
    <mergeCell ref="C2984:K2984"/>
    <mergeCell ref="C2985:K2985"/>
    <mergeCell ref="C2986:K2986"/>
    <mergeCell ref="C2987:K2987"/>
    <mergeCell ref="A2988:N2988"/>
    <mergeCell ref="C2979:K2979"/>
    <mergeCell ref="C2980:K2980"/>
    <mergeCell ref="C2981:K2981"/>
    <mergeCell ref="C2982:K2982"/>
    <mergeCell ref="C2983:K2983"/>
    <mergeCell ref="C3014:E3014"/>
    <mergeCell ref="C3015:E3015"/>
    <mergeCell ref="C3016:E3016"/>
    <mergeCell ref="C3017:E3017"/>
    <mergeCell ref="C3018:E3018"/>
    <mergeCell ref="C3009:N3009"/>
    <mergeCell ref="C3010:E3010"/>
    <mergeCell ref="C3011:E3011"/>
    <mergeCell ref="C3012:E3012"/>
    <mergeCell ref="C3013:E3013"/>
    <mergeCell ref="C3004:E3004"/>
    <mergeCell ref="C3005:N3005"/>
    <mergeCell ref="C3006:E3006"/>
    <mergeCell ref="C3007:E3007"/>
    <mergeCell ref="C3008:N3008"/>
    <mergeCell ref="C2999:E2999"/>
    <mergeCell ref="C3000:E3000"/>
    <mergeCell ref="C3001:E3001"/>
    <mergeCell ref="C3002:E3002"/>
    <mergeCell ref="C3003:E3003"/>
    <mergeCell ref="C3034:E3034"/>
    <mergeCell ref="C3035:E3035"/>
    <mergeCell ref="C3036:N3036"/>
    <mergeCell ref="C3037:N3037"/>
    <mergeCell ref="C3038:E3038"/>
    <mergeCell ref="C3029:E3029"/>
    <mergeCell ref="C3030:E3030"/>
    <mergeCell ref="C3031:E3031"/>
    <mergeCell ref="C3032:E3032"/>
    <mergeCell ref="C3033:N3033"/>
    <mergeCell ref="C3024:E3024"/>
    <mergeCell ref="C3025:E3025"/>
    <mergeCell ref="C3026:E3026"/>
    <mergeCell ref="C3027:E3027"/>
    <mergeCell ref="C3028:E3028"/>
    <mergeCell ref="C3019:E3019"/>
    <mergeCell ref="C3020:E3020"/>
    <mergeCell ref="C3021:E3021"/>
    <mergeCell ref="C3022:N3022"/>
    <mergeCell ref="C3023:N3023"/>
    <mergeCell ref="C3054:E3054"/>
    <mergeCell ref="C3055:E3055"/>
    <mergeCell ref="C3056:E3056"/>
    <mergeCell ref="C3057:E3057"/>
    <mergeCell ref="C3058:E3058"/>
    <mergeCell ref="C3049:E3049"/>
    <mergeCell ref="C3050:E3050"/>
    <mergeCell ref="C3051:E3051"/>
    <mergeCell ref="C3052:N3052"/>
    <mergeCell ref="C3053:N3053"/>
    <mergeCell ref="C3044:E3044"/>
    <mergeCell ref="C3045:E3045"/>
    <mergeCell ref="C3046:E3046"/>
    <mergeCell ref="C3047:E3047"/>
    <mergeCell ref="C3048:E3048"/>
    <mergeCell ref="C3039:E3039"/>
    <mergeCell ref="C3040:E3040"/>
    <mergeCell ref="C3041:E3041"/>
    <mergeCell ref="C3042:E3042"/>
    <mergeCell ref="C3043:E3043"/>
    <mergeCell ref="C3074:E3074"/>
    <mergeCell ref="C3075:E3075"/>
    <mergeCell ref="C3076:E3076"/>
    <mergeCell ref="C3077:E3077"/>
    <mergeCell ref="C3078:E3078"/>
    <mergeCell ref="C3069:E3069"/>
    <mergeCell ref="C3070:E3070"/>
    <mergeCell ref="C3071:E3071"/>
    <mergeCell ref="C3072:E3072"/>
    <mergeCell ref="C3073:E3073"/>
    <mergeCell ref="C3064:E3064"/>
    <mergeCell ref="C3065:E3065"/>
    <mergeCell ref="C3066:N3066"/>
    <mergeCell ref="C3067:N3067"/>
    <mergeCell ref="C3068:E3068"/>
    <mergeCell ref="C3059:E3059"/>
    <mergeCell ref="C3060:E3060"/>
    <mergeCell ref="C3061:E3061"/>
    <mergeCell ref="C3062:E3062"/>
    <mergeCell ref="C3063:E3063"/>
    <mergeCell ref="C3094:E3094"/>
    <mergeCell ref="C3095:E3095"/>
    <mergeCell ref="C3096:E3096"/>
    <mergeCell ref="C3097:E3097"/>
    <mergeCell ref="A3098:N3098"/>
    <mergeCell ref="C3089:E3089"/>
    <mergeCell ref="C3090:E3090"/>
    <mergeCell ref="C3091:E3091"/>
    <mergeCell ref="C3092:E3092"/>
    <mergeCell ref="C3093:E3093"/>
    <mergeCell ref="C3084:E3084"/>
    <mergeCell ref="C3085:E3085"/>
    <mergeCell ref="C3086:E3086"/>
    <mergeCell ref="C3087:E3087"/>
    <mergeCell ref="C3088:E3088"/>
    <mergeCell ref="C3079:E3079"/>
    <mergeCell ref="C3080:N3080"/>
    <mergeCell ref="C3081:E3081"/>
    <mergeCell ref="C3082:E3082"/>
    <mergeCell ref="C3083:N3083"/>
    <mergeCell ref="C3114:N3114"/>
    <mergeCell ref="C3115:E3115"/>
    <mergeCell ref="C3116:E3116"/>
    <mergeCell ref="C3117:N3117"/>
    <mergeCell ref="C3118:N3118"/>
    <mergeCell ref="C3109:E3109"/>
    <mergeCell ref="C3110:E3110"/>
    <mergeCell ref="C3111:E3111"/>
    <mergeCell ref="C3112:E3112"/>
    <mergeCell ref="C3113:E3113"/>
    <mergeCell ref="C3104:E3104"/>
    <mergeCell ref="C3105:E3105"/>
    <mergeCell ref="C3106:E3106"/>
    <mergeCell ref="C3107:E3107"/>
    <mergeCell ref="C3108:E3108"/>
    <mergeCell ref="C3099:E3099"/>
    <mergeCell ref="C3100:N3100"/>
    <mergeCell ref="C3101:N3101"/>
    <mergeCell ref="C3102:E3102"/>
    <mergeCell ref="C3103:E3103"/>
    <mergeCell ref="C3134:E3134"/>
    <mergeCell ref="C3135:E3135"/>
    <mergeCell ref="C3136:E3136"/>
    <mergeCell ref="C3137:E3137"/>
    <mergeCell ref="C3138:E3138"/>
    <mergeCell ref="C3129:E3129"/>
    <mergeCell ref="C3130:E3130"/>
    <mergeCell ref="C3131:N3131"/>
    <mergeCell ref="C3132:N3132"/>
    <mergeCell ref="C3133:E3133"/>
    <mergeCell ref="C3124:E3124"/>
    <mergeCell ref="C3125:E3125"/>
    <mergeCell ref="C3126:E3126"/>
    <mergeCell ref="C3127:E3127"/>
    <mergeCell ref="C3128:E3128"/>
    <mergeCell ref="C3119:E3119"/>
    <mergeCell ref="C3120:E3120"/>
    <mergeCell ref="C3121:E3121"/>
    <mergeCell ref="C3122:E3122"/>
    <mergeCell ref="C3123:E3123"/>
    <mergeCell ref="C3154:E3154"/>
    <mergeCell ref="C3155:E3155"/>
    <mergeCell ref="C3156:E3156"/>
    <mergeCell ref="C3157:E3157"/>
    <mergeCell ref="C3158:E3158"/>
    <mergeCell ref="C3149:E3149"/>
    <mergeCell ref="C3150:E3150"/>
    <mergeCell ref="C3151:E3151"/>
    <mergeCell ref="C3152:E3152"/>
    <mergeCell ref="C3153:E3153"/>
    <mergeCell ref="C3144:E3144"/>
    <mergeCell ref="C3145:N3145"/>
    <mergeCell ref="C3146:N3146"/>
    <mergeCell ref="C3147:E3147"/>
    <mergeCell ref="C3148:E3148"/>
    <mergeCell ref="C3139:E3139"/>
    <mergeCell ref="C3140:E3140"/>
    <mergeCell ref="C3141:E3141"/>
    <mergeCell ref="C3142:N3142"/>
    <mergeCell ref="C3143:E3143"/>
    <mergeCell ref="C3174:E3174"/>
    <mergeCell ref="C3175:N3175"/>
    <mergeCell ref="C3176:N3176"/>
    <mergeCell ref="C3177:E3177"/>
    <mergeCell ref="C3178:E3178"/>
    <mergeCell ref="C3169:E3169"/>
    <mergeCell ref="C3170:E3170"/>
    <mergeCell ref="C3171:E3171"/>
    <mergeCell ref="C3172:E3172"/>
    <mergeCell ref="C3173:E3173"/>
    <mergeCell ref="C3164:E3164"/>
    <mergeCell ref="C3165:E3165"/>
    <mergeCell ref="C3166:E3166"/>
    <mergeCell ref="C3167:E3167"/>
    <mergeCell ref="C3168:E3168"/>
    <mergeCell ref="C3159:E3159"/>
    <mergeCell ref="C3160:E3160"/>
    <mergeCell ref="C3161:N3161"/>
    <mergeCell ref="C3162:N3162"/>
    <mergeCell ref="C3163:E3163"/>
    <mergeCell ref="C3194:E3194"/>
    <mergeCell ref="C3195:E3195"/>
    <mergeCell ref="C3196:E3196"/>
    <mergeCell ref="C3197:E3197"/>
    <mergeCell ref="C3198:E3198"/>
    <mergeCell ref="C3189:N3189"/>
    <mergeCell ref="C3190:E3190"/>
    <mergeCell ref="C3191:E3191"/>
    <mergeCell ref="C3192:N3192"/>
    <mergeCell ref="C3193:E3193"/>
    <mergeCell ref="C3184:E3184"/>
    <mergeCell ref="C3185:E3185"/>
    <mergeCell ref="C3186:E3186"/>
    <mergeCell ref="C3187:E3187"/>
    <mergeCell ref="C3188:E3188"/>
    <mergeCell ref="C3179:E3179"/>
    <mergeCell ref="C3180:E3180"/>
    <mergeCell ref="C3181:E3181"/>
    <mergeCell ref="C3182:E3182"/>
    <mergeCell ref="C3183:E3183"/>
    <mergeCell ref="C3214:E3214"/>
    <mergeCell ref="C3215:E3215"/>
    <mergeCell ref="C3216:E3216"/>
    <mergeCell ref="C3217:E3217"/>
    <mergeCell ref="C3218:E3218"/>
    <mergeCell ref="C3209:N3209"/>
    <mergeCell ref="C3210:N3210"/>
    <mergeCell ref="C3211:E3211"/>
    <mergeCell ref="C3212:E3212"/>
    <mergeCell ref="C3213:E3213"/>
    <mergeCell ref="C3204:E3204"/>
    <mergeCell ref="C3205:E3205"/>
    <mergeCell ref="C3206:E3206"/>
    <mergeCell ref="A3207:N3207"/>
    <mergeCell ref="C3208:E3208"/>
    <mergeCell ref="C3199:E3199"/>
    <mergeCell ref="C3200:E3200"/>
    <mergeCell ref="C3201:E3201"/>
    <mergeCell ref="C3202:E3202"/>
    <mergeCell ref="C3203:E3203"/>
    <mergeCell ref="C3234:E3234"/>
    <mergeCell ref="C3235:E3235"/>
    <mergeCell ref="C3236:E3236"/>
    <mergeCell ref="C3237:E3237"/>
    <mergeCell ref="C3238:E3238"/>
    <mergeCell ref="C3229:E3229"/>
    <mergeCell ref="C3230:E3230"/>
    <mergeCell ref="C3231:E3231"/>
    <mergeCell ref="C3232:E3232"/>
    <mergeCell ref="C3233:E3233"/>
    <mergeCell ref="C3224:E3224"/>
    <mergeCell ref="C3225:E3225"/>
    <mergeCell ref="C3226:N3226"/>
    <mergeCell ref="C3227:N3227"/>
    <mergeCell ref="C3228:E3228"/>
    <mergeCell ref="C3219:E3219"/>
    <mergeCell ref="C3220:E3220"/>
    <mergeCell ref="C3221:E3221"/>
    <mergeCell ref="C3222:E3222"/>
    <mergeCell ref="C3223:N3223"/>
    <mergeCell ref="C3254:N3254"/>
    <mergeCell ref="C3255:N3255"/>
    <mergeCell ref="C3256:E3256"/>
    <mergeCell ref="C3257:E3257"/>
    <mergeCell ref="C3258:E3258"/>
    <mergeCell ref="C3249:E3249"/>
    <mergeCell ref="C3250:E3250"/>
    <mergeCell ref="C3251:N3251"/>
    <mergeCell ref="C3252:E3252"/>
    <mergeCell ref="C3253:E3253"/>
    <mergeCell ref="C3244:E3244"/>
    <mergeCell ref="C3245:E3245"/>
    <mergeCell ref="C3246:E3246"/>
    <mergeCell ref="C3247:E3247"/>
    <mergeCell ref="C3248:E3248"/>
    <mergeCell ref="C3239:E3239"/>
    <mergeCell ref="C3240:N3240"/>
    <mergeCell ref="C3241:N3241"/>
    <mergeCell ref="C3242:E3242"/>
    <mergeCell ref="C3243:E3243"/>
    <mergeCell ref="C3274:E3274"/>
    <mergeCell ref="C3275:E3275"/>
    <mergeCell ref="C3276:E3276"/>
    <mergeCell ref="C3277:E3277"/>
    <mergeCell ref="C3278:E3278"/>
    <mergeCell ref="C3269:N3269"/>
    <mergeCell ref="C3270:E3270"/>
    <mergeCell ref="C3271:E3271"/>
    <mergeCell ref="C3272:E3272"/>
    <mergeCell ref="C3273:E3273"/>
    <mergeCell ref="C3264:E3264"/>
    <mergeCell ref="C3265:E3265"/>
    <mergeCell ref="C3266:E3266"/>
    <mergeCell ref="C3267:E3267"/>
    <mergeCell ref="C3268:N3268"/>
    <mergeCell ref="C3259:E3259"/>
    <mergeCell ref="C3260:E3260"/>
    <mergeCell ref="C3261:E3261"/>
    <mergeCell ref="C3262:E3262"/>
    <mergeCell ref="C3263:E3263"/>
    <mergeCell ref="C3294:E3294"/>
    <mergeCell ref="C3295:E3295"/>
    <mergeCell ref="C3296:E3296"/>
    <mergeCell ref="C3297:E3297"/>
    <mergeCell ref="C3298:E3298"/>
    <mergeCell ref="C3289:E3289"/>
    <mergeCell ref="C3290:E3290"/>
    <mergeCell ref="C3291:E3291"/>
    <mergeCell ref="C3292:E3292"/>
    <mergeCell ref="C3293:E3293"/>
    <mergeCell ref="C3284:E3284"/>
    <mergeCell ref="C3285:N3285"/>
    <mergeCell ref="C3286:N3286"/>
    <mergeCell ref="C3287:E3287"/>
    <mergeCell ref="C3288:E3288"/>
    <mergeCell ref="C3279:E3279"/>
    <mergeCell ref="C3280:E3280"/>
    <mergeCell ref="C3281:E3281"/>
    <mergeCell ref="C3282:N3282"/>
    <mergeCell ref="C3283:E3283"/>
    <mergeCell ref="C3314:E3314"/>
    <mergeCell ref="C3315:E3315"/>
    <mergeCell ref="C3316:N3316"/>
    <mergeCell ref="C3317:E3317"/>
    <mergeCell ref="C3318:E3318"/>
    <mergeCell ref="C3309:E3309"/>
    <mergeCell ref="C3310:E3310"/>
    <mergeCell ref="C3311:E3311"/>
    <mergeCell ref="C3312:E3312"/>
    <mergeCell ref="C3313:N3313"/>
    <mergeCell ref="C3304:E3304"/>
    <mergeCell ref="C3305:E3305"/>
    <mergeCell ref="C3306:E3306"/>
    <mergeCell ref="C3307:E3307"/>
    <mergeCell ref="C3308:E3308"/>
    <mergeCell ref="C3299:N3299"/>
    <mergeCell ref="C3300:N3300"/>
    <mergeCell ref="C3301:E3301"/>
    <mergeCell ref="C3302:E3302"/>
    <mergeCell ref="C3303:E3303"/>
    <mergeCell ref="C3334:N3334"/>
    <mergeCell ref="C3335:E3335"/>
    <mergeCell ref="C3336:E3336"/>
    <mergeCell ref="C3337:E3337"/>
    <mergeCell ref="C3338:E3338"/>
    <mergeCell ref="C3329:E3329"/>
    <mergeCell ref="C3330:E3330"/>
    <mergeCell ref="A3331:N3331"/>
    <mergeCell ref="C3332:E3332"/>
    <mergeCell ref="C3333:N3333"/>
    <mergeCell ref="C3324:E3324"/>
    <mergeCell ref="C3325:E3325"/>
    <mergeCell ref="C3326:E3326"/>
    <mergeCell ref="C3327:E3327"/>
    <mergeCell ref="C3328:E3328"/>
    <mergeCell ref="C3319:E3319"/>
    <mergeCell ref="C3320:E3320"/>
    <mergeCell ref="C3321:E3321"/>
    <mergeCell ref="C3322:E3322"/>
    <mergeCell ref="C3323:E3323"/>
    <mergeCell ref="C3354:E3354"/>
    <mergeCell ref="C3355:E3355"/>
    <mergeCell ref="C3356:E3356"/>
    <mergeCell ref="C3357:E3357"/>
    <mergeCell ref="C3358:E3358"/>
    <mergeCell ref="C3349:E3349"/>
    <mergeCell ref="C3350:N3350"/>
    <mergeCell ref="C3351:N3351"/>
    <mergeCell ref="C3352:E3352"/>
    <mergeCell ref="C3353:E3353"/>
    <mergeCell ref="C3344:E3344"/>
    <mergeCell ref="C3345:E3345"/>
    <mergeCell ref="C3346:E3346"/>
    <mergeCell ref="C3347:N3347"/>
    <mergeCell ref="C3348:E3348"/>
    <mergeCell ref="C3339:E3339"/>
    <mergeCell ref="C3340:E3340"/>
    <mergeCell ref="C3341:E3341"/>
    <mergeCell ref="C3342:E3342"/>
    <mergeCell ref="C3343:E3343"/>
    <mergeCell ref="C3374:E3374"/>
    <mergeCell ref="C3375:N3375"/>
    <mergeCell ref="C3376:E3376"/>
    <mergeCell ref="C3377:E3377"/>
    <mergeCell ref="C3378:N3378"/>
    <mergeCell ref="C3369:E3369"/>
    <mergeCell ref="C3370:E3370"/>
    <mergeCell ref="C3371:E3371"/>
    <mergeCell ref="C3372:E3372"/>
    <mergeCell ref="C3373:E3373"/>
    <mergeCell ref="C3364:N3364"/>
    <mergeCell ref="C3365:N3365"/>
    <mergeCell ref="C3366:E3366"/>
    <mergeCell ref="C3367:E3367"/>
    <mergeCell ref="C3368:E3368"/>
    <mergeCell ref="C3359:E3359"/>
    <mergeCell ref="C3360:E3360"/>
    <mergeCell ref="C3361:E3361"/>
    <mergeCell ref="C3362:E3362"/>
    <mergeCell ref="C3363:E3363"/>
    <mergeCell ref="C3394:E3394"/>
    <mergeCell ref="C3395:E3395"/>
    <mergeCell ref="C3396:E3396"/>
    <mergeCell ref="C3397:E3397"/>
    <mergeCell ref="C3398:E3398"/>
    <mergeCell ref="C3389:E3389"/>
    <mergeCell ref="C3390:E3390"/>
    <mergeCell ref="C3391:E3391"/>
    <mergeCell ref="C3392:N3392"/>
    <mergeCell ref="C3393:N3393"/>
    <mergeCell ref="C3384:E3384"/>
    <mergeCell ref="C3385:E3385"/>
    <mergeCell ref="C3386:E3386"/>
    <mergeCell ref="C3387:E3387"/>
    <mergeCell ref="C3388:E3388"/>
    <mergeCell ref="C3379:N3379"/>
    <mergeCell ref="C3380:E3380"/>
    <mergeCell ref="C3381:E3381"/>
    <mergeCell ref="C3382:E3382"/>
    <mergeCell ref="C3383:E3383"/>
    <mergeCell ref="C3414:E3414"/>
    <mergeCell ref="C3415:E3415"/>
    <mergeCell ref="C3416:E3416"/>
    <mergeCell ref="C3417:E3417"/>
    <mergeCell ref="C3418:E3418"/>
    <mergeCell ref="C3409:N3409"/>
    <mergeCell ref="C3410:N3410"/>
    <mergeCell ref="C3411:E3411"/>
    <mergeCell ref="C3412:E3412"/>
    <mergeCell ref="C3413:E3413"/>
    <mergeCell ref="C3404:E3404"/>
    <mergeCell ref="C3405:E3405"/>
    <mergeCell ref="C3406:N3406"/>
    <mergeCell ref="C3407:E3407"/>
    <mergeCell ref="C3408:E3408"/>
    <mergeCell ref="C3399:E3399"/>
    <mergeCell ref="C3400:E3400"/>
    <mergeCell ref="C3401:E3401"/>
    <mergeCell ref="C3402:E3402"/>
    <mergeCell ref="C3403:E3403"/>
    <mergeCell ref="C3434:E3434"/>
    <mergeCell ref="C3435:E3435"/>
    <mergeCell ref="C3436:E3436"/>
    <mergeCell ref="C3437:N3437"/>
    <mergeCell ref="C3438:E3438"/>
    <mergeCell ref="C3429:E3429"/>
    <mergeCell ref="C3430:E3430"/>
    <mergeCell ref="C3431:E3431"/>
    <mergeCell ref="C3432:E3432"/>
    <mergeCell ref="C3433:E3433"/>
    <mergeCell ref="C3424:N3424"/>
    <mergeCell ref="C3425:E3425"/>
    <mergeCell ref="C3426:E3426"/>
    <mergeCell ref="C3427:E3427"/>
    <mergeCell ref="C3428:E3428"/>
    <mergeCell ref="C3419:E3419"/>
    <mergeCell ref="C3420:E3420"/>
    <mergeCell ref="C3421:E3421"/>
    <mergeCell ref="C3422:E3422"/>
    <mergeCell ref="C3423:N3423"/>
    <mergeCell ref="C3454:E3454"/>
    <mergeCell ref="C3456:K3456"/>
    <mergeCell ref="C3457:K3457"/>
    <mergeCell ref="C3458:K3458"/>
    <mergeCell ref="C3459:K3459"/>
    <mergeCell ref="C3449:E3449"/>
    <mergeCell ref="C3450:E3450"/>
    <mergeCell ref="C3451:E3451"/>
    <mergeCell ref="C3452:E3452"/>
    <mergeCell ref="C3453:E3453"/>
    <mergeCell ref="C3444:E3444"/>
    <mergeCell ref="C3445:E3445"/>
    <mergeCell ref="C3446:E3446"/>
    <mergeCell ref="C3447:E3447"/>
    <mergeCell ref="C3448:E3448"/>
    <mergeCell ref="C3439:E3439"/>
    <mergeCell ref="C3440:N3440"/>
    <mergeCell ref="C3441:E3441"/>
    <mergeCell ref="C3442:E3442"/>
    <mergeCell ref="C3443:E3443"/>
    <mergeCell ref="C3475:K3475"/>
    <mergeCell ref="C3476:K3476"/>
    <mergeCell ref="C3477:K3477"/>
    <mergeCell ref="C3478:K3478"/>
    <mergeCell ref="C3479:K3479"/>
    <mergeCell ref="C3470:K3470"/>
    <mergeCell ref="C3471:K3471"/>
    <mergeCell ref="C3472:K3472"/>
    <mergeCell ref="C3473:K3473"/>
    <mergeCell ref="C3474:K3474"/>
    <mergeCell ref="C3465:K3465"/>
    <mergeCell ref="C3466:K3466"/>
    <mergeCell ref="C3467:K3467"/>
    <mergeCell ref="C3468:K3468"/>
    <mergeCell ref="C3469:K3469"/>
    <mergeCell ref="C3460:K3460"/>
    <mergeCell ref="C3461:K3461"/>
    <mergeCell ref="C3462:K3462"/>
    <mergeCell ref="C3463:K3463"/>
    <mergeCell ref="C3464:K3464"/>
    <mergeCell ref="C3495:E3495"/>
    <mergeCell ref="C3496:E3496"/>
    <mergeCell ref="C3497:N3497"/>
    <mergeCell ref="C3498:E3498"/>
    <mergeCell ref="C3499:E3499"/>
    <mergeCell ref="C3490:E3490"/>
    <mergeCell ref="C3491:E3491"/>
    <mergeCell ref="C3492:E3492"/>
    <mergeCell ref="C3493:E3493"/>
    <mergeCell ref="C3494:E3494"/>
    <mergeCell ref="C3485:E3485"/>
    <mergeCell ref="C3486:E3486"/>
    <mergeCell ref="C3487:E3487"/>
    <mergeCell ref="C3488:E3488"/>
    <mergeCell ref="C3489:E3489"/>
    <mergeCell ref="A3480:N3480"/>
    <mergeCell ref="A3481:N3481"/>
    <mergeCell ref="C3482:E3482"/>
    <mergeCell ref="C3483:N3483"/>
    <mergeCell ref="C3484:N3484"/>
    <mergeCell ref="C3515:N3515"/>
    <mergeCell ref="C3516:E3516"/>
    <mergeCell ref="C3517:E3517"/>
    <mergeCell ref="C3518:E3518"/>
    <mergeCell ref="C3519:E3519"/>
    <mergeCell ref="C3510:E3510"/>
    <mergeCell ref="C3511:E3511"/>
    <mergeCell ref="C3512:E3512"/>
    <mergeCell ref="C3513:E3513"/>
    <mergeCell ref="C3514:N3514"/>
    <mergeCell ref="C3505:E3505"/>
    <mergeCell ref="C3506:E3506"/>
    <mergeCell ref="C3507:E3507"/>
    <mergeCell ref="C3508:E3508"/>
    <mergeCell ref="C3509:E3509"/>
    <mergeCell ref="C3500:N3500"/>
    <mergeCell ref="C3501:N3501"/>
    <mergeCell ref="C3502:E3502"/>
    <mergeCell ref="C3503:E3503"/>
    <mergeCell ref="C3504:E3504"/>
    <mergeCell ref="C3535:E3535"/>
    <mergeCell ref="C3536:E3536"/>
    <mergeCell ref="C3537:E3537"/>
    <mergeCell ref="C3538:E3538"/>
    <mergeCell ref="C3539:E3539"/>
    <mergeCell ref="C3530:E3530"/>
    <mergeCell ref="C3531:E3531"/>
    <mergeCell ref="C3532:E3532"/>
    <mergeCell ref="C3533:E3533"/>
    <mergeCell ref="C3534:E3534"/>
    <mergeCell ref="C3525:N3525"/>
    <mergeCell ref="C3526:E3526"/>
    <mergeCell ref="C3527:E3527"/>
    <mergeCell ref="C3528:N3528"/>
    <mergeCell ref="C3529:N3529"/>
    <mergeCell ref="C3520:E3520"/>
    <mergeCell ref="C3521:E3521"/>
    <mergeCell ref="C3522:E3522"/>
    <mergeCell ref="C3523:E3523"/>
    <mergeCell ref="C3524:E3524"/>
    <mergeCell ref="C3555:E3555"/>
    <mergeCell ref="C3556:E3556"/>
    <mergeCell ref="C3557:E3557"/>
    <mergeCell ref="C3558:E3558"/>
    <mergeCell ref="C3559:E3559"/>
    <mergeCell ref="C3550:E3550"/>
    <mergeCell ref="C3551:E3551"/>
    <mergeCell ref="C3552:E3552"/>
    <mergeCell ref="C3553:E3553"/>
    <mergeCell ref="C3554:E3554"/>
    <mergeCell ref="C3545:N3545"/>
    <mergeCell ref="C3546:E3546"/>
    <mergeCell ref="C3547:E3547"/>
    <mergeCell ref="C3548:E3548"/>
    <mergeCell ref="C3549:E3549"/>
    <mergeCell ref="C3540:E3540"/>
    <mergeCell ref="C3541:E3541"/>
    <mergeCell ref="C3542:E3542"/>
    <mergeCell ref="C3543:E3543"/>
    <mergeCell ref="C3544:N3544"/>
    <mergeCell ref="C3575:N3575"/>
    <mergeCell ref="C3576:E3576"/>
    <mergeCell ref="C3577:E3577"/>
    <mergeCell ref="C3578:E3578"/>
    <mergeCell ref="C3579:E3579"/>
    <mergeCell ref="C3570:E3570"/>
    <mergeCell ref="C3571:E3571"/>
    <mergeCell ref="C3572:E3572"/>
    <mergeCell ref="C3573:E3573"/>
    <mergeCell ref="C3574:N3574"/>
    <mergeCell ref="C3565:E3565"/>
    <mergeCell ref="C3566:E3566"/>
    <mergeCell ref="C3567:E3567"/>
    <mergeCell ref="C3568:E3568"/>
    <mergeCell ref="C3569:E3569"/>
    <mergeCell ref="C3560:N3560"/>
    <mergeCell ref="C3561:N3561"/>
    <mergeCell ref="C3562:E3562"/>
    <mergeCell ref="C3563:E3563"/>
    <mergeCell ref="C3564:E3564"/>
    <mergeCell ref="C3595:E3595"/>
    <mergeCell ref="C3596:E3596"/>
    <mergeCell ref="C3597:E3597"/>
    <mergeCell ref="C3598:E3598"/>
    <mergeCell ref="C3599:E3599"/>
    <mergeCell ref="C3590:E3590"/>
    <mergeCell ref="C3591:E3591"/>
    <mergeCell ref="C3592:E3592"/>
    <mergeCell ref="C3593:E3593"/>
    <mergeCell ref="C3594:E3594"/>
    <mergeCell ref="C3585:E3585"/>
    <mergeCell ref="C3586:E3586"/>
    <mergeCell ref="C3587:E3587"/>
    <mergeCell ref="C3588:N3588"/>
    <mergeCell ref="C3589:N3589"/>
    <mergeCell ref="C3580:E3580"/>
    <mergeCell ref="C3581:E3581"/>
    <mergeCell ref="C3582:E3582"/>
    <mergeCell ref="C3583:E3583"/>
    <mergeCell ref="C3584:E3584"/>
    <mergeCell ref="C3615:E3615"/>
    <mergeCell ref="C3616:E3616"/>
    <mergeCell ref="C3617:E3617"/>
    <mergeCell ref="C3618:E3618"/>
    <mergeCell ref="C3619:E3619"/>
    <mergeCell ref="C3610:E3610"/>
    <mergeCell ref="C3611:E3611"/>
    <mergeCell ref="C3612:E3612"/>
    <mergeCell ref="C3613:E3613"/>
    <mergeCell ref="C3614:E3614"/>
    <mergeCell ref="C3605:N3605"/>
    <mergeCell ref="C3606:E3606"/>
    <mergeCell ref="C3607:E3607"/>
    <mergeCell ref="C3608:E3608"/>
    <mergeCell ref="C3609:E3609"/>
    <mergeCell ref="C3600:E3600"/>
    <mergeCell ref="C3601:E3601"/>
    <mergeCell ref="C3602:N3602"/>
    <mergeCell ref="C3603:E3603"/>
    <mergeCell ref="C3604:E3604"/>
    <mergeCell ref="C3635:E3635"/>
    <mergeCell ref="C3636:N3636"/>
    <mergeCell ref="C3637:E3637"/>
    <mergeCell ref="C3638:E3638"/>
    <mergeCell ref="C3639:N3639"/>
    <mergeCell ref="C3630:E3630"/>
    <mergeCell ref="C3631:E3631"/>
    <mergeCell ref="C3632:E3632"/>
    <mergeCell ref="C3633:E3633"/>
    <mergeCell ref="C3634:E3634"/>
    <mergeCell ref="C3625:E3625"/>
    <mergeCell ref="C3626:E3626"/>
    <mergeCell ref="C3627:E3627"/>
    <mergeCell ref="C3628:E3628"/>
    <mergeCell ref="C3629:E3629"/>
    <mergeCell ref="A3620:N3620"/>
    <mergeCell ref="C3621:E3621"/>
    <mergeCell ref="C3622:N3622"/>
    <mergeCell ref="C3623:N3623"/>
    <mergeCell ref="C3624:E3624"/>
    <mergeCell ref="C3655:E3655"/>
    <mergeCell ref="C3656:E3656"/>
    <mergeCell ref="C3657:E3657"/>
    <mergeCell ref="C3658:E3658"/>
    <mergeCell ref="C3659:E3659"/>
    <mergeCell ref="C3650:E3650"/>
    <mergeCell ref="C3651:E3651"/>
    <mergeCell ref="C3652:E3652"/>
    <mergeCell ref="C3653:N3653"/>
    <mergeCell ref="C3654:N3654"/>
    <mergeCell ref="C3645:E3645"/>
    <mergeCell ref="C3646:E3646"/>
    <mergeCell ref="C3647:E3647"/>
    <mergeCell ref="C3648:E3648"/>
    <mergeCell ref="C3649:E3649"/>
    <mergeCell ref="C3640:N3640"/>
    <mergeCell ref="C3641:E3641"/>
    <mergeCell ref="C3642:E3642"/>
    <mergeCell ref="C3643:E3643"/>
    <mergeCell ref="C3644:E3644"/>
    <mergeCell ref="C3675:E3675"/>
    <mergeCell ref="C3676:E3676"/>
    <mergeCell ref="C3677:E3677"/>
    <mergeCell ref="C3678:E3678"/>
    <mergeCell ref="C3679:E3679"/>
    <mergeCell ref="C3670:E3670"/>
    <mergeCell ref="C3671:E3671"/>
    <mergeCell ref="C3672:E3672"/>
    <mergeCell ref="C3673:E3673"/>
    <mergeCell ref="C3674:E3674"/>
    <mergeCell ref="C3665:E3665"/>
    <mergeCell ref="C3666:E3666"/>
    <mergeCell ref="C3667:N3667"/>
    <mergeCell ref="C3668:N3668"/>
    <mergeCell ref="C3669:E3669"/>
    <mergeCell ref="C3660:E3660"/>
    <mergeCell ref="C3661:E3661"/>
    <mergeCell ref="C3662:E3662"/>
    <mergeCell ref="C3663:E3663"/>
    <mergeCell ref="C3664:N3664"/>
    <mergeCell ref="C3695:N3695"/>
    <mergeCell ref="C3696:E3696"/>
    <mergeCell ref="C3697:E3697"/>
    <mergeCell ref="C3698:N3698"/>
    <mergeCell ref="C3699:N3699"/>
    <mergeCell ref="C3690:E3690"/>
    <mergeCell ref="C3691:E3691"/>
    <mergeCell ref="C3692:E3692"/>
    <mergeCell ref="C3693:E3693"/>
    <mergeCell ref="C3694:E3694"/>
    <mergeCell ref="C3685:E3685"/>
    <mergeCell ref="C3686:E3686"/>
    <mergeCell ref="C3687:E3687"/>
    <mergeCell ref="C3688:E3688"/>
    <mergeCell ref="C3689:E3689"/>
    <mergeCell ref="C3680:E3680"/>
    <mergeCell ref="C3681:N3681"/>
    <mergeCell ref="C3682:N3682"/>
    <mergeCell ref="C3683:E3683"/>
    <mergeCell ref="C3684:E3684"/>
    <mergeCell ref="C3715:N3715"/>
    <mergeCell ref="C3716:E3716"/>
    <mergeCell ref="C3717:E3717"/>
    <mergeCell ref="C3718:E3718"/>
    <mergeCell ref="C3719:E3719"/>
    <mergeCell ref="C3710:E3710"/>
    <mergeCell ref="C3711:E3711"/>
    <mergeCell ref="C3712:E3712"/>
    <mergeCell ref="C3713:E3713"/>
    <mergeCell ref="C3714:N3714"/>
    <mergeCell ref="C3705:E3705"/>
    <mergeCell ref="C3706:E3706"/>
    <mergeCell ref="C3707:E3707"/>
    <mergeCell ref="C3708:E3708"/>
    <mergeCell ref="C3709:E3709"/>
    <mergeCell ref="C3700:E3700"/>
    <mergeCell ref="C3701:E3701"/>
    <mergeCell ref="C3702:E3702"/>
    <mergeCell ref="C3703:E3703"/>
    <mergeCell ref="C3704:E3704"/>
    <mergeCell ref="C3735:E3735"/>
    <mergeCell ref="C3736:E3736"/>
    <mergeCell ref="C3737:E3737"/>
    <mergeCell ref="C3738:E3738"/>
    <mergeCell ref="C3739:E3739"/>
    <mergeCell ref="C3730:N3730"/>
    <mergeCell ref="C3731:N3731"/>
    <mergeCell ref="C3732:E3732"/>
    <mergeCell ref="C3733:E3733"/>
    <mergeCell ref="C3734:E3734"/>
    <mergeCell ref="C3725:E3725"/>
    <mergeCell ref="C3726:E3726"/>
    <mergeCell ref="C3727:E3727"/>
    <mergeCell ref="C3728:E3728"/>
    <mergeCell ref="C3729:E3729"/>
    <mergeCell ref="C3720:E3720"/>
    <mergeCell ref="C3721:E3721"/>
    <mergeCell ref="C3722:E3722"/>
    <mergeCell ref="C3723:E3723"/>
    <mergeCell ref="C3724:E3724"/>
    <mergeCell ref="C3755:E3755"/>
    <mergeCell ref="C3756:E3756"/>
    <mergeCell ref="C3757:E3757"/>
    <mergeCell ref="C3758:N3758"/>
    <mergeCell ref="C3759:N3759"/>
    <mergeCell ref="C3750:E3750"/>
    <mergeCell ref="C3751:E3751"/>
    <mergeCell ref="C3752:E3752"/>
    <mergeCell ref="C3753:E3753"/>
    <mergeCell ref="C3754:E3754"/>
    <mergeCell ref="C3745:N3745"/>
    <mergeCell ref="C3746:E3746"/>
    <mergeCell ref="C3747:E3747"/>
    <mergeCell ref="C3748:E3748"/>
    <mergeCell ref="C3749:E3749"/>
    <mergeCell ref="C3740:E3740"/>
    <mergeCell ref="C3741:E3741"/>
    <mergeCell ref="C3742:E3742"/>
    <mergeCell ref="C3743:E3743"/>
    <mergeCell ref="C3744:N3744"/>
    <mergeCell ref="C3775:N3775"/>
    <mergeCell ref="C3776:E3776"/>
    <mergeCell ref="C3777:E3777"/>
    <mergeCell ref="C3778:E3778"/>
    <mergeCell ref="C3779:E3779"/>
    <mergeCell ref="C3770:E3770"/>
    <mergeCell ref="C3771:E3771"/>
    <mergeCell ref="C3772:N3772"/>
    <mergeCell ref="C3773:E3773"/>
    <mergeCell ref="C3774:E3774"/>
    <mergeCell ref="C3765:E3765"/>
    <mergeCell ref="C3766:E3766"/>
    <mergeCell ref="C3767:E3767"/>
    <mergeCell ref="C3768:E3768"/>
    <mergeCell ref="C3769:E3769"/>
    <mergeCell ref="C3760:E3760"/>
    <mergeCell ref="C3761:E3761"/>
    <mergeCell ref="C3762:E3762"/>
    <mergeCell ref="C3763:E3763"/>
    <mergeCell ref="C3764:E3764"/>
    <mergeCell ref="C3795:E3795"/>
    <mergeCell ref="C3796:E3796"/>
    <mergeCell ref="C3797:E3797"/>
    <mergeCell ref="C3798:E3798"/>
    <mergeCell ref="C3799:E3799"/>
    <mergeCell ref="A3790:N3790"/>
    <mergeCell ref="C3791:E3791"/>
    <mergeCell ref="C3792:N3792"/>
    <mergeCell ref="C3793:N3793"/>
    <mergeCell ref="C3794:E3794"/>
    <mergeCell ref="C3785:E3785"/>
    <mergeCell ref="C3786:E3786"/>
    <mergeCell ref="C3787:E3787"/>
    <mergeCell ref="C3788:E3788"/>
    <mergeCell ref="C3789:E3789"/>
    <mergeCell ref="C3780:E3780"/>
    <mergeCell ref="C3781:E3781"/>
    <mergeCell ref="C3782:E3782"/>
    <mergeCell ref="C3783:E3783"/>
    <mergeCell ref="C3784:E3784"/>
    <mergeCell ref="C3815:E3815"/>
    <mergeCell ref="C3816:E3816"/>
    <mergeCell ref="C3817:E3817"/>
    <mergeCell ref="C3818:E3818"/>
    <mergeCell ref="C3819:E3819"/>
    <mergeCell ref="C3810:N3810"/>
    <mergeCell ref="C3811:E3811"/>
    <mergeCell ref="C3812:E3812"/>
    <mergeCell ref="C3813:E3813"/>
    <mergeCell ref="C3814:E3814"/>
    <mergeCell ref="C3805:E3805"/>
    <mergeCell ref="C3806:N3806"/>
    <mergeCell ref="C3807:E3807"/>
    <mergeCell ref="C3808:E3808"/>
    <mergeCell ref="C3809:N3809"/>
    <mergeCell ref="C3800:E3800"/>
    <mergeCell ref="C3801:E3801"/>
    <mergeCell ref="C3802:E3802"/>
    <mergeCell ref="C3803:E3803"/>
    <mergeCell ref="C3804:E3804"/>
    <mergeCell ref="C3835:E3835"/>
    <mergeCell ref="C3836:E3836"/>
    <mergeCell ref="C3837:N3837"/>
    <mergeCell ref="C3838:N3838"/>
    <mergeCell ref="C3839:E3839"/>
    <mergeCell ref="C3830:E3830"/>
    <mergeCell ref="C3831:E3831"/>
    <mergeCell ref="C3832:E3832"/>
    <mergeCell ref="C3833:E3833"/>
    <mergeCell ref="C3834:N3834"/>
    <mergeCell ref="C3825:E3825"/>
    <mergeCell ref="C3826:E3826"/>
    <mergeCell ref="C3827:E3827"/>
    <mergeCell ref="C3828:E3828"/>
    <mergeCell ref="C3829:E3829"/>
    <mergeCell ref="C3820:E3820"/>
    <mergeCell ref="C3821:E3821"/>
    <mergeCell ref="C3822:E3822"/>
    <mergeCell ref="C3823:N3823"/>
    <mergeCell ref="C3824:N3824"/>
    <mergeCell ref="C3855:E3855"/>
    <mergeCell ref="C3856:E3856"/>
    <mergeCell ref="C3857:E3857"/>
    <mergeCell ref="C3858:E3858"/>
    <mergeCell ref="C3859:E3859"/>
    <mergeCell ref="C3850:E3850"/>
    <mergeCell ref="C3851:E3851"/>
    <mergeCell ref="C3852:E3852"/>
    <mergeCell ref="C3853:N3853"/>
    <mergeCell ref="C3854:N3854"/>
    <mergeCell ref="C3845:E3845"/>
    <mergeCell ref="C3846:E3846"/>
    <mergeCell ref="C3847:E3847"/>
    <mergeCell ref="C3848:E3848"/>
    <mergeCell ref="C3849:E3849"/>
    <mergeCell ref="C3840:E3840"/>
    <mergeCell ref="C3841:E3841"/>
    <mergeCell ref="C3842:E3842"/>
    <mergeCell ref="C3843:E3843"/>
    <mergeCell ref="C3844:E3844"/>
    <mergeCell ref="C3875:E3875"/>
    <mergeCell ref="C3876:E3876"/>
    <mergeCell ref="C3877:E3877"/>
    <mergeCell ref="C3878:E3878"/>
    <mergeCell ref="C3879:E3879"/>
    <mergeCell ref="C3870:E3870"/>
    <mergeCell ref="C3871:E3871"/>
    <mergeCell ref="C3872:E3872"/>
    <mergeCell ref="C3873:E3873"/>
    <mergeCell ref="C3874:E3874"/>
    <mergeCell ref="C3865:E3865"/>
    <mergeCell ref="C3866:E3866"/>
    <mergeCell ref="C3867:N3867"/>
    <mergeCell ref="C3868:N3868"/>
    <mergeCell ref="C3869:E3869"/>
    <mergeCell ref="C3860:E3860"/>
    <mergeCell ref="C3861:E3861"/>
    <mergeCell ref="C3862:E3862"/>
    <mergeCell ref="C3863:E3863"/>
    <mergeCell ref="C3864:E3864"/>
    <mergeCell ref="C3895:E3895"/>
    <mergeCell ref="C3896:E3896"/>
    <mergeCell ref="C3897:E3897"/>
    <mergeCell ref="C3898:E3898"/>
    <mergeCell ref="C3900:K3900"/>
    <mergeCell ref="C3890:E3890"/>
    <mergeCell ref="C3891:E3891"/>
    <mergeCell ref="C3892:E3892"/>
    <mergeCell ref="C3893:E3893"/>
    <mergeCell ref="C3894:E3894"/>
    <mergeCell ref="C3885:E3885"/>
    <mergeCell ref="C3886:E3886"/>
    <mergeCell ref="C3887:E3887"/>
    <mergeCell ref="C3888:E3888"/>
    <mergeCell ref="C3889:E3889"/>
    <mergeCell ref="C3880:E3880"/>
    <mergeCell ref="C3881:N3881"/>
    <mergeCell ref="C3882:E3882"/>
    <mergeCell ref="C3883:E3883"/>
    <mergeCell ref="C3884:N3884"/>
    <mergeCell ref="C3916:K3916"/>
    <mergeCell ref="C3917:K3917"/>
    <mergeCell ref="C3918:K3918"/>
    <mergeCell ref="C3919:K3919"/>
    <mergeCell ref="C3920:K3920"/>
    <mergeCell ref="C3911:K3911"/>
    <mergeCell ref="C3912:K3912"/>
    <mergeCell ref="C3913:K3913"/>
    <mergeCell ref="C3914:K3914"/>
    <mergeCell ref="C3915:K3915"/>
    <mergeCell ref="C3906:K3906"/>
    <mergeCell ref="C3907:K3907"/>
    <mergeCell ref="C3908:K3908"/>
    <mergeCell ref="C3909:K3909"/>
    <mergeCell ref="C3910:K3910"/>
    <mergeCell ref="C3901:K3901"/>
    <mergeCell ref="C3902:K3902"/>
    <mergeCell ref="C3903:K3903"/>
    <mergeCell ref="C3904:K3904"/>
    <mergeCell ref="C3905:K3905"/>
    <mergeCell ref="C3936:E3936"/>
    <mergeCell ref="C3937:E3937"/>
    <mergeCell ref="C3938:E3938"/>
    <mergeCell ref="C3939:E3939"/>
    <mergeCell ref="C3940:E3940"/>
    <mergeCell ref="C3931:E3931"/>
    <mergeCell ref="C3932:N3932"/>
    <mergeCell ref="C3933:N3933"/>
    <mergeCell ref="C3934:E3934"/>
    <mergeCell ref="C3935:E3935"/>
    <mergeCell ref="C3926:K3926"/>
    <mergeCell ref="C3927:K3927"/>
    <mergeCell ref="C3928:K3928"/>
    <mergeCell ref="A3929:N3929"/>
    <mergeCell ref="A3930:N3930"/>
    <mergeCell ref="C3921:K3921"/>
    <mergeCell ref="C3922:K3922"/>
    <mergeCell ref="C3923:K3923"/>
    <mergeCell ref="C3924:K3924"/>
    <mergeCell ref="C3925:K3925"/>
    <mergeCell ref="C3956:E3956"/>
    <mergeCell ref="C3957:E3957"/>
    <mergeCell ref="C3958:E3958"/>
    <mergeCell ref="C3959:E3959"/>
    <mergeCell ref="C3960:E3960"/>
    <mergeCell ref="C3951:E3951"/>
    <mergeCell ref="C3952:E3952"/>
    <mergeCell ref="C3953:E3953"/>
    <mergeCell ref="C3954:E3954"/>
    <mergeCell ref="C3955:E3955"/>
    <mergeCell ref="C3946:N3946"/>
    <mergeCell ref="C3947:E3947"/>
    <mergeCell ref="C3948:E3948"/>
    <mergeCell ref="C3949:N3949"/>
    <mergeCell ref="C3950:N3950"/>
    <mergeCell ref="C3941:E3941"/>
    <mergeCell ref="C3942:E3942"/>
    <mergeCell ref="C3943:E3943"/>
    <mergeCell ref="C3944:E3944"/>
    <mergeCell ref="C3945:E3945"/>
    <mergeCell ref="C3976:E3976"/>
    <mergeCell ref="C3977:N3977"/>
    <mergeCell ref="C3978:N3978"/>
    <mergeCell ref="C3979:E3979"/>
    <mergeCell ref="C3980:E3980"/>
    <mergeCell ref="C3971:E3971"/>
    <mergeCell ref="C3972:E3972"/>
    <mergeCell ref="C3973:E3973"/>
    <mergeCell ref="C3974:N3974"/>
    <mergeCell ref="C3975:E3975"/>
    <mergeCell ref="C3966:E3966"/>
    <mergeCell ref="C3967:E3967"/>
    <mergeCell ref="C3968:E3968"/>
    <mergeCell ref="C3969:E3969"/>
    <mergeCell ref="C3970:E3970"/>
    <mergeCell ref="C3961:E3961"/>
    <mergeCell ref="C3962:E3962"/>
    <mergeCell ref="C3963:N3963"/>
    <mergeCell ref="C3964:N3964"/>
    <mergeCell ref="C3965:E3965"/>
    <mergeCell ref="C3996:E3996"/>
    <mergeCell ref="C3997:E3997"/>
    <mergeCell ref="C3998:E3998"/>
    <mergeCell ref="C3999:E3999"/>
    <mergeCell ref="C4000:E4000"/>
    <mergeCell ref="C3991:N3991"/>
    <mergeCell ref="C3992:N3992"/>
    <mergeCell ref="C3993:E3993"/>
    <mergeCell ref="C3994:E3994"/>
    <mergeCell ref="C3995:E3995"/>
    <mergeCell ref="C3986:E3986"/>
    <mergeCell ref="C3987:E3987"/>
    <mergeCell ref="C3988:E3988"/>
    <mergeCell ref="C3989:E3989"/>
    <mergeCell ref="C3990:E3990"/>
    <mergeCell ref="C3981:E3981"/>
    <mergeCell ref="C3982:E3982"/>
    <mergeCell ref="C3983:E3983"/>
    <mergeCell ref="C3984:E3984"/>
    <mergeCell ref="C3985:E3985"/>
    <mergeCell ref="C4016:E4016"/>
    <mergeCell ref="C4017:E4017"/>
    <mergeCell ref="C4018:E4018"/>
    <mergeCell ref="C4019:E4019"/>
    <mergeCell ref="C4020:E4020"/>
    <mergeCell ref="C4011:E4011"/>
    <mergeCell ref="C4012:E4012"/>
    <mergeCell ref="C4013:E4013"/>
    <mergeCell ref="C4014:E4014"/>
    <mergeCell ref="C4015:E4015"/>
    <mergeCell ref="C4006:E4006"/>
    <mergeCell ref="C4007:E4007"/>
    <mergeCell ref="C4008:N4008"/>
    <mergeCell ref="C4009:N4009"/>
    <mergeCell ref="C4010:E4010"/>
    <mergeCell ref="C4001:E4001"/>
    <mergeCell ref="C4002:E4002"/>
    <mergeCell ref="C4003:E4003"/>
    <mergeCell ref="C4004:E4004"/>
    <mergeCell ref="C4005:N4005"/>
    <mergeCell ref="C4036:N4036"/>
    <mergeCell ref="C4037:E4037"/>
    <mergeCell ref="C4038:E4038"/>
    <mergeCell ref="C4039:N4039"/>
    <mergeCell ref="C4040:E4040"/>
    <mergeCell ref="C4031:E4031"/>
    <mergeCell ref="C4032:E4032"/>
    <mergeCell ref="C4033:E4033"/>
    <mergeCell ref="C4034:E4034"/>
    <mergeCell ref="C4035:E4035"/>
    <mergeCell ref="C4026:E4026"/>
    <mergeCell ref="C4027:E4027"/>
    <mergeCell ref="C4028:E4028"/>
    <mergeCell ref="C4029:E4029"/>
    <mergeCell ref="C4030:E4030"/>
    <mergeCell ref="C4021:E4021"/>
    <mergeCell ref="C4022:N4022"/>
    <mergeCell ref="C4023:N4023"/>
    <mergeCell ref="C4024:E4024"/>
    <mergeCell ref="C4025:E4025"/>
    <mergeCell ref="C4056:N4056"/>
    <mergeCell ref="C4057:N4057"/>
    <mergeCell ref="C4058:E4058"/>
    <mergeCell ref="C4059:E4059"/>
    <mergeCell ref="C4060:E4060"/>
    <mergeCell ref="C4051:E4051"/>
    <mergeCell ref="C4052:E4052"/>
    <mergeCell ref="C4053:E4053"/>
    <mergeCell ref="A4054:N4054"/>
    <mergeCell ref="C4055:E4055"/>
    <mergeCell ref="C4046:E4046"/>
    <mergeCell ref="C4047:E4047"/>
    <mergeCell ref="C4048:E4048"/>
    <mergeCell ref="C4049:E4049"/>
    <mergeCell ref="C4050:E4050"/>
    <mergeCell ref="C4041:E4041"/>
    <mergeCell ref="C4042:E4042"/>
    <mergeCell ref="C4043:E4043"/>
    <mergeCell ref="C4044:E4044"/>
    <mergeCell ref="C4045:E4045"/>
    <mergeCell ref="C4076:E4076"/>
    <mergeCell ref="C4077:E4077"/>
    <mergeCell ref="C4078:E4078"/>
    <mergeCell ref="C4079:E4079"/>
    <mergeCell ref="C4080:E4080"/>
    <mergeCell ref="C4071:E4071"/>
    <mergeCell ref="C4072:E4072"/>
    <mergeCell ref="C4073:N4073"/>
    <mergeCell ref="C4074:N4074"/>
    <mergeCell ref="C4075:E4075"/>
    <mergeCell ref="C4066:E4066"/>
    <mergeCell ref="C4067:E4067"/>
    <mergeCell ref="C4068:E4068"/>
    <mergeCell ref="C4069:E4069"/>
    <mergeCell ref="C4070:N4070"/>
    <mergeCell ref="C4061:E4061"/>
    <mergeCell ref="C4062:E4062"/>
    <mergeCell ref="C4063:E4063"/>
    <mergeCell ref="C4064:E4064"/>
    <mergeCell ref="C4065:E4065"/>
    <mergeCell ref="C4096:E4096"/>
    <mergeCell ref="C4097:E4097"/>
    <mergeCell ref="C4098:N4098"/>
    <mergeCell ref="C4099:E4099"/>
    <mergeCell ref="C4100:E4100"/>
    <mergeCell ref="C4091:E4091"/>
    <mergeCell ref="C4092:E4092"/>
    <mergeCell ref="C4093:E4093"/>
    <mergeCell ref="C4094:E4094"/>
    <mergeCell ref="C4095:E4095"/>
    <mergeCell ref="C4086:E4086"/>
    <mergeCell ref="C4087:N4087"/>
    <mergeCell ref="C4088:N4088"/>
    <mergeCell ref="C4089:E4089"/>
    <mergeCell ref="C4090:E4090"/>
    <mergeCell ref="C4081:E4081"/>
    <mergeCell ref="C4082:E4082"/>
    <mergeCell ref="C4083:E4083"/>
    <mergeCell ref="C4084:E4084"/>
    <mergeCell ref="C4085:E4085"/>
    <mergeCell ref="C4116:E4116"/>
    <mergeCell ref="C4117:N4117"/>
    <mergeCell ref="C4118:N4118"/>
    <mergeCell ref="C4119:E4119"/>
    <mergeCell ref="C4120:E4120"/>
    <mergeCell ref="C4111:E4111"/>
    <mergeCell ref="C4112:E4112"/>
    <mergeCell ref="C4113:E4113"/>
    <mergeCell ref="C4114:E4114"/>
    <mergeCell ref="C4115:E4115"/>
    <mergeCell ref="C4106:E4106"/>
    <mergeCell ref="C4107:E4107"/>
    <mergeCell ref="C4108:E4108"/>
    <mergeCell ref="C4109:E4109"/>
    <mergeCell ref="C4110:E4110"/>
    <mergeCell ref="C4101:N4101"/>
    <mergeCell ref="C4102:N4102"/>
    <mergeCell ref="C4103:E4103"/>
    <mergeCell ref="C4104:E4104"/>
    <mergeCell ref="C4105:E4105"/>
    <mergeCell ref="C4136:E4136"/>
    <mergeCell ref="C4137:E4137"/>
    <mergeCell ref="C4138:E4138"/>
    <mergeCell ref="C4139:E4139"/>
    <mergeCell ref="C4140:E4140"/>
    <mergeCell ref="C4131:E4131"/>
    <mergeCell ref="C4132:E4132"/>
    <mergeCell ref="C4133:N4133"/>
    <mergeCell ref="C4134:N4134"/>
    <mergeCell ref="C4135:E4135"/>
    <mergeCell ref="C4126:E4126"/>
    <mergeCell ref="C4127:E4127"/>
    <mergeCell ref="C4128:E4128"/>
    <mergeCell ref="C4129:E4129"/>
    <mergeCell ref="C4130:E4130"/>
    <mergeCell ref="C4121:E4121"/>
    <mergeCell ref="C4122:E4122"/>
    <mergeCell ref="C4123:E4123"/>
    <mergeCell ref="C4124:E4124"/>
    <mergeCell ref="C4125:E4125"/>
    <mergeCell ref="C4156:E4156"/>
    <mergeCell ref="C4157:E4157"/>
    <mergeCell ref="C4158:E4158"/>
    <mergeCell ref="C4159:E4159"/>
    <mergeCell ref="C4160:E4160"/>
    <mergeCell ref="C4151:E4151"/>
    <mergeCell ref="C4152:E4152"/>
    <mergeCell ref="C4153:E4153"/>
    <mergeCell ref="C4154:E4154"/>
    <mergeCell ref="C4155:E4155"/>
    <mergeCell ref="C4146:E4146"/>
    <mergeCell ref="C4147:N4147"/>
    <mergeCell ref="C4148:N4148"/>
    <mergeCell ref="C4149:E4149"/>
    <mergeCell ref="C4150:E4150"/>
    <mergeCell ref="C4141:E4141"/>
    <mergeCell ref="C4142:E4142"/>
    <mergeCell ref="C4143:E4143"/>
    <mergeCell ref="C4144:E4144"/>
    <mergeCell ref="C4145:E4145"/>
    <mergeCell ref="C4176:E4176"/>
    <mergeCell ref="C4177:E4177"/>
    <mergeCell ref="C4178:N4178"/>
    <mergeCell ref="C4179:E4179"/>
    <mergeCell ref="C4180:E4180"/>
    <mergeCell ref="C4171:E4171"/>
    <mergeCell ref="C4172:E4172"/>
    <mergeCell ref="C4173:E4173"/>
    <mergeCell ref="C4174:E4174"/>
    <mergeCell ref="C4175:N4175"/>
    <mergeCell ref="C4166:E4166"/>
    <mergeCell ref="C4167:E4167"/>
    <mergeCell ref="C4168:E4168"/>
    <mergeCell ref="C4169:E4169"/>
    <mergeCell ref="C4170:E4170"/>
    <mergeCell ref="C4161:N4161"/>
    <mergeCell ref="C4162:N4162"/>
    <mergeCell ref="C4163:E4163"/>
    <mergeCell ref="C4164:E4164"/>
    <mergeCell ref="C4165:E4165"/>
    <mergeCell ref="C4197:K4197"/>
    <mergeCell ref="C4198:K4198"/>
    <mergeCell ref="C4199:K4199"/>
    <mergeCell ref="C4200:K4200"/>
    <mergeCell ref="C4201:K4201"/>
    <mergeCell ref="C4191:E4191"/>
    <mergeCell ref="C4192:E4192"/>
    <mergeCell ref="C4194:K4194"/>
    <mergeCell ref="C4195:K4195"/>
    <mergeCell ref="C4196:K4196"/>
    <mergeCell ref="C4186:E4186"/>
    <mergeCell ref="C4187:E4187"/>
    <mergeCell ref="C4188:E4188"/>
    <mergeCell ref="C4189:E4189"/>
    <mergeCell ref="C4190:E4190"/>
    <mergeCell ref="C4181:E4181"/>
    <mergeCell ref="C4182:E4182"/>
    <mergeCell ref="C4183:E4183"/>
    <mergeCell ref="C4184:E4184"/>
    <mergeCell ref="C4185:E4185"/>
    <mergeCell ref="C4217:K4217"/>
    <mergeCell ref="C4218:K4218"/>
    <mergeCell ref="C4219:K4219"/>
    <mergeCell ref="C4220:K4220"/>
    <mergeCell ref="C4221:K4221"/>
    <mergeCell ref="C4212:K4212"/>
    <mergeCell ref="C4213:K4213"/>
    <mergeCell ref="C4214:K4214"/>
    <mergeCell ref="C4215:K4215"/>
    <mergeCell ref="C4216:K4216"/>
    <mergeCell ref="C4207:K4207"/>
    <mergeCell ref="C4208:K4208"/>
    <mergeCell ref="C4209:K4209"/>
    <mergeCell ref="C4210:K4210"/>
    <mergeCell ref="C4211:K4211"/>
    <mergeCell ref="C4202:K4202"/>
    <mergeCell ref="C4203:K4203"/>
    <mergeCell ref="C4204:K4204"/>
    <mergeCell ref="C4205:K4205"/>
    <mergeCell ref="C4206:K4206"/>
    <mergeCell ref="C4237:E4237"/>
    <mergeCell ref="C4238:E4238"/>
    <mergeCell ref="C4239:E4239"/>
    <mergeCell ref="C4240:N4240"/>
    <mergeCell ref="C4241:E4241"/>
    <mergeCell ref="C4232:E4232"/>
    <mergeCell ref="C4233:E4233"/>
    <mergeCell ref="C4234:E4234"/>
    <mergeCell ref="C4235:E4235"/>
    <mergeCell ref="C4236:E4236"/>
    <mergeCell ref="C4227:N4227"/>
    <mergeCell ref="C4228:E4228"/>
    <mergeCell ref="C4229:E4229"/>
    <mergeCell ref="C4230:E4230"/>
    <mergeCell ref="C4231:E4231"/>
    <mergeCell ref="C4222:K4222"/>
    <mergeCell ref="A4223:N4223"/>
    <mergeCell ref="A4224:N4224"/>
    <mergeCell ref="C4225:E4225"/>
    <mergeCell ref="C4226:N4226"/>
    <mergeCell ref="C4257:N4257"/>
    <mergeCell ref="C4258:N4258"/>
    <mergeCell ref="C4259:E4259"/>
    <mergeCell ref="C4260:E4260"/>
    <mergeCell ref="C4261:E4261"/>
    <mergeCell ref="C4252:E4252"/>
    <mergeCell ref="C4253:E4253"/>
    <mergeCell ref="C4254:E4254"/>
    <mergeCell ref="C4255:E4255"/>
    <mergeCell ref="C4256:E4256"/>
    <mergeCell ref="C4247:E4247"/>
    <mergeCell ref="C4248:E4248"/>
    <mergeCell ref="C4249:E4249"/>
    <mergeCell ref="C4250:E4250"/>
    <mergeCell ref="C4251:E4251"/>
    <mergeCell ref="C4242:E4242"/>
    <mergeCell ref="C4243:N4243"/>
    <mergeCell ref="C4244:N4244"/>
    <mergeCell ref="C4245:E4245"/>
    <mergeCell ref="C4246:E4246"/>
    <mergeCell ref="C4277:E4277"/>
    <mergeCell ref="C4278:E4278"/>
    <mergeCell ref="C4279:E4279"/>
    <mergeCell ref="C4280:E4280"/>
    <mergeCell ref="C4281:E4281"/>
    <mergeCell ref="C4272:N4272"/>
    <mergeCell ref="C4273:E4273"/>
    <mergeCell ref="C4274:E4274"/>
    <mergeCell ref="C4275:E4275"/>
    <mergeCell ref="C4276:E4276"/>
    <mergeCell ref="C4267:E4267"/>
    <mergeCell ref="C4268:N4268"/>
    <mergeCell ref="C4269:E4269"/>
    <mergeCell ref="C4270:E4270"/>
    <mergeCell ref="C4271:N4271"/>
    <mergeCell ref="C4262:E4262"/>
    <mergeCell ref="C4263:E4263"/>
    <mergeCell ref="C4264:E4264"/>
    <mergeCell ref="C4265:E4265"/>
    <mergeCell ref="C4266:E4266"/>
    <mergeCell ref="C4297:E4297"/>
    <mergeCell ref="C4298:E4298"/>
    <mergeCell ref="C4299:N4299"/>
    <mergeCell ref="C4300:E4300"/>
    <mergeCell ref="C4301:E4301"/>
    <mergeCell ref="C4292:E4292"/>
    <mergeCell ref="C4293:E4293"/>
    <mergeCell ref="C4294:E4294"/>
    <mergeCell ref="C4295:E4295"/>
    <mergeCell ref="C4296:E4296"/>
    <mergeCell ref="C4287:E4287"/>
    <mergeCell ref="C4288:E4288"/>
    <mergeCell ref="C4289:E4289"/>
    <mergeCell ref="C4290:E4290"/>
    <mergeCell ref="C4291:E4291"/>
    <mergeCell ref="C4282:E4282"/>
    <mergeCell ref="C4283:E4283"/>
    <mergeCell ref="C4284:E4284"/>
    <mergeCell ref="C4285:N4285"/>
    <mergeCell ref="C4286:N4286"/>
    <mergeCell ref="C4317:E4317"/>
    <mergeCell ref="C4318:N4318"/>
    <mergeCell ref="C4319:N4319"/>
    <mergeCell ref="C4320:E4320"/>
    <mergeCell ref="C4321:E4321"/>
    <mergeCell ref="C4312:E4312"/>
    <mergeCell ref="C4313:E4313"/>
    <mergeCell ref="C4314:E4314"/>
    <mergeCell ref="C4315:E4315"/>
    <mergeCell ref="C4316:E4316"/>
    <mergeCell ref="C4307:E4307"/>
    <mergeCell ref="C4308:E4308"/>
    <mergeCell ref="C4309:E4309"/>
    <mergeCell ref="C4310:E4310"/>
    <mergeCell ref="C4311:E4311"/>
    <mergeCell ref="C4302:N4302"/>
    <mergeCell ref="C4303:N4303"/>
    <mergeCell ref="C4304:E4304"/>
    <mergeCell ref="C4305:E4305"/>
    <mergeCell ref="C4306:E4306"/>
    <mergeCell ref="C4337:E4337"/>
    <mergeCell ref="C4338:E4338"/>
    <mergeCell ref="C4339:E4339"/>
    <mergeCell ref="C4340:E4340"/>
    <mergeCell ref="C4341:E4341"/>
    <mergeCell ref="C4332:E4332"/>
    <mergeCell ref="C4333:E4333"/>
    <mergeCell ref="C4334:N4334"/>
    <mergeCell ref="C4335:N4335"/>
    <mergeCell ref="C4336:E4336"/>
    <mergeCell ref="C4327:E4327"/>
    <mergeCell ref="C4328:E4328"/>
    <mergeCell ref="C4329:E4329"/>
    <mergeCell ref="C4330:E4330"/>
    <mergeCell ref="C4331:E4331"/>
    <mergeCell ref="C4322:E4322"/>
    <mergeCell ref="C4323:E4323"/>
    <mergeCell ref="C4324:E4324"/>
    <mergeCell ref="C4325:E4325"/>
    <mergeCell ref="C4326:E4326"/>
    <mergeCell ref="C4357:E4357"/>
    <mergeCell ref="C4358:E4358"/>
    <mergeCell ref="C4359:E4359"/>
    <mergeCell ref="C4360:E4360"/>
    <mergeCell ref="C4361:E4361"/>
    <mergeCell ref="C4352:E4352"/>
    <mergeCell ref="C4353:E4353"/>
    <mergeCell ref="C4354:E4354"/>
    <mergeCell ref="C4355:E4355"/>
    <mergeCell ref="C4356:E4356"/>
    <mergeCell ref="C4347:E4347"/>
    <mergeCell ref="C4348:N4348"/>
    <mergeCell ref="C4349:N4349"/>
    <mergeCell ref="C4350:E4350"/>
    <mergeCell ref="C4351:E4351"/>
    <mergeCell ref="C4342:E4342"/>
    <mergeCell ref="C4343:E4343"/>
    <mergeCell ref="C4344:E4344"/>
    <mergeCell ref="C4345:E4345"/>
    <mergeCell ref="C4346:E4346"/>
    <mergeCell ref="C4377:E4377"/>
    <mergeCell ref="C4378:E4378"/>
    <mergeCell ref="C4379:N4379"/>
    <mergeCell ref="C4380:E4380"/>
    <mergeCell ref="C4381:E4381"/>
    <mergeCell ref="C4372:E4372"/>
    <mergeCell ref="C4373:E4373"/>
    <mergeCell ref="C4374:E4374"/>
    <mergeCell ref="C4375:E4375"/>
    <mergeCell ref="C4376:N4376"/>
    <mergeCell ref="C4367:E4367"/>
    <mergeCell ref="C4368:E4368"/>
    <mergeCell ref="C4369:E4369"/>
    <mergeCell ref="C4370:E4370"/>
    <mergeCell ref="C4371:E4371"/>
    <mergeCell ref="C4362:N4362"/>
    <mergeCell ref="C4363:N4363"/>
    <mergeCell ref="C4364:E4364"/>
    <mergeCell ref="C4365:E4365"/>
    <mergeCell ref="C4366:E4366"/>
    <mergeCell ref="C4397:N4397"/>
    <mergeCell ref="C4398:E4398"/>
    <mergeCell ref="C4399:E4399"/>
    <mergeCell ref="C4400:E4400"/>
    <mergeCell ref="C4401:E4401"/>
    <mergeCell ref="C4392:E4392"/>
    <mergeCell ref="C4393:E4393"/>
    <mergeCell ref="A4394:N4394"/>
    <mergeCell ref="C4395:E4395"/>
    <mergeCell ref="C4396:N4396"/>
    <mergeCell ref="C4387:E4387"/>
    <mergeCell ref="C4388:E4388"/>
    <mergeCell ref="C4389:E4389"/>
    <mergeCell ref="C4390:E4390"/>
    <mergeCell ref="C4391:E4391"/>
    <mergeCell ref="C4382:E4382"/>
    <mergeCell ref="C4383:E4383"/>
    <mergeCell ref="C4384:E4384"/>
    <mergeCell ref="C4385:E4385"/>
    <mergeCell ref="C4386:E4386"/>
    <mergeCell ref="C4417:E4417"/>
    <mergeCell ref="C4418:E4418"/>
    <mergeCell ref="C4419:E4419"/>
    <mergeCell ref="C4420:E4420"/>
    <mergeCell ref="C4421:E4421"/>
    <mergeCell ref="C4412:E4412"/>
    <mergeCell ref="C4413:N4413"/>
    <mergeCell ref="C4414:N4414"/>
    <mergeCell ref="C4415:E4415"/>
    <mergeCell ref="C4416:E4416"/>
    <mergeCell ref="C4407:E4407"/>
    <mergeCell ref="C4408:E4408"/>
    <mergeCell ref="C4409:E4409"/>
    <mergeCell ref="C4410:N4410"/>
    <mergeCell ref="C4411:E4411"/>
    <mergeCell ref="C4402:E4402"/>
    <mergeCell ref="C4403:E4403"/>
    <mergeCell ref="C4404:E4404"/>
    <mergeCell ref="C4405:E4405"/>
    <mergeCell ref="C4406:E4406"/>
    <mergeCell ref="C4437:E4437"/>
    <mergeCell ref="C4438:N4438"/>
    <mergeCell ref="C4439:E4439"/>
    <mergeCell ref="C4440:E4440"/>
    <mergeCell ref="C4441:N4441"/>
    <mergeCell ref="C4432:E4432"/>
    <mergeCell ref="C4433:E4433"/>
    <mergeCell ref="C4434:E4434"/>
    <mergeCell ref="C4435:E4435"/>
    <mergeCell ref="C4436:E4436"/>
    <mergeCell ref="C4427:N4427"/>
    <mergeCell ref="C4428:N4428"/>
    <mergeCell ref="C4429:E4429"/>
    <mergeCell ref="C4430:E4430"/>
    <mergeCell ref="C4431:E4431"/>
    <mergeCell ref="C4422:E4422"/>
    <mergeCell ref="C4423:E4423"/>
    <mergeCell ref="C4424:E4424"/>
    <mergeCell ref="C4425:E4425"/>
    <mergeCell ref="C4426:E4426"/>
    <mergeCell ref="C4457:N4457"/>
    <mergeCell ref="C4458:N4458"/>
    <mergeCell ref="C4459:E4459"/>
    <mergeCell ref="C4460:E4460"/>
    <mergeCell ref="C4461:E4461"/>
    <mergeCell ref="C4452:E4452"/>
    <mergeCell ref="C4453:E4453"/>
    <mergeCell ref="C4454:E4454"/>
    <mergeCell ref="C4455:E4455"/>
    <mergeCell ref="C4456:E4456"/>
    <mergeCell ref="C4447:E4447"/>
    <mergeCell ref="C4448:E4448"/>
    <mergeCell ref="C4449:E4449"/>
    <mergeCell ref="C4450:E4450"/>
    <mergeCell ref="C4451:E4451"/>
    <mergeCell ref="C4442:N4442"/>
    <mergeCell ref="C4443:E4443"/>
    <mergeCell ref="C4444:E4444"/>
    <mergeCell ref="C4445:E4445"/>
    <mergeCell ref="C4446:E4446"/>
    <mergeCell ref="C4477:E4477"/>
    <mergeCell ref="C4478:E4478"/>
    <mergeCell ref="C4479:E4479"/>
    <mergeCell ref="C4480:E4480"/>
    <mergeCell ref="C4481:E4481"/>
    <mergeCell ref="C4472:N4472"/>
    <mergeCell ref="C4473:E4473"/>
    <mergeCell ref="C4474:E4474"/>
    <mergeCell ref="C4475:E4475"/>
    <mergeCell ref="C4476:E4476"/>
    <mergeCell ref="C4467:E4467"/>
    <mergeCell ref="C4468:E4468"/>
    <mergeCell ref="C4469:E4469"/>
    <mergeCell ref="C4470:E4470"/>
    <mergeCell ref="C4471:N4471"/>
    <mergeCell ref="C4462:E4462"/>
    <mergeCell ref="C4463:E4463"/>
    <mergeCell ref="C4464:E4464"/>
    <mergeCell ref="C4465:E4465"/>
    <mergeCell ref="C4466:E4466"/>
    <mergeCell ref="C4497:E4497"/>
    <mergeCell ref="C4498:E4498"/>
    <mergeCell ref="C4499:E4499"/>
    <mergeCell ref="C4500:E4500"/>
    <mergeCell ref="C4501:E4501"/>
    <mergeCell ref="C4492:E4492"/>
    <mergeCell ref="C4493:E4493"/>
    <mergeCell ref="C4494:E4494"/>
    <mergeCell ref="C4495:E4495"/>
    <mergeCell ref="C4496:E4496"/>
    <mergeCell ref="C4487:E4487"/>
    <mergeCell ref="C4488:N4488"/>
    <mergeCell ref="C4489:E4489"/>
    <mergeCell ref="C4490:E4490"/>
    <mergeCell ref="C4491:E4491"/>
    <mergeCell ref="C4482:E4482"/>
    <mergeCell ref="C4483:E4483"/>
    <mergeCell ref="C4484:E4484"/>
    <mergeCell ref="C4485:N4485"/>
    <mergeCell ref="C4486:E4486"/>
    <mergeCell ref="C4518:K4518"/>
    <mergeCell ref="C4519:K4519"/>
    <mergeCell ref="C4520:K4520"/>
    <mergeCell ref="C4521:K4521"/>
    <mergeCell ref="C4522:K4522"/>
    <mergeCell ref="C4513:K4513"/>
    <mergeCell ref="C4514:K4514"/>
    <mergeCell ref="C4515:K4515"/>
    <mergeCell ref="C4516:K4516"/>
    <mergeCell ref="C4517:K4517"/>
    <mergeCell ref="C4508:K4508"/>
    <mergeCell ref="C4509:K4509"/>
    <mergeCell ref="C4510:K4510"/>
    <mergeCell ref="C4511:K4511"/>
    <mergeCell ref="C4512:K4512"/>
    <mergeCell ref="C4502:E4502"/>
    <mergeCell ref="C4504:K4504"/>
    <mergeCell ref="C4505:K4505"/>
    <mergeCell ref="C4506:K4506"/>
    <mergeCell ref="C4507:K4507"/>
    <mergeCell ref="C4538:E4538"/>
    <mergeCell ref="C4539:E4539"/>
    <mergeCell ref="C4540:E4540"/>
    <mergeCell ref="C4541:E4541"/>
    <mergeCell ref="C4542:E4542"/>
    <mergeCell ref="A4533:N4533"/>
    <mergeCell ref="A4534:N4534"/>
    <mergeCell ref="C4535:E4535"/>
    <mergeCell ref="C4536:N4536"/>
    <mergeCell ref="C4537:N4537"/>
    <mergeCell ref="C4528:K4528"/>
    <mergeCell ref="C4529:K4529"/>
    <mergeCell ref="C4530:K4530"/>
    <mergeCell ref="C4531:K4531"/>
    <mergeCell ref="C4532:K4532"/>
    <mergeCell ref="C4523:K4523"/>
    <mergeCell ref="C4524:K4524"/>
    <mergeCell ref="C4525:K4525"/>
    <mergeCell ref="C4526:K4526"/>
    <mergeCell ref="C4527:K4527"/>
    <mergeCell ref="C4558:E4558"/>
    <mergeCell ref="C4559:E4559"/>
    <mergeCell ref="C4560:E4560"/>
    <mergeCell ref="C4561:E4561"/>
    <mergeCell ref="C4562:E4562"/>
    <mergeCell ref="C4553:N4553"/>
    <mergeCell ref="C4554:N4554"/>
    <mergeCell ref="C4555:E4555"/>
    <mergeCell ref="C4556:E4556"/>
    <mergeCell ref="C4557:E4557"/>
    <mergeCell ref="C4548:E4548"/>
    <mergeCell ref="C4549:E4549"/>
    <mergeCell ref="C4550:N4550"/>
    <mergeCell ref="C4551:E4551"/>
    <mergeCell ref="C4552:E4552"/>
    <mergeCell ref="C4543:E4543"/>
    <mergeCell ref="C4544:E4544"/>
    <mergeCell ref="C4545:E4545"/>
    <mergeCell ref="C4546:E4546"/>
    <mergeCell ref="C4547:E4547"/>
    <mergeCell ref="C4578:N4578"/>
    <mergeCell ref="C4579:E4579"/>
    <mergeCell ref="C4580:E4580"/>
    <mergeCell ref="C4581:N4581"/>
    <mergeCell ref="C4582:N4582"/>
    <mergeCell ref="C4573:E4573"/>
    <mergeCell ref="C4574:E4574"/>
    <mergeCell ref="C4575:E4575"/>
    <mergeCell ref="C4576:E4576"/>
    <mergeCell ref="C4577:E4577"/>
    <mergeCell ref="C4568:N4568"/>
    <mergeCell ref="C4569:E4569"/>
    <mergeCell ref="C4570:E4570"/>
    <mergeCell ref="C4571:E4571"/>
    <mergeCell ref="C4572:E4572"/>
    <mergeCell ref="C4563:E4563"/>
    <mergeCell ref="C4564:E4564"/>
    <mergeCell ref="C4565:E4565"/>
    <mergeCell ref="C4566:E4566"/>
    <mergeCell ref="C4567:N4567"/>
    <mergeCell ref="C4598:E4598"/>
    <mergeCell ref="C4599:E4599"/>
    <mergeCell ref="C4600:E4600"/>
    <mergeCell ref="C4601:E4601"/>
    <mergeCell ref="C4602:E4602"/>
    <mergeCell ref="C4593:E4593"/>
    <mergeCell ref="C4594:E4594"/>
    <mergeCell ref="C4595:N4595"/>
    <mergeCell ref="C4596:N4596"/>
    <mergeCell ref="C4597:E4597"/>
    <mergeCell ref="C4588:E4588"/>
    <mergeCell ref="C4589:E4589"/>
    <mergeCell ref="C4590:E4590"/>
    <mergeCell ref="C4591:E4591"/>
    <mergeCell ref="C4592:E4592"/>
    <mergeCell ref="C4583:E4583"/>
    <mergeCell ref="C4584:E4584"/>
    <mergeCell ref="C4585:E4585"/>
    <mergeCell ref="C4586:E4586"/>
    <mergeCell ref="C4587:E4587"/>
    <mergeCell ref="C4618:E4618"/>
    <mergeCell ref="C4619:E4619"/>
    <mergeCell ref="C4620:E4620"/>
    <mergeCell ref="C4621:E4621"/>
    <mergeCell ref="C4622:E4622"/>
    <mergeCell ref="C4613:E4613"/>
    <mergeCell ref="C4614:E4614"/>
    <mergeCell ref="C4615:E4615"/>
    <mergeCell ref="C4616:E4616"/>
    <mergeCell ref="C4617:E4617"/>
    <mergeCell ref="C4608:E4608"/>
    <mergeCell ref="C4609:E4609"/>
    <mergeCell ref="C4610:E4610"/>
    <mergeCell ref="C4611:N4611"/>
    <mergeCell ref="C4612:N4612"/>
    <mergeCell ref="C4603:E4603"/>
    <mergeCell ref="C4604:E4604"/>
    <mergeCell ref="C4605:E4605"/>
    <mergeCell ref="C4606:E4606"/>
    <mergeCell ref="C4607:E4607"/>
    <mergeCell ref="C4638:E4638"/>
    <mergeCell ref="C4639:E4639"/>
    <mergeCell ref="C4640:E4640"/>
    <mergeCell ref="C4641:E4641"/>
    <mergeCell ref="C4642:E4642"/>
    <mergeCell ref="C4633:E4633"/>
    <mergeCell ref="C4634:E4634"/>
    <mergeCell ref="C4635:E4635"/>
    <mergeCell ref="C4636:E4636"/>
    <mergeCell ref="C4637:E4637"/>
    <mergeCell ref="C4628:N4628"/>
    <mergeCell ref="C4629:E4629"/>
    <mergeCell ref="C4630:E4630"/>
    <mergeCell ref="C4631:E4631"/>
    <mergeCell ref="C4632:E4632"/>
    <mergeCell ref="C4623:E4623"/>
    <mergeCell ref="C4624:E4624"/>
    <mergeCell ref="C4625:E4625"/>
    <mergeCell ref="C4626:E4626"/>
    <mergeCell ref="C4627:N4627"/>
    <mergeCell ref="C4658:N4658"/>
    <mergeCell ref="C4659:E4659"/>
    <mergeCell ref="C4660:E4660"/>
    <mergeCell ref="C4661:E4661"/>
    <mergeCell ref="C4662:E4662"/>
    <mergeCell ref="C4653:E4653"/>
    <mergeCell ref="C4654:E4654"/>
    <mergeCell ref="C4655:E4655"/>
    <mergeCell ref="C4656:E4656"/>
    <mergeCell ref="C4657:N4657"/>
    <mergeCell ref="C4648:E4648"/>
    <mergeCell ref="C4649:E4649"/>
    <mergeCell ref="C4650:E4650"/>
    <mergeCell ref="C4651:E4651"/>
    <mergeCell ref="C4652:E4652"/>
    <mergeCell ref="C4643:N4643"/>
    <mergeCell ref="C4644:N4644"/>
    <mergeCell ref="C4645:E4645"/>
    <mergeCell ref="C4646:E4646"/>
    <mergeCell ref="C4647:E4647"/>
    <mergeCell ref="C4678:E4678"/>
    <mergeCell ref="C4679:E4679"/>
    <mergeCell ref="C4680:E4680"/>
    <mergeCell ref="C4681:E4681"/>
    <mergeCell ref="C4682:E4682"/>
    <mergeCell ref="C4673:E4673"/>
    <mergeCell ref="C4674:E4674"/>
    <mergeCell ref="C4675:E4675"/>
    <mergeCell ref="C4676:E4676"/>
    <mergeCell ref="C4677:E4677"/>
    <mergeCell ref="C4668:E4668"/>
    <mergeCell ref="C4669:E4669"/>
    <mergeCell ref="C4670:E4670"/>
    <mergeCell ref="C4671:N4671"/>
    <mergeCell ref="C4672:N4672"/>
    <mergeCell ref="C4663:E4663"/>
    <mergeCell ref="C4664:E4664"/>
    <mergeCell ref="C4665:E4665"/>
    <mergeCell ref="C4666:E4666"/>
    <mergeCell ref="C4667:E4667"/>
    <mergeCell ref="C4698:E4698"/>
    <mergeCell ref="C4699:E4699"/>
    <mergeCell ref="C4700:E4700"/>
    <mergeCell ref="C4701:E4701"/>
    <mergeCell ref="C4702:E4702"/>
    <mergeCell ref="C4693:E4693"/>
    <mergeCell ref="C4694:E4694"/>
    <mergeCell ref="C4695:E4695"/>
    <mergeCell ref="C4696:E4696"/>
    <mergeCell ref="C4697:E4697"/>
    <mergeCell ref="C4688:N4688"/>
    <mergeCell ref="C4689:E4689"/>
    <mergeCell ref="C4690:E4690"/>
    <mergeCell ref="C4691:E4691"/>
    <mergeCell ref="C4692:E4692"/>
    <mergeCell ref="C4683:E4683"/>
    <mergeCell ref="C4684:E4684"/>
    <mergeCell ref="C4685:N4685"/>
    <mergeCell ref="C4686:E4686"/>
    <mergeCell ref="C4687:E4687"/>
    <mergeCell ref="C4718:E4718"/>
    <mergeCell ref="C4719:N4719"/>
    <mergeCell ref="C4720:E4720"/>
    <mergeCell ref="C4721:E4721"/>
    <mergeCell ref="C4722:N4722"/>
    <mergeCell ref="C4713:E4713"/>
    <mergeCell ref="C4714:E4714"/>
    <mergeCell ref="C4715:E4715"/>
    <mergeCell ref="C4716:E4716"/>
    <mergeCell ref="C4717:E4717"/>
    <mergeCell ref="C4708:E4708"/>
    <mergeCell ref="C4709:E4709"/>
    <mergeCell ref="C4710:E4710"/>
    <mergeCell ref="C4711:E4711"/>
    <mergeCell ref="C4712:E4712"/>
    <mergeCell ref="A4703:N4703"/>
    <mergeCell ref="C4704:E4704"/>
    <mergeCell ref="C4705:N4705"/>
    <mergeCell ref="C4706:N4706"/>
    <mergeCell ref="C4707:E4707"/>
    <mergeCell ref="C4738:E4738"/>
    <mergeCell ref="C4739:E4739"/>
    <mergeCell ref="C4740:E4740"/>
    <mergeCell ref="C4741:E4741"/>
    <mergeCell ref="C4742:E4742"/>
    <mergeCell ref="C4733:E4733"/>
    <mergeCell ref="C4734:E4734"/>
    <mergeCell ref="C4735:E4735"/>
    <mergeCell ref="C4736:N4736"/>
    <mergeCell ref="C4737:N4737"/>
    <mergeCell ref="C4728:E4728"/>
    <mergeCell ref="C4729:E4729"/>
    <mergeCell ref="C4730:E4730"/>
    <mergeCell ref="C4731:E4731"/>
    <mergeCell ref="C4732:E4732"/>
    <mergeCell ref="C4723:N4723"/>
    <mergeCell ref="C4724:E4724"/>
    <mergeCell ref="C4725:E4725"/>
    <mergeCell ref="C4726:E4726"/>
    <mergeCell ref="C4727:E4727"/>
    <mergeCell ref="C4758:E4758"/>
    <mergeCell ref="C4759:E4759"/>
    <mergeCell ref="C4760:E4760"/>
    <mergeCell ref="C4761:E4761"/>
    <mergeCell ref="C4762:E4762"/>
    <mergeCell ref="C4753:E4753"/>
    <mergeCell ref="C4754:E4754"/>
    <mergeCell ref="C4755:E4755"/>
    <mergeCell ref="C4756:E4756"/>
    <mergeCell ref="C4757:E4757"/>
    <mergeCell ref="C4748:E4748"/>
    <mergeCell ref="C4749:E4749"/>
    <mergeCell ref="C4750:N4750"/>
    <mergeCell ref="C4751:N4751"/>
    <mergeCell ref="C4752:E4752"/>
    <mergeCell ref="C4743:E4743"/>
    <mergeCell ref="C4744:E4744"/>
    <mergeCell ref="C4745:E4745"/>
    <mergeCell ref="C4746:E4746"/>
    <mergeCell ref="C4747:N4747"/>
    <mergeCell ref="C4778:N4778"/>
    <mergeCell ref="C4779:E4779"/>
    <mergeCell ref="C4780:E4780"/>
    <mergeCell ref="C4781:N4781"/>
    <mergeCell ref="C4782:E4782"/>
    <mergeCell ref="C4773:E4773"/>
    <mergeCell ref="C4774:E4774"/>
    <mergeCell ref="C4775:E4775"/>
    <mergeCell ref="C4776:E4776"/>
    <mergeCell ref="C4777:E4777"/>
    <mergeCell ref="C4768:E4768"/>
    <mergeCell ref="C4769:E4769"/>
    <mergeCell ref="C4770:E4770"/>
    <mergeCell ref="C4771:E4771"/>
    <mergeCell ref="C4772:E4772"/>
    <mergeCell ref="C4763:E4763"/>
    <mergeCell ref="C4764:N4764"/>
    <mergeCell ref="C4765:N4765"/>
    <mergeCell ref="C4766:E4766"/>
    <mergeCell ref="C4767:E4767"/>
    <mergeCell ref="C4799:K4799"/>
    <mergeCell ref="C4800:K4800"/>
    <mergeCell ref="C4801:K4801"/>
    <mergeCell ref="C4802:K4802"/>
    <mergeCell ref="C4803:K4803"/>
    <mergeCell ref="C4793:E4793"/>
    <mergeCell ref="C4794:E4794"/>
    <mergeCell ref="C4795:E4795"/>
    <mergeCell ref="C4797:K4797"/>
    <mergeCell ref="C4798:K4798"/>
    <mergeCell ref="C4788:E4788"/>
    <mergeCell ref="C4789:E4789"/>
    <mergeCell ref="C4790:E4790"/>
    <mergeCell ref="C4791:E4791"/>
    <mergeCell ref="C4792:E4792"/>
    <mergeCell ref="C4783:E4783"/>
    <mergeCell ref="C4784:E4784"/>
    <mergeCell ref="C4785:E4785"/>
    <mergeCell ref="C4786:E4786"/>
    <mergeCell ref="C4787:E4787"/>
    <mergeCell ref="C4819:K4819"/>
    <mergeCell ref="C4820:K4820"/>
    <mergeCell ref="C4821:K4821"/>
    <mergeCell ref="C4822:K4822"/>
    <mergeCell ref="C4823:K4823"/>
    <mergeCell ref="C4814:K4814"/>
    <mergeCell ref="C4815:K4815"/>
    <mergeCell ref="C4816:K4816"/>
    <mergeCell ref="C4817:K4817"/>
    <mergeCell ref="C4818:K4818"/>
    <mergeCell ref="C4809:K4809"/>
    <mergeCell ref="C4810:K4810"/>
    <mergeCell ref="C4811:K4811"/>
    <mergeCell ref="C4812:K4812"/>
    <mergeCell ref="C4813:K4813"/>
    <mergeCell ref="C4804:K4804"/>
    <mergeCell ref="C4805:K4805"/>
    <mergeCell ref="C4806:K4806"/>
    <mergeCell ref="C4807:K4807"/>
    <mergeCell ref="C4808:K4808"/>
    <mergeCell ref="C4839:E4839"/>
    <mergeCell ref="C4840:E4840"/>
    <mergeCell ref="C4841:E4841"/>
    <mergeCell ref="C4842:E4842"/>
    <mergeCell ref="C4843:N4843"/>
    <mergeCell ref="C4834:E4834"/>
    <mergeCell ref="C4835:E4835"/>
    <mergeCell ref="C4836:E4836"/>
    <mergeCell ref="C4837:E4837"/>
    <mergeCell ref="C4838:E4838"/>
    <mergeCell ref="C4829:N4829"/>
    <mergeCell ref="C4830:N4830"/>
    <mergeCell ref="C4831:E4831"/>
    <mergeCell ref="C4832:E4832"/>
    <mergeCell ref="C4833:E4833"/>
    <mergeCell ref="C4824:K4824"/>
    <mergeCell ref="C4825:K4825"/>
    <mergeCell ref="A4826:N4826"/>
    <mergeCell ref="A4827:N4827"/>
    <mergeCell ref="C4828:E4828"/>
    <mergeCell ref="C4859:E4859"/>
    <mergeCell ref="C4860:N4860"/>
    <mergeCell ref="C4861:N4861"/>
    <mergeCell ref="C4862:E4862"/>
    <mergeCell ref="C4863:E4863"/>
    <mergeCell ref="C4854:E4854"/>
    <mergeCell ref="C4855:E4855"/>
    <mergeCell ref="C4856:E4856"/>
    <mergeCell ref="C4857:E4857"/>
    <mergeCell ref="C4858:E4858"/>
    <mergeCell ref="C4849:E4849"/>
    <mergeCell ref="C4850:E4850"/>
    <mergeCell ref="C4851:E4851"/>
    <mergeCell ref="C4852:E4852"/>
    <mergeCell ref="C4853:E4853"/>
    <mergeCell ref="C4844:E4844"/>
    <mergeCell ref="C4845:E4845"/>
    <mergeCell ref="C4846:N4846"/>
    <mergeCell ref="C4847:N4847"/>
    <mergeCell ref="C4848:E4848"/>
    <mergeCell ref="C4879:E4879"/>
    <mergeCell ref="C4880:E4880"/>
    <mergeCell ref="C4881:E4881"/>
    <mergeCell ref="C4882:E4882"/>
    <mergeCell ref="C4883:E4883"/>
    <mergeCell ref="C4874:N4874"/>
    <mergeCell ref="C4875:N4875"/>
    <mergeCell ref="C4876:E4876"/>
    <mergeCell ref="C4877:E4877"/>
    <mergeCell ref="C4878:E4878"/>
    <mergeCell ref="C4869:E4869"/>
    <mergeCell ref="C4870:E4870"/>
    <mergeCell ref="C4871:N4871"/>
    <mergeCell ref="C4872:E4872"/>
    <mergeCell ref="C4873:E4873"/>
    <mergeCell ref="C4864:E4864"/>
    <mergeCell ref="C4865:E4865"/>
    <mergeCell ref="C4866:E4866"/>
    <mergeCell ref="C4867:E4867"/>
    <mergeCell ref="C4868:E4868"/>
    <mergeCell ref="C4899:E4899"/>
    <mergeCell ref="C4900:E4900"/>
    <mergeCell ref="C4901:E4901"/>
    <mergeCell ref="C4902:N4902"/>
    <mergeCell ref="C4903:E4903"/>
    <mergeCell ref="C4894:E4894"/>
    <mergeCell ref="C4895:E4895"/>
    <mergeCell ref="C4896:E4896"/>
    <mergeCell ref="C4897:E4897"/>
    <mergeCell ref="C4898:E4898"/>
    <mergeCell ref="C4889:N4889"/>
    <mergeCell ref="C4890:E4890"/>
    <mergeCell ref="C4891:E4891"/>
    <mergeCell ref="C4892:E4892"/>
    <mergeCell ref="C4893:E4893"/>
    <mergeCell ref="C4884:E4884"/>
    <mergeCell ref="C4885:E4885"/>
    <mergeCell ref="C4886:E4886"/>
    <mergeCell ref="C4887:E4887"/>
    <mergeCell ref="C4888:N4888"/>
    <mergeCell ref="C4919:E4919"/>
    <mergeCell ref="C4920:E4920"/>
    <mergeCell ref="C4921:N4921"/>
    <mergeCell ref="C4922:N4922"/>
    <mergeCell ref="C4923:E4923"/>
    <mergeCell ref="C4914:E4914"/>
    <mergeCell ref="C4915:E4915"/>
    <mergeCell ref="C4916:E4916"/>
    <mergeCell ref="C4917:E4917"/>
    <mergeCell ref="C4918:E4918"/>
    <mergeCell ref="C4909:E4909"/>
    <mergeCell ref="C4910:E4910"/>
    <mergeCell ref="C4911:E4911"/>
    <mergeCell ref="C4912:E4912"/>
    <mergeCell ref="C4913:E4913"/>
    <mergeCell ref="C4904:E4904"/>
    <mergeCell ref="C4905:N4905"/>
    <mergeCell ref="C4906:N4906"/>
    <mergeCell ref="C4907:E4907"/>
    <mergeCell ref="C4908:E4908"/>
    <mergeCell ref="C4939:E4939"/>
    <mergeCell ref="C4940:E4940"/>
    <mergeCell ref="C4941:E4941"/>
    <mergeCell ref="C4942:E4942"/>
    <mergeCell ref="C4943:E4943"/>
    <mergeCell ref="C4934:E4934"/>
    <mergeCell ref="C4935:E4935"/>
    <mergeCell ref="C4936:E4936"/>
    <mergeCell ref="C4937:N4937"/>
    <mergeCell ref="C4938:N4938"/>
    <mergeCell ref="C4929:E4929"/>
    <mergeCell ref="C4930:E4930"/>
    <mergeCell ref="C4931:E4931"/>
    <mergeCell ref="C4932:E4932"/>
    <mergeCell ref="C4933:E4933"/>
    <mergeCell ref="C4924:E4924"/>
    <mergeCell ref="C4925:E4925"/>
    <mergeCell ref="C4926:E4926"/>
    <mergeCell ref="C4927:E4927"/>
    <mergeCell ref="C4928:E4928"/>
    <mergeCell ref="C4959:E4959"/>
    <mergeCell ref="C4960:E4960"/>
    <mergeCell ref="C4961:E4961"/>
    <mergeCell ref="C4962:E4962"/>
    <mergeCell ref="C4963:E4963"/>
    <mergeCell ref="C4954:E4954"/>
    <mergeCell ref="C4955:E4955"/>
    <mergeCell ref="C4956:E4956"/>
    <mergeCell ref="C4957:E4957"/>
    <mergeCell ref="C4958:E4958"/>
    <mergeCell ref="C4949:E4949"/>
    <mergeCell ref="C4950:E4950"/>
    <mergeCell ref="C4951:N4951"/>
    <mergeCell ref="C4952:N4952"/>
    <mergeCell ref="C4953:E4953"/>
    <mergeCell ref="C4944:E4944"/>
    <mergeCell ref="C4945:E4945"/>
    <mergeCell ref="C4946:E4946"/>
    <mergeCell ref="C4947:E4947"/>
    <mergeCell ref="C4948:E4948"/>
    <mergeCell ref="C4979:N4979"/>
    <mergeCell ref="C4980:E4980"/>
    <mergeCell ref="C4981:E4981"/>
    <mergeCell ref="C4982:N4982"/>
    <mergeCell ref="C4983:E4983"/>
    <mergeCell ref="C4974:E4974"/>
    <mergeCell ref="C4975:E4975"/>
    <mergeCell ref="C4976:E4976"/>
    <mergeCell ref="C4977:E4977"/>
    <mergeCell ref="C4978:E4978"/>
    <mergeCell ref="C4969:E4969"/>
    <mergeCell ref="C4970:E4970"/>
    <mergeCell ref="C4971:E4971"/>
    <mergeCell ref="C4972:E4972"/>
    <mergeCell ref="C4973:E4973"/>
    <mergeCell ref="C4964:E4964"/>
    <mergeCell ref="C4965:N4965"/>
    <mergeCell ref="C4966:N4966"/>
    <mergeCell ref="C4967:E4967"/>
    <mergeCell ref="C4968:E4968"/>
    <mergeCell ref="C4999:N4999"/>
    <mergeCell ref="C5000:N5000"/>
    <mergeCell ref="C5001:E5001"/>
    <mergeCell ref="C5002:E5002"/>
    <mergeCell ref="C5003:E5003"/>
    <mergeCell ref="C4994:E4994"/>
    <mergeCell ref="C4995:E4995"/>
    <mergeCell ref="C4996:E4996"/>
    <mergeCell ref="A4997:N4997"/>
    <mergeCell ref="C4998:E4998"/>
    <mergeCell ref="C4989:E4989"/>
    <mergeCell ref="C4990:E4990"/>
    <mergeCell ref="C4991:E4991"/>
    <mergeCell ref="C4992:E4992"/>
    <mergeCell ref="C4993:E4993"/>
    <mergeCell ref="C4984:E4984"/>
    <mergeCell ref="C4985:E4985"/>
    <mergeCell ref="C4986:E4986"/>
    <mergeCell ref="C4987:E4987"/>
    <mergeCell ref="C4988:E4988"/>
    <mergeCell ref="C5019:E5019"/>
    <mergeCell ref="C5020:E5020"/>
    <mergeCell ref="C5021:E5021"/>
    <mergeCell ref="C5022:E5022"/>
    <mergeCell ref="C5023:E5023"/>
    <mergeCell ref="C5014:E5014"/>
    <mergeCell ref="C5015:E5015"/>
    <mergeCell ref="C5016:N5016"/>
    <mergeCell ref="C5017:N5017"/>
    <mergeCell ref="C5018:E5018"/>
    <mergeCell ref="C5009:E5009"/>
    <mergeCell ref="C5010:E5010"/>
    <mergeCell ref="C5011:E5011"/>
    <mergeCell ref="C5012:E5012"/>
    <mergeCell ref="C5013:N5013"/>
    <mergeCell ref="C5004:E5004"/>
    <mergeCell ref="C5005:E5005"/>
    <mergeCell ref="C5006:E5006"/>
    <mergeCell ref="C5007:E5007"/>
    <mergeCell ref="C5008:E5008"/>
    <mergeCell ref="C5039:E5039"/>
    <mergeCell ref="C5040:E5040"/>
    <mergeCell ref="C5041:N5041"/>
    <mergeCell ref="C5042:E5042"/>
    <mergeCell ref="C5043:E5043"/>
    <mergeCell ref="C5034:E5034"/>
    <mergeCell ref="C5035:E5035"/>
    <mergeCell ref="C5036:E5036"/>
    <mergeCell ref="C5037:E5037"/>
    <mergeCell ref="C5038:E5038"/>
    <mergeCell ref="C5029:E5029"/>
    <mergeCell ref="C5030:N5030"/>
    <mergeCell ref="C5031:N5031"/>
    <mergeCell ref="C5032:E5032"/>
    <mergeCell ref="C5033:E5033"/>
    <mergeCell ref="C5024:E5024"/>
    <mergeCell ref="C5025:E5025"/>
    <mergeCell ref="C5026:E5026"/>
    <mergeCell ref="C5027:E5027"/>
    <mergeCell ref="C5028:E5028"/>
    <mergeCell ref="C5059:N5059"/>
    <mergeCell ref="C5060:E5060"/>
    <mergeCell ref="C5061:E5061"/>
    <mergeCell ref="C5062:E5062"/>
    <mergeCell ref="C5063:E5063"/>
    <mergeCell ref="C5054:E5054"/>
    <mergeCell ref="C5055:E5055"/>
    <mergeCell ref="C5056:E5056"/>
    <mergeCell ref="C5057:E5057"/>
    <mergeCell ref="C5058:N5058"/>
    <mergeCell ref="C5049:E5049"/>
    <mergeCell ref="C5050:E5050"/>
    <mergeCell ref="C5051:E5051"/>
    <mergeCell ref="C5052:E5052"/>
    <mergeCell ref="C5053:E5053"/>
    <mergeCell ref="C5044:N5044"/>
    <mergeCell ref="C5045:N5045"/>
    <mergeCell ref="C5046:E5046"/>
    <mergeCell ref="C5047:E5047"/>
    <mergeCell ref="C5048:E5048"/>
    <mergeCell ref="C5079:E5079"/>
    <mergeCell ref="C5080:E5080"/>
    <mergeCell ref="C5081:E5081"/>
    <mergeCell ref="C5082:E5082"/>
    <mergeCell ref="C5083:E5083"/>
    <mergeCell ref="C5074:E5074"/>
    <mergeCell ref="C5075:E5075"/>
    <mergeCell ref="C5076:E5076"/>
    <mergeCell ref="C5077:E5077"/>
    <mergeCell ref="C5078:E5078"/>
    <mergeCell ref="C5069:N5069"/>
    <mergeCell ref="C5070:E5070"/>
    <mergeCell ref="C5071:E5071"/>
    <mergeCell ref="C5072:N5072"/>
    <mergeCell ref="C5073:N5073"/>
    <mergeCell ref="C5064:E5064"/>
    <mergeCell ref="C5065:E5065"/>
    <mergeCell ref="C5066:E5066"/>
    <mergeCell ref="C5067:E5067"/>
    <mergeCell ref="C5068:E5068"/>
    <mergeCell ref="C5099:E5099"/>
    <mergeCell ref="C5100:E5100"/>
    <mergeCell ref="C5101:E5101"/>
    <mergeCell ref="C5102:E5102"/>
    <mergeCell ref="C5103:E5103"/>
    <mergeCell ref="C5094:E5094"/>
    <mergeCell ref="C5095:E5095"/>
    <mergeCell ref="C5096:E5096"/>
    <mergeCell ref="C5097:E5097"/>
    <mergeCell ref="C5098:E5098"/>
    <mergeCell ref="C5089:N5089"/>
    <mergeCell ref="C5090:E5090"/>
    <mergeCell ref="C5091:E5091"/>
    <mergeCell ref="C5092:E5092"/>
    <mergeCell ref="C5093:E5093"/>
    <mergeCell ref="C5084:E5084"/>
    <mergeCell ref="C5085:E5085"/>
    <mergeCell ref="C5086:E5086"/>
    <mergeCell ref="C5087:E5087"/>
    <mergeCell ref="C5088:N5088"/>
    <mergeCell ref="C5119:N5119"/>
    <mergeCell ref="C5120:E5120"/>
    <mergeCell ref="C5121:E5121"/>
    <mergeCell ref="C5122:E5122"/>
    <mergeCell ref="C5123:E5123"/>
    <mergeCell ref="C5114:E5114"/>
    <mergeCell ref="C5115:E5115"/>
    <mergeCell ref="C5116:E5116"/>
    <mergeCell ref="C5117:E5117"/>
    <mergeCell ref="C5118:N5118"/>
    <mergeCell ref="C5109:E5109"/>
    <mergeCell ref="C5110:E5110"/>
    <mergeCell ref="C5111:E5111"/>
    <mergeCell ref="C5112:E5112"/>
    <mergeCell ref="C5113:E5113"/>
    <mergeCell ref="C5104:N5104"/>
    <mergeCell ref="C5105:N5105"/>
    <mergeCell ref="C5106:E5106"/>
    <mergeCell ref="C5107:E5107"/>
    <mergeCell ref="C5108:E5108"/>
    <mergeCell ref="C5139:E5139"/>
    <mergeCell ref="C5140:E5140"/>
    <mergeCell ref="C5141:E5141"/>
    <mergeCell ref="C5142:E5142"/>
    <mergeCell ref="C5143:E5143"/>
    <mergeCell ref="C5134:E5134"/>
    <mergeCell ref="C5135:E5135"/>
    <mergeCell ref="C5136:E5136"/>
    <mergeCell ref="C5137:E5137"/>
    <mergeCell ref="C5138:E5138"/>
    <mergeCell ref="C5129:E5129"/>
    <mergeCell ref="C5130:E5130"/>
    <mergeCell ref="C5131:E5131"/>
    <mergeCell ref="C5132:N5132"/>
    <mergeCell ref="C5133:N5133"/>
    <mergeCell ref="C5124:E5124"/>
    <mergeCell ref="C5125:E5125"/>
    <mergeCell ref="C5126:E5126"/>
    <mergeCell ref="C5127:E5127"/>
    <mergeCell ref="C5128:E5128"/>
    <mergeCell ref="C5159:E5159"/>
    <mergeCell ref="C5160:E5160"/>
    <mergeCell ref="C5161:E5161"/>
    <mergeCell ref="C5162:E5162"/>
    <mergeCell ref="C5163:E5163"/>
    <mergeCell ref="C5154:E5154"/>
    <mergeCell ref="C5155:E5155"/>
    <mergeCell ref="C5156:E5156"/>
    <mergeCell ref="C5157:E5157"/>
    <mergeCell ref="C5158:E5158"/>
    <mergeCell ref="C5149:N5149"/>
    <mergeCell ref="C5150:E5150"/>
    <mergeCell ref="C5151:E5151"/>
    <mergeCell ref="C5152:E5152"/>
    <mergeCell ref="C5153:E5153"/>
    <mergeCell ref="C5144:E5144"/>
    <mergeCell ref="C5145:E5145"/>
    <mergeCell ref="C5146:N5146"/>
    <mergeCell ref="C5147:E5147"/>
    <mergeCell ref="C5148:E5148"/>
    <mergeCell ref="C5180:K5180"/>
    <mergeCell ref="C5181:K5181"/>
    <mergeCell ref="C5182:K5182"/>
    <mergeCell ref="C5183:K5183"/>
    <mergeCell ref="C5184:K5184"/>
    <mergeCell ref="C5175:K5175"/>
    <mergeCell ref="C5176:K5176"/>
    <mergeCell ref="C5177:K5177"/>
    <mergeCell ref="C5178:K5178"/>
    <mergeCell ref="C5179:K5179"/>
    <mergeCell ref="C5170:K5170"/>
    <mergeCell ref="C5171:K5171"/>
    <mergeCell ref="C5172:K5172"/>
    <mergeCell ref="C5173:K5173"/>
    <mergeCell ref="C5174:K5174"/>
    <mergeCell ref="C5165:K5165"/>
    <mergeCell ref="C5166:K5166"/>
    <mergeCell ref="C5167:K5167"/>
    <mergeCell ref="C5168:K5168"/>
    <mergeCell ref="C5169:K5169"/>
    <mergeCell ref="C5200:E5200"/>
    <mergeCell ref="C5201:E5201"/>
    <mergeCell ref="C5202:E5202"/>
    <mergeCell ref="C5203:E5203"/>
    <mergeCell ref="C5204:E5204"/>
    <mergeCell ref="A5195:N5195"/>
    <mergeCell ref="C5196:E5196"/>
    <mergeCell ref="C5197:N5197"/>
    <mergeCell ref="C5198:N5198"/>
    <mergeCell ref="C5199:E5199"/>
    <mergeCell ref="C5190:K5190"/>
    <mergeCell ref="C5191:K5191"/>
    <mergeCell ref="C5192:K5192"/>
    <mergeCell ref="C5193:K5193"/>
    <mergeCell ref="A5194:N5194"/>
    <mergeCell ref="C5185:K5185"/>
    <mergeCell ref="C5186:K5186"/>
    <mergeCell ref="C5187:K5187"/>
    <mergeCell ref="C5188:K5188"/>
    <mergeCell ref="C5189:K5189"/>
    <mergeCell ref="C5220:E5220"/>
    <mergeCell ref="C5221:E5221"/>
    <mergeCell ref="C5222:E5222"/>
    <mergeCell ref="C5223:E5223"/>
    <mergeCell ref="C5224:E5224"/>
    <mergeCell ref="C5215:N5215"/>
    <mergeCell ref="C5216:E5216"/>
    <mergeCell ref="C5217:E5217"/>
    <mergeCell ref="C5218:E5218"/>
    <mergeCell ref="C5219:E5219"/>
    <mergeCell ref="C5210:E5210"/>
    <mergeCell ref="C5211:N5211"/>
    <mergeCell ref="C5212:E5212"/>
    <mergeCell ref="C5213:E5213"/>
    <mergeCell ref="C5214:N5214"/>
    <mergeCell ref="C5205:E5205"/>
    <mergeCell ref="C5206:E5206"/>
    <mergeCell ref="C5207:E5207"/>
    <mergeCell ref="C5208:E5208"/>
    <mergeCell ref="C5209:E5209"/>
    <mergeCell ref="C5240:E5240"/>
    <mergeCell ref="C5241:E5241"/>
    <mergeCell ref="C5242:N5242"/>
    <mergeCell ref="C5243:N5243"/>
    <mergeCell ref="C5244:E5244"/>
    <mergeCell ref="C5235:E5235"/>
    <mergeCell ref="C5236:E5236"/>
    <mergeCell ref="C5237:E5237"/>
    <mergeCell ref="C5238:E5238"/>
    <mergeCell ref="C5239:N5239"/>
    <mergeCell ref="C5230:E5230"/>
    <mergeCell ref="C5231:E5231"/>
    <mergeCell ref="C5232:E5232"/>
    <mergeCell ref="C5233:E5233"/>
    <mergeCell ref="C5234:E5234"/>
    <mergeCell ref="C5225:E5225"/>
    <mergeCell ref="C5226:E5226"/>
    <mergeCell ref="C5227:E5227"/>
    <mergeCell ref="C5228:N5228"/>
    <mergeCell ref="C5229:N5229"/>
    <mergeCell ref="C5260:E5260"/>
    <mergeCell ref="C5261:E5261"/>
    <mergeCell ref="C5262:E5262"/>
    <mergeCell ref="C5263:E5263"/>
    <mergeCell ref="C5264:E5264"/>
    <mergeCell ref="C5255:E5255"/>
    <mergeCell ref="C5256:N5256"/>
    <mergeCell ref="C5257:N5257"/>
    <mergeCell ref="C5258:E5258"/>
    <mergeCell ref="C5259:E5259"/>
    <mergeCell ref="C5250:E5250"/>
    <mergeCell ref="C5251:E5251"/>
    <mergeCell ref="C5252:E5252"/>
    <mergeCell ref="C5253:E5253"/>
    <mergeCell ref="C5254:E5254"/>
    <mergeCell ref="C5245:E5245"/>
    <mergeCell ref="C5246:E5246"/>
    <mergeCell ref="C5247:E5247"/>
    <mergeCell ref="C5248:E5248"/>
    <mergeCell ref="C5249:E5249"/>
    <mergeCell ref="C5280:E5280"/>
    <mergeCell ref="C5281:E5281"/>
    <mergeCell ref="C5282:E5282"/>
    <mergeCell ref="C5283:E5283"/>
    <mergeCell ref="C5284:E5284"/>
    <mergeCell ref="C5275:E5275"/>
    <mergeCell ref="C5276:E5276"/>
    <mergeCell ref="C5277:E5277"/>
    <mergeCell ref="C5278:E5278"/>
    <mergeCell ref="C5279:E5279"/>
    <mergeCell ref="C5270:N5270"/>
    <mergeCell ref="C5271:E5271"/>
    <mergeCell ref="C5272:E5272"/>
    <mergeCell ref="C5273:N5273"/>
    <mergeCell ref="C5274:N5274"/>
    <mergeCell ref="C5265:E5265"/>
    <mergeCell ref="C5266:E5266"/>
    <mergeCell ref="C5267:E5267"/>
    <mergeCell ref="C5268:E5268"/>
    <mergeCell ref="C5269:E5269"/>
    <mergeCell ref="C5300:E5300"/>
    <mergeCell ref="C5301:N5301"/>
    <mergeCell ref="C5302:E5302"/>
    <mergeCell ref="C5303:E5303"/>
    <mergeCell ref="C5304:N5304"/>
    <mergeCell ref="C5295:E5295"/>
    <mergeCell ref="C5296:E5296"/>
    <mergeCell ref="C5297:E5297"/>
    <mergeCell ref="C5298:E5298"/>
    <mergeCell ref="C5299:E5299"/>
    <mergeCell ref="C5290:E5290"/>
    <mergeCell ref="C5291:E5291"/>
    <mergeCell ref="C5292:E5292"/>
    <mergeCell ref="C5293:E5293"/>
    <mergeCell ref="C5294:E5294"/>
    <mergeCell ref="C5285:E5285"/>
    <mergeCell ref="C5286:E5286"/>
    <mergeCell ref="C5287:N5287"/>
    <mergeCell ref="C5288:N5288"/>
    <mergeCell ref="C5289:E5289"/>
    <mergeCell ref="C5320:E5320"/>
    <mergeCell ref="C5321:N5321"/>
    <mergeCell ref="C5322:N5322"/>
    <mergeCell ref="C5323:E5323"/>
    <mergeCell ref="C5324:E5324"/>
    <mergeCell ref="C5315:E5315"/>
    <mergeCell ref="C5316:E5316"/>
    <mergeCell ref="C5317:E5317"/>
    <mergeCell ref="C5318:E5318"/>
    <mergeCell ref="A5319:N5319"/>
    <mergeCell ref="C5310:E5310"/>
    <mergeCell ref="C5311:E5311"/>
    <mergeCell ref="C5312:E5312"/>
    <mergeCell ref="C5313:E5313"/>
    <mergeCell ref="C5314:E5314"/>
    <mergeCell ref="C5305:E5305"/>
    <mergeCell ref="C5306:E5306"/>
    <mergeCell ref="C5307:E5307"/>
    <mergeCell ref="C5308:E5308"/>
    <mergeCell ref="C5309:E5309"/>
    <mergeCell ref="C5340:E5340"/>
    <mergeCell ref="C5341:E5341"/>
    <mergeCell ref="C5342:E5342"/>
    <mergeCell ref="C5343:E5343"/>
    <mergeCell ref="C5344:E5344"/>
    <mergeCell ref="C5335:N5335"/>
    <mergeCell ref="C5336:E5336"/>
    <mergeCell ref="C5337:E5337"/>
    <mergeCell ref="C5338:N5338"/>
    <mergeCell ref="C5339:N5339"/>
    <mergeCell ref="C5330:E5330"/>
    <mergeCell ref="C5331:E5331"/>
    <mergeCell ref="C5332:E5332"/>
    <mergeCell ref="C5333:E5333"/>
    <mergeCell ref="C5334:E5334"/>
    <mergeCell ref="C5325:E5325"/>
    <mergeCell ref="C5326:E5326"/>
    <mergeCell ref="C5327:E5327"/>
    <mergeCell ref="C5328:E5328"/>
    <mergeCell ref="C5329:E5329"/>
    <mergeCell ref="C5360:E5360"/>
    <mergeCell ref="C5361:E5361"/>
    <mergeCell ref="C5362:E5362"/>
    <mergeCell ref="C5363:N5363"/>
    <mergeCell ref="C5364:E5364"/>
    <mergeCell ref="C5355:E5355"/>
    <mergeCell ref="C5356:E5356"/>
    <mergeCell ref="C5357:E5357"/>
    <mergeCell ref="C5358:E5358"/>
    <mergeCell ref="C5359:E5359"/>
    <mergeCell ref="C5350:E5350"/>
    <mergeCell ref="C5351:E5351"/>
    <mergeCell ref="C5352:N5352"/>
    <mergeCell ref="C5353:N5353"/>
    <mergeCell ref="C5354:E5354"/>
    <mergeCell ref="C5345:E5345"/>
    <mergeCell ref="C5346:E5346"/>
    <mergeCell ref="C5347:E5347"/>
    <mergeCell ref="C5348:E5348"/>
    <mergeCell ref="C5349:E5349"/>
    <mergeCell ref="C5380:E5380"/>
    <mergeCell ref="C5381:E5381"/>
    <mergeCell ref="C5382:N5382"/>
    <mergeCell ref="C5383:N5383"/>
    <mergeCell ref="C5384:E5384"/>
    <mergeCell ref="C5375:E5375"/>
    <mergeCell ref="C5376:E5376"/>
    <mergeCell ref="C5377:E5377"/>
    <mergeCell ref="C5378:E5378"/>
    <mergeCell ref="C5379:E5379"/>
    <mergeCell ref="C5370:E5370"/>
    <mergeCell ref="C5371:E5371"/>
    <mergeCell ref="C5372:E5372"/>
    <mergeCell ref="C5373:E5373"/>
    <mergeCell ref="C5374:E5374"/>
    <mergeCell ref="C5365:E5365"/>
    <mergeCell ref="C5366:N5366"/>
    <mergeCell ref="C5367:N5367"/>
    <mergeCell ref="C5368:E5368"/>
    <mergeCell ref="C5369:E5369"/>
    <mergeCell ref="C5400:E5400"/>
    <mergeCell ref="C5401:E5401"/>
    <mergeCell ref="C5402:E5402"/>
    <mergeCell ref="C5403:E5403"/>
    <mergeCell ref="C5404:E5404"/>
    <mergeCell ref="C5395:E5395"/>
    <mergeCell ref="C5396:E5396"/>
    <mergeCell ref="C5397:E5397"/>
    <mergeCell ref="C5398:N5398"/>
    <mergeCell ref="C5399:N5399"/>
    <mergeCell ref="C5390:E5390"/>
    <mergeCell ref="C5391:E5391"/>
    <mergeCell ref="C5392:E5392"/>
    <mergeCell ref="C5393:E5393"/>
    <mergeCell ref="C5394:E5394"/>
    <mergeCell ref="C5385:E5385"/>
    <mergeCell ref="C5386:E5386"/>
    <mergeCell ref="C5387:E5387"/>
    <mergeCell ref="C5388:E5388"/>
    <mergeCell ref="C5389:E5389"/>
    <mergeCell ref="C5420:E5420"/>
    <mergeCell ref="C5421:E5421"/>
    <mergeCell ref="C5422:E5422"/>
    <mergeCell ref="C5423:E5423"/>
    <mergeCell ref="C5424:E5424"/>
    <mergeCell ref="C5415:E5415"/>
    <mergeCell ref="C5416:E5416"/>
    <mergeCell ref="C5417:E5417"/>
    <mergeCell ref="C5418:E5418"/>
    <mergeCell ref="C5419:E5419"/>
    <mergeCell ref="C5410:E5410"/>
    <mergeCell ref="C5411:E5411"/>
    <mergeCell ref="C5412:N5412"/>
    <mergeCell ref="C5413:N5413"/>
    <mergeCell ref="C5414:E5414"/>
    <mergeCell ref="C5405:E5405"/>
    <mergeCell ref="C5406:E5406"/>
    <mergeCell ref="C5407:E5407"/>
    <mergeCell ref="C5408:E5408"/>
    <mergeCell ref="C5409:E5409"/>
    <mergeCell ref="C5440:N5440"/>
    <mergeCell ref="C5441:E5441"/>
    <mergeCell ref="C5442:E5442"/>
    <mergeCell ref="C5443:N5443"/>
    <mergeCell ref="C5444:E5444"/>
    <mergeCell ref="C5435:E5435"/>
    <mergeCell ref="C5436:E5436"/>
    <mergeCell ref="C5437:E5437"/>
    <mergeCell ref="C5438:E5438"/>
    <mergeCell ref="C5439:E5439"/>
    <mergeCell ref="C5430:E5430"/>
    <mergeCell ref="C5431:E5431"/>
    <mergeCell ref="C5432:E5432"/>
    <mergeCell ref="C5433:E5433"/>
    <mergeCell ref="C5434:E5434"/>
    <mergeCell ref="C5425:E5425"/>
    <mergeCell ref="C5426:N5426"/>
    <mergeCell ref="C5427:N5427"/>
    <mergeCell ref="C5428:E5428"/>
    <mergeCell ref="C5429:E5429"/>
    <mergeCell ref="C5461:K5461"/>
    <mergeCell ref="C5462:K5462"/>
    <mergeCell ref="C5463:K5463"/>
    <mergeCell ref="C5464:K5464"/>
    <mergeCell ref="C5465:K5465"/>
    <mergeCell ref="C5455:E5455"/>
    <mergeCell ref="C5456:E5456"/>
    <mergeCell ref="C5457:E5457"/>
    <mergeCell ref="C5459:K5459"/>
    <mergeCell ref="C5460:K5460"/>
    <mergeCell ref="C5450:E5450"/>
    <mergeCell ref="C5451:E5451"/>
    <mergeCell ref="C5452:E5452"/>
    <mergeCell ref="C5453:E5453"/>
    <mergeCell ref="C5454:E5454"/>
    <mergeCell ref="C5445:E5445"/>
    <mergeCell ref="C5446:E5446"/>
    <mergeCell ref="C5447:E5447"/>
    <mergeCell ref="C5448:E5448"/>
    <mergeCell ref="C5449:E5449"/>
    <mergeCell ref="C5481:K5481"/>
    <mergeCell ref="C5482:K5482"/>
    <mergeCell ref="C5483:K5483"/>
    <mergeCell ref="C5484:K5484"/>
    <mergeCell ref="C5485:K5485"/>
    <mergeCell ref="C5476:K5476"/>
    <mergeCell ref="C5477:K5477"/>
    <mergeCell ref="C5478:K5478"/>
    <mergeCell ref="C5479:K5479"/>
    <mergeCell ref="C5480:K5480"/>
    <mergeCell ref="C5471:K5471"/>
    <mergeCell ref="C5472:K5472"/>
    <mergeCell ref="C5473:K5473"/>
    <mergeCell ref="C5474:K5474"/>
    <mergeCell ref="C5475:K5475"/>
    <mergeCell ref="C5466:K5466"/>
    <mergeCell ref="C5467:K5467"/>
    <mergeCell ref="C5468:K5468"/>
    <mergeCell ref="C5469:K5469"/>
    <mergeCell ref="C5470:K5470"/>
    <mergeCell ref="C5501:E5501"/>
    <mergeCell ref="C5502:E5502"/>
    <mergeCell ref="C5503:E5503"/>
    <mergeCell ref="C5504:E5504"/>
    <mergeCell ref="C5505:N5505"/>
    <mergeCell ref="C5496:E5496"/>
    <mergeCell ref="C5497:E5497"/>
    <mergeCell ref="C5498:E5498"/>
    <mergeCell ref="C5499:E5499"/>
    <mergeCell ref="C5500:E5500"/>
    <mergeCell ref="C5491:N5491"/>
    <mergeCell ref="C5492:N5492"/>
    <mergeCell ref="C5493:E5493"/>
    <mergeCell ref="C5494:E5494"/>
    <mergeCell ref="C5495:E5495"/>
    <mergeCell ref="C5486:K5486"/>
    <mergeCell ref="C5487:K5487"/>
    <mergeCell ref="A5488:N5488"/>
    <mergeCell ref="A5489:N5489"/>
    <mergeCell ref="C5490:E5490"/>
    <mergeCell ref="C5521:E5521"/>
    <mergeCell ref="C5522:N5522"/>
    <mergeCell ref="C5523:N5523"/>
    <mergeCell ref="C5524:E5524"/>
    <mergeCell ref="C5525:E5525"/>
    <mergeCell ref="C5516:E5516"/>
    <mergeCell ref="C5517:E5517"/>
    <mergeCell ref="C5518:E5518"/>
    <mergeCell ref="C5519:E5519"/>
    <mergeCell ref="C5520:E5520"/>
    <mergeCell ref="C5511:E5511"/>
    <mergeCell ref="C5512:E5512"/>
    <mergeCell ref="C5513:E5513"/>
    <mergeCell ref="C5514:E5514"/>
    <mergeCell ref="C5515:E5515"/>
    <mergeCell ref="C5506:E5506"/>
    <mergeCell ref="C5507:E5507"/>
    <mergeCell ref="C5508:N5508"/>
    <mergeCell ref="C5509:N5509"/>
    <mergeCell ref="C5510:E5510"/>
    <mergeCell ref="C5541:E5541"/>
    <mergeCell ref="C5542:E5542"/>
    <mergeCell ref="C5543:E5543"/>
    <mergeCell ref="C5544:E5544"/>
    <mergeCell ref="C5545:E5545"/>
    <mergeCell ref="C5536:N5536"/>
    <mergeCell ref="C5537:N5537"/>
    <mergeCell ref="C5538:E5538"/>
    <mergeCell ref="C5539:E5539"/>
    <mergeCell ref="C5540:E5540"/>
    <mergeCell ref="C5531:E5531"/>
    <mergeCell ref="C5532:E5532"/>
    <mergeCell ref="C5533:N5533"/>
    <mergeCell ref="C5534:E5534"/>
    <mergeCell ref="C5535:E5535"/>
    <mergeCell ref="C5526:E5526"/>
    <mergeCell ref="C5527:E5527"/>
    <mergeCell ref="C5528:E5528"/>
    <mergeCell ref="C5529:E5529"/>
    <mergeCell ref="C5530:E5530"/>
    <mergeCell ref="C5561:E5561"/>
    <mergeCell ref="C5562:E5562"/>
    <mergeCell ref="C5563:E5563"/>
    <mergeCell ref="C5564:E5564"/>
    <mergeCell ref="C5565:E5565"/>
    <mergeCell ref="C5556:E5556"/>
    <mergeCell ref="C5557:E5557"/>
    <mergeCell ref="C5558:E5558"/>
    <mergeCell ref="C5559:E5559"/>
    <mergeCell ref="C5560:E5560"/>
    <mergeCell ref="C5551:E5551"/>
    <mergeCell ref="C5552:N5552"/>
    <mergeCell ref="C5553:N5553"/>
    <mergeCell ref="C5554:E5554"/>
    <mergeCell ref="C5555:E5555"/>
    <mergeCell ref="C5546:E5546"/>
    <mergeCell ref="C5547:E5547"/>
    <mergeCell ref="C5548:E5548"/>
    <mergeCell ref="C5549:E5549"/>
    <mergeCell ref="C5550:E5550"/>
    <mergeCell ref="C5581:E5581"/>
    <mergeCell ref="C5582:E5582"/>
    <mergeCell ref="C5583:N5583"/>
    <mergeCell ref="C5584:E5584"/>
    <mergeCell ref="C5585:E5585"/>
    <mergeCell ref="C5576:E5576"/>
    <mergeCell ref="C5577:E5577"/>
    <mergeCell ref="C5578:E5578"/>
    <mergeCell ref="C5579:E5579"/>
    <mergeCell ref="C5580:N5580"/>
    <mergeCell ref="C5571:E5571"/>
    <mergeCell ref="C5572:E5572"/>
    <mergeCell ref="C5573:E5573"/>
    <mergeCell ref="C5574:E5574"/>
    <mergeCell ref="C5575:E5575"/>
    <mergeCell ref="C5566:N5566"/>
    <mergeCell ref="C5567:N5567"/>
    <mergeCell ref="C5568:E5568"/>
    <mergeCell ref="C5569:E5569"/>
    <mergeCell ref="C5570:E5570"/>
    <mergeCell ref="C5601:N5601"/>
    <mergeCell ref="C5602:E5602"/>
    <mergeCell ref="C5603:E5603"/>
    <mergeCell ref="C5604:E5604"/>
    <mergeCell ref="C5605:E5605"/>
    <mergeCell ref="C5596:E5596"/>
    <mergeCell ref="C5597:E5597"/>
    <mergeCell ref="A5598:N5598"/>
    <mergeCell ref="C5599:E5599"/>
    <mergeCell ref="C5600:N5600"/>
    <mergeCell ref="C5591:E5591"/>
    <mergeCell ref="C5592:E5592"/>
    <mergeCell ref="C5593:E5593"/>
    <mergeCell ref="C5594:E5594"/>
    <mergeCell ref="C5595:E5595"/>
    <mergeCell ref="C5586:E5586"/>
    <mergeCell ref="C5587:E5587"/>
    <mergeCell ref="C5588:E5588"/>
    <mergeCell ref="C5589:E5589"/>
    <mergeCell ref="C5590:E5590"/>
    <mergeCell ref="C5621:E5621"/>
    <mergeCell ref="C5622:E5622"/>
    <mergeCell ref="C5623:E5623"/>
    <mergeCell ref="C5624:E5624"/>
    <mergeCell ref="C5625:E5625"/>
    <mergeCell ref="C5616:E5616"/>
    <mergeCell ref="C5617:N5617"/>
    <mergeCell ref="C5618:N5618"/>
    <mergeCell ref="C5619:E5619"/>
    <mergeCell ref="C5620:E5620"/>
    <mergeCell ref="C5611:E5611"/>
    <mergeCell ref="C5612:E5612"/>
    <mergeCell ref="C5613:E5613"/>
    <mergeCell ref="C5614:N5614"/>
    <mergeCell ref="C5615:E5615"/>
    <mergeCell ref="C5606:E5606"/>
    <mergeCell ref="C5607:E5607"/>
    <mergeCell ref="C5608:E5608"/>
    <mergeCell ref="C5609:E5609"/>
    <mergeCell ref="C5610:E5610"/>
    <mergeCell ref="C5641:E5641"/>
    <mergeCell ref="C5642:N5642"/>
    <mergeCell ref="C5643:E5643"/>
    <mergeCell ref="C5644:E5644"/>
    <mergeCell ref="C5645:N5645"/>
    <mergeCell ref="C5636:E5636"/>
    <mergeCell ref="C5637:E5637"/>
    <mergeCell ref="C5638:E5638"/>
    <mergeCell ref="C5639:E5639"/>
    <mergeCell ref="C5640:E5640"/>
    <mergeCell ref="C5631:N5631"/>
    <mergeCell ref="C5632:N5632"/>
    <mergeCell ref="C5633:E5633"/>
    <mergeCell ref="C5634:E5634"/>
    <mergeCell ref="C5635:E5635"/>
    <mergeCell ref="C5626:E5626"/>
    <mergeCell ref="C5627:E5627"/>
    <mergeCell ref="C5628:E5628"/>
    <mergeCell ref="C5629:E5629"/>
    <mergeCell ref="C5630:E5630"/>
    <mergeCell ref="C5661:E5661"/>
    <mergeCell ref="C5662:E5662"/>
    <mergeCell ref="C5663:E5663"/>
    <mergeCell ref="C5664:E5664"/>
    <mergeCell ref="C5665:E5665"/>
    <mergeCell ref="C5656:E5656"/>
    <mergeCell ref="C5657:E5657"/>
    <mergeCell ref="C5658:E5658"/>
    <mergeCell ref="C5659:N5659"/>
    <mergeCell ref="C5660:N5660"/>
    <mergeCell ref="C5651:E5651"/>
    <mergeCell ref="C5652:E5652"/>
    <mergeCell ref="C5653:E5653"/>
    <mergeCell ref="C5654:E5654"/>
    <mergeCell ref="C5655:E5655"/>
    <mergeCell ref="C5646:N5646"/>
    <mergeCell ref="C5647:E5647"/>
    <mergeCell ref="C5648:E5648"/>
    <mergeCell ref="C5649:E5649"/>
    <mergeCell ref="C5650:E5650"/>
    <mergeCell ref="C5681:E5681"/>
    <mergeCell ref="C5682:E5682"/>
    <mergeCell ref="C5683:E5683"/>
    <mergeCell ref="C5684:E5684"/>
    <mergeCell ref="C5685:E5685"/>
    <mergeCell ref="C5676:N5676"/>
    <mergeCell ref="C5677:N5677"/>
    <mergeCell ref="C5678:E5678"/>
    <mergeCell ref="C5679:E5679"/>
    <mergeCell ref="C5680:E5680"/>
    <mergeCell ref="C5671:E5671"/>
    <mergeCell ref="C5672:E5672"/>
    <mergeCell ref="C5673:N5673"/>
    <mergeCell ref="C5674:E5674"/>
    <mergeCell ref="C5675:E5675"/>
    <mergeCell ref="C5666:E5666"/>
    <mergeCell ref="C5667:E5667"/>
    <mergeCell ref="C5668:E5668"/>
    <mergeCell ref="C5669:E5669"/>
    <mergeCell ref="C5670:E5670"/>
    <mergeCell ref="C5701:E5701"/>
    <mergeCell ref="C5702:E5702"/>
    <mergeCell ref="C5703:E5703"/>
    <mergeCell ref="C5704:E5704"/>
    <mergeCell ref="C5705:E5705"/>
    <mergeCell ref="C5696:E5696"/>
    <mergeCell ref="C5697:E5697"/>
    <mergeCell ref="C5698:E5698"/>
    <mergeCell ref="C5699:E5699"/>
    <mergeCell ref="C5700:E5700"/>
    <mergeCell ref="C5691:E5691"/>
    <mergeCell ref="C5692:N5692"/>
    <mergeCell ref="C5693:N5693"/>
    <mergeCell ref="C5694:E5694"/>
    <mergeCell ref="C5695:E5695"/>
    <mergeCell ref="C5686:E5686"/>
    <mergeCell ref="C5687:E5687"/>
    <mergeCell ref="C5688:E5688"/>
    <mergeCell ref="C5689:E5689"/>
    <mergeCell ref="C5690:E5690"/>
    <mergeCell ref="C5721:E5721"/>
    <mergeCell ref="C5722:N5722"/>
    <mergeCell ref="C5723:N5723"/>
    <mergeCell ref="C5724:E5724"/>
    <mergeCell ref="C5725:E5725"/>
    <mergeCell ref="C5716:E5716"/>
    <mergeCell ref="C5717:E5717"/>
    <mergeCell ref="C5718:E5718"/>
    <mergeCell ref="C5719:E5719"/>
    <mergeCell ref="C5720:E5720"/>
    <mergeCell ref="C5711:E5711"/>
    <mergeCell ref="C5712:E5712"/>
    <mergeCell ref="C5713:E5713"/>
    <mergeCell ref="C5714:E5714"/>
    <mergeCell ref="C5715:E5715"/>
    <mergeCell ref="C5706:E5706"/>
    <mergeCell ref="C5707:E5707"/>
    <mergeCell ref="C5708:N5708"/>
    <mergeCell ref="C5709:N5709"/>
    <mergeCell ref="C5710:E5710"/>
    <mergeCell ref="C5741:E5741"/>
    <mergeCell ref="C5742:E5742"/>
    <mergeCell ref="C5743:E5743"/>
    <mergeCell ref="C5744:E5744"/>
    <mergeCell ref="C5745:E5745"/>
    <mergeCell ref="C5736:N5736"/>
    <mergeCell ref="C5737:N5737"/>
    <mergeCell ref="C5738:E5738"/>
    <mergeCell ref="C5739:E5739"/>
    <mergeCell ref="C5740:E5740"/>
    <mergeCell ref="C5731:E5731"/>
    <mergeCell ref="C5732:E5732"/>
    <mergeCell ref="C5733:E5733"/>
    <mergeCell ref="C5734:E5734"/>
    <mergeCell ref="C5735:E5735"/>
    <mergeCell ref="C5726:E5726"/>
    <mergeCell ref="C5727:E5727"/>
    <mergeCell ref="C5728:E5728"/>
    <mergeCell ref="C5729:E5729"/>
    <mergeCell ref="C5730:E5730"/>
    <mergeCell ref="C5761:E5761"/>
    <mergeCell ref="C5762:E5762"/>
    <mergeCell ref="C5763:E5763"/>
    <mergeCell ref="C5764:E5764"/>
    <mergeCell ref="C5765:E5765"/>
    <mergeCell ref="C5756:E5756"/>
    <mergeCell ref="C5757:E5757"/>
    <mergeCell ref="C5758:E5758"/>
    <mergeCell ref="C5759:E5759"/>
    <mergeCell ref="C5760:E5760"/>
    <mergeCell ref="C5751:E5751"/>
    <mergeCell ref="C5752:E5752"/>
    <mergeCell ref="C5753:N5753"/>
    <mergeCell ref="C5754:E5754"/>
    <mergeCell ref="C5755:E5755"/>
    <mergeCell ref="C5746:E5746"/>
    <mergeCell ref="C5747:E5747"/>
    <mergeCell ref="C5748:E5748"/>
    <mergeCell ref="C5749:E5749"/>
    <mergeCell ref="C5750:N5750"/>
    <mergeCell ref="C5782:K5782"/>
    <mergeCell ref="C5783:K5783"/>
    <mergeCell ref="C5784:K5784"/>
    <mergeCell ref="C5785:K5785"/>
    <mergeCell ref="C5786:K5786"/>
    <mergeCell ref="C5777:K5777"/>
    <mergeCell ref="C5778:K5778"/>
    <mergeCell ref="C5779:K5779"/>
    <mergeCell ref="C5780:K5780"/>
    <mergeCell ref="C5781:K5781"/>
    <mergeCell ref="C5772:K5772"/>
    <mergeCell ref="C5773:K5773"/>
    <mergeCell ref="C5774:K5774"/>
    <mergeCell ref="C5775:K5775"/>
    <mergeCell ref="C5776:K5776"/>
    <mergeCell ref="C5766:E5766"/>
    <mergeCell ref="C5767:E5767"/>
    <mergeCell ref="C5769:K5769"/>
    <mergeCell ref="C5770:K5770"/>
    <mergeCell ref="C5771:K5771"/>
    <mergeCell ref="C5802:N5802"/>
    <mergeCell ref="C5803:E5803"/>
    <mergeCell ref="C5804:E5804"/>
    <mergeCell ref="C5805:E5805"/>
    <mergeCell ref="C5806:E5806"/>
    <mergeCell ref="C5797:K5797"/>
    <mergeCell ref="A5798:N5798"/>
    <mergeCell ref="A5799:N5799"/>
    <mergeCell ref="C5800:E5800"/>
    <mergeCell ref="C5801:N5801"/>
    <mergeCell ref="C5792:K5792"/>
    <mergeCell ref="C5793:K5793"/>
    <mergeCell ref="C5794:K5794"/>
    <mergeCell ref="C5795:K5795"/>
    <mergeCell ref="C5796:K5796"/>
    <mergeCell ref="C5787:K5787"/>
    <mergeCell ref="C5788:K5788"/>
    <mergeCell ref="C5789:K5789"/>
    <mergeCell ref="C5790:K5790"/>
    <mergeCell ref="C5791:K5791"/>
    <mergeCell ref="C5822:E5822"/>
    <mergeCell ref="C5823:E5823"/>
    <mergeCell ref="C5824:E5824"/>
    <mergeCell ref="C5825:E5825"/>
    <mergeCell ref="C5826:E5826"/>
    <mergeCell ref="C5817:E5817"/>
    <mergeCell ref="C5818:N5818"/>
    <mergeCell ref="C5819:N5819"/>
    <mergeCell ref="C5820:E5820"/>
    <mergeCell ref="C5821:E5821"/>
    <mergeCell ref="C5812:E5812"/>
    <mergeCell ref="C5813:E5813"/>
    <mergeCell ref="C5814:E5814"/>
    <mergeCell ref="C5815:N5815"/>
    <mergeCell ref="C5816:E5816"/>
    <mergeCell ref="C5807:E5807"/>
    <mergeCell ref="C5808:E5808"/>
    <mergeCell ref="C5809:E5809"/>
    <mergeCell ref="C5810:E5810"/>
    <mergeCell ref="C5811:E5811"/>
    <mergeCell ref="C5842:E5842"/>
    <mergeCell ref="C5843:N5843"/>
    <mergeCell ref="C5844:E5844"/>
    <mergeCell ref="C5845:E5845"/>
    <mergeCell ref="C5846:N5846"/>
    <mergeCell ref="C5837:E5837"/>
    <mergeCell ref="C5838:E5838"/>
    <mergeCell ref="C5839:E5839"/>
    <mergeCell ref="C5840:E5840"/>
    <mergeCell ref="C5841:E5841"/>
    <mergeCell ref="C5832:N5832"/>
    <mergeCell ref="C5833:N5833"/>
    <mergeCell ref="C5834:E5834"/>
    <mergeCell ref="C5835:E5835"/>
    <mergeCell ref="C5836:E5836"/>
    <mergeCell ref="C5827:E5827"/>
    <mergeCell ref="C5828:E5828"/>
    <mergeCell ref="C5829:E5829"/>
    <mergeCell ref="C5830:E5830"/>
    <mergeCell ref="C5831:E5831"/>
    <mergeCell ref="C5862:E5862"/>
    <mergeCell ref="C5863:E5863"/>
    <mergeCell ref="C5864:E5864"/>
    <mergeCell ref="C5865:E5865"/>
    <mergeCell ref="C5866:E5866"/>
    <mergeCell ref="C5857:E5857"/>
    <mergeCell ref="C5858:E5858"/>
    <mergeCell ref="C5859:E5859"/>
    <mergeCell ref="C5860:N5860"/>
    <mergeCell ref="C5861:N5861"/>
    <mergeCell ref="C5852:E5852"/>
    <mergeCell ref="C5853:E5853"/>
    <mergeCell ref="C5854:E5854"/>
    <mergeCell ref="C5855:E5855"/>
    <mergeCell ref="C5856:E5856"/>
    <mergeCell ref="C5847:N5847"/>
    <mergeCell ref="C5848:E5848"/>
    <mergeCell ref="C5849:E5849"/>
    <mergeCell ref="C5850:E5850"/>
    <mergeCell ref="C5851:E5851"/>
    <mergeCell ref="C5882:E5882"/>
    <mergeCell ref="C5883:E5883"/>
    <mergeCell ref="C5884:E5884"/>
    <mergeCell ref="C5885:E5885"/>
    <mergeCell ref="C5886:E5886"/>
    <mergeCell ref="C5877:N5877"/>
    <mergeCell ref="C5878:N5878"/>
    <mergeCell ref="C5879:E5879"/>
    <mergeCell ref="C5880:E5880"/>
    <mergeCell ref="C5881:E5881"/>
    <mergeCell ref="C5872:E5872"/>
    <mergeCell ref="C5873:E5873"/>
    <mergeCell ref="C5874:N5874"/>
    <mergeCell ref="C5875:E5875"/>
    <mergeCell ref="C5876:E5876"/>
    <mergeCell ref="C5867:E5867"/>
    <mergeCell ref="C5868:E5868"/>
    <mergeCell ref="C5869:E5869"/>
    <mergeCell ref="C5870:E5870"/>
    <mergeCell ref="C5871:E5871"/>
    <mergeCell ref="C5902:E5902"/>
    <mergeCell ref="C5903:E5903"/>
    <mergeCell ref="C5904:E5904"/>
    <mergeCell ref="C5905:E5905"/>
    <mergeCell ref="C5906:E5906"/>
    <mergeCell ref="C5897:E5897"/>
    <mergeCell ref="C5898:E5898"/>
    <mergeCell ref="C5899:E5899"/>
    <mergeCell ref="C5900:E5900"/>
    <mergeCell ref="C5901:E5901"/>
    <mergeCell ref="C5892:E5892"/>
    <mergeCell ref="C5893:N5893"/>
    <mergeCell ref="C5894:N5894"/>
    <mergeCell ref="C5895:E5895"/>
    <mergeCell ref="C5896:E5896"/>
    <mergeCell ref="C5887:E5887"/>
    <mergeCell ref="C5888:E5888"/>
    <mergeCell ref="C5889:E5889"/>
    <mergeCell ref="C5890:E5890"/>
    <mergeCell ref="C5891:E5891"/>
    <mergeCell ref="C5922:E5922"/>
    <mergeCell ref="C5923:N5923"/>
    <mergeCell ref="C5924:N5924"/>
    <mergeCell ref="C5925:E5925"/>
    <mergeCell ref="C5926:E5926"/>
    <mergeCell ref="C5917:E5917"/>
    <mergeCell ref="C5918:E5918"/>
    <mergeCell ref="C5919:E5919"/>
    <mergeCell ref="C5920:E5920"/>
    <mergeCell ref="C5921:E5921"/>
    <mergeCell ref="C5912:E5912"/>
    <mergeCell ref="C5913:E5913"/>
    <mergeCell ref="C5914:E5914"/>
    <mergeCell ref="C5915:E5915"/>
    <mergeCell ref="C5916:E5916"/>
    <mergeCell ref="C5907:E5907"/>
    <mergeCell ref="C5908:E5908"/>
    <mergeCell ref="C5909:N5909"/>
    <mergeCell ref="C5910:N5910"/>
    <mergeCell ref="C5911:E5911"/>
    <mergeCell ref="C5942:E5942"/>
    <mergeCell ref="C5943:E5943"/>
    <mergeCell ref="C5944:E5944"/>
    <mergeCell ref="C5945:E5945"/>
    <mergeCell ref="C5946:E5946"/>
    <mergeCell ref="C5937:N5937"/>
    <mergeCell ref="C5938:N5938"/>
    <mergeCell ref="C5939:E5939"/>
    <mergeCell ref="C5940:E5940"/>
    <mergeCell ref="C5941:E5941"/>
    <mergeCell ref="C5932:E5932"/>
    <mergeCell ref="C5933:E5933"/>
    <mergeCell ref="C5934:E5934"/>
    <mergeCell ref="C5935:E5935"/>
    <mergeCell ref="C5936:E5936"/>
    <mergeCell ref="C5927:E5927"/>
    <mergeCell ref="C5928:E5928"/>
    <mergeCell ref="C5929:E5929"/>
    <mergeCell ref="C5930:E5930"/>
    <mergeCell ref="C5931:E5931"/>
    <mergeCell ref="C5962:E5962"/>
    <mergeCell ref="C5963:E5963"/>
    <mergeCell ref="C5964:E5964"/>
    <mergeCell ref="C5965:E5965"/>
    <mergeCell ref="C5966:E5966"/>
    <mergeCell ref="C5957:E5957"/>
    <mergeCell ref="C5958:E5958"/>
    <mergeCell ref="C5959:E5959"/>
    <mergeCell ref="C5960:E5960"/>
    <mergeCell ref="C5961:E5961"/>
    <mergeCell ref="C5952:E5952"/>
    <mergeCell ref="C5953:E5953"/>
    <mergeCell ref="C5954:N5954"/>
    <mergeCell ref="C5955:E5955"/>
    <mergeCell ref="C5956:E5956"/>
    <mergeCell ref="C5947:E5947"/>
    <mergeCell ref="C5948:E5948"/>
    <mergeCell ref="C5949:E5949"/>
    <mergeCell ref="C5950:E5950"/>
    <mergeCell ref="C5951:N5951"/>
    <mergeCell ref="C5982:E5982"/>
    <mergeCell ref="C5983:E5983"/>
    <mergeCell ref="C5984:E5984"/>
    <mergeCell ref="C5985:N5985"/>
    <mergeCell ref="C5986:E5986"/>
    <mergeCell ref="C5977:E5977"/>
    <mergeCell ref="C5978:E5978"/>
    <mergeCell ref="C5979:E5979"/>
    <mergeCell ref="C5980:E5980"/>
    <mergeCell ref="C5981:E5981"/>
    <mergeCell ref="C5972:N5972"/>
    <mergeCell ref="C5973:E5973"/>
    <mergeCell ref="C5974:E5974"/>
    <mergeCell ref="C5975:E5975"/>
    <mergeCell ref="C5976:E5976"/>
    <mergeCell ref="C5967:E5967"/>
    <mergeCell ref="C5968:E5968"/>
    <mergeCell ref="A5969:N5969"/>
    <mergeCell ref="C5970:E5970"/>
    <mergeCell ref="C5971:N5971"/>
    <mergeCell ref="C6002:N6002"/>
    <mergeCell ref="C6003:N6003"/>
    <mergeCell ref="C6004:E6004"/>
    <mergeCell ref="C6005:E6005"/>
    <mergeCell ref="C6006:E6006"/>
    <mergeCell ref="C5997:E5997"/>
    <mergeCell ref="C5998:E5998"/>
    <mergeCell ref="C5999:E5999"/>
    <mergeCell ref="C6000:E6000"/>
    <mergeCell ref="C6001:E6001"/>
    <mergeCell ref="C5992:E5992"/>
    <mergeCell ref="C5993:E5993"/>
    <mergeCell ref="C5994:E5994"/>
    <mergeCell ref="C5995:E5995"/>
    <mergeCell ref="C5996:E5996"/>
    <mergeCell ref="C5987:E5987"/>
    <mergeCell ref="C5988:N5988"/>
    <mergeCell ref="C5989:N5989"/>
    <mergeCell ref="C5990:E5990"/>
    <mergeCell ref="C5991:E5991"/>
    <mergeCell ref="C6022:E6022"/>
    <mergeCell ref="C6023:E6023"/>
    <mergeCell ref="C6024:E6024"/>
    <mergeCell ref="C6025:E6025"/>
    <mergeCell ref="C6026:E6026"/>
    <mergeCell ref="C6017:N6017"/>
    <mergeCell ref="C6018:E6018"/>
    <mergeCell ref="C6019:E6019"/>
    <mergeCell ref="C6020:E6020"/>
    <mergeCell ref="C6021:E6021"/>
    <mergeCell ref="C6012:E6012"/>
    <mergeCell ref="C6013:N6013"/>
    <mergeCell ref="C6014:E6014"/>
    <mergeCell ref="C6015:E6015"/>
    <mergeCell ref="C6016:N6016"/>
    <mergeCell ref="C6007:E6007"/>
    <mergeCell ref="C6008:E6008"/>
    <mergeCell ref="C6009:E6009"/>
    <mergeCell ref="C6010:E6010"/>
    <mergeCell ref="C6011:E6011"/>
    <mergeCell ref="C6042:E6042"/>
    <mergeCell ref="C6043:E6043"/>
    <mergeCell ref="C6044:N6044"/>
    <mergeCell ref="C6045:E6045"/>
    <mergeCell ref="C6046:E6046"/>
    <mergeCell ref="C6037:E6037"/>
    <mergeCell ref="C6038:E6038"/>
    <mergeCell ref="C6039:E6039"/>
    <mergeCell ref="C6040:E6040"/>
    <mergeCell ref="C6041:E6041"/>
    <mergeCell ref="C6032:E6032"/>
    <mergeCell ref="C6033:E6033"/>
    <mergeCell ref="C6034:E6034"/>
    <mergeCell ref="C6035:E6035"/>
    <mergeCell ref="C6036:E6036"/>
    <mergeCell ref="C6027:E6027"/>
    <mergeCell ref="C6028:E6028"/>
    <mergeCell ref="C6029:E6029"/>
    <mergeCell ref="C6030:N6030"/>
    <mergeCell ref="C6031:N6031"/>
    <mergeCell ref="C6063:K6063"/>
    <mergeCell ref="C6064:K6064"/>
    <mergeCell ref="C6065:K6065"/>
    <mergeCell ref="C6066:K6066"/>
    <mergeCell ref="C6067:K6067"/>
    <mergeCell ref="C6057:E6057"/>
    <mergeCell ref="C6058:E6058"/>
    <mergeCell ref="C6059:E6059"/>
    <mergeCell ref="C6060:E6060"/>
    <mergeCell ref="C6061:E6061"/>
    <mergeCell ref="C6052:E6052"/>
    <mergeCell ref="C6053:E6053"/>
    <mergeCell ref="C6054:E6054"/>
    <mergeCell ref="C6055:E6055"/>
    <mergeCell ref="C6056:E6056"/>
    <mergeCell ref="C6047:N6047"/>
    <mergeCell ref="C6048:E6048"/>
    <mergeCell ref="C6049:E6049"/>
    <mergeCell ref="C6050:E6050"/>
    <mergeCell ref="C6051:E6051"/>
    <mergeCell ref="C6083:K6083"/>
    <mergeCell ref="C6084:K6084"/>
    <mergeCell ref="C6085:K6085"/>
    <mergeCell ref="C6086:K6086"/>
    <mergeCell ref="C6087:K6087"/>
    <mergeCell ref="C6078:K6078"/>
    <mergeCell ref="C6079:K6079"/>
    <mergeCell ref="C6080:K6080"/>
    <mergeCell ref="C6081:K6081"/>
    <mergeCell ref="C6082:K6082"/>
    <mergeCell ref="C6073:K6073"/>
    <mergeCell ref="C6074:K6074"/>
    <mergeCell ref="C6075:K6075"/>
    <mergeCell ref="C6076:K6076"/>
    <mergeCell ref="C6077:K6077"/>
    <mergeCell ref="C6068:K6068"/>
    <mergeCell ref="C6069:K6069"/>
    <mergeCell ref="C6070:K6070"/>
    <mergeCell ref="C6071:K6071"/>
    <mergeCell ref="C6072:K6072"/>
    <mergeCell ref="C6103:E6103"/>
    <mergeCell ref="C6104:E6104"/>
    <mergeCell ref="C6105:E6105"/>
    <mergeCell ref="C6106:E6106"/>
    <mergeCell ref="C6107:E6107"/>
    <mergeCell ref="C6098:E6098"/>
    <mergeCell ref="C6099:E6099"/>
    <mergeCell ref="C6100:E6100"/>
    <mergeCell ref="C6101:E6101"/>
    <mergeCell ref="C6102:E6102"/>
    <mergeCell ref="A6093:N6093"/>
    <mergeCell ref="C6094:E6094"/>
    <mergeCell ref="C6095:N6095"/>
    <mergeCell ref="C6096:N6096"/>
    <mergeCell ref="C6097:E6097"/>
    <mergeCell ref="C6088:K6088"/>
    <mergeCell ref="C6089:K6089"/>
    <mergeCell ref="C6090:K6090"/>
    <mergeCell ref="C6091:K6091"/>
    <mergeCell ref="A6092:N6092"/>
    <mergeCell ref="C6123:E6123"/>
    <mergeCell ref="C6124:E6124"/>
    <mergeCell ref="C6125:E6125"/>
    <mergeCell ref="C6126:N6126"/>
    <mergeCell ref="C6127:E6127"/>
    <mergeCell ref="C6118:E6118"/>
    <mergeCell ref="C6119:E6119"/>
    <mergeCell ref="C6120:E6120"/>
    <mergeCell ref="C6121:E6121"/>
    <mergeCell ref="C6122:E6122"/>
    <mergeCell ref="C6113:N6113"/>
    <mergeCell ref="C6114:E6114"/>
    <mergeCell ref="C6115:E6115"/>
    <mergeCell ref="C6116:E6116"/>
    <mergeCell ref="C6117:E6117"/>
    <mergeCell ref="C6108:E6108"/>
    <mergeCell ref="C6109:N6109"/>
    <mergeCell ref="C6110:E6110"/>
    <mergeCell ref="C6111:E6111"/>
    <mergeCell ref="C6112:N6112"/>
    <mergeCell ref="C6143:E6143"/>
    <mergeCell ref="C6144:E6144"/>
    <mergeCell ref="C6146:K6146"/>
    <mergeCell ref="C6147:K6147"/>
    <mergeCell ref="C6148:K6148"/>
    <mergeCell ref="C6138:E6138"/>
    <mergeCell ref="C6139:E6139"/>
    <mergeCell ref="C6140:E6140"/>
    <mergeCell ref="C6141:E6141"/>
    <mergeCell ref="C6142:E6142"/>
    <mergeCell ref="C6133:N6133"/>
    <mergeCell ref="C6134:E6134"/>
    <mergeCell ref="C6135:E6135"/>
    <mergeCell ref="C6136:E6136"/>
    <mergeCell ref="C6137:E6137"/>
    <mergeCell ref="C6128:E6128"/>
    <mergeCell ref="C6129:N6129"/>
    <mergeCell ref="C6130:E6130"/>
    <mergeCell ref="C6131:E6131"/>
    <mergeCell ref="C6132:N6132"/>
    <mergeCell ref="C6164:K6164"/>
    <mergeCell ref="C6165:K6165"/>
    <mergeCell ref="C6166:K6166"/>
    <mergeCell ref="C6167:K6167"/>
    <mergeCell ref="C6168:K6168"/>
    <mergeCell ref="C6159:K6159"/>
    <mergeCell ref="C6160:K6160"/>
    <mergeCell ref="C6161:K6161"/>
    <mergeCell ref="C6162:K6162"/>
    <mergeCell ref="C6163:K6163"/>
    <mergeCell ref="C6154:K6154"/>
    <mergeCell ref="C6155:K6155"/>
    <mergeCell ref="C6156:K6156"/>
    <mergeCell ref="C6157:K6157"/>
    <mergeCell ref="C6158:K6158"/>
    <mergeCell ref="C6149:K6149"/>
    <mergeCell ref="C6150:K6150"/>
    <mergeCell ref="C6151:K6151"/>
    <mergeCell ref="C6152:K6152"/>
    <mergeCell ref="C6153:K6153"/>
    <mergeCell ref="C6184:E6184"/>
    <mergeCell ref="C6185:E6185"/>
    <mergeCell ref="C6186:E6186"/>
    <mergeCell ref="C6187:E6187"/>
    <mergeCell ref="C6188:N6188"/>
    <mergeCell ref="C6179:E6179"/>
    <mergeCell ref="C6180:E6180"/>
    <mergeCell ref="C6181:E6181"/>
    <mergeCell ref="C6182:E6182"/>
    <mergeCell ref="C6183:E6183"/>
    <mergeCell ref="C6174:E6174"/>
    <mergeCell ref="C6175:N6175"/>
    <mergeCell ref="C6176:E6176"/>
    <mergeCell ref="C6177:E6177"/>
    <mergeCell ref="C6178:E6178"/>
    <mergeCell ref="C6169:K6169"/>
    <mergeCell ref="C6170:K6170"/>
    <mergeCell ref="C6171:K6171"/>
    <mergeCell ref="C6172:K6172"/>
    <mergeCell ref="A6173:N6173"/>
    <mergeCell ref="C6205:K6205"/>
    <mergeCell ref="C6206:K6206"/>
    <mergeCell ref="C6207:K6207"/>
    <mergeCell ref="C6208:K6208"/>
    <mergeCell ref="C6209:K6209"/>
    <mergeCell ref="C6199:E6199"/>
    <mergeCell ref="C6200:E6200"/>
    <mergeCell ref="C6201:E6201"/>
    <mergeCell ref="C6202:E6202"/>
    <mergeCell ref="C6204:K6204"/>
    <mergeCell ref="C6194:E6194"/>
    <mergeCell ref="C6195:E6195"/>
    <mergeCell ref="C6196:E6196"/>
    <mergeCell ref="C6197:E6197"/>
    <mergeCell ref="C6198:E6198"/>
    <mergeCell ref="C6189:N6189"/>
    <mergeCell ref="C6190:E6190"/>
    <mergeCell ref="C6191:E6191"/>
    <mergeCell ref="C6192:E6192"/>
    <mergeCell ref="C6193:E6193"/>
    <mergeCell ref="C6226:K6226"/>
    <mergeCell ref="C6227:K6227"/>
    <mergeCell ref="C6228:K6228"/>
    <mergeCell ref="C6229:K6229"/>
    <mergeCell ref="C6230:K6230"/>
    <mergeCell ref="C6220:K6220"/>
    <mergeCell ref="C6221:K6221"/>
    <mergeCell ref="C6222:K6222"/>
    <mergeCell ref="C6223:K6223"/>
    <mergeCell ref="C6224:K6224"/>
    <mergeCell ref="C6215:K6215"/>
    <mergeCell ref="C6216:K6216"/>
    <mergeCell ref="C6217:K6217"/>
    <mergeCell ref="C6218:K6218"/>
    <mergeCell ref="C6219:K6219"/>
    <mergeCell ref="C6210:K6210"/>
    <mergeCell ref="C6211:K6211"/>
    <mergeCell ref="C6212:K6212"/>
    <mergeCell ref="C6213:K6213"/>
    <mergeCell ref="C6214:K6214"/>
    <mergeCell ref="C6246:K6246"/>
    <mergeCell ref="C6247:K6247"/>
    <mergeCell ref="C6248:K6248"/>
    <mergeCell ref="C6249:K6249"/>
    <mergeCell ref="C6250:K6250"/>
    <mergeCell ref="C6241:K6241"/>
    <mergeCell ref="C6242:K6242"/>
    <mergeCell ref="C6243:K6243"/>
    <mergeCell ref="C6244:K6244"/>
    <mergeCell ref="C6245:K6245"/>
    <mergeCell ref="C6236:K6236"/>
    <mergeCell ref="C6237:K6237"/>
    <mergeCell ref="C6238:K6238"/>
    <mergeCell ref="C6239:K6239"/>
    <mergeCell ref="C6240:K6240"/>
    <mergeCell ref="C6231:K6231"/>
    <mergeCell ref="C6232:K6232"/>
    <mergeCell ref="C6233:K6233"/>
    <mergeCell ref="C6234:K6234"/>
    <mergeCell ref="C6235:K6235"/>
    <mergeCell ref="A6268:N6268"/>
    <mergeCell ref="A6269:N6269"/>
    <mergeCell ref="C6263:L6263"/>
    <mergeCell ref="C6264:G6264"/>
    <mergeCell ref="H6264:L6264"/>
    <mergeCell ref="C6265:L6265"/>
    <mergeCell ref="A6267:N6267"/>
    <mergeCell ref="C6256:K6256"/>
    <mergeCell ref="C6257:K6257"/>
    <mergeCell ref="C6258:K6258"/>
    <mergeCell ref="C6259:K6259"/>
    <mergeCell ref="C6262:G6262"/>
    <mergeCell ref="H6262:L6262"/>
    <mergeCell ref="C6251:K6251"/>
    <mergeCell ref="C6252:K6252"/>
    <mergeCell ref="C6253:K6253"/>
    <mergeCell ref="C6254:K6254"/>
    <mergeCell ref="C6255:K625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6270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454"/>
  <sheetViews>
    <sheetView topLeftCell="A15" workbookViewId="0">
      <selection activeCell="F53" sqref="F5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5" width="101.140625" style="3" hidden="1" customWidth="1"/>
    <col min="46" max="46" width="58.7109375" style="3" hidden="1" customWidth="1"/>
    <col min="47" max="47" width="55.28515625" style="3" hidden="1" customWidth="1"/>
    <col min="48" max="48" width="58.7109375" style="3" hidden="1" customWidth="1"/>
    <col min="49" max="49" width="55.28515625" style="3" hidden="1" customWidth="1"/>
    <col min="50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391" t="s">
        <v>3</v>
      </c>
      <c r="H5" s="391"/>
      <c r="I5" s="391"/>
      <c r="J5" s="391"/>
      <c r="K5" s="391"/>
      <c r="L5" s="391"/>
      <c r="M5" s="391"/>
      <c r="N5" s="391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396" t="s">
        <v>5</v>
      </c>
      <c r="H6" s="396"/>
      <c r="I6" s="396"/>
      <c r="J6" s="396"/>
      <c r="K6" s="396"/>
      <c r="L6" s="396"/>
      <c r="M6" s="396"/>
      <c r="N6" s="396"/>
      <c r="V6" s="12" t="s">
        <v>5</v>
      </c>
    </row>
    <row r="7" spans="1:29" s="4" customFormat="1" ht="101.25" customHeight="1" x14ac:dyDescent="0.25">
      <c r="A7" s="353" t="s">
        <v>6</v>
      </c>
      <c r="B7" s="353"/>
      <c r="C7" s="353"/>
      <c r="D7" s="353"/>
      <c r="E7" s="353"/>
      <c r="F7" s="353"/>
      <c r="G7" s="396" t="s">
        <v>7</v>
      </c>
      <c r="H7" s="396"/>
      <c r="I7" s="396"/>
      <c r="J7" s="396"/>
      <c r="K7" s="396"/>
      <c r="L7" s="396"/>
      <c r="M7" s="396"/>
      <c r="N7" s="39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398" t="s">
        <v>8</v>
      </c>
      <c r="B8" s="398"/>
      <c r="C8" s="398"/>
      <c r="D8" s="398"/>
      <c r="E8" s="398"/>
      <c r="F8" s="398"/>
      <c r="G8" s="396"/>
      <c r="H8" s="396"/>
      <c r="I8" s="396"/>
      <c r="J8" s="396"/>
      <c r="K8" s="396"/>
      <c r="L8" s="396"/>
      <c r="M8" s="396"/>
      <c r="N8" s="39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353" t="s">
        <v>11</v>
      </c>
      <c r="B9" s="353"/>
      <c r="C9" s="353"/>
      <c r="D9" s="353"/>
      <c r="E9" s="353"/>
      <c r="F9" s="353"/>
      <c r="G9" s="396"/>
      <c r="H9" s="396"/>
      <c r="I9" s="396"/>
      <c r="J9" s="396"/>
      <c r="K9" s="396"/>
      <c r="L9" s="396"/>
      <c r="M9" s="396"/>
      <c r="N9" s="39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397" t="s">
        <v>12</v>
      </c>
      <c r="B10" s="397"/>
      <c r="C10" s="397"/>
      <c r="D10" s="397"/>
      <c r="E10" s="397"/>
      <c r="F10" s="397"/>
      <c r="G10" s="396" t="s">
        <v>13</v>
      </c>
      <c r="H10" s="396"/>
      <c r="I10" s="396"/>
      <c r="J10" s="396"/>
      <c r="K10" s="396"/>
      <c r="L10" s="396"/>
      <c r="M10" s="396"/>
      <c r="N10" s="396"/>
      <c r="Z10" s="12" t="s">
        <v>13</v>
      </c>
    </row>
    <row r="11" spans="1:29" s="4" customFormat="1" ht="15" x14ac:dyDescent="0.25">
      <c r="A11" s="397" t="s">
        <v>14</v>
      </c>
      <c r="B11" s="397"/>
      <c r="C11" s="397"/>
      <c r="D11" s="397"/>
      <c r="E11" s="397"/>
      <c r="F11" s="397"/>
      <c r="G11" s="396"/>
      <c r="H11" s="396"/>
      <c r="I11" s="396"/>
      <c r="J11" s="396"/>
      <c r="K11" s="396"/>
      <c r="L11" s="396"/>
      <c r="M11" s="396"/>
      <c r="N11" s="39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394" t="s">
        <v>15</v>
      </c>
      <c r="B13" s="394"/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AB13" s="12" t="s">
        <v>15</v>
      </c>
    </row>
    <row r="14" spans="1:29" s="4" customFormat="1" ht="15" x14ac:dyDescent="0.25">
      <c r="A14" s="390" t="s">
        <v>16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394" t="s">
        <v>17</v>
      </c>
      <c r="B16" s="394"/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AC16" s="12" t="s">
        <v>17</v>
      </c>
    </row>
    <row r="17" spans="1:31" s="4" customFormat="1" ht="15" x14ac:dyDescent="0.25">
      <c r="A17" s="390" t="s">
        <v>18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25">
      <c r="A18" s="395" t="s">
        <v>2119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389" t="s">
        <v>2120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AD20" s="12" t="s">
        <v>2120</v>
      </c>
    </row>
    <row r="21" spans="1:31" s="4" customFormat="1" ht="12" customHeight="1" x14ac:dyDescent="0.25">
      <c r="A21" s="390" t="s">
        <v>21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391" t="s">
        <v>26</v>
      </c>
      <c r="C23" s="391"/>
      <c r="D23" s="391"/>
      <c r="E23" s="391"/>
      <c r="F23" s="39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392" t="s">
        <v>27</v>
      </c>
      <c r="C24" s="392"/>
      <c r="D24" s="392"/>
      <c r="E24" s="392"/>
      <c r="F24" s="392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393" t="s">
        <v>29</v>
      </c>
      <c r="E26" s="393"/>
      <c r="F26" s="393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3547.39</v>
      </c>
      <c r="D28" s="26" t="s">
        <v>2121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233.82</v>
      </c>
      <c r="D30" s="26" t="s">
        <v>2122</v>
      </c>
      <c r="E30" s="27" t="s">
        <v>32</v>
      </c>
      <c r="G30" s="8" t="s">
        <v>36</v>
      </c>
      <c r="I30" s="8"/>
      <c r="J30" s="8"/>
      <c r="K30" s="8"/>
      <c r="L30" s="25">
        <v>167</v>
      </c>
      <c r="M30" s="33" t="s">
        <v>2123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3313.57</v>
      </c>
      <c r="D31" s="34" t="s">
        <v>2124</v>
      </c>
      <c r="E31" s="27" t="s">
        <v>32</v>
      </c>
      <c r="G31" s="8" t="s">
        <v>39</v>
      </c>
      <c r="I31" s="8"/>
      <c r="J31" s="8"/>
      <c r="K31" s="8"/>
      <c r="L31" s="386">
        <v>530.33000000000004</v>
      </c>
      <c r="M31" s="386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35</v>
      </c>
      <c r="E32" s="27" t="s">
        <v>32</v>
      </c>
      <c r="G32" s="8" t="s">
        <v>42</v>
      </c>
      <c r="I32" s="8"/>
      <c r="J32" s="8"/>
      <c r="K32" s="8"/>
      <c r="L32" s="386">
        <v>28.34</v>
      </c>
      <c r="M32" s="386"/>
      <c r="N32" s="27" t="s">
        <v>40</v>
      </c>
    </row>
    <row r="33" spans="1:38" s="4" customFormat="1" ht="12" customHeight="1" x14ac:dyDescent="0.25">
      <c r="A33" s="6"/>
      <c r="B33" s="32" t="s">
        <v>43</v>
      </c>
      <c r="C33" s="25">
        <v>0</v>
      </c>
      <c r="D33" s="26" t="s">
        <v>35</v>
      </c>
      <c r="E33" s="27" t="s">
        <v>32</v>
      </c>
      <c r="G33" s="8"/>
      <c r="H33" s="8"/>
      <c r="I33" s="8"/>
      <c r="J33" s="8"/>
      <c r="K33" s="8"/>
      <c r="L33" s="387" t="s">
        <v>44</v>
      </c>
      <c r="M33" s="387"/>
      <c r="N33" s="8"/>
    </row>
    <row r="34" spans="1:38" s="4" customFormat="1" ht="7.5" customHeight="1" x14ac:dyDescent="0.25">
      <c r="A34" s="35"/>
    </row>
    <row r="35" spans="1:38" s="4" customFormat="1" ht="23.25" customHeight="1" x14ac:dyDescent="0.25">
      <c r="A35" s="388" t="s">
        <v>45</v>
      </c>
      <c r="B35" s="384" t="s">
        <v>46</v>
      </c>
      <c r="C35" s="384" t="s">
        <v>47</v>
      </c>
      <c r="D35" s="384"/>
      <c r="E35" s="384"/>
      <c r="F35" s="384" t="s">
        <v>48</v>
      </c>
      <c r="G35" s="384" t="s">
        <v>49</v>
      </c>
      <c r="H35" s="384"/>
      <c r="I35" s="384"/>
      <c r="J35" s="384" t="s">
        <v>50</v>
      </c>
      <c r="K35" s="384"/>
      <c r="L35" s="384"/>
      <c r="M35" s="384" t="s">
        <v>51</v>
      </c>
      <c r="N35" s="384" t="s">
        <v>52</v>
      </c>
    </row>
    <row r="36" spans="1:38" s="4" customFormat="1" ht="28.5" customHeight="1" x14ac:dyDescent="0.25">
      <c r="A36" s="388"/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</row>
    <row r="37" spans="1:38" s="4" customFormat="1" ht="22.5" x14ac:dyDescent="0.25">
      <c r="A37" s="388"/>
      <c r="B37" s="384"/>
      <c r="C37" s="384"/>
      <c r="D37" s="384"/>
      <c r="E37" s="384"/>
      <c r="F37" s="384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384"/>
      <c r="N37" s="384"/>
    </row>
    <row r="38" spans="1:38" s="4" customFormat="1" ht="15" x14ac:dyDescent="0.25">
      <c r="A38" s="37">
        <v>1</v>
      </c>
      <c r="B38" s="38">
        <v>2</v>
      </c>
      <c r="C38" s="385">
        <v>3</v>
      </c>
      <c r="D38" s="385"/>
      <c r="E38" s="38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8" s="4" customFormat="1" ht="15" x14ac:dyDescent="0.25">
      <c r="A39" s="378" t="s">
        <v>1868</v>
      </c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80"/>
      <c r="AF39" s="39" t="s">
        <v>1868</v>
      </c>
    </row>
    <row r="40" spans="1:38" s="4" customFormat="1" ht="34.5" x14ac:dyDescent="0.25">
      <c r="A40" s="40" t="s">
        <v>58</v>
      </c>
      <c r="B40" s="41" t="s">
        <v>2125</v>
      </c>
      <c r="C40" s="374" t="s">
        <v>2126</v>
      </c>
      <c r="D40" s="374"/>
      <c r="E40" s="374"/>
      <c r="F40" s="42" t="s">
        <v>171</v>
      </c>
      <c r="G40" s="43">
        <v>0.57599999999999996</v>
      </c>
      <c r="H40" s="44">
        <v>1</v>
      </c>
      <c r="I40" s="116">
        <v>0.57599999999999996</v>
      </c>
      <c r="J40" s="45"/>
      <c r="K40" s="43"/>
      <c r="L40" s="45"/>
      <c r="M40" s="43"/>
      <c r="N40" s="46"/>
      <c r="AF40" s="39"/>
      <c r="AG40" s="47" t="s">
        <v>2126</v>
      </c>
    </row>
    <row r="41" spans="1:38" s="4" customFormat="1" ht="15" x14ac:dyDescent="0.25">
      <c r="A41" s="69"/>
      <c r="B41" s="50"/>
      <c r="C41" s="372" t="s">
        <v>2127</v>
      </c>
      <c r="D41" s="372"/>
      <c r="E41" s="372"/>
      <c r="F41" s="372"/>
      <c r="G41" s="372"/>
      <c r="H41" s="372"/>
      <c r="I41" s="372"/>
      <c r="J41" s="372"/>
      <c r="K41" s="372"/>
      <c r="L41" s="372"/>
      <c r="M41" s="372"/>
      <c r="N41" s="377"/>
      <c r="AF41" s="39"/>
      <c r="AG41" s="47"/>
      <c r="AH41" s="3" t="s">
        <v>2127</v>
      </c>
    </row>
    <row r="42" spans="1:38" s="4" customFormat="1" ht="22.5" x14ac:dyDescent="0.25">
      <c r="A42" s="103"/>
      <c r="B42" s="49" t="s">
        <v>2128</v>
      </c>
      <c r="C42" s="368" t="s">
        <v>218</v>
      </c>
      <c r="D42" s="368"/>
      <c r="E42" s="368"/>
      <c r="F42" s="368"/>
      <c r="G42" s="368"/>
      <c r="H42" s="368"/>
      <c r="I42" s="368"/>
      <c r="J42" s="368"/>
      <c r="K42" s="368"/>
      <c r="L42" s="368"/>
      <c r="M42" s="368"/>
      <c r="N42" s="376"/>
      <c r="AF42" s="39"/>
      <c r="AG42" s="47"/>
      <c r="AI42" s="3" t="s">
        <v>218</v>
      </c>
    </row>
    <row r="43" spans="1:38" s="4" customFormat="1" ht="15" x14ac:dyDescent="0.25">
      <c r="A43" s="48"/>
      <c r="B43" s="49" t="s">
        <v>58</v>
      </c>
      <c r="C43" s="372" t="s">
        <v>62</v>
      </c>
      <c r="D43" s="372"/>
      <c r="E43" s="372"/>
      <c r="F43" s="51"/>
      <c r="G43" s="52"/>
      <c r="H43" s="52"/>
      <c r="I43" s="52"/>
      <c r="J43" s="107">
        <v>1583.82</v>
      </c>
      <c r="K43" s="54">
        <v>1.1499999999999999</v>
      </c>
      <c r="L43" s="107">
        <v>1049.1199999999999</v>
      </c>
      <c r="M43" s="54">
        <v>34.96</v>
      </c>
      <c r="N43" s="55">
        <v>36677.24</v>
      </c>
      <c r="AF43" s="39"/>
      <c r="AG43" s="47"/>
      <c r="AJ43" s="3" t="s">
        <v>62</v>
      </c>
    </row>
    <row r="44" spans="1:38" s="4" customFormat="1" ht="15" x14ac:dyDescent="0.25">
      <c r="A44" s="56"/>
      <c r="B44" s="49"/>
      <c r="C44" s="372" t="s">
        <v>63</v>
      </c>
      <c r="D44" s="372"/>
      <c r="E44" s="372"/>
      <c r="F44" s="51" t="s">
        <v>64</v>
      </c>
      <c r="G44" s="63">
        <v>189</v>
      </c>
      <c r="H44" s="54">
        <v>1.1499999999999999</v>
      </c>
      <c r="I44" s="70">
        <v>125.1936</v>
      </c>
      <c r="J44" s="57"/>
      <c r="K44" s="52"/>
      <c r="L44" s="57"/>
      <c r="M44" s="52"/>
      <c r="N44" s="58"/>
      <c r="AF44" s="39"/>
      <c r="AG44" s="47"/>
      <c r="AK44" s="3" t="s">
        <v>63</v>
      </c>
    </row>
    <row r="45" spans="1:38" s="4" customFormat="1" ht="15" x14ac:dyDescent="0.25">
      <c r="A45" s="48"/>
      <c r="B45" s="49"/>
      <c r="C45" s="375" t="s">
        <v>65</v>
      </c>
      <c r="D45" s="375"/>
      <c r="E45" s="375"/>
      <c r="F45" s="59"/>
      <c r="G45" s="60"/>
      <c r="H45" s="60"/>
      <c r="I45" s="60"/>
      <c r="J45" s="108">
        <v>1583.82</v>
      </c>
      <c r="K45" s="60"/>
      <c r="L45" s="108">
        <v>1049.1199999999999</v>
      </c>
      <c r="M45" s="60"/>
      <c r="N45" s="62"/>
      <c r="AF45" s="39"/>
      <c r="AG45" s="47"/>
      <c r="AL45" s="3" t="s">
        <v>65</v>
      </c>
    </row>
    <row r="46" spans="1:38" s="4" customFormat="1" ht="15" x14ac:dyDescent="0.25">
      <c r="A46" s="56"/>
      <c r="B46" s="49"/>
      <c r="C46" s="372" t="s">
        <v>66</v>
      </c>
      <c r="D46" s="372"/>
      <c r="E46" s="372"/>
      <c r="F46" s="51"/>
      <c r="G46" s="52"/>
      <c r="H46" s="52"/>
      <c r="I46" s="52"/>
      <c r="J46" s="57"/>
      <c r="K46" s="52"/>
      <c r="L46" s="107">
        <v>1049.1199999999999</v>
      </c>
      <c r="M46" s="52"/>
      <c r="N46" s="55">
        <v>36677.24</v>
      </c>
      <c r="AF46" s="39"/>
      <c r="AG46" s="47"/>
      <c r="AK46" s="3" t="s">
        <v>66</v>
      </c>
    </row>
    <row r="47" spans="1:38" s="4" customFormat="1" ht="23.25" x14ac:dyDescent="0.25">
      <c r="A47" s="56"/>
      <c r="B47" s="49" t="s">
        <v>647</v>
      </c>
      <c r="C47" s="372" t="s">
        <v>648</v>
      </c>
      <c r="D47" s="372"/>
      <c r="E47" s="372"/>
      <c r="F47" s="51" t="s">
        <v>69</v>
      </c>
      <c r="G47" s="63">
        <v>89</v>
      </c>
      <c r="H47" s="52"/>
      <c r="I47" s="63">
        <v>89</v>
      </c>
      <c r="J47" s="57"/>
      <c r="K47" s="52"/>
      <c r="L47" s="53">
        <v>933.72</v>
      </c>
      <c r="M47" s="52"/>
      <c r="N47" s="55">
        <v>32642.74</v>
      </c>
      <c r="AF47" s="39"/>
      <c r="AG47" s="47"/>
      <c r="AK47" s="3" t="s">
        <v>648</v>
      </c>
    </row>
    <row r="48" spans="1:38" s="4" customFormat="1" ht="23.25" x14ac:dyDescent="0.25">
      <c r="A48" s="56"/>
      <c r="B48" s="49" t="s">
        <v>649</v>
      </c>
      <c r="C48" s="372" t="s">
        <v>650</v>
      </c>
      <c r="D48" s="372"/>
      <c r="E48" s="372"/>
      <c r="F48" s="51" t="s">
        <v>69</v>
      </c>
      <c r="G48" s="63">
        <v>40</v>
      </c>
      <c r="H48" s="52"/>
      <c r="I48" s="63">
        <v>40</v>
      </c>
      <c r="J48" s="57"/>
      <c r="K48" s="52"/>
      <c r="L48" s="53">
        <v>419.65</v>
      </c>
      <c r="M48" s="52"/>
      <c r="N48" s="55">
        <v>14670.9</v>
      </c>
      <c r="AF48" s="39"/>
      <c r="AG48" s="47"/>
      <c r="AK48" s="3" t="s">
        <v>650</v>
      </c>
    </row>
    <row r="49" spans="1:39" s="4" customFormat="1" ht="15" x14ac:dyDescent="0.25">
      <c r="A49" s="65"/>
      <c r="B49" s="66"/>
      <c r="C49" s="374" t="s">
        <v>72</v>
      </c>
      <c r="D49" s="374"/>
      <c r="E49" s="374"/>
      <c r="F49" s="42"/>
      <c r="G49" s="43"/>
      <c r="H49" s="43"/>
      <c r="I49" s="43"/>
      <c r="J49" s="45"/>
      <c r="K49" s="43"/>
      <c r="L49" s="105">
        <v>2402.4899999999998</v>
      </c>
      <c r="M49" s="60"/>
      <c r="N49" s="46"/>
      <c r="AF49" s="39"/>
      <c r="AG49" s="47"/>
      <c r="AM49" s="47" t="s">
        <v>72</v>
      </c>
    </row>
    <row r="50" spans="1:39" s="4" customFormat="1" ht="23.25" x14ac:dyDescent="0.25">
      <c r="A50" s="40" t="s">
        <v>73</v>
      </c>
      <c r="B50" s="41" t="s">
        <v>690</v>
      </c>
      <c r="C50" s="374" t="s">
        <v>691</v>
      </c>
      <c r="D50" s="374"/>
      <c r="E50" s="374"/>
      <c r="F50" s="42" t="s">
        <v>215</v>
      </c>
      <c r="G50" s="43">
        <v>1.2</v>
      </c>
      <c r="H50" s="44">
        <v>1</v>
      </c>
      <c r="I50" s="120">
        <v>1.2</v>
      </c>
      <c r="J50" s="45"/>
      <c r="K50" s="43"/>
      <c r="L50" s="45"/>
      <c r="M50" s="43"/>
      <c r="N50" s="46"/>
      <c r="AF50" s="39"/>
      <c r="AG50" s="47" t="s">
        <v>691</v>
      </c>
      <c r="AM50" s="47"/>
    </row>
    <row r="51" spans="1:39" s="4" customFormat="1" ht="15" x14ac:dyDescent="0.25">
      <c r="A51" s="69"/>
      <c r="B51" s="50"/>
      <c r="C51" s="372" t="s">
        <v>2129</v>
      </c>
      <c r="D51" s="372"/>
      <c r="E51" s="372"/>
      <c r="F51" s="372"/>
      <c r="G51" s="372"/>
      <c r="H51" s="372"/>
      <c r="I51" s="372"/>
      <c r="J51" s="372"/>
      <c r="K51" s="372"/>
      <c r="L51" s="372"/>
      <c r="M51" s="372"/>
      <c r="N51" s="377"/>
      <c r="AF51" s="39"/>
      <c r="AG51" s="47"/>
      <c r="AH51" s="3" t="s">
        <v>2129</v>
      </c>
      <c r="AM51" s="47"/>
    </row>
    <row r="52" spans="1:39" s="4" customFormat="1" ht="22.5" x14ac:dyDescent="0.25">
      <c r="A52" s="103"/>
      <c r="B52" s="49" t="s">
        <v>2128</v>
      </c>
      <c r="C52" s="368" t="s">
        <v>218</v>
      </c>
      <c r="D52" s="368"/>
      <c r="E52" s="368"/>
      <c r="F52" s="368"/>
      <c r="G52" s="368"/>
      <c r="H52" s="368"/>
      <c r="I52" s="368"/>
      <c r="J52" s="368"/>
      <c r="K52" s="368"/>
      <c r="L52" s="368"/>
      <c r="M52" s="368"/>
      <c r="N52" s="376"/>
      <c r="AF52" s="39"/>
      <c r="AG52" s="47"/>
      <c r="AI52" s="3" t="s">
        <v>218</v>
      </c>
      <c r="AM52" s="47"/>
    </row>
    <row r="53" spans="1:39" s="4" customFormat="1" ht="15" x14ac:dyDescent="0.25">
      <c r="A53" s="48"/>
      <c r="B53" s="49" t="s">
        <v>58</v>
      </c>
      <c r="C53" s="372" t="s">
        <v>62</v>
      </c>
      <c r="D53" s="372"/>
      <c r="E53" s="372"/>
      <c r="F53" s="51"/>
      <c r="G53" s="52"/>
      <c r="H53" s="52"/>
      <c r="I53" s="52"/>
      <c r="J53" s="53">
        <v>49.82</v>
      </c>
      <c r="K53" s="54">
        <v>1.1499999999999999</v>
      </c>
      <c r="L53" s="53">
        <v>68.75</v>
      </c>
      <c r="M53" s="54">
        <v>34.96</v>
      </c>
      <c r="N53" s="55">
        <v>2403.5</v>
      </c>
      <c r="AF53" s="39"/>
      <c r="AG53" s="47"/>
      <c r="AJ53" s="3" t="s">
        <v>62</v>
      </c>
      <c r="AM53" s="47"/>
    </row>
    <row r="54" spans="1:39" s="4" customFormat="1" ht="15" x14ac:dyDescent="0.25">
      <c r="A54" s="48"/>
      <c r="B54" s="49" t="s">
        <v>73</v>
      </c>
      <c r="C54" s="372" t="s">
        <v>175</v>
      </c>
      <c r="D54" s="372"/>
      <c r="E54" s="372"/>
      <c r="F54" s="51"/>
      <c r="G54" s="52"/>
      <c r="H54" s="52"/>
      <c r="I54" s="52"/>
      <c r="J54" s="53">
        <v>256.27</v>
      </c>
      <c r="K54" s="54">
        <v>1.1499999999999999</v>
      </c>
      <c r="L54" s="53">
        <v>353.65</v>
      </c>
      <c r="M54" s="52"/>
      <c r="N54" s="58"/>
      <c r="AF54" s="39"/>
      <c r="AG54" s="47"/>
      <c r="AJ54" s="3" t="s">
        <v>175</v>
      </c>
      <c r="AM54" s="47"/>
    </row>
    <row r="55" spans="1:39" s="4" customFormat="1" ht="15" x14ac:dyDescent="0.25">
      <c r="A55" s="48"/>
      <c r="B55" s="49" t="s">
        <v>78</v>
      </c>
      <c r="C55" s="372" t="s">
        <v>176</v>
      </c>
      <c r="D55" s="372"/>
      <c r="E55" s="372"/>
      <c r="F55" s="51"/>
      <c r="G55" s="52"/>
      <c r="H55" s="52"/>
      <c r="I55" s="52"/>
      <c r="J55" s="53">
        <v>45.24</v>
      </c>
      <c r="K55" s="54">
        <v>1.1499999999999999</v>
      </c>
      <c r="L55" s="53">
        <v>62.43</v>
      </c>
      <c r="M55" s="54">
        <v>34.96</v>
      </c>
      <c r="N55" s="55">
        <v>2182.5500000000002</v>
      </c>
      <c r="AF55" s="39"/>
      <c r="AG55" s="47"/>
      <c r="AJ55" s="3" t="s">
        <v>176</v>
      </c>
      <c r="AM55" s="47"/>
    </row>
    <row r="56" spans="1:39" s="4" customFormat="1" ht="15" x14ac:dyDescent="0.25">
      <c r="A56" s="48"/>
      <c r="B56" s="49" t="s">
        <v>122</v>
      </c>
      <c r="C56" s="372" t="s">
        <v>177</v>
      </c>
      <c r="D56" s="372"/>
      <c r="E56" s="372"/>
      <c r="F56" s="51"/>
      <c r="G56" s="52"/>
      <c r="H56" s="52"/>
      <c r="I56" s="52"/>
      <c r="J56" s="53">
        <v>1</v>
      </c>
      <c r="K56" s="52"/>
      <c r="L56" s="53">
        <v>1.2</v>
      </c>
      <c r="M56" s="52"/>
      <c r="N56" s="58"/>
      <c r="AF56" s="39"/>
      <c r="AG56" s="47"/>
      <c r="AJ56" s="3" t="s">
        <v>177</v>
      </c>
      <c r="AM56" s="47"/>
    </row>
    <row r="57" spans="1:39" s="4" customFormat="1" ht="15" x14ac:dyDescent="0.25">
      <c r="A57" s="56"/>
      <c r="B57" s="49"/>
      <c r="C57" s="372" t="s">
        <v>63</v>
      </c>
      <c r="D57" s="372"/>
      <c r="E57" s="372"/>
      <c r="F57" s="51" t="s">
        <v>64</v>
      </c>
      <c r="G57" s="104">
        <v>5.3</v>
      </c>
      <c r="H57" s="54">
        <v>1.1499999999999999</v>
      </c>
      <c r="I57" s="109">
        <v>7.3140000000000001</v>
      </c>
      <c r="J57" s="57"/>
      <c r="K57" s="52"/>
      <c r="L57" s="57"/>
      <c r="M57" s="52"/>
      <c r="N57" s="58"/>
      <c r="AF57" s="39"/>
      <c r="AG57" s="47"/>
      <c r="AK57" s="3" t="s">
        <v>63</v>
      </c>
      <c r="AM57" s="47"/>
    </row>
    <row r="58" spans="1:39" s="4" customFormat="1" ht="15" x14ac:dyDescent="0.25">
      <c r="A58" s="56"/>
      <c r="B58" s="49"/>
      <c r="C58" s="372" t="s">
        <v>178</v>
      </c>
      <c r="D58" s="372"/>
      <c r="E58" s="372"/>
      <c r="F58" s="51" t="s">
        <v>64</v>
      </c>
      <c r="G58" s="104">
        <v>3.9</v>
      </c>
      <c r="H58" s="54">
        <v>1.1499999999999999</v>
      </c>
      <c r="I58" s="109">
        <v>5.3819999999999997</v>
      </c>
      <c r="J58" s="57"/>
      <c r="K58" s="52"/>
      <c r="L58" s="57"/>
      <c r="M58" s="52"/>
      <c r="N58" s="58"/>
      <c r="AF58" s="39"/>
      <c r="AG58" s="47"/>
      <c r="AK58" s="3" t="s">
        <v>178</v>
      </c>
      <c r="AM58" s="47"/>
    </row>
    <row r="59" spans="1:39" s="4" customFormat="1" ht="15" x14ac:dyDescent="0.25">
      <c r="A59" s="48"/>
      <c r="B59" s="49"/>
      <c r="C59" s="375" t="s">
        <v>65</v>
      </c>
      <c r="D59" s="375"/>
      <c r="E59" s="375"/>
      <c r="F59" s="59"/>
      <c r="G59" s="60"/>
      <c r="H59" s="60"/>
      <c r="I59" s="60"/>
      <c r="J59" s="61">
        <v>307.08999999999997</v>
      </c>
      <c r="K59" s="60"/>
      <c r="L59" s="61">
        <v>423.6</v>
      </c>
      <c r="M59" s="60"/>
      <c r="N59" s="62"/>
      <c r="AF59" s="39"/>
      <c r="AG59" s="47"/>
      <c r="AL59" s="3" t="s">
        <v>65</v>
      </c>
      <c r="AM59" s="47"/>
    </row>
    <row r="60" spans="1:39" s="4" customFormat="1" ht="15" x14ac:dyDescent="0.25">
      <c r="A60" s="56"/>
      <c r="B60" s="49"/>
      <c r="C60" s="372" t="s">
        <v>66</v>
      </c>
      <c r="D60" s="372"/>
      <c r="E60" s="372"/>
      <c r="F60" s="51"/>
      <c r="G60" s="52"/>
      <c r="H60" s="52"/>
      <c r="I60" s="52"/>
      <c r="J60" s="57"/>
      <c r="K60" s="52"/>
      <c r="L60" s="53">
        <v>131.18</v>
      </c>
      <c r="M60" s="52"/>
      <c r="N60" s="55">
        <v>4586.05</v>
      </c>
      <c r="AF60" s="39"/>
      <c r="AG60" s="47"/>
      <c r="AK60" s="3" t="s">
        <v>66</v>
      </c>
      <c r="AM60" s="47"/>
    </row>
    <row r="61" spans="1:39" s="4" customFormat="1" ht="23.25" x14ac:dyDescent="0.25">
      <c r="A61" s="56"/>
      <c r="B61" s="49" t="s">
        <v>681</v>
      </c>
      <c r="C61" s="372" t="s">
        <v>682</v>
      </c>
      <c r="D61" s="372"/>
      <c r="E61" s="372"/>
      <c r="F61" s="51" t="s">
        <v>69</v>
      </c>
      <c r="G61" s="63">
        <v>97</v>
      </c>
      <c r="H61" s="52"/>
      <c r="I61" s="63">
        <v>97</v>
      </c>
      <c r="J61" s="57"/>
      <c r="K61" s="52"/>
      <c r="L61" s="53">
        <v>127.24</v>
      </c>
      <c r="M61" s="52"/>
      <c r="N61" s="55">
        <v>4448.47</v>
      </c>
      <c r="AF61" s="39"/>
      <c r="AG61" s="47"/>
      <c r="AK61" s="3" t="s">
        <v>682</v>
      </c>
      <c r="AM61" s="47"/>
    </row>
    <row r="62" spans="1:39" s="4" customFormat="1" ht="23.25" x14ac:dyDescent="0.25">
      <c r="A62" s="56"/>
      <c r="B62" s="49" t="s">
        <v>683</v>
      </c>
      <c r="C62" s="372" t="s">
        <v>684</v>
      </c>
      <c r="D62" s="372"/>
      <c r="E62" s="372"/>
      <c r="F62" s="51" t="s">
        <v>69</v>
      </c>
      <c r="G62" s="63">
        <v>51</v>
      </c>
      <c r="H62" s="52"/>
      <c r="I62" s="63">
        <v>51</v>
      </c>
      <c r="J62" s="57"/>
      <c r="K62" s="52"/>
      <c r="L62" s="53">
        <v>66.900000000000006</v>
      </c>
      <c r="M62" s="52"/>
      <c r="N62" s="55">
        <v>2338.89</v>
      </c>
      <c r="AF62" s="39"/>
      <c r="AG62" s="47"/>
      <c r="AK62" s="3" t="s">
        <v>684</v>
      </c>
      <c r="AM62" s="47"/>
    </row>
    <row r="63" spans="1:39" s="4" customFormat="1" ht="15" x14ac:dyDescent="0.25">
      <c r="A63" s="65"/>
      <c r="B63" s="66"/>
      <c r="C63" s="374" t="s">
        <v>72</v>
      </c>
      <c r="D63" s="374"/>
      <c r="E63" s="374"/>
      <c r="F63" s="42"/>
      <c r="G63" s="43"/>
      <c r="H63" s="43"/>
      <c r="I63" s="43"/>
      <c r="J63" s="45"/>
      <c r="K63" s="43"/>
      <c r="L63" s="67">
        <v>617.74</v>
      </c>
      <c r="M63" s="60"/>
      <c r="N63" s="46"/>
      <c r="AF63" s="39"/>
      <c r="AG63" s="47"/>
      <c r="AM63" s="47" t="s">
        <v>72</v>
      </c>
    </row>
    <row r="64" spans="1:39" s="4" customFormat="1" ht="23.25" x14ac:dyDescent="0.25">
      <c r="A64" s="40" t="s">
        <v>78</v>
      </c>
      <c r="B64" s="41" t="s">
        <v>694</v>
      </c>
      <c r="C64" s="374" t="s">
        <v>695</v>
      </c>
      <c r="D64" s="374"/>
      <c r="E64" s="374"/>
      <c r="F64" s="42" t="s">
        <v>215</v>
      </c>
      <c r="G64" s="43">
        <v>1.2</v>
      </c>
      <c r="H64" s="44">
        <v>1</v>
      </c>
      <c r="I64" s="120">
        <v>1.2</v>
      </c>
      <c r="J64" s="45"/>
      <c r="K64" s="43"/>
      <c r="L64" s="45"/>
      <c r="M64" s="43"/>
      <c r="N64" s="46"/>
      <c r="AF64" s="39"/>
      <c r="AG64" s="47" t="s">
        <v>695</v>
      </c>
      <c r="AM64" s="47"/>
    </row>
    <row r="65" spans="1:39" s="4" customFormat="1" ht="15" x14ac:dyDescent="0.25">
      <c r="A65" s="69"/>
      <c r="B65" s="50"/>
      <c r="C65" s="372" t="s">
        <v>2129</v>
      </c>
      <c r="D65" s="372"/>
      <c r="E65" s="372"/>
      <c r="F65" s="372"/>
      <c r="G65" s="372"/>
      <c r="H65" s="372"/>
      <c r="I65" s="372"/>
      <c r="J65" s="372"/>
      <c r="K65" s="372"/>
      <c r="L65" s="372"/>
      <c r="M65" s="372"/>
      <c r="N65" s="377"/>
      <c r="AF65" s="39"/>
      <c r="AG65" s="47"/>
      <c r="AH65" s="3" t="s">
        <v>2129</v>
      </c>
      <c r="AM65" s="47"/>
    </row>
    <row r="66" spans="1:39" s="4" customFormat="1" ht="22.5" x14ac:dyDescent="0.25">
      <c r="A66" s="103"/>
      <c r="B66" s="49" t="s">
        <v>2128</v>
      </c>
      <c r="C66" s="368" t="s">
        <v>218</v>
      </c>
      <c r="D66" s="368"/>
      <c r="E66" s="368"/>
      <c r="F66" s="368"/>
      <c r="G66" s="368"/>
      <c r="H66" s="368"/>
      <c r="I66" s="368"/>
      <c r="J66" s="368"/>
      <c r="K66" s="368"/>
      <c r="L66" s="368"/>
      <c r="M66" s="368"/>
      <c r="N66" s="376"/>
      <c r="AF66" s="39"/>
      <c r="AG66" s="47"/>
      <c r="AI66" s="3" t="s">
        <v>218</v>
      </c>
      <c r="AM66" s="47"/>
    </row>
    <row r="67" spans="1:39" s="4" customFormat="1" ht="15" x14ac:dyDescent="0.25">
      <c r="A67" s="48"/>
      <c r="B67" s="49" t="s">
        <v>58</v>
      </c>
      <c r="C67" s="372" t="s">
        <v>62</v>
      </c>
      <c r="D67" s="372"/>
      <c r="E67" s="372"/>
      <c r="F67" s="51"/>
      <c r="G67" s="52"/>
      <c r="H67" s="52"/>
      <c r="I67" s="52"/>
      <c r="J67" s="53">
        <v>18.71</v>
      </c>
      <c r="K67" s="54">
        <v>1.1499999999999999</v>
      </c>
      <c r="L67" s="53">
        <v>25.82</v>
      </c>
      <c r="M67" s="54">
        <v>34.96</v>
      </c>
      <c r="N67" s="64">
        <v>902.67</v>
      </c>
      <c r="AF67" s="39"/>
      <c r="AG67" s="47"/>
      <c r="AJ67" s="3" t="s">
        <v>62</v>
      </c>
      <c r="AM67" s="47"/>
    </row>
    <row r="68" spans="1:39" s="4" customFormat="1" ht="15" x14ac:dyDescent="0.25">
      <c r="A68" s="48"/>
      <c r="B68" s="49" t="s">
        <v>73</v>
      </c>
      <c r="C68" s="372" t="s">
        <v>175</v>
      </c>
      <c r="D68" s="372"/>
      <c r="E68" s="372"/>
      <c r="F68" s="51"/>
      <c r="G68" s="52"/>
      <c r="H68" s="52"/>
      <c r="I68" s="52"/>
      <c r="J68" s="53">
        <v>5.26</v>
      </c>
      <c r="K68" s="54">
        <v>1.1499999999999999</v>
      </c>
      <c r="L68" s="53">
        <v>7.26</v>
      </c>
      <c r="M68" s="52"/>
      <c r="N68" s="58"/>
      <c r="AF68" s="39"/>
      <c r="AG68" s="47"/>
      <c r="AJ68" s="3" t="s">
        <v>175</v>
      </c>
      <c r="AM68" s="47"/>
    </row>
    <row r="69" spans="1:39" s="4" customFormat="1" ht="15" x14ac:dyDescent="0.25">
      <c r="A69" s="48"/>
      <c r="B69" s="49" t="s">
        <v>78</v>
      </c>
      <c r="C69" s="372" t="s">
        <v>176</v>
      </c>
      <c r="D69" s="372"/>
      <c r="E69" s="372"/>
      <c r="F69" s="51"/>
      <c r="G69" s="52"/>
      <c r="H69" s="52"/>
      <c r="I69" s="52"/>
      <c r="J69" s="53">
        <v>0.93</v>
      </c>
      <c r="K69" s="54">
        <v>1.1499999999999999</v>
      </c>
      <c r="L69" s="53">
        <v>1.28</v>
      </c>
      <c r="M69" s="54">
        <v>34.96</v>
      </c>
      <c r="N69" s="64">
        <v>44.75</v>
      </c>
      <c r="AF69" s="39"/>
      <c r="AG69" s="47"/>
      <c r="AJ69" s="3" t="s">
        <v>176</v>
      </c>
      <c r="AM69" s="47"/>
    </row>
    <row r="70" spans="1:39" s="4" customFormat="1" ht="15" x14ac:dyDescent="0.25">
      <c r="A70" s="48"/>
      <c r="B70" s="49" t="s">
        <v>122</v>
      </c>
      <c r="C70" s="372" t="s">
        <v>177</v>
      </c>
      <c r="D70" s="372"/>
      <c r="E70" s="372"/>
      <c r="F70" s="51"/>
      <c r="G70" s="52"/>
      <c r="H70" s="52"/>
      <c r="I70" s="52"/>
      <c r="J70" s="53">
        <v>0.37</v>
      </c>
      <c r="K70" s="52"/>
      <c r="L70" s="53">
        <v>0.44</v>
      </c>
      <c r="M70" s="52"/>
      <c r="N70" s="58"/>
      <c r="AF70" s="39"/>
      <c r="AG70" s="47"/>
      <c r="AJ70" s="3" t="s">
        <v>177</v>
      </c>
      <c r="AM70" s="47"/>
    </row>
    <row r="71" spans="1:39" s="4" customFormat="1" ht="15" x14ac:dyDescent="0.25">
      <c r="A71" s="56"/>
      <c r="B71" s="49"/>
      <c r="C71" s="372" t="s">
        <v>63</v>
      </c>
      <c r="D71" s="372"/>
      <c r="E71" s="372"/>
      <c r="F71" s="51" t="s">
        <v>64</v>
      </c>
      <c r="G71" s="54">
        <v>1.99</v>
      </c>
      <c r="H71" s="54">
        <v>1.1499999999999999</v>
      </c>
      <c r="I71" s="70">
        <v>2.7462</v>
      </c>
      <c r="J71" s="57"/>
      <c r="K71" s="52"/>
      <c r="L71" s="57"/>
      <c r="M71" s="52"/>
      <c r="N71" s="58"/>
      <c r="AF71" s="39"/>
      <c r="AG71" s="47"/>
      <c r="AK71" s="3" t="s">
        <v>63</v>
      </c>
      <c r="AM71" s="47"/>
    </row>
    <row r="72" spans="1:39" s="4" customFormat="1" ht="15" x14ac:dyDescent="0.25">
      <c r="A72" s="56"/>
      <c r="B72" s="49"/>
      <c r="C72" s="372" t="s">
        <v>178</v>
      </c>
      <c r="D72" s="372"/>
      <c r="E72" s="372"/>
      <c r="F72" s="51" t="s">
        <v>64</v>
      </c>
      <c r="G72" s="54">
        <v>0.08</v>
      </c>
      <c r="H72" s="54">
        <v>1.1499999999999999</v>
      </c>
      <c r="I72" s="70">
        <v>0.1104</v>
      </c>
      <c r="J72" s="57"/>
      <c r="K72" s="52"/>
      <c r="L72" s="57"/>
      <c r="M72" s="52"/>
      <c r="N72" s="58"/>
      <c r="AF72" s="39"/>
      <c r="AG72" s="47"/>
      <c r="AK72" s="3" t="s">
        <v>178</v>
      </c>
      <c r="AM72" s="47"/>
    </row>
    <row r="73" spans="1:39" s="4" customFormat="1" ht="15" x14ac:dyDescent="0.25">
      <c r="A73" s="48"/>
      <c r="B73" s="49"/>
      <c r="C73" s="375" t="s">
        <v>65</v>
      </c>
      <c r="D73" s="375"/>
      <c r="E73" s="375"/>
      <c r="F73" s="59"/>
      <c r="G73" s="60"/>
      <c r="H73" s="60"/>
      <c r="I73" s="60"/>
      <c r="J73" s="61">
        <v>24.34</v>
      </c>
      <c r="K73" s="60"/>
      <c r="L73" s="61">
        <v>33.520000000000003</v>
      </c>
      <c r="M73" s="60"/>
      <c r="N73" s="62"/>
      <c r="AF73" s="39"/>
      <c r="AG73" s="47"/>
      <c r="AL73" s="3" t="s">
        <v>65</v>
      </c>
      <c r="AM73" s="47"/>
    </row>
    <row r="74" spans="1:39" s="4" customFormat="1" ht="15" x14ac:dyDescent="0.25">
      <c r="A74" s="56"/>
      <c r="B74" s="49"/>
      <c r="C74" s="372" t="s">
        <v>66</v>
      </c>
      <c r="D74" s="372"/>
      <c r="E74" s="372"/>
      <c r="F74" s="51"/>
      <c r="G74" s="52"/>
      <c r="H74" s="52"/>
      <c r="I74" s="52"/>
      <c r="J74" s="57"/>
      <c r="K74" s="52"/>
      <c r="L74" s="53">
        <v>27.1</v>
      </c>
      <c r="M74" s="52"/>
      <c r="N74" s="64">
        <v>947.42</v>
      </c>
      <c r="AF74" s="39"/>
      <c r="AG74" s="47"/>
      <c r="AK74" s="3" t="s">
        <v>66</v>
      </c>
      <c r="AM74" s="47"/>
    </row>
    <row r="75" spans="1:39" s="4" customFormat="1" ht="23.25" x14ac:dyDescent="0.25">
      <c r="A75" s="56"/>
      <c r="B75" s="49" t="s">
        <v>681</v>
      </c>
      <c r="C75" s="372" t="s">
        <v>682</v>
      </c>
      <c r="D75" s="372"/>
      <c r="E75" s="372"/>
      <c r="F75" s="51" t="s">
        <v>69</v>
      </c>
      <c r="G75" s="63">
        <v>97</v>
      </c>
      <c r="H75" s="52"/>
      <c r="I75" s="63">
        <v>97</v>
      </c>
      <c r="J75" s="57"/>
      <c r="K75" s="52"/>
      <c r="L75" s="53">
        <v>26.29</v>
      </c>
      <c r="M75" s="52"/>
      <c r="N75" s="64">
        <v>919</v>
      </c>
      <c r="AF75" s="39"/>
      <c r="AG75" s="47"/>
      <c r="AK75" s="3" t="s">
        <v>682</v>
      </c>
      <c r="AM75" s="47"/>
    </row>
    <row r="76" spans="1:39" s="4" customFormat="1" ht="23.25" x14ac:dyDescent="0.25">
      <c r="A76" s="56"/>
      <c r="B76" s="49" t="s">
        <v>683</v>
      </c>
      <c r="C76" s="372" t="s">
        <v>684</v>
      </c>
      <c r="D76" s="372"/>
      <c r="E76" s="372"/>
      <c r="F76" s="51" t="s">
        <v>69</v>
      </c>
      <c r="G76" s="63">
        <v>51</v>
      </c>
      <c r="H76" s="52"/>
      <c r="I76" s="63">
        <v>51</v>
      </c>
      <c r="J76" s="57"/>
      <c r="K76" s="52"/>
      <c r="L76" s="53">
        <v>13.82</v>
      </c>
      <c r="M76" s="52"/>
      <c r="N76" s="64">
        <v>483.18</v>
      </c>
      <c r="AF76" s="39"/>
      <c r="AG76" s="47"/>
      <c r="AK76" s="3" t="s">
        <v>684</v>
      </c>
      <c r="AM76" s="47"/>
    </row>
    <row r="77" spans="1:39" s="4" customFormat="1" ht="15" x14ac:dyDescent="0.25">
      <c r="A77" s="65"/>
      <c r="B77" s="66"/>
      <c r="C77" s="374" t="s">
        <v>72</v>
      </c>
      <c r="D77" s="374"/>
      <c r="E77" s="374"/>
      <c r="F77" s="42"/>
      <c r="G77" s="43"/>
      <c r="H77" s="43"/>
      <c r="I77" s="43"/>
      <c r="J77" s="45"/>
      <c r="K77" s="43"/>
      <c r="L77" s="67">
        <v>73.63</v>
      </c>
      <c r="M77" s="60"/>
      <c r="N77" s="46"/>
      <c r="AF77" s="39"/>
      <c r="AG77" s="47"/>
      <c r="AM77" s="47" t="s">
        <v>72</v>
      </c>
    </row>
    <row r="78" spans="1:39" s="4" customFormat="1" ht="23.25" x14ac:dyDescent="0.25">
      <c r="A78" s="40" t="s">
        <v>122</v>
      </c>
      <c r="B78" s="41" t="s">
        <v>2130</v>
      </c>
      <c r="C78" s="374" t="s">
        <v>2131</v>
      </c>
      <c r="D78" s="374"/>
      <c r="E78" s="374"/>
      <c r="F78" s="42" t="s">
        <v>185</v>
      </c>
      <c r="G78" s="43">
        <v>17.3</v>
      </c>
      <c r="H78" s="44">
        <v>1</v>
      </c>
      <c r="I78" s="120">
        <v>17.3</v>
      </c>
      <c r="J78" s="67">
        <v>70.599999999999994</v>
      </c>
      <c r="K78" s="43"/>
      <c r="L78" s="105">
        <v>1221.3800000000001</v>
      </c>
      <c r="M78" s="43"/>
      <c r="N78" s="46"/>
      <c r="AF78" s="39"/>
      <c r="AG78" s="47" t="s">
        <v>2131</v>
      </c>
      <c r="AM78" s="47"/>
    </row>
    <row r="79" spans="1:39" s="4" customFormat="1" ht="15" x14ac:dyDescent="0.25">
      <c r="A79" s="65"/>
      <c r="B79" s="66"/>
      <c r="C79" s="374" t="s">
        <v>72</v>
      </c>
      <c r="D79" s="374"/>
      <c r="E79" s="374"/>
      <c r="F79" s="42"/>
      <c r="G79" s="43"/>
      <c r="H79" s="43"/>
      <c r="I79" s="43"/>
      <c r="J79" s="45"/>
      <c r="K79" s="43"/>
      <c r="L79" s="105">
        <v>1221.3800000000001</v>
      </c>
      <c r="M79" s="60"/>
      <c r="N79" s="46"/>
      <c r="AF79" s="39"/>
      <c r="AG79" s="47"/>
      <c r="AM79" s="47" t="s">
        <v>72</v>
      </c>
    </row>
    <row r="80" spans="1:39" s="4" customFormat="1" ht="23.25" x14ac:dyDescent="0.25">
      <c r="A80" s="40" t="s">
        <v>125</v>
      </c>
      <c r="B80" s="41" t="s">
        <v>652</v>
      </c>
      <c r="C80" s="374" t="s">
        <v>653</v>
      </c>
      <c r="D80" s="374"/>
      <c r="E80" s="374"/>
      <c r="F80" s="42" t="s">
        <v>171</v>
      </c>
      <c r="G80" s="43">
        <v>0.40300000000000002</v>
      </c>
      <c r="H80" s="44">
        <v>1</v>
      </c>
      <c r="I80" s="116">
        <v>0.40300000000000002</v>
      </c>
      <c r="J80" s="45"/>
      <c r="K80" s="43"/>
      <c r="L80" s="45"/>
      <c r="M80" s="43"/>
      <c r="N80" s="46"/>
      <c r="AF80" s="39"/>
      <c r="AG80" s="47" t="s">
        <v>653</v>
      </c>
      <c r="AM80" s="47"/>
    </row>
    <row r="81" spans="1:39" s="4" customFormat="1" ht="15" x14ac:dyDescent="0.25">
      <c r="A81" s="69"/>
      <c r="B81" s="50"/>
      <c r="C81" s="372" t="s">
        <v>2132</v>
      </c>
      <c r="D81" s="372"/>
      <c r="E81" s="372"/>
      <c r="F81" s="372"/>
      <c r="G81" s="372"/>
      <c r="H81" s="372"/>
      <c r="I81" s="372"/>
      <c r="J81" s="372"/>
      <c r="K81" s="372"/>
      <c r="L81" s="372"/>
      <c r="M81" s="372"/>
      <c r="N81" s="377"/>
      <c r="AF81" s="39"/>
      <c r="AG81" s="47"/>
      <c r="AH81" s="3" t="s">
        <v>2132</v>
      </c>
      <c r="AM81" s="47"/>
    </row>
    <row r="82" spans="1:39" s="4" customFormat="1" ht="22.5" x14ac:dyDescent="0.25">
      <c r="A82" s="103"/>
      <c r="B82" s="49" t="s">
        <v>2128</v>
      </c>
      <c r="C82" s="368" t="s">
        <v>218</v>
      </c>
      <c r="D82" s="368"/>
      <c r="E82" s="368"/>
      <c r="F82" s="368"/>
      <c r="G82" s="368"/>
      <c r="H82" s="368"/>
      <c r="I82" s="368"/>
      <c r="J82" s="368"/>
      <c r="K82" s="368"/>
      <c r="L82" s="368"/>
      <c r="M82" s="368"/>
      <c r="N82" s="376"/>
      <c r="AF82" s="39"/>
      <c r="AG82" s="47"/>
      <c r="AI82" s="3" t="s">
        <v>218</v>
      </c>
      <c r="AM82" s="47"/>
    </row>
    <row r="83" spans="1:39" s="4" customFormat="1" ht="15" x14ac:dyDescent="0.25">
      <c r="A83" s="48"/>
      <c r="B83" s="49" t="s">
        <v>58</v>
      </c>
      <c r="C83" s="372" t="s">
        <v>62</v>
      </c>
      <c r="D83" s="372"/>
      <c r="E83" s="372"/>
      <c r="F83" s="51"/>
      <c r="G83" s="52"/>
      <c r="H83" s="52"/>
      <c r="I83" s="52"/>
      <c r="J83" s="53">
        <v>663.75</v>
      </c>
      <c r="K83" s="54">
        <v>1.1499999999999999</v>
      </c>
      <c r="L83" s="53">
        <v>307.61</v>
      </c>
      <c r="M83" s="54">
        <v>34.96</v>
      </c>
      <c r="N83" s="55">
        <v>10754.05</v>
      </c>
      <c r="AF83" s="39"/>
      <c r="AG83" s="47"/>
      <c r="AJ83" s="3" t="s">
        <v>62</v>
      </c>
      <c r="AM83" s="47"/>
    </row>
    <row r="84" spans="1:39" s="4" customFormat="1" ht="15" x14ac:dyDescent="0.25">
      <c r="A84" s="56"/>
      <c r="B84" s="49"/>
      <c r="C84" s="372" t="s">
        <v>63</v>
      </c>
      <c r="D84" s="372"/>
      <c r="E84" s="372"/>
      <c r="F84" s="51" t="s">
        <v>64</v>
      </c>
      <c r="G84" s="104">
        <v>88.5</v>
      </c>
      <c r="H84" s="54">
        <v>1.1499999999999999</v>
      </c>
      <c r="I84" s="117">
        <v>41.015324999999997</v>
      </c>
      <c r="J84" s="57"/>
      <c r="K84" s="52"/>
      <c r="L84" s="57"/>
      <c r="M84" s="52"/>
      <c r="N84" s="58"/>
      <c r="AF84" s="39"/>
      <c r="AG84" s="47"/>
      <c r="AK84" s="3" t="s">
        <v>63</v>
      </c>
      <c r="AM84" s="47"/>
    </row>
    <row r="85" spans="1:39" s="4" customFormat="1" ht="15" x14ac:dyDescent="0.25">
      <c r="A85" s="48"/>
      <c r="B85" s="49"/>
      <c r="C85" s="375" t="s">
        <v>65</v>
      </c>
      <c r="D85" s="375"/>
      <c r="E85" s="375"/>
      <c r="F85" s="59"/>
      <c r="G85" s="60"/>
      <c r="H85" s="60"/>
      <c r="I85" s="60"/>
      <c r="J85" s="61">
        <v>663.75</v>
      </c>
      <c r="K85" s="60"/>
      <c r="L85" s="61">
        <v>307.61</v>
      </c>
      <c r="M85" s="60"/>
      <c r="N85" s="62"/>
      <c r="AF85" s="39"/>
      <c r="AG85" s="47"/>
      <c r="AL85" s="3" t="s">
        <v>65</v>
      </c>
      <c r="AM85" s="47"/>
    </row>
    <row r="86" spans="1:39" s="4" customFormat="1" ht="15" x14ac:dyDescent="0.25">
      <c r="A86" s="56"/>
      <c r="B86" s="49"/>
      <c r="C86" s="372" t="s">
        <v>66</v>
      </c>
      <c r="D86" s="372"/>
      <c r="E86" s="372"/>
      <c r="F86" s="51"/>
      <c r="G86" s="52"/>
      <c r="H86" s="52"/>
      <c r="I86" s="52"/>
      <c r="J86" s="57"/>
      <c r="K86" s="52"/>
      <c r="L86" s="53">
        <v>307.61</v>
      </c>
      <c r="M86" s="52"/>
      <c r="N86" s="55">
        <v>10754.05</v>
      </c>
      <c r="AF86" s="39"/>
      <c r="AG86" s="47"/>
      <c r="AK86" s="3" t="s">
        <v>66</v>
      </c>
      <c r="AM86" s="47"/>
    </row>
    <row r="87" spans="1:39" s="4" customFormat="1" ht="23.25" x14ac:dyDescent="0.25">
      <c r="A87" s="56"/>
      <c r="B87" s="49" t="s">
        <v>647</v>
      </c>
      <c r="C87" s="372" t="s">
        <v>648</v>
      </c>
      <c r="D87" s="372"/>
      <c r="E87" s="372"/>
      <c r="F87" s="51" t="s">
        <v>69</v>
      </c>
      <c r="G87" s="63">
        <v>89</v>
      </c>
      <c r="H87" s="52"/>
      <c r="I87" s="63">
        <v>89</v>
      </c>
      <c r="J87" s="57"/>
      <c r="K87" s="52"/>
      <c r="L87" s="53">
        <v>273.77</v>
      </c>
      <c r="M87" s="52"/>
      <c r="N87" s="55">
        <v>9571.1</v>
      </c>
      <c r="AF87" s="39"/>
      <c r="AG87" s="47"/>
      <c r="AK87" s="3" t="s">
        <v>648</v>
      </c>
      <c r="AM87" s="47"/>
    </row>
    <row r="88" spans="1:39" s="4" customFormat="1" ht="23.25" x14ac:dyDescent="0.25">
      <c r="A88" s="56"/>
      <c r="B88" s="49" t="s">
        <v>649</v>
      </c>
      <c r="C88" s="372" t="s">
        <v>650</v>
      </c>
      <c r="D88" s="372"/>
      <c r="E88" s="372"/>
      <c r="F88" s="51" t="s">
        <v>69</v>
      </c>
      <c r="G88" s="63">
        <v>40</v>
      </c>
      <c r="H88" s="52"/>
      <c r="I88" s="63">
        <v>40</v>
      </c>
      <c r="J88" s="57"/>
      <c r="K88" s="52"/>
      <c r="L88" s="53">
        <v>123.04</v>
      </c>
      <c r="M88" s="52"/>
      <c r="N88" s="55">
        <v>4301.62</v>
      </c>
      <c r="AF88" s="39"/>
      <c r="AG88" s="47"/>
      <c r="AK88" s="3" t="s">
        <v>650</v>
      </c>
      <c r="AM88" s="47"/>
    </row>
    <row r="89" spans="1:39" s="4" customFormat="1" ht="15" x14ac:dyDescent="0.25">
      <c r="A89" s="65"/>
      <c r="B89" s="66"/>
      <c r="C89" s="374" t="s">
        <v>72</v>
      </c>
      <c r="D89" s="374"/>
      <c r="E89" s="374"/>
      <c r="F89" s="42"/>
      <c r="G89" s="43"/>
      <c r="H89" s="43"/>
      <c r="I89" s="43"/>
      <c r="J89" s="45"/>
      <c r="K89" s="43"/>
      <c r="L89" s="67">
        <v>704.42</v>
      </c>
      <c r="M89" s="60"/>
      <c r="N89" s="46"/>
      <c r="AF89" s="39"/>
      <c r="AG89" s="47"/>
      <c r="AM89" s="47" t="s">
        <v>72</v>
      </c>
    </row>
    <row r="90" spans="1:39" s="4" customFormat="1" ht="23.25" x14ac:dyDescent="0.25">
      <c r="A90" s="40" t="s">
        <v>229</v>
      </c>
      <c r="B90" s="41" t="s">
        <v>2133</v>
      </c>
      <c r="C90" s="374" t="s">
        <v>2134</v>
      </c>
      <c r="D90" s="374"/>
      <c r="E90" s="374"/>
      <c r="F90" s="42" t="s">
        <v>263</v>
      </c>
      <c r="G90" s="43">
        <v>0.32</v>
      </c>
      <c r="H90" s="44">
        <v>1</v>
      </c>
      <c r="I90" s="68">
        <v>0.32</v>
      </c>
      <c r="J90" s="45"/>
      <c r="K90" s="43"/>
      <c r="L90" s="45"/>
      <c r="M90" s="43"/>
      <c r="N90" s="46"/>
      <c r="AF90" s="39"/>
      <c r="AG90" s="47" t="s">
        <v>2134</v>
      </c>
      <c r="AM90" s="47"/>
    </row>
    <row r="91" spans="1:39" s="4" customFormat="1" ht="15" x14ac:dyDescent="0.25">
      <c r="A91" s="69"/>
      <c r="B91" s="50"/>
      <c r="C91" s="372" t="s">
        <v>2135</v>
      </c>
      <c r="D91" s="372"/>
      <c r="E91" s="372"/>
      <c r="F91" s="372"/>
      <c r="G91" s="372"/>
      <c r="H91" s="372"/>
      <c r="I91" s="372"/>
      <c r="J91" s="372"/>
      <c r="K91" s="372"/>
      <c r="L91" s="372"/>
      <c r="M91" s="372"/>
      <c r="N91" s="377"/>
      <c r="AF91" s="39"/>
      <c r="AG91" s="47"/>
      <c r="AH91" s="3" t="s">
        <v>2135</v>
      </c>
      <c r="AM91" s="47"/>
    </row>
    <row r="92" spans="1:39" s="4" customFormat="1" ht="22.5" x14ac:dyDescent="0.25">
      <c r="A92" s="103"/>
      <c r="B92" s="49" t="s">
        <v>2128</v>
      </c>
      <c r="C92" s="368" t="s">
        <v>218</v>
      </c>
      <c r="D92" s="368"/>
      <c r="E92" s="368"/>
      <c r="F92" s="368"/>
      <c r="G92" s="368"/>
      <c r="H92" s="368"/>
      <c r="I92" s="368"/>
      <c r="J92" s="368"/>
      <c r="K92" s="368"/>
      <c r="L92" s="368"/>
      <c r="M92" s="368"/>
      <c r="N92" s="376"/>
      <c r="AF92" s="39"/>
      <c r="AG92" s="47"/>
      <c r="AI92" s="3" t="s">
        <v>218</v>
      </c>
      <c r="AM92" s="47"/>
    </row>
    <row r="93" spans="1:39" s="4" customFormat="1" ht="15" x14ac:dyDescent="0.25">
      <c r="A93" s="48"/>
      <c r="B93" s="49" t="s">
        <v>73</v>
      </c>
      <c r="C93" s="372" t="s">
        <v>175</v>
      </c>
      <c r="D93" s="372"/>
      <c r="E93" s="372"/>
      <c r="F93" s="51"/>
      <c r="G93" s="52"/>
      <c r="H93" s="52"/>
      <c r="I93" s="52"/>
      <c r="J93" s="53">
        <v>94.97</v>
      </c>
      <c r="K93" s="54">
        <v>1.1499999999999999</v>
      </c>
      <c r="L93" s="53">
        <v>34.950000000000003</v>
      </c>
      <c r="M93" s="52"/>
      <c r="N93" s="58"/>
      <c r="AF93" s="39"/>
      <c r="AG93" s="47"/>
      <c r="AJ93" s="3" t="s">
        <v>175</v>
      </c>
      <c r="AM93" s="47"/>
    </row>
    <row r="94" spans="1:39" s="4" customFormat="1" ht="15" x14ac:dyDescent="0.25">
      <c r="A94" s="48"/>
      <c r="B94" s="49" t="s">
        <v>78</v>
      </c>
      <c r="C94" s="372" t="s">
        <v>176</v>
      </c>
      <c r="D94" s="372"/>
      <c r="E94" s="372"/>
      <c r="F94" s="51"/>
      <c r="G94" s="52"/>
      <c r="H94" s="52"/>
      <c r="I94" s="52"/>
      <c r="J94" s="53">
        <v>13.37</v>
      </c>
      <c r="K94" s="54">
        <v>1.1499999999999999</v>
      </c>
      <c r="L94" s="53">
        <v>4.92</v>
      </c>
      <c r="M94" s="54">
        <v>34.96</v>
      </c>
      <c r="N94" s="64">
        <v>172</v>
      </c>
      <c r="AF94" s="39"/>
      <c r="AG94" s="47"/>
      <c r="AJ94" s="3" t="s">
        <v>176</v>
      </c>
      <c r="AM94" s="47"/>
    </row>
    <row r="95" spans="1:39" s="4" customFormat="1" ht="15" x14ac:dyDescent="0.25">
      <c r="A95" s="56"/>
      <c r="B95" s="49"/>
      <c r="C95" s="372" t="s">
        <v>178</v>
      </c>
      <c r="D95" s="372"/>
      <c r="E95" s="372"/>
      <c r="F95" s="51" t="s">
        <v>64</v>
      </c>
      <c r="G95" s="54">
        <v>0.99</v>
      </c>
      <c r="H95" s="54">
        <v>1.1499999999999999</v>
      </c>
      <c r="I95" s="114">
        <v>0.36431999999999998</v>
      </c>
      <c r="J95" s="57"/>
      <c r="K95" s="52"/>
      <c r="L95" s="57"/>
      <c r="M95" s="52"/>
      <c r="N95" s="58"/>
      <c r="AF95" s="39"/>
      <c r="AG95" s="47"/>
      <c r="AK95" s="3" t="s">
        <v>178</v>
      </c>
      <c r="AM95" s="47"/>
    </row>
    <row r="96" spans="1:39" s="4" customFormat="1" ht="15" x14ac:dyDescent="0.25">
      <c r="A96" s="48"/>
      <c r="B96" s="49"/>
      <c r="C96" s="375" t="s">
        <v>65</v>
      </c>
      <c r="D96" s="375"/>
      <c r="E96" s="375"/>
      <c r="F96" s="59"/>
      <c r="G96" s="60"/>
      <c r="H96" s="60"/>
      <c r="I96" s="60"/>
      <c r="J96" s="61">
        <v>94.97</v>
      </c>
      <c r="K96" s="60"/>
      <c r="L96" s="61">
        <v>34.950000000000003</v>
      </c>
      <c r="M96" s="60"/>
      <c r="N96" s="62"/>
      <c r="AF96" s="39"/>
      <c r="AG96" s="47"/>
      <c r="AL96" s="3" t="s">
        <v>65</v>
      </c>
      <c r="AM96" s="47"/>
    </row>
    <row r="97" spans="1:41" s="4" customFormat="1" ht="15" x14ac:dyDescent="0.25">
      <c r="A97" s="56"/>
      <c r="B97" s="49"/>
      <c r="C97" s="372" t="s">
        <v>66</v>
      </c>
      <c r="D97" s="372"/>
      <c r="E97" s="372"/>
      <c r="F97" s="51"/>
      <c r="G97" s="52"/>
      <c r="H97" s="52"/>
      <c r="I97" s="52"/>
      <c r="J97" s="57"/>
      <c r="K97" s="52"/>
      <c r="L97" s="53">
        <v>4.92</v>
      </c>
      <c r="M97" s="52"/>
      <c r="N97" s="64">
        <v>172</v>
      </c>
      <c r="AF97" s="39"/>
      <c r="AG97" s="47"/>
      <c r="AK97" s="3" t="s">
        <v>66</v>
      </c>
      <c r="AM97" s="47"/>
    </row>
    <row r="98" spans="1:41" s="4" customFormat="1" ht="34.5" x14ac:dyDescent="0.25">
      <c r="A98" s="56"/>
      <c r="B98" s="49" t="s">
        <v>2136</v>
      </c>
      <c r="C98" s="372" t="s">
        <v>2137</v>
      </c>
      <c r="D98" s="372"/>
      <c r="E98" s="372"/>
      <c r="F98" s="51" t="s">
        <v>69</v>
      </c>
      <c r="G98" s="63">
        <v>89</v>
      </c>
      <c r="H98" s="52"/>
      <c r="I98" s="63">
        <v>89</v>
      </c>
      <c r="J98" s="57"/>
      <c r="K98" s="52"/>
      <c r="L98" s="53">
        <v>4.38</v>
      </c>
      <c r="M98" s="52"/>
      <c r="N98" s="64">
        <v>153.08000000000001</v>
      </c>
      <c r="AF98" s="39"/>
      <c r="AG98" s="47"/>
      <c r="AK98" s="3" t="s">
        <v>2137</v>
      </c>
      <c r="AM98" s="47"/>
    </row>
    <row r="99" spans="1:41" s="4" customFormat="1" ht="34.5" x14ac:dyDescent="0.25">
      <c r="A99" s="56"/>
      <c r="B99" s="49" t="s">
        <v>2138</v>
      </c>
      <c r="C99" s="372" t="s">
        <v>2139</v>
      </c>
      <c r="D99" s="372"/>
      <c r="E99" s="372"/>
      <c r="F99" s="51" t="s">
        <v>69</v>
      </c>
      <c r="G99" s="63">
        <v>41</v>
      </c>
      <c r="H99" s="52"/>
      <c r="I99" s="63">
        <v>41</v>
      </c>
      <c r="J99" s="57"/>
      <c r="K99" s="52"/>
      <c r="L99" s="53">
        <v>2.02</v>
      </c>
      <c r="M99" s="52"/>
      <c r="N99" s="64">
        <v>70.52</v>
      </c>
      <c r="AF99" s="39"/>
      <c r="AG99" s="47"/>
      <c r="AK99" s="3" t="s">
        <v>2139</v>
      </c>
      <c r="AM99" s="47"/>
    </row>
    <row r="100" spans="1:41" s="4" customFormat="1" ht="15" x14ac:dyDescent="0.25">
      <c r="A100" s="65"/>
      <c r="B100" s="66"/>
      <c r="C100" s="374" t="s">
        <v>72</v>
      </c>
      <c r="D100" s="374"/>
      <c r="E100" s="374"/>
      <c r="F100" s="42"/>
      <c r="G100" s="43"/>
      <c r="H100" s="43"/>
      <c r="I100" s="43"/>
      <c r="J100" s="45"/>
      <c r="K100" s="43"/>
      <c r="L100" s="67">
        <v>41.35</v>
      </c>
      <c r="M100" s="60"/>
      <c r="N100" s="46"/>
      <c r="AF100" s="39"/>
      <c r="AG100" s="47"/>
      <c r="AM100" s="47" t="s">
        <v>72</v>
      </c>
    </row>
    <row r="101" spans="1:41" s="4" customFormat="1" ht="23.25" x14ac:dyDescent="0.25">
      <c r="A101" s="40" t="s">
        <v>232</v>
      </c>
      <c r="B101" s="41" t="s">
        <v>2140</v>
      </c>
      <c r="C101" s="374" t="s">
        <v>2141</v>
      </c>
      <c r="D101" s="374"/>
      <c r="E101" s="374"/>
      <c r="F101" s="42" t="s">
        <v>341</v>
      </c>
      <c r="G101" s="43">
        <v>30.274999999999999</v>
      </c>
      <c r="H101" s="44">
        <v>1</v>
      </c>
      <c r="I101" s="116">
        <v>30.274999999999999</v>
      </c>
      <c r="J101" s="67">
        <v>3.96</v>
      </c>
      <c r="K101" s="43"/>
      <c r="L101" s="67">
        <v>119.89</v>
      </c>
      <c r="M101" s="43"/>
      <c r="N101" s="46"/>
      <c r="AF101" s="39"/>
      <c r="AG101" s="47" t="s">
        <v>2141</v>
      </c>
      <c r="AM101" s="47"/>
    </row>
    <row r="102" spans="1:41" s="4" customFormat="1" ht="15" x14ac:dyDescent="0.25">
      <c r="A102" s="69"/>
      <c r="B102" s="50"/>
      <c r="C102" s="372" t="s">
        <v>2142</v>
      </c>
      <c r="D102" s="372"/>
      <c r="E102" s="372"/>
      <c r="F102" s="372"/>
      <c r="G102" s="372"/>
      <c r="H102" s="372"/>
      <c r="I102" s="372"/>
      <c r="J102" s="372"/>
      <c r="K102" s="372"/>
      <c r="L102" s="372"/>
      <c r="M102" s="372"/>
      <c r="N102" s="377"/>
      <c r="AF102" s="39"/>
      <c r="AG102" s="47"/>
      <c r="AH102" s="3" t="s">
        <v>2142</v>
      </c>
      <c r="AM102" s="47"/>
    </row>
    <row r="103" spans="1:41" s="4" customFormat="1" ht="15" x14ac:dyDescent="0.25">
      <c r="A103" s="65"/>
      <c r="B103" s="66"/>
      <c r="C103" s="374" t="s">
        <v>72</v>
      </c>
      <c r="D103" s="374"/>
      <c r="E103" s="374"/>
      <c r="F103" s="42"/>
      <c r="G103" s="43"/>
      <c r="H103" s="43"/>
      <c r="I103" s="43"/>
      <c r="J103" s="45"/>
      <c r="K103" s="43"/>
      <c r="L103" s="67">
        <v>119.89</v>
      </c>
      <c r="M103" s="60"/>
      <c r="N103" s="46"/>
      <c r="AF103" s="39"/>
      <c r="AG103" s="47"/>
      <c r="AM103" s="47" t="s">
        <v>72</v>
      </c>
    </row>
    <row r="104" spans="1:41" s="4" customFormat="1" ht="45.75" x14ac:dyDescent="0.25">
      <c r="A104" s="40" t="s">
        <v>235</v>
      </c>
      <c r="B104" s="41" t="s">
        <v>350</v>
      </c>
      <c r="C104" s="374" t="s">
        <v>488</v>
      </c>
      <c r="D104" s="374"/>
      <c r="E104" s="374"/>
      <c r="F104" s="42" t="s">
        <v>341</v>
      </c>
      <c r="G104" s="43">
        <v>30.274999999999999</v>
      </c>
      <c r="H104" s="44">
        <v>1</v>
      </c>
      <c r="I104" s="116">
        <v>30.274999999999999</v>
      </c>
      <c r="J104" s="67">
        <v>15.35</v>
      </c>
      <c r="K104" s="43"/>
      <c r="L104" s="67">
        <v>464.72</v>
      </c>
      <c r="M104" s="68">
        <v>12.13</v>
      </c>
      <c r="N104" s="115">
        <v>5637.05</v>
      </c>
      <c r="AF104" s="39"/>
      <c r="AG104" s="47" t="s">
        <v>488</v>
      </c>
      <c r="AM104" s="47"/>
    </row>
    <row r="105" spans="1:41" s="4" customFormat="1" ht="15" x14ac:dyDescent="0.25">
      <c r="A105" s="69"/>
      <c r="B105" s="50"/>
      <c r="C105" s="372" t="s">
        <v>2142</v>
      </c>
      <c r="D105" s="372"/>
      <c r="E105" s="372"/>
      <c r="F105" s="372"/>
      <c r="G105" s="372"/>
      <c r="H105" s="372"/>
      <c r="I105" s="372"/>
      <c r="J105" s="372"/>
      <c r="K105" s="372"/>
      <c r="L105" s="372"/>
      <c r="M105" s="372"/>
      <c r="N105" s="377"/>
      <c r="AF105" s="39"/>
      <c r="AG105" s="47"/>
      <c r="AH105" s="3" t="s">
        <v>2142</v>
      </c>
      <c r="AM105" s="47"/>
    </row>
    <row r="106" spans="1:41" s="4" customFormat="1" ht="15" x14ac:dyDescent="0.25">
      <c r="A106" s="65"/>
      <c r="B106" s="66"/>
      <c r="C106" s="374" t="s">
        <v>72</v>
      </c>
      <c r="D106" s="374"/>
      <c r="E106" s="374"/>
      <c r="F106" s="42"/>
      <c r="G106" s="43"/>
      <c r="H106" s="43"/>
      <c r="I106" s="43"/>
      <c r="J106" s="45"/>
      <c r="K106" s="43"/>
      <c r="L106" s="67">
        <v>464.72</v>
      </c>
      <c r="M106" s="60"/>
      <c r="N106" s="115">
        <v>5637.05</v>
      </c>
      <c r="AF106" s="39"/>
      <c r="AG106" s="47"/>
      <c r="AM106" s="47" t="s">
        <v>72</v>
      </c>
    </row>
    <row r="107" spans="1:41" s="4" customFormat="1" ht="0" hidden="1" customHeight="1" x14ac:dyDescent="0.25">
      <c r="A107" s="71"/>
      <c r="B107" s="72"/>
      <c r="C107" s="72"/>
      <c r="D107" s="72"/>
      <c r="E107" s="72"/>
      <c r="F107" s="73"/>
      <c r="G107" s="73"/>
      <c r="H107" s="73"/>
      <c r="I107" s="73"/>
      <c r="J107" s="74"/>
      <c r="K107" s="73"/>
      <c r="L107" s="74"/>
      <c r="M107" s="52"/>
      <c r="N107" s="74"/>
      <c r="AF107" s="39"/>
      <c r="AG107" s="47"/>
      <c r="AM107" s="47"/>
    </row>
    <row r="108" spans="1:41" s="4" customFormat="1" ht="15" x14ac:dyDescent="0.25">
      <c r="A108" s="78"/>
      <c r="B108" s="79"/>
      <c r="C108" s="374" t="s">
        <v>1907</v>
      </c>
      <c r="D108" s="374"/>
      <c r="E108" s="374"/>
      <c r="F108" s="374"/>
      <c r="G108" s="374"/>
      <c r="H108" s="374"/>
      <c r="I108" s="374"/>
      <c r="J108" s="374"/>
      <c r="K108" s="374"/>
      <c r="L108" s="80"/>
      <c r="M108" s="81"/>
      <c r="N108" s="82"/>
      <c r="AF108" s="39"/>
      <c r="AG108" s="47"/>
      <c r="AM108" s="47"/>
      <c r="AN108" s="47" t="s">
        <v>1907</v>
      </c>
    </row>
    <row r="109" spans="1:41" s="4" customFormat="1" ht="15" x14ac:dyDescent="0.25">
      <c r="A109" s="83"/>
      <c r="B109" s="49"/>
      <c r="C109" s="372" t="s">
        <v>83</v>
      </c>
      <c r="D109" s="372"/>
      <c r="E109" s="372"/>
      <c r="F109" s="372"/>
      <c r="G109" s="372"/>
      <c r="H109" s="372"/>
      <c r="I109" s="372"/>
      <c r="J109" s="372"/>
      <c r="K109" s="372"/>
      <c r="L109" s="106">
        <v>3654.79</v>
      </c>
      <c r="M109" s="85"/>
      <c r="N109" s="86">
        <v>72658.17</v>
      </c>
      <c r="AF109" s="39"/>
      <c r="AG109" s="47"/>
      <c r="AM109" s="47"/>
      <c r="AN109" s="47"/>
      <c r="AO109" s="3" t="s">
        <v>83</v>
      </c>
    </row>
    <row r="110" spans="1:41" s="4" customFormat="1" ht="15" x14ac:dyDescent="0.25">
      <c r="A110" s="83"/>
      <c r="B110" s="49"/>
      <c r="C110" s="372" t="s">
        <v>84</v>
      </c>
      <c r="D110" s="372"/>
      <c r="E110" s="372"/>
      <c r="F110" s="372"/>
      <c r="G110" s="372"/>
      <c r="H110" s="372"/>
      <c r="I110" s="372"/>
      <c r="J110" s="372"/>
      <c r="K110" s="372"/>
      <c r="L110" s="87"/>
      <c r="M110" s="85"/>
      <c r="N110" s="88"/>
      <c r="AF110" s="39"/>
      <c r="AG110" s="47"/>
      <c r="AM110" s="47"/>
      <c r="AN110" s="47"/>
      <c r="AO110" s="3" t="s">
        <v>84</v>
      </c>
    </row>
    <row r="111" spans="1:41" s="4" customFormat="1" ht="15" x14ac:dyDescent="0.25">
      <c r="A111" s="83"/>
      <c r="B111" s="49"/>
      <c r="C111" s="372" t="s">
        <v>85</v>
      </c>
      <c r="D111" s="372"/>
      <c r="E111" s="372"/>
      <c r="F111" s="372"/>
      <c r="G111" s="372"/>
      <c r="H111" s="372"/>
      <c r="I111" s="372"/>
      <c r="J111" s="372"/>
      <c r="K111" s="372"/>
      <c r="L111" s="106">
        <v>1451.3</v>
      </c>
      <c r="M111" s="85"/>
      <c r="N111" s="86">
        <v>50737.46</v>
      </c>
      <c r="AF111" s="39"/>
      <c r="AG111" s="47"/>
      <c r="AM111" s="47"/>
      <c r="AN111" s="47"/>
      <c r="AO111" s="3" t="s">
        <v>85</v>
      </c>
    </row>
    <row r="112" spans="1:41" s="4" customFormat="1" ht="15" x14ac:dyDescent="0.25">
      <c r="A112" s="83"/>
      <c r="B112" s="49"/>
      <c r="C112" s="372" t="s">
        <v>193</v>
      </c>
      <c r="D112" s="372"/>
      <c r="E112" s="372"/>
      <c r="F112" s="372"/>
      <c r="G112" s="372"/>
      <c r="H112" s="372"/>
      <c r="I112" s="372"/>
      <c r="J112" s="372"/>
      <c r="K112" s="372"/>
      <c r="L112" s="84">
        <v>395.86</v>
      </c>
      <c r="M112" s="85"/>
      <c r="N112" s="86">
        <v>4801.78</v>
      </c>
      <c r="AF112" s="39"/>
      <c r="AG112" s="47"/>
      <c r="AM112" s="47"/>
      <c r="AN112" s="47"/>
      <c r="AO112" s="3" t="s">
        <v>193</v>
      </c>
    </row>
    <row r="113" spans="1:41" s="4" customFormat="1" ht="15" x14ac:dyDescent="0.25">
      <c r="A113" s="83"/>
      <c r="B113" s="49"/>
      <c r="C113" s="372" t="s">
        <v>194</v>
      </c>
      <c r="D113" s="372"/>
      <c r="E113" s="372"/>
      <c r="F113" s="372"/>
      <c r="G113" s="372"/>
      <c r="H113" s="372"/>
      <c r="I113" s="372"/>
      <c r="J113" s="372"/>
      <c r="K113" s="372"/>
      <c r="L113" s="84">
        <v>68.63</v>
      </c>
      <c r="M113" s="85"/>
      <c r="N113" s="86">
        <v>2399.3000000000002</v>
      </c>
      <c r="AF113" s="39"/>
      <c r="AG113" s="47"/>
      <c r="AM113" s="47"/>
      <c r="AN113" s="47"/>
      <c r="AO113" s="3" t="s">
        <v>194</v>
      </c>
    </row>
    <row r="114" spans="1:41" s="4" customFormat="1" ht="15" x14ac:dyDescent="0.25">
      <c r="A114" s="83"/>
      <c r="B114" s="49"/>
      <c r="C114" s="372" t="s">
        <v>195</v>
      </c>
      <c r="D114" s="372"/>
      <c r="E114" s="372"/>
      <c r="F114" s="372"/>
      <c r="G114" s="372"/>
      <c r="H114" s="372"/>
      <c r="I114" s="372"/>
      <c r="J114" s="372"/>
      <c r="K114" s="372"/>
      <c r="L114" s="106">
        <v>1342.91</v>
      </c>
      <c r="M114" s="85"/>
      <c r="N114" s="86">
        <v>11481.88</v>
      </c>
      <c r="AF114" s="39"/>
      <c r="AG114" s="47"/>
      <c r="AM114" s="47"/>
      <c r="AN114" s="47"/>
      <c r="AO114" s="3" t="s">
        <v>195</v>
      </c>
    </row>
    <row r="115" spans="1:41" s="4" customFormat="1" ht="15" x14ac:dyDescent="0.25">
      <c r="A115" s="83"/>
      <c r="B115" s="49"/>
      <c r="C115" s="372" t="s">
        <v>364</v>
      </c>
      <c r="D115" s="372"/>
      <c r="E115" s="372"/>
      <c r="F115" s="372"/>
      <c r="G115" s="372"/>
      <c r="H115" s="372"/>
      <c r="I115" s="372"/>
      <c r="J115" s="372"/>
      <c r="K115" s="372"/>
      <c r="L115" s="84">
        <v>464.72</v>
      </c>
      <c r="M115" s="85"/>
      <c r="N115" s="86">
        <v>5637.05</v>
      </c>
      <c r="AF115" s="39"/>
      <c r="AG115" s="47"/>
      <c r="AM115" s="47"/>
      <c r="AN115" s="47"/>
      <c r="AO115" s="3" t="s">
        <v>364</v>
      </c>
    </row>
    <row r="116" spans="1:41" s="4" customFormat="1" ht="15" x14ac:dyDescent="0.25">
      <c r="A116" s="83"/>
      <c r="B116" s="49"/>
      <c r="C116" s="372" t="s">
        <v>196</v>
      </c>
      <c r="D116" s="372"/>
      <c r="E116" s="372"/>
      <c r="F116" s="372"/>
      <c r="G116" s="372"/>
      <c r="H116" s="372"/>
      <c r="I116" s="372"/>
      <c r="J116" s="372"/>
      <c r="K116" s="372"/>
      <c r="L116" s="106">
        <v>4954.25</v>
      </c>
      <c r="M116" s="85"/>
      <c r="N116" s="86">
        <v>126370.1</v>
      </c>
      <c r="AF116" s="39"/>
      <c r="AG116" s="47"/>
      <c r="AM116" s="47"/>
      <c r="AN116" s="47"/>
      <c r="AO116" s="3" t="s">
        <v>196</v>
      </c>
    </row>
    <row r="117" spans="1:41" s="4" customFormat="1" ht="15" x14ac:dyDescent="0.25">
      <c r="A117" s="83"/>
      <c r="B117" s="49"/>
      <c r="C117" s="372" t="s">
        <v>365</v>
      </c>
      <c r="D117" s="372"/>
      <c r="E117" s="372"/>
      <c r="F117" s="372"/>
      <c r="G117" s="372"/>
      <c r="H117" s="372"/>
      <c r="I117" s="372"/>
      <c r="J117" s="372"/>
      <c r="K117" s="372"/>
      <c r="L117" s="106">
        <v>4489.53</v>
      </c>
      <c r="M117" s="85"/>
      <c r="N117" s="86">
        <v>120733.05</v>
      </c>
      <c r="AF117" s="39"/>
      <c r="AG117" s="47"/>
      <c r="AM117" s="47"/>
      <c r="AN117" s="47"/>
      <c r="AO117" s="3" t="s">
        <v>365</v>
      </c>
    </row>
    <row r="118" spans="1:41" s="4" customFormat="1" ht="15" x14ac:dyDescent="0.25">
      <c r="A118" s="83"/>
      <c r="B118" s="49"/>
      <c r="C118" s="372" t="s">
        <v>88</v>
      </c>
      <c r="D118" s="372"/>
      <c r="E118" s="372"/>
      <c r="F118" s="372"/>
      <c r="G118" s="372"/>
      <c r="H118" s="372"/>
      <c r="I118" s="372"/>
      <c r="J118" s="372"/>
      <c r="K118" s="372"/>
      <c r="L118" s="87"/>
      <c r="M118" s="85"/>
      <c r="N118" s="88"/>
      <c r="AF118" s="39"/>
      <c r="AG118" s="47"/>
      <c r="AM118" s="47"/>
      <c r="AN118" s="47"/>
      <c r="AO118" s="3" t="s">
        <v>88</v>
      </c>
    </row>
    <row r="119" spans="1:41" s="4" customFormat="1" ht="15" x14ac:dyDescent="0.25">
      <c r="A119" s="83"/>
      <c r="B119" s="49"/>
      <c r="C119" s="372" t="s">
        <v>89</v>
      </c>
      <c r="D119" s="372"/>
      <c r="E119" s="372"/>
      <c r="F119" s="372"/>
      <c r="G119" s="372"/>
      <c r="H119" s="372"/>
      <c r="I119" s="372"/>
      <c r="J119" s="372"/>
      <c r="K119" s="372"/>
      <c r="L119" s="106">
        <v>1356.73</v>
      </c>
      <c r="M119" s="85"/>
      <c r="N119" s="86">
        <v>47431.29</v>
      </c>
      <c r="AF119" s="39"/>
      <c r="AG119" s="47"/>
      <c r="AM119" s="47"/>
      <c r="AN119" s="47"/>
      <c r="AO119" s="3" t="s">
        <v>89</v>
      </c>
    </row>
    <row r="120" spans="1:41" s="4" customFormat="1" ht="15" x14ac:dyDescent="0.25">
      <c r="A120" s="83"/>
      <c r="B120" s="49"/>
      <c r="C120" s="372" t="s">
        <v>366</v>
      </c>
      <c r="D120" s="372"/>
      <c r="E120" s="372"/>
      <c r="F120" s="372"/>
      <c r="G120" s="372"/>
      <c r="H120" s="372"/>
      <c r="I120" s="372"/>
      <c r="J120" s="372"/>
      <c r="K120" s="372"/>
      <c r="L120" s="84">
        <v>34.950000000000003</v>
      </c>
      <c r="M120" s="85"/>
      <c r="N120" s="88"/>
      <c r="AF120" s="39"/>
      <c r="AG120" s="47"/>
      <c r="AM120" s="47"/>
      <c r="AN120" s="47"/>
      <c r="AO120" s="3" t="s">
        <v>366</v>
      </c>
    </row>
    <row r="121" spans="1:41" s="4" customFormat="1" ht="15" x14ac:dyDescent="0.25">
      <c r="A121" s="83"/>
      <c r="B121" s="49"/>
      <c r="C121" s="372" t="s">
        <v>367</v>
      </c>
      <c r="D121" s="372"/>
      <c r="E121" s="372"/>
      <c r="F121" s="372"/>
      <c r="G121" s="372"/>
      <c r="H121" s="372"/>
      <c r="I121" s="372"/>
      <c r="J121" s="372"/>
      <c r="K121" s="372"/>
      <c r="L121" s="84">
        <v>4.92</v>
      </c>
      <c r="M121" s="85"/>
      <c r="N121" s="121">
        <v>172</v>
      </c>
      <c r="AF121" s="39"/>
      <c r="AG121" s="47"/>
      <c r="AM121" s="47"/>
      <c r="AN121" s="47"/>
      <c r="AO121" s="3" t="s">
        <v>367</v>
      </c>
    </row>
    <row r="122" spans="1:41" s="4" customFormat="1" ht="15" x14ac:dyDescent="0.25">
      <c r="A122" s="83"/>
      <c r="B122" s="49"/>
      <c r="C122" s="372" t="s">
        <v>368</v>
      </c>
      <c r="D122" s="372"/>
      <c r="E122" s="372"/>
      <c r="F122" s="372"/>
      <c r="G122" s="372"/>
      <c r="H122" s="372"/>
      <c r="I122" s="372"/>
      <c r="J122" s="372"/>
      <c r="K122" s="372"/>
      <c r="L122" s="106">
        <v>1341.27</v>
      </c>
      <c r="M122" s="85"/>
      <c r="N122" s="88"/>
      <c r="AF122" s="39"/>
      <c r="AG122" s="47"/>
      <c r="AM122" s="47"/>
      <c r="AN122" s="47"/>
      <c r="AO122" s="3" t="s">
        <v>368</v>
      </c>
    </row>
    <row r="123" spans="1:41" s="4" customFormat="1" ht="15" x14ac:dyDescent="0.25">
      <c r="A123" s="83"/>
      <c r="B123" s="49"/>
      <c r="C123" s="372" t="s">
        <v>90</v>
      </c>
      <c r="D123" s="372"/>
      <c r="E123" s="372"/>
      <c r="F123" s="372"/>
      <c r="G123" s="372"/>
      <c r="H123" s="372"/>
      <c r="I123" s="372"/>
      <c r="J123" s="372"/>
      <c r="K123" s="372"/>
      <c r="L123" s="106">
        <v>1211.8699999999999</v>
      </c>
      <c r="M123" s="85"/>
      <c r="N123" s="86">
        <v>42366.92</v>
      </c>
      <c r="AF123" s="39"/>
      <c r="AG123" s="47"/>
      <c r="AM123" s="47"/>
      <c r="AN123" s="47"/>
      <c r="AO123" s="3" t="s">
        <v>90</v>
      </c>
    </row>
    <row r="124" spans="1:41" s="4" customFormat="1" ht="15" x14ac:dyDescent="0.25">
      <c r="A124" s="83"/>
      <c r="B124" s="49"/>
      <c r="C124" s="372" t="s">
        <v>91</v>
      </c>
      <c r="D124" s="372"/>
      <c r="E124" s="372"/>
      <c r="F124" s="372"/>
      <c r="G124" s="372"/>
      <c r="H124" s="372"/>
      <c r="I124" s="372"/>
      <c r="J124" s="372"/>
      <c r="K124" s="372"/>
      <c r="L124" s="84">
        <v>544.71</v>
      </c>
      <c r="M124" s="85"/>
      <c r="N124" s="86">
        <v>19043.04</v>
      </c>
      <c r="AF124" s="39"/>
      <c r="AG124" s="47"/>
      <c r="AM124" s="47"/>
      <c r="AN124" s="47"/>
      <c r="AO124" s="3" t="s">
        <v>91</v>
      </c>
    </row>
    <row r="125" spans="1:41" s="4" customFormat="1" ht="15" x14ac:dyDescent="0.25">
      <c r="A125" s="83"/>
      <c r="B125" s="49"/>
      <c r="C125" s="372" t="s">
        <v>369</v>
      </c>
      <c r="D125" s="372"/>
      <c r="E125" s="372"/>
      <c r="F125" s="372"/>
      <c r="G125" s="372"/>
      <c r="H125" s="372"/>
      <c r="I125" s="372"/>
      <c r="J125" s="372"/>
      <c r="K125" s="372"/>
      <c r="L125" s="84">
        <v>464.72</v>
      </c>
      <c r="M125" s="85"/>
      <c r="N125" s="86">
        <v>5637.05</v>
      </c>
      <c r="AF125" s="39"/>
      <c r="AG125" s="47"/>
      <c r="AM125" s="47"/>
      <c r="AN125" s="47"/>
      <c r="AO125" s="3" t="s">
        <v>369</v>
      </c>
    </row>
    <row r="126" spans="1:41" s="4" customFormat="1" ht="15" x14ac:dyDescent="0.25">
      <c r="A126" s="83"/>
      <c r="B126" s="49"/>
      <c r="C126" s="372" t="s">
        <v>777</v>
      </c>
      <c r="D126" s="372"/>
      <c r="E126" s="372"/>
      <c r="F126" s="372"/>
      <c r="G126" s="372"/>
      <c r="H126" s="372"/>
      <c r="I126" s="372"/>
      <c r="J126" s="372"/>
      <c r="K126" s="372"/>
      <c r="L126" s="84">
        <v>691.37</v>
      </c>
      <c r="M126" s="85"/>
      <c r="N126" s="86">
        <v>15887.57</v>
      </c>
      <c r="AF126" s="39"/>
      <c r="AG126" s="47"/>
      <c r="AM126" s="47"/>
      <c r="AN126" s="47"/>
      <c r="AO126" s="3" t="s">
        <v>777</v>
      </c>
    </row>
    <row r="127" spans="1:41" s="4" customFormat="1" ht="15" x14ac:dyDescent="0.25">
      <c r="A127" s="83"/>
      <c r="B127" s="49"/>
      <c r="C127" s="372" t="s">
        <v>84</v>
      </c>
      <c r="D127" s="372"/>
      <c r="E127" s="372"/>
      <c r="F127" s="372"/>
      <c r="G127" s="372"/>
      <c r="H127" s="372"/>
      <c r="I127" s="372"/>
      <c r="J127" s="372"/>
      <c r="K127" s="372"/>
      <c r="L127" s="87"/>
      <c r="M127" s="85"/>
      <c r="N127" s="88"/>
      <c r="AF127" s="39"/>
      <c r="AG127" s="47"/>
      <c r="AM127" s="47"/>
      <c r="AN127" s="47"/>
      <c r="AO127" s="3" t="s">
        <v>84</v>
      </c>
    </row>
    <row r="128" spans="1:41" s="4" customFormat="1" ht="15" x14ac:dyDescent="0.25">
      <c r="A128" s="83"/>
      <c r="B128" s="49"/>
      <c r="C128" s="372" t="s">
        <v>197</v>
      </c>
      <c r="D128" s="372"/>
      <c r="E128" s="372"/>
      <c r="F128" s="372"/>
      <c r="G128" s="372"/>
      <c r="H128" s="372"/>
      <c r="I128" s="372"/>
      <c r="J128" s="372"/>
      <c r="K128" s="372"/>
      <c r="L128" s="84">
        <v>94.57</v>
      </c>
      <c r="M128" s="85"/>
      <c r="N128" s="86">
        <v>3306.17</v>
      </c>
      <c r="AF128" s="39"/>
      <c r="AG128" s="47"/>
      <c r="AM128" s="47"/>
      <c r="AN128" s="47"/>
      <c r="AO128" s="3" t="s">
        <v>197</v>
      </c>
    </row>
    <row r="129" spans="1:42" s="4" customFormat="1" ht="15" x14ac:dyDescent="0.25">
      <c r="A129" s="83"/>
      <c r="B129" s="49"/>
      <c r="C129" s="372" t="s">
        <v>199</v>
      </c>
      <c r="D129" s="372"/>
      <c r="E129" s="372"/>
      <c r="F129" s="372"/>
      <c r="G129" s="372"/>
      <c r="H129" s="372"/>
      <c r="I129" s="372"/>
      <c r="J129" s="372"/>
      <c r="K129" s="372"/>
      <c r="L129" s="84">
        <v>360.91</v>
      </c>
      <c r="M129" s="85"/>
      <c r="N129" s="88"/>
      <c r="AF129" s="39"/>
      <c r="AG129" s="47"/>
      <c r="AM129" s="47"/>
      <c r="AN129" s="47"/>
      <c r="AO129" s="3" t="s">
        <v>199</v>
      </c>
    </row>
    <row r="130" spans="1:42" s="4" customFormat="1" ht="15" x14ac:dyDescent="0.25">
      <c r="A130" s="83"/>
      <c r="B130" s="49"/>
      <c r="C130" s="372" t="s">
        <v>200</v>
      </c>
      <c r="D130" s="372"/>
      <c r="E130" s="372"/>
      <c r="F130" s="372"/>
      <c r="G130" s="372"/>
      <c r="H130" s="372"/>
      <c r="I130" s="372"/>
      <c r="J130" s="372"/>
      <c r="K130" s="372"/>
      <c r="L130" s="84">
        <v>63.71</v>
      </c>
      <c r="M130" s="85"/>
      <c r="N130" s="86">
        <v>2227.3000000000002</v>
      </c>
      <c r="AF130" s="39"/>
      <c r="AG130" s="47"/>
      <c r="AM130" s="47"/>
      <c r="AN130" s="47"/>
      <c r="AO130" s="3" t="s">
        <v>200</v>
      </c>
    </row>
    <row r="131" spans="1:42" s="4" customFormat="1" ht="15" x14ac:dyDescent="0.25">
      <c r="A131" s="83"/>
      <c r="B131" s="49"/>
      <c r="C131" s="372" t="s">
        <v>201</v>
      </c>
      <c r="D131" s="372"/>
      <c r="E131" s="372"/>
      <c r="F131" s="372"/>
      <c r="G131" s="372"/>
      <c r="H131" s="372"/>
      <c r="I131" s="372"/>
      <c r="J131" s="372"/>
      <c r="K131" s="372"/>
      <c r="L131" s="84">
        <v>1.64</v>
      </c>
      <c r="M131" s="85"/>
      <c r="N131" s="88"/>
      <c r="AF131" s="39"/>
      <c r="AG131" s="47"/>
      <c r="AM131" s="47"/>
      <c r="AN131" s="47"/>
      <c r="AO131" s="3" t="s">
        <v>201</v>
      </c>
    </row>
    <row r="132" spans="1:42" s="4" customFormat="1" ht="15" x14ac:dyDescent="0.25">
      <c r="A132" s="83"/>
      <c r="B132" s="49"/>
      <c r="C132" s="372" t="s">
        <v>202</v>
      </c>
      <c r="D132" s="372"/>
      <c r="E132" s="372"/>
      <c r="F132" s="372"/>
      <c r="G132" s="372"/>
      <c r="H132" s="372"/>
      <c r="I132" s="372"/>
      <c r="J132" s="372"/>
      <c r="K132" s="372"/>
      <c r="L132" s="84">
        <v>153.53</v>
      </c>
      <c r="M132" s="85"/>
      <c r="N132" s="86">
        <v>5367.47</v>
      </c>
      <c r="AF132" s="39"/>
      <c r="AG132" s="47"/>
      <c r="AM132" s="47"/>
      <c r="AN132" s="47"/>
      <c r="AO132" s="3" t="s">
        <v>202</v>
      </c>
    </row>
    <row r="133" spans="1:42" s="4" customFormat="1" ht="15" x14ac:dyDescent="0.25">
      <c r="A133" s="83"/>
      <c r="B133" s="49"/>
      <c r="C133" s="372" t="s">
        <v>203</v>
      </c>
      <c r="D133" s="372"/>
      <c r="E133" s="372"/>
      <c r="F133" s="372"/>
      <c r="G133" s="372"/>
      <c r="H133" s="372"/>
      <c r="I133" s="372"/>
      <c r="J133" s="372"/>
      <c r="K133" s="372"/>
      <c r="L133" s="84">
        <v>80.72</v>
      </c>
      <c r="M133" s="85"/>
      <c r="N133" s="86">
        <v>2822.07</v>
      </c>
      <c r="AF133" s="39"/>
      <c r="AG133" s="47"/>
      <c r="AM133" s="47"/>
      <c r="AN133" s="47"/>
      <c r="AO133" s="3" t="s">
        <v>203</v>
      </c>
    </row>
    <row r="134" spans="1:42" s="4" customFormat="1" ht="15" x14ac:dyDescent="0.25">
      <c r="A134" s="83"/>
      <c r="B134" s="49"/>
      <c r="C134" s="372" t="s">
        <v>92</v>
      </c>
      <c r="D134" s="372"/>
      <c r="E134" s="372"/>
      <c r="F134" s="372"/>
      <c r="G134" s="372"/>
      <c r="H134" s="372"/>
      <c r="I134" s="372"/>
      <c r="J134" s="372"/>
      <c r="K134" s="372"/>
      <c r="L134" s="106">
        <v>1519.93</v>
      </c>
      <c r="M134" s="85"/>
      <c r="N134" s="86">
        <v>53136.76</v>
      </c>
      <c r="AF134" s="39"/>
      <c r="AG134" s="47"/>
      <c r="AM134" s="47"/>
      <c r="AN134" s="47"/>
      <c r="AO134" s="3" t="s">
        <v>92</v>
      </c>
    </row>
    <row r="135" spans="1:42" s="4" customFormat="1" ht="15" x14ac:dyDescent="0.25">
      <c r="A135" s="83"/>
      <c r="B135" s="49"/>
      <c r="C135" s="372" t="s">
        <v>93</v>
      </c>
      <c r="D135" s="372"/>
      <c r="E135" s="372"/>
      <c r="F135" s="372"/>
      <c r="G135" s="372"/>
      <c r="H135" s="372"/>
      <c r="I135" s="372"/>
      <c r="J135" s="372"/>
      <c r="K135" s="372"/>
      <c r="L135" s="106">
        <v>1365.4</v>
      </c>
      <c r="M135" s="85"/>
      <c r="N135" s="86">
        <v>47734.39</v>
      </c>
      <c r="AF135" s="39"/>
      <c r="AG135" s="47"/>
      <c r="AM135" s="47"/>
      <c r="AN135" s="47"/>
      <c r="AO135" s="3" t="s">
        <v>93</v>
      </c>
    </row>
    <row r="136" spans="1:42" s="4" customFormat="1" ht="15" x14ac:dyDescent="0.25">
      <c r="A136" s="83"/>
      <c r="B136" s="49"/>
      <c r="C136" s="372" t="s">
        <v>94</v>
      </c>
      <c r="D136" s="372"/>
      <c r="E136" s="372"/>
      <c r="F136" s="372"/>
      <c r="G136" s="372"/>
      <c r="H136" s="372"/>
      <c r="I136" s="372"/>
      <c r="J136" s="372"/>
      <c r="K136" s="372"/>
      <c r="L136" s="84">
        <v>625.42999999999995</v>
      </c>
      <c r="M136" s="85"/>
      <c r="N136" s="86">
        <v>21865.11</v>
      </c>
      <c r="AF136" s="39"/>
      <c r="AG136" s="47"/>
      <c r="AM136" s="47"/>
      <c r="AN136" s="47"/>
      <c r="AO136" s="3" t="s">
        <v>94</v>
      </c>
    </row>
    <row r="137" spans="1:42" s="4" customFormat="1" ht="15" x14ac:dyDescent="0.25">
      <c r="A137" s="83"/>
      <c r="B137" s="89"/>
      <c r="C137" s="373" t="s">
        <v>1908</v>
      </c>
      <c r="D137" s="373"/>
      <c r="E137" s="373"/>
      <c r="F137" s="373"/>
      <c r="G137" s="373"/>
      <c r="H137" s="373"/>
      <c r="I137" s="373"/>
      <c r="J137" s="373"/>
      <c r="K137" s="373"/>
      <c r="L137" s="93">
        <v>5645.62</v>
      </c>
      <c r="M137" s="91"/>
      <c r="N137" s="92">
        <v>142257.67000000001</v>
      </c>
      <c r="AF137" s="39"/>
      <c r="AG137" s="47"/>
      <c r="AM137" s="47"/>
      <c r="AN137" s="47"/>
      <c r="AP137" s="47" t="s">
        <v>1908</v>
      </c>
    </row>
    <row r="138" spans="1:42" s="4" customFormat="1" ht="15" x14ac:dyDescent="0.25">
      <c r="A138" s="378" t="s">
        <v>2143</v>
      </c>
      <c r="B138" s="379"/>
      <c r="C138" s="379"/>
      <c r="D138" s="379"/>
      <c r="E138" s="379"/>
      <c r="F138" s="379"/>
      <c r="G138" s="379"/>
      <c r="H138" s="379"/>
      <c r="I138" s="379"/>
      <c r="J138" s="379"/>
      <c r="K138" s="379"/>
      <c r="L138" s="379"/>
      <c r="M138" s="379"/>
      <c r="N138" s="380"/>
      <c r="AF138" s="39" t="s">
        <v>2143</v>
      </c>
      <c r="AG138" s="47"/>
      <c r="AM138" s="47"/>
      <c r="AN138" s="47"/>
      <c r="AP138" s="47"/>
    </row>
    <row r="139" spans="1:42" s="4" customFormat="1" ht="23.25" x14ac:dyDescent="0.25">
      <c r="A139" s="40" t="s">
        <v>244</v>
      </c>
      <c r="B139" s="41" t="s">
        <v>2144</v>
      </c>
      <c r="C139" s="374" t="s">
        <v>2145</v>
      </c>
      <c r="D139" s="374"/>
      <c r="E139" s="374"/>
      <c r="F139" s="42" t="s">
        <v>716</v>
      </c>
      <c r="G139" s="43">
        <v>0.04</v>
      </c>
      <c r="H139" s="44">
        <v>1</v>
      </c>
      <c r="I139" s="68">
        <v>0.04</v>
      </c>
      <c r="J139" s="45"/>
      <c r="K139" s="43"/>
      <c r="L139" s="45"/>
      <c r="M139" s="43"/>
      <c r="N139" s="46"/>
      <c r="AF139" s="39"/>
      <c r="AG139" s="47" t="s">
        <v>2145</v>
      </c>
      <c r="AM139" s="47"/>
      <c r="AN139" s="47"/>
      <c r="AP139" s="47"/>
    </row>
    <row r="140" spans="1:42" s="4" customFormat="1" ht="15" x14ac:dyDescent="0.25">
      <c r="A140" s="69"/>
      <c r="B140" s="50"/>
      <c r="C140" s="372" t="s">
        <v>1402</v>
      </c>
      <c r="D140" s="372"/>
      <c r="E140" s="372"/>
      <c r="F140" s="372"/>
      <c r="G140" s="372"/>
      <c r="H140" s="372"/>
      <c r="I140" s="372"/>
      <c r="J140" s="372"/>
      <c r="K140" s="372"/>
      <c r="L140" s="372"/>
      <c r="M140" s="372"/>
      <c r="N140" s="377"/>
      <c r="AF140" s="39"/>
      <c r="AG140" s="47"/>
      <c r="AH140" s="3" t="s">
        <v>1402</v>
      </c>
      <c r="AM140" s="47"/>
      <c r="AN140" s="47"/>
      <c r="AP140" s="47"/>
    </row>
    <row r="141" spans="1:42" s="4" customFormat="1" ht="22.5" x14ac:dyDescent="0.25">
      <c r="A141" s="103"/>
      <c r="B141" s="49" t="s">
        <v>2128</v>
      </c>
      <c r="C141" s="368" t="s">
        <v>218</v>
      </c>
      <c r="D141" s="368"/>
      <c r="E141" s="368"/>
      <c r="F141" s="368"/>
      <c r="G141" s="368"/>
      <c r="H141" s="368"/>
      <c r="I141" s="368"/>
      <c r="J141" s="368"/>
      <c r="K141" s="368"/>
      <c r="L141" s="368"/>
      <c r="M141" s="368"/>
      <c r="N141" s="376"/>
      <c r="AF141" s="39"/>
      <c r="AG141" s="47"/>
      <c r="AI141" s="3" t="s">
        <v>218</v>
      </c>
      <c r="AM141" s="47"/>
      <c r="AN141" s="47"/>
      <c r="AP141" s="47"/>
    </row>
    <row r="142" spans="1:42" s="4" customFormat="1" ht="15" x14ac:dyDescent="0.25">
      <c r="A142" s="48"/>
      <c r="B142" s="49" t="s">
        <v>58</v>
      </c>
      <c r="C142" s="372" t="s">
        <v>62</v>
      </c>
      <c r="D142" s="372"/>
      <c r="E142" s="372"/>
      <c r="F142" s="51"/>
      <c r="G142" s="52"/>
      <c r="H142" s="52"/>
      <c r="I142" s="52"/>
      <c r="J142" s="107">
        <v>2630.25</v>
      </c>
      <c r="K142" s="54">
        <v>1.1499999999999999</v>
      </c>
      <c r="L142" s="53">
        <v>120.99</v>
      </c>
      <c r="M142" s="54">
        <v>34.96</v>
      </c>
      <c r="N142" s="55">
        <v>4229.8100000000004</v>
      </c>
      <c r="AF142" s="39"/>
      <c r="AG142" s="47"/>
      <c r="AJ142" s="3" t="s">
        <v>62</v>
      </c>
      <c r="AM142" s="47"/>
      <c r="AN142" s="47"/>
      <c r="AP142" s="47"/>
    </row>
    <row r="143" spans="1:42" s="4" customFormat="1" ht="15" x14ac:dyDescent="0.25">
      <c r="A143" s="48"/>
      <c r="B143" s="49" t="s">
        <v>73</v>
      </c>
      <c r="C143" s="372" t="s">
        <v>175</v>
      </c>
      <c r="D143" s="372"/>
      <c r="E143" s="372"/>
      <c r="F143" s="51"/>
      <c r="G143" s="52"/>
      <c r="H143" s="52"/>
      <c r="I143" s="52"/>
      <c r="J143" s="107">
        <v>4659.37</v>
      </c>
      <c r="K143" s="54">
        <v>1.1499999999999999</v>
      </c>
      <c r="L143" s="53">
        <v>214.33</v>
      </c>
      <c r="M143" s="52"/>
      <c r="N143" s="58"/>
      <c r="AF143" s="39"/>
      <c r="AG143" s="47"/>
      <c r="AJ143" s="3" t="s">
        <v>175</v>
      </c>
      <c r="AM143" s="47"/>
      <c r="AN143" s="47"/>
      <c r="AP143" s="47"/>
    </row>
    <row r="144" spans="1:42" s="4" customFormat="1" ht="15" x14ac:dyDescent="0.25">
      <c r="A144" s="48"/>
      <c r="B144" s="49" t="s">
        <v>78</v>
      </c>
      <c r="C144" s="372" t="s">
        <v>176</v>
      </c>
      <c r="D144" s="372"/>
      <c r="E144" s="372"/>
      <c r="F144" s="51"/>
      <c r="G144" s="52"/>
      <c r="H144" s="52"/>
      <c r="I144" s="52"/>
      <c r="J144" s="53">
        <v>574.28</v>
      </c>
      <c r="K144" s="54">
        <v>1.1499999999999999</v>
      </c>
      <c r="L144" s="53">
        <v>26.42</v>
      </c>
      <c r="M144" s="54">
        <v>34.96</v>
      </c>
      <c r="N144" s="64">
        <v>923.64</v>
      </c>
      <c r="AF144" s="39"/>
      <c r="AG144" s="47"/>
      <c r="AJ144" s="3" t="s">
        <v>176</v>
      </c>
      <c r="AM144" s="47"/>
      <c r="AN144" s="47"/>
      <c r="AP144" s="47"/>
    </row>
    <row r="145" spans="1:42" s="4" customFormat="1" ht="15" x14ac:dyDescent="0.25">
      <c r="A145" s="48"/>
      <c r="B145" s="49" t="s">
        <v>122</v>
      </c>
      <c r="C145" s="372" t="s">
        <v>177</v>
      </c>
      <c r="D145" s="372"/>
      <c r="E145" s="372"/>
      <c r="F145" s="51"/>
      <c r="G145" s="52"/>
      <c r="H145" s="52"/>
      <c r="I145" s="52"/>
      <c r="J145" s="53">
        <v>53.3</v>
      </c>
      <c r="K145" s="52"/>
      <c r="L145" s="53">
        <v>2.13</v>
      </c>
      <c r="M145" s="52"/>
      <c r="N145" s="58"/>
      <c r="AF145" s="39"/>
      <c r="AG145" s="47"/>
      <c r="AJ145" s="3" t="s">
        <v>177</v>
      </c>
      <c r="AM145" s="47"/>
      <c r="AN145" s="47"/>
      <c r="AP145" s="47"/>
    </row>
    <row r="146" spans="1:42" s="4" customFormat="1" ht="15" x14ac:dyDescent="0.25">
      <c r="A146" s="56"/>
      <c r="B146" s="49"/>
      <c r="C146" s="372" t="s">
        <v>63</v>
      </c>
      <c r="D146" s="372"/>
      <c r="E146" s="372"/>
      <c r="F146" s="51" t="s">
        <v>64</v>
      </c>
      <c r="G146" s="54">
        <v>286.52</v>
      </c>
      <c r="H146" s="54">
        <v>1.1499999999999999</v>
      </c>
      <c r="I146" s="114">
        <v>13.179919999999999</v>
      </c>
      <c r="J146" s="57"/>
      <c r="K146" s="52"/>
      <c r="L146" s="57"/>
      <c r="M146" s="52"/>
      <c r="N146" s="58"/>
      <c r="AF146" s="39"/>
      <c r="AG146" s="47"/>
      <c r="AK146" s="3" t="s">
        <v>63</v>
      </c>
      <c r="AM146" s="47"/>
      <c r="AN146" s="47"/>
      <c r="AP146" s="47"/>
    </row>
    <row r="147" spans="1:42" s="4" customFormat="1" ht="15" x14ac:dyDescent="0.25">
      <c r="A147" s="56"/>
      <c r="B147" s="49"/>
      <c r="C147" s="372" t="s">
        <v>178</v>
      </c>
      <c r="D147" s="372"/>
      <c r="E147" s="372"/>
      <c r="F147" s="51" t="s">
        <v>64</v>
      </c>
      <c r="G147" s="54">
        <v>42.87</v>
      </c>
      <c r="H147" s="54">
        <v>1.1499999999999999</v>
      </c>
      <c r="I147" s="114">
        <v>1.9720200000000001</v>
      </c>
      <c r="J147" s="57"/>
      <c r="K147" s="52"/>
      <c r="L147" s="57"/>
      <c r="M147" s="52"/>
      <c r="N147" s="58"/>
      <c r="AF147" s="39"/>
      <c r="AG147" s="47"/>
      <c r="AK147" s="3" t="s">
        <v>178</v>
      </c>
      <c r="AM147" s="47"/>
      <c r="AN147" s="47"/>
      <c r="AP147" s="47"/>
    </row>
    <row r="148" spans="1:42" s="4" customFormat="1" ht="15" x14ac:dyDescent="0.25">
      <c r="A148" s="48"/>
      <c r="B148" s="49"/>
      <c r="C148" s="375" t="s">
        <v>65</v>
      </c>
      <c r="D148" s="375"/>
      <c r="E148" s="375"/>
      <c r="F148" s="59"/>
      <c r="G148" s="60"/>
      <c r="H148" s="60"/>
      <c r="I148" s="60"/>
      <c r="J148" s="108">
        <v>7342.92</v>
      </c>
      <c r="K148" s="60"/>
      <c r="L148" s="61">
        <v>337.45</v>
      </c>
      <c r="M148" s="60"/>
      <c r="N148" s="62"/>
      <c r="AF148" s="39"/>
      <c r="AG148" s="47"/>
      <c r="AL148" s="3" t="s">
        <v>65</v>
      </c>
      <c r="AM148" s="47"/>
      <c r="AN148" s="47"/>
      <c r="AP148" s="47"/>
    </row>
    <row r="149" spans="1:42" s="4" customFormat="1" ht="15" x14ac:dyDescent="0.25">
      <c r="A149" s="56"/>
      <c r="B149" s="49"/>
      <c r="C149" s="372" t="s">
        <v>66</v>
      </c>
      <c r="D149" s="372"/>
      <c r="E149" s="372"/>
      <c r="F149" s="51"/>
      <c r="G149" s="52"/>
      <c r="H149" s="52"/>
      <c r="I149" s="52"/>
      <c r="J149" s="57"/>
      <c r="K149" s="52"/>
      <c r="L149" s="53">
        <v>147.41</v>
      </c>
      <c r="M149" s="52"/>
      <c r="N149" s="55">
        <v>5153.45</v>
      </c>
      <c r="AF149" s="39"/>
      <c r="AG149" s="47"/>
      <c r="AK149" s="3" t="s">
        <v>66</v>
      </c>
      <c r="AM149" s="47"/>
      <c r="AN149" s="47"/>
      <c r="AP149" s="47"/>
    </row>
    <row r="150" spans="1:42" s="4" customFormat="1" ht="23.25" x14ac:dyDescent="0.25">
      <c r="A150" s="56"/>
      <c r="B150" s="49" t="s">
        <v>718</v>
      </c>
      <c r="C150" s="372" t="s">
        <v>719</v>
      </c>
      <c r="D150" s="372"/>
      <c r="E150" s="372"/>
      <c r="F150" s="51" t="s">
        <v>69</v>
      </c>
      <c r="G150" s="63">
        <v>117</v>
      </c>
      <c r="H150" s="52"/>
      <c r="I150" s="63">
        <v>117</v>
      </c>
      <c r="J150" s="57"/>
      <c r="K150" s="52"/>
      <c r="L150" s="53">
        <v>172.47</v>
      </c>
      <c r="M150" s="52"/>
      <c r="N150" s="55">
        <v>6029.54</v>
      </c>
      <c r="AF150" s="39"/>
      <c r="AG150" s="47"/>
      <c r="AK150" s="3" t="s">
        <v>719</v>
      </c>
      <c r="AM150" s="47"/>
      <c r="AN150" s="47"/>
      <c r="AP150" s="47"/>
    </row>
    <row r="151" spans="1:42" s="4" customFormat="1" ht="23.25" x14ac:dyDescent="0.25">
      <c r="A151" s="56"/>
      <c r="B151" s="49" t="s">
        <v>720</v>
      </c>
      <c r="C151" s="372" t="s">
        <v>721</v>
      </c>
      <c r="D151" s="372"/>
      <c r="E151" s="372"/>
      <c r="F151" s="51" t="s">
        <v>69</v>
      </c>
      <c r="G151" s="63">
        <v>74</v>
      </c>
      <c r="H151" s="52"/>
      <c r="I151" s="63">
        <v>74</v>
      </c>
      <c r="J151" s="57"/>
      <c r="K151" s="52"/>
      <c r="L151" s="53">
        <v>109.08</v>
      </c>
      <c r="M151" s="52"/>
      <c r="N151" s="55">
        <v>3813.55</v>
      </c>
      <c r="AF151" s="39"/>
      <c r="AG151" s="47"/>
      <c r="AK151" s="3" t="s">
        <v>721</v>
      </c>
      <c r="AM151" s="47"/>
      <c r="AN151" s="47"/>
      <c r="AP151" s="47"/>
    </row>
    <row r="152" spans="1:42" s="4" customFormat="1" ht="15" x14ac:dyDescent="0.25">
      <c r="A152" s="65"/>
      <c r="B152" s="66"/>
      <c r="C152" s="374" t="s">
        <v>72</v>
      </c>
      <c r="D152" s="374"/>
      <c r="E152" s="374"/>
      <c r="F152" s="42"/>
      <c r="G152" s="43"/>
      <c r="H152" s="43"/>
      <c r="I152" s="43"/>
      <c r="J152" s="45"/>
      <c r="K152" s="43"/>
      <c r="L152" s="67">
        <v>619</v>
      </c>
      <c r="M152" s="60"/>
      <c r="N152" s="46"/>
      <c r="AF152" s="39"/>
      <c r="AG152" s="47"/>
      <c r="AM152" s="47" t="s">
        <v>72</v>
      </c>
      <c r="AN152" s="47"/>
      <c r="AP152" s="47"/>
    </row>
    <row r="153" spans="1:42" s="4" customFormat="1" ht="45.75" x14ac:dyDescent="0.25">
      <c r="A153" s="40" t="s">
        <v>248</v>
      </c>
      <c r="B153" s="41" t="s">
        <v>2146</v>
      </c>
      <c r="C153" s="374" t="s">
        <v>2147</v>
      </c>
      <c r="D153" s="374"/>
      <c r="E153" s="374"/>
      <c r="F153" s="42" t="s">
        <v>231</v>
      </c>
      <c r="G153" s="43">
        <v>40.32</v>
      </c>
      <c r="H153" s="44">
        <v>1</v>
      </c>
      <c r="I153" s="68">
        <v>40.32</v>
      </c>
      <c r="J153" s="67">
        <v>263.26</v>
      </c>
      <c r="K153" s="43"/>
      <c r="L153" s="105">
        <v>10614.64</v>
      </c>
      <c r="M153" s="43"/>
      <c r="N153" s="46"/>
      <c r="AF153" s="39"/>
      <c r="AG153" s="47" t="s">
        <v>2147</v>
      </c>
      <c r="AM153" s="47"/>
      <c r="AN153" s="47"/>
      <c r="AP153" s="47"/>
    </row>
    <row r="154" spans="1:42" s="4" customFormat="1" ht="15" x14ac:dyDescent="0.25">
      <c r="A154" s="65"/>
      <c r="B154" s="66"/>
      <c r="C154" s="374" t="s">
        <v>72</v>
      </c>
      <c r="D154" s="374"/>
      <c r="E154" s="374"/>
      <c r="F154" s="42"/>
      <c r="G154" s="43"/>
      <c r="H154" s="43"/>
      <c r="I154" s="43"/>
      <c r="J154" s="45"/>
      <c r="K154" s="43"/>
      <c r="L154" s="105">
        <v>10614.64</v>
      </c>
      <c r="M154" s="60"/>
      <c r="N154" s="46"/>
      <c r="AF154" s="39"/>
      <c r="AG154" s="47"/>
      <c r="AM154" s="47" t="s">
        <v>72</v>
      </c>
      <c r="AN154" s="47"/>
      <c r="AP154" s="47"/>
    </row>
    <row r="155" spans="1:42" s="4" customFormat="1" ht="23.25" x14ac:dyDescent="0.25">
      <c r="A155" s="40" t="s">
        <v>250</v>
      </c>
      <c r="B155" s="41" t="s">
        <v>2148</v>
      </c>
      <c r="C155" s="374" t="s">
        <v>2149</v>
      </c>
      <c r="D155" s="374"/>
      <c r="E155" s="374"/>
      <c r="F155" s="42" t="s">
        <v>215</v>
      </c>
      <c r="G155" s="43">
        <v>0.4</v>
      </c>
      <c r="H155" s="44">
        <v>1</v>
      </c>
      <c r="I155" s="120">
        <v>0.4</v>
      </c>
      <c r="J155" s="45"/>
      <c r="K155" s="43"/>
      <c r="L155" s="45"/>
      <c r="M155" s="43"/>
      <c r="N155" s="46"/>
      <c r="AF155" s="39"/>
      <c r="AG155" s="47" t="s">
        <v>2149</v>
      </c>
      <c r="AM155" s="47"/>
      <c r="AN155" s="47"/>
      <c r="AP155" s="47"/>
    </row>
    <row r="156" spans="1:42" s="4" customFormat="1" ht="15" x14ac:dyDescent="0.25">
      <c r="A156" s="69"/>
      <c r="B156" s="50"/>
      <c r="C156" s="372" t="s">
        <v>1012</v>
      </c>
      <c r="D156" s="372"/>
      <c r="E156" s="372"/>
      <c r="F156" s="372"/>
      <c r="G156" s="372"/>
      <c r="H156" s="372"/>
      <c r="I156" s="372"/>
      <c r="J156" s="372"/>
      <c r="K156" s="372"/>
      <c r="L156" s="372"/>
      <c r="M156" s="372"/>
      <c r="N156" s="377"/>
      <c r="AF156" s="39"/>
      <c r="AG156" s="47"/>
      <c r="AH156" s="3" t="s">
        <v>1012</v>
      </c>
      <c r="AM156" s="47"/>
      <c r="AN156" s="47"/>
      <c r="AP156" s="47"/>
    </row>
    <row r="157" spans="1:42" s="4" customFormat="1" ht="22.5" x14ac:dyDescent="0.25">
      <c r="A157" s="103"/>
      <c r="B157" s="49" t="s">
        <v>2128</v>
      </c>
      <c r="C157" s="368" t="s">
        <v>218</v>
      </c>
      <c r="D157" s="368"/>
      <c r="E157" s="368"/>
      <c r="F157" s="368"/>
      <c r="G157" s="368"/>
      <c r="H157" s="368"/>
      <c r="I157" s="368"/>
      <c r="J157" s="368"/>
      <c r="K157" s="368"/>
      <c r="L157" s="368"/>
      <c r="M157" s="368"/>
      <c r="N157" s="376"/>
      <c r="AF157" s="39"/>
      <c r="AG157" s="47"/>
      <c r="AI157" s="3" t="s">
        <v>218</v>
      </c>
      <c r="AM157" s="47"/>
      <c r="AN157" s="47"/>
      <c r="AP157" s="47"/>
    </row>
    <row r="158" spans="1:42" s="4" customFormat="1" ht="15" x14ac:dyDescent="0.25">
      <c r="A158" s="48"/>
      <c r="B158" s="49" t="s">
        <v>58</v>
      </c>
      <c r="C158" s="372" t="s">
        <v>62</v>
      </c>
      <c r="D158" s="372"/>
      <c r="E158" s="372"/>
      <c r="F158" s="51"/>
      <c r="G158" s="52"/>
      <c r="H158" s="52"/>
      <c r="I158" s="52"/>
      <c r="J158" s="53">
        <v>276.74</v>
      </c>
      <c r="K158" s="54">
        <v>1.1499999999999999</v>
      </c>
      <c r="L158" s="53">
        <v>127.3</v>
      </c>
      <c r="M158" s="54">
        <v>34.96</v>
      </c>
      <c r="N158" s="55">
        <v>4450.41</v>
      </c>
      <c r="AF158" s="39"/>
      <c r="AG158" s="47"/>
      <c r="AJ158" s="3" t="s">
        <v>62</v>
      </c>
      <c r="AM158" s="47"/>
      <c r="AN158" s="47"/>
      <c r="AP158" s="47"/>
    </row>
    <row r="159" spans="1:42" s="4" customFormat="1" ht="15" x14ac:dyDescent="0.25">
      <c r="A159" s="48"/>
      <c r="B159" s="49" t="s">
        <v>73</v>
      </c>
      <c r="C159" s="372" t="s">
        <v>175</v>
      </c>
      <c r="D159" s="372"/>
      <c r="E159" s="372"/>
      <c r="F159" s="51"/>
      <c r="G159" s="52"/>
      <c r="H159" s="52"/>
      <c r="I159" s="52"/>
      <c r="J159" s="53">
        <v>87.86</v>
      </c>
      <c r="K159" s="54">
        <v>1.1499999999999999</v>
      </c>
      <c r="L159" s="53">
        <v>40.42</v>
      </c>
      <c r="M159" s="52"/>
      <c r="N159" s="58"/>
      <c r="AF159" s="39"/>
      <c r="AG159" s="47"/>
      <c r="AJ159" s="3" t="s">
        <v>175</v>
      </c>
      <c r="AM159" s="47"/>
      <c r="AN159" s="47"/>
      <c r="AP159" s="47"/>
    </row>
    <row r="160" spans="1:42" s="4" customFormat="1" ht="15" x14ac:dyDescent="0.25">
      <c r="A160" s="48"/>
      <c r="B160" s="49" t="s">
        <v>78</v>
      </c>
      <c r="C160" s="372" t="s">
        <v>176</v>
      </c>
      <c r="D160" s="372"/>
      <c r="E160" s="372"/>
      <c r="F160" s="51"/>
      <c r="G160" s="52"/>
      <c r="H160" s="52"/>
      <c r="I160" s="52"/>
      <c r="J160" s="53">
        <v>5.0199999999999996</v>
      </c>
      <c r="K160" s="54">
        <v>1.1499999999999999</v>
      </c>
      <c r="L160" s="53">
        <v>2.31</v>
      </c>
      <c r="M160" s="54">
        <v>34.96</v>
      </c>
      <c r="N160" s="64">
        <v>80.760000000000005</v>
      </c>
      <c r="AF160" s="39"/>
      <c r="AG160" s="47"/>
      <c r="AJ160" s="3" t="s">
        <v>176</v>
      </c>
      <c r="AM160" s="47"/>
      <c r="AN160" s="47"/>
      <c r="AP160" s="47"/>
    </row>
    <row r="161" spans="1:42" s="4" customFormat="1" ht="15" x14ac:dyDescent="0.25">
      <c r="A161" s="48"/>
      <c r="B161" s="49" t="s">
        <v>122</v>
      </c>
      <c r="C161" s="372" t="s">
        <v>177</v>
      </c>
      <c r="D161" s="372"/>
      <c r="E161" s="372"/>
      <c r="F161" s="51"/>
      <c r="G161" s="52"/>
      <c r="H161" s="52"/>
      <c r="I161" s="52"/>
      <c r="J161" s="53">
        <v>40.69</v>
      </c>
      <c r="K161" s="52"/>
      <c r="L161" s="53">
        <v>16.28</v>
      </c>
      <c r="M161" s="52"/>
      <c r="N161" s="58"/>
      <c r="AF161" s="39"/>
      <c r="AG161" s="47"/>
      <c r="AJ161" s="3" t="s">
        <v>177</v>
      </c>
      <c r="AM161" s="47"/>
      <c r="AN161" s="47"/>
      <c r="AP161" s="47"/>
    </row>
    <row r="162" spans="1:42" s="4" customFormat="1" ht="15" x14ac:dyDescent="0.25">
      <c r="A162" s="56"/>
      <c r="B162" s="49"/>
      <c r="C162" s="372" t="s">
        <v>63</v>
      </c>
      <c r="D162" s="372"/>
      <c r="E162" s="372"/>
      <c r="F162" s="51" t="s">
        <v>64</v>
      </c>
      <c r="G162" s="54">
        <v>29.44</v>
      </c>
      <c r="H162" s="54">
        <v>1.1499999999999999</v>
      </c>
      <c r="I162" s="70">
        <v>13.542400000000001</v>
      </c>
      <c r="J162" s="57"/>
      <c r="K162" s="52"/>
      <c r="L162" s="57"/>
      <c r="M162" s="52"/>
      <c r="N162" s="58"/>
      <c r="AF162" s="39"/>
      <c r="AG162" s="47"/>
      <c r="AK162" s="3" t="s">
        <v>63</v>
      </c>
      <c r="AM162" s="47"/>
      <c r="AN162" s="47"/>
      <c r="AP162" s="47"/>
    </row>
    <row r="163" spans="1:42" s="4" customFormat="1" ht="15" x14ac:dyDescent="0.25">
      <c r="A163" s="56"/>
      <c r="B163" s="49"/>
      <c r="C163" s="372" t="s">
        <v>178</v>
      </c>
      <c r="D163" s="372"/>
      <c r="E163" s="372"/>
      <c r="F163" s="51" t="s">
        <v>64</v>
      </c>
      <c r="G163" s="104">
        <v>0.4</v>
      </c>
      <c r="H163" s="54">
        <v>1.1499999999999999</v>
      </c>
      <c r="I163" s="109">
        <v>0.184</v>
      </c>
      <c r="J163" s="57"/>
      <c r="K163" s="52"/>
      <c r="L163" s="57"/>
      <c r="M163" s="52"/>
      <c r="N163" s="58"/>
      <c r="AF163" s="39"/>
      <c r="AG163" s="47"/>
      <c r="AK163" s="3" t="s">
        <v>178</v>
      </c>
      <c r="AM163" s="47"/>
      <c r="AN163" s="47"/>
      <c r="AP163" s="47"/>
    </row>
    <row r="164" spans="1:42" s="4" customFormat="1" ht="15" x14ac:dyDescent="0.25">
      <c r="A164" s="48"/>
      <c r="B164" s="49"/>
      <c r="C164" s="375" t="s">
        <v>65</v>
      </c>
      <c r="D164" s="375"/>
      <c r="E164" s="375"/>
      <c r="F164" s="59"/>
      <c r="G164" s="60"/>
      <c r="H164" s="60"/>
      <c r="I164" s="60"/>
      <c r="J164" s="61">
        <v>405.29</v>
      </c>
      <c r="K164" s="60"/>
      <c r="L164" s="61">
        <v>184</v>
      </c>
      <c r="M164" s="60"/>
      <c r="N164" s="62"/>
      <c r="AF164" s="39"/>
      <c r="AG164" s="47"/>
      <c r="AL164" s="3" t="s">
        <v>65</v>
      </c>
      <c r="AM164" s="47"/>
      <c r="AN164" s="47"/>
      <c r="AP164" s="47"/>
    </row>
    <row r="165" spans="1:42" s="4" customFormat="1" ht="15" x14ac:dyDescent="0.25">
      <c r="A165" s="56"/>
      <c r="B165" s="49"/>
      <c r="C165" s="372" t="s">
        <v>66</v>
      </c>
      <c r="D165" s="372"/>
      <c r="E165" s="372"/>
      <c r="F165" s="51"/>
      <c r="G165" s="52"/>
      <c r="H165" s="52"/>
      <c r="I165" s="52"/>
      <c r="J165" s="57"/>
      <c r="K165" s="52"/>
      <c r="L165" s="53">
        <v>129.61000000000001</v>
      </c>
      <c r="M165" s="52"/>
      <c r="N165" s="55">
        <v>4531.17</v>
      </c>
      <c r="AF165" s="39"/>
      <c r="AG165" s="47"/>
      <c r="AK165" s="3" t="s">
        <v>66</v>
      </c>
      <c r="AM165" s="47"/>
      <c r="AN165" s="47"/>
      <c r="AP165" s="47"/>
    </row>
    <row r="166" spans="1:42" s="4" customFormat="1" ht="23.25" x14ac:dyDescent="0.25">
      <c r="A166" s="56"/>
      <c r="B166" s="49" t="s">
        <v>681</v>
      </c>
      <c r="C166" s="372" t="s">
        <v>682</v>
      </c>
      <c r="D166" s="372"/>
      <c r="E166" s="372"/>
      <c r="F166" s="51" t="s">
        <v>69</v>
      </c>
      <c r="G166" s="63">
        <v>97</v>
      </c>
      <c r="H166" s="52"/>
      <c r="I166" s="63">
        <v>97</v>
      </c>
      <c r="J166" s="57"/>
      <c r="K166" s="52"/>
      <c r="L166" s="53">
        <v>125.72</v>
      </c>
      <c r="M166" s="52"/>
      <c r="N166" s="55">
        <v>4395.2299999999996</v>
      </c>
      <c r="AF166" s="39"/>
      <c r="AG166" s="47"/>
      <c r="AK166" s="3" t="s">
        <v>682</v>
      </c>
      <c r="AM166" s="47"/>
      <c r="AN166" s="47"/>
      <c r="AP166" s="47"/>
    </row>
    <row r="167" spans="1:42" s="4" customFormat="1" ht="23.25" x14ac:dyDescent="0.25">
      <c r="A167" s="56"/>
      <c r="B167" s="49" t="s">
        <v>683</v>
      </c>
      <c r="C167" s="372" t="s">
        <v>684</v>
      </c>
      <c r="D167" s="372"/>
      <c r="E167" s="372"/>
      <c r="F167" s="51" t="s">
        <v>69</v>
      </c>
      <c r="G167" s="63">
        <v>51</v>
      </c>
      <c r="H167" s="52"/>
      <c r="I167" s="63">
        <v>51</v>
      </c>
      <c r="J167" s="57"/>
      <c r="K167" s="52"/>
      <c r="L167" s="53">
        <v>66.099999999999994</v>
      </c>
      <c r="M167" s="52"/>
      <c r="N167" s="55">
        <v>2310.9</v>
      </c>
      <c r="AF167" s="39"/>
      <c r="AG167" s="47"/>
      <c r="AK167" s="3" t="s">
        <v>684</v>
      </c>
      <c r="AM167" s="47"/>
      <c r="AN167" s="47"/>
      <c r="AP167" s="47"/>
    </row>
    <row r="168" spans="1:42" s="4" customFormat="1" ht="15" x14ac:dyDescent="0.25">
      <c r="A168" s="65"/>
      <c r="B168" s="66"/>
      <c r="C168" s="374" t="s">
        <v>72</v>
      </c>
      <c r="D168" s="374"/>
      <c r="E168" s="374"/>
      <c r="F168" s="42"/>
      <c r="G168" s="43"/>
      <c r="H168" s="43"/>
      <c r="I168" s="43"/>
      <c r="J168" s="45"/>
      <c r="K168" s="43"/>
      <c r="L168" s="67">
        <v>375.82</v>
      </c>
      <c r="M168" s="60"/>
      <c r="N168" s="46"/>
      <c r="AF168" s="39"/>
      <c r="AG168" s="47"/>
      <c r="AM168" s="47" t="s">
        <v>72</v>
      </c>
      <c r="AN168" s="47"/>
      <c r="AP168" s="47"/>
    </row>
    <row r="169" spans="1:42" s="4" customFormat="1" ht="23.25" x14ac:dyDescent="0.25">
      <c r="A169" s="40" t="s">
        <v>256</v>
      </c>
      <c r="B169" s="41" t="s">
        <v>2150</v>
      </c>
      <c r="C169" s="374" t="s">
        <v>2151</v>
      </c>
      <c r="D169" s="374"/>
      <c r="E169" s="374"/>
      <c r="F169" s="42" t="s">
        <v>215</v>
      </c>
      <c r="G169" s="43">
        <v>0.14000000000000001</v>
      </c>
      <c r="H169" s="44">
        <v>1</v>
      </c>
      <c r="I169" s="68">
        <v>0.14000000000000001</v>
      </c>
      <c r="J169" s="45"/>
      <c r="K169" s="43"/>
      <c r="L169" s="45"/>
      <c r="M169" s="43"/>
      <c r="N169" s="46"/>
      <c r="AF169" s="39"/>
      <c r="AG169" s="47" t="s">
        <v>2151</v>
      </c>
      <c r="AM169" s="47"/>
      <c r="AN169" s="47"/>
      <c r="AP169" s="47"/>
    </row>
    <row r="170" spans="1:42" s="4" customFormat="1" ht="15" x14ac:dyDescent="0.25">
      <c r="A170" s="69"/>
      <c r="B170" s="50"/>
      <c r="C170" s="372" t="s">
        <v>2152</v>
      </c>
      <c r="D170" s="372"/>
      <c r="E170" s="372"/>
      <c r="F170" s="372"/>
      <c r="G170" s="372"/>
      <c r="H170" s="372"/>
      <c r="I170" s="372"/>
      <c r="J170" s="372"/>
      <c r="K170" s="372"/>
      <c r="L170" s="372"/>
      <c r="M170" s="372"/>
      <c r="N170" s="377"/>
      <c r="AF170" s="39"/>
      <c r="AG170" s="47"/>
      <c r="AH170" s="3" t="s">
        <v>2152</v>
      </c>
      <c r="AM170" s="47"/>
      <c r="AN170" s="47"/>
      <c r="AP170" s="47"/>
    </row>
    <row r="171" spans="1:42" s="4" customFormat="1" ht="22.5" x14ac:dyDescent="0.25">
      <c r="A171" s="103"/>
      <c r="B171" s="49" t="s">
        <v>2128</v>
      </c>
      <c r="C171" s="368" t="s">
        <v>218</v>
      </c>
      <c r="D171" s="368"/>
      <c r="E171" s="368"/>
      <c r="F171" s="368"/>
      <c r="G171" s="368"/>
      <c r="H171" s="368"/>
      <c r="I171" s="368"/>
      <c r="J171" s="368"/>
      <c r="K171" s="368"/>
      <c r="L171" s="368"/>
      <c r="M171" s="368"/>
      <c r="N171" s="376"/>
      <c r="AF171" s="39"/>
      <c r="AG171" s="47"/>
      <c r="AI171" s="3" t="s">
        <v>218</v>
      </c>
      <c r="AM171" s="47"/>
      <c r="AN171" s="47"/>
      <c r="AP171" s="47"/>
    </row>
    <row r="172" spans="1:42" s="4" customFormat="1" ht="15" x14ac:dyDescent="0.25">
      <c r="A172" s="48"/>
      <c r="B172" s="49" t="s">
        <v>58</v>
      </c>
      <c r="C172" s="372" t="s">
        <v>62</v>
      </c>
      <c r="D172" s="372"/>
      <c r="E172" s="372"/>
      <c r="F172" s="51"/>
      <c r="G172" s="52"/>
      <c r="H172" s="52"/>
      <c r="I172" s="52"/>
      <c r="J172" s="53">
        <v>165.44</v>
      </c>
      <c r="K172" s="54">
        <v>1.1499999999999999</v>
      </c>
      <c r="L172" s="53">
        <v>26.64</v>
      </c>
      <c r="M172" s="54">
        <v>34.96</v>
      </c>
      <c r="N172" s="64">
        <v>931.33</v>
      </c>
      <c r="AF172" s="39"/>
      <c r="AG172" s="47"/>
      <c r="AJ172" s="3" t="s">
        <v>62</v>
      </c>
      <c r="AM172" s="47"/>
      <c r="AN172" s="47"/>
      <c r="AP172" s="47"/>
    </row>
    <row r="173" spans="1:42" s="4" customFormat="1" ht="15" x14ac:dyDescent="0.25">
      <c r="A173" s="48"/>
      <c r="B173" s="49" t="s">
        <v>73</v>
      </c>
      <c r="C173" s="372" t="s">
        <v>175</v>
      </c>
      <c r="D173" s="372"/>
      <c r="E173" s="372"/>
      <c r="F173" s="51"/>
      <c r="G173" s="52"/>
      <c r="H173" s="52"/>
      <c r="I173" s="52"/>
      <c r="J173" s="53">
        <v>382.32</v>
      </c>
      <c r="K173" s="54">
        <v>1.1499999999999999</v>
      </c>
      <c r="L173" s="53">
        <v>61.55</v>
      </c>
      <c r="M173" s="52"/>
      <c r="N173" s="58"/>
      <c r="AF173" s="39"/>
      <c r="AG173" s="47"/>
      <c r="AJ173" s="3" t="s">
        <v>175</v>
      </c>
      <c r="AM173" s="47"/>
      <c r="AN173" s="47"/>
      <c r="AP173" s="47"/>
    </row>
    <row r="174" spans="1:42" s="4" customFormat="1" ht="15" x14ac:dyDescent="0.25">
      <c r="A174" s="48"/>
      <c r="B174" s="49" t="s">
        <v>78</v>
      </c>
      <c r="C174" s="372" t="s">
        <v>176</v>
      </c>
      <c r="D174" s="372"/>
      <c r="E174" s="372"/>
      <c r="F174" s="51"/>
      <c r="G174" s="52"/>
      <c r="H174" s="52"/>
      <c r="I174" s="52"/>
      <c r="J174" s="53">
        <v>48.69</v>
      </c>
      <c r="K174" s="54">
        <v>1.1499999999999999</v>
      </c>
      <c r="L174" s="53">
        <v>7.84</v>
      </c>
      <c r="M174" s="54">
        <v>34.96</v>
      </c>
      <c r="N174" s="64">
        <v>274.08999999999997</v>
      </c>
      <c r="AF174" s="39"/>
      <c r="AG174" s="47"/>
      <c r="AJ174" s="3" t="s">
        <v>176</v>
      </c>
      <c r="AM174" s="47"/>
      <c r="AN174" s="47"/>
      <c r="AP174" s="47"/>
    </row>
    <row r="175" spans="1:42" s="4" customFormat="1" ht="15" x14ac:dyDescent="0.25">
      <c r="A175" s="48"/>
      <c r="B175" s="49" t="s">
        <v>122</v>
      </c>
      <c r="C175" s="372" t="s">
        <v>177</v>
      </c>
      <c r="D175" s="372"/>
      <c r="E175" s="372"/>
      <c r="F175" s="51"/>
      <c r="G175" s="52"/>
      <c r="H175" s="52"/>
      <c r="I175" s="52"/>
      <c r="J175" s="53">
        <v>74.22</v>
      </c>
      <c r="K175" s="52"/>
      <c r="L175" s="53">
        <v>10.39</v>
      </c>
      <c r="M175" s="52"/>
      <c r="N175" s="58"/>
      <c r="AF175" s="39"/>
      <c r="AG175" s="47"/>
      <c r="AJ175" s="3" t="s">
        <v>177</v>
      </c>
      <c r="AM175" s="47"/>
      <c r="AN175" s="47"/>
      <c r="AP175" s="47"/>
    </row>
    <row r="176" spans="1:42" s="4" customFormat="1" ht="15" x14ac:dyDescent="0.25">
      <c r="A176" s="56"/>
      <c r="B176" s="49"/>
      <c r="C176" s="372" t="s">
        <v>63</v>
      </c>
      <c r="D176" s="372"/>
      <c r="E176" s="372"/>
      <c r="F176" s="51" t="s">
        <v>64</v>
      </c>
      <c r="G176" s="104">
        <v>17.600000000000001</v>
      </c>
      <c r="H176" s="54">
        <v>1.1499999999999999</v>
      </c>
      <c r="I176" s="70">
        <v>2.8336000000000001</v>
      </c>
      <c r="J176" s="57"/>
      <c r="K176" s="52"/>
      <c r="L176" s="57"/>
      <c r="M176" s="52"/>
      <c r="N176" s="58"/>
      <c r="AF176" s="39"/>
      <c r="AG176" s="47"/>
      <c r="AK176" s="3" t="s">
        <v>63</v>
      </c>
      <c r="AM176" s="47"/>
      <c r="AN176" s="47"/>
      <c r="AP176" s="47"/>
    </row>
    <row r="177" spans="1:42" s="4" customFormat="1" ht="15" x14ac:dyDescent="0.25">
      <c r="A177" s="56"/>
      <c r="B177" s="49"/>
      <c r="C177" s="372" t="s">
        <v>178</v>
      </c>
      <c r="D177" s="372"/>
      <c r="E177" s="372"/>
      <c r="F177" s="51" t="s">
        <v>64</v>
      </c>
      <c r="G177" s="54">
        <v>3.88</v>
      </c>
      <c r="H177" s="54">
        <v>1.1499999999999999</v>
      </c>
      <c r="I177" s="114">
        <v>0.62468000000000001</v>
      </c>
      <c r="J177" s="57"/>
      <c r="K177" s="52"/>
      <c r="L177" s="57"/>
      <c r="M177" s="52"/>
      <c r="N177" s="58"/>
      <c r="AF177" s="39"/>
      <c r="AG177" s="47"/>
      <c r="AK177" s="3" t="s">
        <v>178</v>
      </c>
      <c r="AM177" s="47"/>
      <c r="AN177" s="47"/>
      <c r="AP177" s="47"/>
    </row>
    <row r="178" spans="1:42" s="4" customFormat="1" ht="15" x14ac:dyDescent="0.25">
      <c r="A178" s="48"/>
      <c r="B178" s="49"/>
      <c r="C178" s="375" t="s">
        <v>65</v>
      </c>
      <c r="D178" s="375"/>
      <c r="E178" s="375"/>
      <c r="F178" s="59"/>
      <c r="G178" s="60"/>
      <c r="H178" s="60"/>
      <c r="I178" s="60"/>
      <c r="J178" s="61">
        <v>621.98</v>
      </c>
      <c r="K178" s="60"/>
      <c r="L178" s="61">
        <v>98.58</v>
      </c>
      <c r="M178" s="60"/>
      <c r="N178" s="62"/>
      <c r="AF178" s="39"/>
      <c r="AG178" s="47"/>
      <c r="AL178" s="3" t="s">
        <v>65</v>
      </c>
      <c r="AM178" s="47"/>
      <c r="AN178" s="47"/>
      <c r="AP178" s="47"/>
    </row>
    <row r="179" spans="1:42" s="4" customFormat="1" ht="15" x14ac:dyDescent="0.25">
      <c r="A179" s="56"/>
      <c r="B179" s="49"/>
      <c r="C179" s="372" t="s">
        <v>66</v>
      </c>
      <c r="D179" s="372"/>
      <c r="E179" s="372"/>
      <c r="F179" s="51"/>
      <c r="G179" s="52"/>
      <c r="H179" s="52"/>
      <c r="I179" s="52"/>
      <c r="J179" s="57"/>
      <c r="K179" s="52"/>
      <c r="L179" s="53">
        <v>34.479999999999997</v>
      </c>
      <c r="M179" s="52"/>
      <c r="N179" s="55">
        <v>1205.42</v>
      </c>
      <c r="AF179" s="39"/>
      <c r="AG179" s="47"/>
      <c r="AK179" s="3" t="s">
        <v>66</v>
      </c>
      <c r="AM179" s="47"/>
      <c r="AN179" s="47"/>
      <c r="AP179" s="47"/>
    </row>
    <row r="180" spans="1:42" s="4" customFormat="1" ht="23.25" x14ac:dyDescent="0.25">
      <c r="A180" s="56"/>
      <c r="B180" s="49" t="s">
        <v>681</v>
      </c>
      <c r="C180" s="372" t="s">
        <v>682</v>
      </c>
      <c r="D180" s="372"/>
      <c r="E180" s="372"/>
      <c r="F180" s="51" t="s">
        <v>69</v>
      </c>
      <c r="G180" s="63">
        <v>97</v>
      </c>
      <c r="H180" s="52"/>
      <c r="I180" s="63">
        <v>97</v>
      </c>
      <c r="J180" s="57"/>
      <c r="K180" s="52"/>
      <c r="L180" s="53">
        <v>33.450000000000003</v>
      </c>
      <c r="M180" s="52"/>
      <c r="N180" s="55">
        <v>1169.26</v>
      </c>
      <c r="AF180" s="39"/>
      <c r="AG180" s="47"/>
      <c r="AK180" s="3" t="s">
        <v>682</v>
      </c>
      <c r="AM180" s="47"/>
      <c r="AN180" s="47"/>
      <c r="AP180" s="47"/>
    </row>
    <row r="181" spans="1:42" s="4" customFormat="1" ht="23.25" x14ac:dyDescent="0.25">
      <c r="A181" s="56"/>
      <c r="B181" s="49" t="s">
        <v>683</v>
      </c>
      <c r="C181" s="372" t="s">
        <v>684</v>
      </c>
      <c r="D181" s="372"/>
      <c r="E181" s="372"/>
      <c r="F181" s="51" t="s">
        <v>69</v>
      </c>
      <c r="G181" s="63">
        <v>51</v>
      </c>
      <c r="H181" s="52"/>
      <c r="I181" s="63">
        <v>51</v>
      </c>
      <c r="J181" s="57"/>
      <c r="K181" s="52"/>
      <c r="L181" s="53">
        <v>17.579999999999998</v>
      </c>
      <c r="M181" s="52"/>
      <c r="N181" s="64">
        <v>614.76</v>
      </c>
      <c r="AF181" s="39"/>
      <c r="AG181" s="47"/>
      <c r="AK181" s="3" t="s">
        <v>684</v>
      </c>
      <c r="AM181" s="47"/>
      <c r="AN181" s="47"/>
      <c r="AP181" s="47"/>
    </row>
    <row r="182" spans="1:42" s="4" customFormat="1" ht="15" x14ac:dyDescent="0.25">
      <c r="A182" s="65"/>
      <c r="B182" s="66"/>
      <c r="C182" s="374" t="s">
        <v>72</v>
      </c>
      <c r="D182" s="374"/>
      <c r="E182" s="374"/>
      <c r="F182" s="42"/>
      <c r="G182" s="43"/>
      <c r="H182" s="43"/>
      <c r="I182" s="43"/>
      <c r="J182" s="45"/>
      <c r="K182" s="43"/>
      <c r="L182" s="67">
        <v>149.61000000000001</v>
      </c>
      <c r="M182" s="60"/>
      <c r="N182" s="46"/>
      <c r="AF182" s="39"/>
      <c r="AG182" s="47"/>
      <c r="AM182" s="47" t="s">
        <v>72</v>
      </c>
      <c r="AN182" s="47"/>
      <c r="AP182" s="47"/>
    </row>
    <row r="183" spans="1:42" s="4" customFormat="1" ht="22.5" x14ac:dyDescent="0.25">
      <c r="A183" s="40" t="s">
        <v>260</v>
      </c>
      <c r="B183" s="41" t="s">
        <v>2153</v>
      </c>
      <c r="C183" s="374" t="s">
        <v>2154</v>
      </c>
      <c r="D183" s="374"/>
      <c r="E183" s="374"/>
      <c r="F183" s="42" t="s">
        <v>231</v>
      </c>
      <c r="G183" s="43">
        <v>55.08</v>
      </c>
      <c r="H183" s="44">
        <v>1</v>
      </c>
      <c r="I183" s="68">
        <v>55.08</v>
      </c>
      <c r="J183" s="105">
        <v>9610.23</v>
      </c>
      <c r="K183" s="43"/>
      <c r="L183" s="105">
        <v>61910.11</v>
      </c>
      <c r="M183" s="68">
        <v>8.5500000000000007</v>
      </c>
      <c r="N183" s="115">
        <v>529331.47</v>
      </c>
      <c r="AF183" s="39"/>
      <c r="AG183" s="47" t="s">
        <v>2154</v>
      </c>
      <c r="AM183" s="47"/>
      <c r="AN183" s="47"/>
      <c r="AP183" s="47"/>
    </row>
    <row r="184" spans="1:42" s="4" customFormat="1" ht="15" x14ac:dyDescent="0.25">
      <c r="A184" s="69"/>
      <c r="B184" s="50"/>
      <c r="C184" s="372" t="s">
        <v>2155</v>
      </c>
      <c r="D184" s="372"/>
      <c r="E184" s="372"/>
      <c r="F184" s="372"/>
      <c r="G184" s="372"/>
      <c r="H184" s="372"/>
      <c r="I184" s="372"/>
      <c r="J184" s="372"/>
      <c r="K184" s="372"/>
      <c r="L184" s="372"/>
      <c r="M184" s="372"/>
      <c r="N184" s="377"/>
      <c r="AF184" s="39"/>
      <c r="AG184" s="47"/>
      <c r="AH184" s="3" t="s">
        <v>2155</v>
      </c>
      <c r="AM184" s="47"/>
      <c r="AN184" s="47"/>
      <c r="AP184" s="47"/>
    </row>
    <row r="185" spans="1:42" s="4" customFormat="1" ht="15" x14ac:dyDescent="0.25">
      <c r="A185" s="65"/>
      <c r="B185" s="66"/>
      <c r="C185" s="374" t="s">
        <v>72</v>
      </c>
      <c r="D185" s="374"/>
      <c r="E185" s="374"/>
      <c r="F185" s="42"/>
      <c r="G185" s="43"/>
      <c r="H185" s="43"/>
      <c r="I185" s="43"/>
      <c r="J185" s="45"/>
      <c r="K185" s="43"/>
      <c r="L185" s="105">
        <v>61910.11</v>
      </c>
      <c r="M185" s="60"/>
      <c r="N185" s="115">
        <v>529331.47</v>
      </c>
      <c r="AF185" s="39"/>
      <c r="AG185" s="47"/>
      <c r="AM185" s="47" t="s">
        <v>72</v>
      </c>
      <c r="AN185" s="47"/>
      <c r="AP185" s="47"/>
    </row>
    <row r="186" spans="1:42" s="4" customFormat="1" ht="23.25" x14ac:dyDescent="0.25">
      <c r="A186" s="40" t="s">
        <v>269</v>
      </c>
      <c r="B186" s="41" t="s">
        <v>2150</v>
      </c>
      <c r="C186" s="374" t="s">
        <v>2151</v>
      </c>
      <c r="D186" s="374"/>
      <c r="E186" s="374"/>
      <c r="F186" s="42" t="s">
        <v>215</v>
      </c>
      <c r="G186" s="43">
        <v>2.4</v>
      </c>
      <c r="H186" s="44">
        <v>1</v>
      </c>
      <c r="I186" s="120">
        <v>2.4</v>
      </c>
      <c r="J186" s="45"/>
      <c r="K186" s="43"/>
      <c r="L186" s="45"/>
      <c r="M186" s="43"/>
      <c r="N186" s="46"/>
      <c r="AF186" s="39"/>
      <c r="AG186" s="47" t="s">
        <v>2151</v>
      </c>
      <c r="AM186" s="47"/>
      <c r="AN186" s="47"/>
      <c r="AP186" s="47"/>
    </row>
    <row r="187" spans="1:42" s="4" customFormat="1" ht="15" x14ac:dyDescent="0.25">
      <c r="A187" s="69"/>
      <c r="B187" s="50"/>
      <c r="C187" s="372" t="s">
        <v>2156</v>
      </c>
      <c r="D187" s="372"/>
      <c r="E187" s="372"/>
      <c r="F187" s="372"/>
      <c r="G187" s="372"/>
      <c r="H187" s="372"/>
      <c r="I187" s="372"/>
      <c r="J187" s="372"/>
      <c r="K187" s="372"/>
      <c r="L187" s="372"/>
      <c r="M187" s="372"/>
      <c r="N187" s="377"/>
      <c r="AF187" s="39"/>
      <c r="AG187" s="47"/>
      <c r="AH187" s="3" t="s">
        <v>2156</v>
      </c>
      <c r="AM187" s="47"/>
      <c r="AN187" s="47"/>
      <c r="AP187" s="47"/>
    </row>
    <row r="188" spans="1:42" s="4" customFormat="1" ht="22.5" x14ac:dyDescent="0.25">
      <c r="A188" s="103"/>
      <c r="B188" s="49" t="s">
        <v>2128</v>
      </c>
      <c r="C188" s="368" t="s">
        <v>218</v>
      </c>
      <c r="D188" s="368"/>
      <c r="E188" s="368"/>
      <c r="F188" s="368"/>
      <c r="G188" s="368"/>
      <c r="H188" s="368"/>
      <c r="I188" s="368"/>
      <c r="J188" s="368"/>
      <c r="K188" s="368"/>
      <c r="L188" s="368"/>
      <c r="M188" s="368"/>
      <c r="N188" s="376"/>
      <c r="AF188" s="39"/>
      <c r="AG188" s="47"/>
      <c r="AI188" s="3" t="s">
        <v>218</v>
      </c>
      <c r="AM188" s="47"/>
      <c r="AN188" s="47"/>
      <c r="AP188" s="47"/>
    </row>
    <row r="189" spans="1:42" s="4" customFormat="1" ht="15" x14ac:dyDescent="0.25">
      <c r="A189" s="48"/>
      <c r="B189" s="49" t="s">
        <v>58</v>
      </c>
      <c r="C189" s="372" t="s">
        <v>62</v>
      </c>
      <c r="D189" s="372"/>
      <c r="E189" s="372"/>
      <c r="F189" s="51"/>
      <c r="G189" s="52"/>
      <c r="H189" s="52"/>
      <c r="I189" s="52"/>
      <c r="J189" s="53">
        <v>165.44</v>
      </c>
      <c r="K189" s="54">
        <v>1.1499999999999999</v>
      </c>
      <c r="L189" s="53">
        <v>456.61</v>
      </c>
      <c r="M189" s="54">
        <v>34.96</v>
      </c>
      <c r="N189" s="55">
        <v>15963.09</v>
      </c>
      <c r="AF189" s="39"/>
      <c r="AG189" s="47"/>
      <c r="AJ189" s="3" t="s">
        <v>62</v>
      </c>
      <c r="AM189" s="47"/>
      <c r="AN189" s="47"/>
      <c r="AP189" s="47"/>
    </row>
    <row r="190" spans="1:42" s="4" customFormat="1" ht="15" x14ac:dyDescent="0.25">
      <c r="A190" s="48"/>
      <c r="B190" s="49" t="s">
        <v>73</v>
      </c>
      <c r="C190" s="372" t="s">
        <v>175</v>
      </c>
      <c r="D190" s="372"/>
      <c r="E190" s="372"/>
      <c r="F190" s="51"/>
      <c r="G190" s="52"/>
      <c r="H190" s="52"/>
      <c r="I190" s="52"/>
      <c r="J190" s="53">
        <v>382.32</v>
      </c>
      <c r="K190" s="54">
        <v>1.1499999999999999</v>
      </c>
      <c r="L190" s="107">
        <v>1055.2</v>
      </c>
      <c r="M190" s="52"/>
      <c r="N190" s="58"/>
      <c r="AF190" s="39"/>
      <c r="AG190" s="47"/>
      <c r="AJ190" s="3" t="s">
        <v>175</v>
      </c>
      <c r="AM190" s="47"/>
      <c r="AN190" s="47"/>
      <c r="AP190" s="47"/>
    </row>
    <row r="191" spans="1:42" s="4" customFormat="1" ht="15" x14ac:dyDescent="0.25">
      <c r="A191" s="48"/>
      <c r="B191" s="49" t="s">
        <v>78</v>
      </c>
      <c r="C191" s="372" t="s">
        <v>176</v>
      </c>
      <c r="D191" s="372"/>
      <c r="E191" s="372"/>
      <c r="F191" s="51"/>
      <c r="G191" s="52"/>
      <c r="H191" s="52"/>
      <c r="I191" s="52"/>
      <c r="J191" s="53">
        <v>48.69</v>
      </c>
      <c r="K191" s="54">
        <v>1.1499999999999999</v>
      </c>
      <c r="L191" s="53">
        <v>134.38</v>
      </c>
      <c r="M191" s="54">
        <v>34.96</v>
      </c>
      <c r="N191" s="55">
        <v>4697.92</v>
      </c>
      <c r="AF191" s="39"/>
      <c r="AG191" s="47"/>
      <c r="AJ191" s="3" t="s">
        <v>176</v>
      </c>
      <c r="AM191" s="47"/>
      <c r="AN191" s="47"/>
      <c r="AP191" s="47"/>
    </row>
    <row r="192" spans="1:42" s="4" customFormat="1" ht="15" x14ac:dyDescent="0.25">
      <c r="A192" s="48"/>
      <c r="B192" s="49" t="s">
        <v>122</v>
      </c>
      <c r="C192" s="372" t="s">
        <v>177</v>
      </c>
      <c r="D192" s="372"/>
      <c r="E192" s="372"/>
      <c r="F192" s="51"/>
      <c r="G192" s="52"/>
      <c r="H192" s="52"/>
      <c r="I192" s="52"/>
      <c r="J192" s="53">
        <v>74.22</v>
      </c>
      <c r="K192" s="52"/>
      <c r="L192" s="53">
        <v>178.13</v>
      </c>
      <c r="M192" s="52"/>
      <c r="N192" s="58"/>
      <c r="AF192" s="39"/>
      <c r="AG192" s="47"/>
      <c r="AJ192" s="3" t="s">
        <v>177</v>
      </c>
      <c r="AM192" s="47"/>
      <c r="AN192" s="47"/>
      <c r="AP192" s="47"/>
    </row>
    <row r="193" spans="1:42" s="4" customFormat="1" ht="15" x14ac:dyDescent="0.25">
      <c r="A193" s="56"/>
      <c r="B193" s="49"/>
      <c r="C193" s="372" t="s">
        <v>63</v>
      </c>
      <c r="D193" s="372"/>
      <c r="E193" s="372"/>
      <c r="F193" s="51" t="s">
        <v>64</v>
      </c>
      <c r="G193" s="104">
        <v>17.600000000000001</v>
      </c>
      <c r="H193" s="54">
        <v>1.1499999999999999</v>
      </c>
      <c r="I193" s="109">
        <v>48.576000000000001</v>
      </c>
      <c r="J193" s="57"/>
      <c r="K193" s="52"/>
      <c r="L193" s="57"/>
      <c r="M193" s="52"/>
      <c r="N193" s="58"/>
      <c r="AF193" s="39"/>
      <c r="AG193" s="47"/>
      <c r="AK193" s="3" t="s">
        <v>63</v>
      </c>
      <c r="AM193" s="47"/>
      <c r="AN193" s="47"/>
      <c r="AP193" s="47"/>
    </row>
    <row r="194" spans="1:42" s="4" customFormat="1" ht="15" x14ac:dyDescent="0.25">
      <c r="A194" s="56"/>
      <c r="B194" s="49"/>
      <c r="C194" s="372" t="s">
        <v>178</v>
      </c>
      <c r="D194" s="372"/>
      <c r="E194" s="372"/>
      <c r="F194" s="51" t="s">
        <v>64</v>
      </c>
      <c r="G194" s="54">
        <v>3.88</v>
      </c>
      <c r="H194" s="54">
        <v>1.1499999999999999</v>
      </c>
      <c r="I194" s="70">
        <v>10.7088</v>
      </c>
      <c r="J194" s="57"/>
      <c r="K194" s="52"/>
      <c r="L194" s="57"/>
      <c r="M194" s="52"/>
      <c r="N194" s="58"/>
      <c r="AF194" s="39"/>
      <c r="AG194" s="47"/>
      <c r="AK194" s="3" t="s">
        <v>178</v>
      </c>
      <c r="AM194" s="47"/>
      <c r="AN194" s="47"/>
      <c r="AP194" s="47"/>
    </row>
    <row r="195" spans="1:42" s="4" customFormat="1" ht="15" x14ac:dyDescent="0.25">
      <c r="A195" s="48"/>
      <c r="B195" s="49"/>
      <c r="C195" s="375" t="s">
        <v>65</v>
      </c>
      <c r="D195" s="375"/>
      <c r="E195" s="375"/>
      <c r="F195" s="59"/>
      <c r="G195" s="60"/>
      <c r="H195" s="60"/>
      <c r="I195" s="60"/>
      <c r="J195" s="61">
        <v>621.98</v>
      </c>
      <c r="K195" s="60"/>
      <c r="L195" s="108">
        <v>1689.94</v>
      </c>
      <c r="M195" s="60"/>
      <c r="N195" s="62"/>
      <c r="AF195" s="39"/>
      <c r="AG195" s="47"/>
      <c r="AL195" s="3" t="s">
        <v>65</v>
      </c>
      <c r="AM195" s="47"/>
      <c r="AN195" s="47"/>
      <c r="AP195" s="47"/>
    </row>
    <row r="196" spans="1:42" s="4" customFormat="1" ht="15" x14ac:dyDescent="0.25">
      <c r="A196" s="56"/>
      <c r="B196" s="49"/>
      <c r="C196" s="372" t="s">
        <v>66</v>
      </c>
      <c r="D196" s="372"/>
      <c r="E196" s="372"/>
      <c r="F196" s="51"/>
      <c r="G196" s="52"/>
      <c r="H196" s="52"/>
      <c r="I196" s="52"/>
      <c r="J196" s="57"/>
      <c r="K196" s="52"/>
      <c r="L196" s="53">
        <v>590.99</v>
      </c>
      <c r="M196" s="52"/>
      <c r="N196" s="55">
        <v>20661.009999999998</v>
      </c>
      <c r="AF196" s="39"/>
      <c r="AG196" s="47"/>
      <c r="AK196" s="3" t="s">
        <v>66</v>
      </c>
      <c r="AM196" s="47"/>
      <c r="AN196" s="47"/>
      <c r="AP196" s="47"/>
    </row>
    <row r="197" spans="1:42" s="4" customFormat="1" ht="23.25" x14ac:dyDescent="0.25">
      <c r="A197" s="56"/>
      <c r="B197" s="49" t="s">
        <v>681</v>
      </c>
      <c r="C197" s="372" t="s">
        <v>682</v>
      </c>
      <c r="D197" s="372"/>
      <c r="E197" s="372"/>
      <c r="F197" s="51" t="s">
        <v>69</v>
      </c>
      <c r="G197" s="63">
        <v>97</v>
      </c>
      <c r="H197" s="52"/>
      <c r="I197" s="63">
        <v>97</v>
      </c>
      <c r="J197" s="57"/>
      <c r="K197" s="52"/>
      <c r="L197" s="53">
        <v>573.26</v>
      </c>
      <c r="M197" s="52"/>
      <c r="N197" s="55">
        <v>20041.18</v>
      </c>
      <c r="AF197" s="39"/>
      <c r="AG197" s="47"/>
      <c r="AK197" s="3" t="s">
        <v>682</v>
      </c>
      <c r="AM197" s="47"/>
      <c r="AN197" s="47"/>
      <c r="AP197" s="47"/>
    </row>
    <row r="198" spans="1:42" s="4" customFormat="1" ht="23.25" x14ac:dyDescent="0.25">
      <c r="A198" s="56"/>
      <c r="B198" s="49" t="s">
        <v>683</v>
      </c>
      <c r="C198" s="372" t="s">
        <v>684</v>
      </c>
      <c r="D198" s="372"/>
      <c r="E198" s="372"/>
      <c r="F198" s="51" t="s">
        <v>69</v>
      </c>
      <c r="G198" s="63">
        <v>51</v>
      </c>
      <c r="H198" s="52"/>
      <c r="I198" s="63">
        <v>51</v>
      </c>
      <c r="J198" s="57"/>
      <c r="K198" s="52"/>
      <c r="L198" s="53">
        <v>301.39999999999998</v>
      </c>
      <c r="M198" s="52"/>
      <c r="N198" s="55">
        <v>10537.12</v>
      </c>
      <c r="AF198" s="39"/>
      <c r="AG198" s="47"/>
      <c r="AK198" s="3" t="s">
        <v>684</v>
      </c>
      <c r="AM198" s="47"/>
      <c r="AN198" s="47"/>
      <c r="AP198" s="47"/>
    </row>
    <row r="199" spans="1:42" s="4" customFormat="1" ht="15" x14ac:dyDescent="0.25">
      <c r="A199" s="65"/>
      <c r="B199" s="66"/>
      <c r="C199" s="374" t="s">
        <v>72</v>
      </c>
      <c r="D199" s="374"/>
      <c r="E199" s="374"/>
      <c r="F199" s="42"/>
      <c r="G199" s="43"/>
      <c r="H199" s="43"/>
      <c r="I199" s="43"/>
      <c r="J199" s="45"/>
      <c r="K199" s="43"/>
      <c r="L199" s="105">
        <v>2564.6</v>
      </c>
      <c r="M199" s="60"/>
      <c r="N199" s="46"/>
      <c r="AF199" s="39"/>
      <c r="AG199" s="47"/>
      <c r="AM199" s="47" t="s">
        <v>72</v>
      </c>
      <c r="AN199" s="47"/>
      <c r="AP199" s="47"/>
    </row>
    <row r="200" spans="1:42" s="4" customFormat="1" ht="34.5" x14ac:dyDescent="0.25">
      <c r="A200" s="40" t="s">
        <v>272</v>
      </c>
      <c r="B200" s="41" t="s">
        <v>2157</v>
      </c>
      <c r="C200" s="374" t="s">
        <v>2158</v>
      </c>
      <c r="D200" s="374"/>
      <c r="E200" s="374"/>
      <c r="F200" s="42" t="s">
        <v>238</v>
      </c>
      <c r="G200" s="43">
        <v>9.1800000000000007E-2</v>
      </c>
      <c r="H200" s="44">
        <v>1</v>
      </c>
      <c r="I200" s="110">
        <v>9.1800000000000007E-2</v>
      </c>
      <c r="J200" s="45"/>
      <c r="K200" s="43"/>
      <c r="L200" s="45"/>
      <c r="M200" s="43"/>
      <c r="N200" s="46"/>
      <c r="AF200" s="39"/>
      <c r="AG200" s="47" t="s">
        <v>2158</v>
      </c>
      <c r="AM200" s="47"/>
      <c r="AN200" s="47"/>
      <c r="AP200" s="47"/>
    </row>
    <row r="201" spans="1:42" s="4" customFormat="1" ht="15" x14ac:dyDescent="0.25">
      <c r="A201" s="69"/>
      <c r="B201" s="50"/>
      <c r="C201" s="372" t="s">
        <v>2159</v>
      </c>
      <c r="D201" s="372"/>
      <c r="E201" s="372"/>
      <c r="F201" s="372"/>
      <c r="G201" s="372"/>
      <c r="H201" s="372"/>
      <c r="I201" s="372"/>
      <c r="J201" s="372"/>
      <c r="K201" s="372"/>
      <c r="L201" s="372"/>
      <c r="M201" s="372"/>
      <c r="N201" s="377"/>
      <c r="AF201" s="39"/>
      <c r="AG201" s="47"/>
      <c r="AH201" s="3" t="s">
        <v>2159</v>
      </c>
      <c r="AM201" s="47"/>
      <c r="AN201" s="47"/>
      <c r="AP201" s="47"/>
    </row>
    <row r="202" spans="1:42" s="4" customFormat="1" ht="22.5" x14ac:dyDescent="0.25">
      <c r="A202" s="103"/>
      <c r="B202" s="49" t="s">
        <v>2128</v>
      </c>
      <c r="C202" s="368" t="s">
        <v>218</v>
      </c>
      <c r="D202" s="368"/>
      <c r="E202" s="368"/>
      <c r="F202" s="368"/>
      <c r="G202" s="368"/>
      <c r="H202" s="368"/>
      <c r="I202" s="368"/>
      <c r="J202" s="368"/>
      <c r="K202" s="368"/>
      <c r="L202" s="368"/>
      <c r="M202" s="368"/>
      <c r="N202" s="376"/>
      <c r="AF202" s="39"/>
      <c r="AG202" s="47"/>
      <c r="AI202" s="3" t="s">
        <v>218</v>
      </c>
      <c r="AM202" s="47"/>
      <c r="AN202" s="47"/>
      <c r="AP202" s="47"/>
    </row>
    <row r="203" spans="1:42" s="4" customFormat="1" ht="15" x14ac:dyDescent="0.25">
      <c r="A203" s="48"/>
      <c r="B203" s="49" t="s">
        <v>58</v>
      </c>
      <c r="C203" s="372" t="s">
        <v>62</v>
      </c>
      <c r="D203" s="372"/>
      <c r="E203" s="372"/>
      <c r="F203" s="51"/>
      <c r="G203" s="52"/>
      <c r="H203" s="52"/>
      <c r="I203" s="52"/>
      <c r="J203" s="53">
        <v>507.6</v>
      </c>
      <c r="K203" s="54">
        <v>1.1499999999999999</v>
      </c>
      <c r="L203" s="53">
        <v>53.59</v>
      </c>
      <c r="M203" s="54">
        <v>34.96</v>
      </c>
      <c r="N203" s="55">
        <v>1873.51</v>
      </c>
      <c r="AF203" s="39"/>
      <c r="AG203" s="47"/>
      <c r="AJ203" s="3" t="s">
        <v>62</v>
      </c>
      <c r="AM203" s="47"/>
      <c r="AN203" s="47"/>
      <c r="AP203" s="47"/>
    </row>
    <row r="204" spans="1:42" s="4" customFormat="1" ht="15" x14ac:dyDescent="0.25">
      <c r="A204" s="48"/>
      <c r="B204" s="49" t="s">
        <v>73</v>
      </c>
      <c r="C204" s="372" t="s">
        <v>175</v>
      </c>
      <c r="D204" s="372"/>
      <c r="E204" s="372"/>
      <c r="F204" s="51"/>
      <c r="G204" s="52"/>
      <c r="H204" s="52"/>
      <c r="I204" s="52"/>
      <c r="J204" s="53">
        <v>311.27999999999997</v>
      </c>
      <c r="K204" s="54">
        <v>1.1499999999999999</v>
      </c>
      <c r="L204" s="53">
        <v>32.86</v>
      </c>
      <c r="M204" s="52"/>
      <c r="N204" s="58"/>
      <c r="AF204" s="39"/>
      <c r="AG204" s="47"/>
      <c r="AJ204" s="3" t="s">
        <v>175</v>
      </c>
      <c r="AM204" s="47"/>
      <c r="AN204" s="47"/>
      <c r="AP204" s="47"/>
    </row>
    <row r="205" spans="1:42" s="4" customFormat="1" ht="15" x14ac:dyDescent="0.25">
      <c r="A205" s="48"/>
      <c r="B205" s="49" t="s">
        <v>78</v>
      </c>
      <c r="C205" s="372" t="s">
        <v>176</v>
      </c>
      <c r="D205" s="372"/>
      <c r="E205" s="372"/>
      <c r="F205" s="51"/>
      <c r="G205" s="52"/>
      <c r="H205" s="52"/>
      <c r="I205" s="52"/>
      <c r="J205" s="53">
        <v>31.38</v>
      </c>
      <c r="K205" s="54">
        <v>1.1499999999999999</v>
      </c>
      <c r="L205" s="53">
        <v>3.31</v>
      </c>
      <c r="M205" s="54">
        <v>34.96</v>
      </c>
      <c r="N205" s="64">
        <v>115.72</v>
      </c>
      <c r="AF205" s="39"/>
      <c r="AG205" s="47"/>
      <c r="AJ205" s="3" t="s">
        <v>176</v>
      </c>
      <c r="AM205" s="47"/>
      <c r="AN205" s="47"/>
      <c r="AP205" s="47"/>
    </row>
    <row r="206" spans="1:42" s="4" customFormat="1" ht="15" x14ac:dyDescent="0.25">
      <c r="A206" s="48"/>
      <c r="B206" s="49" t="s">
        <v>122</v>
      </c>
      <c r="C206" s="372" t="s">
        <v>177</v>
      </c>
      <c r="D206" s="372"/>
      <c r="E206" s="372"/>
      <c r="F206" s="51"/>
      <c r="G206" s="52"/>
      <c r="H206" s="52"/>
      <c r="I206" s="52"/>
      <c r="J206" s="53">
        <v>68.63</v>
      </c>
      <c r="K206" s="52"/>
      <c r="L206" s="53">
        <v>6.3</v>
      </c>
      <c r="M206" s="52"/>
      <c r="N206" s="58"/>
      <c r="AF206" s="39"/>
      <c r="AG206" s="47"/>
      <c r="AJ206" s="3" t="s">
        <v>177</v>
      </c>
      <c r="AM206" s="47"/>
      <c r="AN206" s="47"/>
      <c r="AP206" s="47"/>
    </row>
    <row r="207" spans="1:42" s="4" customFormat="1" ht="15" x14ac:dyDescent="0.25">
      <c r="A207" s="56"/>
      <c r="B207" s="49"/>
      <c r="C207" s="372" t="s">
        <v>63</v>
      </c>
      <c r="D207" s="372"/>
      <c r="E207" s="372"/>
      <c r="F207" s="51" t="s">
        <v>64</v>
      </c>
      <c r="G207" s="63">
        <v>54</v>
      </c>
      <c r="H207" s="54">
        <v>1.1499999999999999</v>
      </c>
      <c r="I207" s="114">
        <v>5.70078</v>
      </c>
      <c r="J207" s="57"/>
      <c r="K207" s="52"/>
      <c r="L207" s="57"/>
      <c r="M207" s="52"/>
      <c r="N207" s="58"/>
      <c r="AF207" s="39"/>
      <c r="AG207" s="47"/>
      <c r="AK207" s="3" t="s">
        <v>63</v>
      </c>
      <c r="AM207" s="47"/>
      <c r="AN207" s="47"/>
      <c r="AP207" s="47"/>
    </row>
    <row r="208" spans="1:42" s="4" customFormat="1" ht="15" x14ac:dyDescent="0.25">
      <c r="A208" s="56"/>
      <c r="B208" s="49"/>
      <c r="C208" s="372" t="s">
        <v>178</v>
      </c>
      <c r="D208" s="372"/>
      <c r="E208" s="372"/>
      <c r="F208" s="51" t="s">
        <v>64</v>
      </c>
      <c r="G208" s="104">
        <v>2.5</v>
      </c>
      <c r="H208" s="54">
        <v>1.1499999999999999</v>
      </c>
      <c r="I208" s="117">
        <v>0.26392500000000002</v>
      </c>
      <c r="J208" s="57"/>
      <c r="K208" s="52"/>
      <c r="L208" s="57"/>
      <c r="M208" s="52"/>
      <c r="N208" s="58"/>
      <c r="AF208" s="39"/>
      <c r="AG208" s="47"/>
      <c r="AK208" s="3" t="s">
        <v>178</v>
      </c>
      <c r="AM208" s="47"/>
      <c r="AN208" s="47"/>
      <c r="AP208" s="47"/>
    </row>
    <row r="209" spans="1:42" s="4" customFormat="1" ht="15" x14ac:dyDescent="0.25">
      <c r="A209" s="48"/>
      <c r="B209" s="49"/>
      <c r="C209" s="375" t="s">
        <v>65</v>
      </c>
      <c r="D209" s="375"/>
      <c r="E209" s="375"/>
      <c r="F209" s="59"/>
      <c r="G209" s="60"/>
      <c r="H209" s="60"/>
      <c r="I209" s="60"/>
      <c r="J209" s="61">
        <v>887.51</v>
      </c>
      <c r="K209" s="60"/>
      <c r="L209" s="61">
        <v>92.75</v>
      </c>
      <c r="M209" s="60"/>
      <c r="N209" s="62"/>
      <c r="AF209" s="39"/>
      <c r="AG209" s="47"/>
      <c r="AL209" s="3" t="s">
        <v>65</v>
      </c>
      <c r="AM209" s="47"/>
      <c r="AN209" s="47"/>
      <c r="AP209" s="47"/>
    </row>
    <row r="210" spans="1:42" s="4" customFormat="1" ht="15" x14ac:dyDescent="0.25">
      <c r="A210" s="56"/>
      <c r="B210" s="49"/>
      <c r="C210" s="372" t="s">
        <v>66</v>
      </c>
      <c r="D210" s="372"/>
      <c r="E210" s="372"/>
      <c r="F210" s="51"/>
      <c r="G210" s="52"/>
      <c r="H210" s="52"/>
      <c r="I210" s="52"/>
      <c r="J210" s="57"/>
      <c r="K210" s="52"/>
      <c r="L210" s="53">
        <v>56.9</v>
      </c>
      <c r="M210" s="52"/>
      <c r="N210" s="55">
        <v>1989.23</v>
      </c>
      <c r="AF210" s="39"/>
      <c r="AG210" s="47"/>
      <c r="AK210" s="3" t="s">
        <v>66</v>
      </c>
      <c r="AM210" s="47"/>
      <c r="AN210" s="47"/>
      <c r="AP210" s="47"/>
    </row>
    <row r="211" spans="1:42" s="4" customFormat="1" ht="23.25" x14ac:dyDescent="0.25">
      <c r="A211" s="56"/>
      <c r="B211" s="49" t="s">
        <v>681</v>
      </c>
      <c r="C211" s="372" t="s">
        <v>682</v>
      </c>
      <c r="D211" s="372"/>
      <c r="E211" s="372"/>
      <c r="F211" s="51" t="s">
        <v>69</v>
      </c>
      <c r="G211" s="63">
        <v>97</v>
      </c>
      <c r="H211" s="52"/>
      <c r="I211" s="63">
        <v>97</v>
      </c>
      <c r="J211" s="57"/>
      <c r="K211" s="52"/>
      <c r="L211" s="53">
        <v>55.19</v>
      </c>
      <c r="M211" s="52"/>
      <c r="N211" s="55">
        <v>1929.55</v>
      </c>
      <c r="AF211" s="39"/>
      <c r="AG211" s="47"/>
      <c r="AK211" s="3" t="s">
        <v>682</v>
      </c>
      <c r="AM211" s="47"/>
      <c r="AN211" s="47"/>
      <c r="AP211" s="47"/>
    </row>
    <row r="212" spans="1:42" s="4" customFormat="1" ht="23.25" x14ac:dyDescent="0.25">
      <c r="A212" s="56"/>
      <c r="B212" s="49" t="s">
        <v>683</v>
      </c>
      <c r="C212" s="372" t="s">
        <v>684</v>
      </c>
      <c r="D212" s="372"/>
      <c r="E212" s="372"/>
      <c r="F212" s="51" t="s">
        <v>69</v>
      </c>
      <c r="G212" s="63">
        <v>51</v>
      </c>
      <c r="H212" s="52"/>
      <c r="I212" s="63">
        <v>51</v>
      </c>
      <c r="J212" s="57"/>
      <c r="K212" s="52"/>
      <c r="L212" s="53">
        <v>29.02</v>
      </c>
      <c r="M212" s="52"/>
      <c r="N212" s="55">
        <v>1014.51</v>
      </c>
      <c r="AF212" s="39"/>
      <c r="AG212" s="47"/>
      <c r="AK212" s="3" t="s">
        <v>684</v>
      </c>
      <c r="AM212" s="47"/>
      <c r="AN212" s="47"/>
      <c r="AP212" s="47"/>
    </row>
    <row r="213" spans="1:42" s="4" customFormat="1" ht="15" x14ac:dyDescent="0.25">
      <c r="A213" s="65"/>
      <c r="B213" s="66"/>
      <c r="C213" s="374" t="s">
        <v>72</v>
      </c>
      <c r="D213" s="374"/>
      <c r="E213" s="374"/>
      <c r="F213" s="42"/>
      <c r="G213" s="43"/>
      <c r="H213" s="43"/>
      <c r="I213" s="43"/>
      <c r="J213" s="45"/>
      <c r="K213" s="43"/>
      <c r="L213" s="67">
        <v>176.96</v>
      </c>
      <c r="M213" s="60"/>
      <c r="N213" s="46"/>
      <c r="AF213" s="39"/>
      <c r="AG213" s="47"/>
      <c r="AM213" s="47" t="s">
        <v>72</v>
      </c>
      <c r="AN213" s="47"/>
      <c r="AP213" s="47"/>
    </row>
    <row r="214" spans="1:42" s="4" customFormat="1" ht="22.5" x14ac:dyDescent="0.25">
      <c r="A214" s="40" t="s">
        <v>276</v>
      </c>
      <c r="B214" s="41" t="s">
        <v>2160</v>
      </c>
      <c r="C214" s="374" t="s">
        <v>2161</v>
      </c>
      <c r="D214" s="374"/>
      <c r="E214" s="374"/>
      <c r="F214" s="42" t="s">
        <v>61</v>
      </c>
      <c r="G214" s="43">
        <v>4</v>
      </c>
      <c r="H214" s="44">
        <v>1</v>
      </c>
      <c r="I214" s="44">
        <v>4</v>
      </c>
      <c r="J214" s="105">
        <v>3900.23</v>
      </c>
      <c r="K214" s="43"/>
      <c r="L214" s="105">
        <v>1824.67</v>
      </c>
      <c r="M214" s="68">
        <v>8.5500000000000007</v>
      </c>
      <c r="N214" s="115">
        <v>15600.92</v>
      </c>
      <c r="AF214" s="39"/>
      <c r="AG214" s="47" t="s">
        <v>2161</v>
      </c>
      <c r="AM214" s="47"/>
      <c r="AN214" s="47"/>
      <c r="AP214" s="47"/>
    </row>
    <row r="215" spans="1:42" s="4" customFormat="1" ht="15" x14ac:dyDescent="0.25">
      <c r="A215" s="65"/>
      <c r="B215" s="66"/>
      <c r="C215" s="374" t="s">
        <v>72</v>
      </c>
      <c r="D215" s="374"/>
      <c r="E215" s="374"/>
      <c r="F215" s="42"/>
      <c r="G215" s="43"/>
      <c r="H215" s="43"/>
      <c r="I215" s="43"/>
      <c r="J215" s="45"/>
      <c r="K215" s="43"/>
      <c r="L215" s="105">
        <v>1824.67</v>
      </c>
      <c r="M215" s="60"/>
      <c r="N215" s="115">
        <v>15600.92</v>
      </c>
      <c r="AF215" s="39"/>
      <c r="AG215" s="47"/>
      <c r="AM215" s="47" t="s">
        <v>72</v>
      </c>
      <c r="AN215" s="47"/>
      <c r="AP215" s="47"/>
    </row>
    <row r="216" spans="1:42" s="4" customFormat="1" ht="34.5" x14ac:dyDescent="0.25">
      <c r="A216" s="40" t="s">
        <v>280</v>
      </c>
      <c r="B216" s="41" t="s">
        <v>2162</v>
      </c>
      <c r="C216" s="374" t="s">
        <v>2163</v>
      </c>
      <c r="D216" s="374"/>
      <c r="E216" s="374"/>
      <c r="F216" s="42" t="s">
        <v>215</v>
      </c>
      <c r="G216" s="43">
        <v>0.12</v>
      </c>
      <c r="H216" s="44">
        <v>1</v>
      </c>
      <c r="I216" s="68">
        <v>0.12</v>
      </c>
      <c r="J216" s="45"/>
      <c r="K216" s="43"/>
      <c r="L216" s="45"/>
      <c r="M216" s="43"/>
      <c r="N216" s="46"/>
      <c r="AF216" s="39"/>
      <c r="AG216" s="47" t="s">
        <v>2163</v>
      </c>
      <c r="AM216" s="47"/>
      <c r="AN216" s="47"/>
      <c r="AP216" s="47"/>
    </row>
    <row r="217" spans="1:42" s="4" customFormat="1" ht="15" x14ac:dyDescent="0.25">
      <c r="A217" s="69"/>
      <c r="B217" s="50"/>
      <c r="C217" s="372" t="s">
        <v>2164</v>
      </c>
      <c r="D217" s="372"/>
      <c r="E217" s="372"/>
      <c r="F217" s="372"/>
      <c r="G217" s="372"/>
      <c r="H217" s="372"/>
      <c r="I217" s="372"/>
      <c r="J217" s="372"/>
      <c r="K217" s="372"/>
      <c r="L217" s="372"/>
      <c r="M217" s="372"/>
      <c r="N217" s="377"/>
      <c r="AF217" s="39"/>
      <c r="AG217" s="47"/>
      <c r="AH217" s="3" t="s">
        <v>2164</v>
      </c>
      <c r="AM217" s="47"/>
      <c r="AN217" s="47"/>
      <c r="AP217" s="47"/>
    </row>
    <row r="218" spans="1:42" s="4" customFormat="1" ht="22.5" x14ac:dyDescent="0.25">
      <c r="A218" s="103"/>
      <c r="B218" s="49" t="s">
        <v>2128</v>
      </c>
      <c r="C218" s="368" t="s">
        <v>218</v>
      </c>
      <c r="D218" s="368"/>
      <c r="E218" s="368"/>
      <c r="F218" s="368"/>
      <c r="G218" s="368"/>
      <c r="H218" s="368"/>
      <c r="I218" s="368"/>
      <c r="J218" s="368"/>
      <c r="K218" s="368"/>
      <c r="L218" s="368"/>
      <c r="M218" s="368"/>
      <c r="N218" s="376"/>
      <c r="AF218" s="39"/>
      <c r="AG218" s="47"/>
      <c r="AI218" s="3" t="s">
        <v>218</v>
      </c>
      <c r="AM218" s="47"/>
      <c r="AN218" s="47"/>
      <c r="AP218" s="47"/>
    </row>
    <row r="219" spans="1:42" s="4" customFormat="1" ht="15" x14ac:dyDescent="0.25">
      <c r="A219" s="48"/>
      <c r="B219" s="49" t="s">
        <v>58</v>
      </c>
      <c r="C219" s="372" t="s">
        <v>62</v>
      </c>
      <c r="D219" s="372"/>
      <c r="E219" s="372"/>
      <c r="F219" s="51"/>
      <c r="G219" s="52"/>
      <c r="H219" s="52"/>
      <c r="I219" s="52"/>
      <c r="J219" s="53">
        <v>369.98</v>
      </c>
      <c r="K219" s="54">
        <v>1.1499999999999999</v>
      </c>
      <c r="L219" s="53">
        <v>51.06</v>
      </c>
      <c r="M219" s="54">
        <v>34.96</v>
      </c>
      <c r="N219" s="55">
        <v>1785.06</v>
      </c>
      <c r="AF219" s="39"/>
      <c r="AG219" s="47"/>
      <c r="AJ219" s="3" t="s">
        <v>62</v>
      </c>
      <c r="AM219" s="47"/>
      <c r="AN219" s="47"/>
      <c r="AP219" s="47"/>
    </row>
    <row r="220" spans="1:42" s="4" customFormat="1" ht="15" x14ac:dyDescent="0.25">
      <c r="A220" s="48"/>
      <c r="B220" s="49" t="s">
        <v>73</v>
      </c>
      <c r="C220" s="372" t="s">
        <v>175</v>
      </c>
      <c r="D220" s="372"/>
      <c r="E220" s="372"/>
      <c r="F220" s="51"/>
      <c r="G220" s="52"/>
      <c r="H220" s="52"/>
      <c r="I220" s="52"/>
      <c r="J220" s="53">
        <v>107.36</v>
      </c>
      <c r="K220" s="54">
        <v>1.1499999999999999</v>
      </c>
      <c r="L220" s="53">
        <v>14.82</v>
      </c>
      <c r="M220" s="52"/>
      <c r="N220" s="58"/>
      <c r="AF220" s="39"/>
      <c r="AG220" s="47"/>
      <c r="AJ220" s="3" t="s">
        <v>175</v>
      </c>
      <c r="AM220" s="47"/>
      <c r="AN220" s="47"/>
      <c r="AP220" s="47"/>
    </row>
    <row r="221" spans="1:42" s="4" customFormat="1" ht="15" x14ac:dyDescent="0.25">
      <c r="A221" s="48"/>
      <c r="B221" s="49" t="s">
        <v>78</v>
      </c>
      <c r="C221" s="372" t="s">
        <v>176</v>
      </c>
      <c r="D221" s="372"/>
      <c r="E221" s="372"/>
      <c r="F221" s="51"/>
      <c r="G221" s="52"/>
      <c r="H221" s="52"/>
      <c r="I221" s="52"/>
      <c r="J221" s="53">
        <v>5.0199999999999996</v>
      </c>
      <c r="K221" s="54">
        <v>1.1499999999999999</v>
      </c>
      <c r="L221" s="53">
        <v>0.69</v>
      </c>
      <c r="M221" s="54">
        <v>34.96</v>
      </c>
      <c r="N221" s="64">
        <v>24.12</v>
      </c>
      <c r="AF221" s="39"/>
      <c r="AG221" s="47"/>
      <c r="AJ221" s="3" t="s">
        <v>176</v>
      </c>
      <c r="AM221" s="47"/>
      <c r="AN221" s="47"/>
      <c r="AP221" s="47"/>
    </row>
    <row r="222" spans="1:42" s="4" customFormat="1" ht="15" x14ac:dyDescent="0.25">
      <c r="A222" s="48"/>
      <c r="B222" s="49" t="s">
        <v>122</v>
      </c>
      <c r="C222" s="372" t="s">
        <v>177</v>
      </c>
      <c r="D222" s="372"/>
      <c r="E222" s="372"/>
      <c r="F222" s="51"/>
      <c r="G222" s="52"/>
      <c r="H222" s="52"/>
      <c r="I222" s="52"/>
      <c r="J222" s="53">
        <v>39.450000000000003</v>
      </c>
      <c r="K222" s="52"/>
      <c r="L222" s="53">
        <v>4.7300000000000004</v>
      </c>
      <c r="M222" s="52"/>
      <c r="N222" s="58"/>
      <c r="AF222" s="39"/>
      <c r="AG222" s="47"/>
      <c r="AJ222" s="3" t="s">
        <v>177</v>
      </c>
      <c r="AM222" s="47"/>
      <c r="AN222" s="47"/>
      <c r="AP222" s="47"/>
    </row>
    <row r="223" spans="1:42" s="4" customFormat="1" ht="15" x14ac:dyDescent="0.25">
      <c r="A223" s="56"/>
      <c r="B223" s="49"/>
      <c r="C223" s="372" t="s">
        <v>63</v>
      </c>
      <c r="D223" s="372"/>
      <c r="E223" s="372"/>
      <c r="F223" s="51" t="s">
        <v>64</v>
      </c>
      <c r="G223" s="54">
        <v>39.36</v>
      </c>
      <c r="H223" s="54">
        <v>1.1499999999999999</v>
      </c>
      <c r="I223" s="114">
        <v>5.4316800000000001</v>
      </c>
      <c r="J223" s="57"/>
      <c r="K223" s="52"/>
      <c r="L223" s="57"/>
      <c r="M223" s="52"/>
      <c r="N223" s="58"/>
      <c r="AF223" s="39"/>
      <c r="AG223" s="47"/>
      <c r="AK223" s="3" t="s">
        <v>63</v>
      </c>
      <c r="AM223" s="47"/>
      <c r="AN223" s="47"/>
      <c r="AP223" s="47"/>
    </row>
    <row r="224" spans="1:42" s="4" customFormat="1" ht="15" x14ac:dyDescent="0.25">
      <c r="A224" s="56"/>
      <c r="B224" s="49"/>
      <c r="C224" s="372" t="s">
        <v>178</v>
      </c>
      <c r="D224" s="372"/>
      <c r="E224" s="372"/>
      <c r="F224" s="51" t="s">
        <v>64</v>
      </c>
      <c r="G224" s="104">
        <v>0.4</v>
      </c>
      <c r="H224" s="54">
        <v>1.1499999999999999</v>
      </c>
      <c r="I224" s="70">
        <v>5.5199999999999999E-2</v>
      </c>
      <c r="J224" s="57"/>
      <c r="K224" s="52"/>
      <c r="L224" s="57"/>
      <c r="M224" s="52"/>
      <c r="N224" s="58"/>
      <c r="AF224" s="39"/>
      <c r="AG224" s="47"/>
      <c r="AK224" s="3" t="s">
        <v>178</v>
      </c>
      <c r="AM224" s="47"/>
      <c r="AN224" s="47"/>
      <c r="AP224" s="47"/>
    </row>
    <row r="225" spans="1:42" s="4" customFormat="1" ht="15" x14ac:dyDescent="0.25">
      <c r="A225" s="48"/>
      <c r="B225" s="49"/>
      <c r="C225" s="375" t="s">
        <v>65</v>
      </c>
      <c r="D225" s="375"/>
      <c r="E225" s="375"/>
      <c r="F225" s="59"/>
      <c r="G225" s="60"/>
      <c r="H225" s="60"/>
      <c r="I225" s="60"/>
      <c r="J225" s="61">
        <v>516.79</v>
      </c>
      <c r="K225" s="60"/>
      <c r="L225" s="61">
        <v>70.61</v>
      </c>
      <c r="M225" s="60"/>
      <c r="N225" s="62"/>
      <c r="AF225" s="39"/>
      <c r="AG225" s="47"/>
      <c r="AL225" s="3" t="s">
        <v>65</v>
      </c>
      <c r="AM225" s="47"/>
      <c r="AN225" s="47"/>
      <c r="AP225" s="47"/>
    </row>
    <row r="226" spans="1:42" s="4" customFormat="1" ht="15" x14ac:dyDescent="0.25">
      <c r="A226" s="56"/>
      <c r="B226" s="49"/>
      <c r="C226" s="372" t="s">
        <v>66</v>
      </c>
      <c r="D226" s="372"/>
      <c r="E226" s="372"/>
      <c r="F226" s="51"/>
      <c r="G226" s="52"/>
      <c r="H226" s="52"/>
      <c r="I226" s="52"/>
      <c r="J226" s="57"/>
      <c r="K226" s="52"/>
      <c r="L226" s="53">
        <v>51.75</v>
      </c>
      <c r="M226" s="52"/>
      <c r="N226" s="55">
        <v>1809.18</v>
      </c>
      <c r="AF226" s="39"/>
      <c r="AG226" s="47"/>
      <c r="AK226" s="3" t="s">
        <v>66</v>
      </c>
      <c r="AM226" s="47"/>
      <c r="AN226" s="47"/>
      <c r="AP226" s="47"/>
    </row>
    <row r="227" spans="1:42" s="4" customFormat="1" ht="23.25" x14ac:dyDescent="0.25">
      <c r="A227" s="56"/>
      <c r="B227" s="49" t="s">
        <v>681</v>
      </c>
      <c r="C227" s="372" t="s">
        <v>682</v>
      </c>
      <c r="D227" s="372"/>
      <c r="E227" s="372"/>
      <c r="F227" s="51" t="s">
        <v>69</v>
      </c>
      <c r="G227" s="63">
        <v>97</v>
      </c>
      <c r="H227" s="52"/>
      <c r="I227" s="63">
        <v>97</v>
      </c>
      <c r="J227" s="57"/>
      <c r="K227" s="52"/>
      <c r="L227" s="53">
        <v>50.2</v>
      </c>
      <c r="M227" s="52"/>
      <c r="N227" s="55">
        <v>1754.9</v>
      </c>
      <c r="AF227" s="39"/>
      <c r="AG227" s="47"/>
      <c r="AK227" s="3" t="s">
        <v>682</v>
      </c>
      <c r="AM227" s="47"/>
      <c r="AN227" s="47"/>
      <c r="AP227" s="47"/>
    </row>
    <row r="228" spans="1:42" s="4" customFormat="1" ht="23.25" x14ac:dyDescent="0.25">
      <c r="A228" s="56"/>
      <c r="B228" s="49" t="s">
        <v>683</v>
      </c>
      <c r="C228" s="372" t="s">
        <v>684</v>
      </c>
      <c r="D228" s="372"/>
      <c r="E228" s="372"/>
      <c r="F228" s="51" t="s">
        <v>69</v>
      </c>
      <c r="G228" s="63">
        <v>51</v>
      </c>
      <c r="H228" s="52"/>
      <c r="I228" s="63">
        <v>51</v>
      </c>
      <c r="J228" s="57"/>
      <c r="K228" s="52"/>
      <c r="L228" s="53">
        <v>26.39</v>
      </c>
      <c r="M228" s="52"/>
      <c r="N228" s="64">
        <v>922.68</v>
      </c>
      <c r="AF228" s="39"/>
      <c r="AG228" s="47"/>
      <c r="AK228" s="3" t="s">
        <v>684</v>
      </c>
      <c r="AM228" s="47"/>
      <c r="AN228" s="47"/>
      <c r="AP228" s="47"/>
    </row>
    <row r="229" spans="1:42" s="4" customFormat="1" ht="15" x14ac:dyDescent="0.25">
      <c r="A229" s="65"/>
      <c r="B229" s="66"/>
      <c r="C229" s="374" t="s">
        <v>72</v>
      </c>
      <c r="D229" s="374"/>
      <c r="E229" s="374"/>
      <c r="F229" s="42"/>
      <c r="G229" s="43"/>
      <c r="H229" s="43"/>
      <c r="I229" s="43"/>
      <c r="J229" s="45"/>
      <c r="K229" s="43"/>
      <c r="L229" s="67">
        <v>147.19999999999999</v>
      </c>
      <c r="M229" s="60"/>
      <c r="N229" s="46"/>
      <c r="AF229" s="39"/>
      <c r="AG229" s="47"/>
      <c r="AM229" s="47" t="s">
        <v>72</v>
      </c>
      <c r="AN229" s="47"/>
      <c r="AP229" s="47"/>
    </row>
    <row r="230" spans="1:42" s="4" customFormat="1" ht="34.5" x14ac:dyDescent="0.25">
      <c r="A230" s="40" t="s">
        <v>282</v>
      </c>
      <c r="B230" s="41" t="s">
        <v>2165</v>
      </c>
      <c r="C230" s="374" t="s">
        <v>2166</v>
      </c>
      <c r="D230" s="374"/>
      <c r="E230" s="374"/>
      <c r="F230" s="42" t="s">
        <v>61</v>
      </c>
      <c r="G230" s="43">
        <v>4</v>
      </c>
      <c r="H230" s="44">
        <v>1</v>
      </c>
      <c r="I230" s="44">
        <v>4</v>
      </c>
      <c r="J230" s="45"/>
      <c r="K230" s="43"/>
      <c r="L230" s="45"/>
      <c r="M230" s="43"/>
      <c r="N230" s="46"/>
      <c r="AF230" s="39"/>
      <c r="AG230" s="47" t="s">
        <v>2166</v>
      </c>
      <c r="AM230" s="47"/>
      <c r="AN230" s="47"/>
      <c r="AP230" s="47"/>
    </row>
    <row r="231" spans="1:42" s="4" customFormat="1" ht="22.5" x14ac:dyDescent="0.25">
      <c r="A231" s="103"/>
      <c r="B231" s="49" t="s">
        <v>2128</v>
      </c>
      <c r="C231" s="368" t="s">
        <v>218</v>
      </c>
      <c r="D231" s="368"/>
      <c r="E231" s="368"/>
      <c r="F231" s="368"/>
      <c r="G231" s="368"/>
      <c r="H231" s="368"/>
      <c r="I231" s="368"/>
      <c r="J231" s="368"/>
      <c r="K231" s="368"/>
      <c r="L231" s="368"/>
      <c r="M231" s="368"/>
      <c r="N231" s="376"/>
      <c r="AF231" s="39"/>
      <c r="AG231" s="47"/>
      <c r="AI231" s="3" t="s">
        <v>218</v>
      </c>
      <c r="AM231" s="47"/>
      <c r="AN231" s="47"/>
      <c r="AP231" s="47"/>
    </row>
    <row r="232" spans="1:42" s="4" customFormat="1" ht="15" x14ac:dyDescent="0.25">
      <c r="A232" s="48"/>
      <c r="B232" s="49" t="s">
        <v>58</v>
      </c>
      <c r="C232" s="372" t="s">
        <v>62</v>
      </c>
      <c r="D232" s="372"/>
      <c r="E232" s="372"/>
      <c r="F232" s="51"/>
      <c r="G232" s="52"/>
      <c r="H232" s="52"/>
      <c r="I232" s="52"/>
      <c r="J232" s="53">
        <v>78.959999999999994</v>
      </c>
      <c r="K232" s="54">
        <v>1.1499999999999999</v>
      </c>
      <c r="L232" s="53">
        <v>363.22</v>
      </c>
      <c r="M232" s="54">
        <v>34.96</v>
      </c>
      <c r="N232" s="55">
        <v>12698.17</v>
      </c>
      <c r="AF232" s="39"/>
      <c r="AG232" s="47"/>
      <c r="AJ232" s="3" t="s">
        <v>62</v>
      </c>
      <c r="AM232" s="47"/>
      <c r="AN232" s="47"/>
      <c r="AP232" s="47"/>
    </row>
    <row r="233" spans="1:42" s="4" customFormat="1" ht="15" x14ac:dyDescent="0.25">
      <c r="A233" s="48"/>
      <c r="B233" s="49" t="s">
        <v>73</v>
      </c>
      <c r="C233" s="372" t="s">
        <v>175</v>
      </c>
      <c r="D233" s="372"/>
      <c r="E233" s="372"/>
      <c r="F233" s="51"/>
      <c r="G233" s="52"/>
      <c r="H233" s="52"/>
      <c r="I233" s="52"/>
      <c r="J233" s="53">
        <v>188.48</v>
      </c>
      <c r="K233" s="54">
        <v>1.1499999999999999</v>
      </c>
      <c r="L233" s="53">
        <v>867.01</v>
      </c>
      <c r="M233" s="52"/>
      <c r="N233" s="58"/>
      <c r="AF233" s="39"/>
      <c r="AG233" s="47"/>
      <c r="AJ233" s="3" t="s">
        <v>175</v>
      </c>
      <c r="AM233" s="47"/>
      <c r="AN233" s="47"/>
      <c r="AP233" s="47"/>
    </row>
    <row r="234" spans="1:42" s="4" customFormat="1" ht="15" x14ac:dyDescent="0.25">
      <c r="A234" s="48"/>
      <c r="B234" s="49" t="s">
        <v>78</v>
      </c>
      <c r="C234" s="372" t="s">
        <v>176</v>
      </c>
      <c r="D234" s="372"/>
      <c r="E234" s="372"/>
      <c r="F234" s="51"/>
      <c r="G234" s="52"/>
      <c r="H234" s="52"/>
      <c r="I234" s="52"/>
      <c r="J234" s="53">
        <v>18.149999999999999</v>
      </c>
      <c r="K234" s="54">
        <v>1.1499999999999999</v>
      </c>
      <c r="L234" s="53">
        <v>83.49</v>
      </c>
      <c r="M234" s="54">
        <v>34.96</v>
      </c>
      <c r="N234" s="55">
        <v>2918.81</v>
      </c>
      <c r="AF234" s="39"/>
      <c r="AG234" s="47"/>
      <c r="AJ234" s="3" t="s">
        <v>176</v>
      </c>
      <c r="AM234" s="47"/>
      <c r="AN234" s="47"/>
      <c r="AP234" s="47"/>
    </row>
    <row r="235" spans="1:42" s="4" customFormat="1" ht="15" x14ac:dyDescent="0.25">
      <c r="A235" s="48"/>
      <c r="B235" s="49" t="s">
        <v>122</v>
      </c>
      <c r="C235" s="372" t="s">
        <v>177</v>
      </c>
      <c r="D235" s="372"/>
      <c r="E235" s="372"/>
      <c r="F235" s="51"/>
      <c r="G235" s="52"/>
      <c r="H235" s="52"/>
      <c r="I235" s="52"/>
      <c r="J235" s="53">
        <v>993.24</v>
      </c>
      <c r="K235" s="52"/>
      <c r="L235" s="107">
        <v>3972.96</v>
      </c>
      <c r="M235" s="52"/>
      <c r="N235" s="58"/>
      <c r="AF235" s="39"/>
      <c r="AG235" s="47"/>
      <c r="AJ235" s="3" t="s">
        <v>177</v>
      </c>
      <c r="AM235" s="47"/>
      <c r="AN235" s="47"/>
      <c r="AP235" s="47"/>
    </row>
    <row r="236" spans="1:42" s="4" customFormat="1" ht="15" x14ac:dyDescent="0.25">
      <c r="A236" s="56"/>
      <c r="B236" s="49"/>
      <c r="C236" s="372" t="s">
        <v>63</v>
      </c>
      <c r="D236" s="372"/>
      <c r="E236" s="372"/>
      <c r="F236" s="51" t="s">
        <v>64</v>
      </c>
      <c r="G236" s="104">
        <v>8.4</v>
      </c>
      <c r="H236" s="54">
        <v>1.1499999999999999</v>
      </c>
      <c r="I236" s="54">
        <v>38.64</v>
      </c>
      <c r="J236" s="57"/>
      <c r="K236" s="52"/>
      <c r="L236" s="57"/>
      <c r="M236" s="52"/>
      <c r="N236" s="58"/>
      <c r="AF236" s="39"/>
      <c r="AG236" s="47"/>
      <c r="AK236" s="3" t="s">
        <v>63</v>
      </c>
      <c r="AM236" s="47"/>
      <c r="AN236" s="47"/>
      <c r="AP236" s="47"/>
    </row>
    <row r="237" spans="1:42" s="4" customFormat="1" ht="15" x14ac:dyDescent="0.25">
      <c r="A237" s="56"/>
      <c r="B237" s="49"/>
      <c r="C237" s="372" t="s">
        <v>178</v>
      </c>
      <c r="D237" s="372"/>
      <c r="E237" s="372"/>
      <c r="F237" s="51" t="s">
        <v>64</v>
      </c>
      <c r="G237" s="54">
        <v>1.35</v>
      </c>
      <c r="H237" s="54">
        <v>1.1499999999999999</v>
      </c>
      <c r="I237" s="54">
        <v>6.21</v>
      </c>
      <c r="J237" s="57"/>
      <c r="K237" s="52"/>
      <c r="L237" s="57"/>
      <c r="M237" s="52"/>
      <c r="N237" s="58"/>
      <c r="AF237" s="39"/>
      <c r="AG237" s="47"/>
      <c r="AK237" s="3" t="s">
        <v>178</v>
      </c>
      <c r="AM237" s="47"/>
      <c r="AN237" s="47"/>
      <c r="AP237" s="47"/>
    </row>
    <row r="238" spans="1:42" s="4" customFormat="1" ht="15" x14ac:dyDescent="0.25">
      <c r="A238" s="48"/>
      <c r="B238" s="49"/>
      <c r="C238" s="375" t="s">
        <v>65</v>
      </c>
      <c r="D238" s="375"/>
      <c r="E238" s="375"/>
      <c r="F238" s="59"/>
      <c r="G238" s="60"/>
      <c r="H238" s="60"/>
      <c r="I238" s="60"/>
      <c r="J238" s="108">
        <v>1260.68</v>
      </c>
      <c r="K238" s="60"/>
      <c r="L238" s="108">
        <v>5203.1899999999996</v>
      </c>
      <c r="M238" s="60"/>
      <c r="N238" s="62"/>
      <c r="AF238" s="39"/>
      <c r="AG238" s="47"/>
      <c r="AL238" s="3" t="s">
        <v>65</v>
      </c>
      <c r="AM238" s="47"/>
      <c r="AN238" s="47"/>
      <c r="AP238" s="47"/>
    </row>
    <row r="239" spans="1:42" s="4" customFormat="1" ht="15" x14ac:dyDescent="0.25">
      <c r="A239" s="56"/>
      <c r="B239" s="49"/>
      <c r="C239" s="372" t="s">
        <v>66</v>
      </c>
      <c r="D239" s="372"/>
      <c r="E239" s="372"/>
      <c r="F239" s="51"/>
      <c r="G239" s="52"/>
      <c r="H239" s="52"/>
      <c r="I239" s="52"/>
      <c r="J239" s="57"/>
      <c r="K239" s="52"/>
      <c r="L239" s="53">
        <v>446.71</v>
      </c>
      <c r="M239" s="52"/>
      <c r="N239" s="55">
        <v>15616.98</v>
      </c>
      <c r="AF239" s="39"/>
      <c r="AG239" s="47"/>
      <c r="AK239" s="3" t="s">
        <v>66</v>
      </c>
      <c r="AM239" s="47"/>
      <c r="AN239" s="47"/>
      <c r="AP239" s="47"/>
    </row>
    <row r="240" spans="1:42" s="4" customFormat="1" ht="23.25" x14ac:dyDescent="0.25">
      <c r="A240" s="56"/>
      <c r="B240" s="49" t="s">
        <v>681</v>
      </c>
      <c r="C240" s="372" t="s">
        <v>682</v>
      </c>
      <c r="D240" s="372"/>
      <c r="E240" s="372"/>
      <c r="F240" s="51" t="s">
        <v>69</v>
      </c>
      <c r="G240" s="63">
        <v>97</v>
      </c>
      <c r="H240" s="52"/>
      <c r="I240" s="63">
        <v>97</v>
      </c>
      <c r="J240" s="57"/>
      <c r="K240" s="52"/>
      <c r="L240" s="53">
        <v>433.31</v>
      </c>
      <c r="M240" s="52"/>
      <c r="N240" s="55">
        <v>15148.47</v>
      </c>
      <c r="AF240" s="39"/>
      <c r="AG240" s="47"/>
      <c r="AK240" s="3" t="s">
        <v>682</v>
      </c>
      <c r="AM240" s="47"/>
      <c r="AN240" s="47"/>
      <c r="AP240" s="47"/>
    </row>
    <row r="241" spans="1:42" s="4" customFormat="1" ht="23.25" x14ac:dyDescent="0.25">
      <c r="A241" s="56"/>
      <c r="B241" s="49" t="s">
        <v>683</v>
      </c>
      <c r="C241" s="372" t="s">
        <v>684</v>
      </c>
      <c r="D241" s="372"/>
      <c r="E241" s="372"/>
      <c r="F241" s="51" t="s">
        <v>69</v>
      </c>
      <c r="G241" s="63">
        <v>51</v>
      </c>
      <c r="H241" s="52"/>
      <c r="I241" s="63">
        <v>51</v>
      </c>
      <c r="J241" s="57"/>
      <c r="K241" s="52"/>
      <c r="L241" s="53">
        <v>227.82</v>
      </c>
      <c r="M241" s="52"/>
      <c r="N241" s="55">
        <v>7964.66</v>
      </c>
      <c r="AF241" s="39"/>
      <c r="AG241" s="47"/>
      <c r="AK241" s="3" t="s">
        <v>684</v>
      </c>
      <c r="AM241" s="47"/>
      <c r="AN241" s="47"/>
      <c r="AP241" s="47"/>
    </row>
    <row r="242" spans="1:42" s="4" customFormat="1" ht="15" x14ac:dyDescent="0.25">
      <c r="A242" s="65"/>
      <c r="B242" s="66"/>
      <c r="C242" s="374" t="s">
        <v>72</v>
      </c>
      <c r="D242" s="374"/>
      <c r="E242" s="374"/>
      <c r="F242" s="42"/>
      <c r="G242" s="43"/>
      <c r="H242" s="43"/>
      <c r="I242" s="43"/>
      <c r="J242" s="45"/>
      <c r="K242" s="43"/>
      <c r="L242" s="105">
        <v>5864.32</v>
      </c>
      <c r="M242" s="60"/>
      <c r="N242" s="46"/>
      <c r="AF242" s="39"/>
      <c r="AG242" s="47"/>
      <c r="AM242" s="47" t="s">
        <v>72</v>
      </c>
      <c r="AN242" s="47"/>
      <c r="AP242" s="47"/>
    </row>
    <row r="243" spans="1:42" s="4" customFormat="1" ht="22.5" x14ac:dyDescent="0.25">
      <c r="A243" s="40" t="s">
        <v>285</v>
      </c>
      <c r="B243" s="41" t="s">
        <v>2167</v>
      </c>
      <c r="C243" s="374" t="s">
        <v>2168</v>
      </c>
      <c r="D243" s="374"/>
      <c r="E243" s="374"/>
      <c r="F243" s="42" t="s">
        <v>231</v>
      </c>
      <c r="G243" s="43">
        <v>285.60000000000002</v>
      </c>
      <c r="H243" s="44">
        <v>1</v>
      </c>
      <c r="I243" s="120">
        <v>285.60000000000002</v>
      </c>
      <c r="J243" s="105">
        <v>5950</v>
      </c>
      <c r="K243" s="43"/>
      <c r="L243" s="105">
        <v>198750.88</v>
      </c>
      <c r="M243" s="68">
        <v>8.5500000000000007</v>
      </c>
      <c r="N243" s="115">
        <v>1699320</v>
      </c>
      <c r="AF243" s="39"/>
      <c r="AG243" s="47" t="s">
        <v>2168</v>
      </c>
      <c r="AM243" s="47"/>
      <c r="AN243" s="47"/>
      <c r="AP243" s="47"/>
    </row>
    <row r="244" spans="1:42" s="4" customFormat="1" ht="15" x14ac:dyDescent="0.25">
      <c r="A244" s="69"/>
      <c r="B244" s="50"/>
      <c r="C244" s="372" t="s">
        <v>2169</v>
      </c>
      <c r="D244" s="372"/>
      <c r="E244" s="372"/>
      <c r="F244" s="372"/>
      <c r="G244" s="372"/>
      <c r="H244" s="372"/>
      <c r="I244" s="372"/>
      <c r="J244" s="372"/>
      <c r="K244" s="372"/>
      <c r="L244" s="372"/>
      <c r="M244" s="372"/>
      <c r="N244" s="377"/>
      <c r="AF244" s="39"/>
      <c r="AG244" s="47"/>
      <c r="AH244" s="3" t="s">
        <v>2169</v>
      </c>
      <c r="AM244" s="47"/>
      <c r="AN244" s="47"/>
      <c r="AP244" s="47"/>
    </row>
    <row r="245" spans="1:42" s="4" customFormat="1" ht="15" x14ac:dyDescent="0.25">
      <c r="A245" s="65"/>
      <c r="B245" s="66"/>
      <c r="C245" s="374" t="s">
        <v>72</v>
      </c>
      <c r="D245" s="374"/>
      <c r="E245" s="374"/>
      <c r="F245" s="42"/>
      <c r="G245" s="43"/>
      <c r="H245" s="43"/>
      <c r="I245" s="43"/>
      <c r="J245" s="45"/>
      <c r="K245" s="43"/>
      <c r="L245" s="105">
        <v>198750.88</v>
      </c>
      <c r="M245" s="60"/>
      <c r="N245" s="115">
        <v>1699320</v>
      </c>
      <c r="AF245" s="39"/>
      <c r="AG245" s="47"/>
      <c r="AM245" s="47" t="s">
        <v>72</v>
      </c>
      <c r="AN245" s="47"/>
      <c r="AP245" s="47"/>
    </row>
    <row r="246" spans="1:42" s="4" customFormat="1" ht="34.5" x14ac:dyDescent="0.25">
      <c r="A246" s="40" t="s">
        <v>287</v>
      </c>
      <c r="B246" s="41" t="s">
        <v>2170</v>
      </c>
      <c r="C246" s="374" t="s">
        <v>2171</v>
      </c>
      <c r="D246" s="374"/>
      <c r="E246" s="374"/>
      <c r="F246" s="42" t="s">
        <v>61</v>
      </c>
      <c r="G246" s="43">
        <v>8</v>
      </c>
      <c r="H246" s="44">
        <v>1</v>
      </c>
      <c r="I246" s="44">
        <v>8</v>
      </c>
      <c r="J246" s="45"/>
      <c r="K246" s="43"/>
      <c r="L246" s="45"/>
      <c r="M246" s="43"/>
      <c r="N246" s="46"/>
      <c r="AF246" s="39"/>
      <c r="AG246" s="47" t="s">
        <v>2171</v>
      </c>
      <c r="AM246" s="47"/>
      <c r="AN246" s="47"/>
      <c r="AP246" s="47"/>
    </row>
    <row r="247" spans="1:42" s="4" customFormat="1" ht="22.5" x14ac:dyDescent="0.25">
      <c r="A247" s="103"/>
      <c r="B247" s="49" t="s">
        <v>2128</v>
      </c>
      <c r="C247" s="368" t="s">
        <v>218</v>
      </c>
      <c r="D247" s="368"/>
      <c r="E247" s="368"/>
      <c r="F247" s="368"/>
      <c r="G247" s="368"/>
      <c r="H247" s="368"/>
      <c r="I247" s="368"/>
      <c r="J247" s="368"/>
      <c r="K247" s="368"/>
      <c r="L247" s="368"/>
      <c r="M247" s="368"/>
      <c r="N247" s="376"/>
      <c r="AF247" s="39"/>
      <c r="AG247" s="47"/>
      <c r="AI247" s="3" t="s">
        <v>218</v>
      </c>
      <c r="AM247" s="47"/>
      <c r="AN247" s="47"/>
      <c r="AP247" s="47"/>
    </row>
    <row r="248" spans="1:42" s="4" customFormat="1" ht="15" x14ac:dyDescent="0.25">
      <c r="A248" s="48"/>
      <c r="B248" s="49" t="s">
        <v>58</v>
      </c>
      <c r="C248" s="372" t="s">
        <v>62</v>
      </c>
      <c r="D248" s="372"/>
      <c r="E248" s="372"/>
      <c r="F248" s="51"/>
      <c r="G248" s="52"/>
      <c r="H248" s="52"/>
      <c r="I248" s="52"/>
      <c r="J248" s="53">
        <v>23.22</v>
      </c>
      <c r="K248" s="54">
        <v>1.1499999999999999</v>
      </c>
      <c r="L248" s="53">
        <v>213.62</v>
      </c>
      <c r="M248" s="54">
        <v>34.96</v>
      </c>
      <c r="N248" s="55">
        <v>7468.16</v>
      </c>
      <c r="AF248" s="39"/>
      <c r="AG248" s="47"/>
      <c r="AJ248" s="3" t="s">
        <v>62</v>
      </c>
      <c r="AM248" s="47"/>
      <c r="AN248" s="47"/>
      <c r="AP248" s="47"/>
    </row>
    <row r="249" spans="1:42" s="4" customFormat="1" ht="15" x14ac:dyDescent="0.25">
      <c r="A249" s="48"/>
      <c r="B249" s="49" t="s">
        <v>122</v>
      </c>
      <c r="C249" s="372" t="s">
        <v>177</v>
      </c>
      <c r="D249" s="372"/>
      <c r="E249" s="372"/>
      <c r="F249" s="51"/>
      <c r="G249" s="52"/>
      <c r="H249" s="52"/>
      <c r="I249" s="52"/>
      <c r="J249" s="53">
        <v>6.14</v>
      </c>
      <c r="K249" s="52"/>
      <c r="L249" s="53">
        <v>49.12</v>
      </c>
      <c r="M249" s="52"/>
      <c r="N249" s="58"/>
      <c r="AF249" s="39"/>
      <c r="AG249" s="47"/>
      <c r="AJ249" s="3" t="s">
        <v>177</v>
      </c>
      <c r="AM249" s="47"/>
      <c r="AN249" s="47"/>
      <c r="AP249" s="47"/>
    </row>
    <row r="250" spans="1:42" s="4" customFormat="1" ht="15" x14ac:dyDescent="0.25">
      <c r="A250" s="56"/>
      <c r="B250" s="49"/>
      <c r="C250" s="372" t="s">
        <v>63</v>
      </c>
      <c r="D250" s="372"/>
      <c r="E250" s="372"/>
      <c r="F250" s="51" t="s">
        <v>64</v>
      </c>
      <c r="G250" s="54">
        <v>2.4700000000000002</v>
      </c>
      <c r="H250" s="54">
        <v>1.1499999999999999</v>
      </c>
      <c r="I250" s="109">
        <v>22.724</v>
      </c>
      <c r="J250" s="57"/>
      <c r="K250" s="52"/>
      <c r="L250" s="57"/>
      <c r="M250" s="52"/>
      <c r="N250" s="58"/>
      <c r="AF250" s="39"/>
      <c r="AG250" s="47"/>
      <c r="AK250" s="3" t="s">
        <v>63</v>
      </c>
      <c r="AM250" s="47"/>
      <c r="AN250" s="47"/>
      <c r="AP250" s="47"/>
    </row>
    <row r="251" spans="1:42" s="4" customFormat="1" ht="15" x14ac:dyDescent="0.25">
      <c r="A251" s="48"/>
      <c r="B251" s="49"/>
      <c r="C251" s="375" t="s">
        <v>65</v>
      </c>
      <c r="D251" s="375"/>
      <c r="E251" s="375"/>
      <c r="F251" s="59"/>
      <c r="G251" s="60"/>
      <c r="H251" s="60"/>
      <c r="I251" s="60"/>
      <c r="J251" s="61">
        <v>29.36</v>
      </c>
      <c r="K251" s="60"/>
      <c r="L251" s="61">
        <v>262.74</v>
      </c>
      <c r="M251" s="60"/>
      <c r="N251" s="62"/>
      <c r="AF251" s="39"/>
      <c r="AG251" s="47"/>
      <c r="AL251" s="3" t="s">
        <v>65</v>
      </c>
      <c r="AM251" s="47"/>
      <c r="AN251" s="47"/>
      <c r="AP251" s="47"/>
    </row>
    <row r="252" spans="1:42" s="4" customFormat="1" ht="15" x14ac:dyDescent="0.25">
      <c r="A252" s="56"/>
      <c r="B252" s="49"/>
      <c r="C252" s="372" t="s">
        <v>66</v>
      </c>
      <c r="D252" s="372"/>
      <c r="E252" s="372"/>
      <c r="F252" s="51"/>
      <c r="G252" s="52"/>
      <c r="H252" s="52"/>
      <c r="I252" s="52"/>
      <c r="J252" s="57"/>
      <c r="K252" s="52"/>
      <c r="L252" s="53">
        <v>213.62</v>
      </c>
      <c r="M252" s="52"/>
      <c r="N252" s="55">
        <v>7468.16</v>
      </c>
      <c r="AF252" s="39"/>
      <c r="AG252" s="47"/>
      <c r="AK252" s="3" t="s">
        <v>66</v>
      </c>
      <c r="AM252" s="47"/>
      <c r="AN252" s="47"/>
      <c r="AP252" s="47"/>
    </row>
    <row r="253" spans="1:42" s="4" customFormat="1" ht="23.25" x14ac:dyDescent="0.25">
      <c r="A253" s="56"/>
      <c r="B253" s="49" t="s">
        <v>681</v>
      </c>
      <c r="C253" s="372" t="s">
        <v>682</v>
      </c>
      <c r="D253" s="372"/>
      <c r="E253" s="372"/>
      <c r="F253" s="51" t="s">
        <v>69</v>
      </c>
      <c r="G253" s="63">
        <v>97</v>
      </c>
      <c r="H253" s="52"/>
      <c r="I253" s="63">
        <v>97</v>
      </c>
      <c r="J253" s="57"/>
      <c r="K253" s="52"/>
      <c r="L253" s="53">
        <v>207.21</v>
      </c>
      <c r="M253" s="52"/>
      <c r="N253" s="55">
        <v>7244.12</v>
      </c>
      <c r="AF253" s="39"/>
      <c r="AG253" s="47"/>
      <c r="AK253" s="3" t="s">
        <v>682</v>
      </c>
      <c r="AM253" s="47"/>
      <c r="AN253" s="47"/>
      <c r="AP253" s="47"/>
    </row>
    <row r="254" spans="1:42" s="4" customFormat="1" ht="23.25" x14ac:dyDescent="0.25">
      <c r="A254" s="56"/>
      <c r="B254" s="49" t="s">
        <v>683</v>
      </c>
      <c r="C254" s="372" t="s">
        <v>684</v>
      </c>
      <c r="D254" s="372"/>
      <c r="E254" s="372"/>
      <c r="F254" s="51" t="s">
        <v>69</v>
      </c>
      <c r="G254" s="63">
        <v>51</v>
      </c>
      <c r="H254" s="52"/>
      <c r="I254" s="63">
        <v>51</v>
      </c>
      <c r="J254" s="57"/>
      <c r="K254" s="52"/>
      <c r="L254" s="53">
        <v>108.95</v>
      </c>
      <c r="M254" s="52"/>
      <c r="N254" s="55">
        <v>3808.76</v>
      </c>
      <c r="AF254" s="39"/>
      <c r="AG254" s="47"/>
      <c r="AK254" s="3" t="s">
        <v>684</v>
      </c>
      <c r="AM254" s="47"/>
      <c r="AN254" s="47"/>
      <c r="AP254" s="47"/>
    </row>
    <row r="255" spans="1:42" s="4" customFormat="1" ht="15" x14ac:dyDescent="0.25">
      <c r="A255" s="65"/>
      <c r="B255" s="66"/>
      <c r="C255" s="374" t="s">
        <v>72</v>
      </c>
      <c r="D255" s="374"/>
      <c r="E255" s="374"/>
      <c r="F255" s="42"/>
      <c r="G255" s="43"/>
      <c r="H255" s="43"/>
      <c r="I255" s="43"/>
      <c r="J255" s="45"/>
      <c r="K255" s="43"/>
      <c r="L255" s="67">
        <v>578.9</v>
      </c>
      <c r="M255" s="60"/>
      <c r="N255" s="46"/>
      <c r="AF255" s="39"/>
      <c r="AG255" s="47"/>
      <c r="AM255" s="47" t="s">
        <v>72</v>
      </c>
      <c r="AN255" s="47"/>
      <c r="AP255" s="47"/>
    </row>
    <row r="256" spans="1:42" s="4" customFormat="1" ht="23.25" x14ac:dyDescent="0.25">
      <c r="A256" s="40" t="s">
        <v>289</v>
      </c>
      <c r="B256" s="41" t="s">
        <v>2172</v>
      </c>
      <c r="C256" s="374" t="s">
        <v>2173</v>
      </c>
      <c r="D256" s="374"/>
      <c r="E256" s="374"/>
      <c r="F256" s="42" t="s">
        <v>61</v>
      </c>
      <c r="G256" s="43">
        <v>8</v>
      </c>
      <c r="H256" s="44">
        <v>1</v>
      </c>
      <c r="I256" s="44">
        <v>8</v>
      </c>
      <c r="J256" s="105">
        <v>15640</v>
      </c>
      <c r="K256" s="43"/>
      <c r="L256" s="105">
        <v>14633.92</v>
      </c>
      <c r="M256" s="68">
        <v>8.5500000000000007</v>
      </c>
      <c r="N256" s="115">
        <v>125120</v>
      </c>
      <c r="AF256" s="39"/>
      <c r="AG256" s="47" t="s">
        <v>2173</v>
      </c>
      <c r="AM256" s="47"/>
      <c r="AN256" s="47"/>
      <c r="AP256" s="47"/>
    </row>
    <row r="257" spans="1:42" s="4" customFormat="1" ht="15" x14ac:dyDescent="0.25">
      <c r="A257" s="65"/>
      <c r="B257" s="66"/>
      <c r="C257" s="374" t="s">
        <v>72</v>
      </c>
      <c r="D257" s="374"/>
      <c r="E257" s="374"/>
      <c r="F257" s="42"/>
      <c r="G257" s="43"/>
      <c r="H257" s="43"/>
      <c r="I257" s="43"/>
      <c r="J257" s="45"/>
      <c r="K257" s="43"/>
      <c r="L257" s="105">
        <v>14633.92</v>
      </c>
      <c r="M257" s="60"/>
      <c r="N257" s="115">
        <v>125120</v>
      </c>
      <c r="AF257" s="39"/>
      <c r="AG257" s="47"/>
      <c r="AM257" s="47" t="s">
        <v>72</v>
      </c>
      <c r="AN257" s="47"/>
      <c r="AP257" s="47"/>
    </row>
    <row r="258" spans="1:42" s="4" customFormat="1" ht="22.5" x14ac:dyDescent="0.25">
      <c r="A258" s="40" t="s">
        <v>291</v>
      </c>
      <c r="B258" s="41" t="s">
        <v>2174</v>
      </c>
      <c r="C258" s="374" t="s">
        <v>2175</v>
      </c>
      <c r="D258" s="374"/>
      <c r="E258" s="374"/>
      <c r="F258" s="42" t="s">
        <v>231</v>
      </c>
      <c r="G258" s="43">
        <v>12</v>
      </c>
      <c r="H258" s="44">
        <v>1</v>
      </c>
      <c r="I258" s="44">
        <v>12</v>
      </c>
      <c r="J258" s="67">
        <v>175.1</v>
      </c>
      <c r="K258" s="43"/>
      <c r="L258" s="67">
        <v>245.75</v>
      </c>
      <c r="M258" s="68">
        <v>8.5500000000000007</v>
      </c>
      <c r="N258" s="115">
        <v>2101.1999999999998</v>
      </c>
      <c r="AF258" s="39"/>
      <c r="AG258" s="47" t="s">
        <v>2175</v>
      </c>
      <c r="AM258" s="47"/>
      <c r="AN258" s="47"/>
      <c r="AP258" s="47"/>
    </row>
    <row r="259" spans="1:42" s="4" customFormat="1" ht="15" x14ac:dyDescent="0.25">
      <c r="A259" s="65"/>
      <c r="B259" s="66"/>
      <c r="C259" s="374" t="s">
        <v>72</v>
      </c>
      <c r="D259" s="374"/>
      <c r="E259" s="374"/>
      <c r="F259" s="42"/>
      <c r="G259" s="43"/>
      <c r="H259" s="43"/>
      <c r="I259" s="43"/>
      <c r="J259" s="45"/>
      <c r="K259" s="43"/>
      <c r="L259" s="67">
        <v>245.75</v>
      </c>
      <c r="M259" s="60"/>
      <c r="N259" s="115">
        <v>2101.1999999999998</v>
      </c>
      <c r="AF259" s="39"/>
      <c r="AG259" s="47"/>
      <c r="AM259" s="47" t="s">
        <v>72</v>
      </c>
      <c r="AN259" s="47"/>
      <c r="AP259" s="47"/>
    </row>
    <row r="260" spans="1:42" s="4" customFormat="1" ht="22.5" x14ac:dyDescent="0.25">
      <c r="A260" s="40" t="s">
        <v>294</v>
      </c>
      <c r="B260" s="41" t="s">
        <v>2176</v>
      </c>
      <c r="C260" s="374" t="s">
        <v>2177</v>
      </c>
      <c r="D260" s="374"/>
      <c r="E260" s="374"/>
      <c r="F260" s="42" t="s">
        <v>61</v>
      </c>
      <c r="G260" s="43">
        <v>12</v>
      </c>
      <c r="H260" s="44">
        <v>1</v>
      </c>
      <c r="I260" s="44">
        <v>12</v>
      </c>
      <c r="J260" s="67">
        <v>16.72</v>
      </c>
      <c r="K260" s="43"/>
      <c r="L260" s="67">
        <v>23.47</v>
      </c>
      <c r="M260" s="68">
        <v>8.5500000000000007</v>
      </c>
      <c r="N260" s="122">
        <v>200.64</v>
      </c>
      <c r="AF260" s="39"/>
      <c r="AG260" s="47" t="s">
        <v>2177</v>
      </c>
      <c r="AM260" s="47"/>
      <c r="AN260" s="47"/>
      <c r="AP260" s="47"/>
    </row>
    <row r="261" spans="1:42" s="4" customFormat="1" ht="15" x14ac:dyDescent="0.25">
      <c r="A261" s="65"/>
      <c r="B261" s="66"/>
      <c r="C261" s="374" t="s">
        <v>72</v>
      </c>
      <c r="D261" s="374"/>
      <c r="E261" s="374"/>
      <c r="F261" s="42"/>
      <c r="G261" s="43"/>
      <c r="H261" s="43"/>
      <c r="I261" s="43"/>
      <c r="J261" s="45"/>
      <c r="K261" s="43"/>
      <c r="L261" s="67">
        <v>23.47</v>
      </c>
      <c r="M261" s="60"/>
      <c r="N261" s="122">
        <v>200.64</v>
      </c>
      <c r="AF261" s="39"/>
      <c r="AG261" s="47"/>
      <c r="AM261" s="47" t="s">
        <v>72</v>
      </c>
      <c r="AN261" s="47"/>
      <c r="AP261" s="47"/>
    </row>
    <row r="262" spans="1:42" s="4" customFormat="1" ht="22.5" x14ac:dyDescent="0.25">
      <c r="A262" s="40" t="s">
        <v>296</v>
      </c>
      <c r="B262" s="41" t="s">
        <v>2178</v>
      </c>
      <c r="C262" s="374" t="s">
        <v>2179</v>
      </c>
      <c r="D262" s="374"/>
      <c r="E262" s="374"/>
      <c r="F262" s="42" t="s">
        <v>61</v>
      </c>
      <c r="G262" s="43">
        <v>4</v>
      </c>
      <c r="H262" s="44">
        <v>1</v>
      </c>
      <c r="I262" s="44">
        <v>4</v>
      </c>
      <c r="J262" s="67">
        <v>658.75</v>
      </c>
      <c r="K262" s="43"/>
      <c r="L262" s="67">
        <v>308.19</v>
      </c>
      <c r="M262" s="68">
        <v>8.5500000000000007</v>
      </c>
      <c r="N262" s="115">
        <v>2635</v>
      </c>
      <c r="AF262" s="39"/>
      <c r="AG262" s="47" t="s">
        <v>2179</v>
      </c>
      <c r="AM262" s="47"/>
      <c r="AN262" s="47"/>
      <c r="AP262" s="47"/>
    </row>
    <row r="263" spans="1:42" s="4" customFormat="1" ht="15" x14ac:dyDescent="0.25">
      <c r="A263" s="65"/>
      <c r="B263" s="66"/>
      <c r="C263" s="374" t="s">
        <v>72</v>
      </c>
      <c r="D263" s="374"/>
      <c r="E263" s="374"/>
      <c r="F263" s="42"/>
      <c r="G263" s="43"/>
      <c r="H263" s="43"/>
      <c r="I263" s="43"/>
      <c r="J263" s="45"/>
      <c r="K263" s="43"/>
      <c r="L263" s="67">
        <v>308.19</v>
      </c>
      <c r="M263" s="60"/>
      <c r="N263" s="115">
        <v>2635</v>
      </c>
      <c r="AF263" s="39"/>
      <c r="AG263" s="47"/>
      <c r="AM263" s="47" t="s">
        <v>72</v>
      </c>
      <c r="AN263" s="47"/>
      <c r="AP263" s="47"/>
    </row>
    <row r="264" spans="1:42" s="4" customFormat="1" ht="22.5" x14ac:dyDescent="0.25">
      <c r="A264" s="40" t="s">
        <v>297</v>
      </c>
      <c r="B264" s="41" t="s">
        <v>2180</v>
      </c>
      <c r="C264" s="374" t="s">
        <v>2181</v>
      </c>
      <c r="D264" s="374"/>
      <c r="E264" s="374"/>
      <c r="F264" s="42" t="s">
        <v>61</v>
      </c>
      <c r="G264" s="43">
        <v>4</v>
      </c>
      <c r="H264" s="44">
        <v>1</v>
      </c>
      <c r="I264" s="44">
        <v>4</v>
      </c>
      <c r="J264" s="105">
        <v>2040</v>
      </c>
      <c r="K264" s="43"/>
      <c r="L264" s="67">
        <v>954.39</v>
      </c>
      <c r="M264" s="68">
        <v>8.5500000000000007</v>
      </c>
      <c r="N264" s="115">
        <v>8160</v>
      </c>
      <c r="AF264" s="39"/>
      <c r="AG264" s="47" t="s">
        <v>2181</v>
      </c>
      <c r="AM264" s="47"/>
      <c r="AN264" s="47"/>
      <c r="AP264" s="47"/>
    </row>
    <row r="265" spans="1:42" s="4" customFormat="1" ht="15" x14ac:dyDescent="0.25">
      <c r="A265" s="65"/>
      <c r="B265" s="66"/>
      <c r="C265" s="374" t="s">
        <v>72</v>
      </c>
      <c r="D265" s="374"/>
      <c r="E265" s="374"/>
      <c r="F265" s="42"/>
      <c r="G265" s="43"/>
      <c r="H265" s="43"/>
      <c r="I265" s="43"/>
      <c r="J265" s="45"/>
      <c r="K265" s="43"/>
      <c r="L265" s="67">
        <v>954.39</v>
      </c>
      <c r="M265" s="60"/>
      <c r="N265" s="115">
        <v>8160</v>
      </c>
      <c r="AF265" s="39"/>
      <c r="AG265" s="47"/>
      <c r="AM265" s="47" t="s">
        <v>72</v>
      </c>
      <c r="AN265" s="47"/>
      <c r="AP265" s="47"/>
    </row>
    <row r="266" spans="1:42" s="4" customFormat="1" ht="22.5" x14ac:dyDescent="0.25">
      <c r="A266" s="40" t="s">
        <v>303</v>
      </c>
      <c r="B266" s="41" t="s">
        <v>2182</v>
      </c>
      <c r="C266" s="374" t="s">
        <v>2183</v>
      </c>
      <c r="D266" s="374"/>
      <c r="E266" s="374"/>
      <c r="F266" s="42" t="s">
        <v>61</v>
      </c>
      <c r="G266" s="43">
        <v>4</v>
      </c>
      <c r="H266" s="44">
        <v>1</v>
      </c>
      <c r="I266" s="44">
        <v>4</v>
      </c>
      <c r="J266" s="67">
        <v>246.5</v>
      </c>
      <c r="K266" s="43"/>
      <c r="L266" s="67">
        <v>115.32</v>
      </c>
      <c r="M266" s="68">
        <v>8.5500000000000007</v>
      </c>
      <c r="N266" s="122">
        <v>986</v>
      </c>
      <c r="AF266" s="39"/>
      <c r="AG266" s="47" t="s">
        <v>2183</v>
      </c>
      <c r="AM266" s="47"/>
      <c r="AN266" s="47"/>
      <c r="AP266" s="47"/>
    </row>
    <row r="267" spans="1:42" s="4" customFormat="1" ht="15" x14ac:dyDescent="0.25">
      <c r="A267" s="65"/>
      <c r="B267" s="66"/>
      <c r="C267" s="374" t="s">
        <v>72</v>
      </c>
      <c r="D267" s="374"/>
      <c r="E267" s="374"/>
      <c r="F267" s="42"/>
      <c r="G267" s="43"/>
      <c r="H267" s="43"/>
      <c r="I267" s="43"/>
      <c r="J267" s="45"/>
      <c r="K267" s="43"/>
      <c r="L267" s="67">
        <v>115.32</v>
      </c>
      <c r="M267" s="60"/>
      <c r="N267" s="122">
        <v>986</v>
      </c>
      <c r="AF267" s="39"/>
      <c r="AG267" s="47"/>
      <c r="AM267" s="47" t="s">
        <v>72</v>
      </c>
      <c r="AN267" s="47"/>
      <c r="AP267" s="47"/>
    </row>
    <row r="268" spans="1:42" s="4" customFormat="1" ht="22.5" x14ac:dyDescent="0.25">
      <c r="A268" s="40" t="s">
        <v>312</v>
      </c>
      <c r="B268" s="41" t="s">
        <v>2184</v>
      </c>
      <c r="C268" s="374" t="s">
        <v>2185</v>
      </c>
      <c r="D268" s="374"/>
      <c r="E268" s="374"/>
      <c r="F268" s="42" t="s">
        <v>61</v>
      </c>
      <c r="G268" s="43">
        <v>4</v>
      </c>
      <c r="H268" s="44">
        <v>1</v>
      </c>
      <c r="I268" s="44">
        <v>4</v>
      </c>
      <c r="J268" s="105">
        <v>9350</v>
      </c>
      <c r="K268" s="43"/>
      <c r="L268" s="105">
        <v>4374.2700000000004</v>
      </c>
      <c r="M268" s="68">
        <v>8.5500000000000007</v>
      </c>
      <c r="N268" s="115">
        <v>37400</v>
      </c>
      <c r="AF268" s="39"/>
      <c r="AG268" s="47" t="s">
        <v>2185</v>
      </c>
      <c r="AM268" s="47"/>
      <c r="AN268" s="47"/>
      <c r="AP268" s="47"/>
    </row>
    <row r="269" spans="1:42" s="4" customFormat="1" ht="15" x14ac:dyDescent="0.25">
      <c r="A269" s="65"/>
      <c r="B269" s="66"/>
      <c r="C269" s="374" t="s">
        <v>72</v>
      </c>
      <c r="D269" s="374"/>
      <c r="E269" s="374"/>
      <c r="F269" s="42"/>
      <c r="G269" s="43"/>
      <c r="H269" s="43"/>
      <c r="I269" s="43"/>
      <c r="J269" s="45"/>
      <c r="K269" s="43"/>
      <c r="L269" s="105">
        <v>4374.2700000000004</v>
      </c>
      <c r="M269" s="60"/>
      <c r="N269" s="115">
        <v>37400</v>
      </c>
      <c r="AF269" s="39"/>
      <c r="AG269" s="47"/>
      <c r="AM269" s="47" t="s">
        <v>72</v>
      </c>
      <c r="AN269" s="47"/>
      <c r="AP269" s="47"/>
    </row>
    <row r="270" spans="1:42" s="4" customFormat="1" ht="34.5" x14ac:dyDescent="0.25">
      <c r="A270" s="40" t="s">
        <v>315</v>
      </c>
      <c r="B270" s="41" t="s">
        <v>2186</v>
      </c>
      <c r="C270" s="374" t="s">
        <v>2187</v>
      </c>
      <c r="D270" s="374"/>
      <c r="E270" s="374"/>
      <c r="F270" s="42" t="s">
        <v>61</v>
      </c>
      <c r="G270" s="43">
        <v>4</v>
      </c>
      <c r="H270" s="44">
        <v>1</v>
      </c>
      <c r="I270" s="44">
        <v>4</v>
      </c>
      <c r="J270" s="45"/>
      <c r="K270" s="43"/>
      <c r="L270" s="45"/>
      <c r="M270" s="43"/>
      <c r="N270" s="46"/>
      <c r="AF270" s="39"/>
      <c r="AG270" s="47" t="s">
        <v>2187</v>
      </c>
      <c r="AM270" s="47"/>
      <c r="AN270" s="47"/>
      <c r="AP270" s="47"/>
    </row>
    <row r="271" spans="1:42" s="4" customFormat="1" ht="22.5" x14ac:dyDescent="0.25">
      <c r="A271" s="103"/>
      <c r="B271" s="49" t="s">
        <v>2128</v>
      </c>
      <c r="C271" s="368" t="s">
        <v>218</v>
      </c>
      <c r="D271" s="368"/>
      <c r="E271" s="368"/>
      <c r="F271" s="368"/>
      <c r="G271" s="368"/>
      <c r="H271" s="368"/>
      <c r="I271" s="368"/>
      <c r="J271" s="368"/>
      <c r="K271" s="368"/>
      <c r="L271" s="368"/>
      <c r="M271" s="368"/>
      <c r="N271" s="376"/>
      <c r="AF271" s="39"/>
      <c r="AG271" s="47"/>
      <c r="AI271" s="3" t="s">
        <v>218</v>
      </c>
      <c r="AM271" s="47"/>
      <c r="AN271" s="47"/>
      <c r="AP271" s="47"/>
    </row>
    <row r="272" spans="1:42" s="4" customFormat="1" ht="15" x14ac:dyDescent="0.25">
      <c r="A272" s="48"/>
      <c r="B272" s="49" t="s">
        <v>58</v>
      </c>
      <c r="C272" s="372" t="s">
        <v>62</v>
      </c>
      <c r="D272" s="372"/>
      <c r="E272" s="372"/>
      <c r="F272" s="51"/>
      <c r="G272" s="52"/>
      <c r="H272" s="52"/>
      <c r="I272" s="52"/>
      <c r="J272" s="53">
        <v>3.57</v>
      </c>
      <c r="K272" s="54">
        <v>1.1499999999999999</v>
      </c>
      <c r="L272" s="53">
        <v>16.420000000000002</v>
      </c>
      <c r="M272" s="54">
        <v>34.96</v>
      </c>
      <c r="N272" s="64">
        <v>574.04</v>
      </c>
      <c r="AF272" s="39"/>
      <c r="AG272" s="47"/>
      <c r="AJ272" s="3" t="s">
        <v>62</v>
      </c>
      <c r="AM272" s="47"/>
      <c r="AN272" s="47"/>
      <c r="AP272" s="47"/>
    </row>
    <row r="273" spans="1:42" s="4" customFormat="1" ht="15" x14ac:dyDescent="0.25">
      <c r="A273" s="48"/>
      <c r="B273" s="49" t="s">
        <v>122</v>
      </c>
      <c r="C273" s="372" t="s">
        <v>177</v>
      </c>
      <c r="D273" s="372"/>
      <c r="E273" s="372"/>
      <c r="F273" s="51"/>
      <c r="G273" s="52"/>
      <c r="H273" s="52"/>
      <c r="I273" s="52"/>
      <c r="J273" s="53">
        <v>15.07</v>
      </c>
      <c r="K273" s="52"/>
      <c r="L273" s="53">
        <v>60.28</v>
      </c>
      <c r="M273" s="52"/>
      <c r="N273" s="58"/>
      <c r="AF273" s="39"/>
      <c r="AG273" s="47"/>
      <c r="AJ273" s="3" t="s">
        <v>177</v>
      </c>
      <c r="AM273" s="47"/>
      <c r="AN273" s="47"/>
      <c r="AP273" s="47"/>
    </row>
    <row r="274" spans="1:42" s="4" customFormat="1" ht="15" x14ac:dyDescent="0.25">
      <c r="A274" s="56"/>
      <c r="B274" s="49"/>
      <c r="C274" s="372" t="s">
        <v>63</v>
      </c>
      <c r="D274" s="372"/>
      <c r="E274" s="372"/>
      <c r="F274" s="51" t="s">
        <v>64</v>
      </c>
      <c r="G274" s="54">
        <v>0.38</v>
      </c>
      <c r="H274" s="54">
        <v>1.1499999999999999</v>
      </c>
      <c r="I274" s="109">
        <v>1.748</v>
      </c>
      <c r="J274" s="57"/>
      <c r="K274" s="52"/>
      <c r="L274" s="57"/>
      <c r="M274" s="52"/>
      <c r="N274" s="58"/>
      <c r="AF274" s="39"/>
      <c r="AG274" s="47"/>
      <c r="AK274" s="3" t="s">
        <v>63</v>
      </c>
      <c r="AM274" s="47"/>
      <c r="AN274" s="47"/>
      <c r="AP274" s="47"/>
    </row>
    <row r="275" spans="1:42" s="4" customFormat="1" ht="15" x14ac:dyDescent="0.25">
      <c r="A275" s="48"/>
      <c r="B275" s="49"/>
      <c r="C275" s="375" t="s">
        <v>65</v>
      </c>
      <c r="D275" s="375"/>
      <c r="E275" s="375"/>
      <c r="F275" s="59"/>
      <c r="G275" s="60"/>
      <c r="H275" s="60"/>
      <c r="I275" s="60"/>
      <c r="J275" s="61">
        <v>18.64</v>
      </c>
      <c r="K275" s="60"/>
      <c r="L275" s="61">
        <v>76.7</v>
      </c>
      <c r="M275" s="60"/>
      <c r="N275" s="62"/>
      <c r="AF275" s="39"/>
      <c r="AG275" s="47"/>
      <c r="AL275" s="3" t="s">
        <v>65</v>
      </c>
      <c r="AM275" s="47"/>
      <c r="AN275" s="47"/>
      <c r="AP275" s="47"/>
    </row>
    <row r="276" spans="1:42" s="4" customFormat="1" ht="15" x14ac:dyDescent="0.25">
      <c r="A276" s="56"/>
      <c r="B276" s="49"/>
      <c r="C276" s="372" t="s">
        <v>66</v>
      </c>
      <c r="D276" s="372"/>
      <c r="E276" s="372"/>
      <c r="F276" s="51"/>
      <c r="G276" s="52"/>
      <c r="H276" s="52"/>
      <c r="I276" s="52"/>
      <c r="J276" s="57"/>
      <c r="K276" s="52"/>
      <c r="L276" s="53">
        <v>16.420000000000002</v>
      </c>
      <c r="M276" s="52"/>
      <c r="N276" s="64">
        <v>574.04</v>
      </c>
      <c r="AF276" s="39"/>
      <c r="AG276" s="47"/>
      <c r="AK276" s="3" t="s">
        <v>66</v>
      </c>
      <c r="AM276" s="47"/>
      <c r="AN276" s="47"/>
      <c r="AP276" s="47"/>
    </row>
    <row r="277" spans="1:42" s="4" customFormat="1" ht="23.25" x14ac:dyDescent="0.25">
      <c r="A277" s="56"/>
      <c r="B277" s="49" t="s">
        <v>681</v>
      </c>
      <c r="C277" s="372" t="s">
        <v>682</v>
      </c>
      <c r="D277" s="372"/>
      <c r="E277" s="372"/>
      <c r="F277" s="51" t="s">
        <v>69</v>
      </c>
      <c r="G277" s="63">
        <v>97</v>
      </c>
      <c r="H277" s="52"/>
      <c r="I277" s="63">
        <v>97</v>
      </c>
      <c r="J277" s="57"/>
      <c r="K277" s="52"/>
      <c r="L277" s="53">
        <v>15.93</v>
      </c>
      <c r="M277" s="52"/>
      <c r="N277" s="64">
        <v>556.82000000000005</v>
      </c>
      <c r="AF277" s="39"/>
      <c r="AG277" s="47"/>
      <c r="AK277" s="3" t="s">
        <v>682</v>
      </c>
      <c r="AM277" s="47"/>
      <c r="AN277" s="47"/>
      <c r="AP277" s="47"/>
    </row>
    <row r="278" spans="1:42" s="4" customFormat="1" ht="23.25" x14ac:dyDescent="0.25">
      <c r="A278" s="56"/>
      <c r="B278" s="49" t="s">
        <v>683</v>
      </c>
      <c r="C278" s="372" t="s">
        <v>684</v>
      </c>
      <c r="D278" s="372"/>
      <c r="E278" s="372"/>
      <c r="F278" s="51" t="s">
        <v>69</v>
      </c>
      <c r="G278" s="63">
        <v>51</v>
      </c>
      <c r="H278" s="52"/>
      <c r="I278" s="63">
        <v>51</v>
      </c>
      <c r="J278" s="57"/>
      <c r="K278" s="52"/>
      <c r="L278" s="53">
        <v>8.3699999999999992</v>
      </c>
      <c r="M278" s="52"/>
      <c r="N278" s="64">
        <v>292.76</v>
      </c>
      <c r="AF278" s="39"/>
      <c r="AG278" s="47"/>
      <c r="AK278" s="3" t="s">
        <v>684</v>
      </c>
      <c r="AM278" s="47"/>
      <c r="AN278" s="47"/>
      <c r="AP278" s="47"/>
    </row>
    <row r="279" spans="1:42" s="4" customFormat="1" ht="15" x14ac:dyDescent="0.25">
      <c r="A279" s="65"/>
      <c r="B279" s="66"/>
      <c r="C279" s="374" t="s">
        <v>72</v>
      </c>
      <c r="D279" s="374"/>
      <c r="E279" s="374"/>
      <c r="F279" s="42"/>
      <c r="G279" s="43"/>
      <c r="H279" s="43"/>
      <c r="I279" s="43"/>
      <c r="J279" s="45"/>
      <c r="K279" s="43"/>
      <c r="L279" s="67">
        <v>101</v>
      </c>
      <c r="M279" s="60"/>
      <c r="N279" s="46"/>
      <c r="AF279" s="39"/>
      <c r="AG279" s="47"/>
      <c r="AM279" s="47" t="s">
        <v>72</v>
      </c>
      <c r="AN279" s="47"/>
      <c r="AP279" s="47"/>
    </row>
    <row r="280" spans="1:42" s="4" customFormat="1" ht="23.25" x14ac:dyDescent="0.25">
      <c r="A280" s="40" t="s">
        <v>391</v>
      </c>
      <c r="B280" s="41" t="s">
        <v>2188</v>
      </c>
      <c r="C280" s="374" t="s">
        <v>2189</v>
      </c>
      <c r="D280" s="374"/>
      <c r="E280" s="374"/>
      <c r="F280" s="42" t="s">
        <v>238</v>
      </c>
      <c r="G280" s="43">
        <v>-2.4000000000000001E-4</v>
      </c>
      <c r="H280" s="44">
        <v>1</v>
      </c>
      <c r="I280" s="118">
        <v>-2.4000000000000001E-4</v>
      </c>
      <c r="J280" s="105">
        <v>26950</v>
      </c>
      <c r="K280" s="43"/>
      <c r="L280" s="67">
        <v>-6.47</v>
      </c>
      <c r="M280" s="43"/>
      <c r="N280" s="46"/>
      <c r="AF280" s="39"/>
      <c r="AG280" s="47" t="s">
        <v>2189</v>
      </c>
      <c r="AM280" s="47"/>
      <c r="AN280" s="47"/>
      <c r="AP280" s="47"/>
    </row>
    <row r="281" spans="1:42" s="4" customFormat="1" ht="15" x14ac:dyDescent="0.25">
      <c r="A281" s="65"/>
      <c r="B281" s="66"/>
      <c r="C281" s="374" t="s">
        <v>72</v>
      </c>
      <c r="D281" s="374"/>
      <c r="E281" s="374"/>
      <c r="F281" s="42"/>
      <c r="G281" s="43"/>
      <c r="H281" s="43"/>
      <c r="I281" s="43"/>
      <c r="J281" s="45"/>
      <c r="K281" s="43"/>
      <c r="L281" s="67">
        <v>-6.47</v>
      </c>
      <c r="M281" s="60"/>
      <c r="N281" s="46"/>
      <c r="AF281" s="39"/>
      <c r="AG281" s="47"/>
      <c r="AM281" s="47" t="s">
        <v>72</v>
      </c>
      <c r="AN281" s="47"/>
      <c r="AP281" s="47"/>
    </row>
    <row r="282" spans="1:42" s="4" customFormat="1" ht="15" x14ac:dyDescent="0.25">
      <c r="A282" s="40" t="s">
        <v>393</v>
      </c>
      <c r="B282" s="41" t="s">
        <v>2190</v>
      </c>
      <c r="C282" s="374" t="s">
        <v>2191</v>
      </c>
      <c r="D282" s="374"/>
      <c r="E282" s="374"/>
      <c r="F282" s="42" t="s">
        <v>318</v>
      </c>
      <c r="G282" s="43">
        <v>-0.6</v>
      </c>
      <c r="H282" s="44">
        <v>1</v>
      </c>
      <c r="I282" s="120">
        <v>-0.6</v>
      </c>
      <c r="J282" s="67">
        <v>9.0399999999999991</v>
      </c>
      <c r="K282" s="43"/>
      <c r="L282" s="67">
        <v>-5.42</v>
      </c>
      <c r="M282" s="43"/>
      <c r="N282" s="46"/>
      <c r="AF282" s="39"/>
      <c r="AG282" s="47" t="s">
        <v>2191</v>
      </c>
      <c r="AM282" s="47"/>
      <c r="AN282" s="47"/>
      <c r="AP282" s="47"/>
    </row>
    <row r="283" spans="1:42" s="4" customFormat="1" ht="15" x14ac:dyDescent="0.25">
      <c r="A283" s="65"/>
      <c r="B283" s="66"/>
      <c r="C283" s="374" t="s">
        <v>72</v>
      </c>
      <c r="D283" s="374"/>
      <c r="E283" s="374"/>
      <c r="F283" s="42"/>
      <c r="G283" s="43"/>
      <c r="H283" s="43"/>
      <c r="I283" s="43"/>
      <c r="J283" s="45"/>
      <c r="K283" s="43"/>
      <c r="L283" s="67">
        <v>-5.42</v>
      </c>
      <c r="M283" s="60"/>
      <c r="N283" s="46"/>
      <c r="AF283" s="39"/>
      <c r="AG283" s="47"/>
      <c r="AM283" s="47" t="s">
        <v>72</v>
      </c>
      <c r="AN283" s="47"/>
      <c r="AP283" s="47"/>
    </row>
    <row r="284" spans="1:42" s="4" customFormat="1" ht="15" x14ac:dyDescent="0.25">
      <c r="A284" s="40" t="s">
        <v>395</v>
      </c>
      <c r="B284" s="41" t="s">
        <v>2192</v>
      </c>
      <c r="C284" s="374" t="s">
        <v>2193</v>
      </c>
      <c r="D284" s="374"/>
      <c r="E284" s="374"/>
      <c r="F284" s="42" t="s">
        <v>318</v>
      </c>
      <c r="G284" s="43">
        <v>-2.88</v>
      </c>
      <c r="H284" s="44">
        <v>1</v>
      </c>
      <c r="I284" s="68">
        <v>-2.88</v>
      </c>
      <c r="J284" s="67">
        <v>16.7</v>
      </c>
      <c r="K284" s="43"/>
      <c r="L284" s="67">
        <v>-48.1</v>
      </c>
      <c r="M284" s="43"/>
      <c r="N284" s="46"/>
      <c r="AF284" s="39"/>
      <c r="AG284" s="47" t="s">
        <v>2193</v>
      </c>
      <c r="AM284" s="47"/>
      <c r="AN284" s="47"/>
      <c r="AP284" s="47"/>
    </row>
    <row r="285" spans="1:42" s="4" customFormat="1" ht="15" x14ac:dyDescent="0.25">
      <c r="A285" s="65"/>
      <c r="B285" s="66"/>
      <c r="C285" s="374" t="s">
        <v>72</v>
      </c>
      <c r="D285" s="374"/>
      <c r="E285" s="374"/>
      <c r="F285" s="42"/>
      <c r="G285" s="43"/>
      <c r="H285" s="43"/>
      <c r="I285" s="43"/>
      <c r="J285" s="45"/>
      <c r="K285" s="43"/>
      <c r="L285" s="67">
        <v>-48.1</v>
      </c>
      <c r="M285" s="60"/>
      <c r="N285" s="46"/>
      <c r="AF285" s="39"/>
      <c r="AG285" s="47"/>
      <c r="AM285" s="47" t="s">
        <v>72</v>
      </c>
      <c r="AN285" s="47"/>
      <c r="AP285" s="47"/>
    </row>
    <row r="286" spans="1:42" s="4" customFormat="1" ht="23.25" x14ac:dyDescent="0.25">
      <c r="A286" s="40" t="s">
        <v>397</v>
      </c>
      <c r="B286" s="41" t="s">
        <v>2194</v>
      </c>
      <c r="C286" s="374" t="s">
        <v>2195</v>
      </c>
      <c r="D286" s="374"/>
      <c r="E286" s="374"/>
      <c r="F286" s="42" t="s">
        <v>61</v>
      </c>
      <c r="G286" s="43">
        <v>4</v>
      </c>
      <c r="H286" s="44">
        <v>1</v>
      </c>
      <c r="I286" s="44">
        <v>4</v>
      </c>
      <c r="J286" s="105">
        <v>10200</v>
      </c>
      <c r="K286" s="43"/>
      <c r="L286" s="105">
        <v>4771.93</v>
      </c>
      <c r="M286" s="68">
        <v>8.5500000000000007</v>
      </c>
      <c r="N286" s="115">
        <v>40800</v>
      </c>
      <c r="AF286" s="39"/>
      <c r="AG286" s="47" t="s">
        <v>2195</v>
      </c>
      <c r="AM286" s="47"/>
      <c r="AN286" s="47"/>
      <c r="AP286" s="47"/>
    </row>
    <row r="287" spans="1:42" s="4" customFormat="1" ht="15" x14ac:dyDescent="0.25">
      <c r="A287" s="65"/>
      <c r="B287" s="66"/>
      <c r="C287" s="374" t="s">
        <v>72</v>
      </c>
      <c r="D287" s="374"/>
      <c r="E287" s="374"/>
      <c r="F287" s="42"/>
      <c r="G287" s="43"/>
      <c r="H287" s="43"/>
      <c r="I287" s="43"/>
      <c r="J287" s="45"/>
      <c r="K287" s="43"/>
      <c r="L287" s="105">
        <v>4771.93</v>
      </c>
      <c r="M287" s="60"/>
      <c r="N287" s="115">
        <v>40800</v>
      </c>
      <c r="AF287" s="39"/>
      <c r="AG287" s="47"/>
      <c r="AM287" s="47" t="s">
        <v>72</v>
      </c>
      <c r="AN287" s="47"/>
      <c r="AP287" s="47"/>
    </row>
    <row r="288" spans="1:42" s="4" customFormat="1" ht="22.5" x14ac:dyDescent="0.25">
      <c r="A288" s="40" t="s">
        <v>398</v>
      </c>
      <c r="B288" s="41" t="s">
        <v>2196</v>
      </c>
      <c r="C288" s="374" t="s">
        <v>2197</v>
      </c>
      <c r="D288" s="374"/>
      <c r="E288" s="374"/>
      <c r="F288" s="42" t="s">
        <v>61</v>
      </c>
      <c r="G288" s="43">
        <v>1</v>
      </c>
      <c r="H288" s="44">
        <v>1</v>
      </c>
      <c r="I288" s="44">
        <v>1</v>
      </c>
      <c r="J288" s="105">
        <v>3182.4</v>
      </c>
      <c r="K288" s="43"/>
      <c r="L288" s="67">
        <v>372.21</v>
      </c>
      <c r="M288" s="68">
        <v>8.5500000000000007</v>
      </c>
      <c r="N288" s="115">
        <v>3182.4</v>
      </c>
      <c r="AF288" s="39"/>
      <c r="AG288" s="47" t="s">
        <v>2197</v>
      </c>
      <c r="AM288" s="47"/>
      <c r="AN288" s="47"/>
      <c r="AP288" s="47"/>
    </row>
    <row r="289" spans="1:42" s="4" customFormat="1" ht="15" x14ac:dyDescent="0.25">
      <c r="A289" s="65"/>
      <c r="B289" s="66"/>
      <c r="C289" s="374" t="s">
        <v>72</v>
      </c>
      <c r="D289" s="374"/>
      <c r="E289" s="374"/>
      <c r="F289" s="42"/>
      <c r="G289" s="43"/>
      <c r="H289" s="43"/>
      <c r="I289" s="43"/>
      <c r="J289" s="45"/>
      <c r="K289" s="43"/>
      <c r="L289" s="67">
        <v>372.21</v>
      </c>
      <c r="M289" s="60"/>
      <c r="N289" s="115">
        <v>3182.4</v>
      </c>
      <c r="AF289" s="39"/>
      <c r="AG289" s="47"/>
      <c r="AM289" s="47" t="s">
        <v>72</v>
      </c>
      <c r="AN289" s="47"/>
      <c r="AP289" s="47"/>
    </row>
    <row r="290" spans="1:42" s="4" customFormat="1" ht="57" x14ac:dyDescent="0.25">
      <c r="A290" s="40" t="s">
        <v>400</v>
      </c>
      <c r="B290" s="41" t="s">
        <v>2198</v>
      </c>
      <c r="C290" s="374" t="s">
        <v>2199</v>
      </c>
      <c r="D290" s="374"/>
      <c r="E290" s="374"/>
      <c r="F290" s="42" t="s">
        <v>61</v>
      </c>
      <c r="G290" s="43">
        <v>4</v>
      </c>
      <c r="H290" s="44">
        <v>1</v>
      </c>
      <c r="I290" s="44">
        <v>4</v>
      </c>
      <c r="J290" s="45"/>
      <c r="K290" s="43"/>
      <c r="L290" s="45"/>
      <c r="M290" s="43"/>
      <c r="N290" s="46"/>
      <c r="AF290" s="39"/>
      <c r="AG290" s="47" t="s">
        <v>2199</v>
      </c>
      <c r="AM290" s="47"/>
      <c r="AN290" s="47"/>
      <c r="AP290" s="47"/>
    </row>
    <row r="291" spans="1:42" s="4" customFormat="1" ht="22.5" x14ac:dyDescent="0.25">
      <c r="A291" s="103"/>
      <c r="B291" s="49" t="s">
        <v>2128</v>
      </c>
      <c r="C291" s="368" t="s">
        <v>218</v>
      </c>
      <c r="D291" s="368"/>
      <c r="E291" s="368"/>
      <c r="F291" s="368"/>
      <c r="G291" s="368"/>
      <c r="H291" s="368"/>
      <c r="I291" s="368"/>
      <c r="J291" s="368"/>
      <c r="K291" s="368"/>
      <c r="L291" s="368"/>
      <c r="M291" s="368"/>
      <c r="N291" s="376"/>
      <c r="AF291" s="39"/>
      <c r="AG291" s="47"/>
      <c r="AI291" s="3" t="s">
        <v>218</v>
      </c>
      <c r="AM291" s="47"/>
      <c r="AN291" s="47"/>
      <c r="AP291" s="47"/>
    </row>
    <row r="292" spans="1:42" s="4" customFormat="1" ht="15" x14ac:dyDescent="0.25">
      <c r="A292" s="48"/>
      <c r="B292" s="49" t="s">
        <v>58</v>
      </c>
      <c r="C292" s="372" t="s">
        <v>62</v>
      </c>
      <c r="D292" s="372"/>
      <c r="E292" s="372"/>
      <c r="F292" s="51"/>
      <c r="G292" s="52"/>
      <c r="H292" s="52"/>
      <c r="I292" s="52"/>
      <c r="J292" s="53">
        <v>15.04</v>
      </c>
      <c r="K292" s="54">
        <v>1.1499999999999999</v>
      </c>
      <c r="L292" s="53">
        <v>69.180000000000007</v>
      </c>
      <c r="M292" s="54">
        <v>34.96</v>
      </c>
      <c r="N292" s="55">
        <v>2418.5300000000002</v>
      </c>
      <c r="AF292" s="39"/>
      <c r="AG292" s="47"/>
      <c r="AJ292" s="3" t="s">
        <v>62</v>
      </c>
      <c r="AM292" s="47"/>
      <c r="AN292" s="47"/>
      <c r="AP292" s="47"/>
    </row>
    <row r="293" spans="1:42" s="4" customFormat="1" ht="15" x14ac:dyDescent="0.25">
      <c r="A293" s="48"/>
      <c r="B293" s="49" t="s">
        <v>122</v>
      </c>
      <c r="C293" s="372" t="s">
        <v>177</v>
      </c>
      <c r="D293" s="372"/>
      <c r="E293" s="372"/>
      <c r="F293" s="51"/>
      <c r="G293" s="52"/>
      <c r="H293" s="52"/>
      <c r="I293" s="52"/>
      <c r="J293" s="53">
        <v>4.1399999999999997</v>
      </c>
      <c r="K293" s="52"/>
      <c r="L293" s="53">
        <v>16.559999999999999</v>
      </c>
      <c r="M293" s="52"/>
      <c r="N293" s="58"/>
      <c r="AF293" s="39"/>
      <c r="AG293" s="47"/>
      <c r="AJ293" s="3" t="s">
        <v>177</v>
      </c>
      <c r="AM293" s="47"/>
      <c r="AN293" s="47"/>
      <c r="AP293" s="47"/>
    </row>
    <row r="294" spans="1:42" s="4" customFormat="1" ht="15" x14ac:dyDescent="0.25">
      <c r="A294" s="56"/>
      <c r="B294" s="49"/>
      <c r="C294" s="372" t="s">
        <v>63</v>
      </c>
      <c r="D294" s="372"/>
      <c r="E294" s="372"/>
      <c r="F294" s="51" t="s">
        <v>64</v>
      </c>
      <c r="G294" s="104">
        <v>1.6</v>
      </c>
      <c r="H294" s="54">
        <v>1.1499999999999999</v>
      </c>
      <c r="I294" s="54">
        <v>7.36</v>
      </c>
      <c r="J294" s="57"/>
      <c r="K294" s="52"/>
      <c r="L294" s="57"/>
      <c r="M294" s="52"/>
      <c r="N294" s="58"/>
      <c r="AF294" s="39"/>
      <c r="AG294" s="47"/>
      <c r="AK294" s="3" t="s">
        <v>63</v>
      </c>
      <c r="AM294" s="47"/>
      <c r="AN294" s="47"/>
      <c r="AP294" s="47"/>
    </row>
    <row r="295" spans="1:42" s="4" customFormat="1" ht="15" x14ac:dyDescent="0.25">
      <c r="A295" s="48"/>
      <c r="B295" s="49"/>
      <c r="C295" s="375" t="s">
        <v>65</v>
      </c>
      <c r="D295" s="375"/>
      <c r="E295" s="375"/>
      <c r="F295" s="59"/>
      <c r="G295" s="60"/>
      <c r="H295" s="60"/>
      <c r="I295" s="60"/>
      <c r="J295" s="61">
        <v>19.18</v>
      </c>
      <c r="K295" s="60"/>
      <c r="L295" s="61">
        <v>85.74</v>
      </c>
      <c r="M295" s="60"/>
      <c r="N295" s="62"/>
      <c r="AF295" s="39"/>
      <c r="AG295" s="47"/>
      <c r="AL295" s="3" t="s">
        <v>65</v>
      </c>
      <c r="AM295" s="47"/>
      <c r="AN295" s="47"/>
      <c r="AP295" s="47"/>
    </row>
    <row r="296" spans="1:42" s="4" customFormat="1" ht="15" x14ac:dyDescent="0.25">
      <c r="A296" s="56"/>
      <c r="B296" s="49"/>
      <c r="C296" s="372" t="s">
        <v>66</v>
      </c>
      <c r="D296" s="372"/>
      <c r="E296" s="372"/>
      <c r="F296" s="51"/>
      <c r="G296" s="52"/>
      <c r="H296" s="52"/>
      <c r="I296" s="52"/>
      <c r="J296" s="57"/>
      <c r="K296" s="52"/>
      <c r="L296" s="53">
        <v>69.180000000000007</v>
      </c>
      <c r="M296" s="52"/>
      <c r="N296" s="55">
        <v>2418.5300000000002</v>
      </c>
      <c r="AF296" s="39"/>
      <c r="AG296" s="47"/>
      <c r="AK296" s="3" t="s">
        <v>66</v>
      </c>
      <c r="AM296" s="47"/>
      <c r="AN296" s="47"/>
      <c r="AP296" s="47"/>
    </row>
    <row r="297" spans="1:42" s="4" customFormat="1" ht="23.25" x14ac:dyDescent="0.25">
      <c r="A297" s="56"/>
      <c r="B297" s="49" t="s">
        <v>681</v>
      </c>
      <c r="C297" s="372" t="s">
        <v>682</v>
      </c>
      <c r="D297" s="372"/>
      <c r="E297" s="372"/>
      <c r="F297" s="51" t="s">
        <v>69</v>
      </c>
      <c r="G297" s="63">
        <v>97</v>
      </c>
      <c r="H297" s="52"/>
      <c r="I297" s="63">
        <v>97</v>
      </c>
      <c r="J297" s="57"/>
      <c r="K297" s="52"/>
      <c r="L297" s="53">
        <v>67.099999999999994</v>
      </c>
      <c r="M297" s="52"/>
      <c r="N297" s="55">
        <v>2345.9699999999998</v>
      </c>
      <c r="AF297" s="39"/>
      <c r="AG297" s="47"/>
      <c r="AK297" s="3" t="s">
        <v>682</v>
      </c>
      <c r="AM297" s="47"/>
      <c r="AN297" s="47"/>
      <c r="AP297" s="47"/>
    </row>
    <row r="298" spans="1:42" s="4" customFormat="1" ht="23.25" x14ac:dyDescent="0.25">
      <c r="A298" s="56"/>
      <c r="B298" s="49" t="s">
        <v>683</v>
      </c>
      <c r="C298" s="372" t="s">
        <v>684</v>
      </c>
      <c r="D298" s="372"/>
      <c r="E298" s="372"/>
      <c r="F298" s="51" t="s">
        <v>69</v>
      </c>
      <c r="G298" s="63">
        <v>51</v>
      </c>
      <c r="H298" s="52"/>
      <c r="I298" s="63">
        <v>51</v>
      </c>
      <c r="J298" s="57"/>
      <c r="K298" s="52"/>
      <c r="L298" s="53">
        <v>35.28</v>
      </c>
      <c r="M298" s="52"/>
      <c r="N298" s="55">
        <v>1233.45</v>
      </c>
      <c r="AF298" s="39"/>
      <c r="AG298" s="47"/>
      <c r="AK298" s="3" t="s">
        <v>684</v>
      </c>
      <c r="AM298" s="47"/>
      <c r="AN298" s="47"/>
      <c r="AP298" s="47"/>
    </row>
    <row r="299" spans="1:42" s="4" customFormat="1" ht="15" x14ac:dyDescent="0.25">
      <c r="A299" s="65"/>
      <c r="B299" s="66"/>
      <c r="C299" s="374" t="s">
        <v>72</v>
      </c>
      <c r="D299" s="374"/>
      <c r="E299" s="374"/>
      <c r="F299" s="42"/>
      <c r="G299" s="43"/>
      <c r="H299" s="43"/>
      <c r="I299" s="43"/>
      <c r="J299" s="45"/>
      <c r="K299" s="43"/>
      <c r="L299" s="67">
        <v>188.12</v>
      </c>
      <c r="M299" s="60"/>
      <c r="N299" s="46"/>
      <c r="AF299" s="39"/>
      <c r="AG299" s="47"/>
      <c r="AM299" s="47" t="s">
        <v>72</v>
      </c>
      <c r="AN299" s="47"/>
      <c r="AP299" s="47"/>
    </row>
    <row r="300" spans="1:42" s="4" customFormat="1" ht="22.5" x14ac:dyDescent="0.25">
      <c r="A300" s="40" t="s">
        <v>402</v>
      </c>
      <c r="B300" s="41" t="s">
        <v>2200</v>
      </c>
      <c r="C300" s="374" t="s">
        <v>2201</v>
      </c>
      <c r="D300" s="374"/>
      <c r="E300" s="374"/>
      <c r="F300" s="42" t="s">
        <v>61</v>
      </c>
      <c r="G300" s="43">
        <v>4</v>
      </c>
      <c r="H300" s="44">
        <v>1</v>
      </c>
      <c r="I300" s="44">
        <v>4</v>
      </c>
      <c r="J300" s="67">
        <v>935</v>
      </c>
      <c r="K300" s="43"/>
      <c r="L300" s="67">
        <v>437.43</v>
      </c>
      <c r="M300" s="68">
        <v>8.5500000000000007</v>
      </c>
      <c r="N300" s="115">
        <v>3740</v>
      </c>
      <c r="AF300" s="39"/>
      <c r="AG300" s="47" t="s">
        <v>2201</v>
      </c>
      <c r="AM300" s="47"/>
      <c r="AN300" s="47"/>
      <c r="AP300" s="47"/>
    </row>
    <row r="301" spans="1:42" s="4" customFormat="1" ht="15" x14ac:dyDescent="0.25">
      <c r="A301" s="65"/>
      <c r="B301" s="66"/>
      <c r="C301" s="374" t="s">
        <v>72</v>
      </c>
      <c r="D301" s="374"/>
      <c r="E301" s="374"/>
      <c r="F301" s="42"/>
      <c r="G301" s="43"/>
      <c r="H301" s="43"/>
      <c r="I301" s="43"/>
      <c r="J301" s="45"/>
      <c r="K301" s="43"/>
      <c r="L301" s="67">
        <v>437.43</v>
      </c>
      <c r="M301" s="60"/>
      <c r="N301" s="115">
        <v>3740</v>
      </c>
      <c r="AF301" s="39"/>
      <c r="AG301" s="47"/>
      <c r="AM301" s="47" t="s">
        <v>72</v>
      </c>
      <c r="AN301" s="47"/>
      <c r="AP301" s="47"/>
    </row>
    <row r="302" spans="1:42" s="4" customFormat="1" ht="22.5" x14ac:dyDescent="0.25">
      <c r="A302" s="40" t="s">
        <v>404</v>
      </c>
      <c r="B302" s="41" t="s">
        <v>2202</v>
      </c>
      <c r="C302" s="374" t="s">
        <v>2203</v>
      </c>
      <c r="D302" s="374"/>
      <c r="E302" s="374"/>
      <c r="F302" s="42" t="s">
        <v>61</v>
      </c>
      <c r="G302" s="43">
        <v>4</v>
      </c>
      <c r="H302" s="44">
        <v>1</v>
      </c>
      <c r="I302" s="44">
        <v>4</v>
      </c>
      <c r="J302" s="105">
        <v>5015</v>
      </c>
      <c r="K302" s="43"/>
      <c r="L302" s="105">
        <v>2346.1999999999998</v>
      </c>
      <c r="M302" s="68">
        <v>8.5500000000000007</v>
      </c>
      <c r="N302" s="115">
        <v>20060</v>
      </c>
      <c r="AF302" s="39"/>
      <c r="AG302" s="47" t="s">
        <v>2203</v>
      </c>
      <c r="AM302" s="47"/>
      <c r="AN302" s="47"/>
      <c r="AP302" s="47"/>
    </row>
    <row r="303" spans="1:42" s="4" customFormat="1" ht="15" x14ac:dyDescent="0.25">
      <c r="A303" s="65"/>
      <c r="B303" s="66"/>
      <c r="C303" s="374" t="s">
        <v>72</v>
      </c>
      <c r="D303" s="374"/>
      <c r="E303" s="374"/>
      <c r="F303" s="42"/>
      <c r="G303" s="43"/>
      <c r="H303" s="43"/>
      <c r="I303" s="43"/>
      <c r="J303" s="45"/>
      <c r="K303" s="43"/>
      <c r="L303" s="105">
        <v>2346.1999999999998</v>
      </c>
      <c r="M303" s="60"/>
      <c r="N303" s="115">
        <v>20060</v>
      </c>
      <c r="AF303" s="39"/>
      <c r="AG303" s="47"/>
      <c r="AM303" s="47" t="s">
        <v>72</v>
      </c>
      <c r="AN303" s="47"/>
      <c r="AP303" s="47"/>
    </row>
    <row r="304" spans="1:42" s="4" customFormat="1" ht="34.5" x14ac:dyDescent="0.25">
      <c r="A304" s="40" t="s">
        <v>407</v>
      </c>
      <c r="B304" s="41" t="s">
        <v>2204</v>
      </c>
      <c r="C304" s="374" t="s">
        <v>2205</v>
      </c>
      <c r="D304" s="374"/>
      <c r="E304" s="374"/>
      <c r="F304" s="42" t="s">
        <v>61</v>
      </c>
      <c r="G304" s="43">
        <v>8</v>
      </c>
      <c r="H304" s="44">
        <v>1</v>
      </c>
      <c r="I304" s="44">
        <v>8</v>
      </c>
      <c r="J304" s="45"/>
      <c r="K304" s="43"/>
      <c r="L304" s="45"/>
      <c r="M304" s="43"/>
      <c r="N304" s="46"/>
      <c r="AF304" s="39"/>
      <c r="AG304" s="47" t="s">
        <v>2205</v>
      </c>
      <c r="AM304" s="47"/>
      <c r="AN304" s="47"/>
      <c r="AP304" s="47"/>
    </row>
    <row r="305" spans="1:42" s="4" customFormat="1" ht="22.5" x14ac:dyDescent="0.25">
      <c r="A305" s="103"/>
      <c r="B305" s="49" t="s">
        <v>2128</v>
      </c>
      <c r="C305" s="368" t="s">
        <v>218</v>
      </c>
      <c r="D305" s="368"/>
      <c r="E305" s="368"/>
      <c r="F305" s="368"/>
      <c r="G305" s="368"/>
      <c r="H305" s="368"/>
      <c r="I305" s="368"/>
      <c r="J305" s="368"/>
      <c r="K305" s="368"/>
      <c r="L305" s="368"/>
      <c r="M305" s="368"/>
      <c r="N305" s="376"/>
      <c r="AF305" s="39"/>
      <c r="AG305" s="47"/>
      <c r="AI305" s="3" t="s">
        <v>218</v>
      </c>
      <c r="AM305" s="47"/>
      <c r="AN305" s="47"/>
      <c r="AP305" s="47"/>
    </row>
    <row r="306" spans="1:42" s="4" customFormat="1" ht="15" x14ac:dyDescent="0.25">
      <c r="A306" s="48"/>
      <c r="B306" s="49" t="s">
        <v>58</v>
      </c>
      <c r="C306" s="372" t="s">
        <v>62</v>
      </c>
      <c r="D306" s="372"/>
      <c r="E306" s="372"/>
      <c r="F306" s="51"/>
      <c r="G306" s="52"/>
      <c r="H306" s="52"/>
      <c r="I306" s="52"/>
      <c r="J306" s="53">
        <v>97.01</v>
      </c>
      <c r="K306" s="54">
        <v>1.1499999999999999</v>
      </c>
      <c r="L306" s="53">
        <v>892.49</v>
      </c>
      <c r="M306" s="54">
        <v>34.96</v>
      </c>
      <c r="N306" s="55">
        <v>31201.45</v>
      </c>
      <c r="AF306" s="39"/>
      <c r="AG306" s="47"/>
      <c r="AJ306" s="3" t="s">
        <v>62</v>
      </c>
      <c r="AM306" s="47"/>
      <c r="AN306" s="47"/>
      <c r="AP306" s="47"/>
    </row>
    <row r="307" spans="1:42" s="4" customFormat="1" ht="15" x14ac:dyDescent="0.25">
      <c r="A307" s="48"/>
      <c r="B307" s="49" t="s">
        <v>73</v>
      </c>
      <c r="C307" s="372" t="s">
        <v>175</v>
      </c>
      <c r="D307" s="372"/>
      <c r="E307" s="372"/>
      <c r="F307" s="51"/>
      <c r="G307" s="52"/>
      <c r="H307" s="52"/>
      <c r="I307" s="52"/>
      <c r="J307" s="53">
        <v>1.81</v>
      </c>
      <c r="K307" s="54">
        <v>1.1499999999999999</v>
      </c>
      <c r="L307" s="53">
        <v>16.649999999999999</v>
      </c>
      <c r="M307" s="52"/>
      <c r="N307" s="58"/>
      <c r="AF307" s="39"/>
      <c r="AG307" s="47"/>
      <c r="AJ307" s="3" t="s">
        <v>175</v>
      </c>
      <c r="AM307" s="47"/>
      <c r="AN307" s="47"/>
      <c r="AP307" s="47"/>
    </row>
    <row r="308" spans="1:42" s="4" customFormat="1" ht="15" x14ac:dyDescent="0.25">
      <c r="A308" s="48"/>
      <c r="B308" s="49" t="s">
        <v>78</v>
      </c>
      <c r="C308" s="372" t="s">
        <v>176</v>
      </c>
      <c r="D308" s="372"/>
      <c r="E308" s="372"/>
      <c r="F308" s="51"/>
      <c r="G308" s="52"/>
      <c r="H308" s="52"/>
      <c r="I308" s="52"/>
      <c r="J308" s="53">
        <v>0.26</v>
      </c>
      <c r="K308" s="54">
        <v>1.1499999999999999</v>
      </c>
      <c r="L308" s="53">
        <v>2.39</v>
      </c>
      <c r="M308" s="54">
        <v>34.96</v>
      </c>
      <c r="N308" s="64">
        <v>83.55</v>
      </c>
      <c r="AF308" s="39"/>
      <c r="AG308" s="47"/>
      <c r="AJ308" s="3" t="s">
        <v>176</v>
      </c>
      <c r="AM308" s="47"/>
      <c r="AN308" s="47"/>
      <c r="AP308" s="47"/>
    </row>
    <row r="309" spans="1:42" s="4" customFormat="1" ht="15" x14ac:dyDescent="0.25">
      <c r="A309" s="48"/>
      <c r="B309" s="49" t="s">
        <v>122</v>
      </c>
      <c r="C309" s="372" t="s">
        <v>177</v>
      </c>
      <c r="D309" s="372"/>
      <c r="E309" s="372"/>
      <c r="F309" s="51"/>
      <c r="G309" s="52"/>
      <c r="H309" s="52"/>
      <c r="I309" s="52"/>
      <c r="J309" s="53">
        <v>102.58</v>
      </c>
      <c r="K309" s="52"/>
      <c r="L309" s="53">
        <v>820.64</v>
      </c>
      <c r="M309" s="52"/>
      <c r="N309" s="58"/>
      <c r="AF309" s="39"/>
      <c r="AG309" s="47"/>
      <c r="AJ309" s="3" t="s">
        <v>177</v>
      </c>
      <c r="AM309" s="47"/>
      <c r="AN309" s="47"/>
      <c r="AP309" s="47"/>
    </row>
    <row r="310" spans="1:42" s="4" customFormat="1" ht="15" x14ac:dyDescent="0.25">
      <c r="A310" s="56"/>
      <c r="B310" s="49"/>
      <c r="C310" s="372" t="s">
        <v>63</v>
      </c>
      <c r="D310" s="372"/>
      <c r="E310" s="372"/>
      <c r="F310" s="51" t="s">
        <v>64</v>
      </c>
      <c r="G310" s="54">
        <v>10.32</v>
      </c>
      <c r="H310" s="54">
        <v>1.1499999999999999</v>
      </c>
      <c r="I310" s="109">
        <v>94.944000000000003</v>
      </c>
      <c r="J310" s="57"/>
      <c r="K310" s="52"/>
      <c r="L310" s="57"/>
      <c r="M310" s="52"/>
      <c r="N310" s="58"/>
      <c r="AF310" s="39"/>
      <c r="AG310" s="47"/>
      <c r="AK310" s="3" t="s">
        <v>63</v>
      </c>
      <c r="AM310" s="47"/>
      <c r="AN310" s="47"/>
      <c r="AP310" s="47"/>
    </row>
    <row r="311" spans="1:42" s="4" customFormat="1" ht="15" x14ac:dyDescent="0.25">
      <c r="A311" s="56"/>
      <c r="B311" s="49"/>
      <c r="C311" s="372" t="s">
        <v>178</v>
      </c>
      <c r="D311" s="372"/>
      <c r="E311" s="372"/>
      <c r="F311" s="51" t="s">
        <v>64</v>
      </c>
      <c r="G311" s="54">
        <v>0.02</v>
      </c>
      <c r="H311" s="54">
        <v>1.1499999999999999</v>
      </c>
      <c r="I311" s="109">
        <v>0.184</v>
      </c>
      <c r="J311" s="57"/>
      <c r="K311" s="52"/>
      <c r="L311" s="57"/>
      <c r="M311" s="52"/>
      <c r="N311" s="58"/>
      <c r="AF311" s="39"/>
      <c r="AG311" s="47"/>
      <c r="AK311" s="3" t="s">
        <v>178</v>
      </c>
      <c r="AM311" s="47"/>
      <c r="AN311" s="47"/>
      <c r="AP311" s="47"/>
    </row>
    <row r="312" spans="1:42" s="4" customFormat="1" ht="15" x14ac:dyDescent="0.25">
      <c r="A312" s="48"/>
      <c r="B312" s="49"/>
      <c r="C312" s="375" t="s">
        <v>65</v>
      </c>
      <c r="D312" s="375"/>
      <c r="E312" s="375"/>
      <c r="F312" s="59"/>
      <c r="G312" s="60"/>
      <c r="H312" s="60"/>
      <c r="I312" s="60"/>
      <c r="J312" s="61">
        <v>201.4</v>
      </c>
      <c r="K312" s="60"/>
      <c r="L312" s="108">
        <v>1729.78</v>
      </c>
      <c r="M312" s="60"/>
      <c r="N312" s="62"/>
      <c r="AF312" s="39"/>
      <c r="AG312" s="47"/>
      <c r="AL312" s="3" t="s">
        <v>65</v>
      </c>
      <c r="AM312" s="47"/>
      <c r="AN312" s="47"/>
      <c r="AP312" s="47"/>
    </row>
    <row r="313" spans="1:42" s="4" customFormat="1" ht="15" x14ac:dyDescent="0.25">
      <c r="A313" s="56"/>
      <c r="B313" s="49"/>
      <c r="C313" s="372" t="s">
        <v>66</v>
      </c>
      <c r="D313" s="372"/>
      <c r="E313" s="372"/>
      <c r="F313" s="51"/>
      <c r="G313" s="52"/>
      <c r="H313" s="52"/>
      <c r="I313" s="52"/>
      <c r="J313" s="57"/>
      <c r="K313" s="52"/>
      <c r="L313" s="53">
        <v>894.88</v>
      </c>
      <c r="M313" s="52"/>
      <c r="N313" s="55">
        <v>31285</v>
      </c>
      <c r="AF313" s="39"/>
      <c r="AG313" s="47"/>
      <c r="AK313" s="3" t="s">
        <v>66</v>
      </c>
      <c r="AM313" s="47"/>
      <c r="AN313" s="47"/>
      <c r="AP313" s="47"/>
    </row>
    <row r="314" spans="1:42" s="4" customFormat="1" ht="23.25" x14ac:dyDescent="0.25">
      <c r="A314" s="56"/>
      <c r="B314" s="49" t="s">
        <v>681</v>
      </c>
      <c r="C314" s="372" t="s">
        <v>682</v>
      </c>
      <c r="D314" s="372"/>
      <c r="E314" s="372"/>
      <c r="F314" s="51" t="s">
        <v>69</v>
      </c>
      <c r="G314" s="63">
        <v>97</v>
      </c>
      <c r="H314" s="52"/>
      <c r="I314" s="63">
        <v>97</v>
      </c>
      <c r="J314" s="57"/>
      <c r="K314" s="52"/>
      <c r="L314" s="53">
        <v>868.03</v>
      </c>
      <c r="M314" s="52"/>
      <c r="N314" s="55">
        <v>30346.45</v>
      </c>
      <c r="AF314" s="39"/>
      <c r="AG314" s="47"/>
      <c r="AK314" s="3" t="s">
        <v>682</v>
      </c>
      <c r="AM314" s="47"/>
      <c r="AN314" s="47"/>
      <c r="AP314" s="47"/>
    </row>
    <row r="315" spans="1:42" s="4" customFormat="1" ht="23.25" x14ac:dyDescent="0.25">
      <c r="A315" s="56"/>
      <c r="B315" s="49" t="s">
        <v>683</v>
      </c>
      <c r="C315" s="372" t="s">
        <v>684</v>
      </c>
      <c r="D315" s="372"/>
      <c r="E315" s="372"/>
      <c r="F315" s="51" t="s">
        <v>69</v>
      </c>
      <c r="G315" s="63">
        <v>51</v>
      </c>
      <c r="H315" s="52"/>
      <c r="I315" s="63">
        <v>51</v>
      </c>
      <c r="J315" s="57"/>
      <c r="K315" s="52"/>
      <c r="L315" s="53">
        <v>456.39</v>
      </c>
      <c r="M315" s="52"/>
      <c r="N315" s="55">
        <v>15955.35</v>
      </c>
      <c r="AF315" s="39"/>
      <c r="AG315" s="47"/>
      <c r="AK315" s="3" t="s">
        <v>684</v>
      </c>
      <c r="AM315" s="47"/>
      <c r="AN315" s="47"/>
      <c r="AP315" s="47"/>
    </row>
    <row r="316" spans="1:42" s="4" customFormat="1" ht="15" x14ac:dyDescent="0.25">
      <c r="A316" s="65"/>
      <c r="B316" s="66"/>
      <c r="C316" s="374" t="s">
        <v>72</v>
      </c>
      <c r="D316" s="374"/>
      <c r="E316" s="374"/>
      <c r="F316" s="42"/>
      <c r="G316" s="43"/>
      <c r="H316" s="43"/>
      <c r="I316" s="43"/>
      <c r="J316" s="45"/>
      <c r="K316" s="43"/>
      <c r="L316" s="105">
        <v>3054.2</v>
      </c>
      <c r="M316" s="60"/>
      <c r="N316" s="46"/>
      <c r="AF316" s="39"/>
      <c r="AG316" s="47"/>
      <c r="AM316" s="47" t="s">
        <v>72</v>
      </c>
      <c r="AN316" s="47"/>
      <c r="AP316" s="47"/>
    </row>
    <row r="317" spans="1:42" s="4" customFormat="1" ht="23.25" x14ac:dyDescent="0.25">
      <c r="A317" s="40" t="s">
        <v>409</v>
      </c>
      <c r="B317" s="41" t="s">
        <v>2206</v>
      </c>
      <c r="C317" s="374" t="s">
        <v>2207</v>
      </c>
      <c r="D317" s="374"/>
      <c r="E317" s="374"/>
      <c r="F317" s="42" t="s">
        <v>61</v>
      </c>
      <c r="G317" s="43">
        <v>8</v>
      </c>
      <c r="H317" s="44">
        <v>1</v>
      </c>
      <c r="I317" s="44">
        <v>8</v>
      </c>
      <c r="J317" s="105">
        <v>14450</v>
      </c>
      <c r="K317" s="43"/>
      <c r="L317" s="105">
        <v>13520.47</v>
      </c>
      <c r="M317" s="68">
        <v>8.5500000000000007</v>
      </c>
      <c r="N317" s="115">
        <v>115600</v>
      </c>
      <c r="AF317" s="39"/>
      <c r="AG317" s="47" t="s">
        <v>2207</v>
      </c>
      <c r="AM317" s="47"/>
      <c r="AN317" s="47"/>
      <c r="AP317" s="47"/>
    </row>
    <row r="318" spans="1:42" s="4" customFormat="1" ht="15" x14ac:dyDescent="0.25">
      <c r="A318" s="65"/>
      <c r="B318" s="66"/>
      <c r="C318" s="374" t="s">
        <v>72</v>
      </c>
      <c r="D318" s="374"/>
      <c r="E318" s="374"/>
      <c r="F318" s="42"/>
      <c r="G318" s="43"/>
      <c r="H318" s="43"/>
      <c r="I318" s="43"/>
      <c r="J318" s="45"/>
      <c r="K318" s="43"/>
      <c r="L318" s="105">
        <v>13520.47</v>
      </c>
      <c r="M318" s="60"/>
      <c r="N318" s="115">
        <v>115600</v>
      </c>
      <c r="AF318" s="39"/>
      <c r="AG318" s="47"/>
      <c r="AM318" s="47" t="s">
        <v>72</v>
      </c>
      <c r="AN318" s="47"/>
      <c r="AP318" s="47"/>
    </row>
    <row r="319" spans="1:42" s="4" customFormat="1" ht="34.5" x14ac:dyDescent="0.25">
      <c r="A319" s="40" t="s">
        <v>411</v>
      </c>
      <c r="B319" s="41" t="s">
        <v>2208</v>
      </c>
      <c r="C319" s="374" t="s">
        <v>2209</v>
      </c>
      <c r="D319" s="374"/>
      <c r="E319" s="374"/>
      <c r="F319" s="42" t="s">
        <v>61</v>
      </c>
      <c r="G319" s="43">
        <v>4</v>
      </c>
      <c r="H319" s="44">
        <v>1</v>
      </c>
      <c r="I319" s="44">
        <v>4</v>
      </c>
      <c r="J319" s="45"/>
      <c r="K319" s="43"/>
      <c r="L319" s="45"/>
      <c r="M319" s="43"/>
      <c r="N319" s="46"/>
      <c r="AF319" s="39"/>
      <c r="AG319" s="47" t="s">
        <v>2209</v>
      </c>
      <c r="AM319" s="47"/>
      <c r="AN319" s="47"/>
      <c r="AP319" s="47"/>
    </row>
    <row r="320" spans="1:42" s="4" customFormat="1" ht="22.5" x14ac:dyDescent="0.25">
      <c r="A320" s="103"/>
      <c r="B320" s="49" t="s">
        <v>2128</v>
      </c>
      <c r="C320" s="368" t="s">
        <v>218</v>
      </c>
      <c r="D320" s="368"/>
      <c r="E320" s="368"/>
      <c r="F320" s="368"/>
      <c r="G320" s="368"/>
      <c r="H320" s="368"/>
      <c r="I320" s="368"/>
      <c r="J320" s="368"/>
      <c r="K320" s="368"/>
      <c r="L320" s="368"/>
      <c r="M320" s="368"/>
      <c r="N320" s="376"/>
      <c r="AF320" s="39"/>
      <c r="AG320" s="47"/>
      <c r="AI320" s="3" t="s">
        <v>218</v>
      </c>
      <c r="AM320" s="47"/>
      <c r="AN320" s="47"/>
      <c r="AP320" s="47"/>
    </row>
    <row r="321" spans="1:42" s="4" customFormat="1" ht="15" x14ac:dyDescent="0.25">
      <c r="A321" s="48"/>
      <c r="B321" s="49" t="s">
        <v>58</v>
      </c>
      <c r="C321" s="372" t="s">
        <v>62</v>
      </c>
      <c r="D321" s="372"/>
      <c r="E321" s="372"/>
      <c r="F321" s="51"/>
      <c r="G321" s="52"/>
      <c r="H321" s="52"/>
      <c r="I321" s="52"/>
      <c r="J321" s="53">
        <v>160.18</v>
      </c>
      <c r="K321" s="54">
        <v>1.1499999999999999</v>
      </c>
      <c r="L321" s="53">
        <v>736.83</v>
      </c>
      <c r="M321" s="54">
        <v>34.96</v>
      </c>
      <c r="N321" s="55">
        <v>25759.58</v>
      </c>
      <c r="AF321" s="39"/>
      <c r="AG321" s="47"/>
      <c r="AJ321" s="3" t="s">
        <v>62</v>
      </c>
      <c r="AM321" s="47"/>
      <c r="AN321" s="47"/>
      <c r="AP321" s="47"/>
    </row>
    <row r="322" spans="1:42" s="4" customFormat="1" ht="15" x14ac:dyDescent="0.25">
      <c r="A322" s="48"/>
      <c r="B322" s="49" t="s">
        <v>73</v>
      </c>
      <c r="C322" s="372" t="s">
        <v>175</v>
      </c>
      <c r="D322" s="372"/>
      <c r="E322" s="372"/>
      <c r="F322" s="51"/>
      <c r="G322" s="52"/>
      <c r="H322" s="52"/>
      <c r="I322" s="52"/>
      <c r="J322" s="53">
        <v>1.63</v>
      </c>
      <c r="K322" s="54">
        <v>1.1499999999999999</v>
      </c>
      <c r="L322" s="53">
        <v>7.5</v>
      </c>
      <c r="M322" s="52"/>
      <c r="N322" s="58"/>
      <c r="AF322" s="39"/>
      <c r="AG322" s="47"/>
      <c r="AJ322" s="3" t="s">
        <v>175</v>
      </c>
      <c r="AM322" s="47"/>
      <c r="AN322" s="47"/>
      <c r="AP322" s="47"/>
    </row>
    <row r="323" spans="1:42" s="4" customFormat="1" ht="15" x14ac:dyDescent="0.25">
      <c r="A323" s="48"/>
      <c r="B323" s="49" t="s">
        <v>78</v>
      </c>
      <c r="C323" s="372" t="s">
        <v>176</v>
      </c>
      <c r="D323" s="372"/>
      <c r="E323" s="372"/>
      <c r="F323" s="51"/>
      <c r="G323" s="52"/>
      <c r="H323" s="52"/>
      <c r="I323" s="52"/>
      <c r="J323" s="53">
        <v>0.22</v>
      </c>
      <c r="K323" s="54">
        <v>1.1499999999999999</v>
      </c>
      <c r="L323" s="53">
        <v>1.01</v>
      </c>
      <c r="M323" s="54">
        <v>34.96</v>
      </c>
      <c r="N323" s="64">
        <v>35.31</v>
      </c>
      <c r="AF323" s="39"/>
      <c r="AG323" s="47"/>
      <c r="AJ323" s="3" t="s">
        <v>176</v>
      </c>
      <c r="AM323" s="47"/>
      <c r="AN323" s="47"/>
      <c r="AP323" s="47"/>
    </row>
    <row r="324" spans="1:42" s="4" customFormat="1" ht="15" x14ac:dyDescent="0.25">
      <c r="A324" s="48"/>
      <c r="B324" s="49" t="s">
        <v>122</v>
      </c>
      <c r="C324" s="372" t="s">
        <v>177</v>
      </c>
      <c r="D324" s="372"/>
      <c r="E324" s="372"/>
      <c r="F324" s="51"/>
      <c r="G324" s="52"/>
      <c r="H324" s="52"/>
      <c r="I324" s="52"/>
      <c r="J324" s="53">
        <v>120.79</v>
      </c>
      <c r="K324" s="52"/>
      <c r="L324" s="53">
        <v>483.16</v>
      </c>
      <c r="M324" s="52"/>
      <c r="N324" s="58"/>
      <c r="AF324" s="39"/>
      <c r="AG324" s="47"/>
      <c r="AJ324" s="3" t="s">
        <v>177</v>
      </c>
      <c r="AM324" s="47"/>
      <c r="AN324" s="47"/>
      <c r="AP324" s="47"/>
    </row>
    <row r="325" spans="1:42" s="4" customFormat="1" ht="15" x14ac:dyDescent="0.25">
      <c r="A325" s="56"/>
      <c r="B325" s="49"/>
      <c r="C325" s="372" t="s">
        <v>63</v>
      </c>
      <c r="D325" s="372"/>
      <c r="E325" s="372"/>
      <c r="F325" s="51" t="s">
        <v>64</v>
      </c>
      <c r="G325" s="54">
        <v>17.04</v>
      </c>
      <c r="H325" s="54">
        <v>1.1499999999999999</v>
      </c>
      <c r="I325" s="109">
        <v>78.384</v>
      </c>
      <c r="J325" s="57"/>
      <c r="K325" s="52"/>
      <c r="L325" s="57"/>
      <c r="M325" s="52"/>
      <c r="N325" s="58"/>
      <c r="AF325" s="39"/>
      <c r="AG325" s="47"/>
      <c r="AK325" s="3" t="s">
        <v>63</v>
      </c>
      <c r="AM325" s="47"/>
      <c r="AN325" s="47"/>
      <c r="AP325" s="47"/>
    </row>
    <row r="326" spans="1:42" s="4" customFormat="1" ht="15" x14ac:dyDescent="0.25">
      <c r="A326" s="56"/>
      <c r="B326" s="49"/>
      <c r="C326" s="372" t="s">
        <v>178</v>
      </c>
      <c r="D326" s="372"/>
      <c r="E326" s="372"/>
      <c r="F326" s="51" t="s">
        <v>64</v>
      </c>
      <c r="G326" s="54">
        <v>0.02</v>
      </c>
      <c r="H326" s="54">
        <v>1.1499999999999999</v>
      </c>
      <c r="I326" s="109">
        <v>9.1999999999999998E-2</v>
      </c>
      <c r="J326" s="57"/>
      <c r="K326" s="52"/>
      <c r="L326" s="57"/>
      <c r="M326" s="52"/>
      <c r="N326" s="58"/>
      <c r="AF326" s="39"/>
      <c r="AG326" s="47"/>
      <c r="AK326" s="3" t="s">
        <v>178</v>
      </c>
      <c r="AM326" s="47"/>
      <c r="AN326" s="47"/>
      <c r="AP326" s="47"/>
    </row>
    <row r="327" spans="1:42" s="4" customFormat="1" ht="15" x14ac:dyDescent="0.25">
      <c r="A327" s="48"/>
      <c r="B327" s="49"/>
      <c r="C327" s="375" t="s">
        <v>65</v>
      </c>
      <c r="D327" s="375"/>
      <c r="E327" s="375"/>
      <c r="F327" s="59"/>
      <c r="G327" s="60"/>
      <c r="H327" s="60"/>
      <c r="I327" s="60"/>
      <c r="J327" s="61">
        <v>282.60000000000002</v>
      </c>
      <c r="K327" s="60"/>
      <c r="L327" s="108">
        <v>1227.49</v>
      </c>
      <c r="M327" s="60"/>
      <c r="N327" s="62"/>
      <c r="AF327" s="39"/>
      <c r="AG327" s="47"/>
      <c r="AL327" s="3" t="s">
        <v>65</v>
      </c>
      <c r="AM327" s="47"/>
      <c r="AN327" s="47"/>
      <c r="AP327" s="47"/>
    </row>
    <row r="328" spans="1:42" s="4" customFormat="1" ht="15" x14ac:dyDescent="0.25">
      <c r="A328" s="56"/>
      <c r="B328" s="49"/>
      <c r="C328" s="372" t="s">
        <v>66</v>
      </c>
      <c r="D328" s="372"/>
      <c r="E328" s="372"/>
      <c r="F328" s="51"/>
      <c r="G328" s="52"/>
      <c r="H328" s="52"/>
      <c r="I328" s="52"/>
      <c r="J328" s="57"/>
      <c r="K328" s="52"/>
      <c r="L328" s="53">
        <v>737.84</v>
      </c>
      <c r="M328" s="52"/>
      <c r="N328" s="55">
        <v>25794.89</v>
      </c>
      <c r="AF328" s="39"/>
      <c r="AG328" s="47"/>
      <c r="AK328" s="3" t="s">
        <v>66</v>
      </c>
      <c r="AM328" s="47"/>
      <c r="AN328" s="47"/>
      <c r="AP328" s="47"/>
    </row>
    <row r="329" spans="1:42" s="4" customFormat="1" ht="23.25" x14ac:dyDescent="0.25">
      <c r="A329" s="56"/>
      <c r="B329" s="49" t="s">
        <v>681</v>
      </c>
      <c r="C329" s="372" t="s">
        <v>682</v>
      </c>
      <c r="D329" s="372"/>
      <c r="E329" s="372"/>
      <c r="F329" s="51" t="s">
        <v>69</v>
      </c>
      <c r="G329" s="63">
        <v>97</v>
      </c>
      <c r="H329" s="52"/>
      <c r="I329" s="63">
        <v>97</v>
      </c>
      <c r="J329" s="57"/>
      <c r="K329" s="52"/>
      <c r="L329" s="53">
        <v>715.7</v>
      </c>
      <c r="M329" s="52"/>
      <c r="N329" s="55">
        <v>25021.040000000001</v>
      </c>
      <c r="AF329" s="39"/>
      <c r="AG329" s="47"/>
      <c r="AK329" s="3" t="s">
        <v>682</v>
      </c>
      <c r="AM329" s="47"/>
      <c r="AN329" s="47"/>
      <c r="AP329" s="47"/>
    </row>
    <row r="330" spans="1:42" s="4" customFormat="1" ht="23.25" x14ac:dyDescent="0.25">
      <c r="A330" s="56"/>
      <c r="B330" s="49" t="s">
        <v>683</v>
      </c>
      <c r="C330" s="372" t="s">
        <v>684</v>
      </c>
      <c r="D330" s="372"/>
      <c r="E330" s="372"/>
      <c r="F330" s="51" t="s">
        <v>69</v>
      </c>
      <c r="G330" s="63">
        <v>51</v>
      </c>
      <c r="H330" s="52"/>
      <c r="I330" s="63">
        <v>51</v>
      </c>
      <c r="J330" s="57"/>
      <c r="K330" s="52"/>
      <c r="L330" s="53">
        <v>376.3</v>
      </c>
      <c r="M330" s="52"/>
      <c r="N330" s="55">
        <v>13155.39</v>
      </c>
      <c r="AF330" s="39"/>
      <c r="AG330" s="47"/>
      <c r="AK330" s="3" t="s">
        <v>684</v>
      </c>
      <c r="AM330" s="47"/>
      <c r="AN330" s="47"/>
      <c r="AP330" s="47"/>
    </row>
    <row r="331" spans="1:42" s="4" customFormat="1" ht="15" x14ac:dyDescent="0.25">
      <c r="A331" s="65"/>
      <c r="B331" s="66"/>
      <c r="C331" s="374" t="s">
        <v>72</v>
      </c>
      <c r="D331" s="374"/>
      <c r="E331" s="374"/>
      <c r="F331" s="42"/>
      <c r="G331" s="43"/>
      <c r="H331" s="43"/>
      <c r="I331" s="43"/>
      <c r="J331" s="45"/>
      <c r="K331" s="43"/>
      <c r="L331" s="105">
        <v>2319.4899999999998</v>
      </c>
      <c r="M331" s="60"/>
      <c r="N331" s="46"/>
      <c r="AF331" s="39"/>
      <c r="AG331" s="47"/>
      <c r="AM331" s="47" t="s">
        <v>72</v>
      </c>
      <c r="AN331" s="47"/>
      <c r="AP331" s="47"/>
    </row>
    <row r="332" spans="1:42" s="4" customFormat="1" ht="23.25" x14ac:dyDescent="0.25">
      <c r="A332" s="40" t="s">
        <v>413</v>
      </c>
      <c r="B332" s="41" t="s">
        <v>2210</v>
      </c>
      <c r="C332" s="374" t="s">
        <v>2211</v>
      </c>
      <c r="D332" s="374"/>
      <c r="E332" s="374"/>
      <c r="F332" s="42" t="s">
        <v>61</v>
      </c>
      <c r="G332" s="43">
        <v>32</v>
      </c>
      <c r="H332" s="44">
        <v>1</v>
      </c>
      <c r="I332" s="44">
        <v>32</v>
      </c>
      <c r="J332" s="105">
        <v>3608.25</v>
      </c>
      <c r="K332" s="43"/>
      <c r="L332" s="105">
        <v>13504.56</v>
      </c>
      <c r="M332" s="68">
        <v>8.5500000000000007</v>
      </c>
      <c r="N332" s="115">
        <v>115464</v>
      </c>
      <c r="AF332" s="39"/>
      <c r="AG332" s="47" t="s">
        <v>2211</v>
      </c>
      <c r="AM332" s="47"/>
      <c r="AN332" s="47"/>
      <c r="AP332" s="47"/>
    </row>
    <row r="333" spans="1:42" s="4" customFormat="1" ht="15" x14ac:dyDescent="0.25">
      <c r="A333" s="65"/>
      <c r="B333" s="66"/>
      <c r="C333" s="374" t="s">
        <v>72</v>
      </c>
      <c r="D333" s="374"/>
      <c r="E333" s="374"/>
      <c r="F333" s="42"/>
      <c r="G333" s="43"/>
      <c r="H333" s="43"/>
      <c r="I333" s="43"/>
      <c r="J333" s="45"/>
      <c r="K333" s="43"/>
      <c r="L333" s="105">
        <v>13504.56</v>
      </c>
      <c r="M333" s="60"/>
      <c r="N333" s="115">
        <v>115464</v>
      </c>
      <c r="AF333" s="39"/>
      <c r="AG333" s="47"/>
      <c r="AM333" s="47" t="s">
        <v>72</v>
      </c>
      <c r="AN333" s="47"/>
      <c r="AP333" s="47"/>
    </row>
    <row r="334" spans="1:42" s="4" customFormat="1" ht="22.5" x14ac:dyDescent="0.25">
      <c r="A334" s="40" t="s">
        <v>414</v>
      </c>
      <c r="B334" s="41" t="s">
        <v>2212</v>
      </c>
      <c r="C334" s="374" t="s">
        <v>2213</v>
      </c>
      <c r="D334" s="374"/>
      <c r="E334" s="374"/>
      <c r="F334" s="42" t="s">
        <v>61</v>
      </c>
      <c r="G334" s="43">
        <v>16</v>
      </c>
      <c r="H334" s="44">
        <v>1</v>
      </c>
      <c r="I334" s="44">
        <v>16</v>
      </c>
      <c r="J334" s="105">
        <v>2040</v>
      </c>
      <c r="K334" s="43"/>
      <c r="L334" s="105">
        <v>3817.54</v>
      </c>
      <c r="M334" s="68">
        <v>8.5500000000000007</v>
      </c>
      <c r="N334" s="115">
        <v>32640</v>
      </c>
      <c r="AF334" s="39"/>
      <c r="AG334" s="47" t="s">
        <v>2213</v>
      </c>
      <c r="AM334" s="47"/>
      <c r="AN334" s="47"/>
      <c r="AP334" s="47"/>
    </row>
    <row r="335" spans="1:42" s="4" customFormat="1" ht="15" x14ac:dyDescent="0.25">
      <c r="A335" s="65"/>
      <c r="B335" s="66"/>
      <c r="C335" s="374" t="s">
        <v>72</v>
      </c>
      <c r="D335" s="374"/>
      <c r="E335" s="374"/>
      <c r="F335" s="42"/>
      <c r="G335" s="43"/>
      <c r="H335" s="43"/>
      <c r="I335" s="43"/>
      <c r="J335" s="45"/>
      <c r="K335" s="43"/>
      <c r="L335" s="105">
        <v>3817.54</v>
      </c>
      <c r="M335" s="60"/>
      <c r="N335" s="115">
        <v>32640</v>
      </c>
      <c r="AF335" s="39"/>
      <c r="AG335" s="47"/>
      <c r="AM335" s="47" t="s">
        <v>72</v>
      </c>
      <c r="AN335" s="47"/>
      <c r="AP335" s="47"/>
    </row>
    <row r="336" spans="1:42" s="4" customFormat="1" ht="23.25" x14ac:dyDescent="0.25">
      <c r="A336" s="40" t="s">
        <v>416</v>
      </c>
      <c r="B336" s="41" t="s">
        <v>753</v>
      </c>
      <c r="C336" s="374" t="s">
        <v>754</v>
      </c>
      <c r="D336" s="374"/>
      <c r="E336" s="374"/>
      <c r="F336" s="42" t="s">
        <v>61</v>
      </c>
      <c r="G336" s="43">
        <v>16</v>
      </c>
      <c r="H336" s="44">
        <v>1</v>
      </c>
      <c r="I336" s="44">
        <v>16</v>
      </c>
      <c r="J336" s="45"/>
      <c r="K336" s="43"/>
      <c r="L336" s="45"/>
      <c r="M336" s="43"/>
      <c r="N336" s="46"/>
      <c r="AF336" s="39"/>
      <c r="AG336" s="47" t="s">
        <v>754</v>
      </c>
      <c r="AM336" s="47"/>
      <c r="AN336" s="47"/>
      <c r="AP336" s="47"/>
    </row>
    <row r="337" spans="1:42" s="4" customFormat="1" ht="22.5" x14ac:dyDescent="0.25">
      <c r="A337" s="103"/>
      <c r="B337" s="49" t="s">
        <v>2128</v>
      </c>
      <c r="C337" s="368" t="s">
        <v>218</v>
      </c>
      <c r="D337" s="368"/>
      <c r="E337" s="368"/>
      <c r="F337" s="368"/>
      <c r="G337" s="368"/>
      <c r="H337" s="368"/>
      <c r="I337" s="368"/>
      <c r="J337" s="368"/>
      <c r="K337" s="368"/>
      <c r="L337" s="368"/>
      <c r="M337" s="368"/>
      <c r="N337" s="376"/>
      <c r="AF337" s="39"/>
      <c r="AG337" s="47"/>
      <c r="AI337" s="3" t="s">
        <v>218</v>
      </c>
      <c r="AM337" s="47"/>
      <c r="AN337" s="47"/>
      <c r="AP337" s="47"/>
    </row>
    <row r="338" spans="1:42" s="4" customFormat="1" ht="15" x14ac:dyDescent="0.25">
      <c r="A338" s="48"/>
      <c r="B338" s="49" t="s">
        <v>58</v>
      </c>
      <c r="C338" s="372" t="s">
        <v>62</v>
      </c>
      <c r="D338" s="372"/>
      <c r="E338" s="372"/>
      <c r="F338" s="51"/>
      <c r="G338" s="52"/>
      <c r="H338" s="52"/>
      <c r="I338" s="52"/>
      <c r="J338" s="53">
        <v>5.35</v>
      </c>
      <c r="K338" s="54">
        <v>1.1499999999999999</v>
      </c>
      <c r="L338" s="53">
        <v>98.44</v>
      </c>
      <c r="M338" s="54">
        <v>34.96</v>
      </c>
      <c r="N338" s="55">
        <v>3441.46</v>
      </c>
      <c r="AF338" s="39"/>
      <c r="AG338" s="47"/>
      <c r="AJ338" s="3" t="s">
        <v>62</v>
      </c>
      <c r="AM338" s="47"/>
      <c r="AN338" s="47"/>
      <c r="AP338" s="47"/>
    </row>
    <row r="339" spans="1:42" s="4" customFormat="1" ht="15" x14ac:dyDescent="0.25">
      <c r="A339" s="48"/>
      <c r="B339" s="49" t="s">
        <v>122</v>
      </c>
      <c r="C339" s="372" t="s">
        <v>177</v>
      </c>
      <c r="D339" s="372"/>
      <c r="E339" s="372"/>
      <c r="F339" s="51"/>
      <c r="G339" s="52"/>
      <c r="H339" s="52"/>
      <c r="I339" s="52"/>
      <c r="J339" s="53">
        <v>0.94</v>
      </c>
      <c r="K339" s="52"/>
      <c r="L339" s="53">
        <v>15.04</v>
      </c>
      <c r="M339" s="52"/>
      <c r="N339" s="58"/>
      <c r="AF339" s="39"/>
      <c r="AG339" s="47"/>
      <c r="AJ339" s="3" t="s">
        <v>177</v>
      </c>
      <c r="AM339" s="47"/>
      <c r="AN339" s="47"/>
      <c r="AP339" s="47"/>
    </row>
    <row r="340" spans="1:42" s="4" customFormat="1" ht="15" x14ac:dyDescent="0.25">
      <c r="A340" s="56"/>
      <c r="B340" s="49"/>
      <c r="C340" s="372" t="s">
        <v>63</v>
      </c>
      <c r="D340" s="372"/>
      <c r="E340" s="372"/>
      <c r="F340" s="51" t="s">
        <v>64</v>
      </c>
      <c r="G340" s="54">
        <v>0.59</v>
      </c>
      <c r="H340" s="54">
        <v>1.1499999999999999</v>
      </c>
      <c r="I340" s="109">
        <v>10.856</v>
      </c>
      <c r="J340" s="57"/>
      <c r="K340" s="52"/>
      <c r="L340" s="57"/>
      <c r="M340" s="52"/>
      <c r="N340" s="58"/>
      <c r="AF340" s="39"/>
      <c r="AG340" s="47"/>
      <c r="AK340" s="3" t="s">
        <v>63</v>
      </c>
      <c r="AM340" s="47"/>
      <c r="AN340" s="47"/>
      <c r="AP340" s="47"/>
    </row>
    <row r="341" spans="1:42" s="4" customFormat="1" ht="15" x14ac:dyDescent="0.25">
      <c r="A341" s="48"/>
      <c r="B341" s="49"/>
      <c r="C341" s="375" t="s">
        <v>65</v>
      </c>
      <c r="D341" s="375"/>
      <c r="E341" s="375"/>
      <c r="F341" s="59"/>
      <c r="G341" s="60"/>
      <c r="H341" s="60"/>
      <c r="I341" s="60"/>
      <c r="J341" s="61">
        <v>6.29</v>
      </c>
      <c r="K341" s="60"/>
      <c r="L341" s="61">
        <v>113.48</v>
      </c>
      <c r="M341" s="60"/>
      <c r="N341" s="62"/>
      <c r="AF341" s="39"/>
      <c r="AG341" s="47"/>
      <c r="AL341" s="3" t="s">
        <v>65</v>
      </c>
      <c r="AM341" s="47"/>
      <c r="AN341" s="47"/>
      <c r="AP341" s="47"/>
    </row>
    <row r="342" spans="1:42" s="4" customFormat="1" ht="15" x14ac:dyDescent="0.25">
      <c r="A342" s="56"/>
      <c r="B342" s="49"/>
      <c r="C342" s="372" t="s">
        <v>66</v>
      </c>
      <c r="D342" s="372"/>
      <c r="E342" s="372"/>
      <c r="F342" s="51"/>
      <c r="G342" s="52"/>
      <c r="H342" s="52"/>
      <c r="I342" s="52"/>
      <c r="J342" s="57"/>
      <c r="K342" s="52"/>
      <c r="L342" s="53">
        <v>98.44</v>
      </c>
      <c r="M342" s="52"/>
      <c r="N342" s="55">
        <v>3441.46</v>
      </c>
      <c r="AF342" s="39"/>
      <c r="AG342" s="47"/>
      <c r="AK342" s="3" t="s">
        <v>66</v>
      </c>
      <c r="AM342" s="47"/>
      <c r="AN342" s="47"/>
      <c r="AP342" s="47"/>
    </row>
    <row r="343" spans="1:42" s="4" customFormat="1" ht="23.25" x14ac:dyDescent="0.25">
      <c r="A343" s="56"/>
      <c r="B343" s="49" t="s">
        <v>681</v>
      </c>
      <c r="C343" s="372" t="s">
        <v>682</v>
      </c>
      <c r="D343" s="372"/>
      <c r="E343" s="372"/>
      <c r="F343" s="51" t="s">
        <v>69</v>
      </c>
      <c r="G343" s="63">
        <v>97</v>
      </c>
      <c r="H343" s="52"/>
      <c r="I343" s="63">
        <v>97</v>
      </c>
      <c r="J343" s="57"/>
      <c r="K343" s="52"/>
      <c r="L343" s="53">
        <v>95.49</v>
      </c>
      <c r="M343" s="52"/>
      <c r="N343" s="55">
        <v>3338.22</v>
      </c>
      <c r="AF343" s="39"/>
      <c r="AG343" s="47"/>
      <c r="AK343" s="3" t="s">
        <v>682</v>
      </c>
      <c r="AM343" s="47"/>
      <c r="AN343" s="47"/>
      <c r="AP343" s="47"/>
    </row>
    <row r="344" spans="1:42" s="4" customFormat="1" ht="23.25" x14ac:dyDescent="0.25">
      <c r="A344" s="56"/>
      <c r="B344" s="49" t="s">
        <v>683</v>
      </c>
      <c r="C344" s="372" t="s">
        <v>684</v>
      </c>
      <c r="D344" s="372"/>
      <c r="E344" s="372"/>
      <c r="F344" s="51" t="s">
        <v>69</v>
      </c>
      <c r="G344" s="63">
        <v>51</v>
      </c>
      <c r="H344" s="52"/>
      <c r="I344" s="63">
        <v>51</v>
      </c>
      <c r="J344" s="57"/>
      <c r="K344" s="52"/>
      <c r="L344" s="53">
        <v>50.2</v>
      </c>
      <c r="M344" s="52"/>
      <c r="N344" s="55">
        <v>1755.14</v>
      </c>
      <c r="AF344" s="39"/>
      <c r="AG344" s="47"/>
      <c r="AK344" s="3" t="s">
        <v>684</v>
      </c>
      <c r="AM344" s="47"/>
      <c r="AN344" s="47"/>
      <c r="AP344" s="47"/>
    </row>
    <row r="345" spans="1:42" s="4" customFormat="1" ht="15" x14ac:dyDescent="0.25">
      <c r="A345" s="65"/>
      <c r="B345" s="66"/>
      <c r="C345" s="374" t="s">
        <v>72</v>
      </c>
      <c r="D345" s="374"/>
      <c r="E345" s="374"/>
      <c r="F345" s="42"/>
      <c r="G345" s="43"/>
      <c r="H345" s="43"/>
      <c r="I345" s="43"/>
      <c r="J345" s="45"/>
      <c r="K345" s="43"/>
      <c r="L345" s="67">
        <v>259.17</v>
      </c>
      <c r="M345" s="60"/>
      <c r="N345" s="46"/>
      <c r="AF345" s="39"/>
      <c r="AG345" s="47"/>
      <c r="AM345" s="47" t="s">
        <v>72</v>
      </c>
      <c r="AN345" s="47"/>
      <c r="AP345" s="47"/>
    </row>
    <row r="346" spans="1:42" s="4" customFormat="1" ht="23.25" x14ac:dyDescent="0.25">
      <c r="A346" s="40" t="s">
        <v>422</v>
      </c>
      <c r="B346" s="41" t="s">
        <v>2214</v>
      </c>
      <c r="C346" s="374" t="s">
        <v>2215</v>
      </c>
      <c r="D346" s="374"/>
      <c r="E346" s="374"/>
      <c r="F346" s="42" t="s">
        <v>61</v>
      </c>
      <c r="G346" s="43">
        <v>16</v>
      </c>
      <c r="H346" s="44">
        <v>1</v>
      </c>
      <c r="I346" s="44">
        <v>16</v>
      </c>
      <c r="J346" s="67">
        <v>510</v>
      </c>
      <c r="K346" s="43"/>
      <c r="L346" s="67">
        <v>954.39</v>
      </c>
      <c r="M346" s="68">
        <v>8.5500000000000007</v>
      </c>
      <c r="N346" s="115">
        <v>8160</v>
      </c>
      <c r="AF346" s="39"/>
      <c r="AG346" s="47" t="s">
        <v>2215</v>
      </c>
      <c r="AM346" s="47"/>
      <c r="AN346" s="47"/>
      <c r="AP346" s="47"/>
    </row>
    <row r="347" spans="1:42" s="4" customFormat="1" ht="15" x14ac:dyDescent="0.25">
      <c r="A347" s="65"/>
      <c r="B347" s="66"/>
      <c r="C347" s="374" t="s">
        <v>72</v>
      </c>
      <c r="D347" s="374"/>
      <c r="E347" s="374"/>
      <c r="F347" s="42"/>
      <c r="G347" s="43"/>
      <c r="H347" s="43"/>
      <c r="I347" s="43"/>
      <c r="J347" s="45"/>
      <c r="K347" s="43"/>
      <c r="L347" s="67">
        <v>954.39</v>
      </c>
      <c r="M347" s="60"/>
      <c r="N347" s="115">
        <v>8160</v>
      </c>
      <c r="AF347" s="39"/>
      <c r="AG347" s="47"/>
      <c r="AM347" s="47" t="s">
        <v>72</v>
      </c>
      <c r="AN347" s="47"/>
      <c r="AP347" s="47"/>
    </row>
    <row r="348" spans="1:42" s="4" customFormat="1" ht="23.25" x14ac:dyDescent="0.25">
      <c r="A348" s="40" t="s">
        <v>424</v>
      </c>
      <c r="B348" s="41" t="s">
        <v>1947</v>
      </c>
      <c r="C348" s="374" t="s">
        <v>1948</v>
      </c>
      <c r="D348" s="374"/>
      <c r="E348" s="374"/>
      <c r="F348" s="42" t="s">
        <v>215</v>
      </c>
      <c r="G348" s="43">
        <v>1.2</v>
      </c>
      <c r="H348" s="44">
        <v>1</v>
      </c>
      <c r="I348" s="120">
        <v>1.2</v>
      </c>
      <c r="J348" s="45"/>
      <c r="K348" s="43"/>
      <c r="L348" s="45"/>
      <c r="M348" s="43"/>
      <c r="N348" s="46"/>
      <c r="AF348" s="39"/>
      <c r="AG348" s="47" t="s">
        <v>1948</v>
      </c>
      <c r="AM348" s="47"/>
      <c r="AN348" s="47"/>
      <c r="AP348" s="47"/>
    </row>
    <row r="349" spans="1:42" s="4" customFormat="1" ht="15" x14ac:dyDescent="0.25">
      <c r="A349" s="69"/>
      <c r="B349" s="50"/>
      <c r="C349" s="372" t="s">
        <v>2216</v>
      </c>
      <c r="D349" s="372"/>
      <c r="E349" s="372"/>
      <c r="F349" s="372"/>
      <c r="G349" s="372"/>
      <c r="H349" s="372"/>
      <c r="I349" s="372"/>
      <c r="J349" s="372"/>
      <c r="K349" s="372"/>
      <c r="L349" s="372"/>
      <c r="M349" s="372"/>
      <c r="N349" s="377"/>
      <c r="AF349" s="39"/>
      <c r="AG349" s="47"/>
      <c r="AH349" s="3" t="s">
        <v>2216</v>
      </c>
      <c r="AM349" s="47"/>
      <c r="AN349" s="47"/>
      <c r="AP349" s="47"/>
    </row>
    <row r="350" spans="1:42" s="4" customFormat="1" ht="22.5" x14ac:dyDescent="0.25">
      <c r="A350" s="103"/>
      <c r="B350" s="49" t="s">
        <v>2128</v>
      </c>
      <c r="C350" s="368" t="s">
        <v>218</v>
      </c>
      <c r="D350" s="368"/>
      <c r="E350" s="368"/>
      <c r="F350" s="368"/>
      <c r="G350" s="368"/>
      <c r="H350" s="368"/>
      <c r="I350" s="368"/>
      <c r="J350" s="368"/>
      <c r="K350" s="368"/>
      <c r="L350" s="368"/>
      <c r="M350" s="368"/>
      <c r="N350" s="376"/>
      <c r="AF350" s="39"/>
      <c r="AG350" s="47"/>
      <c r="AI350" s="3" t="s">
        <v>218</v>
      </c>
      <c r="AM350" s="47"/>
      <c r="AN350" s="47"/>
      <c r="AP350" s="47"/>
    </row>
    <row r="351" spans="1:42" s="4" customFormat="1" ht="15" x14ac:dyDescent="0.25">
      <c r="A351" s="48"/>
      <c r="B351" s="49" t="s">
        <v>58</v>
      </c>
      <c r="C351" s="372" t="s">
        <v>62</v>
      </c>
      <c r="D351" s="372"/>
      <c r="E351" s="372"/>
      <c r="F351" s="51"/>
      <c r="G351" s="52"/>
      <c r="H351" s="52"/>
      <c r="I351" s="52"/>
      <c r="J351" s="53">
        <v>3.85</v>
      </c>
      <c r="K351" s="54">
        <v>1.1499999999999999</v>
      </c>
      <c r="L351" s="53">
        <v>5.31</v>
      </c>
      <c r="M351" s="54">
        <v>34.96</v>
      </c>
      <c r="N351" s="64">
        <v>185.64</v>
      </c>
      <c r="AF351" s="39"/>
      <c r="AG351" s="47"/>
      <c r="AJ351" s="3" t="s">
        <v>62</v>
      </c>
      <c r="AM351" s="47"/>
      <c r="AN351" s="47"/>
      <c r="AP351" s="47"/>
    </row>
    <row r="352" spans="1:42" s="4" customFormat="1" ht="15" x14ac:dyDescent="0.25">
      <c r="A352" s="48"/>
      <c r="B352" s="49" t="s">
        <v>73</v>
      </c>
      <c r="C352" s="372" t="s">
        <v>175</v>
      </c>
      <c r="D352" s="372"/>
      <c r="E352" s="372"/>
      <c r="F352" s="51"/>
      <c r="G352" s="52"/>
      <c r="H352" s="52"/>
      <c r="I352" s="52"/>
      <c r="J352" s="53">
        <v>1.31</v>
      </c>
      <c r="K352" s="54">
        <v>1.1499999999999999</v>
      </c>
      <c r="L352" s="53">
        <v>1.81</v>
      </c>
      <c r="M352" s="52"/>
      <c r="N352" s="58"/>
      <c r="AF352" s="39"/>
      <c r="AG352" s="47"/>
      <c r="AJ352" s="3" t="s">
        <v>175</v>
      </c>
      <c r="AM352" s="47"/>
      <c r="AN352" s="47"/>
      <c r="AP352" s="47"/>
    </row>
    <row r="353" spans="1:42" s="4" customFormat="1" ht="15" x14ac:dyDescent="0.25">
      <c r="A353" s="48"/>
      <c r="B353" s="49" t="s">
        <v>78</v>
      </c>
      <c r="C353" s="372" t="s">
        <v>176</v>
      </c>
      <c r="D353" s="372"/>
      <c r="E353" s="372"/>
      <c r="F353" s="51"/>
      <c r="G353" s="52"/>
      <c r="H353" s="52"/>
      <c r="I353" s="52"/>
      <c r="J353" s="53">
        <v>0.23</v>
      </c>
      <c r="K353" s="54">
        <v>1.1499999999999999</v>
      </c>
      <c r="L353" s="53">
        <v>0.32</v>
      </c>
      <c r="M353" s="54">
        <v>34.96</v>
      </c>
      <c r="N353" s="64">
        <v>11.19</v>
      </c>
      <c r="AF353" s="39"/>
      <c r="AG353" s="47"/>
      <c r="AJ353" s="3" t="s">
        <v>176</v>
      </c>
      <c r="AM353" s="47"/>
      <c r="AN353" s="47"/>
      <c r="AP353" s="47"/>
    </row>
    <row r="354" spans="1:42" s="4" customFormat="1" ht="15" x14ac:dyDescent="0.25">
      <c r="A354" s="48"/>
      <c r="B354" s="49" t="s">
        <v>122</v>
      </c>
      <c r="C354" s="372" t="s">
        <v>177</v>
      </c>
      <c r="D354" s="372"/>
      <c r="E354" s="372"/>
      <c r="F354" s="51"/>
      <c r="G354" s="52"/>
      <c r="H354" s="52"/>
      <c r="I354" s="52"/>
      <c r="J354" s="53">
        <v>0.08</v>
      </c>
      <c r="K354" s="52"/>
      <c r="L354" s="53">
        <v>0.1</v>
      </c>
      <c r="M354" s="52"/>
      <c r="N354" s="58"/>
      <c r="AF354" s="39"/>
      <c r="AG354" s="47"/>
      <c r="AJ354" s="3" t="s">
        <v>177</v>
      </c>
      <c r="AM354" s="47"/>
      <c r="AN354" s="47"/>
      <c r="AP354" s="47"/>
    </row>
    <row r="355" spans="1:42" s="4" customFormat="1" ht="15" x14ac:dyDescent="0.25">
      <c r="A355" s="56"/>
      <c r="B355" s="49"/>
      <c r="C355" s="372" t="s">
        <v>63</v>
      </c>
      <c r="D355" s="372"/>
      <c r="E355" s="372"/>
      <c r="F355" s="51" t="s">
        <v>64</v>
      </c>
      <c r="G355" s="54">
        <v>0.48</v>
      </c>
      <c r="H355" s="54">
        <v>1.1499999999999999</v>
      </c>
      <c r="I355" s="70">
        <v>0.66239999999999999</v>
      </c>
      <c r="J355" s="57"/>
      <c r="K355" s="52"/>
      <c r="L355" s="57"/>
      <c r="M355" s="52"/>
      <c r="N355" s="58"/>
      <c r="AF355" s="39"/>
      <c r="AG355" s="47"/>
      <c r="AK355" s="3" t="s">
        <v>63</v>
      </c>
      <c r="AM355" s="47"/>
      <c r="AN355" s="47"/>
      <c r="AP355" s="47"/>
    </row>
    <row r="356" spans="1:42" s="4" customFormat="1" ht="15" x14ac:dyDescent="0.25">
      <c r="A356" s="56"/>
      <c r="B356" s="49"/>
      <c r="C356" s="372" t="s">
        <v>178</v>
      </c>
      <c r="D356" s="372"/>
      <c r="E356" s="372"/>
      <c r="F356" s="51" t="s">
        <v>64</v>
      </c>
      <c r="G356" s="54">
        <v>0.02</v>
      </c>
      <c r="H356" s="54">
        <v>1.1499999999999999</v>
      </c>
      <c r="I356" s="70">
        <v>2.76E-2</v>
      </c>
      <c r="J356" s="57"/>
      <c r="K356" s="52"/>
      <c r="L356" s="57"/>
      <c r="M356" s="52"/>
      <c r="N356" s="58"/>
      <c r="AF356" s="39"/>
      <c r="AG356" s="47"/>
      <c r="AK356" s="3" t="s">
        <v>178</v>
      </c>
      <c r="AM356" s="47"/>
      <c r="AN356" s="47"/>
      <c r="AP356" s="47"/>
    </row>
    <row r="357" spans="1:42" s="4" customFormat="1" ht="15" x14ac:dyDescent="0.25">
      <c r="A357" s="48"/>
      <c r="B357" s="49"/>
      <c r="C357" s="375" t="s">
        <v>65</v>
      </c>
      <c r="D357" s="375"/>
      <c r="E357" s="375"/>
      <c r="F357" s="59"/>
      <c r="G357" s="60"/>
      <c r="H357" s="60"/>
      <c r="I357" s="60"/>
      <c r="J357" s="61">
        <v>5.24</v>
      </c>
      <c r="K357" s="60"/>
      <c r="L357" s="61">
        <v>7.22</v>
      </c>
      <c r="M357" s="60"/>
      <c r="N357" s="62"/>
      <c r="AF357" s="39"/>
      <c r="AG357" s="47"/>
      <c r="AL357" s="3" t="s">
        <v>65</v>
      </c>
      <c r="AM357" s="47"/>
      <c r="AN357" s="47"/>
      <c r="AP357" s="47"/>
    </row>
    <row r="358" spans="1:42" s="4" customFormat="1" ht="15" x14ac:dyDescent="0.25">
      <c r="A358" s="56"/>
      <c r="B358" s="49"/>
      <c r="C358" s="372" t="s">
        <v>66</v>
      </c>
      <c r="D358" s="372"/>
      <c r="E358" s="372"/>
      <c r="F358" s="51"/>
      <c r="G358" s="52"/>
      <c r="H358" s="52"/>
      <c r="I358" s="52"/>
      <c r="J358" s="57"/>
      <c r="K358" s="52"/>
      <c r="L358" s="53">
        <v>5.63</v>
      </c>
      <c r="M358" s="52"/>
      <c r="N358" s="64">
        <v>196.83</v>
      </c>
      <c r="AF358" s="39"/>
      <c r="AG358" s="47"/>
      <c r="AK358" s="3" t="s">
        <v>66</v>
      </c>
      <c r="AM358" s="47"/>
      <c r="AN358" s="47"/>
      <c r="AP358" s="47"/>
    </row>
    <row r="359" spans="1:42" s="4" customFormat="1" ht="23.25" x14ac:dyDescent="0.25">
      <c r="A359" s="56"/>
      <c r="B359" s="49" t="s">
        <v>681</v>
      </c>
      <c r="C359" s="372" t="s">
        <v>682</v>
      </c>
      <c r="D359" s="372"/>
      <c r="E359" s="372"/>
      <c r="F359" s="51" t="s">
        <v>69</v>
      </c>
      <c r="G359" s="63">
        <v>100</v>
      </c>
      <c r="H359" s="52"/>
      <c r="I359" s="63">
        <v>100</v>
      </c>
      <c r="J359" s="57"/>
      <c r="K359" s="52"/>
      <c r="L359" s="53">
        <v>5.63</v>
      </c>
      <c r="M359" s="52"/>
      <c r="N359" s="64">
        <v>196.83</v>
      </c>
      <c r="AF359" s="39"/>
      <c r="AG359" s="47"/>
      <c r="AK359" s="3" t="s">
        <v>682</v>
      </c>
      <c r="AM359" s="47"/>
      <c r="AN359" s="47"/>
      <c r="AP359" s="47"/>
    </row>
    <row r="360" spans="1:42" s="4" customFormat="1" ht="23.25" x14ac:dyDescent="0.25">
      <c r="A360" s="56"/>
      <c r="B360" s="49" t="s">
        <v>683</v>
      </c>
      <c r="C360" s="372" t="s">
        <v>684</v>
      </c>
      <c r="D360" s="372"/>
      <c r="E360" s="372"/>
      <c r="F360" s="51" t="s">
        <v>69</v>
      </c>
      <c r="G360" s="63">
        <v>65</v>
      </c>
      <c r="H360" s="52"/>
      <c r="I360" s="63">
        <v>65</v>
      </c>
      <c r="J360" s="57"/>
      <c r="K360" s="52"/>
      <c r="L360" s="53">
        <v>3.66</v>
      </c>
      <c r="M360" s="52"/>
      <c r="N360" s="64">
        <v>127.94</v>
      </c>
      <c r="AF360" s="39"/>
      <c r="AG360" s="47"/>
      <c r="AK360" s="3" t="s">
        <v>684</v>
      </c>
      <c r="AM360" s="47"/>
      <c r="AN360" s="47"/>
      <c r="AP360" s="47"/>
    </row>
    <row r="361" spans="1:42" s="4" customFormat="1" ht="15" x14ac:dyDescent="0.25">
      <c r="A361" s="65"/>
      <c r="B361" s="66"/>
      <c r="C361" s="374" t="s">
        <v>72</v>
      </c>
      <c r="D361" s="374"/>
      <c r="E361" s="374"/>
      <c r="F361" s="42"/>
      <c r="G361" s="43"/>
      <c r="H361" s="43"/>
      <c r="I361" s="43"/>
      <c r="J361" s="45"/>
      <c r="K361" s="43"/>
      <c r="L361" s="67">
        <v>16.510000000000002</v>
      </c>
      <c r="M361" s="60"/>
      <c r="N361" s="46"/>
      <c r="AF361" s="39"/>
      <c r="AG361" s="47"/>
      <c r="AM361" s="47" t="s">
        <v>72</v>
      </c>
      <c r="AN361" s="47"/>
      <c r="AP361" s="47"/>
    </row>
    <row r="362" spans="1:42" s="4" customFormat="1" ht="23.25" x14ac:dyDescent="0.25">
      <c r="A362" s="40" t="s">
        <v>426</v>
      </c>
      <c r="B362" s="41" t="s">
        <v>2099</v>
      </c>
      <c r="C362" s="374" t="s">
        <v>2100</v>
      </c>
      <c r="D362" s="374"/>
      <c r="E362" s="374"/>
      <c r="F362" s="42" t="s">
        <v>215</v>
      </c>
      <c r="G362" s="43">
        <v>1.2</v>
      </c>
      <c r="H362" s="44">
        <v>1</v>
      </c>
      <c r="I362" s="120">
        <v>1.2</v>
      </c>
      <c r="J362" s="67">
        <v>108</v>
      </c>
      <c r="K362" s="43"/>
      <c r="L362" s="67">
        <v>129.6</v>
      </c>
      <c r="M362" s="43"/>
      <c r="N362" s="46"/>
      <c r="AF362" s="39"/>
      <c r="AG362" s="47" t="s">
        <v>2100</v>
      </c>
      <c r="AM362" s="47"/>
      <c r="AN362" s="47"/>
      <c r="AP362" s="47"/>
    </row>
    <row r="363" spans="1:42" s="4" customFormat="1" ht="15" x14ac:dyDescent="0.25">
      <c r="A363" s="69"/>
      <c r="B363" s="50"/>
      <c r="C363" s="372" t="s">
        <v>2216</v>
      </c>
      <c r="D363" s="372"/>
      <c r="E363" s="372"/>
      <c r="F363" s="372"/>
      <c r="G363" s="372"/>
      <c r="H363" s="372"/>
      <c r="I363" s="372"/>
      <c r="J363" s="372"/>
      <c r="K363" s="372"/>
      <c r="L363" s="372"/>
      <c r="M363" s="372"/>
      <c r="N363" s="377"/>
      <c r="AF363" s="39"/>
      <c r="AG363" s="47"/>
      <c r="AH363" s="3" t="s">
        <v>2216</v>
      </c>
      <c r="AM363" s="47"/>
      <c r="AN363" s="47"/>
      <c r="AP363" s="47"/>
    </row>
    <row r="364" spans="1:42" s="4" customFormat="1" ht="15" x14ac:dyDescent="0.25">
      <c r="A364" s="65"/>
      <c r="B364" s="66"/>
      <c r="C364" s="374" t="s">
        <v>72</v>
      </c>
      <c r="D364" s="374"/>
      <c r="E364" s="374"/>
      <c r="F364" s="42"/>
      <c r="G364" s="43"/>
      <c r="H364" s="43"/>
      <c r="I364" s="43"/>
      <c r="J364" s="45"/>
      <c r="K364" s="43"/>
      <c r="L364" s="67">
        <v>129.6</v>
      </c>
      <c r="M364" s="60"/>
      <c r="N364" s="46"/>
      <c r="AF364" s="39"/>
      <c r="AG364" s="47"/>
      <c r="AM364" s="47" t="s">
        <v>72</v>
      </c>
      <c r="AN364" s="47"/>
      <c r="AP364" s="47"/>
    </row>
    <row r="365" spans="1:42" s="4" customFormat="1" ht="23.25" x14ac:dyDescent="0.25">
      <c r="A365" s="40" t="s">
        <v>428</v>
      </c>
      <c r="B365" s="41" t="s">
        <v>2217</v>
      </c>
      <c r="C365" s="374" t="s">
        <v>2218</v>
      </c>
      <c r="D365" s="374"/>
      <c r="E365" s="374"/>
      <c r="F365" s="42" t="s">
        <v>61</v>
      </c>
      <c r="G365" s="43">
        <v>4</v>
      </c>
      <c r="H365" s="44">
        <v>1</v>
      </c>
      <c r="I365" s="44">
        <v>4</v>
      </c>
      <c r="J365" s="45"/>
      <c r="K365" s="43"/>
      <c r="L365" s="45"/>
      <c r="M365" s="43"/>
      <c r="N365" s="46"/>
      <c r="AF365" s="39"/>
      <c r="AG365" s="47" t="s">
        <v>2218</v>
      </c>
      <c r="AM365" s="47"/>
      <c r="AN365" s="47"/>
      <c r="AP365" s="47"/>
    </row>
    <row r="366" spans="1:42" s="4" customFormat="1" ht="22.5" x14ac:dyDescent="0.25">
      <c r="A366" s="103"/>
      <c r="B366" s="49" t="s">
        <v>2128</v>
      </c>
      <c r="C366" s="368" t="s">
        <v>218</v>
      </c>
      <c r="D366" s="368"/>
      <c r="E366" s="368"/>
      <c r="F366" s="368"/>
      <c r="G366" s="368"/>
      <c r="H366" s="368"/>
      <c r="I366" s="368"/>
      <c r="J366" s="368"/>
      <c r="K366" s="368"/>
      <c r="L366" s="368"/>
      <c r="M366" s="368"/>
      <c r="N366" s="376"/>
      <c r="AF366" s="39"/>
      <c r="AG366" s="47"/>
      <c r="AI366" s="3" t="s">
        <v>218</v>
      </c>
      <c r="AM366" s="47"/>
      <c r="AN366" s="47"/>
      <c r="AP366" s="47"/>
    </row>
    <row r="367" spans="1:42" s="4" customFormat="1" ht="15" x14ac:dyDescent="0.25">
      <c r="A367" s="48"/>
      <c r="B367" s="49" t="s">
        <v>58</v>
      </c>
      <c r="C367" s="372" t="s">
        <v>62</v>
      </c>
      <c r="D367" s="372"/>
      <c r="E367" s="372"/>
      <c r="F367" s="51"/>
      <c r="G367" s="52"/>
      <c r="H367" s="52"/>
      <c r="I367" s="52"/>
      <c r="J367" s="53">
        <v>20.440000000000001</v>
      </c>
      <c r="K367" s="54">
        <v>1.1499999999999999</v>
      </c>
      <c r="L367" s="53">
        <v>94.02</v>
      </c>
      <c r="M367" s="54">
        <v>34.96</v>
      </c>
      <c r="N367" s="55">
        <v>3286.94</v>
      </c>
      <c r="AF367" s="39"/>
      <c r="AG367" s="47"/>
      <c r="AJ367" s="3" t="s">
        <v>62</v>
      </c>
      <c r="AM367" s="47"/>
      <c r="AN367" s="47"/>
      <c r="AP367" s="47"/>
    </row>
    <row r="368" spans="1:42" s="4" customFormat="1" ht="15" x14ac:dyDescent="0.25">
      <c r="A368" s="48"/>
      <c r="B368" s="49" t="s">
        <v>73</v>
      </c>
      <c r="C368" s="372" t="s">
        <v>175</v>
      </c>
      <c r="D368" s="372"/>
      <c r="E368" s="372"/>
      <c r="F368" s="51"/>
      <c r="G368" s="52"/>
      <c r="H368" s="52"/>
      <c r="I368" s="52"/>
      <c r="J368" s="53">
        <v>49</v>
      </c>
      <c r="K368" s="54">
        <v>1.1499999999999999</v>
      </c>
      <c r="L368" s="53">
        <v>225.4</v>
      </c>
      <c r="M368" s="52"/>
      <c r="N368" s="58"/>
      <c r="AF368" s="39"/>
      <c r="AG368" s="47"/>
      <c r="AJ368" s="3" t="s">
        <v>175</v>
      </c>
      <c r="AM368" s="47"/>
      <c r="AN368" s="47"/>
      <c r="AP368" s="47"/>
    </row>
    <row r="369" spans="1:42" s="4" customFormat="1" ht="15" x14ac:dyDescent="0.25">
      <c r="A369" s="48"/>
      <c r="B369" s="49" t="s">
        <v>78</v>
      </c>
      <c r="C369" s="372" t="s">
        <v>176</v>
      </c>
      <c r="D369" s="372"/>
      <c r="E369" s="372"/>
      <c r="F369" s="51"/>
      <c r="G369" s="52"/>
      <c r="H369" s="52"/>
      <c r="I369" s="52"/>
      <c r="J369" s="53">
        <v>5.29</v>
      </c>
      <c r="K369" s="54">
        <v>1.1499999999999999</v>
      </c>
      <c r="L369" s="53">
        <v>24.33</v>
      </c>
      <c r="M369" s="54">
        <v>34.96</v>
      </c>
      <c r="N369" s="64">
        <v>850.58</v>
      </c>
      <c r="AF369" s="39"/>
      <c r="AG369" s="47"/>
      <c r="AJ369" s="3" t="s">
        <v>176</v>
      </c>
      <c r="AM369" s="47"/>
      <c r="AN369" s="47"/>
      <c r="AP369" s="47"/>
    </row>
    <row r="370" spans="1:42" s="4" customFormat="1" ht="15" x14ac:dyDescent="0.25">
      <c r="A370" s="48"/>
      <c r="B370" s="49" t="s">
        <v>122</v>
      </c>
      <c r="C370" s="372" t="s">
        <v>177</v>
      </c>
      <c r="D370" s="372"/>
      <c r="E370" s="372"/>
      <c r="F370" s="51"/>
      <c r="G370" s="52"/>
      <c r="H370" s="52"/>
      <c r="I370" s="52"/>
      <c r="J370" s="53">
        <v>3.47</v>
      </c>
      <c r="K370" s="52"/>
      <c r="L370" s="53">
        <v>13.88</v>
      </c>
      <c r="M370" s="52"/>
      <c r="N370" s="58"/>
      <c r="AF370" s="39"/>
      <c r="AG370" s="47"/>
      <c r="AJ370" s="3" t="s">
        <v>177</v>
      </c>
      <c r="AM370" s="47"/>
      <c r="AN370" s="47"/>
      <c r="AP370" s="47"/>
    </row>
    <row r="371" spans="1:42" s="4" customFormat="1" ht="15" x14ac:dyDescent="0.25">
      <c r="A371" s="56"/>
      <c r="B371" s="49"/>
      <c r="C371" s="372" t="s">
        <v>63</v>
      </c>
      <c r="D371" s="372"/>
      <c r="E371" s="372"/>
      <c r="F371" s="51" t="s">
        <v>64</v>
      </c>
      <c r="G371" s="54">
        <v>2.06</v>
      </c>
      <c r="H371" s="54">
        <v>1.1499999999999999</v>
      </c>
      <c r="I371" s="109">
        <v>9.4760000000000009</v>
      </c>
      <c r="J371" s="57"/>
      <c r="K371" s="52"/>
      <c r="L371" s="57"/>
      <c r="M371" s="52"/>
      <c r="N371" s="58"/>
      <c r="AF371" s="39"/>
      <c r="AG371" s="47"/>
      <c r="AK371" s="3" t="s">
        <v>63</v>
      </c>
      <c r="AM371" s="47"/>
      <c r="AN371" s="47"/>
      <c r="AP371" s="47"/>
    </row>
    <row r="372" spans="1:42" s="4" customFormat="1" ht="15" x14ac:dyDescent="0.25">
      <c r="A372" s="56"/>
      <c r="B372" s="49"/>
      <c r="C372" s="372" t="s">
        <v>178</v>
      </c>
      <c r="D372" s="372"/>
      <c r="E372" s="372"/>
      <c r="F372" s="51" t="s">
        <v>64</v>
      </c>
      <c r="G372" s="54">
        <v>0.47</v>
      </c>
      <c r="H372" s="54">
        <v>1.1499999999999999</v>
      </c>
      <c r="I372" s="109">
        <v>2.1619999999999999</v>
      </c>
      <c r="J372" s="57"/>
      <c r="K372" s="52"/>
      <c r="L372" s="57"/>
      <c r="M372" s="52"/>
      <c r="N372" s="58"/>
      <c r="AF372" s="39"/>
      <c r="AG372" s="47"/>
      <c r="AK372" s="3" t="s">
        <v>178</v>
      </c>
      <c r="AM372" s="47"/>
      <c r="AN372" s="47"/>
      <c r="AP372" s="47"/>
    </row>
    <row r="373" spans="1:42" s="4" customFormat="1" ht="15" x14ac:dyDescent="0.25">
      <c r="A373" s="48"/>
      <c r="B373" s="49"/>
      <c r="C373" s="375" t="s">
        <v>65</v>
      </c>
      <c r="D373" s="375"/>
      <c r="E373" s="375"/>
      <c r="F373" s="59"/>
      <c r="G373" s="60"/>
      <c r="H373" s="60"/>
      <c r="I373" s="60"/>
      <c r="J373" s="61">
        <v>72.91</v>
      </c>
      <c r="K373" s="60"/>
      <c r="L373" s="61">
        <v>333.3</v>
      </c>
      <c r="M373" s="60"/>
      <c r="N373" s="62"/>
      <c r="AF373" s="39"/>
      <c r="AG373" s="47"/>
      <c r="AL373" s="3" t="s">
        <v>65</v>
      </c>
      <c r="AM373" s="47"/>
      <c r="AN373" s="47"/>
      <c r="AP373" s="47"/>
    </row>
    <row r="374" spans="1:42" s="4" customFormat="1" ht="15" x14ac:dyDescent="0.25">
      <c r="A374" s="56"/>
      <c r="B374" s="49"/>
      <c r="C374" s="372" t="s">
        <v>66</v>
      </c>
      <c r="D374" s="372"/>
      <c r="E374" s="372"/>
      <c r="F374" s="51"/>
      <c r="G374" s="52"/>
      <c r="H374" s="52"/>
      <c r="I374" s="52"/>
      <c r="J374" s="57"/>
      <c r="K374" s="52"/>
      <c r="L374" s="53">
        <v>118.35</v>
      </c>
      <c r="M374" s="52"/>
      <c r="N374" s="55">
        <v>4137.5200000000004</v>
      </c>
      <c r="AF374" s="39"/>
      <c r="AG374" s="47"/>
      <c r="AK374" s="3" t="s">
        <v>66</v>
      </c>
      <c r="AM374" s="47"/>
      <c r="AN374" s="47"/>
      <c r="AP374" s="47"/>
    </row>
    <row r="375" spans="1:42" s="4" customFormat="1" ht="23.25" x14ac:dyDescent="0.25">
      <c r="A375" s="56"/>
      <c r="B375" s="49" t="s">
        <v>681</v>
      </c>
      <c r="C375" s="372" t="s">
        <v>682</v>
      </c>
      <c r="D375" s="372"/>
      <c r="E375" s="372"/>
      <c r="F375" s="51" t="s">
        <v>69</v>
      </c>
      <c r="G375" s="63">
        <v>97</v>
      </c>
      <c r="H375" s="52"/>
      <c r="I375" s="63">
        <v>97</v>
      </c>
      <c r="J375" s="57"/>
      <c r="K375" s="52"/>
      <c r="L375" s="53">
        <v>114.8</v>
      </c>
      <c r="M375" s="52"/>
      <c r="N375" s="55">
        <v>4013.39</v>
      </c>
      <c r="AF375" s="39"/>
      <c r="AG375" s="47"/>
      <c r="AK375" s="3" t="s">
        <v>682</v>
      </c>
      <c r="AM375" s="47"/>
      <c r="AN375" s="47"/>
      <c r="AP375" s="47"/>
    </row>
    <row r="376" spans="1:42" s="4" customFormat="1" ht="23.25" x14ac:dyDescent="0.25">
      <c r="A376" s="56"/>
      <c r="B376" s="49" t="s">
        <v>683</v>
      </c>
      <c r="C376" s="372" t="s">
        <v>684</v>
      </c>
      <c r="D376" s="372"/>
      <c r="E376" s="372"/>
      <c r="F376" s="51" t="s">
        <v>69</v>
      </c>
      <c r="G376" s="63">
        <v>51</v>
      </c>
      <c r="H376" s="52"/>
      <c r="I376" s="63">
        <v>51</v>
      </c>
      <c r="J376" s="57"/>
      <c r="K376" s="52"/>
      <c r="L376" s="53">
        <v>60.36</v>
      </c>
      <c r="M376" s="52"/>
      <c r="N376" s="55">
        <v>2110.14</v>
      </c>
      <c r="AF376" s="39"/>
      <c r="AG376" s="47"/>
      <c r="AK376" s="3" t="s">
        <v>684</v>
      </c>
      <c r="AM376" s="47"/>
      <c r="AN376" s="47"/>
      <c r="AP376" s="47"/>
    </row>
    <row r="377" spans="1:42" s="4" customFormat="1" ht="15" x14ac:dyDescent="0.25">
      <c r="A377" s="65"/>
      <c r="B377" s="66"/>
      <c r="C377" s="374" t="s">
        <v>72</v>
      </c>
      <c r="D377" s="374"/>
      <c r="E377" s="374"/>
      <c r="F377" s="42"/>
      <c r="G377" s="43"/>
      <c r="H377" s="43"/>
      <c r="I377" s="43"/>
      <c r="J377" s="45"/>
      <c r="K377" s="43"/>
      <c r="L377" s="67">
        <v>508.46</v>
      </c>
      <c r="M377" s="60"/>
      <c r="N377" s="46"/>
      <c r="AF377" s="39"/>
      <c r="AG377" s="47"/>
      <c r="AM377" s="47" t="s">
        <v>72</v>
      </c>
      <c r="AN377" s="47"/>
      <c r="AP377" s="47"/>
    </row>
    <row r="378" spans="1:42" s="4" customFormat="1" ht="33.75" x14ac:dyDescent="0.25">
      <c r="A378" s="40" t="s">
        <v>430</v>
      </c>
      <c r="B378" s="41" t="s">
        <v>2219</v>
      </c>
      <c r="C378" s="374" t="s">
        <v>2220</v>
      </c>
      <c r="D378" s="374"/>
      <c r="E378" s="374"/>
      <c r="F378" s="42" t="s">
        <v>61</v>
      </c>
      <c r="G378" s="43">
        <v>4</v>
      </c>
      <c r="H378" s="44">
        <v>1</v>
      </c>
      <c r="I378" s="44">
        <v>4</v>
      </c>
      <c r="J378" s="105">
        <v>42194</v>
      </c>
      <c r="K378" s="43"/>
      <c r="L378" s="105">
        <v>19739.88</v>
      </c>
      <c r="M378" s="68">
        <v>8.5500000000000007</v>
      </c>
      <c r="N378" s="115">
        <v>168776</v>
      </c>
      <c r="AF378" s="39"/>
      <c r="AG378" s="47" t="s">
        <v>2220</v>
      </c>
      <c r="AM378" s="47"/>
      <c r="AN378" s="47"/>
      <c r="AP378" s="47"/>
    </row>
    <row r="379" spans="1:42" s="4" customFormat="1" ht="15" x14ac:dyDescent="0.25">
      <c r="A379" s="65"/>
      <c r="B379" s="66"/>
      <c r="C379" s="374" t="s">
        <v>72</v>
      </c>
      <c r="D379" s="374"/>
      <c r="E379" s="374"/>
      <c r="F379" s="42"/>
      <c r="G379" s="43"/>
      <c r="H379" s="43"/>
      <c r="I379" s="43"/>
      <c r="J379" s="45"/>
      <c r="K379" s="43"/>
      <c r="L379" s="105">
        <v>19739.88</v>
      </c>
      <c r="M379" s="60"/>
      <c r="N379" s="115">
        <v>168776</v>
      </c>
      <c r="AF379" s="39"/>
      <c r="AG379" s="47"/>
      <c r="AM379" s="47" t="s">
        <v>72</v>
      </c>
      <c r="AN379" s="47"/>
      <c r="AP379" s="47"/>
    </row>
    <row r="380" spans="1:42" s="4" customFormat="1" ht="0" hidden="1" customHeight="1" x14ac:dyDescent="0.25">
      <c r="A380" s="71"/>
      <c r="B380" s="72"/>
      <c r="C380" s="72"/>
      <c r="D380" s="72"/>
      <c r="E380" s="72"/>
      <c r="F380" s="73"/>
      <c r="G380" s="73"/>
      <c r="H380" s="73"/>
      <c r="I380" s="73"/>
      <c r="J380" s="74"/>
      <c r="K380" s="73"/>
      <c r="L380" s="74"/>
      <c r="M380" s="52"/>
      <c r="N380" s="74"/>
      <c r="AF380" s="39"/>
      <c r="AG380" s="47"/>
      <c r="AM380" s="47"/>
      <c r="AN380" s="47"/>
      <c r="AP380" s="47"/>
    </row>
    <row r="381" spans="1:42" s="4" customFormat="1" ht="15" x14ac:dyDescent="0.25">
      <c r="A381" s="78"/>
      <c r="B381" s="79"/>
      <c r="C381" s="374" t="s">
        <v>2221</v>
      </c>
      <c r="D381" s="374"/>
      <c r="E381" s="374"/>
      <c r="F381" s="374"/>
      <c r="G381" s="374"/>
      <c r="H381" s="374"/>
      <c r="I381" s="374"/>
      <c r="J381" s="374"/>
      <c r="K381" s="374"/>
      <c r="L381" s="80"/>
      <c r="M381" s="81"/>
      <c r="N381" s="82"/>
      <c r="AF381" s="39"/>
      <c r="AG381" s="47"/>
      <c r="AM381" s="47"/>
      <c r="AN381" s="47" t="s">
        <v>2221</v>
      </c>
      <c r="AP381" s="47"/>
    </row>
    <row r="382" spans="1:42" s="4" customFormat="1" ht="15" x14ac:dyDescent="0.25">
      <c r="A382" s="83"/>
      <c r="B382" s="49"/>
      <c r="C382" s="372" t="s">
        <v>83</v>
      </c>
      <c r="D382" s="372"/>
      <c r="E382" s="372"/>
      <c r="F382" s="372"/>
      <c r="G382" s="372"/>
      <c r="H382" s="372"/>
      <c r="I382" s="372"/>
      <c r="J382" s="372"/>
      <c r="K382" s="372"/>
      <c r="L382" s="106">
        <v>364802.8</v>
      </c>
      <c r="M382" s="85"/>
      <c r="N382" s="86">
        <v>3215980.64</v>
      </c>
      <c r="AF382" s="39"/>
      <c r="AG382" s="47"/>
      <c r="AM382" s="47"/>
      <c r="AN382" s="47"/>
      <c r="AO382" s="3" t="s">
        <v>83</v>
      </c>
      <c r="AP382" s="47"/>
    </row>
    <row r="383" spans="1:42" s="4" customFormat="1" ht="15" x14ac:dyDescent="0.25">
      <c r="A383" s="83"/>
      <c r="B383" s="49"/>
      <c r="C383" s="372" t="s">
        <v>84</v>
      </c>
      <c r="D383" s="372"/>
      <c r="E383" s="372"/>
      <c r="F383" s="372"/>
      <c r="G383" s="372"/>
      <c r="H383" s="372"/>
      <c r="I383" s="372"/>
      <c r="J383" s="372"/>
      <c r="K383" s="372"/>
      <c r="L383" s="87"/>
      <c r="M383" s="85"/>
      <c r="N383" s="88"/>
      <c r="AF383" s="39"/>
      <c r="AG383" s="47"/>
      <c r="AM383" s="47"/>
      <c r="AN383" s="47"/>
      <c r="AO383" s="3" t="s">
        <v>84</v>
      </c>
      <c r="AP383" s="47"/>
    </row>
    <row r="384" spans="1:42" s="4" customFormat="1" ht="15" x14ac:dyDescent="0.25">
      <c r="A384" s="83"/>
      <c r="B384" s="49"/>
      <c r="C384" s="372" t="s">
        <v>85</v>
      </c>
      <c r="D384" s="372"/>
      <c r="E384" s="372"/>
      <c r="F384" s="372"/>
      <c r="G384" s="372"/>
      <c r="H384" s="372"/>
      <c r="I384" s="372"/>
      <c r="J384" s="372"/>
      <c r="K384" s="372"/>
      <c r="L384" s="106">
        <v>3325.72</v>
      </c>
      <c r="M384" s="85"/>
      <c r="N384" s="86">
        <v>116267.18</v>
      </c>
      <c r="AF384" s="39"/>
      <c r="AG384" s="47"/>
      <c r="AM384" s="47"/>
      <c r="AN384" s="47"/>
      <c r="AO384" s="3" t="s">
        <v>85</v>
      </c>
      <c r="AP384" s="47"/>
    </row>
    <row r="385" spans="1:42" s="4" customFormat="1" ht="15" x14ac:dyDescent="0.25">
      <c r="A385" s="83"/>
      <c r="B385" s="49"/>
      <c r="C385" s="372" t="s">
        <v>193</v>
      </c>
      <c r="D385" s="372"/>
      <c r="E385" s="372"/>
      <c r="F385" s="372"/>
      <c r="G385" s="372"/>
      <c r="H385" s="372"/>
      <c r="I385" s="372"/>
      <c r="J385" s="372"/>
      <c r="K385" s="372"/>
      <c r="L385" s="106">
        <v>2537.5500000000002</v>
      </c>
      <c r="M385" s="85"/>
      <c r="N385" s="86">
        <v>30780.48</v>
      </c>
      <c r="AF385" s="39"/>
      <c r="AG385" s="47"/>
      <c r="AM385" s="47"/>
      <c r="AN385" s="47"/>
      <c r="AO385" s="3" t="s">
        <v>193</v>
      </c>
      <c r="AP385" s="47"/>
    </row>
    <row r="386" spans="1:42" s="4" customFormat="1" ht="15" x14ac:dyDescent="0.25">
      <c r="A386" s="83"/>
      <c r="B386" s="49"/>
      <c r="C386" s="372" t="s">
        <v>194</v>
      </c>
      <c r="D386" s="372"/>
      <c r="E386" s="372"/>
      <c r="F386" s="372"/>
      <c r="G386" s="372"/>
      <c r="H386" s="372"/>
      <c r="I386" s="372"/>
      <c r="J386" s="372"/>
      <c r="K386" s="372"/>
      <c r="L386" s="84">
        <v>286.49</v>
      </c>
      <c r="M386" s="85"/>
      <c r="N386" s="86">
        <v>10015.69</v>
      </c>
      <c r="AF386" s="39"/>
      <c r="AG386" s="47"/>
      <c r="AM386" s="47"/>
      <c r="AN386" s="47"/>
      <c r="AO386" s="3" t="s">
        <v>194</v>
      </c>
      <c r="AP386" s="47"/>
    </row>
    <row r="387" spans="1:42" s="4" customFormat="1" ht="15" x14ac:dyDescent="0.25">
      <c r="A387" s="83"/>
      <c r="B387" s="49"/>
      <c r="C387" s="372" t="s">
        <v>195</v>
      </c>
      <c r="D387" s="372"/>
      <c r="E387" s="372"/>
      <c r="F387" s="372"/>
      <c r="G387" s="372"/>
      <c r="H387" s="372"/>
      <c r="I387" s="372"/>
      <c r="J387" s="372"/>
      <c r="K387" s="372"/>
      <c r="L387" s="106">
        <v>358939.53</v>
      </c>
      <c r="M387" s="85"/>
      <c r="N387" s="86">
        <v>3068932.98</v>
      </c>
      <c r="AF387" s="39"/>
      <c r="AG387" s="47"/>
      <c r="AM387" s="47"/>
      <c r="AN387" s="47"/>
      <c r="AO387" s="3" t="s">
        <v>195</v>
      </c>
      <c r="AP387" s="47"/>
    </row>
    <row r="388" spans="1:42" s="4" customFormat="1" ht="15" x14ac:dyDescent="0.25">
      <c r="A388" s="83"/>
      <c r="B388" s="49"/>
      <c r="C388" s="372" t="s">
        <v>196</v>
      </c>
      <c r="D388" s="372"/>
      <c r="E388" s="372"/>
      <c r="F388" s="372"/>
      <c r="G388" s="372"/>
      <c r="H388" s="372"/>
      <c r="I388" s="372"/>
      <c r="J388" s="372"/>
      <c r="K388" s="372"/>
      <c r="L388" s="106">
        <v>11233.64</v>
      </c>
      <c r="M388" s="85"/>
      <c r="N388" s="86">
        <v>107446.1</v>
      </c>
      <c r="AF388" s="39"/>
      <c r="AG388" s="47"/>
      <c r="AM388" s="47"/>
      <c r="AN388" s="47"/>
      <c r="AO388" s="3" t="s">
        <v>196</v>
      </c>
      <c r="AP388" s="47"/>
    </row>
    <row r="389" spans="1:42" s="4" customFormat="1" ht="15" x14ac:dyDescent="0.25">
      <c r="A389" s="83"/>
      <c r="B389" s="49"/>
      <c r="C389" s="372" t="s">
        <v>84</v>
      </c>
      <c r="D389" s="372"/>
      <c r="E389" s="372"/>
      <c r="F389" s="372"/>
      <c r="G389" s="372"/>
      <c r="H389" s="372"/>
      <c r="I389" s="372"/>
      <c r="J389" s="372"/>
      <c r="K389" s="372"/>
      <c r="L389" s="87"/>
      <c r="M389" s="85"/>
      <c r="N389" s="88"/>
      <c r="AF389" s="39"/>
      <c r="AG389" s="47"/>
      <c r="AM389" s="47"/>
      <c r="AN389" s="47"/>
      <c r="AO389" s="3" t="s">
        <v>84</v>
      </c>
      <c r="AP389" s="47"/>
    </row>
    <row r="390" spans="1:42" s="4" customFormat="1" ht="15" x14ac:dyDescent="0.25">
      <c r="A390" s="83"/>
      <c r="B390" s="49"/>
      <c r="C390" s="372" t="s">
        <v>197</v>
      </c>
      <c r="D390" s="372"/>
      <c r="E390" s="372"/>
      <c r="F390" s="372"/>
      <c r="G390" s="372"/>
      <c r="H390" s="372"/>
      <c r="I390" s="372"/>
      <c r="J390" s="372"/>
      <c r="K390" s="372"/>
      <c r="L390" s="84">
        <v>120.99</v>
      </c>
      <c r="M390" s="85"/>
      <c r="N390" s="86">
        <v>4229.8100000000004</v>
      </c>
      <c r="AF390" s="39"/>
      <c r="AG390" s="47"/>
      <c r="AM390" s="47"/>
      <c r="AN390" s="47"/>
      <c r="AO390" s="3" t="s">
        <v>197</v>
      </c>
      <c r="AP390" s="47"/>
    </row>
    <row r="391" spans="1:42" s="4" customFormat="1" ht="15" x14ac:dyDescent="0.25">
      <c r="A391" s="83"/>
      <c r="B391" s="49"/>
      <c r="C391" s="372" t="s">
        <v>199</v>
      </c>
      <c r="D391" s="372"/>
      <c r="E391" s="372"/>
      <c r="F391" s="372"/>
      <c r="G391" s="372"/>
      <c r="H391" s="372"/>
      <c r="I391" s="372"/>
      <c r="J391" s="372"/>
      <c r="K391" s="372"/>
      <c r="L391" s="84">
        <v>214.33</v>
      </c>
      <c r="M391" s="85"/>
      <c r="N391" s="88"/>
      <c r="AF391" s="39"/>
      <c r="AG391" s="47"/>
      <c r="AM391" s="47"/>
      <c r="AN391" s="47"/>
      <c r="AO391" s="3" t="s">
        <v>199</v>
      </c>
      <c r="AP391" s="47"/>
    </row>
    <row r="392" spans="1:42" s="4" customFormat="1" ht="15" x14ac:dyDescent="0.25">
      <c r="A392" s="83"/>
      <c r="B392" s="49"/>
      <c r="C392" s="372" t="s">
        <v>200</v>
      </c>
      <c r="D392" s="372"/>
      <c r="E392" s="372"/>
      <c r="F392" s="372"/>
      <c r="G392" s="372"/>
      <c r="H392" s="372"/>
      <c r="I392" s="372"/>
      <c r="J392" s="372"/>
      <c r="K392" s="372"/>
      <c r="L392" s="84">
        <v>26.42</v>
      </c>
      <c r="M392" s="85"/>
      <c r="N392" s="121">
        <v>923.64</v>
      </c>
      <c r="AF392" s="39"/>
      <c r="AG392" s="47"/>
      <c r="AM392" s="47"/>
      <c r="AN392" s="47"/>
      <c r="AO392" s="3" t="s">
        <v>200</v>
      </c>
      <c r="AP392" s="47"/>
    </row>
    <row r="393" spans="1:42" s="4" customFormat="1" ht="15" x14ac:dyDescent="0.25">
      <c r="A393" s="83"/>
      <c r="B393" s="49"/>
      <c r="C393" s="372" t="s">
        <v>201</v>
      </c>
      <c r="D393" s="372"/>
      <c r="E393" s="372"/>
      <c r="F393" s="372"/>
      <c r="G393" s="372"/>
      <c r="H393" s="372"/>
      <c r="I393" s="372"/>
      <c r="J393" s="372"/>
      <c r="K393" s="372"/>
      <c r="L393" s="106">
        <v>10616.77</v>
      </c>
      <c r="M393" s="85"/>
      <c r="N393" s="88"/>
      <c r="AF393" s="39"/>
      <c r="AG393" s="47"/>
      <c r="AM393" s="47"/>
      <c r="AN393" s="47"/>
      <c r="AO393" s="3" t="s">
        <v>201</v>
      </c>
      <c r="AP393" s="47"/>
    </row>
    <row r="394" spans="1:42" s="4" customFormat="1" ht="15" x14ac:dyDescent="0.25">
      <c r="A394" s="83"/>
      <c r="B394" s="49"/>
      <c r="C394" s="372" t="s">
        <v>202</v>
      </c>
      <c r="D394" s="372"/>
      <c r="E394" s="372"/>
      <c r="F394" s="372"/>
      <c r="G394" s="372"/>
      <c r="H394" s="372"/>
      <c r="I394" s="372"/>
      <c r="J394" s="372"/>
      <c r="K394" s="372"/>
      <c r="L394" s="84">
        <v>172.47</v>
      </c>
      <c r="M394" s="85"/>
      <c r="N394" s="86">
        <v>6029.54</v>
      </c>
      <c r="AF394" s="39"/>
      <c r="AG394" s="47"/>
      <c r="AM394" s="47"/>
      <c r="AN394" s="47"/>
      <c r="AO394" s="3" t="s">
        <v>202</v>
      </c>
      <c r="AP394" s="47"/>
    </row>
    <row r="395" spans="1:42" s="4" customFormat="1" ht="15" x14ac:dyDescent="0.25">
      <c r="A395" s="83"/>
      <c r="B395" s="49"/>
      <c r="C395" s="372" t="s">
        <v>203</v>
      </c>
      <c r="D395" s="372"/>
      <c r="E395" s="372"/>
      <c r="F395" s="372"/>
      <c r="G395" s="372"/>
      <c r="H395" s="372"/>
      <c r="I395" s="372"/>
      <c r="J395" s="372"/>
      <c r="K395" s="372"/>
      <c r="L395" s="84">
        <v>109.08</v>
      </c>
      <c r="M395" s="85"/>
      <c r="N395" s="86">
        <v>3813.55</v>
      </c>
      <c r="AF395" s="39"/>
      <c r="AG395" s="47"/>
      <c r="AM395" s="47"/>
      <c r="AN395" s="47"/>
      <c r="AO395" s="3" t="s">
        <v>203</v>
      </c>
      <c r="AP395" s="47"/>
    </row>
    <row r="396" spans="1:42" s="4" customFormat="1" ht="15" x14ac:dyDescent="0.25">
      <c r="A396" s="83"/>
      <c r="B396" s="49"/>
      <c r="C396" s="372" t="s">
        <v>777</v>
      </c>
      <c r="D396" s="372"/>
      <c r="E396" s="372"/>
      <c r="F396" s="372"/>
      <c r="G396" s="372"/>
      <c r="H396" s="372"/>
      <c r="I396" s="372"/>
      <c r="J396" s="372"/>
      <c r="K396" s="372"/>
      <c r="L396" s="106">
        <v>358979.55</v>
      </c>
      <c r="M396" s="85"/>
      <c r="N396" s="86">
        <v>3297682.62</v>
      </c>
      <c r="AF396" s="39"/>
      <c r="AG396" s="47"/>
      <c r="AM396" s="47"/>
      <c r="AN396" s="47"/>
      <c r="AO396" s="3" t="s">
        <v>777</v>
      </c>
      <c r="AP396" s="47"/>
    </row>
    <row r="397" spans="1:42" s="4" customFormat="1" ht="15" x14ac:dyDescent="0.25">
      <c r="A397" s="83"/>
      <c r="B397" s="49"/>
      <c r="C397" s="372" t="s">
        <v>84</v>
      </c>
      <c r="D397" s="372"/>
      <c r="E397" s="372"/>
      <c r="F397" s="372"/>
      <c r="G397" s="372"/>
      <c r="H397" s="372"/>
      <c r="I397" s="372"/>
      <c r="J397" s="372"/>
      <c r="K397" s="372"/>
      <c r="L397" s="87"/>
      <c r="M397" s="85"/>
      <c r="N397" s="88"/>
      <c r="AF397" s="39"/>
      <c r="AG397" s="47"/>
      <c r="AM397" s="47"/>
      <c r="AN397" s="47"/>
      <c r="AO397" s="3" t="s">
        <v>84</v>
      </c>
      <c r="AP397" s="47"/>
    </row>
    <row r="398" spans="1:42" s="4" customFormat="1" ht="15" x14ac:dyDescent="0.25">
      <c r="A398" s="83"/>
      <c r="B398" s="49"/>
      <c r="C398" s="372" t="s">
        <v>197</v>
      </c>
      <c r="D398" s="372"/>
      <c r="E398" s="372"/>
      <c r="F398" s="372"/>
      <c r="G398" s="372"/>
      <c r="H398" s="372"/>
      <c r="I398" s="372"/>
      <c r="J398" s="372"/>
      <c r="K398" s="372"/>
      <c r="L398" s="106">
        <v>3204.73</v>
      </c>
      <c r="M398" s="85"/>
      <c r="N398" s="86">
        <v>112037.37</v>
      </c>
      <c r="AF398" s="39"/>
      <c r="AG398" s="47"/>
      <c r="AM398" s="47"/>
      <c r="AN398" s="47"/>
      <c r="AO398" s="3" t="s">
        <v>197</v>
      </c>
      <c r="AP398" s="47"/>
    </row>
    <row r="399" spans="1:42" s="4" customFormat="1" ht="15" x14ac:dyDescent="0.25">
      <c r="A399" s="83"/>
      <c r="B399" s="49"/>
      <c r="C399" s="372" t="s">
        <v>199</v>
      </c>
      <c r="D399" s="372"/>
      <c r="E399" s="372"/>
      <c r="F399" s="372"/>
      <c r="G399" s="372"/>
      <c r="H399" s="372"/>
      <c r="I399" s="372"/>
      <c r="J399" s="372"/>
      <c r="K399" s="372"/>
      <c r="L399" s="106">
        <v>2323.2199999999998</v>
      </c>
      <c r="M399" s="85"/>
      <c r="N399" s="88"/>
      <c r="AF399" s="39"/>
      <c r="AG399" s="47"/>
      <c r="AM399" s="47"/>
      <c r="AN399" s="47"/>
      <c r="AO399" s="3" t="s">
        <v>199</v>
      </c>
      <c r="AP399" s="47"/>
    </row>
    <row r="400" spans="1:42" s="4" customFormat="1" ht="15" x14ac:dyDescent="0.25">
      <c r="A400" s="83"/>
      <c r="B400" s="49"/>
      <c r="C400" s="372" t="s">
        <v>200</v>
      </c>
      <c r="D400" s="372"/>
      <c r="E400" s="372"/>
      <c r="F400" s="372"/>
      <c r="G400" s="372"/>
      <c r="H400" s="372"/>
      <c r="I400" s="372"/>
      <c r="J400" s="372"/>
      <c r="K400" s="372"/>
      <c r="L400" s="84">
        <v>260.07</v>
      </c>
      <c r="M400" s="85"/>
      <c r="N400" s="86">
        <v>9092.0499999999993</v>
      </c>
      <c r="AF400" s="39"/>
      <c r="AG400" s="47"/>
      <c r="AM400" s="47"/>
      <c r="AN400" s="47"/>
      <c r="AO400" s="3" t="s">
        <v>200</v>
      </c>
      <c r="AP400" s="47"/>
    </row>
    <row r="401" spans="1:44" s="4" customFormat="1" ht="15" x14ac:dyDescent="0.25">
      <c r="A401" s="83"/>
      <c r="B401" s="49"/>
      <c r="C401" s="372" t="s">
        <v>201</v>
      </c>
      <c r="D401" s="372"/>
      <c r="E401" s="372"/>
      <c r="F401" s="372"/>
      <c r="G401" s="372"/>
      <c r="H401" s="372"/>
      <c r="I401" s="372"/>
      <c r="J401" s="372"/>
      <c r="K401" s="372"/>
      <c r="L401" s="106">
        <v>348322.76</v>
      </c>
      <c r="M401" s="85"/>
      <c r="N401" s="88"/>
      <c r="AF401" s="39"/>
      <c r="AG401" s="47"/>
      <c r="AM401" s="47"/>
      <c r="AN401" s="47"/>
      <c r="AO401" s="3" t="s">
        <v>201</v>
      </c>
      <c r="AP401" s="47"/>
    </row>
    <row r="402" spans="1:44" s="4" customFormat="1" ht="15" x14ac:dyDescent="0.25">
      <c r="A402" s="83"/>
      <c r="B402" s="49"/>
      <c r="C402" s="372" t="s">
        <v>202</v>
      </c>
      <c r="D402" s="372"/>
      <c r="E402" s="372"/>
      <c r="F402" s="372"/>
      <c r="G402" s="372"/>
      <c r="H402" s="372"/>
      <c r="I402" s="372"/>
      <c r="J402" s="372"/>
      <c r="K402" s="372"/>
      <c r="L402" s="106">
        <v>3361.02</v>
      </c>
      <c r="M402" s="85"/>
      <c r="N402" s="86">
        <v>117501.43</v>
      </c>
      <c r="AF402" s="39"/>
      <c r="AG402" s="47"/>
      <c r="AM402" s="47"/>
      <c r="AN402" s="47"/>
      <c r="AO402" s="3" t="s">
        <v>202</v>
      </c>
      <c r="AP402" s="47"/>
    </row>
    <row r="403" spans="1:44" s="4" customFormat="1" ht="15" x14ac:dyDescent="0.25">
      <c r="A403" s="83"/>
      <c r="B403" s="49"/>
      <c r="C403" s="372" t="s">
        <v>203</v>
      </c>
      <c r="D403" s="372"/>
      <c r="E403" s="372"/>
      <c r="F403" s="372"/>
      <c r="G403" s="372"/>
      <c r="H403" s="372"/>
      <c r="I403" s="372"/>
      <c r="J403" s="372"/>
      <c r="K403" s="372"/>
      <c r="L403" s="106">
        <v>1767.82</v>
      </c>
      <c r="M403" s="85"/>
      <c r="N403" s="86">
        <v>61803.56</v>
      </c>
      <c r="AF403" s="39"/>
      <c r="AG403" s="47"/>
      <c r="AM403" s="47"/>
      <c r="AN403" s="47"/>
      <c r="AO403" s="3" t="s">
        <v>203</v>
      </c>
      <c r="AP403" s="47"/>
    </row>
    <row r="404" spans="1:44" s="4" customFormat="1" ht="15" x14ac:dyDescent="0.25">
      <c r="A404" s="83"/>
      <c r="B404" s="49"/>
      <c r="C404" s="372" t="s">
        <v>92</v>
      </c>
      <c r="D404" s="372"/>
      <c r="E404" s="372"/>
      <c r="F404" s="372"/>
      <c r="G404" s="372"/>
      <c r="H404" s="372"/>
      <c r="I404" s="372"/>
      <c r="J404" s="372"/>
      <c r="K404" s="372"/>
      <c r="L404" s="106">
        <v>3612.21</v>
      </c>
      <c r="M404" s="85"/>
      <c r="N404" s="86">
        <v>126282.87</v>
      </c>
      <c r="AF404" s="39"/>
      <c r="AG404" s="47"/>
      <c r="AM404" s="47"/>
      <c r="AN404" s="47"/>
      <c r="AO404" s="3" t="s">
        <v>92</v>
      </c>
      <c r="AP404" s="47"/>
    </row>
    <row r="405" spans="1:44" s="4" customFormat="1" ht="15" x14ac:dyDescent="0.25">
      <c r="A405" s="83"/>
      <c r="B405" s="49"/>
      <c r="C405" s="372" t="s">
        <v>93</v>
      </c>
      <c r="D405" s="372"/>
      <c r="E405" s="372"/>
      <c r="F405" s="372"/>
      <c r="G405" s="372"/>
      <c r="H405" s="372"/>
      <c r="I405" s="372"/>
      <c r="J405" s="372"/>
      <c r="K405" s="372"/>
      <c r="L405" s="106">
        <v>3533.49</v>
      </c>
      <c r="M405" s="85"/>
      <c r="N405" s="86">
        <v>123530.97</v>
      </c>
      <c r="AF405" s="39"/>
      <c r="AG405" s="47"/>
      <c r="AM405" s="47"/>
      <c r="AN405" s="47"/>
      <c r="AO405" s="3" t="s">
        <v>93</v>
      </c>
      <c r="AP405" s="47"/>
    </row>
    <row r="406" spans="1:44" s="4" customFormat="1" ht="15" x14ac:dyDescent="0.25">
      <c r="A406" s="83"/>
      <c r="B406" s="49"/>
      <c r="C406" s="372" t="s">
        <v>94</v>
      </c>
      <c r="D406" s="372"/>
      <c r="E406" s="372"/>
      <c r="F406" s="372"/>
      <c r="G406" s="372"/>
      <c r="H406" s="372"/>
      <c r="I406" s="372"/>
      <c r="J406" s="372"/>
      <c r="K406" s="372"/>
      <c r="L406" s="106">
        <v>1876.9</v>
      </c>
      <c r="M406" s="85"/>
      <c r="N406" s="86">
        <v>65617.11</v>
      </c>
      <c r="AF406" s="39"/>
      <c r="AG406" s="47"/>
      <c r="AM406" s="47"/>
      <c r="AN406" s="47"/>
      <c r="AO406" s="3" t="s">
        <v>94</v>
      </c>
      <c r="AP406" s="47"/>
    </row>
    <row r="407" spans="1:44" s="4" customFormat="1" ht="15" x14ac:dyDescent="0.25">
      <c r="A407" s="83"/>
      <c r="B407" s="89"/>
      <c r="C407" s="373" t="s">
        <v>2222</v>
      </c>
      <c r="D407" s="373"/>
      <c r="E407" s="373"/>
      <c r="F407" s="373"/>
      <c r="G407" s="373"/>
      <c r="H407" s="373"/>
      <c r="I407" s="373"/>
      <c r="J407" s="373"/>
      <c r="K407" s="373"/>
      <c r="L407" s="93">
        <v>370213.19</v>
      </c>
      <c r="M407" s="91"/>
      <c r="N407" s="92">
        <v>3405128.72</v>
      </c>
      <c r="AF407" s="39"/>
      <c r="AG407" s="47"/>
      <c r="AM407" s="47"/>
      <c r="AN407" s="47"/>
      <c r="AP407" s="47" t="s">
        <v>2222</v>
      </c>
    </row>
    <row r="408" spans="1:44" s="4" customFormat="1" ht="15" x14ac:dyDescent="0.25">
      <c r="A408" s="83"/>
      <c r="B408" s="49"/>
      <c r="C408" s="372" t="s">
        <v>84</v>
      </c>
      <c r="D408" s="372"/>
      <c r="E408" s="372"/>
      <c r="F408" s="372"/>
      <c r="G408" s="372"/>
      <c r="H408" s="372"/>
      <c r="I408" s="372"/>
      <c r="J408" s="372"/>
      <c r="K408" s="372"/>
      <c r="L408" s="87"/>
      <c r="M408" s="85"/>
      <c r="N408" s="88"/>
      <c r="AF408" s="39"/>
      <c r="AG408" s="47"/>
      <c r="AM408" s="47"/>
      <c r="AN408" s="47"/>
      <c r="AO408" s="3" t="s">
        <v>84</v>
      </c>
      <c r="AP408" s="47"/>
    </row>
    <row r="409" spans="1:44" s="4" customFormat="1" ht="15" x14ac:dyDescent="0.25">
      <c r="A409" s="83"/>
      <c r="B409" s="49"/>
      <c r="C409" s="372" t="s">
        <v>241</v>
      </c>
      <c r="D409" s="372"/>
      <c r="E409" s="372"/>
      <c r="F409" s="372"/>
      <c r="G409" s="372"/>
      <c r="H409" s="372"/>
      <c r="I409" s="372"/>
      <c r="J409" s="372"/>
      <c r="K409" s="372"/>
      <c r="L409" s="106">
        <v>342605.58</v>
      </c>
      <c r="M409" s="85"/>
      <c r="N409" s="86">
        <v>2929277.63</v>
      </c>
      <c r="AF409" s="39"/>
      <c r="AG409" s="47"/>
      <c r="AM409" s="47"/>
      <c r="AN409" s="47"/>
      <c r="AO409" s="3" t="s">
        <v>241</v>
      </c>
      <c r="AP409" s="47"/>
    </row>
    <row r="410" spans="1:44" s="4" customFormat="1" ht="11.25" hidden="1" customHeight="1" x14ac:dyDescent="0.25">
      <c r="B410" s="75"/>
      <c r="C410" s="75"/>
      <c r="D410" s="75"/>
      <c r="E410" s="75"/>
      <c r="F410" s="75"/>
      <c r="G410" s="75"/>
      <c r="H410" s="75"/>
      <c r="I410" s="75"/>
      <c r="J410" s="75"/>
      <c r="K410" s="75"/>
      <c r="L410" s="76"/>
      <c r="M410" s="76"/>
      <c r="N410" s="76"/>
      <c r="R410" s="77"/>
    </row>
    <row r="411" spans="1:44" s="4" customFormat="1" ht="15" x14ac:dyDescent="0.25">
      <c r="A411" s="78"/>
      <c r="B411" s="79"/>
      <c r="C411" s="374" t="s">
        <v>82</v>
      </c>
      <c r="D411" s="374"/>
      <c r="E411" s="374"/>
      <c r="F411" s="374"/>
      <c r="G411" s="374"/>
      <c r="H411" s="374"/>
      <c r="I411" s="374"/>
      <c r="J411" s="374"/>
      <c r="K411" s="374"/>
      <c r="L411" s="80"/>
      <c r="M411" s="81"/>
      <c r="N411" s="82"/>
      <c r="AQ411" s="47" t="s">
        <v>82</v>
      </c>
    </row>
    <row r="412" spans="1:44" s="4" customFormat="1" ht="15" x14ac:dyDescent="0.25">
      <c r="A412" s="83"/>
      <c r="B412" s="49"/>
      <c r="C412" s="372" t="s">
        <v>83</v>
      </c>
      <c r="D412" s="372"/>
      <c r="E412" s="372"/>
      <c r="F412" s="372"/>
      <c r="G412" s="372"/>
      <c r="H412" s="372"/>
      <c r="I412" s="372"/>
      <c r="J412" s="372"/>
      <c r="K412" s="372"/>
      <c r="L412" s="106">
        <v>368457.59</v>
      </c>
      <c r="M412" s="85"/>
      <c r="N412" s="86">
        <v>3288638.82</v>
      </c>
      <c r="AQ412" s="47"/>
      <c r="AR412" s="3" t="s">
        <v>83</v>
      </c>
    </row>
    <row r="413" spans="1:44" s="4" customFormat="1" ht="15" x14ac:dyDescent="0.25">
      <c r="A413" s="83"/>
      <c r="B413" s="49"/>
      <c r="C413" s="372" t="s">
        <v>84</v>
      </c>
      <c r="D413" s="372"/>
      <c r="E413" s="372"/>
      <c r="F413" s="372"/>
      <c r="G413" s="372"/>
      <c r="H413" s="372"/>
      <c r="I413" s="372"/>
      <c r="J413" s="372"/>
      <c r="K413" s="372"/>
      <c r="L413" s="87"/>
      <c r="M413" s="85"/>
      <c r="N413" s="88"/>
      <c r="AQ413" s="47"/>
      <c r="AR413" s="3" t="s">
        <v>84</v>
      </c>
    </row>
    <row r="414" spans="1:44" s="4" customFormat="1" ht="15" x14ac:dyDescent="0.25">
      <c r="A414" s="83"/>
      <c r="B414" s="49"/>
      <c r="C414" s="372" t="s">
        <v>85</v>
      </c>
      <c r="D414" s="372"/>
      <c r="E414" s="372"/>
      <c r="F414" s="372"/>
      <c r="G414" s="372"/>
      <c r="H414" s="372"/>
      <c r="I414" s="372"/>
      <c r="J414" s="372"/>
      <c r="K414" s="372"/>
      <c r="L414" s="106">
        <v>4777.0200000000004</v>
      </c>
      <c r="M414" s="85"/>
      <c r="N414" s="86">
        <v>167004.64000000001</v>
      </c>
      <c r="AQ414" s="47"/>
      <c r="AR414" s="3" t="s">
        <v>85</v>
      </c>
    </row>
    <row r="415" spans="1:44" s="4" customFormat="1" ht="15" x14ac:dyDescent="0.25">
      <c r="A415" s="83"/>
      <c r="B415" s="49"/>
      <c r="C415" s="372" t="s">
        <v>193</v>
      </c>
      <c r="D415" s="372"/>
      <c r="E415" s="372"/>
      <c r="F415" s="372"/>
      <c r="G415" s="372"/>
      <c r="H415" s="372"/>
      <c r="I415" s="372"/>
      <c r="J415" s="372"/>
      <c r="K415" s="372"/>
      <c r="L415" s="106">
        <v>2933.41</v>
      </c>
      <c r="M415" s="85"/>
      <c r="N415" s="86">
        <v>35582.269999999997</v>
      </c>
      <c r="AQ415" s="47"/>
      <c r="AR415" s="3" t="s">
        <v>193</v>
      </c>
    </row>
    <row r="416" spans="1:44" s="4" customFormat="1" ht="15" x14ac:dyDescent="0.25">
      <c r="A416" s="83"/>
      <c r="B416" s="49"/>
      <c r="C416" s="372" t="s">
        <v>194</v>
      </c>
      <c r="D416" s="372"/>
      <c r="E416" s="372"/>
      <c r="F416" s="372"/>
      <c r="G416" s="372"/>
      <c r="H416" s="372"/>
      <c r="I416" s="372"/>
      <c r="J416" s="372"/>
      <c r="K416" s="372"/>
      <c r="L416" s="84">
        <v>355.12</v>
      </c>
      <c r="M416" s="85"/>
      <c r="N416" s="86">
        <v>12414.99</v>
      </c>
      <c r="AQ416" s="47"/>
      <c r="AR416" s="3" t="s">
        <v>194</v>
      </c>
    </row>
    <row r="417" spans="1:44" s="4" customFormat="1" ht="15" x14ac:dyDescent="0.25">
      <c r="A417" s="83"/>
      <c r="B417" s="49"/>
      <c r="C417" s="372" t="s">
        <v>195</v>
      </c>
      <c r="D417" s="372"/>
      <c r="E417" s="372"/>
      <c r="F417" s="372"/>
      <c r="G417" s="372"/>
      <c r="H417" s="372"/>
      <c r="I417" s="372"/>
      <c r="J417" s="372"/>
      <c r="K417" s="372"/>
      <c r="L417" s="106">
        <v>360282.44</v>
      </c>
      <c r="M417" s="85"/>
      <c r="N417" s="86">
        <v>3080414.86</v>
      </c>
      <c r="AQ417" s="47"/>
      <c r="AR417" s="3" t="s">
        <v>195</v>
      </c>
    </row>
    <row r="418" spans="1:44" s="4" customFormat="1" ht="15" x14ac:dyDescent="0.25">
      <c r="A418" s="83"/>
      <c r="B418" s="49"/>
      <c r="C418" s="372" t="s">
        <v>364</v>
      </c>
      <c r="D418" s="372"/>
      <c r="E418" s="372"/>
      <c r="F418" s="372"/>
      <c r="G418" s="372"/>
      <c r="H418" s="372"/>
      <c r="I418" s="372"/>
      <c r="J418" s="372"/>
      <c r="K418" s="372"/>
      <c r="L418" s="84">
        <v>464.72</v>
      </c>
      <c r="M418" s="85"/>
      <c r="N418" s="86">
        <v>5637.05</v>
      </c>
      <c r="AQ418" s="47"/>
      <c r="AR418" s="3" t="s">
        <v>364</v>
      </c>
    </row>
    <row r="419" spans="1:44" s="4" customFormat="1" ht="15" x14ac:dyDescent="0.25">
      <c r="A419" s="83"/>
      <c r="B419" s="49"/>
      <c r="C419" s="372" t="s">
        <v>196</v>
      </c>
      <c r="D419" s="372"/>
      <c r="E419" s="372"/>
      <c r="F419" s="372"/>
      <c r="G419" s="372"/>
      <c r="H419" s="372"/>
      <c r="I419" s="372"/>
      <c r="J419" s="372"/>
      <c r="K419" s="372"/>
      <c r="L419" s="106">
        <v>16187.89</v>
      </c>
      <c r="M419" s="85"/>
      <c r="N419" s="86">
        <v>233816.21</v>
      </c>
      <c r="AQ419" s="47"/>
      <c r="AR419" s="3" t="s">
        <v>196</v>
      </c>
    </row>
    <row r="420" spans="1:44" s="4" customFormat="1" ht="15" x14ac:dyDescent="0.25">
      <c r="A420" s="83"/>
      <c r="B420" s="49"/>
      <c r="C420" s="372" t="s">
        <v>365</v>
      </c>
      <c r="D420" s="372"/>
      <c r="E420" s="372"/>
      <c r="F420" s="372"/>
      <c r="G420" s="372"/>
      <c r="H420" s="372"/>
      <c r="I420" s="372"/>
      <c r="J420" s="372"/>
      <c r="K420" s="372"/>
      <c r="L420" s="106">
        <v>15723.17</v>
      </c>
      <c r="M420" s="85"/>
      <c r="N420" s="86">
        <v>228179.16</v>
      </c>
      <c r="AQ420" s="47"/>
      <c r="AR420" s="3" t="s">
        <v>365</v>
      </c>
    </row>
    <row r="421" spans="1:44" s="4" customFormat="1" ht="15" x14ac:dyDescent="0.25">
      <c r="A421" s="83"/>
      <c r="B421" s="49"/>
      <c r="C421" s="372" t="s">
        <v>88</v>
      </c>
      <c r="D421" s="372"/>
      <c r="E421" s="372"/>
      <c r="F421" s="372"/>
      <c r="G421" s="372"/>
      <c r="H421" s="372"/>
      <c r="I421" s="372"/>
      <c r="J421" s="372"/>
      <c r="K421" s="372"/>
      <c r="L421" s="87"/>
      <c r="M421" s="85"/>
      <c r="N421" s="88"/>
      <c r="AQ421" s="47"/>
      <c r="AR421" s="3" t="s">
        <v>88</v>
      </c>
    </row>
    <row r="422" spans="1:44" s="4" customFormat="1" ht="15" x14ac:dyDescent="0.25">
      <c r="A422" s="83"/>
      <c r="B422" s="49"/>
      <c r="C422" s="372" t="s">
        <v>89</v>
      </c>
      <c r="D422" s="372"/>
      <c r="E422" s="372"/>
      <c r="F422" s="372"/>
      <c r="G422" s="372"/>
      <c r="H422" s="372"/>
      <c r="I422" s="372"/>
      <c r="J422" s="372"/>
      <c r="K422" s="372"/>
      <c r="L422" s="106">
        <v>1477.72</v>
      </c>
      <c r="M422" s="85"/>
      <c r="N422" s="86">
        <v>51661.1</v>
      </c>
      <c r="AQ422" s="47"/>
      <c r="AR422" s="3" t="s">
        <v>89</v>
      </c>
    </row>
    <row r="423" spans="1:44" s="4" customFormat="1" ht="33.75" x14ac:dyDescent="0.25">
      <c r="A423" s="83"/>
      <c r="B423" s="49" t="s">
        <v>2223</v>
      </c>
      <c r="C423" s="372" t="s">
        <v>366</v>
      </c>
      <c r="D423" s="372"/>
      <c r="E423" s="372"/>
      <c r="F423" s="372"/>
      <c r="G423" s="372"/>
      <c r="H423" s="372"/>
      <c r="I423" s="372"/>
      <c r="J423" s="372"/>
      <c r="K423" s="372"/>
      <c r="L423" s="84">
        <v>249.28</v>
      </c>
      <c r="M423" s="113">
        <v>12.13</v>
      </c>
      <c r="N423" s="86">
        <v>3023.77</v>
      </c>
      <c r="AQ423" s="47"/>
      <c r="AR423" s="3" t="s">
        <v>366</v>
      </c>
    </row>
    <row r="424" spans="1:44" s="4" customFormat="1" ht="15" x14ac:dyDescent="0.25">
      <c r="A424" s="83"/>
      <c r="B424" s="49"/>
      <c r="C424" s="372" t="s">
        <v>367</v>
      </c>
      <c r="D424" s="372"/>
      <c r="E424" s="372"/>
      <c r="F424" s="372"/>
      <c r="G424" s="372"/>
      <c r="H424" s="372"/>
      <c r="I424" s="372"/>
      <c r="J424" s="372"/>
      <c r="K424" s="372"/>
      <c r="L424" s="84">
        <v>31.34</v>
      </c>
      <c r="M424" s="85"/>
      <c r="N424" s="86">
        <v>1095.6400000000001</v>
      </c>
      <c r="AQ424" s="47"/>
      <c r="AR424" s="3" t="s">
        <v>367</v>
      </c>
    </row>
    <row r="425" spans="1:44" s="4" customFormat="1" ht="33.75" x14ac:dyDescent="0.25">
      <c r="A425" s="83"/>
      <c r="B425" s="49" t="s">
        <v>2223</v>
      </c>
      <c r="C425" s="372" t="s">
        <v>368</v>
      </c>
      <c r="D425" s="372"/>
      <c r="E425" s="372"/>
      <c r="F425" s="372"/>
      <c r="G425" s="372"/>
      <c r="H425" s="372"/>
      <c r="I425" s="372"/>
      <c r="J425" s="372"/>
      <c r="K425" s="372"/>
      <c r="L425" s="106">
        <v>11958.04</v>
      </c>
      <c r="M425" s="113">
        <v>8.5500000000000007</v>
      </c>
      <c r="N425" s="86">
        <v>102241.24</v>
      </c>
      <c r="AQ425" s="47"/>
      <c r="AR425" s="3" t="s">
        <v>368</v>
      </c>
    </row>
    <row r="426" spans="1:44" s="4" customFormat="1" ht="15" x14ac:dyDescent="0.25">
      <c r="A426" s="83"/>
      <c r="B426" s="49"/>
      <c r="C426" s="372" t="s">
        <v>90</v>
      </c>
      <c r="D426" s="372"/>
      <c r="E426" s="372"/>
      <c r="F426" s="372"/>
      <c r="G426" s="372"/>
      <c r="H426" s="372"/>
      <c r="I426" s="372"/>
      <c r="J426" s="372"/>
      <c r="K426" s="372"/>
      <c r="L426" s="106">
        <v>1384.34</v>
      </c>
      <c r="M426" s="85"/>
      <c r="N426" s="86">
        <v>48396.46</v>
      </c>
      <c r="AQ426" s="47"/>
      <c r="AR426" s="3" t="s">
        <v>90</v>
      </c>
    </row>
    <row r="427" spans="1:44" s="4" customFormat="1" ht="15" x14ac:dyDescent="0.25">
      <c r="A427" s="83"/>
      <c r="B427" s="49"/>
      <c r="C427" s="372" t="s">
        <v>91</v>
      </c>
      <c r="D427" s="372"/>
      <c r="E427" s="372"/>
      <c r="F427" s="372"/>
      <c r="G427" s="372"/>
      <c r="H427" s="372"/>
      <c r="I427" s="372"/>
      <c r="J427" s="372"/>
      <c r="K427" s="372"/>
      <c r="L427" s="84">
        <v>653.79</v>
      </c>
      <c r="M427" s="85"/>
      <c r="N427" s="86">
        <v>22856.59</v>
      </c>
      <c r="AQ427" s="47"/>
      <c r="AR427" s="3" t="s">
        <v>91</v>
      </c>
    </row>
    <row r="428" spans="1:44" s="4" customFormat="1" ht="15" x14ac:dyDescent="0.25">
      <c r="A428" s="83"/>
      <c r="B428" s="49"/>
      <c r="C428" s="372" t="s">
        <v>369</v>
      </c>
      <c r="D428" s="372"/>
      <c r="E428" s="372"/>
      <c r="F428" s="372"/>
      <c r="G428" s="372"/>
      <c r="H428" s="372"/>
      <c r="I428" s="372"/>
      <c r="J428" s="372"/>
      <c r="K428" s="372"/>
      <c r="L428" s="84">
        <v>464.72</v>
      </c>
      <c r="M428" s="85"/>
      <c r="N428" s="86">
        <v>5637.05</v>
      </c>
      <c r="AQ428" s="47"/>
      <c r="AR428" s="3" t="s">
        <v>369</v>
      </c>
    </row>
    <row r="429" spans="1:44" s="4" customFormat="1" ht="15" x14ac:dyDescent="0.25">
      <c r="A429" s="83"/>
      <c r="B429" s="49"/>
      <c r="C429" s="372" t="s">
        <v>777</v>
      </c>
      <c r="D429" s="372"/>
      <c r="E429" s="372"/>
      <c r="F429" s="372"/>
      <c r="G429" s="372"/>
      <c r="H429" s="372"/>
      <c r="I429" s="372"/>
      <c r="J429" s="372"/>
      <c r="K429" s="372"/>
      <c r="L429" s="106">
        <v>359670.92</v>
      </c>
      <c r="M429" s="85"/>
      <c r="N429" s="86">
        <v>3313570.19</v>
      </c>
      <c r="AQ429" s="47"/>
      <c r="AR429" s="3" t="s">
        <v>777</v>
      </c>
    </row>
    <row r="430" spans="1:44" s="4" customFormat="1" ht="15" x14ac:dyDescent="0.25">
      <c r="A430" s="83"/>
      <c r="B430" s="49"/>
      <c r="C430" s="372" t="s">
        <v>84</v>
      </c>
      <c r="D430" s="372"/>
      <c r="E430" s="372"/>
      <c r="F430" s="372"/>
      <c r="G430" s="372"/>
      <c r="H430" s="372"/>
      <c r="I430" s="372"/>
      <c r="J430" s="372"/>
      <c r="K430" s="372"/>
      <c r="L430" s="87"/>
      <c r="M430" s="85"/>
      <c r="N430" s="88"/>
      <c r="AQ430" s="47"/>
      <c r="AR430" s="3" t="s">
        <v>84</v>
      </c>
    </row>
    <row r="431" spans="1:44" s="4" customFormat="1" ht="15" x14ac:dyDescent="0.25">
      <c r="A431" s="83"/>
      <c r="B431" s="49"/>
      <c r="C431" s="372" t="s">
        <v>197</v>
      </c>
      <c r="D431" s="372"/>
      <c r="E431" s="372"/>
      <c r="F431" s="372"/>
      <c r="G431" s="372"/>
      <c r="H431" s="372"/>
      <c r="I431" s="372"/>
      <c r="J431" s="372"/>
      <c r="K431" s="372"/>
      <c r="L431" s="106">
        <v>3299.3</v>
      </c>
      <c r="M431" s="85"/>
      <c r="N431" s="86">
        <v>115343.54</v>
      </c>
      <c r="AQ431" s="47"/>
      <c r="AR431" s="3" t="s">
        <v>197</v>
      </c>
    </row>
    <row r="432" spans="1:44" s="4" customFormat="1" ht="33.75" x14ac:dyDescent="0.25">
      <c r="A432" s="83"/>
      <c r="B432" s="49" t="s">
        <v>2223</v>
      </c>
      <c r="C432" s="372" t="s">
        <v>199</v>
      </c>
      <c r="D432" s="372"/>
      <c r="E432" s="372"/>
      <c r="F432" s="372"/>
      <c r="G432" s="372"/>
      <c r="H432" s="372"/>
      <c r="I432" s="372"/>
      <c r="J432" s="372"/>
      <c r="K432" s="372"/>
      <c r="L432" s="106">
        <v>2684.13</v>
      </c>
      <c r="M432" s="113">
        <v>12.13</v>
      </c>
      <c r="N432" s="86">
        <v>32558.5</v>
      </c>
      <c r="AQ432" s="47"/>
      <c r="AR432" s="3" t="s">
        <v>199</v>
      </c>
    </row>
    <row r="433" spans="1:49" s="4" customFormat="1" ht="15" x14ac:dyDescent="0.25">
      <c r="A433" s="83"/>
      <c r="B433" s="49"/>
      <c r="C433" s="372" t="s">
        <v>200</v>
      </c>
      <c r="D433" s="372"/>
      <c r="E433" s="372"/>
      <c r="F433" s="372"/>
      <c r="G433" s="372"/>
      <c r="H433" s="372"/>
      <c r="I433" s="372"/>
      <c r="J433" s="372"/>
      <c r="K433" s="372"/>
      <c r="L433" s="84">
        <v>323.77999999999997</v>
      </c>
      <c r="M433" s="85"/>
      <c r="N433" s="86">
        <v>11319.35</v>
      </c>
      <c r="AQ433" s="47"/>
      <c r="AR433" s="3" t="s">
        <v>200</v>
      </c>
    </row>
    <row r="434" spans="1:49" s="4" customFormat="1" ht="33.75" x14ac:dyDescent="0.25">
      <c r="A434" s="83"/>
      <c r="B434" s="49" t="s">
        <v>2223</v>
      </c>
      <c r="C434" s="372" t="s">
        <v>201</v>
      </c>
      <c r="D434" s="372"/>
      <c r="E434" s="372"/>
      <c r="F434" s="372"/>
      <c r="G434" s="372"/>
      <c r="H434" s="372"/>
      <c r="I434" s="372"/>
      <c r="J434" s="372"/>
      <c r="K434" s="372"/>
      <c r="L434" s="106">
        <v>348324.4</v>
      </c>
      <c r="M434" s="113">
        <v>8.5500000000000007</v>
      </c>
      <c r="N434" s="86">
        <v>2978173.62</v>
      </c>
      <c r="AQ434" s="47"/>
      <c r="AR434" s="3" t="s">
        <v>201</v>
      </c>
    </row>
    <row r="435" spans="1:49" s="4" customFormat="1" ht="15" x14ac:dyDescent="0.25">
      <c r="A435" s="83"/>
      <c r="B435" s="49"/>
      <c r="C435" s="372" t="s">
        <v>202</v>
      </c>
      <c r="D435" s="372"/>
      <c r="E435" s="372"/>
      <c r="F435" s="372"/>
      <c r="G435" s="372"/>
      <c r="H435" s="372"/>
      <c r="I435" s="372"/>
      <c r="J435" s="372"/>
      <c r="K435" s="372"/>
      <c r="L435" s="106">
        <v>3514.55</v>
      </c>
      <c r="M435" s="85"/>
      <c r="N435" s="86">
        <v>122868.9</v>
      </c>
      <c r="AQ435" s="47"/>
      <c r="AR435" s="3" t="s">
        <v>202</v>
      </c>
    </row>
    <row r="436" spans="1:49" s="4" customFormat="1" ht="15" x14ac:dyDescent="0.25">
      <c r="A436" s="83"/>
      <c r="B436" s="49"/>
      <c r="C436" s="372" t="s">
        <v>203</v>
      </c>
      <c r="D436" s="372"/>
      <c r="E436" s="372"/>
      <c r="F436" s="372"/>
      <c r="G436" s="372"/>
      <c r="H436" s="372"/>
      <c r="I436" s="372"/>
      <c r="J436" s="372"/>
      <c r="K436" s="372"/>
      <c r="L436" s="106">
        <v>1848.54</v>
      </c>
      <c r="M436" s="85"/>
      <c r="N436" s="86">
        <v>64625.63</v>
      </c>
      <c r="AQ436" s="47"/>
      <c r="AR436" s="3" t="s">
        <v>203</v>
      </c>
    </row>
    <row r="437" spans="1:49" s="4" customFormat="1" ht="15" x14ac:dyDescent="0.25">
      <c r="A437" s="83"/>
      <c r="B437" s="49"/>
      <c r="C437" s="372" t="s">
        <v>92</v>
      </c>
      <c r="D437" s="372"/>
      <c r="E437" s="372"/>
      <c r="F437" s="372"/>
      <c r="G437" s="372"/>
      <c r="H437" s="372"/>
      <c r="I437" s="372"/>
      <c r="J437" s="372"/>
      <c r="K437" s="372"/>
      <c r="L437" s="106">
        <v>5132.1400000000003</v>
      </c>
      <c r="M437" s="85"/>
      <c r="N437" s="86">
        <v>179419.63</v>
      </c>
      <c r="AQ437" s="47"/>
      <c r="AR437" s="3" t="s">
        <v>92</v>
      </c>
    </row>
    <row r="438" spans="1:49" s="4" customFormat="1" ht="15" x14ac:dyDescent="0.25">
      <c r="A438" s="83"/>
      <c r="B438" s="49"/>
      <c r="C438" s="372" t="s">
        <v>93</v>
      </c>
      <c r="D438" s="372"/>
      <c r="E438" s="372"/>
      <c r="F438" s="372"/>
      <c r="G438" s="372"/>
      <c r="H438" s="372"/>
      <c r="I438" s="372"/>
      <c r="J438" s="372"/>
      <c r="K438" s="372"/>
      <c r="L438" s="106">
        <v>4898.8900000000003</v>
      </c>
      <c r="M438" s="85"/>
      <c r="N438" s="86">
        <v>171265.36</v>
      </c>
      <c r="AQ438" s="47"/>
      <c r="AR438" s="3" t="s">
        <v>93</v>
      </c>
    </row>
    <row r="439" spans="1:49" s="4" customFormat="1" ht="15" x14ac:dyDescent="0.25">
      <c r="A439" s="83"/>
      <c r="B439" s="49"/>
      <c r="C439" s="372" t="s">
        <v>94</v>
      </c>
      <c r="D439" s="372"/>
      <c r="E439" s="372"/>
      <c r="F439" s="372"/>
      <c r="G439" s="372"/>
      <c r="H439" s="372"/>
      <c r="I439" s="372"/>
      <c r="J439" s="372"/>
      <c r="K439" s="372"/>
      <c r="L439" s="106">
        <v>2502.33</v>
      </c>
      <c r="M439" s="85"/>
      <c r="N439" s="86">
        <v>87482.22</v>
      </c>
      <c r="AQ439" s="47"/>
      <c r="AR439" s="3" t="s">
        <v>94</v>
      </c>
    </row>
    <row r="440" spans="1:49" s="4" customFormat="1" ht="15" x14ac:dyDescent="0.25">
      <c r="A440" s="83"/>
      <c r="B440" s="89"/>
      <c r="C440" s="373" t="s">
        <v>95</v>
      </c>
      <c r="D440" s="373"/>
      <c r="E440" s="373"/>
      <c r="F440" s="373"/>
      <c r="G440" s="373"/>
      <c r="H440" s="373"/>
      <c r="I440" s="373"/>
      <c r="J440" s="373"/>
      <c r="K440" s="373"/>
      <c r="L440" s="93">
        <v>375858.81</v>
      </c>
      <c r="M440" s="91"/>
      <c r="N440" s="92">
        <v>3547386.4</v>
      </c>
      <c r="AQ440" s="47"/>
      <c r="AS440" s="47" t="s">
        <v>95</v>
      </c>
    </row>
    <row r="441" spans="1:49" s="4" customFormat="1" ht="15" x14ac:dyDescent="0.25">
      <c r="A441" s="83"/>
      <c r="B441" s="49"/>
      <c r="C441" s="372" t="s">
        <v>84</v>
      </c>
      <c r="D441" s="372"/>
      <c r="E441" s="372"/>
      <c r="F441" s="372"/>
      <c r="G441" s="372"/>
      <c r="H441" s="372"/>
      <c r="I441" s="372"/>
      <c r="J441" s="372"/>
      <c r="K441" s="372"/>
      <c r="L441" s="87"/>
      <c r="M441" s="85"/>
      <c r="N441" s="88"/>
      <c r="AQ441" s="47"/>
      <c r="AR441" s="3" t="s">
        <v>84</v>
      </c>
      <c r="AS441" s="47"/>
    </row>
    <row r="442" spans="1:49" s="4" customFormat="1" ht="15" x14ac:dyDescent="0.25">
      <c r="A442" s="83"/>
      <c r="B442" s="49"/>
      <c r="C442" s="372" t="s">
        <v>241</v>
      </c>
      <c r="D442" s="372"/>
      <c r="E442" s="372"/>
      <c r="F442" s="372"/>
      <c r="G442" s="372"/>
      <c r="H442" s="372"/>
      <c r="I442" s="372"/>
      <c r="J442" s="372"/>
      <c r="K442" s="372"/>
      <c r="L442" s="106">
        <v>342605.58</v>
      </c>
      <c r="M442" s="85"/>
      <c r="N442" s="86">
        <v>2929277.63</v>
      </c>
      <c r="AQ442" s="47"/>
      <c r="AR442" s="3" t="s">
        <v>241</v>
      </c>
      <c r="AS442" s="47"/>
    </row>
    <row r="443" spans="1:49" s="4" customFormat="1" ht="13.5" hidden="1" customHeight="1" x14ac:dyDescent="0.25">
      <c r="B443" s="74"/>
      <c r="C443" s="72"/>
      <c r="D443" s="72"/>
      <c r="E443" s="72"/>
      <c r="F443" s="72"/>
      <c r="G443" s="72"/>
      <c r="H443" s="72"/>
      <c r="I443" s="72"/>
      <c r="J443" s="72"/>
      <c r="K443" s="72"/>
      <c r="L443" s="93"/>
      <c r="M443" s="94"/>
      <c r="N443" s="95"/>
    </row>
    <row r="444" spans="1:49" s="4" customFormat="1" ht="26.25" customHeight="1" x14ac:dyDescent="0.25">
      <c r="A444" s="96"/>
      <c r="B444" s="97"/>
      <c r="C444" s="97"/>
      <c r="D444" s="97"/>
      <c r="E444" s="97"/>
      <c r="F444" s="97"/>
      <c r="G444" s="97"/>
      <c r="H444" s="97"/>
      <c r="I444" s="97"/>
      <c r="J444" s="97"/>
      <c r="K444" s="97"/>
      <c r="L444" s="97"/>
      <c r="M444" s="97"/>
      <c r="N444" s="97"/>
    </row>
    <row r="445" spans="1:49" s="8" customFormat="1" ht="15" x14ac:dyDescent="0.25">
      <c r="A445" s="6"/>
      <c r="B445" s="98" t="s">
        <v>96</v>
      </c>
      <c r="C445" s="370"/>
      <c r="D445" s="370"/>
      <c r="E445" s="370"/>
      <c r="F445" s="370"/>
      <c r="G445" s="370"/>
      <c r="H445" s="371" t="s">
        <v>97</v>
      </c>
      <c r="I445" s="371"/>
      <c r="J445" s="371"/>
      <c r="K445" s="371"/>
      <c r="L445" s="371"/>
      <c r="M445" s="4"/>
      <c r="N445" s="4"/>
      <c r="O445" s="4"/>
      <c r="P445" s="4"/>
      <c r="Q445" s="4"/>
      <c r="R445" s="4"/>
      <c r="S445" s="4"/>
      <c r="T445" s="4"/>
      <c r="U445" s="4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 t="s">
        <v>10</v>
      </c>
      <c r="AU445" s="12" t="s">
        <v>97</v>
      </c>
      <c r="AV445" s="12"/>
      <c r="AW445" s="12"/>
    </row>
    <row r="446" spans="1:49" s="99" customFormat="1" ht="16.5" customHeight="1" x14ac:dyDescent="0.25">
      <c r="A446" s="10"/>
      <c r="B446" s="98"/>
      <c r="C446" s="369" t="s">
        <v>98</v>
      </c>
      <c r="D446" s="369"/>
      <c r="E446" s="369"/>
      <c r="F446" s="369"/>
      <c r="G446" s="369"/>
      <c r="H446" s="369"/>
      <c r="I446" s="369"/>
      <c r="J446" s="369"/>
      <c r="K446" s="369"/>
      <c r="L446" s="369"/>
      <c r="V446" s="100"/>
      <c r="W446" s="100"/>
      <c r="X446" s="100"/>
      <c r="Y446" s="100"/>
      <c r="Z446" s="100"/>
      <c r="AA446" s="100"/>
      <c r="AB446" s="100"/>
      <c r="AC446" s="100"/>
      <c r="AD446" s="100"/>
      <c r="AE446" s="100"/>
      <c r="AF446" s="100"/>
      <c r="AG446" s="100"/>
      <c r="AH446" s="100"/>
      <c r="AI446" s="100"/>
      <c r="AJ446" s="100"/>
      <c r="AK446" s="100"/>
      <c r="AL446" s="100"/>
      <c r="AM446" s="100"/>
      <c r="AN446" s="100"/>
      <c r="AO446" s="100"/>
      <c r="AP446" s="100"/>
      <c r="AQ446" s="100"/>
      <c r="AR446" s="100"/>
      <c r="AS446" s="100"/>
      <c r="AT446" s="100"/>
      <c r="AU446" s="100"/>
      <c r="AV446" s="100"/>
      <c r="AW446" s="100"/>
    </row>
    <row r="447" spans="1:49" s="8" customFormat="1" ht="15" x14ac:dyDescent="0.25">
      <c r="A447" s="6"/>
      <c r="B447" s="98" t="s">
        <v>99</v>
      </c>
      <c r="C447" s="370"/>
      <c r="D447" s="370"/>
      <c r="E447" s="370"/>
      <c r="F447" s="370"/>
      <c r="G447" s="370"/>
      <c r="H447" s="371" t="s">
        <v>100</v>
      </c>
      <c r="I447" s="371"/>
      <c r="J447" s="371"/>
      <c r="K447" s="371"/>
      <c r="L447" s="371"/>
      <c r="M447" s="4"/>
      <c r="N447" s="4"/>
      <c r="O447" s="4"/>
      <c r="P447" s="4"/>
      <c r="Q447" s="4"/>
      <c r="R447" s="4"/>
      <c r="S447" s="4"/>
      <c r="T447" s="4"/>
      <c r="U447" s="4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 t="s">
        <v>10</v>
      </c>
      <c r="AW447" s="12" t="s">
        <v>100</v>
      </c>
    </row>
    <row r="448" spans="1:49" s="99" customFormat="1" ht="16.5" customHeight="1" x14ac:dyDescent="0.25">
      <c r="A448" s="10"/>
      <c r="C448" s="369" t="s">
        <v>98</v>
      </c>
      <c r="D448" s="369"/>
      <c r="E448" s="369"/>
      <c r="F448" s="369"/>
      <c r="G448" s="369"/>
      <c r="H448" s="369"/>
      <c r="I448" s="369"/>
      <c r="J448" s="369"/>
      <c r="K448" s="369"/>
      <c r="L448" s="369"/>
      <c r="V448" s="100"/>
      <c r="W448" s="100"/>
      <c r="X448" s="100"/>
      <c r="Y448" s="100"/>
      <c r="Z448" s="100"/>
      <c r="AA448" s="100"/>
      <c r="AB448" s="100"/>
      <c r="AC448" s="100"/>
      <c r="AD448" s="100"/>
      <c r="AE448" s="100"/>
      <c r="AF448" s="100"/>
      <c r="AG448" s="100"/>
      <c r="AH448" s="100"/>
      <c r="AI448" s="100"/>
      <c r="AJ448" s="100"/>
      <c r="AK448" s="100"/>
      <c r="AL448" s="100"/>
      <c r="AM448" s="100"/>
      <c r="AN448" s="100"/>
      <c r="AO448" s="100"/>
      <c r="AP448" s="100"/>
      <c r="AQ448" s="100"/>
      <c r="AR448" s="100"/>
      <c r="AS448" s="100"/>
      <c r="AT448" s="100"/>
      <c r="AU448" s="100"/>
      <c r="AV448" s="100"/>
      <c r="AW448" s="100"/>
    </row>
    <row r="449" spans="1:49" s="8" customFormat="1" ht="19.5" customHeight="1" x14ac:dyDescent="0.2">
      <c r="A449" s="6"/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</row>
    <row r="450" spans="1:49" s="4" customFormat="1" ht="22.5" customHeight="1" x14ac:dyDescent="0.25">
      <c r="A450" s="368" t="s">
        <v>101</v>
      </c>
      <c r="B450" s="368"/>
      <c r="C450" s="368"/>
      <c r="D450" s="368"/>
      <c r="E450" s="368"/>
      <c r="F450" s="368"/>
      <c r="G450" s="368"/>
      <c r="H450" s="368"/>
      <c r="I450" s="368"/>
      <c r="J450" s="368"/>
      <c r="K450" s="368"/>
      <c r="L450" s="368"/>
      <c r="M450" s="368"/>
      <c r="N450" s="368"/>
      <c r="O450" s="75"/>
      <c r="P450" s="75"/>
    </row>
    <row r="451" spans="1:49" s="4" customFormat="1" ht="12.75" customHeight="1" x14ac:dyDescent="0.25">
      <c r="A451" s="368" t="s">
        <v>102</v>
      </c>
      <c r="B451" s="368"/>
      <c r="C451" s="368"/>
      <c r="D451" s="368"/>
      <c r="E451" s="368"/>
      <c r="F451" s="368"/>
      <c r="G451" s="368"/>
      <c r="H451" s="368"/>
      <c r="I451" s="368"/>
      <c r="J451" s="368"/>
      <c r="K451" s="368"/>
      <c r="L451" s="368"/>
      <c r="M451" s="368"/>
      <c r="N451" s="368"/>
      <c r="O451" s="75"/>
      <c r="P451" s="75"/>
    </row>
    <row r="452" spans="1:49" s="4" customFormat="1" ht="12.75" customHeight="1" x14ac:dyDescent="0.25">
      <c r="A452" s="368" t="s">
        <v>103</v>
      </c>
      <c r="B452" s="368"/>
      <c r="C452" s="368"/>
      <c r="D452" s="368"/>
      <c r="E452" s="368"/>
      <c r="F452" s="368"/>
      <c r="G452" s="368"/>
      <c r="H452" s="368"/>
      <c r="I452" s="368"/>
      <c r="J452" s="368"/>
      <c r="K452" s="368"/>
      <c r="L452" s="368"/>
      <c r="M452" s="368"/>
      <c r="N452" s="368"/>
      <c r="O452" s="75"/>
      <c r="P452" s="75"/>
    </row>
    <row r="453" spans="1:49" s="4" customFormat="1" ht="19.5" customHeight="1" x14ac:dyDescent="0.25"/>
    <row r="454" spans="1:49" s="4" customFormat="1" ht="15" x14ac:dyDescent="0.25">
      <c r="B454" s="102"/>
      <c r="D454" s="102"/>
      <c r="F454" s="102"/>
    </row>
  </sheetData>
  <mergeCells count="444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N52"/>
    <mergeCell ref="C53:E53"/>
    <mergeCell ref="C54:E54"/>
    <mergeCell ref="C55:E55"/>
    <mergeCell ref="C56:E56"/>
    <mergeCell ref="C47:E47"/>
    <mergeCell ref="C48:E48"/>
    <mergeCell ref="C49:E49"/>
    <mergeCell ref="C50:E50"/>
    <mergeCell ref="C51:N5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82:N82"/>
    <mergeCell ref="C83:E83"/>
    <mergeCell ref="C84:E84"/>
    <mergeCell ref="C85:E85"/>
    <mergeCell ref="C86:E86"/>
    <mergeCell ref="C77:E77"/>
    <mergeCell ref="C78:E78"/>
    <mergeCell ref="C79:E79"/>
    <mergeCell ref="C80:E80"/>
    <mergeCell ref="C81:N81"/>
    <mergeCell ref="C92:N92"/>
    <mergeCell ref="C93:E93"/>
    <mergeCell ref="C94:E94"/>
    <mergeCell ref="C95:E95"/>
    <mergeCell ref="C96:E96"/>
    <mergeCell ref="C87:E87"/>
    <mergeCell ref="C88:E88"/>
    <mergeCell ref="C89:E89"/>
    <mergeCell ref="C90:E90"/>
    <mergeCell ref="C91:N91"/>
    <mergeCell ref="C102:N102"/>
    <mergeCell ref="C103:E103"/>
    <mergeCell ref="C104:E104"/>
    <mergeCell ref="C105:N105"/>
    <mergeCell ref="C106:E106"/>
    <mergeCell ref="C97:E97"/>
    <mergeCell ref="C98:E98"/>
    <mergeCell ref="C99:E99"/>
    <mergeCell ref="C100:E100"/>
    <mergeCell ref="C101:E101"/>
    <mergeCell ref="C113:K113"/>
    <mergeCell ref="C114:K114"/>
    <mergeCell ref="C115:K115"/>
    <mergeCell ref="C116:K116"/>
    <mergeCell ref="C117:K117"/>
    <mergeCell ref="C108:K108"/>
    <mergeCell ref="C109:K109"/>
    <mergeCell ref="C110:K110"/>
    <mergeCell ref="C111:K111"/>
    <mergeCell ref="C112:K112"/>
    <mergeCell ref="C123:K123"/>
    <mergeCell ref="C124:K124"/>
    <mergeCell ref="C125:K125"/>
    <mergeCell ref="C126:K126"/>
    <mergeCell ref="C127:K127"/>
    <mergeCell ref="C118:K118"/>
    <mergeCell ref="C119:K119"/>
    <mergeCell ref="C120:K120"/>
    <mergeCell ref="C121:K121"/>
    <mergeCell ref="C122:K122"/>
    <mergeCell ref="C133:K133"/>
    <mergeCell ref="C134:K134"/>
    <mergeCell ref="C135:K135"/>
    <mergeCell ref="C136:K136"/>
    <mergeCell ref="C137:K137"/>
    <mergeCell ref="C128:K128"/>
    <mergeCell ref="C129:K129"/>
    <mergeCell ref="C130:K130"/>
    <mergeCell ref="C131:K131"/>
    <mergeCell ref="C132:K132"/>
    <mergeCell ref="C143:E143"/>
    <mergeCell ref="C144:E144"/>
    <mergeCell ref="C145:E145"/>
    <mergeCell ref="C146:E146"/>
    <mergeCell ref="C147:E147"/>
    <mergeCell ref="A138:N138"/>
    <mergeCell ref="C139:E139"/>
    <mergeCell ref="C140:N140"/>
    <mergeCell ref="C141:N141"/>
    <mergeCell ref="C142:E142"/>
    <mergeCell ref="C153:E153"/>
    <mergeCell ref="C154:E154"/>
    <mergeCell ref="C155:E155"/>
    <mergeCell ref="C156:N156"/>
    <mergeCell ref="C157:N157"/>
    <mergeCell ref="C148:E148"/>
    <mergeCell ref="C149:E149"/>
    <mergeCell ref="C150:E150"/>
    <mergeCell ref="C151:E151"/>
    <mergeCell ref="C152:E15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73:E173"/>
    <mergeCell ref="C174:E174"/>
    <mergeCell ref="C175:E175"/>
    <mergeCell ref="C176:E176"/>
    <mergeCell ref="C177:E177"/>
    <mergeCell ref="C168:E168"/>
    <mergeCell ref="C169:E169"/>
    <mergeCell ref="C170:N170"/>
    <mergeCell ref="C171:N171"/>
    <mergeCell ref="C172:E172"/>
    <mergeCell ref="C183:E183"/>
    <mergeCell ref="C184:N184"/>
    <mergeCell ref="C185:E185"/>
    <mergeCell ref="C186:E186"/>
    <mergeCell ref="C187:N187"/>
    <mergeCell ref="C178:E178"/>
    <mergeCell ref="C179:E179"/>
    <mergeCell ref="C180:E180"/>
    <mergeCell ref="C181:E181"/>
    <mergeCell ref="C182:E182"/>
    <mergeCell ref="C193:E193"/>
    <mergeCell ref="C194:E194"/>
    <mergeCell ref="C195:E195"/>
    <mergeCell ref="C196:E196"/>
    <mergeCell ref="C197:E197"/>
    <mergeCell ref="C188:N188"/>
    <mergeCell ref="C189:E189"/>
    <mergeCell ref="C190:E190"/>
    <mergeCell ref="C191:E191"/>
    <mergeCell ref="C192:E192"/>
    <mergeCell ref="C203:E203"/>
    <mergeCell ref="C204:E204"/>
    <mergeCell ref="C205:E205"/>
    <mergeCell ref="C206:E206"/>
    <mergeCell ref="C207:E207"/>
    <mergeCell ref="C198:E198"/>
    <mergeCell ref="C199:E199"/>
    <mergeCell ref="C200:E200"/>
    <mergeCell ref="C201:N201"/>
    <mergeCell ref="C202:N202"/>
    <mergeCell ref="C213:E213"/>
    <mergeCell ref="C214:E214"/>
    <mergeCell ref="C215:E215"/>
    <mergeCell ref="C216:E216"/>
    <mergeCell ref="C217:N217"/>
    <mergeCell ref="C208:E208"/>
    <mergeCell ref="C209:E209"/>
    <mergeCell ref="C210:E210"/>
    <mergeCell ref="C211:E211"/>
    <mergeCell ref="C212:E212"/>
    <mergeCell ref="C223:E223"/>
    <mergeCell ref="C224:E224"/>
    <mergeCell ref="C225:E225"/>
    <mergeCell ref="C226:E226"/>
    <mergeCell ref="C227:E227"/>
    <mergeCell ref="C218:N218"/>
    <mergeCell ref="C219:E219"/>
    <mergeCell ref="C220:E220"/>
    <mergeCell ref="C221:E221"/>
    <mergeCell ref="C222:E222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N231"/>
    <mergeCell ref="C232:E232"/>
    <mergeCell ref="C243:E243"/>
    <mergeCell ref="C244:N244"/>
    <mergeCell ref="C245:E245"/>
    <mergeCell ref="C246:E246"/>
    <mergeCell ref="C247:N247"/>
    <mergeCell ref="C238:E238"/>
    <mergeCell ref="C239:E239"/>
    <mergeCell ref="C240:E240"/>
    <mergeCell ref="C241:E241"/>
    <mergeCell ref="C242:E242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73:E273"/>
    <mergeCell ref="C274:E274"/>
    <mergeCell ref="C275:E275"/>
    <mergeCell ref="C276:E276"/>
    <mergeCell ref="C277:E277"/>
    <mergeCell ref="C268:E268"/>
    <mergeCell ref="C269:E269"/>
    <mergeCell ref="C270:E270"/>
    <mergeCell ref="C271:N271"/>
    <mergeCell ref="C272:E272"/>
    <mergeCell ref="C283:E283"/>
    <mergeCell ref="C284:E284"/>
    <mergeCell ref="C285:E285"/>
    <mergeCell ref="C286:E286"/>
    <mergeCell ref="C287:E287"/>
    <mergeCell ref="C278:E278"/>
    <mergeCell ref="C279:E279"/>
    <mergeCell ref="C280:E280"/>
    <mergeCell ref="C281:E281"/>
    <mergeCell ref="C282:E282"/>
    <mergeCell ref="C293:E293"/>
    <mergeCell ref="C294:E294"/>
    <mergeCell ref="C295:E295"/>
    <mergeCell ref="C296:E296"/>
    <mergeCell ref="C297:E297"/>
    <mergeCell ref="C288:E288"/>
    <mergeCell ref="C289:E289"/>
    <mergeCell ref="C290:E290"/>
    <mergeCell ref="C291:N291"/>
    <mergeCell ref="C292:E292"/>
    <mergeCell ref="C303:E303"/>
    <mergeCell ref="C304:E304"/>
    <mergeCell ref="C305:N305"/>
    <mergeCell ref="C306:E306"/>
    <mergeCell ref="C307:E307"/>
    <mergeCell ref="C298:E298"/>
    <mergeCell ref="C299:E299"/>
    <mergeCell ref="C300:E300"/>
    <mergeCell ref="C301:E301"/>
    <mergeCell ref="C302:E302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323:E323"/>
    <mergeCell ref="C324:E324"/>
    <mergeCell ref="C325:E325"/>
    <mergeCell ref="C326:E326"/>
    <mergeCell ref="C327:E327"/>
    <mergeCell ref="C318:E318"/>
    <mergeCell ref="C319:E319"/>
    <mergeCell ref="C320:N320"/>
    <mergeCell ref="C321:E321"/>
    <mergeCell ref="C322:E322"/>
    <mergeCell ref="C333:E333"/>
    <mergeCell ref="C334:E334"/>
    <mergeCell ref="C335:E335"/>
    <mergeCell ref="C336:E336"/>
    <mergeCell ref="C337:N337"/>
    <mergeCell ref="C328:E328"/>
    <mergeCell ref="C329:E329"/>
    <mergeCell ref="C330:E330"/>
    <mergeCell ref="C331:E331"/>
    <mergeCell ref="C332:E332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53:E353"/>
    <mergeCell ref="C354:E354"/>
    <mergeCell ref="C355:E355"/>
    <mergeCell ref="C356:E356"/>
    <mergeCell ref="C357:E357"/>
    <mergeCell ref="C348:E348"/>
    <mergeCell ref="C349:N349"/>
    <mergeCell ref="C350:N350"/>
    <mergeCell ref="C351:E351"/>
    <mergeCell ref="C352:E352"/>
    <mergeCell ref="C363:N363"/>
    <mergeCell ref="C364:E364"/>
    <mergeCell ref="C365:E365"/>
    <mergeCell ref="C366:N366"/>
    <mergeCell ref="C367:E367"/>
    <mergeCell ref="C358:E358"/>
    <mergeCell ref="C359:E359"/>
    <mergeCell ref="C360:E360"/>
    <mergeCell ref="C361:E361"/>
    <mergeCell ref="C362:E362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84:K384"/>
    <mergeCell ref="C385:K385"/>
    <mergeCell ref="C386:K386"/>
    <mergeCell ref="C387:K387"/>
    <mergeCell ref="C388:K388"/>
    <mergeCell ref="C378:E378"/>
    <mergeCell ref="C379:E379"/>
    <mergeCell ref="C381:K381"/>
    <mergeCell ref="C382:K382"/>
    <mergeCell ref="C383:K383"/>
    <mergeCell ref="C394:K394"/>
    <mergeCell ref="C395:K395"/>
    <mergeCell ref="C396:K396"/>
    <mergeCell ref="C397:K397"/>
    <mergeCell ref="C398:K398"/>
    <mergeCell ref="C389:K389"/>
    <mergeCell ref="C390:K390"/>
    <mergeCell ref="C391:K391"/>
    <mergeCell ref="C392:K392"/>
    <mergeCell ref="C393:K393"/>
    <mergeCell ref="C404:K404"/>
    <mergeCell ref="C405:K405"/>
    <mergeCell ref="C406:K406"/>
    <mergeCell ref="C407:K407"/>
    <mergeCell ref="C408:K408"/>
    <mergeCell ref="C399:K399"/>
    <mergeCell ref="C400:K400"/>
    <mergeCell ref="C401:K401"/>
    <mergeCell ref="C402:K402"/>
    <mergeCell ref="C403:K403"/>
    <mergeCell ref="C415:K415"/>
    <mergeCell ref="C416:K416"/>
    <mergeCell ref="C417:K417"/>
    <mergeCell ref="C418:K418"/>
    <mergeCell ref="C419:K419"/>
    <mergeCell ref="C409:K409"/>
    <mergeCell ref="C411:K411"/>
    <mergeCell ref="C412:K412"/>
    <mergeCell ref="C413:K413"/>
    <mergeCell ref="C414:K414"/>
    <mergeCell ref="C425:K425"/>
    <mergeCell ref="C426:K426"/>
    <mergeCell ref="C427:K427"/>
    <mergeCell ref="C428:K428"/>
    <mergeCell ref="C429:K429"/>
    <mergeCell ref="C420:K420"/>
    <mergeCell ref="C421:K421"/>
    <mergeCell ref="C422:K422"/>
    <mergeCell ref="C423:K423"/>
    <mergeCell ref="C424:K424"/>
    <mergeCell ref="C435:K435"/>
    <mergeCell ref="C436:K436"/>
    <mergeCell ref="C437:K437"/>
    <mergeCell ref="C438:K438"/>
    <mergeCell ref="C439:K439"/>
    <mergeCell ref="C430:K430"/>
    <mergeCell ref="C431:K431"/>
    <mergeCell ref="C432:K432"/>
    <mergeCell ref="C433:K433"/>
    <mergeCell ref="C434:K434"/>
    <mergeCell ref="A451:N451"/>
    <mergeCell ref="A452:N452"/>
    <mergeCell ref="C446:L446"/>
    <mergeCell ref="C447:G447"/>
    <mergeCell ref="H447:L447"/>
    <mergeCell ref="C448:L448"/>
    <mergeCell ref="A450:N450"/>
    <mergeCell ref="C440:K440"/>
    <mergeCell ref="C441:K441"/>
    <mergeCell ref="C442:K442"/>
    <mergeCell ref="C445:G445"/>
    <mergeCell ref="H445:L44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45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754"/>
  <sheetViews>
    <sheetView topLeftCell="A13" workbookViewId="0">
      <selection activeCell="C53" sqref="C53:N5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0" width="164.140625" style="3" hidden="1" customWidth="1"/>
    <col min="41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391" t="s">
        <v>3</v>
      </c>
      <c r="H5" s="391"/>
      <c r="I5" s="391"/>
      <c r="J5" s="391"/>
      <c r="K5" s="391"/>
      <c r="L5" s="391"/>
      <c r="M5" s="391"/>
      <c r="N5" s="391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396" t="s">
        <v>5</v>
      </c>
      <c r="H6" s="396"/>
      <c r="I6" s="396"/>
      <c r="J6" s="396"/>
      <c r="K6" s="396"/>
      <c r="L6" s="396"/>
      <c r="M6" s="396"/>
      <c r="N6" s="396"/>
      <c r="V6" s="12" t="s">
        <v>5</v>
      </c>
    </row>
    <row r="7" spans="1:29" s="4" customFormat="1" ht="101.25" customHeight="1" x14ac:dyDescent="0.25">
      <c r="A7" s="353" t="s">
        <v>6</v>
      </c>
      <c r="B7" s="353"/>
      <c r="C7" s="353"/>
      <c r="D7" s="353"/>
      <c r="E7" s="353"/>
      <c r="F7" s="353"/>
      <c r="G7" s="396" t="s">
        <v>7</v>
      </c>
      <c r="H7" s="396"/>
      <c r="I7" s="396"/>
      <c r="J7" s="396"/>
      <c r="K7" s="396"/>
      <c r="L7" s="396"/>
      <c r="M7" s="396"/>
      <c r="N7" s="39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398" t="s">
        <v>8</v>
      </c>
      <c r="B8" s="398"/>
      <c r="C8" s="398"/>
      <c r="D8" s="398"/>
      <c r="E8" s="398"/>
      <c r="F8" s="398"/>
      <c r="G8" s="396"/>
      <c r="H8" s="396"/>
      <c r="I8" s="396"/>
      <c r="J8" s="396"/>
      <c r="K8" s="396"/>
      <c r="L8" s="396"/>
      <c r="M8" s="396"/>
      <c r="N8" s="39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353" t="s">
        <v>11</v>
      </c>
      <c r="B9" s="353"/>
      <c r="C9" s="353"/>
      <c r="D9" s="353"/>
      <c r="E9" s="353"/>
      <c r="F9" s="353"/>
      <c r="G9" s="396"/>
      <c r="H9" s="396"/>
      <c r="I9" s="396"/>
      <c r="J9" s="396"/>
      <c r="K9" s="396"/>
      <c r="L9" s="396"/>
      <c r="M9" s="396"/>
      <c r="N9" s="39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397" t="s">
        <v>12</v>
      </c>
      <c r="B10" s="397"/>
      <c r="C10" s="397"/>
      <c r="D10" s="397"/>
      <c r="E10" s="397"/>
      <c r="F10" s="397"/>
      <c r="G10" s="396" t="s">
        <v>13</v>
      </c>
      <c r="H10" s="396"/>
      <c r="I10" s="396"/>
      <c r="J10" s="396"/>
      <c r="K10" s="396"/>
      <c r="L10" s="396"/>
      <c r="M10" s="396"/>
      <c r="N10" s="396"/>
      <c r="Z10" s="12" t="s">
        <v>13</v>
      </c>
    </row>
    <row r="11" spans="1:29" s="4" customFormat="1" ht="15" x14ac:dyDescent="0.25">
      <c r="A11" s="397" t="s">
        <v>14</v>
      </c>
      <c r="B11" s="397"/>
      <c r="C11" s="397"/>
      <c r="D11" s="397"/>
      <c r="E11" s="397"/>
      <c r="F11" s="397"/>
      <c r="G11" s="396"/>
      <c r="H11" s="396"/>
      <c r="I11" s="396"/>
      <c r="J11" s="396"/>
      <c r="K11" s="396"/>
      <c r="L11" s="396"/>
      <c r="M11" s="396"/>
      <c r="N11" s="39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394" t="s">
        <v>321</v>
      </c>
      <c r="B13" s="394"/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AB13" s="12" t="s">
        <v>321</v>
      </c>
    </row>
    <row r="14" spans="1:29" s="4" customFormat="1" ht="15" x14ac:dyDescent="0.25">
      <c r="A14" s="390" t="s">
        <v>16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394" t="s">
        <v>1603</v>
      </c>
      <c r="B16" s="394"/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AC16" s="12" t="s">
        <v>1603</v>
      </c>
    </row>
    <row r="17" spans="1:31" s="4" customFormat="1" ht="15" x14ac:dyDescent="0.25">
      <c r="A17" s="390" t="s">
        <v>18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25">
      <c r="A18" s="395" t="s">
        <v>1979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389" t="s">
        <v>1980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AD20" s="12" t="s">
        <v>1980</v>
      </c>
    </row>
    <row r="21" spans="1:31" s="4" customFormat="1" ht="12" customHeight="1" x14ac:dyDescent="0.25">
      <c r="A21" s="390" t="s">
        <v>21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391" t="s">
        <v>1981</v>
      </c>
      <c r="C23" s="391"/>
      <c r="D23" s="391"/>
      <c r="E23" s="391"/>
      <c r="F23" s="39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392" t="s">
        <v>27</v>
      </c>
      <c r="C24" s="392"/>
      <c r="D24" s="392"/>
      <c r="E24" s="392"/>
      <c r="F24" s="392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393" t="s">
        <v>29</v>
      </c>
      <c r="E26" s="393"/>
      <c r="F26" s="393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12695.3</v>
      </c>
      <c r="D28" s="26" t="s">
        <v>1982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2935.51</v>
      </c>
      <c r="D30" s="26" t="s">
        <v>1983</v>
      </c>
      <c r="E30" s="27" t="s">
        <v>32</v>
      </c>
      <c r="G30" s="8" t="s">
        <v>36</v>
      </c>
      <c r="I30" s="8"/>
      <c r="J30" s="8"/>
      <c r="K30" s="8"/>
      <c r="L30" s="25">
        <v>1528.74</v>
      </c>
      <c r="M30" s="33" t="s">
        <v>1984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5343.21</v>
      </c>
      <c r="D31" s="34" t="s">
        <v>1985</v>
      </c>
      <c r="E31" s="27" t="s">
        <v>32</v>
      </c>
      <c r="G31" s="8" t="s">
        <v>39</v>
      </c>
      <c r="I31" s="8"/>
      <c r="J31" s="8"/>
      <c r="K31" s="8"/>
      <c r="L31" s="386">
        <v>4471.75</v>
      </c>
      <c r="M31" s="386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4416.57</v>
      </c>
      <c r="D32" s="34" t="s">
        <v>1986</v>
      </c>
      <c r="E32" s="27" t="s">
        <v>32</v>
      </c>
      <c r="G32" s="8" t="s">
        <v>42</v>
      </c>
      <c r="I32" s="8"/>
      <c r="J32" s="8"/>
      <c r="K32" s="8"/>
      <c r="L32" s="386">
        <v>319.7</v>
      </c>
      <c r="M32" s="386"/>
      <c r="N32" s="27" t="s">
        <v>40</v>
      </c>
    </row>
    <row r="33" spans="1:38" s="4" customFormat="1" ht="12" customHeight="1" x14ac:dyDescent="0.25">
      <c r="A33" s="6"/>
      <c r="B33" s="32" t="s">
        <v>43</v>
      </c>
      <c r="C33" s="25">
        <v>0</v>
      </c>
      <c r="D33" s="26" t="s">
        <v>35</v>
      </c>
      <c r="E33" s="27" t="s">
        <v>32</v>
      </c>
      <c r="G33" s="8"/>
      <c r="H33" s="8"/>
      <c r="I33" s="8"/>
      <c r="J33" s="8"/>
      <c r="K33" s="8"/>
      <c r="L33" s="387" t="s">
        <v>44</v>
      </c>
      <c r="M33" s="387"/>
      <c r="N33" s="8"/>
    </row>
    <row r="34" spans="1:38" s="4" customFormat="1" ht="7.5" customHeight="1" x14ac:dyDescent="0.25">
      <c r="A34" s="35"/>
    </row>
    <row r="35" spans="1:38" s="4" customFormat="1" ht="23.25" customHeight="1" x14ac:dyDescent="0.25">
      <c r="A35" s="388" t="s">
        <v>45</v>
      </c>
      <c r="B35" s="384" t="s">
        <v>46</v>
      </c>
      <c r="C35" s="384" t="s">
        <v>47</v>
      </c>
      <c r="D35" s="384"/>
      <c r="E35" s="384"/>
      <c r="F35" s="384" t="s">
        <v>48</v>
      </c>
      <c r="G35" s="384" t="s">
        <v>49</v>
      </c>
      <c r="H35" s="384"/>
      <c r="I35" s="384"/>
      <c r="J35" s="384" t="s">
        <v>50</v>
      </c>
      <c r="K35" s="384"/>
      <c r="L35" s="384"/>
      <c r="M35" s="384" t="s">
        <v>51</v>
      </c>
      <c r="N35" s="384" t="s">
        <v>52</v>
      </c>
    </row>
    <row r="36" spans="1:38" s="4" customFormat="1" ht="28.5" customHeight="1" x14ac:dyDescent="0.25">
      <c r="A36" s="388"/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</row>
    <row r="37" spans="1:38" s="4" customFormat="1" ht="22.5" x14ac:dyDescent="0.25">
      <c r="A37" s="388"/>
      <c r="B37" s="384"/>
      <c r="C37" s="384"/>
      <c r="D37" s="384"/>
      <c r="E37" s="384"/>
      <c r="F37" s="384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384"/>
      <c r="N37" s="384"/>
    </row>
    <row r="38" spans="1:38" s="4" customFormat="1" ht="15" x14ac:dyDescent="0.25">
      <c r="A38" s="37">
        <v>1</v>
      </c>
      <c r="B38" s="38">
        <v>2</v>
      </c>
      <c r="C38" s="385">
        <v>3</v>
      </c>
      <c r="D38" s="385"/>
      <c r="E38" s="38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8" s="4" customFormat="1" ht="15" x14ac:dyDescent="0.25">
      <c r="A39" s="378" t="s">
        <v>328</v>
      </c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80"/>
      <c r="AF39" s="39" t="s">
        <v>328</v>
      </c>
    </row>
    <row r="40" spans="1:38" s="4" customFormat="1" ht="45.75" x14ac:dyDescent="0.25">
      <c r="A40" s="40" t="s">
        <v>58</v>
      </c>
      <c r="B40" s="41" t="s">
        <v>331</v>
      </c>
      <c r="C40" s="374" t="s">
        <v>566</v>
      </c>
      <c r="D40" s="374"/>
      <c r="E40" s="374"/>
      <c r="F40" s="42" t="s">
        <v>333</v>
      </c>
      <c r="G40" s="43">
        <v>0.68640000000000001</v>
      </c>
      <c r="H40" s="44">
        <v>1</v>
      </c>
      <c r="I40" s="110">
        <v>0.68640000000000001</v>
      </c>
      <c r="J40" s="45"/>
      <c r="K40" s="43"/>
      <c r="L40" s="45"/>
      <c r="M40" s="43"/>
      <c r="N40" s="46"/>
      <c r="AF40" s="39"/>
      <c r="AG40" s="47" t="s">
        <v>566</v>
      </c>
    </row>
    <row r="41" spans="1:38" s="4" customFormat="1" ht="15" x14ac:dyDescent="0.25">
      <c r="A41" s="69"/>
      <c r="B41" s="50"/>
      <c r="C41" s="372" t="s">
        <v>1987</v>
      </c>
      <c r="D41" s="372"/>
      <c r="E41" s="372"/>
      <c r="F41" s="372"/>
      <c r="G41" s="372"/>
      <c r="H41" s="372"/>
      <c r="I41" s="372"/>
      <c r="J41" s="372"/>
      <c r="K41" s="372"/>
      <c r="L41" s="372"/>
      <c r="M41" s="372"/>
      <c r="N41" s="377"/>
      <c r="AF41" s="39"/>
      <c r="AG41" s="47"/>
      <c r="AH41" s="3" t="s">
        <v>1987</v>
      </c>
    </row>
    <row r="42" spans="1:38" s="4" customFormat="1" ht="22.5" x14ac:dyDescent="0.25">
      <c r="A42" s="103"/>
      <c r="B42" s="49" t="s">
        <v>217</v>
      </c>
      <c r="C42" s="368" t="s">
        <v>218</v>
      </c>
      <c r="D42" s="368"/>
      <c r="E42" s="368"/>
      <c r="F42" s="368"/>
      <c r="G42" s="368"/>
      <c r="H42" s="368"/>
      <c r="I42" s="368"/>
      <c r="J42" s="368"/>
      <c r="K42" s="368"/>
      <c r="L42" s="368"/>
      <c r="M42" s="368"/>
      <c r="N42" s="376"/>
      <c r="AF42" s="39"/>
      <c r="AG42" s="47"/>
      <c r="AI42" s="3" t="s">
        <v>218</v>
      </c>
    </row>
    <row r="43" spans="1:38" s="4" customFormat="1" ht="15" x14ac:dyDescent="0.25">
      <c r="A43" s="48"/>
      <c r="B43" s="49" t="s">
        <v>73</v>
      </c>
      <c r="C43" s="372" t="s">
        <v>175</v>
      </c>
      <c r="D43" s="372"/>
      <c r="E43" s="372"/>
      <c r="F43" s="51"/>
      <c r="G43" s="52"/>
      <c r="H43" s="52"/>
      <c r="I43" s="52"/>
      <c r="J43" s="107">
        <v>3710.53</v>
      </c>
      <c r="K43" s="54">
        <v>1.1499999999999999</v>
      </c>
      <c r="L43" s="107">
        <v>2928.94</v>
      </c>
      <c r="M43" s="52"/>
      <c r="N43" s="58"/>
      <c r="AF43" s="39"/>
      <c r="AG43" s="47"/>
      <c r="AJ43" s="3" t="s">
        <v>175</v>
      </c>
    </row>
    <row r="44" spans="1:38" s="4" customFormat="1" ht="15" x14ac:dyDescent="0.25">
      <c r="A44" s="48"/>
      <c r="B44" s="49" t="s">
        <v>78</v>
      </c>
      <c r="C44" s="372" t="s">
        <v>176</v>
      </c>
      <c r="D44" s="372"/>
      <c r="E44" s="372"/>
      <c r="F44" s="51"/>
      <c r="G44" s="52"/>
      <c r="H44" s="52"/>
      <c r="I44" s="52"/>
      <c r="J44" s="53">
        <v>614.79999999999995</v>
      </c>
      <c r="K44" s="54">
        <v>1.1499999999999999</v>
      </c>
      <c r="L44" s="53">
        <v>485.3</v>
      </c>
      <c r="M44" s="54">
        <v>34.96</v>
      </c>
      <c r="N44" s="55">
        <v>16966.09</v>
      </c>
      <c r="AF44" s="39"/>
      <c r="AG44" s="47"/>
      <c r="AJ44" s="3" t="s">
        <v>176</v>
      </c>
    </row>
    <row r="45" spans="1:38" s="4" customFormat="1" ht="15" x14ac:dyDescent="0.25">
      <c r="A45" s="56"/>
      <c r="B45" s="49"/>
      <c r="C45" s="372" t="s">
        <v>178</v>
      </c>
      <c r="D45" s="372"/>
      <c r="E45" s="372"/>
      <c r="F45" s="51" t="s">
        <v>64</v>
      </c>
      <c r="G45" s="63">
        <v>53</v>
      </c>
      <c r="H45" s="54">
        <v>1.1499999999999999</v>
      </c>
      <c r="I45" s="114">
        <v>41.836080000000003</v>
      </c>
      <c r="J45" s="57"/>
      <c r="K45" s="52"/>
      <c r="L45" s="57"/>
      <c r="M45" s="52"/>
      <c r="N45" s="58"/>
      <c r="AF45" s="39"/>
      <c r="AG45" s="47"/>
      <c r="AK45" s="3" t="s">
        <v>178</v>
      </c>
    </row>
    <row r="46" spans="1:38" s="4" customFormat="1" ht="15" x14ac:dyDescent="0.25">
      <c r="A46" s="48"/>
      <c r="B46" s="49"/>
      <c r="C46" s="375" t="s">
        <v>65</v>
      </c>
      <c r="D46" s="375"/>
      <c r="E46" s="375"/>
      <c r="F46" s="59"/>
      <c r="G46" s="60"/>
      <c r="H46" s="60"/>
      <c r="I46" s="60"/>
      <c r="J46" s="108">
        <v>3710.53</v>
      </c>
      <c r="K46" s="60"/>
      <c r="L46" s="108">
        <v>2928.94</v>
      </c>
      <c r="M46" s="60"/>
      <c r="N46" s="62"/>
      <c r="AF46" s="39"/>
      <c r="AG46" s="47"/>
      <c r="AL46" s="3" t="s">
        <v>65</v>
      </c>
    </row>
    <row r="47" spans="1:38" s="4" customFormat="1" ht="15" x14ac:dyDescent="0.25">
      <c r="A47" s="56"/>
      <c r="B47" s="49"/>
      <c r="C47" s="372" t="s">
        <v>66</v>
      </c>
      <c r="D47" s="372"/>
      <c r="E47" s="372"/>
      <c r="F47" s="51"/>
      <c r="G47" s="52"/>
      <c r="H47" s="52"/>
      <c r="I47" s="52"/>
      <c r="J47" s="57"/>
      <c r="K47" s="52"/>
      <c r="L47" s="53">
        <v>485.3</v>
      </c>
      <c r="M47" s="52"/>
      <c r="N47" s="55">
        <v>16966.09</v>
      </c>
      <c r="AF47" s="39"/>
      <c r="AG47" s="47"/>
      <c r="AK47" s="3" t="s">
        <v>66</v>
      </c>
    </row>
    <row r="48" spans="1:38" s="4" customFormat="1" ht="23.25" x14ac:dyDescent="0.25">
      <c r="A48" s="56"/>
      <c r="B48" s="49" t="s">
        <v>335</v>
      </c>
      <c r="C48" s="372" t="s">
        <v>336</v>
      </c>
      <c r="D48" s="372"/>
      <c r="E48" s="372"/>
      <c r="F48" s="51" t="s">
        <v>69</v>
      </c>
      <c r="G48" s="63">
        <v>92</v>
      </c>
      <c r="H48" s="52"/>
      <c r="I48" s="63">
        <v>92</v>
      </c>
      <c r="J48" s="57"/>
      <c r="K48" s="52"/>
      <c r="L48" s="53">
        <v>446.48</v>
      </c>
      <c r="M48" s="52"/>
      <c r="N48" s="55">
        <v>15608.8</v>
      </c>
      <c r="AF48" s="39"/>
      <c r="AG48" s="47"/>
      <c r="AK48" s="3" t="s">
        <v>336</v>
      </c>
    </row>
    <row r="49" spans="1:39" s="4" customFormat="1" ht="23.25" x14ac:dyDescent="0.25">
      <c r="A49" s="56"/>
      <c r="B49" s="49" t="s">
        <v>337</v>
      </c>
      <c r="C49" s="372" t="s">
        <v>338</v>
      </c>
      <c r="D49" s="372"/>
      <c r="E49" s="372"/>
      <c r="F49" s="51" t="s">
        <v>69</v>
      </c>
      <c r="G49" s="63">
        <v>46</v>
      </c>
      <c r="H49" s="52"/>
      <c r="I49" s="63">
        <v>46</v>
      </c>
      <c r="J49" s="57"/>
      <c r="K49" s="52"/>
      <c r="L49" s="53">
        <v>223.24</v>
      </c>
      <c r="M49" s="52"/>
      <c r="N49" s="55">
        <v>7804.4</v>
      </c>
      <c r="AF49" s="39"/>
      <c r="AG49" s="47"/>
      <c r="AK49" s="3" t="s">
        <v>338</v>
      </c>
    </row>
    <row r="50" spans="1:39" s="4" customFormat="1" ht="15" x14ac:dyDescent="0.25">
      <c r="A50" s="65"/>
      <c r="B50" s="66"/>
      <c r="C50" s="374" t="s">
        <v>72</v>
      </c>
      <c r="D50" s="374"/>
      <c r="E50" s="374"/>
      <c r="F50" s="42"/>
      <c r="G50" s="43"/>
      <c r="H50" s="43"/>
      <c r="I50" s="43"/>
      <c r="J50" s="45"/>
      <c r="K50" s="43"/>
      <c r="L50" s="105">
        <v>3598.66</v>
      </c>
      <c r="M50" s="60"/>
      <c r="N50" s="46"/>
      <c r="AF50" s="39"/>
      <c r="AG50" s="47"/>
      <c r="AM50" s="47" t="s">
        <v>72</v>
      </c>
    </row>
    <row r="51" spans="1:39" s="4" customFormat="1" ht="34.5" x14ac:dyDescent="0.25">
      <c r="A51" s="40" t="s">
        <v>73</v>
      </c>
      <c r="B51" s="41" t="s">
        <v>644</v>
      </c>
      <c r="C51" s="374" t="s">
        <v>645</v>
      </c>
      <c r="D51" s="374"/>
      <c r="E51" s="374"/>
      <c r="F51" s="42" t="s">
        <v>171</v>
      </c>
      <c r="G51" s="43">
        <v>6.3570000000000002</v>
      </c>
      <c r="H51" s="44">
        <v>1</v>
      </c>
      <c r="I51" s="116">
        <v>6.3570000000000002</v>
      </c>
      <c r="J51" s="45"/>
      <c r="K51" s="43"/>
      <c r="L51" s="45"/>
      <c r="M51" s="43"/>
      <c r="N51" s="46"/>
      <c r="AF51" s="39"/>
      <c r="AG51" s="47" t="s">
        <v>645</v>
      </c>
      <c r="AM51" s="47"/>
    </row>
    <row r="52" spans="1:39" s="4" customFormat="1" ht="15" x14ac:dyDescent="0.25">
      <c r="A52" s="69"/>
      <c r="B52" s="50"/>
      <c r="C52" s="372" t="s">
        <v>1988</v>
      </c>
      <c r="D52" s="372"/>
      <c r="E52" s="372"/>
      <c r="F52" s="372"/>
      <c r="G52" s="372"/>
      <c r="H52" s="372"/>
      <c r="I52" s="372"/>
      <c r="J52" s="372"/>
      <c r="K52" s="372"/>
      <c r="L52" s="372"/>
      <c r="M52" s="372"/>
      <c r="N52" s="377"/>
      <c r="AF52" s="39"/>
      <c r="AG52" s="47"/>
      <c r="AH52" s="3" t="s">
        <v>1988</v>
      </c>
      <c r="AM52" s="47"/>
    </row>
    <row r="53" spans="1:39" s="4" customFormat="1" ht="22.5" x14ac:dyDescent="0.25">
      <c r="A53" s="103"/>
      <c r="B53" s="49" t="s">
        <v>217</v>
      </c>
      <c r="C53" s="368" t="s">
        <v>218</v>
      </c>
      <c r="D53" s="368"/>
      <c r="E53" s="368"/>
      <c r="F53" s="368"/>
      <c r="G53" s="368"/>
      <c r="H53" s="368"/>
      <c r="I53" s="368"/>
      <c r="J53" s="368"/>
      <c r="K53" s="368"/>
      <c r="L53" s="368"/>
      <c r="M53" s="368"/>
      <c r="N53" s="376"/>
      <c r="AF53" s="39"/>
      <c r="AG53" s="47"/>
      <c r="AI53" s="3" t="s">
        <v>218</v>
      </c>
      <c r="AM53" s="47"/>
    </row>
    <row r="54" spans="1:39" s="4" customFormat="1" ht="15" x14ac:dyDescent="0.25">
      <c r="A54" s="48"/>
      <c r="B54" s="49" t="s">
        <v>58</v>
      </c>
      <c r="C54" s="372" t="s">
        <v>62</v>
      </c>
      <c r="D54" s="372"/>
      <c r="E54" s="372"/>
      <c r="F54" s="51"/>
      <c r="G54" s="52"/>
      <c r="H54" s="52"/>
      <c r="I54" s="52"/>
      <c r="J54" s="107">
        <v>1201.2</v>
      </c>
      <c r="K54" s="54">
        <v>1.1499999999999999</v>
      </c>
      <c r="L54" s="107">
        <v>8781.43</v>
      </c>
      <c r="M54" s="54">
        <v>34.96</v>
      </c>
      <c r="N54" s="55">
        <v>306998.78999999998</v>
      </c>
      <c r="AF54" s="39"/>
      <c r="AG54" s="47"/>
      <c r="AJ54" s="3" t="s">
        <v>62</v>
      </c>
      <c r="AM54" s="47"/>
    </row>
    <row r="55" spans="1:39" s="4" customFormat="1" ht="15" x14ac:dyDescent="0.25">
      <c r="A55" s="56"/>
      <c r="B55" s="49"/>
      <c r="C55" s="372" t="s">
        <v>63</v>
      </c>
      <c r="D55" s="372"/>
      <c r="E55" s="372"/>
      <c r="F55" s="51" t="s">
        <v>64</v>
      </c>
      <c r="G55" s="63">
        <v>154</v>
      </c>
      <c r="H55" s="54">
        <v>1.1499999999999999</v>
      </c>
      <c r="I55" s="70">
        <v>1125.8246999999999</v>
      </c>
      <c r="J55" s="57"/>
      <c r="K55" s="52"/>
      <c r="L55" s="57"/>
      <c r="M55" s="52"/>
      <c r="N55" s="58"/>
      <c r="AF55" s="39"/>
      <c r="AG55" s="47"/>
      <c r="AK55" s="3" t="s">
        <v>63</v>
      </c>
      <c r="AM55" s="47"/>
    </row>
    <row r="56" spans="1:39" s="4" customFormat="1" ht="15" x14ac:dyDescent="0.25">
      <c r="A56" s="48"/>
      <c r="B56" s="49"/>
      <c r="C56" s="375" t="s">
        <v>65</v>
      </c>
      <c r="D56" s="375"/>
      <c r="E56" s="375"/>
      <c r="F56" s="59"/>
      <c r="G56" s="60"/>
      <c r="H56" s="60"/>
      <c r="I56" s="60"/>
      <c r="J56" s="108">
        <v>1201.2</v>
      </c>
      <c r="K56" s="60"/>
      <c r="L56" s="108">
        <v>8781.43</v>
      </c>
      <c r="M56" s="60"/>
      <c r="N56" s="62"/>
      <c r="AF56" s="39"/>
      <c r="AG56" s="47"/>
      <c r="AL56" s="3" t="s">
        <v>65</v>
      </c>
      <c r="AM56" s="47"/>
    </row>
    <row r="57" spans="1:39" s="4" customFormat="1" ht="15" x14ac:dyDescent="0.25">
      <c r="A57" s="56"/>
      <c r="B57" s="49"/>
      <c r="C57" s="372" t="s">
        <v>66</v>
      </c>
      <c r="D57" s="372"/>
      <c r="E57" s="372"/>
      <c r="F57" s="51"/>
      <c r="G57" s="52"/>
      <c r="H57" s="52"/>
      <c r="I57" s="52"/>
      <c r="J57" s="57"/>
      <c r="K57" s="52"/>
      <c r="L57" s="107">
        <v>8781.43</v>
      </c>
      <c r="M57" s="52"/>
      <c r="N57" s="55">
        <v>306998.78999999998</v>
      </c>
      <c r="AF57" s="39"/>
      <c r="AG57" s="47"/>
      <c r="AK57" s="3" t="s">
        <v>66</v>
      </c>
      <c r="AM57" s="47"/>
    </row>
    <row r="58" spans="1:39" s="4" customFormat="1" ht="23.25" x14ac:dyDescent="0.25">
      <c r="A58" s="56"/>
      <c r="B58" s="49" t="s">
        <v>647</v>
      </c>
      <c r="C58" s="372" t="s">
        <v>648</v>
      </c>
      <c r="D58" s="372"/>
      <c r="E58" s="372"/>
      <c r="F58" s="51" t="s">
        <v>69</v>
      </c>
      <c r="G58" s="63">
        <v>89</v>
      </c>
      <c r="H58" s="52"/>
      <c r="I58" s="63">
        <v>89</v>
      </c>
      <c r="J58" s="57"/>
      <c r="K58" s="52"/>
      <c r="L58" s="107">
        <v>7815.47</v>
      </c>
      <c r="M58" s="52"/>
      <c r="N58" s="55">
        <v>273228.92</v>
      </c>
      <c r="AF58" s="39"/>
      <c r="AG58" s="47"/>
      <c r="AK58" s="3" t="s">
        <v>648</v>
      </c>
      <c r="AM58" s="47"/>
    </row>
    <row r="59" spans="1:39" s="4" customFormat="1" ht="23.25" x14ac:dyDescent="0.25">
      <c r="A59" s="56"/>
      <c r="B59" s="49" t="s">
        <v>649</v>
      </c>
      <c r="C59" s="372" t="s">
        <v>650</v>
      </c>
      <c r="D59" s="372"/>
      <c r="E59" s="372"/>
      <c r="F59" s="51" t="s">
        <v>69</v>
      </c>
      <c r="G59" s="63">
        <v>40</v>
      </c>
      <c r="H59" s="52"/>
      <c r="I59" s="63">
        <v>40</v>
      </c>
      <c r="J59" s="57"/>
      <c r="K59" s="52"/>
      <c r="L59" s="107">
        <v>3512.57</v>
      </c>
      <c r="M59" s="52"/>
      <c r="N59" s="55">
        <v>122799.52</v>
      </c>
      <c r="AF59" s="39"/>
      <c r="AG59" s="47"/>
      <c r="AK59" s="3" t="s">
        <v>650</v>
      </c>
      <c r="AM59" s="47"/>
    </row>
    <row r="60" spans="1:39" s="4" customFormat="1" ht="15" x14ac:dyDescent="0.25">
      <c r="A60" s="65"/>
      <c r="B60" s="66"/>
      <c r="C60" s="374" t="s">
        <v>72</v>
      </c>
      <c r="D60" s="374"/>
      <c r="E60" s="374"/>
      <c r="F60" s="42"/>
      <c r="G60" s="43"/>
      <c r="H60" s="43"/>
      <c r="I60" s="43"/>
      <c r="J60" s="45"/>
      <c r="K60" s="43"/>
      <c r="L60" s="105">
        <v>20109.47</v>
      </c>
      <c r="M60" s="60"/>
      <c r="N60" s="46"/>
      <c r="AF60" s="39"/>
      <c r="AG60" s="47"/>
      <c r="AM60" s="47" t="s">
        <v>72</v>
      </c>
    </row>
    <row r="61" spans="1:39" s="4" customFormat="1" ht="45.75" x14ac:dyDescent="0.25">
      <c r="A61" s="40" t="s">
        <v>78</v>
      </c>
      <c r="B61" s="41" t="s">
        <v>1989</v>
      </c>
      <c r="C61" s="374" t="s">
        <v>1990</v>
      </c>
      <c r="D61" s="374"/>
      <c r="E61" s="374"/>
      <c r="F61" s="42" t="s">
        <v>333</v>
      </c>
      <c r="G61" s="43">
        <v>0.63570000000000004</v>
      </c>
      <c r="H61" s="44">
        <v>1</v>
      </c>
      <c r="I61" s="110">
        <v>0.63570000000000004</v>
      </c>
      <c r="J61" s="45"/>
      <c r="K61" s="43"/>
      <c r="L61" s="45"/>
      <c r="M61" s="43"/>
      <c r="N61" s="46"/>
      <c r="AF61" s="39"/>
      <c r="AG61" s="47" t="s">
        <v>1990</v>
      </c>
      <c r="AM61" s="47"/>
    </row>
    <row r="62" spans="1:39" s="4" customFormat="1" ht="15" x14ac:dyDescent="0.25">
      <c r="A62" s="69"/>
      <c r="B62" s="50"/>
      <c r="C62" s="372" t="s">
        <v>1991</v>
      </c>
      <c r="D62" s="372"/>
      <c r="E62" s="372"/>
      <c r="F62" s="372"/>
      <c r="G62" s="372"/>
      <c r="H62" s="372"/>
      <c r="I62" s="372"/>
      <c r="J62" s="372"/>
      <c r="K62" s="372"/>
      <c r="L62" s="372"/>
      <c r="M62" s="372"/>
      <c r="N62" s="377"/>
      <c r="AF62" s="39"/>
      <c r="AG62" s="47"/>
      <c r="AH62" s="3" t="s">
        <v>1991</v>
      </c>
      <c r="AM62" s="47"/>
    </row>
    <row r="63" spans="1:39" s="4" customFormat="1" ht="22.5" x14ac:dyDescent="0.25">
      <c r="A63" s="103"/>
      <c r="B63" s="49" t="s">
        <v>217</v>
      </c>
      <c r="C63" s="368" t="s">
        <v>218</v>
      </c>
      <c r="D63" s="368"/>
      <c r="E63" s="368"/>
      <c r="F63" s="368"/>
      <c r="G63" s="368"/>
      <c r="H63" s="368"/>
      <c r="I63" s="368"/>
      <c r="J63" s="368"/>
      <c r="K63" s="368"/>
      <c r="L63" s="368"/>
      <c r="M63" s="368"/>
      <c r="N63" s="376"/>
      <c r="AF63" s="39"/>
      <c r="AG63" s="47"/>
      <c r="AI63" s="3" t="s">
        <v>218</v>
      </c>
      <c r="AM63" s="47"/>
    </row>
    <row r="64" spans="1:39" s="4" customFormat="1" ht="15" x14ac:dyDescent="0.25">
      <c r="A64" s="48"/>
      <c r="B64" s="49" t="s">
        <v>73</v>
      </c>
      <c r="C64" s="372" t="s">
        <v>175</v>
      </c>
      <c r="D64" s="372"/>
      <c r="E64" s="372"/>
      <c r="F64" s="51"/>
      <c r="G64" s="52"/>
      <c r="H64" s="52"/>
      <c r="I64" s="52"/>
      <c r="J64" s="107">
        <v>2550</v>
      </c>
      <c r="K64" s="54">
        <v>1.1499999999999999</v>
      </c>
      <c r="L64" s="107">
        <v>1864.19</v>
      </c>
      <c r="M64" s="52"/>
      <c r="N64" s="58"/>
      <c r="AF64" s="39"/>
      <c r="AG64" s="47"/>
      <c r="AJ64" s="3" t="s">
        <v>175</v>
      </c>
      <c r="AM64" s="47"/>
    </row>
    <row r="65" spans="1:39" s="4" customFormat="1" ht="15" x14ac:dyDescent="0.25">
      <c r="A65" s="48"/>
      <c r="B65" s="49" t="s">
        <v>78</v>
      </c>
      <c r="C65" s="372" t="s">
        <v>176</v>
      </c>
      <c r="D65" s="372"/>
      <c r="E65" s="372"/>
      <c r="F65" s="51"/>
      <c r="G65" s="52"/>
      <c r="H65" s="52"/>
      <c r="I65" s="52"/>
      <c r="J65" s="53">
        <v>344.25</v>
      </c>
      <c r="K65" s="54">
        <v>1.1499999999999999</v>
      </c>
      <c r="L65" s="53">
        <v>251.67</v>
      </c>
      <c r="M65" s="54">
        <v>34.96</v>
      </c>
      <c r="N65" s="55">
        <v>8798.3799999999992</v>
      </c>
      <c r="AF65" s="39"/>
      <c r="AG65" s="47"/>
      <c r="AJ65" s="3" t="s">
        <v>176</v>
      </c>
      <c r="AM65" s="47"/>
    </row>
    <row r="66" spans="1:39" s="4" customFormat="1" ht="15" x14ac:dyDescent="0.25">
      <c r="A66" s="56"/>
      <c r="B66" s="49"/>
      <c r="C66" s="372" t="s">
        <v>178</v>
      </c>
      <c r="D66" s="372"/>
      <c r="E66" s="372"/>
      <c r="F66" s="51" t="s">
        <v>64</v>
      </c>
      <c r="G66" s="104">
        <v>25.5</v>
      </c>
      <c r="H66" s="54">
        <v>1.1499999999999999</v>
      </c>
      <c r="I66" s="111">
        <v>18.6419025</v>
      </c>
      <c r="J66" s="57"/>
      <c r="K66" s="52"/>
      <c r="L66" s="57"/>
      <c r="M66" s="52"/>
      <c r="N66" s="58"/>
      <c r="AF66" s="39"/>
      <c r="AG66" s="47"/>
      <c r="AK66" s="3" t="s">
        <v>178</v>
      </c>
      <c r="AM66" s="47"/>
    </row>
    <row r="67" spans="1:39" s="4" customFormat="1" ht="15" x14ac:dyDescent="0.25">
      <c r="A67" s="48"/>
      <c r="B67" s="49"/>
      <c r="C67" s="375" t="s">
        <v>65</v>
      </c>
      <c r="D67" s="375"/>
      <c r="E67" s="375"/>
      <c r="F67" s="59"/>
      <c r="G67" s="60"/>
      <c r="H67" s="60"/>
      <c r="I67" s="60"/>
      <c r="J67" s="108">
        <v>2550</v>
      </c>
      <c r="K67" s="60"/>
      <c r="L67" s="108">
        <v>1864.19</v>
      </c>
      <c r="M67" s="60"/>
      <c r="N67" s="62"/>
      <c r="AF67" s="39"/>
      <c r="AG67" s="47"/>
      <c r="AL67" s="3" t="s">
        <v>65</v>
      </c>
      <c r="AM67" s="47"/>
    </row>
    <row r="68" spans="1:39" s="4" customFormat="1" ht="15" x14ac:dyDescent="0.25">
      <c r="A68" s="56"/>
      <c r="B68" s="49"/>
      <c r="C68" s="372" t="s">
        <v>66</v>
      </c>
      <c r="D68" s="372"/>
      <c r="E68" s="372"/>
      <c r="F68" s="51"/>
      <c r="G68" s="52"/>
      <c r="H68" s="52"/>
      <c r="I68" s="52"/>
      <c r="J68" s="57"/>
      <c r="K68" s="52"/>
      <c r="L68" s="53">
        <v>251.67</v>
      </c>
      <c r="M68" s="52"/>
      <c r="N68" s="55">
        <v>8798.3799999999992</v>
      </c>
      <c r="AF68" s="39"/>
      <c r="AG68" s="47"/>
      <c r="AK68" s="3" t="s">
        <v>66</v>
      </c>
      <c r="AM68" s="47"/>
    </row>
    <row r="69" spans="1:39" s="4" customFormat="1" ht="23.25" x14ac:dyDescent="0.25">
      <c r="A69" s="56"/>
      <c r="B69" s="49" t="s">
        <v>335</v>
      </c>
      <c r="C69" s="372" t="s">
        <v>336</v>
      </c>
      <c r="D69" s="372"/>
      <c r="E69" s="372"/>
      <c r="F69" s="51" t="s">
        <v>69</v>
      </c>
      <c r="G69" s="63">
        <v>92</v>
      </c>
      <c r="H69" s="52"/>
      <c r="I69" s="63">
        <v>92</v>
      </c>
      <c r="J69" s="57"/>
      <c r="K69" s="52"/>
      <c r="L69" s="53">
        <v>231.54</v>
      </c>
      <c r="M69" s="52"/>
      <c r="N69" s="55">
        <v>8094.51</v>
      </c>
      <c r="AF69" s="39"/>
      <c r="AG69" s="47"/>
      <c r="AK69" s="3" t="s">
        <v>336</v>
      </c>
      <c r="AM69" s="47"/>
    </row>
    <row r="70" spans="1:39" s="4" customFormat="1" ht="23.25" x14ac:dyDescent="0.25">
      <c r="A70" s="56"/>
      <c r="B70" s="49" t="s">
        <v>337</v>
      </c>
      <c r="C70" s="372" t="s">
        <v>338</v>
      </c>
      <c r="D70" s="372"/>
      <c r="E70" s="372"/>
      <c r="F70" s="51" t="s">
        <v>69</v>
      </c>
      <c r="G70" s="63">
        <v>46</v>
      </c>
      <c r="H70" s="52"/>
      <c r="I70" s="63">
        <v>46</v>
      </c>
      <c r="J70" s="57"/>
      <c r="K70" s="52"/>
      <c r="L70" s="53">
        <v>115.77</v>
      </c>
      <c r="M70" s="52"/>
      <c r="N70" s="55">
        <v>4047.25</v>
      </c>
      <c r="AF70" s="39"/>
      <c r="AG70" s="47"/>
      <c r="AK70" s="3" t="s">
        <v>338</v>
      </c>
      <c r="AM70" s="47"/>
    </row>
    <row r="71" spans="1:39" s="4" customFormat="1" ht="15" x14ac:dyDescent="0.25">
      <c r="A71" s="65"/>
      <c r="B71" s="66"/>
      <c r="C71" s="374" t="s">
        <v>72</v>
      </c>
      <c r="D71" s="374"/>
      <c r="E71" s="374"/>
      <c r="F71" s="42"/>
      <c r="G71" s="43"/>
      <c r="H71" s="43"/>
      <c r="I71" s="43"/>
      <c r="J71" s="45"/>
      <c r="K71" s="43"/>
      <c r="L71" s="105">
        <v>2211.5</v>
      </c>
      <c r="M71" s="60"/>
      <c r="N71" s="46"/>
      <c r="AF71" s="39"/>
      <c r="AG71" s="47"/>
      <c r="AM71" s="47" t="s">
        <v>72</v>
      </c>
    </row>
    <row r="72" spans="1:39" s="4" customFormat="1" ht="45.75" x14ac:dyDescent="0.25">
      <c r="A72" s="40" t="s">
        <v>122</v>
      </c>
      <c r="B72" s="41" t="s">
        <v>339</v>
      </c>
      <c r="C72" s="374" t="s">
        <v>1992</v>
      </c>
      <c r="D72" s="374"/>
      <c r="E72" s="374"/>
      <c r="F72" s="42" t="s">
        <v>341</v>
      </c>
      <c r="G72" s="43">
        <v>2485.7608</v>
      </c>
      <c r="H72" s="44">
        <v>1</v>
      </c>
      <c r="I72" s="110">
        <v>2485.7608</v>
      </c>
      <c r="J72" s="67">
        <v>2.91</v>
      </c>
      <c r="K72" s="43"/>
      <c r="L72" s="105">
        <v>7233.56</v>
      </c>
      <c r="M72" s="68">
        <v>12.13</v>
      </c>
      <c r="N72" s="115">
        <v>87743.08</v>
      </c>
      <c r="AF72" s="39"/>
      <c r="AG72" s="47" t="s">
        <v>1992</v>
      </c>
      <c r="AM72" s="47"/>
    </row>
    <row r="73" spans="1:39" s="4" customFormat="1" ht="15" x14ac:dyDescent="0.25">
      <c r="A73" s="69"/>
      <c r="B73" s="50"/>
      <c r="C73" s="372" t="s">
        <v>1993</v>
      </c>
      <c r="D73" s="372"/>
      <c r="E73" s="372"/>
      <c r="F73" s="372"/>
      <c r="G73" s="372"/>
      <c r="H73" s="372"/>
      <c r="I73" s="372"/>
      <c r="J73" s="372"/>
      <c r="K73" s="372"/>
      <c r="L73" s="372"/>
      <c r="M73" s="372"/>
      <c r="N73" s="377"/>
      <c r="AF73" s="39"/>
      <c r="AG73" s="47"/>
      <c r="AH73" s="3" t="s">
        <v>1993</v>
      </c>
      <c r="AM73" s="47"/>
    </row>
    <row r="74" spans="1:39" s="4" customFormat="1" ht="15" x14ac:dyDescent="0.25">
      <c r="A74" s="65"/>
      <c r="B74" s="66"/>
      <c r="C74" s="374" t="s">
        <v>72</v>
      </c>
      <c r="D74" s="374"/>
      <c r="E74" s="374"/>
      <c r="F74" s="42"/>
      <c r="G74" s="43"/>
      <c r="H74" s="43"/>
      <c r="I74" s="43"/>
      <c r="J74" s="45"/>
      <c r="K74" s="43"/>
      <c r="L74" s="105">
        <v>7233.56</v>
      </c>
      <c r="M74" s="60"/>
      <c r="N74" s="115">
        <v>87743.08</v>
      </c>
      <c r="AF74" s="39"/>
      <c r="AG74" s="47"/>
      <c r="AM74" s="47" t="s">
        <v>72</v>
      </c>
    </row>
    <row r="75" spans="1:39" s="4" customFormat="1" ht="23.25" x14ac:dyDescent="0.25">
      <c r="A75" s="40" t="s">
        <v>125</v>
      </c>
      <c r="B75" s="41" t="s">
        <v>343</v>
      </c>
      <c r="C75" s="374" t="s">
        <v>344</v>
      </c>
      <c r="D75" s="374"/>
      <c r="E75" s="374"/>
      <c r="F75" s="42" t="s">
        <v>333</v>
      </c>
      <c r="G75" s="43">
        <v>1.20668</v>
      </c>
      <c r="H75" s="44">
        <v>1</v>
      </c>
      <c r="I75" s="118">
        <v>1.20668</v>
      </c>
      <c r="J75" s="45"/>
      <c r="K75" s="43"/>
      <c r="L75" s="45"/>
      <c r="M75" s="43"/>
      <c r="N75" s="46"/>
      <c r="AF75" s="39"/>
      <c r="AG75" s="47" t="s">
        <v>344</v>
      </c>
      <c r="AM75" s="47"/>
    </row>
    <row r="76" spans="1:39" s="4" customFormat="1" ht="15" x14ac:dyDescent="0.25">
      <c r="A76" s="69"/>
      <c r="B76" s="50"/>
      <c r="C76" s="372" t="s">
        <v>1994</v>
      </c>
      <c r="D76" s="372"/>
      <c r="E76" s="372"/>
      <c r="F76" s="372"/>
      <c r="G76" s="372"/>
      <c r="H76" s="372"/>
      <c r="I76" s="372"/>
      <c r="J76" s="372"/>
      <c r="K76" s="372"/>
      <c r="L76" s="372"/>
      <c r="M76" s="372"/>
      <c r="N76" s="377"/>
      <c r="AF76" s="39"/>
      <c r="AG76" s="47"/>
      <c r="AH76" s="3" t="s">
        <v>1994</v>
      </c>
      <c r="AM76" s="47"/>
    </row>
    <row r="77" spans="1:39" s="4" customFormat="1" ht="22.5" x14ac:dyDescent="0.25">
      <c r="A77" s="103"/>
      <c r="B77" s="49" t="s">
        <v>217</v>
      </c>
      <c r="C77" s="368" t="s">
        <v>218</v>
      </c>
      <c r="D77" s="368"/>
      <c r="E77" s="368"/>
      <c r="F77" s="368"/>
      <c r="G77" s="368"/>
      <c r="H77" s="368"/>
      <c r="I77" s="368"/>
      <c r="J77" s="368"/>
      <c r="K77" s="368"/>
      <c r="L77" s="368"/>
      <c r="M77" s="368"/>
      <c r="N77" s="376"/>
      <c r="AF77" s="39"/>
      <c r="AG77" s="47"/>
      <c r="AI77" s="3" t="s">
        <v>218</v>
      </c>
      <c r="AM77" s="47"/>
    </row>
    <row r="78" spans="1:39" s="4" customFormat="1" ht="15" x14ac:dyDescent="0.25">
      <c r="A78" s="48"/>
      <c r="B78" s="49" t="s">
        <v>58</v>
      </c>
      <c r="C78" s="372" t="s">
        <v>62</v>
      </c>
      <c r="D78" s="372"/>
      <c r="E78" s="372"/>
      <c r="F78" s="51"/>
      <c r="G78" s="52"/>
      <c r="H78" s="52"/>
      <c r="I78" s="52"/>
      <c r="J78" s="53">
        <v>25.9</v>
      </c>
      <c r="K78" s="54">
        <v>1.1499999999999999</v>
      </c>
      <c r="L78" s="53">
        <v>35.94</v>
      </c>
      <c r="M78" s="54">
        <v>34.96</v>
      </c>
      <c r="N78" s="55">
        <v>1256.46</v>
      </c>
      <c r="AF78" s="39"/>
      <c r="AG78" s="47"/>
      <c r="AJ78" s="3" t="s">
        <v>62</v>
      </c>
      <c r="AM78" s="47"/>
    </row>
    <row r="79" spans="1:39" s="4" customFormat="1" ht="15" x14ac:dyDescent="0.25">
      <c r="A79" s="48"/>
      <c r="B79" s="49" t="s">
        <v>73</v>
      </c>
      <c r="C79" s="372" t="s">
        <v>175</v>
      </c>
      <c r="D79" s="372"/>
      <c r="E79" s="372"/>
      <c r="F79" s="51"/>
      <c r="G79" s="52"/>
      <c r="H79" s="52"/>
      <c r="I79" s="52"/>
      <c r="J79" s="53">
        <v>292.60000000000002</v>
      </c>
      <c r="K79" s="54">
        <v>1.1499999999999999</v>
      </c>
      <c r="L79" s="53">
        <v>406.04</v>
      </c>
      <c r="M79" s="52"/>
      <c r="N79" s="58"/>
      <c r="AF79" s="39"/>
      <c r="AG79" s="47"/>
      <c r="AJ79" s="3" t="s">
        <v>175</v>
      </c>
      <c r="AM79" s="47"/>
    </row>
    <row r="80" spans="1:39" s="4" customFormat="1" ht="15" x14ac:dyDescent="0.25">
      <c r="A80" s="48"/>
      <c r="B80" s="49" t="s">
        <v>78</v>
      </c>
      <c r="C80" s="372" t="s">
        <v>176</v>
      </c>
      <c r="D80" s="372"/>
      <c r="E80" s="372"/>
      <c r="F80" s="51"/>
      <c r="G80" s="52"/>
      <c r="H80" s="52"/>
      <c r="I80" s="52"/>
      <c r="J80" s="53">
        <v>49.67</v>
      </c>
      <c r="K80" s="54">
        <v>1.1499999999999999</v>
      </c>
      <c r="L80" s="53">
        <v>68.930000000000007</v>
      </c>
      <c r="M80" s="54">
        <v>34.96</v>
      </c>
      <c r="N80" s="55">
        <v>2409.79</v>
      </c>
      <c r="AF80" s="39"/>
      <c r="AG80" s="47"/>
      <c r="AJ80" s="3" t="s">
        <v>176</v>
      </c>
      <c r="AM80" s="47"/>
    </row>
    <row r="81" spans="1:39" s="4" customFormat="1" ht="15" x14ac:dyDescent="0.25">
      <c r="A81" s="48"/>
      <c r="B81" s="49" t="s">
        <v>122</v>
      </c>
      <c r="C81" s="372" t="s">
        <v>177</v>
      </c>
      <c r="D81" s="372"/>
      <c r="E81" s="372"/>
      <c r="F81" s="51"/>
      <c r="G81" s="52"/>
      <c r="H81" s="52"/>
      <c r="I81" s="52"/>
      <c r="J81" s="53">
        <v>4.34</v>
      </c>
      <c r="K81" s="52"/>
      <c r="L81" s="53">
        <v>5.24</v>
      </c>
      <c r="M81" s="52"/>
      <c r="N81" s="58"/>
      <c r="AF81" s="39"/>
      <c r="AG81" s="47"/>
      <c r="AJ81" s="3" t="s">
        <v>177</v>
      </c>
      <c r="AM81" s="47"/>
    </row>
    <row r="82" spans="1:39" s="4" customFormat="1" ht="15" x14ac:dyDescent="0.25">
      <c r="A82" s="56"/>
      <c r="B82" s="49"/>
      <c r="C82" s="372" t="s">
        <v>63</v>
      </c>
      <c r="D82" s="372"/>
      <c r="E82" s="372"/>
      <c r="F82" s="51" t="s">
        <v>64</v>
      </c>
      <c r="G82" s="54">
        <v>3.32</v>
      </c>
      <c r="H82" s="54">
        <v>1.1499999999999999</v>
      </c>
      <c r="I82" s="111">
        <v>4.6071042000000002</v>
      </c>
      <c r="J82" s="57"/>
      <c r="K82" s="52"/>
      <c r="L82" s="57"/>
      <c r="M82" s="52"/>
      <c r="N82" s="58"/>
      <c r="AF82" s="39"/>
      <c r="AG82" s="47"/>
      <c r="AK82" s="3" t="s">
        <v>63</v>
      </c>
      <c r="AM82" s="47"/>
    </row>
    <row r="83" spans="1:39" s="4" customFormat="1" ht="15" x14ac:dyDescent="0.25">
      <c r="A83" s="56"/>
      <c r="B83" s="49"/>
      <c r="C83" s="372" t="s">
        <v>178</v>
      </c>
      <c r="D83" s="372"/>
      <c r="E83" s="372"/>
      <c r="F83" s="51" t="s">
        <v>64</v>
      </c>
      <c r="G83" s="54">
        <v>3.69</v>
      </c>
      <c r="H83" s="54">
        <v>1.1499999999999999</v>
      </c>
      <c r="I83" s="111">
        <v>5.1205465999999999</v>
      </c>
      <c r="J83" s="57"/>
      <c r="K83" s="52"/>
      <c r="L83" s="57"/>
      <c r="M83" s="52"/>
      <c r="N83" s="58"/>
      <c r="AF83" s="39"/>
      <c r="AG83" s="47"/>
      <c r="AK83" s="3" t="s">
        <v>178</v>
      </c>
      <c r="AM83" s="47"/>
    </row>
    <row r="84" spans="1:39" s="4" customFormat="1" ht="15" x14ac:dyDescent="0.25">
      <c r="A84" s="48"/>
      <c r="B84" s="49"/>
      <c r="C84" s="375" t="s">
        <v>65</v>
      </c>
      <c r="D84" s="375"/>
      <c r="E84" s="375"/>
      <c r="F84" s="59"/>
      <c r="G84" s="60"/>
      <c r="H84" s="60"/>
      <c r="I84" s="60"/>
      <c r="J84" s="61">
        <v>322.83999999999997</v>
      </c>
      <c r="K84" s="60"/>
      <c r="L84" s="61">
        <v>447.22</v>
      </c>
      <c r="M84" s="60"/>
      <c r="N84" s="62"/>
      <c r="AF84" s="39"/>
      <c r="AG84" s="47"/>
      <c r="AL84" s="3" t="s">
        <v>65</v>
      </c>
      <c r="AM84" s="47"/>
    </row>
    <row r="85" spans="1:39" s="4" customFormat="1" ht="15" x14ac:dyDescent="0.25">
      <c r="A85" s="56"/>
      <c r="B85" s="49"/>
      <c r="C85" s="372" t="s">
        <v>66</v>
      </c>
      <c r="D85" s="372"/>
      <c r="E85" s="372"/>
      <c r="F85" s="51"/>
      <c r="G85" s="52"/>
      <c r="H85" s="52"/>
      <c r="I85" s="52"/>
      <c r="J85" s="57"/>
      <c r="K85" s="52"/>
      <c r="L85" s="53">
        <v>104.87</v>
      </c>
      <c r="M85" s="52"/>
      <c r="N85" s="55">
        <v>3666.25</v>
      </c>
      <c r="AF85" s="39"/>
      <c r="AG85" s="47"/>
      <c r="AK85" s="3" t="s">
        <v>66</v>
      </c>
      <c r="AM85" s="47"/>
    </row>
    <row r="86" spans="1:39" s="4" customFormat="1" ht="23.25" x14ac:dyDescent="0.25">
      <c r="A86" s="56"/>
      <c r="B86" s="49" t="s">
        <v>335</v>
      </c>
      <c r="C86" s="372" t="s">
        <v>336</v>
      </c>
      <c r="D86" s="372"/>
      <c r="E86" s="372"/>
      <c r="F86" s="51" t="s">
        <v>69</v>
      </c>
      <c r="G86" s="63">
        <v>92</v>
      </c>
      <c r="H86" s="52"/>
      <c r="I86" s="63">
        <v>92</v>
      </c>
      <c r="J86" s="57"/>
      <c r="K86" s="52"/>
      <c r="L86" s="53">
        <v>96.48</v>
      </c>
      <c r="M86" s="52"/>
      <c r="N86" s="55">
        <v>3372.95</v>
      </c>
      <c r="AF86" s="39"/>
      <c r="AG86" s="47"/>
      <c r="AK86" s="3" t="s">
        <v>336</v>
      </c>
      <c r="AM86" s="47"/>
    </row>
    <row r="87" spans="1:39" s="4" customFormat="1" ht="23.25" x14ac:dyDescent="0.25">
      <c r="A87" s="56"/>
      <c r="B87" s="49" t="s">
        <v>337</v>
      </c>
      <c r="C87" s="372" t="s">
        <v>338</v>
      </c>
      <c r="D87" s="372"/>
      <c r="E87" s="372"/>
      <c r="F87" s="51" t="s">
        <v>69</v>
      </c>
      <c r="G87" s="63">
        <v>46</v>
      </c>
      <c r="H87" s="52"/>
      <c r="I87" s="63">
        <v>46</v>
      </c>
      <c r="J87" s="57"/>
      <c r="K87" s="52"/>
      <c r="L87" s="53">
        <v>48.24</v>
      </c>
      <c r="M87" s="52"/>
      <c r="N87" s="55">
        <v>1686.48</v>
      </c>
      <c r="AF87" s="39"/>
      <c r="AG87" s="47"/>
      <c r="AK87" s="3" t="s">
        <v>338</v>
      </c>
      <c r="AM87" s="47"/>
    </row>
    <row r="88" spans="1:39" s="4" customFormat="1" ht="15" x14ac:dyDescent="0.25">
      <c r="A88" s="65"/>
      <c r="B88" s="66"/>
      <c r="C88" s="374" t="s">
        <v>72</v>
      </c>
      <c r="D88" s="374"/>
      <c r="E88" s="374"/>
      <c r="F88" s="42"/>
      <c r="G88" s="43"/>
      <c r="H88" s="43"/>
      <c r="I88" s="43"/>
      <c r="J88" s="45"/>
      <c r="K88" s="43"/>
      <c r="L88" s="67">
        <v>591.94000000000005</v>
      </c>
      <c r="M88" s="60"/>
      <c r="N88" s="46"/>
      <c r="AF88" s="39"/>
      <c r="AG88" s="47"/>
      <c r="AM88" s="47" t="s">
        <v>72</v>
      </c>
    </row>
    <row r="89" spans="1:39" s="4" customFormat="1" ht="57" x14ac:dyDescent="0.25">
      <c r="A89" s="40" t="s">
        <v>229</v>
      </c>
      <c r="B89" s="41" t="s">
        <v>346</v>
      </c>
      <c r="C89" s="374" t="s">
        <v>347</v>
      </c>
      <c r="D89" s="374"/>
      <c r="E89" s="374"/>
      <c r="F89" s="42" t="s">
        <v>333</v>
      </c>
      <c r="G89" s="43">
        <v>1.20668</v>
      </c>
      <c r="H89" s="44">
        <v>1</v>
      </c>
      <c r="I89" s="118">
        <v>1.20668</v>
      </c>
      <c r="J89" s="45"/>
      <c r="K89" s="43"/>
      <c r="L89" s="45"/>
      <c r="M89" s="43"/>
      <c r="N89" s="46"/>
      <c r="AF89" s="39"/>
      <c r="AG89" s="47" t="s">
        <v>347</v>
      </c>
      <c r="AM89" s="47"/>
    </row>
    <row r="90" spans="1:39" s="4" customFormat="1" ht="15" x14ac:dyDescent="0.25">
      <c r="A90" s="69"/>
      <c r="B90" s="50"/>
      <c r="C90" s="372" t="s">
        <v>1994</v>
      </c>
      <c r="D90" s="372"/>
      <c r="E90" s="372"/>
      <c r="F90" s="372"/>
      <c r="G90" s="372"/>
      <c r="H90" s="372"/>
      <c r="I90" s="372"/>
      <c r="J90" s="372"/>
      <c r="K90" s="372"/>
      <c r="L90" s="372"/>
      <c r="M90" s="372"/>
      <c r="N90" s="377"/>
      <c r="AF90" s="39"/>
      <c r="AG90" s="47"/>
      <c r="AH90" s="3" t="s">
        <v>1994</v>
      </c>
      <c r="AM90" s="47"/>
    </row>
    <row r="91" spans="1:39" s="4" customFormat="1" ht="22.5" x14ac:dyDescent="0.25">
      <c r="A91" s="103"/>
      <c r="B91" s="49" t="s">
        <v>217</v>
      </c>
      <c r="C91" s="368" t="s">
        <v>218</v>
      </c>
      <c r="D91" s="368"/>
      <c r="E91" s="368"/>
      <c r="F91" s="368"/>
      <c r="G91" s="368"/>
      <c r="H91" s="368"/>
      <c r="I91" s="368"/>
      <c r="J91" s="368"/>
      <c r="K91" s="368"/>
      <c r="L91" s="368"/>
      <c r="M91" s="368"/>
      <c r="N91" s="376"/>
      <c r="AF91" s="39"/>
      <c r="AG91" s="47"/>
      <c r="AI91" s="3" t="s">
        <v>218</v>
      </c>
      <c r="AM91" s="47"/>
    </row>
    <row r="92" spans="1:39" s="4" customFormat="1" ht="15" x14ac:dyDescent="0.25">
      <c r="A92" s="48"/>
      <c r="B92" s="49" t="s">
        <v>73</v>
      </c>
      <c r="C92" s="372" t="s">
        <v>175</v>
      </c>
      <c r="D92" s="372"/>
      <c r="E92" s="372"/>
      <c r="F92" s="51"/>
      <c r="G92" s="52"/>
      <c r="H92" s="52"/>
      <c r="I92" s="52"/>
      <c r="J92" s="107">
        <v>3150</v>
      </c>
      <c r="K92" s="54">
        <v>1.1499999999999999</v>
      </c>
      <c r="L92" s="107">
        <v>4371.2</v>
      </c>
      <c r="M92" s="52"/>
      <c r="N92" s="58"/>
      <c r="AF92" s="39"/>
      <c r="AG92" s="47"/>
      <c r="AJ92" s="3" t="s">
        <v>175</v>
      </c>
      <c r="AM92" s="47"/>
    </row>
    <row r="93" spans="1:39" s="4" customFormat="1" ht="15" x14ac:dyDescent="0.25">
      <c r="A93" s="48"/>
      <c r="B93" s="49" t="s">
        <v>78</v>
      </c>
      <c r="C93" s="372" t="s">
        <v>176</v>
      </c>
      <c r="D93" s="372"/>
      <c r="E93" s="372"/>
      <c r="F93" s="51"/>
      <c r="G93" s="52"/>
      <c r="H93" s="52"/>
      <c r="I93" s="52"/>
      <c r="J93" s="53">
        <v>425.25</v>
      </c>
      <c r="K93" s="54">
        <v>1.1499999999999999</v>
      </c>
      <c r="L93" s="53">
        <v>590.11</v>
      </c>
      <c r="M93" s="54">
        <v>34.96</v>
      </c>
      <c r="N93" s="55">
        <v>20630.25</v>
      </c>
      <c r="AF93" s="39"/>
      <c r="AG93" s="47"/>
      <c r="AJ93" s="3" t="s">
        <v>176</v>
      </c>
      <c r="AM93" s="47"/>
    </row>
    <row r="94" spans="1:39" s="4" customFormat="1" ht="15" x14ac:dyDescent="0.25">
      <c r="A94" s="56"/>
      <c r="B94" s="49"/>
      <c r="C94" s="372" t="s">
        <v>178</v>
      </c>
      <c r="D94" s="372"/>
      <c r="E94" s="372"/>
      <c r="F94" s="51" t="s">
        <v>64</v>
      </c>
      <c r="G94" s="104">
        <v>31.5</v>
      </c>
      <c r="H94" s="54">
        <v>1.1499999999999999</v>
      </c>
      <c r="I94" s="117">
        <v>43.711982999999996</v>
      </c>
      <c r="J94" s="57"/>
      <c r="K94" s="52"/>
      <c r="L94" s="57"/>
      <c r="M94" s="52"/>
      <c r="N94" s="58"/>
      <c r="AF94" s="39"/>
      <c r="AG94" s="47"/>
      <c r="AK94" s="3" t="s">
        <v>178</v>
      </c>
      <c r="AM94" s="47"/>
    </row>
    <row r="95" spans="1:39" s="4" customFormat="1" ht="15" x14ac:dyDescent="0.25">
      <c r="A95" s="48"/>
      <c r="B95" s="49"/>
      <c r="C95" s="375" t="s">
        <v>65</v>
      </c>
      <c r="D95" s="375"/>
      <c r="E95" s="375"/>
      <c r="F95" s="59"/>
      <c r="G95" s="60"/>
      <c r="H95" s="60"/>
      <c r="I95" s="60"/>
      <c r="J95" s="108">
        <v>3150</v>
      </c>
      <c r="K95" s="60"/>
      <c r="L95" s="108">
        <v>4371.2</v>
      </c>
      <c r="M95" s="60"/>
      <c r="N95" s="62"/>
      <c r="AF95" s="39"/>
      <c r="AG95" s="47"/>
      <c r="AL95" s="3" t="s">
        <v>65</v>
      </c>
      <c r="AM95" s="47"/>
    </row>
    <row r="96" spans="1:39" s="4" customFormat="1" ht="15" x14ac:dyDescent="0.25">
      <c r="A96" s="56"/>
      <c r="B96" s="49"/>
      <c r="C96" s="372" t="s">
        <v>66</v>
      </c>
      <c r="D96" s="372"/>
      <c r="E96" s="372"/>
      <c r="F96" s="51"/>
      <c r="G96" s="52"/>
      <c r="H96" s="52"/>
      <c r="I96" s="52"/>
      <c r="J96" s="57"/>
      <c r="K96" s="52"/>
      <c r="L96" s="53">
        <v>590.11</v>
      </c>
      <c r="M96" s="52"/>
      <c r="N96" s="55">
        <v>20630.25</v>
      </c>
      <c r="AF96" s="39"/>
      <c r="AG96" s="47"/>
      <c r="AK96" s="3" t="s">
        <v>66</v>
      </c>
      <c r="AM96" s="47"/>
    </row>
    <row r="97" spans="1:39" s="4" customFormat="1" ht="23.25" x14ac:dyDescent="0.25">
      <c r="A97" s="56"/>
      <c r="B97" s="49" t="s">
        <v>335</v>
      </c>
      <c r="C97" s="372" t="s">
        <v>336</v>
      </c>
      <c r="D97" s="372"/>
      <c r="E97" s="372"/>
      <c r="F97" s="51" t="s">
        <v>69</v>
      </c>
      <c r="G97" s="63">
        <v>92</v>
      </c>
      <c r="H97" s="52"/>
      <c r="I97" s="63">
        <v>92</v>
      </c>
      <c r="J97" s="57"/>
      <c r="K97" s="52"/>
      <c r="L97" s="53">
        <v>542.9</v>
      </c>
      <c r="M97" s="52"/>
      <c r="N97" s="55">
        <v>18979.830000000002</v>
      </c>
      <c r="AF97" s="39"/>
      <c r="AG97" s="47"/>
      <c r="AK97" s="3" t="s">
        <v>336</v>
      </c>
      <c r="AM97" s="47"/>
    </row>
    <row r="98" spans="1:39" s="4" customFormat="1" ht="23.25" x14ac:dyDescent="0.25">
      <c r="A98" s="56"/>
      <c r="B98" s="49" t="s">
        <v>337</v>
      </c>
      <c r="C98" s="372" t="s">
        <v>338</v>
      </c>
      <c r="D98" s="372"/>
      <c r="E98" s="372"/>
      <c r="F98" s="51" t="s">
        <v>69</v>
      </c>
      <c r="G98" s="63">
        <v>46</v>
      </c>
      <c r="H98" s="52"/>
      <c r="I98" s="63">
        <v>46</v>
      </c>
      <c r="J98" s="57"/>
      <c r="K98" s="52"/>
      <c r="L98" s="53">
        <v>271.45</v>
      </c>
      <c r="M98" s="52"/>
      <c r="N98" s="55">
        <v>9489.92</v>
      </c>
      <c r="AF98" s="39"/>
      <c r="AG98" s="47"/>
      <c r="AK98" s="3" t="s">
        <v>338</v>
      </c>
      <c r="AM98" s="47"/>
    </row>
    <row r="99" spans="1:39" s="4" customFormat="1" ht="15" x14ac:dyDescent="0.25">
      <c r="A99" s="65"/>
      <c r="B99" s="66"/>
      <c r="C99" s="374" t="s">
        <v>72</v>
      </c>
      <c r="D99" s="374"/>
      <c r="E99" s="374"/>
      <c r="F99" s="42"/>
      <c r="G99" s="43"/>
      <c r="H99" s="43"/>
      <c r="I99" s="43"/>
      <c r="J99" s="45"/>
      <c r="K99" s="43"/>
      <c r="L99" s="105">
        <v>5185.55</v>
      </c>
      <c r="M99" s="60"/>
      <c r="N99" s="46"/>
      <c r="AF99" s="39"/>
      <c r="AG99" s="47"/>
      <c r="AM99" s="47" t="s">
        <v>72</v>
      </c>
    </row>
    <row r="100" spans="1:39" s="4" customFormat="1" ht="57" x14ac:dyDescent="0.25">
      <c r="A100" s="40" t="s">
        <v>232</v>
      </c>
      <c r="B100" s="41" t="s">
        <v>339</v>
      </c>
      <c r="C100" s="374" t="s">
        <v>348</v>
      </c>
      <c r="D100" s="374"/>
      <c r="E100" s="374"/>
      <c r="F100" s="42" t="s">
        <v>341</v>
      </c>
      <c r="G100" s="43">
        <v>2485.7608</v>
      </c>
      <c r="H100" s="44">
        <v>1</v>
      </c>
      <c r="I100" s="110">
        <v>2485.7608</v>
      </c>
      <c r="J100" s="67">
        <v>2.91</v>
      </c>
      <c r="K100" s="43"/>
      <c r="L100" s="105">
        <v>7233.56</v>
      </c>
      <c r="M100" s="68">
        <v>12.13</v>
      </c>
      <c r="N100" s="115">
        <v>87743.08</v>
      </c>
      <c r="AF100" s="39"/>
      <c r="AG100" s="47" t="s">
        <v>348</v>
      </c>
      <c r="AM100" s="47"/>
    </row>
    <row r="101" spans="1:39" s="4" customFormat="1" ht="15" x14ac:dyDescent="0.25">
      <c r="A101" s="69"/>
      <c r="B101" s="50"/>
      <c r="C101" s="372" t="s">
        <v>1993</v>
      </c>
      <c r="D101" s="372"/>
      <c r="E101" s="372"/>
      <c r="F101" s="372"/>
      <c r="G101" s="372"/>
      <c r="H101" s="372"/>
      <c r="I101" s="372"/>
      <c r="J101" s="372"/>
      <c r="K101" s="372"/>
      <c r="L101" s="372"/>
      <c r="M101" s="372"/>
      <c r="N101" s="377"/>
      <c r="AF101" s="39"/>
      <c r="AG101" s="47"/>
      <c r="AH101" s="3" t="s">
        <v>1993</v>
      </c>
      <c r="AM101" s="47"/>
    </row>
    <row r="102" spans="1:39" s="4" customFormat="1" ht="15" x14ac:dyDescent="0.25">
      <c r="A102" s="65"/>
      <c r="B102" s="66"/>
      <c r="C102" s="374" t="s">
        <v>72</v>
      </c>
      <c r="D102" s="374"/>
      <c r="E102" s="374"/>
      <c r="F102" s="42"/>
      <c r="G102" s="43"/>
      <c r="H102" s="43"/>
      <c r="I102" s="43"/>
      <c r="J102" s="45"/>
      <c r="K102" s="43"/>
      <c r="L102" s="105">
        <v>7233.56</v>
      </c>
      <c r="M102" s="60"/>
      <c r="N102" s="115">
        <v>87743.08</v>
      </c>
      <c r="AF102" s="39"/>
      <c r="AG102" s="47"/>
      <c r="AM102" s="47" t="s">
        <v>72</v>
      </c>
    </row>
    <row r="103" spans="1:39" s="4" customFormat="1" ht="45.75" x14ac:dyDescent="0.25">
      <c r="A103" s="40" t="s">
        <v>235</v>
      </c>
      <c r="B103" s="41" t="s">
        <v>350</v>
      </c>
      <c r="C103" s="374" t="s">
        <v>351</v>
      </c>
      <c r="D103" s="374"/>
      <c r="E103" s="374"/>
      <c r="F103" s="42" t="s">
        <v>341</v>
      </c>
      <c r="G103" s="43">
        <v>237.76519999999999</v>
      </c>
      <c r="H103" s="44">
        <v>1</v>
      </c>
      <c r="I103" s="110">
        <v>237.76519999999999</v>
      </c>
      <c r="J103" s="67">
        <v>15.35</v>
      </c>
      <c r="K103" s="43"/>
      <c r="L103" s="105">
        <v>3649.7</v>
      </c>
      <c r="M103" s="68">
        <v>12.13</v>
      </c>
      <c r="N103" s="115">
        <v>44270.86</v>
      </c>
      <c r="AF103" s="39"/>
      <c r="AG103" s="47" t="s">
        <v>351</v>
      </c>
      <c r="AM103" s="47"/>
    </row>
    <row r="104" spans="1:39" s="4" customFormat="1" ht="15" x14ac:dyDescent="0.25">
      <c r="A104" s="69"/>
      <c r="B104" s="50"/>
      <c r="C104" s="372" t="s">
        <v>1995</v>
      </c>
      <c r="D104" s="372"/>
      <c r="E104" s="372"/>
      <c r="F104" s="372"/>
      <c r="G104" s="372"/>
      <c r="H104" s="372"/>
      <c r="I104" s="372"/>
      <c r="J104" s="372"/>
      <c r="K104" s="372"/>
      <c r="L104" s="372"/>
      <c r="M104" s="372"/>
      <c r="N104" s="377"/>
      <c r="AF104" s="39"/>
      <c r="AG104" s="47"/>
      <c r="AH104" s="3" t="s">
        <v>1995</v>
      </c>
      <c r="AM104" s="47"/>
    </row>
    <row r="105" spans="1:39" s="4" customFormat="1" ht="15" x14ac:dyDescent="0.25">
      <c r="A105" s="65"/>
      <c r="B105" s="66"/>
      <c r="C105" s="374" t="s">
        <v>72</v>
      </c>
      <c r="D105" s="374"/>
      <c r="E105" s="374"/>
      <c r="F105" s="42"/>
      <c r="G105" s="43"/>
      <c r="H105" s="43"/>
      <c r="I105" s="43"/>
      <c r="J105" s="45"/>
      <c r="K105" s="43"/>
      <c r="L105" s="105">
        <v>3649.7</v>
      </c>
      <c r="M105" s="60"/>
      <c r="N105" s="115">
        <v>44270.86</v>
      </c>
      <c r="AF105" s="39"/>
      <c r="AG105" s="47"/>
      <c r="AM105" s="47" t="s">
        <v>72</v>
      </c>
    </row>
    <row r="106" spans="1:39" s="4" customFormat="1" ht="34.5" x14ac:dyDescent="0.25">
      <c r="A106" s="40" t="s">
        <v>244</v>
      </c>
      <c r="B106" s="41" t="s">
        <v>353</v>
      </c>
      <c r="C106" s="374" t="s">
        <v>354</v>
      </c>
      <c r="D106" s="374"/>
      <c r="E106" s="374"/>
      <c r="F106" s="42" t="s">
        <v>333</v>
      </c>
      <c r="G106" s="43">
        <v>1.20668</v>
      </c>
      <c r="H106" s="44">
        <v>1</v>
      </c>
      <c r="I106" s="118">
        <v>1.20668</v>
      </c>
      <c r="J106" s="45"/>
      <c r="K106" s="43"/>
      <c r="L106" s="45"/>
      <c r="M106" s="43"/>
      <c r="N106" s="46"/>
      <c r="AF106" s="39"/>
      <c r="AG106" s="47" t="s">
        <v>354</v>
      </c>
      <c r="AM106" s="47"/>
    </row>
    <row r="107" spans="1:39" s="4" customFormat="1" ht="15" x14ac:dyDescent="0.25">
      <c r="A107" s="69"/>
      <c r="B107" s="50"/>
      <c r="C107" s="372" t="s">
        <v>1996</v>
      </c>
      <c r="D107" s="372"/>
      <c r="E107" s="372"/>
      <c r="F107" s="372"/>
      <c r="G107" s="372"/>
      <c r="H107" s="372"/>
      <c r="I107" s="372"/>
      <c r="J107" s="372"/>
      <c r="K107" s="372"/>
      <c r="L107" s="372"/>
      <c r="M107" s="372"/>
      <c r="N107" s="377"/>
      <c r="AF107" s="39"/>
      <c r="AG107" s="47"/>
      <c r="AH107" s="3" t="s">
        <v>1996</v>
      </c>
      <c r="AM107" s="47"/>
    </row>
    <row r="108" spans="1:39" s="4" customFormat="1" ht="22.5" x14ac:dyDescent="0.25">
      <c r="A108" s="103"/>
      <c r="B108" s="49" t="s">
        <v>217</v>
      </c>
      <c r="C108" s="368" t="s">
        <v>218</v>
      </c>
      <c r="D108" s="368"/>
      <c r="E108" s="368"/>
      <c r="F108" s="368"/>
      <c r="G108" s="368"/>
      <c r="H108" s="368"/>
      <c r="I108" s="368"/>
      <c r="J108" s="368"/>
      <c r="K108" s="368"/>
      <c r="L108" s="368"/>
      <c r="M108" s="368"/>
      <c r="N108" s="376"/>
      <c r="AF108" s="39"/>
      <c r="AG108" s="47"/>
      <c r="AI108" s="3" t="s">
        <v>218</v>
      </c>
      <c r="AM108" s="47"/>
    </row>
    <row r="109" spans="1:39" s="4" customFormat="1" ht="15" x14ac:dyDescent="0.25">
      <c r="A109" s="48"/>
      <c r="B109" s="49" t="s">
        <v>73</v>
      </c>
      <c r="C109" s="372" t="s">
        <v>175</v>
      </c>
      <c r="D109" s="372"/>
      <c r="E109" s="372"/>
      <c r="F109" s="51"/>
      <c r="G109" s="52"/>
      <c r="H109" s="52"/>
      <c r="I109" s="52"/>
      <c r="J109" s="53">
        <v>284.17</v>
      </c>
      <c r="K109" s="54">
        <v>1.1499999999999999</v>
      </c>
      <c r="L109" s="53">
        <v>394.34</v>
      </c>
      <c r="M109" s="52"/>
      <c r="N109" s="58"/>
      <c r="AF109" s="39"/>
      <c r="AG109" s="47"/>
      <c r="AJ109" s="3" t="s">
        <v>175</v>
      </c>
      <c r="AM109" s="47"/>
    </row>
    <row r="110" spans="1:39" s="4" customFormat="1" ht="15" x14ac:dyDescent="0.25">
      <c r="A110" s="48"/>
      <c r="B110" s="49" t="s">
        <v>78</v>
      </c>
      <c r="C110" s="372" t="s">
        <v>176</v>
      </c>
      <c r="D110" s="372"/>
      <c r="E110" s="372"/>
      <c r="F110" s="51"/>
      <c r="G110" s="52"/>
      <c r="H110" s="52"/>
      <c r="I110" s="52"/>
      <c r="J110" s="53">
        <v>28.89</v>
      </c>
      <c r="K110" s="54">
        <v>1.1499999999999999</v>
      </c>
      <c r="L110" s="53">
        <v>40.090000000000003</v>
      </c>
      <c r="M110" s="54">
        <v>34.96</v>
      </c>
      <c r="N110" s="55">
        <v>1401.55</v>
      </c>
      <c r="AF110" s="39"/>
      <c r="AG110" s="47"/>
      <c r="AJ110" s="3" t="s">
        <v>176</v>
      </c>
      <c r="AM110" s="47"/>
    </row>
    <row r="111" spans="1:39" s="4" customFormat="1" ht="15" x14ac:dyDescent="0.25">
      <c r="A111" s="56"/>
      <c r="B111" s="49"/>
      <c r="C111" s="372" t="s">
        <v>178</v>
      </c>
      <c r="D111" s="372"/>
      <c r="E111" s="372"/>
      <c r="F111" s="51" t="s">
        <v>64</v>
      </c>
      <c r="G111" s="54">
        <v>2.14</v>
      </c>
      <c r="H111" s="54">
        <v>1.1499999999999999</v>
      </c>
      <c r="I111" s="111">
        <v>2.9696395</v>
      </c>
      <c r="J111" s="57"/>
      <c r="K111" s="52"/>
      <c r="L111" s="57"/>
      <c r="M111" s="52"/>
      <c r="N111" s="58"/>
      <c r="AF111" s="39"/>
      <c r="AG111" s="47"/>
      <c r="AK111" s="3" t="s">
        <v>178</v>
      </c>
      <c r="AM111" s="47"/>
    </row>
    <row r="112" spans="1:39" s="4" customFormat="1" ht="15" x14ac:dyDescent="0.25">
      <c r="A112" s="48"/>
      <c r="B112" s="49"/>
      <c r="C112" s="375" t="s">
        <v>65</v>
      </c>
      <c r="D112" s="375"/>
      <c r="E112" s="375"/>
      <c r="F112" s="59"/>
      <c r="G112" s="60"/>
      <c r="H112" s="60"/>
      <c r="I112" s="60"/>
      <c r="J112" s="61">
        <v>284.17</v>
      </c>
      <c r="K112" s="60"/>
      <c r="L112" s="61">
        <v>394.34</v>
      </c>
      <c r="M112" s="60"/>
      <c r="N112" s="62"/>
      <c r="AF112" s="39"/>
      <c r="AG112" s="47"/>
      <c r="AL112" s="3" t="s">
        <v>65</v>
      </c>
      <c r="AM112" s="47"/>
    </row>
    <row r="113" spans="1:40" s="4" customFormat="1" ht="15" x14ac:dyDescent="0.25">
      <c r="A113" s="56"/>
      <c r="B113" s="49"/>
      <c r="C113" s="372" t="s">
        <v>66</v>
      </c>
      <c r="D113" s="372"/>
      <c r="E113" s="372"/>
      <c r="F113" s="51"/>
      <c r="G113" s="52"/>
      <c r="H113" s="52"/>
      <c r="I113" s="52"/>
      <c r="J113" s="57"/>
      <c r="K113" s="52"/>
      <c r="L113" s="53">
        <v>40.090000000000003</v>
      </c>
      <c r="M113" s="52"/>
      <c r="N113" s="55">
        <v>1401.55</v>
      </c>
      <c r="AF113" s="39"/>
      <c r="AG113" s="47"/>
      <c r="AK113" s="3" t="s">
        <v>66</v>
      </c>
      <c r="AM113" s="47"/>
    </row>
    <row r="114" spans="1:40" s="4" customFormat="1" ht="23.25" x14ac:dyDescent="0.25">
      <c r="A114" s="56"/>
      <c r="B114" s="49" t="s">
        <v>335</v>
      </c>
      <c r="C114" s="372" t="s">
        <v>336</v>
      </c>
      <c r="D114" s="372"/>
      <c r="E114" s="372"/>
      <c r="F114" s="51" t="s">
        <v>69</v>
      </c>
      <c r="G114" s="63">
        <v>92</v>
      </c>
      <c r="H114" s="52"/>
      <c r="I114" s="63">
        <v>92</v>
      </c>
      <c r="J114" s="57"/>
      <c r="K114" s="52"/>
      <c r="L114" s="53">
        <v>36.880000000000003</v>
      </c>
      <c r="M114" s="52"/>
      <c r="N114" s="55">
        <v>1289.43</v>
      </c>
      <c r="AF114" s="39"/>
      <c r="AG114" s="47"/>
      <c r="AK114" s="3" t="s">
        <v>336</v>
      </c>
      <c r="AM114" s="47"/>
    </row>
    <row r="115" spans="1:40" s="4" customFormat="1" ht="23.25" x14ac:dyDescent="0.25">
      <c r="A115" s="56"/>
      <c r="B115" s="49" t="s">
        <v>337</v>
      </c>
      <c r="C115" s="372" t="s">
        <v>338</v>
      </c>
      <c r="D115" s="372"/>
      <c r="E115" s="372"/>
      <c r="F115" s="51" t="s">
        <v>69</v>
      </c>
      <c r="G115" s="63">
        <v>46</v>
      </c>
      <c r="H115" s="52"/>
      <c r="I115" s="63">
        <v>46</v>
      </c>
      <c r="J115" s="57"/>
      <c r="K115" s="52"/>
      <c r="L115" s="53">
        <v>18.440000000000001</v>
      </c>
      <c r="M115" s="52"/>
      <c r="N115" s="64">
        <v>644.71</v>
      </c>
      <c r="AF115" s="39"/>
      <c r="AG115" s="47"/>
      <c r="AK115" s="3" t="s">
        <v>338</v>
      </c>
      <c r="AM115" s="47"/>
    </row>
    <row r="116" spans="1:40" s="4" customFormat="1" ht="15" x14ac:dyDescent="0.25">
      <c r="A116" s="65"/>
      <c r="B116" s="66"/>
      <c r="C116" s="374" t="s">
        <v>72</v>
      </c>
      <c r="D116" s="374"/>
      <c r="E116" s="374"/>
      <c r="F116" s="42"/>
      <c r="G116" s="43"/>
      <c r="H116" s="43"/>
      <c r="I116" s="43"/>
      <c r="J116" s="45"/>
      <c r="K116" s="43"/>
      <c r="L116" s="67">
        <v>449.66</v>
      </c>
      <c r="M116" s="60"/>
      <c r="N116" s="46"/>
      <c r="AF116" s="39"/>
      <c r="AG116" s="47"/>
      <c r="AM116" s="47" t="s">
        <v>72</v>
      </c>
    </row>
    <row r="117" spans="1:40" s="4" customFormat="1" ht="15" x14ac:dyDescent="0.25">
      <c r="A117" s="381" t="s">
        <v>1966</v>
      </c>
      <c r="B117" s="382"/>
      <c r="C117" s="382"/>
      <c r="D117" s="382"/>
      <c r="E117" s="382"/>
      <c r="F117" s="382"/>
      <c r="G117" s="382"/>
      <c r="H117" s="382"/>
      <c r="I117" s="382"/>
      <c r="J117" s="382"/>
      <c r="K117" s="382"/>
      <c r="L117" s="382"/>
      <c r="M117" s="382"/>
      <c r="N117" s="383"/>
      <c r="AF117" s="39"/>
      <c r="AG117" s="47"/>
      <c r="AM117" s="47"/>
      <c r="AN117" s="47" t="s">
        <v>1966</v>
      </c>
    </row>
    <row r="118" spans="1:40" s="4" customFormat="1" ht="34.5" x14ac:dyDescent="0.25">
      <c r="A118" s="40" t="s">
        <v>248</v>
      </c>
      <c r="B118" s="41" t="s">
        <v>644</v>
      </c>
      <c r="C118" s="374" t="s">
        <v>645</v>
      </c>
      <c r="D118" s="374"/>
      <c r="E118" s="374"/>
      <c r="F118" s="42" t="s">
        <v>171</v>
      </c>
      <c r="G118" s="43">
        <v>2.0250000000000001E-2</v>
      </c>
      <c r="H118" s="44">
        <v>1</v>
      </c>
      <c r="I118" s="118">
        <v>2.0250000000000001E-2</v>
      </c>
      <c r="J118" s="45"/>
      <c r="K118" s="43"/>
      <c r="L118" s="45"/>
      <c r="M118" s="43"/>
      <c r="N118" s="46"/>
      <c r="AF118" s="39"/>
      <c r="AG118" s="47" t="s">
        <v>645</v>
      </c>
      <c r="AM118" s="47"/>
      <c r="AN118" s="47"/>
    </row>
    <row r="119" spans="1:40" s="4" customFormat="1" ht="15" x14ac:dyDescent="0.25">
      <c r="A119" s="69"/>
      <c r="B119" s="50"/>
      <c r="C119" s="372" t="s">
        <v>1997</v>
      </c>
      <c r="D119" s="372"/>
      <c r="E119" s="372"/>
      <c r="F119" s="372"/>
      <c r="G119" s="372"/>
      <c r="H119" s="372"/>
      <c r="I119" s="372"/>
      <c r="J119" s="372"/>
      <c r="K119" s="372"/>
      <c r="L119" s="372"/>
      <c r="M119" s="372"/>
      <c r="N119" s="377"/>
      <c r="AF119" s="39"/>
      <c r="AG119" s="47"/>
      <c r="AH119" s="3" t="s">
        <v>1997</v>
      </c>
      <c r="AM119" s="47"/>
      <c r="AN119" s="47"/>
    </row>
    <row r="120" spans="1:40" s="4" customFormat="1" ht="22.5" x14ac:dyDescent="0.25">
      <c r="A120" s="103"/>
      <c r="B120" s="49" t="s">
        <v>217</v>
      </c>
      <c r="C120" s="368" t="s">
        <v>218</v>
      </c>
      <c r="D120" s="368"/>
      <c r="E120" s="368"/>
      <c r="F120" s="368"/>
      <c r="G120" s="368"/>
      <c r="H120" s="368"/>
      <c r="I120" s="368"/>
      <c r="J120" s="368"/>
      <c r="K120" s="368"/>
      <c r="L120" s="368"/>
      <c r="M120" s="368"/>
      <c r="N120" s="376"/>
      <c r="AF120" s="39"/>
      <c r="AG120" s="47"/>
      <c r="AI120" s="3" t="s">
        <v>218</v>
      </c>
      <c r="AM120" s="47"/>
      <c r="AN120" s="47"/>
    </row>
    <row r="121" spans="1:40" s="4" customFormat="1" ht="15" x14ac:dyDescent="0.25">
      <c r="A121" s="48"/>
      <c r="B121" s="49" t="s">
        <v>58</v>
      </c>
      <c r="C121" s="372" t="s">
        <v>62</v>
      </c>
      <c r="D121" s="372"/>
      <c r="E121" s="372"/>
      <c r="F121" s="51"/>
      <c r="G121" s="52"/>
      <c r="H121" s="52"/>
      <c r="I121" s="52"/>
      <c r="J121" s="107">
        <v>1201.2</v>
      </c>
      <c r="K121" s="54">
        <v>1.1499999999999999</v>
      </c>
      <c r="L121" s="53">
        <v>27.97</v>
      </c>
      <c r="M121" s="54">
        <v>34.96</v>
      </c>
      <c r="N121" s="64">
        <v>977.83</v>
      </c>
      <c r="AF121" s="39"/>
      <c r="AG121" s="47"/>
      <c r="AJ121" s="3" t="s">
        <v>62</v>
      </c>
      <c r="AM121" s="47"/>
      <c r="AN121" s="47"/>
    </row>
    <row r="122" spans="1:40" s="4" customFormat="1" ht="15" x14ac:dyDescent="0.25">
      <c r="A122" s="56"/>
      <c r="B122" s="49"/>
      <c r="C122" s="372" t="s">
        <v>63</v>
      </c>
      <c r="D122" s="372"/>
      <c r="E122" s="372"/>
      <c r="F122" s="51" t="s">
        <v>64</v>
      </c>
      <c r="G122" s="63">
        <v>154</v>
      </c>
      <c r="H122" s="54">
        <v>1.1499999999999999</v>
      </c>
      <c r="I122" s="117">
        <v>3.5862750000000001</v>
      </c>
      <c r="J122" s="57"/>
      <c r="K122" s="52"/>
      <c r="L122" s="57"/>
      <c r="M122" s="52"/>
      <c r="N122" s="58"/>
      <c r="AF122" s="39"/>
      <c r="AG122" s="47"/>
      <c r="AK122" s="3" t="s">
        <v>63</v>
      </c>
      <c r="AM122" s="47"/>
      <c r="AN122" s="47"/>
    </row>
    <row r="123" spans="1:40" s="4" customFormat="1" ht="15" x14ac:dyDescent="0.25">
      <c r="A123" s="48"/>
      <c r="B123" s="49"/>
      <c r="C123" s="375" t="s">
        <v>65</v>
      </c>
      <c r="D123" s="375"/>
      <c r="E123" s="375"/>
      <c r="F123" s="59"/>
      <c r="G123" s="60"/>
      <c r="H123" s="60"/>
      <c r="I123" s="60"/>
      <c r="J123" s="108">
        <v>1201.2</v>
      </c>
      <c r="K123" s="60"/>
      <c r="L123" s="61">
        <v>27.97</v>
      </c>
      <c r="M123" s="60"/>
      <c r="N123" s="62"/>
      <c r="AF123" s="39"/>
      <c r="AG123" s="47"/>
      <c r="AL123" s="3" t="s">
        <v>65</v>
      </c>
      <c r="AM123" s="47"/>
      <c r="AN123" s="47"/>
    </row>
    <row r="124" spans="1:40" s="4" customFormat="1" ht="15" x14ac:dyDescent="0.25">
      <c r="A124" s="56"/>
      <c r="B124" s="49"/>
      <c r="C124" s="372" t="s">
        <v>66</v>
      </c>
      <c r="D124" s="372"/>
      <c r="E124" s="372"/>
      <c r="F124" s="51"/>
      <c r="G124" s="52"/>
      <c r="H124" s="52"/>
      <c r="I124" s="52"/>
      <c r="J124" s="57"/>
      <c r="K124" s="52"/>
      <c r="L124" s="53">
        <v>27.97</v>
      </c>
      <c r="M124" s="52"/>
      <c r="N124" s="64">
        <v>977.83</v>
      </c>
      <c r="AF124" s="39"/>
      <c r="AG124" s="47"/>
      <c r="AK124" s="3" t="s">
        <v>66</v>
      </c>
      <c r="AM124" s="47"/>
      <c r="AN124" s="47"/>
    </row>
    <row r="125" spans="1:40" s="4" customFormat="1" ht="23.25" x14ac:dyDescent="0.25">
      <c r="A125" s="56"/>
      <c r="B125" s="49" t="s">
        <v>647</v>
      </c>
      <c r="C125" s="372" t="s">
        <v>648</v>
      </c>
      <c r="D125" s="372"/>
      <c r="E125" s="372"/>
      <c r="F125" s="51" t="s">
        <v>69</v>
      </c>
      <c r="G125" s="63">
        <v>89</v>
      </c>
      <c r="H125" s="52"/>
      <c r="I125" s="63">
        <v>89</v>
      </c>
      <c r="J125" s="57"/>
      <c r="K125" s="52"/>
      <c r="L125" s="53">
        <v>24.89</v>
      </c>
      <c r="M125" s="52"/>
      <c r="N125" s="64">
        <v>870.27</v>
      </c>
      <c r="AF125" s="39"/>
      <c r="AG125" s="47"/>
      <c r="AK125" s="3" t="s">
        <v>648</v>
      </c>
      <c r="AM125" s="47"/>
      <c r="AN125" s="47"/>
    </row>
    <row r="126" spans="1:40" s="4" customFormat="1" ht="23.25" x14ac:dyDescent="0.25">
      <c r="A126" s="56"/>
      <c r="B126" s="49" t="s">
        <v>649</v>
      </c>
      <c r="C126" s="372" t="s">
        <v>650</v>
      </c>
      <c r="D126" s="372"/>
      <c r="E126" s="372"/>
      <c r="F126" s="51" t="s">
        <v>69</v>
      </c>
      <c r="G126" s="63">
        <v>40</v>
      </c>
      <c r="H126" s="52"/>
      <c r="I126" s="63">
        <v>40</v>
      </c>
      <c r="J126" s="57"/>
      <c r="K126" s="52"/>
      <c r="L126" s="53">
        <v>11.19</v>
      </c>
      <c r="M126" s="52"/>
      <c r="N126" s="64">
        <v>391.13</v>
      </c>
      <c r="AF126" s="39"/>
      <c r="AG126" s="47"/>
      <c r="AK126" s="3" t="s">
        <v>650</v>
      </c>
      <c r="AM126" s="47"/>
      <c r="AN126" s="47"/>
    </row>
    <row r="127" spans="1:40" s="4" customFormat="1" ht="15" x14ac:dyDescent="0.25">
      <c r="A127" s="65"/>
      <c r="B127" s="66"/>
      <c r="C127" s="374" t="s">
        <v>72</v>
      </c>
      <c r="D127" s="374"/>
      <c r="E127" s="374"/>
      <c r="F127" s="42"/>
      <c r="G127" s="43"/>
      <c r="H127" s="43"/>
      <c r="I127" s="43"/>
      <c r="J127" s="45"/>
      <c r="K127" s="43"/>
      <c r="L127" s="67">
        <v>64.05</v>
      </c>
      <c r="M127" s="60"/>
      <c r="N127" s="46"/>
      <c r="AF127" s="39"/>
      <c r="AG127" s="47"/>
      <c r="AM127" s="47" t="s">
        <v>72</v>
      </c>
      <c r="AN127" s="47"/>
    </row>
    <row r="128" spans="1:40" s="4" customFormat="1" ht="23.25" x14ac:dyDescent="0.25">
      <c r="A128" s="40" t="s">
        <v>250</v>
      </c>
      <c r="B128" s="41" t="s">
        <v>652</v>
      </c>
      <c r="C128" s="374" t="s">
        <v>653</v>
      </c>
      <c r="D128" s="374"/>
      <c r="E128" s="374"/>
      <c r="F128" s="42" t="s">
        <v>171</v>
      </c>
      <c r="G128" s="43">
        <v>2.0250000000000001E-2</v>
      </c>
      <c r="H128" s="44">
        <v>1</v>
      </c>
      <c r="I128" s="118">
        <v>2.0250000000000001E-2</v>
      </c>
      <c r="J128" s="45"/>
      <c r="K128" s="43"/>
      <c r="L128" s="45"/>
      <c r="M128" s="43"/>
      <c r="N128" s="46"/>
      <c r="AF128" s="39"/>
      <c r="AG128" s="47" t="s">
        <v>653</v>
      </c>
      <c r="AM128" s="47"/>
      <c r="AN128" s="47"/>
    </row>
    <row r="129" spans="1:42" s="4" customFormat="1" ht="15" x14ac:dyDescent="0.25">
      <c r="A129" s="69"/>
      <c r="B129" s="50"/>
      <c r="C129" s="372" t="s">
        <v>1997</v>
      </c>
      <c r="D129" s="372"/>
      <c r="E129" s="372"/>
      <c r="F129" s="372"/>
      <c r="G129" s="372"/>
      <c r="H129" s="372"/>
      <c r="I129" s="372"/>
      <c r="J129" s="372"/>
      <c r="K129" s="372"/>
      <c r="L129" s="372"/>
      <c r="M129" s="372"/>
      <c r="N129" s="377"/>
      <c r="AF129" s="39"/>
      <c r="AG129" s="47"/>
      <c r="AH129" s="3" t="s">
        <v>1997</v>
      </c>
      <c r="AM129" s="47"/>
      <c r="AN129" s="47"/>
    </row>
    <row r="130" spans="1:42" s="4" customFormat="1" ht="22.5" x14ac:dyDescent="0.25">
      <c r="A130" s="103"/>
      <c r="B130" s="49" t="s">
        <v>217</v>
      </c>
      <c r="C130" s="368" t="s">
        <v>218</v>
      </c>
      <c r="D130" s="368"/>
      <c r="E130" s="368"/>
      <c r="F130" s="368"/>
      <c r="G130" s="368"/>
      <c r="H130" s="368"/>
      <c r="I130" s="368"/>
      <c r="J130" s="368"/>
      <c r="K130" s="368"/>
      <c r="L130" s="368"/>
      <c r="M130" s="368"/>
      <c r="N130" s="376"/>
      <c r="AF130" s="39"/>
      <c r="AG130" s="47"/>
      <c r="AI130" s="3" t="s">
        <v>218</v>
      </c>
      <c r="AM130" s="47"/>
      <c r="AN130" s="47"/>
    </row>
    <row r="131" spans="1:42" s="4" customFormat="1" ht="15" x14ac:dyDescent="0.25">
      <c r="A131" s="48"/>
      <c r="B131" s="49" t="s">
        <v>58</v>
      </c>
      <c r="C131" s="372" t="s">
        <v>62</v>
      </c>
      <c r="D131" s="372"/>
      <c r="E131" s="372"/>
      <c r="F131" s="51"/>
      <c r="G131" s="52"/>
      <c r="H131" s="52"/>
      <c r="I131" s="52"/>
      <c r="J131" s="53">
        <v>663.75</v>
      </c>
      <c r="K131" s="54">
        <v>1.1499999999999999</v>
      </c>
      <c r="L131" s="53">
        <v>15.46</v>
      </c>
      <c r="M131" s="54">
        <v>34.96</v>
      </c>
      <c r="N131" s="64">
        <v>540.48</v>
      </c>
      <c r="AF131" s="39"/>
      <c r="AG131" s="47"/>
      <c r="AJ131" s="3" t="s">
        <v>62</v>
      </c>
      <c r="AM131" s="47"/>
      <c r="AN131" s="47"/>
    </row>
    <row r="132" spans="1:42" s="4" customFormat="1" ht="15" x14ac:dyDescent="0.25">
      <c r="A132" s="56"/>
      <c r="B132" s="49"/>
      <c r="C132" s="372" t="s">
        <v>63</v>
      </c>
      <c r="D132" s="372"/>
      <c r="E132" s="372"/>
      <c r="F132" s="51" t="s">
        <v>64</v>
      </c>
      <c r="G132" s="104">
        <v>88.5</v>
      </c>
      <c r="H132" s="54">
        <v>1.1499999999999999</v>
      </c>
      <c r="I132" s="111">
        <v>2.0609438</v>
      </c>
      <c r="J132" s="57"/>
      <c r="K132" s="52"/>
      <c r="L132" s="57"/>
      <c r="M132" s="52"/>
      <c r="N132" s="58"/>
      <c r="AF132" s="39"/>
      <c r="AG132" s="47"/>
      <c r="AK132" s="3" t="s">
        <v>63</v>
      </c>
      <c r="AM132" s="47"/>
      <c r="AN132" s="47"/>
    </row>
    <row r="133" spans="1:42" s="4" customFormat="1" ht="15" x14ac:dyDescent="0.25">
      <c r="A133" s="48"/>
      <c r="B133" s="49"/>
      <c r="C133" s="375" t="s">
        <v>65</v>
      </c>
      <c r="D133" s="375"/>
      <c r="E133" s="375"/>
      <c r="F133" s="59"/>
      <c r="G133" s="60"/>
      <c r="H133" s="60"/>
      <c r="I133" s="60"/>
      <c r="J133" s="61">
        <v>663.75</v>
      </c>
      <c r="K133" s="60"/>
      <c r="L133" s="61">
        <v>15.46</v>
      </c>
      <c r="M133" s="60"/>
      <c r="N133" s="62"/>
      <c r="AF133" s="39"/>
      <c r="AG133" s="47"/>
      <c r="AL133" s="3" t="s">
        <v>65</v>
      </c>
      <c r="AM133" s="47"/>
      <c r="AN133" s="47"/>
    </row>
    <row r="134" spans="1:42" s="4" customFormat="1" ht="15" x14ac:dyDescent="0.25">
      <c r="A134" s="56"/>
      <c r="B134" s="49"/>
      <c r="C134" s="372" t="s">
        <v>66</v>
      </c>
      <c r="D134" s="372"/>
      <c r="E134" s="372"/>
      <c r="F134" s="51"/>
      <c r="G134" s="52"/>
      <c r="H134" s="52"/>
      <c r="I134" s="52"/>
      <c r="J134" s="57"/>
      <c r="K134" s="52"/>
      <c r="L134" s="53">
        <v>15.46</v>
      </c>
      <c r="M134" s="52"/>
      <c r="N134" s="64">
        <v>540.48</v>
      </c>
      <c r="AF134" s="39"/>
      <c r="AG134" s="47"/>
      <c r="AK134" s="3" t="s">
        <v>66</v>
      </c>
      <c r="AM134" s="47"/>
      <c r="AN134" s="47"/>
    </row>
    <row r="135" spans="1:42" s="4" customFormat="1" ht="23.25" x14ac:dyDescent="0.25">
      <c r="A135" s="56"/>
      <c r="B135" s="49" t="s">
        <v>647</v>
      </c>
      <c r="C135" s="372" t="s">
        <v>648</v>
      </c>
      <c r="D135" s="372"/>
      <c r="E135" s="372"/>
      <c r="F135" s="51" t="s">
        <v>69</v>
      </c>
      <c r="G135" s="63">
        <v>89</v>
      </c>
      <c r="H135" s="52"/>
      <c r="I135" s="63">
        <v>89</v>
      </c>
      <c r="J135" s="57"/>
      <c r="K135" s="52"/>
      <c r="L135" s="53">
        <v>13.76</v>
      </c>
      <c r="M135" s="52"/>
      <c r="N135" s="64">
        <v>481.03</v>
      </c>
      <c r="AF135" s="39"/>
      <c r="AG135" s="47"/>
      <c r="AK135" s="3" t="s">
        <v>648</v>
      </c>
      <c r="AM135" s="47"/>
      <c r="AN135" s="47"/>
    </row>
    <row r="136" spans="1:42" s="4" customFormat="1" ht="23.25" x14ac:dyDescent="0.25">
      <c r="A136" s="56"/>
      <c r="B136" s="49" t="s">
        <v>649</v>
      </c>
      <c r="C136" s="372" t="s">
        <v>650</v>
      </c>
      <c r="D136" s="372"/>
      <c r="E136" s="372"/>
      <c r="F136" s="51" t="s">
        <v>69</v>
      </c>
      <c r="G136" s="63">
        <v>40</v>
      </c>
      <c r="H136" s="52"/>
      <c r="I136" s="63">
        <v>40</v>
      </c>
      <c r="J136" s="57"/>
      <c r="K136" s="52"/>
      <c r="L136" s="53">
        <v>6.18</v>
      </c>
      <c r="M136" s="52"/>
      <c r="N136" s="64">
        <v>216.19</v>
      </c>
      <c r="AF136" s="39"/>
      <c r="AG136" s="47"/>
      <c r="AK136" s="3" t="s">
        <v>650</v>
      </c>
      <c r="AM136" s="47"/>
      <c r="AN136" s="47"/>
    </row>
    <row r="137" spans="1:42" s="4" customFormat="1" ht="15" x14ac:dyDescent="0.25">
      <c r="A137" s="65"/>
      <c r="B137" s="66"/>
      <c r="C137" s="374" t="s">
        <v>72</v>
      </c>
      <c r="D137" s="374"/>
      <c r="E137" s="374"/>
      <c r="F137" s="42"/>
      <c r="G137" s="43"/>
      <c r="H137" s="43"/>
      <c r="I137" s="43"/>
      <c r="J137" s="45"/>
      <c r="K137" s="43"/>
      <c r="L137" s="67">
        <v>35.4</v>
      </c>
      <c r="M137" s="60"/>
      <c r="N137" s="46"/>
      <c r="AF137" s="39"/>
      <c r="AG137" s="47"/>
      <c r="AM137" s="47" t="s">
        <v>72</v>
      </c>
      <c r="AN137" s="47"/>
    </row>
    <row r="138" spans="1:42" s="4" customFormat="1" ht="0" hidden="1" customHeight="1" x14ac:dyDescent="0.25">
      <c r="A138" s="71"/>
      <c r="B138" s="72"/>
      <c r="C138" s="72"/>
      <c r="D138" s="72"/>
      <c r="E138" s="72"/>
      <c r="F138" s="73"/>
      <c r="G138" s="73"/>
      <c r="H138" s="73"/>
      <c r="I138" s="73"/>
      <c r="J138" s="74"/>
      <c r="K138" s="73"/>
      <c r="L138" s="74"/>
      <c r="M138" s="52"/>
      <c r="N138" s="74"/>
      <c r="AF138" s="39"/>
      <c r="AG138" s="47"/>
      <c r="AM138" s="47"/>
      <c r="AN138" s="47"/>
    </row>
    <row r="139" spans="1:42" s="4" customFormat="1" ht="15" x14ac:dyDescent="0.25">
      <c r="A139" s="78"/>
      <c r="B139" s="79"/>
      <c r="C139" s="374" t="s">
        <v>363</v>
      </c>
      <c r="D139" s="374"/>
      <c r="E139" s="374"/>
      <c r="F139" s="374"/>
      <c r="G139" s="374"/>
      <c r="H139" s="374"/>
      <c r="I139" s="374"/>
      <c r="J139" s="374"/>
      <c r="K139" s="374"/>
      <c r="L139" s="80"/>
      <c r="M139" s="81"/>
      <c r="N139" s="82"/>
      <c r="AF139" s="39"/>
      <c r="AG139" s="47"/>
      <c r="AM139" s="47"/>
      <c r="AN139" s="47"/>
      <c r="AO139" s="47" t="s">
        <v>363</v>
      </c>
    </row>
    <row r="140" spans="1:42" s="4" customFormat="1" ht="15" x14ac:dyDescent="0.25">
      <c r="A140" s="83"/>
      <c r="B140" s="49"/>
      <c r="C140" s="372" t="s">
        <v>83</v>
      </c>
      <c r="D140" s="372"/>
      <c r="E140" s="372"/>
      <c r="F140" s="372"/>
      <c r="G140" s="372"/>
      <c r="H140" s="372"/>
      <c r="I140" s="372"/>
      <c r="J140" s="372"/>
      <c r="K140" s="372"/>
      <c r="L140" s="106">
        <v>36947.57</v>
      </c>
      <c r="M140" s="85"/>
      <c r="N140" s="86">
        <v>650447.31000000006</v>
      </c>
      <c r="AF140" s="39"/>
      <c r="AG140" s="47"/>
      <c r="AM140" s="47"/>
      <c r="AN140" s="47"/>
      <c r="AO140" s="47"/>
      <c r="AP140" s="3" t="s">
        <v>83</v>
      </c>
    </row>
    <row r="141" spans="1:42" s="4" customFormat="1" ht="15" x14ac:dyDescent="0.25">
      <c r="A141" s="83"/>
      <c r="B141" s="49"/>
      <c r="C141" s="372" t="s">
        <v>84</v>
      </c>
      <c r="D141" s="372"/>
      <c r="E141" s="372"/>
      <c r="F141" s="372"/>
      <c r="G141" s="372"/>
      <c r="H141" s="372"/>
      <c r="I141" s="372"/>
      <c r="J141" s="372"/>
      <c r="K141" s="372"/>
      <c r="L141" s="87"/>
      <c r="M141" s="85"/>
      <c r="N141" s="88"/>
      <c r="AF141" s="39"/>
      <c r="AG141" s="47"/>
      <c r="AM141" s="47"/>
      <c r="AN141" s="47"/>
      <c r="AO141" s="47"/>
      <c r="AP141" s="3" t="s">
        <v>84</v>
      </c>
    </row>
    <row r="142" spans="1:42" s="4" customFormat="1" ht="15" x14ac:dyDescent="0.25">
      <c r="A142" s="83"/>
      <c r="B142" s="49"/>
      <c r="C142" s="372" t="s">
        <v>85</v>
      </c>
      <c r="D142" s="372"/>
      <c r="E142" s="372"/>
      <c r="F142" s="372"/>
      <c r="G142" s="372"/>
      <c r="H142" s="372"/>
      <c r="I142" s="372"/>
      <c r="J142" s="372"/>
      <c r="K142" s="372"/>
      <c r="L142" s="106">
        <v>8860.7999999999993</v>
      </c>
      <c r="M142" s="85"/>
      <c r="N142" s="86">
        <v>309773.56</v>
      </c>
      <c r="AF142" s="39"/>
      <c r="AG142" s="47"/>
      <c r="AM142" s="47"/>
      <c r="AN142" s="47"/>
      <c r="AO142" s="47"/>
      <c r="AP142" s="3" t="s">
        <v>85</v>
      </c>
    </row>
    <row r="143" spans="1:42" s="4" customFormat="1" ht="15" x14ac:dyDescent="0.25">
      <c r="A143" s="83"/>
      <c r="B143" s="49"/>
      <c r="C143" s="372" t="s">
        <v>193</v>
      </c>
      <c r="D143" s="372"/>
      <c r="E143" s="372"/>
      <c r="F143" s="372"/>
      <c r="G143" s="372"/>
      <c r="H143" s="372"/>
      <c r="I143" s="372"/>
      <c r="J143" s="372"/>
      <c r="K143" s="372"/>
      <c r="L143" s="106">
        <v>9964.7099999999991</v>
      </c>
      <c r="M143" s="85"/>
      <c r="N143" s="86">
        <v>120871.93</v>
      </c>
      <c r="AF143" s="39"/>
      <c r="AG143" s="47"/>
      <c r="AM143" s="47"/>
      <c r="AN143" s="47"/>
      <c r="AO143" s="47"/>
      <c r="AP143" s="3" t="s">
        <v>193</v>
      </c>
    </row>
    <row r="144" spans="1:42" s="4" customFormat="1" ht="15" x14ac:dyDescent="0.25">
      <c r="A144" s="83"/>
      <c r="B144" s="49"/>
      <c r="C144" s="372" t="s">
        <v>194</v>
      </c>
      <c r="D144" s="372"/>
      <c r="E144" s="372"/>
      <c r="F144" s="372"/>
      <c r="G144" s="372"/>
      <c r="H144" s="372"/>
      <c r="I144" s="372"/>
      <c r="J144" s="372"/>
      <c r="K144" s="372"/>
      <c r="L144" s="106">
        <v>1436.1</v>
      </c>
      <c r="M144" s="85"/>
      <c r="N144" s="86">
        <v>50206.06</v>
      </c>
      <c r="AF144" s="39"/>
      <c r="AG144" s="47"/>
      <c r="AM144" s="47"/>
      <c r="AN144" s="47"/>
      <c r="AO144" s="47"/>
      <c r="AP144" s="3" t="s">
        <v>194</v>
      </c>
    </row>
    <row r="145" spans="1:43" s="4" customFormat="1" ht="15" x14ac:dyDescent="0.25">
      <c r="A145" s="83"/>
      <c r="B145" s="49"/>
      <c r="C145" s="372" t="s">
        <v>195</v>
      </c>
      <c r="D145" s="372"/>
      <c r="E145" s="372"/>
      <c r="F145" s="372"/>
      <c r="G145" s="372"/>
      <c r="H145" s="372"/>
      <c r="I145" s="372"/>
      <c r="J145" s="372"/>
      <c r="K145" s="372"/>
      <c r="L145" s="84">
        <v>5.24</v>
      </c>
      <c r="M145" s="85"/>
      <c r="N145" s="121">
        <v>44.8</v>
      </c>
      <c r="AF145" s="39"/>
      <c r="AG145" s="47"/>
      <c r="AM145" s="47"/>
      <c r="AN145" s="47"/>
      <c r="AO145" s="47"/>
      <c r="AP145" s="3" t="s">
        <v>195</v>
      </c>
    </row>
    <row r="146" spans="1:43" s="4" customFormat="1" ht="15" x14ac:dyDescent="0.25">
      <c r="A146" s="83"/>
      <c r="B146" s="49"/>
      <c r="C146" s="372" t="s">
        <v>364</v>
      </c>
      <c r="D146" s="372"/>
      <c r="E146" s="372"/>
      <c r="F146" s="372"/>
      <c r="G146" s="372"/>
      <c r="H146" s="372"/>
      <c r="I146" s="372"/>
      <c r="J146" s="372"/>
      <c r="K146" s="372"/>
      <c r="L146" s="106">
        <v>18116.82</v>
      </c>
      <c r="M146" s="85"/>
      <c r="N146" s="86">
        <v>219757.02</v>
      </c>
      <c r="AF146" s="39"/>
      <c r="AG146" s="47"/>
      <c r="AM146" s="47"/>
      <c r="AN146" s="47"/>
      <c r="AO146" s="47"/>
      <c r="AP146" s="3" t="s">
        <v>364</v>
      </c>
    </row>
    <row r="147" spans="1:43" s="4" customFormat="1" ht="15" x14ac:dyDescent="0.25">
      <c r="A147" s="83"/>
      <c r="B147" s="49"/>
      <c r="C147" s="372" t="s">
        <v>196</v>
      </c>
      <c r="D147" s="372"/>
      <c r="E147" s="372"/>
      <c r="F147" s="372"/>
      <c r="G147" s="372"/>
      <c r="H147" s="372"/>
      <c r="I147" s="372"/>
      <c r="J147" s="372"/>
      <c r="K147" s="372"/>
      <c r="L147" s="106">
        <v>50363.05</v>
      </c>
      <c r="M147" s="85"/>
      <c r="N147" s="86">
        <v>1119452.6499999999</v>
      </c>
      <c r="AF147" s="39"/>
      <c r="AG147" s="47"/>
      <c r="AM147" s="47"/>
      <c r="AN147" s="47"/>
      <c r="AO147" s="47"/>
      <c r="AP147" s="3" t="s">
        <v>196</v>
      </c>
    </row>
    <row r="148" spans="1:43" s="4" customFormat="1" ht="15" x14ac:dyDescent="0.25">
      <c r="A148" s="83"/>
      <c r="B148" s="49"/>
      <c r="C148" s="372" t="s">
        <v>365</v>
      </c>
      <c r="D148" s="372"/>
      <c r="E148" s="372"/>
      <c r="F148" s="372"/>
      <c r="G148" s="372"/>
      <c r="H148" s="372"/>
      <c r="I148" s="372"/>
      <c r="J148" s="372"/>
      <c r="K148" s="372"/>
      <c r="L148" s="106">
        <v>32246.23</v>
      </c>
      <c r="M148" s="85"/>
      <c r="N148" s="86">
        <v>899695.63</v>
      </c>
      <c r="AF148" s="39"/>
      <c r="AG148" s="47"/>
      <c r="AM148" s="47"/>
      <c r="AN148" s="47"/>
      <c r="AO148" s="47"/>
      <c r="AP148" s="3" t="s">
        <v>365</v>
      </c>
    </row>
    <row r="149" spans="1:43" s="4" customFormat="1" ht="15" x14ac:dyDescent="0.25">
      <c r="A149" s="83"/>
      <c r="B149" s="49"/>
      <c r="C149" s="372" t="s">
        <v>88</v>
      </c>
      <c r="D149" s="372"/>
      <c r="E149" s="372"/>
      <c r="F149" s="372"/>
      <c r="G149" s="372"/>
      <c r="H149" s="372"/>
      <c r="I149" s="372"/>
      <c r="J149" s="372"/>
      <c r="K149" s="372"/>
      <c r="L149" s="87"/>
      <c r="M149" s="85"/>
      <c r="N149" s="88"/>
      <c r="AF149" s="39"/>
      <c r="AG149" s="47"/>
      <c r="AM149" s="47"/>
      <c r="AN149" s="47"/>
      <c r="AO149" s="47"/>
      <c r="AP149" s="3" t="s">
        <v>88</v>
      </c>
    </row>
    <row r="150" spans="1:43" s="4" customFormat="1" ht="15" x14ac:dyDescent="0.25">
      <c r="A150" s="83"/>
      <c r="B150" s="49"/>
      <c r="C150" s="372" t="s">
        <v>89</v>
      </c>
      <c r="D150" s="372"/>
      <c r="E150" s="372"/>
      <c r="F150" s="372"/>
      <c r="G150" s="372"/>
      <c r="H150" s="372"/>
      <c r="I150" s="372"/>
      <c r="J150" s="372"/>
      <c r="K150" s="372"/>
      <c r="L150" s="106">
        <v>8860.7999999999993</v>
      </c>
      <c r="M150" s="85"/>
      <c r="N150" s="86">
        <v>309773.56</v>
      </c>
      <c r="AF150" s="39"/>
      <c r="AG150" s="47"/>
      <c r="AM150" s="47"/>
      <c r="AN150" s="47"/>
      <c r="AO150" s="47"/>
      <c r="AP150" s="3" t="s">
        <v>89</v>
      </c>
    </row>
    <row r="151" spans="1:43" s="4" customFormat="1" ht="15" x14ac:dyDescent="0.25">
      <c r="A151" s="83"/>
      <c r="B151" s="49"/>
      <c r="C151" s="372" t="s">
        <v>366</v>
      </c>
      <c r="D151" s="372"/>
      <c r="E151" s="372"/>
      <c r="F151" s="372"/>
      <c r="G151" s="372"/>
      <c r="H151" s="372"/>
      <c r="I151" s="372"/>
      <c r="J151" s="372"/>
      <c r="K151" s="372"/>
      <c r="L151" s="106">
        <v>9964.7099999999991</v>
      </c>
      <c r="M151" s="85"/>
      <c r="N151" s="88"/>
      <c r="AF151" s="39"/>
      <c r="AG151" s="47"/>
      <c r="AM151" s="47"/>
      <c r="AN151" s="47"/>
      <c r="AO151" s="47"/>
      <c r="AP151" s="3" t="s">
        <v>366</v>
      </c>
    </row>
    <row r="152" spans="1:43" s="4" customFormat="1" ht="15" x14ac:dyDescent="0.25">
      <c r="A152" s="83"/>
      <c r="B152" s="49"/>
      <c r="C152" s="372" t="s">
        <v>367</v>
      </c>
      <c r="D152" s="372"/>
      <c r="E152" s="372"/>
      <c r="F152" s="372"/>
      <c r="G152" s="372"/>
      <c r="H152" s="372"/>
      <c r="I152" s="372"/>
      <c r="J152" s="372"/>
      <c r="K152" s="372"/>
      <c r="L152" s="106">
        <v>1436.1</v>
      </c>
      <c r="M152" s="85"/>
      <c r="N152" s="86">
        <v>50206.06</v>
      </c>
      <c r="AF152" s="39"/>
      <c r="AG152" s="47"/>
      <c r="AM152" s="47"/>
      <c r="AN152" s="47"/>
      <c r="AO152" s="47"/>
      <c r="AP152" s="3" t="s">
        <v>367</v>
      </c>
    </row>
    <row r="153" spans="1:43" s="4" customFormat="1" ht="15" x14ac:dyDescent="0.25">
      <c r="A153" s="83"/>
      <c r="B153" s="49"/>
      <c r="C153" s="372" t="s">
        <v>368</v>
      </c>
      <c r="D153" s="372"/>
      <c r="E153" s="372"/>
      <c r="F153" s="372"/>
      <c r="G153" s="372"/>
      <c r="H153" s="372"/>
      <c r="I153" s="372"/>
      <c r="J153" s="372"/>
      <c r="K153" s="372"/>
      <c r="L153" s="84">
        <v>5.24</v>
      </c>
      <c r="M153" s="85"/>
      <c r="N153" s="88"/>
      <c r="AF153" s="39"/>
      <c r="AG153" s="47"/>
      <c r="AM153" s="47"/>
      <c r="AN153" s="47"/>
      <c r="AO153" s="47"/>
      <c r="AP153" s="3" t="s">
        <v>368</v>
      </c>
    </row>
    <row r="154" spans="1:43" s="4" customFormat="1" ht="15" x14ac:dyDescent="0.25">
      <c r="A154" s="83"/>
      <c r="B154" s="49"/>
      <c r="C154" s="372" t="s">
        <v>90</v>
      </c>
      <c r="D154" s="372"/>
      <c r="E154" s="372"/>
      <c r="F154" s="372"/>
      <c r="G154" s="372"/>
      <c r="H154" s="372"/>
      <c r="I154" s="372"/>
      <c r="J154" s="372"/>
      <c r="K154" s="372"/>
      <c r="L154" s="106">
        <v>9208.4</v>
      </c>
      <c r="M154" s="85"/>
      <c r="N154" s="86">
        <v>321925.74</v>
      </c>
      <c r="AF154" s="39"/>
      <c r="AG154" s="47"/>
      <c r="AM154" s="47"/>
      <c r="AN154" s="47"/>
      <c r="AO154" s="47"/>
      <c r="AP154" s="3" t="s">
        <v>90</v>
      </c>
    </row>
    <row r="155" spans="1:43" s="4" customFormat="1" ht="15" x14ac:dyDescent="0.25">
      <c r="A155" s="83"/>
      <c r="B155" s="49"/>
      <c r="C155" s="372" t="s">
        <v>91</v>
      </c>
      <c r="D155" s="372"/>
      <c r="E155" s="372"/>
      <c r="F155" s="372"/>
      <c r="G155" s="372"/>
      <c r="H155" s="372"/>
      <c r="I155" s="372"/>
      <c r="J155" s="372"/>
      <c r="K155" s="372"/>
      <c r="L155" s="106">
        <v>4207.08</v>
      </c>
      <c r="M155" s="85"/>
      <c r="N155" s="86">
        <v>147079.6</v>
      </c>
      <c r="AF155" s="39"/>
      <c r="AG155" s="47"/>
      <c r="AM155" s="47"/>
      <c r="AN155" s="47"/>
      <c r="AO155" s="47"/>
      <c r="AP155" s="3" t="s">
        <v>91</v>
      </c>
    </row>
    <row r="156" spans="1:43" s="4" customFormat="1" ht="15" x14ac:dyDescent="0.25">
      <c r="A156" s="83"/>
      <c r="B156" s="49"/>
      <c r="C156" s="372" t="s">
        <v>369</v>
      </c>
      <c r="D156" s="372"/>
      <c r="E156" s="372"/>
      <c r="F156" s="372"/>
      <c r="G156" s="372"/>
      <c r="H156" s="372"/>
      <c r="I156" s="372"/>
      <c r="J156" s="372"/>
      <c r="K156" s="372"/>
      <c r="L156" s="106">
        <v>18116.82</v>
      </c>
      <c r="M156" s="85"/>
      <c r="N156" s="86">
        <v>219757.02</v>
      </c>
      <c r="AF156" s="39"/>
      <c r="AG156" s="47"/>
      <c r="AM156" s="47"/>
      <c r="AN156" s="47"/>
      <c r="AO156" s="47"/>
      <c r="AP156" s="3" t="s">
        <v>369</v>
      </c>
    </row>
    <row r="157" spans="1:43" s="4" customFormat="1" ht="15" x14ac:dyDescent="0.25">
      <c r="A157" s="83"/>
      <c r="B157" s="49"/>
      <c r="C157" s="372" t="s">
        <v>92</v>
      </c>
      <c r="D157" s="372"/>
      <c r="E157" s="372"/>
      <c r="F157" s="372"/>
      <c r="G157" s="372"/>
      <c r="H157" s="372"/>
      <c r="I157" s="372"/>
      <c r="J157" s="372"/>
      <c r="K157" s="372"/>
      <c r="L157" s="106">
        <v>10296.9</v>
      </c>
      <c r="M157" s="85"/>
      <c r="N157" s="86">
        <v>359979.62</v>
      </c>
      <c r="AF157" s="39"/>
      <c r="AG157" s="47"/>
      <c r="AM157" s="47"/>
      <c r="AN157" s="47"/>
      <c r="AO157" s="47"/>
      <c r="AP157" s="3" t="s">
        <v>92</v>
      </c>
    </row>
    <row r="158" spans="1:43" s="4" customFormat="1" ht="15" x14ac:dyDescent="0.25">
      <c r="A158" s="83"/>
      <c r="B158" s="49"/>
      <c r="C158" s="372" t="s">
        <v>93</v>
      </c>
      <c r="D158" s="372"/>
      <c r="E158" s="372"/>
      <c r="F158" s="372"/>
      <c r="G158" s="372"/>
      <c r="H158" s="372"/>
      <c r="I158" s="372"/>
      <c r="J158" s="372"/>
      <c r="K158" s="372"/>
      <c r="L158" s="106">
        <v>9208.4</v>
      </c>
      <c r="M158" s="85"/>
      <c r="N158" s="86">
        <v>321925.74</v>
      </c>
      <c r="AF158" s="39"/>
      <c r="AG158" s="47"/>
      <c r="AM158" s="47"/>
      <c r="AN158" s="47"/>
      <c r="AO158" s="47"/>
      <c r="AP158" s="3" t="s">
        <v>93</v>
      </c>
    </row>
    <row r="159" spans="1:43" s="4" customFormat="1" ht="15" x14ac:dyDescent="0.25">
      <c r="A159" s="83"/>
      <c r="B159" s="49"/>
      <c r="C159" s="372" t="s">
        <v>94</v>
      </c>
      <c r="D159" s="372"/>
      <c r="E159" s="372"/>
      <c r="F159" s="372"/>
      <c r="G159" s="372"/>
      <c r="H159" s="372"/>
      <c r="I159" s="372"/>
      <c r="J159" s="372"/>
      <c r="K159" s="372"/>
      <c r="L159" s="106">
        <v>4207.08</v>
      </c>
      <c r="M159" s="85"/>
      <c r="N159" s="86">
        <v>147079.6</v>
      </c>
      <c r="AF159" s="39"/>
      <c r="AG159" s="47"/>
      <c r="AM159" s="47"/>
      <c r="AN159" s="47"/>
      <c r="AO159" s="47"/>
      <c r="AP159" s="3" t="s">
        <v>94</v>
      </c>
    </row>
    <row r="160" spans="1:43" s="4" customFormat="1" ht="15" x14ac:dyDescent="0.25">
      <c r="A160" s="83"/>
      <c r="B160" s="89"/>
      <c r="C160" s="373" t="s">
        <v>370</v>
      </c>
      <c r="D160" s="373"/>
      <c r="E160" s="373"/>
      <c r="F160" s="373"/>
      <c r="G160" s="373"/>
      <c r="H160" s="373"/>
      <c r="I160" s="373"/>
      <c r="J160" s="373"/>
      <c r="K160" s="373"/>
      <c r="L160" s="93">
        <v>50363.05</v>
      </c>
      <c r="M160" s="91"/>
      <c r="N160" s="92">
        <v>1119452.6499999999</v>
      </c>
      <c r="AF160" s="39"/>
      <c r="AG160" s="47"/>
      <c r="AM160" s="47"/>
      <c r="AN160" s="47"/>
      <c r="AO160" s="47"/>
      <c r="AQ160" s="47" t="s">
        <v>370</v>
      </c>
    </row>
    <row r="161" spans="1:43" s="4" customFormat="1" ht="15" x14ac:dyDescent="0.25">
      <c r="A161" s="378" t="s">
        <v>1998</v>
      </c>
      <c r="B161" s="379"/>
      <c r="C161" s="379"/>
      <c r="D161" s="379"/>
      <c r="E161" s="379"/>
      <c r="F161" s="379"/>
      <c r="G161" s="379"/>
      <c r="H161" s="379"/>
      <c r="I161" s="379"/>
      <c r="J161" s="379"/>
      <c r="K161" s="379"/>
      <c r="L161" s="379"/>
      <c r="M161" s="379"/>
      <c r="N161" s="380"/>
      <c r="AF161" s="39" t="s">
        <v>1998</v>
      </c>
      <c r="AG161" s="47"/>
      <c r="AM161" s="47"/>
      <c r="AN161" s="47"/>
      <c r="AO161" s="47"/>
      <c r="AQ161" s="47"/>
    </row>
    <row r="162" spans="1:43" s="4" customFormat="1" ht="34.5" x14ac:dyDescent="0.25">
      <c r="A162" s="40" t="s">
        <v>256</v>
      </c>
      <c r="B162" s="41" t="s">
        <v>1999</v>
      </c>
      <c r="C162" s="374" t="s">
        <v>2000</v>
      </c>
      <c r="D162" s="374"/>
      <c r="E162" s="374"/>
      <c r="F162" s="42" t="s">
        <v>61</v>
      </c>
      <c r="G162" s="43">
        <v>21</v>
      </c>
      <c r="H162" s="44">
        <v>1</v>
      </c>
      <c r="I162" s="44">
        <v>21</v>
      </c>
      <c r="J162" s="45"/>
      <c r="K162" s="43"/>
      <c r="L162" s="45"/>
      <c r="M162" s="43"/>
      <c r="N162" s="46"/>
      <c r="AF162" s="39"/>
      <c r="AG162" s="47" t="s">
        <v>2000</v>
      </c>
      <c r="AM162" s="47"/>
      <c r="AN162" s="47"/>
      <c r="AO162" s="47"/>
      <c r="AQ162" s="47"/>
    </row>
    <row r="163" spans="1:43" s="4" customFormat="1" ht="22.5" x14ac:dyDescent="0.25">
      <c r="A163" s="103"/>
      <c r="B163" s="49" t="s">
        <v>217</v>
      </c>
      <c r="C163" s="368" t="s">
        <v>218</v>
      </c>
      <c r="D163" s="368"/>
      <c r="E163" s="368"/>
      <c r="F163" s="368"/>
      <c r="G163" s="368"/>
      <c r="H163" s="368"/>
      <c r="I163" s="368"/>
      <c r="J163" s="368"/>
      <c r="K163" s="368"/>
      <c r="L163" s="368"/>
      <c r="M163" s="368"/>
      <c r="N163" s="376"/>
      <c r="AF163" s="39"/>
      <c r="AG163" s="47"/>
      <c r="AI163" s="3" t="s">
        <v>218</v>
      </c>
      <c r="AM163" s="47"/>
      <c r="AN163" s="47"/>
      <c r="AO163" s="47"/>
      <c r="AQ163" s="47"/>
    </row>
    <row r="164" spans="1:43" s="4" customFormat="1" ht="15" x14ac:dyDescent="0.25">
      <c r="A164" s="48"/>
      <c r="B164" s="49" t="s">
        <v>58</v>
      </c>
      <c r="C164" s="372" t="s">
        <v>62</v>
      </c>
      <c r="D164" s="372"/>
      <c r="E164" s="372"/>
      <c r="F164" s="51"/>
      <c r="G164" s="52"/>
      <c r="H164" s="52"/>
      <c r="I164" s="52"/>
      <c r="J164" s="53">
        <v>61.5</v>
      </c>
      <c r="K164" s="54">
        <v>1.1499999999999999</v>
      </c>
      <c r="L164" s="107">
        <v>1485.23</v>
      </c>
      <c r="M164" s="54">
        <v>34.96</v>
      </c>
      <c r="N164" s="55">
        <v>51923.64</v>
      </c>
      <c r="AF164" s="39"/>
      <c r="AG164" s="47"/>
      <c r="AJ164" s="3" t="s">
        <v>62</v>
      </c>
      <c r="AM164" s="47"/>
      <c r="AN164" s="47"/>
      <c r="AO164" s="47"/>
      <c r="AQ164" s="47"/>
    </row>
    <row r="165" spans="1:43" s="4" customFormat="1" ht="15" x14ac:dyDescent="0.25">
      <c r="A165" s="48"/>
      <c r="B165" s="49" t="s">
        <v>73</v>
      </c>
      <c r="C165" s="372" t="s">
        <v>175</v>
      </c>
      <c r="D165" s="372"/>
      <c r="E165" s="372"/>
      <c r="F165" s="51"/>
      <c r="G165" s="52"/>
      <c r="H165" s="52"/>
      <c r="I165" s="52"/>
      <c r="J165" s="53">
        <v>34.5</v>
      </c>
      <c r="K165" s="54">
        <v>1.1499999999999999</v>
      </c>
      <c r="L165" s="53">
        <v>833.18</v>
      </c>
      <c r="M165" s="52"/>
      <c r="N165" s="58"/>
      <c r="AF165" s="39"/>
      <c r="AG165" s="47"/>
      <c r="AJ165" s="3" t="s">
        <v>175</v>
      </c>
      <c r="AM165" s="47"/>
      <c r="AN165" s="47"/>
      <c r="AO165" s="47"/>
      <c r="AQ165" s="47"/>
    </row>
    <row r="166" spans="1:43" s="4" customFormat="1" ht="15" x14ac:dyDescent="0.25">
      <c r="A166" s="48"/>
      <c r="B166" s="49" t="s">
        <v>122</v>
      </c>
      <c r="C166" s="372" t="s">
        <v>177</v>
      </c>
      <c r="D166" s="372"/>
      <c r="E166" s="372"/>
      <c r="F166" s="51"/>
      <c r="G166" s="52"/>
      <c r="H166" s="52"/>
      <c r="I166" s="52"/>
      <c r="J166" s="53">
        <v>7.06</v>
      </c>
      <c r="K166" s="52"/>
      <c r="L166" s="53">
        <v>148.26</v>
      </c>
      <c r="M166" s="52"/>
      <c r="N166" s="58"/>
      <c r="AF166" s="39"/>
      <c r="AG166" s="47"/>
      <c r="AJ166" s="3" t="s">
        <v>177</v>
      </c>
      <c r="AM166" s="47"/>
      <c r="AN166" s="47"/>
      <c r="AO166" s="47"/>
      <c r="AQ166" s="47"/>
    </row>
    <row r="167" spans="1:43" s="4" customFormat="1" ht="15" x14ac:dyDescent="0.25">
      <c r="A167" s="56"/>
      <c r="B167" s="49"/>
      <c r="C167" s="372" t="s">
        <v>63</v>
      </c>
      <c r="D167" s="372"/>
      <c r="E167" s="372"/>
      <c r="F167" s="51" t="s">
        <v>64</v>
      </c>
      <c r="G167" s="54">
        <v>4.76</v>
      </c>
      <c r="H167" s="54">
        <v>1.1499999999999999</v>
      </c>
      <c r="I167" s="109">
        <v>114.95399999999999</v>
      </c>
      <c r="J167" s="57"/>
      <c r="K167" s="52"/>
      <c r="L167" s="57"/>
      <c r="M167" s="52"/>
      <c r="N167" s="58"/>
      <c r="AF167" s="39"/>
      <c r="AG167" s="47"/>
      <c r="AK167" s="3" t="s">
        <v>63</v>
      </c>
      <c r="AM167" s="47"/>
      <c r="AN167" s="47"/>
      <c r="AO167" s="47"/>
      <c r="AQ167" s="47"/>
    </row>
    <row r="168" spans="1:43" s="4" customFormat="1" ht="15" x14ac:dyDescent="0.25">
      <c r="A168" s="48"/>
      <c r="B168" s="49"/>
      <c r="C168" s="375" t="s">
        <v>65</v>
      </c>
      <c r="D168" s="375"/>
      <c r="E168" s="375"/>
      <c r="F168" s="59"/>
      <c r="G168" s="60"/>
      <c r="H168" s="60"/>
      <c r="I168" s="60"/>
      <c r="J168" s="61">
        <v>103.06</v>
      </c>
      <c r="K168" s="60"/>
      <c r="L168" s="108">
        <v>2466.67</v>
      </c>
      <c r="M168" s="60"/>
      <c r="N168" s="62"/>
      <c r="AF168" s="39"/>
      <c r="AG168" s="47"/>
      <c r="AL168" s="3" t="s">
        <v>65</v>
      </c>
      <c r="AM168" s="47"/>
      <c r="AN168" s="47"/>
      <c r="AO168" s="47"/>
      <c r="AQ168" s="47"/>
    </row>
    <row r="169" spans="1:43" s="4" customFormat="1" ht="15" x14ac:dyDescent="0.25">
      <c r="A169" s="56"/>
      <c r="B169" s="49"/>
      <c r="C169" s="372" t="s">
        <v>66</v>
      </c>
      <c r="D169" s="372"/>
      <c r="E169" s="372"/>
      <c r="F169" s="51"/>
      <c r="G169" s="52"/>
      <c r="H169" s="52"/>
      <c r="I169" s="52"/>
      <c r="J169" s="57"/>
      <c r="K169" s="52"/>
      <c r="L169" s="107">
        <v>1485.23</v>
      </c>
      <c r="M169" s="52"/>
      <c r="N169" s="55">
        <v>51923.64</v>
      </c>
      <c r="AF169" s="39"/>
      <c r="AG169" s="47"/>
      <c r="AK169" s="3" t="s">
        <v>66</v>
      </c>
      <c r="AM169" s="47"/>
      <c r="AN169" s="47"/>
      <c r="AO169" s="47"/>
      <c r="AQ169" s="47"/>
    </row>
    <row r="170" spans="1:43" s="4" customFormat="1" ht="15" x14ac:dyDescent="0.25">
      <c r="A170" s="56"/>
      <c r="B170" s="49" t="s">
        <v>1830</v>
      </c>
      <c r="C170" s="372" t="s">
        <v>1831</v>
      </c>
      <c r="D170" s="372"/>
      <c r="E170" s="372"/>
      <c r="F170" s="51" t="s">
        <v>69</v>
      </c>
      <c r="G170" s="63">
        <v>90</v>
      </c>
      <c r="H170" s="52"/>
      <c r="I170" s="63">
        <v>90</v>
      </c>
      <c r="J170" s="57"/>
      <c r="K170" s="52"/>
      <c r="L170" s="107">
        <v>1336.71</v>
      </c>
      <c r="M170" s="52"/>
      <c r="N170" s="55">
        <v>46731.28</v>
      </c>
      <c r="AF170" s="39"/>
      <c r="AG170" s="47"/>
      <c r="AK170" s="3" t="s">
        <v>1831</v>
      </c>
      <c r="AM170" s="47"/>
      <c r="AN170" s="47"/>
      <c r="AO170" s="47"/>
      <c r="AQ170" s="47"/>
    </row>
    <row r="171" spans="1:43" s="4" customFormat="1" ht="15" x14ac:dyDescent="0.25">
      <c r="A171" s="56"/>
      <c r="B171" s="49" t="s">
        <v>1832</v>
      </c>
      <c r="C171" s="372" t="s">
        <v>1833</v>
      </c>
      <c r="D171" s="372"/>
      <c r="E171" s="372"/>
      <c r="F171" s="51" t="s">
        <v>69</v>
      </c>
      <c r="G171" s="63">
        <v>46</v>
      </c>
      <c r="H171" s="52"/>
      <c r="I171" s="63">
        <v>46</v>
      </c>
      <c r="J171" s="57"/>
      <c r="K171" s="52"/>
      <c r="L171" s="53">
        <v>683.21</v>
      </c>
      <c r="M171" s="52"/>
      <c r="N171" s="55">
        <v>23884.87</v>
      </c>
      <c r="AF171" s="39"/>
      <c r="AG171" s="47"/>
      <c r="AK171" s="3" t="s">
        <v>1833</v>
      </c>
      <c r="AM171" s="47"/>
      <c r="AN171" s="47"/>
      <c r="AO171" s="47"/>
      <c r="AQ171" s="47"/>
    </row>
    <row r="172" spans="1:43" s="4" customFormat="1" ht="15" x14ac:dyDescent="0.25">
      <c r="A172" s="65"/>
      <c r="B172" s="66"/>
      <c r="C172" s="374" t="s">
        <v>72</v>
      </c>
      <c r="D172" s="374"/>
      <c r="E172" s="374"/>
      <c r="F172" s="42"/>
      <c r="G172" s="43"/>
      <c r="H172" s="43"/>
      <c r="I172" s="43"/>
      <c r="J172" s="45"/>
      <c r="K172" s="43"/>
      <c r="L172" s="105">
        <v>4486.59</v>
      </c>
      <c r="M172" s="60"/>
      <c r="N172" s="46"/>
      <c r="AF172" s="39"/>
      <c r="AG172" s="47"/>
      <c r="AM172" s="47" t="s">
        <v>72</v>
      </c>
      <c r="AN172" s="47"/>
      <c r="AO172" s="47"/>
      <c r="AQ172" s="47"/>
    </row>
    <row r="173" spans="1:43" s="4" customFormat="1" ht="23.25" x14ac:dyDescent="0.25">
      <c r="A173" s="40" t="s">
        <v>2001</v>
      </c>
      <c r="B173" s="41" t="s">
        <v>2002</v>
      </c>
      <c r="C173" s="374" t="s">
        <v>2003</v>
      </c>
      <c r="D173" s="374"/>
      <c r="E173" s="374"/>
      <c r="F173" s="42" t="s">
        <v>61</v>
      </c>
      <c r="G173" s="43">
        <v>21</v>
      </c>
      <c r="H173" s="44">
        <v>1</v>
      </c>
      <c r="I173" s="44">
        <v>21</v>
      </c>
      <c r="J173" s="105">
        <v>5225.3100000000004</v>
      </c>
      <c r="K173" s="43"/>
      <c r="L173" s="105">
        <v>18319.12</v>
      </c>
      <c r="M173" s="68">
        <v>5.99</v>
      </c>
      <c r="N173" s="115">
        <v>109731.51</v>
      </c>
      <c r="AF173" s="39"/>
      <c r="AG173" s="47" t="s">
        <v>2003</v>
      </c>
      <c r="AM173" s="47"/>
      <c r="AN173" s="47"/>
      <c r="AO173" s="47"/>
      <c r="AQ173" s="47"/>
    </row>
    <row r="174" spans="1:43" s="4" customFormat="1" ht="15" x14ac:dyDescent="0.25">
      <c r="A174" s="65"/>
      <c r="B174" s="66"/>
      <c r="C174" s="374" t="s">
        <v>72</v>
      </c>
      <c r="D174" s="374"/>
      <c r="E174" s="374"/>
      <c r="F174" s="42"/>
      <c r="G174" s="43"/>
      <c r="H174" s="43"/>
      <c r="I174" s="43"/>
      <c r="J174" s="45"/>
      <c r="K174" s="43"/>
      <c r="L174" s="105">
        <v>18319.12</v>
      </c>
      <c r="M174" s="60"/>
      <c r="N174" s="115">
        <v>109731.51</v>
      </c>
      <c r="AF174" s="39"/>
      <c r="AG174" s="47"/>
      <c r="AM174" s="47" t="s">
        <v>72</v>
      </c>
      <c r="AN174" s="47"/>
      <c r="AO174" s="47"/>
      <c r="AQ174" s="47"/>
    </row>
    <row r="175" spans="1:43" s="4" customFormat="1" ht="22.5" x14ac:dyDescent="0.25">
      <c r="A175" s="40" t="s">
        <v>269</v>
      </c>
      <c r="B175" s="41" t="s">
        <v>2004</v>
      </c>
      <c r="C175" s="374" t="s">
        <v>2005</v>
      </c>
      <c r="D175" s="374"/>
      <c r="E175" s="374"/>
      <c r="F175" s="42" t="s">
        <v>61</v>
      </c>
      <c r="G175" s="43">
        <v>760</v>
      </c>
      <c r="H175" s="44">
        <v>1</v>
      </c>
      <c r="I175" s="44">
        <v>760</v>
      </c>
      <c r="J175" s="67">
        <v>5.23</v>
      </c>
      <c r="K175" s="43"/>
      <c r="L175" s="67">
        <v>464.89</v>
      </c>
      <c r="M175" s="68">
        <v>8.5500000000000007</v>
      </c>
      <c r="N175" s="115">
        <v>3974.8</v>
      </c>
      <c r="AF175" s="39"/>
      <c r="AG175" s="47" t="s">
        <v>2005</v>
      </c>
      <c r="AM175" s="47"/>
      <c r="AN175" s="47"/>
      <c r="AO175" s="47"/>
      <c r="AQ175" s="47"/>
    </row>
    <row r="176" spans="1:43" s="4" customFormat="1" ht="15" x14ac:dyDescent="0.25">
      <c r="A176" s="69"/>
      <c r="B176" s="50"/>
      <c r="C176" s="372" t="s">
        <v>2006</v>
      </c>
      <c r="D176" s="372"/>
      <c r="E176" s="372"/>
      <c r="F176" s="372"/>
      <c r="G176" s="372"/>
      <c r="H176" s="372"/>
      <c r="I176" s="372"/>
      <c r="J176" s="372"/>
      <c r="K176" s="372"/>
      <c r="L176" s="372"/>
      <c r="M176" s="372"/>
      <c r="N176" s="377"/>
      <c r="AF176" s="39"/>
      <c r="AG176" s="47"/>
      <c r="AH176" s="3" t="s">
        <v>2006</v>
      </c>
      <c r="AM176" s="47"/>
      <c r="AN176" s="47"/>
      <c r="AO176" s="47"/>
      <c r="AQ176" s="47"/>
    </row>
    <row r="177" spans="1:43" s="4" customFormat="1" ht="15" x14ac:dyDescent="0.25">
      <c r="A177" s="65"/>
      <c r="B177" s="66"/>
      <c r="C177" s="374" t="s">
        <v>72</v>
      </c>
      <c r="D177" s="374"/>
      <c r="E177" s="374"/>
      <c r="F177" s="42"/>
      <c r="G177" s="43"/>
      <c r="H177" s="43"/>
      <c r="I177" s="43"/>
      <c r="J177" s="45"/>
      <c r="K177" s="43"/>
      <c r="L177" s="67">
        <v>464.89</v>
      </c>
      <c r="M177" s="60"/>
      <c r="N177" s="115">
        <v>3974.8</v>
      </c>
      <c r="AF177" s="39"/>
      <c r="AG177" s="47"/>
      <c r="AM177" s="47" t="s">
        <v>72</v>
      </c>
      <c r="AN177" s="47"/>
      <c r="AO177" s="47"/>
      <c r="AQ177" s="47"/>
    </row>
    <row r="178" spans="1:43" s="4" customFormat="1" ht="23.25" x14ac:dyDescent="0.25">
      <c r="A178" s="40" t="s">
        <v>272</v>
      </c>
      <c r="B178" s="41" t="s">
        <v>2007</v>
      </c>
      <c r="C178" s="374" t="s">
        <v>2008</v>
      </c>
      <c r="D178" s="374"/>
      <c r="E178" s="374"/>
      <c r="F178" s="42" t="s">
        <v>61</v>
      </c>
      <c r="G178" s="43">
        <v>21</v>
      </c>
      <c r="H178" s="44">
        <v>1</v>
      </c>
      <c r="I178" s="44">
        <v>21</v>
      </c>
      <c r="J178" s="67">
        <v>499.04</v>
      </c>
      <c r="K178" s="43"/>
      <c r="L178" s="105">
        <v>1225.71</v>
      </c>
      <c r="M178" s="68">
        <v>8.5500000000000007</v>
      </c>
      <c r="N178" s="115">
        <v>10479.84</v>
      </c>
      <c r="AF178" s="39"/>
      <c r="AG178" s="47" t="s">
        <v>2008</v>
      </c>
      <c r="AM178" s="47"/>
      <c r="AN178" s="47"/>
      <c r="AO178" s="47"/>
      <c r="AQ178" s="47"/>
    </row>
    <row r="179" spans="1:43" s="4" customFormat="1" ht="15" x14ac:dyDescent="0.25">
      <c r="A179" s="65"/>
      <c r="B179" s="66"/>
      <c r="C179" s="374" t="s">
        <v>72</v>
      </c>
      <c r="D179" s="374"/>
      <c r="E179" s="374"/>
      <c r="F179" s="42"/>
      <c r="G179" s="43"/>
      <c r="H179" s="43"/>
      <c r="I179" s="43"/>
      <c r="J179" s="45"/>
      <c r="K179" s="43"/>
      <c r="L179" s="105">
        <v>1225.71</v>
      </c>
      <c r="M179" s="60"/>
      <c r="N179" s="115">
        <v>10479.84</v>
      </c>
      <c r="AF179" s="39"/>
      <c r="AG179" s="47"/>
      <c r="AM179" s="47" t="s">
        <v>72</v>
      </c>
      <c r="AN179" s="47"/>
      <c r="AO179" s="47"/>
      <c r="AQ179" s="47"/>
    </row>
    <row r="180" spans="1:43" s="4" customFormat="1" ht="23.25" x14ac:dyDescent="0.25">
      <c r="A180" s="40" t="s">
        <v>276</v>
      </c>
      <c r="B180" s="41" t="s">
        <v>1926</v>
      </c>
      <c r="C180" s="374" t="s">
        <v>1927</v>
      </c>
      <c r="D180" s="374"/>
      <c r="E180" s="374"/>
      <c r="F180" s="42" t="s">
        <v>61</v>
      </c>
      <c r="G180" s="43">
        <v>21</v>
      </c>
      <c r="H180" s="44">
        <v>1</v>
      </c>
      <c r="I180" s="44">
        <v>21</v>
      </c>
      <c r="J180" s="45"/>
      <c r="K180" s="43"/>
      <c r="L180" s="45"/>
      <c r="M180" s="43"/>
      <c r="N180" s="46"/>
      <c r="AF180" s="39"/>
      <c r="AG180" s="47" t="s">
        <v>1927</v>
      </c>
      <c r="AM180" s="47"/>
      <c r="AN180" s="47"/>
      <c r="AO180" s="47"/>
      <c r="AQ180" s="47"/>
    </row>
    <row r="181" spans="1:43" s="4" customFormat="1" ht="22.5" x14ac:dyDescent="0.25">
      <c r="A181" s="103"/>
      <c r="B181" s="49" t="s">
        <v>217</v>
      </c>
      <c r="C181" s="368" t="s">
        <v>218</v>
      </c>
      <c r="D181" s="368"/>
      <c r="E181" s="368"/>
      <c r="F181" s="368"/>
      <c r="G181" s="368"/>
      <c r="H181" s="368"/>
      <c r="I181" s="368"/>
      <c r="J181" s="368"/>
      <c r="K181" s="368"/>
      <c r="L181" s="368"/>
      <c r="M181" s="368"/>
      <c r="N181" s="376"/>
      <c r="AF181" s="39"/>
      <c r="AG181" s="47"/>
      <c r="AI181" s="3" t="s">
        <v>218</v>
      </c>
      <c r="AM181" s="47"/>
      <c r="AN181" s="47"/>
      <c r="AO181" s="47"/>
      <c r="AQ181" s="47"/>
    </row>
    <row r="182" spans="1:43" s="4" customFormat="1" ht="15" x14ac:dyDescent="0.25">
      <c r="A182" s="48"/>
      <c r="B182" s="49" t="s">
        <v>58</v>
      </c>
      <c r="C182" s="372" t="s">
        <v>62</v>
      </c>
      <c r="D182" s="372"/>
      <c r="E182" s="372"/>
      <c r="F182" s="51"/>
      <c r="G182" s="52"/>
      <c r="H182" s="52"/>
      <c r="I182" s="52"/>
      <c r="J182" s="53">
        <v>4.54</v>
      </c>
      <c r="K182" s="54">
        <v>1.1499999999999999</v>
      </c>
      <c r="L182" s="53">
        <v>109.64</v>
      </c>
      <c r="M182" s="54">
        <v>34.96</v>
      </c>
      <c r="N182" s="55">
        <v>3833.01</v>
      </c>
      <c r="AF182" s="39"/>
      <c r="AG182" s="47"/>
      <c r="AJ182" s="3" t="s">
        <v>62</v>
      </c>
      <c r="AM182" s="47"/>
      <c r="AN182" s="47"/>
      <c r="AO182" s="47"/>
      <c r="AQ182" s="47"/>
    </row>
    <row r="183" spans="1:43" s="4" customFormat="1" ht="15" x14ac:dyDescent="0.25">
      <c r="A183" s="48"/>
      <c r="B183" s="49" t="s">
        <v>73</v>
      </c>
      <c r="C183" s="372" t="s">
        <v>175</v>
      </c>
      <c r="D183" s="372"/>
      <c r="E183" s="372"/>
      <c r="F183" s="51"/>
      <c r="G183" s="52"/>
      <c r="H183" s="52"/>
      <c r="I183" s="52"/>
      <c r="J183" s="53">
        <v>4.17</v>
      </c>
      <c r="K183" s="54">
        <v>1.1499999999999999</v>
      </c>
      <c r="L183" s="53">
        <v>100.71</v>
      </c>
      <c r="M183" s="52"/>
      <c r="N183" s="58"/>
      <c r="AF183" s="39"/>
      <c r="AG183" s="47"/>
      <c r="AJ183" s="3" t="s">
        <v>175</v>
      </c>
      <c r="AM183" s="47"/>
      <c r="AN183" s="47"/>
      <c r="AO183" s="47"/>
      <c r="AQ183" s="47"/>
    </row>
    <row r="184" spans="1:43" s="4" customFormat="1" ht="15" x14ac:dyDescent="0.25">
      <c r="A184" s="48"/>
      <c r="B184" s="49" t="s">
        <v>78</v>
      </c>
      <c r="C184" s="372" t="s">
        <v>176</v>
      </c>
      <c r="D184" s="372"/>
      <c r="E184" s="372"/>
      <c r="F184" s="51"/>
      <c r="G184" s="52"/>
      <c r="H184" s="52"/>
      <c r="I184" s="52"/>
      <c r="J184" s="53">
        <v>0.5</v>
      </c>
      <c r="K184" s="54">
        <v>1.1499999999999999</v>
      </c>
      <c r="L184" s="53">
        <v>12.08</v>
      </c>
      <c r="M184" s="54">
        <v>34.96</v>
      </c>
      <c r="N184" s="64">
        <v>422.32</v>
      </c>
      <c r="AF184" s="39"/>
      <c r="AG184" s="47"/>
      <c r="AJ184" s="3" t="s">
        <v>176</v>
      </c>
      <c r="AM184" s="47"/>
      <c r="AN184" s="47"/>
      <c r="AO184" s="47"/>
      <c r="AQ184" s="47"/>
    </row>
    <row r="185" spans="1:43" s="4" customFormat="1" ht="15" x14ac:dyDescent="0.25">
      <c r="A185" s="48"/>
      <c r="B185" s="49" t="s">
        <v>122</v>
      </c>
      <c r="C185" s="372" t="s">
        <v>177</v>
      </c>
      <c r="D185" s="372"/>
      <c r="E185" s="372"/>
      <c r="F185" s="51"/>
      <c r="G185" s="52"/>
      <c r="H185" s="52"/>
      <c r="I185" s="52"/>
      <c r="J185" s="53">
        <v>23.2</v>
      </c>
      <c r="K185" s="52"/>
      <c r="L185" s="53">
        <v>487.2</v>
      </c>
      <c r="M185" s="52"/>
      <c r="N185" s="58"/>
      <c r="AF185" s="39"/>
      <c r="AG185" s="47"/>
      <c r="AJ185" s="3" t="s">
        <v>177</v>
      </c>
      <c r="AM185" s="47"/>
      <c r="AN185" s="47"/>
      <c r="AO185" s="47"/>
      <c r="AQ185" s="47"/>
    </row>
    <row r="186" spans="1:43" s="4" customFormat="1" ht="15" x14ac:dyDescent="0.25">
      <c r="A186" s="56"/>
      <c r="B186" s="49"/>
      <c r="C186" s="372" t="s">
        <v>63</v>
      </c>
      <c r="D186" s="372"/>
      <c r="E186" s="372"/>
      <c r="F186" s="51" t="s">
        <v>64</v>
      </c>
      <c r="G186" s="54">
        <v>0.52</v>
      </c>
      <c r="H186" s="54">
        <v>1.1499999999999999</v>
      </c>
      <c r="I186" s="109">
        <v>12.558</v>
      </c>
      <c r="J186" s="57"/>
      <c r="K186" s="52"/>
      <c r="L186" s="57"/>
      <c r="M186" s="52"/>
      <c r="N186" s="58"/>
      <c r="AF186" s="39"/>
      <c r="AG186" s="47"/>
      <c r="AK186" s="3" t="s">
        <v>63</v>
      </c>
      <c r="AM186" s="47"/>
      <c r="AN186" s="47"/>
      <c r="AO186" s="47"/>
      <c r="AQ186" s="47"/>
    </row>
    <row r="187" spans="1:43" s="4" customFormat="1" ht="15" x14ac:dyDescent="0.25">
      <c r="A187" s="56"/>
      <c r="B187" s="49"/>
      <c r="C187" s="372" t="s">
        <v>178</v>
      </c>
      <c r="D187" s="372"/>
      <c r="E187" s="372"/>
      <c r="F187" s="51" t="s">
        <v>64</v>
      </c>
      <c r="G187" s="54">
        <v>0.05</v>
      </c>
      <c r="H187" s="54">
        <v>1.1499999999999999</v>
      </c>
      <c r="I187" s="70">
        <v>1.2075</v>
      </c>
      <c r="J187" s="57"/>
      <c r="K187" s="52"/>
      <c r="L187" s="57"/>
      <c r="M187" s="52"/>
      <c r="N187" s="58"/>
      <c r="AF187" s="39"/>
      <c r="AG187" s="47"/>
      <c r="AK187" s="3" t="s">
        <v>178</v>
      </c>
      <c r="AM187" s="47"/>
      <c r="AN187" s="47"/>
      <c r="AO187" s="47"/>
      <c r="AQ187" s="47"/>
    </row>
    <row r="188" spans="1:43" s="4" customFormat="1" ht="15" x14ac:dyDescent="0.25">
      <c r="A188" s="48"/>
      <c r="B188" s="49"/>
      <c r="C188" s="375" t="s">
        <v>65</v>
      </c>
      <c r="D188" s="375"/>
      <c r="E188" s="375"/>
      <c r="F188" s="59"/>
      <c r="G188" s="60"/>
      <c r="H188" s="60"/>
      <c r="I188" s="60"/>
      <c r="J188" s="61">
        <v>31.91</v>
      </c>
      <c r="K188" s="60"/>
      <c r="L188" s="61">
        <v>697.55</v>
      </c>
      <c r="M188" s="60"/>
      <c r="N188" s="62"/>
      <c r="AF188" s="39"/>
      <c r="AG188" s="47"/>
      <c r="AL188" s="3" t="s">
        <v>65</v>
      </c>
      <c r="AM188" s="47"/>
      <c r="AN188" s="47"/>
      <c r="AO188" s="47"/>
      <c r="AQ188" s="47"/>
    </row>
    <row r="189" spans="1:43" s="4" customFormat="1" ht="15" x14ac:dyDescent="0.25">
      <c r="A189" s="56"/>
      <c r="B189" s="49"/>
      <c r="C189" s="372" t="s">
        <v>66</v>
      </c>
      <c r="D189" s="372"/>
      <c r="E189" s="372"/>
      <c r="F189" s="51"/>
      <c r="G189" s="52"/>
      <c r="H189" s="52"/>
      <c r="I189" s="52"/>
      <c r="J189" s="57"/>
      <c r="K189" s="52"/>
      <c r="L189" s="53">
        <v>121.72</v>
      </c>
      <c r="M189" s="52"/>
      <c r="N189" s="55">
        <v>4255.33</v>
      </c>
      <c r="AF189" s="39"/>
      <c r="AG189" s="47"/>
      <c r="AK189" s="3" t="s">
        <v>66</v>
      </c>
      <c r="AM189" s="47"/>
      <c r="AN189" s="47"/>
      <c r="AO189" s="47"/>
      <c r="AQ189" s="47"/>
    </row>
    <row r="190" spans="1:43" s="4" customFormat="1" ht="23.25" x14ac:dyDescent="0.25">
      <c r="A190" s="56"/>
      <c r="B190" s="49" t="s">
        <v>1710</v>
      </c>
      <c r="C190" s="372" t="s">
        <v>1711</v>
      </c>
      <c r="D190" s="372"/>
      <c r="E190" s="372"/>
      <c r="F190" s="51" t="s">
        <v>69</v>
      </c>
      <c r="G190" s="63">
        <v>90</v>
      </c>
      <c r="H190" s="52"/>
      <c r="I190" s="63">
        <v>90</v>
      </c>
      <c r="J190" s="57"/>
      <c r="K190" s="52"/>
      <c r="L190" s="53">
        <v>109.55</v>
      </c>
      <c r="M190" s="52"/>
      <c r="N190" s="55">
        <v>3829.8</v>
      </c>
      <c r="AF190" s="39"/>
      <c r="AG190" s="47"/>
      <c r="AK190" s="3" t="s">
        <v>1711</v>
      </c>
      <c r="AM190" s="47"/>
      <c r="AN190" s="47"/>
      <c r="AO190" s="47"/>
      <c r="AQ190" s="47"/>
    </row>
    <row r="191" spans="1:43" s="4" customFormat="1" ht="23.25" x14ac:dyDescent="0.25">
      <c r="A191" s="56"/>
      <c r="B191" s="49" t="s">
        <v>1712</v>
      </c>
      <c r="C191" s="372" t="s">
        <v>1713</v>
      </c>
      <c r="D191" s="372"/>
      <c r="E191" s="372"/>
      <c r="F191" s="51" t="s">
        <v>69</v>
      </c>
      <c r="G191" s="63">
        <v>46</v>
      </c>
      <c r="H191" s="52"/>
      <c r="I191" s="63">
        <v>46</v>
      </c>
      <c r="J191" s="57"/>
      <c r="K191" s="52"/>
      <c r="L191" s="53">
        <v>55.99</v>
      </c>
      <c r="M191" s="52"/>
      <c r="N191" s="55">
        <v>1957.45</v>
      </c>
      <c r="AF191" s="39"/>
      <c r="AG191" s="47"/>
      <c r="AK191" s="3" t="s">
        <v>1713</v>
      </c>
      <c r="AM191" s="47"/>
      <c r="AN191" s="47"/>
      <c r="AO191" s="47"/>
      <c r="AQ191" s="47"/>
    </row>
    <row r="192" spans="1:43" s="4" customFormat="1" ht="15" x14ac:dyDescent="0.25">
      <c r="A192" s="65"/>
      <c r="B192" s="66"/>
      <c r="C192" s="374" t="s">
        <v>72</v>
      </c>
      <c r="D192" s="374"/>
      <c r="E192" s="374"/>
      <c r="F192" s="42"/>
      <c r="G192" s="43"/>
      <c r="H192" s="43"/>
      <c r="I192" s="43"/>
      <c r="J192" s="45"/>
      <c r="K192" s="43"/>
      <c r="L192" s="67">
        <v>863.09</v>
      </c>
      <c r="M192" s="60"/>
      <c r="N192" s="46"/>
      <c r="AF192" s="39"/>
      <c r="AG192" s="47"/>
      <c r="AM192" s="47" t="s">
        <v>72</v>
      </c>
      <c r="AN192" s="47"/>
      <c r="AO192" s="47"/>
      <c r="AQ192" s="47"/>
    </row>
    <row r="193" spans="1:43" s="4" customFormat="1" ht="23.25" x14ac:dyDescent="0.25">
      <c r="A193" s="40" t="s">
        <v>280</v>
      </c>
      <c r="B193" s="41" t="s">
        <v>2009</v>
      </c>
      <c r="C193" s="374" t="s">
        <v>2010</v>
      </c>
      <c r="D193" s="374"/>
      <c r="E193" s="374"/>
      <c r="F193" s="42" t="s">
        <v>61</v>
      </c>
      <c r="G193" s="43">
        <v>21</v>
      </c>
      <c r="H193" s="44">
        <v>1</v>
      </c>
      <c r="I193" s="44">
        <v>21</v>
      </c>
      <c r="J193" s="67">
        <v>326.66000000000003</v>
      </c>
      <c r="K193" s="43"/>
      <c r="L193" s="67">
        <v>802.32</v>
      </c>
      <c r="M193" s="68">
        <v>8.5500000000000007</v>
      </c>
      <c r="N193" s="115">
        <v>6859.86</v>
      </c>
      <c r="AF193" s="39"/>
      <c r="AG193" s="47" t="s">
        <v>2010</v>
      </c>
      <c r="AM193" s="47"/>
      <c r="AN193" s="47"/>
      <c r="AO193" s="47"/>
      <c r="AQ193" s="47"/>
    </row>
    <row r="194" spans="1:43" s="4" customFormat="1" ht="15" x14ac:dyDescent="0.25">
      <c r="A194" s="65"/>
      <c r="B194" s="66"/>
      <c r="C194" s="374" t="s">
        <v>72</v>
      </c>
      <c r="D194" s="374"/>
      <c r="E194" s="374"/>
      <c r="F194" s="42"/>
      <c r="G194" s="43"/>
      <c r="H194" s="43"/>
      <c r="I194" s="43"/>
      <c r="J194" s="45"/>
      <c r="K194" s="43"/>
      <c r="L194" s="67">
        <v>802.32</v>
      </c>
      <c r="M194" s="60"/>
      <c r="N194" s="115">
        <v>6859.86</v>
      </c>
      <c r="AF194" s="39"/>
      <c r="AG194" s="47"/>
      <c r="AM194" s="47" t="s">
        <v>72</v>
      </c>
      <c r="AN194" s="47"/>
      <c r="AO194" s="47"/>
      <c r="AQ194" s="47"/>
    </row>
    <row r="195" spans="1:43" s="4" customFormat="1" ht="23.25" x14ac:dyDescent="0.25">
      <c r="A195" s="40" t="s">
        <v>282</v>
      </c>
      <c r="B195" s="41" t="s">
        <v>2011</v>
      </c>
      <c r="C195" s="374" t="s">
        <v>2012</v>
      </c>
      <c r="D195" s="374"/>
      <c r="E195" s="374"/>
      <c r="F195" s="42" t="s">
        <v>61</v>
      </c>
      <c r="G195" s="43">
        <v>1</v>
      </c>
      <c r="H195" s="44">
        <v>1</v>
      </c>
      <c r="I195" s="44">
        <v>1</v>
      </c>
      <c r="J195" s="45"/>
      <c r="K195" s="43"/>
      <c r="L195" s="45"/>
      <c r="M195" s="43"/>
      <c r="N195" s="46"/>
      <c r="AF195" s="39"/>
      <c r="AG195" s="47" t="s">
        <v>2012</v>
      </c>
      <c r="AM195" s="47"/>
      <c r="AN195" s="47"/>
      <c r="AO195" s="47"/>
      <c r="AQ195" s="47"/>
    </row>
    <row r="196" spans="1:43" s="4" customFormat="1" ht="22.5" x14ac:dyDescent="0.25">
      <c r="A196" s="103"/>
      <c r="B196" s="49" t="s">
        <v>217</v>
      </c>
      <c r="C196" s="368" t="s">
        <v>218</v>
      </c>
      <c r="D196" s="368"/>
      <c r="E196" s="368"/>
      <c r="F196" s="368"/>
      <c r="G196" s="368"/>
      <c r="H196" s="368"/>
      <c r="I196" s="368"/>
      <c r="J196" s="368"/>
      <c r="K196" s="368"/>
      <c r="L196" s="368"/>
      <c r="M196" s="368"/>
      <c r="N196" s="376"/>
      <c r="AF196" s="39"/>
      <c r="AG196" s="47"/>
      <c r="AI196" s="3" t="s">
        <v>218</v>
      </c>
      <c r="AM196" s="47"/>
      <c r="AN196" s="47"/>
      <c r="AO196" s="47"/>
      <c r="AQ196" s="47"/>
    </row>
    <row r="197" spans="1:43" s="4" customFormat="1" ht="15" x14ac:dyDescent="0.25">
      <c r="A197" s="48"/>
      <c r="B197" s="49" t="s">
        <v>58</v>
      </c>
      <c r="C197" s="372" t="s">
        <v>62</v>
      </c>
      <c r="D197" s="372"/>
      <c r="E197" s="372"/>
      <c r="F197" s="51"/>
      <c r="G197" s="52"/>
      <c r="H197" s="52"/>
      <c r="I197" s="52"/>
      <c r="J197" s="53">
        <v>8.9</v>
      </c>
      <c r="K197" s="54">
        <v>1.1499999999999999</v>
      </c>
      <c r="L197" s="53">
        <v>10.24</v>
      </c>
      <c r="M197" s="54">
        <v>34.96</v>
      </c>
      <c r="N197" s="64">
        <v>357.99</v>
      </c>
      <c r="AF197" s="39"/>
      <c r="AG197" s="47"/>
      <c r="AJ197" s="3" t="s">
        <v>62</v>
      </c>
      <c r="AM197" s="47"/>
      <c r="AN197" s="47"/>
      <c r="AO197" s="47"/>
      <c r="AQ197" s="47"/>
    </row>
    <row r="198" spans="1:43" s="4" customFormat="1" ht="15" x14ac:dyDescent="0.25">
      <c r="A198" s="48"/>
      <c r="B198" s="49" t="s">
        <v>73</v>
      </c>
      <c r="C198" s="372" t="s">
        <v>175</v>
      </c>
      <c r="D198" s="372"/>
      <c r="E198" s="372"/>
      <c r="F198" s="51"/>
      <c r="G198" s="52"/>
      <c r="H198" s="52"/>
      <c r="I198" s="52"/>
      <c r="J198" s="53">
        <v>0.66</v>
      </c>
      <c r="K198" s="54">
        <v>1.1499999999999999</v>
      </c>
      <c r="L198" s="53">
        <v>0.76</v>
      </c>
      <c r="M198" s="52"/>
      <c r="N198" s="58"/>
      <c r="AF198" s="39"/>
      <c r="AG198" s="47"/>
      <c r="AJ198" s="3" t="s">
        <v>175</v>
      </c>
      <c r="AM198" s="47"/>
      <c r="AN198" s="47"/>
      <c r="AO198" s="47"/>
      <c r="AQ198" s="47"/>
    </row>
    <row r="199" spans="1:43" s="4" customFormat="1" ht="15" x14ac:dyDescent="0.25">
      <c r="A199" s="48"/>
      <c r="B199" s="49" t="s">
        <v>78</v>
      </c>
      <c r="C199" s="372" t="s">
        <v>176</v>
      </c>
      <c r="D199" s="372"/>
      <c r="E199" s="372"/>
      <c r="F199" s="51"/>
      <c r="G199" s="52"/>
      <c r="H199" s="52"/>
      <c r="I199" s="52"/>
      <c r="J199" s="53">
        <v>0.12</v>
      </c>
      <c r="K199" s="54">
        <v>1.1499999999999999</v>
      </c>
      <c r="L199" s="53">
        <v>0.14000000000000001</v>
      </c>
      <c r="M199" s="54">
        <v>34.96</v>
      </c>
      <c r="N199" s="64">
        <v>4.8899999999999997</v>
      </c>
      <c r="AF199" s="39"/>
      <c r="AG199" s="47"/>
      <c r="AJ199" s="3" t="s">
        <v>176</v>
      </c>
      <c r="AM199" s="47"/>
      <c r="AN199" s="47"/>
      <c r="AO199" s="47"/>
      <c r="AQ199" s="47"/>
    </row>
    <row r="200" spans="1:43" s="4" customFormat="1" ht="15" x14ac:dyDescent="0.25">
      <c r="A200" s="48"/>
      <c r="B200" s="49" t="s">
        <v>122</v>
      </c>
      <c r="C200" s="372" t="s">
        <v>177</v>
      </c>
      <c r="D200" s="372"/>
      <c r="E200" s="372"/>
      <c r="F200" s="51"/>
      <c r="G200" s="52"/>
      <c r="H200" s="52"/>
      <c r="I200" s="52"/>
      <c r="J200" s="53">
        <v>0.18</v>
      </c>
      <c r="K200" s="52"/>
      <c r="L200" s="53">
        <v>0.18</v>
      </c>
      <c r="M200" s="52"/>
      <c r="N200" s="58"/>
      <c r="AF200" s="39"/>
      <c r="AG200" s="47"/>
      <c r="AJ200" s="3" t="s">
        <v>177</v>
      </c>
      <c r="AM200" s="47"/>
      <c r="AN200" s="47"/>
      <c r="AO200" s="47"/>
      <c r="AQ200" s="47"/>
    </row>
    <row r="201" spans="1:43" s="4" customFormat="1" ht="15" x14ac:dyDescent="0.25">
      <c r="A201" s="56"/>
      <c r="B201" s="49"/>
      <c r="C201" s="372" t="s">
        <v>63</v>
      </c>
      <c r="D201" s="372"/>
      <c r="E201" s="372"/>
      <c r="F201" s="51" t="s">
        <v>64</v>
      </c>
      <c r="G201" s="54">
        <v>1.03</v>
      </c>
      <c r="H201" s="54">
        <v>1.1499999999999999</v>
      </c>
      <c r="I201" s="70">
        <v>1.1845000000000001</v>
      </c>
      <c r="J201" s="57"/>
      <c r="K201" s="52"/>
      <c r="L201" s="57"/>
      <c r="M201" s="52"/>
      <c r="N201" s="58"/>
      <c r="AF201" s="39"/>
      <c r="AG201" s="47"/>
      <c r="AK201" s="3" t="s">
        <v>63</v>
      </c>
      <c r="AM201" s="47"/>
      <c r="AN201" s="47"/>
      <c r="AO201" s="47"/>
      <c r="AQ201" s="47"/>
    </row>
    <row r="202" spans="1:43" s="4" customFormat="1" ht="15" x14ac:dyDescent="0.25">
      <c r="A202" s="56"/>
      <c r="B202" s="49"/>
      <c r="C202" s="372" t="s">
        <v>178</v>
      </c>
      <c r="D202" s="372"/>
      <c r="E202" s="372"/>
      <c r="F202" s="51" t="s">
        <v>64</v>
      </c>
      <c r="G202" s="54">
        <v>0.01</v>
      </c>
      <c r="H202" s="54">
        <v>1.1499999999999999</v>
      </c>
      <c r="I202" s="70">
        <v>1.15E-2</v>
      </c>
      <c r="J202" s="57"/>
      <c r="K202" s="52"/>
      <c r="L202" s="57"/>
      <c r="M202" s="52"/>
      <c r="N202" s="58"/>
      <c r="AF202" s="39"/>
      <c r="AG202" s="47"/>
      <c r="AK202" s="3" t="s">
        <v>178</v>
      </c>
      <c r="AM202" s="47"/>
      <c r="AN202" s="47"/>
      <c r="AO202" s="47"/>
      <c r="AQ202" s="47"/>
    </row>
    <row r="203" spans="1:43" s="4" customFormat="1" ht="15" x14ac:dyDescent="0.25">
      <c r="A203" s="48"/>
      <c r="B203" s="49"/>
      <c r="C203" s="375" t="s">
        <v>65</v>
      </c>
      <c r="D203" s="375"/>
      <c r="E203" s="375"/>
      <c r="F203" s="59"/>
      <c r="G203" s="60"/>
      <c r="H203" s="60"/>
      <c r="I203" s="60"/>
      <c r="J203" s="61">
        <v>9.74</v>
      </c>
      <c r="K203" s="60"/>
      <c r="L203" s="61">
        <v>11.18</v>
      </c>
      <c r="M203" s="60"/>
      <c r="N203" s="62"/>
      <c r="AF203" s="39"/>
      <c r="AG203" s="47"/>
      <c r="AL203" s="3" t="s">
        <v>65</v>
      </c>
      <c r="AM203" s="47"/>
      <c r="AN203" s="47"/>
      <c r="AO203" s="47"/>
      <c r="AQ203" s="47"/>
    </row>
    <row r="204" spans="1:43" s="4" customFormat="1" ht="15" x14ac:dyDescent="0.25">
      <c r="A204" s="56"/>
      <c r="B204" s="49"/>
      <c r="C204" s="372" t="s">
        <v>66</v>
      </c>
      <c r="D204" s="372"/>
      <c r="E204" s="372"/>
      <c r="F204" s="51"/>
      <c r="G204" s="52"/>
      <c r="H204" s="52"/>
      <c r="I204" s="52"/>
      <c r="J204" s="57"/>
      <c r="K204" s="52"/>
      <c r="L204" s="53">
        <v>10.38</v>
      </c>
      <c r="M204" s="52"/>
      <c r="N204" s="64">
        <v>362.88</v>
      </c>
      <c r="AF204" s="39"/>
      <c r="AG204" s="47"/>
      <c r="AK204" s="3" t="s">
        <v>66</v>
      </c>
      <c r="AM204" s="47"/>
      <c r="AN204" s="47"/>
      <c r="AO204" s="47"/>
      <c r="AQ204" s="47"/>
    </row>
    <row r="205" spans="1:43" s="4" customFormat="1" ht="23.25" x14ac:dyDescent="0.25">
      <c r="A205" s="56"/>
      <c r="B205" s="49" t="s">
        <v>1710</v>
      </c>
      <c r="C205" s="372" t="s">
        <v>1711</v>
      </c>
      <c r="D205" s="372"/>
      <c r="E205" s="372"/>
      <c r="F205" s="51" t="s">
        <v>69</v>
      </c>
      <c r="G205" s="63">
        <v>90</v>
      </c>
      <c r="H205" s="52"/>
      <c r="I205" s="63">
        <v>90</v>
      </c>
      <c r="J205" s="57"/>
      <c r="K205" s="52"/>
      <c r="L205" s="53">
        <v>9.34</v>
      </c>
      <c r="M205" s="52"/>
      <c r="N205" s="64">
        <v>326.58999999999997</v>
      </c>
      <c r="AF205" s="39"/>
      <c r="AG205" s="47"/>
      <c r="AK205" s="3" t="s">
        <v>1711</v>
      </c>
      <c r="AM205" s="47"/>
      <c r="AN205" s="47"/>
      <c r="AO205" s="47"/>
      <c r="AQ205" s="47"/>
    </row>
    <row r="206" spans="1:43" s="4" customFormat="1" ht="23.25" x14ac:dyDescent="0.25">
      <c r="A206" s="56"/>
      <c r="B206" s="49" t="s">
        <v>1712</v>
      </c>
      <c r="C206" s="372" t="s">
        <v>1713</v>
      </c>
      <c r="D206" s="372"/>
      <c r="E206" s="372"/>
      <c r="F206" s="51" t="s">
        <v>69</v>
      </c>
      <c r="G206" s="63">
        <v>46</v>
      </c>
      <c r="H206" s="52"/>
      <c r="I206" s="63">
        <v>46</v>
      </c>
      <c r="J206" s="57"/>
      <c r="K206" s="52"/>
      <c r="L206" s="53">
        <v>4.7699999999999996</v>
      </c>
      <c r="M206" s="52"/>
      <c r="N206" s="64">
        <v>166.92</v>
      </c>
      <c r="AF206" s="39"/>
      <c r="AG206" s="47"/>
      <c r="AK206" s="3" t="s">
        <v>1713</v>
      </c>
      <c r="AM206" s="47"/>
      <c r="AN206" s="47"/>
      <c r="AO206" s="47"/>
      <c r="AQ206" s="47"/>
    </row>
    <row r="207" spans="1:43" s="4" customFormat="1" ht="15" x14ac:dyDescent="0.25">
      <c r="A207" s="65"/>
      <c r="B207" s="66"/>
      <c r="C207" s="374" t="s">
        <v>72</v>
      </c>
      <c r="D207" s="374"/>
      <c r="E207" s="374"/>
      <c r="F207" s="42"/>
      <c r="G207" s="43"/>
      <c r="H207" s="43"/>
      <c r="I207" s="43"/>
      <c r="J207" s="45"/>
      <c r="K207" s="43"/>
      <c r="L207" s="67">
        <v>25.29</v>
      </c>
      <c r="M207" s="60"/>
      <c r="N207" s="46"/>
      <c r="AF207" s="39"/>
      <c r="AG207" s="47"/>
      <c r="AM207" s="47" t="s">
        <v>72</v>
      </c>
      <c r="AN207" s="47"/>
      <c r="AO207" s="47"/>
      <c r="AQ207" s="47"/>
    </row>
    <row r="208" spans="1:43" s="4" customFormat="1" ht="23.25" x14ac:dyDescent="0.25">
      <c r="A208" s="40" t="s">
        <v>2013</v>
      </c>
      <c r="B208" s="41" t="s">
        <v>2014</v>
      </c>
      <c r="C208" s="374" t="s">
        <v>2015</v>
      </c>
      <c r="D208" s="374"/>
      <c r="E208" s="374"/>
      <c r="F208" s="42" t="s">
        <v>61</v>
      </c>
      <c r="G208" s="43">
        <v>1</v>
      </c>
      <c r="H208" s="44">
        <v>1</v>
      </c>
      <c r="I208" s="44">
        <v>1</v>
      </c>
      <c r="J208" s="105">
        <v>7300.08</v>
      </c>
      <c r="K208" s="43"/>
      <c r="L208" s="105">
        <v>1218.71</v>
      </c>
      <c r="M208" s="68">
        <v>5.99</v>
      </c>
      <c r="N208" s="115">
        <v>7300.08</v>
      </c>
      <c r="AF208" s="39"/>
      <c r="AG208" s="47" t="s">
        <v>2015</v>
      </c>
      <c r="AM208" s="47"/>
      <c r="AN208" s="47"/>
      <c r="AO208" s="47"/>
      <c r="AQ208" s="47"/>
    </row>
    <row r="209" spans="1:43" s="4" customFormat="1" ht="15" x14ac:dyDescent="0.25">
      <c r="A209" s="65"/>
      <c r="B209" s="66"/>
      <c r="C209" s="374" t="s">
        <v>72</v>
      </c>
      <c r="D209" s="374"/>
      <c r="E209" s="374"/>
      <c r="F209" s="42"/>
      <c r="G209" s="43"/>
      <c r="H209" s="43"/>
      <c r="I209" s="43"/>
      <c r="J209" s="45"/>
      <c r="K209" s="43"/>
      <c r="L209" s="105">
        <v>1218.71</v>
      </c>
      <c r="M209" s="60"/>
      <c r="N209" s="115">
        <v>7300.08</v>
      </c>
      <c r="AF209" s="39"/>
      <c r="AG209" s="47"/>
      <c r="AM209" s="47" t="s">
        <v>72</v>
      </c>
      <c r="AN209" s="47"/>
      <c r="AO209" s="47"/>
      <c r="AQ209" s="47"/>
    </row>
    <row r="210" spans="1:43" s="4" customFormat="1" ht="15" x14ac:dyDescent="0.25">
      <c r="A210" s="40" t="s">
        <v>287</v>
      </c>
      <c r="B210" s="41" t="s">
        <v>2016</v>
      </c>
      <c r="C210" s="374" t="s">
        <v>2017</v>
      </c>
      <c r="D210" s="374"/>
      <c r="E210" s="374"/>
      <c r="F210" s="42" t="s">
        <v>61</v>
      </c>
      <c r="G210" s="43">
        <v>10</v>
      </c>
      <c r="H210" s="44">
        <v>1</v>
      </c>
      <c r="I210" s="44">
        <v>10</v>
      </c>
      <c r="J210" s="45"/>
      <c r="K210" s="43"/>
      <c r="L210" s="45"/>
      <c r="M210" s="43"/>
      <c r="N210" s="46"/>
      <c r="AF210" s="39"/>
      <c r="AG210" s="47" t="s">
        <v>2017</v>
      </c>
      <c r="AM210" s="47"/>
      <c r="AN210" s="47"/>
      <c r="AO210" s="47"/>
      <c r="AQ210" s="47"/>
    </row>
    <row r="211" spans="1:43" s="4" customFormat="1" ht="22.5" x14ac:dyDescent="0.25">
      <c r="A211" s="103"/>
      <c r="B211" s="49" t="s">
        <v>217</v>
      </c>
      <c r="C211" s="368" t="s">
        <v>218</v>
      </c>
      <c r="D211" s="368"/>
      <c r="E211" s="368"/>
      <c r="F211" s="368"/>
      <c r="G211" s="368"/>
      <c r="H211" s="368"/>
      <c r="I211" s="368"/>
      <c r="J211" s="368"/>
      <c r="K211" s="368"/>
      <c r="L211" s="368"/>
      <c r="M211" s="368"/>
      <c r="N211" s="376"/>
      <c r="AF211" s="39"/>
      <c r="AG211" s="47"/>
      <c r="AI211" s="3" t="s">
        <v>218</v>
      </c>
      <c r="AM211" s="47"/>
      <c r="AN211" s="47"/>
      <c r="AO211" s="47"/>
      <c r="AQ211" s="47"/>
    </row>
    <row r="212" spans="1:43" s="4" customFormat="1" ht="15" x14ac:dyDescent="0.25">
      <c r="A212" s="48"/>
      <c r="B212" s="49" t="s">
        <v>58</v>
      </c>
      <c r="C212" s="372" t="s">
        <v>62</v>
      </c>
      <c r="D212" s="372"/>
      <c r="E212" s="372"/>
      <c r="F212" s="51"/>
      <c r="G212" s="52"/>
      <c r="H212" s="52"/>
      <c r="I212" s="52"/>
      <c r="J212" s="53">
        <v>34.020000000000003</v>
      </c>
      <c r="K212" s="54">
        <v>1.1499999999999999</v>
      </c>
      <c r="L212" s="53">
        <v>391.23</v>
      </c>
      <c r="M212" s="54">
        <v>34.96</v>
      </c>
      <c r="N212" s="55">
        <v>13677.4</v>
      </c>
      <c r="AF212" s="39"/>
      <c r="AG212" s="47"/>
      <c r="AJ212" s="3" t="s">
        <v>62</v>
      </c>
      <c r="AM212" s="47"/>
      <c r="AN212" s="47"/>
      <c r="AO212" s="47"/>
      <c r="AQ212" s="47"/>
    </row>
    <row r="213" spans="1:43" s="4" customFormat="1" ht="15" x14ac:dyDescent="0.25">
      <c r="A213" s="48"/>
      <c r="B213" s="49" t="s">
        <v>122</v>
      </c>
      <c r="C213" s="372" t="s">
        <v>177</v>
      </c>
      <c r="D213" s="372"/>
      <c r="E213" s="372"/>
      <c r="F213" s="51"/>
      <c r="G213" s="52"/>
      <c r="H213" s="52"/>
      <c r="I213" s="52"/>
      <c r="J213" s="53">
        <v>0.68</v>
      </c>
      <c r="K213" s="52"/>
      <c r="L213" s="53">
        <v>6.8</v>
      </c>
      <c r="M213" s="52"/>
      <c r="N213" s="58"/>
      <c r="AF213" s="39"/>
      <c r="AG213" s="47"/>
      <c r="AJ213" s="3" t="s">
        <v>177</v>
      </c>
      <c r="AM213" s="47"/>
      <c r="AN213" s="47"/>
      <c r="AO213" s="47"/>
      <c r="AQ213" s="47"/>
    </row>
    <row r="214" spans="1:43" s="4" customFormat="1" ht="15" x14ac:dyDescent="0.25">
      <c r="A214" s="56"/>
      <c r="B214" s="49"/>
      <c r="C214" s="372" t="s">
        <v>63</v>
      </c>
      <c r="D214" s="372"/>
      <c r="E214" s="372"/>
      <c r="F214" s="51" t="s">
        <v>64</v>
      </c>
      <c r="G214" s="54">
        <v>3.11</v>
      </c>
      <c r="H214" s="54">
        <v>1.1499999999999999</v>
      </c>
      <c r="I214" s="109">
        <v>35.765000000000001</v>
      </c>
      <c r="J214" s="57"/>
      <c r="K214" s="52"/>
      <c r="L214" s="57"/>
      <c r="M214" s="52"/>
      <c r="N214" s="58"/>
      <c r="AF214" s="39"/>
      <c r="AG214" s="47"/>
      <c r="AK214" s="3" t="s">
        <v>63</v>
      </c>
      <c r="AM214" s="47"/>
      <c r="AN214" s="47"/>
      <c r="AO214" s="47"/>
      <c r="AQ214" s="47"/>
    </row>
    <row r="215" spans="1:43" s="4" customFormat="1" ht="15" x14ac:dyDescent="0.25">
      <c r="A215" s="48"/>
      <c r="B215" s="49"/>
      <c r="C215" s="375" t="s">
        <v>65</v>
      </c>
      <c r="D215" s="375"/>
      <c r="E215" s="375"/>
      <c r="F215" s="59"/>
      <c r="G215" s="60"/>
      <c r="H215" s="60"/>
      <c r="I215" s="60"/>
      <c r="J215" s="61">
        <v>34.700000000000003</v>
      </c>
      <c r="K215" s="60"/>
      <c r="L215" s="61">
        <v>398.03</v>
      </c>
      <c r="M215" s="60"/>
      <c r="N215" s="62"/>
      <c r="AF215" s="39"/>
      <c r="AG215" s="47"/>
      <c r="AL215" s="3" t="s">
        <v>65</v>
      </c>
      <c r="AM215" s="47"/>
      <c r="AN215" s="47"/>
      <c r="AO215" s="47"/>
      <c r="AQ215" s="47"/>
    </row>
    <row r="216" spans="1:43" s="4" customFormat="1" ht="15" x14ac:dyDescent="0.25">
      <c r="A216" s="56"/>
      <c r="B216" s="49"/>
      <c r="C216" s="372" t="s">
        <v>66</v>
      </c>
      <c r="D216" s="372"/>
      <c r="E216" s="372"/>
      <c r="F216" s="51"/>
      <c r="G216" s="52"/>
      <c r="H216" s="52"/>
      <c r="I216" s="52"/>
      <c r="J216" s="57"/>
      <c r="K216" s="52"/>
      <c r="L216" s="53">
        <v>391.23</v>
      </c>
      <c r="M216" s="52"/>
      <c r="N216" s="55">
        <v>13677.4</v>
      </c>
      <c r="AF216" s="39"/>
      <c r="AG216" s="47"/>
      <c r="AK216" s="3" t="s">
        <v>66</v>
      </c>
      <c r="AM216" s="47"/>
      <c r="AN216" s="47"/>
      <c r="AO216" s="47"/>
      <c r="AQ216" s="47"/>
    </row>
    <row r="217" spans="1:43" s="4" customFormat="1" ht="15" x14ac:dyDescent="0.25">
      <c r="A217" s="56"/>
      <c r="B217" s="49" t="s">
        <v>1830</v>
      </c>
      <c r="C217" s="372" t="s">
        <v>1831</v>
      </c>
      <c r="D217" s="372"/>
      <c r="E217" s="372"/>
      <c r="F217" s="51" t="s">
        <v>69</v>
      </c>
      <c r="G217" s="63">
        <v>90</v>
      </c>
      <c r="H217" s="52"/>
      <c r="I217" s="63">
        <v>90</v>
      </c>
      <c r="J217" s="57"/>
      <c r="K217" s="52"/>
      <c r="L217" s="53">
        <v>352.11</v>
      </c>
      <c r="M217" s="52"/>
      <c r="N217" s="55">
        <v>12309.66</v>
      </c>
      <c r="AF217" s="39"/>
      <c r="AG217" s="47"/>
      <c r="AK217" s="3" t="s">
        <v>1831</v>
      </c>
      <c r="AM217" s="47"/>
      <c r="AN217" s="47"/>
      <c r="AO217" s="47"/>
      <c r="AQ217" s="47"/>
    </row>
    <row r="218" spans="1:43" s="4" customFormat="1" ht="15" x14ac:dyDescent="0.25">
      <c r="A218" s="56"/>
      <c r="B218" s="49" t="s">
        <v>1832</v>
      </c>
      <c r="C218" s="372" t="s">
        <v>1833</v>
      </c>
      <c r="D218" s="372"/>
      <c r="E218" s="372"/>
      <c r="F218" s="51" t="s">
        <v>69</v>
      </c>
      <c r="G218" s="63">
        <v>46</v>
      </c>
      <c r="H218" s="52"/>
      <c r="I218" s="63">
        <v>46</v>
      </c>
      <c r="J218" s="57"/>
      <c r="K218" s="52"/>
      <c r="L218" s="53">
        <v>179.97</v>
      </c>
      <c r="M218" s="52"/>
      <c r="N218" s="55">
        <v>6291.6</v>
      </c>
      <c r="AF218" s="39"/>
      <c r="AG218" s="47"/>
      <c r="AK218" s="3" t="s">
        <v>1833</v>
      </c>
      <c r="AM218" s="47"/>
      <c r="AN218" s="47"/>
      <c r="AO218" s="47"/>
      <c r="AQ218" s="47"/>
    </row>
    <row r="219" spans="1:43" s="4" customFormat="1" ht="15" x14ac:dyDescent="0.25">
      <c r="A219" s="65"/>
      <c r="B219" s="66"/>
      <c r="C219" s="374" t="s">
        <v>72</v>
      </c>
      <c r="D219" s="374"/>
      <c r="E219" s="374"/>
      <c r="F219" s="42"/>
      <c r="G219" s="43"/>
      <c r="H219" s="43"/>
      <c r="I219" s="43"/>
      <c r="J219" s="45"/>
      <c r="K219" s="43"/>
      <c r="L219" s="67">
        <v>930.11</v>
      </c>
      <c r="M219" s="60"/>
      <c r="N219" s="46"/>
      <c r="AF219" s="39"/>
      <c r="AG219" s="47"/>
      <c r="AM219" s="47" t="s">
        <v>72</v>
      </c>
      <c r="AN219" s="47"/>
      <c r="AO219" s="47"/>
      <c r="AQ219" s="47"/>
    </row>
    <row r="220" spans="1:43" s="4" customFormat="1" ht="22.5" x14ac:dyDescent="0.25">
      <c r="A220" s="40" t="s">
        <v>2018</v>
      </c>
      <c r="B220" s="41" t="s">
        <v>1924</v>
      </c>
      <c r="C220" s="374" t="s">
        <v>2019</v>
      </c>
      <c r="D220" s="374"/>
      <c r="E220" s="374"/>
      <c r="F220" s="42" t="s">
        <v>61</v>
      </c>
      <c r="G220" s="43">
        <v>10</v>
      </c>
      <c r="H220" s="44">
        <v>1</v>
      </c>
      <c r="I220" s="44">
        <v>10</v>
      </c>
      <c r="J220" s="105">
        <v>307116.78000000003</v>
      </c>
      <c r="K220" s="43"/>
      <c r="L220" s="105">
        <v>512715.83</v>
      </c>
      <c r="M220" s="68">
        <v>5.99</v>
      </c>
      <c r="N220" s="115">
        <v>3071167.8</v>
      </c>
      <c r="AF220" s="39"/>
      <c r="AG220" s="47" t="s">
        <v>2019</v>
      </c>
      <c r="AM220" s="47"/>
      <c r="AN220" s="47"/>
      <c r="AO220" s="47"/>
      <c r="AQ220" s="47"/>
    </row>
    <row r="221" spans="1:43" s="4" customFormat="1" ht="15" x14ac:dyDescent="0.25">
      <c r="A221" s="65"/>
      <c r="B221" s="66"/>
      <c r="C221" s="374" t="s">
        <v>72</v>
      </c>
      <c r="D221" s="374"/>
      <c r="E221" s="374"/>
      <c r="F221" s="42"/>
      <c r="G221" s="43"/>
      <c r="H221" s="43"/>
      <c r="I221" s="43"/>
      <c r="J221" s="45"/>
      <c r="K221" s="43"/>
      <c r="L221" s="105">
        <v>512715.83</v>
      </c>
      <c r="M221" s="60"/>
      <c r="N221" s="115">
        <v>3071167.8</v>
      </c>
      <c r="AF221" s="39"/>
      <c r="AG221" s="47"/>
      <c r="AM221" s="47" t="s">
        <v>72</v>
      </c>
      <c r="AN221" s="47"/>
      <c r="AO221" s="47"/>
      <c r="AQ221" s="47"/>
    </row>
    <row r="222" spans="1:43" s="4" customFormat="1" ht="23.25" x14ac:dyDescent="0.25">
      <c r="A222" s="40" t="s">
        <v>291</v>
      </c>
      <c r="B222" s="41" t="s">
        <v>1849</v>
      </c>
      <c r="C222" s="374" t="s">
        <v>1850</v>
      </c>
      <c r="D222" s="374"/>
      <c r="E222" s="374"/>
      <c r="F222" s="42" t="s">
        <v>61</v>
      </c>
      <c r="G222" s="43">
        <v>10</v>
      </c>
      <c r="H222" s="44">
        <v>1</v>
      </c>
      <c r="I222" s="44">
        <v>10</v>
      </c>
      <c r="J222" s="45"/>
      <c r="K222" s="43"/>
      <c r="L222" s="45"/>
      <c r="M222" s="43"/>
      <c r="N222" s="46"/>
      <c r="AF222" s="39"/>
      <c r="AG222" s="47" t="s">
        <v>1850</v>
      </c>
      <c r="AM222" s="47"/>
      <c r="AN222" s="47"/>
      <c r="AO222" s="47"/>
      <c r="AQ222" s="47"/>
    </row>
    <row r="223" spans="1:43" s="4" customFormat="1" ht="22.5" x14ac:dyDescent="0.25">
      <c r="A223" s="103"/>
      <c r="B223" s="49" t="s">
        <v>217</v>
      </c>
      <c r="C223" s="368" t="s">
        <v>218</v>
      </c>
      <c r="D223" s="368"/>
      <c r="E223" s="368"/>
      <c r="F223" s="368"/>
      <c r="G223" s="368"/>
      <c r="H223" s="368"/>
      <c r="I223" s="368"/>
      <c r="J223" s="368"/>
      <c r="K223" s="368"/>
      <c r="L223" s="368"/>
      <c r="M223" s="368"/>
      <c r="N223" s="376"/>
      <c r="AF223" s="39"/>
      <c r="AG223" s="47"/>
      <c r="AI223" s="3" t="s">
        <v>218</v>
      </c>
      <c r="AM223" s="47"/>
      <c r="AN223" s="47"/>
      <c r="AO223" s="47"/>
      <c r="AQ223" s="47"/>
    </row>
    <row r="224" spans="1:43" s="4" customFormat="1" ht="15" x14ac:dyDescent="0.25">
      <c r="A224" s="48"/>
      <c r="B224" s="49" t="s">
        <v>58</v>
      </c>
      <c r="C224" s="372" t="s">
        <v>62</v>
      </c>
      <c r="D224" s="372"/>
      <c r="E224" s="372"/>
      <c r="F224" s="51"/>
      <c r="G224" s="52"/>
      <c r="H224" s="52"/>
      <c r="I224" s="52"/>
      <c r="J224" s="53">
        <v>20.440000000000001</v>
      </c>
      <c r="K224" s="54">
        <v>1.1499999999999999</v>
      </c>
      <c r="L224" s="53">
        <v>235.06</v>
      </c>
      <c r="M224" s="54">
        <v>34.96</v>
      </c>
      <c r="N224" s="55">
        <v>8217.7000000000007</v>
      </c>
      <c r="AF224" s="39"/>
      <c r="AG224" s="47"/>
      <c r="AJ224" s="3" t="s">
        <v>62</v>
      </c>
      <c r="AM224" s="47"/>
      <c r="AN224" s="47"/>
      <c r="AO224" s="47"/>
      <c r="AQ224" s="47"/>
    </row>
    <row r="225" spans="1:43" s="4" customFormat="1" ht="15" x14ac:dyDescent="0.25">
      <c r="A225" s="48"/>
      <c r="B225" s="49" t="s">
        <v>73</v>
      </c>
      <c r="C225" s="372" t="s">
        <v>175</v>
      </c>
      <c r="D225" s="372"/>
      <c r="E225" s="372"/>
      <c r="F225" s="51"/>
      <c r="G225" s="52"/>
      <c r="H225" s="52"/>
      <c r="I225" s="52"/>
      <c r="J225" s="53">
        <v>33.47</v>
      </c>
      <c r="K225" s="54">
        <v>1.1499999999999999</v>
      </c>
      <c r="L225" s="53">
        <v>384.91</v>
      </c>
      <c r="M225" s="52"/>
      <c r="N225" s="58"/>
      <c r="AF225" s="39"/>
      <c r="AG225" s="47"/>
      <c r="AJ225" s="3" t="s">
        <v>175</v>
      </c>
      <c r="AM225" s="47"/>
      <c r="AN225" s="47"/>
      <c r="AO225" s="47"/>
      <c r="AQ225" s="47"/>
    </row>
    <row r="226" spans="1:43" s="4" customFormat="1" ht="15" x14ac:dyDescent="0.25">
      <c r="A226" s="48"/>
      <c r="B226" s="49" t="s">
        <v>78</v>
      </c>
      <c r="C226" s="372" t="s">
        <v>176</v>
      </c>
      <c r="D226" s="372"/>
      <c r="E226" s="372"/>
      <c r="F226" s="51"/>
      <c r="G226" s="52"/>
      <c r="H226" s="52"/>
      <c r="I226" s="52"/>
      <c r="J226" s="53">
        <v>3.42</v>
      </c>
      <c r="K226" s="54">
        <v>1.1499999999999999</v>
      </c>
      <c r="L226" s="53">
        <v>39.33</v>
      </c>
      <c r="M226" s="54">
        <v>34.96</v>
      </c>
      <c r="N226" s="55">
        <v>1374.98</v>
      </c>
      <c r="AF226" s="39"/>
      <c r="AG226" s="47"/>
      <c r="AJ226" s="3" t="s">
        <v>176</v>
      </c>
      <c r="AM226" s="47"/>
      <c r="AN226" s="47"/>
      <c r="AO226" s="47"/>
      <c r="AQ226" s="47"/>
    </row>
    <row r="227" spans="1:43" s="4" customFormat="1" ht="15" x14ac:dyDescent="0.25">
      <c r="A227" s="48"/>
      <c r="B227" s="49" t="s">
        <v>122</v>
      </c>
      <c r="C227" s="372" t="s">
        <v>177</v>
      </c>
      <c r="D227" s="372"/>
      <c r="E227" s="372"/>
      <c r="F227" s="51"/>
      <c r="G227" s="52"/>
      <c r="H227" s="52"/>
      <c r="I227" s="52"/>
      <c r="J227" s="53">
        <v>2.94</v>
      </c>
      <c r="K227" s="52"/>
      <c r="L227" s="53">
        <v>29.4</v>
      </c>
      <c r="M227" s="52"/>
      <c r="N227" s="58"/>
      <c r="AF227" s="39"/>
      <c r="AG227" s="47"/>
      <c r="AJ227" s="3" t="s">
        <v>177</v>
      </c>
      <c r="AM227" s="47"/>
      <c r="AN227" s="47"/>
      <c r="AO227" s="47"/>
      <c r="AQ227" s="47"/>
    </row>
    <row r="228" spans="1:43" s="4" customFormat="1" ht="15" x14ac:dyDescent="0.25">
      <c r="A228" s="56"/>
      <c r="B228" s="49"/>
      <c r="C228" s="372" t="s">
        <v>63</v>
      </c>
      <c r="D228" s="372"/>
      <c r="E228" s="372"/>
      <c r="F228" s="51" t="s">
        <v>64</v>
      </c>
      <c r="G228" s="54">
        <v>2.06</v>
      </c>
      <c r="H228" s="54">
        <v>1.1499999999999999</v>
      </c>
      <c r="I228" s="54">
        <v>23.69</v>
      </c>
      <c r="J228" s="57"/>
      <c r="K228" s="52"/>
      <c r="L228" s="57"/>
      <c r="M228" s="52"/>
      <c r="N228" s="58"/>
      <c r="AF228" s="39"/>
      <c r="AG228" s="47"/>
      <c r="AK228" s="3" t="s">
        <v>63</v>
      </c>
      <c r="AM228" s="47"/>
      <c r="AN228" s="47"/>
      <c r="AO228" s="47"/>
      <c r="AQ228" s="47"/>
    </row>
    <row r="229" spans="1:43" s="4" customFormat="1" ht="15" x14ac:dyDescent="0.25">
      <c r="A229" s="56"/>
      <c r="B229" s="49"/>
      <c r="C229" s="372" t="s">
        <v>178</v>
      </c>
      <c r="D229" s="372"/>
      <c r="E229" s="372"/>
      <c r="F229" s="51" t="s">
        <v>64</v>
      </c>
      <c r="G229" s="54">
        <v>0.31</v>
      </c>
      <c r="H229" s="54">
        <v>1.1499999999999999</v>
      </c>
      <c r="I229" s="109">
        <v>3.5649999999999999</v>
      </c>
      <c r="J229" s="57"/>
      <c r="K229" s="52"/>
      <c r="L229" s="57"/>
      <c r="M229" s="52"/>
      <c r="N229" s="58"/>
      <c r="AF229" s="39"/>
      <c r="AG229" s="47"/>
      <c r="AK229" s="3" t="s">
        <v>178</v>
      </c>
      <c r="AM229" s="47"/>
      <c r="AN229" s="47"/>
      <c r="AO229" s="47"/>
      <c r="AQ229" s="47"/>
    </row>
    <row r="230" spans="1:43" s="4" customFormat="1" ht="15" x14ac:dyDescent="0.25">
      <c r="A230" s="48"/>
      <c r="B230" s="49"/>
      <c r="C230" s="375" t="s">
        <v>65</v>
      </c>
      <c r="D230" s="375"/>
      <c r="E230" s="375"/>
      <c r="F230" s="59"/>
      <c r="G230" s="60"/>
      <c r="H230" s="60"/>
      <c r="I230" s="60"/>
      <c r="J230" s="61">
        <v>56.85</v>
      </c>
      <c r="K230" s="60"/>
      <c r="L230" s="61">
        <v>649.37</v>
      </c>
      <c r="M230" s="60"/>
      <c r="N230" s="62"/>
      <c r="AF230" s="39"/>
      <c r="AG230" s="47"/>
      <c r="AL230" s="3" t="s">
        <v>65</v>
      </c>
      <c r="AM230" s="47"/>
      <c r="AN230" s="47"/>
      <c r="AO230" s="47"/>
      <c r="AQ230" s="47"/>
    </row>
    <row r="231" spans="1:43" s="4" customFormat="1" ht="15" x14ac:dyDescent="0.25">
      <c r="A231" s="56"/>
      <c r="B231" s="49"/>
      <c r="C231" s="372" t="s">
        <v>66</v>
      </c>
      <c r="D231" s="372"/>
      <c r="E231" s="372"/>
      <c r="F231" s="51"/>
      <c r="G231" s="52"/>
      <c r="H231" s="52"/>
      <c r="I231" s="52"/>
      <c r="J231" s="57"/>
      <c r="K231" s="52"/>
      <c r="L231" s="53">
        <v>274.39</v>
      </c>
      <c r="M231" s="52"/>
      <c r="N231" s="55">
        <v>9592.68</v>
      </c>
      <c r="AF231" s="39"/>
      <c r="AG231" s="47"/>
      <c r="AK231" s="3" t="s">
        <v>66</v>
      </c>
      <c r="AM231" s="47"/>
      <c r="AN231" s="47"/>
      <c r="AO231" s="47"/>
      <c r="AQ231" s="47"/>
    </row>
    <row r="232" spans="1:43" s="4" customFormat="1" ht="23.25" x14ac:dyDescent="0.25">
      <c r="A232" s="56"/>
      <c r="B232" s="49" t="s">
        <v>681</v>
      </c>
      <c r="C232" s="372" t="s">
        <v>682</v>
      </c>
      <c r="D232" s="372"/>
      <c r="E232" s="372"/>
      <c r="F232" s="51" t="s">
        <v>69</v>
      </c>
      <c r="G232" s="63">
        <v>97</v>
      </c>
      <c r="H232" s="52"/>
      <c r="I232" s="63">
        <v>97</v>
      </c>
      <c r="J232" s="57"/>
      <c r="K232" s="52"/>
      <c r="L232" s="53">
        <v>266.16000000000003</v>
      </c>
      <c r="M232" s="52"/>
      <c r="N232" s="55">
        <v>9304.9</v>
      </c>
      <c r="AF232" s="39"/>
      <c r="AG232" s="47"/>
      <c r="AK232" s="3" t="s">
        <v>682</v>
      </c>
      <c r="AM232" s="47"/>
      <c r="AN232" s="47"/>
      <c r="AO232" s="47"/>
      <c r="AQ232" s="47"/>
    </row>
    <row r="233" spans="1:43" s="4" customFormat="1" ht="23.25" x14ac:dyDescent="0.25">
      <c r="A233" s="56"/>
      <c r="B233" s="49" t="s">
        <v>683</v>
      </c>
      <c r="C233" s="372" t="s">
        <v>684</v>
      </c>
      <c r="D233" s="372"/>
      <c r="E233" s="372"/>
      <c r="F233" s="51" t="s">
        <v>69</v>
      </c>
      <c r="G233" s="63">
        <v>51</v>
      </c>
      <c r="H233" s="52"/>
      <c r="I233" s="63">
        <v>51</v>
      </c>
      <c r="J233" s="57"/>
      <c r="K233" s="52"/>
      <c r="L233" s="53">
        <v>139.94</v>
      </c>
      <c r="M233" s="52"/>
      <c r="N233" s="55">
        <v>4892.2700000000004</v>
      </c>
      <c r="AF233" s="39"/>
      <c r="AG233" s="47"/>
      <c r="AK233" s="3" t="s">
        <v>684</v>
      </c>
      <c r="AM233" s="47"/>
      <c r="AN233" s="47"/>
      <c r="AO233" s="47"/>
      <c r="AQ233" s="47"/>
    </row>
    <row r="234" spans="1:43" s="4" customFormat="1" ht="15" x14ac:dyDescent="0.25">
      <c r="A234" s="65"/>
      <c r="B234" s="66"/>
      <c r="C234" s="374" t="s">
        <v>72</v>
      </c>
      <c r="D234" s="374"/>
      <c r="E234" s="374"/>
      <c r="F234" s="42"/>
      <c r="G234" s="43"/>
      <c r="H234" s="43"/>
      <c r="I234" s="43"/>
      <c r="J234" s="45"/>
      <c r="K234" s="43"/>
      <c r="L234" s="105">
        <v>1055.47</v>
      </c>
      <c r="M234" s="60"/>
      <c r="N234" s="46"/>
      <c r="AF234" s="39"/>
      <c r="AG234" s="47"/>
      <c r="AM234" s="47" t="s">
        <v>72</v>
      </c>
      <c r="AN234" s="47"/>
      <c r="AO234" s="47"/>
      <c r="AQ234" s="47"/>
    </row>
    <row r="235" spans="1:43" s="4" customFormat="1" ht="23.25" x14ac:dyDescent="0.25">
      <c r="A235" s="40" t="s">
        <v>2020</v>
      </c>
      <c r="B235" s="41" t="s">
        <v>2021</v>
      </c>
      <c r="C235" s="374" t="s">
        <v>2022</v>
      </c>
      <c r="D235" s="374"/>
      <c r="E235" s="374"/>
      <c r="F235" s="42" t="s">
        <v>61</v>
      </c>
      <c r="G235" s="43">
        <v>10</v>
      </c>
      <c r="H235" s="44">
        <v>1</v>
      </c>
      <c r="I235" s="44">
        <v>10</v>
      </c>
      <c r="J235" s="105">
        <v>52549.18</v>
      </c>
      <c r="K235" s="43"/>
      <c r="L235" s="105">
        <v>87728.18</v>
      </c>
      <c r="M235" s="68">
        <v>5.99</v>
      </c>
      <c r="N235" s="115">
        <v>525491.80000000005</v>
      </c>
      <c r="AF235" s="39"/>
      <c r="AG235" s="47" t="s">
        <v>2022</v>
      </c>
      <c r="AM235" s="47"/>
      <c r="AN235" s="47"/>
      <c r="AO235" s="47"/>
      <c r="AQ235" s="47"/>
    </row>
    <row r="236" spans="1:43" s="4" customFormat="1" ht="15" x14ac:dyDescent="0.25">
      <c r="A236" s="65"/>
      <c r="B236" s="66"/>
      <c r="C236" s="374" t="s">
        <v>72</v>
      </c>
      <c r="D236" s="374"/>
      <c r="E236" s="374"/>
      <c r="F236" s="42"/>
      <c r="G236" s="43"/>
      <c r="H236" s="43"/>
      <c r="I236" s="43"/>
      <c r="J236" s="45"/>
      <c r="K236" s="43"/>
      <c r="L236" s="105">
        <v>87728.18</v>
      </c>
      <c r="M236" s="60"/>
      <c r="N236" s="115">
        <v>525491.80000000005</v>
      </c>
      <c r="AF236" s="39"/>
      <c r="AG236" s="47"/>
      <c r="AM236" s="47" t="s">
        <v>72</v>
      </c>
      <c r="AN236" s="47"/>
      <c r="AO236" s="47"/>
      <c r="AQ236" s="47"/>
    </row>
    <row r="237" spans="1:43" s="4" customFormat="1" ht="23.25" x14ac:dyDescent="0.25">
      <c r="A237" s="40" t="s">
        <v>296</v>
      </c>
      <c r="B237" s="41" t="s">
        <v>2011</v>
      </c>
      <c r="C237" s="374" t="s">
        <v>2012</v>
      </c>
      <c r="D237" s="374"/>
      <c r="E237" s="374"/>
      <c r="F237" s="42" t="s">
        <v>61</v>
      </c>
      <c r="G237" s="43">
        <v>10</v>
      </c>
      <c r="H237" s="44">
        <v>1</v>
      </c>
      <c r="I237" s="44">
        <v>10</v>
      </c>
      <c r="J237" s="45"/>
      <c r="K237" s="43"/>
      <c r="L237" s="45"/>
      <c r="M237" s="43"/>
      <c r="N237" s="46"/>
      <c r="AF237" s="39"/>
      <c r="AG237" s="47" t="s">
        <v>2012</v>
      </c>
      <c r="AM237" s="47"/>
      <c r="AN237" s="47"/>
      <c r="AO237" s="47"/>
      <c r="AQ237" s="47"/>
    </row>
    <row r="238" spans="1:43" s="4" customFormat="1" ht="22.5" x14ac:dyDescent="0.25">
      <c r="A238" s="103"/>
      <c r="B238" s="49" t="s">
        <v>217</v>
      </c>
      <c r="C238" s="368" t="s">
        <v>218</v>
      </c>
      <c r="D238" s="368"/>
      <c r="E238" s="368"/>
      <c r="F238" s="368"/>
      <c r="G238" s="368"/>
      <c r="H238" s="368"/>
      <c r="I238" s="368"/>
      <c r="J238" s="368"/>
      <c r="K238" s="368"/>
      <c r="L238" s="368"/>
      <c r="M238" s="368"/>
      <c r="N238" s="376"/>
      <c r="AF238" s="39"/>
      <c r="AG238" s="47"/>
      <c r="AI238" s="3" t="s">
        <v>218</v>
      </c>
      <c r="AM238" s="47"/>
      <c r="AN238" s="47"/>
      <c r="AO238" s="47"/>
      <c r="AQ238" s="47"/>
    </row>
    <row r="239" spans="1:43" s="4" customFormat="1" ht="15" x14ac:dyDescent="0.25">
      <c r="A239" s="48"/>
      <c r="B239" s="49" t="s">
        <v>58</v>
      </c>
      <c r="C239" s="372" t="s">
        <v>62</v>
      </c>
      <c r="D239" s="372"/>
      <c r="E239" s="372"/>
      <c r="F239" s="51"/>
      <c r="G239" s="52"/>
      <c r="H239" s="52"/>
      <c r="I239" s="52"/>
      <c r="J239" s="53">
        <v>8.9</v>
      </c>
      <c r="K239" s="54">
        <v>1.1499999999999999</v>
      </c>
      <c r="L239" s="53">
        <v>102.35</v>
      </c>
      <c r="M239" s="54">
        <v>34.96</v>
      </c>
      <c r="N239" s="55">
        <v>3578.16</v>
      </c>
      <c r="AF239" s="39"/>
      <c r="AG239" s="47"/>
      <c r="AJ239" s="3" t="s">
        <v>62</v>
      </c>
      <c r="AM239" s="47"/>
      <c r="AN239" s="47"/>
      <c r="AO239" s="47"/>
      <c r="AQ239" s="47"/>
    </row>
    <row r="240" spans="1:43" s="4" customFormat="1" ht="15" x14ac:dyDescent="0.25">
      <c r="A240" s="48"/>
      <c r="B240" s="49" t="s">
        <v>73</v>
      </c>
      <c r="C240" s="372" t="s">
        <v>175</v>
      </c>
      <c r="D240" s="372"/>
      <c r="E240" s="372"/>
      <c r="F240" s="51"/>
      <c r="G240" s="52"/>
      <c r="H240" s="52"/>
      <c r="I240" s="52"/>
      <c r="J240" s="53">
        <v>0.66</v>
      </c>
      <c r="K240" s="54">
        <v>1.1499999999999999</v>
      </c>
      <c r="L240" s="53">
        <v>7.59</v>
      </c>
      <c r="M240" s="52"/>
      <c r="N240" s="58"/>
      <c r="AF240" s="39"/>
      <c r="AG240" s="47"/>
      <c r="AJ240" s="3" t="s">
        <v>175</v>
      </c>
      <c r="AM240" s="47"/>
      <c r="AN240" s="47"/>
      <c r="AO240" s="47"/>
      <c r="AQ240" s="47"/>
    </row>
    <row r="241" spans="1:43" s="4" customFormat="1" ht="15" x14ac:dyDescent="0.25">
      <c r="A241" s="48"/>
      <c r="B241" s="49" t="s">
        <v>78</v>
      </c>
      <c r="C241" s="372" t="s">
        <v>176</v>
      </c>
      <c r="D241" s="372"/>
      <c r="E241" s="372"/>
      <c r="F241" s="51"/>
      <c r="G241" s="52"/>
      <c r="H241" s="52"/>
      <c r="I241" s="52"/>
      <c r="J241" s="53">
        <v>0.12</v>
      </c>
      <c r="K241" s="54">
        <v>1.1499999999999999</v>
      </c>
      <c r="L241" s="53">
        <v>1.38</v>
      </c>
      <c r="M241" s="54">
        <v>34.96</v>
      </c>
      <c r="N241" s="64">
        <v>48.24</v>
      </c>
      <c r="AF241" s="39"/>
      <c r="AG241" s="47"/>
      <c r="AJ241" s="3" t="s">
        <v>176</v>
      </c>
      <c r="AM241" s="47"/>
      <c r="AN241" s="47"/>
      <c r="AO241" s="47"/>
      <c r="AQ241" s="47"/>
    </row>
    <row r="242" spans="1:43" s="4" customFormat="1" ht="15" x14ac:dyDescent="0.25">
      <c r="A242" s="48"/>
      <c r="B242" s="49" t="s">
        <v>122</v>
      </c>
      <c r="C242" s="372" t="s">
        <v>177</v>
      </c>
      <c r="D242" s="372"/>
      <c r="E242" s="372"/>
      <c r="F242" s="51"/>
      <c r="G242" s="52"/>
      <c r="H242" s="52"/>
      <c r="I242" s="52"/>
      <c r="J242" s="53">
        <v>0.18</v>
      </c>
      <c r="K242" s="52"/>
      <c r="L242" s="53">
        <v>1.8</v>
      </c>
      <c r="M242" s="52"/>
      <c r="N242" s="58"/>
      <c r="AF242" s="39"/>
      <c r="AG242" s="47"/>
      <c r="AJ242" s="3" t="s">
        <v>177</v>
      </c>
      <c r="AM242" s="47"/>
      <c r="AN242" s="47"/>
      <c r="AO242" s="47"/>
      <c r="AQ242" s="47"/>
    </row>
    <row r="243" spans="1:43" s="4" customFormat="1" ht="15" x14ac:dyDescent="0.25">
      <c r="A243" s="56"/>
      <c r="B243" s="49"/>
      <c r="C243" s="372" t="s">
        <v>63</v>
      </c>
      <c r="D243" s="372"/>
      <c r="E243" s="372"/>
      <c r="F243" s="51" t="s">
        <v>64</v>
      </c>
      <c r="G243" s="54">
        <v>1.03</v>
      </c>
      <c r="H243" s="54">
        <v>1.1499999999999999</v>
      </c>
      <c r="I243" s="109">
        <v>11.845000000000001</v>
      </c>
      <c r="J243" s="57"/>
      <c r="K243" s="52"/>
      <c r="L243" s="57"/>
      <c r="M243" s="52"/>
      <c r="N243" s="58"/>
      <c r="AF243" s="39"/>
      <c r="AG243" s="47"/>
      <c r="AK243" s="3" t="s">
        <v>63</v>
      </c>
      <c r="AM243" s="47"/>
      <c r="AN243" s="47"/>
      <c r="AO243" s="47"/>
      <c r="AQ243" s="47"/>
    </row>
    <row r="244" spans="1:43" s="4" customFormat="1" ht="15" x14ac:dyDescent="0.25">
      <c r="A244" s="56"/>
      <c r="B244" s="49"/>
      <c r="C244" s="372" t="s">
        <v>178</v>
      </c>
      <c r="D244" s="372"/>
      <c r="E244" s="372"/>
      <c r="F244" s="51" t="s">
        <v>64</v>
      </c>
      <c r="G244" s="54">
        <v>0.01</v>
      </c>
      <c r="H244" s="54">
        <v>1.1499999999999999</v>
      </c>
      <c r="I244" s="109">
        <v>0.115</v>
      </c>
      <c r="J244" s="57"/>
      <c r="K244" s="52"/>
      <c r="L244" s="57"/>
      <c r="M244" s="52"/>
      <c r="N244" s="58"/>
      <c r="AF244" s="39"/>
      <c r="AG244" s="47"/>
      <c r="AK244" s="3" t="s">
        <v>178</v>
      </c>
      <c r="AM244" s="47"/>
      <c r="AN244" s="47"/>
      <c r="AO244" s="47"/>
      <c r="AQ244" s="47"/>
    </row>
    <row r="245" spans="1:43" s="4" customFormat="1" ht="15" x14ac:dyDescent="0.25">
      <c r="A245" s="48"/>
      <c r="B245" s="49"/>
      <c r="C245" s="375" t="s">
        <v>65</v>
      </c>
      <c r="D245" s="375"/>
      <c r="E245" s="375"/>
      <c r="F245" s="59"/>
      <c r="G245" s="60"/>
      <c r="H245" s="60"/>
      <c r="I245" s="60"/>
      <c r="J245" s="61">
        <v>9.74</v>
      </c>
      <c r="K245" s="60"/>
      <c r="L245" s="61">
        <v>111.74</v>
      </c>
      <c r="M245" s="60"/>
      <c r="N245" s="62"/>
      <c r="AF245" s="39"/>
      <c r="AG245" s="47"/>
      <c r="AL245" s="3" t="s">
        <v>65</v>
      </c>
      <c r="AM245" s="47"/>
      <c r="AN245" s="47"/>
      <c r="AO245" s="47"/>
      <c r="AQ245" s="47"/>
    </row>
    <row r="246" spans="1:43" s="4" customFormat="1" ht="15" x14ac:dyDescent="0.25">
      <c r="A246" s="56"/>
      <c r="B246" s="49"/>
      <c r="C246" s="372" t="s">
        <v>66</v>
      </c>
      <c r="D246" s="372"/>
      <c r="E246" s="372"/>
      <c r="F246" s="51"/>
      <c r="G246" s="52"/>
      <c r="H246" s="52"/>
      <c r="I246" s="52"/>
      <c r="J246" s="57"/>
      <c r="K246" s="52"/>
      <c r="L246" s="53">
        <v>103.73</v>
      </c>
      <c r="M246" s="52"/>
      <c r="N246" s="55">
        <v>3626.4</v>
      </c>
      <c r="AF246" s="39"/>
      <c r="AG246" s="47"/>
      <c r="AK246" s="3" t="s">
        <v>66</v>
      </c>
      <c r="AM246" s="47"/>
      <c r="AN246" s="47"/>
      <c r="AO246" s="47"/>
      <c r="AQ246" s="47"/>
    </row>
    <row r="247" spans="1:43" s="4" customFormat="1" ht="23.25" x14ac:dyDescent="0.25">
      <c r="A247" s="56"/>
      <c r="B247" s="49" t="s">
        <v>1710</v>
      </c>
      <c r="C247" s="372" t="s">
        <v>1711</v>
      </c>
      <c r="D247" s="372"/>
      <c r="E247" s="372"/>
      <c r="F247" s="51" t="s">
        <v>69</v>
      </c>
      <c r="G247" s="63">
        <v>90</v>
      </c>
      <c r="H247" s="52"/>
      <c r="I247" s="63">
        <v>90</v>
      </c>
      <c r="J247" s="57"/>
      <c r="K247" s="52"/>
      <c r="L247" s="53">
        <v>93.36</v>
      </c>
      <c r="M247" s="52"/>
      <c r="N247" s="55">
        <v>3263.76</v>
      </c>
      <c r="AF247" s="39"/>
      <c r="AG247" s="47"/>
      <c r="AK247" s="3" t="s">
        <v>1711</v>
      </c>
      <c r="AM247" s="47"/>
      <c r="AN247" s="47"/>
      <c r="AO247" s="47"/>
      <c r="AQ247" s="47"/>
    </row>
    <row r="248" spans="1:43" s="4" customFormat="1" ht="23.25" x14ac:dyDescent="0.25">
      <c r="A248" s="56"/>
      <c r="B248" s="49" t="s">
        <v>1712</v>
      </c>
      <c r="C248" s="372" t="s">
        <v>1713</v>
      </c>
      <c r="D248" s="372"/>
      <c r="E248" s="372"/>
      <c r="F248" s="51" t="s">
        <v>69</v>
      </c>
      <c r="G248" s="63">
        <v>46</v>
      </c>
      <c r="H248" s="52"/>
      <c r="I248" s="63">
        <v>46</v>
      </c>
      <c r="J248" s="57"/>
      <c r="K248" s="52"/>
      <c r="L248" s="53">
        <v>47.72</v>
      </c>
      <c r="M248" s="52"/>
      <c r="N248" s="55">
        <v>1668.14</v>
      </c>
      <c r="AF248" s="39"/>
      <c r="AG248" s="47"/>
      <c r="AK248" s="3" t="s">
        <v>1713</v>
      </c>
      <c r="AM248" s="47"/>
      <c r="AN248" s="47"/>
      <c r="AO248" s="47"/>
      <c r="AQ248" s="47"/>
    </row>
    <row r="249" spans="1:43" s="4" customFormat="1" ht="15" x14ac:dyDescent="0.25">
      <c r="A249" s="65"/>
      <c r="B249" s="66"/>
      <c r="C249" s="374" t="s">
        <v>72</v>
      </c>
      <c r="D249" s="374"/>
      <c r="E249" s="374"/>
      <c r="F249" s="42"/>
      <c r="G249" s="43"/>
      <c r="H249" s="43"/>
      <c r="I249" s="43"/>
      <c r="J249" s="45"/>
      <c r="K249" s="43"/>
      <c r="L249" s="67">
        <v>252.82</v>
      </c>
      <c r="M249" s="60"/>
      <c r="N249" s="46"/>
      <c r="AF249" s="39"/>
      <c r="AG249" s="47"/>
      <c r="AM249" s="47" t="s">
        <v>72</v>
      </c>
      <c r="AN249" s="47"/>
      <c r="AO249" s="47"/>
      <c r="AQ249" s="47"/>
    </row>
    <row r="250" spans="1:43" s="4" customFormat="1" ht="45.75" x14ac:dyDescent="0.25">
      <c r="A250" s="40" t="s">
        <v>2023</v>
      </c>
      <c r="B250" s="41" t="s">
        <v>2024</v>
      </c>
      <c r="C250" s="374" t="s">
        <v>2025</v>
      </c>
      <c r="D250" s="374"/>
      <c r="E250" s="374"/>
      <c r="F250" s="42" t="s">
        <v>61</v>
      </c>
      <c r="G250" s="43">
        <v>10</v>
      </c>
      <c r="H250" s="44">
        <v>1</v>
      </c>
      <c r="I250" s="44">
        <v>10</v>
      </c>
      <c r="J250" s="105">
        <v>67551.83</v>
      </c>
      <c r="K250" s="43"/>
      <c r="L250" s="105">
        <v>112774.34</v>
      </c>
      <c r="M250" s="68">
        <v>5.99</v>
      </c>
      <c r="N250" s="115">
        <v>675518.3</v>
      </c>
      <c r="AF250" s="39"/>
      <c r="AG250" s="47" t="s">
        <v>2025</v>
      </c>
      <c r="AM250" s="47"/>
      <c r="AN250" s="47"/>
      <c r="AO250" s="47"/>
      <c r="AQ250" s="47"/>
    </row>
    <row r="251" spans="1:43" s="4" customFormat="1" ht="15" x14ac:dyDescent="0.25">
      <c r="A251" s="65"/>
      <c r="B251" s="66"/>
      <c r="C251" s="374" t="s">
        <v>72</v>
      </c>
      <c r="D251" s="374"/>
      <c r="E251" s="374"/>
      <c r="F251" s="42"/>
      <c r="G251" s="43"/>
      <c r="H251" s="43"/>
      <c r="I251" s="43"/>
      <c r="J251" s="45"/>
      <c r="K251" s="43"/>
      <c r="L251" s="105">
        <v>112774.34</v>
      </c>
      <c r="M251" s="60"/>
      <c r="N251" s="115">
        <v>675518.3</v>
      </c>
      <c r="AF251" s="39"/>
      <c r="AG251" s="47"/>
      <c r="AM251" s="47" t="s">
        <v>72</v>
      </c>
      <c r="AN251" s="47"/>
      <c r="AO251" s="47"/>
      <c r="AQ251" s="47"/>
    </row>
    <row r="252" spans="1:43" s="4" customFormat="1" ht="45.75" x14ac:dyDescent="0.25">
      <c r="A252" s="40" t="s">
        <v>303</v>
      </c>
      <c r="B252" s="41" t="s">
        <v>2026</v>
      </c>
      <c r="C252" s="374" t="s">
        <v>2027</v>
      </c>
      <c r="D252" s="374"/>
      <c r="E252" s="374"/>
      <c r="F252" s="42" t="s">
        <v>61</v>
      </c>
      <c r="G252" s="43">
        <v>10</v>
      </c>
      <c r="H252" s="44">
        <v>1</v>
      </c>
      <c r="I252" s="44">
        <v>10</v>
      </c>
      <c r="J252" s="45"/>
      <c r="K252" s="43"/>
      <c r="L252" s="45"/>
      <c r="M252" s="43"/>
      <c r="N252" s="46"/>
      <c r="AF252" s="39"/>
      <c r="AG252" s="47" t="s">
        <v>2027</v>
      </c>
      <c r="AM252" s="47"/>
      <c r="AN252" s="47"/>
      <c r="AO252" s="47"/>
      <c r="AQ252" s="47"/>
    </row>
    <row r="253" spans="1:43" s="4" customFormat="1" ht="22.5" x14ac:dyDescent="0.25">
      <c r="A253" s="103"/>
      <c r="B253" s="49" t="s">
        <v>217</v>
      </c>
      <c r="C253" s="368" t="s">
        <v>218</v>
      </c>
      <c r="D253" s="368"/>
      <c r="E253" s="368"/>
      <c r="F253" s="368"/>
      <c r="G253" s="368"/>
      <c r="H253" s="368"/>
      <c r="I253" s="368"/>
      <c r="J253" s="368"/>
      <c r="K253" s="368"/>
      <c r="L253" s="368"/>
      <c r="M253" s="368"/>
      <c r="N253" s="376"/>
      <c r="AF253" s="39"/>
      <c r="AG253" s="47"/>
      <c r="AI253" s="3" t="s">
        <v>218</v>
      </c>
      <c r="AM253" s="47"/>
      <c r="AN253" s="47"/>
      <c r="AO253" s="47"/>
      <c r="AQ253" s="47"/>
    </row>
    <row r="254" spans="1:43" s="4" customFormat="1" ht="15" x14ac:dyDescent="0.25">
      <c r="A254" s="48"/>
      <c r="B254" s="49" t="s">
        <v>58</v>
      </c>
      <c r="C254" s="372" t="s">
        <v>62</v>
      </c>
      <c r="D254" s="372"/>
      <c r="E254" s="372"/>
      <c r="F254" s="51"/>
      <c r="G254" s="52"/>
      <c r="H254" s="52"/>
      <c r="I254" s="52"/>
      <c r="J254" s="53">
        <v>473.28</v>
      </c>
      <c r="K254" s="54">
        <v>1.1499999999999999</v>
      </c>
      <c r="L254" s="107">
        <v>5442.72</v>
      </c>
      <c r="M254" s="54">
        <v>34.96</v>
      </c>
      <c r="N254" s="55">
        <v>190277.49</v>
      </c>
      <c r="AF254" s="39"/>
      <c r="AG254" s="47"/>
      <c r="AJ254" s="3" t="s">
        <v>62</v>
      </c>
      <c r="AM254" s="47"/>
      <c r="AN254" s="47"/>
      <c r="AO254" s="47"/>
      <c r="AQ254" s="47"/>
    </row>
    <row r="255" spans="1:43" s="4" customFormat="1" ht="15" x14ac:dyDescent="0.25">
      <c r="A255" s="48"/>
      <c r="B255" s="49" t="s">
        <v>122</v>
      </c>
      <c r="C255" s="372" t="s">
        <v>177</v>
      </c>
      <c r="D255" s="372"/>
      <c r="E255" s="372"/>
      <c r="F255" s="51"/>
      <c r="G255" s="52"/>
      <c r="H255" s="52"/>
      <c r="I255" s="52"/>
      <c r="J255" s="53">
        <v>9.4700000000000006</v>
      </c>
      <c r="K255" s="52"/>
      <c r="L255" s="53">
        <v>94.7</v>
      </c>
      <c r="M255" s="52"/>
      <c r="N255" s="58"/>
      <c r="AF255" s="39"/>
      <c r="AG255" s="47"/>
      <c r="AJ255" s="3" t="s">
        <v>177</v>
      </c>
      <c r="AM255" s="47"/>
      <c r="AN255" s="47"/>
      <c r="AO255" s="47"/>
      <c r="AQ255" s="47"/>
    </row>
    <row r="256" spans="1:43" s="4" customFormat="1" ht="15" x14ac:dyDescent="0.25">
      <c r="A256" s="56"/>
      <c r="B256" s="49"/>
      <c r="C256" s="372" t="s">
        <v>63</v>
      </c>
      <c r="D256" s="372"/>
      <c r="E256" s="372"/>
      <c r="F256" s="51" t="s">
        <v>64</v>
      </c>
      <c r="G256" s="63">
        <v>32</v>
      </c>
      <c r="H256" s="54">
        <v>1.1499999999999999</v>
      </c>
      <c r="I256" s="63">
        <v>368</v>
      </c>
      <c r="J256" s="57"/>
      <c r="K256" s="52"/>
      <c r="L256" s="57"/>
      <c r="M256" s="52"/>
      <c r="N256" s="58"/>
      <c r="AF256" s="39"/>
      <c r="AG256" s="47"/>
      <c r="AK256" s="3" t="s">
        <v>63</v>
      </c>
      <c r="AM256" s="47"/>
      <c r="AN256" s="47"/>
      <c r="AO256" s="47"/>
      <c r="AQ256" s="47"/>
    </row>
    <row r="257" spans="1:43" s="4" customFormat="1" ht="15" x14ac:dyDescent="0.25">
      <c r="A257" s="48"/>
      <c r="B257" s="49"/>
      <c r="C257" s="375" t="s">
        <v>65</v>
      </c>
      <c r="D257" s="375"/>
      <c r="E257" s="375"/>
      <c r="F257" s="59"/>
      <c r="G257" s="60"/>
      <c r="H257" s="60"/>
      <c r="I257" s="60"/>
      <c r="J257" s="61">
        <v>482.75</v>
      </c>
      <c r="K257" s="60"/>
      <c r="L257" s="108">
        <v>5537.42</v>
      </c>
      <c r="M257" s="60"/>
      <c r="N257" s="62"/>
      <c r="AF257" s="39"/>
      <c r="AG257" s="47"/>
      <c r="AL257" s="3" t="s">
        <v>65</v>
      </c>
      <c r="AM257" s="47"/>
      <c r="AN257" s="47"/>
      <c r="AO257" s="47"/>
      <c r="AQ257" s="47"/>
    </row>
    <row r="258" spans="1:43" s="4" customFormat="1" ht="15" x14ac:dyDescent="0.25">
      <c r="A258" s="56"/>
      <c r="B258" s="49"/>
      <c r="C258" s="372" t="s">
        <v>66</v>
      </c>
      <c r="D258" s="372"/>
      <c r="E258" s="372"/>
      <c r="F258" s="51"/>
      <c r="G258" s="52"/>
      <c r="H258" s="52"/>
      <c r="I258" s="52"/>
      <c r="J258" s="57"/>
      <c r="K258" s="52"/>
      <c r="L258" s="107">
        <v>5442.72</v>
      </c>
      <c r="M258" s="52"/>
      <c r="N258" s="55">
        <v>190277.49</v>
      </c>
      <c r="AF258" s="39"/>
      <c r="AG258" s="47"/>
      <c r="AK258" s="3" t="s">
        <v>66</v>
      </c>
      <c r="AM258" s="47"/>
      <c r="AN258" s="47"/>
      <c r="AO258" s="47"/>
      <c r="AQ258" s="47"/>
    </row>
    <row r="259" spans="1:43" s="4" customFormat="1" ht="15" x14ac:dyDescent="0.25">
      <c r="A259" s="56"/>
      <c r="B259" s="49" t="s">
        <v>1830</v>
      </c>
      <c r="C259" s="372" t="s">
        <v>1831</v>
      </c>
      <c r="D259" s="372"/>
      <c r="E259" s="372"/>
      <c r="F259" s="51" t="s">
        <v>69</v>
      </c>
      <c r="G259" s="63">
        <v>90</v>
      </c>
      <c r="H259" s="52"/>
      <c r="I259" s="63">
        <v>90</v>
      </c>
      <c r="J259" s="57"/>
      <c r="K259" s="52"/>
      <c r="L259" s="107">
        <v>4898.45</v>
      </c>
      <c r="M259" s="52"/>
      <c r="N259" s="55">
        <v>171249.74</v>
      </c>
      <c r="AF259" s="39"/>
      <c r="AG259" s="47"/>
      <c r="AK259" s="3" t="s">
        <v>1831</v>
      </c>
      <c r="AM259" s="47"/>
      <c r="AN259" s="47"/>
      <c r="AO259" s="47"/>
      <c r="AQ259" s="47"/>
    </row>
    <row r="260" spans="1:43" s="4" customFormat="1" ht="15" x14ac:dyDescent="0.25">
      <c r="A260" s="56"/>
      <c r="B260" s="49" t="s">
        <v>1832</v>
      </c>
      <c r="C260" s="372" t="s">
        <v>1833</v>
      </c>
      <c r="D260" s="372"/>
      <c r="E260" s="372"/>
      <c r="F260" s="51" t="s">
        <v>69</v>
      </c>
      <c r="G260" s="63">
        <v>46</v>
      </c>
      <c r="H260" s="52"/>
      <c r="I260" s="63">
        <v>46</v>
      </c>
      <c r="J260" s="57"/>
      <c r="K260" s="52"/>
      <c r="L260" s="107">
        <v>2503.65</v>
      </c>
      <c r="M260" s="52"/>
      <c r="N260" s="55">
        <v>87527.65</v>
      </c>
      <c r="AF260" s="39"/>
      <c r="AG260" s="47"/>
      <c r="AK260" s="3" t="s">
        <v>1833</v>
      </c>
      <c r="AM260" s="47"/>
      <c r="AN260" s="47"/>
      <c r="AO260" s="47"/>
      <c r="AQ260" s="47"/>
    </row>
    <row r="261" spans="1:43" s="4" customFormat="1" ht="15" x14ac:dyDescent="0.25">
      <c r="A261" s="65"/>
      <c r="B261" s="66"/>
      <c r="C261" s="374" t="s">
        <v>72</v>
      </c>
      <c r="D261" s="374"/>
      <c r="E261" s="374"/>
      <c r="F261" s="42"/>
      <c r="G261" s="43"/>
      <c r="H261" s="43"/>
      <c r="I261" s="43"/>
      <c r="J261" s="45"/>
      <c r="K261" s="43"/>
      <c r="L261" s="105">
        <v>12939.52</v>
      </c>
      <c r="M261" s="60"/>
      <c r="N261" s="46"/>
      <c r="AF261" s="39"/>
      <c r="AG261" s="47"/>
      <c r="AM261" s="47" t="s">
        <v>72</v>
      </c>
      <c r="AN261" s="47"/>
      <c r="AO261" s="47"/>
      <c r="AQ261" s="47"/>
    </row>
    <row r="262" spans="1:43" s="4" customFormat="1" ht="23.25" x14ac:dyDescent="0.25">
      <c r="A262" s="40" t="s">
        <v>312</v>
      </c>
      <c r="B262" s="41" t="s">
        <v>2011</v>
      </c>
      <c r="C262" s="374" t="s">
        <v>2012</v>
      </c>
      <c r="D262" s="374"/>
      <c r="E262" s="374"/>
      <c r="F262" s="42" t="s">
        <v>61</v>
      </c>
      <c r="G262" s="43">
        <v>10</v>
      </c>
      <c r="H262" s="44">
        <v>1</v>
      </c>
      <c r="I262" s="44">
        <v>10</v>
      </c>
      <c r="J262" s="45"/>
      <c r="K262" s="43"/>
      <c r="L262" s="45"/>
      <c r="M262" s="43"/>
      <c r="N262" s="46"/>
      <c r="AF262" s="39"/>
      <c r="AG262" s="47" t="s">
        <v>2012</v>
      </c>
      <c r="AM262" s="47"/>
      <c r="AN262" s="47"/>
      <c r="AO262" s="47"/>
      <c r="AQ262" s="47"/>
    </row>
    <row r="263" spans="1:43" s="4" customFormat="1" ht="22.5" x14ac:dyDescent="0.25">
      <c r="A263" s="103"/>
      <c r="B263" s="49" t="s">
        <v>217</v>
      </c>
      <c r="C263" s="368" t="s">
        <v>218</v>
      </c>
      <c r="D263" s="368"/>
      <c r="E263" s="368"/>
      <c r="F263" s="368"/>
      <c r="G263" s="368"/>
      <c r="H263" s="368"/>
      <c r="I263" s="368"/>
      <c r="J263" s="368"/>
      <c r="K263" s="368"/>
      <c r="L263" s="368"/>
      <c r="M263" s="368"/>
      <c r="N263" s="376"/>
      <c r="AF263" s="39"/>
      <c r="AG263" s="47"/>
      <c r="AI263" s="3" t="s">
        <v>218</v>
      </c>
      <c r="AM263" s="47"/>
      <c r="AN263" s="47"/>
      <c r="AO263" s="47"/>
      <c r="AQ263" s="47"/>
    </row>
    <row r="264" spans="1:43" s="4" customFormat="1" ht="15" x14ac:dyDescent="0.25">
      <c r="A264" s="48"/>
      <c r="B264" s="49" t="s">
        <v>58</v>
      </c>
      <c r="C264" s="372" t="s">
        <v>62</v>
      </c>
      <c r="D264" s="372"/>
      <c r="E264" s="372"/>
      <c r="F264" s="51"/>
      <c r="G264" s="52"/>
      <c r="H264" s="52"/>
      <c r="I264" s="52"/>
      <c r="J264" s="53">
        <v>8.9</v>
      </c>
      <c r="K264" s="54">
        <v>1.1499999999999999</v>
      </c>
      <c r="L264" s="53">
        <v>102.35</v>
      </c>
      <c r="M264" s="54">
        <v>34.96</v>
      </c>
      <c r="N264" s="55">
        <v>3578.16</v>
      </c>
      <c r="AF264" s="39"/>
      <c r="AG264" s="47"/>
      <c r="AJ264" s="3" t="s">
        <v>62</v>
      </c>
      <c r="AM264" s="47"/>
      <c r="AN264" s="47"/>
      <c r="AO264" s="47"/>
      <c r="AQ264" s="47"/>
    </row>
    <row r="265" spans="1:43" s="4" customFormat="1" ht="15" x14ac:dyDescent="0.25">
      <c r="A265" s="48"/>
      <c r="B265" s="49" t="s">
        <v>73</v>
      </c>
      <c r="C265" s="372" t="s">
        <v>175</v>
      </c>
      <c r="D265" s="372"/>
      <c r="E265" s="372"/>
      <c r="F265" s="51"/>
      <c r="G265" s="52"/>
      <c r="H265" s="52"/>
      <c r="I265" s="52"/>
      <c r="J265" s="53">
        <v>0.66</v>
      </c>
      <c r="K265" s="54">
        <v>1.1499999999999999</v>
      </c>
      <c r="L265" s="53">
        <v>7.59</v>
      </c>
      <c r="M265" s="52"/>
      <c r="N265" s="58"/>
      <c r="AF265" s="39"/>
      <c r="AG265" s="47"/>
      <c r="AJ265" s="3" t="s">
        <v>175</v>
      </c>
      <c r="AM265" s="47"/>
      <c r="AN265" s="47"/>
      <c r="AO265" s="47"/>
      <c r="AQ265" s="47"/>
    </row>
    <row r="266" spans="1:43" s="4" customFormat="1" ht="15" x14ac:dyDescent="0.25">
      <c r="A266" s="48"/>
      <c r="B266" s="49" t="s">
        <v>78</v>
      </c>
      <c r="C266" s="372" t="s">
        <v>176</v>
      </c>
      <c r="D266" s="372"/>
      <c r="E266" s="372"/>
      <c r="F266" s="51"/>
      <c r="G266" s="52"/>
      <c r="H266" s="52"/>
      <c r="I266" s="52"/>
      <c r="J266" s="53">
        <v>0.12</v>
      </c>
      <c r="K266" s="54">
        <v>1.1499999999999999</v>
      </c>
      <c r="L266" s="53">
        <v>1.38</v>
      </c>
      <c r="M266" s="54">
        <v>34.96</v>
      </c>
      <c r="N266" s="64">
        <v>48.24</v>
      </c>
      <c r="AF266" s="39"/>
      <c r="AG266" s="47"/>
      <c r="AJ266" s="3" t="s">
        <v>176</v>
      </c>
      <c r="AM266" s="47"/>
      <c r="AN266" s="47"/>
      <c r="AO266" s="47"/>
      <c r="AQ266" s="47"/>
    </row>
    <row r="267" spans="1:43" s="4" customFormat="1" ht="15" x14ac:dyDescent="0.25">
      <c r="A267" s="48"/>
      <c r="B267" s="49" t="s">
        <v>122</v>
      </c>
      <c r="C267" s="372" t="s">
        <v>177</v>
      </c>
      <c r="D267" s="372"/>
      <c r="E267" s="372"/>
      <c r="F267" s="51"/>
      <c r="G267" s="52"/>
      <c r="H267" s="52"/>
      <c r="I267" s="52"/>
      <c r="J267" s="53">
        <v>0.18</v>
      </c>
      <c r="K267" s="52"/>
      <c r="L267" s="53">
        <v>1.8</v>
      </c>
      <c r="M267" s="52"/>
      <c r="N267" s="58"/>
      <c r="AF267" s="39"/>
      <c r="AG267" s="47"/>
      <c r="AJ267" s="3" t="s">
        <v>177</v>
      </c>
      <c r="AM267" s="47"/>
      <c r="AN267" s="47"/>
      <c r="AO267" s="47"/>
      <c r="AQ267" s="47"/>
    </row>
    <row r="268" spans="1:43" s="4" customFormat="1" ht="15" x14ac:dyDescent="0.25">
      <c r="A268" s="56"/>
      <c r="B268" s="49"/>
      <c r="C268" s="372" t="s">
        <v>63</v>
      </c>
      <c r="D268" s="372"/>
      <c r="E268" s="372"/>
      <c r="F268" s="51" t="s">
        <v>64</v>
      </c>
      <c r="G268" s="54">
        <v>1.03</v>
      </c>
      <c r="H268" s="54">
        <v>1.1499999999999999</v>
      </c>
      <c r="I268" s="109">
        <v>11.845000000000001</v>
      </c>
      <c r="J268" s="57"/>
      <c r="K268" s="52"/>
      <c r="L268" s="57"/>
      <c r="M268" s="52"/>
      <c r="N268" s="58"/>
      <c r="AF268" s="39"/>
      <c r="AG268" s="47"/>
      <c r="AK268" s="3" t="s">
        <v>63</v>
      </c>
      <c r="AM268" s="47"/>
      <c r="AN268" s="47"/>
      <c r="AO268" s="47"/>
      <c r="AQ268" s="47"/>
    </row>
    <row r="269" spans="1:43" s="4" customFormat="1" ht="15" x14ac:dyDescent="0.25">
      <c r="A269" s="56"/>
      <c r="B269" s="49"/>
      <c r="C269" s="372" t="s">
        <v>178</v>
      </c>
      <c r="D269" s="372"/>
      <c r="E269" s="372"/>
      <c r="F269" s="51" t="s">
        <v>64</v>
      </c>
      <c r="G269" s="54">
        <v>0.01</v>
      </c>
      <c r="H269" s="54">
        <v>1.1499999999999999</v>
      </c>
      <c r="I269" s="109">
        <v>0.115</v>
      </c>
      <c r="J269" s="57"/>
      <c r="K269" s="52"/>
      <c r="L269" s="57"/>
      <c r="M269" s="52"/>
      <c r="N269" s="58"/>
      <c r="AF269" s="39"/>
      <c r="AG269" s="47"/>
      <c r="AK269" s="3" t="s">
        <v>178</v>
      </c>
      <c r="AM269" s="47"/>
      <c r="AN269" s="47"/>
      <c r="AO269" s="47"/>
      <c r="AQ269" s="47"/>
    </row>
    <row r="270" spans="1:43" s="4" customFormat="1" ht="15" x14ac:dyDescent="0.25">
      <c r="A270" s="48"/>
      <c r="B270" s="49"/>
      <c r="C270" s="375" t="s">
        <v>65</v>
      </c>
      <c r="D270" s="375"/>
      <c r="E270" s="375"/>
      <c r="F270" s="59"/>
      <c r="G270" s="60"/>
      <c r="H270" s="60"/>
      <c r="I270" s="60"/>
      <c r="J270" s="61">
        <v>9.74</v>
      </c>
      <c r="K270" s="60"/>
      <c r="L270" s="61">
        <v>111.74</v>
      </c>
      <c r="M270" s="60"/>
      <c r="N270" s="62"/>
      <c r="AF270" s="39"/>
      <c r="AG270" s="47"/>
      <c r="AL270" s="3" t="s">
        <v>65</v>
      </c>
      <c r="AM270" s="47"/>
      <c r="AN270" s="47"/>
      <c r="AO270" s="47"/>
      <c r="AQ270" s="47"/>
    </row>
    <row r="271" spans="1:43" s="4" customFormat="1" ht="15" x14ac:dyDescent="0.25">
      <c r="A271" s="56"/>
      <c r="B271" s="49"/>
      <c r="C271" s="372" t="s">
        <v>66</v>
      </c>
      <c r="D271" s="372"/>
      <c r="E271" s="372"/>
      <c r="F271" s="51"/>
      <c r="G271" s="52"/>
      <c r="H271" s="52"/>
      <c r="I271" s="52"/>
      <c r="J271" s="57"/>
      <c r="K271" s="52"/>
      <c r="L271" s="53">
        <v>103.73</v>
      </c>
      <c r="M271" s="52"/>
      <c r="N271" s="55">
        <v>3626.4</v>
      </c>
      <c r="AF271" s="39"/>
      <c r="AG271" s="47"/>
      <c r="AK271" s="3" t="s">
        <v>66</v>
      </c>
      <c r="AM271" s="47"/>
      <c r="AN271" s="47"/>
      <c r="AO271" s="47"/>
      <c r="AQ271" s="47"/>
    </row>
    <row r="272" spans="1:43" s="4" customFormat="1" ht="23.25" x14ac:dyDescent="0.25">
      <c r="A272" s="56"/>
      <c r="B272" s="49" t="s">
        <v>1710</v>
      </c>
      <c r="C272" s="372" t="s">
        <v>1711</v>
      </c>
      <c r="D272" s="372"/>
      <c r="E272" s="372"/>
      <c r="F272" s="51" t="s">
        <v>69</v>
      </c>
      <c r="G272" s="63">
        <v>90</v>
      </c>
      <c r="H272" s="52"/>
      <c r="I272" s="63">
        <v>90</v>
      </c>
      <c r="J272" s="57"/>
      <c r="K272" s="52"/>
      <c r="L272" s="53">
        <v>93.36</v>
      </c>
      <c r="M272" s="52"/>
      <c r="N272" s="55">
        <v>3263.76</v>
      </c>
      <c r="AF272" s="39"/>
      <c r="AG272" s="47"/>
      <c r="AK272" s="3" t="s">
        <v>1711</v>
      </c>
      <c r="AM272" s="47"/>
      <c r="AN272" s="47"/>
      <c r="AO272" s="47"/>
      <c r="AQ272" s="47"/>
    </row>
    <row r="273" spans="1:43" s="4" customFormat="1" ht="23.25" x14ac:dyDescent="0.25">
      <c r="A273" s="56"/>
      <c r="B273" s="49" t="s">
        <v>1712</v>
      </c>
      <c r="C273" s="372" t="s">
        <v>1713</v>
      </c>
      <c r="D273" s="372"/>
      <c r="E273" s="372"/>
      <c r="F273" s="51" t="s">
        <v>69</v>
      </c>
      <c r="G273" s="63">
        <v>46</v>
      </c>
      <c r="H273" s="52"/>
      <c r="I273" s="63">
        <v>46</v>
      </c>
      <c r="J273" s="57"/>
      <c r="K273" s="52"/>
      <c r="L273" s="53">
        <v>47.72</v>
      </c>
      <c r="M273" s="52"/>
      <c r="N273" s="55">
        <v>1668.14</v>
      </c>
      <c r="AF273" s="39"/>
      <c r="AG273" s="47"/>
      <c r="AK273" s="3" t="s">
        <v>1713</v>
      </c>
      <c r="AM273" s="47"/>
      <c r="AN273" s="47"/>
      <c r="AO273" s="47"/>
      <c r="AQ273" s="47"/>
    </row>
    <row r="274" spans="1:43" s="4" customFormat="1" ht="15" x14ac:dyDescent="0.25">
      <c r="A274" s="65"/>
      <c r="B274" s="66"/>
      <c r="C274" s="374" t="s">
        <v>72</v>
      </c>
      <c r="D274" s="374"/>
      <c r="E274" s="374"/>
      <c r="F274" s="42"/>
      <c r="G274" s="43"/>
      <c r="H274" s="43"/>
      <c r="I274" s="43"/>
      <c r="J274" s="45"/>
      <c r="K274" s="43"/>
      <c r="L274" s="67">
        <v>252.82</v>
      </c>
      <c r="M274" s="60"/>
      <c r="N274" s="46"/>
      <c r="AF274" s="39"/>
      <c r="AG274" s="47"/>
      <c r="AM274" s="47" t="s">
        <v>72</v>
      </c>
      <c r="AN274" s="47"/>
      <c r="AO274" s="47"/>
      <c r="AQ274" s="47"/>
    </row>
    <row r="275" spans="1:43" s="4" customFormat="1" ht="23.25" x14ac:dyDescent="0.25">
      <c r="A275" s="40" t="s">
        <v>1930</v>
      </c>
      <c r="B275" s="41" t="s">
        <v>2024</v>
      </c>
      <c r="C275" s="374" t="s">
        <v>2028</v>
      </c>
      <c r="D275" s="374"/>
      <c r="E275" s="374"/>
      <c r="F275" s="42" t="s">
        <v>61</v>
      </c>
      <c r="G275" s="43">
        <v>10</v>
      </c>
      <c r="H275" s="44">
        <v>1</v>
      </c>
      <c r="I275" s="44">
        <v>10</v>
      </c>
      <c r="J275" s="105">
        <v>2736.48</v>
      </c>
      <c r="K275" s="43"/>
      <c r="L275" s="105">
        <v>4568.41</v>
      </c>
      <c r="M275" s="68">
        <v>5.99</v>
      </c>
      <c r="N275" s="115">
        <v>27364.799999999999</v>
      </c>
      <c r="AF275" s="39"/>
      <c r="AG275" s="47" t="s">
        <v>2028</v>
      </c>
      <c r="AM275" s="47"/>
      <c r="AN275" s="47"/>
      <c r="AO275" s="47"/>
      <c r="AQ275" s="47"/>
    </row>
    <row r="276" spans="1:43" s="4" customFormat="1" ht="15" x14ac:dyDescent="0.25">
      <c r="A276" s="65"/>
      <c r="B276" s="66"/>
      <c r="C276" s="374" t="s">
        <v>72</v>
      </c>
      <c r="D276" s="374"/>
      <c r="E276" s="374"/>
      <c r="F276" s="42"/>
      <c r="G276" s="43"/>
      <c r="H276" s="43"/>
      <c r="I276" s="43"/>
      <c r="J276" s="45"/>
      <c r="K276" s="43"/>
      <c r="L276" s="105">
        <v>4568.41</v>
      </c>
      <c r="M276" s="60"/>
      <c r="N276" s="115">
        <v>27364.799999999999</v>
      </c>
      <c r="AF276" s="39"/>
      <c r="AG276" s="47"/>
      <c r="AM276" s="47" t="s">
        <v>72</v>
      </c>
      <c r="AN276" s="47"/>
      <c r="AO276" s="47"/>
      <c r="AQ276" s="47"/>
    </row>
    <row r="277" spans="1:43" s="4" customFormat="1" ht="34.5" x14ac:dyDescent="0.25">
      <c r="A277" s="40" t="s">
        <v>391</v>
      </c>
      <c r="B277" s="41" t="s">
        <v>2029</v>
      </c>
      <c r="C277" s="374" t="s">
        <v>2030</v>
      </c>
      <c r="D277" s="374"/>
      <c r="E277" s="374"/>
      <c r="F277" s="42" t="s">
        <v>61</v>
      </c>
      <c r="G277" s="43">
        <v>20</v>
      </c>
      <c r="H277" s="44">
        <v>1</v>
      </c>
      <c r="I277" s="44">
        <v>20</v>
      </c>
      <c r="J277" s="45"/>
      <c r="K277" s="43"/>
      <c r="L277" s="45"/>
      <c r="M277" s="43"/>
      <c r="N277" s="46"/>
      <c r="AF277" s="39"/>
      <c r="AG277" s="47" t="s">
        <v>2030</v>
      </c>
      <c r="AM277" s="47"/>
      <c r="AN277" s="47"/>
      <c r="AO277" s="47"/>
      <c r="AQ277" s="47"/>
    </row>
    <row r="278" spans="1:43" s="4" customFormat="1" ht="15" x14ac:dyDescent="0.25">
      <c r="A278" s="69"/>
      <c r="B278" s="50"/>
      <c r="C278" s="372" t="s">
        <v>2031</v>
      </c>
      <c r="D278" s="372"/>
      <c r="E278" s="372"/>
      <c r="F278" s="372"/>
      <c r="G278" s="372"/>
      <c r="H278" s="372"/>
      <c r="I278" s="372"/>
      <c r="J278" s="372"/>
      <c r="K278" s="372"/>
      <c r="L278" s="372"/>
      <c r="M278" s="372"/>
      <c r="N278" s="377"/>
      <c r="AF278" s="39"/>
      <c r="AG278" s="47"/>
      <c r="AH278" s="3" t="s">
        <v>2031</v>
      </c>
      <c r="AM278" s="47"/>
      <c r="AN278" s="47"/>
      <c r="AO278" s="47"/>
      <c r="AQ278" s="47"/>
    </row>
    <row r="279" spans="1:43" s="4" customFormat="1" ht="22.5" x14ac:dyDescent="0.25">
      <c r="A279" s="103"/>
      <c r="B279" s="49" t="s">
        <v>217</v>
      </c>
      <c r="C279" s="368" t="s">
        <v>218</v>
      </c>
      <c r="D279" s="368"/>
      <c r="E279" s="368"/>
      <c r="F279" s="368"/>
      <c r="G279" s="368"/>
      <c r="H279" s="368"/>
      <c r="I279" s="368"/>
      <c r="J279" s="368"/>
      <c r="K279" s="368"/>
      <c r="L279" s="368"/>
      <c r="M279" s="368"/>
      <c r="N279" s="376"/>
      <c r="AF279" s="39"/>
      <c r="AG279" s="47"/>
      <c r="AI279" s="3" t="s">
        <v>218</v>
      </c>
      <c r="AM279" s="47"/>
      <c r="AN279" s="47"/>
      <c r="AO279" s="47"/>
      <c r="AQ279" s="47"/>
    </row>
    <row r="280" spans="1:43" s="4" customFormat="1" ht="15" x14ac:dyDescent="0.25">
      <c r="A280" s="48"/>
      <c r="B280" s="49" t="s">
        <v>58</v>
      </c>
      <c r="C280" s="372" t="s">
        <v>62</v>
      </c>
      <c r="D280" s="372"/>
      <c r="E280" s="372"/>
      <c r="F280" s="51"/>
      <c r="G280" s="52"/>
      <c r="H280" s="52"/>
      <c r="I280" s="52"/>
      <c r="J280" s="53">
        <v>2.0699999999999998</v>
      </c>
      <c r="K280" s="54">
        <v>1.1499999999999999</v>
      </c>
      <c r="L280" s="53">
        <v>47.61</v>
      </c>
      <c r="M280" s="54">
        <v>34.96</v>
      </c>
      <c r="N280" s="55">
        <v>1664.45</v>
      </c>
      <c r="AF280" s="39"/>
      <c r="AG280" s="47"/>
      <c r="AJ280" s="3" t="s">
        <v>62</v>
      </c>
      <c r="AM280" s="47"/>
      <c r="AN280" s="47"/>
      <c r="AO280" s="47"/>
      <c r="AQ280" s="47"/>
    </row>
    <row r="281" spans="1:43" s="4" customFormat="1" ht="15" x14ac:dyDescent="0.25">
      <c r="A281" s="48"/>
      <c r="B281" s="49" t="s">
        <v>122</v>
      </c>
      <c r="C281" s="372" t="s">
        <v>177</v>
      </c>
      <c r="D281" s="372"/>
      <c r="E281" s="372"/>
      <c r="F281" s="51"/>
      <c r="G281" s="52"/>
      <c r="H281" s="52"/>
      <c r="I281" s="52"/>
      <c r="J281" s="53">
        <v>0.04</v>
      </c>
      <c r="K281" s="52"/>
      <c r="L281" s="53">
        <v>0.8</v>
      </c>
      <c r="M281" s="52"/>
      <c r="N281" s="58"/>
      <c r="AF281" s="39"/>
      <c r="AG281" s="47"/>
      <c r="AJ281" s="3" t="s">
        <v>177</v>
      </c>
      <c r="AM281" s="47"/>
      <c r="AN281" s="47"/>
      <c r="AO281" s="47"/>
      <c r="AQ281" s="47"/>
    </row>
    <row r="282" spans="1:43" s="4" customFormat="1" ht="15" x14ac:dyDescent="0.25">
      <c r="A282" s="56"/>
      <c r="B282" s="49"/>
      <c r="C282" s="372" t="s">
        <v>63</v>
      </c>
      <c r="D282" s="372"/>
      <c r="E282" s="372"/>
      <c r="F282" s="51" t="s">
        <v>64</v>
      </c>
      <c r="G282" s="54">
        <v>0.22</v>
      </c>
      <c r="H282" s="54">
        <v>1.1499999999999999</v>
      </c>
      <c r="I282" s="54">
        <v>5.0599999999999996</v>
      </c>
      <c r="J282" s="57"/>
      <c r="K282" s="52"/>
      <c r="L282" s="57"/>
      <c r="M282" s="52"/>
      <c r="N282" s="58"/>
      <c r="AF282" s="39"/>
      <c r="AG282" s="47"/>
      <c r="AK282" s="3" t="s">
        <v>63</v>
      </c>
      <c r="AM282" s="47"/>
      <c r="AN282" s="47"/>
      <c r="AO282" s="47"/>
      <c r="AQ282" s="47"/>
    </row>
    <row r="283" spans="1:43" s="4" customFormat="1" ht="15" x14ac:dyDescent="0.25">
      <c r="A283" s="48"/>
      <c r="B283" s="49"/>
      <c r="C283" s="375" t="s">
        <v>65</v>
      </c>
      <c r="D283" s="375"/>
      <c r="E283" s="375"/>
      <c r="F283" s="59"/>
      <c r="G283" s="60"/>
      <c r="H283" s="60"/>
      <c r="I283" s="60"/>
      <c r="J283" s="61">
        <v>2.11</v>
      </c>
      <c r="K283" s="60"/>
      <c r="L283" s="61">
        <v>48.41</v>
      </c>
      <c r="M283" s="60"/>
      <c r="N283" s="62"/>
      <c r="AF283" s="39"/>
      <c r="AG283" s="47"/>
      <c r="AL283" s="3" t="s">
        <v>65</v>
      </c>
      <c r="AM283" s="47"/>
      <c r="AN283" s="47"/>
      <c r="AO283" s="47"/>
      <c r="AQ283" s="47"/>
    </row>
    <row r="284" spans="1:43" s="4" customFormat="1" ht="15" x14ac:dyDescent="0.25">
      <c r="A284" s="56"/>
      <c r="B284" s="49"/>
      <c r="C284" s="372" t="s">
        <v>66</v>
      </c>
      <c r="D284" s="372"/>
      <c r="E284" s="372"/>
      <c r="F284" s="51"/>
      <c r="G284" s="52"/>
      <c r="H284" s="52"/>
      <c r="I284" s="52"/>
      <c r="J284" s="57"/>
      <c r="K284" s="52"/>
      <c r="L284" s="53">
        <v>47.61</v>
      </c>
      <c r="M284" s="52"/>
      <c r="N284" s="55">
        <v>1664.45</v>
      </c>
      <c r="AF284" s="39"/>
      <c r="AG284" s="47"/>
      <c r="AK284" s="3" t="s">
        <v>66</v>
      </c>
      <c r="AM284" s="47"/>
      <c r="AN284" s="47"/>
      <c r="AO284" s="47"/>
      <c r="AQ284" s="47"/>
    </row>
    <row r="285" spans="1:43" s="4" customFormat="1" ht="23.25" x14ac:dyDescent="0.25">
      <c r="A285" s="56"/>
      <c r="B285" s="49" t="s">
        <v>1710</v>
      </c>
      <c r="C285" s="372" t="s">
        <v>1711</v>
      </c>
      <c r="D285" s="372"/>
      <c r="E285" s="372"/>
      <c r="F285" s="51" t="s">
        <v>69</v>
      </c>
      <c r="G285" s="63">
        <v>90</v>
      </c>
      <c r="H285" s="52"/>
      <c r="I285" s="63">
        <v>90</v>
      </c>
      <c r="J285" s="57"/>
      <c r="K285" s="52"/>
      <c r="L285" s="53">
        <v>42.85</v>
      </c>
      <c r="M285" s="52"/>
      <c r="N285" s="55">
        <v>1498.01</v>
      </c>
      <c r="AF285" s="39"/>
      <c r="AG285" s="47"/>
      <c r="AK285" s="3" t="s">
        <v>1711</v>
      </c>
      <c r="AM285" s="47"/>
      <c r="AN285" s="47"/>
      <c r="AO285" s="47"/>
      <c r="AQ285" s="47"/>
    </row>
    <row r="286" spans="1:43" s="4" customFormat="1" ht="23.25" x14ac:dyDescent="0.25">
      <c r="A286" s="56"/>
      <c r="B286" s="49" t="s">
        <v>1712</v>
      </c>
      <c r="C286" s="372" t="s">
        <v>1713</v>
      </c>
      <c r="D286" s="372"/>
      <c r="E286" s="372"/>
      <c r="F286" s="51" t="s">
        <v>69</v>
      </c>
      <c r="G286" s="63">
        <v>46</v>
      </c>
      <c r="H286" s="52"/>
      <c r="I286" s="63">
        <v>46</v>
      </c>
      <c r="J286" s="57"/>
      <c r="K286" s="52"/>
      <c r="L286" s="53">
        <v>21.9</v>
      </c>
      <c r="M286" s="52"/>
      <c r="N286" s="64">
        <v>765.65</v>
      </c>
      <c r="AF286" s="39"/>
      <c r="AG286" s="47"/>
      <c r="AK286" s="3" t="s">
        <v>1713</v>
      </c>
      <c r="AM286" s="47"/>
      <c r="AN286" s="47"/>
      <c r="AO286" s="47"/>
      <c r="AQ286" s="47"/>
    </row>
    <row r="287" spans="1:43" s="4" customFormat="1" ht="15" x14ac:dyDescent="0.25">
      <c r="A287" s="65"/>
      <c r="B287" s="66"/>
      <c r="C287" s="374" t="s">
        <v>72</v>
      </c>
      <c r="D287" s="374"/>
      <c r="E287" s="374"/>
      <c r="F287" s="42"/>
      <c r="G287" s="43"/>
      <c r="H287" s="43"/>
      <c r="I287" s="43"/>
      <c r="J287" s="45"/>
      <c r="K287" s="43"/>
      <c r="L287" s="67">
        <v>113.16</v>
      </c>
      <c r="M287" s="60"/>
      <c r="N287" s="46"/>
      <c r="AF287" s="39"/>
      <c r="AG287" s="47"/>
      <c r="AM287" s="47" t="s">
        <v>72</v>
      </c>
      <c r="AN287" s="47"/>
      <c r="AO287" s="47"/>
      <c r="AQ287" s="47"/>
    </row>
    <row r="288" spans="1:43" s="4" customFormat="1" ht="45.75" x14ac:dyDescent="0.25">
      <c r="A288" s="40" t="s">
        <v>393</v>
      </c>
      <c r="B288" s="41" t="s">
        <v>2032</v>
      </c>
      <c r="C288" s="374" t="s">
        <v>2033</v>
      </c>
      <c r="D288" s="374"/>
      <c r="E288" s="374"/>
      <c r="F288" s="42" t="s">
        <v>61</v>
      </c>
      <c r="G288" s="43">
        <v>10</v>
      </c>
      <c r="H288" s="44">
        <v>1</v>
      </c>
      <c r="I288" s="44">
        <v>10</v>
      </c>
      <c r="J288" s="67">
        <v>849.78</v>
      </c>
      <c r="K288" s="43"/>
      <c r="L288" s="67">
        <v>993.89</v>
      </c>
      <c r="M288" s="68">
        <v>8.5500000000000007</v>
      </c>
      <c r="N288" s="115">
        <v>8497.7999999999993</v>
      </c>
      <c r="AF288" s="39"/>
      <c r="AG288" s="47" t="s">
        <v>2033</v>
      </c>
      <c r="AM288" s="47"/>
      <c r="AN288" s="47"/>
      <c r="AO288" s="47"/>
      <c r="AQ288" s="47"/>
    </row>
    <row r="289" spans="1:43" s="4" customFormat="1" ht="15" x14ac:dyDescent="0.25">
      <c r="A289" s="65"/>
      <c r="B289" s="66"/>
      <c r="C289" s="374" t="s">
        <v>72</v>
      </c>
      <c r="D289" s="374"/>
      <c r="E289" s="374"/>
      <c r="F289" s="42"/>
      <c r="G289" s="43"/>
      <c r="H289" s="43"/>
      <c r="I289" s="43"/>
      <c r="J289" s="45"/>
      <c r="K289" s="43"/>
      <c r="L289" s="67">
        <v>993.89</v>
      </c>
      <c r="M289" s="60"/>
      <c r="N289" s="115">
        <v>8497.7999999999993</v>
      </c>
      <c r="AF289" s="39"/>
      <c r="AG289" s="47"/>
      <c r="AM289" s="47" t="s">
        <v>72</v>
      </c>
      <c r="AN289" s="47"/>
      <c r="AO289" s="47"/>
      <c r="AQ289" s="47"/>
    </row>
    <row r="290" spans="1:43" s="4" customFormat="1" ht="34.5" x14ac:dyDescent="0.25">
      <c r="A290" s="40" t="s">
        <v>395</v>
      </c>
      <c r="B290" s="41" t="s">
        <v>2029</v>
      </c>
      <c r="C290" s="374" t="s">
        <v>2030</v>
      </c>
      <c r="D290" s="374"/>
      <c r="E290" s="374"/>
      <c r="F290" s="42" t="s">
        <v>61</v>
      </c>
      <c r="G290" s="43">
        <v>20</v>
      </c>
      <c r="H290" s="44">
        <v>1</v>
      </c>
      <c r="I290" s="44">
        <v>20</v>
      </c>
      <c r="J290" s="45"/>
      <c r="K290" s="43"/>
      <c r="L290" s="45"/>
      <c r="M290" s="43"/>
      <c r="N290" s="46"/>
      <c r="AF290" s="39"/>
      <c r="AG290" s="47" t="s">
        <v>2030</v>
      </c>
      <c r="AM290" s="47"/>
      <c r="AN290" s="47"/>
      <c r="AO290" s="47"/>
      <c r="AQ290" s="47"/>
    </row>
    <row r="291" spans="1:43" s="4" customFormat="1" ht="15" x14ac:dyDescent="0.25">
      <c r="A291" s="69"/>
      <c r="B291" s="50"/>
      <c r="C291" s="372" t="s">
        <v>2031</v>
      </c>
      <c r="D291" s="372"/>
      <c r="E291" s="372"/>
      <c r="F291" s="372"/>
      <c r="G291" s="372"/>
      <c r="H291" s="372"/>
      <c r="I291" s="372"/>
      <c r="J291" s="372"/>
      <c r="K291" s="372"/>
      <c r="L291" s="372"/>
      <c r="M291" s="372"/>
      <c r="N291" s="377"/>
      <c r="AF291" s="39"/>
      <c r="AG291" s="47"/>
      <c r="AH291" s="3" t="s">
        <v>2031</v>
      </c>
      <c r="AM291" s="47"/>
      <c r="AN291" s="47"/>
      <c r="AO291" s="47"/>
      <c r="AQ291" s="47"/>
    </row>
    <row r="292" spans="1:43" s="4" customFormat="1" ht="22.5" x14ac:dyDescent="0.25">
      <c r="A292" s="103"/>
      <c r="B292" s="49" t="s">
        <v>217</v>
      </c>
      <c r="C292" s="368" t="s">
        <v>218</v>
      </c>
      <c r="D292" s="368"/>
      <c r="E292" s="368"/>
      <c r="F292" s="368"/>
      <c r="G292" s="368"/>
      <c r="H292" s="368"/>
      <c r="I292" s="368"/>
      <c r="J292" s="368"/>
      <c r="K292" s="368"/>
      <c r="L292" s="368"/>
      <c r="M292" s="368"/>
      <c r="N292" s="376"/>
      <c r="AF292" s="39"/>
      <c r="AG292" s="47"/>
      <c r="AI292" s="3" t="s">
        <v>218</v>
      </c>
      <c r="AM292" s="47"/>
      <c r="AN292" s="47"/>
      <c r="AO292" s="47"/>
      <c r="AQ292" s="47"/>
    </row>
    <row r="293" spans="1:43" s="4" customFormat="1" ht="15" x14ac:dyDescent="0.25">
      <c r="A293" s="48"/>
      <c r="B293" s="49" t="s">
        <v>58</v>
      </c>
      <c r="C293" s="372" t="s">
        <v>62</v>
      </c>
      <c r="D293" s="372"/>
      <c r="E293" s="372"/>
      <c r="F293" s="51"/>
      <c r="G293" s="52"/>
      <c r="H293" s="52"/>
      <c r="I293" s="52"/>
      <c r="J293" s="53">
        <v>2.0699999999999998</v>
      </c>
      <c r="K293" s="54">
        <v>1.1499999999999999</v>
      </c>
      <c r="L293" s="53">
        <v>47.61</v>
      </c>
      <c r="M293" s="54">
        <v>34.96</v>
      </c>
      <c r="N293" s="55">
        <v>1664.45</v>
      </c>
      <c r="AF293" s="39"/>
      <c r="AG293" s="47"/>
      <c r="AJ293" s="3" t="s">
        <v>62</v>
      </c>
      <c r="AM293" s="47"/>
      <c r="AN293" s="47"/>
      <c r="AO293" s="47"/>
      <c r="AQ293" s="47"/>
    </row>
    <row r="294" spans="1:43" s="4" customFormat="1" ht="15" x14ac:dyDescent="0.25">
      <c r="A294" s="48"/>
      <c r="B294" s="49" t="s">
        <v>122</v>
      </c>
      <c r="C294" s="372" t="s">
        <v>177</v>
      </c>
      <c r="D294" s="372"/>
      <c r="E294" s="372"/>
      <c r="F294" s="51"/>
      <c r="G294" s="52"/>
      <c r="H294" s="52"/>
      <c r="I294" s="52"/>
      <c r="J294" s="53">
        <v>0.04</v>
      </c>
      <c r="K294" s="52"/>
      <c r="L294" s="53">
        <v>0.8</v>
      </c>
      <c r="M294" s="52"/>
      <c r="N294" s="58"/>
      <c r="AF294" s="39"/>
      <c r="AG294" s="47"/>
      <c r="AJ294" s="3" t="s">
        <v>177</v>
      </c>
      <c r="AM294" s="47"/>
      <c r="AN294" s="47"/>
      <c r="AO294" s="47"/>
      <c r="AQ294" s="47"/>
    </row>
    <row r="295" spans="1:43" s="4" customFormat="1" ht="15" x14ac:dyDescent="0.25">
      <c r="A295" s="56"/>
      <c r="B295" s="49"/>
      <c r="C295" s="372" t="s">
        <v>63</v>
      </c>
      <c r="D295" s="372"/>
      <c r="E295" s="372"/>
      <c r="F295" s="51" t="s">
        <v>64</v>
      </c>
      <c r="G295" s="54">
        <v>0.22</v>
      </c>
      <c r="H295" s="54">
        <v>1.1499999999999999</v>
      </c>
      <c r="I295" s="54">
        <v>5.0599999999999996</v>
      </c>
      <c r="J295" s="57"/>
      <c r="K295" s="52"/>
      <c r="L295" s="57"/>
      <c r="M295" s="52"/>
      <c r="N295" s="58"/>
      <c r="AF295" s="39"/>
      <c r="AG295" s="47"/>
      <c r="AK295" s="3" t="s">
        <v>63</v>
      </c>
      <c r="AM295" s="47"/>
      <c r="AN295" s="47"/>
      <c r="AO295" s="47"/>
      <c r="AQ295" s="47"/>
    </row>
    <row r="296" spans="1:43" s="4" customFormat="1" ht="15" x14ac:dyDescent="0.25">
      <c r="A296" s="48"/>
      <c r="B296" s="49"/>
      <c r="C296" s="375" t="s">
        <v>65</v>
      </c>
      <c r="D296" s="375"/>
      <c r="E296" s="375"/>
      <c r="F296" s="59"/>
      <c r="G296" s="60"/>
      <c r="H296" s="60"/>
      <c r="I296" s="60"/>
      <c r="J296" s="61">
        <v>2.11</v>
      </c>
      <c r="K296" s="60"/>
      <c r="L296" s="61">
        <v>48.41</v>
      </c>
      <c r="M296" s="60"/>
      <c r="N296" s="62"/>
      <c r="AF296" s="39"/>
      <c r="AG296" s="47"/>
      <c r="AL296" s="3" t="s">
        <v>65</v>
      </c>
      <c r="AM296" s="47"/>
      <c r="AN296" s="47"/>
      <c r="AO296" s="47"/>
      <c r="AQ296" s="47"/>
    </row>
    <row r="297" spans="1:43" s="4" customFormat="1" ht="15" x14ac:dyDescent="0.25">
      <c r="A297" s="56"/>
      <c r="B297" s="49"/>
      <c r="C297" s="372" t="s">
        <v>66</v>
      </c>
      <c r="D297" s="372"/>
      <c r="E297" s="372"/>
      <c r="F297" s="51"/>
      <c r="G297" s="52"/>
      <c r="H297" s="52"/>
      <c r="I297" s="52"/>
      <c r="J297" s="57"/>
      <c r="K297" s="52"/>
      <c r="L297" s="53">
        <v>47.61</v>
      </c>
      <c r="M297" s="52"/>
      <c r="N297" s="55">
        <v>1664.45</v>
      </c>
      <c r="AF297" s="39"/>
      <c r="AG297" s="47"/>
      <c r="AK297" s="3" t="s">
        <v>66</v>
      </c>
      <c r="AM297" s="47"/>
      <c r="AN297" s="47"/>
      <c r="AO297" s="47"/>
      <c r="AQ297" s="47"/>
    </row>
    <row r="298" spans="1:43" s="4" customFormat="1" ht="23.25" x14ac:dyDescent="0.25">
      <c r="A298" s="56"/>
      <c r="B298" s="49" t="s">
        <v>1710</v>
      </c>
      <c r="C298" s="372" t="s">
        <v>1711</v>
      </c>
      <c r="D298" s="372"/>
      <c r="E298" s="372"/>
      <c r="F298" s="51" t="s">
        <v>69</v>
      </c>
      <c r="G298" s="63">
        <v>90</v>
      </c>
      <c r="H298" s="52"/>
      <c r="I298" s="63">
        <v>90</v>
      </c>
      <c r="J298" s="57"/>
      <c r="K298" s="52"/>
      <c r="L298" s="53">
        <v>42.85</v>
      </c>
      <c r="M298" s="52"/>
      <c r="N298" s="55">
        <v>1498.01</v>
      </c>
      <c r="AF298" s="39"/>
      <c r="AG298" s="47"/>
      <c r="AK298" s="3" t="s">
        <v>1711</v>
      </c>
      <c r="AM298" s="47"/>
      <c r="AN298" s="47"/>
      <c r="AO298" s="47"/>
      <c r="AQ298" s="47"/>
    </row>
    <row r="299" spans="1:43" s="4" customFormat="1" ht="23.25" x14ac:dyDescent="0.25">
      <c r="A299" s="56"/>
      <c r="B299" s="49" t="s">
        <v>1712</v>
      </c>
      <c r="C299" s="372" t="s">
        <v>1713</v>
      </c>
      <c r="D299" s="372"/>
      <c r="E299" s="372"/>
      <c r="F299" s="51" t="s">
        <v>69</v>
      </c>
      <c r="G299" s="63">
        <v>46</v>
      </c>
      <c r="H299" s="52"/>
      <c r="I299" s="63">
        <v>46</v>
      </c>
      <c r="J299" s="57"/>
      <c r="K299" s="52"/>
      <c r="L299" s="53">
        <v>21.9</v>
      </c>
      <c r="M299" s="52"/>
      <c r="N299" s="64">
        <v>765.65</v>
      </c>
      <c r="AF299" s="39"/>
      <c r="AG299" s="47"/>
      <c r="AK299" s="3" t="s">
        <v>1713</v>
      </c>
      <c r="AM299" s="47"/>
      <c r="AN299" s="47"/>
      <c r="AO299" s="47"/>
      <c r="AQ299" s="47"/>
    </row>
    <row r="300" spans="1:43" s="4" customFormat="1" ht="15" x14ac:dyDescent="0.25">
      <c r="A300" s="65"/>
      <c r="B300" s="66"/>
      <c r="C300" s="374" t="s">
        <v>72</v>
      </c>
      <c r="D300" s="374"/>
      <c r="E300" s="374"/>
      <c r="F300" s="42"/>
      <c r="G300" s="43"/>
      <c r="H300" s="43"/>
      <c r="I300" s="43"/>
      <c r="J300" s="45"/>
      <c r="K300" s="43"/>
      <c r="L300" s="67">
        <v>113.16</v>
      </c>
      <c r="M300" s="60"/>
      <c r="N300" s="46"/>
      <c r="AF300" s="39"/>
      <c r="AG300" s="47"/>
      <c r="AM300" s="47" t="s">
        <v>72</v>
      </c>
      <c r="AN300" s="47"/>
      <c r="AO300" s="47"/>
      <c r="AQ300" s="47"/>
    </row>
    <row r="301" spans="1:43" s="4" customFormat="1" ht="23.25" x14ac:dyDescent="0.25">
      <c r="A301" s="40" t="s">
        <v>397</v>
      </c>
      <c r="B301" s="41" t="s">
        <v>2034</v>
      </c>
      <c r="C301" s="374" t="s">
        <v>2035</v>
      </c>
      <c r="D301" s="374"/>
      <c r="E301" s="374"/>
      <c r="F301" s="42" t="s">
        <v>61</v>
      </c>
      <c r="G301" s="43">
        <v>10</v>
      </c>
      <c r="H301" s="44">
        <v>1</v>
      </c>
      <c r="I301" s="44">
        <v>10</v>
      </c>
      <c r="J301" s="67">
        <v>160.88</v>
      </c>
      <c r="K301" s="43"/>
      <c r="L301" s="67">
        <v>188.16</v>
      </c>
      <c r="M301" s="68">
        <v>8.5500000000000007</v>
      </c>
      <c r="N301" s="115">
        <v>1608.8</v>
      </c>
      <c r="AF301" s="39"/>
      <c r="AG301" s="47" t="s">
        <v>2035</v>
      </c>
      <c r="AM301" s="47"/>
      <c r="AN301" s="47"/>
      <c r="AO301" s="47"/>
      <c r="AQ301" s="47"/>
    </row>
    <row r="302" spans="1:43" s="4" customFormat="1" ht="15" x14ac:dyDescent="0.25">
      <c r="A302" s="65"/>
      <c r="B302" s="66"/>
      <c r="C302" s="374" t="s">
        <v>72</v>
      </c>
      <c r="D302" s="374"/>
      <c r="E302" s="374"/>
      <c r="F302" s="42"/>
      <c r="G302" s="43"/>
      <c r="H302" s="43"/>
      <c r="I302" s="43"/>
      <c r="J302" s="45"/>
      <c r="K302" s="43"/>
      <c r="L302" s="67">
        <v>188.16</v>
      </c>
      <c r="M302" s="60"/>
      <c r="N302" s="115">
        <v>1608.8</v>
      </c>
      <c r="AF302" s="39"/>
      <c r="AG302" s="47"/>
      <c r="AM302" s="47" t="s">
        <v>72</v>
      </c>
      <c r="AN302" s="47"/>
      <c r="AO302" s="47"/>
      <c r="AQ302" s="47"/>
    </row>
    <row r="303" spans="1:43" s="4" customFormat="1" ht="0" hidden="1" customHeight="1" x14ac:dyDescent="0.25">
      <c r="A303" s="71"/>
      <c r="B303" s="72"/>
      <c r="C303" s="72"/>
      <c r="D303" s="72"/>
      <c r="E303" s="72"/>
      <c r="F303" s="73"/>
      <c r="G303" s="73"/>
      <c r="H303" s="73"/>
      <c r="I303" s="73"/>
      <c r="J303" s="74"/>
      <c r="K303" s="73"/>
      <c r="L303" s="74"/>
      <c r="M303" s="52"/>
      <c r="N303" s="74"/>
      <c r="AF303" s="39"/>
      <c r="AG303" s="47"/>
      <c r="AM303" s="47"/>
      <c r="AN303" s="47"/>
      <c r="AO303" s="47"/>
      <c r="AQ303" s="47"/>
    </row>
    <row r="304" spans="1:43" s="4" customFormat="1" ht="15" x14ac:dyDescent="0.25">
      <c r="A304" s="78"/>
      <c r="B304" s="79"/>
      <c r="C304" s="374" t="s">
        <v>2036</v>
      </c>
      <c r="D304" s="374"/>
      <c r="E304" s="374"/>
      <c r="F304" s="374"/>
      <c r="G304" s="374"/>
      <c r="H304" s="374"/>
      <c r="I304" s="374"/>
      <c r="J304" s="374"/>
      <c r="K304" s="374"/>
      <c r="L304" s="80"/>
      <c r="M304" s="81"/>
      <c r="N304" s="82"/>
      <c r="AF304" s="39"/>
      <c r="AG304" s="47"/>
      <c r="AM304" s="47"/>
      <c r="AN304" s="47"/>
      <c r="AO304" s="47" t="s">
        <v>2036</v>
      </c>
      <c r="AQ304" s="47"/>
    </row>
    <row r="305" spans="1:43" s="4" customFormat="1" ht="15" x14ac:dyDescent="0.25">
      <c r="A305" s="83"/>
      <c r="B305" s="49"/>
      <c r="C305" s="372" t="s">
        <v>83</v>
      </c>
      <c r="D305" s="372"/>
      <c r="E305" s="372"/>
      <c r="F305" s="372"/>
      <c r="G305" s="372"/>
      <c r="H305" s="372"/>
      <c r="I305" s="372"/>
      <c r="J305" s="372"/>
      <c r="K305" s="372"/>
      <c r="L305" s="106">
        <v>13755.49</v>
      </c>
      <c r="M305" s="85"/>
      <c r="N305" s="86">
        <v>332982.21999999997</v>
      </c>
      <c r="AF305" s="39"/>
      <c r="AG305" s="47"/>
      <c r="AM305" s="47"/>
      <c r="AN305" s="47"/>
      <c r="AO305" s="47"/>
      <c r="AP305" s="3" t="s">
        <v>83</v>
      </c>
      <c r="AQ305" s="47"/>
    </row>
    <row r="306" spans="1:43" s="4" customFormat="1" ht="15" x14ac:dyDescent="0.25">
      <c r="A306" s="83"/>
      <c r="B306" s="49"/>
      <c r="C306" s="372" t="s">
        <v>84</v>
      </c>
      <c r="D306" s="372"/>
      <c r="E306" s="372"/>
      <c r="F306" s="372"/>
      <c r="G306" s="372"/>
      <c r="H306" s="372"/>
      <c r="I306" s="372"/>
      <c r="J306" s="372"/>
      <c r="K306" s="372"/>
      <c r="L306" s="87"/>
      <c r="M306" s="85"/>
      <c r="N306" s="88"/>
      <c r="AF306" s="39"/>
      <c r="AG306" s="47"/>
      <c r="AM306" s="47"/>
      <c r="AN306" s="47"/>
      <c r="AO306" s="47"/>
      <c r="AP306" s="3" t="s">
        <v>84</v>
      </c>
      <c r="AQ306" s="47"/>
    </row>
    <row r="307" spans="1:43" s="4" customFormat="1" ht="15" x14ac:dyDescent="0.25">
      <c r="A307" s="83"/>
      <c r="B307" s="49"/>
      <c r="C307" s="372" t="s">
        <v>85</v>
      </c>
      <c r="D307" s="372"/>
      <c r="E307" s="372"/>
      <c r="F307" s="372"/>
      <c r="G307" s="372"/>
      <c r="H307" s="372"/>
      <c r="I307" s="372"/>
      <c r="J307" s="372"/>
      <c r="K307" s="372"/>
      <c r="L307" s="106">
        <v>7974.04</v>
      </c>
      <c r="M307" s="85"/>
      <c r="N307" s="86">
        <v>278772.45</v>
      </c>
      <c r="AF307" s="39"/>
      <c r="AG307" s="47"/>
      <c r="AM307" s="47"/>
      <c r="AN307" s="47"/>
      <c r="AO307" s="47"/>
      <c r="AP307" s="3" t="s">
        <v>85</v>
      </c>
      <c r="AQ307" s="47"/>
    </row>
    <row r="308" spans="1:43" s="4" customFormat="1" ht="15" x14ac:dyDescent="0.25">
      <c r="A308" s="83"/>
      <c r="B308" s="49"/>
      <c r="C308" s="372" t="s">
        <v>193</v>
      </c>
      <c r="D308" s="372"/>
      <c r="E308" s="372"/>
      <c r="F308" s="372"/>
      <c r="G308" s="372"/>
      <c r="H308" s="372"/>
      <c r="I308" s="372"/>
      <c r="J308" s="372"/>
      <c r="K308" s="372"/>
      <c r="L308" s="106">
        <v>1334.74</v>
      </c>
      <c r="M308" s="85"/>
      <c r="N308" s="86">
        <v>16190.4</v>
      </c>
      <c r="AF308" s="39"/>
      <c r="AG308" s="47"/>
      <c r="AM308" s="47"/>
      <c r="AN308" s="47"/>
      <c r="AO308" s="47"/>
      <c r="AP308" s="3" t="s">
        <v>193</v>
      </c>
      <c r="AQ308" s="47"/>
    </row>
    <row r="309" spans="1:43" s="4" customFormat="1" ht="15" x14ac:dyDescent="0.25">
      <c r="A309" s="83"/>
      <c r="B309" s="49"/>
      <c r="C309" s="372" t="s">
        <v>194</v>
      </c>
      <c r="D309" s="372"/>
      <c r="E309" s="372"/>
      <c r="F309" s="372"/>
      <c r="G309" s="372"/>
      <c r="H309" s="372"/>
      <c r="I309" s="372"/>
      <c r="J309" s="372"/>
      <c r="K309" s="372"/>
      <c r="L309" s="84">
        <v>54.31</v>
      </c>
      <c r="M309" s="85"/>
      <c r="N309" s="86">
        <v>1898.67</v>
      </c>
      <c r="AF309" s="39"/>
      <c r="AG309" s="47"/>
      <c r="AM309" s="47"/>
      <c r="AN309" s="47"/>
      <c r="AO309" s="47"/>
      <c r="AP309" s="3" t="s">
        <v>194</v>
      </c>
      <c r="AQ309" s="47"/>
    </row>
    <row r="310" spans="1:43" s="4" customFormat="1" ht="15" x14ac:dyDescent="0.25">
      <c r="A310" s="83"/>
      <c r="B310" s="49"/>
      <c r="C310" s="372" t="s">
        <v>195</v>
      </c>
      <c r="D310" s="372"/>
      <c r="E310" s="372"/>
      <c r="F310" s="372"/>
      <c r="G310" s="372"/>
      <c r="H310" s="372"/>
      <c r="I310" s="372"/>
      <c r="J310" s="372"/>
      <c r="K310" s="372"/>
      <c r="L310" s="106">
        <v>4446.71</v>
      </c>
      <c r="M310" s="85"/>
      <c r="N310" s="86">
        <v>38019.370000000003</v>
      </c>
      <c r="AF310" s="39"/>
      <c r="AG310" s="47"/>
      <c r="AM310" s="47"/>
      <c r="AN310" s="47"/>
      <c r="AO310" s="47"/>
      <c r="AP310" s="3" t="s">
        <v>195</v>
      </c>
      <c r="AQ310" s="47"/>
    </row>
    <row r="311" spans="1:43" s="4" customFormat="1" ht="15" x14ac:dyDescent="0.25">
      <c r="A311" s="83"/>
      <c r="B311" s="49"/>
      <c r="C311" s="372" t="s">
        <v>777</v>
      </c>
      <c r="D311" s="372"/>
      <c r="E311" s="372"/>
      <c r="F311" s="372"/>
      <c r="G311" s="372"/>
      <c r="H311" s="372"/>
      <c r="I311" s="372"/>
      <c r="J311" s="372"/>
      <c r="K311" s="372"/>
      <c r="L311" s="106">
        <v>24707</v>
      </c>
      <c r="M311" s="85"/>
      <c r="N311" s="86">
        <v>715846.07</v>
      </c>
      <c r="AF311" s="39"/>
      <c r="AG311" s="47"/>
      <c r="AM311" s="47"/>
      <c r="AN311" s="47"/>
      <c r="AO311" s="47"/>
      <c r="AP311" s="3" t="s">
        <v>777</v>
      </c>
      <c r="AQ311" s="47"/>
    </row>
    <row r="312" spans="1:43" s="4" customFormat="1" ht="15" x14ac:dyDescent="0.25">
      <c r="A312" s="83"/>
      <c r="B312" s="49"/>
      <c r="C312" s="372" t="s">
        <v>84</v>
      </c>
      <c r="D312" s="372"/>
      <c r="E312" s="372"/>
      <c r="F312" s="372"/>
      <c r="G312" s="372"/>
      <c r="H312" s="372"/>
      <c r="I312" s="372"/>
      <c r="J312" s="372"/>
      <c r="K312" s="372"/>
      <c r="L312" s="87"/>
      <c r="M312" s="85"/>
      <c r="N312" s="88"/>
      <c r="AF312" s="39"/>
      <c r="AG312" s="47"/>
      <c r="AM312" s="47"/>
      <c r="AN312" s="47"/>
      <c r="AO312" s="47"/>
      <c r="AP312" s="3" t="s">
        <v>84</v>
      </c>
      <c r="AQ312" s="47"/>
    </row>
    <row r="313" spans="1:43" s="4" customFormat="1" ht="15" x14ac:dyDescent="0.25">
      <c r="A313" s="83"/>
      <c r="B313" s="49"/>
      <c r="C313" s="372" t="s">
        <v>197</v>
      </c>
      <c r="D313" s="372"/>
      <c r="E313" s="372"/>
      <c r="F313" s="372"/>
      <c r="G313" s="372"/>
      <c r="H313" s="372"/>
      <c r="I313" s="372"/>
      <c r="J313" s="372"/>
      <c r="K313" s="372"/>
      <c r="L313" s="106">
        <v>7974.04</v>
      </c>
      <c r="M313" s="85"/>
      <c r="N313" s="86">
        <v>278772.45</v>
      </c>
      <c r="AF313" s="39"/>
      <c r="AG313" s="47"/>
      <c r="AM313" s="47"/>
      <c r="AN313" s="47"/>
      <c r="AO313" s="47"/>
      <c r="AP313" s="3" t="s">
        <v>197</v>
      </c>
      <c r="AQ313" s="47"/>
    </row>
    <row r="314" spans="1:43" s="4" customFormat="1" ht="15" x14ac:dyDescent="0.25">
      <c r="A314" s="83"/>
      <c r="B314" s="49"/>
      <c r="C314" s="372" t="s">
        <v>199</v>
      </c>
      <c r="D314" s="372"/>
      <c r="E314" s="372"/>
      <c r="F314" s="372"/>
      <c r="G314" s="372"/>
      <c r="H314" s="372"/>
      <c r="I314" s="372"/>
      <c r="J314" s="372"/>
      <c r="K314" s="372"/>
      <c r="L314" s="106">
        <v>1334.74</v>
      </c>
      <c r="M314" s="85"/>
      <c r="N314" s="88"/>
      <c r="AF314" s="39"/>
      <c r="AG314" s="47"/>
      <c r="AM314" s="47"/>
      <c r="AN314" s="47"/>
      <c r="AO314" s="47"/>
      <c r="AP314" s="3" t="s">
        <v>199</v>
      </c>
      <c r="AQ314" s="47"/>
    </row>
    <row r="315" spans="1:43" s="4" customFormat="1" ht="15" x14ac:dyDescent="0.25">
      <c r="A315" s="83"/>
      <c r="B315" s="49"/>
      <c r="C315" s="372" t="s">
        <v>200</v>
      </c>
      <c r="D315" s="372"/>
      <c r="E315" s="372"/>
      <c r="F315" s="372"/>
      <c r="G315" s="372"/>
      <c r="H315" s="372"/>
      <c r="I315" s="372"/>
      <c r="J315" s="372"/>
      <c r="K315" s="372"/>
      <c r="L315" s="84">
        <v>54.31</v>
      </c>
      <c r="M315" s="85"/>
      <c r="N315" s="86">
        <v>1898.67</v>
      </c>
      <c r="AF315" s="39"/>
      <c r="AG315" s="47"/>
      <c r="AM315" s="47"/>
      <c r="AN315" s="47"/>
      <c r="AO315" s="47"/>
      <c r="AP315" s="3" t="s">
        <v>200</v>
      </c>
      <c r="AQ315" s="47"/>
    </row>
    <row r="316" spans="1:43" s="4" customFormat="1" ht="15" x14ac:dyDescent="0.25">
      <c r="A316" s="83"/>
      <c r="B316" s="49"/>
      <c r="C316" s="372" t="s">
        <v>201</v>
      </c>
      <c r="D316" s="372"/>
      <c r="E316" s="372"/>
      <c r="F316" s="372"/>
      <c r="G316" s="372"/>
      <c r="H316" s="372"/>
      <c r="I316" s="372"/>
      <c r="J316" s="372"/>
      <c r="K316" s="372"/>
      <c r="L316" s="106">
        <v>4446.71</v>
      </c>
      <c r="M316" s="85"/>
      <c r="N316" s="88"/>
      <c r="AF316" s="39"/>
      <c r="AG316" s="47"/>
      <c r="AM316" s="47"/>
      <c r="AN316" s="47"/>
      <c r="AO316" s="47"/>
      <c r="AP316" s="3" t="s">
        <v>201</v>
      </c>
      <c r="AQ316" s="47"/>
    </row>
    <row r="317" spans="1:43" s="4" customFormat="1" ht="15" x14ac:dyDescent="0.25">
      <c r="A317" s="83"/>
      <c r="B317" s="49"/>
      <c r="C317" s="372" t="s">
        <v>202</v>
      </c>
      <c r="D317" s="372"/>
      <c r="E317" s="372"/>
      <c r="F317" s="372"/>
      <c r="G317" s="372"/>
      <c r="H317" s="372"/>
      <c r="I317" s="372"/>
      <c r="J317" s="372"/>
      <c r="K317" s="372"/>
      <c r="L317" s="106">
        <v>7244.74</v>
      </c>
      <c r="M317" s="85"/>
      <c r="N317" s="86">
        <v>253275.51</v>
      </c>
      <c r="AF317" s="39"/>
      <c r="AG317" s="47"/>
      <c r="AM317" s="47"/>
      <c r="AN317" s="47"/>
      <c r="AO317" s="47"/>
      <c r="AP317" s="3" t="s">
        <v>202</v>
      </c>
      <c r="AQ317" s="47"/>
    </row>
    <row r="318" spans="1:43" s="4" customFormat="1" ht="15" x14ac:dyDescent="0.25">
      <c r="A318" s="83"/>
      <c r="B318" s="49"/>
      <c r="C318" s="372" t="s">
        <v>203</v>
      </c>
      <c r="D318" s="372"/>
      <c r="E318" s="372"/>
      <c r="F318" s="372"/>
      <c r="G318" s="372"/>
      <c r="H318" s="372"/>
      <c r="I318" s="372"/>
      <c r="J318" s="372"/>
      <c r="K318" s="372"/>
      <c r="L318" s="106">
        <v>3706.77</v>
      </c>
      <c r="M318" s="85"/>
      <c r="N318" s="86">
        <v>129588.34</v>
      </c>
      <c r="AF318" s="39"/>
      <c r="AG318" s="47"/>
      <c r="AM318" s="47"/>
      <c r="AN318" s="47"/>
      <c r="AO318" s="47"/>
      <c r="AP318" s="3" t="s">
        <v>203</v>
      </c>
      <c r="AQ318" s="47"/>
    </row>
    <row r="319" spans="1:43" s="4" customFormat="1" ht="15" x14ac:dyDescent="0.25">
      <c r="A319" s="83"/>
      <c r="B319" s="49"/>
      <c r="C319" s="372" t="s">
        <v>1724</v>
      </c>
      <c r="D319" s="372"/>
      <c r="E319" s="372"/>
      <c r="F319" s="372"/>
      <c r="G319" s="372"/>
      <c r="H319" s="372"/>
      <c r="I319" s="372"/>
      <c r="J319" s="372"/>
      <c r="K319" s="372"/>
      <c r="L319" s="106">
        <v>737324.59</v>
      </c>
      <c r="M319" s="85"/>
      <c r="N319" s="86">
        <v>4416574.29</v>
      </c>
      <c r="AF319" s="39"/>
      <c r="AG319" s="47"/>
      <c r="AM319" s="47"/>
      <c r="AN319" s="47"/>
      <c r="AO319" s="47"/>
      <c r="AP319" s="3" t="s">
        <v>1724</v>
      </c>
      <c r="AQ319" s="47"/>
    </row>
    <row r="320" spans="1:43" s="4" customFormat="1" ht="15" x14ac:dyDescent="0.25">
      <c r="A320" s="83"/>
      <c r="B320" s="49"/>
      <c r="C320" s="372" t="s">
        <v>1726</v>
      </c>
      <c r="D320" s="372"/>
      <c r="E320" s="372"/>
      <c r="F320" s="372"/>
      <c r="G320" s="372"/>
      <c r="H320" s="372"/>
      <c r="I320" s="372"/>
      <c r="J320" s="372"/>
      <c r="K320" s="372"/>
      <c r="L320" s="106">
        <v>737324.59</v>
      </c>
      <c r="M320" s="85"/>
      <c r="N320" s="88"/>
      <c r="AF320" s="39"/>
      <c r="AG320" s="47"/>
      <c r="AM320" s="47"/>
      <c r="AN320" s="47"/>
      <c r="AO320" s="47"/>
      <c r="AP320" s="3" t="s">
        <v>1726</v>
      </c>
      <c r="AQ320" s="47"/>
    </row>
    <row r="321" spans="1:43" s="4" customFormat="1" ht="15" x14ac:dyDescent="0.25">
      <c r="A321" s="83"/>
      <c r="B321" s="49"/>
      <c r="C321" s="372" t="s">
        <v>92</v>
      </c>
      <c r="D321" s="372"/>
      <c r="E321" s="372"/>
      <c r="F321" s="372"/>
      <c r="G321" s="372"/>
      <c r="H321" s="372"/>
      <c r="I321" s="372"/>
      <c r="J321" s="372"/>
      <c r="K321" s="372"/>
      <c r="L321" s="106">
        <v>8028.35</v>
      </c>
      <c r="M321" s="85"/>
      <c r="N321" s="86">
        <v>280671.12</v>
      </c>
      <c r="AF321" s="39"/>
      <c r="AG321" s="47"/>
      <c r="AM321" s="47"/>
      <c r="AN321" s="47"/>
      <c r="AO321" s="47"/>
      <c r="AP321" s="3" t="s">
        <v>92</v>
      </c>
      <c r="AQ321" s="47"/>
    </row>
    <row r="322" spans="1:43" s="4" customFormat="1" ht="15" x14ac:dyDescent="0.25">
      <c r="A322" s="83"/>
      <c r="B322" s="49"/>
      <c r="C322" s="372" t="s">
        <v>93</v>
      </c>
      <c r="D322" s="372"/>
      <c r="E322" s="372"/>
      <c r="F322" s="372"/>
      <c r="G322" s="372"/>
      <c r="H322" s="372"/>
      <c r="I322" s="372"/>
      <c r="J322" s="372"/>
      <c r="K322" s="372"/>
      <c r="L322" s="106">
        <v>7244.74</v>
      </c>
      <c r="M322" s="85"/>
      <c r="N322" s="86">
        <v>253275.51</v>
      </c>
      <c r="AF322" s="39"/>
      <c r="AG322" s="47"/>
      <c r="AM322" s="47"/>
      <c r="AN322" s="47"/>
      <c r="AO322" s="47"/>
      <c r="AP322" s="3" t="s">
        <v>93</v>
      </c>
      <c r="AQ322" s="47"/>
    </row>
    <row r="323" spans="1:43" s="4" customFormat="1" ht="15" x14ac:dyDescent="0.25">
      <c r="A323" s="83"/>
      <c r="B323" s="49"/>
      <c r="C323" s="372" t="s">
        <v>94</v>
      </c>
      <c r="D323" s="372"/>
      <c r="E323" s="372"/>
      <c r="F323" s="372"/>
      <c r="G323" s="372"/>
      <c r="H323" s="372"/>
      <c r="I323" s="372"/>
      <c r="J323" s="372"/>
      <c r="K323" s="372"/>
      <c r="L323" s="106">
        <v>3706.77</v>
      </c>
      <c r="M323" s="85"/>
      <c r="N323" s="86">
        <v>129588.34</v>
      </c>
      <c r="AF323" s="39"/>
      <c r="AG323" s="47"/>
      <c r="AM323" s="47"/>
      <c r="AN323" s="47"/>
      <c r="AO323" s="47"/>
      <c r="AP323" s="3" t="s">
        <v>94</v>
      </c>
      <c r="AQ323" s="47"/>
    </row>
    <row r="324" spans="1:43" s="4" customFormat="1" ht="15" x14ac:dyDescent="0.25">
      <c r="A324" s="83"/>
      <c r="B324" s="89"/>
      <c r="C324" s="373" t="s">
        <v>2037</v>
      </c>
      <c r="D324" s="373"/>
      <c r="E324" s="373"/>
      <c r="F324" s="373"/>
      <c r="G324" s="373"/>
      <c r="H324" s="373"/>
      <c r="I324" s="373"/>
      <c r="J324" s="373"/>
      <c r="K324" s="373"/>
      <c r="L324" s="93">
        <v>762031.59</v>
      </c>
      <c r="M324" s="91"/>
      <c r="N324" s="92">
        <v>5132420.3600000003</v>
      </c>
      <c r="AF324" s="39"/>
      <c r="AG324" s="47"/>
      <c r="AM324" s="47"/>
      <c r="AN324" s="47"/>
      <c r="AO324" s="47"/>
      <c r="AQ324" s="47" t="s">
        <v>2037</v>
      </c>
    </row>
    <row r="325" spans="1:43" s="4" customFormat="1" ht="15" x14ac:dyDescent="0.25">
      <c r="A325" s="83"/>
      <c r="B325" s="49"/>
      <c r="C325" s="372" t="s">
        <v>84</v>
      </c>
      <c r="D325" s="372"/>
      <c r="E325" s="372"/>
      <c r="F325" s="372"/>
      <c r="G325" s="372"/>
      <c r="H325" s="372"/>
      <c r="I325" s="372"/>
      <c r="J325" s="372"/>
      <c r="K325" s="372"/>
      <c r="L325" s="87"/>
      <c r="M325" s="85"/>
      <c r="N325" s="88"/>
      <c r="AF325" s="39"/>
      <c r="AG325" s="47"/>
      <c r="AM325" s="47"/>
      <c r="AN325" s="47"/>
      <c r="AO325" s="47"/>
      <c r="AP325" s="3" t="s">
        <v>84</v>
      </c>
      <c r="AQ325" s="47"/>
    </row>
    <row r="326" spans="1:43" s="4" customFormat="1" ht="15" x14ac:dyDescent="0.25">
      <c r="A326" s="83"/>
      <c r="B326" s="49"/>
      <c r="C326" s="372" t="s">
        <v>241</v>
      </c>
      <c r="D326" s="372"/>
      <c r="E326" s="372"/>
      <c r="F326" s="372"/>
      <c r="G326" s="372"/>
      <c r="H326" s="372"/>
      <c r="I326" s="372"/>
      <c r="J326" s="372"/>
      <c r="K326" s="372"/>
      <c r="L326" s="106">
        <v>3674.97</v>
      </c>
      <c r="M326" s="85"/>
      <c r="N326" s="86">
        <v>31421.1</v>
      </c>
      <c r="AF326" s="39"/>
      <c r="AG326" s="47"/>
      <c r="AM326" s="47"/>
      <c r="AN326" s="47"/>
      <c r="AO326" s="47"/>
      <c r="AP326" s="3" t="s">
        <v>241</v>
      </c>
      <c r="AQ326" s="47"/>
    </row>
    <row r="327" spans="1:43" s="4" customFormat="1" ht="15" x14ac:dyDescent="0.25">
      <c r="A327" s="83"/>
      <c r="B327" s="49"/>
      <c r="C327" s="372" t="s">
        <v>1728</v>
      </c>
      <c r="D327" s="372"/>
      <c r="E327" s="372"/>
      <c r="F327" s="372"/>
      <c r="G327" s="372"/>
      <c r="H327" s="372"/>
      <c r="I327" s="372"/>
      <c r="J327" s="372"/>
      <c r="K327" s="372"/>
      <c r="L327" s="106">
        <v>737324.59</v>
      </c>
      <c r="M327" s="85"/>
      <c r="N327" s="86">
        <v>4416574.29</v>
      </c>
      <c r="AF327" s="39"/>
      <c r="AG327" s="47"/>
      <c r="AM327" s="47"/>
      <c r="AN327" s="47"/>
      <c r="AO327" s="47"/>
      <c r="AP327" s="3" t="s">
        <v>1728</v>
      </c>
      <c r="AQ327" s="47"/>
    </row>
    <row r="328" spans="1:43" s="4" customFormat="1" ht="15" x14ac:dyDescent="0.25">
      <c r="A328" s="378" t="s">
        <v>2038</v>
      </c>
      <c r="B328" s="379"/>
      <c r="C328" s="379"/>
      <c r="D328" s="379"/>
      <c r="E328" s="379"/>
      <c r="F328" s="379"/>
      <c r="G328" s="379"/>
      <c r="H328" s="379"/>
      <c r="I328" s="379"/>
      <c r="J328" s="379"/>
      <c r="K328" s="379"/>
      <c r="L328" s="379"/>
      <c r="M328" s="379"/>
      <c r="N328" s="380"/>
      <c r="AF328" s="39" t="s">
        <v>2038</v>
      </c>
      <c r="AG328" s="47"/>
      <c r="AM328" s="47"/>
      <c r="AN328" s="47"/>
      <c r="AO328" s="47"/>
      <c r="AQ328" s="47"/>
    </row>
    <row r="329" spans="1:43" s="4" customFormat="1" ht="22.5" x14ac:dyDescent="0.25">
      <c r="A329" s="40" t="s">
        <v>398</v>
      </c>
      <c r="B329" s="41" t="s">
        <v>2039</v>
      </c>
      <c r="C329" s="374" t="s">
        <v>2040</v>
      </c>
      <c r="D329" s="374"/>
      <c r="E329" s="374"/>
      <c r="F329" s="42" t="s">
        <v>2041</v>
      </c>
      <c r="G329" s="43">
        <v>75.67</v>
      </c>
      <c r="H329" s="44">
        <v>1</v>
      </c>
      <c r="I329" s="68">
        <v>75.67</v>
      </c>
      <c r="J329" s="45"/>
      <c r="K329" s="43"/>
      <c r="L329" s="45"/>
      <c r="M329" s="43"/>
      <c r="N329" s="46"/>
      <c r="AF329" s="39"/>
      <c r="AG329" s="47" t="s">
        <v>2040</v>
      </c>
      <c r="AM329" s="47"/>
      <c r="AN329" s="47"/>
      <c r="AO329" s="47"/>
      <c r="AQ329" s="47"/>
    </row>
    <row r="330" spans="1:43" s="4" customFormat="1" ht="15" x14ac:dyDescent="0.25">
      <c r="A330" s="69"/>
      <c r="B330" s="50"/>
      <c r="C330" s="372" t="s">
        <v>2042</v>
      </c>
      <c r="D330" s="372"/>
      <c r="E330" s="372"/>
      <c r="F330" s="372"/>
      <c r="G330" s="372"/>
      <c r="H330" s="372"/>
      <c r="I330" s="372"/>
      <c r="J330" s="372"/>
      <c r="K330" s="372"/>
      <c r="L330" s="372"/>
      <c r="M330" s="372"/>
      <c r="N330" s="377"/>
      <c r="AF330" s="39"/>
      <c r="AG330" s="47"/>
      <c r="AH330" s="3" t="s">
        <v>2042</v>
      </c>
      <c r="AM330" s="47"/>
      <c r="AN330" s="47"/>
      <c r="AO330" s="47"/>
      <c r="AQ330" s="47"/>
    </row>
    <row r="331" spans="1:43" s="4" customFormat="1" ht="22.5" x14ac:dyDescent="0.25">
      <c r="A331" s="103"/>
      <c r="B331" s="49" t="s">
        <v>217</v>
      </c>
      <c r="C331" s="368" t="s">
        <v>218</v>
      </c>
      <c r="D331" s="368"/>
      <c r="E331" s="368"/>
      <c r="F331" s="368"/>
      <c r="G331" s="368"/>
      <c r="H331" s="368"/>
      <c r="I331" s="368"/>
      <c r="J331" s="368"/>
      <c r="K331" s="368"/>
      <c r="L331" s="368"/>
      <c r="M331" s="368"/>
      <c r="N331" s="376"/>
      <c r="AF331" s="39"/>
      <c r="AG331" s="47"/>
      <c r="AI331" s="3" t="s">
        <v>218</v>
      </c>
      <c r="AM331" s="47"/>
      <c r="AN331" s="47"/>
      <c r="AO331" s="47"/>
      <c r="AQ331" s="47"/>
    </row>
    <row r="332" spans="1:43" s="4" customFormat="1" ht="15" x14ac:dyDescent="0.25">
      <c r="A332" s="48"/>
      <c r="B332" s="49" t="s">
        <v>58</v>
      </c>
      <c r="C332" s="372" t="s">
        <v>62</v>
      </c>
      <c r="D332" s="372"/>
      <c r="E332" s="372"/>
      <c r="F332" s="51"/>
      <c r="G332" s="52"/>
      <c r="H332" s="52"/>
      <c r="I332" s="52"/>
      <c r="J332" s="53">
        <v>132.9</v>
      </c>
      <c r="K332" s="54">
        <v>1.1499999999999999</v>
      </c>
      <c r="L332" s="107">
        <v>11565.02</v>
      </c>
      <c r="M332" s="54">
        <v>34.96</v>
      </c>
      <c r="N332" s="55">
        <v>404313.1</v>
      </c>
      <c r="AF332" s="39"/>
      <c r="AG332" s="47"/>
      <c r="AJ332" s="3" t="s">
        <v>62</v>
      </c>
      <c r="AM332" s="47"/>
      <c r="AN332" s="47"/>
      <c r="AO332" s="47"/>
      <c r="AQ332" s="47"/>
    </row>
    <row r="333" spans="1:43" s="4" customFormat="1" ht="15" x14ac:dyDescent="0.25">
      <c r="A333" s="48"/>
      <c r="B333" s="49" t="s">
        <v>73</v>
      </c>
      <c r="C333" s="372" t="s">
        <v>175</v>
      </c>
      <c r="D333" s="372"/>
      <c r="E333" s="372"/>
      <c r="F333" s="51"/>
      <c r="G333" s="52"/>
      <c r="H333" s="52"/>
      <c r="I333" s="52"/>
      <c r="J333" s="53">
        <v>206.2</v>
      </c>
      <c r="K333" s="54">
        <v>1.1499999999999999</v>
      </c>
      <c r="L333" s="107">
        <v>17943.63</v>
      </c>
      <c r="M333" s="52"/>
      <c r="N333" s="58"/>
      <c r="AF333" s="39"/>
      <c r="AG333" s="47"/>
      <c r="AJ333" s="3" t="s">
        <v>175</v>
      </c>
      <c r="AM333" s="47"/>
      <c r="AN333" s="47"/>
      <c r="AO333" s="47"/>
      <c r="AQ333" s="47"/>
    </row>
    <row r="334" spans="1:43" s="4" customFormat="1" ht="15" x14ac:dyDescent="0.25">
      <c r="A334" s="48"/>
      <c r="B334" s="49" t="s">
        <v>78</v>
      </c>
      <c r="C334" s="372" t="s">
        <v>176</v>
      </c>
      <c r="D334" s="372"/>
      <c r="E334" s="372"/>
      <c r="F334" s="51"/>
      <c r="G334" s="52"/>
      <c r="H334" s="52"/>
      <c r="I334" s="52"/>
      <c r="J334" s="53">
        <v>21.58</v>
      </c>
      <c r="K334" s="54">
        <v>1.1499999999999999</v>
      </c>
      <c r="L334" s="107">
        <v>1877.9</v>
      </c>
      <c r="M334" s="54">
        <v>34.96</v>
      </c>
      <c r="N334" s="55">
        <v>65651.38</v>
      </c>
      <c r="AF334" s="39"/>
      <c r="AG334" s="47"/>
      <c r="AJ334" s="3" t="s">
        <v>176</v>
      </c>
      <c r="AM334" s="47"/>
      <c r="AN334" s="47"/>
      <c r="AO334" s="47"/>
      <c r="AQ334" s="47"/>
    </row>
    <row r="335" spans="1:43" s="4" customFormat="1" ht="15" x14ac:dyDescent="0.25">
      <c r="A335" s="48"/>
      <c r="B335" s="49" t="s">
        <v>122</v>
      </c>
      <c r="C335" s="372" t="s">
        <v>177</v>
      </c>
      <c r="D335" s="372"/>
      <c r="E335" s="372"/>
      <c r="F335" s="51"/>
      <c r="G335" s="52"/>
      <c r="H335" s="52"/>
      <c r="I335" s="52"/>
      <c r="J335" s="53">
        <v>826.21</v>
      </c>
      <c r="K335" s="52"/>
      <c r="L335" s="107">
        <v>62519.31</v>
      </c>
      <c r="M335" s="52"/>
      <c r="N335" s="58"/>
      <c r="AF335" s="39"/>
      <c r="AG335" s="47"/>
      <c r="AJ335" s="3" t="s">
        <v>177</v>
      </c>
      <c r="AM335" s="47"/>
      <c r="AN335" s="47"/>
      <c r="AO335" s="47"/>
      <c r="AQ335" s="47"/>
    </row>
    <row r="336" spans="1:43" s="4" customFormat="1" ht="15" x14ac:dyDescent="0.25">
      <c r="A336" s="56"/>
      <c r="B336" s="49"/>
      <c r="C336" s="372" t="s">
        <v>63</v>
      </c>
      <c r="D336" s="372"/>
      <c r="E336" s="372"/>
      <c r="F336" s="51" t="s">
        <v>64</v>
      </c>
      <c r="G336" s="63">
        <v>15</v>
      </c>
      <c r="H336" s="54">
        <v>1.1499999999999999</v>
      </c>
      <c r="I336" s="70">
        <v>1305.3074999999999</v>
      </c>
      <c r="J336" s="57"/>
      <c r="K336" s="52"/>
      <c r="L336" s="57"/>
      <c r="M336" s="52"/>
      <c r="N336" s="58"/>
      <c r="AF336" s="39"/>
      <c r="AG336" s="47"/>
      <c r="AK336" s="3" t="s">
        <v>63</v>
      </c>
      <c r="AM336" s="47"/>
      <c r="AN336" s="47"/>
      <c r="AO336" s="47"/>
      <c r="AQ336" s="47"/>
    </row>
    <row r="337" spans="1:43" s="4" customFormat="1" ht="15" x14ac:dyDescent="0.25">
      <c r="A337" s="56"/>
      <c r="B337" s="49"/>
      <c r="C337" s="372" t="s">
        <v>178</v>
      </c>
      <c r="D337" s="372"/>
      <c r="E337" s="372"/>
      <c r="F337" s="51" t="s">
        <v>64</v>
      </c>
      <c r="G337" s="54">
        <v>1.86</v>
      </c>
      <c r="H337" s="54">
        <v>1.1499999999999999</v>
      </c>
      <c r="I337" s="114">
        <v>161.85812999999999</v>
      </c>
      <c r="J337" s="57"/>
      <c r="K337" s="52"/>
      <c r="L337" s="57"/>
      <c r="M337" s="52"/>
      <c r="N337" s="58"/>
      <c r="AF337" s="39"/>
      <c r="AG337" s="47"/>
      <c r="AK337" s="3" t="s">
        <v>178</v>
      </c>
      <c r="AM337" s="47"/>
      <c r="AN337" s="47"/>
      <c r="AO337" s="47"/>
      <c r="AQ337" s="47"/>
    </row>
    <row r="338" spans="1:43" s="4" customFormat="1" ht="15" x14ac:dyDescent="0.25">
      <c r="A338" s="48"/>
      <c r="B338" s="49"/>
      <c r="C338" s="375" t="s">
        <v>65</v>
      </c>
      <c r="D338" s="375"/>
      <c r="E338" s="375"/>
      <c r="F338" s="59"/>
      <c r="G338" s="60"/>
      <c r="H338" s="60"/>
      <c r="I338" s="60"/>
      <c r="J338" s="108">
        <v>1165.31</v>
      </c>
      <c r="K338" s="60"/>
      <c r="L338" s="108">
        <v>92027.96</v>
      </c>
      <c r="M338" s="60"/>
      <c r="N338" s="62"/>
      <c r="AF338" s="39"/>
      <c r="AG338" s="47"/>
      <c r="AL338" s="3" t="s">
        <v>65</v>
      </c>
      <c r="AM338" s="47"/>
      <c r="AN338" s="47"/>
      <c r="AO338" s="47"/>
      <c r="AQ338" s="47"/>
    </row>
    <row r="339" spans="1:43" s="4" customFormat="1" ht="15" x14ac:dyDescent="0.25">
      <c r="A339" s="56"/>
      <c r="B339" s="49"/>
      <c r="C339" s="372" t="s">
        <v>66</v>
      </c>
      <c r="D339" s="372"/>
      <c r="E339" s="372"/>
      <c r="F339" s="51"/>
      <c r="G339" s="52"/>
      <c r="H339" s="52"/>
      <c r="I339" s="52"/>
      <c r="J339" s="57"/>
      <c r="K339" s="52"/>
      <c r="L339" s="107">
        <v>13442.92</v>
      </c>
      <c r="M339" s="52"/>
      <c r="N339" s="55">
        <v>469964.48</v>
      </c>
      <c r="AF339" s="39"/>
      <c r="AG339" s="47"/>
      <c r="AK339" s="3" t="s">
        <v>66</v>
      </c>
      <c r="AM339" s="47"/>
      <c r="AN339" s="47"/>
      <c r="AO339" s="47"/>
      <c r="AQ339" s="47"/>
    </row>
    <row r="340" spans="1:43" s="4" customFormat="1" ht="15" x14ac:dyDescent="0.25">
      <c r="A340" s="56"/>
      <c r="B340" s="49" t="s">
        <v>1830</v>
      </c>
      <c r="C340" s="372" t="s">
        <v>1831</v>
      </c>
      <c r="D340" s="372"/>
      <c r="E340" s="372"/>
      <c r="F340" s="51" t="s">
        <v>69</v>
      </c>
      <c r="G340" s="63">
        <v>90</v>
      </c>
      <c r="H340" s="52"/>
      <c r="I340" s="63">
        <v>90</v>
      </c>
      <c r="J340" s="57"/>
      <c r="K340" s="52"/>
      <c r="L340" s="107">
        <v>12098.63</v>
      </c>
      <c r="M340" s="52"/>
      <c r="N340" s="55">
        <v>422968.03</v>
      </c>
      <c r="AF340" s="39"/>
      <c r="AG340" s="47"/>
      <c r="AK340" s="3" t="s">
        <v>1831</v>
      </c>
      <c r="AM340" s="47"/>
      <c r="AN340" s="47"/>
      <c r="AO340" s="47"/>
      <c r="AQ340" s="47"/>
    </row>
    <row r="341" spans="1:43" s="4" customFormat="1" ht="15" x14ac:dyDescent="0.25">
      <c r="A341" s="56"/>
      <c r="B341" s="49" t="s">
        <v>1832</v>
      </c>
      <c r="C341" s="372" t="s">
        <v>1833</v>
      </c>
      <c r="D341" s="372"/>
      <c r="E341" s="372"/>
      <c r="F341" s="51" t="s">
        <v>69</v>
      </c>
      <c r="G341" s="63">
        <v>46</v>
      </c>
      <c r="H341" s="52"/>
      <c r="I341" s="63">
        <v>46</v>
      </c>
      <c r="J341" s="57"/>
      <c r="K341" s="52"/>
      <c r="L341" s="107">
        <v>6183.74</v>
      </c>
      <c r="M341" s="52"/>
      <c r="N341" s="55">
        <v>216183.66</v>
      </c>
      <c r="AF341" s="39"/>
      <c r="AG341" s="47"/>
      <c r="AK341" s="3" t="s">
        <v>1833</v>
      </c>
      <c r="AM341" s="47"/>
      <c r="AN341" s="47"/>
      <c r="AO341" s="47"/>
      <c r="AQ341" s="47"/>
    </row>
    <row r="342" spans="1:43" s="4" customFormat="1" ht="15" x14ac:dyDescent="0.25">
      <c r="A342" s="65"/>
      <c r="B342" s="66"/>
      <c r="C342" s="374" t="s">
        <v>72</v>
      </c>
      <c r="D342" s="374"/>
      <c r="E342" s="374"/>
      <c r="F342" s="42"/>
      <c r="G342" s="43"/>
      <c r="H342" s="43"/>
      <c r="I342" s="43"/>
      <c r="J342" s="45"/>
      <c r="K342" s="43"/>
      <c r="L342" s="105">
        <v>110310.33</v>
      </c>
      <c r="M342" s="60"/>
      <c r="N342" s="46"/>
      <c r="AF342" s="39"/>
      <c r="AG342" s="47"/>
      <c r="AM342" s="47" t="s">
        <v>72</v>
      </c>
      <c r="AN342" s="47"/>
      <c r="AO342" s="47"/>
      <c r="AQ342" s="47"/>
    </row>
    <row r="343" spans="1:43" s="4" customFormat="1" ht="15" x14ac:dyDescent="0.25">
      <c r="A343" s="40" t="s">
        <v>400</v>
      </c>
      <c r="B343" s="41" t="s">
        <v>2043</v>
      </c>
      <c r="C343" s="374" t="s">
        <v>2044</v>
      </c>
      <c r="D343" s="374"/>
      <c r="E343" s="374"/>
      <c r="F343" s="42" t="s">
        <v>318</v>
      </c>
      <c r="G343" s="43">
        <v>-187.66159999999999</v>
      </c>
      <c r="H343" s="44">
        <v>1</v>
      </c>
      <c r="I343" s="110">
        <v>-187.66159999999999</v>
      </c>
      <c r="J343" s="67">
        <v>12</v>
      </c>
      <c r="K343" s="43"/>
      <c r="L343" s="105">
        <v>-2251.94</v>
      </c>
      <c r="M343" s="43"/>
      <c r="N343" s="46"/>
      <c r="AF343" s="39"/>
      <c r="AG343" s="47" t="s">
        <v>2044</v>
      </c>
      <c r="AM343" s="47"/>
      <c r="AN343" s="47"/>
      <c r="AO343" s="47"/>
      <c r="AQ343" s="47"/>
    </row>
    <row r="344" spans="1:43" s="4" customFormat="1" ht="15" x14ac:dyDescent="0.25">
      <c r="A344" s="65"/>
      <c r="B344" s="66"/>
      <c r="C344" s="374" t="s">
        <v>72</v>
      </c>
      <c r="D344" s="374"/>
      <c r="E344" s="374"/>
      <c r="F344" s="42"/>
      <c r="G344" s="43"/>
      <c r="H344" s="43"/>
      <c r="I344" s="43"/>
      <c r="J344" s="45"/>
      <c r="K344" s="43"/>
      <c r="L344" s="105">
        <v>-2251.94</v>
      </c>
      <c r="M344" s="60"/>
      <c r="N344" s="46"/>
      <c r="AF344" s="39"/>
      <c r="AG344" s="47"/>
      <c r="AM344" s="47" t="s">
        <v>72</v>
      </c>
      <c r="AN344" s="47"/>
      <c r="AO344" s="47"/>
      <c r="AQ344" s="47"/>
    </row>
    <row r="345" spans="1:43" s="4" customFormat="1" ht="23.25" x14ac:dyDescent="0.25">
      <c r="A345" s="40" t="s">
        <v>402</v>
      </c>
      <c r="B345" s="41" t="s">
        <v>2045</v>
      </c>
      <c r="C345" s="374" t="s">
        <v>2046</v>
      </c>
      <c r="D345" s="374"/>
      <c r="E345" s="374"/>
      <c r="F345" s="42" t="s">
        <v>674</v>
      </c>
      <c r="G345" s="43">
        <v>-1.36206</v>
      </c>
      <c r="H345" s="44">
        <v>1</v>
      </c>
      <c r="I345" s="118">
        <v>-1.36206</v>
      </c>
      <c r="J345" s="67">
        <v>903.44</v>
      </c>
      <c r="K345" s="43"/>
      <c r="L345" s="105">
        <v>-1230.54</v>
      </c>
      <c r="M345" s="43"/>
      <c r="N345" s="46"/>
      <c r="AF345" s="39"/>
      <c r="AG345" s="47" t="s">
        <v>2046</v>
      </c>
      <c r="AM345" s="47"/>
      <c r="AN345" s="47"/>
      <c r="AO345" s="47"/>
      <c r="AQ345" s="47"/>
    </row>
    <row r="346" spans="1:43" s="4" customFormat="1" ht="15" x14ac:dyDescent="0.25">
      <c r="A346" s="65"/>
      <c r="B346" s="66"/>
      <c r="C346" s="374" t="s">
        <v>72</v>
      </c>
      <c r="D346" s="374"/>
      <c r="E346" s="374"/>
      <c r="F346" s="42"/>
      <c r="G346" s="43"/>
      <c r="H346" s="43"/>
      <c r="I346" s="43"/>
      <c r="J346" s="45"/>
      <c r="K346" s="43"/>
      <c r="L346" s="105">
        <v>-1230.54</v>
      </c>
      <c r="M346" s="60"/>
      <c r="N346" s="46"/>
      <c r="AF346" s="39"/>
      <c r="AG346" s="47"/>
      <c r="AM346" s="47" t="s">
        <v>72</v>
      </c>
      <c r="AN346" s="47"/>
      <c r="AO346" s="47"/>
      <c r="AQ346" s="47"/>
    </row>
    <row r="347" spans="1:43" s="4" customFormat="1" ht="15" x14ac:dyDescent="0.25">
      <c r="A347" s="40" t="s">
        <v>404</v>
      </c>
      <c r="B347" s="41" t="s">
        <v>2047</v>
      </c>
      <c r="C347" s="374" t="s">
        <v>2048</v>
      </c>
      <c r="D347" s="374"/>
      <c r="E347" s="374"/>
      <c r="F347" s="42" t="s">
        <v>61</v>
      </c>
      <c r="G347" s="43">
        <v>-15.134</v>
      </c>
      <c r="H347" s="44">
        <v>1</v>
      </c>
      <c r="I347" s="116">
        <v>-15.134</v>
      </c>
      <c r="J347" s="67">
        <v>22.8</v>
      </c>
      <c r="K347" s="43"/>
      <c r="L347" s="67">
        <v>-345.06</v>
      </c>
      <c r="M347" s="43"/>
      <c r="N347" s="46"/>
      <c r="AF347" s="39"/>
      <c r="AG347" s="47" t="s">
        <v>2048</v>
      </c>
      <c r="AM347" s="47"/>
      <c r="AN347" s="47"/>
      <c r="AO347" s="47"/>
      <c r="AQ347" s="47"/>
    </row>
    <row r="348" spans="1:43" s="4" customFormat="1" ht="15" x14ac:dyDescent="0.25">
      <c r="A348" s="65"/>
      <c r="B348" s="66"/>
      <c r="C348" s="374" t="s">
        <v>72</v>
      </c>
      <c r="D348" s="374"/>
      <c r="E348" s="374"/>
      <c r="F348" s="42"/>
      <c r="G348" s="43"/>
      <c r="H348" s="43"/>
      <c r="I348" s="43"/>
      <c r="J348" s="45"/>
      <c r="K348" s="43"/>
      <c r="L348" s="67">
        <v>-345.06</v>
      </c>
      <c r="M348" s="60"/>
      <c r="N348" s="46"/>
      <c r="AF348" s="39"/>
      <c r="AG348" s="47"/>
      <c r="AM348" s="47" t="s">
        <v>72</v>
      </c>
      <c r="AN348" s="47"/>
      <c r="AO348" s="47"/>
      <c r="AQ348" s="47"/>
    </row>
    <row r="349" spans="1:43" s="4" customFormat="1" ht="22.5" x14ac:dyDescent="0.25">
      <c r="A349" s="40" t="s">
        <v>407</v>
      </c>
      <c r="B349" s="41" t="s">
        <v>2049</v>
      </c>
      <c r="C349" s="374" t="s">
        <v>2050</v>
      </c>
      <c r="D349" s="374"/>
      <c r="E349" s="374"/>
      <c r="F349" s="42" t="s">
        <v>231</v>
      </c>
      <c r="G349" s="43">
        <v>5925</v>
      </c>
      <c r="H349" s="44">
        <v>1</v>
      </c>
      <c r="I349" s="44">
        <v>5925</v>
      </c>
      <c r="J349" s="67">
        <v>106.96</v>
      </c>
      <c r="K349" s="43"/>
      <c r="L349" s="105">
        <v>74121.399999999994</v>
      </c>
      <c r="M349" s="68">
        <v>8.5500000000000007</v>
      </c>
      <c r="N349" s="115">
        <v>633738</v>
      </c>
      <c r="AF349" s="39"/>
      <c r="AG349" s="47" t="s">
        <v>2050</v>
      </c>
      <c r="AM349" s="47"/>
      <c r="AN349" s="47"/>
      <c r="AO349" s="47"/>
      <c r="AQ349" s="47"/>
    </row>
    <row r="350" spans="1:43" s="4" customFormat="1" ht="15" x14ac:dyDescent="0.25">
      <c r="A350" s="65"/>
      <c r="B350" s="66"/>
      <c r="C350" s="374" t="s">
        <v>72</v>
      </c>
      <c r="D350" s="374"/>
      <c r="E350" s="374"/>
      <c r="F350" s="42"/>
      <c r="G350" s="43"/>
      <c r="H350" s="43"/>
      <c r="I350" s="43"/>
      <c r="J350" s="45"/>
      <c r="K350" s="43"/>
      <c r="L350" s="105">
        <v>74121.399999999994</v>
      </c>
      <c r="M350" s="60"/>
      <c r="N350" s="115">
        <v>633738</v>
      </c>
      <c r="AF350" s="39"/>
      <c r="AG350" s="47"/>
      <c r="AM350" s="47" t="s">
        <v>72</v>
      </c>
      <c r="AN350" s="47"/>
      <c r="AO350" s="47"/>
      <c r="AQ350" s="47"/>
    </row>
    <row r="351" spans="1:43" s="4" customFormat="1" ht="23.25" x14ac:dyDescent="0.25">
      <c r="A351" s="40" t="s">
        <v>409</v>
      </c>
      <c r="B351" s="41" t="s">
        <v>2051</v>
      </c>
      <c r="C351" s="374" t="s">
        <v>2052</v>
      </c>
      <c r="D351" s="374"/>
      <c r="E351" s="374"/>
      <c r="F351" s="42" t="s">
        <v>231</v>
      </c>
      <c r="G351" s="43">
        <v>1642</v>
      </c>
      <c r="H351" s="44">
        <v>1</v>
      </c>
      <c r="I351" s="44">
        <v>1642</v>
      </c>
      <c r="J351" s="67">
        <v>188.89</v>
      </c>
      <c r="K351" s="43"/>
      <c r="L351" s="105">
        <v>36275.72</v>
      </c>
      <c r="M351" s="68">
        <v>8.5500000000000007</v>
      </c>
      <c r="N351" s="115">
        <v>310157.38</v>
      </c>
      <c r="AF351" s="39"/>
      <c r="AG351" s="47" t="s">
        <v>2052</v>
      </c>
      <c r="AM351" s="47"/>
      <c r="AN351" s="47"/>
      <c r="AO351" s="47"/>
      <c r="AQ351" s="47"/>
    </row>
    <row r="352" spans="1:43" s="4" customFormat="1" ht="15" x14ac:dyDescent="0.25">
      <c r="A352" s="65"/>
      <c r="B352" s="66"/>
      <c r="C352" s="374" t="s">
        <v>72</v>
      </c>
      <c r="D352" s="374"/>
      <c r="E352" s="374"/>
      <c r="F352" s="42"/>
      <c r="G352" s="43"/>
      <c r="H352" s="43"/>
      <c r="I352" s="43"/>
      <c r="J352" s="45"/>
      <c r="K352" s="43"/>
      <c r="L352" s="105">
        <v>36275.72</v>
      </c>
      <c r="M352" s="60"/>
      <c r="N352" s="115">
        <v>310157.38</v>
      </c>
      <c r="AF352" s="39"/>
      <c r="AG352" s="47"/>
      <c r="AM352" s="47" t="s">
        <v>72</v>
      </c>
      <c r="AN352" s="47"/>
      <c r="AO352" s="47"/>
      <c r="AQ352" s="47"/>
    </row>
    <row r="353" spans="1:43" s="4" customFormat="1" ht="22.5" x14ac:dyDescent="0.25">
      <c r="A353" s="40" t="s">
        <v>411</v>
      </c>
      <c r="B353" s="41" t="s">
        <v>2053</v>
      </c>
      <c r="C353" s="374" t="s">
        <v>2054</v>
      </c>
      <c r="D353" s="374"/>
      <c r="E353" s="374"/>
      <c r="F353" s="42" t="s">
        <v>61</v>
      </c>
      <c r="G353" s="43">
        <v>258</v>
      </c>
      <c r="H353" s="44">
        <v>1</v>
      </c>
      <c r="I353" s="44">
        <v>258</v>
      </c>
      <c r="J353" s="67">
        <v>213.09</v>
      </c>
      <c r="K353" s="43"/>
      <c r="L353" s="105">
        <v>6430.08</v>
      </c>
      <c r="M353" s="68">
        <v>8.5500000000000007</v>
      </c>
      <c r="N353" s="115">
        <v>54977.22</v>
      </c>
      <c r="AF353" s="39"/>
      <c r="AG353" s="47" t="s">
        <v>2054</v>
      </c>
      <c r="AM353" s="47"/>
      <c r="AN353" s="47"/>
      <c r="AO353" s="47"/>
      <c r="AQ353" s="47"/>
    </row>
    <row r="354" spans="1:43" s="4" customFormat="1" ht="15" x14ac:dyDescent="0.25">
      <c r="A354" s="65"/>
      <c r="B354" s="66"/>
      <c r="C354" s="374" t="s">
        <v>72</v>
      </c>
      <c r="D354" s="374"/>
      <c r="E354" s="374"/>
      <c r="F354" s="42"/>
      <c r="G354" s="43"/>
      <c r="H354" s="43"/>
      <c r="I354" s="43"/>
      <c r="J354" s="45"/>
      <c r="K354" s="43"/>
      <c r="L354" s="105">
        <v>6430.08</v>
      </c>
      <c r="M354" s="60"/>
      <c r="N354" s="115">
        <v>54977.22</v>
      </c>
      <c r="AF354" s="39"/>
      <c r="AG354" s="47"/>
      <c r="AM354" s="47" t="s">
        <v>72</v>
      </c>
      <c r="AN354" s="47"/>
      <c r="AO354" s="47"/>
      <c r="AQ354" s="47"/>
    </row>
    <row r="355" spans="1:43" s="4" customFormat="1" ht="22.5" x14ac:dyDescent="0.25">
      <c r="A355" s="40" t="s">
        <v>413</v>
      </c>
      <c r="B355" s="41" t="s">
        <v>2055</v>
      </c>
      <c r="C355" s="374" t="s">
        <v>2056</v>
      </c>
      <c r="D355" s="374"/>
      <c r="E355" s="374"/>
      <c r="F355" s="42" t="s">
        <v>61</v>
      </c>
      <c r="G355" s="43">
        <v>258</v>
      </c>
      <c r="H355" s="44">
        <v>1</v>
      </c>
      <c r="I355" s="44">
        <v>258</v>
      </c>
      <c r="J355" s="105">
        <v>1019.38</v>
      </c>
      <c r="K355" s="43"/>
      <c r="L355" s="105">
        <v>30760.240000000002</v>
      </c>
      <c r="M355" s="68">
        <v>8.5500000000000007</v>
      </c>
      <c r="N355" s="115">
        <v>263000.03999999998</v>
      </c>
      <c r="AF355" s="39"/>
      <c r="AG355" s="47" t="s">
        <v>2056</v>
      </c>
      <c r="AM355" s="47"/>
      <c r="AN355" s="47"/>
      <c r="AO355" s="47"/>
      <c r="AQ355" s="47"/>
    </row>
    <row r="356" spans="1:43" s="4" customFormat="1" ht="15" x14ac:dyDescent="0.25">
      <c r="A356" s="65"/>
      <c r="B356" s="66"/>
      <c r="C356" s="374" t="s">
        <v>72</v>
      </c>
      <c r="D356" s="374"/>
      <c r="E356" s="374"/>
      <c r="F356" s="42"/>
      <c r="G356" s="43"/>
      <c r="H356" s="43"/>
      <c r="I356" s="43"/>
      <c r="J356" s="45"/>
      <c r="K356" s="43"/>
      <c r="L356" s="105">
        <v>30760.240000000002</v>
      </c>
      <c r="M356" s="60"/>
      <c r="N356" s="115">
        <v>263000.03999999998</v>
      </c>
      <c r="AF356" s="39"/>
      <c r="AG356" s="47"/>
      <c r="AM356" s="47" t="s">
        <v>72</v>
      </c>
      <c r="AN356" s="47"/>
      <c r="AO356" s="47"/>
      <c r="AQ356" s="47"/>
    </row>
    <row r="357" spans="1:43" s="4" customFormat="1" ht="22.5" x14ac:dyDescent="0.25">
      <c r="A357" s="40" t="s">
        <v>414</v>
      </c>
      <c r="B357" s="41" t="s">
        <v>2057</v>
      </c>
      <c r="C357" s="374" t="s">
        <v>2058</v>
      </c>
      <c r="D357" s="374"/>
      <c r="E357" s="374"/>
      <c r="F357" s="42" t="s">
        <v>61</v>
      </c>
      <c r="G357" s="43">
        <v>258</v>
      </c>
      <c r="H357" s="44">
        <v>1</v>
      </c>
      <c r="I357" s="44">
        <v>258</v>
      </c>
      <c r="J357" s="67">
        <v>68.88</v>
      </c>
      <c r="K357" s="43"/>
      <c r="L357" s="105">
        <v>2078.48</v>
      </c>
      <c r="M357" s="68">
        <v>8.5500000000000007</v>
      </c>
      <c r="N357" s="115">
        <v>17771.04</v>
      </c>
      <c r="AF357" s="39"/>
      <c r="AG357" s="47" t="s">
        <v>2058</v>
      </c>
      <c r="AM357" s="47"/>
      <c r="AN357" s="47"/>
      <c r="AO357" s="47"/>
      <c r="AQ357" s="47"/>
    </row>
    <row r="358" spans="1:43" s="4" customFormat="1" ht="15" x14ac:dyDescent="0.25">
      <c r="A358" s="65"/>
      <c r="B358" s="66"/>
      <c r="C358" s="374" t="s">
        <v>72</v>
      </c>
      <c r="D358" s="374"/>
      <c r="E358" s="374"/>
      <c r="F358" s="42"/>
      <c r="G358" s="43"/>
      <c r="H358" s="43"/>
      <c r="I358" s="43"/>
      <c r="J358" s="45"/>
      <c r="K358" s="43"/>
      <c r="L358" s="105">
        <v>2078.48</v>
      </c>
      <c r="M358" s="60"/>
      <c r="N358" s="115">
        <v>17771.04</v>
      </c>
      <c r="AF358" s="39"/>
      <c r="AG358" s="47"/>
      <c r="AM358" s="47" t="s">
        <v>72</v>
      </c>
      <c r="AN358" s="47"/>
      <c r="AO358" s="47"/>
      <c r="AQ358" s="47"/>
    </row>
    <row r="359" spans="1:43" s="4" customFormat="1" ht="23.25" x14ac:dyDescent="0.25">
      <c r="A359" s="40" t="s">
        <v>416</v>
      </c>
      <c r="B359" s="41" t="s">
        <v>2059</v>
      </c>
      <c r="C359" s="374" t="s">
        <v>2060</v>
      </c>
      <c r="D359" s="374"/>
      <c r="E359" s="374"/>
      <c r="F359" s="42" t="s">
        <v>61</v>
      </c>
      <c r="G359" s="43">
        <v>258</v>
      </c>
      <c r="H359" s="44">
        <v>1</v>
      </c>
      <c r="I359" s="44">
        <v>258</v>
      </c>
      <c r="J359" s="67">
        <v>280.5</v>
      </c>
      <c r="K359" s="43"/>
      <c r="L359" s="105">
        <v>8464.2099999999991</v>
      </c>
      <c r="M359" s="68">
        <v>8.5500000000000007</v>
      </c>
      <c r="N359" s="115">
        <v>72369</v>
      </c>
      <c r="AF359" s="39"/>
      <c r="AG359" s="47" t="s">
        <v>2060</v>
      </c>
      <c r="AM359" s="47"/>
      <c r="AN359" s="47"/>
      <c r="AO359" s="47"/>
      <c r="AQ359" s="47"/>
    </row>
    <row r="360" spans="1:43" s="4" customFormat="1" ht="15" x14ac:dyDescent="0.25">
      <c r="A360" s="65"/>
      <c r="B360" s="66"/>
      <c r="C360" s="374" t="s">
        <v>72</v>
      </c>
      <c r="D360" s="374"/>
      <c r="E360" s="374"/>
      <c r="F360" s="42"/>
      <c r="G360" s="43"/>
      <c r="H360" s="43"/>
      <c r="I360" s="43"/>
      <c r="J360" s="45"/>
      <c r="K360" s="43"/>
      <c r="L360" s="105">
        <v>8464.2099999999991</v>
      </c>
      <c r="M360" s="60"/>
      <c r="N360" s="115">
        <v>72369</v>
      </c>
      <c r="AF360" s="39"/>
      <c r="AG360" s="47"/>
      <c r="AM360" s="47" t="s">
        <v>72</v>
      </c>
      <c r="AN360" s="47"/>
      <c r="AO360" s="47"/>
      <c r="AQ360" s="47"/>
    </row>
    <row r="361" spans="1:43" s="4" customFormat="1" ht="22.5" x14ac:dyDescent="0.25">
      <c r="A361" s="40" t="s">
        <v>422</v>
      </c>
      <c r="B361" s="41" t="s">
        <v>2061</v>
      </c>
      <c r="C361" s="374" t="s">
        <v>2062</v>
      </c>
      <c r="D361" s="374"/>
      <c r="E361" s="374"/>
      <c r="F361" s="42" t="s">
        <v>61</v>
      </c>
      <c r="G361" s="43">
        <v>83</v>
      </c>
      <c r="H361" s="44">
        <v>1</v>
      </c>
      <c r="I361" s="44">
        <v>83</v>
      </c>
      <c r="J361" s="67">
        <v>213.84</v>
      </c>
      <c r="K361" s="43"/>
      <c r="L361" s="105">
        <v>2075.87</v>
      </c>
      <c r="M361" s="68">
        <v>8.5500000000000007</v>
      </c>
      <c r="N361" s="115">
        <v>17748.72</v>
      </c>
      <c r="AF361" s="39"/>
      <c r="AG361" s="47" t="s">
        <v>2062</v>
      </c>
      <c r="AM361" s="47"/>
      <c r="AN361" s="47"/>
      <c r="AO361" s="47"/>
      <c r="AQ361" s="47"/>
    </row>
    <row r="362" spans="1:43" s="4" customFormat="1" ht="15" x14ac:dyDescent="0.25">
      <c r="A362" s="65"/>
      <c r="B362" s="66"/>
      <c r="C362" s="374" t="s">
        <v>72</v>
      </c>
      <c r="D362" s="374"/>
      <c r="E362" s="374"/>
      <c r="F362" s="42"/>
      <c r="G362" s="43"/>
      <c r="H362" s="43"/>
      <c r="I362" s="43"/>
      <c r="J362" s="45"/>
      <c r="K362" s="43"/>
      <c r="L362" s="105">
        <v>2075.87</v>
      </c>
      <c r="M362" s="60"/>
      <c r="N362" s="115">
        <v>17748.72</v>
      </c>
      <c r="AF362" s="39"/>
      <c r="AG362" s="47"/>
      <c r="AM362" s="47" t="s">
        <v>72</v>
      </c>
      <c r="AN362" s="47"/>
      <c r="AO362" s="47"/>
      <c r="AQ362" s="47"/>
    </row>
    <row r="363" spans="1:43" s="4" customFormat="1" ht="23.25" x14ac:dyDescent="0.25">
      <c r="A363" s="40" t="s">
        <v>424</v>
      </c>
      <c r="B363" s="41" t="s">
        <v>2059</v>
      </c>
      <c r="C363" s="374" t="s">
        <v>2063</v>
      </c>
      <c r="D363" s="374"/>
      <c r="E363" s="374"/>
      <c r="F363" s="42" t="s">
        <v>61</v>
      </c>
      <c r="G363" s="43">
        <v>83</v>
      </c>
      <c r="H363" s="44">
        <v>1</v>
      </c>
      <c r="I363" s="44">
        <v>83</v>
      </c>
      <c r="J363" s="67">
        <v>189.44</v>
      </c>
      <c r="K363" s="43"/>
      <c r="L363" s="105">
        <v>1839.01</v>
      </c>
      <c r="M363" s="68">
        <v>8.5500000000000007</v>
      </c>
      <c r="N363" s="115">
        <v>15723.52</v>
      </c>
      <c r="AF363" s="39"/>
      <c r="AG363" s="47" t="s">
        <v>2063</v>
      </c>
      <c r="AM363" s="47"/>
      <c r="AN363" s="47"/>
      <c r="AO363" s="47"/>
      <c r="AQ363" s="47"/>
    </row>
    <row r="364" spans="1:43" s="4" customFormat="1" ht="15" x14ac:dyDescent="0.25">
      <c r="A364" s="65"/>
      <c r="B364" s="66"/>
      <c r="C364" s="374" t="s">
        <v>72</v>
      </c>
      <c r="D364" s="374"/>
      <c r="E364" s="374"/>
      <c r="F364" s="42"/>
      <c r="G364" s="43"/>
      <c r="H364" s="43"/>
      <c r="I364" s="43"/>
      <c r="J364" s="45"/>
      <c r="K364" s="43"/>
      <c r="L364" s="105">
        <v>1839.01</v>
      </c>
      <c r="M364" s="60"/>
      <c r="N364" s="115">
        <v>15723.52</v>
      </c>
      <c r="AF364" s="39"/>
      <c r="AG364" s="47"/>
      <c r="AM364" s="47" t="s">
        <v>72</v>
      </c>
      <c r="AN364" s="47"/>
      <c r="AO364" s="47"/>
      <c r="AQ364" s="47"/>
    </row>
    <row r="365" spans="1:43" s="4" customFormat="1" ht="22.5" x14ac:dyDescent="0.25">
      <c r="A365" s="40" t="s">
        <v>426</v>
      </c>
      <c r="B365" s="41" t="s">
        <v>2064</v>
      </c>
      <c r="C365" s="374" t="s">
        <v>2065</v>
      </c>
      <c r="D365" s="374"/>
      <c r="E365" s="374"/>
      <c r="F365" s="42" t="s">
        <v>61</v>
      </c>
      <c r="G365" s="43">
        <v>472</v>
      </c>
      <c r="H365" s="44">
        <v>1</v>
      </c>
      <c r="I365" s="44">
        <v>472</v>
      </c>
      <c r="J365" s="67">
        <v>327.44</v>
      </c>
      <c r="K365" s="43"/>
      <c r="L365" s="105">
        <v>18076.22</v>
      </c>
      <c r="M365" s="68">
        <v>8.5500000000000007</v>
      </c>
      <c r="N365" s="115">
        <v>154551.67999999999</v>
      </c>
      <c r="AF365" s="39"/>
      <c r="AG365" s="47" t="s">
        <v>2065</v>
      </c>
      <c r="AM365" s="47"/>
      <c r="AN365" s="47"/>
      <c r="AO365" s="47"/>
      <c r="AQ365" s="47"/>
    </row>
    <row r="366" spans="1:43" s="4" customFormat="1" ht="15" x14ac:dyDescent="0.25">
      <c r="A366" s="65"/>
      <c r="B366" s="66"/>
      <c r="C366" s="374" t="s">
        <v>72</v>
      </c>
      <c r="D366" s="374"/>
      <c r="E366" s="374"/>
      <c r="F366" s="42"/>
      <c r="G366" s="43"/>
      <c r="H366" s="43"/>
      <c r="I366" s="43"/>
      <c r="J366" s="45"/>
      <c r="K366" s="43"/>
      <c r="L366" s="105">
        <v>18076.22</v>
      </c>
      <c r="M366" s="60"/>
      <c r="N366" s="115">
        <v>154551.67999999999</v>
      </c>
      <c r="AF366" s="39"/>
      <c r="AG366" s="47"/>
      <c r="AM366" s="47" t="s">
        <v>72</v>
      </c>
      <c r="AN366" s="47"/>
      <c r="AO366" s="47"/>
      <c r="AQ366" s="47"/>
    </row>
    <row r="367" spans="1:43" s="4" customFormat="1" ht="34.5" x14ac:dyDescent="0.25">
      <c r="A367" s="40" t="s">
        <v>428</v>
      </c>
      <c r="B367" s="41" t="s">
        <v>2066</v>
      </c>
      <c r="C367" s="374" t="s">
        <v>2067</v>
      </c>
      <c r="D367" s="374"/>
      <c r="E367" s="374"/>
      <c r="F367" s="42" t="s">
        <v>2068</v>
      </c>
      <c r="G367" s="43">
        <v>11</v>
      </c>
      <c r="H367" s="44">
        <v>1</v>
      </c>
      <c r="I367" s="44">
        <v>11</v>
      </c>
      <c r="J367" s="45"/>
      <c r="K367" s="43"/>
      <c r="L367" s="45"/>
      <c r="M367" s="43"/>
      <c r="N367" s="46"/>
      <c r="AF367" s="39"/>
      <c r="AG367" s="47" t="s">
        <v>2067</v>
      </c>
      <c r="AM367" s="47"/>
      <c r="AN367" s="47"/>
      <c r="AO367" s="47"/>
      <c r="AQ367" s="47"/>
    </row>
    <row r="368" spans="1:43" s="4" customFormat="1" ht="22.5" x14ac:dyDescent="0.25">
      <c r="A368" s="103"/>
      <c r="B368" s="49" t="s">
        <v>217</v>
      </c>
      <c r="C368" s="368" t="s">
        <v>218</v>
      </c>
      <c r="D368" s="368"/>
      <c r="E368" s="368"/>
      <c r="F368" s="368"/>
      <c r="G368" s="368"/>
      <c r="H368" s="368"/>
      <c r="I368" s="368"/>
      <c r="J368" s="368"/>
      <c r="K368" s="368"/>
      <c r="L368" s="368"/>
      <c r="M368" s="368"/>
      <c r="N368" s="376"/>
      <c r="AF368" s="39"/>
      <c r="AG368" s="47"/>
      <c r="AI368" s="3" t="s">
        <v>218</v>
      </c>
      <c r="AM368" s="47"/>
      <c r="AN368" s="47"/>
      <c r="AO368" s="47"/>
      <c r="AQ368" s="47"/>
    </row>
    <row r="369" spans="1:43" s="4" customFormat="1" ht="15" x14ac:dyDescent="0.25">
      <c r="A369" s="48"/>
      <c r="B369" s="49" t="s">
        <v>58</v>
      </c>
      <c r="C369" s="372" t="s">
        <v>62</v>
      </c>
      <c r="D369" s="372"/>
      <c r="E369" s="372"/>
      <c r="F369" s="51"/>
      <c r="G369" s="52"/>
      <c r="H369" s="52"/>
      <c r="I369" s="52"/>
      <c r="J369" s="53">
        <v>55.89</v>
      </c>
      <c r="K369" s="54">
        <v>1.1499999999999999</v>
      </c>
      <c r="L369" s="53">
        <v>707.01</v>
      </c>
      <c r="M369" s="54">
        <v>34.96</v>
      </c>
      <c r="N369" s="55">
        <v>24717.07</v>
      </c>
      <c r="AF369" s="39"/>
      <c r="AG369" s="47"/>
      <c r="AJ369" s="3" t="s">
        <v>62</v>
      </c>
      <c r="AM369" s="47"/>
      <c r="AN369" s="47"/>
      <c r="AO369" s="47"/>
      <c r="AQ369" s="47"/>
    </row>
    <row r="370" spans="1:43" s="4" customFormat="1" ht="15" x14ac:dyDescent="0.25">
      <c r="A370" s="48"/>
      <c r="B370" s="49" t="s">
        <v>73</v>
      </c>
      <c r="C370" s="372" t="s">
        <v>175</v>
      </c>
      <c r="D370" s="372"/>
      <c r="E370" s="372"/>
      <c r="F370" s="51"/>
      <c r="G370" s="52"/>
      <c r="H370" s="52"/>
      <c r="I370" s="52"/>
      <c r="J370" s="53">
        <v>10.41</v>
      </c>
      <c r="K370" s="54">
        <v>1.1499999999999999</v>
      </c>
      <c r="L370" s="53">
        <v>131.69</v>
      </c>
      <c r="M370" s="52"/>
      <c r="N370" s="58"/>
      <c r="AF370" s="39"/>
      <c r="AG370" s="47"/>
      <c r="AJ370" s="3" t="s">
        <v>175</v>
      </c>
      <c r="AM370" s="47"/>
      <c r="AN370" s="47"/>
      <c r="AO370" s="47"/>
      <c r="AQ370" s="47"/>
    </row>
    <row r="371" spans="1:43" s="4" customFormat="1" ht="15" x14ac:dyDescent="0.25">
      <c r="A371" s="48"/>
      <c r="B371" s="49" t="s">
        <v>122</v>
      </c>
      <c r="C371" s="372" t="s">
        <v>177</v>
      </c>
      <c r="D371" s="372"/>
      <c r="E371" s="372"/>
      <c r="F371" s="51"/>
      <c r="G371" s="52"/>
      <c r="H371" s="52"/>
      <c r="I371" s="52"/>
      <c r="J371" s="53">
        <v>1.1200000000000001</v>
      </c>
      <c r="K371" s="52"/>
      <c r="L371" s="53">
        <v>12.32</v>
      </c>
      <c r="M371" s="52"/>
      <c r="N371" s="58"/>
      <c r="AF371" s="39"/>
      <c r="AG371" s="47"/>
      <c r="AJ371" s="3" t="s">
        <v>177</v>
      </c>
      <c r="AM371" s="47"/>
      <c r="AN371" s="47"/>
      <c r="AO371" s="47"/>
      <c r="AQ371" s="47"/>
    </row>
    <row r="372" spans="1:43" s="4" customFormat="1" ht="15" x14ac:dyDescent="0.25">
      <c r="A372" s="56"/>
      <c r="B372" s="49"/>
      <c r="C372" s="372" t="s">
        <v>63</v>
      </c>
      <c r="D372" s="372"/>
      <c r="E372" s="372"/>
      <c r="F372" s="51" t="s">
        <v>64</v>
      </c>
      <c r="G372" s="54">
        <v>3.94</v>
      </c>
      <c r="H372" s="54">
        <v>1.1499999999999999</v>
      </c>
      <c r="I372" s="109">
        <v>49.841000000000001</v>
      </c>
      <c r="J372" s="57"/>
      <c r="K372" s="52"/>
      <c r="L372" s="57"/>
      <c r="M372" s="52"/>
      <c r="N372" s="58"/>
      <c r="AF372" s="39"/>
      <c r="AG372" s="47"/>
      <c r="AK372" s="3" t="s">
        <v>63</v>
      </c>
      <c r="AM372" s="47"/>
      <c r="AN372" s="47"/>
      <c r="AO372" s="47"/>
      <c r="AQ372" s="47"/>
    </row>
    <row r="373" spans="1:43" s="4" customFormat="1" ht="15" x14ac:dyDescent="0.25">
      <c r="A373" s="48"/>
      <c r="B373" s="49"/>
      <c r="C373" s="375" t="s">
        <v>65</v>
      </c>
      <c r="D373" s="375"/>
      <c r="E373" s="375"/>
      <c r="F373" s="59"/>
      <c r="G373" s="60"/>
      <c r="H373" s="60"/>
      <c r="I373" s="60"/>
      <c r="J373" s="61">
        <v>67.42</v>
      </c>
      <c r="K373" s="60"/>
      <c r="L373" s="61">
        <v>851.02</v>
      </c>
      <c r="M373" s="60"/>
      <c r="N373" s="62"/>
      <c r="AF373" s="39"/>
      <c r="AG373" s="47"/>
      <c r="AL373" s="3" t="s">
        <v>65</v>
      </c>
      <c r="AM373" s="47"/>
      <c r="AN373" s="47"/>
      <c r="AO373" s="47"/>
      <c r="AQ373" s="47"/>
    </row>
    <row r="374" spans="1:43" s="4" customFormat="1" ht="15" x14ac:dyDescent="0.25">
      <c r="A374" s="56"/>
      <c r="B374" s="49"/>
      <c r="C374" s="372" t="s">
        <v>66</v>
      </c>
      <c r="D374" s="372"/>
      <c r="E374" s="372"/>
      <c r="F374" s="51"/>
      <c r="G374" s="52"/>
      <c r="H374" s="52"/>
      <c r="I374" s="52"/>
      <c r="J374" s="57"/>
      <c r="K374" s="52"/>
      <c r="L374" s="53">
        <v>707.01</v>
      </c>
      <c r="M374" s="52"/>
      <c r="N374" s="55">
        <v>24717.07</v>
      </c>
      <c r="AF374" s="39"/>
      <c r="AG374" s="47"/>
      <c r="AK374" s="3" t="s">
        <v>66</v>
      </c>
      <c r="AM374" s="47"/>
      <c r="AN374" s="47"/>
      <c r="AO374" s="47"/>
      <c r="AQ374" s="47"/>
    </row>
    <row r="375" spans="1:43" s="4" customFormat="1" ht="15" x14ac:dyDescent="0.25">
      <c r="A375" s="56"/>
      <c r="B375" s="49" t="s">
        <v>1830</v>
      </c>
      <c r="C375" s="372" t="s">
        <v>1831</v>
      </c>
      <c r="D375" s="372"/>
      <c r="E375" s="372"/>
      <c r="F375" s="51" t="s">
        <v>69</v>
      </c>
      <c r="G375" s="63">
        <v>90</v>
      </c>
      <c r="H375" s="52"/>
      <c r="I375" s="63">
        <v>90</v>
      </c>
      <c r="J375" s="57"/>
      <c r="K375" s="52"/>
      <c r="L375" s="53">
        <v>636.30999999999995</v>
      </c>
      <c r="M375" s="52"/>
      <c r="N375" s="55">
        <v>22245.360000000001</v>
      </c>
      <c r="AF375" s="39"/>
      <c r="AG375" s="47"/>
      <c r="AK375" s="3" t="s">
        <v>1831</v>
      </c>
      <c r="AM375" s="47"/>
      <c r="AN375" s="47"/>
      <c r="AO375" s="47"/>
      <c r="AQ375" s="47"/>
    </row>
    <row r="376" spans="1:43" s="4" customFormat="1" ht="15" x14ac:dyDescent="0.25">
      <c r="A376" s="56"/>
      <c r="B376" s="49" t="s">
        <v>1832</v>
      </c>
      <c r="C376" s="372" t="s">
        <v>1833</v>
      </c>
      <c r="D376" s="372"/>
      <c r="E376" s="372"/>
      <c r="F376" s="51" t="s">
        <v>69</v>
      </c>
      <c r="G376" s="63">
        <v>46</v>
      </c>
      <c r="H376" s="52"/>
      <c r="I376" s="63">
        <v>46</v>
      </c>
      <c r="J376" s="57"/>
      <c r="K376" s="52"/>
      <c r="L376" s="53">
        <v>325.22000000000003</v>
      </c>
      <c r="M376" s="52"/>
      <c r="N376" s="55">
        <v>11369.85</v>
      </c>
      <c r="AF376" s="39"/>
      <c r="AG376" s="47"/>
      <c r="AK376" s="3" t="s">
        <v>1833</v>
      </c>
      <c r="AM376" s="47"/>
      <c r="AN376" s="47"/>
      <c r="AO376" s="47"/>
      <c r="AQ376" s="47"/>
    </row>
    <row r="377" spans="1:43" s="4" customFormat="1" ht="15" x14ac:dyDescent="0.25">
      <c r="A377" s="65"/>
      <c r="B377" s="66"/>
      <c r="C377" s="374" t="s">
        <v>72</v>
      </c>
      <c r="D377" s="374"/>
      <c r="E377" s="374"/>
      <c r="F377" s="42"/>
      <c r="G377" s="43"/>
      <c r="H377" s="43"/>
      <c r="I377" s="43"/>
      <c r="J377" s="45"/>
      <c r="K377" s="43"/>
      <c r="L377" s="105">
        <v>1812.55</v>
      </c>
      <c r="M377" s="60"/>
      <c r="N377" s="46"/>
      <c r="AF377" s="39"/>
      <c r="AG377" s="47"/>
      <c r="AM377" s="47" t="s">
        <v>72</v>
      </c>
      <c r="AN377" s="47"/>
      <c r="AO377" s="47"/>
      <c r="AQ377" s="47"/>
    </row>
    <row r="378" spans="1:43" s="4" customFormat="1" ht="34.5" x14ac:dyDescent="0.25">
      <c r="A378" s="40" t="s">
        <v>430</v>
      </c>
      <c r="B378" s="41" t="s">
        <v>2069</v>
      </c>
      <c r="C378" s="374" t="s">
        <v>2070</v>
      </c>
      <c r="D378" s="374"/>
      <c r="E378" s="374"/>
      <c r="F378" s="42" t="s">
        <v>2068</v>
      </c>
      <c r="G378" s="43">
        <v>1</v>
      </c>
      <c r="H378" s="44">
        <v>1</v>
      </c>
      <c r="I378" s="44">
        <v>1</v>
      </c>
      <c r="J378" s="45"/>
      <c r="K378" s="43"/>
      <c r="L378" s="45"/>
      <c r="M378" s="43"/>
      <c r="N378" s="46"/>
      <c r="AF378" s="39"/>
      <c r="AG378" s="47" t="s">
        <v>2070</v>
      </c>
      <c r="AM378" s="47"/>
      <c r="AN378" s="47"/>
      <c r="AO378" s="47"/>
      <c r="AQ378" s="47"/>
    </row>
    <row r="379" spans="1:43" s="4" customFormat="1" ht="22.5" x14ac:dyDescent="0.25">
      <c r="A379" s="103"/>
      <c r="B379" s="49" t="s">
        <v>217</v>
      </c>
      <c r="C379" s="368" t="s">
        <v>218</v>
      </c>
      <c r="D379" s="368"/>
      <c r="E379" s="368"/>
      <c r="F379" s="368"/>
      <c r="G379" s="368"/>
      <c r="H379" s="368"/>
      <c r="I379" s="368"/>
      <c r="J379" s="368"/>
      <c r="K379" s="368"/>
      <c r="L379" s="368"/>
      <c r="M379" s="368"/>
      <c r="N379" s="376"/>
      <c r="AF379" s="39"/>
      <c r="AG379" s="47"/>
      <c r="AI379" s="3" t="s">
        <v>218</v>
      </c>
      <c r="AM379" s="47"/>
      <c r="AN379" s="47"/>
      <c r="AO379" s="47"/>
      <c r="AQ379" s="47"/>
    </row>
    <row r="380" spans="1:43" s="4" customFormat="1" ht="15" x14ac:dyDescent="0.25">
      <c r="A380" s="48"/>
      <c r="B380" s="49" t="s">
        <v>58</v>
      </c>
      <c r="C380" s="372" t="s">
        <v>62</v>
      </c>
      <c r="D380" s="372"/>
      <c r="E380" s="372"/>
      <c r="F380" s="51"/>
      <c r="G380" s="52"/>
      <c r="H380" s="52"/>
      <c r="I380" s="52"/>
      <c r="J380" s="53">
        <v>47.52</v>
      </c>
      <c r="K380" s="54">
        <v>1.1499999999999999</v>
      </c>
      <c r="L380" s="53">
        <v>54.65</v>
      </c>
      <c r="M380" s="54">
        <v>34.96</v>
      </c>
      <c r="N380" s="55">
        <v>1910.56</v>
      </c>
      <c r="AF380" s="39"/>
      <c r="AG380" s="47"/>
      <c r="AJ380" s="3" t="s">
        <v>62</v>
      </c>
      <c r="AM380" s="47"/>
      <c r="AN380" s="47"/>
      <c r="AO380" s="47"/>
      <c r="AQ380" s="47"/>
    </row>
    <row r="381" spans="1:43" s="4" customFormat="1" ht="15" x14ac:dyDescent="0.25">
      <c r="A381" s="48"/>
      <c r="B381" s="49" t="s">
        <v>73</v>
      </c>
      <c r="C381" s="372" t="s">
        <v>175</v>
      </c>
      <c r="D381" s="372"/>
      <c r="E381" s="372"/>
      <c r="F381" s="51"/>
      <c r="G381" s="52"/>
      <c r="H381" s="52"/>
      <c r="I381" s="52"/>
      <c r="J381" s="53">
        <v>8.81</v>
      </c>
      <c r="K381" s="54">
        <v>1.1499999999999999</v>
      </c>
      <c r="L381" s="53">
        <v>10.130000000000001</v>
      </c>
      <c r="M381" s="52"/>
      <c r="N381" s="58"/>
      <c r="AF381" s="39"/>
      <c r="AG381" s="47"/>
      <c r="AJ381" s="3" t="s">
        <v>175</v>
      </c>
      <c r="AM381" s="47"/>
      <c r="AN381" s="47"/>
      <c r="AO381" s="47"/>
      <c r="AQ381" s="47"/>
    </row>
    <row r="382" spans="1:43" s="4" customFormat="1" ht="15" x14ac:dyDescent="0.25">
      <c r="A382" s="48"/>
      <c r="B382" s="49" t="s">
        <v>122</v>
      </c>
      <c r="C382" s="372" t="s">
        <v>177</v>
      </c>
      <c r="D382" s="372"/>
      <c r="E382" s="372"/>
      <c r="F382" s="51"/>
      <c r="G382" s="52"/>
      <c r="H382" s="52"/>
      <c r="I382" s="52"/>
      <c r="J382" s="53">
        <v>0.95</v>
      </c>
      <c r="K382" s="52"/>
      <c r="L382" s="53">
        <v>0.95</v>
      </c>
      <c r="M382" s="52"/>
      <c r="N382" s="58"/>
      <c r="AF382" s="39"/>
      <c r="AG382" s="47"/>
      <c r="AJ382" s="3" t="s">
        <v>177</v>
      </c>
      <c r="AM382" s="47"/>
      <c r="AN382" s="47"/>
      <c r="AO382" s="47"/>
      <c r="AQ382" s="47"/>
    </row>
    <row r="383" spans="1:43" s="4" customFormat="1" ht="15" x14ac:dyDescent="0.25">
      <c r="A383" s="56"/>
      <c r="B383" s="49"/>
      <c r="C383" s="372" t="s">
        <v>63</v>
      </c>
      <c r="D383" s="372"/>
      <c r="E383" s="372"/>
      <c r="F383" s="51" t="s">
        <v>64</v>
      </c>
      <c r="G383" s="54">
        <v>3.35</v>
      </c>
      <c r="H383" s="54">
        <v>1.1499999999999999</v>
      </c>
      <c r="I383" s="70">
        <v>3.8525</v>
      </c>
      <c r="J383" s="57"/>
      <c r="K383" s="52"/>
      <c r="L383" s="57"/>
      <c r="M383" s="52"/>
      <c r="N383" s="58"/>
      <c r="AF383" s="39"/>
      <c r="AG383" s="47"/>
      <c r="AK383" s="3" t="s">
        <v>63</v>
      </c>
      <c r="AM383" s="47"/>
      <c r="AN383" s="47"/>
      <c r="AO383" s="47"/>
      <c r="AQ383" s="47"/>
    </row>
    <row r="384" spans="1:43" s="4" customFormat="1" ht="15" x14ac:dyDescent="0.25">
      <c r="A384" s="48"/>
      <c r="B384" s="49"/>
      <c r="C384" s="375" t="s">
        <v>65</v>
      </c>
      <c r="D384" s="375"/>
      <c r="E384" s="375"/>
      <c r="F384" s="59"/>
      <c r="G384" s="60"/>
      <c r="H384" s="60"/>
      <c r="I384" s="60"/>
      <c r="J384" s="61">
        <v>57.28</v>
      </c>
      <c r="K384" s="60"/>
      <c r="L384" s="61">
        <v>65.73</v>
      </c>
      <c r="M384" s="60"/>
      <c r="N384" s="62"/>
      <c r="AF384" s="39"/>
      <c r="AG384" s="47"/>
      <c r="AL384" s="3" t="s">
        <v>65</v>
      </c>
      <c r="AM384" s="47"/>
      <c r="AN384" s="47"/>
      <c r="AO384" s="47"/>
      <c r="AQ384" s="47"/>
    </row>
    <row r="385" spans="1:43" s="4" customFormat="1" ht="15" x14ac:dyDescent="0.25">
      <c r="A385" s="56"/>
      <c r="B385" s="49"/>
      <c r="C385" s="372" t="s">
        <v>66</v>
      </c>
      <c r="D385" s="372"/>
      <c r="E385" s="372"/>
      <c r="F385" s="51"/>
      <c r="G385" s="52"/>
      <c r="H385" s="52"/>
      <c r="I385" s="52"/>
      <c r="J385" s="57"/>
      <c r="K385" s="52"/>
      <c r="L385" s="53">
        <v>54.65</v>
      </c>
      <c r="M385" s="52"/>
      <c r="N385" s="55">
        <v>1910.56</v>
      </c>
      <c r="AF385" s="39"/>
      <c r="AG385" s="47"/>
      <c r="AK385" s="3" t="s">
        <v>66</v>
      </c>
      <c r="AM385" s="47"/>
      <c r="AN385" s="47"/>
      <c r="AO385" s="47"/>
      <c r="AQ385" s="47"/>
    </row>
    <row r="386" spans="1:43" s="4" customFormat="1" ht="15" x14ac:dyDescent="0.25">
      <c r="A386" s="56"/>
      <c r="B386" s="49" t="s">
        <v>1830</v>
      </c>
      <c r="C386" s="372" t="s">
        <v>1831</v>
      </c>
      <c r="D386" s="372"/>
      <c r="E386" s="372"/>
      <c r="F386" s="51" t="s">
        <v>69</v>
      </c>
      <c r="G386" s="63">
        <v>90</v>
      </c>
      <c r="H386" s="52"/>
      <c r="I386" s="63">
        <v>90</v>
      </c>
      <c r="J386" s="57"/>
      <c r="K386" s="52"/>
      <c r="L386" s="53">
        <v>49.19</v>
      </c>
      <c r="M386" s="52"/>
      <c r="N386" s="55">
        <v>1719.5</v>
      </c>
      <c r="AF386" s="39"/>
      <c r="AG386" s="47"/>
      <c r="AK386" s="3" t="s">
        <v>1831</v>
      </c>
      <c r="AM386" s="47"/>
      <c r="AN386" s="47"/>
      <c r="AO386" s="47"/>
      <c r="AQ386" s="47"/>
    </row>
    <row r="387" spans="1:43" s="4" customFormat="1" ht="15" x14ac:dyDescent="0.25">
      <c r="A387" s="56"/>
      <c r="B387" s="49" t="s">
        <v>1832</v>
      </c>
      <c r="C387" s="372" t="s">
        <v>1833</v>
      </c>
      <c r="D387" s="372"/>
      <c r="E387" s="372"/>
      <c r="F387" s="51" t="s">
        <v>69</v>
      </c>
      <c r="G387" s="63">
        <v>46</v>
      </c>
      <c r="H387" s="52"/>
      <c r="I387" s="63">
        <v>46</v>
      </c>
      <c r="J387" s="57"/>
      <c r="K387" s="52"/>
      <c r="L387" s="53">
        <v>25.14</v>
      </c>
      <c r="M387" s="52"/>
      <c r="N387" s="64">
        <v>878.86</v>
      </c>
      <c r="AF387" s="39"/>
      <c r="AG387" s="47"/>
      <c r="AK387" s="3" t="s">
        <v>1833</v>
      </c>
      <c r="AM387" s="47"/>
      <c r="AN387" s="47"/>
      <c r="AO387" s="47"/>
      <c r="AQ387" s="47"/>
    </row>
    <row r="388" spans="1:43" s="4" customFormat="1" ht="15" x14ac:dyDescent="0.25">
      <c r="A388" s="65"/>
      <c r="B388" s="66"/>
      <c r="C388" s="374" t="s">
        <v>72</v>
      </c>
      <c r="D388" s="374"/>
      <c r="E388" s="374"/>
      <c r="F388" s="42"/>
      <c r="G388" s="43"/>
      <c r="H388" s="43"/>
      <c r="I388" s="43"/>
      <c r="J388" s="45"/>
      <c r="K388" s="43"/>
      <c r="L388" s="67">
        <v>140.06</v>
      </c>
      <c r="M388" s="60"/>
      <c r="N388" s="46"/>
      <c r="AF388" s="39"/>
      <c r="AG388" s="47"/>
      <c r="AM388" s="47" t="s">
        <v>72</v>
      </c>
      <c r="AN388" s="47"/>
      <c r="AO388" s="47"/>
      <c r="AQ388" s="47"/>
    </row>
    <row r="389" spans="1:43" s="4" customFormat="1" ht="57" x14ac:dyDescent="0.25">
      <c r="A389" s="40" t="s">
        <v>432</v>
      </c>
      <c r="B389" s="41" t="s">
        <v>2071</v>
      </c>
      <c r="C389" s="374" t="s">
        <v>2072</v>
      </c>
      <c r="D389" s="374"/>
      <c r="E389" s="374"/>
      <c r="F389" s="42" t="s">
        <v>215</v>
      </c>
      <c r="G389" s="43">
        <v>0.78</v>
      </c>
      <c r="H389" s="44">
        <v>1</v>
      </c>
      <c r="I389" s="68">
        <v>0.78</v>
      </c>
      <c r="J389" s="45"/>
      <c r="K389" s="43"/>
      <c r="L389" s="45"/>
      <c r="M389" s="43"/>
      <c r="N389" s="46"/>
      <c r="AF389" s="39"/>
      <c r="AG389" s="47" t="s">
        <v>2072</v>
      </c>
      <c r="AM389" s="47"/>
      <c r="AN389" s="47"/>
      <c r="AO389" s="47"/>
      <c r="AQ389" s="47"/>
    </row>
    <row r="390" spans="1:43" s="4" customFormat="1" ht="15" x14ac:dyDescent="0.25">
      <c r="A390" s="69"/>
      <c r="B390" s="50"/>
      <c r="C390" s="372" t="s">
        <v>2073</v>
      </c>
      <c r="D390" s="372"/>
      <c r="E390" s="372"/>
      <c r="F390" s="372"/>
      <c r="G390" s="372"/>
      <c r="H390" s="372"/>
      <c r="I390" s="372"/>
      <c r="J390" s="372"/>
      <c r="K390" s="372"/>
      <c r="L390" s="372"/>
      <c r="M390" s="372"/>
      <c r="N390" s="377"/>
      <c r="AF390" s="39"/>
      <c r="AG390" s="47"/>
      <c r="AH390" s="3" t="s">
        <v>2073</v>
      </c>
      <c r="AM390" s="47"/>
      <c r="AN390" s="47"/>
      <c r="AO390" s="47"/>
      <c r="AQ390" s="47"/>
    </row>
    <row r="391" spans="1:43" s="4" customFormat="1" ht="22.5" x14ac:dyDescent="0.25">
      <c r="A391" s="103"/>
      <c r="B391" s="49" t="s">
        <v>217</v>
      </c>
      <c r="C391" s="368" t="s">
        <v>218</v>
      </c>
      <c r="D391" s="368"/>
      <c r="E391" s="368"/>
      <c r="F391" s="368"/>
      <c r="G391" s="368"/>
      <c r="H391" s="368"/>
      <c r="I391" s="368"/>
      <c r="J391" s="368"/>
      <c r="K391" s="368"/>
      <c r="L391" s="368"/>
      <c r="M391" s="368"/>
      <c r="N391" s="376"/>
      <c r="AF391" s="39"/>
      <c r="AG391" s="47"/>
      <c r="AI391" s="3" t="s">
        <v>218</v>
      </c>
      <c r="AM391" s="47"/>
      <c r="AN391" s="47"/>
      <c r="AO391" s="47"/>
      <c r="AQ391" s="47"/>
    </row>
    <row r="392" spans="1:43" s="4" customFormat="1" ht="15" x14ac:dyDescent="0.25">
      <c r="A392" s="48"/>
      <c r="B392" s="49" t="s">
        <v>58</v>
      </c>
      <c r="C392" s="372" t="s">
        <v>62</v>
      </c>
      <c r="D392" s="372"/>
      <c r="E392" s="372"/>
      <c r="F392" s="51"/>
      <c r="G392" s="52"/>
      <c r="H392" s="52"/>
      <c r="I392" s="52"/>
      <c r="J392" s="53">
        <v>312.08</v>
      </c>
      <c r="K392" s="54">
        <v>1.1499999999999999</v>
      </c>
      <c r="L392" s="53">
        <v>279.94</v>
      </c>
      <c r="M392" s="54">
        <v>34.96</v>
      </c>
      <c r="N392" s="55">
        <v>9786.7000000000007</v>
      </c>
      <c r="AF392" s="39"/>
      <c r="AG392" s="47"/>
      <c r="AJ392" s="3" t="s">
        <v>62</v>
      </c>
      <c r="AM392" s="47"/>
      <c r="AN392" s="47"/>
      <c r="AO392" s="47"/>
      <c r="AQ392" s="47"/>
    </row>
    <row r="393" spans="1:43" s="4" customFormat="1" ht="15" x14ac:dyDescent="0.25">
      <c r="A393" s="48"/>
      <c r="B393" s="49" t="s">
        <v>73</v>
      </c>
      <c r="C393" s="372" t="s">
        <v>175</v>
      </c>
      <c r="D393" s="372"/>
      <c r="E393" s="372"/>
      <c r="F393" s="51"/>
      <c r="G393" s="52"/>
      <c r="H393" s="52"/>
      <c r="I393" s="52"/>
      <c r="J393" s="53">
        <v>157.54</v>
      </c>
      <c r="K393" s="54">
        <v>1.1499999999999999</v>
      </c>
      <c r="L393" s="53">
        <v>141.31</v>
      </c>
      <c r="M393" s="52"/>
      <c r="N393" s="58"/>
      <c r="AF393" s="39"/>
      <c r="AG393" s="47"/>
      <c r="AJ393" s="3" t="s">
        <v>175</v>
      </c>
      <c r="AM393" s="47"/>
      <c r="AN393" s="47"/>
      <c r="AO393" s="47"/>
      <c r="AQ393" s="47"/>
    </row>
    <row r="394" spans="1:43" s="4" customFormat="1" ht="15" x14ac:dyDescent="0.25">
      <c r="A394" s="48"/>
      <c r="B394" s="49" t="s">
        <v>78</v>
      </c>
      <c r="C394" s="372" t="s">
        <v>176</v>
      </c>
      <c r="D394" s="372"/>
      <c r="E394" s="372"/>
      <c r="F394" s="51"/>
      <c r="G394" s="52"/>
      <c r="H394" s="52"/>
      <c r="I394" s="52"/>
      <c r="J394" s="53">
        <v>16.059999999999999</v>
      </c>
      <c r="K394" s="54">
        <v>1.1499999999999999</v>
      </c>
      <c r="L394" s="53">
        <v>14.41</v>
      </c>
      <c r="M394" s="54">
        <v>34.96</v>
      </c>
      <c r="N394" s="64">
        <v>503.77</v>
      </c>
      <c r="AF394" s="39"/>
      <c r="AG394" s="47"/>
      <c r="AJ394" s="3" t="s">
        <v>176</v>
      </c>
      <c r="AM394" s="47"/>
      <c r="AN394" s="47"/>
      <c r="AO394" s="47"/>
      <c r="AQ394" s="47"/>
    </row>
    <row r="395" spans="1:43" s="4" customFormat="1" ht="15" x14ac:dyDescent="0.25">
      <c r="A395" s="48"/>
      <c r="B395" s="49" t="s">
        <v>122</v>
      </c>
      <c r="C395" s="372" t="s">
        <v>177</v>
      </c>
      <c r="D395" s="372"/>
      <c r="E395" s="372"/>
      <c r="F395" s="51"/>
      <c r="G395" s="52"/>
      <c r="H395" s="52"/>
      <c r="I395" s="52"/>
      <c r="J395" s="53">
        <v>299.76</v>
      </c>
      <c r="K395" s="52"/>
      <c r="L395" s="53">
        <v>233.81</v>
      </c>
      <c r="M395" s="52"/>
      <c r="N395" s="58"/>
      <c r="AF395" s="39"/>
      <c r="AG395" s="47"/>
      <c r="AJ395" s="3" t="s">
        <v>177</v>
      </c>
      <c r="AM395" s="47"/>
      <c r="AN395" s="47"/>
      <c r="AO395" s="47"/>
      <c r="AQ395" s="47"/>
    </row>
    <row r="396" spans="1:43" s="4" customFormat="1" ht="15" x14ac:dyDescent="0.25">
      <c r="A396" s="56"/>
      <c r="B396" s="49"/>
      <c r="C396" s="372" t="s">
        <v>63</v>
      </c>
      <c r="D396" s="372"/>
      <c r="E396" s="372"/>
      <c r="F396" s="51" t="s">
        <v>64</v>
      </c>
      <c r="G396" s="104">
        <v>33.200000000000003</v>
      </c>
      <c r="H396" s="54">
        <v>1.1499999999999999</v>
      </c>
      <c r="I396" s="70">
        <v>29.7804</v>
      </c>
      <c r="J396" s="57"/>
      <c r="K396" s="52"/>
      <c r="L396" s="57"/>
      <c r="M396" s="52"/>
      <c r="N396" s="58"/>
      <c r="AF396" s="39"/>
      <c r="AG396" s="47"/>
      <c r="AK396" s="3" t="s">
        <v>63</v>
      </c>
      <c r="AM396" s="47"/>
      <c r="AN396" s="47"/>
      <c r="AO396" s="47"/>
      <c r="AQ396" s="47"/>
    </row>
    <row r="397" spans="1:43" s="4" customFormat="1" ht="15" x14ac:dyDescent="0.25">
      <c r="A397" s="56"/>
      <c r="B397" s="49"/>
      <c r="C397" s="372" t="s">
        <v>178</v>
      </c>
      <c r="D397" s="372"/>
      <c r="E397" s="372"/>
      <c r="F397" s="51" t="s">
        <v>64</v>
      </c>
      <c r="G397" s="54">
        <v>1.28</v>
      </c>
      <c r="H397" s="54">
        <v>1.1499999999999999</v>
      </c>
      <c r="I397" s="114">
        <v>1.1481600000000001</v>
      </c>
      <c r="J397" s="57"/>
      <c r="K397" s="52"/>
      <c r="L397" s="57"/>
      <c r="M397" s="52"/>
      <c r="N397" s="58"/>
      <c r="AF397" s="39"/>
      <c r="AG397" s="47"/>
      <c r="AK397" s="3" t="s">
        <v>178</v>
      </c>
      <c r="AM397" s="47"/>
      <c r="AN397" s="47"/>
      <c r="AO397" s="47"/>
      <c r="AQ397" s="47"/>
    </row>
    <row r="398" spans="1:43" s="4" customFormat="1" ht="15" x14ac:dyDescent="0.25">
      <c r="A398" s="48"/>
      <c r="B398" s="49"/>
      <c r="C398" s="375" t="s">
        <v>65</v>
      </c>
      <c r="D398" s="375"/>
      <c r="E398" s="375"/>
      <c r="F398" s="59"/>
      <c r="G398" s="60"/>
      <c r="H398" s="60"/>
      <c r="I398" s="60"/>
      <c r="J398" s="61">
        <v>769.38</v>
      </c>
      <c r="K398" s="60"/>
      <c r="L398" s="61">
        <v>655.05999999999995</v>
      </c>
      <c r="M398" s="60"/>
      <c r="N398" s="62"/>
      <c r="AF398" s="39"/>
      <c r="AG398" s="47"/>
      <c r="AL398" s="3" t="s">
        <v>65</v>
      </c>
      <c r="AM398" s="47"/>
      <c r="AN398" s="47"/>
      <c r="AO398" s="47"/>
      <c r="AQ398" s="47"/>
    </row>
    <row r="399" spans="1:43" s="4" customFormat="1" ht="15" x14ac:dyDescent="0.25">
      <c r="A399" s="56"/>
      <c r="B399" s="49"/>
      <c r="C399" s="372" t="s">
        <v>66</v>
      </c>
      <c r="D399" s="372"/>
      <c r="E399" s="372"/>
      <c r="F399" s="51"/>
      <c r="G399" s="52"/>
      <c r="H399" s="52"/>
      <c r="I399" s="52"/>
      <c r="J399" s="57"/>
      <c r="K399" s="52"/>
      <c r="L399" s="53">
        <v>294.35000000000002</v>
      </c>
      <c r="M399" s="52"/>
      <c r="N399" s="55">
        <v>10290.469999999999</v>
      </c>
      <c r="AF399" s="39"/>
      <c r="AG399" s="47"/>
      <c r="AK399" s="3" t="s">
        <v>66</v>
      </c>
      <c r="AM399" s="47"/>
      <c r="AN399" s="47"/>
      <c r="AO399" s="47"/>
      <c r="AQ399" s="47"/>
    </row>
    <row r="400" spans="1:43" s="4" customFormat="1" ht="23.25" x14ac:dyDescent="0.25">
      <c r="A400" s="56"/>
      <c r="B400" s="49" t="s">
        <v>681</v>
      </c>
      <c r="C400" s="372" t="s">
        <v>682</v>
      </c>
      <c r="D400" s="372"/>
      <c r="E400" s="372"/>
      <c r="F400" s="51" t="s">
        <v>69</v>
      </c>
      <c r="G400" s="63">
        <v>97</v>
      </c>
      <c r="H400" s="52"/>
      <c r="I400" s="63">
        <v>97</v>
      </c>
      <c r="J400" s="57"/>
      <c r="K400" s="52"/>
      <c r="L400" s="53">
        <v>285.52</v>
      </c>
      <c r="M400" s="52"/>
      <c r="N400" s="55">
        <v>9981.76</v>
      </c>
      <c r="AF400" s="39"/>
      <c r="AG400" s="47"/>
      <c r="AK400" s="3" t="s">
        <v>682</v>
      </c>
      <c r="AM400" s="47"/>
      <c r="AN400" s="47"/>
      <c r="AO400" s="47"/>
      <c r="AQ400" s="47"/>
    </row>
    <row r="401" spans="1:43" s="4" customFormat="1" ht="23.25" x14ac:dyDescent="0.25">
      <c r="A401" s="56"/>
      <c r="B401" s="49" t="s">
        <v>683</v>
      </c>
      <c r="C401" s="372" t="s">
        <v>684</v>
      </c>
      <c r="D401" s="372"/>
      <c r="E401" s="372"/>
      <c r="F401" s="51" t="s">
        <v>69</v>
      </c>
      <c r="G401" s="63">
        <v>51</v>
      </c>
      <c r="H401" s="52"/>
      <c r="I401" s="63">
        <v>51</v>
      </c>
      <c r="J401" s="57"/>
      <c r="K401" s="52"/>
      <c r="L401" s="53">
        <v>150.12</v>
      </c>
      <c r="M401" s="52"/>
      <c r="N401" s="55">
        <v>5248.14</v>
      </c>
      <c r="AF401" s="39"/>
      <c r="AG401" s="47"/>
      <c r="AK401" s="3" t="s">
        <v>684</v>
      </c>
      <c r="AM401" s="47"/>
      <c r="AN401" s="47"/>
      <c r="AO401" s="47"/>
      <c r="AQ401" s="47"/>
    </row>
    <row r="402" spans="1:43" s="4" customFormat="1" ht="15" x14ac:dyDescent="0.25">
      <c r="A402" s="65"/>
      <c r="B402" s="66"/>
      <c r="C402" s="374" t="s">
        <v>72</v>
      </c>
      <c r="D402" s="374"/>
      <c r="E402" s="374"/>
      <c r="F402" s="42"/>
      <c r="G402" s="43"/>
      <c r="H402" s="43"/>
      <c r="I402" s="43"/>
      <c r="J402" s="45"/>
      <c r="K402" s="43"/>
      <c r="L402" s="105">
        <v>1090.7</v>
      </c>
      <c r="M402" s="60"/>
      <c r="N402" s="46"/>
      <c r="AF402" s="39"/>
      <c r="AG402" s="47"/>
      <c r="AM402" s="47" t="s">
        <v>72</v>
      </c>
      <c r="AN402" s="47"/>
      <c r="AO402" s="47"/>
      <c r="AQ402" s="47"/>
    </row>
    <row r="403" spans="1:43" s="4" customFormat="1" ht="45.75" x14ac:dyDescent="0.25">
      <c r="A403" s="40" t="s">
        <v>434</v>
      </c>
      <c r="B403" s="41" t="s">
        <v>2074</v>
      </c>
      <c r="C403" s="374" t="s">
        <v>2075</v>
      </c>
      <c r="D403" s="374"/>
      <c r="E403" s="374"/>
      <c r="F403" s="42" t="s">
        <v>231</v>
      </c>
      <c r="G403" s="43">
        <v>80.34</v>
      </c>
      <c r="H403" s="44">
        <v>1</v>
      </c>
      <c r="I403" s="68">
        <v>80.34</v>
      </c>
      <c r="J403" s="67">
        <v>63.1</v>
      </c>
      <c r="K403" s="43"/>
      <c r="L403" s="105">
        <v>5069.45</v>
      </c>
      <c r="M403" s="43"/>
      <c r="N403" s="46"/>
      <c r="AF403" s="39"/>
      <c r="AG403" s="47" t="s">
        <v>2075</v>
      </c>
      <c r="AM403" s="47"/>
      <c r="AN403" s="47"/>
      <c r="AO403" s="47"/>
      <c r="AQ403" s="47"/>
    </row>
    <row r="404" spans="1:43" s="4" customFormat="1" ht="15" x14ac:dyDescent="0.25">
      <c r="A404" s="69"/>
      <c r="B404" s="50"/>
      <c r="C404" s="372" t="s">
        <v>2076</v>
      </c>
      <c r="D404" s="372"/>
      <c r="E404" s="372"/>
      <c r="F404" s="372"/>
      <c r="G404" s="372"/>
      <c r="H404" s="372"/>
      <c r="I404" s="372"/>
      <c r="J404" s="372"/>
      <c r="K404" s="372"/>
      <c r="L404" s="372"/>
      <c r="M404" s="372"/>
      <c r="N404" s="377"/>
      <c r="AF404" s="39"/>
      <c r="AG404" s="47"/>
      <c r="AH404" s="3" t="s">
        <v>2076</v>
      </c>
      <c r="AM404" s="47"/>
      <c r="AN404" s="47"/>
      <c r="AO404" s="47"/>
      <c r="AQ404" s="47"/>
    </row>
    <row r="405" spans="1:43" s="4" customFormat="1" ht="15" x14ac:dyDescent="0.25">
      <c r="A405" s="65"/>
      <c r="B405" s="66"/>
      <c r="C405" s="374" t="s">
        <v>72</v>
      </c>
      <c r="D405" s="374"/>
      <c r="E405" s="374"/>
      <c r="F405" s="42"/>
      <c r="G405" s="43"/>
      <c r="H405" s="43"/>
      <c r="I405" s="43"/>
      <c r="J405" s="45"/>
      <c r="K405" s="43"/>
      <c r="L405" s="105">
        <v>5069.45</v>
      </c>
      <c r="M405" s="60"/>
      <c r="N405" s="46"/>
      <c r="AF405" s="39"/>
      <c r="AG405" s="47"/>
      <c r="AM405" s="47" t="s">
        <v>72</v>
      </c>
      <c r="AN405" s="47"/>
      <c r="AO405" s="47"/>
      <c r="AQ405" s="47"/>
    </row>
    <row r="406" spans="1:43" s="4" customFormat="1" ht="23.25" x14ac:dyDescent="0.25">
      <c r="A406" s="40" t="s">
        <v>436</v>
      </c>
      <c r="B406" s="41" t="s">
        <v>678</v>
      </c>
      <c r="C406" s="374" t="s">
        <v>679</v>
      </c>
      <c r="D406" s="374"/>
      <c r="E406" s="374"/>
      <c r="F406" s="42" t="s">
        <v>215</v>
      </c>
      <c r="G406" s="43">
        <v>0.18</v>
      </c>
      <c r="H406" s="44">
        <v>1</v>
      </c>
      <c r="I406" s="68">
        <v>0.18</v>
      </c>
      <c r="J406" s="45"/>
      <c r="K406" s="43"/>
      <c r="L406" s="45"/>
      <c r="M406" s="43"/>
      <c r="N406" s="46"/>
      <c r="AF406" s="39"/>
      <c r="AG406" s="47" t="s">
        <v>679</v>
      </c>
      <c r="AM406" s="47"/>
      <c r="AN406" s="47"/>
      <c r="AO406" s="47"/>
      <c r="AQ406" s="47"/>
    </row>
    <row r="407" spans="1:43" s="4" customFormat="1" ht="15" x14ac:dyDescent="0.25">
      <c r="A407" s="69"/>
      <c r="B407" s="50"/>
      <c r="C407" s="372" t="s">
        <v>2077</v>
      </c>
      <c r="D407" s="372"/>
      <c r="E407" s="372"/>
      <c r="F407" s="372"/>
      <c r="G407" s="372"/>
      <c r="H407" s="372"/>
      <c r="I407" s="372"/>
      <c r="J407" s="372"/>
      <c r="K407" s="372"/>
      <c r="L407" s="372"/>
      <c r="M407" s="372"/>
      <c r="N407" s="377"/>
      <c r="AF407" s="39"/>
      <c r="AG407" s="47"/>
      <c r="AH407" s="3" t="s">
        <v>2077</v>
      </c>
      <c r="AM407" s="47"/>
      <c r="AN407" s="47"/>
      <c r="AO407" s="47"/>
      <c r="AQ407" s="47"/>
    </row>
    <row r="408" spans="1:43" s="4" customFormat="1" ht="22.5" x14ac:dyDescent="0.25">
      <c r="A408" s="103"/>
      <c r="B408" s="49" t="s">
        <v>217</v>
      </c>
      <c r="C408" s="368" t="s">
        <v>218</v>
      </c>
      <c r="D408" s="368"/>
      <c r="E408" s="368"/>
      <c r="F408" s="368"/>
      <c r="G408" s="368"/>
      <c r="H408" s="368"/>
      <c r="I408" s="368"/>
      <c r="J408" s="368"/>
      <c r="K408" s="368"/>
      <c r="L408" s="368"/>
      <c r="M408" s="368"/>
      <c r="N408" s="376"/>
      <c r="AF408" s="39"/>
      <c r="AG408" s="47"/>
      <c r="AI408" s="3" t="s">
        <v>218</v>
      </c>
      <c r="AM408" s="47"/>
      <c r="AN408" s="47"/>
      <c r="AO408" s="47"/>
      <c r="AQ408" s="47"/>
    </row>
    <row r="409" spans="1:43" s="4" customFormat="1" ht="15" x14ac:dyDescent="0.25">
      <c r="A409" s="48"/>
      <c r="B409" s="49" t="s">
        <v>58</v>
      </c>
      <c r="C409" s="372" t="s">
        <v>62</v>
      </c>
      <c r="D409" s="372"/>
      <c r="E409" s="372"/>
      <c r="F409" s="51"/>
      <c r="G409" s="52"/>
      <c r="H409" s="52"/>
      <c r="I409" s="52"/>
      <c r="J409" s="53">
        <v>93.25</v>
      </c>
      <c r="K409" s="54">
        <v>1.1499999999999999</v>
      </c>
      <c r="L409" s="53">
        <v>19.3</v>
      </c>
      <c r="M409" s="54">
        <v>34.96</v>
      </c>
      <c r="N409" s="64">
        <v>674.73</v>
      </c>
      <c r="AF409" s="39"/>
      <c r="AG409" s="47"/>
      <c r="AJ409" s="3" t="s">
        <v>62</v>
      </c>
      <c r="AM409" s="47"/>
      <c r="AN409" s="47"/>
      <c r="AO409" s="47"/>
      <c r="AQ409" s="47"/>
    </row>
    <row r="410" spans="1:43" s="4" customFormat="1" ht="15" x14ac:dyDescent="0.25">
      <c r="A410" s="48"/>
      <c r="B410" s="49" t="s">
        <v>73</v>
      </c>
      <c r="C410" s="372" t="s">
        <v>175</v>
      </c>
      <c r="D410" s="372"/>
      <c r="E410" s="372"/>
      <c r="F410" s="51"/>
      <c r="G410" s="52"/>
      <c r="H410" s="52"/>
      <c r="I410" s="52"/>
      <c r="J410" s="53">
        <v>46.25</v>
      </c>
      <c r="K410" s="54">
        <v>1.1499999999999999</v>
      </c>
      <c r="L410" s="53">
        <v>9.57</v>
      </c>
      <c r="M410" s="52"/>
      <c r="N410" s="58"/>
      <c r="AF410" s="39"/>
      <c r="AG410" s="47"/>
      <c r="AJ410" s="3" t="s">
        <v>175</v>
      </c>
      <c r="AM410" s="47"/>
      <c r="AN410" s="47"/>
      <c r="AO410" s="47"/>
      <c r="AQ410" s="47"/>
    </row>
    <row r="411" spans="1:43" s="4" customFormat="1" ht="15" x14ac:dyDescent="0.25">
      <c r="A411" s="48"/>
      <c r="B411" s="49" t="s">
        <v>78</v>
      </c>
      <c r="C411" s="372" t="s">
        <v>176</v>
      </c>
      <c r="D411" s="372"/>
      <c r="E411" s="372"/>
      <c r="F411" s="51"/>
      <c r="G411" s="52"/>
      <c r="H411" s="52"/>
      <c r="I411" s="52"/>
      <c r="J411" s="53">
        <v>5.0199999999999996</v>
      </c>
      <c r="K411" s="54">
        <v>1.1499999999999999</v>
      </c>
      <c r="L411" s="53">
        <v>1.04</v>
      </c>
      <c r="M411" s="54">
        <v>34.96</v>
      </c>
      <c r="N411" s="64">
        <v>36.36</v>
      </c>
      <c r="AF411" s="39"/>
      <c r="AG411" s="47"/>
      <c r="AJ411" s="3" t="s">
        <v>176</v>
      </c>
      <c r="AM411" s="47"/>
      <c r="AN411" s="47"/>
      <c r="AO411" s="47"/>
      <c r="AQ411" s="47"/>
    </row>
    <row r="412" spans="1:43" s="4" customFormat="1" ht="15" x14ac:dyDescent="0.25">
      <c r="A412" s="48"/>
      <c r="B412" s="49" t="s">
        <v>122</v>
      </c>
      <c r="C412" s="372" t="s">
        <v>177</v>
      </c>
      <c r="D412" s="372"/>
      <c r="E412" s="372"/>
      <c r="F412" s="51"/>
      <c r="G412" s="52"/>
      <c r="H412" s="52"/>
      <c r="I412" s="52"/>
      <c r="J412" s="53">
        <v>37.03</v>
      </c>
      <c r="K412" s="52"/>
      <c r="L412" s="53">
        <v>6.67</v>
      </c>
      <c r="M412" s="52"/>
      <c r="N412" s="58"/>
      <c r="AF412" s="39"/>
      <c r="AG412" s="47"/>
      <c r="AJ412" s="3" t="s">
        <v>177</v>
      </c>
      <c r="AM412" s="47"/>
      <c r="AN412" s="47"/>
      <c r="AO412" s="47"/>
      <c r="AQ412" s="47"/>
    </row>
    <row r="413" spans="1:43" s="4" customFormat="1" ht="15" x14ac:dyDescent="0.25">
      <c r="A413" s="56"/>
      <c r="B413" s="49"/>
      <c r="C413" s="372" t="s">
        <v>63</v>
      </c>
      <c r="D413" s="372"/>
      <c r="E413" s="372"/>
      <c r="F413" s="51" t="s">
        <v>64</v>
      </c>
      <c r="G413" s="54">
        <v>9.92</v>
      </c>
      <c r="H413" s="54">
        <v>1.1499999999999999</v>
      </c>
      <c r="I413" s="114">
        <v>2.0534400000000002</v>
      </c>
      <c r="J413" s="57"/>
      <c r="K413" s="52"/>
      <c r="L413" s="57"/>
      <c r="M413" s="52"/>
      <c r="N413" s="58"/>
      <c r="AF413" s="39"/>
      <c r="AG413" s="47"/>
      <c r="AK413" s="3" t="s">
        <v>63</v>
      </c>
      <c r="AM413" s="47"/>
      <c r="AN413" s="47"/>
      <c r="AO413" s="47"/>
      <c r="AQ413" s="47"/>
    </row>
    <row r="414" spans="1:43" s="4" customFormat="1" ht="15" x14ac:dyDescent="0.25">
      <c r="A414" s="56"/>
      <c r="B414" s="49"/>
      <c r="C414" s="372" t="s">
        <v>178</v>
      </c>
      <c r="D414" s="372"/>
      <c r="E414" s="372"/>
      <c r="F414" s="51" t="s">
        <v>64</v>
      </c>
      <c r="G414" s="104">
        <v>0.4</v>
      </c>
      <c r="H414" s="54">
        <v>1.1499999999999999</v>
      </c>
      <c r="I414" s="70">
        <v>8.2799999999999999E-2</v>
      </c>
      <c r="J414" s="57"/>
      <c r="K414" s="52"/>
      <c r="L414" s="57"/>
      <c r="M414" s="52"/>
      <c r="N414" s="58"/>
      <c r="AF414" s="39"/>
      <c r="AG414" s="47"/>
      <c r="AK414" s="3" t="s">
        <v>178</v>
      </c>
      <c r="AM414" s="47"/>
      <c r="AN414" s="47"/>
      <c r="AO414" s="47"/>
      <c r="AQ414" s="47"/>
    </row>
    <row r="415" spans="1:43" s="4" customFormat="1" ht="15" x14ac:dyDescent="0.25">
      <c r="A415" s="48"/>
      <c r="B415" s="49"/>
      <c r="C415" s="375" t="s">
        <v>65</v>
      </c>
      <c r="D415" s="375"/>
      <c r="E415" s="375"/>
      <c r="F415" s="59"/>
      <c r="G415" s="60"/>
      <c r="H415" s="60"/>
      <c r="I415" s="60"/>
      <c r="J415" s="61">
        <v>176.53</v>
      </c>
      <c r="K415" s="60"/>
      <c r="L415" s="61">
        <v>35.54</v>
      </c>
      <c r="M415" s="60"/>
      <c r="N415" s="62"/>
      <c r="AF415" s="39"/>
      <c r="AG415" s="47"/>
      <c r="AL415" s="3" t="s">
        <v>65</v>
      </c>
      <c r="AM415" s="47"/>
      <c r="AN415" s="47"/>
      <c r="AO415" s="47"/>
      <c r="AQ415" s="47"/>
    </row>
    <row r="416" spans="1:43" s="4" customFormat="1" ht="15" x14ac:dyDescent="0.25">
      <c r="A416" s="56"/>
      <c r="B416" s="49"/>
      <c r="C416" s="372" t="s">
        <v>66</v>
      </c>
      <c r="D416" s="372"/>
      <c r="E416" s="372"/>
      <c r="F416" s="51"/>
      <c r="G416" s="52"/>
      <c r="H416" s="52"/>
      <c r="I416" s="52"/>
      <c r="J416" s="57"/>
      <c r="K416" s="52"/>
      <c r="L416" s="53">
        <v>20.34</v>
      </c>
      <c r="M416" s="52"/>
      <c r="N416" s="64">
        <v>711.09</v>
      </c>
      <c r="AF416" s="39"/>
      <c r="AG416" s="47"/>
      <c r="AK416" s="3" t="s">
        <v>66</v>
      </c>
      <c r="AM416" s="47"/>
      <c r="AN416" s="47"/>
      <c r="AO416" s="47"/>
      <c r="AQ416" s="47"/>
    </row>
    <row r="417" spans="1:43" s="4" customFormat="1" ht="23.25" x14ac:dyDescent="0.25">
      <c r="A417" s="56"/>
      <c r="B417" s="49" t="s">
        <v>681</v>
      </c>
      <c r="C417" s="372" t="s">
        <v>682</v>
      </c>
      <c r="D417" s="372"/>
      <c r="E417" s="372"/>
      <c r="F417" s="51" t="s">
        <v>69</v>
      </c>
      <c r="G417" s="63">
        <v>97</v>
      </c>
      <c r="H417" s="52"/>
      <c r="I417" s="63">
        <v>97</v>
      </c>
      <c r="J417" s="57"/>
      <c r="K417" s="52"/>
      <c r="L417" s="53">
        <v>19.73</v>
      </c>
      <c r="M417" s="52"/>
      <c r="N417" s="64">
        <v>689.76</v>
      </c>
      <c r="AF417" s="39"/>
      <c r="AG417" s="47"/>
      <c r="AK417" s="3" t="s">
        <v>682</v>
      </c>
      <c r="AM417" s="47"/>
      <c r="AN417" s="47"/>
      <c r="AO417" s="47"/>
      <c r="AQ417" s="47"/>
    </row>
    <row r="418" spans="1:43" s="4" customFormat="1" ht="23.25" x14ac:dyDescent="0.25">
      <c r="A418" s="56"/>
      <c r="B418" s="49" t="s">
        <v>683</v>
      </c>
      <c r="C418" s="372" t="s">
        <v>684</v>
      </c>
      <c r="D418" s="372"/>
      <c r="E418" s="372"/>
      <c r="F418" s="51" t="s">
        <v>69</v>
      </c>
      <c r="G418" s="63">
        <v>51</v>
      </c>
      <c r="H418" s="52"/>
      <c r="I418" s="63">
        <v>51</v>
      </c>
      <c r="J418" s="57"/>
      <c r="K418" s="52"/>
      <c r="L418" s="53">
        <v>10.37</v>
      </c>
      <c r="M418" s="52"/>
      <c r="N418" s="64">
        <v>362.66</v>
      </c>
      <c r="AF418" s="39"/>
      <c r="AG418" s="47"/>
      <c r="AK418" s="3" t="s">
        <v>684</v>
      </c>
      <c r="AM418" s="47"/>
      <c r="AN418" s="47"/>
      <c r="AO418" s="47"/>
      <c r="AQ418" s="47"/>
    </row>
    <row r="419" spans="1:43" s="4" customFormat="1" ht="15" x14ac:dyDescent="0.25">
      <c r="A419" s="65"/>
      <c r="B419" s="66"/>
      <c r="C419" s="374" t="s">
        <v>72</v>
      </c>
      <c r="D419" s="374"/>
      <c r="E419" s="374"/>
      <c r="F419" s="42"/>
      <c r="G419" s="43"/>
      <c r="H419" s="43"/>
      <c r="I419" s="43"/>
      <c r="J419" s="45"/>
      <c r="K419" s="43"/>
      <c r="L419" s="67">
        <v>65.64</v>
      </c>
      <c r="M419" s="60"/>
      <c r="N419" s="46"/>
      <c r="AF419" s="39"/>
      <c r="AG419" s="47"/>
      <c r="AM419" s="47" t="s">
        <v>72</v>
      </c>
      <c r="AN419" s="47"/>
      <c r="AO419" s="47"/>
      <c r="AQ419" s="47"/>
    </row>
    <row r="420" spans="1:43" s="4" customFormat="1" ht="22.5" x14ac:dyDescent="0.25">
      <c r="A420" s="40" t="s">
        <v>438</v>
      </c>
      <c r="B420" s="41" t="s">
        <v>2049</v>
      </c>
      <c r="C420" s="374" t="s">
        <v>2050</v>
      </c>
      <c r="D420" s="374"/>
      <c r="E420" s="374"/>
      <c r="F420" s="42" t="s">
        <v>231</v>
      </c>
      <c r="G420" s="43">
        <v>16.32</v>
      </c>
      <c r="H420" s="44">
        <v>1</v>
      </c>
      <c r="I420" s="68">
        <v>16.32</v>
      </c>
      <c r="J420" s="67">
        <v>106.96</v>
      </c>
      <c r="K420" s="43"/>
      <c r="L420" s="67">
        <v>204.16</v>
      </c>
      <c r="M420" s="68">
        <v>8.5500000000000007</v>
      </c>
      <c r="N420" s="115">
        <v>1745.59</v>
      </c>
      <c r="AF420" s="39"/>
      <c r="AG420" s="47" t="s">
        <v>2050</v>
      </c>
      <c r="AM420" s="47"/>
      <c r="AN420" s="47"/>
      <c r="AO420" s="47"/>
      <c r="AQ420" s="47"/>
    </row>
    <row r="421" spans="1:43" s="4" customFormat="1" ht="15" x14ac:dyDescent="0.25">
      <c r="A421" s="69"/>
      <c r="B421" s="50"/>
      <c r="C421" s="372" t="s">
        <v>2078</v>
      </c>
      <c r="D421" s="372"/>
      <c r="E421" s="372"/>
      <c r="F421" s="372"/>
      <c r="G421" s="372"/>
      <c r="H421" s="372"/>
      <c r="I421" s="372"/>
      <c r="J421" s="372"/>
      <c r="K421" s="372"/>
      <c r="L421" s="372"/>
      <c r="M421" s="372"/>
      <c r="N421" s="377"/>
      <c r="AF421" s="39"/>
      <c r="AG421" s="47"/>
      <c r="AH421" s="3" t="s">
        <v>2078</v>
      </c>
      <c r="AM421" s="47"/>
      <c r="AN421" s="47"/>
      <c r="AO421" s="47"/>
      <c r="AQ421" s="47"/>
    </row>
    <row r="422" spans="1:43" s="4" customFormat="1" ht="15" x14ac:dyDescent="0.25">
      <c r="A422" s="65"/>
      <c r="B422" s="66"/>
      <c r="C422" s="374" t="s">
        <v>72</v>
      </c>
      <c r="D422" s="374"/>
      <c r="E422" s="374"/>
      <c r="F422" s="42"/>
      <c r="G422" s="43"/>
      <c r="H422" s="43"/>
      <c r="I422" s="43"/>
      <c r="J422" s="45"/>
      <c r="K422" s="43"/>
      <c r="L422" s="67">
        <v>204.16</v>
      </c>
      <c r="M422" s="60"/>
      <c r="N422" s="115">
        <v>1745.59</v>
      </c>
      <c r="AF422" s="39"/>
      <c r="AG422" s="47"/>
      <c r="AM422" s="47" t="s">
        <v>72</v>
      </c>
      <c r="AN422" s="47"/>
      <c r="AO422" s="47"/>
      <c r="AQ422" s="47"/>
    </row>
    <row r="423" spans="1:43" s="4" customFormat="1" ht="23.25" x14ac:dyDescent="0.25">
      <c r="A423" s="40" t="s">
        <v>440</v>
      </c>
      <c r="B423" s="41" t="s">
        <v>2051</v>
      </c>
      <c r="C423" s="374" t="s">
        <v>2052</v>
      </c>
      <c r="D423" s="374"/>
      <c r="E423" s="374"/>
      <c r="F423" s="42" t="s">
        <v>231</v>
      </c>
      <c r="G423" s="43">
        <v>2.04</v>
      </c>
      <c r="H423" s="44">
        <v>1</v>
      </c>
      <c r="I423" s="68">
        <v>2.04</v>
      </c>
      <c r="J423" s="67">
        <v>188.89</v>
      </c>
      <c r="K423" s="43"/>
      <c r="L423" s="67">
        <v>45.07</v>
      </c>
      <c r="M423" s="68">
        <v>8.5500000000000007</v>
      </c>
      <c r="N423" s="122">
        <v>385.34</v>
      </c>
      <c r="AF423" s="39"/>
      <c r="AG423" s="47" t="s">
        <v>2052</v>
      </c>
      <c r="AM423" s="47"/>
      <c r="AN423" s="47"/>
      <c r="AO423" s="47"/>
      <c r="AQ423" s="47"/>
    </row>
    <row r="424" spans="1:43" s="4" customFormat="1" ht="15" x14ac:dyDescent="0.25">
      <c r="A424" s="69"/>
      <c r="B424" s="50"/>
      <c r="C424" s="372" t="s">
        <v>2079</v>
      </c>
      <c r="D424" s="372"/>
      <c r="E424" s="372"/>
      <c r="F424" s="372"/>
      <c r="G424" s="372"/>
      <c r="H424" s="372"/>
      <c r="I424" s="372"/>
      <c r="J424" s="372"/>
      <c r="K424" s="372"/>
      <c r="L424" s="372"/>
      <c r="M424" s="372"/>
      <c r="N424" s="377"/>
      <c r="AF424" s="39"/>
      <c r="AG424" s="47"/>
      <c r="AH424" s="3" t="s">
        <v>2079</v>
      </c>
      <c r="AM424" s="47"/>
      <c r="AN424" s="47"/>
      <c r="AO424" s="47"/>
      <c r="AQ424" s="47"/>
    </row>
    <row r="425" spans="1:43" s="4" customFormat="1" ht="15" x14ac:dyDescent="0.25">
      <c r="A425" s="65"/>
      <c r="B425" s="66"/>
      <c r="C425" s="374" t="s">
        <v>72</v>
      </c>
      <c r="D425" s="374"/>
      <c r="E425" s="374"/>
      <c r="F425" s="42"/>
      <c r="G425" s="43"/>
      <c r="H425" s="43"/>
      <c r="I425" s="43"/>
      <c r="J425" s="45"/>
      <c r="K425" s="43"/>
      <c r="L425" s="67">
        <v>45.07</v>
      </c>
      <c r="M425" s="60"/>
      <c r="N425" s="122">
        <v>385.34</v>
      </c>
      <c r="AF425" s="39"/>
      <c r="AG425" s="47"/>
      <c r="AM425" s="47" t="s">
        <v>72</v>
      </c>
      <c r="AN425" s="47"/>
      <c r="AO425" s="47"/>
      <c r="AQ425" s="47"/>
    </row>
    <row r="426" spans="1:43" s="4" customFormat="1" ht="23.25" x14ac:dyDescent="0.25">
      <c r="A426" s="40" t="s">
        <v>442</v>
      </c>
      <c r="B426" s="41" t="s">
        <v>678</v>
      </c>
      <c r="C426" s="374" t="s">
        <v>679</v>
      </c>
      <c r="D426" s="374"/>
      <c r="E426" s="374"/>
      <c r="F426" s="42" t="s">
        <v>215</v>
      </c>
      <c r="G426" s="43">
        <v>0.5</v>
      </c>
      <c r="H426" s="44">
        <v>1</v>
      </c>
      <c r="I426" s="120">
        <v>0.5</v>
      </c>
      <c r="J426" s="45"/>
      <c r="K426" s="43"/>
      <c r="L426" s="45"/>
      <c r="M426" s="43"/>
      <c r="N426" s="46"/>
      <c r="AF426" s="39"/>
      <c r="AG426" s="47" t="s">
        <v>679</v>
      </c>
      <c r="AM426" s="47"/>
      <c r="AN426" s="47"/>
      <c r="AO426" s="47"/>
      <c r="AQ426" s="47"/>
    </row>
    <row r="427" spans="1:43" s="4" customFormat="1" ht="15" x14ac:dyDescent="0.25">
      <c r="A427" s="69"/>
      <c r="B427" s="50"/>
      <c r="C427" s="372" t="s">
        <v>2080</v>
      </c>
      <c r="D427" s="372"/>
      <c r="E427" s="372"/>
      <c r="F427" s="372"/>
      <c r="G427" s="372"/>
      <c r="H427" s="372"/>
      <c r="I427" s="372"/>
      <c r="J427" s="372"/>
      <c r="K427" s="372"/>
      <c r="L427" s="372"/>
      <c r="M427" s="372"/>
      <c r="N427" s="377"/>
      <c r="AF427" s="39"/>
      <c r="AG427" s="47"/>
      <c r="AH427" s="3" t="s">
        <v>2080</v>
      </c>
      <c r="AM427" s="47"/>
      <c r="AN427" s="47"/>
      <c r="AO427" s="47"/>
      <c r="AQ427" s="47"/>
    </row>
    <row r="428" spans="1:43" s="4" customFormat="1" ht="22.5" x14ac:dyDescent="0.25">
      <c r="A428" s="103"/>
      <c r="B428" s="49" t="s">
        <v>217</v>
      </c>
      <c r="C428" s="368" t="s">
        <v>218</v>
      </c>
      <c r="D428" s="368"/>
      <c r="E428" s="368"/>
      <c r="F428" s="368"/>
      <c r="G428" s="368"/>
      <c r="H428" s="368"/>
      <c r="I428" s="368"/>
      <c r="J428" s="368"/>
      <c r="K428" s="368"/>
      <c r="L428" s="368"/>
      <c r="M428" s="368"/>
      <c r="N428" s="376"/>
      <c r="AF428" s="39"/>
      <c r="AG428" s="47"/>
      <c r="AI428" s="3" t="s">
        <v>218</v>
      </c>
      <c r="AM428" s="47"/>
      <c r="AN428" s="47"/>
      <c r="AO428" s="47"/>
      <c r="AQ428" s="47"/>
    </row>
    <row r="429" spans="1:43" s="4" customFormat="1" ht="15" x14ac:dyDescent="0.25">
      <c r="A429" s="48"/>
      <c r="B429" s="49" t="s">
        <v>58</v>
      </c>
      <c r="C429" s="372" t="s">
        <v>62</v>
      </c>
      <c r="D429" s="372"/>
      <c r="E429" s="372"/>
      <c r="F429" s="51"/>
      <c r="G429" s="52"/>
      <c r="H429" s="52"/>
      <c r="I429" s="52"/>
      <c r="J429" s="53">
        <v>93.25</v>
      </c>
      <c r="K429" s="54">
        <v>1.1499999999999999</v>
      </c>
      <c r="L429" s="53">
        <v>53.62</v>
      </c>
      <c r="M429" s="54">
        <v>34.96</v>
      </c>
      <c r="N429" s="55">
        <v>1874.56</v>
      </c>
      <c r="AF429" s="39"/>
      <c r="AG429" s="47"/>
      <c r="AJ429" s="3" t="s">
        <v>62</v>
      </c>
      <c r="AM429" s="47"/>
      <c r="AN429" s="47"/>
      <c r="AO429" s="47"/>
      <c r="AQ429" s="47"/>
    </row>
    <row r="430" spans="1:43" s="4" customFormat="1" ht="15" x14ac:dyDescent="0.25">
      <c r="A430" s="48"/>
      <c r="B430" s="49" t="s">
        <v>73</v>
      </c>
      <c r="C430" s="372" t="s">
        <v>175</v>
      </c>
      <c r="D430" s="372"/>
      <c r="E430" s="372"/>
      <c r="F430" s="51"/>
      <c r="G430" s="52"/>
      <c r="H430" s="52"/>
      <c r="I430" s="52"/>
      <c r="J430" s="53">
        <v>46.25</v>
      </c>
      <c r="K430" s="54">
        <v>1.1499999999999999</v>
      </c>
      <c r="L430" s="53">
        <v>26.59</v>
      </c>
      <c r="M430" s="52"/>
      <c r="N430" s="58"/>
      <c r="AF430" s="39"/>
      <c r="AG430" s="47"/>
      <c r="AJ430" s="3" t="s">
        <v>175</v>
      </c>
      <c r="AM430" s="47"/>
      <c r="AN430" s="47"/>
      <c r="AO430" s="47"/>
      <c r="AQ430" s="47"/>
    </row>
    <row r="431" spans="1:43" s="4" customFormat="1" ht="15" x14ac:dyDescent="0.25">
      <c r="A431" s="48"/>
      <c r="B431" s="49" t="s">
        <v>78</v>
      </c>
      <c r="C431" s="372" t="s">
        <v>176</v>
      </c>
      <c r="D431" s="372"/>
      <c r="E431" s="372"/>
      <c r="F431" s="51"/>
      <c r="G431" s="52"/>
      <c r="H431" s="52"/>
      <c r="I431" s="52"/>
      <c r="J431" s="53">
        <v>5.0199999999999996</v>
      </c>
      <c r="K431" s="54">
        <v>1.1499999999999999</v>
      </c>
      <c r="L431" s="53">
        <v>2.89</v>
      </c>
      <c r="M431" s="54">
        <v>34.96</v>
      </c>
      <c r="N431" s="64">
        <v>101.03</v>
      </c>
      <c r="AF431" s="39"/>
      <c r="AG431" s="47"/>
      <c r="AJ431" s="3" t="s">
        <v>176</v>
      </c>
      <c r="AM431" s="47"/>
      <c r="AN431" s="47"/>
      <c r="AO431" s="47"/>
      <c r="AQ431" s="47"/>
    </row>
    <row r="432" spans="1:43" s="4" customFormat="1" ht="15" x14ac:dyDescent="0.25">
      <c r="A432" s="48"/>
      <c r="B432" s="49" t="s">
        <v>122</v>
      </c>
      <c r="C432" s="372" t="s">
        <v>177</v>
      </c>
      <c r="D432" s="372"/>
      <c r="E432" s="372"/>
      <c r="F432" s="51"/>
      <c r="G432" s="52"/>
      <c r="H432" s="52"/>
      <c r="I432" s="52"/>
      <c r="J432" s="53">
        <v>37.03</v>
      </c>
      <c r="K432" s="52"/>
      <c r="L432" s="53">
        <v>18.52</v>
      </c>
      <c r="M432" s="52"/>
      <c r="N432" s="58"/>
      <c r="AF432" s="39"/>
      <c r="AG432" s="47"/>
      <c r="AJ432" s="3" t="s">
        <v>177</v>
      </c>
      <c r="AM432" s="47"/>
      <c r="AN432" s="47"/>
      <c r="AO432" s="47"/>
      <c r="AQ432" s="47"/>
    </row>
    <row r="433" spans="1:43" s="4" customFormat="1" ht="15" x14ac:dyDescent="0.25">
      <c r="A433" s="56"/>
      <c r="B433" s="49"/>
      <c r="C433" s="372" t="s">
        <v>63</v>
      </c>
      <c r="D433" s="372"/>
      <c r="E433" s="372"/>
      <c r="F433" s="51" t="s">
        <v>64</v>
      </c>
      <c r="G433" s="54">
        <v>9.92</v>
      </c>
      <c r="H433" s="54">
        <v>1.1499999999999999</v>
      </c>
      <c r="I433" s="109">
        <v>5.7039999999999997</v>
      </c>
      <c r="J433" s="57"/>
      <c r="K433" s="52"/>
      <c r="L433" s="57"/>
      <c r="M433" s="52"/>
      <c r="N433" s="58"/>
      <c r="AF433" s="39"/>
      <c r="AG433" s="47"/>
      <c r="AK433" s="3" t="s">
        <v>63</v>
      </c>
      <c r="AM433" s="47"/>
      <c r="AN433" s="47"/>
      <c r="AO433" s="47"/>
      <c r="AQ433" s="47"/>
    </row>
    <row r="434" spans="1:43" s="4" customFormat="1" ht="15" x14ac:dyDescent="0.25">
      <c r="A434" s="56"/>
      <c r="B434" s="49"/>
      <c r="C434" s="372" t="s">
        <v>178</v>
      </c>
      <c r="D434" s="372"/>
      <c r="E434" s="372"/>
      <c r="F434" s="51" t="s">
        <v>64</v>
      </c>
      <c r="G434" s="104">
        <v>0.4</v>
      </c>
      <c r="H434" s="54">
        <v>1.1499999999999999</v>
      </c>
      <c r="I434" s="54">
        <v>0.23</v>
      </c>
      <c r="J434" s="57"/>
      <c r="K434" s="52"/>
      <c r="L434" s="57"/>
      <c r="M434" s="52"/>
      <c r="N434" s="58"/>
      <c r="AF434" s="39"/>
      <c r="AG434" s="47"/>
      <c r="AK434" s="3" t="s">
        <v>178</v>
      </c>
      <c r="AM434" s="47"/>
      <c r="AN434" s="47"/>
      <c r="AO434" s="47"/>
      <c r="AQ434" s="47"/>
    </row>
    <row r="435" spans="1:43" s="4" customFormat="1" ht="15" x14ac:dyDescent="0.25">
      <c r="A435" s="48"/>
      <c r="B435" s="49"/>
      <c r="C435" s="375" t="s">
        <v>65</v>
      </c>
      <c r="D435" s="375"/>
      <c r="E435" s="375"/>
      <c r="F435" s="59"/>
      <c r="G435" s="60"/>
      <c r="H435" s="60"/>
      <c r="I435" s="60"/>
      <c r="J435" s="61">
        <v>176.53</v>
      </c>
      <c r="K435" s="60"/>
      <c r="L435" s="61">
        <v>98.73</v>
      </c>
      <c r="M435" s="60"/>
      <c r="N435" s="62"/>
      <c r="AF435" s="39"/>
      <c r="AG435" s="47"/>
      <c r="AL435" s="3" t="s">
        <v>65</v>
      </c>
      <c r="AM435" s="47"/>
      <c r="AN435" s="47"/>
      <c r="AO435" s="47"/>
      <c r="AQ435" s="47"/>
    </row>
    <row r="436" spans="1:43" s="4" customFormat="1" ht="15" x14ac:dyDescent="0.25">
      <c r="A436" s="56"/>
      <c r="B436" s="49"/>
      <c r="C436" s="372" t="s">
        <v>66</v>
      </c>
      <c r="D436" s="372"/>
      <c r="E436" s="372"/>
      <c r="F436" s="51"/>
      <c r="G436" s="52"/>
      <c r="H436" s="52"/>
      <c r="I436" s="52"/>
      <c r="J436" s="57"/>
      <c r="K436" s="52"/>
      <c r="L436" s="53">
        <v>56.51</v>
      </c>
      <c r="M436" s="52"/>
      <c r="N436" s="55">
        <v>1975.59</v>
      </c>
      <c r="AF436" s="39"/>
      <c r="AG436" s="47"/>
      <c r="AK436" s="3" t="s">
        <v>66</v>
      </c>
      <c r="AM436" s="47"/>
      <c r="AN436" s="47"/>
      <c r="AO436" s="47"/>
      <c r="AQ436" s="47"/>
    </row>
    <row r="437" spans="1:43" s="4" customFormat="1" ht="23.25" x14ac:dyDescent="0.25">
      <c r="A437" s="56"/>
      <c r="B437" s="49" t="s">
        <v>681</v>
      </c>
      <c r="C437" s="372" t="s">
        <v>682</v>
      </c>
      <c r="D437" s="372"/>
      <c r="E437" s="372"/>
      <c r="F437" s="51" t="s">
        <v>69</v>
      </c>
      <c r="G437" s="63">
        <v>97</v>
      </c>
      <c r="H437" s="52"/>
      <c r="I437" s="63">
        <v>97</v>
      </c>
      <c r="J437" s="57"/>
      <c r="K437" s="52"/>
      <c r="L437" s="53">
        <v>54.81</v>
      </c>
      <c r="M437" s="52"/>
      <c r="N437" s="55">
        <v>1916.32</v>
      </c>
      <c r="AF437" s="39"/>
      <c r="AG437" s="47"/>
      <c r="AK437" s="3" t="s">
        <v>682</v>
      </c>
      <c r="AM437" s="47"/>
      <c r="AN437" s="47"/>
      <c r="AO437" s="47"/>
      <c r="AQ437" s="47"/>
    </row>
    <row r="438" spans="1:43" s="4" customFormat="1" ht="23.25" x14ac:dyDescent="0.25">
      <c r="A438" s="56"/>
      <c r="B438" s="49" t="s">
        <v>683</v>
      </c>
      <c r="C438" s="372" t="s">
        <v>684</v>
      </c>
      <c r="D438" s="372"/>
      <c r="E438" s="372"/>
      <c r="F438" s="51" t="s">
        <v>69</v>
      </c>
      <c r="G438" s="63">
        <v>51</v>
      </c>
      <c r="H438" s="52"/>
      <c r="I438" s="63">
        <v>51</v>
      </c>
      <c r="J438" s="57"/>
      <c r="K438" s="52"/>
      <c r="L438" s="53">
        <v>28.82</v>
      </c>
      <c r="M438" s="52"/>
      <c r="N438" s="55">
        <v>1007.55</v>
      </c>
      <c r="AF438" s="39"/>
      <c r="AG438" s="47"/>
      <c r="AK438" s="3" t="s">
        <v>684</v>
      </c>
      <c r="AM438" s="47"/>
      <c r="AN438" s="47"/>
      <c r="AO438" s="47"/>
      <c r="AQ438" s="47"/>
    </row>
    <row r="439" spans="1:43" s="4" customFormat="1" ht="15" x14ac:dyDescent="0.25">
      <c r="A439" s="65"/>
      <c r="B439" s="66"/>
      <c r="C439" s="374" t="s">
        <v>72</v>
      </c>
      <c r="D439" s="374"/>
      <c r="E439" s="374"/>
      <c r="F439" s="42"/>
      <c r="G439" s="43"/>
      <c r="H439" s="43"/>
      <c r="I439" s="43"/>
      <c r="J439" s="45"/>
      <c r="K439" s="43"/>
      <c r="L439" s="67">
        <v>182.36</v>
      </c>
      <c r="M439" s="60"/>
      <c r="N439" s="46"/>
      <c r="AF439" s="39"/>
      <c r="AG439" s="47"/>
      <c r="AM439" s="47" t="s">
        <v>72</v>
      </c>
      <c r="AN439" s="47"/>
      <c r="AO439" s="47"/>
      <c r="AQ439" s="47"/>
    </row>
    <row r="440" spans="1:43" s="4" customFormat="1" ht="45.75" x14ac:dyDescent="0.25">
      <c r="A440" s="40" t="s">
        <v>444</v>
      </c>
      <c r="B440" s="41" t="s">
        <v>2032</v>
      </c>
      <c r="C440" s="374" t="s">
        <v>2081</v>
      </c>
      <c r="D440" s="374"/>
      <c r="E440" s="374"/>
      <c r="F440" s="42" t="s">
        <v>61</v>
      </c>
      <c r="G440" s="43">
        <v>10</v>
      </c>
      <c r="H440" s="44">
        <v>1</v>
      </c>
      <c r="I440" s="44">
        <v>10</v>
      </c>
      <c r="J440" s="67">
        <v>912.23</v>
      </c>
      <c r="K440" s="43"/>
      <c r="L440" s="105">
        <v>1066.94</v>
      </c>
      <c r="M440" s="68">
        <v>8.5500000000000007</v>
      </c>
      <c r="N440" s="115">
        <v>9122.2999999999993</v>
      </c>
      <c r="AF440" s="39"/>
      <c r="AG440" s="47" t="s">
        <v>2081</v>
      </c>
      <c r="AM440" s="47"/>
      <c r="AN440" s="47"/>
      <c r="AO440" s="47"/>
      <c r="AQ440" s="47"/>
    </row>
    <row r="441" spans="1:43" s="4" customFormat="1" ht="15" x14ac:dyDescent="0.25">
      <c r="A441" s="65"/>
      <c r="B441" s="66"/>
      <c r="C441" s="374" t="s">
        <v>72</v>
      </c>
      <c r="D441" s="374"/>
      <c r="E441" s="374"/>
      <c r="F441" s="42"/>
      <c r="G441" s="43"/>
      <c r="H441" s="43"/>
      <c r="I441" s="43"/>
      <c r="J441" s="45"/>
      <c r="K441" s="43"/>
      <c r="L441" s="105">
        <v>1066.94</v>
      </c>
      <c r="M441" s="60"/>
      <c r="N441" s="115">
        <v>9122.2999999999993</v>
      </c>
      <c r="AF441" s="39"/>
      <c r="AG441" s="47"/>
      <c r="AM441" s="47" t="s">
        <v>72</v>
      </c>
      <c r="AN441" s="47"/>
      <c r="AO441" s="47"/>
      <c r="AQ441" s="47"/>
    </row>
    <row r="442" spans="1:43" s="4" customFormat="1" ht="23.25" x14ac:dyDescent="0.25">
      <c r="A442" s="40" t="s">
        <v>445</v>
      </c>
      <c r="B442" s="41" t="s">
        <v>1633</v>
      </c>
      <c r="C442" s="374" t="s">
        <v>1634</v>
      </c>
      <c r="D442" s="374"/>
      <c r="E442" s="374"/>
      <c r="F442" s="42" t="s">
        <v>1625</v>
      </c>
      <c r="G442" s="43">
        <v>1.0169999999999999</v>
      </c>
      <c r="H442" s="44">
        <v>1</v>
      </c>
      <c r="I442" s="116">
        <v>1.0169999999999999</v>
      </c>
      <c r="J442" s="45"/>
      <c r="K442" s="43"/>
      <c r="L442" s="45"/>
      <c r="M442" s="43"/>
      <c r="N442" s="46"/>
      <c r="AF442" s="39"/>
      <c r="AG442" s="47" t="s">
        <v>1634</v>
      </c>
      <c r="AM442" s="47"/>
      <c r="AN442" s="47"/>
      <c r="AO442" s="47"/>
      <c r="AQ442" s="47"/>
    </row>
    <row r="443" spans="1:43" s="4" customFormat="1" ht="15" x14ac:dyDescent="0.25">
      <c r="A443" s="69"/>
      <c r="B443" s="50"/>
      <c r="C443" s="372" t="s">
        <v>2082</v>
      </c>
      <c r="D443" s="372"/>
      <c r="E443" s="372"/>
      <c r="F443" s="372"/>
      <c r="G443" s="372"/>
      <c r="H443" s="372"/>
      <c r="I443" s="372"/>
      <c r="J443" s="372"/>
      <c r="K443" s="372"/>
      <c r="L443" s="372"/>
      <c r="M443" s="372"/>
      <c r="N443" s="377"/>
      <c r="AF443" s="39"/>
      <c r="AG443" s="47"/>
      <c r="AH443" s="3" t="s">
        <v>2082</v>
      </c>
      <c r="AM443" s="47"/>
      <c r="AN443" s="47"/>
      <c r="AO443" s="47"/>
      <c r="AQ443" s="47"/>
    </row>
    <row r="444" spans="1:43" s="4" customFormat="1" ht="22.5" x14ac:dyDescent="0.25">
      <c r="A444" s="103"/>
      <c r="B444" s="49" t="s">
        <v>217</v>
      </c>
      <c r="C444" s="368" t="s">
        <v>218</v>
      </c>
      <c r="D444" s="368"/>
      <c r="E444" s="368"/>
      <c r="F444" s="368"/>
      <c r="G444" s="368"/>
      <c r="H444" s="368"/>
      <c r="I444" s="368"/>
      <c r="J444" s="368"/>
      <c r="K444" s="368"/>
      <c r="L444" s="368"/>
      <c r="M444" s="368"/>
      <c r="N444" s="376"/>
      <c r="AF444" s="39"/>
      <c r="AG444" s="47"/>
      <c r="AI444" s="3" t="s">
        <v>218</v>
      </c>
      <c r="AM444" s="47"/>
      <c r="AN444" s="47"/>
      <c r="AO444" s="47"/>
      <c r="AQ444" s="47"/>
    </row>
    <row r="445" spans="1:43" s="4" customFormat="1" ht="15" x14ac:dyDescent="0.25">
      <c r="A445" s="48"/>
      <c r="B445" s="49" t="s">
        <v>58</v>
      </c>
      <c r="C445" s="372" t="s">
        <v>62</v>
      </c>
      <c r="D445" s="372"/>
      <c r="E445" s="372"/>
      <c r="F445" s="51"/>
      <c r="G445" s="52"/>
      <c r="H445" s="52"/>
      <c r="I445" s="52"/>
      <c r="J445" s="107">
        <v>1125.18</v>
      </c>
      <c r="K445" s="54">
        <v>1.1499999999999999</v>
      </c>
      <c r="L445" s="107">
        <v>1315.95</v>
      </c>
      <c r="M445" s="54">
        <v>34.96</v>
      </c>
      <c r="N445" s="55">
        <v>46005.61</v>
      </c>
      <c r="AF445" s="39"/>
      <c r="AG445" s="47"/>
      <c r="AJ445" s="3" t="s">
        <v>62</v>
      </c>
      <c r="AM445" s="47"/>
      <c r="AN445" s="47"/>
      <c r="AO445" s="47"/>
      <c r="AQ445" s="47"/>
    </row>
    <row r="446" spans="1:43" s="4" customFormat="1" ht="15" x14ac:dyDescent="0.25">
      <c r="A446" s="48"/>
      <c r="B446" s="49" t="s">
        <v>122</v>
      </c>
      <c r="C446" s="372" t="s">
        <v>177</v>
      </c>
      <c r="D446" s="372"/>
      <c r="E446" s="372"/>
      <c r="F446" s="51"/>
      <c r="G446" s="52"/>
      <c r="H446" s="52"/>
      <c r="I446" s="52"/>
      <c r="J446" s="107">
        <v>63068.02</v>
      </c>
      <c r="K446" s="52"/>
      <c r="L446" s="107">
        <v>64140.18</v>
      </c>
      <c r="M446" s="52"/>
      <c r="N446" s="58"/>
      <c r="AF446" s="39"/>
      <c r="AG446" s="47"/>
      <c r="AJ446" s="3" t="s">
        <v>177</v>
      </c>
      <c r="AM446" s="47"/>
      <c r="AN446" s="47"/>
      <c r="AO446" s="47"/>
      <c r="AQ446" s="47"/>
    </row>
    <row r="447" spans="1:43" s="4" customFormat="1" ht="15" x14ac:dyDescent="0.25">
      <c r="A447" s="56"/>
      <c r="B447" s="49"/>
      <c r="C447" s="372" t="s">
        <v>63</v>
      </c>
      <c r="D447" s="372"/>
      <c r="E447" s="372"/>
      <c r="F447" s="51" t="s">
        <v>64</v>
      </c>
      <c r="G447" s="63">
        <v>133</v>
      </c>
      <c r="H447" s="54">
        <v>1.1499999999999999</v>
      </c>
      <c r="I447" s="114">
        <v>155.55015</v>
      </c>
      <c r="J447" s="57"/>
      <c r="K447" s="52"/>
      <c r="L447" s="57"/>
      <c r="M447" s="52"/>
      <c r="N447" s="58"/>
      <c r="AF447" s="39"/>
      <c r="AG447" s="47"/>
      <c r="AK447" s="3" t="s">
        <v>63</v>
      </c>
      <c r="AM447" s="47"/>
      <c r="AN447" s="47"/>
      <c r="AO447" s="47"/>
      <c r="AQ447" s="47"/>
    </row>
    <row r="448" spans="1:43" s="4" customFormat="1" ht="15" x14ac:dyDescent="0.25">
      <c r="A448" s="48"/>
      <c r="B448" s="49"/>
      <c r="C448" s="375" t="s">
        <v>65</v>
      </c>
      <c r="D448" s="375"/>
      <c r="E448" s="375"/>
      <c r="F448" s="59"/>
      <c r="G448" s="60"/>
      <c r="H448" s="60"/>
      <c r="I448" s="60"/>
      <c r="J448" s="108">
        <v>64193.2</v>
      </c>
      <c r="K448" s="60"/>
      <c r="L448" s="108">
        <v>65456.13</v>
      </c>
      <c r="M448" s="60"/>
      <c r="N448" s="62"/>
      <c r="AF448" s="39"/>
      <c r="AG448" s="47"/>
      <c r="AL448" s="3" t="s">
        <v>65</v>
      </c>
      <c r="AM448" s="47"/>
      <c r="AN448" s="47"/>
      <c r="AO448" s="47"/>
      <c r="AQ448" s="47"/>
    </row>
    <row r="449" spans="1:43" s="4" customFormat="1" ht="15" x14ac:dyDescent="0.25">
      <c r="A449" s="56"/>
      <c r="B449" s="49"/>
      <c r="C449" s="372" t="s">
        <v>66</v>
      </c>
      <c r="D449" s="372"/>
      <c r="E449" s="372"/>
      <c r="F449" s="51"/>
      <c r="G449" s="52"/>
      <c r="H449" s="52"/>
      <c r="I449" s="52"/>
      <c r="J449" s="57"/>
      <c r="K449" s="52"/>
      <c r="L449" s="107">
        <v>1315.95</v>
      </c>
      <c r="M449" s="52"/>
      <c r="N449" s="55">
        <v>46005.61</v>
      </c>
      <c r="AF449" s="39"/>
      <c r="AG449" s="47"/>
      <c r="AK449" s="3" t="s">
        <v>66</v>
      </c>
      <c r="AM449" s="47"/>
      <c r="AN449" s="47"/>
      <c r="AO449" s="47"/>
      <c r="AQ449" s="47"/>
    </row>
    <row r="450" spans="1:43" s="4" customFormat="1" ht="23.25" x14ac:dyDescent="0.25">
      <c r="A450" s="56"/>
      <c r="B450" s="49" t="s">
        <v>1627</v>
      </c>
      <c r="C450" s="372" t="s">
        <v>1628</v>
      </c>
      <c r="D450" s="372"/>
      <c r="E450" s="372"/>
      <c r="F450" s="51" t="s">
        <v>69</v>
      </c>
      <c r="G450" s="63">
        <v>98</v>
      </c>
      <c r="H450" s="52"/>
      <c r="I450" s="63">
        <v>98</v>
      </c>
      <c r="J450" s="57"/>
      <c r="K450" s="52"/>
      <c r="L450" s="107">
        <v>1289.6300000000001</v>
      </c>
      <c r="M450" s="52"/>
      <c r="N450" s="55">
        <v>45085.5</v>
      </c>
      <c r="AF450" s="39"/>
      <c r="AG450" s="47"/>
      <c r="AK450" s="3" t="s">
        <v>1628</v>
      </c>
      <c r="AM450" s="47"/>
      <c r="AN450" s="47"/>
      <c r="AO450" s="47"/>
      <c r="AQ450" s="47"/>
    </row>
    <row r="451" spans="1:43" s="4" customFormat="1" ht="23.25" x14ac:dyDescent="0.25">
      <c r="A451" s="56"/>
      <c r="B451" s="49" t="s">
        <v>1629</v>
      </c>
      <c r="C451" s="372" t="s">
        <v>1630</v>
      </c>
      <c r="D451" s="372"/>
      <c r="E451" s="372"/>
      <c r="F451" s="51" t="s">
        <v>69</v>
      </c>
      <c r="G451" s="63">
        <v>58</v>
      </c>
      <c r="H451" s="52"/>
      <c r="I451" s="63">
        <v>58</v>
      </c>
      <c r="J451" s="57"/>
      <c r="K451" s="52"/>
      <c r="L451" s="53">
        <v>763.25</v>
      </c>
      <c r="M451" s="52"/>
      <c r="N451" s="55">
        <v>26683.25</v>
      </c>
      <c r="AF451" s="39"/>
      <c r="AG451" s="47"/>
      <c r="AK451" s="3" t="s">
        <v>1630</v>
      </c>
      <c r="AM451" s="47"/>
      <c r="AN451" s="47"/>
      <c r="AO451" s="47"/>
      <c r="AQ451" s="47"/>
    </row>
    <row r="452" spans="1:43" s="4" customFormat="1" ht="15" x14ac:dyDescent="0.25">
      <c r="A452" s="65"/>
      <c r="B452" s="66"/>
      <c r="C452" s="374" t="s">
        <v>72</v>
      </c>
      <c r="D452" s="374"/>
      <c r="E452" s="374"/>
      <c r="F452" s="42"/>
      <c r="G452" s="43"/>
      <c r="H452" s="43"/>
      <c r="I452" s="43"/>
      <c r="J452" s="45"/>
      <c r="K452" s="43"/>
      <c r="L452" s="105">
        <v>67509.009999999995</v>
      </c>
      <c r="M452" s="60"/>
      <c r="N452" s="46"/>
      <c r="AF452" s="39"/>
      <c r="AG452" s="47"/>
      <c r="AM452" s="47" t="s">
        <v>72</v>
      </c>
      <c r="AN452" s="47"/>
      <c r="AO452" s="47"/>
      <c r="AQ452" s="47"/>
    </row>
    <row r="453" spans="1:43" s="4" customFormat="1" ht="23.25" x14ac:dyDescent="0.25">
      <c r="A453" s="40" t="s">
        <v>447</v>
      </c>
      <c r="B453" s="41" t="s">
        <v>2083</v>
      </c>
      <c r="C453" s="374" t="s">
        <v>1632</v>
      </c>
      <c r="D453" s="374"/>
      <c r="E453" s="374"/>
      <c r="F453" s="42" t="s">
        <v>231</v>
      </c>
      <c r="G453" s="43">
        <v>-1017</v>
      </c>
      <c r="H453" s="44">
        <v>1</v>
      </c>
      <c r="I453" s="44">
        <v>-1017</v>
      </c>
      <c r="J453" s="67">
        <v>63</v>
      </c>
      <c r="K453" s="43"/>
      <c r="L453" s="105">
        <v>-64071</v>
      </c>
      <c r="M453" s="43"/>
      <c r="N453" s="46"/>
      <c r="AF453" s="39"/>
      <c r="AG453" s="47" t="s">
        <v>1632</v>
      </c>
      <c r="AM453" s="47"/>
      <c r="AN453" s="47"/>
      <c r="AO453" s="47"/>
      <c r="AQ453" s="47"/>
    </row>
    <row r="454" spans="1:43" s="4" customFormat="1" ht="15" x14ac:dyDescent="0.25">
      <c r="A454" s="65"/>
      <c r="B454" s="66"/>
      <c r="C454" s="374" t="s">
        <v>72</v>
      </c>
      <c r="D454" s="374"/>
      <c r="E454" s="374"/>
      <c r="F454" s="42"/>
      <c r="G454" s="43"/>
      <c r="H454" s="43"/>
      <c r="I454" s="43"/>
      <c r="J454" s="45"/>
      <c r="K454" s="43"/>
      <c r="L454" s="105">
        <v>-64071</v>
      </c>
      <c r="M454" s="60"/>
      <c r="N454" s="46"/>
      <c r="AF454" s="39"/>
      <c r="AG454" s="47"/>
      <c r="AM454" s="47" t="s">
        <v>72</v>
      </c>
      <c r="AN454" s="47"/>
      <c r="AO454" s="47"/>
      <c r="AQ454" s="47"/>
    </row>
    <row r="455" spans="1:43" s="4" customFormat="1" ht="34.5" x14ac:dyDescent="0.25">
      <c r="A455" s="40" t="s">
        <v>453</v>
      </c>
      <c r="B455" s="41" t="s">
        <v>2084</v>
      </c>
      <c r="C455" s="374" t="s">
        <v>2085</v>
      </c>
      <c r="D455" s="374"/>
      <c r="E455" s="374"/>
      <c r="F455" s="42" t="s">
        <v>231</v>
      </c>
      <c r="G455" s="43">
        <v>1017</v>
      </c>
      <c r="H455" s="44">
        <v>1</v>
      </c>
      <c r="I455" s="44">
        <v>1017</v>
      </c>
      <c r="J455" s="67">
        <v>61.7</v>
      </c>
      <c r="K455" s="43"/>
      <c r="L455" s="105">
        <v>62748.9</v>
      </c>
      <c r="M455" s="43"/>
      <c r="N455" s="46"/>
      <c r="AF455" s="39"/>
      <c r="AG455" s="47" t="s">
        <v>2085</v>
      </c>
      <c r="AM455" s="47"/>
      <c r="AN455" s="47"/>
      <c r="AO455" s="47"/>
      <c r="AQ455" s="47"/>
    </row>
    <row r="456" spans="1:43" s="4" customFormat="1" ht="15" x14ac:dyDescent="0.25">
      <c r="A456" s="65"/>
      <c r="B456" s="66"/>
      <c r="C456" s="374" t="s">
        <v>72</v>
      </c>
      <c r="D456" s="374"/>
      <c r="E456" s="374"/>
      <c r="F456" s="42"/>
      <c r="G456" s="43"/>
      <c r="H456" s="43"/>
      <c r="I456" s="43"/>
      <c r="J456" s="45"/>
      <c r="K456" s="43"/>
      <c r="L456" s="105">
        <v>62748.9</v>
      </c>
      <c r="M456" s="60"/>
      <c r="N456" s="46"/>
      <c r="AF456" s="39"/>
      <c r="AG456" s="47"/>
      <c r="AM456" s="47" t="s">
        <v>72</v>
      </c>
      <c r="AN456" s="47"/>
      <c r="AO456" s="47"/>
      <c r="AQ456" s="47"/>
    </row>
    <row r="457" spans="1:43" s="4" customFormat="1" ht="23.25" x14ac:dyDescent="0.25">
      <c r="A457" s="40" t="s">
        <v>455</v>
      </c>
      <c r="B457" s="41" t="s">
        <v>183</v>
      </c>
      <c r="C457" s="374" t="s">
        <v>184</v>
      </c>
      <c r="D457" s="374"/>
      <c r="E457" s="374"/>
      <c r="F457" s="42" t="s">
        <v>185</v>
      </c>
      <c r="G457" s="43">
        <v>111.8</v>
      </c>
      <c r="H457" s="44">
        <v>1</v>
      </c>
      <c r="I457" s="120">
        <v>111.8</v>
      </c>
      <c r="J457" s="67">
        <v>59.99</v>
      </c>
      <c r="K457" s="43"/>
      <c r="L457" s="105">
        <v>6706.88</v>
      </c>
      <c r="M457" s="43"/>
      <c r="N457" s="46"/>
      <c r="AF457" s="39"/>
      <c r="AG457" s="47" t="s">
        <v>184</v>
      </c>
      <c r="AM457" s="47"/>
      <c r="AN457" s="47"/>
      <c r="AO457" s="47"/>
      <c r="AQ457" s="47"/>
    </row>
    <row r="458" spans="1:43" s="4" customFormat="1" ht="15" x14ac:dyDescent="0.25">
      <c r="A458" s="65"/>
      <c r="B458" s="66"/>
      <c r="C458" s="374" t="s">
        <v>72</v>
      </c>
      <c r="D458" s="374"/>
      <c r="E458" s="374"/>
      <c r="F458" s="42"/>
      <c r="G458" s="43"/>
      <c r="H458" s="43"/>
      <c r="I458" s="43"/>
      <c r="J458" s="45"/>
      <c r="K458" s="43"/>
      <c r="L458" s="105">
        <v>6706.88</v>
      </c>
      <c r="M458" s="60"/>
      <c r="N458" s="46"/>
      <c r="AF458" s="39"/>
      <c r="AG458" s="47"/>
      <c r="AM458" s="47" t="s">
        <v>72</v>
      </c>
      <c r="AN458" s="47"/>
      <c r="AO458" s="47"/>
      <c r="AQ458" s="47"/>
    </row>
    <row r="459" spans="1:43" s="4" customFormat="1" ht="23.25" x14ac:dyDescent="0.25">
      <c r="A459" s="40" t="s">
        <v>457</v>
      </c>
      <c r="B459" s="41" t="s">
        <v>714</v>
      </c>
      <c r="C459" s="374" t="s">
        <v>2086</v>
      </c>
      <c r="D459" s="374"/>
      <c r="E459" s="374"/>
      <c r="F459" s="42" t="s">
        <v>716</v>
      </c>
      <c r="G459" s="43">
        <v>0.48899999999999999</v>
      </c>
      <c r="H459" s="44">
        <v>1</v>
      </c>
      <c r="I459" s="116">
        <v>0.48899999999999999</v>
      </c>
      <c r="J459" s="45"/>
      <c r="K459" s="43"/>
      <c r="L459" s="45"/>
      <c r="M459" s="43"/>
      <c r="N459" s="46"/>
      <c r="AF459" s="39"/>
      <c r="AG459" s="47" t="s">
        <v>2086</v>
      </c>
      <c r="AM459" s="47"/>
      <c r="AN459" s="47"/>
      <c r="AO459" s="47"/>
      <c r="AQ459" s="47"/>
    </row>
    <row r="460" spans="1:43" s="4" customFormat="1" ht="15" x14ac:dyDescent="0.25">
      <c r="A460" s="69"/>
      <c r="B460" s="50"/>
      <c r="C460" s="372" t="s">
        <v>2087</v>
      </c>
      <c r="D460" s="372"/>
      <c r="E460" s="372"/>
      <c r="F460" s="372"/>
      <c r="G460" s="372"/>
      <c r="H460" s="372"/>
      <c r="I460" s="372"/>
      <c r="J460" s="372"/>
      <c r="K460" s="372"/>
      <c r="L460" s="372"/>
      <c r="M460" s="372"/>
      <c r="N460" s="377"/>
      <c r="AF460" s="39"/>
      <c r="AG460" s="47"/>
      <c r="AH460" s="3" t="s">
        <v>2087</v>
      </c>
      <c r="AM460" s="47"/>
      <c r="AN460" s="47"/>
      <c r="AO460" s="47"/>
      <c r="AQ460" s="47"/>
    </row>
    <row r="461" spans="1:43" s="4" customFormat="1" ht="22.5" x14ac:dyDescent="0.25">
      <c r="A461" s="103"/>
      <c r="B461" s="49" t="s">
        <v>217</v>
      </c>
      <c r="C461" s="368" t="s">
        <v>218</v>
      </c>
      <c r="D461" s="368"/>
      <c r="E461" s="368"/>
      <c r="F461" s="368"/>
      <c r="G461" s="368"/>
      <c r="H461" s="368"/>
      <c r="I461" s="368"/>
      <c r="J461" s="368"/>
      <c r="K461" s="368"/>
      <c r="L461" s="368"/>
      <c r="M461" s="368"/>
      <c r="N461" s="376"/>
      <c r="AF461" s="39"/>
      <c r="AG461" s="47"/>
      <c r="AI461" s="3" t="s">
        <v>218</v>
      </c>
      <c r="AM461" s="47"/>
      <c r="AN461" s="47"/>
      <c r="AO461" s="47"/>
      <c r="AQ461" s="47"/>
    </row>
    <row r="462" spans="1:43" s="4" customFormat="1" ht="15" x14ac:dyDescent="0.25">
      <c r="A462" s="48"/>
      <c r="B462" s="49" t="s">
        <v>58</v>
      </c>
      <c r="C462" s="372" t="s">
        <v>62</v>
      </c>
      <c r="D462" s="372"/>
      <c r="E462" s="372"/>
      <c r="F462" s="51"/>
      <c r="G462" s="52"/>
      <c r="H462" s="52"/>
      <c r="I462" s="52"/>
      <c r="J462" s="107">
        <v>2090.62</v>
      </c>
      <c r="K462" s="54">
        <v>1.1499999999999999</v>
      </c>
      <c r="L462" s="107">
        <v>1175.6600000000001</v>
      </c>
      <c r="M462" s="54">
        <v>34.96</v>
      </c>
      <c r="N462" s="55">
        <v>41101.07</v>
      </c>
      <c r="AF462" s="39"/>
      <c r="AG462" s="47"/>
      <c r="AJ462" s="3" t="s">
        <v>62</v>
      </c>
      <c r="AM462" s="47"/>
      <c r="AN462" s="47"/>
      <c r="AO462" s="47"/>
      <c r="AQ462" s="47"/>
    </row>
    <row r="463" spans="1:43" s="4" customFormat="1" ht="15" x14ac:dyDescent="0.25">
      <c r="A463" s="48"/>
      <c r="B463" s="49" t="s">
        <v>73</v>
      </c>
      <c r="C463" s="372" t="s">
        <v>175</v>
      </c>
      <c r="D463" s="372"/>
      <c r="E463" s="372"/>
      <c r="F463" s="51"/>
      <c r="G463" s="52"/>
      <c r="H463" s="52"/>
      <c r="I463" s="52"/>
      <c r="J463" s="107">
        <v>3282.3</v>
      </c>
      <c r="K463" s="54">
        <v>1.1499999999999999</v>
      </c>
      <c r="L463" s="107">
        <v>1845.8</v>
      </c>
      <c r="M463" s="52"/>
      <c r="N463" s="58"/>
      <c r="AF463" s="39"/>
      <c r="AG463" s="47"/>
      <c r="AJ463" s="3" t="s">
        <v>175</v>
      </c>
      <c r="AM463" s="47"/>
      <c r="AN463" s="47"/>
      <c r="AO463" s="47"/>
      <c r="AQ463" s="47"/>
    </row>
    <row r="464" spans="1:43" s="4" customFormat="1" ht="15" x14ac:dyDescent="0.25">
      <c r="A464" s="48"/>
      <c r="B464" s="49" t="s">
        <v>78</v>
      </c>
      <c r="C464" s="372" t="s">
        <v>176</v>
      </c>
      <c r="D464" s="372"/>
      <c r="E464" s="372"/>
      <c r="F464" s="51"/>
      <c r="G464" s="52"/>
      <c r="H464" s="52"/>
      <c r="I464" s="52"/>
      <c r="J464" s="53">
        <v>411.71</v>
      </c>
      <c r="K464" s="54">
        <v>1.1499999999999999</v>
      </c>
      <c r="L464" s="53">
        <v>231.53</v>
      </c>
      <c r="M464" s="54">
        <v>34.96</v>
      </c>
      <c r="N464" s="55">
        <v>8094.29</v>
      </c>
      <c r="AF464" s="39"/>
      <c r="AG464" s="47"/>
      <c r="AJ464" s="3" t="s">
        <v>176</v>
      </c>
      <c r="AM464" s="47"/>
      <c r="AN464" s="47"/>
      <c r="AO464" s="47"/>
      <c r="AQ464" s="47"/>
    </row>
    <row r="465" spans="1:43" s="4" customFormat="1" ht="15" x14ac:dyDescent="0.25">
      <c r="A465" s="48"/>
      <c r="B465" s="49" t="s">
        <v>122</v>
      </c>
      <c r="C465" s="372" t="s">
        <v>177</v>
      </c>
      <c r="D465" s="372"/>
      <c r="E465" s="372"/>
      <c r="F465" s="51"/>
      <c r="G465" s="52"/>
      <c r="H465" s="52"/>
      <c r="I465" s="52"/>
      <c r="J465" s="53">
        <v>26.46</v>
      </c>
      <c r="K465" s="52"/>
      <c r="L465" s="53">
        <v>12.94</v>
      </c>
      <c r="M465" s="52"/>
      <c r="N465" s="58"/>
      <c r="AF465" s="39"/>
      <c r="AG465" s="47"/>
      <c r="AJ465" s="3" t="s">
        <v>177</v>
      </c>
      <c r="AM465" s="47"/>
      <c r="AN465" s="47"/>
      <c r="AO465" s="47"/>
      <c r="AQ465" s="47"/>
    </row>
    <row r="466" spans="1:43" s="4" customFormat="1" ht="15" x14ac:dyDescent="0.25">
      <c r="A466" s="56"/>
      <c r="B466" s="49"/>
      <c r="C466" s="372" t="s">
        <v>63</v>
      </c>
      <c r="D466" s="372"/>
      <c r="E466" s="372"/>
      <c r="F466" s="51" t="s">
        <v>64</v>
      </c>
      <c r="G466" s="54">
        <v>225.04</v>
      </c>
      <c r="H466" s="54">
        <v>1.1499999999999999</v>
      </c>
      <c r="I466" s="117">
        <v>126.551244</v>
      </c>
      <c r="J466" s="57"/>
      <c r="K466" s="52"/>
      <c r="L466" s="57"/>
      <c r="M466" s="52"/>
      <c r="N466" s="58"/>
      <c r="AF466" s="39"/>
      <c r="AG466" s="47"/>
      <c r="AK466" s="3" t="s">
        <v>63</v>
      </c>
      <c r="AM466" s="47"/>
      <c r="AN466" s="47"/>
      <c r="AO466" s="47"/>
      <c r="AQ466" s="47"/>
    </row>
    <row r="467" spans="1:43" s="4" customFormat="1" ht="15" x14ac:dyDescent="0.25">
      <c r="A467" s="56"/>
      <c r="B467" s="49"/>
      <c r="C467" s="372" t="s">
        <v>178</v>
      </c>
      <c r="D467" s="372"/>
      <c r="E467" s="372"/>
      <c r="F467" s="51" t="s">
        <v>64</v>
      </c>
      <c r="G467" s="54">
        <v>30.76</v>
      </c>
      <c r="H467" s="54">
        <v>1.1499999999999999</v>
      </c>
      <c r="I467" s="117">
        <v>17.297885999999998</v>
      </c>
      <c r="J467" s="57"/>
      <c r="K467" s="52"/>
      <c r="L467" s="57"/>
      <c r="M467" s="52"/>
      <c r="N467" s="58"/>
      <c r="AF467" s="39"/>
      <c r="AG467" s="47"/>
      <c r="AK467" s="3" t="s">
        <v>178</v>
      </c>
      <c r="AM467" s="47"/>
      <c r="AN467" s="47"/>
      <c r="AO467" s="47"/>
      <c r="AQ467" s="47"/>
    </row>
    <row r="468" spans="1:43" s="4" customFormat="1" ht="15" x14ac:dyDescent="0.25">
      <c r="A468" s="48"/>
      <c r="B468" s="49"/>
      <c r="C468" s="375" t="s">
        <v>65</v>
      </c>
      <c r="D468" s="375"/>
      <c r="E468" s="375"/>
      <c r="F468" s="59"/>
      <c r="G468" s="60"/>
      <c r="H468" s="60"/>
      <c r="I468" s="60"/>
      <c r="J468" s="108">
        <v>5399.38</v>
      </c>
      <c r="K468" s="60"/>
      <c r="L468" s="108">
        <v>3034.4</v>
      </c>
      <c r="M468" s="60"/>
      <c r="N468" s="62"/>
      <c r="AF468" s="39"/>
      <c r="AG468" s="47"/>
      <c r="AL468" s="3" t="s">
        <v>65</v>
      </c>
      <c r="AM468" s="47"/>
      <c r="AN468" s="47"/>
      <c r="AO468" s="47"/>
      <c r="AQ468" s="47"/>
    </row>
    <row r="469" spans="1:43" s="4" customFormat="1" ht="15" x14ac:dyDescent="0.25">
      <c r="A469" s="56"/>
      <c r="B469" s="49"/>
      <c r="C469" s="372" t="s">
        <v>66</v>
      </c>
      <c r="D469" s="372"/>
      <c r="E469" s="372"/>
      <c r="F469" s="51"/>
      <c r="G469" s="52"/>
      <c r="H469" s="52"/>
      <c r="I469" s="52"/>
      <c r="J469" s="57"/>
      <c r="K469" s="52"/>
      <c r="L469" s="107">
        <v>1407.19</v>
      </c>
      <c r="M469" s="52"/>
      <c r="N469" s="55">
        <v>49195.360000000001</v>
      </c>
      <c r="AF469" s="39"/>
      <c r="AG469" s="47"/>
      <c r="AK469" s="3" t="s">
        <v>66</v>
      </c>
      <c r="AM469" s="47"/>
      <c r="AN469" s="47"/>
      <c r="AO469" s="47"/>
      <c r="AQ469" s="47"/>
    </row>
    <row r="470" spans="1:43" s="4" customFormat="1" ht="23.25" x14ac:dyDescent="0.25">
      <c r="A470" s="56"/>
      <c r="B470" s="49" t="s">
        <v>718</v>
      </c>
      <c r="C470" s="372" t="s">
        <v>719</v>
      </c>
      <c r="D470" s="372"/>
      <c r="E470" s="372"/>
      <c r="F470" s="51" t="s">
        <v>69</v>
      </c>
      <c r="G470" s="63">
        <v>117</v>
      </c>
      <c r="H470" s="52"/>
      <c r="I470" s="63">
        <v>117</v>
      </c>
      <c r="J470" s="57"/>
      <c r="K470" s="52"/>
      <c r="L470" s="107">
        <v>1646.41</v>
      </c>
      <c r="M470" s="52"/>
      <c r="N470" s="55">
        <v>57558.57</v>
      </c>
      <c r="AF470" s="39"/>
      <c r="AG470" s="47"/>
      <c r="AK470" s="3" t="s">
        <v>719</v>
      </c>
      <c r="AM470" s="47"/>
      <c r="AN470" s="47"/>
      <c r="AO470" s="47"/>
      <c r="AQ470" s="47"/>
    </row>
    <row r="471" spans="1:43" s="4" customFormat="1" ht="23.25" x14ac:dyDescent="0.25">
      <c r="A471" s="56"/>
      <c r="B471" s="49" t="s">
        <v>720</v>
      </c>
      <c r="C471" s="372" t="s">
        <v>721</v>
      </c>
      <c r="D471" s="372"/>
      <c r="E471" s="372"/>
      <c r="F471" s="51" t="s">
        <v>69</v>
      </c>
      <c r="G471" s="63">
        <v>74</v>
      </c>
      <c r="H471" s="52"/>
      <c r="I471" s="63">
        <v>74</v>
      </c>
      <c r="J471" s="57"/>
      <c r="K471" s="52"/>
      <c r="L471" s="107">
        <v>1041.32</v>
      </c>
      <c r="M471" s="52"/>
      <c r="N471" s="55">
        <v>36404.57</v>
      </c>
      <c r="AF471" s="39"/>
      <c r="AG471" s="47"/>
      <c r="AK471" s="3" t="s">
        <v>721</v>
      </c>
      <c r="AM471" s="47"/>
      <c r="AN471" s="47"/>
      <c r="AO471" s="47"/>
      <c r="AQ471" s="47"/>
    </row>
    <row r="472" spans="1:43" s="4" customFormat="1" ht="15" x14ac:dyDescent="0.25">
      <c r="A472" s="65"/>
      <c r="B472" s="66"/>
      <c r="C472" s="374" t="s">
        <v>72</v>
      </c>
      <c r="D472" s="374"/>
      <c r="E472" s="374"/>
      <c r="F472" s="42"/>
      <c r="G472" s="43"/>
      <c r="H472" s="43"/>
      <c r="I472" s="43"/>
      <c r="J472" s="45"/>
      <c r="K472" s="43"/>
      <c r="L472" s="105">
        <v>5722.13</v>
      </c>
      <c r="M472" s="60"/>
      <c r="N472" s="46"/>
      <c r="AF472" s="39"/>
      <c r="AG472" s="47"/>
      <c r="AM472" s="47" t="s">
        <v>72</v>
      </c>
      <c r="AN472" s="47"/>
      <c r="AO472" s="47"/>
      <c r="AQ472" s="47"/>
    </row>
    <row r="473" spans="1:43" s="4" customFormat="1" ht="45.75" x14ac:dyDescent="0.25">
      <c r="A473" s="40" t="s">
        <v>459</v>
      </c>
      <c r="B473" s="41" t="s">
        <v>723</v>
      </c>
      <c r="C473" s="374" t="s">
        <v>724</v>
      </c>
      <c r="D473" s="374"/>
      <c r="E473" s="374"/>
      <c r="F473" s="42" t="s">
        <v>231</v>
      </c>
      <c r="G473" s="43">
        <v>492.91199999999998</v>
      </c>
      <c r="H473" s="44">
        <v>1</v>
      </c>
      <c r="I473" s="116">
        <v>492.91199999999998</v>
      </c>
      <c r="J473" s="67">
        <v>124.92</v>
      </c>
      <c r="K473" s="43"/>
      <c r="L473" s="105">
        <v>61574.57</v>
      </c>
      <c r="M473" s="43"/>
      <c r="N473" s="46"/>
      <c r="AF473" s="39"/>
      <c r="AG473" s="47" t="s">
        <v>724</v>
      </c>
      <c r="AM473" s="47"/>
      <c r="AN473" s="47"/>
      <c r="AO473" s="47"/>
      <c r="AQ473" s="47"/>
    </row>
    <row r="474" spans="1:43" s="4" customFormat="1" ht="15" x14ac:dyDescent="0.25">
      <c r="A474" s="65"/>
      <c r="B474" s="66"/>
      <c r="C474" s="374" t="s">
        <v>72</v>
      </c>
      <c r="D474" s="374"/>
      <c r="E474" s="374"/>
      <c r="F474" s="42"/>
      <c r="G474" s="43"/>
      <c r="H474" s="43"/>
      <c r="I474" s="43"/>
      <c r="J474" s="45"/>
      <c r="K474" s="43"/>
      <c r="L474" s="105">
        <v>61574.57</v>
      </c>
      <c r="M474" s="60"/>
      <c r="N474" s="46"/>
      <c r="AF474" s="39"/>
      <c r="AG474" s="47"/>
      <c r="AM474" s="47" t="s">
        <v>72</v>
      </c>
      <c r="AN474" s="47"/>
      <c r="AO474" s="47"/>
      <c r="AQ474" s="47"/>
    </row>
    <row r="475" spans="1:43" s="4" customFormat="1" ht="56.25" x14ac:dyDescent="0.25">
      <c r="A475" s="40" t="s">
        <v>461</v>
      </c>
      <c r="B475" s="41" t="s">
        <v>730</v>
      </c>
      <c r="C475" s="374" t="s">
        <v>2088</v>
      </c>
      <c r="D475" s="374"/>
      <c r="E475" s="374"/>
      <c r="F475" s="42" t="s">
        <v>732</v>
      </c>
      <c r="G475" s="43">
        <v>4.8899999999999997</v>
      </c>
      <c r="H475" s="44">
        <v>1</v>
      </c>
      <c r="I475" s="68">
        <v>4.8899999999999997</v>
      </c>
      <c r="J475" s="45"/>
      <c r="K475" s="43"/>
      <c r="L475" s="45"/>
      <c r="M475" s="43"/>
      <c r="N475" s="46"/>
      <c r="AF475" s="39"/>
      <c r="AG475" s="47" t="s">
        <v>2088</v>
      </c>
      <c r="AM475" s="47"/>
      <c r="AN475" s="47"/>
      <c r="AO475" s="47"/>
      <c r="AQ475" s="47"/>
    </row>
    <row r="476" spans="1:43" s="4" customFormat="1" ht="15" x14ac:dyDescent="0.25">
      <c r="A476" s="69"/>
      <c r="B476" s="50"/>
      <c r="C476" s="372" t="s">
        <v>2089</v>
      </c>
      <c r="D476" s="372"/>
      <c r="E476" s="372"/>
      <c r="F476" s="372"/>
      <c r="G476" s="372"/>
      <c r="H476" s="372"/>
      <c r="I476" s="372"/>
      <c r="J476" s="372"/>
      <c r="K476" s="372"/>
      <c r="L476" s="372"/>
      <c r="M476" s="372"/>
      <c r="N476" s="377"/>
      <c r="AF476" s="39"/>
      <c r="AG476" s="47"/>
      <c r="AH476" s="3" t="s">
        <v>2089</v>
      </c>
      <c r="AM476" s="47"/>
      <c r="AN476" s="47"/>
      <c r="AO476" s="47"/>
      <c r="AQ476" s="47"/>
    </row>
    <row r="477" spans="1:43" s="4" customFormat="1" ht="22.5" x14ac:dyDescent="0.25">
      <c r="A477" s="103"/>
      <c r="B477" s="49" t="s">
        <v>217</v>
      </c>
      <c r="C477" s="368" t="s">
        <v>218</v>
      </c>
      <c r="D477" s="368"/>
      <c r="E477" s="368"/>
      <c r="F477" s="368"/>
      <c r="G477" s="368"/>
      <c r="H477" s="368"/>
      <c r="I477" s="368"/>
      <c r="J477" s="368"/>
      <c r="K477" s="368"/>
      <c r="L477" s="368"/>
      <c r="M477" s="368"/>
      <c r="N477" s="376"/>
      <c r="AF477" s="39"/>
      <c r="AG477" s="47"/>
      <c r="AI477" s="3" t="s">
        <v>218</v>
      </c>
      <c r="AM477" s="47"/>
      <c r="AN477" s="47"/>
      <c r="AO477" s="47"/>
      <c r="AQ477" s="47"/>
    </row>
    <row r="478" spans="1:43" s="4" customFormat="1" ht="15" x14ac:dyDescent="0.25">
      <c r="A478" s="48"/>
      <c r="B478" s="49" t="s">
        <v>58</v>
      </c>
      <c r="C478" s="372" t="s">
        <v>62</v>
      </c>
      <c r="D478" s="372"/>
      <c r="E478" s="372"/>
      <c r="F478" s="51"/>
      <c r="G478" s="52"/>
      <c r="H478" s="52"/>
      <c r="I478" s="52"/>
      <c r="J478" s="53">
        <v>689.47</v>
      </c>
      <c r="K478" s="54">
        <v>1.1499999999999999</v>
      </c>
      <c r="L478" s="107">
        <v>3877.23</v>
      </c>
      <c r="M478" s="54">
        <v>34.96</v>
      </c>
      <c r="N478" s="55">
        <v>135547.96</v>
      </c>
      <c r="AF478" s="39"/>
      <c r="AG478" s="47"/>
      <c r="AJ478" s="3" t="s">
        <v>62</v>
      </c>
      <c r="AM478" s="47"/>
      <c r="AN478" s="47"/>
      <c r="AO478" s="47"/>
      <c r="AQ478" s="47"/>
    </row>
    <row r="479" spans="1:43" s="4" customFormat="1" ht="15" x14ac:dyDescent="0.25">
      <c r="A479" s="48"/>
      <c r="B479" s="49" t="s">
        <v>73</v>
      </c>
      <c r="C479" s="372" t="s">
        <v>175</v>
      </c>
      <c r="D479" s="372"/>
      <c r="E479" s="372"/>
      <c r="F479" s="51"/>
      <c r="G479" s="52"/>
      <c r="H479" s="52"/>
      <c r="I479" s="52"/>
      <c r="J479" s="53">
        <v>72.67</v>
      </c>
      <c r="K479" s="54">
        <v>1.1499999999999999</v>
      </c>
      <c r="L479" s="53">
        <v>408.66</v>
      </c>
      <c r="M479" s="52"/>
      <c r="N479" s="58"/>
      <c r="AF479" s="39"/>
      <c r="AG479" s="47"/>
      <c r="AJ479" s="3" t="s">
        <v>175</v>
      </c>
      <c r="AM479" s="47"/>
      <c r="AN479" s="47"/>
      <c r="AO479" s="47"/>
      <c r="AQ479" s="47"/>
    </row>
    <row r="480" spans="1:43" s="4" customFormat="1" ht="15" x14ac:dyDescent="0.25">
      <c r="A480" s="48"/>
      <c r="B480" s="49" t="s">
        <v>78</v>
      </c>
      <c r="C480" s="372" t="s">
        <v>176</v>
      </c>
      <c r="D480" s="372"/>
      <c r="E480" s="372"/>
      <c r="F480" s="51"/>
      <c r="G480" s="52"/>
      <c r="H480" s="52"/>
      <c r="I480" s="52"/>
      <c r="J480" s="53">
        <v>0.41</v>
      </c>
      <c r="K480" s="54">
        <v>1.1499999999999999</v>
      </c>
      <c r="L480" s="53">
        <v>2.31</v>
      </c>
      <c r="M480" s="54">
        <v>34.96</v>
      </c>
      <c r="N480" s="64">
        <v>80.760000000000005</v>
      </c>
      <c r="AF480" s="39"/>
      <c r="AG480" s="47"/>
      <c r="AJ480" s="3" t="s">
        <v>176</v>
      </c>
      <c r="AM480" s="47"/>
      <c r="AN480" s="47"/>
      <c r="AO480" s="47"/>
      <c r="AQ480" s="47"/>
    </row>
    <row r="481" spans="1:43" s="4" customFormat="1" ht="15" x14ac:dyDescent="0.25">
      <c r="A481" s="48"/>
      <c r="B481" s="49" t="s">
        <v>122</v>
      </c>
      <c r="C481" s="372" t="s">
        <v>177</v>
      </c>
      <c r="D481" s="372"/>
      <c r="E481" s="372"/>
      <c r="F481" s="51"/>
      <c r="G481" s="52"/>
      <c r="H481" s="52"/>
      <c r="I481" s="52"/>
      <c r="J481" s="53">
        <v>484.59</v>
      </c>
      <c r="K481" s="52"/>
      <c r="L481" s="107">
        <v>2369.65</v>
      </c>
      <c r="M481" s="52"/>
      <c r="N481" s="58"/>
      <c r="AF481" s="39"/>
      <c r="AG481" s="47"/>
      <c r="AJ481" s="3" t="s">
        <v>177</v>
      </c>
      <c r="AM481" s="47"/>
      <c r="AN481" s="47"/>
      <c r="AO481" s="47"/>
      <c r="AQ481" s="47"/>
    </row>
    <row r="482" spans="1:43" s="4" customFormat="1" ht="15" x14ac:dyDescent="0.25">
      <c r="A482" s="56"/>
      <c r="B482" s="49"/>
      <c r="C482" s="372" t="s">
        <v>63</v>
      </c>
      <c r="D482" s="372"/>
      <c r="E482" s="372"/>
      <c r="F482" s="51" t="s">
        <v>64</v>
      </c>
      <c r="G482" s="54">
        <v>71.67</v>
      </c>
      <c r="H482" s="54">
        <v>1.1499999999999999</v>
      </c>
      <c r="I482" s="117">
        <v>403.03624500000001</v>
      </c>
      <c r="J482" s="57"/>
      <c r="K482" s="52"/>
      <c r="L482" s="57"/>
      <c r="M482" s="52"/>
      <c r="N482" s="58"/>
      <c r="AF482" s="39"/>
      <c r="AG482" s="47"/>
      <c r="AK482" s="3" t="s">
        <v>63</v>
      </c>
      <c r="AM482" s="47"/>
      <c r="AN482" s="47"/>
      <c r="AO482" s="47"/>
      <c r="AQ482" s="47"/>
    </row>
    <row r="483" spans="1:43" s="4" customFormat="1" ht="15" x14ac:dyDescent="0.25">
      <c r="A483" s="56"/>
      <c r="B483" s="49"/>
      <c r="C483" s="372" t="s">
        <v>178</v>
      </c>
      <c r="D483" s="372"/>
      <c r="E483" s="372"/>
      <c r="F483" s="51" t="s">
        <v>64</v>
      </c>
      <c r="G483" s="54">
        <v>0.03</v>
      </c>
      <c r="H483" s="54">
        <v>1.1499999999999999</v>
      </c>
      <c r="I483" s="117">
        <v>0.16870499999999999</v>
      </c>
      <c r="J483" s="57"/>
      <c r="K483" s="52"/>
      <c r="L483" s="57"/>
      <c r="M483" s="52"/>
      <c r="N483" s="58"/>
      <c r="AF483" s="39"/>
      <c r="AG483" s="47"/>
      <c r="AK483" s="3" t="s">
        <v>178</v>
      </c>
      <c r="AM483" s="47"/>
      <c r="AN483" s="47"/>
      <c r="AO483" s="47"/>
      <c r="AQ483" s="47"/>
    </row>
    <row r="484" spans="1:43" s="4" customFormat="1" ht="15" x14ac:dyDescent="0.25">
      <c r="A484" s="48"/>
      <c r="B484" s="49"/>
      <c r="C484" s="375" t="s">
        <v>65</v>
      </c>
      <c r="D484" s="375"/>
      <c r="E484" s="375"/>
      <c r="F484" s="59"/>
      <c r="G484" s="60"/>
      <c r="H484" s="60"/>
      <c r="I484" s="60"/>
      <c r="J484" s="108">
        <v>1246.73</v>
      </c>
      <c r="K484" s="60"/>
      <c r="L484" s="108">
        <v>6655.54</v>
      </c>
      <c r="M484" s="60"/>
      <c r="N484" s="62"/>
      <c r="AF484" s="39"/>
      <c r="AG484" s="47"/>
      <c r="AL484" s="3" t="s">
        <v>65</v>
      </c>
      <c r="AM484" s="47"/>
      <c r="AN484" s="47"/>
      <c r="AO484" s="47"/>
      <c r="AQ484" s="47"/>
    </row>
    <row r="485" spans="1:43" s="4" customFormat="1" ht="15" x14ac:dyDescent="0.25">
      <c r="A485" s="56"/>
      <c r="B485" s="49"/>
      <c r="C485" s="372" t="s">
        <v>66</v>
      </c>
      <c r="D485" s="372"/>
      <c r="E485" s="372"/>
      <c r="F485" s="51"/>
      <c r="G485" s="52"/>
      <c r="H485" s="52"/>
      <c r="I485" s="52"/>
      <c r="J485" s="57"/>
      <c r="K485" s="52"/>
      <c r="L485" s="107">
        <v>3879.54</v>
      </c>
      <c r="M485" s="52"/>
      <c r="N485" s="55">
        <v>135628.72</v>
      </c>
      <c r="AF485" s="39"/>
      <c r="AG485" s="47"/>
      <c r="AK485" s="3" t="s">
        <v>66</v>
      </c>
      <c r="AM485" s="47"/>
      <c r="AN485" s="47"/>
      <c r="AO485" s="47"/>
      <c r="AQ485" s="47"/>
    </row>
    <row r="486" spans="1:43" s="4" customFormat="1" ht="23.25" x14ac:dyDescent="0.25">
      <c r="A486" s="56"/>
      <c r="B486" s="49" t="s">
        <v>718</v>
      </c>
      <c r="C486" s="372" t="s">
        <v>719</v>
      </c>
      <c r="D486" s="372"/>
      <c r="E486" s="372"/>
      <c r="F486" s="51" t="s">
        <v>69</v>
      </c>
      <c r="G486" s="63">
        <v>117</v>
      </c>
      <c r="H486" s="52"/>
      <c r="I486" s="63">
        <v>117</v>
      </c>
      <c r="J486" s="57"/>
      <c r="K486" s="52"/>
      <c r="L486" s="107">
        <v>4539.0600000000004</v>
      </c>
      <c r="M486" s="52"/>
      <c r="N486" s="55">
        <v>158685.6</v>
      </c>
      <c r="AF486" s="39"/>
      <c r="AG486" s="47"/>
      <c r="AK486" s="3" t="s">
        <v>719</v>
      </c>
      <c r="AM486" s="47"/>
      <c r="AN486" s="47"/>
      <c r="AO486" s="47"/>
      <c r="AQ486" s="47"/>
    </row>
    <row r="487" spans="1:43" s="4" customFormat="1" ht="23.25" x14ac:dyDescent="0.25">
      <c r="A487" s="56"/>
      <c r="B487" s="49" t="s">
        <v>720</v>
      </c>
      <c r="C487" s="372" t="s">
        <v>721</v>
      </c>
      <c r="D487" s="372"/>
      <c r="E487" s="372"/>
      <c r="F487" s="51" t="s">
        <v>69</v>
      </c>
      <c r="G487" s="63">
        <v>74</v>
      </c>
      <c r="H487" s="52"/>
      <c r="I487" s="63">
        <v>74</v>
      </c>
      <c r="J487" s="57"/>
      <c r="K487" s="52"/>
      <c r="L487" s="107">
        <v>2870.86</v>
      </c>
      <c r="M487" s="52"/>
      <c r="N487" s="55">
        <v>100365.25</v>
      </c>
      <c r="AF487" s="39"/>
      <c r="AG487" s="47"/>
      <c r="AK487" s="3" t="s">
        <v>721</v>
      </c>
      <c r="AM487" s="47"/>
      <c r="AN487" s="47"/>
      <c r="AO487" s="47"/>
      <c r="AQ487" s="47"/>
    </row>
    <row r="488" spans="1:43" s="4" customFormat="1" ht="15" x14ac:dyDescent="0.25">
      <c r="A488" s="65"/>
      <c r="B488" s="66"/>
      <c r="C488" s="374" t="s">
        <v>72</v>
      </c>
      <c r="D488" s="374"/>
      <c r="E488" s="374"/>
      <c r="F488" s="42"/>
      <c r="G488" s="43"/>
      <c r="H488" s="43"/>
      <c r="I488" s="43"/>
      <c r="J488" s="45"/>
      <c r="K488" s="43"/>
      <c r="L488" s="105">
        <v>14065.46</v>
      </c>
      <c r="M488" s="60"/>
      <c r="N488" s="46"/>
      <c r="AF488" s="39"/>
      <c r="AG488" s="47"/>
      <c r="AM488" s="47" t="s">
        <v>72</v>
      </c>
      <c r="AN488" s="47"/>
      <c r="AO488" s="47"/>
      <c r="AQ488" s="47"/>
    </row>
    <row r="489" spans="1:43" s="4" customFormat="1" ht="34.5" x14ac:dyDescent="0.25">
      <c r="A489" s="40" t="s">
        <v>462</v>
      </c>
      <c r="B489" s="41" t="s">
        <v>2090</v>
      </c>
      <c r="C489" s="374" t="s">
        <v>2091</v>
      </c>
      <c r="D489" s="374"/>
      <c r="E489" s="374"/>
      <c r="F489" s="42" t="s">
        <v>2041</v>
      </c>
      <c r="G489" s="43">
        <v>3.84</v>
      </c>
      <c r="H489" s="44">
        <v>1</v>
      </c>
      <c r="I489" s="68">
        <v>3.84</v>
      </c>
      <c r="J489" s="45"/>
      <c r="K489" s="43"/>
      <c r="L489" s="45"/>
      <c r="M489" s="43"/>
      <c r="N489" s="46"/>
      <c r="AF489" s="39"/>
      <c r="AG489" s="47" t="s">
        <v>2091</v>
      </c>
      <c r="AM489" s="47"/>
      <c r="AN489" s="47"/>
      <c r="AO489" s="47"/>
      <c r="AQ489" s="47"/>
    </row>
    <row r="490" spans="1:43" s="4" customFormat="1" ht="15" x14ac:dyDescent="0.25">
      <c r="A490" s="69"/>
      <c r="B490" s="50"/>
      <c r="C490" s="372" t="s">
        <v>2092</v>
      </c>
      <c r="D490" s="372"/>
      <c r="E490" s="372"/>
      <c r="F490" s="372"/>
      <c r="G490" s="372"/>
      <c r="H490" s="372"/>
      <c r="I490" s="372"/>
      <c r="J490" s="372"/>
      <c r="K490" s="372"/>
      <c r="L490" s="372"/>
      <c r="M490" s="372"/>
      <c r="N490" s="377"/>
      <c r="AF490" s="39"/>
      <c r="AG490" s="47"/>
      <c r="AH490" s="3" t="s">
        <v>2092</v>
      </c>
      <c r="AM490" s="47"/>
      <c r="AN490" s="47"/>
      <c r="AO490" s="47"/>
      <c r="AQ490" s="47"/>
    </row>
    <row r="491" spans="1:43" s="4" customFormat="1" ht="22.5" x14ac:dyDescent="0.25">
      <c r="A491" s="103"/>
      <c r="B491" s="49" t="s">
        <v>217</v>
      </c>
      <c r="C491" s="368" t="s">
        <v>218</v>
      </c>
      <c r="D491" s="368"/>
      <c r="E491" s="368"/>
      <c r="F491" s="368"/>
      <c r="G491" s="368"/>
      <c r="H491" s="368"/>
      <c r="I491" s="368"/>
      <c r="J491" s="368"/>
      <c r="K491" s="368"/>
      <c r="L491" s="368"/>
      <c r="M491" s="368"/>
      <c r="N491" s="376"/>
      <c r="AF491" s="39"/>
      <c r="AG491" s="47"/>
      <c r="AI491" s="3" t="s">
        <v>218</v>
      </c>
      <c r="AM491" s="47"/>
      <c r="AN491" s="47"/>
      <c r="AO491" s="47"/>
      <c r="AQ491" s="47"/>
    </row>
    <row r="492" spans="1:43" s="4" customFormat="1" ht="15" x14ac:dyDescent="0.25">
      <c r="A492" s="48"/>
      <c r="B492" s="49" t="s">
        <v>58</v>
      </c>
      <c r="C492" s="372" t="s">
        <v>62</v>
      </c>
      <c r="D492" s="372"/>
      <c r="E492" s="372"/>
      <c r="F492" s="51"/>
      <c r="G492" s="52"/>
      <c r="H492" s="52"/>
      <c r="I492" s="52"/>
      <c r="J492" s="53">
        <v>155.25</v>
      </c>
      <c r="K492" s="54">
        <v>1.1499999999999999</v>
      </c>
      <c r="L492" s="53">
        <v>685.58</v>
      </c>
      <c r="M492" s="54">
        <v>34.96</v>
      </c>
      <c r="N492" s="55">
        <v>23967.88</v>
      </c>
      <c r="AF492" s="39"/>
      <c r="AG492" s="47"/>
      <c r="AJ492" s="3" t="s">
        <v>62</v>
      </c>
      <c r="AM492" s="47"/>
      <c r="AN492" s="47"/>
      <c r="AO492" s="47"/>
      <c r="AQ492" s="47"/>
    </row>
    <row r="493" spans="1:43" s="4" customFormat="1" ht="15" x14ac:dyDescent="0.25">
      <c r="A493" s="48"/>
      <c r="B493" s="49" t="s">
        <v>73</v>
      </c>
      <c r="C493" s="372" t="s">
        <v>175</v>
      </c>
      <c r="D493" s="372"/>
      <c r="E493" s="372"/>
      <c r="F493" s="51"/>
      <c r="G493" s="52"/>
      <c r="H493" s="52"/>
      <c r="I493" s="52"/>
      <c r="J493" s="53">
        <v>327.04000000000002</v>
      </c>
      <c r="K493" s="54">
        <v>1.1499999999999999</v>
      </c>
      <c r="L493" s="107">
        <v>1444.21</v>
      </c>
      <c r="M493" s="52"/>
      <c r="N493" s="58"/>
      <c r="AF493" s="39"/>
      <c r="AG493" s="47"/>
      <c r="AJ493" s="3" t="s">
        <v>175</v>
      </c>
      <c r="AM493" s="47"/>
      <c r="AN493" s="47"/>
      <c r="AO493" s="47"/>
      <c r="AQ493" s="47"/>
    </row>
    <row r="494" spans="1:43" s="4" customFormat="1" ht="15" x14ac:dyDescent="0.25">
      <c r="A494" s="48"/>
      <c r="B494" s="49" t="s">
        <v>78</v>
      </c>
      <c r="C494" s="372" t="s">
        <v>176</v>
      </c>
      <c r="D494" s="372"/>
      <c r="E494" s="372"/>
      <c r="F494" s="51"/>
      <c r="G494" s="52"/>
      <c r="H494" s="52"/>
      <c r="I494" s="52"/>
      <c r="J494" s="53">
        <v>34.22</v>
      </c>
      <c r="K494" s="54">
        <v>1.1499999999999999</v>
      </c>
      <c r="L494" s="53">
        <v>151.12</v>
      </c>
      <c r="M494" s="54">
        <v>34.96</v>
      </c>
      <c r="N494" s="55">
        <v>5283.16</v>
      </c>
      <c r="AF494" s="39"/>
      <c r="AG494" s="47"/>
      <c r="AJ494" s="3" t="s">
        <v>176</v>
      </c>
      <c r="AM494" s="47"/>
      <c r="AN494" s="47"/>
      <c r="AO494" s="47"/>
      <c r="AQ494" s="47"/>
    </row>
    <row r="495" spans="1:43" s="4" customFormat="1" ht="15" x14ac:dyDescent="0.25">
      <c r="A495" s="48"/>
      <c r="B495" s="49" t="s">
        <v>122</v>
      </c>
      <c r="C495" s="372" t="s">
        <v>177</v>
      </c>
      <c r="D495" s="372"/>
      <c r="E495" s="372"/>
      <c r="F495" s="51"/>
      <c r="G495" s="52"/>
      <c r="H495" s="52"/>
      <c r="I495" s="52"/>
      <c r="J495" s="53">
        <v>16.68</v>
      </c>
      <c r="K495" s="52"/>
      <c r="L495" s="53">
        <v>64.05</v>
      </c>
      <c r="M495" s="52"/>
      <c r="N495" s="58"/>
      <c r="AF495" s="39"/>
      <c r="AG495" s="47"/>
      <c r="AJ495" s="3" t="s">
        <v>177</v>
      </c>
      <c r="AM495" s="47"/>
      <c r="AN495" s="47"/>
      <c r="AO495" s="47"/>
      <c r="AQ495" s="47"/>
    </row>
    <row r="496" spans="1:43" s="4" customFormat="1" ht="15" x14ac:dyDescent="0.25">
      <c r="A496" s="56"/>
      <c r="B496" s="49"/>
      <c r="C496" s="372" t="s">
        <v>63</v>
      </c>
      <c r="D496" s="372"/>
      <c r="E496" s="372"/>
      <c r="F496" s="51" t="s">
        <v>64</v>
      </c>
      <c r="G496" s="63">
        <v>15</v>
      </c>
      <c r="H496" s="54">
        <v>1.1499999999999999</v>
      </c>
      <c r="I496" s="54">
        <v>66.239999999999995</v>
      </c>
      <c r="J496" s="57"/>
      <c r="K496" s="52"/>
      <c r="L496" s="57"/>
      <c r="M496" s="52"/>
      <c r="N496" s="58"/>
      <c r="AF496" s="39"/>
      <c r="AG496" s="47"/>
      <c r="AK496" s="3" t="s">
        <v>63</v>
      </c>
      <c r="AM496" s="47"/>
      <c r="AN496" s="47"/>
      <c r="AO496" s="47"/>
      <c r="AQ496" s="47"/>
    </row>
    <row r="497" spans="1:43" s="4" customFormat="1" ht="15" x14ac:dyDescent="0.25">
      <c r="A497" s="56"/>
      <c r="B497" s="49"/>
      <c r="C497" s="372" t="s">
        <v>178</v>
      </c>
      <c r="D497" s="372"/>
      <c r="E497" s="372"/>
      <c r="F497" s="51" t="s">
        <v>64</v>
      </c>
      <c r="G497" s="54">
        <v>2.95</v>
      </c>
      <c r="H497" s="54">
        <v>1.1499999999999999</v>
      </c>
      <c r="I497" s="70">
        <v>13.027200000000001</v>
      </c>
      <c r="J497" s="57"/>
      <c r="K497" s="52"/>
      <c r="L497" s="57"/>
      <c r="M497" s="52"/>
      <c r="N497" s="58"/>
      <c r="AF497" s="39"/>
      <c r="AG497" s="47"/>
      <c r="AK497" s="3" t="s">
        <v>178</v>
      </c>
      <c r="AM497" s="47"/>
      <c r="AN497" s="47"/>
      <c r="AO497" s="47"/>
      <c r="AQ497" s="47"/>
    </row>
    <row r="498" spans="1:43" s="4" customFormat="1" ht="15" x14ac:dyDescent="0.25">
      <c r="A498" s="48"/>
      <c r="B498" s="49"/>
      <c r="C498" s="375" t="s">
        <v>65</v>
      </c>
      <c r="D498" s="375"/>
      <c r="E498" s="375"/>
      <c r="F498" s="59"/>
      <c r="G498" s="60"/>
      <c r="H498" s="60"/>
      <c r="I498" s="60"/>
      <c r="J498" s="61">
        <v>498.97</v>
      </c>
      <c r="K498" s="60"/>
      <c r="L498" s="108">
        <v>2193.84</v>
      </c>
      <c r="M498" s="60"/>
      <c r="N498" s="62"/>
      <c r="AF498" s="39"/>
      <c r="AG498" s="47"/>
      <c r="AL498" s="3" t="s">
        <v>65</v>
      </c>
      <c r="AM498" s="47"/>
      <c r="AN498" s="47"/>
      <c r="AO498" s="47"/>
      <c r="AQ498" s="47"/>
    </row>
    <row r="499" spans="1:43" s="4" customFormat="1" ht="15" x14ac:dyDescent="0.25">
      <c r="A499" s="56"/>
      <c r="B499" s="49"/>
      <c r="C499" s="372" t="s">
        <v>66</v>
      </c>
      <c r="D499" s="372"/>
      <c r="E499" s="372"/>
      <c r="F499" s="51"/>
      <c r="G499" s="52"/>
      <c r="H499" s="52"/>
      <c r="I499" s="52"/>
      <c r="J499" s="57"/>
      <c r="K499" s="52"/>
      <c r="L499" s="53">
        <v>836.7</v>
      </c>
      <c r="M499" s="52"/>
      <c r="N499" s="55">
        <v>29251.040000000001</v>
      </c>
      <c r="AF499" s="39"/>
      <c r="AG499" s="47"/>
      <c r="AK499" s="3" t="s">
        <v>66</v>
      </c>
      <c r="AM499" s="47"/>
      <c r="AN499" s="47"/>
      <c r="AO499" s="47"/>
      <c r="AQ499" s="47"/>
    </row>
    <row r="500" spans="1:43" s="4" customFormat="1" ht="15" x14ac:dyDescent="0.25">
      <c r="A500" s="56"/>
      <c r="B500" s="49" t="s">
        <v>1830</v>
      </c>
      <c r="C500" s="372" t="s">
        <v>1831</v>
      </c>
      <c r="D500" s="372"/>
      <c r="E500" s="372"/>
      <c r="F500" s="51" t="s">
        <v>69</v>
      </c>
      <c r="G500" s="63">
        <v>90</v>
      </c>
      <c r="H500" s="52"/>
      <c r="I500" s="63">
        <v>90</v>
      </c>
      <c r="J500" s="57"/>
      <c r="K500" s="52"/>
      <c r="L500" s="53">
        <v>753.03</v>
      </c>
      <c r="M500" s="52"/>
      <c r="N500" s="55">
        <v>26325.94</v>
      </c>
      <c r="AF500" s="39"/>
      <c r="AG500" s="47"/>
      <c r="AK500" s="3" t="s">
        <v>1831</v>
      </c>
      <c r="AM500" s="47"/>
      <c r="AN500" s="47"/>
      <c r="AO500" s="47"/>
      <c r="AQ500" s="47"/>
    </row>
    <row r="501" spans="1:43" s="4" customFormat="1" ht="15" x14ac:dyDescent="0.25">
      <c r="A501" s="56"/>
      <c r="B501" s="49" t="s">
        <v>1832</v>
      </c>
      <c r="C501" s="372" t="s">
        <v>1833</v>
      </c>
      <c r="D501" s="372"/>
      <c r="E501" s="372"/>
      <c r="F501" s="51" t="s">
        <v>69</v>
      </c>
      <c r="G501" s="63">
        <v>46</v>
      </c>
      <c r="H501" s="52"/>
      <c r="I501" s="63">
        <v>46</v>
      </c>
      <c r="J501" s="57"/>
      <c r="K501" s="52"/>
      <c r="L501" s="53">
        <v>384.88</v>
      </c>
      <c r="M501" s="52"/>
      <c r="N501" s="55">
        <v>13455.48</v>
      </c>
      <c r="AF501" s="39"/>
      <c r="AG501" s="47"/>
      <c r="AK501" s="3" t="s">
        <v>1833</v>
      </c>
      <c r="AM501" s="47"/>
      <c r="AN501" s="47"/>
      <c r="AO501" s="47"/>
      <c r="AQ501" s="47"/>
    </row>
    <row r="502" spans="1:43" s="4" customFormat="1" ht="15" x14ac:dyDescent="0.25">
      <c r="A502" s="65"/>
      <c r="B502" s="66"/>
      <c r="C502" s="374" t="s">
        <v>72</v>
      </c>
      <c r="D502" s="374"/>
      <c r="E502" s="374"/>
      <c r="F502" s="42"/>
      <c r="G502" s="43"/>
      <c r="H502" s="43"/>
      <c r="I502" s="43"/>
      <c r="J502" s="45"/>
      <c r="K502" s="43"/>
      <c r="L502" s="105">
        <v>3331.75</v>
      </c>
      <c r="M502" s="60"/>
      <c r="N502" s="46"/>
      <c r="AF502" s="39"/>
      <c r="AG502" s="47"/>
      <c r="AM502" s="47" t="s">
        <v>72</v>
      </c>
      <c r="AN502" s="47"/>
      <c r="AO502" s="47"/>
      <c r="AQ502" s="47"/>
    </row>
    <row r="503" spans="1:43" s="4" customFormat="1" ht="22.5" x14ac:dyDescent="0.25">
      <c r="A503" s="40" t="s">
        <v>464</v>
      </c>
      <c r="B503" s="41" t="s">
        <v>2049</v>
      </c>
      <c r="C503" s="374" t="s">
        <v>2050</v>
      </c>
      <c r="D503" s="374"/>
      <c r="E503" s="374"/>
      <c r="F503" s="42" t="s">
        <v>231</v>
      </c>
      <c r="G503" s="43">
        <v>384</v>
      </c>
      <c r="H503" s="44">
        <v>1</v>
      </c>
      <c r="I503" s="44">
        <v>384</v>
      </c>
      <c r="J503" s="67">
        <v>106.96</v>
      </c>
      <c r="K503" s="43"/>
      <c r="L503" s="105">
        <v>4803.82</v>
      </c>
      <c r="M503" s="68">
        <v>8.5500000000000007</v>
      </c>
      <c r="N503" s="115">
        <v>41072.639999999999</v>
      </c>
      <c r="AF503" s="39"/>
      <c r="AG503" s="47" t="s">
        <v>2050</v>
      </c>
      <c r="AM503" s="47"/>
      <c r="AN503" s="47"/>
      <c r="AO503" s="47"/>
      <c r="AQ503" s="47"/>
    </row>
    <row r="504" spans="1:43" s="4" customFormat="1" ht="15" x14ac:dyDescent="0.25">
      <c r="A504" s="69"/>
      <c r="B504" s="50"/>
      <c r="C504" s="372" t="s">
        <v>2093</v>
      </c>
      <c r="D504" s="372"/>
      <c r="E504" s="372"/>
      <c r="F504" s="372"/>
      <c r="G504" s="372"/>
      <c r="H504" s="372"/>
      <c r="I504" s="372"/>
      <c r="J504" s="372"/>
      <c r="K504" s="372"/>
      <c r="L504" s="372"/>
      <c r="M504" s="372"/>
      <c r="N504" s="377"/>
      <c r="AF504" s="39"/>
      <c r="AG504" s="47"/>
      <c r="AH504" s="3" t="s">
        <v>2093</v>
      </c>
      <c r="AM504" s="47"/>
      <c r="AN504" s="47"/>
      <c r="AO504" s="47"/>
      <c r="AQ504" s="47"/>
    </row>
    <row r="505" spans="1:43" s="4" customFormat="1" ht="15" x14ac:dyDescent="0.25">
      <c r="A505" s="65"/>
      <c r="B505" s="66"/>
      <c r="C505" s="374" t="s">
        <v>72</v>
      </c>
      <c r="D505" s="374"/>
      <c r="E505" s="374"/>
      <c r="F505" s="42"/>
      <c r="G505" s="43"/>
      <c r="H505" s="43"/>
      <c r="I505" s="43"/>
      <c r="J505" s="45"/>
      <c r="K505" s="43"/>
      <c r="L505" s="105">
        <v>4803.82</v>
      </c>
      <c r="M505" s="60"/>
      <c r="N505" s="115">
        <v>41072.639999999999</v>
      </c>
      <c r="AF505" s="39"/>
      <c r="AG505" s="47"/>
      <c r="AM505" s="47" t="s">
        <v>72</v>
      </c>
      <c r="AN505" s="47"/>
      <c r="AO505" s="47"/>
      <c r="AQ505" s="47"/>
    </row>
    <row r="506" spans="1:43" s="4" customFormat="1" ht="34.5" x14ac:dyDescent="0.25">
      <c r="A506" s="40" t="s">
        <v>466</v>
      </c>
      <c r="B506" s="41" t="s">
        <v>2090</v>
      </c>
      <c r="C506" s="374" t="s">
        <v>2091</v>
      </c>
      <c r="D506" s="374"/>
      <c r="E506" s="374"/>
      <c r="F506" s="42" t="s">
        <v>2041</v>
      </c>
      <c r="G506" s="43">
        <v>0.75</v>
      </c>
      <c r="H506" s="44">
        <v>1</v>
      </c>
      <c r="I506" s="68">
        <v>0.75</v>
      </c>
      <c r="J506" s="45"/>
      <c r="K506" s="43"/>
      <c r="L506" s="45"/>
      <c r="M506" s="43"/>
      <c r="N506" s="46"/>
      <c r="AF506" s="39"/>
      <c r="AG506" s="47" t="s">
        <v>2091</v>
      </c>
      <c r="AM506" s="47"/>
      <c r="AN506" s="47"/>
      <c r="AO506" s="47"/>
      <c r="AQ506" s="47"/>
    </row>
    <row r="507" spans="1:43" s="4" customFormat="1" ht="15" x14ac:dyDescent="0.25">
      <c r="A507" s="69"/>
      <c r="B507" s="50"/>
      <c r="C507" s="372" t="s">
        <v>2094</v>
      </c>
      <c r="D507" s="372"/>
      <c r="E507" s="372"/>
      <c r="F507" s="372"/>
      <c r="G507" s="372"/>
      <c r="H507" s="372"/>
      <c r="I507" s="372"/>
      <c r="J507" s="372"/>
      <c r="K507" s="372"/>
      <c r="L507" s="372"/>
      <c r="M507" s="372"/>
      <c r="N507" s="377"/>
      <c r="AF507" s="39"/>
      <c r="AG507" s="47"/>
      <c r="AH507" s="3" t="s">
        <v>2094</v>
      </c>
      <c r="AM507" s="47"/>
      <c r="AN507" s="47"/>
      <c r="AO507" s="47"/>
      <c r="AQ507" s="47"/>
    </row>
    <row r="508" spans="1:43" s="4" customFormat="1" ht="22.5" x14ac:dyDescent="0.25">
      <c r="A508" s="103"/>
      <c r="B508" s="49" t="s">
        <v>217</v>
      </c>
      <c r="C508" s="368" t="s">
        <v>218</v>
      </c>
      <c r="D508" s="368"/>
      <c r="E508" s="368"/>
      <c r="F508" s="368"/>
      <c r="G508" s="368"/>
      <c r="H508" s="368"/>
      <c r="I508" s="368"/>
      <c r="J508" s="368"/>
      <c r="K508" s="368"/>
      <c r="L508" s="368"/>
      <c r="M508" s="368"/>
      <c r="N508" s="376"/>
      <c r="AF508" s="39"/>
      <c r="AG508" s="47"/>
      <c r="AI508" s="3" t="s">
        <v>218</v>
      </c>
      <c r="AM508" s="47"/>
      <c r="AN508" s="47"/>
      <c r="AO508" s="47"/>
      <c r="AQ508" s="47"/>
    </row>
    <row r="509" spans="1:43" s="4" customFormat="1" ht="15" x14ac:dyDescent="0.25">
      <c r="A509" s="48"/>
      <c r="B509" s="49" t="s">
        <v>58</v>
      </c>
      <c r="C509" s="372" t="s">
        <v>62</v>
      </c>
      <c r="D509" s="372"/>
      <c r="E509" s="372"/>
      <c r="F509" s="51"/>
      <c r="G509" s="52"/>
      <c r="H509" s="52"/>
      <c r="I509" s="52"/>
      <c r="J509" s="53">
        <v>155.25</v>
      </c>
      <c r="K509" s="54">
        <v>1.1499999999999999</v>
      </c>
      <c r="L509" s="53">
        <v>133.9</v>
      </c>
      <c r="M509" s="54">
        <v>34.96</v>
      </c>
      <c r="N509" s="55">
        <v>4681.1400000000003</v>
      </c>
      <c r="AF509" s="39"/>
      <c r="AG509" s="47"/>
      <c r="AJ509" s="3" t="s">
        <v>62</v>
      </c>
      <c r="AM509" s="47"/>
      <c r="AN509" s="47"/>
      <c r="AO509" s="47"/>
      <c r="AQ509" s="47"/>
    </row>
    <row r="510" spans="1:43" s="4" customFormat="1" ht="15" x14ac:dyDescent="0.25">
      <c r="A510" s="48"/>
      <c r="B510" s="49" t="s">
        <v>73</v>
      </c>
      <c r="C510" s="372" t="s">
        <v>175</v>
      </c>
      <c r="D510" s="372"/>
      <c r="E510" s="372"/>
      <c r="F510" s="51"/>
      <c r="G510" s="52"/>
      <c r="H510" s="52"/>
      <c r="I510" s="52"/>
      <c r="J510" s="53">
        <v>327.04000000000002</v>
      </c>
      <c r="K510" s="54">
        <v>1.1499999999999999</v>
      </c>
      <c r="L510" s="53">
        <v>282.07</v>
      </c>
      <c r="M510" s="52"/>
      <c r="N510" s="58"/>
      <c r="AF510" s="39"/>
      <c r="AG510" s="47"/>
      <c r="AJ510" s="3" t="s">
        <v>175</v>
      </c>
      <c r="AM510" s="47"/>
      <c r="AN510" s="47"/>
      <c r="AO510" s="47"/>
      <c r="AQ510" s="47"/>
    </row>
    <row r="511" spans="1:43" s="4" customFormat="1" ht="15" x14ac:dyDescent="0.25">
      <c r="A511" s="48"/>
      <c r="B511" s="49" t="s">
        <v>78</v>
      </c>
      <c r="C511" s="372" t="s">
        <v>176</v>
      </c>
      <c r="D511" s="372"/>
      <c r="E511" s="372"/>
      <c r="F511" s="51"/>
      <c r="G511" s="52"/>
      <c r="H511" s="52"/>
      <c r="I511" s="52"/>
      <c r="J511" s="53">
        <v>34.22</v>
      </c>
      <c r="K511" s="54">
        <v>1.1499999999999999</v>
      </c>
      <c r="L511" s="53">
        <v>29.51</v>
      </c>
      <c r="M511" s="54">
        <v>34.96</v>
      </c>
      <c r="N511" s="55">
        <v>1031.67</v>
      </c>
      <c r="AF511" s="39"/>
      <c r="AG511" s="47"/>
      <c r="AJ511" s="3" t="s">
        <v>176</v>
      </c>
      <c r="AM511" s="47"/>
      <c r="AN511" s="47"/>
      <c r="AO511" s="47"/>
      <c r="AQ511" s="47"/>
    </row>
    <row r="512" spans="1:43" s="4" customFormat="1" ht="15" x14ac:dyDescent="0.25">
      <c r="A512" s="48"/>
      <c r="B512" s="49" t="s">
        <v>122</v>
      </c>
      <c r="C512" s="372" t="s">
        <v>177</v>
      </c>
      <c r="D512" s="372"/>
      <c r="E512" s="372"/>
      <c r="F512" s="51"/>
      <c r="G512" s="52"/>
      <c r="H512" s="52"/>
      <c r="I512" s="52"/>
      <c r="J512" s="53">
        <v>16.68</v>
      </c>
      <c r="K512" s="52"/>
      <c r="L512" s="53">
        <v>12.51</v>
      </c>
      <c r="M512" s="52"/>
      <c r="N512" s="58"/>
      <c r="AF512" s="39"/>
      <c r="AG512" s="47"/>
      <c r="AJ512" s="3" t="s">
        <v>177</v>
      </c>
      <c r="AM512" s="47"/>
      <c r="AN512" s="47"/>
      <c r="AO512" s="47"/>
      <c r="AQ512" s="47"/>
    </row>
    <row r="513" spans="1:43" s="4" customFormat="1" ht="15" x14ac:dyDescent="0.25">
      <c r="A513" s="56"/>
      <c r="B513" s="49"/>
      <c r="C513" s="372" t="s">
        <v>63</v>
      </c>
      <c r="D513" s="372"/>
      <c r="E513" s="372"/>
      <c r="F513" s="51" t="s">
        <v>64</v>
      </c>
      <c r="G513" s="63">
        <v>15</v>
      </c>
      <c r="H513" s="54">
        <v>1.1499999999999999</v>
      </c>
      <c r="I513" s="70">
        <v>12.9375</v>
      </c>
      <c r="J513" s="57"/>
      <c r="K513" s="52"/>
      <c r="L513" s="57"/>
      <c r="M513" s="52"/>
      <c r="N513" s="58"/>
      <c r="AF513" s="39"/>
      <c r="AG513" s="47"/>
      <c r="AK513" s="3" t="s">
        <v>63</v>
      </c>
      <c r="AM513" s="47"/>
      <c r="AN513" s="47"/>
      <c r="AO513" s="47"/>
      <c r="AQ513" s="47"/>
    </row>
    <row r="514" spans="1:43" s="4" customFormat="1" ht="15" x14ac:dyDescent="0.25">
      <c r="A514" s="56"/>
      <c r="B514" s="49"/>
      <c r="C514" s="372" t="s">
        <v>178</v>
      </c>
      <c r="D514" s="372"/>
      <c r="E514" s="372"/>
      <c r="F514" s="51" t="s">
        <v>64</v>
      </c>
      <c r="G514" s="54">
        <v>2.95</v>
      </c>
      <c r="H514" s="54">
        <v>1.1499999999999999</v>
      </c>
      <c r="I514" s="117">
        <v>2.5443750000000001</v>
      </c>
      <c r="J514" s="57"/>
      <c r="K514" s="52"/>
      <c r="L514" s="57"/>
      <c r="M514" s="52"/>
      <c r="N514" s="58"/>
      <c r="AF514" s="39"/>
      <c r="AG514" s="47"/>
      <c r="AK514" s="3" t="s">
        <v>178</v>
      </c>
      <c r="AM514" s="47"/>
      <c r="AN514" s="47"/>
      <c r="AO514" s="47"/>
      <c r="AQ514" s="47"/>
    </row>
    <row r="515" spans="1:43" s="4" customFormat="1" ht="15" x14ac:dyDescent="0.25">
      <c r="A515" s="48"/>
      <c r="B515" s="49"/>
      <c r="C515" s="375" t="s">
        <v>65</v>
      </c>
      <c r="D515" s="375"/>
      <c r="E515" s="375"/>
      <c r="F515" s="59"/>
      <c r="G515" s="60"/>
      <c r="H515" s="60"/>
      <c r="I515" s="60"/>
      <c r="J515" s="61">
        <v>498.97</v>
      </c>
      <c r="K515" s="60"/>
      <c r="L515" s="61">
        <v>428.48</v>
      </c>
      <c r="M515" s="60"/>
      <c r="N515" s="62"/>
      <c r="AF515" s="39"/>
      <c r="AG515" s="47"/>
      <c r="AL515" s="3" t="s">
        <v>65</v>
      </c>
      <c r="AM515" s="47"/>
      <c r="AN515" s="47"/>
      <c r="AO515" s="47"/>
      <c r="AQ515" s="47"/>
    </row>
    <row r="516" spans="1:43" s="4" customFormat="1" ht="15" x14ac:dyDescent="0.25">
      <c r="A516" s="56"/>
      <c r="B516" s="49"/>
      <c r="C516" s="372" t="s">
        <v>66</v>
      </c>
      <c r="D516" s="372"/>
      <c r="E516" s="372"/>
      <c r="F516" s="51"/>
      <c r="G516" s="52"/>
      <c r="H516" s="52"/>
      <c r="I516" s="52"/>
      <c r="J516" s="57"/>
      <c r="K516" s="52"/>
      <c r="L516" s="53">
        <v>163.41</v>
      </c>
      <c r="M516" s="52"/>
      <c r="N516" s="55">
        <v>5712.81</v>
      </c>
      <c r="AF516" s="39"/>
      <c r="AG516" s="47"/>
      <c r="AK516" s="3" t="s">
        <v>66</v>
      </c>
      <c r="AM516" s="47"/>
      <c r="AN516" s="47"/>
      <c r="AO516" s="47"/>
      <c r="AQ516" s="47"/>
    </row>
    <row r="517" spans="1:43" s="4" customFormat="1" ht="15" x14ac:dyDescent="0.25">
      <c r="A517" s="56"/>
      <c r="B517" s="49" t="s">
        <v>1830</v>
      </c>
      <c r="C517" s="372" t="s">
        <v>1831</v>
      </c>
      <c r="D517" s="372"/>
      <c r="E517" s="372"/>
      <c r="F517" s="51" t="s">
        <v>69</v>
      </c>
      <c r="G517" s="63">
        <v>90</v>
      </c>
      <c r="H517" s="52"/>
      <c r="I517" s="63">
        <v>90</v>
      </c>
      <c r="J517" s="57"/>
      <c r="K517" s="52"/>
      <c r="L517" s="53">
        <v>147.07</v>
      </c>
      <c r="M517" s="52"/>
      <c r="N517" s="55">
        <v>5141.53</v>
      </c>
      <c r="AF517" s="39"/>
      <c r="AG517" s="47"/>
      <c r="AK517" s="3" t="s">
        <v>1831</v>
      </c>
      <c r="AM517" s="47"/>
      <c r="AN517" s="47"/>
      <c r="AO517" s="47"/>
      <c r="AQ517" s="47"/>
    </row>
    <row r="518" spans="1:43" s="4" customFormat="1" ht="15" x14ac:dyDescent="0.25">
      <c r="A518" s="56"/>
      <c r="B518" s="49" t="s">
        <v>1832</v>
      </c>
      <c r="C518" s="372" t="s">
        <v>1833</v>
      </c>
      <c r="D518" s="372"/>
      <c r="E518" s="372"/>
      <c r="F518" s="51" t="s">
        <v>69</v>
      </c>
      <c r="G518" s="63">
        <v>46</v>
      </c>
      <c r="H518" s="52"/>
      <c r="I518" s="63">
        <v>46</v>
      </c>
      <c r="J518" s="57"/>
      <c r="K518" s="52"/>
      <c r="L518" s="53">
        <v>75.17</v>
      </c>
      <c r="M518" s="52"/>
      <c r="N518" s="55">
        <v>2627.89</v>
      </c>
      <c r="AF518" s="39"/>
      <c r="AG518" s="47"/>
      <c r="AK518" s="3" t="s">
        <v>1833</v>
      </c>
      <c r="AM518" s="47"/>
      <c r="AN518" s="47"/>
      <c r="AO518" s="47"/>
      <c r="AQ518" s="47"/>
    </row>
    <row r="519" spans="1:43" s="4" customFormat="1" ht="15" x14ac:dyDescent="0.25">
      <c r="A519" s="65"/>
      <c r="B519" s="66"/>
      <c r="C519" s="374" t="s">
        <v>72</v>
      </c>
      <c r="D519" s="374"/>
      <c r="E519" s="374"/>
      <c r="F519" s="42"/>
      <c r="G519" s="43"/>
      <c r="H519" s="43"/>
      <c r="I519" s="43"/>
      <c r="J519" s="45"/>
      <c r="K519" s="43"/>
      <c r="L519" s="67">
        <v>650.72</v>
      </c>
      <c r="M519" s="60"/>
      <c r="N519" s="46"/>
      <c r="AF519" s="39"/>
      <c r="AG519" s="47"/>
      <c r="AM519" s="47" t="s">
        <v>72</v>
      </c>
      <c r="AN519" s="47"/>
      <c r="AO519" s="47"/>
      <c r="AQ519" s="47"/>
    </row>
    <row r="520" spans="1:43" s="4" customFormat="1" ht="23.25" x14ac:dyDescent="0.25">
      <c r="A520" s="40" t="s">
        <v>468</v>
      </c>
      <c r="B520" s="41" t="s">
        <v>2051</v>
      </c>
      <c r="C520" s="374" t="s">
        <v>2052</v>
      </c>
      <c r="D520" s="374"/>
      <c r="E520" s="374"/>
      <c r="F520" s="42" t="s">
        <v>231</v>
      </c>
      <c r="G520" s="43">
        <v>75</v>
      </c>
      <c r="H520" s="44">
        <v>1</v>
      </c>
      <c r="I520" s="44">
        <v>75</v>
      </c>
      <c r="J520" s="67">
        <v>188.89</v>
      </c>
      <c r="K520" s="43"/>
      <c r="L520" s="105">
        <v>1656.93</v>
      </c>
      <c r="M520" s="68">
        <v>8.5500000000000007</v>
      </c>
      <c r="N520" s="115">
        <v>14166.75</v>
      </c>
      <c r="AF520" s="39"/>
      <c r="AG520" s="47" t="s">
        <v>2052</v>
      </c>
      <c r="AM520" s="47"/>
      <c r="AN520" s="47"/>
      <c r="AO520" s="47"/>
      <c r="AQ520" s="47"/>
    </row>
    <row r="521" spans="1:43" s="4" customFormat="1" ht="15" x14ac:dyDescent="0.25">
      <c r="A521" s="69"/>
      <c r="B521" s="50"/>
      <c r="C521" s="372" t="s">
        <v>2095</v>
      </c>
      <c r="D521" s="372"/>
      <c r="E521" s="372"/>
      <c r="F521" s="372"/>
      <c r="G521" s="372"/>
      <c r="H521" s="372"/>
      <c r="I521" s="372"/>
      <c r="J521" s="372"/>
      <c r="K521" s="372"/>
      <c r="L521" s="372"/>
      <c r="M521" s="372"/>
      <c r="N521" s="377"/>
      <c r="AF521" s="39"/>
      <c r="AG521" s="47"/>
      <c r="AH521" s="3" t="s">
        <v>2095</v>
      </c>
      <c r="AM521" s="47"/>
      <c r="AN521" s="47"/>
      <c r="AO521" s="47"/>
      <c r="AQ521" s="47"/>
    </row>
    <row r="522" spans="1:43" s="4" customFormat="1" ht="15" x14ac:dyDescent="0.25">
      <c r="A522" s="65"/>
      <c r="B522" s="66"/>
      <c r="C522" s="374" t="s">
        <v>72</v>
      </c>
      <c r="D522" s="374"/>
      <c r="E522" s="374"/>
      <c r="F522" s="42"/>
      <c r="G522" s="43"/>
      <c r="H522" s="43"/>
      <c r="I522" s="43"/>
      <c r="J522" s="45"/>
      <c r="K522" s="43"/>
      <c r="L522" s="105">
        <v>1656.93</v>
      </c>
      <c r="M522" s="60"/>
      <c r="N522" s="115">
        <v>14166.75</v>
      </c>
      <c r="AF522" s="39"/>
      <c r="AG522" s="47"/>
      <c r="AM522" s="47" t="s">
        <v>72</v>
      </c>
      <c r="AN522" s="47"/>
      <c r="AO522" s="47"/>
      <c r="AQ522" s="47"/>
    </row>
    <row r="523" spans="1:43" s="4" customFormat="1" ht="23.25" x14ac:dyDescent="0.25">
      <c r="A523" s="40" t="s">
        <v>470</v>
      </c>
      <c r="B523" s="41" t="s">
        <v>678</v>
      </c>
      <c r="C523" s="374" t="s">
        <v>679</v>
      </c>
      <c r="D523" s="374"/>
      <c r="E523" s="374"/>
      <c r="F523" s="42" t="s">
        <v>215</v>
      </c>
      <c r="G523" s="43">
        <v>3.5</v>
      </c>
      <c r="H523" s="44">
        <v>1</v>
      </c>
      <c r="I523" s="120">
        <v>3.5</v>
      </c>
      <c r="J523" s="45"/>
      <c r="K523" s="43"/>
      <c r="L523" s="45"/>
      <c r="M523" s="43"/>
      <c r="N523" s="46"/>
      <c r="AF523" s="39"/>
      <c r="AG523" s="47" t="s">
        <v>679</v>
      </c>
      <c r="AM523" s="47"/>
      <c r="AN523" s="47"/>
      <c r="AO523" s="47"/>
      <c r="AQ523" s="47"/>
    </row>
    <row r="524" spans="1:43" s="4" customFormat="1" ht="15" x14ac:dyDescent="0.25">
      <c r="A524" s="69"/>
      <c r="B524" s="50"/>
      <c r="C524" s="372" t="s">
        <v>2096</v>
      </c>
      <c r="D524" s="372"/>
      <c r="E524" s="372"/>
      <c r="F524" s="372"/>
      <c r="G524" s="372"/>
      <c r="H524" s="372"/>
      <c r="I524" s="372"/>
      <c r="J524" s="372"/>
      <c r="K524" s="372"/>
      <c r="L524" s="372"/>
      <c r="M524" s="372"/>
      <c r="N524" s="377"/>
      <c r="AF524" s="39"/>
      <c r="AG524" s="47"/>
      <c r="AH524" s="3" t="s">
        <v>2096</v>
      </c>
      <c r="AM524" s="47"/>
      <c r="AN524" s="47"/>
      <c r="AO524" s="47"/>
      <c r="AQ524" s="47"/>
    </row>
    <row r="525" spans="1:43" s="4" customFormat="1" ht="22.5" x14ac:dyDescent="0.25">
      <c r="A525" s="103"/>
      <c r="B525" s="49" t="s">
        <v>217</v>
      </c>
      <c r="C525" s="368" t="s">
        <v>218</v>
      </c>
      <c r="D525" s="368"/>
      <c r="E525" s="368"/>
      <c r="F525" s="368"/>
      <c r="G525" s="368"/>
      <c r="H525" s="368"/>
      <c r="I525" s="368"/>
      <c r="J525" s="368"/>
      <c r="K525" s="368"/>
      <c r="L525" s="368"/>
      <c r="M525" s="368"/>
      <c r="N525" s="376"/>
      <c r="AF525" s="39"/>
      <c r="AG525" s="47"/>
      <c r="AI525" s="3" t="s">
        <v>218</v>
      </c>
      <c r="AM525" s="47"/>
      <c r="AN525" s="47"/>
      <c r="AO525" s="47"/>
      <c r="AQ525" s="47"/>
    </row>
    <row r="526" spans="1:43" s="4" customFormat="1" ht="15" x14ac:dyDescent="0.25">
      <c r="A526" s="48"/>
      <c r="B526" s="49" t="s">
        <v>58</v>
      </c>
      <c r="C526" s="372" t="s">
        <v>62</v>
      </c>
      <c r="D526" s="372"/>
      <c r="E526" s="372"/>
      <c r="F526" s="51"/>
      <c r="G526" s="52"/>
      <c r="H526" s="52"/>
      <c r="I526" s="52"/>
      <c r="J526" s="53">
        <v>93.25</v>
      </c>
      <c r="K526" s="54">
        <v>1.1499999999999999</v>
      </c>
      <c r="L526" s="53">
        <v>375.33</v>
      </c>
      <c r="M526" s="54">
        <v>34.96</v>
      </c>
      <c r="N526" s="55">
        <v>13121.54</v>
      </c>
      <c r="AF526" s="39"/>
      <c r="AG526" s="47"/>
      <c r="AJ526" s="3" t="s">
        <v>62</v>
      </c>
      <c r="AM526" s="47"/>
      <c r="AN526" s="47"/>
      <c r="AO526" s="47"/>
      <c r="AQ526" s="47"/>
    </row>
    <row r="527" spans="1:43" s="4" customFormat="1" ht="15" x14ac:dyDescent="0.25">
      <c r="A527" s="48"/>
      <c r="B527" s="49" t="s">
        <v>73</v>
      </c>
      <c r="C527" s="372" t="s">
        <v>175</v>
      </c>
      <c r="D527" s="372"/>
      <c r="E527" s="372"/>
      <c r="F527" s="51"/>
      <c r="G527" s="52"/>
      <c r="H527" s="52"/>
      <c r="I527" s="52"/>
      <c r="J527" s="53">
        <v>46.25</v>
      </c>
      <c r="K527" s="54">
        <v>1.1499999999999999</v>
      </c>
      <c r="L527" s="53">
        <v>186.16</v>
      </c>
      <c r="M527" s="52"/>
      <c r="N527" s="58"/>
      <c r="AF527" s="39"/>
      <c r="AG527" s="47"/>
      <c r="AJ527" s="3" t="s">
        <v>175</v>
      </c>
      <c r="AM527" s="47"/>
      <c r="AN527" s="47"/>
      <c r="AO527" s="47"/>
      <c r="AQ527" s="47"/>
    </row>
    <row r="528" spans="1:43" s="4" customFormat="1" ht="15" x14ac:dyDescent="0.25">
      <c r="A528" s="48"/>
      <c r="B528" s="49" t="s">
        <v>78</v>
      </c>
      <c r="C528" s="372" t="s">
        <v>176</v>
      </c>
      <c r="D528" s="372"/>
      <c r="E528" s="372"/>
      <c r="F528" s="51"/>
      <c r="G528" s="52"/>
      <c r="H528" s="52"/>
      <c r="I528" s="52"/>
      <c r="J528" s="53">
        <v>5.0199999999999996</v>
      </c>
      <c r="K528" s="54">
        <v>1.1499999999999999</v>
      </c>
      <c r="L528" s="53">
        <v>20.21</v>
      </c>
      <c r="M528" s="54">
        <v>34.96</v>
      </c>
      <c r="N528" s="64">
        <v>706.54</v>
      </c>
      <c r="AF528" s="39"/>
      <c r="AG528" s="47"/>
      <c r="AJ528" s="3" t="s">
        <v>176</v>
      </c>
      <c r="AM528" s="47"/>
      <c r="AN528" s="47"/>
      <c r="AO528" s="47"/>
      <c r="AQ528" s="47"/>
    </row>
    <row r="529" spans="1:43" s="4" customFormat="1" ht="15" x14ac:dyDescent="0.25">
      <c r="A529" s="48"/>
      <c r="B529" s="49" t="s">
        <v>122</v>
      </c>
      <c r="C529" s="372" t="s">
        <v>177</v>
      </c>
      <c r="D529" s="372"/>
      <c r="E529" s="372"/>
      <c r="F529" s="51"/>
      <c r="G529" s="52"/>
      <c r="H529" s="52"/>
      <c r="I529" s="52"/>
      <c r="J529" s="53">
        <v>37.03</v>
      </c>
      <c r="K529" s="52"/>
      <c r="L529" s="53">
        <v>129.61000000000001</v>
      </c>
      <c r="M529" s="52"/>
      <c r="N529" s="58"/>
      <c r="AF529" s="39"/>
      <c r="AG529" s="47"/>
      <c r="AJ529" s="3" t="s">
        <v>177</v>
      </c>
      <c r="AM529" s="47"/>
      <c r="AN529" s="47"/>
      <c r="AO529" s="47"/>
      <c r="AQ529" s="47"/>
    </row>
    <row r="530" spans="1:43" s="4" customFormat="1" ht="15" x14ac:dyDescent="0.25">
      <c r="A530" s="56"/>
      <c r="B530" s="49"/>
      <c r="C530" s="372" t="s">
        <v>63</v>
      </c>
      <c r="D530" s="372"/>
      <c r="E530" s="372"/>
      <c r="F530" s="51" t="s">
        <v>64</v>
      </c>
      <c r="G530" s="54">
        <v>9.92</v>
      </c>
      <c r="H530" s="54">
        <v>1.1499999999999999</v>
      </c>
      <c r="I530" s="109">
        <v>39.927999999999997</v>
      </c>
      <c r="J530" s="57"/>
      <c r="K530" s="52"/>
      <c r="L530" s="57"/>
      <c r="M530" s="52"/>
      <c r="N530" s="58"/>
      <c r="AF530" s="39"/>
      <c r="AG530" s="47"/>
      <c r="AK530" s="3" t="s">
        <v>63</v>
      </c>
      <c r="AM530" s="47"/>
      <c r="AN530" s="47"/>
      <c r="AO530" s="47"/>
      <c r="AQ530" s="47"/>
    </row>
    <row r="531" spans="1:43" s="4" customFormat="1" ht="15" x14ac:dyDescent="0.25">
      <c r="A531" s="56"/>
      <c r="B531" s="49"/>
      <c r="C531" s="372" t="s">
        <v>178</v>
      </c>
      <c r="D531" s="372"/>
      <c r="E531" s="372"/>
      <c r="F531" s="51" t="s">
        <v>64</v>
      </c>
      <c r="G531" s="104">
        <v>0.4</v>
      </c>
      <c r="H531" s="54">
        <v>1.1499999999999999</v>
      </c>
      <c r="I531" s="54">
        <v>1.61</v>
      </c>
      <c r="J531" s="57"/>
      <c r="K531" s="52"/>
      <c r="L531" s="57"/>
      <c r="M531" s="52"/>
      <c r="N531" s="58"/>
      <c r="AF531" s="39"/>
      <c r="AG531" s="47"/>
      <c r="AK531" s="3" t="s">
        <v>178</v>
      </c>
      <c r="AM531" s="47"/>
      <c r="AN531" s="47"/>
      <c r="AO531" s="47"/>
      <c r="AQ531" s="47"/>
    </row>
    <row r="532" spans="1:43" s="4" customFormat="1" ht="15" x14ac:dyDescent="0.25">
      <c r="A532" s="48"/>
      <c r="B532" s="49"/>
      <c r="C532" s="375" t="s">
        <v>65</v>
      </c>
      <c r="D532" s="375"/>
      <c r="E532" s="375"/>
      <c r="F532" s="59"/>
      <c r="G532" s="60"/>
      <c r="H532" s="60"/>
      <c r="I532" s="60"/>
      <c r="J532" s="61">
        <v>176.53</v>
      </c>
      <c r="K532" s="60"/>
      <c r="L532" s="61">
        <v>691.1</v>
      </c>
      <c r="M532" s="60"/>
      <c r="N532" s="62"/>
      <c r="AF532" s="39"/>
      <c r="AG532" s="47"/>
      <c r="AL532" s="3" t="s">
        <v>65</v>
      </c>
      <c r="AM532" s="47"/>
      <c r="AN532" s="47"/>
      <c r="AO532" s="47"/>
      <c r="AQ532" s="47"/>
    </row>
    <row r="533" spans="1:43" s="4" customFormat="1" ht="15" x14ac:dyDescent="0.25">
      <c r="A533" s="56"/>
      <c r="B533" s="49"/>
      <c r="C533" s="372" t="s">
        <v>66</v>
      </c>
      <c r="D533" s="372"/>
      <c r="E533" s="372"/>
      <c r="F533" s="51"/>
      <c r="G533" s="52"/>
      <c r="H533" s="52"/>
      <c r="I533" s="52"/>
      <c r="J533" s="57"/>
      <c r="K533" s="52"/>
      <c r="L533" s="53">
        <v>395.54</v>
      </c>
      <c r="M533" s="52"/>
      <c r="N533" s="55">
        <v>13828.08</v>
      </c>
      <c r="AF533" s="39"/>
      <c r="AG533" s="47"/>
      <c r="AK533" s="3" t="s">
        <v>66</v>
      </c>
      <c r="AM533" s="47"/>
      <c r="AN533" s="47"/>
      <c r="AO533" s="47"/>
      <c r="AQ533" s="47"/>
    </row>
    <row r="534" spans="1:43" s="4" customFormat="1" ht="23.25" x14ac:dyDescent="0.25">
      <c r="A534" s="56"/>
      <c r="B534" s="49" t="s">
        <v>681</v>
      </c>
      <c r="C534" s="372" t="s">
        <v>682</v>
      </c>
      <c r="D534" s="372"/>
      <c r="E534" s="372"/>
      <c r="F534" s="51" t="s">
        <v>69</v>
      </c>
      <c r="G534" s="63">
        <v>97</v>
      </c>
      <c r="H534" s="52"/>
      <c r="I534" s="63">
        <v>97</v>
      </c>
      <c r="J534" s="57"/>
      <c r="K534" s="52"/>
      <c r="L534" s="53">
        <v>383.67</v>
      </c>
      <c r="M534" s="52"/>
      <c r="N534" s="55">
        <v>13413.24</v>
      </c>
      <c r="AF534" s="39"/>
      <c r="AG534" s="47"/>
      <c r="AK534" s="3" t="s">
        <v>682</v>
      </c>
      <c r="AM534" s="47"/>
      <c r="AN534" s="47"/>
      <c r="AO534" s="47"/>
      <c r="AQ534" s="47"/>
    </row>
    <row r="535" spans="1:43" s="4" customFormat="1" ht="23.25" x14ac:dyDescent="0.25">
      <c r="A535" s="56"/>
      <c r="B535" s="49" t="s">
        <v>683</v>
      </c>
      <c r="C535" s="372" t="s">
        <v>684</v>
      </c>
      <c r="D535" s="372"/>
      <c r="E535" s="372"/>
      <c r="F535" s="51" t="s">
        <v>69</v>
      </c>
      <c r="G535" s="63">
        <v>51</v>
      </c>
      <c r="H535" s="52"/>
      <c r="I535" s="63">
        <v>51</v>
      </c>
      <c r="J535" s="57"/>
      <c r="K535" s="52"/>
      <c r="L535" s="53">
        <v>201.73</v>
      </c>
      <c r="M535" s="52"/>
      <c r="N535" s="55">
        <v>7052.32</v>
      </c>
      <c r="AF535" s="39"/>
      <c r="AG535" s="47"/>
      <c r="AK535" s="3" t="s">
        <v>684</v>
      </c>
      <c r="AM535" s="47"/>
      <c r="AN535" s="47"/>
      <c r="AO535" s="47"/>
      <c r="AQ535" s="47"/>
    </row>
    <row r="536" spans="1:43" s="4" customFormat="1" ht="15" x14ac:dyDescent="0.25">
      <c r="A536" s="65"/>
      <c r="B536" s="66"/>
      <c r="C536" s="374" t="s">
        <v>72</v>
      </c>
      <c r="D536" s="374"/>
      <c r="E536" s="374"/>
      <c r="F536" s="42"/>
      <c r="G536" s="43"/>
      <c r="H536" s="43"/>
      <c r="I536" s="43"/>
      <c r="J536" s="45"/>
      <c r="K536" s="43"/>
      <c r="L536" s="105">
        <v>1276.5</v>
      </c>
      <c r="M536" s="60"/>
      <c r="N536" s="46"/>
      <c r="AF536" s="39"/>
      <c r="AG536" s="47"/>
      <c r="AM536" s="47" t="s">
        <v>72</v>
      </c>
      <c r="AN536" s="47"/>
      <c r="AO536" s="47"/>
      <c r="AQ536" s="47"/>
    </row>
    <row r="537" spans="1:43" s="4" customFormat="1" ht="45.75" x14ac:dyDescent="0.25">
      <c r="A537" s="40" t="s">
        <v>472</v>
      </c>
      <c r="B537" s="41" t="s">
        <v>2032</v>
      </c>
      <c r="C537" s="374" t="s">
        <v>2097</v>
      </c>
      <c r="D537" s="374"/>
      <c r="E537" s="374"/>
      <c r="F537" s="42" t="s">
        <v>61</v>
      </c>
      <c r="G537" s="43">
        <v>5</v>
      </c>
      <c r="H537" s="44">
        <v>1</v>
      </c>
      <c r="I537" s="44">
        <v>5</v>
      </c>
      <c r="J537" s="105">
        <v>6339.22</v>
      </c>
      <c r="K537" s="43"/>
      <c r="L537" s="105">
        <v>3707.15</v>
      </c>
      <c r="M537" s="68">
        <v>8.5500000000000007</v>
      </c>
      <c r="N537" s="115">
        <v>31696.1</v>
      </c>
      <c r="AF537" s="39"/>
      <c r="AG537" s="47" t="s">
        <v>2097</v>
      </c>
      <c r="AM537" s="47"/>
      <c r="AN537" s="47"/>
      <c r="AO537" s="47"/>
      <c r="AQ537" s="47"/>
    </row>
    <row r="538" spans="1:43" s="4" customFormat="1" ht="15" x14ac:dyDescent="0.25">
      <c r="A538" s="65"/>
      <c r="B538" s="66"/>
      <c r="C538" s="374" t="s">
        <v>72</v>
      </c>
      <c r="D538" s="374"/>
      <c r="E538" s="374"/>
      <c r="F538" s="42"/>
      <c r="G538" s="43"/>
      <c r="H538" s="43"/>
      <c r="I538" s="43"/>
      <c r="J538" s="45"/>
      <c r="K538" s="43"/>
      <c r="L538" s="105">
        <v>3707.15</v>
      </c>
      <c r="M538" s="60"/>
      <c r="N538" s="115">
        <v>31696.1</v>
      </c>
      <c r="AF538" s="39"/>
      <c r="AG538" s="47"/>
      <c r="AM538" s="47" t="s">
        <v>72</v>
      </c>
      <c r="AN538" s="47"/>
      <c r="AO538" s="47"/>
      <c r="AQ538" s="47"/>
    </row>
    <row r="539" spans="1:43" s="4" customFormat="1" ht="23.25" x14ac:dyDescent="0.25">
      <c r="A539" s="40" t="s">
        <v>474</v>
      </c>
      <c r="B539" s="41" t="s">
        <v>1947</v>
      </c>
      <c r="C539" s="374" t="s">
        <v>1948</v>
      </c>
      <c r="D539" s="374"/>
      <c r="E539" s="374"/>
      <c r="F539" s="42" t="s">
        <v>215</v>
      </c>
      <c r="G539" s="43">
        <v>6</v>
      </c>
      <c r="H539" s="44">
        <v>1</v>
      </c>
      <c r="I539" s="44">
        <v>6</v>
      </c>
      <c r="J539" s="45"/>
      <c r="K539" s="43"/>
      <c r="L539" s="45"/>
      <c r="M539" s="43"/>
      <c r="N539" s="46"/>
      <c r="AF539" s="39"/>
      <c r="AG539" s="47" t="s">
        <v>1948</v>
      </c>
      <c r="AM539" s="47"/>
      <c r="AN539" s="47"/>
      <c r="AO539" s="47"/>
      <c r="AQ539" s="47"/>
    </row>
    <row r="540" spans="1:43" s="4" customFormat="1" ht="15" x14ac:dyDescent="0.25">
      <c r="A540" s="69"/>
      <c r="B540" s="50"/>
      <c r="C540" s="372" t="s">
        <v>2098</v>
      </c>
      <c r="D540" s="372"/>
      <c r="E540" s="372"/>
      <c r="F540" s="372"/>
      <c r="G540" s="372"/>
      <c r="H540" s="372"/>
      <c r="I540" s="372"/>
      <c r="J540" s="372"/>
      <c r="K540" s="372"/>
      <c r="L540" s="372"/>
      <c r="M540" s="372"/>
      <c r="N540" s="377"/>
      <c r="AF540" s="39"/>
      <c r="AG540" s="47"/>
      <c r="AH540" s="3" t="s">
        <v>2098</v>
      </c>
      <c r="AM540" s="47"/>
      <c r="AN540" s="47"/>
      <c r="AO540" s="47"/>
      <c r="AQ540" s="47"/>
    </row>
    <row r="541" spans="1:43" s="4" customFormat="1" ht="22.5" x14ac:dyDescent="0.25">
      <c r="A541" s="103"/>
      <c r="B541" s="49" t="s">
        <v>217</v>
      </c>
      <c r="C541" s="368" t="s">
        <v>218</v>
      </c>
      <c r="D541" s="368"/>
      <c r="E541" s="368"/>
      <c r="F541" s="368"/>
      <c r="G541" s="368"/>
      <c r="H541" s="368"/>
      <c r="I541" s="368"/>
      <c r="J541" s="368"/>
      <c r="K541" s="368"/>
      <c r="L541" s="368"/>
      <c r="M541" s="368"/>
      <c r="N541" s="376"/>
      <c r="AF541" s="39"/>
      <c r="AG541" s="47"/>
      <c r="AI541" s="3" t="s">
        <v>218</v>
      </c>
      <c r="AM541" s="47"/>
      <c r="AN541" s="47"/>
      <c r="AO541" s="47"/>
      <c r="AQ541" s="47"/>
    </row>
    <row r="542" spans="1:43" s="4" customFormat="1" ht="15" x14ac:dyDescent="0.25">
      <c r="A542" s="48"/>
      <c r="B542" s="49" t="s">
        <v>58</v>
      </c>
      <c r="C542" s="372" t="s">
        <v>62</v>
      </c>
      <c r="D542" s="372"/>
      <c r="E542" s="372"/>
      <c r="F542" s="51"/>
      <c r="G542" s="52"/>
      <c r="H542" s="52"/>
      <c r="I542" s="52"/>
      <c r="J542" s="53">
        <v>3.85</v>
      </c>
      <c r="K542" s="54">
        <v>1.1499999999999999</v>
      </c>
      <c r="L542" s="53">
        <v>26.57</v>
      </c>
      <c r="M542" s="54">
        <v>34.96</v>
      </c>
      <c r="N542" s="64">
        <v>928.89</v>
      </c>
      <c r="AF542" s="39"/>
      <c r="AG542" s="47"/>
      <c r="AJ542" s="3" t="s">
        <v>62</v>
      </c>
      <c r="AM542" s="47"/>
      <c r="AN542" s="47"/>
      <c r="AO542" s="47"/>
      <c r="AQ542" s="47"/>
    </row>
    <row r="543" spans="1:43" s="4" customFormat="1" ht="15" x14ac:dyDescent="0.25">
      <c r="A543" s="48"/>
      <c r="B543" s="49" t="s">
        <v>73</v>
      </c>
      <c r="C543" s="372" t="s">
        <v>175</v>
      </c>
      <c r="D543" s="372"/>
      <c r="E543" s="372"/>
      <c r="F543" s="51"/>
      <c r="G543" s="52"/>
      <c r="H543" s="52"/>
      <c r="I543" s="52"/>
      <c r="J543" s="53">
        <v>1.31</v>
      </c>
      <c r="K543" s="54">
        <v>1.1499999999999999</v>
      </c>
      <c r="L543" s="53">
        <v>9.0399999999999991</v>
      </c>
      <c r="M543" s="52"/>
      <c r="N543" s="58"/>
      <c r="AF543" s="39"/>
      <c r="AG543" s="47"/>
      <c r="AJ543" s="3" t="s">
        <v>175</v>
      </c>
      <c r="AM543" s="47"/>
      <c r="AN543" s="47"/>
      <c r="AO543" s="47"/>
      <c r="AQ543" s="47"/>
    </row>
    <row r="544" spans="1:43" s="4" customFormat="1" ht="15" x14ac:dyDescent="0.25">
      <c r="A544" s="48"/>
      <c r="B544" s="49" t="s">
        <v>78</v>
      </c>
      <c r="C544" s="372" t="s">
        <v>176</v>
      </c>
      <c r="D544" s="372"/>
      <c r="E544" s="372"/>
      <c r="F544" s="51"/>
      <c r="G544" s="52"/>
      <c r="H544" s="52"/>
      <c r="I544" s="52"/>
      <c r="J544" s="53">
        <v>0.23</v>
      </c>
      <c r="K544" s="54">
        <v>1.1499999999999999</v>
      </c>
      <c r="L544" s="53">
        <v>1.59</v>
      </c>
      <c r="M544" s="54">
        <v>34.96</v>
      </c>
      <c r="N544" s="64">
        <v>55.59</v>
      </c>
      <c r="AF544" s="39"/>
      <c r="AG544" s="47"/>
      <c r="AJ544" s="3" t="s">
        <v>176</v>
      </c>
      <c r="AM544" s="47"/>
      <c r="AN544" s="47"/>
      <c r="AO544" s="47"/>
      <c r="AQ544" s="47"/>
    </row>
    <row r="545" spans="1:43" s="4" customFormat="1" ht="15" x14ac:dyDescent="0.25">
      <c r="A545" s="48"/>
      <c r="B545" s="49" t="s">
        <v>122</v>
      </c>
      <c r="C545" s="372" t="s">
        <v>177</v>
      </c>
      <c r="D545" s="372"/>
      <c r="E545" s="372"/>
      <c r="F545" s="51"/>
      <c r="G545" s="52"/>
      <c r="H545" s="52"/>
      <c r="I545" s="52"/>
      <c r="J545" s="53">
        <v>0.08</v>
      </c>
      <c r="K545" s="52"/>
      <c r="L545" s="53">
        <v>0.48</v>
      </c>
      <c r="M545" s="52"/>
      <c r="N545" s="58"/>
      <c r="AF545" s="39"/>
      <c r="AG545" s="47"/>
      <c r="AJ545" s="3" t="s">
        <v>177</v>
      </c>
      <c r="AM545" s="47"/>
      <c r="AN545" s="47"/>
      <c r="AO545" s="47"/>
      <c r="AQ545" s="47"/>
    </row>
    <row r="546" spans="1:43" s="4" customFormat="1" ht="15" x14ac:dyDescent="0.25">
      <c r="A546" s="56"/>
      <c r="B546" s="49"/>
      <c r="C546" s="372" t="s">
        <v>63</v>
      </c>
      <c r="D546" s="372"/>
      <c r="E546" s="372"/>
      <c r="F546" s="51" t="s">
        <v>64</v>
      </c>
      <c r="G546" s="54">
        <v>0.48</v>
      </c>
      <c r="H546" s="54">
        <v>1.1499999999999999</v>
      </c>
      <c r="I546" s="109">
        <v>3.3119999999999998</v>
      </c>
      <c r="J546" s="57"/>
      <c r="K546" s="52"/>
      <c r="L546" s="57"/>
      <c r="M546" s="52"/>
      <c r="N546" s="58"/>
      <c r="AF546" s="39"/>
      <c r="AG546" s="47"/>
      <c r="AK546" s="3" t="s">
        <v>63</v>
      </c>
      <c r="AM546" s="47"/>
      <c r="AN546" s="47"/>
      <c r="AO546" s="47"/>
      <c r="AQ546" s="47"/>
    </row>
    <row r="547" spans="1:43" s="4" customFormat="1" ht="15" x14ac:dyDescent="0.25">
      <c r="A547" s="56"/>
      <c r="B547" s="49"/>
      <c r="C547" s="372" t="s">
        <v>178</v>
      </c>
      <c r="D547" s="372"/>
      <c r="E547" s="372"/>
      <c r="F547" s="51" t="s">
        <v>64</v>
      </c>
      <c r="G547" s="54">
        <v>0.02</v>
      </c>
      <c r="H547" s="54">
        <v>1.1499999999999999</v>
      </c>
      <c r="I547" s="109">
        <v>0.13800000000000001</v>
      </c>
      <c r="J547" s="57"/>
      <c r="K547" s="52"/>
      <c r="L547" s="57"/>
      <c r="M547" s="52"/>
      <c r="N547" s="58"/>
      <c r="AF547" s="39"/>
      <c r="AG547" s="47"/>
      <c r="AK547" s="3" t="s">
        <v>178</v>
      </c>
      <c r="AM547" s="47"/>
      <c r="AN547" s="47"/>
      <c r="AO547" s="47"/>
      <c r="AQ547" s="47"/>
    </row>
    <row r="548" spans="1:43" s="4" customFormat="1" ht="15" x14ac:dyDescent="0.25">
      <c r="A548" s="48"/>
      <c r="B548" s="49"/>
      <c r="C548" s="375" t="s">
        <v>65</v>
      </c>
      <c r="D548" s="375"/>
      <c r="E548" s="375"/>
      <c r="F548" s="59"/>
      <c r="G548" s="60"/>
      <c r="H548" s="60"/>
      <c r="I548" s="60"/>
      <c r="J548" s="61">
        <v>5.24</v>
      </c>
      <c r="K548" s="60"/>
      <c r="L548" s="61">
        <v>36.090000000000003</v>
      </c>
      <c r="M548" s="60"/>
      <c r="N548" s="62"/>
      <c r="AF548" s="39"/>
      <c r="AG548" s="47"/>
      <c r="AL548" s="3" t="s">
        <v>65</v>
      </c>
      <c r="AM548" s="47"/>
      <c r="AN548" s="47"/>
      <c r="AO548" s="47"/>
      <c r="AQ548" s="47"/>
    </row>
    <row r="549" spans="1:43" s="4" customFormat="1" ht="15" x14ac:dyDescent="0.25">
      <c r="A549" s="56"/>
      <c r="B549" s="49"/>
      <c r="C549" s="372" t="s">
        <v>66</v>
      </c>
      <c r="D549" s="372"/>
      <c r="E549" s="372"/>
      <c r="F549" s="51"/>
      <c r="G549" s="52"/>
      <c r="H549" s="52"/>
      <c r="I549" s="52"/>
      <c r="J549" s="57"/>
      <c r="K549" s="52"/>
      <c r="L549" s="53">
        <v>28.16</v>
      </c>
      <c r="M549" s="52"/>
      <c r="N549" s="64">
        <v>984.48</v>
      </c>
      <c r="AF549" s="39"/>
      <c r="AG549" s="47"/>
      <c r="AK549" s="3" t="s">
        <v>66</v>
      </c>
      <c r="AM549" s="47"/>
      <c r="AN549" s="47"/>
      <c r="AO549" s="47"/>
      <c r="AQ549" s="47"/>
    </row>
    <row r="550" spans="1:43" s="4" customFormat="1" ht="23.25" x14ac:dyDescent="0.25">
      <c r="A550" s="56"/>
      <c r="B550" s="49" t="s">
        <v>681</v>
      </c>
      <c r="C550" s="372" t="s">
        <v>682</v>
      </c>
      <c r="D550" s="372"/>
      <c r="E550" s="372"/>
      <c r="F550" s="51" t="s">
        <v>69</v>
      </c>
      <c r="G550" s="63">
        <v>97</v>
      </c>
      <c r="H550" s="52"/>
      <c r="I550" s="63">
        <v>97</v>
      </c>
      <c r="J550" s="57"/>
      <c r="K550" s="52"/>
      <c r="L550" s="53">
        <v>27.32</v>
      </c>
      <c r="M550" s="52"/>
      <c r="N550" s="64">
        <v>954.95</v>
      </c>
      <c r="AF550" s="39"/>
      <c r="AG550" s="47"/>
      <c r="AK550" s="3" t="s">
        <v>682</v>
      </c>
      <c r="AM550" s="47"/>
      <c r="AN550" s="47"/>
      <c r="AO550" s="47"/>
      <c r="AQ550" s="47"/>
    </row>
    <row r="551" spans="1:43" s="4" customFormat="1" ht="23.25" x14ac:dyDescent="0.25">
      <c r="A551" s="56"/>
      <c r="B551" s="49" t="s">
        <v>683</v>
      </c>
      <c r="C551" s="372" t="s">
        <v>684</v>
      </c>
      <c r="D551" s="372"/>
      <c r="E551" s="372"/>
      <c r="F551" s="51" t="s">
        <v>69</v>
      </c>
      <c r="G551" s="63">
        <v>51</v>
      </c>
      <c r="H551" s="52"/>
      <c r="I551" s="63">
        <v>51</v>
      </c>
      <c r="J551" s="57"/>
      <c r="K551" s="52"/>
      <c r="L551" s="53">
        <v>14.36</v>
      </c>
      <c r="M551" s="52"/>
      <c r="N551" s="64">
        <v>502.08</v>
      </c>
      <c r="AF551" s="39"/>
      <c r="AG551" s="47"/>
      <c r="AK551" s="3" t="s">
        <v>684</v>
      </c>
      <c r="AM551" s="47"/>
      <c r="AN551" s="47"/>
      <c r="AO551" s="47"/>
      <c r="AQ551" s="47"/>
    </row>
    <row r="552" spans="1:43" s="4" customFormat="1" ht="15" x14ac:dyDescent="0.25">
      <c r="A552" s="65"/>
      <c r="B552" s="66"/>
      <c r="C552" s="374" t="s">
        <v>72</v>
      </c>
      <c r="D552" s="374"/>
      <c r="E552" s="374"/>
      <c r="F552" s="42"/>
      <c r="G552" s="43"/>
      <c r="H552" s="43"/>
      <c r="I552" s="43"/>
      <c r="J552" s="45"/>
      <c r="K552" s="43"/>
      <c r="L552" s="67">
        <v>77.77</v>
      </c>
      <c r="M552" s="60"/>
      <c r="N552" s="46"/>
      <c r="AF552" s="39"/>
      <c r="AG552" s="47"/>
      <c r="AM552" s="47" t="s">
        <v>72</v>
      </c>
      <c r="AN552" s="47"/>
      <c r="AO552" s="47"/>
      <c r="AQ552" s="47"/>
    </row>
    <row r="553" spans="1:43" s="4" customFormat="1" ht="23.25" x14ac:dyDescent="0.25">
      <c r="A553" s="40" t="s">
        <v>475</v>
      </c>
      <c r="B553" s="41" t="s">
        <v>2099</v>
      </c>
      <c r="C553" s="374" t="s">
        <v>2100</v>
      </c>
      <c r="D553" s="374"/>
      <c r="E553" s="374"/>
      <c r="F553" s="42" t="s">
        <v>215</v>
      </c>
      <c r="G553" s="43">
        <v>6</v>
      </c>
      <c r="H553" s="44">
        <v>1</v>
      </c>
      <c r="I553" s="44">
        <v>6</v>
      </c>
      <c r="J553" s="67">
        <v>108</v>
      </c>
      <c r="K553" s="43"/>
      <c r="L553" s="67">
        <v>648</v>
      </c>
      <c r="M553" s="43"/>
      <c r="N553" s="46"/>
      <c r="AF553" s="39"/>
      <c r="AG553" s="47" t="s">
        <v>2100</v>
      </c>
      <c r="AM553" s="47"/>
      <c r="AN553" s="47"/>
      <c r="AO553" s="47"/>
      <c r="AQ553" s="47"/>
    </row>
    <row r="554" spans="1:43" s="4" customFormat="1" ht="15" x14ac:dyDescent="0.25">
      <c r="A554" s="69"/>
      <c r="B554" s="50"/>
      <c r="C554" s="372" t="s">
        <v>2098</v>
      </c>
      <c r="D554" s="372"/>
      <c r="E554" s="372"/>
      <c r="F554" s="372"/>
      <c r="G554" s="372"/>
      <c r="H554" s="372"/>
      <c r="I554" s="372"/>
      <c r="J554" s="372"/>
      <c r="K554" s="372"/>
      <c r="L554" s="372"/>
      <c r="M554" s="372"/>
      <c r="N554" s="377"/>
      <c r="AF554" s="39"/>
      <c r="AG554" s="47"/>
      <c r="AH554" s="3" t="s">
        <v>2098</v>
      </c>
      <c r="AM554" s="47"/>
      <c r="AN554" s="47"/>
      <c r="AO554" s="47"/>
      <c r="AQ554" s="47"/>
    </row>
    <row r="555" spans="1:43" s="4" customFormat="1" ht="15" x14ac:dyDescent="0.25">
      <c r="A555" s="65"/>
      <c r="B555" s="66"/>
      <c r="C555" s="374" t="s">
        <v>72</v>
      </c>
      <c r="D555" s="374"/>
      <c r="E555" s="374"/>
      <c r="F555" s="42"/>
      <c r="G555" s="43"/>
      <c r="H555" s="43"/>
      <c r="I555" s="43"/>
      <c r="J555" s="45"/>
      <c r="K555" s="43"/>
      <c r="L555" s="67">
        <v>648</v>
      </c>
      <c r="M555" s="60"/>
      <c r="N555" s="46"/>
      <c r="AF555" s="39"/>
      <c r="AG555" s="47"/>
      <c r="AM555" s="47" t="s">
        <v>72</v>
      </c>
      <c r="AN555" s="47"/>
      <c r="AO555" s="47"/>
      <c r="AQ555" s="47"/>
    </row>
    <row r="556" spans="1:43" s="4" customFormat="1" ht="45.75" x14ac:dyDescent="0.25">
      <c r="A556" s="40" t="s">
        <v>477</v>
      </c>
      <c r="B556" s="41" t="s">
        <v>706</v>
      </c>
      <c r="C556" s="374" t="s">
        <v>998</v>
      </c>
      <c r="D556" s="374"/>
      <c r="E556" s="374"/>
      <c r="F556" s="42" t="s">
        <v>215</v>
      </c>
      <c r="G556" s="43">
        <v>5.82</v>
      </c>
      <c r="H556" s="44">
        <v>1</v>
      </c>
      <c r="I556" s="68">
        <v>5.82</v>
      </c>
      <c r="J556" s="45"/>
      <c r="K556" s="43"/>
      <c r="L556" s="45"/>
      <c r="M556" s="43"/>
      <c r="N556" s="46"/>
      <c r="AF556" s="39"/>
      <c r="AG556" s="47" t="s">
        <v>998</v>
      </c>
      <c r="AM556" s="47"/>
      <c r="AN556" s="47"/>
      <c r="AO556" s="47"/>
      <c r="AQ556" s="47"/>
    </row>
    <row r="557" spans="1:43" s="4" customFormat="1" ht="15" x14ac:dyDescent="0.25">
      <c r="A557" s="69"/>
      <c r="B557" s="50"/>
      <c r="C557" s="372" t="s">
        <v>2101</v>
      </c>
      <c r="D557" s="372"/>
      <c r="E557" s="372"/>
      <c r="F557" s="372"/>
      <c r="G557" s="372"/>
      <c r="H557" s="372"/>
      <c r="I557" s="372"/>
      <c r="J557" s="372"/>
      <c r="K557" s="372"/>
      <c r="L557" s="372"/>
      <c r="M557" s="372"/>
      <c r="N557" s="377"/>
      <c r="AF557" s="39"/>
      <c r="AG557" s="47"/>
      <c r="AH557" s="3" t="s">
        <v>2101</v>
      </c>
      <c r="AM557" s="47"/>
      <c r="AN557" s="47"/>
      <c r="AO557" s="47"/>
      <c r="AQ557" s="47"/>
    </row>
    <row r="558" spans="1:43" s="4" customFormat="1" ht="22.5" x14ac:dyDescent="0.25">
      <c r="A558" s="103"/>
      <c r="B558" s="49" t="s">
        <v>217</v>
      </c>
      <c r="C558" s="368" t="s">
        <v>218</v>
      </c>
      <c r="D558" s="368"/>
      <c r="E558" s="368"/>
      <c r="F558" s="368"/>
      <c r="G558" s="368"/>
      <c r="H558" s="368"/>
      <c r="I558" s="368"/>
      <c r="J558" s="368"/>
      <c r="K558" s="368"/>
      <c r="L558" s="368"/>
      <c r="M558" s="368"/>
      <c r="N558" s="376"/>
      <c r="AF558" s="39"/>
      <c r="AG558" s="47"/>
      <c r="AI558" s="3" t="s">
        <v>218</v>
      </c>
      <c r="AM558" s="47"/>
      <c r="AN558" s="47"/>
      <c r="AO558" s="47"/>
      <c r="AQ558" s="47"/>
    </row>
    <row r="559" spans="1:43" s="4" customFormat="1" ht="15" x14ac:dyDescent="0.25">
      <c r="A559" s="48"/>
      <c r="B559" s="49" t="s">
        <v>58</v>
      </c>
      <c r="C559" s="372" t="s">
        <v>62</v>
      </c>
      <c r="D559" s="372"/>
      <c r="E559" s="372"/>
      <c r="F559" s="51"/>
      <c r="G559" s="52"/>
      <c r="H559" s="52"/>
      <c r="I559" s="52"/>
      <c r="J559" s="53">
        <v>139.54</v>
      </c>
      <c r="K559" s="54">
        <v>1.1499999999999999</v>
      </c>
      <c r="L559" s="53">
        <v>933.94</v>
      </c>
      <c r="M559" s="54">
        <v>34.96</v>
      </c>
      <c r="N559" s="55">
        <v>32650.54</v>
      </c>
      <c r="AF559" s="39"/>
      <c r="AG559" s="47"/>
      <c r="AJ559" s="3" t="s">
        <v>62</v>
      </c>
      <c r="AM559" s="47"/>
      <c r="AN559" s="47"/>
      <c r="AO559" s="47"/>
      <c r="AQ559" s="47"/>
    </row>
    <row r="560" spans="1:43" s="4" customFormat="1" ht="15" x14ac:dyDescent="0.25">
      <c r="A560" s="48"/>
      <c r="B560" s="49" t="s">
        <v>122</v>
      </c>
      <c r="C560" s="372" t="s">
        <v>177</v>
      </c>
      <c r="D560" s="372"/>
      <c r="E560" s="372"/>
      <c r="F560" s="51"/>
      <c r="G560" s="52"/>
      <c r="H560" s="52"/>
      <c r="I560" s="52"/>
      <c r="J560" s="53">
        <v>16.79</v>
      </c>
      <c r="K560" s="52"/>
      <c r="L560" s="53">
        <v>97.72</v>
      </c>
      <c r="M560" s="52"/>
      <c r="N560" s="58"/>
      <c r="AF560" s="39"/>
      <c r="AG560" s="47"/>
      <c r="AJ560" s="3" t="s">
        <v>177</v>
      </c>
      <c r="AM560" s="47"/>
      <c r="AN560" s="47"/>
      <c r="AO560" s="47"/>
      <c r="AQ560" s="47"/>
    </row>
    <row r="561" spans="1:43" s="4" customFormat="1" ht="15" x14ac:dyDescent="0.25">
      <c r="A561" s="56"/>
      <c r="B561" s="49"/>
      <c r="C561" s="372" t="s">
        <v>63</v>
      </c>
      <c r="D561" s="372"/>
      <c r="E561" s="372"/>
      <c r="F561" s="51" t="s">
        <v>64</v>
      </c>
      <c r="G561" s="104">
        <v>15.2</v>
      </c>
      <c r="H561" s="54">
        <v>1.1499999999999999</v>
      </c>
      <c r="I561" s="70">
        <v>101.7336</v>
      </c>
      <c r="J561" s="57"/>
      <c r="K561" s="52"/>
      <c r="L561" s="57"/>
      <c r="M561" s="52"/>
      <c r="N561" s="58"/>
      <c r="AF561" s="39"/>
      <c r="AG561" s="47"/>
      <c r="AK561" s="3" t="s">
        <v>63</v>
      </c>
      <c r="AM561" s="47"/>
      <c r="AN561" s="47"/>
      <c r="AO561" s="47"/>
      <c r="AQ561" s="47"/>
    </row>
    <row r="562" spans="1:43" s="4" customFormat="1" ht="15" x14ac:dyDescent="0.25">
      <c r="A562" s="48"/>
      <c r="B562" s="49"/>
      <c r="C562" s="375" t="s">
        <v>65</v>
      </c>
      <c r="D562" s="375"/>
      <c r="E562" s="375"/>
      <c r="F562" s="59"/>
      <c r="G562" s="60"/>
      <c r="H562" s="60"/>
      <c r="I562" s="60"/>
      <c r="J562" s="61">
        <v>156.33000000000001</v>
      </c>
      <c r="K562" s="60"/>
      <c r="L562" s="108">
        <v>1031.6600000000001</v>
      </c>
      <c r="M562" s="60"/>
      <c r="N562" s="62"/>
      <c r="AF562" s="39"/>
      <c r="AG562" s="47"/>
      <c r="AL562" s="3" t="s">
        <v>65</v>
      </c>
      <c r="AM562" s="47"/>
      <c r="AN562" s="47"/>
      <c r="AO562" s="47"/>
      <c r="AQ562" s="47"/>
    </row>
    <row r="563" spans="1:43" s="4" customFormat="1" ht="15" x14ac:dyDescent="0.25">
      <c r="A563" s="56"/>
      <c r="B563" s="49"/>
      <c r="C563" s="372" t="s">
        <v>66</v>
      </c>
      <c r="D563" s="372"/>
      <c r="E563" s="372"/>
      <c r="F563" s="51"/>
      <c r="G563" s="52"/>
      <c r="H563" s="52"/>
      <c r="I563" s="52"/>
      <c r="J563" s="57"/>
      <c r="K563" s="52"/>
      <c r="L563" s="53">
        <v>933.94</v>
      </c>
      <c r="M563" s="52"/>
      <c r="N563" s="55">
        <v>32650.54</v>
      </c>
      <c r="AF563" s="39"/>
      <c r="AG563" s="47"/>
      <c r="AK563" s="3" t="s">
        <v>66</v>
      </c>
      <c r="AM563" s="47"/>
      <c r="AN563" s="47"/>
      <c r="AO563" s="47"/>
      <c r="AQ563" s="47"/>
    </row>
    <row r="564" spans="1:43" s="4" customFormat="1" ht="23.25" x14ac:dyDescent="0.25">
      <c r="A564" s="56"/>
      <c r="B564" s="49" t="s">
        <v>681</v>
      </c>
      <c r="C564" s="372" t="s">
        <v>682</v>
      </c>
      <c r="D564" s="372"/>
      <c r="E564" s="372"/>
      <c r="F564" s="51" t="s">
        <v>69</v>
      </c>
      <c r="G564" s="63">
        <v>97</v>
      </c>
      <c r="H564" s="52"/>
      <c r="I564" s="63">
        <v>97</v>
      </c>
      <c r="J564" s="57"/>
      <c r="K564" s="52"/>
      <c r="L564" s="53">
        <v>905.92</v>
      </c>
      <c r="M564" s="52"/>
      <c r="N564" s="55">
        <v>31671.02</v>
      </c>
      <c r="AF564" s="39"/>
      <c r="AG564" s="47"/>
      <c r="AK564" s="3" t="s">
        <v>682</v>
      </c>
      <c r="AM564" s="47"/>
      <c r="AN564" s="47"/>
      <c r="AO564" s="47"/>
      <c r="AQ564" s="47"/>
    </row>
    <row r="565" spans="1:43" s="4" customFormat="1" ht="23.25" x14ac:dyDescent="0.25">
      <c r="A565" s="56"/>
      <c r="B565" s="49" t="s">
        <v>683</v>
      </c>
      <c r="C565" s="372" t="s">
        <v>684</v>
      </c>
      <c r="D565" s="372"/>
      <c r="E565" s="372"/>
      <c r="F565" s="51" t="s">
        <v>69</v>
      </c>
      <c r="G565" s="63">
        <v>51</v>
      </c>
      <c r="H565" s="52"/>
      <c r="I565" s="63">
        <v>51</v>
      </c>
      <c r="J565" s="57"/>
      <c r="K565" s="52"/>
      <c r="L565" s="53">
        <v>476.31</v>
      </c>
      <c r="M565" s="52"/>
      <c r="N565" s="55">
        <v>16651.78</v>
      </c>
      <c r="AF565" s="39"/>
      <c r="AG565" s="47"/>
      <c r="AK565" s="3" t="s">
        <v>684</v>
      </c>
      <c r="AM565" s="47"/>
      <c r="AN565" s="47"/>
      <c r="AO565" s="47"/>
      <c r="AQ565" s="47"/>
    </row>
    <row r="566" spans="1:43" s="4" customFormat="1" ht="15" x14ac:dyDescent="0.25">
      <c r="A566" s="65"/>
      <c r="B566" s="66"/>
      <c r="C566" s="374" t="s">
        <v>72</v>
      </c>
      <c r="D566" s="374"/>
      <c r="E566" s="374"/>
      <c r="F566" s="42"/>
      <c r="G566" s="43"/>
      <c r="H566" s="43"/>
      <c r="I566" s="43"/>
      <c r="J566" s="45"/>
      <c r="K566" s="43"/>
      <c r="L566" s="105">
        <v>2413.89</v>
      </c>
      <c r="M566" s="60"/>
      <c r="N566" s="46"/>
      <c r="AF566" s="39"/>
      <c r="AG566" s="47"/>
      <c r="AM566" s="47" t="s">
        <v>72</v>
      </c>
      <c r="AN566" s="47"/>
      <c r="AO566" s="47"/>
      <c r="AQ566" s="47"/>
    </row>
    <row r="567" spans="1:43" s="4" customFormat="1" ht="34.5" x14ac:dyDescent="0.25">
      <c r="A567" s="40" t="s">
        <v>479</v>
      </c>
      <c r="B567" s="41" t="s">
        <v>2102</v>
      </c>
      <c r="C567" s="374" t="s">
        <v>2103</v>
      </c>
      <c r="D567" s="374"/>
      <c r="E567" s="374"/>
      <c r="F567" s="42" t="s">
        <v>231</v>
      </c>
      <c r="G567" s="43">
        <v>582</v>
      </c>
      <c r="H567" s="44">
        <v>1</v>
      </c>
      <c r="I567" s="44">
        <v>582</v>
      </c>
      <c r="J567" s="67">
        <v>5.0599999999999996</v>
      </c>
      <c r="K567" s="43"/>
      <c r="L567" s="105">
        <v>2944.92</v>
      </c>
      <c r="M567" s="43"/>
      <c r="N567" s="46"/>
      <c r="AF567" s="39"/>
      <c r="AG567" s="47" t="s">
        <v>2103</v>
      </c>
      <c r="AM567" s="47"/>
      <c r="AN567" s="47"/>
      <c r="AO567" s="47"/>
      <c r="AQ567" s="47"/>
    </row>
    <row r="568" spans="1:43" s="4" customFormat="1" ht="15" x14ac:dyDescent="0.25">
      <c r="A568" s="65"/>
      <c r="B568" s="66"/>
      <c r="C568" s="374" t="s">
        <v>72</v>
      </c>
      <c r="D568" s="374"/>
      <c r="E568" s="374"/>
      <c r="F568" s="42"/>
      <c r="G568" s="43"/>
      <c r="H568" s="43"/>
      <c r="I568" s="43"/>
      <c r="J568" s="45"/>
      <c r="K568" s="43"/>
      <c r="L568" s="105">
        <v>2944.92</v>
      </c>
      <c r="M568" s="60"/>
      <c r="N568" s="46"/>
      <c r="AF568" s="39"/>
      <c r="AG568" s="47"/>
      <c r="AM568" s="47" t="s">
        <v>72</v>
      </c>
      <c r="AN568" s="47"/>
      <c r="AO568" s="47"/>
      <c r="AQ568" s="47"/>
    </row>
    <row r="569" spans="1:43" s="4" customFormat="1" ht="23.25" x14ac:dyDescent="0.25">
      <c r="A569" s="40" t="s">
        <v>483</v>
      </c>
      <c r="B569" s="41" t="s">
        <v>678</v>
      </c>
      <c r="C569" s="374" t="s">
        <v>679</v>
      </c>
      <c r="D569" s="374"/>
      <c r="E569" s="374"/>
      <c r="F569" s="42" t="s">
        <v>215</v>
      </c>
      <c r="G569" s="43">
        <v>8</v>
      </c>
      <c r="H569" s="44">
        <v>1</v>
      </c>
      <c r="I569" s="44">
        <v>8</v>
      </c>
      <c r="J569" s="45"/>
      <c r="K569" s="43"/>
      <c r="L569" s="45"/>
      <c r="M569" s="43"/>
      <c r="N569" s="46"/>
      <c r="AF569" s="39"/>
      <c r="AG569" s="47" t="s">
        <v>679</v>
      </c>
      <c r="AM569" s="47"/>
      <c r="AN569" s="47"/>
      <c r="AO569" s="47"/>
      <c r="AQ569" s="47"/>
    </row>
    <row r="570" spans="1:43" s="4" customFormat="1" ht="15" x14ac:dyDescent="0.25">
      <c r="A570" s="69"/>
      <c r="B570" s="50"/>
      <c r="C570" s="372" t="s">
        <v>2104</v>
      </c>
      <c r="D570" s="372"/>
      <c r="E570" s="372"/>
      <c r="F570" s="372"/>
      <c r="G570" s="372"/>
      <c r="H570" s="372"/>
      <c r="I570" s="372"/>
      <c r="J570" s="372"/>
      <c r="K570" s="372"/>
      <c r="L570" s="372"/>
      <c r="M570" s="372"/>
      <c r="N570" s="377"/>
      <c r="AF570" s="39"/>
      <c r="AG570" s="47"/>
      <c r="AH570" s="3" t="s">
        <v>2104</v>
      </c>
      <c r="AM570" s="47"/>
      <c r="AN570" s="47"/>
      <c r="AO570" s="47"/>
      <c r="AQ570" s="47"/>
    </row>
    <row r="571" spans="1:43" s="4" customFormat="1" ht="22.5" x14ac:dyDescent="0.25">
      <c r="A571" s="103"/>
      <c r="B571" s="49" t="s">
        <v>217</v>
      </c>
      <c r="C571" s="368" t="s">
        <v>218</v>
      </c>
      <c r="D571" s="368"/>
      <c r="E571" s="368"/>
      <c r="F571" s="368"/>
      <c r="G571" s="368"/>
      <c r="H571" s="368"/>
      <c r="I571" s="368"/>
      <c r="J571" s="368"/>
      <c r="K571" s="368"/>
      <c r="L571" s="368"/>
      <c r="M571" s="368"/>
      <c r="N571" s="376"/>
      <c r="AF571" s="39"/>
      <c r="AG571" s="47"/>
      <c r="AI571" s="3" t="s">
        <v>218</v>
      </c>
      <c r="AM571" s="47"/>
      <c r="AN571" s="47"/>
      <c r="AO571" s="47"/>
      <c r="AQ571" s="47"/>
    </row>
    <row r="572" spans="1:43" s="4" customFormat="1" ht="15" x14ac:dyDescent="0.25">
      <c r="A572" s="48"/>
      <c r="B572" s="49" t="s">
        <v>58</v>
      </c>
      <c r="C572" s="372" t="s">
        <v>62</v>
      </c>
      <c r="D572" s="372"/>
      <c r="E572" s="372"/>
      <c r="F572" s="51"/>
      <c r="G572" s="52"/>
      <c r="H572" s="52"/>
      <c r="I572" s="52"/>
      <c r="J572" s="53">
        <v>93.25</v>
      </c>
      <c r="K572" s="54">
        <v>1.1499999999999999</v>
      </c>
      <c r="L572" s="53">
        <v>857.9</v>
      </c>
      <c r="M572" s="54">
        <v>34.96</v>
      </c>
      <c r="N572" s="55">
        <v>29992.18</v>
      </c>
      <c r="AF572" s="39"/>
      <c r="AG572" s="47"/>
      <c r="AJ572" s="3" t="s">
        <v>62</v>
      </c>
      <c r="AM572" s="47"/>
      <c r="AN572" s="47"/>
      <c r="AO572" s="47"/>
      <c r="AQ572" s="47"/>
    </row>
    <row r="573" spans="1:43" s="4" customFormat="1" ht="15" x14ac:dyDescent="0.25">
      <c r="A573" s="48"/>
      <c r="B573" s="49" t="s">
        <v>73</v>
      </c>
      <c r="C573" s="372" t="s">
        <v>175</v>
      </c>
      <c r="D573" s="372"/>
      <c r="E573" s="372"/>
      <c r="F573" s="51"/>
      <c r="G573" s="52"/>
      <c r="H573" s="52"/>
      <c r="I573" s="52"/>
      <c r="J573" s="53">
        <v>46.25</v>
      </c>
      <c r="K573" s="54">
        <v>1.1499999999999999</v>
      </c>
      <c r="L573" s="53">
        <v>425.5</v>
      </c>
      <c r="M573" s="52"/>
      <c r="N573" s="58"/>
      <c r="AF573" s="39"/>
      <c r="AG573" s="47"/>
      <c r="AJ573" s="3" t="s">
        <v>175</v>
      </c>
      <c r="AM573" s="47"/>
      <c r="AN573" s="47"/>
      <c r="AO573" s="47"/>
      <c r="AQ573" s="47"/>
    </row>
    <row r="574" spans="1:43" s="4" customFormat="1" ht="15" x14ac:dyDescent="0.25">
      <c r="A574" s="48"/>
      <c r="B574" s="49" t="s">
        <v>78</v>
      </c>
      <c r="C574" s="372" t="s">
        <v>176</v>
      </c>
      <c r="D574" s="372"/>
      <c r="E574" s="372"/>
      <c r="F574" s="51"/>
      <c r="G574" s="52"/>
      <c r="H574" s="52"/>
      <c r="I574" s="52"/>
      <c r="J574" s="53">
        <v>5.0199999999999996</v>
      </c>
      <c r="K574" s="54">
        <v>1.1499999999999999</v>
      </c>
      <c r="L574" s="53">
        <v>46.18</v>
      </c>
      <c r="M574" s="54">
        <v>34.96</v>
      </c>
      <c r="N574" s="55">
        <v>1614.45</v>
      </c>
      <c r="AF574" s="39"/>
      <c r="AG574" s="47"/>
      <c r="AJ574" s="3" t="s">
        <v>176</v>
      </c>
      <c r="AM574" s="47"/>
      <c r="AN574" s="47"/>
      <c r="AO574" s="47"/>
      <c r="AQ574" s="47"/>
    </row>
    <row r="575" spans="1:43" s="4" customFormat="1" ht="15" x14ac:dyDescent="0.25">
      <c r="A575" s="48"/>
      <c r="B575" s="49" t="s">
        <v>122</v>
      </c>
      <c r="C575" s="372" t="s">
        <v>177</v>
      </c>
      <c r="D575" s="372"/>
      <c r="E575" s="372"/>
      <c r="F575" s="51"/>
      <c r="G575" s="52"/>
      <c r="H575" s="52"/>
      <c r="I575" s="52"/>
      <c r="J575" s="53">
        <v>37.03</v>
      </c>
      <c r="K575" s="52"/>
      <c r="L575" s="53">
        <v>296.24</v>
      </c>
      <c r="M575" s="52"/>
      <c r="N575" s="58"/>
      <c r="AF575" s="39"/>
      <c r="AG575" s="47"/>
      <c r="AJ575" s="3" t="s">
        <v>177</v>
      </c>
      <c r="AM575" s="47"/>
      <c r="AN575" s="47"/>
      <c r="AO575" s="47"/>
      <c r="AQ575" s="47"/>
    </row>
    <row r="576" spans="1:43" s="4" customFormat="1" ht="15" x14ac:dyDescent="0.25">
      <c r="A576" s="56"/>
      <c r="B576" s="49"/>
      <c r="C576" s="372" t="s">
        <v>63</v>
      </c>
      <c r="D576" s="372"/>
      <c r="E576" s="372"/>
      <c r="F576" s="51" t="s">
        <v>64</v>
      </c>
      <c r="G576" s="54">
        <v>9.92</v>
      </c>
      <c r="H576" s="54">
        <v>1.1499999999999999</v>
      </c>
      <c r="I576" s="109">
        <v>91.263999999999996</v>
      </c>
      <c r="J576" s="57"/>
      <c r="K576" s="52"/>
      <c r="L576" s="57"/>
      <c r="M576" s="52"/>
      <c r="N576" s="58"/>
      <c r="AF576" s="39"/>
      <c r="AG576" s="47"/>
      <c r="AK576" s="3" t="s">
        <v>63</v>
      </c>
      <c r="AM576" s="47"/>
      <c r="AN576" s="47"/>
      <c r="AO576" s="47"/>
      <c r="AQ576" s="47"/>
    </row>
    <row r="577" spans="1:43" s="4" customFormat="1" ht="15" x14ac:dyDescent="0.25">
      <c r="A577" s="56"/>
      <c r="B577" s="49"/>
      <c r="C577" s="372" t="s">
        <v>178</v>
      </c>
      <c r="D577" s="372"/>
      <c r="E577" s="372"/>
      <c r="F577" s="51" t="s">
        <v>64</v>
      </c>
      <c r="G577" s="104">
        <v>0.4</v>
      </c>
      <c r="H577" s="54">
        <v>1.1499999999999999</v>
      </c>
      <c r="I577" s="54">
        <v>3.68</v>
      </c>
      <c r="J577" s="57"/>
      <c r="K577" s="52"/>
      <c r="L577" s="57"/>
      <c r="M577" s="52"/>
      <c r="N577" s="58"/>
      <c r="AF577" s="39"/>
      <c r="AG577" s="47"/>
      <c r="AK577" s="3" t="s">
        <v>178</v>
      </c>
      <c r="AM577" s="47"/>
      <c r="AN577" s="47"/>
      <c r="AO577" s="47"/>
      <c r="AQ577" s="47"/>
    </row>
    <row r="578" spans="1:43" s="4" customFormat="1" ht="15" x14ac:dyDescent="0.25">
      <c r="A578" s="48"/>
      <c r="B578" s="49"/>
      <c r="C578" s="375" t="s">
        <v>65</v>
      </c>
      <c r="D578" s="375"/>
      <c r="E578" s="375"/>
      <c r="F578" s="59"/>
      <c r="G578" s="60"/>
      <c r="H578" s="60"/>
      <c r="I578" s="60"/>
      <c r="J578" s="61">
        <v>176.53</v>
      </c>
      <c r="K578" s="60"/>
      <c r="L578" s="108">
        <v>1579.64</v>
      </c>
      <c r="M578" s="60"/>
      <c r="N578" s="62"/>
      <c r="AF578" s="39"/>
      <c r="AG578" s="47"/>
      <c r="AL578" s="3" t="s">
        <v>65</v>
      </c>
      <c r="AM578" s="47"/>
      <c r="AN578" s="47"/>
      <c r="AO578" s="47"/>
      <c r="AQ578" s="47"/>
    </row>
    <row r="579" spans="1:43" s="4" customFormat="1" ht="15" x14ac:dyDescent="0.25">
      <c r="A579" s="56"/>
      <c r="B579" s="49"/>
      <c r="C579" s="372" t="s">
        <v>66</v>
      </c>
      <c r="D579" s="372"/>
      <c r="E579" s="372"/>
      <c r="F579" s="51"/>
      <c r="G579" s="52"/>
      <c r="H579" s="52"/>
      <c r="I579" s="52"/>
      <c r="J579" s="57"/>
      <c r="K579" s="52"/>
      <c r="L579" s="53">
        <v>904.08</v>
      </c>
      <c r="M579" s="52"/>
      <c r="N579" s="55">
        <v>31606.63</v>
      </c>
      <c r="AF579" s="39"/>
      <c r="AG579" s="47"/>
      <c r="AK579" s="3" t="s">
        <v>66</v>
      </c>
      <c r="AM579" s="47"/>
      <c r="AN579" s="47"/>
      <c r="AO579" s="47"/>
      <c r="AQ579" s="47"/>
    </row>
    <row r="580" spans="1:43" s="4" customFormat="1" ht="23.25" x14ac:dyDescent="0.25">
      <c r="A580" s="56"/>
      <c r="B580" s="49" t="s">
        <v>681</v>
      </c>
      <c r="C580" s="372" t="s">
        <v>682</v>
      </c>
      <c r="D580" s="372"/>
      <c r="E580" s="372"/>
      <c r="F580" s="51" t="s">
        <v>69</v>
      </c>
      <c r="G580" s="63">
        <v>97</v>
      </c>
      <c r="H580" s="52"/>
      <c r="I580" s="63">
        <v>97</v>
      </c>
      <c r="J580" s="57"/>
      <c r="K580" s="52"/>
      <c r="L580" s="53">
        <v>876.96</v>
      </c>
      <c r="M580" s="52"/>
      <c r="N580" s="55">
        <v>30658.43</v>
      </c>
      <c r="AF580" s="39"/>
      <c r="AG580" s="47"/>
      <c r="AK580" s="3" t="s">
        <v>682</v>
      </c>
      <c r="AM580" s="47"/>
      <c r="AN580" s="47"/>
      <c r="AO580" s="47"/>
      <c r="AQ580" s="47"/>
    </row>
    <row r="581" spans="1:43" s="4" customFormat="1" ht="23.25" x14ac:dyDescent="0.25">
      <c r="A581" s="56"/>
      <c r="B581" s="49" t="s">
        <v>683</v>
      </c>
      <c r="C581" s="372" t="s">
        <v>684</v>
      </c>
      <c r="D581" s="372"/>
      <c r="E581" s="372"/>
      <c r="F581" s="51" t="s">
        <v>69</v>
      </c>
      <c r="G581" s="63">
        <v>51</v>
      </c>
      <c r="H581" s="52"/>
      <c r="I581" s="63">
        <v>51</v>
      </c>
      <c r="J581" s="57"/>
      <c r="K581" s="52"/>
      <c r="L581" s="53">
        <v>461.08</v>
      </c>
      <c r="M581" s="52"/>
      <c r="N581" s="55">
        <v>16119.38</v>
      </c>
      <c r="AF581" s="39"/>
      <c r="AG581" s="47"/>
      <c r="AK581" s="3" t="s">
        <v>684</v>
      </c>
      <c r="AM581" s="47"/>
      <c r="AN581" s="47"/>
      <c r="AO581" s="47"/>
      <c r="AQ581" s="47"/>
    </row>
    <row r="582" spans="1:43" s="4" customFormat="1" ht="15" x14ac:dyDescent="0.25">
      <c r="A582" s="65"/>
      <c r="B582" s="66"/>
      <c r="C582" s="374" t="s">
        <v>72</v>
      </c>
      <c r="D582" s="374"/>
      <c r="E582" s="374"/>
      <c r="F582" s="42"/>
      <c r="G582" s="43"/>
      <c r="H582" s="43"/>
      <c r="I582" s="43"/>
      <c r="J582" s="45"/>
      <c r="K582" s="43"/>
      <c r="L582" s="105">
        <v>2917.68</v>
      </c>
      <c r="M582" s="60"/>
      <c r="N582" s="46"/>
      <c r="AF582" s="39"/>
      <c r="AG582" s="47"/>
      <c r="AM582" s="47" t="s">
        <v>72</v>
      </c>
      <c r="AN582" s="47"/>
      <c r="AO582" s="47"/>
      <c r="AQ582" s="47"/>
    </row>
    <row r="583" spans="1:43" s="4" customFormat="1" ht="57" x14ac:dyDescent="0.25">
      <c r="A583" s="40" t="s">
        <v>487</v>
      </c>
      <c r="B583" s="41" t="s">
        <v>2032</v>
      </c>
      <c r="C583" s="374" t="s">
        <v>2105</v>
      </c>
      <c r="D583" s="374"/>
      <c r="E583" s="374"/>
      <c r="F583" s="42" t="s">
        <v>61</v>
      </c>
      <c r="G583" s="43">
        <v>16</v>
      </c>
      <c r="H583" s="44">
        <v>1</v>
      </c>
      <c r="I583" s="44">
        <v>16</v>
      </c>
      <c r="J583" s="105">
        <v>4669.38</v>
      </c>
      <c r="K583" s="43"/>
      <c r="L583" s="105">
        <v>8738.02</v>
      </c>
      <c r="M583" s="68">
        <v>8.5500000000000007</v>
      </c>
      <c r="N583" s="115">
        <v>74710.080000000002</v>
      </c>
      <c r="AF583" s="39"/>
      <c r="AG583" s="47" t="s">
        <v>2105</v>
      </c>
      <c r="AM583" s="47"/>
      <c r="AN583" s="47"/>
      <c r="AO583" s="47"/>
      <c r="AQ583" s="47"/>
    </row>
    <row r="584" spans="1:43" s="4" customFormat="1" ht="15" x14ac:dyDescent="0.25">
      <c r="A584" s="65"/>
      <c r="B584" s="66"/>
      <c r="C584" s="374" t="s">
        <v>72</v>
      </c>
      <c r="D584" s="374"/>
      <c r="E584" s="374"/>
      <c r="F584" s="42"/>
      <c r="G584" s="43"/>
      <c r="H584" s="43"/>
      <c r="I584" s="43"/>
      <c r="J584" s="45"/>
      <c r="K584" s="43"/>
      <c r="L584" s="105">
        <v>8738.02</v>
      </c>
      <c r="M584" s="60"/>
      <c r="N584" s="115">
        <v>74710.080000000002</v>
      </c>
      <c r="AF584" s="39"/>
      <c r="AG584" s="47"/>
      <c r="AM584" s="47" t="s">
        <v>72</v>
      </c>
      <c r="AN584" s="47"/>
      <c r="AO584" s="47"/>
      <c r="AQ584" s="47"/>
    </row>
    <row r="585" spans="1:43" s="4" customFormat="1" ht="23.25" x14ac:dyDescent="0.25">
      <c r="A585" s="40" t="s">
        <v>489</v>
      </c>
      <c r="B585" s="41" t="s">
        <v>678</v>
      </c>
      <c r="C585" s="374" t="s">
        <v>679</v>
      </c>
      <c r="D585" s="374"/>
      <c r="E585" s="374"/>
      <c r="F585" s="42" t="s">
        <v>215</v>
      </c>
      <c r="G585" s="43">
        <v>0.5</v>
      </c>
      <c r="H585" s="44">
        <v>1</v>
      </c>
      <c r="I585" s="120">
        <v>0.5</v>
      </c>
      <c r="J585" s="45"/>
      <c r="K585" s="43"/>
      <c r="L585" s="45"/>
      <c r="M585" s="43"/>
      <c r="N585" s="46"/>
      <c r="AF585" s="39"/>
      <c r="AG585" s="47" t="s">
        <v>679</v>
      </c>
      <c r="AM585" s="47"/>
      <c r="AN585" s="47"/>
      <c r="AO585" s="47"/>
      <c r="AQ585" s="47"/>
    </row>
    <row r="586" spans="1:43" s="4" customFormat="1" ht="15" x14ac:dyDescent="0.25">
      <c r="A586" s="69"/>
      <c r="B586" s="50"/>
      <c r="C586" s="372" t="s">
        <v>2080</v>
      </c>
      <c r="D586" s="372"/>
      <c r="E586" s="372"/>
      <c r="F586" s="372"/>
      <c r="G586" s="372"/>
      <c r="H586" s="372"/>
      <c r="I586" s="372"/>
      <c r="J586" s="372"/>
      <c r="K586" s="372"/>
      <c r="L586" s="372"/>
      <c r="M586" s="372"/>
      <c r="N586" s="377"/>
      <c r="AF586" s="39"/>
      <c r="AG586" s="47"/>
      <c r="AH586" s="3" t="s">
        <v>2080</v>
      </c>
      <c r="AM586" s="47"/>
      <c r="AN586" s="47"/>
      <c r="AO586" s="47"/>
      <c r="AQ586" s="47"/>
    </row>
    <row r="587" spans="1:43" s="4" customFormat="1" ht="22.5" x14ac:dyDescent="0.25">
      <c r="A587" s="103"/>
      <c r="B587" s="49" t="s">
        <v>217</v>
      </c>
      <c r="C587" s="368" t="s">
        <v>218</v>
      </c>
      <c r="D587" s="368"/>
      <c r="E587" s="368"/>
      <c r="F587" s="368"/>
      <c r="G587" s="368"/>
      <c r="H587" s="368"/>
      <c r="I587" s="368"/>
      <c r="J587" s="368"/>
      <c r="K587" s="368"/>
      <c r="L587" s="368"/>
      <c r="M587" s="368"/>
      <c r="N587" s="376"/>
      <c r="AF587" s="39"/>
      <c r="AG587" s="47"/>
      <c r="AI587" s="3" t="s">
        <v>218</v>
      </c>
      <c r="AM587" s="47"/>
      <c r="AN587" s="47"/>
      <c r="AO587" s="47"/>
      <c r="AQ587" s="47"/>
    </row>
    <row r="588" spans="1:43" s="4" customFormat="1" ht="15" x14ac:dyDescent="0.25">
      <c r="A588" s="48"/>
      <c r="B588" s="49" t="s">
        <v>58</v>
      </c>
      <c r="C588" s="372" t="s">
        <v>62</v>
      </c>
      <c r="D588" s="372"/>
      <c r="E588" s="372"/>
      <c r="F588" s="51"/>
      <c r="G588" s="52"/>
      <c r="H588" s="52"/>
      <c r="I588" s="52"/>
      <c r="J588" s="53">
        <v>93.25</v>
      </c>
      <c r="K588" s="54">
        <v>1.1499999999999999</v>
      </c>
      <c r="L588" s="53">
        <v>53.62</v>
      </c>
      <c r="M588" s="54">
        <v>34.96</v>
      </c>
      <c r="N588" s="55">
        <v>1874.56</v>
      </c>
      <c r="AF588" s="39"/>
      <c r="AG588" s="47"/>
      <c r="AJ588" s="3" t="s">
        <v>62</v>
      </c>
      <c r="AM588" s="47"/>
      <c r="AN588" s="47"/>
      <c r="AO588" s="47"/>
      <c r="AQ588" s="47"/>
    </row>
    <row r="589" spans="1:43" s="4" customFormat="1" ht="15" x14ac:dyDescent="0.25">
      <c r="A589" s="48"/>
      <c r="B589" s="49" t="s">
        <v>73</v>
      </c>
      <c r="C589" s="372" t="s">
        <v>175</v>
      </c>
      <c r="D589" s="372"/>
      <c r="E589" s="372"/>
      <c r="F589" s="51"/>
      <c r="G589" s="52"/>
      <c r="H589" s="52"/>
      <c r="I589" s="52"/>
      <c r="J589" s="53">
        <v>46.25</v>
      </c>
      <c r="K589" s="54">
        <v>1.1499999999999999</v>
      </c>
      <c r="L589" s="53">
        <v>26.59</v>
      </c>
      <c r="M589" s="52"/>
      <c r="N589" s="58"/>
      <c r="AF589" s="39"/>
      <c r="AG589" s="47"/>
      <c r="AJ589" s="3" t="s">
        <v>175</v>
      </c>
      <c r="AM589" s="47"/>
      <c r="AN589" s="47"/>
      <c r="AO589" s="47"/>
      <c r="AQ589" s="47"/>
    </row>
    <row r="590" spans="1:43" s="4" customFormat="1" ht="15" x14ac:dyDescent="0.25">
      <c r="A590" s="48"/>
      <c r="B590" s="49" t="s">
        <v>78</v>
      </c>
      <c r="C590" s="372" t="s">
        <v>176</v>
      </c>
      <c r="D590" s="372"/>
      <c r="E590" s="372"/>
      <c r="F590" s="51"/>
      <c r="G590" s="52"/>
      <c r="H590" s="52"/>
      <c r="I590" s="52"/>
      <c r="J590" s="53">
        <v>5.0199999999999996</v>
      </c>
      <c r="K590" s="54">
        <v>1.1499999999999999</v>
      </c>
      <c r="L590" s="53">
        <v>2.89</v>
      </c>
      <c r="M590" s="54">
        <v>34.96</v>
      </c>
      <c r="N590" s="64">
        <v>101.03</v>
      </c>
      <c r="AF590" s="39"/>
      <c r="AG590" s="47"/>
      <c r="AJ590" s="3" t="s">
        <v>176</v>
      </c>
      <c r="AM590" s="47"/>
      <c r="AN590" s="47"/>
      <c r="AO590" s="47"/>
      <c r="AQ590" s="47"/>
    </row>
    <row r="591" spans="1:43" s="4" customFormat="1" ht="15" x14ac:dyDescent="0.25">
      <c r="A591" s="48"/>
      <c r="B591" s="49" t="s">
        <v>122</v>
      </c>
      <c r="C591" s="372" t="s">
        <v>177</v>
      </c>
      <c r="D591" s="372"/>
      <c r="E591" s="372"/>
      <c r="F591" s="51"/>
      <c r="G591" s="52"/>
      <c r="H591" s="52"/>
      <c r="I591" s="52"/>
      <c r="J591" s="53">
        <v>37.03</v>
      </c>
      <c r="K591" s="52"/>
      <c r="L591" s="53">
        <v>18.52</v>
      </c>
      <c r="M591" s="52"/>
      <c r="N591" s="58"/>
      <c r="AF591" s="39"/>
      <c r="AG591" s="47"/>
      <c r="AJ591" s="3" t="s">
        <v>177</v>
      </c>
      <c r="AM591" s="47"/>
      <c r="AN591" s="47"/>
      <c r="AO591" s="47"/>
      <c r="AQ591" s="47"/>
    </row>
    <row r="592" spans="1:43" s="4" customFormat="1" ht="15" x14ac:dyDescent="0.25">
      <c r="A592" s="56"/>
      <c r="B592" s="49"/>
      <c r="C592" s="372" t="s">
        <v>63</v>
      </c>
      <c r="D592" s="372"/>
      <c r="E592" s="372"/>
      <c r="F592" s="51" t="s">
        <v>64</v>
      </c>
      <c r="G592" s="54">
        <v>9.92</v>
      </c>
      <c r="H592" s="54">
        <v>1.1499999999999999</v>
      </c>
      <c r="I592" s="109">
        <v>5.7039999999999997</v>
      </c>
      <c r="J592" s="57"/>
      <c r="K592" s="52"/>
      <c r="L592" s="57"/>
      <c r="M592" s="52"/>
      <c r="N592" s="58"/>
      <c r="AF592" s="39"/>
      <c r="AG592" s="47"/>
      <c r="AK592" s="3" t="s">
        <v>63</v>
      </c>
      <c r="AM592" s="47"/>
      <c r="AN592" s="47"/>
      <c r="AO592" s="47"/>
      <c r="AQ592" s="47"/>
    </row>
    <row r="593" spans="1:43" s="4" customFormat="1" ht="15" x14ac:dyDescent="0.25">
      <c r="A593" s="56"/>
      <c r="B593" s="49"/>
      <c r="C593" s="372" t="s">
        <v>178</v>
      </c>
      <c r="D593" s="372"/>
      <c r="E593" s="372"/>
      <c r="F593" s="51" t="s">
        <v>64</v>
      </c>
      <c r="G593" s="104">
        <v>0.4</v>
      </c>
      <c r="H593" s="54">
        <v>1.1499999999999999</v>
      </c>
      <c r="I593" s="54">
        <v>0.23</v>
      </c>
      <c r="J593" s="57"/>
      <c r="K593" s="52"/>
      <c r="L593" s="57"/>
      <c r="M593" s="52"/>
      <c r="N593" s="58"/>
      <c r="AF593" s="39"/>
      <c r="AG593" s="47"/>
      <c r="AK593" s="3" t="s">
        <v>178</v>
      </c>
      <c r="AM593" s="47"/>
      <c r="AN593" s="47"/>
      <c r="AO593" s="47"/>
      <c r="AQ593" s="47"/>
    </row>
    <row r="594" spans="1:43" s="4" customFormat="1" ht="15" x14ac:dyDescent="0.25">
      <c r="A594" s="48"/>
      <c r="B594" s="49"/>
      <c r="C594" s="375" t="s">
        <v>65</v>
      </c>
      <c r="D594" s="375"/>
      <c r="E594" s="375"/>
      <c r="F594" s="59"/>
      <c r="G594" s="60"/>
      <c r="H594" s="60"/>
      <c r="I594" s="60"/>
      <c r="J594" s="61">
        <v>176.53</v>
      </c>
      <c r="K594" s="60"/>
      <c r="L594" s="61">
        <v>98.73</v>
      </c>
      <c r="M594" s="60"/>
      <c r="N594" s="62"/>
      <c r="AF594" s="39"/>
      <c r="AG594" s="47"/>
      <c r="AL594" s="3" t="s">
        <v>65</v>
      </c>
      <c r="AM594" s="47"/>
      <c r="AN594" s="47"/>
      <c r="AO594" s="47"/>
      <c r="AQ594" s="47"/>
    </row>
    <row r="595" spans="1:43" s="4" customFormat="1" ht="15" x14ac:dyDescent="0.25">
      <c r="A595" s="56"/>
      <c r="B595" s="49"/>
      <c r="C595" s="372" t="s">
        <v>66</v>
      </c>
      <c r="D595" s="372"/>
      <c r="E595" s="372"/>
      <c r="F595" s="51"/>
      <c r="G595" s="52"/>
      <c r="H595" s="52"/>
      <c r="I595" s="52"/>
      <c r="J595" s="57"/>
      <c r="K595" s="52"/>
      <c r="L595" s="53">
        <v>56.51</v>
      </c>
      <c r="M595" s="52"/>
      <c r="N595" s="55">
        <v>1975.59</v>
      </c>
      <c r="AF595" s="39"/>
      <c r="AG595" s="47"/>
      <c r="AK595" s="3" t="s">
        <v>66</v>
      </c>
      <c r="AM595" s="47"/>
      <c r="AN595" s="47"/>
      <c r="AO595" s="47"/>
      <c r="AQ595" s="47"/>
    </row>
    <row r="596" spans="1:43" s="4" customFormat="1" ht="23.25" x14ac:dyDescent="0.25">
      <c r="A596" s="56"/>
      <c r="B596" s="49" t="s">
        <v>681</v>
      </c>
      <c r="C596" s="372" t="s">
        <v>682</v>
      </c>
      <c r="D596" s="372"/>
      <c r="E596" s="372"/>
      <c r="F596" s="51" t="s">
        <v>69</v>
      </c>
      <c r="G596" s="63">
        <v>97</v>
      </c>
      <c r="H596" s="52"/>
      <c r="I596" s="63">
        <v>97</v>
      </c>
      <c r="J596" s="57"/>
      <c r="K596" s="52"/>
      <c r="L596" s="53">
        <v>54.81</v>
      </c>
      <c r="M596" s="52"/>
      <c r="N596" s="55">
        <v>1916.32</v>
      </c>
      <c r="AF596" s="39"/>
      <c r="AG596" s="47"/>
      <c r="AK596" s="3" t="s">
        <v>682</v>
      </c>
      <c r="AM596" s="47"/>
      <c r="AN596" s="47"/>
      <c r="AO596" s="47"/>
      <c r="AQ596" s="47"/>
    </row>
    <row r="597" spans="1:43" s="4" customFormat="1" ht="23.25" x14ac:dyDescent="0.25">
      <c r="A597" s="56"/>
      <c r="B597" s="49" t="s">
        <v>683</v>
      </c>
      <c r="C597" s="372" t="s">
        <v>684</v>
      </c>
      <c r="D597" s="372"/>
      <c r="E597" s="372"/>
      <c r="F597" s="51" t="s">
        <v>69</v>
      </c>
      <c r="G597" s="63">
        <v>51</v>
      </c>
      <c r="H597" s="52"/>
      <c r="I597" s="63">
        <v>51</v>
      </c>
      <c r="J597" s="57"/>
      <c r="K597" s="52"/>
      <c r="L597" s="53">
        <v>28.82</v>
      </c>
      <c r="M597" s="52"/>
      <c r="N597" s="55">
        <v>1007.55</v>
      </c>
      <c r="AF597" s="39"/>
      <c r="AG597" s="47"/>
      <c r="AK597" s="3" t="s">
        <v>684</v>
      </c>
      <c r="AM597" s="47"/>
      <c r="AN597" s="47"/>
      <c r="AO597" s="47"/>
      <c r="AQ597" s="47"/>
    </row>
    <row r="598" spans="1:43" s="4" customFormat="1" ht="15" x14ac:dyDescent="0.25">
      <c r="A598" s="65"/>
      <c r="B598" s="66"/>
      <c r="C598" s="374" t="s">
        <v>72</v>
      </c>
      <c r="D598" s="374"/>
      <c r="E598" s="374"/>
      <c r="F598" s="42"/>
      <c r="G598" s="43"/>
      <c r="H598" s="43"/>
      <c r="I598" s="43"/>
      <c r="J598" s="45"/>
      <c r="K598" s="43"/>
      <c r="L598" s="67">
        <v>182.36</v>
      </c>
      <c r="M598" s="60"/>
      <c r="N598" s="46"/>
      <c r="AF598" s="39"/>
      <c r="AG598" s="47"/>
      <c r="AM598" s="47" t="s">
        <v>72</v>
      </c>
      <c r="AN598" s="47"/>
      <c r="AO598" s="47"/>
      <c r="AQ598" s="47"/>
    </row>
    <row r="599" spans="1:43" s="4" customFormat="1" ht="22.5" x14ac:dyDescent="0.25">
      <c r="A599" s="40" t="s">
        <v>493</v>
      </c>
      <c r="B599" s="41" t="s">
        <v>1936</v>
      </c>
      <c r="C599" s="374" t="s">
        <v>1945</v>
      </c>
      <c r="D599" s="374"/>
      <c r="E599" s="374"/>
      <c r="F599" s="42" t="s">
        <v>231</v>
      </c>
      <c r="G599" s="43">
        <v>51</v>
      </c>
      <c r="H599" s="44">
        <v>1</v>
      </c>
      <c r="I599" s="44">
        <v>51</v>
      </c>
      <c r="J599" s="67">
        <v>99.3</v>
      </c>
      <c r="K599" s="43"/>
      <c r="L599" s="67">
        <v>592.32000000000005</v>
      </c>
      <c r="M599" s="68">
        <v>8.5500000000000007</v>
      </c>
      <c r="N599" s="115">
        <v>5064.3</v>
      </c>
      <c r="AF599" s="39"/>
      <c r="AG599" s="47" t="s">
        <v>1945</v>
      </c>
      <c r="AM599" s="47"/>
      <c r="AN599" s="47"/>
      <c r="AO599" s="47"/>
      <c r="AQ599" s="47"/>
    </row>
    <row r="600" spans="1:43" s="4" customFormat="1" ht="15" x14ac:dyDescent="0.25">
      <c r="A600" s="69"/>
      <c r="B600" s="50"/>
      <c r="C600" s="372" t="s">
        <v>2106</v>
      </c>
      <c r="D600" s="372"/>
      <c r="E600" s="372"/>
      <c r="F600" s="372"/>
      <c r="G600" s="372"/>
      <c r="H600" s="372"/>
      <c r="I600" s="372"/>
      <c r="J600" s="372"/>
      <c r="K600" s="372"/>
      <c r="L600" s="372"/>
      <c r="M600" s="372"/>
      <c r="N600" s="377"/>
      <c r="AF600" s="39"/>
      <c r="AG600" s="47"/>
      <c r="AH600" s="3" t="s">
        <v>2106</v>
      </c>
      <c r="AM600" s="47"/>
      <c r="AN600" s="47"/>
      <c r="AO600" s="47"/>
      <c r="AQ600" s="47"/>
    </row>
    <row r="601" spans="1:43" s="4" customFormat="1" ht="15" x14ac:dyDescent="0.25">
      <c r="A601" s="65"/>
      <c r="B601" s="66"/>
      <c r="C601" s="374" t="s">
        <v>72</v>
      </c>
      <c r="D601" s="374"/>
      <c r="E601" s="374"/>
      <c r="F601" s="42"/>
      <c r="G601" s="43"/>
      <c r="H601" s="43"/>
      <c r="I601" s="43"/>
      <c r="J601" s="45"/>
      <c r="K601" s="43"/>
      <c r="L601" s="67">
        <v>592.32000000000005</v>
      </c>
      <c r="M601" s="60"/>
      <c r="N601" s="115">
        <v>5064.3</v>
      </c>
      <c r="AF601" s="39"/>
      <c r="AG601" s="47"/>
      <c r="AM601" s="47" t="s">
        <v>72</v>
      </c>
      <c r="AN601" s="47"/>
      <c r="AO601" s="47"/>
      <c r="AQ601" s="47"/>
    </row>
    <row r="602" spans="1:43" s="4" customFormat="1" ht="34.5" x14ac:dyDescent="0.25">
      <c r="A602" s="40" t="s">
        <v>495</v>
      </c>
      <c r="B602" s="41" t="s">
        <v>2107</v>
      </c>
      <c r="C602" s="374" t="s">
        <v>2108</v>
      </c>
      <c r="D602" s="374"/>
      <c r="E602" s="374"/>
      <c r="F602" s="42" t="s">
        <v>2068</v>
      </c>
      <c r="G602" s="43">
        <v>115</v>
      </c>
      <c r="H602" s="44">
        <v>1</v>
      </c>
      <c r="I602" s="44">
        <v>115</v>
      </c>
      <c r="J602" s="45"/>
      <c r="K602" s="43"/>
      <c r="L602" s="45"/>
      <c r="M602" s="43"/>
      <c r="N602" s="46"/>
      <c r="AF602" s="39"/>
      <c r="AG602" s="47" t="s">
        <v>2108</v>
      </c>
      <c r="AM602" s="47"/>
      <c r="AN602" s="47"/>
      <c r="AO602" s="47"/>
      <c r="AQ602" s="47"/>
    </row>
    <row r="603" spans="1:43" s="4" customFormat="1" ht="22.5" x14ac:dyDescent="0.25">
      <c r="A603" s="103"/>
      <c r="B603" s="49" t="s">
        <v>217</v>
      </c>
      <c r="C603" s="368" t="s">
        <v>218</v>
      </c>
      <c r="D603" s="368"/>
      <c r="E603" s="368"/>
      <c r="F603" s="368"/>
      <c r="G603" s="368"/>
      <c r="H603" s="368"/>
      <c r="I603" s="368"/>
      <c r="J603" s="368"/>
      <c r="K603" s="368"/>
      <c r="L603" s="368"/>
      <c r="M603" s="368"/>
      <c r="N603" s="376"/>
      <c r="AF603" s="39"/>
      <c r="AG603" s="47"/>
      <c r="AI603" s="3" t="s">
        <v>218</v>
      </c>
      <c r="AM603" s="47"/>
      <c r="AN603" s="47"/>
      <c r="AO603" s="47"/>
      <c r="AQ603" s="47"/>
    </row>
    <row r="604" spans="1:43" s="4" customFormat="1" ht="15" x14ac:dyDescent="0.25">
      <c r="A604" s="48"/>
      <c r="B604" s="49" t="s">
        <v>58</v>
      </c>
      <c r="C604" s="372" t="s">
        <v>62</v>
      </c>
      <c r="D604" s="372"/>
      <c r="E604" s="372"/>
      <c r="F604" s="51"/>
      <c r="G604" s="52"/>
      <c r="H604" s="52"/>
      <c r="I604" s="52"/>
      <c r="J604" s="53">
        <v>34.869999999999997</v>
      </c>
      <c r="K604" s="54">
        <v>1.1499999999999999</v>
      </c>
      <c r="L604" s="107">
        <v>4611.5600000000004</v>
      </c>
      <c r="M604" s="54">
        <v>34.96</v>
      </c>
      <c r="N604" s="55">
        <v>161220.14000000001</v>
      </c>
      <c r="AF604" s="39"/>
      <c r="AG604" s="47"/>
      <c r="AJ604" s="3" t="s">
        <v>62</v>
      </c>
      <c r="AM604" s="47"/>
      <c r="AN604" s="47"/>
      <c r="AO604" s="47"/>
      <c r="AQ604" s="47"/>
    </row>
    <row r="605" spans="1:43" s="4" customFormat="1" ht="15" x14ac:dyDescent="0.25">
      <c r="A605" s="48"/>
      <c r="B605" s="49" t="s">
        <v>73</v>
      </c>
      <c r="C605" s="372" t="s">
        <v>175</v>
      </c>
      <c r="D605" s="372"/>
      <c r="E605" s="372"/>
      <c r="F605" s="51"/>
      <c r="G605" s="52"/>
      <c r="H605" s="52"/>
      <c r="I605" s="52"/>
      <c r="J605" s="53">
        <v>4.3499999999999996</v>
      </c>
      <c r="K605" s="54">
        <v>1.1499999999999999</v>
      </c>
      <c r="L605" s="53">
        <v>575.29</v>
      </c>
      <c r="M605" s="52"/>
      <c r="N605" s="58"/>
      <c r="AF605" s="39"/>
      <c r="AG605" s="47"/>
      <c r="AJ605" s="3" t="s">
        <v>175</v>
      </c>
      <c r="AM605" s="47"/>
      <c r="AN605" s="47"/>
      <c r="AO605" s="47"/>
      <c r="AQ605" s="47"/>
    </row>
    <row r="606" spans="1:43" s="4" customFormat="1" ht="15" x14ac:dyDescent="0.25">
      <c r="A606" s="48"/>
      <c r="B606" s="49" t="s">
        <v>122</v>
      </c>
      <c r="C606" s="372" t="s">
        <v>177</v>
      </c>
      <c r="D606" s="372"/>
      <c r="E606" s="372"/>
      <c r="F606" s="51"/>
      <c r="G606" s="52"/>
      <c r="H606" s="52"/>
      <c r="I606" s="52"/>
      <c r="J606" s="53">
        <v>0.7</v>
      </c>
      <c r="K606" s="52"/>
      <c r="L606" s="53">
        <v>80.5</v>
      </c>
      <c r="M606" s="52"/>
      <c r="N606" s="58"/>
      <c r="AF606" s="39"/>
      <c r="AG606" s="47"/>
      <c r="AJ606" s="3" t="s">
        <v>177</v>
      </c>
      <c r="AM606" s="47"/>
      <c r="AN606" s="47"/>
      <c r="AO606" s="47"/>
      <c r="AQ606" s="47"/>
    </row>
    <row r="607" spans="1:43" s="4" customFormat="1" ht="15" x14ac:dyDescent="0.25">
      <c r="A607" s="56"/>
      <c r="B607" s="49"/>
      <c r="C607" s="372" t="s">
        <v>63</v>
      </c>
      <c r="D607" s="372"/>
      <c r="E607" s="372"/>
      <c r="F607" s="51" t="s">
        <v>64</v>
      </c>
      <c r="G607" s="54">
        <v>2.46</v>
      </c>
      <c r="H607" s="54">
        <v>1.1499999999999999</v>
      </c>
      <c r="I607" s="109">
        <v>325.33499999999998</v>
      </c>
      <c r="J607" s="57"/>
      <c r="K607" s="52"/>
      <c r="L607" s="57"/>
      <c r="M607" s="52"/>
      <c r="N607" s="58"/>
      <c r="AF607" s="39"/>
      <c r="AG607" s="47"/>
      <c r="AK607" s="3" t="s">
        <v>63</v>
      </c>
      <c r="AM607" s="47"/>
      <c r="AN607" s="47"/>
      <c r="AO607" s="47"/>
      <c r="AQ607" s="47"/>
    </row>
    <row r="608" spans="1:43" s="4" customFormat="1" ht="15" x14ac:dyDescent="0.25">
      <c r="A608" s="48"/>
      <c r="B608" s="49"/>
      <c r="C608" s="375" t="s">
        <v>65</v>
      </c>
      <c r="D608" s="375"/>
      <c r="E608" s="375"/>
      <c r="F608" s="59"/>
      <c r="G608" s="60"/>
      <c r="H608" s="60"/>
      <c r="I608" s="60"/>
      <c r="J608" s="61">
        <v>39.92</v>
      </c>
      <c r="K608" s="60"/>
      <c r="L608" s="108">
        <v>5267.35</v>
      </c>
      <c r="M608" s="60"/>
      <c r="N608" s="62"/>
      <c r="AF608" s="39"/>
      <c r="AG608" s="47"/>
      <c r="AL608" s="3" t="s">
        <v>65</v>
      </c>
      <c r="AM608" s="47"/>
      <c r="AN608" s="47"/>
      <c r="AO608" s="47"/>
      <c r="AQ608" s="47"/>
    </row>
    <row r="609" spans="1:43" s="4" customFormat="1" ht="15" x14ac:dyDescent="0.25">
      <c r="A609" s="56"/>
      <c r="B609" s="49"/>
      <c r="C609" s="372" t="s">
        <v>66</v>
      </c>
      <c r="D609" s="372"/>
      <c r="E609" s="372"/>
      <c r="F609" s="51"/>
      <c r="G609" s="52"/>
      <c r="H609" s="52"/>
      <c r="I609" s="52"/>
      <c r="J609" s="57"/>
      <c r="K609" s="52"/>
      <c r="L609" s="107">
        <v>4611.5600000000004</v>
      </c>
      <c r="M609" s="52"/>
      <c r="N609" s="55">
        <v>161220.14000000001</v>
      </c>
      <c r="AF609" s="39"/>
      <c r="AG609" s="47"/>
      <c r="AK609" s="3" t="s">
        <v>66</v>
      </c>
      <c r="AM609" s="47"/>
      <c r="AN609" s="47"/>
      <c r="AO609" s="47"/>
      <c r="AQ609" s="47"/>
    </row>
    <row r="610" spans="1:43" s="4" customFormat="1" ht="15" x14ac:dyDescent="0.25">
      <c r="A610" s="56"/>
      <c r="B610" s="49" t="s">
        <v>1830</v>
      </c>
      <c r="C610" s="372" t="s">
        <v>1831</v>
      </c>
      <c r="D610" s="372"/>
      <c r="E610" s="372"/>
      <c r="F610" s="51" t="s">
        <v>69</v>
      </c>
      <c r="G610" s="63">
        <v>90</v>
      </c>
      <c r="H610" s="52"/>
      <c r="I610" s="63">
        <v>90</v>
      </c>
      <c r="J610" s="57"/>
      <c r="K610" s="52"/>
      <c r="L610" s="107">
        <v>4150.3999999999996</v>
      </c>
      <c r="M610" s="52"/>
      <c r="N610" s="55">
        <v>145098.13</v>
      </c>
      <c r="AF610" s="39"/>
      <c r="AG610" s="47"/>
      <c r="AK610" s="3" t="s">
        <v>1831</v>
      </c>
      <c r="AM610" s="47"/>
      <c r="AN610" s="47"/>
      <c r="AO610" s="47"/>
      <c r="AQ610" s="47"/>
    </row>
    <row r="611" spans="1:43" s="4" customFormat="1" ht="15" x14ac:dyDescent="0.25">
      <c r="A611" s="56"/>
      <c r="B611" s="49" t="s">
        <v>1832</v>
      </c>
      <c r="C611" s="372" t="s">
        <v>1833</v>
      </c>
      <c r="D611" s="372"/>
      <c r="E611" s="372"/>
      <c r="F611" s="51" t="s">
        <v>69</v>
      </c>
      <c r="G611" s="63">
        <v>46</v>
      </c>
      <c r="H611" s="52"/>
      <c r="I611" s="63">
        <v>46</v>
      </c>
      <c r="J611" s="57"/>
      <c r="K611" s="52"/>
      <c r="L611" s="107">
        <v>2121.3200000000002</v>
      </c>
      <c r="M611" s="52"/>
      <c r="N611" s="55">
        <v>74161.259999999995</v>
      </c>
      <c r="AF611" s="39"/>
      <c r="AG611" s="47"/>
      <c r="AK611" s="3" t="s">
        <v>1833</v>
      </c>
      <c r="AM611" s="47"/>
      <c r="AN611" s="47"/>
      <c r="AO611" s="47"/>
      <c r="AQ611" s="47"/>
    </row>
    <row r="612" spans="1:43" s="4" customFormat="1" ht="15" x14ac:dyDescent="0.25">
      <c r="A612" s="65"/>
      <c r="B612" s="66"/>
      <c r="C612" s="374" t="s">
        <v>72</v>
      </c>
      <c r="D612" s="374"/>
      <c r="E612" s="374"/>
      <c r="F612" s="42"/>
      <c r="G612" s="43"/>
      <c r="H612" s="43"/>
      <c r="I612" s="43"/>
      <c r="J612" s="45"/>
      <c r="K612" s="43"/>
      <c r="L612" s="105">
        <v>11539.07</v>
      </c>
      <c r="M612" s="60"/>
      <c r="N612" s="46"/>
      <c r="AF612" s="39"/>
      <c r="AG612" s="47"/>
      <c r="AM612" s="47" t="s">
        <v>72</v>
      </c>
      <c r="AN612" s="47"/>
      <c r="AO612" s="47"/>
      <c r="AQ612" s="47"/>
    </row>
    <row r="613" spans="1:43" s="4" customFormat="1" ht="34.5" x14ac:dyDescent="0.25">
      <c r="A613" s="40" t="s">
        <v>496</v>
      </c>
      <c r="B613" s="41" t="s">
        <v>2109</v>
      </c>
      <c r="C613" s="374" t="s">
        <v>2110</v>
      </c>
      <c r="D613" s="374"/>
      <c r="E613" s="374"/>
      <c r="F613" s="42" t="s">
        <v>2111</v>
      </c>
      <c r="G613" s="43">
        <v>0.4</v>
      </c>
      <c r="H613" s="44">
        <v>1</v>
      </c>
      <c r="I613" s="120">
        <v>0.4</v>
      </c>
      <c r="J613" s="45"/>
      <c r="K613" s="43"/>
      <c r="L613" s="45"/>
      <c r="M613" s="43"/>
      <c r="N613" s="46"/>
      <c r="AF613" s="39"/>
      <c r="AG613" s="47" t="s">
        <v>2110</v>
      </c>
      <c r="AM613" s="47"/>
      <c r="AN613" s="47"/>
      <c r="AO613" s="47"/>
      <c r="AQ613" s="47"/>
    </row>
    <row r="614" spans="1:43" s="4" customFormat="1" ht="15" x14ac:dyDescent="0.25">
      <c r="A614" s="69"/>
      <c r="B614" s="50"/>
      <c r="C614" s="372" t="s">
        <v>1012</v>
      </c>
      <c r="D614" s="372"/>
      <c r="E614" s="372"/>
      <c r="F614" s="372"/>
      <c r="G614" s="372"/>
      <c r="H614" s="372"/>
      <c r="I614" s="372"/>
      <c r="J614" s="372"/>
      <c r="K614" s="372"/>
      <c r="L614" s="372"/>
      <c r="M614" s="372"/>
      <c r="N614" s="377"/>
      <c r="AF614" s="39"/>
      <c r="AG614" s="47"/>
      <c r="AH614" s="3" t="s">
        <v>1012</v>
      </c>
      <c r="AM614" s="47"/>
      <c r="AN614" s="47"/>
      <c r="AO614" s="47"/>
      <c r="AQ614" s="47"/>
    </row>
    <row r="615" spans="1:43" s="4" customFormat="1" ht="22.5" x14ac:dyDescent="0.25">
      <c r="A615" s="103"/>
      <c r="B615" s="49" t="s">
        <v>217</v>
      </c>
      <c r="C615" s="368" t="s">
        <v>218</v>
      </c>
      <c r="D615" s="368"/>
      <c r="E615" s="368"/>
      <c r="F615" s="368"/>
      <c r="G615" s="368"/>
      <c r="H615" s="368"/>
      <c r="I615" s="368"/>
      <c r="J615" s="368"/>
      <c r="K615" s="368"/>
      <c r="L615" s="368"/>
      <c r="M615" s="368"/>
      <c r="N615" s="376"/>
      <c r="AF615" s="39"/>
      <c r="AG615" s="47"/>
      <c r="AI615" s="3" t="s">
        <v>218</v>
      </c>
      <c r="AM615" s="47"/>
      <c r="AN615" s="47"/>
      <c r="AO615" s="47"/>
      <c r="AQ615" s="47"/>
    </row>
    <row r="616" spans="1:43" s="4" customFormat="1" ht="15" x14ac:dyDescent="0.25">
      <c r="A616" s="48"/>
      <c r="B616" s="49" t="s">
        <v>58</v>
      </c>
      <c r="C616" s="372" t="s">
        <v>62</v>
      </c>
      <c r="D616" s="372"/>
      <c r="E616" s="372"/>
      <c r="F616" s="51"/>
      <c r="G616" s="52"/>
      <c r="H616" s="52"/>
      <c r="I616" s="52"/>
      <c r="J616" s="53">
        <v>125.06</v>
      </c>
      <c r="K616" s="54">
        <v>1.1499999999999999</v>
      </c>
      <c r="L616" s="53">
        <v>57.53</v>
      </c>
      <c r="M616" s="54">
        <v>34.96</v>
      </c>
      <c r="N616" s="55">
        <v>2011.25</v>
      </c>
      <c r="AF616" s="39"/>
      <c r="AG616" s="47"/>
      <c r="AJ616" s="3" t="s">
        <v>62</v>
      </c>
      <c r="AM616" s="47"/>
      <c r="AN616" s="47"/>
      <c r="AO616" s="47"/>
      <c r="AQ616" s="47"/>
    </row>
    <row r="617" spans="1:43" s="4" customFormat="1" ht="15" x14ac:dyDescent="0.25">
      <c r="A617" s="48"/>
      <c r="B617" s="49" t="s">
        <v>122</v>
      </c>
      <c r="C617" s="372" t="s">
        <v>177</v>
      </c>
      <c r="D617" s="372"/>
      <c r="E617" s="372"/>
      <c r="F617" s="51"/>
      <c r="G617" s="52"/>
      <c r="H617" s="52"/>
      <c r="I617" s="52"/>
      <c r="J617" s="53">
        <v>7.3</v>
      </c>
      <c r="K617" s="52"/>
      <c r="L617" s="53">
        <v>2.92</v>
      </c>
      <c r="M617" s="52"/>
      <c r="N617" s="58"/>
      <c r="AF617" s="39"/>
      <c r="AG617" s="47"/>
      <c r="AJ617" s="3" t="s">
        <v>177</v>
      </c>
      <c r="AM617" s="47"/>
      <c r="AN617" s="47"/>
      <c r="AO617" s="47"/>
      <c r="AQ617" s="47"/>
    </row>
    <row r="618" spans="1:43" s="4" customFormat="1" ht="15" x14ac:dyDescent="0.25">
      <c r="A618" s="56"/>
      <c r="B618" s="49"/>
      <c r="C618" s="372" t="s">
        <v>63</v>
      </c>
      <c r="D618" s="372"/>
      <c r="E618" s="372"/>
      <c r="F618" s="51" t="s">
        <v>64</v>
      </c>
      <c r="G618" s="63">
        <v>13</v>
      </c>
      <c r="H618" s="54">
        <v>1.1499999999999999</v>
      </c>
      <c r="I618" s="54">
        <v>5.98</v>
      </c>
      <c r="J618" s="57"/>
      <c r="K618" s="52"/>
      <c r="L618" s="57"/>
      <c r="M618" s="52"/>
      <c r="N618" s="58"/>
      <c r="AF618" s="39"/>
      <c r="AG618" s="47"/>
      <c r="AK618" s="3" t="s">
        <v>63</v>
      </c>
      <c r="AM618" s="47"/>
      <c r="AN618" s="47"/>
      <c r="AO618" s="47"/>
      <c r="AQ618" s="47"/>
    </row>
    <row r="619" spans="1:43" s="4" customFormat="1" ht="15" x14ac:dyDescent="0.25">
      <c r="A619" s="48"/>
      <c r="B619" s="49"/>
      <c r="C619" s="375" t="s">
        <v>65</v>
      </c>
      <c r="D619" s="375"/>
      <c r="E619" s="375"/>
      <c r="F619" s="59"/>
      <c r="G619" s="60"/>
      <c r="H619" s="60"/>
      <c r="I619" s="60"/>
      <c r="J619" s="61">
        <v>132.36000000000001</v>
      </c>
      <c r="K619" s="60"/>
      <c r="L619" s="61">
        <v>60.45</v>
      </c>
      <c r="M619" s="60"/>
      <c r="N619" s="62"/>
      <c r="AF619" s="39"/>
      <c r="AG619" s="47"/>
      <c r="AL619" s="3" t="s">
        <v>65</v>
      </c>
      <c r="AM619" s="47"/>
      <c r="AN619" s="47"/>
      <c r="AO619" s="47"/>
      <c r="AQ619" s="47"/>
    </row>
    <row r="620" spans="1:43" s="4" customFormat="1" ht="15" x14ac:dyDescent="0.25">
      <c r="A620" s="56"/>
      <c r="B620" s="49"/>
      <c r="C620" s="372" t="s">
        <v>66</v>
      </c>
      <c r="D620" s="372"/>
      <c r="E620" s="372"/>
      <c r="F620" s="51"/>
      <c r="G620" s="52"/>
      <c r="H620" s="52"/>
      <c r="I620" s="52"/>
      <c r="J620" s="57"/>
      <c r="K620" s="52"/>
      <c r="L620" s="53">
        <v>57.53</v>
      </c>
      <c r="M620" s="52"/>
      <c r="N620" s="55">
        <v>2011.25</v>
      </c>
      <c r="AF620" s="39"/>
      <c r="AG620" s="47"/>
      <c r="AK620" s="3" t="s">
        <v>66</v>
      </c>
      <c r="AM620" s="47"/>
      <c r="AN620" s="47"/>
      <c r="AO620" s="47"/>
      <c r="AQ620" s="47"/>
    </row>
    <row r="621" spans="1:43" s="4" customFormat="1" ht="15" x14ac:dyDescent="0.25">
      <c r="A621" s="56"/>
      <c r="B621" s="49" t="s">
        <v>1830</v>
      </c>
      <c r="C621" s="372" t="s">
        <v>1831</v>
      </c>
      <c r="D621" s="372"/>
      <c r="E621" s="372"/>
      <c r="F621" s="51" t="s">
        <v>69</v>
      </c>
      <c r="G621" s="63">
        <v>90</v>
      </c>
      <c r="H621" s="52"/>
      <c r="I621" s="63">
        <v>90</v>
      </c>
      <c r="J621" s="57"/>
      <c r="K621" s="52"/>
      <c r="L621" s="53">
        <v>51.78</v>
      </c>
      <c r="M621" s="52"/>
      <c r="N621" s="55">
        <v>1810.13</v>
      </c>
      <c r="AF621" s="39"/>
      <c r="AG621" s="47"/>
      <c r="AK621" s="3" t="s">
        <v>1831</v>
      </c>
      <c r="AM621" s="47"/>
      <c r="AN621" s="47"/>
      <c r="AO621" s="47"/>
      <c r="AQ621" s="47"/>
    </row>
    <row r="622" spans="1:43" s="4" customFormat="1" ht="15" x14ac:dyDescent="0.25">
      <c r="A622" s="56"/>
      <c r="B622" s="49" t="s">
        <v>1832</v>
      </c>
      <c r="C622" s="372" t="s">
        <v>1833</v>
      </c>
      <c r="D622" s="372"/>
      <c r="E622" s="372"/>
      <c r="F622" s="51" t="s">
        <v>69</v>
      </c>
      <c r="G622" s="63">
        <v>46</v>
      </c>
      <c r="H622" s="52"/>
      <c r="I622" s="63">
        <v>46</v>
      </c>
      <c r="J622" s="57"/>
      <c r="K622" s="52"/>
      <c r="L622" s="53">
        <v>26.46</v>
      </c>
      <c r="M622" s="52"/>
      <c r="N622" s="64">
        <v>925.18</v>
      </c>
      <c r="AF622" s="39"/>
      <c r="AG622" s="47"/>
      <c r="AK622" s="3" t="s">
        <v>1833</v>
      </c>
      <c r="AM622" s="47"/>
      <c r="AN622" s="47"/>
      <c r="AO622" s="47"/>
      <c r="AQ622" s="47"/>
    </row>
    <row r="623" spans="1:43" s="4" customFormat="1" ht="15" x14ac:dyDescent="0.25">
      <c r="A623" s="65"/>
      <c r="B623" s="66"/>
      <c r="C623" s="374" t="s">
        <v>72</v>
      </c>
      <c r="D623" s="374"/>
      <c r="E623" s="374"/>
      <c r="F623" s="42"/>
      <c r="G623" s="43"/>
      <c r="H623" s="43"/>
      <c r="I623" s="43"/>
      <c r="J623" s="45"/>
      <c r="K623" s="43"/>
      <c r="L623" s="67">
        <v>138.69</v>
      </c>
      <c r="M623" s="60"/>
      <c r="N623" s="46"/>
      <c r="AF623" s="39"/>
      <c r="AG623" s="47"/>
      <c r="AM623" s="47" t="s">
        <v>72</v>
      </c>
      <c r="AN623" s="47"/>
      <c r="AO623" s="47"/>
      <c r="AQ623" s="47"/>
    </row>
    <row r="624" spans="1:43" s="4" customFormat="1" ht="0" hidden="1" customHeight="1" x14ac:dyDescent="0.25">
      <c r="A624" s="71"/>
      <c r="B624" s="72"/>
      <c r="C624" s="72"/>
      <c r="D624" s="72"/>
      <c r="E624" s="72"/>
      <c r="F624" s="73"/>
      <c r="G624" s="73"/>
      <c r="H624" s="73"/>
      <c r="I624" s="73"/>
      <c r="J624" s="74"/>
      <c r="K624" s="73"/>
      <c r="L624" s="74"/>
      <c r="M624" s="52"/>
      <c r="N624" s="74"/>
      <c r="AF624" s="39"/>
      <c r="AG624" s="47"/>
      <c r="AM624" s="47"/>
      <c r="AN624" s="47"/>
      <c r="AO624" s="47"/>
      <c r="AQ624" s="47"/>
    </row>
    <row r="625" spans="1:43" s="4" customFormat="1" ht="15" x14ac:dyDescent="0.25">
      <c r="A625" s="78"/>
      <c r="B625" s="79"/>
      <c r="C625" s="374" t="s">
        <v>2112</v>
      </c>
      <c r="D625" s="374"/>
      <c r="E625" s="374"/>
      <c r="F625" s="374"/>
      <c r="G625" s="374"/>
      <c r="H625" s="374"/>
      <c r="I625" s="374"/>
      <c r="J625" s="374"/>
      <c r="K625" s="374"/>
      <c r="L625" s="80"/>
      <c r="M625" s="81"/>
      <c r="N625" s="82"/>
      <c r="AF625" s="39"/>
      <c r="AG625" s="47"/>
      <c r="AM625" s="47"/>
      <c r="AN625" s="47"/>
      <c r="AO625" s="47" t="s">
        <v>2112</v>
      </c>
      <c r="AQ625" s="47"/>
    </row>
    <row r="626" spans="1:43" s="4" customFormat="1" ht="15" x14ac:dyDescent="0.25">
      <c r="A626" s="83"/>
      <c r="B626" s="49"/>
      <c r="C626" s="372" t="s">
        <v>83</v>
      </c>
      <c r="D626" s="372"/>
      <c r="E626" s="372"/>
      <c r="F626" s="372"/>
      <c r="G626" s="372"/>
      <c r="H626" s="372"/>
      <c r="I626" s="372"/>
      <c r="J626" s="372"/>
      <c r="K626" s="372"/>
      <c r="L626" s="106">
        <v>452997.27</v>
      </c>
      <c r="M626" s="85"/>
      <c r="N626" s="86">
        <v>4664509.43</v>
      </c>
      <c r="AF626" s="39"/>
      <c r="AG626" s="47"/>
      <c r="AM626" s="47"/>
      <c r="AN626" s="47"/>
      <c r="AO626" s="47"/>
      <c r="AP626" s="3" t="s">
        <v>83</v>
      </c>
      <c r="AQ626" s="47"/>
    </row>
    <row r="627" spans="1:43" s="4" customFormat="1" ht="15" x14ac:dyDescent="0.25">
      <c r="A627" s="83"/>
      <c r="B627" s="49"/>
      <c r="C627" s="372" t="s">
        <v>84</v>
      </c>
      <c r="D627" s="372"/>
      <c r="E627" s="372"/>
      <c r="F627" s="372"/>
      <c r="G627" s="372"/>
      <c r="H627" s="372"/>
      <c r="I627" s="372"/>
      <c r="J627" s="372"/>
      <c r="K627" s="372"/>
      <c r="L627" s="87"/>
      <c r="M627" s="85"/>
      <c r="N627" s="88"/>
      <c r="AF627" s="39"/>
      <c r="AG627" s="47"/>
      <c r="AM627" s="47"/>
      <c r="AN627" s="47"/>
      <c r="AO627" s="47"/>
      <c r="AP627" s="3" t="s">
        <v>84</v>
      </c>
      <c r="AQ627" s="47"/>
    </row>
    <row r="628" spans="1:43" s="4" customFormat="1" ht="15" x14ac:dyDescent="0.25">
      <c r="A628" s="83"/>
      <c r="B628" s="49"/>
      <c r="C628" s="372" t="s">
        <v>85</v>
      </c>
      <c r="D628" s="372"/>
      <c r="E628" s="372"/>
      <c r="F628" s="372"/>
      <c r="G628" s="372"/>
      <c r="H628" s="372"/>
      <c r="I628" s="372"/>
      <c r="J628" s="372"/>
      <c r="K628" s="372"/>
      <c r="L628" s="106">
        <v>26784.31</v>
      </c>
      <c r="M628" s="85"/>
      <c r="N628" s="86">
        <v>936379.48</v>
      </c>
      <c r="AF628" s="39"/>
      <c r="AG628" s="47"/>
      <c r="AM628" s="47"/>
      <c r="AN628" s="47"/>
      <c r="AO628" s="47"/>
      <c r="AP628" s="3" t="s">
        <v>85</v>
      </c>
      <c r="AQ628" s="47"/>
    </row>
    <row r="629" spans="1:43" s="4" customFormat="1" ht="15" x14ac:dyDescent="0.25">
      <c r="A629" s="83"/>
      <c r="B629" s="49"/>
      <c r="C629" s="372" t="s">
        <v>193</v>
      </c>
      <c r="D629" s="372"/>
      <c r="E629" s="372"/>
      <c r="F629" s="372"/>
      <c r="G629" s="372"/>
      <c r="H629" s="372"/>
      <c r="I629" s="372"/>
      <c r="J629" s="372"/>
      <c r="K629" s="372"/>
      <c r="L629" s="106">
        <v>23466.240000000002</v>
      </c>
      <c r="M629" s="85"/>
      <c r="N629" s="86">
        <v>284645.49</v>
      </c>
      <c r="AF629" s="39"/>
      <c r="AG629" s="47"/>
      <c r="AM629" s="47"/>
      <c r="AN629" s="47"/>
      <c r="AO629" s="47"/>
      <c r="AP629" s="3" t="s">
        <v>193</v>
      </c>
      <c r="AQ629" s="47"/>
    </row>
    <row r="630" spans="1:43" s="4" customFormat="1" ht="15" x14ac:dyDescent="0.25">
      <c r="A630" s="83"/>
      <c r="B630" s="49"/>
      <c r="C630" s="372" t="s">
        <v>194</v>
      </c>
      <c r="D630" s="372"/>
      <c r="E630" s="372"/>
      <c r="F630" s="372"/>
      <c r="G630" s="372"/>
      <c r="H630" s="372"/>
      <c r="I630" s="372"/>
      <c r="J630" s="372"/>
      <c r="K630" s="372"/>
      <c r="L630" s="106">
        <v>2381.58</v>
      </c>
      <c r="M630" s="85"/>
      <c r="N630" s="86">
        <v>83260.03</v>
      </c>
      <c r="AF630" s="39"/>
      <c r="AG630" s="47"/>
      <c r="AM630" s="47"/>
      <c r="AN630" s="47"/>
      <c r="AO630" s="47"/>
      <c r="AP630" s="3" t="s">
        <v>194</v>
      </c>
      <c r="AQ630" s="47"/>
    </row>
    <row r="631" spans="1:43" s="4" customFormat="1" ht="15" x14ac:dyDescent="0.25">
      <c r="A631" s="83"/>
      <c r="B631" s="49"/>
      <c r="C631" s="372" t="s">
        <v>195</v>
      </c>
      <c r="D631" s="372"/>
      <c r="E631" s="372"/>
      <c r="F631" s="372"/>
      <c r="G631" s="372"/>
      <c r="H631" s="372"/>
      <c r="I631" s="372"/>
      <c r="J631" s="372"/>
      <c r="K631" s="372"/>
      <c r="L631" s="106">
        <v>402746.72</v>
      </c>
      <c r="M631" s="85"/>
      <c r="N631" s="86">
        <v>3443484.46</v>
      </c>
      <c r="AF631" s="39"/>
      <c r="AG631" s="47"/>
      <c r="AM631" s="47"/>
      <c r="AN631" s="47"/>
      <c r="AO631" s="47"/>
      <c r="AP631" s="3" t="s">
        <v>195</v>
      </c>
      <c r="AQ631" s="47"/>
    </row>
    <row r="632" spans="1:43" s="4" customFormat="1" ht="15" x14ac:dyDescent="0.25">
      <c r="A632" s="83"/>
      <c r="B632" s="49"/>
      <c r="C632" s="372" t="s">
        <v>196</v>
      </c>
      <c r="D632" s="372"/>
      <c r="E632" s="372"/>
      <c r="F632" s="372"/>
      <c r="G632" s="372"/>
      <c r="H632" s="372"/>
      <c r="I632" s="372"/>
      <c r="J632" s="372"/>
      <c r="K632" s="372"/>
      <c r="L632" s="106">
        <v>154255.95000000001</v>
      </c>
      <c r="M632" s="85"/>
      <c r="N632" s="86">
        <v>1816056.11</v>
      </c>
      <c r="AF632" s="39"/>
      <c r="AG632" s="47"/>
      <c r="AM632" s="47"/>
      <c r="AN632" s="47"/>
      <c r="AO632" s="47"/>
      <c r="AP632" s="3" t="s">
        <v>196</v>
      </c>
      <c r="AQ632" s="47"/>
    </row>
    <row r="633" spans="1:43" s="4" customFormat="1" ht="15" x14ac:dyDescent="0.25">
      <c r="A633" s="83"/>
      <c r="B633" s="49"/>
      <c r="C633" s="372" t="s">
        <v>84</v>
      </c>
      <c r="D633" s="372"/>
      <c r="E633" s="372"/>
      <c r="F633" s="372"/>
      <c r="G633" s="372"/>
      <c r="H633" s="372"/>
      <c r="I633" s="372"/>
      <c r="J633" s="372"/>
      <c r="K633" s="372"/>
      <c r="L633" s="87"/>
      <c r="M633" s="85"/>
      <c r="N633" s="88"/>
      <c r="AF633" s="39"/>
      <c r="AG633" s="47"/>
      <c r="AM633" s="47"/>
      <c r="AN633" s="47"/>
      <c r="AO633" s="47"/>
      <c r="AP633" s="3" t="s">
        <v>84</v>
      </c>
      <c r="AQ633" s="47"/>
    </row>
    <row r="634" spans="1:43" s="4" customFormat="1" ht="15" x14ac:dyDescent="0.25">
      <c r="A634" s="83"/>
      <c r="B634" s="49"/>
      <c r="C634" s="372" t="s">
        <v>197</v>
      </c>
      <c r="D634" s="372"/>
      <c r="E634" s="372"/>
      <c r="F634" s="372"/>
      <c r="G634" s="372"/>
      <c r="H634" s="372"/>
      <c r="I634" s="372"/>
      <c r="J634" s="372"/>
      <c r="K634" s="372"/>
      <c r="L634" s="106">
        <v>6368.84</v>
      </c>
      <c r="M634" s="85"/>
      <c r="N634" s="86">
        <v>222654.64</v>
      </c>
      <c r="AF634" s="39"/>
      <c r="AG634" s="47"/>
      <c r="AM634" s="47"/>
      <c r="AN634" s="47"/>
      <c r="AO634" s="47"/>
      <c r="AP634" s="3" t="s">
        <v>197</v>
      </c>
      <c r="AQ634" s="47"/>
    </row>
    <row r="635" spans="1:43" s="4" customFormat="1" ht="15" x14ac:dyDescent="0.25">
      <c r="A635" s="83"/>
      <c r="B635" s="49"/>
      <c r="C635" s="372" t="s">
        <v>199</v>
      </c>
      <c r="D635" s="372"/>
      <c r="E635" s="372"/>
      <c r="F635" s="372"/>
      <c r="G635" s="372"/>
      <c r="H635" s="372"/>
      <c r="I635" s="372"/>
      <c r="J635" s="372"/>
      <c r="K635" s="372"/>
      <c r="L635" s="106">
        <v>2254.46</v>
      </c>
      <c r="M635" s="85"/>
      <c r="N635" s="88"/>
      <c r="AF635" s="39"/>
      <c r="AG635" s="47"/>
      <c r="AM635" s="47"/>
      <c r="AN635" s="47"/>
      <c r="AO635" s="47"/>
      <c r="AP635" s="3" t="s">
        <v>199</v>
      </c>
      <c r="AQ635" s="47"/>
    </row>
    <row r="636" spans="1:43" s="4" customFormat="1" ht="15" x14ac:dyDescent="0.25">
      <c r="A636" s="83"/>
      <c r="B636" s="49"/>
      <c r="C636" s="372" t="s">
        <v>200</v>
      </c>
      <c r="D636" s="372"/>
      <c r="E636" s="372"/>
      <c r="F636" s="372"/>
      <c r="G636" s="372"/>
      <c r="H636" s="372"/>
      <c r="I636" s="372"/>
      <c r="J636" s="372"/>
      <c r="K636" s="372"/>
      <c r="L636" s="84">
        <v>233.84</v>
      </c>
      <c r="M636" s="85"/>
      <c r="N636" s="86">
        <v>8175.05</v>
      </c>
      <c r="AF636" s="39"/>
      <c r="AG636" s="47"/>
      <c r="AM636" s="47"/>
      <c r="AN636" s="47"/>
      <c r="AO636" s="47"/>
      <c r="AP636" s="3" t="s">
        <v>200</v>
      </c>
      <c r="AQ636" s="47"/>
    </row>
    <row r="637" spans="1:43" s="4" customFormat="1" ht="15" x14ac:dyDescent="0.25">
      <c r="A637" s="83"/>
      <c r="B637" s="49"/>
      <c r="C637" s="372" t="s">
        <v>201</v>
      </c>
      <c r="D637" s="372"/>
      <c r="E637" s="372"/>
      <c r="F637" s="372"/>
      <c r="G637" s="372"/>
      <c r="H637" s="372"/>
      <c r="I637" s="372"/>
      <c r="J637" s="372"/>
      <c r="K637" s="372"/>
      <c r="L637" s="106">
        <v>133482.12</v>
      </c>
      <c r="M637" s="85"/>
      <c r="N637" s="88"/>
      <c r="AF637" s="39"/>
      <c r="AG637" s="47"/>
      <c r="AM637" s="47"/>
      <c r="AN637" s="47"/>
      <c r="AO637" s="47"/>
      <c r="AP637" s="3" t="s">
        <v>201</v>
      </c>
      <c r="AQ637" s="47"/>
    </row>
    <row r="638" spans="1:43" s="4" customFormat="1" ht="15" x14ac:dyDescent="0.25">
      <c r="A638" s="83"/>
      <c r="B638" s="49"/>
      <c r="C638" s="372" t="s">
        <v>202</v>
      </c>
      <c r="D638" s="372"/>
      <c r="E638" s="372"/>
      <c r="F638" s="372"/>
      <c r="G638" s="372"/>
      <c r="H638" s="372"/>
      <c r="I638" s="372"/>
      <c r="J638" s="372"/>
      <c r="K638" s="372"/>
      <c r="L638" s="106">
        <v>7475.1</v>
      </c>
      <c r="M638" s="85"/>
      <c r="N638" s="86">
        <v>261329.67</v>
      </c>
      <c r="AF638" s="39"/>
      <c r="AG638" s="47"/>
      <c r="AM638" s="47"/>
      <c r="AN638" s="47"/>
      <c r="AO638" s="47"/>
      <c r="AP638" s="3" t="s">
        <v>202</v>
      </c>
      <c r="AQ638" s="47"/>
    </row>
    <row r="639" spans="1:43" s="4" customFormat="1" ht="15" x14ac:dyDescent="0.25">
      <c r="A639" s="83"/>
      <c r="B639" s="49"/>
      <c r="C639" s="372" t="s">
        <v>203</v>
      </c>
      <c r="D639" s="372"/>
      <c r="E639" s="372"/>
      <c r="F639" s="372"/>
      <c r="G639" s="372"/>
      <c r="H639" s="372"/>
      <c r="I639" s="372"/>
      <c r="J639" s="372"/>
      <c r="K639" s="372"/>
      <c r="L639" s="106">
        <v>4675.43</v>
      </c>
      <c r="M639" s="85"/>
      <c r="N639" s="86">
        <v>163453.07</v>
      </c>
      <c r="AF639" s="39"/>
      <c r="AG639" s="47"/>
      <c r="AM639" s="47"/>
      <c r="AN639" s="47"/>
      <c r="AO639" s="47"/>
      <c r="AP639" s="3" t="s">
        <v>203</v>
      </c>
      <c r="AQ639" s="47"/>
    </row>
    <row r="640" spans="1:43" s="4" customFormat="1" ht="15" x14ac:dyDescent="0.25">
      <c r="A640" s="83"/>
      <c r="B640" s="49"/>
      <c r="C640" s="372" t="s">
        <v>777</v>
      </c>
      <c r="D640" s="372"/>
      <c r="E640" s="372"/>
      <c r="F640" s="372"/>
      <c r="G640" s="372"/>
      <c r="H640" s="372"/>
      <c r="I640" s="372"/>
      <c r="J640" s="372"/>
      <c r="K640" s="372"/>
      <c r="L640" s="106">
        <v>341900.54</v>
      </c>
      <c r="M640" s="85"/>
      <c r="N640" s="86">
        <v>4357300.12</v>
      </c>
      <c r="AF640" s="39"/>
      <c r="AG640" s="47"/>
      <c r="AM640" s="47"/>
      <c r="AN640" s="47"/>
      <c r="AO640" s="47"/>
      <c r="AP640" s="3" t="s">
        <v>777</v>
      </c>
      <c r="AQ640" s="47"/>
    </row>
    <row r="641" spans="1:43" s="4" customFormat="1" ht="15" x14ac:dyDescent="0.25">
      <c r="A641" s="83"/>
      <c r="B641" s="49"/>
      <c r="C641" s="372" t="s">
        <v>84</v>
      </c>
      <c r="D641" s="372"/>
      <c r="E641" s="372"/>
      <c r="F641" s="372"/>
      <c r="G641" s="372"/>
      <c r="H641" s="372"/>
      <c r="I641" s="372"/>
      <c r="J641" s="372"/>
      <c r="K641" s="372"/>
      <c r="L641" s="87"/>
      <c r="M641" s="85"/>
      <c r="N641" s="88"/>
      <c r="AF641" s="39"/>
      <c r="AG641" s="47"/>
      <c r="AM641" s="47"/>
      <c r="AN641" s="47"/>
      <c r="AO641" s="47"/>
      <c r="AP641" s="3" t="s">
        <v>84</v>
      </c>
      <c r="AQ641" s="47"/>
    </row>
    <row r="642" spans="1:43" s="4" customFormat="1" ht="15" x14ac:dyDescent="0.25">
      <c r="A642" s="83"/>
      <c r="B642" s="49"/>
      <c r="C642" s="372" t="s">
        <v>197</v>
      </c>
      <c r="D642" s="372"/>
      <c r="E642" s="372"/>
      <c r="F642" s="372"/>
      <c r="G642" s="372"/>
      <c r="H642" s="372"/>
      <c r="I642" s="372"/>
      <c r="J642" s="372"/>
      <c r="K642" s="372"/>
      <c r="L642" s="106">
        <v>20415.47</v>
      </c>
      <c r="M642" s="85"/>
      <c r="N642" s="86">
        <v>713724.84</v>
      </c>
      <c r="AF642" s="39"/>
      <c r="AG642" s="47"/>
      <c r="AM642" s="47"/>
      <c r="AN642" s="47"/>
      <c r="AO642" s="47"/>
      <c r="AP642" s="3" t="s">
        <v>197</v>
      </c>
      <c r="AQ642" s="47"/>
    </row>
    <row r="643" spans="1:43" s="4" customFormat="1" ht="15" x14ac:dyDescent="0.25">
      <c r="A643" s="83"/>
      <c r="B643" s="49"/>
      <c r="C643" s="372" t="s">
        <v>199</v>
      </c>
      <c r="D643" s="372"/>
      <c r="E643" s="372"/>
      <c r="F643" s="372"/>
      <c r="G643" s="372"/>
      <c r="H643" s="372"/>
      <c r="I643" s="372"/>
      <c r="J643" s="372"/>
      <c r="K643" s="372"/>
      <c r="L643" s="106">
        <v>21211.78</v>
      </c>
      <c r="M643" s="85"/>
      <c r="N643" s="88"/>
      <c r="AF643" s="39"/>
      <c r="AG643" s="47"/>
      <c r="AM643" s="47"/>
      <c r="AN643" s="47"/>
      <c r="AO643" s="47"/>
      <c r="AP643" s="3" t="s">
        <v>199</v>
      </c>
      <c r="AQ643" s="47"/>
    </row>
    <row r="644" spans="1:43" s="4" customFormat="1" ht="15" x14ac:dyDescent="0.25">
      <c r="A644" s="83"/>
      <c r="B644" s="49"/>
      <c r="C644" s="372" t="s">
        <v>200</v>
      </c>
      <c r="D644" s="372"/>
      <c r="E644" s="372"/>
      <c r="F644" s="372"/>
      <c r="G644" s="372"/>
      <c r="H644" s="372"/>
      <c r="I644" s="372"/>
      <c r="J644" s="372"/>
      <c r="K644" s="372"/>
      <c r="L644" s="106">
        <v>2147.7399999999998</v>
      </c>
      <c r="M644" s="85"/>
      <c r="N644" s="86">
        <v>75084.98</v>
      </c>
      <c r="AF644" s="39"/>
      <c r="AG644" s="47"/>
      <c r="AM644" s="47"/>
      <c r="AN644" s="47"/>
      <c r="AO644" s="47"/>
      <c r="AP644" s="3" t="s">
        <v>200</v>
      </c>
      <c r="AQ644" s="47"/>
    </row>
    <row r="645" spans="1:43" s="4" customFormat="1" ht="15" x14ac:dyDescent="0.25">
      <c r="A645" s="83"/>
      <c r="B645" s="49"/>
      <c r="C645" s="372" t="s">
        <v>201</v>
      </c>
      <c r="D645" s="372"/>
      <c r="E645" s="372"/>
      <c r="F645" s="372"/>
      <c r="G645" s="372"/>
      <c r="H645" s="372"/>
      <c r="I645" s="372"/>
      <c r="J645" s="372"/>
      <c r="K645" s="372"/>
      <c r="L645" s="106">
        <v>269264.59999999998</v>
      </c>
      <c r="M645" s="85"/>
      <c r="N645" s="88"/>
      <c r="AF645" s="39"/>
      <c r="AG645" s="47"/>
      <c r="AM645" s="47"/>
      <c r="AN645" s="47"/>
      <c r="AO645" s="47"/>
      <c r="AP645" s="3" t="s">
        <v>201</v>
      </c>
      <c r="AQ645" s="47"/>
    </row>
    <row r="646" spans="1:43" s="4" customFormat="1" ht="15" x14ac:dyDescent="0.25">
      <c r="A646" s="83"/>
      <c r="B646" s="49"/>
      <c r="C646" s="372" t="s">
        <v>202</v>
      </c>
      <c r="D646" s="372"/>
      <c r="E646" s="372"/>
      <c r="F646" s="372"/>
      <c r="G646" s="372"/>
      <c r="H646" s="372"/>
      <c r="I646" s="372"/>
      <c r="J646" s="372"/>
      <c r="K646" s="372"/>
      <c r="L646" s="106">
        <v>20495.150000000001</v>
      </c>
      <c r="M646" s="85"/>
      <c r="N646" s="86">
        <v>716510.42</v>
      </c>
      <c r="AF646" s="39"/>
      <c r="AG646" s="47"/>
      <c r="AM646" s="47"/>
      <c r="AN646" s="47"/>
      <c r="AO646" s="47"/>
      <c r="AP646" s="3" t="s">
        <v>202</v>
      </c>
      <c r="AQ646" s="47"/>
    </row>
    <row r="647" spans="1:43" s="4" customFormat="1" ht="15" x14ac:dyDescent="0.25">
      <c r="A647" s="83"/>
      <c r="B647" s="49"/>
      <c r="C647" s="372" t="s">
        <v>203</v>
      </c>
      <c r="D647" s="372"/>
      <c r="E647" s="372"/>
      <c r="F647" s="372"/>
      <c r="G647" s="372"/>
      <c r="H647" s="372"/>
      <c r="I647" s="372"/>
      <c r="J647" s="372"/>
      <c r="K647" s="372"/>
      <c r="L647" s="106">
        <v>10513.54</v>
      </c>
      <c r="M647" s="85"/>
      <c r="N647" s="86">
        <v>367553.64</v>
      </c>
      <c r="AF647" s="39"/>
      <c r="AG647" s="47"/>
      <c r="AM647" s="47"/>
      <c r="AN647" s="47"/>
      <c r="AO647" s="47"/>
      <c r="AP647" s="3" t="s">
        <v>203</v>
      </c>
      <c r="AQ647" s="47"/>
    </row>
    <row r="648" spans="1:43" s="4" customFormat="1" ht="15" x14ac:dyDescent="0.25">
      <c r="A648" s="83"/>
      <c r="B648" s="49"/>
      <c r="C648" s="372" t="s">
        <v>92</v>
      </c>
      <c r="D648" s="372"/>
      <c r="E648" s="372"/>
      <c r="F648" s="372"/>
      <c r="G648" s="372"/>
      <c r="H648" s="372"/>
      <c r="I648" s="372"/>
      <c r="J648" s="372"/>
      <c r="K648" s="372"/>
      <c r="L648" s="106">
        <v>29165.89</v>
      </c>
      <c r="M648" s="85"/>
      <c r="N648" s="86">
        <v>1019639.51</v>
      </c>
      <c r="AF648" s="39"/>
      <c r="AG648" s="47"/>
      <c r="AM648" s="47"/>
      <c r="AN648" s="47"/>
      <c r="AO648" s="47"/>
      <c r="AP648" s="3" t="s">
        <v>92</v>
      </c>
      <c r="AQ648" s="47"/>
    </row>
    <row r="649" spans="1:43" s="4" customFormat="1" ht="15" x14ac:dyDescent="0.25">
      <c r="A649" s="83"/>
      <c r="B649" s="49"/>
      <c r="C649" s="372" t="s">
        <v>93</v>
      </c>
      <c r="D649" s="372"/>
      <c r="E649" s="372"/>
      <c r="F649" s="372"/>
      <c r="G649" s="372"/>
      <c r="H649" s="372"/>
      <c r="I649" s="372"/>
      <c r="J649" s="372"/>
      <c r="K649" s="372"/>
      <c r="L649" s="106">
        <v>27970.25</v>
      </c>
      <c r="M649" s="85"/>
      <c r="N649" s="86">
        <v>977840.09</v>
      </c>
      <c r="AF649" s="39"/>
      <c r="AG649" s="47"/>
      <c r="AM649" s="47"/>
      <c r="AN649" s="47"/>
      <c r="AO649" s="47"/>
      <c r="AP649" s="3" t="s">
        <v>93</v>
      </c>
      <c r="AQ649" s="47"/>
    </row>
    <row r="650" spans="1:43" s="4" customFormat="1" ht="15" x14ac:dyDescent="0.25">
      <c r="A650" s="83"/>
      <c r="B650" s="49"/>
      <c r="C650" s="372" t="s">
        <v>94</v>
      </c>
      <c r="D650" s="372"/>
      <c r="E650" s="372"/>
      <c r="F650" s="372"/>
      <c r="G650" s="372"/>
      <c r="H650" s="372"/>
      <c r="I650" s="372"/>
      <c r="J650" s="372"/>
      <c r="K650" s="372"/>
      <c r="L650" s="106">
        <v>15188.97</v>
      </c>
      <c r="M650" s="85"/>
      <c r="N650" s="86">
        <v>531006.71</v>
      </c>
      <c r="AF650" s="39"/>
      <c r="AG650" s="47"/>
      <c r="AM650" s="47"/>
      <c r="AN650" s="47"/>
      <c r="AO650" s="47"/>
      <c r="AP650" s="3" t="s">
        <v>94</v>
      </c>
      <c r="AQ650" s="47"/>
    </row>
    <row r="651" spans="1:43" s="4" customFormat="1" ht="15" x14ac:dyDescent="0.25">
      <c r="A651" s="83"/>
      <c r="B651" s="89"/>
      <c r="C651" s="373" t="s">
        <v>2113</v>
      </c>
      <c r="D651" s="373"/>
      <c r="E651" s="373"/>
      <c r="F651" s="373"/>
      <c r="G651" s="373"/>
      <c r="H651" s="373"/>
      <c r="I651" s="373"/>
      <c r="J651" s="373"/>
      <c r="K651" s="373"/>
      <c r="L651" s="93">
        <v>496156.49</v>
      </c>
      <c r="M651" s="91"/>
      <c r="N651" s="92">
        <v>6173356.2300000004</v>
      </c>
      <c r="AF651" s="39"/>
      <c r="AG651" s="47"/>
      <c r="AM651" s="47"/>
      <c r="AN651" s="47"/>
      <c r="AO651" s="47"/>
      <c r="AQ651" s="47" t="s">
        <v>2113</v>
      </c>
    </row>
    <row r="652" spans="1:43" s="4" customFormat="1" ht="15" x14ac:dyDescent="0.25">
      <c r="A652" s="83"/>
      <c r="B652" s="49"/>
      <c r="C652" s="372" t="s">
        <v>84</v>
      </c>
      <c r="D652" s="372"/>
      <c r="E652" s="372"/>
      <c r="F652" s="372"/>
      <c r="G652" s="372"/>
      <c r="H652" s="372"/>
      <c r="I652" s="372"/>
      <c r="J652" s="372"/>
      <c r="K652" s="372"/>
      <c r="L652" s="87"/>
      <c r="M652" s="85"/>
      <c r="N652" s="88"/>
      <c r="AF652" s="39"/>
      <c r="AG652" s="47"/>
      <c r="AM652" s="47"/>
      <c r="AN652" s="47"/>
      <c r="AO652" s="47"/>
      <c r="AP652" s="3" t="s">
        <v>84</v>
      </c>
      <c r="AQ652" s="47"/>
    </row>
    <row r="653" spans="1:43" s="4" customFormat="1" ht="15" x14ac:dyDescent="0.25">
      <c r="A653" s="83"/>
      <c r="B653" s="49"/>
      <c r="C653" s="372" t="s">
        <v>241</v>
      </c>
      <c r="D653" s="372"/>
      <c r="E653" s="372"/>
      <c r="F653" s="372"/>
      <c r="G653" s="372"/>
      <c r="H653" s="372"/>
      <c r="I653" s="372"/>
      <c r="J653" s="372"/>
      <c r="K653" s="372"/>
      <c r="L653" s="106">
        <v>121806.26</v>
      </c>
      <c r="M653" s="85"/>
      <c r="N653" s="86">
        <v>1041443.47</v>
      </c>
      <c r="AF653" s="39"/>
      <c r="AG653" s="47"/>
      <c r="AM653" s="47"/>
      <c r="AN653" s="47"/>
      <c r="AO653" s="47"/>
      <c r="AP653" s="3" t="s">
        <v>241</v>
      </c>
      <c r="AQ653" s="47"/>
    </row>
    <row r="654" spans="1:43" s="4" customFormat="1" ht="15" x14ac:dyDescent="0.25">
      <c r="A654" s="378" t="s">
        <v>2114</v>
      </c>
      <c r="B654" s="379"/>
      <c r="C654" s="379"/>
      <c r="D654" s="379"/>
      <c r="E654" s="379"/>
      <c r="F654" s="379"/>
      <c r="G654" s="379"/>
      <c r="H654" s="379"/>
      <c r="I654" s="379"/>
      <c r="J654" s="379"/>
      <c r="K654" s="379"/>
      <c r="L654" s="379"/>
      <c r="M654" s="379"/>
      <c r="N654" s="380"/>
      <c r="AF654" s="39" t="s">
        <v>2114</v>
      </c>
      <c r="AG654" s="47"/>
      <c r="AM654" s="47"/>
      <c r="AN654" s="47"/>
      <c r="AO654" s="47"/>
      <c r="AQ654" s="47"/>
    </row>
    <row r="655" spans="1:43" s="4" customFormat="1" ht="23.25" x14ac:dyDescent="0.25">
      <c r="A655" s="40" t="s">
        <v>498</v>
      </c>
      <c r="B655" s="41" t="s">
        <v>1682</v>
      </c>
      <c r="C655" s="374" t="s">
        <v>1967</v>
      </c>
      <c r="D655" s="374"/>
      <c r="E655" s="374"/>
      <c r="F655" s="42" t="s">
        <v>1504</v>
      </c>
      <c r="G655" s="43">
        <v>1</v>
      </c>
      <c r="H655" s="44">
        <v>1</v>
      </c>
      <c r="I655" s="44">
        <v>1</v>
      </c>
      <c r="J655" s="45"/>
      <c r="K655" s="43"/>
      <c r="L655" s="45"/>
      <c r="M655" s="43"/>
      <c r="N655" s="46"/>
      <c r="AF655" s="39"/>
      <c r="AG655" s="47" t="s">
        <v>1967</v>
      </c>
      <c r="AM655" s="47"/>
      <c r="AN655" s="47"/>
      <c r="AO655" s="47"/>
      <c r="AQ655" s="47"/>
    </row>
    <row r="656" spans="1:43" s="4" customFormat="1" ht="15" x14ac:dyDescent="0.25">
      <c r="A656" s="69"/>
      <c r="B656" s="50"/>
      <c r="C656" s="372" t="s">
        <v>2115</v>
      </c>
      <c r="D656" s="372"/>
      <c r="E656" s="372"/>
      <c r="F656" s="372"/>
      <c r="G656" s="372"/>
      <c r="H656" s="372"/>
      <c r="I656" s="372"/>
      <c r="J656" s="372"/>
      <c r="K656" s="372"/>
      <c r="L656" s="372"/>
      <c r="M656" s="372"/>
      <c r="N656" s="377"/>
      <c r="AF656" s="39"/>
      <c r="AG656" s="47"/>
      <c r="AH656" s="3" t="s">
        <v>2115</v>
      </c>
      <c r="AM656" s="47"/>
      <c r="AN656" s="47"/>
      <c r="AO656" s="47"/>
      <c r="AQ656" s="47"/>
    </row>
    <row r="657" spans="1:43" s="4" customFormat="1" ht="22.5" x14ac:dyDescent="0.25">
      <c r="A657" s="103"/>
      <c r="B657" s="49" t="s">
        <v>217</v>
      </c>
      <c r="C657" s="368" t="s">
        <v>218</v>
      </c>
      <c r="D657" s="368"/>
      <c r="E657" s="368"/>
      <c r="F657" s="368"/>
      <c r="G657" s="368"/>
      <c r="H657" s="368"/>
      <c r="I657" s="368"/>
      <c r="J657" s="368"/>
      <c r="K657" s="368"/>
      <c r="L657" s="368"/>
      <c r="M657" s="368"/>
      <c r="N657" s="376"/>
      <c r="AF657" s="39"/>
      <c r="AG657" s="47"/>
      <c r="AI657" s="3" t="s">
        <v>218</v>
      </c>
      <c r="AM657" s="47"/>
      <c r="AN657" s="47"/>
      <c r="AO657" s="47"/>
      <c r="AQ657" s="47"/>
    </row>
    <row r="658" spans="1:43" s="4" customFormat="1" ht="15" x14ac:dyDescent="0.25">
      <c r="A658" s="48"/>
      <c r="B658" s="49" t="s">
        <v>58</v>
      </c>
      <c r="C658" s="372" t="s">
        <v>62</v>
      </c>
      <c r="D658" s="372"/>
      <c r="E658" s="372"/>
      <c r="F658" s="51"/>
      <c r="G658" s="52"/>
      <c r="H658" s="52"/>
      <c r="I658" s="52"/>
      <c r="J658" s="53">
        <v>67.77</v>
      </c>
      <c r="K658" s="54">
        <v>1.1499999999999999</v>
      </c>
      <c r="L658" s="53">
        <v>77.94</v>
      </c>
      <c r="M658" s="54">
        <v>34.96</v>
      </c>
      <c r="N658" s="55">
        <v>2724.78</v>
      </c>
      <c r="AF658" s="39"/>
      <c r="AG658" s="47"/>
      <c r="AJ658" s="3" t="s">
        <v>62</v>
      </c>
      <c r="AM658" s="47"/>
      <c r="AN658" s="47"/>
      <c r="AO658" s="47"/>
      <c r="AQ658" s="47"/>
    </row>
    <row r="659" spans="1:43" s="4" customFormat="1" ht="15" x14ac:dyDescent="0.25">
      <c r="A659" s="48"/>
      <c r="B659" s="49" t="s">
        <v>73</v>
      </c>
      <c r="C659" s="372" t="s">
        <v>175</v>
      </c>
      <c r="D659" s="372"/>
      <c r="E659" s="372"/>
      <c r="F659" s="51"/>
      <c r="G659" s="52"/>
      <c r="H659" s="52"/>
      <c r="I659" s="52"/>
      <c r="J659" s="53">
        <v>41.28</v>
      </c>
      <c r="K659" s="54">
        <v>1.1499999999999999</v>
      </c>
      <c r="L659" s="53">
        <v>47.47</v>
      </c>
      <c r="M659" s="52"/>
      <c r="N659" s="58"/>
      <c r="AF659" s="39"/>
      <c r="AG659" s="47"/>
      <c r="AJ659" s="3" t="s">
        <v>175</v>
      </c>
      <c r="AM659" s="47"/>
      <c r="AN659" s="47"/>
      <c r="AO659" s="47"/>
      <c r="AQ659" s="47"/>
    </row>
    <row r="660" spans="1:43" s="4" customFormat="1" ht="15" x14ac:dyDescent="0.25">
      <c r="A660" s="48"/>
      <c r="B660" s="49" t="s">
        <v>78</v>
      </c>
      <c r="C660" s="372" t="s">
        <v>176</v>
      </c>
      <c r="D660" s="372"/>
      <c r="E660" s="372"/>
      <c r="F660" s="51"/>
      <c r="G660" s="52"/>
      <c r="H660" s="52"/>
      <c r="I660" s="52"/>
      <c r="J660" s="53">
        <v>3.27</v>
      </c>
      <c r="K660" s="54">
        <v>1.1499999999999999</v>
      </c>
      <c r="L660" s="53">
        <v>3.76</v>
      </c>
      <c r="M660" s="54">
        <v>34.96</v>
      </c>
      <c r="N660" s="64">
        <v>131.44999999999999</v>
      </c>
      <c r="AF660" s="39"/>
      <c r="AG660" s="47"/>
      <c r="AJ660" s="3" t="s">
        <v>176</v>
      </c>
      <c r="AM660" s="47"/>
      <c r="AN660" s="47"/>
      <c r="AO660" s="47"/>
      <c r="AQ660" s="47"/>
    </row>
    <row r="661" spans="1:43" s="4" customFormat="1" ht="15" x14ac:dyDescent="0.25">
      <c r="A661" s="48"/>
      <c r="B661" s="49" t="s">
        <v>122</v>
      </c>
      <c r="C661" s="372" t="s">
        <v>177</v>
      </c>
      <c r="D661" s="372"/>
      <c r="E661" s="372"/>
      <c r="F661" s="51"/>
      <c r="G661" s="52"/>
      <c r="H661" s="52"/>
      <c r="I661" s="52"/>
      <c r="J661" s="53">
        <v>486.56</v>
      </c>
      <c r="K661" s="52"/>
      <c r="L661" s="53">
        <v>486.56</v>
      </c>
      <c r="M661" s="52"/>
      <c r="N661" s="58"/>
      <c r="AF661" s="39"/>
      <c r="AG661" s="47"/>
      <c r="AJ661" s="3" t="s">
        <v>177</v>
      </c>
      <c r="AM661" s="47"/>
      <c r="AN661" s="47"/>
      <c r="AO661" s="47"/>
      <c r="AQ661" s="47"/>
    </row>
    <row r="662" spans="1:43" s="4" customFormat="1" ht="15" x14ac:dyDescent="0.25">
      <c r="A662" s="56"/>
      <c r="B662" s="49"/>
      <c r="C662" s="372" t="s">
        <v>63</v>
      </c>
      <c r="D662" s="372"/>
      <c r="E662" s="372"/>
      <c r="F662" s="51" t="s">
        <v>64</v>
      </c>
      <c r="G662" s="54">
        <v>7.21</v>
      </c>
      <c r="H662" s="54">
        <v>1.1499999999999999</v>
      </c>
      <c r="I662" s="70">
        <v>8.2914999999999992</v>
      </c>
      <c r="J662" s="57"/>
      <c r="K662" s="52"/>
      <c r="L662" s="57"/>
      <c r="M662" s="52"/>
      <c r="N662" s="58"/>
      <c r="AF662" s="39"/>
      <c r="AG662" s="47"/>
      <c r="AK662" s="3" t="s">
        <v>63</v>
      </c>
      <c r="AM662" s="47"/>
      <c r="AN662" s="47"/>
      <c r="AO662" s="47"/>
      <c r="AQ662" s="47"/>
    </row>
    <row r="663" spans="1:43" s="4" customFormat="1" ht="15" x14ac:dyDescent="0.25">
      <c r="A663" s="56"/>
      <c r="B663" s="49"/>
      <c r="C663" s="372" t="s">
        <v>178</v>
      </c>
      <c r="D663" s="372"/>
      <c r="E663" s="372"/>
      <c r="F663" s="51" t="s">
        <v>64</v>
      </c>
      <c r="G663" s="54">
        <v>0.26</v>
      </c>
      <c r="H663" s="54">
        <v>1.1499999999999999</v>
      </c>
      <c r="I663" s="109">
        <v>0.29899999999999999</v>
      </c>
      <c r="J663" s="57"/>
      <c r="K663" s="52"/>
      <c r="L663" s="57"/>
      <c r="M663" s="52"/>
      <c r="N663" s="58"/>
      <c r="AF663" s="39"/>
      <c r="AG663" s="47"/>
      <c r="AK663" s="3" t="s">
        <v>178</v>
      </c>
      <c r="AM663" s="47"/>
      <c r="AN663" s="47"/>
      <c r="AO663" s="47"/>
      <c r="AQ663" s="47"/>
    </row>
    <row r="664" spans="1:43" s="4" customFormat="1" ht="15" x14ac:dyDescent="0.25">
      <c r="A664" s="48"/>
      <c r="B664" s="49"/>
      <c r="C664" s="375" t="s">
        <v>65</v>
      </c>
      <c r="D664" s="375"/>
      <c r="E664" s="375"/>
      <c r="F664" s="59"/>
      <c r="G664" s="60"/>
      <c r="H664" s="60"/>
      <c r="I664" s="60"/>
      <c r="J664" s="61">
        <v>595.61</v>
      </c>
      <c r="K664" s="60"/>
      <c r="L664" s="61">
        <v>611.97</v>
      </c>
      <c r="M664" s="60"/>
      <c r="N664" s="62"/>
      <c r="AF664" s="39"/>
      <c r="AG664" s="47"/>
      <c r="AL664" s="3" t="s">
        <v>65</v>
      </c>
      <c r="AM664" s="47"/>
      <c r="AN664" s="47"/>
      <c r="AO664" s="47"/>
      <c r="AQ664" s="47"/>
    </row>
    <row r="665" spans="1:43" s="4" customFormat="1" ht="15" x14ac:dyDescent="0.25">
      <c r="A665" s="56"/>
      <c r="B665" s="49"/>
      <c r="C665" s="372" t="s">
        <v>66</v>
      </c>
      <c r="D665" s="372"/>
      <c r="E665" s="372"/>
      <c r="F665" s="51"/>
      <c r="G665" s="52"/>
      <c r="H665" s="52"/>
      <c r="I665" s="52"/>
      <c r="J665" s="57"/>
      <c r="K665" s="52"/>
      <c r="L665" s="53">
        <v>81.7</v>
      </c>
      <c r="M665" s="52"/>
      <c r="N665" s="55">
        <v>2856.23</v>
      </c>
      <c r="AF665" s="39"/>
      <c r="AG665" s="47"/>
      <c r="AK665" s="3" t="s">
        <v>66</v>
      </c>
      <c r="AM665" s="47"/>
      <c r="AN665" s="47"/>
      <c r="AO665" s="47"/>
      <c r="AQ665" s="47"/>
    </row>
    <row r="666" spans="1:43" s="4" customFormat="1" ht="23.25" x14ac:dyDescent="0.25">
      <c r="A666" s="56"/>
      <c r="B666" s="49" t="s">
        <v>681</v>
      </c>
      <c r="C666" s="372" t="s">
        <v>682</v>
      </c>
      <c r="D666" s="372"/>
      <c r="E666" s="372"/>
      <c r="F666" s="51" t="s">
        <v>69</v>
      </c>
      <c r="G666" s="63">
        <v>97</v>
      </c>
      <c r="H666" s="52"/>
      <c r="I666" s="63">
        <v>97</v>
      </c>
      <c r="J666" s="57"/>
      <c r="K666" s="52"/>
      <c r="L666" s="53">
        <v>79.25</v>
      </c>
      <c r="M666" s="52"/>
      <c r="N666" s="55">
        <v>2770.54</v>
      </c>
      <c r="AF666" s="39"/>
      <c r="AG666" s="47"/>
      <c r="AK666" s="3" t="s">
        <v>682</v>
      </c>
      <c r="AM666" s="47"/>
      <c r="AN666" s="47"/>
      <c r="AO666" s="47"/>
      <c r="AQ666" s="47"/>
    </row>
    <row r="667" spans="1:43" s="4" customFormat="1" ht="23.25" x14ac:dyDescent="0.25">
      <c r="A667" s="56"/>
      <c r="B667" s="49" t="s">
        <v>683</v>
      </c>
      <c r="C667" s="372" t="s">
        <v>684</v>
      </c>
      <c r="D667" s="372"/>
      <c r="E667" s="372"/>
      <c r="F667" s="51" t="s">
        <v>69</v>
      </c>
      <c r="G667" s="63">
        <v>51</v>
      </c>
      <c r="H667" s="52"/>
      <c r="I667" s="63">
        <v>51</v>
      </c>
      <c r="J667" s="57"/>
      <c r="K667" s="52"/>
      <c r="L667" s="53">
        <v>41.67</v>
      </c>
      <c r="M667" s="52"/>
      <c r="N667" s="55">
        <v>1456.68</v>
      </c>
      <c r="AF667" s="39"/>
      <c r="AG667" s="47"/>
      <c r="AK667" s="3" t="s">
        <v>684</v>
      </c>
      <c r="AM667" s="47"/>
      <c r="AN667" s="47"/>
      <c r="AO667" s="47"/>
      <c r="AQ667" s="47"/>
    </row>
    <row r="668" spans="1:43" s="4" customFormat="1" ht="15" x14ac:dyDescent="0.25">
      <c r="A668" s="65"/>
      <c r="B668" s="66"/>
      <c r="C668" s="374" t="s">
        <v>72</v>
      </c>
      <c r="D668" s="374"/>
      <c r="E668" s="374"/>
      <c r="F668" s="42"/>
      <c r="G668" s="43"/>
      <c r="H668" s="43"/>
      <c r="I668" s="43"/>
      <c r="J668" s="45"/>
      <c r="K668" s="43"/>
      <c r="L668" s="67">
        <v>732.89</v>
      </c>
      <c r="M668" s="60"/>
      <c r="N668" s="46"/>
      <c r="AF668" s="39"/>
      <c r="AG668" s="47"/>
      <c r="AM668" s="47" t="s">
        <v>72</v>
      </c>
      <c r="AN668" s="47"/>
      <c r="AO668" s="47"/>
      <c r="AQ668" s="47"/>
    </row>
    <row r="669" spans="1:43" s="4" customFormat="1" ht="23.25" x14ac:dyDescent="0.25">
      <c r="A669" s="40" t="s">
        <v>500</v>
      </c>
      <c r="B669" s="41" t="s">
        <v>1690</v>
      </c>
      <c r="C669" s="374" t="s">
        <v>1691</v>
      </c>
      <c r="D669" s="374"/>
      <c r="E669" s="374"/>
      <c r="F669" s="42" t="s">
        <v>215</v>
      </c>
      <c r="G669" s="43">
        <v>0.2</v>
      </c>
      <c r="H669" s="44">
        <v>1</v>
      </c>
      <c r="I669" s="120">
        <v>0.2</v>
      </c>
      <c r="J669" s="45"/>
      <c r="K669" s="43"/>
      <c r="L669" s="45"/>
      <c r="M669" s="43"/>
      <c r="N669" s="46"/>
      <c r="AF669" s="39"/>
      <c r="AG669" s="47" t="s">
        <v>1691</v>
      </c>
      <c r="AM669" s="47"/>
      <c r="AN669" s="47"/>
      <c r="AO669" s="47"/>
      <c r="AQ669" s="47"/>
    </row>
    <row r="670" spans="1:43" s="4" customFormat="1" ht="15" x14ac:dyDescent="0.25">
      <c r="A670" s="69"/>
      <c r="B670" s="50"/>
      <c r="C670" s="372" t="s">
        <v>2116</v>
      </c>
      <c r="D670" s="372"/>
      <c r="E670" s="372"/>
      <c r="F670" s="372"/>
      <c r="G670" s="372"/>
      <c r="H670" s="372"/>
      <c r="I670" s="372"/>
      <c r="J670" s="372"/>
      <c r="K670" s="372"/>
      <c r="L670" s="372"/>
      <c r="M670" s="372"/>
      <c r="N670" s="377"/>
      <c r="AF670" s="39"/>
      <c r="AG670" s="47"/>
      <c r="AH670" s="3" t="s">
        <v>2116</v>
      </c>
      <c r="AM670" s="47"/>
      <c r="AN670" s="47"/>
      <c r="AO670" s="47"/>
      <c r="AQ670" s="47"/>
    </row>
    <row r="671" spans="1:43" s="4" customFormat="1" ht="22.5" x14ac:dyDescent="0.25">
      <c r="A671" s="103"/>
      <c r="B671" s="49" t="s">
        <v>217</v>
      </c>
      <c r="C671" s="368" t="s">
        <v>218</v>
      </c>
      <c r="D671" s="368"/>
      <c r="E671" s="368"/>
      <c r="F671" s="368"/>
      <c r="G671" s="368"/>
      <c r="H671" s="368"/>
      <c r="I671" s="368"/>
      <c r="J671" s="368"/>
      <c r="K671" s="368"/>
      <c r="L671" s="368"/>
      <c r="M671" s="368"/>
      <c r="N671" s="376"/>
      <c r="AF671" s="39"/>
      <c r="AG671" s="47"/>
      <c r="AI671" s="3" t="s">
        <v>218</v>
      </c>
      <c r="AM671" s="47"/>
      <c r="AN671" s="47"/>
      <c r="AO671" s="47"/>
      <c r="AQ671" s="47"/>
    </row>
    <row r="672" spans="1:43" s="4" customFormat="1" ht="15" x14ac:dyDescent="0.25">
      <c r="A672" s="48"/>
      <c r="B672" s="49" t="s">
        <v>58</v>
      </c>
      <c r="C672" s="372" t="s">
        <v>62</v>
      </c>
      <c r="D672" s="372"/>
      <c r="E672" s="372"/>
      <c r="F672" s="51"/>
      <c r="G672" s="52"/>
      <c r="H672" s="52"/>
      <c r="I672" s="52"/>
      <c r="J672" s="53">
        <v>135.36000000000001</v>
      </c>
      <c r="K672" s="54">
        <v>1.1499999999999999</v>
      </c>
      <c r="L672" s="53">
        <v>31.13</v>
      </c>
      <c r="M672" s="54">
        <v>34.96</v>
      </c>
      <c r="N672" s="55">
        <v>1088.3</v>
      </c>
      <c r="AF672" s="39"/>
      <c r="AG672" s="47"/>
      <c r="AJ672" s="3" t="s">
        <v>62</v>
      </c>
      <c r="AM672" s="47"/>
      <c r="AN672" s="47"/>
      <c r="AO672" s="47"/>
      <c r="AQ672" s="47"/>
    </row>
    <row r="673" spans="1:43" s="4" customFormat="1" ht="15" x14ac:dyDescent="0.25">
      <c r="A673" s="48"/>
      <c r="B673" s="49" t="s">
        <v>73</v>
      </c>
      <c r="C673" s="372" t="s">
        <v>175</v>
      </c>
      <c r="D673" s="372"/>
      <c r="E673" s="372"/>
      <c r="F673" s="51"/>
      <c r="G673" s="52"/>
      <c r="H673" s="52"/>
      <c r="I673" s="52"/>
      <c r="J673" s="53">
        <v>58.09</v>
      </c>
      <c r="K673" s="54">
        <v>1.1499999999999999</v>
      </c>
      <c r="L673" s="53">
        <v>13.36</v>
      </c>
      <c r="M673" s="52"/>
      <c r="N673" s="58"/>
      <c r="AF673" s="39"/>
      <c r="AG673" s="47"/>
      <c r="AJ673" s="3" t="s">
        <v>175</v>
      </c>
      <c r="AM673" s="47"/>
      <c r="AN673" s="47"/>
      <c r="AO673" s="47"/>
      <c r="AQ673" s="47"/>
    </row>
    <row r="674" spans="1:43" s="4" customFormat="1" ht="15" x14ac:dyDescent="0.25">
      <c r="A674" s="48"/>
      <c r="B674" s="49" t="s">
        <v>78</v>
      </c>
      <c r="C674" s="372" t="s">
        <v>176</v>
      </c>
      <c r="D674" s="372"/>
      <c r="E674" s="372"/>
      <c r="F674" s="51"/>
      <c r="G674" s="52"/>
      <c r="H674" s="52"/>
      <c r="I674" s="52"/>
      <c r="J674" s="53">
        <v>5.0199999999999996</v>
      </c>
      <c r="K674" s="54">
        <v>1.1499999999999999</v>
      </c>
      <c r="L674" s="53">
        <v>1.1499999999999999</v>
      </c>
      <c r="M674" s="54">
        <v>34.96</v>
      </c>
      <c r="N674" s="64">
        <v>40.200000000000003</v>
      </c>
      <c r="AF674" s="39"/>
      <c r="AG674" s="47"/>
      <c r="AJ674" s="3" t="s">
        <v>176</v>
      </c>
      <c r="AM674" s="47"/>
      <c r="AN674" s="47"/>
      <c r="AO674" s="47"/>
      <c r="AQ674" s="47"/>
    </row>
    <row r="675" spans="1:43" s="4" customFormat="1" ht="15" x14ac:dyDescent="0.25">
      <c r="A675" s="48"/>
      <c r="B675" s="49" t="s">
        <v>122</v>
      </c>
      <c r="C675" s="372" t="s">
        <v>177</v>
      </c>
      <c r="D675" s="372"/>
      <c r="E675" s="372"/>
      <c r="F675" s="51"/>
      <c r="G675" s="52"/>
      <c r="H675" s="52"/>
      <c r="I675" s="52"/>
      <c r="J675" s="53">
        <v>894.6</v>
      </c>
      <c r="K675" s="52"/>
      <c r="L675" s="53">
        <v>178.92</v>
      </c>
      <c r="M675" s="52"/>
      <c r="N675" s="58"/>
      <c r="AF675" s="39"/>
      <c r="AG675" s="47"/>
      <c r="AJ675" s="3" t="s">
        <v>177</v>
      </c>
      <c r="AM675" s="47"/>
      <c r="AN675" s="47"/>
      <c r="AO675" s="47"/>
      <c r="AQ675" s="47"/>
    </row>
    <row r="676" spans="1:43" s="4" customFormat="1" ht="15" x14ac:dyDescent="0.25">
      <c r="A676" s="56"/>
      <c r="B676" s="49"/>
      <c r="C676" s="372" t="s">
        <v>63</v>
      </c>
      <c r="D676" s="372"/>
      <c r="E676" s="372"/>
      <c r="F676" s="51" t="s">
        <v>64</v>
      </c>
      <c r="G676" s="104">
        <v>14.4</v>
      </c>
      <c r="H676" s="54">
        <v>1.1499999999999999</v>
      </c>
      <c r="I676" s="109">
        <v>3.3119999999999998</v>
      </c>
      <c r="J676" s="57"/>
      <c r="K676" s="52"/>
      <c r="L676" s="57"/>
      <c r="M676" s="52"/>
      <c r="N676" s="58"/>
      <c r="AF676" s="39"/>
      <c r="AG676" s="47"/>
      <c r="AK676" s="3" t="s">
        <v>63</v>
      </c>
      <c r="AM676" s="47"/>
      <c r="AN676" s="47"/>
      <c r="AO676" s="47"/>
      <c r="AQ676" s="47"/>
    </row>
    <row r="677" spans="1:43" s="4" customFormat="1" ht="15" x14ac:dyDescent="0.25">
      <c r="A677" s="56"/>
      <c r="B677" s="49"/>
      <c r="C677" s="372" t="s">
        <v>178</v>
      </c>
      <c r="D677" s="372"/>
      <c r="E677" s="372"/>
      <c r="F677" s="51" t="s">
        <v>64</v>
      </c>
      <c r="G677" s="104">
        <v>0.4</v>
      </c>
      <c r="H677" s="54">
        <v>1.1499999999999999</v>
      </c>
      <c r="I677" s="109">
        <v>9.1999999999999998E-2</v>
      </c>
      <c r="J677" s="57"/>
      <c r="K677" s="52"/>
      <c r="L677" s="57"/>
      <c r="M677" s="52"/>
      <c r="N677" s="58"/>
      <c r="AF677" s="39"/>
      <c r="AG677" s="47"/>
      <c r="AK677" s="3" t="s">
        <v>178</v>
      </c>
      <c r="AM677" s="47"/>
      <c r="AN677" s="47"/>
      <c r="AO677" s="47"/>
      <c r="AQ677" s="47"/>
    </row>
    <row r="678" spans="1:43" s="4" customFormat="1" ht="15" x14ac:dyDescent="0.25">
      <c r="A678" s="48"/>
      <c r="B678" s="49"/>
      <c r="C678" s="375" t="s">
        <v>65</v>
      </c>
      <c r="D678" s="375"/>
      <c r="E678" s="375"/>
      <c r="F678" s="59"/>
      <c r="G678" s="60"/>
      <c r="H678" s="60"/>
      <c r="I678" s="60"/>
      <c r="J678" s="108">
        <v>1088.05</v>
      </c>
      <c r="K678" s="60"/>
      <c r="L678" s="61">
        <v>223.41</v>
      </c>
      <c r="M678" s="60"/>
      <c r="N678" s="62"/>
      <c r="AF678" s="39"/>
      <c r="AG678" s="47"/>
      <c r="AL678" s="3" t="s">
        <v>65</v>
      </c>
      <c r="AM678" s="47"/>
      <c r="AN678" s="47"/>
      <c r="AO678" s="47"/>
      <c r="AQ678" s="47"/>
    </row>
    <row r="679" spans="1:43" s="4" customFormat="1" ht="15" x14ac:dyDescent="0.25">
      <c r="A679" s="56"/>
      <c r="B679" s="49"/>
      <c r="C679" s="372" t="s">
        <v>66</v>
      </c>
      <c r="D679" s="372"/>
      <c r="E679" s="372"/>
      <c r="F679" s="51"/>
      <c r="G679" s="52"/>
      <c r="H679" s="52"/>
      <c r="I679" s="52"/>
      <c r="J679" s="57"/>
      <c r="K679" s="52"/>
      <c r="L679" s="53">
        <v>32.28</v>
      </c>
      <c r="M679" s="52"/>
      <c r="N679" s="55">
        <v>1128.5</v>
      </c>
      <c r="AF679" s="39"/>
      <c r="AG679" s="47"/>
      <c r="AK679" s="3" t="s">
        <v>66</v>
      </c>
      <c r="AM679" s="47"/>
      <c r="AN679" s="47"/>
      <c r="AO679" s="47"/>
      <c r="AQ679" s="47"/>
    </row>
    <row r="680" spans="1:43" s="4" customFormat="1" ht="23.25" x14ac:dyDescent="0.25">
      <c r="A680" s="56"/>
      <c r="B680" s="49" t="s">
        <v>681</v>
      </c>
      <c r="C680" s="372" t="s">
        <v>682</v>
      </c>
      <c r="D680" s="372"/>
      <c r="E680" s="372"/>
      <c r="F680" s="51" t="s">
        <v>69</v>
      </c>
      <c r="G680" s="63">
        <v>97</v>
      </c>
      <c r="H680" s="52"/>
      <c r="I680" s="63">
        <v>97</v>
      </c>
      <c r="J680" s="57"/>
      <c r="K680" s="52"/>
      <c r="L680" s="53">
        <v>31.31</v>
      </c>
      <c r="M680" s="52"/>
      <c r="N680" s="55">
        <v>1094.6500000000001</v>
      </c>
      <c r="AF680" s="39"/>
      <c r="AG680" s="47"/>
      <c r="AK680" s="3" t="s">
        <v>682</v>
      </c>
      <c r="AM680" s="47"/>
      <c r="AN680" s="47"/>
      <c r="AO680" s="47"/>
      <c r="AQ680" s="47"/>
    </row>
    <row r="681" spans="1:43" s="4" customFormat="1" ht="23.25" x14ac:dyDescent="0.25">
      <c r="A681" s="56"/>
      <c r="B681" s="49" t="s">
        <v>683</v>
      </c>
      <c r="C681" s="372" t="s">
        <v>684</v>
      </c>
      <c r="D681" s="372"/>
      <c r="E681" s="372"/>
      <c r="F681" s="51" t="s">
        <v>69</v>
      </c>
      <c r="G681" s="63">
        <v>51</v>
      </c>
      <c r="H681" s="52"/>
      <c r="I681" s="63">
        <v>51</v>
      </c>
      <c r="J681" s="57"/>
      <c r="K681" s="52"/>
      <c r="L681" s="53">
        <v>16.46</v>
      </c>
      <c r="M681" s="52"/>
      <c r="N681" s="64">
        <v>575.54</v>
      </c>
      <c r="AF681" s="39"/>
      <c r="AG681" s="47"/>
      <c r="AK681" s="3" t="s">
        <v>684</v>
      </c>
      <c r="AM681" s="47"/>
      <c r="AN681" s="47"/>
      <c r="AO681" s="47"/>
      <c r="AQ681" s="47"/>
    </row>
    <row r="682" spans="1:43" s="4" customFormat="1" ht="15" x14ac:dyDescent="0.25">
      <c r="A682" s="65"/>
      <c r="B682" s="66"/>
      <c r="C682" s="374" t="s">
        <v>72</v>
      </c>
      <c r="D682" s="374"/>
      <c r="E682" s="374"/>
      <c r="F682" s="42"/>
      <c r="G682" s="43"/>
      <c r="H682" s="43"/>
      <c r="I682" s="43"/>
      <c r="J682" s="45"/>
      <c r="K682" s="43"/>
      <c r="L682" s="67">
        <v>271.18</v>
      </c>
      <c r="M682" s="60"/>
      <c r="N682" s="46"/>
      <c r="AF682" s="39"/>
      <c r="AG682" s="47"/>
      <c r="AM682" s="47" t="s">
        <v>72</v>
      </c>
      <c r="AN682" s="47"/>
      <c r="AO682" s="47"/>
      <c r="AQ682" s="47"/>
    </row>
    <row r="683" spans="1:43" s="4" customFormat="1" ht="23.25" x14ac:dyDescent="0.25">
      <c r="A683" s="40" t="s">
        <v>502</v>
      </c>
      <c r="B683" s="41" t="s">
        <v>1969</v>
      </c>
      <c r="C683" s="374" t="s">
        <v>1970</v>
      </c>
      <c r="D683" s="374"/>
      <c r="E683" s="374"/>
      <c r="F683" s="42" t="s">
        <v>61</v>
      </c>
      <c r="G683" s="43">
        <v>10</v>
      </c>
      <c r="H683" s="44">
        <v>1</v>
      </c>
      <c r="I683" s="44">
        <v>10</v>
      </c>
      <c r="J683" s="105">
        <v>25392.9</v>
      </c>
      <c r="K683" s="43"/>
      <c r="L683" s="105">
        <v>29699.3</v>
      </c>
      <c r="M683" s="68">
        <v>8.5500000000000007</v>
      </c>
      <c r="N683" s="115">
        <v>253929</v>
      </c>
      <c r="AF683" s="39"/>
      <c r="AG683" s="47" t="s">
        <v>1970</v>
      </c>
      <c r="AM683" s="47"/>
      <c r="AN683" s="47"/>
      <c r="AO683" s="47"/>
      <c r="AQ683" s="47"/>
    </row>
    <row r="684" spans="1:43" s="4" customFormat="1" ht="15" x14ac:dyDescent="0.25">
      <c r="A684" s="65"/>
      <c r="B684" s="66"/>
      <c r="C684" s="374" t="s">
        <v>72</v>
      </c>
      <c r="D684" s="374"/>
      <c r="E684" s="374"/>
      <c r="F684" s="42"/>
      <c r="G684" s="43"/>
      <c r="H684" s="43"/>
      <c r="I684" s="43"/>
      <c r="J684" s="45"/>
      <c r="K684" s="43"/>
      <c r="L684" s="105">
        <v>29699.3</v>
      </c>
      <c r="M684" s="60"/>
      <c r="N684" s="115">
        <v>253929</v>
      </c>
      <c r="AF684" s="39"/>
      <c r="AG684" s="47"/>
      <c r="AM684" s="47" t="s">
        <v>72</v>
      </c>
      <c r="AN684" s="47"/>
      <c r="AO684" s="47"/>
      <c r="AQ684" s="47"/>
    </row>
    <row r="685" spans="1:43" s="4" customFormat="1" ht="0" hidden="1" customHeight="1" x14ac:dyDescent="0.25">
      <c r="A685" s="71"/>
      <c r="B685" s="72"/>
      <c r="C685" s="72"/>
      <c r="D685" s="72"/>
      <c r="E685" s="72"/>
      <c r="F685" s="73"/>
      <c r="G685" s="73"/>
      <c r="H685" s="73"/>
      <c r="I685" s="73"/>
      <c r="J685" s="74"/>
      <c r="K685" s="73"/>
      <c r="L685" s="74"/>
      <c r="M685" s="52"/>
      <c r="N685" s="74"/>
      <c r="AF685" s="39"/>
      <c r="AG685" s="47"/>
      <c r="AM685" s="47"/>
      <c r="AN685" s="47"/>
      <c r="AO685" s="47"/>
      <c r="AQ685" s="47"/>
    </row>
    <row r="686" spans="1:43" s="4" customFormat="1" ht="15" x14ac:dyDescent="0.25">
      <c r="A686" s="78"/>
      <c r="B686" s="79"/>
      <c r="C686" s="374" t="s">
        <v>2117</v>
      </c>
      <c r="D686" s="374"/>
      <c r="E686" s="374"/>
      <c r="F686" s="374"/>
      <c r="G686" s="374"/>
      <c r="H686" s="374"/>
      <c r="I686" s="374"/>
      <c r="J686" s="374"/>
      <c r="K686" s="374"/>
      <c r="L686" s="80"/>
      <c r="M686" s="81"/>
      <c r="N686" s="82"/>
      <c r="AF686" s="39"/>
      <c r="AG686" s="47"/>
      <c r="AM686" s="47"/>
      <c r="AN686" s="47"/>
      <c r="AO686" s="47" t="s">
        <v>2117</v>
      </c>
      <c r="AQ686" s="47"/>
    </row>
    <row r="687" spans="1:43" s="4" customFormat="1" ht="15" x14ac:dyDescent="0.25">
      <c r="A687" s="83"/>
      <c r="B687" s="49"/>
      <c r="C687" s="372" t="s">
        <v>83</v>
      </c>
      <c r="D687" s="372"/>
      <c r="E687" s="372"/>
      <c r="F687" s="372"/>
      <c r="G687" s="372"/>
      <c r="H687" s="372"/>
      <c r="I687" s="372"/>
      <c r="J687" s="372"/>
      <c r="K687" s="372"/>
      <c r="L687" s="106">
        <v>30534.68</v>
      </c>
      <c r="M687" s="85"/>
      <c r="N687" s="86">
        <v>264169.82</v>
      </c>
      <c r="AF687" s="39"/>
      <c r="AG687" s="47"/>
      <c r="AM687" s="47"/>
      <c r="AN687" s="47"/>
      <c r="AO687" s="47"/>
      <c r="AP687" s="3" t="s">
        <v>83</v>
      </c>
      <c r="AQ687" s="47"/>
    </row>
    <row r="688" spans="1:43" s="4" customFormat="1" ht="15" x14ac:dyDescent="0.25">
      <c r="A688" s="83"/>
      <c r="B688" s="49"/>
      <c r="C688" s="372" t="s">
        <v>84</v>
      </c>
      <c r="D688" s="372"/>
      <c r="E688" s="372"/>
      <c r="F688" s="372"/>
      <c r="G688" s="372"/>
      <c r="H688" s="372"/>
      <c r="I688" s="372"/>
      <c r="J688" s="372"/>
      <c r="K688" s="372"/>
      <c r="L688" s="87"/>
      <c r="M688" s="85"/>
      <c r="N688" s="88"/>
      <c r="AF688" s="39"/>
      <c r="AG688" s="47"/>
      <c r="AM688" s="47"/>
      <c r="AN688" s="47"/>
      <c r="AO688" s="47"/>
      <c r="AP688" s="3" t="s">
        <v>84</v>
      </c>
      <c r="AQ688" s="47"/>
    </row>
    <row r="689" spans="1:43" s="4" customFormat="1" ht="15" x14ac:dyDescent="0.25">
      <c r="A689" s="83"/>
      <c r="B689" s="49"/>
      <c r="C689" s="372" t="s">
        <v>85</v>
      </c>
      <c r="D689" s="372"/>
      <c r="E689" s="372"/>
      <c r="F689" s="372"/>
      <c r="G689" s="372"/>
      <c r="H689" s="372"/>
      <c r="I689" s="372"/>
      <c r="J689" s="372"/>
      <c r="K689" s="372"/>
      <c r="L689" s="84">
        <v>109.07</v>
      </c>
      <c r="M689" s="85"/>
      <c r="N689" s="86">
        <v>3813.08</v>
      </c>
      <c r="AF689" s="39"/>
      <c r="AG689" s="47"/>
      <c r="AM689" s="47"/>
      <c r="AN689" s="47"/>
      <c r="AO689" s="47"/>
      <c r="AP689" s="3" t="s">
        <v>85</v>
      </c>
      <c r="AQ689" s="47"/>
    </row>
    <row r="690" spans="1:43" s="4" customFormat="1" ht="15" x14ac:dyDescent="0.25">
      <c r="A690" s="83"/>
      <c r="B690" s="49"/>
      <c r="C690" s="372" t="s">
        <v>193</v>
      </c>
      <c r="D690" s="372"/>
      <c r="E690" s="372"/>
      <c r="F690" s="372"/>
      <c r="G690" s="372"/>
      <c r="H690" s="372"/>
      <c r="I690" s="372"/>
      <c r="J690" s="372"/>
      <c r="K690" s="372"/>
      <c r="L690" s="84">
        <v>60.83</v>
      </c>
      <c r="M690" s="85"/>
      <c r="N690" s="121">
        <v>737.87</v>
      </c>
      <c r="AF690" s="39"/>
      <c r="AG690" s="47"/>
      <c r="AM690" s="47"/>
      <c r="AN690" s="47"/>
      <c r="AO690" s="47"/>
      <c r="AP690" s="3" t="s">
        <v>193</v>
      </c>
      <c r="AQ690" s="47"/>
    </row>
    <row r="691" spans="1:43" s="4" customFormat="1" ht="15" x14ac:dyDescent="0.25">
      <c r="A691" s="83"/>
      <c r="B691" s="49"/>
      <c r="C691" s="372" t="s">
        <v>194</v>
      </c>
      <c r="D691" s="372"/>
      <c r="E691" s="372"/>
      <c r="F691" s="372"/>
      <c r="G691" s="372"/>
      <c r="H691" s="372"/>
      <c r="I691" s="372"/>
      <c r="J691" s="372"/>
      <c r="K691" s="372"/>
      <c r="L691" s="84">
        <v>4.91</v>
      </c>
      <c r="M691" s="85"/>
      <c r="N691" s="121">
        <v>171.65</v>
      </c>
      <c r="AF691" s="39"/>
      <c r="AG691" s="47"/>
      <c r="AM691" s="47"/>
      <c r="AN691" s="47"/>
      <c r="AO691" s="47"/>
      <c r="AP691" s="3" t="s">
        <v>194</v>
      </c>
      <c r="AQ691" s="47"/>
    </row>
    <row r="692" spans="1:43" s="4" customFormat="1" ht="15" x14ac:dyDescent="0.25">
      <c r="A692" s="83"/>
      <c r="B692" s="49"/>
      <c r="C692" s="372" t="s">
        <v>195</v>
      </c>
      <c r="D692" s="372"/>
      <c r="E692" s="372"/>
      <c r="F692" s="372"/>
      <c r="G692" s="372"/>
      <c r="H692" s="372"/>
      <c r="I692" s="372"/>
      <c r="J692" s="372"/>
      <c r="K692" s="372"/>
      <c r="L692" s="106">
        <v>30364.78</v>
      </c>
      <c r="M692" s="85"/>
      <c r="N692" s="86">
        <v>259618.87</v>
      </c>
      <c r="AF692" s="39"/>
      <c r="AG692" s="47"/>
      <c r="AM692" s="47"/>
      <c r="AN692" s="47"/>
      <c r="AO692" s="47"/>
      <c r="AP692" s="3" t="s">
        <v>195</v>
      </c>
      <c r="AQ692" s="47"/>
    </row>
    <row r="693" spans="1:43" s="4" customFormat="1" ht="15" x14ac:dyDescent="0.25">
      <c r="A693" s="83"/>
      <c r="B693" s="49"/>
      <c r="C693" s="372" t="s">
        <v>777</v>
      </c>
      <c r="D693" s="372"/>
      <c r="E693" s="372"/>
      <c r="F693" s="372"/>
      <c r="G693" s="372"/>
      <c r="H693" s="372"/>
      <c r="I693" s="372"/>
      <c r="J693" s="372"/>
      <c r="K693" s="372"/>
      <c r="L693" s="106">
        <v>30703.37</v>
      </c>
      <c r="M693" s="85"/>
      <c r="N693" s="86">
        <v>270067.23</v>
      </c>
      <c r="AF693" s="39"/>
      <c r="AG693" s="47"/>
      <c r="AM693" s="47"/>
      <c r="AN693" s="47"/>
      <c r="AO693" s="47"/>
      <c r="AP693" s="3" t="s">
        <v>777</v>
      </c>
      <c r="AQ693" s="47"/>
    </row>
    <row r="694" spans="1:43" s="4" customFormat="1" ht="15" x14ac:dyDescent="0.25">
      <c r="A694" s="83"/>
      <c r="B694" s="49"/>
      <c r="C694" s="372" t="s">
        <v>84</v>
      </c>
      <c r="D694" s="372"/>
      <c r="E694" s="372"/>
      <c r="F694" s="372"/>
      <c r="G694" s="372"/>
      <c r="H694" s="372"/>
      <c r="I694" s="372"/>
      <c r="J694" s="372"/>
      <c r="K694" s="372"/>
      <c r="L694" s="87"/>
      <c r="M694" s="85"/>
      <c r="N694" s="88"/>
      <c r="AF694" s="39"/>
      <c r="AG694" s="47"/>
      <c r="AM694" s="47"/>
      <c r="AN694" s="47"/>
      <c r="AO694" s="47"/>
      <c r="AP694" s="3" t="s">
        <v>84</v>
      </c>
      <c r="AQ694" s="47"/>
    </row>
    <row r="695" spans="1:43" s="4" customFormat="1" ht="15" x14ac:dyDescent="0.25">
      <c r="A695" s="83"/>
      <c r="B695" s="49"/>
      <c r="C695" s="372" t="s">
        <v>197</v>
      </c>
      <c r="D695" s="372"/>
      <c r="E695" s="372"/>
      <c r="F695" s="372"/>
      <c r="G695" s="372"/>
      <c r="H695" s="372"/>
      <c r="I695" s="372"/>
      <c r="J695" s="372"/>
      <c r="K695" s="372"/>
      <c r="L695" s="84">
        <v>109.07</v>
      </c>
      <c r="M695" s="85"/>
      <c r="N695" s="86">
        <v>3813.08</v>
      </c>
      <c r="AF695" s="39"/>
      <c r="AG695" s="47"/>
      <c r="AM695" s="47"/>
      <c r="AN695" s="47"/>
      <c r="AO695" s="47"/>
      <c r="AP695" s="3" t="s">
        <v>197</v>
      </c>
      <c r="AQ695" s="47"/>
    </row>
    <row r="696" spans="1:43" s="4" customFormat="1" ht="15" x14ac:dyDescent="0.25">
      <c r="A696" s="83"/>
      <c r="B696" s="49"/>
      <c r="C696" s="372" t="s">
        <v>199</v>
      </c>
      <c r="D696" s="372"/>
      <c r="E696" s="372"/>
      <c r="F696" s="372"/>
      <c r="G696" s="372"/>
      <c r="H696" s="372"/>
      <c r="I696" s="372"/>
      <c r="J696" s="372"/>
      <c r="K696" s="372"/>
      <c r="L696" s="84">
        <v>60.83</v>
      </c>
      <c r="M696" s="85"/>
      <c r="N696" s="88"/>
      <c r="AF696" s="39"/>
      <c r="AG696" s="47"/>
      <c r="AM696" s="47"/>
      <c r="AN696" s="47"/>
      <c r="AO696" s="47"/>
      <c r="AP696" s="3" t="s">
        <v>199</v>
      </c>
      <c r="AQ696" s="47"/>
    </row>
    <row r="697" spans="1:43" s="4" customFormat="1" ht="15" x14ac:dyDescent="0.25">
      <c r="A697" s="83"/>
      <c r="B697" s="49"/>
      <c r="C697" s="372" t="s">
        <v>200</v>
      </c>
      <c r="D697" s="372"/>
      <c r="E697" s="372"/>
      <c r="F697" s="372"/>
      <c r="G697" s="372"/>
      <c r="H697" s="372"/>
      <c r="I697" s="372"/>
      <c r="J697" s="372"/>
      <c r="K697" s="372"/>
      <c r="L697" s="84">
        <v>4.91</v>
      </c>
      <c r="M697" s="85"/>
      <c r="N697" s="121">
        <v>171.65</v>
      </c>
      <c r="AF697" s="39"/>
      <c r="AG697" s="47"/>
      <c r="AM697" s="47"/>
      <c r="AN697" s="47"/>
      <c r="AO697" s="47"/>
      <c r="AP697" s="3" t="s">
        <v>200</v>
      </c>
      <c r="AQ697" s="47"/>
    </row>
    <row r="698" spans="1:43" s="4" customFormat="1" ht="15" x14ac:dyDescent="0.25">
      <c r="A698" s="83"/>
      <c r="B698" s="49"/>
      <c r="C698" s="372" t="s">
        <v>201</v>
      </c>
      <c r="D698" s="372"/>
      <c r="E698" s="372"/>
      <c r="F698" s="372"/>
      <c r="G698" s="372"/>
      <c r="H698" s="372"/>
      <c r="I698" s="372"/>
      <c r="J698" s="372"/>
      <c r="K698" s="372"/>
      <c r="L698" s="106">
        <v>30364.78</v>
      </c>
      <c r="M698" s="85"/>
      <c r="N698" s="88"/>
      <c r="AF698" s="39"/>
      <c r="AG698" s="47"/>
      <c r="AM698" s="47"/>
      <c r="AN698" s="47"/>
      <c r="AO698" s="47"/>
      <c r="AP698" s="3" t="s">
        <v>201</v>
      </c>
      <c r="AQ698" s="47"/>
    </row>
    <row r="699" spans="1:43" s="4" customFormat="1" ht="15" x14ac:dyDescent="0.25">
      <c r="A699" s="83"/>
      <c r="B699" s="49"/>
      <c r="C699" s="372" t="s">
        <v>202</v>
      </c>
      <c r="D699" s="372"/>
      <c r="E699" s="372"/>
      <c r="F699" s="372"/>
      <c r="G699" s="372"/>
      <c r="H699" s="372"/>
      <c r="I699" s="372"/>
      <c r="J699" s="372"/>
      <c r="K699" s="372"/>
      <c r="L699" s="84">
        <v>110.56</v>
      </c>
      <c r="M699" s="85"/>
      <c r="N699" s="86">
        <v>3865.19</v>
      </c>
      <c r="AF699" s="39"/>
      <c r="AG699" s="47"/>
      <c r="AM699" s="47"/>
      <c r="AN699" s="47"/>
      <c r="AO699" s="47"/>
      <c r="AP699" s="3" t="s">
        <v>202</v>
      </c>
      <c r="AQ699" s="47"/>
    </row>
    <row r="700" spans="1:43" s="4" customFormat="1" ht="15" x14ac:dyDescent="0.25">
      <c r="A700" s="83"/>
      <c r="B700" s="49"/>
      <c r="C700" s="372" t="s">
        <v>203</v>
      </c>
      <c r="D700" s="372"/>
      <c r="E700" s="372"/>
      <c r="F700" s="372"/>
      <c r="G700" s="372"/>
      <c r="H700" s="372"/>
      <c r="I700" s="372"/>
      <c r="J700" s="372"/>
      <c r="K700" s="372"/>
      <c r="L700" s="84">
        <v>58.13</v>
      </c>
      <c r="M700" s="85"/>
      <c r="N700" s="86">
        <v>2032.22</v>
      </c>
      <c r="AF700" s="39"/>
      <c r="AG700" s="47"/>
      <c r="AM700" s="47"/>
      <c r="AN700" s="47"/>
      <c r="AO700" s="47"/>
      <c r="AP700" s="3" t="s">
        <v>203</v>
      </c>
      <c r="AQ700" s="47"/>
    </row>
    <row r="701" spans="1:43" s="4" customFormat="1" ht="15" x14ac:dyDescent="0.25">
      <c r="A701" s="83"/>
      <c r="B701" s="49"/>
      <c r="C701" s="372" t="s">
        <v>92</v>
      </c>
      <c r="D701" s="372"/>
      <c r="E701" s="372"/>
      <c r="F701" s="372"/>
      <c r="G701" s="372"/>
      <c r="H701" s="372"/>
      <c r="I701" s="372"/>
      <c r="J701" s="372"/>
      <c r="K701" s="372"/>
      <c r="L701" s="84">
        <v>113.98</v>
      </c>
      <c r="M701" s="85"/>
      <c r="N701" s="86">
        <v>3984.73</v>
      </c>
      <c r="AF701" s="39"/>
      <c r="AG701" s="47"/>
      <c r="AM701" s="47"/>
      <c r="AN701" s="47"/>
      <c r="AO701" s="47"/>
      <c r="AP701" s="3" t="s">
        <v>92</v>
      </c>
      <c r="AQ701" s="47"/>
    </row>
    <row r="702" spans="1:43" s="4" customFormat="1" ht="15" x14ac:dyDescent="0.25">
      <c r="A702" s="83"/>
      <c r="B702" s="49"/>
      <c r="C702" s="372" t="s">
        <v>93</v>
      </c>
      <c r="D702" s="372"/>
      <c r="E702" s="372"/>
      <c r="F702" s="372"/>
      <c r="G702" s="372"/>
      <c r="H702" s="372"/>
      <c r="I702" s="372"/>
      <c r="J702" s="372"/>
      <c r="K702" s="372"/>
      <c r="L702" s="84">
        <v>110.56</v>
      </c>
      <c r="M702" s="85"/>
      <c r="N702" s="86">
        <v>3865.19</v>
      </c>
      <c r="AF702" s="39"/>
      <c r="AG702" s="47"/>
      <c r="AM702" s="47"/>
      <c r="AN702" s="47"/>
      <c r="AO702" s="47"/>
      <c r="AP702" s="3" t="s">
        <v>93</v>
      </c>
      <c r="AQ702" s="47"/>
    </row>
    <row r="703" spans="1:43" s="4" customFormat="1" ht="15" x14ac:dyDescent="0.25">
      <c r="A703" s="83"/>
      <c r="B703" s="49"/>
      <c r="C703" s="372" t="s">
        <v>94</v>
      </c>
      <c r="D703" s="372"/>
      <c r="E703" s="372"/>
      <c r="F703" s="372"/>
      <c r="G703" s="372"/>
      <c r="H703" s="372"/>
      <c r="I703" s="372"/>
      <c r="J703" s="372"/>
      <c r="K703" s="372"/>
      <c r="L703" s="84">
        <v>58.13</v>
      </c>
      <c r="M703" s="85"/>
      <c r="N703" s="86">
        <v>2032.22</v>
      </c>
      <c r="AF703" s="39"/>
      <c r="AG703" s="47"/>
      <c r="AM703" s="47"/>
      <c r="AN703" s="47"/>
      <c r="AO703" s="47"/>
      <c r="AP703" s="3" t="s">
        <v>94</v>
      </c>
      <c r="AQ703" s="47"/>
    </row>
    <row r="704" spans="1:43" s="4" customFormat="1" ht="15" x14ac:dyDescent="0.25">
      <c r="A704" s="83"/>
      <c r="B704" s="89"/>
      <c r="C704" s="373" t="s">
        <v>2118</v>
      </c>
      <c r="D704" s="373"/>
      <c r="E704" s="373"/>
      <c r="F704" s="373"/>
      <c r="G704" s="373"/>
      <c r="H704" s="373"/>
      <c r="I704" s="373"/>
      <c r="J704" s="373"/>
      <c r="K704" s="373"/>
      <c r="L704" s="93">
        <v>30703.37</v>
      </c>
      <c r="M704" s="91"/>
      <c r="N704" s="92">
        <v>270067.23</v>
      </c>
      <c r="AF704" s="39"/>
      <c r="AG704" s="47"/>
      <c r="AM704" s="47"/>
      <c r="AN704" s="47"/>
      <c r="AO704" s="47"/>
      <c r="AQ704" s="47" t="s">
        <v>2118</v>
      </c>
    </row>
    <row r="705" spans="1:45" s="4" customFormat="1" ht="15" x14ac:dyDescent="0.25">
      <c r="A705" s="83"/>
      <c r="B705" s="49"/>
      <c r="C705" s="372" t="s">
        <v>84</v>
      </c>
      <c r="D705" s="372"/>
      <c r="E705" s="372"/>
      <c r="F705" s="372"/>
      <c r="G705" s="372"/>
      <c r="H705" s="372"/>
      <c r="I705" s="372"/>
      <c r="J705" s="372"/>
      <c r="K705" s="372"/>
      <c r="L705" s="87"/>
      <c r="M705" s="85"/>
      <c r="N705" s="88"/>
      <c r="AF705" s="39"/>
      <c r="AG705" s="47"/>
      <c r="AM705" s="47"/>
      <c r="AN705" s="47"/>
      <c r="AO705" s="47"/>
      <c r="AP705" s="3" t="s">
        <v>84</v>
      </c>
      <c r="AQ705" s="47"/>
    </row>
    <row r="706" spans="1:45" s="4" customFormat="1" ht="15" x14ac:dyDescent="0.25">
      <c r="A706" s="83"/>
      <c r="B706" s="49"/>
      <c r="C706" s="372" t="s">
        <v>241</v>
      </c>
      <c r="D706" s="372"/>
      <c r="E706" s="372"/>
      <c r="F706" s="372"/>
      <c r="G706" s="372"/>
      <c r="H706" s="372"/>
      <c r="I706" s="372"/>
      <c r="J706" s="372"/>
      <c r="K706" s="372"/>
      <c r="L706" s="106">
        <v>29699.3</v>
      </c>
      <c r="M706" s="85"/>
      <c r="N706" s="86">
        <v>253929</v>
      </c>
      <c r="AF706" s="39"/>
      <c r="AG706" s="47"/>
      <c r="AM706" s="47"/>
      <c r="AN706" s="47"/>
      <c r="AO706" s="47"/>
      <c r="AP706" s="3" t="s">
        <v>241</v>
      </c>
      <c r="AQ706" s="47"/>
    </row>
    <row r="707" spans="1:45" s="4" customFormat="1" ht="11.25" hidden="1" customHeight="1" x14ac:dyDescent="0.25">
      <c r="B707" s="75"/>
      <c r="C707" s="75"/>
      <c r="D707" s="75"/>
      <c r="E707" s="75"/>
      <c r="F707" s="75"/>
      <c r="G707" s="75"/>
      <c r="H707" s="75"/>
      <c r="I707" s="75"/>
      <c r="J707" s="75"/>
      <c r="K707" s="75"/>
      <c r="L707" s="76"/>
      <c r="M707" s="76"/>
      <c r="N707" s="76"/>
      <c r="R707" s="77"/>
    </row>
    <row r="708" spans="1:45" s="4" customFormat="1" ht="15" x14ac:dyDescent="0.25">
      <c r="A708" s="78"/>
      <c r="B708" s="79"/>
      <c r="C708" s="374" t="s">
        <v>82</v>
      </c>
      <c r="D708" s="374"/>
      <c r="E708" s="374"/>
      <c r="F708" s="374"/>
      <c r="G708" s="374"/>
      <c r="H708" s="374"/>
      <c r="I708" s="374"/>
      <c r="J708" s="374"/>
      <c r="K708" s="374"/>
      <c r="L708" s="80"/>
      <c r="M708" s="81"/>
      <c r="N708" s="82"/>
      <c r="AR708" s="47" t="s">
        <v>82</v>
      </c>
    </row>
    <row r="709" spans="1:45" s="4" customFormat="1" ht="15" x14ac:dyDescent="0.25">
      <c r="A709" s="83"/>
      <c r="B709" s="49"/>
      <c r="C709" s="372" t="s">
        <v>83</v>
      </c>
      <c r="D709" s="372"/>
      <c r="E709" s="372"/>
      <c r="F709" s="372"/>
      <c r="G709" s="372"/>
      <c r="H709" s="372"/>
      <c r="I709" s="372"/>
      <c r="J709" s="372"/>
      <c r="K709" s="372"/>
      <c r="L709" s="106">
        <v>534235.01</v>
      </c>
      <c r="M709" s="85"/>
      <c r="N709" s="86">
        <v>5912108.7800000003</v>
      </c>
      <c r="AR709" s="47"/>
      <c r="AS709" s="3" t="s">
        <v>83</v>
      </c>
    </row>
    <row r="710" spans="1:45" s="4" customFormat="1" ht="15" x14ac:dyDescent="0.25">
      <c r="A710" s="83"/>
      <c r="B710" s="49"/>
      <c r="C710" s="372" t="s">
        <v>84</v>
      </c>
      <c r="D710" s="372"/>
      <c r="E710" s="372"/>
      <c r="F710" s="372"/>
      <c r="G710" s="372"/>
      <c r="H710" s="372"/>
      <c r="I710" s="372"/>
      <c r="J710" s="372"/>
      <c r="K710" s="372"/>
      <c r="L710" s="87"/>
      <c r="M710" s="85"/>
      <c r="N710" s="88"/>
      <c r="AR710" s="47"/>
      <c r="AS710" s="3" t="s">
        <v>84</v>
      </c>
    </row>
    <row r="711" spans="1:45" s="4" customFormat="1" ht="15" x14ac:dyDescent="0.25">
      <c r="A711" s="83"/>
      <c r="B711" s="49"/>
      <c r="C711" s="372" t="s">
        <v>85</v>
      </c>
      <c r="D711" s="372"/>
      <c r="E711" s="372"/>
      <c r="F711" s="372"/>
      <c r="G711" s="372"/>
      <c r="H711" s="372"/>
      <c r="I711" s="372"/>
      <c r="J711" s="372"/>
      <c r="K711" s="372"/>
      <c r="L711" s="106">
        <v>43728.22</v>
      </c>
      <c r="M711" s="85"/>
      <c r="N711" s="86">
        <v>1528738.57</v>
      </c>
      <c r="AR711" s="47"/>
      <c r="AS711" s="3" t="s">
        <v>85</v>
      </c>
    </row>
    <row r="712" spans="1:45" s="4" customFormat="1" ht="15" x14ac:dyDescent="0.25">
      <c r="A712" s="83"/>
      <c r="B712" s="49"/>
      <c r="C712" s="372" t="s">
        <v>193</v>
      </c>
      <c r="D712" s="372"/>
      <c r="E712" s="372"/>
      <c r="F712" s="372"/>
      <c r="G712" s="372"/>
      <c r="H712" s="372"/>
      <c r="I712" s="372"/>
      <c r="J712" s="372"/>
      <c r="K712" s="372"/>
      <c r="L712" s="106">
        <v>34826.519999999997</v>
      </c>
      <c r="M712" s="85"/>
      <c r="N712" s="86">
        <v>422445.69</v>
      </c>
      <c r="AR712" s="47"/>
      <c r="AS712" s="3" t="s">
        <v>193</v>
      </c>
    </row>
    <row r="713" spans="1:45" s="4" customFormat="1" ht="15" x14ac:dyDescent="0.25">
      <c r="A713" s="83"/>
      <c r="B713" s="49"/>
      <c r="C713" s="372" t="s">
        <v>194</v>
      </c>
      <c r="D713" s="372"/>
      <c r="E713" s="372"/>
      <c r="F713" s="372"/>
      <c r="G713" s="372"/>
      <c r="H713" s="372"/>
      <c r="I713" s="372"/>
      <c r="J713" s="372"/>
      <c r="K713" s="372"/>
      <c r="L713" s="106">
        <v>3876.9</v>
      </c>
      <c r="M713" s="85"/>
      <c r="N713" s="86">
        <v>135536.41</v>
      </c>
      <c r="AR713" s="47"/>
      <c r="AS713" s="3" t="s">
        <v>194</v>
      </c>
    </row>
    <row r="714" spans="1:45" s="4" customFormat="1" ht="15" x14ac:dyDescent="0.25">
      <c r="A714" s="83"/>
      <c r="B714" s="49"/>
      <c r="C714" s="372" t="s">
        <v>195</v>
      </c>
      <c r="D714" s="372"/>
      <c r="E714" s="372"/>
      <c r="F714" s="372"/>
      <c r="G714" s="372"/>
      <c r="H714" s="372"/>
      <c r="I714" s="372"/>
      <c r="J714" s="372"/>
      <c r="K714" s="372"/>
      <c r="L714" s="106">
        <v>437563.45</v>
      </c>
      <c r="M714" s="85"/>
      <c r="N714" s="86">
        <v>3741167.5</v>
      </c>
      <c r="AR714" s="47"/>
      <c r="AS714" s="3" t="s">
        <v>195</v>
      </c>
    </row>
    <row r="715" spans="1:45" s="4" customFormat="1" ht="15" x14ac:dyDescent="0.25">
      <c r="A715" s="83"/>
      <c r="B715" s="49"/>
      <c r="C715" s="372" t="s">
        <v>364</v>
      </c>
      <c r="D715" s="372"/>
      <c r="E715" s="372"/>
      <c r="F715" s="372"/>
      <c r="G715" s="372"/>
      <c r="H715" s="372"/>
      <c r="I715" s="372"/>
      <c r="J715" s="372"/>
      <c r="K715" s="372"/>
      <c r="L715" s="106">
        <v>18116.82</v>
      </c>
      <c r="M715" s="85"/>
      <c r="N715" s="86">
        <v>219757.02</v>
      </c>
      <c r="AR715" s="47"/>
      <c r="AS715" s="3" t="s">
        <v>364</v>
      </c>
    </row>
    <row r="716" spans="1:45" s="4" customFormat="1" ht="15" x14ac:dyDescent="0.25">
      <c r="A716" s="83"/>
      <c r="B716" s="49"/>
      <c r="C716" s="372" t="s">
        <v>196</v>
      </c>
      <c r="D716" s="372"/>
      <c r="E716" s="372"/>
      <c r="F716" s="372"/>
      <c r="G716" s="372"/>
      <c r="H716" s="372"/>
      <c r="I716" s="372"/>
      <c r="J716" s="372"/>
      <c r="K716" s="372"/>
      <c r="L716" s="106">
        <v>204619</v>
      </c>
      <c r="M716" s="85"/>
      <c r="N716" s="86">
        <v>2935508.76</v>
      </c>
      <c r="AR716" s="47"/>
      <c r="AS716" s="3" t="s">
        <v>196</v>
      </c>
    </row>
    <row r="717" spans="1:45" s="4" customFormat="1" ht="15" x14ac:dyDescent="0.25">
      <c r="A717" s="83"/>
      <c r="B717" s="49"/>
      <c r="C717" s="372" t="s">
        <v>365</v>
      </c>
      <c r="D717" s="372"/>
      <c r="E717" s="372"/>
      <c r="F717" s="372"/>
      <c r="G717" s="372"/>
      <c r="H717" s="372"/>
      <c r="I717" s="372"/>
      <c r="J717" s="372"/>
      <c r="K717" s="372"/>
      <c r="L717" s="106">
        <v>186502.18</v>
      </c>
      <c r="M717" s="85"/>
      <c r="N717" s="86">
        <v>2715751.74</v>
      </c>
      <c r="AR717" s="47"/>
      <c r="AS717" s="3" t="s">
        <v>365</v>
      </c>
    </row>
    <row r="718" spans="1:45" s="4" customFormat="1" ht="15" x14ac:dyDescent="0.25">
      <c r="A718" s="83"/>
      <c r="B718" s="49"/>
      <c r="C718" s="372" t="s">
        <v>88</v>
      </c>
      <c r="D718" s="372"/>
      <c r="E718" s="372"/>
      <c r="F718" s="372"/>
      <c r="G718" s="372"/>
      <c r="H718" s="372"/>
      <c r="I718" s="372"/>
      <c r="J718" s="372"/>
      <c r="K718" s="372"/>
      <c r="L718" s="87"/>
      <c r="M718" s="85"/>
      <c r="N718" s="88"/>
      <c r="AR718" s="47"/>
      <c r="AS718" s="3" t="s">
        <v>88</v>
      </c>
    </row>
    <row r="719" spans="1:45" s="4" customFormat="1" ht="15" x14ac:dyDescent="0.25">
      <c r="A719" s="83"/>
      <c r="B719" s="49"/>
      <c r="C719" s="372" t="s">
        <v>89</v>
      </c>
      <c r="D719" s="372"/>
      <c r="E719" s="372"/>
      <c r="F719" s="372"/>
      <c r="G719" s="372"/>
      <c r="H719" s="372"/>
      <c r="I719" s="372"/>
      <c r="J719" s="372"/>
      <c r="K719" s="372"/>
      <c r="L719" s="106">
        <v>15229.64</v>
      </c>
      <c r="M719" s="85"/>
      <c r="N719" s="86">
        <v>532428.19999999995</v>
      </c>
      <c r="AR719" s="47"/>
      <c r="AS719" s="3" t="s">
        <v>89</v>
      </c>
    </row>
    <row r="720" spans="1:45" s="4" customFormat="1" ht="15" x14ac:dyDescent="0.25">
      <c r="A720" s="83"/>
      <c r="B720" s="49" t="s">
        <v>58</v>
      </c>
      <c r="C720" s="372" t="s">
        <v>366</v>
      </c>
      <c r="D720" s="372"/>
      <c r="E720" s="372"/>
      <c r="F720" s="372"/>
      <c r="G720" s="372"/>
      <c r="H720" s="372"/>
      <c r="I720" s="372"/>
      <c r="J720" s="372"/>
      <c r="K720" s="372"/>
      <c r="L720" s="106">
        <v>12219.17</v>
      </c>
      <c r="M720" s="113">
        <v>12.13</v>
      </c>
      <c r="N720" s="86">
        <v>148218.53</v>
      </c>
      <c r="AR720" s="47"/>
      <c r="AS720" s="3" t="s">
        <v>366</v>
      </c>
    </row>
    <row r="721" spans="1:45" s="4" customFormat="1" ht="15" x14ac:dyDescent="0.25">
      <c r="A721" s="83"/>
      <c r="B721" s="49"/>
      <c r="C721" s="372" t="s">
        <v>367</v>
      </c>
      <c r="D721" s="372"/>
      <c r="E721" s="372"/>
      <c r="F721" s="372"/>
      <c r="G721" s="372"/>
      <c r="H721" s="372"/>
      <c r="I721" s="372"/>
      <c r="J721" s="372"/>
      <c r="K721" s="372"/>
      <c r="L721" s="106">
        <v>1669.94</v>
      </c>
      <c r="M721" s="85"/>
      <c r="N721" s="86">
        <v>58381.11</v>
      </c>
      <c r="AR721" s="47"/>
      <c r="AS721" s="3" t="s">
        <v>367</v>
      </c>
    </row>
    <row r="722" spans="1:45" s="4" customFormat="1" ht="15" x14ac:dyDescent="0.25">
      <c r="A722" s="83"/>
      <c r="B722" s="49" t="s">
        <v>58</v>
      </c>
      <c r="C722" s="372" t="s">
        <v>368</v>
      </c>
      <c r="D722" s="372"/>
      <c r="E722" s="372"/>
      <c r="F722" s="372"/>
      <c r="G722" s="372"/>
      <c r="H722" s="372"/>
      <c r="I722" s="372"/>
      <c r="J722" s="372"/>
      <c r="K722" s="372"/>
      <c r="L722" s="106">
        <v>133487.35999999999</v>
      </c>
      <c r="M722" s="113">
        <v>8.5500000000000007</v>
      </c>
      <c r="N722" s="86">
        <v>1141316.93</v>
      </c>
      <c r="AR722" s="47"/>
      <c r="AS722" s="3" t="s">
        <v>368</v>
      </c>
    </row>
    <row r="723" spans="1:45" s="4" customFormat="1" ht="15" x14ac:dyDescent="0.25">
      <c r="A723" s="83"/>
      <c r="B723" s="49"/>
      <c r="C723" s="372" t="s">
        <v>90</v>
      </c>
      <c r="D723" s="372"/>
      <c r="E723" s="372"/>
      <c r="F723" s="372"/>
      <c r="G723" s="372"/>
      <c r="H723" s="372"/>
      <c r="I723" s="372"/>
      <c r="J723" s="372"/>
      <c r="K723" s="372"/>
      <c r="L723" s="106">
        <v>16683.5</v>
      </c>
      <c r="M723" s="85"/>
      <c r="N723" s="86">
        <v>583255.41</v>
      </c>
      <c r="AR723" s="47"/>
      <c r="AS723" s="3" t="s">
        <v>90</v>
      </c>
    </row>
    <row r="724" spans="1:45" s="4" customFormat="1" ht="15" x14ac:dyDescent="0.25">
      <c r="A724" s="83"/>
      <c r="B724" s="49"/>
      <c r="C724" s="372" t="s">
        <v>91</v>
      </c>
      <c r="D724" s="372"/>
      <c r="E724" s="372"/>
      <c r="F724" s="372"/>
      <c r="G724" s="372"/>
      <c r="H724" s="372"/>
      <c r="I724" s="372"/>
      <c r="J724" s="372"/>
      <c r="K724" s="372"/>
      <c r="L724" s="106">
        <v>8882.51</v>
      </c>
      <c r="M724" s="85"/>
      <c r="N724" s="86">
        <v>310532.67</v>
      </c>
      <c r="AR724" s="47"/>
      <c r="AS724" s="3" t="s">
        <v>91</v>
      </c>
    </row>
    <row r="725" spans="1:45" s="4" customFormat="1" ht="15" x14ac:dyDescent="0.25">
      <c r="A725" s="83"/>
      <c r="B725" s="49"/>
      <c r="C725" s="372" t="s">
        <v>369</v>
      </c>
      <c r="D725" s="372"/>
      <c r="E725" s="372"/>
      <c r="F725" s="372"/>
      <c r="G725" s="372"/>
      <c r="H725" s="372"/>
      <c r="I725" s="372"/>
      <c r="J725" s="372"/>
      <c r="K725" s="372"/>
      <c r="L725" s="106">
        <v>18116.82</v>
      </c>
      <c r="M725" s="85"/>
      <c r="N725" s="86">
        <v>219757.02</v>
      </c>
      <c r="AR725" s="47"/>
      <c r="AS725" s="3" t="s">
        <v>369</v>
      </c>
    </row>
    <row r="726" spans="1:45" s="4" customFormat="1" ht="15" x14ac:dyDescent="0.25">
      <c r="A726" s="83"/>
      <c r="B726" s="49"/>
      <c r="C726" s="372" t="s">
        <v>777</v>
      </c>
      <c r="D726" s="372"/>
      <c r="E726" s="372"/>
      <c r="F726" s="372"/>
      <c r="G726" s="372"/>
      <c r="H726" s="372"/>
      <c r="I726" s="372"/>
      <c r="J726" s="372"/>
      <c r="K726" s="372"/>
      <c r="L726" s="106">
        <v>397310.91</v>
      </c>
      <c r="M726" s="85"/>
      <c r="N726" s="86">
        <v>5343213.42</v>
      </c>
      <c r="AR726" s="47"/>
      <c r="AS726" s="3" t="s">
        <v>777</v>
      </c>
    </row>
    <row r="727" spans="1:45" s="4" customFormat="1" ht="15" x14ac:dyDescent="0.25">
      <c r="A727" s="83"/>
      <c r="B727" s="49"/>
      <c r="C727" s="372" t="s">
        <v>84</v>
      </c>
      <c r="D727" s="372"/>
      <c r="E727" s="372"/>
      <c r="F727" s="372"/>
      <c r="G727" s="372"/>
      <c r="H727" s="372"/>
      <c r="I727" s="372"/>
      <c r="J727" s="372"/>
      <c r="K727" s="372"/>
      <c r="L727" s="87"/>
      <c r="M727" s="85"/>
      <c r="N727" s="88"/>
      <c r="AR727" s="47"/>
      <c r="AS727" s="3" t="s">
        <v>84</v>
      </c>
    </row>
    <row r="728" spans="1:45" s="4" customFormat="1" ht="15" x14ac:dyDescent="0.25">
      <c r="A728" s="83"/>
      <c r="B728" s="49"/>
      <c r="C728" s="372" t="s">
        <v>197</v>
      </c>
      <c r="D728" s="372"/>
      <c r="E728" s="372"/>
      <c r="F728" s="372"/>
      <c r="G728" s="372"/>
      <c r="H728" s="372"/>
      <c r="I728" s="372"/>
      <c r="J728" s="372"/>
      <c r="K728" s="372"/>
      <c r="L728" s="106">
        <v>28498.58</v>
      </c>
      <c r="M728" s="85"/>
      <c r="N728" s="86">
        <v>996310.37</v>
      </c>
      <c r="AR728" s="47"/>
      <c r="AS728" s="3" t="s">
        <v>197</v>
      </c>
    </row>
    <row r="729" spans="1:45" s="4" customFormat="1" ht="15" x14ac:dyDescent="0.25">
      <c r="A729" s="83"/>
      <c r="B729" s="49" t="s">
        <v>58</v>
      </c>
      <c r="C729" s="372" t="s">
        <v>199</v>
      </c>
      <c r="D729" s="372"/>
      <c r="E729" s="372"/>
      <c r="F729" s="372"/>
      <c r="G729" s="372"/>
      <c r="H729" s="372"/>
      <c r="I729" s="372"/>
      <c r="J729" s="372"/>
      <c r="K729" s="372"/>
      <c r="L729" s="106">
        <v>22607.35</v>
      </c>
      <c r="M729" s="113">
        <v>12.13</v>
      </c>
      <c r="N729" s="86">
        <v>274227.15999999997</v>
      </c>
      <c r="AR729" s="47"/>
      <c r="AS729" s="3" t="s">
        <v>199</v>
      </c>
    </row>
    <row r="730" spans="1:45" s="4" customFormat="1" ht="15" x14ac:dyDescent="0.25">
      <c r="A730" s="83"/>
      <c r="B730" s="49"/>
      <c r="C730" s="372" t="s">
        <v>200</v>
      </c>
      <c r="D730" s="372"/>
      <c r="E730" s="372"/>
      <c r="F730" s="372"/>
      <c r="G730" s="372"/>
      <c r="H730" s="372"/>
      <c r="I730" s="372"/>
      <c r="J730" s="372"/>
      <c r="K730" s="372"/>
      <c r="L730" s="106">
        <v>2206.96</v>
      </c>
      <c r="M730" s="85"/>
      <c r="N730" s="86">
        <v>77155.3</v>
      </c>
      <c r="AR730" s="47"/>
      <c r="AS730" s="3" t="s">
        <v>200</v>
      </c>
    </row>
    <row r="731" spans="1:45" s="4" customFormat="1" ht="15" x14ac:dyDescent="0.25">
      <c r="A731" s="83"/>
      <c r="B731" s="49" t="s">
        <v>58</v>
      </c>
      <c r="C731" s="372" t="s">
        <v>201</v>
      </c>
      <c r="D731" s="372"/>
      <c r="E731" s="372"/>
      <c r="F731" s="372"/>
      <c r="G731" s="372"/>
      <c r="H731" s="372"/>
      <c r="I731" s="372"/>
      <c r="J731" s="372"/>
      <c r="K731" s="372"/>
      <c r="L731" s="106">
        <v>304076.09000000003</v>
      </c>
      <c r="M731" s="113">
        <v>8.5500000000000007</v>
      </c>
      <c r="N731" s="86">
        <v>2599850.5699999998</v>
      </c>
      <c r="AR731" s="47"/>
      <c r="AS731" s="3" t="s">
        <v>201</v>
      </c>
    </row>
    <row r="732" spans="1:45" s="4" customFormat="1" ht="15" x14ac:dyDescent="0.25">
      <c r="A732" s="83"/>
      <c r="B732" s="49"/>
      <c r="C732" s="372" t="s">
        <v>202</v>
      </c>
      <c r="D732" s="372"/>
      <c r="E732" s="372"/>
      <c r="F732" s="372"/>
      <c r="G732" s="372"/>
      <c r="H732" s="372"/>
      <c r="I732" s="372"/>
      <c r="J732" s="372"/>
      <c r="K732" s="372"/>
      <c r="L732" s="106">
        <v>27850.45</v>
      </c>
      <c r="M732" s="85"/>
      <c r="N732" s="86">
        <v>973651.12</v>
      </c>
      <c r="AR732" s="47"/>
      <c r="AS732" s="3" t="s">
        <v>202</v>
      </c>
    </row>
    <row r="733" spans="1:45" s="4" customFormat="1" ht="15" x14ac:dyDescent="0.25">
      <c r="A733" s="83"/>
      <c r="B733" s="49"/>
      <c r="C733" s="372" t="s">
        <v>203</v>
      </c>
      <c r="D733" s="372"/>
      <c r="E733" s="372"/>
      <c r="F733" s="372"/>
      <c r="G733" s="372"/>
      <c r="H733" s="372"/>
      <c r="I733" s="372"/>
      <c r="J733" s="372"/>
      <c r="K733" s="372"/>
      <c r="L733" s="106">
        <v>14278.44</v>
      </c>
      <c r="M733" s="85"/>
      <c r="N733" s="86">
        <v>499174.2</v>
      </c>
      <c r="AR733" s="47"/>
      <c r="AS733" s="3" t="s">
        <v>203</v>
      </c>
    </row>
    <row r="734" spans="1:45" s="4" customFormat="1" ht="15" x14ac:dyDescent="0.25">
      <c r="A734" s="83"/>
      <c r="B734" s="49"/>
      <c r="C734" s="372" t="s">
        <v>1724</v>
      </c>
      <c r="D734" s="372"/>
      <c r="E734" s="372"/>
      <c r="F734" s="372"/>
      <c r="G734" s="372"/>
      <c r="H734" s="372"/>
      <c r="I734" s="372"/>
      <c r="J734" s="372"/>
      <c r="K734" s="372"/>
      <c r="L734" s="106">
        <v>737324.59</v>
      </c>
      <c r="M734" s="85"/>
      <c r="N734" s="86">
        <v>4416574.29</v>
      </c>
      <c r="AR734" s="47"/>
      <c r="AS734" s="3" t="s">
        <v>1724</v>
      </c>
    </row>
    <row r="735" spans="1:45" s="4" customFormat="1" ht="15" x14ac:dyDescent="0.25">
      <c r="A735" s="83"/>
      <c r="B735" s="49" t="s">
        <v>73</v>
      </c>
      <c r="C735" s="372" t="s">
        <v>1726</v>
      </c>
      <c r="D735" s="372"/>
      <c r="E735" s="372"/>
      <c r="F735" s="372"/>
      <c r="G735" s="372"/>
      <c r="H735" s="372"/>
      <c r="I735" s="372"/>
      <c r="J735" s="372"/>
      <c r="K735" s="372"/>
      <c r="L735" s="106">
        <v>737324.59</v>
      </c>
      <c r="M735" s="113">
        <v>5.99</v>
      </c>
      <c r="N735" s="86">
        <v>4416574.29</v>
      </c>
      <c r="AR735" s="47"/>
      <c r="AS735" s="3" t="s">
        <v>1726</v>
      </c>
    </row>
    <row r="736" spans="1:45" s="4" customFormat="1" ht="15" x14ac:dyDescent="0.25">
      <c r="A736" s="83"/>
      <c r="B736" s="49"/>
      <c r="C736" s="372" t="s">
        <v>92</v>
      </c>
      <c r="D736" s="372"/>
      <c r="E736" s="372"/>
      <c r="F736" s="372"/>
      <c r="G736" s="372"/>
      <c r="H736" s="372"/>
      <c r="I736" s="372"/>
      <c r="J736" s="372"/>
      <c r="K736" s="372"/>
      <c r="L736" s="106">
        <v>47605.120000000003</v>
      </c>
      <c r="M736" s="85"/>
      <c r="N736" s="86">
        <v>1664274.98</v>
      </c>
      <c r="AR736" s="47"/>
      <c r="AS736" s="3" t="s">
        <v>92</v>
      </c>
    </row>
    <row r="737" spans="1:50" s="4" customFormat="1" ht="15" x14ac:dyDescent="0.25">
      <c r="A737" s="83"/>
      <c r="B737" s="49"/>
      <c r="C737" s="372" t="s">
        <v>93</v>
      </c>
      <c r="D737" s="372"/>
      <c r="E737" s="372"/>
      <c r="F737" s="372"/>
      <c r="G737" s="372"/>
      <c r="H737" s="372"/>
      <c r="I737" s="372"/>
      <c r="J737" s="372"/>
      <c r="K737" s="372"/>
      <c r="L737" s="106">
        <v>44533.95</v>
      </c>
      <c r="M737" s="85"/>
      <c r="N737" s="86">
        <v>1556906.53</v>
      </c>
      <c r="AR737" s="47"/>
      <c r="AS737" s="3" t="s">
        <v>93</v>
      </c>
    </row>
    <row r="738" spans="1:50" s="4" customFormat="1" ht="15" x14ac:dyDescent="0.25">
      <c r="A738" s="83"/>
      <c r="B738" s="49"/>
      <c r="C738" s="372" t="s">
        <v>94</v>
      </c>
      <c r="D738" s="372"/>
      <c r="E738" s="372"/>
      <c r="F738" s="372"/>
      <c r="G738" s="372"/>
      <c r="H738" s="372"/>
      <c r="I738" s="372"/>
      <c r="J738" s="372"/>
      <c r="K738" s="372"/>
      <c r="L738" s="106">
        <v>23160.95</v>
      </c>
      <c r="M738" s="85"/>
      <c r="N738" s="86">
        <v>809706.87</v>
      </c>
      <c r="AR738" s="47"/>
      <c r="AS738" s="3" t="s">
        <v>94</v>
      </c>
    </row>
    <row r="739" spans="1:50" s="4" customFormat="1" ht="15" x14ac:dyDescent="0.25">
      <c r="A739" s="83"/>
      <c r="B739" s="89"/>
      <c r="C739" s="373" t="s">
        <v>95</v>
      </c>
      <c r="D739" s="373"/>
      <c r="E739" s="373"/>
      <c r="F739" s="373"/>
      <c r="G739" s="373"/>
      <c r="H739" s="373"/>
      <c r="I739" s="373"/>
      <c r="J739" s="373"/>
      <c r="K739" s="373"/>
      <c r="L739" s="93">
        <v>1339254.5</v>
      </c>
      <c r="M739" s="91"/>
      <c r="N739" s="92">
        <v>12695296.470000001</v>
      </c>
      <c r="AR739" s="47"/>
      <c r="AT739" s="47" t="s">
        <v>95</v>
      </c>
    </row>
    <row r="740" spans="1:50" s="4" customFormat="1" ht="15" x14ac:dyDescent="0.25">
      <c r="A740" s="83"/>
      <c r="B740" s="49"/>
      <c r="C740" s="372" t="s">
        <v>84</v>
      </c>
      <c r="D740" s="372"/>
      <c r="E740" s="372"/>
      <c r="F740" s="372"/>
      <c r="G740" s="372"/>
      <c r="H740" s="372"/>
      <c r="I740" s="372"/>
      <c r="J740" s="372"/>
      <c r="K740" s="372"/>
      <c r="L740" s="87"/>
      <c r="M740" s="85"/>
      <c r="N740" s="88"/>
      <c r="AR740" s="47"/>
      <c r="AS740" s="3" t="s">
        <v>84</v>
      </c>
      <c r="AT740" s="47"/>
    </row>
    <row r="741" spans="1:50" s="4" customFormat="1" ht="15" x14ac:dyDescent="0.25">
      <c r="A741" s="83"/>
      <c r="B741" s="49"/>
      <c r="C741" s="372" t="s">
        <v>241</v>
      </c>
      <c r="D741" s="372"/>
      <c r="E741" s="372"/>
      <c r="F741" s="372"/>
      <c r="G741" s="372"/>
      <c r="H741" s="372"/>
      <c r="I741" s="372"/>
      <c r="J741" s="372"/>
      <c r="K741" s="372"/>
      <c r="L741" s="106">
        <v>155180.53</v>
      </c>
      <c r="M741" s="85"/>
      <c r="N741" s="86">
        <v>1326793.57</v>
      </c>
      <c r="AR741" s="47"/>
      <c r="AS741" s="3" t="s">
        <v>241</v>
      </c>
      <c r="AT741" s="47"/>
    </row>
    <row r="742" spans="1:50" s="4" customFormat="1" ht="15" x14ac:dyDescent="0.25">
      <c r="A742" s="83"/>
      <c r="B742" s="49"/>
      <c r="C742" s="372" t="s">
        <v>1728</v>
      </c>
      <c r="D742" s="372"/>
      <c r="E742" s="372"/>
      <c r="F742" s="372"/>
      <c r="G742" s="372"/>
      <c r="H742" s="372"/>
      <c r="I742" s="372"/>
      <c r="J742" s="372"/>
      <c r="K742" s="372"/>
      <c r="L742" s="106">
        <v>737324.59</v>
      </c>
      <c r="M742" s="85"/>
      <c r="N742" s="86">
        <v>4416574.29</v>
      </c>
      <c r="AR742" s="47"/>
      <c r="AS742" s="3" t="s">
        <v>1728</v>
      </c>
      <c r="AT742" s="47"/>
    </row>
    <row r="743" spans="1:50" s="4" customFormat="1" ht="13.5" hidden="1" customHeight="1" x14ac:dyDescent="0.25">
      <c r="B743" s="74"/>
      <c r="C743" s="72"/>
      <c r="D743" s="72"/>
      <c r="E743" s="72"/>
      <c r="F743" s="72"/>
      <c r="G743" s="72"/>
      <c r="H743" s="72"/>
      <c r="I743" s="72"/>
      <c r="J743" s="72"/>
      <c r="K743" s="72"/>
      <c r="L743" s="93"/>
      <c r="M743" s="94"/>
      <c r="N743" s="95"/>
    </row>
    <row r="744" spans="1:50" s="4" customFormat="1" ht="26.25" customHeight="1" x14ac:dyDescent="0.25">
      <c r="A744" s="96"/>
      <c r="B744" s="97"/>
      <c r="C744" s="97"/>
      <c r="D744" s="97"/>
      <c r="E744" s="97"/>
      <c r="F744" s="97"/>
      <c r="G744" s="97"/>
      <c r="H744" s="97"/>
      <c r="I744" s="97"/>
      <c r="J744" s="97"/>
      <c r="K744" s="97"/>
      <c r="L744" s="97"/>
      <c r="M744" s="97"/>
      <c r="N744" s="97"/>
    </row>
    <row r="745" spans="1:50" s="8" customFormat="1" ht="15" x14ac:dyDescent="0.25">
      <c r="A745" s="6"/>
      <c r="B745" s="98" t="s">
        <v>96</v>
      </c>
      <c r="C745" s="370"/>
      <c r="D745" s="370"/>
      <c r="E745" s="370"/>
      <c r="F745" s="370"/>
      <c r="G745" s="370"/>
      <c r="H745" s="371" t="s">
        <v>97</v>
      </c>
      <c r="I745" s="371"/>
      <c r="J745" s="371"/>
      <c r="K745" s="371"/>
      <c r="L745" s="371"/>
      <c r="M745" s="4"/>
      <c r="N745" s="4"/>
      <c r="O745" s="4"/>
      <c r="P745" s="4"/>
      <c r="Q745" s="4"/>
      <c r="R745" s="4"/>
      <c r="S745" s="4"/>
      <c r="T745" s="4"/>
      <c r="U745" s="4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 t="s">
        <v>10</v>
      </c>
      <c r="AV745" s="12" t="s">
        <v>97</v>
      </c>
      <c r="AW745" s="12"/>
      <c r="AX745" s="12"/>
    </row>
    <row r="746" spans="1:50" s="99" customFormat="1" ht="16.5" customHeight="1" x14ac:dyDescent="0.25">
      <c r="A746" s="10"/>
      <c r="B746" s="98"/>
      <c r="C746" s="369" t="s">
        <v>98</v>
      </c>
      <c r="D746" s="369"/>
      <c r="E746" s="369"/>
      <c r="F746" s="369"/>
      <c r="G746" s="369"/>
      <c r="H746" s="369"/>
      <c r="I746" s="369"/>
      <c r="J746" s="369"/>
      <c r="K746" s="369"/>
      <c r="L746" s="369"/>
      <c r="V746" s="100"/>
      <c r="W746" s="100"/>
      <c r="X746" s="100"/>
      <c r="Y746" s="100"/>
      <c r="Z746" s="100"/>
      <c r="AA746" s="100"/>
      <c r="AB746" s="100"/>
      <c r="AC746" s="100"/>
      <c r="AD746" s="100"/>
      <c r="AE746" s="100"/>
      <c r="AF746" s="100"/>
      <c r="AG746" s="100"/>
      <c r="AH746" s="100"/>
      <c r="AI746" s="100"/>
      <c r="AJ746" s="100"/>
      <c r="AK746" s="100"/>
      <c r="AL746" s="100"/>
      <c r="AM746" s="100"/>
      <c r="AN746" s="100"/>
      <c r="AO746" s="100"/>
      <c r="AP746" s="100"/>
      <c r="AQ746" s="100"/>
      <c r="AR746" s="100"/>
      <c r="AS746" s="100"/>
      <c r="AT746" s="100"/>
      <c r="AU746" s="100"/>
      <c r="AV746" s="100"/>
      <c r="AW746" s="100"/>
      <c r="AX746" s="100"/>
    </row>
    <row r="747" spans="1:50" s="8" customFormat="1" ht="15" x14ac:dyDescent="0.25">
      <c r="A747" s="6"/>
      <c r="B747" s="98" t="s">
        <v>99</v>
      </c>
      <c r="C747" s="370"/>
      <c r="D747" s="370"/>
      <c r="E747" s="370"/>
      <c r="F747" s="370"/>
      <c r="G747" s="370"/>
      <c r="H747" s="371" t="s">
        <v>100</v>
      </c>
      <c r="I747" s="371"/>
      <c r="J747" s="371"/>
      <c r="K747" s="371"/>
      <c r="L747" s="371"/>
      <c r="M747" s="4"/>
      <c r="N747" s="4"/>
      <c r="O747" s="4"/>
      <c r="P747" s="4"/>
      <c r="Q747" s="4"/>
      <c r="R747" s="4"/>
      <c r="S747" s="4"/>
      <c r="T747" s="4"/>
      <c r="U747" s="4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 t="s">
        <v>10</v>
      </c>
      <c r="AX747" s="12" t="s">
        <v>100</v>
      </c>
    </row>
    <row r="748" spans="1:50" s="99" customFormat="1" ht="16.5" customHeight="1" x14ac:dyDescent="0.25">
      <c r="A748" s="10"/>
      <c r="C748" s="369" t="s">
        <v>98</v>
      </c>
      <c r="D748" s="369"/>
      <c r="E748" s="369"/>
      <c r="F748" s="369"/>
      <c r="G748" s="369"/>
      <c r="H748" s="369"/>
      <c r="I748" s="369"/>
      <c r="J748" s="369"/>
      <c r="K748" s="369"/>
      <c r="L748" s="369"/>
      <c r="V748" s="100"/>
      <c r="W748" s="100"/>
      <c r="X748" s="100"/>
      <c r="Y748" s="100"/>
      <c r="Z748" s="100"/>
      <c r="AA748" s="100"/>
      <c r="AB748" s="100"/>
      <c r="AC748" s="100"/>
      <c r="AD748" s="100"/>
      <c r="AE748" s="100"/>
      <c r="AF748" s="100"/>
      <c r="AG748" s="100"/>
      <c r="AH748" s="100"/>
      <c r="AI748" s="100"/>
      <c r="AJ748" s="100"/>
      <c r="AK748" s="100"/>
      <c r="AL748" s="100"/>
      <c r="AM748" s="100"/>
      <c r="AN748" s="100"/>
      <c r="AO748" s="100"/>
      <c r="AP748" s="100"/>
      <c r="AQ748" s="100"/>
      <c r="AR748" s="100"/>
      <c r="AS748" s="100"/>
      <c r="AT748" s="100"/>
      <c r="AU748" s="100"/>
      <c r="AV748" s="100"/>
      <c r="AW748" s="100"/>
      <c r="AX748" s="100"/>
    </row>
    <row r="749" spans="1:50" s="8" customFormat="1" ht="19.5" customHeight="1" x14ac:dyDescent="0.2">
      <c r="A749" s="6"/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</row>
    <row r="750" spans="1:50" s="4" customFormat="1" ht="22.5" customHeight="1" x14ac:dyDescent="0.25">
      <c r="A750" s="368" t="s">
        <v>101</v>
      </c>
      <c r="B750" s="368"/>
      <c r="C750" s="368"/>
      <c r="D750" s="368"/>
      <c r="E750" s="368"/>
      <c r="F750" s="368"/>
      <c r="G750" s="368"/>
      <c r="H750" s="368"/>
      <c r="I750" s="368"/>
      <c r="J750" s="368"/>
      <c r="K750" s="368"/>
      <c r="L750" s="368"/>
      <c r="M750" s="368"/>
      <c r="N750" s="368"/>
      <c r="O750" s="75"/>
      <c r="P750" s="75"/>
    </row>
    <row r="751" spans="1:50" s="4" customFormat="1" ht="12.75" customHeight="1" x14ac:dyDescent="0.25">
      <c r="A751" s="368" t="s">
        <v>102</v>
      </c>
      <c r="B751" s="368"/>
      <c r="C751" s="368"/>
      <c r="D751" s="368"/>
      <c r="E751" s="368"/>
      <c r="F751" s="368"/>
      <c r="G751" s="368"/>
      <c r="H751" s="368"/>
      <c r="I751" s="368"/>
      <c r="J751" s="368"/>
      <c r="K751" s="368"/>
      <c r="L751" s="368"/>
      <c r="M751" s="368"/>
      <c r="N751" s="368"/>
      <c r="O751" s="75"/>
      <c r="P751" s="75"/>
    </row>
    <row r="752" spans="1:50" s="4" customFormat="1" ht="12.75" customHeight="1" x14ac:dyDescent="0.25">
      <c r="A752" s="368" t="s">
        <v>103</v>
      </c>
      <c r="B752" s="368"/>
      <c r="C752" s="368"/>
      <c r="D752" s="368"/>
      <c r="E752" s="368"/>
      <c r="F752" s="368"/>
      <c r="G752" s="368"/>
      <c r="H752" s="368"/>
      <c r="I752" s="368"/>
      <c r="J752" s="368"/>
      <c r="K752" s="368"/>
      <c r="L752" s="368"/>
      <c r="M752" s="368"/>
      <c r="N752" s="368"/>
      <c r="O752" s="75"/>
      <c r="P752" s="75"/>
    </row>
    <row r="753" spans="2:6" s="4" customFormat="1" ht="19.5" customHeight="1" x14ac:dyDescent="0.25"/>
    <row r="754" spans="2:6" s="4" customFormat="1" ht="15" x14ac:dyDescent="0.25">
      <c r="B754" s="102"/>
      <c r="D754" s="102"/>
      <c r="F754" s="102"/>
    </row>
  </sheetData>
  <mergeCells count="74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N52"/>
    <mergeCell ref="C53:N53"/>
    <mergeCell ref="C54:E54"/>
    <mergeCell ref="C55:E55"/>
    <mergeCell ref="C56:E56"/>
    <mergeCell ref="C47:E47"/>
    <mergeCell ref="C48:E48"/>
    <mergeCell ref="C49:E49"/>
    <mergeCell ref="C50:E50"/>
    <mergeCell ref="C51:E51"/>
    <mergeCell ref="C62:N62"/>
    <mergeCell ref="C63:N63"/>
    <mergeCell ref="C64:E64"/>
    <mergeCell ref="C65:E65"/>
    <mergeCell ref="C66:E66"/>
    <mergeCell ref="C57:E57"/>
    <mergeCell ref="C58:E58"/>
    <mergeCell ref="C59:E59"/>
    <mergeCell ref="C60:E60"/>
    <mergeCell ref="C61:E61"/>
    <mergeCell ref="C72:E72"/>
    <mergeCell ref="C73:N73"/>
    <mergeCell ref="C74:E74"/>
    <mergeCell ref="C75:E75"/>
    <mergeCell ref="C76:N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N77"/>
    <mergeCell ref="C78:E78"/>
    <mergeCell ref="C79:E79"/>
    <mergeCell ref="C80:E80"/>
    <mergeCell ref="C81:E81"/>
    <mergeCell ref="C92:E92"/>
    <mergeCell ref="C93:E93"/>
    <mergeCell ref="C94:E94"/>
    <mergeCell ref="C95:E95"/>
    <mergeCell ref="C96:E96"/>
    <mergeCell ref="C87:E87"/>
    <mergeCell ref="C88:E88"/>
    <mergeCell ref="C89:E89"/>
    <mergeCell ref="C90:N90"/>
    <mergeCell ref="C91:N91"/>
    <mergeCell ref="C102:E102"/>
    <mergeCell ref="C103:E103"/>
    <mergeCell ref="C104:N104"/>
    <mergeCell ref="C105:E105"/>
    <mergeCell ref="C106:E106"/>
    <mergeCell ref="C97:E97"/>
    <mergeCell ref="C98:E98"/>
    <mergeCell ref="C99:E99"/>
    <mergeCell ref="C100:E100"/>
    <mergeCell ref="C101:N101"/>
    <mergeCell ref="C112:E112"/>
    <mergeCell ref="C113:E113"/>
    <mergeCell ref="C114:E114"/>
    <mergeCell ref="C115:E115"/>
    <mergeCell ref="C116:E116"/>
    <mergeCell ref="C107:N107"/>
    <mergeCell ref="C108:N108"/>
    <mergeCell ref="C109:E109"/>
    <mergeCell ref="C110:E110"/>
    <mergeCell ref="C111:E111"/>
    <mergeCell ref="C122:E122"/>
    <mergeCell ref="C123:E123"/>
    <mergeCell ref="C124:E124"/>
    <mergeCell ref="C125:E125"/>
    <mergeCell ref="C126:E126"/>
    <mergeCell ref="A117:N117"/>
    <mergeCell ref="C118:E118"/>
    <mergeCell ref="C119:N119"/>
    <mergeCell ref="C120:N120"/>
    <mergeCell ref="C121:E121"/>
    <mergeCell ref="C132:E132"/>
    <mergeCell ref="C133:E133"/>
    <mergeCell ref="C134:E134"/>
    <mergeCell ref="C135:E135"/>
    <mergeCell ref="C136:E136"/>
    <mergeCell ref="C127:E127"/>
    <mergeCell ref="C128:E128"/>
    <mergeCell ref="C129:N129"/>
    <mergeCell ref="C130:N130"/>
    <mergeCell ref="C131:E131"/>
    <mergeCell ref="C143:K143"/>
    <mergeCell ref="C144:K144"/>
    <mergeCell ref="C145:K145"/>
    <mergeCell ref="C146:K146"/>
    <mergeCell ref="C147:K147"/>
    <mergeCell ref="C137:E137"/>
    <mergeCell ref="C139:K139"/>
    <mergeCell ref="C140:K140"/>
    <mergeCell ref="C141:K141"/>
    <mergeCell ref="C142:K142"/>
    <mergeCell ref="C153:K153"/>
    <mergeCell ref="C154:K154"/>
    <mergeCell ref="C155:K155"/>
    <mergeCell ref="C156:K156"/>
    <mergeCell ref="C157:K157"/>
    <mergeCell ref="C148:K148"/>
    <mergeCell ref="C149:K149"/>
    <mergeCell ref="C150:K150"/>
    <mergeCell ref="C151:K151"/>
    <mergeCell ref="C152:K152"/>
    <mergeCell ref="C163:N163"/>
    <mergeCell ref="C164:E164"/>
    <mergeCell ref="C165:E165"/>
    <mergeCell ref="C166:E166"/>
    <mergeCell ref="C167:E167"/>
    <mergeCell ref="C158:K158"/>
    <mergeCell ref="C159:K159"/>
    <mergeCell ref="C160:K160"/>
    <mergeCell ref="A161:N161"/>
    <mergeCell ref="C162:E162"/>
    <mergeCell ref="C173:E173"/>
    <mergeCell ref="C174:E174"/>
    <mergeCell ref="C175:E175"/>
    <mergeCell ref="C176:N176"/>
    <mergeCell ref="C177:E177"/>
    <mergeCell ref="C168:E168"/>
    <mergeCell ref="C169:E169"/>
    <mergeCell ref="C170:E170"/>
    <mergeCell ref="C171:E171"/>
    <mergeCell ref="C172:E172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N181"/>
    <mergeCell ref="C182:E182"/>
    <mergeCell ref="C193:E193"/>
    <mergeCell ref="C194:E194"/>
    <mergeCell ref="C195:E195"/>
    <mergeCell ref="C196:N196"/>
    <mergeCell ref="C197:E197"/>
    <mergeCell ref="C188:E188"/>
    <mergeCell ref="C189:E189"/>
    <mergeCell ref="C190:E190"/>
    <mergeCell ref="C191:E191"/>
    <mergeCell ref="C192:E192"/>
    <mergeCell ref="C203:E203"/>
    <mergeCell ref="C204:E204"/>
    <mergeCell ref="C205:E205"/>
    <mergeCell ref="C206:E206"/>
    <mergeCell ref="C207:E207"/>
    <mergeCell ref="C198:E198"/>
    <mergeCell ref="C199:E199"/>
    <mergeCell ref="C200:E200"/>
    <mergeCell ref="C201:E201"/>
    <mergeCell ref="C202:E20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N211"/>
    <mergeCell ref="C212:E212"/>
    <mergeCell ref="C223:N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43:E243"/>
    <mergeCell ref="C244:E244"/>
    <mergeCell ref="C245:E245"/>
    <mergeCell ref="C246:E246"/>
    <mergeCell ref="C247:E247"/>
    <mergeCell ref="C238:N238"/>
    <mergeCell ref="C239:E239"/>
    <mergeCell ref="C240:E240"/>
    <mergeCell ref="C241:E241"/>
    <mergeCell ref="C242:E242"/>
    <mergeCell ref="C253:N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63:N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73:E273"/>
    <mergeCell ref="C274:E274"/>
    <mergeCell ref="C275:E275"/>
    <mergeCell ref="C276:E276"/>
    <mergeCell ref="C277:E277"/>
    <mergeCell ref="C268:E268"/>
    <mergeCell ref="C269:E269"/>
    <mergeCell ref="C270:E270"/>
    <mergeCell ref="C271:E271"/>
    <mergeCell ref="C272:E272"/>
    <mergeCell ref="C283:E283"/>
    <mergeCell ref="C284:E284"/>
    <mergeCell ref="C285:E285"/>
    <mergeCell ref="C286:E286"/>
    <mergeCell ref="C287:E287"/>
    <mergeCell ref="C278:N278"/>
    <mergeCell ref="C279:N279"/>
    <mergeCell ref="C280:E280"/>
    <mergeCell ref="C281:E281"/>
    <mergeCell ref="C282:E282"/>
    <mergeCell ref="C293:E293"/>
    <mergeCell ref="C294:E294"/>
    <mergeCell ref="C295:E295"/>
    <mergeCell ref="C296:E296"/>
    <mergeCell ref="C297:E297"/>
    <mergeCell ref="C288:E288"/>
    <mergeCell ref="C289:E289"/>
    <mergeCell ref="C290:E290"/>
    <mergeCell ref="C291:N291"/>
    <mergeCell ref="C292:N292"/>
    <mergeCell ref="C304:K304"/>
    <mergeCell ref="C305:K305"/>
    <mergeCell ref="C306:K306"/>
    <mergeCell ref="C307:K307"/>
    <mergeCell ref="C308:K308"/>
    <mergeCell ref="C298:E298"/>
    <mergeCell ref="C299:E299"/>
    <mergeCell ref="C300:E300"/>
    <mergeCell ref="C301:E301"/>
    <mergeCell ref="C302:E302"/>
    <mergeCell ref="C314:K314"/>
    <mergeCell ref="C315:K315"/>
    <mergeCell ref="C316:K316"/>
    <mergeCell ref="C317:K317"/>
    <mergeCell ref="C318:K318"/>
    <mergeCell ref="C309:K309"/>
    <mergeCell ref="C310:K310"/>
    <mergeCell ref="C311:K311"/>
    <mergeCell ref="C312:K312"/>
    <mergeCell ref="C313:K313"/>
    <mergeCell ref="C324:K324"/>
    <mergeCell ref="C325:K325"/>
    <mergeCell ref="C326:K326"/>
    <mergeCell ref="C327:K327"/>
    <mergeCell ref="A328:N328"/>
    <mergeCell ref="C319:K319"/>
    <mergeCell ref="C320:K320"/>
    <mergeCell ref="C321:K321"/>
    <mergeCell ref="C322:K322"/>
    <mergeCell ref="C323:K323"/>
    <mergeCell ref="C334:E334"/>
    <mergeCell ref="C335:E335"/>
    <mergeCell ref="C336:E336"/>
    <mergeCell ref="C337:E337"/>
    <mergeCell ref="C338:E338"/>
    <mergeCell ref="C329:E329"/>
    <mergeCell ref="C330:N330"/>
    <mergeCell ref="C331:N331"/>
    <mergeCell ref="C332:E332"/>
    <mergeCell ref="C333:E333"/>
    <mergeCell ref="C344:E344"/>
    <mergeCell ref="C345:E345"/>
    <mergeCell ref="C346:E346"/>
    <mergeCell ref="C347:E347"/>
    <mergeCell ref="C348:E348"/>
    <mergeCell ref="C339:E339"/>
    <mergeCell ref="C340:E340"/>
    <mergeCell ref="C341:E341"/>
    <mergeCell ref="C342:E342"/>
    <mergeCell ref="C343:E343"/>
    <mergeCell ref="C354:E354"/>
    <mergeCell ref="C355:E355"/>
    <mergeCell ref="C356:E356"/>
    <mergeCell ref="C357:E357"/>
    <mergeCell ref="C358:E358"/>
    <mergeCell ref="C349:E349"/>
    <mergeCell ref="C350:E350"/>
    <mergeCell ref="C351:E351"/>
    <mergeCell ref="C352:E352"/>
    <mergeCell ref="C353:E353"/>
    <mergeCell ref="C364:E364"/>
    <mergeCell ref="C365:E365"/>
    <mergeCell ref="C366:E366"/>
    <mergeCell ref="C367:E367"/>
    <mergeCell ref="C368:N368"/>
    <mergeCell ref="C359:E359"/>
    <mergeCell ref="C360:E360"/>
    <mergeCell ref="C361:E361"/>
    <mergeCell ref="C362:E362"/>
    <mergeCell ref="C363:E363"/>
    <mergeCell ref="C374:E374"/>
    <mergeCell ref="C375:E375"/>
    <mergeCell ref="C376:E376"/>
    <mergeCell ref="C377:E377"/>
    <mergeCell ref="C378:E378"/>
    <mergeCell ref="C369:E369"/>
    <mergeCell ref="C370:E370"/>
    <mergeCell ref="C371:E371"/>
    <mergeCell ref="C372:E372"/>
    <mergeCell ref="C373:E373"/>
    <mergeCell ref="C384:E384"/>
    <mergeCell ref="C385:E385"/>
    <mergeCell ref="C386:E386"/>
    <mergeCell ref="C387:E387"/>
    <mergeCell ref="C388:E388"/>
    <mergeCell ref="C379:N379"/>
    <mergeCell ref="C380:E380"/>
    <mergeCell ref="C381:E381"/>
    <mergeCell ref="C382:E382"/>
    <mergeCell ref="C383:E383"/>
    <mergeCell ref="C394:E394"/>
    <mergeCell ref="C395:E395"/>
    <mergeCell ref="C396:E396"/>
    <mergeCell ref="C397:E397"/>
    <mergeCell ref="C398:E398"/>
    <mergeCell ref="C389:E389"/>
    <mergeCell ref="C390:N390"/>
    <mergeCell ref="C391:N391"/>
    <mergeCell ref="C392:E392"/>
    <mergeCell ref="C393:E393"/>
    <mergeCell ref="C404:N404"/>
    <mergeCell ref="C405:E405"/>
    <mergeCell ref="C406:E406"/>
    <mergeCell ref="C407:N407"/>
    <mergeCell ref="C408:N408"/>
    <mergeCell ref="C399:E399"/>
    <mergeCell ref="C400:E400"/>
    <mergeCell ref="C401:E401"/>
    <mergeCell ref="C402:E402"/>
    <mergeCell ref="C403:E403"/>
    <mergeCell ref="C414:E414"/>
    <mergeCell ref="C415:E415"/>
    <mergeCell ref="C416:E416"/>
    <mergeCell ref="C417:E417"/>
    <mergeCell ref="C418:E418"/>
    <mergeCell ref="C409:E409"/>
    <mergeCell ref="C410:E410"/>
    <mergeCell ref="C411:E411"/>
    <mergeCell ref="C412:E412"/>
    <mergeCell ref="C413:E413"/>
    <mergeCell ref="C424:N424"/>
    <mergeCell ref="C425:E425"/>
    <mergeCell ref="C426:E426"/>
    <mergeCell ref="C427:N427"/>
    <mergeCell ref="C428:N428"/>
    <mergeCell ref="C419:E419"/>
    <mergeCell ref="C420:E420"/>
    <mergeCell ref="C421:N421"/>
    <mergeCell ref="C422:E422"/>
    <mergeCell ref="C423:E423"/>
    <mergeCell ref="C434:E434"/>
    <mergeCell ref="C435:E435"/>
    <mergeCell ref="C436:E436"/>
    <mergeCell ref="C437:E437"/>
    <mergeCell ref="C438:E438"/>
    <mergeCell ref="C429:E429"/>
    <mergeCell ref="C430:E430"/>
    <mergeCell ref="C431:E431"/>
    <mergeCell ref="C432:E432"/>
    <mergeCell ref="C433:E433"/>
    <mergeCell ref="C444:N444"/>
    <mergeCell ref="C445:E445"/>
    <mergeCell ref="C446:E446"/>
    <mergeCell ref="C447:E447"/>
    <mergeCell ref="C448:E448"/>
    <mergeCell ref="C439:E439"/>
    <mergeCell ref="C440:E440"/>
    <mergeCell ref="C441:E441"/>
    <mergeCell ref="C442:E442"/>
    <mergeCell ref="C443:N443"/>
    <mergeCell ref="C454:E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64:E464"/>
    <mergeCell ref="C465:E465"/>
    <mergeCell ref="C466:E466"/>
    <mergeCell ref="C467:E467"/>
    <mergeCell ref="C468:E468"/>
    <mergeCell ref="C459:E459"/>
    <mergeCell ref="C460:N460"/>
    <mergeCell ref="C461:N461"/>
    <mergeCell ref="C462:E462"/>
    <mergeCell ref="C463:E463"/>
    <mergeCell ref="C474:E474"/>
    <mergeCell ref="C475:E475"/>
    <mergeCell ref="C476:N476"/>
    <mergeCell ref="C477:N477"/>
    <mergeCell ref="C478:E478"/>
    <mergeCell ref="C469:E469"/>
    <mergeCell ref="C470:E470"/>
    <mergeCell ref="C471:E471"/>
    <mergeCell ref="C472:E472"/>
    <mergeCell ref="C473:E473"/>
    <mergeCell ref="C484:E484"/>
    <mergeCell ref="C485:E485"/>
    <mergeCell ref="C486:E486"/>
    <mergeCell ref="C487:E487"/>
    <mergeCell ref="C488:E488"/>
    <mergeCell ref="C479:E479"/>
    <mergeCell ref="C480:E480"/>
    <mergeCell ref="C481:E481"/>
    <mergeCell ref="C482:E482"/>
    <mergeCell ref="C483:E483"/>
    <mergeCell ref="C494:E494"/>
    <mergeCell ref="C495:E495"/>
    <mergeCell ref="C496:E496"/>
    <mergeCell ref="C497:E497"/>
    <mergeCell ref="C498:E498"/>
    <mergeCell ref="C489:E489"/>
    <mergeCell ref="C490:N490"/>
    <mergeCell ref="C491:N491"/>
    <mergeCell ref="C492:E492"/>
    <mergeCell ref="C493:E493"/>
    <mergeCell ref="C504:N504"/>
    <mergeCell ref="C505:E505"/>
    <mergeCell ref="C506:E506"/>
    <mergeCell ref="C507:N507"/>
    <mergeCell ref="C508:N508"/>
    <mergeCell ref="C499:E499"/>
    <mergeCell ref="C500:E500"/>
    <mergeCell ref="C501:E501"/>
    <mergeCell ref="C502:E502"/>
    <mergeCell ref="C503:E503"/>
    <mergeCell ref="C514:E514"/>
    <mergeCell ref="C515:E515"/>
    <mergeCell ref="C516:E516"/>
    <mergeCell ref="C517:E517"/>
    <mergeCell ref="C518:E518"/>
    <mergeCell ref="C509:E509"/>
    <mergeCell ref="C510:E510"/>
    <mergeCell ref="C511:E511"/>
    <mergeCell ref="C512:E512"/>
    <mergeCell ref="C513:E513"/>
    <mergeCell ref="C524:N524"/>
    <mergeCell ref="C525:N525"/>
    <mergeCell ref="C526:E526"/>
    <mergeCell ref="C527:E527"/>
    <mergeCell ref="C528:E528"/>
    <mergeCell ref="C519:E519"/>
    <mergeCell ref="C520:E520"/>
    <mergeCell ref="C521:N521"/>
    <mergeCell ref="C522:E522"/>
    <mergeCell ref="C523:E523"/>
    <mergeCell ref="C534:E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C544:E544"/>
    <mergeCell ref="C545:E545"/>
    <mergeCell ref="C546:E546"/>
    <mergeCell ref="C547:E547"/>
    <mergeCell ref="C548:E548"/>
    <mergeCell ref="C539:E539"/>
    <mergeCell ref="C540:N540"/>
    <mergeCell ref="C541:N541"/>
    <mergeCell ref="C542:E542"/>
    <mergeCell ref="C543:E543"/>
    <mergeCell ref="C554:N554"/>
    <mergeCell ref="C555:E555"/>
    <mergeCell ref="C556:E556"/>
    <mergeCell ref="C557:N557"/>
    <mergeCell ref="C558:N558"/>
    <mergeCell ref="C549:E549"/>
    <mergeCell ref="C550:E550"/>
    <mergeCell ref="C551:E551"/>
    <mergeCell ref="C552:E552"/>
    <mergeCell ref="C553:E553"/>
    <mergeCell ref="C564:E564"/>
    <mergeCell ref="C565:E565"/>
    <mergeCell ref="C566:E566"/>
    <mergeCell ref="C567:E567"/>
    <mergeCell ref="C568:E568"/>
    <mergeCell ref="C559:E559"/>
    <mergeCell ref="C560:E560"/>
    <mergeCell ref="C561:E561"/>
    <mergeCell ref="C562:E562"/>
    <mergeCell ref="C563:E563"/>
    <mergeCell ref="C574:E574"/>
    <mergeCell ref="C575:E575"/>
    <mergeCell ref="C576:E576"/>
    <mergeCell ref="C577:E577"/>
    <mergeCell ref="C578:E578"/>
    <mergeCell ref="C569:E569"/>
    <mergeCell ref="C570:N570"/>
    <mergeCell ref="C571:N571"/>
    <mergeCell ref="C572:E572"/>
    <mergeCell ref="C573:E573"/>
    <mergeCell ref="C584:E584"/>
    <mergeCell ref="C585:E585"/>
    <mergeCell ref="C586:N586"/>
    <mergeCell ref="C587:N587"/>
    <mergeCell ref="C588:E588"/>
    <mergeCell ref="C579:E579"/>
    <mergeCell ref="C580:E580"/>
    <mergeCell ref="C581:E581"/>
    <mergeCell ref="C582:E582"/>
    <mergeCell ref="C583:E583"/>
    <mergeCell ref="C594:E594"/>
    <mergeCell ref="C595:E595"/>
    <mergeCell ref="C596:E596"/>
    <mergeCell ref="C597:E597"/>
    <mergeCell ref="C598:E598"/>
    <mergeCell ref="C589:E589"/>
    <mergeCell ref="C590:E590"/>
    <mergeCell ref="C591:E591"/>
    <mergeCell ref="C592:E592"/>
    <mergeCell ref="C593:E593"/>
    <mergeCell ref="C604:E604"/>
    <mergeCell ref="C605:E605"/>
    <mergeCell ref="C606:E606"/>
    <mergeCell ref="C607:E607"/>
    <mergeCell ref="C608:E608"/>
    <mergeCell ref="C599:E599"/>
    <mergeCell ref="C600:N600"/>
    <mergeCell ref="C601:E601"/>
    <mergeCell ref="C602:E602"/>
    <mergeCell ref="C603:N603"/>
    <mergeCell ref="C614:N614"/>
    <mergeCell ref="C615:N615"/>
    <mergeCell ref="C616:E616"/>
    <mergeCell ref="C617:E617"/>
    <mergeCell ref="C618:E618"/>
    <mergeCell ref="C609:E609"/>
    <mergeCell ref="C610:E610"/>
    <mergeCell ref="C611:E611"/>
    <mergeCell ref="C612:E612"/>
    <mergeCell ref="C613:E613"/>
    <mergeCell ref="C625:K625"/>
    <mergeCell ref="C626:K626"/>
    <mergeCell ref="C627:K627"/>
    <mergeCell ref="C628:K628"/>
    <mergeCell ref="C629:K629"/>
    <mergeCell ref="C619:E619"/>
    <mergeCell ref="C620:E620"/>
    <mergeCell ref="C621:E621"/>
    <mergeCell ref="C622:E622"/>
    <mergeCell ref="C623:E623"/>
    <mergeCell ref="C635:K635"/>
    <mergeCell ref="C636:K636"/>
    <mergeCell ref="C637:K637"/>
    <mergeCell ref="C638:K638"/>
    <mergeCell ref="C639:K639"/>
    <mergeCell ref="C630:K630"/>
    <mergeCell ref="C631:K631"/>
    <mergeCell ref="C632:K632"/>
    <mergeCell ref="C633:K633"/>
    <mergeCell ref="C634:K634"/>
    <mergeCell ref="C645:K645"/>
    <mergeCell ref="C646:K646"/>
    <mergeCell ref="C647:K647"/>
    <mergeCell ref="C648:K648"/>
    <mergeCell ref="C649:K649"/>
    <mergeCell ref="C640:K640"/>
    <mergeCell ref="C641:K641"/>
    <mergeCell ref="C642:K642"/>
    <mergeCell ref="C643:K643"/>
    <mergeCell ref="C644:K644"/>
    <mergeCell ref="C655:E655"/>
    <mergeCell ref="C656:N656"/>
    <mergeCell ref="C657:N657"/>
    <mergeCell ref="C658:E658"/>
    <mergeCell ref="C659:E659"/>
    <mergeCell ref="C650:K650"/>
    <mergeCell ref="C651:K651"/>
    <mergeCell ref="C652:K652"/>
    <mergeCell ref="C653:K653"/>
    <mergeCell ref="A654:N654"/>
    <mergeCell ref="C665:E665"/>
    <mergeCell ref="C666:E666"/>
    <mergeCell ref="C667:E667"/>
    <mergeCell ref="C668:E668"/>
    <mergeCell ref="C669:E669"/>
    <mergeCell ref="C660:E660"/>
    <mergeCell ref="C661:E661"/>
    <mergeCell ref="C662:E662"/>
    <mergeCell ref="C663:E663"/>
    <mergeCell ref="C664:E664"/>
    <mergeCell ref="C675:E675"/>
    <mergeCell ref="C676:E676"/>
    <mergeCell ref="C677:E677"/>
    <mergeCell ref="C678:E678"/>
    <mergeCell ref="C679:E679"/>
    <mergeCell ref="C670:N670"/>
    <mergeCell ref="C671:N671"/>
    <mergeCell ref="C672:E672"/>
    <mergeCell ref="C673:E673"/>
    <mergeCell ref="C674:E674"/>
    <mergeCell ref="C686:K686"/>
    <mergeCell ref="C687:K687"/>
    <mergeCell ref="C688:K688"/>
    <mergeCell ref="C689:K689"/>
    <mergeCell ref="C690:K690"/>
    <mergeCell ref="C680:E680"/>
    <mergeCell ref="C681:E681"/>
    <mergeCell ref="C682:E682"/>
    <mergeCell ref="C683:E683"/>
    <mergeCell ref="C684:E684"/>
    <mergeCell ref="C696:K696"/>
    <mergeCell ref="C697:K697"/>
    <mergeCell ref="C698:K698"/>
    <mergeCell ref="C699:K699"/>
    <mergeCell ref="C700:K700"/>
    <mergeCell ref="C691:K691"/>
    <mergeCell ref="C692:K692"/>
    <mergeCell ref="C693:K693"/>
    <mergeCell ref="C694:K694"/>
    <mergeCell ref="C695:K695"/>
    <mergeCell ref="C706:K706"/>
    <mergeCell ref="C708:K708"/>
    <mergeCell ref="C709:K709"/>
    <mergeCell ref="C710:K710"/>
    <mergeCell ref="C711:K711"/>
    <mergeCell ref="C701:K701"/>
    <mergeCell ref="C702:K702"/>
    <mergeCell ref="C703:K703"/>
    <mergeCell ref="C704:K704"/>
    <mergeCell ref="C705:K705"/>
    <mergeCell ref="C717:K717"/>
    <mergeCell ref="C718:K718"/>
    <mergeCell ref="C719:K719"/>
    <mergeCell ref="C720:K720"/>
    <mergeCell ref="C721:K721"/>
    <mergeCell ref="C712:K712"/>
    <mergeCell ref="C713:K713"/>
    <mergeCell ref="C714:K714"/>
    <mergeCell ref="C715:K715"/>
    <mergeCell ref="C716:K716"/>
    <mergeCell ref="C727:K727"/>
    <mergeCell ref="C728:K728"/>
    <mergeCell ref="C729:K729"/>
    <mergeCell ref="C730:K730"/>
    <mergeCell ref="C731:K731"/>
    <mergeCell ref="C722:K722"/>
    <mergeCell ref="C723:K723"/>
    <mergeCell ref="C724:K724"/>
    <mergeCell ref="C725:K725"/>
    <mergeCell ref="C726:K726"/>
    <mergeCell ref="C737:K737"/>
    <mergeCell ref="C738:K738"/>
    <mergeCell ref="C739:K739"/>
    <mergeCell ref="C740:K740"/>
    <mergeCell ref="C741:K741"/>
    <mergeCell ref="C732:K732"/>
    <mergeCell ref="C733:K733"/>
    <mergeCell ref="C734:K734"/>
    <mergeCell ref="C735:K735"/>
    <mergeCell ref="C736:K736"/>
    <mergeCell ref="C748:L748"/>
    <mergeCell ref="A750:N750"/>
    <mergeCell ref="A751:N751"/>
    <mergeCell ref="A752:N752"/>
    <mergeCell ref="C742:K742"/>
    <mergeCell ref="C745:G745"/>
    <mergeCell ref="H745:L745"/>
    <mergeCell ref="C746:L746"/>
    <mergeCell ref="C747:G747"/>
    <mergeCell ref="H747:L74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75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575"/>
  <sheetViews>
    <sheetView topLeftCell="A10" workbookViewId="0">
      <selection activeCell="C53" sqref="C53:N5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391" t="s">
        <v>3</v>
      </c>
      <c r="H5" s="391"/>
      <c r="I5" s="391"/>
      <c r="J5" s="391"/>
      <c r="K5" s="391"/>
      <c r="L5" s="391"/>
      <c r="M5" s="391"/>
      <c r="N5" s="391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396" t="s">
        <v>5</v>
      </c>
      <c r="H6" s="396"/>
      <c r="I6" s="396"/>
      <c r="J6" s="396"/>
      <c r="K6" s="396"/>
      <c r="L6" s="396"/>
      <c r="M6" s="396"/>
      <c r="N6" s="396"/>
      <c r="V6" s="12" t="s">
        <v>5</v>
      </c>
    </row>
    <row r="7" spans="1:29" s="4" customFormat="1" ht="101.25" customHeight="1" x14ac:dyDescent="0.25">
      <c r="A7" s="353" t="s">
        <v>6</v>
      </c>
      <c r="B7" s="353"/>
      <c r="C7" s="353"/>
      <c r="D7" s="353"/>
      <c r="E7" s="353"/>
      <c r="F7" s="353"/>
      <c r="G7" s="396" t="s">
        <v>7</v>
      </c>
      <c r="H7" s="396"/>
      <c r="I7" s="396"/>
      <c r="J7" s="396"/>
      <c r="K7" s="396"/>
      <c r="L7" s="396"/>
      <c r="M7" s="396"/>
      <c r="N7" s="39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398" t="s">
        <v>8</v>
      </c>
      <c r="B8" s="398"/>
      <c r="C8" s="398"/>
      <c r="D8" s="398"/>
      <c r="E8" s="398"/>
      <c r="F8" s="398"/>
      <c r="G8" s="396"/>
      <c r="H8" s="396"/>
      <c r="I8" s="396"/>
      <c r="J8" s="396"/>
      <c r="K8" s="396"/>
      <c r="L8" s="396"/>
      <c r="M8" s="396"/>
      <c r="N8" s="39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353" t="s">
        <v>11</v>
      </c>
      <c r="B9" s="353"/>
      <c r="C9" s="353"/>
      <c r="D9" s="353"/>
      <c r="E9" s="353"/>
      <c r="F9" s="353"/>
      <c r="G9" s="396"/>
      <c r="H9" s="396"/>
      <c r="I9" s="396"/>
      <c r="J9" s="396"/>
      <c r="K9" s="396"/>
      <c r="L9" s="396"/>
      <c r="M9" s="396"/>
      <c r="N9" s="39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397" t="s">
        <v>12</v>
      </c>
      <c r="B10" s="397"/>
      <c r="C10" s="397"/>
      <c r="D10" s="397"/>
      <c r="E10" s="397"/>
      <c r="F10" s="397"/>
      <c r="G10" s="396" t="s">
        <v>13</v>
      </c>
      <c r="H10" s="396"/>
      <c r="I10" s="396"/>
      <c r="J10" s="396"/>
      <c r="K10" s="396"/>
      <c r="L10" s="396"/>
      <c r="M10" s="396"/>
      <c r="N10" s="396"/>
      <c r="Z10" s="12" t="s">
        <v>13</v>
      </c>
    </row>
    <row r="11" spans="1:29" s="4" customFormat="1" ht="15" x14ac:dyDescent="0.25">
      <c r="A11" s="397" t="s">
        <v>14</v>
      </c>
      <c r="B11" s="397"/>
      <c r="C11" s="397"/>
      <c r="D11" s="397"/>
      <c r="E11" s="397"/>
      <c r="F11" s="397"/>
      <c r="G11" s="396"/>
      <c r="H11" s="396"/>
      <c r="I11" s="396"/>
      <c r="J11" s="396"/>
      <c r="K11" s="396"/>
      <c r="L11" s="396"/>
      <c r="M11" s="396"/>
      <c r="N11" s="39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394" t="s">
        <v>104</v>
      </c>
      <c r="B13" s="394"/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AB13" s="12" t="s">
        <v>104</v>
      </c>
    </row>
    <row r="14" spans="1:29" s="4" customFormat="1" ht="15" x14ac:dyDescent="0.25">
      <c r="A14" s="390" t="s">
        <v>16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394" t="s">
        <v>1603</v>
      </c>
      <c r="B16" s="394"/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AC16" s="12" t="s">
        <v>1603</v>
      </c>
    </row>
    <row r="17" spans="1:31" s="4" customFormat="1" ht="15" x14ac:dyDescent="0.25">
      <c r="A17" s="390" t="s">
        <v>18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25">
      <c r="A18" s="395" t="s">
        <v>1861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389" t="s">
        <v>1862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AD20" s="12" t="s">
        <v>1862</v>
      </c>
    </row>
    <row r="21" spans="1:31" s="4" customFormat="1" ht="12" customHeight="1" x14ac:dyDescent="0.25">
      <c r="A21" s="390" t="s">
        <v>21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391" t="s">
        <v>151</v>
      </c>
      <c r="C23" s="391"/>
      <c r="D23" s="391"/>
      <c r="E23" s="391"/>
      <c r="F23" s="39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392" t="s">
        <v>27</v>
      </c>
      <c r="C24" s="392"/>
      <c r="D24" s="392"/>
      <c r="E24" s="392"/>
      <c r="F24" s="392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393" t="s">
        <v>29</v>
      </c>
      <c r="E26" s="393"/>
      <c r="F26" s="393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32412.44</v>
      </c>
      <c r="D28" s="26" t="s">
        <v>1863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865.27</v>
      </c>
      <c r="D30" s="26" t="s">
        <v>1864</v>
      </c>
      <c r="E30" s="27" t="s">
        <v>32</v>
      </c>
      <c r="G30" s="8" t="s">
        <v>36</v>
      </c>
      <c r="I30" s="8"/>
      <c r="J30" s="8"/>
      <c r="K30" s="8"/>
      <c r="L30" s="25">
        <v>508.78</v>
      </c>
      <c r="M30" s="33" t="s">
        <v>1865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3050.08</v>
      </c>
      <c r="D31" s="34" t="s">
        <v>1866</v>
      </c>
      <c r="E31" s="27" t="s">
        <v>32</v>
      </c>
      <c r="G31" s="8" t="s">
        <v>39</v>
      </c>
      <c r="I31" s="8"/>
      <c r="J31" s="8"/>
      <c r="K31" s="8"/>
      <c r="L31" s="386">
        <v>1541.91</v>
      </c>
      <c r="M31" s="386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28497.09</v>
      </c>
      <c r="D32" s="34" t="s">
        <v>1867</v>
      </c>
      <c r="E32" s="27" t="s">
        <v>32</v>
      </c>
      <c r="G32" s="8" t="s">
        <v>42</v>
      </c>
      <c r="I32" s="8"/>
      <c r="J32" s="8"/>
      <c r="K32" s="8"/>
      <c r="L32" s="386">
        <v>79.47</v>
      </c>
      <c r="M32" s="386"/>
      <c r="N32" s="27" t="s">
        <v>40</v>
      </c>
    </row>
    <row r="33" spans="1:39" s="4" customFormat="1" ht="12" customHeight="1" x14ac:dyDescent="0.25">
      <c r="A33" s="6"/>
      <c r="B33" s="32" t="s">
        <v>43</v>
      </c>
      <c r="C33" s="25">
        <v>0</v>
      </c>
      <c r="D33" s="26" t="s">
        <v>35</v>
      </c>
      <c r="E33" s="27" t="s">
        <v>32</v>
      </c>
      <c r="G33" s="8"/>
      <c r="H33" s="8"/>
      <c r="I33" s="8"/>
      <c r="J33" s="8"/>
      <c r="K33" s="8"/>
      <c r="L33" s="387" t="s">
        <v>44</v>
      </c>
      <c r="M33" s="387"/>
      <c r="N33" s="8"/>
    </row>
    <row r="34" spans="1:39" s="4" customFormat="1" ht="7.5" customHeight="1" x14ac:dyDescent="0.25">
      <c r="A34" s="35"/>
    </row>
    <row r="35" spans="1:39" s="4" customFormat="1" ht="23.25" customHeight="1" x14ac:dyDescent="0.25">
      <c r="A35" s="388" t="s">
        <v>45</v>
      </c>
      <c r="B35" s="384" t="s">
        <v>46</v>
      </c>
      <c r="C35" s="384" t="s">
        <v>47</v>
      </c>
      <c r="D35" s="384"/>
      <c r="E35" s="384"/>
      <c r="F35" s="384" t="s">
        <v>48</v>
      </c>
      <c r="G35" s="384" t="s">
        <v>49</v>
      </c>
      <c r="H35" s="384"/>
      <c r="I35" s="384"/>
      <c r="J35" s="384" t="s">
        <v>50</v>
      </c>
      <c r="K35" s="384"/>
      <c r="L35" s="384"/>
      <c r="M35" s="384" t="s">
        <v>51</v>
      </c>
      <c r="N35" s="384" t="s">
        <v>52</v>
      </c>
    </row>
    <row r="36" spans="1:39" s="4" customFormat="1" ht="28.5" customHeight="1" x14ac:dyDescent="0.25">
      <c r="A36" s="388"/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</row>
    <row r="37" spans="1:39" s="4" customFormat="1" ht="22.5" x14ac:dyDescent="0.25">
      <c r="A37" s="388"/>
      <c r="B37" s="384"/>
      <c r="C37" s="384"/>
      <c r="D37" s="384"/>
      <c r="E37" s="384"/>
      <c r="F37" s="384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384"/>
      <c r="N37" s="384"/>
    </row>
    <row r="38" spans="1:39" s="4" customFormat="1" ht="15" x14ac:dyDescent="0.25">
      <c r="A38" s="37">
        <v>1</v>
      </c>
      <c r="B38" s="38">
        <v>2</v>
      </c>
      <c r="C38" s="385">
        <v>3</v>
      </c>
      <c r="D38" s="385"/>
      <c r="E38" s="38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9" s="4" customFormat="1" ht="15" x14ac:dyDescent="0.25">
      <c r="A39" s="378" t="s">
        <v>1868</v>
      </c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80"/>
      <c r="AF39" s="39" t="s">
        <v>1868</v>
      </c>
    </row>
    <row r="40" spans="1:39" s="4" customFormat="1" ht="15" x14ac:dyDescent="0.25">
      <c r="A40" s="381" t="s">
        <v>1869</v>
      </c>
      <c r="B40" s="382"/>
      <c r="C40" s="382"/>
      <c r="D40" s="382"/>
      <c r="E40" s="382"/>
      <c r="F40" s="382"/>
      <c r="G40" s="382"/>
      <c r="H40" s="382"/>
      <c r="I40" s="382"/>
      <c r="J40" s="382"/>
      <c r="K40" s="382"/>
      <c r="L40" s="382"/>
      <c r="M40" s="382"/>
      <c r="N40" s="383"/>
      <c r="AF40" s="39"/>
      <c r="AG40" s="47" t="s">
        <v>1869</v>
      </c>
    </row>
    <row r="41" spans="1:39" s="4" customFormat="1" ht="34.5" x14ac:dyDescent="0.25">
      <c r="A41" s="40" t="s">
        <v>58</v>
      </c>
      <c r="B41" s="41" t="s">
        <v>644</v>
      </c>
      <c r="C41" s="374" t="s">
        <v>645</v>
      </c>
      <c r="D41" s="374"/>
      <c r="E41" s="374"/>
      <c r="F41" s="42" t="s">
        <v>171</v>
      </c>
      <c r="G41" s="43">
        <v>0.1055</v>
      </c>
      <c r="H41" s="44">
        <v>1</v>
      </c>
      <c r="I41" s="110">
        <v>0.1055</v>
      </c>
      <c r="J41" s="45"/>
      <c r="K41" s="43"/>
      <c r="L41" s="45"/>
      <c r="M41" s="43"/>
      <c r="N41" s="46"/>
      <c r="AF41" s="39"/>
      <c r="AG41" s="47"/>
      <c r="AH41" s="47" t="s">
        <v>645</v>
      </c>
    </row>
    <row r="42" spans="1:39" s="4" customFormat="1" ht="15" x14ac:dyDescent="0.25">
      <c r="A42" s="69"/>
      <c r="B42" s="50"/>
      <c r="C42" s="372" t="s">
        <v>1870</v>
      </c>
      <c r="D42" s="372"/>
      <c r="E42" s="372"/>
      <c r="F42" s="372"/>
      <c r="G42" s="372"/>
      <c r="H42" s="372"/>
      <c r="I42" s="372"/>
      <c r="J42" s="372"/>
      <c r="K42" s="372"/>
      <c r="L42" s="372"/>
      <c r="M42" s="372"/>
      <c r="N42" s="377"/>
      <c r="AF42" s="39"/>
      <c r="AG42" s="47"/>
      <c r="AH42" s="47"/>
      <c r="AI42" s="3" t="s">
        <v>1870</v>
      </c>
    </row>
    <row r="43" spans="1:39" s="4" customFormat="1" ht="22.5" x14ac:dyDescent="0.25">
      <c r="A43" s="103"/>
      <c r="B43" s="49" t="s">
        <v>217</v>
      </c>
      <c r="C43" s="368" t="s">
        <v>218</v>
      </c>
      <c r="D43" s="368"/>
      <c r="E43" s="368"/>
      <c r="F43" s="368"/>
      <c r="G43" s="368"/>
      <c r="H43" s="368"/>
      <c r="I43" s="368"/>
      <c r="J43" s="368"/>
      <c r="K43" s="368"/>
      <c r="L43" s="368"/>
      <c r="M43" s="368"/>
      <c r="N43" s="376"/>
      <c r="AF43" s="39"/>
      <c r="AG43" s="47"/>
      <c r="AH43" s="47"/>
      <c r="AJ43" s="3" t="s">
        <v>218</v>
      </c>
    </row>
    <row r="44" spans="1:39" s="4" customFormat="1" ht="15" x14ac:dyDescent="0.25">
      <c r="A44" s="48"/>
      <c r="B44" s="49" t="s">
        <v>58</v>
      </c>
      <c r="C44" s="372" t="s">
        <v>62</v>
      </c>
      <c r="D44" s="372"/>
      <c r="E44" s="372"/>
      <c r="F44" s="51"/>
      <c r="G44" s="52"/>
      <c r="H44" s="52"/>
      <c r="I44" s="52"/>
      <c r="J44" s="107">
        <v>1201.2</v>
      </c>
      <c r="K44" s="54">
        <v>1.1499999999999999</v>
      </c>
      <c r="L44" s="53">
        <v>145.74</v>
      </c>
      <c r="M44" s="54">
        <v>34.96</v>
      </c>
      <c r="N44" s="55">
        <v>5095.07</v>
      </c>
      <c r="AF44" s="39"/>
      <c r="AG44" s="47"/>
      <c r="AH44" s="47"/>
      <c r="AK44" s="3" t="s">
        <v>62</v>
      </c>
    </row>
    <row r="45" spans="1:39" s="4" customFormat="1" ht="15" x14ac:dyDescent="0.25">
      <c r="A45" s="56"/>
      <c r="B45" s="49"/>
      <c r="C45" s="372" t="s">
        <v>63</v>
      </c>
      <c r="D45" s="372"/>
      <c r="E45" s="372"/>
      <c r="F45" s="51" t="s">
        <v>64</v>
      </c>
      <c r="G45" s="63">
        <v>154</v>
      </c>
      <c r="H45" s="54">
        <v>1.1499999999999999</v>
      </c>
      <c r="I45" s="114">
        <v>18.684049999999999</v>
      </c>
      <c r="J45" s="57"/>
      <c r="K45" s="52"/>
      <c r="L45" s="57"/>
      <c r="M45" s="52"/>
      <c r="N45" s="58"/>
      <c r="AF45" s="39"/>
      <c r="AG45" s="47"/>
      <c r="AH45" s="47"/>
      <c r="AL45" s="3" t="s">
        <v>63</v>
      </c>
    </row>
    <row r="46" spans="1:39" s="4" customFormat="1" ht="15" x14ac:dyDescent="0.25">
      <c r="A46" s="48"/>
      <c r="B46" s="49"/>
      <c r="C46" s="375" t="s">
        <v>65</v>
      </c>
      <c r="D46" s="375"/>
      <c r="E46" s="375"/>
      <c r="F46" s="59"/>
      <c r="G46" s="60"/>
      <c r="H46" s="60"/>
      <c r="I46" s="60"/>
      <c r="J46" s="108">
        <v>1201.2</v>
      </c>
      <c r="K46" s="60"/>
      <c r="L46" s="61">
        <v>145.74</v>
      </c>
      <c r="M46" s="60"/>
      <c r="N46" s="62"/>
      <c r="AF46" s="39"/>
      <c r="AG46" s="47"/>
      <c r="AH46" s="47"/>
      <c r="AM46" s="3" t="s">
        <v>65</v>
      </c>
    </row>
    <row r="47" spans="1:39" s="4" customFormat="1" ht="15" x14ac:dyDescent="0.25">
      <c r="A47" s="56"/>
      <c r="B47" s="49"/>
      <c r="C47" s="372" t="s">
        <v>66</v>
      </c>
      <c r="D47" s="372"/>
      <c r="E47" s="372"/>
      <c r="F47" s="51"/>
      <c r="G47" s="52"/>
      <c r="H47" s="52"/>
      <c r="I47" s="52"/>
      <c r="J47" s="57"/>
      <c r="K47" s="52"/>
      <c r="L47" s="53">
        <v>145.74</v>
      </c>
      <c r="M47" s="52"/>
      <c r="N47" s="55">
        <v>5095.07</v>
      </c>
      <c r="AF47" s="39"/>
      <c r="AG47" s="47"/>
      <c r="AH47" s="47"/>
      <c r="AL47" s="3" t="s">
        <v>66</v>
      </c>
    </row>
    <row r="48" spans="1:39" s="4" customFormat="1" ht="23.25" x14ac:dyDescent="0.25">
      <c r="A48" s="56"/>
      <c r="B48" s="49" t="s">
        <v>647</v>
      </c>
      <c r="C48" s="372" t="s">
        <v>648</v>
      </c>
      <c r="D48" s="372"/>
      <c r="E48" s="372"/>
      <c r="F48" s="51" t="s">
        <v>69</v>
      </c>
      <c r="G48" s="63">
        <v>89</v>
      </c>
      <c r="H48" s="52"/>
      <c r="I48" s="63">
        <v>89</v>
      </c>
      <c r="J48" s="57"/>
      <c r="K48" s="52"/>
      <c r="L48" s="53">
        <v>129.71</v>
      </c>
      <c r="M48" s="52"/>
      <c r="N48" s="55">
        <v>4534.6099999999997</v>
      </c>
      <c r="AF48" s="39"/>
      <c r="AG48" s="47"/>
      <c r="AH48" s="47"/>
      <c r="AL48" s="3" t="s">
        <v>648</v>
      </c>
    </row>
    <row r="49" spans="1:40" s="4" customFormat="1" ht="23.25" x14ac:dyDescent="0.25">
      <c r="A49" s="56"/>
      <c r="B49" s="49" t="s">
        <v>649</v>
      </c>
      <c r="C49" s="372" t="s">
        <v>650</v>
      </c>
      <c r="D49" s="372"/>
      <c r="E49" s="372"/>
      <c r="F49" s="51" t="s">
        <v>69</v>
      </c>
      <c r="G49" s="63">
        <v>40</v>
      </c>
      <c r="H49" s="52"/>
      <c r="I49" s="63">
        <v>40</v>
      </c>
      <c r="J49" s="57"/>
      <c r="K49" s="52"/>
      <c r="L49" s="53">
        <v>58.3</v>
      </c>
      <c r="M49" s="52"/>
      <c r="N49" s="55">
        <v>2038.03</v>
      </c>
      <c r="AF49" s="39"/>
      <c r="AG49" s="47"/>
      <c r="AH49" s="47"/>
      <c r="AL49" s="3" t="s">
        <v>650</v>
      </c>
    </row>
    <row r="50" spans="1:40" s="4" customFormat="1" ht="15" x14ac:dyDescent="0.25">
      <c r="A50" s="65"/>
      <c r="B50" s="66"/>
      <c r="C50" s="374" t="s">
        <v>72</v>
      </c>
      <c r="D50" s="374"/>
      <c r="E50" s="374"/>
      <c r="F50" s="42"/>
      <c r="G50" s="43"/>
      <c r="H50" s="43"/>
      <c r="I50" s="43"/>
      <c r="J50" s="45"/>
      <c r="K50" s="43"/>
      <c r="L50" s="67">
        <v>333.75</v>
      </c>
      <c r="M50" s="60"/>
      <c r="N50" s="46"/>
      <c r="AF50" s="39"/>
      <c r="AG50" s="47"/>
      <c r="AH50" s="47"/>
      <c r="AN50" s="47" t="s">
        <v>72</v>
      </c>
    </row>
    <row r="51" spans="1:40" s="4" customFormat="1" ht="23.25" x14ac:dyDescent="0.25">
      <c r="A51" s="40" t="s">
        <v>73</v>
      </c>
      <c r="B51" s="41" t="s">
        <v>1871</v>
      </c>
      <c r="C51" s="374" t="s">
        <v>1872</v>
      </c>
      <c r="D51" s="374"/>
      <c r="E51" s="374"/>
      <c r="F51" s="42" t="s">
        <v>171</v>
      </c>
      <c r="G51" s="43">
        <v>2.3310000000000001E-2</v>
      </c>
      <c r="H51" s="44">
        <v>1</v>
      </c>
      <c r="I51" s="118">
        <v>2.3310000000000001E-2</v>
      </c>
      <c r="J51" s="45"/>
      <c r="K51" s="43"/>
      <c r="L51" s="45"/>
      <c r="M51" s="43"/>
      <c r="N51" s="46"/>
      <c r="AF51" s="39"/>
      <c r="AG51" s="47"/>
      <c r="AH51" s="47" t="s">
        <v>1872</v>
      </c>
      <c r="AN51" s="47"/>
    </row>
    <row r="52" spans="1:40" s="4" customFormat="1" ht="15" x14ac:dyDescent="0.25">
      <c r="A52" s="69"/>
      <c r="B52" s="50"/>
      <c r="C52" s="372" t="s">
        <v>1873</v>
      </c>
      <c r="D52" s="372"/>
      <c r="E52" s="372"/>
      <c r="F52" s="372"/>
      <c r="G52" s="372"/>
      <c r="H52" s="372"/>
      <c r="I52" s="372"/>
      <c r="J52" s="372"/>
      <c r="K52" s="372"/>
      <c r="L52" s="372"/>
      <c r="M52" s="372"/>
      <c r="N52" s="377"/>
      <c r="AF52" s="39"/>
      <c r="AG52" s="47"/>
      <c r="AH52" s="47"/>
      <c r="AI52" s="3" t="s">
        <v>1873</v>
      </c>
      <c r="AN52" s="47"/>
    </row>
    <row r="53" spans="1:40" s="4" customFormat="1" ht="22.5" x14ac:dyDescent="0.25">
      <c r="A53" s="103"/>
      <c r="B53" s="49" t="s">
        <v>217</v>
      </c>
      <c r="C53" s="368" t="s">
        <v>218</v>
      </c>
      <c r="D53" s="368"/>
      <c r="E53" s="368"/>
      <c r="F53" s="368"/>
      <c r="G53" s="368"/>
      <c r="H53" s="368"/>
      <c r="I53" s="368"/>
      <c r="J53" s="368"/>
      <c r="K53" s="368"/>
      <c r="L53" s="368"/>
      <c r="M53" s="368"/>
      <c r="N53" s="376"/>
      <c r="AF53" s="39"/>
      <c r="AG53" s="47"/>
      <c r="AH53" s="47"/>
      <c r="AJ53" s="3" t="s">
        <v>218</v>
      </c>
      <c r="AN53" s="47"/>
    </row>
    <row r="54" spans="1:40" s="4" customFormat="1" ht="15" x14ac:dyDescent="0.25">
      <c r="A54" s="48"/>
      <c r="B54" s="49" t="s">
        <v>58</v>
      </c>
      <c r="C54" s="372" t="s">
        <v>62</v>
      </c>
      <c r="D54" s="372"/>
      <c r="E54" s="372"/>
      <c r="F54" s="51"/>
      <c r="G54" s="52"/>
      <c r="H54" s="52"/>
      <c r="I54" s="52"/>
      <c r="J54" s="53">
        <v>729</v>
      </c>
      <c r="K54" s="54">
        <v>1.1499999999999999</v>
      </c>
      <c r="L54" s="53">
        <v>19.54</v>
      </c>
      <c r="M54" s="54">
        <v>34.96</v>
      </c>
      <c r="N54" s="64">
        <v>683.12</v>
      </c>
      <c r="AF54" s="39"/>
      <c r="AG54" s="47"/>
      <c r="AH54" s="47"/>
      <c r="AK54" s="3" t="s">
        <v>62</v>
      </c>
      <c r="AN54" s="47"/>
    </row>
    <row r="55" spans="1:40" s="4" customFormat="1" ht="15" x14ac:dyDescent="0.25">
      <c r="A55" s="56"/>
      <c r="B55" s="49"/>
      <c r="C55" s="372" t="s">
        <v>63</v>
      </c>
      <c r="D55" s="372"/>
      <c r="E55" s="372"/>
      <c r="F55" s="51" t="s">
        <v>64</v>
      </c>
      <c r="G55" s="104">
        <v>97.2</v>
      </c>
      <c r="H55" s="54">
        <v>1.1499999999999999</v>
      </c>
      <c r="I55" s="111">
        <v>2.6055918</v>
      </c>
      <c r="J55" s="57"/>
      <c r="K55" s="52"/>
      <c r="L55" s="57"/>
      <c r="M55" s="52"/>
      <c r="N55" s="58"/>
      <c r="AF55" s="39"/>
      <c r="AG55" s="47"/>
      <c r="AH55" s="47"/>
      <c r="AL55" s="3" t="s">
        <v>63</v>
      </c>
      <c r="AN55" s="47"/>
    </row>
    <row r="56" spans="1:40" s="4" customFormat="1" ht="15" x14ac:dyDescent="0.25">
      <c r="A56" s="48"/>
      <c r="B56" s="49"/>
      <c r="C56" s="375" t="s">
        <v>65</v>
      </c>
      <c r="D56" s="375"/>
      <c r="E56" s="375"/>
      <c r="F56" s="59"/>
      <c r="G56" s="60"/>
      <c r="H56" s="60"/>
      <c r="I56" s="60"/>
      <c r="J56" s="61">
        <v>729</v>
      </c>
      <c r="K56" s="60"/>
      <c r="L56" s="61">
        <v>19.54</v>
      </c>
      <c r="M56" s="60"/>
      <c r="N56" s="62"/>
      <c r="AF56" s="39"/>
      <c r="AG56" s="47"/>
      <c r="AH56" s="47"/>
      <c r="AM56" s="3" t="s">
        <v>65</v>
      </c>
      <c r="AN56" s="47"/>
    </row>
    <row r="57" spans="1:40" s="4" customFormat="1" ht="15" x14ac:dyDescent="0.25">
      <c r="A57" s="56"/>
      <c r="B57" s="49"/>
      <c r="C57" s="372" t="s">
        <v>66</v>
      </c>
      <c r="D57" s="372"/>
      <c r="E57" s="372"/>
      <c r="F57" s="51"/>
      <c r="G57" s="52"/>
      <c r="H57" s="52"/>
      <c r="I57" s="52"/>
      <c r="J57" s="57"/>
      <c r="K57" s="52"/>
      <c r="L57" s="53">
        <v>19.54</v>
      </c>
      <c r="M57" s="52"/>
      <c r="N57" s="64">
        <v>683.12</v>
      </c>
      <c r="AF57" s="39"/>
      <c r="AG57" s="47"/>
      <c r="AH57" s="47"/>
      <c r="AL57" s="3" t="s">
        <v>66</v>
      </c>
      <c r="AN57" s="47"/>
    </row>
    <row r="58" spans="1:40" s="4" customFormat="1" ht="23.25" x14ac:dyDescent="0.25">
      <c r="A58" s="56"/>
      <c r="B58" s="49" t="s">
        <v>647</v>
      </c>
      <c r="C58" s="372" t="s">
        <v>648</v>
      </c>
      <c r="D58" s="372"/>
      <c r="E58" s="372"/>
      <c r="F58" s="51" t="s">
        <v>69</v>
      </c>
      <c r="G58" s="63">
        <v>89</v>
      </c>
      <c r="H58" s="52"/>
      <c r="I58" s="63">
        <v>89</v>
      </c>
      <c r="J58" s="57"/>
      <c r="K58" s="52"/>
      <c r="L58" s="53">
        <v>17.39</v>
      </c>
      <c r="M58" s="52"/>
      <c r="N58" s="64">
        <v>607.98</v>
      </c>
      <c r="AF58" s="39"/>
      <c r="AG58" s="47"/>
      <c r="AH58" s="47"/>
      <c r="AL58" s="3" t="s">
        <v>648</v>
      </c>
      <c r="AN58" s="47"/>
    </row>
    <row r="59" spans="1:40" s="4" customFormat="1" ht="23.25" x14ac:dyDescent="0.25">
      <c r="A59" s="56"/>
      <c r="B59" s="49" t="s">
        <v>649</v>
      </c>
      <c r="C59" s="372" t="s">
        <v>650</v>
      </c>
      <c r="D59" s="372"/>
      <c r="E59" s="372"/>
      <c r="F59" s="51" t="s">
        <v>69</v>
      </c>
      <c r="G59" s="63">
        <v>40</v>
      </c>
      <c r="H59" s="52"/>
      <c r="I59" s="63">
        <v>40</v>
      </c>
      <c r="J59" s="57"/>
      <c r="K59" s="52"/>
      <c r="L59" s="53">
        <v>7.82</v>
      </c>
      <c r="M59" s="52"/>
      <c r="N59" s="64">
        <v>273.25</v>
      </c>
      <c r="AF59" s="39"/>
      <c r="AG59" s="47"/>
      <c r="AH59" s="47"/>
      <c r="AL59" s="3" t="s">
        <v>650</v>
      </c>
      <c r="AN59" s="47"/>
    </row>
    <row r="60" spans="1:40" s="4" customFormat="1" ht="15" x14ac:dyDescent="0.25">
      <c r="A60" s="65"/>
      <c r="B60" s="66"/>
      <c r="C60" s="374" t="s">
        <v>72</v>
      </c>
      <c r="D60" s="374"/>
      <c r="E60" s="374"/>
      <c r="F60" s="42"/>
      <c r="G60" s="43"/>
      <c r="H60" s="43"/>
      <c r="I60" s="43"/>
      <c r="J60" s="45"/>
      <c r="K60" s="43"/>
      <c r="L60" s="67">
        <v>44.75</v>
      </c>
      <c r="M60" s="60"/>
      <c r="N60" s="46"/>
      <c r="AF60" s="39"/>
      <c r="AG60" s="47"/>
      <c r="AH60" s="47"/>
      <c r="AN60" s="47" t="s">
        <v>72</v>
      </c>
    </row>
    <row r="61" spans="1:40" s="4" customFormat="1" ht="34.5" x14ac:dyDescent="0.25">
      <c r="A61" s="40" t="s">
        <v>78</v>
      </c>
      <c r="B61" s="41" t="s">
        <v>1874</v>
      </c>
      <c r="C61" s="374" t="s">
        <v>1875</v>
      </c>
      <c r="D61" s="374"/>
      <c r="E61" s="374"/>
      <c r="F61" s="42" t="s">
        <v>333</v>
      </c>
      <c r="G61" s="43">
        <v>0.70391000000000004</v>
      </c>
      <c r="H61" s="44">
        <v>1</v>
      </c>
      <c r="I61" s="118">
        <v>0.70391000000000004</v>
      </c>
      <c r="J61" s="45"/>
      <c r="K61" s="43"/>
      <c r="L61" s="45"/>
      <c r="M61" s="43"/>
      <c r="N61" s="46"/>
      <c r="AF61" s="39"/>
      <c r="AG61" s="47"/>
      <c r="AH61" s="47" t="s">
        <v>1875</v>
      </c>
      <c r="AN61" s="47"/>
    </row>
    <row r="62" spans="1:40" s="4" customFormat="1" ht="15" x14ac:dyDescent="0.25">
      <c r="A62" s="69"/>
      <c r="B62" s="50"/>
      <c r="C62" s="372" t="s">
        <v>1876</v>
      </c>
      <c r="D62" s="372"/>
      <c r="E62" s="372"/>
      <c r="F62" s="372"/>
      <c r="G62" s="372"/>
      <c r="H62" s="372"/>
      <c r="I62" s="372"/>
      <c r="J62" s="372"/>
      <c r="K62" s="372"/>
      <c r="L62" s="372"/>
      <c r="M62" s="372"/>
      <c r="N62" s="377"/>
      <c r="AF62" s="39"/>
      <c r="AG62" s="47"/>
      <c r="AH62" s="47"/>
      <c r="AI62" s="3" t="s">
        <v>1876</v>
      </c>
      <c r="AN62" s="47"/>
    </row>
    <row r="63" spans="1:40" s="4" customFormat="1" ht="22.5" x14ac:dyDescent="0.25">
      <c r="A63" s="103"/>
      <c r="B63" s="49" t="s">
        <v>217</v>
      </c>
      <c r="C63" s="368" t="s">
        <v>218</v>
      </c>
      <c r="D63" s="368"/>
      <c r="E63" s="368"/>
      <c r="F63" s="368"/>
      <c r="G63" s="368"/>
      <c r="H63" s="368"/>
      <c r="I63" s="368"/>
      <c r="J63" s="368"/>
      <c r="K63" s="368"/>
      <c r="L63" s="368"/>
      <c r="M63" s="368"/>
      <c r="N63" s="376"/>
      <c r="AF63" s="39"/>
      <c r="AG63" s="47"/>
      <c r="AH63" s="47"/>
      <c r="AJ63" s="3" t="s">
        <v>218</v>
      </c>
      <c r="AN63" s="47"/>
    </row>
    <row r="64" spans="1:40" s="4" customFormat="1" ht="15" x14ac:dyDescent="0.25">
      <c r="A64" s="48"/>
      <c r="B64" s="49" t="s">
        <v>73</v>
      </c>
      <c r="C64" s="372" t="s">
        <v>175</v>
      </c>
      <c r="D64" s="372"/>
      <c r="E64" s="372"/>
      <c r="F64" s="51"/>
      <c r="G64" s="52"/>
      <c r="H64" s="52"/>
      <c r="I64" s="52"/>
      <c r="J64" s="107">
        <v>2550</v>
      </c>
      <c r="K64" s="54">
        <v>1.1499999999999999</v>
      </c>
      <c r="L64" s="107">
        <v>2064.2199999999998</v>
      </c>
      <c r="M64" s="52"/>
      <c r="N64" s="58"/>
      <c r="AF64" s="39"/>
      <c r="AG64" s="47"/>
      <c r="AH64" s="47"/>
      <c r="AK64" s="3" t="s">
        <v>175</v>
      </c>
      <c r="AN64" s="47"/>
    </row>
    <row r="65" spans="1:40" s="4" customFormat="1" ht="15" x14ac:dyDescent="0.25">
      <c r="A65" s="48"/>
      <c r="B65" s="49" t="s">
        <v>78</v>
      </c>
      <c r="C65" s="372" t="s">
        <v>176</v>
      </c>
      <c r="D65" s="372"/>
      <c r="E65" s="372"/>
      <c r="F65" s="51"/>
      <c r="G65" s="52"/>
      <c r="H65" s="52"/>
      <c r="I65" s="52"/>
      <c r="J65" s="53">
        <v>344.25</v>
      </c>
      <c r="K65" s="54">
        <v>1.1499999999999999</v>
      </c>
      <c r="L65" s="53">
        <v>278.67</v>
      </c>
      <c r="M65" s="54">
        <v>34.96</v>
      </c>
      <c r="N65" s="55">
        <v>9742.2999999999993</v>
      </c>
      <c r="AF65" s="39"/>
      <c r="AG65" s="47"/>
      <c r="AH65" s="47"/>
      <c r="AK65" s="3" t="s">
        <v>176</v>
      </c>
      <c r="AN65" s="47"/>
    </row>
    <row r="66" spans="1:40" s="4" customFormat="1" ht="15" x14ac:dyDescent="0.25">
      <c r="A66" s="56"/>
      <c r="B66" s="49"/>
      <c r="C66" s="372" t="s">
        <v>178</v>
      </c>
      <c r="D66" s="372"/>
      <c r="E66" s="372"/>
      <c r="F66" s="51" t="s">
        <v>64</v>
      </c>
      <c r="G66" s="104">
        <v>25.5</v>
      </c>
      <c r="H66" s="54">
        <v>1.1499999999999999</v>
      </c>
      <c r="I66" s="111">
        <v>20.642160799999999</v>
      </c>
      <c r="J66" s="57"/>
      <c r="K66" s="52"/>
      <c r="L66" s="57"/>
      <c r="M66" s="52"/>
      <c r="N66" s="58"/>
      <c r="AF66" s="39"/>
      <c r="AG66" s="47"/>
      <c r="AH66" s="47"/>
      <c r="AL66" s="3" t="s">
        <v>178</v>
      </c>
      <c r="AN66" s="47"/>
    </row>
    <row r="67" spans="1:40" s="4" customFormat="1" ht="15" x14ac:dyDescent="0.25">
      <c r="A67" s="48"/>
      <c r="B67" s="49"/>
      <c r="C67" s="375" t="s">
        <v>65</v>
      </c>
      <c r="D67" s="375"/>
      <c r="E67" s="375"/>
      <c r="F67" s="59"/>
      <c r="G67" s="60"/>
      <c r="H67" s="60"/>
      <c r="I67" s="60"/>
      <c r="J67" s="108">
        <v>2550</v>
      </c>
      <c r="K67" s="60"/>
      <c r="L67" s="108">
        <v>2064.2199999999998</v>
      </c>
      <c r="M67" s="60"/>
      <c r="N67" s="62"/>
      <c r="AF67" s="39"/>
      <c r="AG67" s="47"/>
      <c r="AH67" s="47"/>
      <c r="AM67" s="3" t="s">
        <v>65</v>
      </c>
      <c r="AN67" s="47"/>
    </row>
    <row r="68" spans="1:40" s="4" customFormat="1" ht="15" x14ac:dyDescent="0.25">
      <c r="A68" s="56"/>
      <c r="B68" s="49"/>
      <c r="C68" s="372" t="s">
        <v>66</v>
      </c>
      <c r="D68" s="372"/>
      <c r="E68" s="372"/>
      <c r="F68" s="51"/>
      <c r="G68" s="52"/>
      <c r="H68" s="52"/>
      <c r="I68" s="52"/>
      <c r="J68" s="57"/>
      <c r="K68" s="52"/>
      <c r="L68" s="53">
        <v>278.67</v>
      </c>
      <c r="M68" s="52"/>
      <c r="N68" s="55">
        <v>9742.2999999999993</v>
      </c>
      <c r="AF68" s="39"/>
      <c r="AG68" s="47"/>
      <c r="AH68" s="47"/>
      <c r="AL68" s="3" t="s">
        <v>66</v>
      </c>
      <c r="AN68" s="47"/>
    </row>
    <row r="69" spans="1:40" s="4" customFormat="1" ht="23.25" x14ac:dyDescent="0.25">
      <c r="A69" s="56"/>
      <c r="B69" s="49" t="s">
        <v>335</v>
      </c>
      <c r="C69" s="372" t="s">
        <v>336</v>
      </c>
      <c r="D69" s="372"/>
      <c r="E69" s="372"/>
      <c r="F69" s="51" t="s">
        <v>69</v>
      </c>
      <c r="G69" s="63">
        <v>92</v>
      </c>
      <c r="H69" s="52"/>
      <c r="I69" s="63">
        <v>92</v>
      </c>
      <c r="J69" s="57"/>
      <c r="K69" s="52"/>
      <c r="L69" s="53">
        <v>256.38</v>
      </c>
      <c r="M69" s="52"/>
      <c r="N69" s="55">
        <v>8962.92</v>
      </c>
      <c r="AF69" s="39"/>
      <c r="AG69" s="47"/>
      <c r="AH69" s="47"/>
      <c r="AL69" s="3" t="s">
        <v>336</v>
      </c>
      <c r="AN69" s="47"/>
    </row>
    <row r="70" spans="1:40" s="4" customFormat="1" ht="23.25" x14ac:dyDescent="0.25">
      <c r="A70" s="56"/>
      <c r="B70" s="49" t="s">
        <v>337</v>
      </c>
      <c r="C70" s="372" t="s">
        <v>338</v>
      </c>
      <c r="D70" s="372"/>
      <c r="E70" s="372"/>
      <c r="F70" s="51" t="s">
        <v>69</v>
      </c>
      <c r="G70" s="63">
        <v>46</v>
      </c>
      <c r="H70" s="52"/>
      <c r="I70" s="63">
        <v>46</v>
      </c>
      <c r="J70" s="57"/>
      <c r="K70" s="52"/>
      <c r="L70" s="53">
        <v>128.19</v>
      </c>
      <c r="M70" s="52"/>
      <c r="N70" s="55">
        <v>4481.46</v>
      </c>
      <c r="AF70" s="39"/>
      <c r="AG70" s="47"/>
      <c r="AH70" s="47"/>
      <c r="AL70" s="3" t="s">
        <v>338</v>
      </c>
      <c r="AN70" s="47"/>
    </row>
    <row r="71" spans="1:40" s="4" customFormat="1" ht="15" x14ac:dyDescent="0.25">
      <c r="A71" s="65"/>
      <c r="B71" s="66"/>
      <c r="C71" s="374" t="s">
        <v>72</v>
      </c>
      <c r="D71" s="374"/>
      <c r="E71" s="374"/>
      <c r="F71" s="42"/>
      <c r="G71" s="43"/>
      <c r="H71" s="43"/>
      <c r="I71" s="43"/>
      <c r="J71" s="45"/>
      <c r="K71" s="43"/>
      <c r="L71" s="105">
        <v>2448.79</v>
      </c>
      <c r="M71" s="60"/>
      <c r="N71" s="46"/>
      <c r="AF71" s="39"/>
      <c r="AG71" s="47"/>
      <c r="AH71" s="47"/>
      <c r="AN71" s="47" t="s">
        <v>72</v>
      </c>
    </row>
    <row r="72" spans="1:40" s="4" customFormat="1" ht="34.5" x14ac:dyDescent="0.25">
      <c r="A72" s="40" t="s">
        <v>122</v>
      </c>
      <c r="B72" s="41" t="s">
        <v>353</v>
      </c>
      <c r="C72" s="374" t="s">
        <v>354</v>
      </c>
      <c r="D72" s="374"/>
      <c r="E72" s="374"/>
      <c r="F72" s="42" t="s">
        <v>333</v>
      </c>
      <c r="G72" s="43">
        <v>0.70391000000000004</v>
      </c>
      <c r="H72" s="44">
        <v>1</v>
      </c>
      <c r="I72" s="118">
        <v>0.70391000000000004</v>
      </c>
      <c r="J72" s="45"/>
      <c r="K72" s="43"/>
      <c r="L72" s="45"/>
      <c r="M72" s="43"/>
      <c r="N72" s="46"/>
      <c r="AF72" s="39"/>
      <c r="AG72" s="47"/>
      <c r="AH72" s="47" t="s">
        <v>354</v>
      </c>
      <c r="AN72" s="47"/>
    </row>
    <row r="73" spans="1:40" s="4" customFormat="1" ht="15" x14ac:dyDescent="0.25">
      <c r="A73" s="69"/>
      <c r="B73" s="50"/>
      <c r="C73" s="372" t="s">
        <v>1877</v>
      </c>
      <c r="D73" s="372"/>
      <c r="E73" s="372"/>
      <c r="F73" s="372"/>
      <c r="G73" s="372"/>
      <c r="H73" s="372"/>
      <c r="I73" s="372"/>
      <c r="J73" s="372"/>
      <c r="K73" s="372"/>
      <c r="L73" s="372"/>
      <c r="M73" s="372"/>
      <c r="N73" s="377"/>
      <c r="AF73" s="39"/>
      <c r="AG73" s="47"/>
      <c r="AH73" s="47"/>
      <c r="AI73" s="3" t="s">
        <v>1877</v>
      </c>
      <c r="AN73" s="47"/>
    </row>
    <row r="74" spans="1:40" s="4" customFormat="1" ht="22.5" x14ac:dyDescent="0.25">
      <c r="A74" s="103"/>
      <c r="B74" s="49" t="s">
        <v>217</v>
      </c>
      <c r="C74" s="368" t="s">
        <v>218</v>
      </c>
      <c r="D74" s="368"/>
      <c r="E74" s="368"/>
      <c r="F74" s="368"/>
      <c r="G74" s="368"/>
      <c r="H74" s="368"/>
      <c r="I74" s="368"/>
      <c r="J74" s="368"/>
      <c r="K74" s="368"/>
      <c r="L74" s="368"/>
      <c r="M74" s="368"/>
      <c r="N74" s="376"/>
      <c r="AF74" s="39"/>
      <c r="AG74" s="47"/>
      <c r="AH74" s="47"/>
      <c r="AJ74" s="3" t="s">
        <v>218</v>
      </c>
      <c r="AN74" s="47"/>
    </row>
    <row r="75" spans="1:40" s="4" customFormat="1" ht="15" x14ac:dyDescent="0.25">
      <c r="A75" s="48"/>
      <c r="B75" s="49" t="s">
        <v>73</v>
      </c>
      <c r="C75" s="372" t="s">
        <v>175</v>
      </c>
      <c r="D75" s="372"/>
      <c r="E75" s="372"/>
      <c r="F75" s="51"/>
      <c r="G75" s="52"/>
      <c r="H75" s="52"/>
      <c r="I75" s="52"/>
      <c r="J75" s="53">
        <v>284.17</v>
      </c>
      <c r="K75" s="54">
        <v>1.1499999999999999</v>
      </c>
      <c r="L75" s="53">
        <v>230.03</v>
      </c>
      <c r="M75" s="52"/>
      <c r="N75" s="58"/>
      <c r="AF75" s="39"/>
      <c r="AG75" s="47"/>
      <c r="AH75" s="47"/>
      <c r="AK75" s="3" t="s">
        <v>175</v>
      </c>
      <c r="AN75" s="47"/>
    </row>
    <row r="76" spans="1:40" s="4" customFormat="1" ht="15" x14ac:dyDescent="0.25">
      <c r="A76" s="48"/>
      <c r="B76" s="49" t="s">
        <v>78</v>
      </c>
      <c r="C76" s="372" t="s">
        <v>176</v>
      </c>
      <c r="D76" s="372"/>
      <c r="E76" s="372"/>
      <c r="F76" s="51"/>
      <c r="G76" s="52"/>
      <c r="H76" s="52"/>
      <c r="I76" s="52"/>
      <c r="J76" s="53">
        <v>28.89</v>
      </c>
      <c r="K76" s="54">
        <v>1.1499999999999999</v>
      </c>
      <c r="L76" s="53">
        <v>23.39</v>
      </c>
      <c r="M76" s="54">
        <v>34.96</v>
      </c>
      <c r="N76" s="64">
        <v>817.71</v>
      </c>
      <c r="AF76" s="39"/>
      <c r="AG76" s="47"/>
      <c r="AH76" s="47"/>
      <c r="AK76" s="3" t="s">
        <v>176</v>
      </c>
      <c r="AN76" s="47"/>
    </row>
    <row r="77" spans="1:40" s="4" customFormat="1" ht="15" x14ac:dyDescent="0.25">
      <c r="A77" s="56"/>
      <c r="B77" s="49"/>
      <c r="C77" s="372" t="s">
        <v>178</v>
      </c>
      <c r="D77" s="372"/>
      <c r="E77" s="372"/>
      <c r="F77" s="51" t="s">
        <v>64</v>
      </c>
      <c r="G77" s="54">
        <v>2.14</v>
      </c>
      <c r="H77" s="54">
        <v>1.1499999999999999</v>
      </c>
      <c r="I77" s="111">
        <v>1.7323225</v>
      </c>
      <c r="J77" s="57"/>
      <c r="K77" s="52"/>
      <c r="L77" s="57"/>
      <c r="M77" s="52"/>
      <c r="N77" s="58"/>
      <c r="AF77" s="39"/>
      <c r="AG77" s="47"/>
      <c r="AH77" s="47"/>
      <c r="AL77" s="3" t="s">
        <v>178</v>
      </c>
      <c r="AN77" s="47"/>
    </row>
    <row r="78" spans="1:40" s="4" customFormat="1" ht="15" x14ac:dyDescent="0.25">
      <c r="A78" s="48"/>
      <c r="B78" s="49"/>
      <c r="C78" s="375" t="s">
        <v>65</v>
      </c>
      <c r="D78" s="375"/>
      <c r="E78" s="375"/>
      <c r="F78" s="59"/>
      <c r="G78" s="60"/>
      <c r="H78" s="60"/>
      <c r="I78" s="60"/>
      <c r="J78" s="61">
        <v>284.17</v>
      </c>
      <c r="K78" s="60"/>
      <c r="L78" s="61">
        <v>230.03</v>
      </c>
      <c r="M78" s="60"/>
      <c r="N78" s="62"/>
      <c r="AF78" s="39"/>
      <c r="AG78" s="47"/>
      <c r="AH78" s="47"/>
      <c r="AM78" s="3" t="s">
        <v>65</v>
      </c>
      <c r="AN78" s="47"/>
    </row>
    <row r="79" spans="1:40" s="4" customFormat="1" ht="15" x14ac:dyDescent="0.25">
      <c r="A79" s="56"/>
      <c r="B79" s="49"/>
      <c r="C79" s="372" t="s">
        <v>66</v>
      </c>
      <c r="D79" s="372"/>
      <c r="E79" s="372"/>
      <c r="F79" s="51"/>
      <c r="G79" s="52"/>
      <c r="H79" s="52"/>
      <c r="I79" s="52"/>
      <c r="J79" s="57"/>
      <c r="K79" s="52"/>
      <c r="L79" s="53">
        <v>23.39</v>
      </c>
      <c r="M79" s="52"/>
      <c r="N79" s="64">
        <v>817.71</v>
      </c>
      <c r="AF79" s="39"/>
      <c r="AG79" s="47"/>
      <c r="AH79" s="47"/>
      <c r="AL79" s="3" t="s">
        <v>66</v>
      </c>
      <c r="AN79" s="47"/>
    </row>
    <row r="80" spans="1:40" s="4" customFormat="1" ht="23.25" x14ac:dyDescent="0.25">
      <c r="A80" s="56"/>
      <c r="B80" s="49" t="s">
        <v>335</v>
      </c>
      <c r="C80" s="372" t="s">
        <v>336</v>
      </c>
      <c r="D80" s="372"/>
      <c r="E80" s="372"/>
      <c r="F80" s="51" t="s">
        <v>69</v>
      </c>
      <c r="G80" s="63">
        <v>92</v>
      </c>
      <c r="H80" s="52"/>
      <c r="I80" s="63">
        <v>92</v>
      </c>
      <c r="J80" s="57"/>
      <c r="K80" s="52"/>
      <c r="L80" s="53">
        <v>21.52</v>
      </c>
      <c r="M80" s="52"/>
      <c r="N80" s="64">
        <v>752.29</v>
      </c>
      <c r="AF80" s="39"/>
      <c r="AG80" s="47"/>
      <c r="AH80" s="47"/>
      <c r="AL80" s="3" t="s">
        <v>336</v>
      </c>
      <c r="AN80" s="47"/>
    </row>
    <row r="81" spans="1:40" s="4" customFormat="1" ht="23.25" x14ac:dyDescent="0.25">
      <c r="A81" s="56"/>
      <c r="B81" s="49" t="s">
        <v>337</v>
      </c>
      <c r="C81" s="372" t="s">
        <v>338</v>
      </c>
      <c r="D81" s="372"/>
      <c r="E81" s="372"/>
      <c r="F81" s="51" t="s">
        <v>69</v>
      </c>
      <c r="G81" s="63">
        <v>46</v>
      </c>
      <c r="H81" s="52"/>
      <c r="I81" s="63">
        <v>46</v>
      </c>
      <c r="J81" s="57"/>
      <c r="K81" s="52"/>
      <c r="L81" s="53">
        <v>10.76</v>
      </c>
      <c r="M81" s="52"/>
      <c r="N81" s="64">
        <v>376.15</v>
      </c>
      <c r="AF81" s="39"/>
      <c r="AG81" s="47"/>
      <c r="AH81" s="47"/>
      <c r="AL81" s="3" t="s">
        <v>338</v>
      </c>
      <c r="AN81" s="47"/>
    </row>
    <row r="82" spans="1:40" s="4" customFormat="1" ht="15" x14ac:dyDescent="0.25">
      <c r="A82" s="65"/>
      <c r="B82" s="66"/>
      <c r="C82" s="374" t="s">
        <v>72</v>
      </c>
      <c r="D82" s="374"/>
      <c r="E82" s="374"/>
      <c r="F82" s="42"/>
      <c r="G82" s="43"/>
      <c r="H82" s="43"/>
      <c r="I82" s="43"/>
      <c r="J82" s="45"/>
      <c r="K82" s="43"/>
      <c r="L82" s="67">
        <v>262.31</v>
      </c>
      <c r="M82" s="60"/>
      <c r="N82" s="46"/>
      <c r="AF82" s="39"/>
      <c r="AG82" s="47"/>
      <c r="AH82" s="47"/>
      <c r="AN82" s="47" t="s">
        <v>72</v>
      </c>
    </row>
    <row r="83" spans="1:40" s="4" customFormat="1" ht="45.75" x14ac:dyDescent="0.25">
      <c r="A83" s="40" t="s">
        <v>125</v>
      </c>
      <c r="B83" s="41" t="s">
        <v>346</v>
      </c>
      <c r="C83" s="374" t="s">
        <v>1878</v>
      </c>
      <c r="D83" s="374"/>
      <c r="E83" s="374"/>
      <c r="F83" s="42" t="s">
        <v>333</v>
      </c>
      <c r="G83" s="43">
        <v>6.0490000000000002E-2</v>
      </c>
      <c r="H83" s="44">
        <v>1</v>
      </c>
      <c r="I83" s="118">
        <v>6.0490000000000002E-2</v>
      </c>
      <c r="J83" s="45"/>
      <c r="K83" s="43"/>
      <c r="L83" s="45"/>
      <c r="M83" s="43"/>
      <c r="N83" s="46"/>
      <c r="AF83" s="39"/>
      <c r="AG83" s="47"/>
      <c r="AH83" s="47" t="s">
        <v>1878</v>
      </c>
      <c r="AN83" s="47"/>
    </row>
    <row r="84" spans="1:40" s="4" customFormat="1" ht="15" x14ac:dyDescent="0.25">
      <c r="A84" s="69"/>
      <c r="B84" s="50"/>
      <c r="C84" s="372" t="s">
        <v>1879</v>
      </c>
      <c r="D84" s="372"/>
      <c r="E84" s="372"/>
      <c r="F84" s="372"/>
      <c r="G84" s="372"/>
      <c r="H84" s="372"/>
      <c r="I84" s="372"/>
      <c r="J84" s="372"/>
      <c r="K84" s="372"/>
      <c r="L84" s="372"/>
      <c r="M84" s="372"/>
      <c r="N84" s="377"/>
      <c r="AF84" s="39"/>
      <c r="AG84" s="47"/>
      <c r="AH84" s="47"/>
      <c r="AI84" s="3" t="s">
        <v>1879</v>
      </c>
      <c r="AN84" s="47"/>
    </row>
    <row r="85" spans="1:40" s="4" customFormat="1" ht="22.5" x14ac:dyDescent="0.25">
      <c r="A85" s="103"/>
      <c r="B85" s="49" t="s">
        <v>217</v>
      </c>
      <c r="C85" s="368" t="s">
        <v>218</v>
      </c>
      <c r="D85" s="368"/>
      <c r="E85" s="368"/>
      <c r="F85" s="368"/>
      <c r="G85" s="368"/>
      <c r="H85" s="368"/>
      <c r="I85" s="368"/>
      <c r="J85" s="368"/>
      <c r="K85" s="368"/>
      <c r="L85" s="368"/>
      <c r="M85" s="368"/>
      <c r="N85" s="376"/>
      <c r="AF85" s="39"/>
      <c r="AG85" s="47"/>
      <c r="AH85" s="47"/>
      <c r="AJ85" s="3" t="s">
        <v>218</v>
      </c>
      <c r="AN85" s="47"/>
    </row>
    <row r="86" spans="1:40" s="4" customFormat="1" ht="15" x14ac:dyDescent="0.25">
      <c r="A86" s="48"/>
      <c r="B86" s="49" t="s">
        <v>73</v>
      </c>
      <c r="C86" s="372" t="s">
        <v>175</v>
      </c>
      <c r="D86" s="372"/>
      <c r="E86" s="372"/>
      <c r="F86" s="51"/>
      <c r="G86" s="52"/>
      <c r="H86" s="52"/>
      <c r="I86" s="52"/>
      <c r="J86" s="107">
        <v>3150</v>
      </c>
      <c r="K86" s="54">
        <v>1.1499999999999999</v>
      </c>
      <c r="L86" s="53">
        <v>219.13</v>
      </c>
      <c r="M86" s="52"/>
      <c r="N86" s="58"/>
      <c r="AF86" s="39"/>
      <c r="AG86" s="47"/>
      <c r="AH86" s="47"/>
      <c r="AK86" s="3" t="s">
        <v>175</v>
      </c>
      <c r="AN86" s="47"/>
    </row>
    <row r="87" spans="1:40" s="4" customFormat="1" ht="15" x14ac:dyDescent="0.25">
      <c r="A87" s="48"/>
      <c r="B87" s="49" t="s">
        <v>78</v>
      </c>
      <c r="C87" s="372" t="s">
        <v>176</v>
      </c>
      <c r="D87" s="372"/>
      <c r="E87" s="372"/>
      <c r="F87" s="51"/>
      <c r="G87" s="52"/>
      <c r="H87" s="52"/>
      <c r="I87" s="52"/>
      <c r="J87" s="53">
        <v>425.25</v>
      </c>
      <c r="K87" s="54">
        <v>1.1499999999999999</v>
      </c>
      <c r="L87" s="53">
        <v>29.58</v>
      </c>
      <c r="M87" s="54">
        <v>34.96</v>
      </c>
      <c r="N87" s="55">
        <v>1034.1199999999999</v>
      </c>
      <c r="AF87" s="39"/>
      <c r="AG87" s="47"/>
      <c r="AH87" s="47"/>
      <c r="AK87" s="3" t="s">
        <v>176</v>
      </c>
      <c r="AN87" s="47"/>
    </row>
    <row r="88" spans="1:40" s="4" customFormat="1" ht="15" x14ac:dyDescent="0.25">
      <c r="A88" s="56"/>
      <c r="B88" s="49"/>
      <c r="C88" s="372" t="s">
        <v>178</v>
      </c>
      <c r="D88" s="372"/>
      <c r="E88" s="372"/>
      <c r="F88" s="51" t="s">
        <v>64</v>
      </c>
      <c r="G88" s="104">
        <v>31.5</v>
      </c>
      <c r="H88" s="54">
        <v>1.1499999999999999</v>
      </c>
      <c r="I88" s="111">
        <v>2.1912503000000001</v>
      </c>
      <c r="J88" s="57"/>
      <c r="K88" s="52"/>
      <c r="L88" s="57"/>
      <c r="M88" s="52"/>
      <c r="N88" s="58"/>
      <c r="AF88" s="39"/>
      <c r="AG88" s="47"/>
      <c r="AH88" s="47"/>
      <c r="AL88" s="3" t="s">
        <v>178</v>
      </c>
      <c r="AN88" s="47"/>
    </row>
    <row r="89" spans="1:40" s="4" customFormat="1" ht="15" x14ac:dyDescent="0.25">
      <c r="A89" s="48"/>
      <c r="B89" s="49"/>
      <c r="C89" s="375" t="s">
        <v>65</v>
      </c>
      <c r="D89" s="375"/>
      <c r="E89" s="375"/>
      <c r="F89" s="59"/>
      <c r="G89" s="60"/>
      <c r="H89" s="60"/>
      <c r="I89" s="60"/>
      <c r="J89" s="108">
        <v>3150</v>
      </c>
      <c r="K89" s="60"/>
      <c r="L89" s="61">
        <v>219.13</v>
      </c>
      <c r="M89" s="60"/>
      <c r="N89" s="62"/>
      <c r="AF89" s="39"/>
      <c r="AG89" s="47"/>
      <c r="AH89" s="47"/>
      <c r="AM89" s="3" t="s">
        <v>65</v>
      </c>
      <c r="AN89" s="47"/>
    </row>
    <row r="90" spans="1:40" s="4" customFormat="1" ht="15" x14ac:dyDescent="0.25">
      <c r="A90" s="56"/>
      <c r="B90" s="49"/>
      <c r="C90" s="372" t="s">
        <v>66</v>
      </c>
      <c r="D90" s="372"/>
      <c r="E90" s="372"/>
      <c r="F90" s="51"/>
      <c r="G90" s="52"/>
      <c r="H90" s="52"/>
      <c r="I90" s="52"/>
      <c r="J90" s="57"/>
      <c r="K90" s="52"/>
      <c r="L90" s="53">
        <v>29.58</v>
      </c>
      <c r="M90" s="52"/>
      <c r="N90" s="55">
        <v>1034.1199999999999</v>
      </c>
      <c r="AF90" s="39"/>
      <c r="AG90" s="47"/>
      <c r="AH90" s="47"/>
      <c r="AL90" s="3" t="s">
        <v>66</v>
      </c>
      <c r="AN90" s="47"/>
    </row>
    <row r="91" spans="1:40" s="4" customFormat="1" ht="23.25" x14ac:dyDescent="0.25">
      <c r="A91" s="56"/>
      <c r="B91" s="49" t="s">
        <v>335</v>
      </c>
      <c r="C91" s="372" t="s">
        <v>336</v>
      </c>
      <c r="D91" s="372"/>
      <c r="E91" s="372"/>
      <c r="F91" s="51" t="s">
        <v>69</v>
      </c>
      <c r="G91" s="63">
        <v>92</v>
      </c>
      <c r="H91" s="52"/>
      <c r="I91" s="63">
        <v>92</v>
      </c>
      <c r="J91" s="57"/>
      <c r="K91" s="52"/>
      <c r="L91" s="53">
        <v>27.21</v>
      </c>
      <c r="M91" s="52"/>
      <c r="N91" s="64">
        <v>951.39</v>
      </c>
      <c r="AF91" s="39"/>
      <c r="AG91" s="47"/>
      <c r="AH91" s="47"/>
      <c r="AL91" s="3" t="s">
        <v>336</v>
      </c>
      <c r="AN91" s="47"/>
    </row>
    <row r="92" spans="1:40" s="4" customFormat="1" ht="23.25" x14ac:dyDescent="0.25">
      <c r="A92" s="56"/>
      <c r="B92" s="49" t="s">
        <v>337</v>
      </c>
      <c r="C92" s="372" t="s">
        <v>338</v>
      </c>
      <c r="D92" s="372"/>
      <c r="E92" s="372"/>
      <c r="F92" s="51" t="s">
        <v>69</v>
      </c>
      <c r="G92" s="63">
        <v>46</v>
      </c>
      <c r="H92" s="52"/>
      <c r="I92" s="63">
        <v>46</v>
      </c>
      <c r="J92" s="57"/>
      <c r="K92" s="52"/>
      <c r="L92" s="53">
        <v>13.61</v>
      </c>
      <c r="M92" s="52"/>
      <c r="N92" s="64">
        <v>475.7</v>
      </c>
      <c r="AF92" s="39"/>
      <c r="AG92" s="47"/>
      <c r="AH92" s="47"/>
      <c r="AL92" s="3" t="s">
        <v>338</v>
      </c>
      <c r="AN92" s="47"/>
    </row>
    <row r="93" spans="1:40" s="4" customFormat="1" ht="15" x14ac:dyDescent="0.25">
      <c r="A93" s="65"/>
      <c r="B93" s="66"/>
      <c r="C93" s="374" t="s">
        <v>72</v>
      </c>
      <c r="D93" s="374"/>
      <c r="E93" s="374"/>
      <c r="F93" s="42"/>
      <c r="G93" s="43"/>
      <c r="H93" s="43"/>
      <c r="I93" s="43"/>
      <c r="J93" s="45"/>
      <c r="K93" s="43"/>
      <c r="L93" s="67">
        <v>259.95</v>
      </c>
      <c r="M93" s="60"/>
      <c r="N93" s="46"/>
      <c r="AF93" s="39"/>
      <c r="AG93" s="47"/>
      <c r="AH93" s="47"/>
      <c r="AN93" s="47" t="s">
        <v>72</v>
      </c>
    </row>
    <row r="94" spans="1:40" s="4" customFormat="1" ht="34.5" x14ac:dyDescent="0.25">
      <c r="A94" s="40" t="s">
        <v>229</v>
      </c>
      <c r="B94" s="41" t="s">
        <v>644</v>
      </c>
      <c r="C94" s="374" t="s">
        <v>645</v>
      </c>
      <c r="D94" s="374"/>
      <c r="E94" s="374"/>
      <c r="F94" s="42" t="s">
        <v>171</v>
      </c>
      <c r="G94" s="43">
        <v>3.78E-2</v>
      </c>
      <c r="H94" s="44">
        <v>1</v>
      </c>
      <c r="I94" s="110">
        <v>3.78E-2</v>
      </c>
      <c r="J94" s="45"/>
      <c r="K94" s="43"/>
      <c r="L94" s="45"/>
      <c r="M94" s="43"/>
      <c r="N94" s="46"/>
      <c r="AF94" s="39"/>
      <c r="AG94" s="47"/>
      <c r="AH94" s="47" t="s">
        <v>645</v>
      </c>
      <c r="AN94" s="47"/>
    </row>
    <row r="95" spans="1:40" s="4" customFormat="1" ht="15" x14ac:dyDescent="0.25">
      <c r="A95" s="69"/>
      <c r="B95" s="50"/>
      <c r="C95" s="372" t="s">
        <v>1880</v>
      </c>
      <c r="D95" s="372"/>
      <c r="E95" s="372"/>
      <c r="F95" s="372"/>
      <c r="G95" s="372"/>
      <c r="H95" s="372"/>
      <c r="I95" s="372"/>
      <c r="J95" s="372"/>
      <c r="K95" s="372"/>
      <c r="L95" s="372"/>
      <c r="M95" s="372"/>
      <c r="N95" s="377"/>
      <c r="AF95" s="39"/>
      <c r="AG95" s="47"/>
      <c r="AH95" s="47"/>
      <c r="AI95" s="3" t="s">
        <v>1880</v>
      </c>
      <c r="AN95" s="47"/>
    </row>
    <row r="96" spans="1:40" s="4" customFormat="1" ht="22.5" x14ac:dyDescent="0.25">
      <c r="A96" s="103"/>
      <c r="B96" s="49" t="s">
        <v>217</v>
      </c>
      <c r="C96" s="368" t="s">
        <v>218</v>
      </c>
      <c r="D96" s="368"/>
      <c r="E96" s="368"/>
      <c r="F96" s="368"/>
      <c r="G96" s="368"/>
      <c r="H96" s="368"/>
      <c r="I96" s="368"/>
      <c r="J96" s="368"/>
      <c r="K96" s="368"/>
      <c r="L96" s="368"/>
      <c r="M96" s="368"/>
      <c r="N96" s="376"/>
      <c r="AF96" s="39"/>
      <c r="AG96" s="47"/>
      <c r="AH96" s="47"/>
      <c r="AJ96" s="3" t="s">
        <v>218</v>
      </c>
      <c r="AN96" s="47"/>
    </row>
    <row r="97" spans="1:40" s="4" customFormat="1" ht="15" x14ac:dyDescent="0.25">
      <c r="A97" s="48"/>
      <c r="B97" s="49" t="s">
        <v>58</v>
      </c>
      <c r="C97" s="372" t="s">
        <v>62</v>
      </c>
      <c r="D97" s="372"/>
      <c r="E97" s="372"/>
      <c r="F97" s="51"/>
      <c r="G97" s="52"/>
      <c r="H97" s="52"/>
      <c r="I97" s="52"/>
      <c r="J97" s="107">
        <v>1201.2</v>
      </c>
      <c r="K97" s="54">
        <v>1.1499999999999999</v>
      </c>
      <c r="L97" s="53">
        <v>52.22</v>
      </c>
      <c r="M97" s="54">
        <v>34.96</v>
      </c>
      <c r="N97" s="55">
        <v>1825.61</v>
      </c>
      <c r="AF97" s="39"/>
      <c r="AG97" s="47"/>
      <c r="AH97" s="47"/>
      <c r="AK97" s="3" t="s">
        <v>62</v>
      </c>
      <c r="AN97" s="47"/>
    </row>
    <row r="98" spans="1:40" s="4" customFormat="1" ht="15" x14ac:dyDescent="0.25">
      <c r="A98" s="56"/>
      <c r="B98" s="49"/>
      <c r="C98" s="372" t="s">
        <v>63</v>
      </c>
      <c r="D98" s="372"/>
      <c r="E98" s="372"/>
      <c r="F98" s="51" t="s">
        <v>64</v>
      </c>
      <c r="G98" s="63">
        <v>154</v>
      </c>
      <c r="H98" s="54">
        <v>1.1499999999999999</v>
      </c>
      <c r="I98" s="114">
        <v>6.6943799999999998</v>
      </c>
      <c r="J98" s="57"/>
      <c r="K98" s="52"/>
      <c r="L98" s="57"/>
      <c r="M98" s="52"/>
      <c r="N98" s="58"/>
      <c r="AF98" s="39"/>
      <c r="AG98" s="47"/>
      <c r="AH98" s="47"/>
      <c r="AL98" s="3" t="s">
        <v>63</v>
      </c>
      <c r="AN98" s="47"/>
    </row>
    <row r="99" spans="1:40" s="4" customFormat="1" ht="15" x14ac:dyDescent="0.25">
      <c r="A99" s="48"/>
      <c r="B99" s="49"/>
      <c r="C99" s="375" t="s">
        <v>65</v>
      </c>
      <c r="D99" s="375"/>
      <c r="E99" s="375"/>
      <c r="F99" s="59"/>
      <c r="G99" s="60"/>
      <c r="H99" s="60"/>
      <c r="I99" s="60"/>
      <c r="J99" s="108">
        <v>1201.2</v>
      </c>
      <c r="K99" s="60"/>
      <c r="L99" s="61">
        <v>52.22</v>
      </c>
      <c r="M99" s="60"/>
      <c r="N99" s="62"/>
      <c r="AF99" s="39"/>
      <c r="AG99" s="47"/>
      <c r="AH99" s="47"/>
      <c r="AM99" s="3" t="s">
        <v>65</v>
      </c>
      <c r="AN99" s="47"/>
    </row>
    <row r="100" spans="1:40" s="4" customFormat="1" ht="15" x14ac:dyDescent="0.25">
      <c r="A100" s="56"/>
      <c r="B100" s="49"/>
      <c r="C100" s="372" t="s">
        <v>66</v>
      </c>
      <c r="D100" s="372"/>
      <c r="E100" s="372"/>
      <c r="F100" s="51"/>
      <c r="G100" s="52"/>
      <c r="H100" s="52"/>
      <c r="I100" s="52"/>
      <c r="J100" s="57"/>
      <c r="K100" s="52"/>
      <c r="L100" s="53">
        <v>52.22</v>
      </c>
      <c r="M100" s="52"/>
      <c r="N100" s="55">
        <v>1825.61</v>
      </c>
      <c r="AF100" s="39"/>
      <c r="AG100" s="47"/>
      <c r="AH100" s="47"/>
      <c r="AL100" s="3" t="s">
        <v>66</v>
      </c>
      <c r="AN100" s="47"/>
    </row>
    <row r="101" spans="1:40" s="4" customFormat="1" ht="23.25" x14ac:dyDescent="0.25">
      <c r="A101" s="56"/>
      <c r="B101" s="49" t="s">
        <v>647</v>
      </c>
      <c r="C101" s="372" t="s">
        <v>648</v>
      </c>
      <c r="D101" s="372"/>
      <c r="E101" s="372"/>
      <c r="F101" s="51" t="s">
        <v>69</v>
      </c>
      <c r="G101" s="63">
        <v>89</v>
      </c>
      <c r="H101" s="52"/>
      <c r="I101" s="63">
        <v>89</v>
      </c>
      <c r="J101" s="57"/>
      <c r="K101" s="52"/>
      <c r="L101" s="53">
        <v>46.48</v>
      </c>
      <c r="M101" s="52"/>
      <c r="N101" s="55">
        <v>1624.79</v>
      </c>
      <c r="AF101" s="39"/>
      <c r="AG101" s="47"/>
      <c r="AH101" s="47"/>
      <c r="AL101" s="3" t="s">
        <v>648</v>
      </c>
      <c r="AN101" s="47"/>
    </row>
    <row r="102" spans="1:40" s="4" customFormat="1" ht="23.25" x14ac:dyDescent="0.25">
      <c r="A102" s="56"/>
      <c r="B102" s="49" t="s">
        <v>649</v>
      </c>
      <c r="C102" s="372" t="s">
        <v>650</v>
      </c>
      <c r="D102" s="372"/>
      <c r="E102" s="372"/>
      <c r="F102" s="51" t="s">
        <v>69</v>
      </c>
      <c r="G102" s="63">
        <v>40</v>
      </c>
      <c r="H102" s="52"/>
      <c r="I102" s="63">
        <v>40</v>
      </c>
      <c r="J102" s="57"/>
      <c r="K102" s="52"/>
      <c r="L102" s="53">
        <v>20.89</v>
      </c>
      <c r="M102" s="52"/>
      <c r="N102" s="64">
        <v>730.24</v>
      </c>
      <c r="AF102" s="39"/>
      <c r="AG102" s="47"/>
      <c r="AH102" s="47"/>
      <c r="AL102" s="3" t="s">
        <v>650</v>
      </c>
      <c r="AN102" s="47"/>
    </row>
    <row r="103" spans="1:40" s="4" customFormat="1" ht="15" x14ac:dyDescent="0.25">
      <c r="A103" s="65"/>
      <c r="B103" s="66"/>
      <c r="C103" s="374" t="s">
        <v>72</v>
      </c>
      <c r="D103" s="374"/>
      <c r="E103" s="374"/>
      <c r="F103" s="42"/>
      <c r="G103" s="43"/>
      <c r="H103" s="43"/>
      <c r="I103" s="43"/>
      <c r="J103" s="45"/>
      <c r="K103" s="43"/>
      <c r="L103" s="67">
        <v>119.59</v>
      </c>
      <c r="M103" s="60"/>
      <c r="N103" s="46"/>
      <c r="AF103" s="39"/>
      <c r="AG103" s="47"/>
      <c r="AH103" s="47"/>
      <c r="AN103" s="47" t="s">
        <v>72</v>
      </c>
    </row>
    <row r="104" spans="1:40" s="4" customFormat="1" ht="23.25" x14ac:dyDescent="0.25">
      <c r="A104" s="40" t="s">
        <v>232</v>
      </c>
      <c r="B104" s="41" t="s">
        <v>652</v>
      </c>
      <c r="C104" s="374" t="s">
        <v>653</v>
      </c>
      <c r="D104" s="374"/>
      <c r="E104" s="374"/>
      <c r="F104" s="42" t="s">
        <v>171</v>
      </c>
      <c r="G104" s="43">
        <v>3.78E-2</v>
      </c>
      <c r="H104" s="44">
        <v>1</v>
      </c>
      <c r="I104" s="110">
        <v>3.78E-2</v>
      </c>
      <c r="J104" s="45"/>
      <c r="K104" s="43"/>
      <c r="L104" s="45"/>
      <c r="M104" s="43"/>
      <c r="N104" s="46"/>
      <c r="AF104" s="39"/>
      <c r="AG104" s="47"/>
      <c r="AH104" s="47" t="s">
        <v>653</v>
      </c>
      <c r="AN104" s="47"/>
    </row>
    <row r="105" spans="1:40" s="4" customFormat="1" ht="15" x14ac:dyDescent="0.25">
      <c r="A105" s="69"/>
      <c r="B105" s="50"/>
      <c r="C105" s="372" t="s">
        <v>1880</v>
      </c>
      <c r="D105" s="372"/>
      <c r="E105" s="372"/>
      <c r="F105" s="372"/>
      <c r="G105" s="372"/>
      <c r="H105" s="372"/>
      <c r="I105" s="372"/>
      <c r="J105" s="372"/>
      <c r="K105" s="372"/>
      <c r="L105" s="372"/>
      <c r="M105" s="372"/>
      <c r="N105" s="377"/>
      <c r="AF105" s="39"/>
      <c r="AG105" s="47"/>
      <c r="AH105" s="47"/>
      <c r="AI105" s="3" t="s">
        <v>1880</v>
      </c>
      <c r="AN105" s="47"/>
    </row>
    <row r="106" spans="1:40" s="4" customFormat="1" ht="22.5" x14ac:dyDescent="0.25">
      <c r="A106" s="103"/>
      <c r="B106" s="49" t="s">
        <v>217</v>
      </c>
      <c r="C106" s="368" t="s">
        <v>218</v>
      </c>
      <c r="D106" s="368"/>
      <c r="E106" s="368"/>
      <c r="F106" s="368"/>
      <c r="G106" s="368"/>
      <c r="H106" s="368"/>
      <c r="I106" s="368"/>
      <c r="J106" s="368"/>
      <c r="K106" s="368"/>
      <c r="L106" s="368"/>
      <c r="M106" s="368"/>
      <c r="N106" s="376"/>
      <c r="AF106" s="39"/>
      <c r="AG106" s="47"/>
      <c r="AH106" s="47"/>
      <c r="AJ106" s="3" t="s">
        <v>218</v>
      </c>
      <c r="AN106" s="47"/>
    </row>
    <row r="107" spans="1:40" s="4" customFormat="1" ht="15" x14ac:dyDescent="0.25">
      <c r="A107" s="48"/>
      <c r="B107" s="49" t="s">
        <v>58</v>
      </c>
      <c r="C107" s="372" t="s">
        <v>62</v>
      </c>
      <c r="D107" s="372"/>
      <c r="E107" s="372"/>
      <c r="F107" s="51"/>
      <c r="G107" s="52"/>
      <c r="H107" s="52"/>
      <c r="I107" s="52"/>
      <c r="J107" s="53">
        <v>663.75</v>
      </c>
      <c r="K107" s="54">
        <v>1.1499999999999999</v>
      </c>
      <c r="L107" s="53">
        <v>28.85</v>
      </c>
      <c r="M107" s="54">
        <v>34.96</v>
      </c>
      <c r="N107" s="55">
        <v>1008.6</v>
      </c>
      <c r="AF107" s="39"/>
      <c r="AG107" s="47"/>
      <c r="AH107" s="47"/>
      <c r="AK107" s="3" t="s">
        <v>62</v>
      </c>
      <c r="AN107" s="47"/>
    </row>
    <row r="108" spans="1:40" s="4" customFormat="1" ht="15" x14ac:dyDescent="0.25">
      <c r="A108" s="56"/>
      <c r="B108" s="49"/>
      <c r="C108" s="372" t="s">
        <v>63</v>
      </c>
      <c r="D108" s="372"/>
      <c r="E108" s="372"/>
      <c r="F108" s="51" t="s">
        <v>64</v>
      </c>
      <c r="G108" s="104">
        <v>88.5</v>
      </c>
      <c r="H108" s="54">
        <v>1.1499999999999999</v>
      </c>
      <c r="I108" s="117">
        <v>3.8470949999999999</v>
      </c>
      <c r="J108" s="57"/>
      <c r="K108" s="52"/>
      <c r="L108" s="57"/>
      <c r="M108" s="52"/>
      <c r="N108" s="58"/>
      <c r="AF108" s="39"/>
      <c r="AG108" s="47"/>
      <c r="AH108" s="47"/>
      <c r="AL108" s="3" t="s">
        <v>63</v>
      </c>
      <c r="AN108" s="47"/>
    </row>
    <row r="109" spans="1:40" s="4" customFormat="1" ht="15" x14ac:dyDescent="0.25">
      <c r="A109" s="48"/>
      <c r="B109" s="49"/>
      <c r="C109" s="375" t="s">
        <v>65</v>
      </c>
      <c r="D109" s="375"/>
      <c r="E109" s="375"/>
      <c r="F109" s="59"/>
      <c r="G109" s="60"/>
      <c r="H109" s="60"/>
      <c r="I109" s="60"/>
      <c r="J109" s="61">
        <v>663.75</v>
      </c>
      <c r="K109" s="60"/>
      <c r="L109" s="61">
        <v>28.85</v>
      </c>
      <c r="M109" s="60"/>
      <c r="N109" s="62"/>
      <c r="AF109" s="39"/>
      <c r="AG109" s="47"/>
      <c r="AH109" s="47"/>
      <c r="AM109" s="3" t="s">
        <v>65</v>
      </c>
      <c r="AN109" s="47"/>
    </row>
    <row r="110" spans="1:40" s="4" customFormat="1" ht="15" x14ac:dyDescent="0.25">
      <c r="A110" s="56"/>
      <c r="B110" s="49"/>
      <c r="C110" s="372" t="s">
        <v>66</v>
      </c>
      <c r="D110" s="372"/>
      <c r="E110" s="372"/>
      <c r="F110" s="51"/>
      <c r="G110" s="52"/>
      <c r="H110" s="52"/>
      <c r="I110" s="52"/>
      <c r="J110" s="57"/>
      <c r="K110" s="52"/>
      <c r="L110" s="53">
        <v>28.85</v>
      </c>
      <c r="M110" s="52"/>
      <c r="N110" s="55">
        <v>1008.6</v>
      </c>
      <c r="AF110" s="39"/>
      <c r="AG110" s="47"/>
      <c r="AH110" s="47"/>
      <c r="AL110" s="3" t="s">
        <v>66</v>
      </c>
      <c r="AN110" s="47"/>
    </row>
    <row r="111" spans="1:40" s="4" customFormat="1" ht="23.25" x14ac:dyDescent="0.25">
      <c r="A111" s="56"/>
      <c r="B111" s="49" t="s">
        <v>647</v>
      </c>
      <c r="C111" s="372" t="s">
        <v>648</v>
      </c>
      <c r="D111" s="372"/>
      <c r="E111" s="372"/>
      <c r="F111" s="51" t="s">
        <v>69</v>
      </c>
      <c r="G111" s="63">
        <v>89</v>
      </c>
      <c r="H111" s="52"/>
      <c r="I111" s="63">
        <v>89</v>
      </c>
      <c r="J111" s="57"/>
      <c r="K111" s="52"/>
      <c r="L111" s="53">
        <v>25.68</v>
      </c>
      <c r="M111" s="52"/>
      <c r="N111" s="64">
        <v>897.65</v>
      </c>
      <c r="AF111" s="39"/>
      <c r="AG111" s="47"/>
      <c r="AH111" s="47"/>
      <c r="AL111" s="3" t="s">
        <v>648</v>
      </c>
      <c r="AN111" s="47"/>
    </row>
    <row r="112" spans="1:40" s="4" customFormat="1" ht="23.25" x14ac:dyDescent="0.25">
      <c r="A112" s="56"/>
      <c r="B112" s="49" t="s">
        <v>649</v>
      </c>
      <c r="C112" s="372" t="s">
        <v>650</v>
      </c>
      <c r="D112" s="372"/>
      <c r="E112" s="372"/>
      <c r="F112" s="51" t="s">
        <v>69</v>
      </c>
      <c r="G112" s="63">
        <v>40</v>
      </c>
      <c r="H112" s="52"/>
      <c r="I112" s="63">
        <v>40</v>
      </c>
      <c r="J112" s="57"/>
      <c r="K112" s="52"/>
      <c r="L112" s="53">
        <v>11.54</v>
      </c>
      <c r="M112" s="52"/>
      <c r="N112" s="64">
        <v>403.44</v>
      </c>
      <c r="AF112" s="39"/>
      <c r="AG112" s="47"/>
      <c r="AH112" s="47"/>
      <c r="AL112" s="3" t="s">
        <v>650</v>
      </c>
      <c r="AN112" s="47"/>
    </row>
    <row r="113" spans="1:40" s="4" customFormat="1" ht="15" x14ac:dyDescent="0.25">
      <c r="A113" s="65"/>
      <c r="B113" s="66"/>
      <c r="C113" s="374" t="s">
        <v>72</v>
      </c>
      <c r="D113" s="374"/>
      <c r="E113" s="374"/>
      <c r="F113" s="42"/>
      <c r="G113" s="43"/>
      <c r="H113" s="43"/>
      <c r="I113" s="43"/>
      <c r="J113" s="45"/>
      <c r="K113" s="43"/>
      <c r="L113" s="67">
        <v>66.069999999999993</v>
      </c>
      <c r="M113" s="60"/>
      <c r="N113" s="46"/>
      <c r="AF113" s="39"/>
      <c r="AG113" s="47"/>
      <c r="AH113" s="47"/>
      <c r="AN113" s="47" t="s">
        <v>72</v>
      </c>
    </row>
    <row r="114" spans="1:40" s="4" customFormat="1" ht="45.75" x14ac:dyDescent="0.25">
      <c r="A114" s="40" t="s">
        <v>235</v>
      </c>
      <c r="B114" s="41" t="s">
        <v>350</v>
      </c>
      <c r="C114" s="374" t="s">
        <v>488</v>
      </c>
      <c r="D114" s="374"/>
      <c r="E114" s="374"/>
      <c r="F114" s="42" t="s">
        <v>341</v>
      </c>
      <c r="G114" s="43">
        <v>124.60939999999999</v>
      </c>
      <c r="H114" s="44">
        <v>1</v>
      </c>
      <c r="I114" s="110">
        <v>124.60939999999999</v>
      </c>
      <c r="J114" s="67">
        <v>15.35</v>
      </c>
      <c r="K114" s="43"/>
      <c r="L114" s="105">
        <v>1912.75</v>
      </c>
      <c r="M114" s="68">
        <v>12.13</v>
      </c>
      <c r="N114" s="115">
        <v>23201.66</v>
      </c>
      <c r="AF114" s="39"/>
      <c r="AG114" s="47"/>
      <c r="AH114" s="47" t="s">
        <v>488</v>
      </c>
      <c r="AN114" s="47"/>
    </row>
    <row r="115" spans="1:40" s="4" customFormat="1" ht="15" x14ac:dyDescent="0.25">
      <c r="A115" s="69"/>
      <c r="B115" s="50"/>
      <c r="C115" s="372" t="s">
        <v>1881</v>
      </c>
      <c r="D115" s="372"/>
      <c r="E115" s="372"/>
      <c r="F115" s="372"/>
      <c r="G115" s="372"/>
      <c r="H115" s="372"/>
      <c r="I115" s="372"/>
      <c r="J115" s="372"/>
      <c r="K115" s="372"/>
      <c r="L115" s="372"/>
      <c r="M115" s="372"/>
      <c r="N115" s="377"/>
      <c r="AF115" s="39"/>
      <c r="AG115" s="47"/>
      <c r="AH115" s="47"/>
      <c r="AI115" s="3" t="s">
        <v>1881</v>
      </c>
      <c r="AN115" s="47"/>
    </row>
    <row r="116" spans="1:40" s="4" customFormat="1" ht="15" x14ac:dyDescent="0.25">
      <c r="A116" s="65"/>
      <c r="B116" s="66"/>
      <c r="C116" s="374" t="s">
        <v>72</v>
      </c>
      <c r="D116" s="374"/>
      <c r="E116" s="374"/>
      <c r="F116" s="42"/>
      <c r="G116" s="43"/>
      <c r="H116" s="43"/>
      <c r="I116" s="43"/>
      <c r="J116" s="45"/>
      <c r="K116" s="43"/>
      <c r="L116" s="105">
        <v>1912.75</v>
      </c>
      <c r="M116" s="60"/>
      <c r="N116" s="115">
        <v>23201.66</v>
      </c>
      <c r="AF116" s="39"/>
      <c r="AG116" s="47"/>
      <c r="AH116" s="47"/>
      <c r="AN116" s="47" t="s">
        <v>72</v>
      </c>
    </row>
    <row r="117" spans="1:40" s="4" customFormat="1" ht="15" x14ac:dyDescent="0.25">
      <c r="A117" s="381" t="s">
        <v>1882</v>
      </c>
      <c r="B117" s="382"/>
      <c r="C117" s="382"/>
      <c r="D117" s="382"/>
      <c r="E117" s="382"/>
      <c r="F117" s="382"/>
      <c r="G117" s="382"/>
      <c r="H117" s="382"/>
      <c r="I117" s="382"/>
      <c r="J117" s="382"/>
      <c r="K117" s="382"/>
      <c r="L117" s="382"/>
      <c r="M117" s="382"/>
      <c r="N117" s="383"/>
      <c r="AF117" s="39"/>
      <c r="AG117" s="47" t="s">
        <v>1882</v>
      </c>
      <c r="AH117" s="47"/>
      <c r="AN117" s="47"/>
    </row>
    <row r="118" spans="1:40" s="4" customFormat="1" ht="34.5" x14ac:dyDescent="0.25">
      <c r="A118" s="40" t="s">
        <v>244</v>
      </c>
      <c r="B118" s="41" t="s">
        <v>644</v>
      </c>
      <c r="C118" s="374" t="s">
        <v>645</v>
      </c>
      <c r="D118" s="374"/>
      <c r="E118" s="374"/>
      <c r="F118" s="42" t="s">
        <v>171</v>
      </c>
      <c r="G118" s="43">
        <v>1.2800000000000001E-2</v>
      </c>
      <c r="H118" s="44">
        <v>1</v>
      </c>
      <c r="I118" s="110">
        <v>1.2800000000000001E-2</v>
      </c>
      <c r="J118" s="45"/>
      <c r="K118" s="43"/>
      <c r="L118" s="45"/>
      <c r="M118" s="43"/>
      <c r="N118" s="46"/>
      <c r="AF118" s="39"/>
      <c r="AG118" s="47"/>
      <c r="AH118" s="47" t="s">
        <v>645</v>
      </c>
      <c r="AN118" s="47"/>
    </row>
    <row r="119" spans="1:40" s="4" customFormat="1" ht="15" x14ac:dyDescent="0.25">
      <c r="A119" s="69"/>
      <c r="B119" s="50"/>
      <c r="C119" s="372" t="s">
        <v>1883</v>
      </c>
      <c r="D119" s="372"/>
      <c r="E119" s="372"/>
      <c r="F119" s="372"/>
      <c r="G119" s="372"/>
      <c r="H119" s="372"/>
      <c r="I119" s="372"/>
      <c r="J119" s="372"/>
      <c r="K119" s="372"/>
      <c r="L119" s="372"/>
      <c r="M119" s="372"/>
      <c r="N119" s="377"/>
      <c r="AF119" s="39"/>
      <c r="AG119" s="47"/>
      <c r="AH119" s="47"/>
      <c r="AI119" s="3" t="s">
        <v>1883</v>
      </c>
      <c r="AN119" s="47"/>
    </row>
    <row r="120" spans="1:40" s="4" customFormat="1" ht="22.5" x14ac:dyDescent="0.25">
      <c r="A120" s="103"/>
      <c r="B120" s="49" t="s">
        <v>217</v>
      </c>
      <c r="C120" s="368" t="s">
        <v>218</v>
      </c>
      <c r="D120" s="368"/>
      <c r="E120" s="368"/>
      <c r="F120" s="368"/>
      <c r="G120" s="368"/>
      <c r="H120" s="368"/>
      <c r="I120" s="368"/>
      <c r="J120" s="368"/>
      <c r="K120" s="368"/>
      <c r="L120" s="368"/>
      <c r="M120" s="368"/>
      <c r="N120" s="376"/>
      <c r="AF120" s="39"/>
      <c r="AG120" s="47"/>
      <c r="AH120" s="47"/>
      <c r="AJ120" s="3" t="s">
        <v>218</v>
      </c>
      <c r="AN120" s="47"/>
    </row>
    <row r="121" spans="1:40" s="4" customFormat="1" ht="15" x14ac:dyDescent="0.25">
      <c r="A121" s="48"/>
      <c r="B121" s="49" t="s">
        <v>58</v>
      </c>
      <c r="C121" s="372" t="s">
        <v>62</v>
      </c>
      <c r="D121" s="372"/>
      <c r="E121" s="372"/>
      <c r="F121" s="51"/>
      <c r="G121" s="52"/>
      <c r="H121" s="52"/>
      <c r="I121" s="52"/>
      <c r="J121" s="107">
        <v>1201.2</v>
      </c>
      <c r="K121" s="54">
        <v>1.1499999999999999</v>
      </c>
      <c r="L121" s="53">
        <v>17.68</v>
      </c>
      <c r="M121" s="54">
        <v>34.96</v>
      </c>
      <c r="N121" s="64">
        <v>618.09</v>
      </c>
      <c r="AF121" s="39"/>
      <c r="AG121" s="47"/>
      <c r="AH121" s="47"/>
      <c r="AK121" s="3" t="s">
        <v>62</v>
      </c>
      <c r="AN121" s="47"/>
    </row>
    <row r="122" spans="1:40" s="4" customFormat="1" ht="15" x14ac:dyDescent="0.25">
      <c r="A122" s="56"/>
      <c r="B122" s="49"/>
      <c r="C122" s="372" t="s">
        <v>63</v>
      </c>
      <c r="D122" s="372"/>
      <c r="E122" s="372"/>
      <c r="F122" s="51" t="s">
        <v>64</v>
      </c>
      <c r="G122" s="63">
        <v>154</v>
      </c>
      <c r="H122" s="54">
        <v>1.1499999999999999</v>
      </c>
      <c r="I122" s="114">
        <v>2.26688</v>
      </c>
      <c r="J122" s="57"/>
      <c r="K122" s="52"/>
      <c r="L122" s="57"/>
      <c r="M122" s="52"/>
      <c r="N122" s="58"/>
      <c r="AF122" s="39"/>
      <c r="AG122" s="47"/>
      <c r="AH122" s="47"/>
      <c r="AL122" s="3" t="s">
        <v>63</v>
      </c>
      <c r="AN122" s="47"/>
    </row>
    <row r="123" spans="1:40" s="4" customFormat="1" ht="15" x14ac:dyDescent="0.25">
      <c r="A123" s="48"/>
      <c r="B123" s="49"/>
      <c r="C123" s="375" t="s">
        <v>65</v>
      </c>
      <c r="D123" s="375"/>
      <c r="E123" s="375"/>
      <c r="F123" s="59"/>
      <c r="G123" s="60"/>
      <c r="H123" s="60"/>
      <c r="I123" s="60"/>
      <c r="J123" s="108">
        <v>1201.2</v>
      </c>
      <c r="K123" s="60"/>
      <c r="L123" s="61">
        <v>17.68</v>
      </c>
      <c r="M123" s="60"/>
      <c r="N123" s="62"/>
      <c r="AF123" s="39"/>
      <c r="AG123" s="47"/>
      <c r="AH123" s="47"/>
      <c r="AM123" s="3" t="s">
        <v>65</v>
      </c>
      <c r="AN123" s="47"/>
    </row>
    <row r="124" spans="1:40" s="4" customFormat="1" ht="15" x14ac:dyDescent="0.25">
      <c r="A124" s="56"/>
      <c r="B124" s="49"/>
      <c r="C124" s="372" t="s">
        <v>66</v>
      </c>
      <c r="D124" s="372"/>
      <c r="E124" s="372"/>
      <c r="F124" s="51"/>
      <c r="G124" s="52"/>
      <c r="H124" s="52"/>
      <c r="I124" s="52"/>
      <c r="J124" s="57"/>
      <c r="K124" s="52"/>
      <c r="L124" s="53">
        <v>17.68</v>
      </c>
      <c r="M124" s="52"/>
      <c r="N124" s="64">
        <v>618.09</v>
      </c>
      <c r="AF124" s="39"/>
      <c r="AG124" s="47"/>
      <c r="AH124" s="47"/>
      <c r="AL124" s="3" t="s">
        <v>66</v>
      </c>
      <c r="AN124" s="47"/>
    </row>
    <row r="125" spans="1:40" s="4" customFormat="1" ht="23.25" x14ac:dyDescent="0.25">
      <c r="A125" s="56"/>
      <c r="B125" s="49" t="s">
        <v>647</v>
      </c>
      <c r="C125" s="372" t="s">
        <v>648</v>
      </c>
      <c r="D125" s="372"/>
      <c r="E125" s="372"/>
      <c r="F125" s="51" t="s">
        <v>69</v>
      </c>
      <c r="G125" s="63">
        <v>89</v>
      </c>
      <c r="H125" s="52"/>
      <c r="I125" s="63">
        <v>89</v>
      </c>
      <c r="J125" s="57"/>
      <c r="K125" s="52"/>
      <c r="L125" s="53">
        <v>15.74</v>
      </c>
      <c r="M125" s="52"/>
      <c r="N125" s="64">
        <v>550.1</v>
      </c>
      <c r="AF125" s="39"/>
      <c r="AG125" s="47"/>
      <c r="AH125" s="47"/>
      <c r="AL125" s="3" t="s">
        <v>648</v>
      </c>
      <c r="AN125" s="47"/>
    </row>
    <row r="126" spans="1:40" s="4" customFormat="1" ht="23.25" x14ac:dyDescent="0.25">
      <c r="A126" s="56"/>
      <c r="B126" s="49" t="s">
        <v>649</v>
      </c>
      <c r="C126" s="372" t="s">
        <v>650</v>
      </c>
      <c r="D126" s="372"/>
      <c r="E126" s="372"/>
      <c r="F126" s="51" t="s">
        <v>69</v>
      </c>
      <c r="G126" s="63">
        <v>40</v>
      </c>
      <c r="H126" s="52"/>
      <c r="I126" s="63">
        <v>40</v>
      </c>
      <c r="J126" s="57"/>
      <c r="K126" s="52"/>
      <c r="L126" s="53">
        <v>7.07</v>
      </c>
      <c r="M126" s="52"/>
      <c r="N126" s="64">
        <v>247.24</v>
      </c>
      <c r="AF126" s="39"/>
      <c r="AG126" s="47"/>
      <c r="AH126" s="47"/>
      <c r="AL126" s="3" t="s">
        <v>650</v>
      </c>
      <c r="AN126" s="47"/>
    </row>
    <row r="127" spans="1:40" s="4" customFormat="1" ht="15" x14ac:dyDescent="0.25">
      <c r="A127" s="65"/>
      <c r="B127" s="66"/>
      <c r="C127" s="374" t="s">
        <v>72</v>
      </c>
      <c r="D127" s="374"/>
      <c r="E127" s="374"/>
      <c r="F127" s="42"/>
      <c r="G127" s="43"/>
      <c r="H127" s="43"/>
      <c r="I127" s="43"/>
      <c r="J127" s="45"/>
      <c r="K127" s="43"/>
      <c r="L127" s="67">
        <v>40.49</v>
      </c>
      <c r="M127" s="60"/>
      <c r="N127" s="46"/>
      <c r="AF127" s="39"/>
      <c r="AG127" s="47"/>
      <c r="AH127" s="47"/>
      <c r="AN127" s="47" t="s">
        <v>72</v>
      </c>
    </row>
    <row r="128" spans="1:40" s="4" customFormat="1" ht="23.25" x14ac:dyDescent="0.25">
      <c r="A128" s="40" t="s">
        <v>248</v>
      </c>
      <c r="B128" s="41" t="s">
        <v>652</v>
      </c>
      <c r="C128" s="374" t="s">
        <v>653</v>
      </c>
      <c r="D128" s="374"/>
      <c r="E128" s="374"/>
      <c r="F128" s="42" t="s">
        <v>171</v>
      </c>
      <c r="G128" s="43">
        <v>1.2800000000000001E-2</v>
      </c>
      <c r="H128" s="44">
        <v>1</v>
      </c>
      <c r="I128" s="110">
        <v>1.2800000000000001E-2</v>
      </c>
      <c r="J128" s="45"/>
      <c r="K128" s="43"/>
      <c r="L128" s="45"/>
      <c r="M128" s="43"/>
      <c r="N128" s="46"/>
      <c r="AF128" s="39"/>
      <c r="AG128" s="47"/>
      <c r="AH128" s="47" t="s">
        <v>653</v>
      </c>
      <c r="AN128" s="47"/>
    </row>
    <row r="129" spans="1:40" s="4" customFormat="1" ht="22.5" x14ac:dyDescent="0.25">
      <c r="A129" s="103"/>
      <c r="B129" s="49" t="s">
        <v>217</v>
      </c>
      <c r="C129" s="368" t="s">
        <v>218</v>
      </c>
      <c r="D129" s="368"/>
      <c r="E129" s="368"/>
      <c r="F129" s="368"/>
      <c r="G129" s="368"/>
      <c r="H129" s="368"/>
      <c r="I129" s="368"/>
      <c r="J129" s="368"/>
      <c r="K129" s="368"/>
      <c r="L129" s="368"/>
      <c r="M129" s="368"/>
      <c r="N129" s="376"/>
      <c r="AF129" s="39"/>
      <c r="AG129" s="47"/>
      <c r="AH129" s="47"/>
      <c r="AJ129" s="3" t="s">
        <v>218</v>
      </c>
      <c r="AN129" s="47"/>
    </row>
    <row r="130" spans="1:40" s="4" customFormat="1" ht="15" x14ac:dyDescent="0.25">
      <c r="A130" s="48"/>
      <c r="B130" s="49" t="s">
        <v>58</v>
      </c>
      <c r="C130" s="372" t="s">
        <v>62</v>
      </c>
      <c r="D130" s="372"/>
      <c r="E130" s="372"/>
      <c r="F130" s="51"/>
      <c r="G130" s="52"/>
      <c r="H130" s="52"/>
      <c r="I130" s="52"/>
      <c r="J130" s="53">
        <v>663.75</v>
      </c>
      <c r="K130" s="54">
        <v>1.1499999999999999</v>
      </c>
      <c r="L130" s="53">
        <v>9.77</v>
      </c>
      <c r="M130" s="54">
        <v>34.96</v>
      </c>
      <c r="N130" s="64">
        <v>341.56</v>
      </c>
      <c r="AF130" s="39"/>
      <c r="AG130" s="47"/>
      <c r="AH130" s="47"/>
      <c r="AK130" s="3" t="s">
        <v>62</v>
      </c>
      <c r="AN130" s="47"/>
    </row>
    <row r="131" spans="1:40" s="4" customFormat="1" ht="15" x14ac:dyDescent="0.25">
      <c r="A131" s="56"/>
      <c r="B131" s="49"/>
      <c r="C131" s="372" t="s">
        <v>63</v>
      </c>
      <c r="D131" s="372"/>
      <c r="E131" s="372"/>
      <c r="F131" s="51" t="s">
        <v>64</v>
      </c>
      <c r="G131" s="104">
        <v>88.5</v>
      </c>
      <c r="H131" s="54">
        <v>1.1499999999999999</v>
      </c>
      <c r="I131" s="114">
        <v>1.3027200000000001</v>
      </c>
      <c r="J131" s="57"/>
      <c r="K131" s="52"/>
      <c r="L131" s="57"/>
      <c r="M131" s="52"/>
      <c r="N131" s="58"/>
      <c r="AF131" s="39"/>
      <c r="AG131" s="47"/>
      <c r="AH131" s="47"/>
      <c r="AL131" s="3" t="s">
        <v>63</v>
      </c>
      <c r="AN131" s="47"/>
    </row>
    <row r="132" spans="1:40" s="4" customFormat="1" ht="15" x14ac:dyDescent="0.25">
      <c r="A132" s="48"/>
      <c r="B132" s="49"/>
      <c r="C132" s="375" t="s">
        <v>65</v>
      </c>
      <c r="D132" s="375"/>
      <c r="E132" s="375"/>
      <c r="F132" s="59"/>
      <c r="G132" s="60"/>
      <c r="H132" s="60"/>
      <c r="I132" s="60"/>
      <c r="J132" s="61">
        <v>663.75</v>
      </c>
      <c r="K132" s="60"/>
      <c r="L132" s="61">
        <v>9.77</v>
      </c>
      <c r="M132" s="60"/>
      <c r="N132" s="62"/>
      <c r="AF132" s="39"/>
      <c r="AG132" s="47"/>
      <c r="AH132" s="47"/>
      <c r="AM132" s="3" t="s">
        <v>65</v>
      </c>
      <c r="AN132" s="47"/>
    </row>
    <row r="133" spans="1:40" s="4" customFormat="1" ht="15" x14ac:dyDescent="0.25">
      <c r="A133" s="56"/>
      <c r="B133" s="49"/>
      <c r="C133" s="372" t="s">
        <v>66</v>
      </c>
      <c r="D133" s="372"/>
      <c r="E133" s="372"/>
      <c r="F133" s="51"/>
      <c r="G133" s="52"/>
      <c r="H133" s="52"/>
      <c r="I133" s="52"/>
      <c r="J133" s="57"/>
      <c r="K133" s="52"/>
      <c r="L133" s="53">
        <v>9.77</v>
      </c>
      <c r="M133" s="52"/>
      <c r="N133" s="64">
        <v>341.56</v>
      </c>
      <c r="AF133" s="39"/>
      <c r="AG133" s="47"/>
      <c r="AH133" s="47"/>
      <c r="AL133" s="3" t="s">
        <v>66</v>
      </c>
      <c r="AN133" s="47"/>
    </row>
    <row r="134" spans="1:40" s="4" customFormat="1" ht="23.25" x14ac:dyDescent="0.25">
      <c r="A134" s="56"/>
      <c r="B134" s="49" t="s">
        <v>647</v>
      </c>
      <c r="C134" s="372" t="s">
        <v>648</v>
      </c>
      <c r="D134" s="372"/>
      <c r="E134" s="372"/>
      <c r="F134" s="51" t="s">
        <v>69</v>
      </c>
      <c r="G134" s="63">
        <v>89</v>
      </c>
      <c r="H134" s="52"/>
      <c r="I134" s="63">
        <v>89</v>
      </c>
      <c r="J134" s="57"/>
      <c r="K134" s="52"/>
      <c r="L134" s="53">
        <v>8.6999999999999993</v>
      </c>
      <c r="M134" s="52"/>
      <c r="N134" s="64">
        <v>303.99</v>
      </c>
      <c r="AF134" s="39"/>
      <c r="AG134" s="47"/>
      <c r="AH134" s="47"/>
      <c r="AL134" s="3" t="s">
        <v>648</v>
      </c>
      <c r="AN134" s="47"/>
    </row>
    <row r="135" spans="1:40" s="4" customFormat="1" ht="23.25" x14ac:dyDescent="0.25">
      <c r="A135" s="56"/>
      <c r="B135" s="49" t="s">
        <v>649</v>
      </c>
      <c r="C135" s="372" t="s">
        <v>650</v>
      </c>
      <c r="D135" s="372"/>
      <c r="E135" s="372"/>
      <c r="F135" s="51" t="s">
        <v>69</v>
      </c>
      <c r="G135" s="63">
        <v>40</v>
      </c>
      <c r="H135" s="52"/>
      <c r="I135" s="63">
        <v>40</v>
      </c>
      <c r="J135" s="57"/>
      <c r="K135" s="52"/>
      <c r="L135" s="53">
        <v>3.91</v>
      </c>
      <c r="M135" s="52"/>
      <c r="N135" s="64">
        <v>136.62</v>
      </c>
      <c r="AF135" s="39"/>
      <c r="AG135" s="47"/>
      <c r="AH135" s="47"/>
      <c r="AL135" s="3" t="s">
        <v>650</v>
      </c>
      <c r="AN135" s="47"/>
    </row>
    <row r="136" spans="1:40" s="4" customFormat="1" ht="15" x14ac:dyDescent="0.25">
      <c r="A136" s="65"/>
      <c r="B136" s="66"/>
      <c r="C136" s="374" t="s">
        <v>72</v>
      </c>
      <c r="D136" s="374"/>
      <c r="E136" s="374"/>
      <c r="F136" s="42"/>
      <c r="G136" s="43"/>
      <c r="H136" s="43"/>
      <c r="I136" s="43"/>
      <c r="J136" s="45"/>
      <c r="K136" s="43"/>
      <c r="L136" s="67">
        <v>22.38</v>
      </c>
      <c r="M136" s="60"/>
      <c r="N136" s="46"/>
      <c r="AF136" s="39"/>
      <c r="AG136" s="47"/>
      <c r="AH136" s="47"/>
      <c r="AN136" s="47" t="s">
        <v>72</v>
      </c>
    </row>
    <row r="137" spans="1:40" s="4" customFormat="1" ht="15" x14ac:dyDescent="0.25">
      <c r="A137" s="381" t="s">
        <v>1884</v>
      </c>
      <c r="B137" s="382"/>
      <c r="C137" s="382"/>
      <c r="D137" s="382"/>
      <c r="E137" s="382"/>
      <c r="F137" s="382"/>
      <c r="G137" s="382"/>
      <c r="H137" s="382"/>
      <c r="I137" s="382"/>
      <c r="J137" s="382"/>
      <c r="K137" s="382"/>
      <c r="L137" s="382"/>
      <c r="M137" s="382"/>
      <c r="N137" s="383"/>
      <c r="AF137" s="39"/>
      <c r="AG137" s="47" t="s">
        <v>1884</v>
      </c>
      <c r="AH137" s="47"/>
      <c r="AN137" s="47"/>
    </row>
    <row r="138" spans="1:40" s="4" customFormat="1" ht="23.25" x14ac:dyDescent="0.25">
      <c r="A138" s="40" t="s">
        <v>250</v>
      </c>
      <c r="B138" s="41" t="s">
        <v>1885</v>
      </c>
      <c r="C138" s="374" t="s">
        <v>1886</v>
      </c>
      <c r="D138" s="374"/>
      <c r="E138" s="374"/>
      <c r="F138" s="42" t="s">
        <v>185</v>
      </c>
      <c r="G138" s="43">
        <v>2.1</v>
      </c>
      <c r="H138" s="44">
        <v>1</v>
      </c>
      <c r="I138" s="120">
        <v>2.1</v>
      </c>
      <c r="J138" s="45"/>
      <c r="K138" s="43"/>
      <c r="L138" s="45"/>
      <c r="M138" s="43"/>
      <c r="N138" s="46"/>
      <c r="AF138" s="39"/>
      <c r="AG138" s="47"/>
      <c r="AH138" s="47" t="s">
        <v>1886</v>
      </c>
      <c r="AN138" s="47"/>
    </row>
    <row r="139" spans="1:40" s="4" customFormat="1" ht="22.5" x14ac:dyDescent="0.25">
      <c r="A139" s="103"/>
      <c r="B139" s="49" t="s">
        <v>217</v>
      </c>
      <c r="C139" s="368" t="s">
        <v>218</v>
      </c>
      <c r="D139" s="368"/>
      <c r="E139" s="368"/>
      <c r="F139" s="368"/>
      <c r="G139" s="368"/>
      <c r="H139" s="368"/>
      <c r="I139" s="368"/>
      <c r="J139" s="368"/>
      <c r="K139" s="368"/>
      <c r="L139" s="368"/>
      <c r="M139" s="368"/>
      <c r="N139" s="376"/>
      <c r="AF139" s="39"/>
      <c r="AG139" s="47"/>
      <c r="AH139" s="47"/>
      <c r="AJ139" s="3" t="s">
        <v>218</v>
      </c>
      <c r="AN139" s="47"/>
    </row>
    <row r="140" spans="1:40" s="4" customFormat="1" ht="15" x14ac:dyDescent="0.25">
      <c r="A140" s="48"/>
      <c r="B140" s="49" t="s">
        <v>58</v>
      </c>
      <c r="C140" s="372" t="s">
        <v>62</v>
      </c>
      <c r="D140" s="372"/>
      <c r="E140" s="372"/>
      <c r="F140" s="51"/>
      <c r="G140" s="52"/>
      <c r="H140" s="52"/>
      <c r="I140" s="52"/>
      <c r="J140" s="53">
        <v>6.19</v>
      </c>
      <c r="K140" s="54">
        <v>1.1499999999999999</v>
      </c>
      <c r="L140" s="53">
        <v>14.95</v>
      </c>
      <c r="M140" s="54">
        <v>34.96</v>
      </c>
      <c r="N140" s="64">
        <v>522.65</v>
      </c>
      <c r="AF140" s="39"/>
      <c r="AG140" s="47"/>
      <c r="AH140" s="47"/>
      <c r="AK140" s="3" t="s">
        <v>62</v>
      </c>
      <c r="AN140" s="47"/>
    </row>
    <row r="141" spans="1:40" s="4" customFormat="1" ht="15" x14ac:dyDescent="0.25">
      <c r="A141" s="48"/>
      <c r="B141" s="49" t="s">
        <v>73</v>
      </c>
      <c r="C141" s="372" t="s">
        <v>175</v>
      </c>
      <c r="D141" s="372"/>
      <c r="E141" s="372"/>
      <c r="F141" s="51"/>
      <c r="G141" s="52"/>
      <c r="H141" s="52"/>
      <c r="I141" s="52"/>
      <c r="J141" s="53">
        <v>8.1</v>
      </c>
      <c r="K141" s="54">
        <v>1.1499999999999999</v>
      </c>
      <c r="L141" s="53">
        <v>19.559999999999999</v>
      </c>
      <c r="M141" s="52"/>
      <c r="N141" s="58"/>
      <c r="AF141" s="39"/>
      <c r="AG141" s="47"/>
      <c r="AH141" s="47"/>
      <c r="AK141" s="3" t="s">
        <v>175</v>
      </c>
      <c r="AN141" s="47"/>
    </row>
    <row r="142" spans="1:40" s="4" customFormat="1" ht="15" x14ac:dyDescent="0.25">
      <c r="A142" s="48"/>
      <c r="B142" s="49" t="s">
        <v>78</v>
      </c>
      <c r="C142" s="372" t="s">
        <v>176</v>
      </c>
      <c r="D142" s="372"/>
      <c r="E142" s="372"/>
      <c r="F142" s="51"/>
      <c r="G142" s="52"/>
      <c r="H142" s="52"/>
      <c r="I142" s="52"/>
      <c r="J142" s="53">
        <v>0.81</v>
      </c>
      <c r="K142" s="54">
        <v>1.1499999999999999</v>
      </c>
      <c r="L142" s="53">
        <v>1.96</v>
      </c>
      <c r="M142" s="54">
        <v>34.96</v>
      </c>
      <c r="N142" s="64">
        <v>68.52</v>
      </c>
      <c r="AF142" s="39"/>
      <c r="AG142" s="47"/>
      <c r="AH142" s="47"/>
      <c r="AK142" s="3" t="s">
        <v>176</v>
      </c>
      <c r="AN142" s="47"/>
    </row>
    <row r="143" spans="1:40" s="4" customFormat="1" ht="15" x14ac:dyDescent="0.25">
      <c r="A143" s="48"/>
      <c r="B143" s="49" t="s">
        <v>122</v>
      </c>
      <c r="C143" s="372" t="s">
        <v>177</v>
      </c>
      <c r="D143" s="372"/>
      <c r="E143" s="372"/>
      <c r="F143" s="51"/>
      <c r="G143" s="52"/>
      <c r="H143" s="52"/>
      <c r="I143" s="52"/>
      <c r="J143" s="53">
        <v>0.37</v>
      </c>
      <c r="K143" s="52"/>
      <c r="L143" s="53">
        <v>0.78</v>
      </c>
      <c r="M143" s="52"/>
      <c r="N143" s="58"/>
      <c r="AF143" s="39"/>
      <c r="AG143" s="47"/>
      <c r="AH143" s="47"/>
      <c r="AK143" s="3" t="s">
        <v>177</v>
      </c>
      <c r="AN143" s="47"/>
    </row>
    <row r="144" spans="1:40" s="4" customFormat="1" ht="15" x14ac:dyDescent="0.25">
      <c r="A144" s="56"/>
      <c r="B144" s="49"/>
      <c r="C144" s="372" t="s">
        <v>63</v>
      </c>
      <c r="D144" s="372"/>
      <c r="E144" s="372"/>
      <c r="F144" s="51" t="s">
        <v>64</v>
      </c>
      <c r="G144" s="54">
        <v>0.78</v>
      </c>
      <c r="H144" s="54">
        <v>1.1499999999999999</v>
      </c>
      <c r="I144" s="70">
        <v>1.8836999999999999</v>
      </c>
      <c r="J144" s="57"/>
      <c r="K144" s="52"/>
      <c r="L144" s="57"/>
      <c r="M144" s="52"/>
      <c r="N144" s="58"/>
      <c r="AF144" s="39"/>
      <c r="AG144" s="47"/>
      <c r="AH144" s="47"/>
      <c r="AL144" s="3" t="s">
        <v>63</v>
      </c>
      <c r="AN144" s="47"/>
    </row>
    <row r="145" spans="1:40" s="4" customFormat="1" ht="15" x14ac:dyDescent="0.25">
      <c r="A145" s="56"/>
      <c r="B145" s="49"/>
      <c r="C145" s="372" t="s">
        <v>178</v>
      </c>
      <c r="D145" s="372"/>
      <c r="E145" s="372"/>
      <c r="F145" s="51" t="s">
        <v>64</v>
      </c>
      <c r="G145" s="54">
        <v>7.0000000000000007E-2</v>
      </c>
      <c r="H145" s="54">
        <v>1.1499999999999999</v>
      </c>
      <c r="I145" s="114">
        <v>0.16905000000000001</v>
      </c>
      <c r="J145" s="57"/>
      <c r="K145" s="52"/>
      <c r="L145" s="57"/>
      <c r="M145" s="52"/>
      <c r="N145" s="58"/>
      <c r="AF145" s="39"/>
      <c r="AG145" s="47"/>
      <c r="AH145" s="47"/>
      <c r="AL145" s="3" t="s">
        <v>178</v>
      </c>
      <c r="AN145" s="47"/>
    </row>
    <row r="146" spans="1:40" s="4" customFormat="1" ht="15" x14ac:dyDescent="0.25">
      <c r="A146" s="48"/>
      <c r="B146" s="49"/>
      <c r="C146" s="375" t="s">
        <v>65</v>
      </c>
      <c r="D146" s="375"/>
      <c r="E146" s="375"/>
      <c r="F146" s="59"/>
      <c r="G146" s="60"/>
      <c r="H146" s="60"/>
      <c r="I146" s="60"/>
      <c r="J146" s="61">
        <v>14.66</v>
      </c>
      <c r="K146" s="60"/>
      <c r="L146" s="61">
        <v>35.29</v>
      </c>
      <c r="M146" s="60"/>
      <c r="N146" s="62"/>
      <c r="AF146" s="39"/>
      <c r="AG146" s="47"/>
      <c r="AH146" s="47"/>
      <c r="AM146" s="3" t="s">
        <v>65</v>
      </c>
      <c r="AN146" s="47"/>
    </row>
    <row r="147" spans="1:40" s="4" customFormat="1" ht="15" x14ac:dyDescent="0.25">
      <c r="A147" s="56"/>
      <c r="B147" s="49"/>
      <c r="C147" s="372" t="s">
        <v>66</v>
      </c>
      <c r="D147" s="372"/>
      <c r="E147" s="372"/>
      <c r="F147" s="51"/>
      <c r="G147" s="52"/>
      <c r="H147" s="52"/>
      <c r="I147" s="52"/>
      <c r="J147" s="57"/>
      <c r="K147" s="52"/>
      <c r="L147" s="53">
        <v>16.91</v>
      </c>
      <c r="M147" s="52"/>
      <c r="N147" s="64">
        <v>591.16999999999996</v>
      </c>
      <c r="AF147" s="39"/>
      <c r="AG147" s="47"/>
      <c r="AH147" s="47"/>
      <c r="AL147" s="3" t="s">
        <v>66</v>
      </c>
      <c r="AN147" s="47"/>
    </row>
    <row r="148" spans="1:40" s="4" customFormat="1" ht="15" x14ac:dyDescent="0.25">
      <c r="A148" s="56"/>
      <c r="B148" s="49" t="s">
        <v>1887</v>
      </c>
      <c r="C148" s="372" t="s">
        <v>1888</v>
      </c>
      <c r="D148" s="372"/>
      <c r="E148" s="372"/>
      <c r="F148" s="51" t="s">
        <v>69</v>
      </c>
      <c r="G148" s="63">
        <v>110</v>
      </c>
      <c r="H148" s="52"/>
      <c r="I148" s="63">
        <v>110</v>
      </c>
      <c r="J148" s="57"/>
      <c r="K148" s="52"/>
      <c r="L148" s="53">
        <v>18.600000000000001</v>
      </c>
      <c r="M148" s="52"/>
      <c r="N148" s="64">
        <v>650.29</v>
      </c>
      <c r="AF148" s="39"/>
      <c r="AG148" s="47"/>
      <c r="AH148" s="47"/>
      <c r="AL148" s="3" t="s">
        <v>1888</v>
      </c>
      <c r="AN148" s="47"/>
    </row>
    <row r="149" spans="1:40" s="4" customFormat="1" ht="15" x14ac:dyDescent="0.25">
      <c r="A149" s="56"/>
      <c r="B149" s="49" t="s">
        <v>1889</v>
      </c>
      <c r="C149" s="372" t="s">
        <v>1890</v>
      </c>
      <c r="D149" s="372"/>
      <c r="E149" s="372"/>
      <c r="F149" s="51" t="s">
        <v>69</v>
      </c>
      <c r="G149" s="63">
        <v>69</v>
      </c>
      <c r="H149" s="52"/>
      <c r="I149" s="63">
        <v>69</v>
      </c>
      <c r="J149" s="57"/>
      <c r="K149" s="52"/>
      <c r="L149" s="53">
        <v>11.67</v>
      </c>
      <c r="M149" s="52"/>
      <c r="N149" s="64">
        <v>407.91</v>
      </c>
      <c r="AF149" s="39"/>
      <c r="AG149" s="47"/>
      <c r="AH149" s="47"/>
      <c r="AL149" s="3" t="s">
        <v>1890</v>
      </c>
      <c r="AN149" s="47"/>
    </row>
    <row r="150" spans="1:40" s="4" customFormat="1" ht="15" x14ac:dyDescent="0.25">
      <c r="A150" s="65"/>
      <c r="B150" s="66"/>
      <c r="C150" s="374" t="s">
        <v>72</v>
      </c>
      <c r="D150" s="374"/>
      <c r="E150" s="374"/>
      <c r="F150" s="42"/>
      <c r="G150" s="43"/>
      <c r="H150" s="43"/>
      <c r="I150" s="43"/>
      <c r="J150" s="45"/>
      <c r="K150" s="43"/>
      <c r="L150" s="67">
        <v>65.56</v>
      </c>
      <c r="M150" s="60"/>
      <c r="N150" s="46"/>
      <c r="AF150" s="39"/>
      <c r="AG150" s="47"/>
      <c r="AH150" s="47"/>
      <c r="AN150" s="47" t="s">
        <v>72</v>
      </c>
    </row>
    <row r="151" spans="1:40" s="4" customFormat="1" ht="23.25" x14ac:dyDescent="0.25">
      <c r="A151" s="40" t="s">
        <v>256</v>
      </c>
      <c r="B151" s="41" t="s">
        <v>698</v>
      </c>
      <c r="C151" s="374" t="s">
        <v>699</v>
      </c>
      <c r="D151" s="374"/>
      <c r="E151" s="374"/>
      <c r="F151" s="42" t="s">
        <v>185</v>
      </c>
      <c r="G151" s="43">
        <v>2.31</v>
      </c>
      <c r="H151" s="44">
        <v>1</v>
      </c>
      <c r="I151" s="68">
        <v>2.31</v>
      </c>
      <c r="J151" s="67">
        <v>54.95</v>
      </c>
      <c r="K151" s="43"/>
      <c r="L151" s="67">
        <v>126.93</v>
      </c>
      <c r="M151" s="43"/>
      <c r="N151" s="46"/>
      <c r="AF151" s="39"/>
      <c r="AG151" s="47"/>
      <c r="AH151" s="47" t="s">
        <v>699</v>
      </c>
      <c r="AN151" s="47"/>
    </row>
    <row r="152" spans="1:40" s="4" customFormat="1" ht="15" x14ac:dyDescent="0.25">
      <c r="A152" s="65"/>
      <c r="B152" s="66"/>
      <c r="C152" s="374" t="s">
        <v>72</v>
      </c>
      <c r="D152" s="374"/>
      <c r="E152" s="374"/>
      <c r="F152" s="42"/>
      <c r="G152" s="43"/>
      <c r="H152" s="43"/>
      <c r="I152" s="43"/>
      <c r="J152" s="45"/>
      <c r="K152" s="43"/>
      <c r="L152" s="67">
        <v>126.93</v>
      </c>
      <c r="M152" s="60"/>
      <c r="N152" s="46"/>
      <c r="AF152" s="39"/>
      <c r="AG152" s="47"/>
      <c r="AH152" s="47"/>
      <c r="AN152" s="47" t="s">
        <v>72</v>
      </c>
    </row>
    <row r="153" spans="1:40" s="4" customFormat="1" ht="23.25" x14ac:dyDescent="0.25">
      <c r="A153" s="40" t="s">
        <v>260</v>
      </c>
      <c r="B153" s="41" t="s">
        <v>1891</v>
      </c>
      <c r="C153" s="374" t="s">
        <v>1892</v>
      </c>
      <c r="D153" s="374"/>
      <c r="E153" s="374"/>
      <c r="F153" s="42" t="s">
        <v>171</v>
      </c>
      <c r="G153" s="43">
        <v>6.0690000000000001E-2</v>
      </c>
      <c r="H153" s="44">
        <v>1</v>
      </c>
      <c r="I153" s="118">
        <v>6.0690000000000001E-2</v>
      </c>
      <c r="J153" s="45"/>
      <c r="K153" s="43"/>
      <c r="L153" s="45"/>
      <c r="M153" s="43"/>
      <c r="N153" s="46"/>
      <c r="AF153" s="39"/>
      <c r="AG153" s="47"/>
      <c r="AH153" s="47" t="s">
        <v>1892</v>
      </c>
      <c r="AN153" s="47"/>
    </row>
    <row r="154" spans="1:40" s="4" customFormat="1" ht="15" x14ac:dyDescent="0.25">
      <c r="A154" s="69"/>
      <c r="B154" s="50"/>
      <c r="C154" s="372" t="s">
        <v>1893</v>
      </c>
      <c r="D154" s="372"/>
      <c r="E154" s="372"/>
      <c r="F154" s="372"/>
      <c r="G154" s="372"/>
      <c r="H154" s="372"/>
      <c r="I154" s="372"/>
      <c r="J154" s="372"/>
      <c r="K154" s="372"/>
      <c r="L154" s="372"/>
      <c r="M154" s="372"/>
      <c r="N154" s="377"/>
      <c r="AF154" s="39"/>
      <c r="AG154" s="47"/>
      <c r="AH154" s="47"/>
      <c r="AI154" s="3" t="s">
        <v>1893</v>
      </c>
      <c r="AN154" s="47"/>
    </row>
    <row r="155" spans="1:40" s="4" customFormat="1" ht="22.5" x14ac:dyDescent="0.25">
      <c r="A155" s="103"/>
      <c r="B155" s="49" t="s">
        <v>217</v>
      </c>
      <c r="C155" s="368" t="s">
        <v>218</v>
      </c>
      <c r="D155" s="368"/>
      <c r="E155" s="368"/>
      <c r="F155" s="368"/>
      <c r="G155" s="368"/>
      <c r="H155" s="368"/>
      <c r="I155" s="368"/>
      <c r="J155" s="368"/>
      <c r="K155" s="368"/>
      <c r="L155" s="368"/>
      <c r="M155" s="368"/>
      <c r="N155" s="376"/>
      <c r="AF155" s="39"/>
      <c r="AG155" s="47"/>
      <c r="AH155" s="47"/>
      <c r="AJ155" s="3" t="s">
        <v>218</v>
      </c>
      <c r="AN155" s="47"/>
    </row>
    <row r="156" spans="1:40" s="4" customFormat="1" ht="15" x14ac:dyDescent="0.25">
      <c r="A156" s="48"/>
      <c r="B156" s="49" t="s">
        <v>58</v>
      </c>
      <c r="C156" s="372" t="s">
        <v>62</v>
      </c>
      <c r="D156" s="372"/>
      <c r="E156" s="372"/>
      <c r="F156" s="51"/>
      <c r="G156" s="52"/>
      <c r="H156" s="52"/>
      <c r="I156" s="52"/>
      <c r="J156" s="107">
        <v>3426.3</v>
      </c>
      <c r="K156" s="54">
        <v>1.1499999999999999</v>
      </c>
      <c r="L156" s="53">
        <v>239.13</v>
      </c>
      <c r="M156" s="54">
        <v>34.96</v>
      </c>
      <c r="N156" s="55">
        <v>8359.98</v>
      </c>
      <c r="AF156" s="39"/>
      <c r="AG156" s="47"/>
      <c r="AH156" s="47"/>
      <c r="AK156" s="3" t="s">
        <v>62</v>
      </c>
      <c r="AN156" s="47"/>
    </row>
    <row r="157" spans="1:40" s="4" customFormat="1" ht="15" x14ac:dyDescent="0.25">
      <c r="A157" s="48"/>
      <c r="B157" s="49" t="s">
        <v>73</v>
      </c>
      <c r="C157" s="372" t="s">
        <v>175</v>
      </c>
      <c r="D157" s="372"/>
      <c r="E157" s="372"/>
      <c r="F157" s="51"/>
      <c r="G157" s="52"/>
      <c r="H157" s="52"/>
      <c r="I157" s="52"/>
      <c r="J157" s="107">
        <v>2470.5100000000002</v>
      </c>
      <c r="K157" s="54">
        <v>1.1499999999999999</v>
      </c>
      <c r="L157" s="53">
        <v>172.43</v>
      </c>
      <c r="M157" s="52"/>
      <c r="N157" s="58"/>
      <c r="AF157" s="39"/>
      <c r="AG157" s="47"/>
      <c r="AH157" s="47"/>
      <c r="AK157" s="3" t="s">
        <v>175</v>
      </c>
      <c r="AN157" s="47"/>
    </row>
    <row r="158" spans="1:40" s="4" customFormat="1" ht="15" x14ac:dyDescent="0.25">
      <c r="A158" s="48"/>
      <c r="B158" s="49" t="s">
        <v>78</v>
      </c>
      <c r="C158" s="372" t="s">
        <v>176</v>
      </c>
      <c r="D158" s="372"/>
      <c r="E158" s="372"/>
      <c r="F158" s="51"/>
      <c r="G158" s="52"/>
      <c r="H158" s="52"/>
      <c r="I158" s="52"/>
      <c r="J158" s="53">
        <v>339.05</v>
      </c>
      <c r="K158" s="54">
        <v>1.1499999999999999</v>
      </c>
      <c r="L158" s="53">
        <v>23.66</v>
      </c>
      <c r="M158" s="54">
        <v>34.96</v>
      </c>
      <c r="N158" s="64">
        <v>827.15</v>
      </c>
      <c r="AF158" s="39"/>
      <c r="AG158" s="47"/>
      <c r="AH158" s="47"/>
      <c r="AK158" s="3" t="s">
        <v>176</v>
      </c>
      <c r="AN158" s="47"/>
    </row>
    <row r="159" spans="1:40" s="4" customFormat="1" ht="15" x14ac:dyDescent="0.25">
      <c r="A159" s="48"/>
      <c r="B159" s="49" t="s">
        <v>122</v>
      </c>
      <c r="C159" s="372" t="s">
        <v>177</v>
      </c>
      <c r="D159" s="372"/>
      <c r="E159" s="372"/>
      <c r="F159" s="51"/>
      <c r="G159" s="52"/>
      <c r="H159" s="52"/>
      <c r="I159" s="52"/>
      <c r="J159" s="107">
        <v>3932.21</v>
      </c>
      <c r="K159" s="52"/>
      <c r="L159" s="53">
        <v>238.65</v>
      </c>
      <c r="M159" s="52"/>
      <c r="N159" s="58"/>
      <c r="AF159" s="39"/>
      <c r="AG159" s="47"/>
      <c r="AH159" s="47"/>
      <c r="AK159" s="3" t="s">
        <v>177</v>
      </c>
      <c r="AN159" s="47"/>
    </row>
    <row r="160" spans="1:40" s="4" customFormat="1" ht="15" x14ac:dyDescent="0.25">
      <c r="A160" s="56"/>
      <c r="B160" s="49"/>
      <c r="C160" s="372" t="s">
        <v>63</v>
      </c>
      <c r="D160" s="372"/>
      <c r="E160" s="372"/>
      <c r="F160" s="51" t="s">
        <v>64</v>
      </c>
      <c r="G160" s="63">
        <v>405</v>
      </c>
      <c r="H160" s="54">
        <v>1.1499999999999999</v>
      </c>
      <c r="I160" s="111">
        <v>28.266367500000001</v>
      </c>
      <c r="J160" s="57"/>
      <c r="K160" s="52"/>
      <c r="L160" s="57"/>
      <c r="M160" s="52"/>
      <c r="N160" s="58"/>
      <c r="AF160" s="39"/>
      <c r="AG160" s="47"/>
      <c r="AH160" s="47"/>
      <c r="AL160" s="3" t="s">
        <v>63</v>
      </c>
      <c r="AN160" s="47"/>
    </row>
    <row r="161" spans="1:40" s="4" customFormat="1" ht="15" x14ac:dyDescent="0.25">
      <c r="A161" s="56"/>
      <c r="B161" s="49"/>
      <c r="C161" s="372" t="s">
        <v>178</v>
      </c>
      <c r="D161" s="372"/>
      <c r="E161" s="372"/>
      <c r="F161" s="51" t="s">
        <v>64</v>
      </c>
      <c r="G161" s="54">
        <v>25.39</v>
      </c>
      <c r="H161" s="54">
        <v>1.1499999999999999</v>
      </c>
      <c r="I161" s="117">
        <v>1.772057</v>
      </c>
      <c r="J161" s="57"/>
      <c r="K161" s="52"/>
      <c r="L161" s="57"/>
      <c r="M161" s="52"/>
      <c r="N161" s="58"/>
      <c r="AF161" s="39"/>
      <c r="AG161" s="47"/>
      <c r="AH161" s="47"/>
      <c r="AL161" s="3" t="s">
        <v>178</v>
      </c>
      <c r="AN161" s="47"/>
    </row>
    <row r="162" spans="1:40" s="4" customFormat="1" ht="15" x14ac:dyDescent="0.25">
      <c r="A162" s="48"/>
      <c r="B162" s="49"/>
      <c r="C162" s="375" t="s">
        <v>65</v>
      </c>
      <c r="D162" s="375"/>
      <c r="E162" s="375"/>
      <c r="F162" s="59"/>
      <c r="G162" s="60"/>
      <c r="H162" s="60"/>
      <c r="I162" s="60"/>
      <c r="J162" s="108">
        <v>9829.02</v>
      </c>
      <c r="K162" s="60"/>
      <c r="L162" s="61">
        <v>650.21</v>
      </c>
      <c r="M162" s="60"/>
      <c r="N162" s="62"/>
      <c r="AF162" s="39"/>
      <c r="AG162" s="47"/>
      <c r="AH162" s="47"/>
      <c r="AM162" s="3" t="s">
        <v>65</v>
      </c>
      <c r="AN162" s="47"/>
    </row>
    <row r="163" spans="1:40" s="4" customFormat="1" ht="15" x14ac:dyDescent="0.25">
      <c r="A163" s="56"/>
      <c r="B163" s="49"/>
      <c r="C163" s="372" t="s">
        <v>66</v>
      </c>
      <c r="D163" s="372"/>
      <c r="E163" s="372"/>
      <c r="F163" s="51"/>
      <c r="G163" s="52"/>
      <c r="H163" s="52"/>
      <c r="I163" s="52"/>
      <c r="J163" s="57"/>
      <c r="K163" s="52"/>
      <c r="L163" s="53">
        <v>262.79000000000002</v>
      </c>
      <c r="M163" s="52"/>
      <c r="N163" s="55">
        <v>9187.1299999999992</v>
      </c>
      <c r="AF163" s="39"/>
      <c r="AG163" s="47"/>
      <c r="AH163" s="47"/>
      <c r="AL163" s="3" t="s">
        <v>66</v>
      </c>
      <c r="AN163" s="47"/>
    </row>
    <row r="164" spans="1:40" s="4" customFormat="1" ht="23.25" x14ac:dyDescent="0.25">
      <c r="A164" s="56"/>
      <c r="B164" s="49" t="s">
        <v>1564</v>
      </c>
      <c r="C164" s="372" t="s">
        <v>1565</v>
      </c>
      <c r="D164" s="372"/>
      <c r="E164" s="372"/>
      <c r="F164" s="51" t="s">
        <v>69</v>
      </c>
      <c r="G164" s="63">
        <v>102</v>
      </c>
      <c r="H164" s="52"/>
      <c r="I164" s="63">
        <v>102</v>
      </c>
      <c r="J164" s="57"/>
      <c r="K164" s="52"/>
      <c r="L164" s="53">
        <v>268.05</v>
      </c>
      <c r="M164" s="52"/>
      <c r="N164" s="55">
        <v>9370.8700000000008</v>
      </c>
      <c r="AF164" s="39"/>
      <c r="AG164" s="47"/>
      <c r="AH164" s="47"/>
      <c r="AL164" s="3" t="s">
        <v>1565</v>
      </c>
      <c r="AN164" s="47"/>
    </row>
    <row r="165" spans="1:40" s="4" customFormat="1" ht="23.25" x14ac:dyDescent="0.25">
      <c r="A165" s="56"/>
      <c r="B165" s="49" t="s">
        <v>1566</v>
      </c>
      <c r="C165" s="372" t="s">
        <v>1567</v>
      </c>
      <c r="D165" s="372"/>
      <c r="E165" s="372"/>
      <c r="F165" s="51" t="s">
        <v>69</v>
      </c>
      <c r="G165" s="63">
        <v>58</v>
      </c>
      <c r="H165" s="52"/>
      <c r="I165" s="63">
        <v>58</v>
      </c>
      <c r="J165" s="57"/>
      <c r="K165" s="52"/>
      <c r="L165" s="53">
        <v>152.41999999999999</v>
      </c>
      <c r="M165" s="52"/>
      <c r="N165" s="55">
        <v>5328.54</v>
      </c>
      <c r="AF165" s="39"/>
      <c r="AG165" s="47"/>
      <c r="AH165" s="47"/>
      <c r="AL165" s="3" t="s">
        <v>1567</v>
      </c>
      <c r="AN165" s="47"/>
    </row>
    <row r="166" spans="1:40" s="4" customFormat="1" ht="15" x14ac:dyDescent="0.25">
      <c r="A166" s="65"/>
      <c r="B166" s="66"/>
      <c r="C166" s="374" t="s">
        <v>72</v>
      </c>
      <c r="D166" s="374"/>
      <c r="E166" s="374"/>
      <c r="F166" s="42"/>
      <c r="G166" s="43"/>
      <c r="H166" s="43"/>
      <c r="I166" s="43"/>
      <c r="J166" s="45"/>
      <c r="K166" s="43"/>
      <c r="L166" s="105">
        <v>1070.68</v>
      </c>
      <c r="M166" s="60"/>
      <c r="N166" s="46"/>
      <c r="AF166" s="39"/>
      <c r="AG166" s="47"/>
      <c r="AH166" s="47"/>
      <c r="AN166" s="47" t="s">
        <v>72</v>
      </c>
    </row>
    <row r="167" spans="1:40" s="4" customFormat="1" ht="23.25" x14ac:dyDescent="0.25">
      <c r="A167" s="40" t="s">
        <v>269</v>
      </c>
      <c r="B167" s="41" t="s">
        <v>1571</v>
      </c>
      <c r="C167" s="374" t="s">
        <v>1572</v>
      </c>
      <c r="D167" s="374"/>
      <c r="E167" s="374"/>
      <c r="F167" s="42" t="s">
        <v>185</v>
      </c>
      <c r="G167" s="43">
        <v>6.16</v>
      </c>
      <c r="H167" s="44">
        <v>1</v>
      </c>
      <c r="I167" s="68">
        <v>6.16</v>
      </c>
      <c r="J167" s="67">
        <v>665</v>
      </c>
      <c r="K167" s="43"/>
      <c r="L167" s="105">
        <v>4096.3999999999996</v>
      </c>
      <c r="M167" s="43"/>
      <c r="N167" s="46"/>
      <c r="AF167" s="39"/>
      <c r="AG167" s="47"/>
      <c r="AH167" s="47" t="s">
        <v>1572</v>
      </c>
      <c r="AN167" s="47"/>
    </row>
    <row r="168" spans="1:40" s="4" customFormat="1" ht="15" x14ac:dyDescent="0.25">
      <c r="A168" s="65"/>
      <c r="B168" s="66"/>
      <c r="C168" s="374" t="s">
        <v>72</v>
      </c>
      <c r="D168" s="374"/>
      <c r="E168" s="374"/>
      <c r="F168" s="42"/>
      <c r="G168" s="43"/>
      <c r="H168" s="43"/>
      <c r="I168" s="43"/>
      <c r="J168" s="45"/>
      <c r="K168" s="43"/>
      <c r="L168" s="105">
        <v>4096.3999999999996</v>
      </c>
      <c r="M168" s="60"/>
      <c r="N168" s="46"/>
      <c r="AF168" s="39"/>
      <c r="AG168" s="47"/>
      <c r="AH168" s="47"/>
      <c r="AN168" s="47" t="s">
        <v>72</v>
      </c>
    </row>
    <row r="169" spans="1:40" s="4" customFormat="1" ht="34.5" x14ac:dyDescent="0.25">
      <c r="A169" s="40" t="s">
        <v>272</v>
      </c>
      <c r="B169" s="41" t="s">
        <v>1894</v>
      </c>
      <c r="C169" s="374" t="s">
        <v>1895</v>
      </c>
      <c r="D169" s="374"/>
      <c r="E169" s="374"/>
      <c r="F169" s="42" t="s">
        <v>238</v>
      </c>
      <c r="G169" s="43">
        <v>0.19908000000000001</v>
      </c>
      <c r="H169" s="44">
        <v>1</v>
      </c>
      <c r="I169" s="118">
        <v>0.19908000000000001</v>
      </c>
      <c r="J169" s="105">
        <v>7956.21</v>
      </c>
      <c r="K169" s="43"/>
      <c r="L169" s="105">
        <v>1583.92</v>
      </c>
      <c r="M169" s="43"/>
      <c r="N169" s="46"/>
      <c r="AF169" s="39"/>
      <c r="AG169" s="47"/>
      <c r="AH169" s="47" t="s">
        <v>1895</v>
      </c>
      <c r="AN169" s="47"/>
    </row>
    <row r="170" spans="1:40" s="4" customFormat="1" ht="15" x14ac:dyDescent="0.25">
      <c r="A170" s="69"/>
      <c r="B170" s="50"/>
      <c r="C170" s="372" t="s">
        <v>1896</v>
      </c>
      <c r="D170" s="372"/>
      <c r="E170" s="372"/>
      <c r="F170" s="372"/>
      <c r="G170" s="372"/>
      <c r="H170" s="372"/>
      <c r="I170" s="372"/>
      <c r="J170" s="372"/>
      <c r="K170" s="372"/>
      <c r="L170" s="372"/>
      <c r="M170" s="372"/>
      <c r="N170" s="377"/>
      <c r="AF170" s="39"/>
      <c r="AG170" s="47"/>
      <c r="AH170" s="47"/>
      <c r="AI170" s="3" t="s">
        <v>1896</v>
      </c>
      <c r="AN170" s="47"/>
    </row>
    <row r="171" spans="1:40" s="4" customFormat="1" ht="15" x14ac:dyDescent="0.25">
      <c r="A171" s="65"/>
      <c r="B171" s="66"/>
      <c r="C171" s="374" t="s">
        <v>72</v>
      </c>
      <c r="D171" s="374"/>
      <c r="E171" s="374"/>
      <c r="F171" s="42"/>
      <c r="G171" s="43"/>
      <c r="H171" s="43"/>
      <c r="I171" s="43"/>
      <c r="J171" s="45"/>
      <c r="K171" s="43"/>
      <c r="L171" s="105">
        <v>1583.92</v>
      </c>
      <c r="M171" s="60"/>
      <c r="N171" s="46"/>
      <c r="AF171" s="39"/>
      <c r="AG171" s="47"/>
      <c r="AH171" s="47"/>
      <c r="AN171" s="47" t="s">
        <v>72</v>
      </c>
    </row>
    <row r="172" spans="1:40" s="4" customFormat="1" ht="15" x14ac:dyDescent="0.25">
      <c r="A172" s="40" t="s">
        <v>276</v>
      </c>
      <c r="B172" s="41" t="s">
        <v>1897</v>
      </c>
      <c r="C172" s="374" t="s">
        <v>1898</v>
      </c>
      <c r="D172" s="374"/>
      <c r="E172" s="374"/>
      <c r="F172" s="42" t="s">
        <v>238</v>
      </c>
      <c r="G172" s="43">
        <v>2.9399999999999999E-2</v>
      </c>
      <c r="H172" s="44">
        <v>1</v>
      </c>
      <c r="I172" s="110">
        <v>2.9399999999999999E-2</v>
      </c>
      <c r="J172" s="45"/>
      <c r="K172" s="43"/>
      <c r="L172" s="45"/>
      <c r="M172" s="43"/>
      <c r="N172" s="46"/>
      <c r="AF172" s="39"/>
      <c r="AG172" s="47"/>
      <c r="AH172" s="47" t="s">
        <v>1898</v>
      </c>
      <c r="AN172" s="47"/>
    </row>
    <row r="173" spans="1:40" s="4" customFormat="1" ht="15" x14ac:dyDescent="0.25">
      <c r="A173" s="69"/>
      <c r="B173" s="50"/>
      <c r="C173" s="372" t="s">
        <v>1899</v>
      </c>
      <c r="D173" s="372"/>
      <c r="E173" s="372"/>
      <c r="F173" s="372"/>
      <c r="G173" s="372"/>
      <c r="H173" s="372"/>
      <c r="I173" s="372"/>
      <c r="J173" s="372"/>
      <c r="K173" s="372"/>
      <c r="L173" s="372"/>
      <c r="M173" s="372"/>
      <c r="N173" s="377"/>
      <c r="AF173" s="39"/>
      <c r="AG173" s="47"/>
      <c r="AH173" s="47"/>
      <c r="AI173" s="3" t="s">
        <v>1899</v>
      </c>
      <c r="AN173" s="47"/>
    </row>
    <row r="174" spans="1:40" s="4" customFormat="1" ht="22.5" x14ac:dyDescent="0.25">
      <c r="A174" s="103"/>
      <c r="B174" s="49" t="s">
        <v>217</v>
      </c>
      <c r="C174" s="368" t="s">
        <v>218</v>
      </c>
      <c r="D174" s="368"/>
      <c r="E174" s="368"/>
      <c r="F174" s="368"/>
      <c r="G174" s="368"/>
      <c r="H174" s="368"/>
      <c r="I174" s="368"/>
      <c r="J174" s="368"/>
      <c r="K174" s="368"/>
      <c r="L174" s="368"/>
      <c r="M174" s="368"/>
      <c r="N174" s="376"/>
      <c r="AF174" s="39"/>
      <c r="AG174" s="47"/>
      <c r="AH174" s="47"/>
      <c r="AJ174" s="3" t="s">
        <v>218</v>
      </c>
      <c r="AN174" s="47"/>
    </row>
    <row r="175" spans="1:40" s="4" customFormat="1" ht="15" x14ac:dyDescent="0.25">
      <c r="A175" s="48"/>
      <c r="B175" s="49" t="s">
        <v>58</v>
      </c>
      <c r="C175" s="372" t="s">
        <v>62</v>
      </c>
      <c r="D175" s="372"/>
      <c r="E175" s="372"/>
      <c r="F175" s="51"/>
      <c r="G175" s="52"/>
      <c r="H175" s="52"/>
      <c r="I175" s="52"/>
      <c r="J175" s="107">
        <v>1795.86</v>
      </c>
      <c r="K175" s="54">
        <v>1.1499999999999999</v>
      </c>
      <c r="L175" s="53">
        <v>60.72</v>
      </c>
      <c r="M175" s="54">
        <v>34.96</v>
      </c>
      <c r="N175" s="55">
        <v>2122.77</v>
      </c>
      <c r="AF175" s="39"/>
      <c r="AG175" s="47"/>
      <c r="AH175" s="47"/>
      <c r="AK175" s="3" t="s">
        <v>62</v>
      </c>
      <c r="AN175" s="47"/>
    </row>
    <row r="176" spans="1:40" s="4" customFormat="1" ht="15" x14ac:dyDescent="0.25">
      <c r="A176" s="48"/>
      <c r="B176" s="49" t="s">
        <v>73</v>
      </c>
      <c r="C176" s="372" t="s">
        <v>175</v>
      </c>
      <c r="D176" s="372"/>
      <c r="E176" s="372"/>
      <c r="F176" s="51"/>
      <c r="G176" s="52"/>
      <c r="H176" s="52"/>
      <c r="I176" s="52"/>
      <c r="J176" s="53">
        <v>28.64</v>
      </c>
      <c r="K176" s="54">
        <v>1.1499999999999999</v>
      </c>
      <c r="L176" s="53">
        <v>0.97</v>
      </c>
      <c r="M176" s="52"/>
      <c r="N176" s="58"/>
      <c r="AF176" s="39"/>
      <c r="AG176" s="47"/>
      <c r="AH176" s="47"/>
      <c r="AK176" s="3" t="s">
        <v>175</v>
      </c>
      <c r="AN176" s="47"/>
    </row>
    <row r="177" spans="1:40" s="4" customFormat="1" ht="15" x14ac:dyDescent="0.25">
      <c r="A177" s="48"/>
      <c r="B177" s="49" t="s">
        <v>78</v>
      </c>
      <c r="C177" s="372" t="s">
        <v>176</v>
      </c>
      <c r="D177" s="372"/>
      <c r="E177" s="372"/>
      <c r="F177" s="51"/>
      <c r="G177" s="52"/>
      <c r="H177" s="52"/>
      <c r="I177" s="52"/>
      <c r="J177" s="53">
        <v>4.09</v>
      </c>
      <c r="K177" s="54">
        <v>1.1499999999999999</v>
      </c>
      <c r="L177" s="53">
        <v>0.14000000000000001</v>
      </c>
      <c r="M177" s="54">
        <v>34.96</v>
      </c>
      <c r="N177" s="64">
        <v>4.8899999999999997</v>
      </c>
      <c r="AF177" s="39"/>
      <c r="AG177" s="47"/>
      <c r="AH177" s="47"/>
      <c r="AK177" s="3" t="s">
        <v>176</v>
      </c>
      <c r="AN177" s="47"/>
    </row>
    <row r="178" spans="1:40" s="4" customFormat="1" ht="15" x14ac:dyDescent="0.25">
      <c r="A178" s="56"/>
      <c r="B178" s="49"/>
      <c r="C178" s="372" t="s">
        <v>63</v>
      </c>
      <c r="D178" s="372"/>
      <c r="E178" s="372"/>
      <c r="F178" s="51" t="s">
        <v>64</v>
      </c>
      <c r="G178" s="63">
        <v>198</v>
      </c>
      <c r="H178" s="54">
        <v>1.1499999999999999</v>
      </c>
      <c r="I178" s="114">
        <v>6.6943799999999998</v>
      </c>
      <c r="J178" s="57"/>
      <c r="K178" s="52"/>
      <c r="L178" s="57"/>
      <c r="M178" s="52"/>
      <c r="N178" s="58"/>
      <c r="AF178" s="39"/>
      <c r="AG178" s="47"/>
      <c r="AH178" s="47"/>
      <c r="AL178" s="3" t="s">
        <v>63</v>
      </c>
      <c r="AN178" s="47"/>
    </row>
    <row r="179" spans="1:40" s="4" customFormat="1" ht="15" x14ac:dyDescent="0.25">
      <c r="A179" s="56"/>
      <c r="B179" s="49"/>
      <c r="C179" s="372" t="s">
        <v>178</v>
      </c>
      <c r="D179" s="372"/>
      <c r="E179" s="372"/>
      <c r="F179" s="51" t="s">
        <v>64</v>
      </c>
      <c r="G179" s="54">
        <v>0.33</v>
      </c>
      <c r="H179" s="54">
        <v>1.1499999999999999</v>
      </c>
      <c r="I179" s="111">
        <v>1.11573E-2</v>
      </c>
      <c r="J179" s="57"/>
      <c r="K179" s="52"/>
      <c r="L179" s="57"/>
      <c r="M179" s="52"/>
      <c r="N179" s="58"/>
      <c r="AF179" s="39"/>
      <c r="AG179" s="47"/>
      <c r="AH179" s="47"/>
      <c r="AL179" s="3" t="s">
        <v>178</v>
      </c>
      <c r="AN179" s="47"/>
    </row>
    <row r="180" spans="1:40" s="4" customFormat="1" ht="15" x14ac:dyDescent="0.25">
      <c r="A180" s="48"/>
      <c r="B180" s="49"/>
      <c r="C180" s="375" t="s">
        <v>65</v>
      </c>
      <c r="D180" s="375"/>
      <c r="E180" s="375"/>
      <c r="F180" s="59"/>
      <c r="G180" s="60"/>
      <c r="H180" s="60"/>
      <c r="I180" s="60"/>
      <c r="J180" s="108">
        <v>1824.5</v>
      </c>
      <c r="K180" s="60"/>
      <c r="L180" s="61">
        <v>61.69</v>
      </c>
      <c r="M180" s="60"/>
      <c r="N180" s="62"/>
      <c r="AF180" s="39"/>
      <c r="AG180" s="47"/>
      <c r="AH180" s="47"/>
      <c r="AM180" s="3" t="s">
        <v>65</v>
      </c>
      <c r="AN180" s="47"/>
    </row>
    <row r="181" spans="1:40" s="4" customFormat="1" ht="15" x14ac:dyDescent="0.25">
      <c r="A181" s="56"/>
      <c r="B181" s="49"/>
      <c r="C181" s="372" t="s">
        <v>66</v>
      </c>
      <c r="D181" s="372"/>
      <c r="E181" s="372"/>
      <c r="F181" s="51"/>
      <c r="G181" s="52"/>
      <c r="H181" s="52"/>
      <c r="I181" s="52"/>
      <c r="J181" s="57"/>
      <c r="K181" s="52"/>
      <c r="L181" s="53">
        <v>60.86</v>
      </c>
      <c r="M181" s="52"/>
      <c r="N181" s="55">
        <v>2127.66</v>
      </c>
      <c r="AF181" s="39"/>
      <c r="AG181" s="47"/>
      <c r="AH181" s="47"/>
      <c r="AL181" s="3" t="s">
        <v>66</v>
      </c>
      <c r="AN181" s="47"/>
    </row>
    <row r="182" spans="1:40" s="4" customFormat="1" ht="23.25" x14ac:dyDescent="0.25">
      <c r="A182" s="56"/>
      <c r="B182" s="49" t="s">
        <v>1564</v>
      </c>
      <c r="C182" s="372" t="s">
        <v>1565</v>
      </c>
      <c r="D182" s="372"/>
      <c r="E182" s="372"/>
      <c r="F182" s="51" t="s">
        <v>69</v>
      </c>
      <c r="G182" s="63">
        <v>102</v>
      </c>
      <c r="H182" s="52"/>
      <c r="I182" s="63">
        <v>102</v>
      </c>
      <c r="J182" s="57"/>
      <c r="K182" s="52"/>
      <c r="L182" s="53">
        <v>62.08</v>
      </c>
      <c r="M182" s="52"/>
      <c r="N182" s="55">
        <v>2170.21</v>
      </c>
      <c r="AF182" s="39"/>
      <c r="AG182" s="47"/>
      <c r="AH182" s="47"/>
      <c r="AL182" s="3" t="s">
        <v>1565</v>
      </c>
      <c r="AN182" s="47"/>
    </row>
    <row r="183" spans="1:40" s="4" customFormat="1" ht="23.25" x14ac:dyDescent="0.25">
      <c r="A183" s="56"/>
      <c r="B183" s="49" t="s">
        <v>1566</v>
      </c>
      <c r="C183" s="372" t="s">
        <v>1567</v>
      </c>
      <c r="D183" s="372"/>
      <c r="E183" s="372"/>
      <c r="F183" s="51" t="s">
        <v>69</v>
      </c>
      <c r="G183" s="63">
        <v>58</v>
      </c>
      <c r="H183" s="52"/>
      <c r="I183" s="63">
        <v>58</v>
      </c>
      <c r="J183" s="57"/>
      <c r="K183" s="52"/>
      <c r="L183" s="53">
        <v>35.299999999999997</v>
      </c>
      <c r="M183" s="52"/>
      <c r="N183" s="55">
        <v>1234.04</v>
      </c>
      <c r="AF183" s="39"/>
      <c r="AG183" s="47"/>
      <c r="AH183" s="47"/>
      <c r="AL183" s="3" t="s">
        <v>1567</v>
      </c>
      <c r="AN183" s="47"/>
    </row>
    <row r="184" spans="1:40" s="4" customFormat="1" ht="15" x14ac:dyDescent="0.25">
      <c r="A184" s="65"/>
      <c r="B184" s="66"/>
      <c r="C184" s="374" t="s">
        <v>72</v>
      </c>
      <c r="D184" s="374"/>
      <c r="E184" s="374"/>
      <c r="F184" s="42"/>
      <c r="G184" s="43"/>
      <c r="H184" s="43"/>
      <c r="I184" s="43"/>
      <c r="J184" s="45"/>
      <c r="K184" s="43"/>
      <c r="L184" s="67">
        <v>159.07</v>
      </c>
      <c r="M184" s="60"/>
      <c r="N184" s="46"/>
      <c r="AF184" s="39"/>
      <c r="AG184" s="47"/>
      <c r="AH184" s="47"/>
      <c r="AN184" s="47" t="s">
        <v>72</v>
      </c>
    </row>
    <row r="185" spans="1:40" s="4" customFormat="1" ht="15" x14ac:dyDescent="0.25">
      <c r="A185" s="40" t="s">
        <v>280</v>
      </c>
      <c r="B185" s="41" t="s">
        <v>236</v>
      </c>
      <c r="C185" s="374" t="s">
        <v>237</v>
      </c>
      <c r="D185" s="374"/>
      <c r="E185" s="374"/>
      <c r="F185" s="42" t="s">
        <v>238</v>
      </c>
      <c r="G185" s="43">
        <v>2.9399999999999999E-2</v>
      </c>
      <c r="H185" s="44">
        <v>1</v>
      </c>
      <c r="I185" s="110">
        <v>2.9399999999999999E-2</v>
      </c>
      <c r="J185" s="105">
        <v>11684</v>
      </c>
      <c r="K185" s="43"/>
      <c r="L185" s="67">
        <v>343.51</v>
      </c>
      <c r="M185" s="43"/>
      <c r="N185" s="46"/>
      <c r="AF185" s="39"/>
      <c r="AG185" s="47"/>
      <c r="AH185" s="47" t="s">
        <v>237</v>
      </c>
      <c r="AN185" s="47"/>
    </row>
    <row r="186" spans="1:40" s="4" customFormat="1" ht="15" x14ac:dyDescent="0.25">
      <c r="A186" s="65"/>
      <c r="B186" s="66"/>
      <c r="C186" s="374" t="s">
        <v>72</v>
      </c>
      <c r="D186" s="374"/>
      <c r="E186" s="374"/>
      <c r="F186" s="42"/>
      <c r="G186" s="43"/>
      <c r="H186" s="43"/>
      <c r="I186" s="43"/>
      <c r="J186" s="45"/>
      <c r="K186" s="43"/>
      <c r="L186" s="67">
        <v>343.51</v>
      </c>
      <c r="M186" s="60"/>
      <c r="N186" s="46"/>
      <c r="AF186" s="39"/>
      <c r="AG186" s="47"/>
      <c r="AH186" s="47"/>
      <c r="AN186" s="47" t="s">
        <v>72</v>
      </c>
    </row>
    <row r="187" spans="1:40" s="4" customFormat="1" ht="34.5" x14ac:dyDescent="0.25">
      <c r="A187" s="40" t="s">
        <v>282</v>
      </c>
      <c r="B187" s="41" t="s">
        <v>1900</v>
      </c>
      <c r="C187" s="374" t="s">
        <v>1901</v>
      </c>
      <c r="D187" s="374"/>
      <c r="E187" s="374"/>
      <c r="F187" s="42" t="s">
        <v>306</v>
      </c>
      <c r="G187" s="43">
        <v>4.2</v>
      </c>
      <c r="H187" s="44">
        <v>1</v>
      </c>
      <c r="I187" s="120">
        <v>4.2</v>
      </c>
      <c r="J187" s="45"/>
      <c r="K187" s="43"/>
      <c r="L187" s="45"/>
      <c r="M187" s="43"/>
      <c r="N187" s="46"/>
      <c r="AF187" s="39"/>
      <c r="AG187" s="47"/>
      <c r="AH187" s="47" t="s">
        <v>1901</v>
      </c>
      <c r="AN187" s="47"/>
    </row>
    <row r="188" spans="1:40" s="4" customFormat="1" ht="15" x14ac:dyDescent="0.25">
      <c r="A188" s="69"/>
      <c r="B188" s="50"/>
      <c r="C188" s="372" t="s">
        <v>1902</v>
      </c>
      <c r="D188" s="372"/>
      <c r="E188" s="372"/>
      <c r="F188" s="372"/>
      <c r="G188" s="372"/>
      <c r="H188" s="372"/>
      <c r="I188" s="372"/>
      <c r="J188" s="372"/>
      <c r="K188" s="372"/>
      <c r="L188" s="372"/>
      <c r="M188" s="372"/>
      <c r="N188" s="377"/>
      <c r="AF188" s="39"/>
      <c r="AG188" s="47"/>
      <c r="AH188" s="47"/>
      <c r="AI188" s="3" t="s">
        <v>1902</v>
      </c>
      <c r="AN188" s="47"/>
    </row>
    <row r="189" spans="1:40" s="4" customFormat="1" ht="22.5" x14ac:dyDescent="0.25">
      <c r="A189" s="103"/>
      <c r="B189" s="49" t="s">
        <v>217</v>
      </c>
      <c r="C189" s="368" t="s">
        <v>218</v>
      </c>
      <c r="D189" s="368"/>
      <c r="E189" s="368"/>
      <c r="F189" s="368"/>
      <c r="G189" s="368"/>
      <c r="H189" s="368"/>
      <c r="I189" s="368"/>
      <c r="J189" s="368"/>
      <c r="K189" s="368"/>
      <c r="L189" s="368"/>
      <c r="M189" s="368"/>
      <c r="N189" s="376"/>
      <c r="AF189" s="39"/>
      <c r="AG189" s="47"/>
      <c r="AH189" s="47"/>
      <c r="AJ189" s="3" t="s">
        <v>218</v>
      </c>
      <c r="AN189" s="47"/>
    </row>
    <row r="190" spans="1:40" s="4" customFormat="1" ht="15" x14ac:dyDescent="0.25">
      <c r="A190" s="48"/>
      <c r="B190" s="49" t="s">
        <v>58</v>
      </c>
      <c r="C190" s="372" t="s">
        <v>62</v>
      </c>
      <c r="D190" s="372"/>
      <c r="E190" s="372"/>
      <c r="F190" s="51"/>
      <c r="G190" s="52"/>
      <c r="H190" s="52"/>
      <c r="I190" s="52"/>
      <c r="J190" s="53">
        <v>201.61</v>
      </c>
      <c r="K190" s="54">
        <v>1.1499999999999999</v>
      </c>
      <c r="L190" s="53">
        <v>973.78</v>
      </c>
      <c r="M190" s="54">
        <v>34.96</v>
      </c>
      <c r="N190" s="55">
        <v>34043.35</v>
      </c>
      <c r="AF190" s="39"/>
      <c r="AG190" s="47"/>
      <c r="AH190" s="47"/>
      <c r="AK190" s="3" t="s">
        <v>62</v>
      </c>
      <c r="AN190" s="47"/>
    </row>
    <row r="191" spans="1:40" s="4" customFormat="1" ht="15" x14ac:dyDescent="0.25">
      <c r="A191" s="48"/>
      <c r="B191" s="49" t="s">
        <v>73</v>
      </c>
      <c r="C191" s="372" t="s">
        <v>175</v>
      </c>
      <c r="D191" s="372"/>
      <c r="E191" s="372"/>
      <c r="F191" s="51"/>
      <c r="G191" s="52"/>
      <c r="H191" s="52"/>
      <c r="I191" s="52"/>
      <c r="J191" s="53">
        <v>71.64</v>
      </c>
      <c r="K191" s="54">
        <v>1.1499999999999999</v>
      </c>
      <c r="L191" s="53">
        <v>346.02</v>
      </c>
      <c r="M191" s="52"/>
      <c r="N191" s="58"/>
      <c r="AF191" s="39"/>
      <c r="AG191" s="47"/>
      <c r="AH191" s="47"/>
      <c r="AK191" s="3" t="s">
        <v>175</v>
      </c>
      <c r="AN191" s="47"/>
    </row>
    <row r="192" spans="1:40" s="4" customFormat="1" ht="15" x14ac:dyDescent="0.25">
      <c r="A192" s="48"/>
      <c r="B192" s="49" t="s">
        <v>78</v>
      </c>
      <c r="C192" s="372" t="s">
        <v>176</v>
      </c>
      <c r="D192" s="372"/>
      <c r="E192" s="372"/>
      <c r="F192" s="51"/>
      <c r="G192" s="52"/>
      <c r="H192" s="52"/>
      <c r="I192" s="52"/>
      <c r="J192" s="53">
        <v>2.3199999999999998</v>
      </c>
      <c r="K192" s="54">
        <v>1.1499999999999999</v>
      </c>
      <c r="L192" s="53">
        <v>11.21</v>
      </c>
      <c r="M192" s="54">
        <v>34.96</v>
      </c>
      <c r="N192" s="64">
        <v>391.9</v>
      </c>
      <c r="AF192" s="39"/>
      <c r="AG192" s="47"/>
      <c r="AH192" s="47"/>
      <c r="AK192" s="3" t="s">
        <v>176</v>
      </c>
      <c r="AN192" s="47"/>
    </row>
    <row r="193" spans="1:42" s="4" customFormat="1" ht="15" x14ac:dyDescent="0.25">
      <c r="A193" s="48"/>
      <c r="B193" s="49" t="s">
        <v>122</v>
      </c>
      <c r="C193" s="372" t="s">
        <v>177</v>
      </c>
      <c r="D193" s="372"/>
      <c r="E193" s="372"/>
      <c r="F193" s="51"/>
      <c r="G193" s="52"/>
      <c r="H193" s="52"/>
      <c r="I193" s="52"/>
      <c r="J193" s="53">
        <v>62.75</v>
      </c>
      <c r="K193" s="52"/>
      <c r="L193" s="53">
        <v>263.55</v>
      </c>
      <c r="M193" s="52"/>
      <c r="N193" s="58"/>
      <c r="AF193" s="39"/>
      <c r="AG193" s="47"/>
      <c r="AH193" s="47"/>
      <c r="AK193" s="3" t="s">
        <v>177</v>
      </c>
      <c r="AN193" s="47"/>
    </row>
    <row r="194" spans="1:42" s="4" customFormat="1" ht="15" x14ac:dyDescent="0.25">
      <c r="A194" s="56"/>
      <c r="B194" s="49"/>
      <c r="C194" s="372" t="s">
        <v>63</v>
      </c>
      <c r="D194" s="372"/>
      <c r="E194" s="372"/>
      <c r="F194" s="51" t="s">
        <v>64</v>
      </c>
      <c r="G194" s="104">
        <v>21.2</v>
      </c>
      <c r="H194" s="54">
        <v>1.1499999999999999</v>
      </c>
      <c r="I194" s="109">
        <v>102.396</v>
      </c>
      <c r="J194" s="57"/>
      <c r="K194" s="52"/>
      <c r="L194" s="57"/>
      <c r="M194" s="52"/>
      <c r="N194" s="58"/>
      <c r="AF194" s="39"/>
      <c r="AG194" s="47"/>
      <c r="AH194" s="47"/>
      <c r="AL194" s="3" t="s">
        <v>63</v>
      </c>
      <c r="AN194" s="47"/>
    </row>
    <row r="195" spans="1:42" s="4" customFormat="1" ht="15" x14ac:dyDescent="0.25">
      <c r="A195" s="56"/>
      <c r="B195" s="49"/>
      <c r="C195" s="372" t="s">
        <v>178</v>
      </c>
      <c r="D195" s="372"/>
      <c r="E195" s="372"/>
      <c r="F195" s="51" t="s">
        <v>64</v>
      </c>
      <c r="G195" s="104">
        <v>0.2</v>
      </c>
      <c r="H195" s="54">
        <v>1.1499999999999999</v>
      </c>
      <c r="I195" s="109">
        <v>0.96599999999999997</v>
      </c>
      <c r="J195" s="57"/>
      <c r="K195" s="52"/>
      <c r="L195" s="57"/>
      <c r="M195" s="52"/>
      <c r="N195" s="58"/>
      <c r="AF195" s="39"/>
      <c r="AG195" s="47"/>
      <c r="AH195" s="47"/>
      <c r="AL195" s="3" t="s">
        <v>178</v>
      </c>
      <c r="AN195" s="47"/>
    </row>
    <row r="196" spans="1:42" s="4" customFormat="1" ht="15" x14ac:dyDescent="0.25">
      <c r="A196" s="48"/>
      <c r="B196" s="49"/>
      <c r="C196" s="375" t="s">
        <v>65</v>
      </c>
      <c r="D196" s="375"/>
      <c r="E196" s="375"/>
      <c r="F196" s="59"/>
      <c r="G196" s="60"/>
      <c r="H196" s="60"/>
      <c r="I196" s="60"/>
      <c r="J196" s="61">
        <v>336</v>
      </c>
      <c r="K196" s="60"/>
      <c r="L196" s="108">
        <v>1583.35</v>
      </c>
      <c r="M196" s="60"/>
      <c r="N196" s="62"/>
      <c r="AF196" s="39"/>
      <c r="AG196" s="47"/>
      <c r="AH196" s="47"/>
      <c r="AM196" s="3" t="s">
        <v>65</v>
      </c>
      <c r="AN196" s="47"/>
    </row>
    <row r="197" spans="1:42" s="4" customFormat="1" ht="15" x14ac:dyDescent="0.25">
      <c r="A197" s="56"/>
      <c r="B197" s="49"/>
      <c r="C197" s="372" t="s">
        <v>66</v>
      </c>
      <c r="D197" s="372"/>
      <c r="E197" s="372"/>
      <c r="F197" s="51"/>
      <c r="G197" s="52"/>
      <c r="H197" s="52"/>
      <c r="I197" s="52"/>
      <c r="J197" s="57"/>
      <c r="K197" s="52"/>
      <c r="L197" s="53">
        <v>984.99</v>
      </c>
      <c r="M197" s="52"/>
      <c r="N197" s="55">
        <v>34435.25</v>
      </c>
      <c r="AF197" s="39"/>
      <c r="AG197" s="47"/>
      <c r="AH197" s="47"/>
      <c r="AL197" s="3" t="s">
        <v>66</v>
      </c>
      <c r="AN197" s="47"/>
    </row>
    <row r="198" spans="1:42" s="4" customFormat="1" ht="15" x14ac:dyDescent="0.25">
      <c r="A198" s="56"/>
      <c r="B198" s="49" t="s">
        <v>1887</v>
      </c>
      <c r="C198" s="372" t="s">
        <v>1888</v>
      </c>
      <c r="D198" s="372"/>
      <c r="E198" s="372"/>
      <c r="F198" s="51" t="s">
        <v>69</v>
      </c>
      <c r="G198" s="63">
        <v>110</v>
      </c>
      <c r="H198" s="52"/>
      <c r="I198" s="63">
        <v>110</v>
      </c>
      <c r="J198" s="57"/>
      <c r="K198" s="52"/>
      <c r="L198" s="107">
        <v>1083.49</v>
      </c>
      <c r="M198" s="52"/>
      <c r="N198" s="55">
        <v>37878.78</v>
      </c>
      <c r="AF198" s="39"/>
      <c r="AG198" s="47"/>
      <c r="AH198" s="47"/>
      <c r="AL198" s="3" t="s">
        <v>1888</v>
      </c>
      <c r="AN198" s="47"/>
    </row>
    <row r="199" spans="1:42" s="4" customFormat="1" ht="15" x14ac:dyDescent="0.25">
      <c r="A199" s="56"/>
      <c r="B199" s="49" t="s">
        <v>1889</v>
      </c>
      <c r="C199" s="372" t="s">
        <v>1890</v>
      </c>
      <c r="D199" s="372"/>
      <c r="E199" s="372"/>
      <c r="F199" s="51" t="s">
        <v>69</v>
      </c>
      <c r="G199" s="63">
        <v>69</v>
      </c>
      <c r="H199" s="52"/>
      <c r="I199" s="63">
        <v>69</v>
      </c>
      <c r="J199" s="57"/>
      <c r="K199" s="52"/>
      <c r="L199" s="53">
        <v>679.64</v>
      </c>
      <c r="M199" s="52"/>
      <c r="N199" s="55">
        <v>23760.32</v>
      </c>
      <c r="AF199" s="39"/>
      <c r="AG199" s="47"/>
      <c r="AH199" s="47"/>
      <c r="AL199" s="3" t="s">
        <v>1890</v>
      </c>
      <c r="AN199" s="47"/>
    </row>
    <row r="200" spans="1:42" s="4" customFormat="1" ht="15" x14ac:dyDescent="0.25">
      <c r="A200" s="65"/>
      <c r="B200" s="66"/>
      <c r="C200" s="374" t="s">
        <v>72</v>
      </c>
      <c r="D200" s="374"/>
      <c r="E200" s="374"/>
      <c r="F200" s="42"/>
      <c r="G200" s="43"/>
      <c r="H200" s="43"/>
      <c r="I200" s="43"/>
      <c r="J200" s="45"/>
      <c r="K200" s="43"/>
      <c r="L200" s="105">
        <v>3346.48</v>
      </c>
      <c r="M200" s="60"/>
      <c r="N200" s="46"/>
      <c r="AF200" s="39"/>
      <c r="AG200" s="47"/>
      <c r="AH200" s="47"/>
      <c r="AN200" s="47" t="s">
        <v>72</v>
      </c>
    </row>
    <row r="201" spans="1:42" s="4" customFormat="1" ht="15" x14ac:dyDescent="0.25">
      <c r="A201" s="40" t="s">
        <v>285</v>
      </c>
      <c r="B201" s="41" t="s">
        <v>1903</v>
      </c>
      <c r="C201" s="374" t="s">
        <v>1904</v>
      </c>
      <c r="D201" s="374"/>
      <c r="E201" s="374"/>
      <c r="F201" s="42" t="s">
        <v>238</v>
      </c>
      <c r="G201" s="43">
        <v>6.7199999999999996E-2</v>
      </c>
      <c r="H201" s="44">
        <v>1</v>
      </c>
      <c r="I201" s="110">
        <v>6.7199999999999996E-2</v>
      </c>
      <c r="J201" s="105">
        <v>1946.91</v>
      </c>
      <c r="K201" s="43"/>
      <c r="L201" s="67">
        <v>130.83000000000001</v>
      </c>
      <c r="M201" s="43"/>
      <c r="N201" s="46"/>
      <c r="AF201" s="39"/>
      <c r="AG201" s="47"/>
      <c r="AH201" s="47" t="s">
        <v>1904</v>
      </c>
      <c r="AN201" s="47"/>
    </row>
    <row r="202" spans="1:42" s="4" customFormat="1" ht="15" x14ac:dyDescent="0.25">
      <c r="A202" s="65"/>
      <c r="B202" s="66"/>
      <c r="C202" s="374" t="s">
        <v>72</v>
      </c>
      <c r="D202" s="374"/>
      <c r="E202" s="374"/>
      <c r="F202" s="42"/>
      <c r="G202" s="43"/>
      <c r="H202" s="43"/>
      <c r="I202" s="43"/>
      <c r="J202" s="45"/>
      <c r="K202" s="43"/>
      <c r="L202" s="67">
        <v>130.83000000000001</v>
      </c>
      <c r="M202" s="60"/>
      <c r="N202" s="46"/>
      <c r="AF202" s="39"/>
      <c r="AG202" s="47"/>
      <c r="AH202" s="47"/>
      <c r="AN202" s="47" t="s">
        <v>72</v>
      </c>
    </row>
    <row r="203" spans="1:42" s="4" customFormat="1" ht="15" x14ac:dyDescent="0.25">
      <c r="A203" s="40" t="s">
        <v>287</v>
      </c>
      <c r="B203" s="41" t="s">
        <v>1905</v>
      </c>
      <c r="C203" s="374" t="s">
        <v>1906</v>
      </c>
      <c r="D203" s="374"/>
      <c r="E203" s="374"/>
      <c r="F203" s="42" t="s">
        <v>238</v>
      </c>
      <c r="G203" s="43">
        <v>1.008</v>
      </c>
      <c r="H203" s="44">
        <v>1</v>
      </c>
      <c r="I203" s="116">
        <v>1.008</v>
      </c>
      <c r="J203" s="105">
        <v>3316.55</v>
      </c>
      <c r="K203" s="43"/>
      <c r="L203" s="105">
        <v>3343.08</v>
      </c>
      <c r="M203" s="43"/>
      <c r="N203" s="46"/>
      <c r="AF203" s="39"/>
      <c r="AG203" s="47"/>
      <c r="AH203" s="47" t="s">
        <v>1906</v>
      </c>
      <c r="AN203" s="47"/>
    </row>
    <row r="204" spans="1:42" s="4" customFormat="1" ht="15" x14ac:dyDescent="0.25">
      <c r="A204" s="65"/>
      <c r="B204" s="66"/>
      <c r="C204" s="374" t="s">
        <v>72</v>
      </c>
      <c r="D204" s="374"/>
      <c r="E204" s="374"/>
      <c r="F204" s="42"/>
      <c r="G204" s="43"/>
      <c r="H204" s="43"/>
      <c r="I204" s="43"/>
      <c r="J204" s="45"/>
      <c r="K204" s="43"/>
      <c r="L204" s="105">
        <v>3343.08</v>
      </c>
      <c r="M204" s="60"/>
      <c r="N204" s="46"/>
      <c r="AF204" s="39"/>
      <c r="AG204" s="47"/>
      <c r="AH204" s="47"/>
      <c r="AN204" s="47" t="s">
        <v>72</v>
      </c>
    </row>
    <row r="205" spans="1:42" s="4" customFormat="1" ht="0" hidden="1" customHeight="1" x14ac:dyDescent="0.25">
      <c r="A205" s="71"/>
      <c r="B205" s="72"/>
      <c r="C205" s="72"/>
      <c r="D205" s="72"/>
      <c r="E205" s="72"/>
      <c r="F205" s="73"/>
      <c r="G205" s="73"/>
      <c r="H205" s="73"/>
      <c r="I205" s="73"/>
      <c r="J205" s="74"/>
      <c r="K205" s="73"/>
      <c r="L205" s="74"/>
      <c r="M205" s="52"/>
      <c r="N205" s="74"/>
      <c r="AF205" s="39"/>
      <c r="AG205" s="47"/>
      <c r="AH205" s="47"/>
      <c r="AN205" s="47"/>
    </row>
    <row r="206" spans="1:42" s="4" customFormat="1" ht="15" x14ac:dyDescent="0.25">
      <c r="A206" s="78"/>
      <c r="B206" s="79"/>
      <c r="C206" s="374" t="s">
        <v>1907</v>
      </c>
      <c r="D206" s="374"/>
      <c r="E206" s="374"/>
      <c r="F206" s="374"/>
      <c r="G206" s="374"/>
      <c r="H206" s="374"/>
      <c r="I206" s="374"/>
      <c r="J206" s="374"/>
      <c r="K206" s="374"/>
      <c r="L206" s="80"/>
      <c r="M206" s="81"/>
      <c r="N206" s="82"/>
      <c r="AF206" s="39"/>
      <c r="AG206" s="47"/>
      <c r="AH206" s="47"/>
      <c r="AN206" s="47"/>
      <c r="AO206" s="47" t="s">
        <v>1907</v>
      </c>
    </row>
    <row r="207" spans="1:42" s="4" customFormat="1" ht="15" x14ac:dyDescent="0.25">
      <c r="A207" s="83"/>
      <c r="B207" s="49"/>
      <c r="C207" s="372" t="s">
        <v>83</v>
      </c>
      <c r="D207" s="372"/>
      <c r="E207" s="372"/>
      <c r="F207" s="372"/>
      <c r="G207" s="372"/>
      <c r="H207" s="372"/>
      <c r="I207" s="372"/>
      <c r="J207" s="372"/>
      <c r="K207" s="372"/>
      <c r="L207" s="106">
        <v>16655.14</v>
      </c>
      <c r="M207" s="85"/>
      <c r="N207" s="86">
        <v>201439</v>
      </c>
      <c r="AF207" s="39"/>
      <c r="AG207" s="47"/>
      <c r="AH207" s="47"/>
      <c r="AN207" s="47"/>
      <c r="AO207" s="47"/>
      <c r="AP207" s="3" t="s">
        <v>83</v>
      </c>
    </row>
    <row r="208" spans="1:42" s="4" customFormat="1" ht="15" x14ac:dyDescent="0.25">
      <c r="A208" s="83"/>
      <c r="B208" s="49"/>
      <c r="C208" s="372" t="s">
        <v>84</v>
      </c>
      <c r="D208" s="372"/>
      <c r="E208" s="372"/>
      <c r="F208" s="372"/>
      <c r="G208" s="372"/>
      <c r="H208" s="372"/>
      <c r="I208" s="372"/>
      <c r="J208" s="372"/>
      <c r="K208" s="372"/>
      <c r="L208" s="87"/>
      <c r="M208" s="85"/>
      <c r="N208" s="88"/>
      <c r="AF208" s="39"/>
      <c r="AG208" s="47"/>
      <c r="AH208" s="47"/>
      <c r="AN208" s="47"/>
      <c r="AO208" s="47"/>
      <c r="AP208" s="3" t="s">
        <v>84</v>
      </c>
    </row>
    <row r="209" spans="1:42" s="4" customFormat="1" ht="15" x14ac:dyDescent="0.25">
      <c r="A209" s="83"/>
      <c r="B209" s="49"/>
      <c r="C209" s="372" t="s">
        <v>85</v>
      </c>
      <c r="D209" s="372"/>
      <c r="E209" s="372"/>
      <c r="F209" s="372"/>
      <c r="G209" s="372"/>
      <c r="H209" s="372"/>
      <c r="I209" s="372"/>
      <c r="J209" s="372"/>
      <c r="K209" s="372"/>
      <c r="L209" s="106">
        <v>1562.38</v>
      </c>
      <c r="M209" s="85"/>
      <c r="N209" s="86">
        <v>54620.800000000003</v>
      </c>
      <c r="AF209" s="39"/>
      <c r="AG209" s="47"/>
      <c r="AH209" s="47"/>
      <c r="AN209" s="47"/>
      <c r="AO209" s="47"/>
      <c r="AP209" s="3" t="s">
        <v>85</v>
      </c>
    </row>
    <row r="210" spans="1:42" s="4" customFormat="1" ht="15" x14ac:dyDescent="0.25">
      <c r="A210" s="83"/>
      <c r="B210" s="49"/>
      <c r="C210" s="372" t="s">
        <v>193</v>
      </c>
      <c r="D210" s="372"/>
      <c r="E210" s="372"/>
      <c r="F210" s="372"/>
      <c r="G210" s="372"/>
      <c r="H210" s="372"/>
      <c r="I210" s="372"/>
      <c r="J210" s="372"/>
      <c r="K210" s="372"/>
      <c r="L210" s="106">
        <v>3052.36</v>
      </c>
      <c r="M210" s="85"/>
      <c r="N210" s="86">
        <v>37025.129999999997</v>
      </c>
      <c r="AF210" s="39"/>
      <c r="AG210" s="47"/>
      <c r="AH210" s="47"/>
      <c r="AN210" s="47"/>
      <c r="AO210" s="47"/>
      <c r="AP210" s="3" t="s">
        <v>193</v>
      </c>
    </row>
    <row r="211" spans="1:42" s="4" customFormat="1" ht="15" x14ac:dyDescent="0.25">
      <c r="A211" s="83"/>
      <c r="B211" s="49"/>
      <c r="C211" s="372" t="s">
        <v>194</v>
      </c>
      <c r="D211" s="372"/>
      <c r="E211" s="372"/>
      <c r="F211" s="372"/>
      <c r="G211" s="372"/>
      <c r="H211" s="372"/>
      <c r="I211" s="372"/>
      <c r="J211" s="372"/>
      <c r="K211" s="372"/>
      <c r="L211" s="84">
        <v>368.61</v>
      </c>
      <c r="M211" s="85"/>
      <c r="N211" s="86">
        <v>12886.59</v>
      </c>
      <c r="AF211" s="39"/>
      <c r="AG211" s="47"/>
      <c r="AH211" s="47"/>
      <c r="AN211" s="47"/>
      <c r="AO211" s="47"/>
      <c r="AP211" s="3" t="s">
        <v>194</v>
      </c>
    </row>
    <row r="212" spans="1:42" s="4" customFormat="1" ht="15" x14ac:dyDescent="0.25">
      <c r="A212" s="83"/>
      <c r="B212" s="49"/>
      <c r="C212" s="372" t="s">
        <v>195</v>
      </c>
      <c r="D212" s="372"/>
      <c r="E212" s="372"/>
      <c r="F212" s="372"/>
      <c r="G212" s="372"/>
      <c r="H212" s="372"/>
      <c r="I212" s="372"/>
      <c r="J212" s="372"/>
      <c r="K212" s="372"/>
      <c r="L212" s="106">
        <v>10127.65</v>
      </c>
      <c r="M212" s="85"/>
      <c r="N212" s="86">
        <v>86591.41</v>
      </c>
      <c r="AF212" s="39"/>
      <c r="AG212" s="47"/>
      <c r="AH212" s="47"/>
      <c r="AN212" s="47"/>
      <c r="AO212" s="47"/>
      <c r="AP212" s="3" t="s">
        <v>195</v>
      </c>
    </row>
    <row r="213" spans="1:42" s="4" customFormat="1" ht="15" x14ac:dyDescent="0.25">
      <c r="A213" s="83"/>
      <c r="B213" s="49"/>
      <c r="C213" s="372" t="s">
        <v>364</v>
      </c>
      <c r="D213" s="372"/>
      <c r="E213" s="372"/>
      <c r="F213" s="372"/>
      <c r="G213" s="372"/>
      <c r="H213" s="372"/>
      <c r="I213" s="372"/>
      <c r="J213" s="372"/>
      <c r="K213" s="372"/>
      <c r="L213" s="106">
        <v>1912.75</v>
      </c>
      <c r="M213" s="85"/>
      <c r="N213" s="86">
        <v>23201.66</v>
      </c>
      <c r="AF213" s="39"/>
      <c r="AG213" s="47"/>
      <c r="AH213" s="47"/>
      <c r="AN213" s="47"/>
      <c r="AO213" s="47"/>
      <c r="AP213" s="3" t="s">
        <v>364</v>
      </c>
    </row>
    <row r="214" spans="1:42" s="4" customFormat="1" ht="15" x14ac:dyDescent="0.25">
      <c r="A214" s="83"/>
      <c r="B214" s="49"/>
      <c r="C214" s="372" t="s">
        <v>196</v>
      </c>
      <c r="D214" s="372"/>
      <c r="E214" s="372"/>
      <c r="F214" s="372"/>
      <c r="G214" s="372"/>
      <c r="H214" s="372"/>
      <c r="I214" s="372"/>
      <c r="J214" s="372"/>
      <c r="K214" s="372"/>
      <c r="L214" s="106">
        <v>19777.29</v>
      </c>
      <c r="M214" s="85"/>
      <c r="N214" s="86">
        <v>310587.81</v>
      </c>
      <c r="AF214" s="39"/>
      <c r="AG214" s="47"/>
      <c r="AH214" s="47"/>
      <c r="AN214" s="47"/>
      <c r="AO214" s="47"/>
      <c r="AP214" s="3" t="s">
        <v>196</v>
      </c>
    </row>
    <row r="215" spans="1:42" s="4" customFormat="1" ht="15" x14ac:dyDescent="0.25">
      <c r="A215" s="83"/>
      <c r="B215" s="49"/>
      <c r="C215" s="372" t="s">
        <v>365</v>
      </c>
      <c r="D215" s="372"/>
      <c r="E215" s="372"/>
      <c r="F215" s="372"/>
      <c r="G215" s="372"/>
      <c r="H215" s="372"/>
      <c r="I215" s="372"/>
      <c r="J215" s="372"/>
      <c r="K215" s="372"/>
      <c r="L215" s="106">
        <v>17864.54</v>
      </c>
      <c r="M215" s="85"/>
      <c r="N215" s="86">
        <v>287386.15000000002</v>
      </c>
      <c r="AF215" s="39"/>
      <c r="AG215" s="47"/>
      <c r="AH215" s="47"/>
      <c r="AN215" s="47"/>
      <c r="AO215" s="47"/>
      <c r="AP215" s="3" t="s">
        <v>365</v>
      </c>
    </row>
    <row r="216" spans="1:42" s="4" customFormat="1" ht="15" x14ac:dyDescent="0.25">
      <c r="A216" s="83"/>
      <c r="B216" s="49"/>
      <c r="C216" s="372" t="s">
        <v>88</v>
      </c>
      <c r="D216" s="372"/>
      <c r="E216" s="372"/>
      <c r="F216" s="372"/>
      <c r="G216" s="372"/>
      <c r="H216" s="372"/>
      <c r="I216" s="372"/>
      <c r="J216" s="372"/>
      <c r="K216" s="372"/>
      <c r="L216" s="87"/>
      <c r="M216" s="85"/>
      <c r="N216" s="88"/>
      <c r="AF216" s="39"/>
      <c r="AG216" s="47"/>
      <c r="AH216" s="47"/>
      <c r="AN216" s="47"/>
      <c r="AO216" s="47"/>
      <c r="AP216" s="3" t="s">
        <v>88</v>
      </c>
    </row>
    <row r="217" spans="1:42" s="4" customFormat="1" ht="15" x14ac:dyDescent="0.25">
      <c r="A217" s="83"/>
      <c r="B217" s="49"/>
      <c r="C217" s="372" t="s">
        <v>89</v>
      </c>
      <c r="D217" s="372"/>
      <c r="E217" s="372"/>
      <c r="F217" s="372"/>
      <c r="G217" s="372"/>
      <c r="H217" s="372"/>
      <c r="I217" s="372"/>
      <c r="J217" s="372"/>
      <c r="K217" s="372"/>
      <c r="L217" s="106">
        <v>1562.38</v>
      </c>
      <c r="M217" s="85"/>
      <c r="N217" s="86">
        <v>54620.800000000003</v>
      </c>
      <c r="AF217" s="39"/>
      <c r="AG217" s="47"/>
      <c r="AH217" s="47"/>
      <c r="AN217" s="47"/>
      <c r="AO217" s="47"/>
      <c r="AP217" s="3" t="s">
        <v>89</v>
      </c>
    </row>
    <row r="218" spans="1:42" s="4" customFormat="1" ht="15" x14ac:dyDescent="0.25">
      <c r="A218" s="83"/>
      <c r="B218" s="49"/>
      <c r="C218" s="372" t="s">
        <v>366</v>
      </c>
      <c r="D218" s="372"/>
      <c r="E218" s="372"/>
      <c r="F218" s="372"/>
      <c r="G218" s="372"/>
      <c r="H218" s="372"/>
      <c r="I218" s="372"/>
      <c r="J218" s="372"/>
      <c r="K218" s="372"/>
      <c r="L218" s="106">
        <v>3052.36</v>
      </c>
      <c r="M218" s="85"/>
      <c r="N218" s="88"/>
      <c r="AF218" s="39"/>
      <c r="AG218" s="47"/>
      <c r="AH218" s="47"/>
      <c r="AN218" s="47"/>
      <c r="AO218" s="47"/>
      <c r="AP218" s="3" t="s">
        <v>366</v>
      </c>
    </row>
    <row r="219" spans="1:42" s="4" customFormat="1" ht="15" x14ac:dyDescent="0.25">
      <c r="A219" s="83"/>
      <c r="B219" s="49"/>
      <c r="C219" s="372" t="s">
        <v>367</v>
      </c>
      <c r="D219" s="372"/>
      <c r="E219" s="372"/>
      <c r="F219" s="372"/>
      <c r="G219" s="372"/>
      <c r="H219" s="372"/>
      <c r="I219" s="372"/>
      <c r="J219" s="372"/>
      <c r="K219" s="372"/>
      <c r="L219" s="84">
        <v>368.61</v>
      </c>
      <c r="M219" s="85"/>
      <c r="N219" s="86">
        <v>12886.59</v>
      </c>
      <c r="AF219" s="39"/>
      <c r="AG219" s="47"/>
      <c r="AH219" s="47"/>
      <c r="AN219" s="47"/>
      <c r="AO219" s="47"/>
      <c r="AP219" s="3" t="s">
        <v>367</v>
      </c>
    </row>
    <row r="220" spans="1:42" s="4" customFormat="1" ht="15" x14ac:dyDescent="0.25">
      <c r="A220" s="83"/>
      <c r="B220" s="49"/>
      <c r="C220" s="372" t="s">
        <v>368</v>
      </c>
      <c r="D220" s="372"/>
      <c r="E220" s="372"/>
      <c r="F220" s="372"/>
      <c r="G220" s="372"/>
      <c r="H220" s="372"/>
      <c r="I220" s="372"/>
      <c r="J220" s="372"/>
      <c r="K220" s="372"/>
      <c r="L220" s="106">
        <v>10127.65</v>
      </c>
      <c r="M220" s="85"/>
      <c r="N220" s="88"/>
      <c r="AF220" s="39"/>
      <c r="AG220" s="47"/>
      <c r="AH220" s="47"/>
      <c r="AN220" s="47"/>
      <c r="AO220" s="47"/>
      <c r="AP220" s="3" t="s">
        <v>368</v>
      </c>
    </row>
    <row r="221" spans="1:42" s="4" customFormat="1" ht="15" x14ac:dyDescent="0.25">
      <c r="A221" s="83"/>
      <c r="B221" s="49"/>
      <c r="C221" s="372" t="s">
        <v>90</v>
      </c>
      <c r="D221" s="372"/>
      <c r="E221" s="372"/>
      <c r="F221" s="372"/>
      <c r="G221" s="372"/>
      <c r="H221" s="372"/>
      <c r="I221" s="372"/>
      <c r="J221" s="372"/>
      <c r="K221" s="372"/>
      <c r="L221" s="106">
        <v>1981.03</v>
      </c>
      <c r="M221" s="85"/>
      <c r="N221" s="86">
        <v>69255.87</v>
      </c>
      <c r="AF221" s="39"/>
      <c r="AG221" s="47"/>
      <c r="AH221" s="47"/>
      <c r="AN221" s="47"/>
      <c r="AO221" s="47"/>
      <c r="AP221" s="3" t="s">
        <v>90</v>
      </c>
    </row>
    <row r="222" spans="1:42" s="4" customFormat="1" ht="15" x14ac:dyDescent="0.25">
      <c r="A222" s="83"/>
      <c r="B222" s="49"/>
      <c r="C222" s="372" t="s">
        <v>91</v>
      </c>
      <c r="D222" s="372"/>
      <c r="E222" s="372"/>
      <c r="F222" s="372"/>
      <c r="G222" s="372"/>
      <c r="H222" s="372"/>
      <c r="I222" s="372"/>
      <c r="J222" s="372"/>
      <c r="K222" s="372"/>
      <c r="L222" s="106">
        <v>1141.1199999999999</v>
      </c>
      <c r="M222" s="85"/>
      <c r="N222" s="86">
        <v>39892.94</v>
      </c>
      <c r="AF222" s="39"/>
      <c r="AG222" s="47"/>
      <c r="AH222" s="47"/>
      <c r="AN222" s="47"/>
      <c r="AO222" s="47"/>
      <c r="AP222" s="3" t="s">
        <v>91</v>
      </c>
    </row>
    <row r="223" spans="1:42" s="4" customFormat="1" ht="15" x14ac:dyDescent="0.25">
      <c r="A223" s="83"/>
      <c r="B223" s="49"/>
      <c r="C223" s="372" t="s">
        <v>369</v>
      </c>
      <c r="D223" s="372"/>
      <c r="E223" s="372"/>
      <c r="F223" s="372"/>
      <c r="G223" s="372"/>
      <c r="H223" s="372"/>
      <c r="I223" s="372"/>
      <c r="J223" s="372"/>
      <c r="K223" s="372"/>
      <c r="L223" s="106">
        <v>1912.75</v>
      </c>
      <c r="M223" s="85"/>
      <c r="N223" s="86">
        <v>23201.66</v>
      </c>
      <c r="AF223" s="39"/>
      <c r="AG223" s="47"/>
      <c r="AH223" s="47"/>
      <c r="AN223" s="47"/>
      <c r="AO223" s="47"/>
      <c r="AP223" s="3" t="s">
        <v>369</v>
      </c>
    </row>
    <row r="224" spans="1:42" s="4" customFormat="1" ht="15" x14ac:dyDescent="0.25">
      <c r="A224" s="83"/>
      <c r="B224" s="49"/>
      <c r="C224" s="372" t="s">
        <v>92</v>
      </c>
      <c r="D224" s="372"/>
      <c r="E224" s="372"/>
      <c r="F224" s="372"/>
      <c r="G224" s="372"/>
      <c r="H224" s="372"/>
      <c r="I224" s="372"/>
      <c r="J224" s="372"/>
      <c r="K224" s="372"/>
      <c r="L224" s="106">
        <v>1930.99</v>
      </c>
      <c r="M224" s="85"/>
      <c r="N224" s="86">
        <v>67507.39</v>
      </c>
      <c r="AF224" s="39"/>
      <c r="AG224" s="47"/>
      <c r="AH224" s="47"/>
      <c r="AN224" s="47"/>
      <c r="AO224" s="47"/>
      <c r="AP224" s="3" t="s">
        <v>92</v>
      </c>
    </row>
    <row r="225" spans="1:43" s="4" customFormat="1" ht="15" x14ac:dyDescent="0.25">
      <c r="A225" s="83"/>
      <c r="B225" s="49"/>
      <c r="C225" s="372" t="s">
        <v>93</v>
      </c>
      <c r="D225" s="372"/>
      <c r="E225" s="372"/>
      <c r="F225" s="372"/>
      <c r="G225" s="372"/>
      <c r="H225" s="372"/>
      <c r="I225" s="372"/>
      <c r="J225" s="372"/>
      <c r="K225" s="372"/>
      <c r="L225" s="106">
        <v>1981.03</v>
      </c>
      <c r="M225" s="85"/>
      <c r="N225" s="86">
        <v>69255.87</v>
      </c>
      <c r="AF225" s="39"/>
      <c r="AG225" s="47"/>
      <c r="AH225" s="47"/>
      <c r="AN225" s="47"/>
      <c r="AO225" s="47"/>
      <c r="AP225" s="3" t="s">
        <v>93</v>
      </c>
    </row>
    <row r="226" spans="1:43" s="4" customFormat="1" ht="15" x14ac:dyDescent="0.25">
      <c r="A226" s="83"/>
      <c r="B226" s="49"/>
      <c r="C226" s="372" t="s">
        <v>94</v>
      </c>
      <c r="D226" s="372"/>
      <c r="E226" s="372"/>
      <c r="F226" s="372"/>
      <c r="G226" s="372"/>
      <c r="H226" s="372"/>
      <c r="I226" s="372"/>
      <c r="J226" s="372"/>
      <c r="K226" s="372"/>
      <c r="L226" s="106">
        <v>1141.1199999999999</v>
      </c>
      <c r="M226" s="85"/>
      <c r="N226" s="86">
        <v>39892.94</v>
      </c>
      <c r="AF226" s="39"/>
      <c r="AG226" s="47"/>
      <c r="AH226" s="47"/>
      <c r="AN226" s="47"/>
      <c r="AO226" s="47"/>
      <c r="AP226" s="3" t="s">
        <v>94</v>
      </c>
    </row>
    <row r="227" spans="1:43" s="4" customFormat="1" ht="15" x14ac:dyDescent="0.25">
      <c r="A227" s="83"/>
      <c r="B227" s="89"/>
      <c r="C227" s="373" t="s">
        <v>1908</v>
      </c>
      <c r="D227" s="373"/>
      <c r="E227" s="373"/>
      <c r="F227" s="373"/>
      <c r="G227" s="373"/>
      <c r="H227" s="373"/>
      <c r="I227" s="373"/>
      <c r="J227" s="373"/>
      <c r="K227" s="373"/>
      <c r="L227" s="93">
        <v>19777.29</v>
      </c>
      <c r="M227" s="91"/>
      <c r="N227" s="92">
        <v>310587.81</v>
      </c>
      <c r="AF227" s="39"/>
      <c r="AG227" s="47"/>
      <c r="AH227" s="47"/>
      <c r="AN227" s="47"/>
      <c r="AO227" s="47"/>
      <c r="AQ227" s="47" t="s">
        <v>1908</v>
      </c>
    </row>
    <row r="228" spans="1:43" s="4" customFormat="1" ht="15" x14ac:dyDescent="0.25">
      <c r="A228" s="378" t="s">
        <v>1909</v>
      </c>
      <c r="B228" s="379"/>
      <c r="C228" s="379"/>
      <c r="D228" s="379"/>
      <c r="E228" s="379"/>
      <c r="F228" s="379"/>
      <c r="G228" s="379"/>
      <c r="H228" s="379"/>
      <c r="I228" s="379"/>
      <c r="J228" s="379"/>
      <c r="K228" s="379"/>
      <c r="L228" s="379"/>
      <c r="M228" s="379"/>
      <c r="N228" s="380"/>
      <c r="AF228" s="39" t="s">
        <v>1909</v>
      </c>
      <c r="AG228" s="47"/>
      <c r="AH228" s="47"/>
      <c r="AN228" s="47"/>
      <c r="AO228" s="47"/>
      <c r="AQ228" s="47"/>
    </row>
    <row r="229" spans="1:43" s="4" customFormat="1" ht="15" x14ac:dyDescent="0.25">
      <c r="A229" s="381" t="s">
        <v>1910</v>
      </c>
      <c r="B229" s="382"/>
      <c r="C229" s="382"/>
      <c r="D229" s="382"/>
      <c r="E229" s="382"/>
      <c r="F229" s="382"/>
      <c r="G229" s="382"/>
      <c r="H229" s="382"/>
      <c r="I229" s="382"/>
      <c r="J229" s="382"/>
      <c r="K229" s="382"/>
      <c r="L229" s="382"/>
      <c r="M229" s="382"/>
      <c r="N229" s="383"/>
      <c r="AF229" s="39"/>
      <c r="AG229" s="47" t="s">
        <v>1910</v>
      </c>
      <c r="AH229" s="47"/>
      <c r="AN229" s="47"/>
      <c r="AO229" s="47"/>
      <c r="AQ229" s="47"/>
    </row>
    <row r="230" spans="1:43" s="4" customFormat="1" ht="34.5" x14ac:dyDescent="0.25">
      <c r="A230" s="40" t="s">
        <v>289</v>
      </c>
      <c r="B230" s="41" t="s">
        <v>1911</v>
      </c>
      <c r="C230" s="374" t="s">
        <v>1912</v>
      </c>
      <c r="D230" s="374"/>
      <c r="E230" s="374"/>
      <c r="F230" s="42" t="s">
        <v>61</v>
      </c>
      <c r="G230" s="43">
        <v>21</v>
      </c>
      <c r="H230" s="44">
        <v>1</v>
      </c>
      <c r="I230" s="44">
        <v>21</v>
      </c>
      <c r="J230" s="45"/>
      <c r="K230" s="43"/>
      <c r="L230" s="45"/>
      <c r="M230" s="43"/>
      <c r="N230" s="46"/>
      <c r="AF230" s="39"/>
      <c r="AG230" s="47"/>
      <c r="AH230" s="47" t="s">
        <v>1912</v>
      </c>
      <c r="AN230" s="47"/>
      <c r="AO230" s="47"/>
      <c r="AQ230" s="47"/>
    </row>
    <row r="231" spans="1:43" s="4" customFormat="1" ht="22.5" x14ac:dyDescent="0.25">
      <c r="A231" s="103"/>
      <c r="B231" s="49" t="s">
        <v>217</v>
      </c>
      <c r="C231" s="368" t="s">
        <v>218</v>
      </c>
      <c r="D231" s="368"/>
      <c r="E231" s="368"/>
      <c r="F231" s="368"/>
      <c r="G231" s="368"/>
      <c r="H231" s="368"/>
      <c r="I231" s="368"/>
      <c r="J231" s="368"/>
      <c r="K231" s="368"/>
      <c r="L231" s="368"/>
      <c r="M231" s="368"/>
      <c r="N231" s="376"/>
      <c r="AF231" s="39"/>
      <c r="AG231" s="47"/>
      <c r="AH231" s="47"/>
      <c r="AJ231" s="3" t="s">
        <v>218</v>
      </c>
      <c r="AN231" s="47"/>
      <c r="AO231" s="47"/>
      <c r="AQ231" s="47"/>
    </row>
    <row r="232" spans="1:43" s="4" customFormat="1" ht="15" x14ac:dyDescent="0.25">
      <c r="A232" s="48"/>
      <c r="B232" s="49" t="s">
        <v>58</v>
      </c>
      <c r="C232" s="372" t="s">
        <v>62</v>
      </c>
      <c r="D232" s="372"/>
      <c r="E232" s="372"/>
      <c r="F232" s="51"/>
      <c r="G232" s="52"/>
      <c r="H232" s="52"/>
      <c r="I232" s="52"/>
      <c r="J232" s="53">
        <v>236.88</v>
      </c>
      <c r="K232" s="54">
        <v>1.1499999999999999</v>
      </c>
      <c r="L232" s="107">
        <v>5720.65</v>
      </c>
      <c r="M232" s="54">
        <v>34.96</v>
      </c>
      <c r="N232" s="55">
        <v>199993.92</v>
      </c>
      <c r="AF232" s="39"/>
      <c r="AG232" s="47"/>
      <c r="AH232" s="47"/>
      <c r="AK232" s="3" t="s">
        <v>62</v>
      </c>
      <c r="AN232" s="47"/>
      <c r="AO232" s="47"/>
      <c r="AQ232" s="47"/>
    </row>
    <row r="233" spans="1:43" s="4" customFormat="1" ht="15" x14ac:dyDescent="0.25">
      <c r="A233" s="48"/>
      <c r="B233" s="49" t="s">
        <v>73</v>
      </c>
      <c r="C233" s="372" t="s">
        <v>175</v>
      </c>
      <c r="D233" s="372"/>
      <c r="E233" s="372"/>
      <c r="F233" s="51"/>
      <c r="G233" s="52"/>
      <c r="H233" s="52"/>
      <c r="I233" s="52"/>
      <c r="J233" s="53">
        <v>66.58</v>
      </c>
      <c r="K233" s="54">
        <v>1.1499999999999999</v>
      </c>
      <c r="L233" s="107">
        <v>1607.91</v>
      </c>
      <c r="M233" s="52"/>
      <c r="N233" s="58"/>
      <c r="AF233" s="39"/>
      <c r="AG233" s="47"/>
      <c r="AH233" s="47"/>
      <c r="AK233" s="3" t="s">
        <v>175</v>
      </c>
      <c r="AN233" s="47"/>
      <c r="AO233" s="47"/>
      <c r="AQ233" s="47"/>
    </row>
    <row r="234" spans="1:43" s="4" customFormat="1" ht="15" x14ac:dyDescent="0.25">
      <c r="A234" s="48"/>
      <c r="B234" s="49" t="s">
        <v>78</v>
      </c>
      <c r="C234" s="372" t="s">
        <v>176</v>
      </c>
      <c r="D234" s="372"/>
      <c r="E234" s="372"/>
      <c r="F234" s="51"/>
      <c r="G234" s="52"/>
      <c r="H234" s="52"/>
      <c r="I234" s="52"/>
      <c r="J234" s="53">
        <v>5.1100000000000003</v>
      </c>
      <c r="K234" s="54">
        <v>1.1499999999999999</v>
      </c>
      <c r="L234" s="53">
        <v>123.41</v>
      </c>
      <c r="M234" s="54">
        <v>34.96</v>
      </c>
      <c r="N234" s="55">
        <v>4314.41</v>
      </c>
      <c r="AF234" s="39"/>
      <c r="AG234" s="47"/>
      <c r="AH234" s="47"/>
      <c r="AK234" s="3" t="s">
        <v>176</v>
      </c>
      <c r="AN234" s="47"/>
      <c r="AO234" s="47"/>
      <c r="AQ234" s="47"/>
    </row>
    <row r="235" spans="1:43" s="4" customFormat="1" ht="15" x14ac:dyDescent="0.25">
      <c r="A235" s="48"/>
      <c r="B235" s="49" t="s">
        <v>122</v>
      </c>
      <c r="C235" s="372" t="s">
        <v>177</v>
      </c>
      <c r="D235" s="372"/>
      <c r="E235" s="372"/>
      <c r="F235" s="51"/>
      <c r="G235" s="52"/>
      <c r="H235" s="52"/>
      <c r="I235" s="52"/>
      <c r="J235" s="53">
        <v>248.17</v>
      </c>
      <c r="K235" s="52"/>
      <c r="L235" s="107">
        <v>5211.57</v>
      </c>
      <c r="M235" s="52"/>
      <c r="N235" s="58"/>
      <c r="AF235" s="39"/>
      <c r="AG235" s="47"/>
      <c r="AH235" s="47"/>
      <c r="AK235" s="3" t="s">
        <v>177</v>
      </c>
      <c r="AN235" s="47"/>
      <c r="AO235" s="47"/>
      <c r="AQ235" s="47"/>
    </row>
    <row r="236" spans="1:43" s="4" customFormat="1" ht="15" x14ac:dyDescent="0.25">
      <c r="A236" s="56"/>
      <c r="B236" s="49"/>
      <c r="C236" s="372" t="s">
        <v>63</v>
      </c>
      <c r="D236" s="372"/>
      <c r="E236" s="372"/>
      <c r="F236" s="51" t="s">
        <v>64</v>
      </c>
      <c r="G236" s="104">
        <v>25.2</v>
      </c>
      <c r="H236" s="54">
        <v>1.1499999999999999</v>
      </c>
      <c r="I236" s="54">
        <v>608.58000000000004</v>
      </c>
      <c r="J236" s="57"/>
      <c r="K236" s="52"/>
      <c r="L236" s="57"/>
      <c r="M236" s="52"/>
      <c r="N236" s="58"/>
      <c r="AF236" s="39"/>
      <c r="AG236" s="47"/>
      <c r="AH236" s="47"/>
      <c r="AL236" s="3" t="s">
        <v>63</v>
      </c>
      <c r="AN236" s="47"/>
      <c r="AO236" s="47"/>
      <c r="AQ236" s="47"/>
    </row>
    <row r="237" spans="1:43" s="4" customFormat="1" ht="15" x14ac:dyDescent="0.25">
      <c r="A237" s="56"/>
      <c r="B237" s="49"/>
      <c r="C237" s="372" t="s">
        <v>178</v>
      </c>
      <c r="D237" s="372"/>
      <c r="E237" s="372"/>
      <c r="F237" s="51" t="s">
        <v>64</v>
      </c>
      <c r="G237" s="54">
        <v>0.39</v>
      </c>
      <c r="H237" s="54">
        <v>1.1499999999999999</v>
      </c>
      <c r="I237" s="70">
        <v>9.4184999999999999</v>
      </c>
      <c r="J237" s="57"/>
      <c r="K237" s="52"/>
      <c r="L237" s="57"/>
      <c r="M237" s="52"/>
      <c r="N237" s="58"/>
      <c r="AF237" s="39"/>
      <c r="AG237" s="47"/>
      <c r="AH237" s="47"/>
      <c r="AL237" s="3" t="s">
        <v>178</v>
      </c>
      <c r="AN237" s="47"/>
      <c r="AO237" s="47"/>
      <c r="AQ237" s="47"/>
    </row>
    <row r="238" spans="1:43" s="4" customFormat="1" ht="15" x14ac:dyDescent="0.25">
      <c r="A238" s="48"/>
      <c r="B238" s="49"/>
      <c r="C238" s="375" t="s">
        <v>65</v>
      </c>
      <c r="D238" s="375"/>
      <c r="E238" s="375"/>
      <c r="F238" s="59"/>
      <c r="G238" s="60"/>
      <c r="H238" s="60"/>
      <c r="I238" s="60"/>
      <c r="J238" s="61">
        <v>551.63</v>
      </c>
      <c r="K238" s="60"/>
      <c r="L238" s="108">
        <v>12540.13</v>
      </c>
      <c r="M238" s="60"/>
      <c r="N238" s="62"/>
      <c r="AF238" s="39"/>
      <c r="AG238" s="47"/>
      <c r="AH238" s="47"/>
      <c r="AM238" s="3" t="s">
        <v>65</v>
      </c>
      <c r="AN238" s="47"/>
      <c r="AO238" s="47"/>
      <c r="AQ238" s="47"/>
    </row>
    <row r="239" spans="1:43" s="4" customFormat="1" ht="15" x14ac:dyDescent="0.25">
      <c r="A239" s="56"/>
      <c r="B239" s="49"/>
      <c r="C239" s="372" t="s">
        <v>66</v>
      </c>
      <c r="D239" s="372"/>
      <c r="E239" s="372"/>
      <c r="F239" s="51"/>
      <c r="G239" s="52"/>
      <c r="H239" s="52"/>
      <c r="I239" s="52"/>
      <c r="J239" s="57"/>
      <c r="K239" s="52"/>
      <c r="L239" s="107">
        <v>5844.06</v>
      </c>
      <c r="M239" s="52"/>
      <c r="N239" s="55">
        <v>204308.33</v>
      </c>
      <c r="AF239" s="39"/>
      <c r="AG239" s="47"/>
      <c r="AH239" s="47"/>
      <c r="AL239" s="3" t="s">
        <v>66</v>
      </c>
      <c r="AN239" s="47"/>
      <c r="AO239" s="47"/>
      <c r="AQ239" s="47"/>
    </row>
    <row r="240" spans="1:43" s="4" customFormat="1" ht="15" x14ac:dyDescent="0.25">
      <c r="A240" s="56"/>
      <c r="B240" s="49" t="s">
        <v>1913</v>
      </c>
      <c r="C240" s="372" t="s">
        <v>1914</v>
      </c>
      <c r="D240" s="372"/>
      <c r="E240" s="372"/>
      <c r="F240" s="51" t="s">
        <v>69</v>
      </c>
      <c r="G240" s="63">
        <v>92</v>
      </c>
      <c r="H240" s="52"/>
      <c r="I240" s="63">
        <v>92</v>
      </c>
      <c r="J240" s="57"/>
      <c r="K240" s="52"/>
      <c r="L240" s="107">
        <v>5376.54</v>
      </c>
      <c r="M240" s="52"/>
      <c r="N240" s="55">
        <v>187963.66</v>
      </c>
      <c r="AF240" s="39"/>
      <c r="AG240" s="47"/>
      <c r="AH240" s="47"/>
      <c r="AL240" s="3" t="s">
        <v>1914</v>
      </c>
      <c r="AN240" s="47"/>
      <c r="AO240" s="47"/>
      <c r="AQ240" s="47"/>
    </row>
    <row r="241" spans="1:43" s="4" customFormat="1" ht="15" x14ac:dyDescent="0.25">
      <c r="A241" s="56"/>
      <c r="B241" s="49" t="s">
        <v>1915</v>
      </c>
      <c r="C241" s="372" t="s">
        <v>1916</v>
      </c>
      <c r="D241" s="372"/>
      <c r="E241" s="372"/>
      <c r="F241" s="51" t="s">
        <v>69</v>
      </c>
      <c r="G241" s="63">
        <v>49</v>
      </c>
      <c r="H241" s="52"/>
      <c r="I241" s="63">
        <v>49</v>
      </c>
      <c r="J241" s="57"/>
      <c r="K241" s="52"/>
      <c r="L241" s="107">
        <v>2863.59</v>
      </c>
      <c r="M241" s="52"/>
      <c r="N241" s="55">
        <v>100111.08</v>
      </c>
      <c r="AF241" s="39"/>
      <c r="AG241" s="47"/>
      <c r="AH241" s="47"/>
      <c r="AL241" s="3" t="s">
        <v>1916</v>
      </c>
      <c r="AN241" s="47"/>
      <c r="AO241" s="47"/>
      <c r="AQ241" s="47"/>
    </row>
    <row r="242" spans="1:43" s="4" customFormat="1" ht="15" x14ac:dyDescent="0.25">
      <c r="A242" s="65"/>
      <c r="B242" s="66"/>
      <c r="C242" s="374" t="s">
        <v>72</v>
      </c>
      <c r="D242" s="374"/>
      <c r="E242" s="374"/>
      <c r="F242" s="42"/>
      <c r="G242" s="43"/>
      <c r="H242" s="43"/>
      <c r="I242" s="43"/>
      <c r="J242" s="45"/>
      <c r="K242" s="43"/>
      <c r="L242" s="105">
        <v>20780.259999999998</v>
      </c>
      <c r="M242" s="60"/>
      <c r="N242" s="46"/>
      <c r="AF242" s="39"/>
      <c r="AG242" s="47"/>
      <c r="AH242" s="47"/>
      <c r="AN242" s="47" t="s">
        <v>72</v>
      </c>
      <c r="AO242" s="47"/>
      <c r="AQ242" s="47"/>
    </row>
    <row r="243" spans="1:43" s="4" customFormat="1" ht="22.5" x14ac:dyDescent="0.25">
      <c r="A243" s="40" t="s">
        <v>1917</v>
      </c>
      <c r="B243" s="41" t="s">
        <v>1918</v>
      </c>
      <c r="C243" s="374" t="s">
        <v>1919</v>
      </c>
      <c r="D243" s="374"/>
      <c r="E243" s="374"/>
      <c r="F243" s="42" t="s">
        <v>61</v>
      </c>
      <c r="G243" s="43">
        <v>21</v>
      </c>
      <c r="H243" s="44">
        <v>1</v>
      </c>
      <c r="I243" s="44">
        <v>21</v>
      </c>
      <c r="J243" s="105">
        <v>1277210</v>
      </c>
      <c r="K243" s="43"/>
      <c r="L243" s="105">
        <v>4477697.83</v>
      </c>
      <c r="M243" s="68">
        <v>5.99</v>
      </c>
      <c r="N243" s="115">
        <v>26821410</v>
      </c>
      <c r="AF243" s="39"/>
      <c r="AG243" s="47"/>
      <c r="AH243" s="47" t="s">
        <v>1919</v>
      </c>
      <c r="AN243" s="47"/>
      <c r="AO243" s="47"/>
      <c r="AQ243" s="47"/>
    </row>
    <row r="244" spans="1:43" s="4" customFormat="1" ht="15" x14ac:dyDescent="0.25">
      <c r="A244" s="65"/>
      <c r="B244" s="66"/>
      <c r="C244" s="374" t="s">
        <v>72</v>
      </c>
      <c r="D244" s="374"/>
      <c r="E244" s="374"/>
      <c r="F244" s="42"/>
      <c r="G244" s="43"/>
      <c r="H244" s="43"/>
      <c r="I244" s="43"/>
      <c r="J244" s="45"/>
      <c r="K244" s="43"/>
      <c r="L244" s="105">
        <v>4477697.83</v>
      </c>
      <c r="M244" s="60"/>
      <c r="N244" s="115">
        <v>26821410</v>
      </c>
      <c r="AF244" s="39"/>
      <c r="AG244" s="47"/>
      <c r="AH244" s="47"/>
      <c r="AN244" s="47" t="s">
        <v>72</v>
      </c>
      <c r="AO244" s="47"/>
      <c r="AQ244" s="47"/>
    </row>
    <row r="245" spans="1:43" s="4" customFormat="1" ht="15" x14ac:dyDescent="0.25">
      <c r="A245" s="381" t="s">
        <v>1920</v>
      </c>
      <c r="B245" s="382"/>
      <c r="C245" s="382"/>
      <c r="D245" s="382"/>
      <c r="E245" s="382"/>
      <c r="F245" s="382"/>
      <c r="G245" s="382"/>
      <c r="H245" s="382"/>
      <c r="I245" s="382"/>
      <c r="J245" s="382"/>
      <c r="K245" s="382"/>
      <c r="L245" s="382"/>
      <c r="M245" s="382"/>
      <c r="N245" s="383"/>
      <c r="AF245" s="39"/>
      <c r="AG245" s="47" t="s">
        <v>1920</v>
      </c>
      <c r="AH245" s="47"/>
      <c r="AN245" s="47"/>
      <c r="AO245" s="47"/>
      <c r="AQ245" s="47"/>
    </row>
    <row r="246" spans="1:43" s="4" customFormat="1" ht="15" x14ac:dyDescent="0.25">
      <c r="A246" s="40" t="s">
        <v>294</v>
      </c>
      <c r="B246" s="41" t="s">
        <v>1921</v>
      </c>
      <c r="C246" s="374" t="s">
        <v>1922</v>
      </c>
      <c r="D246" s="374"/>
      <c r="E246" s="374"/>
      <c r="F246" s="42" t="s">
        <v>61</v>
      </c>
      <c r="G246" s="43">
        <v>21</v>
      </c>
      <c r="H246" s="44">
        <v>1</v>
      </c>
      <c r="I246" s="44">
        <v>21</v>
      </c>
      <c r="J246" s="45"/>
      <c r="K246" s="43"/>
      <c r="L246" s="45"/>
      <c r="M246" s="43"/>
      <c r="N246" s="46"/>
      <c r="AF246" s="39"/>
      <c r="AG246" s="47"/>
      <c r="AH246" s="47" t="s">
        <v>1922</v>
      </c>
      <c r="AN246" s="47"/>
      <c r="AO246" s="47"/>
      <c r="AQ246" s="47"/>
    </row>
    <row r="247" spans="1:43" s="4" customFormat="1" ht="22.5" x14ac:dyDescent="0.25">
      <c r="A247" s="103"/>
      <c r="B247" s="49" t="s">
        <v>217</v>
      </c>
      <c r="C247" s="368" t="s">
        <v>218</v>
      </c>
      <c r="D247" s="368"/>
      <c r="E247" s="368"/>
      <c r="F247" s="368"/>
      <c r="G247" s="368"/>
      <c r="H247" s="368"/>
      <c r="I247" s="368"/>
      <c r="J247" s="368"/>
      <c r="K247" s="368"/>
      <c r="L247" s="368"/>
      <c r="M247" s="368"/>
      <c r="N247" s="376"/>
      <c r="AF247" s="39"/>
      <c r="AG247" s="47"/>
      <c r="AH247" s="47"/>
      <c r="AJ247" s="3" t="s">
        <v>218</v>
      </c>
      <c r="AN247" s="47"/>
      <c r="AO247" s="47"/>
      <c r="AQ247" s="47"/>
    </row>
    <row r="248" spans="1:43" s="4" customFormat="1" ht="15" x14ac:dyDescent="0.25">
      <c r="A248" s="48"/>
      <c r="B248" s="49" t="s">
        <v>58</v>
      </c>
      <c r="C248" s="372" t="s">
        <v>62</v>
      </c>
      <c r="D248" s="372"/>
      <c r="E248" s="372"/>
      <c r="F248" s="51"/>
      <c r="G248" s="52"/>
      <c r="H248" s="52"/>
      <c r="I248" s="52"/>
      <c r="J248" s="53">
        <v>29.21</v>
      </c>
      <c r="K248" s="54">
        <v>1.1499999999999999</v>
      </c>
      <c r="L248" s="53">
        <v>705.42</v>
      </c>
      <c r="M248" s="54">
        <v>34.96</v>
      </c>
      <c r="N248" s="55">
        <v>24661.48</v>
      </c>
      <c r="AF248" s="39"/>
      <c r="AG248" s="47"/>
      <c r="AH248" s="47"/>
      <c r="AK248" s="3" t="s">
        <v>62</v>
      </c>
      <c r="AN248" s="47"/>
      <c r="AO248" s="47"/>
      <c r="AQ248" s="47"/>
    </row>
    <row r="249" spans="1:43" s="4" customFormat="1" ht="15" x14ac:dyDescent="0.25">
      <c r="A249" s="48"/>
      <c r="B249" s="49" t="s">
        <v>122</v>
      </c>
      <c r="C249" s="372" t="s">
        <v>177</v>
      </c>
      <c r="D249" s="372"/>
      <c r="E249" s="372"/>
      <c r="F249" s="51"/>
      <c r="G249" s="52"/>
      <c r="H249" s="52"/>
      <c r="I249" s="52"/>
      <c r="J249" s="53">
        <v>0.57999999999999996</v>
      </c>
      <c r="K249" s="52"/>
      <c r="L249" s="53">
        <v>12.18</v>
      </c>
      <c r="M249" s="52"/>
      <c r="N249" s="58"/>
      <c r="AF249" s="39"/>
      <c r="AG249" s="47"/>
      <c r="AH249" s="47"/>
      <c r="AK249" s="3" t="s">
        <v>177</v>
      </c>
      <c r="AN249" s="47"/>
      <c r="AO249" s="47"/>
      <c r="AQ249" s="47"/>
    </row>
    <row r="250" spans="1:43" s="4" customFormat="1" ht="15" x14ac:dyDescent="0.25">
      <c r="A250" s="56"/>
      <c r="B250" s="49"/>
      <c r="C250" s="372" t="s">
        <v>63</v>
      </c>
      <c r="D250" s="372"/>
      <c r="E250" s="372"/>
      <c r="F250" s="51" t="s">
        <v>64</v>
      </c>
      <c r="G250" s="54">
        <v>2.67</v>
      </c>
      <c r="H250" s="54">
        <v>1.1499999999999999</v>
      </c>
      <c r="I250" s="70">
        <v>64.480500000000006</v>
      </c>
      <c r="J250" s="57"/>
      <c r="K250" s="52"/>
      <c r="L250" s="57"/>
      <c r="M250" s="52"/>
      <c r="N250" s="58"/>
      <c r="AF250" s="39"/>
      <c r="AG250" s="47"/>
      <c r="AH250" s="47"/>
      <c r="AL250" s="3" t="s">
        <v>63</v>
      </c>
      <c r="AN250" s="47"/>
      <c r="AO250" s="47"/>
      <c r="AQ250" s="47"/>
    </row>
    <row r="251" spans="1:43" s="4" customFormat="1" ht="15" x14ac:dyDescent="0.25">
      <c r="A251" s="48"/>
      <c r="B251" s="49"/>
      <c r="C251" s="375" t="s">
        <v>65</v>
      </c>
      <c r="D251" s="375"/>
      <c r="E251" s="375"/>
      <c r="F251" s="59"/>
      <c r="G251" s="60"/>
      <c r="H251" s="60"/>
      <c r="I251" s="60"/>
      <c r="J251" s="61">
        <v>29.79</v>
      </c>
      <c r="K251" s="60"/>
      <c r="L251" s="61">
        <v>717.6</v>
      </c>
      <c r="M251" s="60"/>
      <c r="N251" s="62"/>
      <c r="AF251" s="39"/>
      <c r="AG251" s="47"/>
      <c r="AH251" s="47"/>
      <c r="AM251" s="3" t="s">
        <v>65</v>
      </c>
      <c r="AN251" s="47"/>
      <c r="AO251" s="47"/>
      <c r="AQ251" s="47"/>
    </row>
    <row r="252" spans="1:43" s="4" customFormat="1" ht="15" x14ac:dyDescent="0.25">
      <c r="A252" s="56"/>
      <c r="B252" s="49"/>
      <c r="C252" s="372" t="s">
        <v>66</v>
      </c>
      <c r="D252" s="372"/>
      <c r="E252" s="372"/>
      <c r="F252" s="51"/>
      <c r="G252" s="52"/>
      <c r="H252" s="52"/>
      <c r="I252" s="52"/>
      <c r="J252" s="57"/>
      <c r="K252" s="52"/>
      <c r="L252" s="53">
        <v>705.42</v>
      </c>
      <c r="M252" s="52"/>
      <c r="N252" s="55">
        <v>24661.48</v>
      </c>
      <c r="AF252" s="39"/>
      <c r="AG252" s="47"/>
      <c r="AH252" s="47"/>
      <c r="AL252" s="3" t="s">
        <v>66</v>
      </c>
      <c r="AN252" s="47"/>
      <c r="AO252" s="47"/>
      <c r="AQ252" s="47"/>
    </row>
    <row r="253" spans="1:43" s="4" customFormat="1" ht="15" x14ac:dyDescent="0.25">
      <c r="A253" s="56"/>
      <c r="B253" s="49" t="s">
        <v>1830</v>
      </c>
      <c r="C253" s="372" t="s">
        <v>1831</v>
      </c>
      <c r="D253" s="372"/>
      <c r="E253" s="372"/>
      <c r="F253" s="51" t="s">
        <v>69</v>
      </c>
      <c r="G253" s="63">
        <v>90</v>
      </c>
      <c r="H253" s="52"/>
      <c r="I253" s="63">
        <v>90</v>
      </c>
      <c r="J253" s="57"/>
      <c r="K253" s="52"/>
      <c r="L253" s="53">
        <v>634.88</v>
      </c>
      <c r="M253" s="52"/>
      <c r="N253" s="55">
        <v>22195.33</v>
      </c>
      <c r="AF253" s="39"/>
      <c r="AG253" s="47"/>
      <c r="AH253" s="47"/>
      <c r="AL253" s="3" t="s">
        <v>1831</v>
      </c>
      <c r="AN253" s="47"/>
      <c r="AO253" s="47"/>
      <c r="AQ253" s="47"/>
    </row>
    <row r="254" spans="1:43" s="4" customFormat="1" ht="15" x14ac:dyDescent="0.25">
      <c r="A254" s="56"/>
      <c r="B254" s="49" t="s">
        <v>1832</v>
      </c>
      <c r="C254" s="372" t="s">
        <v>1833</v>
      </c>
      <c r="D254" s="372"/>
      <c r="E254" s="372"/>
      <c r="F254" s="51" t="s">
        <v>69</v>
      </c>
      <c r="G254" s="63">
        <v>46</v>
      </c>
      <c r="H254" s="52"/>
      <c r="I254" s="63">
        <v>46</v>
      </c>
      <c r="J254" s="57"/>
      <c r="K254" s="52"/>
      <c r="L254" s="53">
        <v>324.49</v>
      </c>
      <c r="M254" s="52"/>
      <c r="N254" s="55">
        <v>11344.28</v>
      </c>
      <c r="AF254" s="39"/>
      <c r="AG254" s="47"/>
      <c r="AH254" s="47"/>
      <c r="AL254" s="3" t="s">
        <v>1833</v>
      </c>
      <c r="AN254" s="47"/>
      <c r="AO254" s="47"/>
      <c r="AQ254" s="47"/>
    </row>
    <row r="255" spans="1:43" s="4" customFormat="1" ht="15" x14ac:dyDescent="0.25">
      <c r="A255" s="65"/>
      <c r="B255" s="66"/>
      <c r="C255" s="374" t="s">
        <v>72</v>
      </c>
      <c r="D255" s="374"/>
      <c r="E255" s="374"/>
      <c r="F255" s="42"/>
      <c r="G255" s="43"/>
      <c r="H255" s="43"/>
      <c r="I255" s="43"/>
      <c r="J255" s="45"/>
      <c r="K255" s="43"/>
      <c r="L255" s="105">
        <v>1676.97</v>
      </c>
      <c r="M255" s="60"/>
      <c r="N255" s="46"/>
      <c r="AF255" s="39"/>
      <c r="AG255" s="47"/>
      <c r="AH255" s="47"/>
      <c r="AN255" s="47" t="s">
        <v>72</v>
      </c>
      <c r="AO255" s="47"/>
      <c r="AQ255" s="47"/>
    </row>
    <row r="256" spans="1:43" s="4" customFormat="1" ht="34.5" x14ac:dyDescent="0.25">
      <c r="A256" s="40" t="s">
        <v>1923</v>
      </c>
      <c r="B256" s="41" t="s">
        <v>1924</v>
      </c>
      <c r="C256" s="374" t="s">
        <v>1925</v>
      </c>
      <c r="D256" s="374"/>
      <c r="E256" s="374"/>
      <c r="F256" s="42" t="s">
        <v>61</v>
      </c>
      <c r="G256" s="43">
        <v>21</v>
      </c>
      <c r="H256" s="44">
        <v>1</v>
      </c>
      <c r="I256" s="44">
        <v>21</v>
      </c>
      <c r="J256" s="105">
        <v>20735.62</v>
      </c>
      <c r="K256" s="43"/>
      <c r="L256" s="105">
        <v>72695.83</v>
      </c>
      <c r="M256" s="68">
        <v>5.99</v>
      </c>
      <c r="N256" s="115">
        <v>435448.02</v>
      </c>
      <c r="AF256" s="39"/>
      <c r="AG256" s="47"/>
      <c r="AH256" s="47" t="s">
        <v>1925</v>
      </c>
      <c r="AN256" s="47"/>
      <c r="AO256" s="47"/>
      <c r="AQ256" s="47"/>
    </row>
    <row r="257" spans="1:43" s="4" customFormat="1" ht="15" x14ac:dyDescent="0.25">
      <c r="A257" s="65"/>
      <c r="B257" s="66"/>
      <c r="C257" s="374" t="s">
        <v>72</v>
      </c>
      <c r="D257" s="374"/>
      <c r="E257" s="374"/>
      <c r="F257" s="42"/>
      <c r="G257" s="43"/>
      <c r="H257" s="43"/>
      <c r="I257" s="43"/>
      <c r="J257" s="45"/>
      <c r="K257" s="43"/>
      <c r="L257" s="105">
        <v>72695.83</v>
      </c>
      <c r="M257" s="60"/>
      <c r="N257" s="115">
        <v>435448.02</v>
      </c>
      <c r="AF257" s="39"/>
      <c r="AG257" s="47"/>
      <c r="AH257" s="47"/>
      <c r="AN257" s="47" t="s">
        <v>72</v>
      </c>
      <c r="AO257" s="47"/>
      <c r="AQ257" s="47"/>
    </row>
    <row r="258" spans="1:43" s="4" customFormat="1" ht="23.25" x14ac:dyDescent="0.25">
      <c r="A258" s="40" t="s">
        <v>297</v>
      </c>
      <c r="B258" s="41" t="s">
        <v>1926</v>
      </c>
      <c r="C258" s="374" t="s">
        <v>1927</v>
      </c>
      <c r="D258" s="374"/>
      <c r="E258" s="374"/>
      <c r="F258" s="42" t="s">
        <v>61</v>
      </c>
      <c r="G258" s="43">
        <v>21</v>
      </c>
      <c r="H258" s="44">
        <v>1</v>
      </c>
      <c r="I258" s="44">
        <v>21</v>
      </c>
      <c r="J258" s="45"/>
      <c r="K258" s="43"/>
      <c r="L258" s="45"/>
      <c r="M258" s="43"/>
      <c r="N258" s="46"/>
      <c r="AF258" s="39"/>
      <c r="AG258" s="47"/>
      <c r="AH258" s="47" t="s">
        <v>1927</v>
      </c>
      <c r="AN258" s="47"/>
      <c r="AO258" s="47"/>
      <c r="AQ258" s="47"/>
    </row>
    <row r="259" spans="1:43" s="4" customFormat="1" ht="22.5" x14ac:dyDescent="0.25">
      <c r="A259" s="103"/>
      <c r="B259" s="49" t="s">
        <v>217</v>
      </c>
      <c r="C259" s="368" t="s">
        <v>218</v>
      </c>
      <c r="D259" s="368"/>
      <c r="E259" s="368"/>
      <c r="F259" s="368"/>
      <c r="G259" s="368"/>
      <c r="H259" s="368"/>
      <c r="I259" s="368"/>
      <c r="J259" s="368"/>
      <c r="K259" s="368"/>
      <c r="L259" s="368"/>
      <c r="M259" s="368"/>
      <c r="N259" s="376"/>
      <c r="AF259" s="39"/>
      <c r="AG259" s="47"/>
      <c r="AH259" s="47"/>
      <c r="AJ259" s="3" t="s">
        <v>218</v>
      </c>
      <c r="AN259" s="47"/>
      <c r="AO259" s="47"/>
      <c r="AQ259" s="47"/>
    </row>
    <row r="260" spans="1:43" s="4" customFormat="1" ht="15" x14ac:dyDescent="0.25">
      <c r="A260" s="48"/>
      <c r="B260" s="49" t="s">
        <v>58</v>
      </c>
      <c r="C260" s="372" t="s">
        <v>62</v>
      </c>
      <c r="D260" s="372"/>
      <c r="E260" s="372"/>
      <c r="F260" s="51"/>
      <c r="G260" s="52"/>
      <c r="H260" s="52"/>
      <c r="I260" s="52"/>
      <c r="J260" s="53">
        <v>4.54</v>
      </c>
      <c r="K260" s="54">
        <v>1.1499999999999999</v>
      </c>
      <c r="L260" s="53">
        <v>109.64</v>
      </c>
      <c r="M260" s="54">
        <v>34.96</v>
      </c>
      <c r="N260" s="55">
        <v>3833.01</v>
      </c>
      <c r="AF260" s="39"/>
      <c r="AG260" s="47"/>
      <c r="AH260" s="47"/>
      <c r="AK260" s="3" t="s">
        <v>62</v>
      </c>
      <c r="AN260" s="47"/>
      <c r="AO260" s="47"/>
      <c r="AQ260" s="47"/>
    </row>
    <row r="261" spans="1:43" s="4" customFormat="1" ht="15" x14ac:dyDescent="0.25">
      <c r="A261" s="48"/>
      <c r="B261" s="49" t="s">
        <v>73</v>
      </c>
      <c r="C261" s="372" t="s">
        <v>175</v>
      </c>
      <c r="D261" s="372"/>
      <c r="E261" s="372"/>
      <c r="F261" s="51"/>
      <c r="G261" s="52"/>
      <c r="H261" s="52"/>
      <c r="I261" s="52"/>
      <c r="J261" s="53">
        <v>4.17</v>
      </c>
      <c r="K261" s="54">
        <v>1.1499999999999999</v>
      </c>
      <c r="L261" s="53">
        <v>100.71</v>
      </c>
      <c r="M261" s="52"/>
      <c r="N261" s="58"/>
      <c r="AF261" s="39"/>
      <c r="AG261" s="47"/>
      <c r="AH261" s="47"/>
      <c r="AK261" s="3" t="s">
        <v>175</v>
      </c>
      <c r="AN261" s="47"/>
      <c r="AO261" s="47"/>
      <c r="AQ261" s="47"/>
    </row>
    <row r="262" spans="1:43" s="4" customFormat="1" ht="15" x14ac:dyDescent="0.25">
      <c r="A262" s="48"/>
      <c r="B262" s="49" t="s">
        <v>78</v>
      </c>
      <c r="C262" s="372" t="s">
        <v>176</v>
      </c>
      <c r="D262" s="372"/>
      <c r="E262" s="372"/>
      <c r="F262" s="51"/>
      <c r="G262" s="52"/>
      <c r="H262" s="52"/>
      <c r="I262" s="52"/>
      <c r="J262" s="53">
        <v>0.5</v>
      </c>
      <c r="K262" s="54">
        <v>1.1499999999999999</v>
      </c>
      <c r="L262" s="53">
        <v>12.08</v>
      </c>
      <c r="M262" s="54">
        <v>34.96</v>
      </c>
      <c r="N262" s="64">
        <v>422.32</v>
      </c>
      <c r="AF262" s="39"/>
      <c r="AG262" s="47"/>
      <c r="AH262" s="47"/>
      <c r="AK262" s="3" t="s">
        <v>176</v>
      </c>
      <c r="AN262" s="47"/>
      <c r="AO262" s="47"/>
      <c r="AQ262" s="47"/>
    </row>
    <row r="263" spans="1:43" s="4" customFormat="1" ht="15" x14ac:dyDescent="0.25">
      <c r="A263" s="48"/>
      <c r="B263" s="49" t="s">
        <v>122</v>
      </c>
      <c r="C263" s="372" t="s">
        <v>177</v>
      </c>
      <c r="D263" s="372"/>
      <c r="E263" s="372"/>
      <c r="F263" s="51"/>
      <c r="G263" s="52"/>
      <c r="H263" s="52"/>
      <c r="I263" s="52"/>
      <c r="J263" s="53">
        <v>23.2</v>
      </c>
      <c r="K263" s="52"/>
      <c r="L263" s="53">
        <v>487.2</v>
      </c>
      <c r="M263" s="52"/>
      <c r="N263" s="58"/>
      <c r="AF263" s="39"/>
      <c r="AG263" s="47"/>
      <c r="AH263" s="47"/>
      <c r="AK263" s="3" t="s">
        <v>177</v>
      </c>
      <c r="AN263" s="47"/>
      <c r="AO263" s="47"/>
      <c r="AQ263" s="47"/>
    </row>
    <row r="264" spans="1:43" s="4" customFormat="1" ht="15" x14ac:dyDescent="0.25">
      <c r="A264" s="56"/>
      <c r="B264" s="49"/>
      <c r="C264" s="372" t="s">
        <v>63</v>
      </c>
      <c r="D264" s="372"/>
      <c r="E264" s="372"/>
      <c r="F264" s="51" t="s">
        <v>64</v>
      </c>
      <c r="G264" s="54">
        <v>0.52</v>
      </c>
      <c r="H264" s="54">
        <v>1.1499999999999999</v>
      </c>
      <c r="I264" s="109">
        <v>12.558</v>
      </c>
      <c r="J264" s="57"/>
      <c r="K264" s="52"/>
      <c r="L264" s="57"/>
      <c r="M264" s="52"/>
      <c r="N264" s="58"/>
      <c r="AF264" s="39"/>
      <c r="AG264" s="47"/>
      <c r="AH264" s="47"/>
      <c r="AL264" s="3" t="s">
        <v>63</v>
      </c>
      <c r="AN264" s="47"/>
      <c r="AO264" s="47"/>
      <c r="AQ264" s="47"/>
    </row>
    <row r="265" spans="1:43" s="4" customFormat="1" ht="15" x14ac:dyDescent="0.25">
      <c r="A265" s="56"/>
      <c r="B265" s="49"/>
      <c r="C265" s="372" t="s">
        <v>178</v>
      </c>
      <c r="D265" s="372"/>
      <c r="E265" s="372"/>
      <c r="F265" s="51" t="s">
        <v>64</v>
      </c>
      <c r="G265" s="54">
        <v>0.05</v>
      </c>
      <c r="H265" s="54">
        <v>1.1499999999999999</v>
      </c>
      <c r="I265" s="70">
        <v>1.2075</v>
      </c>
      <c r="J265" s="57"/>
      <c r="K265" s="52"/>
      <c r="L265" s="57"/>
      <c r="M265" s="52"/>
      <c r="N265" s="58"/>
      <c r="AF265" s="39"/>
      <c r="AG265" s="47"/>
      <c r="AH265" s="47"/>
      <c r="AL265" s="3" t="s">
        <v>178</v>
      </c>
      <c r="AN265" s="47"/>
      <c r="AO265" s="47"/>
      <c r="AQ265" s="47"/>
    </row>
    <row r="266" spans="1:43" s="4" customFormat="1" ht="15" x14ac:dyDescent="0.25">
      <c r="A266" s="48"/>
      <c r="B266" s="49"/>
      <c r="C266" s="375" t="s">
        <v>65</v>
      </c>
      <c r="D266" s="375"/>
      <c r="E266" s="375"/>
      <c r="F266" s="59"/>
      <c r="G266" s="60"/>
      <c r="H266" s="60"/>
      <c r="I266" s="60"/>
      <c r="J266" s="61">
        <v>31.91</v>
      </c>
      <c r="K266" s="60"/>
      <c r="L266" s="61">
        <v>697.55</v>
      </c>
      <c r="M266" s="60"/>
      <c r="N266" s="62"/>
      <c r="AF266" s="39"/>
      <c r="AG266" s="47"/>
      <c r="AH266" s="47"/>
      <c r="AM266" s="3" t="s">
        <v>65</v>
      </c>
      <c r="AN266" s="47"/>
      <c r="AO266" s="47"/>
      <c r="AQ266" s="47"/>
    </row>
    <row r="267" spans="1:43" s="4" customFormat="1" ht="15" x14ac:dyDescent="0.25">
      <c r="A267" s="56"/>
      <c r="B267" s="49"/>
      <c r="C267" s="372" t="s">
        <v>66</v>
      </c>
      <c r="D267" s="372"/>
      <c r="E267" s="372"/>
      <c r="F267" s="51"/>
      <c r="G267" s="52"/>
      <c r="H267" s="52"/>
      <c r="I267" s="52"/>
      <c r="J267" s="57"/>
      <c r="K267" s="52"/>
      <c r="L267" s="53">
        <v>121.72</v>
      </c>
      <c r="M267" s="52"/>
      <c r="N267" s="55">
        <v>4255.33</v>
      </c>
      <c r="AF267" s="39"/>
      <c r="AG267" s="47"/>
      <c r="AH267" s="47"/>
      <c r="AL267" s="3" t="s">
        <v>66</v>
      </c>
      <c r="AN267" s="47"/>
      <c r="AO267" s="47"/>
      <c r="AQ267" s="47"/>
    </row>
    <row r="268" spans="1:43" s="4" customFormat="1" ht="23.25" x14ac:dyDescent="0.25">
      <c r="A268" s="56"/>
      <c r="B268" s="49" t="s">
        <v>1710</v>
      </c>
      <c r="C268" s="372" t="s">
        <v>1711</v>
      </c>
      <c r="D268" s="372"/>
      <c r="E268" s="372"/>
      <c r="F268" s="51" t="s">
        <v>69</v>
      </c>
      <c r="G268" s="63">
        <v>90</v>
      </c>
      <c r="H268" s="52"/>
      <c r="I268" s="63">
        <v>90</v>
      </c>
      <c r="J268" s="57"/>
      <c r="K268" s="52"/>
      <c r="L268" s="53">
        <v>109.55</v>
      </c>
      <c r="M268" s="52"/>
      <c r="N268" s="55">
        <v>3829.8</v>
      </c>
      <c r="AF268" s="39"/>
      <c r="AG268" s="47"/>
      <c r="AH268" s="47"/>
      <c r="AL268" s="3" t="s">
        <v>1711</v>
      </c>
      <c r="AN268" s="47"/>
      <c r="AO268" s="47"/>
      <c r="AQ268" s="47"/>
    </row>
    <row r="269" spans="1:43" s="4" customFormat="1" ht="23.25" x14ac:dyDescent="0.25">
      <c r="A269" s="56"/>
      <c r="B269" s="49" t="s">
        <v>1712</v>
      </c>
      <c r="C269" s="372" t="s">
        <v>1713</v>
      </c>
      <c r="D269" s="372"/>
      <c r="E269" s="372"/>
      <c r="F269" s="51" t="s">
        <v>69</v>
      </c>
      <c r="G269" s="63">
        <v>46</v>
      </c>
      <c r="H269" s="52"/>
      <c r="I269" s="63">
        <v>46</v>
      </c>
      <c r="J269" s="57"/>
      <c r="K269" s="52"/>
      <c r="L269" s="53">
        <v>55.99</v>
      </c>
      <c r="M269" s="52"/>
      <c r="N269" s="55">
        <v>1957.45</v>
      </c>
      <c r="AF269" s="39"/>
      <c r="AG269" s="47"/>
      <c r="AH269" s="47"/>
      <c r="AL269" s="3" t="s">
        <v>1713</v>
      </c>
      <c r="AN269" s="47"/>
      <c r="AO269" s="47"/>
      <c r="AQ269" s="47"/>
    </row>
    <row r="270" spans="1:43" s="4" customFormat="1" ht="15" x14ac:dyDescent="0.25">
      <c r="A270" s="65"/>
      <c r="B270" s="66"/>
      <c r="C270" s="374" t="s">
        <v>72</v>
      </c>
      <c r="D270" s="374"/>
      <c r="E270" s="374"/>
      <c r="F270" s="42"/>
      <c r="G270" s="43"/>
      <c r="H270" s="43"/>
      <c r="I270" s="43"/>
      <c r="J270" s="45"/>
      <c r="K270" s="43"/>
      <c r="L270" s="67">
        <v>863.09</v>
      </c>
      <c r="M270" s="60"/>
      <c r="N270" s="46"/>
      <c r="AF270" s="39"/>
      <c r="AG270" s="47"/>
      <c r="AH270" s="47"/>
      <c r="AN270" s="47" t="s">
        <v>72</v>
      </c>
      <c r="AO270" s="47"/>
      <c r="AQ270" s="47"/>
    </row>
    <row r="271" spans="1:43" s="4" customFormat="1" ht="22.5" x14ac:dyDescent="0.25">
      <c r="A271" s="40" t="s">
        <v>303</v>
      </c>
      <c r="B271" s="41" t="s">
        <v>1928</v>
      </c>
      <c r="C271" s="374" t="s">
        <v>1929</v>
      </c>
      <c r="D271" s="374"/>
      <c r="E271" s="374"/>
      <c r="F271" s="42" t="s">
        <v>61</v>
      </c>
      <c r="G271" s="43">
        <v>21</v>
      </c>
      <c r="H271" s="44">
        <v>1</v>
      </c>
      <c r="I271" s="44">
        <v>21</v>
      </c>
      <c r="J271" s="105">
        <v>1430.9</v>
      </c>
      <c r="K271" s="43"/>
      <c r="L271" s="105">
        <v>3514.49</v>
      </c>
      <c r="M271" s="68">
        <v>8.5500000000000007</v>
      </c>
      <c r="N271" s="115">
        <v>30048.9</v>
      </c>
      <c r="AF271" s="39"/>
      <c r="AG271" s="47"/>
      <c r="AH271" s="47" t="s">
        <v>1929</v>
      </c>
      <c r="AN271" s="47"/>
      <c r="AO271" s="47"/>
      <c r="AQ271" s="47"/>
    </row>
    <row r="272" spans="1:43" s="4" customFormat="1" ht="15" x14ac:dyDescent="0.25">
      <c r="A272" s="65"/>
      <c r="B272" s="66"/>
      <c r="C272" s="374" t="s">
        <v>72</v>
      </c>
      <c r="D272" s="374"/>
      <c r="E272" s="374"/>
      <c r="F272" s="42"/>
      <c r="G272" s="43"/>
      <c r="H272" s="43"/>
      <c r="I272" s="43"/>
      <c r="J272" s="45"/>
      <c r="K272" s="43"/>
      <c r="L272" s="105">
        <v>3514.49</v>
      </c>
      <c r="M272" s="60"/>
      <c r="N272" s="115">
        <v>30048.9</v>
      </c>
      <c r="AF272" s="39"/>
      <c r="AG272" s="47"/>
      <c r="AH272" s="47"/>
      <c r="AN272" s="47" t="s">
        <v>72</v>
      </c>
      <c r="AO272" s="47"/>
      <c r="AQ272" s="47"/>
    </row>
    <row r="273" spans="1:43" s="4" customFormat="1" ht="15" x14ac:dyDescent="0.25">
      <c r="A273" s="40" t="s">
        <v>312</v>
      </c>
      <c r="B273" s="41" t="s">
        <v>1921</v>
      </c>
      <c r="C273" s="374" t="s">
        <v>1922</v>
      </c>
      <c r="D273" s="374"/>
      <c r="E273" s="374"/>
      <c r="F273" s="42" t="s">
        <v>61</v>
      </c>
      <c r="G273" s="43">
        <v>21</v>
      </c>
      <c r="H273" s="44">
        <v>1</v>
      </c>
      <c r="I273" s="44">
        <v>21</v>
      </c>
      <c r="J273" s="45"/>
      <c r="K273" s="43"/>
      <c r="L273" s="45"/>
      <c r="M273" s="43"/>
      <c r="N273" s="46"/>
      <c r="AF273" s="39"/>
      <c r="AG273" s="47"/>
      <c r="AH273" s="47" t="s">
        <v>1922</v>
      </c>
      <c r="AN273" s="47"/>
      <c r="AO273" s="47"/>
      <c r="AQ273" s="47"/>
    </row>
    <row r="274" spans="1:43" s="4" customFormat="1" ht="22.5" x14ac:dyDescent="0.25">
      <c r="A274" s="103"/>
      <c r="B274" s="49" t="s">
        <v>217</v>
      </c>
      <c r="C274" s="368" t="s">
        <v>218</v>
      </c>
      <c r="D274" s="368"/>
      <c r="E274" s="368"/>
      <c r="F274" s="368"/>
      <c r="G274" s="368"/>
      <c r="H274" s="368"/>
      <c r="I274" s="368"/>
      <c r="J274" s="368"/>
      <c r="K274" s="368"/>
      <c r="L274" s="368"/>
      <c r="M274" s="368"/>
      <c r="N274" s="376"/>
      <c r="AF274" s="39"/>
      <c r="AG274" s="47"/>
      <c r="AH274" s="47"/>
      <c r="AJ274" s="3" t="s">
        <v>218</v>
      </c>
      <c r="AN274" s="47"/>
      <c r="AO274" s="47"/>
      <c r="AQ274" s="47"/>
    </row>
    <row r="275" spans="1:43" s="4" customFormat="1" ht="15" x14ac:dyDescent="0.25">
      <c r="A275" s="48"/>
      <c r="B275" s="49" t="s">
        <v>58</v>
      </c>
      <c r="C275" s="372" t="s">
        <v>62</v>
      </c>
      <c r="D275" s="372"/>
      <c r="E275" s="372"/>
      <c r="F275" s="51"/>
      <c r="G275" s="52"/>
      <c r="H275" s="52"/>
      <c r="I275" s="52"/>
      <c r="J275" s="53">
        <v>29.21</v>
      </c>
      <c r="K275" s="54">
        <v>1.1499999999999999</v>
      </c>
      <c r="L275" s="53">
        <v>705.42</v>
      </c>
      <c r="M275" s="54">
        <v>34.96</v>
      </c>
      <c r="N275" s="55">
        <v>24661.48</v>
      </c>
      <c r="AF275" s="39"/>
      <c r="AG275" s="47"/>
      <c r="AH275" s="47"/>
      <c r="AK275" s="3" t="s">
        <v>62</v>
      </c>
      <c r="AN275" s="47"/>
      <c r="AO275" s="47"/>
      <c r="AQ275" s="47"/>
    </row>
    <row r="276" spans="1:43" s="4" customFormat="1" ht="15" x14ac:dyDescent="0.25">
      <c r="A276" s="48"/>
      <c r="B276" s="49" t="s">
        <v>122</v>
      </c>
      <c r="C276" s="372" t="s">
        <v>177</v>
      </c>
      <c r="D276" s="372"/>
      <c r="E276" s="372"/>
      <c r="F276" s="51"/>
      <c r="G276" s="52"/>
      <c r="H276" s="52"/>
      <c r="I276" s="52"/>
      <c r="J276" s="53">
        <v>0.57999999999999996</v>
      </c>
      <c r="K276" s="52"/>
      <c r="L276" s="53">
        <v>12.18</v>
      </c>
      <c r="M276" s="52"/>
      <c r="N276" s="58"/>
      <c r="AF276" s="39"/>
      <c r="AG276" s="47"/>
      <c r="AH276" s="47"/>
      <c r="AK276" s="3" t="s">
        <v>177</v>
      </c>
      <c r="AN276" s="47"/>
      <c r="AO276" s="47"/>
      <c r="AQ276" s="47"/>
    </row>
    <row r="277" spans="1:43" s="4" customFormat="1" ht="15" x14ac:dyDescent="0.25">
      <c r="A277" s="56"/>
      <c r="B277" s="49"/>
      <c r="C277" s="372" t="s">
        <v>63</v>
      </c>
      <c r="D277" s="372"/>
      <c r="E277" s="372"/>
      <c r="F277" s="51" t="s">
        <v>64</v>
      </c>
      <c r="G277" s="54">
        <v>2.67</v>
      </c>
      <c r="H277" s="54">
        <v>1.1499999999999999</v>
      </c>
      <c r="I277" s="70">
        <v>64.480500000000006</v>
      </c>
      <c r="J277" s="57"/>
      <c r="K277" s="52"/>
      <c r="L277" s="57"/>
      <c r="M277" s="52"/>
      <c r="N277" s="58"/>
      <c r="AF277" s="39"/>
      <c r="AG277" s="47"/>
      <c r="AH277" s="47"/>
      <c r="AL277" s="3" t="s">
        <v>63</v>
      </c>
      <c r="AN277" s="47"/>
      <c r="AO277" s="47"/>
      <c r="AQ277" s="47"/>
    </row>
    <row r="278" spans="1:43" s="4" customFormat="1" ht="15" x14ac:dyDescent="0.25">
      <c r="A278" s="48"/>
      <c r="B278" s="49"/>
      <c r="C278" s="375" t="s">
        <v>65</v>
      </c>
      <c r="D278" s="375"/>
      <c r="E278" s="375"/>
      <c r="F278" s="59"/>
      <c r="G278" s="60"/>
      <c r="H278" s="60"/>
      <c r="I278" s="60"/>
      <c r="J278" s="61">
        <v>29.79</v>
      </c>
      <c r="K278" s="60"/>
      <c r="L278" s="61">
        <v>717.6</v>
      </c>
      <c r="M278" s="60"/>
      <c r="N278" s="62"/>
      <c r="AF278" s="39"/>
      <c r="AG278" s="47"/>
      <c r="AH278" s="47"/>
      <c r="AM278" s="3" t="s">
        <v>65</v>
      </c>
      <c r="AN278" s="47"/>
      <c r="AO278" s="47"/>
      <c r="AQ278" s="47"/>
    </row>
    <row r="279" spans="1:43" s="4" customFormat="1" ht="15" x14ac:dyDescent="0.25">
      <c r="A279" s="56"/>
      <c r="B279" s="49"/>
      <c r="C279" s="372" t="s">
        <v>66</v>
      </c>
      <c r="D279" s="372"/>
      <c r="E279" s="372"/>
      <c r="F279" s="51"/>
      <c r="G279" s="52"/>
      <c r="H279" s="52"/>
      <c r="I279" s="52"/>
      <c r="J279" s="57"/>
      <c r="K279" s="52"/>
      <c r="L279" s="53">
        <v>705.42</v>
      </c>
      <c r="M279" s="52"/>
      <c r="N279" s="55">
        <v>24661.48</v>
      </c>
      <c r="AF279" s="39"/>
      <c r="AG279" s="47"/>
      <c r="AH279" s="47"/>
      <c r="AL279" s="3" t="s">
        <v>66</v>
      </c>
      <c r="AN279" s="47"/>
      <c r="AO279" s="47"/>
      <c r="AQ279" s="47"/>
    </row>
    <row r="280" spans="1:43" s="4" customFormat="1" ht="15" x14ac:dyDescent="0.25">
      <c r="A280" s="56"/>
      <c r="B280" s="49" t="s">
        <v>1830</v>
      </c>
      <c r="C280" s="372" t="s">
        <v>1831</v>
      </c>
      <c r="D280" s="372"/>
      <c r="E280" s="372"/>
      <c r="F280" s="51" t="s">
        <v>69</v>
      </c>
      <c r="G280" s="63">
        <v>90</v>
      </c>
      <c r="H280" s="52"/>
      <c r="I280" s="63">
        <v>90</v>
      </c>
      <c r="J280" s="57"/>
      <c r="K280" s="52"/>
      <c r="L280" s="53">
        <v>634.88</v>
      </c>
      <c r="M280" s="52"/>
      <c r="N280" s="55">
        <v>22195.33</v>
      </c>
      <c r="AF280" s="39"/>
      <c r="AG280" s="47"/>
      <c r="AH280" s="47"/>
      <c r="AL280" s="3" t="s">
        <v>1831</v>
      </c>
      <c r="AN280" s="47"/>
      <c r="AO280" s="47"/>
      <c r="AQ280" s="47"/>
    </row>
    <row r="281" spans="1:43" s="4" customFormat="1" ht="15" x14ac:dyDescent="0.25">
      <c r="A281" s="56"/>
      <c r="B281" s="49" t="s">
        <v>1832</v>
      </c>
      <c r="C281" s="372" t="s">
        <v>1833</v>
      </c>
      <c r="D281" s="372"/>
      <c r="E281" s="372"/>
      <c r="F281" s="51" t="s">
        <v>69</v>
      </c>
      <c r="G281" s="63">
        <v>46</v>
      </c>
      <c r="H281" s="52"/>
      <c r="I281" s="63">
        <v>46</v>
      </c>
      <c r="J281" s="57"/>
      <c r="K281" s="52"/>
      <c r="L281" s="53">
        <v>324.49</v>
      </c>
      <c r="M281" s="52"/>
      <c r="N281" s="55">
        <v>11344.28</v>
      </c>
      <c r="AF281" s="39"/>
      <c r="AG281" s="47"/>
      <c r="AH281" s="47"/>
      <c r="AL281" s="3" t="s">
        <v>1833</v>
      </c>
      <c r="AN281" s="47"/>
      <c r="AO281" s="47"/>
      <c r="AQ281" s="47"/>
    </row>
    <row r="282" spans="1:43" s="4" customFormat="1" ht="15" x14ac:dyDescent="0.25">
      <c r="A282" s="65"/>
      <c r="B282" s="66"/>
      <c r="C282" s="374" t="s">
        <v>72</v>
      </c>
      <c r="D282" s="374"/>
      <c r="E282" s="374"/>
      <c r="F282" s="42"/>
      <c r="G282" s="43"/>
      <c r="H282" s="43"/>
      <c r="I282" s="43"/>
      <c r="J282" s="45"/>
      <c r="K282" s="43"/>
      <c r="L282" s="105">
        <v>1676.97</v>
      </c>
      <c r="M282" s="60"/>
      <c r="N282" s="46"/>
      <c r="AF282" s="39"/>
      <c r="AG282" s="47"/>
      <c r="AH282" s="47"/>
      <c r="AN282" s="47" t="s">
        <v>72</v>
      </c>
      <c r="AO282" s="47"/>
      <c r="AQ282" s="47"/>
    </row>
    <row r="283" spans="1:43" s="4" customFormat="1" ht="34.5" x14ac:dyDescent="0.25">
      <c r="A283" s="40" t="s">
        <v>1930</v>
      </c>
      <c r="B283" s="41" t="s">
        <v>1924</v>
      </c>
      <c r="C283" s="374" t="s">
        <v>1931</v>
      </c>
      <c r="D283" s="374"/>
      <c r="E283" s="374"/>
      <c r="F283" s="42" t="s">
        <v>61</v>
      </c>
      <c r="G283" s="43">
        <v>21</v>
      </c>
      <c r="H283" s="44">
        <v>1</v>
      </c>
      <c r="I283" s="44">
        <v>21</v>
      </c>
      <c r="J283" s="105">
        <v>59058.64</v>
      </c>
      <c r="K283" s="43"/>
      <c r="L283" s="105">
        <v>207050.32</v>
      </c>
      <c r="M283" s="68">
        <v>5.99</v>
      </c>
      <c r="N283" s="115">
        <v>1240231.44</v>
      </c>
      <c r="AF283" s="39"/>
      <c r="AG283" s="47"/>
      <c r="AH283" s="47" t="s">
        <v>1931</v>
      </c>
      <c r="AN283" s="47"/>
      <c r="AO283" s="47"/>
      <c r="AQ283" s="47"/>
    </row>
    <row r="284" spans="1:43" s="4" customFormat="1" ht="15" x14ac:dyDescent="0.25">
      <c r="A284" s="65"/>
      <c r="B284" s="66"/>
      <c r="C284" s="374" t="s">
        <v>72</v>
      </c>
      <c r="D284" s="374"/>
      <c r="E284" s="374"/>
      <c r="F284" s="42"/>
      <c r="G284" s="43"/>
      <c r="H284" s="43"/>
      <c r="I284" s="43"/>
      <c r="J284" s="45"/>
      <c r="K284" s="43"/>
      <c r="L284" s="105">
        <v>207050.32</v>
      </c>
      <c r="M284" s="60"/>
      <c r="N284" s="115">
        <v>1240231.44</v>
      </c>
      <c r="AF284" s="39"/>
      <c r="AG284" s="47"/>
      <c r="AH284" s="47"/>
      <c r="AN284" s="47" t="s">
        <v>72</v>
      </c>
      <c r="AO284" s="47"/>
      <c r="AQ284" s="47"/>
    </row>
    <row r="285" spans="1:43" s="4" customFormat="1" ht="33.75" x14ac:dyDescent="0.25">
      <c r="A285" s="40" t="s">
        <v>391</v>
      </c>
      <c r="B285" s="41" t="s">
        <v>1932</v>
      </c>
      <c r="C285" s="374" t="s">
        <v>1933</v>
      </c>
      <c r="D285" s="374"/>
      <c r="E285" s="374"/>
      <c r="F285" s="42" t="s">
        <v>1934</v>
      </c>
      <c r="G285" s="43">
        <v>0.84</v>
      </c>
      <c r="H285" s="44">
        <v>1</v>
      </c>
      <c r="I285" s="68">
        <v>0.84</v>
      </c>
      <c r="J285" s="45"/>
      <c r="K285" s="43"/>
      <c r="L285" s="45"/>
      <c r="M285" s="43"/>
      <c r="N285" s="46"/>
      <c r="AF285" s="39"/>
      <c r="AG285" s="47"/>
      <c r="AH285" s="47" t="s">
        <v>1933</v>
      </c>
      <c r="AN285" s="47"/>
      <c r="AO285" s="47"/>
      <c r="AQ285" s="47"/>
    </row>
    <row r="286" spans="1:43" s="4" customFormat="1" ht="15" x14ac:dyDescent="0.25">
      <c r="A286" s="69"/>
      <c r="B286" s="50"/>
      <c r="C286" s="372" t="s">
        <v>1935</v>
      </c>
      <c r="D286" s="372"/>
      <c r="E286" s="372"/>
      <c r="F286" s="372"/>
      <c r="G286" s="372"/>
      <c r="H286" s="372"/>
      <c r="I286" s="372"/>
      <c r="J286" s="372"/>
      <c r="K286" s="372"/>
      <c r="L286" s="372"/>
      <c r="M286" s="372"/>
      <c r="N286" s="377"/>
      <c r="AF286" s="39"/>
      <c r="AG286" s="47"/>
      <c r="AH286" s="47"/>
      <c r="AI286" s="3" t="s">
        <v>1935</v>
      </c>
      <c r="AN286" s="47"/>
      <c r="AO286" s="47"/>
      <c r="AQ286" s="47"/>
    </row>
    <row r="287" spans="1:43" s="4" customFormat="1" ht="22.5" x14ac:dyDescent="0.25">
      <c r="A287" s="103"/>
      <c r="B287" s="49" t="s">
        <v>217</v>
      </c>
      <c r="C287" s="368" t="s">
        <v>218</v>
      </c>
      <c r="D287" s="368"/>
      <c r="E287" s="368"/>
      <c r="F287" s="368"/>
      <c r="G287" s="368"/>
      <c r="H287" s="368"/>
      <c r="I287" s="368"/>
      <c r="J287" s="368"/>
      <c r="K287" s="368"/>
      <c r="L287" s="368"/>
      <c r="M287" s="368"/>
      <c r="N287" s="376"/>
      <c r="AF287" s="39"/>
      <c r="AG287" s="47"/>
      <c r="AH287" s="47"/>
      <c r="AJ287" s="3" t="s">
        <v>218</v>
      </c>
      <c r="AN287" s="47"/>
      <c r="AO287" s="47"/>
      <c r="AQ287" s="47"/>
    </row>
    <row r="288" spans="1:43" s="4" customFormat="1" ht="15" x14ac:dyDescent="0.25">
      <c r="A288" s="48"/>
      <c r="B288" s="49" t="s">
        <v>58</v>
      </c>
      <c r="C288" s="372" t="s">
        <v>62</v>
      </c>
      <c r="D288" s="372"/>
      <c r="E288" s="372"/>
      <c r="F288" s="51"/>
      <c r="G288" s="52"/>
      <c r="H288" s="52"/>
      <c r="I288" s="52"/>
      <c r="J288" s="53">
        <v>29.82</v>
      </c>
      <c r="K288" s="54">
        <v>1.1499999999999999</v>
      </c>
      <c r="L288" s="53">
        <v>28.81</v>
      </c>
      <c r="M288" s="54">
        <v>34.96</v>
      </c>
      <c r="N288" s="55">
        <v>1007.2</v>
      </c>
      <c r="AF288" s="39"/>
      <c r="AG288" s="47"/>
      <c r="AH288" s="47"/>
      <c r="AK288" s="3" t="s">
        <v>62</v>
      </c>
      <c r="AN288" s="47"/>
      <c r="AO288" s="47"/>
      <c r="AQ288" s="47"/>
    </row>
    <row r="289" spans="1:43" s="4" customFormat="1" ht="15" x14ac:dyDescent="0.25">
      <c r="A289" s="48"/>
      <c r="B289" s="49" t="s">
        <v>122</v>
      </c>
      <c r="C289" s="372" t="s">
        <v>177</v>
      </c>
      <c r="D289" s="372"/>
      <c r="E289" s="372"/>
      <c r="F289" s="51"/>
      <c r="G289" s="52"/>
      <c r="H289" s="52"/>
      <c r="I289" s="52"/>
      <c r="J289" s="53">
        <v>2.88</v>
      </c>
      <c r="K289" s="52"/>
      <c r="L289" s="53">
        <v>2.42</v>
      </c>
      <c r="M289" s="52"/>
      <c r="N289" s="58"/>
      <c r="AF289" s="39"/>
      <c r="AG289" s="47"/>
      <c r="AH289" s="47"/>
      <c r="AK289" s="3" t="s">
        <v>177</v>
      </c>
      <c r="AN289" s="47"/>
      <c r="AO289" s="47"/>
      <c r="AQ289" s="47"/>
    </row>
    <row r="290" spans="1:43" s="4" customFormat="1" ht="15" x14ac:dyDescent="0.25">
      <c r="A290" s="56"/>
      <c r="B290" s="49"/>
      <c r="C290" s="372" t="s">
        <v>63</v>
      </c>
      <c r="D290" s="372"/>
      <c r="E290" s="372"/>
      <c r="F290" s="51" t="s">
        <v>64</v>
      </c>
      <c r="G290" s="104">
        <v>3.1</v>
      </c>
      <c r="H290" s="54">
        <v>1.1499999999999999</v>
      </c>
      <c r="I290" s="70">
        <v>2.9946000000000002</v>
      </c>
      <c r="J290" s="57"/>
      <c r="K290" s="52"/>
      <c r="L290" s="57"/>
      <c r="M290" s="52"/>
      <c r="N290" s="58"/>
      <c r="AF290" s="39"/>
      <c r="AG290" s="47"/>
      <c r="AH290" s="47"/>
      <c r="AL290" s="3" t="s">
        <v>63</v>
      </c>
      <c r="AN290" s="47"/>
      <c r="AO290" s="47"/>
      <c r="AQ290" s="47"/>
    </row>
    <row r="291" spans="1:43" s="4" customFormat="1" ht="15" x14ac:dyDescent="0.25">
      <c r="A291" s="48"/>
      <c r="B291" s="49"/>
      <c r="C291" s="375" t="s">
        <v>65</v>
      </c>
      <c r="D291" s="375"/>
      <c r="E291" s="375"/>
      <c r="F291" s="59"/>
      <c r="G291" s="60"/>
      <c r="H291" s="60"/>
      <c r="I291" s="60"/>
      <c r="J291" s="61">
        <v>32.700000000000003</v>
      </c>
      <c r="K291" s="60"/>
      <c r="L291" s="61">
        <v>31.23</v>
      </c>
      <c r="M291" s="60"/>
      <c r="N291" s="62"/>
      <c r="AF291" s="39"/>
      <c r="AG291" s="47"/>
      <c r="AH291" s="47"/>
      <c r="AM291" s="3" t="s">
        <v>65</v>
      </c>
      <c r="AN291" s="47"/>
      <c r="AO291" s="47"/>
      <c r="AQ291" s="47"/>
    </row>
    <row r="292" spans="1:43" s="4" customFormat="1" ht="15" x14ac:dyDescent="0.25">
      <c r="A292" s="56"/>
      <c r="B292" s="49"/>
      <c r="C292" s="372" t="s">
        <v>66</v>
      </c>
      <c r="D292" s="372"/>
      <c r="E292" s="372"/>
      <c r="F292" s="51"/>
      <c r="G292" s="52"/>
      <c r="H292" s="52"/>
      <c r="I292" s="52"/>
      <c r="J292" s="57"/>
      <c r="K292" s="52"/>
      <c r="L292" s="53">
        <v>28.81</v>
      </c>
      <c r="M292" s="52"/>
      <c r="N292" s="55">
        <v>1007.2</v>
      </c>
      <c r="AF292" s="39"/>
      <c r="AG292" s="47"/>
      <c r="AH292" s="47"/>
      <c r="AL292" s="3" t="s">
        <v>66</v>
      </c>
      <c r="AN292" s="47"/>
      <c r="AO292" s="47"/>
      <c r="AQ292" s="47"/>
    </row>
    <row r="293" spans="1:43" s="4" customFormat="1" ht="15" x14ac:dyDescent="0.25">
      <c r="A293" s="56"/>
      <c r="B293" s="49" t="s">
        <v>1830</v>
      </c>
      <c r="C293" s="372" t="s">
        <v>1831</v>
      </c>
      <c r="D293" s="372"/>
      <c r="E293" s="372"/>
      <c r="F293" s="51" t="s">
        <v>69</v>
      </c>
      <c r="G293" s="63">
        <v>90</v>
      </c>
      <c r="H293" s="52"/>
      <c r="I293" s="63">
        <v>90</v>
      </c>
      <c r="J293" s="57"/>
      <c r="K293" s="52"/>
      <c r="L293" s="53">
        <v>25.93</v>
      </c>
      <c r="M293" s="52"/>
      <c r="N293" s="64">
        <v>906.48</v>
      </c>
      <c r="AF293" s="39"/>
      <c r="AG293" s="47"/>
      <c r="AH293" s="47"/>
      <c r="AL293" s="3" t="s">
        <v>1831</v>
      </c>
      <c r="AN293" s="47"/>
      <c r="AO293" s="47"/>
      <c r="AQ293" s="47"/>
    </row>
    <row r="294" spans="1:43" s="4" customFormat="1" ht="15" x14ac:dyDescent="0.25">
      <c r="A294" s="56"/>
      <c r="B294" s="49" t="s">
        <v>1832</v>
      </c>
      <c r="C294" s="372" t="s">
        <v>1833</v>
      </c>
      <c r="D294" s="372"/>
      <c r="E294" s="372"/>
      <c r="F294" s="51" t="s">
        <v>69</v>
      </c>
      <c r="G294" s="63">
        <v>46</v>
      </c>
      <c r="H294" s="52"/>
      <c r="I294" s="63">
        <v>46</v>
      </c>
      <c r="J294" s="57"/>
      <c r="K294" s="52"/>
      <c r="L294" s="53">
        <v>13.25</v>
      </c>
      <c r="M294" s="52"/>
      <c r="N294" s="64">
        <v>463.31</v>
      </c>
      <c r="AF294" s="39"/>
      <c r="AG294" s="47"/>
      <c r="AH294" s="47"/>
      <c r="AL294" s="3" t="s">
        <v>1833</v>
      </c>
      <c r="AN294" s="47"/>
      <c r="AO294" s="47"/>
      <c r="AQ294" s="47"/>
    </row>
    <row r="295" spans="1:43" s="4" customFormat="1" ht="15" x14ac:dyDescent="0.25">
      <c r="A295" s="65"/>
      <c r="B295" s="66"/>
      <c r="C295" s="374" t="s">
        <v>72</v>
      </c>
      <c r="D295" s="374"/>
      <c r="E295" s="374"/>
      <c r="F295" s="42"/>
      <c r="G295" s="43"/>
      <c r="H295" s="43"/>
      <c r="I295" s="43"/>
      <c r="J295" s="45"/>
      <c r="K295" s="43"/>
      <c r="L295" s="67">
        <v>70.41</v>
      </c>
      <c r="M295" s="60"/>
      <c r="N295" s="46"/>
      <c r="AF295" s="39"/>
      <c r="AG295" s="47"/>
      <c r="AH295" s="47"/>
      <c r="AN295" s="47" t="s">
        <v>72</v>
      </c>
      <c r="AO295" s="47"/>
      <c r="AQ295" s="47"/>
    </row>
    <row r="296" spans="1:43" s="4" customFormat="1" ht="22.5" x14ac:dyDescent="0.25">
      <c r="A296" s="40" t="s">
        <v>393</v>
      </c>
      <c r="B296" s="41" t="s">
        <v>1936</v>
      </c>
      <c r="C296" s="374" t="s">
        <v>1937</v>
      </c>
      <c r="D296" s="374"/>
      <c r="E296" s="374"/>
      <c r="F296" s="42" t="s">
        <v>61</v>
      </c>
      <c r="G296" s="43">
        <v>84</v>
      </c>
      <c r="H296" s="44">
        <v>1</v>
      </c>
      <c r="I296" s="44">
        <v>84</v>
      </c>
      <c r="J296" s="67">
        <v>11.33</v>
      </c>
      <c r="K296" s="43"/>
      <c r="L296" s="67">
        <v>111.31</v>
      </c>
      <c r="M296" s="68">
        <v>8.5500000000000007</v>
      </c>
      <c r="N296" s="122">
        <v>951.72</v>
      </c>
      <c r="AF296" s="39"/>
      <c r="AG296" s="47"/>
      <c r="AH296" s="47" t="s">
        <v>1937</v>
      </c>
      <c r="AN296" s="47"/>
      <c r="AO296" s="47"/>
      <c r="AQ296" s="47"/>
    </row>
    <row r="297" spans="1:43" s="4" customFormat="1" ht="15" x14ac:dyDescent="0.25">
      <c r="A297" s="69"/>
      <c r="B297" s="50"/>
      <c r="C297" s="372" t="s">
        <v>1938</v>
      </c>
      <c r="D297" s="372"/>
      <c r="E297" s="372"/>
      <c r="F297" s="372"/>
      <c r="G297" s="372"/>
      <c r="H297" s="372"/>
      <c r="I297" s="372"/>
      <c r="J297" s="372"/>
      <c r="K297" s="372"/>
      <c r="L297" s="372"/>
      <c r="M297" s="372"/>
      <c r="N297" s="377"/>
      <c r="AF297" s="39"/>
      <c r="AG297" s="47"/>
      <c r="AH297" s="47"/>
      <c r="AI297" s="3" t="s">
        <v>1938</v>
      </c>
      <c r="AN297" s="47"/>
      <c r="AO297" s="47"/>
      <c r="AQ297" s="47"/>
    </row>
    <row r="298" spans="1:43" s="4" customFormat="1" ht="15" x14ac:dyDescent="0.25">
      <c r="A298" s="65"/>
      <c r="B298" s="66"/>
      <c r="C298" s="374" t="s">
        <v>72</v>
      </c>
      <c r="D298" s="374"/>
      <c r="E298" s="374"/>
      <c r="F298" s="42"/>
      <c r="G298" s="43"/>
      <c r="H298" s="43"/>
      <c r="I298" s="43"/>
      <c r="J298" s="45"/>
      <c r="K298" s="43"/>
      <c r="L298" s="67">
        <v>111.31</v>
      </c>
      <c r="M298" s="60"/>
      <c r="N298" s="122">
        <v>951.72</v>
      </c>
      <c r="AF298" s="39"/>
      <c r="AG298" s="47"/>
      <c r="AH298" s="47"/>
      <c r="AN298" s="47" t="s">
        <v>72</v>
      </c>
      <c r="AO298" s="47"/>
      <c r="AQ298" s="47"/>
    </row>
    <row r="299" spans="1:43" s="4" customFormat="1" ht="15" x14ac:dyDescent="0.25">
      <c r="A299" s="381" t="s">
        <v>1939</v>
      </c>
      <c r="B299" s="382"/>
      <c r="C299" s="382"/>
      <c r="D299" s="382"/>
      <c r="E299" s="382"/>
      <c r="F299" s="382"/>
      <c r="G299" s="382"/>
      <c r="H299" s="382"/>
      <c r="I299" s="382"/>
      <c r="J299" s="382"/>
      <c r="K299" s="382"/>
      <c r="L299" s="382"/>
      <c r="M299" s="382"/>
      <c r="N299" s="383"/>
      <c r="AF299" s="39"/>
      <c r="AG299" s="47" t="s">
        <v>1939</v>
      </c>
      <c r="AH299" s="47"/>
      <c r="AN299" s="47"/>
      <c r="AO299" s="47"/>
      <c r="AQ299" s="47"/>
    </row>
    <row r="300" spans="1:43" s="4" customFormat="1" ht="23.25" x14ac:dyDescent="0.25">
      <c r="A300" s="40" t="s">
        <v>395</v>
      </c>
      <c r="B300" s="41" t="s">
        <v>1633</v>
      </c>
      <c r="C300" s="374" t="s">
        <v>1634</v>
      </c>
      <c r="D300" s="374"/>
      <c r="E300" s="374"/>
      <c r="F300" s="42" t="s">
        <v>1625</v>
      </c>
      <c r="G300" s="43">
        <v>0.39800000000000002</v>
      </c>
      <c r="H300" s="44">
        <v>1</v>
      </c>
      <c r="I300" s="116">
        <v>0.39800000000000002</v>
      </c>
      <c r="J300" s="45"/>
      <c r="K300" s="43"/>
      <c r="L300" s="45"/>
      <c r="M300" s="43"/>
      <c r="N300" s="46"/>
      <c r="AF300" s="39"/>
      <c r="AG300" s="47"/>
      <c r="AH300" s="47" t="s">
        <v>1634</v>
      </c>
      <c r="AN300" s="47"/>
      <c r="AO300" s="47"/>
      <c r="AQ300" s="47"/>
    </row>
    <row r="301" spans="1:43" s="4" customFormat="1" ht="15" x14ac:dyDescent="0.25">
      <c r="A301" s="69"/>
      <c r="B301" s="50"/>
      <c r="C301" s="372" t="s">
        <v>1940</v>
      </c>
      <c r="D301" s="372"/>
      <c r="E301" s="372"/>
      <c r="F301" s="372"/>
      <c r="G301" s="372"/>
      <c r="H301" s="372"/>
      <c r="I301" s="372"/>
      <c r="J301" s="372"/>
      <c r="K301" s="372"/>
      <c r="L301" s="372"/>
      <c r="M301" s="372"/>
      <c r="N301" s="377"/>
      <c r="AF301" s="39"/>
      <c r="AG301" s="47"/>
      <c r="AH301" s="47"/>
      <c r="AI301" s="3" t="s">
        <v>1940</v>
      </c>
      <c r="AN301" s="47"/>
      <c r="AO301" s="47"/>
      <c r="AQ301" s="47"/>
    </row>
    <row r="302" spans="1:43" s="4" customFormat="1" ht="22.5" x14ac:dyDescent="0.25">
      <c r="A302" s="103"/>
      <c r="B302" s="49" t="s">
        <v>217</v>
      </c>
      <c r="C302" s="368" t="s">
        <v>218</v>
      </c>
      <c r="D302" s="368"/>
      <c r="E302" s="368"/>
      <c r="F302" s="368"/>
      <c r="G302" s="368"/>
      <c r="H302" s="368"/>
      <c r="I302" s="368"/>
      <c r="J302" s="368"/>
      <c r="K302" s="368"/>
      <c r="L302" s="368"/>
      <c r="M302" s="368"/>
      <c r="N302" s="376"/>
      <c r="AF302" s="39"/>
      <c r="AG302" s="47"/>
      <c r="AH302" s="47"/>
      <c r="AJ302" s="3" t="s">
        <v>218</v>
      </c>
      <c r="AN302" s="47"/>
      <c r="AO302" s="47"/>
      <c r="AQ302" s="47"/>
    </row>
    <row r="303" spans="1:43" s="4" customFormat="1" ht="15" x14ac:dyDescent="0.25">
      <c r="A303" s="48"/>
      <c r="B303" s="49" t="s">
        <v>58</v>
      </c>
      <c r="C303" s="372" t="s">
        <v>62</v>
      </c>
      <c r="D303" s="372"/>
      <c r="E303" s="372"/>
      <c r="F303" s="51"/>
      <c r="G303" s="52"/>
      <c r="H303" s="52"/>
      <c r="I303" s="52"/>
      <c r="J303" s="107">
        <v>1125.18</v>
      </c>
      <c r="K303" s="54">
        <v>1.1499999999999999</v>
      </c>
      <c r="L303" s="53">
        <v>514.99</v>
      </c>
      <c r="M303" s="54">
        <v>34.96</v>
      </c>
      <c r="N303" s="55">
        <v>18004.05</v>
      </c>
      <c r="AF303" s="39"/>
      <c r="AG303" s="47"/>
      <c r="AH303" s="47"/>
      <c r="AK303" s="3" t="s">
        <v>62</v>
      </c>
      <c r="AN303" s="47"/>
      <c r="AO303" s="47"/>
      <c r="AQ303" s="47"/>
    </row>
    <row r="304" spans="1:43" s="4" customFormat="1" ht="15" x14ac:dyDescent="0.25">
      <c r="A304" s="48"/>
      <c r="B304" s="49" t="s">
        <v>122</v>
      </c>
      <c r="C304" s="372" t="s">
        <v>177</v>
      </c>
      <c r="D304" s="372"/>
      <c r="E304" s="372"/>
      <c r="F304" s="51"/>
      <c r="G304" s="52"/>
      <c r="H304" s="52"/>
      <c r="I304" s="52"/>
      <c r="J304" s="107">
        <v>63068.02</v>
      </c>
      <c r="K304" s="52"/>
      <c r="L304" s="107">
        <v>25101.07</v>
      </c>
      <c r="M304" s="52"/>
      <c r="N304" s="58"/>
      <c r="AF304" s="39"/>
      <c r="AG304" s="47"/>
      <c r="AH304" s="47"/>
      <c r="AK304" s="3" t="s">
        <v>177</v>
      </c>
      <c r="AN304" s="47"/>
      <c r="AO304" s="47"/>
      <c r="AQ304" s="47"/>
    </row>
    <row r="305" spans="1:43" s="4" customFormat="1" ht="15" x14ac:dyDescent="0.25">
      <c r="A305" s="56"/>
      <c r="B305" s="49"/>
      <c r="C305" s="372" t="s">
        <v>63</v>
      </c>
      <c r="D305" s="372"/>
      <c r="E305" s="372"/>
      <c r="F305" s="51" t="s">
        <v>64</v>
      </c>
      <c r="G305" s="63">
        <v>133</v>
      </c>
      <c r="H305" s="54">
        <v>1.1499999999999999</v>
      </c>
      <c r="I305" s="70">
        <v>60.874099999999999</v>
      </c>
      <c r="J305" s="57"/>
      <c r="K305" s="52"/>
      <c r="L305" s="57"/>
      <c r="M305" s="52"/>
      <c r="N305" s="58"/>
      <c r="AF305" s="39"/>
      <c r="AG305" s="47"/>
      <c r="AH305" s="47"/>
      <c r="AL305" s="3" t="s">
        <v>63</v>
      </c>
      <c r="AN305" s="47"/>
      <c r="AO305" s="47"/>
      <c r="AQ305" s="47"/>
    </row>
    <row r="306" spans="1:43" s="4" customFormat="1" ht="15" x14ac:dyDescent="0.25">
      <c r="A306" s="48"/>
      <c r="B306" s="49"/>
      <c r="C306" s="375" t="s">
        <v>65</v>
      </c>
      <c r="D306" s="375"/>
      <c r="E306" s="375"/>
      <c r="F306" s="59"/>
      <c r="G306" s="60"/>
      <c r="H306" s="60"/>
      <c r="I306" s="60"/>
      <c r="J306" s="108">
        <v>64193.2</v>
      </c>
      <c r="K306" s="60"/>
      <c r="L306" s="108">
        <v>25616.06</v>
      </c>
      <c r="M306" s="60"/>
      <c r="N306" s="62"/>
      <c r="AF306" s="39"/>
      <c r="AG306" s="47"/>
      <c r="AH306" s="47"/>
      <c r="AM306" s="3" t="s">
        <v>65</v>
      </c>
      <c r="AN306" s="47"/>
      <c r="AO306" s="47"/>
      <c r="AQ306" s="47"/>
    </row>
    <row r="307" spans="1:43" s="4" customFormat="1" ht="15" x14ac:dyDescent="0.25">
      <c r="A307" s="56"/>
      <c r="B307" s="49"/>
      <c r="C307" s="372" t="s">
        <v>66</v>
      </c>
      <c r="D307" s="372"/>
      <c r="E307" s="372"/>
      <c r="F307" s="51"/>
      <c r="G307" s="52"/>
      <c r="H307" s="52"/>
      <c r="I307" s="52"/>
      <c r="J307" s="57"/>
      <c r="K307" s="52"/>
      <c r="L307" s="53">
        <v>514.99</v>
      </c>
      <c r="M307" s="52"/>
      <c r="N307" s="55">
        <v>18004.05</v>
      </c>
      <c r="AF307" s="39"/>
      <c r="AG307" s="47"/>
      <c r="AH307" s="47"/>
      <c r="AL307" s="3" t="s">
        <v>66</v>
      </c>
      <c r="AN307" s="47"/>
      <c r="AO307" s="47"/>
      <c r="AQ307" s="47"/>
    </row>
    <row r="308" spans="1:43" s="4" customFormat="1" ht="23.25" x14ac:dyDescent="0.25">
      <c r="A308" s="56"/>
      <c r="B308" s="49" t="s">
        <v>1627</v>
      </c>
      <c r="C308" s="372" t="s">
        <v>1628</v>
      </c>
      <c r="D308" s="372"/>
      <c r="E308" s="372"/>
      <c r="F308" s="51" t="s">
        <v>69</v>
      </c>
      <c r="G308" s="63">
        <v>98</v>
      </c>
      <c r="H308" s="52"/>
      <c r="I308" s="63">
        <v>98</v>
      </c>
      <c r="J308" s="57"/>
      <c r="K308" s="52"/>
      <c r="L308" s="53">
        <v>504.69</v>
      </c>
      <c r="M308" s="52"/>
      <c r="N308" s="55">
        <v>17643.97</v>
      </c>
      <c r="AF308" s="39"/>
      <c r="AG308" s="47"/>
      <c r="AH308" s="47"/>
      <c r="AL308" s="3" t="s">
        <v>1628</v>
      </c>
      <c r="AN308" s="47"/>
      <c r="AO308" s="47"/>
      <c r="AQ308" s="47"/>
    </row>
    <row r="309" spans="1:43" s="4" customFormat="1" ht="23.25" x14ac:dyDescent="0.25">
      <c r="A309" s="56"/>
      <c r="B309" s="49" t="s">
        <v>1629</v>
      </c>
      <c r="C309" s="372" t="s">
        <v>1630</v>
      </c>
      <c r="D309" s="372"/>
      <c r="E309" s="372"/>
      <c r="F309" s="51" t="s">
        <v>69</v>
      </c>
      <c r="G309" s="63">
        <v>58</v>
      </c>
      <c r="H309" s="52"/>
      <c r="I309" s="63">
        <v>58</v>
      </c>
      <c r="J309" s="57"/>
      <c r="K309" s="52"/>
      <c r="L309" s="53">
        <v>298.69</v>
      </c>
      <c r="M309" s="52"/>
      <c r="N309" s="55">
        <v>10442.35</v>
      </c>
      <c r="AF309" s="39"/>
      <c r="AG309" s="47"/>
      <c r="AH309" s="47"/>
      <c r="AL309" s="3" t="s">
        <v>1630</v>
      </c>
      <c r="AN309" s="47"/>
      <c r="AO309" s="47"/>
      <c r="AQ309" s="47"/>
    </row>
    <row r="310" spans="1:43" s="4" customFormat="1" ht="15" x14ac:dyDescent="0.25">
      <c r="A310" s="65"/>
      <c r="B310" s="66"/>
      <c r="C310" s="374" t="s">
        <v>72</v>
      </c>
      <c r="D310" s="374"/>
      <c r="E310" s="374"/>
      <c r="F310" s="42"/>
      <c r="G310" s="43"/>
      <c r="H310" s="43"/>
      <c r="I310" s="43"/>
      <c r="J310" s="45"/>
      <c r="K310" s="43"/>
      <c r="L310" s="105">
        <v>26419.439999999999</v>
      </c>
      <c r="M310" s="60"/>
      <c r="N310" s="46"/>
      <c r="AF310" s="39"/>
      <c r="AG310" s="47"/>
      <c r="AH310" s="47"/>
      <c r="AN310" s="47" t="s">
        <v>72</v>
      </c>
      <c r="AO310" s="47"/>
      <c r="AQ310" s="47"/>
    </row>
    <row r="311" spans="1:43" s="4" customFormat="1" ht="23.25" x14ac:dyDescent="0.25">
      <c r="A311" s="40" t="s">
        <v>397</v>
      </c>
      <c r="B311" s="41" t="s">
        <v>1631</v>
      </c>
      <c r="C311" s="374" t="s">
        <v>1632</v>
      </c>
      <c r="D311" s="374"/>
      <c r="E311" s="374"/>
      <c r="F311" s="42" t="s">
        <v>231</v>
      </c>
      <c r="G311" s="43">
        <v>-398</v>
      </c>
      <c r="H311" s="44">
        <v>1</v>
      </c>
      <c r="I311" s="44">
        <v>-398</v>
      </c>
      <c r="J311" s="67">
        <v>63</v>
      </c>
      <c r="K311" s="43"/>
      <c r="L311" s="105">
        <v>-25074</v>
      </c>
      <c r="M311" s="43"/>
      <c r="N311" s="46"/>
      <c r="AF311" s="39"/>
      <c r="AG311" s="47"/>
      <c r="AH311" s="47" t="s">
        <v>1632</v>
      </c>
      <c r="AN311" s="47"/>
      <c r="AO311" s="47"/>
      <c r="AQ311" s="47"/>
    </row>
    <row r="312" spans="1:43" s="4" customFormat="1" ht="15" x14ac:dyDescent="0.25">
      <c r="A312" s="65"/>
      <c r="B312" s="66"/>
      <c r="C312" s="374" t="s">
        <v>72</v>
      </c>
      <c r="D312" s="374"/>
      <c r="E312" s="374"/>
      <c r="F312" s="42"/>
      <c r="G312" s="43"/>
      <c r="H312" s="43"/>
      <c r="I312" s="43"/>
      <c r="J312" s="45"/>
      <c r="K312" s="43"/>
      <c r="L312" s="105">
        <v>-25074</v>
      </c>
      <c r="M312" s="60"/>
      <c r="N312" s="46"/>
      <c r="AF312" s="39"/>
      <c r="AG312" s="47"/>
      <c r="AH312" s="47"/>
      <c r="AN312" s="47" t="s">
        <v>72</v>
      </c>
      <c r="AO312" s="47"/>
      <c r="AQ312" s="47"/>
    </row>
    <row r="313" spans="1:43" s="4" customFormat="1" ht="34.5" x14ac:dyDescent="0.25">
      <c r="A313" s="40" t="s">
        <v>398</v>
      </c>
      <c r="B313" s="41" t="s">
        <v>1941</v>
      </c>
      <c r="C313" s="374" t="s">
        <v>1942</v>
      </c>
      <c r="D313" s="374"/>
      <c r="E313" s="374"/>
      <c r="F313" s="42" t="s">
        <v>231</v>
      </c>
      <c r="G313" s="43">
        <v>398</v>
      </c>
      <c r="H313" s="44">
        <v>1</v>
      </c>
      <c r="I313" s="44">
        <v>398</v>
      </c>
      <c r="J313" s="67">
        <v>25.57</v>
      </c>
      <c r="K313" s="43"/>
      <c r="L313" s="105">
        <v>10176.86</v>
      </c>
      <c r="M313" s="43"/>
      <c r="N313" s="46"/>
      <c r="AF313" s="39"/>
      <c r="AG313" s="47"/>
      <c r="AH313" s="47" t="s">
        <v>1942</v>
      </c>
      <c r="AN313" s="47"/>
      <c r="AO313" s="47"/>
      <c r="AQ313" s="47"/>
    </row>
    <row r="314" spans="1:43" s="4" customFormat="1" ht="15" x14ac:dyDescent="0.25">
      <c r="A314" s="65"/>
      <c r="B314" s="66"/>
      <c r="C314" s="374" t="s">
        <v>72</v>
      </c>
      <c r="D314" s="374"/>
      <c r="E314" s="374"/>
      <c r="F314" s="42"/>
      <c r="G314" s="43"/>
      <c r="H314" s="43"/>
      <c r="I314" s="43"/>
      <c r="J314" s="45"/>
      <c r="K314" s="43"/>
      <c r="L314" s="105">
        <v>10176.86</v>
      </c>
      <c r="M314" s="60"/>
      <c r="N314" s="46"/>
      <c r="AF314" s="39"/>
      <c r="AG314" s="47"/>
      <c r="AH314" s="47"/>
      <c r="AN314" s="47" t="s">
        <v>72</v>
      </c>
      <c r="AO314" s="47"/>
      <c r="AQ314" s="47"/>
    </row>
    <row r="315" spans="1:43" s="4" customFormat="1" ht="23.25" x14ac:dyDescent="0.25">
      <c r="A315" s="40" t="s">
        <v>400</v>
      </c>
      <c r="B315" s="41" t="s">
        <v>690</v>
      </c>
      <c r="C315" s="374" t="s">
        <v>691</v>
      </c>
      <c r="D315" s="374"/>
      <c r="E315" s="374"/>
      <c r="F315" s="42" t="s">
        <v>215</v>
      </c>
      <c r="G315" s="43">
        <v>5.88</v>
      </c>
      <c r="H315" s="44">
        <v>1</v>
      </c>
      <c r="I315" s="68">
        <v>5.88</v>
      </c>
      <c r="J315" s="45"/>
      <c r="K315" s="43"/>
      <c r="L315" s="45"/>
      <c r="M315" s="43"/>
      <c r="N315" s="46"/>
      <c r="AF315" s="39"/>
      <c r="AG315" s="47"/>
      <c r="AH315" s="47" t="s">
        <v>691</v>
      </c>
      <c r="AN315" s="47"/>
      <c r="AO315" s="47"/>
      <c r="AQ315" s="47"/>
    </row>
    <row r="316" spans="1:43" s="4" customFormat="1" ht="15" x14ac:dyDescent="0.25">
      <c r="A316" s="69"/>
      <c r="B316" s="50"/>
      <c r="C316" s="372" t="s">
        <v>1943</v>
      </c>
      <c r="D316" s="372"/>
      <c r="E316" s="372"/>
      <c r="F316" s="372"/>
      <c r="G316" s="372"/>
      <c r="H316" s="372"/>
      <c r="I316" s="372"/>
      <c r="J316" s="372"/>
      <c r="K316" s="372"/>
      <c r="L316" s="372"/>
      <c r="M316" s="372"/>
      <c r="N316" s="377"/>
      <c r="AF316" s="39"/>
      <c r="AG316" s="47"/>
      <c r="AH316" s="47"/>
      <c r="AI316" s="3" t="s">
        <v>1943</v>
      </c>
      <c r="AN316" s="47"/>
      <c r="AO316" s="47"/>
      <c r="AQ316" s="47"/>
    </row>
    <row r="317" spans="1:43" s="4" customFormat="1" ht="22.5" x14ac:dyDescent="0.25">
      <c r="A317" s="103"/>
      <c r="B317" s="49" t="s">
        <v>217</v>
      </c>
      <c r="C317" s="368" t="s">
        <v>218</v>
      </c>
      <c r="D317" s="368"/>
      <c r="E317" s="368"/>
      <c r="F317" s="368"/>
      <c r="G317" s="368"/>
      <c r="H317" s="368"/>
      <c r="I317" s="368"/>
      <c r="J317" s="368"/>
      <c r="K317" s="368"/>
      <c r="L317" s="368"/>
      <c r="M317" s="368"/>
      <c r="N317" s="376"/>
      <c r="AF317" s="39"/>
      <c r="AG317" s="47"/>
      <c r="AH317" s="47"/>
      <c r="AJ317" s="3" t="s">
        <v>218</v>
      </c>
      <c r="AN317" s="47"/>
      <c r="AO317" s="47"/>
      <c r="AQ317" s="47"/>
    </row>
    <row r="318" spans="1:43" s="4" customFormat="1" ht="15" x14ac:dyDescent="0.25">
      <c r="A318" s="48"/>
      <c r="B318" s="49" t="s">
        <v>58</v>
      </c>
      <c r="C318" s="372" t="s">
        <v>62</v>
      </c>
      <c r="D318" s="372"/>
      <c r="E318" s="372"/>
      <c r="F318" s="51"/>
      <c r="G318" s="52"/>
      <c r="H318" s="52"/>
      <c r="I318" s="52"/>
      <c r="J318" s="53">
        <v>49.82</v>
      </c>
      <c r="K318" s="54">
        <v>1.1499999999999999</v>
      </c>
      <c r="L318" s="53">
        <v>336.88</v>
      </c>
      <c r="M318" s="54">
        <v>34.96</v>
      </c>
      <c r="N318" s="55">
        <v>11777.32</v>
      </c>
      <c r="AF318" s="39"/>
      <c r="AG318" s="47"/>
      <c r="AH318" s="47"/>
      <c r="AK318" s="3" t="s">
        <v>62</v>
      </c>
      <c r="AN318" s="47"/>
      <c r="AO318" s="47"/>
      <c r="AQ318" s="47"/>
    </row>
    <row r="319" spans="1:43" s="4" customFormat="1" ht="15" x14ac:dyDescent="0.25">
      <c r="A319" s="48"/>
      <c r="B319" s="49" t="s">
        <v>73</v>
      </c>
      <c r="C319" s="372" t="s">
        <v>175</v>
      </c>
      <c r="D319" s="372"/>
      <c r="E319" s="372"/>
      <c r="F319" s="51"/>
      <c r="G319" s="52"/>
      <c r="H319" s="52"/>
      <c r="I319" s="52"/>
      <c r="J319" s="53">
        <v>256.27</v>
      </c>
      <c r="K319" s="54">
        <v>1.1499999999999999</v>
      </c>
      <c r="L319" s="107">
        <v>1732.9</v>
      </c>
      <c r="M319" s="52"/>
      <c r="N319" s="58"/>
      <c r="AF319" s="39"/>
      <c r="AG319" s="47"/>
      <c r="AH319" s="47"/>
      <c r="AK319" s="3" t="s">
        <v>175</v>
      </c>
      <c r="AN319" s="47"/>
      <c r="AO319" s="47"/>
      <c r="AQ319" s="47"/>
    </row>
    <row r="320" spans="1:43" s="4" customFormat="1" ht="15" x14ac:dyDescent="0.25">
      <c r="A320" s="48"/>
      <c r="B320" s="49" t="s">
        <v>78</v>
      </c>
      <c r="C320" s="372" t="s">
        <v>176</v>
      </c>
      <c r="D320" s="372"/>
      <c r="E320" s="372"/>
      <c r="F320" s="51"/>
      <c r="G320" s="52"/>
      <c r="H320" s="52"/>
      <c r="I320" s="52"/>
      <c r="J320" s="53">
        <v>45.24</v>
      </c>
      <c r="K320" s="54">
        <v>1.1499999999999999</v>
      </c>
      <c r="L320" s="53">
        <v>305.91000000000003</v>
      </c>
      <c r="M320" s="54">
        <v>34.96</v>
      </c>
      <c r="N320" s="55">
        <v>10694.61</v>
      </c>
      <c r="AF320" s="39"/>
      <c r="AG320" s="47"/>
      <c r="AH320" s="47"/>
      <c r="AK320" s="3" t="s">
        <v>176</v>
      </c>
      <c r="AN320" s="47"/>
      <c r="AO320" s="47"/>
      <c r="AQ320" s="47"/>
    </row>
    <row r="321" spans="1:43" s="4" customFormat="1" ht="15" x14ac:dyDescent="0.25">
      <c r="A321" s="48"/>
      <c r="B321" s="49" t="s">
        <v>122</v>
      </c>
      <c r="C321" s="372" t="s">
        <v>177</v>
      </c>
      <c r="D321" s="372"/>
      <c r="E321" s="372"/>
      <c r="F321" s="51"/>
      <c r="G321" s="52"/>
      <c r="H321" s="52"/>
      <c r="I321" s="52"/>
      <c r="J321" s="53">
        <v>1</v>
      </c>
      <c r="K321" s="52"/>
      <c r="L321" s="53">
        <v>5.88</v>
      </c>
      <c r="M321" s="52"/>
      <c r="N321" s="58"/>
      <c r="AF321" s="39"/>
      <c r="AG321" s="47"/>
      <c r="AH321" s="47"/>
      <c r="AK321" s="3" t="s">
        <v>177</v>
      </c>
      <c r="AN321" s="47"/>
      <c r="AO321" s="47"/>
      <c r="AQ321" s="47"/>
    </row>
    <row r="322" spans="1:43" s="4" customFormat="1" ht="15" x14ac:dyDescent="0.25">
      <c r="A322" s="56"/>
      <c r="B322" s="49"/>
      <c r="C322" s="372" t="s">
        <v>63</v>
      </c>
      <c r="D322" s="372"/>
      <c r="E322" s="372"/>
      <c r="F322" s="51" t="s">
        <v>64</v>
      </c>
      <c r="G322" s="104">
        <v>5.3</v>
      </c>
      <c r="H322" s="54">
        <v>1.1499999999999999</v>
      </c>
      <c r="I322" s="70">
        <v>35.8386</v>
      </c>
      <c r="J322" s="57"/>
      <c r="K322" s="52"/>
      <c r="L322" s="57"/>
      <c r="M322" s="52"/>
      <c r="N322" s="58"/>
      <c r="AF322" s="39"/>
      <c r="AG322" s="47"/>
      <c r="AH322" s="47"/>
      <c r="AL322" s="3" t="s">
        <v>63</v>
      </c>
      <c r="AN322" s="47"/>
      <c r="AO322" s="47"/>
      <c r="AQ322" s="47"/>
    </row>
    <row r="323" spans="1:43" s="4" customFormat="1" ht="15" x14ac:dyDescent="0.25">
      <c r="A323" s="56"/>
      <c r="B323" s="49"/>
      <c r="C323" s="372" t="s">
        <v>178</v>
      </c>
      <c r="D323" s="372"/>
      <c r="E323" s="372"/>
      <c r="F323" s="51" t="s">
        <v>64</v>
      </c>
      <c r="G323" s="104">
        <v>3.9</v>
      </c>
      <c r="H323" s="54">
        <v>1.1499999999999999</v>
      </c>
      <c r="I323" s="70">
        <v>26.3718</v>
      </c>
      <c r="J323" s="57"/>
      <c r="K323" s="52"/>
      <c r="L323" s="57"/>
      <c r="M323" s="52"/>
      <c r="N323" s="58"/>
      <c r="AF323" s="39"/>
      <c r="AG323" s="47"/>
      <c r="AH323" s="47"/>
      <c r="AL323" s="3" t="s">
        <v>178</v>
      </c>
      <c r="AN323" s="47"/>
      <c r="AO323" s="47"/>
      <c r="AQ323" s="47"/>
    </row>
    <row r="324" spans="1:43" s="4" customFormat="1" ht="15" x14ac:dyDescent="0.25">
      <c r="A324" s="48"/>
      <c r="B324" s="49"/>
      <c r="C324" s="375" t="s">
        <v>65</v>
      </c>
      <c r="D324" s="375"/>
      <c r="E324" s="375"/>
      <c r="F324" s="59"/>
      <c r="G324" s="60"/>
      <c r="H324" s="60"/>
      <c r="I324" s="60"/>
      <c r="J324" s="61">
        <v>307.08999999999997</v>
      </c>
      <c r="K324" s="60"/>
      <c r="L324" s="108">
        <v>2075.66</v>
      </c>
      <c r="M324" s="60"/>
      <c r="N324" s="62"/>
      <c r="AF324" s="39"/>
      <c r="AG324" s="47"/>
      <c r="AH324" s="47"/>
      <c r="AM324" s="3" t="s">
        <v>65</v>
      </c>
      <c r="AN324" s="47"/>
      <c r="AO324" s="47"/>
      <c r="AQ324" s="47"/>
    </row>
    <row r="325" spans="1:43" s="4" customFormat="1" ht="15" x14ac:dyDescent="0.25">
      <c r="A325" s="56"/>
      <c r="B325" s="49"/>
      <c r="C325" s="372" t="s">
        <v>66</v>
      </c>
      <c r="D325" s="372"/>
      <c r="E325" s="372"/>
      <c r="F325" s="51"/>
      <c r="G325" s="52"/>
      <c r="H325" s="52"/>
      <c r="I325" s="52"/>
      <c r="J325" s="57"/>
      <c r="K325" s="52"/>
      <c r="L325" s="53">
        <v>642.79</v>
      </c>
      <c r="M325" s="52"/>
      <c r="N325" s="55">
        <v>22471.93</v>
      </c>
      <c r="AF325" s="39"/>
      <c r="AG325" s="47"/>
      <c r="AH325" s="47"/>
      <c r="AL325" s="3" t="s">
        <v>66</v>
      </c>
      <c r="AN325" s="47"/>
      <c r="AO325" s="47"/>
      <c r="AQ325" s="47"/>
    </row>
    <row r="326" spans="1:43" s="4" customFormat="1" ht="23.25" x14ac:dyDescent="0.25">
      <c r="A326" s="56"/>
      <c r="B326" s="49" t="s">
        <v>681</v>
      </c>
      <c r="C326" s="372" t="s">
        <v>682</v>
      </c>
      <c r="D326" s="372"/>
      <c r="E326" s="372"/>
      <c r="F326" s="51" t="s">
        <v>69</v>
      </c>
      <c r="G326" s="63">
        <v>97</v>
      </c>
      <c r="H326" s="52"/>
      <c r="I326" s="63">
        <v>97</v>
      </c>
      <c r="J326" s="57"/>
      <c r="K326" s="52"/>
      <c r="L326" s="53">
        <v>623.51</v>
      </c>
      <c r="M326" s="52"/>
      <c r="N326" s="55">
        <v>21797.77</v>
      </c>
      <c r="AF326" s="39"/>
      <c r="AG326" s="47"/>
      <c r="AH326" s="47"/>
      <c r="AL326" s="3" t="s">
        <v>682</v>
      </c>
      <c r="AN326" s="47"/>
      <c r="AO326" s="47"/>
      <c r="AQ326" s="47"/>
    </row>
    <row r="327" spans="1:43" s="4" customFormat="1" ht="23.25" x14ac:dyDescent="0.25">
      <c r="A327" s="56"/>
      <c r="B327" s="49" t="s">
        <v>683</v>
      </c>
      <c r="C327" s="372" t="s">
        <v>684</v>
      </c>
      <c r="D327" s="372"/>
      <c r="E327" s="372"/>
      <c r="F327" s="51" t="s">
        <v>69</v>
      </c>
      <c r="G327" s="63">
        <v>51</v>
      </c>
      <c r="H327" s="52"/>
      <c r="I327" s="63">
        <v>51</v>
      </c>
      <c r="J327" s="57"/>
      <c r="K327" s="52"/>
      <c r="L327" s="53">
        <v>327.82</v>
      </c>
      <c r="M327" s="52"/>
      <c r="N327" s="55">
        <v>11460.68</v>
      </c>
      <c r="AF327" s="39"/>
      <c r="AG327" s="47"/>
      <c r="AH327" s="47"/>
      <c r="AL327" s="3" t="s">
        <v>684</v>
      </c>
      <c r="AN327" s="47"/>
      <c r="AO327" s="47"/>
      <c r="AQ327" s="47"/>
    </row>
    <row r="328" spans="1:43" s="4" customFormat="1" ht="15" x14ac:dyDescent="0.25">
      <c r="A328" s="65"/>
      <c r="B328" s="66"/>
      <c r="C328" s="374" t="s">
        <v>72</v>
      </c>
      <c r="D328" s="374"/>
      <c r="E328" s="374"/>
      <c r="F328" s="42"/>
      <c r="G328" s="43"/>
      <c r="H328" s="43"/>
      <c r="I328" s="43"/>
      <c r="J328" s="45"/>
      <c r="K328" s="43"/>
      <c r="L328" s="105">
        <v>3026.99</v>
      </c>
      <c r="M328" s="60"/>
      <c r="N328" s="46"/>
      <c r="AF328" s="39"/>
      <c r="AG328" s="47"/>
      <c r="AH328" s="47"/>
      <c r="AN328" s="47" t="s">
        <v>72</v>
      </c>
      <c r="AO328" s="47"/>
      <c r="AQ328" s="47"/>
    </row>
    <row r="329" spans="1:43" s="4" customFormat="1" ht="23.25" x14ac:dyDescent="0.25">
      <c r="A329" s="40" t="s">
        <v>402</v>
      </c>
      <c r="B329" s="41" t="s">
        <v>698</v>
      </c>
      <c r="C329" s="374" t="s">
        <v>699</v>
      </c>
      <c r="D329" s="374"/>
      <c r="E329" s="374"/>
      <c r="F329" s="42" t="s">
        <v>185</v>
      </c>
      <c r="G329" s="43">
        <v>64.680000000000007</v>
      </c>
      <c r="H329" s="44">
        <v>1</v>
      </c>
      <c r="I329" s="68">
        <v>64.680000000000007</v>
      </c>
      <c r="J329" s="67">
        <v>54.95</v>
      </c>
      <c r="K329" s="43"/>
      <c r="L329" s="105">
        <v>3554.17</v>
      </c>
      <c r="M329" s="43"/>
      <c r="N329" s="46"/>
      <c r="AF329" s="39"/>
      <c r="AG329" s="47"/>
      <c r="AH329" s="47" t="s">
        <v>699</v>
      </c>
      <c r="AN329" s="47"/>
      <c r="AO329" s="47"/>
      <c r="AQ329" s="47"/>
    </row>
    <row r="330" spans="1:43" s="4" customFormat="1" ht="15" x14ac:dyDescent="0.25">
      <c r="A330" s="69"/>
      <c r="B330" s="50"/>
      <c r="C330" s="372" t="s">
        <v>1944</v>
      </c>
      <c r="D330" s="372"/>
      <c r="E330" s="372"/>
      <c r="F330" s="372"/>
      <c r="G330" s="372"/>
      <c r="H330" s="372"/>
      <c r="I330" s="372"/>
      <c r="J330" s="372"/>
      <c r="K330" s="372"/>
      <c r="L330" s="372"/>
      <c r="M330" s="372"/>
      <c r="N330" s="377"/>
      <c r="AF330" s="39"/>
      <c r="AG330" s="47"/>
      <c r="AH330" s="47"/>
      <c r="AI330" s="3" t="s">
        <v>1944</v>
      </c>
      <c r="AN330" s="47"/>
      <c r="AO330" s="47"/>
      <c r="AQ330" s="47"/>
    </row>
    <row r="331" spans="1:43" s="4" customFormat="1" ht="15" x14ac:dyDescent="0.25">
      <c r="A331" s="65"/>
      <c r="B331" s="66"/>
      <c r="C331" s="374" t="s">
        <v>72</v>
      </c>
      <c r="D331" s="374"/>
      <c r="E331" s="374"/>
      <c r="F331" s="42"/>
      <c r="G331" s="43"/>
      <c r="H331" s="43"/>
      <c r="I331" s="43"/>
      <c r="J331" s="45"/>
      <c r="K331" s="43"/>
      <c r="L331" s="105">
        <v>3554.17</v>
      </c>
      <c r="M331" s="60"/>
      <c r="N331" s="46"/>
      <c r="AF331" s="39"/>
      <c r="AG331" s="47"/>
      <c r="AH331" s="47"/>
      <c r="AN331" s="47" t="s">
        <v>72</v>
      </c>
      <c r="AO331" s="47"/>
      <c r="AQ331" s="47"/>
    </row>
    <row r="332" spans="1:43" s="4" customFormat="1" ht="23.25" x14ac:dyDescent="0.25">
      <c r="A332" s="40" t="s">
        <v>404</v>
      </c>
      <c r="B332" s="41" t="s">
        <v>678</v>
      </c>
      <c r="C332" s="374" t="s">
        <v>679</v>
      </c>
      <c r="D332" s="374"/>
      <c r="E332" s="374"/>
      <c r="F332" s="42" t="s">
        <v>215</v>
      </c>
      <c r="G332" s="43">
        <v>5.88</v>
      </c>
      <c r="H332" s="44">
        <v>1</v>
      </c>
      <c r="I332" s="68">
        <v>5.88</v>
      </c>
      <c r="J332" s="45"/>
      <c r="K332" s="43"/>
      <c r="L332" s="45"/>
      <c r="M332" s="43"/>
      <c r="N332" s="46"/>
      <c r="AF332" s="39"/>
      <c r="AG332" s="47"/>
      <c r="AH332" s="47" t="s">
        <v>679</v>
      </c>
      <c r="AN332" s="47"/>
      <c r="AO332" s="47"/>
      <c r="AQ332" s="47"/>
    </row>
    <row r="333" spans="1:43" s="4" customFormat="1" ht="15" x14ac:dyDescent="0.25">
      <c r="A333" s="69"/>
      <c r="B333" s="50"/>
      <c r="C333" s="372" t="s">
        <v>1943</v>
      </c>
      <c r="D333" s="372"/>
      <c r="E333" s="372"/>
      <c r="F333" s="372"/>
      <c r="G333" s="372"/>
      <c r="H333" s="372"/>
      <c r="I333" s="372"/>
      <c r="J333" s="372"/>
      <c r="K333" s="372"/>
      <c r="L333" s="372"/>
      <c r="M333" s="372"/>
      <c r="N333" s="377"/>
      <c r="AF333" s="39"/>
      <c r="AG333" s="47"/>
      <c r="AH333" s="47"/>
      <c r="AI333" s="3" t="s">
        <v>1943</v>
      </c>
      <c r="AN333" s="47"/>
      <c r="AO333" s="47"/>
      <c r="AQ333" s="47"/>
    </row>
    <row r="334" spans="1:43" s="4" customFormat="1" ht="22.5" x14ac:dyDescent="0.25">
      <c r="A334" s="103"/>
      <c r="B334" s="49" t="s">
        <v>217</v>
      </c>
      <c r="C334" s="368" t="s">
        <v>218</v>
      </c>
      <c r="D334" s="368"/>
      <c r="E334" s="368"/>
      <c r="F334" s="368"/>
      <c r="G334" s="368"/>
      <c r="H334" s="368"/>
      <c r="I334" s="368"/>
      <c r="J334" s="368"/>
      <c r="K334" s="368"/>
      <c r="L334" s="368"/>
      <c r="M334" s="368"/>
      <c r="N334" s="376"/>
      <c r="AF334" s="39"/>
      <c r="AG334" s="47"/>
      <c r="AH334" s="47"/>
      <c r="AJ334" s="3" t="s">
        <v>218</v>
      </c>
      <c r="AN334" s="47"/>
      <c r="AO334" s="47"/>
      <c r="AQ334" s="47"/>
    </row>
    <row r="335" spans="1:43" s="4" customFormat="1" ht="15" x14ac:dyDescent="0.25">
      <c r="A335" s="48"/>
      <c r="B335" s="49" t="s">
        <v>58</v>
      </c>
      <c r="C335" s="372" t="s">
        <v>62</v>
      </c>
      <c r="D335" s="372"/>
      <c r="E335" s="372"/>
      <c r="F335" s="51"/>
      <c r="G335" s="52"/>
      <c r="H335" s="52"/>
      <c r="I335" s="52"/>
      <c r="J335" s="53">
        <v>93.25</v>
      </c>
      <c r="K335" s="54">
        <v>1.1499999999999999</v>
      </c>
      <c r="L335" s="53">
        <v>630.55999999999995</v>
      </c>
      <c r="M335" s="54">
        <v>34.96</v>
      </c>
      <c r="N335" s="55">
        <v>22044.38</v>
      </c>
      <c r="AF335" s="39"/>
      <c r="AG335" s="47"/>
      <c r="AH335" s="47"/>
      <c r="AK335" s="3" t="s">
        <v>62</v>
      </c>
      <c r="AN335" s="47"/>
      <c r="AO335" s="47"/>
      <c r="AQ335" s="47"/>
    </row>
    <row r="336" spans="1:43" s="4" customFormat="1" ht="15" x14ac:dyDescent="0.25">
      <c r="A336" s="48"/>
      <c r="B336" s="49" t="s">
        <v>73</v>
      </c>
      <c r="C336" s="372" t="s">
        <v>175</v>
      </c>
      <c r="D336" s="372"/>
      <c r="E336" s="372"/>
      <c r="F336" s="51"/>
      <c r="G336" s="52"/>
      <c r="H336" s="52"/>
      <c r="I336" s="52"/>
      <c r="J336" s="53">
        <v>46.25</v>
      </c>
      <c r="K336" s="54">
        <v>1.1499999999999999</v>
      </c>
      <c r="L336" s="53">
        <v>312.74</v>
      </c>
      <c r="M336" s="52"/>
      <c r="N336" s="58"/>
      <c r="AF336" s="39"/>
      <c r="AG336" s="47"/>
      <c r="AH336" s="47"/>
      <c r="AK336" s="3" t="s">
        <v>175</v>
      </c>
      <c r="AN336" s="47"/>
      <c r="AO336" s="47"/>
      <c r="AQ336" s="47"/>
    </row>
    <row r="337" spans="1:43" s="4" customFormat="1" ht="15" x14ac:dyDescent="0.25">
      <c r="A337" s="48"/>
      <c r="B337" s="49" t="s">
        <v>78</v>
      </c>
      <c r="C337" s="372" t="s">
        <v>176</v>
      </c>
      <c r="D337" s="372"/>
      <c r="E337" s="372"/>
      <c r="F337" s="51"/>
      <c r="G337" s="52"/>
      <c r="H337" s="52"/>
      <c r="I337" s="52"/>
      <c r="J337" s="53">
        <v>5.0199999999999996</v>
      </c>
      <c r="K337" s="54">
        <v>1.1499999999999999</v>
      </c>
      <c r="L337" s="53">
        <v>33.950000000000003</v>
      </c>
      <c r="M337" s="54">
        <v>34.96</v>
      </c>
      <c r="N337" s="55">
        <v>1186.8900000000001</v>
      </c>
      <c r="AF337" s="39"/>
      <c r="AG337" s="47"/>
      <c r="AH337" s="47"/>
      <c r="AK337" s="3" t="s">
        <v>176</v>
      </c>
      <c r="AN337" s="47"/>
      <c r="AO337" s="47"/>
      <c r="AQ337" s="47"/>
    </row>
    <row r="338" spans="1:43" s="4" customFormat="1" ht="15" x14ac:dyDescent="0.25">
      <c r="A338" s="48"/>
      <c r="B338" s="49" t="s">
        <v>122</v>
      </c>
      <c r="C338" s="372" t="s">
        <v>177</v>
      </c>
      <c r="D338" s="372"/>
      <c r="E338" s="372"/>
      <c r="F338" s="51"/>
      <c r="G338" s="52"/>
      <c r="H338" s="52"/>
      <c r="I338" s="52"/>
      <c r="J338" s="53">
        <v>37.03</v>
      </c>
      <c r="K338" s="52"/>
      <c r="L338" s="53">
        <v>217.74</v>
      </c>
      <c r="M338" s="52"/>
      <c r="N338" s="58"/>
      <c r="AF338" s="39"/>
      <c r="AG338" s="47"/>
      <c r="AH338" s="47"/>
      <c r="AK338" s="3" t="s">
        <v>177</v>
      </c>
      <c r="AN338" s="47"/>
      <c r="AO338" s="47"/>
      <c r="AQ338" s="47"/>
    </row>
    <row r="339" spans="1:43" s="4" customFormat="1" ht="15" x14ac:dyDescent="0.25">
      <c r="A339" s="56"/>
      <c r="B339" s="49"/>
      <c r="C339" s="372" t="s">
        <v>63</v>
      </c>
      <c r="D339" s="372"/>
      <c r="E339" s="372"/>
      <c r="F339" s="51" t="s">
        <v>64</v>
      </c>
      <c r="G339" s="54">
        <v>9.92</v>
      </c>
      <c r="H339" s="54">
        <v>1.1499999999999999</v>
      </c>
      <c r="I339" s="114">
        <v>67.079040000000006</v>
      </c>
      <c r="J339" s="57"/>
      <c r="K339" s="52"/>
      <c r="L339" s="57"/>
      <c r="M339" s="52"/>
      <c r="N339" s="58"/>
      <c r="AF339" s="39"/>
      <c r="AG339" s="47"/>
      <c r="AH339" s="47"/>
      <c r="AL339" s="3" t="s">
        <v>63</v>
      </c>
      <c r="AN339" s="47"/>
      <c r="AO339" s="47"/>
      <c r="AQ339" s="47"/>
    </row>
    <row r="340" spans="1:43" s="4" customFormat="1" ht="15" x14ac:dyDescent="0.25">
      <c r="A340" s="56"/>
      <c r="B340" s="49"/>
      <c r="C340" s="372" t="s">
        <v>178</v>
      </c>
      <c r="D340" s="372"/>
      <c r="E340" s="372"/>
      <c r="F340" s="51" t="s">
        <v>64</v>
      </c>
      <c r="G340" s="104">
        <v>0.4</v>
      </c>
      <c r="H340" s="54">
        <v>1.1499999999999999</v>
      </c>
      <c r="I340" s="70">
        <v>2.7048000000000001</v>
      </c>
      <c r="J340" s="57"/>
      <c r="K340" s="52"/>
      <c r="L340" s="57"/>
      <c r="M340" s="52"/>
      <c r="N340" s="58"/>
      <c r="AF340" s="39"/>
      <c r="AG340" s="47"/>
      <c r="AH340" s="47"/>
      <c r="AL340" s="3" t="s">
        <v>178</v>
      </c>
      <c r="AN340" s="47"/>
      <c r="AO340" s="47"/>
      <c r="AQ340" s="47"/>
    </row>
    <row r="341" spans="1:43" s="4" customFormat="1" ht="15" x14ac:dyDescent="0.25">
      <c r="A341" s="48"/>
      <c r="B341" s="49"/>
      <c r="C341" s="375" t="s">
        <v>65</v>
      </c>
      <c r="D341" s="375"/>
      <c r="E341" s="375"/>
      <c r="F341" s="59"/>
      <c r="G341" s="60"/>
      <c r="H341" s="60"/>
      <c r="I341" s="60"/>
      <c r="J341" s="61">
        <v>176.53</v>
      </c>
      <c r="K341" s="60"/>
      <c r="L341" s="108">
        <v>1161.04</v>
      </c>
      <c r="M341" s="60"/>
      <c r="N341" s="62"/>
      <c r="AF341" s="39"/>
      <c r="AG341" s="47"/>
      <c r="AH341" s="47"/>
      <c r="AM341" s="3" t="s">
        <v>65</v>
      </c>
      <c r="AN341" s="47"/>
      <c r="AO341" s="47"/>
      <c r="AQ341" s="47"/>
    </row>
    <row r="342" spans="1:43" s="4" customFormat="1" ht="15" x14ac:dyDescent="0.25">
      <c r="A342" s="56"/>
      <c r="B342" s="49"/>
      <c r="C342" s="372" t="s">
        <v>66</v>
      </c>
      <c r="D342" s="372"/>
      <c r="E342" s="372"/>
      <c r="F342" s="51"/>
      <c r="G342" s="52"/>
      <c r="H342" s="52"/>
      <c r="I342" s="52"/>
      <c r="J342" s="57"/>
      <c r="K342" s="52"/>
      <c r="L342" s="53">
        <v>664.51</v>
      </c>
      <c r="M342" s="52"/>
      <c r="N342" s="55">
        <v>23231.27</v>
      </c>
      <c r="AF342" s="39"/>
      <c r="AG342" s="47"/>
      <c r="AH342" s="47"/>
      <c r="AL342" s="3" t="s">
        <v>66</v>
      </c>
      <c r="AN342" s="47"/>
      <c r="AO342" s="47"/>
      <c r="AQ342" s="47"/>
    </row>
    <row r="343" spans="1:43" s="4" customFormat="1" ht="23.25" x14ac:dyDescent="0.25">
      <c r="A343" s="56"/>
      <c r="B343" s="49" t="s">
        <v>681</v>
      </c>
      <c r="C343" s="372" t="s">
        <v>682</v>
      </c>
      <c r="D343" s="372"/>
      <c r="E343" s="372"/>
      <c r="F343" s="51" t="s">
        <v>69</v>
      </c>
      <c r="G343" s="63">
        <v>97</v>
      </c>
      <c r="H343" s="52"/>
      <c r="I343" s="63">
        <v>97</v>
      </c>
      <c r="J343" s="57"/>
      <c r="K343" s="52"/>
      <c r="L343" s="53">
        <v>644.57000000000005</v>
      </c>
      <c r="M343" s="52"/>
      <c r="N343" s="55">
        <v>22534.33</v>
      </c>
      <c r="AF343" s="39"/>
      <c r="AG343" s="47"/>
      <c r="AH343" s="47"/>
      <c r="AL343" s="3" t="s">
        <v>682</v>
      </c>
      <c r="AN343" s="47"/>
      <c r="AO343" s="47"/>
      <c r="AQ343" s="47"/>
    </row>
    <row r="344" spans="1:43" s="4" customFormat="1" ht="23.25" x14ac:dyDescent="0.25">
      <c r="A344" s="56"/>
      <c r="B344" s="49" t="s">
        <v>683</v>
      </c>
      <c r="C344" s="372" t="s">
        <v>684</v>
      </c>
      <c r="D344" s="372"/>
      <c r="E344" s="372"/>
      <c r="F344" s="51" t="s">
        <v>69</v>
      </c>
      <c r="G344" s="63">
        <v>51</v>
      </c>
      <c r="H344" s="52"/>
      <c r="I344" s="63">
        <v>51</v>
      </c>
      <c r="J344" s="57"/>
      <c r="K344" s="52"/>
      <c r="L344" s="53">
        <v>338.9</v>
      </c>
      <c r="M344" s="52"/>
      <c r="N344" s="55">
        <v>11847.95</v>
      </c>
      <c r="AF344" s="39"/>
      <c r="AG344" s="47"/>
      <c r="AH344" s="47"/>
      <c r="AL344" s="3" t="s">
        <v>684</v>
      </c>
      <c r="AN344" s="47"/>
      <c r="AO344" s="47"/>
      <c r="AQ344" s="47"/>
    </row>
    <row r="345" spans="1:43" s="4" customFormat="1" ht="15" x14ac:dyDescent="0.25">
      <c r="A345" s="65"/>
      <c r="B345" s="66"/>
      <c r="C345" s="374" t="s">
        <v>72</v>
      </c>
      <c r="D345" s="374"/>
      <c r="E345" s="374"/>
      <c r="F345" s="42"/>
      <c r="G345" s="43"/>
      <c r="H345" s="43"/>
      <c r="I345" s="43"/>
      <c r="J345" s="45"/>
      <c r="K345" s="43"/>
      <c r="L345" s="105">
        <v>2144.5100000000002</v>
      </c>
      <c r="M345" s="60"/>
      <c r="N345" s="46"/>
      <c r="AF345" s="39"/>
      <c r="AG345" s="47"/>
      <c r="AH345" s="47"/>
      <c r="AN345" s="47" t="s">
        <v>72</v>
      </c>
      <c r="AO345" s="47"/>
      <c r="AQ345" s="47"/>
    </row>
    <row r="346" spans="1:43" s="4" customFormat="1" ht="22.5" x14ac:dyDescent="0.25">
      <c r="A346" s="40" t="s">
        <v>407</v>
      </c>
      <c r="B346" s="41" t="s">
        <v>1936</v>
      </c>
      <c r="C346" s="374" t="s">
        <v>1945</v>
      </c>
      <c r="D346" s="374"/>
      <c r="E346" s="374"/>
      <c r="F346" s="42" t="s">
        <v>231</v>
      </c>
      <c r="G346" s="43">
        <v>599.76</v>
      </c>
      <c r="H346" s="44">
        <v>1</v>
      </c>
      <c r="I346" s="68">
        <v>599.76</v>
      </c>
      <c r="J346" s="67">
        <v>99.3</v>
      </c>
      <c r="K346" s="43"/>
      <c r="L346" s="105">
        <v>6965.63</v>
      </c>
      <c r="M346" s="68">
        <v>8.5500000000000007</v>
      </c>
      <c r="N346" s="115">
        <v>59556.17</v>
      </c>
      <c r="AF346" s="39"/>
      <c r="AG346" s="47"/>
      <c r="AH346" s="47" t="s">
        <v>1945</v>
      </c>
      <c r="AN346" s="47"/>
      <c r="AO346" s="47"/>
      <c r="AQ346" s="47"/>
    </row>
    <row r="347" spans="1:43" s="4" customFormat="1" ht="15" x14ac:dyDescent="0.25">
      <c r="A347" s="69"/>
      <c r="B347" s="50"/>
      <c r="C347" s="372" t="s">
        <v>1946</v>
      </c>
      <c r="D347" s="372"/>
      <c r="E347" s="372"/>
      <c r="F347" s="372"/>
      <c r="G347" s="372"/>
      <c r="H347" s="372"/>
      <c r="I347" s="372"/>
      <c r="J347" s="372"/>
      <c r="K347" s="372"/>
      <c r="L347" s="372"/>
      <c r="M347" s="372"/>
      <c r="N347" s="377"/>
      <c r="AF347" s="39"/>
      <c r="AG347" s="47"/>
      <c r="AH347" s="47"/>
      <c r="AI347" s="3" t="s">
        <v>1946</v>
      </c>
      <c r="AN347" s="47"/>
      <c r="AO347" s="47"/>
      <c r="AQ347" s="47"/>
    </row>
    <row r="348" spans="1:43" s="4" customFormat="1" ht="15" x14ac:dyDescent="0.25">
      <c r="A348" s="65"/>
      <c r="B348" s="66"/>
      <c r="C348" s="374" t="s">
        <v>72</v>
      </c>
      <c r="D348" s="374"/>
      <c r="E348" s="374"/>
      <c r="F348" s="42"/>
      <c r="G348" s="43"/>
      <c r="H348" s="43"/>
      <c r="I348" s="43"/>
      <c r="J348" s="45"/>
      <c r="K348" s="43"/>
      <c r="L348" s="105">
        <v>6965.63</v>
      </c>
      <c r="M348" s="60"/>
      <c r="N348" s="115">
        <v>59556.17</v>
      </c>
      <c r="AF348" s="39"/>
      <c r="AG348" s="47"/>
      <c r="AH348" s="47"/>
      <c r="AN348" s="47" t="s">
        <v>72</v>
      </c>
      <c r="AO348" s="47"/>
      <c r="AQ348" s="47"/>
    </row>
    <row r="349" spans="1:43" s="4" customFormat="1" ht="23.25" x14ac:dyDescent="0.25">
      <c r="A349" s="40" t="s">
        <v>409</v>
      </c>
      <c r="B349" s="41" t="s">
        <v>1947</v>
      </c>
      <c r="C349" s="374" t="s">
        <v>1948</v>
      </c>
      <c r="D349" s="374"/>
      <c r="E349" s="374"/>
      <c r="F349" s="42" t="s">
        <v>215</v>
      </c>
      <c r="G349" s="43">
        <v>5.88</v>
      </c>
      <c r="H349" s="44">
        <v>1</v>
      </c>
      <c r="I349" s="68">
        <v>5.88</v>
      </c>
      <c r="J349" s="45"/>
      <c r="K349" s="43"/>
      <c r="L349" s="45"/>
      <c r="M349" s="43"/>
      <c r="N349" s="46"/>
      <c r="AF349" s="39"/>
      <c r="AG349" s="47"/>
      <c r="AH349" s="47" t="s">
        <v>1948</v>
      </c>
      <c r="AN349" s="47"/>
      <c r="AO349" s="47"/>
      <c r="AQ349" s="47"/>
    </row>
    <row r="350" spans="1:43" s="4" customFormat="1" ht="15" x14ac:dyDescent="0.25">
      <c r="A350" s="69"/>
      <c r="B350" s="50"/>
      <c r="C350" s="372" t="s">
        <v>1943</v>
      </c>
      <c r="D350" s="372"/>
      <c r="E350" s="372"/>
      <c r="F350" s="372"/>
      <c r="G350" s="372"/>
      <c r="H350" s="372"/>
      <c r="I350" s="372"/>
      <c r="J350" s="372"/>
      <c r="K350" s="372"/>
      <c r="L350" s="372"/>
      <c r="M350" s="372"/>
      <c r="N350" s="377"/>
      <c r="AF350" s="39"/>
      <c r="AG350" s="47"/>
      <c r="AH350" s="47"/>
      <c r="AI350" s="3" t="s">
        <v>1943</v>
      </c>
      <c r="AN350" s="47"/>
      <c r="AO350" s="47"/>
      <c r="AQ350" s="47"/>
    </row>
    <row r="351" spans="1:43" s="4" customFormat="1" ht="22.5" x14ac:dyDescent="0.25">
      <c r="A351" s="103"/>
      <c r="B351" s="49" t="s">
        <v>217</v>
      </c>
      <c r="C351" s="368" t="s">
        <v>218</v>
      </c>
      <c r="D351" s="368"/>
      <c r="E351" s="368"/>
      <c r="F351" s="368"/>
      <c r="G351" s="368"/>
      <c r="H351" s="368"/>
      <c r="I351" s="368"/>
      <c r="J351" s="368"/>
      <c r="K351" s="368"/>
      <c r="L351" s="368"/>
      <c r="M351" s="368"/>
      <c r="N351" s="376"/>
      <c r="AF351" s="39"/>
      <c r="AG351" s="47"/>
      <c r="AH351" s="47"/>
      <c r="AJ351" s="3" t="s">
        <v>218</v>
      </c>
      <c r="AN351" s="47"/>
      <c r="AO351" s="47"/>
      <c r="AQ351" s="47"/>
    </row>
    <row r="352" spans="1:43" s="4" customFormat="1" ht="15" x14ac:dyDescent="0.25">
      <c r="A352" s="48"/>
      <c r="B352" s="49" t="s">
        <v>58</v>
      </c>
      <c r="C352" s="372" t="s">
        <v>62</v>
      </c>
      <c r="D352" s="372"/>
      <c r="E352" s="372"/>
      <c r="F352" s="51"/>
      <c r="G352" s="52"/>
      <c r="H352" s="52"/>
      <c r="I352" s="52"/>
      <c r="J352" s="53">
        <v>3.85</v>
      </c>
      <c r="K352" s="54">
        <v>1.1499999999999999</v>
      </c>
      <c r="L352" s="53">
        <v>26.03</v>
      </c>
      <c r="M352" s="54">
        <v>34.96</v>
      </c>
      <c r="N352" s="64">
        <v>910.01</v>
      </c>
      <c r="AF352" s="39"/>
      <c r="AG352" s="47"/>
      <c r="AH352" s="47"/>
      <c r="AK352" s="3" t="s">
        <v>62</v>
      </c>
      <c r="AN352" s="47"/>
      <c r="AO352" s="47"/>
      <c r="AQ352" s="47"/>
    </row>
    <row r="353" spans="1:43" s="4" customFormat="1" ht="15" x14ac:dyDescent="0.25">
      <c r="A353" s="48"/>
      <c r="B353" s="49" t="s">
        <v>73</v>
      </c>
      <c r="C353" s="372" t="s">
        <v>175</v>
      </c>
      <c r="D353" s="372"/>
      <c r="E353" s="372"/>
      <c r="F353" s="51"/>
      <c r="G353" s="52"/>
      <c r="H353" s="52"/>
      <c r="I353" s="52"/>
      <c r="J353" s="53">
        <v>1.31</v>
      </c>
      <c r="K353" s="54">
        <v>1.1499999999999999</v>
      </c>
      <c r="L353" s="53">
        <v>8.86</v>
      </c>
      <c r="M353" s="52"/>
      <c r="N353" s="58"/>
      <c r="AF353" s="39"/>
      <c r="AG353" s="47"/>
      <c r="AH353" s="47"/>
      <c r="AK353" s="3" t="s">
        <v>175</v>
      </c>
      <c r="AN353" s="47"/>
      <c r="AO353" s="47"/>
      <c r="AQ353" s="47"/>
    </row>
    <row r="354" spans="1:43" s="4" customFormat="1" ht="15" x14ac:dyDescent="0.25">
      <c r="A354" s="48"/>
      <c r="B354" s="49" t="s">
        <v>78</v>
      </c>
      <c r="C354" s="372" t="s">
        <v>176</v>
      </c>
      <c r="D354" s="372"/>
      <c r="E354" s="372"/>
      <c r="F354" s="51"/>
      <c r="G354" s="52"/>
      <c r="H354" s="52"/>
      <c r="I354" s="52"/>
      <c r="J354" s="53">
        <v>0.23</v>
      </c>
      <c r="K354" s="54">
        <v>1.1499999999999999</v>
      </c>
      <c r="L354" s="53">
        <v>1.56</v>
      </c>
      <c r="M354" s="54">
        <v>34.96</v>
      </c>
      <c r="N354" s="64">
        <v>54.54</v>
      </c>
      <c r="AF354" s="39"/>
      <c r="AG354" s="47"/>
      <c r="AH354" s="47"/>
      <c r="AK354" s="3" t="s">
        <v>176</v>
      </c>
      <c r="AN354" s="47"/>
      <c r="AO354" s="47"/>
      <c r="AQ354" s="47"/>
    </row>
    <row r="355" spans="1:43" s="4" customFormat="1" ht="15" x14ac:dyDescent="0.25">
      <c r="A355" s="48"/>
      <c r="B355" s="49" t="s">
        <v>122</v>
      </c>
      <c r="C355" s="372" t="s">
        <v>177</v>
      </c>
      <c r="D355" s="372"/>
      <c r="E355" s="372"/>
      <c r="F355" s="51"/>
      <c r="G355" s="52"/>
      <c r="H355" s="52"/>
      <c r="I355" s="52"/>
      <c r="J355" s="53">
        <v>0.08</v>
      </c>
      <c r="K355" s="52"/>
      <c r="L355" s="53">
        <v>0.47</v>
      </c>
      <c r="M355" s="52"/>
      <c r="N355" s="58"/>
      <c r="AF355" s="39"/>
      <c r="AG355" s="47"/>
      <c r="AH355" s="47"/>
      <c r="AK355" s="3" t="s">
        <v>177</v>
      </c>
      <c r="AN355" s="47"/>
      <c r="AO355" s="47"/>
      <c r="AQ355" s="47"/>
    </row>
    <row r="356" spans="1:43" s="4" customFormat="1" ht="15" x14ac:dyDescent="0.25">
      <c r="A356" s="56"/>
      <c r="B356" s="49"/>
      <c r="C356" s="372" t="s">
        <v>63</v>
      </c>
      <c r="D356" s="372"/>
      <c r="E356" s="372"/>
      <c r="F356" s="51" t="s">
        <v>64</v>
      </c>
      <c r="G356" s="54">
        <v>0.48</v>
      </c>
      <c r="H356" s="54">
        <v>1.1499999999999999</v>
      </c>
      <c r="I356" s="114">
        <v>3.2457600000000002</v>
      </c>
      <c r="J356" s="57"/>
      <c r="K356" s="52"/>
      <c r="L356" s="57"/>
      <c r="M356" s="52"/>
      <c r="N356" s="58"/>
      <c r="AF356" s="39"/>
      <c r="AG356" s="47"/>
      <c r="AH356" s="47"/>
      <c r="AL356" s="3" t="s">
        <v>63</v>
      </c>
      <c r="AN356" s="47"/>
      <c r="AO356" s="47"/>
      <c r="AQ356" s="47"/>
    </row>
    <row r="357" spans="1:43" s="4" customFormat="1" ht="15" x14ac:dyDescent="0.25">
      <c r="A357" s="56"/>
      <c r="B357" s="49"/>
      <c r="C357" s="372" t="s">
        <v>178</v>
      </c>
      <c r="D357" s="372"/>
      <c r="E357" s="372"/>
      <c r="F357" s="51" t="s">
        <v>64</v>
      </c>
      <c r="G357" s="54">
        <v>0.02</v>
      </c>
      <c r="H357" s="54">
        <v>1.1499999999999999</v>
      </c>
      <c r="I357" s="114">
        <v>0.13524</v>
      </c>
      <c r="J357" s="57"/>
      <c r="K357" s="52"/>
      <c r="L357" s="57"/>
      <c r="M357" s="52"/>
      <c r="N357" s="58"/>
      <c r="AF357" s="39"/>
      <c r="AG357" s="47"/>
      <c r="AH357" s="47"/>
      <c r="AL357" s="3" t="s">
        <v>178</v>
      </c>
      <c r="AN357" s="47"/>
      <c r="AO357" s="47"/>
      <c r="AQ357" s="47"/>
    </row>
    <row r="358" spans="1:43" s="4" customFormat="1" ht="15" x14ac:dyDescent="0.25">
      <c r="A358" s="48"/>
      <c r="B358" s="49"/>
      <c r="C358" s="375" t="s">
        <v>65</v>
      </c>
      <c r="D358" s="375"/>
      <c r="E358" s="375"/>
      <c r="F358" s="59"/>
      <c r="G358" s="60"/>
      <c r="H358" s="60"/>
      <c r="I358" s="60"/>
      <c r="J358" s="61">
        <v>5.24</v>
      </c>
      <c r="K358" s="60"/>
      <c r="L358" s="61">
        <v>35.36</v>
      </c>
      <c r="M358" s="60"/>
      <c r="N358" s="62"/>
      <c r="AF358" s="39"/>
      <c r="AG358" s="47"/>
      <c r="AH358" s="47"/>
      <c r="AM358" s="3" t="s">
        <v>65</v>
      </c>
      <c r="AN358" s="47"/>
      <c r="AO358" s="47"/>
      <c r="AQ358" s="47"/>
    </row>
    <row r="359" spans="1:43" s="4" customFormat="1" ht="15" x14ac:dyDescent="0.25">
      <c r="A359" s="56"/>
      <c r="B359" s="49"/>
      <c r="C359" s="372" t="s">
        <v>66</v>
      </c>
      <c r="D359" s="372"/>
      <c r="E359" s="372"/>
      <c r="F359" s="51"/>
      <c r="G359" s="52"/>
      <c r="H359" s="52"/>
      <c r="I359" s="52"/>
      <c r="J359" s="57"/>
      <c r="K359" s="52"/>
      <c r="L359" s="53">
        <v>27.59</v>
      </c>
      <c r="M359" s="52"/>
      <c r="N359" s="64">
        <v>964.55</v>
      </c>
      <c r="AF359" s="39"/>
      <c r="AG359" s="47"/>
      <c r="AH359" s="47"/>
      <c r="AL359" s="3" t="s">
        <v>66</v>
      </c>
      <c r="AN359" s="47"/>
      <c r="AO359" s="47"/>
      <c r="AQ359" s="47"/>
    </row>
    <row r="360" spans="1:43" s="4" customFormat="1" ht="23.25" x14ac:dyDescent="0.25">
      <c r="A360" s="56"/>
      <c r="B360" s="49" t="s">
        <v>681</v>
      </c>
      <c r="C360" s="372" t="s">
        <v>682</v>
      </c>
      <c r="D360" s="372"/>
      <c r="E360" s="372"/>
      <c r="F360" s="51" t="s">
        <v>69</v>
      </c>
      <c r="G360" s="63">
        <v>97</v>
      </c>
      <c r="H360" s="52"/>
      <c r="I360" s="63">
        <v>97</v>
      </c>
      <c r="J360" s="57"/>
      <c r="K360" s="52"/>
      <c r="L360" s="53">
        <v>26.76</v>
      </c>
      <c r="M360" s="52"/>
      <c r="N360" s="64">
        <v>935.61</v>
      </c>
      <c r="AF360" s="39"/>
      <c r="AG360" s="47"/>
      <c r="AH360" s="47"/>
      <c r="AL360" s="3" t="s">
        <v>682</v>
      </c>
      <c r="AN360" s="47"/>
      <c r="AO360" s="47"/>
      <c r="AQ360" s="47"/>
    </row>
    <row r="361" spans="1:43" s="4" customFormat="1" ht="23.25" x14ac:dyDescent="0.25">
      <c r="A361" s="56"/>
      <c r="B361" s="49" t="s">
        <v>683</v>
      </c>
      <c r="C361" s="372" t="s">
        <v>684</v>
      </c>
      <c r="D361" s="372"/>
      <c r="E361" s="372"/>
      <c r="F361" s="51" t="s">
        <v>69</v>
      </c>
      <c r="G361" s="63">
        <v>51</v>
      </c>
      <c r="H361" s="52"/>
      <c r="I361" s="63">
        <v>51</v>
      </c>
      <c r="J361" s="57"/>
      <c r="K361" s="52"/>
      <c r="L361" s="53">
        <v>14.07</v>
      </c>
      <c r="M361" s="52"/>
      <c r="N361" s="64">
        <v>491.92</v>
      </c>
      <c r="AF361" s="39"/>
      <c r="AG361" s="47"/>
      <c r="AH361" s="47"/>
      <c r="AL361" s="3" t="s">
        <v>684</v>
      </c>
      <c r="AN361" s="47"/>
      <c r="AO361" s="47"/>
      <c r="AQ361" s="47"/>
    </row>
    <row r="362" spans="1:43" s="4" customFormat="1" ht="15" x14ac:dyDescent="0.25">
      <c r="A362" s="65"/>
      <c r="B362" s="66"/>
      <c r="C362" s="374" t="s">
        <v>72</v>
      </c>
      <c r="D362" s="374"/>
      <c r="E362" s="374"/>
      <c r="F362" s="42"/>
      <c r="G362" s="43"/>
      <c r="H362" s="43"/>
      <c r="I362" s="43"/>
      <c r="J362" s="45"/>
      <c r="K362" s="43"/>
      <c r="L362" s="67">
        <v>76.19</v>
      </c>
      <c r="M362" s="60"/>
      <c r="N362" s="46"/>
      <c r="AF362" s="39"/>
      <c r="AG362" s="47"/>
      <c r="AH362" s="47"/>
      <c r="AN362" s="47" t="s">
        <v>72</v>
      </c>
      <c r="AO362" s="47"/>
      <c r="AQ362" s="47"/>
    </row>
    <row r="363" spans="1:43" s="4" customFormat="1" ht="15" x14ac:dyDescent="0.25">
      <c r="A363" s="40" t="s">
        <v>411</v>
      </c>
      <c r="B363" s="41" t="s">
        <v>1949</v>
      </c>
      <c r="C363" s="374" t="s">
        <v>1950</v>
      </c>
      <c r="D363" s="374"/>
      <c r="E363" s="374"/>
      <c r="F363" s="42" t="s">
        <v>215</v>
      </c>
      <c r="G363" s="43">
        <v>5.9976000000000003</v>
      </c>
      <c r="H363" s="44">
        <v>1</v>
      </c>
      <c r="I363" s="110">
        <v>5.9976000000000003</v>
      </c>
      <c r="J363" s="67">
        <v>58</v>
      </c>
      <c r="K363" s="43"/>
      <c r="L363" s="67">
        <v>347.86</v>
      </c>
      <c r="M363" s="43"/>
      <c r="N363" s="46"/>
      <c r="AF363" s="39"/>
      <c r="AG363" s="47"/>
      <c r="AH363" s="47" t="s">
        <v>1950</v>
      </c>
      <c r="AN363" s="47"/>
      <c r="AO363" s="47"/>
      <c r="AQ363" s="47"/>
    </row>
    <row r="364" spans="1:43" s="4" customFormat="1" ht="15" x14ac:dyDescent="0.25">
      <c r="A364" s="69"/>
      <c r="B364" s="50"/>
      <c r="C364" s="372" t="s">
        <v>1951</v>
      </c>
      <c r="D364" s="372"/>
      <c r="E364" s="372"/>
      <c r="F364" s="372"/>
      <c r="G364" s="372"/>
      <c r="H364" s="372"/>
      <c r="I364" s="372"/>
      <c r="J364" s="372"/>
      <c r="K364" s="372"/>
      <c r="L364" s="372"/>
      <c r="M364" s="372"/>
      <c r="N364" s="377"/>
      <c r="AF364" s="39"/>
      <c r="AG364" s="47"/>
      <c r="AH364" s="47"/>
      <c r="AI364" s="3" t="s">
        <v>1951</v>
      </c>
      <c r="AN364" s="47"/>
      <c r="AO364" s="47"/>
      <c r="AQ364" s="47"/>
    </row>
    <row r="365" spans="1:43" s="4" customFormat="1" ht="15" x14ac:dyDescent="0.25">
      <c r="A365" s="65"/>
      <c r="B365" s="66"/>
      <c r="C365" s="374" t="s">
        <v>72</v>
      </c>
      <c r="D365" s="374"/>
      <c r="E365" s="374"/>
      <c r="F365" s="42"/>
      <c r="G365" s="43"/>
      <c r="H365" s="43"/>
      <c r="I365" s="43"/>
      <c r="J365" s="45"/>
      <c r="K365" s="43"/>
      <c r="L365" s="67">
        <v>347.86</v>
      </c>
      <c r="M365" s="60"/>
      <c r="N365" s="46"/>
      <c r="AF365" s="39"/>
      <c r="AG365" s="47"/>
      <c r="AH365" s="47"/>
      <c r="AN365" s="47" t="s">
        <v>72</v>
      </c>
      <c r="AO365" s="47"/>
      <c r="AQ365" s="47"/>
    </row>
    <row r="366" spans="1:43" s="4" customFormat="1" ht="45.75" x14ac:dyDescent="0.25">
      <c r="A366" s="40" t="s">
        <v>413</v>
      </c>
      <c r="B366" s="41" t="s">
        <v>706</v>
      </c>
      <c r="C366" s="374" t="s">
        <v>998</v>
      </c>
      <c r="D366" s="374"/>
      <c r="E366" s="374"/>
      <c r="F366" s="42" t="s">
        <v>215</v>
      </c>
      <c r="G366" s="43">
        <v>5.14</v>
      </c>
      <c r="H366" s="44">
        <v>1</v>
      </c>
      <c r="I366" s="68">
        <v>5.14</v>
      </c>
      <c r="J366" s="45"/>
      <c r="K366" s="43"/>
      <c r="L366" s="45"/>
      <c r="M366" s="43"/>
      <c r="N366" s="46"/>
      <c r="AF366" s="39"/>
      <c r="AG366" s="47"/>
      <c r="AH366" s="47" t="s">
        <v>998</v>
      </c>
      <c r="AN366" s="47"/>
      <c r="AO366" s="47"/>
      <c r="AQ366" s="47"/>
    </row>
    <row r="367" spans="1:43" s="4" customFormat="1" ht="15" x14ac:dyDescent="0.25">
      <c r="A367" s="69"/>
      <c r="B367" s="50"/>
      <c r="C367" s="372" t="s">
        <v>1952</v>
      </c>
      <c r="D367" s="372"/>
      <c r="E367" s="372"/>
      <c r="F367" s="372"/>
      <c r="G367" s="372"/>
      <c r="H367" s="372"/>
      <c r="I367" s="372"/>
      <c r="J367" s="372"/>
      <c r="K367" s="372"/>
      <c r="L367" s="372"/>
      <c r="M367" s="372"/>
      <c r="N367" s="377"/>
      <c r="AF367" s="39"/>
      <c r="AG367" s="47"/>
      <c r="AH367" s="47"/>
      <c r="AI367" s="3" t="s">
        <v>1952</v>
      </c>
      <c r="AN367" s="47"/>
      <c r="AO367" s="47"/>
      <c r="AQ367" s="47"/>
    </row>
    <row r="368" spans="1:43" s="4" customFormat="1" ht="22.5" x14ac:dyDescent="0.25">
      <c r="A368" s="103"/>
      <c r="B368" s="49" t="s">
        <v>217</v>
      </c>
      <c r="C368" s="368" t="s">
        <v>218</v>
      </c>
      <c r="D368" s="368"/>
      <c r="E368" s="368"/>
      <c r="F368" s="368"/>
      <c r="G368" s="368"/>
      <c r="H368" s="368"/>
      <c r="I368" s="368"/>
      <c r="J368" s="368"/>
      <c r="K368" s="368"/>
      <c r="L368" s="368"/>
      <c r="M368" s="368"/>
      <c r="N368" s="376"/>
      <c r="AF368" s="39"/>
      <c r="AG368" s="47"/>
      <c r="AH368" s="47"/>
      <c r="AJ368" s="3" t="s">
        <v>218</v>
      </c>
      <c r="AN368" s="47"/>
      <c r="AO368" s="47"/>
      <c r="AQ368" s="47"/>
    </row>
    <row r="369" spans="1:43" s="4" customFormat="1" ht="15" x14ac:dyDescent="0.25">
      <c r="A369" s="48"/>
      <c r="B369" s="49" t="s">
        <v>58</v>
      </c>
      <c r="C369" s="372" t="s">
        <v>62</v>
      </c>
      <c r="D369" s="372"/>
      <c r="E369" s="372"/>
      <c r="F369" s="51"/>
      <c r="G369" s="52"/>
      <c r="H369" s="52"/>
      <c r="I369" s="52"/>
      <c r="J369" s="53">
        <v>139.54</v>
      </c>
      <c r="K369" s="54">
        <v>1.1499999999999999</v>
      </c>
      <c r="L369" s="53">
        <v>824.82</v>
      </c>
      <c r="M369" s="54">
        <v>34.96</v>
      </c>
      <c r="N369" s="55">
        <v>28835.71</v>
      </c>
      <c r="AF369" s="39"/>
      <c r="AG369" s="47"/>
      <c r="AH369" s="47"/>
      <c r="AK369" s="3" t="s">
        <v>62</v>
      </c>
      <c r="AN369" s="47"/>
      <c r="AO369" s="47"/>
      <c r="AQ369" s="47"/>
    </row>
    <row r="370" spans="1:43" s="4" customFormat="1" ht="15" x14ac:dyDescent="0.25">
      <c r="A370" s="48"/>
      <c r="B370" s="49" t="s">
        <v>122</v>
      </c>
      <c r="C370" s="372" t="s">
        <v>177</v>
      </c>
      <c r="D370" s="372"/>
      <c r="E370" s="372"/>
      <c r="F370" s="51"/>
      <c r="G370" s="52"/>
      <c r="H370" s="52"/>
      <c r="I370" s="52"/>
      <c r="J370" s="53">
        <v>16.79</v>
      </c>
      <c r="K370" s="52"/>
      <c r="L370" s="53">
        <v>86.3</v>
      </c>
      <c r="M370" s="52"/>
      <c r="N370" s="58"/>
      <c r="AF370" s="39"/>
      <c r="AG370" s="47"/>
      <c r="AH370" s="47"/>
      <c r="AK370" s="3" t="s">
        <v>177</v>
      </c>
      <c r="AN370" s="47"/>
      <c r="AO370" s="47"/>
      <c r="AQ370" s="47"/>
    </row>
    <row r="371" spans="1:43" s="4" customFormat="1" ht="15" x14ac:dyDescent="0.25">
      <c r="A371" s="56"/>
      <c r="B371" s="49"/>
      <c r="C371" s="372" t="s">
        <v>63</v>
      </c>
      <c r="D371" s="372"/>
      <c r="E371" s="372"/>
      <c r="F371" s="51" t="s">
        <v>64</v>
      </c>
      <c r="G371" s="104">
        <v>15.2</v>
      </c>
      <c r="H371" s="54">
        <v>1.1499999999999999</v>
      </c>
      <c r="I371" s="70">
        <v>89.847200000000001</v>
      </c>
      <c r="J371" s="57"/>
      <c r="K371" s="52"/>
      <c r="L371" s="57"/>
      <c r="M371" s="52"/>
      <c r="N371" s="58"/>
      <c r="AF371" s="39"/>
      <c r="AG371" s="47"/>
      <c r="AH371" s="47"/>
      <c r="AL371" s="3" t="s">
        <v>63</v>
      </c>
      <c r="AN371" s="47"/>
      <c r="AO371" s="47"/>
      <c r="AQ371" s="47"/>
    </row>
    <row r="372" spans="1:43" s="4" customFormat="1" ht="15" x14ac:dyDescent="0.25">
      <c r="A372" s="48"/>
      <c r="B372" s="49"/>
      <c r="C372" s="375" t="s">
        <v>65</v>
      </c>
      <c r="D372" s="375"/>
      <c r="E372" s="375"/>
      <c r="F372" s="59"/>
      <c r="G372" s="60"/>
      <c r="H372" s="60"/>
      <c r="I372" s="60"/>
      <c r="J372" s="61">
        <v>156.33000000000001</v>
      </c>
      <c r="K372" s="60"/>
      <c r="L372" s="61">
        <v>911.12</v>
      </c>
      <c r="M372" s="60"/>
      <c r="N372" s="62"/>
      <c r="AF372" s="39"/>
      <c r="AG372" s="47"/>
      <c r="AH372" s="47"/>
      <c r="AM372" s="3" t="s">
        <v>65</v>
      </c>
      <c r="AN372" s="47"/>
      <c r="AO372" s="47"/>
      <c r="AQ372" s="47"/>
    </row>
    <row r="373" spans="1:43" s="4" customFormat="1" ht="15" x14ac:dyDescent="0.25">
      <c r="A373" s="56"/>
      <c r="B373" s="49"/>
      <c r="C373" s="372" t="s">
        <v>66</v>
      </c>
      <c r="D373" s="372"/>
      <c r="E373" s="372"/>
      <c r="F373" s="51"/>
      <c r="G373" s="52"/>
      <c r="H373" s="52"/>
      <c r="I373" s="52"/>
      <c r="J373" s="57"/>
      <c r="K373" s="52"/>
      <c r="L373" s="53">
        <v>824.82</v>
      </c>
      <c r="M373" s="52"/>
      <c r="N373" s="55">
        <v>28835.71</v>
      </c>
      <c r="AF373" s="39"/>
      <c r="AG373" s="47"/>
      <c r="AH373" s="47"/>
      <c r="AL373" s="3" t="s">
        <v>66</v>
      </c>
      <c r="AN373" s="47"/>
      <c r="AO373" s="47"/>
      <c r="AQ373" s="47"/>
    </row>
    <row r="374" spans="1:43" s="4" customFormat="1" ht="23.25" x14ac:dyDescent="0.25">
      <c r="A374" s="56"/>
      <c r="B374" s="49" t="s">
        <v>681</v>
      </c>
      <c r="C374" s="372" t="s">
        <v>682</v>
      </c>
      <c r="D374" s="372"/>
      <c r="E374" s="372"/>
      <c r="F374" s="51" t="s">
        <v>69</v>
      </c>
      <c r="G374" s="63">
        <v>97</v>
      </c>
      <c r="H374" s="52"/>
      <c r="I374" s="63">
        <v>97</v>
      </c>
      <c r="J374" s="57"/>
      <c r="K374" s="52"/>
      <c r="L374" s="53">
        <v>800.08</v>
      </c>
      <c r="M374" s="52"/>
      <c r="N374" s="55">
        <v>27970.639999999999</v>
      </c>
      <c r="AF374" s="39"/>
      <c r="AG374" s="47"/>
      <c r="AH374" s="47"/>
      <c r="AL374" s="3" t="s">
        <v>682</v>
      </c>
      <c r="AN374" s="47"/>
      <c r="AO374" s="47"/>
      <c r="AQ374" s="47"/>
    </row>
    <row r="375" spans="1:43" s="4" customFormat="1" ht="23.25" x14ac:dyDescent="0.25">
      <c r="A375" s="56"/>
      <c r="B375" s="49" t="s">
        <v>683</v>
      </c>
      <c r="C375" s="372" t="s">
        <v>684</v>
      </c>
      <c r="D375" s="372"/>
      <c r="E375" s="372"/>
      <c r="F375" s="51" t="s">
        <v>69</v>
      </c>
      <c r="G375" s="63">
        <v>51</v>
      </c>
      <c r="H375" s="52"/>
      <c r="I375" s="63">
        <v>51</v>
      </c>
      <c r="J375" s="57"/>
      <c r="K375" s="52"/>
      <c r="L375" s="53">
        <v>420.66</v>
      </c>
      <c r="M375" s="52"/>
      <c r="N375" s="55">
        <v>14706.21</v>
      </c>
      <c r="AF375" s="39"/>
      <c r="AG375" s="47"/>
      <c r="AH375" s="47"/>
      <c r="AL375" s="3" t="s">
        <v>684</v>
      </c>
      <c r="AN375" s="47"/>
      <c r="AO375" s="47"/>
      <c r="AQ375" s="47"/>
    </row>
    <row r="376" spans="1:43" s="4" customFormat="1" ht="15" x14ac:dyDescent="0.25">
      <c r="A376" s="65"/>
      <c r="B376" s="66"/>
      <c r="C376" s="374" t="s">
        <v>72</v>
      </c>
      <c r="D376" s="374"/>
      <c r="E376" s="374"/>
      <c r="F376" s="42"/>
      <c r="G376" s="43"/>
      <c r="H376" s="43"/>
      <c r="I376" s="43"/>
      <c r="J376" s="45"/>
      <c r="K376" s="43"/>
      <c r="L376" s="105">
        <v>2131.86</v>
      </c>
      <c r="M376" s="60"/>
      <c r="N376" s="46"/>
      <c r="AF376" s="39"/>
      <c r="AG376" s="47"/>
      <c r="AH376" s="47"/>
      <c r="AN376" s="47" t="s">
        <v>72</v>
      </c>
      <c r="AO376" s="47"/>
      <c r="AQ376" s="47"/>
    </row>
    <row r="377" spans="1:43" s="4" customFormat="1" ht="23.25" x14ac:dyDescent="0.25">
      <c r="A377" s="40" t="s">
        <v>414</v>
      </c>
      <c r="B377" s="41" t="s">
        <v>1953</v>
      </c>
      <c r="C377" s="374" t="s">
        <v>1954</v>
      </c>
      <c r="D377" s="374"/>
      <c r="E377" s="374"/>
      <c r="F377" s="42" t="s">
        <v>231</v>
      </c>
      <c r="G377" s="43">
        <v>524.28</v>
      </c>
      <c r="H377" s="44">
        <v>1</v>
      </c>
      <c r="I377" s="68">
        <v>524.28</v>
      </c>
      <c r="J377" s="67">
        <v>242.06</v>
      </c>
      <c r="K377" s="43"/>
      <c r="L377" s="105">
        <v>14842.95</v>
      </c>
      <c r="M377" s="68">
        <v>8.5500000000000007</v>
      </c>
      <c r="N377" s="115">
        <v>126907.22</v>
      </c>
      <c r="AF377" s="39"/>
      <c r="AG377" s="47"/>
      <c r="AH377" s="47" t="s">
        <v>1954</v>
      </c>
      <c r="AN377" s="47"/>
      <c r="AO377" s="47"/>
      <c r="AQ377" s="47"/>
    </row>
    <row r="378" spans="1:43" s="4" customFormat="1" ht="15" x14ac:dyDescent="0.25">
      <c r="A378" s="69"/>
      <c r="B378" s="50"/>
      <c r="C378" s="372" t="s">
        <v>1955</v>
      </c>
      <c r="D378" s="372"/>
      <c r="E378" s="372"/>
      <c r="F378" s="372"/>
      <c r="G378" s="372"/>
      <c r="H378" s="372"/>
      <c r="I378" s="372"/>
      <c r="J378" s="372"/>
      <c r="K378" s="372"/>
      <c r="L378" s="372"/>
      <c r="M378" s="372"/>
      <c r="N378" s="377"/>
      <c r="AF378" s="39"/>
      <c r="AG378" s="47"/>
      <c r="AH378" s="47"/>
      <c r="AI378" s="3" t="s">
        <v>1955</v>
      </c>
      <c r="AN378" s="47"/>
      <c r="AO378" s="47"/>
      <c r="AQ378" s="47"/>
    </row>
    <row r="379" spans="1:43" s="4" customFormat="1" ht="15" x14ac:dyDescent="0.25">
      <c r="A379" s="65"/>
      <c r="B379" s="66"/>
      <c r="C379" s="374" t="s">
        <v>72</v>
      </c>
      <c r="D379" s="374"/>
      <c r="E379" s="374"/>
      <c r="F379" s="42"/>
      <c r="G379" s="43"/>
      <c r="H379" s="43"/>
      <c r="I379" s="43"/>
      <c r="J379" s="45"/>
      <c r="K379" s="43"/>
      <c r="L379" s="105">
        <v>14842.95</v>
      </c>
      <c r="M379" s="60"/>
      <c r="N379" s="115">
        <v>126907.22</v>
      </c>
      <c r="AF379" s="39"/>
      <c r="AG379" s="47"/>
      <c r="AH379" s="47"/>
      <c r="AN379" s="47" t="s">
        <v>72</v>
      </c>
      <c r="AO379" s="47"/>
      <c r="AQ379" s="47"/>
    </row>
    <row r="380" spans="1:43" s="4" customFormat="1" ht="23.25" x14ac:dyDescent="0.25">
      <c r="A380" s="40" t="s">
        <v>416</v>
      </c>
      <c r="B380" s="41" t="s">
        <v>678</v>
      </c>
      <c r="C380" s="374" t="s">
        <v>679</v>
      </c>
      <c r="D380" s="374"/>
      <c r="E380" s="374"/>
      <c r="F380" s="42" t="s">
        <v>215</v>
      </c>
      <c r="G380" s="43">
        <v>5.14</v>
      </c>
      <c r="H380" s="44">
        <v>1</v>
      </c>
      <c r="I380" s="68">
        <v>5.14</v>
      </c>
      <c r="J380" s="45"/>
      <c r="K380" s="43"/>
      <c r="L380" s="45"/>
      <c r="M380" s="43"/>
      <c r="N380" s="46"/>
      <c r="AF380" s="39"/>
      <c r="AG380" s="47"/>
      <c r="AH380" s="47" t="s">
        <v>679</v>
      </c>
      <c r="AN380" s="47"/>
      <c r="AO380" s="47"/>
      <c r="AQ380" s="47"/>
    </row>
    <row r="381" spans="1:43" s="4" customFormat="1" ht="15" x14ac:dyDescent="0.25">
      <c r="A381" s="69"/>
      <c r="B381" s="50"/>
      <c r="C381" s="372" t="s">
        <v>1952</v>
      </c>
      <c r="D381" s="372"/>
      <c r="E381" s="372"/>
      <c r="F381" s="372"/>
      <c r="G381" s="372"/>
      <c r="H381" s="372"/>
      <c r="I381" s="372"/>
      <c r="J381" s="372"/>
      <c r="K381" s="372"/>
      <c r="L381" s="372"/>
      <c r="M381" s="372"/>
      <c r="N381" s="377"/>
      <c r="AF381" s="39"/>
      <c r="AG381" s="47"/>
      <c r="AH381" s="47"/>
      <c r="AI381" s="3" t="s">
        <v>1952</v>
      </c>
      <c r="AN381" s="47"/>
      <c r="AO381" s="47"/>
      <c r="AQ381" s="47"/>
    </row>
    <row r="382" spans="1:43" s="4" customFormat="1" ht="22.5" x14ac:dyDescent="0.25">
      <c r="A382" s="103"/>
      <c r="B382" s="49" t="s">
        <v>217</v>
      </c>
      <c r="C382" s="368" t="s">
        <v>218</v>
      </c>
      <c r="D382" s="368"/>
      <c r="E382" s="368"/>
      <c r="F382" s="368"/>
      <c r="G382" s="368"/>
      <c r="H382" s="368"/>
      <c r="I382" s="368"/>
      <c r="J382" s="368"/>
      <c r="K382" s="368"/>
      <c r="L382" s="368"/>
      <c r="M382" s="368"/>
      <c r="N382" s="376"/>
      <c r="AF382" s="39"/>
      <c r="AG382" s="47"/>
      <c r="AH382" s="47"/>
      <c r="AJ382" s="3" t="s">
        <v>218</v>
      </c>
      <c r="AN382" s="47"/>
      <c r="AO382" s="47"/>
      <c r="AQ382" s="47"/>
    </row>
    <row r="383" spans="1:43" s="4" customFormat="1" ht="15" x14ac:dyDescent="0.25">
      <c r="A383" s="48"/>
      <c r="B383" s="49" t="s">
        <v>58</v>
      </c>
      <c r="C383" s="372" t="s">
        <v>62</v>
      </c>
      <c r="D383" s="372"/>
      <c r="E383" s="372"/>
      <c r="F383" s="51"/>
      <c r="G383" s="52"/>
      <c r="H383" s="52"/>
      <c r="I383" s="52"/>
      <c r="J383" s="53">
        <v>93.25</v>
      </c>
      <c r="K383" s="54">
        <v>1.1499999999999999</v>
      </c>
      <c r="L383" s="53">
        <v>551.20000000000005</v>
      </c>
      <c r="M383" s="54">
        <v>34.96</v>
      </c>
      <c r="N383" s="55">
        <v>19269.95</v>
      </c>
      <c r="AF383" s="39"/>
      <c r="AG383" s="47"/>
      <c r="AH383" s="47"/>
      <c r="AK383" s="3" t="s">
        <v>62</v>
      </c>
      <c r="AN383" s="47"/>
      <c r="AO383" s="47"/>
      <c r="AQ383" s="47"/>
    </row>
    <row r="384" spans="1:43" s="4" customFormat="1" ht="15" x14ac:dyDescent="0.25">
      <c r="A384" s="48"/>
      <c r="B384" s="49" t="s">
        <v>73</v>
      </c>
      <c r="C384" s="372" t="s">
        <v>175</v>
      </c>
      <c r="D384" s="372"/>
      <c r="E384" s="372"/>
      <c r="F384" s="51"/>
      <c r="G384" s="52"/>
      <c r="H384" s="52"/>
      <c r="I384" s="52"/>
      <c r="J384" s="53">
        <v>46.25</v>
      </c>
      <c r="K384" s="54">
        <v>1.1499999999999999</v>
      </c>
      <c r="L384" s="53">
        <v>273.38</v>
      </c>
      <c r="M384" s="52"/>
      <c r="N384" s="58"/>
      <c r="AF384" s="39"/>
      <c r="AG384" s="47"/>
      <c r="AH384" s="47"/>
      <c r="AK384" s="3" t="s">
        <v>175</v>
      </c>
      <c r="AN384" s="47"/>
      <c r="AO384" s="47"/>
      <c r="AQ384" s="47"/>
    </row>
    <row r="385" spans="1:43" s="4" customFormat="1" ht="15" x14ac:dyDescent="0.25">
      <c r="A385" s="48"/>
      <c r="B385" s="49" t="s">
        <v>78</v>
      </c>
      <c r="C385" s="372" t="s">
        <v>176</v>
      </c>
      <c r="D385" s="372"/>
      <c r="E385" s="372"/>
      <c r="F385" s="51"/>
      <c r="G385" s="52"/>
      <c r="H385" s="52"/>
      <c r="I385" s="52"/>
      <c r="J385" s="53">
        <v>5.0199999999999996</v>
      </c>
      <c r="K385" s="54">
        <v>1.1499999999999999</v>
      </c>
      <c r="L385" s="53">
        <v>29.67</v>
      </c>
      <c r="M385" s="54">
        <v>34.96</v>
      </c>
      <c r="N385" s="55">
        <v>1037.26</v>
      </c>
      <c r="AF385" s="39"/>
      <c r="AG385" s="47"/>
      <c r="AH385" s="47"/>
      <c r="AK385" s="3" t="s">
        <v>176</v>
      </c>
      <c r="AN385" s="47"/>
      <c r="AO385" s="47"/>
      <c r="AQ385" s="47"/>
    </row>
    <row r="386" spans="1:43" s="4" customFormat="1" ht="15" x14ac:dyDescent="0.25">
      <c r="A386" s="48"/>
      <c r="B386" s="49" t="s">
        <v>122</v>
      </c>
      <c r="C386" s="372" t="s">
        <v>177</v>
      </c>
      <c r="D386" s="372"/>
      <c r="E386" s="372"/>
      <c r="F386" s="51"/>
      <c r="G386" s="52"/>
      <c r="H386" s="52"/>
      <c r="I386" s="52"/>
      <c r="J386" s="53">
        <v>37.03</v>
      </c>
      <c r="K386" s="52"/>
      <c r="L386" s="53">
        <v>190.33</v>
      </c>
      <c r="M386" s="52"/>
      <c r="N386" s="58"/>
      <c r="AF386" s="39"/>
      <c r="AG386" s="47"/>
      <c r="AH386" s="47"/>
      <c r="AK386" s="3" t="s">
        <v>177</v>
      </c>
      <c r="AN386" s="47"/>
      <c r="AO386" s="47"/>
      <c r="AQ386" s="47"/>
    </row>
    <row r="387" spans="1:43" s="4" customFormat="1" ht="15" x14ac:dyDescent="0.25">
      <c r="A387" s="56"/>
      <c r="B387" s="49"/>
      <c r="C387" s="372" t="s">
        <v>63</v>
      </c>
      <c r="D387" s="372"/>
      <c r="E387" s="372"/>
      <c r="F387" s="51" t="s">
        <v>64</v>
      </c>
      <c r="G387" s="54">
        <v>9.92</v>
      </c>
      <c r="H387" s="54">
        <v>1.1499999999999999</v>
      </c>
      <c r="I387" s="114">
        <v>58.637120000000003</v>
      </c>
      <c r="J387" s="57"/>
      <c r="K387" s="52"/>
      <c r="L387" s="57"/>
      <c r="M387" s="52"/>
      <c r="N387" s="58"/>
      <c r="AF387" s="39"/>
      <c r="AG387" s="47"/>
      <c r="AH387" s="47"/>
      <c r="AL387" s="3" t="s">
        <v>63</v>
      </c>
      <c r="AN387" s="47"/>
      <c r="AO387" s="47"/>
      <c r="AQ387" s="47"/>
    </row>
    <row r="388" spans="1:43" s="4" customFormat="1" ht="15" x14ac:dyDescent="0.25">
      <c r="A388" s="56"/>
      <c r="B388" s="49"/>
      <c r="C388" s="372" t="s">
        <v>178</v>
      </c>
      <c r="D388" s="372"/>
      <c r="E388" s="372"/>
      <c r="F388" s="51" t="s">
        <v>64</v>
      </c>
      <c r="G388" s="104">
        <v>0.4</v>
      </c>
      <c r="H388" s="54">
        <v>1.1499999999999999</v>
      </c>
      <c r="I388" s="70">
        <v>2.3643999999999998</v>
      </c>
      <c r="J388" s="57"/>
      <c r="K388" s="52"/>
      <c r="L388" s="57"/>
      <c r="M388" s="52"/>
      <c r="N388" s="58"/>
      <c r="AF388" s="39"/>
      <c r="AG388" s="47"/>
      <c r="AH388" s="47"/>
      <c r="AL388" s="3" t="s">
        <v>178</v>
      </c>
      <c r="AN388" s="47"/>
      <c r="AO388" s="47"/>
      <c r="AQ388" s="47"/>
    </row>
    <row r="389" spans="1:43" s="4" customFormat="1" ht="15" x14ac:dyDescent="0.25">
      <c r="A389" s="48"/>
      <c r="B389" s="49"/>
      <c r="C389" s="375" t="s">
        <v>65</v>
      </c>
      <c r="D389" s="375"/>
      <c r="E389" s="375"/>
      <c r="F389" s="59"/>
      <c r="G389" s="60"/>
      <c r="H389" s="60"/>
      <c r="I389" s="60"/>
      <c r="J389" s="61">
        <v>176.53</v>
      </c>
      <c r="K389" s="60"/>
      <c r="L389" s="108">
        <v>1014.91</v>
      </c>
      <c r="M389" s="60"/>
      <c r="N389" s="62"/>
      <c r="AF389" s="39"/>
      <c r="AG389" s="47"/>
      <c r="AH389" s="47"/>
      <c r="AM389" s="3" t="s">
        <v>65</v>
      </c>
      <c r="AN389" s="47"/>
      <c r="AO389" s="47"/>
      <c r="AQ389" s="47"/>
    </row>
    <row r="390" spans="1:43" s="4" customFormat="1" ht="15" x14ac:dyDescent="0.25">
      <c r="A390" s="56"/>
      <c r="B390" s="49"/>
      <c r="C390" s="372" t="s">
        <v>66</v>
      </c>
      <c r="D390" s="372"/>
      <c r="E390" s="372"/>
      <c r="F390" s="51"/>
      <c r="G390" s="52"/>
      <c r="H390" s="52"/>
      <c r="I390" s="52"/>
      <c r="J390" s="57"/>
      <c r="K390" s="52"/>
      <c r="L390" s="53">
        <v>580.87</v>
      </c>
      <c r="M390" s="52"/>
      <c r="N390" s="55">
        <v>20307.21</v>
      </c>
      <c r="AF390" s="39"/>
      <c r="AG390" s="47"/>
      <c r="AH390" s="47"/>
      <c r="AL390" s="3" t="s">
        <v>66</v>
      </c>
      <c r="AN390" s="47"/>
      <c r="AO390" s="47"/>
      <c r="AQ390" s="47"/>
    </row>
    <row r="391" spans="1:43" s="4" customFormat="1" ht="23.25" x14ac:dyDescent="0.25">
      <c r="A391" s="56"/>
      <c r="B391" s="49" t="s">
        <v>681</v>
      </c>
      <c r="C391" s="372" t="s">
        <v>682</v>
      </c>
      <c r="D391" s="372"/>
      <c r="E391" s="372"/>
      <c r="F391" s="51" t="s">
        <v>69</v>
      </c>
      <c r="G391" s="63">
        <v>97</v>
      </c>
      <c r="H391" s="52"/>
      <c r="I391" s="63">
        <v>97</v>
      </c>
      <c r="J391" s="57"/>
      <c r="K391" s="52"/>
      <c r="L391" s="53">
        <v>563.44000000000005</v>
      </c>
      <c r="M391" s="52"/>
      <c r="N391" s="55">
        <v>19697.990000000002</v>
      </c>
      <c r="AF391" s="39"/>
      <c r="AG391" s="47"/>
      <c r="AH391" s="47"/>
      <c r="AL391" s="3" t="s">
        <v>682</v>
      </c>
      <c r="AN391" s="47"/>
      <c r="AO391" s="47"/>
      <c r="AQ391" s="47"/>
    </row>
    <row r="392" spans="1:43" s="4" customFormat="1" ht="23.25" x14ac:dyDescent="0.25">
      <c r="A392" s="56"/>
      <c r="B392" s="49" t="s">
        <v>683</v>
      </c>
      <c r="C392" s="372" t="s">
        <v>684</v>
      </c>
      <c r="D392" s="372"/>
      <c r="E392" s="372"/>
      <c r="F392" s="51" t="s">
        <v>69</v>
      </c>
      <c r="G392" s="63">
        <v>51</v>
      </c>
      <c r="H392" s="52"/>
      <c r="I392" s="63">
        <v>51</v>
      </c>
      <c r="J392" s="57"/>
      <c r="K392" s="52"/>
      <c r="L392" s="53">
        <v>296.24</v>
      </c>
      <c r="M392" s="52"/>
      <c r="N392" s="55">
        <v>10356.68</v>
      </c>
      <c r="AF392" s="39"/>
      <c r="AG392" s="47"/>
      <c r="AH392" s="47"/>
      <c r="AL392" s="3" t="s">
        <v>684</v>
      </c>
      <c r="AN392" s="47"/>
      <c r="AO392" s="47"/>
      <c r="AQ392" s="47"/>
    </row>
    <row r="393" spans="1:43" s="4" customFormat="1" ht="15" x14ac:dyDescent="0.25">
      <c r="A393" s="65"/>
      <c r="B393" s="66"/>
      <c r="C393" s="374" t="s">
        <v>72</v>
      </c>
      <c r="D393" s="374"/>
      <c r="E393" s="374"/>
      <c r="F393" s="42"/>
      <c r="G393" s="43"/>
      <c r="H393" s="43"/>
      <c r="I393" s="43"/>
      <c r="J393" s="45"/>
      <c r="K393" s="43"/>
      <c r="L393" s="105">
        <v>1874.59</v>
      </c>
      <c r="M393" s="60"/>
      <c r="N393" s="46"/>
      <c r="AF393" s="39"/>
      <c r="AG393" s="47"/>
      <c r="AH393" s="47"/>
      <c r="AN393" s="47" t="s">
        <v>72</v>
      </c>
      <c r="AO393" s="47"/>
      <c r="AQ393" s="47"/>
    </row>
    <row r="394" spans="1:43" s="4" customFormat="1" ht="22.5" x14ac:dyDescent="0.25">
      <c r="A394" s="40" t="s">
        <v>422</v>
      </c>
      <c r="B394" s="41" t="s">
        <v>1936</v>
      </c>
      <c r="C394" s="374" t="s">
        <v>1945</v>
      </c>
      <c r="D394" s="374"/>
      <c r="E394" s="374"/>
      <c r="F394" s="42" t="s">
        <v>231</v>
      </c>
      <c r="G394" s="43">
        <v>524.28</v>
      </c>
      <c r="H394" s="44">
        <v>1</v>
      </c>
      <c r="I394" s="68">
        <v>524.28</v>
      </c>
      <c r="J394" s="67">
        <v>99.3</v>
      </c>
      <c r="K394" s="43"/>
      <c r="L394" s="105">
        <v>6089.01</v>
      </c>
      <c r="M394" s="68">
        <v>8.5500000000000007</v>
      </c>
      <c r="N394" s="115">
        <v>52061</v>
      </c>
      <c r="AF394" s="39"/>
      <c r="AG394" s="47"/>
      <c r="AH394" s="47" t="s">
        <v>1945</v>
      </c>
      <c r="AN394" s="47"/>
      <c r="AO394" s="47"/>
      <c r="AQ394" s="47"/>
    </row>
    <row r="395" spans="1:43" s="4" customFormat="1" ht="15" x14ac:dyDescent="0.25">
      <c r="A395" s="69"/>
      <c r="B395" s="50"/>
      <c r="C395" s="372" t="s">
        <v>1955</v>
      </c>
      <c r="D395" s="372"/>
      <c r="E395" s="372"/>
      <c r="F395" s="372"/>
      <c r="G395" s="372"/>
      <c r="H395" s="372"/>
      <c r="I395" s="372"/>
      <c r="J395" s="372"/>
      <c r="K395" s="372"/>
      <c r="L395" s="372"/>
      <c r="M395" s="372"/>
      <c r="N395" s="377"/>
      <c r="AF395" s="39"/>
      <c r="AG395" s="47"/>
      <c r="AH395" s="47"/>
      <c r="AI395" s="3" t="s">
        <v>1955</v>
      </c>
      <c r="AN395" s="47"/>
      <c r="AO395" s="47"/>
      <c r="AQ395" s="47"/>
    </row>
    <row r="396" spans="1:43" s="4" customFormat="1" ht="15" x14ac:dyDescent="0.25">
      <c r="A396" s="65"/>
      <c r="B396" s="66"/>
      <c r="C396" s="374" t="s">
        <v>72</v>
      </c>
      <c r="D396" s="374"/>
      <c r="E396" s="374"/>
      <c r="F396" s="42"/>
      <c r="G396" s="43"/>
      <c r="H396" s="43"/>
      <c r="I396" s="43"/>
      <c r="J396" s="45"/>
      <c r="K396" s="43"/>
      <c r="L396" s="105">
        <v>6089.01</v>
      </c>
      <c r="M396" s="60"/>
      <c r="N396" s="115">
        <v>52061</v>
      </c>
      <c r="AF396" s="39"/>
      <c r="AG396" s="47"/>
      <c r="AH396" s="47"/>
      <c r="AN396" s="47" t="s">
        <v>72</v>
      </c>
      <c r="AO396" s="47"/>
      <c r="AQ396" s="47"/>
    </row>
    <row r="397" spans="1:43" s="4" customFormat="1" ht="23.25" x14ac:dyDescent="0.25">
      <c r="A397" s="40" t="s">
        <v>424</v>
      </c>
      <c r="B397" s="41" t="s">
        <v>714</v>
      </c>
      <c r="C397" s="374" t="s">
        <v>1956</v>
      </c>
      <c r="D397" s="374"/>
      <c r="E397" s="374"/>
      <c r="F397" s="42" t="s">
        <v>716</v>
      </c>
      <c r="G397" s="43">
        <v>0.19</v>
      </c>
      <c r="H397" s="44">
        <v>1</v>
      </c>
      <c r="I397" s="68">
        <v>0.19</v>
      </c>
      <c r="J397" s="45"/>
      <c r="K397" s="43"/>
      <c r="L397" s="45"/>
      <c r="M397" s="43"/>
      <c r="N397" s="46"/>
      <c r="AF397" s="39"/>
      <c r="AG397" s="47"/>
      <c r="AH397" s="47" t="s">
        <v>1956</v>
      </c>
      <c r="AN397" s="47"/>
      <c r="AO397" s="47"/>
      <c r="AQ397" s="47"/>
    </row>
    <row r="398" spans="1:43" s="4" customFormat="1" ht="15" x14ac:dyDescent="0.25">
      <c r="A398" s="69"/>
      <c r="B398" s="50"/>
      <c r="C398" s="372" t="s">
        <v>1957</v>
      </c>
      <c r="D398" s="372"/>
      <c r="E398" s="372"/>
      <c r="F398" s="372"/>
      <c r="G398" s="372"/>
      <c r="H398" s="372"/>
      <c r="I398" s="372"/>
      <c r="J398" s="372"/>
      <c r="K398" s="372"/>
      <c r="L398" s="372"/>
      <c r="M398" s="372"/>
      <c r="N398" s="377"/>
      <c r="AF398" s="39"/>
      <c r="AG398" s="47"/>
      <c r="AH398" s="47"/>
      <c r="AI398" s="3" t="s">
        <v>1957</v>
      </c>
      <c r="AN398" s="47"/>
      <c r="AO398" s="47"/>
      <c r="AQ398" s="47"/>
    </row>
    <row r="399" spans="1:43" s="4" customFormat="1" ht="22.5" x14ac:dyDescent="0.25">
      <c r="A399" s="103"/>
      <c r="B399" s="49" t="s">
        <v>217</v>
      </c>
      <c r="C399" s="368" t="s">
        <v>218</v>
      </c>
      <c r="D399" s="368"/>
      <c r="E399" s="368"/>
      <c r="F399" s="368"/>
      <c r="G399" s="368"/>
      <c r="H399" s="368"/>
      <c r="I399" s="368"/>
      <c r="J399" s="368"/>
      <c r="K399" s="368"/>
      <c r="L399" s="368"/>
      <c r="M399" s="368"/>
      <c r="N399" s="376"/>
      <c r="AF399" s="39"/>
      <c r="AG399" s="47"/>
      <c r="AH399" s="47"/>
      <c r="AJ399" s="3" t="s">
        <v>218</v>
      </c>
      <c r="AN399" s="47"/>
      <c r="AO399" s="47"/>
      <c r="AQ399" s="47"/>
    </row>
    <row r="400" spans="1:43" s="4" customFormat="1" ht="15" x14ac:dyDescent="0.25">
      <c r="A400" s="48"/>
      <c r="B400" s="49" t="s">
        <v>58</v>
      </c>
      <c r="C400" s="372" t="s">
        <v>62</v>
      </c>
      <c r="D400" s="372"/>
      <c r="E400" s="372"/>
      <c r="F400" s="51"/>
      <c r="G400" s="52"/>
      <c r="H400" s="52"/>
      <c r="I400" s="52"/>
      <c r="J400" s="107">
        <v>2090.62</v>
      </c>
      <c r="K400" s="54">
        <v>1.1499999999999999</v>
      </c>
      <c r="L400" s="53">
        <v>456.8</v>
      </c>
      <c r="M400" s="54">
        <v>34.96</v>
      </c>
      <c r="N400" s="55">
        <v>15969.73</v>
      </c>
      <c r="AF400" s="39"/>
      <c r="AG400" s="47"/>
      <c r="AH400" s="47"/>
      <c r="AK400" s="3" t="s">
        <v>62</v>
      </c>
      <c r="AN400" s="47"/>
      <c r="AO400" s="47"/>
      <c r="AQ400" s="47"/>
    </row>
    <row r="401" spans="1:43" s="4" customFormat="1" ht="15" x14ac:dyDescent="0.25">
      <c r="A401" s="48"/>
      <c r="B401" s="49" t="s">
        <v>73</v>
      </c>
      <c r="C401" s="372" t="s">
        <v>175</v>
      </c>
      <c r="D401" s="372"/>
      <c r="E401" s="372"/>
      <c r="F401" s="51"/>
      <c r="G401" s="52"/>
      <c r="H401" s="52"/>
      <c r="I401" s="52"/>
      <c r="J401" s="107">
        <v>3282.3</v>
      </c>
      <c r="K401" s="54">
        <v>1.1499999999999999</v>
      </c>
      <c r="L401" s="53">
        <v>717.18</v>
      </c>
      <c r="M401" s="52"/>
      <c r="N401" s="58"/>
      <c r="AF401" s="39"/>
      <c r="AG401" s="47"/>
      <c r="AH401" s="47"/>
      <c r="AK401" s="3" t="s">
        <v>175</v>
      </c>
      <c r="AN401" s="47"/>
      <c r="AO401" s="47"/>
      <c r="AQ401" s="47"/>
    </row>
    <row r="402" spans="1:43" s="4" customFormat="1" ht="15" x14ac:dyDescent="0.25">
      <c r="A402" s="48"/>
      <c r="B402" s="49" t="s">
        <v>78</v>
      </c>
      <c r="C402" s="372" t="s">
        <v>176</v>
      </c>
      <c r="D402" s="372"/>
      <c r="E402" s="372"/>
      <c r="F402" s="51"/>
      <c r="G402" s="52"/>
      <c r="H402" s="52"/>
      <c r="I402" s="52"/>
      <c r="J402" s="53">
        <v>411.71</v>
      </c>
      <c r="K402" s="54">
        <v>1.1499999999999999</v>
      </c>
      <c r="L402" s="53">
        <v>89.96</v>
      </c>
      <c r="M402" s="54">
        <v>34.96</v>
      </c>
      <c r="N402" s="55">
        <v>3145</v>
      </c>
      <c r="AF402" s="39"/>
      <c r="AG402" s="47"/>
      <c r="AH402" s="47"/>
      <c r="AK402" s="3" t="s">
        <v>176</v>
      </c>
      <c r="AN402" s="47"/>
      <c r="AO402" s="47"/>
      <c r="AQ402" s="47"/>
    </row>
    <row r="403" spans="1:43" s="4" customFormat="1" ht="15" x14ac:dyDescent="0.25">
      <c r="A403" s="48"/>
      <c r="B403" s="49" t="s">
        <v>122</v>
      </c>
      <c r="C403" s="372" t="s">
        <v>177</v>
      </c>
      <c r="D403" s="372"/>
      <c r="E403" s="372"/>
      <c r="F403" s="51"/>
      <c r="G403" s="52"/>
      <c r="H403" s="52"/>
      <c r="I403" s="52"/>
      <c r="J403" s="53">
        <v>26.46</v>
      </c>
      <c r="K403" s="52"/>
      <c r="L403" s="53">
        <v>5.03</v>
      </c>
      <c r="M403" s="52"/>
      <c r="N403" s="58"/>
      <c r="AF403" s="39"/>
      <c r="AG403" s="47"/>
      <c r="AH403" s="47"/>
      <c r="AK403" s="3" t="s">
        <v>177</v>
      </c>
      <c r="AN403" s="47"/>
      <c r="AO403" s="47"/>
      <c r="AQ403" s="47"/>
    </row>
    <row r="404" spans="1:43" s="4" customFormat="1" ht="15" x14ac:dyDescent="0.25">
      <c r="A404" s="56"/>
      <c r="B404" s="49"/>
      <c r="C404" s="372" t="s">
        <v>63</v>
      </c>
      <c r="D404" s="372"/>
      <c r="E404" s="372"/>
      <c r="F404" s="51" t="s">
        <v>64</v>
      </c>
      <c r="G404" s="54">
        <v>225.04</v>
      </c>
      <c r="H404" s="54">
        <v>1.1499999999999999</v>
      </c>
      <c r="I404" s="114">
        <v>49.171239999999997</v>
      </c>
      <c r="J404" s="57"/>
      <c r="K404" s="52"/>
      <c r="L404" s="57"/>
      <c r="M404" s="52"/>
      <c r="N404" s="58"/>
      <c r="AF404" s="39"/>
      <c r="AG404" s="47"/>
      <c r="AH404" s="47"/>
      <c r="AL404" s="3" t="s">
        <v>63</v>
      </c>
      <c r="AN404" s="47"/>
      <c r="AO404" s="47"/>
      <c r="AQ404" s="47"/>
    </row>
    <row r="405" spans="1:43" s="4" customFormat="1" ht="15" x14ac:dyDescent="0.25">
      <c r="A405" s="56"/>
      <c r="B405" s="49"/>
      <c r="C405" s="372" t="s">
        <v>178</v>
      </c>
      <c r="D405" s="372"/>
      <c r="E405" s="372"/>
      <c r="F405" s="51" t="s">
        <v>64</v>
      </c>
      <c r="G405" s="54">
        <v>30.76</v>
      </c>
      <c r="H405" s="54">
        <v>1.1499999999999999</v>
      </c>
      <c r="I405" s="114">
        <v>6.7210599999999996</v>
      </c>
      <c r="J405" s="57"/>
      <c r="K405" s="52"/>
      <c r="L405" s="57"/>
      <c r="M405" s="52"/>
      <c r="N405" s="58"/>
      <c r="AF405" s="39"/>
      <c r="AG405" s="47"/>
      <c r="AH405" s="47"/>
      <c r="AL405" s="3" t="s">
        <v>178</v>
      </c>
      <c r="AN405" s="47"/>
      <c r="AO405" s="47"/>
      <c r="AQ405" s="47"/>
    </row>
    <row r="406" spans="1:43" s="4" customFormat="1" ht="15" x14ac:dyDescent="0.25">
      <c r="A406" s="48"/>
      <c r="B406" s="49"/>
      <c r="C406" s="375" t="s">
        <v>65</v>
      </c>
      <c r="D406" s="375"/>
      <c r="E406" s="375"/>
      <c r="F406" s="59"/>
      <c r="G406" s="60"/>
      <c r="H406" s="60"/>
      <c r="I406" s="60"/>
      <c r="J406" s="108">
        <v>5399.38</v>
      </c>
      <c r="K406" s="60"/>
      <c r="L406" s="108">
        <v>1179.01</v>
      </c>
      <c r="M406" s="60"/>
      <c r="N406" s="62"/>
      <c r="AF406" s="39"/>
      <c r="AG406" s="47"/>
      <c r="AH406" s="47"/>
      <c r="AM406" s="3" t="s">
        <v>65</v>
      </c>
      <c r="AN406" s="47"/>
      <c r="AO406" s="47"/>
      <c r="AQ406" s="47"/>
    </row>
    <row r="407" spans="1:43" s="4" customFormat="1" ht="15" x14ac:dyDescent="0.25">
      <c r="A407" s="56"/>
      <c r="B407" s="49"/>
      <c r="C407" s="372" t="s">
        <v>66</v>
      </c>
      <c r="D407" s="372"/>
      <c r="E407" s="372"/>
      <c r="F407" s="51"/>
      <c r="G407" s="52"/>
      <c r="H407" s="52"/>
      <c r="I407" s="52"/>
      <c r="J407" s="57"/>
      <c r="K407" s="52"/>
      <c r="L407" s="53">
        <v>546.76</v>
      </c>
      <c r="M407" s="52"/>
      <c r="N407" s="55">
        <v>19114.73</v>
      </c>
      <c r="AF407" s="39"/>
      <c r="AG407" s="47"/>
      <c r="AH407" s="47"/>
      <c r="AL407" s="3" t="s">
        <v>66</v>
      </c>
      <c r="AN407" s="47"/>
      <c r="AO407" s="47"/>
      <c r="AQ407" s="47"/>
    </row>
    <row r="408" spans="1:43" s="4" customFormat="1" ht="23.25" x14ac:dyDescent="0.25">
      <c r="A408" s="56"/>
      <c r="B408" s="49" t="s">
        <v>718</v>
      </c>
      <c r="C408" s="372" t="s">
        <v>719</v>
      </c>
      <c r="D408" s="372"/>
      <c r="E408" s="372"/>
      <c r="F408" s="51" t="s">
        <v>69</v>
      </c>
      <c r="G408" s="63">
        <v>117</v>
      </c>
      <c r="H408" s="52"/>
      <c r="I408" s="63">
        <v>117</v>
      </c>
      <c r="J408" s="57"/>
      <c r="K408" s="52"/>
      <c r="L408" s="53">
        <v>639.71</v>
      </c>
      <c r="M408" s="52"/>
      <c r="N408" s="55">
        <v>22364.23</v>
      </c>
      <c r="AF408" s="39"/>
      <c r="AG408" s="47"/>
      <c r="AH408" s="47"/>
      <c r="AL408" s="3" t="s">
        <v>719</v>
      </c>
      <c r="AN408" s="47"/>
      <c r="AO408" s="47"/>
      <c r="AQ408" s="47"/>
    </row>
    <row r="409" spans="1:43" s="4" customFormat="1" ht="23.25" x14ac:dyDescent="0.25">
      <c r="A409" s="56"/>
      <c r="B409" s="49" t="s">
        <v>720</v>
      </c>
      <c r="C409" s="372" t="s">
        <v>721</v>
      </c>
      <c r="D409" s="372"/>
      <c r="E409" s="372"/>
      <c r="F409" s="51" t="s">
        <v>69</v>
      </c>
      <c r="G409" s="63">
        <v>74</v>
      </c>
      <c r="H409" s="52"/>
      <c r="I409" s="63">
        <v>74</v>
      </c>
      <c r="J409" s="57"/>
      <c r="K409" s="52"/>
      <c r="L409" s="53">
        <v>404.6</v>
      </c>
      <c r="M409" s="52"/>
      <c r="N409" s="55">
        <v>14144.9</v>
      </c>
      <c r="AF409" s="39"/>
      <c r="AG409" s="47"/>
      <c r="AH409" s="47"/>
      <c r="AL409" s="3" t="s">
        <v>721</v>
      </c>
      <c r="AN409" s="47"/>
      <c r="AO409" s="47"/>
      <c r="AQ409" s="47"/>
    </row>
    <row r="410" spans="1:43" s="4" customFormat="1" ht="15" x14ac:dyDescent="0.25">
      <c r="A410" s="65"/>
      <c r="B410" s="66"/>
      <c r="C410" s="374" t="s">
        <v>72</v>
      </c>
      <c r="D410" s="374"/>
      <c r="E410" s="374"/>
      <c r="F410" s="42"/>
      <c r="G410" s="43"/>
      <c r="H410" s="43"/>
      <c r="I410" s="43"/>
      <c r="J410" s="45"/>
      <c r="K410" s="43"/>
      <c r="L410" s="105">
        <v>2223.3200000000002</v>
      </c>
      <c r="M410" s="60"/>
      <c r="N410" s="46"/>
      <c r="AF410" s="39"/>
      <c r="AG410" s="47"/>
      <c r="AH410" s="47"/>
      <c r="AN410" s="47" t="s">
        <v>72</v>
      </c>
      <c r="AO410" s="47"/>
      <c r="AQ410" s="47"/>
    </row>
    <row r="411" spans="1:43" s="4" customFormat="1" ht="45.75" x14ac:dyDescent="0.25">
      <c r="A411" s="40" t="s">
        <v>426</v>
      </c>
      <c r="B411" s="41" t="s">
        <v>723</v>
      </c>
      <c r="C411" s="374" t="s">
        <v>724</v>
      </c>
      <c r="D411" s="374"/>
      <c r="E411" s="374"/>
      <c r="F411" s="42" t="s">
        <v>231</v>
      </c>
      <c r="G411" s="43">
        <v>191.52</v>
      </c>
      <c r="H411" s="44">
        <v>1</v>
      </c>
      <c r="I411" s="68">
        <v>191.52</v>
      </c>
      <c r="J411" s="67">
        <v>124.92</v>
      </c>
      <c r="K411" s="43"/>
      <c r="L411" s="105">
        <v>23924.68</v>
      </c>
      <c r="M411" s="43"/>
      <c r="N411" s="46"/>
      <c r="AF411" s="39"/>
      <c r="AG411" s="47"/>
      <c r="AH411" s="47" t="s">
        <v>724</v>
      </c>
      <c r="AN411" s="47"/>
      <c r="AO411" s="47"/>
      <c r="AQ411" s="47"/>
    </row>
    <row r="412" spans="1:43" s="4" customFormat="1" ht="15" x14ac:dyDescent="0.25">
      <c r="A412" s="65"/>
      <c r="B412" s="66"/>
      <c r="C412" s="374" t="s">
        <v>72</v>
      </c>
      <c r="D412" s="374"/>
      <c r="E412" s="374"/>
      <c r="F412" s="42"/>
      <c r="G412" s="43"/>
      <c r="H412" s="43"/>
      <c r="I412" s="43"/>
      <c r="J412" s="45"/>
      <c r="K412" s="43"/>
      <c r="L412" s="105">
        <v>23924.68</v>
      </c>
      <c r="M412" s="60"/>
      <c r="N412" s="46"/>
      <c r="AF412" s="39"/>
      <c r="AG412" s="47"/>
      <c r="AH412" s="47"/>
      <c r="AN412" s="47" t="s">
        <v>72</v>
      </c>
      <c r="AO412" s="47"/>
      <c r="AQ412" s="47"/>
    </row>
    <row r="413" spans="1:43" s="4" customFormat="1" ht="57" x14ac:dyDescent="0.25">
      <c r="A413" s="40" t="s">
        <v>428</v>
      </c>
      <c r="B413" s="41" t="s">
        <v>730</v>
      </c>
      <c r="C413" s="374" t="s">
        <v>1958</v>
      </c>
      <c r="D413" s="374"/>
      <c r="E413" s="374"/>
      <c r="F413" s="42" t="s">
        <v>732</v>
      </c>
      <c r="G413" s="43">
        <v>1.9</v>
      </c>
      <c r="H413" s="44">
        <v>1</v>
      </c>
      <c r="I413" s="120">
        <v>1.9</v>
      </c>
      <c r="J413" s="45"/>
      <c r="K413" s="43"/>
      <c r="L413" s="45"/>
      <c r="M413" s="43"/>
      <c r="N413" s="46"/>
      <c r="AF413" s="39"/>
      <c r="AG413" s="47"/>
      <c r="AH413" s="47" t="s">
        <v>1958</v>
      </c>
      <c r="AN413" s="47"/>
      <c r="AO413" s="47"/>
      <c r="AQ413" s="47"/>
    </row>
    <row r="414" spans="1:43" s="4" customFormat="1" ht="15" x14ac:dyDescent="0.25">
      <c r="A414" s="69"/>
      <c r="B414" s="50"/>
      <c r="C414" s="372" t="s">
        <v>1959</v>
      </c>
      <c r="D414" s="372"/>
      <c r="E414" s="372"/>
      <c r="F414" s="372"/>
      <c r="G414" s="372"/>
      <c r="H414" s="372"/>
      <c r="I414" s="372"/>
      <c r="J414" s="372"/>
      <c r="K414" s="372"/>
      <c r="L414" s="372"/>
      <c r="M414" s="372"/>
      <c r="N414" s="377"/>
      <c r="AF414" s="39"/>
      <c r="AG414" s="47"/>
      <c r="AH414" s="47"/>
      <c r="AI414" s="3" t="s">
        <v>1959</v>
      </c>
      <c r="AN414" s="47"/>
      <c r="AO414" s="47"/>
      <c r="AQ414" s="47"/>
    </row>
    <row r="415" spans="1:43" s="4" customFormat="1" ht="22.5" x14ac:dyDescent="0.25">
      <c r="A415" s="103"/>
      <c r="B415" s="49" t="s">
        <v>217</v>
      </c>
      <c r="C415" s="368" t="s">
        <v>218</v>
      </c>
      <c r="D415" s="368"/>
      <c r="E415" s="368"/>
      <c r="F415" s="368"/>
      <c r="G415" s="368"/>
      <c r="H415" s="368"/>
      <c r="I415" s="368"/>
      <c r="J415" s="368"/>
      <c r="K415" s="368"/>
      <c r="L415" s="368"/>
      <c r="M415" s="368"/>
      <c r="N415" s="376"/>
      <c r="AF415" s="39"/>
      <c r="AG415" s="47"/>
      <c r="AH415" s="47"/>
      <c r="AJ415" s="3" t="s">
        <v>218</v>
      </c>
      <c r="AN415" s="47"/>
      <c r="AO415" s="47"/>
      <c r="AQ415" s="47"/>
    </row>
    <row r="416" spans="1:43" s="4" customFormat="1" ht="15" x14ac:dyDescent="0.25">
      <c r="A416" s="48"/>
      <c r="B416" s="49" t="s">
        <v>58</v>
      </c>
      <c r="C416" s="372" t="s">
        <v>62</v>
      </c>
      <c r="D416" s="372"/>
      <c r="E416" s="372"/>
      <c r="F416" s="51"/>
      <c r="G416" s="52"/>
      <c r="H416" s="52"/>
      <c r="I416" s="52"/>
      <c r="J416" s="53">
        <v>689.47</v>
      </c>
      <c r="K416" s="54">
        <v>1.1499999999999999</v>
      </c>
      <c r="L416" s="107">
        <v>1506.49</v>
      </c>
      <c r="M416" s="54">
        <v>34.96</v>
      </c>
      <c r="N416" s="55">
        <v>52666.89</v>
      </c>
      <c r="AF416" s="39"/>
      <c r="AG416" s="47"/>
      <c r="AH416" s="47"/>
      <c r="AK416" s="3" t="s">
        <v>62</v>
      </c>
      <c r="AN416" s="47"/>
      <c r="AO416" s="47"/>
      <c r="AQ416" s="47"/>
    </row>
    <row r="417" spans="1:43" s="4" customFormat="1" ht="15" x14ac:dyDescent="0.25">
      <c r="A417" s="48"/>
      <c r="B417" s="49" t="s">
        <v>73</v>
      </c>
      <c r="C417" s="372" t="s">
        <v>175</v>
      </c>
      <c r="D417" s="372"/>
      <c r="E417" s="372"/>
      <c r="F417" s="51"/>
      <c r="G417" s="52"/>
      <c r="H417" s="52"/>
      <c r="I417" s="52"/>
      <c r="J417" s="53">
        <v>72.67</v>
      </c>
      <c r="K417" s="54">
        <v>1.1499999999999999</v>
      </c>
      <c r="L417" s="53">
        <v>158.78</v>
      </c>
      <c r="M417" s="52"/>
      <c r="N417" s="58"/>
      <c r="AF417" s="39"/>
      <c r="AG417" s="47"/>
      <c r="AH417" s="47"/>
      <c r="AK417" s="3" t="s">
        <v>175</v>
      </c>
      <c r="AN417" s="47"/>
      <c r="AO417" s="47"/>
      <c r="AQ417" s="47"/>
    </row>
    <row r="418" spans="1:43" s="4" customFormat="1" ht="15" x14ac:dyDescent="0.25">
      <c r="A418" s="48"/>
      <c r="B418" s="49" t="s">
        <v>78</v>
      </c>
      <c r="C418" s="372" t="s">
        <v>176</v>
      </c>
      <c r="D418" s="372"/>
      <c r="E418" s="372"/>
      <c r="F418" s="51"/>
      <c r="G418" s="52"/>
      <c r="H418" s="52"/>
      <c r="I418" s="52"/>
      <c r="J418" s="53">
        <v>0.41</v>
      </c>
      <c r="K418" s="54">
        <v>1.1499999999999999</v>
      </c>
      <c r="L418" s="53">
        <v>0.9</v>
      </c>
      <c r="M418" s="54">
        <v>34.96</v>
      </c>
      <c r="N418" s="64">
        <v>31.46</v>
      </c>
      <c r="AF418" s="39"/>
      <c r="AG418" s="47"/>
      <c r="AH418" s="47"/>
      <c r="AK418" s="3" t="s">
        <v>176</v>
      </c>
      <c r="AN418" s="47"/>
      <c r="AO418" s="47"/>
      <c r="AQ418" s="47"/>
    </row>
    <row r="419" spans="1:43" s="4" customFormat="1" ht="15" x14ac:dyDescent="0.25">
      <c r="A419" s="48"/>
      <c r="B419" s="49" t="s">
        <v>122</v>
      </c>
      <c r="C419" s="372" t="s">
        <v>177</v>
      </c>
      <c r="D419" s="372"/>
      <c r="E419" s="372"/>
      <c r="F419" s="51"/>
      <c r="G419" s="52"/>
      <c r="H419" s="52"/>
      <c r="I419" s="52"/>
      <c r="J419" s="53">
        <v>484.59</v>
      </c>
      <c r="K419" s="52"/>
      <c r="L419" s="53">
        <v>920.72</v>
      </c>
      <c r="M419" s="52"/>
      <c r="N419" s="58"/>
      <c r="AF419" s="39"/>
      <c r="AG419" s="47"/>
      <c r="AH419" s="47"/>
      <c r="AK419" s="3" t="s">
        <v>177</v>
      </c>
      <c r="AN419" s="47"/>
      <c r="AO419" s="47"/>
      <c r="AQ419" s="47"/>
    </row>
    <row r="420" spans="1:43" s="4" customFormat="1" ht="15" x14ac:dyDescent="0.25">
      <c r="A420" s="56"/>
      <c r="B420" s="49"/>
      <c r="C420" s="372" t="s">
        <v>63</v>
      </c>
      <c r="D420" s="372"/>
      <c r="E420" s="372"/>
      <c r="F420" s="51" t="s">
        <v>64</v>
      </c>
      <c r="G420" s="54">
        <v>71.67</v>
      </c>
      <c r="H420" s="54">
        <v>1.1499999999999999</v>
      </c>
      <c r="I420" s="114">
        <v>156.59895</v>
      </c>
      <c r="J420" s="57"/>
      <c r="K420" s="52"/>
      <c r="L420" s="57"/>
      <c r="M420" s="52"/>
      <c r="N420" s="58"/>
      <c r="AF420" s="39"/>
      <c r="AG420" s="47"/>
      <c r="AH420" s="47"/>
      <c r="AL420" s="3" t="s">
        <v>63</v>
      </c>
      <c r="AN420" s="47"/>
      <c r="AO420" s="47"/>
      <c r="AQ420" s="47"/>
    </row>
    <row r="421" spans="1:43" s="4" customFormat="1" ht="15" x14ac:dyDescent="0.25">
      <c r="A421" s="56"/>
      <c r="B421" s="49"/>
      <c r="C421" s="372" t="s">
        <v>178</v>
      </c>
      <c r="D421" s="372"/>
      <c r="E421" s="372"/>
      <c r="F421" s="51" t="s">
        <v>64</v>
      </c>
      <c r="G421" s="54">
        <v>0.03</v>
      </c>
      <c r="H421" s="54">
        <v>1.1499999999999999</v>
      </c>
      <c r="I421" s="114">
        <v>6.5549999999999997E-2</v>
      </c>
      <c r="J421" s="57"/>
      <c r="K421" s="52"/>
      <c r="L421" s="57"/>
      <c r="M421" s="52"/>
      <c r="N421" s="58"/>
      <c r="AF421" s="39"/>
      <c r="AG421" s="47"/>
      <c r="AH421" s="47"/>
      <c r="AL421" s="3" t="s">
        <v>178</v>
      </c>
      <c r="AN421" s="47"/>
      <c r="AO421" s="47"/>
      <c r="AQ421" s="47"/>
    </row>
    <row r="422" spans="1:43" s="4" customFormat="1" ht="15" x14ac:dyDescent="0.25">
      <c r="A422" s="48"/>
      <c r="B422" s="49"/>
      <c r="C422" s="375" t="s">
        <v>65</v>
      </c>
      <c r="D422" s="375"/>
      <c r="E422" s="375"/>
      <c r="F422" s="59"/>
      <c r="G422" s="60"/>
      <c r="H422" s="60"/>
      <c r="I422" s="60"/>
      <c r="J422" s="108">
        <v>1246.73</v>
      </c>
      <c r="K422" s="60"/>
      <c r="L422" s="108">
        <v>2585.9899999999998</v>
      </c>
      <c r="M422" s="60"/>
      <c r="N422" s="62"/>
      <c r="AF422" s="39"/>
      <c r="AG422" s="47"/>
      <c r="AH422" s="47"/>
      <c r="AM422" s="3" t="s">
        <v>65</v>
      </c>
      <c r="AN422" s="47"/>
      <c r="AO422" s="47"/>
      <c r="AQ422" s="47"/>
    </row>
    <row r="423" spans="1:43" s="4" customFormat="1" ht="15" x14ac:dyDescent="0.25">
      <c r="A423" s="56"/>
      <c r="B423" s="49"/>
      <c r="C423" s="372" t="s">
        <v>66</v>
      </c>
      <c r="D423" s="372"/>
      <c r="E423" s="372"/>
      <c r="F423" s="51"/>
      <c r="G423" s="52"/>
      <c r="H423" s="52"/>
      <c r="I423" s="52"/>
      <c r="J423" s="57"/>
      <c r="K423" s="52"/>
      <c r="L423" s="107">
        <v>1507.39</v>
      </c>
      <c r="M423" s="52"/>
      <c r="N423" s="55">
        <v>52698.35</v>
      </c>
      <c r="AF423" s="39"/>
      <c r="AG423" s="47"/>
      <c r="AH423" s="47"/>
      <c r="AL423" s="3" t="s">
        <v>66</v>
      </c>
      <c r="AN423" s="47"/>
      <c r="AO423" s="47"/>
      <c r="AQ423" s="47"/>
    </row>
    <row r="424" spans="1:43" s="4" customFormat="1" ht="23.25" x14ac:dyDescent="0.25">
      <c r="A424" s="56"/>
      <c r="B424" s="49" t="s">
        <v>718</v>
      </c>
      <c r="C424" s="372" t="s">
        <v>719</v>
      </c>
      <c r="D424" s="372"/>
      <c r="E424" s="372"/>
      <c r="F424" s="51" t="s">
        <v>69</v>
      </c>
      <c r="G424" s="63">
        <v>117</v>
      </c>
      <c r="H424" s="52"/>
      <c r="I424" s="63">
        <v>117</v>
      </c>
      <c r="J424" s="57"/>
      <c r="K424" s="52"/>
      <c r="L424" s="107">
        <v>1763.65</v>
      </c>
      <c r="M424" s="52"/>
      <c r="N424" s="55">
        <v>61657.07</v>
      </c>
      <c r="AF424" s="39"/>
      <c r="AG424" s="47"/>
      <c r="AH424" s="47"/>
      <c r="AL424" s="3" t="s">
        <v>719</v>
      </c>
      <c r="AN424" s="47"/>
      <c r="AO424" s="47"/>
      <c r="AQ424" s="47"/>
    </row>
    <row r="425" spans="1:43" s="4" customFormat="1" ht="23.25" x14ac:dyDescent="0.25">
      <c r="A425" s="56"/>
      <c r="B425" s="49" t="s">
        <v>720</v>
      </c>
      <c r="C425" s="372" t="s">
        <v>721</v>
      </c>
      <c r="D425" s="372"/>
      <c r="E425" s="372"/>
      <c r="F425" s="51" t="s">
        <v>69</v>
      </c>
      <c r="G425" s="63">
        <v>74</v>
      </c>
      <c r="H425" s="52"/>
      <c r="I425" s="63">
        <v>74</v>
      </c>
      <c r="J425" s="57"/>
      <c r="K425" s="52"/>
      <c r="L425" s="107">
        <v>1115.47</v>
      </c>
      <c r="M425" s="52"/>
      <c r="N425" s="55">
        <v>38996.78</v>
      </c>
      <c r="AF425" s="39"/>
      <c r="AG425" s="47"/>
      <c r="AH425" s="47"/>
      <c r="AL425" s="3" t="s">
        <v>721</v>
      </c>
      <c r="AN425" s="47"/>
      <c r="AO425" s="47"/>
      <c r="AQ425" s="47"/>
    </row>
    <row r="426" spans="1:43" s="4" customFormat="1" ht="15" x14ac:dyDescent="0.25">
      <c r="A426" s="65"/>
      <c r="B426" s="66"/>
      <c r="C426" s="374" t="s">
        <v>72</v>
      </c>
      <c r="D426" s="374"/>
      <c r="E426" s="374"/>
      <c r="F426" s="42"/>
      <c r="G426" s="43"/>
      <c r="H426" s="43"/>
      <c r="I426" s="43"/>
      <c r="J426" s="45"/>
      <c r="K426" s="43"/>
      <c r="L426" s="105">
        <v>5465.11</v>
      </c>
      <c r="M426" s="60"/>
      <c r="N426" s="46"/>
      <c r="AF426" s="39"/>
      <c r="AG426" s="47"/>
      <c r="AH426" s="47"/>
      <c r="AN426" s="47" t="s">
        <v>72</v>
      </c>
      <c r="AO426" s="47"/>
      <c r="AQ426" s="47"/>
    </row>
    <row r="427" spans="1:43" s="4" customFormat="1" ht="34.5" x14ac:dyDescent="0.25">
      <c r="A427" s="40" t="s">
        <v>430</v>
      </c>
      <c r="B427" s="41" t="s">
        <v>1941</v>
      </c>
      <c r="C427" s="374" t="s">
        <v>1942</v>
      </c>
      <c r="D427" s="374"/>
      <c r="E427" s="374"/>
      <c r="F427" s="42" t="s">
        <v>231</v>
      </c>
      <c r="G427" s="43">
        <v>209</v>
      </c>
      <c r="H427" s="44">
        <v>1</v>
      </c>
      <c r="I427" s="44">
        <v>209</v>
      </c>
      <c r="J427" s="67">
        <v>25.57</v>
      </c>
      <c r="K427" s="43"/>
      <c r="L427" s="105">
        <v>5344.13</v>
      </c>
      <c r="M427" s="43"/>
      <c r="N427" s="46"/>
      <c r="AF427" s="39"/>
      <c r="AG427" s="47"/>
      <c r="AH427" s="47" t="s">
        <v>1942</v>
      </c>
      <c r="AN427" s="47"/>
      <c r="AO427" s="47"/>
      <c r="AQ427" s="47"/>
    </row>
    <row r="428" spans="1:43" s="4" customFormat="1" ht="15" x14ac:dyDescent="0.25">
      <c r="A428" s="65"/>
      <c r="B428" s="66"/>
      <c r="C428" s="374" t="s">
        <v>72</v>
      </c>
      <c r="D428" s="374"/>
      <c r="E428" s="374"/>
      <c r="F428" s="42"/>
      <c r="G428" s="43"/>
      <c r="H428" s="43"/>
      <c r="I428" s="43"/>
      <c r="J428" s="45"/>
      <c r="K428" s="43"/>
      <c r="L428" s="105">
        <v>5344.13</v>
      </c>
      <c r="M428" s="60"/>
      <c r="N428" s="46"/>
      <c r="AF428" s="39"/>
      <c r="AG428" s="47"/>
      <c r="AH428" s="47"/>
      <c r="AN428" s="47" t="s">
        <v>72</v>
      </c>
      <c r="AO428" s="47"/>
      <c r="AQ428" s="47"/>
    </row>
    <row r="429" spans="1:43" s="4" customFormat="1" ht="34.5" x14ac:dyDescent="0.25">
      <c r="A429" s="40" t="s">
        <v>432</v>
      </c>
      <c r="B429" s="41" t="s">
        <v>1960</v>
      </c>
      <c r="C429" s="374" t="s">
        <v>1961</v>
      </c>
      <c r="D429" s="374"/>
      <c r="E429" s="374"/>
      <c r="F429" s="42" t="s">
        <v>238</v>
      </c>
      <c r="G429" s="43">
        <v>2.0000000000000001E-4</v>
      </c>
      <c r="H429" s="44">
        <v>1</v>
      </c>
      <c r="I429" s="110">
        <v>2.0000000000000001E-4</v>
      </c>
      <c r="J429" s="105">
        <v>12186.48</v>
      </c>
      <c r="K429" s="43"/>
      <c r="L429" s="67">
        <v>2.44</v>
      </c>
      <c r="M429" s="43"/>
      <c r="N429" s="46"/>
      <c r="AF429" s="39"/>
      <c r="AG429" s="47"/>
      <c r="AH429" s="47" t="s">
        <v>1961</v>
      </c>
      <c r="AN429" s="47"/>
      <c r="AO429" s="47"/>
      <c r="AQ429" s="47"/>
    </row>
    <row r="430" spans="1:43" s="4" customFormat="1" ht="15" x14ac:dyDescent="0.25">
      <c r="A430" s="69"/>
      <c r="B430" s="50"/>
      <c r="C430" s="372" t="s">
        <v>1962</v>
      </c>
      <c r="D430" s="372"/>
      <c r="E430" s="372"/>
      <c r="F430" s="372"/>
      <c r="G430" s="372"/>
      <c r="H430" s="372"/>
      <c r="I430" s="372"/>
      <c r="J430" s="372"/>
      <c r="K430" s="372"/>
      <c r="L430" s="372"/>
      <c r="M430" s="372"/>
      <c r="N430" s="377"/>
      <c r="AF430" s="39"/>
      <c r="AG430" s="47"/>
      <c r="AH430" s="47"/>
      <c r="AI430" s="3" t="s">
        <v>1962</v>
      </c>
      <c r="AN430" s="47"/>
      <c r="AO430" s="47"/>
      <c r="AQ430" s="47"/>
    </row>
    <row r="431" spans="1:43" s="4" customFormat="1" ht="15" x14ac:dyDescent="0.25">
      <c r="A431" s="65"/>
      <c r="B431" s="66"/>
      <c r="C431" s="374" t="s">
        <v>72</v>
      </c>
      <c r="D431" s="374"/>
      <c r="E431" s="374"/>
      <c r="F431" s="42"/>
      <c r="G431" s="43"/>
      <c r="H431" s="43"/>
      <c r="I431" s="43"/>
      <c r="J431" s="45"/>
      <c r="K431" s="43"/>
      <c r="L431" s="67">
        <v>2.44</v>
      </c>
      <c r="M431" s="60"/>
      <c r="N431" s="46"/>
      <c r="AF431" s="39"/>
      <c r="AG431" s="47"/>
      <c r="AH431" s="47"/>
      <c r="AN431" s="47" t="s">
        <v>72</v>
      </c>
      <c r="AO431" s="47"/>
      <c r="AQ431" s="47"/>
    </row>
    <row r="432" spans="1:43" s="4" customFormat="1" ht="23.25" x14ac:dyDescent="0.25">
      <c r="A432" s="40" t="s">
        <v>434</v>
      </c>
      <c r="B432" s="41" t="s">
        <v>1963</v>
      </c>
      <c r="C432" s="374" t="s">
        <v>1964</v>
      </c>
      <c r="D432" s="374"/>
      <c r="E432" s="374"/>
      <c r="F432" s="42" t="s">
        <v>674</v>
      </c>
      <c r="G432" s="43">
        <v>1</v>
      </c>
      <c r="H432" s="44">
        <v>1</v>
      </c>
      <c r="I432" s="44">
        <v>1</v>
      </c>
      <c r="J432" s="67">
        <v>20</v>
      </c>
      <c r="K432" s="43"/>
      <c r="L432" s="67">
        <v>20</v>
      </c>
      <c r="M432" s="43"/>
      <c r="N432" s="46"/>
      <c r="AF432" s="39"/>
      <c r="AG432" s="47"/>
      <c r="AH432" s="47" t="s">
        <v>1964</v>
      </c>
      <c r="AN432" s="47"/>
      <c r="AO432" s="47"/>
      <c r="AQ432" s="47"/>
    </row>
    <row r="433" spans="1:43" s="4" customFormat="1" ht="15" x14ac:dyDescent="0.25">
      <c r="A433" s="69"/>
      <c r="B433" s="50"/>
      <c r="C433" s="372" t="s">
        <v>1965</v>
      </c>
      <c r="D433" s="372"/>
      <c r="E433" s="372"/>
      <c r="F433" s="372"/>
      <c r="G433" s="372"/>
      <c r="H433" s="372"/>
      <c r="I433" s="372"/>
      <c r="J433" s="372"/>
      <c r="K433" s="372"/>
      <c r="L433" s="372"/>
      <c r="M433" s="372"/>
      <c r="N433" s="377"/>
      <c r="AF433" s="39"/>
      <c r="AG433" s="47"/>
      <c r="AH433" s="47"/>
      <c r="AI433" s="3" t="s">
        <v>1965</v>
      </c>
      <c r="AN433" s="47"/>
      <c r="AO433" s="47"/>
      <c r="AQ433" s="47"/>
    </row>
    <row r="434" spans="1:43" s="4" customFormat="1" ht="15" x14ac:dyDescent="0.25">
      <c r="A434" s="65"/>
      <c r="B434" s="66"/>
      <c r="C434" s="374" t="s">
        <v>72</v>
      </c>
      <c r="D434" s="374"/>
      <c r="E434" s="374"/>
      <c r="F434" s="42"/>
      <c r="G434" s="43"/>
      <c r="H434" s="43"/>
      <c r="I434" s="43"/>
      <c r="J434" s="45"/>
      <c r="K434" s="43"/>
      <c r="L434" s="67">
        <v>20</v>
      </c>
      <c r="M434" s="60"/>
      <c r="N434" s="46"/>
      <c r="AF434" s="39"/>
      <c r="AG434" s="47"/>
      <c r="AH434" s="47"/>
      <c r="AN434" s="47" t="s">
        <v>72</v>
      </c>
      <c r="AO434" s="47"/>
      <c r="AQ434" s="47"/>
    </row>
    <row r="435" spans="1:43" s="4" customFormat="1" ht="15" x14ac:dyDescent="0.25">
      <c r="A435" s="381" t="s">
        <v>1966</v>
      </c>
      <c r="B435" s="382"/>
      <c r="C435" s="382"/>
      <c r="D435" s="382"/>
      <c r="E435" s="382"/>
      <c r="F435" s="382"/>
      <c r="G435" s="382"/>
      <c r="H435" s="382"/>
      <c r="I435" s="382"/>
      <c r="J435" s="382"/>
      <c r="K435" s="382"/>
      <c r="L435" s="382"/>
      <c r="M435" s="382"/>
      <c r="N435" s="383"/>
      <c r="AF435" s="39"/>
      <c r="AG435" s="47" t="s">
        <v>1966</v>
      </c>
      <c r="AH435" s="47"/>
      <c r="AN435" s="47"/>
      <c r="AO435" s="47"/>
      <c r="AQ435" s="47"/>
    </row>
    <row r="436" spans="1:43" s="4" customFormat="1" ht="23.25" x14ac:dyDescent="0.25">
      <c r="A436" s="40" t="s">
        <v>436</v>
      </c>
      <c r="B436" s="41" t="s">
        <v>1682</v>
      </c>
      <c r="C436" s="374" t="s">
        <v>1967</v>
      </c>
      <c r="D436" s="374"/>
      <c r="E436" s="374"/>
      <c r="F436" s="42" t="s">
        <v>1504</v>
      </c>
      <c r="G436" s="43">
        <v>6.3</v>
      </c>
      <c r="H436" s="44">
        <v>1</v>
      </c>
      <c r="I436" s="120">
        <v>6.3</v>
      </c>
      <c r="J436" s="45"/>
      <c r="K436" s="43"/>
      <c r="L436" s="45"/>
      <c r="M436" s="43"/>
      <c r="N436" s="46"/>
      <c r="AF436" s="39"/>
      <c r="AG436" s="47"/>
      <c r="AH436" s="47" t="s">
        <v>1967</v>
      </c>
      <c r="AN436" s="47"/>
      <c r="AO436" s="47"/>
      <c r="AQ436" s="47"/>
    </row>
    <row r="437" spans="1:43" s="4" customFormat="1" ht="15" x14ac:dyDescent="0.25">
      <c r="A437" s="69"/>
      <c r="B437" s="50"/>
      <c r="C437" s="372" t="s">
        <v>1968</v>
      </c>
      <c r="D437" s="372"/>
      <c r="E437" s="372"/>
      <c r="F437" s="372"/>
      <c r="G437" s="372"/>
      <c r="H437" s="372"/>
      <c r="I437" s="372"/>
      <c r="J437" s="372"/>
      <c r="K437" s="372"/>
      <c r="L437" s="372"/>
      <c r="M437" s="372"/>
      <c r="N437" s="377"/>
      <c r="AF437" s="39"/>
      <c r="AG437" s="47"/>
      <c r="AH437" s="47"/>
      <c r="AI437" s="3" t="s">
        <v>1968</v>
      </c>
      <c r="AN437" s="47"/>
      <c r="AO437" s="47"/>
      <c r="AQ437" s="47"/>
    </row>
    <row r="438" spans="1:43" s="4" customFormat="1" ht="22.5" x14ac:dyDescent="0.25">
      <c r="A438" s="103"/>
      <c r="B438" s="49" t="s">
        <v>217</v>
      </c>
      <c r="C438" s="368" t="s">
        <v>218</v>
      </c>
      <c r="D438" s="368"/>
      <c r="E438" s="368"/>
      <c r="F438" s="368"/>
      <c r="G438" s="368"/>
      <c r="H438" s="368"/>
      <c r="I438" s="368"/>
      <c r="J438" s="368"/>
      <c r="K438" s="368"/>
      <c r="L438" s="368"/>
      <c r="M438" s="368"/>
      <c r="N438" s="376"/>
      <c r="AF438" s="39"/>
      <c r="AG438" s="47"/>
      <c r="AH438" s="47"/>
      <c r="AJ438" s="3" t="s">
        <v>218</v>
      </c>
      <c r="AN438" s="47"/>
      <c r="AO438" s="47"/>
      <c r="AQ438" s="47"/>
    </row>
    <row r="439" spans="1:43" s="4" customFormat="1" ht="15" x14ac:dyDescent="0.25">
      <c r="A439" s="48"/>
      <c r="B439" s="49" t="s">
        <v>58</v>
      </c>
      <c r="C439" s="372" t="s">
        <v>62</v>
      </c>
      <c r="D439" s="372"/>
      <c r="E439" s="372"/>
      <c r="F439" s="51"/>
      <c r="G439" s="52"/>
      <c r="H439" s="52"/>
      <c r="I439" s="52"/>
      <c r="J439" s="53">
        <v>67.77</v>
      </c>
      <c r="K439" s="54">
        <v>1.1499999999999999</v>
      </c>
      <c r="L439" s="53">
        <v>490.99</v>
      </c>
      <c r="M439" s="54">
        <v>34.96</v>
      </c>
      <c r="N439" s="55">
        <v>17165.009999999998</v>
      </c>
      <c r="AF439" s="39"/>
      <c r="AG439" s="47"/>
      <c r="AH439" s="47"/>
      <c r="AK439" s="3" t="s">
        <v>62</v>
      </c>
      <c r="AN439" s="47"/>
      <c r="AO439" s="47"/>
      <c r="AQ439" s="47"/>
    </row>
    <row r="440" spans="1:43" s="4" customFormat="1" ht="15" x14ac:dyDescent="0.25">
      <c r="A440" s="48"/>
      <c r="B440" s="49" t="s">
        <v>73</v>
      </c>
      <c r="C440" s="372" t="s">
        <v>175</v>
      </c>
      <c r="D440" s="372"/>
      <c r="E440" s="372"/>
      <c r="F440" s="51"/>
      <c r="G440" s="52"/>
      <c r="H440" s="52"/>
      <c r="I440" s="52"/>
      <c r="J440" s="53">
        <v>41.28</v>
      </c>
      <c r="K440" s="54">
        <v>1.1499999999999999</v>
      </c>
      <c r="L440" s="53">
        <v>299.07</v>
      </c>
      <c r="M440" s="52"/>
      <c r="N440" s="58"/>
      <c r="AF440" s="39"/>
      <c r="AG440" s="47"/>
      <c r="AH440" s="47"/>
      <c r="AK440" s="3" t="s">
        <v>175</v>
      </c>
      <c r="AN440" s="47"/>
      <c r="AO440" s="47"/>
      <c r="AQ440" s="47"/>
    </row>
    <row r="441" spans="1:43" s="4" customFormat="1" ht="15" x14ac:dyDescent="0.25">
      <c r="A441" s="48"/>
      <c r="B441" s="49" t="s">
        <v>78</v>
      </c>
      <c r="C441" s="372" t="s">
        <v>176</v>
      </c>
      <c r="D441" s="372"/>
      <c r="E441" s="372"/>
      <c r="F441" s="51"/>
      <c r="G441" s="52"/>
      <c r="H441" s="52"/>
      <c r="I441" s="52"/>
      <c r="J441" s="53">
        <v>3.27</v>
      </c>
      <c r="K441" s="54">
        <v>1.1499999999999999</v>
      </c>
      <c r="L441" s="53">
        <v>23.69</v>
      </c>
      <c r="M441" s="54">
        <v>34.96</v>
      </c>
      <c r="N441" s="64">
        <v>828.2</v>
      </c>
      <c r="AF441" s="39"/>
      <c r="AG441" s="47"/>
      <c r="AH441" s="47"/>
      <c r="AK441" s="3" t="s">
        <v>176</v>
      </c>
      <c r="AN441" s="47"/>
      <c r="AO441" s="47"/>
      <c r="AQ441" s="47"/>
    </row>
    <row r="442" spans="1:43" s="4" customFormat="1" ht="15" x14ac:dyDescent="0.25">
      <c r="A442" s="48"/>
      <c r="B442" s="49" t="s">
        <v>122</v>
      </c>
      <c r="C442" s="372" t="s">
        <v>177</v>
      </c>
      <c r="D442" s="372"/>
      <c r="E442" s="372"/>
      <c r="F442" s="51"/>
      <c r="G442" s="52"/>
      <c r="H442" s="52"/>
      <c r="I442" s="52"/>
      <c r="J442" s="53">
        <v>486.56</v>
      </c>
      <c r="K442" s="52"/>
      <c r="L442" s="107">
        <v>3065.33</v>
      </c>
      <c r="M442" s="52"/>
      <c r="N442" s="58"/>
      <c r="AF442" s="39"/>
      <c r="AG442" s="47"/>
      <c r="AH442" s="47"/>
      <c r="AK442" s="3" t="s">
        <v>177</v>
      </c>
      <c r="AN442" s="47"/>
      <c r="AO442" s="47"/>
      <c r="AQ442" s="47"/>
    </row>
    <row r="443" spans="1:43" s="4" customFormat="1" ht="15" x14ac:dyDescent="0.25">
      <c r="A443" s="56"/>
      <c r="B443" s="49"/>
      <c r="C443" s="372" t="s">
        <v>63</v>
      </c>
      <c r="D443" s="372"/>
      <c r="E443" s="372"/>
      <c r="F443" s="51" t="s">
        <v>64</v>
      </c>
      <c r="G443" s="54">
        <v>7.21</v>
      </c>
      <c r="H443" s="54">
        <v>1.1499999999999999</v>
      </c>
      <c r="I443" s="114">
        <v>52.236449999999998</v>
      </c>
      <c r="J443" s="57"/>
      <c r="K443" s="52"/>
      <c r="L443" s="57"/>
      <c r="M443" s="52"/>
      <c r="N443" s="58"/>
      <c r="AF443" s="39"/>
      <c r="AG443" s="47"/>
      <c r="AH443" s="47"/>
      <c r="AL443" s="3" t="s">
        <v>63</v>
      </c>
      <c r="AN443" s="47"/>
      <c r="AO443" s="47"/>
      <c r="AQ443" s="47"/>
    </row>
    <row r="444" spans="1:43" s="4" customFormat="1" ht="15" x14ac:dyDescent="0.25">
      <c r="A444" s="56"/>
      <c r="B444" s="49"/>
      <c r="C444" s="372" t="s">
        <v>178</v>
      </c>
      <c r="D444" s="372"/>
      <c r="E444" s="372"/>
      <c r="F444" s="51" t="s">
        <v>64</v>
      </c>
      <c r="G444" s="54">
        <v>0.26</v>
      </c>
      <c r="H444" s="54">
        <v>1.1499999999999999</v>
      </c>
      <c r="I444" s="70">
        <v>1.8836999999999999</v>
      </c>
      <c r="J444" s="57"/>
      <c r="K444" s="52"/>
      <c r="L444" s="57"/>
      <c r="M444" s="52"/>
      <c r="N444" s="58"/>
      <c r="AF444" s="39"/>
      <c r="AG444" s="47"/>
      <c r="AH444" s="47"/>
      <c r="AL444" s="3" t="s">
        <v>178</v>
      </c>
      <c r="AN444" s="47"/>
      <c r="AO444" s="47"/>
      <c r="AQ444" s="47"/>
    </row>
    <row r="445" spans="1:43" s="4" customFormat="1" ht="15" x14ac:dyDescent="0.25">
      <c r="A445" s="48"/>
      <c r="B445" s="49"/>
      <c r="C445" s="375" t="s">
        <v>65</v>
      </c>
      <c r="D445" s="375"/>
      <c r="E445" s="375"/>
      <c r="F445" s="59"/>
      <c r="G445" s="60"/>
      <c r="H445" s="60"/>
      <c r="I445" s="60"/>
      <c r="J445" s="61">
        <v>595.61</v>
      </c>
      <c r="K445" s="60"/>
      <c r="L445" s="108">
        <v>3855.39</v>
      </c>
      <c r="M445" s="60"/>
      <c r="N445" s="62"/>
      <c r="AF445" s="39"/>
      <c r="AG445" s="47"/>
      <c r="AH445" s="47"/>
      <c r="AM445" s="3" t="s">
        <v>65</v>
      </c>
      <c r="AN445" s="47"/>
      <c r="AO445" s="47"/>
      <c r="AQ445" s="47"/>
    </row>
    <row r="446" spans="1:43" s="4" customFormat="1" ht="15" x14ac:dyDescent="0.25">
      <c r="A446" s="56"/>
      <c r="B446" s="49"/>
      <c r="C446" s="372" t="s">
        <v>66</v>
      </c>
      <c r="D446" s="372"/>
      <c r="E446" s="372"/>
      <c r="F446" s="51"/>
      <c r="G446" s="52"/>
      <c r="H446" s="52"/>
      <c r="I446" s="52"/>
      <c r="J446" s="57"/>
      <c r="K446" s="52"/>
      <c r="L446" s="53">
        <v>514.67999999999995</v>
      </c>
      <c r="M446" s="52"/>
      <c r="N446" s="55">
        <v>17993.21</v>
      </c>
      <c r="AF446" s="39"/>
      <c r="AG446" s="47"/>
      <c r="AH446" s="47"/>
      <c r="AL446" s="3" t="s">
        <v>66</v>
      </c>
      <c r="AN446" s="47"/>
      <c r="AO446" s="47"/>
      <c r="AQ446" s="47"/>
    </row>
    <row r="447" spans="1:43" s="4" customFormat="1" ht="23.25" x14ac:dyDescent="0.25">
      <c r="A447" s="56"/>
      <c r="B447" s="49" t="s">
        <v>681</v>
      </c>
      <c r="C447" s="372" t="s">
        <v>682</v>
      </c>
      <c r="D447" s="372"/>
      <c r="E447" s="372"/>
      <c r="F447" s="51" t="s">
        <v>69</v>
      </c>
      <c r="G447" s="63">
        <v>97</v>
      </c>
      <c r="H447" s="52"/>
      <c r="I447" s="63">
        <v>97</v>
      </c>
      <c r="J447" s="57"/>
      <c r="K447" s="52"/>
      <c r="L447" s="53">
        <v>499.24</v>
      </c>
      <c r="M447" s="52"/>
      <c r="N447" s="55">
        <v>17453.41</v>
      </c>
      <c r="AF447" s="39"/>
      <c r="AG447" s="47"/>
      <c r="AH447" s="47"/>
      <c r="AL447" s="3" t="s">
        <v>682</v>
      </c>
      <c r="AN447" s="47"/>
      <c r="AO447" s="47"/>
      <c r="AQ447" s="47"/>
    </row>
    <row r="448" spans="1:43" s="4" customFormat="1" ht="23.25" x14ac:dyDescent="0.25">
      <c r="A448" s="56"/>
      <c r="B448" s="49" t="s">
        <v>683</v>
      </c>
      <c r="C448" s="372" t="s">
        <v>684</v>
      </c>
      <c r="D448" s="372"/>
      <c r="E448" s="372"/>
      <c r="F448" s="51" t="s">
        <v>69</v>
      </c>
      <c r="G448" s="63">
        <v>51</v>
      </c>
      <c r="H448" s="52"/>
      <c r="I448" s="63">
        <v>51</v>
      </c>
      <c r="J448" s="57"/>
      <c r="K448" s="52"/>
      <c r="L448" s="53">
        <v>262.49</v>
      </c>
      <c r="M448" s="52"/>
      <c r="N448" s="55">
        <v>9176.5400000000009</v>
      </c>
      <c r="AF448" s="39"/>
      <c r="AG448" s="47"/>
      <c r="AH448" s="47"/>
      <c r="AL448" s="3" t="s">
        <v>684</v>
      </c>
      <c r="AN448" s="47"/>
      <c r="AO448" s="47"/>
      <c r="AQ448" s="47"/>
    </row>
    <row r="449" spans="1:43" s="4" customFormat="1" ht="15" x14ac:dyDescent="0.25">
      <c r="A449" s="65"/>
      <c r="B449" s="66"/>
      <c r="C449" s="374" t="s">
        <v>72</v>
      </c>
      <c r="D449" s="374"/>
      <c r="E449" s="374"/>
      <c r="F449" s="42"/>
      <c r="G449" s="43"/>
      <c r="H449" s="43"/>
      <c r="I449" s="43"/>
      <c r="J449" s="45"/>
      <c r="K449" s="43"/>
      <c r="L449" s="105">
        <v>4617.12</v>
      </c>
      <c r="M449" s="60"/>
      <c r="N449" s="46"/>
      <c r="AF449" s="39"/>
      <c r="AG449" s="47"/>
      <c r="AH449" s="47"/>
      <c r="AN449" s="47" t="s">
        <v>72</v>
      </c>
      <c r="AO449" s="47"/>
      <c r="AQ449" s="47"/>
    </row>
    <row r="450" spans="1:43" s="4" customFormat="1" ht="23.25" x14ac:dyDescent="0.25">
      <c r="A450" s="40" t="s">
        <v>438</v>
      </c>
      <c r="B450" s="41" t="s">
        <v>1969</v>
      </c>
      <c r="C450" s="374" t="s">
        <v>1970</v>
      </c>
      <c r="D450" s="374"/>
      <c r="E450" s="374"/>
      <c r="F450" s="42" t="s">
        <v>61</v>
      </c>
      <c r="G450" s="43">
        <v>63</v>
      </c>
      <c r="H450" s="44">
        <v>1</v>
      </c>
      <c r="I450" s="44">
        <v>63</v>
      </c>
      <c r="J450" s="105">
        <v>25392.9</v>
      </c>
      <c r="K450" s="43"/>
      <c r="L450" s="105">
        <v>187105.58</v>
      </c>
      <c r="M450" s="68">
        <v>8.5500000000000007</v>
      </c>
      <c r="N450" s="115">
        <v>1599752.7</v>
      </c>
      <c r="AF450" s="39"/>
      <c r="AG450" s="47"/>
      <c r="AH450" s="47" t="s">
        <v>1970</v>
      </c>
      <c r="AN450" s="47"/>
      <c r="AO450" s="47"/>
      <c r="AQ450" s="47"/>
    </row>
    <row r="451" spans="1:43" s="4" customFormat="1" ht="15" x14ac:dyDescent="0.25">
      <c r="A451" s="65"/>
      <c r="B451" s="66"/>
      <c r="C451" s="374" t="s">
        <v>72</v>
      </c>
      <c r="D451" s="374"/>
      <c r="E451" s="374"/>
      <c r="F451" s="42"/>
      <c r="G451" s="43"/>
      <c r="H451" s="43"/>
      <c r="I451" s="43"/>
      <c r="J451" s="45"/>
      <c r="K451" s="43"/>
      <c r="L451" s="105">
        <v>187105.58</v>
      </c>
      <c r="M451" s="60"/>
      <c r="N451" s="115">
        <v>1599752.7</v>
      </c>
      <c r="AF451" s="39"/>
      <c r="AG451" s="47"/>
      <c r="AH451" s="47"/>
      <c r="AN451" s="47" t="s">
        <v>72</v>
      </c>
      <c r="AO451" s="47"/>
      <c r="AQ451" s="47"/>
    </row>
    <row r="452" spans="1:43" s="4" customFormat="1" ht="23.25" x14ac:dyDescent="0.25">
      <c r="A452" s="40" t="s">
        <v>440</v>
      </c>
      <c r="B452" s="41" t="s">
        <v>1690</v>
      </c>
      <c r="C452" s="374" t="s">
        <v>1691</v>
      </c>
      <c r="D452" s="374"/>
      <c r="E452" s="374"/>
      <c r="F452" s="42" t="s">
        <v>215</v>
      </c>
      <c r="G452" s="43">
        <v>2.415</v>
      </c>
      <c r="H452" s="44">
        <v>1</v>
      </c>
      <c r="I452" s="116">
        <v>2.415</v>
      </c>
      <c r="J452" s="45"/>
      <c r="K452" s="43"/>
      <c r="L452" s="45"/>
      <c r="M452" s="43"/>
      <c r="N452" s="46"/>
      <c r="AF452" s="39"/>
      <c r="AG452" s="47"/>
      <c r="AH452" s="47" t="s">
        <v>1691</v>
      </c>
      <c r="AN452" s="47"/>
      <c r="AO452" s="47"/>
      <c r="AQ452" s="47"/>
    </row>
    <row r="453" spans="1:43" s="4" customFormat="1" ht="15" x14ac:dyDescent="0.25">
      <c r="A453" s="69"/>
      <c r="B453" s="50"/>
      <c r="C453" s="372" t="s">
        <v>1971</v>
      </c>
      <c r="D453" s="372"/>
      <c r="E453" s="372"/>
      <c r="F453" s="372"/>
      <c r="G453" s="372"/>
      <c r="H453" s="372"/>
      <c r="I453" s="372"/>
      <c r="J453" s="372"/>
      <c r="K453" s="372"/>
      <c r="L453" s="372"/>
      <c r="M453" s="372"/>
      <c r="N453" s="377"/>
      <c r="AF453" s="39"/>
      <c r="AG453" s="47"/>
      <c r="AH453" s="47"/>
      <c r="AI453" s="3" t="s">
        <v>1971</v>
      </c>
      <c r="AN453" s="47"/>
      <c r="AO453" s="47"/>
      <c r="AQ453" s="47"/>
    </row>
    <row r="454" spans="1:43" s="4" customFormat="1" ht="22.5" x14ac:dyDescent="0.25">
      <c r="A454" s="103"/>
      <c r="B454" s="49" t="s">
        <v>217</v>
      </c>
      <c r="C454" s="368" t="s">
        <v>218</v>
      </c>
      <c r="D454" s="368"/>
      <c r="E454" s="368"/>
      <c r="F454" s="368"/>
      <c r="G454" s="368"/>
      <c r="H454" s="368"/>
      <c r="I454" s="368"/>
      <c r="J454" s="368"/>
      <c r="K454" s="368"/>
      <c r="L454" s="368"/>
      <c r="M454" s="368"/>
      <c r="N454" s="376"/>
      <c r="AF454" s="39"/>
      <c r="AG454" s="47"/>
      <c r="AH454" s="47"/>
      <c r="AJ454" s="3" t="s">
        <v>218</v>
      </c>
      <c r="AN454" s="47"/>
      <c r="AO454" s="47"/>
      <c r="AQ454" s="47"/>
    </row>
    <row r="455" spans="1:43" s="4" customFormat="1" ht="15" x14ac:dyDescent="0.25">
      <c r="A455" s="48"/>
      <c r="B455" s="49" t="s">
        <v>58</v>
      </c>
      <c r="C455" s="372" t="s">
        <v>62</v>
      </c>
      <c r="D455" s="372"/>
      <c r="E455" s="372"/>
      <c r="F455" s="51"/>
      <c r="G455" s="52"/>
      <c r="H455" s="52"/>
      <c r="I455" s="52"/>
      <c r="J455" s="53">
        <v>135.36000000000001</v>
      </c>
      <c r="K455" s="54">
        <v>1.1499999999999999</v>
      </c>
      <c r="L455" s="53">
        <v>375.93</v>
      </c>
      <c r="M455" s="54">
        <v>34.96</v>
      </c>
      <c r="N455" s="55">
        <v>13142.51</v>
      </c>
      <c r="AF455" s="39"/>
      <c r="AG455" s="47"/>
      <c r="AH455" s="47"/>
      <c r="AK455" s="3" t="s">
        <v>62</v>
      </c>
      <c r="AN455" s="47"/>
      <c r="AO455" s="47"/>
      <c r="AQ455" s="47"/>
    </row>
    <row r="456" spans="1:43" s="4" customFormat="1" ht="15" x14ac:dyDescent="0.25">
      <c r="A456" s="48"/>
      <c r="B456" s="49" t="s">
        <v>73</v>
      </c>
      <c r="C456" s="372" t="s">
        <v>175</v>
      </c>
      <c r="D456" s="372"/>
      <c r="E456" s="372"/>
      <c r="F456" s="51"/>
      <c r="G456" s="52"/>
      <c r="H456" s="52"/>
      <c r="I456" s="52"/>
      <c r="J456" s="53">
        <v>58.09</v>
      </c>
      <c r="K456" s="54">
        <v>1.1499999999999999</v>
      </c>
      <c r="L456" s="53">
        <v>161.33000000000001</v>
      </c>
      <c r="M456" s="52"/>
      <c r="N456" s="58"/>
      <c r="AF456" s="39"/>
      <c r="AG456" s="47"/>
      <c r="AH456" s="47"/>
      <c r="AK456" s="3" t="s">
        <v>175</v>
      </c>
      <c r="AN456" s="47"/>
      <c r="AO456" s="47"/>
      <c r="AQ456" s="47"/>
    </row>
    <row r="457" spans="1:43" s="4" customFormat="1" ht="15" x14ac:dyDescent="0.25">
      <c r="A457" s="48"/>
      <c r="B457" s="49" t="s">
        <v>78</v>
      </c>
      <c r="C457" s="372" t="s">
        <v>176</v>
      </c>
      <c r="D457" s="372"/>
      <c r="E457" s="372"/>
      <c r="F457" s="51"/>
      <c r="G457" s="52"/>
      <c r="H457" s="52"/>
      <c r="I457" s="52"/>
      <c r="J457" s="53">
        <v>5.0199999999999996</v>
      </c>
      <c r="K457" s="54">
        <v>1.1499999999999999</v>
      </c>
      <c r="L457" s="53">
        <v>13.94</v>
      </c>
      <c r="M457" s="54">
        <v>34.96</v>
      </c>
      <c r="N457" s="64">
        <v>487.34</v>
      </c>
      <c r="AF457" s="39"/>
      <c r="AG457" s="47"/>
      <c r="AH457" s="47"/>
      <c r="AK457" s="3" t="s">
        <v>176</v>
      </c>
      <c r="AN457" s="47"/>
      <c r="AO457" s="47"/>
      <c r="AQ457" s="47"/>
    </row>
    <row r="458" spans="1:43" s="4" customFormat="1" ht="15" x14ac:dyDescent="0.25">
      <c r="A458" s="48"/>
      <c r="B458" s="49" t="s">
        <v>122</v>
      </c>
      <c r="C458" s="372" t="s">
        <v>177</v>
      </c>
      <c r="D458" s="372"/>
      <c r="E458" s="372"/>
      <c r="F458" s="51"/>
      <c r="G458" s="52"/>
      <c r="H458" s="52"/>
      <c r="I458" s="52"/>
      <c r="J458" s="53">
        <v>894.6</v>
      </c>
      <c r="K458" s="52"/>
      <c r="L458" s="107">
        <v>2160.46</v>
      </c>
      <c r="M458" s="52"/>
      <c r="N458" s="58"/>
      <c r="AF458" s="39"/>
      <c r="AG458" s="47"/>
      <c r="AH458" s="47"/>
      <c r="AK458" s="3" t="s">
        <v>177</v>
      </c>
      <c r="AN458" s="47"/>
      <c r="AO458" s="47"/>
      <c r="AQ458" s="47"/>
    </row>
    <row r="459" spans="1:43" s="4" customFormat="1" ht="15" x14ac:dyDescent="0.25">
      <c r="A459" s="56"/>
      <c r="B459" s="49"/>
      <c r="C459" s="372" t="s">
        <v>63</v>
      </c>
      <c r="D459" s="372"/>
      <c r="E459" s="372"/>
      <c r="F459" s="51" t="s">
        <v>64</v>
      </c>
      <c r="G459" s="104">
        <v>14.4</v>
      </c>
      <c r="H459" s="54">
        <v>1.1499999999999999</v>
      </c>
      <c r="I459" s="70">
        <v>39.992400000000004</v>
      </c>
      <c r="J459" s="57"/>
      <c r="K459" s="52"/>
      <c r="L459" s="57"/>
      <c r="M459" s="52"/>
      <c r="N459" s="58"/>
      <c r="AF459" s="39"/>
      <c r="AG459" s="47"/>
      <c r="AH459" s="47"/>
      <c r="AL459" s="3" t="s">
        <v>63</v>
      </c>
      <c r="AN459" s="47"/>
      <c r="AO459" s="47"/>
      <c r="AQ459" s="47"/>
    </row>
    <row r="460" spans="1:43" s="4" customFormat="1" ht="15" x14ac:dyDescent="0.25">
      <c r="A460" s="56"/>
      <c r="B460" s="49"/>
      <c r="C460" s="372" t="s">
        <v>178</v>
      </c>
      <c r="D460" s="372"/>
      <c r="E460" s="372"/>
      <c r="F460" s="51" t="s">
        <v>64</v>
      </c>
      <c r="G460" s="104">
        <v>0.4</v>
      </c>
      <c r="H460" s="54">
        <v>1.1499999999999999</v>
      </c>
      <c r="I460" s="70">
        <v>1.1109</v>
      </c>
      <c r="J460" s="57"/>
      <c r="K460" s="52"/>
      <c r="L460" s="57"/>
      <c r="M460" s="52"/>
      <c r="N460" s="58"/>
      <c r="AF460" s="39"/>
      <c r="AG460" s="47"/>
      <c r="AH460" s="47"/>
      <c r="AL460" s="3" t="s">
        <v>178</v>
      </c>
      <c r="AN460" s="47"/>
      <c r="AO460" s="47"/>
      <c r="AQ460" s="47"/>
    </row>
    <row r="461" spans="1:43" s="4" customFormat="1" ht="15" x14ac:dyDescent="0.25">
      <c r="A461" s="48"/>
      <c r="B461" s="49"/>
      <c r="C461" s="375" t="s">
        <v>65</v>
      </c>
      <c r="D461" s="375"/>
      <c r="E461" s="375"/>
      <c r="F461" s="59"/>
      <c r="G461" s="60"/>
      <c r="H461" s="60"/>
      <c r="I461" s="60"/>
      <c r="J461" s="108">
        <v>1088.05</v>
      </c>
      <c r="K461" s="60"/>
      <c r="L461" s="108">
        <v>2697.72</v>
      </c>
      <c r="M461" s="60"/>
      <c r="N461" s="62"/>
      <c r="AF461" s="39"/>
      <c r="AG461" s="47"/>
      <c r="AH461" s="47"/>
      <c r="AM461" s="3" t="s">
        <v>65</v>
      </c>
      <c r="AN461" s="47"/>
      <c r="AO461" s="47"/>
      <c r="AQ461" s="47"/>
    </row>
    <row r="462" spans="1:43" s="4" customFormat="1" ht="15" x14ac:dyDescent="0.25">
      <c r="A462" s="56"/>
      <c r="B462" s="49"/>
      <c r="C462" s="372" t="s">
        <v>66</v>
      </c>
      <c r="D462" s="372"/>
      <c r="E462" s="372"/>
      <c r="F462" s="51"/>
      <c r="G462" s="52"/>
      <c r="H462" s="52"/>
      <c r="I462" s="52"/>
      <c r="J462" s="57"/>
      <c r="K462" s="52"/>
      <c r="L462" s="53">
        <v>389.87</v>
      </c>
      <c r="M462" s="52"/>
      <c r="N462" s="55">
        <v>13629.85</v>
      </c>
      <c r="AF462" s="39"/>
      <c r="AG462" s="47"/>
      <c r="AH462" s="47"/>
      <c r="AL462" s="3" t="s">
        <v>66</v>
      </c>
      <c r="AN462" s="47"/>
      <c r="AO462" s="47"/>
      <c r="AQ462" s="47"/>
    </row>
    <row r="463" spans="1:43" s="4" customFormat="1" ht="23.25" x14ac:dyDescent="0.25">
      <c r="A463" s="56"/>
      <c r="B463" s="49" t="s">
        <v>681</v>
      </c>
      <c r="C463" s="372" t="s">
        <v>682</v>
      </c>
      <c r="D463" s="372"/>
      <c r="E463" s="372"/>
      <c r="F463" s="51" t="s">
        <v>69</v>
      </c>
      <c r="G463" s="63">
        <v>97</v>
      </c>
      <c r="H463" s="52"/>
      <c r="I463" s="63">
        <v>97</v>
      </c>
      <c r="J463" s="57"/>
      <c r="K463" s="52"/>
      <c r="L463" s="53">
        <v>378.17</v>
      </c>
      <c r="M463" s="52"/>
      <c r="N463" s="55">
        <v>13220.95</v>
      </c>
      <c r="AF463" s="39"/>
      <c r="AG463" s="47"/>
      <c r="AH463" s="47"/>
      <c r="AL463" s="3" t="s">
        <v>682</v>
      </c>
      <c r="AN463" s="47"/>
      <c r="AO463" s="47"/>
      <c r="AQ463" s="47"/>
    </row>
    <row r="464" spans="1:43" s="4" customFormat="1" ht="23.25" x14ac:dyDescent="0.25">
      <c r="A464" s="56"/>
      <c r="B464" s="49" t="s">
        <v>683</v>
      </c>
      <c r="C464" s="372" t="s">
        <v>684</v>
      </c>
      <c r="D464" s="372"/>
      <c r="E464" s="372"/>
      <c r="F464" s="51" t="s">
        <v>69</v>
      </c>
      <c r="G464" s="63">
        <v>51</v>
      </c>
      <c r="H464" s="52"/>
      <c r="I464" s="63">
        <v>51</v>
      </c>
      <c r="J464" s="57"/>
      <c r="K464" s="52"/>
      <c r="L464" s="53">
        <v>198.83</v>
      </c>
      <c r="M464" s="52"/>
      <c r="N464" s="55">
        <v>6951.22</v>
      </c>
      <c r="AF464" s="39"/>
      <c r="AG464" s="47"/>
      <c r="AH464" s="47"/>
      <c r="AL464" s="3" t="s">
        <v>684</v>
      </c>
      <c r="AN464" s="47"/>
      <c r="AO464" s="47"/>
      <c r="AQ464" s="47"/>
    </row>
    <row r="465" spans="1:43" s="4" customFormat="1" ht="15" x14ac:dyDescent="0.25">
      <c r="A465" s="65"/>
      <c r="B465" s="66"/>
      <c r="C465" s="374" t="s">
        <v>72</v>
      </c>
      <c r="D465" s="374"/>
      <c r="E465" s="374"/>
      <c r="F465" s="42"/>
      <c r="G465" s="43"/>
      <c r="H465" s="43"/>
      <c r="I465" s="43"/>
      <c r="J465" s="45"/>
      <c r="K465" s="43"/>
      <c r="L465" s="105">
        <v>3274.72</v>
      </c>
      <c r="M465" s="60"/>
      <c r="N465" s="46"/>
      <c r="AF465" s="39"/>
      <c r="AG465" s="47"/>
      <c r="AH465" s="47"/>
      <c r="AN465" s="47" t="s">
        <v>72</v>
      </c>
      <c r="AO465" s="47"/>
      <c r="AQ465" s="47"/>
    </row>
    <row r="466" spans="1:43" s="4" customFormat="1" ht="15" x14ac:dyDescent="0.25">
      <c r="A466" s="40" t="s">
        <v>442</v>
      </c>
      <c r="B466" s="41" t="s">
        <v>1693</v>
      </c>
      <c r="C466" s="374" t="s">
        <v>1694</v>
      </c>
      <c r="D466" s="374"/>
      <c r="E466" s="374"/>
      <c r="F466" s="42" t="s">
        <v>238</v>
      </c>
      <c r="G466" s="43">
        <v>0.37915500000000002</v>
      </c>
      <c r="H466" s="44">
        <v>1</v>
      </c>
      <c r="I466" s="112">
        <v>0.37915500000000002</v>
      </c>
      <c r="J466" s="105">
        <v>6159.22</v>
      </c>
      <c r="K466" s="43"/>
      <c r="L466" s="105">
        <v>2335.3000000000002</v>
      </c>
      <c r="M466" s="43"/>
      <c r="N466" s="46"/>
      <c r="AF466" s="39"/>
      <c r="AG466" s="47"/>
      <c r="AH466" s="47" t="s">
        <v>1694</v>
      </c>
      <c r="AN466" s="47"/>
      <c r="AO466" s="47"/>
      <c r="AQ466" s="47"/>
    </row>
    <row r="467" spans="1:43" s="4" customFormat="1" ht="15" x14ac:dyDescent="0.25">
      <c r="A467" s="69"/>
      <c r="B467" s="50"/>
      <c r="C467" s="372" t="s">
        <v>1972</v>
      </c>
      <c r="D467" s="372"/>
      <c r="E467" s="372"/>
      <c r="F467" s="372"/>
      <c r="G467" s="372"/>
      <c r="H467" s="372"/>
      <c r="I467" s="372"/>
      <c r="J467" s="372"/>
      <c r="K467" s="372"/>
      <c r="L467" s="372"/>
      <c r="M467" s="372"/>
      <c r="N467" s="377"/>
      <c r="AF467" s="39"/>
      <c r="AG467" s="47"/>
      <c r="AH467" s="47"/>
      <c r="AI467" s="3" t="s">
        <v>1972</v>
      </c>
      <c r="AN467" s="47"/>
      <c r="AO467" s="47"/>
      <c r="AQ467" s="47"/>
    </row>
    <row r="468" spans="1:43" s="4" customFormat="1" ht="15" x14ac:dyDescent="0.25">
      <c r="A468" s="65"/>
      <c r="B468" s="66"/>
      <c r="C468" s="374" t="s">
        <v>72</v>
      </c>
      <c r="D468" s="374"/>
      <c r="E468" s="374"/>
      <c r="F468" s="42"/>
      <c r="G468" s="43"/>
      <c r="H468" s="43"/>
      <c r="I468" s="43"/>
      <c r="J468" s="45"/>
      <c r="K468" s="43"/>
      <c r="L468" s="105">
        <v>2335.3000000000002</v>
      </c>
      <c r="M468" s="60"/>
      <c r="N468" s="46"/>
      <c r="AF468" s="39"/>
      <c r="AG468" s="47"/>
      <c r="AH468" s="47"/>
      <c r="AN468" s="47" t="s">
        <v>72</v>
      </c>
      <c r="AO468" s="47"/>
      <c r="AQ468" s="47"/>
    </row>
    <row r="469" spans="1:43" s="4" customFormat="1" ht="23.25" x14ac:dyDescent="0.25">
      <c r="A469" s="40" t="s">
        <v>444</v>
      </c>
      <c r="B469" s="41" t="s">
        <v>1973</v>
      </c>
      <c r="C469" s="374" t="s">
        <v>1974</v>
      </c>
      <c r="D469" s="374"/>
      <c r="E469" s="374"/>
      <c r="F469" s="42" t="s">
        <v>306</v>
      </c>
      <c r="G469" s="43">
        <v>0.1</v>
      </c>
      <c r="H469" s="44">
        <v>1</v>
      </c>
      <c r="I469" s="120">
        <v>0.1</v>
      </c>
      <c r="J469" s="45"/>
      <c r="K469" s="43"/>
      <c r="L469" s="45"/>
      <c r="M469" s="43"/>
      <c r="N469" s="46"/>
      <c r="AF469" s="39"/>
      <c r="AG469" s="47"/>
      <c r="AH469" s="47" t="s">
        <v>1974</v>
      </c>
      <c r="AN469" s="47"/>
      <c r="AO469" s="47"/>
      <c r="AQ469" s="47"/>
    </row>
    <row r="470" spans="1:43" s="4" customFormat="1" ht="15" x14ac:dyDescent="0.25">
      <c r="A470" s="69"/>
      <c r="B470" s="50"/>
      <c r="C470" s="372" t="s">
        <v>736</v>
      </c>
      <c r="D470" s="372"/>
      <c r="E470" s="372"/>
      <c r="F470" s="372"/>
      <c r="G470" s="372"/>
      <c r="H470" s="372"/>
      <c r="I470" s="372"/>
      <c r="J470" s="372"/>
      <c r="K470" s="372"/>
      <c r="L470" s="372"/>
      <c r="M470" s="372"/>
      <c r="N470" s="377"/>
      <c r="AF470" s="39"/>
      <c r="AG470" s="47"/>
      <c r="AH470" s="47"/>
      <c r="AI470" s="3" t="s">
        <v>736</v>
      </c>
      <c r="AN470" s="47"/>
      <c r="AO470" s="47"/>
      <c r="AQ470" s="47"/>
    </row>
    <row r="471" spans="1:43" s="4" customFormat="1" ht="15" x14ac:dyDescent="0.25">
      <c r="A471" s="48"/>
      <c r="B471" s="49" t="s">
        <v>58</v>
      </c>
      <c r="C471" s="372" t="s">
        <v>62</v>
      </c>
      <c r="D471" s="372"/>
      <c r="E471" s="372"/>
      <c r="F471" s="51"/>
      <c r="G471" s="52"/>
      <c r="H471" s="52"/>
      <c r="I471" s="52"/>
      <c r="J471" s="53">
        <v>40.020000000000003</v>
      </c>
      <c r="K471" s="52"/>
      <c r="L471" s="53">
        <v>4</v>
      </c>
      <c r="M471" s="54">
        <v>34.96</v>
      </c>
      <c r="N471" s="64">
        <v>139.84</v>
      </c>
      <c r="AF471" s="39"/>
      <c r="AG471" s="47"/>
      <c r="AH471" s="47"/>
      <c r="AK471" s="3" t="s">
        <v>62</v>
      </c>
      <c r="AN471" s="47"/>
      <c r="AO471" s="47"/>
      <c r="AQ471" s="47"/>
    </row>
    <row r="472" spans="1:43" s="4" customFormat="1" ht="15" x14ac:dyDescent="0.25">
      <c r="A472" s="48"/>
      <c r="B472" s="49" t="s">
        <v>73</v>
      </c>
      <c r="C472" s="372" t="s">
        <v>175</v>
      </c>
      <c r="D472" s="372"/>
      <c r="E472" s="372"/>
      <c r="F472" s="51"/>
      <c r="G472" s="52"/>
      <c r="H472" s="52"/>
      <c r="I472" s="52"/>
      <c r="J472" s="53">
        <v>15.9</v>
      </c>
      <c r="K472" s="52"/>
      <c r="L472" s="53">
        <v>1.59</v>
      </c>
      <c r="M472" s="52"/>
      <c r="N472" s="58"/>
      <c r="AF472" s="39"/>
      <c r="AG472" s="47"/>
      <c r="AH472" s="47"/>
      <c r="AK472" s="3" t="s">
        <v>175</v>
      </c>
      <c r="AN472" s="47"/>
      <c r="AO472" s="47"/>
      <c r="AQ472" s="47"/>
    </row>
    <row r="473" spans="1:43" s="4" customFormat="1" ht="15" x14ac:dyDescent="0.25">
      <c r="A473" s="48"/>
      <c r="B473" s="49" t="s">
        <v>78</v>
      </c>
      <c r="C473" s="372" t="s">
        <v>176</v>
      </c>
      <c r="D473" s="372"/>
      <c r="E473" s="372"/>
      <c r="F473" s="51"/>
      <c r="G473" s="52"/>
      <c r="H473" s="52"/>
      <c r="I473" s="52"/>
      <c r="J473" s="53">
        <v>0.22</v>
      </c>
      <c r="K473" s="52"/>
      <c r="L473" s="53">
        <v>0.02</v>
      </c>
      <c r="M473" s="54">
        <v>34.96</v>
      </c>
      <c r="N473" s="64">
        <v>0.7</v>
      </c>
      <c r="AF473" s="39"/>
      <c r="AG473" s="47"/>
      <c r="AH473" s="47"/>
      <c r="AK473" s="3" t="s">
        <v>176</v>
      </c>
      <c r="AN473" s="47"/>
      <c r="AO473" s="47"/>
      <c r="AQ473" s="47"/>
    </row>
    <row r="474" spans="1:43" s="4" customFormat="1" ht="15" x14ac:dyDescent="0.25">
      <c r="A474" s="48"/>
      <c r="B474" s="49" t="s">
        <v>122</v>
      </c>
      <c r="C474" s="372" t="s">
        <v>177</v>
      </c>
      <c r="D474" s="372"/>
      <c r="E474" s="372"/>
      <c r="F474" s="51"/>
      <c r="G474" s="52"/>
      <c r="H474" s="52"/>
      <c r="I474" s="52"/>
      <c r="J474" s="107">
        <v>1308.99</v>
      </c>
      <c r="K474" s="52"/>
      <c r="L474" s="53">
        <v>130.9</v>
      </c>
      <c r="M474" s="52"/>
      <c r="N474" s="58"/>
      <c r="AF474" s="39"/>
      <c r="AG474" s="47"/>
      <c r="AH474" s="47"/>
      <c r="AK474" s="3" t="s">
        <v>177</v>
      </c>
      <c r="AN474" s="47"/>
      <c r="AO474" s="47"/>
      <c r="AQ474" s="47"/>
    </row>
    <row r="475" spans="1:43" s="4" customFormat="1" ht="15" x14ac:dyDescent="0.25">
      <c r="A475" s="56"/>
      <c r="B475" s="49"/>
      <c r="C475" s="372" t="s">
        <v>63</v>
      </c>
      <c r="D475" s="372"/>
      <c r="E475" s="372"/>
      <c r="F475" s="51" t="s">
        <v>64</v>
      </c>
      <c r="G475" s="104">
        <v>4.0999999999999996</v>
      </c>
      <c r="H475" s="52"/>
      <c r="I475" s="54">
        <v>0.41</v>
      </c>
      <c r="J475" s="57"/>
      <c r="K475" s="52"/>
      <c r="L475" s="57"/>
      <c r="M475" s="52"/>
      <c r="N475" s="58"/>
      <c r="AF475" s="39"/>
      <c r="AG475" s="47"/>
      <c r="AH475" s="47"/>
      <c r="AL475" s="3" t="s">
        <v>63</v>
      </c>
      <c r="AN475" s="47"/>
      <c r="AO475" s="47"/>
      <c r="AQ475" s="47"/>
    </row>
    <row r="476" spans="1:43" s="4" customFormat="1" ht="15" x14ac:dyDescent="0.25">
      <c r="A476" s="56"/>
      <c r="B476" s="49"/>
      <c r="C476" s="372" t="s">
        <v>178</v>
      </c>
      <c r="D476" s="372"/>
      <c r="E476" s="372"/>
      <c r="F476" s="51" t="s">
        <v>64</v>
      </c>
      <c r="G476" s="54">
        <v>0.02</v>
      </c>
      <c r="H476" s="52"/>
      <c r="I476" s="109">
        <v>2E-3</v>
      </c>
      <c r="J476" s="57"/>
      <c r="K476" s="52"/>
      <c r="L476" s="57"/>
      <c r="M476" s="52"/>
      <c r="N476" s="58"/>
      <c r="AF476" s="39"/>
      <c r="AG476" s="47"/>
      <c r="AH476" s="47"/>
      <c r="AL476" s="3" t="s">
        <v>178</v>
      </c>
      <c r="AN476" s="47"/>
      <c r="AO476" s="47"/>
      <c r="AQ476" s="47"/>
    </row>
    <row r="477" spans="1:43" s="4" customFormat="1" ht="15" x14ac:dyDescent="0.25">
      <c r="A477" s="48"/>
      <c r="B477" s="49"/>
      <c r="C477" s="375" t="s">
        <v>65</v>
      </c>
      <c r="D477" s="375"/>
      <c r="E477" s="375"/>
      <c r="F477" s="59"/>
      <c r="G477" s="60"/>
      <c r="H477" s="60"/>
      <c r="I477" s="60"/>
      <c r="J477" s="108">
        <v>1364.91</v>
      </c>
      <c r="K477" s="60"/>
      <c r="L477" s="61">
        <v>136.49</v>
      </c>
      <c r="M477" s="60"/>
      <c r="N477" s="62"/>
      <c r="AF477" s="39"/>
      <c r="AG477" s="47"/>
      <c r="AH477" s="47"/>
      <c r="AM477" s="3" t="s">
        <v>65</v>
      </c>
      <c r="AN477" s="47"/>
      <c r="AO477" s="47"/>
      <c r="AQ477" s="47"/>
    </row>
    <row r="478" spans="1:43" s="4" customFormat="1" ht="15" x14ac:dyDescent="0.25">
      <c r="A478" s="56"/>
      <c r="B478" s="49"/>
      <c r="C478" s="372" t="s">
        <v>66</v>
      </c>
      <c r="D478" s="372"/>
      <c r="E478" s="372"/>
      <c r="F478" s="51"/>
      <c r="G478" s="52"/>
      <c r="H478" s="52"/>
      <c r="I478" s="52"/>
      <c r="J478" s="57"/>
      <c r="K478" s="52"/>
      <c r="L478" s="53">
        <v>4.0199999999999996</v>
      </c>
      <c r="M478" s="52"/>
      <c r="N478" s="64">
        <v>140.54</v>
      </c>
      <c r="AF478" s="39"/>
      <c r="AG478" s="47"/>
      <c r="AH478" s="47"/>
      <c r="AL478" s="3" t="s">
        <v>66</v>
      </c>
      <c r="AN478" s="47"/>
      <c r="AO478" s="47"/>
      <c r="AQ478" s="47"/>
    </row>
    <row r="479" spans="1:43" s="4" customFormat="1" ht="23.25" x14ac:dyDescent="0.25">
      <c r="A479" s="56"/>
      <c r="B479" s="49" t="s">
        <v>1519</v>
      </c>
      <c r="C479" s="372" t="s">
        <v>1520</v>
      </c>
      <c r="D479" s="372"/>
      <c r="E479" s="372"/>
      <c r="F479" s="51" t="s">
        <v>69</v>
      </c>
      <c r="G479" s="63">
        <v>94</v>
      </c>
      <c r="H479" s="52"/>
      <c r="I479" s="63">
        <v>94</v>
      </c>
      <c r="J479" s="57"/>
      <c r="K479" s="52"/>
      <c r="L479" s="53">
        <v>3.78</v>
      </c>
      <c r="M479" s="52"/>
      <c r="N479" s="64">
        <v>132.11000000000001</v>
      </c>
      <c r="AF479" s="39"/>
      <c r="AG479" s="47"/>
      <c r="AH479" s="47"/>
      <c r="AL479" s="3" t="s">
        <v>1520</v>
      </c>
      <c r="AN479" s="47"/>
      <c r="AO479" s="47"/>
      <c r="AQ479" s="47"/>
    </row>
    <row r="480" spans="1:43" s="4" customFormat="1" ht="23.25" x14ac:dyDescent="0.25">
      <c r="A480" s="56"/>
      <c r="B480" s="49" t="s">
        <v>1521</v>
      </c>
      <c r="C480" s="372" t="s">
        <v>1522</v>
      </c>
      <c r="D480" s="372"/>
      <c r="E480" s="372"/>
      <c r="F480" s="51" t="s">
        <v>69</v>
      </c>
      <c r="G480" s="63">
        <v>51</v>
      </c>
      <c r="H480" s="52"/>
      <c r="I480" s="63">
        <v>51</v>
      </c>
      <c r="J480" s="57"/>
      <c r="K480" s="52"/>
      <c r="L480" s="53">
        <v>2.0499999999999998</v>
      </c>
      <c r="M480" s="52"/>
      <c r="N480" s="64">
        <v>71.680000000000007</v>
      </c>
      <c r="AF480" s="39"/>
      <c r="AG480" s="47"/>
      <c r="AH480" s="47"/>
      <c r="AL480" s="3" t="s">
        <v>1522</v>
      </c>
      <c r="AN480" s="47"/>
      <c r="AO480" s="47"/>
      <c r="AQ480" s="47"/>
    </row>
    <row r="481" spans="1:43" s="4" customFormat="1" ht="15" x14ac:dyDescent="0.25">
      <c r="A481" s="65"/>
      <c r="B481" s="66"/>
      <c r="C481" s="374" t="s">
        <v>72</v>
      </c>
      <c r="D481" s="374"/>
      <c r="E481" s="374"/>
      <c r="F481" s="42"/>
      <c r="G481" s="43"/>
      <c r="H481" s="43"/>
      <c r="I481" s="43"/>
      <c r="J481" s="45"/>
      <c r="K481" s="43"/>
      <c r="L481" s="67">
        <v>142.32</v>
      </c>
      <c r="M481" s="60"/>
      <c r="N481" s="46"/>
      <c r="AF481" s="39"/>
      <c r="AG481" s="47"/>
      <c r="AH481" s="47"/>
      <c r="AN481" s="47" t="s">
        <v>72</v>
      </c>
      <c r="AO481" s="47"/>
      <c r="AQ481" s="47"/>
    </row>
    <row r="482" spans="1:43" s="4" customFormat="1" ht="45.75" x14ac:dyDescent="0.25">
      <c r="A482" s="40" t="s">
        <v>445</v>
      </c>
      <c r="B482" s="41" t="s">
        <v>1975</v>
      </c>
      <c r="C482" s="374" t="s">
        <v>1976</v>
      </c>
      <c r="D482" s="374"/>
      <c r="E482" s="374"/>
      <c r="F482" s="42" t="s">
        <v>306</v>
      </c>
      <c r="G482" s="43">
        <v>0.1</v>
      </c>
      <c r="H482" s="44">
        <v>1</v>
      </c>
      <c r="I482" s="120">
        <v>0.1</v>
      </c>
      <c r="J482" s="45"/>
      <c r="K482" s="43"/>
      <c r="L482" s="45"/>
      <c r="M482" s="43"/>
      <c r="N482" s="46"/>
      <c r="AF482" s="39"/>
      <c r="AG482" s="47"/>
      <c r="AH482" s="47" t="s">
        <v>1976</v>
      </c>
      <c r="AN482" s="47"/>
      <c r="AO482" s="47"/>
      <c r="AQ482" s="47"/>
    </row>
    <row r="483" spans="1:43" s="4" customFormat="1" ht="15" x14ac:dyDescent="0.25">
      <c r="A483" s="69"/>
      <c r="B483" s="50"/>
      <c r="C483" s="372" t="s">
        <v>736</v>
      </c>
      <c r="D483" s="372"/>
      <c r="E483" s="372"/>
      <c r="F483" s="372"/>
      <c r="G483" s="372"/>
      <c r="H483" s="372"/>
      <c r="I483" s="372"/>
      <c r="J483" s="372"/>
      <c r="K483" s="372"/>
      <c r="L483" s="372"/>
      <c r="M483" s="372"/>
      <c r="N483" s="377"/>
      <c r="AF483" s="39"/>
      <c r="AG483" s="47"/>
      <c r="AH483" s="47"/>
      <c r="AI483" s="3" t="s">
        <v>736</v>
      </c>
      <c r="AN483" s="47"/>
      <c r="AO483" s="47"/>
      <c r="AQ483" s="47"/>
    </row>
    <row r="484" spans="1:43" s="4" customFormat="1" ht="15" x14ac:dyDescent="0.25">
      <c r="A484" s="48"/>
      <c r="B484" s="49" t="s">
        <v>58</v>
      </c>
      <c r="C484" s="372" t="s">
        <v>62</v>
      </c>
      <c r="D484" s="372"/>
      <c r="E484" s="372"/>
      <c r="F484" s="51"/>
      <c r="G484" s="52"/>
      <c r="H484" s="52"/>
      <c r="I484" s="52"/>
      <c r="J484" s="53">
        <v>22.04</v>
      </c>
      <c r="K484" s="52"/>
      <c r="L484" s="53">
        <v>2.2000000000000002</v>
      </c>
      <c r="M484" s="54">
        <v>34.96</v>
      </c>
      <c r="N484" s="64">
        <v>76.91</v>
      </c>
      <c r="AF484" s="39"/>
      <c r="AG484" s="47"/>
      <c r="AH484" s="47"/>
      <c r="AK484" s="3" t="s">
        <v>62</v>
      </c>
      <c r="AN484" s="47"/>
      <c r="AO484" s="47"/>
      <c r="AQ484" s="47"/>
    </row>
    <row r="485" spans="1:43" s="4" customFormat="1" ht="15" x14ac:dyDescent="0.25">
      <c r="A485" s="48"/>
      <c r="B485" s="49" t="s">
        <v>73</v>
      </c>
      <c r="C485" s="372" t="s">
        <v>175</v>
      </c>
      <c r="D485" s="372"/>
      <c r="E485" s="372"/>
      <c r="F485" s="51"/>
      <c r="G485" s="52"/>
      <c r="H485" s="52"/>
      <c r="I485" s="52"/>
      <c r="J485" s="53">
        <v>7.39</v>
      </c>
      <c r="K485" s="52"/>
      <c r="L485" s="53">
        <v>0.74</v>
      </c>
      <c r="M485" s="52"/>
      <c r="N485" s="58"/>
      <c r="AF485" s="39"/>
      <c r="AG485" s="47"/>
      <c r="AH485" s="47"/>
      <c r="AK485" s="3" t="s">
        <v>175</v>
      </c>
      <c r="AN485" s="47"/>
      <c r="AO485" s="47"/>
      <c r="AQ485" s="47"/>
    </row>
    <row r="486" spans="1:43" s="4" customFormat="1" ht="15" x14ac:dyDescent="0.25">
      <c r="A486" s="48"/>
      <c r="B486" s="49" t="s">
        <v>78</v>
      </c>
      <c r="C486" s="372" t="s">
        <v>176</v>
      </c>
      <c r="D486" s="372"/>
      <c r="E486" s="372"/>
      <c r="F486" s="51"/>
      <c r="G486" s="52"/>
      <c r="H486" s="52"/>
      <c r="I486" s="52"/>
      <c r="J486" s="53">
        <v>0.22</v>
      </c>
      <c r="K486" s="52"/>
      <c r="L486" s="53">
        <v>0.02</v>
      </c>
      <c r="M486" s="54">
        <v>34.96</v>
      </c>
      <c r="N486" s="64">
        <v>0.7</v>
      </c>
      <c r="AF486" s="39"/>
      <c r="AG486" s="47"/>
      <c r="AH486" s="47"/>
      <c r="AK486" s="3" t="s">
        <v>176</v>
      </c>
      <c r="AN486" s="47"/>
      <c r="AO486" s="47"/>
      <c r="AQ486" s="47"/>
    </row>
    <row r="487" spans="1:43" s="4" customFormat="1" ht="15" x14ac:dyDescent="0.25">
      <c r="A487" s="48"/>
      <c r="B487" s="49" t="s">
        <v>122</v>
      </c>
      <c r="C487" s="372" t="s">
        <v>177</v>
      </c>
      <c r="D487" s="372"/>
      <c r="E487" s="372"/>
      <c r="F487" s="51"/>
      <c r="G487" s="52"/>
      <c r="H487" s="52"/>
      <c r="I487" s="52"/>
      <c r="J487" s="107">
        <v>1963.57</v>
      </c>
      <c r="K487" s="52"/>
      <c r="L487" s="53">
        <v>196.36</v>
      </c>
      <c r="M487" s="52"/>
      <c r="N487" s="58"/>
      <c r="AF487" s="39"/>
      <c r="AG487" s="47"/>
      <c r="AH487" s="47"/>
      <c r="AK487" s="3" t="s">
        <v>177</v>
      </c>
      <c r="AN487" s="47"/>
      <c r="AO487" s="47"/>
      <c r="AQ487" s="47"/>
    </row>
    <row r="488" spans="1:43" s="4" customFormat="1" ht="15" x14ac:dyDescent="0.25">
      <c r="A488" s="56"/>
      <c r="B488" s="49"/>
      <c r="C488" s="372" t="s">
        <v>63</v>
      </c>
      <c r="D488" s="372"/>
      <c r="E488" s="372"/>
      <c r="F488" s="51" t="s">
        <v>64</v>
      </c>
      <c r="G488" s="54">
        <v>2.4300000000000002</v>
      </c>
      <c r="H488" s="52"/>
      <c r="I488" s="109">
        <v>0.24299999999999999</v>
      </c>
      <c r="J488" s="57"/>
      <c r="K488" s="52"/>
      <c r="L488" s="57"/>
      <c r="M488" s="52"/>
      <c r="N488" s="58"/>
      <c r="AF488" s="39"/>
      <c r="AG488" s="47"/>
      <c r="AH488" s="47"/>
      <c r="AL488" s="3" t="s">
        <v>63</v>
      </c>
      <c r="AN488" s="47"/>
      <c r="AO488" s="47"/>
      <c r="AQ488" s="47"/>
    </row>
    <row r="489" spans="1:43" s="4" customFormat="1" ht="15" x14ac:dyDescent="0.25">
      <c r="A489" s="56"/>
      <c r="B489" s="49"/>
      <c r="C489" s="372" t="s">
        <v>178</v>
      </c>
      <c r="D489" s="372"/>
      <c r="E489" s="372"/>
      <c r="F489" s="51" t="s">
        <v>64</v>
      </c>
      <c r="G489" s="54">
        <v>0.02</v>
      </c>
      <c r="H489" s="52"/>
      <c r="I489" s="109">
        <v>2E-3</v>
      </c>
      <c r="J489" s="57"/>
      <c r="K489" s="52"/>
      <c r="L489" s="57"/>
      <c r="M489" s="52"/>
      <c r="N489" s="58"/>
      <c r="AF489" s="39"/>
      <c r="AG489" s="47"/>
      <c r="AH489" s="47"/>
      <c r="AL489" s="3" t="s">
        <v>178</v>
      </c>
      <c r="AN489" s="47"/>
      <c r="AO489" s="47"/>
      <c r="AQ489" s="47"/>
    </row>
    <row r="490" spans="1:43" s="4" customFormat="1" ht="15" x14ac:dyDescent="0.25">
      <c r="A490" s="48"/>
      <c r="B490" s="49"/>
      <c r="C490" s="375" t="s">
        <v>65</v>
      </c>
      <c r="D490" s="375"/>
      <c r="E490" s="375"/>
      <c r="F490" s="59"/>
      <c r="G490" s="60"/>
      <c r="H490" s="60"/>
      <c r="I490" s="60"/>
      <c r="J490" s="108">
        <v>1993</v>
      </c>
      <c r="K490" s="60"/>
      <c r="L490" s="61">
        <v>199.3</v>
      </c>
      <c r="M490" s="60"/>
      <c r="N490" s="62"/>
      <c r="AF490" s="39"/>
      <c r="AG490" s="47"/>
      <c r="AH490" s="47"/>
      <c r="AM490" s="3" t="s">
        <v>65</v>
      </c>
      <c r="AN490" s="47"/>
      <c r="AO490" s="47"/>
      <c r="AQ490" s="47"/>
    </row>
    <row r="491" spans="1:43" s="4" customFormat="1" ht="15" x14ac:dyDescent="0.25">
      <c r="A491" s="56"/>
      <c r="B491" s="49"/>
      <c r="C491" s="372" t="s">
        <v>66</v>
      </c>
      <c r="D491" s="372"/>
      <c r="E491" s="372"/>
      <c r="F491" s="51"/>
      <c r="G491" s="52"/>
      <c r="H491" s="52"/>
      <c r="I491" s="52"/>
      <c r="J491" s="57"/>
      <c r="K491" s="52"/>
      <c r="L491" s="53">
        <v>2.2200000000000002</v>
      </c>
      <c r="M491" s="52"/>
      <c r="N491" s="64">
        <v>77.61</v>
      </c>
      <c r="AF491" s="39"/>
      <c r="AG491" s="47"/>
      <c r="AH491" s="47"/>
      <c r="AL491" s="3" t="s">
        <v>66</v>
      </c>
      <c r="AN491" s="47"/>
      <c r="AO491" s="47"/>
      <c r="AQ491" s="47"/>
    </row>
    <row r="492" spans="1:43" s="4" customFormat="1" ht="23.25" x14ac:dyDescent="0.25">
      <c r="A492" s="56"/>
      <c r="B492" s="49" t="s">
        <v>1519</v>
      </c>
      <c r="C492" s="372" t="s">
        <v>1520</v>
      </c>
      <c r="D492" s="372"/>
      <c r="E492" s="372"/>
      <c r="F492" s="51" t="s">
        <v>69</v>
      </c>
      <c r="G492" s="63">
        <v>94</v>
      </c>
      <c r="H492" s="52"/>
      <c r="I492" s="63">
        <v>94</v>
      </c>
      <c r="J492" s="57"/>
      <c r="K492" s="52"/>
      <c r="L492" s="53">
        <v>2.09</v>
      </c>
      <c r="M492" s="52"/>
      <c r="N492" s="64">
        <v>72.95</v>
      </c>
      <c r="AF492" s="39"/>
      <c r="AG492" s="47"/>
      <c r="AH492" s="47"/>
      <c r="AL492" s="3" t="s">
        <v>1520</v>
      </c>
      <c r="AN492" s="47"/>
      <c r="AO492" s="47"/>
      <c r="AQ492" s="47"/>
    </row>
    <row r="493" spans="1:43" s="4" customFormat="1" ht="23.25" x14ac:dyDescent="0.25">
      <c r="A493" s="56"/>
      <c r="B493" s="49" t="s">
        <v>1521</v>
      </c>
      <c r="C493" s="372" t="s">
        <v>1522</v>
      </c>
      <c r="D493" s="372"/>
      <c r="E493" s="372"/>
      <c r="F493" s="51" t="s">
        <v>69</v>
      </c>
      <c r="G493" s="63">
        <v>51</v>
      </c>
      <c r="H493" s="52"/>
      <c r="I493" s="63">
        <v>51</v>
      </c>
      <c r="J493" s="57"/>
      <c r="K493" s="52"/>
      <c r="L493" s="53">
        <v>1.1299999999999999</v>
      </c>
      <c r="M493" s="52"/>
      <c r="N493" s="64">
        <v>39.58</v>
      </c>
      <c r="AF493" s="39"/>
      <c r="AG493" s="47"/>
      <c r="AH493" s="47"/>
      <c r="AL493" s="3" t="s">
        <v>1522</v>
      </c>
      <c r="AN493" s="47"/>
      <c r="AO493" s="47"/>
      <c r="AQ493" s="47"/>
    </row>
    <row r="494" spans="1:43" s="4" customFormat="1" ht="15" x14ac:dyDescent="0.25">
      <c r="A494" s="65"/>
      <c r="B494" s="66"/>
      <c r="C494" s="374" t="s">
        <v>72</v>
      </c>
      <c r="D494" s="374"/>
      <c r="E494" s="374"/>
      <c r="F494" s="42"/>
      <c r="G494" s="43"/>
      <c r="H494" s="43"/>
      <c r="I494" s="43"/>
      <c r="J494" s="45"/>
      <c r="K494" s="43"/>
      <c r="L494" s="67">
        <v>202.52</v>
      </c>
      <c r="M494" s="60"/>
      <c r="N494" s="46"/>
      <c r="AF494" s="39"/>
      <c r="AG494" s="47"/>
      <c r="AH494" s="47"/>
      <c r="AN494" s="47" t="s">
        <v>72</v>
      </c>
      <c r="AO494" s="47"/>
      <c r="AQ494" s="47"/>
    </row>
    <row r="495" spans="1:43" s="4" customFormat="1" ht="0" hidden="1" customHeight="1" x14ac:dyDescent="0.25">
      <c r="A495" s="71"/>
      <c r="B495" s="72"/>
      <c r="C495" s="72"/>
      <c r="D495" s="72"/>
      <c r="E495" s="72"/>
      <c r="F495" s="73"/>
      <c r="G495" s="73"/>
      <c r="H495" s="73"/>
      <c r="I495" s="73"/>
      <c r="J495" s="74"/>
      <c r="K495" s="73"/>
      <c r="L495" s="74"/>
      <c r="M495" s="52"/>
      <c r="N495" s="74"/>
      <c r="AF495" s="39"/>
      <c r="AG495" s="47"/>
      <c r="AH495" s="47"/>
      <c r="AN495" s="47"/>
      <c r="AO495" s="47"/>
      <c r="AQ495" s="47"/>
    </row>
    <row r="496" spans="1:43" s="4" customFormat="1" ht="15" x14ac:dyDescent="0.25">
      <c r="A496" s="78"/>
      <c r="B496" s="79"/>
      <c r="C496" s="374" t="s">
        <v>1977</v>
      </c>
      <c r="D496" s="374"/>
      <c r="E496" s="374"/>
      <c r="F496" s="374"/>
      <c r="G496" s="374"/>
      <c r="H496" s="374"/>
      <c r="I496" s="374"/>
      <c r="J496" s="374"/>
      <c r="K496" s="374"/>
      <c r="L496" s="80"/>
      <c r="M496" s="81"/>
      <c r="N496" s="82"/>
      <c r="AF496" s="39"/>
      <c r="AG496" s="47"/>
      <c r="AH496" s="47"/>
      <c r="AN496" s="47"/>
      <c r="AO496" s="47" t="s">
        <v>1977</v>
      </c>
      <c r="AQ496" s="47"/>
    </row>
    <row r="497" spans="1:43" s="4" customFormat="1" ht="15" x14ac:dyDescent="0.25">
      <c r="A497" s="83"/>
      <c r="B497" s="49"/>
      <c r="C497" s="372" t="s">
        <v>83</v>
      </c>
      <c r="D497" s="372"/>
      <c r="E497" s="372"/>
      <c r="F497" s="372"/>
      <c r="G497" s="372"/>
      <c r="H497" s="372"/>
      <c r="I497" s="372"/>
      <c r="J497" s="372"/>
      <c r="K497" s="372"/>
      <c r="L497" s="106">
        <v>295432.57</v>
      </c>
      <c r="M497" s="85"/>
      <c r="N497" s="86">
        <v>2888279.47</v>
      </c>
      <c r="AF497" s="39"/>
      <c r="AG497" s="47"/>
      <c r="AH497" s="47"/>
      <c r="AN497" s="47"/>
      <c r="AO497" s="47"/>
      <c r="AP497" s="3" t="s">
        <v>83</v>
      </c>
      <c r="AQ497" s="47"/>
    </row>
    <row r="498" spans="1:43" s="4" customFormat="1" ht="15" x14ac:dyDescent="0.25">
      <c r="A498" s="83"/>
      <c r="B498" s="49"/>
      <c r="C498" s="372" t="s">
        <v>84</v>
      </c>
      <c r="D498" s="372"/>
      <c r="E498" s="372"/>
      <c r="F498" s="372"/>
      <c r="G498" s="372"/>
      <c r="H498" s="372"/>
      <c r="I498" s="372"/>
      <c r="J498" s="372"/>
      <c r="K498" s="372"/>
      <c r="L498" s="87"/>
      <c r="M498" s="85"/>
      <c r="N498" s="88"/>
      <c r="AF498" s="39"/>
      <c r="AG498" s="47"/>
      <c r="AH498" s="47"/>
      <c r="AN498" s="47"/>
      <c r="AO498" s="47"/>
      <c r="AP498" s="3" t="s">
        <v>84</v>
      </c>
      <c r="AQ498" s="47"/>
    </row>
    <row r="499" spans="1:43" s="4" customFormat="1" ht="15" x14ac:dyDescent="0.25">
      <c r="A499" s="83"/>
      <c r="B499" s="49"/>
      <c r="C499" s="372" t="s">
        <v>85</v>
      </c>
      <c r="D499" s="372"/>
      <c r="E499" s="372"/>
      <c r="F499" s="372"/>
      <c r="G499" s="372"/>
      <c r="H499" s="372"/>
      <c r="I499" s="372"/>
      <c r="J499" s="372"/>
      <c r="K499" s="372"/>
      <c r="L499" s="106">
        <v>12990.83</v>
      </c>
      <c r="M499" s="85"/>
      <c r="N499" s="86">
        <v>454159.4</v>
      </c>
      <c r="AF499" s="39"/>
      <c r="AG499" s="47"/>
      <c r="AH499" s="47"/>
      <c r="AN499" s="47"/>
      <c r="AO499" s="47"/>
      <c r="AP499" s="3" t="s">
        <v>85</v>
      </c>
      <c r="AQ499" s="47"/>
    </row>
    <row r="500" spans="1:43" s="4" customFormat="1" ht="15" x14ac:dyDescent="0.25">
      <c r="A500" s="83"/>
      <c r="B500" s="49"/>
      <c r="C500" s="372" t="s">
        <v>193</v>
      </c>
      <c r="D500" s="372"/>
      <c r="E500" s="372"/>
      <c r="F500" s="372"/>
      <c r="G500" s="372"/>
      <c r="H500" s="372"/>
      <c r="I500" s="372"/>
      <c r="J500" s="372"/>
      <c r="K500" s="372"/>
      <c r="L500" s="106">
        <v>5375.19</v>
      </c>
      <c r="M500" s="85"/>
      <c r="N500" s="86">
        <v>65201.06</v>
      </c>
      <c r="AF500" s="39"/>
      <c r="AG500" s="47"/>
      <c r="AH500" s="47"/>
      <c r="AN500" s="47"/>
      <c r="AO500" s="47"/>
      <c r="AP500" s="3" t="s">
        <v>193</v>
      </c>
      <c r="AQ500" s="47"/>
    </row>
    <row r="501" spans="1:43" s="4" customFormat="1" ht="15" x14ac:dyDescent="0.25">
      <c r="A501" s="83"/>
      <c r="B501" s="49"/>
      <c r="C501" s="372" t="s">
        <v>194</v>
      </c>
      <c r="D501" s="372"/>
      <c r="E501" s="372"/>
      <c r="F501" s="372"/>
      <c r="G501" s="372"/>
      <c r="H501" s="372"/>
      <c r="I501" s="372"/>
      <c r="J501" s="372"/>
      <c r="K501" s="372"/>
      <c r="L501" s="84">
        <v>635.11</v>
      </c>
      <c r="M501" s="85"/>
      <c r="N501" s="86">
        <v>22203.43</v>
      </c>
      <c r="AF501" s="39"/>
      <c r="AG501" s="47"/>
      <c r="AH501" s="47"/>
      <c r="AN501" s="47"/>
      <c r="AO501" s="47"/>
      <c r="AP501" s="3" t="s">
        <v>194</v>
      </c>
      <c r="AQ501" s="47"/>
    </row>
    <row r="502" spans="1:43" s="4" customFormat="1" ht="15" x14ac:dyDescent="0.25">
      <c r="A502" s="83"/>
      <c r="B502" s="49"/>
      <c r="C502" s="372" t="s">
        <v>195</v>
      </c>
      <c r="D502" s="372"/>
      <c r="E502" s="372"/>
      <c r="F502" s="372"/>
      <c r="G502" s="372"/>
      <c r="H502" s="372"/>
      <c r="I502" s="372"/>
      <c r="J502" s="372"/>
      <c r="K502" s="372"/>
      <c r="L502" s="106">
        <v>277066.55</v>
      </c>
      <c r="M502" s="85"/>
      <c r="N502" s="86">
        <v>2368919.0099999998</v>
      </c>
      <c r="AF502" s="39"/>
      <c r="AG502" s="47"/>
      <c r="AH502" s="47"/>
      <c r="AN502" s="47"/>
      <c r="AO502" s="47"/>
      <c r="AP502" s="3" t="s">
        <v>195</v>
      </c>
      <c r="AQ502" s="47"/>
    </row>
    <row r="503" spans="1:43" s="4" customFormat="1" ht="15" x14ac:dyDescent="0.25">
      <c r="A503" s="83"/>
      <c r="B503" s="49"/>
      <c r="C503" s="372" t="s">
        <v>196</v>
      </c>
      <c r="D503" s="372"/>
      <c r="E503" s="372"/>
      <c r="F503" s="372"/>
      <c r="G503" s="372"/>
      <c r="H503" s="372"/>
      <c r="I503" s="372"/>
      <c r="J503" s="372"/>
      <c r="K503" s="372"/>
      <c r="L503" s="106">
        <v>42204.13</v>
      </c>
      <c r="M503" s="85"/>
      <c r="N503" s="86">
        <v>554678.73</v>
      </c>
      <c r="AF503" s="39"/>
      <c r="AG503" s="47"/>
      <c r="AH503" s="47"/>
      <c r="AN503" s="47"/>
      <c r="AO503" s="47"/>
      <c r="AP503" s="3" t="s">
        <v>196</v>
      </c>
      <c r="AQ503" s="47"/>
    </row>
    <row r="504" spans="1:43" s="4" customFormat="1" ht="15" x14ac:dyDescent="0.25">
      <c r="A504" s="83"/>
      <c r="B504" s="49"/>
      <c r="C504" s="372" t="s">
        <v>84</v>
      </c>
      <c r="D504" s="372"/>
      <c r="E504" s="372"/>
      <c r="F504" s="372"/>
      <c r="G504" s="372"/>
      <c r="H504" s="372"/>
      <c r="I504" s="372"/>
      <c r="J504" s="372"/>
      <c r="K504" s="372"/>
      <c r="L504" s="87"/>
      <c r="M504" s="85"/>
      <c r="N504" s="88"/>
      <c r="AF504" s="39"/>
      <c r="AG504" s="47"/>
      <c r="AH504" s="47"/>
      <c r="AN504" s="47"/>
      <c r="AO504" s="47"/>
      <c r="AP504" s="3" t="s">
        <v>84</v>
      </c>
      <c r="AQ504" s="47"/>
    </row>
    <row r="505" spans="1:43" s="4" customFormat="1" ht="15" x14ac:dyDescent="0.25">
      <c r="A505" s="83"/>
      <c r="B505" s="49"/>
      <c r="C505" s="372" t="s">
        <v>197</v>
      </c>
      <c r="D505" s="372"/>
      <c r="E505" s="372"/>
      <c r="F505" s="372"/>
      <c r="G505" s="372"/>
      <c r="H505" s="372"/>
      <c r="I505" s="372"/>
      <c r="J505" s="372"/>
      <c r="K505" s="372"/>
      <c r="L505" s="106">
        <v>2484.48</v>
      </c>
      <c r="M505" s="85"/>
      <c r="N505" s="86">
        <v>86857.42</v>
      </c>
      <c r="AF505" s="39"/>
      <c r="AG505" s="47"/>
      <c r="AH505" s="47"/>
      <c r="AN505" s="47"/>
      <c r="AO505" s="47"/>
      <c r="AP505" s="3" t="s">
        <v>197</v>
      </c>
      <c r="AQ505" s="47"/>
    </row>
    <row r="506" spans="1:43" s="4" customFormat="1" ht="15" x14ac:dyDescent="0.25">
      <c r="A506" s="83"/>
      <c r="B506" s="49"/>
      <c r="C506" s="372" t="s">
        <v>199</v>
      </c>
      <c r="D506" s="372"/>
      <c r="E506" s="372"/>
      <c r="F506" s="372"/>
      <c r="G506" s="372"/>
      <c r="H506" s="372"/>
      <c r="I506" s="372"/>
      <c r="J506" s="372"/>
      <c r="K506" s="372"/>
      <c r="L506" s="84">
        <v>878.29</v>
      </c>
      <c r="M506" s="85"/>
      <c r="N506" s="88"/>
      <c r="AF506" s="39"/>
      <c r="AG506" s="47"/>
      <c r="AH506" s="47"/>
      <c r="AN506" s="47"/>
      <c r="AO506" s="47"/>
      <c r="AP506" s="3" t="s">
        <v>199</v>
      </c>
      <c r="AQ506" s="47"/>
    </row>
    <row r="507" spans="1:43" s="4" customFormat="1" ht="15" x14ac:dyDescent="0.25">
      <c r="A507" s="83"/>
      <c r="B507" s="49"/>
      <c r="C507" s="372" t="s">
        <v>200</v>
      </c>
      <c r="D507" s="372"/>
      <c r="E507" s="372"/>
      <c r="F507" s="372"/>
      <c r="G507" s="372"/>
      <c r="H507" s="372"/>
      <c r="I507" s="372"/>
      <c r="J507" s="372"/>
      <c r="K507" s="372"/>
      <c r="L507" s="84">
        <v>90.9</v>
      </c>
      <c r="M507" s="85"/>
      <c r="N507" s="86">
        <v>3177.86</v>
      </c>
      <c r="AF507" s="39"/>
      <c r="AG507" s="47"/>
      <c r="AH507" s="47"/>
      <c r="AN507" s="47"/>
      <c r="AO507" s="47"/>
      <c r="AP507" s="3" t="s">
        <v>200</v>
      </c>
      <c r="AQ507" s="47"/>
    </row>
    <row r="508" spans="1:43" s="4" customFormat="1" ht="15" x14ac:dyDescent="0.25">
      <c r="A508" s="83"/>
      <c r="B508" s="49"/>
      <c r="C508" s="372" t="s">
        <v>201</v>
      </c>
      <c r="D508" s="372"/>
      <c r="E508" s="372"/>
      <c r="F508" s="372"/>
      <c r="G508" s="372"/>
      <c r="H508" s="372"/>
      <c r="I508" s="372"/>
      <c r="J508" s="372"/>
      <c r="K508" s="372"/>
      <c r="L508" s="106">
        <v>34105.5</v>
      </c>
      <c r="M508" s="85"/>
      <c r="N508" s="88"/>
      <c r="AF508" s="39"/>
      <c r="AG508" s="47"/>
      <c r="AH508" s="47"/>
      <c r="AN508" s="47"/>
      <c r="AO508" s="47"/>
      <c r="AP508" s="3" t="s">
        <v>201</v>
      </c>
      <c r="AQ508" s="47"/>
    </row>
    <row r="509" spans="1:43" s="4" customFormat="1" ht="15" x14ac:dyDescent="0.25">
      <c r="A509" s="83"/>
      <c r="B509" s="49"/>
      <c r="C509" s="372" t="s">
        <v>202</v>
      </c>
      <c r="D509" s="372"/>
      <c r="E509" s="372"/>
      <c r="F509" s="372"/>
      <c r="G509" s="372"/>
      <c r="H509" s="372"/>
      <c r="I509" s="372"/>
      <c r="J509" s="372"/>
      <c r="K509" s="372"/>
      <c r="L509" s="106">
        <v>2913.92</v>
      </c>
      <c r="M509" s="85"/>
      <c r="N509" s="86">
        <v>101870.33</v>
      </c>
      <c r="AF509" s="39"/>
      <c r="AG509" s="47"/>
      <c r="AH509" s="47"/>
      <c r="AN509" s="47"/>
      <c r="AO509" s="47"/>
      <c r="AP509" s="3" t="s">
        <v>202</v>
      </c>
      <c r="AQ509" s="47"/>
    </row>
    <row r="510" spans="1:43" s="4" customFormat="1" ht="15" x14ac:dyDescent="0.25">
      <c r="A510" s="83"/>
      <c r="B510" s="49"/>
      <c r="C510" s="372" t="s">
        <v>203</v>
      </c>
      <c r="D510" s="372"/>
      <c r="E510" s="372"/>
      <c r="F510" s="372"/>
      <c r="G510" s="372"/>
      <c r="H510" s="372"/>
      <c r="I510" s="372"/>
      <c r="J510" s="372"/>
      <c r="K510" s="372"/>
      <c r="L510" s="106">
        <v>1821.94</v>
      </c>
      <c r="M510" s="85"/>
      <c r="N510" s="86">
        <v>63695.29</v>
      </c>
      <c r="AF510" s="39"/>
      <c r="AG510" s="47"/>
      <c r="AH510" s="47"/>
      <c r="AN510" s="47"/>
      <c r="AO510" s="47"/>
      <c r="AP510" s="3" t="s">
        <v>203</v>
      </c>
      <c r="AQ510" s="47"/>
    </row>
    <row r="511" spans="1:43" s="4" customFormat="1" ht="15" x14ac:dyDescent="0.25">
      <c r="A511" s="83"/>
      <c r="B511" s="49"/>
      <c r="C511" s="372" t="s">
        <v>777</v>
      </c>
      <c r="D511" s="372"/>
      <c r="E511" s="372"/>
      <c r="F511" s="372"/>
      <c r="G511" s="372"/>
      <c r="H511" s="372"/>
      <c r="I511" s="372"/>
      <c r="J511" s="372"/>
      <c r="K511" s="372"/>
      <c r="L511" s="106">
        <v>273722.67</v>
      </c>
      <c r="M511" s="85"/>
      <c r="N511" s="86">
        <v>3050079.26</v>
      </c>
      <c r="AF511" s="39"/>
      <c r="AG511" s="47"/>
      <c r="AH511" s="47"/>
      <c r="AN511" s="47"/>
      <c r="AO511" s="47"/>
      <c r="AP511" s="3" t="s">
        <v>777</v>
      </c>
      <c r="AQ511" s="47"/>
    </row>
    <row r="512" spans="1:43" s="4" customFormat="1" ht="15" x14ac:dyDescent="0.25">
      <c r="A512" s="83"/>
      <c r="B512" s="49"/>
      <c r="C512" s="372" t="s">
        <v>84</v>
      </c>
      <c r="D512" s="372"/>
      <c r="E512" s="372"/>
      <c r="F512" s="372"/>
      <c r="G512" s="372"/>
      <c r="H512" s="372"/>
      <c r="I512" s="372"/>
      <c r="J512" s="372"/>
      <c r="K512" s="372"/>
      <c r="L512" s="87"/>
      <c r="M512" s="85"/>
      <c r="N512" s="88"/>
      <c r="AF512" s="39"/>
      <c r="AG512" s="47"/>
      <c r="AH512" s="47"/>
      <c r="AN512" s="47"/>
      <c r="AO512" s="47"/>
      <c r="AP512" s="3" t="s">
        <v>84</v>
      </c>
      <c r="AQ512" s="47"/>
    </row>
    <row r="513" spans="1:43" s="4" customFormat="1" ht="15" x14ac:dyDescent="0.25">
      <c r="A513" s="83"/>
      <c r="B513" s="49"/>
      <c r="C513" s="372" t="s">
        <v>197</v>
      </c>
      <c r="D513" s="372"/>
      <c r="E513" s="372"/>
      <c r="F513" s="372"/>
      <c r="G513" s="372"/>
      <c r="H513" s="372"/>
      <c r="I513" s="372"/>
      <c r="J513" s="372"/>
      <c r="K513" s="372"/>
      <c r="L513" s="106">
        <v>10506.35</v>
      </c>
      <c r="M513" s="85"/>
      <c r="N513" s="86">
        <v>367301.98</v>
      </c>
      <c r="AF513" s="39"/>
      <c r="AG513" s="47"/>
      <c r="AH513" s="47"/>
      <c r="AN513" s="47"/>
      <c r="AO513" s="47"/>
      <c r="AP513" s="3" t="s">
        <v>197</v>
      </c>
      <c r="AQ513" s="47"/>
    </row>
    <row r="514" spans="1:43" s="4" customFormat="1" ht="15" x14ac:dyDescent="0.25">
      <c r="A514" s="83"/>
      <c r="B514" s="49"/>
      <c r="C514" s="372" t="s">
        <v>199</v>
      </c>
      <c r="D514" s="372"/>
      <c r="E514" s="372"/>
      <c r="F514" s="372"/>
      <c r="G514" s="372"/>
      <c r="H514" s="372"/>
      <c r="I514" s="372"/>
      <c r="J514" s="372"/>
      <c r="K514" s="372"/>
      <c r="L514" s="106">
        <v>4496.8999999999996</v>
      </c>
      <c r="M514" s="85"/>
      <c r="N514" s="88"/>
      <c r="AF514" s="39"/>
      <c r="AG514" s="47"/>
      <c r="AH514" s="47"/>
      <c r="AN514" s="47"/>
      <c r="AO514" s="47"/>
      <c r="AP514" s="3" t="s">
        <v>199</v>
      </c>
      <c r="AQ514" s="47"/>
    </row>
    <row r="515" spans="1:43" s="4" customFormat="1" ht="15" x14ac:dyDescent="0.25">
      <c r="A515" s="83"/>
      <c r="B515" s="49"/>
      <c r="C515" s="372" t="s">
        <v>200</v>
      </c>
      <c r="D515" s="372"/>
      <c r="E515" s="372"/>
      <c r="F515" s="372"/>
      <c r="G515" s="372"/>
      <c r="H515" s="372"/>
      <c r="I515" s="372"/>
      <c r="J515" s="372"/>
      <c r="K515" s="372"/>
      <c r="L515" s="84">
        <v>544.21</v>
      </c>
      <c r="M515" s="85"/>
      <c r="N515" s="86">
        <v>19025.57</v>
      </c>
      <c r="AF515" s="39"/>
      <c r="AG515" s="47"/>
      <c r="AH515" s="47"/>
      <c r="AN515" s="47"/>
      <c r="AO515" s="47"/>
      <c r="AP515" s="3" t="s">
        <v>200</v>
      </c>
      <c r="AQ515" s="47"/>
    </row>
    <row r="516" spans="1:43" s="4" customFormat="1" ht="15" x14ac:dyDescent="0.25">
      <c r="A516" s="83"/>
      <c r="B516" s="49"/>
      <c r="C516" s="372" t="s">
        <v>201</v>
      </c>
      <c r="D516" s="372"/>
      <c r="E516" s="372"/>
      <c r="F516" s="372"/>
      <c r="G516" s="372"/>
      <c r="H516" s="372"/>
      <c r="I516" s="372"/>
      <c r="J516" s="372"/>
      <c r="K516" s="372"/>
      <c r="L516" s="106">
        <v>242961.05</v>
      </c>
      <c r="M516" s="85"/>
      <c r="N516" s="88"/>
      <c r="AF516" s="39"/>
      <c r="AG516" s="47"/>
      <c r="AH516" s="47"/>
      <c r="AN516" s="47"/>
      <c r="AO516" s="47"/>
      <c r="AP516" s="3" t="s">
        <v>201</v>
      </c>
      <c r="AQ516" s="47"/>
    </row>
    <row r="517" spans="1:43" s="4" customFormat="1" ht="15" x14ac:dyDescent="0.25">
      <c r="A517" s="83"/>
      <c r="B517" s="49"/>
      <c r="C517" s="372" t="s">
        <v>202</v>
      </c>
      <c r="D517" s="372"/>
      <c r="E517" s="372"/>
      <c r="F517" s="372"/>
      <c r="G517" s="372"/>
      <c r="H517" s="372"/>
      <c r="I517" s="372"/>
      <c r="J517" s="372"/>
      <c r="K517" s="372"/>
      <c r="L517" s="106">
        <v>10317.549999999999</v>
      </c>
      <c r="M517" s="85"/>
      <c r="N517" s="86">
        <v>360701.3</v>
      </c>
      <c r="AF517" s="39"/>
      <c r="AG517" s="47"/>
      <c r="AH517" s="47"/>
      <c r="AN517" s="47"/>
      <c r="AO517" s="47"/>
      <c r="AP517" s="3" t="s">
        <v>202</v>
      </c>
      <c r="AQ517" s="47"/>
    </row>
    <row r="518" spans="1:43" s="4" customFormat="1" ht="15" x14ac:dyDescent="0.25">
      <c r="A518" s="83"/>
      <c r="B518" s="49"/>
      <c r="C518" s="372" t="s">
        <v>203</v>
      </c>
      <c r="D518" s="372"/>
      <c r="E518" s="372"/>
      <c r="F518" s="372"/>
      <c r="G518" s="372"/>
      <c r="H518" s="372"/>
      <c r="I518" s="372"/>
      <c r="J518" s="372"/>
      <c r="K518" s="372"/>
      <c r="L518" s="106">
        <v>5440.82</v>
      </c>
      <c r="M518" s="85"/>
      <c r="N518" s="86">
        <v>190211.6</v>
      </c>
      <c r="AF518" s="39"/>
      <c r="AG518" s="47"/>
      <c r="AH518" s="47"/>
      <c r="AN518" s="47"/>
      <c r="AO518" s="47"/>
      <c r="AP518" s="3" t="s">
        <v>203</v>
      </c>
      <c r="AQ518" s="47"/>
    </row>
    <row r="519" spans="1:43" s="4" customFormat="1" ht="15" x14ac:dyDescent="0.25">
      <c r="A519" s="83"/>
      <c r="B519" s="49"/>
      <c r="C519" s="372" t="s">
        <v>1724</v>
      </c>
      <c r="D519" s="372"/>
      <c r="E519" s="372"/>
      <c r="F519" s="372"/>
      <c r="G519" s="372"/>
      <c r="H519" s="372"/>
      <c r="I519" s="372"/>
      <c r="J519" s="372"/>
      <c r="K519" s="372"/>
      <c r="L519" s="106">
        <v>4757443.9800000004</v>
      </c>
      <c r="M519" s="85"/>
      <c r="N519" s="86">
        <v>28497089.440000001</v>
      </c>
      <c r="AF519" s="39"/>
      <c r="AG519" s="47"/>
      <c r="AH519" s="47"/>
      <c r="AN519" s="47"/>
      <c r="AO519" s="47"/>
      <c r="AP519" s="3" t="s">
        <v>1724</v>
      </c>
      <c r="AQ519" s="47"/>
    </row>
    <row r="520" spans="1:43" s="4" customFormat="1" ht="15" x14ac:dyDescent="0.25">
      <c r="A520" s="83"/>
      <c r="B520" s="49"/>
      <c r="C520" s="372" t="s">
        <v>1726</v>
      </c>
      <c r="D520" s="372"/>
      <c r="E520" s="372"/>
      <c r="F520" s="372"/>
      <c r="G520" s="372"/>
      <c r="H520" s="372"/>
      <c r="I520" s="372"/>
      <c r="J520" s="372"/>
      <c r="K520" s="372"/>
      <c r="L520" s="106">
        <v>4757443.9800000004</v>
      </c>
      <c r="M520" s="85"/>
      <c r="N520" s="88"/>
      <c r="AF520" s="39"/>
      <c r="AG520" s="47"/>
      <c r="AH520" s="47"/>
      <c r="AN520" s="47"/>
      <c r="AO520" s="47"/>
      <c r="AP520" s="3" t="s">
        <v>1726</v>
      </c>
      <c r="AQ520" s="47"/>
    </row>
    <row r="521" spans="1:43" s="4" customFormat="1" ht="15" x14ac:dyDescent="0.25">
      <c r="A521" s="83"/>
      <c r="B521" s="49"/>
      <c r="C521" s="372" t="s">
        <v>92</v>
      </c>
      <c r="D521" s="372"/>
      <c r="E521" s="372"/>
      <c r="F521" s="372"/>
      <c r="G521" s="372"/>
      <c r="H521" s="372"/>
      <c r="I521" s="372"/>
      <c r="J521" s="372"/>
      <c r="K521" s="372"/>
      <c r="L521" s="106">
        <v>13625.94</v>
      </c>
      <c r="M521" s="85"/>
      <c r="N521" s="86">
        <v>476362.83</v>
      </c>
      <c r="AF521" s="39"/>
      <c r="AG521" s="47"/>
      <c r="AH521" s="47"/>
      <c r="AN521" s="47"/>
      <c r="AO521" s="47"/>
      <c r="AP521" s="3" t="s">
        <v>92</v>
      </c>
      <c r="AQ521" s="47"/>
    </row>
    <row r="522" spans="1:43" s="4" customFormat="1" ht="15" x14ac:dyDescent="0.25">
      <c r="A522" s="83"/>
      <c r="B522" s="49"/>
      <c r="C522" s="372" t="s">
        <v>93</v>
      </c>
      <c r="D522" s="372"/>
      <c r="E522" s="372"/>
      <c r="F522" s="372"/>
      <c r="G522" s="372"/>
      <c r="H522" s="372"/>
      <c r="I522" s="372"/>
      <c r="J522" s="372"/>
      <c r="K522" s="372"/>
      <c r="L522" s="106">
        <v>13231.47</v>
      </c>
      <c r="M522" s="85"/>
      <c r="N522" s="86">
        <v>462571.63</v>
      </c>
      <c r="AF522" s="39"/>
      <c r="AG522" s="47"/>
      <c r="AH522" s="47"/>
      <c r="AN522" s="47"/>
      <c r="AO522" s="47"/>
      <c r="AP522" s="3" t="s">
        <v>93</v>
      </c>
      <c r="AQ522" s="47"/>
    </row>
    <row r="523" spans="1:43" s="4" customFormat="1" ht="15" x14ac:dyDescent="0.25">
      <c r="A523" s="83"/>
      <c r="B523" s="49"/>
      <c r="C523" s="372" t="s">
        <v>94</v>
      </c>
      <c r="D523" s="372"/>
      <c r="E523" s="372"/>
      <c r="F523" s="372"/>
      <c r="G523" s="372"/>
      <c r="H523" s="372"/>
      <c r="I523" s="372"/>
      <c r="J523" s="372"/>
      <c r="K523" s="372"/>
      <c r="L523" s="106">
        <v>7262.76</v>
      </c>
      <c r="M523" s="85"/>
      <c r="N523" s="86">
        <v>253906.89</v>
      </c>
      <c r="AF523" s="39"/>
      <c r="AG523" s="47"/>
      <c r="AH523" s="47"/>
      <c r="AN523" s="47"/>
      <c r="AO523" s="47"/>
      <c r="AP523" s="3" t="s">
        <v>94</v>
      </c>
      <c r="AQ523" s="47"/>
    </row>
    <row r="524" spans="1:43" s="4" customFormat="1" ht="15" x14ac:dyDescent="0.25">
      <c r="A524" s="83"/>
      <c r="B524" s="89"/>
      <c r="C524" s="373" t="s">
        <v>1978</v>
      </c>
      <c r="D524" s="373"/>
      <c r="E524" s="373"/>
      <c r="F524" s="373"/>
      <c r="G524" s="373"/>
      <c r="H524" s="373"/>
      <c r="I524" s="373"/>
      <c r="J524" s="373"/>
      <c r="K524" s="373"/>
      <c r="L524" s="93">
        <v>5073370.78</v>
      </c>
      <c r="M524" s="91"/>
      <c r="N524" s="92">
        <v>32101847.43</v>
      </c>
      <c r="AF524" s="39"/>
      <c r="AG524" s="47"/>
      <c r="AH524" s="47"/>
      <c r="AN524" s="47"/>
      <c r="AO524" s="47"/>
      <c r="AQ524" s="47" t="s">
        <v>1978</v>
      </c>
    </row>
    <row r="525" spans="1:43" s="4" customFormat="1" ht="15" x14ac:dyDescent="0.25">
      <c r="A525" s="83"/>
      <c r="B525" s="49"/>
      <c r="C525" s="372" t="s">
        <v>84</v>
      </c>
      <c r="D525" s="372"/>
      <c r="E525" s="372"/>
      <c r="F525" s="372"/>
      <c r="G525" s="372"/>
      <c r="H525" s="372"/>
      <c r="I525" s="372"/>
      <c r="J525" s="372"/>
      <c r="K525" s="372"/>
      <c r="L525" s="87"/>
      <c r="M525" s="85"/>
      <c r="N525" s="88"/>
      <c r="AF525" s="39"/>
      <c r="AG525" s="47"/>
      <c r="AH525" s="47"/>
      <c r="AN525" s="47"/>
      <c r="AO525" s="47"/>
      <c r="AP525" s="3" t="s">
        <v>84</v>
      </c>
      <c r="AQ525" s="47"/>
    </row>
    <row r="526" spans="1:43" s="4" customFormat="1" ht="15" x14ac:dyDescent="0.25">
      <c r="A526" s="83"/>
      <c r="B526" s="49"/>
      <c r="C526" s="372" t="s">
        <v>241</v>
      </c>
      <c r="D526" s="372"/>
      <c r="E526" s="372"/>
      <c r="F526" s="372"/>
      <c r="G526" s="372"/>
      <c r="H526" s="372"/>
      <c r="I526" s="372"/>
      <c r="J526" s="372"/>
      <c r="K526" s="372"/>
      <c r="L526" s="106">
        <v>218628.97</v>
      </c>
      <c r="M526" s="85"/>
      <c r="N526" s="86">
        <v>1869277.71</v>
      </c>
      <c r="AF526" s="39"/>
      <c r="AG526" s="47"/>
      <c r="AH526" s="47"/>
      <c r="AN526" s="47"/>
      <c r="AO526" s="47"/>
      <c r="AP526" s="3" t="s">
        <v>241</v>
      </c>
      <c r="AQ526" s="47"/>
    </row>
    <row r="527" spans="1:43" s="4" customFormat="1" ht="15" x14ac:dyDescent="0.25">
      <c r="A527" s="83"/>
      <c r="B527" s="49"/>
      <c r="C527" s="372" t="s">
        <v>1728</v>
      </c>
      <c r="D527" s="372"/>
      <c r="E527" s="372"/>
      <c r="F527" s="372"/>
      <c r="G527" s="372"/>
      <c r="H527" s="372"/>
      <c r="I527" s="372"/>
      <c r="J527" s="372"/>
      <c r="K527" s="372"/>
      <c r="L527" s="106">
        <v>4757443.9800000004</v>
      </c>
      <c r="M527" s="85"/>
      <c r="N527" s="86">
        <v>28497089.460000001</v>
      </c>
      <c r="AF527" s="39"/>
      <c r="AG527" s="47"/>
      <c r="AH527" s="47"/>
      <c r="AN527" s="47"/>
      <c r="AO527" s="47"/>
      <c r="AP527" s="3" t="s">
        <v>1728</v>
      </c>
      <c r="AQ527" s="47"/>
    </row>
    <row r="528" spans="1:43" s="4" customFormat="1" ht="11.25" hidden="1" customHeight="1" x14ac:dyDescent="0.25">
      <c r="B528" s="75"/>
      <c r="C528" s="75"/>
      <c r="D528" s="75"/>
      <c r="E528" s="75"/>
      <c r="F528" s="75"/>
      <c r="G528" s="75"/>
      <c r="H528" s="75"/>
      <c r="I528" s="75"/>
      <c r="J528" s="75"/>
      <c r="K528" s="75"/>
      <c r="L528" s="76"/>
      <c r="M528" s="76"/>
      <c r="N528" s="76"/>
      <c r="R528" s="77"/>
    </row>
    <row r="529" spans="1:45" s="4" customFormat="1" ht="15" x14ac:dyDescent="0.25">
      <c r="A529" s="78"/>
      <c r="B529" s="79"/>
      <c r="C529" s="374" t="s">
        <v>82</v>
      </c>
      <c r="D529" s="374"/>
      <c r="E529" s="374"/>
      <c r="F529" s="374"/>
      <c r="G529" s="374"/>
      <c r="H529" s="374"/>
      <c r="I529" s="374"/>
      <c r="J529" s="374"/>
      <c r="K529" s="374"/>
      <c r="L529" s="80"/>
      <c r="M529" s="81"/>
      <c r="N529" s="82"/>
      <c r="AR529" s="47" t="s">
        <v>82</v>
      </c>
    </row>
    <row r="530" spans="1:45" s="4" customFormat="1" ht="15" x14ac:dyDescent="0.25">
      <c r="A530" s="83"/>
      <c r="B530" s="49"/>
      <c r="C530" s="372" t="s">
        <v>83</v>
      </c>
      <c r="D530" s="372"/>
      <c r="E530" s="372"/>
      <c r="F530" s="372"/>
      <c r="G530" s="372"/>
      <c r="H530" s="372"/>
      <c r="I530" s="372"/>
      <c r="J530" s="372"/>
      <c r="K530" s="372"/>
      <c r="L530" s="106">
        <v>312087.71000000002</v>
      </c>
      <c r="M530" s="85"/>
      <c r="N530" s="86">
        <v>3089718.45</v>
      </c>
      <c r="AR530" s="47"/>
      <c r="AS530" s="3" t="s">
        <v>83</v>
      </c>
    </row>
    <row r="531" spans="1:45" s="4" customFormat="1" ht="15" x14ac:dyDescent="0.25">
      <c r="A531" s="83"/>
      <c r="B531" s="49"/>
      <c r="C531" s="372" t="s">
        <v>84</v>
      </c>
      <c r="D531" s="372"/>
      <c r="E531" s="372"/>
      <c r="F531" s="372"/>
      <c r="G531" s="372"/>
      <c r="H531" s="372"/>
      <c r="I531" s="372"/>
      <c r="J531" s="372"/>
      <c r="K531" s="372"/>
      <c r="L531" s="87"/>
      <c r="M531" s="85"/>
      <c r="N531" s="88"/>
      <c r="AR531" s="47"/>
      <c r="AS531" s="3" t="s">
        <v>84</v>
      </c>
    </row>
    <row r="532" spans="1:45" s="4" customFormat="1" ht="15" x14ac:dyDescent="0.25">
      <c r="A532" s="83"/>
      <c r="B532" s="49"/>
      <c r="C532" s="372" t="s">
        <v>85</v>
      </c>
      <c r="D532" s="372"/>
      <c r="E532" s="372"/>
      <c r="F532" s="372"/>
      <c r="G532" s="372"/>
      <c r="H532" s="372"/>
      <c r="I532" s="372"/>
      <c r="J532" s="372"/>
      <c r="K532" s="372"/>
      <c r="L532" s="106">
        <v>14553.21</v>
      </c>
      <c r="M532" s="85"/>
      <c r="N532" s="86">
        <v>508780.2</v>
      </c>
      <c r="AR532" s="47"/>
      <c r="AS532" s="3" t="s">
        <v>85</v>
      </c>
    </row>
    <row r="533" spans="1:45" s="4" customFormat="1" ht="15" x14ac:dyDescent="0.25">
      <c r="A533" s="83"/>
      <c r="B533" s="49"/>
      <c r="C533" s="372" t="s">
        <v>193</v>
      </c>
      <c r="D533" s="372"/>
      <c r="E533" s="372"/>
      <c r="F533" s="372"/>
      <c r="G533" s="372"/>
      <c r="H533" s="372"/>
      <c r="I533" s="372"/>
      <c r="J533" s="372"/>
      <c r="K533" s="372"/>
      <c r="L533" s="106">
        <v>8427.5499999999993</v>
      </c>
      <c r="M533" s="85"/>
      <c r="N533" s="86">
        <v>102226.18</v>
      </c>
      <c r="AR533" s="47"/>
      <c r="AS533" s="3" t="s">
        <v>193</v>
      </c>
    </row>
    <row r="534" spans="1:45" s="4" customFormat="1" ht="15" x14ac:dyDescent="0.25">
      <c r="A534" s="83"/>
      <c r="B534" s="49"/>
      <c r="C534" s="372" t="s">
        <v>194</v>
      </c>
      <c r="D534" s="372"/>
      <c r="E534" s="372"/>
      <c r="F534" s="372"/>
      <c r="G534" s="372"/>
      <c r="H534" s="372"/>
      <c r="I534" s="372"/>
      <c r="J534" s="372"/>
      <c r="K534" s="372"/>
      <c r="L534" s="106">
        <v>1003.72</v>
      </c>
      <c r="M534" s="85"/>
      <c r="N534" s="86">
        <v>35090.019999999997</v>
      </c>
      <c r="AR534" s="47"/>
      <c r="AS534" s="3" t="s">
        <v>194</v>
      </c>
    </row>
    <row r="535" spans="1:45" s="4" customFormat="1" ht="15" x14ac:dyDescent="0.25">
      <c r="A535" s="83"/>
      <c r="B535" s="49"/>
      <c r="C535" s="372" t="s">
        <v>195</v>
      </c>
      <c r="D535" s="372"/>
      <c r="E535" s="372"/>
      <c r="F535" s="372"/>
      <c r="G535" s="372"/>
      <c r="H535" s="372"/>
      <c r="I535" s="372"/>
      <c r="J535" s="372"/>
      <c r="K535" s="372"/>
      <c r="L535" s="106">
        <v>287194.2</v>
      </c>
      <c r="M535" s="85"/>
      <c r="N535" s="86">
        <v>2455510.41</v>
      </c>
      <c r="AR535" s="47"/>
      <c r="AS535" s="3" t="s">
        <v>195</v>
      </c>
    </row>
    <row r="536" spans="1:45" s="4" customFormat="1" ht="15" x14ac:dyDescent="0.25">
      <c r="A536" s="83"/>
      <c r="B536" s="49"/>
      <c r="C536" s="372" t="s">
        <v>364</v>
      </c>
      <c r="D536" s="372"/>
      <c r="E536" s="372"/>
      <c r="F536" s="372"/>
      <c r="G536" s="372"/>
      <c r="H536" s="372"/>
      <c r="I536" s="372"/>
      <c r="J536" s="372"/>
      <c r="K536" s="372"/>
      <c r="L536" s="106">
        <v>1912.75</v>
      </c>
      <c r="M536" s="85"/>
      <c r="N536" s="86">
        <v>23201.66</v>
      </c>
      <c r="AR536" s="47"/>
      <c r="AS536" s="3" t="s">
        <v>364</v>
      </c>
    </row>
    <row r="537" spans="1:45" s="4" customFormat="1" ht="15" x14ac:dyDescent="0.25">
      <c r="A537" s="83"/>
      <c r="B537" s="49"/>
      <c r="C537" s="372" t="s">
        <v>196</v>
      </c>
      <c r="D537" s="372"/>
      <c r="E537" s="372"/>
      <c r="F537" s="372"/>
      <c r="G537" s="372"/>
      <c r="H537" s="372"/>
      <c r="I537" s="372"/>
      <c r="J537" s="372"/>
      <c r="K537" s="372"/>
      <c r="L537" s="106">
        <v>61981.42</v>
      </c>
      <c r="M537" s="85"/>
      <c r="N537" s="86">
        <v>865266.52</v>
      </c>
      <c r="AR537" s="47"/>
      <c r="AS537" s="3" t="s">
        <v>196</v>
      </c>
    </row>
    <row r="538" spans="1:45" s="4" customFormat="1" ht="15" x14ac:dyDescent="0.25">
      <c r="A538" s="83"/>
      <c r="B538" s="49"/>
      <c r="C538" s="372" t="s">
        <v>365</v>
      </c>
      <c r="D538" s="372"/>
      <c r="E538" s="372"/>
      <c r="F538" s="372"/>
      <c r="G538" s="372"/>
      <c r="H538" s="372"/>
      <c r="I538" s="372"/>
      <c r="J538" s="372"/>
      <c r="K538" s="372"/>
      <c r="L538" s="106">
        <v>60068.67</v>
      </c>
      <c r="M538" s="85"/>
      <c r="N538" s="86">
        <v>842064.86</v>
      </c>
      <c r="AR538" s="47"/>
      <c r="AS538" s="3" t="s">
        <v>365</v>
      </c>
    </row>
    <row r="539" spans="1:45" s="4" customFormat="1" ht="15" x14ac:dyDescent="0.25">
      <c r="A539" s="83"/>
      <c r="B539" s="49"/>
      <c r="C539" s="372" t="s">
        <v>88</v>
      </c>
      <c r="D539" s="372"/>
      <c r="E539" s="372"/>
      <c r="F539" s="372"/>
      <c r="G539" s="372"/>
      <c r="H539" s="372"/>
      <c r="I539" s="372"/>
      <c r="J539" s="372"/>
      <c r="K539" s="372"/>
      <c r="L539" s="87"/>
      <c r="M539" s="85"/>
      <c r="N539" s="88"/>
      <c r="AR539" s="47"/>
      <c r="AS539" s="3" t="s">
        <v>88</v>
      </c>
    </row>
    <row r="540" spans="1:45" s="4" customFormat="1" ht="15" x14ac:dyDescent="0.25">
      <c r="A540" s="83"/>
      <c r="B540" s="49"/>
      <c r="C540" s="372" t="s">
        <v>89</v>
      </c>
      <c r="D540" s="372"/>
      <c r="E540" s="372"/>
      <c r="F540" s="372"/>
      <c r="G540" s="372"/>
      <c r="H540" s="372"/>
      <c r="I540" s="372"/>
      <c r="J540" s="372"/>
      <c r="K540" s="372"/>
      <c r="L540" s="106">
        <v>4046.86</v>
      </c>
      <c r="M540" s="85"/>
      <c r="N540" s="86">
        <v>141478.22</v>
      </c>
      <c r="AR540" s="47"/>
      <c r="AS540" s="3" t="s">
        <v>89</v>
      </c>
    </row>
    <row r="541" spans="1:45" s="4" customFormat="1" ht="15" x14ac:dyDescent="0.25">
      <c r="A541" s="83"/>
      <c r="B541" s="49" t="s">
        <v>58</v>
      </c>
      <c r="C541" s="372" t="s">
        <v>366</v>
      </c>
      <c r="D541" s="372"/>
      <c r="E541" s="372"/>
      <c r="F541" s="372"/>
      <c r="G541" s="372"/>
      <c r="H541" s="372"/>
      <c r="I541" s="372"/>
      <c r="J541" s="372"/>
      <c r="K541" s="372"/>
      <c r="L541" s="106">
        <v>3930.65</v>
      </c>
      <c r="M541" s="113">
        <v>12.13</v>
      </c>
      <c r="N541" s="86">
        <v>47678.78</v>
      </c>
      <c r="AR541" s="47"/>
      <c r="AS541" s="3" t="s">
        <v>366</v>
      </c>
    </row>
    <row r="542" spans="1:45" s="4" customFormat="1" ht="15" x14ac:dyDescent="0.25">
      <c r="A542" s="83"/>
      <c r="B542" s="49"/>
      <c r="C542" s="372" t="s">
        <v>367</v>
      </c>
      <c r="D542" s="372"/>
      <c r="E542" s="372"/>
      <c r="F542" s="372"/>
      <c r="G542" s="372"/>
      <c r="H542" s="372"/>
      <c r="I542" s="372"/>
      <c r="J542" s="372"/>
      <c r="K542" s="372"/>
      <c r="L542" s="84">
        <v>459.51</v>
      </c>
      <c r="M542" s="85"/>
      <c r="N542" s="86">
        <v>16064.45</v>
      </c>
      <c r="AR542" s="47"/>
      <c r="AS542" s="3" t="s">
        <v>367</v>
      </c>
    </row>
    <row r="543" spans="1:45" s="4" customFormat="1" ht="15" x14ac:dyDescent="0.25">
      <c r="A543" s="83"/>
      <c r="B543" s="49" t="s">
        <v>58</v>
      </c>
      <c r="C543" s="372" t="s">
        <v>368</v>
      </c>
      <c r="D543" s="372"/>
      <c r="E543" s="372"/>
      <c r="F543" s="372"/>
      <c r="G543" s="372"/>
      <c r="H543" s="372"/>
      <c r="I543" s="372"/>
      <c r="J543" s="372"/>
      <c r="K543" s="372"/>
      <c r="L543" s="106">
        <v>44233.15</v>
      </c>
      <c r="M543" s="113">
        <v>8.5500000000000007</v>
      </c>
      <c r="N543" s="86">
        <v>378193.43</v>
      </c>
      <c r="AR543" s="47"/>
      <c r="AS543" s="3" t="s">
        <v>368</v>
      </c>
    </row>
    <row r="544" spans="1:45" s="4" customFormat="1" ht="15" x14ac:dyDescent="0.25">
      <c r="A544" s="83"/>
      <c r="B544" s="49"/>
      <c r="C544" s="372" t="s">
        <v>90</v>
      </c>
      <c r="D544" s="372"/>
      <c r="E544" s="372"/>
      <c r="F544" s="372"/>
      <c r="G544" s="372"/>
      <c r="H544" s="372"/>
      <c r="I544" s="372"/>
      <c r="J544" s="372"/>
      <c r="K544" s="372"/>
      <c r="L544" s="106">
        <v>4894.95</v>
      </c>
      <c r="M544" s="85"/>
      <c r="N544" s="86">
        <v>171126.2</v>
      </c>
      <c r="AR544" s="47"/>
      <c r="AS544" s="3" t="s">
        <v>90</v>
      </c>
    </row>
    <row r="545" spans="1:46" s="4" customFormat="1" ht="15" x14ac:dyDescent="0.25">
      <c r="A545" s="83"/>
      <c r="B545" s="49"/>
      <c r="C545" s="372" t="s">
        <v>91</v>
      </c>
      <c r="D545" s="372"/>
      <c r="E545" s="372"/>
      <c r="F545" s="372"/>
      <c r="G545" s="372"/>
      <c r="H545" s="372"/>
      <c r="I545" s="372"/>
      <c r="J545" s="372"/>
      <c r="K545" s="372"/>
      <c r="L545" s="106">
        <v>2963.06</v>
      </c>
      <c r="M545" s="85"/>
      <c r="N545" s="86">
        <v>103588.23</v>
      </c>
      <c r="AR545" s="47"/>
      <c r="AS545" s="3" t="s">
        <v>91</v>
      </c>
    </row>
    <row r="546" spans="1:46" s="4" customFormat="1" ht="15" x14ac:dyDescent="0.25">
      <c r="A546" s="83"/>
      <c r="B546" s="49"/>
      <c r="C546" s="372" t="s">
        <v>369</v>
      </c>
      <c r="D546" s="372"/>
      <c r="E546" s="372"/>
      <c r="F546" s="372"/>
      <c r="G546" s="372"/>
      <c r="H546" s="372"/>
      <c r="I546" s="372"/>
      <c r="J546" s="372"/>
      <c r="K546" s="372"/>
      <c r="L546" s="106">
        <v>1912.75</v>
      </c>
      <c r="M546" s="85"/>
      <c r="N546" s="86">
        <v>23201.66</v>
      </c>
      <c r="AR546" s="47"/>
      <c r="AS546" s="3" t="s">
        <v>369</v>
      </c>
    </row>
    <row r="547" spans="1:46" s="4" customFormat="1" ht="15" x14ac:dyDescent="0.25">
      <c r="A547" s="83"/>
      <c r="B547" s="49"/>
      <c r="C547" s="372" t="s">
        <v>777</v>
      </c>
      <c r="D547" s="372"/>
      <c r="E547" s="372"/>
      <c r="F547" s="372"/>
      <c r="G547" s="372"/>
      <c r="H547" s="372"/>
      <c r="I547" s="372"/>
      <c r="J547" s="372"/>
      <c r="K547" s="372"/>
      <c r="L547" s="106">
        <v>273722.67</v>
      </c>
      <c r="M547" s="85"/>
      <c r="N547" s="86">
        <v>3050079.26</v>
      </c>
      <c r="AR547" s="47"/>
      <c r="AS547" s="3" t="s">
        <v>777</v>
      </c>
    </row>
    <row r="548" spans="1:46" s="4" customFormat="1" ht="15" x14ac:dyDescent="0.25">
      <c r="A548" s="83"/>
      <c r="B548" s="49"/>
      <c r="C548" s="372" t="s">
        <v>84</v>
      </c>
      <c r="D548" s="372"/>
      <c r="E548" s="372"/>
      <c r="F548" s="372"/>
      <c r="G548" s="372"/>
      <c r="H548" s="372"/>
      <c r="I548" s="372"/>
      <c r="J548" s="372"/>
      <c r="K548" s="372"/>
      <c r="L548" s="87"/>
      <c r="M548" s="85"/>
      <c r="N548" s="88"/>
      <c r="AR548" s="47"/>
      <c r="AS548" s="3" t="s">
        <v>84</v>
      </c>
    </row>
    <row r="549" spans="1:46" s="4" customFormat="1" ht="15" x14ac:dyDescent="0.25">
      <c r="A549" s="83"/>
      <c r="B549" s="49"/>
      <c r="C549" s="372" t="s">
        <v>197</v>
      </c>
      <c r="D549" s="372"/>
      <c r="E549" s="372"/>
      <c r="F549" s="372"/>
      <c r="G549" s="372"/>
      <c r="H549" s="372"/>
      <c r="I549" s="372"/>
      <c r="J549" s="372"/>
      <c r="K549" s="372"/>
      <c r="L549" s="106">
        <v>10506.35</v>
      </c>
      <c r="M549" s="85"/>
      <c r="N549" s="86">
        <v>367301.98</v>
      </c>
      <c r="AR549" s="47"/>
      <c r="AS549" s="3" t="s">
        <v>197</v>
      </c>
    </row>
    <row r="550" spans="1:46" s="4" customFormat="1" ht="15" x14ac:dyDescent="0.25">
      <c r="A550" s="83"/>
      <c r="B550" s="49" t="s">
        <v>58</v>
      </c>
      <c r="C550" s="372" t="s">
        <v>199</v>
      </c>
      <c r="D550" s="372"/>
      <c r="E550" s="372"/>
      <c r="F550" s="372"/>
      <c r="G550" s="372"/>
      <c r="H550" s="372"/>
      <c r="I550" s="372"/>
      <c r="J550" s="372"/>
      <c r="K550" s="372"/>
      <c r="L550" s="106">
        <v>4496.8999999999996</v>
      </c>
      <c r="M550" s="113">
        <v>12.13</v>
      </c>
      <c r="N550" s="86">
        <v>54547.4</v>
      </c>
      <c r="AR550" s="47"/>
      <c r="AS550" s="3" t="s">
        <v>199</v>
      </c>
    </row>
    <row r="551" spans="1:46" s="4" customFormat="1" ht="15" x14ac:dyDescent="0.25">
      <c r="A551" s="83"/>
      <c r="B551" s="49"/>
      <c r="C551" s="372" t="s">
        <v>200</v>
      </c>
      <c r="D551" s="372"/>
      <c r="E551" s="372"/>
      <c r="F551" s="372"/>
      <c r="G551" s="372"/>
      <c r="H551" s="372"/>
      <c r="I551" s="372"/>
      <c r="J551" s="372"/>
      <c r="K551" s="372"/>
      <c r="L551" s="84">
        <v>544.21</v>
      </c>
      <c r="M551" s="85"/>
      <c r="N551" s="86">
        <v>19025.57</v>
      </c>
      <c r="AR551" s="47"/>
      <c r="AS551" s="3" t="s">
        <v>200</v>
      </c>
    </row>
    <row r="552" spans="1:46" s="4" customFormat="1" ht="15" x14ac:dyDescent="0.25">
      <c r="A552" s="83"/>
      <c r="B552" s="49" t="s">
        <v>58</v>
      </c>
      <c r="C552" s="372" t="s">
        <v>201</v>
      </c>
      <c r="D552" s="372"/>
      <c r="E552" s="372"/>
      <c r="F552" s="372"/>
      <c r="G552" s="372"/>
      <c r="H552" s="372"/>
      <c r="I552" s="372"/>
      <c r="J552" s="372"/>
      <c r="K552" s="372"/>
      <c r="L552" s="106">
        <v>242961.05</v>
      </c>
      <c r="M552" s="113">
        <v>8.5500000000000007</v>
      </c>
      <c r="N552" s="86">
        <v>2077316.98</v>
      </c>
      <c r="AR552" s="47"/>
      <c r="AS552" s="3" t="s">
        <v>201</v>
      </c>
    </row>
    <row r="553" spans="1:46" s="4" customFormat="1" ht="15" x14ac:dyDescent="0.25">
      <c r="A553" s="83"/>
      <c r="B553" s="49"/>
      <c r="C553" s="372" t="s">
        <v>202</v>
      </c>
      <c r="D553" s="372"/>
      <c r="E553" s="372"/>
      <c r="F553" s="372"/>
      <c r="G553" s="372"/>
      <c r="H553" s="372"/>
      <c r="I553" s="372"/>
      <c r="J553" s="372"/>
      <c r="K553" s="372"/>
      <c r="L553" s="106">
        <v>10317.549999999999</v>
      </c>
      <c r="M553" s="85"/>
      <c r="N553" s="86">
        <v>360701.3</v>
      </c>
      <c r="AR553" s="47"/>
      <c r="AS553" s="3" t="s">
        <v>202</v>
      </c>
    </row>
    <row r="554" spans="1:46" s="4" customFormat="1" ht="15" x14ac:dyDescent="0.25">
      <c r="A554" s="83"/>
      <c r="B554" s="49"/>
      <c r="C554" s="372" t="s">
        <v>203</v>
      </c>
      <c r="D554" s="372"/>
      <c r="E554" s="372"/>
      <c r="F554" s="372"/>
      <c r="G554" s="372"/>
      <c r="H554" s="372"/>
      <c r="I554" s="372"/>
      <c r="J554" s="372"/>
      <c r="K554" s="372"/>
      <c r="L554" s="106">
        <v>5440.82</v>
      </c>
      <c r="M554" s="85"/>
      <c r="N554" s="86">
        <v>190211.6</v>
      </c>
      <c r="AR554" s="47"/>
      <c r="AS554" s="3" t="s">
        <v>203</v>
      </c>
    </row>
    <row r="555" spans="1:46" s="4" customFormat="1" ht="15" x14ac:dyDescent="0.25">
      <c r="A555" s="83"/>
      <c r="B555" s="49"/>
      <c r="C555" s="372" t="s">
        <v>1724</v>
      </c>
      <c r="D555" s="372"/>
      <c r="E555" s="372"/>
      <c r="F555" s="372"/>
      <c r="G555" s="372"/>
      <c r="H555" s="372"/>
      <c r="I555" s="372"/>
      <c r="J555" s="372"/>
      <c r="K555" s="372"/>
      <c r="L555" s="106">
        <v>4757443.9800000004</v>
      </c>
      <c r="M555" s="85"/>
      <c r="N555" s="86">
        <v>28497089.440000001</v>
      </c>
      <c r="AR555" s="47"/>
      <c r="AS555" s="3" t="s">
        <v>1724</v>
      </c>
    </row>
    <row r="556" spans="1:46" s="4" customFormat="1" ht="15" x14ac:dyDescent="0.25">
      <c r="A556" s="83"/>
      <c r="B556" s="49" t="s">
        <v>73</v>
      </c>
      <c r="C556" s="372" t="s">
        <v>1726</v>
      </c>
      <c r="D556" s="372"/>
      <c r="E556" s="372"/>
      <c r="F556" s="372"/>
      <c r="G556" s="372"/>
      <c r="H556" s="372"/>
      <c r="I556" s="372"/>
      <c r="J556" s="372"/>
      <c r="K556" s="372"/>
      <c r="L556" s="106">
        <v>4757443.9800000004</v>
      </c>
      <c r="M556" s="113">
        <v>5.99</v>
      </c>
      <c r="N556" s="86">
        <v>28497089.440000001</v>
      </c>
      <c r="AR556" s="47"/>
      <c r="AS556" s="3" t="s">
        <v>1726</v>
      </c>
    </row>
    <row r="557" spans="1:46" s="4" customFormat="1" ht="15" x14ac:dyDescent="0.25">
      <c r="A557" s="83"/>
      <c r="B557" s="49"/>
      <c r="C557" s="372" t="s">
        <v>92</v>
      </c>
      <c r="D557" s="372"/>
      <c r="E557" s="372"/>
      <c r="F557" s="372"/>
      <c r="G557" s="372"/>
      <c r="H557" s="372"/>
      <c r="I557" s="372"/>
      <c r="J557" s="372"/>
      <c r="K557" s="372"/>
      <c r="L557" s="106">
        <v>15556.93</v>
      </c>
      <c r="M557" s="85"/>
      <c r="N557" s="86">
        <v>543870.22</v>
      </c>
      <c r="AR557" s="47"/>
      <c r="AS557" s="3" t="s">
        <v>92</v>
      </c>
    </row>
    <row r="558" spans="1:46" s="4" customFormat="1" ht="15" x14ac:dyDescent="0.25">
      <c r="A558" s="83"/>
      <c r="B558" s="49"/>
      <c r="C558" s="372" t="s">
        <v>93</v>
      </c>
      <c r="D558" s="372"/>
      <c r="E558" s="372"/>
      <c r="F558" s="372"/>
      <c r="G558" s="372"/>
      <c r="H558" s="372"/>
      <c r="I558" s="372"/>
      <c r="J558" s="372"/>
      <c r="K558" s="372"/>
      <c r="L558" s="106">
        <v>15212.5</v>
      </c>
      <c r="M558" s="85"/>
      <c r="N558" s="86">
        <v>531827.5</v>
      </c>
      <c r="AR558" s="47"/>
      <c r="AS558" s="3" t="s">
        <v>93</v>
      </c>
    </row>
    <row r="559" spans="1:46" s="4" customFormat="1" ht="15" x14ac:dyDescent="0.25">
      <c r="A559" s="83"/>
      <c r="B559" s="49"/>
      <c r="C559" s="372" t="s">
        <v>94</v>
      </c>
      <c r="D559" s="372"/>
      <c r="E559" s="372"/>
      <c r="F559" s="372"/>
      <c r="G559" s="372"/>
      <c r="H559" s="372"/>
      <c r="I559" s="372"/>
      <c r="J559" s="372"/>
      <c r="K559" s="372"/>
      <c r="L559" s="106">
        <v>8403.8799999999992</v>
      </c>
      <c r="M559" s="85"/>
      <c r="N559" s="86">
        <v>293799.83</v>
      </c>
      <c r="AR559" s="47"/>
      <c r="AS559" s="3" t="s">
        <v>94</v>
      </c>
    </row>
    <row r="560" spans="1:46" s="4" customFormat="1" ht="15" x14ac:dyDescent="0.25">
      <c r="A560" s="83"/>
      <c r="B560" s="89"/>
      <c r="C560" s="373" t="s">
        <v>95</v>
      </c>
      <c r="D560" s="373"/>
      <c r="E560" s="373"/>
      <c r="F560" s="373"/>
      <c r="G560" s="373"/>
      <c r="H560" s="373"/>
      <c r="I560" s="373"/>
      <c r="J560" s="373"/>
      <c r="K560" s="373"/>
      <c r="L560" s="93">
        <v>5093148.07</v>
      </c>
      <c r="M560" s="91"/>
      <c r="N560" s="92">
        <v>32412435.219999999</v>
      </c>
      <c r="AR560" s="47"/>
      <c r="AT560" s="47" t="s">
        <v>95</v>
      </c>
    </row>
    <row r="561" spans="1:50" s="4" customFormat="1" ht="15" x14ac:dyDescent="0.25">
      <c r="A561" s="83"/>
      <c r="B561" s="49"/>
      <c r="C561" s="372" t="s">
        <v>84</v>
      </c>
      <c r="D561" s="372"/>
      <c r="E561" s="372"/>
      <c r="F561" s="372"/>
      <c r="G561" s="372"/>
      <c r="H561" s="372"/>
      <c r="I561" s="372"/>
      <c r="J561" s="372"/>
      <c r="K561" s="372"/>
      <c r="L561" s="87"/>
      <c r="M561" s="85"/>
      <c r="N561" s="88"/>
      <c r="AR561" s="47"/>
      <c r="AS561" s="3" t="s">
        <v>84</v>
      </c>
      <c r="AT561" s="47"/>
    </row>
    <row r="562" spans="1:50" s="4" customFormat="1" ht="15" x14ac:dyDescent="0.25">
      <c r="A562" s="83"/>
      <c r="B562" s="49"/>
      <c r="C562" s="372" t="s">
        <v>241</v>
      </c>
      <c r="D562" s="372"/>
      <c r="E562" s="372"/>
      <c r="F562" s="372"/>
      <c r="G562" s="372"/>
      <c r="H562" s="372"/>
      <c r="I562" s="372"/>
      <c r="J562" s="372"/>
      <c r="K562" s="372"/>
      <c r="L562" s="106">
        <v>218628.97</v>
      </c>
      <c r="M562" s="85"/>
      <c r="N562" s="86">
        <v>1869277.71</v>
      </c>
      <c r="AR562" s="47"/>
      <c r="AS562" s="3" t="s">
        <v>241</v>
      </c>
      <c r="AT562" s="47"/>
    </row>
    <row r="563" spans="1:50" s="4" customFormat="1" ht="15" x14ac:dyDescent="0.25">
      <c r="A563" s="83"/>
      <c r="B563" s="49"/>
      <c r="C563" s="372" t="s">
        <v>1728</v>
      </c>
      <c r="D563" s="372"/>
      <c r="E563" s="372"/>
      <c r="F563" s="372"/>
      <c r="G563" s="372"/>
      <c r="H563" s="372"/>
      <c r="I563" s="372"/>
      <c r="J563" s="372"/>
      <c r="K563" s="372"/>
      <c r="L563" s="106">
        <v>4757443.9800000004</v>
      </c>
      <c r="M563" s="85"/>
      <c r="N563" s="86">
        <v>28497089.460000001</v>
      </c>
      <c r="AR563" s="47"/>
      <c r="AS563" s="3" t="s">
        <v>1728</v>
      </c>
      <c r="AT563" s="47"/>
    </row>
    <row r="564" spans="1:50" s="4" customFormat="1" ht="13.5" hidden="1" customHeight="1" x14ac:dyDescent="0.25">
      <c r="B564" s="74"/>
      <c r="C564" s="72"/>
      <c r="D564" s="72"/>
      <c r="E564" s="72"/>
      <c r="F564" s="72"/>
      <c r="G564" s="72"/>
      <c r="H564" s="72"/>
      <c r="I564" s="72"/>
      <c r="J564" s="72"/>
      <c r="K564" s="72"/>
      <c r="L564" s="93"/>
      <c r="M564" s="94"/>
      <c r="N564" s="95"/>
    </row>
    <row r="565" spans="1:50" s="4" customFormat="1" ht="26.25" customHeight="1" x14ac:dyDescent="0.25">
      <c r="A565" s="96"/>
      <c r="B565" s="97"/>
      <c r="C565" s="97"/>
      <c r="D565" s="97"/>
      <c r="E565" s="97"/>
      <c r="F565" s="97"/>
      <c r="G565" s="97"/>
      <c r="H565" s="97"/>
      <c r="I565" s="97"/>
      <c r="J565" s="97"/>
      <c r="K565" s="97"/>
      <c r="L565" s="97"/>
      <c r="M565" s="97"/>
      <c r="N565" s="97"/>
    </row>
    <row r="566" spans="1:50" s="8" customFormat="1" ht="15" x14ac:dyDescent="0.25">
      <c r="A566" s="6"/>
      <c r="B566" s="98" t="s">
        <v>96</v>
      </c>
      <c r="C566" s="370"/>
      <c r="D566" s="370"/>
      <c r="E566" s="370"/>
      <c r="F566" s="370"/>
      <c r="G566" s="370"/>
      <c r="H566" s="371" t="s">
        <v>97</v>
      </c>
      <c r="I566" s="371"/>
      <c r="J566" s="371"/>
      <c r="K566" s="371"/>
      <c r="L566" s="371"/>
      <c r="M566" s="4"/>
      <c r="N566" s="4"/>
      <c r="O566" s="4"/>
      <c r="P566" s="4"/>
      <c r="Q566" s="4"/>
      <c r="R566" s="4"/>
      <c r="S566" s="4"/>
      <c r="T566" s="4"/>
      <c r="U566" s="4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 t="s">
        <v>10</v>
      </c>
      <c r="AV566" s="12" t="s">
        <v>97</v>
      </c>
      <c r="AW566" s="12"/>
      <c r="AX566" s="12"/>
    </row>
    <row r="567" spans="1:50" s="99" customFormat="1" ht="16.5" customHeight="1" x14ac:dyDescent="0.25">
      <c r="A567" s="10"/>
      <c r="B567" s="98"/>
      <c r="C567" s="369" t="s">
        <v>98</v>
      </c>
      <c r="D567" s="369"/>
      <c r="E567" s="369"/>
      <c r="F567" s="369"/>
      <c r="G567" s="369"/>
      <c r="H567" s="369"/>
      <c r="I567" s="369"/>
      <c r="J567" s="369"/>
      <c r="K567" s="369"/>
      <c r="L567" s="369"/>
      <c r="V567" s="100"/>
      <c r="W567" s="100"/>
      <c r="X567" s="100"/>
      <c r="Y567" s="100"/>
      <c r="Z567" s="100"/>
      <c r="AA567" s="100"/>
      <c r="AB567" s="100"/>
      <c r="AC567" s="100"/>
      <c r="AD567" s="100"/>
      <c r="AE567" s="100"/>
      <c r="AF567" s="100"/>
      <c r="AG567" s="100"/>
      <c r="AH567" s="100"/>
      <c r="AI567" s="100"/>
      <c r="AJ567" s="100"/>
      <c r="AK567" s="100"/>
      <c r="AL567" s="100"/>
      <c r="AM567" s="100"/>
      <c r="AN567" s="100"/>
      <c r="AO567" s="100"/>
      <c r="AP567" s="100"/>
      <c r="AQ567" s="100"/>
      <c r="AR567" s="100"/>
      <c r="AS567" s="100"/>
      <c r="AT567" s="100"/>
      <c r="AU567" s="100"/>
      <c r="AV567" s="100"/>
      <c r="AW567" s="100"/>
      <c r="AX567" s="100"/>
    </row>
    <row r="568" spans="1:50" s="8" customFormat="1" ht="15" x14ac:dyDescent="0.25">
      <c r="A568" s="6"/>
      <c r="B568" s="98" t="s">
        <v>99</v>
      </c>
      <c r="C568" s="370"/>
      <c r="D568" s="370"/>
      <c r="E568" s="370"/>
      <c r="F568" s="370"/>
      <c r="G568" s="370"/>
      <c r="H568" s="371" t="s">
        <v>100</v>
      </c>
      <c r="I568" s="371"/>
      <c r="J568" s="371"/>
      <c r="K568" s="371"/>
      <c r="L568" s="371"/>
      <c r="M568" s="4"/>
      <c r="N568" s="4"/>
      <c r="O568" s="4"/>
      <c r="P568" s="4"/>
      <c r="Q568" s="4"/>
      <c r="R568" s="4"/>
      <c r="S568" s="4"/>
      <c r="T568" s="4"/>
      <c r="U568" s="4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 t="s">
        <v>10</v>
      </c>
      <c r="AX568" s="12" t="s">
        <v>100</v>
      </c>
    </row>
    <row r="569" spans="1:50" s="99" customFormat="1" ht="16.5" customHeight="1" x14ac:dyDescent="0.25">
      <c r="A569" s="10"/>
      <c r="C569" s="369" t="s">
        <v>98</v>
      </c>
      <c r="D569" s="369"/>
      <c r="E569" s="369"/>
      <c r="F569" s="369"/>
      <c r="G569" s="369"/>
      <c r="H569" s="369"/>
      <c r="I569" s="369"/>
      <c r="J569" s="369"/>
      <c r="K569" s="369"/>
      <c r="L569" s="369"/>
      <c r="V569" s="100"/>
      <c r="W569" s="100"/>
      <c r="X569" s="100"/>
      <c r="Y569" s="100"/>
      <c r="Z569" s="100"/>
      <c r="AA569" s="100"/>
      <c r="AB569" s="100"/>
      <c r="AC569" s="100"/>
      <c r="AD569" s="100"/>
      <c r="AE569" s="100"/>
      <c r="AF569" s="100"/>
      <c r="AG569" s="100"/>
      <c r="AH569" s="100"/>
      <c r="AI569" s="100"/>
      <c r="AJ569" s="100"/>
      <c r="AK569" s="100"/>
      <c r="AL569" s="100"/>
      <c r="AM569" s="100"/>
      <c r="AN569" s="100"/>
      <c r="AO569" s="100"/>
      <c r="AP569" s="100"/>
      <c r="AQ569" s="100"/>
      <c r="AR569" s="100"/>
      <c r="AS569" s="100"/>
      <c r="AT569" s="100"/>
      <c r="AU569" s="100"/>
      <c r="AV569" s="100"/>
      <c r="AW569" s="100"/>
      <c r="AX569" s="100"/>
    </row>
    <row r="570" spans="1:50" s="8" customFormat="1" ht="19.5" customHeight="1" x14ac:dyDescent="0.2">
      <c r="A570" s="6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</row>
    <row r="571" spans="1:50" s="4" customFormat="1" ht="22.5" customHeight="1" x14ac:dyDescent="0.25">
      <c r="A571" s="368" t="s">
        <v>101</v>
      </c>
      <c r="B571" s="368"/>
      <c r="C571" s="368"/>
      <c r="D571" s="368"/>
      <c r="E571" s="368"/>
      <c r="F571" s="368"/>
      <c r="G571" s="368"/>
      <c r="H571" s="368"/>
      <c r="I571" s="368"/>
      <c r="J571" s="368"/>
      <c r="K571" s="368"/>
      <c r="L571" s="368"/>
      <c r="M571" s="368"/>
      <c r="N571" s="368"/>
      <c r="O571" s="75"/>
      <c r="P571" s="75"/>
    </row>
    <row r="572" spans="1:50" s="4" customFormat="1" ht="12.75" customHeight="1" x14ac:dyDescent="0.25">
      <c r="A572" s="368" t="s">
        <v>102</v>
      </c>
      <c r="B572" s="368"/>
      <c r="C572" s="368"/>
      <c r="D572" s="368"/>
      <c r="E572" s="368"/>
      <c r="F572" s="368"/>
      <c r="G572" s="368"/>
      <c r="H572" s="368"/>
      <c r="I572" s="368"/>
      <c r="J572" s="368"/>
      <c r="K572" s="368"/>
      <c r="L572" s="368"/>
      <c r="M572" s="368"/>
      <c r="N572" s="368"/>
      <c r="O572" s="75"/>
      <c r="P572" s="75"/>
    </row>
    <row r="573" spans="1:50" s="4" customFormat="1" ht="12.75" customHeight="1" x14ac:dyDescent="0.25">
      <c r="A573" s="368" t="s">
        <v>103</v>
      </c>
      <c r="B573" s="368"/>
      <c r="C573" s="368"/>
      <c r="D573" s="368"/>
      <c r="E573" s="368"/>
      <c r="F573" s="368"/>
      <c r="G573" s="368"/>
      <c r="H573" s="368"/>
      <c r="I573" s="368"/>
      <c r="J573" s="368"/>
      <c r="K573" s="368"/>
      <c r="L573" s="368"/>
      <c r="M573" s="368"/>
      <c r="N573" s="368"/>
      <c r="O573" s="75"/>
      <c r="P573" s="75"/>
    </row>
    <row r="574" spans="1:50" s="4" customFormat="1" ht="19.5" customHeight="1" x14ac:dyDescent="0.25"/>
    <row r="575" spans="1:50" s="4" customFormat="1" ht="15" x14ac:dyDescent="0.25">
      <c r="B575" s="102"/>
      <c r="D575" s="102"/>
      <c r="F575" s="102"/>
    </row>
  </sheetData>
  <mergeCells count="565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C52:N52"/>
    <mergeCell ref="C53:N53"/>
    <mergeCell ref="C54:E54"/>
    <mergeCell ref="C55:E55"/>
    <mergeCell ref="C56:E56"/>
    <mergeCell ref="C47:E47"/>
    <mergeCell ref="C48:E48"/>
    <mergeCell ref="C49:E49"/>
    <mergeCell ref="C50:E50"/>
    <mergeCell ref="C51:E51"/>
    <mergeCell ref="C62:N62"/>
    <mergeCell ref="C63:N63"/>
    <mergeCell ref="C64:E64"/>
    <mergeCell ref="C65:E65"/>
    <mergeCell ref="C66:E66"/>
    <mergeCell ref="C57:E57"/>
    <mergeCell ref="C58:E58"/>
    <mergeCell ref="C59:E59"/>
    <mergeCell ref="C60:E60"/>
    <mergeCell ref="C61:E61"/>
    <mergeCell ref="C72:E72"/>
    <mergeCell ref="C73:N73"/>
    <mergeCell ref="C74:N74"/>
    <mergeCell ref="C75:E75"/>
    <mergeCell ref="C76:E76"/>
    <mergeCell ref="C67:E67"/>
    <mergeCell ref="C68:E68"/>
    <mergeCell ref="C69:E69"/>
    <mergeCell ref="C70:E70"/>
    <mergeCell ref="C71:E71"/>
    <mergeCell ref="C82:E82"/>
    <mergeCell ref="C83:E83"/>
    <mergeCell ref="C84:N84"/>
    <mergeCell ref="C85:N85"/>
    <mergeCell ref="C86:E86"/>
    <mergeCell ref="C77:E77"/>
    <mergeCell ref="C78:E78"/>
    <mergeCell ref="C79:E79"/>
    <mergeCell ref="C80:E80"/>
    <mergeCell ref="C81:E81"/>
    <mergeCell ref="C92:E92"/>
    <mergeCell ref="C93:E93"/>
    <mergeCell ref="C94:E94"/>
    <mergeCell ref="C95:N95"/>
    <mergeCell ref="C96:N96"/>
    <mergeCell ref="C87:E87"/>
    <mergeCell ref="C88:E88"/>
    <mergeCell ref="C89:E89"/>
    <mergeCell ref="C90:E90"/>
    <mergeCell ref="C91:E91"/>
    <mergeCell ref="C102:E102"/>
    <mergeCell ref="C103:E103"/>
    <mergeCell ref="C104:E104"/>
    <mergeCell ref="C105:N105"/>
    <mergeCell ref="C106:N106"/>
    <mergeCell ref="C97:E97"/>
    <mergeCell ref="C98:E98"/>
    <mergeCell ref="C99:E99"/>
    <mergeCell ref="C100:E100"/>
    <mergeCell ref="C101:E101"/>
    <mergeCell ref="C112:E112"/>
    <mergeCell ref="C113:E113"/>
    <mergeCell ref="C114:E114"/>
    <mergeCell ref="C115:N115"/>
    <mergeCell ref="C116:E116"/>
    <mergeCell ref="C107:E107"/>
    <mergeCell ref="C108:E108"/>
    <mergeCell ref="C109:E109"/>
    <mergeCell ref="C110:E110"/>
    <mergeCell ref="C111:E111"/>
    <mergeCell ref="C122:E122"/>
    <mergeCell ref="C123:E123"/>
    <mergeCell ref="C124:E124"/>
    <mergeCell ref="C125:E125"/>
    <mergeCell ref="C126:E126"/>
    <mergeCell ref="A117:N117"/>
    <mergeCell ref="C118:E118"/>
    <mergeCell ref="C119:N119"/>
    <mergeCell ref="C120:N120"/>
    <mergeCell ref="C121:E121"/>
    <mergeCell ref="C132:E132"/>
    <mergeCell ref="C133:E133"/>
    <mergeCell ref="C134:E134"/>
    <mergeCell ref="C135:E135"/>
    <mergeCell ref="C136:E136"/>
    <mergeCell ref="C127:E127"/>
    <mergeCell ref="C128:E128"/>
    <mergeCell ref="C129:N129"/>
    <mergeCell ref="C130:E130"/>
    <mergeCell ref="C131:E131"/>
    <mergeCell ref="C142:E142"/>
    <mergeCell ref="C143:E143"/>
    <mergeCell ref="C144:E144"/>
    <mergeCell ref="C145:E145"/>
    <mergeCell ref="C146:E146"/>
    <mergeCell ref="A137:N137"/>
    <mergeCell ref="C138:E138"/>
    <mergeCell ref="C139:N139"/>
    <mergeCell ref="C140:E140"/>
    <mergeCell ref="C141:E141"/>
    <mergeCell ref="C152:E152"/>
    <mergeCell ref="C153:E153"/>
    <mergeCell ref="C154:N154"/>
    <mergeCell ref="C155:N155"/>
    <mergeCell ref="C156:E156"/>
    <mergeCell ref="C147:E147"/>
    <mergeCell ref="C148:E148"/>
    <mergeCell ref="C149:E149"/>
    <mergeCell ref="C150:E150"/>
    <mergeCell ref="C151:E15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72:E172"/>
    <mergeCell ref="C173:N173"/>
    <mergeCell ref="C174:N174"/>
    <mergeCell ref="C175:E175"/>
    <mergeCell ref="C176:E176"/>
    <mergeCell ref="C167:E167"/>
    <mergeCell ref="C168:E168"/>
    <mergeCell ref="C169:E169"/>
    <mergeCell ref="C170:N170"/>
    <mergeCell ref="C171:E17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92:E192"/>
    <mergeCell ref="C193:E193"/>
    <mergeCell ref="C194:E194"/>
    <mergeCell ref="C195:E195"/>
    <mergeCell ref="C196:E196"/>
    <mergeCell ref="C187:E187"/>
    <mergeCell ref="C188:N188"/>
    <mergeCell ref="C189:N189"/>
    <mergeCell ref="C190:E190"/>
    <mergeCell ref="C191:E191"/>
    <mergeCell ref="C202:E202"/>
    <mergeCell ref="C203:E203"/>
    <mergeCell ref="C204:E204"/>
    <mergeCell ref="C206:K206"/>
    <mergeCell ref="C207:K207"/>
    <mergeCell ref="C197:E197"/>
    <mergeCell ref="C198:E198"/>
    <mergeCell ref="C199:E199"/>
    <mergeCell ref="C200:E200"/>
    <mergeCell ref="C201:E201"/>
    <mergeCell ref="C213:K213"/>
    <mergeCell ref="C214:K214"/>
    <mergeCell ref="C215:K215"/>
    <mergeCell ref="C216:K216"/>
    <mergeCell ref="C217:K217"/>
    <mergeCell ref="C208:K208"/>
    <mergeCell ref="C209:K209"/>
    <mergeCell ref="C210:K210"/>
    <mergeCell ref="C211:K211"/>
    <mergeCell ref="C212:K212"/>
    <mergeCell ref="C223:K223"/>
    <mergeCell ref="C224:K224"/>
    <mergeCell ref="C225:K225"/>
    <mergeCell ref="C226:K226"/>
    <mergeCell ref="C227:K227"/>
    <mergeCell ref="C218:K218"/>
    <mergeCell ref="C219:K219"/>
    <mergeCell ref="C220:K220"/>
    <mergeCell ref="C221:K221"/>
    <mergeCell ref="C222:K222"/>
    <mergeCell ref="C233:E233"/>
    <mergeCell ref="C234:E234"/>
    <mergeCell ref="C235:E235"/>
    <mergeCell ref="C236:E236"/>
    <mergeCell ref="C237:E237"/>
    <mergeCell ref="A228:N228"/>
    <mergeCell ref="A229:N229"/>
    <mergeCell ref="C230:E230"/>
    <mergeCell ref="C231:N231"/>
    <mergeCell ref="C232:E232"/>
    <mergeCell ref="C243:E243"/>
    <mergeCell ref="C244:E244"/>
    <mergeCell ref="A245:N245"/>
    <mergeCell ref="C246:E246"/>
    <mergeCell ref="C247:N247"/>
    <mergeCell ref="C238:E238"/>
    <mergeCell ref="C239:E239"/>
    <mergeCell ref="C240:E240"/>
    <mergeCell ref="C241:E241"/>
    <mergeCell ref="C242:E242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63:E263"/>
    <mergeCell ref="C264:E264"/>
    <mergeCell ref="C265:E265"/>
    <mergeCell ref="C266:E266"/>
    <mergeCell ref="C267:E267"/>
    <mergeCell ref="C258:E258"/>
    <mergeCell ref="C259:N259"/>
    <mergeCell ref="C260:E260"/>
    <mergeCell ref="C261:E261"/>
    <mergeCell ref="C262:E262"/>
    <mergeCell ref="C273:E273"/>
    <mergeCell ref="C274:N274"/>
    <mergeCell ref="C275:E275"/>
    <mergeCell ref="C276:E276"/>
    <mergeCell ref="C277:E277"/>
    <mergeCell ref="C268:E268"/>
    <mergeCell ref="C269:E269"/>
    <mergeCell ref="C270:E270"/>
    <mergeCell ref="C271:E271"/>
    <mergeCell ref="C272:E272"/>
    <mergeCell ref="C283:E283"/>
    <mergeCell ref="C284:E284"/>
    <mergeCell ref="C285:E285"/>
    <mergeCell ref="C286:N286"/>
    <mergeCell ref="C287:N287"/>
    <mergeCell ref="C278:E278"/>
    <mergeCell ref="C279:E279"/>
    <mergeCell ref="C280:E280"/>
    <mergeCell ref="C281:E281"/>
    <mergeCell ref="C282:E282"/>
    <mergeCell ref="C293:E293"/>
    <mergeCell ref="C294:E294"/>
    <mergeCell ref="C295:E295"/>
    <mergeCell ref="C296:E296"/>
    <mergeCell ref="C297:N297"/>
    <mergeCell ref="C288:E288"/>
    <mergeCell ref="C289:E289"/>
    <mergeCell ref="C290:E290"/>
    <mergeCell ref="C291:E291"/>
    <mergeCell ref="C292:E292"/>
    <mergeCell ref="C303:E303"/>
    <mergeCell ref="C304:E304"/>
    <mergeCell ref="C305:E305"/>
    <mergeCell ref="C306:E306"/>
    <mergeCell ref="C307:E307"/>
    <mergeCell ref="C298:E298"/>
    <mergeCell ref="A299:N299"/>
    <mergeCell ref="C300:E300"/>
    <mergeCell ref="C301:N301"/>
    <mergeCell ref="C302:N302"/>
    <mergeCell ref="C313:E313"/>
    <mergeCell ref="C314:E314"/>
    <mergeCell ref="C315:E315"/>
    <mergeCell ref="C316:N316"/>
    <mergeCell ref="C317:N317"/>
    <mergeCell ref="C308:E308"/>
    <mergeCell ref="C309:E309"/>
    <mergeCell ref="C310:E310"/>
    <mergeCell ref="C311:E311"/>
    <mergeCell ref="C312:E312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33:N333"/>
    <mergeCell ref="C334:N334"/>
    <mergeCell ref="C335:E335"/>
    <mergeCell ref="C336:E336"/>
    <mergeCell ref="C337:E337"/>
    <mergeCell ref="C328:E328"/>
    <mergeCell ref="C329:E329"/>
    <mergeCell ref="C330:N330"/>
    <mergeCell ref="C331:E331"/>
    <mergeCell ref="C332:E332"/>
    <mergeCell ref="C343:E343"/>
    <mergeCell ref="C344:E344"/>
    <mergeCell ref="C345:E345"/>
    <mergeCell ref="C346:E346"/>
    <mergeCell ref="C347:N347"/>
    <mergeCell ref="C338:E338"/>
    <mergeCell ref="C339:E339"/>
    <mergeCell ref="C340:E340"/>
    <mergeCell ref="C341:E341"/>
    <mergeCell ref="C342:E342"/>
    <mergeCell ref="C353:E353"/>
    <mergeCell ref="C354:E354"/>
    <mergeCell ref="C355:E355"/>
    <mergeCell ref="C356:E356"/>
    <mergeCell ref="C357:E357"/>
    <mergeCell ref="C348:E348"/>
    <mergeCell ref="C349:E349"/>
    <mergeCell ref="C350:N350"/>
    <mergeCell ref="C351:N351"/>
    <mergeCell ref="C352:E352"/>
    <mergeCell ref="C363:E363"/>
    <mergeCell ref="C364:N364"/>
    <mergeCell ref="C365:E365"/>
    <mergeCell ref="C366:E366"/>
    <mergeCell ref="C367:N367"/>
    <mergeCell ref="C358:E358"/>
    <mergeCell ref="C359:E359"/>
    <mergeCell ref="C360:E360"/>
    <mergeCell ref="C361:E361"/>
    <mergeCell ref="C362:E362"/>
    <mergeCell ref="C373:E373"/>
    <mergeCell ref="C374:E374"/>
    <mergeCell ref="C375:E375"/>
    <mergeCell ref="C376:E376"/>
    <mergeCell ref="C377:E377"/>
    <mergeCell ref="C368:N368"/>
    <mergeCell ref="C369:E369"/>
    <mergeCell ref="C370:E370"/>
    <mergeCell ref="C371:E371"/>
    <mergeCell ref="C372:E372"/>
    <mergeCell ref="C383:E383"/>
    <mergeCell ref="C384:E384"/>
    <mergeCell ref="C385:E385"/>
    <mergeCell ref="C386:E386"/>
    <mergeCell ref="C387:E387"/>
    <mergeCell ref="C378:N378"/>
    <mergeCell ref="C379:E379"/>
    <mergeCell ref="C380:E380"/>
    <mergeCell ref="C381:N381"/>
    <mergeCell ref="C382:N382"/>
    <mergeCell ref="C393:E393"/>
    <mergeCell ref="C394:E394"/>
    <mergeCell ref="C395:N395"/>
    <mergeCell ref="C396:E396"/>
    <mergeCell ref="C397:E397"/>
    <mergeCell ref="C388:E388"/>
    <mergeCell ref="C389:E389"/>
    <mergeCell ref="C390:E390"/>
    <mergeCell ref="C391:E391"/>
    <mergeCell ref="C392:E392"/>
    <mergeCell ref="C403:E403"/>
    <mergeCell ref="C404:E404"/>
    <mergeCell ref="C405:E405"/>
    <mergeCell ref="C406:E406"/>
    <mergeCell ref="C407:E407"/>
    <mergeCell ref="C398:N398"/>
    <mergeCell ref="C399:N399"/>
    <mergeCell ref="C400:E400"/>
    <mergeCell ref="C401:E401"/>
    <mergeCell ref="C402:E402"/>
    <mergeCell ref="C413:E413"/>
    <mergeCell ref="C414:N414"/>
    <mergeCell ref="C415:N415"/>
    <mergeCell ref="C416:E416"/>
    <mergeCell ref="C417:E417"/>
    <mergeCell ref="C408:E408"/>
    <mergeCell ref="C409:E409"/>
    <mergeCell ref="C410:E410"/>
    <mergeCell ref="C411:E411"/>
    <mergeCell ref="C412:E41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33:N433"/>
    <mergeCell ref="C434:E434"/>
    <mergeCell ref="A435:N435"/>
    <mergeCell ref="C436:E436"/>
    <mergeCell ref="C437:N437"/>
    <mergeCell ref="C428:E428"/>
    <mergeCell ref="C429:E429"/>
    <mergeCell ref="C430:N430"/>
    <mergeCell ref="C431:E431"/>
    <mergeCell ref="C432:E432"/>
    <mergeCell ref="C443:E443"/>
    <mergeCell ref="C444:E444"/>
    <mergeCell ref="C445:E445"/>
    <mergeCell ref="C446:E446"/>
    <mergeCell ref="C447:E447"/>
    <mergeCell ref="C438:N438"/>
    <mergeCell ref="C439:E439"/>
    <mergeCell ref="C440:E440"/>
    <mergeCell ref="C441:E441"/>
    <mergeCell ref="C442:E442"/>
    <mergeCell ref="C453:N453"/>
    <mergeCell ref="C454:N454"/>
    <mergeCell ref="C455:E455"/>
    <mergeCell ref="C456:E456"/>
    <mergeCell ref="C457:E457"/>
    <mergeCell ref="C448:E448"/>
    <mergeCell ref="C449:E449"/>
    <mergeCell ref="C450:E450"/>
    <mergeCell ref="C451:E451"/>
    <mergeCell ref="C452:E452"/>
    <mergeCell ref="C463:E463"/>
    <mergeCell ref="C464:E464"/>
    <mergeCell ref="C465:E465"/>
    <mergeCell ref="C466:E466"/>
    <mergeCell ref="C467:N467"/>
    <mergeCell ref="C458:E458"/>
    <mergeCell ref="C459:E459"/>
    <mergeCell ref="C460:E460"/>
    <mergeCell ref="C461:E461"/>
    <mergeCell ref="C462:E462"/>
    <mergeCell ref="C473:E473"/>
    <mergeCell ref="C474:E474"/>
    <mergeCell ref="C475:E475"/>
    <mergeCell ref="C476:E476"/>
    <mergeCell ref="C477:E477"/>
    <mergeCell ref="C468:E468"/>
    <mergeCell ref="C469:E469"/>
    <mergeCell ref="C470:N470"/>
    <mergeCell ref="C471:E471"/>
    <mergeCell ref="C472:E472"/>
    <mergeCell ref="C483:N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93:E493"/>
    <mergeCell ref="C494:E494"/>
    <mergeCell ref="C496:K496"/>
    <mergeCell ref="C497:K497"/>
    <mergeCell ref="C498:K498"/>
    <mergeCell ref="C488:E488"/>
    <mergeCell ref="C489:E489"/>
    <mergeCell ref="C490:E490"/>
    <mergeCell ref="C491:E491"/>
    <mergeCell ref="C492:E492"/>
    <mergeCell ref="C504:K504"/>
    <mergeCell ref="C505:K505"/>
    <mergeCell ref="C506:K506"/>
    <mergeCell ref="C507:K507"/>
    <mergeCell ref="C508:K508"/>
    <mergeCell ref="C499:K499"/>
    <mergeCell ref="C500:K500"/>
    <mergeCell ref="C501:K501"/>
    <mergeCell ref="C502:K502"/>
    <mergeCell ref="C503:K503"/>
    <mergeCell ref="C514:K514"/>
    <mergeCell ref="C515:K515"/>
    <mergeCell ref="C516:K516"/>
    <mergeCell ref="C517:K517"/>
    <mergeCell ref="C518:K518"/>
    <mergeCell ref="C509:K509"/>
    <mergeCell ref="C510:K510"/>
    <mergeCell ref="C511:K511"/>
    <mergeCell ref="C512:K512"/>
    <mergeCell ref="C513:K513"/>
    <mergeCell ref="C524:K524"/>
    <mergeCell ref="C525:K525"/>
    <mergeCell ref="C526:K526"/>
    <mergeCell ref="C527:K527"/>
    <mergeCell ref="C529:K529"/>
    <mergeCell ref="C519:K519"/>
    <mergeCell ref="C520:K520"/>
    <mergeCell ref="C521:K521"/>
    <mergeCell ref="C522:K522"/>
    <mergeCell ref="C523:K523"/>
    <mergeCell ref="C535:K535"/>
    <mergeCell ref="C536:K536"/>
    <mergeCell ref="C537:K537"/>
    <mergeCell ref="C538:K538"/>
    <mergeCell ref="C539:K539"/>
    <mergeCell ref="C530:K530"/>
    <mergeCell ref="C531:K531"/>
    <mergeCell ref="C532:K532"/>
    <mergeCell ref="C533:K533"/>
    <mergeCell ref="C534:K534"/>
    <mergeCell ref="C545:K545"/>
    <mergeCell ref="C546:K546"/>
    <mergeCell ref="C547:K547"/>
    <mergeCell ref="C548:K548"/>
    <mergeCell ref="C549:K549"/>
    <mergeCell ref="C540:K540"/>
    <mergeCell ref="C541:K541"/>
    <mergeCell ref="C542:K542"/>
    <mergeCell ref="C543:K543"/>
    <mergeCell ref="C544:K544"/>
    <mergeCell ref="C555:K555"/>
    <mergeCell ref="C556:K556"/>
    <mergeCell ref="C557:K557"/>
    <mergeCell ref="C558:K558"/>
    <mergeCell ref="C559:K559"/>
    <mergeCell ref="C550:K550"/>
    <mergeCell ref="C551:K551"/>
    <mergeCell ref="C552:K552"/>
    <mergeCell ref="C553:K553"/>
    <mergeCell ref="C554:K554"/>
    <mergeCell ref="A572:N572"/>
    <mergeCell ref="A573:N573"/>
    <mergeCell ref="C567:L567"/>
    <mergeCell ref="C568:G568"/>
    <mergeCell ref="H568:L568"/>
    <mergeCell ref="C569:L569"/>
    <mergeCell ref="A571:N571"/>
    <mergeCell ref="C560:K560"/>
    <mergeCell ref="C561:K561"/>
    <mergeCell ref="C562:K562"/>
    <mergeCell ref="C563:K563"/>
    <mergeCell ref="C566:G566"/>
    <mergeCell ref="H566:L56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57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0"/>
  <sheetViews>
    <sheetView workbookViewId="0">
      <selection activeCell="B4" sqref="B4:G4"/>
    </sheetView>
  </sheetViews>
  <sheetFormatPr defaultColWidth="8.85546875" defaultRowHeight="14.25" customHeight="1" x14ac:dyDescent="0.2"/>
  <cols>
    <col min="1" max="1" width="6" style="211" customWidth="1"/>
    <col min="2" max="2" width="19.140625" style="211" customWidth="1"/>
    <col min="3" max="3" width="50" style="211" customWidth="1"/>
    <col min="4" max="4" width="15.85546875" style="211" customWidth="1"/>
    <col min="5" max="8" width="13.7109375" style="211" customWidth="1"/>
    <col min="9" max="9" width="8.85546875" style="211" customWidth="1"/>
    <col min="10" max="12" width="8.85546875" style="211"/>
    <col min="13" max="14" width="126.140625" style="199" hidden="1" customWidth="1"/>
    <col min="15" max="15" width="139.85546875" style="199" hidden="1" customWidth="1"/>
    <col min="16" max="16" width="145.85546875" style="199" hidden="1" customWidth="1"/>
    <col min="17" max="18" width="69.140625" style="199" hidden="1" customWidth="1"/>
    <col min="19" max="19" width="65.85546875" style="199" hidden="1" customWidth="1"/>
    <col min="20" max="20" width="54.85546875" style="199" hidden="1" customWidth="1"/>
    <col min="21" max="21" width="91" style="199" hidden="1" customWidth="1"/>
    <col min="22" max="22" width="54.85546875" style="199" hidden="1" customWidth="1"/>
    <col min="23" max="23" width="65.85546875" style="199" hidden="1" customWidth="1"/>
    <col min="24" max="24" width="54.85546875" style="199" hidden="1" customWidth="1"/>
    <col min="25" max="25" width="65.85546875" style="199" hidden="1" customWidth="1"/>
    <col min="26" max="26" width="54.85546875" style="199" hidden="1" customWidth="1"/>
    <col min="27" max="16384" width="8.85546875" style="211"/>
  </cols>
  <sheetData>
    <row r="1" spans="1:14" s="4" customFormat="1" ht="15" x14ac:dyDescent="0.25">
      <c r="A1" s="2"/>
      <c r="B1" s="2"/>
      <c r="C1" s="2"/>
      <c r="D1" s="2"/>
      <c r="E1" s="2"/>
      <c r="F1" s="2"/>
      <c r="G1" s="2"/>
      <c r="H1" s="5" t="s">
        <v>4840</v>
      </c>
    </row>
    <row r="2" spans="1:14" s="4" customFormat="1" ht="15" x14ac:dyDescent="0.25">
      <c r="A2" s="8"/>
      <c r="B2" s="8"/>
      <c r="C2" s="8"/>
      <c r="D2" s="8"/>
      <c r="E2" s="8"/>
      <c r="F2" s="8"/>
      <c r="G2" s="8"/>
      <c r="H2" s="5" t="s">
        <v>4841</v>
      </c>
    </row>
    <row r="3" spans="1:14" s="4" customFormat="1" ht="15" x14ac:dyDescent="0.25">
      <c r="A3" s="8"/>
      <c r="B3" s="8"/>
      <c r="C3" s="8"/>
      <c r="D3" s="8"/>
      <c r="E3" s="8"/>
      <c r="F3" s="8"/>
      <c r="G3" s="8"/>
      <c r="H3" s="5"/>
    </row>
    <row r="4" spans="1:14" s="4" customFormat="1" ht="45.75" x14ac:dyDescent="0.25">
      <c r="A4" s="185"/>
      <c r="B4" s="332" t="s">
        <v>3070</v>
      </c>
      <c r="C4" s="332"/>
      <c r="D4" s="332"/>
      <c r="E4" s="332"/>
      <c r="F4" s="332"/>
      <c r="G4" s="332"/>
      <c r="H4" s="185"/>
      <c r="M4" s="12" t="s">
        <v>3070</v>
      </c>
    </row>
    <row r="5" spans="1:14" s="4" customFormat="1" ht="18" x14ac:dyDescent="0.25">
      <c r="A5" s="185"/>
      <c r="B5" s="333" t="s">
        <v>16</v>
      </c>
      <c r="C5" s="333"/>
      <c r="D5" s="333"/>
      <c r="E5" s="333"/>
      <c r="F5" s="333"/>
      <c r="G5" s="333"/>
      <c r="H5" s="185"/>
    </row>
    <row r="6" spans="1:14" s="4" customFormat="1" ht="15" x14ac:dyDescent="0.25">
      <c r="A6" s="12"/>
      <c r="H6" s="12"/>
    </row>
    <row r="7" spans="1:14" s="4" customFormat="1" ht="18" x14ac:dyDescent="0.25">
      <c r="A7" s="185"/>
      <c r="B7" s="332" t="s">
        <v>4874</v>
      </c>
      <c r="C7" s="332"/>
      <c r="D7" s="332"/>
      <c r="E7" s="332"/>
      <c r="F7" s="332"/>
      <c r="G7" s="332"/>
      <c r="H7" s="186"/>
      <c r="N7" s="12" t="s">
        <v>4874</v>
      </c>
    </row>
    <row r="8" spans="1:14" s="4" customFormat="1" ht="18" x14ac:dyDescent="0.25">
      <c r="A8" s="185"/>
      <c r="B8" s="333" t="s">
        <v>18</v>
      </c>
      <c r="C8" s="333"/>
      <c r="D8" s="333"/>
      <c r="E8" s="333"/>
      <c r="F8" s="333"/>
      <c r="G8" s="333"/>
      <c r="H8" s="186"/>
    </row>
    <row r="9" spans="1:14" s="4" customFormat="1" ht="15" x14ac:dyDescent="0.25">
      <c r="A9" s="186"/>
      <c r="B9" s="187"/>
      <c r="C9" s="187"/>
      <c r="D9" s="187"/>
      <c r="E9" s="187"/>
      <c r="F9" s="187"/>
      <c r="G9" s="187"/>
      <c r="H9" s="186"/>
    </row>
    <row r="10" spans="1:14" s="4" customFormat="1" ht="15" x14ac:dyDescent="0.25">
      <c r="A10" s="186"/>
      <c r="B10" s="334" t="s">
        <v>4875</v>
      </c>
      <c r="C10" s="334"/>
      <c r="D10" s="334"/>
      <c r="E10" s="334"/>
      <c r="F10" s="334"/>
      <c r="G10" s="334"/>
      <c r="H10" s="186"/>
    </row>
    <row r="11" spans="1:14" s="4" customFormat="1" ht="15" x14ac:dyDescent="0.25">
      <c r="A11" s="186"/>
      <c r="B11" s="187"/>
      <c r="C11" s="187"/>
      <c r="D11" s="187"/>
      <c r="E11" s="187"/>
      <c r="F11" s="187"/>
      <c r="G11" s="187"/>
      <c r="H11" s="186"/>
    </row>
    <row r="12" spans="1:14" s="4" customFormat="1" ht="15" x14ac:dyDescent="0.25">
      <c r="A12" s="186"/>
      <c r="B12" s="15" t="s">
        <v>4844</v>
      </c>
      <c r="C12" s="188"/>
      <c r="D12" s="188"/>
      <c r="E12" s="188"/>
      <c r="F12" s="188"/>
      <c r="G12" s="188"/>
      <c r="H12" s="186"/>
    </row>
    <row r="13" spans="1:14" s="4" customFormat="1" ht="15" x14ac:dyDescent="0.25">
      <c r="A13" s="186"/>
      <c r="B13" s="187"/>
      <c r="C13" s="331" t="s">
        <v>27</v>
      </c>
      <c r="D13" s="331"/>
      <c r="E13" s="331"/>
      <c r="F13" s="331"/>
      <c r="G13" s="331"/>
      <c r="H13" s="186"/>
    </row>
    <row r="14" spans="1:14" s="4" customFormat="1" ht="15" x14ac:dyDescent="0.25">
      <c r="A14" s="186"/>
      <c r="B14" s="189" t="s">
        <v>4845</v>
      </c>
      <c r="C14" s="190"/>
      <c r="D14" s="190"/>
      <c r="E14" s="190"/>
      <c r="F14" s="191" t="s">
        <v>4876</v>
      </c>
      <c r="G14" s="187"/>
      <c r="H14" s="186"/>
    </row>
    <row r="15" spans="1:14" s="4" customFormat="1" ht="15" x14ac:dyDescent="0.25">
      <c r="A15" s="186"/>
      <c r="B15" s="187"/>
      <c r="C15" s="187"/>
      <c r="D15" s="187"/>
      <c r="E15" s="187"/>
      <c r="F15" s="187"/>
      <c r="G15" s="187"/>
      <c r="H15" s="186"/>
    </row>
    <row r="16" spans="1:14" s="4" customFormat="1" ht="15" x14ac:dyDescent="0.25">
      <c r="A16" s="186"/>
      <c r="B16" s="15" t="s">
        <v>4846</v>
      </c>
      <c r="G16" s="187"/>
      <c r="H16" s="186"/>
    </row>
    <row r="17" spans="1:26" s="4" customFormat="1" ht="15" x14ac:dyDescent="0.25">
      <c r="A17" s="186"/>
      <c r="B17" s="27" t="s">
        <v>4847</v>
      </c>
      <c r="C17" s="190"/>
      <c r="D17" s="192"/>
      <c r="E17" s="190"/>
      <c r="F17" s="192"/>
      <c r="G17" s="187"/>
      <c r="H17" s="186"/>
    </row>
    <row r="18" spans="1:26" s="4" customFormat="1" ht="15" x14ac:dyDescent="0.25">
      <c r="A18" s="186"/>
      <c r="B18" s="27"/>
      <c r="C18" s="187"/>
      <c r="D18" s="193" t="s">
        <v>4848</v>
      </c>
      <c r="E18" s="187"/>
      <c r="F18" s="193" t="s">
        <v>4849</v>
      </c>
      <c r="G18" s="187"/>
      <c r="H18" s="186"/>
    </row>
    <row r="19" spans="1:26" s="4" customFormat="1" ht="15" x14ac:dyDescent="0.25">
      <c r="A19" s="186"/>
      <c r="B19" s="8" t="s">
        <v>4850</v>
      </c>
      <c r="G19" s="187"/>
      <c r="H19" s="186"/>
    </row>
    <row r="20" spans="1:26" s="4" customFormat="1" ht="15" x14ac:dyDescent="0.25">
      <c r="A20" s="8"/>
      <c r="B20" s="27" t="s">
        <v>4847</v>
      </c>
      <c r="C20" s="190"/>
      <c r="D20" s="194"/>
      <c r="E20" s="194"/>
      <c r="F20" s="195"/>
      <c r="G20" s="29"/>
      <c r="H20" s="29"/>
    </row>
    <row r="21" spans="1:26" s="4" customFormat="1" ht="15" x14ac:dyDescent="0.25">
      <c r="A21" s="8"/>
      <c r="B21" s="27"/>
      <c r="C21" s="187"/>
      <c r="D21" s="196"/>
      <c r="E21" s="196"/>
      <c r="F21" s="197"/>
      <c r="G21" s="29"/>
      <c r="H21" s="29"/>
    </row>
    <row r="22" spans="1:26" s="4" customFormat="1" ht="15" x14ac:dyDescent="0.25">
      <c r="A22" s="198"/>
      <c r="B22" s="337" t="s">
        <v>4851</v>
      </c>
      <c r="C22" s="337"/>
      <c r="D22" s="337"/>
      <c r="E22" s="337"/>
      <c r="F22" s="337"/>
      <c r="G22" s="337"/>
      <c r="H22" s="337"/>
      <c r="O22" s="12" t="s">
        <v>4851</v>
      </c>
    </row>
    <row r="23" spans="1:26" s="4" customFormat="1" ht="15" x14ac:dyDescent="0.25">
      <c r="A23" s="198"/>
      <c r="B23" s="27"/>
      <c r="C23" s="27"/>
      <c r="D23" s="27"/>
      <c r="E23" s="27"/>
      <c r="F23" s="27"/>
      <c r="G23" s="27"/>
      <c r="H23" s="24"/>
    </row>
    <row r="24" spans="1:26" s="4" customFormat="1" ht="15" customHeight="1" x14ac:dyDescent="0.25">
      <c r="A24" s="338" t="s">
        <v>45</v>
      </c>
      <c r="B24" s="338" t="s">
        <v>46</v>
      </c>
      <c r="C24" s="338" t="s">
        <v>4852</v>
      </c>
      <c r="D24" s="341" t="s">
        <v>4853</v>
      </c>
      <c r="E24" s="342"/>
      <c r="F24" s="342"/>
      <c r="G24" s="342"/>
      <c r="H24" s="343"/>
    </row>
    <row r="25" spans="1:26" s="4" customFormat="1" ht="14.25" customHeight="1" x14ac:dyDescent="0.25">
      <c r="A25" s="339"/>
      <c r="B25" s="339"/>
      <c r="C25" s="339"/>
      <c r="D25" s="338" t="s">
        <v>4854</v>
      </c>
      <c r="E25" s="338" t="s">
        <v>38</v>
      </c>
      <c r="F25" s="338" t="s">
        <v>41</v>
      </c>
      <c r="G25" s="338" t="s">
        <v>43</v>
      </c>
      <c r="H25" s="338" t="s">
        <v>56</v>
      </c>
    </row>
    <row r="26" spans="1:26" s="4" customFormat="1" ht="60.75" customHeight="1" x14ac:dyDescent="0.25">
      <c r="A26" s="340"/>
      <c r="B26" s="340"/>
      <c r="C26" s="340"/>
      <c r="D26" s="340"/>
      <c r="E26" s="340"/>
      <c r="F26" s="340"/>
      <c r="G26" s="340"/>
      <c r="H26" s="340"/>
      <c r="I26" s="199"/>
      <c r="J26" s="199"/>
      <c r="K26" s="199"/>
      <c r="L26" s="199"/>
    </row>
    <row r="27" spans="1:26" s="4" customFormat="1" ht="15" x14ac:dyDescent="0.25">
      <c r="A27" s="200">
        <v>1</v>
      </c>
      <c r="B27" s="200">
        <v>2</v>
      </c>
      <c r="C27" s="200">
        <v>3</v>
      </c>
      <c r="D27" s="200">
        <v>4</v>
      </c>
      <c r="E27" s="200">
        <v>5</v>
      </c>
      <c r="F27" s="200">
        <v>6</v>
      </c>
      <c r="G27" s="200">
        <v>7</v>
      </c>
      <c r="H27" s="200">
        <v>8</v>
      </c>
    </row>
    <row r="28" spans="1:26" s="2" customFormat="1" ht="15" x14ac:dyDescent="0.25">
      <c r="A28" s="344" t="s">
        <v>4855</v>
      </c>
      <c r="B28" s="345"/>
      <c r="C28" s="345"/>
      <c r="D28" s="345"/>
      <c r="E28" s="345"/>
      <c r="F28" s="345"/>
      <c r="G28" s="345"/>
      <c r="H28" s="346"/>
      <c r="I28" s="4"/>
      <c r="J28" s="4"/>
      <c r="K28" s="4"/>
      <c r="L28" s="4"/>
      <c r="M28" s="3"/>
      <c r="N28" s="3"/>
      <c r="O28" s="3"/>
      <c r="P28" s="39" t="s">
        <v>4855</v>
      </c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s="2" customFormat="1" ht="15" x14ac:dyDescent="0.25">
      <c r="A29" s="201">
        <v>1</v>
      </c>
      <c r="B29" s="202" t="s">
        <v>4877</v>
      </c>
      <c r="C29" s="202" t="s">
        <v>3811</v>
      </c>
      <c r="D29" s="203">
        <v>19989.88</v>
      </c>
      <c r="E29" s="203"/>
      <c r="F29" s="203"/>
      <c r="G29" s="203"/>
      <c r="H29" s="203">
        <v>19989.88</v>
      </c>
      <c r="I29" s="4"/>
      <c r="J29" s="4"/>
      <c r="K29" s="4"/>
      <c r="L29" s="4"/>
      <c r="M29" s="3"/>
      <c r="N29" s="3"/>
      <c r="O29" s="3"/>
      <c r="P29" s="39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s="2" customFormat="1" ht="33.75" x14ac:dyDescent="0.25">
      <c r="A30" s="201">
        <v>2</v>
      </c>
      <c r="B30" s="202" t="s">
        <v>4878</v>
      </c>
      <c r="C30" s="202" t="s">
        <v>3779</v>
      </c>
      <c r="D30" s="203">
        <v>467.31</v>
      </c>
      <c r="E30" s="203">
        <v>1117.82</v>
      </c>
      <c r="F30" s="203"/>
      <c r="G30" s="203"/>
      <c r="H30" s="203">
        <v>1585.13</v>
      </c>
      <c r="I30" s="4"/>
      <c r="J30" s="4"/>
      <c r="K30" s="4"/>
      <c r="L30" s="4"/>
      <c r="M30" s="3"/>
      <c r="N30" s="3"/>
      <c r="O30" s="3"/>
      <c r="P30" s="39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s="2" customFormat="1" ht="15" x14ac:dyDescent="0.25">
      <c r="A31" s="201">
        <v>3</v>
      </c>
      <c r="B31" s="202" t="s">
        <v>4879</v>
      </c>
      <c r="C31" s="202" t="s">
        <v>3764</v>
      </c>
      <c r="D31" s="203">
        <v>67.61</v>
      </c>
      <c r="E31" s="203"/>
      <c r="F31" s="203"/>
      <c r="G31" s="203"/>
      <c r="H31" s="203">
        <v>67.61</v>
      </c>
      <c r="I31" s="4"/>
      <c r="J31" s="4"/>
      <c r="K31" s="4"/>
      <c r="L31" s="4"/>
      <c r="M31" s="3"/>
      <c r="N31" s="3"/>
      <c r="O31" s="3"/>
      <c r="P31" s="39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s="2" customFormat="1" ht="15" x14ac:dyDescent="0.25">
      <c r="A32" s="204"/>
      <c r="B32" s="347" t="s">
        <v>4861</v>
      </c>
      <c r="C32" s="348"/>
      <c r="D32" s="205">
        <v>20524.8</v>
      </c>
      <c r="E32" s="205">
        <v>1117.82</v>
      </c>
      <c r="F32" s="206"/>
      <c r="G32" s="206"/>
      <c r="H32" s="206">
        <v>21642.62</v>
      </c>
      <c r="I32" s="4"/>
      <c r="J32" s="4"/>
      <c r="K32" s="4"/>
      <c r="L32" s="4"/>
      <c r="M32" s="3"/>
      <c r="N32" s="3"/>
      <c r="O32" s="3"/>
      <c r="P32" s="39"/>
      <c r="Q32" s="47" t="s">
        <v>4861</v>
      </c>
      <c r="R32" s="3"/>
      <c r="S32" s="3"/>
      <c r="T32" s="3"/>
      <c r="U32" s="3"/>
      <c r="V32" s="3"/>
      <c r="W32" s="3"/>
      <c r="X32" s="3"/>
      <c r="Y32" s="3"/>
      <c r="Z32" s="3"/>
    </row>
    <row r="33" spans="1:26" s="2" customFormat="1" ht="15" x14ac:dyDescent="0.25">
      <c r="A33" s="344" t="s">
        <v>4862</v>
      </c>
      <c r="B33" s="345"/>
      <c r="C33" s="345"/>
      <c r="D33" s="345"/>
      <c r="E33" s="345"/>
      <c r="F33" s="345"/>
      <c r="G33" s="345"/>
      <c r="H33" s="346"/>
      <c r="I33" s="4"/>
      <c r="J33" s="4"/>
      <c r="K33" s="4"/>
      <c r="L33" s="4"/>
      <c r="M33" s="3"/>
      <c r="N33" s="3"/>
      <c r="O33" s="3"/>
      <c r="P33" s="39" t="s">
        <v>4862</v>
      </c>
      <c r="Q33" s="47"/>
      <c r="R33" s="3"/>
      <c r="S33" s="3"/>
      <c r="T33" s="3"/>
      <c r="U33" s="3"/>
      <c r="V33" s="3"/>
      <c r="W33" s="3"/>
      <c r="X33" s="3"/>
      <c r="Y33" s="3"/>
      <c r="Z33" s="3"/>
    </row>
    <row r="34" spans="1:26" s="2" customFormat="1" ht="15" x14ac:dyDescent="0.25">
      <c r="A34" s="204"/>
      <c r="B34" s="335" t="s">
        <v>4863</v>
      </c>
      <c r="C34" s="336"/>
      <c r="D34" s="205">
        <v>20524.8</v>
      </c>
      <c r="E34" s="205">
        <v>1117.82</v>
      </c>
      <c r="F34" s="206"/>
      <c r="G34" s="206"/>
      <c r="H34" s="206">
        <v>21642.62</v>
      </c>
      <c r="I34" s="4"/>
      <c r="J34" s="4"/>
      <c r="K34" s="4"/>
      <c r="L34" s="4"/>
      <c r="M34" s="3"/>
      <c r="N34" s="3"/>
      <c r="O34" s="3"/>
      <c r="P34" s="39"/>
      <c r="Q34" s="47"/>
      <c r="R34" s="207" t="s">
        <v>4863</v>
      </c>
      <c r="S34" s="3"/>
      <c r="T34" s="3"/>
      <c r="U34" s="3"/>
      <c r="V34" s="3"/>
      <c r="W34" s="3"/>
      <c r="X34" s="3"/>
      <c r="Y34" s="3"/>
      <c r="Z34" s="3"/>
    </row>
    <row r="35" spans="1:26" s="2" customFormat="1" ht="15" x14ac:dyDescent="0.25">
      <c r="A35" s="344" t="s">
        <v>4864</v>
      </c>
      <c r="B35" s="345"/>
      <c r="C35" s="345"/>
      <c r="D35" s="345"/>
      <c r="E35" s="345"/>
      <c r="F35" s="345"/>
      <c r="G35" s="345"/>
      <c r="H35" s="346"/>
      <c r="I35" s="4"/>
      <c r="J35" s="4"/>
      <c r="K35" s="4"/>
      <c r="L35" s="4"/>
      <c r="M35" s="3"/>
      <c r="N35" s="3"/>
      <c r="O35" s="3"/>
      <c r="P35" s="39" t="s">
        <v>4864</v>
      </c>
      <c r="Q35" s="47"/>
      <c r="R35" s="207"/>
      <c r="S35" s="3"/>
      <c r="T35" s="3"/>
      <c r="U35" s="3"/>
      <c r="V35" s="3"/>
      <c r="W35" s="3"/>
      <c r="X35" s="3"/>
      <c r="Y35" s="3"/>
      <c r="Z35" s="3"/>
    </row>
    <row r="36" spans="1:26" s="2" customFormat="1" ht="15" x14ac:dyDescent="0.25">
      <c r="A36" s="204"/>
      <c r="B36" s="335" t="s">
        <v>4865</v>
      </c>
      <c r="C36" s="336"/>
      <c r="D36" s="205">
        <v>20524.8</v>
      </c>
      <c r="E36" s="205">
        <v>1117.82</v>
      </c>
      <c r="F36" s="206"/>
      <c r="G36" s="206"/>
      <c r="H36" s="206">
        <v>21642.62</v>
      </c>
      <c r="I36" s="4"/>
      <c r="J36" s="4"/>
      <c r="K36" s="4"/>
      <c r="L36" s="4"/>
      <c r="M36" s="3"/>
      <c r="N36" s="3"/>
      <c r="O36" s="3"/>
      <c r="P36" s="39"/>
      <c r="Q36" s="47"/>
      <c r="R36" s="207" t="s">
        <v>4865</v>
      </c>
      <c r="S36" s="3"/>
      <c r="T36" s="3"/>
      <c r="U36" s="3"/>
      <c r="V36" s="3"/>
      <c r="W36" s="3"/>
      <c r="X36" s="3"/>
      <c r="Y36" s="3"/>
      <c r="Z36" s="3"/>
    </row>
    <row r="37" spans="1:26" s="2" customFormat="1" ht="48.75" x14ac:dyDescent="0.25">
      <c r="A37" s="344" t="s">
        <v>4866</v>
      </c>
      <c r="B37" s="345"/>
      <c r="C37" s="345"/>
      <c r="D37" s="345"/>
      <c r="E37" s="345"/>
      <c r="F37" s="345"/>
      <c r="G37" s="345"/>
      <c r="H37" s="346"/>
      <c r="I37" s="4"/>
      <c r="J37" s="4"/>
      <c r="K37" s="4"/>
      <c r="L37" s="4"/>
      <c r="M37" s="3"/>
      <c r="N37" s="3"/>
      <c r="O37" s="3"/>
      <c r="P37" s="39" t="s">
        <v>4866</v>
      </c>
      <c r="Q37" s="47"/>
      <c r="R37" s="207"/>
      <c r="S37" s="3"/>
      <c r="T37" s="3"/>
      <c r="U37" s="3"/>
      <c r="V37" s="3"/>
      <c r="W37" s="3"/>
      <c r="X37" s="3"/>
      <c r="Y37" s="3"/>
      <c r="Z37" s="3"/>
    </row>
    <row r="38" spans="1:26" s="2" customFormat="1" ht="90.75" x14ac:dyDescent="0.25">
      <c r="A38" s="204"/>
      <c r="B38" s="335" t="s">
        <v>4867</v>
      </c>
      <c r="C38" s="336"/>
      <c r="D38" s="205">
        <v>20524.8</v>
      </c>
      <c r="E38" s="205">
        <v>1117.82</v>
      </c>
      <c r="F38" s="206"/>
      <c r="G38" s="206"/>
      <c r="H38" s="206">
        <v>21642.62</v>
      </c>
      <c r="I38" s="4"/>
      <c r="J38" s="4"/>
      <c r="K38" s="4"/>
      <c r="L38" s="4"/>
      <c r="M38" s="3"/>
      <c r="N38" s="3"/>
      <c r="O38" s="3"/>
      <c r="P38" s="39"/>
      <c r="Q38" s="47"/>
      <c r="R38" s="207" t="s">
        <v>4867</v>
      </c>
      <c r="S38" s="3"/>
      <c r="T38" s="3"/>
      <c r="U38" s="3"/>
      <c r="V38" s="3"/>
      <c r="W38" s="3"/>
      <c r="X38" s="3"/>
      <c r="Y38" s="3"/>
      <c r="Z38" s="3"/>
    </row>
    <row r="39" spans="1:26" s="2" customFormat="1" ht="15" x14ac:dyDescent="0.25">
      <c r="A39" s="344" t="s">
        <v>4868</v>
      </c>
      <c r="B39" s="345"/>
      <c r="C39" s="345"/>
      <c r="D39" s="345"/>
      <c r="E39" s="345"/>
      <c r="F39" s="345"/>
      <c r="G39" s="345"/>
      <c r="H39" s="346"/>
      <c r="I39" s="4"/>
      <c r="J39" s="4"/>
      <c r="K39" s="4"/>
      <c r="L39" s="4"/>
      <c r="M39" s="3"/>
      <c r="N39" s="3"/>
      <c r="O39" s="3"/>
      <c r="P39" s="39" t="s">
        <v>4868</v>
      </c>
      <c r="Q39" s="47"/>
      <c r="R39" s="207"/>
      <c r="S39" s="3"/>
      <c r="T39" s="3"/>
      <c r="U39" s="3"/>
      <c r="V39" s="3"/>
      <c r="W39" s="3"/>
      <c r="X39" s="3"/>
      <c r="Y39" s="3"/>
      <c r="Z39" s="3"/>
    </row>
    <row r="40" spans="1:26" s="2" customFormat="1" ht="15" x14ac:dyDescent="0.25">
      <c r="A40" s="204"/>
      <c r="B40" s="335" t="s">
        <v>4869</v>
      </c>
      <c r="C40" s="336"/>
      <c r="D40" s="205">
        <v>20524.8</v>
      </c>
      <c r="E40" s="205">
        <v>1117.82</v>
      </c>
      <c r="F40" s="206"/>
      <c r="G40" s="206"/>
      <c r="H40" s="206">
        <v>21642.62</v>
      </c>
      <c r="I40" s="4"/>
      <c r="J40" s="4"/>
      <c r="K40" s="4"/>
      <c r="L40" s="4"/>
      <c r="M40" s="3"/>
      <c r="N40" s="3"/>
      <c r="O40" s="3"/>
      <c r="P40" s="39"/>
      <c r="Q40" s="47"/>
      <c r="R40" s="207" t="s">
        <v>4869</v>
      </c>
      <c r="S40" s="3"/>
      <c r="T40" s="3"/>
      <c r="U40" s="3"/>
      <c r="V40" s="3"/>
      <c r="W40" s="3"/>
      <c r="X40" s="3"/>
      <c r="Y40" s="3"/>
      <c r="Z40" s="3"/>
    </row>
    <row r="41" spans="1:26" s="4" customFormat="1" ht="15" x14ac:dyDescent="0.25">
      <c r="A41" s="2"/>
      <c r="B41" s="2"/>
      <c r="C41" s="2"/>
      <c r="D41" s="2"/>
      <c r="E41" s="2"/>
      <c r="F41" s="2"/>
      <c r="G41" s="2"/>
      <c r="H41" s="2"/>
    </row>
    <row r="42" spans="1:26" s="4" customFormat="1" ht="15" x14ac:dyDescent="0.25">
      <c r="A42" s="2"/>
      <c r="B42" s="2"/>
      <c r="C42" s="2"/>
      <c r="D42" s="2"/>
      <c r="E42" s="2"/>
      <c r="F42" s="2"/>
      <c r="G42" s="2"/>
      <c r="H42" s="2"/>
    </row>
    <row r="43" spans="1:26" s="4" customFormat="1" ht="15" x14ac:dyDescent="0.25">
      <c r="A43" s="208" t="s">
        <v>4870</v>
      </c>
      <c r="B43" s="8"/>
      <c r="C43" s="349"/>
      <c r="D43" s="349"/>
      <c r="E43" s="350" t="s">
        <v>100</v>
      </c>
      <c r="F43" s="350"/>
      <c r="G43" s="350"/>
      <c r="H43" s="350"/>
      <c r="S43" s="12" t="s">
        <v>10</v>
      </c>
      <c r="T43" s="12" t="s">
        <v>100</v>
      </c>
    </row>
    <row r="44" spans="1:26" s="4" customFormat="1" ht="15" x14ac:dyDescent="0.25">
      <c r="A44" s="8"/>
      <c r="B44" s="8"/>
      <c r="C44" s="352" t="s">
        <v>4871</v>
      </c>
      <c r="D44" s="352" t="s">
        <v>4871</v>
      </c>
      <c r="E44" s="352"/>
      <c r="F44" s="352"/>
      <c r="G44" s="352"/>
      <c r="H44" s="352"/>
    </row>
    <row r="45" spans="1:26" s="4" customFormat="1" ht="15" x14ac:dyDescent="0.25">
      <c r="A45" s="353" t="s">
        <v>4872</v>
      </c>
      <c r="B45" s="353"/>
      <c r="C45" s="353"/>
      <c r="D45" s="353"/>
      <c r="E45" s="350" t="s">
        <v>204</v>
      </c>
      <c r="F45" s="350"/>
      <c r="G45" s="350"/>
      <c r="H45" s="350"/>
      <c r="U45" s="12" t="s">
        <v>4872</v>
      </c>
      <c r="V45" s="12" t="s">
        <v>204</v>
      </c>
    </row>
    <row r="46" spans="1:26" s="4" customFormat="1" ht="15" x14ac:dyDescent="0.25">
      <c r="A46" s="8"/>
      <c r="B46" s="8"/>
      <c r="C46" s="352" t="s">
        <v>4871</v>
      </c>
      <c r="D46" s="352" t="s">
        <v>4871</v>
      </c>
      <c r="E46" s="352"/>
      <c r="F46" s="352"/>
      <c r="G46" s="352"/>
      <c r="H46" s="352"/>
    </row>
    <row r="47" spans="1:26" s="4" customFormat="1" ht="15" x14ac:dyDescent="0.25">
      <c r="A47" s="208" t="s">
        <v>96</v>
      </c>
      <c r="C47" s="349"/>
      <c r="D47" s="349"/>
      <c r="E47" s="351" t="s">
        <v>97</v>
      </c>
      <c r="F47" s="351"/>
      <c r="G47" s="351"/>
      <c r="H47" s="351"/>
      <c r="I47" s="99"/>
      <c r="J47" s="99"/>
      <c r="K47" s="99"/>
      <c r="W47" s="12" t="s">
        <v>10</v>
      </c>
      <c r="X47" s="12" t="s">
        <v>97</v>
      </c>
    </row>
    <row r="48" spans="1:26" s="4" customFormat="1" ht="15" x14ac:dyDescent="0.25">
      <c r="A48" s="98"/>
      <c r="B48" s="209"/>
      <c r="C48" s="333" t="s">
        <v>98</v>
      </c>
      <c r="D48" s="333"/>
      <c r="E48" s="333"/>
      <c r="F48" s="333"/>
      <c r="G48" s="333"/>
      <c r="H48" s="333"/>
      <c r="I48" s="210"/>
      <c r="J48" s="210"/>
      <c r="K48" s="210"/>
    </row>
    <row r="49" spans="1:26" s="4" customFormat="1" ht="15" x14ac:dyDescent="0.25">
      <c r="A49" s="208" t="s">
        <v>99</v>
      </c>
      <c r="C49" s="349"/>
      <c r="D49" s="349"/>
      <c r="E49" s="351" t="s">
        <v>204</v>
      </c>
      <c r="F49" s="351"/>
      <c r="G49" s="351"/>
      <c r="H49" s="351"/>
      <c r="I49" s="99"/>
      <c r="J49" s="99"/>
      <c r="K49" s="99"/>
      <c r="Y49" s="12" t="s">
        <v>10</v>
      </c>
      <c r="Z49" s="12" t="s">
        <v>204</v>
      </c>
    </row>
    <row r="50" spans="1:26" s="4" customFormat="1" ht="15" x14ac:dyDescent="0.25">
      <c r="A50" s="8"/>
      <c r="C50" s="352" t="s">
        <v>98</v>
      </c>
      <c r="D50" s="352"/>
      <c r="E50" s="352"/>
      <c r="F50" s="352"/>
      <c r="G50" s="352"/>
      <c r="H50" s="352"/>
      <c r="I50" s="210"/>
      <c r="J50" s="210"/>
      <c r="K50" s="210"/>
    </row>
  </sheetData>
  <mergeCells count="38">
    <mergeCell ref="C48:H48"/>
    <mergeCell ref="C49:D49"/>
    <mergeCell ref="E49:H49"/>
    <mergeCell ref="C50:H50"/>
    <mergeCell ref="C44:H44"/>
    <mergeCell ref="A45:D45"/>
    <mergeCell ref="E45:H45"/>
    <mergeCell ref="C46:H46"/>
    <mergeCell ref="C47:D47"/>
    <mergeCell ref="E47:H47"/>
    <mergeCell ref="A37:H37"/>
    <mergeCell ref="B38:C38"/>
    <mergeCell ref="A39:H39"/>
    <mergeCell ref="B40:C40"/>
    <mergeCell ref="C43:D43"/>
    <mergeCell ref="E43:H43"/>
    <mergeCell ref="B36:C36"/>
    <mergeCell ref="B22:H22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A28:H28"/>
    <mergeCell ref="B32:C32"/>
    <mergeCell ref="A33:H33"/>
    <mergeCell ref="B34:C34"/>
    <mergeCell ref="A35:H35"/>
    <mergeCell ref="C13:G13"/>
    <mergeCell ref="B4:G4"/>
    <mergeCell ref="B5:G5"/>
    <mergeCell ref="B7:G7"/>
    <mergeCell ref="B8:G8"/>
    <mergeCell ref="B10:G10"/>
  </mergeCells>
  <pageMargins left="0.31496062874794001" right="0.31496062874794001" top="0.78740155696868896" bottom="0.31496062874794001" header="0.19685038924217199" footer="0.19685038924217199"/>
  <pageSetup paperSize="9" scale="96" fitToHeight="0" orientation="landscape" r:id="rId1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933"/>
  <sheetViews>
    <sheetView topLeftCell="A40" workbookViewId="0">
      <selection activeCell="A19" sqref="A19"/>
    </sheetView>
  </sheetViews>
  <sheetFormatPr defaultColWidth="9.140625" defaultRowHeight="11.25" customHeight="1" x14ac:dyDescent="0.2"/>
  <cols>
    <col min="1" max="1" width="9.140625" style="227" customWidth="1"/>
    <col min="2" max="2" width="20.140625" style="330" customWidth="1"/>
    <col min="3" max="3" width="13.42578125" style="330" customWidth="1"/>
    <col min="4" max="4" width="12.85546875" style="330" customWidth="1"/>
    <col min="5" max="5" width="13.28515625" style="330" customWidth="1"/>
    <col min="6" max="6" width="8.5703125" style="330" customWidth="1"/>
    <col min="7" max="7" width="10.5703125" style="330" customWidth="1"/>
    <col min="8" max="8" width="8.42578125" style="330" customWidth="1"/>
    <col min="9" max="9" width="13" style="330" customWidth="1"/>
    <col min="10" max="10" width="12.42578125" style="330" customWidth="1"/>
    <col min="11" max="11" width="8.5703125" style="330" customWidth="1"/>
    <col min="12" max="12" width="12.85546875" style="330" customWidth="1"/>
    <col min="13" max="13" width="7.42578125" style="330" customWidth="1"/>
    <col min="14" max="14" width="13.42578125" style="330" customWidth="1"/>
    <col min="15" max="15" width="14.5703125" style="330" hidden="1" customWidth="1"/>
    <col min="16" max="16" width="78.28515625" style="330" hidden="1" customWidth="1"/>
    <col min="17" max="17" width="73.7109375" style="330" hidden="1" customWidth="1"/>
    <col min="18" max="21" width="9.140625" style="330"/>
    <col min="22" max="27" width="86.7109375" style="260" hidden="1" customWidth="1"/>
    <col min="28" max="30" width="164.140625" style="260" hidden="1" customWidth="1"/>
    <col min="31" max="31" width="34.7109375" style="260" hidden="1" customWidth="1"/>
    <col min="32" max="32" width="164.140625" style="260" hidden="1" customWidth="1"/>
    <col min="33" max="33" width="39.5703125" style="260" hidden="1" customWidth="1"/>
    <col min="34" max="35" width="134.85546875" style="260" hidden="1" customWidth="1"/>
    <col min="36" max="39" width="39.5703125" style="260" hidden="1" customWidth="1"/>
    <col min="40" max="45" width="101.140625" style="260" hidden="1" customWidth="1"/>
    <col min="46" max="46" width="58.7109375" style="260" hidden="1" customWidth="1"/>
    <col min="47" max="47" width="55.28515625" style="260" hidden="1" customWidth="1"/>
    <col min="48" max="48" width="58.7109375" style="260" hidden="1" customWidth="1"/>
    <col min="49" max="49" width="55.28515625" style="260" hidden="1" customWidth="1"/>
    <col min="50" max="16384" width="9.140625" style="330"/>
  </cols>
  <sheetData>
    <row r="1" spans="1:29" s="212" customFormat="1" ht="15" x14ac:dyDescent="0.25">
      <c r="N1" s="213" t="s">
        <v>0</v>
      </c>
    </row>
    <row r="2" spans="1:29" s="212" customFormat="1" ht="11.25" customHeight="1" x14ac:dyDescent="0.25">
      <c r="A2" s="214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5" t="s">
        <v>1</v>
      </c>
    </row>
    <row r="3" spans="1:29" s="212" customFormat="1" ht="6.75" customHeight="1" x14ac:dyDescent="0.25">
      <c r="A3" s="214"/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3"/>
    </row>
    <row r="4" spans="1:29" s="212" customFormat="1" ht="2.25" customHeight="1" x14ac:dyDescent="0.25">
      <c r="A4" s="217"/>
      <c r="B4" s="218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</row>
    <row r="5" spans="1:29" s="212" customFormat="1" ht="11.25" customHeight="1" x14ac:dyDescent="0.25">
      <c r="A5" s="217" t="s">
        <v>2</v>
      </c>
      <c r="B5" s="218"/>
      <c r="C5" s="214"/>
      <c r="E5" s="214"/>
      <c r="F5" s="214"/>
      <c r="G5" s="420" t="s">
        <v>3</v>
      </c>
      <c r="H5" s="420"/>
      <c r="I5" s="420"/>
      <c r="J5" s="420"/>
      <c r="K5" s="420"/>
      <c r="L5" s="420"/>
      <c r="M5" s="420"/>
      <c r="N5" s="420"/>
    </row>
    <row r="6" spans="1:29" s="212" customFormat="1" ht="45" customHeight="1" x14ac:dyDescent="0.25">
      <c r="A6" s="217" t="s">
        <v>4</v>
      </c>
      <c r="B6" s="218"/>
      <c r="C6" s="214"/>
      <c r="E6" s="219"/>
      <c r="F6" s="219"/>
      <c r="G6" s="428" t="s">
        <v>5</v>
      </c>
      <c r="H6" s="428"/>
      <c r="I6" s="428"/>
      <c r="J6" s="428"/>
      <c r="K6" s="428"/>
      <c r="L6" s="428"/>
      <c r="M6" s="428"/>
      <c r="N6" s="428"/>
      <c r="V6" s="220" t="s">
        <v>5</v>
      </c>
    </row>
    <row r="7" spans="1:29" s="212" customFormat="1" ht="101.25" customHeight="1" x14ac:dyDescent="0.25">
      <c r="A7" s="427" t="s">
        <v>6</v>
      </c>
      <c r="B7" s="427"/>
      <c r="C7" s="427"/>
      <c r="D7" s="427"/>
      <c r="E7" s="427"/>
      <c r="F7" s="427"/>
      <c r="G7" s="428" t="s">
        <v>7</v>
      </c>
      <c r="H7" s="428"/>
      <c r="I7" s="428"/>
      <c r="J7" s="428"/>
      <c r="K7" s="428"/>
      <c r="L7" s="428"/>
      <c r="M7" s="428"/>
      <c r="N7" s="428"/>
      <c r="P7" s="221" t="s">
        <v>6</v>
      </c>
      <c r="Q7" s="221" t="s">
        <v>7</v>
      </c>
      <c r="R7" s="222"/>
      <c r="S7" s="222"/>
      <c r="T7" s="222"/>
      <c r="U7" s="222"/>
      <c r="W7" s="220" t="s">
        <v>7</v>
      </c>
    </row>
    <row r="8" spans="1:29" s="212" customFormat="1" ht="67.5" customHeight="1" x14ac:dyDescent="0.25">
      <c r="A8" s="430" t="s">
        <v>8</v>
      </c>
      <c r="B8" s="430"/>
      <c r="C8" s="430"/>
      <c r="D8" s="430"/>
      <c r="E8" s="430"/>
      <c r="F8" s="430"/>
      <c r="G8" s="428"/>
      <c r="H8" s="428"/>
      <c r="I8" s="428"/>
      <c r="J8" s="428"/>
      <c r="K8" s="428"/>
      <c r="L8" s="428"/>
      <c r="M8" s="428"/>
      <c r="N8" s="428"/>
      <c r="P8" s="221" t="s">
        <v>9</v>
      </c>
      <c r="Q8" s="221"/>
      <c r="R8" s="222"/>
      <c r="S8" s="222"/>
      <c r="T8" s="222"/>
      <c r="U8" s="222"/>
      <c r="X8" s="220" t="s">
        <v>10</v>
      </c>
    </row>
    <row r="9" spans="1:29" s="212" customFormat="1" ht="33.75" customHeight="1" x14ac:dyDescent="0.25">
      <c r="A9" s="427" t="s">
        <v>11</v>
      </c>
      <c r="B9" s="427"/>
      <c r="C9" s="427"/>
      <c r="D9" s="427"/>
      <c r="E9" s="427"/>
      <c r="F9" s="427"/>
      <c r="G9" s="428"/>
      <c r="H9" s="428"/>
      <c r="I9" s="428"/>
      <c r="J9" s="428"/>
      <c r="K9" s="428"/>
      <c r="L9" s="428"/>
      <c r="M9" s="428"/>
      <c r="N9" s="428"/>
      <c r="P9" s="221" t="s">
        <v>11</v>
      </c>
      <c r="Q9" s="221"/>
      <c r="R9" s="222"/>
      <c r="S9" s="222"/>
      <c r="T9" s="222"/>
      <c r="U9" s="222"/>
      <c r="Y9" s="220" t="s">
        <v>10</v>
      </c>
    </row>
    <row r="10" spans="1:29" s="212" customFormat="1" ht="11.25" customHeight="1" x14ac:dyDescent="0.25">
      <c r="A10" s="429" t="s">
        <v>12</v>
      </c>
      <c r="B10" s="429"/>
      <c r="C10" s="429"/>
      <c r="D10" s="429"/>
      <c r="E10" s="429"/>
      <c r="F10" s="429"/>
      <c r="G10" s="428" t="s">
        <v>13</v>
      </c>
      <c r="H10" s="428"/>
      <c r="I10" s="428"/>
      <c r="J10" s="428"/>
      <c r="K10" s="428"/>
      <c r="L10" s="428"/>
      <c r="M10" s="428"/>
      <c r="N10" s="428"/>
      <c r="Z10" s="220" t="s">
        <v>13</v>
      </c>
    </row>
    <row r="11" spans="1:29" s="212" customFormat="1" ht="15" x14ac:dyDescent="0.25">
      <c r="A11" s="429" t="s">
        <v>14</v>
      </c>
      <c r="B11" s="429"/>
      <c r="C11" s="429"/>
      <c r="D11" s="429"/>
      <c r="E11" s="429"/>
      <c r="F11" s="429"/>
      <c r="G11" s="428"/>
      <c r="H11" s="428"/>
      <c r="I11" s="428"/>
      <c r="J11" s="428"/>
      <c r="K11" s="428"/>
      <c r="L11" s="428"/>
      <c r="M11" s="428"/>
      <c r="N11" s="428"/>
      <c r="AA11" s="220" t="s">
        <v>10</v>
      </c>
    </row>
    <row r="12" spans="1:29" s="212" customFormat="1" ht="3.75" customHeight="1" x14ac:dyDescent="0.25">
      <c r="A12" s="223"/>
      <c r="B12" s="214"/>
      <c r="C12" s="214"/>
      <c r="D12" s="214"/>
      <c r="E12" s="214"/>
      <c r="F12" s="218"/>
      <c r="G12" s="218"/>
      <c r="H12" s="218"/>
      <c r="I12" s="218"/>
      <c r="J12" s="218"/>
      <c r="K12" s="218"/>
      <c r="L12" s="218"/>
      <c r="M12" s="218"/>
      <c r="N12" s="218"/>
    </row>
    <row r="13" spans="1:29" s="212" customFormat="1" ht="23.25" x14ac:dyDescent="0.25">
      <c r="A13" s="424" t="s">
        <v>321</v>
      </c>
      <c r="B13" s="424"/>
      <c r="C13" s="424"/>
      <c r="D13" s="424"/>
      <c r="E13" s="424"/>
      <c r="F13" s="424"/>
      <c r="G13" s="424"/>
      <c r="H13" s="424"/>
      <c r="I13" s="424"/>
      <c r="J13" s="424"/>
      <c r="K13" s="424"/>
      <c r="L13" s="424"/>
      <c r="M13" s="424"/>
      <c r="N13" s="424"/>
      <c r="AB13" s="220" t="s">
        <v>321</v>
      </c>
    </row>
    <row r="14" spans="1:29" s="212" customFormat="1" ht="15" x14ac:dyDescent="0.25">
      <c r="A14" s="419" t="s">
        <v>16</v>
      </c>
      <c r="B14" s="419"/>
      <c r="C14" s="419"/>
      <c r="D14" s="419"/>
      <c r="E14" s="419"/>
      <c r="F14" s="419"/>
      <c r="G14" s="419"/>
      <c r="H14" s="419"/>
      <c r="I14" s="419"/>
      <c r="J14" s="419"/>
      <c r="K14" s="419"/>
      <c r="L14" s="419"/>
      <c r="M14" s="419"/>
      <c r="N14" s="419"/>
    </row>
    <row r="15" spans="1:29" s="212" customFormat="1" ht="5.25" customHeight="1" x14ac:dyDescent="0.25">
      <c r="A15" s="224"/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</row>
    <row r="16" spans="1:29" s="212" customFormat="1" ht="15" x14ac:dyDescent="0.25">
      <c r="A16" s="424" t="s">
        <v>1603</v>
      </c>
      <c r="B16" s="424"/>
      <c r="C16" s="424"/>
      <c r="D16" s="424"/>
      <c r="E16" s="424"/>
      <c r="F16" s="424"/>
      <c r="G16" s="424"/>
      <c r="H16" s="424"/>
      <c r="I16" s="424"/>
      <c r="J16" s="424"/>
      <c r="K16" s="424"/>
      <c r="L16" s="424"/>
      <c r="M16" s="424"/>
      <c r="N16" s="424"/>
      <c r="AC16" s="220" t="s">
        <v>1603</v>
      </c>
    </row>
    <row r="17" spans="1:31" s="212" customFormat="1" ht="15" x14ac:dyDescent="0.25">
      <c r="A17" s="419" t="s">
        <v>18</v>
      </c>
      <c r="B17" s="419"/>
      <c r="C17" s="419"/>
      <c r="D17" s="419"/>
      <c r="E17" s="419"/>
      <c r="F17" s="419"/>
      <c r="G17" s="419"/>
      <c r="H17" s="419"/>
      <c r="I17" s="419"/>
      <c r="J17" s="419"/>
      <c r="K17" s="419"/>
      <c r="L17" s="419"/>
      <c r="M17" s="419"/>
      <c r="N17" s="419"/>
    </row>
    <row r="18" spans="1:31" s="212" customFormat="1" ht="21" customHeight="1" x14ac:dyDescent="0.25">
      <c r="A18" s="425" t="s">
        <v>4900</v>
      </c>
      <c r="B18" s="425"/>
      <c r="C18" s="425"/>
      <c r="D18" s="425"/>
      <c r="E18" s="425"/>
      <c r="F18" s="425"/>
      <c r="G18" s="425"/>
      <c r="H18" s="425"/>
      <c r="I18" s="425"/>
      <c r="J18" s="425"/>
      <c r="K18" s="425"/>
      <c r="L18" s="425"/>
      <c r="M18" s="425"/>
      <c r="N18" s="425"/>
    </row>
    <row r="19" spans="1:31" s="212" customFormat="1" ht="3.75" customHeight="1" x14ac:dyDescent="0.25">
      <c r="A19" s="225"/>
      <c r="B19" s="225"/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</row>
    <row r="20" spans="1:31" s="212" customFormat="1" ht="15" x14ac:dyDescent="0.25">
      <c r="A20" s="426" t="s">
        <v>1604</v>
      </c>
      <c r="B20" s="426"/>
      <c r="C20" s="426"/>
      <c r="D20" s="426"/>
      <c r="E20" s="426"/>
      <c r="F20" s="426"/>
      <c r="G20" s="426"/>
      <c r="H20" s="426"/>
      <c r="I20" s="426"/>
      <c r="J20" s="426"/>
      <c r="K20" s="426"/>
      <c r="L20" s="426"/>
      <c r="M20" s="426"/>
      <c r="N20" s="426"/>
      <c r="AD20" s="220" t="s">
        <v>1604</v>
      </c>
    </row>
    <row r="21" spans="1:31" s="212" customFormat="1" ht="12" customHeight="1" x14ac:dyDescent="0.25">
      <c r="A21" s="419" t="s">
        <v>21</v>
      </c>
      <c r="B21" s="419"/>
      <c r="C21" s="419"/>
      <c r="D21" s="419"/>
      <c r="E21" s="419"/>
      <c r="F21" s="419"/>
      <c r="G21" s="419"/>
      <c r="H21" s="419"/>
      <c r="I21" s="419"/>
      <c r="J21" s="419"/>
      <c r="K21" s="419"/>
      <c r="L21" s="419"/>
      <c r="M21" s="419"/>
      <c r="N21" s="419"/>
    </row>
    <row r="22" spans="1:31" s="212" customFormat="1" ht="12" customHeight="1" x14ac:dyDescent="0.25">
      <c r="A22" s="214" t="s">
        <v>22</v>
      </c>
      <c r="B22" s="226" t="s">
        <v>23</v>
      </c>
      <c r="C22" s="227" t="s">
        <v>24</v>
      </c>
      <c r="D22" s="227"/>
      <c r="E22" s="227"/>
      <c r="F22" s="219"/>
      <c r="G22" s="219"/>
      <c r="H22" s="219"/>
      <c r="I22" s="219"/>
      <c r="J22" s="219"/>
      <c r="K22" s="219"/>
      <c r="L22" s="219"/>
      <c r="M22" s="219"/>
      <c r="N22" s="219"/>
    </row>
    <row r="23" spans="1:31" s="212" customFormat="1" ht="12" customHeight="1" x14ac:dyDescent="0.25">
      <c r="A23" s="214" t="s">
        <v>25</v>
      </c>
      <c r="B23" s="420" t="s">
        <v>1605</v>
      </c>
      <c r="C23" s="420"/>
      <c r="D23" s="420"/>
      <c r="E23" s="420"/>
      <c r="F23" s="420"/>
      <c r="G23" s="219"/>
      <c r="H23" s="219"/>
      <c r="I23" s="219"/>
      <c r="J23" s="219"/>
      <c r="K23" s="219"/>
      <c r="L23" s="219"/>
      <c r="M23" s="219"/>
      <c r="N23" s="219"/>
    </row>
    <row r="24" spans="1:31" s="212" customFormat="1" ht="15" x14ac:dyDescent="0.25">
      <c r="A24" s="214"/>
      <c r="B24" s="421" t="s">
        <v>27</v>
      </c>
      <c r="C24" s="421"/>
      <c r="D24" s="421"/>
      <c r="E24" s="421"/>
      <c r="F24" s="421"/>
      <c r="G24" s="228"/>
      <c r="H24" s="228"/>
      <c r="I24" s="228"/>
      <c r="J24" s="228"/>
      <c r="K24" s="228"/>
      <c r="L24" s="228"/>
      <c r="M24" s="229"/>
      <c r="N24" s="228"/>
    </row>
    <row r="25" spans="1:31" s="212" customFormat="1" ht="5.25" customHeight="1" x14ac:dyDescent="0.25">
      <c r="A25" s="214"/>
      <c r="B25" s="214"/>
      <c r="C25" s="214"/>
      <c r="D25" s="230"/>
      <c r="E25" s="230"/>
      <c r="F25" s="230"/>
      <c r="G25" s="230"/>
      <c r="H25" s="230"/>
      <c r="I25" s="230"/>
      <c r="J25" s="230"/>
      <c r="K25" s="230"/>
      <c r="L25" s="230"/>
      <c r="M25" s="228"/>
      <c r="N25" s="228"/>
    </row>
    <row r="26" spans="1:31" s="212" customFormat="1" ht="15" x14ac:dyDescent="0.25">
      <c r="A26" s="231" t="s">
        <v>28</v>
      </c>
      <c r="B26" s="214"/>
      <c r="C26" s="214"/>
      <c r="D26" s="422" t="s">
        <v>29</v>
      </c>
      <c r="E26" s="422"/>
      <c r="F26" s="422"/>
      <c r="G26" s="232"/>
      <c r="H26" s="232"/>
      <c r="I26" s="232"/>
      <c r="J26" s="232"/>
      <c r="K26" s="232"/>
      <c r="L26" s="232"/>
      <c r="M26" s="232"/>
      <c r="N26" s="232"/>
      <c r="AE26" s="220" t="s">
        <v>29</v>
      </c>
    </row>
    <row r="27" spans="1:31" s="212" customFormat="1" ht="7.5" customHeight="1" x14ac:dyDescent="0.25">
      <c r="A27" s="214"/>
      <c r="B27" s="216"/>
      <c r="C27" s="216"/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3"/>
    </row>
    <row r="28" spans="1:31" s="212" customFormat="1" ht="12" customHeight="1" x14ac:dyDescent="0.25">
      <c r="A28" s="231" t="s">
        <v>30</v>
      </c>
      <c r="B28" s="216"/>
      <c r="C28" s="234">
        <v>26378.83</v>
      </c>
      <c r="D28" s="235" t="s">
        <v>1606</v>
      </c>
      <c r="E28" s="236" t="s">
        <v>32</v>
      </c>
      <c r="G28" s="216"/>
      <c r="H28" s="216"/>
      <c r="I28" s="216"/>
      <c r="J28" s="216"/>
      <c r="K28" s="216"/>
      <c r="L28" s="237"/>
      <c r="M28" s="237"/>
      <c r="N28" s="216"/>
    </row>
    <row r="29" spans="1:31" s="212" customFormat="1" ht="11.25" customHeight="1" x14ac:dyDescent="0.25">
      <c r="A29" s="214"/>
      <c r="B29" s="238" t="s">
        <v>33</v>
      </c>
      <c r="C29" s="239"/>
      <c r="D29" s="240"/>
      <c r="E29" s="236"/>
      <c r="G29" s="216"/>
    </row>
    <row r="30" spans="1:31" s="212" customFormat="1" ht="12" customHeight="1" x14ac:dyDescent="0.25">
      <c r="A30" s="214"/>
      <c r="B30" s="241" t="s">
        <v>34</v>
      </c>
      <c r="C30" s="234">
        <v>2952.06</v>
      </c>
      <c r="D30" s="235" t="s">
        <v>1607</v>
      </c>
      <c r="E30" s="236" t="s">
        <v>32</v>
      </c>
      <c r="G30" s="216" t="s">
        <v>36</v>
      </c>
      <c r="I30" s="216"/>
      <c r="J30" s="216"/>
      <c r="K30" s="216"/>
      <c r="L30" s="234">
        <v>578.86</v>
      </c>
      <c r="M30" s="242" t="s">
        <v>1608</v>
      </c>
      <c r="N30" s="236" t="s">
        <v>32</v>
      </c>
    </row>
    <row r="31" spans="1:31" s="212" customFormat="1" ht="12" customHeight="1" x14ac:dyDescent="0.25">
      <c r="A31" s="214"/>
      <c r="B31" s="241" t="s">
        <v>38</v>
      </c>
      <c r="C31" s="234">
        <v>3373.58</v>
      </c>
      <c r="D31" s="243" t="s">
        <v>1609</v>
      </c>
      <c r="E31" s="236" t="s">
        <v>32</v>
      </c>
      <c r="G31" s="216" t="s">
        <v>39</v>
      </c>
      <c r="I31" s="216"/>
      <c r="J31" s="216"/>
      <c r="K31" s="216"/>
      <c r="L31" s="423">
        <v>1794.96</v>
      </c>
      <c r="M31" s="423"/>
      <c r="N31" s="236" t="s">
        <v>40</v>
      </c>
    </row>
    <row r="32" spans="1:31" s="212" customFormat="1" ht="12" customHeight="1" x14ac:dyDescent="0.25">
      <c r="A32" s="214"/>
      <c r="B32" s="241" t="s">
        <v>41</v>
      </c>
      <c r="C32" s="234">
        <v>20053.189999999999</v>
      </c>
      <c r="D32" s="243" t="s">
        <v>1610</v>
      </c>
      <c r="E32" s="236" t="s">
        <v>32</v>
      </c>
      <c r="G32" s="216" t="s">
        <v>42</v>
      </c>
      <c r="I32" s="216"/>
      <c r="J32" s="216"/>
      <c r="K32" s="216"/>
      <c r="L32" s="423">
        <v>350.33</v>
      </c>
      <c r="M32" s="423"/>
      <c r="N32" s="236" t="s">
        <v>40</v>
      </c>
    </row>
    <row r="33" spans="1:38" s="212" customFormat="1" ht="12" customHeight="1" x14ac:dyDescent="0.25">
      <c r="A33" s="214"/>
      <c r="B33" s="241" t="s">
        <v>43</v>
      </c>
      <c r="C33" s="234">
        <v>0</v>
      </c>
      <c r="D33" s="235" t="s">
        <v>35</v>
      </c>
      <c r="E33" s="236" t="s">
        <v>32</v>
      </c>
      <c r="G33" s="216"/>
      <c r="H33" s="216"/>
      <c r="I33" s="216"/>
      <c r="J33" s="216"/>
      <c r="K33" s="216"/>
      <c r="L33" s="417" t="s">
        <v>44</v>
      </c>
      <c r="M33" s="417"/>
      <c r="N33" s="216"/>
    </row>
    <row r="34" spans="1:38" s="212" customFormat="1" ht="7.5" customHeight="1" x14ac:dyDescent="0.25">
      <c r="A34" s="244"/>
    </row>
    <row r="35" spans="1:38" s="212" customFormat="1" ht="23.25" customHeight="1" x14ac:dyDescent="0.25">
      <c r="A35" s="418" t="s">
        <v>45</v>
      </c>
      <c r="B35" s="415" t="s">
        <v>46</v>
      </c>
      <c r="C35" s="415" t="s">
        <v>47</v>
      </c>
      <c r="D35" s="415"/>
      <c r="E35" s="415"/>
      <c r="F35" s="415" t="s">
        <v>48</v>
      </c>
      <c r="G35" s="415" t="s">
        <v>49</v>
      </c>
      <c r="H35" s="415"/>
      <c r="I35" s="415"/>
      <c r="J35" s="415" t="s">
        <v>50</v>
      </c>
      <c r="K35" s="415"/>
      <c r="L35" s="415"/>
      <c r="M35" s="415" t="s">
        <v>51</v>
      </c>
      <c r="N35" s="415" t="s">
        <v>52</v>
      </c>
    </row>
    <row r="36" spans="1:38" s="212" customFormat="1" ht="28.5" customHeight="1" x14ac:dyDescent="0.25">
      <c r="A36" s="418"/>
      <c r="B36" s="415"/>
      <c r="C36" s="415"/>
      <c r="D36" s="415"/>
      <c r="E36" s="415"/>
      <c r="F36" s="415"/>
      <c r="G36" s="415"/>
      <c r="H36" s="415"/>
      <c r="I36" s="415"/>
      <c r="J36" s="415"/>
      <c r="K36" s="415"/>
      <c r="L36" s="415"/>
      <c r="M36" s="415"/>
      <c r="N36" s="415"/>
    </row>
    <row r="37" spans="1:38" s="212" customFormat="1" ht="22.5" x14ac:dyDescent="0.25">
      <c r="A37" s="418"/>
      <c r="B37" s="415"/>
      <c r="C37" s="415"/>
      <c r="D37" s="415"/>
      <c r="E37" s="415"/>
      <c r="F37" s="415"/>
      <c r="G37" s="245" t="s">
        <v>53</v>
      </c>
      <c r="H37" s="245" t="s">
        <v>54</v>
      </c>
      <c r="I37" s="245" t="s">
        <v>55</v>
      </c>
      <c r="J37" s="245" t="s">
        <v>53</v>
      </c>
      <c r="K37" s="245" t="s">
        <v>54</v>
      </c>
      <c r="L37" s="245" t="s">
        <v>56</v>
      </c>
      <c r="M37" s="415"/>
      <c r="N37" s="415"/>
    </row>
    <row r="38" spans="1:38" s="212" customFormat="1" ht="15" x14ac:dyDescent="0.25">
      <c r="A38" s="246">
        <v>1</v>
      </c>
      <c r="B38" s="247">
        <v>2</v>
      </c>
      <c r="C38" s="416">
        <v>3</v>
      </c>
      <c r="D38" s="416"/>
      <c r="E38" s="416"/>
      <c r="F38" s="247">
        <v>4</v>
      </c>
      <c r="G38" s="247">
        <v>5</v>
      </c>
      <c r="H38" s="247">
        <v>6</v>
      </c>
      <c r="I38" s="247">
        <v>7</v>
      </c>
      <c r="J38" s="247">
        <v>8</v>
      </c>
      <c r="K38" s="247">
        <v>9</v>
      </c>
      <c r="L38" s="247">
        <v>10</v>
      </c>
      <c r="M38" s="247">
        <v>11</v>
      </c>
      <c r="N38" s="247">
        <v>12</v>
      </c>
    </row>
    <row r="39" spans="1:38" s="212" customFormat="1" ht="15" x14ac:dyDescent="0.25">
      <c r="A39" s="412" t="s">
        <v>1611</v>
      </c>
      <c r="B39" s="413"/>
      <c r="C39" s="413"/>
      <c r="D39" s="413"/>
      <c r="E39" s="413"/>
      <c r="F39" s="413"/>
      <c r="G39" s="413"/>
      <c r="H39" s="413"/>
      <c r="I39" s="413"/>
      <c r="J39" s="413"/>
      <c r="K39" s="413"/>
      <c r="L39" s="413"/>
      <c r="M39" s="413"/>
      <c r="N39" s="414"/>
      <c r="AF39" s="248" t="s">
        <v>1611</v>
      </c>
    </row>
    <row r="40" spans="1:38" s="212" customFormat="1" ht="34.5" x14ac:dyDescent="0.25">
      <c r="A40" s="249" t="s">
        <v>58</v>
      </c>
      <c r="B40" s="250" t="s">
        <v>644</v>
      </c>
      <c r="C40" s="408" t="s">
        <v>645</v>
      </c>
      <c r="D40" s="408"/>
      <c r="E40" s="408"/>
      <c r="F40" s="251" t="s">
        <v>171</v>
      </c>
      <c r="G40" s="252">
        <v>0.91900000000000004</v>
      </c>
      <c r="H40" s="253">
        <v>1</v>
      </c>
      <c r="I40" s="254">
        <v>0.91900000000000004</v>
      </c>
      <c r="J40" s="255"/>
      <c r="K40" s="252"/>
      <c r="L40" s="255"/>
      <c r="M40" s="252"/>
      <c r="N40" s="256"/>
      <c r="AF40" s="248"/>
      <c r="AG40" s="257" t="s">
        <v>645</v>
      </c>
    </row>
    <row r="41" spans="1:38" s="212" customFormat="1" ht="15" x14ac:dyDescent="0.25">
      <c r="A41" s="258"/>
      <c r="B41" s="259"/>
      <c r="C41" s="407" t="s">
        <v>1612</v>
      </c>
      <c r="D41" s="407"/>
      <c r="E41" s="407"/>
      <c r="F41" s="407"/>
      <c r="G41" s="407"/>
      <c r="H41" s="407"/>
      <c r="I41" s="407"/>
      <c r="J41" s="407"/>
      <c r="K41" s="407"/>
      <c r="L41" s="407"/>
      <c r="M41" s="407"/>
      <c r="N41" s="410"/>
      <c r="AF41" s="248"/>
      <c r="AG41" s="257"/>
      <c r="AH41" s="260" t="s">
        <v>1612</v>
      </c>
    </row>
    <row r="42" spans="1:38" s="212" customFormat="1" ht="22.5" x14ac:dyDescent="0.25">
      <c r="A42" s="261"/>
      <c r="B42" s="262" t="s">
        <v>217</v>
      </c>
      <c r="C42" s="402" t="s">
        <v>218</v>
      </c>
      <c r="D42" s="402"/>
      <c r="E42" s="402"/>
      <c r="F42" s="402"/>
      <c r="G42" s="402"/>
      <c r="H42" s="402"/>
      <c r="I42" s="402"/>
      <c r="J42" s="402"/>
      <c r="K42" s="402"/>
      <c r="L42" s="402"/>
      <c r="M42" s="402"/>
      <c r="N42" s="411"/>
      <c r="AF42" s="248"/>
      <c r="AG42" s="257"/>
      <c r="AI42" s="260" t="s">
        <v>218</v>
      </c>
    </row>
    <row r="43" spans="1:38" s="212" customFormat="1" ht="15" x14ac:dyDescent="0.25">
      <c r="A43" s="263"/>
      <c r="B43" s="262" t="s">
        <v>58</v>
      </c>
      <c r="C43" s="407" t="s">
        <v>62</v>
      </c>
      <c r="D43" s="407"/>
      <c r="E43" s="407"/>
      <c r="F43" s="264"/>
      <c r="G43" s="265"/>
      <c r="H43" s="265"/>
      <c r="I43" s="265"/>
      <c r="J43" s="266">
        <v>1201.2</v>
      </c>
      <c r="K43" s="267">
        <v>1.1499999999999999</v>
      </c>
      <c r="L43" s="266">
        <v>1269.49</v>
      </c>
      <c r="M43" s="267">
        <v>34.96</v>
      </c>
      <c r="N43" s="268">
        <v>44381.37</v>
      </c>
      <c r="AF43" s="248"/>
      <c r="AG43" s="257"/>
      <c r="AJ43" s="260" t="s">
        <v>62</v>
      </c>
    </row>
    <row r="44" spans="1:38" s="212" customFormat="1" ht="15" x14ac:dyDescent="0.25">
      <c r="A44" s="269"/>
      <c r="B44" s="262"/>
      <c r="C44" s="407" t="s">
        <v>63</v>
      </c>
      <c r="D44" s="407"/>
      <c r="E44" s="407"/>
      <c r="F44" s="264" t="s">
        <v>64</v>
      </c>
      <c r="G44" s="270">
        <v>154</v>
      </c>
      <c r="H44" s="267">
        <v>1.1499999999999999</v>
      </c>
      <c r="I44" s="271">
        <v>162.75489999999999</v>
      </c>
      <c r="J44" s="272"/>
      <c r="K44" s="265"/>
      <c r="L44" s="272"/>
      <c r="M44" s="265"/>
      <c r="N44" s="273"/>
      <c r="AF44" s="248"/>
      <c r="AG44" s="257"/>
      <c r="AK44" s="260" t="s">
        <v>63</v>
      </c>
    </row>
    <row r="45" spans="1:38" s="212" customFormat="1" ht="15" x14ac:dyDescent="0.25">
      <c r="A45" s="263"/>
      <c r="B45" s="262"/>
      <c r="C45" s="409" t="s">
        <v>65</v>
      </c>
      <c r="D45" s="409"/>
      <c r="E45" s="409"/>
      <c r="F45" s="274"/>
      <c r="G45" s="275"/>
      <c r="H45" s="275"/>
      <c r="I45" s="275"/>
      <c r="J45" s="276">
        <v>1201.2</v>
      </c>
      <c r="K45" s="275"/>
      <c r="L45" s="276">
        <v>1269.49</v>
      </c>
      <c r="M45" s="275"/>
      <c r="N45" s="277"/>
      <c r="AF45" s="248"/>
      <c r="AG45" s="257"/>
      <c r="AL45" s="260" t="s">
        <v>65</v>
      </c>
    </row>
    <row r="46" spans="1:38" s="212" customFormat="1" ht="15" x14ac:dyDescent="0.25">
      <c r="A46" s="269"/>
      <c r="B46" s="262"/>
      <c r="C46" s="407" t="s">
        <v>66</v>
      </c>
      <c r="D46" s="407"/>
      <c r="E46" s="407"/>
      <c r="F46" s="264"/>
      <c r="G46" s="265"/>
      <c r="H46" s="265"/>
      <c r="I46" s="265"/>
      <c r="J46" s="272"/>
      <c r="K46" s="265"/>
      <c r="L46" s="266">
        <v>1269.49</v>
      </c>
      <c r="M46" s="265"/>
      <c r="N46" s="268">
        <v>44381.37</v>
      </c>
      <c r="AF46" s="248"/>
      <c r="AG46" s="257"/>
      <c r="AK46" s="260" t="s">
        <v>66</v>
      </c>
    </row>
    <row r="47" spans="1:38" s="212" customFormat="1" ht="23.25" x14ac:dyDescent="0.25">
      <c r="A47" s="269"/>
      <c r="B47" s="262" t="s">
        <v>647</v>
      </c>
      <c r="C47" s="407" t="s">
        <v>648</v>
      </c>
      <c r="D47" s="407"/>
      <c r="E47" s="407"/>
      <c r="F47" s="264" t="s">
        <v>69</v>
      </c>
      <c r="G47" s="270">
        <v>89</v>
      </c>
      <c r="H47" s="265"/>
      <c r="I47" s="270">
        <v>89</v>
      </c>
      <c r="J47" s="272"/>
      <c r="K47" s="265"/>
      <c r="L47" s="266">
        <v>1129.8499999999999</v>
      </c>
      <c r="M47" s="265"/>
      <c r="N47" s="268">
        <v>39499.42</v>
      </c>
      <c r="AF47" s="248"/>
      <c r="AG47" s="257"/>
      <c r="AK47" s="260" t="s">
        <v>648</v>
      </c>
    </row>
    <row r="48" spans="1:38" s="212" customFormat="1" ht="23.25" x14ac:dyDescent="0.25">
      <c r="A48" s="269"/>
      <c r="B48" s="262" t="s">
        <v>649</v>
      </c>
      <c r="C48" s="407" t="s">
        <v>650</v>
      </c>
      <c r="D48" s="407"/>
      <c r="E48" s="407"/>
      <c r="F48" s="264" t="s">
        <v>69</v>
      </c>
      <c r="G48" s="270">
        <v>40</v>
      </c>
      <c r="H48" s="265"/>
      <c r="I48" s="270">
        <v>40</v>
      </c>
      <c r="J48" s="272"/>
      <c r="K48" s="265"/>
      <c r="L48" s="278">
        <v>507.8</v>
      </c>
      <c r="M48" s="265"/>
      <c r="N48" s="268">
        <v>17752.55</v>
      </c>
      <c r="AF48" s="248"/>
      <c r="AG48" s="257"/>
      <c r="AK48" s="260" t="s">
        <v>650</v>
      </c>
    </row>
    <row r="49" spans="1:39" s="212" customFormat="1" ht="15" x14ac:dyDescent="0.25">
      <c r="A49" s="279"/>
      <c r="B49" s="280"/>
      <c r="C49" s="408" t="s">
        <v>72</v>
      </c>
      <c r="D49" s="408"/>
      <c r="E49" s="408"/>
      <c r="F49" s="251"/>
      <c r="G49" s="252"/>
      <c r="H49" s="252"/>
      <c r="I49" s="252"/>
      <c r="J49" s="255"/>
      <c r="K49" s="252"/>
      <c r="L49" s="281">
        <v>2907.14</v>
      </c>
      <c r="M49" s="275"/>
      <c r="N49" s="256"/>
      <c r="AF49" s="248"/>
      <c r="AG49" s="257"/>
      <c r="AM49" s="257" t="s">
        <v>72</v>
      </c>
    </row>
    <row r="50" spans="1:39" s="212" customFormat="1" ht="68.25" x14ac:dyDescent="0.25">
      <c r="A50" s="249" t="s">
        <v>73</v>
      </c>
      <c r="B50" s="250" t="s">
        <v>331</v>
      </c>
      <c r="C50" s="408" t="s">
        <v>1613</v>
      </c>
      <c r="D50" s="408"/>
      <c r="E50" s="408"/>
      <c r="F50" s="251" t="s">
        <v>333</v>
      </c>
      <c r="G50" s="252">
        <v>2.6270000000000002E-2</v>
      </c>
      <c r="H50" s="253">
        <v>1</v>
      </c>
      <c r="I50" s="282">
        <v>2.6270000000000002E-2</v>
      </c>
      <c r="J50" s="255"/>
      <c r="K50" s="252"/>
      <c r="L50" s="255"/>
      <c r="M50" s="252"/>
      <c r="N50" s="256"/>
      <c r="AF50" s="248"/>
      <c r="AG50" s="257" t="s">
        <v>1613</v>
      </c>
      <c r="AM50" s="257"/>
    </row>
    <row r="51" spans="1:39" s="212" customFormat="1" ht="15" x14ac:dyDescent="0.25">
      <c r="A51" s="258"/>
      <c r="B51" s="259"/>
      <c r="C51" s="407" t="s">
        <v>1614</v>
      </c>
      <c r="D51" s="407"/>
      <c r="E51" s="407"/>
      <c r="F51" s="407"/>
      <c r="G51" s="407"/>
      <c r="H51" s="407"/>
      <c r="I51" s="407"/>
      <c r="J51" s="407"/>
      <c r="K51" s="407"/>
      <c r="L51" s="407"/>
      <c r="M51" s="407"/>
      <c r="N51" s="410"/>
      <c r="AF51" s="248"/>
      <c r="AG51" s="257"/>
      <c r="AH51" s="260" t="s">
        <v>1614</v>
      </c>
      <c r="AM51" s="257"/>
    </row>
    <row r="52" spans="1:39" s="212" customFormat="1" ht="22.5" x14ac:dyDescent="0.25">
      <c r="A52" s="261"/>
      <c r="B52" s="262" t="s">
        <v>217</v>
      </c>
      <c r="C52" s="402" t="s">
        <v>218</v>
      </c>
      <c r="D52" s="402"/>
      <c r="E52" s="402"/>
      <c r="F52" s="402"/>
      <c r="G52" s="402"/>
      <c r="H52" s="402"/>
      <c r="I52" s="402"/>
      <c r="J52" s="402"/>
      <c r="K52" s="402"/>
      <c r="L52" s="402"/>
      <c r="M52" s="402"/>
      <c r="N52" s="411"/>
      <c r="AF52" s="248"/>
      <c r="AG52" s="257"/>
      <c r="AI52" s="260" t="s">
        <v>218</v>
      </c>
      <c r="AM52" s="257"/>
    </row>
    <row r="53" spans="1:39" s="212" customFormat="1" ht="15" x14ac:dyDescent="0.25">
      <c r="A53" s="263"/>
      <c r="B53" s="262" t="s">
        <v>73</v>
      </c>
      <c r="C53" s="407" t="s">
        <v>175</v>
      </c>
      <c r="D53" s="407"/>
      <c r="E53" s="407"/>
      <c r="F53" s="264"/>
      <c r="G53" s="265"/>
      <c r="H53" s="265"/>
      <c r="I53" s="265"/>
      <c r="J53" s="266">
        <v>3710.53</v>
      </c>
      <c r="K53" s="267">
        <v>1.1499999999999999</v>
      </c>
      <c r="L53" s="278">
        <v>112.1</v>
      </c>
      <c r="M53" s="265"/>
      <c r="N53" s="273"/>
      <c r="AF53" s="248"/>
      <c r="AG53" s="257"/>
      <c r="AJ53" s="260" t="s">
        <v>175</v>
      </c>
      <c r="AM53" s="257"/>
    </row>
    <row r="54" spans="1:39" s="212" customFormat="1" ht="15" x14ac:dyDescent="0.25">
      <c r="A54" s="263"/>
      <c r="B54" s="262" t="s">
        <v>78</v>
      </c>
      <c r="C54" s="407" t="s">
        <v>176</v>
      </c>
      <c r="D54" s="407"/>
      <c r="E54" s="407"/>
      <c r="F54" s="264"/>
      <c r="G54" s="265"/>
      <c r="H54" s="265"/>
      <c r="I54" s="265"/>
      <c r="J54" s="278">
        <v>614.79999999999995</v>
      </c>
      <c r="K54" s="267">
        <v>1.1499999999999999</v>
      </c>
      <c r="L54" s="278">
        <v>18.57</v>
      </c>
      <c r="M54" s="267">
        <v>34.96</v>
      </c>
      <c r="N54" s="283">
        <v>649.21</v>
      </c>
      <c r="AF54" s="248"/>
      <c r="AG54" s="257"/>
      <c r="AJ54" s="260" t="s">
        <v>176</v>
      </c>
      <c r="AM54" s="257"/>
    </row>
    <row r="55" spans="1:39" s="212" customFormat="1" ht="15" x14ac:dyDescent="0.25">
      <c r="A55" s="269"/>
      <c r="B55" s="262"/>
      <c r="C55" s="407" t="s">
        <v>178</v>
      </c>
      <c r="D55" s="407"/>
      <c r="E55" s="407"/>
      <c r="F55" s="264" t="s">
        <v>64</v>
      </c>
      <c r="G55" s="270">
        <v>53</v>
      </c>
      <c r="H55" s="267">
        <v>1.1499999999999999</v>
      </c>
      <c r="I55" s="284">
        <v>1.6011565000000001</v>
      </c>
      <c r="J55" s="272"/>
      <c r="K55" s="265"/>
      <c r="L55" s="272"/>
      <c r="M55" s="265"/>
      <c r="N55" s="273"/>
      <c r="AF55" s="248"/>
      <c r="AG55" s="257"/>
      <c r="AK55" s="260" t="s">
        <v>178</v>
      </c>
      <c r="AM55" s="257"/>
    </row>
    <row r="56" spans="1:39" s="212" customFormat="1" ht="15" x14ac:dyDescent="0.25">
      <c r="A56" s="263"/>
      <c r="B56" s="262"/>
      <c r="C56" s="409" t="s">
        <v>65</v>
      </c>
      <c r="D56" s="409"/>
      <c r="E56" s="409"/>
      <c r="F56" s="274"/>
      <c r="G56" s="275"/>
      <c r="H56" s="275"/>
      <c r="I56" s="275"/>
      <c r="J56" s="276">
        <v>3710.53</v>
      </c>
      <c r="K56" s="275"/>
      <c r="L56" s="285">
        <v>112.1</v>
      </c>
      <c r="M56" s="275"/>
      <c r="N56" s="277"/>
      <c r="AF56" s="248"/>
      <c r="AG56" s="257"/>
      <c r="AL56" s="260" t="s">
        <v>65</v>
      </c>
      <c r="AM56" s="257"/>
    </row>
    <row r="57" spans="1:39" s="212" customFormat="1" ht="15" x14ac:dyDescent="0.25">
      <c r="A57" s="269"/>
      <c r="B57" s="262"/>
      <c r="C57" s="407" t="s">
        <v>66</v>
      </c>
      <c r="D57" s="407"/>
      <c r="E57" s="407"/>
      <c r="F57" s="264"/>
      <c r="G57" s="265"/>
      <c r="H57" s="265"/>
      <c r="I57" s="265"/>
      <c r="J57" s="272"/>
      <c r="K57" s="265"/>
      <c r="L57" s="278">
        <v>18.57</v>
      </c>
      <c r="M57" s="265"/>
      <c r="N57" s="283">
        <v>649.21</v>
      </c>
      <c r="AF57" s="248"/>
      <c r="AG57" s="257"/>
      <c r="AK57" s="260" t="s">
        <v>66</v>
      </c>
      <c r="AM57" s="257"/>
    </row>
    <row r="58" spans="1:39" s="212" customFormat="1" ht="23.25" x14ac:dyDescent="0.25">
      <c r="A58" s="269"/>
      <c r="B58" s="262" t="s">
        <v>335</v>
      </c>
      <c r="C58" s="407" t="s">
        <v>336</v>
      </c>
      <c r="D58" s="407"/>
      <c r="E58" s="407"/>
      <c r="F58" s="264" t="s">
        <v>69</v>
      </c>
      <c r="G58" s="270">
        <v>92</v>
      </c>
      <c r="H58" s="265"/>
      <c r="I58" s="270">
        <v>92</v>
      </c>
      <c r="J58" s="272"/>
      <c r="K58" s="265"/>
      <c r="L58" s="278">
        <v>17.079999999999998</v>
      </c>
      <c r="M58" s="265"/>
      <c r="N58" s="283">
        <v>597.27</v>
      </c>
      <c r="AF58" s="248"/>
      <c r="AG58" s="257"/>
      <c r="AK58" s="260" t="s">
        <v>336</v>
      </c>
      <c r="AM58" s="257"/>
    </row>
    <row r="59" spans="1:39" s="212" customFormat="1" ht="23.25" x14ac:dyDescent="0.25">
      <c r="A59" s="269"/>
      <c r="B59" s="262" t="s">
        <v>337</v>
      </c>
      <c r="C59" s="407" t="s">
        <v>338</v>
      </c>
      <c r="D59" s="407"/>
      <c r="E59" s="407"/>
      <c r="F59" s="264" t="s">
        <v>69</v>
      </c>
      <c r="G59" s="270">
        <v>46</v>
      </c>
      <c r="H59" s="265"/>
      <c r="I59" s="270">
        <v>46</v>
      </c>
      <c r="J59" s="272"/>
      <c r="K59" s="265"/>
      <c r="L59" s="278">
        <v>8.5399999999999991</v>
      </c>
      <c r="M59" s="265"/>
      <c r="N59" s="283">
        <v>298.64</v>
      </c>
      <c r="AF59" s="248"/>
      <c r="AG59" s="257"/>
      <c r="AK59" s="260" t="s">
        <v>338</v>
      </c>
      <c r="AM59" s="257"/>
    </row>
    <row r="60" spans="1:39" s="212" customFormat="1" ht="15" x14ac:dyDescent="0.25">
      <c r="A60" s="279"/>
      <c r="B60" s="280"/>
      <c r="C60" s="408" t="s">
        <v>72</v>
      </c>
      <c r="D60" s="408"/>
      <c r="E60" s="408"/>
      <c r="F60" s="251"/>
      <c r="G60" s="252"/>
      <c r="H60" s="252"/>
      <c r="I60" s="252"/>
      <c r="J60" s="255"/>
      <c r="K60" s="252"/>
      <c r="L60" s="286">
        <v>137.72</v>
      </c>
      <c r="M60" s="275"/>
      <c r="N60" s="256"/>
      <c r="AF60" s="248"/>
      <c r="AG60" s="257"/>
      <c r="AM60" s="257" t="s">
        <v>72</v>
      </c>
    </row>
    <row r="61" spans="1:39" s="212" customFormat="1" ht="57" x14ac:dyDescent="0.25">
      <c r="A61" s="249" t="s">
        <v>78</v>
      </c>
      <c r="B61" s="250" t="s">
        <v>350</v>
      </c>
      <c r="C61" s="408" t="s">
        <v>1615</v>
      </c>
      <c r="D61" s="408"/>
      <c r="E61" s="408"/>
      <c r="F61" s="251" t="s">
        <v>341</v>
      </c>
      <c r="G61" s="252">
        <v>54.116199999999999</v>
      </c>
      <c r="H61" s="253">
        <v>1</v>
      </c>
      <c r="I61" s="287">
        <v>54.116199999999999</v>
      </c>
      <c r="J61" s="286">
        <v>15.35</v>
      </c>
      <c r="K61" s="252"/>
      <c r="L61" s="286">
        <v>830.68</v>
      </c>
      <c r="M61" s="288">
        <v>12.13</v>
      </c>
      <c r="N61" s="289">
        <v>10076.15</v>
      </c>
      <c r="AF61" s="248"/>
      <c r="AG61" s="257" t="s">
        <v>1615</v>
      </c>
      <c r="AM61" s="257"/>
    </row>
    <row r="62" spans="1:39" s="212" customFormat="1" ht="15" x14ac:dyDescent="0.25">
      <c r="A62" s="258"/>
      <c r="B62" s="259"/>
      <c r="C62" s="407" t="s">
        <v>1616</v>
      </c>
      <c r="D62" s="407"/>
      <c r="E62" s="407"/>
      <c r="F62" s="407"/>
      <c r="G62" s="407"/>
      <c r="H62" s="407"/>
      <c r="I62" s="407"/>
      <c r="J62" s="407"/>
      <c r="K62" s="407"/>
      <c r="L62" s="407"/>
      <c r="M62" s="407"/>
      <c r="N62" s="410"/>
      <c r="AF62" s="248"/>
      <c r="AG62" s="257"/>
      <c r="AH62" s="260" t="s">
        <v>1616</v>
      </c>
      <c r="AM62" s="257"/>
    </row>
    <row r="63" spans="1:39" s="212" customFormat="1" ht="15" x14ac:dyDescent="0.25">
      <c r="A63" s="279"/>
      <c r="B63" s="280"/>
      <c r="C63" s="408" t="s">
        <v>72</v>
      </c>
      <c r="D63" s="408"/>
      <c r="E63" s="408"/>
      <c r="F63" s="251"/>
      <c r="G63" s="252"/>
      <c r="H63" s="252"/>
      <c r="I63" s="252"/>
      <c r="J63" s="255"/>
      <c r="K63" s="252"/>
      <c r="L63" s="286">
        <v>830.68</v>
      </c>
      <c r="M63" s="275"/>
      <c r="N63" s="289">
        <v>10076.15</v>
      </c>
      <c r="AF63" s="248"/>
      <c r="AG63" s="257"/>
      <c r="AM63" s="257" t="s">
        <v>72</v>
      </c>
    </row>
    <row r="64" spans="1:39" s="212" customFormat="1" ht="23.25" x14ac:dyDescent="0.25">
      <c r="A64" s="249" t="s">
        <v>122</v>
      </c>
      <c r="B64" s="250" t="s">
        <v>343</v>
      </c>
      <c r="C64" s="408" t="s">
        <v>1617</v>
      </c>
      <c r="D64" s="408"/>
      <c r="E64" s="408"/>
      <c r="F64" s="251" t="s">
        <v>333</v>
      </c>
      <c r="G64" s="252">
        <v>6.5610000000000002E-2</v>
      </c>
      <c r="H64" s="253">
        <v>1</v>
      </c>
      <c r="I64" s="282">
        <v>6.5610000000000002E-2</v>
      </c>
      <c r="J64" s="255"/>
      <c r="K64" s="252"/>
      <c r="L64" s="255"/>
      <c r="M64" s="252"/>
      <c r="N64" s="256"/>
      <c r="AF64" s="248"/>
      <c r="AG64" s="257" t="s">
        <v>1617</v>
      </c>
      <c r="AM64" s="257"/>
    </row>
    <row r="65" spans="1:39" s="212" customFormat="1" ht="15" x14ac:dyDescent="0.25">
      <c r="A65" s="258"/>
      <c r="B65" s="259"/>
      <c r="C65" s="407" t="s">
        <v>1618</v>
      </c>
      <c r="D65" s="407"/>
      <c r="E65" s="407"/>
      <c r="F65" s="407"/>
      <c r="G65" s="407"/>
      <c r="H65" s="407"/>
      <c r="I65" s="407"/>
      <c r="J65" s="407"/>
      <c r="K65" s="407"/>
      <c r="L65" s="407"/>
      <c r="M65" s="407"/>
      <c r="N65" s="410"/>
      <c r="AF65" s="248"/>
      <c r="AG65" s="257"/>
      <c r="AH65" s="260" t="s">
        <v>1618</v>
      </c>
      <c r="AM65" s="257"/>
    </row>
    <row r="66" spans="1:39" s="212" customFormat="1" ht="22.5" x14ac:dyDescent="0.25">
      <c r="A66" s="261"/>
      <c r="B66" s="262" t="s">
        <v>217</v>
      </c>
      <c r="C66" s="402" t="s">
        <v>218</v>
      </c>
      <c r="D66" s="402"/>
      <c r="E66" s="402"/>
      <c r="F66" s="402"/>
      <c r="G66" s="402"/>
      <c r="H66" s="402"/>
      <c r="I66" s="402"/>
      <c r="J66" s="402"/>
      <c r="K66" s="402"/>
      <c r="L66" s="402"/>
      <c r="M66" s="402"/>
      <c r="N66" s="411"/>
      <c r="AF66" s="248"/>
      <c r="AG66" s="257"/>
      <c r="AI66" s="260" t="s">
        <v>218</v>
      </c>
      <c r="AM66" s="257"/>
    </row>
    <row r="67" spans="1:39" s="212" customFormat="1" ht="15" x14ac:dyDescent="0.25">
      <c r="A67" s="263"/>
      <c r="B67" s="262" t="s">
        <v>58</v>
      </c>
      <c r="C67" s="407" t="s">
        <v>62</v>
      </c>
      <c r="D67" s="407"/>
      <c r="E67" s="407"/>
      <c r="F67" s="264"/>
      <c r="G67" s="265"/>
      <c r="H67" s="265"/>
      <c r="I67" s="265"/>
      <c r="J67" s="278">
        <v>25.9</v>
      </c>
      <c r="K67" s="267">
        <v>1.1499999999999999</v>
      </c>
      <c r="L67" s="278">
        <v>1.95</v>
      </c>
      <c r="M67" s="267">
        <v>34.96</v>
      </c>
      <c r="N67" s="283">
        <v>68.17</v>
      </c>
      <c r="AF67" s="248"/>
      <c r="AG67" s="257"/>
      <c r="AJ67" s="260" t="s">
        <v>62</v>
      </c>
      <c r="AM67" s="257"/>
    </row>
    <row r="68" spans="1:39" s="212" customFormat="1" ht="15" x14ac:dyDescent="0.25">
      <c r="A68" s="263"/>
      <c r="B68" s="262" t="s">
        <v>73</v>
      </c>
      <c r="C68" s="407" t="s">
        <v>175</v>
      </c>
      <c r="D68" s="407"/>
      <c r="E68" s="407"/>
      <c r="F68" s="264"/>
      <c r="G68" s="265"/>
      <c r="H68" s="265"/>
      <c r="I68" s="265"/>
      <c r="J68" s="278">
        <v>292.60000000000002</v>
      </c>
      <c r="K68" s="267">
        <v>1.1499999999999999</v>
      </c>
      <c r="L68" s="278">
        <v>22.08</v>
      </c>
      <c r="M68" s="265"/>
      <c r="N68" s="273"/>
      <c r="AF68" s="248"/>
      <c r="AG68" s="257"/>
      <c r="AJ68" s="260" t="s">
        <v>175</v>
      </c>
      <c r="AM68" s="257"/>
    </row>
    <row r="69" spans="1:39" s="212" customFormat="1" ht="15" x14ac:dyDescent="0.25">
      <c r="A69" s="263"/>
      <c r="B69" s="262" t="s">
        <v>78</v>
      </c>
      <c r="C69" s="407" t="s">
        <v>176</v>
      </c>
      <c r="D69" s="407"/>
      <c r="E69" s="407"/>
      <c r="F69" s="264"/>
      <c r="G69" s="265"/>
      <c r="H69" s="265"/>
      <c r="I69" s="265"/>
      <c r="J69" s="278">
        <v>49.67</v>
      </c>
      <c r="K69" s="267">
        <v>1.1499999999999999</v>
      </c>
      <c r="L69" s="278">
        <v>3.75</v>
      </c>
      <c r="M69" s="267">
        <v>34.96</v>
      </c>
      <c r="N69" s="283">
        <v>131.1</v>
      </c>
      <c r="AF69" s="248"/>
      <c r="AG69" s="257"/>
      <c r="AJ69" s="260" t="s">
        <v>176</v>
      </c>
      <c r="AM69" s="257"/>
    </row>
    <row r="70" spans="1:39" s="212" customFormat="1" ht="15" x14ac:dyDescent="0.25">
      <c r="A70" s="263"/>
      <c r="B70" s="262" t="s">
        <v>122</v>
      </c>
      <c r="C70" s="407" t="s">
        <v>177</v>
      </c>
      <c r="D70" s="407"/>
      <c r="E70" s="407"/>
      <c r="F70" s="264"/>
      <c r="G70" s="265"/>
      <c r="H70" s="265"/>
      <c r="I70" s="265"/>
      <c r="J70" s="278">
        <v>4.34</v>
      </c>
      <c r="K70" s="265"/>
      <c r="L70" s="278">
        <v>0.28000000000000003</v>
      </c>
      <c r="M70" s="265"/>
      <c r="N70" s="273"/>
      <c r="AF70" s="248"/>
      <c r="AG70" s="257"/>
      <c r="AJ70" s="260" t="s">
        <v>177</v>
      </c>
      <c r="AM70" s="257"/>
    </row>
    <row r="71" spans="1:39" s="212" customFormat="1" ht="15" x14ac:dyDescent="0.25">
      <c r="A71" s="269"/>
      <c r="B71" s="262"/>
      <c r="C71" s="407" t="s">
        <v>63</v>
      </c>
      <c r="D71" s="407"/>
      <c r="E71" s="407"/>
      <c r="F71" s="264" t="s">
        <v>64</v>
      </c>
      <c r="G71" s="267">
        <v>3.32</v>
      </c>
      <c r="H71" s="267">
        <v>1.1499999999999999</v>
      </c>
      <c r="I71" s="290">
        <v>0.25049900000000003</v>
      </c>
      <c r="J71" s="272"/>
      <c r="K71" s="265"/>
      <c r="L71" s="272"/>
      <c r="M71" s="265"/>
      <c r="N71" s="273"/>
      <c r="AF71" s="248"/>
      <c r="AG71" s="257"/>
      <c r="AK71" s="260" t="s">
        <v>63</v>
      </c>
      <c r="AM71" s="257"/>
    </row>
    <row r="72" spans="1:39" s="212" customFormat="1" ht="15" x14ac:dyDescent="0.25">
      <c r="A72" s="269"/>
      <c r="B72" s="262"/>
      <c r="C72" s="407" t="s">
        <v>178</v>
      </c>
      <c r="D72" s="407"/>
      <c r="E72" s="407"/>
      <c r="F72" s="264" t="s">
        <v>64</v>
      </c>
      <c r="G72" s="267">
        <v>3.69</v>
      </c>
      <c r="H72" s="267">
        <v>1.1499999999999999</v>
      </c>
      <c r="I72" s="290">
        <v>0.278416</v>
      </c>
      <c r="J72" s="272"/>
      <c r="K72" s="265"/>
      <c r="L72" s="272"/>
      <c r="M72" s="265"/>
      <c r="N72" s="273"/>
      <c r="AF72" s="248"/>
      <c r="AG72" s="257"/>
      <c r="AK72" s="260" t="s">
        <v>178</v>
      </c>
      <c r="AM72" s="257"/>
    </row>
    <row r="73" spans="1:39" s="212" customFormat="1" ht="15" x14ac:dyDescent="0.25">
      <c r="A73" s="263"/>
      <c r="B73" s="262"/>
      <c r="C73" s="409" t="s">
        <v>65</v>
      </c>
      <c r="D73" s="409"/>
      <c r="E73" s="409"/>
      <c r="F73" s="274"/>
      <c r="G73" s="275"/>
      <c r="H73" s="275"/>
      <c r="I73" s="275"/>
      <c r="J73" s="285">
        <v>322.83999999999997</v>
      </c>
      <c r="K73" s="275"/>
      <c r="L73" s="285">
        <v>24.31</v>
      </c>
      <c r="M73" s="275"/>
      <c r="N73" s="277"/>
      <c r="AF73" s="248"/>
      <c r="AG73" s="257"/>
      <c r="AL73" s="260" t="s">
        <v>65</v>
      </c>
      <c r="AM73" s="257"/>
    </row>
    <row r="74" spans="1:39" s="212" customFormat="1" ht="15" x14ac:dyDescent="0.25">
      <c r="A74" s="269"/>
      <c r="B74" s="262"/>
      <c r="C74" s="407" t="s">
        <v>66</v>
      </c>
      <c r="D74" s="407"/>
      <c r="E74" s="407"/>
      <c r="F74" s="264"/>
      <c r="G74" s="265"/>
      <c r="H74" s="265"/>
      <c r="I74" s="265"/>
      <c r="J74" s="272"/>
      <c r="K74" s="265"/>
      <c r="L74" s="278">
        <v>5.7</v>
      </c>
      <c r="M74" s="265"/>
      <c r="N74" s="283">
        <v>199.27</v>
      </c>
      <c r="AF74" s="248"/>
      <c r="AG74" s="257"/>
      <c r="AK74" s="260" t="s">
        <v>66</v>
      </c>
      <c r="AM74" s="257"/>
    </row>
    <row r="75" spans="1:39" s="212" customFormat="1" ht="23.25" x14ac:dyDescent="0.25">
      <c r="A75" s="269"/>
      <c r="B75" s="262" t="s">
        <v>335</v>
      </c>
      <c r="C75" s="407" t="s">
        <v>336</v>
      </c>
      <c r="D75" s="407"/>
      <c r="E75" s="407"/>
      <c r="F75" s="264" t="s">
        <v>69</v>
      </c>
      <c r="G75" s="270">
        <v>92</v>
      </c>
      <c r="H75" s="265"/>
      <c r="I75" s="270">
        <v>92</v>
      </c>
      <c r="J75" s="272"/>
      <c r="K75" s="265"/>
      <c r="L75" s="278">
        <v>5.24</v>
      </c>
      <c r="M75" s="265"/>
      <c r="N75" s="283">
        <v>183.33</v>
      </c>
      <c r="AF75" s="248"/>
      <c r="AG75" s="257"/>
      <c r="AK75" s="260" t="s">
        <v>336</v>
      </c>
      <c r="AM75" s="257"/>
    </row>
    <row r="76" spans="1:39" s="212" customFormat="1" ht="23.25" x14ac:dyDescent="0.25">
      <c r="A76" s="269"/>
      <c r="B76" s="262" t="s">
        <v>337</v>
      </c>
      <c r="C76" s="407" t="s">
        <v>338</v>
      </c>
      <c r="D76" s="407"/>
      <c r="E76" s="407"/>
      <c r="F76" s="264" t="s">
        <v>69</v>
      </c>
      <c r="G76" s="270">
        <v>46</v>
      </c>
      <c r="H76" s="265"/>
      <c r="I76" s="270">
        <v>46</v>
      </c>
      <c r="J76" s="272"/>
      <c r="K76" s="265"/>
      <c r="L76" s="278">
        <v>2.62</v>
      </c>
      <c r="M76" s="265"/>
      <c r="N76" s="283">
        <v>91.66</v>
      </c>
      <c r="AF76" s="248"/>
      <c r="AG76" s="257"/>
      <c r="AK76" s="260" t="s">
        <v>338</v>
      </c>
      <c r="AM76" s="257"/>
    </row>
    <row r="77" spans="1:39" s="212" customFormat="1" ht="15" x14ac:dyDescent="0.25">
      <c r="A77" s="279"/>
      <c r="B77" s="280"/>
      <c r="C77" s="408" t="s">
        <v>72</v>
      </c>
      <c r="D77" s="408"/>
      <c r="E77" s="408"/>
      <c r="F77" s="251"/>
      <c r="G77" s="252"/>
      <c r="H77" s="252"/>
      <c r="I77" s="252"/>
      <c r="J77" s="255"/>
      <c r="K77" s="252"/>
      <c r="L77" s="286">
        <v>32.17</v>
      </c>
      <c r="M77" s="275"/>
      <c r="N77" s="256"/>
      <c r="AF77" s="248"/>
      <c r="AG77" s="257"/>
      <c r="AM77" s="257" t="s">
        <v>72</v>
      </c>
    </row>
    <row r="78" spans="1:39" s="212" customFormat="1" ht="68.25" x14ac:dyDescent="0.25">
      <c r="A78" s="249" t="s">
        <v>125</v>
      </c>
      <c r="B78" s="250" t="s">
        <v>331</v>
      </c>
      <c r="C78" s="408" t="s">
        <v>1619</v>
      </c>
      <c r="D78" s="408"/>
      <c r="E78" s="408"/>
      <c r="F78" s="251" t="s">
        <v>333</v>
      </c>
      <c r="G78" s="252">
        <v>6.5600000000000006E-2</v>
      </c>
      <c r="H78" s="253">
        <v>1</v>
      </c>
      <c r="I78" s="287">
        <v>6.5600000000000006E-2</v>
      </c>
      <c r="J78" s="255"/>
      <c r="K78" s="252"/>
      <c r="L78" s="255"/>
      <c r="M78" s="252"/>
      <c r="N78" s="256"/>
      <c r="AF78" s="248"/>
      <c r="AG78" s="257" t="s">
        <v>1619</v>
      </c>
      <c r="AM78" s="257"/>
    </row>
    <row r="79" spans="1:39" s="212" customFormat="1" ht="15" x14ac:dyDescent="0.25">
      <c r="A79" s="258"/>
      <c r="B79" s="259"/>
      <c r="C79" s="407" t="s">
        <v>1620</v>
      </c>
      <c r="D79" s="407"/>
      <c r="E79" s="407"/>
      <c r="F79" s="407"/>
      <c r="G79" s="407"/>
      <c r="H79" s="407"/>
      <c r="I79" s="407"/>
      <c r="J79" s="407"/>
      <c r="K79" s="407"/>
      <c r="L79" s="407"/>
      <c r="M79" s="407"/>
      <c r="N79" s="410"/>
      <c r="AF79" s="248"/>
      <c r="AG79" s="257"/>
      <c r="AH79" s="260" t="s">
        <v>1620</v>
      </c>
      <c r="AM79" s="257"/>
    </row>
    <row r="80" spans="1:39" s="212" customFormat="1" ht="22.5" x14ac:dyDescent="0.25">
      <c r="A80" s="261"/>
      <c r="B80" s="262" t="s">
        <v>217</v>
      </c>
      <c r="C80" s="402" t="s">
        <v>218</v>
      </c>
      <c r="D80" s="402"/>
      <c r="E80" s="402"/>
      <c r="F80" s="402"/>
      <c r="G80" s="402"/>
      <c r="H80" s="402"/>
      <c r="I80" s="402"/>
      <c r="J80" s="402"/>
      <c r="K80" s="402"/>
      <c r="L80" s="402"/>
      <c r="M80" s="402"/>
      <c r="N80" s="411"/>
      <c r="AF80" s="248"/>
      <c r="AG80" s="257"/>
      <c r="AI80" s="260" t="s">
        <v>218</v>
      </c>
      <c r="AM80" s="257"/>
    </row>
    <row r="81" spans="1:39" s="212" customFormat="1" ht="15" x14ac:dyDescent="0.25">
      <c r="A81" s="263"/>
      <c r="B81" s="262" t="s">
        <v>73</v>
      </c>
      <c r="C81" s="407" t="s">
        <v>175</v>
      </c>
      <c r="D81" s="407"/>
      <c r="E81" s="407"/>
      <c r="F81" s="264"/>
      <c r="G81" s="265"/>
      <c r="H81" s="265"/>
      <c r="I81" s="265"/>
      <c r="J81" s="266">
        <v>3710.53</v>
      </c>
      <c r="K81" s="267">
        <v>1.1499999999999999</v>
      </c>
      <c r="L81" s="278">
        <v>279.92</v>
      </c>
      <c r="M81" s="265"/>
      <c r="N81" s="273"/>
      <c r="AF81" s="248"/>
      <c r="AG81" s="257"/>
      <c r="AJ81" s="260" t="s">
        <v>175</v>
      </c>
      <c r="AM81" s="257"/>
    </row>
    <row r="82" spans="1:39" s="212" customFormat="1" ht="15" x14ac:dyDescent="0.25">
      <c r="A82" s="263"/>
      <c r="B82" s="262" t="s">
        <v>78</v>
      </c>
      <c r="C82" s="407" t="s">
        <v>176</v>
      </c>
      <c r="D82" s="407"/>
      <c r="E82" s="407"/>
      <c r="F82" s="264"/>
      <c r="G82" s="265"/>
      <c r="H82" s="265"/>
      <c r="I82" s="265"/>
      <c r="J82" s="278">
        <v>614.79999999999995</v>
      </c>
      <c r="K82" s="267">
        <v>1.1499999999999999</v>
      </c>
      <c r="L82" s="278">
        <v>46.38</v>
      </c>
      <c r="M82" s="267">
        <v>34.96</v>
      </c>
      <c r="N82" s="268">
        <v>1621.44</v>
      </c>
      <c r="AF82" s="248"/>
      <c r="AG82" s="257"/>
      <c r="AJ82" s="260" t="s">
        <v>176</v>
      </c>
      <c r="AM82" s="257"/>
    </row>
    <row r="83" spans="1:39" s="212" customFormat="1" ht="15" x14ac:dyDescent="0.25">
      <c r="A83" s="269"/>
      <c r="B83" s="262"/>
      <c r="C83" s="407" t="s">
        <v>178</v>
      </c>
      <c r="D83" s="407"/>
      <c r="E83" s="407"/>
      <c r="F83" s="264" t="s">
        <v>64</v>
      </c>
      <c r="G83" s="270">
        <v>53</v>
      </c>
      <c r="H83" s="267">
        <v>1.1499999999999999</v>
      </c>
      <c r="I83" s="291">
        <v>3.9983200000000001</v>
      </c>
      <c r="J83" s="272"/>
      <c r="K83" s="265"/>
      <c r="L83" s="272"/>
      <c r="M83" s="265"/>
      <c r="N83" s="273"/>
      <c r="AF83" s="248"/>
      <c r="AG83" s="257"/>
      <c r="AK83" s="260" t="s">
        <v>178</v>
      </c>
      <c r="AM83" s="257"/>
    </row>
    <row r="84" spans="1:39" s="212" customFormat="1" ht="15" x14ac:dyDescent="0.25">
      <c r="A84" s="263"/>
      <c r="B84" s="262"/>
      <c r="C84" s="409" t="s">
        <v>65</v>
      </c>
      <c r="D84" s="409"/>
      <c r="E84" s="409"/>
      <c r="F84" s="274"/>
      <c r="G84" s="275"/>
      <c r="H84" s="275"/>
      <c r="I84" s="275"/>
      <c r="J84" s="276">
        <v>3710.53</v>
      </c>
      <c r="K84" s="275"/>
      <c r="L84" s="285">
        <v>279.92</v>
      </c>
      <c r="M84" s="275"/>
      <c r="N84" s="277"/>
      <c r="AF84" s="248"/>
      <c r="AG84" s="257"/>
      <c r="AL84" s="260" t="s">
        <v>65</v>
      </c>
      <c r="AM84" s="257"/>
    </row>
    <row r="85" spans="1:39" s="212" customFormat="1" ht="15" x14ac:dyDescent="0.25">
      <c r="A85" s="269"/>
      <c r="B85" s="262"/>
      <c r="C85" s="407" t="s">
        <v>66</v>
      </c>
      <c r="D85" s="407"/>
      <c r="E85" s="407"/>
      <c r="F85" s="264"/>
      <c r="G85" s="265"/>
      <c r="H85" s="265"/>
      <c r="I85" s="265"/>
      <c r="J85" s="272"/>
      <c r="K85" s="265"/>
      <c r="L85" s="278">
        <v>46.38</v>
      </c>
      <c r="M85" s="265"/>
      <c r="N85" s="268">
        <v>1621.44</v>
      </c>
      <c r="AF85" s="248"/>
      <c r="AG85" s="257"/>
      <c r="AK85" s="260" t="s">
        <v>66</v>
      </c>
      <c r="AM85" s="257"/>
    </row>
    <row r="86" spans="1:39" s="212" customFormat="1" ht="23.25" x14ac:dyDescent="0.25">
      <c r="A86" s="269"/>
      <c r="B86" s="262" t="s">
        <v>335</v>
      </c>
      <c r="C86" s="407" t="s">
        <v>336</v>
      </c>
      <c r="D86" s="407"/>
      <c r="E86" s="407"/>
      <c r="F86" s="264" t="s">
        <v>69</v>
      </c>
      <c r="G86" s="270">
        <v>92</v>
      </c>
      <c r="H86" s="265"/>
      <c r="I86" s="270">
        <v>92</v>
      </c>
      <c r="J86" s="272"/>
      <c r="K86" s="265"/>
      <c r="L86" s="278">
        <v>42.67</v>
      </c>
      <c r="M86" s="265"/>
      <c r="N86" s="268">
        <v>1491.72</v>
      </c>
      <c r="AF86" s="248"/>
      <c r="AG86" s="257"/>
      <c r="AK86" s="260" t="s">
        <v>336</v>
      </c>
      <c r="AM86" s="257"/>
    </row>
    <row r="87" spans="1:39" s="212" customFormat="1" ht="23.25" x14ac:dyDescent="0.25">
      <c r="A87" s="269"/>
      <c r="B87" s="262" t="s">
        <v>337</v>
      </c>
      <c r="C87" s="407" t="s">
        <v>338</v>
      </c>
      <c r="D87" s="407"/>
      <c r="E87" s="407"/>
      <c r="F87" s="264" t="s">
        <v>69</v>
      </c>
      <c r="G87" s="270">
        <v>46</v>
      </c>
      <c r="H87" s="265"/>
      <c r="I87" s="270">
        <v>46</v>
      </c>
      <c r="J87" s="272"/>
      <c r="K87" s="265"/>
      <c r="L87" s="278">
        <v>21.33</v>
      </c>
      <c r="M87" s="265"/>
      <c r="N87" s="283">
        <v>745.86</v>
      </c>
      <c r="AF87" s="248"/>
      <c r="AG87" s="257"/>
      <c r="AK87" s="260" t="s">
        <v>338</v>
      </c>
      <c r="AM87" s="257"/>
    </row>
    <row r="88" spans="1:39" s="212" customFormat="1" ht="15" x14ac:dyDescent="0.25">
      <c r="A88" s="279"/>
      <c r="B88" s="280"/>
      <c r="C88" s="408" t="s">
        <v>72</v>
      </c>
      <c r="D88" s="408"/>
      <c r="E88" s="408"/>
      <c r="F88" s="251"/>
      <c r="G88" s="252"/>
      <c r="H88" s="252"/>
      <c r="I88" s="252"/>
      <c r="J88" s="255"/>
      <c r="K88" s="252"/>
      <c r="L88" s="286">
        <v>343.92</v>
      </c>
      <c r="M88" s="275"/>
      <c r="N88" s="256"/>
      <c r="AF88" s="248"/>
      <c r="AG88" s="257"/>
      <c r="AM88" s="257" t="s">
        <v>72</v>
      </c>
    </row>
    <row r="89" spans="1:39" s="212" customFormat="1" ht="57" x14ac:dyDescent="0.25">
      <c r="A89" s="249" t="s">
        <v>229</v>
      </c>
      <c r="B89" s="250" t="s">
        <v>339</v>
      </c>
      <c r="C89" s="408" t="s">
        <v>1621</v>
      </c>
      <c r="D89" s="408"/>
      <c r="E89" s="408"/>
      <c r="F89" s="251" t="s">
        <v>341</v>
      </c>
      <c r="G89" s="252">
        <v>135.1566</v>
      </c>
      <c r="H89" s="253">
        <v>1</v>
      </c>
      <c r="I89" s="287">
        <v>135.1566</v>
      </c>
      <c r="J89" s="286">
        <v>2.91</v>
      </c>
      <c r="K89" s="252"/>
      <c r="L89" s="286">
        <v>393.31</v>
      </c>
      <c r="M89" s="288">
        <v>12.13</v>
      </c>
      <c r="N89" s="289">
        <v>4770.8500000000004</v>
      </c>
      <c r="AF89" s="248"/>
      <c r="AG89" s="257" t="s">
        <v>1621</v>
      </c>
      <c r="AM89" s="257"/>
    </row>
    <row r="90" spans="1:39" s="212" customFormat="1" ht="15" x14ac:dyDescent="0.25">
      <c r="A90" s="258"/>
      <c r="B90" s="259"/>
      <c r="C90" s="407" t="s">
        <v>1622</v>
      </c>
      <c r="D90" s="407"/>
      <c r="E90" s="407"/>
      <c r="F90" s="407"/>
      <c r="G90" s="407"/>
      <c r="H90" s="407"/>
      <c r="I90" s="407"/>
      <c r="J90" s="407"/>
      <c r="K90" s="407"/>
      <c r="L90" s="407"/>
      <c r="M90" s="407"/>
      <c r="N90" s="410"/>
      <c r="AF90" s="248"/>
      <c r="AG90" s="257"/>
      <c r="AH90" s="260" t="s">
        <v>1622</v>
      </c>
      <c r="AM90" s="257"/>
    </row>
    <row r="91" spans="1:39" s="212" customFormat="1" ht="15" x14ac:dyDescent="0.25">
      <c r="A91" s="279"/>
      <c r="B91" s="280"/>
      <c r="C91" s="408" t="s">
        <v>72</v>
      </c>
      <c r="D91" s="408"/>
      <c r="E91" s="408"/>
      <c r="F91" s="251"/>
      <c r="G91" s="252"/>
      <c r="H91" s="252"/>
      <c r="I91" s="252"/>
      <c r="J91" s="255"/>
      <c r="K91" s="252"/>
      <c r="L91" s="286">
        <v>393.31</v>
      </c>
      <c r="M91" s="275"/>
      <c r="N91" s="289">
        <v>4770.8500000000004</v>
      </c>
      <c r="AF91" s="248"/>
      <c r="AG91" s="257"/>
      <c r="AM91" s="257" t="s">
        <v>72</v>
      </c>
    </row>
    <row r="92" spans="1:39" s="212" customFormat="1" ht="23.25" x14ac:dyDescent="0.25">
      <c r="A92" s="249" t="s">
        <v>232</v>
      </c>
      <c r="B92" s="250" t="s">
        <v>1623</v>
      </c>
      <c r="C92" s="408" t="s">
        <v>1624</v>
      </c>
      <c r="D92" s="408"/>
      <c r="E92" s="408"/>
      <c r="F92" s="251" t="s">
        <v>1625</v>
      </c>
      <c r="G92" s="252">
        <v>0.32400000000000001</v>
      </c>
      <c r="H92" s="253">
        <v>1</v>
      </c>
      <c r="I92" s="254">
        <v>0.32400000000000001</v>
      </c>
      <c r="J92" s="255"/>
      <c r="K92" s="252"/>
      <c r="L92" s="255"/>
      <c r="M92" s="252"/>
      <c r="N92" s="256"/>
      <c r="AF92" s="248"/>
      <c r="AG92" s="257" t="s">
        <v>1624</v>
      </c>
      <c r="AM92" s="257"/>
    </row>
    <row r="93" spans="1:39" s="212" customFormat="1" ht="15" x14ac:dyDescent="0.25">
      <c r="A93" s="258"/>
      <c r="B93" s="259"/>
      <c r="C93" s="407" t="s">
        <v>1626</v>
      </c>
      <c r="D93" s="407"/>
      <c r="E93" s="407"/>
      <c r="F93" s="407"/>
      <c r="G93" s="407"/>
      <c r="H93" s="407"/>
      <c r="I93" s="407"/>
      <c r="J93" s="407"/>
      <c r="K93" s="407"/>
      <c r="L93" s="407"/>
      <c r="M93" s="407"/>
      <c r="N93" s="410"/>
      <c r="AF93" s="248"/>
      <c r="AG93" s="257"/>
      <c r="AH93" s="260" t="s">
        <v>1626</v>
      </c>
      <c r="AM93" s="257"/>
    </row>
    <row r="94" spans="1:39" s="212" customFormat="1" ht="22.5" x14ac:dyDescent="0.25">
      <c r="A94" s="261"/>
      <c r="B94" s="262" t="s">
        <v>217</v>
      </c>
      <c r="C94" s="402" t="s">
        <v>218</v>
      </c>
      <c r="D94" s="402"/>
      <c r="E94" s="402"/>
      <c r="F94" s="402"/>
      <c r="G94" s="402"/>
      <c r="H94" s="402"/>
      <c r="I94" s="402"/>
      <c r="J94" s="402"/>
      <c r="K94" s="402"/>
      <c r="L94" s="402"/>
      <c r="M94" s="402"/>
      <c r="N94" s="411"/>
      <c r="AF94" s="248"/>
      <c r="AG94" s="257"/>
      <c r="AI94" s="260" t="s">
        <v>218</v>
      </c>
      <c r="AM94" s="257"/>
    </row>
    <row r="95" spans="1:39" s="212" customFormat="1" ht="15" x14ac:dyDescent="0.25">
      <c r="A95" s="263"/>
      <c r="B95" s="262" t="s">
        <v>58</v>
      </c>
      <c r="C95" s="407" t="s">
        <v>62</v>
      </c>
      <c r="D95" s="407"/>
      <c r="E95" s="407"/>
      <c r="F95" s="264"/>
      <c r="G95" s="265"/>
      <c r="H95" s="265"/>
      <c r="I95" s="265"/>
      <c r="J95" s="266">
        <v>1049.04</v>
      </c>
      <c r="K95" s="267">
        <v>1.1499999999999999</v>
      </c>
      <c r="L95" s="278">
        <v>390.87</v>
      </c>
      <c r="M95" s="267">
        <v>34.96</v>
      </c>
      <c r="N95" s="268">
        <v>13664.82</v>
      </c>
      <c r="AF95" s="248"/>
      <c r="AG95" s="257"/>
      <c r="AJ95" s="260" t="s">
        <v>62</v>
      </c>
      <c r="AM95" s="257"/>
    </row>
    <row r="96" spans="1:39" s="212" customFormat="1" ht="15" x14ac:dyDescent="0.25">
      <c r="A96" s="263"/>
      <c r="B96" s="262" t="s">
        <v>122</v>
      </c>
      <c r="C96" s="407" t="s">
        <v>177</v>
      </c>
      <c r="D96" s="407"/>
      <c r="E96" s="407"/>
      <c r="F96" s="264"/>
      <c r="G96" s="265"/>
      <c r="H96" s="265"/>
      <c r="I96" s="265"/>
      <c r="J96" s="266">
        <v>63068.02</v>
      </c>
      <c r="K96" s="265"/>
      <c r="L96" s="266">
        <v>20434.04</v>
      </c>
      <c r="M96" s="265"/>
      <c r="N96" s="273"/>
      <c r="AF96" s="248"/>
      <c r="AG96" s="257"/>
      <c r="AJ96" s="260" t="s">
        <v>177</v>
      </c>
      <c r="AM96" s="257"/>
    </row>
    <row r="97" spans="1:39" s="212" customFormat="1" ht="15" x14ac:dyDescent="0.25">
      <c r="A97" s="269"/>
      <c r="B97" s="262"/>
      <c r="C97" s="407" t="s">
        <v>63</v>
      </c>
      <c r="D97" s="407"/>
      <c r="E97" s="407"/>
      <c r="F97" s="264" t="s">
        <v>64</v>
      </c>
      <c r="G97" s="270">
        <v>124</v>
      </c>
      <c r="H97" s="267">
        <v>1.1499999999999999</v>
      </c>
      <c r="I97" s="271">
        <v>46.202399999999997</v>
      </c>
      <c r="J97" s="272"/>
      <c r="K97" s="265"/>
      <c r="L97" s="272"/>
      <c r="M97" s="265"/>
      <c r="N97" s="273"/>
      <c r="AF97" s="248"/>
      <c r="AG97" s="257"/>
      <c r="AK97" s="260" t="s">
        <v>63</v>
      </c>
      <c r="AM97" s="257"/>
    </row>
    <row r="98" spans="1:39" s="212" customFormat="1" ht="15" x14ac:dyDescent="0.25">
      <c r="A98" s="263"/>
      <c r="B98" s="262"/>
      <c r="C98" s="409" t="s">
        <v>65</v>
      </c>
      <c r="D98" s="409"/>
      <c r="E98" s="409"/>
      <c r="F98" s="274"/>
      <c r="G98" s="275"/>
      <c r="H98" s="275"/>
      <c r="I98" s="275"/>
      <c r="J98" s="276">
        <v>64117.06</v>
      </c>
      <c r="K98" s="275"/>
      <c r="L98" s="276">
        <v>20824.91</v>
      </c>
      <c r="M98" s="275"/>
      <c r="N98" s="277"/>
      <c r="AF98" s="248"/>
      <c r="AG98" s="257"/>
      <c r="AL98" s="260" t="s">
        <v>65</v>
      </c>
      <c r="AM98" s="257"/>
    </row>
    <row r="99" spans="1:39" s="212" customFormat="1" ht="15" x14ac:dyDescent="0.25">
      <c r="A99" s="269"/>
      <c r="B99" s="262"/>
      <c r="C99" s="407" t="s">
        <v>66</v>
      </c>
      <c r="D99" s="407"/>
      <c r="E99" s="407"/>
      <c r="F99" s="264"/>
      <c r="G99" s="265"/>
      <c r="H99" s="265"/>
      <c r="I99" s="265"/>
      <c r="J99" s="272"/>
      <c r="K99" s="265"/>
      <c r="L99" s="278">
        <v>390.87</v>
      </c>
      <c r="M99" s="265"/>
      <c r="N99" s="268">
        <v>13664.82</v>
      </c>
      <c r="AF99" s="248"/>
      <c r="AG99" s="257"/>
      <c r="AK99" s="260" t="s">
        <v>66</v>
      </c>
      <c r="AM99" s="257"/>
    </row>
    <row r="100" spans="1:39" s="212" customFormat="1" ht="23.25" x14ac:dyDescent="0.25">
      <c r="A100" s="269"/>
      <c r="B100" s="262" t="s">
        <v>1627</v>
      </c>
      <c r="C100" s="407" t="s">
        <v>1628</v>
      </c>
      <c r="D100" s="407"/>
      <c r="E100" s="407"/>
      <c r="F100" s="264" t="s">
        <v>69</v>
      </c>
      <c r="G100" s="270">
        <v>98</v>
      </c>
      <c r="H100" s="265"/>
      <c r="I100" s="270">
        <v>98</v>
      </c>
      <c r="J100" s="272"/>
      <c r="K100" s="265"/>
      <c r="L100" s="278">
        <v>383.05</v>
      </c>
      <c r="M100" s="265"/>
      <c r="N100" s="268">
        <v>13391.52</v>
      </c>
      <c r="AF100" s="248"/>
      <c r="AG100" s="257"/>
      <c r="AK100" s="260" t="s">
        <v>1628</v>
      </c>
      <c r="AM100" s="257"/>
    </row>
    <row r="101" spans="1:39" s="212" customFormat="1" ht="23.25" x14ac:dyDescent="0.25">
      <c r="A101" s="269"/>
      <c r="B101" s="262" t="s">
        <v>1629</v>
      </c>
      <c r="C101" s="407" t="s">
        <v>1630</v>
      </c>
      <c r="D101" s="407"/>
      <c r="E101" s="407"/>
      <c r="F101" s="264" t="s">
        <v>69</v>
      </c>
      <c r="G101" s="270">
        <v>58</v>
      </c>
      <c r="H101" s="265"/>
      <c r="I101" s="270">
        <v>58</v>
      </c>
      <c r="J101" s="272"/>
      <c r="K101" s="265"/>
      <c r="L101" s="278">
        <v>226.7</v>
      </c>
      <c r="M101" s="265"/>
      <c r="N101" s="268">
        <v>7925.6</v>
      </c>
      <c r="AF101" s="248"/>
      <c r="AG101" s="257"/>
      <c r="AK101" s="260" t="s">
        <v>1630</v>
      </c>
      <c r="AM101" s="257"/>
    </row>
    <row r="102" spans="1:39" s="212" customFormat="1" ht="15" x14ac:dyDescent="0.25">
      <c r="A102" s="279"/>
      <c r="B102" s="280"/>
      <c r="C102" s="408" t="s">
        <v>72</v>
      </c>
      <c r="D102" s="408"/>
      <c r="E102" s="408"/>
      <c r="F102" s="251"/>
      <c r="G102" s="252"/>
      <c r="H102" s="252"/>
      <c r="I102" s="252"/>
      <c r="J102" s="255"/>
      <c r="K102" s="252"/>
      <c r="L102" s="281">
        <v>21434.66</v>
      </c>
      <c r="M102" s="275"/>
      <c r="N102" s="256"/>
      <c r="AF102" s="248"/>
      <c r="AG102" s="257"/>
      <c r="AM102" s="257" t="s">
        <v>72</v>
      </c>
    </row>
    <row r="103" spans="1:39" s="212" customFormat="1" ht="23.25" x14ac:dyDescent="0.25">
      <c r="A103" s="249" t="s">
        <v>235</v>
      </c>
      <c r="B103" s="250" t="s">
        <v>1631</v>
      </c>
      <c r="C103" s="408" t="s">
        <v>1632</v>
      </c>
      <c r="D103" s="408"/>
      <c r="E103" s="408"/>
      <c r="F103" s="251" t="s">
        <v>231</v>
      </c>
      <c r="G103" s="252">
        <v>-324</v>
      </c>
      <c r="H103" s="253">
        <v>1</v>
      </c>
      <c r="I103" s="253">
        <v>-324</v>
      </c>
      <c r="J103" s="286">
        <v>63</v>
      </c>
      <c r="K103" s="252"/>
      <c r="L103" s="281">
        <v>-20412</v>
      </c>
      <c r="M103" s="252"/>
      <c r="N103" s="256"/>
      <c r="AF103" s="248"/>
      <c r="AG103" s="257" t="s">
        <v>1632</v>
      </c>
      <c r="AM103" s="257"/>
    </row>
    <row r="104" spans="1:39" s="212" customFormat="1" ht="15" x14ac:dyDescent="0.25">
      <c r="A104" s="279"/>
      <c r="B104" s="280"/>
      <c r="C104" s="408" t="s">
        <v>72</v>
      </c>
      <c r="D104" s="408"/>
      <c r="E104" s="408"/>
      <c r="F104" s="251"/>
      <c r="G104" s="252"/>
      <c r="H104" s="252"/>
      <c r="I104" s="252"/>
      <c r="J104" s="255"/>
      <c r="K104" s="252"/>
      <c r="L104" s="281">
        <v>-20412</v>
      </c>
      <c r="M104" s="275"/>
      <c r="N104" s="256"/>
      <c r="AF104" s="248"/>
      <c r="AG104" s="257"/>
      <c r="AM104" s="257" t="s">
        <v>72</v>
      </c>
    </row>
    <row r="105" spans="1:39" s="212" customFormat="1" ht="23.25" x14ac:dyDescent="0.25">
      <c r="A105" s="249" t="s">
        <v>244</v>
      </c>
      <c r="B105" s="250" t="s">
        <v>1633</v>
      </c>
      <c r="C105" s="408" t="s">
        <v>1634</v>
      </c>
      <c r="D105" s="408"/>
      <c r="E105" s="408"/>
      <c r="F105" s="251" t="s">
        <v>1625</v>
      </c>
      <c r="G105" s="252">
        <v>0.11600000000000001</v>
      </c>
      <c r="H105" s="253">
        <v>1</v>
      </c>
      <c r="I105" s="254">
        <v>0.11600000000000001</v>
      </c>
      <c r="J105" s="255"/>
      <c r="K105" s="252"/>
      <c r="L105" s="255"/>
      <c r="M105" s="252"/>
      <c r="N105" s="256"/>
      <c r="AF105" s="248"/>
      <c r="AG105" s="257" t="s">
        <v>1634</v>
      </c>
      <c r="AM105" s="257"/>
    </row>
    <row r="106" spans="1:39" s="212" customFormat="1" ht="22.5" x14ac:dyDescent="0.25">
      <c r="A106" s="261"/>
      <c r="B106" s="262" t="s">
        <v>217</v>
      </c>
      <c r="C106" s="402" t="s">
        <v>218</v>
      </c>
      <c r="D106" s="402"/>
      <c r="E106" s="402"/>
      <c r="F106" s="402"/>
      <c r="G106" s="402"/>
      <c r="H106" s="402"/>
      <c r="I106" s="402"/>
      <c r="J106" s="402"/>
      <c r="K106" s="402"/>
      <c r="L106" s="402"/>
      <c r="M106" s="402"/>
      <c r="N106" s="411"/>
      <c r="AF106" s="248"/>
      <c r="AG106" s="257"/>
      <c r="AI106" s="260" t="s">
        <v>218</v>
      </c>
      <c r="AM106" s="257"/>
    </row>
    <row r="107" spans="1:39" s="212" customFormat="1" ht="15" x14ac:dyDescent="0.25">
      <c r="A107" s="263"/>
      <c r="B107" s="262" t="s">
        <v>58</v>
      </c>
      <c r="C107" s="407" t="s">
        <v>62</v>
      </c>
      <c r="D107" s="407"/>
      <c r="E107" s="407"/>
      <c r="F107" s="264"/>
      <c r="G107" s="265"/>
      <c r="H107" s="265"/>
      <c r="I107" s="265"/>
      <c r="J107" s="266">
        <v>1125.18</v>
      </c>
      <c r="K107" s="267">
        <v>1.1499999999999999</v>
      </c>
      <c r="L107" s="278">
        <v>150.1</v>
      </c>
      <c r="M107" s="267">
        <v>34.96</v>
      </c>
      <c r="N107" s="268">
        <v>5247.5</v>
      </c>
      <c r="AF107" s="248"/>
      <c r="AG107" s="257"/>
      <c r="AJ107" s="260" t="s">
        <v>62</v>
      </c>
      <c r="AM107" s="257"/>
    </row>
    <row r="108" spans="1:39" s="212" customFormat="1" ht="15" x14ac:dyDescent="0.25">
      <c r="A108" s="263"/>
      <c r="B108" s="262" t="s">
        <v>122</v>
      </c>
      <c r="C108" s="407" t="s">
        <v>177</v>
      </c>
      <c r="D108" s="407"/>
      <c r="E108" s="407"/>
      <c r="F108" s="264"/>
      <c r="G108" s="265"/>
      <c r="H108" s="265"/>
      <c r="I108" s="265"/>
      <c r="J108" s="266">
        <v>63068.02</v>
      </c>
      <c r="K108" s="265"/>
      <c r="L108" s="266">
        <v>7315.89</v>
      </c>
      <c r="M108" s="265"/>
      <c r="N108" s="273"/>
      <c r="AF108" s="248"/>
      <c r="AG108" s="257"/>
      <c r="AJ108" s="260" t="s">
        <v>177</v>
      </c>
      <c r="AM108" s="257"/>
    </row>
    <row r="109" spans="1:39" s="212" customFormat="1" ht="15" x14ac:dyDescent="0.25">
      <c r="A109" s="269"/>
      <c r="B109" s="262"/>
      <c r="C109" s="407" t="s">
        <v>63</v>
      </c>
      <c r="D109" s="407"/>
      <c r="E109" s="407"/>
      <c r="F109" s="264" t="s">
        <v>64</v>
      </c>
      <c r="G109" s="270">
        <v>133</v>
      </c>
      <c r="H109" s="267">
        <v>1.1499999999999999</v>
      </c>
      <c r="I109" s="271">
        <v>17.7422</v>
      </c>
      <c r="J109" s="272"/>
      <c r="K109" s="265"/>
      <c r="L109" s="272"/>
      <c r="M109" s="265"/>
      <c r="N109" s="273"/>
      <c r="AF109" s="248"/>
      <c r="AG109" s="257"/>
      <c r="AK109" s="260" t="s">
        <v>63</v>
      </c>
      <c r="AM109" s="257"/>
    </row>
    <row r="110" spans="1:39" s="212" customFormat="1" ht="15" x14ac:dyDescent="0.25">
      <c r="A110" s="263"/>
      <c r="B110" s="262"/>
      <c r="C110" s="409" t="s">
        <v>65</v>
      </c>
      <c r="D110" s="409"/>
      <c r="E110" s="409"/>
      <c r="F110" s="274"/>
      <c r="G110" s="275"/>
      <c r="H110" s="275"/>
      <c r="I110" s="275"/>
      <c r="J110" s="276">
        <v>64193.2</v>
      </c>
      <c r="K110" s="275"/>
      <c r="L110" s="276">
        <v>7465.99</v>
      </c>
      <c r="M110" s="275"/>
      <c r="N110" s="277"/>
      <c r="AF110" s="248"/>
      <c r="AG110" s="257"/>
      <c r="AL110" s="260" t="s">
        <v>65</v>
      </c>
      <c r="AM110" s="257"/>
    </row>
    <row r="111" spans="1:39" s="212" customFormat="1" ht="15" x14ac:dyDescent="0.25">
      <c r="A111" s="269"/>
      <c r="B111" s="262"/>
      <c r="C111" s="407" t="s">
        <v>66</v>
      </c>
      <c r="D111" s="407"/>
      <c r="E111" s="407"/>
      <c r="F111" s="264"/>
      <c r="G111" s="265"/>
      <c r="H111" s="265"/>
      <c r="I111" s="265"/>
      <c r="J111" s="272"/>
      <c r="K111" s="265"/>
      <c r="L111" s="278">
        <v>150.1</v>
      </c>
      <c r="M111" s="265"/>
      <c r="N111" s="268">
        <v>5247.5</v>
      </c>
      <c r="AF111" s="248"/>
      <c r="AG111" s="257"/>
      <c r="AK111" s="260" t="s">
        <v>66</v>
      </c>
      <c r="AM111" s="257"/>
    </row>
    <row r="112" spans="1:39" s="212" customFormat="1" ht="23.25" x14ac:dyDescent="0.25">
      <c r="A112" s="269"/>
      <c r="B112" s="262" t="s">
        <v>1627</v>
      </c>
      <c r="C112" s="407" t="s">
        <v>1628</v>
      </c>
      <c r="D112" s="407"/>
      <c r="E112" s="407"/>
      <c r="F112" s="264" t="s">
        <v>69</v>
      </c>
      <c r="G112" s="270">
        <v>98</v>
      </c>
      <c r="H112" s="265"/>
      <c r="I112" s="270">
        <v>98</v>
      </c>
      <c r="J112" s="272"/>
      <c r="K112" s="265"/>
      <c r="L112" s="278">
        <v>147.1</v>
      </c>
      <c r="M112" s="265"/>
      <c r="N112" s="268">
        <v>5142.55</v>
      </c>
      <c r="AF112" s="248"/>
      <c r="AG112" s="257"/>
      <c r="AK112" s="260" t="s">
        <v>1628</v>
      </c>
      <c r="AM112" s="257"/>
    </row>
    <row r="113" spans="1:39" s="212" customFormat="1" ht="23.25" x14ac:dyDescent="0.25">
      <c r="A113" s="269"/>
      <c r="B113" s="262" t="s">
        <v>1629</v>
      </c>
      <c r="C113" s="407" t="s">
        <v>1630</v>
      </c>
      <c r="D113" s="407"/>
      <c r="E113" s="407"/>
      <c r="F113" s="264" t="s">
        <v>69</v>
      </c>
      <c r="G113" s="270">
        <v>58</v>
      </c>
      <c r="H113" s="265"/>
      <c r="I113" s="270">
        <v>58</v>
      </c>
      <c r="J113" s="272"/>
      <c r="K113" s="265"/>
      <c r="L113" s="278">
        <v>87.06</v>
      </c>
      <c r="M113" s="265"/>
      <c r="N113" s="268">
        <v>3043.55</v>
      </c>
      <c r="AF113" s="248"/>
      <c r="AG113" s="257"/>
      <c r="AK113" s="260" t="s">
        <v>1630</v>
      </c>
      <c r="AM113" s="257"/>
    </row>
    <row r="114" spans="1:39" s="212" customFormat="1" ht="15" x14ac:dyDescent="0.25">
      <c r="A114" s="279"/>
      <c r="B114" s="280"/>
      <c r="C114" s="408" t="s">
        <v>72</v>
      </c>
      <c r="D114" s="408"/>
      <c r="E114" s="408"/>
      <c r="F114" s="251"/>
      <c r="G114" s="252"/>
      <c r="H114" s="252"/>
      <c r="I114" s="252"/>
      <c r="J114" s="255"/>
      <c r="K114" s="252"/>
      <c r="L114" s="281">
        <v>7700.15</v>
      </c>
      <c r="M114" s="275"/>
      <c r="N114" s="256"/>
      <c r="AF114" s="248"/>
      <c r="AG114" s="257"/>
      <c r="AM114" s="257" t="s">
        <v>72</v>
      </c>
    </row>
    <row r="115" spans="1:39" s="212" customFormat="1" ht="23.25" x14ac:dyDescent="0.25">
      <c r="A115" s="249" t="s">
        <v>248</v>
      </c>
      <c r="B115" s="250" t="s">
        <v>1631</v>
      </c>
      <c r="C115" s="408" t="s">
        <v>1632</v>
      </c>
      <c r="D115" s="408"/>
      <c r="E115" s="408"/>
      <c r="F115" s="251" t="s">
        <v>231</v>
      </c>
      <c r="G115" s="252">
        <v>-116</v>
      </c>
      <c r="H115" s="253">
        <v>1</v>
      </c>
      <c r="I115" s="253">
        <v>-116</v>
      </c>
      <c r="J115" s="286">
        <v>63</v>
      </c>
      <c r="K115" s="252"/>
      <c r="L115" s="281">
        <v>-7308</v>
      </c>
      <c r="M115" s="252"/>
      <c r="N115" s="256"/>
      <c r="AF115" s="248"/>
      <c r="AG115" s="257" t="s">
        <v>1632</v>
      </c>
      <c r="AM115" s="257"/>
    </row>
    <row r="116" spans="1:39" s="212" customFormat="1" ht="15" x14ac:dyDescent="0.25">
      <c r="A116" s="279"/>
      <c r="B116" s="280"/>
      <c r="C116" s="408" t="s">
        <v>72</v>
      </c>
      <c r="D116" s="408"/>
      <c r="E116" s="408"/>
      <c r="F116" s="251"/>
      <c r="G116" s="252"/>
      <c r="H116" s="252"/>
      <c r="I116" s="252"/>
      <c r="J116" s="255"/>
      <c r="K116" s="252"/>
      <c r="L116" s="281">
        <v>-7308</v>
      </c>
      <c r="M116" s="275"/>
      <c r="N116" s="256"/>
      <c r="AF116" s="248"/>
      <c r="AG116" s="257"/>
      <c r="AM116" s="257" t="s">
        <v>72</v>
      </c>
    </row>
    <row r="117" spans="1:39" s="212" customFormat="1" ht="23.25" x14ac:dyDescent="0.25">
      <c r="A117" s="249" t="s">
        <v>250</v>
      </c>
      <c r="B117" s="250" t="s">
        <v>1635</v>
      </c>
      <c r="C117" s="408" t="s">
        <v>1636</v>
      </c>
      <c r="D117" s="408"/>
      <c r="E117" s="408"/>
      <c r="F117" s="251" t="s">
        <v>231</v>
      </c>
      <c r="G117" s="252">
        <v>460</v>
      </c>
      <c r="H117" s="253">
        <v>1</v>
      </c>
      <c r="I117" s="253">
        <v>460</v>
      </c>
      <c r="J117" s="286">
        <v>192.95</v>
      </c>
      <c r="K117" s="252"/>
      <c r="L117" s="281">
        <v>10380.94</v>
      </c>
      <c r="M117" s="288">
        <v>8.5500000000000007</v>
      </c>
      <c r="N117" s="289">
        <v>88757</v>
      </c>
      <c r="AF117" s="248"/>
      <c r="AG117" s="257" t="s">
        <v>1636</v>
      </c>
      <c r="AM117" s="257"/>
    </row>
    <row r="118" spans="1:39" s="212" customFormat="1" ht="15" x14ac:dyDescent="0.25">
      <c r="A118" s="258"/>
      <c r="B118" s="259"/>
      <c r="C118" s="407" t="s">
        <v>1637</v>
      </c>
      <c r="D118" s="407"/>
      <c r="E118" s="407"/>
      <c r="F118" s="407"/>
      <c r="G118" s="407"/>
      <c r="H118" s="407"/>
      <c r="I118" s="407"/>
      <c r="J118" s="407"/>
      <c r="K118" s="407"/>
      <c r="L118" s="407"/>
      <c r="M118" s="407"/>
      <c r="N118" s="410"/>
      <c r="AF118" s="248"/>
      <c r="AG118" s="257"/>
      <c r="AH118" s="260" t="s">
        <v>1637</v>
      </c>
      <c r="AM118" s="257"/>
    </row>
    <row r="119" spans="1:39" s="212" customFormat="1" ht="15" x14ac:dyDescent="0.25">
      <c r="A119" s="279"/>
      <c r="B119" s="280"/>
      <c r="C119" s="408" t="s">
        <v>72</v>
      </c>
      <c r="D119" s="408"/>
      <c r="E119" s="408"/>
      <c r="F119" s="251"/>
      <c r="G119" s="252"/>
      <c r="H119" s="252"/>
      <c r="I119" s="252"/>
      <c r="J119" s="255"/>
      <c r="K119" s="252"/>
      <c r="L119" s="281">
        <v>10380.94</v>
      </c>
      <c r="M119" s="275"/>
      <c r="N119" s="289">
        <v>88757</v>
      </c>
      <c r="AF119" s="248"/>
      <c r="AG119" s="257"/>
      <c r="AM119" s="257" t="s">
        <v>72</v>
      </c>
    </row>
    <row r="120" spans="1:39" s="212" customFormat="1" ht="23.25" x14ac:dyDescent="0.25">
      <c r="A120" s="249" t="s">
        <v>256</v>
      </c>
      <c r="B120" s="250" t="s">
        <v>1638</v>
      </c>
      <c r="C120" s="408" t="s">
        <v>1639</v>
      </c>
      <c r="D120" s="408"/>
      <c r="E120" s="408"/>
      <c r="F120" s="251" t="s">
        <v>61</v>
      </c>
      <c r="G120" s="252">
        <v>5</v>
      </c>
      <c r="H120" s="253">
        <v>1</v>
      </c>
      <c r="I120" s="253">
        <v>5</v>
      </c>
      <c r="J120" s="286">
        <v>209.44</v>
      </c>
      <c r="K120" s="252"/>
      <c r="L120" s="286">
        <v>122.48</v>
      </c>
      <c r="M120" s="288">
        <v>8.5500000000000007</v>
      </c>
      <c r="N120" s="289">
        <v>1047.2</v>
      </c>
      <c r="AF120" s="248"/>
      <c r="AG120" s="257" t="s">
        <v>1639</v>
      </c>
      <c r="AM120" s="257"/>
    </row>
    <row r="121" spans="1:39" s="212" customFormat="1" ht="15" x14ac:dyDescent="0.25">
      <c r="A121" s="279"/>
      <c r="B121" s="280"/>
      <c r="C121" s="408" t="s">
        <v>72</v>
      </c>
      <c r="D121" s="408"/>
      <c r="E121" s="408"/>
      <c r="F121" s="251"/>
      <c r="G121" s="252"/>
      <c r="H121" s="252"/>
      <c r="I121" s="252"/>
      <c r="J121" s="255"/>
      <c r="K121" s="252"/>
      <c r="L121" s="286">
        <v>122.48</v>
      </c>
      <c r="M121" s="275"/>
      <c r="N121" s="289">
        <v>1047.2</v>
      </c>
      <c r="AF121" s="248"/>
      <c r="AG121" s="257"/>
      <c r="AM121" s="257" t="s">
        <v>72</v>
      </c>
    </row>
    <row r="122" spans="1:39" s="212" customFormat="1" ht="23.25" x14ac:dyDescent="0.25">
      <c r="A122" s="249" t="s">
        <v>260</v>
      </c>
      <c r="B122" s="250" t="s">
        <v>183</v>
      </c>
      <c r="C122" s="408" t="s">
        <v>184</v>
      </c>
      <c r="D122" s="408"/>
      <c r="E122" s="408"/>
      <c r="F122" s="251" t="s">
        <v>185</v>
      </c>
      <c r="G122" s="252">
        <v>26.27</v>
      </c>
      <c r="H122" s="253">
        <v>1</v>
      </c>
      <c r="I122" s="288">
        <v>26.27</v>
      </c>
      <c r="J122" s="286">
        <v>59.99</v>
      </c>
      <c r="K122" s="252"/>
      <c r="L122" s="281">
        <v>1575.94</v>
      </c>
      <c r="M122" s="252"/>
      <c r="N122" s="256"/>
      <c r="AF122" s="248"/>
      <c r="AG122" s="257" t="s">
        <v>184</v>
      </c>
      <c r="AM122" s="257"/>
    </row>
    <row r="123" spans="1:39" s="212" customFormat="1" ht="15" x14ac:dyDescent="0.25">
      <c r="A123" s="279"/>
      <c r="B123" s="280"/>
      <c r="C123" s="408" t="s">
        <v>72</v>
      </c>
      <c r="D123" s="408"/>
      <c r="E123" s="408"/>
      <c r="F123" s="251"/>
      <c r="G123" s="252"/>
      <c r="H123" s="252"/>
      <c r="I123" s="252"/>
      <c r="J123" s="255"/>
      <c r="K123" s="252"/>
      <c r="L123" s="281">
        <v>1575.94</v>
      </c>
      <c r="M123" s="275"/>
      <c r="N123" s="256"/>
      <c r="AF123" s="248"/>
      <c r="AG123" s="257"/>
      <c r="AM123" s="257" t="s">
        <v>72</v>
      </c>
    </row>
    <row r="124" spans="1:39" s="212" customFormat="1" ht="68.25" x14ac:dyDescent="0.25">
      <c r="A124" s="249" t="s">
        <v>269</v>
      </c>
      <c r="B124" s="250" t="s">
        <v>331</v>
      </c>
      <c r="C124" s="408" t="s">
        <v>1640</v>
      </c>
      <c r="D124" s="408"/>
      <c r="E124" s="408"/>
      <c r="F124" s="251" t="s">
        <v>333</v>
      </c>
      <c r="G124" s="252">
        <v>6.5600000000000006E-2</v>
      </c>
      <c r="H124" s="253">
        <v>1</v>
      </c>
      <c r="I124" s="287">
        <v>6.5600000000000006E-2</v>
      </c>
      <c r="J124" s="255"/>
      <c r="K124" s="252"/>
      <c r="L124" s="255"/>
      <c r="M124" s="252"/>
      <c r="N124" s="256"/>
      <c r="AF124" s="248"/>
      <c r="AG124" s="257" t="s">
        <v>1640</v>
      </c>
      <c r="AM124" s="257"/>
    </row>
    <row r="125" spans="1:39" s="212" customFormat="1" ht="15" x14ac:dyDescent="0.25">
      <c r="A125" s="258"/>
      <c r="B125" s="259"/>
      <c r="C125" s="407" t="s">
        <v>1620</v>
      </c>
      <c r="D125" s="407"/>
      <c r="E125" s="407"/>
      <c r="F125" s="407"/>
      <c r="G125" s="407"/>
      <c r="H125" s="407"/>
      <c r="I125" s="407"/>
      <c r="J125" s="407"/>
      <c r="K125" s="407"/>
      <c r="L125" s="407"/>
      <c r="M125" s="407"/>
      <c r="N125" s="410"/>
      <c r="AF125" s="248"/>
      <c r="AG125" s="257"/>
      <c r="AH125" s="260" t="s">
        <v>1620</v>
      </c>
      <c r="AM125" s="257"/>
    </row>
    <row r="126" spans="1:39" s="212" customFormat="1" ht="22.5" x14ac:dyDescent="0.25">
      <c r="A126" s="261"/>
      <c r="B126" s="262" t="s">
        <v>217</v>
      </c>
      <c r="C126" s="402" t="s">
        <v>218</v>
      </c>
      <c r="D126" s="402"/>
      <c r="E126" s="402"/>
      <c r="F126" s="402"/>
      <c r="G126" s="402"/>
      <c r="H126" s="402"/>
      <c r="I126" s="402"/>
      <c r="J126" s="402"/>
      <c r="K126" s="402"/>
      <c r="L126" s="402"/>
      <c r="M126" s="402"/>
      <c r="N126" s="411"/>
      <c r="AF126" s="248"/>
      <c r="AG126" s="257"/>
      <c r="AI126" s="260" t="s">
        <v>218</v>
      </c>
      <c r="AM126" s="257"/>
    </row>
    <row r="127" spans="1:39" s="212" customFormat="1" ht="15" x14ac:dyDescent="0.25">
      <c r="A127" s="263"/>
      <c r="B127" s="262" t="s">
        <v>73</v>
      </c>
      <c r="C127" s="407" t="s">
        <v>175</v>
      </c>
      <c r="D127" s="407"/>
      <c r="E127" s="407"/>
      <c r="F127" s="264"/>
      <c r="G127" s="265"/>
      <c r="H127" s="265"/>
      <c r="I127" s="265"/>
      <c r="J127" s="266">
        <v>3710.53</v>
      </c>
      <c r="K127" s="267">
        <v>1.1499999999999999</v>
      </c>
      <c r="L127" s="278">
        <v>279.92</v>
      </c>
      <c r="M127" s="265"/>
      <c r="N127" s="273"/>
      <c r="AF127" s="248"/>
      <c r="AG127" s="257"/>
      <c r="AJ127" s="260" t="s">
        <v>175</v>
      </c>
      <c r="AM127" s="257"/>
    </row>
    <row r="128" spans="1:39" s="212" customFormat="1" ht="15" x14ac:dyDescent="0.25">
      <c r="A128" s="263"/>
      <c r="B128" s="262" t="s">
        <v>78</v>
      </c>
      <c r="C128" s="407" t="s">
        <v>176</v>
      </c>
      <c r="D128" s="407"/>
      <c r="E128" s="407"/>
      <c r="F128" s="264"/>
      <c r="G128" s="265"/>
      <c r="H128" s="265"/>
      <c r="I128" s="265"/>
      <c r="J128" s="278">
        <v>614.79999999999995</v>
      </c>
      <c r="K128" s="267">
        <v>1.1499999999999999</v>
      </c>
      <c r="L128" s="278">
        <v>46.38</v>
      </c>
      <c r="M128" s="267">
        <v>34.96</v>
      </c>
      <c r="N128" s="268">
        <v>1621.44</v>
      </c>
      <c r="AF128" s="248"/>
      <c r="AG128" s="257"/>
      <c r="AJ128" s="260" t="s">
        <v>176</v>
      </c>
      <c r="AM128" s="257"/>
    </row>
    <row r="129" spans="1:39" s="212" customFormat="1" ht="15" x14ac:dyDescent="0.25">
      <c r="A129" s="269"/>
      <c r="B129" s="262"/>
      <c r="C129" s="407" t="s">
        <v>178</v>
      </c>
      <c r="D129" s="407"/>
      <c r="E129" s="407"/>
      <c r="F129" s="264" t="s">
        <v>64</v>
      </c>
      <c r="G129" s="270">
        <v>53</v>
      </c>
      <c r="H129" s="267">
        <v>1.1499999999999999</v>
      </c>
      <c r="I129" s="291">
        <v>3.9983200000000001</v>
      </c>
      <c r="J129" s="272"/>
      <c r="K129" s="265"/>
      <c r="L129" s="272"/>
      <c r="M129" s="265"/>
      <c r="N129" s="273"/>
      <c r="AF129" s="248"/>
      <c r="AG129" s="257"/>
      <c r="AK129" s="260" t="s">
        <v>178</v>
      </c>
      <c r="AM129" s="257"/>
    </row>
    <row r="130" spans="1:39" s="212" customFormat="1" ht="15" x14ac:dyDescent="0.25">
      <c r="A130" s="263"/>
      <c r="B130" s="262"/>
      <c r="C130" s="409" t="s">
        <v>65</v>
      </c>
      <c r="D130" s="409"/>
      <c r="E130" s="409"/>
      <c r="F130" s="274"/>
      <c r="G130" s="275"/>
      <c r="H130" s="275"/>
      <c r="I130" s="275"/>
      <c r="J130" s="276">
        <v>3710.53</v>
      </c>
      <c r="K130" s="275"/>
      <c r="L130" s="285">
        <v>279.92</v>
      </c>
      <c r="M130" s="275"/>
      <c r="N130" s="277"/>
      <c r="AF130" s="248"/>
      <c r="AG130" s="257"/>
      <c r="AL130" s="260" t="s">
        <v>65</v>
      </c>
      <c r="AM130" s="257"/>
    </row>
    <row r="131" spans="1:39" s="212" customFormat="1" ht="15" x14ac:dyDescent="0.25">
      <c r="A131" s="269"/>
      <c r="B131" s="262"/>
      <c r="C131" s="407" t="s">
        <v>66</v>
      </c>
      <c r="D131" s="407"/>
      <c r="E131" s="407"/>
      <c r="F131" s="264"/>
      <c r="G131" s="265"/>
      <c r="H131" s="265"/>
      <c r="I131" s="265"/>
      <c r="J131" s="272"/>
      <c r="K131" s="265"/>
      <c r="L131" s="278">
        <v>46.38</v>
      </c>
      <c r="M131" s="265"/>
      <c r="N131" s="268">
        <v>1621.44</v>
      </c>
      <c r="AF131" s="248"/>
      <c r="AG131" s="257"/>
      <c r="AK131" s="260" t="s">
        <v>66</v>
      </c>
      <c r="AM131" s="257"/>
    </row>
    <row r="132" spans="1:39" s="212" customFormat="1" ht="23.25" x14ac:dyDescent="0.25">
      <c r="A132" s="269"/>
      <c r="B132" s="262" t="s">
        <v>335</v>
      </c>
      <c r="C132" s="407" t="s">
        <v>336</v>
      </c>
      <c r="D132" s="407"/>
      <c r="E132" s="407"/>
      <c r="F132" s="264" t="s">
        <v>69</v>
      </c>
      <c r="G132" s="270">
        <v>92</v>
      </c>
      <c r="H132" s="265"/>
      <c r="I132" s="270">
        <v>92</v>
      </c>
      <c r="J132" s="272"/>
      <c r="K132" s="265"/>
      <c r="L132" s="278">
        <v>42.67</v>
      </c>
      <c r="M132" s="265"/>
      <c r="N132" s="268">
        <v>1491.72</v>
      </c>
      <c r="AF132" s="248"/>
      <c r="AG132" s="257"/>
      <c r="AK132" s="260" t="s">
        <v>336</v>
      </c>
      <c r="AM132" s="257"/>
    </row>
    <row r="133" spans="1:39" s="212" customFormat="1" ht="23.25" x14ac:dyDescent="0.25">
      <c r="A133" s="269"/>
      <c r="B133" s="262" t="s">
        <v>337</v>
      </c>
      <c r="C133" s="407" t="s">
        <v>338</v>
      </c>
      <c r="D133" s="407"/>
      <c r="E133" s="407"/>
      <c r="F133" s="264" t="s">
        <v>69</v>
      </c>
      <c r="G133" s="270">
        <v>46</v>
      </c>
      <c r="H133" s="265"/>
      <c r="I133" s="270">
        <v>46</v>
      </c>
      <c r="J133" s="272"/>
      <c r="K133" s="265"/>
      <c r="L133" s="278">
        <v>21.33</v>
      </c>
      <c r="M133" s="265"/>
      <c r="N133" s="283">
        <v>745.86</v>
      </c>
      <c r="AF133" s="248"/>
      <c r="AG133" s="257"/>
      <c r="AK133" s="260" t="s">
        <v>338</v>
      </c>
      <c r="AM133" s="257"/>
    </row>
    <row r="134" spans="1:39" s="212" customFormat="1" ht="15" x14ac:dyDescent="0.25">
      <c r="A134" s="279"/>
      <c r="B134" s="280"/>
      <c r="C134" s="408" t="s">
        <v>72</v>
      </c>
      <c r="D134" s="408"/>
      <c r="E134" s="408"/>
      <c r="F134" s="251"/>
      <c r="G134" s="252"/>
      <c r="H134" s="252"/>
      <c r="I134" s="252"/>
      <c r="J134" s="255"/>
      <c r="K134" s="252"/>
      <c r="L134" s="286">
        <v>343.92</v>
      </c>
      <c r="M134" s="275"/>
      <c r="N134" s="256"/>
      <c r="AF134" s="248"/>
      <c r="AG134" s="257"/>
      <c r="AM134" s="257" t="s">
        <v>72</v>
      </c>
    </row>
    <row r="135" spans="1:39" s="212" customFormat="1" ht="57" x14ac:dyDescent="0.25">
      <c r="A135" s="249" t="s">
        <v>272</v>
      </c>
      <c r="B135" s="250" t="s">
        <v>339</v>
      </c>
      <c r="C135" s="408" t="s">
        <v>1641</v>
      </c>
      <c r="D135" s="408"/>
      <c r="E135" s="408"/>
      <c r="F135" s="251" t="s">
        <v>341</v>
      </c>
      <c r="G135" s="252">
        <v>135.1566</v>
      </c>
      <c r="H135" s="253">
        <v>1</v>
      </c>
      <c r="I135" s="287">
        <v>135.1566</v>
      </c>
      <c r="J135" s="286">
        <v>2.91</v>
      </c>
      <c r="K135" s="252"/>
      <c r="L135" s="286">
        <v>393.31</v>
      </c>
      <c r="M135" s="288">
        <v>12.13</v>
      </c>
      <c r="N135" s="289">
        <v>4770.8500000000004</v>
      </c>
      <c r="AF135" s="248"/>
      <c r="AG135" s="257" t="s">
        <v>1641</v>
      </c>
      <c r="AM135" s="257"/>
    </row>
    <row r="136" spans="1:39" s="212" customFormat="1" ht="15" x14ac:dyDescent="0.25">
      <c r="A136" s="258"/>
      <c r="B136" s="259"/>
      <c r="C136" s="407" t="s">
        <v>1622</v>
      </c>
      <c r="D136" s="407"/>
      <c r="E136" s="407"/>
      <c r="F136" s="407"/>
      <c r="G136" s="407"/>
      <c r="H136" s="407"/>
      <c r="I136" s="407"/>
      <c r="J136" s="407"/>
      <c r="K136" s="407"/>
      <c r="L136" s="407"/>
      <c r="M136" s="407"/>
      <c r="N136" s="410"/>
      <c r="AF136" s="248"/>
      <c r="AG136" s="257"/>
      <c r="AH136" s="260" t="s">
        <v>1622</v>
      </c>
      <c r="AM136" s="257"/>
    </row>
    <row r="137" spans="1:39" s="212" customFormat="1" ht="15" x14ac:dyDescent="0.25">
      <c r="A137" s="279"/>
      <c r="B137" s="280"/>
      <c r="C137" s="408" t="s">
        <v>72</v>
      </c>
      <c r="D137" s="408"/>
      <c r="E137" s="408"/>
      <c r="F137" s="251"/>
      <c r="G137" s="252"/>
      <c r="H137" s="252"/>
      <c r="I137" s="252"/>
      <c r="J137" s="255"/>
      <c r="K137" s="252"/>
      <c r="L137" s="286">
        <v>393.31</v>
      </c>
      <c r="M137" s="275"/>
      <c r="N137" s="289">
        <v>4770.8500000000004</v>
      </c>
      <c r="AF137" s="248"/>
      <c r="AG137" s="257"/>
      <c r="AM137" s="257" t="s">
        <v>72</v>
      </c>
    </row>
    <row r="138" spans="1:39" s="212" customFormat="1" ht="23.25" x14ac:dyDescent="0.25">
      <c r="A138" s="249" t="s">
        <v>276</v>
      </c>
      <c r="B138" s="250" t="s">
        <v>652</v>
      </c>
      <c r="C138" s="408" t="s">
        <v>653</v>
      </c>
      <c r="D138" s="408"/>
      <c r="E138" s="408"/>
      <c r="F138" s="251" t="s">
        <v>171</v>
      </c>
      <c r="G138" s="252">
        <v>0.65610000000000002</v>
      </c>
      <c r="H138" s="253">
        <v>1</v>
      </c>
      <c r="I138" s="287">
        <v>0.65610000000000002</v>
      </c>
      <c r="J138" s="255"/>
      <c r="K138" s="252"/>
      <c r="L138" s="255"/>
      <c r="M138" s="252"/>
      <c r="N138" s="256"/>
      <c r="AF138" s="248"/>
      <c r="AG138" s="257" t="s">
        <v>653</v>
      </c>
      <c r="AM138" s="257"/>
    </row>
    <row r="139" spans="1:39" s="212" customFormat="1" ht="15" x14ac:dyDescent="0.25">
      <c r="A139" s="258"/>
      <c r="B139" s="259"/>
      <c r="C139" s="407" t="s">
        <v>1642</v>
      </c>
      <c r="D139" s="407"/>
      <c r="E139" s="407"/>
      <c r="F139" s="407"/>
      <c r="G139" s="407"/>
      <c r="H139" s="407"/>
      <c r="I139" s="407"/>
      <c r="J139" s="407"/>
      <c r="K139" s="407"/>
      <c r="L139" s="407"/>
      <c r="M139" s="407"/>
      <c r="N139" s="410"/>
      <c r="AF139" s="248"/>
      <c r="AG139" s="257"/>
      <c r="AH139" s="260" t="s">
        <v>1642</v>
      </c>
      <c r="AM139" s="257"/>
    </row>
    <row r="140" spans="1:39" s="212" customFormat="1" ht="22.5" x14ac:dyDescent="0.25">
      <c r="A140" s="261"/>
      <c r="B140" s="262" t="s">
        <v>217</v>
      </c>
      <c r="C140" s="402" t="s">
        <v>218</v>
      </c>
      <c r="D140" s="402"/>
      <c r="E140" s="402"/>
      <c r="F140" s="402"/>
      <c r="G140" s="402"/>
      <c r="H140" s="402"/>
      <c r="I140" s="402"/>
      <c r="J140" s="402"/>
      <c r="K140" s="402"/>
      <c r="L140" s="402"/>
      <c r="M140" s="402"/>
      <c r="N140" s="411"/>
      <c r="AF140" s="248"/>
      <c r="AG140" s="257"/>
      <c r="AI140" s="260" t="s">
        <v>218</v>
      </c>
      <c r="AM140" s="257"/>
    </row>
    <row r="141" spans="1:39" s="212" customFormat="1" ht="15" x14ac:dyDescent="0.25">
      <c r="A141" s="263"/>
      <c r="B141" s="262" t="s">
        <v>58</v>
      </c>
      <c r="C141" s="407" t="s">
        <v>62</v>
      </c>
      <c r="D141" s="407"/>
      <c r="E141" s="407"/>
      <c r="F141" s="264"/>
      <c r="G141" s="265"/>
      <c r="H141" s="265"/>
      <c r="I141" s="265"/>
      <c r="J141" s="278">
        <v>663.75</v>
      </c>
      <c r="K141" s="267">
        <v>1.1499999999999999</v>
      </c>
      <c r="L141" s="278">
        <v>500.81</v>
      </c>
      <c r="M141" s="267">
        <v>34.96</v>
      </c>
      <c r="N141" s="268">
        <v>17508.32</v>
      </c>
      <c r="AF141" s="248"/>
      <c r="AG141" s="257"/>
      <c r="AJ141" s="260" t="s">
        <v>62</v>
      </c>
      <c r="AM141" s="257"/>
    </row>
    <row r="142" spans="1:39" s="212" customFormat="1" ht="15" x14ac:dyDescent="0.25">
      <c r="A142" s="269"/>
      <c r="B142" s="262"/>
      <c r="C142" s="407" t="s">
        <v>63</v>
      </c>
      <c r="D142" s="407"/>
      <c r="E142" s="407"/>
      <c r="F142" s="264" t="s">
        <v>64</v>
      </c>
      <c r="G142" s="292">
        <v>88.5</v>
      </c>
      <c r="H142" s="267">
        <v>1.1499999999999999</v>
      </c>
      <c r="I142" s="284">
        <v>66.774577500000007</v>
      </c>
      <c r="J142" s="272"/>
      <c r="K142" s="265"/>
      <c r="L142" s="272"/>
      <c r="M142" s="265"/>
      <c r="N142" s="273"/>
      <c r="AF142" s="248"/>
      <c r="AG142" s="257"/>
      <c r="AK142" s="260" t="s">
        <v>63</v>
      </c>
      <c r="AM142" s="257"/>
    </row>
    <row r="143" spans="1:39" s="212" customFormat="1" ht="15" x14ac:dyDescent="0.25">
      <c r="A143" s="263"/>
      <c r="B143" s="262"/>
      <c r="C143" s="409" t="s">
        <v>65</v>
      </c>
      <c r="D143" s="409"/>
      <c r="E143" s="409"/>
      <c r="F143" s="274"/>
      <c r="G143" s="275"/>
      <c r="H143" s="275"/>
      <c r="I143" s="275"/>
      <c r="J143" s="285">
        <v>663.75</v>
      </c>
      <c r="K143" s="275"/>
      <c r="L143" s="285">
        <v>500.81</v>
      </c>
      <c r="M143" s="275"/>
      <c r="N143" s="277"/>
      <c r="AF143" s="248"/>
      <c r="AG143" s="257"/>
      <c r="AL143" s="260" t="s">
        <v>65</v>
      </c>
      <c r="AM143" s="257"/>
    </row>
    <row r="144" spans="1:39" s="212" customFormat="1" ht="15" x14ac:dyDescent="0.25">
      <c r="A144" s="269"/>
      <c r="B144" s="262"/>
      <c r="C144" s="407" t="s">
        <v>66</v>
      </c>
      <c r="D144" s="407"/>
      <c r="E144" s="407"/>
      <c r="F144" s="264"/>
      <c r="G144" s="265"/>
      <c r="H144" s="265"/>
      <c r="I144" s="265"/>
      <c r="J144" s="272"/>
      <c r="K144" s="265"/>
      <c r="L144" s="278">
        <v>500.81</v>
      </c>
      <c r="M144" s="265"/>
      <c r="N144" s="268">
        <v>17508.32</v>
      </c>
      <c r="AF144" s="248"/>
      <c r="AG144" s="257"/>
      <c r="AK144" s="260" t="s">
        <v>66</v>
      </c>
      <c r="AM144" s="257"/>
    </row>
    <row r="145" spans="1:39" s="212" customFormat="1" ht="23.25" x14ac:dyDescent="0.25">
      <c r="A145" s="269"/>
      <c r="B145" s="262" t="s">
        <v>647</v>
      </c>
      <c r="C145" s="407" t="s">
        <v>648</v>
      </c>
      <c r="D145" s="407"/>
      <c r="E145" s="407"/>
      <c r="F145" s="264" t="s">
        <v>69</v>
      </c>
      <c r="G145" s="270">
        <v>89</v>
      </c>
      <c r="H145" s="265"/>
      <c r="I145" s="270">
        <v>89</v>
      </c>
      <c r="J145" s="272"/>
      <c r="K145" s="265"/>
      <c r="L145" s="278">
        <v>445.72</v>
      </c>
      <c r="M145" s="265"/>
      <c r="N145" s="268">
        <v>15582.4</v>
      </c>
      <c r="AF145" s="248"/>
      <c r="AG145" s="257"/>
      <c r="AK145" s="260" t="s">
        <v>648</v>
      </c>
      <c r="AM145" s="257"/>
    </row>
    <row r="146" spans="1:39" s="212" customFormat="1" ht="23.25" x14ac:dyDescent="0.25">
      <c r="A146" s="269"/>
      <c r="B146" s="262" t="s">
        <v>649</v>
      </c>
      <c r="C146" s="407" t="s">
        <v>650</v>
      </c>
      <c r="D146" s="407"/>
      <c r="E146" s="407"/>
      <c r="F146" s="264" t="s">
        <v>69</v>
      </c>
      <c r="G146" s="270">
        <v>40</v>
      </c>
      <c r="H146" s="265"/>
      <c r="I146" s="270">
        <v>40</v>
      </c>
      <c r="J146" s="272"/>
      <c r="K146" s="265"/>
      <c r="L146" s="278">
        <v>200.32</v>
      </c>
      <c r="M146" s="265"/>
      <c r="N146" s="268">
        <v>7003.33</v>
      </c>
      <c r="AF146" s="248"/>
      <c r="AG146" s="257"/>
      <c r="AK146" s="260" t="s">
        <v>650</v>
      </c>
      <c r="AM146" s="257"/>
    </row>
    <row r="147" spans="1:39" s="212" customFormat="1" ht="15" x14ac:dyDescent="0.25">
      <c r="A147" s="279"/>
      <c r="B147" s="280"/>
      <c r="C147" s="408" t="s">
        <v>72</v>
      </c>
      <c r="D147" s="408"/>
      <c r="E147" s="408"/>
      <c r="F147" s="251"/>
      <c r="G147" s="252"/>
      <c r="H147" s="252"/>
      <c r="I147" s="252"/>
      <c r="J147" s="255"/>
      <c r="K147" s="252"/>
      <c r="L147" s="281">
        <v>1146.8499999999999</v>
      </c>
      <c r="M147" s="275"/>
      <c r="N147" s="256"/>
      <c r="AF147" s="248"/>
      <c r="AG147" s="257"/>
      <c r="AM147" s="257" t="s">
        <v>72</v>
      </c>
    </row>
    <row r="148" spans="1:39" s="212" customFormat="1" ht="34.5" x14ac:dyDescent="0.25">
      <c r="A148" s="249" t="s">
        <v>280</v>
      </c>
      <c r="B148" s="250" t="s">
        <v>1643</v>
      </c>
      <c r="C148" s="408" t="s">
        <v>1644</v>
      </c>
      <c r="D148" s="408"/>
      <c r="E148" s="408"/>
      <c r="F148" s="251" t="s">
        <v>716</v>
      </c>
      <c r="G148" s="252">
        <v>4.0000000000000001E-3</v>
      </c>
      <c r="H148" s="253">
        <v>1</v>
      </c>
      <c r="I148" s="254">
        <v>4.0000000000000001E-3</v>
      </c>
      <c r="J148" s="255"/>
      <c r="K148" s="252"/>
      <c r="L148" s="255"/>
      <c r="M148" s="252"/>
      <c r="N148" s="256"/>
      <c r="AF148" s="248"/>
      <c r="AG148" s="257" t="s">
        <v>1644</v>
      </c>
      <c r="AM148" s="257"/>
    </row>
    <row r="149" spans="1:39" s="212" customFormat="1" ht="22.5" x14ac:dyDescent="0.25">
      <c r="A149" s="261"/>
      <c r="B149" s="262" t="s">
        <v>217</v>
      </c>
      <c r="C149" s="402" t="s">
        <v>218</v>
      </c>
      <c r="D149" s="402"/>
      <c r="E149" s="402"/>
      <c r="F149" s="402"/>
      <c r="G149" s="402"/>
      <c r="H149" s="402"/>
      <c r="I149" s="402"/>
      <c r="J149" s="402"/>
      <c r="K149" s="402"/>
      <c r="L149" s="402"/>
      <c r="M149" s="402"/>
      <c r="N149" s="411"/>
      <c r="AF149" s="248"/>
      <c r="AG149" s="257"/>
      <c r="AI149" s="260" t="s">
        <v>218</v>
      </c>
      <c r="AM149" s="257"/>
    </row>
    <row r="150" spans="1:39" s="212" customFormat="1" ht="15" x14ac:dyDescent="0.25">
      <c r="A150" s="263"/>
      <c r="B150" s="262" t="s">
        <v>58</v>
      </c>
      <c r="C150" s="407" t="s">
        <v>62</v>
      </c>
      <c r="D150" s="407"/>
      <c r="E150" s="407"/>
      <c r="F150" s="264"/>
      <c r="G150" s="265"/>
      <c r="H150" s="265"/>
      <c r="I150" s="265"/>
      <c r="J150" s="266">
        <v>2775.42</v>
      </c>
      <c r="K150" s="267">
        <v>1.1499999999999999</v>
      </c>
      <c r="L150" s="278">
        <v>12.77</v>
      </c>
      <c r="M150" s="267">
        <v>34.96</v>
      </c>
      <c r="N150" s="283">
        <v>446.44</v>
      </c>
      <c r="AF150" s="248"/>
      <c r="AG150" s="257"/>
      <c r="AJ150" s="260" t="s">
        <v>62</v>
      </c>
      <c r="AM150" s="257"/>
    </row>
    <row r="151" spans="1:39" s="212" customFormat="1" ht="15" x14ac:dyDescent="0.25">
      <c r="A151" s="263"/>
      <c r="B151" s="262" t="s">
        <v>73</v>
      </c>
      <c r="C151" s="407" t="s">
        <v>175</v>
      </c>
      <c r="D151" s="407"/>
      <c r="E151" s="407"/>
      <c r="F151" s="264"/>
      <c r="G151" s="265"/>
      <c r="H151" s="265"/>
      <c r="I151" s="265"/>
      <c r="J151" s="278">
        <v>77.02</v>
      </c>
      <c r="K151" s="267">
        <v>1.1499999999999999</v>
      </c>
      <c r="L151" s="278">
        <v>0.35</v>
      </c>
      <c r="M151" s="265"/>
      <c r="N151" s="273"/>
      <c r="AF151" s="248"/>
      <c r="AG151" s="257"/>
      <c r="AJ151" s="260" t="s">
        <v>175</v>
      </c>
      <c r="AM151" s="257"/>
    </row>
    <row r="152" spans="1:39" s="212" customFormat="1" ht="15" x14ac:dyDescent="0.25">
      <c r="A152" s="263"/>
      <c r="B152" s="262" t="s">
        <v>78</v>
      </c>
      <c r="C152" s="407" t="s">
        <v>176</v>
      </c>
      <c r="D152" s="407"/>
      <c r="E152" s="407"/>
      <c r="F152" s="264"/>
      <c r="G152" s="265"/>
      <c r="H152" s="265"/>
      <c r="I152" s="265"/>
      <c r="J152" s="278">
        <v>11.12</v>
      </c>
      <c r="K152" s="267">
        <v>1.1499999999999999</v>
      </c>
      <c r="L152" s="278">
        <v>0.05</v>
      </c>
      <c r="M152" s="267">
        <v>34.96</v>
      </c>
      <c r="N152" s="283">
        <v>1.75</v>
      </c>
      <c r="AF152" s="248"/>
      <c r="AG152" s="257"/>
      <c r="AJ152" s="260" t="s">
        <v>176</v>
      </c>
      <c r="AM152" s="257"/>
    </row>
    <row r="153" spans="1:39" s="212" customFormat="1" ht="15" x14ac:dyDescent="0.25">
      <c r="A153" s="263"/>
      <c r="B153" s="262" t="s">
        <v>122</v>
      </c>
      <c r="C153" s="407" t="s">
        <v>177</v>
      </c>
      <c r="D153" s="407"/>
      <c r="E153" s="407"/>
      <c r="F153" s="264"/>
      <c r="G153" s="265"/>
      <c r="H153" s="265"/>
      <c r="I153" s="265"/>
      <c r="J153" s="266">
        <v>6423.96</v>
      </c>
      <c r="K153" s="265"/>
      <c r="L153" s="278">
        <v>25.7</v>
      </c>
      <c r="M153" s="265"/>
      <c r="N153" s="273"/>
      <c r="AF153" s="248"/>
      <c r="AG153" s="257"/>
      <c r="AJ153" s="260" t="s">
        <v>177</v>
      </c>
      <c r="AM153" s="257"/>
    </row>
    <row r="154" spans="1:39" s="212" customFormat="1" ht="15" x14ac:dyDescent="0.25">
      <c r="A154" s="269"/>
      <c r="B154" s="262"/>
      <c r="C154" s="407" t="s">
        <v>63</v>
      </c>
      <c r="D154" s="407"/>
      <c r="E154" s="407"/>
      <c r="F154" s="264" t="s">
        <v>64</v>
      </c>
      <c r="G154" s="270">
        <v>306</v>
      </c>
      <c r="H154" s="267">
        <v>1.1499999999999999</v>
      </c>
      <c r="I154" s="271">
        <v>1.4076</v>
      </c>
      <c r="J154" s="272"/>
      <c r="K154" s="265"/>
      <c r="L154" s="272"/>
      <c r="M154" s="265"/>
      <c r="N154" s="273"/>
      <c r="AF154" s="248"/>
      <c r="AG154" s="257"/>
      <c r="AK154" s="260" t="s">
        <v>63</v>
      </c>
      <c r="AM154" s="257"/>
    </row>
    <row r="155" spans="1:39" s="212" customFormat="1" ht="15" x14ac:dyDescent="0.25">
      <c r="A155" s="269"/>
      <c r="B155" s="262"/>
      <c r="C155" s="407" t="s">
        <v>178</v>
      </c>
      <c r="D155" s="407"/>
      <c r="E155" s="407"/>
      <c r="F155" s="264" t="s">
        <v>64</v>
      </c>
      <c r="G155" s="292">
        <v>0.9</v>
      </c>
      <c r="H155" s="267">
        <v>1.1499999999999999</v>
      </c>
      <c r="I155" s="291">
        <v>4.1399999999999996E-3</v>
      </c>
      <c r="J155" s="272"/>
      <c r="K155" s="265"/>
      <c r="L155" s="272"/>
      <c r="M155" s="265"/>
      <c r="N155" s="273"/>
      <c r="AF155" s="248"/>
      <c r="AG155" s="257"/>
      <c r="AK155" s="260" t="s">
        <v>178</v>
      </c>
      <c r="AM155" s="257"/>
    </row>
    <row r="156" spans="1:39" s="212" customFormat="1" ht="15" x14ac:dyDescent="0.25">
      <c r="A156" s="263"/>
      <c r="B156" s="262"/>
      <c r="C156" s="409" t="s">
        <v>65</v>
      </c>
      <c r="D156" s="409"/>
      <c r="E156" s="409"/>
      <c r="F156" s="274"/>
      <c r="G156" s="275"/>
      <c r="H156" s="275"/>
      <c r="I156" s="275"/>
      <c r="J156" s="276">
        <v>9276.4</v>
      </c>
      <c r="K156" s="275"/>
      <c r="L156" s="285">
        <v>38.82</v>
      </c>
      <c r="M156" s="275"/>
      <c r="N156" s="277"/>
      <c r="AF156" s="248"/>
      <c r="AG156" s="257"/>
      <c r="AL156" s="260" t="s">
        <v>65</v>
      </c>
      <c r="AM156" s="257"/>
    </row>
    <row r="157" spans="1:39" s="212" customFormat="1" ht="15" x14ac:dyDescent="0.25">
      <c r="A157" s="269"/>
      <c r="B157" s="262"/>
      <c r="C157" s="407" t="s">
        <v>66</v>
      </c>
      <c r="D157" s="407"/>
      <c r="E157" s="407"/>
      <c r="F157" s="264"/>
      <c r="G157" s="265"/>
      <c r="H157" s="265"/>
      <c r="I157" s="265"/>
      <c r="J157" s="272"/>
      <c r="K157" s="265"/>
      <c r="L157" s="278">
        <v>12.82</v>
      </c>
      <c r="M157" s="265"/>
      <c r="N157" s="283">
        <v>448.19</v>
      </c>
      <c r="AF157" s="248"/>
      <c r="AG157" s="257"/>
      <c r="AK157" s="260" t="s">
        <v>66</v>
      </c>
      <c r="AM157" s="257"/>
    </row>
    <row r="158" spans="1:39" s="212" customFormat="1" ht="23.25" x14ac:dyDescent="0.25">
      <c r="A158" s="269"/>
      <c r="B158" s="262" t="s">
        <v>718</v>
      </c>
      <c r="C158" s="407" t="s">
        <v>719</v>
      </c>
      <c r="D158" s="407"/>
      <c r="E158" s="407"/>
      <c r="F158" s="264" t="s">
        <v>69</v>
      </c>
      <c r="G158" s="270">
        <v>117</v>
      </c>
      <c r="H158" s="265"/>
      <c r="I158" s="270">
        <v>117</v>
      </c>
      <c r="J158" s="272"/>
      <c r="K158" s="265"/>
      <c r="L158" s="278">
        <v>15</v>
      </c>
      <c r="M158" s="265"/>
      <c r="N158" s="283">
        <v>524.38</v>
      </c>
      <c r="AF158" s="248"/>
      <c r="AG158" s="257"/>
      <c r="AK158" s="260" t="s">
        <v>719</v>
      </c>
      <c r="AM158" s="257"/>
    </row>
    <row r="159" spans="1:39" s="212" customFormat="1" ht="23.25" x14ac:dyDescent="0.25">
      <c r="A159" s="269"/>
      <c r="B159" s="262" t="s">
        <v>720</v>
      </c>
      <c r="C159" s="407" t="s">
        <v>721</v>
      </c>
      <c r="D159" s="407"/>
      <c r="E159" s="407"/>
      <c r="F159" s="264" t="s">
        <v>69</v>
      </c>
      <c r="G159" s="270">
        <v>74</v>
      </c>
      <c r="H159" s="265"/>
      <c r="I159" s="270">
        <v>74</v>
      </c>
      <c r="J159" s="272"/>
      <c r="K159" s="265"/>
      <c r="L159" s="278">
        <v>9.49</v>
      </c>
      <c r="M159" s="265"/>
      <c r="N159" s="283">
        <v>331.66</v>
      </c>
      <c r="AF159" s="248"/>
      <c r="AG159" s="257"/>
      <c r="AK159" s="260" t="s">
        <v>721</v>
      </c>
      <c r="AM159" s="257"/>
    </row>
    <row r="160" spans="1:39" s="212" customFormat="1" ht="15" x14ac:dyDescent="0.25">
      <c r="A160" s="279"/>
      <c r="B160" s="280"/>
      <c r="C160" s="408" t="s">
        <v>72</v>
      </c>
      <c r="D160" s="408"/>
      <c r="E160" s="408"/>
      <c r="F160" s="251"/>
      <c r="G160" s="252"/>
      <c r="H160" s="252"/>
      <c r="I160" s="252"/>
      <c r="J160" s="255"/>
      <c r="K160" s="252"/>
      <c r="L160" s="286">
        <v>63.31</v>
      </c>
      <c r="M160" s="275"/>
      <c r="N160" s="256"/>
      <c r="AF160" s="248"/>
      <c r="AG160" s="257"/>
      <c r="AM160" s="257" t="s">
        <v>72</v>
      </c>
    </row>
    <row r="161" spans="1:39" s="212" customFormat="1" ht="23.25" x14ac:dyDescent="0.25">
      <c r="A161" s="249" t="s">
        <v>282</v>
      </c>
      <c r="B161" s="250" t="s">
        <v>1645</v>
      </c>
      <c r="C161" s="408" t="s">
        <v>1646</v>
      </c>
      <c r="D161" s="408"/>
      <c r="E161" s="408"/>
      <c r="F161" s="251" t="s">
        <v>231</v>
      </c>
      <c r="G161" s="252">
        <v>4.032</v>
      </c>
      <c r="H161" s="253">
        <v>1</v>
      </c>
      <c r="I161" s="254">
        <v>4.032</v>
      </c>
      <c r="J161" s="286">
        <v>32.67</v>
      </c>
      <c r="K161" s="252"/>
      <c r="L161" s="286">
        <v>131.72999999999999</v>
      </c>
      <c r="M161" s="252"/>
      <c r="N161" s="256"/>
      <c r="AF161" s="248"/>
      <c r="AG161" s="257" t="s">
        <v>1646</v>
      </c>
      <c r="AM161" s="257"/>
    </row>
    <row r="162" spans="1:39" s="212" customFormat="1" ht="15" x14ac:dyDescent="0.25">
      <c r="A162" s="279"/>
      <c r="B162" s="280"/>
      <c r="C162" s="408" t="s">
        <v>72</v>
      </c>
      <c r="D162" s="408"/>
      <c r="E162" s="408"/>
      <c r="F162" s="251"/>
      <c r="G162" s="252"/>
      <c r="H162" s="252"/>
      <c r="I162" s="252"/>
      <c r="J162" s="255"/>
      <c r="K162" s="252"/>
      <c r="L162" s="286">
        <v>131.72999999999999</v>
      </c>
      <c r="M162" s="275"/>
      <c r="N162" s="256"/>
      <c r="AF162" s="248"/>
      <c r="AG162" s="257"/>
      <c r="AM162" s="257" t="s">
        <v>72</v>
      </c>
    </row>
    <row r="163" spans="1:39" s="212" customFormat="1" ht="56.25" x14ac:dyDescent="0.25">
      <c r="A163" s="249" t="s">
        <v>285</v>
      </c>
      <c r="B163" s="250" t="s">
        <v>730</v>
      </c>
      <c r="C163" s="408" t="s">
        <v>1647</v>
      </c>
      <c r="D163" s="408"/>
      <c r="E163" s="408"/>
      <c r="F163" s="251" t="s">
        <v>732</v>
      </c>
      <c r="G163" s="252">
        <v>0.2</v>
      </c>
      <c r="H163" s="253">
        <v>1</v>
      </c>
      <c r="I163" s="293">
        <v>0.2</v>
      </c>
      <c r="J163" s="255"/>
      <c r="K163" s="252"/>
      <c r="L163" s="255"/>
      <c r="M163" s="252"/>
      <c r="N163" s="256"/>
      <c r="AF163" s="248"/>
      <c r="AG163" s="257" t="s">
        <v>1647</v>
      </c>
      <c r="AM163" s="257"/>
    </row>
    <row r="164" spans="1:39" s="212" customFormat="1" ht="15" x14ac:dyDescent="0.25">
      <c r="A164" s="258"/>
      <c r="B164" s="259"/>
      <c r="C164" s="407" t="s">
        <v>1648</v>
      </c>
      <c r="D164" s="407"/>
      <c r="E164" s="407"/>
      <c r="F164" s="407"/>
      <c r="G164" s="407"/>
      <c r="H164" s="407"/>
      <c r="I164" s="407"/>
      <c r="J164" s="407"/>
      <c r="K164" s="407"/>
      <c r="L164" s="407"/>
      <c r="M164" s="407"/>
      <c r="N164" s="410"/>
      <c r="AF164" s="248"/>
      <c r="AG164" s="257"/>
      <c r="AH164" s="260" t="s">
        <v>1648</v>
      </c>
      <c r="AM164" s="257"/>
    </row>
    <row r="165" spans="1:39" s="212" customFormat="1" ht="22.5" x14ac:dyDescent="0.25">
      <c r="A165" s="261"/>
      <c r="B165" s="262" t="s">
        <v>217</v>
      </c>
      <c r="C165" s="402" t="s">
        <v>218</v>
      </c>
      <c r="D165" s="402"/>
      <c r="E165" s="402"/>
      <c r="F165" s="402"/>
      <c r="G165" s="402"/>
      <c r="H165" s="402"/>
      <c r="I165" s="402"/>
      <c r="J165" s="402"/>
      <c r="K165" s="402"/>
      <c r="L165" s="402"/>
      <c r="M165" s="402"/>
      <c r="N165" s="411"/>
      <c r="AF165" s="248"/>
      <c r="AG165" s="257"/>
      <c r="AI165" s="260" t="s">
        <v>218</v>
      </c>
      <c r="AM165" s="257"/>
    </row>
    <row r="166" spans="1:39" s="212" customFormat="1" ht="15" x14ac:dyDescent="0.25">
      <c r="A166" s="263"/>
      <c r="B166" s="262" t="s">
        <v>58</v>
      </c>
      <c r="C166" s="407" t="s">
        <v>62</v>
      </c>
      <c r="D166" s="407"/>
      <c r="E166" s="407"/>
      <c r="F166" s="264"/>
      <c r="G166" s="265"/>
      <c r="H166" s="265"/>
      <c r="I166" s="265"/>
      <c r="J166" s="278">
        <v>689.47</v>
      </c>
      <c r="K166" s="267">
        <v>1.1499999999999999</v>
      </c>
      <c r="L166" s="278">
        <v>158.58000000000001</v>
      </c>
      <c r="M166" s="267">
        <v>34.96</v>
      </c>
      <c r="N166" s="268">
        <v>5543.96</v>
      </c>
      <c r="AF166" s="248"/>
      <c r="AG166" s="257"/>
      <c r="AJ166" s="260" t="s">
        <v>62</v>
      </c>
      <c r="AM166" s="257"/>
    </row>
    <row r="167" spans="1:39" s="212" customFormat="1" ht="15" x14ac:dyDescent="0.25">
      <c r="A167" s="263"/>
      <c r="B167" s="262" t="s">
        <v>73</v>
      </c>
      <c r="C167" s="407" t="s">
        <v>175</v>
      </c>
      <c r="D167" s="407"/>
      <c r="E167" s="407"/>
      <c r="F167" s="264"/>
      <c r="G167" s="265"/>
      <c r="H167" s="265"/>
      <c r="I167" s="265"/>
      <c r="J167" s="278">
        <v>72.67</v>
      </c>
      <c r="K167" s="267">
        <v>1.1499999999999999</v>
      </c>
      <c r="L167" s="278">
        <v>16.71</v>
      </c>
      <c r="M167" s="265"/>
      <c r="N167" s="273"/>
      <c r="AF167" s="248"/>
      <c r="AG167" s="257"/>
      <c r="AJ167" s="260" t="s">
        <v>175</v>
      </c>
      <c r="AM167" s="257"/>
    </row>
    <row r="168" spans="1:39" s="212" customFormat="1" ht="15" x14ac:dyDescent="0.25">
      <c r="A168" s="263"/>
      <c r="B168" s="262" t="s">
        <v>78</v>
      </c>
      <c r="C168" s="407" t="s">
        <v>176</v>
      </c>
      <c r="D168" s="407"/>
      <c r="E168" s="407"/>
      <c r="F168" s="264"/>
      <c r="G168" s="265"/>
      <c r="H168" s="265"/>
      <c r="I168" s="265"/>
      <c r="J168" s="278">
        <v>0.41</v>
      </c>
      <c r="K168" s="267">
        <v>1.1499999999999999</v>
      </c>
      <c r="L168" s="278">
        <v>0.09</v>
      </c>
      <c r="M168" s="267">
        <v>34.96</v>
      </c>
      <c r="N168" s="283">
        <v>3.15</v>
      </c>
      <c r="AF168" s="248"/>
      <c r="AG168" s="257"/>
      <c r="AJ168" s="260" t="s">
        <v>176</v>
      </c>
      <c r="AM168" s="257"/>
    </row>
    <row r="169" spans="1:39" s="212" customFormat="1" ht="15" x14ac:dyDescent="0.25">
      <c r="A169" s="263"/>
      <c r="B169" s="262" t="s">
        <v>122</v>
      </c>
      <c r="C169" s="407" t="s">
        <v>177</v>
      </c>
      <c r="D169" s="407"/>
      <c r="E169" s="407"/>
      <c r="F169" s="264"/>
      <c r="G169" s="265"/>
      <c r="H169" s="265"/>
      <c r="I169" s="265"/>
      <c r="J169" s="278">
        <v>484.59</v>
      </c>
      <c r="K169" s="265"/>
      <c r="L169" s="278">
        <v>96.92</v>
      </c>
      <c r="M169" s="265"/>
      <c r="N169" s="273"/>
      <c r="AF169" s="248"/>
      <c r="AG169" s="257"/>
      <c r="AJ169" s="260" t="s">
        <v>177</v>
      </c>
      <c r="AM169" s="257"/>
    </row>
    <row r="170" spans="1:39" s="212" customFormat="1" ht="15" x14ac:dyDescent="0.25">
      <c r="A170" s="269"/>
      <c r="B170" s="262"/>
      <c r="C170" s="407" t="s">
        <v>63</v>
      </c>
      <c r="D170" s="407"/>
      <c r="E170" s="407"/>
      <c r="F170" s="264" t="s">
        <v>64</v>
      </c>
      <c r="G170" s="267">
        <v>71.67</v>
      </c>
      <c r="H170" s="267">
        <v>1.1499999999999999</v>
      </c>
      <c r="I170" s="271">
        <v>16.484100000000002</v>
      </c>
      <c r="J170" s="272"/>
      <c r="K170" s="265"/>
      <c r="L170" s="272"/>
      <c r="M170" s="265"/>
      <c r="N170" s="273"/>
      <c r="AF170" s="248"/>
      <c r="AG170" s="257"/>
      <c r="AK170" s="260" t="s">
        <v>63</v>
      </c>
      <c r="AM170" s="257"/>
    </row>
    <row r="171" spans="1:39" s="212" customFormat="1" ht="15" x14ac:dyDescent="0.25">
      <c r="A171" s="269"/>
      <c r="B171" s="262"/>
      <c r="C171" s="407" t="s">
        <v>178</v>
      </c>
      <c r="D171" s="407"/>
      <c r="E171" s="407"/>
      <c r="F171" s="264" t="s">
        <v>64</v>
      </c>
      <c r="G171" s="267">
        <v>0.03</v>
      </c>
      <c r="H171" s="267">
        <v>1.1499999999999999</v>
      </c>
      <c r="I171" s="271">
        <v>6.8999999999999999E-3</v>
      </c>
      <c r="J171" s="272"/>
      <c r="K171" s="265"/>
      <c r="L171" s="272"/>
      <c r="M171" s="265"/>
      <c r="N171" s="273"/>
      <c r="AF171" s="248"/>
      <c r="AG171" s="257"/>
      <c r="AK171" s="260" t="s">
        <v>178</v>
      </c>
      <c r="AM171" s="257"/>
    </row>
    <row r="172" spans="1:39" s="212" customFormat="1" ht="15" x14ac:dyDescent="0.25">
      <c r="A172" s="263"/>
      <c r="B172" s="262"/>
      <c r="C172" s="409" t="s">
        <v>65</v>
      </c>
      <c r="D172" s="409"/>
      <c r="E172" s="409"/>
      <c r="F172" s="274"/>
      <c r="G172" s="275"/>
      <c r="H172" s="275"/>
      <c r="I172" s="275"/>
      <c r="J172" s="276">
        <v>1246.73</v>
      </c>
      <c r="K172" s="275"/>
      <c r="L172" s="285">
        <v>272.20999999999998</v>
      </c>
      <c r="M172" s="275"/>
      <c r="N172" s="277"/>
      <c r="AF172" s="248"/>
      <c r="AG172" s="257"/>
      <c r="AL172" s="260" t="s">
        <v>65</v>
      </c>
      <c r="AM172" s="257"/>
    </row>
    <row r="173" spans="1:39" s="212" customFormat="1" ht="15" x14ac:dyDescent="0.25">
      <c r="A173" s="269"/>
      <c r="B173" s="262"/>
      <c r="C173" s="407" t="s">
        <v>66</v>
      </c>
      <c r="D173" s="407"/>
      <c r="E173" s="407"/>
      <c r="F173" s="264"/>
      <c r="G173" s="265"/>
      <c r="H173" s="265"/>
      <c r="I173" s="265"/>
      <c r="J173" s="272"/>
      <c r="K173" s="265"/>
      <c r="L173" s="278">
        <v>158.66999999999999</v>
      </c>
      <c r="M173" s="265"/>
      <c r="N173" s="268">
        <v>5547.11</v>
      </c>
      <c r="AF173" s="248"/>
      <c r="AG173" s="257"/>
      <c r="AK173" s="260" t="s">
        <v>66</v>
      </c>
      <c r="AM173" s="257"/>
    </row>
    <row r="174" spans="1:39" s="212" customFormat="1" ht="23.25" x14ac:dyDescent="0.25">
      <c r="A174" s="269"/>
      <c r="B174" s="262" t="s">
        <v>718</v>
      </c>
      <c r="C174" s="407" t="s">
        <v>719</v>
      </c>
      <c r="D174" s="407"/>
      <c r="E174" s="407"/>
      <c r="F174" s="264" t="s">
        <v>69</v>
      </c>
      <c r="G174" s="270">
        <v>117</v>
      </c>
      <c r="H174" s="265"/>
      <c r="I174" s="270">
        <v>117</v>
      </c>
      <c r="J174" s="272"/>
      <c r="K174" s="265"/>
      <c r="L174" s="278">
        <v>185.64</v>
      </c>
      <c r="M174" s="265"/>
      <c r="N174" s="268">
        <v>6490.12</v>
      </c>
      <c r="AF174" s="248"/>
      <c r="AG174" s="257"/>
      <c r="AK174" s="260" t="s">
        <v>719</v>
      </c>
      <c r="AM174" s="257"/>
    </row>
    <row r="175" spans="1:39" s="212" customFormat="1" ht="23.25" x14ac:dyDescent="0.25">
      <c r="A175" s="269"/>
      <c r="B175" s="262" t="s">
        <v>720</v>
      </c>
      <c r="C175" s="407" t="s">
        <v>721</v>
      </c>
      <c r="D175" s="407"/>
      <c r="E175" s="407"/>
      <c r="F175" s="264" t="s">
        <v>69</v>
      </c>
      <c r="G175" s="270">
        <v>74</v>
      </c>
      <c r="H175" s="265"/>
      <c r="I175" s="270">
        <v>74</v>
      </c>
      <c r="J175" s="272"/>
      <c r="K175" s="265"/>
      <c r="L175" s="278">
        <v>117.42</v>
      </c>
      <c r="M175" s="265"/>
      <c r="N175" s="268">
        <v>4104.8599999999997</v>
      </c>
      <c r="AF175" s="248"/>
      <c r="AG175" s="257"/>
      <c r="AK175" s="260" t="s">
        <v>721</v>
      </c>
      <c r="AM175" s="257"/>
    </row>
    <row r="176" spans="1:39" s="212" customFormat="1" ht="15" x14ac:dyDescent="0.25">
      <c r="A176" s="279"/>
      <c r="B176" s="280"/>
      <c r="C176" s="408" t="s">
        <v>72</v>
      </c>
      <c r="D176" s="408"/>
      <c r="E176" s="408"/>
      <c r="F176" s="251"/>
      <c r="G176" s="252"/>
      <c r="H176" s="252"/>
      <c r="I176" s="252"/>
      <c r="J176" s="255"/>
      <c r="K176" s="252"/>
      <c r="L176" s="286">
        <v>575.27</v>
      </c>
      <c r="M176" s="275"/>
      <c r="N176" s="256"/>
      <c r="AF176" s="248"/>
      <c r="AG176" s="257"/>
      <c r="AM176" s="257" t="s">
        <v>72</v>
      </c>
    </row>
    <row r="177" spans="1:39" s="212" customFormat="1" ht="34.5" x14ac:dyDescent="0.25">
      <c r="A177" s="249" t="s">
        <v>287</v>
      </c>
      <c r="B177" s="250" t="s">
        <v>1649</v>
      </c>
      <c r="C177" s="408" t="s">
        <v>1650</v>
      </c>
      <c r="D177" s="408"/>
      <c r="E177" s="408"/>
      <c r="F177" s="251" t="s">
        <v>215</v>
      </c>
      <c r="G177" s="252">
        <v>0.3</v>
      </c>
      <c r="H177" s="253">
        <v>1</v>
      </c>
      <c r="I177" s="293">
        <v>0.3</v>
      </c>
      <c r="J177" s="255"/>
      <c r="K177" s="252"/>
      <c r="L177" s="255"/>
      <c r="M177" s="252"/>
      <c r="N177" s="256"/>
      <c r="AF177" s="248"/>
      <c r="AG177" s="257" t="s">
        <v>1650</v>
      </c>
      <c r="AM177" s="257"/>
    </row>
    <row r="178" spans="1:39" s="212" customFormat="1" ht="15" x14ac:dyDescent="0.25">
      <c r="A178" s="258"/>
      <c r="B178" s="259"/>
      <c r="C178" s="407" t="s">
        <v>1651</v>
      </c>
      <c r="D178" s="407"/>
      <c r="E178" s="407"/>
      <c r="F178" s="407"/>
      <c r="G178" s="407"/>
      <c r="H178" s="407"/>
      <c r="I178" s="407"/>
      <c r="J178" s="407"/>
      <c r="K178" s="407"/>
      <c r="L178" s="407"/>
      <c r="M178" s="407"/>
      <c r="N178" s="410"/>
      <c r="AF178" s="248"/>
      <c r="AG178" s="257"/>
      <c r="AH178" s="260" t="s">
        <v>1651</v>
      </c>
      <c r="AM178" s="257"/>
    </row>
    <row r="179" spans="1:39" s="212" customFormat="1" ht="22.5" x14ac:dyDescent="0.25">
      <c r="A179" s="261"/>
      <c r="B179" s="262" t="s">
        <v>217</v>
      </c>
      <c r="C179" s="402" t="s">
        <v>218</v>
      </c>
      <c r="D179" s="402"/>
      <c r="E179" s="402"/>
      <c r="F179" s="402"/>
      <c r="G179" s="402"/>
      <c r="H179" s="402"/>
      <c r="I179" s="402"/>
      <c r="J179" s="402"/>
      <c r="K179" s="402"/>
      <c r="L179" s="402"/>
      <c r="M179" s="402"/>
      <c r="N179" s="411"/>
      <c r="AF179" s="248"/>
      <c r="AG179" s="257"/>
      <c r="AI179" s="260" t="s">
        <v>218</v>
      </c>
      <c r="AM179" s="257"/>
    </row>
    <row r="180" spans="1:39" s="212" customFormat="1" ht="15" x14ac:dyDescent="0.25">
      <c r="A180" s="263"/>
      <c r="B180" s="262" t="s">
        <v>58</v>
      </c>
      <c r="C180" s="407" t="s">
        <v>62</v>
      </c>
      <c r="D180" s="407"/>
      <c r="E180" s="407"/>
      <c r="F180" s="264"/>
      <c r="G180" s="265"/>
      <c r="H180" s="265"/>
      <c r="I180" s="265"/>
      <c r="J180" s="278">
        <v>356.45</v>
      </c>
      <c r="K180" s="267">
        <v>1.1499999999999999</v>
      </c>
      <c r="L180" s="278">
        <v>122.98</v>
      </c>
      <c r="M180" s="267">
        <v>34.96</v>
      </c>
      <c r="N180" s="268">
        <v>4299.38</v>
      </c>
      <c r="AF180" s="248"/>
      <c r="AG180" s="257"/>
      <c r="AJ180" s="260" t="s">
        <v>62</v>
      </c>
      <c r="AM180" s="257"/>
    </row>
    <row r="181" spans="1:39" s="212" customFormat="1" ht="15" x14ac:dyDescent="0.25">
      <c r="A181" s="263"/>
      <c r="B181" s="262" t="s">
        <v>73</v>
      </c>
      <c r="C181" s="407" t="s">
        <v>175</v>
      </c>
      <c r="D181" s="407"/>
      <c r="E181" s="407"/>
      <c r="F181" s="264"/>
      <c r="G181" s="265"/>
      <c r="H181" s="265"/>
      <c r="I181" s="265"/>
      <c r="J181" s="278">
        <v>173.84</v>
      </c>
      <c r="K181" s="267">
        <v>1.1499999999999999</v>
      </c>
      <c r="L181" s="278">
        <v>59.97</v>
      </c>
      <c r="M181" s="265"/>
      <c r="N181" s="273"/>
      <c r="AF181" s="248"/>
      <c r="AG181" s="257"/>
      <c r="AJ181" s="260" t="s">
        <v>175</v>
      </c>
      <c r="AM181" s="257"/>
    </row>
    <row r="182" spans="1:39" s="212" customFormat="1" ht="15" x14ac:dyDescent="0.25">
      <c r="A182" s="263"/>
      <c r="B182" s="262" t="s">
        <v>78</v>
      </c>
      <c r="C182" s="407" t="s">
        <v>176</v>
      </c>
      <c r="D182" s="407"/>
      <c r="E182" s="407"/>
      <c r="F182" s="264"/>
      <c r="G182" s="265"/>
      <c r="H182" s="265"/>
      <c r="I182" s="265"/>
      <c r="J182" s="278">
        <v>18.329999999999998</v>
      </c>
      <c r="K182" s="267">
        <v>1.1499999999999999</v>
      </c>
      <c r="L182" s="278">
        <v>6.32</v>
      </c>
      <c r="M182" s="267">
        <v>34.96</v>
      </c>
      <c r="N182" s="283">
        <v>220.95</v>
      </c>
      <c r="AF182" s="248"/>
      <c r="AG182" s="257"/>
      <c r="AJ182" s="260" t="s">
        <v>176</v>
      </c>
      <c r="AM182" s="257"/>
    </row>
    <row r="183" spans="1:39" s="212" customFormat="1" ht="15" x14ac:dyDescent="0.25">
      <c r="A183" s="263"/>
      <c r="B183" s="262" t="s">
        <v>122</v>
      </c>
      <c r="C183" s="407" t="s">
        <v>177</v>
      </c>
      <c r="D183" s="407"/>
      <c r="E183" s="407"/>
      <c r="F183" s="264"/>
      <c r="G183" s="265"/>
      <c r="H183" s="265"/>
      <c r="I183" s="265"/>
      <c r="J183" s="278">
        <v>304.12</v>
      </c>
      <c r="K183" s="265"/>
      <c r="L183" s="278">
        <v>91.24</v>
      </c>
      <c r="M183" s="265"/>
      <c r="N183" s="273"/>
      <c r="AF183" s="248"/>
      <c r="AG183" s="257"/>
      <c r="AJ183" s="260" t="s">
        <v>177</v>
      </c>
      <c r="AM183" s="257"/>
    </row>
    <row r="184" spans="1:39" s="212" customFormat="1" ht="15" x14ac:dyDescent="0.25">
      <c r="A184" s="269"/>
      <c r="B184" s="262"/>
      <c r="C184" s="407" t="s">
        <v>63</v>
      </c>
      <c r="D184" s="407"/>
      <c r="E184" s="407"/>
      <c r="F184" s="264" t="s">
        <v>64</v>
      </c>
      <c r="G184" s="267">
        <v>37.92</v>
      </c>
      <c r="H184" s="267">
        <v>1.1499999999999999</v>
      </c>
      <c r="I184" s="271">
        <v>13.0824</v>
      </c>
      <c r="J184" s="272"/>
      <c r="K184" s="265"/>
      <c r="L184" s="272"/>
      <c r="M184" s="265"/>
      <c r="N184" s="273"/>
      <c r="AF184" s="248"/>
      <c r="AG184" s="257"/>
      <c r="AK184" s="260" t="s">
        <v>63</v>
      </c>
      <c r="AM184" s="257"/>
    </row>
    <row r="185" spans="1:39" s="212" customFormat="1" ht="15" x14ac:dyDescent="0.25">
      <c r="A185" s="269"/>
      <c r="B185" s="262"/>
      <c r="C185" s="407" t="s">
        <v>178</v>
      </c>
      <c r="D185" s="407"/>
      <c r="E185" s="407"/>
      <c r="F185" s="264" t="s">
        <v>64</v>
      </c>
      <c r="G185" s="267">
        <v>1.46</v>
      </c>
      <c r="H185" s="267">
        <v>1.1499999999999999</v>
      </c>
      <c r="I185" s="271">
        <v>0.50370000000000004</v>
      </c>
      <c r="J185" s="272"/>
      <c r="K185" s="265"/>
      <c r="L185" s="272"/>
      <c r="M185" s="265"/>
      <c r="N185" s="273"/>
      <c r="AF185" s="248"/>
      <c r="AG185" s="257"/>
      <c r="AK185" s="260" t="s">
        <v>178</v>
      </c>
      <c r="AM185" s="257"/>
    </row>
    <row r="186" spans="1:39" s="212" customFormat="1" ht="15" x14ac:dyDescent="0.25">
      <c r="A186" s="263"/>
      <c r="B186" s="262"/>
      <c r="C186" s="409" t="s">
        <v>65</v>
      </c>
      <c r="D186" s="409"/>
      <c r="E186" s="409"/>
      <c r="F186" s="274"/>
      <c r="G186" s="275"/>
      <c r="H186" s="275"/>
      <c r="I186" s="275"/>
      <c r="J186" s="285">
        <v>834.41</v>
      </c>
      <c r="K186" s="275"/>
      <c r="L186" s="285">
        <v>274.19</v>
      </c>
      <c r="M186" s="275"/>
      <c r="N186" s="277"/>
      <c r="AF186" s="248"/>
      <c r="AG186" s="257"/>
      <c r="AL186" s="260" t="s">
        <v>65</v>
      </c>
      <c r="AM186" s="257"/>
    </row>
    <row r="187" spans="1:39" s="212" customFormat="1" ht="15" x14ac:dyDescent="0.25">
      <c r="A187" s="269"/>
      <c r="B187" s="262"/>
      <c r="C187" s="407" t="s">
        <v>66</v>
      </c>
      <c r="D187" s="407"/>
      <c r="E187" s="407"/>
      <c r="F187" s="264"/>
      <c r="G187" s="265"/>
      <c r="H187" s="265"/>
      <c r="I187" s="265"/>
      <c r="J187" s="272"/>
      <c r="K187" s="265"/>
      <c r="L187" s="278">
        <v>129.30000000000001</v>
      </c>
      <c r="M187" s="265"/>
      <c r="N187" s="268">
        <v>4520.33</v>
      </c>
      <c r="AF187" s="248"/>
      <c r="AG187" s="257"/>
      <c r="AK187" s="260" t="s">
        <v>66</v>
      </c>
      <c r="AM187" s="257"/>
    </row>
    <row r="188" spans="1:39" s="212" customFormat="1" ht="23.25" x14ac:dyDescent="0.25">
      <c r="A188" s="269"/>
      <c r="B188" s="262" t="s">
        <v>681</v>
      </c>
      <c r="C188" s="407" t="s">
        <v>682</v>
      </c>
      <c r="D188" s="407"/>
      <c r="E188" s="407"/>
      <c r="F188" s="264" t="s">
        <v>69</v>
      </c>
      <c r="G188" s="270">
        <v>97</v>
      </c>
      <c r="H188" s="265"/>
      <c r="I188" s="270">
        <v>97</v>
      </c>
      <c r="J188" s="272"/>
      <c r="K188" s="265"/>
      <c r="L188" s="278">
        <v>125.42</v>
      </c>
      <c r="M188" s="265"/>
      <c r="N188" s="268">
        <v>4384.72</v>
      </c>
      <c r="AF188" s="248"/>
      <c r="AG188" s="257"/>
      <c r="AK188" s="260" t="s">
        <v>682</v>
      </c>
      <c r="AM188" s="257"/>
    </row>
    <row r="189" spans="1:39" s="212" customFormat="1" ht="23.25" x14ac:dyDescent="0.25">
      <c r="A189" s="269"/>
      <c r="B189" s="262" t="s">
        <v>683</v>
      </c>
      <c r="C189" s="407" t="s">
        <v>684</v>
      </c>
      <c r="D189" s="407"/>
      <c r="E189" s="407"/>
      <c r="F189" s="264" t="s">
        <v>69</v>
      </c>
      <c r="G189" s="270">
        <v>51</v>
      </c>
      <c r="H189" s="265"/>
      <c r="I189" s="270">
        <v>51</v>
      </c>
      <c r="J189" s="272"/>
      <c r="K189" s="265"/>
      <c r="L189" s="278">
        <v>65.94</v>
      </c>
      <c r="M189" s="265"/>
      <c r="N189" s="268">
        <v>2305.37</v>
      </c>
      <c r="AF189" s="248"/>
      <c r="AG189" s="257"/>
      <c r="AK189" s="260" t="s">
        <v>684</v>
      </c>
      <c r="AM189" s="257"/>
    </row>
    <row r="190" spans="1:39" s="212" customFormat="1" ht="15" x14ac:dyDescent="0.25">
      <c r="A190" s="279"/>
      <c r="B190" s="280"/>
      <c r="C190" s="408" t="s">
        <v>72</v>
      </c>
      <c r="D190" s="408"/>
      <c r="E190" s="408"/>
      <c r="F190" s="251"/>
      <c r="G190" s="252"/>
      <c r="H190" s="252"/>
      <c r="I190" s="252"/>
      <c r="J190" s="255"/>
      <c r="K190" s="252"/>
      <c r="L190" s="286">
        <v>465.55</v>
      </c>
      <c r="M190" s="275"/>
      <c r="N190" s="256"/>
      <c r="AF190" s="248"/>
      <c r="AG190" s="257"/>
      <c r="AM190" s="257" t="s">
        <v>72</v>
      </c>
    </row>
    <row r="191" spans="1:39" s="212" customFormat="1" ht="45.75" x14ac:dyDescent="0.25">
      <c r="A191" s="249" t="s">
        <v>289</v>
      </c>
      <c r="B191" s="250" t="s">
        <v>1652</v>
      </c>
      <c r="C191" s="408" t="s">
        <v>1653</v>
      </c>
      <c r="D191" s="408"/>
      <c r="E191" s="408"/>
      <c r="F191" s="251" t="s">
        <v>1654</v>
      </c>
      <c r="G191" s="252">
        <v>3.09</v>
      </c>
      <c r="H191" s="253">
        <v>1</v>
      </c>
      <c r="I191" s="288">
        <v>3.09</v>
      </c>
      <c r="J191" s="281">
        <v>1259.55</v>
      </c>
      <c r="K191" s="252"/>
      <c r="L191" s="281">
        <v>3892.01</v>
      </c>
      <c r="M191" s="252"/>
      <c r="N191" s="256"/>
      <c r="AF191" s="248"/>
      <c r="AG191" s="257" t="s">
        <v>1653</v>
      </c>
      <c r="AM191" s="257"/>
    </row>
    <row r="192" spans="1:39" s="212" customFormat="1" ht="15" x14ac:dyDescent="0.25">
      <c r="A192" s="258"/>
      <c r="B192" s="259"/>
      <c r="C192" s="407" t="s">
        <v>1655</v>
      </c>
      <c r="D192" s="407"/>
      <c r="E192" s="407"/>
      <c r="F192" s="407"/>
      <c r="G192" s="407"/>
      <c r="H192" s="407"/>
      <c r="I192" s="407"/>
      <c r="J192" s="407"/>
      <c r="K192" s="407"/>
      <c r="L192" s="407"/>
      <c r="M192" s="407"/>
      <c r="N192" s="410"/>
      <c r="AF192" s="248"/>
      <c r="AG192" s="257"/>
      <c r="AH192" s="260" t="s">
        <v>1655</v>
      </c>
      <c r="AM192" s="257"/>
    </row>
    <row r="193" spans="1:41" s="212" customFormat="1" ht="15" x14ac:dyDescent="0.25">
      <c r="A193" s="279"/>
      <c r="B193" s="280"/>
      <c r="C193" s="408" t="s">
        <v>72</v>
      </c>
      <c r="D193" s="408"/>
      <c r="E193" s="408"/>
      <c r="F193" s="251"/>
      <c r="G193" s="252"/>
      <c r="H193" s="252"/>
      <c r="I193" s="252"/>
      <c r="J193" s="255"/>
      <c r="K193" s="252"/>
      <c r="L193" s="281">
        <v>3892.01</v>
      </c>
      <c r="M193" s="275"/>
      <c r="N193" s="256"/>
      <c r="AF193" s="248"/>
      <c r="AG193" s="257"/>
      <c r="AM193" s="257" t="s">
        <v>72</v>
      </c>
    </row>
    <row r="194" spans="1:41" s="212" customFormat="1" ht="0" hidden="1" customHeight="1" x14ac:dyDescent="0.25">
      <c r="A194" s="294"/>
      <c r="B194" s="295"/>
      <c r="C194" s="295"/>
      <c r="D194" s="295"/>
      <c r="E194" s="295"/>
      <c r="F194" s="296"/>
      <c r="G194" s="296"/>
      <c r="H194" s="296"/>
      <c r="I194" s="296"/>
      <c r="J194" s="297"/>
      <c r="K194" s="296"/>
      <c r="L194" s="297"/>
      <c r="M194" s="265"/>
      <c r="N194" s="297"/>
      <c r="AF194" s="248"/>
      <c r="AG194" s="257"/>
      <c r="AM194" s="257"/>
    </row>
    <row r="195" spans="1:41" s="212" customFormat="1" ht="15" x14ac:dyDescent="0.25">
      <c r="A195" s="298"/>
      <c r="B195" s="299"/>
      <c r="C195" s="408" t="s">
        <v>1656</v>
      </c>
      <c r="D195" s="408"/>
      <c r="E195" s="408"/>
      <c r="F195" s="408"/>
      <c r="G195" s="408"/>
      <c r="H195" s="408"/>
      <c r="I195" s="408"/>
      <c r="J195" s="408"/>
      <c r="K195" s="408"/>
      <c r="L195" s="300"/>
      <c r="M195" s="301"/>
      <c r="N195" s="302"/>
      <c r="AF195" s="248"/>
      <c r="AG195" s="257"/>
      <c r="AM195" s="257"/>
      <c r="AN195" s="257" t="s">
        <v>1656</v>
      </c>
    </row>
    <row r="196" spans="1:41" s="212" customFormat="1" ht="15" x14ac:dyDescent="0.25">
      <c r="A196" s="303"/>
      <c r="B196" s="262"/>
      <c r="C196" s="407" t="s">
        <v>83</v>
      </c>
      <c r="D196" s="407"/>
      <c r="E196" s="407"/>
      <c r="F196" s="407"/>
      <c r="G196" s="407"/>
      <c r="H196" s="407"/>
      <c r="I196" s="407"/>
      <c r="J196" s="407"/>
      <c r="K196" s="407"/>
      <c r="L196" s="304">
        <v>21343.07</v>
      </c>
      <c r="M196" s="305"/>
      <c r="N196" s="306">
        <v>259898.95</v>
      </c>
      <c r="AF196" s="248"/>
      <c r="AG196" s="257"/>
      <c r="AM196" s="257"/>
      <c r="AN196" s="257"/>
      <c r="AO196" s="260" t="s">
        <v>83</v>
      </c>
    </row>
    <row r="197" spans="1:41" s="212" customFormat="1" ht="15" x14ac:dyDescent="0.25">
      <c r="A197" s="303"/>
      <c r="B197" s="262"/>
      <c r="C197" s="407" t="s">
        <v>84</v>
      </c>
      <c r="D197" s="407"/>
      <c r="E197" s="407"/>
      <c r="F197" s="407"/>
      <c r="G197" s="407"/>
      <c r="H197" s="407"/>
      <c r="I197" s="407"/>
      <c r="J197" s="407"/>
      <c r="K197" s="407"/>
      <c r="L197" s="307"/>
      <c r="M197" s="305"/>
      <c r="N197" s="308"/>
      <c r="AF197" s="248"/>
      <c r="AG197" s="257"/>
      <c r="AM197" s="257"/>
      <c r="AN197" s="257"/>
      <c r="AO197" s="260" t="s">
        <v>84</v>
      </c>
    </row>
    <row r="198" spans="1:41" s="212" customFormat="1" ht="15" x14ac:dyDescent="0.25">
      <c r="A198" s="303"/>
      <c r="B198" s="262"/>
      <c r="C198" s="407" t="s">
        <v>85</v>
      </c>
      <c r="D198" s="407"/>
      <c r="E198" s="407"/>
      <c r="F198" s="407"/>
      <c r="G198" s="407"/>
      <c r="H198" s="407"/>
      <c r="I198" s="407"/>
      <c r="J198" s="407"/>
      <c r="K198" s="407"/>
      <c r="L198" s="304">
        <v>2607.5500000000002</v>
      </c>
      <c r="M198" s="305"/>
      <c r="N198" s="306">
        <v>91159.96</v>
      </c>
      <c r="AF198" s="248"/>
      <c r="AG198" s="257"/>
      <c r="AM198" s="257"/>
      <c r="AN198" s="257"/>
      <c r="AO198" s="260" t="s">
        <v>85</v>
      </c>
    </row>
    <row r="199" spans="1:41" s="212" customFormat="1" ht="15" x14ac:dyDescent="0.25">
      <c r="A199" s="303"/>
      <c r="B199" s="262"/>
      <c r="C199" s="407" t="s">
        <v>193</v>
      </c>
      <c r="D199" s="407"/>
      <c r="E199" s="407"/>
      <c r="F199" s="407"/>
      <c r="G199" s="407"/>
      <c r="H199" s="407"/>
      <c r="I199" s="407"/>
      <c r="J199" s="407"/>
      <c r="K199" s="407"/>
      <c r="L199" s="309">
        <v>771.05</v>
      </c>
      <c r="M199" s="305"/>
      <c r="N199" s="306">
        <v>9352.84</v>
      </c>
      <c r="AF199" s="248"/>
      <c r="AG199" s="257"/>
      <c r="AM199" s="257"/>
      <c r="AN199" s="257"/>
      <c r="AO199" s="260" t="s">
        <v>193</v>
      </c>
    </row>
    <row r="200" spans="1:41" s="212" customFormat="1" ht="15" x14ac:dyDescent="0.25">
      <c r="A200" s="303"/>
      <c r="B200" s="262"/>
      <c r="C200" s="407" t="s">
        <v>194</v>
      </c>
      <c r="D200" s="407"/>
      <c r="E200" s="407"/>
      <c r="F200" s="407"/>
      <c r="G200" s="407"/>
      <c r="H200" s="407"/>
      <c r="I200" s="407"/>
      <c r="J200" s="407"/>
      <c r="K200" s="407"/>
      <c r="L200" s="309">
        <v>121.54</v>
      </c>
      <c r="M200" s="305"/>
      <c r="N200" s="306">
        <v>4249.04</v>
      </c>
      <c r="AF200" s="248"/>
      <c r="AG200" s="257"/>
      <c r="AM200" s="257"/>
      <c r="AN200" s="257"/>
      <c r="AO200" s="260" t="s">
        <v>194</v>
      </c>
    </row>
    <row r="201" spans="1:41" s="212" customFormat="1" ht="15" x14ac:dyDescent="0.25">
      <c r="A201" s="303"/>
      <c r="B201" s="262"/>
      <c r="C201" s="407" t="s">
        <v>195</v>
      </c>
      <c r="D201" s="407"/>
      <c r="E201" s="407"/>
      <c r="F201" s="407"/>
      <c r="G201" s="407"/>
      <c r="H201" s="407"/>
      <c r="I201" s="407"/>
      <c r="J201" s="407"/>
      <c r="K201" s="407"/>
      <c r="L201" s="304">
        <v>16347.17</v>
      </c>
      <c r="M201" s="305"/>
      <c r="N201" s="306">
        <v>139768.29999999999</v>
      </c>
      <c r="AF201" s="248"/>
      <c r="AG201" s="257"/>
      <c r="AM201" s="257"/>
      <c r="AN201" s="257"/>
      <c r="AO201" s="260" t="s">
        <v>195</v>
      </c>
    </row>
    <row r="202" spans="1:41" s="212" customFormat="1" ht="15" x14ac:dyDescent="0.25">
      <c r="A202" s="303"/>
      <c r="B202" s="262"/>
      <c r="C202" s="407" t="s">
        <v>364</v>
      </c>
      <c r="D202" s="407"/>
      <c r="E202" s="407"/>
      <c r="F202" s="407"/>
      <c r="G202" s="407"/>
      <c r="H202" s="407"/>
      <c r="I202" s="407"/>
      <c r="J202" s="407"/>
      <c r="K202" s="407"/>
      <c r="L202" s="304">
        <v>1617.3</v>
      </c>
      <c r="M202" s="305"/>
      <c r="N202" s="306">
        <v>19617.849999999999</v>
      </c>
      <c r="AF202" s="248"/>
      <c r="AG202" s="257"/>
      <c r="AM202" s="257"/>
      <c r="AN202" s="257"/>
      <c r="AO202" s="260" t="s">
        <v>364</v>
      </c>
    </row>
    <row r="203" spans="1:41" s="212" customFormat="1" ht="15" x14ac:dyDescent="0.25">
      <c r="A203" s="303"/>
      <c r="B203" s="262"/>
      <c r="C203" s="407" t="s">
        <v>196</v>
      </c>
      <c r="D203" s="407"/>
      <c r="E203" s="407"/>
      <c r="F203" s="407"/>
      <c r="G203" s="407"/>
      <c r="H203" s="407"/>
      <c r="I203" s="407"/>
      <c r="J203" s="407"/>
      <c r="K203" s="407"/>
      <c r="L203" s="304">
        <v>24685.51</v>
      </c>
      <c r="M203" s="305"/>
      <c r="N203" s="306">
        <v>380530.03</v>
      </c>
      <c r="AF203" s="248"/>
      <c r="AG203" s="257"/>
      <c r="AM203" s="257"/>
      <c r="AN203" s="257"/>
      <c r="AO203" s="260" t="s">
        <v>196</v>
      </c>
    </row>
    <row r="204" spans="1:41" s="212" customFormat="1" ht="15" x14ac:dyDescent="0.25">
      <c r="A204" s="303"/>
      <c r="B204" s="262"/>
      <c r="C204" s="407" t="s">
        <v>365</v>
      </c>
      <c r="D204" s="407"/>
      <c r="E204" s="407"/>
      <c r="F204" s="407"/>
      <c r="G204" s="407"/>
      <c r="H204" s="407"/>
      <c r="I204" s="407"/>
      <c r="J204" s="407"/>
      <c r="K204" s="407"/>
      <c r="L204" s="304">
        <v>23068.21</v>
      </c>
      <c r="M204" s="305"/>
      <c r="N204" s="306">
        <v>360912.18</v>
      </c>
      <c r="AF204" s="248"/>
      <c r="AG204" s="257"/>
      <c r="AM204" s="257"/>
      <c r="AN204" s="257"/>
      <c r="AO204" s="260" t="s">
        <v>365</v>
      </c>
    </row>
    <row r="205" spans="1:41" s="212" customFormat="1" ht="15" x14ac:dyDescent="0.25">
      <c r="A205" s="303"/>
      <c r="B205" s="262"/>
      <c r="C205" s="407" t="s">
        <v>88</v>
      </c>
      <c r="D205" s="407"/>
      <c r="E205" s="407"/>
      <c r="F205" s="407"/>
      <c r="G205" s="407"/>
      <c r="H205" s="407"/>
      <c r="I205" s="407"/>
      <c r="J205" s="407"/>
      <c r="K205" s="407"/>
      <c r="L205" s="307"/>
      <c r="M205" s="305"/>
      <c r="N205" s="308"/>
      <c r="AF205" s="248"/>
      <c r="AG205" s="257"/>
      <c r="AM205" s="257"/>
      <c r="AN205" s="257"/>
      <c r="AO205" s="260" t="s">
        <v>88</v>
      </c>
    </row>
    <row r="206" spans="1:41" s="212" customFormat="1" ht="15" x14ac:dyDescent="0.25">
      <c r="A206" s="303"/>
      <c r="B206" s="262"/>
      <c r="C206" s="407" t="s">
        <v>89</v>
      </c>
      <c r="D206" s="407"/>
      <c r="E206" s="407"/>
      <c r="F206" s="407"/>
      <c r="G206" s="407"/>
      <c r="H206" s="407"/>
      <c r="I206" s="407"/>
      <c r="J206" s="407"/>
      <c r="K206" s="407"/>
      <c r="L206" s="304">
        <v>2484.5700000000002</v>
      </c>
      <c r="M206" s="305"/>
      <c r="N206" s="306">
        <v>86860.58</v>
      </c>
      <c r="AF206" s="248"/>
      <c r="AG206" s="257"/>
      <c r="AM206" s="257"/>
      <c r="AN206" s="257"/>
      <c r="AO206" s="260" t="s">
        <v>89</v>
      </c>
    </row>
    <row r="207" spans="1:41" s="212" customFormat="1" ht="15" x14ac:dyDescent="0.25">
      <c r="A207" s="303"/>
      <c r="B207" s="262"/>
      <c r="C207" s="407" t="s">
        <v>366</v>
      </c>
      <c r="D207" s="407"/>
      <c r="E207" s="407"/>
      <c r="F207" s="407"/>
      <c r="G207" s="407"/>
      <c r="H207" s="407"/>
      <c r="I207" s="407"/>
      <c r="J207" s="407"/>
      <c r="K207" s="407"/>
      <c r="L207" s="309">
        <v>711.08</v>
      </c>
      <c r="M207" s="305"/>
      <c r="N207" s="308"/>
      <c r="AF207" s="248"/>
      <c r="AG207" s="257"/>
      <c r="AM207" s="257"/>
      <c r="AN207" s="257"/>
      <c r="AO207" s="260" t="s">
        <v>366</v>
      </c>
    </row>
    <row r="208" spans="1:41" s="212" customFormat="1" ht="15" x14ac:dyDescent="0.25">
      <c r="A208" s="303"/>
      <c r="B208" s="262"/>
      <c r="C208" s="407" t="s">
        <v>367</v>
      </c>
      <c r="D208" s="407"/>
      <c r="E208" s="407"/>
      <c r="F208" s="407"/>
      <c r="G208" s="407"/>
      <c r="H208" s="407"/>
      <c r="I208" s="407"/>
      <c r="J208" s="407"/>
      <c r="K208" s="407"/>
      <c r="L208" s="309">
        <v>115.22</v>
      </c>
      <c r="M208" s="305"/>
      <c r="N208" s="306">
        <v>4028.09</v>
      </c>
      <c r="AF208" s="248"/>
      <c r="AG208" s="257"/>
      <c r="AM208" s="257"/>
      <c r="AN208" s="257"/>
      <c r="AO208" s="260" t="s">
        <v>367</v>
      </c>
    </row>
    <row r="209" spans="1:42" s="212" customFormat="1" ht="15" x14ac:dyDescent="0.25">
      <c r="A209" s="303"/>
      <c r="B209" s="262"/>
      <c r="C209" s="407" t="s">
        <v>368</v>
      </c>
      <c r="D209" s="407"/>
      <c r="E209" s="407"/>
      <c r="F209" s="407"/>
      <c r="G209" s="407"/>
      <c r="H209" s="407"/>
      <c r="I209" s="407"/>
      <c r="J209" s="407"/>
      <c r="K209" s="407"/>
      <c r="L209" s="304">
        <v>16255.93</v>
      </c>
      <c r="M209" s="305"/>
      <c r="N209" s="308"/>
      <c r="AF209" s="248"/>
      <c r="AG209" s="257"/>
      <c r="AM209" s="257"/>
      <c r="AN209" s="257"/>
      <c r="AO209" s="260" t="s">
        <v>368</v>
      </c>
    </row>
    <row r="210" spans="1:42" s="212" customFormat="1" ht="15" x14ac:dyDescent="0.25">
      <c r="A210" s="303"/>
      <c r="B210" s="262"/>
      <c r="C210" s="407" t="s">
        <v>90</v>
      </c>
      <c r="D210" s="407"/>
      <c r="E210" s="407"/>
      <c r="F210" s="407"/>
      <c r="G210" s="407"/>
      <c r="H210" s="407"/>
      <c r="I210" s="407"/>
      <c r="J210" s="407"/>
      <c r="K210" s="407"/>
      <c r="L210" s="304">
        <v>2414.02</v>
      </c>
      <c r="M210" s="305"/>
      <c r="N210" s="306">
        <v>84394.43</v>
      </c>
      <c r="AF210" s="248"/>
      <c r="AG210" s="257"/>
      <c r="AM210" s="257"/>
      <c r="AN210" s="257"/>
      <c r="AO210" s="260" t="s">
        <v>90</v>
      </c>
    </row>
    <row r="211" spans="1:42" s="212" customFormat="1" ht="15" x14ac:dyDescent="0.25">
      <c r="A211" s="303"/>
      <c r="B211" s="262"/>
      <c r="C211" s="407" t="s">
        <v>91</v>
      </c>
      <c r="D211" s="407"/>
      <c r="E211" s="407"/>
      <c r="F211" s="407"/>
      <c r="G211" s="407"/>
      <c r="H211" s="407"/>
      <c r="I211" s="407"/>
      <c r="J211" s="407"/>
      <c r="K211" s="407"/>
      <c r="L211" s="304">
        <v>1202.6099999999999</v>
      </c>
      <c r="M211" s="305"/>
      <c r="N211" s="306">
        <v>42043.57</v>
      </c>
      <c r="AF211" s="248"/>
      <c r="AG211" s="257"/>
      <c r="AM211" s="257"/>
      <c r="AN211" s="257"/>
      <c r="AO211" s="260" t="s">
        <v>91</v>
      </c>
    </row>
    <row r="212" spans="1:42" s="212" customFormat="1" ht="15" x14ac:dyDescent="0.25">
      <c r="A212" s="303"/>
      <c r="B212" s="262"/>
      <c r="C212" s="407" t="s">
        <v>369</v>
      </c>
      <c r="D212" s="407"/>
      <c r="E212" s="407"/>
      <c r="F212" s="407"/>
      <c r="G212" s="407"/>
      <c r="H212" s="407"/>
      <c r="I212" s="407"/>
      <c r="J212" s="407"/>
      <c r="K212" s="407"/>
      <c r="L212" s="304">
        <v>1617.3</v>
      </c>
      <c r="M212" s="305"/>
      <c r="N212" s="306">
        <v>19617.849999999999</v>
      </c>
      <c r="AF212" s="248"/>
      <c r="AG212" s="257"/>
      <c r="AM212" s="257"/>
      <c r="AN212" s="257"/>
      <c r="AO212" s="260" t="s">
        <v>369</v>
      </c>
    </row>
    <row r="213" spans="1:42" s="212" customFormat="1" ht="15" x14ac:dyDescent="0.25">
      <c r="A213" s="303"/>
      <c r="B213" s="262"/>
      <c r="C213" s="407" t="s">
        <v>777</v>
      </c>
      <c r="D213" s="407"/>
      <c r="E213" s="407"/>
      <c r="F213" s="407"/>
      <c r="G213" s="407"/>
      <c r="H213" s="407"/>
      <c r="I213" s="407"/>
      <c r="J213" s="407"/>
      <c r="K213" s="407"/>
      <c r="L213" s="309">
        <v>465.55</v>
      </c>
      <c r="M213" s="305"/>
      <c r="N213" s="306">
        <v>12497.01</v>
      </c>
      <c r="AF213" s="248"/>
      <c r="AG213" s="257"/>
      <c r="AM213" s="257"/>
      <c r="AN213" s="257"/>
      <c r="AO213" s="260" t="s">
        <v>777</v>
      </c>
    </row>
    <row r="214" spans="1:42" s="212" customFormat="1" ht="15" x14ac:dyDescent="0.25">
      <c r="A214" s="303"/>
      <c r="B214" s="262"/>
      <c r="C214" s="407" t="s">
        <v>84</v>
      </c>
      <c r="D214" s="407"/>
      <c r="E214" s="407"/>
      <c r="F214" s="407"/>
      <c r="G214" s="407"/>
      <c r="H214" s="407"/>
      <c r="I214" s="407"/>
      <c r="J214" s="407"/>
      <c r="K214" s="407"/>
      <c r="L214" s="307"/>
      <c r="M214" s="305"/>
      <c r="N214" s="308"/>
      <c r="AF214" s="248"/>
      <c r="AG214" s="257"/>
      <c r="AM214" s="257"/>
      <c r="AN214" s="257"/>
      <c r="AO214" s="260" t="s">
        <v>84</v>
      </c>
    </row>
    <row r="215" spans="1:42" s="212" customFormat="1" ht="15" x14ac:dyDescent="0.25">
      <c r="A215" s="303"/>
      <c r="B215" s="262"/>
      <c r="C215" s="407" t="s">
        <v>197</v>
      </c>
      <c r="D215" s="407"/>
      <c r="E215" s="407"/>
      <c r="F215" s="407"/>
      <c r="G215" s="407"/>
      <c r="H215" s="407"/>
      <c r="I215" s="407"/>
      <c r="J215" s="407"/>
      <c r="K215" s="407"/>
      <c r="L215" s="309">
        <v>122.98</v>
      </c>
      <c r="M215" s="305"/>
      <c r="N215" s="306">
        <v>4299.38</v>
      </c>
      <c r="AF215" s="248"/>
      <c r="AG215" s="257"/>
      <c r="AM215" s="257"/>
      <c r="AN215" s="257"/>
      <c r="AO215" s="260" t="s">
        <v>197</v>
      </c>
    </row>
    <row r="216" spans="1:42" s="212" customFormat="1" ht="15" x14ac:dyDescent="0.25">
      <c r="A216" s="303"/>
      <c r="B216" s="262"/>
      <c r="C216" s="407" t="s">
        <v>199</v>
      </c>
      <c r="D216" s="407"/>
      <c r="E216" s="407"/>
      <c r="F216" s="407"/>
      <c r="G216" s="407"/>
      <c r="H216" s="407"/>
      <c r="I216" s="407"/>
      <c r="J216" s="407"/>
      <c r="K216" s="407"/>
      <c r="L216" s="309">
        <v>59.97</v>
      </c>
      <c r="M216" s="305"/>
      <c r="N216" s="308"/>
      <c r="AF216" s="248"/>
      <c r="AG216" s="257"/>
      <c r="AM216" s="257"/>
      <c r="AN216" s="257"/>
      <c r="AO216" s="260" t="s">
        <v>199</v>
      </c>
    </row>
    <row r="217" spans="1:42" s="212" customFormat="1" ht="15" x14ac:dyDescent="0.25">
      <c r="A217" s="303"/>
      <c r="B217" s="262"/>
      <c r="C217" s="407" t="s">
        <v>200</v>
      </c>
      <c r="D217" s="407"/>
      <c r="E217" s="407"/>
      <c r="F217" s="407"/>
      <c r="G217" s="407"/>
      <c r="H217" s="407"/>
      <c r="I217" s="407"/>
      <c r="J217" s="407"/>
      <c r="K217" s="407"/>
      <c r="L217" s="309">
        <v>6.32</v>
      </c>
      <c r="M217" s="305"/>
      <c r="N217" s="310">
        <v>220.95</v>
      </c>
      <c r="AF217" s="248"/>
      <c r="AG217" s="257"/>
      <c r="AM217" s="257"/>
      <c r="AN217" s="257"/>
      <c r="AO217" s="260" t="s">
        <v>200</v>
      </c>
    </row>
    <row r="218" spans="1:42" s="212" customFormat="1" ht="15" x14ac:dyDescent="0.25">
      <c r="A218" s="303"/>
      <c r="B218" s="262"/>
      <c r="C218" s="407" t="s">
        <v>201</v>
      </c>
      <c r="D218" s="407"/>
      <c r="E218" s="407"/>
      <c r="F218" s="407"/>
      <c r="G218" s="407"/>
      <c r="H218" s="407"/>
      <c r="I218" s="407"/>
      <c r="J218" s="407"/>
      <c r="K218" s="407"/>
      <c r="L218" s="309">
        <v>91.24</v>
      </c>
      <c r="M218" s="305"/>
      <c r="N218" s="308"/>
      <c r="AF218" s="248"/>
      <c r="AG218" s="257"/>
      <c r="AM218" s="257"/>
      <c r="AN218" s="257"/>
      <c r="AO218" s="260" t="s">
        <v>201</v>
      </c>
    </row>
    <row r="219" spans="1:42" s="212" customFormat="1" ht="15" x14ac:dyDescent="0.25">
      <c r="A219" s="303"/>
      <c r="B219" s="262"/>
      <c r="C219" s="407" t="s">
        <v>202</v>
      </c>
      <c r="D219" s="407"/>
      <c r="E219" s="407"/>
      <c r="F219" s="407"/>
      <c r="G219" s="407"/>
      <c r="H219" s="407"/>
      <c r="I219" s="407"/>
      <c r="J219" s="407"/>
      <c r="K219" s="407"/>
      <c r="L219" s="309">
        <v>125.42</v>
      </c>
      <c r="M219" s="305"/>
      <c r="N219" s="306">
        <v>4384.72</v>
      </c>
      <c r="AF219" s="248"/>
      <c r="AG219" s="257"/>
      <c r="AM219" s="257"/>
      <c r="AN219" s="257"/>
      <c r="AO219" s="260" t="s">
        <v>202</v>
      </c>
    </row>
    <row r="220" spans="1:42" s="212" customFormat="1" ht="15" x14ac:dyDescent="0.25">
      <c r="A220" s="303"/>
      <c r="B220" s="262"/>
      <c r="C220" s="407" t="s">
        <v>203</v>
      </c>
      <c r="D220" s="407"/>
      <c r="E220" s="407"/>
      <c r="F220" s="407"/>
      <c r="G220" s="407"/>
      <c r="H220" s="407"/>
      <c r="I220" s="407"/>
      <c r="J220" s="407"/>
      <c r="K220" s="407"/>
      <c r="L220" s="309">
        <v>65.94</v>
      </c>
      <c r="M220" s="305"/>
      <c r="N220" s="306">
        <v>2305.37</v>
      </c>
      <c r="AF220" s="248"/>
      <c r="AG220" s="257"/>
      <c r="AM220" s="257"/>
      <c r="AN220" s="257"/>
      <c r="AO220" s="260" t="s">
        <v>203</v>
      </c>
    </row>
    <row r="221" spans="1:42" s="212" customFormat="1" ht="15" x14ac:dyDescent="0.25">
      <c r="A221" s="303"/>
      <c r="B221" s="262"/>
      <c r="C221" s="407" t="s">
        <v>92</v>
      </c>
      <c r="D221" s="407"/>
      <c r="E221" s="407"/>
      <c r="F221" s="407"/>
      <c r="G221" s="407"/>
      <c r="H221" s="407"/>
      <c r="I221" s="407"/>
      <c r="J221" s="407"/>
      <c r="K221" s="407"/>
      <c r="L221" s="304">
        <v>2729.09</v>
      </c>
      <c r="M221" s="305"/>
      <c r="N221" s="306">
        <v>95409</v>
      </c>
      <c r="AF221" s="248"/>
      <c r="AG221" s="257"/>
      <c r="AM221" s="257"/>
      <c r="AN221" s="257"/>
      <c r="AO221" s="260" t="s">
        <v>92</v>
      </c>
    </row>
    <row r="222" spans="1:42" s="212" customFormat="1" ht="15" x14ac:dyDescent="0.25">
      <c r="A222" s="303"/>
      <c r="B222" s="262"/>
      <c r="C222" s="407" t="s">
        <v>93</v>
      </c>
      <c r="D222" s="407"/>
      <c r="E222" s="407"/>
      <c r="F222" s="407"/>
      <c r="G222" s="407"/>
      <c r="H222" s="407"/>
      <c r="I222" s="407"/>
      <c r="J222" s="407"/>
      <c r="K222" s="407"/>
      <c r="L222" s="304">
        <v>2539.44</v>
      </c>
      <c r="M222" s="305"/>
      <c r="N222" s="306">
        <v>88779.15</v>
      </c>
      <c r="AF222" s="248"/>
      <c r="AG222" s="257"/>
      <c r="AM222" s="257"/>
      <c r="AN222" s="257"/>
      <c r="AO222" s="260" t="s">
        <v>93</v>
      </c>
    </row>
    <row r="223" spans="1:42" s="212" customFormat="1" ht="15" x14ac:dyDescent="0.25">
      <c r="A223" s="303"/>
      <c r="B223" s="262"/>
      <c r="C223" s="407" t="s">
        <v>94</v>
      </c>
      <c r="D223" s="407"/>
      <c r="E223" s="407"/>
      <c r="F223" s="407"/>
      <c r="G223" s="407"/>
      <c r="H223" s="407"/>
      <c r="I223" s="407"/>
      <c r="J223" s="407"/>
      <c r="K223" s="407"/>
      <c r="L223" s="304">
        <v>1268.55</v>
      </c>
      <c r="M223" s="305"/>
      <c r="N223" s="306">
        <v>44348.94</v>
      </c>
      <c r="AF223" s="248"/>
      <c r="AG223" s="257"/>
      <c r="AM223" s="257"/>
      <c r="AN223" s="257"/>
      <c r="AO223" s="260" t="s">
        <v>94</v>
      </c>
    </row>
    <row r="224" spans="1:42" s="212" customFormat="1" ht="15" x14ac:dyDescent="0.25">
      <c r="A224" s="303"/>
      <c r="B224" s="311"/>
      <c r="C224" s="406" t="s">
        <v>1657</v>
      </c>
      <c r="D224" s="406"/>
      <c r="E224" s="406"/>
      <c r="F224" s="406"/>
      <c r="G224" s="406"/>
      <c r="H224" s="406"/>
      <c r="I224" s="406"/>
      <c r="J224" s="406"/>
      <c r="K224" s="406"/>
      <c r="L224" s="312">
        <v>25151.06</v>
      </c>
      <c r="M224" s="313"/>
      <c r="N224" s="314">
        <v>393027.04</v>
      </c>
      <c r="AF224" s="248"/>
      <c r="AG224" s="257"/>
      <c r="AM224" s="257"/>
      <c r="AN224" s="257"/>
      <c r="AP224" s="257" t="s">
        <v>1657</v>
      </c>
    </row>
    <row r="225" spans="1:42" s="212" customFormat="1" ht="15" x14ac:dyDescent="0.25">
      <c r="A225" s="303"/>
      <c r="B225" s="262"/>
      <c r="C225" s="407" t="s">
        <v>84</v>
      </c>
      <c r="D225" s="407"/>
      <c r="E225" s="407"/>
      <c r="F225" s="407"/>
      <c r="G225" s="407"/>
      <c r="H225" s="407"/>
      <c r="I225" s="407"/>
      <c r="J225" s="407"/>
      <c r="K225" s="407"/>
      <c r="L225" s="307"/>
      <c r="M225" s="305"/>
      <c r="N225" s="308"/>
      <c r="AF225" s="248"/>
      <c r="AG225" s="257"/>
      <c r="AM225" s="257"/>
      <c r="AN225" s="257"/>
      <c r="AO225" s="260" t="s">
        <v>84</v>
      </c>
      <c r="AP225" s="257"/>
    </row>
    <row r="226" spans="1:42" s="212" customFormat="1" ht="15" x14ac:dyDescent="0.25">
      <c r="A226" s="303"/>
      <c r="B226" s="262"/>
      <c r="C226" s="407" t="s">
        <v>241</v>
      </c>
      <c r="D226" s="407"/>
      <c r="E226" s="407"/>
      <c r="F226" s="407"/>
      <c r="G226" s="407"/>
      <c r="H226" s="407"/>
      <c r="I226" s="407"/>
      <c r="J226" s="407"/>
      <c r="K226" s="407"/>
      <c r="L226" s="304">
        <v>10503.42</v>
      </c>
      <c r="M226" s="305"/>
      <c r="N226" s="306">
        <v>89804.2</v>
      </c>
      <c r="AF226" s="248"/>
      <c r="AG226" s="257"/>
      <c r="AM226" s="257"/>
      <c r="AN226" s="257"/>
      <c r="AO226" s="260" t="s">
        <v>241</v>
      </c>
      <c r="AP226" s="257"/>
    </row>
    <row r="227" spans="1:42" s="212" customFormat="1" ht="15" x14ac:dyDescent="0.25">
      <c r="A227" s="412" t="s">
        <v>1658</v>
      </c>
      <c r="B227" s="413"/>
      <c r="C227" s="413"/>
      <c r="D227" s="413"/>
      <c r="E227" s="413"/>
      <c r="F227" s="413"/>
      <c r="G227" s="413"/>
      <c r="H227" s="413"/>
      <c r="I227" s="413"/>
      <c r="J227" s="413"/>
      <c r="K227" s="413"/>
      <c r="L227" s="413"/>
      <c r="M227" s="413"/>
      <c r="N227" s="414"/>
      <c r="AF227" s="248" t="s">
        <v>1658</v>
      </c>
      <c r="AG227" s="257"/>
      <c r="AM227" s="257"/>
      <c r="AN227" s="257"/>
      <c r="AP227" s="257"/>
    </row>
    <row r="228" spans="1:42" s="212" customFormat="1" ht="23.25" x14ac:dyDescent="0.25">
      <c r="A228" s="249" t="s">
        <v>291</v>
      </c>
      <c r="B228" s="250" t="s">
        <v>678</v>
      </c>
      <c r="C228" s="408" t="s">
        <v>679</v>
      </c>
      <c r="D228" s="408"/>
      <c r="E228" s="408"/>
      <c r="F228" s="251" t="s">
        <v>215</v>
      </c>
      <c r="G228" s="252">
        <v>6.48</v>
      </c>
      <c r="H228" s="253">
        <v>1</v>
      </c>
      <c r="I228" s="288">
        <v>6.48</v>
      </c>
      <c r="J228" s="255"/>
      <c r="K228" s="252"/>
      <c r="L228" s="255"/>
      <c r="M228" s="252"/>
      <c r="N228" s="256"/>
      <c r="AF228" s="248"/>
      <c r="AG228" s="257" t="s">
        <v>679</v>
      </c>
      <c r="AM228" s="257"/>
      <c r="AN228" s="257"/>
      <c r="AP228" s="257"/>
    </row>
    <row r="229" spans="1:42" s="212" customFormat="1" ht="15" x14ac:dyDescent="0.25">
      <c r="A229" s="258"/>
      <c r="B229" s="259"/>
      <c r="C229" s="407" t="s">
        <v>1659</v>
      </c>
      <c r="D229" s="407"/>
      <c r="E229" s="407"/>
      <c r="F229" s="407"/>
      <c r="G229" s="407"/>
      <c r="H229" s="407"/>
      <c r="I229" s="407"/>
      <c r="J229" s="407"/>
      <c r="K229" s="407"/>
      <c r="L229" s="407"/>
      <c r="M229" s="407"/>
      <c r="N229" s="410"/>
      <c r="AF229" s="248"/>
      <c r="AG229" s="257"/>
      <c r="AH229" s="260" t="s">
        <v>1659</v>
      </c>
      <c r="AM229" s="257"/>
      <c r="AN229" s="257"/>
      <c r="AP229" s="257"/>
    </row>
    <row r="230" spans="1:42" s="212" customFormat="1" ht="22.5" x14ac:dyDescent="0.25">
      <c r="A230" s="261"/>
      <c r="B230" s="262" t="s">
        <v>217</v>
      </c>
      <c r="C230" s="402" t="s">
        <v>218</v>
      </c>
      <c r="D230" s="402"/>
      <c r="E230" s="402"/>
      <c r="F230" s="402"/>
      <c r="G230" s="402"/>
      <c r="H230" s="402"/>
      <c r="I230" s="402"/>
      <c r="J230" s="402"/>
      <c r="K230" s="402"/>
      <c r="L230" s="402"/>
      <c r="M230" s="402"/>
      <c r="N230" s="411"/>
      <c r="AF230" s="248"/>
      <c r="AG230" s="257"/>
      <c r="AI230" s="260" t="s">
        <v>218</v>
      </c>
      <c r="AM230" s="257"/>
      <c r="AN230" s="257"/>
      <c r="AP230" s="257"/>
    </row>
    <row r="231" spans="1:42" s="212" customFormat="1" ht="15" x14ac:dyDescent="0.25">
      <c r="A231" s="263"/>
      <c r="B231" s="262" t="s">
        <v>58</v>
      </c>
      <c r="C231" s="407" t="s">
        <v>62</v>
      </c>
      <c r="D231" s="407"/>
      <c r="E231" s="407"/>
      <c r="F231" s="264"/>
      <c r="G231" s="265"/>
      <c r="H231" s="265"/>
      <c r="I231" s="265"/>
      <c r="J231" s="278">
        <v>93.25</v>
      </c>
      <c r="K231" s="267">
        <v>1.1499999999999999</v>
      </c>
      <c r="L231" s="278">
        <v>694.9</v>
      </c>
      <c r="M231" s="267">
        <v>34.96</v>
      </c>
      <c r="N231" s="268">
        <v>24293.7</v>
      </c>
      <c r="AF231" s="248"/>
      <c r="AG231" s="257"/>
      <c r="AJ231" s="260" t="s">
        <v>62</v>
      </c>
      <c r="AM231" s="257"/>
      <c r="AN231" s="257"/>
      <c r="AP231" s="257"/>
    </row>
    <row r="232" spans="1:42" s="212" customFormat="1" ht="15" x14ac:dyDescent="0.25">
      <c r="A232" s="263"/>
      <c r="B232" s="262" t="s">
        <v>73</v>
      </c>
      <c r="C232" s="407" t="s">
        <v>175</v>
      </c>
      <c r="D232" s="407"/>
      <c r="E232" s="407"/>
      <c r="F232" s="264"/>
      <c r="G232" s="265"/>
      <c r="H232" s="265"/>
      <c r="I232" s="265"/>
      <c r="J232" s="278">
        <v>46.25</v>
      </c>
      <c r="K232" s="267">
        <v>1.1499999999999999</v>
      </c>
      <c r="L232" s="278">
        <v>344.66</v>
      </c>
      <c r="M232" s="265"/>
      <c r="N232" s="273"/>
      <c r="AF232" s="248"/>
      <c r="AG232" s="257"/>
      <c r="AJ232" s="260" t="s">
        <v>175</v>
      </c>
      <c r="AM232" s="257"/>
      <c r="AN232" s="257"/>
      <c r="AP232" s="257"/>
    </row>
    <row r="233" spans="1:42" s="212" customFormat="1" ht="15" x14ac:dyDescent="0.25">
      <c r="A233" s="263"/>
      <c r="B233" s="262" t="s">
        <v>78</v>
      </c>
      <c r="C233" s="407" t="s">
        <v>176</v>
      </c>
      <c r="D233" s="407"/>
      <c r="E233" s="407"/>
      <c r="F233" s="264"/>
      <c r="G233" s="265"/>
      <c r="H233" s="265"/>
      <c r="I233" s="265"/>
      <c r="J233" s="278">
        <v>5.0199999999999996</v>
      </c>
      <c r="K233" s="267">
        <v>1.1499999999999999</v>
      </c>
      <c r="L233" s="278">
        <v>37.409999999999997</v>
      </c>
      <c r="M233" s="267">
        <v>34.96</v>
      </c>
      <c r="N233" s="268">
        <v>1307.8499999999999</v>
      </c>
      <c r="AF233" s="248"/>
      <c r="AG233" s="257"/>
      <c r="AJ233" s="260" t="s">
        <v>176</v>
      </c>
      <c r="AM233" s="257"/>
      <c r="AN233" s="257"/>
      <c r="AP233" s="257"/>
    </row>
    <row r="234" spans="1:42" s="212" customFormat="1" ht="15" x14ac:dyDescent="0.25">
      <c r="A234" s="263"/>
      <c r="B234" s="262" t="s">
        <v>122</v>
      </c>
      <c r="C234" s="407" t="s">
        <v>177</v>
      </c>
      <c r="D234" s="407"/>
      <c r="E234" s="407"/>
      <c r="F234" s="264"/>
      <c r="G234" s="265"/>
      <c r="H234" s="265"/>
      <c r="I234" s="265"/>
      <c r="J234" s="278">
        <v>37.03</v>
      </c>
      <c r="K234" s="265"/>
      <c r="L234" s="278">
        <v>239.95</v>
      </c>
      <c r="M234" s="265"/>
      <c r="N234" s="273"/>
      <c r="AF234" s="248"/>
      <c r="AG234" s="257"/>
      <c r="AJ234" s="260" t="s">
        <v>177</v>
      </c>
      <c r="AM234" s="257"/>
      <c r="AN234" s="257"/>
      <c r="AP234" s="257"/>
    </row>
    <row r="235" spans="1:42" s="212" customFormat="1" ht="15" x14ac:dyDescent="0.25">
      <c r="A235" s="269"/>
      <c r="B235" s="262"/>
      <c r="C235" s="407" t="s">
        <v>63</v>
      </c>
      <c r="D235" s="407"/>
      <c r="E235" s="407"/>
      <c r="F235" s="264" t="s">
        <v>64</v>
      </c>
      <c r="G235" s="267">
        <v>9.92</v>
      </c>
      <c r="H235" s="267">
        <v>1.1499999999999999</v>
      </c>
      <c r="I235" s="291">
        <v>73.923839999999998</v>
      </c>
      <c r="J235" s="272"/>
      <c r="K235" s="265"/>
      <c r="L235" s="272"/>
      <c r="M235" s="265"/>
      <c r="N235" s="273"/>
      <c r="AF235" s="248"/>
      <c r="AG235" s="257"/>
      <c r="AK235" s="260" t="s">
        <v>63</v>
      </c>
      <c r="AM235" s="257"/>
      <c r="AN235" s="257"/>
      <c r="AP235" s="257"/>
    </row>
    <row r="236" spans="1:42" s="212" customFormat="1" ht="15" x14ac:dyDescent="0.25">
      <c r="A236" s="269"/>
      <c r="B236" s="262"/>
      <c r="C236" s="407" t="s">
        <v>178</v>
      </c>
      <c r="D236" s="407"/>
      <c r="E236" s="407"/>
      <c r="F236" s="264" t="s">
        <v>64</v>
      </c>
      <c r="G236" s="292">
        <v>0.4</v>
      </c>
      <c r="H236" s="267">
        <v>1.1499999999999999</v>
      </c>
      <c r="I236" s="271">
        <v>2.9807999999999999</v>
      </c>
      <c r="J236" s="272"/>
      <c r="K236" s="265"/>
      <c r="L236" s="272"/>
      <c r="M236" s="265"/>
      <c r="N236" s="273"/>
      <c r="AF236" s="248"/>
      <c r="AG236" s="257"/>
      <c r="AK236" s="260" t="s">
        <v>178</v>
      </c>
      <c r="AM236" s="257"/>
      <c r="AN236" s="257"/>
      <c r="AP236" s="257"/>
    </row>
    <row r="237" spans="1:42" s="212" customFormat="1" ht="15" x14ac:dyDescent="0.25">
      <c r="A237" s="263"/>
      <c r="B237" s="262"/>
      <c r="C237" s="409" t="s">
        <v>65</v>
      </c>
      <c r="D237" s="409"/>
      <c r="E237" s="409"/>
      <c r="F237" s="274"/>
      <c r="G237" s="275"/>
      <c r="H237" s="275"/>
      <c r="I237" s="275"/>
      <c r="J237" s="285">
        <v>176.53</v>
      </c>
      <c r="K237" s="275"/>
      <c r="L237" s="276">
        <v>1279.51</v>
      </c>
      <c r="M237" s="275"/>
      <c r="N237" s="277"/>
      <c r="AF237" s="248"/>
      <c r="AG237" s="257"/>
      <c r="AL237" s="260" t="s">
        <v>65</v>
      </c>
      <c r="AM237" s="257"/>
      <c r="AN237" s="257"/>
      <c r="AP237" s="257"/>
    </row>
    <row r="238" spans="1:42" s="212" customFormat="1" ht="15" x14ac:dyDescent="0.25">
      <c r="A238" s="269"/>
      <c r="B238" s="262"/>
      <c r="C238" s="407" t="s">
        <v>66</v>
      </c>
      <c r="D238" s="407"/>
      <c r="E238" s="407"/>
      <c r="F238" s="264"/>
      <c r="G238" s="265"/>
      <c r="H238" s="265"/>
      <c r="I238" s="265"/>
      <c r="J238" s="272"/>
      <c r="K238" s="265"/>
      <c r="L238" s="278">
        <v>732.31</v>
      </c>
      <c r="M238" s="265"/>
      <c r="N238" s="268">
        <v>25601.55</v>
      </c>
      <c r="AF238" s="248"/>
      <c r="AG238" s="257"/>
      <c r="AK238" s="260" t="s">
        <v>66</v>
      </c>
      <c r="AM238" s="257"/>
      <c r="AN238" s="257"/>
      <c r="AP238" s="257"/>
    </row>
    <row r="239" spans="1:42" s="212" customFormat="1" ht="23.25" x14ac:dyDescent="0.25">
      <c r="A239" s="269"/>
      <c r="B239" s="262" t="s">
        <v>681</v>
      </c>
      <c r="C239" s="407" t="s">
        <v>682</v>
      </c>
      <c r="D239" s="407"/>
      <c r="E239" s="407"/>
      <c r="F239" s="264" t="s">
        <v>69</v>
      </c>
      <c r="G239" s="270">
        <v>97</v>
      </c>
      <c r="H239" s="265"/>
      <c r="I239" s="270">
        <v>97</v>
      </c>
      <c r="J239" s="272"/>
      <c r="K239" s="265"/>
      <c r="L239" s="278">
        <v>710.34</v>
      </c>
      <c r="M239" s="265"/>
      <c r="N239" s="268">
        <v>24833.5</v>
      </c>
      <c r="AF239" s="248"/>
      <c r="AG239" s="257"/>
      <c r="AK239" s="260" t="s">
        <v>682</v>
      </c>
      <c r="AM239" s="257"/>
      <c r="AN239" s="257"/>
      <c r="AP239" s="257"/>
    </row>
    <row r="240" spans="1:42" s="212" customFormat="1" ht="23.25" x14ac:dyDescent="0.25">
      <c r="A240" s="269"/>
      <c r="B240" s="262" t="s">
        <v>683</v>
      </c>
      <c r="C240" s="407" t="s">
        <v>684</v>
      </c>
      <c r="D240" s="407"/>
      <c r="E240" s="407"/>
      <c r="F240" s="264" t="s">
        <v>69</v>
      </c>
      <c r="G240" s="270">
        <v>51</v>
      </c>
      <c r="H240" s="265"/>
      <c r="I240" s="270">
        <v>51</v>
      </c>
      <c r="J240" s="272"/>
      <c r="K240" s="265"/>
      <c r="L240" s="278">
        <v>373.48</v>
      </c>
      <c r="M240" s="265"/>
      <c r="N240" s="268">
        <v>13056.79</v>
      </c>
      <c r="AF240" s="248"/>
      <c r="AG240" s="257"/>
      <c r="AK240" s="260" t="s">
        <v>684</v>
      </c>
      <c r="AM240" s="257"/>
      <c r="AN240" s="257"/>
      <c r="AP240" s="257"/>
    </row>
    <row r="241" spans="1:42" s="212" customFormat="1" ht="15" x14ac:dyDescent="0.25">
      <c r="A241" s="279"/>
      <c r="B241" s="280"/>
      <c r="C241" s="408" t="s">
        <v>72</v>
      </c>
      <c r="D241" s="408"/>
      <c r="E241" s="408"/>
      <c r="F241" s="251"/>
      <c r="G241" s="252"/>
      <c r="H241" s="252"/>
      <c r="I241" s="252"/>
      <c r="J241" s="255"/>
      <c r="K241" s="252"/>
      <c r="L241" s="281">
        <v>2363.33</v>
      </c>
      <c r="M241" s="275"/>
      <c r="N241" s="256"/>
      <c r="AF241" s="248"/>
      <c r="AG241" s="257"/>
      <c r="AM241" s="257" t="s">
        <v>72</v>
      </c>
      <c r="AN241" s="257"/>
      <c r="AP241" s="257"/>
    </row>
    <row r="242" spans="1:42" s="212" customFormat="1" ht="22.5" x14ac:dyDescent="0.25">
      <c r="A242" s="249" t="s">
        <v>294</v>
      </c>
      <c r="B242" s="250" t="s">
        <v>1660</v>
      </c>
      <c r="C242" s="408" t="s">
        <v>1661</v>
      </c>
      <c r="D242" s="408"/>
      <c r="E242" s="408"/>
      <c r="F242" s="251" t="s">
        <v>231</v>
      </c>
      <c r="G242" s="252">
        <v>96.9</v>
      </c>
      <c r="H242" s="253">
        <v>1</v>
      </c>
      <c r="I242" s="293">
        <v>96.9</v>
      </c>
      <c r="J242" s="286">
        <v>470.3</v>
      </c>
      <c r="K242" s="252"/>
      <c r="L242" s="281">
        <v>5330.07</v>
      </c>
      <c r="M242" s="288">
        <v>8.5500000000000007</v>
      </c>
      <c r="N242" s="289">
        <v>45572.07</v>
      </c>
      <c r="AF242" s="248"/>
      <c r="AG242" s="257" t="s">
        <v>1661</v>
      </c>
      <c r="AM242" s="257"/>
      <c r="AN242" s="257"/>
      <c r="AP242" s="257"/>
    </row>
    <row r="243" spans="1:42" s="212" customFormat="1" ht="15" x14ac:dyDescent="0.25">
      <c r="A243" s="258"/>
      <c r="B243" s="259"/>
      <c r="C243" s="407" t="s">
        <v>1662</v>
      </c>
      <c r="D243" s="407"/>
      <c r="E243" s="407"/>
      <c r="F243" s="407"/>
      <c r="G243" s="407"/>
      <c r="H243" s="407"/>
      <c r="I243" s="407"/>
      <c r="J243" s="407"/>
      <c r="K243" s="407"/>
      <c r="L243" s="407"/>
      <c r="M243" s="407"/>
      <c r="N243" s="410"/>
      <c r="AF243" s="248"/>
      <c r="AG243" s="257"/>
      <c r="AH243" s="260" t="s">
        <v>1662</v>
      </c>
      <c r="AM243" s="257"/>
      <c r="AN243" s="257"/>
      <c r="AP243" s="257"/>
    </row>
    <row r="244" spans="1:42" s="212" customFormat="1" ht="15" x14ac:dyDescent="0.25">
      <c r="A244" s="279"/>
      <c r="B244" s="280"/>
      <c r="C244" s="408" t="s">
        <v>72</v>
      </c>
      <c r="D244" s="408"/>
      <c r="E244" s="408"/>
      <c r="F244" s="251"/>
      <c r="G244" s="252"/>
      <c r="H244" s="252"/>
      <c r="I244" s="252"/>
      <c r="J244" s="255"/>
      <c r="K244" s="252"/>
      <c r="L244" s="281">
        <v>5330.07</v>
      </c>
      <c r="M244" s="275"/>
      <c r="N244" s="289">
        <v>45572.07</v>
      </c>
      <c r="AF244" s="248"/>
      <c r="AG244" s="257"/>
      <c r="AM244" s="257" t="s">
        <v>72</v>
      </c>
      <c r="AN244" s="257"/>
      <c r="AP244" s="257"/>
    </row>
    <row r="245" spans="1:42" s="212" customFormat="1" ht="22.5" x14ac:dyDescent="0.25">
      <c r="A245" s="249" t="s">
        <v>296</v>
      </c>
      <c r="B245" s="250" t="s">
        <v>1663</v>
      </c>
      <c r="C245" s="408" t="s">
        <v>1664</v>
      </c>
      <c r="D245" s="408"/>
      <c r="E245" s="408"/>
      <c r="F245" s="251" t="s">
        <v>231</v>
      </c>
      <c r="G245" s="252">
        <v>206.04</v>
      </c>
      <c r="H245" s="253">
        <v>1</v>
      </c>
      <c r="I245" s="288">
        <v>206.04</v>
      </c>
      <c r="J245" s="286">
        <v>188.7</v>
      </c>
      <c r="K245" s="252"/>
      <c r="L245" s="281">
        <v>4547.34</v>
      </c>
      <c r="M245" s="288">
        <v>8.5500000000000007</v>
      </c>
      <c r="N245" s="289">
        <v>38879.75</v>
      </c>
      <c r="AF245" s="248"/>
      <c r="AG245" s="257" t="s">
        <v>1664</v>
      </c>
      <c r="AM245" s="257"/>
      <c r="AN245" s="257"/>
      <c r="AP245" s="257"/>
    </row>
    <row r="246" spans="1:42" s="212" customFormat="1" ht="15" x14ac:dyDescent="0.25">
      <c r="A246" s="258"/>
      <c r="B246" s="259"/>
      <c r="C246" s="407" t="s">
        <v>1665</v>
      </c>
      <c r="D246" s="407"/>
      <c r="E246" s="407"/>
      <c r="F246" s="407"/>
      <c r="G246" s="407"/>
      <c r="H246" s="407"/>
      <c r="I246" s="407"/>
      <c r="J246" s="407"/>
      <c r="K246" s="407"/>
      <c r="L246" s="407"/>
      <c r="M246" s="407"/>
      <c r="N246" s="410"/>
      <c r="AF246" s="248"/>
      <c r="AG246" s="257"/>
      <c r="AH246" s="260" t="s">
        <v>1665</v>
      </c>
      <c r="AM246" s="257"/>
      <c r="AN246" s="257"/>
      <c r="AP246" s="257"/>
    </row>
    <row r="247" spans="1:42" s="212" customFormat="1" ht="15" x14ac:dyDescent="0.25">
      <c r="A247" s="279"/>
      <c r="B247" s="280"/>
      <c r="C247" s="408" t="s">
        <v>72</v>
      </c>
      <c r="D247" s="408"/>
      <c r="E247" s="408"/>
      <c r="F247" s="251"/>
      <c r="G247" s="252"/>
      <c r="H247" s="252"/>
      <c r="I247" s="252"/>
      <c r="J247" s="255"/>
      <c r="K247" s="252"/>
      <c r="L247" s="281">
        <v>4547.34</v>
      </c>
      <c r="M247" s="275"/>
      <c r="N247" s="289">
        <v>38879.75</v>
      </c>
      <c r="AF247" s="248"/>
      <c r="AG247" s="257"/>
      <c r="AM247" s="257" t="s">
        <v>72</v>
      </c>
      <c r="AN247" s="257"/>
      <c r="AP247" s="257"/>
    </row>
    <row r="248" spans="1:42" s="212" customFormat="1" ht="22.5" x14ac:dyDescent="0.25">
      <c r="A248" s="249" t="s">
        <v>297</v>
      </c>
      <c r="B248" s="250" t="s">
        <v>1660</v>
      </c>
      <c r="C248" s="408" t="s">
        <v>1666</v>
      </c>
      <c r="D248" s="408"/>
      <c r="E248" s="408"/>
      <c r="F248" s="251" t="s">
        <v>231</v>
      </c>
      <c r="G248" s="252">
        <v>65.28</v>
      </c>
      <c r="H248" s="253">
        <v>1</v>
      </c>
      <c r="I248" s="288">
        <v>65.28</v>
      </c>
      <c r="J248" s="286">
        <v>63.58</v>
      </c>
      <c r="K248" s="252"/>
      <c r="L248" s="286">
        <v>485.44</v>
      </c>
      <c r="M248" s="288">
        <v>8.5500000000000007</v>
      </c>
      <c r="N248" s="289">
        <v>4150.5</v>
      </c>
      <c r="AF248" s="248"/>
      <c r="AG248" s="257" t="s">
        <v>1666</v>
      </c>
      <c r="AM248" s="257"/>
      <c r="AN248" s="257"/>
      <c r="AP248" s="257"/>
    </row>
    <row r="249" spans="1:42" s="212" customFormat="1" ht="15" x14ac:dyDescent="0.25">
      <c r="A249" s="258"/>
      <c r="B249" s="259"/>
      <c r="C249" s="407" t="s">
        <v>1667</v>
      </c>
      <c r="D249" s="407"/>
      <c r="E249" s="407"/>
      <c r="F249" s="407"/>
      <c r="G249" s="407"/>
      <c r="H249" s="407"/>
      <c r="I249" s="407"/>
      <c r="J249" s="407"/>
      <c r="K249" s="407"/>
      <c r="L249" s="407"/>
      <c r="M249" s="407"/>
      <c r="N249" s="410"/>
      <c r="AF249" s="248"/>
      <c r="AG249" s="257"/>
      <c r="AH249" s="260" t="s">
        <v>1667</v>
      </c>
      <c r="AM249" s="257"/>
      <c r="AN249" s="257"/>
      <c r="AP249" s="257"/>
    </row>
    <row r="250" spans="1:42" s="212" customFormat="1" ht="15" x14ac:dyDescent="0.25">
      <c r="A250" s="279"/>
      <c r="B250" s="280"/>
      <c r="C250" s="408" t="s">
        <v>72</v>
      </c>
      <c r="D250" s="408"/>
      <c r="E250" s="408"/>
      <c r="F250" s="251"/>
      <c r="G250" s="252"/>
      <c r="H250" s="252"/>
      <c r="I250" s="252"/>
      <c r="J250" s="255"/>
      <c r="K250" s="252"/>
      <c r="L250" s="286">
        <v>485.44</v>
      </c>
      <c r="M250" s="275"/>
      <c r="N250" s="289">
        <v>4150.5</v>
      </c>
      <c r="AF250" s="248"/>
      <c r="AG250" s="257"/>
      <c r="AM250" s="257" t="s">
        <v>72</v>
      </c>
      <c r="AN250" s="257"/>
      <c r="AP250" s="257"/>
    </row>
    <row r="251" spans="1:42" s="212" customFormat="1" ht="23.25" x14ac:dyDescent="0.25">
      <c r="A251" s="249" t="s">
        <v>303</v>
      </c>
      <c r="B251" s="250" t="s">
        <v>1660</v>
      </c>
      <c r="C251" s="408" t="s">
        <v>1668</v>
      </c>
      <c r="D251" s="408"/>
      <c r="E251" s="408"/>
      <c r="F251" s="251" t="s">
        <v>231</v>
      </c>
      <c r="G251" s="252">
        <v>65.28</v>
      </c>
      <c r="H251" s="253">
        <v>1</v>
      </c>
      <c r="I251" s="288">
        <v>65.28</v>
      </c>
      <c r="J251" s="286">
        <v>108.46</v>
      </c>
      <c r="K251" s="252"/>
      <c r="L251" s="286">
        <v>828.1</v>
      </c>
      <c r="M251" s="288">
        <v>8.5500000000000007</v>
      </c>
      <c r="N251" s="289">
        <v>7080.27</v>
      </c>
      <c r="AF251" s="248"/>
      <c r="AG251" s="257" t="s">
        <v>1668</v>
      </c>
      <c r="AM251" s="257"/>
      <c r="AN251" s="257"/>
      <c r="AP251" s="257"/>
    </row>
    <row r="252" spans="1:42" s="212" customFormat="1" ht="15" x14ac:dyDescent="0.25">
      <c r="A252" s="258"/>
      <c r="B252" s="259"/>
      <c r="C252" s="407" t="s">
        <v>1667</v>
      </c>
      <c r="D252" s="407"/>
      <c r="E252" s="407"/>
      <c r="F252" s="407"/>
      <c r="G252" s="407"/>
      <c r="H252" s="407"/>
      <c r="I252" s="407"/>
      <c r="J252" s="407"/>
      <c r="K252" s="407"/>
      <c r="L252" s="407"/>
      <c r="M252" s="407"/>
      <c r="N252" s="410"/>
      <c r="AF252" s="248"/>
      <c r="AG252" s="257"/>
      <c r="AH252" s="260" t="s">
        <v>1667</v>
      </c>
      <c r="AM252" s="257"/>
      <c r="AN252" s="257"/>
      <c r="AP252" s="257"/>
    </row>
    <row r="253" spans="1:42" s="212" customFormat="1" ht="15" x14ac:dyDescent="0.25">
      <c r="A253" s="279"/>
      <c r="B253" s="280"/>
      <c r="C253" s="408" t="s">
        <v>72</v>
      </c>
      <c r="D253" s="408"/>
      <c r="E253" s="408"/>
      <c r="F253" s="251"/>
      <c r="G253" s="252"/>
      <c r="H253" s="252"/>
      <c r="I253" s="252"/>
      <c r="J253" s="255"/>
      <c r="K253" s="252"/>
      <c r="L253" s="286">
        <v>828.1</v>
      </c>
      <c r="M253" s="275"/>
      <c r="N253" s="289">
        <v>7080.27</v>
      </c>
      <c r="AF253" s="248"/>
      <c r="AG253" s="257"/>
      <c r="AM253" s="257" t="s">
        <v>72</v>
      </c>
      <c r="AN253" s="257"/>
      <c r="AP253" s="257"/>
    </row>
    <row r="254" spans="1:42" s="212" customFormat="1" ht="22.5" x14ac:dyDescent="0.25">
      <c r="A254" s="249" t="s">
        <v>312</v>
      </c>
      <c r="B254" s="250" t="s">
        <v>1660</v>
      </c>
      <c r="C254" s="408" t="s">
        <v>1669</v>
      </c>
      <c r="D254" s="408"/>
      <c r="E254" s="408"/>
      <c r="F254" s="251" t="s">
        <v>231</v>
      </c>
      <c r="G254" s="252">
        <v>21.42</v>
      </c>
      <c r="H254" s="253">
        <v>1</v>
      </c>
      <c r="I254" s="288">
        <v>21.42</v>
      </c>
      <c r="J254" s="286">
        <v>205.7</v>
      </c>
      <c r="K254" s="252"/>
      <c r="L254" s="286">
        <v>515.33000000000004</v>
      </c>
      <c r="M254" s="288">
        <v>8.5500000000000007</v>
      </c>
      <c r="N254" s="289">
        <v>4406.09</v>
      </c>
      <c r="AF254" s="248"/>
      <c r="AG254" s="257" t="s">
        <v>1669</v>
      </c>
      <c r="AM254" s="257"/>
      <c r="AN254" s="257"/>
      <c r="AP254" s="257"/>
    </row>
    <row r="255" spans="1:42" s="212" customFormat="1" ht="15" x14ac:dyDescent="0.25">
      <c r="A255" s="258"/>
      <c r="B255" s="259"/>
      <c r="C255" s="407" t="s">
        <v>1670</v>
      </c>
      <c r="D255" s="407"/>
      <c r="E255" s="407"/>
      <c r="F255" s="407"/>
      <c r="G255" s="407"/>
      <c r="H255" s="407"/>
      <c r="I255" s="407"/>
      <c r="J255" s="407"/>
      <c r="K255" s="407"/>
      <c r="L255" s="407"/>
      <c r="M255" s="407"/>
      <c r="N255" s="410"/>
      <c r="AF255" s="248"/>
      <c r="AG255" s="257"/>
      <c r="AH255" s="260" t="s">
        <v>1670</v>
      </c>
      <c r="AM255" s="257"/>
      <c r="AN255" s="257"/>
      <c r="AP255" s="257"/>
    </row>
    <row r="256" spans="1:42" s="212" customFormat="1" ht="15" x14ac:dyDescent="0.25">
      <c r="A256" s="279"/>
      <c r="B256" s="280"/>
      <c r="C256" s="408" t="s">
        <v>72</v>
      </c>
      <c r="D256" s="408"/>
      <c r="E256" s="408"/>
      <c r="F256" s="251"/>
      <c r="G256" s="252"/>
      <c r="H256" s="252"/>
      <c r="I256" s="252"/>
      <c r="J256" s="255"/>
      <c r="K256" s="252"/>
      <c r="L256" s="286">
        <v>515.33000000000004</v>
      </c>
      <c r="M256" s="275"/>
      <c r="N256" s="289">
        <v>4406.09</v>
      </c>
      <c r="AF256" s="248"/>
      <c r="AG256" s="257"/>
      <c r="AM256" s="257" t="s">
        <v>72</v>
      </c>
      <c r="AN256" s="257"/>
      <c r="AP256" s="257"/>
    </row>
    <row r="257" spans="1:42" s="212" customFormat="1" ht="22.5" x14ac:dyDescent="0.25">
      <c r="A257" s="249" t="s">
        <v>315</v>
      </c>
      <c r="B257" s="250" t="s">
        <v>1660</v>
      </c>
      <c r="C257" s="408" t="s">
        <v>1671</v>
      </c>
      <c r="D257" s="408"/>
      <c r="E257" s="408"/>
      <c r="F257" s="251" t="s">
        <v>231</v>
      </c>
      <c r="G257" s="252">
        <v>206.04</v>
      </c>
      <c r="H257" s="253">
        <v>1</v>
      </c>
      <c r="I257" s="288">
        <v>206.04</v>
      </c>
      <c r="J257" s="286">
        <v>443.19</v>
      </c>
      <c r="K257" s="252"/>
      <c r="L257" s="281">
        <v>10680.1</v>
      </c>
      <c r="M257" s="288">
        <v>8.5500000000000007</v>
      </c>
      <c r="N257" s="289">
        <v>91314.87</v>
      </c>
      <c r="AF257" s="248"/>
      <c r="AG257" s="257" t="s">
        <v>1671</v>
      </c>
      <c r="AM257" s="257"/>
      <c r="AN257" s="257"/>
      <c r="AP257" s="257"/>
    </row>
    <row r="258" spans="1:42" s="212" customFormat="1" ht="15" x14ac:dyDescent="0.25">
      <c r="A258" s="258"/>
      <c r="B258" s="259"/>
      <c r="C258" s="407" t="s">
        <v>1665</v>
      </c>
      <c r="D258" s="407"/>
      <c r="E258" s="407"/>
      <c r="F258" s="407"/>
      <c r="G258" s="407"/>
      <c r="H258" s="407"/>
      <c r="I258" s="407"/>
      <c r="J258" s="407"/>
      <c r="K258" s="407"/>
      <c r="L258" s="407"/>
      <c r="M258" s="407"/>
      <c r="N258" s="410"/>
      <c r="AF258" s="248"/>
      <c r="AG258" s="257"/>
      <c r="AH258" s="260" t="s">
        <v>1665</v>
      </c>
      <c r="AM258" s="257"/>
      <c r="AN258" s="257"/>
      <c r="AP258" s="257"/>
    </row>
    <row r="259" spans="1:42" s="212" customFormat="1" ht="15" x14ac:dyDescent="0.25">
      <c r="A259" s="279"/>
      <c r="B259" s="280"/>
      <c r="C259" s="408" t="s">
        <v>72</v>
      </c>
      <c r="D259" s="408"/>
      <c r="E259" s="408"/>
      <c r="F259" s="251"/>
      <c r="G259" s="252"/>
      <c r="H259" s="252"/>
      <c r="I259" s="252"/>
      <c r="J259" s="255"/>
      <c r="K259" s="252"/>
      <c r="L259" s="281">
        <v>10680.1</v>
      </c>
      <c r="M259" s="275"/>
      <c r="N259" s="289">
        <v>91314.87</v>
      </c>
      <c r="AF259" s="248"/>
      <c r="AG259" s="257"/>
      <c r="AM259" s="257" t="s">
        <v>72</v>
      </c>
      <c r="AN259" s="257"/>
      <c r="AP259" s="257"/>
    </row>
    <row r="260" spans="1:42" s="212" customFormat="1" ht="45.75" x14ac:dyDescent="0.25">
      <c r="A260" s="249" t="s">
        <v>391</v>
      </c>
      <c r="B260" s="250" t="s">
        <v>644</v>
      </c>
      <c r="C260" s="408" t="s">
        <v>1672</v>
      </c>
      <c r="D260" s="408"/>
      <c r="E260" s="408"/>
      <c r="F260" s="251" t="s">
        <v>171</v>
      </c>
      <c r="G260" s="252">
        <v>0.20599999999999999</v>
      </c>
      <c r="H260" s="253">
        <v>1</v>
      </c>
      <c r="I260" s="254">
        <v>0.20599999999999999</v>
      </c>
      <c r="J260" s="255"/>
      <c r="K260" s="252"/>
      <c r="L260" s="255"/>
      <c r="M260" s="252"/>
      <c r="N260" s="256"/>
      <c r="AF260" s="248"/>
      <c r="AG260" s="257" t="s">
        <v>1672</v>
      </c>
      <c r="AM260" s="257"/>
      <c r="AN260" s="257"/>
      <c r="AP260" s="257"/>
    </row>
    <row r="261" spans="1:42" s="212" customFormat="1" ht="15" x14ac:dyDescent="0.25">
      <c r="A261" s="258"/>
      <c r="B261" s="259"/>
      <c r="C261" s="407" t="s">
        <v>1673</v>
      </c>
      <c r="D261" s="407"/>
      <c r="E261" s="407"/>
      <c r="F261" s="407"/>
      <c r="G261" s="407"/>
      <c r="H261" s="407"/>
      <c r="I261" s="407"/>
      <c r="J261" s="407"/>
      <c r="K261" s="407"/>
      <c r="L261" s="407"/>
      <c r="M261" s="407"/>
      <c r="N261" s="410"/>
      <c r="AF261" s="248"/>
      <c r="AG261" s="257"/>
      <c r="AH261" s="260" t="s">
        <v>1673</v>
      </c>
      <c r="AM261" s="257"/>
      <c r="AN261" s="257"/>
      <c r="AP261" s="257"/>
    </row>
    <row r="262" spans="1:42" s="212" customFormat="1" ht="22.5" x14ac:dyDescent="0.25">
      <c r="A262" s="261"/>
      <c r="B262" s="262" t="s">
        <v>217</v>
      </c>
      <c r="C262" s="402" t="s">
        <v>218</v>
      </c>
      <c r="D262" s="402"/>
      <c r="E262" s="402"/>
      <c r="F262" s="402"/>
      <c r="G262" s="402"/>
      <c r="H262" s="402"/>
      <c r="I262" s="402"/>
      <c r="J262" s="402"/>
      <c r="K262" s="402"/>
      <c r="L262" s="402"/>
      <c r="M262" s="402"/>
      <c r="N262" s="411"/>
      <c r="AF262" s="248"/>
      <c r="AG262" s="257"/>
      <c r="AI262" s="260" t="s">
        <v>218</v>
      </c>
      <c r="AM262" s="257"/>
      <c r="AN262" s="257"/>
      <c r="AP262" s="257"/>
    </row>
    <row r="263" spans="1:42" s="212" customFormat="1" ht="15" x14ac:dyDescent="0.25">
      <c r="A263" s="263"/>
      <c r="B263" s="262" t="s">
        <v>58</v>
      </c>
      <c r="C263" s="407" t="s">
        <v>62</v>
      </c>
      <c r="D263" s="407"/>
      <c r="E263" s="407"/>
      <c r="F263" s="264"/>
      <c r="G263" s="265"/>
      <c r="H263" s="265"/>
      <c r="I263" s="265"/>
      <c r="J263" s="266">
        <v>1201.2</v>
      </c>
      <c r="K263" s="267">
        <v>1.1499999999999999</v>
      </c>
      <c r="L263" s="278">
        <v>284.56</v>
      </c>
      <c r="M263" s="267">
        <v>34.96</v>
      </c>
      <c r="N263" s="268">
        <v>9948.2199999999993</v>
      </c>
      <c r="AF263" s="248"/>
      <c r="AG263" s="257"/>
      <c r="AJ263" s="260" t="s">
        <v>62</v>
      </c>
      <c r="AM263" s="257"/>
      <c r="AN263" s="257"/>
      <c r="AP263" s="257"/>
    </row>
    <row r="264" spans="1:42" s="212" customFormat="1" ht="15" x14ac:dyDescent="0.25">
      <c r="A264" s="269"/>
      <c r="B264" s="262"/>
      <c r="C264" s="407" t="s">
        <v>63</v>
      </c>
      <c r="D264" s="407"/>
      <c r="E264" s="407"/>
      <c r="F264" s="264" t="s">
        <v>64</v>
      </c>
      <c r="G264" s="270">
        <v>154</v>
      </c>
      <c r="H264" s="267">
        <v>1.1499999999999999</v>
      </c>
      <c r="I264" s="271">
        <v>36.482599999999998</v>
      </c>
      <c r="J264" s="272"/>
      <c r="K264" s="265"/>
      <c r="L264" s="272"/>
      <c r="M264" s="265"/>
      <c r="N264" s="273"/>
      <c r="AF264" s="248"/>
      <c r="AG264" s="257"/>
      <c r="AK264" s="260" t="s">
        <v>63</v>
      </c>
      <c r="AM264" s="257"/>
      <c r="AN264" s="257"/>
      <c r="AP264" s="257"/>
    </row>
    <row r="265" spans="1:42" s="212" customFormat="1" ht="15" x14ac:dyDescent="0.25">
      <c r="A265" s="263"/>
      <c r="B265" s="262"/>
      <c r="C265" s="409" t="s">
        <v>65</v>
      </c>
      <c r="D265" s="409"/>
      <c r="E265" s="409"/>
      <c r="F265" s="274"/>
      <c r="G265" s="275"/>
      <c r="H265" s="275"/>
      <c r="I265" s="275"/>
      <c r="J265" s="276">
        <v>1201.2</v>
      </c>
      <c r="K265" s="275"/>
      <c r="L265" s="285">
        <v>284.56</v>
      </c>
      <c r="M265" s="275"/>
      <c r="N265" s="277"/>
      <c r="AF265" s="248"/>
      <c r="AG265" s="257"/>
      <c r="AL265" s="260" t="s">
        <v>65</v>
      </c>
      <c r="AM265" s="257"/>
      <c r="AN265" s="257"/>
      <c r="AP265" s="257"/>
    </row>
    <row r="266" spans="1:42" s="212" customFormat="1" ht="15" x14ac:dyDescent="0.25">
      <c r="A266" s="269"/>
      <c r="B266" s="262"/>
      <c r="C266" s="407" t="s">
        <v>66</v>
      </c>
      <c r="D266" s="407"/>
      <c r="E266" s="407"/>
      <c r="F266" s="264"/>
      <c r="G266" s="265"/>
      <c r="H266" s="265"/>
      <c r="I266" s="265"/>
      <c r="J266" s="272"/>
      <c r="K266" s="265"/>
      <c r="L266" s="278">
        <v>284.56</v>
      </c>
      <c r="M266" s="265"/>
      <c r="N266" s="268">
        <v>9948.2199999999993</v>
      </c>
      <c r="AF266" s="248"/>
      <c r="AG266" s="257"/>
      <c r="AK266" s="260" t="s">
        <v>66</v>
      </c>
      <c r="AM266" s="257"/>
      <c r="AN266" s="257"/>
      <c r="AP266" s="257"/>
    </row>
    <row r="267" spans="1:42" s="212" customFormat="1" ht="23.25" x14ac:dyDescent="0.25">
      <c r="A267" s="269"/>
      <c r="B267" s="262" t="s">
        <v>647</v>
      </c>
      <c r="C267" s="407" t="s">
        <v>648</v>
      </c>
      <c r="D267" s="407"/>
      <c r="E267" s="407"/>
      <c r="F267" s="264" t="s">
        <v>69</v>
      </c>
      <c r="G267" s="270">
        <v>89</v>
      </c>
      <c r="H267" s="265"/>
      <c r="I267" s="270">
        <v>89</v>
      </c>
      <c r="J267" s="272"/>
      <c r="K267" s="265"/>
      <c r="L267" s="278">
        <v>253.26</v>
      </c>
      <c r="M267" s="265"/>
      <c r="N267" s="268">
        <v>8853.92</v>
      </c>
      <c r="AF267" s="248"/>
      <c r="AG267" s="257"/>
      <c r="AK267" s="260" t="s">
        <v>648</v>
      </c>
      <c r="AM267" s="257"/>
      <c r="AN267" s="257"/>
      <c r="AP267" s="257"/>
    </row>
    <row r="268" spans="1:42" s="212" customFormat="1" ht="23.25" x14ac:dyDescent="0.25">
      <c r="A268" s="269"/>
      <c r="B268" s="262" t="s">
        <v>649</v>
      </c>
      <c r="C268" s="407" t="s">
        <v>650</v>
      </c>
      <c r="D268" s="407"/>
      <c r="E268" s="407"/>
      <c r="F268" s="264" t="s">
        <v>69</v>
      </c>
      <c r="G268" s="270">
        <v>40</v>
      </c>
      <c r="H268" s="265"/>
      <c r="I268" s="270">
        <v>40</v>
      </c>
      <c r="J268" s="272"/>
      <c r="K268" s="265"/>
      <c r="L268" s="278">
        <v>113.82</v>
      </c>
      <c r="M268" s="265"/>
      <c r="N268" s="268">
        <v>3979.29</v>
      </c>
      <c r="AF268" s="248"/>
      <c r="AG268" s="257"/>
      <c r="AK268" s="260" t="s">
        <v>650</v>
      </c>
      <c r="AM268" s="257"/>
      <c r="AN268" s="257"/>
      <c r="AP268" s="257"/>
    </row>
    <row r="269" spans="1:42" s="212" customFormat="1" ht="15" x14ac:dyDescent="0.25">
      <c r="A269" s="279"/>
      <c r="B269" s="280"/>
      <c r="C269" s="408" t="s">
        <v>72</v>
      </c>
      <c r="D269" s="408"/>
      <c r="E269" s="408"/>
      <c r="F269" s="251"/>
      <c r="G269" s="252"/>
      <c r="H269" s="252"/>
      <c r="I269" s="252"/>
      <c r="J269" s="255"/>
      <c r="K269" s="252"/>
      <c r="L269" s="286">
        <v>651.64</v>
      </c>
      <c r="M269" s="275"/>
      <c r="N269" s="256"/>
      <c r="AF269" s="248"/>
      <c r="AG269" s="257"/>
      <c r="AM269" s="257" t="s">
        <v>72</v>
      </c>
      <c r="AN269" s="257"/>
      <c r="AP269" s="257"/>
    </row>
    <row r="270" spans="1:42" s="212" customFormat="1" ht="68.25" x14ac:dyDescent="0.25">
      <c r="A270" s="249" t="s">
        <v>393</v>
      </c>
      <c r="B270" s="250" t="s">
        <v>331</v>
      </c>
      <c r="C270" s="408" t="s">
        <v>1674</v>
      </c>
      <c r="D270" s="408"/>
      <c r="E270" s="408"/>
      <c r="F270" s="251" t="s">
        <v>333</v>
      </c>
      <c r="G270" s="252">
        <v>2.0580000000000001E-2</v>
      </c>
      <c r="H270" s="253">
        <v>1</v>
      </c>
      <c r="I270" s="282">
        <v>2.0580000000000001E-2</v>
      </c>
      <c r="J270" s="255"/>
      <c r="K270" s="252"/>
      <c r="L270" s="255"/>
      <c r="M270" s="252"/>
      <c r="N270" s="256"/>
      <c r="AF270" s="248"/>
      <c r="AG270" s="257" t="s">
        <v>1674</v>
      </c>
      <c r="AM270" s="257"/>
      <c r="AN270" s="257"/>
      <c r="AP270" s="257"/>
    </row>
    <row r="271" spans="1:42" s="212" customFormat="1" ht="15" x14ac:dyDescent="0.25">
      <c r="A271" s="258"/>
      <c r="B271" s="259"/>
      <c r="C271" s="407" t="s">
        <v>1675</v>
      </c>
      <c r="D271" s="407"/>
      <c r="E271" s="407"/>
      <c r="F271" s="407"/>
      <c r="G271" s="407"/>
      <c r="H271" s="407"/>
      <c r="I271" s="407"/>
      <c r="J271" s="407"/>
      <c r="K271" s="407"/>
      <c r="L271" s="407"/>
      <c r="M271" s="407"/>
      <c r="N271" s="410"/>
      <c r="AF271" s="248"/>
      <c r="AG271" s="257"/>
      <c r="AH271" s="260" t="s">
        <v>1675</v>
      </c>
      <c r="AM271" s="257"/>
      <c r="AN271" s="257"/>
      <c r="AP271" s="257"/>
    </row>
    <row r="272" spans="1:42" s="212" customFormat="1" ht="22.5" x14ac:dyDescent="0.25">
      <c r="A272" s="261"/>
      <c r="B272" s="262" t="s">
        <v>217</v>
      </c>
      <c r="C272" s="402" t="s">
        <v>218</v>
      </c>
      <c r="D272" s="402"/>
      <c r="E272" s="402"/>
      <c r="F272" s="402"/>
      <c r="G272" s="402"/>
      <c r="H272" s="402"/>
      <c r="I272" s="402"/>
      <c r="J272" s="402"/>
      <c r="K272" s="402"/>
      <c r="L272" s="402"/>
      <c r="M272" s="402"/>
      <c r="N272" s="411"/>
      <c r="AF272" s="248"/>
      <c r="AG272" s="257"/>
      <c r="AI272" s="260" t="s">
        <v>218</v>
      </c>
      <c r="AM272" s="257"/>
      <c r="AN272" s="257"/>
      <c r="AP272" s="257"/>
    </row>
    <row r="273" spans="1:42" s="212" customFormat="1" ht="15" x14ac:dyDescent="0.25">
      <c r="A273" s="263"/>
      <c r="B273" s="262" t="s">
        <v>73</v>
      </c>
      <c r="C273" s="407" t="s">
        <v>175</v>
      </c>
      <c r="D273" s="407"/>
      <c r="E273" s="407"/>
      <c r="F273" s="264"/>
      <c r="G273" s="265"/>
      <c r="H273" s="265"/>
      <c r="I273" s="265"/>
      <c r="J273" s="266">
        <v>3710.53</v>
      </c>
      <c r="K273" s="267">
        <v>1.1499999999999999</v>
      </c>
      <c r="L273" s="278">
        <v>87.82</v>
      </c>
      <c r="M273" s="265"/>
      <c r="N273" s="273"/>
      <c r="AF273" s="248"/>
      <c r="AG273" s="257"/>
      <c r="AJ273" s="260" t="s">
        <v>175</v>
      </c>
      <c r="AM273" s="257"/>
      <c r="AN273" s="257"/>
      <c r="AP273" s="257"/>
    </row>
    <row r="274" spans="1:42" s="212" customFormat="1" ht="15" x14ac:dyDescent="0.25">
      <c r="A274" s="263"/>
      <c r="B274" s="262" t="s">
        <v>78</v>
      </c>
      <c r="C274" s="407" t="s">
        <v>176</v>
      </c>
      <c r="D274" s="407"/>
      <c r="E274" s="407"/>
      <c r="F274" s="264"/>
      <c r="G274" s="265"/>
      <c r="H274" s="265"/>
      <c r="I274" s="265"/>
      <c r="J274" s="278">
        <v>614.79999999999995</v>
      </c>
      <c r="K274" s="267">
        <v>1.1499999999999999</v>
      </c>
      <c r="L274" s="278">
        <v>14.55</v>
      </c>
      <c r="M274" s="267">
        <v>34.96</v>
      </c>
      <c r="N274" s="283">
        <v>508.67</v>
      </c>
      <c r="AF274" s="248"/>
      <c r="AG274" s="257"/>
      <c r="AJ274" s="260" t="s">
        <v>176</v>
      </c>
      <c r="AM274" s="257"/>
      <c r="AN274" s="257"/>
      <c r="AP274" s="257"/>
    </row>
    <row r="275" spans="1:42" s="212" customFormat="1" ht="15" x14ac:dyDescent="0.25">
      <c r="A275" s="269"/>
      <c r="B275" s="262"/>
      <c r="C275" s="407" t="s">
        <v>178</v>
      </c>
      <c r="D275" s="407"/>
      <c r="E275" s="407"/>
      <c r="F275" s="264" t="s">
        <v>64</v>
      </c>
      <c r="G275" s="270">
        <v>53</v>
      </c>
      <c r="H275" s="267">
        <v>1.1499999999999999</v>
      </c>
      <c r="I275" s="290">
        <v>1.254351</v>
      </c>
      <c r="J275" s="272"/>
      <c r="K275" s="265"/>
      <c r="L275" s="272"/>
      <c r="M275" s="265"/>
      <c r="N275" s="273"/>
      <c r="AF275" s="248"/>
      <c r="AG275" s="257"/>
      <c r="AK275" s="260" t="s">
        <v>178</v>
      </c>
      <c r="AM275" s="257"/>
      <c r="AN275" s="257"/>
      <c r="AP275" s="257"/>
    </row>
    <row r="276" spans="1:42" s="212" customFormat="1" ht="15" x14ac:dyDescent="0.25">
      <c r="A276" s="263"/>
      <c r="B276" s="262"/>
      <c r="C276" s="409" t="s">
        <v>65</v>
      </c>
      <c r="D276" s="409"/>
      <c r="E276" s="409"/>
      <c r="F276" s="274"/>
      <c r="G276" s="275"/>
      <c r="H276" s="275"/>
      <c r="I276" s="275"/>
      <c r="J276" s="276">
        <v>3710.53</v>
      </c>
      <c r="K276" s="275"/>
      <c r="L276" s="285">
        <v>87.82</v>
      </c>
      <c r="M276" s="275"/>
      <c r="N276" s="277"/>
      <c r="AF276" s="248"/>
      <c r="AG276" s="257"/>
      <c r="AL276" s="260" t="s">
        <v>65</v>
      </c>
      <c r="AM276" s="257"/>
      <c r="AN276" s="257"/>
      <c r="AP276" s="257"/>
    </row>
    <row r="277" spans="1:42" s="212" customFormat="1" ht="15" x14ac:dyDescent="0.25">
      <c r="A277" s="269"/>
      <c r="B277" s="262"/>
      <c r="C277" s="407" t="s">
        <v>66</v>
      </c>
      <c r="D277" s="407"/>
      <c r="E277" s="407"/>
      <c r="F277" s="264"/>
      <c r="G277" s="265"/>
      <c r="H277" s="265"/>
      <c r="I277" s="265"/>
      <c r="J277" s="272"/>
      <c r="K277" s="265"/>
      <c r="L277" s="278">
        <v>14.55</v>
      </c>
      <c r="M277" s="265"/>
      <c r="N277" s="283">
        <v>508.67</v>
      </c>
      <c r="AF277" s="248"/>
      <c r="AG277" s="257"/>
      <c r="AK277" s="260" t="s">
        <v>66</v>
      </c>
      <c r="AM277" s="257"/>
      <c r="AN277" s="257"/>
      <c r="AP277" s="257"/>
    </row>
    <row r="278" spans="1:42" s="212" customFormat="1" ht="23.25" x14ac:dyDescent="0.25">
      <c r="A278" s="269"/>
      <c r="B278" s="262" t="s">
        <v>335</v>
      </c>
      <c r="C278" s="407" t="s">
        <v>336</v>
      </c>
      <c r="D278" s="407"/>
      <c r="E278" s="407"/>
      <c r="F278" s="264" t="s">
        <v>69</v>
      </c>
      <c r="G278" s="270">
        <v>92</v>
      </c>
      <c r="H278" s="265"/>
      <c r="I278" s="270">
        <v>92</v>
      </c>
      <c r="J278" s="272"/>
      <c r="K278" s="265"/>
      <c r="L278" s="278">
        <v>13.39</v>
      </c>
      <c r="M278" s="265"/>
      <c r="N278" s="283">
        <v>467.98</v>
      </c>
      <c r="AF278" s="248"/>
      <c r="AG278" s="257"/>
      <c r="AK278" s="260" t="s">
        <v>336</v>
      </c>
      <c r="AM278" s="257"/>
      <c r="AN278" s="257"/>
      <c r="AP278" s="257"/>
    </row>
    <row r="279" spans="1:42" s="212" customFormat="1" ht="23.25" x14ac:dyDescent="0.25">
      <c r="A279" s="269"/>
      <c r="B279" s="262" t="s">
        <v>337</v>
      </c>
      <c r="C279" s="407" t="s">
        <v>338</v>
      </c>
      <c r="D279" s="407"/>
      <c r="E279" s="407"/>
      <c r="F279" s="264" t="s">
        <v>69</v>
      </c>
      <c r="G279" s="270">
        <v>46</v>
      </c>
      <c r="H279" s="265"/>
      <c r="I279" s="270">
        <v>46</v>
      </c>
      <c r="J279" s="272"/>
      <c r="K279" s="265"/>
      <c r="L279" s="278">
        <v>6.69</v>
      </c>
      <c r="M279" s="265"/>
      <c r="N279" s="283">
        <v>233.99</v>
      </c>
      <c r="AF279" s="248"/>
      <c r="AG279" s="257"/>
      <c r="AK279" s="260" t="s">
        <v>338</v>
      </c>
      <c r="AM279" s="257"/>
      <c r="AN279" s="257"/>
      <c r="AP279" s="257"/>
    </row>
    <row r="280" spans="1:42" s="212" customFormat="1" ht="15" x14ac:dyDescent="0.25">
      <c r="A280" s="279"/>
      <c r="B280" s="280"/>
      <c r="C280" s="408" t="s">
        <v>72</v>
      </c>
      <c r="D280" s="408"/>
      <c r="E280" s="408"/>
      <c r="F280" s="251"/>
      <c r="G280" s="252"/>
      <c r="H280" s="252"/>
      <c r="I280" s="252"/>
      <c r="J280" s="255"/>
      <c r="K280" s="252"/>
      <c r="L280" s="286">
        <v>107.9</v>
      </c>
      <c r="M280" s="275"/>
      <c r="N280" s="256"/>
      <c r="AF280" s="248"/>
      <c r="AG280" s="257"/>
      <c r="AM280" s="257" t="s">
        <v>72</v>
      </c>
      <c r="AN280" s="257"/>
      <c r="AP280" s="257"/>
    </row>
    <row r="281" spans="1:42" s="212" customFormat="1" ht="57" x14ac:dyDescent="0.25">
      <c r="A281" s="249" t="s">
        <v>395</v>
      </c>
      <c r="B281" s="250" t="s">
        <v>339</v>
      </c>
      <c r="C281" s="408" t="s">
        <v>1676</v>
      </c>
      <c r="D281" s="408"/>
      <c r="E281" s="408"/>
      <c r="F281" s="251" t="s">
        <v>341</v>
      </c>
      <c r="G281" s="252">
        <v>42.39</v>
      </c>
      <c r="H281" s="253">
        <v>1</v>
      </c>
      <c r="I281" s="288">
        <v>42.39</v>
      </c>
      <c r="J281" s="286">
        <v>2.91</v>
      </c>
      <c r="K281" s="252"/>
      <c r="L281" s="286">
        <v>123.35</v>
      </c>
      <c r="M281" s="288">
        <v>12.13</v>
      </c>
      <c r="N281" s="289">
        <v>1496.24</v>
      </c>
      <c r="AF281" s="248"/>
      <c r="AG281" s="257" t="s">
        <v>1676</v>
      </c>
      <c r="AM281" s="257"/>
      <c r="AN281" s="257"/>
      <c r="AP281" s="257"/>
    </row>
    <row r="282" spans="1:42" s="212" customFormat="1" ht="15" x14ac:dyDescent="0.25">
      <c r="A282" s="258"/>
      <c r="B282" s="259"/>
      <c r="C282" s="407" t="s">
        <v>1677</v>
      </c>
      <c r="D282" s="407"/>
      <c r="E282" s="407"/>
      <c r="F282" s="407"/>
      <c r="G282" s="407"/>
      <c r="H282" s="407"/>
      <c r="I282" s="407"/>
      <c r="J282" s="407"/>
      <c r="K282" s="407"/>
      <c r="L282" s="407"/>
      <c r="M282" s="407"/>
      <c r="N282" s="410"/>
      <c r="AF282" s="248"/>
      <c r="AG282" s="257"/>
      <c r="AH282" s="260" t="s">
        <v>1677</v>
      </c>
      <c r="AM282" s="257"/>
      <c r="AN282" s="257"/>
      <c r="AP282" s="257"/>
    </row>
    <row r="283" spans="1:42" s="212" customFormat="1" ht="15" x14ac:dyDescent="0.25">
      <c r="A283" s="279"/>
      <c r="B283" s="280"/>
      <c r="C283" s="408" t="s">
        <v>72</v>
      </c>
      <c r="D283" s="408"/>
      <c r="E283" s="408"/>
      <c r="F283" s="251"/>
      <c r="G283" s="252"/>
      <c r="H283" s="252"/>
      <c r="I283" s="252"/>
      <c r="J283" s="255"/>
      <c r="K283" s="252"/>
      <c r="L283" s="286">
        <v>123.35</v>
      </c>
      <c r="M283" s="275"/>
      <c r="N283" s="289">
        <v>1496.24</v>
      </c>
      <c r="AF283" s="248"/>
      <c r="AG283" s="257"/>
      <c r="AM283" s="257" t="s">
        <v>72</v>
      </c>
      <c r="AN283" s="257"/>
      <c r="AP283" s="257"/>
    </row>
    <row r="284" spans="1:42" s="212" customFormat="1" ht="23.25" x14ac:dyDescent="0.25">
      <c r="A284" s="249" t="s">
        <v>397</v>
      </c>
      <c r="B284" s="250" t="s">
        <v>343</v>
      </c>
      <c r="C284" s="408" t="s">
        <v>1617</v>
      </c>
      <c r="D284" s="408"/>
      <c r="E284" s="408"/>
      <c r="F284" s="251" t="s">
        <v>333</v>
      </c>
      <c r="G284" s="252">
        <v>2.0580000000000001E-2</v>
      </c>
      <c r="H284" s="253">
        <v>1</v>
      </c>
      <c r="I284" s="282">
        <v>2.0580000000000001E-2</v>
      </c>
      <c r="J284" s="255"/>
      <c r="K284" s="252"/>
      <c r="L284" s="255"/>
      <c r="M284" s="252"/>
      <c r="N284" s="256"/>
      <c r="AF284" s="248"/>
      <c r="AG284" s="257" t="s">
        <v>1617</v>
      </c>
      <c r="AM284" s="257"/>
      <c r="AN284" s="257"/>
      <c r="AP284" s="257"/>
    </row>
    <row r="285" spans="1:42" s="212" customFormat="1" ht="15" x14ac:dyDescent="0.25">
      <c r="A285" s="258"/>
      <c r="B285" s="259"/>
      <c r="C285" s="407" t="s">
        <v>1675</v>
      </c>
      <c r="D285" s="407"/>
      <c r="E285" s="407"/>
      <c r="F285" s="407"/>
      <c r="G285" s="407"/>
      <c r="H285" s="407"/>
      <c r="I285" s="407"/>
      <c r="J285" s="407"/>
      <c r="K285" s="407"/>
      <c r="L285" s="407"/>
      <c r="M285" s="407"/>
      <c r="N285" s="410"/>
      <c r="AF285" s="248"/>
      <c r="AG285" s="257"/>
      <c r="AH285" s="260" t="s">
        <v>1675</v>
      </c>
      <c r="AM285" s="257"/>
      <c r="AN285" s="257"/>
      <c r="AP285" s="257"/>
    </row>
    <row r="286" spans="1:42" s="212" customFormat="1" ht="22.5" x14ac:dyDescent="0.25">
      <c r="A286" s="261"/>
      <c r="B286" s="262" t="s">
        <v>217</v>
      </c>
      <c r="C286" s="402" t="s">
        <v>218</v>
      </c>
      <c r="D286" s="402"/>
      <c r="E286" s="402"/>
      <c r="F286" s="402"/>
      <c r="G286" s="402"/>
      <c r="H286" s="402"/>
      <c r="I286" s="402"/>
      <c r="J286" s="402"/>
      <c r="K286" s="402"/>
      <c r="L286" s="402"/>
      <c r="M286" s="402"/>
      <c r="N286" s="411"/>
      <c r="AF286" s="248"/>
      <c r="AG286" s="257"/>
      <c r="AI286" s="260" t="s">
        <v>218</v>
      </c>
      <c r="AM286" s="257"/>
      <c r="AN286" s="257"/>
      <c r="AP286" s="257"/>
    </row>
    <row r="287" spans="1:42" s="212" customFormat="1" ht="15" x14ac:dyDescent="0.25">
      <c r="A287" s="263"/>
      <c r="B287" s="262" t="s">
        <v>58</v>
      </c>
      <c r="C287" s="407" t="s">
        <v>62</v>
      </c>
      <c r="D287" s="407"/>
      <c r="E287" s="407"/>
      <c r="F287" s="264"/>
      <c r="G287" s="265"/>
      <c r="H287" s="265"/>
      <c r="I287" s="265"/>
      <c r="J287" s="278">
        <v>25.9</v>
      </c>
      <c r="K287" s="267">
        <v>1.1499999999999999</v>
      </c>
      <c r="L287" s="278">
        <v>0.61</v>
      </c>
      <c r="M287" s="267">
        <v>34.96</v>
      </c>
      <c r="N287" s="283">
        <v>21.33</v>
      </c>
      <c r="AF287" s="248"/>
      <c r="AG287" s="257"/>
      <c r="AJ287" s="260" t="s">
        <v>62</v>
      </c>
      <c r="AM287" s="257"/>
      <c r="AN287" s="257"/>
      <c r="AP287" s="257"/>
    </row>
    <row r="288" spans="1:42" s="212" customFormat="1" ht="15" x14ac:dyDescent="0.25">
      <c r="A288" s="263"/>
      <c r="B288" s="262" t="s">
        <v>73</v>
      </c>
      <c r="C288" s="407" t="s">
        <v>175</v>
      </c>
      <c r="D288" s="407"/>
      <c r="E288" s="407"/>
      <c r="F288" s="264"/>
      <c r="G288" s="265"/>
      <c r="H288" s="265"/>
      <c r="I288" s="265"/>
      <c r="J288" s="278">
        <v>292.60000000000002</v>
      </c>
      <c r="K288" s="267">
        <v>1.1499999999999999</v>
      </c>
      <c r="L288" s="278">
        <v>6.92</v>
      </c>
      <c r="M288" s="265"/>
      <c r="N288" s="273"/>
      <c r="AF288" s="248"/>
      <c r="AG288" s="257"/>
      <c r="AJ288" s="260" t="s">
        <v>175</v>
      </c>
      <c r="AM288" s="257"/>
      <c r="AN288" s="257"/>
      <c r="AP288" s="257"/>
    </row>
    <row r="289" spans="1:42" s="212" customFormat="1" ht="15" x14ac:dyDescent="0.25">
      <c r="A289" s="263"/>
      <c r="B289" s="262" t="s">
        <v>78</v>
      </c>
      <c r="C289" s="407" t="s">
        <v>176</v>
      </c>
      <c r="D289" s="407"/>
      <c r="E289" s="407"/>
      <c r="F289" s="264"/>
      <c r="G289" s="265"/>
      <c r="H289" s="265"/>
      <c r="I289" s="265"/>
      <c r="J289" s="278">
        <v>49.67</v>
      </c>
      <c r="K289" s="267">
        <v>1.1499999999999999</v>
      </c>
      <c r="L289" s="278">
        <v>1.18</v>
      </c>
      <c r="M289" s="267">
        <v>34.96</v>
      </c>
      <c r="N289" s="283">
        <v>41.25</v>
      </c>
      <c r="AF289" s="248"/>
      <c r="AG289" s="257"/>
      <c r="AJ289" s="260" t="s">
        <v>176</v>
      </c>
      <c r="AM289" s="257"/>
      <c r="AN289" s="257"/>
      <c r="AP289" s="257"/>
    </row>
    <row r="290" spans="1:42" s="212" customFormat="1" ht="15" x14ac:dyDescent="0.25">
      <c r="A290" s="263"/>
      <c r="B290" s="262" t="s">
        <v>122</v>
      </c>
      <c r="C290" s="407" t="s">
        <v>177</v>
      </c>
      <c r="D290" s="407"/>
      <c r="E290" s="407"/>
      <c r="F290" s="264"/>
      <c r="G290" s="265"/>
      <c r="H290" s="265"/>
      <c r="I290" s="265"/>
      <c r="J290" s="278">
        <v>4.34</v>
      </c>
      <c r="K290" s="265"/>
      <c r="L290" s="278">
        <v>0.09</v>
      </c>
      <c r="M290" s="265"/>
      <c r="N290" s="273"/>
      <c r="AF290" s="248"/>
      <c r="AG290" s="257"/>
      <c r="AJ290" s="260" t="s">
        <v>177</v>
      </c>
      <c r="AM290" s="257"/>
      <c r="AN290" s="257"/>
      <c r="AP290" s="257"/>
    </row>
    <row r="291" spans="1:42" s="212" customFormat="1" ht="15" x14ac:dyDescent="0.25">
      <c r="A291" s="269"/>
      <c r="B291" s="262"/>
      <c r="C291" s="407" t="s">
        <v>63</v>
      </c>
      <c r="D291" s="407"/>
      <c r="E291" s="407"/>
      <c r="F291" s="264" t="s">
        <v>64</v>
      </c>
      <c r="G291" s="267">
        <v>3.32</v>
      </c>
      <c r="H291" s="267">
        <v>1.1499999999999999</v>
      </c>
      <c r="I291" s="284">
        <v>7.8574400000000003E-2</v>
      </c>
      <c r="J291" s="272"/>
      <c r="K291" s="265"/>
      <c r="L291" s="272"/>
      <c r="M291" s="265"/>
      <c r="N291" s="273"/>
      <c r="AF291" s="248"/>
      <c r="AG291" s="257"/>
      <c r="AK291" s="260" t="s">
        <v>63</v>
      </c>
      <c r="AM291" s="257"/>
      <c r="AN291" s="257"/>
      <c r="AP291" s="257"/>
    </row>
    <row r="292" spans="1:42" s="212" customFormat="1" ht="15" x14ac:dyDescent="0.25">
      <c r="A292" s="269"/>
      <c r="B292" s="262"/>
      <c r="C292" s="407" t="s">
        <v>178</v>
      </c>
      <c r="D292" s="407"/>
      <c r="E292" s="407"/>
      <c r="F292" s="264" t="s">
        <v>64</v>
      </c>
      <c r="G292" s="267">
        <v>3.69</v>
      </c>
      <c r="H292" s="267">
        <v>1.1499999999999999</v>
      </c>
      <c r="I292" s="284">
        <v>8.7331199999999998E-2</v>
      </c>
      <c r="J292" s="272"/>
      <c r="K292" s="265"/>
      <c r="L292" s="272"/>
      <c r="M292" s="265"/>
      <c r="N292" s="273"/>
      <c r="AF292" s="248"/>
      <c r="AG292" s="257"/>
      <c r="AK292" s="260" t="s">
        <v>178</v>
      </c>
      <c r="AM292" s="257"/>
      <c r="AN292" s="257"/>
      <c r="AP292" s="257"/>
    </row>
    <row r="293" spans="1:42" s="212" customFormat="1" ht="15" x14ac:dyDescent="0.25">
      <c r="A293" s="263"/>
      <c r="B293" s="262"/>
      <c r="C293" s="409" t="s">
        <v>65</v>
      </c>
      <c r="D293" s="409"/>
      <c r="E293" s="409"/>
      <c r="F293" s="274"/>
      <c r="G293" s="275"/>
      <c r="H293" s="275"/>
      <c r="I293" s="275"/>
      <c r="J293" s="285">
        <v>322.83999999999997</v>
      </c>
      <c r="K293" s="275"/>
      <c r="L293" s="285">
        <v>7.62</v>
      </c>
      <c r="M293" s="275"/>
      <c r="N293" s="277"/>
      <c r="AF293" s="248"/>
      <c r="AG293" s="257"/>
      <c r="AL293" s="260" t="s">
        <v>65</v>
      </c>
      <c r="AM293" s="257"/>
      <c r="AN293" s="257"/>
      <c r="AP293" s="257"/>
    </row>
    <row r="294" spans="1:42" s="212" customFormat="1" ht="15" x14ac:dyDescent="0.25">
      <c r="A294" s="269"/>
      <c r="B294" s="262"/>
      <c r="C294" s="407" t="s">
        <v>66</v>
      </c>
      <c r="D294" s="407"/>
      <c r="E294" s="407"/>
      <c r="F294" s="264"/>
      <c r="G294" s="265"/>
      <c r="H294" s="265"/>
      <c r="I294" s="265"/>
      <c r="J294" s="272"/>
      <c r="K294" s="265"/>
      <c r="L294" s="278">
        <v>1.79</v>
      </c>
      <c r="M294" s="265"/>
      <c r="N294" s="283">
        <v>62.58</v>
      </c>
      <c r="AF294" s="248"/>
      <c r="AG294" s="257"/>
      <c r="AK294" s="260" t="s">
        <v>66</v>
      </c>
      <c r="AM294" s="257"/>
      <c r="AN294" s="257"/>
      <c r="AP294" s="257"/>
    </row>
    <row r="295" spans="1:42" s="212" customFormat="1" ht="23.25" x14ac:dyDescent="0.25">
      <c r="A295" s="269"/>
      <c r="B295" s="262" t="s">
        <v>335</v>
      </c>
      <c r="C295" s="407" t="s">
        <v>336</v>
      </c>
      <c r="D295" s="407"/>
      <c r="E295" s="407"/>
      <c r="F295" s="264" t="s">
        <v>69</v>
      </c>
      <c r="G295" s="270">
        <v>92</v>
      </c>
      <c r="H295" s="265"/>
      <c r="I295" s="270">
        <v>92</v>
      </c>
      <c r="J295" s="272"/>
      <c r="K295" s="265"/>
      <c r="L295" s="278">
        <v>1.65</v>
      </c>
      <c r="M295" s="265"/>
      <c r="N295" s="283">
        <v>57.57</v>
      </c>
      <c r="AF295" s="248"/>
      <c r="AG295" s="257"/>
      <c r="AK295" s="260" t="s">
        <v>336</v>
      </c>
      <c r="AM295" s="257"/>
      <c r="AN295" s="257"/>
      <c r="AP295" s="257"/>
    </row>
    <row r="296" spans="1:42" s="212" customFormat="1" ht="23.25" x14ac:dyDescent="0.25">
      <c r="A296" s="269"/>
      <c r="B296" s="262" t="s">
        <v>337</v>
      </c>
      <c r="C296" s="407" t="s">
        <v>338</v>
      </c>
      <c r="D296" s="407"/>
      <c r="E296" s="407"/>
      <c r="F296" s="264" t="s">
        <v>69</v>
      </c>
      <c r="G296" s="270">
        <v>46</v>
      </c>
      <c r="H296" s="265"/>
      <c r="I296" s="270">
        <v>46</v>
      </c>
      <c r="J296" s="272"/>
      <c r="K296" s="265"/>
      <c r="L296" s="278">
        <v>0.82</v>
      </c>
      <c r="M296" s="265"/>
      <c r="N296" s="283">
        <v>28.79</v>
      </c>
      <c r="AF296" s="248"/>
      <c r="AG296" s="257"/>
      <c r="AK296" s="260" t="s">
        <v>338</v>
      </c>
      <c r="AM296" s="257"/>
      <c r="AN296" s="257"/>
      <c r="AP296" s="257"/>
    </row>
    <row r="297" spans="1:42" s="212" customFormat="1" ht="15" x14ac:dyDescent="0.25">
      <c r="A297" s="279"/>
      <c r="B297" s="280"/>
      <c r="C297" s="408" t="s">
        <v>72</v>
      </c>
      <c r="D297" s="408"/>
      <c r="E297" s="408"/>
      <c r="F297" s="251"/>
      <c r="G297" s="252"/>
      <c r="H297" s="252"/>
      <c r="I297" s="252"/>
      <c r="J297" s="255"/>
      <c r="K297" s="252"/>
      <c r="L297" s="286">
        <v>10.09</v>
      </c>
      <c r="M297" s="275"/>
      <c r="N297" s="256"/>
      <c r="AF297" s="248"/>
      <c r="AG297" s="257"/>
      <c r="AM297" s="257" t="s">
        <v>72</v>
      </c>
      <c r="AN297" s="257"/>
      <c r="AP297" s="257"/>
    </row>
    <row r="298" spans="1:42" s="212" customFormat="1" ht="68.25" x14ac:dyDescent="0.25">
      <c r="A298" s="249" t="s">
        <v>398</v>
      </c>
      <c r="B298" s="250" t="s">
        <v>331</v>
      </c>
      <c r="C298" s="408" t="s">
        <v>1640</v>
      </c>
      <c r="D298" s="408"/>
      <c r="E298" s="408"/>
      <c r="F298" s="251" t="s">
        <v>333</v>
      </c>
      <c r="G298" s="252">
        <v>2.06E-2</v>
      </c>
      <c r="H298" s="253">
        <v>1</v>
      </c>
      <c r="I298" s="287">
        <v>2.06E-2</v>
      </c>
      <c r="J298" s="255"/>
      <c r="K298" s="252"/>
      <c r="L298" s="255"/>
      <c r="M298" s="252"/>
      <c r="N298" s="256"/>
      <c r="AF298" s="248"/>
      <c r="AG298" s="257" t="s">
        <v>1640</v>
      </c>
      <c r="AM298" s="257"/>
      <c r="AN298" s="257"/>
      <c r="AP298" s="257"/>
    </row>
    <row r="299" spans="1:42" s="212" customFormat="1" ht="15" x14ac:dyDescent="0.25">
      <c r="A299" s="258"/>
      <c r="B299" s="259"/>
      <c r="C299" s="407" t="s">
        <v>1675</v>
      </c>
      <c r="D299" s="407"/>
      <c r="E299" s="407"/>
      <c r="F299" s="407"/>
      <c r="G299" s="407"/>
      <c r="H299" s="407"/>
      <c r="I299" s="407"/>
      <c r="J299" s="407"/>
      <c r="K299" s="407"/>
      <c r="L299" s="407"/>
      <c r="M299" s="407"/>
      <c r="N299" s="410"/>
      <c r="AF299" s="248"/>
      <c r="AG299" s="257"/>
      <c r="AH299" s="260" t="s">
        <v>1675</v>
      </c>
      <c r="AM299" s="257"/>
      <c r="AN299" s="257"/>
      <c r="AP299" s="257"/>
    </row>
    <row r="300" spans="1:42" s="212" customFormat="1" ht="22.5" x14ac:dyDescent="0.25">
      <c r="A300" s="261"/>
      <c r="B300" s="262" t="s">
        <v>217</v>
      </c>
      <c r="C300" s="402" t="s">
        <v>218</v>
      </c>
      <c r="D300" s="402"/>
      <c r="E300" s="402"/>
      <c r="F300" s="402"/>
      <c r="G300" s="402"/>
      <c r="H300" s="402"/>
      <c r="I300" s="402"/>
      <c r="J300" s="402"/>
      <c r="K300" s="402"/>
      <c r="L300" s="402"/>
      <c r="M300" s="402"/>
      <c r="N300" s="411"/>
      <c r="AF300" s="248"/>
      <c r="AG300" s="257"/>
      <c r="AI300" s="260" t="s">
        <v>218</v>
      </c>
      <c r="AM300" s="257"/>
      <c r="AN300" s="257"/>
      <c r="AP300" s="257"/>
    </row>
    <row r="301" spans="1:42" s="212" customFormat="1" ht="15" x14ac:dyDescent="0.25">
      <c r="A301" s="263"/>
      <c r="B301" s="262" t="s">
        <v>73</v>
      </c>
      <c r="C301" s="407" t="s">
        <v>175</v>
      </c>
      <c r="D301" s="407"/>
      <c r="E301" s="407"/>
      <c r="F301" s="264"/>
      <c r="G301" s="265"/>
      <c r="H301" s="265"/>
      <c r="I301" s="265"/>
      <c r="J301" s="266">
        <v>3710.53</v>
      </c>
      <c r="K301" s="267">
        <v>1.1499999999999999</v>
      </c>
      <c r="L301" s="278">
        <v>87.9</v>
      </c>
      <c r="M301" s="265"/>
      <c r="N301" s="273"/>
      <c r="AF301" s="248"/>
      <c r="AG301" s="257"/>
      <c r="AJ301" s="260" t="s">
        <v>175</v>
      </c>
      <c r="AM301" s="257"/>
      <c r="AN301" s="257"/>
      <c r="AP301" s="257"/>
    </row>
    <row r="302" spans="1:42" s="212" customFormat="1" ht="15" x14ac:dyDescent="0.25">
      <c r="A302" s="263"/>
      <c r="B302" s="262" t="s">
        <v>78</v>
      </c>
      <c r="C302" s="407" t="s">
        <v>176</v>
      </c>
      <c r="D302" s="407"/>
      <c r="E302" s="407"/>
      <c r="F302" s="264"/>
      <c r="G302" s="265"/>
      <c r="H302" s="265"/>
      <c r="I302" s="265"/>
      <c r="J302" s="278">
        <v>614.79999999999995</v>
      </c>
      <c r="K302" s="267">
        <v>1.1499999999999999</v>
      </c>
      <c r="L302" s="278">
        <v>14.56</v>
      </c>
      <c r="M302" s="267">
        <v>34.96</v>
      </c>
      <c r="N302" s="283">
        <v>509.02</v>
      </c>
      <c r="AF302" s="248"/>
      <c r="AG302" s="257"/>
      <c r="AJ302" s="260" t="s">
        <v>176</v>
      </c>
      <c r="AM302" s="257"/>
      <c r="AN302" s="257"/>
      <c r="AP302" s="257"/>
    </row>
    <row r="303" spans="1:42" s="212" customFormat="1" ht="15" x14ac:dyDescent="0.25">
      <c r="A303" s="269"/>
      <c r="B303" s="262"/>
      <c r="C303" s="407" t="s">
        <v>178</v>
      </c>
      <c r="D303" s="407"/>
      <c r="E303" s="407"/>
      <c r="F303" s="264" t="s">
        <v>64</v>
      </c>
      <c r="G303" s="270">
        <v>53</v>
      </c>
      <c r="H303" s="267">
        <v>1.1499999999999999</v>
      </c>
      <c r="I303" s="291">
        <v>1.2555700000000001</v>
      </c>
      <c r="J303" s="272"/>
      <c r="K303" s="265"/>
      <c r="L303" s="272"/>
      <c r="M303" s="265"/>
      <c r="N303" s="273"/>
      <c r="AF303" s="248"/>
      <c r="AG303" s="257"/>
      <c r="AK303" s="260" t="s">
        <v>178</v>
      </c>
      <c r="AM303" s="257"/>
      <c r="AN303" s="257"/>
      <c r="AP303" s="257"/>
    </row>
    <row r="304" spans="1:42" s="212" customFormat="1" ht="15" x14ac:dyDescent="0.25">
      <c r="A304" s="263"/>
      <c r="B304" s="262"/>
      <c r="C304" s="409" t="s">
        <v>65</v>
      </c>
      <c r="D304" s="409"/>
      <c r="E304" s="409"/>
      <c r="F304" s="274"/>
      <c r="G304" s="275"/>
      <c r="H304" s="275"/>
      <c r="I304" s="275"/>
      <c r="J304" s="276">
        <v>3710.53</v>
      </c>
      <c r="K304" s="275"/>
      <c r="L304" s="285">
        <v>87.9</v>
      </c>
      <c r="M304" s="275"/>
      <c r="N304" s="277"/>
      <c r="AF304" s="248"/>
      <c r="AG304" s="257"/>
      <c r="AL304" s="260" t="s">
        <v>65</v>
      </c>
      <c r="AM304" s="257"/>
      <c r="AN304" s="257"/>
      <c r="AP304" s="257"/>
    </row>
    <row r="305" spans="1:42" s="212" customFormat="1" ht="15" x14ac:dyDescent="0.25">
      <c r="A305" s="269"/>
      <c r="B305" s="262"/>
      <c r="C305" s="407" t="s">
        <v>66</v>
      </c>
      <c r="D305" s="407"/>
      <c r="E305" s="407"/>
      <c r="F305" s="264"/>
      <c r="G305" s="265"/>
      <c r="H305" s="265"/>
      <c r="I305" s="265"/>
      <c r="J305" s="272"/>
      <c r="K305" s="265"/>
      <c r="L305" s="278">
        <v>14.56</v>
      </c>
      <c r="M305" s="265"/>
      <c r="N305" s="283">
        <v>509.02</v>
      </c>
      <c r="AF305" s="248"/>
      <c r="AG305" s="257"/>
      <c r="AK305" s="260" t="s">
        <v>66</v>
      </c>
      <c r="AM305" s="257"/>
      <c r="AN305" s="257"/>
      <c r="AP305" s="257"/>
    </row>
    <row r="306" spans="1:42" s="212" customFormat="1" ht="23.25" x14ac:dyDescent="0.25">
      <c r="A306" s="269"/>
      <c r="B306" s="262" t="s">
        <v>335</v>
      </c>
      <c r="C306" s="407" t="s">
        <v>336</v>
      </c>
      <c r="D306" s="407"/>
      <c r="E306" s="407"/>
      <c r="F306" s="264" t="s">
        <v>69</v>
      </c>
      <c r="G306" s="270">
        <v>92</v>
      </c>
      <c r="H306" s="265"/>
      <c r="I306" s="270">
        <v>92</v>
      </c>
      <c r="J306" s="272"/>
      <c r="K306" s="265"/>
      <c r="L306" s="278">
        <v>13.4</v>
      </c>
      <c r="M306" s="265"/>
      <c r="N306" s="283">
        <v>468.3</v>
      </c>
      <c r="AF306" s="248"/>
      <c r="AG306" s="257"/>
      <c r="AK306" s="260" t="s">
        <v>336</v>
      </c>
      <c r="AM306" s="257"/>
      <c r="AN306" s="257"/>
      <c r="AP306" s="257"/>
    </row>
    <row r="307" spans="1:42" s="212" customFormat="1" ht="23.25" x14ac:dyDescent="0.25">
      <c r="A307" s="269"/>
      <c r="B307" s="262" t="s">
        <v>337</v>
      </c>
      <c r="C307" s="407" t="s">
        <v>338</v>
      </c>
      <c r="D307" s="407"/>
      <c r="E307" s="407"/>
      <c r="F307" s="264" t="s">
        <v>69</v>
      </c>
      <c r="G307" s="270">
        <v>46</v>
      </c>
      <c r="H307" s="265"/>
      <c r="I307" s="270">
        <v>46</v>
      </c>
      <c r="J307" s="272"/>
      <c r="K307" s="265"/>
      <c r="L307" s="278">
        <v>6.7</v>
      </c>
      <c r="M307" s="265"/>
      <c r="N307" s="283">
        <v>234.15</v>
      </c>
      <c r="AF307" s="248"/>
      <c r="AG307" s="257"/>
      <c r="AK307" s="260" t="s">
        <v>338</v>
      </c>
      <c r="AM307" s="257"/>
      <c r="AN307" s="257"/>
      <c r="AP307" s="257"/>
    </row>
    <row r="308" spans="1:42" s="212" customFormat="1" ht="15" x14ac:dyDescent="0.25">
      <c r="A308" s="279"/>
      <c r="B308" s="280"/>
      <c r="C308" s="408" t="s">
        <v>72</v>
      </c>
      <c r="D308" s="408"/>
      <c r="E308" s="408"/>
      <c r="F308" s="251"/>
      <c r="G308" s="252"/>
      <c r="H308" s="252"/>
      <c r="I308" s="252"/>
      <c r="J308" s="255"/>
      <c r="K308" s="252"/>
      <c r="L308" s="286">
        <v>108</v>
      </c>
      <c r="M308" s="275"/>
      <c r="N308" s="256"/>
      <c r="AF308" s="248"/>
      <c r="AG308" s="257"/>
      <c r="AM308" s="257" t="s">
        <v>72</v>
      </c>
      <c r="AN308" s="257"/>
      <c r="AP308" s="257"/>
    </row>
    <row r="309" spans="1:42" s="212" customFormat="1" ht="57" x14ac:dyDescent="0.25">
      <c r="A309" s="249" t="s">
        <v>400</v>
      </c>
      <c r="B309" s="250" t="s">
        <v>339</v>
      </c>
      <c r="C309" s="408" t="s">
        <v>1678</v>
      </c>
      <c r="D309" s="408"/>
      <c r="E309" s="408"/>
      <c r="F309" s="251" t="s">
        <v>341</v>
      </c>
      <c r="G309" s="252">
        <v>42.39</v>
      </c>
      <c r="H309" s="253">
        <v>1</v>
      </c>
      <c r="I309" s="288">
        <v>42.39</v>
      </c>
      <c r="J309" s="286">
        <v>2.91</v>
      </c>
      <c r="K309" s="252"/>
      <c r="L309" s="286">
        <v>123.35</v>
      </c>
      <c r="M309" s="288">
        <v>12.13</v>
      </c>
      <c r="N309" s="289">
        <v>1496.24</v>
      </c>
      <c r="AF309" s="248"/>
      <c r="AG309" s="257" t="s">
        <v>1678</v>
      </c>
      <c r="AM309" s="257"/>
      <c r="AN309" s="257"/>
      <c r="AP309" s="257"/>
    </row>
    <row r="310" spans="1:42" s="212" customFormat="1" ht="15" x14ac:dyDescent="0.25">
      <c r="A310" s="258"/>
      <c r="B310" s="259"/>
      <c r="C310" s="407" t="s">
        <v>1677</v>
      </c>
      <c r="D310" s="407"/>
      <c r="E310" s="407"/>
      <c r="F310" s="407"/>
      <c r="G310" s="407"/>
      <c r="H310" s="407"/>
      <c r="I310" s="407"/>
      <c r="J310" s="407"/>
      <c r="K310" s="407"/>
      <c r="L310" s="407"/>
      <c r="M310" s="407"/>
      <c r="N310" s="410"/>
      <c r="AF310" s="248"/>
      <c r="AG310" s="257"/>
      <c r="AH310" s="260" t="s">
        <v>1677</v>
      </c>
      <c r="AM310" s="257"/>
      <c r="AN310" s="257"/>
      <c r="AP310" s="257"/>
    </row>
    <row r="311" spans="1:42" s="212" customFormat="1" ht="15" x14ac:dyDescent="0.25">
      <c r="A311" s="279"/>
      <c r="B311" s="280"/>
      <c r="C311" s="408" t="s">
        <v>72</v>
      </c>
      <c r="D311" s="408"/>
      <c r="E311" s="408"/>
      <c r="F311" s="251"/>
      <c r="G311" s="252"/>
      <c r="H311" s="252"/>
      <c r="I311" s="252"/>
      <c r="J311" s="255"/>
      <c r="K311" s="252"/>
      <c r="L311" s="286">
        <v>123.35</v>
      </c>
      <c r="M311" s="275"/>
      <c r="N311" s="289">
        <v>1496.24</v>
      </c>
      <c r="AF311" s="248"/>
      <c r="AG311" s="257"/>
      <c r="AM311" s="257" t="s">
        <v>72</v>
      </c>
      <c r="AN311" s="257"/>
      <c r="AP311" s="257"/>
    </row>
    <row r="312" spans="1:42" s="212" customFormat="1" ht="0" hidden="1" customHeight="1" x14ac:dyDescent="0.25">
      <c r="A312" s="294"/>
      <c r="B312" s="295"/>
      <c r="C312" s="295"/>
      <c r="D312" s="295"/>
      <c r="E312" s="295"/>
      <c r="F312" s="296"/>
      <c r="G312" s="296"/>
      <c r="H312" s="296"/>
      <c r="I312" s="296"/>
      <c r="J312" s="297"/>
      <c r="K312" s="296"/>
      <c r="L312" s="297"/>
      <c r="M312" s="265"/>
      <c r="N312" s="297"/>
      <c r="AF312" s="248"/>
      <c r="AG312" s="257"/>
      <c r="AM312" s="257"/>
      <c r="AN312" s="257"/>
      <c r="AP312" s="257"/>
    </row>
    <row r="313" spans="1:42" s="212" customFormat="1" ht="15" x14ac:dyDescent="0.25">
      <c r="A313" s="298"/>
      <c r="B313" s="299"/>
      <c r="C313" s="408" t="s">
        <v>1679</v>
      </c>
      <c r="D313" s="408"/>
      <c r="E313" s="408"/>
      <c r="F313" s="408"/>
      <c r="G313" s="408"/>
      <c r="H313" s="408"/>
      <c r="I313" s="408"/>
      <c r="J313" s="408"/>
      <c r="K313" s="408"/>
      <c r="L313" s="300"/>
      <c r="M313" s="301"/>
      <c r="N313" s="302"/>
      <c r="AF313" s="248"/>
      <c r="AG313" s="257"/>
      <c r="AM313" s="257"/>
      <c r="AN313" s="257" t="s">
        <v>1679</v>
      </c>
      <c r="AP313" s="257"/>
    </row>
    <row r="314" spans="1:42" s="212" customFormat="1" ht="15" x14ac:dyDescent="0.25">
      <c r="A314" s="303"/>
      <c r="B314" s="262"/>
      <c r="C314" s="407" t="s">
        <v>83</v>
      </c>
      <c r="D314" s="407"/>
      <c r="E314" s="407"/>
      <c r="F314" s="407"/>
      <c r="G314" s="407"/>
      <c r="H314" s="407"/>
      <c r="I314" s="407"/>
      <c r="J314" s="407"/>
      <c r="K314" s="407"/>
      <c r="L314" s="304">
        <v>24380.49</v>
      </c>
      <c r="M314" s="305"/>
      <c r="N314" s="306">
        <v>237107.77</v>
      </c>
      <c r="AF314" s="248"/>
      <c r="AG314" s="257"/>
      <c r="AM314" s="257"/>
      <c r="AN314" s="257"/>
      <c r="AO314" s="260" t="s">
        <v>83</v>
      </c>
      <c r="AP314" s="257"/>
    </row>
    <row r="315" spans="1:42" s="212" customFormat="1" ht="15" x14ac:dyDescent="0.25">
      <c r="A315" s="303"/>
      <c r="B315" s="262"/>
      <c r="C315" s="407" t="s">
        <v>84</v>
      </c>
      <c r="D315" s="407"/>
      <c r="E315" s="407"/>
      <c r="F315" s="407"/>
      <c r="G315" s="407"/>
      <c r="H315" s="407"/>
      <c r="I315" s="407"/>
      <c r="J315" s="407"/>
      <c r="K315" s="407"/>
      <c r="L315" s="307"/>
      <c r="M315" s="305"/>
      <c r="N315" s="308"/>
      <c r="AF315" s="248"/>
      <c r="AG315" s="257"/>
      <c r="AM315" s="257"/>
      <c r="AN315" s="257"/>
      <c r="AO315" s="260" t="s">
        <v>84</v>
      </c>
      <c r="AP315" s="257"/>
    </row>
    <row r="316" spans="1:42" s="212" customFormat="1" ht="15" x14ac:dyDescent="0.25">
      <c r="A316" s="303"/>
      <c r="B316" s="262"/>
      <c r="C316" s="407" t="s">
        <v>85</v>
      </c>
      <c r="D316" s="407"/>
      <c r="E316" s="407"/>
      <c r="F316" s="407"/>
      <c r="G316" s="407"/>
      <c r="H316" s="407"/>
      <c r="I316" s="407"/>
      <c r="J316" s="407"/>
      <c r="K316" s="407"/>
      <c r="L316" s="309">
        <v>980.07</v>
      </c>
      <c r="M316" s="305"/>
      <c r="N316" s="306">
        <v>34263.25</v>
      </c>
      <c r="AF316" s="248"/>
      <c r="AG316" s="257"/>
      <c r="AM316" s="257"/>
      <c r="AN316" s="257"/>
      <c r="AO316" s="260" t="s">
        <v>85</v>
      </c>
      <c r="AP316" s="257"/>
    </row>
    <row r="317" spans="1:42" s="212" customFormat="1" ht="15" x14ac:dyDescent="0.25">
      <c r="A317" s="303"/>
      <c r="B317" s="262"/>
      <c r="C317" s="407" t="s">
        <v>193</v>
      </c>
      <c r="D317" s="407"/>
      <c r="E317" s="407"/>
      <c r="F317" s="407"/>
      <c r="G317" s="407"/>
      <c r="H317" s="407"/>
      <c r="I317" s="407"/>
      <c r="J317" s="407"/>
      <c r="K317" s="407"/>
      <c r="L317" s="309">
        <v>527.29999999999995</v>
      </c>
      <c r="M317" s="305"/>
      <c r="N317" s="306">
        <v>6396.15</v>
      </c>
      <c r="AF317" s="248"/>
      <c r="AG317" s="257"/>
      <c r="AM317" s="257"/>
      <c r="AN317" s="257"/>
      <c r="AO317" s="260" t="s">
        <v>193</v>
      </c>
      <c r="AP317" s="257"/>
    </row>
    <row r="318" spans="1:42" s="212" customFormat="1" ht="15" x14ac:dyDescent="0.25">
      <c r="A318" s="303"/>
      <c r="B318" s="262"/>
      <c r="C318" s="407" t="s">
        <v>194</v>
      </c>
      <c r="D318" s="407"/>
      <c r="E318" s="407"/>
      <c r="F318" s="407"/>
      <c r="G318" s="407"/>
      <c r="H318" s="407"/>
      <c r="I318" s="407"/>
      <c r="J318" s="407"/>
      <c r="K318" s="407"/>
      <c r="L318" s="309">
        <v>67.7</v>
      </c>
      <c r="M318" s="305"/>
      <c r="N318" s="306">
        <v>2366.79</v>
      </c>
      <c r="AF318" s="248"/>
      <c r="AG318" s="257"/>
      <c r="AM318" s="257"/>
      <c r="AN318" s="257"/>
      <c r="AO318" s="260" t="s">
        <v>194</v>
      </c>
      <c r="AP318" s="257"/>
    </row>
    <row r="319" spans="1:42" s="212" customFormat="1" ht="15" x14ac:dyDescent="0.25">
      <c r="A319" s="303"/>
      <c r="B319" s="262"/>
      <c r="C319" s="407" t="s">
        <v>195</v>
      </c>
      <c r="D319" s="407"/>
      <c r="E319" s="407"/>
      <c r="F319" s="407"/>
      <c r="G319" s="407"/>
      <c r="H319" s="407"/>
      <c r="I319" s="407"/>
      <c r="J319" s="407"/>
      <c r="K319" s="407"/>
      <c r="L319" s="304">
        <v>22626.42</v>
      </c>
      <c r="M319" s="305"/>
      <c r="N319" s="306">
        <v>193455.89</v>
      </c>
      <c r="AF319" s="248"/>
      <c r="AG319" s="257"/>
      <c r="AM319" s="257"/>
      <c r="AN319" s="257"/>
      <c r="AO319" s="260" t="s">
        <v>195</v>
      </c>
      <c r="AP319" s="257"/>
    </row>
    <row r="320" spans="1:42" s="212" customFormat="1" ht="15" x14ac:dyDescent="0.25">
      <c r="A320" s="303"/>
      <c r="B320" s="262"/>
      <c r="C320" s="407" t="s">
        <v>364</v>
      </c>
      <c r="D320" s="407"/>
      <c r="E320" s="407"/>
      <c r="F320" s="407"/>
      <c r="G320" s="407"/>
      <c r="H320" s="407"/>
      <c r="I320" s="407"/>
      <c r="J320" s="407"/>
      <c r="K320" s="407"/>
      <c r="L320" s="309">
        <v>246.7</v>
      </c>
      <c r="M320" s="305"/>
      <c r="N320" s="306">
        <v>2992.48</v>
      </c>
      <c r="AF320" s="248"/>
      <c r="AG320" s="257"/>
      <c r="AM320" s="257"/>
      <c r="AN320" s="257"/>
      <c r="AO320" s="260" t="s">
        <v>364</v>
      </c>
      <c r="AP320" s="257"/>
    </row>
    <row r="321" spans="1:42" s="212" customFormat="1" ht="15" x14ac:dyDescent="0.25">
      <c r="A321" s="303"/>
      <c r="B321" s="262"/>
      <c r="C321" s="407" t="s">
        <v>196</v>
      </c>
      <c r="D321" s="407"/>
      <c r="E321" s="407"/>
      <c r="F321" s="407"/>
      <c r="G321" s="407"/>
      <c r="H321" s="407"/>
      <c r="I321" s="407"/>
      <c r="J321" s="407"/>
      <c r="K321" s="407"/>
      <c r="L321" s="304">
        <v>23510.71</v>
      </c>
      <c r="M321" s="305"/>
      <c r="N321" s="306">
        <v>220905.76</v>
      </c>
      <c r="AF321" s="248"/>
      <c r="AG321" s="257"/>
      <c r="AM321" s="257"/>
      <c r="AN321" s="257"/>
      <c r="AO321" s="260" t="s">
        <v>196</v>
      </c>
      <c r="AP321" s="257"/>
    </row>
    <row r="322" spans="1:42" s="212" customFormat="1" ht="15" x14ac:dyDescent="0.25">
      <c r="A322" s="303"/>
      <c r="B322" s="262"/>
      <c r="C322" s="407" t="s">
        <v>365</v>
      </c>
      <c r="D322" s="407"/>
      <c r="E322" s="407"/>
      <c r="F322" s="407"/>
      <c r="G322" s="407"/>
      <c r="H322" s="407"/>
      <c r="I322" s="407"/>
      <c r="J322" s="407"/>
      <c r="K322" s="407"/>
      <c r="L322" s="304">
        <v>23264.01</v>
      </c>
      <c r="M322" s="305"/>
      <c r="N322" s="306">
        <v>217913.28</v>
      </c>
      <c r="AF322" s="248"/>
      <c r="AG322" s="257"/>
      <c r="AM322" s="257"/>
      <c r="AN322" s="257"/>
      <c r="AO322" s="260" t="s">
        <v>365</v>
      </c>
      <c r="AP322" s="257"/>
    </row>
    <row r="323" spans="1:42" s="212" customFormat="1" ht="15" x14ac:dyDescent="0.25">
      <c r="A323" s="303"/>
      <c r="B323" s="262"/>
      <c r="C323" s="407" t="s">
        <v>88</v>
      </c>
      <c r="D323" s="407"/>
      <c r="E323" s="407"/>
      <c r="F323" s="407"/>
      <c r="G323" s="407"/>
      <c r="H323" s="407"/>
      <c r="I323" s="407"/>
      <c r="J323" s="407"/>
      <c r="K323" s="407"/>
      <c r="L323" s="307"/>
      <c r="M323" s="305"/>
      <c r="N323" s="308"/>
      <c r="AF323" s="248"/>
      <c r="AG323" s="257"/>
      <c r="AM323" s="257"/>
      <c r="AN323" s="257"/>
      <c r="AO323" s="260" t="s">
        <v>88</v>
      </c>
      <c r="AP323" s="257"/>
    </row>
    <row r="324" spans="1:42" s="212" customFormat="1" ht="15" x14ac:dyDescent="0.25">
      <c r="A324" s="303"/>
      <c r="B324" s="262"/>
      <c r="C324" s="407" t="s">
        <v>89</v>
      </c>
      <c r="D324" s="407"/>
      <c r="E324" s="407"/>
      <c r="F324" s="407"/>
      <c r="G324" s="407"/>
      <c r="H324" s="407"/>
      <c r="I324" s="407"/>
      <c r="J324" s="407"/>
      <c r="K324" s="407"/>
      <c r="L324" s="309">
        <v>285.17</v>
      </c>
      <c r="M324" s="305"/>
      <c r="N324" s="306">
        <v>9969.5499999999993</v>
      </c>
      <c r="AF324" s="248"/>
      <c r="AG324" s="257"/>
      <c r="AM324" s="257"/>
      <c r="AN324" s="257"/>
      <c r="AO324" s="260" t="s">
        <v>89</v>
      </c>
      <c r="AP324" s="257"/>
    </row>
    <row r="325" spans="1:42" s="212" customFormat="1" ht="15" x14ac:dyDescent="0.25">
      <c r="A325" s="303"/>
      <c r="B325" s="262"/>
      <c r="C325" s="407" t="s">
        <v>366</v>
      </c>
      <c r="D325" s="407"/>
      <c r="E325" s="407"/>
      <c r="F325" s="407"/>
      <c r="G325" s="407"/>
      <c r="H325" s="407"/>
      <c r="I325" s="407"/>
      <c r="J325" s="407"/>
      <c r="K325" s="407"/>
      <c r="L325" s="309">
        <v>182.64</v>
      </c>
      <c r="M325" s="305"/>
      <c r="N325" s="308"/>
      <c r="AF325" s="248"/>
      <c r="AG325" s="257"/>
      <c r="AM325" s="257"/>
      <c r="AN325" s="257"/>
      <c r="AO325" s="260" t="s">
        <v>366</v>
      </c>
      <c r="AP325" s="257"/>
    </row>
    <row r="326" spans="1:42" s="212" customFormat="1" ht="15" x14ac:dyDescent="0.25">
      <c r="A326" s="303"/>
      <c r="B326" s="262"/>
      <c r="C326" s="407" t="s">
        <v>367</v>
      </c>
      <c r="D326" s="407"/>
      <c r="E326" s="407"/>
      <c r="F326" s="407"/>
      <c r="G326" s="407"/>
      <c r="H326" s="407"/>
      <c r="I326" s="407"/>
      <c r="J326" s="407"/>
      <c r="K326" s="407"/>
      <c r="L326" s="309">
        <v>30.29</v>
      </c>
      <c r="M326" s="305"/>
      <c r="N326" s="306">
        <v>1058.94</v>
      </c>
      <c r="AF326" s="248"/>
      <c r="AG326" s="257"/>
      <c r="AM326" s="257"/>
      <c r="AN326" s="257"/>
      <c r="AO326" s="260" t="s">
        <v>367</v>
      </c>
      <c r="AP326" s="257"/>
    </row>
    <row r="327" spans="1:42" s="212" customFormat="1" ht="15" x14ac:dyDescent="0.25">
      <c r="A327" s="303"/>
      <c r="B327" s="262"/>
      <c r="C327" s="407" t="s">
        <v>368</v>
      </c>
      <c r="D327" s="407"/>
      <c r="E327" s="407"/>
      <c r="F327" s="407"/>
      <c r="G327" s="407"/>
      <c r="H327" s="407"/>
      <c r="I327" s="407"/>
      <c r="J327" s="407"/>
      <c r="K327" s="407"/>
      <c r="L327" s="304">
        <v>22386.47</v>
      </c>
      <c r="M327" s="305"/>
      <c r="N327" s="308"/>
      <c r="AF327" s="248"/>
      <c r="AG327" s="257"/>
      <c r="AM327" s="257"/>
      <c r="AN327" s="257"/>
      <c r="AO327" s="260" t="s">
        <v>368</v>
      </c>
      <c r="AP327" s="257"/>
    </row>
    <row r="328" spans="1:42" s="212" customFormat="1" ht="15" x14ac:dyDescent="0.25">
      <c r="A328" s="303"/>
      <c r="B328" s="262"/>
      <c r="C328" s="407" t="s">
        <v>90</v>
      </c>
      <c r="D328" s="407"/>
      <c r="E328" s="407"/>
      <c r="F328" s="407"/>
      <c r="G328" s="407"/>
      <c r="H328" s="407"/>
      <c r="I328" s="407"/>
      <c r="J328" s="407"/>
      <c r="K328" s="407"/>
      <c r="L328" s="309">
        <v>281.7</v>
      </c>
      <c r="M328" s="305"/>
      <c r="N328" s="306">
        <v>9847.77</v>
      </c>
      <c r="AF328" s="248"/>
      <c r="AG328" s="257"/>
      <c r="AM328" s="257"/>
      <c r="AN328" s="257"/>
      <c r="AO328" s="260" t="s">
        <v>90</v>
      </c>
      <c r="AP328" s="257"/>
    </row>
    <row r="329" spans="1:42" s="212" customFormat="1" ht="15" x14ac:dyDescent="0.25">
      <c r="A329" s="303"/>
      <c r="B329" s="262"/>
      <c r="C329" s="407" t="s">
        <v>91</v>
      </c>
      <c r="D329" s="407"/>
      <c r="E329" s="407"/>
      <c r="F329" s="407"/>
      <c r="G329" s="407"/>
      <c r="H329" s="407"/>
      <c r="I329" s="407"/>
      <c r="J329" s="407"/>
      <c r="K329" s="407"/>
      <c r="L329" s="309">
        <v>128.03</v>
      </c>
      <c r="M329" s="305"/>
      <c r="N329" s="306">
        <v>4476.22</v>
      </c>
      <c r="AF329" s="248"/>
      <c r="AG329" s="257"/>
      <c r="AM329" s="257"/>
      <c r="AN329" s="257"/>
      <c r="AO329" s="260" t="s">
        <v>91</v>
      </c>
      <c r="AP329" s="257"/>
    </row>
    <row r="330" spans="1:42" s="212" customFormat="1" ht="15" x14ac:dyDescent="0.25">
      <c r="A330" s="303"/>
      <c r="B330" s="262"/>
      <c r="C330" s="407" t="s">
        <v>369</v>
      </c>
      <c r="D330" s="407"/>
      <c r="E330" s="407"/>
      <c r="F330" s="407"/>
      <c r="G330" s="407"/>
      <c r="H330" s="407"/>
      <c r="I330" s="407"/>
      <c r="J330" s="407"/>
      <c r="K330" s="407"/>
      <c r="L330" s="309">
        <v>246.7</v>
      </c>
      <c r="M330" s="305"/>
      <c r="N330" s="306">
        <v>2992.48</v>
      </c>
      <c r="AF330" s="248"/>
      <c r="AG330" s="257"/>
      <c r="AM330" s="257"/>
      <c r="AN330" s="257"/>
      <c r="AO330" s="260" t="s">
        <v>369</v>
      </c>
      <c r="AP330" s="257"/>
    </row>
    <row r="331" spans="1:42" s="212" customFormat="1" ht="15" x14ac:dyDescent="0.25">
      <c r="A331" s="303"/>
      <c r="B331" s="262"/>
      <c r="C331" s="407" t="s">
        <v>777</v>
      </c>
      <c r="D331" s="407"/>
      <c r="E331" s="407"/>
      <c r="F331" s="407"/>
      <c r="G331" s="407"/>
      <c r="H331" s="407"/>
      <c r="I331" s="407"/>
      <c r="J331" s="407"/>
      <c r="K331" s="407"/>
      <c r="L331" s="304">
        <v>2363.33</v>
      </c>
      <c r="M331" s="305"/>
      <c r="N331" s="306">
        <v>68416.289999999994</v>
      </c>
      <c r="AF331" s="248"/>
      <c r="AG331" s="257"/>
      <c r="AM331" s="257"/>
      <c r="AN331" s="257"/>
      <c r="AO331" s="260" t="s">
        <v>777</v>
      </c>
      <c r="AP331" s="257"/>
    </row>
    <row r="332" spans="1:42" s="212" customFormat="1" ht="15" x14ac:dyDescent="0.25">
      <c r="A332" s="303"/>
      <c r="B332" s="262"/>
      <c r="C332" s="407" t="s">
        <v>84</v>
      </c>
      <c r="D332" s="407"/>
      <c r="E332" s="407"/>
      <c r="F332" s="407"/>
      <c r="G332" s="407"/>
      <c r="H332" s="407"/>
      <c r="I332" s="407"/>
      <c r="J332" s="407"/>
      <c r="K332" s="407"/>
      <c r="L332" s="307"/>
      <c r="M332" s="305"/>
      <c r="N332" s="308"/>
      <c r="AF332" s="248"/>
      <c r="AG332" s="257"/>
      <c r="AM332" s="257"/>
      <c r="AN332" s="257"/>
      <c r="AO332" s="260" t="s">
        <v>84</v>
      </c>
      <c r="AP332" s="257"/>
    </row>
    <row r="333" spans="1:42" s="212" customFormat="1" ht="15" x14ac:dyDescent="0.25">
      <c r="A333" s="303"/>
      <c r="B333" s="262"/>
      <c r="C333" s="407" t="s">
        <v>197</v>
      </c>
      <c r="D333" s="407"/>
      <c r="E333" s="407"/>
      <c r="F333" s="407"/>
      <c r="G333" s="407"/>
      <c r="H333" s="407"/>
      <c r="I333" s="407"/>
      <c r="J333" s="407"/>
      <c r="K333" s="407"/>
      <c r="L333" s="309">
        <v>694.9</v>
      </c>
      <c r="M333" s="305"/>
      <c r="N333" s="306">
        <v>24293.7</v>
      </c>
      <c r="AF333" s="248"/>
      <c r="AG333" s="257"/>
      <c r="AM333" s="257"/>
      <c r="AN333" s="257"/>
      <c r="AO333" s="260" t="s">
        <v>197</v>
      </c>
      <c r="AP333" s="257"/>
    </row>
    <row r="334" spans="1:42" s="212" customFormat="1" ht="15" x14ac:dyDescent="0.25">
      <c r="A334" s="303"/>
      <c r="B334" s="262"/>
      <c r="C334" s="407" t="s">
        <v>199</v>
      </c>
      <c r="D334" s="407"/>
      <c r="E334" s="407"/>
      <c r="F334" s="407"/>
      <c r="G334" s="407"/>
      <c r="H334" s="407"/>
      <c r="I334" s="407"/>
      <c r="J334" s="407"/>
      <c r="K334" s="407"/>
      <c r="L334" s="309">
        <v>344.66</v>
      </c>
      <c r="M334" s="305"/>
      <c r="N334" s="308"/>
      <c r="AF334" s="248"/>
      <c r="AG334" s="257"/>
      <c r="AM334" s="257"/>
      <c r="AN334" s="257"/>
      <c r="AO334" s="260" t="s">
        <v>199</v>
      </c>
      <c r="AP334" s="257"/>
    </row>
    <row r="335" spans="1:42" s="212" customFormat="1" ht="15" x14ac:dyDescent="0.25">
      <c r="A335" s="303"/>
      <c r="B335" s="262"/>
      <c r="C335" s="407" t="s">
        <v>200</v>
      </c>
      <c r="D335" s="407"/>
      <c r="E335" s="407"/>
      <c r="F335" s="407"/>
      <c r="G335" s="407"/>
      <c r="H335" s="407"/>
      <c r="I335" s="407"/>
      <c r="J335" s="407"/>
      <c r="K335" s="407"/>
      <c r="L335" s="309">
        <v>37.409999999999997</v>
      </c>
      <c r="M335" s="305"/>
      <c r="N335" s="306">
        <v>1307.8499999999999</v>
      </c>
      <c r="AF335" s="248"/>
      <c r="AG335" s="257"/>
      <c r="AM335" s="257"/>
      <c r="AN335" s="257"/>
      <c r="AO335" s="260" t="s">
        <v>200</v>
      </c>
      <c r="AP335" s="257"/>
    </row>
    <row r="336" spans="1:42" s="212" customFormat="1" ht="15" x14ac:dyDescent="0.25">
      <c r="A336" s="303"/>
      <c r="B336" s="262"/>
      <c r="C336" s="407" t="s">
        <v>201</v>
      </c>
      <c r="D336" s="407"/>
      <c r="E336" s="407"/>
      <c r="F336" s="407"/>
      <c r="G336" s="407"/>
      <c r="H336" s="407"/>
      <c r="I336" s="407"/>
      <c r="J336" s="407"/>
      <c r="K336" s="407"/>
      <c r="L336" s="309">
        <v>239.95</v>
      </c>
      <c r="M336" s="305"/>
      <c r="N336" s="308"/>
      <c r="AF336" s="248"/>
      <c r="AG336" s="257"/>
      <c r="AM336" s="257"/>
      <c r="AN336" s="257"/>
      <c r="AO336" s="260" t="s">
        <v>201</v>
      </c>
      <c r="AP336" s="257"/>
    </row>
    <row r="337" spans="1:42" s="212" customFormat="1" ht="15" x14ac:dyDescent="0.25">
      <c r="A337" s="303"/>
      <c r="B337" s="262"/>
      <c r="C337" s="407" t="s">
        <v>202</v>
      </c>
      <c r="D337" s="407"/>
      <c r="E337" s="407"/>
      <c r="F337" s="407"/>
      <c r="G337" s="407"/>
      <c r="H337" s="407"/>
      <c r="I337" s="407"/>
      <c r="J337" s="407"/>
      <c r="K337" s="407"/>
      <c r="L337" s="309">
        <v>710.34</v>
      </c>
      <c r="M337" s="305"/>
      <c r="N337" s="306">
        <v>24833.5</v>
      </c>
      <c r="AF337" s="248"/>
      <c r="AG337" s="257"/>
      <c r="AM337" s="257"/>
      <c r="AN337" s="257"/>
      <c r="AO337" s="260" t="s">
        <v>202</v>
      </c>
      <c r="AP337" s="257"/>
    </row>
    <row r="338" spans="1:42" s="212" customFormat="1" ht="15" x14ac:dyDescent="0.25">
      <c r="A338" s="303"/>
      <c r="B338" s="262"/>
      <c r="C338" s="407" t="s">
        <v>203</v>
      </c>
      <c r="D338" s="407"/>
      <c r="E338" s="407"/>
      <c r="F338" s="407"/>
      <c r="G338" s="407"/>
      <c r="H338" s="407"/>
      <c r="I338" s="407"/>
      <c r="J338" s="407"/>
      <c r="K338" s="407"/>
      <c r="L338" s="309">
        <v>373.48</v>
      </c>
      <c r="M338" s="305"/>
      <c r="N338" s="306">
        <v>13056.79</v>
      </c>
      <c r="AF338" s="248"/>
      <c r="AG338" s="257"/>
      <c r="AM338" s="257"/>
      <c r="AN338" s="257"/>
      <c r="AO338" s="260" t="s">
        <v>203</v>
      </c>
      <c r="AP338" s="257"/>
    </row>
    <row r="339" spans="1:42" s="212" customFormat="1" ht="15" x14ac:dyDescent="0.25">
      <c r="A339" s="303"/>
      <c r="B339" s="262"/>
      <c r="C339" s="407" t="s">
        <v>92</v>
      </c>
      <c r="D339" s="407"/>
      <c r="E339" s="407"/>
      <c r="F339" s="407"/>
      <c r="G339" s="407"/>
      <c r="H339" s="407"/>
      <c r="I339" s="407"/>
      <c r="J339" s="407"/>
      <c r="K339" s="407"/>
      <c r="L339" s="304">
        <v>1047.77</v>
      </c>
      <c r="M339" s="305"/>
      <c r="N339" s="306">
        <v>36630.04</v>
      </c>
      <c r="AF339" s="248"/>
      <c r="AG339" s="257"/>
      <c r="AM339" s="257"/>
      <c r="AN339" s="257"/>
      <c r="AO339" s="260" t="s">
        <v>92</v>
      </c>
      <c r="AP339" s="257"/>
    </row>
    <row r="340" spans="1:42" s="212" customFormat="1" ht="15" x14ac:dyDescent="0.25">
      <c r="A340" s="303"/>
      <c r="B340" s="262"/>
      <c r="C340" s="407" t="s">
        <v>93</v>
      </c>
      <c r="D340" s="407"/>
      <c r="E340" s="407"/>
      <c r="F340" s="407"/>
      <c r="G340" s="407"/>
      <c r="H340" s="407"/>
      <c r="I340" s="407"/>
      <c r="J340" s="407"/>
      <c r="K340" s="407"/>
      <c r="L340" s="309">
        <v>992.04</v>
      </c>
      <c r="M340" s="305"/>
      <c r="N340" s="306">
        <v>34681.269999999997</v>
      </c>
      <c r="AF340" s="248"/>
      <c r="AG340" s="257"/>
      <c r="AM340" s="257"/>
      <c r="AN340" s="257"/>
      <c r="AO340" s="260" t="s">
        <v>93</v>
      </c>
      <c r="AP340" s="257"/>
    </row>
    <row r="341" spans="1:42" s="212" customFormat="1" ht="15" x14ac:dyDescent="0.25">
      <c r="A341" s="303"/>
      <c r="B341" s="262"/>
      <c r="C341" s="407" t="s">
        <v>94</v>
      </c>
      <c r="D341" s="407"/>
      <c r="E341" s="407"/>
      <c r="F341" s="407"/>
      <c r="G341" s="407"/>
      <c r="H341" s="407"/>
      <c r="I341" s="407"/>
      <c r="J341" s="407"/>
      <c r="K341" s="407"/>
      <c r="L341" s="309">
        <v>501.51</v>
      </c>
      <c r="M341" s="305"/>
      <c r="N341" s="306">
        <v>17533.009999999998</v>
      </c>
      <c r="AF341" s="248"/>
      <c r="AG341" s="257"/>
      <c r="AM341" s="257"/>
      <c r="AN341" s="257"/>
      <c r="AO341" s="260" t="s">
        <v>94</v>
      </c>
      <c r="AP341" s="257"/>
    </row>
    <row r="342" spans="1:42" s="212" customFormat="1" ht="15" x14ac:dyDescent="0.25">
      <c r="A342" s="303"/>
      <c r="B342" s="311"/>
      <c r="C342" s="406" t="s">
        <v>1680</v>
      </c>
      <c r="D342" s="406"/>
      <c r="E342" s="406"/>
      <c r="F342" s="406"/>
      <c r="G342" s="406"/>
      <c r="H342" s="406"/>
      <c r="I342" s="406"/>
      <c r="J342" s="406"/>
      <c r="K342" s="406"/>
      <c r="L342" s="312">
        <v>25874.04</v>
      </c>
      <c r="M342" s="313"/>
      <c r="N342" s="314">
        <v>289322.05</v>
      </c>
      <c r="AF342" s="248"/>
      <c r="AG342" s="257"/>
      <c r="AM342" s="257"/>
      <c r="AN342" s="257"/>
      <c r="AP342" s="257" t="s">
        <v>1680</v>
      </c>
    </row>
    <row r="343" spans="1:42" s="212" customFormat="1" ht="15" x14ac:dyDescent="0.25">
      <c r="A343" s="303"/>
      <c r="B343" s="262"/>
      <c r="C343" s="407" t="s">
        <v>84</v>
      </c>
      <c r="D343" s="407"/>
      <c r="E343" s="407"/>
      <c r="F343" s="407"/>
      <c r="G343" s="407"/>
      <c r="H343" s="407"/>
      <c r="I343" s="407"/>
      <c r="J343" s="407"/>
      <c r="K343" s="407"/>
      <c r="L343" s="307"/>
      <c r="M343" s="305"/>
      <c r="N343" s="308"/>
      <c r="AF343" s="248"/>
      <c r="AG343" s="257"/>
      <c r="AM343" s="257"/>
      <c r="AN343" s="257"/>
      <c r="AO343" s="260" t="s">
        <v>84</v>
      </c>
      <c r="AP343" s="257"/>
    </row>
    <row r="344" spans="1:42" s="212" customFormat="1" ht="15" x14ac:dyDescent="0.25">
      <c r="A344" s="303"/>
      <c r="B344" s="262"/>
      <c r="C344" s="407" t="s">
        <v>241</v>
      </c>
      <c r="D344" s="407"/>
      <c r="E344" s="407"/>
      <c r="F344" s="407"/>
      <c r="G344" s="407"/>
      <c r="H344" s="407"/>
      <c r="I344" s="407"/>
      <c r="J344" s="407"/>
      <c r="K344" s="407"/>
      <c r="L344" s="304">
        <v>22386.38</v>
      </c>
      <c r="M344" s="305"/>
      <c r="N344" s="306">
        <v>191403.55</v>
      </c>
      <c r="AF344" s="248"/>
      <c r="AG344" s="257"/>
      <c r="AM344" s="257"/>
      <c r="AN344" s="257"/>
      <c r="AO344" s="260" t="s">
        <v>241</v>
      </c>
      <c r="AP344" s="257"/>
    </row>
    <row r="345" spans="1:42" s="212" customFormat="1" ht="15" x14ac:dyDescent="0.25">
      <c r="A345" s="412" t="s">
        <v>1681</v>
      </c>
      <c r="B345" s="413"/>
      <c r="C345" s="413"/>
      <c r="D345" s="413"/>
      <c r="E345" s="413"/>
      <c r="F345" s="413"/>
      <c r="G345" s="413"/>
      <c r="H345" s="413"/>
      <c r="I345" s="413"/>
      <c r="J345" s="413"/>
      <c r="K345" s="413"/>
      <c r="L345" s="413"/>
      <c r="M345" s="413"/>
      <c r="N345" s="414"/>
      <c r="AF345" s="248" t="s">
        <v>1681</v>
      </c>
      <c r="AG345" s="257"/>
      <c r="AM345" s="257"/>
      <c r="AN345" s="257"/>
      <c r="AP345" s="257"/>
    </row>
    <row r="346" spans="1:42" s="212" customFormat="1" ht="34.5" x14ac:dyDescent="0.25">
      <c r="A346" s="249" t="s">
        <v>402</v>
      </c>
      <c r="B346" s="250" t="s">
        <v>1682</v>
      </c>
      <c r="C346" s="408" t="s">
        <v>1683</v>
      </c>
      <c r="D346" s="408"/>
      <c r="E346" s="408"/>
      <c r="F346" s="251" t="s">
        <v>1504</v>
      </c>
      <c r="G346" s="252">
        <v>6</v>
      </c>
      <c r="H346" s="253">
        <v>1</v>
      </c>
      <c r="I346" s="253">
        <v>6</v>
      </c>
      <c r="J346" s="255"/>
      <c r="K346" s="252"/>
      <c r="L346" s="255"/>
      <c r="M346" s="252"/>
      <c r="N346" s="256"/>
      <c r="AF346" s="248"/>
      <c r="AG346" s="257" t="s">
        <v>1683</v>
      </c>
      <c r="AM346" s="257"/>
      <c r="AN346" s="257"/>
      <c r="AP346" s="257"/>
    </row>
    <row r="347" spans="1:42" s="212" customFormat="1" ht="15" x14ac:dyDescent="0.25">
      <c r="A347" s="258"/>
      <c r="B347" s="259"/>
      <c r="C347" s="407" t="s">
        <v>1684</v>
      </c>
      <c r="D347" s="407"/>
      <c r="E347" s="407"/>
      <c r="F347" s="407"/>
      <c r="G347" s="407"/>
      <c r="H347" s="407"/>
      <c r="I347" s="407"/>
      <c r="J347" s="407"/>
      <c r="K347" s="407"/>
      <c r="L347" s="407"/>
      <c r="M347" s="407"/>
      <c r="N347" s="410"/>
      <c r="AF347" s="248"/>
      <c r="AG347" s="257"/>
      <c r="AH347" s="260" t="s">
        <v>1684</v>
      </c>
      <c r="AM347" s="257"/>
      <c r="AN347" s="257"/>
      <c r="AP347" s="257"/>
    </row>
    <row r="348" spans="1:42" s="212" customFormat="1" ht="22.5" x14ac:dyDescent="0.25">
      <c r="A348" s="261"/>
      <c r="B348" s="262" t="s">
        <v>217</v>
      </c>
      <c r="C348" s="402" t="s">
        <v>218</v>
      </c>
      <c r="D348" s="402"/>
      <c r="E348" s="402"/>
      <c r="F348" s="402"/>
      <c r="G348" s="402"/>
      <c r="H348" s="402"/>
      <c r="I348" s="402"/>
      <c r="J348" s="402"/>
      <c r="K348" s="402"/>
      <c r="L348" s="402"/>
      <c r="M348" s="402"/>
      <c r="N348" s="411"/>
      <c r="AF348" s="248"/>
      <c r="AG348" s="257"/>
      <c r="AI348" s="260" t="s">
        <v>218</v>
      </c>
      <c r="AM348" s="257"/>
      <c r="AN348" s="257"/>
      <c r="AP348" s="257"/>
    </row>
    <row r="349" spans="1:42" s="212" customFormat="1" ht="15" x14ac:dyDescent="0.25">
      <c r="A349" s="263"/>
      <c r="B349" s="262" t="s">
        <v>58</v>
      </c>
      <c r="C349" s="407" t="s">
        <v>62</v>
      </c>
      <c r="D349" s="407"/>
      <c r="E349" s="407"/>
      <c r="F349" s="264"/>
      <c r="G349" s="265"/>
      <c r="H349" s="265"/>
      <c r="I349" s="265"/>
      <c r="J349" s="278">
        <v>67.77</v>
      </c>
      <c r="K349" s="267">
        <v>1.1499999999999999</v>
      </c>
      <c r="L349" s="278">
        <v>467.61</v>
      </c>
      <c r="M349" s="267">
        <v>34.96</v>
      </c>
      <c r="N349" s="268">
        <v>16347.65</v>
      </c>
      <c r="AF349" s="248"/>
      <c r="AG349" s="257"/>
      <c r="AJ349" s="260" t="s">
        <v>62</v>
      </c>
      <c r="AM349" s="257"/>
      <c r="AN349" s="257"/>
      <c r="AP349" s="257"/>
    </row>
    <row r="350" spans="1:42" s="212" customFormat="1" ht="15" x14ac:dyDescent="0.25">
      <c r="A350" s="263"/>
      <c r="B350" s="262" t="s">
        <v>73</v>
      </c>
      <c r="C350" s="407" t="s">
        <v>175</v>
      </c>
      <c r="D350" s="407"/>
      <c r="E350" s="407"/>
      <c r="F350" s="264"/>
      <c r="G350" s="265"/>
      <c r="H350" s="265"/>
      <c r="I350" s="265"/>
      <c r="J350" s="278">
        <v>41.28</v>
      </c>
      <c r="K350" s="267">
        <v>1.1499999999999999</v>
      </c>
      <c r="L350" s="278">
        <v>284.83</v>
      </c>
      <c r="M350" s="265"/>
      <c r="N350" s="273"/>
      <c r="AF350" s="248"/>
      <c r="AG350" s="257"/>
      <c r="AJ350" s="260" t="s">
        <v>175</v>
      </c>
      <c r="AM350" s="257"/>
      <c r="AN350" s="257"/>
      <c r="AP350" s="257"/>
    </row>
    <row r="351" spans="1:42" s="212" customFormat="1" ht="15" x14ac:dyDescent="0.25">
      <c r="A351" s="263"/>
      <c r="B351" s="262" t="s">
        <v>78</v>
      </c>
      <c r="C351" s="407" t="s">
        <v>176</v>
      </c>
      <c r="D351" s="407"/>
      <c r="E351" s="407"/>
      <c r="F351" s="264"/>
      <c r="G351" s="265"/>
      <c r="H351" s="265"/>
      <c r="I351" s="265"/>
      <c r="J351" s="278">
        <v>3.27</v>
      </c>
      <c r="K351" s="267">
        <v>1.1499999999999999</v>
      </c>
      <c r="L351" s="278">
        <v>22.56</v>
      </c>
      <c r="M351" s="267">
        <v>34.96</v>
      </c>
      <c r="N351" s="283">
        <v>788.7</v>
      </c>
      <c r="AF351" s="248"/>
      <c r="AG351" s="257"/>
      <c r="AJ351" s="260" t="s">
        <v>176</v>
      </c>
      <c r="AM351" s="257"/>
      <c r="AN351" s="257"/>
      <c r="AP351" s="257"/>
    </row>
    <row r="352" spans="1:42" s="212" customFormat="1" ht="15" x14ac:dyDescent="0.25">
      <c r="A352" s="263"/>
      <c r="B352" s="262" t="s">
        <v>122</v>
      </c>
      <c r="C352" s="407" t="s">
        <v>177</v>
      </c>
      <c r="D352" s="407"/>
      <c r="E352" s="407"/>
      <c r="F352" s="264"/>
      <c r="G352" s="265"/>
      <c r="H352" s="265"/>
      <c r="I352" s="265"/>
      <c r="J352" s="278">
        <v>486.56</v>
      </c>
      <c r="K352" s="265"/>
      <c r="L352" s="266">
        <v>2919.36</v>
      </c>
      <c r="M352" s="265"/>
      <c r="N352" s="273"/>
      <c r="AF352" s="248"/>
      <c r="AG352" s="257"/>
      <c r="AJ352" s="260" t="s">
        <v>177</v>
      </c>
      <c r="AM352" s="257"/>
      <c r="AN352" s="257"/>
      <c r="AP352" s="257"/>
    </row>
    <row r="353" spans="1:42" s="212" customFormat="1" ht="15" x14ac:dyDescent="0.25">
      <c r="A353" s="269"/>
      <c r="B353" s="262"/>
      <c r="C353" s="407" t="s">
        <v>63</v>
      </c>
      <c r="D353" s="407"/>
      <c r="E353" s="407"/>
      <c r="F353" s="264" t="s">
        <v>64</v>
      </c>
      <c r="G353" s="267">
        <v>7.21</v>
      </c>
      <c r="H353" s="267">
        <v>1.1499999999999999</v>
      </c>
      <c r="I353" s="315">
        <v>49.749000000000002</v>
      </c>
      <c r="J353" s="272"/>
      <c r="K353" s="265"/>
      <c r="L353" s="272"/>
      <c r="M353" s="265"/>
      <c r="N353" s="273"/>
      <c r="AF353" s="248"/>
      <c r="AG353" s="257"/>
      <c r="AK353" s="260" t="s">
        <v>63</v>
      </c>
      <c r="AM353" s="257"/>
      <c r="AN353" s="257"/>
      <c r="AP353" s="257"/>
    </row>
    <row r="354" spans="1:42" s="212" customFormat="1" ht="15" x14ac:dyDescent="0.25">
      <c r="A354" s="269"/>
      <c r="B354" s="262"/>
      <c r="C354" s="407" t="s">
        <v>178</v>
      </c>
      <c r="D354" s="407"/>
      <c r="E354" s="407"/>
      <c r="F354" s="264" t="s">
        <v>64</v>
      </c>
      <c r="G354" s="267">
        <v>0.26</v>
      </c>
      <c r="H354" s="267">
        <v>1.1499999999999999</v>
      </c>
      <c r="I354" s="315">
        <v>1.794</v>
      </c>
      <c r="J354" s="272"/>
      <c r="K354" s="265"/>
      <c r="L354" s="272"/>
      <c r="M354" s="265"/>
      <c r="N354" s="273"/>
      <c r="AF354" s="248"/>
      <c r="AG354" s="257"/>
      <c r="AK354" s="260" t="s">
        <v>178</v>
      </c>
      <c r="AM354" s="257"/>
      <c r="AN354" s="257"/>
      <c r="AP354" s="257"/>
    </row>
    <row r="355" spans="1:42" s="212" customFormat="1" ht="15" x14ac:dyDescent="0.25">
      <c r="A355" s="263"/>
      <c r="B355" s="262"/>
      <c r="C355" s="409" t="s">
        <v>65</v>
      </c>
      <c r="D355" s="409"/>
      <c r="E355" s="409"/>
      <c r="F355" s="274"/>
      <c r="G355" s="275"/>
      <c r="H355" s="275"/>
      <c r="I355" s="275"/>
      <c r="J355" s="285">
        <v>595.61</v>
      </c>
      <c r="K355" s="275"/>
      <c r="L355" s="276">
        <v>3671.8</v>
      </c>
      <c r="M355" s="275"/>
      <c r="N355" s="277"/>
      <c r="AF355" s="248"/>
      <c r="AG355" s="257"/>
      <c r="AL355" s="260" t="s">
        <v>65</v>
      </c>
      <c r="AM355" s="257"/>
      <c r="AN355" s="257"/>
      <c r="AP355" s="257"/>
    </row>
    <row r="356" spans="1:42" s="212" customFormat="1" ht="15" x14ac:dyDescent="0.25">
      <c r="A356" s="269"/>
      <c r="B356" s="262"/>
      <c r="C356" s="407" t="s">
        <v>66</v>
      </c>
      <c r="D356" s="407"/>
      <c r="E356" s="407"/>
      <c r="F356" s="264"/>
      <c r="G356" s="265"/>
      <c r="H356" s="265"/>
      <c r="I356" s="265"/>
      <c r="J356" s="272"/>
      <c r="K356" s="265"/>
      <c r="L356" s="278">
        <v>490.17</v>
      </c>
      <c r="M356" s="265"/>
      <c r="N356" s="268">
        <v>17136.349999999999</v>
      </c>
      <c r="AF356" s="248"/>
      <c r="AG356" s="257"/>
      <c r="AK356" s="260" t="s">
        <v>66</v>
      </c>
      <c r="AM356" s="257"/>
      <c r="AN356" s="257"/>
      <c r="AP356" s="257"/>
    </row>
    <row r="357" spans="1:42" s="212" customFormat="1" ht="23.25" x14ac:dyDescent="0.25">
      <c r="A357" s="269"/>
      <c r="B357" s="262" t="s">
        <v>681</v>
      </c>
      <c r="C357" s="407" t="s">
        <v>682</v>
      </c>
      <c r="D357" s="407"/>
      <c r="E357" s="407"/>
      <c r="F357" s="264" t="s">
        <v>69</v>
      </c>
      <c r="G357" s="270">
        <v>97</v>
      </c>
      <c r="H357" s="265"/>
      <c r="I357" s="270">
        <v>97</v>
      </c>
      <c r="J357" s="272"/>
      <c r="K357" s="265"/>
      <c r="L357" s="278">
        <v>475.46</v>
      </c>
      <c r="M357" s="265"/>
      <c r="N357" s="268">
        <v>16622.259999999998</v>
      </c>
      <c r="AF357" s="248"/>
      <c r="AG357" s="257"/>
      <c r="AK357" s="260" t="s">
        <v>682</v>
      </c>
      <c r="AM357" s="257"/>
      <c r="AN357" s="257"/>
      <c r="AP357" s="257"/>
    </row>
    <row r="358" spans="1:42" s="212" customFormat="1" ht="23.25" x14ac:dyDescent="0.25">
      <c r="A358" s="269"/>
      <c r="B358" s="262" t="s">
        <v>683</v>
      </c>
      <c r="C358" s="407" t="s">
        <v>684</v>
      </c>
      <c r="D358" s="407"/>
      <c r="E358" s="407"/>
      <c r="F358" s="264" t="s">
        <v>69</v>
      </c>
      <c r="G358" s="270">
        <v>51</v>
      </c>
      <c r="H358" s="265"/>
      <c r="I358" s="270">
        <v>51</v>
      </c>
      <c r="J358" s="272"/>
      <c r="K358" s="265"/>
      <c r="L358" s="278">
        <v>249.99</v>
      </c>
      <c r="M358" s="265"/>
      <c r="N358" s="268">
        <v>8739.5400000000009</v>
      </c>
      <c r="AF358" s="248"/>
      <c r="AG358" s="257"/>
      <c r="AK358" s="260" t="s">
        <v>684</v>
      </c>
      <c r="AM358" s="257"/>
      <c r="AN358" s="257"/>
      <c r="AP358" s="257"/>
    </row>
    <row r="359" spans="1:42" s="212" customFormat="1" ht="15" x14ac:dyDescent="0.25">
      <c r="A359" s="279"/>
      <c r="B359" s="280"/>
      <c r="C359" s="408" t="s">
        <v>72</v>
      </c>
      <c r="D359" s="408"/>
      <c r="E359" s="408"/>
      <c r="F359" s="251"/>
      <c r="G359" s="252"/>
      <c r="H359" s="252"/>
      <c r="I359" s="252"/>
      <c r="J359" s="255"/>
      <c r="K359" s="252"/>
      <c r="L359" s="281">
        <v>4397.25</v>
      </c>
      <c r="M359" s="275"/>
      <c r="N359" s="256"/>
      <c r="AF359" s="248"/>
      <c r="AG359" s="257"/>
      <c r="AM359" s="257" t="s">
        <v>72</v>
      </c>
      <c r="AN359" s="257"/>
      <c r="AP359" s="257"/>
    </row>
    <row r="360" spans="1:42" s="212" customFormat="1" ht="23.25" x14ac:dyDescent="0.25">
      <c r="A360" s="249" t="s">
        <v>404</v>
      </c>
      <c r="B360" s="250" t="s">
        <v>1685</v>
      </c>
      <c r="C360" s="408" t="s">
        <v>1686</v>
      </c>
      <c r="D360" s="408"/>
      <c r="E360" s="408"/>
      <c r="F360" s="251" t="s">
        <v>1687</v>
      </c>
      <c r="G360" s="252">
        <v>6</v>
      </c>
      <c r="H360" s="253">
        <v>1</v>
      </c>
      <c r="I360" s="253">
        <v>6</v>
      </c>
      <c r="J360" s="281">
        <v>37714.5</v>
      </c>
      <c r="K360" s="252"/>
      <c r="L360" s="281">
        <v>26466.32</v>
      </c>
      <c r="M360" s="288">
        <v>8.5500000000000007</v>
      </c>
      <c r="N360" s="289">
        <v>226287</v>
      </c>
      <c r="AF360" s="248"/>
      <c r="AG360" s="257" t="s">
        <v>1686</v>
      </c>
      <c r="AM360" s="257"/>
      <c r="AN360" s="257"/>
      <c r="AP360" s="257"/>
    </row>
    <row r="361" spans="1:42" s="212" customFormat="1" ht="15" x14ac:dyDescent="0.25">
      <c r="A361" s="279"/>
      <c r="B361" s="280"/>
      <c r="C361" s="408" t="s">
        <v>72</v>
      </c>
      <c r="D361" s="408"/>
      <c r="E361" s="408"/>
      <c r="F361" s="251"/>
      <c r="G361" s="252"/>
      <c r="H361" s="252"/>
      <c r="I361" s="252"/>
      <c r="J361" s="255"/>
      <c r="K361" s="252"/>
      <c r="L361" s="281">
        <v>26466.32</v>
      </c>
      <c r="M361" s="275"/>
      <c r="N361" s="289">
        <v>226287</v>
      </c>
      <c r="AF361" s="248"/>
      <c r="AG361" s="257"/>
      <c r="AM361" s="257" t="s">
        <v>72</v>
      </c>
      <c r="AN361" s="257"/>
      <c r="AP361" s="257"/>
    </row>
    <row r="362" spans="1:42" s="212" customFormat="1" ht="22.5" x14ac:dyDescent="0.25">
      <c r="A362" s="249" t="s">
        <v>407</v>
      </c>
      <c r="B362" s="250" t="s">
        <v>1688</v>
      </c>
      <c r="C362" s="408" t="s">
        <v>1689</v>
      </c>
      <c r="D362" s="408"/>
      <c r="E362" s="408"/>
      <c r="F362" s="251" t="s">
        <v>61</v>
      </c>
      <c r="G362" s="252">
        <v>10</v>
      </c>
      <c r="H362" s="253">
        <v>1</v>
      </c>
      <c r="I362" s="253">
        <v>10</v>
      </c>
      <c r="J362" s="286">
        <v>612</v>
      </c>
      <c r="K362" s="252"/>
      <c r="L362" s="286">
        <v>715.79</v>
      </c>
      <c r="M362" s="288">
        <v>8.5500000000000007</v>
      </c>
      <c r="N362" s="289">
        <v>6120</v>
      </c>
      <c r="AF362" s="248"/>
      <c r="AG362" s="257" t="s">
        <v>1689</v>
      </c>
      <c r="AM362" s="257"/>
      <c r="AN362" s="257"/>
      <c r="AP362" s="257"/>
    </row>
    <row r="363" spans="1:42" s="212" customFormat="1" ht="15" x14ac:dyDescent="0.25">
      <c r="A363" s="279"/>
      <c r="B363" s="280"/>
      <c r="C363" s="408" t="s">
        <v>72</v>
      </c>
      <c r="D363" s="408"/>
      <c r="E363" s="408"/>
      <c r="F363" s="251"/>
      <c r="G363" s="252"/>
      <c r="H363" s="252"/>
      <c r="I363" s="252"/>
      <c r="J363" s="255"/>
      <c r="K363" s="252"/>
      <c r="L363" s="286">
        <v>715.79</v>
      </c>
      <c r="M363" s="275"/>
      <c r="N363" s="289">
        <v>6120</v>
      </c>
      <c r="AF363" s="248"/>
      <c r="AG363" s="257"/>
      <c r="AM363" s="257" t="s">
        <v>72</v>
      </c>
      <c r="AN363" s="257"/>
      <c r="AP363" s="257"/>
    </row>
    <row r="364" spans="1:42" s="212" customFormat="1" ht="23.25" x14ac:dyDescent="0.25">
      <c r="A364" s="249" t="s">
        <v>409</v>
      </c>
      <c r="B364" s="250" t="s">
        <v>1690</v>
      </c>
      <c r="C364" s="408" t="s">
        <v>1691</v>
      </c>
      <c r="D364" s="408"/>
      <c r="E364" s="408"/>
      <c r="F364" s="251" t="s">
        <v>215</v>
      </c>
      <c r="G364" s="252">
        <v>0.54</v>
      </c>
      <c r="H364" s="253">
        <v>1</v>
      </c>
      <c r="I364" s="288">
        <v>0.54</v>
      </c>
      <c r="J364" s="255"/>
      <c r="K364" s="252"/>
      <c r="L364" s="255"/>
      <c r="M364" s="252"/>
      <c r="N364" s="256"/>
      <c r="AF364" s="248"/>
      <c r="AG364" s="257" t="s">
        <v>1691</v>
      </c>
      <c r="AM364" s="257"/>
      <c r="AN364" s="257"/>
      <c r="AP364" s="257"/>
    </row>
    <row r="365" spans="1:42" s="212" customFormat="1" ht="15" x14ac:dyDescent="0.25">
      <c r="A365" s="258"/>
      <c r="B365" s="259"/>
      <c r="C365" s="407" t="s">
        <v>1692</v>
      </c>
      <c r="D365" s="407"/>
      <c r="E365" s="407"/>
      <c r="F365" s="407"/>
      <c r="G365" s="407"/>
      <c r="H365" s="407"/>
      <c r="I365" s="407"/>
      <c r="J365" s="407"/>
      <c r="K365" s="407"/>
      <c r="L365" s="407"/>
      <c r="M365" s="407"/>
      <c r="N365" s="410"/>
      <c r="AF365" s="248"/>
      <c r="AG365" s="257"/>
      <c r="AH365" s="260" t="s">
        <v>1692</v>
      </c>
      <c r="AM365" s="257"/>
      <c r="AN365" s="257"/>
      <c r="AP365" s="257"/>
    </row>
    <row r="366" spans="1:42" s="212" customFormat="1" ht="22.5" x14ac:dyDescent="0.25">
      <c r="A366" s="261"/>
      <c r="B366" s="262" t="s">
        <v>217</v>
      </c>
      <c r="C366" s="402" t="s">
        <v>218</v>
      </c>
      <c r="D366" s="402"/>
      <c r="E366" s="402"/>
      <c r="F366" s="402"/>
      <c r="G366" s="402"/>
      <c r="H366" s="402"/>
      <c r="I366" s="402"/>
      <c r="J366" s="402"/>
      <c r="K366" s="402"/>
      <c r="L366" s="402"/>
      <c r="M366" s="402"/>
      <c r="N366" s="411"/>
      <c r="AF366" s="248"/>
      <c r="AG366" s="257"/>
      <c r="AI366" s="260" t="s">
        <v>218</v>
      </c>
      <c r="AM366" s="257"/>
      <c r="AN366" s="257"/>
      <c r="AP366" s="257"/>
    </row>
    <row r="367" spans="1:42" s="212" customFormat="1" ht="15" x14ac:dyDescent="0.25">
      <c r="A367" s="263"/>
      <c r="B367" s="262" t="s">
        <v>58</v>
      </c>
      <c r="C367" s="407" t="s">
        <v>62</v>
      </c>
      <c r="D367" s="407"/>
      <c r="E367" s="407"/>
      <c r="F367" s="264"/>
      <c r="G367" s="265"/>
      <c r="H367" s="265"/>
      <c r="I367" s="265"/>
      <c r="J367" s="278">
        <v>135.36000000000001</v>
      </c>
      <c r="K367" s="267">
        <v>1.1499999999999999</v>
      </c>
      <c r="L367" s="278">
        <v>84.06</v>
      </c>
      <c r="M367" s="267">
        <v>34.96</v>
      </c>
      <c r="N367" s="268">
        <v>2938.74</v>
      </c>
      <c r="AF367" s="248"/>
      <c r="AG367" s="257"/>
      <c r="AJ367" s="260" t="s">
        <v>62</v>
      </c>
      <c r="AM367" s="257"/>
      <c r="AN367" s="257"/>
      <c r="AP367" s="257"/>
    </row>
    <row r="368" spans="1:42" s="212" customFormat="1" ht="15" x14ac:dyDescent="0.25">
      <c r="A368" s="263"/>
      <c r="B368" s="262" t="s">
        <v>73</v>
      </c>
      <c r="C368" s="407" t="s">
        <v>175</v>
      </c>
      <c r="D368" s="407"/>
      <c r="E368" s="407"/>
      <c r="F368" s="264"/>
      <c r="G368" s="265"/>
      <c r="H368" s="265"/>
      <c r="I368" s="265"/>
      <c r="J368" s="278">
        <v>58.09</v>
      </c>
      <c r="K368" s="267">
        <v>1.1499999999999999</v>
      </c>
      <c r="L368" s="278">
        <v>36.07</v>
      </c>
      <c r="M368" s="265"/>
      <c r="N368" s="273"/>
      <c r="AF368" s="248"/>
      <c r="AG368" s="257"/>
      <c r="AJ368" s="260" t="s">
        <v>175</v>
      </c>
      <c r="AM368" s="257"/>
      <c r="AN368" s="257"/>
      <c r="AP368" s="257"/>
    </row>
    <row r="369" spans="1:42" s="212" customFormat="1" ht="15" x14ac:dyDescent="0.25">
      <c r="A369" s="263"/>
      <c r="B369" s="262" t="s">
        <v>78</v>
      </c>
      <c r="C369" s="407" t="s">
        <v>176</v>
      </c>
      <c r="D369" s="407"/>
      <c r="E369" s="407"/>
      <c r="F369" s="264"/>
      <c r="G369" s="265"/>
      <c r="H369" s="265"/>
      <c r="I369" s="265"/>
      <c r="J369" s="278">
        <v>5.0199999999999996</v>
      </c>
      <c r="K369" s="267">
        <v>1.1499999999999999</v>
      </c>
      <c r="L369" s="278">
        <v>3.12</v>
      </c>
      <c r="M369" s="267">
        <v>34.96</v>
      </c>
      <c r="N369" s="283">
        <v>109.08</v>
      </c>
      <c r="AF369" s="248"/>
      <c r="AG369" s="257"/>
      <c r="AJ369" s="260" t="s">
        <v>176</v>
      </c>
      <c r="AM369" s="257"/>
      <c r="AN369" s="257"/>
      <c r="AP369" s="257"/>
    </row>
    <row r="370" spans="1:42" s="212" customFormat="1" ht="15" x14ac:dyDescent="0.25">
      <c r="A370" s="263"/>
      <c r="B370" s="262" t="s">
        <v>122</v>
      </c>
      <c r="C370" s="407" t="s">
        <v>177</v>
      </c>
      <c r="D370" s="407"/>
      <c r="E370" s="407"/>
      <c r="F370" s="264"/>
      <c r="G370" s="265"/>
      <c r="H370" s="265"/>
      <c r="I370" s="265"/>
      <c r="J370" s="278">
        <v>894.6</v>
      </c>
      <c r="K370" s="265"/>
      <c r="L370" s="278">
        <v>483.08</v>
      </c>
      <c r="M370" s="265"/>
      <c r="N370" s="273"/>
      <c r="AF370" s="248"/>
      <c r="AG370" s="257"/>
      <c r="AJ370" s="260" t="s">
        <v>177</v>
      </c>
      <c r="AM370" s="257"/>
      <c r="AN370" s="257"/>
      <c r="AP370" s="257"/>
    </row>
    <row r="371" spans="1:42" s="212" customFormat="1" ht="15" x14ac:dyDescent="0.25">
      <c r="A371" s="269"/>
      <c r="B371" s="262"/>
      <c r="C371" s="407" t="s">
        <v>63</v>
      </c>
      <c r="D371" s="407"/>
      <c r="E371" s="407"/>
      <c r="F371" s="264" t="s">
        <v>64</v>
      </c>
      <c r="G371" s="292">
        <v>14.4</v>
      </c>
      <c r="H371" s="267">
        <v>1.1499999999999999</v>
      </c>
      <c r="I371" s="271">
        <v>8.9423999999999992</v>
      </c>
      <c r="J371" s="272"/>
      <c r="K371" s="265"/>
      <c r="L371" s="272"/>
      <c r="M371" s="265"/>
      <c r="N371" s="273"/>
      <c r="AF371" s="248"/>
      <c r="AG371" s="257"/>
      <c r="AK371" s="260" t="s">
        <v>63</v>
      </c>
      <c r="AM371" s="257"/>
      <c r="AN371" s="257"/>
      <c r="AP371" s="257"/>
    </row>
    <row r="372" spans="1:42" s="212" customFormat="1" ht="15" x14ac:dyDescent="0.25">
      <c r="A372" s="269"/>
      <c r="B372" s="262"/>
      <c r="C372" s="407" t="s">
        <v>178</v>
      </c>
      <c r="D372" s="407"/>
      <c r="E372" s="407"/>
      <c r="F372" s="264" t="s">
        <v>64</v>
      </c>
      <c r="G372" s="292">
        <v>0.4</v>
      </c>
      <c r="H372" s="267">
        <v>1.1499999999999999</v>
      </c>
      <c r="I372" s="271">
        <v>0.24840000000000001</v>
      </c>
      <c r="J372" s="272"/>
      <c r="K372" s="265"/>
      <c r="L372" s="272"/>
      <c r="M372" s="265"/>
      <c r="N372" s="273"/>
      <c r="AF372" s="248"/>
      <c r="AG372" s="257"/>
      <c r="AK372" s="260" t="s">
        <v>178</v>
      </c>
      <c r="AM372" s="257"/>
      <c r="AN372" s="257"/>
      <c r="AP372" s="257"/>
    </row>
    <row r="373" spans="1:42" s="212" customFormat="1" ht="15" x14ac:dyDescent="0.25">
      <c r="A373" s="263"/>
      <c r="B373" s="262"/>
      <c r="C373" s="409" t="s">
        <v>65</v>
      </c>
      <c r="D373" s="409"/>
      <c r="E373" s="409"/>
      <c r="F373" s="274"/>
      <c r="G373" s="275"/>
      <c r="H373" s="275"/>
      <c r="I373" s="275"/>
      <c r="J373" s="276">
        <v>1088.05</v>
      </c>
      <c r="K373" s="275"/>
      <c r="L373" s="285">
        <v>603.21</v>
      </c>
      <c r="M373" s="275"/>
      <c r="N373" s="277"/>
      <c r="AF373" s="248"/>
      <c r="AG373" s="257"/>
      <c r="AL373" s="260" t="s">
        <v>65</v>
      </c>
      <c r="AM373" s="257"/>
      <c r="AN373" s="257"/>
      <c r="AP373" s="257"/>
    </row>
    <row r="374" spans="1:42" s="212" customFormat="1" ht="15" x14ac:dyDescent="0.25">
      <c r="A374" s="269"/>
      <c r="B374" s="262"/>
      <c r="C374" s="407" t="s">
        <v>66</v>
      </c>
      <c r="D374" s="407"/>
      <c r="E374" s="407"/>
      <c r="F374" s="264"/>
      <c r="G374" s="265"/>
      <c r="H374" s="265"/>
      <c r="I374" s="265"/>
      <c r="J374" s="272"/>
      <c r="K374" s="265"/>
      <c r="L374" s="278">
        <v>87.18</v>
      </c>
      <c r="M374" s="265"/>
      <c r="N374" s="268">
        <v>3047.82</v>
      </c>
      <c r="AF374" s="248"/>
      <c r="AG374" s="257"/>
      <c r="AK374" s="260" t="s">
        <v>66</v>
      </c>
      <c r="AM374" s="257"/>
      <c r="AN374" s="257"/>
      <c r="AP374" s="257"/>
    </row>
    <row r="375" spans="1:42" s="212" customFormat="1" ht="23.25" x14ac:dyDescent="0.25">
      <c r="A375" s="269"/>
      <c r="B375" s="262" t="s">
        <v>681</v>
      </c>
      <c r="C375" s="407" t="s">
        <v>682</v>
      </c>
      <c r="D375" s="407"/>
      <c r="E375" s="407"/>
      <c r="F375" s="264" t="s">
        <v>69</v>
      </c>
      <c r="G375" s="270">
        <v>97</v>
      </c>
      <c r="H375" s="265"/>
      <c r="I375" s="270">
        <v>97</v>
      </c>
      <c r="J375" s="272"/>
      <c r="K375" s="265"/>
      <c r="L375" s="278">
        <v>84.56</v>
      </c>
      <c r="M375" s="265"/>
      <c r="N375" s="268">
        <v>2956.39</v>
      </c>
      <c r="AF375" s="248"/>
      <c r="AG375" s="257"/>
      <c r="AK375" s="260" t="s">
        <v>682</v>
      </c>
      <c r="AM375" s="257"/>
      <c r="AN375" s="257"/>
      <c r="AP375" s="257"/>
    </row>
    <row r="376" spans="1:42" s="212" customFormat="1" ht="23.25" x14ac:dyDescent="0.25">
      <c r="A376" s="269"/>
      <c r="B376" s="262" t="s">
        <v>683</v>
      </c>
      <c r="C376" s="407" t="s">
        <v>684</v>
      </c>
      <c r="D376" s="407"/>
      <c r="E376" s="407"/>
      <c r="F376" s="264" t="s">
        <v>69</v>
      </c>
      <c r="G376" s="270">
        <v>51</v>
      </c>
      <c r="H376" s="265"/>
      <c r="I376" s="270">
        <v>51</v>
      </c>
      <c r="J376" s="272"/>
      <c r="K376" s="265"/>
      <c r="L376" s="278">
        <v>44.46</v>
      </c>
      <c r="M376" s="265"/>
      <c r="N376" s="268">
        <v>1554.39</v>
      </c>
      <c r="AF376" s="248"/>
      <c r="AG376" s="257"/>
      <c r="AK376" s="260" t="s">
        <v>684</v>
      </c>
      <c r="AM376" s="257"/>
      <c r="AN376" s="257"/>
      <c r="AP376" s="257"/>
    </row>
    <row r="377" spans="1:42" s="212" customFormat="1" ht="15" x14ac:dyDescent="0.25">
      <c r="A377" s="279"/>
      <c r="B377" s="280"/>
      <c r="C377" s="408" t="s">
        <v>72</v>
      </c>
      <c r="D377" s="408"/>
      <c r="E377" s="408"/>
      <c r="F377" s="251"/>
      <c r="G377" s="252"/>
      <c r="H377" s="252"/>
      <c r="I377" s="252"/>
      <c r="J377" s="255"/>
      <c r="K377" s="252"/>
      <c r="L377" s="286">
        <v>732.23</v>
      </c>
      <c r="M377" s="275"/>
      <c r="N377" s="256"/>
      <c r="AF377" s="248"/>
      <c r="AG377" s="257"/>
      <c r="AM377" s="257" t="s">
        <v>72</v>
      </c>
      <c r="AN377" s="257"/>
      <c r="AP377" s="257"/>
    </row>
    <row r="378" spans="1:42" s="212" customFormat="1" ht="15" x14ac:dyDescent="0.25">
      <c r="A378" s="249" t="s">
        <v>411</v>
      </c>
      <c r="B378" s="250" t="s">
        <v>1693</v>
      </c>
      <c r="C378" s="408" t="s">
        <v>1694</v>
      </c>
      <c r="D378" s="408"/>
      <c r="E378" s="408"/>
      <c r="F378" s="251" t="s">
        <v>238</v>
      </c>
      <c r="G378" s="252">
        <v>8.5000000000000006E-2</v>
      </c>
      <c r="H378" s="253">
        <v>1</v>
      </c>
      <c r="I378" s="254">
        <v>8.5000000000000006E-2</v>
      </c>
      <c r="J378" s="281">
        <v>6159.22</v>
      </c>
      <c r="K378" s="252"/>
      <c r="L378" s="286">
        <v>523.53</v>
      </c>
      <c r="M378" s="252"/>
      <c r="N378" s="256"/>
      <c r="AF378" s="248"/>
      <c r="AG378" s="257" t="s">
        <v>1694</v>
      </c>
      <c r="AM378" s="257"/>
      <c r="AN378" s="257"/>
      <c r="AP378" s="257"/>
    </row>
    <row r="379" spans="1:42" s="212" customFormat="1" ht="15" x14ac:dyDescent="0.25">
      <c r="A379" s="258"/>
      <c r="B379" s="259"/>
      <c r="C379" s="407" t="s">
        <v>1695</v>
      </c>
      <c r="D379" s="407"/>
      <c r="E379" s="407"/>
      <c r="F379" s="407"/>
      <c r="G379" s="407"/>
      <c r="H379" s="407"/>
      <c r="I379" s="407"/>
      <c r="J379" s="407"/>
      <c r="K379" s="407"/>
      <c r="L379" s="407"/>
      <c r="M379" s="407"/>
      <c r="N379" s="410"/>
      <c r="AF379" s="248"/>
      <c r="AG379" s="257"/>
      <c r="AH379" s="260" t="s">
        <v>1695</v>
      </c>
      <c r="AM379" s="257"/>
      <c r="AN379" s="257"/>
      <c r="AP379" s="257"/>
    </row>
    <row r="380" spans="1:42" s="212" customFormat="1" ht="15" x14ac:dyDescent="0.25">
      <c r="A380" s="279"/>
      <c r="B380" s="280"/>
      <c r="C380" s="408" t="s">
        <v>72</v>
      </c>
      <c r="D380" s="408"/>
      <c r="E380" s="408"/>
      <c r="F380" s="251"/>
      <c r="G380" s="252"/>
      <c r="H380" s="252"/>
      <c r="I380" s="252"/>
      <c r="J380" s="255"/>
      <c r="K380" s="252"/>
      <c r="L380" s="286">
        <v>523.53</v>
      </c>
      <c r="M380" s="275"/>
      <c r="N380" s="256"/>
      <c r="AF380" s="248"/>
      <c r="AG380" s="257"/>
      <c r="AM380" s="257" t="s">
        <v>72</v>
      </c>
      <c r="AN380" s="257"/>
      <c r="AP380" s="257"/>
    </row>
    <row r="381" spans="1:42" s="212" customFormat="1" ht="23.25" x14ac:dyDescent="0.25">
      <c r="A381" s="249" t="s">
        <v>413</v>
      </c>
      <c r="B381" s="250" t="s">
        <v>652</v>
      </c>
      <c r="C381" s="408" t="s">
        <v>653</v>
      </c>
      <c r="D381" s="408"/>
      <c r="E381" s="408"/>
      <c r="F381" s="251" t="s">
        <v>171</v>
      </c>
      <c r="G381" s="252">
        <v>0.20580000000000001</v>
      </c>
      <c r="H381" s="253">
        <v>1</v>
      </c>
      <c r="I381" s="287">
        <v>0.20580000000000001</v>
      </c>
      <c r="J381" s="255"/>
      <c r="K381" s="252"/>
      <c r="L381" s="255"/>
      <c r="M381" s="252"/>
      <c r="N381" s="256"/>
      <c r="AF381" s="248"/>
      <c r="AG381" s="257" t="s">
        <v>653</v>
      </c>
      <c r="AM381" s="257"/>
      <c r="AN381" s="257"/>
      <c r="AP381" s="257"/>
    </row>
    <row r="382" spans="1:42" s="212" customFormat="1" ht="15" x14ac:dyDescent="0.25">
      <c r="A382" s="258"/>
      <c r="B382" s="259"/>
      <c r="C382" s="407" t="s">
        <v>1673</v>
      </c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10"/>
      <c r="AF382" s="248"/>
      <c r="AG382" s="257"/>
      <c r="AH382" s="260" t="s">
        <v>1673</v>
      </c>
      <c r="AM382" s="257"/>
      <c r="AN382" s="257"/>
      <c r="AP382" s="257"/>
    </row>
    <row r="383" spans="1:42" s="212" customFormat="1" ht="22.5" x14ac:dyDescent="0.25">
      <c r="A383" s="261"/>
      <c r="B383" s="262" t="s">
        <v>217</v>
      </c>
      <c r="C383" s="402" t="s">
        <v>218</v>
      </c>
      <c r="D383" s="402"/>
      <c r="E383" s="402"/>
      <c r="F383" s="402"/>
      <c r="G383" s="402"/>
      <c r="H383" s="402"/>
      <c r="I383" s="402"/>
      <c r="J383" s="402"/>
      <c r="K383" s="402"/>
      <c r="L383" s="402"/>
      <c r="M383" s="402"/>
      <c r="N383" s="411"/>
      <c r="AF383" s="248"/>
      <c r="AG383" s="257"/>
      <c r="AI383" s="260" t="s">
        <v>218</v>
      </c>
      <c r="AM383" s="257"/>
      <c r="AN383" s="257"/>
      <c r="AP383" s="257"/>
    </row>
    <row r="384" spans="1:42" s="212" customFormat="1" ht="15" x14ac:dyDescent="0.25">
      <c r="A384" s="263"/>
      <c r="B384" s="262" t="s">
        <v>58</v>
      </c>
      <c r="C384" s="407" t="s">
        <v>62</v>
      </c>
      <c r="D384" s="407"/>
      <c r="E384" s="407"/>
      <c r="F384" s="264"/>
      <c r="G384" s="265"/>
      <c r="H384" s="265"/>
      <c r="I384" s="265"/>
      <c r="J384" s="278">
        <v>663.75</v>
      </c>
      <c r="K384" s="267">
        <v>1.1499999999999999</v>
      </c>
      <c r="L384" s="278">
        <v>157.09</v>
      </c>
      <c r="M384" s="267">
        <v>34.96</v>
      </c>
      <c r="N384" s="268">
        <v>5491.87</v>
      </c>
      <c r="AF384" s="248"/>
      <c r="AG384" s="257"/>
      <c r="AJ384" s="260" t="s">
        <v>62</v>
      </c>
      <c r="AM384" s="257"/>
      <c r="AN384" s="257"/>
      <c r="AP384" s="257"/>
    </row>
    <row r="385" spans="1:42" s="212" customFormat="1" ht="15" x14ac:dyDescent="0.25">
      <c r="A385" s="269"/>
      <c r="B385" s="262"/>
      <c r="C385" s="407" t="s">
        <v>63</v>
      </c>
      <c r="D385" s="407"/>
      <c r="E385" s="407"/>
      <c r="F385" s="264" t="s">
        <v>64</v>
      </c>
      <c r="G385" s="292">
        <v>88.5</v>
      </c>
      <c r="H385" s="267">
        <v>1.1499999999999999</v>
      </c>
      <c r="I385" s="290">
        <v>20.945295000000002</v>
      </c>
      <c r="J385" s="272"/>
      <c r="K385" s="265"/>
      <c r="L385" s="272"/>
      <c r="M385" s="265"/>
      <c r="N385" s="273"/>
      <c r="AF385" s="248"/>
      <c r="AG385" s="257"/>
      <c r="AK385" s="260" t="s">
        <v>63</v>
      </c>
      <c r="AM385" s="257"/>
      <c r="AN385" s="257"/>
      <c r="AP385" s="257"/>
    </row>
    <row r="386" spans="1:42" s="212" customFormat="1" ht="15" x14ac:dyDescent="0.25">
      <c r="A386" s="263"/>
      <c r="B386" s="262"/>
      <c r="C386" s="409" t="s">
        <v>65</v>
      </c>
      <c r="D386" s="409"/>
      <c r="E386" s="409"/>
      <c r="F386" s="274"/>
      <c r="G386" s="275"/>
      <c r="H386" s="275"/>
      <c r="I386" s="275"/>
      <c r="J386" s="285">
        <v>663.75</v>
      </c>
      <c r="K386" s="275"/>
      <c r="L386" s="285">
        <v>157.09</v>
      </c>
      <c r="M386" s="275"/>
      <c r="N386" s="277"/>
      <c r="AF386" s="248"/>
      <c r="AG386" s="257"/>
      <c r="AL386" s="260" t="s">
        <v>65</v>
      </c>
      <c r="AM386" s="257"/>
      <c r="AN386" s="257"/>
      <c r="AP386" s="257"/>
    </row>
    <row r="387" spans="1:42" s="212" customFormat="1" ht="15" x14ac:dyDescent="0.25">
      <c r="A387" s="269"/>
      <c r="B387" s="262"/>
      <c r="C387" s="407" t="s">
        <v>66</v>
      </c>
      <c r="D387" s="407"/>
      <c r="E387" s="407"/>
      <c r="F387" s="264"/>
      <c r="G387" s="265"/>
      <c r="H387" s="265"/>
      <c r="I387" s="265"/>
      <c r="J387" s="272"/>
      <c r="K387" s="265"/>
      <c r="L387" s="278">
        <v>157.09</v>
      </c>
      <c r="M387" s="265"/>
      <c r="N387" s="268">
        <v>5491.87</v>
      </c>
      <c r="AF387" s="248"/>
      <c r="AG387" s="257"/>
      <c r="AK387" s="260" t="s">
        <v>66</v>
      </c>
      <c r="AM387" s="257"/>
      <c r="AN387" s="257"/>
      <c r="AP387" s="257"/>
    </row>
    <row r="388" spans="1:42" s="212" customFormat="1" ht="23.25" x14ac:dyDescent="0.25">
      <c r="A388" s="269"/>
      <c r="B388" s="262" t="s">
        <v>647</v>
      </c>
      <c r="C388" s="407" t="s">
        <v>648</v>
      </c>
      <c r="D388" s="407"/>
      <c r="E388" s="407"/>
      <c r="F388" s="264" t="s">
        <v>69</v>
      </c>
      <c r="G388" s="270">
        <v>89</v>
      </c>
      <c r="H388" s="265"/>
      <c r="I388" s="270">
        <v>89</v>
      </c>
      <c r="J388" s="272"/>
      <c r="K388" s="265"/>
      <c r="L388" s="278">
        <v>139.81</v>
      </c>
      <c r="M388" s="265"/>
      <c r="N388" s="268">
        <v>4887.76</v>
      </c>
      <c r="AF388" s="248"/>
      <c r="AG388" s="257"/>
      <c r="AK388" s="260" t="s">
        <v>648</v>
      </c>
      <c r="AM388" s="257"/>
      <c r="AN388" s="257"/>
      <c r="AP388" s="257"/>
    </row>
    <row r="389" spans="1:42" s="212" customFormat="1" ht="23.25" x14ac:dyDescent="0.25">
      <c r="A389" s="269"/>
      <c r="B389" s="262" t="s">
        <v>649</v>
      </c>
      <c r="C389" s="407" t="s">
        <v>650</v>
      </c>
      <c r="D389" s="407"/>
      <c r="E389" s="407"/>
      <c r="F389" s="264" t="s">
        <v>69</v>
      </c>
      <c r="G389" s="270">
        <v>40</v>
      </c>
      <c r="H389" s="265"/>
      <c r="I389" s="270">
        <v>40</v>
      </c>
      <c r="J389" s="272"/>
      <c r="K389" s="265"/>
      <c r="L389" s="278">
        <v>62.84</v>
      </c>
      <c r="M389" s="265"/>
      <c r="N389" s="268">
        <v>2196.75</v>
      </c>
      <c r="AF389" s="248"/>
      <c r="AG389" s="257"/>
      <c r="AK389" s="260" t="s">
        <v>650</v>
      </c>
      <c r="AM389" s="257"/>
      <c r="AN389" s="257"/>
      <c r="AP389" s="257"/>
    </row>
    <row r="390" spans="1:42" s="212" customFormat="1" ht="15" x14ac:dyDescent="0.25">
      <c r="A390" s="279"/>
      <c r="B390" s="280"/>
      <c r="C390" s="408" t="s">
        <v>72</v>
      </c>
      <c r="D390" s="408"/>
      <c r="E390" s="408"/>
      <c r="F390" s="251"/>
      <c r="G390" s="252"/>
      <c r="H390" s="252"/>
      <c r="I390" s="252"/>
      <c r="J390" s="255"/>
      <c r="K390" s="252"/>
      <c r="L390" s="286">
        <v>359.74</v>
      </c>
      <c r="M390" s="275"/>
      <c r="N390" s="256"/>
      <c r="AF390" s="248"/>
      <c r="AG390" s="257"/>
      <c r="AM390" s="257" t="s">
        <v>72</v>
      </c>
      <c r="AN390" s="257"/>
      <c r="AP390" s="257"/>
    </row>
    <row r="391" spans="1:42" s="212" customFormat="1" ht="34.5" x14ac:dyDescent="0.25">
      <c r="A391" s="249" t="s">
        <v>414</v>
      </c>
      <c r="B391" s="250" t="s">
        <v>1524</v>
      </c>
      <c r="C391" s="408" t="s">
        <v>1696</v>
      </c>
      <c r="D391" s="408"/>
      <c r="E391" s="408"/>
      <c r="F391" s="251" t="s">
        <v>215</v>
      </c>
      <c r="G391" s="252">
        <v>0.16</v>
      </c>
      <c r="H391" s="253">
        <v>1</v>
      </c>
      <c r="I391" s="288">
        <v>0.16</v>
      </c>
      <c r="J391" s="255"/>
      <c r="K391" s="252"/>
      <c r="L391" s="255"/>
      <c r="M391" s="252"/>
      <c r="N391" s="256"/>
      <c r="AF391" s="248"/>
      <c r="AG391" s="257" t="s">
        <v>1696</v>
      </c>
      <c r="AM391" s="257"/>
      <c r="AN391" s="257"/>
      <c r="AP391" s="257"/>
    </row>
    <row r="392" spans="1:42" s="212" customFormat="1" ht="15" x14ac:dyDescent="0.25">
      <c r="A392" s="258"/>
      <c r="B392" s="259"/>
      <c r="C392" s="407" t="s">
        <v>1697</v>
      </c>
      <c r="D392" s="407"/>
      <c r="E392" s="407"/>
      <c r="F392" s="407"/>
      <c r="G392" s="407"/>
      <c r="H392" s="407"/>
      <c r="I392" s="407"/>
      <c r="J392" s="407"/>
      <c r="K392" s="407"/>
      <c r="L392" s="407"/>
      <c r="M392" s="407"/>
      <c r="N392" s="410"/>
      <c r="AF392" s="248"/>
      <c r="AG392" s="257"/>
      <c r="AH392" s="260" t="s">
        <v>1697</v>
      </c>
      <c r="AM392" s="257"/>
      <c r="AN392" s="257"/>
      <c r="AP392" s="257"/>
    </row>
    <row r="393" spans="1:42" s="212" customFormat="1" ht="22.5" x14ac:dyDescent="0.25">
      <c r="A393" s="261"/>
      <c r="B393" s="262" t="s">
        <v>217</v>
      </c>
      <c r="C393" s="402" t="s">
        <v>218</v>
      </c>
      <c r="D393" s="402"/>
      <c r="E393" s="402"/>
      <c r="F393" s="402"/>
      <c r="G393" s="402"/>
      <c r="H393" s="402"/>
      <c r="I393" s="402"/>
      <c r="J393" s="402"/>
      <c r="K393" s="402"/>
      <c r="L393" s="402"/>
      <c r="M393" s="402"/>
      <c r="N393" s="411"/>
      <c r="AF393" s="248"/>
      <c r="AG393" s="257"/>
      <c r="AI393" s="260" t="s">
        <v>218</v>
      </c>
      <c r="AM393" s="257"/>
      <c r="AN393" s="257"/>
      <c r="AP393" s="257"/>
    </row>
    <row r="394" spans="1:42" s="212" customFormat="1" ht="15" x14ac:dyDescent="0.25">
      <c r="A394" s="263"/>
      <c r="B394" s="262" t="s">
        <v>58</v>
      </c>
      <c r="C394" s="407" t="s">
        <v>62</v>
      </c>
      <c r="D394" s="407"/>
      <c r="E394" s="407"/>
      <c r="F394" s="264"/>
      <c r="G394" s="265"/>
      <c r="H394" s="265"/>
      <c r="I394" s="265"/>
      <c r="J394" s="278">
        <v>302.3</v>
      </c>
      <c r="K394" s="267">
        <v>1.1499999999999999</v>
      </c>
      <c r="L394" s="278">
        <v>55.62</v>
      </c>
      <c r="M394" s="267">
        <v>34.96</v>
      </c>
      <c r="N394" s="268">
        <v>1944.48</v>
      </c>
      <c r="AF394" s="248"/>
      <c r="AG394" s="257"/>
      <c r="AJ394" s="260" t="s">
        <v>62</v>
      </c>
      <c r="AM394" s="257"/>
      <c r="AN394" s="257"/>
      <c r="AP394" s="257"/>
    </row>
    <row r="395" spans="1:42" s="212" customFormat="1" ht="15" x14ac:dyDescent="0.25">
      <c r="A395" s="263"/>
      <c r="B395" s="262" t="s">
        <v>73</v>
      </c>
      <c r="C395" s="407" t="s">
        <v>175</v>
      </c>
      <c r="D395" s="407"/>
      <c r="E395" s="407"/>
      <c r="F395" s="264"/>
      <c r="G395" s="265"/>
      <c r="H395" s="265"/>
      <c r="I395" s="265"/>
      <c r="J395" s="278">
        <v>5.43</v>
      </c>
      <c r="K395" s="267">
        <v>1.1499999999999999</v>
      </c>
      <c r="L395" s="278">
        <v>1</v>
      </c>
      <c r="M395" s="265"/>
      <c r="N395" s="273"/>
      <c r="AF395" s="248"/>
      <c r="AG395" s="257"/>
      <c r="AJ395" s="260" t="s">
        <v>175</v>
      </c>
      <c r="AM395" s="257"/>
      <c r="AN395" s="257"/>
      <c r="AP395" s="257"/>
    </row>
    <row r="396" spans="1:42" s="212" customFormat="1" ht="15" x14ac:dyDescent="0.25">
      <c r="A396" s="263"/>
      <c r="B396" s="262" t="s">
        <v>78</v>
      </c>
      <c r="C396" s="407" t="s">
        <v>176</v>
      </c>
      <c r="D396" s="407"/>
      <c r="E396" s="407"/>
      <c r="F396" s="264"/>
      <c r="G396" s="265"/>
      <c r="H396" s="265"/>
      <c r="I396" s="265"/>
      <c r="J396" s="278">
        <v>0.76</v>
      </c>
      <c r="K396" s="267">
        <v>1.1499999999999999</v>
      </c>
      <c r="L396" s="278">
        <v>0.14000000000000001</v>
      </c>
      <c r="M396" s="267">
        <v>34.96</v>
      </c>
      <c r="N396" s="283">
        <v>4.8899999999999997</v>
      </c>
      <c r="AF396" s="248"/>
      <c r="AG396" s="257"/>
      <c r="AJ396" s="260" t="s">
        <v>176</v>
      </c>
      <c r="AM396" s="257"/>
      <c r="AN396" s="257"/>
      <c r="AP396" s="257"/>
    </row>
    <row r="397" spans="1:42" s="212" customFormat="1" ht="15" x14ac:dyDescent="0.25">
      <c r="A397" s="263"/>
      <c r="B397" s="262" t="s">
        <v>122</v>
      </c>
      <c r="C397" s="407" t="s">
        <v>177</v>
      </c>
      <c r="D397" s="407"/>
      <c r="E397" s="407"/>
      <c r="F397" s="264"/>
      <c r="G397" s="265"/>
      <c r="H397" s="265"/>
      <c r="I397" s="265"/>
      <c r="J397" s="278">
        <v>185.57</v>
      </c>
      <c r="K397" s="265"/>
      <c r="L397" s="278">
        <v>29.69</v>
      </c>
      <c r="M397" s="265"/>
      <c r="N397" s="273"/>
      <c r="AF397" s="248"/>
      <c r="AG397" s="257"/>
      <c r="AJ397" s="260" t="s">
        <v>177</v>
      </c>
      <c r="AM397" s="257"/>
      <c r="AN397" s="257"/>
      <c r="AP397" s="257"/>
    </row>
    <row r="398" spans="1:42" s="212" customFormat="1" ht="15" x14ac:dyDescent="0.25">
      <c r="A398" s="269"/>
      <c r="B398" s="262"/>
      <c r="C398" s="407" t="s">
        <v>63</v>
      </c>
      <c r="D398" s="407"/>
      <c r="E398" s="407"/>
      <c r="F398" s="264" t="s">
        <v>64</v>
      </c>
      <c r="G398" s="267">
        <v>32.159999999999997</v>
      </c>
      <c r="H398" s="267">
        <v>1.1499999999999999</v>
      </c>
      <c r="I398" s="291">
        <v>5.91744</v>
      </c>
      <c r="J398" s="272"/>
      <c r="K398" s="265"/>
      <c r="L398" s="272"/>
      <c r="M398" s="265"/>
      <c r="N398" s="273"/>
      <c r="AF398" s="248"/>
      <c r="AG398" s="257"/>
      <c r="AK398" s="260" t="s">
        <v>63</v>
      </c>
      <c r="AM398" s="257"/>
      <c r="AN398" s="257"/>
      <c r="AP398" s="257"/>
    </row>
    <row r="399" spans="1:42" s="212" customFormat="1" ht="15" x14ac:dyDescent="0.25">
      <c r="A399" s="269"/>
      <c r="B399" s="262"/>
      <c r="C399" s="407" t="s">
        <v>178</v>
      </c>
      <c r="D399" s="407"/>
      <c r="E399" s="407"/>
      <c r="F399" s="264" t="s">
        <v>64</v>
      </c>
      <c r="G399" s="267">
        <v>0.06</v>
      </c>
      <c r="H399" s="267">
        <v>1.1499999999999999</v>
      </c>
      <c r="I399" s="291">
        <v>1.1039999999999999E-2</v>
      </c>
      <c r="J399" s="272"/>
      <c r="K399" s="265"/>
      <c r="L399" s="272"/>
      <c r="M399" s="265"/>
      <c r="N399" s="273"/>
      <c r="AF399" s="248"/>
      <c r="AG399" s="257"/>
      <c r="AK399" s="260" t="s">
        <v>178</v>
      </c>
      <c r="AM399" s="257"/>
      <c r="AN399" s="257"/>
      <c r="AP399" s="257"/>
    </row>
    <row r="400" spans="1:42" s="212" customFormat="1" ht="15" x14ac:dyDescent="0.25">
      <c r="A400" s="263"/>
      <c r="B400" s="262"/>
      <c r="C400" s="409" t="s">
        <v>65</v>
      </c>
      <c r="D400" s="409"/>
      <c r="E400" s="409"/>
      <c r="F400" s="274"/>
      <c r="G400" s="275"/>
      <c r="H400" s="275"/>
      <c r="I400" s="275"/>
      <c r="J400" s="285">
        <v>493.3</v>
      </c>
      <c r="K400" s="275"/>
      <c r="L400" s="285">
        <v>86.31</v>
      </c>
      <c r="M400" s="275"/>
      <c r="N400" s="277"/>
      <c r="AF400" s="248"/>
      <c r="AG400" s="257"/>
      <c r="AL400" s="260" t="s">
        <v>65</v>
      </c>
      <c r="AM400" s="257"/>
      <c r="AN400" s="257"/>
      <c r="AP400" s="257"/>
    </row>
    <row r="401" spans="1:42" s="212" customFormat="1" ht="15" x14ac:dyDescent="0.25">
      <c r="A401" s="269"/>
      <c r="B401" s="262"/>
      <c r="C401" s="407" t="s">
        <v>66</v>
      </c>
      <c r="D401" s="407"/>
      <c r="E401" s="407"/>
      <c r="F401" s="264"/>
      <c r="G401" s="265"/>
      <c r="H401" s="265"/>
      <c r="I401" s="265"/>
      <c r="J401" s="272"/>
      <c r="K401" s="265"/>
      <c r="L401" s="278">
        <v>55.76</v>
      </c>
      <c r="M401" s="265"/>
      <c r="N401" s="268">
        <v>1949.37</v>
      </c>
      <c r="AF401" s="248"/>
      <c r="AG401" s="257"/>
      <c r="AK401" s="260" t="s">
        <v>66</v>
      </c>
      <c r="AM401" s="257"/>
      <c r="AN401" s="257"/>
      <c r="AP401" s="257"/>
    </row>
    <row r="402" spans="1:42" s="212" customFormat="1" ht="23.25" x14ac:dyDescent="0.25">
      <c r="A402" s="269"/>
      <c r="B402" s="262" t="s">
        <v>681</v>
      </c>
      <c r="C402" s="407" t="s">
        <v>682</v>
      </c>
      <c r="D402" s="407"/>
      <c r="E402" s="407"/>
      <c r="F402" s="264" t="s">
        <v>69</v>
      </c>
      <c r="G402" s="270">
        <v>97</v>
      </c>
      <c r="H402" s="265"/>
      <c r="I402" s="270">
        <v>97</v>
      </c>
      <c r="J402" s="272"/>
      <c r="K402" s="265"/>
      <c r="L402" s="278">
        <v>54.09</v>
      </c>
      <c r="M402" s="265"/>
      <c r="N402" s="268">
        <v>1890.89</v>
      </c>
      <c r="AF402" s="248"/>
      <c r="AG402" s="257"/>
      <c r="AK402" s="260" t="s">
        <v>682</v>
      </c>
      <c r="AM402" s="257"/>
      <c r="AN402" s="257"/>
      <c r="AP402" s="257"/>
    </row>
    <row r="403" spans="1:42" s="212" customFormat="1" ht="23.25" x14ac:dyDescent="0.25">
      <c r="A403" s="269"/>
      <c r="B403" s="262" t="s">
        <v>683</v>
      </c>
      <c r="C403" s="407" t="s">
        <v>684</v>
      </c>
      <c r="D403" s="407"/>
      <c r="E403" s="407"/>
      <c r="F403" s="264" t="s">
        <v>69</v>
      </c>
      <c r="G403" s="270">
        <v>51</v>
      </c>
      <c r="H403" s="265"/>
      <c r="I403" s="270">
        <v>51</v>
      </c>
      <c r="J403" s="272"/>
      <c r="K403" s="265"/>
      <c r="L403" s="278">
        <v>28.44</v>
      </c>
      <c r="M403" s="265"/>
      <c r="N403" s="283">
        <v>994.18</v>
      </c>
      <c r="AF403" s="248"/>
      <c r="AG403" s="257"/>
      <c r="AK403" s="260" t="s">
        <v>684</v>
      </c>
      <c r="AM403" s="257"/>
      <c r="AN403" s="257"/>
      <c r="AP403" s="257"/>
    </row>
    <row r="404" spans="1:42" s="212" customFormat="1" ht="15" x14ac:dyDescent="0.25">
      <c r="A404" s="279"/>
      <c r="B404" s="280"/>
      <c r="C404" s="408" t="s">
        <v>72</v>
      </c>
      <c r="D404" s="408"/>
      <c r="E404" s="408"/>
      <c r="F404" s="251"/>
      <c r="G404" s="252"/>
      <c r="H404" s="252"/>
      <c r="I404" s="252"/>
      <c r="J404" s="255"/>
      <c r="K404" s="252"/>
      <c r="L404" s="286">
        <v>168.84</v>
      </c>
      <c r="M404" s="275"/>
      <c r="N404" s="256"/>
      <c r="AF404" s="248"/>
      <c r="AG404" s="257"/>
      <c r="AM404" s="257" t="s">
        <v>72</v>
      </c>
      <c r="AN404" s="257"/>
      <c r="AP404" s="257"/>
    </row>
    <row r="405" spans="1:42" s="212" customFormat="1" ht="23.25" x14ac:dyDescent="0.25">
      <c r="A405" s="249" t="s">
        <v>416</v>
      </c>
      <c r="B405" s="250" t="s">
        <v>1698</v>
      </c>
      <c r="C405" s="408" t="s">
        <v>1699</v>
      </c>
      <c r="D405" s="408"/>
      <c r="E405" s="408"/>
      <c r="F405" s="251" t="s">
        <v>661</v>
      </c>
      <c r="G405" s="252">
        <v>1.6480000000000002E-2</v>
      </c>
      <c r="H405" s="253">
        <v>1</v>
      </c>
      <c r="I405" s="282">
        <v>1.6480000000000002E-2</v>
      </c>
      <c r="J405" s="281">
        <v>7991.46</v>
      </c>
      <c r="K405" s="252"/>
      <c r="L405" s="286">
        <v>131.69999999999999</v>
      </c>
      <c r="M405" s="252"/>
      <c r="N405" s="256"/>
      <c r="AF405" s="248"/>
      <c r="AG405" s="257" t="s">
        <v>1699</v>
      </c>
      <c r="AM405" s="257"/>
      <c r="AN405" s="257"/>
      <c r="AP405" s="257"/>
    </row>
    <row r="406" spans="1:42" s="212" customFormat="1" ht="15" x14ac:dyDescent="0.25">
      <c r="A406" s="258"/>
      <c r="B406" s="259"/>
      <c r="C406" s="407" t="s">
        <v>1700</v>
      </c>
      <c r="D406" s="407"/>
      <c r="E406" s="407"/>
      <c r="F406" s="407"/>
      <c r="G406" s="407"/>
      <c r="H406" s="407"/>
      <c r="I406" s="407"/>
      <c r="J406" s="407"/>
      <c r="K406" s="407"/>
      <c r="L406" s="407"/>
      <c r="M406" s="407"/>
      <c r="N406" s="410"/>
      <c r="AF406" s="248"/>
      <c r="AG406" s="257"/>
      <c r="AH406" s="260" t="s">
        <v>1700</v>
      </c>
      <c r="AM406" s="257"/>
      <c r="AN406" s="257"/>
      <c r="AP406" s="257"/>
    </row>
    <row r="407" spans="1:42" s="212" customFormat="1" ht="15" x14ac:dyDescent="0.25">
      <c r="A407" s="279"/>
      <c r="B407" s="280"/>
      <c r="C407" s="408" t="s">
        <v>72</v>
      </c>
      <c r="D407" s="408"/>
      <c r="E407" s="408"/>
      <c r="F407" s="251"/>
      <c r="G407" s="252"/>
      <c r="H407" s="252"/>
      <c r="I407" s="252"/>
      <c r="J407" s="255"/>
      <c r="K407" s="252"/>
      <c r="L407" s="286">
        <v>131.69999999999999</v>
      </c>
      <c r="M407" s="275"/>
      <c r="N407" s="256"/>
      <c r="AF407" s="248"/>
      <c r="AG407" s="257"/>
      <c r="AM407" s="257" t="s">
        <v>72</v>
      </c>
      <c r="AN407" s="257"/>
      <c r="AP407" s="257"/>
    </row>
    <row r="408" spans="1:42" s="212" customFormat="1" ht="23.25" x14ac:dyDescent="0.25">
      <c r="A408" s="249" t="s">
        <v>422</v>
      </c>
      <c r="B408" s="250" t="s">
        <v>1701</v>
      </c>
      <c r="C408" s="408" t="s">
        <v>1702</v>
      </c>
      <c r="D408" s="408"/>
      <c r="E408" s="408"/>
      <c r="F408" s="251" t="s">
        <v>61</v>
      </c>
      <c r="G408" s="252">
        <v>8</v>
      </c>
      <c r="H408" s="253">
        <v>1</v>
      </c>
      <c r="I408" s="253">
        <v>8</v>
      </c>
      <c r="J408" s="286">
        <v>57.97</v>
      </c>
      <c r="K408" s="252"/>
      <c r="L408" s="286">
        <v>54.24</v>
      </c>
      <c r="M408" s="288">
        <v>8.5500000000000007</v>
      </c>
      <c r="N408" s="316">
        <v>463.76</v>
      </c>
      <c r="AF408" s="248"/>
      <c r="AG408" s="257" t="s">
        <v>1702</v>
      </c>
      <c r="AM408" s="257"/>
      <c r="AN408" s="257"/>
      <c r="AP408" s="257"/>
    </row>
    <row r="409" spans="1:42" s="212" customFormat="1" ht="15" x14ac:dyDescent="0.25">
      <c r="A409" s="279"/>
      <c r="B409" s="280"/>
      <c r="C409" s="408" t="s">
        <v>72</v>
      </c>
      <c r="D409" s="408"/>
      <c r="E409" s="408"/>
      <c r="F409" s="251"/>
      <c r="G409" s="252"/>
      <c r="H409" s="252"/>
      <c r="I409" s="252"/>
      <c r="J409" s="255"/>
      <c r="K409" s="252"/>
      <c r="L409" s="286">
        <v>54.24</v>
      </c>
      <c r="M409" s="275"/>
      <c r="N409" s="316">
        <v>463.76</v>
      </c>
      <c r="AF409" s="248"/>
      <c r="AG409" s="257"/>
      <c r="AM409" s="257" t="s">
        <v>72</v>
      </c>
      <c r="AN409" s="257"/>
      <c r="AP409" s="257"/>
    </row>
    <row r="410" spans="1:42" s="212" customFormat="1" ht="15" x14ac:dyDescent="0.25">
      <c r="A410" s="249" t="s">
        <v>424</v>
      </c>
      <c r="B410" s="250" t="s">
        <v>1703</v>
      </c>
      <c r="C410" s="408" t="s">
        <v>1704</v>
      </c>
      <c r="D410" s="408"/>
      <c r="E410" s="408"/>
      <c r="F410" s="251" t="s">
        <v>61</v>
      </c>
      <c r="G410" s="252">
        <v>3</v>
      </c>
      <c r="H410" s="253">
        <v>1</v>
      </c>
      <c r="I410" s="253">
        <v>3</v>
      </c>
      <c r="J410" s="255"/>
      <c r="K410" s="252"/>
      <c r="L410" s="255"/>
      <c r="M410" s="252"/>
      <c r="N410" s="256"/>
      <c r="AF410" s="248"/>
      <c r="AG410" s="257" t="s">
        <v>1704</v>
      </c>
      <c r="AM410" s="257"/>
      <c r="AN410" s="257"/>
      <c r="AP410" s="257"/>
    </row>
    <row r="411" spans="1:42" s="212" customFormat="1" ht="22.5" x14ac:dyDescent="0.25">
      <c r="A411" s="261"/>
      <c r="B411" s="262" t="s">
        <v>217</v>
      </c>
      <c r="C411" s="402" t="s">
        <v>218</v>
      </c>
      <c r="D411" s="402"/>
      <c r="E411" s="402"/>
      <c r="F411" s="402"/>
      <c r="G411" s="402"/>
      <c r="H411" s="402"/>
      <c r="I411" s="402"/>
      <c r="J411" s="402"/>
      <c r="K411" s="402"/>
      <c r="L411" s="402"/>
      <c r="M411" s="402"/>
      <c r="N411" s="411"/>
      <c r="AF411" s="248"/>
      <c r="AG411" s="257"/>
      <c r="AI411" s="260" t="s">
        <v>218</v>
      </c>
      <c r="AM411" s="257"/>
      <c r="AN411" s="257"/>
      <c r="AP411" s="257"/>
    </row>
    <row r="412" spans="1:42" s="212" customFormat="1" ht="15" x14ac:dyDescent="0.25">
      <c r="A412" s="263"/>
      <c r="B412" s="262" t="s">
        <v>58</v>
      </c>
      <c r="C412" s="407" t="s">
        <v>62</v>
      </c>
      <c r="D412" s="407"/>
      <c r="E412" s="407"/>
      <c r="F412" s="264"/>
      <c r="G412" s="265"/>
      <c r="H412" s="265"/>
      <c r="I412" s="265"/>
      <c r="J412" s="278">
        <v>47.28</v>
      </c>
      <c r="K412" s="267">
        <v>1.1499999999999999</v>
      </c>
      <c r="L412" s="278">
        <v>163.12</v>
      </c>
      <c r="M412" s="267">
        <v>34.96</v>
      </c>
      <c r="N412" s="268">
        <v>5702.68</v>
      </c>
      <c r="AF412" s="248"/>
      <c r="AG412" s="257"/>
      <c r="AJ412" s="260" t="s">
        <v>62</v>
      </c>
      <c r="AM412" s="257"/>
      <c r="AN412" s="257"/>
      <c r="AP412" s="257"/>
    </row>
    <row r="413" spans="1:42" s="212" customFormat="1" ht="15" x14ac:dyDescent="0.25">
      <c r="A413" s="263"/>
      <c r="B413" s="262" t="s">
        <v>122</v>
      </c>
      <c r="C413" s="407" t="s">
        <v>177</v>
      </c>
      <c r="D413" s="407"/>
      <c r="E413" s="407"/>
      <c r="F413" s="264"/>
      <c r="G413" s="265"/>
      <c r="H413" s="265"/>
      <c r="I413" s="265"/>
      <c r="J413" s="278">
        <v>0.95</v>
      </c>
      <c r="K413" s="265"/>
      <c r="L413" s="278">
        <v>2.85</v>
      </c>
      <c r="M413" s="265"/>
      <c r="N413" s="273"/>
      <c r="AF413" s="248"/>
      <c r="AG413" s="257"/>
      <c r="AJ413" s="260" t="s">
        <v>177</v>
      </c>
      <c r="AM413" s="257"/>
      <c r="AN413" s="257"/>
      <c r="AP413" s="257"/>
    </row>
    <row r="414" spans="1:42" s="212" customFormat="1" ht="15" x14ac:dyDescent="0.25">
      <c r="A414" s="269"/>
      <c r="B414" s="262"/>
      <c r="C414" s="407" t="s">
        <v>63</v>
      </c>
      <c r="D414" s="407"/>
      <c r="E414" s="407"/>
      <c r="F414" s="264" t="s">
        <v>64</v>
      </c>
      <c r="G414" s="267">
        <v>5.15</v>
      </c>
      <c r="H414" s="267">
        <v>1.1499999999999999</v>
      </c>
      <c r="I414" s="271">
        <v>17.767499999999998</v>
      </c>
      <c r="J414" s="272"/>
      <c r="K414" s="265"/>
      <c r="L414" s="272"/>
      <c r="M414" s="265"/>
      <c r="N414" s="273"/>
      <c r="AF414" s="248"/>
      <c r="AG414" s="257"/>
      <c r="AK414" s="260" t="s">
        <v>63</v>
      </c>
      <c r="AM414" s="257"/>
      <c r="AN414" s="257"/>
      <c r="AP414" s="257"/>
    </row>
    <row r="415" spans="1:42" s="212" customFormat="1" ht="15" x14ac:dyDescent="0.25">
      <c r="A415" s="263"/>
      <c r="B415" s="262"/>
      <c r="C415" s="409" t="s">
        <v>65</v>
      </c>
      <c r="D415" s="409"/>
      <c r="E415" s="409"/>
      <c r="F415" s="274"/>
      <c r="G415" s="275"/>
      <c r="H415" s="275"/>
      <c r="I415" s="275"/>
      <c r="J415" s="285">
        <v>48.23</v>
      </c>
      <c r="K415" s="275"/>
      <c r="L415" s="285">
        <v>165.97</v>
      </c>
      <c r="M415" s="275"/>
      <c r="N415" s="277"/>
      <c r="AF415" s="248"/>
      <c r="AG415" s="257"/>
      <c r="AL415" s="260" t="s">
        <v>65</v>
      </c>
      <c r="AM415" s="257"/>
      <c r="AN415" s="257"/>
      <c r="AP415" s="257"/>
    </row>
    <row r="416" spans="1:42" s="212" customFormat="1" ht="15" x14ac:dyDescent="0.25">
      <c r="A416" s="269"/>
      <c r="B416" s="262"/>
      <c r="C416" s="407" t="s">
        <v>66</v>
      </c>
      <c r="D416" s="407"/>
      <c r="E416" s="407"/>
      <c r="F416" s="264"/>
      <c r="G416" s="265"/>
      <c r="H416" s="265"/>
      <c r="I416" s="265"/>
      <c r="J416" s="272"/>
      <c r="K416" s="265"/>
      <c r="L416" s="278">
        <v>163.12</v>
      </c>
      <c r="M416" s="265"/>
      <c r="N416" s="268">
        <v>5702.68</v>
      </c>
      <c r="AF416" s="248"/>
      <c r="AG416" s="257"/>
      <c r="AK416" s="260" t="s">
        <v>66</v>
      </c>
      <c r="AM416" s="257"/>
      <c r="AN416" s="257"/>
      <c r="AP416" s="257"/>
    </row>
    <row r="417" spans="1:42" s="212" customFormat="1" ht="23.25" x14ac:dyDescent="0.25">
      <c r="A417" s="269"/>
      <c r="B417" s="262" t="s">
        <v>681</v>
      </c>
      <c r="C417" s="407" t="s">
        <v>682</v>
      </c>
      <c r="D417" s="407"/>
      <c r="E417" s="407"/>
      <c r="F417" s="264" t="s">
        <v>69</v>
      </c>
      <c r="G417" s="270">
        <v>97</v>
      </c>
      <c r="H417" s="265"/>
      <c r="I417" s="270">
        <v>97</v>
      </c>
      <c r="J417" s="272"/>
      <c r="K417" s="265"/>
      <c r="L417" s="278">
        <v>158.22999999999999</v>
      </c>
      <c r="M417" s="265"/>
      <c r="N417" s="268">
        <v>5531.6</v>
      </c>
      <c r="AF417" s="248"/>
      <c r="AG417" s="257"/>
      <c r="AK417" s="260" t="s">
        <v>682</v>
      </c>
      <c r="AM417" s="257"/>
      <c r="AN417" s="257"/>
      <c r="AP417" s="257"/>
    </row>
    <row r="418" spans="1:42" s="212" customFormat="1" ht="23.25" x14ac:dyDescent="0.25">
      <c r="A418" s="269"/>
      <c r="B418" s="262" t="s">
        <v>683</v>
      </c>
      <c r="C418" s="407" t="s">
        <v>684</v>
      </c>
      <c r="D418" s="407"/>
      <c r="E418" s="407"/>
      <c r="F418" s="264" t="s">
        <v>69</v>
      </c>
      <c r="G418" s="270">
        <v>51</v>
      </c>
      <c r="H418" s="265"/>
      <c r="I418" s="270">
        <v>51</v>
      </c>
      <c r="J418" s="272"/>
      <c r="K418" s="265"/>
      <c r="L418" s="278">
        <v>83.19</v>
      </c>
      <c r="M418" s="265"/>
      <c r="N418" s="268">
        <v>2908.37</v>
      </c>
      <c r="AF418" s="248"/>
      <c r="AG418" s="257"/>
      <c r="AK418" s="260" t="s">
        <v>684</v>
      </c>
      <c r="AM418" s="257"/>
      <c r="AN418" s="257"/>
      <c r="AP418" s="257"/>
    </row>
    <row r="419" spans="1:42" s="212" customFormat="1" ht="15" x14ac:dyDescent="0.25">
      <c r="A419" s="279"/>
      <c r="B419" s="280"/>
      <c r="C419" s="408" t="s">
        <v>72</v>
      </c>
      <c r="D419" s="408"/>
      <c r="E419" s="408"/>
      <c r="F419" s="251"/>
      <c r="G419" s="252"/>
      <c r="H419" s="252"/>
      <c r="I419" s="252"/>
      <c r="J419" s="255"/>
      <c r="K419" s="252"/>
      <c r="L419" s="286">
        <v>407.39</v>
      </c>
      <c r="M419" s="275"/>
      <c r="N419" s="256"/>
      <c r="AF419" s="248"/>
      <c r="AG419" s="257"/>
      <c r="AM419" s="257" t="s">
        <v>72</v>
      </c>
      <c r="AN419" s="257"/>
      <c r="AP419" s="257"/>
    </row>
    <row r="420" spans="1:42" s="212" customFormat="1" ht="23.25" x14ac:dyDescent="0.25">
      <c r="A420" s="249" t="s">
        <v>1705</v>
      </c>
      <c r="B420" s="250" t="s">
        <v>1706</v>
      </c>
      <c r="C420" s="408" t="s">
        <v>1707</v>
      </c>
      <c r="D420" s="408"/>
      <c r="E420" s="408"/>
      <c r="F420" s="251" t="s">
        <v>61</v>
      </c>
      <c r="G420" s="252">
        <v>3</v>
      </c>
      <c r="H420" s="253">
        <v>1</v>
      </c>
      <c r="I420" s="253">
        <v>3</v>
      </c>
      <c r="J420" s="281">
        <v>1981833.33</v>
      </c>
      <c r="K420" s="252"/>
      <c r="L420" s="281">
        <v>992570.95</v>
      </c>
      <c r="M420" s="288">
        <v>5.99</v>
      </c>
      <c r="N420" s="289">
        <v>5945499.9900000002</v>
      </c>
      <c r="AF420" s="248"/>
      <c r="AG420" s="257" t="s">
        <v>1707</v>
      </c>
      <c r="AM420" s="257"/>
      <c r="AN420" s="257"/>
      <c r="AP420" s="257"/>
    </row>
    <row r="421" spans="1:42" s="212" customFormat="1" ht="15" x14ac:dyDescent="0.25">
      <c r="A421" s="279"/>
      <c r="B421" s="280"/>
      <c r="C421" s="408" t="s">
        <v>72</v>
      </c>
      <c r="D421" s="408"/>
      <c r="E421" s="408"/>
      <c r="F421" s="251"/>
      <c r="G421" s="252"/>
      <c r="H421" s="252"/>
      <c r="I421" s="252"/>
      <c r="J421" s="255"/>
      <c r="K421" s="252"/>
      <c r="L421" s="281">
        <v>992570.95</v>
      </c>
      <c r="M421" s="275"/>
      <c r="N421" s="289">
        <v>5945499.9900000002</v>
      </c>
      <c r="AF421" s="248"/>
      <c r="AG421" s="257"/>
      <c r="AM421" s="257" t="s">
        <v>72</v>
      </c>
      <c r="AN421" s="257"/>
      <c r="AP421" s="257"/>
    </row>
    <row r="422" spans="1:42" s="212" customFormat="1" ht="34.5" x14ac:dyDescent="0.25">
      <c r="A422" s="249" t="s">
        <v>428</v>
      </c>
      <c r="B422" s="250" t="s">
        <v>1708</v>
      </c>
      <c r="C422" s="408" t="s">
        <v>1709</v>
      </c>
      <c r="D422" s="408"/>
      <c r="E422" s="408"/>
      <c r="F422" s="251" t="s">
        <v>61</v>
      </c>
      <c r="G422" s="252">
        <v>12</v>
      </c>
      <c r="H422" s="253">
        <v>1</v>
      </c>
      <c r="I422" s="253">
        <v>12</v>
      </c>
      <c r="J422" s="255"/>
      <c r="K422" s="252"/>
      <c r="L422" s="255"/>
      <c r="M422" s="252"/>
      <c r="N422" s="256"/>
      <c r="AF422" s="248"/>
      <c r="AG422" s="257" t="s">
        <v>1709</v>
      </c>
      <c r="AM422" s="257"/>
      <c r="AN422" s="257"/>
      <c r="AP422" s="257"/>
    </row>
    <row r="423" spans="1:42" s="212" customFormat="1" ht="22.5" x14ac:dyDescent="0.25">
      <c r="A423" s="261"/>
      <c r="B423" s="262" t="s">
        <v>217</v>
      </c>
      <c r="C423" s="402" t="s">
        <v>218</v>
      </c>
      <c r="D423" s="402"/>
      <c r="E423" s="402"/>
      <c r="F423" s="402"/>
      <c r="G423" s="402"/>
      <c r="H423" s="402"/>
      <c r="I423" s="402"/>
      <c r="J423" s="402"/>
      <c r="K423" s="402"/>
      <c r="L423" s="402"/>
      <c r="M423" s="402"/>
      <c r="N423" s="411"/>
      <c r="AF423" s="248"/>
      <c r="AG423" s="257"/>
      <c r="AI423" s="260" t="s">
        <v>218</v>
      </c>
      <c r="AM423" s="257"/>
      <c r="AN423" s="257"/>
      <c r="AP423" s="257"/>
    </row>
    <row r="424" spans="1:42" s="212" customFormat="1" ht="15" x14ac:dyDescent="0.25">
      <c r="A424" s="263"/>
      <c r="B424" s="262" t="s">
        <v>58</v>
      </c>
      <c r="C424" s="407" t="s">
        <v>62</v>
      </c>
      <c r="D424" s="407"/>
      <c r="E424" s="407"/>
      <c r="F424" s="264"/>
      <c r="G424" s="265"/>
      <c r="H424" s="265"/>
      <c r="I424" s="265"/>
      <c r="J424" s="278">
        <v>30.55</v>
      </c>
      <c r="K424" s="267">
        <v>1.1499999999999999</v>
      </c>
      <c r="L424" s="278">
        <v>421.59</v>
      </c>
      <c r="M424" s="267">
        <v>34.96</v>
      </c>
      <c r="N424" s="268">
        <v>14738.79</v>
      </c>
      <c r="AF424" s="248"/>
      <c r="AG424" s="257"/>
      <c r="AJ424" s="260" t="s">
        <v>62</v>
      </c>
      <c r="AM424" s="257"/>
      <c r="AN424" s="257"/>
      <c r="AP424" s="257"/>
    </row>
    <row r="425" spans="1:42" s="212" customFormat="1" ht="15" x14ac:dyDescent="0.25">
      <c r="A425" s="263"/>
      <c r="B425" s="262" t="s">
        <v>122</v>
      </c>
      <c r="C425" s="407" t="s">
        <v>177</v>
      </c>
      <c r="D425" s="407"/>
      <c r="E425" s="407"/>
      <c r="F425" s="264"/>
      <c r="G425" s="265"/>
      <c r="H425" s="265"/>
      <c r="I425" s="265"/>
      <c r="J425" s="278">
        <v>3.05</v>
      </c>
      <c r="K425" s="265"/>
      <c r="L425" s="278">
        <v>36.6</v>
      </c>
      <c r="M425" s="265"/>
      <c r="N425" s="273"/>
      <c r="AF425" s="248"/>
      <c r="AG425" s="257"/>
      <c r="AJ425" s="260" t="s">
        <v>177</v>
      </c>
      <c r="AM425" s="257"/>
      <c r="AN425" s="257"/>
      <c r="AP425" s="257"/>
    </row>
    <row r="426" spans="1:42" s="212" customFormat="1" ht="15" x14ac:dyDescent="0.25">
      <c r="A426" s="269"/>
      <c r="B426" s="262"/>
      <c r="C426" s="407" t="s">
        <v>63</v>
      </c>
      <c r="D426" s="407"/>
      <c r="E426" s="407"/>
      <c r="F426" s="264" t="s">
        <v>64</v>
      </c>
      <c r="G426" s="267">
        <v>3.08</v>
      </c>
      <c r="H426" s="267">
        <v>1.1499999999999999</v>
      </c>
      <c r="I426" s="315">
        <v>42.503999999999998</v>
      </c>
      <c r="J426" s="272"/>
      <c r="K426" s="265"/>
      <c r="L426" s="272"/>
      <c r="M426" s="265"/>
      <c r="N426" s="273"/>
      <c r="AF426" s="248"/>
      <c r="AG426" s="257"/>
      <c r="AK426" s="260" t="s">
        <v>63</v>
      </c>
      <c r="AM426" s="257"/>
      <c r="AN426" s="257"/>
      <c r="AP426" s="257"/>
    </row>
    <row r="427" spans="1:42" s="212" customFormat="1" ht="15" x14ac:dyDescent="0.25">
      <c r="A427" s="263"/>
      <c r="B427" s="262"/>
      <c r="C427" s="409" t="s">
        <v>65</v>
      </c>
      <c r="D427" s="409"/>
      <c r="E427" s="409"/>
      <c r="F427" s="274"/>
      <c r="G427" s="275"/>
      <c r="H427" s="275"/>
      <c r="I427" s="275"/>
      <c r="J427" s="285">
        <v>33.6</v>
      </c>
      <c r="K427" s="275"/>
      <c r="L427" s="285">
        <v>458.19</v>
      </c>
      <c r="M427" s="275"/>
      <c r="N427" s="277"/>
      <c r="AF427" s="248"/>
      <c r="AG427" s="257"/>
      <c r="AL427" s="260" t="s">
        <v>65</v>
      </c>
      <c r="AM427" s="257"/>
      <c r="AN427" s="257"/>
      <c r="AP427" s="257"/>
    </row>
    <row r="428" spans="1:42" s="212" customFormat="1" ht="15" x14ac:dyDescent="0.25">
      <c r="A428" s="269"/>
      <c r="B428" s="262"/>
      <c r="C428" s="407" t="s">
        <v>66</v>
      </c>
      <c r="D428" s="407"/>
      <c r="E428" s="407"/>
      <c r="F428" s="264"/>
      <c r="G428" s="265"/>
      <c r="H428" s="265"/>
      <c r="I428" s="265"/>
      <c r="J428" s="272"/>
      <c r="K428" s="265"/>
      <c r="L428" s="278">
        <v>421.59</v>
      </c>
      <c r="M428" s="265"/>
      <c r="N428" s="268">
        <v>14738.79</v>
      </c>
      <c r="AF428" s="248"/>
      <c r="AG428" s="257"/>
      <c r="AK428" s="260" t="s">
        <v>66</v>
      </c>
      <c r="AM428" s="257"/>
      <c r="AN428" s="257"/>
      <c r="AP428" s="257"/>
    </row>
    <row r="429" spans="1:42" s="212" customFormat="1" ht="23.25" x14ac:dyDescent="0.25">
      <c r="A429" s="269"/>
      <c r="B429" s="262" t="s">
        <v>1710</v>
      </c>
      <c r="C429" s="407" t="s">
        <v>1711</v>
      </c>
      <c r="D429" s="407"/>
      <c r="E429" s="407"/>
      <c r="F429" s="264" t="s">
        <v>69</v>
      </c>
      <c r="G429" s="270">
        <v>90</v>
      </c>
      <c r="H429" s="265"/>
      <c r="I429" s="270">
        <v>90</v>
      </c>
      <c r="J429" s="272"/>
      <c r="K429" s="265"/>
      <c r="L429" s="278">
        <v>379.43</v>
      </c>
      <c r="M429" s="265"/>
      <c r="N429" s="268">
        <v>13264.91</v>
      </c>
      <c r="AF429" s="248"/>
      <c r="AG429" s="257"/>
      <c r="AK429" s="260" t="s">
        <v>1711</v>
      </c>
      <c r="AM429" s="257"/>
      <c r="AN429" s="257"/>
      <c r="AP429" s="257"/>
    </row>
    <row r="430" spans="1:42" s="212" customFormat="1" ht="23.25" x14ac:dyDescent="0.25">
      <c r="A430" s="269"/>
      <c r="B430" s="262" t="s">
        <v>1712</v>
      </c>
      <c r="C430" s="407" t="s">
        <v>1713</v>
      </c>
      <c r="D430" s="407"/>
      <c r="E430" s="407"/>
      <c r="F430" s="264" t="s">
        <v>69</v>
      </c>
      <c r="G430" s="270">
        <v>46</v>
      </c>
      <c r="H430" s="265"/>
      <c r="I430" s="270">
        <v>46</v>
      </c>
      <c r="J430" s="272"/>
      <c r="K430" s="265"/>
      <c r="L430" s="278">
        <v>193.93</v>
      </c>
      <c r="M430" s="265"/>
      <c r="N430" s="268">
        <v>6779.84</v>
      </c>
      <c r="AF430" s="248"/>
      <c r="AG430" s="257"/>
      <c r="AK430" s="260" t="s">
        <v>1713</v>
      </c>
      <c r="AM430" s="257"/>
      <c r="AN430" s="257"/>
      <c r="AP430" s="257"/>
    </row>
    <row r="431" spans="1:42" s="212" customFormat="1" ht="15" x14ac:dyDescent="0.25">
      <c r="A431" s="279"/>
      <c r="B431" s="280"/>
      <c r="C431" s="408" t="s">
        <v>72</v>
      </c>
      <c r="D431" s="408"/>
      <c r="E431" s="408"/>
      <c r="F431" s="251"/>
      <c r="G431" s="252"/>
      <c r="H431" s="252"/>
      <c r="I431" s="252"/>
      <c r="J431" s="255"/>
      <c r="K431" s="252"/>
      <c r="L431" s="281">
        <v>1031.55</v>
      </c>
      <c r="M431" s="275"/>
      <c r="N431" s="256"/>
      <c r="AF431" s="248"/>
      <c r="AG431" s="257"/>
      <c r="AM431" s="257" t="s">
        <v>72</v>
      </c>
      <c r="AN431" s="257"/>
      <c r="AP431" s="257"/>
    </row>
    <row r="432" spans="1:42" s="212" customFormat="1" ht="23.25" x14ac:dyDescent="0.25">
      <c r="A432" s="249" t="s">
        <v>1714</v>
      </c>
      <c r="B432" s="250" t="s">
        <v>1715</v>
      </c>
      <c r="C432" s="408" t="s">
        <v>1716</v>
      </c>
      <c r="D432" s="408"/>
      <c r="E432" s="408"/>
      <c r="F432" s="251" t="s">
        <v>61</v>
      </c>
      <c r="G432" s="252">
        <v>12</v>
      </c>
      <c r="H432" s="253">
        <v>1</v>
      </c>
      <c r="I432" s="253">
        <v>12</v>
      </c>
      <c r="J432" s="281">
        <v>23191.67</v>
      </c>
      <c r="K432" s="252"/>
      <c r="L432" s="281">
        <v>46460.77</v>
      </c>
      <c r="M432" s="288">
        <v>5.99</v>
      </c>
      <c r="N432" s="289">
        <v>278300.03999999998</v>
      </c>
      <c r="AF432" s="248"/>
      <c r="AG432" s="257" t="s">
        <v>1716</v>
      </c>
      <c r="AM432" s="257"/>
      <c r="AN432" s="257"/>
      <c r="AP432" s="257"/>
    </row>
    <row r="433" spans="1:42" s="212" customFormat="1" ht="15" x14ac:dyDescent="0.25">
      <c r="A433" s="279"/>
      <c r="B433" s="280"/>
      <c r="C433" s="408" t="s">
        <v>72</v>
      </c>
      <c r="D433" s="408"/>
      <c r="E433" s="408"/>
      <c r="F433" s="251"/>
      <c r="G433" s="252"/>
      <c r="H433" s="252"/>
      <c r="I433" s="252"/>
      <c r="J433" s="255"/>
      <c r="K433" s="252"/>
      <c r="L433" s="281">
        <v>46460.77</v>
      </c>
      <c r="M433" s="275"/>
      <c r="N433" s="289">
        <v>278300.03999999998</v>
      </c>
      <c r="AF433" s="248"/>
      <c r="AG433" s="257"/>
      <c r="AM433" s="257" t="s">
        <v>72</v>
      </c>
      <c r="AN433" s="257"/>
      <c r="AP433" s="257"/>
    </row>
    <row r="434" spans="1:42" s="212" customFormat="1" ht="15" x14ac:dyDescent="0.25">
      <c r="A434" s="249" t="s">
        <v>432</v>
      </c>
      <c r="B434" s="250" t="s">
        <v>1717</v>
      </c>
      <c r="C434" s="408" t="s">
        <v>1718</v>
      </c>
      <c r="D434" s="408"/>
      <c r="E434" s="408"/>
      <c r="F434" s="251" t="s">
        <v>61</v>
      </c>
      <c r="G434" s="252">
        <v>12</v>
      </c>
      <c r="H434" s="253">
        <v>1</v>
      </c>
      <c r="I434" s="253">
        <v>12</v>
      </c>
      <c r="J434" s="255"/>
      <c r="K434" s="252"/>
      <c r="L434" s="255"/>
      <c r="M434" s="252"/>
      <c r="N434" s="256"/>
      <c r="AF434" s="248"/>
      <c r="AG434" s="257" t="s">
        <v>1718</v>
      </c>
      <c r="AM434" s="257"/>
      <c r="AN434" s="257"/>
      <c r="AP434" s="257"/>
    </row>
    <row r="435" spans="1:42" s="212" customFormat="1" ht="22.5" x14ac:dyDescent="0.25">
      <c r="A435" s="261"/>
      <c r="B435" s="262" t="s">
        <v>217</v>
      </c>
      <c r="C435" s="402" t="s">
        <v>218</v>
      </c>
      <c r="D435" s="402"/>
      <c r="E435" s="402"/>
      <c r="F435" s="402"/>
      <c r="G435" s="402"/>
      <c r="H435" s="402"/>
      <c r="I435" s="402"/>
      <c r="J435" s="402"/>
      <c r="K435" s="402"/>
      <c r="L435" s="402"/>
      <c r="M435" s="402"/>
      <c r="N435" s="411"/>
      <c r="AF435" s="248"/>
      <c r="AG435" s="257"/>
      <c r="AI435" s="260" t="s">
        <v>218</v>
      </c>
      <c r="AM435" s="257"/>
      <c r="AN435" s="257"/>
      <c r="AP435" s="257"/>
    </row>
    <row r="436" spans="1:42" s="212" customFormat="1" ht="15" x14ac:dyDescent="0.25">
      <c r="A436" s="263"/>
      <c r="B436" s="262" t="s">
        <v>58</v>
      </c>
      <c r="C436" s="407" t="s">
        <v>62</v>
      </c>
      <c r="D436" s="407"/>
      <c r="E436" s="407"/>
      <c r="F436" s="264"/>
      <c r="G436" s="265"/>
      <c r="H436" s="265"/>
      <c r="I436" s="265"/>
      <c r="J436" s="278">
        <v>62.21</v>
      </c>
      <c r="K436" s="267">
        <v>1.1499999999999999</v>
      </c>
      <c r="L436" s="278">
        <v>858.5</v>
      </c>
      <c r="M436" s="267">
        <v>34.96</v>
      </c>
      <c r="N436" s="268">
        <v>30013.16</v>
      </c>
      <c r="AF436" s="248"/>
      <c r="AG436" s="257"/>
      <c r="AJ436" s="260" t="s">
        <v>62</v>
      </c>
      <c r="AM436" s="257"/>
      <c r="AN436" s="257"/>
      <c r="AP436" s="257"/>
    </row>
    <row r="437" spans="1:42" s="212" customFormat="1" ht="15" x14ac:dyDescent="0.25">
      <c r="A437" s="263"/>
      <c r="B437" s="262" t="s">
        <v>73</v>
      </c>
      <c r="C437" s="407" t="s">
        <v>175</v>
      </c>
      <c r="D437" s="407"/>
      <c r="E437" s="407"/>
      <c r="F437" s="264"/>
      <c r="G437" s="265"/>
      <c r="H437" s="265"/>
      <c r="I437" s="265"/>
      <c r="J437" s="278">
        <v>3.62</v>
      </c>
      <c r="K437" s="267">
        <v>1.1499999999999999</v>
      </c>
      <c r="L437" s="278">
        <v>49.96</v>
      </c>
      <c r="M437" s="265"/>
      <c r="N437" s="273"/>
      <c r="AF437" s="248"/>
      <c r="AG437" s="257"/>
      <c r="AJ437" s="260" t="s">
        <v>175</v>
      </c>
      <c r="AM437" s="257"/>
      <c r="AN437" s="257"/>
      <c r="AP437" s="257"/>
    </row>
    <row r="438" spans="1:42" s="212" customFormat="1" ht="15" x14ac:dyDescent="0.25">
      <c r="A438" s="263"/>
      <c r="B438" s="262" t="s">
        <v>78</v>
      </c>
      <c r="C438" s="407" t="s">
        <v>176</v>
      </c>
      <c r="D438" s="407"/>
      <c r="E438" s="407"/>
      <c r="F438" s="264"/>
      <c r="G438" s="265"/>
      <c r="H438" s="265"/>
      <c r="I438" s="265"/>
      <c r="J438" s="278">
        <v>0.5</v>
      </c>
      <c r="K438" s="267">
        <v>1.1499999999999999</v>
      </c>
      <c r="L438" s="278">
        <v>6.9</v>
      </c>
      <c r="M438" s="267">
        <v>34.96</v>
      </c>
      <c r="N438" s="283">
        <v>241.22</v>
      </c>
      <c r="AF438" s="248"/>
      <c r="AG438" s="257"/>
      <c r="AJ438" s="260" t="s">
        <v>176</v>
      </c>
      <c r="AM438" s="257"/>
      <c r="AN438" s="257"/>
      <c r="AP438" s="257"/>
    </row>
    <row r="439" spans="1:42" s="212" customFormat="1" ht="15" x14ac:dyDescent="0.25">
      <c r="A439" s="263"/>
      <c r="B439" s="262" t="s">
        <v>122</v>
      </c>
      <c r="C439" s="407" t="s">
        <v>177</v>
      </c>
      <c r="D439" s="407"/>
      <c r="E439" s="407"/>
      <c r="F439" s="264"/>
      <c r="G439" s="265"/>
      <c r="H439" s="265"/>
      <c r="I439" s="265"/>
      <c r="J439" s="278">
        <v>1.24</v>
      </c>
      <c r="K439" s="265"/>
      <c r="L439" s="278">
        <v>14.88</v>
      </c>
      <c r="M439" s="265"/>
      <c r="N439" s="273"/>
      <c r="AF439" s="248"/>
      <c r="AG439" s="257"/>
      <c r="AJ439" s="260" t="s">
        <v>177</v>
      </c>
      <c r="AM439" s="257"/>
      <c r="AN439" s="257"/>
      <c r="AP439" s="257"/>
    </row>
    <row r="440" spans="1:42" s="212" customFormat="1" ht="15" x14ac:dyDescent="0.25">
      <c r="A440" s="269"/>
      <c r="B440" s="262"/>
      <c r="C440" s="407" t="s">
        <v>63</v>
      </c>
      <c r="D440" s="407"/>
      <c r="E440" s="407"/>
      <c r="F440" s="264" t="s">
        <v>64</v>
      </c>
      <c r="G440" s="292">
        <v>7.2</v>
      </c>
      <c r="H440" s="267">
        <v>1.1499999999999999</v>
      </c>
      <c r="I440" s="267">
        <v>99.36</v>
      </c>
      <c r="J440" s="272"/>
      <c r="K440" s="265"/>
      <c r="L440" s="272"/>
      <c r="M440" s="265"/>
      <c r="N440" s="273"/>
      <c r="AF440" s="248"/>
      <c r="AG440" s="257"/>
      <c r="AK440" s="260" t="s">
        <v>63</v>
      </c>
      <c r="AM440" s="257"/>
      <c r="AN440" s="257"/>
      <c r="AP440" s="257"/>
    </row>
    <row r="441" spans="1:42" s="212" customFormat="1" ht="15" x14ac:dyDescent="0.25">
      <c r="A441" s="269"/>
      <c r="B441" s="262"/>
      <c r="C441" s="407" t="s">
        <v>178</v>
      </c>
      <c r="D441" s="407"/>
      <c r="E441" s="407"/>
      <c r="F441" s="264" t="s">
        <v>64</v>
      </c>
      <c r="G441" s="267">
        <v>0.04</v>
      </c>
      <c r="H441" s="267">
        <v>1.1499999999999999</v>
      </c>
      <c r="I441" s="315">
        <v>0.55200000000000005</v>
      </c>
      <c r="J441" s="272"/>
      <c r="K441" s="265"/>
      <c r="L441" s="272"/>
      <c r="M441" s="265"/>
      <c r="N441" s="273"/>
      <c r="AF441" s="248"/>
      <c r="AG441" s="257"/>
      <c r="AK441" s="260" t="s">
        <v>178</v>
      </c>
      <c r="AM441" s="257"/>
      <c r="AN441" s="257"/>
      <c r="AP441" s="257"/>
    </row>
    <row r="442" spans="1:42" s="212" customFormat="1" ht="15" x14ac:dyDescent="0.25">
      <c r="A442" s="263"/>
      <c r="B442" s="262"/>
      <c r="C442" s="409" t="s">
        <v>65</v>
      </c>
      <c r="D442" s="409"/>
      <c r="E442" s="409"/>
      <c r="F442" s="274"/>
      <c r="G442" s="275"/>
      <c r="H442" s="275"/>
      <c r="I442" s="275"/>
      <c r="J442" s="285">
        <v>67.069999999999993</v>
      </c>
      <c r="K442" s="275"/>
      <c r="L442" s="285">
        <v>923.34</v>
      </c>
      <c r="M442" s="275"/>
      <c r="N442" s="277"/>
      <c r="AF442" s="248"/>
      <c r="AG442" s="257"/>
      <c r="AL442" s="260" t="s">
        <v>65</v>
      </c>
      <c r="AM442" s="257"/>
      <c r="AN442" s="257"/>
      <c r="AP442" s="257"/>
    </row>
    <row r="443" spans="1:42" s="212" customFormat="1" ht="15" x14ac:dyDescent="0.25">
      <c r="A443" s="269"/>
      <c r="B443" s="262"/>
      <c r="C443" s="407" t="s">
        <v>66</v>
      </c>
      <c r="D443" s="407"/>
      <c r="E443" s="407"/>
      <c r="F443" s="264"/>
      <c r="G443" s="265"/>
      <c r="H443" s="265"/>
      <c r="I443" s="265"/>
      <c r="J443" s="272"/>
      <c r="K443" s="265"/>
      <c r="L443" s="278">
        <v>865.4</v>
      </c>
      <c r="M443" s="265"/>
      <c r="N443" s="268">
        <v>30254.38</v>
      </c>
      <c r="AF443" s="248"/>
      <c r="AG443" s="257"/>
      <c r="AK443" s="260" t="s">
        <v>66</v>
      </c>
      <c r="AM443" s="257"/>
      <c r="AN443" s="257"/>
      <c r="AP443" s="257"/>
    </row>
    <row r="444" spans="1:42" s="212" customFormat="1" ht="23.25" x14ac:dyDescent="0.25">
      <c r="A444" s="269"/>
      <c r="B444" s="262" t="s">
        <v>681</v>
      </c>
      <c r="C444" s="407" t="s">
        <v>682</v>
      </c>
      <c r="D444" s="407"/>
      <c r="E444" s="407"/>
      <c r="F444" s="264" t="s">
        <v>69</v>
      </c>
      <c r="G444" s="270">
        <v>97</v>
      </c>
      <c r="H444" s="265"/>
      <c r="I444" s="270">
        <v>97</v>
      </c>
      <c r="J444" s="272"/>
      <c r="K444" s="265"/>
      <c r="L444" s="278">
        <v>839.44</v>
      </c>
      <c r="M444" s="265"/>
      <c r="N444" s="268">
        <v>29346.75</v>
      </c>
      <c r="AF444" s="248"/>
      <c r="AG444" s="257"/>
      <c r="AK444" s="260" t="s">
        <v>682</v>
      </c>
      <c r="AM444" s="257"/>
      <c r="AN444" s="257"/>
      <c r="AP444" s="257"/>
    </row>
    <row r="445" spans="1:42" s="212" customFormat="1" ht="23.25" x14ac:dyDescent="0.25">
      <c r="A445" s="269"/>
      <c r="B445" s="262" t="s">
        <v>683</v>
      </c>
      <c r="C445" s="407" t="s">
        <v>684</v>
      </c>
      <c r="D445" s="407"/>
      <c r="E445" s="407"/>
      <c r="F445" s="264" t="s">
        <v>69</v>
      </c>
      <c r="G445" s="270">
        <v>51</v>
      </c>
      <c r="H445" s="265"/>
      <c r="I445" s="270">
        <v>51</v>
      </c>
      <c r="J445" s="272"/>
      <c r="K445" s="265"/>
      <c r="L445" s="278">
        <v>441.35</v>
      </c>
      <c r="M445" s="265"/>
      <c r="N445" s="268">
        <v>15429.73</v>
      </c>
      <c r="AF445" s="248"/>
      <c r="AG445" s="257"/>
      <c r="AK445" s="260" t="s">
        <v>684</v>
      </c>
      <c r="AM445" s="257"/>
      <c r="AN445" s="257"/>
      <c r="AP445" s="257"/>
    </row>
    <row r="446" spans="1:42" s="212" customFormat="1" ht="15" x14ac:dyDescent="0.25">
      <c r="A446" s="279"/>
      <c r="B446" s="280"/>
      <c r="C446" s="408" t="s">
        <v>72</v>
      </c>
      <c r="D446" s="408"/>
      <c r="E446" s="408"/>
      <c r="F446" s="251"/>
      <c r="G446" s="252"/>
      <c r="H446" s="252"/>
      <c r="I446" s="252"/>
      <c r="J446" s="255"/>
      <c r="K446" s="252"/>
      <c r="L446" s="281">
        <v>2204.13</v>
      </c>
      <c r="M446" s="275"/>
      <c r="N446" s="256"/>
      <c r="AF446" s="248"/>
      <c r="AG446" s="257"/>
      <c r="AM446" s="257" t="s">
        <v>72</v>
      </c>
      <c r="AN446" s="257"/>
      <c r="AP446" s="257"/>
    </row>
    <row r="447" spans="1:42" s="212" customFormat="1" ht="22.5" x14ac:dyDescent="0.25">
      <c r="A447" s="249" t="s">
        <v>1719</v>
      </c>
      <c r="B447" s="250" t="s">
        <v>1720</v>
      </c>
      <c r="C447" s="408" t="s">
        <v>1721</v>
      </c>
      <c r="D447" s="408"/>
      <c r="E447" s="408"/>
      <c r="F447" s="251" t="s">
        <v>61</v>
      </c>
      <c r="G447" s="252">
        <v>12</v>
      </c>
      <c r="H447" s="253">
        <v>1</v>
      </c>
      <c r="I447" s="253">
        <v>12</v>
      </c>
      <c r="J447" s="281">
        <v>63356.85</v>
      </c>
      <c r="K447" s="252"/>
      <c r="L447" s="281">
        <v>126925.24</v>
      </c>
      <c r="M447" s="288">
        <v>5.99</v>
      </c>
      <c r="N447" s="289">
        <v>760282.2</v>
      </c>
      <c r="AF447" s="248"/>
      <c r="AG447" s="257" t="s">
        <v>1721</v>
      </c>
      <c r="AM447" s="257"/>
      <c r="AN447" s="257"/>
      <c r="AP447" s="257"/>
    </row>
    <row r="448" spans="1:42" s="212" customFormat="1" ht="15" x14ac:dyDescent="0.25">
      <c r="A448" s="279"/>
      <c r="B448" s="280"/>
      <c r="C448" s="408" t="s">
        <v>72</v>
      </c>
      <c r="D448" s="408"/>
      <c r="E448" s="408"/>
      <c r="F448" s="251"/>
      <c r="G448" s="252"/>
      <c r="H448" s="252"/>
      <c r="I448" s="252"/>
      <c r="J448" s="255"/>
      <c r="K448" s="252"/>
      <c r="L448" s="281">
        <v>126925.24</v>
      </c>
      <c r="M448" s="275"/>
      <c r="N448" s="289">
        <v>760282.2</v>
      </c>
      <c r="AF448" s="248"/>
      <c r="AG448" s="257"/>
      <c r="AM448" s="257" t="s">
        <v>72</v>
      </c>
      <c r="AN448" s="257"/>
      <c r="AP448" s="257"/>
    </row>
    <row r="449" spans="1:42" s="212" customFormat="1" ht="23.25" x14ac:dyDescent="0.25">
      <c r="A449" s="249" t="s">
        <v>436</v>
      </c>
      <c r="B449" s="250" t="s">
        <v>1701</v>
      </c>
      <c r="C449" s="408" t="s">
        <v>1722</v>
      </c>
      <c r="D449" s="408"/>
      <c r="E449" s="408"/>
      <c r="F449" s="251" t="s">
        <v>61</v>
      </c>
      <c r="G449" s="252">
        <v>24</v>
      </c>
      <c r="H449" s="253">
        <v>1</v>
      </c>
      <c r="I449" s="253">
        <v>24</v>
      </c>
      <c r="J449" s="286">
        <v>26.18</v>
      </c>
      <c r="K449" s="252"/>
      <c r="L449" s="286">
        <v>73.489999999999995</v>
      </c>
      <c r="M449" s="288">
        <v>8.5500000000000007</v>
      </c>
      <c r="N449" s="316">
        <v>628.32000000000005</v>
      </c>
      <c r="AF449" s="248"/>
      <c r="AG449" s="257" t="s">
        <v>1722</v>
      </c>
      <c r="AM449" s="257"/>
      <c r="AN449" s="257"/>
      <c r="AP449" s="257"/>
    </row>
    <row r="450" spans="1:42" s="212" customFormat="1" ht="15" x14ac:dyDescent="0.25">
      <c r="A450" s="279"/>
      <c r="B450" s="280"/>
      <c r="C450" s="408" t="s">
        <v>72</v>
      </c>
      <c r="D450" s="408"/>
      <c r="E450" s="408"/>
      <c r="F450" s="251"/>
      <c r="G450" s="252"/>
      <c r="H450" s="252"/>
      <c r="I450" s="252"/>
      <c r="J450" s="255"/>
      <c r="K450" s="252"/>
      <c r="L450" s="286">
        <v>73.489999999999995</v>
      </c>
      <c r="M450" s="275"/>
      <c r="N450" s="316">
        <v>628.32000000000005</v>
      </c>
      <c r="AF450" s="248"/>
      <c r="AG450" s="257"/>
      <c r="AM450" s="257" t="s">
        <v>72</v>
      </c>
      <c r="AN450" s="257"/>
      <c r="AP450" s="257"/>
    </row>
    <row r="451" spans="1:42" s="212" customFormat="1" ht="0" hidden="1" customHeight="1" x14ac:dyDescent="0.25">
      <c r="A451" s="294"/>
      <c r="B451" s="295"/>
      <c r="C451" s="295"/>
      <c r="D451" s="295"/>
      <c r="E451" s="295"/>
      <c r="F451" s="296"/>
      <c r="G451" s="296"/>
      <c r="H451" s="296"/>
      <c r="I451" s="296"/>
      <c r="J451" s="297"/>
      <c r="K451" s="296"/>
      <c r="L451" s="297"/>
      <c r="M451" s="265"/>
      <c r="N451" s="297"/>
      <c r="AF451" s="248"/>
      <c r="AG451" s="257"/>
      <c r="AM451" s="257"/>
      <c r="AN451" s="257"/>
      <c r="AP451" s="257"/>
    </row>
    <row r="452" spans="1:42" s="212" customFormat="1" ht="15" x14ac:dyDescent="0.25">
      <c r="A452" s="298"/>
      <c r="B452" s="299"/>
      <c r="C452" s="408" t="s">
        <v>1723</v>
      </c>
      <c r="D452" s="408"/>
      <c r="E452" s="408"/>
      <c r="F452" s="408"/>
      <c r="G452" s="408"/>
      <c r="H452" s="408"/>
      <c r="I452" s="408"/>
      <c r="J452" s="408"/>
      <c r="K452" s="408"/>
      <c r="L452" s="300"/>
      <c r="M452" s="301"/>
      <c r="N452" s="302"/>
      <c r="AF452" s="248"/>
      <c r="AG452" s="257"/>
      <c r="AM452" s="257"/>
      <c r="AN452" s="257" t="s">
        <v>1723</v>
      </c>
      <c r="AP452" s="257"/>
    </row>
    <row r="453" spans="1:42" s="212" customFormat="1" ht="15" x14ac:dyDescent="0.25">
      <c r="A453" s="303"/>
      <c r="B453" s="262"/>
      <c r="C453" s="407" t="s">
        <v>83</v>
      </c>
      <c r="D453" s="407"/>
      <c r="E453" s="407"/>
      <c r="F453" s="407"/>
      <c r="G453" s="407"/>
      <c r="H453" s="407"/>
      <c r="I453" s="407"/>
      <c r="J453" s="407"/>
      <c r="K453" s="407"/>
      <c r="L453" s="304">
        <v>34030.980000000003</v>
      </c>
      <c r="M453" s="305"/>
      <c r="N453" s="306">
        <v>350598.61</v>
      </c>
      <c r="AF453" s="248"/>
      <c r="AG453" s="257"/>
      <c r="AM453" s="257"/>
      <c r="AN453" s="257"/>
      <c r="AO453" s="260" t="s">
        <v>83</v>
      </c>
      <c r="AP453" s="257"/>
    </row>
    <row r="454" spans="1:42" s="212" customFormat="1" ht="15" x14ac:dyDescent="0.25">
      <c r="A454" s="303"/>
      <c r="B454" s="262"/>
      <c r="C454" s="407" t="s">
        <v>84</v>
      </c>
      <c r="D454" s="407"/>
      <c r="E454" s="407"/>
      <c r="F454" s="407"/>
      <c r="G454" s="407"/>
      <c r="H454" s="407"/>
      <c r="I454" s="407"/>
      <c r="J454" s="407"/>
      <c r="K454" s="407"/>
      <c r="L454" s="307"/>
      <c r="M454" s="305"/>
      <c r="N454" s="308"/>
      <c r="AF454" s="248"/>
      <c r="AG454" s="257"/>
      <c r="AM454" s="257"/>
      <c r="AN454" s="257"/>
      <c r="AO454" s="260" t="s">
        <v>84</v>
      </c>
      <c r="AP454" s="257"/>
    </row>
    <row r="455" spans="1:42" s="212" customFormat="1" ht="15" x14ac:dyDescent="0.25">
      <c r="A455" s="303"/>
      <c r="B455" s="262"/>
      <c r="C455" s="407" t="s">
        <v>85</v>
      </c>
      <c r="D455" s="407"/>
      <c r="E455" s="407"/>
      <c r="F455" s="407"/>
      <c r="G455" s="407"/>
      <c r="H455" s="407"/>
      <c r="I455" s="407"/>
      <c r="J455" s="407"/>
      <c r="K455" s="407"/>
      <c r="L455" s="304">
        <v>2207.59</v>
      </c>
      <c r="M455" s="305"/>
      <c r="N455" s="306">
        <v>77177.37</v>
      </c>
      <c r="AF455" s="248"/>
      <c r="AG455" s="257"/>
      <c r="AM455" s="257"/>
      <c r="AN455" s="257"/>
      <c r="AO455" s="260" t="s">
        <v>85</v>
      </c>
      <c r="AP455" s="257"/>
    </row>
    <row r="456" spans="1:42" s="212" customFormat="1" ht="15" x14ac:dyDescent="0.25">
      <c r="A456" s="303"/>
      <c r="B456" s="262"/>
      <c r="C456" s="407" t="s">
        <v>193</v>
      </c>
      <c r="D456" s="407"/>
      <c r="E456" s="407"/>
      <c r="F456" s="407"/>
      <c r="G456" s="407"/>
      <c r="H456" s="407"/>
      <c r="I456" s="407"/>
      <c r="J456" s="407"/>
      <c r="K456" s="407"/>
      <c r="L456" s="309">
        <v>371.86</v>
      </c>
      <c r="M456" s="305"/>
      <c r="N456" s="306">
        <v>4510.66</v>
      </c>
      <c r="AF456" s="248"/>
      <c r="AG456" s="257"/>
      <c r="AM456" s="257"/>
      <c r="AN456" s="257"/>
      <c r="AO456" s="260" t="s">
        <v>193</v>
      </c>
      <c r="AP456" s="257"/>
    </row>
    <row r="457" spans="1:42" s="212" customFormat="1" ht="15" x14ac:dyDescent="0.25">
      <c r="A457" s="303"/>
      <c r="B457" s="262"/>
      <c r="C457" s="407" t="s">
        <v>194</v>
      </c>
      <c r="D457" s="407"/>
      <c r="E457" s="407"/>
      <c r="F457" s="407"/>
      <c r="G457" s="407"/>
      <c r="H457" s="407"/>
      <c r="I457" s="407"/>
      <c r="J457" s="407"/>
      <c r="K457" s="407"/>
      <c r="L457" s="309">
        <v>32.72</v>
      </c>
      <c r="M457" s="305"/>
      <c r="N457" s="306">
        <v>1143.8900000000001</v>
      </c>
      <c r="AF457" s="248"/>
      <c r="AG457" s="257"/>
      <c r="AM457" s="257"/>
      <c r="AN457" s="257"/>
      <c r="AO457" s="260" t="s">
        <v>194</v>
      </c>
      <c r="AP457" s="257"/>
    </row>
    <row r="458" spans="1:42" s="212" customFormat="1" ht="15" x14ac:dyDescent="0.25">
      <c r="A458" s="303"/>
      <c r="B458" s="262"/>
      <c r="C458" s="407" t="s">
        <v>195</v>
      </c>
      <c r="D458" s="407"/>
      <c r="E458" s="407"/>
      <c r="F458" s="407"/>
      <c r="G458" s="407"/>
      <c r="H458" s="407"/>
      <c r="I458" s="407"/>
      <c r="J458" s="407"/>
      <c r="K458" s="407"/>
      <c r="L458" s="304">
        <v>31451.53</v>
      </c>
      <c r="M458" s="305"/>
      <c r="N458" s="306">
        <v>268910.58</v>
      </c>
      <c r="AF458" s="248"/>
      <c r="AG458" s="257"/>
      <c r="AM458" s="257"/>
      <c r="AN458" s="257"/>
      <c r="AO458" s="260" t="s">
        <v>195</v>
      </c>
      <c r="AP458" s="257"/>
    </row>
    <row r="459" spans="1:42" s="212" customFormat="1" ht="15" x14ac:dyDescent="0.25">
      <c r="A459" s="303"/>
      <c r="B459" s="262"/>
      <c r="C459" s="407" t="s">
        <v>196</v>
      </c>
      <c r="D459" s="407"/>
      <c r="E459" s="407"/>
      <c r="F459" s="407"/>
      <c r="G459" s="407"/>
      <c r="H459" s="407"/>
      <c r="I459" s="407"/>
      <c r="J459" s="407"/>
      <c r="K459" s="407"/>
      <c r="L459" s="304">
        <v>28197.08</v>
      </c>
      <c r="M459" s="305"/>
      <c r="N459" s="306">
        <v>250585.64</v>
      </c>
      <c r="AF459" s="248"/>
      <c r="AG459" s="257"/>
      <c r="AM459" s="257"/>
      <c r="AN459" s="257"/>
      <c r="AO459" s="260" t="s">
        <v>196</v>
      </c>
      <c r="AP459" s="257"/>
    </row>
    <row r="460" spans="1:42" s="212" customFormat="1" ht="15" x14ac:dyDescent="0.25">
      <c r="A460" s="303"/>
      <c r="B460" s="262"/>
      <c r="C460" s="407" t="s">
        <v>84</v>
      </c>
      <c r="D460" s="407"/>
      <c r="E460" s="407"/>
      <c r="F460" s="407"/>
      <c r="G460" s="407"/>
      <c r="H460" s="407"/>
      <c r="I460" s="407"/>
      <c r="J460" s="407"/>
      <c r="K460" s="407"/>
      <c r="L460" s="307"/>
      <c r="M460" s="305"/>
      <c r="N460" s="308"/>
      <c r="AF460" s="248"/>
      <c r="AG460" s="257"/>
      <c r="AM460" s="257"/>
      <c r="AN460" s="257"/>
      <c r="AO460" s="260" t="s">
        <v>84</v>
      </c>
      <c r="AP460" s="257"/>
    </row>
    <row r="461" spans="1:42" s="212" customFormat="1" ht="15" x14ac:dyDescent="0.25">
      <c r="A461" s="303"/>
      <c r="B461" s="262"/>
      <c r="C461" s="407" t="s">
        <v>197</v>
      </c>
      <c r="D461" s="407"/>
      <c r="E461" s="407"/>
      <c r="F461" s="407"/>
      <c r="G461" s="407"/>
      <c r="H461" s="407"/>
      <c r="I461" s="407"/>
      <c r="J461" s="407"/>
      <c r="K461" s="407"/>
      <c r="L461" s="309">
        <v>157.09</v>
      </c>
      <c r="M461" s="305"/>
      <c r="N461" s="306">
        <v>5491.87</v>
      </c>
      <c r="AF461" s="248"/>
      <c r="AG461" s="257"/>
      <c r="AM461" s="257"/>
      <c r="AN461" s="257"/>
      <c r="AO461" s="260" t="s">
        <v>197</v>
      </c>
      <c r="AP461" s="257"/>
    </row>
    <row r="462" spans="1:42" s="212" customFormat="1" ht="15" x14ac:dyDescent="0.25">
      <c r="A462" s="303"/>
      <c r="B462" s="262"/>
      <c r="C462" s="407" t="s">
        <v>201</v>
      </c>
      <c r="D462" s="407"/>
      <c r="E462" s="407"/>
      <c r="F462" s="407"/>
      <c r="G462" s="407"/>
      <c r="H462" s="407"/>
      <c r="I462" s="407"/>
      <c r="J462" s="407"/>
      <c r="K462" s="407"/>
      <c r="L462" s="304">
        <v>27837.34</v>
      </c>
      <c r="M462" s="305"/>
      <c r="N462" s="308"/>
      <c r="AF462" s="248"/>
      <c r="AG462" s="257"/>
      <c r="AM462" s="257"/>
      <c r="AN462" s="257"/>
      <c r="AO462" s="260" t="s">
        <v>201</v>
      </c>
      <c r="AP462" s="257"/>
    </row>
    <row r="463" spans="1:42" s="212" customFormat="1" ht="15" x14ac:dyDescent="0.25">
      <c r="A463" s="303"/>
      <c r="B463" s="262"/>
      <c r="C463" s="407" t="s">
        <v>202</v>
      </c>
      <c r="D463" s="407"/>
      <c r="E463" s="407"/>
      <c r="F463" s="407"/>
      <c r="G463" s="407"/>
      <c r="H463" s="407"/>
      <c r="I463" s="407"/>
      <c r="J463" s="407"/>
      <c r="K463" s="407"/>
      <c r="L463" s="309">
        <v>139.81</v>
      </c>
      <c r="M463" s="305"/>
      <c r="N463" s="306">
        <v>4887.76</v>
      </c>
      <c r="AF463" s="248"/>
      <c r="AG463" s="257"/>
      <c r="AM463" s="257"/>
      <c r="AN463" s="257"/>
      <c r="AO463" s="260" t="s">
        <v>202</v>
      </c>
      <c r="AP463" s="257"/>
    </row>
    <row r="464" spans="1:42" s="212" customFormat="1" ht="15" x14ac:dyDescent="0.25">
      <c r="A464" s="303"/>
      <c r="B464" s="262"/>
      <c r="C464" s="407" t="s">
        <v>203</v>
      </c>
      <c r="D464" s="407"/>
      <c r="E464" s="407"/>
      <c r="F464" s="407"/>
      <c r="G464" s="407"/>
      <c r="H464" s="407"/>
      <c r="I464" s="407"/>
      <c r="J464" s="407"/>
      <c r="K464" s="407"/>
      <c r="L464" s="309">
        <v>62.84</v>
      </c>
      <c r="M464" s="305"/>
      <c r="N464" s="306">
        <v>2196.75</v>
      </c>
      <c r="AF464" s="248"/>
      <c r="AG464" s="257"/>
      <c r="AM464" s="257"/>
      <c r="AN464" s="257"/>
      <c r="AO464" s="260" t="s">
        <v>203</v>
      </c>
      <c r="AP464" s="257"/>
    </row>
    <row r="465" spans="1:42" s="212" customFormat="1" ht="15" x14ac:dyDescent="0.25">
      <c r="A465" s="303"/>
      <c r="B465" s="262"/>
      <c r="C465" s="407" t="s">
        <v>777</v>
      </c>
      <c r="D465" s="407"/>
      <c r="E465" s="407"/>
      <c r="F465" s="407"/>
      <c r="G465" s="407"/>
      <c r="H465" s="407"/>
      <c r="I465" s="407"/>
      <c r="J465" s="407"/>
      <c r="K465" s="407"/>
      <c r="L465" s="304">
        <v>9069.1200000000008</v>
      </c>
      <c r="M465" s="305"/>
      <c r="N465" s="306">
        <v>213116.33</v>
      </c>
      <c r="AF465" s="248"/>
      <c r="AG465" s="257"/>
      <c r="AM465" s="257"/>
      <c r="AN465" s="257"/>
      <c r="AO465" s="260" t="s">
        <v>777</v>
      </c>
      <c r="AP465" s="257"/>
    </row>
    <row r="466" spans="1:42" s="212" customFormat="1" ht="15" x14ac:dyDescent="0.25">
      <c r="A466" s="303"/>
      <c r="B466" s="262"/>
      <c r="C466" s="407" t="s">
        <v>84</v>
      </c>
      <c r="D466" s="407"/>
      <c r="E466" s="407"/>
      <c r="F466" s="407"/>
      <c r="G466" s="407"/>
      <c r="H466" s="407"/>
      <c r="I466" s="407"/>
      <c r="J466" s="407"/>
      <c r="K466" s="407"/>
      <c r="L466" s="307"/>
      <c r="M466" s="305"/>
      <c r="N466" s="308"/>
      <c r="AF466" s="248"/>
      <c r="AG466" s="257"/>
      <c r="AM466" s="257"/>
      <c r="AN466" s="257"/>
      <c r="AO466" s="260" t="s">
        <v>84</v>
      </c>
      <c r="AP466" s="257"/>
    </row>
    <row r="467" spans="1:42" s="212" customFormat="1" ht="15" x14ac:dyDescent="0.25">
      <c r="A467" s="303"/>
      <c r="B467" s="262"/>
      <c r="C467" s="407" t="s">
        <v>197</v>
      </c>
      <c r="D467" s="407"/>
      <c r="E467" s="407"/>
      <c r="F467" s="407"/>
      <c r="G467" s="407"/>
      <c r="H467" s="407"/>
      <c r="I467" s="407"/>
      <c r="J467" s="407"/>
      <c r="K467" s="407"/>
      <c r="L467" s="304">
        <v>2050.5</v>
      </c>
      <c r="M467" s="305"/>
      <c r="N467" s="306">
        <v>71685.5</v>
      </c>
      <c r="AF467" s="248"/>
      <c r="AG467" s="257"/>
      <c r="AM467" s="257"/>
      <c r="AN467" s="257"/>
      <c r="AO467" s="260" t="s">
        <v>197</v>
      </c>
      <c r="AP467" s="257"/>
    </row>
    <row r="468" spans="1:42" s="212" customFormat="1" ht="15" x14ac:dyDescent="0.25">
      <c r="A468" s="303"/>
      <c r="B468" s="262"/>
      <c r="C468" s="407" t="s">
        <v>199</v>
      </c>
      <c r="D468" s="407"/>
      <c r="E468" s="407"/>
      <c r="F468" s="407"/>
      <c r="G468" s="407"/>
      <c r="H468" s="407"/>
      <c r="I468" s="407"/>
      <c r="J468" s="407"/>
      <c r="K468" s="407"/>
      <c r="L468" s="309">
        <v>371.86</v>
      </c>
      <c r="M468" s="305"/>
      <c r="N468" s="308"/>
      <c r="AF468" s="248"/>
      <c r="AG468" s="257"/>
      <c r="AM468" s="257"/>
      <c r="AN468" s="257"/>
      <c r="AO468" s="260" t="s">
        <v>199</v>
      </c>
      <c r="AP468" s="257"/>
    </row>
    <row r="469" spans="1:42" s="212" customFormat="1" ht="15" x14ac:dyDescent="0.25">
      <c r="A469" s="303"/>
      <c r="B469" s="262"/>
      <c r="C469" s="407" t="s">
        <v>200</v>
      </c>
      <c r="D469" s="407"/>
      <c r="E469" s="407"/>
      <c r="F469" s="407"/>
      <c r="G469" s="407"/>
      <c r="H469" s="407"/>
      <c r="I469" s="407"/>
      <c r="J469" s="407"/>
      <c r="K469" s="407"/>
      <c r="L469" s="309">
        <v>32.72</v>
      </c>
      <c r="M469" s="305"/>
      <c r="N469" s="306">
        <v>1143.8900000000001</v>
      </c>
      <c r="AF469" s="248"/>
      <c r="AG469" s="257"/>
      <c r="AM469" s="257"/>
      <c r="AN469" s="257"/>
      <c r="AO469" s="260" t="s">
        <v>200</v>
      </c>
      <c r="AP469" s="257"/>
    </row>
    <row r="470" spans="1:42" s="212" customFormat="1" ht="15" x14ac:dyDescent="0.25">
      <c r="A470" s="303"/>
      <c r="B470" s="262"/>
      <c r="C470" s="407" t="s">
        <v>201</v>
      </c>
      <c r="D470" s="407"/>
      <c r="E470" s="407"/>
      <c r="F470" s="407"/>
      <c r="G470" s="407"/>
      <c r="H470" s="407"/>
      <c r="I470" s="407"/>
      <c r="J470" s="407"/>
      <c r="K470" s="407"/>
      <c r="L470" s="304">
        <v>3614.19</v>
      </c>
      <c r="M470" s="305"/>
      <c r="N470" s="308"/>
      <c r="AF470" s="248"/>
      <c r="AG470" s="257"/>
      <c r="AM470" s="257"/>
      <c r="AN470" s="257"/>
      <c r="AO470" s="260" t="s">
        <v>201</v>
      </c>
      <c r="AP470" s="257"/>
    </row>
    <row r="471" spans="1:42" s="212" customFormat="1" ht="15" x14ac:dyDescent="0.25">
      <c r="A471" s="303"/>
      <c r="B471" s="262"/>
      <c r="C471" s="407" t="s">
        <v>202</v>
      </c>
      <c r="D471" s="407"/>
      <c r="E471" s="407"/>
      <c r="F471" s="407"/>
      <c r="G471" s="407"/>
      <c r="H471" s="407"/>
      <c r="I471" s="407"/>
      <c r="J471" s="407"/>
      <c r="K471" s="407"/>
      <c r="L471" s="304">
        <v>1991.21</v>
      </c>
      <c r="M471" s="305"/>
      <c r="N471" s="306">
        <v>69612.800000000003</v>
      </c>
      <c r="AF471" s="248"/>
      <c r="AG471" s="257"/>
      <c r="AM471" s="257"/>
      <c r="AN471" s="257"/>
      <c r="AO471" s="260" t="s">
        <v>202</v>
      </c>
      <c r="AP471" s="257"/>
    </row>
    <row r="472" spans="1:42" s="212" customFormat="1" ht="15" x14ac:dyDescent="0.25">
      <c r="A472" s="303"/>
      <c r="B472" s="262"/>
      <c r="C472" s="407" t="s">
        <v>203</v>
      </c>
      <c r="D472" s="407"/>
      <c r="E472" s="407"/>
      <c r="F472" s="407"/>
      <c r="G472" s="407"/>
      <c r="H472" s="407"/>
      <c r="I472" s="407"/>
      <c r="J472" s="407"/>
      <c r="K472" s="407"/>
      <c r="L472" s="304">
        <v>1041.3599999999999</v>
      </c>
      <c r="M472" s="305"/>
      <c r="N472" s="306">
        <v>36406.050000000003</v>
      </c>
      <c r="AF472" s="248"/>
      <c r="AG472" s="257"/>
      <c r="AM472" s="257"/>
      <c r="AN472" s="257"/>
      <c r="AO472" s="260" t="s">
        <v>203</v>
      </c>
      <c r="AP472" s="257"/>
    </row>
    <row r="473" spans="1:42" s="212" customFormat="1" ht="15" x14ac:dyDescent="0.25">
      <c r="A473" s="303"/>
      <c r="B473" s="262"/>
      <c r="C473" s="407" t="s">
        <v>1724</v>
      </c>
      <c r="D473" s="407"/>
      <c r="E473" s="407"/>
      <c r="F473" s="407"/>
      <c r="G473" s="407"/>
      <c r="H473" s="407"/>
      <c r="I473" s="407"/>
      <c r="J473" s="407"/>
      <c r="K473" s="407"/>
      <c r="L473" s="304">
        <v>1165956.96</v>
      </c>
      <c r="M473" s="305"/>
      <c r="N473" s="306">
        <v>6984082.1900000004</v>
      </c>
      <c r="AF473" s="248"/>
      <c r="AG473" s="257"/>
      <c r="AM473" s="257"/>
      <c r="AN473" s="257"/>
      <c r="AO473" s="260" t="s">
        <v>1724</v>
      </c>
      <c r="AP473" s="257"/>
    </row>
    <row r="474" spans="1:42" s="212" customFormat="1" ht="15" x14ac:dyDescent="0.25">
      <c r="A474" s="303"/>
      <c r="B474" s="262"/>
      <c r="C474" s="407" t="s">
        <v>1725</v>
      </c>
      <c r="D474" s="407"/>
      <c r="E474" s="407"/>
      <c r="F474" s="407"/>
      <c r="G474" s="407"/>
      <c r="H474" s="407"/>
      <c r="I474" s="407"/>
      <c r="J474" s="407"/>
      <c r="K474" s="407"/>
      <c r="L474" s="304">
        <v>1039031.72</v>
      </c>
      <c r="M474" s="305"/>
      <c r="N474" s="308"/>
      <c r="AF474" s="248"/>
      <c r="AG474" s="257"/>
      <c r="AM474" s="257"/>
      <c r="AN474" s="257"/>
      <c r="AO474" s="260" t="s">
        <v>1725</v>
      </c>
      <c r="AP474" s="257"/>
    </row>
    <row r="475" spans="1:42" s="212" customFormat="1" ht="15" x14ac:dyDescent="0.25">
      <c r="A475" s="303"/>
      <c r="B475" s="262"/>
      <c r="C475" s="407" t="s">
        <v>1726</v>
      </c>
      <c r="D475" s="407"/>
      <c r="E475" s="407"/>
      <c r="F475" s="407"/>
      <c r="G475" s="407"/>
      <c r="H475" s="407"/>
      <c r="I475" s="407"/>
      <c r="J475" s="407"/>
      <c r="K475" s="407"/>
      <c r="L475" s="304">
        <v>126925.24</v>
      </c>
      <c r="M475" s="305"/>
      <c r="N475" s="308"/>
      <c r="AF475" s="248"/>
      <c r="AG475" s="257"/>
      <c r="AM475" s="257"/>
      <c r="AN475" s="257"/>
      <c r="AO475" s="260" t="s">
        <v>1726</v>
      </c>
      <c r="AP475" s="257"/>
    </row>
    <row r="476" spans="1:42" s="212" customFormat="1" ht="15" x14ac:dyDescent="0.25">
      <c r="A476" s="303"/>
      <c r="B476" s="262"/>
      <c r="C476" s="407" t="s">
        <v>92</v>
      </c>
      <c r="D476" s="407"/>
      <c r="E476" s="407"/>
      <c r="F476" s="407"/>
      <c r="G476" s="407"/>
      <c r="H476" s="407"/>
      <c r="I476" s="407"/>
      <c r="J476" s="407"/>
      <c r="K476" s="407"/>
      <c r="L476" s="304">
        <v>2240.31</v>
      </c>
      <c r="M476" s="305"/>
      <c r="N476" s="306">
        <v>78321.259999999995</v>
      </c>
      <c r="AF476" s="248"/>
      <c r="AG476" s="257"/>
      <c r="AM476" s="257"/>
      <c r="AN476" s="257"/>
      <c r="AO476" s="260" t="s">
        <v>92</v>
      </c>
      <c r="AP476" s="257"/>
    </row>
    <row r="477" spans="1:42" s="212" customFormat="1" ht="15" x14ac:dyDescent="0.25">
      <c r="A477" s="303"/>
      <c r="B477" s="262"/>
      <c r="C477" s="407" t="s">
        <v>93</v>
      </c>
      <c r="D477" s="407"/>
      <c r="E477" s="407"/>
      <c r="F477" s="407"/>
      <c r="G477" s="407"/>
      <c r="H477" s="407"/>
      <c r="I477" s="407"/>
      <c r="J477" s="407"/>
      <c r="K477" s="407"/>
      <c r="L477" s="304">
        <v>2131.02</v>
      </c>
      <c r="M477" s="305"/>
      <c r="N477" s="306">
        <v>74500.56</v>
      </c>
      <c r="AF477" s="248"/>
      <c r="AG477" s="257"/>
      <c r="AM477" s="257"/>
      <c r="AN477" s="257"/>
      <c r="AO477" s="260" t="s">
        <v>93</v>
      </c>
      <c r="AP477" s="257"/>
    </row>
    <row r="478" spans="1:42" s="212" customFormat="1" ht="15" x14ac:dyDescent="0.25">
      <c r="A478" s="303"/>
      <c r="B478" s="262"/>
      <c r="C478" s="407" t="s">
        <v>94</v>
      </c>
      <c r="D478" s="407"/>
      <c r="E478" s="407"/>
      <c r="F478" s="407"/>
      <c r="G478" s="407"/>
      <c r="H478" s="407"/>
      <c r="I478" s="407"/>
      <c r="J478" s="407"/>
      <c r="K478" s="407"/>
      <c r="L478" s="304">
        <v>1104.2</v>
      </c>
      <c r="M478" s="305"/>
      <c r="N478" s="306">
        <v>38602.800000000003</v>
      </c>
      <c r="AF478" s="248"/>
      <c r="AG478" s="257"/>
      <c r="AM478" s="257"/>
      <c r="AN478" s="257"/>
      <c r="AO478" s="260" t="s">
        <v>94</v>
      </c>
      <c r="AP478" s="257"/>
    </row>
    <row r="479" spans="1:42" s="212" customFormat="1" ht="15" x14ac:dyDescent="0.25">
      <c r="A479" s="303"/>
      <c r="B479" s="311"/>
      <c r="C479" s="406" t="s">
        <v>1727</v>
      </c>
      <c r="D479" s="406"/>
      <c r="E479" s="406"/>
      <c r="F479" s="406"/>
      <c r="G479" s="406"/>
      <c r="H479" s="406"/>
      <c r="I479" s="406"/>
      <c r="J479" s="406"/>
      <c r="K479" s="406"/>
      <c r="L479" s="312">
        <v>1203223.1599999999</v>
      </c>
      <c r="M479" s="313"/>
      <c r="N479" s="314">
        <v>7447784.1600000001</v>
      </c>
      <c r="AF479" s="248"/>
      <c r="AG479" s="257"/>
      <c r="AM479" s="257"/>
      <c r="AN479" s="257"/>
      <c r="AP479" s="257" t="s">
        <v>1727</v>
      </c>
    </row>
    <row r="480" spans="1:42" s="212" customFormat="1" ht="15" x14ac:dyDescent="0.25">
      <c r="A480" s="303"/>
      <c r="B480" s="262"/>
      <c r="C480" s="407" t="s">
        <v>84</v>
      </c>
      <c r="D480" s="407"/>
      <c r="E480" s="407"/>
      <c r="F480" s="407"/>
      <c r="G480" s="407"/>
      <c r="H480" s="407"/>
      <c r="I480" s="407"/>
      <c r="J480" s="407"/>
      <c r="K480" s="407"/>
      <c r="L480" s="307"/>
      <c r="M480" s="305"/>
      <c r="N480" s="308"/>
      <c r="AF480" s="248"/>
      <c r="AG480" s="257"/>
      <c r="AM480" s="257"/>
      <c r="AN480" s="257"/>
      <c r="AO480" s="260" t="s">
        <v>84</v>
      </c>
      <c r="AP480" s="257"/>
    </row>
    <row r="481" spans="1:42" s="212" customFormat="1" ht="15" x14ac:dyDescent="0.25">
      <c r="A481" s="303"/>
      <c r="B481" s="262"/>
      <c r="C481" s="407" t="s">
        <v>241</v>
      </c>
      <c r="D481" s="407"/>
      <c r="E481" s="407"/>
      <c r="F481" s="407"/>
      <c r="G481" s="407"/>
      <c r="H481" s="407"/>
      <c r="I481" s="407"/>
      <c r="J481" s="407"/>
      <c r="K481" s="407"/>
      <c r="L481" s="309">
        <v>127.73</v>
      </c>
      <c r="M481" s="305"/>
      <c r="N481" s="306">
        <v>1092.08</v>
      </c>
      <c r="AF481" s="248"/>
      <c r="AG481" s="257"/>
      <c r="AM481" s="257"/>
      <c r="AN481" s="257"/>
      <c r="AO481" s="260" t="s">
        <v>241</v>
      </c>
      <c r="AP481" s="257"/>
    </row>
    <row r="482" spans="1:42" s="212" customFormat="1" ht="15" x14ac:dyDescent="0.25">
      <c r="A482" s="303"/>
      <c r="B482" s="262"/>
      <c r="C482" s="407" t="s">
        <v>1728</v>
      </c>
      <c r="D482" s="407"/>
      <c r="E482" s="407"/>
      <c r="F482" s="407"/>
      <c r="G482" s="407"/>
      <c r="H482" s="407"/>
      <c r="I482" s="407"/>
      <c r="J482" s="407"/>
      <c r="K482" s="407"/>
      <c r="L482" s="304">
        <v>1039031.72</v>
      </c>
      <c r="M482" s="305"/>
      <c r="N482" s="306">
        <v>6223800.0300000003</v>
      </c>
      <c r="AF482" s="248"/>
      <c r="AG482" s="257"/>
      <c r="AM482" s="257"/>
      <c r="AN482" s="257"/>
      <c r="AO482" s="260" t="s">
        <v>1728</v>
      </c>
      <c r="AP482" s="257"/>
    </row>
    <row r="483" spans="1:42" s="212" customFormat="1" ht="15" x14ac:dyDescent="0.25">
      <c r="A483" s="412" t="s">
        <v>1729</v>
      </c>
      <c r="B483" s="413"/>
      <c r="C483" s="413"/>
      <c r="D483" s="413"/>
      <c r="E483" s="413"/>
      <c r="F483" s="413"/>
      <c r="G483" s="413"/>
      <c r="H483" s="413"/>
      <c r="I483" s="413"/>
      <c r="J483" s="413"/>
      <c r="K483" s="413"/>
      <c r="L483" s="413"/>
      <c r="M483" s="413"/>
      <c r="N483" s="414"/>
      <c r="AF483" s="248" t="s">
        <v>1729</v>
      </c>
      <c r="AG483" s="257"/>
      <c r="AM483" s="257"/>
      <c r="AN483" s="257"/>
      <c r="AP483" s="257"/>
    </row>
    <row r="484" spans="1:42" s="212" customFormat="1" ht="15" x14ac:dyDescent="0.25">
      <c r="A484" s="249" t="s">
        <v>438</v>
      </c>
      <c r="B484" s="250" t="s">
        <v>1730</v>
      </c>
      <c r="C484" s="408" t="s">
        <v>1731</v>
      </c>
      <c r="D484" s="408"/>
      <c r="E484" s="408"/>
      <c r="F484" s="251" t="s">
        <v>61</v>
      </c>
      <c r="G484" s="252">
        <v>64</v>
      </c>
      <c r="H484" s="253">
        <v>1</v>
      </c>
      <c r="I484" s="253">
        <v>64</v>
      </c>
      <c r="J484" s="255"/>
      <c r="K484" s="252"/>
      <c r="L484" s="255"/>
      <c r="M484" s="252"/>
      <c r="N484" s="256"/>
      <c r="AF484" s="248"/>
      <c r="AG484" s="257" t="s">
        <v>1731</v>
      </c>
      <c r="AM484" s="257"/>
      <c r="AN484" s="257"/>
      <c r="AP484" s="257"/>
    </row>
    <row r="485" spans="1:42" s="212" customFormat="1" ht="22.5" x14ac:dyDescent="0.25">
      <c r="A485" s="261"/>
      <c r="B485" s="262" t="s">
        <v>217</v>
      </c>
      <c r="C485" s="402" t="s">
        <v>218</v>
      </c>
      <c r="D485" s="402"/>
      <c r="E485" s="402"/>
      <c r="F485" s="402"/>
      <c r="G485" s="402"/>
      <c r="H485" s="402"/>
      <c r="I485" s="402"/>
      <c r="J485" s="402"/>
      <c r="K485" s="402"/>
      <c r="L485" s="402"/>
      <c r="M485" s="402"/>
      <c r="N485" s="411"/>
      <c r="AF485" s="248"/>
      <c r="AG485" s="257"/>
      <c r="AI485" s="260" t="s">
        <v>218</v>
      </c>
      <c r="AM485" s="257"/>
      <c r="AN485" s="257"/>
      <c r="AP485" s="257"/>
    </row>
    <row r="486" spans="1:42" s="212" customFormat="1" ht="15" x14ac:dyDescent="0.25">
      <c r="A486" s="263"/>
      <c r="B486" s="262" t="s">
        <v>58</v>
      </c>
      <c r="C486" s="407" t="s">
        <v>62</v>
      </c>
      <c r="D486" s="407"/>
      <c r="E486" s="407"/>
      <c r="F486" s="264"/>
      <c r="G486" s="265"/>
      <c r="H486" s="265"/>
      <c r="I486" s="265"/>
      <c r="J486" s="278">
        <v>1.93</v>
      </c>
      <c r="K486" s="267">
        <v>1.1499999999999999</v>
      </c>
      <c r="L486" s="278">
        <v>142.05000000000001</v>
      </c>
      <c r="M486" s="267">
        <v>34.96</v>
      </c>
      <c r="N486" s="268">
        <v>4966.07</v>
      </c>
      <c r="AF486" s="248"/>
      <c r="AG486" s="257"/>
      <c r="AJ486" s="260" t="s">
        <v>62</v>
      </c>
      <c r="AM486" s="257"/>
      <c r="AN486" s="257"/>
      <c r="AP486" s="257"/>
    </row>
    <row r="487" spans="1:42" s="212" customFormat="1" ht="15" x14ac:dyDescent="0.25">
      <c r="A487" s="263"/>
      <c r="B487" s="262" t="s">
        <v>73</v>
      </c>
      <c r="C487" s="407" t="s">
        <v>175</v>
      </c>
      <c r="D487" s="407"/>
      <c r="E487" s="407"/>
      <c r="F487" s="264"/>
      <c r="G487" s="265"/>
      <c r="H487" s="265"/>
      <c r="I487" s="265"/>
      <c r="J487" s="278">
        <v>31.16</v>
      </c>
      <c r="K487" s="267">
        <v>1.1499999999999999</v>
      </c>
      <c r="L487" s="266">
        <v>2293.38</v>
      </c>
      <c r="M487" s="265"/>
      <c r="N487" s="273"/>
      <c r="AF487" s="248"/>
      <c r="AG487" s="257"/>
      <c r="AJ487" s="260" t="s">
        <v>175</v>
      </c>
      <c r="AM487" s="257"/>
      <c r="AN487" s="257"/>
      <c r="AP487" s="257"/>
    </row>
    <row r="488" spans="1:42" s="212" customFormat="1" ht="15" x14ac:dyDescent="0.25">
      <c r="A488" s="263"/>
      <c r="B488" s="262" t="s">
        <v>78</v>
      </c>
      <c r="C488" s="407" t="s">
        <v>176</v>
      </c>
      <c r="D488" s="407"/>
      <c r="E488" s="407"/>
      <c r="F488" s="264"/>
      <c r="G488" s="265"/>
      <c r="H488" s="265"/>
      <c r="I488" s="265"/>
      <c r="J488" s="278">
        <v>3.65</v>
      </c>
      <c r="K488" s="267">
        <v>1.1499999999999999</v>
      </c>
      <c r="L488" s="278">
        <v>268.64</v>
      </c>
      <c r="M488" s="267">
        <v>34.96</v>
      </c>
      <c r="N488" s="268">
        <v>9391.65</v>
      </c>
      <c r="AF488" s="248"/>
      <c r="AG488" s="257"/>
      <c r="AJ488" s="260" t="s">
        <v>176</v>
      </c>
      <c r="AM488" s="257"/>
      <c r="AN488" s="257"/>
      <c r="AP488" s="257"/>
    </row>
    <row r="489" spans="1:42" s="212" customFormat="1" ht="15" x14ac:dyDescent="0.25">
      <c r="A489" s="263"/>
      <c r="B489" s="262" t="s">
        <v>122</v>
      </c>
      <c r="C489" s="407" t="s">
        <v>177</v>
      </c>
      <c r="D489" s="407"/>
      <c r="E489" s="407"/>
      <c r="F489" s="264"/>
      <c r="G489" s="265"/>
      <c r="H489" s="265"/>
      <c r="I489" s="265"/>
      <c r="J489" s="278">
        <v>0.04</v>
      </c>
      <c r="K489" s="265"/>
      <c r="L489" s="278">
        <v>2.56</v>
      </c>
      <c r="M489" s="265"/>
      <c r="N489" s="273"/>
      <c r="AF489" s="248"/>
      <c r="AG489" s="257"/>
      <c r="AJ489" s="260" t="s">
        <v>177</v>
      </c>
      <c r="AM489" s="257"/>
      <c r="AN489" s="257"/>
      <c r="AP489" s="257"/>
    </row>
    <row r="490" spans="1:42" s="212" customFormat="1" ht="15" x14ac:dyDescent="0.25">
      <c r="A490" s="269"/>
      <c r="B490" s="262"/>
      <c r="C490" s="407" t="s">
        <v>63</v>
      </c>
      <c r="D490" s="407"/>
      <c r="E490" s="407"/>
      <c r="F490" s="264" t="s">
        <v>64</v>
      </c>
      <c r="G490" s="267">
        <v>0.21</v>
      </c>
      <c r="H490" s="267">
        <v>1.1499999999999999</v>
      </c>
      <c r="I490" s="315">
        <v>15.456</v>
      </c>
      <c r="J490" s="272"/>
      <c r="K490" s="265"/>
      <c r="L490" s="272"/>
      <c r="M490" s="265"/>
      <c r="N490" s="273"/>
      <c r="AF490" s="248"/>
      <c r="AG490" s="257"/>
      <c r="AK490" s="260" t="s">
        <v>63</v>
      </c>
      <c r="AM490" s="257"/>
      <c r="AN490" s="257"/>
      <c r="AP490" s="257"/>
    </row>
    <row r="491" spans="1:42" s="212" customFormat="1" ht="15" x14ac:dyDescent="0.25">
      <c r="A491" s="269"/>
      <c r="B491" s="262"/>
      <c r="C491" s="407" t="s">
        <v>178</v>
      </c>
      <c r="D491" s="407"/>
      <c r="E491" s="407"/>
      <c r="F491" s="264" t="s">
        <v>64</v>
      </c>
      <c r="G491" s="267">
        <v>0.27</v>
      </c>
      <c r="H491" s="267">
        <v>1.1499999999999999</v>
      </c>
      <c r="I491" s="315">
        <v>19.872</v>
      </c>
      <c r="J491" s="272"/>
      <c r="K491" s="265"/>
      <c r="L491" s="272"/>
      <c r="M491" s="265"/>
      <c r="N491" s="273"/>
      <c r="AF491" s="248"/>
      <c r="AG491" s="257"/>
      <c r="AK491" s="260" t="s">
        <v>178</v>
      </c>
      <c r="AM491" s="257"/>
      <c r="AN491" s="257"/>
      <c r="AP491" s="257"/>
    </row>
    <row r="492" spans="1:42" s="212" customFormat="1" ht="15" x14ac:dyDescent="0.25">
      <c r="A492" s="263"/>
      <c r="B492" s="262"/>
      <c r="C492" s="409" t="s">
        <v>65</v>
      </c>
      <c r="D492" s="409"/>
      <c r="E492" s="409"/>
      <c r="F492" s="274"/>
      <c r="G492" s="275"/>
      <c r="H492" s="275"/>
      <c r="I492" s="275"/>
      <c r="J492" s="285">
        <v>33.130000000000003</v>
      </c>
      <c r="K492" s="275"/>
      <c r="L492" s="276">
        <v>2437.9899999999998</v>
      </c>
      <c r="M492" s="275"/>
      <c r="N492" s="277"/>
      <c r="AF492" s="248"/>
      <c r="AG492" s="257"/>
      <c r="AL492" s="260" t="s">
        <v>65</v>
      </c>
      <c r="AM492" s="257"/>
      <c r="AN492" s="257"/>
      <c r="AP492" s="257"/>
    </row>
    <row r="493" spans="1:42" s="212" customFormat="1" ht="15" x14ac:dyDescent="0.25">
      <c r="A493" s="269"/>
      <c r="B493" s="262"/>
      <c r="C493" s="407" t="s">
        <v>66</v>
      </c>
      <c r="D493" s="407"/>
      <c r="E493" s="407"/>
      <c r="F493" s="264"/>
      <c r="G493" s="265"/>
      <c r="H493" s="265"/>
      <c r="I493" s="265"/>
      <c r="J493" s="272"/>
      <c r="K493" s="265"/>
      <c r="L493" s="278">
        <v>410.69</v>
      </c>
      <c r="M493" s="265"/>
      <c r="N493" s="268">
        <v>14357.72</v>
      </c>
      <c r="AF493" s="248"/>
      <c r="AG493" s="257"/>
      <c r="AK493" s="260" t="s">
        <v>66</v>
      </c>
      <c r="AM493" s="257"/>
      <c r="AN493" s="257"/>
      <c r="AP493" s="257"/>
    </row>
    <row r="494" spans="1:42" s="212" customFormat="1" ht="23.25" x14ac:dyDescent="0.25">
      <c r="A494" s="269"/>
      <c r="B494" s="262" t="s">
        <v>681</v>
      </c>
      <c r="C494" s="407" t="s">
        <v>682</v>
      </c>
      <c r="D494" s="407"/>
      <c r="E494" s="407"/>
      <c r="F494" s="264" t="s">
        <v>69</v>
      </c>
      <c r="G494" s="270">
        <v>97</v>
      </c>
      <c r="H494" s="265"/>
      <c r="I494" s="270">
        <v>97</v>
      </c>
      <c r="J494" s="272"/>
      <c r="K494" s="265"/>
      <c r="L494" s="278">
        <v>398.37</v>
      </c>
      <c r="M494" s="265"/>
      <c r="N494" s="268">
        <v>13926.99</v>
      </c>
      <c r="AF494" s="248"/>
      <c r="AG494" s="257"/>
      <c r="AK494" s="260" t="s">
        <v>682</v>
      </c>
      <c r="AM494" s="257"/>
      <c r="AN494" s="257"/>
      <c r="AP494" s="257"/>
    </row>
    <row r="495" spans="1:42" s="212" customFormat="1" ht="23.25" x14ac:dyDescent="0.25">
      <c r="A495" s="269"/>
      <c r="B495" s="262" t="s">
        <v>683</v>
      </c>
      <c r="C495" s="407" t="s">
        <v>684</v>
      </c>
      <c r="D495" s="407"/>
      <c r="E495" s="407"/>
      <c r="F495" s="264" t="s">
        <v>69</v>
      </c>
      <c r="G495" s="270">
        <v>51</v>
      </c>
      <c r="H495" s="265"/>
      <c r="I495" s="270">
        <v>51</v>
      </c>
      <c r="J495" s="272"/>
      <c r="K495" s="265"/>
      <c r="L495" s="278">
        <v>209.45</v>
      </c>
      <c r="M495" s="265"/>
      <c r="N495" s="268">
        <v>7322.44</v>
      </c>
      <c r="AF495" s="248"/>
      <c r="AG495" s="257"/>
      <c r="AK495" s="260" t="s">
        <v>684</v>
      </c>
      <c r="AM495" s="257"/>
      <c r="AN495" s="257"/>
      <c r="AP495" s="257"/>
    </row>
    <row r="496" spans="1:42" s="212" customFormat="1" ht="15" x14ac:dyDescent="0.25">
      <c r="A496" s="279"/>
      <c r="B496" s="280"/>
      <c r="C496" s="408" t="s">
        <v>72</v>
      </c>
      <c r="D496" s="408"/>
      <c r="E496" s="408"/>
      <c r="F496" s="251"/>
      <c r="G496" s="252"/>
      <c r="H496" s="252"/>
      <c r="I496" s="252"/>
      <c r="J496" s="255"/>
      <c r="K496" s="252"/>
      <c r="L496" s="281">
        <v>3045.81</v>
      </c>
      <c r="M496" s="275"/>
      <c r="N496" s="256"/>
      <c r="AF496" s="248"/>
      <c r="AG496" s="257"/>
      <c r="AM496" s="257" t="s">
        <v>72</v>
      </c>
      <c r="AN496" s="257"/>
      <c r="AP496" s="257"/>
    </row>
    <row r="497" spans="1:42" s="212" customFormat="1" ht="22.5" x14ac:dyDescent="0.25">
      <c r="A497" s="249" t="s">
        <v>440</v>
      </c>
      <c r="B497" s="250" t="s">
        <v>1732</v>
      </c>
      <c r="C497" s="408" t="s">
        <v>1733</v>
      </c>
      <c r="D497" s="408"/>
      <c r="E497" s="408"/>
      <c r="F497" s="251" t="s">
        <v>61</v>
      </c>
      <c r="G497" s="252">
        <v>64</v>
      </c>
      <c r="H497" s="253">
        <v>1</v>
      </c>
      <c r="I497" s="253">
        <v>64</v>
      </c>
      <c r="J497" s="281">
        <v>4022.37</v>
      </c>
      <c r="K497" s="252"/>
      <c r="L497" s="281">
        <v>30108.97</v>
      </c>
      <c r="M497" s="288">
        <v>8.5500000000000007</v>
      </c>
      <c r="N497" s="289">
        <v>257431.67999999999</v>
      </c>
      <c r="AF497" s="248"/>
      <c r="AG497" s="257" t="s">
        <v>1733</v>
      </c>
      <c r="AM497" s="257"/>
      <c r="AN497" s="257"/>
      <c r="AP497" s="257"/>
    </row>
    <row r="498" spans="1:42" s="212" customFormat="1" ht="15" x14ac:dyDescent="0.25">
      <c r="A498" s="279"/>
      <c r="B498" s="280"/>
      <c r="C498" s="408" t="s">
        <v>72</v>
      </c>
      <c r="D498" s="408"/>
      <c r="E498" s="408"/>
      <c r="F498" s="251"/>
      <c r="G498" s="252"/>
      <c r="H498" s="252"/>
      <c r="I498" s="252"/>
      <c r="J498" s="255"/>
      <c r="K498" s="252"/>
      <c r="L498" s="281">
        <v>30108.97</v>
      </c>
      <c r="M498" s="275"/>
      <c r="N498" s="289">
        <v>257431.67999999999</v>
      </c>
      <c r="AF498" s="248"/>
      <c r="AG498" s="257"/>
      <c r="AM498" s="257" t="s">
        <v>72</v>
      </c>
      <c r="AN498" s="257"/>
      <c r="AP498" s="257"/>
    </row>
    <row r="499" spans="1:42" s="212" customFormat="1" ht="15" x14ac:dyDescent="0.25">
      <c r="A499" s="249" t="s">
        <v>442</v>
      </c>
      <c r="B499" s="250" t="s">
        <v>1734</v>
      </c>
      <c r="C499" s="408" t="s">
        <v>1735</v>
      </c>
      <c r="D499" s="408"/>
      <c r="E499" s="408"/>
      <c r="F499" s="251" t="s">
        <v>61</v>
      </c>
      <c r="G499" s="252">
        <v>64</v>
      </c>
      <c r="H499" s="253">
        <v>1</v>
      </c>
      <c r="I499" s="253">
        <v>64</v>
      </c>
      <c r="J499" s="255"/>
      <c r="K499" s="252"/>
      <c r="L499" s="255"/>
      <c r="M499" s="252"/>
      <c r="N499" s="256"/>
      <c r="AF499" s="248"/>
      <c r="AG499" s="257" t="s">
        <v>1735</v>
      </c>
      <c r="AM499" s="257"/>
      <c r="AN499" s="257"/>
      <c r="AP499" s="257"/>
    </row>
    <row r="500" spans="1:42" s="212" customFormat="1" ht="22.5" x14ac:dyDescent="0.25">
      <c r="A500" s="261"/>
      <c r="B500" s="262" t="s">
        <v>217</v>
      </c>
      <c r="C500" s="402" t="s">
        <v>218</v>
      </c>
      <c r="D500" s="402"/>
      <c r="E500" s="402"/>
      <c r="F500" s="402"/>
      <c r="G500" s="402"/>
      <c r="H500" s="402"/>
      <c r="I500" s="402"/>
      <c r="J500" s="402"/>
      <c r="K500" s="402"/>
      <c r="L500" s="402"/>
      <c r="M500" s="402"/>
      <c r="N500" s="411"/>
      <c r="AF500" s="248"/>
      <c r="AG500" s="257"/>
      <c r="AI500" s="260" t="s">
        <v>218</v>
      </c>
      <c r="AM500" s="257"/>
      <c r="AN500" s="257"/>
      <c r="AP500" s="257"/>
    </row>
    <row r="501" spans="1:42" s="212" customFormat="1" ht="15" x14ac:dyDescent="0.25">
      <c r="A501" s="263"/>
      <c r="B501" s="262" t="s">
        <v>58</v>
      </c>
      <c r="C501" s="407" t="s">
        <v>62</v>
      </c>
      <c r="D501" s="407"/>
      <c r="E501" s="407"/>
      <c r="F501" s="264"/>
      <c r="G501" s="265"/>
      <c r="H501" s="265"/>
      <c r="I501" s="265"/>
      <c r="J501" s="278">
        <v>19.13</v>
      </c>
      <c r="K501" s="267">
        <v>1.1499999999999999</v>
      </c>
      <c r="L501" s="266">
        <v>1407.97</v>
      </c>
      <c r="M501" s="267">
        <v>34.96</v>
      </c>
      <c r="N501" s="268">
        <v>49222.63</v>
      </c>
      <c r="AF501" s="248"/>
      <c r="AG501" s="257"/>
      <c r="AJ501" s="260" t="s">
        <v>62</v>
      </c>
      <c r="AM501" s="257"/>
      <c r="AN501" s="257"/>
      <c r="AP501" s="257"/>
    </row>
    <row r="502" spans="1:42" s="212" customFormat="1" ht="15" x14ac:dyDescent="0.25">
      <c r="A502" s="263"/>
      <c r="B502" s="262" t="s">
        <v>73</v>
      </c>
      <c r="C502" s="407" t="s">
        <v>175</v>
      </c>
      <c r="D502" s="407"/>
      <c r="E502" s="407"/>
      <c r="F502" s="264"/>
      <c r="G502" s="265"/>
      <c r="H502" s="265"/>
      <c r="I502" s="265"/>
      <c r="J502" s="278">
        <v>71.349999999999994</v>
      </c>
      <c r="K502" s="267">
        <v>1.1499999999999999</v>
      </c>
      <c r="L502" s="266">
        <v>5251.36</v>
      </c>
      <c r="M502" s="265"/>
      <c r="N502" s="273"/>
      <c r="AF502" s="248"/>
      <c r="AG502" s="257"/>
      <c r="AJ502" s="260" t="s">
        <v>175</v>
      </c>
      <c r="AM502" s="257"/>
      <c r="AN502" s="257"/>
      <c r="AP502" s="257"/>
    </row>
    <row r="503" spans="1:42" s="212" customFormat="1" ht="15" x14ac:dyDescent="0.25">
      <c r="A503" s="263"/>
      <c r="B503" s="262" t="s">
        <v>78</v>
      </c>
      <c r="C503" s="407" t="s">
        <v>176</v>
      </c>
      <c r="D503" s="407"/>
      <c r="E503" s="407"/>
      <c r="F503" s="264"/>
      <c r="G503" s="265"/>
      <c r="H503" s="265"/>
      <c r="I503" s="265"/>
      <c r="J503" s="278">
        <v>6.75</v>
      </c>
      <c r="K503" s="267">
        <v>1.1499999999999999</v>
      </c>
      <c r="L503" s="278">
        <v>496.8</v>
      </c>
      <c r="M503" s="267">
        <v>34.96</v>
      </c>
      <c r="N503" s="268">
        <v>17368.13</v>
      </c>
      <c r="AF503" s="248"/>
      <c r="AG503" s="257"/>
      <c r="AJ503" s="260" t="s">
        <v>176</v>
      </c>
      <c r="AM503" s="257"/>
      <c r="AN503" s="257"/>
      <c r="AP503" s="257"/>
    </row>
    <row r="504" spans="1:42" s="212" customFormat="1" ht="15" x14ac:dyDescent="0.25">
      <c r="A504" s="263"/>
      <c r="B504" s="262" t="s">
        <v>122</v>
      </c>
      <c r="C504" s="407" t="s">
        <v>177</v>
      </c>
      <c r="D504" s="407"/>
      <c r="E504" s="407"/>
      <c r="F504" s="264"/>
      <c r="G504" s="265"/>
      <c r="H504" s="265"/>
      <c r="I504" s="265"/>
      <c r="J504" s="278">
        <v>0.38</v>
      </c>
      <c r="K504" s="265"/>
      <c r="L504" s="278">
        <v>24.32</v>
      </c>
      <c r="M504" s="265"/>
      <c r="N504" s="273"/>
      <c r="AF504" s="248"/>
      <c r="AG504" s="257"/>
      <c r="AJ504" s="260" t="s">
        <v>177</v>
      </c>
      <c r="AM504" s="257"/>
      <c r="AN504" s="257"/>
      <c r="AP504" s="257"/>
    </row>
    <row r="505" spans="1:42" s="212" customFormat="1" ht="15" x14ac:dyDescent="0.25">
      <c r="A505" s="269"/>
      <c r="B505" s="262"/>
      <c r="C505" s="407" t="s">
        <v>63</v>
      </c>
      <c r="D505" s="407"/>
      <c r="E505" s="407"/>
      <c r="F505" s="264" t="s">
        <v>64</v>
      </c>
      <c r="G505" s="267">
        <v>1.96</v>
      </c>
      <c r="H505" s="267">
        <v>1.1499999999999999</v>
      </c>
      <c r="I505" s="315">
        <v>144.256</v>
      </c>
      <c r="J505" s="272"/>
      <c r="K505" s="265"/>
      <c r="L505" s="272"/>
      <c r="M505" s="265"/>
      <c r="N505" s="273"/>
      <c r="AF505" s="248"/>
      <c r="AG505" s="257"/>
      <c r="AK505" s="260" t="s">
        <v>63</v>
      </c>
      <c r="AM505" s="257"/>
      <c r="AN505" s="257"/>
      <c r="AP505" s="257"/>
    </row>
    <row r="506" spans="1:42" s="212" customFormat="1" ht="15" x14ac:dyDescent="0.25">
      <c r="A506" s="269"/>
      <c r="B506" s="262"/>
      <c r="C506" s="407" t="s">
        <v>178</v>
      </c>
      <c r="D506" s="407"/>
      <c r="E506" s="407"/>
      <c r="F506" s="264" t="s">
        <v>64</v>
      </c>
      <c r="G506" s="292">
        <v>0.5</v>
      </c>
      <c r="H506" s="267">
        <v>1.1499999999999999</v>
      </c>
      <c r="I506" s="292">
        <v>36.799999999999997</v>
      </c>
      <c r="J506" s="272"/>
      <c r="K506" s="265"/>
      <c r="L506" s="272"/>
      <c r="M506" s="265"/>
      <c r="N506" s="273"/>
      <c r="AF506" s="248"/>
      <c r="AG506" s="257"/>
      <c r="AK506" s="260" t="s">
        <v>178</v>
      </c>
      <c r="AM506" s="257"/>
      <c r="AN506" s="257"/>
      <c r="AP506" s="257"/>
    </row>
    <row r="507" spans="1:42" s="212" customFormat="1" ht="15" x14ac:dyDescent="0.25">
      <c r="A507" s="263"/>
      <c r="B507" s="262"/>
      <c r="C507" s="409" t="s">
        <v>65</v>
      </c>
      <c r="D507" s="409"/>
      <c r="E507" s="409"/>
      <c r="F507" s="274"/>
      <c r="G507" s="275"/>
      <c r="H507" s="275"/>
      <c r="I507" s="275"/>
      <c r="J507" s="285">
        <v>90.86</v>
      </c>
      <c r="K507" s="275"/>
      <c r="L507" s="276">
        <v>6683.65</v>
      </c>
      <c r="M507" s="275"/>
      <c r="N507" s="277"/>
      <c r="AF507" s="248"/>
      <c r="AG507" s="257"/>
      <c r="AL507" s="260" t="s">
        <v>65</v>
      </c>
      <c r="AM507" s="257"/>
      <c r="AN507" s="257"/>
      <c r="AP507" s="257"/>
    </row>
    <row r="508" spans="1:42" s="212" customFormat="1" ht="15" x14ac:dyDescent="0.25">
      <c r="A508" s="269"/>
      <c r="B508" s="262"/>
      <c r="C508" s="407" t="s">
        <v>66</v>
      </c>
      <c r="D508" s="407"/>
      <c r="E508" s="407"/>
      <c r="F508" s="264"/>
      <c r="G508" s="265"/>
      <c r="H508" s="265"/>
      <c r="I508" s="265"/>
      <c r="J508" s="272"/>
      <c r="K508" s="265"/>
      <c r="L508" s="266">
        <v>1904.77</v>
      </c>
      <c r="M508" s="265"/>
      <c r="N508" s="268">
        <v>66590.759999999995</v>
      </c>
      <c r="AF508" s="248"/>
      <c r="AG508" s="257"/>
      <c r="AK508" s="260" t="s">
        <v>66</v>
      </c>
      <c r="AM508" s="257"/>
      <c r="AN508" s="257"/>
      <c r="AP508" s="257"/>
    </row>
    <row r="509" spans="1:42" s="212" customFormat="1" ht="23.25" x14ac:dyDescent="0.25">
      <c r="A509" s="269"/>
      <c r="B509" s="262" t="s">
        <v>681</v>
      </c>
      <c r="C509" s="407" t="s">
        <v>682</v>
      </c>
      <c r="D509" s="407"/>
      <c r="E509" s="407"/>
      <c r="F509" s="264" t="s">
        <v>69</v>
      </c>
      <c r="G509" s="270">
        <v>97</v>
      </c>
      <c r="H509" s="265"/>
      <c r="I509" s="270">
        <v>97</v>
      </c>
      <c r="J509" s="272"/>
      <c r="K509" s="265"/>
      <c r="L509" s="266">
        <v>1847.63</v>
      </c>
      <c r="M509" s="265"/>
      <c r="N509" s="268">
        <v>64593.04</v>
      </c>
      <c r="AF509" s="248"/>
      <c r="AG509" s="257"/>
      <c r="AK509" s="260" t="s">
        <v>682</v>
      </c>
      <c r="AM509" s="257"/>
      <c r="AN509" s="257"/>
      <c r="AP509" s="257"/>
    </row>
    <row r="510" spans="1:42" s="212" customFormat="1" ht="23.25" x14ac:dyDescent="0.25">
      <c r="A510" s="269"/>
      <c r="B510" s="262" t="s">
        <v>683</v>
      </c>
      <c r="C510" s="407" t="s">
        <v>684</v>
      </c>
      <c r="D510" s="407"/>
      <c r="E510" s="407"/>
      <c r="F510" s="264" t="s">
        <v>69</v>
      </c>
      <c r="G510" s="270">
        <v>51</v>
      </c>
      <c r="H510" s="265"/>
      <c r="I510" s="270">
        <v>51</v>
      </c>
      <c r="J510" s="272"/>
      <c r="K510" s="265"/>
      <c r="L510" s="278">
        <v>971.43</v>
      </c>
      <c r="M510" s="265"/>
      <c r="N510" s="268">
        <v>33961.29</v>
      </c>
      <c r="AF510" s="248"/>
      <c r="AG510" s="257"/>
      <c r="AK510" s="260" t="s">
        <v>684</v>
      </c>
      <c r="AM510" s="257"/>
      <c r="AN510" s="257"/>
      <c r="AP510" s="257"/>
    </row>
    <row r="511" spans="1:42" s="212" customFormat="1" ht="15" x14ac:dyDescent="0.25">
      <c r="A511" s="279"/>
      <c r="B511" s="280"/>
      <c r="C511" s="408" t="s">
        <v>72</v>
      </c>
      <c r="D511" s="408"/>
      <c r="E511" s="408"/>
      <c r="F511" s="251"/>
      <c r="G511" s="252"/>
      <c r="H511" s="252"/>
      <c r="I511" s="252"/>
      <c r="J511" s="255"/>
      <c r="K511" s="252"/>
      <c r="L511" s="281">
        <v>9502.7099999999991</v>
      </c>
      <c r="M511" s="275"/>
      <c r="N511" s="256"/>
      <c r="AF511" s="248"/>
      <c r="AG511" s="257"/>
      <c r="AM511" s="257" t="s">
        <v>72</v>
      </c>
      <c r="AN511" s="257"/>
      <c r="AP511" s="257"/>
    </row>
    <row r="512" spans="1:42" s="212" customFormat="1" ht="23.25" x14ac:dyDescent="0.25">
      <c r="A512" s="249" t="s">
        <v>444</v>
      </c>
      <c r="B512" s="250" t="s">
        <v>1736</v>
      </c>
      <c r="C512" s="408" t="s">
        <v>1737</v>
      </c>
      <c r="D512" s="408"/>
      <c r="E512" s="408"/>
      <c r="F512" s="251" t="s">
        <v>61</v>
      </c>
      <c r="G512" s="252">
        <v>64</v>
      </c>
      <c r="H512" s="253">
        <v>1</v>
      </c>
      <c r="I512" s="253">
        <v>64</v>
      </c>
      <c r="J512" s="281">
        <v>3527.16</v>
      </c>
      <c r="K512" s="252"/>
      <c r="L512" s="281">
        <v>26402.13</v>
      </c>
      <c r="M512" s="288">
        <v>8.5500000000000007</v>
      </c>
      <c r="N512" s="289">
        <v>225738.23999999999</v>
      </c>
      <c r="AF512" s="248"/>
      <c r="AG512" s="257" t="s">
        <v>1737</v>
      </c>
      <c r="AM512" s="257"/>
      <c r="AN512" s="257"/>
      <c r="AP512" s="257"/>
    </row>
    <row r="513" spans="1:42" s="212" customFormat="1" ht="15" x14ac:dyDescent="0.25">
      <c r="A513" s="279"/>
      <c r="B513" s="280"/>
      <c r="C513" s="408" t="s">
        <v>72</v>
      </c>
      <c r="D513" s="408"/>
      <c r="E513" s="408"/>
      <c r="F513" s="251"/>
      <c r="G513" s="252"/>
      <c r="H513" s="252"/>
      <c r="I513" s="252"/>
      <c r="J513" s="255"/>
      <c r="K513" s="252"/>
      <c r="L513" s="281">
        <v>26402.13</v>
      </c>
      <c r="M513" s="275"/>
      <c r="N513" s="289">
        <v>225738.23999999999</v>
      </c>
      <c r="AF513" s="248"/>
      <c r="AG513" s="257"/>
      <c r="AM513" s="257" t="s">
        <v>72</v>
      </c>
      <c r="AN513" s="257"/>
      <c r="AP513" s="257"/>
    </row>
    <row r="514" spans="1:42" s="212" customFormat="1" ht="15" x14ac:dyDescent="0.25">
      <c r="A514" s="249" t="s">
        <v>445</v>
      </c>
      <c r="B514" s="250" t="s">
        <v>1738</v>
      </c>
      <c r="C514" s="408" t="s">
        <v>1739</v>
      </c>
      <c r="D514" s="408"/>
      <c r="E514" s="408"/>
      <c r="F514" s="251" t="s">
        <v>61</v>
      </c>
      <c r="G514" s="252">
        <v>24</v>
      </c>
      <c r="H514" s="253">
        <v>1</v>
      </c>
      <c r="I514" s="253">
        <v>24</v>
      </c>
      <c r="J514" s="255"/>
      <c r="K514" s="252"/>
      <c r="L514" s="255"/>
      <c r="M514" s="252"/>
      <c r="N514" s="256"/>
      <c r="AF514" s="248"/>
      <c r="AG514" s="257" t="s">
        <v>1739</v>
      </c>
      <c r="AM514" s="257"/>
      <c r="AN514" s="257"/>
      <c r="AP514" s="257"/>
    </row>
    <row r="515" spans="1:42" s="212" customFormat="1" ht="22.5" x14ac:dyDescent="0.25">
      <c r="A515" s="261"/>
      <c r="B515" s="262" t="s">
        <v>217</v>
      </c>
      <c r="C515" s="402" t="s">
        <v>218</v>
      </c>
      <c r="D515" s="402"/>
      <c r="E515" s="402"/>
      <c r="F515" s="402"/>
      <c r="G515" s="402"/>
      <c r="H515" s="402"/>
      <c r="I515" s="402"/>
      <c r="J515" s="402"/>
      <c r="K515" s="402"/>
      <c r="L515" s="402"/>
      <c r="M515" s="402"/>
      <c r="N515" s="411"/>
      <c r="AF515" s="248"/>
      <c r="AG515" s="257"/>
      <c r="AI515" s="260" t="s">
        <v>218</v>
      </c>
      <c r="AM515" s="257"/>
      <c r="AN515" s="257"/>
      <c r="AP515" s="257"/>
    </row>
    <row r="516" spans="1:42" s="212" customFormat="1" ht="15" x14ac:dyDescent="0.25">
      <c r="A516" s="263"/>
      <c r="B516" s="262" t="s">
        <v>58</v>
      </c>
      <c r="C516" s="407" t="s">
        <v>62</v>
      </c>
      <c r="D516" s="407"/>
      <c r="E516" s="407"/>
      <c r="F516" s="264"/>
      <c r="G516" s="265"/>
      <c r="H516" s="265"/>
      <c r="I516" s="265"/>
      <c r="J516" s="278">
        <v>18.73</v>
      </c>
      <c r="K516" s="267">
        <v>1.1499999999999999</v>
      </c>
      <c r="L516" s="278">
        <v>516.95000000000005</v>
      </c>
      <c r="M516" s="267">
        <v>34.96</v>
      </c>
      <c r="N516" s="268">
        <v>18072.57</v>
      </c>
      <c r="AF516" s="248"/>
      <c r="AG516" s="257"/>
      <c r="AJ516" s="260" t="s">
        <v>62</v>
      </c>
      <c r="AM516" s="257"/>
      <c r="AN516" s="257"/>
      <c r="AP516" s="257"/>
    </row>
    <row r="517" spans="1:42" s="212" customFormat="1" ht="15" x14ac:dyDescent="0.25">
      <c r="A517" s="263"/>
      <c r="B517" s="262" t="s">
        <v>73</v>
      </c>
      <c r="C517" s="407" t="s">
        <v>175</v>
      </c>
      <c r="D517" s="407"/>
      <c r="E517" s="407"/>
      <c r="F517" s="264"/>
      <c r="G517" s="265"/>
      <c r="H517" s="265"/>
      <c r="I517" s="265"/>
      <c r="J517" s="278">
        <v>44.62</v>
      </c>
      <c r="K517" s="267">
        <v>1.1499999999999999</v>
      </c>
      <c r="L517" s="266">
        <v>1231.51</v>
      </c>
      <c r="M517" s="265"/>
      <c r="N517" s="273"/>
      <c r="AF517" s="248"/>
      <c r="AG517" s="257"/>
      <c r="AJ517" s="260" t="s">
        <v>175</v>
      </c>
      <c r="AM517" s="257"/>
      <c r="AN517" s="257"/>
      <c r="AP517" s="257"/>
    </row>
    <row r="518" spans="1:42" s="212" customFormat="1" ht="15" x14ac:dyDescent="0.25">
      <c r="A518" s="263"/>
      <c r="B518" s="262" t="s">
        <v>78</v>
      </c>
      <c r="C518" s="407" t="s">
        <v>176</v>
      </c>
      <c r="D518" s="407"/>
      <c r="E518" s="407"/>
      <c r="F518" s="264"/>
      <c r="G518" s="265"/>
      <c r="H518" s="265"/>
      <c r="I518" s="265"/>
      <c r="J518" s="278">
        <v>4.3099999999999996</v>
      </c>
      <c r="K518" s="267">
        <v>1.1499999999999999</v>
      </c>
      <c r="L518" s="278">
        <v>118.96</v>
      </c>
      <c r="M518" s="267">
        <v>34.96</v>
      </c>
      <c r="N518" s="268">
        <v>4158.84</v>
      </c>
      <c r="AF518" s="248"/>
      <c r="AG518" s="257"/>
      <c r="AJ518" s="260" t="s">
        <v>176</v>
      </c>
      <c r="AM518" s="257"/>
      <c r="AN518" s="257"/>
      <c r="AP518" s="257"/>
    </row>
    <row r="519" spans="1:42" s="212" customFormat="1" ht="15" x14ac:dyDescent="0.25">
      <c r="A519" s="263"/>
      <c r="B519" s="262" t="s">
        <v>122</v>
      </c>
      <c r="C519" s="407" t="s">
        <v>177</v>
      </c>
      <c r="D519" s="407"/>
      <c r="E519" s="407"/>
      <c r="F519" s="264"/>
      <c r="G519" s="265"/>
      <c r="H519" s="265"/>
      <c r="I519" s="265"/>
      <c r="J519" s="278">
        <v>0.37</v>
      </c>
      <c r="K519" s="265"/>
      <c r="L519" s="278">
        <v>8.8800000000000008</v>
      </c>
      <c r="M519" s="265"/>
      <c r="N519" s="273"/>
      <c r="AF519" s="248"/>
      <c r="AG519" s="257"/>
      <c r="AJ519" s="260" t="s">
        <v>177</v>
      </c>
      <c r="AM519" s="257"/>
      <c r="AN519" s="257"/>
      <c r="AP519" s="257"/>
    </row>
    <row r="520" spans="1:42" s="212" customFormat="1" ht="15" x14ac:dyDescent="0.25">
      <c r="A520" s="269"/>
      <c r="B520" s="262"/>
      <c r="C520" s="407" t="s">
        <v>63</v>
      </c>
      <c r="D520" s="407"/>
      <c r="E520" s="407"/>
      <c r="F520" s="264" t="s">
        <v>64</v>
      </c>
      <c r="G520" s="267">
        <v>2.04</v>
      </c>
      <c r="H520" s="267">
        <v>1.1499999999999999</v>
      </c>
      <c r="I520" s="315">
        <v>56.304000000000002</v>
      </c>
      <c r="J520" s="272"/>
      <c r="K520" s="265"/>
      <c r="L520" s="272"/>
      <c r="M520" s="265"/>
      <c r="N520" s="273"/>
      <c r="AF520" s="248"/>
      <c r="AG520" s="257"/>
      <c r="AK520" s="260" t="s">
        <v>63</v>
      </c>
      <c r="AM520" s="257"/>
      <c r="AN520" s="257"/>
      <c r="AP520" s="257"/>
    </row>
    <row r="521" spans="1:42" s="212" customFormat="1" ht="15" x14ac:dyDescent="0.25">
      <c r="A521" s="269"/>
      <c r="B521" s="262"/>
      <c r="C521" s="407" t="s">
        <v>178</v>
      </c>
      <c r="D521" s="407"/>
      <c r="E521" s="407"/>
      <c r="F521" s="264" t="s">
        <v>64</v>
      </c>
      <c r="G521" s="267">
        <v>0.32</v>
      </c>
      <c r="H521" s="267">
        <v>1.1499999999999999</v>
      </c>
      <c r="I521" s="315">
        <v>8.8320000000000007</v>
      </c>
      <c r="J521" s="272"/>
      <c r="K521" s="265"/>
      <c r="L521" s="272"/>
      <c r="M521" s="265"/>
      <c r="N521" s="273"/>
      <c r="AF521" s="248"/>
      <c r="AG521" s="257"/>
      <c r="AK521" s="260" t="s">
        <v>178</v>
      </c>
      <c r="AM521" s="257"/>
      <c r="AN521" s="257"/>
      <c r="AP521" s="257"/>
    </row>
    <row r="522" spans="1:42" s="212" customFormat="1" ht="15" x14ac:dyDescent="0.25">
      <c r="A522" s="263"/>
      <c r="B522" s="262"/>
      <c r="C522" s="409" t="s">
        <v>65</v>
      </c>
      <c r="D522" s="409"/>
      <c r="E522" s="409"/>
      <c r="F522" s="274"/>
      <c r="G522" s="275"/>
      <c r="H522" s="275"/>
      <c r="I522" s="275"/>
      <c r="J522" s="285">
        <v>63.72</v>
      </c>
      <c r="K522" s="275"/>
      <c r="L522" s="276">
        <v>1757.34</v>
      </c>
      <c r="M522" s="275"/>
      <c r="N522" s="277"/>
      <c r="AF522" s="248"/>
      <c r="AG522" s="257"/>
      <c r="AL522" s="260" t="s">
        <v>65</v>
      </c>
      <c r="AM522" s="257"/>
      <c r="AN522" s="257"/>
      <c r="AP522" s="257"/>
    </row>
    <row r="523" spans="1:42" s="212" customFormat="1" ht="15" x14ac:dyDescent="0.25">
      <c r="A523" s="269"/>
      <c r="B523" s="262"/>
      <c r="C523" s="407" t="s">
        <v>66</v>
      </c>
      <c r="D523" s="407"/>
      <c r="E523" s="407"/>
      <c r="F523" s="264"/>
      <c r="G523" s="265"/>
      <c r="H523" s="265"/>
      <c r="I523" s="265"/>
      <c r="J523" s="272"/>
      <c r="K523" s="265"/>
      <c r="L523" s="278">
        <v>635.91</v>
      </c>
      <c r="M523" s="265"/>
      <c r="N523" s="268">
        <v>22231.41</v>
      </c>
      <c r="AF523" s="248"/>
      <c r="AG523" s="257"/>
      <c r="AK523" s="260" t="s">
        <v>66</v>
      </c>
      <c r="AM523" s="257"/>
      <c r="AN523" s="257"/>
      <c r="AP523" s="257"/>
    </row>
    <row r="524" spans="1:42" s="212" customFormat="1" ht="23.25" x14ac:dyDescent="0.25">
      <c r="A524" s="269"/>
      <c r="B524" s="262" t="s">
        <v>681</v>
      </c>
      <c r="C524" s="407" t="s">
        <v>682</v>
      </c>
      <c r="D524" s="407"/>
      <c r="E524" s="407"/>
      <c r="F524" s="264" t="s">
        <v>69</v>
      </c>
      <c r="G524" s="270">
        <v>97</v>
      </c>
      <c r="H524" s="265"/>
      <c r="I524" s="270">
        <v>97</v>
      </c>
      <c r="J524" s="272"/>
      <c r="K524" s="265"/>
      <c r="L524" s="278">
        <v>616.83000000000004</v>
      </c>
      <c r="M524" s="265"/>
      <c r="N524" s="268">
        <v>21564.47</v>
      </c>
      <c r="AF524" s="248"/>
      <c r="AG524" s="257"/>
      <c r="AK524" s="260" t="s">
        <v>682</v>
      </c>
      <c r="AM524" s="257"/>
      <c r="AN524" s="257"/>
      <c r="AP524" s="257"/>
    </row>
    <row r="525" spans="1:42" s="212" customFormat="1" ht="23.25" x14ac:dyDescent="0.25">
      <c r="A525" s="269"/>
      <c r="B525" s="262" t="s">
        <v>683</v>
      </c>
      <c r="C525" s="407" t="s">
        <v>684</v>
      </c>
      <c r="D525" s="407"/>
      <c r="E525" s="407"/>
      <c r="F525" s="264" t="s">
        <v>69</v>
      </c>
      <c r="G525" s="270">
        <v>51</v>
      </c>
      <c r="H525" s="265"/>
      <c r="I525" s="270">
        <v>51</v>
      </c>
      <c r="J525" s="272"/>
      <c r="K525" s="265"/>
      <c r="L525" s="278">
        <v>324.31</v>
      </c>
      <c r="M525" s="265"/>
      <c r="N525" s="268">
        <v>11338.02</v>
      </c>
      <c r="AF525" s="248"/>
      <c r="AG525" s="257"/>
      <c r="AK525" s="260" t="s">
        <v>684</v>
      </c>
      <c r="AM525" s="257"/>
      <c r="AN525" s="257"/>
      <c r="AP525" s="257"/>
    </row>
    <row r="526" spans="1:42" s="212" customFormat="1" ht="15" x14ac:dyDescent="0.25">
      <c r="A526" s="279"/>
      <c r="B526" s="280"/>
      <c r="C526" s="408" t="s">
        <v>72</v>
      </c>
      <c r="D526" s="408"/>
      <c r="E526" s="408"/>
      <c r="F526" s="251"/>
      <c r="G526" s="252"/>
      <c r="H526" s="252"/>
      <c r="I526" s="252"/>
      <c r="J526" s="255"/>
      <c r="K526" s="252"/>
      <c r="L526" s="281">
        <v>2698.48</v>
      </c>
      <c r="M526" s="275"/>
      <c r="N526" s="256"/>
      <c r="AF526" s="248"/>
      <c r="AG526" s="257"/>
      <c r="AM526" s="257" t="s">
        <v>72</v>
      </c>
      <c r="AN526" s="257"/>
      <c r="AP526" s="257"/>
    </row>
    <row r="527" spans="1:42" s="212" customFormat="1" ht="15" x14ac:dyDescent="0.25">
      <c r="A527" s="249" t="s">
        <v>447</v>
      </c>
      <c r="B527" s="250" t="s">
        <v>1740</v>
      </c>
      <c r="C527" s="408" t="s">
        <v>1741</v>
      </c>
      <c r="D527" s="408"/>
      <c r="E527" s="408"/>
      <c r="F527" s="251" t="s">
        <v>61</v>
      </c>
      <c r="G527" s="252">
        <v>8</v>
      </c>
      <c r="H527" s="253">
        <v>1</v>
      </c>
      <c r="I527" s="253">
        <v>8</v>
      </c>
      <c r="J527" s="255"/>
      <c r="K527" s="252"/>
      <c r="L527" s="255"/>
      <c r="M527" s="252"/>
      <c r="N527" s="256"/>
      <c r="AF527" s="248"/>
      <c r="AG527" s="257" t="s">
        <v>1741</v>
      </c>
      <c r="AM527" s="257"/>
      <c r="AN527" s="257"/>
      <c r="AP527" s="257"/>
    </row>
    <row r="528" spans="1:42" s="212" customFormat="1" ht="22.5" x14ac:dyDescent="0.25">
      <c r="A528" s="261"/>
      <c r="B528" s="262" t="s">
        <v>217</v>
      </c>
      <c r="C528" s="402" t="s">
        <v>218</v>
      </c>
      <c r="D528" s="402"/>
      <c r="E528" s="402"/>
      <c r="F528" s="402"/>
      <c r="G528" s="402"/>
      <c r="H528" s="402"/>
      <c r="I528" s="402"/>
      <c r="J528" s="402"/>
      <c r="K528" s="402"/>
      <c r="L528" s="402"/>
      <c r="M528" s="402"/>
      <c r="N528" s="411"/>
      <c r="AF528" s="248"/>
      <c r="AG528" s="257"/>
      <c r="AI528" s="260" t="s">
        <v>218</v>
      </c>
      <c r="AM528" s="257"/>
      <c r="AN528" s="257"/>
      <c r="AP528" s="257"/>
    </row>
    <row r="529" spans="1:42" s="212" customFormat="1" ht="15" x14ac:dyDescent="0.25">
      <c r="A529" s="263"/>
      <c r="B529" s="262" t="s">
        <v>58</v>
      </c>
      <c r="C529" s="407" t="s">
        <v>62</v>
      </c>
      <c r="D529" s="407"/>
      <c r="E529" s="407"/>
      <c r="F529" s="264"/>
      <c r="G529" s="265"/>
      <c r="H529" s="265"/>
      <c r="I529" s="265"/>
      <c r="J529" s="278">
        <v>20.66</v>
      </c>
      <c r="K529" s="267">
        <v>1.1499999999999999</v>
      </c>
      <c r="L529" s="278">
        <v>190.07</v>
      </c>
      <c r="M529" s="267">
        <v>34.96</v>
      </c>
      <c r="N529" s="268">
        <v>6644.85</v>
      </c>
      <c r="AF529" s="248"/>
      <c r="AG529" s="257"/>
      <c r="AJ529" s="260" t="s">
        <v>62</v>
      </c>
      <c r="AM529" s="257"/>
      <c r="AN529" s="257"/>
      <c r="AP529" s="257"/>
    </row>
    <row r="530" spans="1:42" s="212" customFormat="1" ht="15" x14ac:dyDescent="0.25">
      <c r="A530" s="263"/>
      <c r="B530" s="262" t="s">
        <v>73</v>
      </c>
      <c r="C530" s="407" t="s">
        <v>175</v>
      </c>
      <c r="D530" s="407"/>
      <c r="E530" s="407"/>
      <c r="F530" s="264"/>
      <c r="G530" s="265"/>
      <c r="H530" s="265"/>
      <c r="I530" s="265"/>
      <c r="J530" s="278">
        <v>61.74</v>
      </c>
      <c r="K530" s="267">
        <v>1.1499999999999999</v>
      </c>
      <c r="L530" s="278">
        <v>568.01</v>
      </c>
      <c r="M530" s="265"/>
      <c r="N530" s="273"/>
      <c r="AF530" s="248"/>
      <c r="AG530" s="257"/>
      <c r="AJ530" s="260" t="s">
        <v>175</v>
      </c>
      <c r="AM530" s="257"/>
      <c r="AN530" s="257"/>
      <c r="AP530" s="257"/>
    </row>
    <row r="531" spans="1:42" s="212" customFormat="1" ht="15" x14ac:dyDescent="0.25">
      <c r="A531" s="263"/>
      <c r="B531" s="262" t="s">
        <v>78</v>
      </c>
      <c r="C531" s="407" t="s">
        <v>176</v>
      </c>
      <c r="D531" s="407"/>
      <c r="E531" s="407"/>
      <c r="F531" s="264"/>
      <c r="G531" s="265"/>
      <c r="H531" s="265"/>
      <c r="I531" s="265"/>
      <c r="J531" s="278">
        <v>5.93</v>
      </c>
      <c r="K531" s="267">
        <v>1.1499999999999999</v>
      </c>
      <c r="L531" s="278">
        <v>54.56</v>
      </c>
      <c r="M531" s="267">
        <v>34.96</v>
      </c>
      <c r="N531" s="268">
        <v>1907.42</v>
      </c>
      <c r="AF531" s="248"/>
      <c r="AG531" s="257"/>
      <c r="AJ531" s="260" t="s">
        <v>176</v>
      </c>
      <c r="AM531" s="257"/>
      <c r="AN531" s="257"/>
      <c r="AP531" s="257"/>
    </row>
    <row r="532" spans="1:42" s="212" customFormat="1" ht="15" x14ac:dyDescent="0.25">
      <c r="A532" s="263"/>
      <c r="B532" s="262" t="s">
        <v>122</v>
      </c>
      <c r="C532" s="407" t="s">
        <v>177</v>
      </c>
      <c r="D532" s="407"/>
      <c r="E532" s="407"/>
      <c r="F532" s="264"/>
      <c r="G532" s="265"/>
      <c r="H532" s="265"/>
      <c r="I532" s="265"/>
      <c r="J532" s="278">
        <v>0.41</v>
      </c>
      <c r="K532" s="265"/>
      <c r="L532" s="278">
        <v>3.28</v>
      </c>
      <c r="M532" s="265"/>
      <c r="N532" s="273"/>
      <c r="AF532" s="248"/>
      <c r="AG532" s="257"/>
      <c r="AJ532" s="260" t="s">
        <v>177</v>
      </c>
      <c r="AM532" s="257"/>
      <c r="AN532" s="257"/>
      <c r="AP532" s="257"/>
    </row>
    <row r="533" spans="1:42" s="212" customFormat="1" ht="15" x14ac:dyDescent="0.25">
      <c r="A533" s="269"/>
      <c r="B533" s="262"/>
      <c r="C533" s="407" t="s">
        <v>63</v>
      </c>
      <c r="D533" s="407"/>
      <c r="E533" s="407"/>
      <c r="F533" s="264" t="s">
        <v>64</v>
      </c>
      <c r="G533" s="267">
        <v>2.25</v>
      </c>
      <c r="H533" s="267">
        <v>1.1499999999999999</v>
      </c>
      <c r="I533" s="292">
        <v>20.7</v>
      </c>
      <c r="J533" s="272"/>
      <c r="K533" s="265"/>
      <c r="L533" s="272"/>
      <c r="M533" s="265"/>
      <c r="N533" s="273"/>
      <c r="AF533" s="248"/>
      <c r="AG533" s="257"/>
      <c r="AK533" s="260" t="s">
        <v>63</v>
      </c>
      <c r="AM533" s="257"/>
      <c r="AN533" s="257"/>
      <c r="AP533" s="257"/>
    </row>
    <row r="534" spans="1:42" s="212" customFormat="1" ht="15" x14ac:dyDescent="0.25">
      <c r="A534" s="269"/>
      <c r="B534" s="262"/>
      <c r="C534" s="407" t="s">
        <v>178</v>
      </c>
      <c r="D534" s="407"/>
      <c r="E534" s="407"/>
      <c r="F534" s="264" t="s">
        <v>64</v>
      </c>
      <c r="G534" s="267">
        <v>0.44</v>
      </c>
      <c r="H534" s="267">
        <v>1.1499999999999999</v>
      </c>
      <c r="I534" s="315">
        <v>4.048</v>
      </c>
      <c r="J534" s="272"/>
      <c r="K534" s="265"/>
      <c r="L534" s="272"/>
      <c r="M534" s="265"/>
      <c r="N534" s="273"/>
      <c r="AF534" s="248"/>
      <c r="AG534" s="257"/>
      <c r="AK534" s="260" t="s">
        <v>178</v>
      </c>
      <c r="AM534" s="257"/>
      <c r="AN534" s="257"/>
      <c r="AP534" s="257"/>
    </row>
    <row r="535" spans="1:42" s="212" customFormat="1" ht="15" x14ac:dyDescent="0.25">
      <c r="A535" s="263"/>
      <c r="B535" s="262"/>
      <c r="C535" s="409" t="s">
        <v>65</v>
      </c>
      <c r="D535" s="409"/>
      <c r="E535" s="409"/>
      <c r="F535" s="274"/>
      <c r="G535" s="275"/>
      <c r="H535" s="275"/>
      <c r="I535" s="275"/>
      <c r="J535" s="285">
        <v>82.81</v>
      </c>
      <c r="K535" s="275"/>
      <c r="L535" s="285">
        <v>761.36</v>
      </c>
      <c r="M535" s="275"/>
      <c r="N535" s="277"/>
      <c r="AF535" s="248"/>
      <c r="AG535" s="257"/>
      <c r="AL535" s="260" t="s">
        <v>65</v>
      </c>
      <c r="AM535" s="257"/>
      <c r="AN535" s="257"/>
      <c r="AP535" s="257"/>
    </row>
    <row r="536" spans="1:42" s="212" customFormat="1" ht="15" x14ac:dyDescent="0.25">
      <c r="A536" s="269"/>
      <c r="B536" s="262"/>
      <c r="C536" s="407" t="s">
        <v>66</v>
      </c>
      <c r="D536" s="407"/>
      <c r="E536" s="407"/>
      <c r="F536" s="264"/>
      <c r="G536" s="265"/>
      <c r="H536" s="265"/>
      <c r="I536" s="265"/>
      <c r="J536" s="272"/>
      <c r="K536" s="265"/>
      <c r="L536" s="278">
        <v>244.63</v>
      </c>
      <c r="M536" s="265"/>
      <c r="N536" s="268">
        <v>8552.27</v>
      </c>
      <c r="AF536" s="248"/>
      <c r="AG536" s="257"/>
      <c r="AK536" s="260" t="s">
        <v>66</v>
      </c>
      <c r="AM536" s="257"/>
      <c r="AN536" s="257"/>
      <c r="AP536" s="257"/>
    </row>
    <row r="537" spans="1:42" s="212" customFormat="1" ht="23.25" x14ac:dyDescent="0.25">
      <c r="A537" s="269"/>
      <c r="B537" s="262" t="s">
        <v>681</v>
      </c>
      <c r="C537" s="407" t="s">
        <v>682</v>
      </c>
      <c r="D537" s="407"/>
      <c r="E537" s="407"/>
      <c r="F537" s="264" t="s">
        <v>69</v>
      </c>
      <c r="G537" s="270">
        <v>97</v>
      </c>
      <c r="H537" s="265"/>
      <c r="I537" s="270">
        <v>97</v>
      </c>
      <c r="J537" s="272"/>
      <c r="K537" s="265"/>
      <c r="L537" s="278">
        <v>237.29</v>
      </c>
      <c r="M537" s="265"/>
      <c r="N537" s="268">
        <v>8295.7000000000007</v>
      </c>
      <c r="AF537" s="248"/>
      <c r="AG537" s="257"/>
      <c r="AK537" s="260" t="s">
        <v>682</v>
      </c>
      <c r="AM537" s="257"/>
      <c r="AN537" s="257"/>
      <c r="AP537" s="257"/>
    </row>
    <row r="538" spans="1:42" s="212" customFormat="1" ht="23.25" x14ac:dyDescent="0.25">
      <c r="A538" s="269"/>
      <c r="B538" s="262" t="s">
        <v>683</v>
      </c>
      <c r="C538" s="407" t="s">
        <v>684</v>
      </c>
      <c r="D538" s="407"/>
      <c r="E538" s="407"/>
      <c r="F538" s="264" t="s">
        <v>69</v>
      </c>
      <c r="G538" s="270">
        <v>51</v>
      </c>
      <c r="H538" s="265"/>
      <c r="I538" s="270">
        <v>51</v>
      </c>
      <c r="J538" s="272"/>
      <c r="K538" s="265"/>
      <c r="L538" s="278">
        <v>124.76</v>
      </c>
      <c r="M538" s="265"/>
      <c r="N538" s="268">
        <v>4361.66</v>
      </c>
      <c r="AF538" s="248"/>
      <c r="AG538" s="257"/>
      <c r="AK538" s="260" t="s">
        <v>684</v>
      </c>
      <c r="AM538" s="257"/>
      <c r="AN538" s="257"/>
      <c r="AP538" s="257"/>
    </row>
    <row r="539" spans="1:42" s="212" customFormat="1" ht="15" x14ac:dyDescent="0.25">
      <c r="A539" s="279"/>
      <c r="B539" s="280"/>
      <c r="C539" s="408" t="s">
        <v>72</v>
      </c>
      <c r="D539" s="408"/>
      <c r="E539" s="408"/>
      <c r="F539" s="251"/>
      <c r="G539" s="252"/>
      <c r="H539" s="252"/>
      <c r="I539" s="252"/>
      <c r="J539" s="255"/>
      <c r="K539" s="252"/>
      <c r="L539" s="281">
        <v>1123.4100000000001</v>
      </c>
      <c r="M539" s="275"/>
      <c r="N539" s="256"/>
      <c r="AF539" s="248"/>
      <c r="AG539" s="257"/>
      <c r="AM539" s="257" t="s">
        <v>72</v>
      </c>
      <c r="AN539" s="257"/>
      <c r="AP539" s="257"/>
    </row>
    <row r="540" spans="1:42" s="212" customFormat="1" ht="23.25" x14ac:dyDescent="0.25">
      <c r="A540" s="249" t="s">
        <v>453</v>
      </c>
      <c r="B540" s="250" t="s">
        <v>1742</v>
      </c>
      <c r="C540" s="408" t="s">
        <v>1743</v>
      </c>
      <c r="D540" s="408"/>
      <c r="E540" s="408"/>
      <c r="F540" s="251" t="s">
        <v>716</v>
      </c>
      <c r="G540" s="252">
        <v>0.78700000000000003</v>
      </c>
      <c r="H540" s="253">
        <v>1</v>
      </c>
      <c r="I540" s="254">
        <v>0.78700000000000003</v>
      </c>
      <c r="J540" s="281">
        <v>177480</v>
      </c>
      <c r="K540" s="252"/>
      <c r="L540" s="281">
        <v>16336.46</v>
      </c>
      <c r="M540" s="288">
        <v>8.5500000000000007</v>
      </c>
      <c r="N540" s="289">
        <v>139676.76</v>
      </c>
      <c r="AF540" s="248"/>
      <c r="AG540" s="257" t="s">
        <v>1743</v>
      </c>
      <c r="AM540" s="257"/>
      <c r="AN540" s="257"/>
      <c r="AP540" s="257"/>
    </row>
    <row r="541" spans="1:42" s="212" customFormat="1" ht="15" x14ac:dyDescent="0.25">
      <c r="A541" s="258"/>
      <c r="B541" s="259"/>
      <c r="C541" s="407" t="s">
        <v>1744</v>
      </c>
      <c r="D541" s="407"/>
      <c r="E541" s="407"/>
      <c r="F541" s="407"/>
      <c r="G541" s="407"/>
      <c r="H541" s="407"/>
      <c r="I541" s="407"/>
      <c r="J541" s="407"/>
      <c r="K541" s="407"/>
      <c r="L541" s="407"/>
      <c r="M541" s="407"/>
      <c r="N541" s="410"/>
      <c r="AF541" s="248"/>
      <c r="AG541" s="257"/>
      <c r="AH541" s="260" t="s">
        <v>1744</v>
      </c>
      <c r="AM541" s="257"/>
      <c r="AN541" s="257"/>
      <c r="AP541" s="257"/>
    </row>
    <row r="542" spans="1:42" s="212" customFormat="1" ht="15" x14ac:dyDescent="0.25">
      <c r="A542" s="279"/>
      <c r="B542" s="280"/>
      <c r="C542" s="408" t="s">
        <v>72</v>
      </c>
      <c r="D542" s="408"/>
      <c r="E542" s="408"/>
      <c r="F542" s="251"/>
      <c r="G542" s="252"/>
      <c r="H542" s="252"/>
      <c r="I542" s="252"/>
      <c r="J542" s="255"/>
      <c r="K542" s="252"/>
      <c r="L542" s="281">
        <v>16336.46</v>
      </c>
      <c r="M542" s="275"/>
      <c r="N542" s="289">
        <v>139676.76</v>
      </c>
      <c r="AF542" s="248"/>
      <c r="AG542" s="257"/>
      <c r="AM542" s="257" t="s">
        <v>72</v>
      </c>
      <c r="AN542" s="257"/>
      <c r="AP542" s="257"/>
    </row>
    <row r="543" spans="1:42" s="212" customFormat="1" ht="22.5" x14ac:dyDescent="0.25">
      <c r="A543" s="249" t="s">
        <v>455</v>
      </c>
      <c r="B543" s="250" t="s">
        <v>1745</v>
      </c>
      <c r="C543" s="408" t="s">
        <v>1746</v>
      </c>
      <c r="D543" s="408"/>
      <c r="E543" s="408"/>
      <c r="F543" s="251" t="s">
        <v>61</v>
      </c>
      <c r="G543" s="252">
        <v>32</v>
      </c>
      <c r="H543" s="253">
        <v>1</v>
      </c>
      <c r="I543" s="253">
        <v>32</v>
      </c>
      <c r="J543" s="281">
        <v>5158.6499999999996</v>
      </c>
      <c r="K543" s="252"/>
      <c r="L543" s="281">
        <v>19307.23</v>
      </c>
      <c r="M543" s="288">
        <v>8.5500000000000007</v>
      </c>
      <c r="N543" s="289">
        <v>165076.79999999999</v>
      </c>
      <c r="AF543" s="248"/>
      <c r="AG543" s="257" t="s">
        <v>1746</v>
      </c>
      <c r="AM543" s="257"/>
      <c r="AN543" s="257"/>
      <c r="AP543" s="257"/>
    </row>
    <row r="544" spans="1:42" s="212" customFormat="1" ht="15" x14ac:dyDescent="0.25">
      <c r="A544" s="258"/>
      <c r="B544" s="259"/>
      <c r="C544" s="407" t="s">
        <v>1747</v>
      </c>
      <c r="D544" s="407"/>
      <c r="E544" s="407"/>
      <c r="F544" s="407"/>
      <c r="G544" s="407"/>
      <c r="H544" s="407"/>
      <c r="I544" s="407"/>
      <c r="J544" s="407"/>
      <c r="K544" s="407"/>
      <c r="L544" s="407"/>
      <c r="M544" s="407"/>
      <c r="N544" s="410"/>
      <c r="AF544" s="248"/>
      <c r="AG544" s="257"/>
      <c r="AH544" s="260" t="s">
        <v>1747</v>
      </c>
      <c r="AM544" s="257"/>
      <c r="AN544" s="257"/>
      <c r="AP544" s="257"/>
    </row>
    <row r="545" spans="1:42" s="212" customFormat="1" ht="15" x14ac:dyDescent="0.25">
      <c r="A545" s="279"/>
      <c r="B545" s="280"/>
      <c r="C545" s="408" t="s">
        <v>72</v>
      </c>
      <c r="D545" s="408"/>
      <c r="E545" s="408"/>
      <c r="F545" s="251"/>
      <c r="G545" s="252"/>
      <c r="H545" s="252"/>
      <c r="I545" s="252"/>
      <c r="J545" s="255"/>
      <c r="K545" s="252"/>
      <c r="L545" s="281">
        <v>19307.23</v>
      </c>
      <c r="M545" s="275"/>
      <c r="N545" s="289">
        <v>165076.79999999999</v>
      </c>
      <c r="AF545" s="248"/>
      <c r="AG545" s="257"/>
      <c r="AM545" s="257" t="s">
        <v>72</v>
      </c>
      <c r="AN545" s="257"/>
      <c r="AP545" s="257"/>
    </row>
    <row r="546" spans="1:42" s="212" customFormat="1" ht="23.25" x14ac:dyDescent="0.25">
      <c r="A546" s="249" t="s">
        <v>457</v>
      </c>
      <c r="B546" s="250" t="s">
        <v>1748</v>
      </c>
      <c r="C546" s="408" t="s">
        <v>1749</v>
      </c>
      <c r="D546" s="408"/>
      <c r="E546" s="408"/>
      <c r="F546" s="251" t="s">
        <v>61</v>
      </c>
      <c r="G546" s="252">
        <v>3</v>
      </c>
      <c r="H546" s="253">
        <v>1</v>
      </c>
      <c r="I546" s="253">
        <v>3</v>
      </c>
      <c r="J546" s="255"/>
      <c r="K546" s="252"/>
      <c r="L546" s="255"/>
      <c r="M546" s="252"/>
      <c r="N546" s="256"/>
      <c r="AF546" s="248"/>
      <c r="AG546" s="257" t="s">
        <v>1749</v>
      </c>
      <c r="AM546" s="257"/>
      <c r="AN546" s="257"/>
      <c r="AP546" s="257"/>
    </row>
    <row r="547" spans="1:42" s="212" customFormat="1" ht="22.5" x14ac:dyDescent="0.25">
      <c r="A547" s="261"/>
      <c r="B547" s="262" t="s">
        <v>217</v>
      </c>
      <c r="C547" s="402" t="s">
        <v>218</v>
      </c>
      <c r="D547" s="402"/>
      <c r="E547" s="402"/>
      <c r="F547" s="402"/>
      <c r="G547" s="402"/>
      <c r="H547" s="402"/>
      <c r="I547" s="402"/>
      <c r="J547" s="402"/>
      <c r="K547" s="402"/>
      <c r="L547" s="402"/>
      <c r="M547" s="402"/>
      <c r="N547" s="411"/>
      <c r="AF547" s="248"/>
      <c r="AG547" s="257"/>
      <c r="AI547" s="260" t="s">
        <v>218</v>
      </c>
      <c r="AM547" s="257"/>
      <c r="AN547" s="257"/>
      <c r="AP547" s="257"/>
    </row>
    <row r="548" spans="1:42" s="212" customFormat="1" ht="15" x14ac:dyDescent="0.25">
      <c r="A548" s="263"/>
      <c r="B548" s="262" t="s">
        <v>58</v>
      </c>
      <c r="C548" s="407" t="s">
        <v>62</v>
      </c>
      <c r="D548" s="407"/>
      <c r="E548" s="407"/>
      <c r="F548" s="264"/>
      <c r="G548" s="265"/>
      <c r="H548" s="265"/>
      <c r="I548" s="265"/>
      <c r="J548" s="278">
        <v>4.59</v>
      </c>
      <c r="K548" s="267">
        <v>1.1499999999999999</v>
      </c>
      <c r="L548" s="278">
        <v>15.84</v>
      </c>
      <c r="M548" s="267">
        <v>34.96</v>
      </c>
      <c r="N548" s="283">
        <v>553.77</v>
      </c>
      <c r="AF548" s="248"/>
      <c r="AG548" s="257"/>
      <c r="AJ548" s="260" t="s">
        <v>62</v>
      </c>
      <c r="AM548" s="257"/>
      <c r="AN548" s="257"/>
      <c r="AP548" s="257"/>
    </row>
    <row r="549" spans="1:42" s="212" customFormat="1" ht="15" x14ac:dyDescent="0.25">
      <c r="A549" s="263"/>
      <c r="B549" s="262" t="s">
        <v>73</v>
      </c>
      <c r="C549" s="407" t="s">
        <v>175</v>
      </c>
      <c r="D549" s="407"/>
      <c r="E549" s="407"/>
      <c r="F549" s="264"/>
      <c r="G549" s="265"/>
      <c r="H549" s="265"/>
      <c r="I549" s="265"/>
      <c r="J549" s="278">
        <v>14.56</v>
      </c>
      <c r="K549" s="267">
        <v>1.1499999999999999</v>
      </c>
      <c r="L549" s="278">
        <v>50.23</v>
      </c>
      <c r="M549" s="265"/>
      <c r="N549" s="273"/>
      <c r="AF549" s="248"/>
      <c r="AG549" s="257"/>
      <c r="AJ549" s="260" t="s">
        <v>175</v>
      </c>
      <c r="AM549" s="257"/>
      <c r="AN549" s="257"/>
      <c r="AP549" s="257"/>
    </row>
    <row r="550" spans="1:42" s="212" customFormat="1" ht="15" x14ac:dyDescent="0.25">
      <c r="A550" s="263"/>
      <c r="B550" s="262" t="s">
        <v>78</v>
      </c>
      <c r="C550" s="407" t="s">
        <v>176</v>
      </c>
      <c r="D550" s="407"/>
      <c r="E550" s="407"/>
      <c r="F550" s="264"/>
      <c r="G550" s="265"/>
      <c r="H550" s="265"/>
      <c r="I550" s="265"/>
      <c r="J550" s="278">
        <v>1.38</v>
      </c>
      <c r="K550" s="267">
        <v>1.1499999999999999</v>
      </c>
      <c r="L550" s="278">
        <v>4.76</v>
      </c>
      <c r="M550" s="267">
        <v>34.96</v>
      </c>
      <c r="N550" s="283">
        <v>166.41</v>
      </c>
      <c r="AF550" s="248"/>
      <c r="AG550" s="257"/>
      <c r="AJ550" s="260" t="s">
        <v>176</v>
      </c>
      <c r="AM550" s="257"/>
      <c r="AN550" s="257"/>
      <c r="AP550" s="257"/>
    </row>
    <row r="551" spans="1:42" s="212" customFormat="1" ht="15" x14ac:dyDescent="0.25">
      <c r="A551" s="263"/>
      <c r="B551" s="262" t="s">
        <v>122</v>
      </c>
      <c r="C551" s="407" t="s">
        <v>177</v>
      </c>
      <c r="D551" s="407"/>
      <c r="E551" s="407"/>
      <c r="F551" s="264"/>
      <c r="G551" s="265"/>
      <c r="H551" s="265"/>
      <c r="I551" s="265"/>
      <c r="J551" s="278">
        <v>0.09</v>
      </c>
      <c r="K551" s="265"/>
      <c r="L551" s="278">
        <v>0.27</v>
      </c>
      <c r="M551" s="265"/>
      <c r="N551" s="273"/>
      <c r="AF551" s="248"/>
      <c r="AG551" s="257"/>
      <c r="AJ551" s="260" t="s">
        <v>177</v>
      </c>
      <c r="AM551" s="257"/>
      <c r="AN551" s="257"/>
      <c r="AP551" s="257"/>
    </row>
    <row r="552" spans="1:42" s="212" customFormat="1" ht="15" x14ac:dyDescent="0.25">
      <c r="A552" s="269"/>
      <c r="B552" s="262"/>
      <c r="C552" s="407" t="s">
        <v>63</v>
      </c>
      <c r="D552" s="407"/>
      <c r="E552" s="407"/>
      <c r="F552" s="264" t="s">
        <v>64</v>
      </c>
      <c r="G552" s="292">
        <v>0.5</v>
      </c>
      <c r="H552" s="267">
        <v>1.1499999999999999</v>
      </c>
      <c r="I552" s="315">
        <v>1.7250000000000001</v>
      </c>
      <c r="J552" s="272"/>
      <c r="K552" s="265"/>
      <c r="L552" s="272"/>
      <c r="M552" s="265"/>
      <c r="N552" s="273"/>
      <c r="AF552" s="248"/>
      <c r="AG552" s="257"/>
      <c r="AK552" s="260" t="s">
        <v>63</v>
      </c>
      <c r="AM552" s="257"/>
      <c r="AN552" s="257"/>
      <c r="AP552" s="257"/>
    </row>
    <row r="553" spans="1:42" s="212" customFormat="1" ht="15" x14ac:dyDescent="0.25">
      <c r="A553" s="269"/>
      <c r="B553" s="262"/>
      <c r="C553" s="407" t="s">
        <v>178</v>
      </c>
      <c r="D553" s="407"/>
      <c r="E553" s="407"/>
      <c r="F553" s="264" t="s">
        <v>64</v>
      </c>
      <c r="G553" s="292">
        <v>0.1</v>
      </c>
      <c r="H553" s="267">
        <v>1.1499999999999999</v>
      </c>
      <c r="I553" s="315">
        <v>0.34499999999999997</v>
      </c>
      <c r="J553" s="272"/>
      <c r="K553" s="265"/>
      <c r="L553" s="272"/>
      <c r="M553" s="265"/>
      <c r="N553" s="273"/>
      <c r="AF553" s="248"/>
      <c r="AG553" s="257"/>
      <c r="AK553" s="260" t="s">
        <v>178</v>
      </c>
      <c r="AM553" s="257"/>
      <c r="AN553" s="257"/>
      <c r="AP553" s="257"/>
    </row>
    <row r="554" spans="1:42" s="212" customFormat="1" ht="15" x14ac:dyDescent="0.25">
      <c r="A554" s="263"/>
      <c r="B554" s="262"/>
      <c r="C554" s="409" t="s">
        <v>65</v>
      </c>
      <c r="D554" s="409"/>
      <c r="E554" s="409"/>
      <c r="F554" s="274"/>
      <c r="G554" s="275"/>
      <c r="H554" s="275"/>
      <c r="I554" s="275"/>
      <c r="J554" s="285">
        <v>19.239999999999998</v>
      </c>
      <c r="K554" s="275"/>
      <c r="L554" s="285">
        <v>66.34</v>
      </c>
      <c r="M554" s="275"/>
      <c r="N554" s="277"/>
      <c r="AF554" s="248"/>
      <c r="AG554" s="257"/>
      <c r="AL554" s="260" t="s">
        <v>65</v>
      </c>
      <c r="AM554" s="257"/>
      <c r="AN554" s="257"/>
      <c r="AP554" s="257"/>
    </row>
    <row r="555" spans="1:42" s="212" customFormat="1" ht="15" x14ac:dyDescent="0.25">
      <c r="A555" s="269"/>
      <c r="B555" s="262"/>
      <c r="C555" s="407" t="s">
        <v>66</v>
      </c>
      <c r="D555" s="407"/>
      <c r="E555" s="407"/>
      <c r="F555" s="264"/>
      <c r="G555" s="265"/>
      <c r="H555" s="265"/>
      <c r="I555" s="265"/>
      <c r="J555" s="272"/>
      <c r="K555" s="265"/>
      <c r="L555" s="278">
        <v>20.6</v>
      </c>
      <c r="M555" s="265"/>
      <c r="N555" s="283">
        <v>720.18</v>
      </c>
      <c r="AF555" s="248"/>
      <c r="AG555" s="257"/>
      <c r="AK555" s="260" t="s">
        <v>66</v>
      </c>
      <c r="AM555" s="257"/>
      <c r="AN555" s="257"/>
      <c r="AP555" s="257"/>
    </row>
    <row r="556" spans="1:42" s="212" customFormat="1" ht="23.25" x14ac:dyDescent="0.25">
      <c r="A556" s="269"/>
      <c r="B556" s="262" t="s">
        <v>681</v>
      </c>
      <c r="C556" s="407" t="s">
        <v>682</v>
      </c>
      <c r="D556" s="407"/>
      <c r="E556" s="407"/>
      <c r="F556" s="264" t="s">
        <v>69</v>
      </c>
      <c r="G556" s="270">
        <v>97</v>
      </c>
      <c r="H556" s="265"/>
      <c r="I556" s="270">
        <v>97</v>
      </c>
      <c r="J556" s="272"/>
      <c r="K556" s="265"/>
      <c r="L556" s="278">
        <v>19.98</v>
      </c>
      <c r="M556" s="265"/>
      <c r="N556" s="283">
        <v>698.57</v>
      </c>
      <c r="AF556" s="248"/>
      <c r="AG556" s="257"/>
      <c r="AK556" s="260" t="s">
        <v>682</v>
      </c>
      <c r="AM556" s="257"/>
      <c r="AN556" s="257"/>
      <c r="AP556" s="257"/>
    </row>
    <row r="557" spans="1:42" s="212" customFormat="1" ht="23.25" x14ac:dyDescent="0.25">
      <c r="A557" s="269"/>
      <c r="B557" s="262" t="s">
        <v>683</v>
      </c>
      <c r="C557" s="407" t="s">
        <v>684</v>
      </c>
      <c r="D557" s="407"/>
      <c r="E557" s="407"/>
      <c r="F557" s="264" t="s">
        <v>69</v>
      </c>
      <c r="G557" s="270">
        <v>51</v>
      </c>
      <c r="H557" s="265"/>
      <c r="I557" s="270">
        <v>51</v>
      </c>
      <c r="J557" s="272"/>
      <c r="K557" s="265"/>
      <c r="L557" s="278">
        <v>10.51</v>
      </c>
      <c r="M557" s="265"/>
      <c r="N557" s="283">
        <v>367.29</v>
      </c>
      <c r="AF557" s="248"/>
      <c r="AG557" s="257"/>
      <c r="AK557" s="260" t="s">
        <v>684</v>
      </c>
      <c r="AM557" s="257"/>
      <c r="AN557" s="257"/>
      <c r="AP557" s="257"/>
    </row>
    <row r="558" spans="1:42" s="212" customFormat="1" ht="15" x14ac:dyDescent="0.25">
      <c r="A558" s="279"/>
      <c r="B558" s="280"/>
      <c r="C558" s="408" t="s">
        <v>72</v>
      </c>
      <c r="D558" s="408"/>
      <c r="E558" s="408"/>
      <c r="F558" s="251"/>
      <c r="G558" s="252"/>
      <c r="H558" s="252"/>
      <c r="I558" s="252"/>
      <c r="J558" s="255"/>
      <c r="K558" s="252"/>
      <c r="L558" s="286">
        <v>96.83</v>
      </c>
      <c r="M558" s="275"/>
      <c r="N558" s="256"/>
      <c r="AF558" s="248"/>
      <c r="AG558" s="257"/>
      <c r="AM558" s="257" t="s">
        <v>72</v>
      </c>
      <c r="AN558" s="257"/>
      <c r="AP558" s="257"/>
    </row>
    <row r="559" spans="1:42" s="212" customFormat="1" ht="23.25" x14ac:dyDescent="0.25">
      <c r="A559" s="249" t="s">
        <v>459</v>
      </c>
      <c r="B559" s="250" t="s">
        <v>1750</v>
      </c>
      <c r="C559" s="408" t="s">
        <v>1751</v>
      </c>
      <c r="D559" s="408"/>
      <c r="E559" s="408"/>
      <c r="F559" s="251" t="s">
        <v>61</v>
      </c>
      <c r="G559" s="252">
        <v>6</v>
      </c>
      <c r="H559" s="253">
        <v>1</v>
      </c>
      <c r="I559" s="253">
        <v>6</v>
      </c>
      <c r="J559" s="281">
        <v>7655.06</v>
      </c>
      <c r="K559" s="252"/>
      <c r="L559" s="281">
        <v>5371.97</v>
      </c>
      <c r="M559" s="288">
        <v>8.5500000000000007</v>
      </c>
      <c r="N559" s="289">
        <v>45930.36</v>
      </c>
      <c r="AF559" s="248"/>
      <c r="AG559" s="257" t="s">
        <v>1751</v>
      </c>
      <c r="AM559" s="257"/>
      <c r="AN559" s="257"/>
      <c r="AP559" s="257"/>
    </row>
    <row r="560" spans="1:42" s="212" customFormat="1" ht="15" x14ac:dyDescent="0.25">
      <c r="A560" s="279"/>
      <c r="B560" s="280"/>
      <c r="C560" s="408" t="s">
        <v>72</v>
      </c>
      <c r="D560" s="408"/>
      <c r="E560" s="408"/>
      <c r="F560" s="251"/>
      <c r="G560" s="252"/>
      <c r="H560" s="252"/>
      <c r="I560" s="252"/>
      <c r="J560" s="255"/>
      <c r="K560" s="252"/>
      <c r="L560" s="281">
        <v>5371.97</v>
      </c>
      <c r="M560" s="275"/>
      <c r="N560" s="289">
        <v>45930.36</v>
      </c>
      <c r="AF560" s="248"/>
      <c r="AG560" s="257"/>
      <c r="AM560" s="257" t="s">
        <v>72</v>
      </c>
      <c r="AN560" s="257"/>
      <c r="AP560" s="257"/>
    </row>
    <row r="561" spans="1:42" s="212" customFormat="1" ht="22.5" x14ac:dyDescent="0.25">
      <c r="A561" s="249" t="s">
        <v>461</v>
      </c>
      <c r="B561" s="250" t="s">
        <v>1752</v>
      </c>
      <c r="C561" s="408" t="s">
        <v>1753</v>
      </c>
      <c r="D561" s="408"/>
      <c r="E561" s="408"/>
      <c r="F561" s="251" t="s">
        <v>61</v>
      </c>
      <c r="G561" s="252">
        <v>3</v>
      </c>
      <c r="H561" s="253">
        <v>1</v>
      </c>
      <c r="I561" s="253">
        <v>3</v>
      </c>
      <c r="J561" s="281">
        <v>214750.8</v>
      </c>
      <c r="K561" s="252"/>
      <c r="L561" s="281">
        <v>75351.16</v>
      </c>
      <c r="M561" s="288">
        <v>8.5500000000000007</v>
      </c>
      <c r="N561" s="289">
        <v>644252.4</v>
      </c>
      <c r="AF561" s="248"/>
      <c r="AG561" s="257" t="s">
        <v>1753</v>
      </c>
      <c r="AM561" s="257"/>
      <c r="AN561" s="257"/>
      <c r="AP561" s="257"/>
    </row>
    <row r="562" spans="1:42" s="212" customFormat="1" ht="15" x14ac:dyDescent="0.25">
      <c r="A562" s="279"/>
      <c r="B562" s="280"/>
      <c r="C562" s="408" t="s">
        <v>72</v>
      </c>
      <c r="D562" s="408"/>
      <c r="E562" s="408"/>
      <c r="F562" s="251"/>
      <c r="G562" s="252"/>
      <c r="H562" s="252"/>
      <c r="I562" s="252"/>
      <c r="J562" s="255"/>
      <c r="K562" s="252"/>
      <c r="L562" s="281">
        <v>75351.16</v>
      </c>
      <c r="M562" s="275"/>
      <c r="N562" s="289">
        <v>644252.4</v>
      </c>
      <c r="AF562" s="248"/>
      <c r="AG562" s="257"/>
      <c r="AM562" s="257" t="s">
        <v>72</v>
      </c>
      <c r="AN562" s="257"/>
      <c r="AP562" s="257"/>
    </row>
    <row r="563" spans="1:42" s="212" customFormat="1" ht="23.25" x14ac:dyDescent="0.25">
      <c r="A563" s="249" t="s">
        <v>462</v>
      </c>
      <c r="B563" s="250" t="s">
        <v>1754</v>
      </c>
      <c r="C563" s="408" t="s">
        <v>1755</v>
      </c>
      <c r="D563" s="408"/>
      <c r="E563" s="408"/>
      <c r="F563" s="251" t="s">
        <v>61</v>
      </c>
      <c r="G563" s="252">
        <v>10</v>
      </c>
      <c r="H563" s="253">
        <v>1</v>
      </c>
      <c r="I563" s="253">
        <v>10</v>
      </c>
      <c r="J563" s="255"/>
      <c r="K563" s="252"/>
      <c r="L563" s="255"/>
      <c r="M563" s="252"/>
      <c r="N563" s="256"/>
      <c r="AF563" s="248"/>
      <c r="AG563" s="257" t="s">
        <v>1755</v>
      </c>
      <c r="AM563" s="257"/>
      <c r="AN563" s="257"/>
      <c r="AP563" s="257"/>
    </row>
    <row r="564" spans="1:42" s="212" customFormat="1" ht="22.5" x14ac:dyDescent="0.25">
      <c r="A564" s="261"/>
      <c r="B564" s="262" t="s">
        <v>217</v>
      </c>
      <c r="C564" s="402" t="s">
        <v>218</v>
      </c>
      <c r="D564" s="402"/>
      <c r="E564" s="402"/>
      <c r="F564" s="402"/>
      <c r="G564" s="402"/>
      <c r="H564" s="402"/>
      <c r="I564" s="402"/>
      <c r="J564" s="402"/>
      <c r="K564" s="402"/>
      <c r="L564" s="402"/>
      <c r="M564" s="402"/>
      <c r="N564" s="411"/>
      <c r="AF564" s="248"/>
      <c r="AG564" s="257"/>
      <c r="AI564" s="260" t="s">
        <v>218</v>
      </c>
      <c r="AM564" s="257"/>
      <c r="AN564" s="257"/>
      <c r="AP564" s="257"/>
    </row>
    <row r="565" spans="1:42" s="212" customFormat="1" ht="15" x14ac:dyDescent="0.25">
      <c r="A565" s="263"/>
      <c r="B565" s="262" t="s">
        <v>58</v>
      </c>
      <c r="C565" s="407" t="s">
        <v>62</v>
      </c>
      <c r="D565" s="407"/>
      <c r="E565" s="407"/>
      <c r="F565" s="264"/>
      <c r="G565" s="265"/>
      <c r="H565" s="265"/>
      <c r="I565" s="265"/>
      <c r="J565" s="278">
        <v>30.91</v>
      </c>
      <c r="K565" s="267">
        <v>1.1499999999999999</v>
      </c>
      <c r="L565" s="278">
        <v>355.47</v>
      </c>
      <c r="M565" s="267">
        <v>34.96</v>
      </c>
      <c r="N565" s="268">
        <v>12427.23</v>
      </c>
      <c r="AF565" s="248"/>
      <c r="AG565" s="257"/>
      <c r="AJ565" s="260" t="s">
        <v>62</v>
      </c>
      <c r="AM565" s="257"/>
      <c r="AN565" s="257"/>
      <c r="AP565" s="257"/>
    </row>
    <row r="566" spans="1:42" s="212" customFormat="1" ht="15" x14ac:dyDescent="0.25">
      <c r="A566" s="263"/>
      <c r="B566" s="262" t="s">
        <v>73</v>
      </c>
      <c r="C566" s="407" t="s">
        <v>175</v>
      </c>
      <c r="D566" s="407"/>
      <c r="E566" s="407"/>
      <c r="F566" s="264"/>
      <c r="G566" s="265"/>
      <c r="H566" s="265"/>
      <c r="I566" s="265"/>
      <c r="J566" s="278">
        <v>3.62</v>
      </c>
      <c r="K566" s="267">
        <v>1.1499999999999999</v>
      </c>
      <c r="L566" s="278">
        <v>41.63</v>
      </c>
      <c r="M566" s="265"/>
      <c r="N566" s="273"/>
      <c r="AF566" s="248"/>
      <c r="AG566" s="257"/>
      <c r="AJ566" s="260" t="s">
        <v>175</v>
      </c>
      <c r="AM566" s="257"/>
      <c r="AN566" s="257"/>
      <c r="AP566" s="257"/>
    </row>
    <row r="567" spans="1:42" s="212" customFormat="1" ht="15" x14ac:dyDescent="0.25">
      <c r="A567" s="263"/>
      <c r="B567" s="262" t="s">
        <v>78</v>
      </c>
      <c r="C567" s="407" t="s">
        <v>176</v>
      </c>
      <c r="D567" s="407"/>
      <c r="E567" s="407"/>
      <c r="F567" s="264"/>
      <c r="G567" s="265"/>
      <c r="H567" s="265"/>
      <c r="I567" s="265"/>
      <c r="J567" s="278">
        <v>0.5</v>
      </c>
      <c r="K567" s="267">
        <v>1.1499999999999999</v>
      </c>
      <c r="L567" s="278">
        <v>5.75</v>
      </c>
      <c r="M567" s="267">
        <v>34.96</v>
      </c>
      <c r="N567" s="283">
        <v>201.02</v>
      </c>
      <c r="AF567" s="248"/>
      <c r="AG567" s="257"/>
      <c r="AJ567" s="260" t="s">
        <v>176</v>
      </c>
      <c r="AM567" s="257"/>
      <c r="AN567" s="257"/>
      <c r="AP567" s="257"/>
    </row>
    <row r="568" spans="1:42" s="212" customFormat="1" ht="15" x14ac:dyDescent="0.25">
      <c r="A568" s="263"/>
      <c r="B568" s="262" t="s">
        <v>122</v>
      </c>
      <c r="C568" s="407" t="s">
        <v>177</v>
      </c>
      <c r="D568" s="407"/>
      <c r="E568" s="407"/>
      <c r="F568" s="264"/>
      <c r="G568" s="265"/>
      <c r="H568" s="265"/>
      <c r="I568" s="265"/>
      <c r="J568" s="278">
        <v>0.62</v>
      </c>
      <c r="K568" s="265"/>
      <c r="L568" s="278">
        <v>6.2</v>
      </c>
      <c r="M568" s="265"/>
      <c r="N568" s="273"/>
      <c r="AF568" s="248"/>
      <c r="AG568" s="257"/>
      <c r="AJ568" s="260" t="s">
        <v>177</v>
      </c>
      <c r="AM568" s="257"/>
      <c r="AN568" s="257"/>
      <c r="AP568" s="257"/>
    </row>
    <row r="569" spans="1:42" s="212" customFormat="1" ht="15" x14ac:dyDescent="0.25">
      <c r="A569" s="269"/>
      <c r="B569" s="262"/>
      <c r="C569" s="407" t="s">
        <v>63</v>
      </c>
      <c r="D569" s="407"/>
      <c r="E569" s="407"/>
      <c r="F569" s="264" t="s">
        <v>64</v>
      </c>
      <c r="G569" s="267">
        <v>3.25</v>
      </c>
      <c r="H569" s="267">
        <v>1.1499999999999999</v>
      </c>
      <c r="I569" s="315">
        <v>37.375</v>
      </c>
      <c r="J569" s="272"/>
      <c r="K569" s="265"/>
      <c r="L569" s="272"/>
      <c r="M569" s="265"/>
      <c r="N569" s="273"/>
      <c r="AF569" s="248"/>
      <c r="AG569" s="257"/>
      <c r="AK569" s="260" t="s">
        <v>63</v>
      </c>
      <c r="AM569" s="257"/>
      <c r="AN569" s="257"/>
      <c r="AP569" s="257"/>
    </row>
    <row r="570" spans="1:42" s="212" customFormat="1" ht="15" x14ac:dyDescent="0.25">
      <c r="A570" s="269"/>
      <c r="B570" s="262"/>
      <c r="C570" s="407" t="s">
        <v>178</v>
      </c>
      <c r="D570" s="407"/>
      <c r="E570" s="407"/>
      <c r="F570" s="264" t="s">
        <v>64</v>
      </c>
      <c r="G570" s="267">
        <v>0.04</v>
      </c>
      <c r="H570" s="267">
        <v>1.1499999999999999</v>
      </c>
      <c r="I570" s="267">
        <v>0.46</v>
      </c>
      <c r="J570" s="272"/>
      <c r="K570" s="265"/>
      <c r="L570" s="272"/>
      <c r="M570" s="265"/>
      <c r="N570" s="273"/>
      <c r="AF570" s="248"/>
      <c r="AG570" s="257"/>
      <c r="AK570" s="260" t="s">
        <v>178</v>
      </c>
      <c r="AM570" s="257"/>
      <c r="AN570" s="257"/>
      <c r="AP570" s="257"/>
    </row>
    <row r="571" spans="1:42" s="212" customFormat="1" ht="15" x14ac:dyDescent="0.25">
      <c r="A571" s="263"/>
      <c r="B571" s="262"/>
      <c r="C571" s="409" t="s">
        <v>65</v>
      </c>
      <c r="D571" s="409"/>
      <c r="E571" s="409"/>
      <c r="F571" s="274"/>
      <c r="G571" s="275"/>
      <c r="H571" s="275"/>
      <c r="I571" s="275"/>
      <c r="J571" s="285">
        <v>35.15</v>
      </c>
      <c r="K571" s="275"/>
      <c r="L571" s="285">
        <v>403.3</v>
      </c>
      <c r="M571" s="275"/>
      <c r="N571" s="277"/>
      <c r="AF571" s="248"/>
      <c r="AG571" s="257"/>
      <c r="AL571" s="260" t="s">
        <v>65</v>
      </c>
      <c r="AM571" s="257"/>
      <c r="AN571" s="257"/>
      <c r="AP571" s="257"/>
    </row>
    <row r="572" spans="1:42" s="212" customFormat="1" ht="15" x14ac:dyDescent="0.25">
      <c r="A572" s="269"/>
      <c r="B572" s="262"/>
      <c r="C572" s="407" t="s">
        <v>66</v>
      </c>
      <c r="D572" s="407"/>
      <c r="E572" s="407"/>
      <c r="F572" s="264"/>
      <c r="G572" s="265"/>
      <c r="H572" s="265"/>
      <c r="I572" s="265"/>
      <c r="J572" s="272"/>
      <c r="K572" s="265"/>
      <c r="L572" s="278">
        <v>361.22</v>
      </c>
      <c r="M572" s="265"/>
      <c r="N572" s="268">
        <v>12628.25</v>
      </c>
      <c r="AF572" s="248"/>
      <c r="AG572" s="257"/>
      <c r="AK572" s="260" t="s">
        <v>66</v>
      </c>
      <c r="AM572" s="257"/>
      <c r="AN572" s="257"/>
      <c r="AP572" s="257"/>
    </row>
    <row r="573" spans="1:42" s="212" customFormat="1" ht="23.25" x14ac:dyDescent="0.25">
      <c r="A573" s="269"/>
      <c r="B573" s="262" t="s">
        <v>681</v>
      </c>
      <c r="C573" s="407" t="s">
        <v>682</v>
      </c>
      <c r="D573" s="407"/>
      <c r="E573" s="407"/>
      <c r="F573" s="264" t="s">
        <v>69</v>
      </c>
      <c r="G573" s="270">
        <v>97</v>
      </c>
      <c r="H573" s="265"/>
      <c r="I573" s="270">
        <v>97</v>
      </c>
      <c r="J573" s="272"/>
      <c r="K573" s="265"/>
      <c r="L573" s="278">
        <v>350.38</v>
      </c>
      <c r="M573" s="265"/>
      <c r="N573" s="268">
        <v>12249.4</v>
      </c>
      <c r="AF573" s="248"/>
      <c r="AG573" s="257"/>
      <c r="AK573" s="260" t="s">
        <v>682</v>
      </c>
      <c r="AM573" s="257"/>
      <c r="AN573" s="257"/>
      <c r="AP573" s="257"/>
    </row>
    <row r="574" spans="1:42" s="212" customFormat="1" ht="23.25" x14ac:dyDescent="0.25">
      <c r="A574" s="269"/>
      <c r="B574" s="262" t="s">
        <v>683</v>
      </c>
      <c r="C574" s="407" t="s">
        <v>684</v>
      </c>
      <c r="D574" s="407"/>
      <c r="E574" s="407"/>
      <c r="F574" s="264" t="s">
        <v>69</v>
      </c>
      <c r="G574" s="270">
        <v>51</v>
      </c>
      <c r="H574" s="265"/>
      <c r="I574" s="270">
        <v>51</v>
      </c>
      <c r="J574" s="272"/>
      <c r="K574" s="265"/>
      <c r="L574" s="278">
        <v>184.22</v>
      </c>
      <c r="M574" s="265"/>
      <c r="N574" s="268">
        <v>6440.41</v>
      </c>
      <c r="AF574" s="248"/>
      <c r="AG574" s="257"/>
      <c r="AK574" s="260" t="s">
        <v>684</v>
      </c>
      <c r="AM574" s="257"/>
      <c r="AN574" s="257"/>
      <c r="AP574" s="257"/>
    </row>
    <row r="575" spans="1:42" s="212" customFormat="1" ht="15" x14ac:dyDescent="0.25">
      <c r="A575" s="279"/>
      <c r="B575" s="280"/>
      <c r="C575" s="408" t="s">
        <v>72</v>
      </c>
      <c r="D575" s="408"/>
      <c r="E575" s="408"/>
      <c r="F575" s="251"/>
      <c r="G575" s="252"/>
      <c r="H575" s="252"/>
      <c r="I575" s="252"/>
      <c r="J575" s="255"/>
      <c r="K575" s="252"/>
      <c r="L575" s="286">
        <v>937.9</v>
      </c>
      <c r="M575" s="275"/>
      <c r="N575" s="256"/>
      <c r="AF575" s="248"/>
      <c r="AG575" s="257"/>
      <c r="AM575" s="257" t="s">
        <v>72</v>
      </c>
      <c r="AN575" s="257"/>
      <c r="AP575" s="257"/>
    </row>
    <row r="576" spans="1:42" s="212" customFormat="1" ht="23.25" x14ac:dyDescent="0.25">
      <c r="A576" s="249" t="s">
        <v>464</v>
      </c>
      <c r="B576" s="250" t="s">
        <v>1752</v>
      </c>
      <c r="C576" s="408" t="s">
        <v>1756</v>
      </c>
      <c r="D576" s="408"/>
      <c r="E576" s="408"/>
      <c r="F576" s="251" t="s">
        <v>61</v>
      </c>
      <c r="G576" s="252">
        <v>10</v>
      </c>
      <c r="H576" s="253">
        <v>1</v>
      </c>
      <c r="I576" s="253">
        <v>10</v>
      </c>
      <c r="J576" s="281">
        <v>51540.01</v>
      </c>
      <c r="K576" s="252"/>
      <c r="L576" s="281">
        <v>60280.71</v>
      </c>
      <c r="M576" s="288">
        <v>8.5500000000000007</v>
      </c>
      <c r="N576" s="289">
        <v>515400.1</v>
      </c>
      <c r="AF576" s="248"/>
      <c r="AG576" s="257" t="s">
        <v>1756</v>
      </c>
      <c r="AM576" s="257"/>
      <c r="AN576" s="257"/>
      <c r="AP576" s="257"/>
    </row>
    <row r="577" spans="1:42" s="212" customFormat="1" ht="15" x14ac:dyDescent="0.25">
      <c r="A577" s="279"/>
      <c r="B577" s="280"/>
      <c r="C577" s="408" t="s">
        <v>72</v>
      </c>
      <c r="D577" s="408"/>
      <c r="E577" s="408"/>
      <c r="F577" s="251"/>
      <c r="G577" s="252"/>
      <c r="H577" s="252"/>
      <c r="I577" s="252"/>
      <c r="J577" s="255"/>
      <c r="K577" s="252"/>
      <c r="L577" s="281">
        <v>60280.71</v>
      </c>
      <c r="M577" s="275"/>
      <c r="N577" s="289">
        <v>515400.1</v>
      </c>
      <c r="AF577" s="248"/>
      <c r="AG577" s="257"/>
      <c r="AM577" s="257" t="s">
        <v>72</v>
      </c>
      <c r="AN577" s="257"/>
      <c r="AP577" s="257"/>
    </row>
    <row r="578" spans="1:42" s="212" customFormat="1" ht="23.25" x14ac:dyDescent="0.25">
      <c r="A578" s="249" t="s">
        <v>466</v>
      </c>
      <c r="B578" s="250" t="s">
        <v>1757</v>
      </c>
      <c r="C578" s="408" t="s">
        <v>1758</v>
      </c>
      <c r="D578" s="408"/>
      <c r="E578" s="408"/>
      <c r="F578" s="251" t="s">
        <v>61</v>
      </c>
      <c r="G578" s="252">
        <v>71</v>
      </c>
      <c r="H578" s="253">
        <v>1</v>
      </c>
      <c r="I578" s="253">
        <v>71</v>
      </c>
      <c r="J578" s="255"/>
      <c r="K578" s="252"/>
      <c r="L578" s="255"/>
      <c r="M578" s="252"/>
      <c r="N578" s="256"/>
      <c r="AF578" s="248"/>
      <c r="AG578" s="257" t="s">
        <v>1758</v>
      </c>
      <c r="AM578" s="257"/>
      <c r="AN578" s="257"/>
      <c r="AP578" s="257"/>
    </row>
    <row r="579" spans="1:42" s="212" customFormat="1" ht="15" x14ac:dyDescent="0.25">
      <c r="A579" s="258"/>
      <c r="B579" s="259"/>
      <c r="C579" s="407" t="s">
        <v>1759</v>
      </c>
      <c r="D579" s="407"/>
      <c r="E579" s="407"/>
      <c r="F579" s="407"/>
      <c r="G579" s="407"/>
      <c r="H579" s="407"/>
      <c r="I579" s="407"/>
      <c r="J579" s="407"/>
      <c r="K579" s="407"/>
      <c r="L579" s="407"/>
      <c r="M579" s="407"/>
      <c r="N579" s="410"/>
      <c r="AF579" s="248"/>
      <c r="AG579" s="257"/>
      <c r="AH579" s="260" t="s">
        <v>1759</v>
      </c>
      <c r="AM579" s="257"/>
      <c r="AN579" s="257"/>
      <c r="AP579" s="257"/>
    </row>
    <row r="580" spans="1:42" s="212" customFormat="1" ht="22.5" x14ac:dyDescent="0.25">
      <c r="A580" s="261"/>
      <c r="B580" s="262" t="s">
        <v>217</v>
      </c>
      <c r="C580" s="402" t="s">
        <v>218</v>
      </c>
      <c r="D580" s="402"/>
      <c r="E580" s="402"/>
      <c r="F580" s="402"/>
      <c r="G580" s="402"/>
      <c r="H580" s="402"/>
      <c r="I580" s="402"/>
      <c r="J580" s="402"/>
      <c r="K580" s="402"/>
      <c r="L580" s="402"/>
      <c r="M580" s="402"/>
      <c r="N580" s="411"/>
      <c r="AF580" s="248"/>
      <c r="AG580" s="257"/>
      <c r="AI580" s="260" t="s">
        <v>218</v>
      </c>
      <c r="AM580" s="257"/>
      <c r="AN580" s="257"/>
      <c r="AP580" s="257"/>
    </row>
    <row r="581" spans="1:42" s="212" customFormat="1" ht="15" x14ac:dyDescent="0.25">
      <c r="A581" s="263"/>
      <c r="B581" s="262" t="s">
        <v>58</v>
      </c>
      <c r="C581" s="407" t="s">
        <v>62</v>
      </c>
      <c r="D581" s="407"/>
      <c r="E581" s="407"/>
      <c r="F581" s="264"/>
      <c r="G581" s="265"/>
      <c r="H581" s="265"/>
      <c r="I581" s="265"/>
      <c r="J581" s="278">
        <v>2.2400000000000002</v>
      </c>
      <c r="K581" s="267">
        <v>1.1499999999999999</v>
      </c>
      <c r="L581" s="278">
        <v>182.9</v>
      </c>
      <c r="M581" s="267">
        <v>34.96</v>
      </c>
      <c r="N581" s="268">
        <v>6394.18</v>
      </c>
      <c r="AF581" s="248"/>
      <c r="AG581" s="257"/>
      <c r="AJ581" s="260" t="s">
        <v>62</v>
      </c>
      <c r="AM581" s="257"/>
      <c r="AN581" s="257"/>
      <c r="AP581" s="257"/>
    </row>
    <row r="582" spans="1:42" s="212" customFormat="1" ht="15" x14ac:dyDescent="0.25">
      <c r="A582" s="263"/>
      <c r="B582" s="262" t="s">
        <v>73</v>
      </c>
      <c r="C582" s="407" t="s">
        <v>175</v>
      </c>
      <c r="D582" s="407"/>
      <c r="E582" s="407"/>
      <c r="F582" s="264"/>
      <c r="G582" s="265"/>
      <c r="H582" s="265"/>
      <c r="I582" s="265"/>
      <c r="J582" s="278">
        <v>4.28</v>
      </c>
      <c r="K582" s="267">
        <v>1.1499999999999999</v>
      </c>
      <c r="L582" s="278">
        <v>349.46</v>
      </c>
      <c r="M582" s="265"/>
      <c r="N582" s="273"/>
      <c r="AF582" s="248"/>
      <c r="AG582" s="257"/>
      <c r="AJ582" s="260" t="s">
        <v>175</v>
      </c>
      <c r="AM582" s="257"/>
      <c r="AN582" s="257"/>
      <c r="AP582" s="257"/>
    </row>
    <row r="583" spans="1:42" s="212" customFormat="1" ht="15" x14ac:dyDescent="0.25">
      <c r="A583" s="263"/>
      <c r="B583" s="262" t="s">
        <v>78</v>
      </c>
      <c r="C583" s="407" t="s">
        <v>176</v>
      </c>
      <c r="D583" s="407"/>
      <c r="E583" s="407"/>
      <c r="F583" s="264"/>
      <c r="G583" s="265"/>
      <c r="H583" s="265"/>
      <c r="I583" s="265"/>
      <c r="J583" s="278">
        <v>0.41</v>
      </c>
      <c r="K583" s="267">
        <v>1.1499999999999999</v>
      </c>
      <c r="L583" s="278">
        <v>33.479999999999997</v>
      </c>
      <c r="M583" s="267">
        <v>34.96</v>
      </c>
      <c r="N583" s="268">
        <v>1170.46</v>
      </c>
      <c r="AF583" s="248"/>
      <c r="AG583" s="257"/>
      <c r="AJ583" s="260" t="s">
        <v>176</v>
      </c>
      <c r="AM583" s="257"/>
      <c r="AN583" s="257"/>
      <c r="AP583" s="257"/>
    </row>
    <row r="584" spans="1:42" s="212" customFormat="1" ht="15" x14ac:dyDescent="0.25">
      <c r="A584" s="263"/>
      <c r="B584" s="262" t="s">
        <v>122</v>
      </c>
      <c r="C584" s="407" t="s">
        <v>177</v>
      </c>
      <c r="D584" s="407"/>
      <c r="E584" s="407"/>
      <c r="F584" s="264"/>
      <c r="G584" s="265"/>
      <c r="H584" s="265"/>
      <c r="I584" s="265"/>
      <c r="J584" s="278">
        <v>0.04</v>
      </c>
      <c r="K584" s="265"/>
      <c r="L584" s="278">
        <v>2.84</v>
      </c>
      <c r="M584" s="265"/>
      <c r="N584" s="273"/>
      <c r="AF584" s="248"/>
      <c r="AG584" s="257"/>
      <c r="AJ584" s="260" t="s">
        <v>177</v>
      </c>
      <c r="AM584" s="257"/>
      <c r="AN584" s="257"/>
      <c r="AP584" s="257"/>
    </row>
    <row r="585" spans="1:42" s="212" customFormat="1" ht="15" x14ac:dyDescent="0.25">
      <c r="A585" s="269"/>
      <c r="B585" s="262"/>
      <c r="C585" s="407" t="s">
        <v>63</v>
      </c>
      <c r="D585" s="407"/>
      <c r="E585" s="407"/>
      <c r="F585" s="264" t="s">
        <v>64</v>
      </c>
      <c r="G585" s="267">
        <v>0.25</v>
      </c>
      <c r="H585" s="267">
        <v>1.1499999999999999</v>
      </c>
      <c r="I585" s="271">
        <v>20.412500000000001</v>
      </c>
      <c r="J585" s="272"/>
      <c r="K585" s="265"/>
      <c r="L585" s="272"/>
      <c r="M585" s="265"/>
      <c r="N585" s="273"/>
      <c r="AF585" s="248"/>
      <c r="AG585" s="257"/>
      <c r="AK585" s="260" t="s">
        <v>63</v>
      </c>
      <c r="AM585" s="257"/>
      <c r="AN585" s="257"/>
      <c r="AP585" s="257"/>
    </row>
    <row r="586" spans="1:42" s="212" customFormat="1" ht="15" x14ac:dyDescent="0.25">
      <c r="A586" s="269"/>
      <c r="B586" s="262"/>
      <c r="C586" s="407" t="s">
        <v>178</v>
      </c>
      <c r="D586" s="407"/>
      <c r="E586" s="407"/>
      <c r="F586" s="264" t="s">
        <v>64</v>
      </c>
      <c r="G586" s="267">
        <v>0.03</v>
      </c>
      <c r="H586" s="267">
        <v>1.1499999999999999</v>
      </c>
      <c r="I586" s="271">
        <v>2.4495</v>
      </c>
      <c r="J586" s="272"/>
      <c r="K586" s="265"/>
      <c r="L586" s="272"/>
      <c r="M586" s="265"/>
      <c r="N586" s="273"/>
      <c r="AF586" s="248"/>
      <c r="AG586" s="257"/>
      <c r="AK586" s="260" t="s">
        <v>178</v>
      </c>
      <c r="AM586" s="257"/>
      <c r="AN586" s="257"/>
      <c r="AP586" s="257"/>
    </row>
    <row r="587" spans="1:42" s="212" customFormat="1" ht="15" x14ac:dyDescent="0.25">
      <c r="A587" s="263"/>
      <c r="B587" s="262"/>
      <c r="C587" s="409" t="s">
        <v>65</v>
      </c>
      <c r="D587" s="409"/>
      <c r="E587" s="409"/>
      <c r="F587" s="274"/>
      <c r="G587" s="275"/>
      <c r="H587" s="275"/>
      <c r="I587" s="275"/>
      <c r="J587" s="285">
        <v>6.56</v>
      </c>
      <c r="K587" s="275"/>
      <c r="L587" s="285">
        <v>535.20000000000005</v>
      </c>
      <c r="M587" s="275"/>
      <c r="N587" s="277"/>
      <c r="AF587" s="248"/>
      <c r="AG587" s="257"/>
      <c r="AL587" s="260" t="s">
        <v>65</v>
      </c>
      <c r="AM587" s="257"/>
      <c r="AN587" s="257"/>
      <c r="AP587" s="257"/>
    </row>
    <row r="588" spans="1:42" s="212" customFormat="1" ht="15" x14ac:dyDescent="0.25">
      <c r="A588" s="269"/>
      <c r="B588" s="262"/>
      <c r="C588" s="407" t="s">
        <v>66</v>
      </c>
      <c r="D588" s="407"/>
      <c r="E588" s="407"/>
      <c r="F588" s="264"/>
      <c r="G588" s="265"/>
      <c r="H588" s="265"/>
      <c r="I588" s="265"/>
      <c r="J588" s="272"/>
      <c r="K588" s="265"/>
      <c r="L588" s="278">
        <v>216.38</v>
      </c>
      <c r="M588" s="265"/>
      <c r="N588" s="268">
        <v>7564.64</v>
      </c>
      <c r="AF588" s="248"/>
      <c r="AG588" s="257"/>
      <c r="AK588" s="260" t="s">
        <v>66</v>
      </c>
      <c r="AM588" s="257"/>
      <c r="AN588" s="257"/>
      <c r="AP588" s="257"/>
    </row>
    <row r="589" spans="1:42" s="212" customFormat="1" ht="23.25" x14ac:dyDescent="0.25">
      <c r="A589" s="269"/>
      <c r="B589" s="262" t="s">
        <v>681</v>
      </c>
      <c r="C589" s="407" t="s">
        <v>682</v>
      </c>
      <c r="D589" s="407"/>
      <c r="E589" s="407"/>
      <c r="F589" s="264" t="s">
        <v>69</v>
      </c>
      <c r="G589" s="270">
        <v>97</v>
      </c>
      <c r="H589" s="265"/>
      <c r="I589" s="270">
        <v>97</v>
      </c>
      <c r="J589" s="272"/>
      <c r="K589" s="265"/>
      <c r="L589" s="278">
        <v>209.89</v>
      </c>
      <c r="M589" s="265"/>
      <c r="N589" s="268">
        <v>7337.7</v>
      </c>
      <c r="AF589" s="248"/>
      <c r="AG589" s="257"/>
      <c r="AK589" s="260" t="s">
        <v>682</v>
      </c>
      <c r="AM589" s="257"/>
      <c r="AN589" s="257"/>
      <c r="AP589" s="257"/>
    </row>
    <row r="590" spans="1:42" s="212" customFormat="1" ht="23.25" x14ac:dyDescent="0.25">
      <c r="A590" s="269"/>
      <c r="B590" s="262" t="s">
        <v>683</v>
      </c>
      <c r="C590" s="407" t="s">
        <v>684</v>
      </c>
      <c r="D590" s="407"/>
      <c r="E590" s="407"/>
      <c r="F590" s="264" t="s">
        <v>69</v>
      </c>
      <c r="G590" s="270">
        <v>51</v>
      </c>
      <c r="H590" s="265"/>
      <c r="I590" s="270">
        <v>51</v>
      </c>
      <c r="J590" s="272"/>
      <c r="K590" s="265"/>
      <c r="L590" s="278">
        <v>110.35</v>
      </c>
      <c r="M590" s="265"/>
      <c r="N590" s="268">
        <v>3857.97</v>
      </c>
      <c r="AF590" s="248"/>
      <c r="AG590" s="257"/>
      <c r="AK590" s="260" t="s">
        <v>684</v>
      </c>
      <c r="AM590" s="257"/>
      <c r="AN590" s="257"/>
      <c r="AP590" s="257"/>
    </row>
    <row r="591" spans="1:42" s="212" customFormat="1" ht="15" x14ac:dyDescent="0.25">
      <c r="A591" s="279"/>
      <c r="B591" s="280"/>
      <c r="C591" s="408" t="s">
        <v>72</v>
      </c>
      <c r="D591" s="408"/>
      <c r="E591" s="408"/>
      <c r="F591" s="251"/>
      <c r="G591" s="252"/>
      <c r="H591" s="252"/>
      <c r="I591" s="252"/>
      <c r="J591" s="255"/>
      <c r="K591" s="252"/>
      <c r="L591" s="286">
        <v>855.44</v>
      </c>
      <c r="M591" s="275"/>
      <c r="N591" s="256"/>
      <c r="AF591" s="248"/>
      <c r="AG591" s="257"/>
      <c r="AM591" s="257" t="s">
        <v>72</v>
      </c>
      <c r="AN591" s="257"/>
      <c r="AP591" s="257"/>
    </row>
    <row r="592" spans="1:42" s="212" customFormat="1" ht="23.25" x14ac:dyDescent="0.25">
      <c r="A592" s="249" t="s">
        <v>468</v>
      </c>
      <c r="B592" s="250" t="s">
        <v>1760</v>
      </c>
      <c r="C592" s="408" t="s">
        <v>1761</v>
      </c>
      <c r="D592" s="408"/>
      <c r="E592" s="408"/>
      <c r="F592" s="251" t="s">
        <v>61</v>
      </c>
      <c r="G592" s="252">
        <v>64</v>
      </c>
      <c r="H592" s="253">
        <v>1</v>
      </c>
      <c r="I592" s="253">
        <v>64</v>
      </c>
      <c r="J592" s="281">
        <v>2072.3000000000002</v>
      </c>
      <c r="K592" s="252"/>
      <c r="L592" s="281">
        <v>15511.95</v>
      </c>
      <c r="M592" s="288">
        <v>8.5500000000000007</v>
      </c>
      <c r="N592" s="289">
        <v>132627.20000000001</v>
      </c>
      <c r="AF592" s="248"/>
      <c r="AG592" s="257" t="s">
        <v>1761</v>
      </c>
      <c r="AM592" s="257"/>
      <c r="AN592" s="257"/>
      <c r="AP592" s="257"/>
    </row>
    <row r="593" spans="1:42" s="212" customFormat="1" ht="15" x14ac:dyDescent="0.25">
      <c r="A593" s="279"/>
      <c r="B593" s="280"/>
      <c r="C593" s="408" t="s">
        <v>72</v>
      </c>
      <c r="D593" s="408"/>
      <c r="E593" s="408"/>
      <c r="F593" s="251"/>
      <c r="G593" s="252"/>
      <c r="H593" s="252"/>
      <c r="I593" s="252"/>
      <c r="J593" s="255"/>
      <c r="K593" s="252"/>
      <c r="L593" s="281">
        <v>15511.95</v>
      </c>
      <c r="M593" s="275"/>
      <c r="N593" s="289">
        <v>132627.20000000001</v>
      </c>
      <c r="AF593" s="248"/>
      <c r="AG593" s="257"/>
      <c r="AM593" s="257" t="s">
        <v>72</v>
      </c>
      <c r="AN593" s="257"/>
      <c r="AP593" s="257"/>
    </row>
    <row r="594" spans="1:42" s="212" customFormat="1" ht="22.5" x14ac:dyDescent="0.25">
      <c r="A594" s="249" t="s">
        <v>470</v>
      </c>
      <c r="B594" s="250" t="s">
        <v>1762</v>
      </c>
      <c r="C594" s="408" t="s">
        <v>1763</v>
      </c>
      <c r="D594" s="408"/>
      <c r="E594" s="408"/>
      <c r="F594" s="251" t="s">
        <v>61</v>
      </c>
      <c r="G594" s="252">
        <v>7</v>
      </c>
      <c r="H594" s="253">
        <v>1</v>
      </c>
      <c r="I594" s="253">
        <v>7</v>
      </c>
      <c r="J594" s="281">
        <v>2939.3</v>
      </c>
      <c r="K594" s="252"/>
      <c r="L594" s="281">
        <v>2406.44</v>
      </c>
      <c r="M594" s="288">
        <v>8.5500000000000007</v>
      </c>
      <c r="N594" s="289">
        <v>20575.099999999999</v>
      </c>
      <c r="AF594" s="248"/>
      <c r="AG594" s="257" t="s">
        <v>1763</v>
      </c>
      <c r="AM594" s="257"/>
      <c r="AN594" s="257"/>
      <c r="AP594" s="257"/>
    </row>
    <row r="595" spans="1:42" s="212" customFormat="1" ht="15" x14ac:dyDescent="0.25">
      <c r="A595" s="279"/>
      <c r="B595" s="280"/>
      <c r="C595" s="408" t="s">
        <v>72</v>
      </c>
      <c r="D595" s="408"/>
      <c r="E595" s="408"/>
      <c r="F595" s="251"/>
      <c r="G595" s="252"/>
      <c r="H595" s="252"/>
      <c r="I595" s="252"/>
      <c r="J595" s="255"/>
      <c r="K595" s="252"/>
      <c r="L595" s="281">
        <v>2406.44</v>
      </c>
      <c r="M595" s="275"/>
      <c r="N595" s="289">
        <v>20575.099999999999</v>
      </c>
      <c r="AF595" s="248"/>
      <c r="AG595" s="257"/>
      <c r="AM595" s="257" t="s">
        <v>72</v>
      </c>
      <c r="AN595" s="257"/>
      <c r="AP595" s="257"/>
    </row>
    <row r="596" spans="1:42" s="212" customFormat="1" ht="23.25" x14ac:dyDescent="0.25">
      <c r="A596" s="249" t="s">
        <v>472</v>
      </c>
      <c r="B596" s="250" t="s">
        <v>1764</v>
      </c>
      <c r="C596" s="408" t="s">
        <v>1765</v>
      </c>
      <c r="D596" s="408"/>
      <c r="E596" s="408"/>
      <c r="F596" s="251" t="s">
        <v>215</v>
      </c>
      <c r="G596" s="252">
        <v>18.45</v>
      </c>
      <c r="H596" s="253">
        <v>1</v>
      </c>
      <c r="I596" s="288">
        <v>18.45</v>
      </c>
      <c r="J596" s="255"/>
      <c r="K596" s="252"/>
      <c r="L596" s="255"/>
      <c r="M596" s="252"/>
      <c r="N596" s="256"/>
      <c r="AF596" s="248"/>
      <c r="AG596" s="257" t="s">
        <v>1765</v>
      </c>
      <c r="AM596" s="257"/>
      <c r="AN596" s="257"/>
      <c r="AP596" s="257"/>
    </row>
    <row r="597" spans="1:42" s="212" customFormat="1" ht="15" x14ac:dyDescent="0.25">
      <c r="A597" s="258"/>
      <c r="B597" s="259"/>
      <c r="C597" s="407" t="s">
        <v>1766</v>
      </c>
      <c r="D597" s="407"/>
      <c r="E597" s="407"/>
      <c r="F597" s="407"/>
      <c r="G597" s="407"/>
      <c r="H597" s="407"/>
      <c r="I597" s="407"/>
      <c r="J597" s="407"/>
      <c r="K597" s="407"/>
      <c r="L597" s="407"/>
      <c r="M597" s="407"/>
      <c r="N597" s="410"/>
      <c r="AF597" s="248"/>
      <c r="AG597" s="257"/>
      <c r="AH597" s="260" t="s">
        <v>1766</v>
      </c>
      <c r="AM597" s="257"/>
      <c r="AN597" s="257"/>
      <c r="AP597" s="257"/>
    </row>
    <row r="598" spans="1:42" s="212" customFormat="1" ht="22.5" x14ac:dyDescent="0.25">
      <c r="A598" s="261"/>
      <c r="B598" s="262" t="s">
        <v>217</v>
      </c>
      <c r="C598" s="402" t="s">
        <v>218</v>
      </c>
      <c r="D598" s="402"/>
      <c r="E598" s="402"/>
      <c r="F598" s="402"/>
      <c r="G598" s="402"/>
      <c r="H598" s="402"/>
      <c r="I598" s="402"/>
      <c r="J598" s="402"/>
      <c r="K598" s="402"/>
      <c r="L598" s="402"/>
      <c r="M598" s="402"/>
      <c r="N598" s="411"/>
      <c r="AF598" s="248"/>
      <c r="AG598" s="257"/>
      <c r="AI598" s="260" t="s">
        <v>218</v>
      </c>
      <c r="AM598" s="257"/>
      <c r="AN598" s="257"/>
      <c r="AP598" s="257"/>
    </row>
    <row r="599" spans="1:42" s="212" customFormat="1" ht="15" x14ac:dyDescent="0.25">
      <c r="A599" s="263"/>
      <c r="B599" s="262" t="s">
        <v>58</v>
      </c>
      <c r="C599" s="407" t="s">
        <v>62</v>
      </c>
      <c r="D599" s="407"/>
      <c r="E599" s="407"/>
      <c r="F599" s="264"/>
      <c r="G599" s="265"/>
      <c r="H599" s="265"/>
      <c r="I599" s="265"/>
      <c r="J599" s="278">
        <v>128.59</v>
      </c>
      <c r="K599" s="267">
        <v>1.1499999999999999</v>
      </c>
      <c r="L599" s="266">
        <v>2728.36</v>
      </c>
      <c r="M599" s="267">
        <v>34.96</v>
      </c>
      <c r="N599" s="268">
        <v>95383.47</v>
      </c>
      <c r="AF599" s="248"/>
      <c r="AG599" s="257"/>
      <c r="AJ599" s="260" t="s">
        <v>62</v>
      </c>
      <c r="AM599" s="257"/>
      <c r="AN599" s="257"/>
      <c r="AP599" s="257"/>
    </row>
    <row r="600" spans="1:42" s="212" customFormat="1" ht="15" x14ac:dyDescent="0.25">
      <c r="A600" s="263"/>
      <c r="B600" s="262" t="s">
        <v>73</v>
      </c>
      <c r="C600" s="407" t="s">
        <v>175</v>
      </c>
      <c r="D600" s="407"/>
      <c r="E600" s="407"/>
      <c r="F600" s="264"/>
      <c r="G600" s="265"/>
      <c r="H600" s="265"/>
      <c r="I600" s="265"/>
      <c r="J600" s="266">
        <v>1563.75</v>
      </c>
      <c r="K600" s="267">
        <v>1.1499999999999999</v>
      </c>
      <c r="L600" s="266">
        <v>33178.870000000003</v>
      </c>
      <c r="M600" s="265"/>
      <c r="N600" s="273"/>
      <c r="AF600" s="248"/>
      <c r="AG600" s="257"/>
      <c r="AJ600" s="260" t="s">
        <v>175</v>
      </c>
      <c r="AM600" s="257"/>
      <c r="AN600" s="257"/>
      <c r="AP600" s="257"/>
    </row>
    <row r="601" spans="1:42" s="212" customFormat="1" ht="15" x14ac:dyDescent="0.25">
      <c r="A601" s="263"/>
      <c r="B601" s="262" t="s">
        <v>78</v>
      </c>
      <c r="C601" s="407" t="s">
        <v>176</v>
      </c>
      <c r="D601" s="407"/>
      <c r="E601" s="407"/>
      <c r="F601" s="264"/>
      <c r="G601" s="265"/>
      <c r="H601" s="265"/>
      <c r="I601" s="265"/>
      <c r="J601" s="278">
        <v>148.66</v>
      </c>
      <c r="K601" s="267">
        <v>1.1499999999999999</v>
      </c>
      <c r="L601" s="266">
        <v>3154.19</v>
      </c>
      <c r="M601" s="267">
        <v>34.96</v>
      </c>
      <c r="N601" s="268">
        <v>110270.48</v>
      </c>
      <c r="AF601" s="248"/>
      <c r="AG601" s="257"/>
      <c r="AJ601" s="260" t="s">
        <v>176</v>
      </c>
      <c r="AM601" s="257"/>
      <c r="AN601" s="257"/>
      <c r="AP601" s="257"/>
    </row>
    <row r="602" spans="1:42" s="212" customFormat="1" ht="15" x14ac:dyDescent="0.25">
      <c r="A602" s="263"/>
      <c r="B602" s="262" t="s">
        <v>122</v>
      </c>
      <c r="C602" s="407" t="s">
        <v>177</v>
      </c>
      <c r="D602" s="407"/>
      <c r="E602" s="407"/>
      <c r="F602" s="264"/>
      <c r="G602" s="265"/>
      <c r="H602" s="265"/>
      <c r="I602" s="265"/>
      <c r="J602" s="278">
        <v>470.87</v>
      </c>
      <c r="K602" s="265"/>
      <c r="L602" s="266">
        <v>8687.5499999999993</v>
      </c>
      <c r="M602" s="265"/>
      <c r="N602" s="273"/>
      <c r="AF602" s="248"/>
      <c r="AG602" s="257"/>
      <c r="AJ602" s="260" t="s">
        <v>177</v>
      </c>
      <c r="AM602" s="257"/>
      <c r="AN602" s="257"/>
      <c r="AP602" s="257"/>
    </row>
    <row r="603" spans="1:42" s="212" customFormat="1" ht="15" x14ac:dyDescent="0.25">
      <c r="A603" s="269"/>
      <c r="B603" s="262"/>
      <c r="C603" s="407" t="s">
        <v>63</v>
      </c>
      <c r="D603" s="407"/>
      <c r="E603" s="407"/>
      <c r="F603" s="264" t="s">
        <v>64</v>
      </c>
      <c r="G603" s="267">
        <v>13.68</v>
      </c>
      <c r="H603" s="267">
        <v>1.1499999999999999</v>
      </c>
      <c r="I603" s="271">
        <v>290.25540000000001</v>
      </c>
      <c r="J603" s="272"/>
      <c r="K603" s="265"/>
      <c r="L603" s="272"/>
      <c r="M603" s="265"/>
      <c r="N603" s="273"/>
      <c r="AF603" s="248"/>
      <c r="AG603" s="257"/>
      <c r="AK603" s="260" t="s">
        <v>63</v>
      </c>
      <c r="AM603" s="257"/>
      <c r="AN603" s="257"/>
      <c r="AP603" s="257"/>
    </row>
    <row r="604" spans="1:42" s="212" customFormat="1" ht="15" x14ac:dyDescent="0.25">
      <c r="A604" s="269"/>
      <c r="B604" s="262"/>
      <c r="C604" s="407" t="s">
        <v>178</v>
      </c>
      <c r="D604" s="407"/>
      <c r="E604" s="407"/>
      <c r="F604" s="264" t="s">
        <v>64</v>
      </c>
      <c r="G604" s="267">
        <v>11.04</v>
      </c>
      <c r="H604" s="267">
        <v>1.1499999999999999</v>
      </c>
      <c r="I604" s="271">
        <v>234.24119999999999</v>
      </c>
      <c r="J604" s="272"/>
      <c r="K604" s="265"/>
      <c r="L604" s="272"/>
      <c r="M604" s="265"/>
      <c r="N604" s="273"/>
      <c r="AF604" s="248"/>
      <c r="AG604" s="257"/>
      <c r="AK604" s="260" t="s">
        <v>178</v>
      </c>
      <c r="AM604" s="257"/>
      <c r="AN604" s="257"/>
      <c r="AP604" s="257"/>
    </row>
    <row r="605" spans="1:42" s="212" customFormat="1" ht="15" x14ac:dyDescent="0.25">
      <c r="A605" s="263"/>
      <c r="B605" s="262"/>
      <c r="C605" s="409" t="s">
        <v>65</v>
      </c>
      <c r="D605" s="409"/>
      <c r="E605" s="409"/>
      <c r="F605" s="274"/>
      <c r="G605" s="275"/>
      <c r="H605" s="275"/>
      <c r="I605" s="275"/>
      <c r="J605" s="276">
        <v>2163.21</v>
      </c>
      <c r="K605" s="275"/>
      <c r="L605" s="276">
        <v>44594.78</v>
      </c>
      <c r="M605" s="275"/>
      <c r="N605" s="277"/>
      <c r="AF605" s="248"/>
      <c r="AG605" s="257"/>
      <c r="AL605" s="260" t="s">
        <v>65</v>
      </c>
      <c r="AM605" s="257"/>
      <c r="AN605" s="257"/>
      <c r="AP605" s="257"/>
    </row>
    <row r="606" spans="1:42" s="212" customFormat="1" ht="15" x14ac:dyDescent="0.25">
      <c r="A606" s="269"/>
      <c r="B606" s="262"/>
      <c r="C606" s="407" t="s">
        <v>66</v>
      </c>
      <c r="D606" s="407"/>
      <c r="E606" s="407"/>
      <c r="F606" s="264"/>
      <c r="G606" s="265"/>
      <c r="H606" s="265"/>
      <c r="I606" s="265"/>
      <c r="J606" s="272"/>
      <c r="K606" s="265"/>
      <c r="L606" s="266">
        <v>5882.55</v>
      </c>
      <c r="M606" s="265"/>
      <c r="N606" s="268">
        <v>205653.95</v>
      </c>
      <c r="AF606" s="248"/>
      <c r="AG606" s="257"/>
      <c r="AK606" s="260" t="s">
        <v>66</v>
      </c>
      <c r="AM606" s="257"/>
      <c r="AN606" s="257"/>
      <c r="AP606" s="257"/>
    </row>
    <row r="607" spans="1:42" s="212" customFormat="1" ht="23.25" x14ac:dyDescent="0.25">
      <c r="A607" s="269"/>
      <c r="B607" s="262" t="s">
        <v>681</v>
      </c>
      <c r="C607" s="407" t="s">
        <v>682</v>
      </c>
      <c r="D607" s="407"/>
      <c r="E607" s="407"/>
      <c r="F607" s="264" t="s">
        <v>69</v>
      </c>
      <c r="G607" s="270">
        <v>97</v>
      </c>
      <c r="H607" s="265"/>
      <c r="I607" s="270">
        <v>97</v>
      </c>
      <c r="J607" s="272"/>
      <c r="K607" s="265"/>
      <c r="L607" s="266">
        <v>5706.07</v>
      </c>
      <c r="M607" s="265"/>
      <c r="N607" s="268">
        <v>199484.33</v>
      </c>
      <c r="AF607" s="248"/>
      <c r="AG607" s="257"/>
      <c r="AK607" s="260" t="s">
        <v>682</v>
      </c>
      <c r="AM607" s="257"/>
      <c r="AN607" s="257"/>
      <c r="AP607" s="257"/>
    </row>
    <row r="608" spans="1:42" s="212" customFormat="1" ht="23.25" x14ac:dyDescent="0.25">
      <c r="A608" s="269"/>
      <c r="B608" s="262" t="s">
        <v>683</v>
      </c>
      <c r="C608" s="407" t="s">
        <v>684</v>
      </c>
      <c r="D608" s="407"/>
      <c r="E608" s="407"/>
      <c r="F608" s="264" t="s">
        <v>69</v>
      </c>
      <c r="G608" s="270">
        <v>51</v>
      </c>
      <c r="H608" s="265"/>
      <c r="I608" s="270">
        <v>51</v>
      </c>
      <c r="J608" s="272"/>
      <c r="K608" s="265"/>
      <c r="L608" s="266">
        <v>3000.1</v>
      </c>
      <c r="M608" s="265"/>
      <c r="N608" s="268">
        <v>104883.51</v>
      </c>
      <c r="AF608" s="248"/>
      <c r="AG608" s="257"/>
      <c r="AK608" s="260" t="s">
        <v>684</v>
      </c>
      <c r="AM608" s="257"/>
      <c r="AN608" s="257"/>
      <c r="AP608" s="257"/>
    </row>
    <row r="609" spans="1:42" s="212" customFormat="1" ht="15" x14ac:dyDescent="0.25">
      <c r="A609" s="279"/>
      <c r="B609" s="280"/>
      <c r="C609" s="408" t="s">
        <v>72</v>
      </c>
      <c r="D609" s="408"/>
      <c r="E609" s="408"/>
      <c r="F609" s="251"/>
      <c r="G609" s="252"/>
      <c r="H609" s="252"/>
      <c r="I609" s="252"/>
      <c r="J609" s="255"/>
      <c r="K609" s="252"/>
      <c r="L609" s="281">
        <v>53300.95</v>
      </c>
      <c r="M609" s="275"/>
      <c r="N609" s="256"/>
      <c r="AF609" s="248"/>
      <c r="AG609" s="257"/>
      <c r="AM609" s="257" t="s">
        <v>72</v>
      </c>
      <c r="AN609" s="257"/>
      <c r="AP609" s="257"/>
    </row>
    <row r="610" spans="1:42" s="212" customFormat="1" ht="23.25" x14ac:dyDescent="0.25">
      <c r="A610" s="249" t="s">
        <v>474</v>
      </c>
      <c r="B610" s="250" t="s">
        <v>1663</v>
      </c>
      <c r="C610" s="408" t="s">
        <v>1767</v>
      </c>
      <c r="D610" s="408"/>
      <c r="E610" s="408"/>
      <c r="F610" s="251" t="s">
        <v>231</v>
      </c>
      <c r="G610" s="252">
        <v>62.22</v>
      </c>
      <c r="H610" s="253">
        <v>1</v>
      </c>
      <c r="I610" s="288">
        <v>62.22</v>
      </c>
      <c r="J610" s="286">
        <v>95.45</v>
      </c>
      <c r="K610" s="252"/>
      <c r="L610" s="286">
        <v>694.61</v>
      </c>
      <c r="M610" s="288">
        <v>8.5500000000000007</v>
      </c>
      <c r="N610" s="289">
        <v>5938.9</v>
      </c>
      <c r="AF610" s="248"/>
      <c r="AG610" s="257" t="s">
        <v>1767</v>
      </c>
      <c r="AM610" s="257"/>
      <c r="AN610" s="257"/>
      <c r="AP610" s="257"/>
    </row>
    <row r="611" spans="1:42" s="212" customFormat="1" ht="15" x14ac:dyDescent="0.25">
      <c r="A611" s="258"/>
      <c r="B611" s="259"/>
      <c r="C611" s="407" t="s">
        <v>1768</v>
      </c>
      <c r="D611" s="407"/>
      <c r="E611" s="407"/>
      <c r="F611" s="407"/>
      <c r="G611" s="407"/>
      <c r="H611" s="407"/>
      <c r="I611" s="407"/>
      <c r="J611" s="407"/>
      <c r="K611" s="407"/>
      <c r="L611" s="407"/>
      <c r="M611" s="407"/>
      <c r="N611" s="410"/>
      <c r="AF611" s="248"/>
      <c r="AG611" s="257"/>
      <c r="AH611" s="260" t="s">
        <v>1768</v>
      </c>
      <c r="AM611" s="257"/>
      <c r="AN611" s="257"/>
      <c r="AP611" s="257"/>
    </row>
    <row r="612" spans="1:42" s="212" customFormat="1" ht="15" x14ac:dyDescent="0.25">
      <c r="A612" s="279"/>
      <c r="B612" s="280"/>
      <c r="C612" s="408" t="s">
        <v>72</v>
      </c>
      <c r="D612" s="408"/>
      <c r="E612" s="408"/>
      <c r="F612" s="251"/>
      <c r="G612" s="252"/>
      <c r="H612" s="252"/>
      <c r="I612" s="252"/>
      <c r="J612" s="255"/>
      <c r="K612" s="252"/>
      <c r="L612" s="286">
        <v>694.61</v>
      </c>
      <c r="M612" s="275"/>
      <c r="N612" s="289">
        <v>5938.9</v>
      </c>
      <c r="AF612" s="248"/>
      <c r="AG612" s="257"/>
      <c r="AM612" s="257" t="s">
        <v>72</v>
      </c>
      <c r="AN612" s="257"/>
      <c r="AP612" s="257"/>
    </row>
    <row r="613" spans="1:42" s="212" customFormat="1" ht="23.25" x14ac:dyDescent="0.25">
      <c r="A613" s="249" t="s">
        <v>475</v>
      </c>
      <c r="B613" s="250" t="s">
        <v>1660</v>
      </c>
      <c r="C613" s="408" t="s">
        <v>1769</v>
      </c>
      <c r="D613" s="408"/>
      <c r="E613" s="408"/>
      <c r="F613" s="251" t="s">
        <v>231</v>
      </c>
      <c r="G613" s="252">
        <v>702.78</v>
      </c>
      <c r="H613" s="253">
        <v>1</v>
      </c>
      <c r="I613" s="288">
        <v>702.78</v>
      </c>
      <c r="J613" s="286">
        <v>75.36</v>
      </c>
      <c r="K613" s="252"/>
      <c r="L613" s="281">
        <v>6194.33</v>
      </c>
      <c r="M613" s="288">
        <v>8.5500000000000007</v>
      </c>
      <c r="N613" s="289">
        <v>52961.5</v>
      </c>
      <c r="AF613" s="248"/>
      <c r="AG613" s="257" t="s">
        <v>1769</v>
      </c>
      <c r="AM613" s="257"/>
      <c r="AN613" s="257"/>
      <c r="AP613" s="257"/>
    </row>
    <row r="614" spans="1:42" s="212" customFormat="1" ht="15" x14ac:dyDescent="0.25">
      <c r="A614" s="258"/>
      <c r="B614" s="259"/>
      <c r="C614" s="407" t="s">
        <v>1770</v>
      </c>
      <c r="D614" s="407"/>
      <c r="E614" s="407"/>
      <c r="F614" s="407"/>
      <c r="G614" s="407"/>
      <c r="H614" s="407"/>
      <c r="I614" s="407"/>
      <c r="J614" s="407"/>
      <c r="K614" s="407"/>
      <c r="L614" s="407"/>
      <c r="M614" s="407"/>
      <c r="N614" s="410"/>
      <c r="AF614" s="248"/>
      <c r="AG614" s="257"/>
      <c r="AH614" s="260" t="s">
        <v>1770</v>
      </c>
      <c r="AM614" s="257"/>
      <c r="AN614" s="257"/>
      <c r="AP614" s="257"/>
    </row>
    <row r="615" spans="1:42" s="212" customFormat="1" ht="15" x14ac:dyDescent="0.25">
      <c r="A615" s="279"/>
      <c r="B615" s="280"/>
      <c r="C615" s="408" t="s">
        <v>72</v>
      </c>
      <c r="D615" s="408"/>
      <c r="E615" s="408"/>
      <c r="F615" s="251"/>
      <c r="G615" s="252"/>
      <c r="H615" s="252"/>
      <c r="I615" s="252"/>
      <c r="J615" s="255"/>
      <c r="K615" s="252"/>
      <c r="L615" s="281">
        <v>6194.33</v>
      </c>
      <c r="M615" s="275"/>
      <c r="N615" s="289">
        <v>52961.5</v>
      </c>
      <c r="AF615" s="248"/>
      <c r="AG615" s="257"/>
      <c r="AM615" s="257" t="s">
        <v>72</v>
      </c>
      <c r="AN615" s="257"/>
      <c r="AP615" s="257"/>
    </row>
    <row r="616" spans="1:42" s="212" customFormat="1" ht="23.25" x14ac:dyDescent="0.25">
      <c r="A616" s="249" t="s">
        <v>477</v>
      </c>
      <c r="B616" s="250" t="s">
        <v>1771</v>
      </c>
      <c r="C616" s="408" t="s">
        <v>1772</v>
      </c>
      <c r="D616" s="408"/>
      <c r="E616" s="408"/>
      <c r="F616" s="251" t="s">
        <v>231</v>
      </c>
      <c r="G616" s="252">
        <v>161.16</v>
      </c>
      <c r="H616" s="253">
        <v>1</v>
      </c>
      <c r="I616" s="288">
        <v>161.16</v>
      </c>
      <c r="J616" s="286">
        <v>255.89</v>
      </c>
      <c r="K616" s="252"/>
      <c r="L616" s="281">
        <v>4823.3</v>
      </c>
      <c r="M616" s="288">
        <v>8.5500000000000007</v>
      </c>
      <c r="N616" s="289">
        <v>41239.230000000003</v>
      </c>
      <c r="AF616" s="248"/>
      <c r="AG616" s="257" t="s">
        <v>1772</v>
      </c>
      <c r="AM616" s="257"/>
      <c r="AN616" s="257"/>
      <c r="AP616" s="257"/>
    </row>
    <row r="617" spans="1:42" s="212" customFormat="1" ht="15" x14ac:dyDescent="0.25">
      <c r="A617" s="258"/>
      <c r="B617" s="259"/>
      <c r="C617" s="407" t="s">
        <v>1773</v>
      </c>
      <c r="D617" s="407"/>
      <c r="E617" s="407"/>
      <c r="F617" s="407"/>
      <c r="G617" s="407"/>
      <c r="H617" s="407"/>
      <c r="I617" s="407"/>
      <c r="J617" s="407"/>
      <c r="K617" s="407"/>
      <c r="L617" s="407"/>
      <c r="M617" s="407"/>
      <c r="N617" s="410"/>
      <c r="AF617" s="248"/>
      <c r="AG617" s="257"/>
      <c r="AH617" s="260" t="s">
        <v>1773</v>
      </c>
      <c r="AM617" s="257"/>
      <c r="AN617" s="257"/>
      <c r="AP617" s="257"/>
    </row>
    <row r="618" spans="1:42" s="212" customFormat="1" ht="15" x14ac:dyDescent="0.25">
      <c r="A618" s="279"/>
      <c r="B618" s="280"/>
      <c r="C618" s="408" t="s">
        <v>72</v>
      </c>
      <c r="D618" s="408"/>
      <c r="E618" s="408"/>
      <c r="F618" s="251"/>
      <c r="G618" s="252"/>
      <c r="H618" s="252"/>
      <c r="I618" s="252"/>
      <c r="J618" s="255"/>
      <c r="K618" s="252"/>
      <c r="L618" s="281">
        <v>4823.3</v>
      </c>
      <c r="M618" s="275"/>
      <c r="N618" s="289">
        <v>41239.230000000003</v>
      </c>
      <c r="AF618" s="248"/>
      <c r="AG618" s="257"/>
      <c r="AM618" s="257" t="s">
        <v>72</v>
      </c>
      <c r="AN618" s="257"/>
      <c r="AP618" s="257"/>
    </row>
    <row r="619" spans="1:42" s="212" customFormat="1" ht="22.5" x14ac:dyDescent="0.25">
      <c r="A619" s="249" t="s">
        <v>479</v>
      </c>
      <c r="B619" s="250" t="s">
        <v>1660</v>
      </c>
      <c r="C619" s="408" t="s">
        <v>1774</v>
      </c>
      <c r="D619" s="408"/>
      <c r="E619" s="408"/>
      <c r="F619" s="251" t="s">
        <v>231</v>
      </c>
      <c r="G619" s="252">
        <v>955.74</v>
      </c>
      <c r="H619" s="253">
        <v>1</v>
      </c>
      <c r="I619" s="288">
        <v>955.74</v>
      </c>
      <c r="J619" s="286">
        <v>381.5</v>
      </c>
      <c r="K619" s="252"/>
      <c r="L619" s="281">
        <v>42645.01</v>
      </c>
      <c r="M619" s="288">
        <v>8.5500000000000007</v>
      </c>
      <c r="N619" s="289">
        <v>364614.81</v>
      </c>
      <c r="AF619" s="248"/>
      <c r="AG619" s="257" t="s">
        <v>1774</v>
      </c>
      <c r="AM619" s="257"/>
      <c r="AN619" s="257"/>
      <c r="AP619" s="257"/>
    </row>
    <row r="620" spans="1:42" s="212" customFormat="1" ht="15" x14ac:dyDescent="0.25">
      <c r="A620" s="258"/>
      <c r="B620" s="259"/>
      <c r="C620" s="407" t="s">
        <v>1775</v>
      </c>
      <c r="D620" s="407"/>
      <c r="E620" s="407"/>
      <c r="F620" s="407"/>
      <c r="G620" s="407"/>
      <c r="H620" s="407"/>
      <c r="I620" s="407"/>
      <c r="J620" s="407"/>
      <c r="K620" s="407"/>
      <c r="L620" s="407"/>
      <c r="M620" s="407"/>
      <c r="N620" s="410"/>
      <c r="AF620" s="248"/>
      <c r="AG620" s="257"/>
      <c r="AH620" s="260" t="s">
        <v>1775</v>
      </c>
      <c r="AM620" s="257"/>
      <c r="AN620" s="257"/>
      <c r="AP620" s="257"/>
    </row>
    <row r="621" spans="1:42" s="212" customFormat="1" ht="15" x14ac:dyDescent="0.25">
      <c r="A621" s="279"/>
      <c r="B621" s="280"/>
      <c r="C621" s="408" t="s">
        <v>72</v>
      </c>
      <c r="D621" s="408"/>
      <c r="E621" s="408"/>
      <c r="F621" s="251"/>
      <c r="G621" s="252"/>
      <c r="H621" s="252"/>
      <c r="I621" s="252"/>
      <c r="J621" s="255"/>
      <c r="K621" s="252"/>
      <c r="L621" s="281">
        <v>42645.01</v>
      </c>
      <c r="M621" s="275"/>
      <c r="N621" s="289">
        <v>364614.81</v>
      </c>
      <c r="AF621" s="248"/>
      <c r="AG621" s="257"/>
      <c r="AM621" s="257" t="s">
        <v>72</v>
      </c>
      <c r="AN621" s="257"/>
      <c r="AP621" s="257"/>
    </row>
    <row r="622" spans="1:42" s="212" customFormat="1" ht="34.5" x14ac:dyDescent="0.25">
      <c r="A622" s="249" t="s">
        <v>483</v>
      </c>
      <c r="B622" s="250" t="s">
        <v>1776</v>
      </c>
      <c r="C622" s="408" t="s">
        <v>1777</v>
      </c>
      <c r="D622" s="408"/>
      <c r="E622" s="408"/>
      <c r="F622" s="251" t="s">
        <v>1778</v>
      </c>
      <c r="G622" s="252">
        <v>37</v>
      </c>
      <c r="H622" s="253">
        <v>1</v>
      </c>
      <c r="I622" s="253">
        <v>37</v>
      </c>
      <c r="J622" s="281">
        <v>2711.5</v>
      </c>
      <c r="K622" s="252"/>
      <c r="L622" s="281">
        <v>11733.98</v>
      </c>
      <c r="M622" s="288">
        <v>8.5500000000000007</v>
      </c>
      <c r="N622" s="289">
        <v>100325.5</v>
      </c>
      <c r="AF622" s="248"/>
      <c r="AG622" s="257" t="s">
        <v>1777</v>
      </c>
      <c r="AM622" s="257"/>
      <c r="AN622" s="257"/>
      <c r="AP622" s="257"/>
    </row>
    <row r="623" spans="1:42" s="212" customFormat="1" ht="15" x14ac:dyDescent="0.25">
      <c r="A623" s="279"/>
      <c r="B623" s="280"/>
      <c r="C623" s="408" t="s">
        <v>72</v>
      </c>
      <c r="D623" s="408"/>
      <c r="E623" s="408"/>
      <c r="F623" s="251"/>
      <c r="G623" s="252"/>
      <c r="H623" s="252"/>
      <c r="I623" s="252"/>
      <c r="J623" s="255"/>
      <c r="K623" s="252"/>
      <c r="L623" s="281">
        <v>11733.98</v>
      </c>
      <c r="M623" s="275"/>
      <c r="N623" s="289">
        <v>100325.5</v>
      </c>
      <c r="AF623" s="248"/>
      <c r="AG623" s="257"/>
      <c r="AM623" s="257" t="s">
        <v>72</v>
      </c>
      <c r="AN623" s="257"/>
      <c r="AP623" s="257"/>
    </row>
    <row r="624" spans="1:42" s="212" customFormat="1" ht="45.75" x14ac:dyDescent="0.25">
      <c r="A624" s="249" t="s">
        <v>487</v>
      </c>
      <c r="B624" s="250" t="s">
        <v>706</v>
      </c>
      <c r="C624" s="408" t="s">
        <v>998</v>
      </c>
      <c r="D624" s="408"/>
      <c r="E624" s="408"/>
      <c r="F624" s="251" t="s">
        <v>215</v>
      </c>
      <c r="G624" s="252">
        <v>1.68</v>
      </c>
      <c r="H624" s="253">
        <v>1</v>
      </c>
      <c r="I624" s="288">
        <v>1.68</v>
      </c>
      <c r="J624" s="255"/>
      <c r="K624" s="252"/>
      <c r="L624" s="255"/>
      <c r="M624" s="252"/>
      <c r="N624" s="256"/>
      <c r="AF624" s="248"/>
      <c r="AG624" s="257" t="s">
        <v>998</v>
      </c>
      <c r="AM624" s="257"/>
      <c r="AN624" s="257"/>
      <c r="AP624" s="257"/>
    </row>
    <row r="625" spans="1:42" s="212" customFormat="1" ht="15" x14ac:dyDescent="0.25">
      <c r="A625" s="258"/>
      <c r="B625" s="259"/>
      <c r="C625" s="407" t="s">
        <v>1779</v>
      </c>
      <c r="D625" s="407"/>
      <c r="E625" s="407"/>
      <c r="F625" s="407"/>
      <c r="G625" s="407"/>
      <c r="H625" s="407"/>
      <c r="I625" s="407"/>
      <c r="J625" s="407"/>
      <c r="K625" s="407"/>
      <c r="L625" s="407"/>
      <c r="M625" s="407"/>
      <c r="N625" s="410"/>
      <c r="AF625" s="248"/>
      <c r="AG625" s="257"/>
      <c r="AH625" s="260" t="s">
        <v>1779</v>
      </c>
      <c r="AM625" s="257"/>
      <c r="AN625" s="257"/>
      <c r="AP625" s="257"/>
    </row>
    <row r="626" spans="1:42" s="212" customFormat="1" ht="22.5" x14ac:dyDescent="0.25">
      <c r="A626" s="261"/>
      <c r="B626" s="262" t="s">
        <v>217</v>
      </c>
      <c r="C626" s="402" t="s">
        <v>218</v>
      </c>
      <c r="D626" s="402"/>
      <c r="E626" s="402"/>
      <c r="F626" s="402"/>
      <c r="G626" s="402"/>
      <c r="H626" s="402"/>
      <c r="I626" s="402"/>
      <c r="J626" s="402"/>
      <c r="K626" s="402"/>
      <c r="L626" s="402"/>
      <c r="M626" s="402"/>
      <c r="N626" s="411"/>
      <c r="AF626" s="248"/>
      <c r="AG626" s="257"/>
      <c r="AI626" s="260" t="s">
        <v>218</v>
      </c>
      <c r="AM626" s="257"/>
      <c r="AN626" s="257"/>
      <c r="AP626" s="257"/>
    </row>
    <row r="627" spans="1:42" s="212" customFormat="1" ht="15" x14ac:dyDescent="0.25">
      <c r="A627" s="263"/>
      <c r="B627" s="262" t="s">
        <v>58</v>
      </c>
      <c r="C627" s="407" t="s">
        <v>62</v>
      </c>
      <c r="D627" s="407"/>
      <c r="E627" s="407"/>
      <c r="F627" s="264"/>
      <c r="G627" s="265"/>
      <c r="H627" s="265"/>
      <c r="I627" s="265"/>
      <c r="J627" s="278">
        <v>139.54</v>
      </c>
      <c r="K627" s="267">
        <v>1.1499999999999999</v>
      </c>
      <c r="L627" s="278">
        <v>269.58999999999997</v>
      </c>
      <c r="M627" s="267">
        <v>34.96</v>
      </c>
      <c r="N627" s="268">
        <v>9424.8700000000008</v>
      </c>
      <c r="AF627" s="248"/>
      <c r="AG627" s="257"/>
      <c r="AJ627" s="260" t="s">
        <v>62</v>
      </c>
      <c r="AM627" s="257"/>
      <c r="AN627" s="257"/>
      <c r="AP627" s="257"/>
    </row>
    <row r="628" spans="1:42" s="212" customFormat="1" ht="15" x14ac:dyDescent="0.25">
      <c r="A628" s="263"/>
      <c r="B628" s="262" t="s">
        <v>122</v>
      </c>
      <c r="C628" s="407" t="s">
        <v>177</v>
      </c>
      <c r="D628" s="407"/>
      <c r="E628" s="407"/>
      <c r="F628" s="264"/>
      <c r="G628" s="265"/>
      <c r="H628" s="265"/>
      <c r="I628" s="265"/>
      <c r="J628" s="278">
        <v>16.79</v>
      </c>
      <c r="K628" s="265"/>
      <c r="L628" s="278">
        <v>28.21</v>
      </c>
      <c r="M628" s="265"/>
      <c r="N628" s="273"/>
      <c r="AF628" s="248"/>
      <c r="AG628" s="257"/>
      <c r="AJ628" s="260" t="s">
        <v>177</v>
      </c>
      <c r="AM628" s="257"/>
      <c r="AN628" s="257"/>
      <c r="AP628" s="257"/>
    </row>
    <row r="629" spans="1:42" s="212" customFormat="1" ht="15" x14ac:dyDescent="0.25">
      <c r="A629" s="269"/>
      <c r="B629" s="262"/>
      <c r="C629" s="407" t="s">
        <v>63</v>
      </c>
      <c r="D629" s="407"/>
      <c r="E629" s="407"/>
      <c r="F629" s="264" t="s">
        <v>64</v>
      </c>
      <c r="G629" s="292">
        <v>15.2</v>
      </c>
      <c r="H629" s="267">
        <v>1.1499999999999999</v>
      </c>
      <c r="I629" s="271">
        <v>29.366399999999999</v>
      </c>
      <c r="J629" s="272"/>
      <c r="K629" s="265"/>
      <c r="L629" s="272"/>
      <c r="M629" s="265"/>
      <c r="N629" s="273"/>
      <c r="AF629" s="248"/>
      <c r="AG629" s="257"/>
      <c r="AK629" s="260" t="s">
        <v>63</v>
      </c>
      <c r="AM629" s="257"/>
      <c r="AN629" s="257"/>
      <c r="AP629" s="257"/>
    </row>
    <row r="630" spans="1:42" s="212" customFormat="1" ht="15" x14ac:dyDescent="0.25">
      <c r="A630" s="263"/>
      <c r="B630" s="262"/>
      <c r="C630" s="409" t="s">
        <v>65</v>
      </c>
      <c r="D630" s="409"/>
      <c r="E630" s="409"/>
      <c r="F630" s="274"/>
      <c r="G630" s="275"/>
      <c r="H630" s="275"/>
      <c r="I630" s="275"/>
      <c r="J630" s="285">
        <v>156.33000000000001</v>
      </c>
      <c r="K630" s="275"/>
      <c r="L630" s="285">
        <v>297.8</v>
      </c>
      <c r="M630" s="275"/>
      <c r="N630" s="277"/>
      <c r="AF630" s="248"/>
      <c r="AG630" s="257"/>
      <c r="AL630" s="260" t="s">
        <v>65</v>
      </c>
      <c r="AM630" s="257"/>
      <c r="AN630" s="257"/>
      <c r="AP630" s="257"/>
    </row>
    <row r="631" spans="1:42" s="212" customFormat="1" ht="15" x14ac:dyDescent="0.25">
      <c r="A631" s="269"/>
      <c r="B631" s="262"/>
      <c r="C631" s="407" t="s">
        <v>66</v>
      </c>
      <c r="D631" s="407"/>
      <c r="E631" s="407"/>
      <c r="F631" s="264"/>
      <c r="G631" s="265"/>
      <c r="H631" s="265"/>
      <c r="I631" s="265"/>
      <c r="J631" s="272"/>
      <c r="K631" s="265"/>
      <c r="L631" s="278">
        <v>269.58999999999997</v>
      </c>
      <c r="M631" s="265"/>
      <c r="N631" s="268">
        <v>9424.8700000000008</v>
      </c>
      <c r="AF631" s="248"/>
      <c r="AG631" s="257"/>
      <c r="AK631" s="260" t="s">
        <v>66</v>
      </c>
      <c r="AM631" s="257"/>
      <c r="AN631" s="257"/>
      <c r="AP631" s="257"/>
    </row>
    <row r="632" spans="1:42" s="212" customFormat="1" ht="23.25" x14ac:dyDescent="0.25">
      <c r="A632" s="269"/>
      <c r="B632" s="262" t="s">
        <v>681</v>
      </c>
      <c r="C632" s="407" t="s">
        <v>682</v>
      </c>
      <c r="D632" s="407"/>
      <c r="E632" s="407"/>
      <c r="F632" s="264" t="s">
        <v>69</v>
      </c>
      <c r="G632" s="270">
        <v>97</v>
      </c>
      <c r="H632" s="265"/>
      <c r="I632" s="270">
        <v>97</v>
      </c>
      <c r="J632" s="272"/>
      <c r="K632" s="265"/>
      <c r="L632" s="278">
        <v>261.5</v>
      </c>
      <c r="M632" s="265"/>
      <c r="N632" s="268">
        <v>9142.1200000000008</v>
      </c>
      <c r="AF632" s="248"/>
      <c r="AG632" s="257"/>
      <c r="AK632" s="260" t="s">
        <v>682</v>
      </c>
      <c r="AM632" s="257"/>
      <c r="AN632" s="257"/>
      <c r="AP632" s="257"/>
    </row>
    <row r="633" spans="1:42" s="212" customFormat="1" ht="23.25" x14ac:dyDescent="0.25">
      <c r="A633" s="269"/>
      <c r="B633" s="262" t="s">
        <v>683</v>
      </c>
      <c r="C633" s="407" t="s">
        <v>684</v>
      </c>
      <c r="D633" s="407"/>
      <c r="E633" s="407"/>
      <c r="F633" s="264" t="s">
        <v>69</v>
      </c>
      <c r="G633" s="270">
        <v>51</v>
      </c>
      <c r="H633" s="265"/>
      <c r="I633" s="270">
        <v>51</v>
      </c>
      <c r="J633" s="272"/>
      <c r="K633" s="265"/>
      <c r="L633" s="278">
        <v>137.49</v>
      </c>
      <c r="M633" s="265"/>
      <c r="N633" s="268">
        <v>4806.68</v>
      </c>
      <c r="AF633" s="248"/>
      <c r="AG633" s="257"/>
      <c r="AK633" s="260" t="s">
        <v>684</v>
      </c>
      <c r="AM633" s="257"/>
      <c r="AN633" s="257"/>
      <c r="AP633" s="257"/>
    </row>
    <row r="634" spans="1:42" s="212" customFormat="1" ht="15" x14ac:dyDescent="0.25">
      <c r="A634" s="279"/>
      <c r="B634" s="280"/>
      <c r="C634" s="408" t="s">
        <v>72</v>
      </c>
      <c r="D634" s="408"/>
      <c r="E634" s="408"/>
      <c r="F634" s="251"/>
      <c r="G634" s="252"/>
      <c r="H634" s="252"/>
      <c r="I634" s="252"/>
      <c r="J634" s="255"/>
      <c r="K634" s="252"/>
      <c r="L634" s="286">
        <v>696.79</v>
      </c>
      <c r="M634" s="275"/>
      <c r="N634" s="256"/>
      <c r="AF634" s="248"/>
      <c r="AG634" s="257"/>
      <c r="AM634" s="257" t="s">
        <v>72</v>
      </c>
      <c r="AN634" s="257"/>
      <c r="AP634" s="257"/>
    </row>
    <row r="635" spans="1:42" s="212" customFormat="1" ht="23.25" x14ac:dyDescent="0.25">
      <c r="A635" s="249" t="s">
        <v>489</v>
      </c>
      <c r="B635" s="250" t="s">
        <v>1780</v>
      </c>
      <c r="C635" s="408" t="s">
        <v>1781</v>
      </c>
      <c r="D635" s="408"/>
      <c r="E635" s="408"/>
      <c r="F635" s="251" t="s">
        <v>231</v>
      </c>
      <c r="G635" s="252">
        <v>168</v>
      </c>
      <c r="H635" s="253">
        <v>1</v>
      </c>
      <c r="I635" s="253">
        <v>168</v>
      </c>
      <c r="J635" s="286">
        <v>233.75</v>
      </c>
      <c r="K635" s="252"/>
      <c r="L635" s="281">
        <v>4592.9799999999996</v>
      </c>
      <c r="M635" s="288">
        <v>8.5500000000000007</v>
      </c>
      <c r="N635" s="289">
        <v>39270</v>
      </c>
      <c r="AF635" s="248"/>
      <c r="AG635" s="257" t="s">
        <v>1781</v>
      </c>
      <c r="AM635" s="257"/>
      <c r="AN635" s="257"/>
      <c r="AP635" s="257"/>
    </row>
    <row r="636" spans="1:42" s="212" customFormat="1" ht="15" x14ac:dyDescent="0.25">
      <c r="A636" s="258"/>
      <c r="B636" s="259"/>
      <c r="C636" s="407" t="s">
        <v>1782</v>
      </c>
      <c r="D636" s="407"/>
      <c r="E636" s="407"/>
      <c r="F636" s="407"/>
      <c r="G636" s="407"/>
      <c r="H636" s="407"/>
      <c r="I636" s="407"/>
      <c r="J636" s="407"/>
      <c r="K636" s="407"/>
      <c r="L636" s="407"/>
      <c r="M636" s="407"/>
      <c r="N636" s="410"/>
      <c r="AF636" s="248"/>
      <c r="AG636" s="257"/>
      <c r="AH636" s="260" t="s">
        <v>1782</v>
      </c>
      <c r="AM636" s="257"/>
      <c r="AN636" s="257"/>
      <c r="AP636" s="257"/>
    </row>
    <row r="637" spans="1:42" s="212" customFormat="1" ht="15" x14ac:dyDescent="0.25">
      <c r="A637" s="279"/>
      <c r="B637" s="280"/>
      <c r="C637" s="408" t="s">
        <v>72</v>
      </c>
      <c r="D637" s="408"/>
      <c r="E637" s="408"/>
      <c r="F637" s="251"/>
      <c r="G637" s="252"/>
      <c r="H637" s="252"/>
      <c r="I637" s="252"/>
      <c r="J637" s="255"/>
      <c r="K637" s="252"/>
      <c r="L637" s="281">
        <v>4592.9799999999996</v>
      </c>
      <c r="M637" s="275"/>
      <c r="N637" s="289">
        <v>39270</v>
      </c>
      <c r="AF637" s="248"/>
      <c r="AG637" s="257"/>
      <c r="AM637" s="257" t="s">
        <v>72</v>
      </c>
      <c r="AN637" s="257"/>
      <c r="AP637" s="257"/>
    </row>
    <row r="638" spans="1:42" s="212" customFormat="1" ht="23.25" x14ac:dyDescent="0.25">
      <c r="A638" s="249" t="s">
        <v>493</v>
      </c>
      <c r="B638" s="250" t="s">
        <v>678</v>
      </c>
      <c r="C638" s="408" t="s">
        <v>679</v>
      </c>
      <c r="D638" s="408"/>
      <c r="E638" s="408"/>
      <c r="F638" s="251" t="s">
        <v>215</v>
      </c>
      <c r="G638" s="252">
        <v>7.33</v>
      </c>
      <c r="H638" s="253">
        <v>1</v>
      </c>
      <c r="I638" s="288">
        <v>7.33</v>
      </c>
      <c r="J638" s="255"/>
      <c r="K638" s="252"/>
      <c r="L638" s="255"/>
      <c r="M638" s="252"/>
      <c r="N638" s="256"/>
      <c r="AF638" s="248"/>
      <c r="AG638" s="257" t="s">
        <v>679</v>
      </c>
      <c r="AM638" s="257"/>
      <c r="AN638" s="257"/>
      <c r="AP638" s="257"/>
    </row>
    <row r="639" spans="1:42" s="212" customFormat="1" ht="15" x14ac:dyDescent="0.25">
      <c r="A639" s="258"/>
      <c r="B639" s="259"/>
      <c r="C639" s="407" t="s">
        <v>1783</v>
      </c>
      <c r="D639" s="407"/>
      <c r="E639" s="407"/>
      <c r="F639" s="407"/>
      <c r="G639" s="407"/>
      <c r="H639" s="407"/>
      <c r="I639" s="407"/>
      <c r="J639" s="407"/>
      <c r="K639" s="407"/>
      <c r="L639" s="407"/>
      <c r="M639" s="407"/>
      <c r="N639" s="410"/>
      <c r="AF639" s="248"/>
      <c r="AG639" s="257"/>
      <c r="AH639" s="260" t="s">
        <v>1783</v>
      </c>
      <c r="AM639" s="257"/>
      <c r="AN639" s="257"/>
      <c r="AP639" s="257"/>
    </row>
    <row r="640" spans="1:42" s="212" customFormat="1" ht="22.5" x14ac:dyDescent="0.25">
      <c r="A640" s="261"/>
      <c r="B640" s="262" t="s">
        <v>217</v>
      </c>
      <c r="C640" s="402" t="s">
        <v>218</v>
      </c>
      <c r="D640" s="402"/>
      <c r="E640" s="402"/>
      <c r="F640" s="402"/>
      <c r="G640" s="402"/>
      <c r="H640" s="402"/>
      <c r="I640" s="402"/>
      <c r="J640" s="402"/>
      <c r="K640" s="402"/>
      <c r="L640" s="402"/>
      <c r="M640" s="402"/>
      <c r="N640" s="411"/>
      <c r="AF640" s="248"/>
      <c r="AG640" s="257"/>
      <c r="AI640" s="260" t="s">
        <v>218</v>
      </c>
      <c r="AM640" s="257"/>
      <c r="AN640" s="257"/>
      <c r="AP640" s="257"/>
    </row>
    <row r="641" spans="1:42" s="212" customFormat="1" ht="15" x14ac:dyDescent="0.25">
      <c r="A641" s="263"/>
      <c r="B641" s="262" t="s">
        <v>58</v>
      </c>
      <c r="C641" s="407" t="s">
        <v>62</v>
      </c>
      <c r="D641" s="407"/>
      <c r="E641" s="407"/>
      <c r="F641" s="264"/>
      <c r="G641" s="265"/>
      <c r="H641" s="265"/>
      <c r="I641" s="265"/>
      <c r="J641" s="278">
        <v>93.25</v>
      </c>
      <c r="K641" s="267">
        <v>1.1499999999999999</v>
      </c>
      <c r="L641" s="278">
        <v>786.05</v>
      </c>
      <c r="M641" s="267">
        <v>34.96</v>
      </c>
      <c r="N641" s="268">
        <v>27480.31</v>
      </c>
      <c r="AF641" s="248"/>
      <c r="AG641" s="257"/>
      <c r="AJ641" s="260" t="s">
        <v>62</v>
      </c>
      <c r="AM641" s="257"/>
      <c r="AN641" s="257"/>
      <c r="AP641" s="257"/>
    </row>
    <row r="642" spans="1:42" s="212" customFormat="1" ht="15" x14ac:dyDescent="0.25">
      <c r="A642" s="263"/>
      <c r="B642" s="262" t="s">
        <v>73</v>
      </c>
      <c r="C642" s="407" t="s">
        <v>175</v>
      </c>
      <c r="D642" s="407"/>
      <c r="E642" s="407"/>
      <c r="F642" s="264"/>
      <c r="G642" s="265"/>
      <c r="H642" s="265"/>
      <c r="I642" s="265"/>
      <c r="J642" s="278">
        <v>46.25</v>
      </c>
      <c r="K642" s="267">
        <v>1.1499999999999999</v>
      </c>
      <c r="L642" s="278">
        <v>389.86</v>
      </c>
      <c r="M642" s="265"/>
      <c r="N642" s="273"/>
      <c r="AF642" s="248"/>
      <c r="AG642" s="257"/>
      <c r="AJ642" s="260" t="s">
        <v>175</v>
      </c>
      <c r="AM642" s="257"/>
      <c r="AN642" s="257"/>
      <c r="AP642" s="257"/>
    </row>
    <row r="643" spans="1:42" s="212" customFormat="1" ht="15" x14ac:dyDescent="0.25">
      <c r="A643" s="263"/>
      <c r="B643" s="262" t="s">
        <v>78</v>
      </c>
      <c r="C643" s="407" t="s">
        <v>176</v>
      </c>
      <c r="D643" s="407"/>
      <c r="E643" s="407"/>
      <c r="F643" s="264"/>
      <c r="G643" s="265"/>
      <c r="H643" s="265"/>
      <c r="I643" s="265"/>
      <c r="J643" s="278">
        <v>5.0199999999999996</v>
      </c>
      <c r="K643" s="267">
        <v>1.1499999999999999</v>
      </c>
      <c r="L643" s="278">
        <v>42.32</v>
      </c>
      <c r="M643" s="267">
        <v>34.96</v>
      </c>
      <c r="N643" s="268">
        <v>1479.51</v>
      </c>
      <c r="AF643" s="248"/>
      <c r="AG643" s="257"/>
      <c r="AJ643" s="260" t="s">
        <v>176</v>
      </c>
      <c r="AM643" s="257"/>
      <c r="AN643" s="257"/>
      <c r="AP643" s="257"/>
    </row>
    <row r="644" spans="1:42" s="212" customFormat="1" ht="15" x14ac:dyDescent="0.25">
      <c r="A644" s="263"/>
      <c r="B644" s="262" t="s">
        <v>122</v>
      </c>
      <c r="C644" s="407" t="s">
        <v>177</v>
      </c>
      <c r="D644" s="407"/>
      <c r="E644" s="407"/>
      <c r="F644" s="264"/>
      <c r="G644" s="265"/>
      <c r="H644" s="265"/>
      <c r="I644" s="265"/>
      <c r="J644" s="278">
        <v>37.03</v>
      </c>
      <c r="K644" s="265"/>
      <c r="L644" s="278">
        <v>271.43</v>
      </c>
      <c r="M644" s="265"/>
      <c r="N644" s="273"/>
      <c r="AF644" s="248"/>
      <c r="AG644" s="257"/>
      <c r="AJ644" s="260" t="s">
        <v>177</v>
      </c>
      <c r="AM644" s="257"/>
      <c r="AN644" s="257"/>
      <c r="AP644" s="257"/>
    </row>
    <row r="645" spans="1:42" s="212" customFormat="1" ht="15" x14ac:dyDescent="0.25">
      <c r="A645" s="269"/>
      <c r="B645" s="262"/>
      <c r="C645" s="407" t="s">
        <v>63</v>
      </c>
      <c r="D645" s="407"/>
      <c r="E645" s="407"/>
      <c r="F645" s="264" t="s">
        <v>64</v>
      </c>
      <c r="G645" s="267">
        <v>9.92</v>
      </c>
      <c r="H645" s="267">
        <v>1.1499999999999999</v>
      </c>
      <c r="I645" s="291">
        <v>83.620639999999995</v>
      </c>
      <c r="J645" s="272"/>
      <c r="K645" s="265"/>
      <c r="L645" s="272"/>
      <c r="M645" s="265"/>
      <c r="N645" s="273"/>
      <c r="AF645" s="248"/>
      <c r="AG645" s="257"/>
      <c r="AK645" s="260" t="s">
        <v>63</v>
      </c>
      <c r="AM645" s="257"/>
      <c r="AN645" s="257"/>
      <c r="AP645" s="257"/>
    </row>
    <row r="646" spans="1:42" s="212" customFormat="1" ht="15" x14ac:dyDescent="0.25">
      <c r="A646" s="269"/>
      <c r="B646" s="262"/>
      <c r="C646" s="407" t="s">
        <v>178</v>
      </c>
      <c r="D646" s="407"/>
      <c r="E646" s="407"/>
      <c r="F646" s="264" t="s">
        <v>64</v>
      </c>
      <c r="G646" s="292">
        <v>0.4</v>
      </c>
      <c r="H646" s="267">
        <v>1.1499999999999999</v>
      </c>
      <c r="I646" s="271">
        <v>3.3717999999999999</v>
      </c>
      <c r="J646" s="272"/>
      <c r="K646" s="265"/>
      <c r="L646" s="272"/>
      <c r="M646" s="265"/>
      <c r="N646" s="273"/>
      <c r="AF646" s="248"/>
      <c r="AG646" s="257"/>
      <c r="AK646" s="260" t="s">
        <v>178</v>
      </c>
      <c r="AM646" s="257"/>
      <c r="AN646" s="257"/>
      <c r="AP646" s="257"/>
    </row>
    <row r="647" spans="1:42" s="212" customFormat="1" ht="15" x14ac:dyDescent="0.25">
      <c r="A647" s="263"/>
      <c r="B647" s="262"/>
      <c r="C647" s="409" t="s">
        <v>65</v>
      </c>
      <c r="D647" s="409"/>
      <c r="E647" s="409"/>
      <c r="F647" s="274"/>
      <c r="G647" s="275"/>
      <c r="H647" s="275"/>
      <c r="I647" s="275"/>
      <c r="J647" s="285">
        <v>176.53</v>
      </c>
      <c r="K647" s="275"/>
      <c r="L647" s="276">
        <v>1447.34</v>
      </c>
      <c r="M647" s="275"/>
      <c r="N647" s="277"/>
      <c r="AF647" s="248"/>
      <c r="AG647" s="257"/>
      <c r="AL647" s="260" t="s">
        <v>65</v>
      </c>
      <c r="AM647" s="257"/>
      <c r="AN647" s="257"/>
      <c r="AP647" s="257"/>
    </row>
    <row r="648" spans="1:42" s="212" customFormat="1" ht="15" x14ac:dyDescent="0.25">
      <c r="A648" s="269"/>
      <c r="B648" s="262"/>
      <c r="C648" s="407" t="s">
        <v>66</v>
      </c>
      <c r="D648" s="407"/>
      <c r="E648" s="407"/>
      <c r="F648" s="264"/>
      <c r="G648" s="265"/>
      <c r="H648" s="265"/>
      <c r="I648" s="265"/>
      <c r="J648" s="272"/>
      <c r="K648" s="265"/>
      <c r="L648" s="278">
        <v>828.37</v>
      </c>
      <c r="M648" s="265"/>
      <c r="N648" s="268">
        <v>28959.82</v>
      </c>
      <c r="AF648" s="248"/>
      <c r="AG648" s="257"/>
      <c r="AK648" s="260" t="s">
        <v>66</v>
      </c>
      <c r="AM648" s="257"/>
      <c r="AN648" s="257"/>
      <c r="AP648" s="257"/>
    </row>
    <row r="649" spans="1:42" s="212" customFormat="1" ht="23.25" x14ac:dyDescent="0.25">
      <c r="A649" s="269"/>
      <c r="B649" s="262" t="s">
        <v>681</v>
      </c>
      <c r="C649" s="407" t="s">
        <v>682</v>
      </c>
      <c r="D649" s="407"/>
      <c r="E649" s="407"/>
      <c r="F649" s="264" t="s">
        <v>69</v>
      </c>
      <c r="G649" s="270">
        <v>97</v>
      </c>
      <c r="H649" s="265"/>
      <c r="I649" s="270">
        <v>97</v>
      </c>
      <c r="J649" s="272"/>
      <c r="K649" s="265"/>
      <c r="L649" s="278">
        <v>803.52</v>
      </c>
      <c r="M649" s="265"/>
      <c r="N649" s="268">
        <v>28091.03</v>
      </c>
      <c r="AF649" s="248"/>
      <c r="AG649" s="257"/>
      <c r="AK649" s="260" t="s">
        <v>682</v>
      </c>
      <c r="AM649" s="257"/>
      <c r="AN649" s="257"/>
      <c r="AP649" s="257"/>
    </row>
    <row r="650" spans="1:42" s="212" customFormat="1" ht="23.25" x14ac:dyDescent="0.25">
      <c r="A650" s="269"/>
      <c r="B650" s="262" t="s">
        <v>683</v>
      </c>
      <c r="C650" s="407" t="s">
        <v>684</v>
      </c>
      <c r="D650" s="407"/>
      <c r="E650" s="407"/>
      <c r="F650" s="264" t="s">
        <v>69</v>
      </c>
      <c r="G650" s="270">
        <v>51</v>
      </c>
      <c r="H650" s="265"/>
      <c r="I650" s="270">
        <v>51</v>
      </c>
      <c r="J650" s="272"/>
      <c r="K650" s="265"/>
      <c r="L650" s="278">
        <v>422.47</v>
      </c>
      <c r="M650" s="265"/>
      <c r="N650" s="268">
        <v>14769.51</v>
      </c>
      <c r="AF650" s="248"/>
      <c r="AG650" s="257"/>
      <c r="AK650" s="260" t="s">
        <v>684</v>
      </c>
      <c r="AM650" s="257"/>
      <c r="AN650" s="257"/>
      <c r="AP650" s="257"/>
    </row>
    <row r="651" spans="1:42" s="212" customFormat="1" ht="15" x14ac:dyDescent="0.25">
      <c r="A651" s="279"/>
      <c r="B651" s="280"/>
      <c r="C651" s="408" t="s">
        <v>72</v>
      </c>
      <c r="D651" s="408"/>
      <c r="E651" s="408"/>
      <c r="F651" s="251"/>
      <c r="G651" s="252"/>
      <c r="H651" s="252"/>
      <c r="I651" s="252"/>
      <c r="J651" s="255"/>
      <c r="K651" s="252"/>
      <c r="L651" s="281">
        <v>2673.33</v>
      </c>
      <c r="M651" s="275"/>
      <c r="N651" s="256"/>
      <c r="AF651" s="248"/>
      <c r="AG651" s="257"/>
      <c r="AM651" s="257" t="s">
        <v>72</v>
      </c>
      <c r="AN651" s="257"/>
      <c r="AP651" s="257"/>
    </row>
    <row r="652" spans="1:42" s="212" customFormat="1" ht="23.25" x14ac:dyDescent="0.25">
      <c r="A652" s="249" t="s">
        <v>495</v>
      </c>
      <c r="B652" s="250" t="s">
        <v>1663</v>
      </c>
      <c r="C652" s="408" t="s">
        <v>1767</v>
      </c>
      <c r="D652" s="408"/>
      <c r="E652" s="408"/>
      <c r="F652" s="251" t="s">
        <v>231</v>
      </c>
      <c r="G652" s="252">
        <v>107.1</v>
      </c>
      <c r="H652" s="253">
        <v>1</v>
      </c>
      <c r="I652" s="293">
        <v>107.1</v>
      </c>
      <c r="J652" s="286">
        <v>95.45</v>
      </c>
      <c r="K652" s="252"/>
      <c r="L652" s="281">
        <v>1195.6400000000001</v>
      </c>
      <c r="M652" s="288">
        <v>8.5500000000000007</v>
      </c>
      <c r="N652" s="289">
        <v>10222.700000000001</v>
      </c>
      <c r="AF652" s="248"/>
      <c r="AG652" s="257" t="s">
        <v>1767</v>
      </c>
      <c r="AM652" s="257"/>
      <c r="AN652" s="257"/>
      <c r="AP652" s="257"/>
    </row>
    <row r="653" spans="1:42" s="212" customFormat="1" ht="15" x14ac:dyDescent="0.25">
      <c r="A653" s="258"/>
      <c r="B653" s="259"/>
      <c r="C653" s="407" t="s">
        <v>1784</v>
      </c>
      <c r="D653" s="407"/>
      <c r="E653" s="407"/>
      <c r="F653" s="407"/>
      <c r="G653" s="407"/>
      <c r="H653" s="407"/>
      <c r="I653" s="407"/>
      <c r="J653" s="407"/>
      <c r="K653" s="407"/>
      <c r="L653" s="407"/>
      <c r="M653" s="407"/>
      <c r="N653" s="410"/>
      <c r="AF653" s="248"/>
      <c r="AG653" s="257"/>
      <c r="AH653" s="260" t="s">
        <v>1784</v>
      </c>
      <c r="AM653" s="257"/>
      <c r="AN653" s="257"/>
      <c r="AP653" s="257"/>
    </row>
    <row r="654" spans="1:42" s="212" customFormat="1" ht="15" x14ac:dyDescent="0.25">
      <c r="A654" s="279"/>
      <c r="B654" s="280"/>
      <c r="C654" s="408" t="s">
        <v>72</v>
      </c>
      <c r="D654" s="408"/>
      <c r="E654" s="408"/>
      <c r="F654" s="251"/>
      <c r="G654" s="252"/>
      <c r="H654" s="252"/>
      <c r="I654" s="252"/>
      <c r="J654" s="255"/>
      <c r="K654" s="252"/>
      <c r="L654" s="281">
        <v>1195.6400000000001</v>
      </c>
      <c r="M654" s="275"/>
      <c r="N654" s="289">
        <v>10222.700000000001</v>
      </c>
      <c r="AF654" s="248"/>
      <c r="AG654" s="257"/>
      <c r="AM654" s="257" t="s">
        <v>72</v>
      </c>
      <c r="AN654" s="257"/>
      <c r="AP654" s="257"/>
    </row>
    <row r="655" spans="1:42" s="212" customFormat="1" ht="23.25" x14ac:dyDescent="0.25">
      <c r="A655" s="249" t="s">
        <v>496</v>
      </c>
      <c r="B655" s="250" t="s">
        <v>1660</v>
      </c>
      <c r="C655" s="408" t="s">
        <v>1769</v>
      </c>
      <c r="D655" s="408"/>
      <c r="E655" s="408"/>
      <c r="F655" s="251" t="s">
        <v>231</v>
      </c>
      <c r="G655" s="252">
        <v>212.16</v>
      </c>
      <c r="H655" s="253">
        <v>1</v>
      </c>
      <c r="I655" s="288">
        <v>212.16</v>
      </c>
      <c r="J655" s="286">
        <v>75.36</v>
      </c>
      <c r="K655" s="252"/>
      <c r="L655" s="281">
        <v>1869.99</v>
      </c>
      <c r="M655" s="288">
        <v>8.5500000000000007</v>
      </c>
      <c r="N655" s="289">
        <v>15988.38</v>
      </c>
      <c r="AF655" s="248"/>
      <c r="AG655" s="257" t="s">
        <v>1769</v>
      </c>
      <c r="AM655" s="257"/>
      <c r="AN655" s="257"/>
      <c r="AP655" s="257"/>
    </row>
    <row r="656" spans="1:42" s="212" customFormat="1" ht="15" x14ac:dyDescent="0.25">
      <c r="A656" s="258"/>
      <c r="B656" s="259"/>
      <c r="C656" s="407" t="s">
        <v>1785</v>
      </c>
      <c r="D656" s="407"/>
      <c r="E656" s="407"/>
      <c r="F656" s="407"/>
      <c r="G656" s="407"/>
      <c r="H656" s="407"/>
      <c r="I656" s="407"/>
      <c r="J656" s="407"/>
      <c r="K656" s="407"/>
      <c r="L656" s="407"/>
      <c r="M656" s="407"/>
      <c r="N656" s="410"/>
      <c r="AF656" s="248"/>
      <c r="AG656" s="257"/>
      <c r="AH656" s="260" t="s">
        <v>1785</v>
      </c>
      <c r="AM656" s="257"/>
      <c r="AN656" s="257"/>
      <c r="AP656" s="257"/>
    </row>
    <row r="657" spans="1:42" s="212" customFormat="1" ht="15" x14ac:dyDescent="0.25">
      <c r="A657" s="279"/>
      <c r="B657" s="280"/>
      <c r="C657" s="408" t="s">
        <v>72</v>
      </c>
      <c r="D657" s="408"/>
      <c r="E657" s="408"/>
      <c r="F657" s="251"/>
      <c r="G657" s="252"/>
      <c r="H657" s="252"/>
      <c r="I657" s="252"/>
      <c r="J657" s="255"/>
      <c r="K657" s="252"/>
      <c r="L657" s="281">
        <v>1869.99</v>
      </c>
      <c r="M657" s="275"/>
      <c r="N657" s="289">
        <v>15988.38</v>
      </c>
      <c r="AF657" s="248"/>
      <c r="AG657" s="257"/>
      <c r="AM657" s="257" t="s">
        <v>72</v>
      </c>
      <c r="AN657" s="257"/>
      <c r="AP657" s="257"/>
    </row>
    <row r="658" spans="1:42" s="212" customFormat="1" ht="23.25" x14ac:dyDescent="0.25">
      <c r="A658" s="249" t="s">
        <v>498</v>
      </c>
      <c r="B658" s="250" t="s">
        <v>1771</v>
      </c>
      <c r="C658" s="408" t="s">
        <v>1772</v>
      </c>
      <c r="D658" s="408"/>
      <c r="E658" s="408"/>
      <c r="F658" s="251" t="s">
        <v>231</v>
      </c>
      <c r="G658" s="252">
        <v>48.96</v>
      </c>
      <c r="H658" s="253">
        <v>1</v>
      </c>
      <c r="I658" s="288">
        <v>48.96</v>
      </c>
      <c r="J658" s="286">
        <v>255.89</v>
      </c>
      <c r="K658" s="252"/>
      <c r="L658" s="281">
        <v>1465.31</v>
      </c>
      <c r="M658" s="288">
        <v>8.5500000000000007</v>
      </c>
      <c r="N658" s="289">
        <v>12528.37</v>
      </c>
      <c r="AF658" s="248"/>
      <c r="AG658" s="257" t="s">
        <v>1772</v>
      </c>
      <c r="AM658" s="257"/>
      <c r="AN658" s="257"/>
      <c r="AP658" s="257"/>
    </row>
    <row r="659" spans="1:42" s="212" customFormat="1" ht="15" x14ac:dyDescent="0.25">
      <c r="A659" s="258"/>
      <c r="B659" s="259"/>
      <c r="C659" s="407" t="s">
        <v>1786</v>
      </c>
      <c r="D659" s="407"/>
      <c r="E659" s="407"/>
      <c r="F659" s="407"/>
      <c r="G659" s="407"/>
      <c r="H659" s="407"/>
      <c r="I659" s="407"/>
      <c r="J659" s="407"/>
      <c r="K659" s="407"/>
      <c r="L659" s="407"/>
      <c r="M659" s="407"/>
      <c r="N659" s="410"/>
      <c r="AF659" s="248"/>
      <c r="AG659" s="257"/>
      <c r="AH659" s="260" t="s">
        <v>1786</v>
      </c>
      <c r="AM659" s="257"/>
      <c r="AN659" s="257"/>
      <c r="AP659" s="257"/>
    </row>
    <row r="660" spans="1:42" s="212" customFormat="1" ht="15" x14ac:dyDescent="0.25">
      <c r="A660" s="279"/>
      <c r="B660" s="280"/>
      <c r="C660" s="408" t="s">
        <v>72</v>
      </c>
      <c r="D660" s="408"/>
      <c r="E660" s="408"/>
      <c r="F660" s="251"/>
      <c r="G660" s="252"/>
      <c r="H660" s="252"/>
      <c r="I660" s="252"/>
      <c r="J660" s="255"/>
      <c r="K660" s="252"/>
      <c r="L660" s="281">
        <v>1465.31</v>
      </c>
      <c r="M660" s="275"/>
      <c r="N660" s="289">
        <v>12528.37</v>
      </c>
      <c r="AF660" s="248"/>
      <c r="AG660" s="257"/>
      <c r="AM660" s="257" t="s">
        <v>72</v>
      </c>
      <c r="AN660" s="257"/>
      <c r="AP660" s="257"/>
    </row>
    <row r="661" spans="1:42" s="212" customFormat="1" ht="22.5" x14ac:dyDescent="0.25">
      <c r="A661" s="249" t="s">
        <v>500</v>
      </c>
      <c r="B661" s="250" t="s">
        <v>1771</v>
      </c>
      <c r="C661" s="408" t="s">
        <v>1774</v>
      </c>
      <c r="D661" s="408"/>
      <c r="E661" s="408"/>
      <c r="F661" s="251" t="s">
        <v>231</v>
      </c>
      <c r="G661" s="252">
        <v>379.44</v>
      </c>
      <c r="H661" s="253">
        <v>1</v>
      </c>
      <c r="I661" s="288">
        <v>379.44</v>
      </c>
      <c r="J661" s="286">
        <v>381.5</v>
      </c>
      <c r="K661" s="252"/>
      <c r="L661" s="281">
        <v>16930.57</v>
      </c>
      <c r="M661" s="288">
        <v>8.5500000000000007</v>
      </c>
      <c r="N661" s="289">
        <v>144756.35999999999</v>
      </c>
      <c r="AF661" s="248"/>
      <c r="AG661" s="257" t="s">
        <v>1774</v>
      </c>
      <c r="AM661" s="257"/>
      <c r="AN661" s="257"/>
      <c r="AP661" s="257"/>
    </row>
    <row r="662" spans="1:42" s="212" customFormat="1" ht="15" x14ac:dyDescent="0.25">
      <c r="A662" s="258"/>
      <c r="B662" s="259"/>
      <c r="C662" s="407" t="s">
        <v>1787</v>
      </c>
      <c r="D662" s="407"/>
      <c r="E662" s="407"/>
      <c r="F662" s="407"/>
      <c r="G662" s="407"/>
      <c r="H662" s="407"/>
      <c r="I662" s="407"/>
      <c r="J662" s="407"/>
      <c r="K662" s="407"/>
      <c r="L662" s="407"/>
      <c r="M662" s="407"/>
      <c r="N662" s="410"/>
      <c r="AF662" s="248"/>
      <c r="AG662" s="257"/>
      <c r="AH662" s="260" t="s">
        <v>1787</v>
      </c>
      <c r="AM662" s="257"/>
      <c r="AN662" s="257"/>
      <c r="AP662" s="257"/>
    </row>
    <row r="663" spans="1:42" s="212" customFormat="1" ht="15" x14ac:dyDescent="0.25">
      <c r="A663" s="279"/>
      <c r="B663" s="280"/>
      <c r="C663" s="408" t="s">
        <v>72</v>
      </c>
      <c r="D663" s="408"/>
      <c r="E663" s="408"/>
      <c r="F663" s="251"/>
      <c r="G663" s="252"/>
      <c r="H663" s="252"/>
      <c r="I663" s="252"/>
      <c r="J663" s="255"/>
      <c r="K663" s="252"/>
      <c r="L663" s="281">
        <v>16930.57</v>
      </c>
      <c r="M663" s="275"/>
      <c r="N663" s="289">
        <v>144756.35999999999</v>
      </c>
      <c r="AF663" s="248"/>
      <c r="AG663" s="257"/>
      <c r="AM663" s="257" t="s">
        <v>72</v>
      </c>
      <c r="AN663" s="257"/>
      <c r="AP663" s="257"/>
    </row>
    <row r="664" spans="1:42" s="212" customFormat="1" ht="45.75" x14ac:dyDescent="0.25">
      <c r="A664" s="249" t="s">
        <v>502</v>
      </c>
      <c r="B664" s="250" t="s">
        <v>1788</v>
      </c>
      <c r="C664" s="408" t="s">
        <v>1789</v>
      </c>
      <c r="D664" s="408"/>
      <c r="E664" s="408"/>
      <c r="F664" s="251" t="s">
        <v>1790</v>
      </c>
      <c r="G664" s="252">
        <v>12</v>
      </c>
      <c r="H664" s="253">
        <v>1</v>
      </c>
      <c r="I664" s="253">
        <v>12</v>
      </c>
      <c r="J664" s="255"/>
      <c r="K664" s="252"/>
      <c r="L664" s="255"/>
      <c r="M664" s="252"/>
      <c r="N664" s="256"/>
      <c r="AF664" s="248"/>
      <c r="AG664" s="257" t="s">
        <v>1789</v>
      </c>
      <c r="AM664" s="257"/>
      <c r="AN664" s="257"/>
      <c r="AP664" s="257"/>
    </row>
    <row r="665" spans="1:42" s="212" customFormat="1" ht="15" x14ac:dyDescent="0.25">
      <c r="A665" s="258"/>
      <c r="B665" s="259"/>
      <c r="C665" s="407" t="s">
        <v>1791</v>
      </c>
      <c r="D665" s="407"/>
      <c r="E665" s="407"/>
      <c r="F665" s="407"/>
      <c r="G665" s="407"/>
      <c r="H665" s="407"/>
      <c r="I665" s="407"/>
      <c r="J665" s="407"/>
      <c r="K665" s="407"/>
      <c r="L665" s="407"/>
      <c r="M665" s="407"/>
      <c r="N665" s="410"/>
      <c r="AF665" s="248"/>
      <c r="AG665" s="257"/>
      <c r="AH665" s="260" t="s">
        <v>1791</v>
      </c>
      <c r="AM665" s="257"/>
      <c r="AN665" s="257"/>
      <c r="AP665" s="257"/>
    </row>
    <row r="666" spans="1:42" s="212" customFormat="1" ht="22.5" x14ac:dyDescent="0.25">
      <c r="A666" s="261"/>
      <c r="B666" s="262" t="s">
        <v>217</v>
      </c>
      <c r="C666" s="402" t="s">
        <v>218</v>
      </c>
      <c r="D666" s="402"/>
      <c r="E666" s="402"/>
      <c r="F666" s="402"/>
      <c r="G666" s="402"/>
      <c r="H666" s="402"/>
      <c r="I666" s="402"/>
      <c r="J666" s="402"/>
      <c r="K666" s="402"/>
      <c r="L666" s="402"/>
      <c r="M666" s="402"/>
      <c r="N666" s="411"/>
      <c r="AF666" s="248"/>
      <c r="AG666" s="257"/>
      <c r="AI666" s="260" t="s">
        <v>218</v>
      </c>
      <c r="AM666" s="257"/>
      <c r="AN666" s="257"/>
      <c r="AP666" s="257"/>
    </row>
    <row r="667" spans="1:42" s="212" customFormat="1" ht="15" x14ac:dyDescent="0.25">
      <c r="A667" s="263"/>
      <c r="B667" s="262" t="s">
        <v>58</v>
      </c>
      <c r="C667" s="407" t="s">
        <v>62</v>
      </c>
      <c r="D667" s="407"/>
      <c r="E667" s="407"/>
      <c r="F667" s="264"/>
      <c r="G667" s="265"/>
      <c r="H667" s="265"/>
      <c r="I667" s="265"/>
      <c r="J667" s="278">
        <v>31.52</v>
      </c>
      <c r="K667" s="267">
        <v>1.1499999999999999</v>
      </c>
      <c r="L667" s="278">
        <v>434.98</v>
      </c>
      <c r="M667" s="267">
        <v>34.96</v>
      </c>
      <c r="N667" s="268">
        <v>15206.9</v>
      </c>
      <c r="AF667" s="248"/>
      <c r="AG667" s="257"/>
      <c r="AJ667" s="260" t="s">
        <v>62</v>
      </c>
      <c r="AM667" s="257"/>
      <c r="AN667" s="257"/>
      <c r="AP667" s="257"/>
    </row>
    <row r="668" spans="1:42" s="212" customFormat="1" ht="15" x14ac:dyDescent="0.25">
      <c r="A668" s="263"/>
      <c r="B668" s="262" t="s">
        <v>73</v>
      </c>
      <c r="C668" s="407" t="s">
        <v>175</v>
      </c>
      <c r="D668" s="407"/>
      <c r="E668" s="407"/>
      <c r="F668" s="264"/>
      <c r="G668" s="265"/>
      <c r="H668" s="265"/>
      <c r="I668" s="265"/>
      <c r="J668" s="278">
        <v>24.99</v>
      </c>
      <c r="K668" s="267">
        <v>1.1499999999999999</v>
      </c>
      <c r="L668" s="278">
        <v>344.86</v>
      </c>
      <c r="M668" s="265"/>
      <c r="N668" s="273"/>
      <c r="AF668" s="248"/>
      <c r="AG668" s="257"/>
      <c r="AJ668" s="260" t="s">
        <v>175</v>
      </c>
      <c r="AM668" s="257"/>
      <c r="AN668" s="257"/>
      <c r="AP668" s="257"/>
    </row>
    <row r="669" spans="1:42" s="212" customFormat="1" ht="15" x14ac:dyDescent="0.25">
      <c r="A669" s="263"/>
      <c r="B669" s="262" t="s">
        <v>78</v>
      </c>
      <c r="C669" s="407" t="s">
        <v>176</v>
      </c>
      <c r="D669" s="407"/>
      <c r="E669" s="407"/>
      <c r="F669" s="264"/>
      <c r="G669" s="265"/>
      <c r="H669" s="265"/>
      <c r="I669" s="265"/>
      <c r="J669" s="278">
        <v>2.84</v>
      </c>
      <c r="K669" s="267">
        <v>1.1499999999999999</v>
      </c>
      <c r="L669" s="278">
        <v>39.19</v>
      </c>
      <c r="M669" s="267">
        <v>34.96</v>
      </c>
      <c r="N669" s="268">
        <v>1370.08</v>
      </c>
      <c r="AF669" s="248"/>
      <c r="AG669" s="257"/>
      <c r="AJ669" s="260" t="s">
        <v>176</v>
      </c>
      <c r="AM669" s="257"/>
      <c r="AN669" s="257"/>
      <c r="AP669" s="257"/>
    </row>
    <row r="670" spans="1:42" s="212" customFormat="1" ht="15" x14ac:dyDescent="0.25">
      <c r="A670" s="263"/>
      <c r="B670" s="262" t="s">
        <v>122</v>
      </c>
      <c r="C670" s="407" t="s">
        <v>177</v>
      </c>
      <c r="D670" s="407"/>
      <c r="E670" s="407"/>
      <c r="F670" s="264"/>
      <c r="G670" s="265"/>
      <c r="H670" s="265"/>
      <c r="I670" s="265"/>
      <c r="J670" s="278">
        <v>0.63</v>
      </c>
      <c r="K670" s="265"/>
      <c r="L670" s="278">
        <v>7.56</v>
      </c>
      <c r="M670" s="265"/>
      <c r="N670" s="273"/>
      <c r="AF670" s="248"/>
      <c r="AG670" s="257"/>
      <c r="AJ670" s="260" t="s">
        <v>177</v>
      </c>
      <c r="AM670" s="257"/>
      <c r="AN670" s="257"/>
      <c r="AP670" s="257"/>
    </row>
    <row r="671" spans="1:42" s="212" customFormat="1" ht="15" x14ac:dyDescent="0.25">
      <c r="A671" s="269"/>
      <c r="B671" s="262"/>
      <c r="C671" s="407" t="s">
        <v>63</v>
      </c>
      <c r="D671" s="407"/>
      <c r="E671" s="407"/>
      <c r="F671" s="264" t="s">
        <v>64</v>
      </c>
      <c r="G671" s="267">
        <v>2.44</v>
      </c>
      <c r="H671" s="267">
        <v>1.1499999999999999</v>
      </c>
      <c r="I671" s="315">
        <v>33.671999999999997</v>
      </c>
      <c r="J671" s="272"/>
      <c r="K671" s="265"/>
      <c r="L671" s="272"/>
      <c r="M671" s="265"/>
      <c r="N671" s="273"/>
      <c r="AF671" s="248"/>
      <c r="AG671" s="257"/>
      <c r="AK671" s="260" t="s">
        <v>63</v>
      </c>
      <c r="AM671" s="257"/>
      <c r="AN671" s="257"/>
      <c r="AP671" s="257"/>
    </row>
    <row r="672" spans="1:42" s="212" customFormat="1" ht="15" x14ac:dyDescent="0.25">
      <c r="A672" s="269"/>
      <c r="B672" s="262"/>
      <c r="C672" s="407" t="s">
        <v>178</v>
      </c>
      <c r="D672" s="407"/>
      <c r="E672" s="407"/>
      <c r="F672" s="264" t="s">
        <v>64</v>
      </c>
      <c r="G672" s="267">
        <v>0.21</v>
      </c>
      <c r="H672" s="267">
        <v>1.1499999999999999</v>
      </c>
      <c r="I672" s="315">
        <v>2.8980000000000001</v>
      </c>
      <c r="J672" s="272"/>
      <c r="K672" s="265"/>
      <c r="L672" s="272"/>
      <c r="M672" s="265"/>
      <c r="N672" s="273"/>
      <c r="AF672" s="248"/>
      <c r="AG672" s="257"/>
      <c r="AK672" s="260" t="s">
        <v>178</v>
      </c>
      <c r="AM672" s="257"/>
      <c r="AN672" s="257"/>
      <c r="AP672" s="257"/>
    </row>
    <row r="673" spans="1:42" s="212" customFormat="1" ht="15" x14ac:dyDescent="0.25">
      <c r="A673" s="263"/>
      <c r="B673" s="262"/>
      <c r="C673" s="409" t="s">
        <v>65</v>
      </c>
      <c r="D673" s="409"/>
      <c r="E673" s="409"/>
      <c r="F673" s="274"/>
      <c r="G673" s="275"/>
      <c r="H673" s="275"/>
      <c r="I673" s="275"/>
      <c r="J673" s="285">
        <v>57.14</v>
      </c>
      <c r="K673" s="275"/>
      <c r="L673" s="285">
        <v>787.4</v>
      </c>
      <c r="M673" s="275"/>
      <c r="N673" s="277"/>
      <c r="AF673" s="248"/>
      <c r="AG673" s="257"/>
      <c r="AL673" s="260" t="s">
        <v>65</v>
      </c>
      <c r="AM673" s="257"/>
      <c r="AN673" s="257"/>
      <c r="AP673" s="257"/>
    </row>
    <row r="674" spans="1:42" s="212" customFormat="1" ht="15" x14ac:dyDescent="0.25">
      <c r="A674" s="269"/>
      <c r="B674" s="262"/>
      <c r="C674" s="407" t="s">
        <v>66</v>
      </c>
      <c r="D674" s="407"/>
      <c r="E674" s="407"/>
      <c r="F674" s="264"/>
      <c r="G674" s="265"/>
      <c r="H674" s="265"/>
      <c r="I674" s="265"/>
      <c r="J674" s="272"/>
      <c r="K674" s="265"/>
      <c r="L674" s="278">
        <v>474.17</v>
      </c>
      <c r="M674" s="265"/>
      <c r="N674" s="268">
        <v>16576.98</v>
      </c>
      <c r="AF674" s="248"/>
      <c r="AG674" s="257"/>
      <c r="AK674" s="260" t="s">
        <v>66</v>
      </c>
      <c r="AM674" s="257"/>
      <c r="AN674" s="257"/>
      <c r="AP674" s="257"/>
    </row>
    <row r="675" spans="1:42" s="212" customFormat="1" ht="23.25" x14ac:dyDescent="0.25">
      <c r="A675" s="269"/>
      <c r="B675" s="262" t="s">
        <v>1792</v>
      </c>
      <c r="C675" s="407" t="s">
        <v>1793</v>
      </c>
      <c r="D675" s="407"/>
      <c r="E675" s="407"/>
      <c r="F675" s="264" t="s">
        <v>69</v>
      </c>
      <c r="G675" s="270">
        <v>95</v>
      </c>
      <c r="H675" s="265"/>
      <c r="I675" s="270">
        <v>95</v>
      </c>
      <c r="J675" s="272"/>
      <c r="K675" s="265"/>
      <c r="L675" s="278">
        <v>450.46</v>
      </c>
      <c r="M675" s="265"/>
      <c r="N675" s="268">
        <v>15748.13</v>
      </c>
      <c r="AF675" s="248"/>
      <c r="AG675" s="257"/>
      <c r="AK675" s="260" t="s">
        <v>1793</v>
      </c>
      <c r="AM675" s="257"/>
      <c r="AN675" s="257"/>
      <c r="AP675" s="257"/>
    </row>
    <row r="676" spans="1:42" s="212" customFormat="1" ht="23.25" x14ac:dyDescent="0.25">
      <c r="A676" s="269"/>
      <c r="B676" s="262" t="s">
        <v>1794</v>
      </c>
      <c r="C676" s="407" t="s">
        <v>1795</v>
      </c>
      <c r="D676" s="407"/>
      <c r="E676" s="407"/>
      <c r="F676" s="264" t="s">
        <v>69</v>
      </c>
      <c r="G676" s="270">
        <v>53</v>
      </c>
      <c r="H676" s="265"/>
      <c r="I676" s="270">
        <v>53</v>
      </c>
      <c r="J676" s="272"/>
      <c r="K676" s="265"/>
      <c r="L676" s="278">
        <v>251.31</v>
      </c>
      <c r="M676" s="265"/>
      <c r="N676" s="268">
        <v>8785.7999999999993</v>
      </c>
      <c r="AF676" s="248"/>
      <c r="AG676" s="257"/>
      <c r="AK676" s="260" t="s">
        <v>1795</v>
      </c>
      <c r="AM676" s="257"/>
      <c r="AN676" s="257"/>
      <c r="AP676" s="257"/>
    </row>
    <row r="677" spans="1:42" s="212" customFormat="1" ht="15" x14ac:dyDescent="0.25">
      <c r="A677" s="279"/>
      <c r="B677" s="280"/>
      <c r="C677" s="408" t="s">
        <v>72</v>
      </c>
      <c r="D677" s="408"/>
      <c r="E677" s="408"/>
      <c r="F677" s="251"/>
      <c r="G677" s="252"/>
      <c r="H677" s="252"/>
      <c r="I677" s="252"/>
      <c r="J677" s="255"/>
      <c r="K677" s="252"/>
      <c r="L677" s="281">
        <v>1489.17</v>
      </c>
      <c r="M677" s="275"/>
      <c r="N677" s="256"/>
      <c r="AF677" s="248"/>
      <c r="AG677" s="257"/>
      <c r="AM677" s="257" t="s">
        <v>72</v>
      </c>
      <c r="AN677" s="257"/>
      <c r="AP677" s="257"/>
    </row>
    <row r="678" spans="1:42" s="212" customFormat="1" ht="23.25" x14ac:dyDescent="0.25">
      <c r="A678" s="249" t="s">
        <v>504</v>
      </c>
      <c r="B678" s="250" t="s">
        <v>1796</v>
      </c>
      <c r="C678" s="408" t="s">
        <v>1797</v>
      </c>
      <c r="D678" s="408"/>
      <c r="E678" s="408"/>
      <c r="F678" s="251" t="s">
        <v>1798</v>
      </c>
      <c r="G678" s="252">
        <v>12</v>
      </c>
      <c r="H678" s="253">
        <v>1</v>
      </c>
      <c r="I678" s="253">
        <v>12</v>
      </c>
      <c r="J678" s="255"/>
      <c r="K678" s="252"/>
      <c r="L678" s="255"/>
      <c r="M678" s="252"/>
      <c r="N678" s="256"/>
      <c r="AF678" s="248"/>
      <c r="AG678" s="257" t="s">
        <v>1797</v>
      </c>
      <c r="AM678" s="257"/>
      <c r="AN678" s="257"/>
      <c r="AP678" s="257"/>
    </row>
    <row r="679" spans="1:42" s="212" customFormat="1" ht="15" x14ac:dyDescent="0.25">
      <c r="A679" s="258"/>
      <c r="B679" s="259"/>
      <c r="C679" s="407" t="s">
        <v>1791</v>
      </c>
      <c r="D679" s="407"/>
      <c r="E679" s="407"/>
      <c r="F679" s="407"/>
      <c r="G679" s="407"/>
      <c r="H679" s="407"/>
      <c r="I679" s="407"/>
      <c r="J679" s="407"/>
      <c r="K679" s="407"/>
      <c r="L679" s="407"/>
      <c r="M679" s="407"/>
      <c r="N679" s="410"/>
      <c r="AF679" s="248"/>
      <c r="AG679" s="257"/>
      <c r="AH679" s="260" t="s">
        <v>1791</v>
      </c>
      <c r="AM679" s="257"/>
      <c r="AN679" s="257"/>
      <c r="AP679" s="257"/>
    </row>
    <row r="680" spans="1:42" s="212" customFormat="1" ht="22.5" x14ac:dyDescent="0.25">
      <c r="A680" s="261"/>
      <c r="B680" s="262" t="s">
        <v>217</v>
      </c>
      <c r="C680" s="402" t="s">
        <v>218</v>
      </c>
      <c r="D680" s="402"/>
      <c r="E680" s="402"/>
      <c r="F680" s="402"/>
      <c r="G680" s="402"/>
      <c r="H680" s="402"/>
      <c r="I680" s="402"/>
      <c r="J680" s="402"/>
      <c r="K680" s="402"/>
      <c r="L680" s="402"/>
      <c r="M680" s="402"/>
      <c r="N680" s="411"/>
      <c r="AF680" s="248"/>
      <c r="AG680" s="257"/>
      <c r="AI680" s="260" t="s">
        <v>218</v>
      </c>
      <c r="AM680" s="257"/>
      <c r="AN680" s="257"/>
      <c r="AP680" s="257"/>
    </row>
    <row r="681" spans="1:42" s="212" customFormat="1" ht="15" x14ac:dyDescent="0.25">
      <c r="A681" s="263"/>
      <c r="B681" s="262" t="s">
        <v>58</v>
      </c>
      <c r="C681" s="407" t="s">
        <v>62</v>
      </c>
      <c r="D681" s="407"/>
      <c r="E681" s="407"/>
      <c r="F681" s="264"/>
      <c r="G681" s="265"/>
      <c r="H681" s="265"/>
      <c r="I681" s="265"/>
      <c r="J681" s="278">
        <v>26.21</v>
      </c>
      <c r="K681" s="267">
        <v>1.1499999999999999</v>
      </c>
      <c r="L681" s="278">
        <v>361.7</v>
      </c>
      <c r="M681" s="267">
        <v>34.96</v>
      </c>
      <c r="N681" s="268">
        <v>12645.03</v>
      </c>
      <c r="AF681" s="248"/>
      <c r="AG681" s="257"/>
      <c r="AJ681" s="260" t="s">
        <v>62</v>
      </c>
      <c r="AM681" s="257"/>
      <c r="AN681" s="257"/>
      <c r="AP681" s="257"/>
    </row>
    <row r="682" spans="1:42" s="212" customFormat="1" ht="15" x14ac:dyDescent="0.25">
      <c r="A682" s="263"/>
      <c r="B682" s="262" t="s">
        <v>122</v>
      </c>
      <c r="C682" s="407" t="s">
        <v>177</v>
      </c>
      <c r="D682" s="407"/>
      <c r="E682" s="407"/>
      <c r="F682" s="264"/>
      <c r="G682" s="265"/>
      <c r="H682" s="265"/>
      <c r="I682" s="265"/>
      <c r="J682" s="278">
        <v>0.52</v>
      </c>
      <c r="K682" s="265"/>
      <c r="L682" s="278">
        <v>6.24</v>
      </c>
      <c r="M682" s="265"/>
      <c r="N682" s="273"/>
      <c r="AF682" s="248"/>
      <c r="AG682" s="257"/>
      <c r="AJ682" s="260" t="s">
        <v>177</v>
      </c>
      <c r="AM682" s="257"/>
      <c r="AN682" s="257"/>
      <c r="AP682" s="257"/>
    </row>
    <row r="683" spans="1:42" s="212" customFormat="1" ht="15" x14ac:dyDescent="0.25">
      <c r="A683" s="269"/>
      <c r="B683" s="262"/>
      <c r="C683" s="407" t="s">
        <v>63</v>
      </c>
      <c r="D683" s="407"/>
      <c r="E683" s="407"/>
      <c r="F683" s="264" t="s">
        <v>64</v>
      </c>
      <c r="G683" s="267">
        <v>1.86</v>
      </c>
      <c r="H683" s="267">
        <v>1.1499999999999999</v>
      </c>
      <c r="I683" s="315">
        <v>25.667999999999999</v>
      </c>
      <c r="J683" s="272"/>
      <c r="K683" s="265"/>
      <c r="L683" s="272"/>
      <c r="M683" s="265"/>
      <c r="N683" s="273"/>
      <c r="AF683" s="248"/>
      <c r="AG683" s="257"/>
      <c r="AK683" s="260" t="s">
        <v>63</v>
      </c>
      <c r="AM683" s="257"/>
      <c r="AN683" s="257"/>
      <c r="AP683" s="257"/>
    </row>
    <row r="684" spans="1:42" s="212" customFormat="1" ht="15" x14ac:dyDescent="0.25">
      <c r="A684" s="263"/>
      <c r="B684" s="262"/>
      <c r="C684" s="409" t="s">
        <v>65</v>
      </c>
      <c r="D684" s="409"/>
      <c r="E684" s="409"/>
      <c r="F684" s="274"/>
      <c r="G684" s="275"/>
      <c r="H684" s="275"/>
      <c r="I684" s="275"/>
      <c r="J684" s="285">
        <v>26.73</v>
      </c>
      <c r="K684" s="275"/>
      <c r="L684" s="285">
        <v>367.94</v>
      </c>
      <c r="M684" s="275"/>
      <c r="N684" s="277"/>
      <c r="AF684" s="248"/>
      <c r="AG684" s="257"/>
      <c r="AL684" s="260" t="s">
        <v>65</v>
      </c>
      <c r="AM684" s="257"/>
      <c r="AN684" s="257"/>
      <c r="AP684" s="257"/>
    </row>
    <row r="685" spans="1:42" s="212" customFormat="1" ht="15" x14ac:dyDescent="0.25">
      <c r="A685" s="269"/>
      <c r="B685" s="262"/>
      <c r="C685" s="407" t="s">
        <v>66</v>
      </c>
      <c r="D685" s="407"/>
      <c r="E685" s="407"/>
      <c r="F685" s="264"/>
      <c r="G685" s="265"/>
      <c r="H685" s="265"/>
      <c r="I685" s="265"/>
      <c r="J685" s="272"/>
      <c r="K685" s="265"/>
      <c r="L685" s="278">
        <v>361.7</v>
      </c>
      <c r="M685" s="265"/>
      <c r="N685" s="268">
        <v>12645.03</v>
      </c>
      <c r="AF685" s="248"/>
      <c r="AG685" s="257"/>
      <c r="AK685" s="260" t="s">
        <v>66</v>
      </c>
      <c r="AM685" s="257"/>
      <c r="AN685" s="257"/>
      <c r="AP685" s="257"/>
    </row>
    <row r="686" spans="1:42" s="212" customFormat="1" ht="23.25" x14ac:dyDescent="0.25">
      <c r="A686" s="269"/>
      <c r="B686" s="262" t="s">
        <v>1792</v>
      </c>
      <c r="C686" s="407" t="s">
        <v>1793</v>
      </c>
      <c r="D686" s="407"/>
      <c r="E686" s="407"/>
      <c r="F686" s="264" t="s">
        <v>69</v>
      </c>
      <c r="G686" s="270">
        <v>95</v>
      </c>
      <c r="H686" s="265"/>
      <c r="I686" s="270">
        <v>95</v>
      </c>
      <c r="J686" s="272"/>
      <c r="K686" s="265"/>
      <c r="L686" s="278">
        <v>343.62</v>
      </c>
      <c r="M686" s="265"/>
      <c r="N686" s="268">
        <v>12012.78</v>
      </c>
      <c r="AF686" s="248"/>
      <c r="AG686" s="257"/>
      <c r="AK686" s="260" t="s">
        <v>1793</v>
      </c>
      <c r="AM686" s="257"/>
      <c r="AN686" s="257"/>
      <c r="AP686" s="257"/>
    </row>
    <row r="687" spans="1:42" s="212" customFormat="1" ht="23.25" x14ac:dyDescent="0.25">
      <c r="A687" s="269"/>
      <c r="B687" s="262" t="s">
        <v>1794</v>
      </c>
      <c r="C687" s="407" t="s">
        <v>1795</v>
      </c>
      <c r="D687" s="407"/>
      <c r="E687" s="407"/>
      <c r="F687" s="264" t="s">
        <v>69</v>
      </c>
      <c r="G687" s="270">
        <v>53</v>
      </c>
      <c r="H687" s="265"/>
      <c r="I687" s="270">
        <v>53</v>
      </c>
      <c r="J687" s="272"/>
      <c r="K687" s="265"/>
      <c r="L687" s="278">
        <v>191.7</v>
      </c>
      <c r="M687" s="265"/>
      <c r="N687" s="268">
        <v>6701.87</v>
      </c>
      <c r="AF687" s="248"/>
      <c r="AG687" s="257"/>
      <c r="AK687" s="260" t="s">
        <v>1795</v>
      </c>
      <c r="AM687" s="257"/>
      <c r="AN687" s="257"/>
      <c r="AP687" s="257"/>
    </row>
    <row r="688" spans="1:42" s="212" customFormat="1" ht="15" x14ac:dyDescent="0.25">
      <c r="A688" s="279"/>
      <c r="B688" s="280"/>
      <c r="C688" s="408" t="s">
        <v>72</v>
      </c>
      <c r="D688" s="408"/>
      <c r="E688" s="408"/>
      <c r="F688" s="251"/>
      <c r="G688" s="252"/>
      <c r="H688" s="252"/>
      <c r="I688" s="252"/>
      <c r="J688" s="255"/>
      <c r="K688" s="252"/>
      <c r="L688" s="286">
        <v>903.26</v>
      </c>
      <c r="M688" s="275"/>
      <c r="N688" s="256"/>
      <c r="AF688" s="248"/>
      <c r="AG688" s="257"/>
      <c r="AM688" s="257" t="s">
        <v>72</v>
      </c>
      <c r="AN688" s="257"/>
      <c r="AP688" s="257"/>
    </row>
    <row r="689" spans="1:42" s="212" customFormat="1" ht="22.5" x14ac:dyDescent="0.25">
      <c r="A689" s="249" t="s">
        <v>1799</v>
      </c>
      <c r="B689" s="250" t="s">
        <v>1800</v>
      </c>
      <c r="C689" s="408" t="s">
        <v>1801</v>
      </c>
      <c r="D689" s="408"/>
      <c r="E689" s="408"/>
      <c r="F689" s="251" t="s">
        <v>61</v>
      </c>
      <c r="G689" s="252">
        <v>9</v>
      </c>
      <c r="H689" s="253">
        <v>1</v>
      </c>
      <c r="I689" s="253">
        <v>9</v>
      </c>
      <c r="J689" s="281">
        <v>182091.69</v>
      </c>
      <c r="K689" s="252"/>
      <c r="L689" s="281">
        <v>273593.52</v>
      </c>
      <c r="M689" s="288">
        <v>5.99</v>
      </c>
      <c r="N689" s="289">
        <v>1638825.21</v>
      </c>
      <c r="AF689" s="248"/>
      <c r="AG689" s="257" t="s">
        <v>1801</v>
      </c>
      <c r="AM689" s="257"/>
      <c r="AN689" s="257"/>
      <c r="AP689" s="257"/>
    </row>
    <row r="690" spans="1:42" s="212" customFormat="1" ht="15" x14ac:dyDescent="0.25">
      <c r="A690" s="279"/>
      <c r="B690" s="280"/>
      <c r="C690" s="408" t="s">
        <v>72</v>
      </c>
      <c r="D690" s="408"/>
      <c r="E690" s="408"/>
      <c r="F690" s="251"/>
      <c r="G690" s="252"/>
      <c r="H690" s="252"/>
      <c r="I690" s="252"/>
      <c r="J690" s="255"/>
      <c r="K690" s="252"/>
      <c r="L690" s="281">
        <v>273593.52</v>
      </c>
      <c r="M690" s="275"/>
      <c r="N690" s="289">
        <v>1638825.21</v>
      </c>
      <c r="AF690" s="248"/>
      <c r="AG690" s="257"/>
      <c r="AM690" s="257" t="s">
        <v>72</v>
      </c>
      <c r="AN690" s="257"/>
      <c r="AP690" s="257"/>
    </row>
    <row r="691" spans="1:42" s="212" customFormat="1" ht="22.5" x14ac:dyDescent="0.25">
      <c r="A691" s="249" t="s">
        <v>1802</v>
      </c>
      <c r="B691" s="250" t="s">
        <v>1800</v>
      </c>
      <c r="C691" s="408" t="s">
        <v>1803</v>
      </c>
      <c r="D691" s="408"/>
      <c r="E691" s="408"/>
      <c r="F691" s="251" t="s">
        <v>61</v>
      </c>
      <c r="G691" s="252">
        <v>3</v>
      </c>
      <c r="H691" s="253">
        <v>1</v>
      </c>
      <c r="I691" s="253">
        <v>3</v>
      </c>
      <c r="J691" s="281">
        <v>154589.15</v>
      </c>
      <c r="K691" s="252"/>
      <c r="L691" s="281">
        <v>77423.61</v>
      </c>
      <c r="M691" s="288">
        <v>5.99</v>
      </c>
      <c r="N691" s="289">
        <v>463767.45</v>
      </c>
      <c r="AF691" s="248"/>
      <c r="AG691" s="257" t="s">
        <v>1803</v>
      </c>
      <c r="AM691" s="257"/>
      <c r="AN691" s="257"/>
      <c r="AP691" s="257"/>
    </row>
    <row r="692" spans="1:42" s="212" customFormat="1" ht="15" x14ac:dyDescent="0.25">
      <c r="A692" s="279"/>
      <c r="B692" s="280"/>
      <c r="C692" s="408" t="s">
        <v>72</v>
      </c>
      <c r="D692" s="408"/>
      <c r="E692" s="408"/>
      <c r="F692" s="251"/>
      <c r="G692" s="252"/>
      <c r="H692" s="252"/>
      <c r="I692" s="252"/>
      <c r="J692" s="255"/>
      <c r="K692" s="252"/>
      <c r="L692" s="281">
        <v>77423.61</v>
      </c>
      <c r="M692" s="275"/>
      <c r="N692" s="289">
        <v>463767.45</v>
      </c>
      <c r="AF692" s="248"/>
      <c r="AG692" s="257"/>
      <c r="AM692" s="257" t="s">
        <v>72</v>
      </c>
      <c r="AN692" s="257"/>
      <c r="AP692" s="257"/>
    </row>
    <row r="693" spans="1:42" s="212" customFormat="1" ht="23.25" x14ac:dyDescent="0.25">
      <c r="A693" s="249" t="s">
        <v>510</v>
      </c>
      <c r="B693" s="250" t="s">
        <v>1804</v>
      </c>
      <c r="C693" s="408" t="s">
        <v>1805</v>
      </c>
      <c r="D693" s="408"/>
      <c r="E693" s="408"/>
      <c r="F693" s="251" t="s">
        <v>61</v>
      </c>
      <c r="G693" s="252">
        <v>3</v>
      </c>
      <c r="H693" s="253">
        <v>1</v>
      </c>
      <c r="I693" s="253">
        <v>3</v>
      </c>
      <c r="J693" s="255"/>
      <c r="K693" s="252"/>
      <c r="L693" s="255"/>
      <c r="M693" s="252"/>
      <c r="N693" s="256"/>
      <c r="AF693" s="248"/>
      <c r="AG693" s="257" t="s">
        <v>1805</v>
      </c>
      <c r="AM693" s="257"/>
      <c r="AN693" s="257"/>
      <c r="AP693" s="257"/>
    </row>
    <row r="694" spans="1:42" s="212" customFormat="1" ht="22.5" x14ac:dyDescent="0.25">
      <c r="A694" s="261"/>
      <c r="B694" s="262" t="s">
        <v>217</v>
      </c>
      <c r="C694" s="402" t="s">
        <v>218</v>
      </c>
      <c r="D694" s="402"/>
      <c r="E694" s="402"/>
      <c r="F694" s="402"/>
      <c r="G694" s="402"/>
      <c r="H694" s="402"/>
      <c r="I694" s="402"/>
      <c r="J694" s="402"/>
      <c r="K694" s="402"/>
      <c r="L694" s="402"/>
      <c r="M694" s="402"/>
      <c r="N694" s="411"/>
      <c r="AF694" s="248"/>
      <c r="AG694" s="257"/>
      <c r="AI694" s="260" t="s">
        <v>218</v>
      </c>
      <c r="AM694" s="257"/>
      <c r="AN694" s="257"/>
      <c r="AP694" s="257"/>
    </row>
    <row r="695" spans="1:42" s="212" customFormat="1" ht="15" x14ac:dyDescent="0.25">
      <c r="A695" s="263"/>
      <c r="B695" s="262" t="s">
        <v>58</v>
      </c>
      <c r="C695" s="407" t="s">
        <v>62</v>
      </c>
      <c r="D695" s="407"/>
      <c r="E695" s="407"/>
      <c r="F695" s="264"/>
      <c r="G695" s="265"/>
      <c r="H695" s="265"/>
      <c r="I695" s="265"/>
      <c r="J695" s="278">
        <v>249.1</v>
      </c>
      <c r="K695" s="267">
        <v>1.1499999999999999</v>
      </c>
      <c r="L695" s="278">
        <v>859.4</v>
      </c>
      <c r="M695" s="267">
        <v>34.96</v>
      </c>
      <c r="N695" s="268">
        <v>30044.62</v>
      </c>
      <c r="AF695" s="248"/>
      <c r="AG695" s="257"/>
      <c r="AJ695" s="260" t="s">
        <v>62</v>
      </c>
      <c r="AM695" s="257"/>
      <c r="AN695" s="257"/>
      <c r="AP695" s="257"/>
    </row>
    <row r="696" spans="1:42" s="212" customFormat="1" ht="15" x14ac:dyDescent="0.25">
      <c r="A696" s="263"/>
      <c r="B696" s="262" t="s">
        <v>73</v>
      </c>
      <c r="C696" s="407" t="s">
        <v>175</v>
      </c>
      <c r="D696" s="407"/>
      <c r="E696" s="407"/>
      <c r="F696" s="264"/>
      <c r="G696" s="265"/>
      <c r="H696" s="265"/>
      <c r="I696" s="265"/>
      <c r="J696" s="278">
        <v>407.19</v>
      </c>
      <c r="K696" s="267">
        <v>1.1499999999999999</v>
      </c>
      <c r="L696" s="266">
        <v>1404.81</v>
      </c>
      <c r="M696" s="265"/>
      <c r="N696" s="273"/>
      <c r="AF696" s="248"/>
      <c r="AG696" s="257"/>
      <c r="AJ696" s="260" t="s">
        <v>175</v>
      </c>
      <c r="AM696" s="257"/>
      <c r="AN696" s="257"/>
      <c r="AP696" s="257"/>
    </row>
    <row r="697" spans="1:42" s="212" customFormat="1" ht="15" x14ac:dyDescent="0.25">
      <c r="A697" s="263"/>
      <c r="B697" s="262" t="s">
        <v>78</v>
      </c>
      <c r="C697" s="407" t="s">
        <v>176</v>
      </c>
      <c r="D697" s="407"/>
      <c r="E697" s="407"/>
      <c r="F697" s="264"/>
      <c r="G697" s="265"/>
      <c r="H697" s="265"/>
      <c r="I697" s="265"/>
      <c r="J697" s="278">
        <v>38.93</v>
      </c>
      <c r="K697" s="267">
        <v>1.1499999999999999</v>
      </c>
      <c r="L697" s="278">
        <v>134.31</v>
      </c>
      <c r="M697" s="267">
        <v>34.96</v>
      </c>
      <c r="N697" s="268">
        <v>4695.4799999999996</v>
      </c>
      <c r="AF697" s="248"/>
      <c r="AG697" s="257"/>
      <c r="AJ697" s="260" t="s">
        <v>176</v>
      </c>
      <c r="AM697" s="257"/>
      <c r="AN697" s="257"/>
      <c r="AP697" s="257"/>
    </row>
    <row r="698" spans="1:42" s="212" customFormat="1" ht="15" x14ac:dyDescent="0.25">
      <c r="A698" s="263"/>
      <c r="B698" s="262" t="s">
        <v>122</v>
      </c>
      <c r="C698" s="407" t="s">
        <v>177</v>
      </c>
      <c r="D698" s="407"/>
      <c r="E698" s="407"/>
      <c r="F698" s="264"/>
      <c r="G698" s="265"/>
      <c r="H698" s="265"/>
      <c r="I698" s="265"/>
      <c r="J698" s="278">
        <v>293.69</v>
      </c>
      <c r="K698" s="265"/>
      <c r="L698" s="278">
        <v>881.07</v>
      </c>
      <c r="M698" s="265"/>
      <c r="N698" s="273"/>
      <c r="AF698" s="248"/>
      <c r="AG698" s="257"/>
      <c r="AJ698" s="260" t="s">
        <v>177</v>
      </c>
      <c r="AM698" s="257"/>
      <c r="AN698" s="257"/>
      <c r="AP698" s="257"/>
    </row>
    <row r="699" spans="1:42" s="212" customFormat="1" ht="15" x14ac:dyDescent="0.25">
      <c r="A699" s="269"/>
      <c r="B699" s="262"/>
      <c r="C699" s="407" t="s">
        <v>63</v>
      </c>
      <c r="D699" s="407"/>
      <c r="E699" s="407"/>
      <c r="F699" s="264" t="s">
        <v>64</v>
      </c>
      <c r="G699" s="292">
        <v>26.5</v>
      </c>
      <c r="H699" s="267">
        <v>1.1499999999999999</v>
      </c>
      <c r="I699" s="315">
        <v>91.424999999999997</v>
      </c>
      <c r="J699" s="272"/>
      <c r="K699" s="265"/>
      <c r="L699" s="272"/>
      <c r="M699" s="265"/>
      <c r="N699" s="273"/>
      <c r="AF699" s="248"/>
      <c r="AG699" s="257"/>
      <c r="AK699" s="260" t="s">
        <v>63</v>
      </c>
      <c r="AM699" s="257"/>
      <c r="AN699" s="257"/>
      <c r="AP699" s="257"/>
    </row>
    <row r="700" spans="1:42" s="212" customFormat="1" ht="15" x14ac:dyDescent="0.25">
      <c r="A700" s="269"/>
      <c r="B700" s="262"/>
      <c r="C700" s="407" t="s">
        <v>178</v>
      </c>
      <c r="D700" s="407"/>
      <c r="E700" s="407"/>
      <c r="F700" s="264" t="s">
        <v>64</v>
      </c>
      <c r="G700" s="267">
        <v>2.89</v>
      </c>
      <c r="H700" s="267">
        <v>1.1499999999999999</v>
      </c>
      <c r="I700" s="271">
        <v>9.9704999999999995</v>
      </c>
      <c r="J700" s="272"/>
      <c r="K700" s="265"/>
      <c r="L700" s="272"/>
      <c r="M700" s="265"/>
      <c r="N700" s="273"/>
      <c r="AF700" s="248"/>
      <c r="AG700" s="257"/>
      <c r="AK700" s="260" t="s">
        <v>178</v>
      </c>
      <c r="AM700" s="257"/>
      <c r="AN700" s="257"/>
      <c r="AP700" s="257"/>
    </row>
    <row r="701" spans="1:42" s="212" customFormat="1" ht="15" x14ac:dyDescent="0.25">
      <c r="A701" s="263"/>
      <c r="B701" s="262"/>
      <c r="C701" s="409" t="s">
        <v>65</v>
      </c>
      <c r="D701" s="409"/>
      <c r="E701" s="409"/>
      <c r="F701" s="274"/>
      <c r="G701" s="275"/>
      <c r="H701" s="275"/>
      <c r="I701" s="275"/>
      <c r="J701" s="285">
        <v>949.98</v>
      </c>
      <c r="K701" s="275"/>
      <c r="L701" s="276">
        <v>3145.28</v>
      </c>
      <c r="M701" s="275"/>
      <c r="N701" s="277"/>
      <c r="AF701" s="248"/>
      <c r="AG701" s="257"/>
      <c r="AL701" s="260" t="s">
        <v>65</v>
      </c>
      <c r="AM701" s="257"/>
      <c r="AN701" s="257"/>
      <c r="AP701" s="257"/>
    </row>
    <row r="702" spans="1:42" s="212" customFormat="1" ht="15" x14ac:dyDescent="0.25">
      <c r="A702" s="269"/>
      <c r="B702" s="262"/>
      <c r="C702" s="407" t="s">
        <v>66</v>
      </c>
      <c r="D702" s="407"/>
      <c r="E702" s="407"/>
      <c r="F702" s="264"/>
      <c r="G702" s="265"/>
      <c r="H702" s="265"/>
      <c r="I702" s="265"/>
      <c r="J702" s="272"/>
      <c r="K702" s="265"/>
      <c r="L702" s="278">
        <v>993.71</v>
      </c>
      <c r="M702" s="265"/>
      <c r="N702" s="268">
        <v>34740.1</v>
      </c>
      <c r="AF702" s="248"/>
      <c r="AG702" s="257"/>
      <c r="AK702" s="260" t="s">
        <v>66</v>
      </c>
      <c r="AM702" s="257"/>
      <c r="AN702" s="257"/>
      <c r="AP702" s="257"/>
    </row>
    <row r="703" spans="1:42" s="212" customFormat="1" ht="23.25" x14ac:dyDescent="0.25">
      <c r="A703" s="269"/>
      <c r="B703" s="262" t="s">
        <v>681</v>
      </c>
      <c r="C703" s="407" t="s">
        <v>682</v>
      </c>
      <c r="D703" s="407"/>
      <c r="E703" s="407"/>
      <c r="F703" s="264" t="s">
        <v>69</v>
      </c>
      <c r="G703" s="270">
        <v>97</v>
      </c>
      <c r="H703" s="265"/>
      <c r="I703" s="270">
        <v>97</v>
      </c>
      <c r="J703" s="272"/>
      <c r="K703" s="265"/>
      <c r="L703" s="278">
        <v>963.9</v>
      </c>
      <c r="M703" s="265"/>
      <c r="N703" s="268">
        <v>33697.9</v>
      </c>
      <c r="AF703" s="248"/>
      <c r="AG703" s="257"/>
      <c r="AK703" s="260" t="s">
        <v>682</v>
      </c>
      <c r="AM703" s="257"/>
      <c r="AN703" s="257"/>
      <c r="AP703" s="257"/>
    </row>
    <row r="704" spans="1:42" s="212" customFormat="1" ht="23.25" x14ac:dyDescent="0.25">
      <c r="A704" s="269"/>
      <c r="B704" s="262" t="s">
        <v>683</v>
      </c>
      <c r="C704" s="407" t="s">
        <v>684</v>
      </c>
      <c r="D704" s="407"/>
      <c r="E704" s="407"/>
      <c r="F704" s="264" t="s">
        <v>69</v>
      </c>
      <c r="G704" s="270">
        <v>51</v>
      </c>
      <c r="H704" s="265"/>
      <c r="I704" s="270">
        <v>51</v>
      </c>
      <c r="J704" s="272"/>
      <c r="K704" s="265"/>
      <c r="L704" s="278">
        <v>506.79</v>
      </c>
      <c r="M704" s="265"/>
      <c r="N704" s="268">
        <v>17717.45</v>
      </c>
      <c r="AF704" s="248"/>
      <c r="AG704" s="257"/>
      <c r="AK704" s="260" t="s">
        <v>684</v>
      </c>
      <c r="AM704" s="257"/>
      <c r="AN704" s="257"/>
      <c r="AP704" s="257"/>
    </row>
    <row r="705" spans="1:42" s="212" customFormat="1" ht="15" x14ac:dyDescent="0.25">
      <c r="A705" s="279"/>
      <c r="B705" s="280"/>
      <c r="C705" s="408" t="s">
        <v>72</v>
      </c>
      <c r="D705" s="408"/>
      <c r="E705" s="408"/>
      <c r="F705" s="251"/>
      <c r="G705" s="252"/>
      <c r="H705" s="252"/>
      <c r="I705" s="252"/>
      <c r="J705" s="255"/>
      <c r="K705" s="252"/>
      <c r="L705" s="281">
        <v>4615.97</v>
      </c>
      <c r="M705" s="275"/>
      <c r="N705" s="256"/>
      <c r="AF705" s="248"/>
      <c r="AG705" s="257"/>
      <c r="AM705" s="257" t="s">
        <v>72</v>
      </c>
      <c r="AN705" s="257"/>
      <c r="AP705" s="257"/>
    </row>
    <row r="706" spans="1:42" s="212" customFormat="1" ht="22.5" x14ac:dyDescent="0.25">
      <c r="A706" s="249" t="s">
        <v>1806</v>
      </c>
      <c r="B706" s="250" t="s">
        <v>1800</v>
      </c>
      <c r="C706" s="408" t="s">
        <v>1807</v>
      </c>
      <c r="D706" s="408"/>
      <c r="E706" s="408"/>
      <c r="F706" s="251" t="s">
        <v>61</v>
      </c>
      <c r="G706" s="252">
        <v>3</v>
      </c>
      <c r="H706" s="253">
        <v>1</v>
      </c>
      <c r="I706" s="253">
        <v>3</v>
      </c>
      <c r="J706" s="281">
        <v>139771.54</v>
      </c>
      <c r="K706" s="252"/>
      <c r="L706" s="281">
        <v>70002.44</v>
      </c>
      <c r="M706" s="288">
        <v>5.99</v>
      </c>
      <c r="N706" s="289">
        <v>419314.62</v>
      </c>
      <c r="AF706" s="248"/>
      <c r="AG706" s="257" t="s">
        <v>1807</v>
      </c>
      <c r="AM706" s="257"/>
      <c r="AN706" s="257"/>
      <c r="AP706" s="257"/>
    </row>
    <row r="707" spans="1:42" s="212" customFormat="1" ht="15" x14ac:dyDescent="0.25">
      <c r="A707" s="279"/>
      <c r="B707" s="280"/>
      <c r="C707" s="408" t="s">
        <v>72</v>
      </c>
      <c r="D707" s="408"/>
      <c r="E707" s="408"/>
      <c r="F707" s="251"/>
      <c r="G707" s="252"/>
      <c r="H707" s="252"/>
      <c r="I707" s="252"/>
      <c r="J707" s="255"/>
      <c r="K707" s="252"/>
      <c r="L707" s="281">
        <v>70002.44</v>
      </c>
      <c r="M707" s="275"/>
      <c r="N707" s="289">
        <v>419314.62</v>
      </c>
      <c r="AF707" s="248"/>
      <c r="AG707" s="257"/>
      <c r="AM707" s="257" t="s">
        <v>72</v>
      </c>
      <c r="AN707" s="257"/>
      <c r="AP707" s="257"/>
    </row>
    <row r="708" spans="1:42" s="212" customFormat="1" ht="15" x14ac:dyDescent="0.25">
      <c r="A708" s="249" t="s">
        <v>517</v>
      </c>
      <c r="B708" s="250" t="s">
        <v>1808</v>
      </c>
      <c r="C708" s="408" t="s">
        <v>1809</v>
      </c>
      <c r="D708" s="408"/>
      <c r="E708" s="408"/>
      <c r="F708" s="251" t="s">
        <v>1810</v>
      </c>
      <c r="G708" s="252">
        <v>3</v>
      </c>
      <c r="H708" s="253">
        <v>1</v>
      </c>
      <c r="I708" s="253">
        <v>3</v>
      </c>
      <c r="J708" s="255"/>
      <c r="K708" s="252"/>
      <c r="L708" s="255"/>
      <c r="M708" s="252"/>
      <c r="N708" s="256"/>
      <c r="AF708" s="248"/>
      <c r="AG708" s="257" t="s">
        <v>1809</v>
      </c>
      <c r="AM708" s="257"/>
      <c r="AN708" s="257"/>
      <c r="AP708" s="257"/>
    </row>
    <row r="709" spans="1:42" s="212" customFormat="1" ht="22.5" x14ac:dyDescent="0.25">
      <c r="A709" s="261"/>
      <c r="B709" s="262" t="s">
        <v>217</v>
      </c>
      <c r="C709" s="402" t="s">
        <v>218</v>
      </c>
      <c r="D709" s="402"/>
      <c r="E709" s="402"/>
      <c r="F709" s="402"/>
      <c r="G709" s="402"/>
      <c r="H709" s="402"/>
      <c r="I709" s="402"/>
      <c r="J709" s="402"/>
      <c r="K709" s="402"/>
      <c r="L709" s="402"/>
      <c r="M709" s="402"/>
      <c r="N709" s="411"/>
      <c r="AF709" s="248"/>
      <c r="AG709" s="257"/>
      <c r="AI709" s="260" t="s">
        <v>218</v>
      </c>
      <c r="AM709" s="257"/>
      <c r="AN709" s="257"/>
      <c r="AP709" s="257"/>
    </row>
    <row r="710" spans="1:42" s="212" customFormat="1" ht="15" x14ac:dyDescent="0.25">
      <c r="A710" s="263"/>
      <c r="B710" s="262" t="s">
        <v>58</v>
      </c>
      <c r="C710" s="407" t="s">
        <v>62</v>
      </c>
      <c r="D710" s="407"/>
      <c r="E710" s="407"/>
      <c r="F710" s="264"/>
      <c r="G710" s="265"/>
      <c r="H710" s="265"/>
      <c r="I710" s="265"/>
      <c r="J710" s="278">
        <v>128.91</v>
      </c>
      <c r="K710" s="267">
        <v>1.1499999999999999</v>
      </c>
      <c r="L710" s="278">
        <v>444.74</v>
      </c>
      <c r="M710" s="267">
        <v>34.96</v>
      </c>
      <c r="N710" s="268">
        <v>15548.11</v>
      </c>
      <c r="AF710" s="248"/>
      <c r="AG710" s="257"/>
      <c r="AJ710" s="260" t="s">
        <v>62</v>
      </c>
      <c r="AM710" s="257"/>
      <c r="AN710" s="257"/>
      <c r="AP710" s="257"/>
    </row>
    <row r="711" spans="1:42" s="212" customFormat="1" ht="15" x14ac:dyDescent="0.25">
      <c r="A711" s="263"/>
      <c r="B711" s="262" t="s">
        <v>73</v>
      </c>
      <c r="C711" s="407" t="s">
        <v>175</v>
      </c>
      <c r="D711" s="407"/>
      <c r="E711" s="407"/>
      <c r="F711" s="264"/>
      <c r="G711" s="265"/>
      <c r="H711" s="265"/>
      <c r="I711" s="265"/>
      <c r="J711" s="278">
        <v>132.21</v>
      </c>
      <c r="K711" s="267">
        <v>1.1499999999999999</v>
      </c>
      <c r="L711" s="278">
        <v>456.12</v>
      </c>
      <c r="M711" s="265"/>
      <c r="N711" s="273"/>
      <c r="AF711" s="248"/>
      <c r="AG711" s="257"/>
      <c r="AJ711" s="260" t="s">
        <v>175</v>
      </c>
      <c r="AM711" s="257"/>
      <c r="AN711" s="257"/>
      <c r="AP711" s="257"/>
    </row>
    <row r="712" spans="1:42" s="212" customFormat="1" ht="15" x14ac:dyDescent="0.25">
      <c r="A712" s="263"/>
      <c r="B712" s="262" t="s">
        <v>78</v>
      </c>
      <c r="C712" s="407" t="s">
        <v>176</v>
      </c>
      <c r="D712" s="407"/>
      <c r="E712" s="407"/>
      <c r="F712" s="264"/>
      <c r="G712" s="265"/>
      <c r="H712" s="265"/>
      <c r="I712" s="265"/>
      <c r="J712" s="278">
        <v>18.329999999999998</v>
      </c>
      <c r="K712" s="267">
        <v>1.1499999999999999</v>
      </c>
      <c r="L712" s="278">
        <v>63.24</v>
      </c>
      <c r="M712" s="267">
        <v>34.96</v>
      </c>
      <c r="N712" s="268">
        <v>2210.87</v>
      </c>
      <c r="AF712" s="248"/>
      <c r="AG712" s="257"/>
      <c r="AJ712" s="260" t="s">
        <v>176</v>
      </c>
      <c r="AM712" s="257"/>
      <c r="AN712" s="257"/>
      <c r="AP712" s="257"/>
    </row>
    <row r="713" spans="1:42" s="212" customFormat="1" ht="15" x14ac:dyDescent="0.25">
      <c r="A713" s="263"/>
      <c r="B713" s="262" t="s">
        <v>122</v>
      </c>
      <c r="C713" s="407" t="s">
        <v>177</v>
      </c>
      <c r="D713" s="407"/>
      <c r="E713" s="407"/>
      <c r="F713" s="264"/>
      <c r="G713" s="265"/>
      <c r="H713" s="265"/>
      <c r="I713" s="265"/>
      <c r="J713" s="278">
        <v>95.75</v>
      </c>
      <c r="K713" s="265"/>
      <c r="L713" s="278">
        <v>287.25</v>
      </c>
      <c r="M713" s="265"/>
      <c r="N713" s="273"/>
      <c r="AF713" s="248"/>
      <c r="AG713" s="257"/>
      <c r="AJ713" s="260" t="s">
        <v>177</v>
      </c>
      <c r="AM713" s="257"/>
      <c r="AN713" s="257"/>
      <c r="AP713" s="257"/>
    </row>
    <row r="714" spans="1:42" s="212" customFormat="1" ht="15" x14ac:dyDescent="0.25">
      <c r="A714" s="269"/>
      <c r="B714" s="262"/>
      <c r="C714" s="407" t="s">
        <v>63</v>
      </c>
      <c r="D714" s="407"/>
      <c r="E714" s="407"/>
      <c r="F714" s="264" t="s">
        <v>64</v>
      </c>
      <c r="G714" s="292">
        <v>13.4</v>
      </c>
      <c r="H714" s="267">
        <v>1.1499999999999999</v>
      </c>
      <c r="I714" s="267">
        <v>46.23</v>
      </c>
      <c r="J714" s="272"/>
      <c r="K714" s="265"/>
      <c r="L714" s="272"/>
      <c r="M714" s="265"/>
      <c r="N714" s="273"/>
      <c r="AF714" s="248"/>
      <c r="AG714" s="257"/>
      <c r="AK714" s="260" t="s">
        <v>63</v>
      </c>
      <c r="AM714" s="257"/>
      <c r="AN714" s="257"/>
      <c r="AP714" s="257"/>
    </row>
    <row r="715" spans="1:42" s="212" customFormat="1" ht="15" x14ac:dyDescent="0.25">
      <c r="A715" s="269"/>
      <c r="B715" s="262"/>
      <c r="C715" s="407" t="s">
        <v>178</v>
      </c>
      <c r="D715" s="407"/>
      <c r="E715" s="407"/>
      <c r="F715" s="264" t="s">
        <v>64</v>
      </c>
      <c r="G715" s="267">
        <v>1.46</v>
      </c>
      <c r="H715" s="267">
        <v>1.1499999999999999</v>
      </c>
      <c r="I715" s="315">
        <v>5.0369999999999999</v>
      </c>
      <c r="J715" s="272"/>
      <c r="K715" s="265"/>
      <c r="L715" s="272"/>
      <c r="M715" s="265"/>
      <c r="N715" s="273"/>
      <c r="AF715" s="248"/>
      <c r="AG715" s="257"/>
      <c r="AK715" s="260" t="s">
        <v>178</v>
      </c>
      <c r="AM715" s="257"/>
      <c r="AN715" s="257"/>
      <c r="AP715" s="257"/>
    </row>
    <row r="716" spans="1:42" s="212" customFormat="1" ht="15" x14ac:dyDescent="0.25">
      <c r="A716" s="263"/>
      <c r="B716" s="262"/>
      <c r="C716" s="409" t="s">
        <v>65</v>
      </c>
      <c r="D716" s="409"/>
      <c r="E716" s="409"/>
      <c r="F716" s="274"/>
      <c r="G716" s="275"/>
      <c r="H716" s="275"/>
      <c r="I716" s="275"/>
      <c r="J716" s="285">
        <v>356.87</v>
      </c>
      <c r="K716" s="275"/>
      <c r="L716" s="276">
        <v>1188.1099999999999</v>
      </c>
      <c r="M716" s="275"/>
      <c r="N716" s="277"/>
      <c r="AF716" s="248"/>
      <c r="AG716" s="257"/>
      <c r="AL716" s="260" t="s">
        <v>65</v>
      </c>
      <c r="AM716" s="257"/>
      <c r="AN716" s="257"/>
      <c r="AP716" s="257"/>
    </row>
    <row r="717" spans="1:42" s="212" customFormat="1" ht="15" x14ac:dyDescent="0.25">
      <c r="A717" s="269"/>
      <c r="B717" s="262"/>
      <c r="C717" s="407" t="s">
        <v>66</v>
      </c>
      <c r="D717" s="407"/>
      <c r="E717" s="407"/>
      <c r="F717" s="264"/>
      <c r="G717" s="265"/>
      <c r="H717" s="265"/>
      <c r="I717" s="265"/>
      <c r="J717" s="272"/>
      <c r="K717" s="265"/>
      <c r="L717" s="278">
        <v>507.98</v>
      </c>
      <c r="M717" s="265"/>
      <c r="N717" s="268">
        <v>17758.98</v>
      </c>
      <c r="AF717" s="248"/>
      <c r="AG717" s="257"/>
      <c r="AK717" s="260" t="s">
        <v>66</v>
      </c>
      <c r="AM717" s="257"/>
      <c r="AN717" s="257"/>
      <c r="AP717" s="257"/>
    </row>
    <row r="718" spans="1:42" s="212" customFormat="1" ht="23.25" x14ac:dyDescent="0.25">
      <c r="A718" s="269"/>
      <c r="B718" s="262" t="s">
        <v>681</v>
      </c>
      <c r="C718" s="407" t="s">
        <v>682</v>
      </c>
      <c r="D718" s="407"/>
      <c r="E718" s="407"/>
      <c r="F718" s="264" t="s">
        <v>69</v>
      </c>
      <c r="G718" s="270">
        <v>97</v>
      </c>
      <c r="H718" s="265"/>
      <c r="I718" s="270">
        <v>97</v>
      </c>
      <c r="J718" s="272"/>
      <c r="K718" s="265"/>
      <c r="L718" s="278">
        <v>492.74</v>
      </c>
      <c r="M718" s="265"/>
      <c r="N718" s="268">
        <v>17226.21</v>
      </c>
      <c r="AF718" s="248"/>
      <c r="AG718" s="257"/>
      <c r="AK718" s="260" t="s">
        <v>682</v>
      </c>
      <c r="AM718" s="257"/>
      <c r="AN718" s="257"/>
      <c r="AP718" s="257"/>
    </row>
    <row r="719" spans="1:42" s="212" customFormat="1" ht="23.25" x14ac:dyDescent="0.25">
      <c r="A719" s="269"/>
      <c r="B719" s="262" t="s">
        <v>683</v>
      </c>
      <c r="C719" s="407" t="s">
        <v>684</v>
      </c>
      <c r="D719" s="407"/>
      <c r="E719" s="407"/>
      <c r="F719" s="264" t="s">
        <v>69</v>
      </c>
      <c r="G719" s="270">
        <v>51</v>
      </c>
      <c r="H719" s="265"/>
      <c r="I719" s="270">
        <v>51</v>
      </c>
      <c r="J719" s="272"/>
      <c r="K719" s="265"/>
      <c r="L719" s="278">
        <v>259.07</v>
      </c>
      <c r="M719" s="265"/>
      <c r="N719" s="268">
        <v>9057.08</v>
      </c>
      <c r="AF719" s="248"/>
      <c r="AG719" s="257"/>
      <c r="AK719" s="260" t="s">
        <v>684</v>
      </c>
      <c r="AM719" s="257"/>
      <c r="AN719" s="257"/>
      <c r="AP719" s="257"/>
    </row>
    <row r="720" spans="1:42" s="212" customFormat="1" ht="15" x14ac:dyDescent="0.25">
      <c r="A720" s="279"/>
      <c r="B720" s="280"/>
      <c r="C720" s="408" t="s">
        <v>72</v>
      </c>
      <c r="D720" s="408"/>
      <c r="E720" s="408"/>
      <c r="F720" s="251"/>
      <c r="G720" s="252"/>
      <c r="H720" s="252"/>
      <c r="I720" s="252"/>
      <c r="J720" s="255"/>
      <c r="K720" s="252"/>
      <c r="L720" s="281">
        <v>1939.92</v>
      </c>
      <c r="M720" s="275"/>
      <c r="N720" s="256"/>
      <c r="AF720" s="248"/>
      <c r="AG720" s="257"/>
      <c r="AM720" s="257" t="s">
        <v>72</v>
      </c>
      <c r="AN720" s="257"/>
      <c r="AP720" s="257"/>
    </row>
    <row r="721" spans="1:42" s="212" customFormat="1" ht="22.5" x14ac:dyDescent="0.25">
      <c r="A721" s="249" t="s">
        <v>1811</v>
      </c>
      <c r="B721" s="250" t="s">
        <v>1800</v>
      </c>
      <c r="C721" s="408" t="s">
        <v>1812</v>
      </c>
      <c r="D721" s="408"/>
      <c r="E721" s="408"/>
      <c r="F721" s="251" t="s">
        <v>61</v>
      </c>
      <c r="G721" s="252">
        <v>3</v>
      </c>
      <c r="H721" s="253">
        <v>1</v>
      </c>
      <c r="I721" s="253">
        <v>3</v>
      </c>
      <c r="J721" s="281">
        <v>613631.09</v>
      </c>
      <c r="K721" s="252"/>
      <c r="L721" s="281">
        <v>307327.76</v>
      </c>
      <c r="M721" s="288">
        <v>5.99</v>
      </c>
      <c r="N721" s="289">
        <v>1840893.27</v>
      </c>
      <c r="AF721" s="248"/>
      <c r="AG721" s="257" t="s">
        <v>1812</v>
      </c>
      <c r="AM721" s="257"/>
      <c r="AN721" s="257"/>
      <c r="AP721" s="257"/>
    </row>
    <row r="722" spans="1:42" s="212" customFormat="1" ht="15" x14ac:dyDescent="0.25">
      <c r="A722" s="279"/>
      <c r="B722" s="280"/>
      <c r="C722" s="408" t="s">
        <v>72</v>
      </c>
      <c r="D722" s="408"/>
      <c r="E722" s="408"/>
      <c r="F722" s="251"/>
      <c r="G722" s="252"/>
      <c r="H722" s="252"/>
      <c r="I722" s="252"/>
      <c r="J722" s="255"/>
      <c r="K722" s="252"/>
      <c r="L722" s="281">
        <v>307327.76</v>
      </c>
      <c r="M722" s="275"/>
      <c r="N722" s="289">
        <v>1840893.27</v>
      </c>
      <c r="AF722" s="248"/>
      <c r="AG722" s="257"/>
      <c r="AM722" s="257" t="s">
        <v>72</v>
      </c>
      <c r="AN722" s="257"/>
      <c r="AP722" s="257"/>
    </row>
    <row r="723" spans="1:42" s="212" customFormat="1" ht="45.75" x14ac:dyDescent="0.25">
      <c r="A723" s="249" t="s">
        <v>524</v>
      </c>
      <c r="B723" s="250" t="s">
        <v>1813</v>
      </c>
      <c r="C723" s="408" t="s">
        <v>1814</v>
      </c>
      <c r="D723" s="408"/>
      <c r="E723" s="408"/>
      <c r="F723" s="251" t="s">
        <v>1654</v>
      </c>
      <c r="G723" s="252">
        <v>1.5</v>
      </c>
      <c r="H723" s="253">
        <v>1</v>
      </c>
      <c r="I723" s="293">
        <v>1.5</v>
      </c>
      <c r="J723" s="286">
        <v>126.77</v>
      </c>
      <c r="K723" s="252"/>
      <c r="L723" s="286">
        <v>190.16</v>
      </c>
      <c r="M723" s="252"/>
      <c r="N723" s="256"/>
      <c r="AF723" s="248"/>
      <c r="AG723" s="257" t="s">
        <v>1814</v>
      </c>
      <c r="AM723" s="257"/>
      <c r="AN723" s="257"/>
      <c r="AP723" s="257"/>
    </row>
    <row r="724" spans="1:42" s="212" customFormat="1" ht="15" x14ac:dyDescent="0.25">
      <c r="A724" s="258"/>
      <c r="B724" s="259"/>
      <c r="C724" s="407" t="s">
        <v>1815</v>
      </c>
      <c r="D724" s="407"/>
      <c r="E724" s="407"/>
      <c r="F724" s="407"/>
      <c r="G724" s="407"/>
      <c r="H724" s="407"/>
      <c r="I724" s="407"/>
      <c r="J724" s="407"/>
      <c r="K724" s="407"/>
      <c r="L724" s="407"/>
      <c r="M724" s="407"/>
      <c r="N724" s="410"/>
      <c r="AF724" s="248"/>
      <c r="AG724" s="257"/>
      <c r="AH724" s="260" t="s">
        <v>1815</v>
      </c>
      <c r="AM724" s="257"/>
      <c r="AN724" s="257"/>
      <c r="AP724" s="257"/>
    </row>
    <row r="725" spans="1:42" s="212" customFormat="1" ht="15" x14ac:dyDescent="0.25">
      <c r="A725" s="279"/>
      <c r="B725" s="280"/>
      <c r="C725" s="408" t="s">
        <v>72</v>
      </c>
      <c r="D725" s="408"/>
      <c r="E725" s="408"/>
      <c r="F725" s="251"/>
      <c r="G725" s="252"/>
      <c r="H725" s="252"/>
      <c r="I725" s="252"/>
      <c r="J725" s="255"/>
      <c r="K725" s="252"/>
      <c r="L725" s="286">
        <v>190.16</v>
      </c>
      <c r="M725" s="275"/>
      <c r="N725" s="256"/>
      <c r="AF725" s="248"/>
      <c r="AG725" s="257"/>
      <c r="AM725" s="257" t="s">
        <v>72</v>
      </c>
      <c r="AN725" s="257"/>
      <c r="AP725" s="257"/>
    </row>
    <row r="726" spans="1:42" s="212" customFormat="1" ht="22.5" x14ac:dyDescent="0.25">
      <c r="A726" s="249" t="s">
        <v>525</v>
      </c>
      <c r="B726" s="250" t="s">
        <v>1816</v>
      </c>
      <c r="C726" s="408" t="s">
        <v>1817</v>
      </c>
      <c r="D726" s="408"/>
      <c r="E726" s="408"/>
      <c r="F726" s="251" t="s">
        <v>61</v>
      </c>
      <c r="G726" s="252">
        <v>18</v>
      </c>
      <c r="H726" s="253">
        <v>1</v>
      </c>
      <c r="I726" s="253">
        <v>18</v>
      </c>
      <c r="J726" s="286">
        <v>63.58</v>
      </c>
      <c r="K726" s="252"/>
      <c r="L726" s="286">
        <v>133.85</v>
      </c>
      <c r="M726" s="288">
        <v>8.5500000000000007</v>
      </c>
      <c r="N726" s="289">
        <v>1144.44</v>
      </c>
      <c r="AF726" s="248"/>
      <c r="AG726" s="257" t="s">
        <v>1817</v>
      </c>
      <c r="AM726" s="257"/>
      <c r="AN726" s="257"/>
      <c r="AP726" s="257"/>
    </row>
    <row r="727" spans="1:42" s="212" customFormat="1" ht="15" x14ac:dyDescent="0.25">
      <c r="A727" s="279"/>
      <c r="B727" s="280"/>
      <c r="C727" s="408" t="s">
        <v>72</v>
      </c>
      <c r="D727" s="408"/>
      <c r="E727" s="408"/>
      <c r="F727" s="251"/>
      <c r="G727" s="252"/>
      <c r="H727" s="252"/>
      <c r="I727" s="252"/>
      <c r="J727" s="255"/>
      <c r="K727" s="252"/>
      <c r="L727" s="286">
        <v>133.85</v>
      </c>
      <c r="M727" s="275"/>
      <c r="N727" s="289">
        <v>1144.44</v>
      </c>
      <c r="AF727" s="248"/>
      <c r="AG727" s="257"/>
      <c r="AM727" s="257" t="s">
        <v>72</v>
      </c>
      <c r="AN727" s="257"/>
      <c r="AP727" s="257"/>
    </row>
    <row r="728" spans="1:42" s="212" customFormat="1" ht="34.5" x14ac:dyDescent="0.25">
      <c r="A728" s="249" t="s">
        <v>529</v>
      </c>
      <c r="B728" s="250" t="s">
        <v>1818</v>
      </c>
      <c r="C728" s="408" t="s">
        <v>1819</v>
      </c>
      <c r="D728" s="408"/>
      <c r="E728" s="408"/>
      <c r="F728" s="251" t="s">
        <v>61</v>
      </c>
      <c r="G728" s="252">
        <v>3</v>
      </c>
      <c r="H728" s="253">
        <v>1</v>
      </c>
      <c r="I728" s="253">
        <v>3</v>
      </c>
      <c r="J728" s="255"/>
      <c r="K728" s="252"/>
      <c r="L728" s="255"/>
      <c r="M728" s="252"/>
      <c r="N728" s="256"/>
      <c r="AF728" s="248"/>
      <c r="AG728" s="257" t="s">
        <v>1819</v>
      </c>
      <c r="AM728" s="257"/>
      <c r="AN728" s="257"/>
      <c r="AP728" s="257"/>
    </row>
    <row r="729" spans="1:42" s="212" customFormat="1" ht="22.5" x14ac:dyDescent="0.25">
      <c r="A729" s="261"/>
      <c r="B729" s="262" t="s">
        <v>217</v>
      </c>
      <c r="C729" s="402" t="s">
        <v>218</v>
      </c>
      <c r="D729" s="402"/>
      <c r="E729" s="402"/>
      <c r="F729" s="402"/>
      <c r="G729" s="402"/>
      <c r="H729" s="402"/>
      <c r="I729" s="402"/>
      <c r="J729" s="402"/>
      <c r="K729" s="402"/>
      <c r="L729" s="402"/>
      <c r="M729" s="402"/>
      <c r="N729" s="411"/>
      <c r="AF729" s="248"/>
      <c r="AG729" s="257"/>
      <c r="AI729" s="260" t="s">
        <v>218</v>
      </c>
      <c r="AM729" s="257"/>
      <c r="AN729" s="257"/>
      <c r="AP729" s="257"/>
    </row>
    <row r="730" spans="1:42" s="212" customFormat="1" ht="15" x14ac:dyDescent="0.25">
      <c r="A730" s="263"/>
      <c r="B730" s="262" t="s">
        <v>58</v>
      </c>
      <c r="C730" s="407" t="s">
        <v>62</v>
      </c>
      <c r="D730" s="407"/>
      <c r="E730" s="407"/>
      <c r="F730" s="264"/>
      <c r="G730" s="265"/>
      <c r="H730" s="265"/>
      <c r="I730" s="265"/>
      <c r="J730" s="278">
        <v>87.39</v>
      </c>
      <c r="K730" s="267">
        <v>1.1499999999999999</v>
      </c>
      <c r="L730" s="278">
        <v>301.5</v>
      </c>
      <c r="M730" s="267">
        <v>34.96</v>
      </c>
      <c r="N730" s="268">
        <v>10540.44</v>
      </c>
      <c r="AF730" s="248"/>
      <c r="AG730" s="257"/>
      <c r="AJ730" s="260" t="s">
        <v>62</v>
      </c>
      <c r="AM730" s="257"/>
      <c r="AN730" s="257"/>
      <c r="AP730" s="257"/>
    </row>
    <row r="731" spans="1:42" s="212" customFormat="1" ht="15" x14ac:dyDescent="0.25">
      <c r="A731" s="263"/>
      <c r="B731" s="262" t="s">
        <v>73</v>
      </c>
      <c r="C731" s="407" t="s">
        <v>175</v>
      </c>
      <c r="D731" s="407"/>
      <c r="E731" s="407"/>
      <c r="F731" s="264"/>
      <c r="G731" s="265"/>
      <c r="H731" s="265"/>
      <c r="I731" s="265"/>
      <c r="J731" s="278">
        <v>1.63</v>
      </c>
      <c r="K731" s="267">
        <v>1.1499999999999999</v>
      </c>
      <c r="L731" s="278">
        <v>5.62</v>
      </c>
      <c r="M731" s="265"/>
      <c r="N731" s="273"/>
      <c r="AF731" s="248"/>
      <c r="AG731" s="257"/>
      <c r="AJ731" s="260" t="s">
        <v>175</v>
      </c>
      <c r="AM731" s="257"/>
      <c r="AN731" s="257"/>
      <c r="AP731" s="257"/>
    </row>
    <row r="732" spans="1:42" s="212" customFormat="1" ht="15" x14ac:dyDescent="0.25">
      <c r="A732" s="263"/>
      <c r="B732" s="262" t="s">
        <v>78</v>
      </c>
      <c r="C732" s="407" t="s">
        <v>176</v>
      </c>
      <c r="D732" s="407"/>
      <c r="E732" s="407"/>
      <c r="F732" s="264"/>
      <c r="G732" s="265"/>
      <c r="H732" s="265"/>
      <c r="I732" s="265"/>
      <c r="J732" s="278">
        <v>0.22</v>
      </c>
      <c r="K732" s="267">
        <v>1.1499999999999999</v>
      </c>
      <c r="L732" s="278">
        <v>0.76</v>
      </c>
      <c r="M732" s="267">
        <v>34.96</v>
      </c>
      <c r="N732" s="283">
        <v>26.57</v>
      </c>
      <c r="AF732" s="248"/>
      <c r="AG732" s="257"/>
      <c r="AJ732" s="260" t="s">
        <v>176</v>
      </c>
      <c r="AM732" s="257"/>
      <c r="AN732" s="257"/>
      <c r="AP732" s="257"/>
    </row>
    <row r="733" spans="1:42" s="212" customFormat="1" ht="15" x14ac:dyDescent="0.25">
      <c r="A733" s="263"/>
      <c r="B733" s="262" t="s">
        <v>122</v>
      </c>
      <c r="C733" s="407" t="s">
        <v>177</v>
      </c>
      <c r="D733" s="407"/>
      <c r="E733" s="407"/>
      <c r="F733" s="264"/>
      <c r="G733" s="265"/>
      <c r="H733" s="265"/>
      <c r="I733" s="265"/>
      <c r="J733" s="278">
        <v>282.25</v>
      </c>
      <c r="K733" s="265"/>
      <c r="L733" s="278">
        <v>846.75</v>
      </c>
      <c r="M733" s="265"/>
      <c r="N733" s="273"/>
      <c r="AF733" s="248"/>
      <c r="AG733" s="257"/>
      <c r="AJ733" s="260" t="s">
        <v>177</v>
      </c>
      <c r="AM733" s="257"/>
      <c r="AN733" s="257"/>
      <c r="AP733" s="257"/>
    </row>
    <row r="734" spans="1:42" s="212" customFormat="1" ht="15" x14ac:dyDescent="0.25">
      <c r="A734" s="269"/>
      <c r="B734" s="262"/>
      <c r="C734" s="407" t="s">
        <v>63</v>
      </c>
      <c r="D734" s="407"/>
      <c r="E734" s="407"/>
      <c r="F734" s="264" t="s">
        <v>64</v>
      </c>
      <c r="G734" s="267">
        <v>9.52</v>
      </c>
      <c r="H734" s="267">
        <v>1.1499999999999999</v>
      </c>
      <c r="I734" s="315">
        <v>32.844000000000001</v>
      </c>
      <c r="J734" s="272"/>
      <c r="K734" s="265"/>
      <c r="L734" s="272"/>
      <c r="M734" s="265"/>
      <c r="N734" s="273"/>
      <c r="AF734" s="248"/>
      <c r="AG734" s="257"/>
      <c r="AK734" s="260" t="s">
        <v>63</v>
      </c>
      <c r="AM734" s="257"/>
      <c r="AN734" s="257"/>
      <c r="AP734" s="257"/>
    </row>
    <row r="735" spans="1:42" s="212" customFormat="1" ht="15" x14ac:dyDescent="0.25">
      <c r="A735" s="269"/>
      <c r="B735" s="262"/>
      <c r="C735" s="407" t="s">
        <v>178</v>
      </c>
      <c r="D735" s="407"/>
      <c r="E735" s="407"/>
      <c r="F735" s="264" t="s">
        <v>64</v>
      </c>
      <c r="G735" s="267">
        <v>0.02</v>
      </c>
      <c r="H735" s="267">
        <v>1.1499999999999999</v>
      </c>
      <c r="I735" s="315">
        <v>6.9000000000000006E-2</v>
      </c>
      <c r="J735" s="272"/>
      <c r="K735" s="265"/>
      <c r="L735" s="272"/>
      <c r="M735" s="265"/>
      <c r="N735" s="273"/>
      <c r="AF735" s="248"/>
      <c r="AG735" s="257"/>
      <c r="AK735" s="260" t="s">
        <v>178</v>
      </c>
      <c r="AM735" s="257"/>
      <c r="AN735" s="257"/>
      <c r="AP735" s="257"/>
    </row>
    <row r="736" spans="1:42" s="212" customFormat="1" ht="15" x14ac:dyDescent="0.25">
      <c r="A736" s="263"/>
      <c r="B736" s="262"/>
      <c r="C736" s="409" t="s">
        <v>65</v>
      </c>
      <c r="D736" s="409"/>
      <c r="E736" s="409"/>
      <c r="F736" s="274"/>
      <c r="G736" s="275"/>
      <c r="H736" s="275"/>
      <c r="I736" s="275"/>
      <c r="J736" s="285">
        <v>371.27</v>
      </c>
      <c r="K736" s="275"/>
      <c r="L736" s="276">
        <v>1153.8699999999999</v>
      </c>
      <c r="M736" s="275"/>
      <c r="N736" s="277"/>
      <c r="AF736" s="248"/>
      <c r="AG736" s="257"/>
      <c r="AL736" s="260" t="s">
        <v>65</v>
      </c>
      <c r="AM736" s="257"/>
      <c r="AN736" s="257"/>
      <c r="AP736" s="257"/>
    </row>
    <row r="737" spans="1:42" s="212" customFormat="1" ht="15" x14ac:dyDescent="0.25">
      <c r="A737" s="269"/>
      <c r="B737" s="262"/>
      <c r="C737" s="407" t="s">
        <v>66</v>
      </c>
      <c r="D737" s="407"/>
      <c r="E737" s="407"/>
      <c r="F737" s="264"/>
      <c r="G737" s="265"/>
      <c r="H737" s="265"/>
      <c r="I737" s="265"/>
      <c r="J737" s="272"/>
      <c r="K737" s="265"/>
      <c r="L737" s="278">
        <v>302.26</v>
      </c>
      <c r="M737" s="265"/>
      <c r="N737" s="268">
        <v>10567.01</v>
      </c>
      <c r="AF737" s="248"/>
      <c r="AG737" s="257"/>
      <c r="AK737" s="260" t="s">
        <v>66</v>
      </c>
      <c r="AM737" s="257"/>
      <c r="AN737" s="257"/>
      <c r="AP737" s="257"/>
    </row>
    <row r="738" spans="1:42" s="212" customFormat="1" ht="23.25" x14ac:dyDescent="0.25">
      <c r="A738" s="269"/>
      <c r="B738" s="262" t="s">
        <v>681</v>
      </c>
      <c r="C738" s="407" t="s">
        <v>682</v>
      </c>
      <c r="D738" s="407"/>
      <c r="E738" s="407"/>
      <c r="F738" s="264" t="s">
        <v>69</v>
      </c>
      <c r="G738" s="270">
        <v>97</v>
      </c>
      <c r="H738" s="265"/>
      <c r="I738" s="270">
        <v>97</v>
      </c>
      <c r="J738" s="272"/>
      <c r="K738" s="265"/>
      <c r="L738" s="278">
        <v>293.19</v>
      </c>
      <c r="M738" s="265"/>
      <c r="N738" s="268">
        <v>10250</v>
      </c>
      <c r="AF738" s="248"/>
      <c r="AG738" s="257"/>
      <c r="AK738" s="260" t="s">
        <v>682</v>
      </c>
      <c r="AM738" s="257"/>
      <c r="AN738" s="257"/>
      <c r="AP738" s="257"/>
    </row>
    <row r="739" spans="1:42" s="212" customFormat="1" ht="23.25" x14ac:dyDescent="0.25">
      <c r="A739" s="269"/>
      <c r="B739" s="262" t="s">
        <v>683</v>
      </c>
      <c r="C739" s="407" t="s">
        <v>684</v>
      </c>
      <c r="D739" s="407"/>
      <c r="E739" s="407"/>
      <c r="F739" s="264" t="s">
        <v>69</v>
      </c>
      <c r="G739" s="270">
        <v>51</v>
      </c>
      <c r="H739" s="265"/>
      <c r="I739" s="270">
        <v>51</v>
      </c>
      <c r="J739" s="272"/>
      <c r="K739" s="265"/>
      <c r="L739" s="278">
        <v>154.15</v>
      </c>
      <c r="M739" s="265"/>
      <c r="N739" s="268">
        <v>5389.18</v>
      </c>
      <c r="AF739" s="248"/>
      <c r="AG739" s="257"/>
      <c r="AK739" s="260" t="s">
        <v>684</v>
      </c>
      <c r="AM739" s="257"/>
      <c r="AN739" s="257"/>
      <c r="AP739" s="257"/>
    </row>
    <row r="740" spans="1:42" s="212" customFormat="1" ht="15" x14ac:dyDescent="0.25">
      <c r="A740" s="279"/>
      <c r="B740" s="280"/>
      <c r="C740" s="408" t="s">
        <v>72</v>
      </c>
      <c r="D740" s="408"/>
      <c r="E740" s="408"/>
      <c r="F740" s="251"/>
      <c r="G740" s="252"/>
      <c r="H740" s="252"/>
      <c r="I740" s="252"/>
      <c r="J740" s="255"/>
      <c r="K740" s="252"/>
      <c r="L740" s="281">
        <v>1601.21</v>
      </c>
      <c r="M740" s="275"/>
      <c r="N740" s="256"/>
      <c r="AF740" s="248"/>
      <c r="AG740" s="257"/>
      <c r="AM740" s="257" t="s">
        <v>72</v>
      </c>
      <c r="AN740" s="257"/>
      <c r="AP740" s="257"/>
    </row>
    <row r="741" spans="1:42" s="212" customFormat="1" ht="23.25" x14ac:dyDescent="0.25">
      <c r="A741" s="249" t="s">
        <v>1820</v>
      </c>
      <c r="B741" s="250" t="s">
        <v>1800</v>
      </c>
      <c r="C741" s="408" t="s">
        <v>1821</v>
      </c>
      <c r="D741" s="408"/>
      <c r="E741" s="408"/>
      <c r="F741" s="251" t="s">
        <v>61</v>
      </c>
      <c r="G741" s="252">
        <v>3</v>
      </c>
      <c r="H741" s="253">
        <v>1</v>
      </c>
      <c r="I741" s="253">
        <v>3</v>
      </c>
      <c r="J741" s="281">
        <v>2364817.14</v>
      </c>
      <c r="K741" s="252"/>
      <c r="L741" s="281">
        <v>1184382.54</v>
      </c>
      <c r="M741" s="288">
        <v>5.99</v>
      </c>
      <c r="N741" s="289">
        <v>7094451.4199999999</v>
      </c>
      <c r="AF741" s="248"/>
      <c r="AG741" s="257" t="s">
        <v>1821</v>
      </c>
      <c r="AM741" s="257"/>
      <c r="AN741" s="257"/>
      <c r="AP741" s="257"/>
    </row>
    <row r="742" spans="1:42" s="212" customFormat="1" ht="15" x14ac:dyDescent="0.25">
      <c r="A742" s="279"/>
      <c r="B742" s="280"/>
      <c r="C742" s="408" t="s">
        <v>72</v>
      </c>
      <c r="D742" s="408"/>
      <c r="E742" s="408"/>
      <c r="F742" s="251"/>
      <c r="G742" s="252"/>
      <c r="H742" s="252"/>
      <c r="I742" s="252"/>
      <c r="J742" s="255"/>
      <c r="K742" s="252"/>
      <c r="L742" s="281">
        <v>1184382.54</v>
      </c>
      <c r="M742" s="275"/>
      <c r="N742" s="289">
        <v>7094451.4199999999</v>
      </c>
      <c r="AF742" s="248"/>
      <c r="AG742" s="257"/>
      <c r="AM742" s="257" t="s">
        <v>72</v>
      </c>
      <c r="AN742" s="257"/>
      <c r="AP742" s="257"/>
    </row>
    <row r="743" spans="1:42" s="212" customFormat="1" ht="45.75" x14ac:dyDescent="0.25">
      <c r="A743" s="249" t="s">
        <v>536</v>
      </c>
      <c r="B743" s="250" t="s">
        <v>1813</v>
      </c>
      <c r="C743" s="408" t="s">
        <v>1814</v>
      </c>
      <c r="D743" s="408"/>
      <c r="E743" s="408"/>
      <c r="F743" s="251" t="s">
        <v>1654</v>
      </c>
      <c r="G743" s="252">
        <v>1.5</v>
      </c>
      <c r="H743" s="253">
        <v>1</v>
      </c>
      <c r="I743" s="293">
        <v>1.5</v>
      </c>
      <c r="J743" s="286">
        <v>126.77</v>
      </c>
      <c r="K743" s="252"/>
      <c r="L743" s="286">
        <v>190.16</v>
      </c>
      <c r="M743" s="252"/>
      <c r="N743" s="256"/>
      <c r="AF743" s="248"/>
      <c r="AG743" s="257" t="s">
        <v>1814</v>
      </c>
      <c r="AM743" s="257"/>
      <c r="AN743" s="257"/>
      <c r="AP743" s="257"/>
    </row>
    <row r="744" spans="1:42" s="212" customFormat="1" ht="15" x14ac:dyDescent="0.25">
      <c r="A744" s="258"/>
      <c r="B744" s="259"/>
      <c r="C744" s="407" t="s">
        <v>1815</v>
      </c>
      <c r="D744" s="407"/>
      <c r="E744" s="407"/>
      <c r="F744" s="407"/>
      <c r="G744" s="407"/>
      <c r="H744" s="407"/>
      <c r="I744" s="407"/>
      <c r="J744" s="407"/>
      <c r="K744" s="407"/>
      <c r="L744" s="407"/>
      <c r="M744" s="407"/>
      <c r="N744" s="410"/>
      <c r="AF744" s="248"/>
      <c r="AG744" s="257"/>
      <c r="AH744" s="260" t="s">
        <v>1815</v>
      </c>
      <c r="AM744" s="257"/>
      <c r="AN744" s="257"/>
      <c r="AP744" s="257"/>
    </row>
    <row r="745" spans="1:42" s="212" customFormat="1" ht="15" x14ac:dyDescent="0.25">
      <c r="A745" s="279"/>
      <c r="B745" s="280"/>
      <c r="C745" s="408" t="s">
        <v>72</v>
      </c>
      <c r="D745" s="408"/>
      <c r="E745" s="408"/>
      <c r="F745" s="251"/>
      <c r="G745" s="252"/>
      <c r="H745" s="252"/>
      <c r="I745" s="252"/>
      <c r="J745" s="255"/>
      <c r="K745" s="252"/>
      <c r="L745" s="286">
        <v>190.16</v>
      </c>
      <c r="M745" s="275"/>
      <c r="N745" s="256"/>
      <c r="AF745" s="248"/>
      <c r="AG745" s="257"/>
      <c r="AM745" s="257" t="s">
        <v>72</v>
      </c>
      <c r="AN745" s="257"/>
      <c r="AP745" s="257"/>
    </row>
    <row r="746" spans="1:42" s="212" customFormat="1" ht="22.5" x14ac:dyDescent="0.25">
      <c r="A746" s="249" t="s">
        <v>539</v>
      </c>
      <c r="B746" s="250" t="s">
        <v>1816</v>
      </c>
      <c r="C746" s="408" t="s">
        <v>1817</v>
      </c>
      <c r="D746" s="408"/>
      <c r="E746" s="408"/>
      <c r="F746" s="251" t="s">
        <v>61</v>
      </c>
      <c r="G746" s="252">
        <v>18</v>
      </c>
      <c r="H746" s="253">
        <v>1</v>
      </c>
      <c r="I746" s="253">
        <v>18</v>
      </c>
      <c r="J746" s="286">
        <v>63.58</v>
      </c>
      <c r="K746" s="252"/>
      <c r="L746" s="286">
        <v>133.85</v>
      </c>
      <c r="M746" s="288">
        <v>8.5500000000000007</v>
      </c>
      <c r="N746" s="289">
        <v>1144.44</v>
      </c>
      <c r="AF746" s="248"/>
      <c r="AG746" s="257" t="s">
        <v>1817</v>
      </c>
      <c r="AM746" s="257"/>
      <c r="AN746" s="257"/>
      <c r="AP746" s="257"/>
    </row>
    <row r="747" spans="1:42" s="212" customFormat="1" ht="15" x14ac:dyDescent="0.25">
      <c r="A747" s="279"/>
      <c r="B747" s="280"/>
      <c r="C747" s="408" t="s">
        <v>72</v>
      </c>
      <c r="D747" s="408"/>
      <c r="E747" s="408"/>
      <c r="F747" s="251"/>
      <c r="G747" s="252"/>
      <c r="H747" s="252"/>
      <c r="I747" s="252"/>
      <c r="J747" s="255"/>
      <c r="K747" s="252"/>
      <c r="L747" s="286">
        <v>133.85</v>
      </c>
      <c r="M747" s="275"/>
      <c r="N747" s="289">
        <v>1144.44</v>
      </c>
      <c r="AF747" s="248"/>
      <c r="AG747" s="257"/>
      <c r="AM747" s="257" t="s">
        <v>72</v>
      </c>
      <c r="AN747" s="257"/>
      <c r="AP747" s="257"/>
    </row>
    <row r="748" spans="1:42" s="212" customFormat="1" ht="23.25" x14ac:dyDescent="0.25">
      <c r="A748" s="249" t="s">
        <v>541</v>
      </c>
      <c r="B748" s="250" t="s">
        <v>1822</v>
      </c>
      <c r="C748" s="408" t="s">
        <v>1823</v>
      </c>
      <c r="D748" s="408"/>
      <c r="E748" s="408"/>
      <c r="F748" s="251" t="s">
        <v>61</v>
      </c>
      <c r="G748" s="252">
        <v>3</v>
      </c>
      <c r="H748" s="253">
        <v>1</v>
      </c>
      <c r="I748" s="253">
        <v>3</v>
      </c>
      <c r="J748" s="286">
        <v>74.8</v>
      </c>
      <c r="K748" s="252"/>
      <c r="L748" s="286">
        <v>26.25</v>
      </c>
      <c r="M748" s="288">
        <v>8.5500000000000007</v>
      </c>
      <c r="N748" s="316">
        <v>224.4</v>
      </c>
      <c r="AF748" s="248"/>
      <c r="AG748" s="257" t="s">
        <v>1823</v>
      </c>
      <c r="AM748" s="257"/>
      <c r="AN748" s="257"/>
      <c r="AP748" s="257"/>
    </row>
    <row r="749" spans="1:42" s="212" customFormat="1" ht="15" x14ac:dyDescent="0.25">
      <c r="A749" s="279"/>
      <c r="B749" s="280"/>
      <c r="C749" s="408" t="s">
        <v>72</v>
      </c>
      <c r="D749" s="408"/>
      <c r="E749" s="408"/>
      <c r="F749" s="251"/>
      <c r="G749" s="252"/>
      <c r="H749" s="252"/>
      <c r="I749" s="252"/>
      <c r="J749" s="255"/>
      <c r="K749" s="252"/>
      <c r="L749" s="286">
        <v>26.25</v>
      </c>
      <c r="M749" s="275"/>
      <c r="N749" s="316">
        <v>224.4</v>
      </c>
      <c r="AF749" s="248"/>
      <c r="AG749" s="257"/>
      <c r="AM749" s="257" t="s">
        <v>72</v>
      </c>
      <c r="AN749" s="257"/>
      <c r="AP749" s="257"/>
    </row>
    <row r="750" spans="1:42" s="212" customFormat="1" ht="15" x14ac:dyDescent="0.25">
      <c r="A750" s="249" t="s">
        <v>543</v>
      </c>
      <c r="B750" s="250" t="s">
        <v>1824</v>
      </c>
      <c r="C750" s="408" t="s">
        <v>1825</v>
      </c>
      <c r="D750" s="408"/>
      <c r="E750" s="408"/>
      <c r="F750" s="251" t="s">
        <v>61</v>
      </c>
      <c r="G750" s="252">
        <v>1</v>
      </c>
      <c r="H750" s="253">
        <v>1</v>
      </c>
      <c r="I750" s="253">
        <v>1</v>
      </c>
      <c r="J750" s="255"/>
      <c r="K750" s="252"/>
      <c r="L750" s="255"/>
      <c r="M750" s="252"/>
      <c r="N750" s="256"/>
      <c r="AF750" s="248"/>
      <c r="AG750" s="257" t="s">
        <v>1825</v>
      </c>
      <c r="AM750" s="257"/>
      <c r="AN750" s="257"/>
      <c r="AP750" s="257"/>
    </row>
    <row r="751" spans="1:42" s="212" customFormat="1" ht="22.5" x14ac:dyDescent="0.25">
      <c r="A751" s="261"/>
      <c r="B751" s="262" t="s">
        <v>217</v>
      </c>
      <c r="C751" s="402" t="s">
        <v>218</v>
      </c>
      <c r="D751" s="402"/>
      <c r="E751" s="402"/>
      <c r="F751" s="402"/>
      <c r="G751" s="402"/>
      <c r="H751" s="402"/>
      <c r="I751" s="402"/>
      <c r="J751" s="402"/>
      <c r="K751" s="402"/>
      <c r="L751" s="402"/>
      <c r="M751" s="402"/>
      <c r="N751" s="411"/>
      <c r="AF751" s="248"/>
      <c r="AG751" s="257"/>
      <c r="AI751" s="260" t="s">
        <v>218</v>
      </c>
      <c r="AM751" s="257"/>
      <c r="AN751" s="257"/>
      <c r="AP751" s="257"/>
    </row>
    <row r="752" spans="1:42" s="212" customFormat="1" ht="15" x14ac:dyDescent="0.25">
      <c r="A752" s="263"/>
      <c r="B752" s="262" t="s">
        <v>58</v>
      </c>
      <c r="C752" s="407" t="s">
        <v>62</v>
      </c>
      <c r="D752" s="407"/>
      <c r="E752" s="407"/>
      <c r="F752" s="264"/>
      <c r="G752" s="265"/>
      <c r="H752" s="265"/>
      <c r="I752" s="265"/>
      <c r="J752" s="278">
        <v>711.88</v>
      </c>
      <c r="K752" s="267">
        <v>1.1499999999999999</v>
      </c>
      <c r="L752" s="278">
        <v>818.66</v>
      </c>
      <c r="M752" s="267">
        <v>34.96</v>
      </c>
      <c r="N752" s="268">
        <v>28620.35</v>
      </c>
      <c r="AF752" s="248"/>
      <c r="AG752" s="257"/>
      <c r="AJ752" s="260" t="s">
        <v>62</v>
      </c>
      <c r="AM752" s="257"/>
      <c r="AN752" s="257"/>
      <c r="AP752" s="257"/>
    </row>
    <row r="753" spans="1:42" s="212" customFormat="1" ht="15" x14ac:dyDescent="0.25">
      <c r="A753" s="263"/>
      <c r="B753" s="262" t="s">
        <v>73</v>
      </c>
      <c r="C753" s="407" t="s">
        <v>175</v>
      </c>
      <c r="D753" s="407"/>
      <c r="E753" s="407"/>
      <c r="F753" s="264"/>
      <c r="G753" s="265"/>
      <c r="H753" s="265"/>
      <c r="I753" s="265"/>
      <c r="J753" s="278">
        <v>3.6</v>
      </c>
      <c r="K753" s="267">
        <v>1.1499999999999999</v>
      </c>
      <c r="L753" s="278">
        <v>4.1399999999999997</v>
      </c>
      <c r="M753" s="265"/>
      <c r="N753" s="273"/>
      <c r="AF753" s="248"/>
      <c r="AG753" s="257"/>
      <c r="AJ753" s="260" t="s">
        <v>175</v>
      </c>
      <c r="AM753" s="257"/>
      <c r="AN753" s="257"/>
      <c r="AP753" s="257"/>
    </row>
    <row r="754" spans="1:42" s="212" customFormat="1" ht="15" x14ac:dyDescent="0.25">
      <c r="A754" s="263"/>
      <c r="B754" s="262" t="s">
        <v>78</v>
      </c>
      <c r="C754" s="407" t="s">
        <v>176</v>
      </c>
      <c r="D754" s="407"/>
      <c r="E754" s="407"/>
      <c r="F754" s="264"/>
      <c r="G754" s="265"/>
      <c r="H754" s="265"/>
      <c r="I754" s="265"/>
      <c r="J754" s="278">
        <v>0.4</v>
      </c>
      <c r="K754" s="267">
        <v>1.1499999999999999</v>
      </c>
      <c r="L754" s="278">
        <v>0.46</v>
      </c>
      <c r="M754" s="267">
        <v>34.96</v>
      </c>
      <c r="N754" s="283">
        <v>16.079999999999998</v>
      </c>
      <c r="AF754" s="248"/>
      <c r="AG754" s="257"/>
      <c r="AJ754" s="260" t="s">
        <v>176</v>
      </c>
      <c r="AM754" s="257"/>
      <c r="AN754" s="257"/>
      <c r="AP754" s="257"/>
    </row>
    <row r="755" spans="1:42" s="212" customFormat="1" ht="15" x14ac:dyDescent="0.25">
      <c r="A755" s="263"/>
      <c r="B755" s="262" t="s">
        <v>122</v>
      </c>
      <c r="C755" s="407" t="s">
        <v>177</v>
      </c>
      <c r="D755" s="407"/>
      <c r="E755" s="407"/>
      <c r="F755" s="264"/>
      <c r="G755" s="265"/>
      <c r="H755" s="265"/>
      <c r="I755" s="265"/>
      <c r="J755" s="278">
        <v>181.59</v>
      </c>
      <c r="K755" s="265"/>
      <c r="L755" s="278">
        <v>181.59</v>
      </c>
      <c r="M755" s="265"/>
      <c r="N755" s="273"/>
      <c r="AF755" s="248"/>
      <c r="AG755" s="257"/>
      <c r="AJ755" s="260" t="s">
        <v>177</v>
      </c>
      <c r="AM755" s="257"/>
      <c r="AN755" s="257"/>
      <c r="AP755" s="257"/>
    </row>
    <row r="756" spans="1:42" s="212" customFormat="1" ht="15" x14ac:dyDescent="0.25">
      <c r="A756" s="269"/>
      <c r="B756" s="262"/>
      <c r="C756" s="407" t="s">
        <v>63</v>
      </c>
      <c r="D756" s="407"/>
      <c r="E756" s="407"/>
      <c r="F756" s="264" t="s">
        <v>64</v>
      </c>
      <c r="G756" s="270">
        <v>74</v>
      </c>
      <c r="H756" s="267">
        <v>1.1499999999999999</v>
      </c>
      <c r="I756" s="292">
        <v>85.1</v>
      </c>
      <c r="J756" s="272"/>
      <c r="K756" s="265"/>
      <c r="L756" s="272"/>
      <c r="M756" s="265"/>
      <c r="N756" s="273"/>
      <c r="AF756" s="248"/>
      <c r="AG756" s="257"/>
      <c r="AK756" s="260" t="s">
        <v>63</v>
      </c>
      <c r="AM756" s="257"/>
      <c r="AN756" s="257"/>
      <c r="AP756" s="257"/>
    </row>
    <row r="757" spans="1:42" s="212" customFormat="1" ht="15" x14ac:dyDescent="0.25">
      <c r="A757" s="269"/>
      <c r="B757" s="262"/>
      <c r="C757" s="407" t="s">
        <v>178</v>
      </c>
      <c r="D757" s="407"/>
      <c r="E757" s="407"/>
      <c r="F757" s="264" t="s">
        <v>64</v>
      </c>
      <c r="G757" s="267">
        <v>0.04</v>
      </c>
      <c r="H757" s="267">
        <v>1.1499999999999999</v>
      </c>
      <c r="I757" s="315">
        <v>4.5999999999999999E-2</v>
      </c>
      <c r="J757" s="272"/>
      <c r="K757" s="265"/>
      <c r="L757" s="272"/>
      <c r="M757" s="265"/>
      <c r="N757" s="273"/>
      <c r="AF757" s="248"/>
      <c r="AG757" s="257"/>
      <c r="AK757" s="260" t="s">
        <v>178</v>
      </c>
      <c r="AM757" s="257"/>
      <c r="AN757" s="257"/>
      <c r="AP757" s="257"/>
    </row>
    <row r="758" spans="1:42" s="212" customFormat="1" ht="15" x14ac:dyDescent="0.25">
      <c r="A758" s="263"/>
      <c r="B758" s="262"/>
      <c r="C758" s="409" t="s">
        <v>65</v>
      </c>
      <c r="D758" s="409"/>
      <c r="E758" s="409"/>
      <c r="F758" s="274"/>
      <c r="G758" s="275"/>
      <c r="H758" s="275"/>
      <c r="I758" s="275"/>
      <c r="J758" s="285">
        <v>897.07</v>
      </c>
      <c r="K758" s="275"/>
      <c r="L758" s="276">
        <v>1004.39</v>
      </c>
      <c r="M758" s="275"/>
      <c r="N758" s="277"/>
      <c r="AF758" s="248"/>
      <c r="AG758" s="257"/>
      <c r="AL758" s="260" t="s">
        <v>65</v>
      </c>
      <c r="AM758" s="257"/>
      <c r="AN758" s="257"/>
      <c r="AP758" s="257"/>
    </row>
    <row r="759" spans="1:42" s="212" customFormat="1" ht="15" x14ac:dyDescent="0.25">
      <c r="A759" s="269"/>
      <c r="B759" s="262"/>
      <c r="C759" s="407" t="s">
        <v>66</v>
      </c>
      <c r="D759" s="407"/>
      <c r="E759" s="407"/>
      <c r="F759" s="264"/>
      <c r="G759" s="265"/>
      <c r="H759" s="265"/>
      <c r="I759" s="265"/>
      <c r="J759" s="272"/>
      <c r="K759" s="265"/>
      <c r="L759" s="278">
        <v>819.12</v>
      </c>
      <c r="M759" s="265"/>
      <c r="N759" s="268">
        <v>28636.43</v>
      </c>
      <c r="AF759" s="248"/>
      <c r="AG759" s="257"/>
      <c r="AK759" s="260" t="s">
        <v>66</v>
      </c>
      <c r="AM759" s="257"/>
      <c r="AN759" s="257"/>
      <c r="AP759" s="257"/>
    </row>
    <row r="760" spans="1:42" s="212" customFormat="1" ht="23.25" x14ac:dyDescent="0.25">
      <c r="A760" s="269"/>
      <c r="B760" s="262" t="s">
        <v>1792</v>
      </c>
      <c r="C760" s="407" t="s">
        <v>1793</v>
      </c>
      <c r="D760" s="407"/>
      <c r="E760" s="407"/>
      <c r="F760" s="264" t="s">
        <v>69</v>
      </c>
      <c r="G760" s="270">
        <v>95</v>
      </c>
      <c r="H760" s="265"/>
      <c r="I760" s="270">
        <v>95</v>
      </c>
      <c r="J760" s="272"/>
      <c r="K760" s="265"/>
      <c r="L760" s="278">
        <v>778.16</v>
      </c>
      <c r="M760" s="265"/>
      <c r="N760" s="268">
        <v>27204.61</v>
      </c>
      <c r="AF760" s="248"/>
      <c r="AG760" s="257"/>
      <c r="AK760" s="260" t="s">
        <v>1793</v>
      </c>
      <c r="AM760" s="257"/>
      <c r="AN760" s="257"/>
      <c r="AP760" s="257"/>
    </row>
    <row r="761" spans="1:42" s="212" customFormat="1" ht="23.25" x14ac:dyDescent="0.25">
      <c r="A761" s="269"/>
      <c r="B761" s="262" t="s">
        <v>1794</v>
      </c>
      <c r="C761" s="407" t="s">
        <v>1795</v>
      </c>
      <c r="D761" s="407"/>
      <c r="E761" s="407"/>
      <c r="F761" s="264" t="s">
        <v>69</v>
      </c>
      <c r="G761" s="270">
        <v>53</v>
      </c>
      <c r="H761" s="265"/>
      <c r="I761" s="270">
        <v>53</v>
      </c>
      <c r="J761" s="272"/>
      <c r="K761" s="265"/>
      <c r="L761" s="278">
        <v>434.13</v>
      </c>
      <c r="M761" s="265"/>
      <c r="N761" s="268">
        <v>15177.31</v>
      </c>
      <c r="AF761" s="248"/>
      <c r="AG761" s="257"/>
      <c r="AK761" s="260" t="s">
        <v>1795</v>
      </c>
      <c r="AM761" s="257"/>
      <c r="AN761" s="257"/>
      <c r="AP761" s="257"/>
    </row>
    <row r="762" spans="1:42" s="212" customFormat="1" ht="15" x14ac:dyDescent="0.25">
      <c r="A762" s="279"/>
      <c r="B762" s="280"/>
      <c r="C762" s="408" t="s">
        <v>72</v>
      </c>
      <c r="D762" s="408"/>
      <c r="E762" s="408"/>
      <c r="F762" s="251"/>
      <c r="G762" s="252"/>
      <c r="H762" s="252"/>
      <c r="I762" s="252"/>
      <c r="J762" s="255"/>
      <c r="K762" s="252"/>
      <c r="L762" s="281">
        <v>2216.6799999999998</v>
      </c>
      <c r="M762" s="275"/>
      <c r="N762" s="256"/>
      <c r="AF762" s="248"/>
      <c r="AG762" s="257"/>
      <c r="AM762" s="257" t="s">
        <v>72</v>
      </c>
      <c r="AN762" s="257"/>
      <c r="AP762" s="257"/>
    </row>
    <row r="763" spans="1:42" s="212" customFormat="1" ht="22.5" x14ac:dyDescent="0.25">
      <c r="A763" s="249" t="s">
        <v>1826</v>
      </c>
      <c r="B763" s="250" t="s">
        <v>1715</v>
      </c>
      <c r="C763" s="408" t="s">
        <v>1827</v>
      </c>
      <c r="D763" s="408"/>
      <c r="E763" s="408"/>
      <c r="F763" s="251" t="s">
        <v>61</v>
      </c>
      <c r="G763" s="252">
        <v>1</v>
      </c>
      <c r="H763" s="253">
        <v>1</v>
      </c>
      <c r="I763" s="253">
        <v>1</v>
      </c>
      <c r="J763" s="281">
        <v>1113200</v>
      </c>
      <c r="K763" s="252"/>
      <c r="L763" s="281">
        <v>185843.07</v>
      </c>
      <c r="M763" s="288">
        <v>5.99</v>
      </c>
      <c r="N763" s="289">
        <v>1113200</v>
      </c>
      <c r="AF763" s="248"/>
      <c r="AG763" s="257" t="s">
        <v>1827</v>
      </c>
      <c r="AM763" s="257"/>
      <c r="AN763" s="257"/>
      <c r="AP763" s="257"/>
    </row>
    <row r="764" spans="1:42" s="212" customFormat="1" ht="15" x14ac:dyDescent="0.25">
      <c r="A764" s="279"/>
      <c r="B764" s="280"/>
      <c r="C764" s="408" t="s">
        <v>72</v>
      </c>
      <c r="D764" s="408"/>
      <c r="E764" s="408"/>
      <c r="F764" s="251"/>
      <c r="G764" s="252"/>
      <c r="H764" s="252"/>
      <c r="I764" s="252"/>
      <c r="J764" s="255"/>
      <c r="K764" s="252"/>
      <c r="L764" s="281">
        <v>185843.07</v>
      </c>
      <c r="M764" s="275"/>
      <c r="N764" s="289">
        <v>1113200</v>
      </c>
      <c r="AF764" s="248"/>
      <c r="AG764" s="257"/>
      <c r="AM764" s="257" t="s">
        <v>72</v>
      </c>
      <c r="AN764" s="257"/>
      <c r="AP764" s="257"/>
    </row>
    <row r="765" spans="1:42" s="212" customFormat="1" ht="23.25" x14ac:dyDescent="0.25">
      <c r="A765" s="249" t="s">
        <v>547</v>
      </c>
      <c r="B765" s="250" t="s">
        <v>1828</v>
      </c>
      <c r="C765" s="408" t="s">
        <v>1829</v>
      </c>
      <c r="D765" s="408"/>
      <c r="E765" s="408"/>
      <c r="F765" s="251" t="s">
        <v>61</v>
      </c>
      <c r="G765" s="252">
        <v>12</v>
      </c>
      <c r="H765" s="253">
        <v>1</v>
      </c>
      <c r="I765" s="253">
        <v>12</v>
      </c>
      <c r="J765" s="255"/>
      <c r="K765" s="252"/>
      <c r="L765" s="255"/>
      <c r="M765" s="252"/>
      <c r="N765" s="256"/>
      <c r="AF765" s="248"/>
      <c r="AG765" s="257" t="s">
        <v>1829</v>
      </c>
      <c r="AM765" s="257"/>
      <c r="AN765" s="257"/>
      <c r="AP765" s="257"/>
    </row>
    <row r="766" spans="1:42" s="212" customFormat="1" ht="22.5" x14ac:dyDescent="0.25">
      <c r="A766" s="261"/>
      <c r="B766" s="262" t="s">
        <v>217</v>
      </c>
      <c r="C766" s="402" t="s">
        <v>218</v>
      </c>
      <c r="D766" s="402"/>
      <c r="E766" s="402"/>
      <c r="F766" s="402"/>
      <c r="G766" s="402"/>
      <c r="H766" s="402"/>
      <c r="I766" s="402"/>
      <c r="J766" s="402"/>
      <c r="K766" s="402"/>
      <c r="L766" s="402"/>
      <c r="M766" s="402"/>
      <c r="N766" s="411"/>
      <c r="AF766" s="248"/>
      <c r="AG766" s="257"/>
      <c r="AI766" s="260" t="s">
        <v>218</v>
      </c>
      <c r="AM766" s="257"/>
      <c r="AN766" s="257"/>
      <c r="AP766" s="257"/>
    </row>
    <row r="767" spans="1:42" s="212" customFormat="1" ht="15" x14ac:dyDescent="0.25">
      <c r="A767" s="263"/>
      <c r="B767" s="262" t="s">
        <v>58</v>
      </c>
      <c r="C767" s="407" t="s">
        <v>62</v>
      </c>
      <c r="D767" s="407"/>
      <c r="E767" s="407"/>
      <c r="F767" s="264"/>
      <c r="G767" s="265"/>
      <c r="H767" s="265"/>
      <c r="I767" s="265"/>
      <c r="J767" s="278">
        <v>8.5299999999999994</v>
      </c>
      <c r="K767" s="267">
        <v>1.1499999999999999</v>
      </c>
      <c r="L767" s="278">
        <v>117.71</v>
      </c>
      <c r="M767" s="267">
        <v>34.96</v>
      </c>
      <c r="N767" s="268">
        <v>4115.1400000000003</v>
      </c>
      <c r="AF767" s="248"/>
      <c r="AG767" s="257"/>
      <c r="AJ767" s="260" t="s">
        <v>62</v>
      </c>
      <c r="AM767" s="257"/>
      <c r="AN767" s="257"/>
      <c r="AP767" s="257"/>
    </row>
    <row r="768" spans="1:42" s="212" customFormat="1" ht="15" x14ac:dyDescent="0.25">
      <c r="A768" s="263"/>
      <c r="B768" s="262" t="s">
        <v>73</v>
      </c>
      <c r="C768" s="407" t="s">
        <v>175</v>
      </c>
      <c r="D768" s="407"/>
      <c r="E768" s="407"/>
      <c r="F768" s="264"/>
      <c r="G768" s="265"/>
      <c r="H768" s="265"/>
      <c r="I768" s="265"/>
      <c r="J768" s="278">
        <v>0.24</v>
      </c>
      <c r="K768" s="267">
        <v>1.1499999999999999</v>
      </c>
      <c r="L768" s="278">
        <v>3.31</v>
      </c>
      <c r="M768" s="265"/>
      <c r="N768" s="273"/>
      <c r="AF768" s="248"/>
      <c r="AG768" s="257"/>
      <c r="AJ768" s="260" t="s">
        <v>175</v>
      </c>
      <c r="AM768" s="257"/>
      <c r="AN768" s="257"/>
      <c r="AP768" s="257"/>
    </row>
    <row r="769" spans="1:42" s="212" customFormat="1" ht="15" x14ac:dyDescent="0.25">
      <c r="A769" s="263"/>
      <c r="B769" s="262" t="s">
        <v>122</v>
      </c>
      <c r="C769" s="407" t="s">
        <v>177</v>
      </c>
      <c r="D769" s="407"/>
      <c r="E769" s="407"/>
      <c r="F769" s="264"/>
      <c r="G769" s="265"/>
      <c r="H769" s="265"/>
      <c r="I769" s="265"/>
      <c r="J769" s="278">
        <v>1.31</v>
      </c>
      <c r="K769" s="265"/>
      <c r="L769" s="278">
        <v>15.72</v>
      </c>
      <c r="M769" s="265"/>
      <c r="N769" s="273"/>
      <c r="AF769" s="248"/>
      <c r="AG769" s="257"/>
      <c r="AJ769" s="260" t="s">
        <v>177</v>
      </c>
      <c r="AM769" s="257"/>
      <c r="AN769" s="257"/>
      <c r="AP769" s="257"/>
    </row>
    <row r="770" spans="1:42" s="212" customFormat="1" ht="15" x14ac:dyDescent="0.25">
      <c r="A770" s="269"/>
      <c r="B770" s="262"/>
      <c r="C770" s="407" t="s">
        <v>63</v>
      </c>
      <c r="D770" s="407"/>
      <c r="E770" s="407"/>
      <c r="F770" s="264" t="s">
        <v>64</v>
      </c>
      <c r="G770" s="270">
        <v>1</v>
      </c>
      <c r="H770" s="267">
        <v>1.1499999999999999</v>
      </c>
      <c r="I770" s="292">
        <v>13.8</v>
      </c>
      <c r="J770" s="272"/>
      <c r="K770" s="265"/>
      <c r="L770" s="272"/>
      <c r="M770" s="265"/>
      <c r="N770" s="273"/>
      <c r="AF770" s="248"/>
      <c r="AG770" s="257"/>
      <c r="AK770" s="260" t="s">
        <v>63</v>
      </c>
      <c r="AM770" s="257"/>
      <c r="AN770" s="257"/>
      <c r="AP770" s="257"/>
    </row>
    <row r="771" spans="1:42" s="212" customFormat="1" ht="15" x14ac:dyDescent="0.25">
      <c r="A771" s="263"/>
      <c r="B771" s="262"/>
      <c r="C771" s="409" t="s">
        <v>65</v>
      </c>
      <c r="D771" s="409"/>
      <c r="E771" s="409"/>
      <c r="F771" s="274"/>
      <c r="G771" s="275"/>
      <c r="H771" s="275"/>
      <c r="I771" s="275"/>
      <c r="J771" s="285">
        <v>10.08</v>
      </c>
      <c r="K771" s="275"/>
      <c r="L771" s="285">
        <v>136.74</v>
      </c>
      <c r="M771" s="275"/>
      <c r="N771" s="277"/>
      <c r="AF771" s="248"/>
      <c r="AG771" s="257"/>
      <c r="AL771" s="260" t="s">
        <v>65</v>
      </c>
      <c r="AM771" s="257"/>
      <c r="AN771" s="257"/>
      <c r="AP771" s="257"/>
    </row>
    <row r="772" spans="1:42" s="212" customFormat="1" ht="15" x14ac:dyDescent="0.25">
      <c r="A772" s="269"/>
      <c r="B772" s="262"/>
      <c r="C772" s="407" t="s">
        <v>66</v>
      </c>
      <c r="D772" s="407"/>
      <c r="E772" s="407"/>
      <c r="F772" s="264"/>
      <c r="G772" s="265"/>
      <c r="H772" s="265"/>
      <c r="I772" s="265"/>
      <c r="J772" s="272"/>
      <c r="K772" s="265"/>
      <c r="L772" s="278">
        <v>117.71</v>
      </c>
      <c r="M772" s="265"/>
      <c r="N772" s="268">
        <v>4115.1400000000003</v>
      </c>
      <c r="AF772" s="248"/>
      <c r="AG772" s="257"/>
      <c r="AK772" s="260" t="s">
        <v>66</v>
      </c>
      <c r="AM772" s="257"/>
      <c r="AN772" s="257"/>
      <c r="AP772" s="257"/>
    </row>
    <row r="773" spans="1:42" s="212" customFormat="1" ht="15" x14ac:dyDescent="0.25">
      <c r="A773" s="269"/>
      <c r="B773" s="262" t="s">
        <v>1830</v>
      </c>
      <c r="C773" s="407" t="s">
        <v>1831</v>
      </c>
      <c r="D773" s="407"/>
      <c r="E773" s="407"/>
      <c r="F773" s="264" t="s">
        <v>69</v>
      </c>
      <c r="G773" s="270">
        <v>90</v>
      </c>
      <c r="H773" s="265"/>
      <c r="I773" s="270">
        <v>90</v>
      </c>
      <c r="J773" s="272"/>
      <c r="K773" s="265"/>
      <c r="L773" s="278">
        <v>105.94</v>
      </c>
      <c r="M773" s="265"/>
      <c r="N773" s="268">
        <v>3703.63</v>
      </c>
      <c r="AF773" s="248"/>
      <c r="AG773" s="257"/>
      <c r="AK773" s="260" t="s">
        <v>1831</v>
      </c>
      <c r="AM773" s="257"/>
      <c r="AN773" s="257"/>
      <c r="AP773" s="257"/>
    </row>
    <row r="774" spans="1:42" s="212" customFormat="1" ht="15" x14ac:dyDescent="0.25">
      <c r="A774" s="269"/>
      <c r="B774" s="262" t="s">
        <v>1832</v>
      </c>
      <c r="C774" s="407" t="s">
        <v>1833</v>
      </c>
      <c r="D774" s="407"/>
      <c r="E774" s="407"/>
      <c r="F774" s="264" t="s">
        <v>69</v>
      </c>
      <c r="G774" s="270">
        <v>46</v>
      </c>
      <c r="H774" s="265"/>
      <c r="I774" s="270">
        <v>46</v>
      </c>
      <c r="J774" s="272"/>
      <c r="K774" s="265"/>
      <c r="L774" s="278">
        <v>54.15</v>
      </c>
      <c r="M774" s="265"/>
      <c r="N774" s="268">
        <v>1892.96</v>
      </c>
      <c r="AF774" s="248"/>
      <c r="AG774" s="257"/>
      <c r="AK774" s="260" t="s">
        <v>1833</v>
      </c>
      <c r="AM774" s="257"/>
      <c r="AN774" s="257"/>
      <c r="AP774" s="257"/>
    </row>
    <row r="775" spans="1:42" s="212" customFormat="1" ht="15" x14ac:dyDescent="0.25">
      <c r="A775" s="279"/>
      <c r="B775" s="280"/>
      <c r="C775" s="408" t="s">
        <v>72</v>
      </c>
      <c r="D775" s="408"/>
      <c r="E775" s="408"/>
      <c r="F775" s="251"/>
      <c r="G775" s="252"/>
      <c r="H775" s="252"/>
      <c r="I775" s="252"/>
      <c r="J775" s="255"/>
      <c r="K775" s="252"/>
      <c r="L775" s="286">
        <v>296.83</v>
      </c>
      <c r="M775" s="275"/>
      <c r="N775" s="256"/>
      <c r="AF775" s="248"/>
      <c r="AG775" s="257"/>
      <c r="AM775" s="257" t="s">
        <v>72</v>
      </c>
      <c r="AN775" s="257"/>
      <c r="AP775" s="257"/>
    </row>
    <row r="776" spans="1:42" s="212" customFormat="1" ht="23.25" x14ac:dyDescent="0.25">
      <c r="A776" s="249" t="s">
        <v>548</v>
      </c>
      <c r="B776" s="250" t="s">
        <v>1834</v>
      </c>
      <c r="C776" s="408" t="s">
        <v>1835</v>
      </c>
      <c r="D776" s="408"/>
      <c r="E776" s="408"/>
      <c r="F776" s="251" t="s">
        <v>61</v>
      </c>
      <c r="G776" s="252">
        <v>12</v>
      </c>
      <c r="H776" s="253">
        <v>1</v>
      </c>
      <c r="I776" s="253">
        <v>12</v>
      </c>
      <c r="J776" s="286">
        <v>321.3</v>
      </c>
      <c r="K776" s="252"/>
      <c r="L776" s="286">
        <v>450.95</v>
      </c>
      <c r="M776" s="288">
        <v>8.5500000000000007</v>
      </c>
      <c r="N776" s="289">
        <v>3855.6</v>
      </c>
      <c r="AF776" s="248"/>
      <c r="AG776" s="257" t="s">
        <v>1835</v>
      </c>
      <c r="AM776" s="257"/>
      <c r="AN776" s="257"/>
      <c r="AP776" s="257"/>
    </row>
    <row r="777" spans="1:42" s="212" customFormat="1" ht="15" x14ac:dyDescent="0.25">
      <c r="A777" s="279"/>
      <c r="B777" s="280"/>
      <c r="C777" s="408" t="s">
        <v>72</v>
      </c>
      <c r="D777" s="408"/>
      <c r="E777" s="408"/>
      <c r="F777" s="251"/>
      <c r="G777" s="252"/>
      <c r="H777" s="252"/>
      <c r="I777" s="252"/>
      <c r="J777" s="255"/>
      <c r="K777" s="252"/>
      <c r="L777" s="286">
        <v>450.95</v>
      </c>
      <c r="M777" s="275"/>
      <c r="N777" s="289">
        <v>3855.6</v>
      </c>
      <c r="AF777" s="248"/>
      <c r="AG777" s="257"/>
      <c r="AM777" s="257" t="s">
        <v>72</v>
      </c>
      <c r="AN777" s="257"/>
      <c r="AP777" s="257"/>
    </row>
    <row r="778" spans="1:42" s="212" customFormat="1" ht="23.25" x14ac:dyDescent="0.25">
      <c r="A778" s="249" t="s">
        <v>550</v>
      </c>
      <c r="B778" s="250" t="s">
        <v>753</v>
      </c>
      <c r="C778" s="408" t="s">
        <v>754</v>
      </c>
      <c r="D778" s="408"/>
      <c r="E778" s="408"/>
      <c r="F778" s="251" t="s">
        <v>61</v>
      </c>
      <c r="G778" s="252">
        <v>12</v>
      </c>
      <c r="H778" s="253">
        <v>1</v>
      </c>
      <c r="I778" s="253">
        <v>12</v>
      </c>
      <c r="J778" s="255"/>
      <c r="K778" s="252"/>
      <c r="L778" s="255"/>
      <c r="M778" s="252"/>
      <c r="N778" s="256"/>
      <c r="AF778" s="248"/>
      <c r="AG778" s="257" t="s">
        <v>754</v>
      </c>
      <c r="AM778" s="257"/>
      <c r="AN778" s="257"/>
      <c r="AP778" s="257"/>
    </row>
    <row r="779" spans="1:42" s="212" customFormat="1" ht="22.5" x14ac:dyDescent="0.25">
      <c r="A779" s="261"/>
      <c r="B779" s="262" t="s">
        <v>217</v>
      </c>
      <c r="C779" s="402" t="s">
        <v>218</v>
      </c>
      <c r="D779" s="402"/>
      <c r="E779" s="402"/>
      <c r="F779" s="402"/>
      <c r="G779" s="402"/>
      <c r="H779" s="402"/>
      <c r="I779" s="402"/>
      <c r="J779" s="402"/>
      <c r="K779" s="402"/>
      <c r="L779" s="402"/>
      <c r="M779" s="402"/>
      <c r="N779" s="411"/>
      <c r="AF779" s="248"/>
      <c r="AG779" s="257"/>
      <c r="AI779" s="260" t="s">
        <v>218</v>
      </c>
      <c r="AM779" s="257"/>
      <c r="AN779" s="257"/>
      <c r="AP779" s="257"/>
    </row>
    <row r="780" spans="1:42" s="212" customFormat="1" ht="15" x14ac:dyDescent="0.25">
      <c r="A780" s="263"/>
      <c r="B780" s="262" t="s">
        <v>58</v>
      </c>
      <c r="C780" s="407" t="s">
        <v>62</v>
      </c>
      <c r="D780" s="407"/>
      <c r="E780" s="407"/>
      <c r="F780" s="264"/>
      <c r="G780" s="265"/>
      <c r="H780" s="265"/>
      <c r="I780" s="265"/>
      <c r="J780" s="278">
        <v>5.35</v>
      </c>
      <c r="K780" s="267">
        <v>1.1499999999999999</v>
      </c>
      <c r="L780" s="278">
        <v>73.83</v>
      </c>
      <c r="M780" s="267">
        <v>34.96</v>
      </c>
      <c r="N780" s="268">
        <v>2581.1</v>
      </c>
      <c r="AF780" s="248"/>
      <c r="AG780" s="257"/>
      <c r="AJ780" s="260" t="s">
        <v>62</v>
      </c>
      <c r="AM780" s="257"/>
      <c r="AN780" s="257"/>
      <c r="AP780" s="257"/>
    </row>
    <row r="781" spans="1:42" s="212" customFormat="1" ht="15" x14ac:dyDescent="0.25">
      <c r="A781" s="263"/>
      <c r="B781" s="262" t="s">
        <v>122</v>
      </c>
      <c r="C781" s="407" t="s">
        <v>177</v>
      </c>
      <c r="D781" s="407"/>
      <c r="E781" s="407"/>
      <c r="F781" s="264"/>
      <c r="G781" s="265"/>
      <c r="H781" s="265"/>
      <c r="I781" s="265"/>
      <c r="J781" s="278">
        <v>0.94</v>
      </c>
      <c r="K781" s="265"/>
      <c r="L781" s="278">
        <v>11.28</v>
      </c>
      <c r="M781" s="265"/>
      <c r="N781" s="273"/>
      <c r="AF781" s="248"/>
      <c r="AG781" s="257"/>
      <c r="AJ781" s="260" t="s">
        <v>177</v>
      </c>
      <c r="AM781" s="257"/>
      <c r="AN781" s="257"/>
      <c r="AP781" s="257"/>
    </row>
    <row r="782" spans="1:42" s="212" customFormat="1" ht="15" x14ac:dyDescent="0.25">
      <c r="A782" s="269"/>
      <c r="B782" s="262"/>
      <c r="C782" s="407" t="s">
        <v>63</v>
      </c>
      <c r="D782" s="407"/>
      <c r="E782" s="407"/>
      <c r="F782" s="264" t="s">
        <v>64</v>
      </c>
      <c r="G782" s="267">
        <v>0.59</v>
      </c>
      <c r="H782" s="267">
        <v>1.1499999999999999</v>
      </c>
      <c r="I782" s="315">
        <v>8.1419999999999995</v>
      </c>
      <c r="J782" s="272"/>
      <c r="K782" s="265"/>
      <c r="L782" s="272"/>
      <c r="M782" s="265"/>
      <c r="N782" s="273"/>
      <c r="AF782" s="248"/>
      <c r="AG782" s="257"/>
      <c r="AK782" s="260" t="s">
        <v>63</v>
      </c>
      <c r="AM782" s="257"/>
      <c r="AN782" s="257"/>
      <c r="AP782" s="257"/>
    </row>
    <row r="783" spans="1:42" s="212" customFormat="1" ht="15" x14ac:dyDescent="0.25">
      <c r="A783" s="263"/>
      <c r="B783" s="262"/>
      <c r="C783" s="409" t="s">
        <v>65</v>
      </c>
      <c r="D783" s="409"/>
      <c r="E783" s="409"/>
      <c r="F783" s="274"/>
      <c r="G783" s="275"/>
      <c r="H783" s="275"/>
      <c r="I783" s="275"/>
      <c r="J783" s="285">
        <v>6.29</v>
      </c>
      <c r="K783" s="275"/>
      <c r="L783" s="285">
        <v>85.11</v>
      </c>
      <c r="M783" s="275"/>
      <c r="N783" s="277"/>
      <c r="AF783" s="248"/>
      <c r="AG783" s="257"/>
      <c r="AL783" s="260" t="s">
        <v>65</v>
      </c>
      <c r="AM783" s="257"/>
      <c r="AN783" s="257"/>
      <c r="AP783" s="257"/>
    </row>
    <row r="784" spans="1:42" s="212" customFormat="1" ht="15" x14ac:dyDescent="0.25">
      <c r="A784" s="269"/>
      <c r="B784" s="262"/>
      <c r="C784" s="407" t="s">
        <v>66</v>
      </c>
      <c r="D784" s="407"/>
      <c r="E784" s="407"/>
      <c r="F784" s="264"/>
      <c r="G784" s="265"/>
      <c r="H784" s="265"/>
      <c r="I784" s="265"/>
      <c r="J784" s="272"/>
      <c r="K784" s="265"/>
      <c r="L784" s="278">
        <v>73.83</v>
      </c>
      <c r="M784" s="265"/>
      <c r="N784" s="268">
        <v>2581.1</v>
      </c>
      <c r="AF784" s="248"/>
      <c r="AG784" s="257"/>
      <c r="AK784" s="260" t="s">
        <v>66</v>
      </c>
      <c r="AM784" s="257"/>
      <c r="AN784" s="257"/>
      <c r="AP784" s="257"/>
    </row>
    <row r="785" spans="1:42" s="212" customFormat="1" ht="23.25" x14ac:dyDescent="0.25">
      <c r="A785" s="269"/>
      <c r="B785" s="262" t="s">
        <v>681</v>
      </c>
      <c r="C785" s="407" t="s">
        <v>682</v>
      </c>
      <c r="D785" s="407"/>
      <c r="E785" s="407"/>
      <c r="F785" s="264" t="s">
        <v>69</v>
      </c>
      <c r="G785" s="270">
        <v>97</v>
      </c>
      <c r="H785" s="265"/>
      <c r="I785" s="270">
        <v>97</v>
      </c>
      <c r="J785" s="272"/>
      <c r="K785" s="265"/>
      <c r="L785" s="278">
        <v>71.62</v>
      </c>
      <c r="M785" s="265"/>
      <c r="N785" s="268">
        <v>2503.67</v>
      </c>
      <c r="AF785" s="248"/>
      <c r="AG785" s="257"/>
      <c r="AK785" s="260" t="s">
        <v>682</v>
      </c>
      <c r="AM785" s="257"/>
      <c r="AN785" s="257"/>
      <c r="AP785" s="257"/>
    </row>
    <row r="786" spans="1:42" s="212" customFormat="1" ht="23.25" x14ac:dyDescent="0.25">
      <c r="A786" s="269"/>
      <c r="B786" s="262" t="s">
        <v>683</v>
      </c>
      <c r="C786" s="407" t="s">
        <v>684</v>
      </c>
      <c r="D786" s="407"/>
      <c r="E786" s="407"/>
      <c r="F786" s="264" t="s">
        <v>69</v>
      </c>
      <c r="G786" s="270">
        <v>51</v>
      </c>
      <c r="H786" s="265"/>
      <c r="I786" s="270">
        <v>51</v>
      </c>
      <c r="J786" s="272"/>
      <c r="K786" s="265"/>
      <c r="L786" s="278">
        <v>37.65</v>
      </c>
      <c r="M786" s="265"/>
      <c r="N786" s="268">
        <v>1316.36</v>
      </c>
      <c r="AF786" s="248"/>
      <c r="AG786" s="257"/>
      <c r="AK786" s="260" t="s">
        <v>684</v>
      </c>
      <c r="AM786" s="257"/>
      <c r="AN786" s="257"/>
      <c r="AP786" s="257"/>
    </row>
    <row r="787" spans="1:42" s="212" customFormat="1" ht="15" x14ac:dyDescent="0.25">
      <c r="A787" s="279"/>
      <c r="B787" s="280"/>
      <c r="C787" s="408" t="s">
        <v>72</v>
      </c>
      <c r="D787" s="408"/>
      <c r="E787" s="408"/>
      <c r="F787" s="251"/>
      <c r="G787" s="252"/>
      <c r="H787" s="252"/>
      <c r="I787" s="252"/>
      <c r="J787" s="255"/>
      <c r="K787" s="252"/>
      <c r="L787" s="286">
        <v>194.38</v>
      </c>
      <c r="M787" s="275"/>
      <c r="N787" s="256"/>
      <c r="AF787" s="248"/>
      <c r="AG787" s="257"/>
      <c r="AM787" s="257" t="s">
        <v>72</v>
      </c>
      <c r="AN787" s="257"/>
      <c r="AP787" s="257"/>
    </row>
    <row r="788" spans="1:42" s="212" customFormat="1" ht="22.5" x14ac:dyDescent="0.25">
      <c r="A788" s="249" t="s">
        <v>555</v>
      </c>
      <c r="B788" s="250" t="s">
        <v>1752</v>
      </c>
      <c r="C788" s="408" t="s">
        <v>1836</v>
      </c>
      <c r="D788" s="408"/>
      <c r="E788" s="408"/>
      <c r="F788" s="251" t="s">
        <v>231</v>
      </c>
      <c r="G788" s="252">
        <v>3</v>
      </c>
      <c r="H788" s="253">
        <v>1</v>
      </c>
      <c r="I788" s="253">
        <v>3</v>
      </c>
      <c r="J788" s="286">
        <v>524.54</v>
      </c>
      <c r="K788" s="252"/>
      <c r="L788" s="286">
        <v>184.05</v>
      </c>
      <c r="M788" s="288">
        <v>8.5500000000000007</v>
      </c>
      <c r="N788" s="289">
        <v>1573.62</v>
      </c>
      <c r="AF788" s="248"/>
      <c r="AG788" s="257" t="s">
        <v>1836</v>
      </c>
      <c r="AM788" s="257"/>
      <c r="AN788" s="257"/>
      <c r="AP788" s="257"/>
    </row>
    <row r="789" spans="1:42" s="212" customFormat="1" ht="15" x14ac:dyDescent="0.25">
      <c r="A789" s="258"/>
      <c r="B789" s="259"/>
      <c r="C789" s="407" t="s">
        <v>1837</v>
      </c>
      <c r="D789" s="407"/>
      <c r="E789" s="407"/>
      <c r="F789" s="407"/>
      <c r="G789" s="407"/>
      <c r="H789" s="407"/>
      <c r="I789" s="407"/>
      <c r="J789" s="407"/>
      <c r="K789" s="407"/>
      <c r="L789" s="407"/>
      <c r="M789" s="407"/>
      <c r="N789" s="410"/>
      <c r="AF789" s="248"/>
      <c r="AG789" s="257"/>
      <c r="AH789" s="260" t="s">
        <v>1837</v>
      </c>
      <c r="AM789" s="257"/>
      <c r="AN789" s="257"/>
      <c r="AP789" s="257"/>
    </row>
    <row r="790" spans="1:42" s="212" customFormat="1" ht="15" x14ac:dyDescent="0.25">
      <c r="A790" s="279"/>
      <c r="B790" s="280"/>
      <c r="C790" s="408" t="s">
        <v>72</v>
      </c>
      <c r="D790" s="408"/>
      <c r="E790" s="408"/>
      <c r="F790" s="251"/>
      <c r="G790" s="252"/>
      <c r="H790" s="252"/>
      <c r="I790" s="252"/>
      <c r="J790" s="255"/>
      <c r="K790" s="252"/>
      <c r="L790" s="286">
        <v>184.05</v>
      </c>
      <c r="M790" s="275"/>
      <c r="N790" s="289">
        <v>1573.62</v>
      </c>
      <c r="AF790" s="248"/>
      <c r="AG790" s="257"/>
      <c r="AM790" s="257" t="s">
        <v>72</v>
      </c>
      <c r="AN790" s="257"/>
      <c r="AP790" s="257"/>
    </row>
    <row r="791" spans="1:42" s="212" customFormat="1" ht="34.5" x14ac:dyDescent="0.25">
      <c r="A791" s="249" t="s">
        <v>556</v>
      </c>
      <c r="B791" s="250" t="s">
        <v>1838</v>
      </c>
      <c r="C791" s="408" t="s">
        <v>1839</v>
      </c>
      <c r="D791" s="408"/>
      <c r="E791" s="408"/>
      <c r="F791" s="251" t="s">
        <v>61</v>
      </c>
      <c r="G791" s="252">
        <v>6</v>
      </c>
      <c r="H791" s="253">
        <v>1</v>
      </c>
      <c r="I791" s="253">
        <v>6</v>
      </c>
      <c r="J791" s="255"/>
      <c r="K791" s="252"/>
      <c r="L791" s="255"/>
      <c r="M791" s="252"/>
      <c r="N791" s="256"/>
      <c r="AF791" s="248"/>
      <c r="AG791" s="257" t="s">
        <v>1839</v>
      </c>
      <c r="AM791" s="257"/>
      <c r="AN791" s="257"/>
      <c r="AP791" s="257"/>
    </row>
    <row r="792" spans="1:42" s="212" customFormat="1" ht="15" x14ac:dyDescent="0.25">
      <c r="A792" s="258"/>
      <c r="B792" s="259"/>
      <c r="C792" s="407" t="s">
        <v>1077</v>
      </c>
      <c r="D792" s="407"/>
      <c r="E792" s="407"/>
      <c r="F792" s="407"/>
      <c r="G792" s="407"/>
      <c r="H792" s="407"/>
      <c r="I792" s="407"/>
      <c r="J792" s="407"/>
      <c r="K792" s="407"/>
      <c r="L792" s="407"/>
      <c r="M792" s="407"/>
      <c r="N792" s="410"/>
      <c r="AF792" s="248"/>
      <c r="AG792" s="257"/>
      <c r="AH792" s="260" t="s">
        <v>1077</v>
      </c>
      <c r="AM792" s="257"/>
      <c r="AN792" s="257"/>
      <c r="AP792" s="257"/>
    </row>
    <row r="793" spans="1:42" s="212" customFormat="1" ht="22.5" x14ac:dyDescent="0.25">
      <c r="A793" s="261"/>
      <c r="B793" s="262" t="s">
        <v>217</v>
      </c>
      <c r="C793" s="402" t="s">
        <v>218</v>
      </c>
      <c r="D793" s="402"/>
      <c r="E793" s="402"/>
      <c r="F793" s="402"/>
      <c r="G793" s="402"/>
      <c r="H793" s="402"/>
      <c r="I793" s="402"/>
      <c r="J793" s="402"/>
      <c r="K793" s="402"/>
      <c r="L793" s="402"/>
      <c r="M793" s="402"/>
      <c r="N793" s="411"/>
      <c r="AF793" s="248"/>
      <c r="AG793" s="257"/>
      <c r="AI793" s="260" t="s">
        <v>218</v>
      </c>
      <c r="AM793" s="257"/>
      <c r="AN793" s="257"/>
      <c r="AP793" s="257"/>
    </row>
    <row r="794" spans="1:42" s="212" customFormat="1" ht="15" x14ac:dyDescent="0.25">
      <c r="A794" s="263"/>
      <c r="B794" s="262" t="s">
        <v>58</v>
      </c>
      <c r="C794" s="407" t="s">
        <v>62</v>
      </c>
      <c r="D794" s="407"/>
      <c r="E794" s="407"/>
      <c r="F794" s="264"/>
      <c r="G794" s="265"/>
      <c r="H794" s="265"/>
      <c r="I794" s="265"/>
      <c r="J794" s="278">
        <v>87.98</v>
      </c>
      <c r="K794" s="267">
        <v>1.1499999999999999</v>
      </c>
      <c r="L794" s="278">
        <v>607.05999999999995</v>
      </c>
      <c r="M794" s="267">
        <v>34.96</v>
      </c>
      <c r="N794" s="268">
        <v>21222.82</v>
      </c>
      <c r="AF794" s="248"/>
      <c r="AG794" s="257"/>
      <c r="AJ794" s="260" t="s">
        <v>62</v>
      </c>
      <c r="AM794" s="257"/>
      <c r="AN794" s="257"/>
      <c r="AP794" s="257"/>
    </row>
    <row r="795" spans="1:42" s="212" customFormat="1" ht="15" x14ac:dyDescent="0.25">
      <c r="A795" s="263"/>
      <c r="B795" s="262" t="s">
        <v>73</v>
      </c>
      <c r="C795" s="407" t="s">
        <v>175</v>
      </c>
      <c r="D795" s="407"/>
      <c r="E795" s="407"/>
      <c r="F795" s="264"/>
      <c r="G795" s="265"/>
      <c r="H795" s="265"/>
      <c r="I795" s="265"/>
      <c r="J795" s="278">
        <v>30.79</v>
      </c>
      <c r="K795" s="267">
        <v>1.1499999999999999</v>
      </c>
      <c r="L795" s="278">
        <v>212.45</v>
      </c>
      <c r="M795" s="265"/>
      <c r="N795" s="273"/>
      <c r="AF795" s="248"/>
      <c r="AG795" s="257"/>
      <c r="AJ795" s="260" t="s">
        <v>175</v>
      </c>
      <c r="AM795" s="257"/>
      <c r="AN795" s="257"/>
      <c r="AP795" s="257"/>
    </row>
    <row r="796" spans="1:42" s="212" customFormat="1" ht="15" x14ac:dyDescent="0.25">
      <c r="A796" s="263"/>
      <c r="B796" s="262" t="s">
        <v>78</v>
      </c>
      <c r="C796" s="407" t="s">
        <v>176</v>
      </c>
      <c r="D796" s="407"/>
      <c r="E796" s="407"/>
      <c r="F796" s="264"/>
      <c r="G796" s="265"/>
      <c r="H796" s="265"/>
      <c r="I796" s="265"/>
      <c r="J796" s="278">
        <v>4.2699999999999996</v>
      </c>
      <c r="K796" s="267">
        <v>1.1499999999999999</v>
      </c>
      <c r="L796" s="278">
        <v>29.46</v>
      </c>
      <c r="M796" s="267">
        <v>34.96</v>
      </c>
      <c r="N796" s="268">
        <v>1029.92</v>
      </c>
      <c r="AF796" s="248"/>
      <c r="AG796" s="257"/>
      <c r="AJ796" s="260" t="s">
        <v>176</v>
      </c>
      <c r="AM796" s="257"/>
      <c r="AN796" s="257"/>
      <c r="AP796" s="257"/>
    </row>
    <row r="797" spans="1:42" s="212" customFormat="1" ht="15" x14ac:dyDescent="0.25">
      <c r="A797" s="263"/>
      <c r="B797" s="262" t="s">
        <v>122</v>
      </c>
      <c r="C797" s="407" t="s">
        <v>177</v>
      </c>
      <c r="D797" s="407"/>
      <c r="E797" s="407"/>
      <c r="F797" s="264"/>
      <c r="G797" s="265"/>
      <c r="H797" s="265"/>
      <c r="I797" s="265"/>
      <c r="J797" s="278">
        <v>123.23</v>
      </c>
      <c r="K797" s="265"/>
      <c r="L797" s="278">
        <v>739.38</v>
      </c>
      <c r="M797" s="265"/>
      <c r="N797" s="273"/>
      <c r="AF797" s="248"/>
      <c r="AG797" s="257"/>
      <c r="AJ797" s="260" t="s">
        <v>177</v>
      </c>
      <c r="AM797" s="257"/>
      <c r="AN797" s="257"/>
      <c r="AP797" s="257"/>
    </row>
    <row r="798" spans="1:42" s="212" customFormat="1" ht="15" x14ac:dyDescent="0.25">
      <c r="A798" s="269"/>
      <c r="B798" s="262"/>
      <c r="C798" s="407" t="s">
        <v>63</v>
      </c>
      <c r="D798" s="407"/>
      <c r="E798" s="407"/>
      <c r="F798" s="264" t="s">
        <v>64</v>
      </c>
      <c r="G798" s="267">
        <v>9.36</v>
      </c>
      <c r="H798" s="267">
        <v>1.1499999999999999</v>
      </c>
      <c r="I798" s="315">
        <v>64.584000000000003</v>
      </c>
      <c r="J798" s="272"/>
      <c r="K798" s="265"/>
      <c r="L798" s="272"/>
      <c r="M798" s="265"/>
      <c r="N798" s="273"/>
      <c r="AF798" s="248"/>
      <c r="AG798" s="257"/>
      <c r="AK798" s="260" t="s">
        <v>63</v>
      </c>
      <c r="AM798" s="257"/>
      <c r="AN798" s="257"/>
      <c r="AP798" s="257"/>
    </row>
    <row r="799" spans="1:42" s="212" customFormat="1" ht="15" x14ac:dyDescent="0.25">
      <c r="A799" s="269"/>
      <c r="B799" s="262"/>
      <c r="C799" s="407" t="s">
        <v>178</v>
      </c>
      <c r="D799" s="407"/>
      <c r="E799" s="407"/>
      <c r="F799" s="264" t="s">
        <v>64</v>
      </c>
      <c r="G799" s="267">
        <v>0.34</v>
      </c>
      <c r="H799" s="267">
        <v>1.1499999999999999</v>
      </c>
      <c r="I799" s="315">
        <v>2.3460000000000001</v>
      </c>
      <c r="J799" s="272"/>
      <c r="K799" s="265"/>
      <c r="L799" s="272"/>
      <c r="M799" s="265"/>
      <c r="N799" s="273"/>
      <c r="AF799" s="248"/>
      <c r="AG799" s="257"/>
      <c r="AK799" s="260" t="s">
        <v>178</v>
      </c>
      <c r="AM799" s="257"/>
      <c r="AN799" s="257"/>
      <c r="AP799" s="257"/>
    </row>
    <row r="800" spans="1:42" s="212" customFormat="1" ht="15" x14ac:dyDescent="0.25">
      <c r="A800" s="263"/>
      <c r="B800" s="262"/>
      <c r="C800" s="409" t="s">
        <v>65</v>
      </c>
      <c r="D800" s="409"/>
      <c r="E800" s="409"/>
      <c r="F800" s="274"/>
      <c r="G800" s="275"/>
      <c r="H800" s="275"/>
      <c r="I800" s="275"/>
      <c r="J800" s="285">
        <v>242</v>
      </c>
      <c r="K800" s="275"/>
      <c r="L800" s="276">
        <v>1558.89</v>
      </c>
      <c r="M800" s="275"/>
      <c r="N800" s="277"/>
      <c r="AF800" s="248"/>
      <c r="AG800" s="257"/>
      <c r="AL800" s="260" t="s">
        <v>65</v>
      </c>
      <c r="AM800" s="257"/>
      <c r="AN800" s="257"/>
      <c r="AP800" s="257"/>
    </row>
    <row r="801" spans="1:42" s="212" customFormat="1" ht="15" x14ac:dyDescent="0.25">
      <c r="A801" s="269"/>
      <c r="B801" s="262"/>
      <c r="C801" s="407" t="s">
        <v>66</v>
      </c>
      <c r="D801" s="407"/>
      <c r="E801" s="407"/>
      <c r="F801" s="264"/>
      <c r="G801" s="265"/>
      <c r="H801" s="265"/>
      <c r="I801" s="265"/>
      <c r="J801" s="272"/>
      <c r="K801" s="265"/>
      <c r="L801" s="278">
        <v>636.52</v>
      </c>
      <c r="M801" s="265"/>
      <c r="N801" s="268">
        <v>22252.74</v>
      </c>
      <c r="AF801" s="248"/>
      <c r="AG801" s="257"/>
      <c r="AK801" s="260" t="s">
        <v>66</v>
      </c>
      <c r="AM801" s="257"/>
      <c r="AN801" s="257"/>
      <c r="AP801" s="257"/>
    </row>
    <row r="802" spans="1:42" s="212" customFormat="1" ht="23.25" x14ac:dyDescent="0.25">
      <c r="A802" s="269"/>
      <c r="B802" s="262" t="s">
        <v>681</v>
      </c>
      <c r="C802" s="407" t="s">
        <v>682</v>
      </c>
      <c r="D802" s="407"/>
      <c r="E802" s="407"/>
      <c r="F802" s="264" t="s">
        <v>69</v>
      </c>
      <c r="G802" s="270">
        <v>97</v>
      </c>
      <c r="H802" s="265"/>
      <c r="I802" s="270">
        <v>97</v>
      </c>
      <c r="J802" s="272"/>
      <c r="K802" s="265"/>
      <c r="L802" s="278">
        <v>617.41999999999996</v>
      </c>
      <c r="M802" s="265"/>
      <c r="N802" s="268">
        <v>21585.16</v>
      </c>
      <c r="AF802" s="248"/>
      <c r="AG802" s="257"/>
      <c r="AK802" s="260" t="s">
        <v>682</v>
      </c>
      <c r="AM802" s="257"/>
      <c r="AN802" s="257"/>
      <c r="AP802" s="257"/>
    </row>
    <row r="803" spans="1:42" s="212" customFormat="1" ht="23.25" x14ac:dyDescent="0.25">
      <c r="A803" s="269"/>
      <c r="B803" s="262" t="s">
        <v>683</v>
      </c>
      <c r="C803" s="407" t="s">
        <v>684</v>
      </c>
      <c r="D803" s="407"/>
      <c r="E803" s="407"/>
      <c r="F803" s="264" t="s">
        <v>69</v>
      </c>
      <c r="G803" s="270">
        <v>51</v>
      </c>
      <c r="H803" s="265"/>
      <c r="I803" s="270">
        <v>51</v>
      </c>
      <c r="J803" s="272"/>
      <c r="K803" s="265"/>
      <c r="L803" s="278">
        <v>324.63</v>
      </c>
      <c r="M803" s="265"/>
      <c r="N803" s="268">
        <v>11348.9</v>
      </c>
      <c r="AF803" s="248"/>
      <c r="AG803" s="257"/>
      <c r="AK803" s="260" t="s">
        <v>684</v>
      </c>
      <c r="AM803" s="257"/>
      <c r="AN803" s="257"/>
      <c r="AP803" s="257"/>
    </row>
    <row r="804" spans="1:42" s="212" customFormat="1" ht="15" x14ac:dyDescent="0.25">
      <c r="A804" s="279"/>
      <c r="B804" s="280"/>
      <c r="C804" s="408" t="s">
        <v>72</v>
      </c>
      <c r="D804" s="408"/>
      <c r="E804" s="408"/>
      <c r="F804" s="251"/>
      <c r="G804" s="252"/>
      <c r="H804" s="252"/>
      <c r="I804" s="252"/>
      <c r="J804" s="255"/>
      <c r="K804" s="252"/>
      <c r="L804" s="281">
        <v>2500.94</v>
      </c>
      <c r="M804" s="275"/>
      <c r="N804" s="256"/>
      <c r="AF804" s="248"/>
      <c r="AG804" s="257"/>
      <c r="AM804" s="257" t="s">
        <v>72</v>
      </c>
      <c r="AN804" s="257"/>
      <c r="AP804" s="257"/>
    </row>
    <row r="805" spans="1:42" s="212" customFormat="1" ht="22.5" x14ac:dyDescent="0.25">
      <c r="A805" s="249" t="s">
        <v>558</v>
      </c>
      <c r="B805" s="250" t="s">
        <v>1840</v>
      </c>
      <c r="C805" s="408" t="s">
        <v>1841</v>
      </c>
      <c r="D805" s="408"/>
      <c r="E805" s="408"/>
      <c r="F805" s="251" t="s">
        <v>61</v>
      </c>
      <c r="G805" s="252">
        <v>3</v>
      </c>
      <c r="H805" s="253">
        <v>1</v>
      </c>
      <c r="I805" s="253">
        <v>3</v>
      </c>
      <c r="J805" s="281">
        <v>61200</v>
      </c>
      <c r="K805" s="252"/>
      <c r="L805" s="281">
        <v>21473.68</v>
      </c>
      <c r="M805" s="288">
        <v>8.5500000000000007</v>
      </c>
      <c r="N805" s="289">
        <v>183600</v>
      </c>
      <c r="AF805" s="248"/>
      <c r="AG805" s="257" t="s">
        <v>1841</v>
      </c>
      <c r="AM805" s="257"/>
      <c r="AN805" s="257"/>
      <c r="AP805" s="257"/>
    </row>
    <row r="806" spans="1:42" s="212" customFormat="1" ht="15" x14ac:dyDescent="0.25">
      <c r="A806" s="279"/>
      <c r="B806" s="280"/>
      <c r="C806" s="408" t="s">
        <v>72</v>
      </c>
      <c r="D806" s="408"/>
      <c r="E806" s="408"/>
      <c r="F806" s="251"/>
      <c r="G806" s="252"/>
      <c r="H806" s="252"/>
      <c r="I806" s="252"/>
      <c r="J806" s="255"/>
      <c r="K806" s="252"/>
      <c r="L806" s="281">
        <v>21473.68</v>
      </c>
      <c r="M806" s="275"/>
      <c r="N806" s="289">
        <v>183600</v>
      </c>
      <c r="AF806" s="248"/>
      <c r="AG806" s="257"/>
      <c r="AM806" s="257" t="s">
        <v>72</v>
      </c>
      <c r="AN806" s="257"/>
      <c r="AP806" s="257"/>
    </row>
    <row r="807" spans="1:42" s="212" customFormat="1" ht="22.5" x14ac:dyDescent="0.25">
      <c r="A807" s="249" t="s">
        <v>560</v>
      </c>
      <c r="B807" s="250" t="s">
        <v>1840</v>
      </c>
      <c r="C807" s="408" t="s">
        <v>1842</v>
      </c>
      <c r="D807" s="408"/>
      <c r="E807" s="408"/>
      <c r="F807" s="251" t="s">
        <v>61</v>
      </c>
      <c r="G807" s="252">
        <v>3</v>
      </c>
      <c r="H807" s="253">
        <v>1</v>
      </c>
      <c r="I807" s="253">
        <v>3</v>
      </c>
      <c r="J807" s="281">
        <v>61200</v>
      </c>
      <c r="K807" s="252"/>
      <c r="L807" s="281">
        <v>21473.68</v>
      </c>
      <c r="M807" s="288">
        <v>8.5500000000000007</v>
      </c>
      <c r="N807" s="289">
        <v>183600</v>
      </c>
      <c r="AF807" s="248"/>
      <c r="AG807" s="257" t="s">
        <v>1842</v>
      </c>
      <c r="AM807" s="257"/>
      <c r="AN807" s="257"/>
      <c r="AP807" s="257"/>
    </row>
    <row r="808" spans="1:42" s="212" customFormat="1" ht="15" x14ac:dyDescent="0.25">
      <c r="A808" s="279"/>
      <c r="B808" s="280"/>
      <c r="C808" s="408" t="s">
        <v>72</v>
      </c>
      <c r="D808" s="408"/>
      <c r="E808" s="408"/>
      <c r="F808" s="251"/>
      <c r="G808" s="252"/>
      <c r="H808" s="252"/>
      <c r="I808" s="252"/>
      <c r="J808" s="255"/>
      <c r="K808" s="252"/>
      <c r="L808" s="281">
        <v>21473.68</v>
      </c>
      <c r="M808" s="275"/>
      <c r="N808" s="289">
        <v>183600</v>
      </c>
      <c r="AF808" s="248"/>
      <c r="AG808" s="257"/>
      <c r="AM808" s="257" t="s">
        <v>72</v>
      </c>
      <c r="AN808" s="257"/>
      <c r="AP808" s="257"/>
    </row>
    <row r="809" spans="1:42" s="212" customFormat="1" ht="23.25" x14ac:dyDescent="0.25">
      <c r="A809" s="249" t="s">
        <v>561</v>
      </c>
      <c r="B809" s="250" t="s">
        <v>1843</v>
      </c>
      <c r="C809" s="408" t="s">
        <v>1844</v>
      </c>
      <c r="D809" s="408"/>
      <c r="E809" s="408"/>
      <c r="F809" s="251" t="s">
        <v>61</v>
      </c>
      <c r="G809" s="252">
        <v>1</v>
      </c>
      <c r="H809" s="253">
        <v>1</v>
      </c>
      <c r="I809" s="253">
        <v>1</v>
      </c>
      <c r="J809" s="255"/>
      <c r="K809" s="252"/>
      <c r="L809" s="255"/>
      <c r="M809" s="252"/>
      <c r="N809" s="256"/>
      <c r="AF809" s="248"/>
      <c r="AG809" s="257" t="s">
        <v>1844</v>
      </c>
      <c r="AM809" s="257"/>
      <c r="AN809" s="257"/>
      <c r="AP809" s="257"/>
    </row>
    <row r="810" spans="1:42" s="212" customFormat="1" ht="22.5" x14ac:dyDescent="0.25">
      <c r="A810" s="261"/>
      <c r="B810" s="262" t="s">
        <v>217</v>
      </c>
      <c r="C810" s="402" t="s">
        <v>218</v>
      </c>
      <c r="D810" s="402"/>
      <c r="E810" s="402"/>
      <c r="F810" s="402"/>
      <c r="G810" s="402"/>
      <c r="H810" s="402"/>
      <c r="I810" s="402"/>
      <c r="J810" s="402"/>
      <c r="K810" s="402"/>
      <c r="L810" s="402"/>
      <c r="M810" s="402"/>
      <c r="N810" s="411"/>
      <c r="AF810" s="248"/>
      <c r="AG810" s="257"/>
      <c r="AI810" s="260" t="s">
        <v>218</v>
      </c>
      <c r="AM810" s="257"/>
      <c r="AN810" s="257"/>
      <c r="AP810" s="257"/>
    </row>
    <row r="811" spans="1:42" s="212" customFormat="1" ht="15" x14ac:dyDescent="0.25">
      <c r="A811" s="263"/>
      <c r="B811" s="262" t="s">
        <v>58</v>
      </c>
      <c r="C811" s="407" t="s">
        <v>62</v>
      </c>
      <c r="D811" s="407"/>
      <c r="E811" s="407"/>
      <c r="F811" s="264"/>
      <c r="G811" s="265"/>
      <c r="H811" s="265"/>
      <c r="I811" s="265"/>
      <c r="J811" s="278">
        <v>103.14</v>
      </c>
      <c r="K811" s="267">
        <v>1.1499999999999999</v>
      </c>
      <c r="L811" s="278">
        <v>118.61</v>
      </c>
      <c r="M811" s="267">
        <v>34.96</v>
      </c>
      <c r="N811" s="268">
        <v>4146.6099999999997</v>
      </c>
      <c r="AF811" s="248"/>
      <c r="AG811" s="257"/>
      <c r="AJ811" s="260" t="s">
        <v>62</v>
      </c>
      <c r="AM811" s="257"/>
      <c r="AN811" s="257"/>
      <c r="AP811" s="257"/>
    </row>
    <row r="812" spans="1:42" s="212" customFormat="1" ht="15" x14ac:dyDescent="0.25">
      <c r="A812" s="263"/>
      <c r="B812" s="262" t="s">
        <v>73</v>
      </c>
      <c r="C812" s="407" t="s">
        <v>175</v>
      </c>
      <c r="D812" s="407"/>
      <c r="E812" s="407"/>
      <c r="F812" s="264"/>
      <c r="G812" s="265"/>
      <c r="H812" s="265"/>
      <c r="I812" s="265"/>
      <c r="J812" s="278">
        <v>36</v>
      </c>
      <c r="K812" s="267">
        <v>1.1499999999999999</v>
      </c>
      <c r="L812" s="278">
        <v>41.4</v>
      </c>
      <c r="M812" s="265"/>
      <c r="N812" s="273"/>
      <c r="AF812" s="248"/>
      <c r="AG812" s="257"/>
      <c r="AJ812" s="260" t="s">
        <v>175</v>
      </c>
      <c r="AM812" s="257"/>
      <c r="AN812" s="257"/>
      <c r="AP812" s="257"/>
    </row>
    <row r="813" spans="1:42" s="212" customFormat="1" ht="15" x14ac:dyDescent="0.25">
      <c r="A813" s="263"/>
      <c r="B813" s="262" t="s">
        <v>78</v>
      </c>
      <c r="C813" s="407" t="s">
        <v>176</v>
      </c>
      <c r="D813" s="407"/>
      <c r="E813" s="407"/>
      <c r="F813" s="264"/>
      <c r="G813" s="265"/>
      <c r="H813" s="265"/>
      <c r="I813" s="265"/>
      <c r="J813" s="278">
        <v>4.0199999999999996</v>
      </c>
      <c r="K813" s="267">
        <v>1.1499999999999999</v>
      </c>
      <c r="L813" s="278">
        <v>4.62</v>
      </c>
      <c r="M813" s="267">
        <v>34.96</v>
      </c>
      <c r="N813" s="283">
        <v>161.52000000000001</v>
      </c>
      <c r="AF813" s="248"/>
      <c r="AG813" s="257"/>
      <c r="AJ813" s="260" t="s">
        <v>176</v>
      </c>
      <c r="AM813" s="257"/>
      <c r="AN813" s="257"/>
      <c r="AP813" s="257"/>
    </row>
    <row r="814" spans="1:42" s="212" customFormat="1" ht="15" x14ac:dyDescent="0.25">
      <c r="A814" s="263"/>
      <c r="B814" s="262" t="s">
        <v>122</v>
      </c>
      <c r="C814" s="407" t="s">
        <v>177</v>
      </c>
      <c r="D814" s="407"/>
      <c r="E814" s="407"/>
      <c r="F814" s="264"/>
      <c r="G814" s="265"/>
      <c r="H814" s="265"/>
      <c r="I814" s="265"/>
      <c r="J814" s="278">
        <v>48.16</v>
      </c>
      <c r="K814" s="265"/>
      <c r="L814" s="278">
        <v>48.16</v>
      </c>
      <c r="M814" s="265"/>
      <c r="N814" s="273"/>
      <c r="AF814" s="248"/>
      <c r="AG814" s="257"/>
      <c r="AJ814" s="260" t="s">
        <v>177</v>
      </c>
      <c r="AM814" s="257"/>
      <c r="AN814" s="257"/>
      <c r="AP814" s="257"/>
    </row>
    <row r="815" spans="1:42" s="212" customFormat="1" ht="15" x14ac:dyDescent="0.25">
      <c r="A815" s="269"/>
      <c r="B815" s="262"/>
      <c r="C815" s="407" t="s">
        <v>63</v>
      </c>
      <c r="D815" s="407"/>
      <c r="E815" s="407"/>
      <c r="F815" s="264" t="s">
        <v>64</v>
      </c>
      <c r="G815" s="292">
        <v>9.3000000000000007</v>
      </c>
      <c r="H815" s="267">
        <v>1.1499999999999999</v>
      </c>
      <c r="I815" s="315">
        <v>10.695</v>
      </c>
      <c r="J815" s="272"/>
      <c r="K815" s="265"/>
      <c r="L815" s="272"/>
      <c r="M815" s="265"/>
      <c r="N815" s="273"/>
      <c r="AF815" s="248"/>
      <c r="AG815" s="257"/>
      <c r="AK815" s="260" t="s">
        <v>63</v>
      </c>
      <c r="AM815" s="257"/>
      <c r="AN815" s="257"/>
      <c r="AP815" s="257"/>
    </row>
    <row r="816" spans="1:42" s="212" customFormat="1" ht="15" x14ac:dyDescent="0.25">
      <c r="A816" s="269"/>
      <c r="B816" s="262"/>
      <c r="C816" s="407" t="s">
        <v>178</v>
      </c>
      <c r="D816" s="407"/>
      <c r="E816" s="407"/>
      <c r="F816" s="264" t="s">
        <v>64</v>
      </c>
      <c r="G816" s="292">
        <v>0.4</v>
      </c>
      <c r="H816" s="267">
        <v>1.1499999999999999</v>
      </c>
      <c r="I816" s="267">
        <v>0.46</v>
      </c>
      <c r="J816" s="272"/>
      <c r="K816" s="265"/>
      <c r="L816" s="272"/>
      <c r="M816" s="265"/>
      <c r="N816" s="273"/>
      <c r="AF816" s="248"/>
      <c r="AG816" s="257"/>
      <c r="AK816" s="260" t="s">
        <v>178</v>
      </c>
      <c r="AM816" s="257"/>
      <c r="AN816" s="257"/>
      <c r="AP816" s="257"/>
    </row>
    <row r="817" spans="1:42" s="212" customFormat="1" ht="15" x14ac:dyDescent="0.25">
      <c r="A817" s="263"/>
      <c r="B817" s="262"/>
      <c r="C817" s="409" t="s">
        <v>65</v>
      </c>
      <c r="D817" s="409"/>
      <c r="E817" s="409"/>
      <c r="F817" s="274"/>
      <c r="G817" s="275"/>
      <c r="H817" s="275"/>
      <c r="I817" s="275"/>
      <c r="J817" s="285">
        <v>187.3</v>
      </c>
      <c r="K817" s="275"/>
      <c r="L817" s="285">
        <v>208.17</v>
      </c>
      <c r="M817" s="275"/>
      <c r="N817" s="277"/>
      <c r="AF817" s="248"/>
      <c r="AG817" s="257"/>
      <c r="AL817" s="260" t="s">
        <v>65</v>
      </c>
      <c r="AM817" s="257"/>
      <c r="AN817" s="257"/>
      <c r="AP817" s="257"/>
    </row>
    <row r="818" spans="1:42" s="212" customFormat="1" ht="15" x14ac:dyDescent="0.25">
      <c r="A818" s="269"/>
      <c r="B818" s="262"/>
      <c r="C818" s="407" t="s">
        <v>66</v>
      </c>
      <c r="D818" s="407"/>
      <c r="E818" s="407"/>
      <c r="F818" s="264"/>
      <c r="G818" s="265"/>
      <c r="H818" s="265"/>
      <c r="I818" s="265"/>
      <c r="J818" s="272"/>
      <c r="K818" s="265"/>
      <c r="L818" s="278">
        <v>123.23</v>
      </c>
      <c r="M818" s="265"/>
      <c r="N818" s="268">
        <v>4308.13</v>
      </c>
      <c r="AF818" s="248"/>
      <c r="AG818" s="257"/>
      <c r="AK818" s="260" t="s">
        <v>66</v>
      </c>
      <c r="AM818" s="257"/>
      <c r="AN818" s="257"/>
      <c r="AP818" s="257"/>
    </row>
    <row r="819" spans="1:42" s="212" customFormat="1" ht="15" x14ac:dyDescent="0.25">
      <c r="A819" s="269"/>
      <c r="B819" s="262" t="s">
        <v>1830</v>
      </c>
      <c r="C819" s="407" t="s">
        <v>1831</v>
      </c>
      <c r="D819" s="407"/>
      <c r="E819" s="407"/>
      <c r="F819" s="264" t="s">
        <v>69</v>
      </c>
      <c r="G819" s="270">
        <v>90</v>
      </c>
      <c r="H819" s="265"/>
      <c r="I819" s="270">
        <v>90</v>
      </c>
      <c r="J819" s="272"/>
      <c r="K819" s="265"/>
      <c r="L819" s="278">
        <v>110.91</v>
      </c>
      <c r="M819" s="265"/>
      <c r="N819" s="268">
        <v>3877.32</v>
      </c>
      <c r="AF819" s="248"/>
      <c r="AG819" s="257"/>
      <c r="AK819" s="260" t="s">
        <v>1831</v>
      </c>
      <c r="AM819" s="257"/>
      <c r="AN819" s="257"/>
      <c r="AP819" s="257"/>
    </row>
    <row r="820" spans="1:42" s="212" customFormat="1" ht="15" x14ac:dyDescent="0.25">
      <c r="A820" s="269"/>
      <c r="B820" s="262" t="s">
        <v>1832</v>
      </c>
      <c r="C820" s="407" t="s">
        <v>1833</v>
      </c>
      <c r="D820" s="407"/>
      <c r="E820" s="407"/>
      <c r="F820" s="264" t="s">
        <v>69</v>
      </c>
      <c r="G820" s="270">
        <v>46</v>
      </c>
      <c r="H820" s="265"/>
      <c r="I820" s="270">
        <v>46</v>
      </c>
      <c r="J820" s="272"/>
      <c r="K820" s="265"/>
      <c r="L820" s="278">
        <v>56.69</v>
      </c>
      <c r="M820" s="265"/>
      <c r="N820" s="268">
        <v>1981.74</v>
      </c>
      <c r="AF820" s="248"/>
      <c r="AG820" s="257"/>
      <c r="AK820" s="260" t="s">
        <v>1833</v>
      </c>
      <c r="AM820" s="257"/>
      <c r="AN820" s="257"/>
      <c r="AP820" s="257"/>
    </row>
    <row r="821" spans="1:42" s="212" customFormat="1" ht="15" x14ac:dyDescent="0.25">
      <c r="A821" s="279"/>
      <c r="B821" s="280"/>
      <c r="C821" s="408" t="s">
        <v>72</v>
      </c>
      <c r="D821" s="408"/>
      <c r="E821" s="408"/>
      <c r="F821" s="251"/>
      <c r="G821" s="252"/>
      <c r="H821" s="252"/>
      <c r="I821" s="252"/>
      <c r="J821" s="255"/>
      <c r="K821" s="252"/>
      <c r="L821" s="286">
        <v>375.77</v>
      </c>
      <c r="M821" s="275"/>
      <c r="N821" s="256"/>
      <c r="AF821" s="248"/>
      <c r="AG821" s="257"/>
      <c r="AM821" s="257" t="s">
        <v>72</v>
      </c>
      <c r="AN821" s="257"/>
      <c r="AP821" s="257"/>
    </row>
    <row r="822" spans="1:42" s="212" customFormat="1" ht="22.5" x14ac:dyDescent="0.25">
      <c r="A822" s="249" t="s">
        <v>1845</v>
      </c>
      <c r="B822" s="250" t="s">
        <v>1846</v>
      </c>
      <c r="C822" s="408" t="s">
        <v>1847</v>
      </c>
      <c r="D822" s="408"/>
      <c r="E822" s="408"/>
      <c r="F822" s="251" t="s">
        <v>61</v>
      </c>
      <c r="G822" s="252">
        <v>1</v>
      </c>
      <c r="H822" s="253">
        <v>1</v>
      </c>
      <c r="I822" s="253">
        <v>1</v>
      </c>
      <c r="J822" s="281">
        <v>479603.67</v>
      </c>
      <c r="K822" s="252"/>
      <c r="L822" s="281">
        <v>80067.39</v>
      </c>
      <c r="M822" s="288">
        <v>5.99</v>
      </c>
      <c r="N822" s="289">
        <v>479603.67</v>
      </c>
      <c r="AF822" s="248"/>
      <c r="AG822" s="257" t="s">
        <v>1847</v>
      </c>
      <c r="AM822" s="257"/>
      <c r="AN822" s="257"/>
      <c r="AP822" s="257"/>
    </row>
    <row r="823" spans="1:42" s="212" customFormat="1" ht="15" x14ac:dyDescent="0.25">
      <c r="A823" s="279"/>
      <c r="B823" s="280"/>
      <c r="C823" s="408" t="s">
        <v>72</v>
      </c>
      <c r="D823" s="408"/>
      <c r="E823" s="408"/>
      <c r="F823" s="251"/>
      <c r="G823" s="252"/>
      <c r="H823" s="252"/>
      <c r="I823" s="252"/>
      <c r="J823" s="255"/>
      <c r="K823" s="252"/>
      <c r="L823" s="281">
        <v>80067.39</v>
      </c>
      <c r="M823" s="275"/>
      <c r="N823" s="289">
        <v>479603.67</v>
      </c>
      <c r="AF823" s="248"/>
      <c r="AG823" s="257"/>
      <c r="AM823" s="257" t="s">
        <v>72</v>
      </c>
      <c r="AN823" s="257"/>
      <c r="AP823" s="257"/>
    </row>
    <row r="824" spans="1:42" s="212" customFormat="1" ht="23.25" x14ac:dyDescent="0.25">
      <c r="A824" s="249" t="s">
        <v>564</v>
      </c>
      <c r="B824" s="250" t="s">
        <v>1822</v>
      </c>
      <c r="C824" s="408" t="s">
        <v>1848</v>
      </c>
      <c r="D824" s="408"/>
      <c r="E824" s="408"/>
      <c r="F824" s="251" t="s">
        <v>61</v>
      </c>
      <c r="G824" s="252">
        <v>1</v>
      </c>
      <c r="H824" s="253">
        <v>1</v>
      </c>
      <c r="I824" s="253">
        <v>1</v>
      </c>
      <c r="J824" s="281">
        <v>42166.67</v>
      </c>
      <c r="K824" s="252"/>
      <c r="L824" s="281">
        <v>4931.7700000000004</v>
      </c>
      <c r="M824" s="288">
        <v>8.5500000000000007</v>
      </c>
      <c r="N824" s="289">
        <v>42166.67</v>
      </c>
      <c r="AF824" s="248"/>
      <c r="AG824" s="257" t="s">
        <v>1848</v>
      </c>
      <c r="AM824" s="257"/>
      <c r="AN824" s="257"/>
      <c r="AP824" s="257"/>
    </row>
    <row r="825" spans="1:42" s="212" customFormat="1" ht="15" x14ac:dyDescent="0.25">
      <c r="A825" s="279"/>
      <c r="B825" s="280"/>
      <c r="C825" s="408" t="s">
        <v>72</v>
      </c>
      <c r="D825" s="408"/>
      <c r="E825" s="408"/>
      <c r="F825" s="251"/>
      <c r="G825" s="252"/>
      <c r="H825" s="252"/>
      <c r="I825" s="252"/>
      <c r="J825" s="255"/>
      <c r="K825" s="252"/>
      <c r="L825" s="281">
        <v>4931.7700000000004</v>
      </c>
      <c r="M825" s="275"/>
      <c r="N825" s="289">
        <v>42166.67</v>
      </c>
      <c r="AF825" s="248"/>
      <c r="AG825" s="257"/>
      <c r="AM825" s="257" t="s">
        <v>72</v>
      </c>
      <c r="AN825" s="257"/>
      <c r="AP825" s="257"/>
    </row>
    <row r="826" spans="1:42" s="212" customFormat="1" ht="23.25" x14ac:dyDescent="0.25">
      <c r="A826" s="249" t="s">
        <v>565</v>
      </c>
      <c r="B826" s="250" t="s">
        <v>1849</v>
      </c>
      <c r="C826" s="408" t="s">
        <v>1850</v>
      </c>
      <c r="D826" s="408"/>
      <c r="E826" s="408"/>
      <c r="F826" s="251" t="s">
        <v>61</v>
      </c>
      <c r="G826" s="252">
        <v>1</v>
      </c>
      <c r="H826" s="253">
        <v>1</v>
      </c>
      <c r="I826" s="253">
        <v>1</v>
      </c>
      <c r="J826" s="255"/>
      <c r="K826" s="252"/>
      <c r="L826" s="255"/>
      <c r="M826" s="252"/>
      <c r="N826" s="256"/>
      <c r="AF826" s="248"/>
      <c r="AG826" s="257" t="s">
        <v>1850</v>
      </c>
      <c r="AM826" s="257"/>
      <c r="AN826" s="257"/>
      <c r="AP826" s="257"/>
    </row>
    <row r="827" spans="1:42" s="212" customFormat="1" ht="22.5" x14ac:dyDescent="0.25">
      <c r="A827" s="261"/>
      <c r="B827" s="262" t="s">
        <v>217</v>
      </c>
      <c r="C827" s="402" t="s">
        <v>218</v>
      </c>
      <c r="D827" s="402"/>
      <c r="E827" s="402"/>
      <c r="F827" s="402"/>
      <c r="G827" s="402"/>
      <c r="H827" s="402"/>
      <c r="I827" s="402"/>
      <c r="J827" s="402"/>
      <c r="K827" s="402"/>
      <c r="L827" s="402"/>
      <c r="M827" s="402"/>
      <c r="N827" s="411"/>
      <c r="AF827" s="248"/>
      <c r="AG827" s="257"/>
      <c r="AI827" s="260" t="s">
        <v>218</v>
      </c>
      <c r="AM827" s="257"/>
      <c r="AN827" s="257"/>
      <c r="AP827" s="257"/>
    </row>
    <row r="828" spans="1:42" s="212" customFormat="1" ht="15" x14ac:dyDescent="0.25">
      <c r="A828" s="263"/>
      <c r="B828" s="262" t="s">
        <v>58</v>
      </c>
      <c r="C828" s="407" t="s">
        <v>62</v>
      </c>
      <c r="D828" s="407"/>
      <c r="E828" s="407"/>
      <c r="F828" s="264"/>
      <c r="G828" s="265"/>
      <c r="H828" s="265"/>
      <c r="I828" s="265"/>
      <c r="J828" s="278">
        <v>20.440000000000001</v>
      </c>
      <c r="K828" s="267">
        <v>1.1499999999999999</v>
      </c>
      <c r="L828" s="278">
        <v>23.51</v>
      </c>
      <c r="M828" s="267">
        <v>34.96</v>
      </c>
      <c r="N828" s="283">
        <v>821.91</v>
      </c>
      <c r="AF828" s="248"/>
      <c r="AG828" s="257"/>
      <c r="AJ828" s="260" t="s">
        <v>62</v>
      </c>
      <c r="AM828" s="257"/>
      <c r="AN828" s="257"/>
      <c r="AP828" s="257"/>
    </row>
    <row r="829" spans="1:42" s="212" customFormat="1" ht="15" x14ac:dyDescent="0.25">
      <c r="A829" s="263"/>
      <c r="B829" s="262" t="s">
        <v>73</v>
      </c>
      <c r="C829" s="407" t="s">
        <v>175</v>
      </c>
      <c r="D829" s="407"/>
      <c r="E829" s="407"/>
      <c r="F829" s="264"/>
      <c r="G829" s="265"/>
      <c r="H829" s="265"/>
      <c r="I829" s="265"/>
      <c r="J829" s="278">
        <v>33.47</v>
      </c>
      <c r="K829" s="267">
        <v>1.1499999999999999</v>
      </c>
      <c r="L829" s="278">
        <v>38.49</v>
      </c>
      <c r="M829" s="265"/>
      <c r="N829" s="273"/>
      <c r="AF829" s="248"/>
      <c r="AG829" s="257"/>
      <c r="AJ829" s="260" t="s">
        <v>175</v>
      </c>
      <c r="AM829" s="257"/>
      <c r="AN829" s="257"/>
      <c r="AP829" s="257"/>
    </row>
    <row r="830" spans="1:42" s="212" customFormat="1" ht="15" x14ac:dyDescent="0.25">
      <c r="A830" s="263"/>
      <c r="B830" s="262" t="s">
        <v>78</v>
      </c>
      <c r="C830" s="407" t="s">
        <v>176</v>
      </c>
      <c r="D830" s="407"/>
      <c r="E830" s="407"/>
      <c r="F830" s="264"/>
      <c r="G830" s="265"/>
      <c r="H830" s="265"/>
      <c r="I830" s="265"/>
      <c r="J830" s="278">
        <v>3.42</v>
      </c>
      <c r="K830" s="267">
        <v>1.1499999999999999</v>
      </c>
      <c r="L830" s="278">
        <v>3.93</v>
      </c>
      <c r="M830" s="267">
        <v>34.96</v>
      </c>
      <c r="N830" s="283">
        <v>137.38999999999999</v>
      </c>
      <c r="AF830" s="248"/>
      <c r="AG830" s="257"/>
      <c r="AJ830" s="260" t="s">
        <v>176</v>
      </c>
      <c r="AM830" s="257"/>
      <c r="AN830" s="257"/>
      <c r="AP830" s="257"/>
    </row>
    <row r="831" spans="1:42" s="212" customFormat="1" ht="15" x14ac:dyDescent="0.25">
      <c r="A831" s="263"/>
      <c r="B831" s="262" t="s">
        <v>122</v>
      </c>
      <c r="C831" s="407" t="s">
        <v>177</v>
      </c>
      <c r="D831" s="407"/>
      <c r="E831" s="407"/>
      <c r="F831" s="264"/>
      <c r="G831" s="265"/>
      <c r="H831" s="265"/>
      <c r="I831" s="265"/>
      <c r="J831" s="278">
        <v>2.94</v>
      </c>
      <c r="K831" s="265"/>
      <c r="L831" s="278">
        <v>2.94</v>
      </c>
      <c r="M831" s="265"/>
      <c r="N831" s="273"/>
      <c r="AF831" s="248"/>
      <c r="AG831" s="257"/>
      <c r="AJ831" s="260" t="s">
        <v>177</v>
      </c>
      <c r="AM831" s="257"/>
      <c r="AN831" s="257"/>
      <c r="AP831" s="257"/>
    </row>
    <row r="832" spans="1:42" s="212" customFormat="1" ht="15" x14ac:dyDescent="0.25">
      <c r="A832" s="269"/>
      <c r="B832" s="262"/>
      <c r="C832" s="407" t="s">
        <v>63</v>
      </c>
      <c r="D832" s="407"/>
      <c r="E832" s="407"/>
      <c r="F832" s="264" t="s">
        <v>64</v>
      </c>
      <c r="G832" s="267">
        <v>2.06</v>
      </c>
      <c r="H832" s="267">
        <v>1.1499999999999999</v>
      </c>
      <c r="I832" s="315">
        <v>2.3690000000000002</v>
      </c>
      <c r="J832" s="272"/>
      <c r="K832" s="265"/>
      <c r="L832" s="272"/>
      <c r="M832" s="265"/>
      <c r="N832" s="273"/>
      <c r="AF832" s="248"/>
      <c r="AG832" s="257"/>
      <c r="AK832" s="260" t="s">
        <v>63</v>
      </c>
      <c r="AM832" s="257"/>
      <c r="AN832" s="257"/>
      <c r="AP832" s="257"/>
    </row>
    <row r="833" spans="1:42" s="212" customFormat="1" ht="15" x14ac:dyDescent="0.25">
      <c r="A833" s="269"/>
      <c r="B833" s="262"/>
      <c r="C833" s="407" t="s">
        <v>178</v>
      </c>
      <c r="D833" s="407"/>
      <c r="E833" s="407"/>
      <c r="F833" s="264" t="s">
        <v>64</v>
      </c>
      <c r="G833" s="267">
        <v>0.31</v>
      </c>
      <c r="H833" s="267">
        <v>1.1499999999999999</v>
      </c>
      <c r="I833" s="271">
        <v>0.35649999999999998</v>
      </c>
      <c r="J833" s="272"/>
      <c r="K833" s="265"/>
      <c r="L833" s="272"/>
      <c r="M833" s="265"/>
      <c r="N833" s="273"/>
      <c r="AF833" s="248"/>
      <c r="AG833" s="257"/>
      <c r="AK833" s="260" t="s">
        <v>178</v>
      </c>
      <c r="AM833" s="257"/>
      <c r="AN833" s="257"/>
      <c r="AP833" s="257"/>
    </row>
    <row r="834" spans="1:42" s="212" customFormat="1" ht="15" x14ac:dyDescent="0.25">
      <c r="A834" s="263"/>
      <c r="B834" s="262"/>
      <c r="C834" s="409" t="s">
        <v>65</v>
      </c>
      <c r="D834" s="409"/>
      <c r="E834" s="409"/>
      <c r="F834" s="274"/>
      <c r="G834" s="275"/>
      <c r="H834" s="275"/>
      <c r="I834" s="275"/>
      <c r="J834" s="285">
        <v>56.85</v>
      </c>
      <c r="K834" s="275"/>
      <c r="L834" s="285">
        <v>64.94</v>
      </c>
      <c r="M834" s="275"/>
      <c r="N834" s="277"/>
      <c r="AF834" s="248"/>
      <c r="AG834" s="257"/>
      <c r="AL834" s="260" t="s">
        <v>65</v>
      </c>
      <c r="AM834" s="257"/>
      <c r="AN834" s="257"/>
      <c r="AP834" s="257"/>
    </row>
    <row r="835" spans="1:42" s="212" customFormat="1" ht="15" x14ac:dyDescent="0.25">
      <c r="A835" s="269"/>
      <c r="B835" s="262"/>
      <c r="C835" s="407" t="s">
        <v>66</v>
      </c>
      <c r="D835" s="407"/>
      <c r="E835" s="407"/>
      <c r="F835" s="264"/>
      <c r="G835" s="265"/>
      <c r="H835" s="265"/>
      <c r="I835" s="265"/>
      <c r="J835" s="272"/>
      <c r="K835" s="265"/>
      <c r="L835" s="278">
        <v>27.44</v>
      </c>
      <c r="M835" s="265"/>
      <c r="N835" s="283">
        <v>959.3</v>
      </c>
      <c r="AF835" s="248"/>
      <c r="AG835" s="257"/>
      <c r="AK835" s="260" t="s">
        <v>66</v>
      </c>
      <c r="AM835" s="257"/>
      <c r="AN835" s="257"/>
      <c r="AP835" s="257"/>
    </row>
    <row r="836" spans="1:42" s="212" customFormat="1" ht="23.25" x14ac:dyDescent="0.25">
      <c r="A836" s="269"/>
      <c r="B836" s="262" t="s">
        <v>681</v>
      </c>
      <c r="C836" s="407" t="s">
        <v>682</v>
      </c>
      <c r="D836" s="407"/>
      <c r="E836" s="407"/>
      <c r="F836" s="264" t="s">
        <v>69</v>
      </c>
      <c r="G836" s="270">
        <v>97</v>
      </c>
      <c r="H836" s="265"/>
      <c r="I836" s="270">
        <v>97</v>
      </c>
      <c r="J836" s="272"/>
      <c r="K836" s="265"/>
      <c r="L836" s="278">
        <v>26.62</v>
      </c>
      <c r="M836" s="265"/>
      <c r="N836" s="283">
        <v>930.52</v>
      </c>
      <c r="AF836" s="248"/>
      <c r="AG836" s="257"/>
      <c r="AK836" s="260" t="s">
        <v>682</v>
      </c>
      <c r="AM836" s="257"/>
      <c r="AN836" s="257"/>
      <c r="AP836" s="257"/>
    </row>
    <row r="837" spans="1:42" s="212" customFormat="1" ht="23.25" x14ac:dyDescent="0.25">
      <c r="A837" s="269"/>
      <c r="B837" s="262" t="s">
        <v>683</v>
      </c>
      <c r="C837" s="407" t="s">
        <v>684</v>
      </c>
      <c r="D837" s="407"/>
      <c r="E837" s="407"/>
      <c r="F837" s="264" t="s">
        <v>69</v>
      </c>
      <c r="G837" s="270">
        <v>51</v>
      </c>
      <c r="H837" s="265"/>
      <c r="I837" s="270">
        <v>51</v>
      </c>
      <c r="J837" s="272"/>
      <c r="K837" s="265"/>
      <c r="L837" s="278">
        <v>13.99</v>
      </c>
      <c r="M837" s="265"/>
      <c r="N837" s="283">
        <v>489.24</v>
      </c>
      <c r="AF837" s="248"/>
      <c r="AG837" s="257"/>
      <c r="AK837" s="260" t="s">
        <v>684</v>
      </c>
      <c r="AM837" s="257"/>
      <c r="AN837" s="257"/>
      <c r="AP837" s="257"/>
    </row>
    <row r="838" spans="1:42" s="212" customFormat="1" ht="15" x14ac:dyDescent="0.25">
      <c r="A838" s="279"/>
      <c r="B838" s="280"/>
      <c r="C838" s="408" t="s">
        <v>72</v>
      </c>
      <c r="D838" s="408"/>
      <c r="E838" s="408"/>
      <c r="F838" s="251"/>
      <c r="G838" s="252"/>
      <c r="H838" s="252"/>
      <c r="I838" s="252"/>
      <c r="J838" s="255"/>
      <c r="K838" s="252"/>
      <c r="L838" s="286">
        <v>105.55</v>
      </c>
      <c r="M838" s="275"/>
      <c r="N838" s="256"/>
      <c r="AF838" s="248"/>
      <c r="AG838" s="257"/>
      <c r="AM838" s="257" t="s">
        <v>72</v>
      </c>
      <c r="AN838" s="257"/>
      <c r="AP838" s="257"/>
    </row>
    <row r="839" spans="1:42" s="212" customFormat="1" ht="34.5" x14ac:dyDescent="0.25">
      <c r="A839" s="249" t="s">
        <v>1851</v>
      </c>
      <c r="B839" s="250" t="s">
        <v>1852</v>
      </c>
      <c r="C839" s="408" t="s">
        <v>1853</v>
      </c>
      <c r="D839" s="408"/>
      <c r="E839" s="408"/>
      <c r="F839" s="251" t="s">
        <v>61</v>
      </c>
      <c r="G839" s="252">
        <v>1</v>
      </c>
      <c r="H839" s="253">
        <v>1</v>
      </c>
      <c r="I839" s="253">
        <v>1</v>
      </c>
      <c r="J839" s="281">
        <v>19056.66</v>
      </c>
      <c r="K839" s="252"/>
      <c r="L839" s="281">
        <v>3181.41</v>
      </c>
      <c r="M839" s="288">
        <v>5.99</v>
      </c>
      <c r="N839" s="289">
        <v>19056.66</v>
      </c>
      <c r="AF839" s="248"/>
      <c r="AG839" s="257" t="s">
        <v>1853</v>
      </c>
      <c r="AM839" s="257"/>
      <c r="AN839" s="257"/>
      <c r="AP839" s="257"/>
    </row>
    <row r="840" spans="1:42" s="212" customFormat="1" ht="15" x14ac:dyDescent="0.25">
      <c r="A840" s="279"/>
      <c r="B840" s="280"/>
      <c r="C840" s="408" t="s">
        <v>72</v>
      </c>
      <c r="D840" s="408"/>
      <c r="E840" s="408"/>
      <c r="F840" s="251"/>
      <c r="G840" s="252"/>
      <c r="H840" s="252"/>
      <c r="I840" s="252"/>
      <c r="J840" s="255"/>
      <c r="K840" s="252"/>
      <c r="L840" s="281">
        <v>3181.41</v>
      </c>
      <c r="M840" s="275"/>
      <c r="N840" s="289">
        <v>19056.66</v>
      </c>
      <c r="AF840" s="248"/>
      <c r="AG840" s="257"/>
      <c r="AM840" s="257" t="s">
        <v>72</v>
      </c>
      <c r="AN840" s="257"/>
      <c r="AP840" s="257"/>
    </row>
    <row r="841" spans="1:42" s="212" customFormat="1" ht="23.25" x14ac:dyDescent="0.25">
      <c r="A841" s="249" t="s">
        <v>570</v>
      </c>
      <c r="B841" s="250" t="s">
        <v>1854</v>
      </c>
      <c r="C841" s="408" t="s">
        <v>1855</v>
      </c>
      <c r="D841" s="408"/>
      <c r="E841" s="408"/>
      <c r="F841" s="251" t="s">
        <v>215</v>
      </c>
      <c r="G841" s="252">
        <v>0.06</v>
      </c>
      <c r="H841" s="253">
        <v>1</v>
      </c>
      <c r="I841" s="288">
        <v>0.06</v>
      </c>
      <c r="J841" s="255"/>
      <c r="K841" s="252"/>
      <c r="L841" s="255"/>
      <c r="M841" s="252"/>
      <c r="N841" s="256"/>
      <c r="AF841" s="248"/>
      <c r="AG841" s="257" t="s">
        <v>1855</v>
      </c>
      <c r="AM841" s="257"/>
      <c r="AN841" s="257"/>
      <c r="AP841" s="257"/>
    </row>
    <row r="842" spans="1:42" s="212" customFormat="1" ht="15" x14ac:dyDescent="0.25">
      <c r="A842" s="258"/>
      <c r="B842" s="259"/>
      <c r="C842" s="407" t="s">
        <v>1856</v>
      </c>
      <c r="D842" s="407"/>
      <c r="E842" s="407"/>
      <c r="F842" s="407"/>
      <c r="G842" s="407"/>
      <c r="H842" s="407"/>
      <c r="I842" s="407"/>
      <c r="J842" s="407"/>
      <c r="K842" s="407"/>
      <c r="L842" s="407"/>
      <c r="M842" s="407"/>
      <c r="N842" s="410"/>
      <c r="AF842" s="248"/>
      <c r="AG842" s="257"/>
      <c r="AH842" s="260" t="s">
        <v>1856</v>
      </c>
      <c r="AM842" s="257"/>
      <c r="AN842" s="257"/>
      <c r="AP842" s="257"/>
    </row>
    <row r="843" spans="1:42" s="212" customFormat="1" ht="22.5" x14ac:dyDescent="0.25">
      <c r="A843" s="261"/>
      <c r="B843" s="262" t="s">
        <v>217</v>
      </c>
      <c r="C843" s="402" t="s">
        <v>218</v>
      </c>
      <c r="D843" s="402"/>
      <c r="E843" s="402"/>
      <c r="F843" s="402"/>
      <c r="G843" s="402"/>
      <c r="H843" s="402"/>
      <c r="I843" s="402"/>
      <c r="J843" s="402"/>
      <c r="K843" s="402"/>
      <c r="L843" s="402"/>
      <c r="M843" s="402"/>
      <c r="N843" s="411"/>
      <c r="AF843" s="248"/>
      <c r="AG843" s="257"/>
      <c r="AI843" s="260" t="s">
        <v>218</v>
      </c>
      <c r="AM843" s="257"/>
      <c r="AN843" s="257"/>
      <c r="AP843" s="257"/>
    </row>
    <row r="844" spans="1:42" s="212" customFormat="1" ht="15" x14ac:dyDescent="0.25">
      <c r="A844" s="263"/>
      <c r="B844" s="262" t="s">
        <v>58</v>
      </c>
      <c r="C844" s="407" t="s">
        <v>62</v>
      </c>
      <c r="D844" s="407"/>
      <c r="E844" s="407"/>
      <c r="F844" s="264"/>
      <c r="G844" s="265"/>
      <c r="H844" s="265"/>
      <c r="I844" s="265"/>
      <c r="J844" s="278">
        <v>80.459999999999994</v>
      </c>
      <c r="K844" s="267">
        <v>1.1499999999999999</v>
      </c>
      <c r="L844" s="278">
        <v>5.55</v>
      </c>
      <c r="M844" s="267">
        <v>34.96</v>
      </c>
      <c r="N844" s="283">
        <v>194.03</v>
      </c>
      <c r="AF844" s="248"/>
      <c r="AG844" s="257"/>
      <c r="AJ844" s="260" t="s">
        <v>62</v>
      </c>
      <c r="AM844" s="257"/>
      <c r="AN844" s="257"/>
      <c r="AP844" s="257"/>
    </row>
    <row r="845" spans="1:42" s="212" customFormat="1" ht="15" x14ac:dyDescent="0.25">
      <c r="A845" s="263"/>
      <c r="B845" s="262" t="s">
        <v>73</v>
      </c>
      <c r="C845" s="407" t="s">
        <v>175</v>
      </c>
      <c r="D845" s="407"/>
      <c r="E845" s="407"/>
      <c r="F845" s="264"/>
      <c r="G845" s="265"/>
      <c r="H845" s="265"/>
      <c r="I845" s="265"/>
      <c r="J845" s="278">
        <v>95.01</v>
      </c>
      <c r="K845" s="267">
        <v>1.1499999999999999</v>
      </c>
      <c r="L845" s="278">
        <v>6.56</v>
      </c>
      <c r="M845" s="265"/>
      <c r="N845" s="273"/>
      <c r="AF845" s="248"/>
      <c r="AG845" s="257"/>
      <c r="AJ845" s="260" t="s">
        <v>175</v>
      </c>
      <c r="AM845" s="257"/>
      <c r="AN845" s="257"/>
      <c r="AP845" s="257"/>
    </row>
    <row r="846" spans="1:42" s="212" customFormat="1" ht="15" x14ac:dyDescent="0.25">
      <c r="A846" s="263"/>
      <c r="B846" s="262" t="s">
        <v>78</v>
      </c>
      <c r="C846" s="407" t="s">
        <v>176</v>
      </c>
      <c r="D846" s="407"/>
      <c r="E846" s="407"/>
      <c r="F846" s="264"/>
      <c r="G846" s="265"/>
      <c r="H846" s="265"/>
      <c r="I846" s="265"/>
      <c r="J846" s="278">
        <v>23.33</v>
      </c>
      <c r="K846" s="267">
        <v>1.1499999999999999</v>
      </c>
      <c r="L846" s="278">
        <v>1.61</v>
      </c>
      <c r="M846" s="267">
        <v>34.96</v>
      </c>
      <c r="N846" s="283">
        <v>56.29</v>
      </c>
      <c r="AF846" s="248"/>
      <c r="AG846" s="257"/>
      <c r="AJ846" s="260" t="s">
        <v>176</v>
      </c>
      <c r="AM846" s="257"/>
      <c r="AN846" s="257"/>
      <c r="AP846" s="257"/>
    </row>
    <row r="847" spans="1:42" s="212" customFormat="1" ht="15" x14ac:dyDescent="0.25">
      <c r="A847" s="263"/>
      <c r="B847" s="262" t="s">
        <v>122</v>
      </c>
      <c r="C847" s="407" t="s">
        <v>177</v>
      </c>
      <c r="D847" s="407"/>
      <c r="E847" s="407"/>
      <c r="F847" s="264"/>
      <c r="G847" s="265"/>
      <c r="H847" s="265"/>
      <c r="I847" s="265"/>
      <c r="J847" s="278">
        <v>407.53</v>
      </c>
      <c r="K847" s="265"/>
      <c r="L847" s="278">
        <v>24.45</v>
      </c>
      <c r="M847" s="265"/>
      <c r="N847" s="273"/>
      <c r="AF847" s="248"/>
      <c r="AG847" s="257"/>
      <c r="AJ847" s="260" t="s">
        <v>177</v>
      </c>
      <c r="AM847" s="257"/>
      <c r="AN847" s="257"/>
      <c r="AP847" s="257"/>
    </row>
    <row r="848" spans="1:42" s="212" customFormat="1" ht="15" x14ac:dyDescent="0.25">
      <c r="A848" s="269"/>
      <c r="B848" s="262"/>
      <c r="C848" s="407" t="s">
        <v>63</v>
      </c>
      <c r="D848" s="407"/>
      <c r="E848" s="407"/>
      <c r="F848" s="264" t="s">
        <v>64</v>
      </c>
      <c r="G848" s="267">
        <v>8.56</v>
      </c>
      <c r="H848" s="267">
        <v>1.1499999999999999</v>
      </c>
      <c r="I848" s="291">
        <v>0.59064000000000005</v>
      </c>
      <c r="J848" s="272"/>
      <c r="K848" s="265"/>
      <c r="L848" s="272"/>
      <c r="M848" s="265"/>
      <c r="N848" s="273"/>
      <c r="AF848" s="248"/>
      <c r="AG848" s="257"/>
      <c r="AK848" s="260" t="s">
        <v>63</v>
      </c>
      <c r="AM848" s="257"/>
      <c r="AN848" s="257"/>
      <c r="AP848" s="257"/>
    </row>
    <row r="849" spans="1:42" s="212" customFormat="1" ht="15" x14ac:dyDescent="0.25">
      <c r="A849" s="269"/>
      <c r="B849" s="262"/>
      <c r="C849" s="407" t="s">
        <v>178</v>
      </c>
      <c r="D849" s="407"/>
      <c r="E849" s="407"/>
      <c r="F849" s="264" t="s">
        <v>64</v>
      </c>
      <c r="G849" s="267">
        <v>2.27</v>
      </c>
      <c r="H849" s="267">
        <v>1.1499999999999999</v>
      </c>
      <c r="I849" s="291">
        <v>0.15662999999999999</v>
      </c>
      <c r="J849" s="272"/>
      <c r="K849" s="265"/>
      <c r="L849" s="272"/>
      <c r="M849" s="265"/>
      <c r="N849" s="273"/>
      <c r="AF849" s="248"/>
      <c r="AG849" s="257"/>
      <c r="AK849" s="260" t="s">
        <v>178</v>
      </c>
      <c r="AM849" s="257"/>
      <c r="AN849" s="257"/>
      <c r="AP849" s="257"/>
    </row>
    <row r="850" spans="1:42" s="212" customFormat="1" ht="15" x14ac:dyDescent="0.25">
      <c r="A850" s="263"/>
      <c r="B850" s="262"/>
      <c r="C850" s="409" t="s">
        <v>65</v>
      </c>
      <c r="D850" s="409"/>
      <c r="E850" s="409"/>
      <c r="F850" s="274"/>
      <c r="G850" s="275"/>
      <c r="H850" s="275"/>
      <c r="I850" s="275"/>
      <c r="J850" s="285">
        <v>583</v>
      </c>
      <c r="K850" s="275"/>
      <c r="L850" s="285">
        <v>36.56</v>
      </c>
      <c r="M850" s="275"/>
      <c r="N850" s="277"/>
      <c r="AF850" s="248"/>
      <c r="AG850" s="257"/>
      <c r="AL850" s="260" t="s">
        <v>65</v>
      </c>
      <c r="AM850" s="257"/>
      <c r="AN850" s="257"/>
      <c r="AP850" s="257"/>
    </row>
    <row r="851" spans="1:42" s="212" customFormat="1" ht="15" x14ac:dyDescent="0.25">
      <c r="A851" s="269"/>
      <c r="B851" s="262"/>
      <c r="C851" s="407" t="s">
        <v>66</v>
      </c>
      <c r="D851" s="407"/>
      <c r="E851" s="407"/>
      <c r="F851" s="264"/>
      <c r="G851" s="265"/>
      <c r="H851" s="265"/>
      <c r="I851" s="265"/>
      <c r="J851" s="272"/>
      <c r="K851" s="265"/>
      <c r="L851" s="278">
        <v>7.16</v>
      </c>
      <c r="M851" s="265"/>
      <c r="N851" s="283">
        <v>250.32</v>
      </c>
      <c r="AF851" s="248"/>
      <c r="AG851" s="257"/>
      <c r="AK851" s="260" t="s">
        <v>66</v>
      </c>
      <c r="AM851" s="257"/>
      <c r="AN851" s="257"/>
      <c r="AP851" s="257"/>
    </row>
    <row r="852" spans="1:42" s="212" customFormat="1" ht="23.25" x14ac:dyDescent="0.25">
      <c r="A852" s="269"/>
      <c r="B852" s="262" t="s">
        <v>681</v>
      </c>
      <c r="C852" s="407" t="s">
        <v>682</v>
      </c>
      <c r="D852" s="407"/>
      <c r="E852" s="407"/>
      <c r="F852" s="264" t="s">
        <v>69</v>
      </c>
      <c r="G852" s="270">
        <v>97</v>
      </c>
      <c r="H852" s="265"/>
      <c r="I852" s="270">
        <v>97</v>
      </c>
      <c r="J852" s="272"/>
      <c r="K852" s="265"/>
      <c r="L852" s="278">
        <v>6.95</v>
      </c>
      <c r="M852" s="265"/>
      <c r="N852" s="283">
        <v>242.81</v>
      </c>
      <c r="AF852" s="248"/>
      <c r="AG852" s="257"/>
      <c r="AK852" s="260" t="s">
        <v>682</v>
      </c>
      <c r="AM852" s="257"/>
      <c r="AN852" s="257"/>
      <c r="AP852" s="257"/>
    </row>
    <row r="853" spans="1:42" s="212" customFormat="1" ht="23.25" x14ac:dyDescent="0.25">
      <c r="A853" s="269"/>
      <c r="B853" s="262" t="s">
        <v>683</v>
      </c>
      <c r="C853" s="407" t="s">
        <v>684</v>
      </c>
      <c r="D853" s="407"/>
      <c r="E853" s="407"/>
      <c r="F853" s="264" t="s">
        <v>69</v>
      </c>
      <c r="G853" s="270">
        <v>51</v>
      </c>
      <c r="H853" s="265"/>
      <c r="I853" s="270">
        <v>51</v>
      </c>
      <c r="J853" s="272"/>
      <c r="K853" s="265"/>
      <c r="L853" s="278">
        <v>3.65</v>
      </c>
      <c r="M853" s="265"/>
      <c r="N853" s="283">
        <v>127.66</v>
      </c>
      <c r="AF853" s="248"/>
      <c r="AG853" s="257"/>
      <c r="AK853" s="260" t="s">
        <v>684</v>
      </c>
      <c r="AM853" s="257"/>
      <c r="AN853" s="257"/>
      <c r="AP853" s="257"/>
    </row>
    <row r="854" spans="1:42" s="212" customFormat="1" ht="15" x14ac:dyDescent="0.25">
      <c r="A854" s="279"/>
      <c r="B854" s="280"/>
      <c r="C854" s="408" t="s">
        <v>72</v>
      </c>
      <c r="D854" s="408"/>
      <c r="E854" s="408"/>
      <c r="F854" s="251"/>
      <c r="G854" s="252"/>
      <c r="H854" s="252"/>
      <c r="I854" s="252"/>
      <c r="J854" s="255"/>
      <c r="K854" s="252"/>
      <c r="L854" s="286">
        <v>47.16</v>
      </c>
      <c r="M854" s="275"/>
      <c r="N854" s="256"/>
      <c r="AF854" s="248"/>
      <c r="AG854" s="257"/>
      <c r="AM854" s="257" t="s">
        <v>72</v>
      </c>
      <c r="AN854" s="257"/>
      <c r="AP854" s="257"/>
    </row>
    <row r="855" spans="1:42" s="212" customFormat="1" ht="15" x14ac:dyDescent="0.25">
      <c r="A855" s="249" t="s">
        <v>572</v>
      </c>
      <c r="B855" s="250" t="s">
        <v>1857</v>
      </c>
      <c r="C855" s="408" t="s">
        <v>1858</v>
      </c>
      <c r="D855" s="408"/>
      <c r="E855" s="408"/>
      <c r="F855" s="251" t="s">
        <v>61</v>
      </c>
      <c r="G855" s="252">
        <v>3</v>
      </c>
      <c r="H855" s="253">
        <v>1</v>
      </c>
      <c r="I855" s="253">
        <v>3</v>
      </c>
      <c r="J855" s="286">
        <v>76.84</v>
      </c>
      <c r="K855" s="252"/>
      <c r="L855" s="286">
        <v>230.52</v>
      </c>
      <c r="M855" s="252"/>
      <c r="N855" s="256"/>
      <c r="AF855" s="248"/>
      <c r="AG855" s="257" t="s">
        <v>1858</v>
      </c>
      <c r="AM855" s="257"/>
      <c r="AN855" s="257"/>
      <c r="AP855" s="257"/>
    </row>
    <row r="856" spans="1:42" s="212" customFormat="1" ht="15" x14ac:dyDescent="0.25">
      <c r="A856" s="279"/>
      <c r="B856" s="280"/>
      <c r="C856" s="408" t="s">
        <v>72</v>
      </c>
      <c r="D856" s="408"/>
      <c r="E856" s="408"/>
      <c r="F856" s="251"/>
      <c r="G856" s="252"/>
      <c r="H856" s="252"/>
      <c r="I856" s="252"/>
      <c r="J856" s="255"/>
      <c r="K856" s="252"/>
      <c r="L856" s="286">
        <v>230.52</v>
      </c>
      <c r="M856" s="275"/>
      <c r="N856" s="256"/>
      <c r="AF856" s="248"/>
      <c r="AG856" s="257"/>
      <c r="AM856" s="257" t="s">
        <v>72</v>
      </c>
      <c r="AN856" s="257"/>
      <c r="AP856" s="257"/>
    </row>
    <row r="857" spans="1:42" s="212" customFormat="1" ht="0" hidden="1" customHeight="1" x14ac:dyDescent="0.25">
      <c r="A857" s="294"/>
      <c r="B857" s="295"/>
      <c r="C857" s="295"/>
      <c r="D857" s="295"/>
      <c r="E857" s="295"/>
      <c r="F857" s="296"/>
      <c r="G857" s="296"/>
      <c r="H857" s="296"/>
      <c r="I857" s="296"/>
      <c r="J857" s="297"/>
      <c r="K857" s="296"/>
      <c r="L857" s="297"/>
      <c r="M857" s="265"/>
      <c r="N857" s="297"/>
      <c r="AF857" s="248"/>
      <c r="AG857" s="257"/>
      <c r="AM857" s="257"/>
      <c r="AN857" s="257"/>
      <c r="AP857" s="257"/>
    </row>
    <row r="858" spans="1:42" s="212" customFormat="1" ht="15" x14ac:dyDescent="0.25">
      <c r="A858" s="298"/>
      <c r="B858" s="299"/>
      <c r="C858" s="408" t="s">
        <v>1859</v>
      </c>
      <c r="D858" s="408"/>
      <c r="E858" s="408"/>
      <c r="F858" s="408"/>
      <c r="G858" s="408"/>
      <c r="H858" s="408"/>
      <c r="I858" s="408"/>
      <c r="J858" s="408"/>
      <c r="K858" s="408"/>
      <c r="L858" s="300"/>
      <c r="M858" s="301"/>
      <c r="N858" s="302"/>
      <c r="AF858" s="248"/>
      <c r="AG858" s="257"/>
      <c r="AM858" s="257"/>
      <c r="AN858" s="257" t="s">
        <v>1859</v>
      </c>
      <c r="AP858" s="257"/>
    </row>
    <row r="859" spans="1:42" s="212" customFormat="1" ht="15" x14ac:dyDescent="0.25">
      <c r="A859" s="303"/>
      <c r="B859" s="262"/>
      <c r="C859" s="407" t="s">
        <v>83</v>
      </c>
      <c r="D859" s="407"/>
      <c r="E859" s="407"/>
      <c r="F859" s="407"/>
      <c r="G859" s="407"/>
      <c r="H859" s="407"/>
      <c r="I859" s="407"/>
      <c r="J859" s="407"/>
      <c r="K859" s="407"/>
      <c r="L859" s="304">
        <v>461364.16</v>
      </c>
      <c r="M859" s="305"/>
      <c r="N859" s="306">
        <v>4393123.22</v>
      </c>
      <c r="AF859" s="248"/>
      <c r="AG859" s="257"/>
      <c r="AM859" s="257"/>
      <c r="AN859" s="257"/>
      <c r="AO859" s="260" t="s">
        <v>83</v>
      </c>
      <c r="AP859" s="257"/>
    </row>
    <row r="860" spans="1:42" s="212" customFormat="1" ht="15" x14ac:dyDescent="0.25">
      <c r="A860" s="303"/>
      <c r="B860" s="262"/>
      <c r="C860" s="407" t="s">
        <v>84</v>
      </c>
      <c r="D860" s="407"/>
      <c r="E860" s="407"/>
      <c r="F860" s="407"/>
      <c r="G860" s="407"/>
      <c r="H860" s="407"/>
      <c r="I860" s="407"/>
      <c r="J860" s="407"/>
      <c r="K860" s="407"/>
      <c r="L860" s="307"/>
      <c r="M860" s="305"/>
      <c r="N860" s="308"/>
      <c r="AF860" s="248"/>
      <c r="AG860" s="257"/>
      <c r="AM860" s="257"/>
      <c r="AN860" s="257"/>
      <c r="AO860" s="260" t="s">
        <v>84</v>
      </c>
      <c r="AP860" s="257"/>
    </row>
    <row r="861" spans="1:42" s="212" customFormat="1" ht="15" x14ac:dyDescent="0.25">
      <c r="A861" s="303"/>
      <c r="B861" s="262"/>
      <c r="C861" s="407" t="s">
        <v>85</v>
      </c>
      <c r="D861" s="407"/>
      <c r="E861" s="407"/>
      <c r="F861" s="407"/>
      <c r="G861" s="407"/>
      <c r="H861" s="407"/>
      <c r="I861" s="407"/>
      <c r="J861" s="407"/>
      <c r="K861" s="407"/>
      <c r="L861" s="304">
        <v>10762.5</v>
      </c>
      <c r="M861" s="305"/>
      <c r="N861" s="306">
        <v>376257.01</v>
      </c>
      <c r="AF861" s="248"/>
      <c r="AG861" s="257"/>
      <c r="AM861" s="257"/>
      <c r="AN861" s="257"/>
      <c r="AO861" s="260" t="s">
        <v>85</v>
      </c>
      <c r="AP861" s="257"/>
    </row>
    <row r="862" spans="1:42" s="212" customFormat="1" ht="15" x14ac:dyDescent="0.25">
      <c r="A862" s="303"/>
      <c r="B862" s="262"/>
      <c r="C862" s="407" t="s">
        <v>193</v>
      </c>
      <c r="D862" s="407"/>
      <c r="E862" s="407"/>
      <c r="F862" s="407"/>
      <c r="G862" s="407"/>
      <c r="H862" s="407"/>
      <c r="I862" s="407"/>
      <c r="J862" s="407"/>
      <c r="K862" s="407"/>
      <c r="L862" s="304">
        <v>45872.07</v>
      </c>
      <c r="M862" s="305"/>
      <c r="N862" s="306">
        <v>556428.21</v>
      </c>
      <c r="AF862" s="248"/>
      <c r="AG862" s="257"/>
      <c r="AM862" s="257"/>
      <c r="AN862" s="257"/>
      <c r="AO862" s="260" t="s">
        <v>193</v>
      </c>
      <c r="AP862" s="257"/>
    </row>
    <row r="863" spans="1:42" s="212" customFormat="1" ht="15" x14ac:dyDescent="0.25">
      <c r="A863" s="303"/>
      <c r="B863" s="262"/>
      <c r="C863" s="407" t="s">
        <v>194</v>
      </c>
      <c r="D863" s="407"/>
      <c r="E863" s="407"/>
      <c r="F863" s="407"/>
      <c r="G863" s="407"/>
      <c r="H863" s="407"/>
      <c r="I863" s="407"/>
      <c r="J863" s="407"/>
      <c r="K863" s="407"/>
      <c r="L863" s="304">
        <v>4457.04</v>
      </c>
      <c r="M863" s="305"/>
      <c r="N863" s="306">
        <v>155818.12</v>
      </c>
      <c r="AF863" s="248"/>
      <c r="AG863" s="257"/>
      <c r="AM863" s="257"/>
      <c r="AN863" s="257"/>
      <c r="AO863" s="260" t="s">
        <v>194</v>
      </c>
      <c r="AP863" s="257"/>
    </row>
    <row r="864" spans="1:42" s="212" customFormat="1" ht="15" x14ac:dyDescent="0.25">
      <c r="A864" s="303"/>
      <c r="B864" s="262"/>
      <c r="C864" s="407" t="s">
        <v>195</v>
      </c>
      <c r="D864" s="407"/>
      <c r="E864" s="407"/>
      <c r="F864" s="407"/>
      <c r="G864" s="407"/>
      <c r="H864" s="407"/>
      <c r="I864" s="407"/>
      <c r="J864" s="407"/>
      <c r="K864" s="407"/>
      <c r="L864" s="304">
        <v>404729.59</v>
      </c>
      <c r="M864" s="305"/>
      <c r="N864" s="306">
        <v>3460438</v>
      </c>
      <c r="AF864" s="248"/>
      <c r="AG864" s="257"/>
      <c r="AM864" s="257"/>
      <c r="AN864" s="257"/>
      <c r="AO864" s="260" t="s">
        <v>195</v>
      </c>
      <c r="AP864" s="257"/>
    </row>
    <row r="865" spans="1:42" s="212" customFormat="1" ht="15" x14ac:dyDescent="0.25">
      <c r="A865" s="303"/>
      <c r="B865" s="262"/>
      <c r="C865" s="407" t="s">
        <v>196</v>
      </c>
      <c r="D865" s="407"/>
      <c r="E865" s="407"/>
      <c r="F865" s="407"/>
      <c r="G865" s="407"/>
      <c r="H865" s="407"/>
      <c r="I865" s="407"/>
      <c r="J865" s="407"/>
      <c r="K865" s="407"/>
      <c r="L865" s="304">
        <v>245618.01</v>
      </c>
      <c r="M865" s="305"/>
      <c r="N865" s="308"/>
      <c r="AF865" s="248"/>
      <c r="AG865" s="257"/>
      <c r="AM865" s="257"/>
      <c r="AN865" s="257"/>
      <c r="AO865" s="260" t="s">
        <v>196</v>
      </c>
      <c r="AP865" s="257"/>
    </row>
    <row r="866" spans="1:42" s="212" customFormat="1" ht="15" x14ac:dyDescent="0.25">
      <c r="A866" s="303"/>
      <c r="B866" s="262"/>
      <c r="C866" s="407" t="s">
        <v>84</v>
      </c>
      <c r="D866" s="407"/>
      <c r="E866" s="407"/>
      <c r="F866" s="407"/>
      <c r="G866" s="407"/>
      <c r="H866" s="407"/>
      <c r="I866" s="407"/>
      <c r="J866" s="407"/>
      <c r="K866" s="407"/>
      <c r="L866" s="307"/>
      <c r="M866" s="305"/>
      <c r="N866" s="308"/>
      <c r="AF866" s="248"/>
      <c r="AG866" s="257"/>
      <c r="AM866" s="257"/>
      <c r="AN866" s="257"/>
      <c r="AO866" s="260" t="s">
        <v>84</v>
      </c>
      <c r="AP866" s="257"/>
    </row>
    <row r="867" spans="1:42" s="212" customFormat="1" ht="15" x14ac:dyDescent="0.25">
      <c r="A867" s="303"/>
      <c r="B867" s="262"/>
      <c r="C867" s="407" t="s">
        <v>201</v>
      </c>
      <c r="D867" s="407"/>
      <c r="E867" s="407"/>
      <c r="F867" s="407"/>
      <c r="G867" s="407"/>
      <c r="H867" s="407"/>
      <c r="I867" s="407"/>
      <c r="J867" s="407"/>
      <c r="K867" s="407"/>
      <c r="L867" s="304">
        <v>245618.01</v>
      </c>
      <c r="M867" s="305"/>
      <c r="N867" s="308"/>
      <c r="AF867" s="248"/>
      <c r="AG867" s="257"/>
      <c r="AM867" s="257"/>
      <c r="AN867" s="257"/>
      <c r="AO867" s="260" t="s">
        <v>201</v>
      </c>
      <c r="AP867" s="257"/>
    </row>
    <row r="868" spans="1:42" s="212" customFormat="1" ht="15" x14ac:dyDescent="0.25">
      <c r="A868" s="303"/>
      <c r="B868" s="262"/>
      <c r="C868" s="407" t="s">
        <v>777</v>
      </c>
      <c r="D868" s="407"/>
      <c r="E868" s="407"/>
      <c r="F868" s="407"/>
      <c r="G868" s="407"/>
      <c r="H868" s="407"/>
      <c r="I868" s="407"/>
      <c r="J868" s="407"/>
      <c r="K868" s="407"/>
      <c r="L868" s="304">
        <v>238242.14</v>
      </c>
      <c r="M868" s="305"/>
      <c r="N868" s="306">
        <v>3079549.65</v>
      </c>
      <c r="AF868" s="248"/>
      <c r="AG868" s="257"/>
      <c r="AM868" s="257"/>
      <c r="AN868" s="257"/>
      <c r="AO868" s="260" t="s">
        <v>777</v>
      </c>
      <c r="AP868" s="257"/>
    </row>
    <row r="869" spans="1:42" s="212" customFormat="1" ht="15" x14ac:dyDescent="0.25">
      <c r="A869" s="303"/>
      <c r="B869" s="262"/>
      <c r="C869" s="407" t="s">
        <v>84</v>
      </c>
      <c r="D869" s="407"/>
      <c r="E869" s="407"/>
      <c r="F869" s="407"/>
      <c r="G869" s="407"/>
      <c r="H869" s="407"/>
      <c r="I869" s="407"/>
      <c r="J869" s="407"/>
      <c r="K869" s="407"/>
      <c r="L869" s="307"/>
      <c r="M869" s="305"/>
      <c r="N869" s="308"/>
      <c r="AF869" s="248"/>
      <c r="AG869" s="257"/>
      <c r="AM869" s="257"/>
      <c r="AN869" s="257"/>
      <c r="AO869" s="260" t="s">
        <v>84</v>
      </c>
      <c r="AP869" s="257"/>
    </row>
    <row r="870" spans="1:42" s="212" customFormat="1" ht="15" x14ac:dyDescent="0.25">
      <c r="A870" s="303"/>
      <c r="B870" s="262"/>
      <c r="C870" s="407" t="s">
        <v>197</v>
      </c>
      <c r="D870" s="407"/>
      <c r="E870" s="407"/>
      <c r="F870" s="407"/>
      <c r="G870" s="407"/>
      <c r="H870" s="407"/>
      <c r="I870" s="407"/>
      <c r="J870" s="407"/>
      <c r="K870" s="407"/>
      <c r="L870" s="304">
        <v>10762.5</v>
      </c>
      <c r="M870" s="305"/>
      <c r="N870" s="306">
        <v>376257.01</v>
      </c>
      <c r="AF870" s="248"/>
      <c r="AG870" s="257"/>
      <c r="AM870" s="257"/>
      <c r="AN870" s="257"/>
      <c r="AO870" s="260" t="s">
        <v>197</v>
      </c>
      <c r="AP870" s="257"/>
    </row>
    <row r="871" spans="1:42" s="212" customFormat="1" ht="15" x14ac:dyDescent="0.25">
      <c r="A871" s="303"/>
      <c r="B871" s="262"/>
      <c r="C871" s="407" t="s">
        <v>199</v>
      </c>
      <c r="D871" s="407"/>
      <c r="E871" s="407"/>
      <c r="F871" s="407"/>
      <c r="G871" s="407"/>
      <c r="H871" s="407"/>
      <c r="I871" s="407"/>
      <c r="J871" s="407"/>
      <c r="K871" s="407"/>
      <c r="L871" s="304">
        <v>45872.07</v>
      </c>
      <c r="M871" s="305"/>
      <c r="N871" s="308"/>
      <c r="AF871" s="248"/>
      <c r="AG871" s="257"/>
      <c r="AM871" s="257"/>
      <c r="AN871" s="257"/>
      <c r="AO871" s="260" t="s">
        <v>199</v>
      </c>
      <c r="AP871" s="257"/>
    </row>
    <row r="872" spans="1:42" s="212" customFormat="1" ht="15" x14ac:dyDescent="0.25">
      <c r="A872" s="303"/>
      <c r="B872" s="262"/>
      <c r="C872" s="407" t="s">
        <v>200</v>
      </c>
      <c r="D872" s="407"/>
      <c r="E872" s="407"/>
      <c r="F872" s="407"/>
      <c r="G872" s="407"/>
      <c r="H872" s="407"/>
      <c r="I872" s="407"/>
      <c r="J872" s="407"/>
      <c r="K872" s="407"/>
      <c r="L872" s="304">
        <v>4457.04</v>
      </c>
      <c r="M872" s="305"/>
      <c r="N872" s="306">
        <v>155818.12</v>
      </c>
      <c r="AF872" s="248"/>
      <c r="AG872" s="257"/>
      <c r="AM872" s="257"/>
      <c r="AN872" s="257"/>
      <c r="AO872" s="260" t="s">
        <v>200</v>
      </c>
      <c r="AP872" s="257"/>
    </row>
    <row r="873" spans="1:42" s="212" customFormat="1" ht="15" x14ac:dyDescent="0.25">
      <c r="A873" s="303"/>
      <c r="B873" s="262"/>
      <c r="C873" s="407" t="s">
        <v>201</v>
      </c>
      <c r="D873" s="407"/>
      <c r="E873" s="407"/>
      <c r="F873" s="407"/>
      <c r="G873" s="407"/>
      <c r="H873" s="407"/>
      <c r="I873" s="407"/>
      <c r="J873" s="407"/>
      <c r="K873" s="407"/>
      <c r="L873" s="304">
        <v>159111.57999999999</v>
      </c>
      <c r="M873" s="305"/>
      <c r="N873" s="308"/>
      <c r="AF873" s="248"/>
      <c r="AG873" s="257"/>
      <c r="AM873" s="257"/>
      <c r="AN873" s="257"/>
      <c r="AO873" s="260" t="s">
        <v>201</v>
      </c>
      <c r="AP873" s="257"/>
    </row>
    <row r="874" spans="1:42" s="212" customFormat="1" ht="15" x14ac:dyDescent="0.25">
      <c r="A874" s="303"/>
      <c r="B874" s="262"/>
      <c r="C874" s="407" t="s">
        <v>202</v>
      </c>
      <c r="D874" s="407"/>
      <c r="E874" s="407"/>
      <c r="F874" s="407"/>
      <c r="G874" s="407"/>
      <c r="H874" s="407"/>
      <c r="I874" s="407"/>
      <c r="J874" s="407"/>
      <c r="K874" s="407"/>
      <c r="L874" s="304">
        <v>14712.99</v>
      </c>
      <c r="M874" s="305"/>
      <c r="N874" s="306">
        <v>514366.09</v>
      </c>
      <c r="AF874" s="248"/>
      <c r="AG874" s="257"/>
      <c r="AM874" s="257"/>
      <c r="AN874" s="257"/>
      <c r="AO874" s="260" t="s">
        <v>202</v>
      </c>
      <c r="AP874" s="257"/>
    </row>
    <row r="875" spans="1:42" s="212" customFormat="1" ht="15" x14ac:dyDescent="0.25">
      <c r="A875" s="303"/>
      <c r="B875" s="262"/>
      <c r="C875" s="407" t="s">
        <v>203</v>
      </c>
      <c r="D875" s="407"/>
      <c r="E875" s="407"/>
      <c r="F875" s="407"/>
      <c r="G875" s="407"/>
      <c r="H875" s="407"/>
      <c r="I875" s="407"/>
      <c r="J875" s="407"/>
      <c r="K875" s="407"/>
      <c r="L875" s="304">
        <v>7783</v>
      </c>
      <c r="M875" s="305"/>
      <c r="N875" s="306">
        <v>272094.33</v>
      </c>
      <c r="AF875" s="248"/>
      <c r="AG875" s="257"/>
      <c r="AM875" s="257"/>
      <c r="AN875" s="257"/>
      <c r="AO875" s="260" t="s">
        <v>203</v>
      </c>
      <c r="AP875" s="257"/>
    </row>
    <row r="876" spans="1:42" s="212" customFormat="1" ht="15" x14ac:dyDescent="0.25">
      <c r="A876" s="303"/>
      <c r="B876" s="262"/>
      <c r="C876" s="407" t="s">
        <v>1724</v>
      </c>
      <c r="D876" s="407"/>
      <c r="E876" s="407"/>
      <c r="F876" s="407"/>
      <c r="G876" s="407"/>
      <c r="H876" s="407"/>
      <c r="I876" s="407"/>
      <c r="J876" s="407"/>
      <c r="K876" s="407"/>
      <c r="L876" s="304">
        <v>2181821.7400000002</v>
      </c>
      <c r="M876" s="305"/>
      <c r="N876" s="306">
        <v>13069112.220000001</v>
      </c>
      <c r="AF876" s="248"/>
      <c r="AG876" s="257"/>
      <c r="AM876" s="257"/>
      <c r="AN876" s="257"/>
      <c r="AO876" s="260" t="s">
        <v>1724</v>
      </c>
      <c r="AP876" s="257"/>
    </row>
    <row r="877" spans="1:42" s="212" customFormat="1" ht="15" x14ac:dyDescent="0.25">
      <c r="A877" s="303"/>
      <c r="B877" s="262"/>
      <c r="C877" s="407" t="s">
        <v>1726</v>
      </c>
      <c r="D877" s="407"/>
      <c r="E877" s="407"/>
      <c r="F877" s="407"/>
      <c r="G877" s="407"/>
      <c r="H877" s="407"/>
      <c r="I877" s="407"/>
      <c r="J877" s="407"/>
      <c r="K877" s="407"/>
      <c r="L877" s="304">
        <v>2181821.7400000002</v>
      </c>
      <c r="M877" s="305"/>
      <c r="N877" s="308"/>
      <c r="AF877" s="248"/>
      <c r="AG877" s="257"/>
      <c r="AM877" s="257"/>
      <c r="AN877" s="257"/>
      <c r="AO877" s="260" t="s">
        <v>1726</v>
      </c>
      <c r="AP877" s="257"/>
    </row>
    <row r="878" spans="1:42" s="212" customFormat="1" ht="15" x14ac:dyDescent="0.25">
      <c r="A878" s="303"/>
      <c r="B878" s="262"/>
      <c r="C878" s="407" t="s">
        <v>92</v>
      </c>
      <c r="D878" s="407"/>
      <c r="E878" s="407"/>
      <c r="F878" s="407"/>
      <c r="G878" s="407"/>
      <c r="H878" s="407"/>
      <c r="I878" s="407"/>
      <c r="J878" s="407"/>
      <c r="K878" s="407"/>
      <c r="L878" s="304">
        <v>15219.54</v>
      </c>
      <c r="M878" s="305"/>
      <c r="N878" s="306">
        <v>532075.13</v>
      </c>
      <c r="AF878" s="248"/>
      <c r="AG878" s="257"/>
      <c r="AM878" s="257"/>
      <c r="AN878" s="257"/>
      <c r="AO878" s="260" t="s">
        <v>92</v>
      </c>
      <c r="AP878" s="257"/>
    </row>
    <row r="879" spans="1:42" s="212" customFormat="1" ht="15" x14ac:dyDescent="0.25">
      <c r="A879" s="303"/>
      <c r="B879" s="262"/>
      <c r="C879" s="407" t="s">
        <v>93</v>
      </c>
      <c r="D879" s="407"/>
      <c r="E879" s="407"/>
      <c r="F879" s="407"/>
      <c r="G879" s="407"/>
      <c r="H879" s="407"/>
      <c r="I879" s="407"/>
      <c r="J879" s="407"/>
      <c r="K879" s="407"/>
      <c r="L879" s="304">
        <v>14712.99</v>
      </c>
      <c r="M879" s="305"/>
      <c r="N879" s="306">
        <v>514366.09</v>
      </c>
      <c r="AF879" s="248"/>
      <c r="AG879" s="257"/>
      <c r="AM879" s="257"/>
      <c r="AN879" s="257"/>
      <c r="AO879" s="260" t="s">
        <v>93</v>
      </c>
      <c r="AP879" s="257"/>
    </row>
    <row r="880" spans="1:42" s="212" customFormat="1" ht="15" x14ac:dyDescent="0.25">
      <c r="A880" s="303"/>
      <c r="B880" s="262"/>
      <c r="C880" s="407" t="s">
        <v>94</v>
      </c>
      <c r="D880" s="407"/>
      <c r="E880" s="407"/>
      <c r="F880" s="407"/>
      <c r="G880" s="407"/>
      <c r="H880" s="407"/>
      <c r="I880" s="407"/>
      <c r="J880" s="407"/>
      <c r="K880" s="407"/>
      <c r="L880" s="304">
        <v>7783</v>
      </c>
      <c r="M880" s="305"/>
      <c r="N880" s="306">
        <v>272094.33</v>
      </c>
      <c r="AF880" s="248"/>
      <c r="AG880" s="257"/>
      <c r="AM880" s="257"/>
      <c r="AN880" s="257"/>
      <c r="AO880" s="260" t="s">
        <v>94</v>
      </c>
      <c r="AP880" s="257"/>
    </row>
    <row r="881" spans="1:44" s="212" customFormat="1" ht="15" x14ac:dyDescent="0.25">
      <c r="A881" s="303"/>
      <c r="B881" s="311"/>
      <c r="C881" s="406" t="s">
        <v>1860</v>
      </c>
      <c r="D881" s="406"/>
      <c r="E881" s="406"/>
      <c r="F881" s="406"/>
      <c r="G881" s="406"/>
      <c r="H881" s="406"/>
      <c r="I881" s="406"/>
      <c r="J881" s="406"/>
      <c r="K881" s="406"/>
      <c r="L881" s="312">
        <v>2665681.89</v>
      </c>
      <c r="M881" s="313"/>
      <c r="N881" s="314">
        <v>18248695.859999999</v>
      </c>
      <c r="AF881" s="248"/>
      <c r="AG881" s="257"/>
      <c r="AM881" s="257"/>
      <c r="AN881" s="257"/>
      <c r="AP881" s="257" t="s">
        <v>1860</v>
      </c>
    </row>
    <row r="882" spans="1:44" s="212" customFormat="1" ht="15" x14ac:dyDescent="0.25">
      <c r="A882" s="303"/>
      <c r="B882" s="262"/>
      <c r="C882" s="407" t="s">
        <v>84</v>
      </c>
      <c r="D882" s="407"/>
      <c r="E882" s="407"/>
      <c r="F882" s="407"/>
      <c r="G882" s="407"/>
      <c r="H882" s="407"/>
      <c r="I882" s="407"/>
      <c r="J882" s="407"/>
      <c r="K882" s="407"/>
      <c r="L882" s="307"/>
      <c r="M882" s="305"/>
      <c r="N882" s="308"/>
      <c r="AF882" s="248"/>
      <c r="AG882" s="257"/>
      <c r="AM882" s="257"/>
      <c r="AN882" s="257"/>
      <c r="AO882" s="260" t="s">
        <v>84</v>
      </c>
      <c r="AP882" s="257"/>
    </row>
    <row r="883" spans="1:44" s="212" customFormat="1" ht="15" x14ac:dyDescent="0.25">
      <c r="A883" s="303"/>
      <c r="B883" s="262"/>
      <c r="C883" s="407" t="s">
        <v>241</v>
      </c>
      <c r="D883" s="407"/>
      <c r="E883" s="407"/>
      <c r="F883" s="407"/>
      <c r="G883" s="407"/>
      <c r="H883" s="407"/>
      <c r="I883" s="407"/>
      <c r="J883" s="407"/>
      <c r="K883" s="407"/>
      <c r="L883" s="304">
        <v>340844.29</v>
      </c>
      <c r="M883" s="305"/>
      <c r="N883" s="306">
        <v>2914218.87</v>
      </c>
      <c r="AF883" s="248"/>
      <c r="AG883" s="257"/>
      <c r="AM883" s="257"/>
      <c r="AN883" s="257"/>
      <c r="AO883" s="260" t="s">
        <v>241</v>
      </c>
      <c r="AP883" s="257"/>
    </row>
    <row r="884" spans="1:44" s="212" customFormat="1" ht="15" x14ac:dyDescent="0.25">
      <c r="A884" s="303"/>
      <c r="B884" s="262"/>
      <c r="C884" s="407" t="s">
        <v>1728</v>
      </c>
      <c r="D884" s="407"/>
      <c r="E884" s="407"/>
      <c r="F884" s="407"/>
      <c r="G884" s="407"/>
      <c r="H884" s="407"/>
      <c r="I884" s="407"/>
      <c r="J884" s="407"/>
      <c r="K884" s="407"/>
      <c r="L884" s="304">
        <v>2181821.7400000002</v>
      </c>
      <c r="M884" s="305"/>
      <c r="N884" s="306">
        <v>13069112.300000001</v>
      </c>
      <c r="AF884" s="248"/>
      <c r="AG884" s="257"/>
      <c r="AM884" s="257"/>
      <c r="AN884" s="257"/>
      <c r="AO884" s="260" t="s">
        <v>1728</v>
      </c>
      <c r="AP884" s="257"/>
    </row>
    <row r="885" spans="1:44" s="212" customFormat="1" ht="11.25" hidden="1" customHeight="1" x14ac:dyDescent="0.25">
      <c r="B885" s="317"/>
      <c r="C885" s="317"/>
      <c r="D885" s="317"/>
      <c r="E885" s="317"/>
      <c r="F885" s="317"/>
      <c r="G885" s="317"/>
      <c r="H885" s="317"/>
      <c r="I885" s="317"/>
      <c r="J885" s="317"/>
      <c r="K885" s="317"/>
      <c r="L885" s="318"/>
      <c r="M885" s="318"/>
      <c r="N885" s="318"/>
      <c r="R885" s="319"/>
    </row>
    <row r="886" spans="1:44" s="212" customFormat="1" ht="15" x14ac:dyDescent="0.25">
      <c r="A886" s="298"/>
      <c r="B886" s="299"/>
      <c r="C886" s="408" t="s">
        <v>82</v>
      </c>
      <c r="D886" s="408"/>
      <c r="E886" s="408"/>
      <c r="F886" s="408"/>
      <c r="G886" s="408"/>
      <c r="H886" s="408"/>
      <c r="I886" s="408"/>
      <c r="J886" s="408"/>
      <c r="K886" s="408"/>
      <c r="L886" s="300"/>
      <c r="M886" s="301"/>
      <c r="N886" s="302"/>
      <c r="AQ886" s="257" t="s">
        <v>82</v>
      </c>
    </row>
    <row r="887" spans="1:44" s="212" customFormat="1" ht="15" x14ac:dyDescent="0.25">
      <c r="A887" s="303"/>
      <c r="B887" s="262"/>
      <c r="C887" s="407" t="s">
        <v>83</v>
      </c>
      <c r="D887" s="407"/>
      <c r="E887" s="407"/>
      <c r="F887" s="407"/>
      <c r="G887" s="407"/>
      <c r="H887" s="407"/>
      <c r="I887" s="407"/>
      <c r="J887" s="407"/>
      <c r="K887" s="407"/>
      <c r="L887" s="304">
        <v>541118.69999999995</v>
      </c>
      <c r="M887" s="305"/>
      <c r="N887" s="306">
        <v>5240728.54</v>
      </c>
      <c r="AQ887" s="257"/>
      <c r="AR887" s="260" t="s">
        <v>83</v>
      </c>
    </row>
    <row r="888" spans="1:44" s="212" customFormat="1" ht="15" x14ac:dyDescent="0.25">
      <c r="A888" s="303"/>
      <c r="B888" s="262"/>
      <c r="C888" s="407" t="s">
        <v>84</v>
      </c>
      <c r="D888" s="407"/>
      <c r="E888" s="407"/>
      <c r="F888" s="407"/>
      <c r="G888" s="407"/>
      <c r="H888" s="407"/>
      <c r="I888" s="407"/>
      <c r="J888" s="407"/>
      <c r="K888" s="407"/>
      <c r="L888" s="307"/>
      <c r="M888" s="305"/>
      <c r="N888" s="308"/>
      <c r="AQ888" s="257"/>
      <c r="AR888" s="260" t="s">
        <v>84</v>
      </c>
    </row>
    <row r="889" spans="1:44" s="212" customFormat="1" ht="15" x14ac:dyDescent="0.25">
      <c r="A889" s="303"/>
      <c r="B889" s="262"/>
      <c r="C889" s="407" t="s">
        <v>85</v>
      </c>
      <c r="D889" s="407"/>
      <c r="E889" s="407"/>
      <c r="F889" s="407"/>
      <c r="G889" s="407"/>
      <c r="H889" s="407"/>
      <c r="I889" s="407"/>
      <c r="J889" s="407"/>
      <c r="K889" s="407"/>
      <c r="L889" s="304">
        <v>16557.71</v>
      </c>
      <c r="M889" s="305"/>
      <c r="N889" s="306">
        <v>578857.59</v>
      </c>
      <c r="AQ889" s="257"/>
      <c r="AR889" s="260" t="s">
        <v>85</v>
      </c>
    </row>
    <row r="890" spans="1:44" s="212" customFormat="1" ht="15" x14ac:dyDescent="0.25">
      <c r="A890" s="303"/>
      <c r="B890" s="262"/>
      <c r="C890" s="407" t="s">
        <v>193</v>
      </c>
      <c r="D890" s="407"/>
      <c r="E890" s="407"/>
      <c r="F890" s="407"/>
      <c r="G890" s="407"/>
      <c r="H890" s="407"/>
      <c r="I890" s="407"/>
      <c r="J890" s="407"/>
      <c r="K890" s="407"/>
      <c r="L890" s="304">
        <v>47542.28</v>
      </c>
      <c r="M890" s="305"/>
      <c r="N890" s="306">
        <v>576687.85</v>
      </c>
      <c r="AQ890" s="257"/>
      <c r="AR890" s="260" t="s">
        <v>193</v>
      </c>
    </row>
    <row r="891" spans="1:44" s="212" customFormat="1" ht="15" x14ac:dyDescent="0.25">
      <c r="A891" s="303"/>
      <c r="B891" s="262"/>
      <c r="C891" s="407" t="s">
        <v>194</v>
      </c>
      <c r="D891" s="407"/>
      <c r="E891" s="407"/>
      <c r="F891" s="407"/>
      <c r="G891" s="407"/>
      <c r="H891" s="407"/>
      <c r="I891" s="407"/>
      <c r="J891" s="407"/>
      <c r="K891" s="407"/>
      <c r="L891" s="304">
        <v>4679</v>
      </c>
      <c r="M891" s="305"/>
      <c r="N891" s="306">
        <v>163577.84</v>
      </c>
      <c r="AQ891" s="257"/>
      <c r="AR891" s="260" t="s">
        <v>194</v>
      </c>
    </row>
    <row r="892" spans="1:44" s="212" customFormat="1" ht="15" x14ac:dyDescent="0.25">
      <c r="A892" s="303"/>
      <c r="B892" s="262"/>
      <c r="C892" s="407" t="s">
        <v>195</v>
      </c>
      <c r="D892" s="407"/>
      <c r="E892" s="407"/>
      <c r="F892" s="407"/>
      <c r="G892" s="407"/>
      <c r="H892" s="407"/>
      <c r="I892" s="407"/>
      <c r="J892" s="407"/>
      <c r="K892" s="407"/>
      <c r="L892" s="304">
        <v>475154.71</v>
      </c>
      <c r="M892" s="305"/>
      <c r="N892" s="306">
        <v>4062572.77</v>
      </c>
      <c r="AQ892" s="257"/>
      <c r="AR892" s="260" t="s">
        <v>195</v>
      </c>
    </row>
    <row r="893" spans="1:44" s="212" customFormat="1" ht="15" x14ac:dyDescent="0.25">
      <c r="A893" s="303"/>
      <c r="B893" s="262"/>
      <c r="C893" s="407" t="s">
        <v>364</v>
      </c>
      <c r="D893" s="407"/>
      <c r="E893" s="407"/>
      <c r="F893" s="407"/>
      <c r="G893" s="407"/>
      <c r="H893" s="407"/>
      <c r="I893" s="407"/>
      <c r="J893" s="407"/>
      <c r="K893" s="407"/>
      <c r="L893" s="304">
        <v>1864</v>
      </c>
      <c r="M893" s="305"/>
      <c r="N893" s="306">
        <v>22610.33</v>
      </c>
      <c r="AQ893" s="257"/>
      <c r="AR893" s="260" t="s">
        <v>364</v>
      </c>
    </row>
    <row r="894" spans="1:44" s="212" customFormat="1" ht="15" x14ac:dyDescent="0.25">
      <c r="A894" s="303"/>
      <c r="B894" s="262"/>
      <c r="C894" s="407" t="s">
        <v>196</v>
      </c>
      <c r="D894" s="407"/>
      <c r="E894" s="407"/>
      <c r="F894" s="407"/>
      <c r="G894" s="407"/>
      <c r="H894" s="407"/>
      <c r="I894" s="407"/>
      <c r="J894" s="407"/>
      <c r="K894" s="407"/>
      <c r="L894" s="304">
        <v>322011.31</v>
      </c>
      <c r="M894" s="305"/>
      <c r="N894" s="306">
        <v>2952055.41</v>
      </c>
      <c r="AQ894" s="257"/>
      <c r="AR894" s="260" t="s">
        <v>196</v>
      </c>
    </row>
    <row r="895" spans="1:44" s="212" customFormat="1" ht="15" x14ac:dyDescent="0.25">
      <c r="A895" s="303"/>
      <c r="B895" s="262"/>
      <c r="C895" s="407" t="s">
        <v>365</v>
      </c>
      <c r="D895" s="407"/>
      <c r="E895" s="407"/>
      <c r="F895" s="407"/>
      <c r="G895" s="407"/>
      <c r="H895" s="407"/>
      <c r="I895" s="407"/>
      <c r="J895" s="407"/>
      <c r="K895" s="407"/>
      <c r="L895" s="304">
        <v>320147.31</v>
      </c>
      <c r="M895" s="305"/>
      <c r="N895" s="306">
        <v>2929445.08</v>
      </c>
      <c r="AQ895" s="257"/>
      <c r="AR895" s="260" t="s">
        <v>365</v>
      </c>
    </row>
    <row r="896" spans="1:44" s="212" customFormat="1" ht="15" x14ac:dyDescent="0.25">
      <c r="A896" s="303"/>
      <c r="B896" s="262"/>
      <c r="C896" s="407" t="s">
        <v>88</v>
      </c>
      <c r="D896" s="407"/>
      <c r="E896" s="407"/>
      <c r="F896" s="407"/>
      <c r="G896" s="407"/>
      <c r="H896" s="407"/>
      <c r="I896" s="407"/>
      <c r="J896" s="407"/>
      <c r="K896" s="407"/>
      <c r="L896" s="307"/>
      <c r="M896" s="305"/>
      <c r="N896" s="308"/>
      <c r="AQ896" s="257"/>
      <c r="AR896" s="260" t="s">
        <v>88</v>
      </c>
    </row>
    <row r="897" spans="1:44" s="212" customFormat="1" ht="15" x14ac:dyDescent="0.25">
      <c r="A897" s="303"/>
      <c r="B897" s="262"/>
      <c r="C897" s="407" t="s">
        <v>89</v>
      </c>
      <c r="D897" s="407"/>
      <c r="E897" s="407"/>
      <c r="F897" s="407"/>
      <c r="G897" s="407"/>
      <c r="H897" s="407"/>
      <c r="I897" s="407"/>
      <c r="J897" s="407"/>
      <c r="K897" s="407"/>
      <c r="L897" s="304">
        <v>2926.83</v>
      </c>
      <c r="M897" s="305"/>
      <c r="N897" s="306">
        <v>102322</v>
      </c>
      <c r="AQ897" s="257"/>
      <c r="AR897" s="260" t="s">
        <v>89</v>
      </c>
    </row>
    <row r="898" spans="1:44" s="212" customFormat="1" ht="15" x14ac:dyDescent="0.25">
      <c r="A898" s="303"/>
      <c r="B898" s="262" t="s">
        <v>58</v>
      </c>
      <c r="C898" s="407" t="s">
        <v>366</v>
      </c>
      <c r="D898" s="407"/>
      <c r="E898" s="407"/>
      <c r="F898" s="407"/>
      <c r="G898" s="407"/>
      <c r="H898" s="407"/>
      <c r="I898" s="407"/>
      <c r="J898" s="407"/>
      <c r="K898" s="407"/>
      <c r="L898" s="309">
        <v>893.72</v>
      </c>
      <c r="M898" s="320">
        <v>12.13</v>
      </c>
      <c r="N898" s="306">
        <v>10840.82</v>
      </c>
      <c r="AQ898" s="257"/>
      <c r="AR898" s="260" t="s">
        <v>366</v>
      </c>
    </row>
    <row r="899" spans="1:44" s="212" customFormat="1" ht="15" x14ac:dyDescent="0.25">
      <c r="A899" s="303"/>
      <c r="B899" s="262"/>
      <c r="C899" s="407" t="s">
        <v>367</v>
      </c>
      <c r="D899" s="407"/>
      <c r="E899" s="407"/>
      <c r="F899" s="407"/>
      <c r="G899" s="407"/>
      <c r="H899" s="407"/>
      <c r="I899" s="407"/>
      <c r="J899" s="407"/>
      <c r="K899" s="407"/>
      <c r="L899" s="309">
        <v>145.51</v>
      </c>
      <c r="M899" s="305"/>
      <c r="N899" s="306">
        <v>5087.03</v>
      </c>
      <c r="AQ899" s="257"/>
      <c r="AR899" s="260" t="s">
        <v>367</v>
      </c>
    </row>
    <row r="900" spans="1:44" s="212" customFormat="1" ht="15" x14ac:dyDescent="0.25">
      <c r="A900" s="303"/>
      <c r="B900" s="262" t="s">
        <v>58</v>
      </c>
      <c r="C900" s="407" t="s">
        <v>368</v>
      </c>
      <c r="D900" s="407"/>
      <c r="E900" s="407"/>
      <c r="F900" s="407"/>
      <c r="G900" s="407"/>
      <c r="H900" s="407"/>
      <c r="I900" s="407"/>
      <c r="J900" s="407"/>
      <c r="K900" s="407"/>
      <c r="L900" s="304">
        <v>312097.75</v>
      </c>
      <c r="M900" s="320">
        <v>8.5500000000000007</v>
      </c>
      <c r="N900" s="306">
        <v>2668435.7599999998</v>
      </c>
      <c r="AQ900" s="257"/>
      <c r="AR900" s="260" t="s">
        <v>368</v>
      </c>
    </row>
    <row r="901" spans="1:44" s="212" customFormat="1" ht="15" x14ac:dyDescent="0.25">
      <c r="A901" s="303"/>
      <c r="B901" s="262"/>
      <c r="C901" s="407" t="s">
        <v>90</v>
      </c>
      <c r="D901" s="407"/>
      <c r="E901" s="407"/>
      <c r="F901" s="407"/>
      <c r="G901" s="407"/>
      <c r="H901" s="407"/>
      <c r="I901" s="407"/>
      <c r="J901" s="407"/>
      <c r="K901" s="407"/>
      <c r="L901" s="304">
        <v>2835.53</v>
      </c>
      <c r="M901" s="305"/>
      <c r="N901" s="306">
        <v>99129.96</v>
      </c>
      <c r="AQ901" s="257"/>
      <c r="AR901" s="260" t="s">
        <v>90</v>
      </c>
    </row>
    <row r="902" spans="1:44" s="212" customFormat="1" ht="15" x14ac:dyDescent="0.25">
      <c r="A902" s="303"/>
      <c r="B902" s="262"/>
      <c r="C902" s="407" t="s">
        <v>91</v>
      </c>
      <c r="D902" s="407"/>
      <c r="E902" s="407"/>
      <c r="F902" s="407"/>
      <c r="G902" s="407"/>
      <c r="H902" s="407"/>
      <c r="I902" s="407"/>
      <c r="J902" s="407"/>
      <c r="K902" s="407"/>
      <c r="L902" s="304">
        <v>1393.48</v>
      </c>
      <c r="M902" s="305"/>
      <c r="N902" s="306">
        <v>48716.54</v>
      </c>
      <c r="AQ902" s="257"/>
      <c r="AR902" s="260" t="s">
        <v>91</v>
      </c>
    </row>
    <row r="903" spans="1:44" s="212" customFormat="1" ht="15" x14ac:dyDescent="0.25">
      <c r="A903" s="303"/>
      <c r="B903" s="262"/>
      <c r="C903" s="407" t="s">
        <v>369</v>
      </c>
      <c r="D903" s="407"/>
      <c r="E903" s="407"/>
      <c r="F903" s="407"/>
      <c r="G903" s="407"/>
      <c r="H903" s="407"/>
      <c r="I903" s="407"/>
      <c r="J903" s="407"/>
      <c r="K903" s="407"/>
      <c r="L903" s="304">
        <v>1864</v>
      </c>
      <c r="M903" s="305"/>
      <c r="N903" s="306">
        <v>22610.33</v>
      </c>
      <c r="AQ903" s="257"/>
      <c r="AR903" s="260" t="s">
        <v>369</v>
      </c>
    </row>
    <row r="904" spans="1:44" s="212" customFormat="1" ht="15" x14ac:dyDescent="0.25">
      <c r="A904" s="303"/>
      <c r="B904" s="262"/>
      <c r="C904" s="407" t="s">
        <v>777</v>
      </c>
      <c r="D904" s="407"/>
      <c r="E904" s="407"/>
      <c r="F904" s="407"/>
      <c r="G904" s="407"/>
      <c r="H904" s="407"/>
      <c r="I904" s="407"/>
      <c r="J904" s="407"/>
      <c r="K904" s="407"/>
      <c r="L904" s="304">
        <v>250140.14</v>
      </c>
      <c r="M904" s="305"/>
      <c r="N904" s="306">
        <v>3373579.28</v>
      </c>
      <c r="AQ904" s="257"/>
      <c r="AR904" s="260" t="s">
        <v>777</v>
      </c>
    </row>
    <row r="905" spans="1:44" s="212" customFormat="1" ht="15" x14ac:dyDescent="0.25">
      <c r="A905" s="303"/>
      <c r="B905" s="262"/>
      <c r="C905" s="407" t="s">
        <v>84</v>
      </c>
      <c r="D905" s="407"/>
      <c r="E905" s="407"/>
      <c r="F905" s="407"/>
      <c r="G905" s="407"/>
      <c r="H905" s="407"/>
      <c r="I905" s="407"/>
      <c r="J905" s="407"/>
      <c r="K905" s="407"/>
      <c r="L905" s="307"/>
      <c r="M905" s="305"/>
      <c r="N905" s="308"/>
      <c r="AQ905" s="257"/>
      <c r="AR905" s="260" t="s">
        <v>84</v>
      </c>
    </row>
    <row r="906" spans="1:44" s="212" customFormat="1" ht="15" x14ac:dyDescent="0.25">
      <c r="A906" s="303"/>
      <c r="B906" s="262"/>
      <c r="C906" s="407" t="s">
        <v>197</v>
      </c>
      <c r="D906" s="407"/>
      <c r="E906" s="407"/>
      <c r="F906" s="407"/>
      <c r="G906" s="407"/>
      <c r="H906" s="407"/>
      <c r="I906" s="407"/>
      <c r="J906" s="407"/>
      <c r="K906" s="407"/>
      <c r="L906" s="304">
        <v>13630.88</v>
      </c>
      <c r="M906" s="305"/>
      <c r="N906" s="306">
        <v>476535.59</v>
      </c>
      <c r="AQ906" s="257"/>
      <c r="AR906" s="260" t="s">
        <v>197</v>
      </c>
    </row>
    <row r="907" spans="1:44" s="212" customFormat="1" ht="15" x14ac:dyDescent="0.25">
      <c r="A907" s="303"/>
      <c r="B907" s="262" t="s">
        <v>58</v>
      </c>
      <c r="C907" s="407" t="s">
        <v>199</v>
      </c>
      <c r="D907" s="407"/>
      <c r="E907" s="407"/>
      <c r="F907" s="407"/>
      <c r="G907" s="407"/>
      <c r="H907" s="407"/>
      <c r="I907" s="407"/>
      <c r="J907" s="407"/>
      <c r="K907" s="407"/>
      <c r="L907" s="304">
        <v>46648.56</v>
      </c>
      <c r="M907" s="320">
        <v>12.13</v>
      </c>
      <c r="N907" s="306">
        <v>565847.03</v>
      </c>
      <c r="AQ907" s="257"/>
      <c r="AR907" s="260" t="s">
        <v>199</v>
      </c>
    </row>
    <row r="908" spans="1:44" s="212" customFormat="1" ht="15" x14ac:dyDescent="0.25">
      <c r="A908" s="303"/>
      <c r="B908" s="262"/>
      <c r="C908" s="407" t="s">
        <v>200</v>
      </c>
      <c r="D908" s="407"/>
      <c r="E908" s="407"/>
      <c r="F908" s="407"/>
      <c r="G908" s="407"/>
      <c r="H908" s="407"/>
      <c r="I908" s="407"/>
      <c r="J908" s="407"/>
      <c r="K908" s="407"/>
      <c r="L908" s="304">
        <v>4533.49</v>
      </c>
      <c r="M908" s="305"/>
      <c r="N908" s="306">
        <v>158490.81</v>
      </c>
      <c r="AQ908" s="257"/>
      <c r="AR908" s="260" t="s">
        <v>200</v>
      </c>
    </row>
    <row r="909" spans="1:44" s="212" customFormat="1" ht="15" x14ac:dyDescent="0.25">
      <c r="A909" s="303"/>
      <c r="B909" s="262" t="s">
        <v>58</v>
      </c>
      <c r="C909" s="407" t="s">
        <v>201</v>
      </c>
      <c r="D909" s="407"/>
      <c r="E909" s="407"/>
      <c r="F909" s="407"/>
      <c r="G909" s="407"/>
      <c r="H909" s="407"/>
      <c r="I909" s="407"/>
      <c r="J909" s="407"/>
      <c r="K909" s="407"/>
      <c r="L909" s="304">
        <v>163056.95999999999</v>
      </c>
      <c r="M909" s="320">
        <v>8.5500000000000007</v>
      </c>
      <c r="N909" s="306">
        <v>1394137.01</v>
      </c>
      <c r="AQ909" s="257"/>
      <c r="AR909" s="260" t="s">
        <v>201</v>
      </c>
    </row>
    <row r="910" spans="1:44" s="212" customFormat="1" ht="15" x14ac:dyDescent="0.25">
      <c r="A910" s="303"/>
      <c r="B910" s="262"/>
      <c r="C910" s="407" t="s">
        <v>202</v>
      </c>
      <c r="D910" s="407"/>
      <c r="E910" s="407"/>
      <c r="F910" s="407"/>
      <c r="G910" s="407"/>
      <c r="H910" s="407"/>
      <c r="I910" s="407"/>
      <c r="J910" s="407"/>
      <c r="K910" s="407"/>
      <c r="L910" s="304">
        <v>17539.96</v>
      </c>
      <c r="M910" s="305"/>
      <c r="N910" s="306">
        <v>613197.11</v>
      </c>
      <c r="AQ910" s="257"/>
      <c r="AR910" s="260" t="s">
        <v>202</v>
      </c>
    </row>
    <row r="911" spans="1:44" s="212" customFormat="1" ht="15" x14ac:dyDescent="0.25">
      <c r="A911" s="303"/>
      <c r="B911" s="262"/>
      <c r="C911" s="407" t="s">
        <v>203</v>
      </c>
      <c r="D911" s="407"/>
      <c r="E911" s="407"/>
      <c r="F911" s="407"/>
      <c r="G911" s="407"/>
      <c r="H911" s="407"/>
      <c r="I911" s="407"/>
      <c r="J911" s="407"/>
      <c r="K911" s="407"/>
      <c r="L911" s="304">
        <v>9263.7800000000007</v>
      </c>
      <c r="M911" s="305"/>
      <c r="N911" s="306">
        <v>323862.53999999998</v>
      </c>
      <c r="AQ911" s="257"/>
      <c r="AR911" s="260" t="s">
        <v>203</v>
      </c>
    </row>
    <row r="912" spans="1:44" s="212" customFormat="1" ht="15" x14ac:dyDescent="0.25">
      <c r="A912" s="303"/>
      <c r="B912" s="262"/>
      <c r="C912" s="407" t="s">
        <v>1724</v>
      </c>
      <c r="D912" s="407"/>
      <c r="E912" s="407"/>
      <c r="F912" s="407"/>
      <c r="G912" s="407"/>
      <c r="H912" s="407"/>
      <c r="I912" s="407"/>
      <c r="J912" s="407"/>
      <c r="K912" s="407"/>
      <c r="L912" s="304">
        <v>3347778.7</v>
      </c>
      <c r="M912" s="305"/>
      <c r="N912" s="306">
        <v>20053194.41</v>
      </c>
      <c r="AQ912" s="257"/>
      <c r="AR912" s="260" t="s">
        <v>1724</v>
      </c>
    </row>
    <row r="913" spans="1:49" s="212" customFormat="1" ht="15" x14ac:dyDescent="0.25">
      <c r="A913" s="303"/>
      <c r="B913" s="262" t="s">
        <v>73</v>
      </c>
      <c r="C913" s="407" t="s">
        <v>1725</v>
      </c>
      <c r="D913" s="407"/>
      <c r="E913" s="407"/>
      <c r="F913" s="407"/>
      <c r="G913" s="407"/>
      <c r="H913" s="407"/>
      <c r="I913" s="407"/>
      <c r="J913" s="407"/>
      <c r="K913" s="407"/>
      <c r="L913" s="304">
        <v>1039031.72</v>
      </c>
      <c r="M913" s="320">
        <v>5.99</v>
      </c>
      <c r="N913" s="306">
        <v>6223800</v>
      </c>
      <c r="AQ913" s="257"/>
      <c r="AR913" s="260" t="s">
        <v>1725</v>
      </c>
    </row>
    <row r="914" spans="1:49" s="212" customFormat="1" ht="15" x14ac:dyDescent="0.25">
      <c r="A914" s="303"/>
      <c r="B914" s="262" t="s">
        <v>73</v>
      </c>
      <c r="C914" s="407" t="s">
        <v>1726</v>
      </c>
      <c r="D914" s="407"/>
      <c r="E914" s="407"/>
      <c r="F914" s="407"/>
      <c r="G914" s="407"/>
      <c r="H914" s="407"/>
      <c r="I914" s="407"/>
      <c r="J914" s="407"/>
      <c r="K914" s="407"/>
      <c r="L914" s="304">
        <v>2308746.98</v>
      </c>
      <c r="M914" s="320">
        <v>5.99</v>
      </c>
      <c r="N914" s="306">
        <v>13829394.41</v>
      </c>
      <c r="AQ914" s="257"/>
      <c r="AR914" s="260" t="s">
        <v>1726</v>
      </c>
    </row>
    <row r="915" spans="1:49" s="212" customFormat="1" ht="15" x14ac:dyDescent="0.25">
      <c r="A915" s="303"/>
      <c r="B915" s="262"/>
      <c r="C915" s="407" t="s">
        <v>92</v>
      </c>
      <c r="D915" s="407"/>
      <c r="E915" s="407"/>
      <c r="F915" s="407"/>
      <c r="G915" s="407"/>
      <c r="H915" s="407"/>
      <c r="I915" s="407"/>
      <c r="J915" s="407"/>
      <c r="K915" s="407"/>
      <c r="L915" s="304">
        <v>21236.71</v>
      </c>
      <c r="M915" s="305"/>
      <c r="N915" s="306">
        <v>742435.43</v>
      </c>
      <c r="AQ915" s="257"/>
      <c r="AR915" s="260" t="s">
        <v>92</v>
      </c>
    </row>
    <row r="916" spans="1:49" s="212" customFormat="1" ht="15" x14ac:dyDescent="0.25">
      <c r="A916" s="303"/>
      <c r="B916" s="262"/>
      <c r="C916" s="407" t="s">
        <v>93</v>
      </c>
      <c r="D916" s="407"/>
      <c r="E916" s="407"/>
      <c r="F916" s="407"/>
      <c r="G916" s="407"/>
      <c r="H916" s="407"/>
      <c r="I916" s="407"/>
      <c r="J916" s="407"/>
      <c r="K916" s="407"/>
      <c r="L916" s="304">
        <v>20375.490000000002</v>
      </c>
      <c r="M916" s="305"/>
      <c r="N916" s="306">
        <v>712327.07</v>
      </c>
      <c r="AQ916" s="257"/>
      <c r="AR916" s="260" t="s">
        <v>93</v>
      </c>
    </row>
    <row r="917" spans="1:49" s="212" customFormat="1" ht="15" x14ac:dyDescent="0.25">
      <c r="A917" s="303"/>
      <c r="B917" s="262"/>
      <c r="C917" s="407" t="s">
        <v>94</v>
      </c>
      <c r="D917" s="407"/>
      <c r="E917" s="407"/>
      <c r="F917" s="407"/>
      <c r="G917" s="407"/>
      <c r="H917" s="407"/>
      <c r="I917" s="407"/>
      <c r="J917" s="407"/>
      <c r="K917" s="407"/>
      <c r="L917" s="304">
        <v>10657.26</v>
      </c>
      <c r="M917" s="305"/>
      <c r="N917" s="306">
        <v>372579.08</v>
      </c>
      <c r="AQ917" s="257"/>
      <c r="AR917" s="260" t="s">
        <v>94</v>
      </c>
    </row>
    <row r="918" spans="1:49" s="212" customFormat="1" ht="15" x14ac:dyDescent="0.25">
      <c r="A918" s="303"/>
      <c r="B918" s="311"/>
      <c r="C918" s="406" t="s">
        <v>95</v>
      </c>
      <c r="D918" s="406"/>
      <c r="E918" s="406"/>
      <c r="F918" s="406"/>
      <c r="G918" s="406"/>
      <c r="H918" s="406"/>
      <c r="I918" s="406"/>
      <c r="J918" s="406"/>
      <c r="K918" s="406"/>
      <c r="L918" s="312">
        <v>3919930.15</v>
      </c>
      <c r="M918" s="313"/>
      <c r="N918" s="314">
        <v>26378829.100000001</v>
      </c>
      <c r="AQ918" s="257"/>
      <c r="AS918" s="257" t="s">
        <v>95</v>
      </c>
    </row>
    <row r="919" spans="1:49" s="212" customFormat="1" ht="15" x14ac:dyDescent="0.25">
      <c r="A919" s="303"/>
      <c r="B919" s="262"/>
      <c r="C919" s="407" t="s">
        <v>84</v>
      </c>
      <c r="D919" s="407"/>
      <c r="E919" s="407"/>
      <c r="F919" s="407"/>
      <c r="G919" s="407"/>
      <c r="H919" s="407"/>
      <c r="I919" s="407"/>
      <c r="J919" s="407"/>
      <c r="K919" s="407"/>
      <c r="L919" s="307"/>
      <c r="M919" s="305"/>
      <c r="N919" s="308"/>
      <c r="AQ919" s="257"/>
      <c r="AR919" s="260" t="s">
        <v>84</v>
      </c>
      <c r="AS919" s="257"/>
    </row>
    <row r="920" spans="1:49" s="212" customFormat="1" ht="15" x14ac:dyDescent="0.25">
      <c r="A920" s="303"/>
      <c r="B920" s="262"/>
      <c r="C920" s="407" t="s">
        <v>241</v>
      </c>
      <c r="D920" s="407"/>
      <c r="E920" s="407"/>
      <c r="F920" s="407"/>
      <c r="G920" s="407"/>
      <c r="H920" s="407"/>
      <c r="I920" s="407"/>
      <c r="J920" s="407"/>
      <c r="K920" s="407"/>
      <c r="L920" s="304">
        <v>373861.82</v>
      </c>
      <c r="M920" s="305"/>
      <c r="N920" s="306">
        <v>3196518.7</v>
      </c>
      <c r="AQ920" s="257"/>
      <c r="AR920" s="260" t="s">
        <v>241</v>
      </c>
      <c r="AS920" s="257"/>
    </row>
    <row r="921" spans="1:49" s="212" customFormat="1" ht="15" x14ac:dyDescent="0.25">
      <c r="A921" s="303"/>
      <c r="B921" s="262"/>
      <c r="C921" s="407" t="s">
        <v>1728</v>
      </c>
      <c r="D921" s="407"/>
      <c r="E921" s="407"/>
      <c r="F921" s="407"/>
      <c r="G921" s="407"/>
      <c r="H921" s="407"/>
      <c r="I921" s="407"/>
      <c r="J921" s="407"/>
      <c r="K921" s="407"/>
      <c r="L921" s="304">
        <v>3220853.46</v>
      </c>
      <c r="M921" s="305"/>
      <c r="N921" s="306">
        <v>19292912.329999998</v>
      </c>
      <c r="AQ921" s="257"/>
      <c r="AR921" s="260" t="s">
        <v>1728</v>
      </c>
      <c r="AS921" s="257"/>
    </row>
    <row r="922" spans="1:49" s="212" customFormat="1" ht="13.5" hidden="1" customHeight="1" x14ac:dyDescent="0.25">
      <c r="B922" s="297"/>
      <c r="C922" s="295"/>
      <c r="D922" s="295"/>
      <c r="E922" s="295"/>
      <c r="F922" s="295"/>
      <c r="G922" s="295"/>
      <c r="H922" s="295"/>
      <c r="I922" s="295"/>
      <c r="J922" s="295"/>
      <c r="K922" s="295"/>
      <c r="L922" s="312"/>
      <c r="M922" s="321"/>
      <c r="N922" s="322"/>
    </row>
    <row r="923" spans="1:49" s="212" customFormat="1" ht="26.25" customHeight="1" x14ac:dyDescent="0.25">
      <c r="A923" s="323"/>
      <c r="B923" s="324"/>
      <c r="C923" s="324"/>
      <c r="D923" s="324"/>
      <c r="E923" s="324"/>
      <c r="F923" s="324"/>
      <c r="G923" s="324"/>
      <c r="H923" s="324"/>
      <c r="I923" s="324"/>
      <c r="J923" s="324"/>
      <c r="K923" s="324"/>
      <c r="L923" s="324"/>
      <c r="M923" s="324"/>
      <c r="N923" s="324"/>
    </row>
    <row r="924" spans="1:49" s="216" customFormat="1" ht="15" x14ac:dyDescent="0.25">
      <c r="A924" s="214"/>
      <c r="B924" s="325" t="s">
        <v>96</v>
      </c>
      <c r="C924" s="404"/>
      <c r="D924" s="404"/>
      <c r="E924" s="404"/>
      <c r="F924" s="404"/>
      <c r="G924" s="404"/>
      <c r="H924" s="405" t="s">
        <v>97</v>
      </c>
      <c r="I924" s="405"/>
      <c r="J924" s="405"/>
      <c r="K924" s="405"/>
      <c r="L924" s="405"/>
      <c r="M924" s="212"/>
      <c r="N924" s="212"/>
      <c r="O924" s="212"/>
      <c r="P924" s="212"/>
      <c r="Q924" s="212"/>
      <c r="R924" s="212"/>
      <c r="S924" s="212"/>
      <c r="T924" s="212"/>
      <c r="U924" s="212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  <c r="AJ924" s="220"/>
      <c r="AK924" s="220"/>
      <c r="AL924" s="220"/>
      <c r="AM924" s="220"/>
      <c r="AN924" s="220"/>
      <c r="AO924" s="220"/>
      <c r="AP924" s="220"/>
      <c r="AQ924" s="220"/>
      <c r="AR924" s="220"/>
      <c r="AS924" s="220"/>
      <c r="AT924" s="220" t="s">
        <v>10</v>
      </c>
      <c r="AU924" s="220" t="s">
        <v>97</v>
      </c>
      <c r="AV924" s="220"/>
      <c r="AW924" s="220"/>
    </row>
    <row r="925" spans="1:49" s="326" customFormat="1" ht="16.5" customHeight="1" x14ac:dyDescent="0.25">
      <c r="A925" s="218"/>
      <c r="B925" s="325"/>
      <c r="C925" s="403" t="s">
        <v>98</v>
      </c>
      <c r="D925" s="403"/>
      <c r="E925" s="403"/>
      <c r="F925" s="403"/>
      <c r="G925" s="403"/>
      <c r="H925" s="403"/>
      <c r="I925" s="403"/>
      <c r="J925" s="403"/>
      <c r="K925" s="403"/>
      <c r="L925" s="403"/>
      <c r="V925" s="327"/>
      <c r="W925" s="327"/>
      <c r="X925" s="327"/>
      <c r="Y925" s="327"/>
      <c r="Z925" s="327"/>
      <c r="AA925" s="327"/>
      <c r="AB925" s="327"/>
      <c r="AC925" s="327"/>
      <c r="AD925" s="327"/>
      <c r="AE925" s="327"/>
      <c r="AF925" s="327"/>
      <c r="AG925" s="327"/>
      <c r="AH925" s="327"/>
      <c r="AI925" s="327"/>
      <c r="AJ925" s="327"/>
      <c r="AK925" s="327"/>
      <c r="AL925" s="327"/>
      <c r="AM925" s="327"/>
      <c r="AN925" s="327"/>
      <c r="AO925" s="327"/>
      <c r="AP925" s="327"/>
      <c r="AQ925" s="327"/>
      <c r="AR925" s="327"/>
      <c r="AS925" s="327"/>
      <c r="AT925" s="327"/>
      <c r="AU925" s="327"/>
      <c r="AV925" s="327"/>
      <c r="AW925" s="327"/>
    </row>
    <row r="926" spans="1:49" s="216" customFormat="1" ht="15" x14ac:dyDescent="0.25">
      <c r="A926" s="214"/>
      <c r="B926" s="325" t="s">
        <v>99</v>
      </c>
      <c r="C926" s="404"/>
      <c r="D926" s="404"/>
      <c r="E926" s="404"/>
      <c r="F926" s="404"/>
      <c r="G926" s="404"/>
      <c r="H926" s="405" t="s">
        <v>100</v>
      </c>
      <c r="I926" s="405"/>
      <c r="J926" s="405"/>
      <c r="K926" s="405"/>
      <c r="L926" s="405"/>
      <c r="M926" s="212"/>
      <c r="N926" s="212"/>
      <c r="O926" s="212"/>
      <c r="P926" s="212"/>
      <c r="Q926" s="212"/>
      <c r="R926" s="212"/>
      <c r="S926" s="212"/>
      <c r="T926" s="212"/>
      <c r="U926" s="212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  <c r="AJ926" s="220"/>
      <c r="AK926" s="220"/>
      <c r="AL926" s="220"/>
      <c r="AM926" s="220"/>
      <c r="AN926" s="220"/>
      <c r="AO926" s="220"/>
      <c r="AP926" s="220"/>
      <c r="AQ926" s="220"/>
      <c r="AR926" s="220"/>
      <c r="AS926" s="220"/>
      <c r="AT926" s="220"/>
      <c r="AU926" s="220"/>
      <c r="AV926" s="220" t="s">
        <v>10</v>
      </c>
      <c r="AW926" s="220" t="s">
        <v>100</v>
      </c>
    </row>
    <row r="927" spans="1:49" s="326" customFormat="1" ht="16.5" customHeight="1" x14ac:dyDescent="0.25">
      <c r="A927" s="218"/>
      <c r="C927" s="403" t="s">
        <v>98</v>
      </c>
      <c r="D927" s="403"/>
      <c r="E927" s="403"/>
      <c r="F927" s="403"/>
      <c r="G927" s="403"/>
      <c r="H927" s="403"/>
      <c r="I927" s="403"/>
      <c r="J927" s="403"/>
      <c r="K927" s="403"/>
      <c r="L927" s="403"/>
      <c r="V927" s="327"/>
      <c r="W927" s="327"/>
      <c r="X927" s="327"/>
      <c r="Y927" s="327"/>
      <c r="Z927" s="327"/>
      <c r="AA927" s="327"/>
      <c r="AB927" s="327"/>
      <c r="AC927" s="327"/>
      <c r="AD927" s="327"/>
      <c r="AE927" s="327"/>
      <c r="AF927" s="327"/>
      <c r="AG927" s="327"/>
      <c r="AH927" s="327"/>
      <c r="AI927" s="327"/>
      <c r="AJ927" s="327"/>
      <c r="AK927" s="327"/>
      <c r="AL927" s="327"/>
      <c r="AM927" s="327"/>
      <c r="AN927" s="327"/>
      <c r="AO927" s="327"/>
      <c r="AP927" s="327"/>
      <c r="AQ927" s="327"/>
      <c r="AR927" s="327"/>
      <c r="AS927" s="327"/>
      <c r="AT927" s="327"/>
      <c r="AU927" s="327"/>
      <c r="AV927" s="327"/>
      <c r="AW927" s="327"/>
    </row>
    <row r="928" spans="1:49" s="216" customFormat="1" ht="19.5" customHeight="1" x14ac:dyDescent="0.2">
      <c r="A928" s="214"/>
      <c r="C928" s="328"/>
      <c r="D928" s="328"/>
      <c r="E928" s="328"/>
      <c r="F928" s="328"/>
      <c r="G928" s="328"/>
      <c r="H928" s="328"/>
      <c r="I928" s="328"/>
      <c r="J928" s="328"/>
      <c r="K928" s="328"/>
      <c r="L928" s="328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  <c r="AJ928" s="220"/>
      <c r="AK928" s="220"/>
      <c r="AL928" s="220"/>
      <c r="AM928" s="220"/>
      <c r="AN928" s="220"/>
      <c r="AO928" s="220"/>
      <c r="AP928" s="220"/>
      <c r="AQ928" s="220"/>
      <c r="AR928" s="220"/>
      <c r="AS928" s="220"/>
      <c r="AT928" s="220"/>
      <c r="AU928" s="220"/>
      <c r="AV928" s="220"/>
      <c r="AW928" s="220"/>
    </row>
    <row r="929" spans="1:16" s="212" customFormat="1" ht="22.5" customHeight="1" x14ac:dyDescent="0.25">
      <c r="A929" s="402" t="s">
        <v>101</v>
      </c>
      <c r="B929" s="402"/>
      <c r="C929" s="402"/>
      <c r="D929" s="402"/>
      <c r="E929" s="402"/>
      <c r="F929" s="402"/>
      <c r="G929" s="402"/>
      <c r="H929" s="402"/>
      <c r="I929" s="402"/>
      <c r="J929" s="402"/>
      <c r="K929" s="402"/>
      <c r="L929" s="402"/>
      <c r="M929" s="402"/>
      <c r="N929" s="402"/>
      <c r="O929" s="317"/>
      <c r="P929" s="317"/>
    </row>
    <row r="930" spans="1:16" s="212" customFormat="1" ht="12.75" customHeight="1" x14ac:dyDescent="0.25">
      <c r="A930" s="402" t="s">
        <v>102</v>
      </c>
      <c r="B930" s="402"/>
      <c r="C930" s="402"/>
      <c r="D930" s="402"/>
      <c r="E930" s="402"/>
      <c r="F930" s="402"/>
      <c r="G930" s="402"/>
      <c r="H930" s="402"/>
      <c r="I930" s="402"/>
      <c r="J930" s="402"/>
      <c r="K930" s="402"/>
      <c r="L930" s="402"/>
      <c r="M930" s="402"/>
      <c r="N930" s="402"/>
      <c r="O930" s="317"/>
      <c r="P930" s="317"/>
    </row>
    <row r="931" spans="1:16" s="212" customFormat="1" ht="12.75" customHeight="1" x14ac:dyDescent="0.25">
      <c r="A931" s="402" t="s">
        <v>103</v>
      </c>
      <c r="B931" s="402"/>
      <c r="C931" s="402"/>
      <c r="D931" s="402"/>
      <c r="E931" s="402"/>
      <c r="F931" s="402"/>
      <c r="G931" s="402"/>
      <c r="H931" s="402"/>
      <c r="I931" s="402"/>
      <c r="J931" s="402"/>
      <c r="K931" s="402"/>
      <c r="L931" s="402"/>
      <c r="M931" s="402"/>
      <c r="N931" s="402"/>
      <c r="O931" s="317"/>
      <c r="P931" s="317"/>
    </row>
    <row r="932" spans="1:16" s="212" customFormat="1" ht="19.5" customHeight="1" x14ac:dyDescent="0.25"/>
    <row r="933" spans="1:16" s="212" customFormat="1" ht="15" x14ac:dyDescent="0.25">
      <c r="B933" s="329"/>
      <c r="D933" s="329"/>
      <c r="F933" s="329"/>
    </row>
  </sheetData>
  <mergeCells count="921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E55"/>
    <mergeCell ref="C56:E56"/>
    <mergeCell ref="C57:E57"/>
    <mergeCell ref="C58:E58"/>
    <mergeCell ref="C59:E59"/>
    <mergeCell ref="C60:E60"/>
    <mergeCell ref="C49:E49"/>
    <mergeCell ref="C50:E50"/>
    <mergeCell ref="C51:N51"/>
    <mergeCell ref="C52:N52"/>
    <mergeCell ref="C53:E53"/>
    <mergeCell ref="C54:E54"/>
    <mergeCell ref="C67:E67"/>
    <mergeCell ref="C68:E68"/>
    <mergeCell ref="C69:E69"/>
    <mergeCell ref="C70:E70"/>
    <mergeCell ref="C71:E71"/>
    <mergeCell ref="C72:E72"/>
    <mergeCell ref="C61:E61"/>
    <mergeCell ref="C62:N62"/>
    <mergeCell ref="C63:E63"/>
    <mergeCell ref="C64:E64"/>
    <mergeCell ref="C65:N65"/>
    <mergeCell ref="C66:N66"/>
    <mergeCell ref="C79:N79"/>
    <mergeCell ref="C80:N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E78"/>
    <mergeCell ref="C91:E91"/>
    <mergeCell ref="C92:E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N90"/>
    <mergeCell ref="C103:E103"/>
    <mergeCell ref="C104:E104"/>
    <mergeCell ref="C105:E105"/>
    <mergeCell ref="C106:N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115:E115"/>
    <mergeCell ref="C116:E116"/>
    <mergeCell ref="C117:E117"/>
    <mergeCell ref="C118:N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27:E127"/>
    <mergeCell ref="C128:E128"/>
    <mergeCell ref="C129:E129"/>
    <mergeCell ref="C130:E130"/>
    <mergeCell ref="C131:E131"/>
    <mergeCell ref="C132:E132"/>
    <mergeCell ref="C121:E121"/>
    <mergeCell ref="C122:E122"/>
    <mergeCell ref="C123:E123"/>
    <mergeCell ref="C124:E124"/>
    <mergeCell ref="C125:N125"/>
    <mergeCell ref="C126:N126"/>
    <mergeCell ref="C139:N139"/>
    <mergeCell ref="C140:N140"/>
    <mergeCell ref="C141:E141"/>
    <mergeCell ref="C142:E142"/>
    <mergeCell ref="C143:E143"/>
    <mergeCell ref="C144:E144"/>
    <mergeCell ref="C133:E133"/>
    <mergeCell ref="C134:E134"/>
    <mergeCell ref="C135:E135"/>
    <mergeCell ref="C136:N136"/>
    <mergeCell ref="C137:E137"/>
    <mergeCell ref="C138:E138"/>
    <mergeCell ref="C151:E151"/>
    <mergeCell ref="C152:E152"/>
    <mergeCell ref="C153:E153"/>
    <mergeCell ref="C154:E154"/>
    <mergeCell ref="C155:E155"/>
    <mergeCell ref="C156:E156"/>
    <mergeCell ref="C145:E145"/>
    <mergeCell ref="C146:E146"/>
    <mergeCell ref="C147:E147"/>
    <mergeCell ref="C148:E148"/>
    <mergeCell ref="C149:N149"/>
    <mergeCell ref="C150:E150"/>
    <mergeCell ref="C163:E163"/>
    <mergeCell ref="C164:N164"/>
    <mergeCell ref="C165:N165"/>
    <mergeCell ref="C166:E166"/>
    <mergeCell ref="C167:E167"/>
    <mergeCell ref="C168:E168"/>
    <mergeCell ref="C157:E157"/>
    <mergeCell ref="C158:E158"/>
    <mergeCell ref="C159:E159"/>
    <mergeCell ref="C160:E160"/>
    <mergeCell ref="C161:E161"/>
    <mergeCell ref="C162:E162"/>
    <mergeCell ref="C175:E175"/>
    <mergeCell ref="C176:E176"/>
    <mergeCell ref="C177:E177"/>
    <mergeCell ref="C178:N178"/>
    <mergeCell ref="C179:N179"/>
    <mergeCell ref="C180:E180"/>
    <mergeCell ref="C169:E169"/>
    <mergeCell ref="C170:E170"/>
    <mergeCell ref="C171:E171"/>
    <mergeCell ref="C172:E172"/>
    <mergeCell ref="C173:E173"/>
    <mergeCell ref="C174:E174"/>
    <mergeCell ref="C187:E187"/>
    <mergeCell ref="C188:E188"/>
    <mergeCell ref="C189:E189"/>
    <mergeCell ref="C190:E190"/>
    <mergeCell ref="C191:E191"/>
    <mergeCell ref="C192:N192"/>
    <mergeCell ref="C181:E181"/>
    <mergeCell ref="C182:E182"/>
    <mergeCell ref="C183:E183"/>
    <mergeCell ref="C184:E184"/>
    <mergeCell ref="C185:E185"/>
    <mergeCell ref="C186:E186"/>
    <mergeCell ref="C200:K200"/>
    <mergeCell ref="C201:K201"/>
    <mergeCell ref="C202:K202"/>
    <mergeCell ref="C203:K203"/>
    <mergeCell ref="C204:K204"/>
    <mergeCell ref="C205:K205"/>
    <mergeCell ref="C193:E193"/>
    <mergeCell ref="C195:K195"/>
    <mergeCell ref="C196:K196"/>
    <mergeCell ref="C197:K197"/>
    <mergeCell ref="C198:K198"/>
    <mergeCell ref="C199:K199"/>
    <mergeCell ref="C212:K212"/>
    <mergeCell ref="C213:K213"/>
    <mergeCell ref="C214:K214"/>
    <mergeCell ref="C215:K215"/>
    <mergeCell ref="C216:K216"/>
    <mergeCell ref="C217:K217"/>
    <mergeCell ref="C206:K206"/>
    <mergeCell ref="C207:K207"/>
    <mergeCell ref="C208:K208"/>
    <mergeCell ref="C209:K209"/>
    <mergeCell ref="C210:K210"/>
    <mergeCell ref="C211:K211"/>
    <mergeCell ref="C224:K224"/>
    <mergeCell ref="C225:K225"/>
    <mergeCell ref="C226:K226"/>
    <mergeCell ref="A227:N227"/>
    <mergeCell ref="C228:E228"/>
    <mergeCell ref="C229:N229"/>
    <mergeCell ref="C218:K218"/>
    <mergeCell ref="C219:K219"/>
    <mergeCell ref="C220:K220"/>
    <mergeCell ref="C221:K221"/>
    <mergeCell ref="C222:K222"/>
    <mergeCell ref="C223:K223"/>
    <mergeCell ref="C236:E236"/>
    <mergeCell ref="C237:E237"/>
    <mergeCell ref="C238:E238"/>
    <mergeCell ref="C239:E239"/>
    <mergeCell ref="C240:E240"/>
    <mergeCell ref="C241:E241"/>
    <mergeCell ref="C230:N230"/>
    <mergeCell ref="C231:E231"/>
    <mergeCell ref="C232:E232"/>
    <mergeCell ref="C233:E233"/>
    <mergeCell ref="C234:E234"/>
    <mergeCell ref="C235:E235"/>
    <mergeCell ref="C248:E248"/>
    <mergeCell ref="C249:N249"/>
    <mergeCell ref="C250:E250"/>
    <mergeCell ref="C251:E251"/>
    <mergeCell ref="C252:N252"/>
    <mergeCell ref="C253:E253"/>
    <mergeCell ref="C242:E242"/>
    <mergeCell ref="C243:N243"/>
    <mergeCell ref="C244:E244"/>
    <mergeCell ref="C245:E245"/>
    <mergeCell ref="C246:N246"/>
    <mergeCell ref="C247:E247"/>
    <mergeCell ref="C260:E260"/>
    <mergeCell ref="C261:N261"/>
    <mergeCell ref="C262:N262"/>
    <mergeCell ref="C263:E263"/>
    <mergeCell ref="C264:E264"/>
    <mergeCell ref="C265:E265"/>
    <mergeCell ref="C254:E254"/>
    <mergeCell ref="C255:N255"/>
    <mergeCell ref="C256:E256"/>
    <mergeCell ref="C257:E257"/>
    <mergeCell ref="C258:N258"/>
    <mergeCell ref="C259:E259"/>
    <mergeCell ref="C272:N272"/>
    <mergeCell ref="C273:E273"/>
    <mergeCell ref="C274:E274"/>
    <mergeCell ref="C275:E275"/>
    <mergeCell ref="C276:E276"/>
    <mergeCell ref="C277:E277"/>
    <mergeCell ref="C266:E266"/>
    <mergeCell ref="C267:E267"/>
    <mergeCell ref="C268:E268"/>
    <mergeCell ref="C269:E269"/>
    <mergeCell ref="C270:E270"/>
    <mergeCell ref="C271:N271"/>
    <mergeCell ref="C284:E284"/>
    <mergeCell ref="C285:N285"/>
    <mergeCell ref="C286:N286"/>
    <mergeCell ref="C287:E287"/>
    <mergeCell ref="C288:E288"/>
    <mergeCell ref="C289:E289"/>
    <mergeCell ref="C278:E278"/>
    <mergeCell ref="C279:E279"/>
    <mergeCell ref="C280:E280"/>
    <mergeCell ref="C281:E281"/>
    <mergeCell ref="C282:N282"/>
    <mergeCell ref="C283:E283"/>
    <mergeCell ref="C296:E296"/>
    <mergeCell ref="C297:E297"/>
    <mergeCell ref="C298:E298"/>
    <mergeCell ref="C299:N299"/>
    <mergeCell ref="C300:N300"/>
    <mergeCell ref="C301:E301"/>
    <mergeCell ref="C290:E290"/>
    <mergeCell ref="C291:E291"/>
    <mergeCell ref="C292:E292"/>
    <mergeCell ref="C293:E293"/>
    <mergeCell ref="C294:E294"/>
    <mergeCell ref="C295:E295"/>
    <mergeCell ref="C308:E308"/>
    <mergeCell ref="C309:E309"/>
    <mergeCell ref="C310:N310"/>
    <mergeCell ref="C311:E311"/>
    <mergeCell ref="C313:K313"/>
    <mergeCell ref="C314:K314"/>
    <mergeCell ref="C302:E302"/>
    <mergeCell ref="C303:E303"/>
    <mergeCell ref="C304:E304"/>
    <mergeCell ref="C305:E305"/>
    <mergeCell ref="C306:E306"/>
    <mergeCell ref="C307:E307"/>
    <mergeCell ref="C321:K321"/>
    <mergeCell ref="C322:K322"/>
    <mergeCell ref="C323:K323"/>
    <mergeCell ref="C324:K324"/>
    <mergeCell ref="C325:K325"/>
    <mergeCell ref="C326:K326"/>
    <mergeCell ref="C315:K315"/>
    <mergeCell ref="C316:K316"/>
    <mergeCell ref="C317:K317"/>
    <mergeCell ref="C318:K318"/>
    <mergeCell ref="C319:K319"/>
    <mergeCell ref="C320:K320"/>
    <mergeCell ref="C333:K333"/>
    <mergeCell ref="C334:K334"/>
    <mergeCell ref="C335:K335"/>
    <mergeCell ref="C336:K336"/>
    <mergeCell ref="C337:K337"/>
    <mergeCell ref="C338:K338"/>
    <mergeCell ref="C327:K327"/>
    <mergeCell ref="C328:K328"/>
    <mergeCell ref="C329:K329"/>
    <mergeCell ref="C330:K330"/>
    <mergeCell ref="C331:K331"/>
    <mergeCell ref="C332:K332"/>
    <mergeCell ref="A345:N345"/>
    <mergeCell ref="C346:E346"/>
    <mergeCell ref="C347:N347"/>
    <mergeCell ref="C348:N348"/>
    <mergeCell ref="C349:E349"/>
    <mergeCell ref="C350:E350"/>
    <mergeCell ref="C339:K339"/>
    <mergeCell ref="C340:K340"/>
    <mergeCell ref="C341:K341"/>
    <mergeCell ref="C342:K342"/>
    <mergeCell ref="C343:K343"/>
    <mergeCell ref="C344:K344"/>
    <mergeCell ref="C357:E357"/>
    <mergeCell ref="C358:E358"/>
    <mergeCell ref="C359:E359"/>
    <mergeCell ref="C360:E360"/>
    <mergeCell ref="C361:E361"/>
    <mergeCell ref="C362:E362"/>
    <mergeCell ref="C351:E351"/>
    <mergeCell ref="C352:E352"/>
    <mergeCell ref="C353:E353"/>
    <mergeCell ref="C354:E354"/>
    <mergeCell ref="C355:E355"/>
    <mergeCell ref="C356:E356"/>
    <mergeCell ref="C369:E369"/>
    <mergeCell ref="C370:E370"/>
    <mergeCell ref="C371:E371"/>
    <mergeCell ref="C372:E372"/>
    <mergeCell ref="C373:E373"/>
    <mergeCell ref="C374:E374"/>
    <mergeCell ref="C363:E363"/>
    <mergeCell ref="C364:E364"/>
    <mergeCell ref="C365:N365"/>
    <mergeCell ref="C366:N366"/>
    <mergeCell ref="C367:E367"/>
    <mergeCell ref="C368:E368"/>
    <mergeCell ref="C381:E381"/>
    <mergeCell ref="C382:N382"/>
    <mergeCell ref="C383:N383"/>
    <mergeCell ref="C384:E384"/>
    <mergeCell ref="C385:E385"/>
    <mergeCell ref="C386:E386"/>
    <mergeCell ref="C375:E375"/>
    <mergeCell ref="C376:E376"/>
    <mergeCell ref="C377:E377"/>
    <mergeCell ref="C378:E378"/>
    <mergeCell ref="C379:N379"/>
    <mergeCell ref="C380:E380"/>
    <mergeCell ref="C393:N393"/>
    <mergeCell ref="C394:E394"/>
    <mergeCell ref="C395:E395"/>
    <mergeCell ref="C396:E396"/>
    <mergeCell ref="C397:E397"/>
    <mergeCell ref="C398:E398"/>
    <mergeCell ref="C387:E387"/>
    <mergeCell ref="C388:E388"/>
    <mergeCell ref="C389:E389"/>
    <mergeCell ref="C390:E390"/>
    <mergeCell ref="C391:E391"/>
    <mergeCell ref="C392:N392"/>
    <mergeCell ref="C405:E405"/>
    <mergeCell ref="C406:N406"/>
    <mergeCell ref="C407:E407"/>
    <mergeCell ref="C408:E408"/>
    <mergeCell ref="C409:E409"/>
    <mergeCell ref="C410:E410"/>
    <mergeCell ref="C399:E399"/>
    <mergeCell ref="C400:E400"/>
    <mergeCell ref="C401:E401"/>
    <mergeCell ref="C402:E402"/>
    <mergeCell ref="C403:E403"/>
    <mergeCell ref="C404:E404"/>
    <mergeCell ref="C417:E417"/>
    <mergeCell ref="C418:E418"/>
    <mergeCell ref="C419:E419"/>
    <mergeCell ref="C420:E420"/>
    <mergeCell ref="C421:E421"/>
    <mergeCell ref="C422:E422"/>
    <mergeCell ref="C411:N411"/>
    <mergeCell ref="C412:E412"/>
    <mergeCell ref="C413:E413"/>
    <mergeCell ref="C414:E414"/>
    <mergeCell ref="C415:E415"/>
    <mergeCell ref="C416:E416"/>
    <mergeCell ref="C429:E429"/>
    <mergeCell ref="C430:E430"/>
    <mergeCell ref="C431:E431"/>
    <mergeCell ref="C432:E432"/>
    <mergeCell ref="C433:E433"/>
    <mergeCell ref="C434:E434"/>
    <mergeCell ref="C423:N423"/>
    <mergeCell ref="C424:E424"/>
    <mergeCell ref="C425:E425"/>
    <mergeCell ref="C426:E426"/>
    <mergeCell ref="C427:E427"/>
    <mergeCell ref="C428:E428"/>
    <mergeCell ref="C441:E441"/>
    <mergeCell ref="C442:E442"/>
    <mergeCell ref="C443:E443"/>
    <mergeCell ref="C444:E444"/>
    <mergeCell ref="C445:E445"/>
    <mergeCell ref="C446:E446"/>
    <mergeCell ref="C435:N435"/>
    <mergeCell ref="C436:E436"/>
    <mergeCell ref="C437:E437"/>
    <mergeCell ref="C438:E438"/>
    <mergeCell ref="C439:E439"/>
    <mergeCell ref="C440:E440"/>
    <mergeCell ref="C454:K454"/>
    <mergeCell ref="C455:K455"/>
    <mergeCell ref="C456:K456"/>
    <mergeCell ref="C457:K457"/>
    <mergeCell ref="C458:K458"/>
    <mergeCell ref="C459:K459"/>
    <mergeCell ref="C447:E447"/>
    <mergeCell ref="C448:E448"/>
    <mergeCell ref="C449:E449"/>
    <mergeCell ref="C450:E450"/>
    <mergeCell ref="C452:K452"/>
    <mergeCell ref="C453:K453"/>
    <mergeCell ref="C466:K466"/>
    <mergeCell ref="C467:K467"/>
    <mergeCell ref="C468:K468"/>
    <mergeCell ref="C469:K469"/>
    <mergeCell ref="C470:K470"/>
    <mergeCell ref="C471:K471"/>
    <mergeCell ref="C460:K460"/>
    <mergeCell ref="C461:K461"/>
    <mergeCell ref="C462:K462"/>
    <mergeCell ref="C463:K463"/>
    <mergeCell ref="C464:K464"/>
    <mergeCell ref="C465:K465"/>
    <mergeCell ref="C478:K478"/>
    <mergeCell ref="C479:K479"/>
    <mergeCell ref="C480:K480"/>
    <mergeCell ref="C481:K481"/>
    <mergeCell ref="C482:K482"/>
    <mergeCell ref="A483:N483"/>
    <mergeCell ref="C472:K472"/>
    <mergeCell ref="C473:K473"/>
    <mergeCell ref="C474:K474"/>
    <mergeCell ref="C475:K475"/>
    <mergeCell ref="C476:K476"/>
    <mergeCell ref="C477:K477"/>
    <mergeCell ref="C490:E490"/>
    <mergeCell ref="C491:E491"/>
    <mergeCell ref="C492:E492"/>
    <mergeCell ref="C493:E493"/>
    <mergeCell ref="C494:E494"/>
    <mergeCell ref="C495:E495"/>
    <mergeCell ref="C484:E484"/>
    <mergeCell ref="C485:N485"/>
    <mergeCell ref="C486:E486"/>
    <mergeCell ref="C487:E487"/>
    <mergeCell ref="C488:E488"/>
    <mergeCell ref="C489:E489"/>
    <mergeCell ref="C502:E502"/>
    <mergeCell ref="C503:E503"/>
    <mergeCell ref="C504:E504"/>
    <mergeCell ref="C505:E505"/>
    <mergeCell ref="C506:E506"/>
    <mergeCell ref="C507:E507"/>
    <mergeCell ref="C496:E496"/>
    <mergeCell ref="C497:E497"/>
    <mergeCell ref="C498:E498"/>
    <mergeCell ref="C499:E499"/>
    <mergeCell ref="C500:N500"/>
    <mergeCell ref="C501:E501"/>
    <mergeCell ref="C514:E514"/>
    <mergeCell ref="C515:N515"/>
    <mergeCell ref="C516:E516"/>
    <mergeCell ref="C517:E517"/>
    <mergeCell ref="C518:E518"/>
    <mergeCell ref="C519:E519"/>
    <mergeCell ref="C508:E508"/>
    <mergeCell ref="C509:E509"/>
    <mergeCell ref="C510:E510"/>
    <mergeCell ref="C511:E511"/>
    <mergeCell ref="C512:E512"/>
    <mergeCell ref="C513:E513"/>
    <mergeCell ref="C526:E526"/>
    <mergeCell ref="C527:E527"/>
    <mergeCell ref="C528:N528"/>
    <mergeCell ref="C529:E529"/>
    <mergeCell ref="C530:E530"/>
    <mergeCell ref="C531:E531"/>
    <mergeCell ref="C520:E520"/>
    <mergeCell ref="C521:E521"/>
    <mergeCell ref="C522:E522"/>
    <mergeCell ref="C523:E523"/>
    <mergeCell ref="C524:E524"/>
    <mergeCell ref="C525:E525"/>
    <mergeCell ref="C538:E538"/>
    <mergeCell ref="C539:E539"/>
    <mergeCell ref="C540:E540"/>
    <mergeCell ref="C541:N541"/>
    <mergeCell ref="C542:E542"/>
    <mergeCell ref="C543:E543"/>
    <mergeCell ref="C532:E532"/>
    <mergeCell ref="C533:E533"/>
    <mergeCell ref="C534:E534"/>
    <mergeCell ref="C535:E535"/>
    <mergeCell ref="C536:E536"/>
    <mergeCell ref="C537:E537"/>
    <mergeCell ref="C550:E550"/>
    <mergeCell ref="C551:E551"/>
    <mergeCell ref="C552:E552"/>
    <mergeCell ref="C553:E553"/>
    <mergeCell ref="C554:E554"/>
    <mergeCell ref="C555:E555"/>
    <mergeCell ref="C544:N544"/>
    <mergeCell ref="C545:E545"/>
    <mergeCell ref="C546:E546"/>
    <mergeCell ref="C547:N547"/>
    <mergeCell ref="C548:E548"/>
    <mergeCell ref="C549:E549"/>
    <mergeCell ref="C562:E562"/>
    <mergeCell ref="C563:E563"/>
    <mergeCell ref="C564:N564"/>
    <mergeCell ref="C565:E565"/>
    <mergeCell ref="C566:E566"/>
    <mergeCell ref="C567:E567"/>
    <mergeCell ref="C556:E556"/>
    <mergeCell ref="C557:E557"/>
    <mergeCell ref="C558:E558"/>
    <mergeCell ref="C559:E559"/>
    <mergeCell ref="C560:E560"/>
    <mergeCell ref="C561:E561"/>
    <mergeCell ref="C574:E574"/>
    <mergeCell ref="C575:E575"/>
    <mergeCell ref="C576:E576"/>
    <mergeCell ref="C577:E577"/>
    <mergeCell ref="C578:E578"/>
    <mergeCell ref="C579:N579"/>
    <mergeCell ref="C568:E568"/>
    <mergeCell ref="C569:E569"/>
    <mergeCell ref="C570:E570"/>
    <mergeCell ref="C571:E571"/>
    <mergeCell ref="C572:E572"/>
    <mergeCell ref="C573:E573"/>
    <mergeCell ref="C586:E586"/>
    <mergeCell ref="C587:E587"/>
    <mergeCell ref="C588:E588"/>
    <mergeCell ref="C589:E589"/>
    <mergeCell ref="C590:E590"/>
    <mergeCell ref="C591:E591"/>
    <mergeCell ref="C580:N580"/>
    <mergeCell ref="C581:E581"/>
    <mergeCell ref="C582:E582"/>
    <mergeCell ref="C583:E583"/>
    <mergeCell ref="C584:E584"/>
    <mergeCell ref="C585:E585"/>
    <mergeCell ref="C598:N598"/>
    <mergeCell ref="C599:E599"/>
    <mergeCell ref="C600:E600"/>
    <mergeCell ref="C601:E601"/>
    <mergeCell ref="C602:E602"/>
    <mergeCell ref="C603:E603"/>
    <mergeCell ref="C592:E592"/>
    <mergeCell ref="C593:E593"/>
    <mergeCell ref="C594:E594"/>
    <mergeCell ref="C595:E595"/>
    <mergeCell ref="C596:E596"/>
    <mergeCell ref="C597:N597"/>
    <mergeCell ref="C610:E610"/>
    <mergeCell ref="C611:N611"/>
    <mergeCell ref="C612:E612"/>
    <mergeCell ref="C613:E613"/>
    <mergeCell ref="C614:N614"/>
    <mergeCell ref="C615:E615"/>
    <mergeCell ref="C604:E604"/>
    <mergeCell ref="C605:E605"/>
    <mergeCell ref="C606:E606"/>
    <mergeCell ref="C607:E607"/>
    <mergeCell ref="C608:E608"/>
    <mergeCell ref="C609:E609"/>
    <mergeCell ref="C622:E622"/>
    <mergeCell ref="C623:E623"/>
    <mergeCell ref="C624:E624"/>
    <mergeCell ref="C625:N625"/>
    <mergeCell ref="C626:N626"/>
    <mergeCell ref="C627:E627"/>
    <mergeCell ref="C616:E616"/>
    <mergeCell ref="C617:N617"/>
    <mergeCell ref="C618:E618"/>
    <mergeCell ref="C619:E619"/>
    <mergeCell ref="C620:N620"/>
    <mergeCell ref="C621:E621"/>
    <mergeCell ref="C634:E634"/>
    <mergeCell ref="C635:E635"/>
    <mergeCell ref="C636:N636"/>
    <mergeCell ref="C637:E637"/>
    <mergeCell ref="C638:E638"/>
    <mergeCell ref="C639:N639"/>
    <mergeCell ref="C628:E628"/>
    <mergeCell ref="C629:E629"/>
    <mergeCell ref="C630:E630"/>
    <mergeCell ref="C631:E631"/>
    <mergeCell ref="C632:E632"/>
    <mergeCell ref="C633:E633"/>
    <mergeCell ref="C646:E646"/>
    <mergeCell ref="C647:E647"/>
    <mergeCell ref="C648:E648"/>
    <mergeCell ref="C649:E649"/>
    <mergeCell ref="C650:E650"/>
    <mergeCell ref="C651:E651"/>
    <mergeCell ref="C640:N640"/>
    <mergeCell ref="C641:E641"/>
    <mergeCell ref="C642:E642"/>
    <mergeCell ref="C643:E643"/>
    <mergeCell ref="C644:E644"/>
    <mergeCell ref="C645:E645"/>
    <mergeCell ref="C658:E658"/>
    <mergeCell ref="C659:N659"/>
    <mergeCell ref="C660:E660"/>
    <mergeCell ref="C661:E661"/>
    <mergeCell ref="C662:N662"/>
    <mergeCell ref="C663:E663"/>
    <mergeCell ref="C652:E652"/>
    <mergeCell ref="C653:N653"/>
    <mergeCell ref="C654:E654"/>
    <mergeCell ref="C655:E655"/>
    <mergeCell ref="C656:N656"/>
    <mergeCell ref="C657:E657"/>
    <mergeCell ref="C670:E670"/>
    <mergeCell ref="C671:E671"/>
    <mergeCell ref="C672:E672"/>
    <mergeCell ref="C673:E673"/>
    <mergeCell ref="C674:E674"/>
    <mergeCell ref="C675:E675"/>
    <mergeCell ref="C664:E664"/>
    <mergeCell ref="C665:N665"/>
    <mergeCell ref="C666:N666"/>
    <mergeCell ref="C667:E667"/>
    <mergeCell ref="C668:E668"/>
    <mergeCell ref="C669:E669"/>
    <mergeCell ref="C682:E682"/>
    <mergeCell ref="C683:E683"/>
    <mergeCell ref="C684:E684"/>
    <mergeCell ref="C685:E685"/>
    <mergeCell ref="C686:E686"/>
    <mergeCell ref="C687:E687"/>
    <mergeCell ref="C676:E676"/>
    <mergeCell ref="C677:E677"/>
    <mergeCell ref="C678:E678"/>
    <mergeCell ref="C679:N679"/>
    <mergeCell ref="C680:N680"/>
    <mergeCell ref="C681:E681"/>
    <mergeCell ref="C694:N694"/>
    <mergeCell ref="C695:E695"/>
    <mergeCell ref="C696:E696"/>
    <mergeCell ref="C697:E697"/>
    <mergeCell ref="C698:E698"/>
    <mergeCell ref="C699:E699"/>
    <mergeCell ref="C688:E688"/>
    <mergeCell ref="C689:E689"/>
    <mergeCell ref="C690:E690"/>
    <mergeCell ref="C691:E691"/>
    <mergeCell ref="C692:E692"/>
    <mergeCell ref="C693:E693"/>
    <mergeCell ref="C706:E706"/>
    <mergeCell ref="C707:E707"/>
    <mergeCell ref="C708:E708"/>
    <mergeCell ref="C709:N709"/>
    <mergeCell ref="C710:E710"/>
    <mergeCell ref="C711:E711"/>
    <mergeCell ref="C700:E700"/>
    <mergeCell ref="C701:E701"/>
    <mergeCell ref="C702:E702"/>
    <mergeCell ref="C703:E703"/>
    <mergeCell ref="C704:E704"/>
    <mergeCell ref="C705:E705"/>
    <mergeCell ref="C718:E718"/>
    <mergeCell ref="C719:E719"/>
    <mergeCell ref="C720:E720"/>
    <mergeCell ref="C721:E721"/>
    <mergeCell ref="C722:E722"/>
    <mergeCell ref="C723:E723"/>
    <mergeCell ref="C712:E712"/>
    <mergeCell ref="C713:E713"/>
    <mergeCell ref="C714:E714"/>
    <mergeCell ref="C715:E715"/>
    <mergeCell ref="C716:E716"/>
    <mergeCell ref="C717:E717"/>
    <mergeCell ref="C730:E730"/>
    <mergeCell ref="C731:E731"/>
    <mergeCell ref="C732:E732"/>
    <mergeCell ref="C733:E733"/>
    <mergeCell ref="C734:E734"/>
    <mergeCell ref="C735:E735"/>
    <mergeCell ref="C724:N724"/>
    <mergeCell ref="C725:E725"/>
    <mergeCell ref="C726:E726"/>
    <mergeCell ref="C727:E727"/>
    <mergeCell ref="C728:E728"/>
    <mergeCell ref="C729:N729"/>
    <mergeCell ref="C742:E742"/>
    <mergeCell ref="C743:E743"/>
    <mergeCell ref="C744:N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54:E754"/>
    <mergeCell ref="C755:E755"/>
    <mergeCell ref="C756:E756"/>
    <mergeCell ref="C757:E757"/>
    <mergeCell ref="C758:E758"/>
    <mergeCell ref="C759:E759"/>
    <mergeCell ref="C748:E748"/>
    <mergeCell ref="C749:E749"/>
    <mergeCell ref="C750:E750"/>
    <mergeCell ref="C751:N751"/>
    <mergeCell ref="C752:E752"/>
    <mergeCell ref="C753:E753"/>
    <mergeCell ref="C766:N766"/>
    <mergeCell ref="C767:E767"/>
    <mergeCell ref="C768:E768"/>
    <mergeCell ref="C769:E769"/>
    <mergeCell ref="C770:E770"/>
    <mergeCell ref="C771:E771"/>
    <mergeCell ref="C760:E760"/>
    <mergeCell ref="C761:E761"/>
    <mergeCell ref="C762:E762"/>
    <mergeCell ref="C763:E763"/>
    <mergeCell ref="C764:E764"/>
    <mergeCell ref="C765:E765"/>
    <mergeCell ref="C778:E778"/>
    <mergeCell ref="C779:N779"/>
    <mergeCell ref="C780:E780"/>
    <mergeCell ref="C781:E781"/>
    <mergeCell ref="C782:E782"/>
    <mergeCell ref="C783:E783"/>
    <mergeCell ref="C772:E772"/>
    <mergeCell ref="C773:E773"/>
    <mergeCell ref="C774:E774"/>
    <mergeCell ref="C775:E775"/>
    <mergeCell ref="C776:E776"/>
    <mergeCell ref="C777:E777"/>
    <mergeCell ref="C790:E790"/>
    <mergeCell ref="C791:E791"/>
    <mergeCell ref="C792:N792"/>
    <mergeCell ref="C793:N793"/>
    <mergeCell ref="C794:E794"/>
    <mergeCell ref="C795:E795"/>
    <mergeCell ref="C784:E784"/>
    <mergeCell ref="C785:E785"/>
    <mergeCell ref="C786:E786"/>
    <mergeCell ref="C787:E787"/>
    <mergeCell ref="C788:E788"/>
    <mergeCell ref="C789:N789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814:E814"/>
    <mergeCell ref="C815:E815"/>
    <mergeCell ref="C816:E816"/>
    <mergeCell ref="C817:E817"/>
    <mergeCell ref="C818:E818"/>
    <mergeCell ref="C819:E819"/>
    <mergeCell ref="C808:E808"/>
    <mergeCell ref="C809:E809"/>
    <mergeCell ref="C810:N810"/>
    <mergeCell ref="C811:E811"/>
    <mergeCell ref="C812:E812"/>
    <mergeCell ref="C813:E813"/>
    <mergeCell ref="C826:E826"/>
    <mergeCell ref="C827:N827"/>
    <mergeCell ref="C828:E828"/>
    <mergeCell ref="C829:E829"/>
    <mergeCell ref="C830:E830"/>
    <mergeCell ref="C831:E831"/>
    <mergeCell ref="C820:E820"/>
    <mergeCell ref="C821:E821"/>
    <mergeCell ref="C822:E822"/>
    <mergeCell ref="C823:E823"/>
    <mergeCell ref="C824:E824"/>
    <mergeCell ref="C825:E825"/>
    <mergeCell ref="C838:E838"/>
    <mergeCell ref="C839:E839"/>
    <mergeCell ref="C840:E840"/>
    <mergeCell ref="C841:E841"/>
    <mergeCell ref="C842:N842"/>
    <mergeCell ref="C843:N843"/>
    <mergeCell ref="C832:E832"/>
    <mergeCell ref="C833:E833"/>
    <mergeCell ref="C834:E834"/>
    <mergeCell ref="C835:E835"/>
    <mergeCell ref="C836:E836"/>
    <mergeCell ref="C837:E837"/>
    <mergeCell ref="C850:E850"/>
    <mergeCell ref="C851:E851"/>
    <mergeCell ref="C852:E852"/>
    <mergeCell ref="C853:E853"/>
    <mergeCell ref="C854:E854"/>
    <mergeCell ref="C855:E855"/>
    <mergeCell ref="C844:E844"/>
    <mergeCell ref="C845:E845"/>
    <mergeCell ref="C846:E846"/>
    <mergeCell ref="C847:E847"/>
    <mergeCell ref="C848:E848"/>
    <mergeCell ref="C849:E849"/>
    <mergeCell ref="C863:K863"/>
    <mergeCell ref="C864:K864"/>
    <mergeCell ref="C865:K865"/>
    <mergeCell ref="C866:K866"/>
    <mergeCell ref="C867:K867"/>
    <mergeCell ref="C868:K868"/>
    <mergeCell ref="C856:E856"/>
    <mergeCell ref="C858:K858"/>
    <mergeCell ref="C859:K859"/>
    <mergeCell ref="C860:K860"/>
    <mergeCell ref="C861:K861"/>
    <mergeCell ref="C862:K862"/>
    <mergeCell ref="C875:K875"/>
    <mergeCell ref="C876:K876"/>
    <mergeCell ref="C877:K877"/>
    <mergeCell ref="C878:K878"/>
    <mergeCell ref="C879:K879"/>
    <mergeCell ref="C880:K880"/>
    <mergeCell ref="C869:K869"/>
    <mergeCell ref="C870:K870"/>
    <mergeCell ref="C871:K871"/>
    <mergeCell ref="C872:K872"/>
    <mergeCell ref="C873:K873"/>
    <mergeCell ref="C874:K874"/>
    <mergeCell ref="C888:K888"/>
    <mergeCell ref="C889:K889"/>
    <mergeCell ref="C890:K890"/>
    <mergeCell ref="C891:K891"/>
    <mergeCell ref="C892:K892"/>
    <mergeCell ref="C893:K893"/>
    <mergeCell ref="C881:K881"/>
    <mergeCell ref="C882:K882"/>
    <mergeCell ref="C883:K883"/>
    <mergeCell ref="C884:K884"/>
    <mergeCell ref="C886:K886"/>
    <mergeCell ref="C887:K887"/>
    <mergeCell ref="C900:K900"/>
    <mergeCell ref="C901:K901"/>
    <mergeCell ref="C902:K902"/>
    <mergeCell ref="C903:K903"/>
    <mergeCell ref="C904:K904"/>
    <mergeCell ref="C905:K905"/>
    <mergeCell ref="C894:K894"/>
    <mergeCell ref="C895:K895"/>
    <mergeCell ref="C896:K896"/>
    <mergeCell ref="C897:K897"/>
    <mergeCell ref="C898:K898"/>
    <mergeCell ref="C899:K899"/>
    <mergeCell ref="C912:K912"/>
    <mergeCell ref="C913:K913"/>
    <mergeCell ref="C914:K914"/>
    <mergeCell ref="C915:K915"/>
    <mergeCell ref="C916:K916"/>
    <mergeCell ref="C917:K917"/>
    <mergeCell ref="C906:K906"/>
    <mergeCell ref="C907:K907"/>
    <mergeCell ref="C908:K908"/>
    <mergeCell ref="C909:K909"/>
    <mergeCell ref="C910:K910"/>
    <mergeCell ref="C911:K911"/>
    <mergeCell ref="A931:N931"/>
    <mergeCell ref="C925:L925"/>
    <mergeCell ref="C926:G926"/>
    <mergeCell ref="H926:L926"/>
    <mergeCell ref="C927:L927"/>
    <mergeCell ref="A929:N929"/>
    <mergeCell ref="A930:N930"/>
    <mergeCell ref="C918:K918"/>
    <mergeCell ref="C919:K919"/>
    <mergeCell ref="C920:K920"/>
    <mergeCell ref="C921:K921"/>
    <mergeCell ref="C924:G924"/>
    <mergeCell ref="H924:L92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932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61"/>
  <sheetViews>
    <sheetView topLeftCell="A19" workbookViewId="0">
      <selection activeCell="C53" sqref="C53:E5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2" width="101.140625" style="3" hidden="1" customWidth="1"/>
    <col min="43" max="43" width="164.140625" style="3" hidden="1" customWidth="1"/>
    <col min="44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391" t="s">
        <v>3</v>
      </c>
      <c r="H5" s="391"/>
      <c r="I5" s="391"/>
      <c r="J5" s="391"/>
      <c r="K5" s="391"/>
      <c r="L5" s="391"/>
      <c r="M5" s="391"/>
      <c r="N5" s="391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396" t="s">
        <v>5</v>
      </c>
      <c r="H6" s="396"/>
      <c r="I6" s="396"/>
      <c r="J6" s="396"/>
      <c r="K6" s="396"/>
      <c r="L6" s="396"/>
      <c r="M6" s="396"/>
      <c r="N6" s="396"/>
      <c r="V6" s="12" t="s">
        <v>5</v>
      </c>
    </row>
    <row r="7" spans="1:29" s="4" customFormat="1" ht="101.25" customHeight="1" x14ac:dyDescent="0.25">
      <c r="A7" s="353" t="s">
        <v>6</v>
      </c>
      <c r="B7" s="353"/>
      <c r="C7" s="353"/>
      <c r="D7" s="353"/>
      <c r="E7" s="353"/>
      <c r="F7" s="353"/>
      <c r="G7" s="396" t="s">
        <v>7</v>
      </c>
      <c r="H7" s="396"/>
      <c r="I7" s="396"/>
      <c r="J7" s="396"/>
      <c r="K7" s="396"/>
      <c r="L7" s="396"/>
      <c r="M7" s="396"/>
      <c r="N7" s="39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398" t="s">
        <v>8</v>
      </c>
      <c r="B8" s="398"/>
      <c r="C8" s="398"/>
      <c r="D8" s="398"/>
      <c r="E8" s="398"/>
      <c r="F8" s="398"/>
      <c r="G8" s="396"/>
      <c r="H8" s="396"/>
      <c r="I8" s="396"/>
      <c r="J8" s="396"/>
      <c r="K8" s="396"/>
      <c r="L8" s="396"/>
      <c r="M8" s="396"/>
      <c r="N8" s="39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353" t="s">
        <v>11</v>
      </c>
      <c r="B9" s="353"/>
      <c r="C9" s="353"/>
      <c r="D9" s="353"/>
      <c r="E9" s="353"/>
      <c r="F9" s="353"/>
      <c r="G9" s="396"/>
      <c r="H9" s="396"/>
      <c r="I9" s="396"/>
      <c r="J9" s="396"/>
      <c r="K9" s="396"/>
      <c r="L9" s="396"/>
      <c r="M9" s="396"/>
      <c r="N9" s="39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397" t="s">
        <v>12</v>
      </c>
      <c r="B10" s="397"/>
      <c r="C10" s="397"/>
      <c r="D10" s="397"/>
      <c r="E10" s="397"/>
      <c r="F10" s="397"/>
      <c r="G10" s="396" t="s">
        <v>13</v>
      </c>
      <c r="H10" s="396"/>
      <c r="I10" s="396"/>
      <c r="J10" s="396"/>
      <c r="K10" s="396"/>
      <c r="L10" s="396"/>
      <c r="M10" s="396"/>
      <c r="N10" s="396"/>
      <c r="Z10" s="12" t="s">
        <v>13</v>
      </c>
    </row>
    <row r="11" spans="1:29" s="4" customFormat="1" ht="15" x14ac:dyDescent="0.25">
      <c r="A11" s="397" t="s">
        <v>14</v>
      </c>
      <c r="B11" s="397"/>
      <c r="C11" s="397"/>
      <c r="D11" s="397"/>
      <c r="E11" s="397"/>
      <c r="F11" s="397"/>
      <c r="G11" s="396"/>
      <c r="H11" s="396"/>
      <c r="I11" s="396"/>
      <c r="J11" s="396"/>
      <c r="K11" s="396"/>
      <c r="L11" s="396"/>
      <c r="M11" s="396"/>
      <c r="N11" s="39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394" t="s">
        <v>321</v>
      </c>
      <c r="B13" s="394"/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AB13" s="12" t="s">
        <v>321</v>
      </c>
    </row>
    <row r="14" spans="1:29" s="4" customFormat="1" ht="15" x14ac:dyDescent="0.25">
      <c r="A14" s="390" t="s">
        <v>16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394" t="s">
        <v>206</v>
      </c>
      <c r="B16" s="394"/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AC16" s="12" t="s">
        <v>206</v>
      </c>
    </row>
    <row r="17" spans="1:31" s="4" customFormat="1" ht="15" x14ac:dyDescent="0.25">
      <c r="A17" s="390" t="s">
        <v>18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25">
      <c r="A18" s="395" t="s">
        <v>1533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389" t="s">
        <v>1534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AD20" s="12" t="s">
        <v>1534</v>
      </c>
    </row>
    <row r="21" spans="1:31" s="4" customFormat="1" ht="12" customHeight="1" x14ac:dyDescent="0.25">
      <c r="A21" s="390" t="s">
        <v>21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391" t="s">
        <v>1535</v>
      </c>
      <c r="C23" s="391"/>
      <c r="D23" s="391"/>
      <c r="E23" s="391"/>
      <c r="F23" s="39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392" t="s">
        <v>27</v>
      </c>
      <c r="C24" s="392"/>
      <c r="D24" s="392"/>
      <c r="E24" s="392"/>
      <c r="F24" s="392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393" t="s">
        <v>29</v>
      </c>
      <c r="E26" s="393"/>
      <c r="F26" s="393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783.51</v>
      </c>
      <c r="D28" s="26" t="s">
        <v>1536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783.51</v>
      </c>
      <c r="D30" s="26" t="s">
        <v>1536</v>
      </c>
      <c r="E30" s="27" t="s">
        <v>32</v>
      </c>
      <c r="G30" s="8" t="s">
        <v>36</v>
      </c>
      <c r="I30" s="8"/>
      <c r="J30" s="8"/>
      <c r="K30" s="8"/>
      <c r="L30" s="25">
        <v>82.74</v>
      </c>
      <c r="M30" s="33" t="s">
        <v>1537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0</v>
      </c>
      <c r="D31" s="34" t="s">
        <v>35</v>
      </c>
      <c r="E31" s="27" t="s">
        <v>32</v>
      </c>
      <c r="G31" s="8" t="s">
        <v>39</v>
      </c>
      <c r="I31" s="8"/>
      <c r="J31" s="8"/>
      <c r="K31" s="8"/>
      <c r="L31" s="386">
        <v>277.77</v>
      </c>
      <c r="M31" s="386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35</v>
      </c>
      <c r="E32" s="27" t="s">
        <v>32</v>
      </c>
      <c r="G32" s="8" t="s">
        <v>42</v>
      </c>
      <c r="I32" s="8"/>
      <c r="J32" s="8"/>
      <c r="K32" s="8"/>
      <c r="L32" s="386">
        <v>12.26</v>
      </c>
      <c r="M32" s="386"/>
      <c r="N32" s="27" t="s">
        <v>40</v>
      </c>
    </row>
    <row r="33" spans="1:37" s="4" customFormat="1" ht="12" customHeight="1" x14ac:dyDescent="0.25">
      <c r="A33" s="6"/>
      <c r="B33" s="32" t="s">
        <v>43</v>
      </c>
      <c r="C33" s="25">
        <v>0</v>
      </c>
      <c r="D33" s="26" t="s">
        <v>35</v>
      </c>
      <c r="E33" s="27" t="s">
        <v>32</v>
      </c>
      <c r="G33" s="8"/>
      <c r="H33" s="8"/>
      <c r="I33" s="8"/>
      <c r="J33" s="8"/>
      <c r="K33" s="8"/>
      <c r="L33" s="387" t="s">
        <v>44</v>
      </c>
      <c r="M33" s="387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388" t="s">
        <v>45</v>
      </c>
      <c r="B35" s="384" t="s">
        <v>46</v>
      </c>
      <c r="C35" s="384" t="s">
        <v>47</v>
      </c>
      <c r="D35" s="384"/>
      <c r="E35" s="384"/>
      <c r="F35" s="384" t="s">
        <v>48</v>
      </c>
      <c r="G35" s="384" t="s">
        <v>49</v>
      </c>
      <c r="H35" s="384"/>
      <c r="I35" s="384"/>
      <c r="J35" s="384" t="s">
        <v>50</v>
      </c>
      <c r="K35" s="384"/>
      <c r="L35" s="384"/>
      <c r="M35" s="384" t="s">
        <v>51</v>
      </c>
      <c r="N35" s="384" t="s">
        <v>52</v>
      </c>
    </row>
    <row r="36" spans="1:37" s="4" customFormat="1" ht="28.5" customHeight="1" x14ac:dyDescent="0.25">
      <c r="A36" s="388"/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</row>
    <row r="37" spans="1:37" s="4" customFormat="1" ht="22.5" x14ac:dyDescent="0.25">
      <c r="A37" s="388"/>
      <c r="B37" s="384"/>
      <c r="C37" s="384"/>
      <c r="D37" s="384"/>
      <c r="E37" s="384"/>
      <c r="F37" s="384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384"/>
      <c r="N37" s="384"/>
    </row>
    <row r="38" spans="1:37" s="4" customFormat="1" ht="15" x14ac:dyDescent="0.25">
      <c r="A38" s="37">
        <v>1</v>
      </c>
      <c r="B38" s="38">
        <v>2</v>
      </c>
      <c r="C38" s="385">
        <v>3</v>
      </c>
      <c r="D38" s="385"/>
      <c r="E38" s="38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378" t="s">
        <v>1538</v>
      </c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80"/>
      <c r="AF39" s="39" t="s">
        <v>1538</v>
      </c>
    </row>
    <row r="40" spans="1:37" s="4" customFormat="1" ht="23.25" x14ac:dyDescent="0.25">
      <c r="A40" s="40" t="s">
        <v>58</v>
      </c>
      <c r="B40" s="41" t="s">
        <v>1539</v>
      </c>
      <c r="C40" s="374" t="s">
        <v>1540</v>
      </c>
      <c r="D40" s="374"/>
      <c r="E40" s="374"/>
      <c r="F40" s="42" t="s">
        <v>716</v>
      </c>
      <c r="G40" s="43">
        <v>3.2000000000000001E-2</v>
      </c>
      <c r="H40" s="44">
        <v>1</v>
      </c>
      <c r="I40" s="116">
        <v>3.2000000000000001E-2</v>
      </c>
      <c r="J40" s="45"/>
      <c r="K40" s="43"/>
      <c r="L40" s="45"/>
      <c r="M40" s="43"/>
      <c r="N40" s="46"/>
      <c r="AF40" s="39"/>
      <c r="AG40" s="47" t="s">
        <v>1540</v>
      </c>
    </row>
    <row r="41" spans="1:37" s="4" customFormat="1" ht="15" x14ac:dyDescent="0.25">
      <c r="A41" s="69"/>
      <c r="B41" s="50"/>
      <c r="C41" s="372" t="s">
        <v>1541</v>
      </c>
      <c r="D41" s="372"/>
      <c r="E41" s="372"/>
      <c r="F41" s="372"/>
      <c r="G41" s="372"/>
      <c r="H41" s="372"/>
      <c r="I41" s="372"/>
      <c r="J41" s="372"/>
      <c r="K41" s="372"/>
      <c r="L41" s="372"/>
      <c r="M41" s="372"/>
      <c r="N41" s="377"/>
      <c r="AF41" s="39"/>
      <c r="AG41" s="47"/>
      <c r="AH41" s="3" t="s">
        <v>1541</v>
      </c>
    </row>
    <row r="42" spans="1:37" s="4" customFormat="1" ht="22.5" x14ac:dyDescent="0.25">
      <c r="A42" s="103"/>
      <c r="B42" s="49" t="s">
        <v>217</v>
      </c>
      <c r="C42" s="368" t="s">
        <v>218</v>
      </c>
      <c r="D42" s="368"/>
      <c r="E42" s="368"/>
      <c r="F42" s="368"/>
      <c r="G42" s="368"/>
      <c r="H42" s="368"/>
      <c r="I42" s="368"/>
      <c r="J42" s="368"/>
      <c r="K42" s="368"/>
      <c r="L42" s="368"/>
      <c r="M42" s="368"/>
      <c r="N42" s="376"/>
      <c r="AF42" s="39"/>
      <c r="AG42" s="47"/>
      <c r="AI42" s="3" t="s">
        <v>218</v>
      </c>
    </row>
    <row r="43" spans="1:37" s="4" customFormat="1" ht="15" x14ac:dyDescent="0.25">
      <c r="A43" s="48"/>
      <c r="B43" s="49" t="s">
        <v>58</v>
      </c>
      <c r="C43" s="372" t="s">
        <v>62</v>
      </c>
      <c r="D43" s="372"/>
      <c r="E43" s="372"/>
      <c r="F43" s="51"/>
      <c r="G43" s="52"/>
      <c r="H43" s="52"/>
      <c r="I43" s="52"/>
      <c r="J43" s="53">
        <v>28</v>
      </c>
      <c r="K43" s="54">
        <v>1.1499999999999999</v>
      </c>
      <c r="L43" s="53">
        <v>1.03</v>
      </c>
      <c r="M43" s="54">
        <v>34.96</v>
      </c>
      <c r="N43" s="64">
        <v>36.01</v>
      </c>
      <c r="AF43" s="39"/>
      <c r="AG43" s="47"/>
      <c r="AJ43" s="3" t="s">
        <v>62</v>
      </c>
    </row>
    <row r="44" spans="1:37" s="4" customFormat="1" ht="15" x14ac:dyDescent="0.25">
      <c r="A44" s="48"/>
      <c r="B44" s="49" t="s">
        <v>73</v>
      </c>
      <c r="C44" s="372" t="s">
        <v>175</v>
      </c>
      <c r="D44" s="372"/>
      <c r="E44" s="372"/>
      <c r="F44" s="51"/>
      <c r="G44" s="52"/>
      <c r="H44" s="52"/>
      <c r="I44" s="52"/>
      <c r="J44" s="53">
        <v>161.29</v>
      </c>
      <c r="K44" s="54">
        <v>1.1499999999999999</v>
      </c>
      <c r="L44" s="53">
        <v>5.94</v>
      </c>
      <c r="M44" s="52"/>
      <c r="N44" s="58"/>
      <c r="AF44" s="39"/>
      <c r="AG44" s="47"/>
      <c r="AJ44" s="3" t="s">
        <v>175</v>
      </c>
    </row>
    <row r="45" spans="1:37" s="4" customFormat="1" ht="15" x14ac:dyDescent="0.25">
      <c r="A45" s="48"/>
      <c r="B45" s="49" t="s">
        <v>78</v>
      </c>
      <c r="C45" s="372" t="s">
        <v>176</v>
      </c>
      <c r="D45" s="372"/>
      <c r="E45" s="372"/>
      <c r="F45" s="51"/>
      <c r="G45" s="52"/>
      <c r="H45" s="52"/>
      <c r="I45" s="52"/>
      <c r="J45" s="53">
        <v>12.21</v>
      </c>
      <c r="K45" s="54">
        <v>1.1499999999999999</v>
      </c>
      <c r="L45" s="53">
        <v>0.45</v>
      </c>
      <c r="M45" s="54">
        <v>34.96</v>
      </c>
      <c r="N45" s="64">
        <v>15.73</v>
      </c>
      <c r="AF45" s="39"/>
      <c r="AG45" s="47"/>
      <c r="AJ45" s="3" t="s">
        <v>176</v>
      </c>
    </row>
    <row r="46" spans="1:37" s="4" customFormat="1" ht="15" x14ac:dyDescent="0.25">
      <c r="A46" s="48"/>
      <c r="B46" s="49" t="s">
        <v>122</v>
      </c>
      <c r="C46" s="372" t="s">
        <v>177</v>
      </c>
      <c r="D46" s="372"/>
      <c r="E46" s="372"/>
      <c r="F46" s="51"/>
      <c r="G46" s="52"/>
      <c r="H46" s="52"/>
      <c r="I46" s="52"/>
      <c r="J46" s="107">
        <v>10370</v>
      </c>
      <c r="K46" s="52"/>
      <c r="L46" s="53">
        <v>331.84</v>
      </c>
      <c r="M46" s="52"/>
      <c r="N46" s="58"/>
      <c r="AF46" s="39"/>
      <c r="AG46" s="47"/>
      <c r="AJ46" s="3" t="s">
        <v>177</v>
      </c>
    </row>
    <row r="47" spans="1:37" s="4" customFormat="1" ht="15" x14ac:dyDescent="0.25">
      <c r="A47" s="56"/>
      <c r="B47" s="49"/>
      <c r="C47" s="372" t="s">
        <v>63</v>
      </c>
      <c r="D47" s="372"/>
      <c r="E47" s="372"/>
      <c r="F47" s="51" t="s">
        <v>64</v>
      </c>
      <c r="G47" s="54">
        <v>3.16</v>
      </c>
      <c r="H47" s="54">
        <v>1.1499999999999999</v>
      </c>
      <c r="I47" s="117">
        <v>0.116288</v>
      </c>
      <c r="J47" s="57"/>
      <c r="K47" s="52"/>
      <c r="L47" s="57"/>
      <c r="M47" s="52"/>
      <c r="N47" s="58"/>
      <c r="AF47" s="39"/>
      <c r="AG47" s="47"/>
      <c r="AK47" s="3" t="s">
        <v>63</v>
      </c>
    </row>
    <row r="48" spans="1:37" s="4" customFormat="1" ht="15" x14ac:dyDescent="0.25">
      <c r="A48" s="56"/>
      <c r="B48" s="49"/>
      <c r="C48" s="372" t="s">
        <v>178</v>
      </c>
      <c r="D48" s="372"/>
      <c r="E48" s="372"/>
      <c r="F48" s="51" t="s">
        <v>64</v>
      </c>
      <c r="G48" s="54">
        <v>1.35</v>
      </c>
      <c r="H48" s="54">
        <v>1.1499999999999999</v>
      </c>
      <c r="I48" s="114">
        <v>4.9680000000000002E-2</v>
      </c>
      <c r="J48" s="57"/>
      <c r="K48" s="52"/>
      <c r="L48" s="57"/>
      <c r="M48" s="52"/>
      <c r="N48" s="58"/>
      <c r="AF48" s="39"/>
      <c r="AG48" s="47"/>
      <c r="AK48" s="3" t="s">
        <v>178</v>
      </c>
    </row>
    <row r="49" spans="1:39" s="4" customFormat="1" ht="15" x14ac:dyDescent="0.25">
      <c r="A49" s="48"/>
      <c r="B49" s="49"/>
      <c r="C49" s="375" t="s">
        <v>65</v>
      </c>
      <c r="D49" s="375"/>
      <c r="E49" s="375"/>
      <c r="F49" s="59"/>
      <c r="G49" s="60"/>
      <c r="H49" s="60"/>
      <c r="I49" s="60"/>
      <c r="J49" s="108">
        <v>10559.29</v>
      </c>
      <c r="K49" s="60"/>
      <c r="L49" s="61">
        <v>338.81</v>
      </c>
      <c r="M49" s="60"/>
      <c r="N49" s="62"/>
      <c r="AF49" s="39"/>
      <c r="AG49" s="47"/>
      <c r="AL49" s="3" t="s">
        <v>65</v>
      </c>
    </row>
    <row r="50" spans="1:39" s="4" customFormat="1" ht="15" x14ac:dyDescent="0.25">
      <c r="A50" s="56"/>
      <c r="B50" s="49"/>
      <c r="C50" s="372" t="s">
        <v>66</v>
      </c>
      <c r="D50" s="372"/>
      <c r="E50" s="372"/>
      <c r="F50" s="51"/>
      <c r="G50" s="52"/>
      <c r="H50" s="52"/>
      <c r="I50" s="52"/>
      <c r="J50" s="57"/>
      <c r="K50" s="52"/>
      <c r="L50" s="53">
        <v>1.48</v>
      </c>
      <c r="M50" s="52"/>
      <c r="N50" s="64">
        <v>51.74</v>
      </c>
      <c r="AF50" s="39"/>
      <c r="AG50" s="47"/>
      <c r="AK50" s="3" t="s">
        <v>66</v>
      </c>
    </row>
    <row r="51" spans="1:39" s="4" customFormat="1" ht="15" x14ac:dyDescent="0.25">
      <c r="A51" s="56"/>
      <c r="B51" s="49" t="s">
        <v>179</v>
      </c>
      <c r="C51" s="372" t="s">
        <v>180</v>
      </c>
      <c r="D51" s="372"/>
      <c r="E51" s="372"/>
      <c r="F51" s="51" t="s">
        <v>69</v>
      </c>
      <c r="G51" s="63">
        <v>147</v>
      </c>
      <c r="H51" s="52"/>
      <c r="I51" s="63">
        <v>147</v>
      </c>
      <c r="J51" s="57"/>
      <c r="K51" s="52"/>
      <c r="L51" s="53">
        <v>2.1800000000000002</v>
      </c>
      <c r="M51" s="52"/>
      <c r="N51" s="64">
        <v>76.06</v>
      </c>
      <c r="AF51" s="39"/>
      <c r="AG51" s="47"/>
      <c r="AK51" s="3" t="s">
        <v>180</v>
      </c>
    </row>
    <row r="52" spans="1:39" s="4" customFormat="1" ht="15" x14ac:dyDescent="0.25">
      <c r="A52" s="56"/>
      <c r="B52" s="49" t="s">
        <v>181</v>
      </c>
      <c r="C52" s="372" t="s">
        <v>182</v>
      </c>
      <c r="D52" s="372"/>
      <c r="E52" s="372"/>
      <c r="F52" s="51" t="s">
        <v>69</v>
      </c>
      <c r="G52" s="63">
        <v>134</v>
      </c>
      <c r="H52" s="52"/>
      <c r="I52" s="63">
        <v>134</v>
      </c>
      <c r="J52" s="57"/>
      <c r="K52" s="52"/>
      <c r="L52" s="53">
        <v>1.98</v>
      </c>
      <c r="M52" s="52"/>
      <c r="N52" s="64">
        <v>69.33</v>
      </c>
      <c r="AF52" s="39"/>
      <c r="AG52" s="47"/>
      <c r="AK52" s="3" t="s">
        <v>182</v>
      </c>
    </row>
    <row r="53" spans="1:39" s="4" customFormat="1" ht="15" x14ac:dyDescent="0.25">
      <c r="A53" s="65"/>
      <c r="B53" s="66"/>
      <c r="C53" s="374" t="s">
        <v>72</v>
      </c>
      <c r="D53" s="374"/>
      <c r="E53" s="374"/>
      <c r="F53" s="42"/>
      <c r="G53" s="43"/>
      <c r="H53" s="43"/>
      <c r="I53" s="43"/>
      <c r="J53" s="45"/>
      <c r="K53" s="43"/>
      <c r="L53" s="67">
        <v>342.97</v>
      </c>
      <c r="M53" s="60"/>
      <c r="N53" s="46"/>
      <c r="AF53" s="39"/>
      <c r="AG53" s="47"/>
      <c r="AM53" s="47" t="s">
        <v>72</v>
      </c>
    </row>
    <row r="54" spans="1:39" s="4" customFormat="1" ht="57" x14ac:dyDescent="0.25">
      <c r="A54" s="40" t="s">
        <v>73</v>
      </c>
      <c r="B54" s="41" t="s">
        <v>1542</v>
      </c>
      <c r="C54" s="374" t="s">
        <v>1543</v>
      </c>
      <c r="D54" s="374"/>
      <c r="E54" s="374"/>
      <c r="F54" s="42" t="s">
        <v>1544</v>
      </c>
      <c r="G54" s="43">
        <v>0.32</v>
      </c>
      <c r="H54" s="44">
        <v>1</v>
      </c>
      <c r="I54" s="68">
        <v>0.32</v>
      </c>
      <c r="J54" s="45"/>
      <c r="K54" s="43"/>
      <c r="L54" s="45"/>
      <c r="M54" s="43"/>
      <c r="N54" s="46"/>
      <c r="AF54" s="39"/>
      <c r="AG54" s="47" t="s">
        <v>1543</v>
      </c>
      <c r="AM54" s="47"/>
    </row>
    <row r="55" spans="1:39" s="4" customFormat="1" ht="15" x14ac:dyDescent="0.25">
      <c r="A55" s="69"/>
      <c r="B55" s="50"/>
      <c r="C55" s="372" t="s">
        <v>1545</v>
      </c>
      <c r="D55" s="372"/>
      <c r="E55" s="372"/>
      <c r="F55" s="372"/>
      <c r="G55" s="372"/>
      <c r="H55" s="372"/>
      <c r="I55" s="372"/>
      <c r="J55" s="372"/>
      <c r="K55" s="372"/>
      <c r="L55" s="372"/>
      <c r="M55" s="372"/>
      <c r="N55" s="377"/>
      <c r="AF55" s="39"/>
      <c r="AG55" s="47"/>
      <c r="AH55" s="3" t="s">
        <v>1545</v>
      </c>
      <c r="AM55" s="47"/>
    </row>
    <row r="56" spans="1:39" s="4" customFormat="1" ht="22.5" x14ac:dyDescent="0.25">
      <c r="A56" s="103"/>
      <c r="B56" s="49" t="s">
        <v>217</v>
      </c>
      <c r="C56" s="368" t="s">
        <v>218</v>
      </c>
      <c r="D56" s="368"/>
      <c r="E56" s="368"/>
      <c r="F56" s="368"/>
      <c r="G56" s="368"/>
      <c r="H56" s="368"/>
      <c r="I56" s="368"/>
      <c r="J56" s="368"/>
      <c r="K56" s="368"/>
      <c r="L56" s="368"/>
      <c r="M56" s="368"/>
      <c r="N56" s="376"/>
      <c r="AF56" s="39"/>
      <c r="AG56" s="47"/>
      <c r="AI56" s="3" t="s">
        <v>218</v>
      </c>
      <c r="AM56" s="47"/>
    </row>
    <row r="57" spans="1:39" s="4" customFormat="1" ht="15" x14ac:dyDescent="0.25">
      <c r="A57" s="48"/>
      <c r="B57" s="49" t="s">
        <v>58</v>
      </c>
      <c r="C57" s="372" t="s">
        <v>62</v>
      </c>
      <c r="D57" s="372"/>
      <c r="E57" s="372"/>
      <c r="F57" s="51"/>
      <c r="G57" s="52"/>
      <c r="H57" s="52"/>
      <c r="I57" s="52"/>
      <c r="J57" s="53">
        <v>5.61</v>
      </c>
      <c r="K57" s="54">
        <v>1.1499999999999999</v>
      </c>
      <c r="L57" s="53">
        <v>2.06</v>
      </c>
      <c r="M57" s="54">
        <v>34.96</v>
      </c>
      <c r="N57" s="64">
        <v>72.02</v>
      </c>
      <c r="AF57" s="39"/>
      <c r="AG57" s="47"/>
      <c r="AJ57" s="3" t="s">
        <v>62</v>
      </c>
      <c r="AM57" s="47"/>
    </row>
    <row r="58" spans="1:39" s="4" customFormat="1" ht="15" x14ac:dyDescent="0.25">
      <c r="A58" s="56"/>
      <c r="B58" s="49"/>
      <c r="C58" s="372" t="s">
        <v>63</v>
      </c>
      <c r="D58" s="372"/>
      <c r="E58" s="372"/>
      <c r="F58" s="51" t="s">
        <v>64</v>
      </c>
      <c r="G58" s="54">
        <v>0.52</v>
      </c>
      <c r="H58" s="54">
        <v>1.1499999999999999</v>
      </c>
      <c r="I58" s="114">
        <v>0.19136</v>
      </c>
      <c r="J58" s="57"/>
      <c r="K58" s="52"/>
      <c r="L58" s="57"/>
      <c r="M58" s="52"/>
      <c r="N58" s="58"/>
      <c r="AF58" s="39"/>
      <c r="AG58" s="47"/>
      <c r="AK58" s="3" t="s">
        <v>63</v>
      </c>
      <c r="AM58" s="47"/>
    </row>
    <row r="59" spans="1:39" s="4" customFormat="1" ht="15" x14ac:dyDescent="0.25">
      <c r="A59" s="48"/>
      <c r="B59" s="49"/>
      <c r="C59" s="375" t="s">
        <v>65</v>
      </c>
      <c r="D59" s="375"/>
      <c r="E59" s="375"/>
      <c r="F59" s="59"/>
      <c r="G59" s="60"/>
      <c r="H59" s="60"/>
      <c r="I59" s="60"/>
      <c r="J59" s="61">
        <v>5.61</v>
      </c>
      <c r="K59" s="60"/>
      <c r="L59" s="61">
        <v>2.06</v>
      </c>
      <c r="M59" s="60"/>
      <c r="N59" s="62"/>
      <c r="AF59" s="39"/>
      <c r="AG59" s="47"/>
      <c r="AL59" s="3" t="s">
        <v>65</v>
      </c>
      <c r="AM59" s="47"/>
    </row>
    <row r="60" spans="1:39" s="4" customFormat="1" ht="15" x14ac:dyDescent="0.25">
      <c r="A60" s="56"/>
      <c r="B60" s="49"/>
      <c r="C60" s="372" t="s">
        <v>66</v>
      </c>
      <c r="D60" s="372"/>
      <c r="E60" s="372"/>
      <c r="F60" s="51"/>
      <c r="G60" s="52"/>
      <c r="H60" s="52"/>
      <c r="I60" s="52"/>
      <c r="J60" s="57"/>
      <c r="K60" s="52"/>
      <c r="L60" s="53">
        <v>2.06</v>
      </c>
      <c r="M60" s="52"/>
      <c r="N60" s="64">
        <v>72.02</v>
      </c>
      <c r="AF60" s="39"/>
      <c r="AG60" s="47"/>
      <c r="AK60" s="3" t="s">
        <v>66</v>
      </c>
      <c r="AM60" s="47"/>
    </row>
    <row r="61" spans="1:39" s="4" customFormat="1" ht="15" x14ac:dyDescent="0.25">
      <c r="A61" s="56"/>
      <c r="B61" s="49" t="s">
        <v>179</v>
      </c>
      <c r="C61" s="372" t="s">
        <v>180</v>
      </c>
      <c r="D61" s="372"/>
      <c r="E61" s="372"/>
      <c r="F61" s="51" t="s">
        <v>69</v>
      </c>
      <c r="G61" s="63">
        <v>147</v>
      </c>
      <c r="H61" s="52"/>
      <c r="I61" s="63">
        <v>147</v>
      </c>
      <c r="J61" s="57"/>
      <c r="K61" s="52"/>
      <c r="L61" s="53">
        <v>3.03</v>
      </c>
      <c r="M61" s="52"/>
      <c r="N61" s="64">
        <v>105.87</v>
      </c>
      <c r="AF61" s="39"/>
      <c r="AG61" s="47"/>
      <c r="AK61" s="3" t="s">
        <v>180</v>
      </c>
      <c r="AM61" s="47"/>
    </row>
    <row r="62" spans="1:39" s="4" customFormat="1" ht="15" x14ac:dyDescent="0.25">
      <c r="A62" s="56"/>
      <c r="B62" s="49" t="s">
        <v>181</v>
      </c>
      <c r="C62" s="372" t="s">
        <v>182</v>
      </c>
      <c r="D62" s="372"/>
      <c r="E62" s="372"/>
      <c r="F62" s="51" t="s">
        <v>69</v>
      </c>
      <c r="G62" s="63">
        <v>134</v>
      </c>
      <c r="H62" s="52"/>
      <c r="I62" s="63">
        <v>134</v>
      </c>
      <c r="J62" s="57"/>
      <c r="K62" s="52"/>
      <c r="L62" s="53">
        <v>2.76</v>
      </c>
      <c r="M62" s="52"/>
      <c r="N62" s="64">
        <v>96.51</v>
      </c>
      <c r="AF62" s="39"/>
      <c r="AG62" s="47"/>
      <c r="AK62" s="3" t="s">
        <v>182</v>
      </c>
      <c r="AM62" s="47"/>
    </row>
    <row r="63" spans="1:39" s="4" customFormat="1" ht="15" x14ac:dyDescent="0.25">
      <c r="A63" s="65"/>
      <c r="B63" s="66"/>
      <c r="C63" s="374" t="s">
        <v>72</v>
      </c>
      <c r="D63" s="374"/>
      <c r="E63" s="374"/>
      <c r="F63" s="42"/>
      <c r="G63" s="43"/>
      <c r="H63" s="43"/>
      <c r="I63" s="43"/>
      <c r="J63" s="45"/>
      <c r="K63" s="43"/>
      <c r="L63" s="67">
        <v>7.85</v>
      </c>
      <c r="M63" s="60"/>
      <c r="N63" s="46"/>
      <c r="AF63" s="39"/>
      <c r="AG63" s="47"/>
      <c r="AM63" s="47" t="s">
        <v>72</v>
      </c>
    </row>
    <row r="64" spans="1:39" s="4" customFormat="1" ht="23.25" x14ac:dyDescent="0.25">
      <c r="A64" s="40" t="s">
        <v>78</v>
      </c>
      <c r="B64" s="41" t="s">
        <v>1546</v>
      </c>
      <c r="C64" s="374" t="s">
        <v>1547</v>
      </c>
      <c r="D64" s="374"/>
      <c r="E64" s="374"/>
      <c r="F64" s="42" t="s">
        <v>318</v>
      </c>
      <c r="G64" s="43">
        <v>1.1200000000000001</v>
      </c>
      <c r="H64" s="44">
        <v>1</v>
      </c>
      <c r="I64" s="68">
        <v>1.1200000000000001</v>
      </c>
      <c r="J64" s="67">
        <v>0.8</v>
      </c>
      <c r="K64" s="43"/>
      <c r="L64" s="67">
        <v>0.9</v>
      </c>
      <c r="M64" s="43"/>
      <c r="N64" s="46"/>
      <c r="AF64" s="39"/>
      <c r="AG64" s="47" t="s">
        <v>1547</v>
      </c>
      <c r="AM64" s="47"/>
    </row>
    <row r="65" spans="1:39" s="4" customFormat="1" ht="15" x14ac:dyDescent="0.25">
      <c r="A65" s="65"/>
      <c r="B65" s="66"/>
      <c r="C65" s="374" t="s">
        <v>72</v>
      </c>
      <c r="D65" s="374"/>
      <c r="E65" s="374"/>
      <c r="F65" s="42"/>
      <c r="G65" s="43"/>
      <c r="H65" s="43"/>
      <c r="I65" s="43"/>
      <c r="J65" s="45"/>
      <c r="K65" s="43"/>
      <c r="L65" s="67">
        <v>0.9</v>
      </c>
      <c r="M65" s="60"/>
      <c r="N65" s="46"/>
      <c r="AF65" s="39"/>
      <c r="AG65" s="47"/>
      <c r="AM65" s="47" t="s">
        <v>72</v>
      </c>
    </row>
    <row r="66" spans="1:39" s="4" customFormat="1" ht="34.5" x14ac:dyDescent="0.25">
      <c r="A66" s="40" t="s">
        <v>122</v>
      </c>
      <c r="B66" s="41" t="s">
        <v>1548</v>
      </c>
      <c r="C66" s="374" t="s">
        <v>1549</v>
      </c>
      <c r="D66" s="374"/>
      <c r="E66" s="374"/>
      <c r="F66" s="42" t="s">
        <v>1544</v>
      </c>
      <c r="G66" s="43">
        <v>0.98499999999999999</v>
      </c>
      <c r="H66" s="44">
        <v>1</v>
      </c>
      <c r="I66" s="116">
        <v>0.98499999999999999</v>
      </c>
      <c r="J66" s="45"/>
      <c r="K66" s="43"/>
      <c r="L66" s="45"/>
      <c r="M66" s="43"/>
      <c r="N66" s="46"/>
      <c r="AF66" s="39"/>
      <c r="AG66" s="47" t="s">
        <v>1549</v>
      </c>
      <c r="AM66" s="47"/>
    </row>
    <row r="67" spans="1:39" s="4" customFormat="1" ht="15" x14ac:dyDescent="0.25">
      <c r="A67" s="69"/>
      <c r="B67" s="50"/>
      <c r="C67" s="372" t="s">
        <v>1550</v>
      </c>
      <c r="D67" s="372"/>
      <c r="E67" s="372"/>
      <c r="F67" s="372"/>
      <c r="G67" s="372"/>
      <c r="H67" s="372"/>
      <c r="I67" s="372"/>
      <c r="J67" s="372"/>
      <c r="K67" s="372"/>
      <c r="L67" s="372"/>
      <c r="M67" s="372"/>
      <c r="N67" s="377"/>
      <c r="AF67" s="39"/>
      <c r="AG67" s="47"/>
      <c r="AH67" s="3" t="s">
        <v>1550</v>
      </c>
      <c r="AM67" s="47"/>
    </row>
    <row r="68" spans="1:39" s="4" customFormat="1" ht="22.5" x14ac:dyDescent="0.25">
      <c r="A68" s="103"/>
      <c r="B68" s="49" t="s">
        <v>217</v>
      </c>
      <c r="C68" s="368" t="s">
        <v>218</v>
      </c>
      <c r="D68" s="368"/>
      <c r="E68" s="368"/>
      <c r="F68" s="368"/>
      <c r="G68" s="368"/>
      <c r="H68" s="368"/>
      <c r="I68" s="368"/>
      <c r="J68" s="368"/>
      <c r="K68" s="368"/>
      <c r="L68" s="368"/>
      <c r="M68" s="368"/>
      <c r="N68" s="376"/>
      <c r="AF68" s="39"/>
      <c r="AG68" s="47"/>
      <c r="AI68" s="3" t="s">
        <v>218</v>
      </c>
      <c r="AM68" s="47"/>
    </row>
    <row r="69" spans="1:39" s="4" customFormat="1" ht="15" x14ac:dyDescent="0.25">
      <c r="A69" s="48"/>
      <c r="B69" s="49" t="s">
        <v>58</v>
      </c>
      <c r="C69" s="372" t="s">
        <v>62</v>
      </c>
      <c r="D69" s="372"/>
      <c r="E69" s="372"/>
      <c r="F69" s="51"/>
      <c r="G69" s="52"/>
      <c r="H69" s="52"/>
      <c r="I69" s="52"/>
      <c r="J69" s="53">
        <v>80.87</v>
      </c>
      <c r="K69" s="54">
        <v>1.1499999999999999</v>
      </c>
      <c r="L69" s="53">
        <v>91.61</v>
      </c>
      <c r="M69" s="54">
        <v>34.96</v>
      </c>
      <c r="N69" s="55">
        <v>3202.69</v>
      </c>
      <c r="AF69" s="39"/>
      <c r="AG69" s="47"/>
      <c r="AJ69" s="3" t="s">
        <v>62</v>
      </c>
      <c r="AM69" s="47"/>
    </row>
    <row r="70" spans="1:39" s="4" customFormat="1" ht="15" x14ac:dyDescent="0.25">
      <c r="A70" s="48"/>
      <c r="B70" s="49" t="s">
        <v>73</v>
      </c>
      <c r="C70" s="372" t="s">
        <v>175</v>
      </c>
      <c r="D70" s="372"/>
      <c r="E70" s="372"/>
      <c r="F70" s="51"/>
      <c r="G70" s="52"/>
      <c r="H70" s="52"/>
      <c r="I70" s="52"/>
      <c r="J70" s="53">
        <v>320.16000000000003</v>
      </c>
      <c r="K70" s="54">
        <v>1.1499999999999999</v>
      </c>
      <c r="L70" s="53">
        <v>362.66</v>
      </c>
      <c r="M70" s="52"/>
      <c r="N70" s="58"/>
      <c r="AF70" s="39"/>
      <c r="AG70" s="47"/>
      <c r="AJ70" s="3" t="s">
        <v>175</v>
      </c>
      <c r="AM70" s="47"/>
    </row>
    <row r="71" spans="1:39" s="4" customFormat="1" ht="15" x14ac:dyDescent="0.25">
      <c r="A71" s="48"/>
      <c r="B71" s="49" t="s">
        <v>78</v>
      </c>
      <c r="C71" s="372" t="s">
        <v>176</v>
      </c>
      <c r="D71" s="372"/>
      <c r="E71" s="372"/>
      <c r="F71" s="51"/>
      <c r="G71" s="52"/>
      <c r="H71" s="52"/>
      <c r="I71" s="52"/>
      <c r="J71" s="53">
        <v>21.29</v>
      </c>
      <c r="K71" s="54">
        <v>1.1499999999999999</v>
      </c>
      <c r="L71" s="53">
        <v>24.12</v>
      </c>
      <c r="M71" s="54">
        <v>34.96</v>
      </c>
      <c r="N71" s="64">
        <v>843.24</v>
      </c>
      <c r="AF71" s="39"/>
      <c r="AG71" s="47"/>
      <c r="AJ71" s="3" t="s">
        <v>176</v>
      </c>
      <c r="AM71" s="47"/>
    </row>
    <row r="72" spans="1:39" s="4" customFormat="1" ht="15" x14ac:dyDescent="0.25">
      <c r="A72" s="48"/>
      <c r="B72" s="49" t="s">
        <v>122</v>
      </c>
      <c r="C72" s="372" t="s">
        <v>177</v>
      </c>
      <c r="D72" s="372"/>
      <c r="E72" s="372"/>
      <c r="F72" s="51"/>
      <c r="G72" s="52"/>
      <c r="H72" s="52"/>
      <c r="I72" s="52"/>
      <c r="J72" s="107">
        <v>1445</v>
      </c>
      <c r="K72" s="52"/>
      <c r="L72" s="107">
        <v>1423.33</v>
      </c>
      <c r="M72" s="52"/>
      <c r="N72" s="58"/>
      <c r="AF72" s="39"/>
      <c r="AG72" s="47"/>
      <c r="AJ72" s="3" t="s">
        <v>177</v>
      </c>
      <c r="AM72" s="47"/>
    </row>
    <row r="73" spans="1:39" s="4" customFormat="1" ht="15" x14ac:dyDescent="0.25">
      <c r="A73" s="56"/>
      <c r="B73" s="49"/>
      <c r="C73" s="372" t="s">
        <v>63</v>
      </c>
      <c r="D73" s="372"/>
      <c r="E73" s="372"/>
      <c r="F73" s="51" t="s">
        <v>64</v>
      </c>
      <c r="G73" s="54">
        <v>9.36</v>
      </c>
      <c r="H73" s="54">
        <v>1.1499999999999999</v>
      </c>
      <c r="I73" s="114">
        <v>10.602539999999999</v>
      </c>
      <c r="J73" s="57"/>
      <c r="K73" s="52"/>
      <c r="L73" s="57"/>
      <c r="M73" s="52"/>
      <c r="N73" s="58"/>
      <c r="AF73" s="39"/>
      <c r="AG73" s="47"/>
      <c r="AK73" s="3" t="s">
        <v>63</v>
      </c>
      <c r="AM73" s="47"/>
    </row>
    <row r="74" spans="1:39" s="4" customFormat="1" ht="15" x14ac:dyDescent="0.25">
      <c r="A74" s="56"/>
      <c r="B74" s="49"/>
      <c r="C74" s="372" t="s">
        <v>178</v>
      </c>
      <c r="D74" s="372"/>
      <c r="E74" s="372"/>
      <c r="F74" s="51" t="s">
        <v>64</v>
      </c>
      <c r="G74" s="54">
        <v>1.59</v>
      </c>
      <c r="H74" s="54">
        <v>1.1499999999999999</v>
      </c>
      <c r="I74" s="111">
        <v>1.8010725000000001</v>
      </c>
      <c r="J74" s="57"/>
      <c r="K74" s="52"/>
      <c r="L74" s="57"/>
      <c r="M74" s="52"/>
      <c r="N74" s="58"/>
      <c r="AF74" s="39"/>
      <c r="AG74" s="47"/>
      <c r="AK74" s="3" t="s">
        <v>178</v>
      </c>
      <c r="AM74" s="47"/>
    </row>
    <row r="75" spans="1:39" s="4" customFormat="1" ht="15" x14ac:dyDescent="0.25">
      <c r="A75" s="48"/>
      <c r="B75" s="49"/>
      <c r="C75" s="375" t="s">
        <v>65</v>
      </c>
      <c r="D75" s="375"/>
      <c r="E75" s="375"/>
      <c r="F75" s="59"/>
      <c r="G75" s="60"/>
      <c r="H75" s="60"/>
      <c r="I75" s="60"/>
      <c r="J75" s="108">
        <v>1846.03</v>
      </c>
      <c r="K75" s="60"/>
      <c r="L75" s="108">
        <v>1877.6</v>
      </c>
      <c r="M75" s="60"/>
      <c r="N75" s="62"/>
      <c r="AF75" s="39"/>
      <c r="AG75" s="47"/>
      <c r="AL75" s="3" t="s">
        <v>65</v>
      </c>
      <c r="AM75" s="47"/>
    </row>
    <row r="76" spans="1:39" s="4" customFormat="1" ht="15" x14ac:dyDescent="0.25">
      <c r="A76" s="56"/>
      <c r="B76" s="49"/>
      <c r="C76" s="372" t="s">
        <v>66</v>
      </c>
      <c r="D76" s="372"/>
      <c r="E76" s="372"/>
      <c r="F76" s="51"/>
      <c r="G76" s="52"/>
      <c r="H76" s="52"/>
      <c r="I76" s="52"/>
      <c r="J76" s="57"/>
      <c r="K76" s="52"/>
      <c r="L76" s="53">
        <v>115.73</v>
      </c>
      <c r="M76" s="52"/>
      <c r="N76" s="55">
        <v>4045.93</v>
      </c>
      <c r="AF76" s="39"/>
      <c r="AG76" s="47"/>
      <c r="AK76" s="3" t="s">
        <v>66</v>
      </c>
      <c r="AM76" s="47"/>
    </row>
    <row r="77" spans="1:39" s="4" customFormat="1" ht="15" x14ac:dyDescent="0.25">
      <c r="A77" s="56"/>
      <c r="B77" s="49" t="s">
        <v>179</v>
      </c>
      <c r="C77" s="372" t="s">
        <v>180</v>
      </c>
      <c r="D77" s="372"/>
      <c r="E77" s="372"/>
      <c r="F77" s="51" t="s">
        <v>69</v>
      </c>
      <c r="G77" s="63">
        <v>147</v>
      </c>
      <c r="H77" s="52"/>
      <c r="I77" s="63">
        <v>147</v>
      </c>
      <c r="J77" s="57"/>
      <c r="K77" s="52"/>
      <c r="L77" s="53">
        <v>170.12</v>
      </c>
      <c r="M77" s="52"/>
      <c r="N77" s="55">
        <v>5947.52</v>
      </c>
      <c r="AF77" s="39"/>
      <c r="AG77" s="47"/>
      <c r="AK77" s="3" t="s">
        <v>180</v>
      </c>
      <c r="AM77" s="47"/>
    </row>
    <row r="78" spans="1:39" s="4" customFormat="1" ht="15" x14ac:dyDescent="0.25">
      <c r="A78" s="56"/>
      <c r="B78" s="49" t="s">
        <v>181</v>
      </c>
      <c r="C78" s="372" t="s">
        <v>182</v>
      </c>
      <c r="D78" s="372"/>
      <c r="E78" s="372"/>
      <c r="F78" s="51" t="s">
        <v>69</v>
      </c>
      <c r="G78" s="63">
        <v>134</v>
      </c>
      <c r="H78" s="52"/>
      <c r="I78" s="63">
        <v>134</v>
      </c>
      <c r="J78" s="57"/>
      <c r="K78" s="52"/>
      <c r="L78" s="53">
        <v>155.08000000000001</v>
      </c>
      <c r="M78" s="52"/>
      <c r="N78" s="55">
        <v>5421.55</v>
      </c>
      <c r="AF78" s="39"/>
      <c r="AG78" s="47"/>
      <c r="AK78" s="3" t="s">
        <v>182</v>
      </c>
      <c r="AM78" s="47"/>
    </row>
    <row r="79" spans="1:39" s="4" customFormat="1" ht="15" x14ac:dyDescent="0.25">
      <c r="A79" s="65"/>
      <c r="B79" s="66"/>
      <c r="C79" s="374" t="s">
        <v>72</v>
      </c>
      <c r="D79" s="374"/>
      <c r="E79" s="374"/>
      <c r="F79" s="42"/>
      <c r="G79" s="43"/>
      <c r="H79" s="43"/>
      <c r="I79" s="43"/>
      <c r="J79" s="45"/>
      <c r="K79" s="43"/>
      <c r="L79" s="105">
        <v>2202.8000000000002</v>
      </c>
      <c r="M79" s="60"/>
      <c r="N79" s="46"/>
      <c r="AF79" s="39"/>
      <c r="AG79" s="47"/>
      <c r="AM79" s="47" t="s">
        <v>72</v>
      </c>
    </row>
    <row r="80" spans="1:39" s="4" customFormat="1" ht="57" x14ac:dyDescent="0.25">
      <c r="A80" s="40" t="s">
        <v>125</v>
      </c>
      <c r="B80" s="41" t="s">
        <v>1542</v>
      </c>
      <c r="C80" s="374" t="s">
        <v>1543</v>
      </c>
      <c r="D80" s="374"/>
      <c r="E80" s="374"/>
      <c r="F80" s="42" t="s">
        <v>1544</v>
      </c>
      <c r="G80" s="43">
        <v>0.98499999999999999</v>
      </c>
      <c r="H80" s="44">
        <v>1</v>
      </c>
      <c r="I80" s="116">
        <v>0.98499999999999999</v>
      </c>
      <c r="J80" s="45"/>
      <c r="K80" s="43"/>
      <c r="L80" s="45"/>
      <c r="M80" s="43"/>
      <c r="N80" s="46"/>
      <c r="AF80" s="39"/>
      <c r="AG80" s="47" t="s">
        <v>1543</v>
      </c>
      <c r="AM80" s="47"/>
    </row>
    <row r="81" spans="1:41" s="4" customFormat="1" ht="15" x14ac:dyDescent="0.25">
      <c r="A81" s="69"/>
      <c r="B81" s="50"/>
      <c r="C81" s="372" t="s">
        <v>1550</v>
      </c>
      <c r="D81" s="372"/>
      <c r="E81" s="372"/>
      <c r="F81" s="372"/>
      <c r="G81" s="372"/>
      <c r="H81" s="372"/>
      <c r="I81" s="372"/>
      <c r="J81" s="372"/>
      <c r="K81" s="372"/>
      <c r="L81" s="372"/>
      <c r="M81" s="372"/>
      <c r="N81" s="377"/>
      <c r="AF81" s="39"/>
      <c r="AG81" s="47"/>
      <c r="AH81" s="3" t="s">
        <v>1550</v>
      </c>
      <c r="AM81" s="47"/>
    </row>
    <row r="82" spans="1:41" s="4" customFormat="1" ht="22.5" x14ac:dyDescent="0.25">
      <c r="A82" s="103"/>
      <c r="B82" s="49" t="s">
        <v>217</v>
      </c>
      <c r="C82" s="368" t="s">
        <v>218</v>
      </c>
      <c r="D82" s="368"/>
      <c r="E82" s="368"/>
      <c r="F82" s="368"/>
      <c r="G82" s="368"/>
      <c r="H82" s="368"/>
      <c r="I82" s="368"/>
      <c r="J82" s="368"/>
      <c r="K82" s="368"/>
      <c r="L82" s="368"/>
      <c r="M82" s="368"/>
      <c r="N82" s="376"/>
      <c r="AF82" s="39"/>
      <c r="AG82" s="47"/>
      <c r="AI82" s="3" t="s">
        <v>218</v>
      </c>
      <c r="AM82" s="47"/>
    </row>
    <row r="83" spans="1:41" s="4" customFormat="1" ht="15" x14ac:dyDescent="0.25">
      <c r="A83" s="48"/>
      <c r="B83" s="49" t="s">
        <v>58</v>
      </c>
      <c r="C83" s="372" t="s">
        <v>62</v>
      </c>
      <c r="D83" s="372"/>
      <c r="E83" s="372"/>
      <c r="F83" s="51"/>
      <c r="G83" s="52"/>
      <c r="H83" s="52"/>
      <c r="I83" s="52"/>
      <c r="J83" s="53">
        <v>5.61</v>
      </c>
      <c r="K83" s="54">
        <v>1.1499999999999999</v>
      </c>
      <c r="L83" s="53">
        <v>6.35</v>
      </c>
      <c r="M83" s="54">
        <v>34.96</v>
      </c>
      <c r="N83" s="64">
        <v>222</v>
      </c>
      <c r="AF83" s="39"/>
      <c r="AG83" s="47"/>
      <c r="AJ83" s="3" t="s">
        <v>62</v>
      </c>
      <c r="AM83" s="47"/>
    </row>
    <row r="84" spans="1:41" s="4" customFormat="1" ht="15" x14ac:dyDescent="0.25">
      <c r="A84" s="56"/>
      <c r="B84" s="49"/>
      <c r="C84" s="372" t="s">
        <v>63</v>
      </c>
      <c r="D84" s="372"/>
      <c r="E84" s="372"/>
      <c r="F84" s="51" t="s">
        <v>64</v>
      </c>
      <c r="G84" s="54">
        <v>0.52</v>
      </c>
      <c r="H84" s="54">
        <v>1.1499999999999999</v>
      </c>
      <c r="I84" s="114">
        <v>0.58903000000000005</v>
      </c>
      <c r="J84" s="57"/>
      <c r="K84" s="52"/>
      <c r="L84" s="57"/>
      <c r="M84" s="52"/>
      <c r="N84" s="58"/>
      <c r="AF84" s="39"/>
      <c r="AG84" s="47"/>
      <c r="AK84" s="3" t="s">
        <v>63</v>
      </c>
      <c r="AM84" s="47"/>
    </row>
    <row r="85" spans="1:41" s="4" customFormat="1" ht="15" x14ac:dyDescent="0.25">
      <c r="A85" s="48"/>
      <c r="B85" s="49"/>
      <c r="C85" s="375" t="s">
        <v>65</v>
      </c>
      <c r="D85" s="375"/>
      <c r="E85" s="375"/>
      <c r="F85" s="59"/>
      <c r="G85" s="60"/>
      <c r="H85" s="60"/>
      <c r="I85" s="60"/>
      <c r="J85" s="61">
        <v>5.61</v>
      </c>
      <c r="K85" s="60"/>
      <c r="L85" s="61">
        <v>6.35</v>
      </c>
      <c r="M85" s="60"/>
      <c r="N85" s="62"/>
      <c r="AF85" s="39"/>
      <c r="AG85" s="47"/>
      <c r="AL85" s="3" t="s">
        <v>65</v>
      </c>
      <c r="AM85" s="47"/>
    </row>
    <row r="86" spans="1:41" s="4" customFormat="1" ht="15" x14ac:dyDescent="0.25">
      <c r="A86" s="56"/>
      <c r="B86" s="49"/>
      <c r="C86" s="372" t="s">
        <v>66</v>
      </c>
      <c r="D86" s="372"/>
      <c r="E86" s="372"/>
      <c r="F86" s="51"/>
      <c r="G86" s="52"/>
      <c r="H86" s="52"/>
      <c r="I86" s="52"/>
      <c r="J86" s="57"/>
      <c r="K86" s="52"/>
      <c r="L86" s="53">
        <v>6.35</v>
      </c>
      <c r="M86" s="52"/>
      <c r="N86" s="64">
        <v>222</v>
      </c>
      <c r="AF86" s="39"/>
      <c r="AG86" s="47"/>
      <c r="AK86" s="3" t="s">
        <v>66</v>
      </c>
      <c r="AM86" s="47"/>
    </row>
    <row r="87" spans="1:41" s="4" customFormat="1" ht="15" x14ac:dyDescent="0.25">
      <c r="A87" s="56"/>
      <c r="B87" s="49" t="s">
        <v>179</v>
      </c>
      <c r="C87" s="372" t="s">
        <v>180</v>
      </c>
      <c r="D87" s="372"/>
      <c r="E87" s="372"/>
      <c r="F87" s="51" t="s">
        <v>69</v>
      </c>
      <c r="G87" s="63">
        <v>147</v>
      </c>
      <c r="H87" s="52"/>
      <c r="I87" s="63">
        <v>147</v>
      </c>
      <c r="J87" s="57"/>
      <c r="K87" s="52"/>
      <c r="L87" s="53">
        <v>9.33</v>
      </c>
      <c r="M87" s="52"/>
      <c r="N87" s="64">
        <v>326.33999999999997</v>
      </c>
      <c r="AF87" s="39"/>
      <c r="AG87" s="47"/>
      <c r="AK87" s="3" t="s">
        <v>180</v>
      </c>
      <c r="AM87" s="47"/>
    </row>
    <row r="88" spans="1:41" s="4" customFormat="1" ht="15" x14ac:dyDescent="0.25">
      <c r="A88" s="56"/>
      <c r="B88" s="49" t="s">
        <v>181</v>
      </c>
      <c r="C88" s="372" t="s">
        <v>182</v>
      </c>
      <c r="D88" s="372"/>
      <c r="E88" s="372"/>
      <c r="F88" s="51" t="s">
        <v>69</v>
      </c>
      <c r="G88" s="63">
        <v>134</v>
      </c>
      <c r="H88" s="52"/>
      <c r="I88" s="63">
        <v>134</v>
      </c>
      <c r="J88" s="57"/>
      <c r="K88" s="52"/>
      <c r="L88" s="53">
        <v>8.51</v>
      </c>
      <c r="M88" s="52"/>
      <c r="N88" s="64">
        <v>297.48</v>
      </c>
      <c r="AF88" s="39"/>
      <c r="AG88" s="47"/>
      <c r="AK88" s="3" t="s">
        <v>182</v>
      </c>
      <c r="AM88" s="47"/>
    </row>
    <row r="89" spans="1:41" s="4" customFormat="1" ht="15" x14ac:dyDescent="0.25">
      <c r="A89" s="65"/>
      <c r="B89" s="66"/>
      <c r="C89" s="374" t="s">
        <v>72</v>
      </c>
      <c r="D89" s="374"/>
      <c r="E89" s="374"/>
      <c r="F89" s="42"/>
      <c r="G89" s="43"/>
      <c r="H89" s="43"/>
      <c r="I89" s="43"/>
      <c r="J89" s="45"/>
      <c r="K89" s="43"/>
      <c r="L89" s="67">
        <v>24.19</v>
      </c>
      <c r="M89" s="60"/>
      <c r="N89" s="46"/>
      <c r="AF89" s="39"/>
      <c r="AG89" s="47"/>
      <c r="AM89" s="47" t="s">
        <v>72</v>
      </c>
    </row>
    <row r="90" spans="1:41" s="4" customFormat="1" ht="23.25" x14ac:dyDescent="0.25">
      <c r="A90" s="40" t="s">
        <v>229</v>
      </c>
      <c r="B90" s="41" t="s">
        <v>1551</v>
      </c>
      <c r="C90" s="374" t="s">
        <v>1547</v>
      </c>
      <c r="D90" s="374"/>
      <c r="E90" s="374"/>
      <c r="F90" s="42" t="s">
        <v>318</v>
      </c>
      <c r="G90" s="43">
        <v>3.4474999999999998</v>
      </c>
      <c r="H90" s="44">
        <v>1</v>
      </c>
      <c r="I90" s="110">
        <v>3.4474999999999998</v>
      </c>
      <c r="J90" s="67">
        <v>0.8</v>
      </c>
      <c r="K90" s="43"/>
      <c r="L90" s="67">
        <v>2.76</v>
      </c>
      <c r="M90" s="43"/>
      <c r="N90" s="46"/>
      <c r="AF90" s="39"/>
      <c r="AG90" s="47" t="s">
        <v>1547</v>
      </c>
      <c r="AM90" s="47"/>
    </row>
    <row r="91" spans="1:41" s="4" customFormat="1" ht="15" x14ac:dyDescent="0.25">
      <c r="A91" s="65"/>
      <c r="B91" s="66"/>
      <c r="C91" s="374" t="s">
        <v>72</v>
      </c>
      <c r="D91" s="374"/>
      <c r="E91" s="374"/>
      <c r="F91" s="42"/>
      <c r="G91" s="43"/>
      <c r="H91" s="43"/>
      <c r="I91" s="43"/>
      <c r="J91" s="45"/>
      <c r="K91" s="43"/>
      <c r="L91" s="67">
        <v>2.76</v>
      </c>
      <c r="M91" s="60"/>
      <c r="N91" s="46"/>
      <c r="AF91" s="39"/>
      <c r="AG91" s="47"/>
      <c r="AM91" s="47" t="s">
        <v>72</v>
      </c>
    </row>
    <row r="92" spans="1:41" s="4" customFormat="1" ht="0" hidden="1" customHeight="1" x14ac:dyDescent="0.25">
      <c r="A92" s="71"/>
      <c r="B92" s="72"/>
      <c r="C92" s="72"/>
      <c r="D92" s="72"/>
      <c r="E92" s="72"/>
      <c r="F92" s="73"/>
      <c r="G92" s="73"/>
      <c r="H92" s="73"/>
      <c r="I92" s="73"/>
      <c r="J92" s="74"/>
      <c r="K92" s="73"/>
      <c r="L92" s="74"/>
      <c r="M92" s="52"/>
      <c r="N92" s="74"/>
      <c r="AF92" s="39"/>
      <c r="AG92" s="47"/>
      <c r="AM92" s="47"/>
    </row>
    <row r="93" spans="1:41" s="4" customFormat="1" ht="15" x14ac:dyDescent="0.25">
      <c r="A93" s="78"/>
      <c r="B93" s="79"/>
      <c r="C93" s="374" t="s">
        <v>1552</v>
      </c>
      <c r="D93" s="374"/>
      <c r="E93" s="374"/>
      <c r="F93" s="374"/>
      <c r="G93" s="374"/>
      <c r="H93" s="374"/>
      <c r="I93" s="374"/>
      <c r="J93" s="374"/>
      <c r="K93" s="374"/>
      <c r="L93" s="80"/>
      <c r="M93" s="81"/>
      <c r="N93" s="82"/>
      <c r="AF93" s="39"/>
      <c r="AG93" s="47"/>
      <c r="AM93" s="47"/>
      <c r="AN93" s="47" t="s">
        <v>1552</v>
      </c>
    </row>
    <row r="94" spans="1:41" s="4" customFormat="1" ht="15" x14ac:dyDescent="0.25">
      <c r="A94" s="83"/>
      <c r="B94" s="49"/>
      <c r="C94" s="372" t="s">
        <v>83</v>
      </c>
      <c r="D94" s="372"/>
      <c r="E94" s="372"/>
      <c r="F94" s="372"/>
      <c r="G94" s="372"/>
      <c r="H94" s="372"/>
      <c r="I94" s="372"/>
      <c r="J94" s="372"/>
      <c r="K94" s="372"/>
      <c r="L94" s="106">
        <v>2228.48</v>
      </c>
      <c r="M94" s="85"/>
      <c r="N94" s="86">
        <v>23041.84</v>
      </c>
      <c r="AF94" s="39"/>
      <c r="AG94" s="47"/>
      <c r="AM94" s="47"/>
      <c r="AN94" s="47"/>
      <c r="AO94" s="3" t="s">
        <v>83</v>
      </c>
    </row>
    <row r="95" spans="1:41" s="4" customFormat="1" ht="15" x14ac:dyDescent="0.25">
      <c r="A95" s="83"/>
      <c r="B95" s="49"/>
      <c r="C95" s="372" t="s">
        <v>84</v>
      </c>
      <c r="D95" s="372"/>
      <c r="E95" s="372"/>
      <c r="F95" s="372"/>
      <c r="G95" s="372"/>
      <c r="H95" s="372"/>
      <c r="I95" s="372"/>
      <c r="J95" s="372"/>
      <c r="K95" s="372"/>
      <c r="L95" s="87"/>
      <c r="M95" s="85"/>
      <c r="N95" s="88"/>
      <c r="AF95" s="39"/>
      <c r="AG95" s="47"/>
      <c r="AM95" s="47"/>
      <c r="AN95" s="47"/>
      <c r="AO95" s="3" t="s">
        <v>84</v>
      </c>
    </row>
    <row r="96" spans="1:41" s="4" customFormat="1" ht="15" x14ac:dyDescent="0.25">
      <c r="A96" s="83"/>
      <c r="B96" s="49"/>
      <c r="C96" s="372" t="s">
        <v>85</v>
      </c>
      <c r="D96" s="372"/>
      <c r="E96" s="372"/>
      <c r="F96" s="372"/>
      <c r="G96" s="372"/>
      <c r="H96" s="372"/>
      <c r="I96" s="372"/>
      <c r="J96" s="372"/>
      <c r="K96" s="372"/>
      <c r="L96" s="84">
        <v>101.05</v>
      </c>
      <c r="M96" s="85"/>
      <c r="N96" s="86">
        <v>3532.72</v>
      </c>
      <c r="AF96" s="39"/>
      <c r="AG96" s="47"/>
      <c r="AM96" s="47"/>
      <c r="AN96" s="47"/>
      <c r="AO96" s="3" t="s">
        <v>85</v>
      </c>
    </row>
    <row r="97" spans="1:42" s="4" customFormat="1" ht="15" x14ac:dyDescent="0.25">
      <c r="A97" s="83"/>
      <c r="B97" s="49"/>
      <c r="C97" s="372" t="s">
        <v>193</v>
      </c>
      <c r="D97" s="372"/>
      <c r="E97" s="372"/>
      <c r="F97" s="372"/>
      <c r="G97" s="372"/>
      <c r="H97" s="372"/>
      <c r="I97" s="372"/>
      <c r="J97" s="372"/>
      <c r="K97" s="372"/>
      <c r="L97" s="84">
        <v>368.6</v>
      </c>
      <c r="M97" s="85"/>
      <c r="N97" s="86">
        <v>4471.12</v>
      </c>
      <c r="AF97" s="39"/>
      <c r="AG97" s="47"/>
      <c r="AM97" s="47"/>
      <c r="AN97" s="47"/>
      <c r="AO97" s="3" t="s">
        <v>193</v>
      </c>
    </row>
    <row r="98" spans="1:42" s="4" customFormat="1" ht="15" x14ac:dyDescent="0.25">
      <c r="A98" s="83"/>
      <c r="B98" s="49"/>
      <c r="C98" s="372" t="s">
        <v>194</v>
      </c>
      <c r="D98" s="372"/>
      <c r="E98" s="372"/>
      <c r="F98" s="372"/>
      <c r="G98" s="372"/>
      <c r="H98" s="372"/>
      <c r="I98" s="372"/>
      <c r="J98" s="372"/>
      <c r="K98" s="372"/>
      <c r="L98" s="84">
        <v>24.57</v>
      </c>
      <c r="M98" s="85"/>
      <c r="N98" s="121">
        <v>858.97</v>
      </c>
      <c r="AF98" s="39"/>
      <c r="AG98" s="47"/>
      <c r="AM98" s="47"/>
      <c r="AN98" s="47"/>
      <c r="AO98" s="3" t="s">
        <v>194</v>
      </c>
    </row>
    <row r="99" spans="1:42" s="4" customFormat="1" ht="15" x14ac:dyDescent="0.25">
      <c r="A99" s="83"/>
      <c r="B99" s="49"/>
      <c r="C99" s="372" t="s">
        <v>195</v>
      </c>
      <c r="D99" s="372"/>
      <c r="E99" s="372"/>
      <c r="F99" s="372"/>
      <c r="G99" s="372"/>
      <c r="H99" s="372"/>
      <c r="I99" s="372"/>
      <c r="J99" s="372"/>
      <c r="K99" s="372"/>
      <c r="L99" s="106">
        <v>1758.83</v>
      </c>
      <c r="M99" s="85"/>
      <c r="N99" s="86">
        <v>15038</v>
      </c>
      <c r="AF99" s="39"/>
      <c r="AG99" s="47"/>
      <c r="AM99" s="47"/>
      <c r="AN99" s="47"/>
      <c r="AO99" s="3" t="s">
        <v>195</v>
      </c>
    </row>
    <row r="100" spans="1:42" s="4" customFormat="1" ht="15" x14ac:dyDescent="0.25">
      <c r="A100" s="83"/>
      <c r="B100" s="49"/>
      <c r="C100" s="372" t="s">
        <v>196</v>
      </c>
      <c r="D100" s="372"/>
      <c r="E100" s="372"/>
      <c r="F100" s="372"/>
      <c r="G100" s="372"/>
      <c r="H100" s="372"/>
      <c r="I100" s="372"/>
      <c r="J100" s="372"/>
      <c r="K100" s="372"/>
      <c r="L100" s="106">
        <v>2581.4699999999998</v>
      </c>
      <c r="M100" s="85"/>
      <c r="N100" s="86">
        <v>35382.5</v>
      </c>
      <c r="AF100" s="39"/>
      <c r="AG100" s="47"/>
      <c r="AM100" s="47"/>
      <c r="AN100" s="47"/>
      <c r="AO100" s="3" t="s">
        <v>196</v>
      </c>
    </row>
    <row r="101" spans="1:42" s="4" customFormat="1" ht="15" x14ac:dyDescent="0.25">
      <c r="A101" s="83"/>
      <c r="B101" s="49"/>
      <c r="C101" s="372" t="s">
        <v>84</v>
      </c>
      <c r="D101" s="372"/>
      <c r="E101" s="372"/>
      <c r="F101" s="372"/>
      <c r="G101" s="372"/>
      <c r="H101" s="372"/>
      <c r="I101" s="372"/>
      <c r="J101" s="372"/>
      <c r="K101" s="372"/>
      <c r="L101" s="87"/>
      <c r="M101" s="85"/>
      <c r="N101" s="88"/>
      <c r="AF101" s="39"/>
      <c r="AG101" s="47"/>
      <c r="AM101" s="47"/>
      <c r="AN101" s="47"/>
      <c r="AO101" s="3" t="s">
        <v>84</v>
      </c>
    </row>
    <row r="102" spans="1:42" s="4" customFormat="1" ht="15" x14ac:dyDescent="0.25">
      <c r="A102" s="83"/>
      <c r="B102" s="49"/>
      <c r="C102" s="372" t="s">
        <v>197</v>
      </c>
      <c r="D102" s="372"/>
      <c r="E102" s="372"/>
      <c r="F102" s="372"/>
      <c r="G102" s="372"/>
      <c r="H102" s="372"/>
      <c r="I102" s="372"/>
      <c r="J102" s="372"/>
      <c r="K102" s="372"/>
      <c r="L102" s="84">
        <v>101.05</v>
      </c>
      <c r="M102" s="85"/>
      <c r="N102" s="86">
        <v>3532.72</v>
      </c>
      <c r="AF102" s="39"/>
      <c r="AG102" s="47"/>
      <c r="AM102" s="47"/>
      <c r="AN102" s="47"/>
      <c r="AO102" s="3" t="s">
        <v>197</v>
      </c>
    </row>
    <row r="103" spans="1:42" s="4" customFormat="1" ht="15" x14ac:dyDescent="0.25">
      <c r="A103" s="83"/>
      <c r="B103" s="49"/>
      <c r="C103" s="372" t="s">
        <v>199</v>
      </c>
      <c r="D103" s="372"/>
      <c r="E103" s="372"/>
      <c r="F103" s="372"/>
      <c r="G103" s="372"/>
      <c r="H103" s="372"/>
      <c r="I103" s="372"/>
      <c r="J103" s="372"/>
      <c r="K103" s="372"/>
      <c r="L103" s="84">
        <v>368.6</v>
      </c>
      <c r="M103" s="85"/>
      <c r="N103" s="88"/>
      <c r="AF103" s="39"/>
      <c r="AG103" s="47"/>
      <c r="AM103" s="47"/>
      <c r="AN103" s="47"/>
      <c r="AO103" s="3" t="s">
        <v>199</v>
      </c>
    </row>
    <row r="104" spans="1:42" s="4" customFormat="1" ht="15" x14ac:dyDescent="0.25">
      <c r="A104" s="83"/>
      <c r="B104" s="49"/>
      <c r="C104" s="372" t="s">
        <v>200</v>
      </c>
      <c r="D104" s="372"/>
      <c r="E104" s="372"/>
      <c r="F104" s="372"/>
      <c r="G104" s="372"/>
      <c r="H104" s="372"/>
      <c r="I104" s="372"/>
      <c r="J104" s="372"/>
      <c r="K104" s="372"/>
      <c r="L104" s="84">
        <v>24.57</v>
      </c>
      <c r="M104" s="85"/>
      <c r="N104" s="121">
        <v>858.97</v>
      </c>
      <c r="AF104" s="39"/>
      <c r="AG104" s="47"/>
      <c r="AM104" s="47"/>
      <c r="AN104" s="47"/>
      <c r="AO104" s="3" t="s">
        <v>200</v>
      </c>
    </row>
    <row r="105" spans="1:42" s="4" customFormat="1" ht="15" x14ac:dyDescent="0.25">
      <c r="A105" s="83"/>
      <c r="B105" s="49"/>
      <c r="C105" s="372" t="s">
        <v>201</v>
      </c>
      <c r="D105" s="372"/>
      <c r="E105" s="372"/>
      <c r="F105" s="372"/>
      <c r="G105" s="372"/>
      <c r="H105" s="372"/>
      <c r="I105" s="372"/>
      <c r="J105" s="372"/>
      <c r="K105" s="372"/>
      <c r="L105" s="106">
        <v>1758.83</v>
      </c>
      <c r="M105" s="85"/>
      <c r="N105" s="88"/>
      <c r="AF105" s="39"/>
      <c r="AG105" s="47"/>
      <c r="AM105" s="47"/>
      <c r="AN105" s="47"/>
      <c r="AO105" s="3" t="s">
        <v>201</v>
      </c>
    </row>
    <row r="106" spans="1:42" s="4" customFormat="1" ht="15" x14ac:dyDescent="0.25">
      <c r="A106" s="83"/>
      <c r="B106" s="49"/>
      <c r="C106" s="372" t="s">
        <v>202</v>
      </c>
      <c r="D106" s="372"/>
      <c r="E106" s="372"/>
      <c r="F106" s="372"/>
      <c r="G106" s="372"/>
      <c r="H106" s="372"/>
      <c r="I106" s="372"/>
      <c r="J106" s="372"/>
      <c r="K106" s="372"/>
      <c r="L106" s="84">
        <v>184.66</v>
      </c>
      <c r="M106" s="85"/>
      <c r="N106" s="86">
        <v>6455.79</v>
      </c>
      <c r="AF106" s="39"/>
      <c r="AG106" s="47"/>
      <c r="AM106" s="47"/>
      <c r="AN106" s="47"/>
      <c r="AO106" s="3" t="s">
        <v>202</v>
      </c>
    </row>
    <row r="107" spans="1:42" s="4" customFormat="1" ht="15" x14ac:dyDescent="0.25">
      <c r="A107" s="83"/>
      <c r="B107" s="49"/>
      <c r="C107" s="372" t="s">
        <v>203</v>
      </c>
      <c r="D107" s="372"/>
      <c r="E107" s="372"/>
      <c r="F107" s="372"/>
      <c r="G107" s="372"/>
      <c r="H107" s="372"/>
      <c r="I107" s="372"/>
      <c r="J107" s="372"/>
      <c r="K107" s="372"/>
      <c r="L107" s="84">
        <v>168.33</v>
      </c>
      <c r="M107" s="85"/>
      <c r="N107" s="86">
        <v>5884.87</v>
      </c>
      <c r="AF107" s="39"/>
      <c r="AG107" s="47"/>
      <c r="AM107" s="47"/>
      <c r="AN107" s="47"/>
      <c r="AO107" s="3" t="s">
        <v>203</v>
      </c>
    </row>
    <row r="108" spans="1:42" s="4" customFormat="1" ht="15" x14ac:dyDescent="0.25">
      <c r="A108" s="83"/>
      <c r="B108" s="49"/>
      <c r="C108" s="372" t="s">
        <v>92</v>
      </c>
      <c r="D108" s="372"/>
      <c r="E108" s="372"/>
      <c r="F108" s="372"/>
      <c r="G108" s="372"/>
      <c r="H108" s="372"/>
      <c r="I108" s="372"/>
      <c r="J108" s="372"/>
      <c r="K108" s="372"/>
      <c r="L108" s="84">
        <v>125.62</v>
      </c>
      <c r="M108" s="85"/>
      <c r="N108" s="86">
        <v>4391.6899999999996</v>
      </c>
      <c r="AF108" s="39"/>
      <c r="AG108" s="47"/>
      <c r="AM108" s="47"/>
      <c r="AN108" s="47"/>
      <c r="AO108" s="3" t="s">
        <v>92</v>
      </c>
    </row>
    <row r="109" spans="1:42" s="4" customFormat="1" ht="15" x14ac:dyDescent="0.25">
      <c r="A109" s="83"/>
      <c r="B109" s="49"/>
      <c r="C109" s="372" t="s">
        <v>93</v>
      </c>
      <c r="D109" s="372"/>
      <c r="E109" s="372"/>
      <c r="F109" s="372"/>
      <c r="G109" s="372"/>
      <c r="H109" s="372"/>
      <c r="I109" s="372"/>
      <c r="J109" s="372"/>
      <c r="K109" s="372"/>
      <c r="L109" s="84">
        <v>184.66</v>
      </c>
      <c r="M109" s="85"/>
      <c r="N109" s="86">
        <v>6455.79</v>
      </c>
      <c r="AF109" s="39"/>
      <c r="AG109" s="47"/>
      <c r="AM109" s="47"/>
      <c r="AN109" s="47"/>
      <c r="AO109" s="3" t="s">
        <v>93</v>
      </c>
    </row>
    <row r="110" spans="1:42" s="4" customFormat="1" ht="15" x14ac:dyDescent="0.25">
      <c r="A110" s="83"/>
      <c r="B110" s="49"/>
      <c r="C110" s="372" t="s">
        <v>94</v>
      </c>
      <c r="D110" s="372"/>
      <c r="E110" s="372"/>
      <c r="F110" s="372"/>
      <c r="G110" s="372"/>
      <c r="H110" s="372"/>
      <c r="I110" s="372"/>
      <c r="J110" s="372"/>
      <c r="K110" s="372"/>
      <c r="L110" s="84">
        <v>168.33</v>
      </c>
      <c r="M110" s="85"/>
      <c r="N110" s="86">
        <v>5884.87</v>
      </c>
      <c r="AF110" s="39"/>
      <c r="AG110" s="47"/>
      <c r="AM110" s="47"/>
      <c r="AN110" s="47"/>
      <c r="AO110" s="3" t="s">
        <v>94</v>
      </c>
    </row>
    <row r="111" spans="1:42" s="4" customFormat="1" ht="15" x14ac:dyDescent="0.25">
      <c r="A111" s="83"/>
      <c r="B111" s="89"/>
      <c r="C111" s="373" t="s">
        <v>1553</v>
      </c>
      <c r="D111" s="373"/>
      <c r="E111" s="373"/>
      <c r="F111" s="373"/>
      <c r="G111" s="373"/>
      <c r="H111" s="373"/>
      <c r="I111" s="373"/>
      <c r="J111" s="373"/>
      <c r="K111" s="373"/>
      <c r="L111" s="93">
        <v>2581.4699999999998</v>
      </c>
      <c r="M111" s="91"/>
      <c r="N111" s="92">
        <v>35382.5</v>
      </c>
      <c r="AF111" s="39"/>
      <c r="AG111" s="47"/>
      <c r="AM111" s="47"/>
      <c r="AN111" s="47"/>
      <c r="AP111" s="47" t="s">
        <v>1553</v>
      </c>
    </row>
    <row r="112" spans="1:42" s="4" customFormat="1" ht="15" x14ac:dyDescent="0.25">
      <c r="A112" s="378" t="s">
        <v>1554</v>
      </c>
      <c r="B112" s="379"/>
      <c r="C112" s="379"/>
      <c r="D112" s="379"/>
      <c r="E112" s="379"/>
      <c r="F112" s="379"/>
      <c r="G112" s="379"/>
      <c r="H112" s="379"/>
      <c r="I112" s="379"/>
      <c r="J112" s="379"/>
      <c r="K112" s="379"/>
      <c r="L112" s="379"/>
      <c r="M112" s="379"/>
      <c r="N112" s="380"/>
      <c r="AF112" s="39" t="s">
        <v>1554</v>
      </c>
      <c r="AG112" s="47"/>
      <c r="AM112" s="47"/>
      <c r="AN112" s="47"/>
      <c r="AP112" s="47"/>
    </row>
    <row r="113" spans="1:43" s="4" customFormat="1" ht="15" x14ac:dyDescent="0.25">
      <c r="A113" s="381" t="s">
        <v>1555</v>
      </c>
      <c r="B113" s="382"/>
      <c r="C113" s="382"/>
      <c r="D113" s="382"/>
      <c r="E113" s="382"/>
      <c r="F113" s="382"/>
      <c r="G113" s="382"/>
      <c r="H113" s="382"/>
      <c r="I113" s="382"/>
      <c r="J113" s="382"/>
      <c r="K113" s="382"/>
      <c r="L113" s="382"/>
      <c r="M113" s="382"/>
      <c r="N113" s="383"/>
      <c r="AF113" s="39"/>
      <c r="AG113" s="47"/>
      <c r="AM113" s="47"/>
      <c r="AN113" s="47"/>
      <c r="AP113" s="47"/>
      <c r="AQ113" s="47" t="s">
        <v>1555</v>
      </c>
    </row>
    <row r="114" spans="1:43" s="4" customFormat="1" ht="23.25" x14ac:dyDescent="0.25">
      <c r="A114" s="40" t="s">
        <v>232</v>
      </c>
      <c r="B114" s="41" t="s">
        <v>1556</v>
      </c>
      <c r="C114" s="374" t="s">
        <v>1557</v>
      </c>
      <c r="D114" s="374"/>
      <c r="E114" s="374"/>
      <c r="F114" s="42" t="s">
        <v>674</v>
      </c>
      <c r="G114" s="43">
        <v>0.56000000000000005</v>
      </c>
      <c r="H114" s="44">
        <v>1</v>
      </c>
      <c r="I114" s="68">
        <v>0.56000000000000005</v>
      </c>
      <c r="J114" s="45"/>
      <c r="K114" s="43"/>
      <c r="L114" s="45"/>
      <c r="M114" s="43"/>
      <c r="N114" s="46"/>
      <c r="AF114" s="39"/>
      <c r="AG114" s="47" t="s">
        <v>1557</v>
      </c>
      <c r="AM114" s="47"/>
      <c r="AN114" s="47"/>
      <c r="AP114" s="47"/>
      <c r="AQ114" s="47"/>
    </row>
    <row r="115" spans="1:43" s="4" customFormat="1" ht="15" x14ac:dyDescent="0.25">
      <c r="A115" s="69"/>
      <c r="B115" s="50"/>
      <c r="C115" s="372" t="s">
        <v>1558</v>
      </c>
      <c r="D115" s="372"/>
      <c r="E115" s="372"/>
      <c r="F115" s="372"/>
      <c r="G115" s="372"/>
      <c r="H115" s="372"/>
      <c r="I115" s="372"/>
      <c r="J115" s="372"/>
      <c r="K115" s="372"/>
      <c r="L115" s="372"/>
      <c r="M115" s="372"/>
      <c r="N115" s="377"/>
      <c r="AF115" s="39"/>
      <c r="AG115" s="47"/>
      <c r="AH115" s="3" t="s">
        <v>1558</v>
      </c>
      <c r="AM115" s="47"/>
      <c r="AN115" s="47"/>
      <c r="AP115" s="47"/>
      <c r="AQ115" s="47"/>
    </row>
    <row r="116" spans="1:43" s="4" customFormat="1" ht="22.5" x14ac:dyDescent="0.25">
      <c r="A116" s="103"/>
      <c r="B116" s="49" t="s">
        <v>217</v>
      </c>
      <c r="C116" s="368" t="s">
        <v>218</v>
      </c>
      <c r="D116" s="368"/>
      <c r="E116" s="368"/>
      <c r="F116" s="368"/>
      <c r="G116" s="368"/>
      <c r="H116" s="368"/>
      <c r="I116" s="368"/>
      <c r="J116" s="368"/>
      <c r="K116" s="368"/>
      <c r="L116" s="368"/>
      <c r="M116" s="368"/>
      <c r="N116" s="376"/>
      <c r="AF116" s="39"/>
      <c r="AG116" s="47"/>
      <c r="AI116" s="3" t="s">
        <v>218</v>
      </c>
      <c r="AM116" s="47"/>
      <c r="AN116" s="47"/>
      <c r="AP116" s="47"/>
      <c r="AQ116" s="47"/>
    </row>
    <row r="117" spans="1:43" s="4" customFormat="1" ht="15" x14ac:dyDescent="0.25">
      <c r="A117" s="48"/>
      <c r="B117" s="49" t="s">
        <v>58</v>
      </c>
      <c r="C117" s="372" t="s">
        <v>62</v>
      </c>
      <c r="D117" s="372"/>
      <c r="E117" s="372"/>
      <c r="F117" s="51"/>
      <c r="G117" s="52"/>
      <c r="H117" s="52"/>
      <c r="I117" s="52"/>
      <c r="J117" s="107">
        <v>2729.6</v>
      </c>
      <c r="K117" s="54">
        <v>1.1499999999999999</v>
      </c>
      <c r="L117" s="107">
        <v>1757.86</v>
      </c>
      <c r="M117" s="54">
        <v>34.96</v>
      </c>
      <c r="N117" s="55">
        <v>61454.79</v>
      </c>
      <c r="AF117" s="39"/>
      <c r="AG117" s="47"/>
      <c r="AJ117" s="3" t="s">
        <v>62</v>
      </c>
      <c r="AM117" s="47"/>
      <c r="AN117" s="47"/>
      <c r="AP117" s="47"/>
      <c r="AQ117" s="47"/>
    </row>
    <row r="118" spans="1:43" s="4" customFormat="1" ht="15" x14ac:dyDescent="0.25">
      <c r="A118" s="48"/>
      <c r="B118" s="49" t="s">
        <v>73</v>
      </c>
      <c r="C118" s="372" t="s">
        <v>175</v>
      </c>
      <c r="D118" s="372"/>
      <c r="E118" s="372"/>
      <c r="F118" s="51"/>
      <c r="G118" s="52"/>
      <c r="H118" s="52"/>
      <c r="I118" s="52"/>
      <c r="J118" s="107">
        <v>2371.9699999999998</v>
      </c>
      <c r="K118" s="54">
        <v>1.1499999999999999</v>
      </c>
      <c r="L118" s="107">
        <v>1527.55</v>
      </c>
      <c r="M118" s="52"/>
      <c r="N118" s="58"/>
      <c r="AF118" s="39"/>
      <c r="AG118" s="47"/>
      <c r="AJ118" s="3" t="s">
        <v>175</v>
      </c>
      <c r="AM118" s="47"/>
      <c r="AN118" s="47"/>
      <c r="AP118" s="47"/>
      <c r="AQ118" s="47"/>
    </row>
    <row r="119" spans="1:43" s="4" customFormat="1" ht="15" x14ac:dyDescent="0.25">
      <c r="A119" s="48"/>
      <c r="B119" s="49" t="s">
        <v>78</v>
      </c>
      <c r="C119" s="372" t="s">
        <v>176</v>
      </c>
      <c r="D119" s="372"/>
      <c r="E119" s="372"/>
      <c r="F119" s="51"/>
      <c r="G119" s="52"/>
      <c r="H119" s="52"/>
      <c r="I119" s="52"/>
      <c r="J119" s="53">
        <v>224.9</v>
      </c>
      <c r="K119" s="54">
        <v>1.1499999999999999</v>
      </c>
      <c r="L119" s="53">
        <v>144.84</v>
      </c>
      <c r="M119" s="54">
        <v>34.96</v>
      </c>
      <c r="N119" s="55">
        <v>5063.6099999999997</v>
      </c>
      <c r="AF119" s="39"/>
      <c r="AG119" s="47"/>
      <c r="AJ119" s="3" t="s">
        <v>176</v>
      </c>
      <c r="AM119" s="47"/>
      <c r="AN119" s="47"/>
      <c r="AP119" s="47"/>
      <c r="AQ119" s="47"/>
    </row>
    <row r="120" spans="1:43" s="4" customFormat="1" ht="15" x14ac:dyDescent="0.25">
      <c r="A120" s="48"/>
      <c r="B120" s="49" t="s">
        <v>122</v>
      </c>
      <c r="C120" s="372" t="s">
        <v>177</v>
      </c>
      <c r="D120" s="372"/>
      <c r="E120" s="372"/>
      <c r="F120" s="51"/>
      <c r="G120" s="52"/>
      <c r="H120" s="52"/>
      <c r="I120" s="52"/>
      <c r="J120" s="107">
        <v>1707.47</v>
      </c>
      <c r="K120" s="52"/>
      <c r="L120" s="53">
        <v>956.18</v>
      </c>
      <c r="M120" s="52"/>
      <c r="N120" s="58"/>
      <c r="AF120" s="39"/>
      <c r="AG120" s="47"/>
      <c r="AJ120" s="3" t="s">
        <v>177</v>
      </c>
      <c r="AM120" s="47"/>
      <c r="AN120" s="47"/>
      <c r="AP120" s="47"/>
      <c r="AQ120" s="47"/>
    </row>
    <row r="121" spans="1:43" s="4" customFormat="1" ht="15" x14ac:dyDescent="0.25">
      <c r="A121" s="56"/>
      <c r="B121" s="49"/>
      <c r="C121" s="372" t="s">
        <v>63</v>
      </c>
      <c r="D121" s="372"/>
      <c r="E121" s="372"/>
      <c r="F121" s="51" t="s">
        <v>64</v>
      </c>
      <c r="G121" s="63">
        <v>320</v>
      </c>
      <c r="H121" s="54">
        <v>1.1499999999999999</v>
      </c>
      <c r="I121" s="54">
        <v>206.08</v>
      </c>
      <c r="J121" s="57"/>
      <c r="K121" s="52"/>
      <c r="L121" s="57"/>
      <c r="M121" s="52"/>
      <c r="N121" s="58"/>
      <c r="AF121" s="39"/>
      <c r="AG121" s="47"/>
      <c r="AK121" s="3" t="s">
        <v>63</v>
      </c>
      <c r="AM121" s="47"/>
      <c r="AN121" s="47"/>
      <c r="AP121" s="47"/>
      <c r="AQ121" s="47"/>
    </row>
    <row r="122" spans="1:43" s="4" customFormat="1" ht="15" x14ac:dyDescent="0.25">
      <c r="A122" s="56"/>
      <c r="B122" s="49"/>
      <c r="C122" s="372" t="s">
        <v>178</v>
      </c>
      <c r="D122" s="372"/>
      <c r="E122" s="372"/>
      <c r="F122" s="51" t="s">
        <v>64</v>
      </c>
      <c r="G122" s="54">
        <v>14.53</v>
      </c>
      <c r="H122" s="54">
        <v>1.1499999999999999</v>
      </c>
      <c r="I122" s="114">
        <v>9.3573199999999996</v>
      </c>
      <c r="J122" s="57"/>
      <c r="K122" s="52"/>
      <c r="L122" s="57"/>
      <c r="M122" s="52"/>
      <c r="N122" s="58"/>
      <c r="AF122" s="39"/>
      <c r="AG122" s="47"/>
      <c r="AK122" s="3" t="s">
        <v>178</v>
      </c>
      <c r="AM122" s="47"/>
      <c r="AN122" s="47"/>
      <c r="AP122" s="47"/>
      <c r="AQ122" s="47"/>
    </row>
    <row r="123" spans="1:43" s="4" customFormat="1" ht="15" x14ac:dyDescent="0.25">
      <c r="A123" s="48"/>
      <c r="B123" s="49"/>
      <c r="C123" s="375" t="s">
        <v>65</v>
      </c>
      <c r="D123" s="375"/>
      <c r="E123" s="375"/>
      <c r="F123" s="59"/>
      <c r="G123" s="60"/>
      <c r="H123" s="60"/>
      <c r="I123" s="60"/>
      <c r="J123" s="108">
        <v>6809.04</v>
      </c>
      <c r="K123" s="60"/>
      <c r="L123" s="108">
        <v>4241.59</v>
      </c>
      <c r="M123" s="60"/>
      <c r="N123" s="62"/>
      <c r="AF123" s="39"/>
      <c r="AG123" s="47"/>
      <c r="AL123" s="3" t="s">
        <v>65</v>
      </c>
      <c r="AM123" s="47"/>
      <c r="AN123" s="47"/>
      <c r="AP123" s="47"/>
      <c r="AQ123" s="47"/>
    </row>
    <row r="124" spans="1:43" s="4" customFormat="1" ht="15" x14ac:dyDescent="0.25">
      <c r="A124" s="56"/>
      <c r="B124" s="49"/>
      <c r="C124" s="372" t="s">
        <v>66</v>
      </c>
      <c r="D124" s="372"/>
      <c r="E124" s="372"/>
      <c r="F124" s="51"/>
      <c r="G124" s="52"/>
      <c r="H124" s="52"/>
      <c r="I124" s="52"/>
      <c r="J124" s="57"/>
      <c r="K124" s="52"/>
      <c r="L124" s="107">
        <v>1902.7</v>
      </c>
      <c r="M124" s="52"/>
      <c r="N124" s="55">
        <v>66518.399999999994</v>
      </c>
      <c r="AF124" s="39"/>
      <c r="AG124" s="47"/>
      <c r="AK124" s="3" t="s">
        <v>66</v>
      </c>
      <c r="AM124" s="47"/>
      <c r="AN124" s="47"/>
      <c r="AP124" s="47"/>
      <c r="AQ124" s="47"/>
    </row>
    <row r="125" spans="1:43" s="4" customFormat="1" ht="15" x14ac:dyDescent="0.25">
      <c r="A125" s="56"/>
      <c r="B125" s="49" t="s">
        <v>179</v>
      </c>
      <c r="C125" s="372" t="s">
        <v>180</v>
      </c>
      <c r="D125" s="372"/>
      <c r="E125" s="372"/>
      <c r="F125" s="51" t="s">
        <v>69</v>
      </c>
      <c r="G125" s="63">
        <v>147</v>
      </c>
      <c r="H125" s="52"/>
      <c r="I125" s="63">
        <v>147</v>
      </c>
      <c r="J125" s="57"/>
      <c r="K125" s="52"/>
      <c r="L125" s="107">
        <v>2796.97</v>
      </c>
      <c r="M125" s="52"/>
      <c r="N125" s="55">
        <v>97782.05</v>
      </c>
      <c r="AF125" s="39"/>
      <c r="AG125" s="47"/>
      <c r="AK125" s="3" t="s">
        <v>180</v>
      </c>
      <c r="AM125" s="47"/>
      <c r="AN125" s="47"/>
      <c r="AP125" s="47"/>
      <c r="AQ125" s="47"/>
    </row>
    <row r="126" spans="1:43" s="4" customFormat="1" ht="15" x14ac:dyDescent="0.25">
      <c r="A126" s="56"/>
      <c r="B126" s="49" t="s">
        <v>181</v>
      </c>
      <c r="C126" s="372" t="s">
        <v>182</v>
      </c>
      <c r="D126" s="372"/>
      <c r="E126" s="372"/>
      <c r="F126" s="51" t="s">
        <v>69</v>
      </c>
      <c r="G126" s="63">
        <v>134</v>
      </c>
      <c r="H126" s="52"/>
      <c r="I126" s="63">
        <v>134</v>
      </c>
      <c r="J126" s="57"/>
      <c r="K126" s="52"/>
      <c r="L126" s="107">
        <v>2549.62</v>
      </c>
      <c r="M126" s="52"/>
      <c r="N126" s="55">
        <v>89134.66</v>
      </c>
      <c r="AF126" s="39"/>
      <c r="AG126" s="47"/>
      <c r="AK126" s="3" t="s">
        <v>182</v>
      </c>
      <c r="AM126" s="47"/>
      <c r="AN126" s="47"/>
      <c r="AP126" s="47"/>
      <c r="AQ126" s="47"/>
    </row>
    <row r="127" spans="1:43" s="4" customFormat="1" ht="15" x14ac:dyDescent="0.25">
      <c r="A127" s="65"/>
      <c r="B127" s="66"/>
      <c r="C127" s="374" t="s">
        <v>72</v>
      </c>
      <c r="D127" s="374"/>
      <c r="E127" s="374"/>
      <c r="F127" s="42"/>
      <c r="G127" s="43"/>
      <c r="H127" s="43"/>
      <c r="I127" s="43"/>
      <c r="J127" s="45"/>
      <c r="K127" s="43"/>
      <c r="L127" s="105">
        <v>9588.18</v>
      </c>
      <c r="M127" s="60"/>
      <c r="N127" s="46"/>
      <c r="AF127" s="39"/>
      <c r="AG127" s="47"/>
      <c r="AM127" s="47" t="s">
        <v>72</v>
      </c>
      <c r="AN127" s="47"/>
      <c r="AP127" s="47"/>
      <c r="AQ127" s="47"/>
    </row>
    <row r="128" spans="1:43" s="4" customFormat="1" ht="23.25" x14ac:dyDescent="0.25">
      <c r="A128" s="40" t="s">
        <v>235</v>
      </c>
      <c r="B128" s="41" t="s">
        <v>1559</v>
      </c>
      <c r="C128" s="374" t="s">
        <v>1560</v>
      </c>
      <c r="D128" s="374"/>
      <c r="E128" s="374"/>
      <c r="F128" s="42" t="s">
        <v>61</v>
      </c>
      <c r="G128" s="43">
        <v>56</v>
      </c>
      <c r="H128" s="44">
        <v>1</v>
      </c>
      <c r="I128" s="44">
        <v>56</v>
      </c>
      <c r="J128" s="67">
        <v>211.83</v>
      </c>
      <c r="K128" s="43"/>
      <c r="L128" s="105">
        <v>11862.48</v>
      </c>
      <c r="M128" s="43"/>
      <c r="N128" s="46"/>
      <c r="AF128" s="39"/>
      <c r="AG128" s="47" t="s">
        <v>1560</v>
      </c>
      <c r="AM128" s="47"/>
      <c r="AN128" s="47"/>
      <c r="AP128" s="47"/>
      <c r="AQ128" s="47"/>
    </row>
    <row r="129" spans="1:43" s="4" customFormat="1" ht="15" x14ac:dyDescent="0.25">
      <c r="A129" s="65"/>
      <c r="B129" s="66"/>
      <c r="C129" s="374" t="s">
        <v>72</v>
      </c>
      <c r="D129" s="374"/>
      <c r="E129" s="374"/>
      <c r="F129" s="42"/>
      <c r="G129" s="43"/>
      <c r="H129" s="43"/>
      <c r="I129" s="43"/>
      <c r="J129" s="45"/>
      <c r="K129" s="43"/>
      <c r="L129" s="105">
        <v>11862.48</v>
      </c>
      <c r="M129" s="60"/>
      <c r="N129" s="46"/>
      <c r="AF129" s="39"/>
      <c r="AG129" s="47"/>
      <c r="AM129" s="47" t="s">
        <v>72</v>
      </c>
      <c r="AN129" s="47"/>
      <c r="AP129" s="47"/>
      <c r="AQ129" s="47"/>
    </row>
    <row r="130" spans="1:43" s="4" customFormat="1" ht="23.25" x14ac:dyDescent="0.25">
      <c r="A130" s="40" t="s">
        <v>244</v>
      </c>
      <c r="B130" s="41" t="s">
        <v>1561</v>
      </c>
      <c r="C130" s="374" t="s">
        <v>1562</v>
      </c>
      <c r="D130" s="374"/>
      <c r="E130" s="374"/>
      <c r="F130" s="42" t="s">
        <v>171</v>
      </c>
      <c r="G130" s="43">
        <v>5.04E-2</v>
      </c>
      <c r="H130" s="44">
        <v>1</v>
      </c>
      <c r="I130" s="110">
        <v>5.04E-2</v>
      </c>
      <c r="J130" s="45"/>
      <c r="K130" s="43"/>
      <c r="L130" s="45"/>
      <c r="M130" s="43"/>
      <c r="N130" s="46"/>
      <c r="AF130" s="39"/>
      <c r="AG130" s="47" t="s">
        <v>1562</v>
      </c>
      <c r="AM130" s="47"/>
      <c r="AN130" s="47"/>
      <c r="AP130" s="47"/>
      <c r="AQ130" s="47"/>
    </row>
    <row r="131" spans="1:43" s="4" customFormat="1" ht="15" x14ac:dyDescent="0.25">
      <c r="A131" s="69"/>
      <c r="B131" s="50"/>
      <c r="C131" s="372" t="s">
        <v>1563</v>
      </c>
      <c r="D131" s="372"/>
      <c r="E131" s="372"/>
      <c r="F131" s="372"/>
      <c r="G131" s="372"/>
      <c r="H131" s="372"/>
      <c r="I131" s="372"/>
      <c r="J131" s="372"/>
      <c r="K131" s="372"/>
      <c r="L131" s="372"/>
      <c r="M131" s="372"/>
      <c r="N131" s="377"/>
      <c r="AF131" s="39"/>
      <c r="AG131" s="47"/>
      <c r="AH131" s="3" t="s">
        <v>1563</v>
      </c>
      <c r="AM131" s="47"/>
      <c r="AN131" s="47"/>
      <c r="AP131" s="47"/>
      <c r="AQ131" s="47"/>
    </row>
    <row r="132" spans="1:43" s="4" customFormat="1" ht="22.5" x14ac:dyDescent="0.25">
      <c r="A132" s="103"/>
      <c r="B132" s="49" t="s">
        <v>217</v>
      </c>
      <c r="C132" s="368" t="s">
        <v>218</v>
      </c>
      <c r="D132" s="368"/>
      <c r="E132" s="368"/>
      <c r="F132" s="368"/>
      <c r="G132" s="368"/>
      <c r="H132" s="368"/>
      <c r="I132" s="368"/>
      <c r="J132" s="368"/>
      <c r="K132" s="368"/>
      <c r="L132" s="368"/>
      <c r="M132" s="368"/>
      <c r="N132" s="376"/>
      <c r="AF132" s="39"/>
      <c r="AG132" s="47"/>
      <c r="AI132" s="3" t="s">
        <v>218</v>
      </c>
      <c r="AM132" s="47"/>
      <c r="AN132" s="47"/>
      <c r="AP132" s="47"/>
      <c r="AQ132" s="47"/>
    </row>
    <row r="133" spans="1:43" s="4" customFormat="1" ht="15" x14ac:dyDescent="0.25">
      <c r="A133" s="48"/>
      <c r="B133" s="49" t="s">
        <v>58</v>
      </c>
      <c r="C133" s="372" t="s">
        <v>62</v>
      </c>
      <c r="D133" s="372"/>
      <c r="E133" s="372"/>
      <c r="F133" s="51"/>
      <c r="G133" s="52"/>
      <c r="H133" s="52"/>
      <c r="I133" s="52"/>
      <c r="J133" s="107">
        <v>1053</v>
      </c>
      <c r="K133" s="54">
        <v>1.1499999999999999</v>
      </c>
      <c r="L133" s="53">
        <v>61.03</v>
      </c>
      <c r="M133" s="54">
        <v>34.96</v>
      </c>
      <c r="N133" s="55">
        <v>2133.61</v>
      </c>
      <c r="AF133" s="39"/>
      <c r="AG133" s="47"/>
      <c r="AJ133" s="3" t="s">
        <v>62</v>
      </c>
      <c r="AM133" s="47"/>
      <c r="AN133" s="47"/>
      <c r="AP133" s="47"/>
      <c r="AQ133" s="47"/>
    </row>
    <row r="134" spans="1:43" s="4" customFormat="1" ht="15" x14ac:dyDescent="0.25">
      <c r="A134" s="48"/>
      <c r="B134" s="49" t="s">
        <v>73</v>
      </c>
      <c r="C134" s="372" t="s">
        <v>175</v>
      </c>
      <c r="D134" s="372"/>
      <c r="E134" s="372"/>
      <c r="F134" s="51"/>
      <c r="G134" s="52"/>
      <c r="H134" s="52"/>
      <c r="I134" s="52"/>
      <c r="J134" s="107">
        <v>1566.06</v>
      </c>
      <c r="K134" s="54">
        <v>1.1499999999999999</v>
      </c>
      <c r="L134" s="53">
        <v>90.77</v>
      </c>
      <c r="M134" s="52"/>
      <c r="N134" s="58"/>
      <c r="AF134" s="39"/>
      <c r="AG134" s="47"/>
      <c r="AJ134" s="3" t="s">
        <v>175</v>
      </c>
      <c r="AM134" s="47"/>
      <c r="AN134" s="47"/>
      <c r="AP134" s="47"/>
      <c r="AQ134" s="47"/>
    </row>
    <row r="135" spans="1:43" s="4" customFormat="1" ht="15" x14ac:dyDescent="0.25">
      <c r="A135" s="48"/>
      <c r="B135" s="49" t="s">
        <v>78</v>
      </c>
      <c r="C135" s="372" t="s">
        <v>176</v>
      </c>
      <c r="D135" s="372"/>
      <c r="E135" s="372"/>
      <c r="F135" s="51"/>
      <c r="G135" s="52"/>
      <c r="H135" s="52"/>
      <c r="I135" s="52"/>
      <c r="J135" s="53">
        <v>244.39</v>
      </c>
      <c r="K135" s="54">
        <v>1.1499999999999999</v>
      </c>
      <c r="L135" s="53">
        <v>14.16</v>
      </c>
      <c r="M135" s="54">
        <v>34.96</v>
      </c>
      <c r="N135" s="64">
        <v>495.03</v>
      </c>
      <c r="AF135" s="39"/>
      <c r="AG135" s="47"/>
      <c r="AJ135" s="3" t="s">
        <v>176</v>
      </c>
      <c r="AM135" s="47"/>
      <c r="AN135" s="47"/>
      <c r="AP135" s="47"/>
      <c r="AQ135" s="47"/>
    </row>
    <row r="136" spans="1:43" s="4" customFormat="1" ht="15" x14ac:dyDescent="0.25">
      <c r="A136" s="48"/>
      <c r="B136" s="49" t="s">
        <v>122</v>
      </c>
      <c r="C136" s="372" t="s">
        <v>177</v>
      </c>
      <c r="D136" s="372"/>
      <c r="E136" s="372"/>
      <c r="F136" s="51"/>
      <c r="G136" s="52"/>
      <c r="H136" s="52"/>
      <c r="I136" s="52"/>
      <c r="J136" s="53">
        <v>909.27</v>
      </c>
      <c r="K136" s="52"/>
      <c r="L136" s="53">
        <v>45.83</v>
      </c>
      <c r="M136" s="52"/>
      <c r="N136" s="58"/>
      <c r="AF136" s="39"/>
      <c r="AG136" s="47"/>
      <c r="AJ136" s="3" t="s">
        <v>177</v>
      </c>
      <c r="AM136" s="47"/>
      <c r="AN136" s="47"/>
      <c r="AP136" s="47"/>
      <c r="AQ136" s="47"/>
    </row>
    <row r="137" spans="1:43" s="4" customFormat="1" ht="15" x14ac:dyDescent="0.25">
      <c r="A137" s="56"/>
      <c r="B137" s="49"/>
      <c r="C137" s="372" t="s">
        <v>63</v>
      </c>
      <c r="D137" s="372"/>
      <c r="E137" s="372"/>
      <c r="F137" s="51" t="s">
        <v>64</v>
      </c>
      <c r="G137" s="63">
        <v>135</v>
      </c>
      <c r="H137" s="54">
        <v>1.1499999999999999</v>
      </c>
      <c r="I137" s="70">
        <v>7.8246000000000002</v>
      </c>
      <c r="J137" s="57"/>
      <c r="K137" s="52"/>
      <c r="L137" s="57"/>
      <c r="M137" s="52"/>
      <c r="N137" s="58"/>
      <c r="AF137" s="39"/>
      <c r="AG137" s="47"/>
      <c r="AK137" s="3" t="s">
        <v>63</v>
      </c>
      <c r="AM137" s="47"/>
      <c r="AN137" s="47"/>
      <c r="AP137" s="47"/>
      <c r="AQ137" s="47"/>
    </row>
    <row r="138" spans="1:43" s="4" customFormat="1" ht="15" x14ac:dyDescent="0.25">
      <c r="A138" s="56"/>
      <c r="B138" s="49"/>
      <c r="C138" s="372" t="s">
        <v>178</v>
      </c>
      <c r="D138" s="372"/>
      <c r="E138" s="372"/>
      <c r="F138" s="51" t="s">
        <v>64</v>
      </c>
      <c r="G138" s="54">
        <v>18.12</v>
      </c>
      <c r="H138" s="54">
        <v>1.1499999999999999</v>
      </c>
      <c r="I138" s="111">
        <v>1.0502351999999999</v>
      </c>
      <c r="J138" s="57"/>
      <c r="K138" s="52"/>
      <c r="L138" s="57"/>
      <c r="M138" s="52"/>
      <c r="N138" s="58"/>
      <c r="AF138" s="39"/>
      <c r="AG138" s="47"/>
      <c r="AK138" s="3" t="s">
        <v>178</v>
      </c>
      <c r="AM138" s="47"/>
      <c r="AN138" s="47"/>
      <c r="AP138" s="47"/>
      <c r="AQ138" s="47"/>
    </row>
    <row r="139" spans="1:43" s="4" customFormat="1" ht="15" x14ac:dyDescent="0.25">
      <c r="A139" s="48"/>
      <c r="B139" s="49"/>
      <c r="C139" s="375" t="s">
        <v>65</v>
      </c>
      <c r="D139" s="375"/>
      <c r="E139" s="375"/>
      <c r="F139" s="59"/>
      <c r="G139" s="60"/>
      <c r="H139" s="60"/>
      <c r="I139" s="60"/>
      <c r="J139" s="108">
        <v>3528.33</v>
      </c>
      <c r="K139" s="60"/>
      <c r="L139" s="61">
        <v>197.63</v>
      </c>
      <c r="M139" s="60"/>
      <c r="N139" s="62"/>
      <c r="AF139" s="39"/>
      <c r="AG139" s="47"/>
      <c r="AL139" s="3" t="s">
        <v>65</v>
      </c>
      <c r="AM139" s="47"/>
      <c r="AN139" s="47"/>
      <c r="AP139" s="47"/>
      <c r="AQ139" s="47"/>
    </row>
    <row r="140" spans="1:43" s="4" customFormat="1" ht="15" x14ac:dyDescent="0.25">
      <c r="A140" s="56"/>
      <c r="B140" s="49"/>
      <c r="C140" s="372" t="s">
        <v>66</v>
      </c>
      <c r="D140" s="372"/>
      <c r="E140" s="372"/>
      <c r="F140" s="51"/>
      <c r="G140" s="52"/>
      <c r="H140" s="52"/>
      <c r="I140" s="52"/>
      <c r="J140" s="57"/>
      <c r="K140" s="52"/>
      <c r="L140" s="53">
        <v>75.19</v>
      </c>
      <c r="M140" s="52"/>
      <c r="N140" s="55">
        <v>2628.64</v>
      </c>
      <c r="AF140" s="39"/>
      <c r="AG140" s="47"/>
      <c r="AK140" s="3" t="s">
        <v>66</v>
      </c>
      <c r="AM140" s="47"/>
      <c r="AN140" s="47"/>
      <c r="AP140" s="47"/>
      <c r="AQ140" s="47"/>
    </row>
    <row r="141" spans="1:43" s="4" customFormat="1" ht="23.25" x14ac:dyDescent="0.25">
      <c r="A141" s="56"/>
      <c r="B141" s="49" t="s">
        <v>1564</v>
      </c>
      <c r="C141" s="372" t="s">
        <v>1565</v>
      </c>
      <c r="D141" s="372"/>
      <c r="E141" s="372"/>
      <c r="F141" s="51" t="s">
        <v>69</v>
      </c>
      <c r="G141" s="63">
        <v>102</v>
      </c>
      <c r="H141" s="52"/>
      <c r="I141" s="63">
        <v>102</v>
      </c>
      <c r="J141" s="57"/>
      <c r="K141" s="52"/>
      <c r="L141" s="53">
        <v>76.69</v>
      </c>
      <c r="M141" s="52"/>
      <c r="N141" s="55">
        <v>2681.21</v>
      </c>
      <c r="AF141" s="39"/>
      <c r="AG141" s="47"/>
      <c r="AK141" s="3" t="s">
        <v>1565</v>
      </c>
      <c r="AM141" s="47"/>
      <c r="AN141" s="47"/>
      <c r="AP141" s="47"/>
      <c r="AQ141" s="47"/>
    </row>
    <row r="142" spans="1:43" s="4" customFormat="1" ht="23.25" x14ac:dyDescent="0.25">
      <c r="A142" s="56"/>
      <c r="B142" s="49" t="s">
        <v>1566</v>
      </c>
      <c r="C142" s="372" t="s">
        <v>1567</v>
      </c>
      <c r="D142" s="372"/>
      <c r="E142" s="372"/>
      <c r="F142" s="51" t="s">
        <v>69</v>
      </c>
      <c r="G142" s="63">
        <v>58</v>
      </c>
      <c r="H142" s="52"/>
      <c r="I142" s="63">
        <v>58</v>
      </c>
      <c r="J142" s="57"/>
      <c r="K142" s="52"/>
      <c r="L142" s="53">
        <v>43.61</v>
      </c>
      <c r="M142" s="52"/>
      <c r="N142" s="55">
        <v>1524.61</v>
      </c>
      <c r="AF142" s="39"/>
      <c r="AG142" s="47"/>
      <c r="AK142" s="3" t="s">
        <v>1567</v>
      </c>
      <c r="AM142" s="47"/>
      <c r="AN142" s="47"/>
      <c r="AP142" s="47"/>
      <c r="AQ142" s="47"/>
    </row>
    <row r="143" spans="1:43" s="4" customFormat="1" ht="15" x14ac:dyDescent="0.25">
      <c r="A143" s="65"/>
      <c r="B143" s="66"/>
      <c r="C143" s="374" t="s">
        <v>72</v>
      </c>
      <c r="D143" s="374"/>
      <c r="E143" s="374"/>
      <c r="F143" s="42"/>
      <c r="G143" s="43"/>
      <c r="H143" s="43"/>
      <c r="I143" s="43"/>
      <c r="J143" s="45"/>
      <c r="K143" s="43"/>
      <c r="L143" s="67">
        <v>317.93</v>
      </c>
      <c r="M143" s="60"/>
      <c r="N143" s="46"/>
      <c r="AF143" s="39"/>
      <c r="AG143" s="47"/>
      <c r="AM143" s="47" t="s">
        <v>72</v>
      </c>
      <c r="AN143" s="47"/>
      <c r="AP143" s="47"/>
      <c r="AQ143" s="47"/>
    </row>
    <row r="144" spans="1:43" s="4" customFormat="1" ht="15" x14ac:dyDescent="0.25">
      <c r="A144" s="40" t="s">
        <v>248</v>
      </c>
      <c r="B144" s="41" t="s">
        <v>1568</v>
      </c>
      <c r="C144" s="374" t="s">
        <v>1569</v>
      </c>
      <c r="D144" s="374"/>
      <c r="E144" s="374"/>
      <c r="F144" s="42" t="s">
        <v>1570</v>
      </c>
      <c r="G144" s="43">
        <v>-12.6</v>
      </c>
      <c r="H144" s="44">
        <v>1</v>
      </c>
      <c r="I144" s="120">
        <v>-12.6</v>
      </c>
      <c r="J144" s="67">
        <v>3.62</v>
      </c>
      <c r="K144" s="43"/>
      <c r="L144" s="67">
        <v>-45.61</v>
      </c>
      <c r="M144" s="43"/>
      <c r="N144" s="46"/>
      <c r="AF144" s="39"/>
      <c r="AG144" s="47" t="s">
        <v>1569</v>
      </c>
      <c r="AM144" s="47"/>
      <c r="AN144" s="47"/>
      <c r="AP144" s="47"/>
      <c r="AQ144" s="47"/>
    </row>
    <row r="145" spans="1:43" s="4" customFormat="1" ht="15" x14ac:dyDescent="0.25">
      <c r="A145" s="65"/>
      <c r="B145" s="66"/>
      <c r="C145" s="374" t="s">
        <v>72</v>
      </c>
      <c r="D145" s="374"/>
      <c r="E145" s="374"/>
      <c r="F145" s="42"/>
      <c r="G145" s="43"/>
      <c r="H145" s="43"/>
      <c r="I145" s="43"/>
      <c r="J145" s="45"/>
      <c r="K145" s="43"/>
      <c r="L145" s="67">
        <v>-45.61</v>
      </c>
      <c r="M145" s="60"/>
      <c r="N145" s="46"/>
      <c r="AF145" s="39"/>
      <c r="AG145" s="47"/>
      <c r="AM145" s="47" t="s">
        <v>72</v>
      </c>
      <c r="AN145" s="47"/>
      <c r="AP145" s="47"/>
      <c r="AQ145" s="47"/>
    </row>
    <row r="146" spans="1:43" s="4" customFormat="1" ht="23.25" x14ac:dyDescent="0.25">
      <c r="A146" s="40" t="s">
        <v>250</v>
      </c>
      <c r="B146" s="41" t="s">
        <v>1571</v>
      </c>
      <c r="C146" s="374" t="s">
        <v>1572</v>
      </c>
      <c r="D146" s="374"/>
      <c r="E146" s="374"/>
      <c r="F146" s="42" t="s">
        <v>185</v>
      </c>
      <c r="G146" s="43">
        <v>5.1407999999999996</v>
      </c>
      <c r="H146" s="44">
        <v>1</v>
      </c>
      <c r="I146" s="110">
        <v>5.1407999999999996</v>
      </c>
      <c r="J146" s="67">
        <v>665</v>
      </c>
      <c r="K146" s="43"/>
      <c r="L146" s="105">
        <v>3418.63</v>
      </c>
      <c r="M146" s="43"/>
      <c r="N146" s="46"/>
      <c r="AF146" s="39"/>
      <c r="AG146" s="47" t="s">
        <v>1572</v>
      </c>
      <c r="AM146" s="47"/>
      <c r="AN146" s="47"/>
      <c r="AP146" s="47"/>
      <c r="AQ146" s="47"/>
    </row>
    <row r="147" spans="1:43" s="4" customFormat="1" ht="15" x14ac:dyDescent="0.25">
      <c r="A147" s="65"/>
      <c r="B147" s="66"/>
      <c r="C147" s="374" t="s">
        <v>72</v>
      </c>
      <c r="D147" s="374"/>
      <c r="E147" s="374"/>
      <c r="F147" s="42"/>
      <c r="G147" s="43"/>
      <c r="H147" s="43"/>
      <c r="I147" s="43"/>
      <c r="J147" s="45"/>
      <c r="K147" s="43"/>
      <c r="L147" s="105">
        <v>3418.63</v>
      </c>
      <c r="M147" s="60"/>
      <c r="N147" s="46"/>
      <c r="AF147" s="39"/>
      <c r="AG147" s="47"/>
      <c r="AM147" s="47" t="s">
        <v>72</v>
      </c>
      <c r="AN147" s="47"/>
      <c r="AP147" s="47"/>
      <c r="AQ147" s="47"/>
    </row>
    <row r="148" spans="1:43" s="4" customFormat="1" ht="15" x14ac:dyDescent="0.25">
      <c r="A148" s="381" t="s">
        <v>1573</v>
      </c>
      <c r="B148" s="382"/>
      <c r="C148" s="382"/>
      <c r="D148" s="382"/>
      <c r="E148" s="382"/>
      <c r="F148" s="382"/>
      <c r="G148" s="382"/>
      <c r="H148" s="382"/>
      <c r="I148" s="382"/>
      <c r="J148" s="382"/>
      <c r="K148" s="382"/>
      <c r="L148" s="382"/>
      <c r="M148" s="382"/>
      <c r="N148" s="383"/>
      <c r="AF148" s="39"/>
      <c r="AG148" s="47"/>
      <c r="AM148" s="47"/>
      <c r="AN148" s="47"/>
      <c r="AP148" s="47"/>
      <c r="AQ148" s="47" t="s">
        <v>1573</v>
      </c>
    </row>
    <row r="149" spans="1:43" s="4" customFormat="1" ht="34.5" x14ac:dyDescent="0.25">
      <c r="A149" s="40" t="s">
        <v>256</v>
      </c>
      <c r="B149" s="41" t="s">
        <v>1574</v>
      </c>
      <c r="C149" s="374" t="s">
        <v>1575</v>
      </c>
      <c r="D149" s="374"/>
      <c r="E149" s="374"/>
      <c r="F149" s="42" t="s">
        <v>674</v>
      </c>
      <c r="G149" s="43">
        <v>0.56000000000000005</v>
      </c>
      <c r="H149" s="44">
        <v>1</v>
      </c>
      <c r="I149" s="68">
        <v>0.56000000000000005</v>
      </c>
      <c r="J149" s="45"/>
      <c r="K149" s="43"/>
      <c r="L149" s="45"/>
      <c r="M149" s="43"/>
      <c r="N149" s="46"/>
      <c r="AF149" s="39"/>
      <c r="AG149" s="47" t="s">
        <v>1575</v>
      </c>
      <c r="AM149" s="47"/>
      <c r="AN149" s="47"/>
      <c r="AP149" s="47"/>
      <c r="AQ149" s="47"/>
    </row>
    <row r="150" spans="1:43" s="4" customFormat="1" ht="15" x14ac:dyDescent="0.25">
      <c r="A150" s="69"/>
      <c r="B150" s="50"/>
      <c r="C150" s="372" t="s">
        <v>1576</v>
      </c>
      <c r="D150" s="372"/>
      <c r="E150" s="372"/>
      <c r="F150" s="372"/>
      <c r="G150" s="372"/>
      <c r="H150" s="372"/>
      <c r="I150" s="372"/>
      <c r="J150" s="372"/>
      <c r="K150" s="372"/>
      <c r="L150" s="372"/>
      <c r="M150" s="372"/>
      <c r="N150" s="377"/>
      <c r="AF150" s="39"/>
      <c r="AG150" s="47"/>
      <c r="AH150" s="3" t="s">
        <v>1576</v>
      </c>
      <c r="AM150" s="47"/>
      <c r="AN150" s="47"/>
      <c r="AP150" s="47"/>
      <c r="AQ150" s="47"/>
    </row>
    <row r="151" spans="1:43" s="4" customFormat="1" ht="22.5" x14ac:dyDescent="0.25">
      <c r="A151" s="103"/>
      <c r="B151" s="49" t="s">
        <v>217</v>
      </c>
      <c r="C151" s="368" t="s">
        <v>218</v>
      </c>
      <c r="D151" s="368"/>
      <c r="E151" s="368"/>
      <c r="F151" s="368"/>
      <c r="G151" s="368"/>
      <c r="H151" s="368"/>
      <c r="I151" s="368"/>
      <c r="J151" s="368"/>
      <c r="K151" s="368"/>
      <c r="L151" s="368"/>
      <c r="M151" s="368"/>
      <c r="N151" s="376"/>
      <c r="AF151" s="39"/>
      <c r="AG151" s="47"/>
      <c r="AI151" s="3" t="s">
        <v>218</v>
      </c>
      <c r="AM151" s="47"/>
      <c r="AN151" s="47"/>
      <c r="AP151" s="47"/>
      <c r="AQ151" s="47"/>
    </row>
    <row r="152" spans="1:43" s="4" customFormat="1" ht="15" x14ac:dyDescent="0.25">
      <c r="A152" s="48"/>
      <c r="B152" s="49" t="s">
        <v>58</v>
      </c>
      <c r="C152" s="372" t="s">
        <v>62</v>
      </c>
      <c r="D152" s="372"/>
      <c r="E152" s="372"/>
      <c r="F152" s="51"/>
      <c r="G152" s="52"/>
      <c r="H152" s="52"/>
      <c r="I152" s="52"/>
      <c r="J152" s="53">
        <v>588.57000000000005</v>
      </c>
      <c r="K152" s="54">
        <v>1.1499999999999999</v>
      </c>
      <c r="L152" s="53">
        <v>379.04</v>
      </c>
      <c r="M152" s="54">
        <v>34.96</v>
      </c>
      <c r="N152" s="55">
        <v>13251.24</v>
      </c>
      <c r="AF152" s="39"/>
      <c r="AG152" s="47"/>
      <c r="AJ152" s="3" t="s">
        <v>62</v>
      </c>
      <c r="AM152" s="47"/>
      <c r="AN152" s="47"/>
      <c r="AP152" s="47"/>
      <c r="AQ152" s="47"/>
    </row>
    <row r="153" spans="1:43" s="4" customFormat="1" ht="15" x14ac:dyDescent="0.25">
      <c r="A153" s="48"/>
      <c r="B153" s="49" t="s">
        <v>122</v>
      </c>
      <c r="C153" s="372" t="s">
        <v>177</v>
      </c>
      <c r="D153" s="372"/>
      <c r="E153" s="372"/>
      <c r="F153" s="51"/>
      <c r="G153" s="52"/>
      <c r="H153" s="52"/>
      <c r="I153" s="52"/>
      <c r="J153" s="53">
        <v>287.47000000000003</v>
      </c>
      <c r="K153" s="52"/>
      <c r="L153" s="53">
        <v>160.97999999999999</v>
      </c>
      <c r="M153" s="52"/>
      <c r="N153" s="58"/>
      <c r="AF153" s="39"/>
      <c r="AG153" s="47"/>
      <c r="AJ153" s="3" t="s">
        <v>177</v>
      </c>
      <c r="AM153" s="47"/>
      <c r="AN153" s="47"/>
      <c r="AP153" s="47"/>
      <c r="AQ153" s="47"/>
    </row>
    <row r="154" spans="1:43" s="4" customFormat="1" ht="15" x14ac:dyDescent="0.25">
      <c r="A154" s="56"/>
      <c r="B154" s="49"/>
      <c r="C154" s="372" t="s">
        <v>63</v>
      </c>
      <c r="D154" s="372"/>
      <c r="E154" s="372"/>
      <c r="F154" s="51" t="s">
        <v>64</v>
      </c>
      <c r="G154" s="63">
        <v>69</v>
      </c>
      <c r="H154" s="54">
        <v>1.1499999999999999</v>
      </c>
      <c r="I154" s="109">
        <v>44.436</v>
      </c>
      <c r="J154" s="57"/>
      <c r="K154" s="52"/>
      <c r="L154" s="57"/>
      <c r="M154" s="52"/>
      <c r="N154" s="58"/>
      <c r="AF154" s="39"/>
      <c r="AG154" s="47"/>
      <c r="AK154" s="3" t="s">
        <v>63</v>
      </c>
      <c r="AM154" s="47"/>
      <c r="AN154" s="47"/>
      <c r="AP154" s="47"/>
      <c r="AQ154" s="47"/>
    </row>
    <row r="155" spans="1:43" s="4" customFormat="1" ht="15" x14ac:dyDescent="0.25">
      <c r="A155" s="48"/>
      <c r="B155" s="49"/>
      <c r="C155" s="375" t="s">
        <v>65</v>
      </c>
      <c r="D155" s="375"/>
      <c r="E155" s="375"/>
      <c r="F155" s="59"/>
      <c r="G155" s="60"/>
      <c r="H155" s="60"/>
      <c r="I155" s="60"/>
      <c r="J155" s="61">
        <v>876.04</v>
      </c>
      <c r="K155" s="60"/>
      <c r="L155" s="61">
        <v>540.02</v>
      </c>
      <c r="M155" s="60"/>
      <c r="N155" s="62"/>
      <c r="AF155" s="39"/>
      <c r="AG155" s="47"/>
      <c r="AL155" s="3" t="s">
        <v>65</v>
      </c>
      <c r="AM155" s="47"/>
      <c r="AN155" s="47"/>
      <c r="AP155" s="47"/>
      <c r="AQ155" s="47"/>
    </row>
    <row r="156" spans="1:43" s="4" customFormat="1" ht="15" x14ac:dyDescent="0.25">
      <c r="A156" s="56"/>
      <c r="B156" s="49"/>
      <c r="C156" s="372" t="s">
        <v>66</v>
      </c>
      <c r="D156" s="372"/>
      <c r="E156" s="372"/>
      <c r="F156" s="51"/>
      <c r="G156" s="52"/>
      <c r="H156" s="52"/>
      <c r="I156" s="52"/>
      <c r="J156" s="57"/>
      <c r="K156" s="52"/>
      <c r="L156" s="53">
        <v>379.04</v>
      </c>
      <c r="M156" s="52"/>
      <c r="N156" s="55">
        <v>13251.24</v>
      </c>
      <c r="AF156" s="39"/>
      <c r="AG156" s="47"/>
      <c r="AK156" s="3" t="s">
        <v>66</v>
      </c>
      <c r="AM156" s="47"/>
      <c r="AN156" s="47"/>
      <c r="AP156" s="47"/>
      <c r="AQ156" s="47"/>
    </row>
    <row r="157" spans="1:43" s="4" customFormat="1" ht="15" x14ac:dyDescent="0.25">
      <c r="A157" s="56"/>
      <c r="B157" s="49" t="s">
        <v>179</v>
      </c>
      <c r="C157" s="372" t="s">
        <v>180</v>
      </c>
      <c r="D157" s="372"/>
      <c r="E157" s="372"/>
      <c r="F157" s="51" t="s">
        <v>69</v>
      </c>
      <c r="G157" s="63">
        <v>147</v>
      </c>
      <c r="H157" s="52"/>
      <c r="I157" s="63">
        <v>147</v>
      </c>
      <c r="J157" s="57"/>
      <c r="K157" s="52"/>
      <c r="L157" s="53">
        <v>557.19000000000005</v>
      </c>
      <c r="M157" s="52"/>
      <c r="N157" s="55">
        <v>19479.32</v>
      </c>
      <c r="AF157" s="39"/>
      <c r="AG157" s="47"/>
      <c r="AK157" s="3" t="s">
        <v>180</v>
      </c>
      <c r="AM157" s="47"/>
      <c r="AN157" s="47"/>
      <c r="AP157" s="47"/>
      <c r="AQ157" s="47"/>
    </row>
    <row r="158" spans="1:43" s="4" customFormat="1" ht="15" x14ac:dyDescent="0.25">
      <c r="A158" s="56"/>
      <c r="B158" s="49" t="s">
        <v>181</v>
      </c>
      <c r="C158" s="372" t="s">
        <v>182</v>
      </c>
      <c r="D158" s="372"/>
      <c r="E158" s="372"/>
      <c r="F158" s="51" t="s">
        <v>69</v>
      </c>
      <c r="G158" s="63">
        <v>134</v>
      </c>
      <c r="H158" s="52"/>
      <c r="I158" s="63">
        <v>134</v>
      </c>
      <c r="J158" s="57"/>
      <c r="K158" s="52"/>
      <c r="L158" s="53">
        <v>507.91</v>
      </c>
      <c r="M158" s="52"/>
      <c r="N158" s="55">
        <v>17756.66</v>
      </c>
      <c r="AF158" s="39"/>
      <c r="AG158" s="47"/>
      <c r="AK158" s="3" t="s">
        <v>182</v>
      </c>
      <c r="AM158" s="47"/>
      <c r="AN158" s="47"/>
      <c r="AP158" s="47"/>
      <c r="AQ158" s="47"/>
    </row>
    <row r="159" spans="1:43" s="4" customFormat="1" ht="15" x14ac:dyDescent="0.25">
      <c r="A159" s="65"/>
      <c r="B159" s="66"/>
      <c r="C159" s="374" t="s">
        <v>72</v>
      </c>
      <c r="D159" s="374"/>
      <c r="E159" s="374"/>
      <c r="F159" s="42"/>
      <c r="G159" s="43"/>
      <c r="H159" s="43"/>
      <c r="I159" s="43"/>
      <c r="J159" s="45"/>
      <c r="K159" s="43"/>
      <c r="L159" s="105">
        <v>1605.12</v>
      </c>
      <c r="M159" s="60"/>
      <c r="N159" s="46"/>
      <c r="AF159" s="39"/>
      <c r="AG159" s="47"/>
      <c r="AM159" s="47" t="s">
        <v>72</v>
      </c>
      <c r="AN159" s="47"/>
      <c r="AP159" s="47"/>
      <c r="AQ159" s="47"/>
    </row>
    <row r="160" spans="1:43" s="4" customFormat="1" ht="15" x14ac:dyDescent="0.25">
      <c r="A160" s="40" t="s">
        <v>260</v>
      </c>
      <c r="B160" s="41" t="s">
        <v>1577</v>
      </c>
      <c r="C160" s="374" t="s">
        <v>1578</v>
      </c>
      <c r="D160" s="374"/>
      <c r="E160" s="374"/>
      <c r="F160" s="42" t="s">
        <v>238</v>
      </c>
      <c r="G160" s="43">
        <v>-2.6880000000000001E-2</v>
      </c>
      <c r="H160" s="44">
        <v>1</v>
      </c>
      <c r="I160" s="118">
        <v>-2.6880000000000001E-2</v>
      </c>
      <c r="J160" s="105">
        <v>5989</v>
      </c>
      <c r="K160" s="43"/>
      <c r="L160" s="67">
        <v>-160.97999999999999</v>
      </c>
      <c r="M160" s="43"/>
      <c r="N160" s="46"/>
      <c r="AF160" s="39"/>
      <c r="AG160" s="47" t="s">
        <v>1578</v>
      </c>
      <c r="AM160" s="47"/>
      <c r="AN160" s="47"/>
      <c r="AP160" s="47"/>
      <c r="AQ160" s="47"/>
    </row>
    <row r="161" spans="1:43" s="4" customFormat="1" ht="15" x14ac:dyDescent="0.25">
      <c r="A161" s="65"/>
      <c r="B161" s="66"/>
      <c r="C161" s="374" t="s">
        <v>72</v>
      </c>
      <c r="D161" s="374"/>
      <c r="E161" s="374"/>
      <c r="F161" s="42"/>
      <c r="G161" s="43"/>
      <c r="H161" s="43"/>
      <c r="I161" s="43"/>
      <c r="J161" s="45"/>
      <c r="K161" s="43"/>
      <c r="L161" s="67">
        <v>-160.97999999999999</v>
      </c>
      <c r="M161" s="60"/>
      <c r="N161" s="46"/>
      <c r="AF161" s="39"/>
      <c r="AG161" s="47"/>
      <c r="AM161" s="47" t="s">
        <v>72</v>
      </c>
      <c r="AN161" s="47"/>
      <c r="AP161" s="47"/>
      <c r="AQ161" s="47"/>
    </row>
    <row r="162" spans="1:43" s="4" customFormat="1" ht="15" x14ac:dyDescent="0.25">
      <c r="A162" s="381" t="s">
        <v>1579</v>
      </c>
      <c r="B162" s="382"/>
      <c r="C162" s="382"/>
      <c r="D162" s="382"/>
      <c r="E162" s="382"/>
      <c r="F162" s="382"/>
      <c r="G162" s="382"/>
      <c r="H162" s="382"/>
      <c r="I162" s="382"/>
      <c r="J162" s="382"/>
      <c r="K162" s="382"/>
      <c r="L162" s="382"/>
      <c r="M162" s="382"/>
      <c r="N162" s="383"/>
      <c r="AF162" s="39"/>
      <c r="AG162" s="47"/>
      <c r="AM162" s="47"/>
      <c r="AN162" s="47"/>
      <c r="AP162" s="47"/>
      <c r="AQ162" s="47" t="s">
        <v>1579</v>
      </c>
    </row>
    <row r="163" spans="1:43" s="4" customFormat="1" ht="34.5" x14ac:dyDescent="0.25">
      <c r="A163" s="40" t="s">
        <v>269</v>
      </c>
      <c r="B163" s="41" t="s">
        <v>1574</v>
      </c>
      <c r="C163" s="374" t="s">
        <v>1575</v>
      </c>
      <c r="D163" s="374"/>
      <c r="E163" s="374"/>
      <c r="F163" s="42" t="s">
        <v>674</v>
      </c>
      <c r="G163" s="43">
        <v>0.1</v>
      </c>
      <c r="H163" s="44">
        <v>1</v>
      </c>
      <c r="I163" s="120">
        <v>0.1</v>
      </c>
      <c r="J163" s="45"/>
      <c r="K163" s="43"/>
      <c r="L163" s="45"/>
      <c r="M163" s="43"/>
      <c r="N163" s="46"/>
      <c r="AF163" s="39"/>
      <c r="AG163" s="47" t="s">
        <v>1575</v>
      </c>
      <c r="AM163" s="47"/>
      <c r="AN163" s="47"/>
      <c r="AP163" s="47"/>
      <c r="AQ163" s="47"/>
    </row>
    <row r="164" spans="1:43" s="4" customFormat="1" ht="15" x14ac:dyDescent="0.25">
      <c r="A164" s="69"/>
      <c r="B164" s="50"/>
      <c r="C164" s="372" t="s">
        <v>1580</v>
      </c>
      <c r="D164" s="372"/>
      <c r="E164" s="372"/>
      <c r="F164" s="372"/>
      <c r="G164" s="372"/>
      <c r="H164" s="372"/>
      <c r="I164" s="372"/>
      <c r="J164" s="372"/>
      <c r="K164" s="372"/>
      <c r="L164" s="372"/>
      <c r="M164" s="372"/>
      <c r="N164" s="377"/>
      <c r="AF164" s="39"/>
      <c r="AG164" s="47"/>
      <c r="AH164" s="3" t="s">
        <v>1580</v>
      </c>
      <c r="AM164" s="47"/>
      <c r="AN164" s="47"/>
      <c r="AP164" s="47"/>
      <c r="AQ164" s="47"/>
    </row>
    <row r="165" spans="1:43" s="4" customFormat="1" ht="22.5" x14ac:dyDescent="0.25">
      <c r="A165" s="103"/>
      <c r="B165" s="49" t="s">
        <v>217</v>
      </c>
      <c r="C165" s="368" t="s">
        <v>218</v>
      </c>
      <c r="D165" s="368"/>
      <c r="E165" s="368"/>
      <c r="F165" s="368"/>
      <c r="G165" s="368"/>
      <c r="H165" s="368"/>
      <c r="I165" s="368"/>
      <c r="J165" s="368"/>
      <c r="K165" s="368"/>
      <c r="L165" s="368"/>
      <c r="M165" s="368"/>
      <c r="N165" s="376"/>
      <c r="AF165" s="39"/>
      <c r="AG165" s="47"/>
      <c r="AI165" s="3" t="s">
        <v>218</v>
      </c>
      <c r="AM165" s="47"/>
      <c r="AN165" s="47"/>
      <c r="AP165" s="47"/>
      <c r="AQ165" s="47"/>
    </row>
    <row r="166" spans="1:43" s="4" customFormat="1" ht="15" x14ac:dyDescent="0.25">
      <c r="A166" s="48"/>
      <c r="B166" s="49" t="s">
        <v>58</v>
      </c>
      <c r="C166" s="372" t="s">
        <v>62</v>
      </c>
      <c r="D166" s="372"/>
      <c r="E166" s="372"/>
      <c r="F166" s="51"/>
      <c r="G166" s="52"/>
      <c r="H166" s="52"/>
      <c r="I166" s="52"/>
      <c r="J166" s="53">
        <v>588.57000000000005</v>
      </c>
      <c r="K166" s="54">
        <v>1.1499999999999999</v>
      </c>
      <c r="L166" s="53">
        <v>67.69</v>
      </c>
      <c r="M166" s="54">
        <v>34.96</v>
      </c>
      <c r="N166" s="55">
        <v>2366.44</v>
      </c>
      <c r="AF166" s="39"/>
      <c r="AG166" s="47"/>
      <c r="AJ166" s="3" t="s">
        <v>62</v>
      </c>
      <c r="AM166" s="47"/>
      <c r="AN166" s="47"/>
      <c r="AP166" s="47"/>
      <c r="AQ166" s="47"/>
    </row>
    <row r="167" spans="1:43" s="4" customFormat="1" ht="15" x14ac:dyDescent="0.25">
      <c r="A167" s="48"/>
      <c r="B167" s="49" t="s">
        <v>122</v>
      </c>
      <c r="C167" s="372" t="s">
        <v>177</v>
      </c>
      <c r="D167" s="372"/>
      <c r="E167" s="372"/>
      <c r="F167" s="51"/>
      <c r="G167" s="52"/>
      <c r="H167" s="52"/>
      <c r="I167" s="52"/>
      <c r="J167" s="53">
        <v>287.47000000000003</v>
      </c>
      <c r="K167" s="52"/>
      <c r="L167" s="53">
        <v>28.75</v>
      </c>
      <c r="M167" s="52"/>
      <c r="N167" s="58"/>
      <c r="AF167" s="39"/>
      <c r="AG167" s="47"/>
      <c r="AJ167" s="3" t="s">
        <v>177</v>
      </c>
      <c r="AM167" s="47"/>
      <c r="AN167" s="47"/>
      <c r="AP167" s="47"/>
      <c r="AQ167" s="47"/>
    </row>
    <row r="168" spans="1:43" s="4" customFormat="1" ht="15" x14ac:dyDescent="0.25">
      <c r="A168" s="56"/>
      <c r="B168" s="49"/>
      <c r="C168" s="372" t="s">
        <v>63</v>
      </c>
      <c r="D168" s="372"/>
      <c r="E168" s="372"/>
      <c r="F168" s="51" t="s">
        <v>64</v>
      </c>
      <c r="G168" s="63">
        <v>69</v>
      </c>
      <c r="H168" s="54">
        <v>1.1499999999999999</v>
      </c>
      <c r="I168" s="109">
        <v>7.9349999999999996</v>
      </c>
      <c r="J168" s="57"/>
      <c r="K168" s="52"/>
      <c r="L168" s="57"/>
      <c r="M168" s="52"/>
      <c r="N168" s="58"/>
      <c r="AF168" s="39"/>
      <c r="AG168" s="47"/>
      <c r="AK168" s="3" t="s">
        <v>63</v>
      </c>
      <c r="AM168" s="47"/>
      <c r="AN168" s="47"/>
      <c r="AP168" s="47"/>
      <c r="AQ168" s="47"/>
    </row>
    <row r="169" spans="1:43" s="4" customFormat="1" ht="15" x14ac:dyDescent="0.25">
      <c r="A169" s="48"/>
      <c r="B169" s="49"/>
      <c r="C169" s="375" t="s">
        <v>65</v>
      </c>
      <c r="D169" s="375"/>
      <c r="E169" s="375"/>
      <c r="F169" s="59"/>
      <c r="G169" s="60"/>
      <c r="H169" s="60"/>
      <c r="I169" s="60"/>
      <c r="J169" s="61">
        <v>876.04</v>
      </c>
      <c r="K169" s="60"/>
      <c r="L169" s="61">
        <v>96.44</v>
      </c>
      <c r="M169" s="60"/>
      <c r="N169" s="62"/>
      <c r="AF169" s="39"/>
      <c r="AG169" s="47"/>
      <c r="AL169" s="3" t="s">
        <v>65</v>
      </c>
      <c r="AM169" s="47"/>
      <c r="AN169" s="47"/>
      <c r="AP169" s="47"/>
      <c r="AQ169" s="47"/>
    </row>
    <row r="170" spans="1:43" s="4" customFormat="1" ht="15" x14ac:dyDescent="0.25">
      <c r="A170" s="56"/>
      <c r="B170" s="49"/>
      <c r="C170" s="372" t="s">
        <v>66</v>
      </c>
      <c r="D170" s="372"/>
      <c r="E170" s="372"/>
      <c r="F170" s="51"/>
      <c r="G170" s="52"/>
      <c r="H170" s="52"/>
      <c r="I170" s="52"/>
      <c r="J170" s="57"/>
      <c r="K170" s="52"/>
      <c r="L170" s="53">
        <v>67.69</v>
      </c>
      <c r="M170" s="52"/>
      <c r="N170" s="55">
        <v>2366.44</v>
      </c>
      <c r="AF170" s="39"/>
      <c r="AG170" s="47"/>
      <c r="AK170" s="3" t="s">
        <v>66</v>
      </c>
      <c r="AM170" s="47"/>
      <c r="AN170" s="47"/>
      <c r="AP170" s="47"/>
      <c r="AQ170" s="47"/>
    </row>
    <row r="171" spans="1:43" s="4" customFormat="1" ht="15" x14ac:dyDescent="0.25">
      <c r="A171" s="56"/>
      <c r="B171" s="49" t="s">
        <v>179</v>
      </c>
      <c r="C171" s="372" t="s">
        <v>180</v>
      </c>
      <c r="D171" s="372"/>
      <c r="E171" s="372"/>
      <c r="F171" s="51" t="s">
        <v>69</v>
      </c>
      <c r="G171" s="63">
        <v>147</v>
      </c>
      <c r="H171" s="52"/>
      <c r="I171" s="63">
        <v>147</v>
      </c>
      <c r="J171" s="57"/>
      <c r="K171" s="52"/>
      <c r="L171" s="53">
        <v>99.5</v>
      </c>
      <c r="M171" s="52"/>
      <c r="N171" s="55">
        <v>3478.67</v>
      </c>
      <c r="AF171" s="39"/>
      <c r="AG171" s="47"/>
      <c r="AK171" s="3" t="s">
        <v>180</v>
      </c>
      <c r="AM171" s="47"/>
      <c r="AN171" s="47"/>
      <c r="AP171" s="47"/>
      <c r="AQ171" s="47"/>
    </row>
    <row r="172" spans="1:43" s="4" customFormat="1" ht="15" x14ac:dyDescent="0.25">
      <c r="A172" s="56"/>
      <c r="B172" s="49" t="s">
        <v>181</v>
      </c>
      <c r="C172" s="372" t="s">
        <v>182</v>
      </c>
      <c r="D172" s="372"/>
      <c r="E172" s="372"/>
      <c r="F172" s="51" t="s">
        <v>69</v>
      </c>
      <c r="G172" s="63">
        <v>134</v>
      </c>
      <c r="H172" s="52"/>
      <c r="I172" s="63">
        <v>134</v>
      </c>
      <c r="J172" s="57"/>
      <c r="K172" s="52"/>
      <c r="L172" s="53">
        <v>90.7</v>
      </c>
      <c r="M172" s="52"/>
      <c r="N172" s="55">
        <v>3171.03</v>
      </c>
      <c r="AF172" s="39"/>
      <c r="AG172" s="47"/>
      <c r="AK172" s="3" t="s">
        <v>182</v>
      </c>
      <c r="AM172" s="47"/>
      <c r="AN172" s="47"/>
      <c r="AP172" s="47"/>
      <c r="AQ172" s="47"/>
    </row>
    <row r="173" spans="1:43" s="4" customFormat="1" ht="15" x14ac:dyDescent="0.25">
      <c r="A173" s="65"/>
      <c r="B173" s="66"/>
      <c r="C173" s="374" t="s">
        <v>72</v>
      </c>
      <c r="D173" s="374"/>
      <c r="E173" s="374"/>
      <c r="F173" s="42"/>
      <c r="G173" s="43"/>
      <c r="H173" s="43"/>
      <c r="I173" s="43"/>
      <c r="J173" s="45"/>
      <c r="K173" s="43"/>
      <c r="L173" s="67">
        <v>286.64</v>
      </c>
      <c r="M173" s="60"/>
      <c r="N173" s="46"/>
      <c r="AF173" s="39"/>
      <c r="AG173" s="47"/>
      <c r="AM173" s="47" t="s">
        <v>72</v>
      </c>
      <c r="AN173" s="47"/>
      <c r="AP173" s="47"/>
      <c r="AQ173" s="47"/>
    </row>
    <row r="174" spans="1:43" s="4" customFormat="1" ht="15" x14ac:dyDescent="0.25">
      <c r="A174" s="40" t="s">
        <v>272</v>
      </c>
      <c r="B174" s="41" t="s">
        <v>1577</v>
      </c>
      <c r="C174" s="374" t="s">
        <v>1578</v>
      </c>
      <c r="D174" s="374"/>
      <c r="E174" s="374"/>
      <c r="F174" s="42" t="s">
        <v>238</v>
      </c>
      <c r="G174" s="43">
        <v>-4.7999999999999996E-3</v>
      </c>
      <c r="H174" s="44">
        <v>1</v>
      </c>
      <c r="I174" s="110">
        <v>-4.7999999999999996E-3</v>
      </c>
      <c r="J174" s="105">
        <v>5989</v>
      </c>
      <c r="K174" s="43"/>
      <c r="L174" s="67">
        <v>-28.75</v>
      </c>
      <c r="M174" s="43"/>
      <c r="N174" s="46"/>
      <c r="AF174" s="39"/>
      <c r="AG174" s="47" t="s">
        <v>1578</v>
      </c>
      <c r="AM174" s="47"/>
      <c r="AN174" s="47"/>
      <c r="AP174" s="47"/>
      <c r="AQ174" s="47"/>
    </row>
    <row r="175" spans="1:43" s="4" customFormat="1" ht="15" x14ac:dyDescent="0.25">
      <c r="A175" s="65"/>
      <c r="B175" s="66"/>
      <c r="C175" s="374" t="s">
        <v>72</v>
      </c>
      <c r="D175" s="374"/>
      <c r="E175" s="374"/>
      <c r="F175" s="42"/>
      <c r="G175" s="43"/>
      <c r="H175" s="43"/>
      <c r="I175" s="43"/>
      <c r="J175" s="45"/>
      <c r="K175" s="43"/>
      <c r="L175" s="67">
        <v>-28.75</v>
      </c>
      <c r="M175" s="60"/>
      <c r="N175" s="46"/>
      <c r="AF175" s="39"/>
      <c r="AG175" s="47"/>
      <c r="AM175" s="47" t="s">
        <v>72</v>
      </c>
      <c r="AN175" s="47"/>
      <c r="AP175" s="47"/>
      <c r="AQ175" s="47"/>
    </row>
    <row r="176" spans="1:43" s="4" customFormat="1" ht="15" x14ac:dyDescent="0.25">
      <c r="A176" s="381" t="s">
        <v>1581</v>
      </c>
      <c r="B176" s="382"/>
      <c r="C176" s="382"/>
      <c r="D176" s="382"/>
      <c r="E176" s="382"/>
      <c r="F176" s="382"/>
      <c r="G176" s="382"/>
      <c r="H176" s="382"/>
      <c r="I176" s="382"/>
      <c r="J176" s="382"/>
      <c r="K176" s="382"/>
      <c r="L176" s="382"/>
      <c r="M176" s="382"/>
      <c r="N176" s="383"/>
      <c r="AF176" s="39"/>
      <c r="AG176" s="47"/>
      <c r="AM176" s="47"/>
      <c r="AN176" s="47"/>
      <c r="AP176" s="47"/>
      <c r="AQ176" s="47" t="s">
        <v>1581</v>
      </c>
    </row>
    <row r="177" spans="1:43" s="4" customFormat="1" ht="45.75" x14ac:dyDescent="0.25">
      <c r="A177" s="40" t="s">
        <v>276</v>
      </c>
      <c r="B177" s="41" t="s">
        <v>1582</v>
      </c>
      <c r="C177" s="374" t="s">
        <v>1583</v>
      </c>
      <c r="D177" s="374"/>
      <c r="E177" s="374"/>
      <c r="F177" s="42" t="s">
        <v>61</v>
      </c>
      <c r="G177" s="43">
        <v>2</v>
      </c>
      <c r="H177" s="44">
        <v>1</v>
      </c>
      <c r="I177" s="44">
        <v>2</v>
      </c>
      <c r="J177" s="67">
        <v>183.59</v>
      </c>
      <c r="K177" s="43"/>
      <c r="L177" s="67">
        <v>367.18</v>
      </c>
      <c r="M177" s="43"/>
      <c r="N177" s="46"/>
      <c r="AF177" s="39"/>
      <c r="AG177" s="47" t="s">
        <v>1583</v>
      </c>
      <c r="AM177" s="47"/>
      <c r="AN177" s="47"/>
      <c r="AP177" s="47"/>
      <c r="AQ177" s="47"/>
    </row>
    <row r="178" spans="1:43" s="4" customFormat="1" ht="15" x14ac:dyDescent="0.25">
      <c r="A178" s="65"/>
      <c r="B178" s="66"/>
      <c r="C178" s="374" t="s">
        <v>72</v>
      </c>
      <c r="D178" s="374"/>
      <c r="E178" s="374"/>
      <c r="F178" s="42"/>
      <c r="G178" s="43"/>
      <c r="H178" s="43"/>
      <c r="I178" s="43"/>
      <c r="J178" s="45"/>
      <c r="K178" s="43"/>
      <c r="L178" s="67">
        <v>367.18</v>
      </c>
      <c r="M178" s="60"/>
      <c r="N178" s="46"/>
      <c r="AF178" s="39"/>
      <c r="AG178" s="47"/>
      <c r="AM178" s="47" t="s">
        <v>72</v>
      </c>
      <c r="AN178" s="47"/>
      <c r="AP178" s="47"/>
      <c r="AQ178" s="47"/>
    </row>
    <row r="179" spans="1:43" s="4" customFormat="1" ht="45.75" x14ac:dyDescent="0.25">
      <c r="A179" s="40" t="s">
        <v>280</v>
      </c>
      <c r="B179" s="41" t="s">
        <v>1584</v>
      </c>
      <c r="C179" s="374" t="s">
        <v>1585</v>
      </c>
      <c r="D179" s="374"/>
      <c r="E179" s="374"/>
      <c r="F179" s="42" t="s">
        <v>61</v>
      </c>
      <c r="G179" s="43">
        <v>2</v>
      </c>
      <c r="H179" s="44">
        <v>1</v>
      </c>
      <c r="I179" s="44">
        <v>2</v>
      </c>
      <c r="J179" s="67">
        <v>190.21</v>
      </c>
      <c r="K179" s="43"/>
      <c r="L179" s="67">
        <v>380.42</v>
      </c>
      <c r="M179" s="43"/>
      <c r="N179" s="46"/>
      <c r="AF179" s="39"/>
      <c r="AG179" s="47" t="s">
        <v>1585</v>
      </c>
      <c r="AM179" s="47"/>
      <c r="AN179" s="47"/>
      <c r="AP179" s="47"/>
      <c r="AQ179" s="47"/>
    </row>
    <row r="180" spans="1:43" s="4" customFormat="1" ht="15" x14ac:dyDescent="0.25">
      <c r="A180" s="65"/>
      <c r="B180" s="66"/>
      <c r="C180" s="374" t="s">
        <v>72</v>
      </c>
      <c r="D180" s="374"/>
      <c r="E180" s="374"/>
      <c r="F180" s="42"/>
      <c r="G180" s="43"/>
      <c r="H180" s="43"/>
      <c r="I180" s="43"/>
      <c r="J180" s="45"/>
      <c r="K180" s="43"/>
      <c r="L180" s="67">
        <v>380.42</v>
      </c>
      <c r="M180" s="60"/>
      <c r="N180" s="46"/>
      <c r="AF180" s="39"/>
      <c r="AG180" s="47"/>
      <c r="AM180" s="47" t="s">
        <v>72</v>
      </c>
      <c r="AN180" s="47"/>
      <c r="AP180" s="47"/>
      <c r="AQ180" s="47"/>
    </row>
    <row r="181" spans="1:43" s="4" customFormat="1" ht="45.75" x14ac:dyDescent="0.25">
      <c r="A181" s="40" t="s">
        <v>282</v>
      </c>
      <c r="B181" s="41" t="s">
        <v>1584</v>
      </c>
      <c r="C181" s="374" t="s">
        <v>1586</v>
      </c>
      <c r="D181" s="374"/>
      <c r="E181" s="374"/>
      <c r="F181" s="42" t="s">
        <v>61</v>
      </c>
      <c r="G181" s="43">
        <v>42</v>
      </c>
      <c r="H181" s="44">
        <v>1</v>
      </c>
      <c r="I181" s="44">
        <v>42</v>
      </c>
      <c r="J181" s="67">
        <v>190.21</v>
      </c>
      <c r="K181" s="43"/>
      <c r="L181" s="105">
        <v>7988.82</v>
      </c>
      <c r="M181" s="43"/>
      <c r="N181" s="46"/>
      <c r="AF181" s="39"/>
      <c r="AG181" s="47" t="s">
        <v>1586</v>
      </c>
      <c r="AM181" s="47"/>
      <c r="AN181" s="47"/>
      <c r="AP181" s="47"/>
      <c r="AQ181" s="47"/>
    </row>
    <row r="182" spans="1:43" s="4" customFormat="1" ht="15" x14ac:dyDescent="0.25">
      <c r="A182" s="65"/>
      <c r="B182" s="66"/>
      <c r="C182" s="374" t="s">
        <v>72</v>
      </c>
      <c r="D182" s="374"/>
      <c r="E182" s="374"/>
      <c r="F182" s="42"/>
      <c r="G182" s="43"/>
      <c r="H182" s="43"/>
      <c r="I182" s="43"/>
      <c r="J182" s="45"/>
      <c r="K182" s="43"/>
      <c r="L182" s="105">
        <v>7988.82</v>
      </c>
      <c r="M182" s="60"/>
      <c r="N182" s="46"/>
      <c r="AF182" s="39"/>
      <c r="AG182" s="47"/>
      <c r="AM182" s="47" t="s">
        <v>72</v>
      </c>
      <c r="AN182" s="47"/>
      <c r="AP182" s="47"/>
      <c r="AQ182" s="47"/>
    </row>
    <row r="183" spans="1:43" s="4" customFormat="1" ht="45.75" x14ac:dyDescent="0.25">
      <c r="A183" s="40" t="s">
        <v>285</v>
      </c>
      <c r="B183" s="41" t="s">
        <v>1587</v>
      </c>
      <c r="C183" s="374" t="s">
        <v>1588</v>
      </c>
      <c r="D183" s="374"/>
      <c r="E183" s="374"/>
      <c r="F183" s="42" t="s">
        <v>61</v>
      </c>
      <c r="G183" s="43">
        <v>37</v>
      </c>
      <c r="H183" s="44">
        <v>1</v>
      </c>
      <c r="I183" s="44">
        <v>37</v>
      </c>
      <c r="J183" s="67">
        <v>183.59</v>
      </c>
      <c r="K183" s="43"/>
      <c r="L183" s="105">
        <v>6792.83</v>
      </c>
      <c r="M183" s="43"/>
      <c r="N183" s="46"/>
      <c r="AF183" s="39"/>
      <c r="AG183" s="47" t="s">
        <v>1588</v>
      </c>
      <c r="AM183" s="47"/>
      <c r="AN183" s="47"/>
      <c r="AP183" s="47"/>
      <c r="AQ183" s="47"/>
    </row>
    <row r="184" spans="1:43" s="4" customFormat="1" ht="15" x14ac:dyDescent="0.25">
      <c r="A184" s="65"/>
      <c r="B184" s="66"/>
      <c r="C184" s="374" t="s">
        <v>72</v>
      </c>
      <c r="D184" s="374"/>
      <c r="E184" s="374"/>
      <c r="F184" s="42"/>
      <c r="G184" s="43"/>
      <c r="H184" s="43"/>
      <c r="I184" s="43"/>
      <c r="J184" s="45"/>
      <c r="K184" s="43"/>
      <c r="L184" s="105">
        <v>6792.83</v>
      </c>
      <c r="M184" s="60"/>
      <c r="N184" s="46"/>
      <c r="AF184" s="39"/>
      <c r="AG184" s="47"/>
      <c r="AM184" s="47" t="s">
        <v>72</v>
      </c>
      <c r="AN184" s="47"/>
      <c r="AP184" s="47"/>
      <c r="AQ184" s="47"/>
    </row>
    <row r="185" spans="1:43" s="4" customFormat="1" ht="45.75" x14ac:dyDescent="0.25">
      <c r="A185" s="40" t="s">
        <v>287</v>
      </c>
      <c r="B185" s="41" t="s">
        <v>1587</v>
      </c>
      <c r="C185" s="374" t="s">
        <v>1588</v>
      </c>
      <c r="D185" s="374"/>
      <c r="E185" s="374"/>
      <c r="F185" s="42" t="s">
        <v>61</v>
      </c>
      <c r="G185" s="43">
        <v>37</v>
      </c>
      <c r="H185" s="44">
        <v>1</v>
      </c>
      <c r="I185" s="44">
        <v>37</v>
      </c>
      <c r="J185" s="67">
        <v>183.59</v>
      </c>
      <c r="K185" s="43"/>
      <c r="L185" s="105">
        <v>6792.83</v>
      </c>
      <c r="M185" s="43"/>
      <c r="N185" s="46"/>
      <c r="AF185" s="39"/>
      <c r="AG185" s="47" t="s">
        <v>1588</v>
      </c>
      <c r="AM185" s="47"/>
      <c r="AN185" s="47"/>
      <c r="AP185" s="47"/>
      <c r="AQ185" s="47"/>
    </row>
    <row r="186" spans="1:43" s="4" customFormat="1" ht="15" x14ac:dyDescent="0.25">
      <c r="A186" s="65"/>
      <c r="B186" s="66"/>
      <c r="C186" s="374" t="s">
        <v>72</v>
      </c>
      <c r="D186" s="374"/>
      <c r="E186" s="374"/>
      <c r="F186" s="42"/>
      <c r="G186" s="43"/>
      <c r="H186" s="43"/>
      <c r="I186" s="43"/>
      <c r="J186" s="45"/>
      <c r="K186" s="43"/>
      <c r="L186" s="105">
        <v>6792.83</v>
      </c>
      <c r="M186" s="60"/>
      <c r="N186" s="46"/>
      <c r="AF186" s="39"/>
      <c r="AG186" s="47"/>
      <c r="AM186" s="47" t="s">
        <v>72</v>
      </c>
      <c r="AN186" s="47"/>
      <c r="AP186" s="47"/>
      <c r="AQ186" s="47"/>
    </row>
    <row r="187" spans="1:43" s="4" customFormat="1" ht="45.75" x14ac:dyDescent="0.25">
      <c r="A187" s="40" t="s">
        <v>289</v>
      </c>
      <c r="B187" s="41" t="s">
        <v>1589</v>
      </c>
      <c r="C187" s="374" t="s">
        <v>1590</v>
      </c>
      <c r="D187" s="374"/>
      <c r="E187" s="374"/>
      <c r="F187" s="42" t="s">
        <v>61</v>
      </c>
      <c r="G187" s="43">
        <v>2</v>
      </c>
      <c r="H187" s="44">
        <v>1</v>
      </c>
      <c r="I187" s="44">
        <v>2</v>
      </c>
      <c r="J187" s="67">
        <v>404.83</v>
      </c>
      <c r="K187" s="43"/>
      <c r="L187" s="67">
        <v>809.66</v>
      </c>
      <c r="M187" s="43"/>
      <c r="N187" s="46"/>
      <c r="AF187" s="39"/>
      <c r="AG187" s="47" t="s">
        <v>1590</v>
      </c>
      <c r="AM187" s="47"/>
      <c r="AN187" s="47"/>
      <c r="AP187" s="47"/>
      <c r="AQ187" s="47"/>
    </row>
    <row r="188" spans="1:43" s="4" customFormat="1" ht="15" x14ac:dyDescent="0.25">
      <c r="A188" s="65"/>
      <c r="B188" s="66"/>
      <c r="C188" s="374" t="s">
        <v>72</v>
      </c>
      <c r="D188" s="374"/>
      <c r="E188" s="374"/>
      <c r="F188" s="42"/>
      <c r="G188" s="43"/>
      <c r="H188" s="43"/>
      <c r="I188" s="43"/>
      <c r="J188" s="45"/>
      <c r="K188" s="43"/>
      <c r="L188" s="67">
        <v>809.66</v>
      </c>
      <c r="M188" s="60"/>
      <c r="N188" s="46"/>
      <c r="AF188" s="39"/>
      <c r="AG188" s="47"/>
      <c r="AM188" s="47" t="s">
        <v>72</v>
      </c>
      <c r="AN188" s="47"/>
      <c r="AP188" s="47"/>
      <c r="AQ188" s="47"/>
    </row>
    <row r="189" spans="1:43" s="4" customFormat="1" ht="23.25" x14ac:dyDescent="0.25">
      <c r="A189" s="40" t="s">
        <v>291</v>
      </c>
      <c r="B189" s="41" t="s">
        <v>1591</v>
      </c>
      <c r="C189" s="374" t="s">
        <v>1592</v>
      </c>
      <c r="D189" s="374"/>
      <c r="E189" s="374"/>
      <c r="F189" s="42" t="s">
        <v>61</v>
      </c>
      <c r="G189" s="43">
        <v>244</v>
      </c>
      <c r="H189" s="44">
        <v>1</v>
      </c>
      <c r="I189" s="44">
        <v>244</v>
      </c>
      <c r="J189" s="67">
        <v>33.71</v>
      </c>
      <c r="K189" s="43"/>
      <c r="L189" s="105">
        <v>8225.24</v>
      </c>
      <c r="M189" s="43"/>
      <c r="N189" s="46"/>
      <c r="AF189" s="39"/>
      <c r="AG189" s="47" t="s">
        <v>1592</v>
      </c>
      <c r="AM189" s="47"/>
      <c r="AN189" s="47"/>
      <c r="AP189" s="47"/>
      <c r="AQ189" s="47"/>
    </row>
    <row r="190" spans="1:43" s="4" customFormat="1" ht="15" x14ac:dyDescent="0.25">
      <c r="A190" s="69"/>
      <c r="B190" s="50"/>
      <c r="C190" s="372" t="s">
        <v>1593</v>
      </c>
      <c r="D190" s="372"/>
      <c r="E190" s="372"/>
      <c r="F190" s="372"/>
      <c r="G190" s="372"/>
      <c r="H190" s="372"/>
      <c r="I190" s="372"/>
      <c r="J190" s="372"/>
      <c r="K190" s="372"/>
      <c r="L190" s="372"/>
      <c r="M190" s="372"/>
      <c r="N190" s="377"/>
      <c r="AF190" s="39"/>
      <c r="AG190" s="47"/>
      <c r="AH190" s="3" t="s">
        <v>1593</v>
      </c>
      <c r="AM190" s="47"/>
      <c r="AN190" s="47"/>
      <c r="AP190" s="47"/>
      <c r="AQ190" s="47"/>
    </row>
    <row r="191" spans="1:43" s="4" customFormat="1" ht="15" x14ac:dyDescent="0.25">
      <c r="A191" s="65"/>
      <c r="B191" s="66"/>
      <c r="C191" s="374" t="s">
        <v>72</v>
      </c>
      <c r="D191" s="374"/>
      <c r="E191" s="374"/>
      <c r="F191" s="42"/>
      <c r="G191" s="43"/>
      <c r="H191" s="43"/>
      <c r="I191" s="43"/>
      <c r="J191" s="45"/>
      <c r="K191" s="43"/>
      <c r="L191" s="105">
        <v>8225.24</v>
      </c>
      <c r="M191" s="60"/>
      <c r="N191" s="46"/>
      <c r="AF191" s="39"/>
      <c r="AG191" s="47"/>
      <c r="AM191" s="47" t="s">
        <v>72</v>
      </c>
      <c r="AN191" s="47"/>
      <c r="AP191" s="47"/>
      <c r="AQ191" s="47"/>
    </row>
    <row r="192" spans="1:43" s="4" customFormat="1" ht="0" hidden="1" customHeight="1" x14ac:dyDescent="0.25">
      <c r="A192" s="71"/>
      <c r="B192" s="72"/>
      <c r="C192" s="72"/>
      <c r="D192" s="72"/>
      <c r="E192" s="72"/>
      <c r="F192" s="73"/>
      <c r="G192" s="73"/>
      <c r="H192" s="73"/>
      <c r="I192" s="73"/>
      <c r="J192" s="74"/>
      <c r="K192" s="73"/>
      <c r="L192" s="74"/>
      <c r="M192" s="52"/>
      <c r="N192" s="74"/>
      <c r="AF192" s="39"/>
      <c r="AG192" s="47"/>
      <c r="AM192" s="47"/>
      <c r="AN192" s="47"/>
      <c r="AP192" s="47"/>
      <c r="AQ192" s="47"/>
    </row>
    <row r="193" spans="1:43" s="4" customFormat="1" ht="15" x14ac:dyDescent="0.25">
      <c r="A193" s="78"/>
      <c r="B193" s="79"/>
      <c r="C193" s="374" t="s">
        <v>1594</v>
      </c>
      <c r="D193" s="374"/>
      <c r="E193" s="374"/>
      <c r="F193" s="374"/>
      <c r="G193" s="374"/>
      <c r="H193" s="374"/>
      <c r="I193" s="374"/>
      <c r="J193" s="374"/>
      <c r="K193" s="374"/>
      <c r="L193" s="80"/>
      <c r="M193" s="81"/>
      <c r="N193" s="82"/>
      <c r="AF193" s="39"/>
      <c r="AG193" s="47"/>
      <c r="AM193" s="47"/>
      <c r="AN193" s="47" t="s">
        <v>1594</v>
      </c>
      <c r="AP193" s="47"/>
      <c r="AQ193" s="47"/>
    </row>
    <row r="194" spans="1:43" s="4" customFormat="1" ht="15" x14ac:dyDescent="0.25">
      <c r="A194" s="83"/>
      <c r="B194" s="49"/>
      <c r="C194" s="372" t="s">
        <v>83</v>
      </c>
      <c r="D194" s="372"/>
      <c r="E194" s="372"/>
      <c r="F194" s="372"/>
      <c r="G194" s="372"/>
      <c r="H194" s="372"/>
      <c r="I194" s="372"/>
      <c r="J194" s="372"/>
      <c r="K194" s="372"/>
      <c r="L194" s="106">
        <v>51478.43</v>
      </c>
      <c r="M194" s="85"/>
      <c r="N194" s="86">
        <v>505769.19</v>
      </c>
      <c r="AF194" s="39"/>
      <c r="AG194" s="47"/>
      <c r="AM194" s="47"/>
      <c r="AN194" s="47"/>
      <c r="AO194" s="3" t="s">
        <v>83</v>
      </c>
      <c r="AP194" s="47"/>
      <c r="AQ194" s="47"/>
    </row>
    <row r="195" spans="1:43" s="4" customFormat="1" ht="15" x14ac:dyDescent="0.25">
      <c r="A195" s="83"/>
      <c r="B195" s="49"/>
      <c r="C195" s="372" t="s">
        <v>84</v>
      </c>
      <c r="D195" s="372"/>
      <c r="E195" s="372"/>
      <c r="F195" s="372"/>
      <c r="G195" s="372"/>
      <c r="H195" s="372"/>
      <c r="I195" s="372"/>
      <c r="J195" s="372"/>
      <c r="K195" s="372"/>
      <c r="L195" s="87"/>
      <c r="M195" s="85"/>
      <c r="N195" s="88"/>
      <c r="AF195" s="39"/>
      <c r="AG195" s="47"/>
      <c r="AM195" s="47"/>
      <c r="AN195" s="47"/>
      <c r="AO195" s="3" t="s">
        <v>84</v>
      </c>
      <c r="AP195" s="47"/>
      <c r="AQ195" s="47"/>
    </row>
    <row r="196" spans="1:43" s="4" customFormat="1" ht="15" x14ac:dyDescent="0.25">
      <c r="A196" s="83"/>
      <c r="B196" s="49"/>
      <c r="C196" s="372" t="s">
        <v>85</v>
      </c>
      <c r="D196" s="372"/>
      <c r="E196" s="372"/>
      <c r="F196" s="372"/>
      <c r="G196" s="372"/>
      <c r="H196" s="372"/>
      <c r="I196" s="372"/>
      <c r="J196" s="372"/>
      <c r="K196" s="372"/>
      <c r="L196" s="106">
        <v>2265.62</v>
      </c>
      <c r="M196" s="85"/>
      <c r="N196" s="86">
        <v>79206.080000000002</v>
      </c>
      <c r="AF196" s="39"/>
      <c r="AG196" s="47"/>
      <c r="AM196" s="47"/>
      <c r="AN196" s="47"/>
      <c r="AO196" s="3" t="s">
        <v>85</v>
      </c>
      <c r="AP196" s="47"/>
      <c r="AQ196" s="47"/>
    </row>
    <row r="197" spans="1:43" s="4" customFormat="1" ht="15" x14ac:dyDescent="0.25">
      <c r="A197" s="83"/>
      <c r="B197" s="49"/>
      <c r="C197" s="372" t="s">
        <v>193</v>
      </c>
      <c r="D197" s="372"/>
      <c r="E197" s="372"/>
      <c r="F197" s="372"/>
      <c r="G197" s="372"/>
      <c r="H197" s="372"/>
      <c r="I197" s="372"/>
      <c r="J197" s="372"/>
      <c r="K197" s="372"/>
      <c r="L197" s="106">
        <v>1618.32</v>
      </c>
      <c r="M197" s="85"/>
      <c r="N197" s="86">
        <v>19630.22</v>
      </c>
      <c r="AF197" s="39"/>
      <c r="AG197" s="47"/>
      <c r="AM197" s="47"/>
      <c r="AN197" s="47"/>
      <c r="AO197" s="3" t="s">
        <v>193</v>
      </c>
      <c r="AP197" s="47"/>
      <c r="AQ197" s="47"/>
    </row>
    <row r="198" spans="1:43" s="4" customFormat="1" ht="15" x14ac:dyDescent="0.25">
      <c r="A198" s="83"/>
      <c r="B198" s="49"/>
      <c r="C198" s="372" t="s">
        <v>194</v>
      </c>
      <c r="D198" s="372"/>
      <c r="E198" s="372"/>
      <c r="F198" s="372"/>
      <c r="G198" s="372"/>
      <c r="H198" s="372"/>
      <c r="I198" s="372"/>
      <c r="J198" s="372"/>
      <c r="K198" s="372"/>
      <c r="L198" s="84">
        <v>159</v>
      </c>
      <c r="M198" s="85"/>
      <c r="N198" s="86">
        <v>5558.64</v>
      </c>
      <c r="AF198" s="39"/>
      <c r="AG198" s="47"/>
      <c r="AM198" s="47"/>
      <c r="AN198" s="47"/>
      <c r="AO198" s="3" t="s">
        <v>194</v>
      </c>
      <c r="AP198" s="47"/>
      <c r="AQ198" s="47"/>
    </row>
    <row r="199" spans="1:43" s="4" customFormat="1" ht="15" x14ac:dyDescent="0.25">
      <c r="A199" s="83"/>
      <c r="B199" s="49"/>
      <c r="C199" s="372" t="s">
        <v>195</v>
      </c>
      <c r="D199" s="372"/>
      <c r="E199" s="372"/>
      <c r="F199" s="372"/>
      <c r="G199" s="372"/>
      <c r="H199" s="372"/>
      <c r="I199" s="372"/>
      <c r="J199" s="372"/>
      <c r="K199" s="372"/>
      <c r="L199" s="106">
        <v>47594.49</v>
      </c>
      <c r="M199" s="85"/>
      <c r="N199" s="86">
        <v>406932.89</v>
      </c>
      <c r="AF199" s="39"/>
      <c r="AG199" s="47"/>
      <c r="AM199" s="47"/>
      <c r="AN199" s="47"/>
      <c r="AO199" s="3" t="s">
        <v>195</v>
      </c>
      <c r="AP199" s="47"/>
      <c r="AQ199" s="47"/>
    </row>
    <row r="200" spans="1:43" s="4" customFormat="1" ht="15" x14ac:dyDescent="0.25">
      <c r="A200" s="83"/>
      <c r="B200" s="49"/>
      <c r="C200" s="372" t="s">
        <v>196</v>
      </c>
      <c r="D200" s="372"/>
      <c r="E200" s="372"/>
      <c r="F200" s="372"/>
      <c r="G200" s="372"/>
      <c r="H200" s="372"/>
      <c r="I200" s="372"/>
      <c r="J200" s="372"/>
      <c r="K200" s="372"/>
      <c r="L200" s="106">
        <v>58200.62</v>
      </c>
      <c r="M200" s="85"/>
      <c r="N200" s="86">
        <v>740777.4</v>
      </c>
      <c r="AF200" s="39"/>
      <c r="AG200" s="47"/>
      <c r="AM200" s="47"/>
      <c r="AN200" s="47"/>
      <c r="AO200" s="3" t="s">
        <v>196</v>
      </c>
      <c r="AP200" s="47"/>
      <c r="AQ200" s="47"/>
    </row>
    <row r="201" spans="1:43" s="4" customFormat="1" ht="15" x14ac:dyDescent="0.25">
      <c r="A201" s="83"/>
      <c r="B201" s="49"/>
      <c r="C201" s="372" t="s">
        <v>84</v>
      </c>
      <c r="D201" s="372"/>
      <c r="E201" s="372"/>
      <c r="F201" s="372"/>
      <c r="G201" s="372"/>
      <c r="H201" s="372"/>
      <c r="I201" s="372"/>
      <c r="J201" s="372"/>
      <c r="K201" s="372"/>
      <c r="L201" s="87"/>
      <c r="M201" s="85"/>
      <c r="N201" s="88"/>
      <c r="AF201" s="39"/>
      <c r="AG201" s="47"/>
      <c r="AM201" s="47"/>
      <c r="AN201" s="47"/>
      <c r="AO201" s="3" t="s">
        <v>84</v>
      </c>
      <c r="AP201" s="47"/>
      <c r="AQ201" s="47"/>
    </row>
    <row r="202" spans="1:43" s="4" customFormat="1" ht="15" x14ac:dyDescent="0.25">
      <c r="A202" s="83"/>
      <c r="B202" s="49"/>
      <c r="C202" s="372" t="s">
        <v>197</v>
      </c>
      <c r="D202" s="372"/>
      <c r="E202" s="372"/>
      <c r="F202" s="372"/>
      <c r="G202" s="372"/>
      <c r="H202" s="372"/>
      <c r="I202" s="372"/>
      <c r="J202" s="372"/>
      <c r="K202" s="372"/>
      <c r="L202" s="106">
        <v>2265.62</v>
      </c>
      <c r="M202" s="85"/>
      <c r="N202" s="86">
        <v>79206.080000000002</v>
      </c>
      <c r="AF202" s="39"/>
      <c r="AG202" s="47"/>
      <c r="AM202" s="47"/>
      <c r="AN202" s="47"/>
      <c r="AO202" s="3" t="s">
        <v>197</v>
      </c>
      <c r="AP202" s="47"/>
      <c r="AQ202" s="47"/>
    </row>
    <row r="203" spans="1:43" s="4" customFormat="1" ht="15" x14ac:dyDescent="0.25">
      <c r="A203" s="83"/>
      <c r="B203" s="49"/>
      <c r="C203" s="372" t="s">
        <v>199</v>
      </c>
      <c r="D203" s="372"/>
      <c r="E203" s="372"/>
      <c r="F203" s="372"/>
      <c r="G203" s="372"/>
      <c r="H203" s="372"/>
      <c r="I203" s="372"/>
      <c r="J203" s="372"/>
      <c r="K203" s="372"/>
      <c r="L203" s="106">
        <v>1618.32</v>
      </c>
      <c r="M203" s="85"/>
      <c r="N203" s="88"/>
      <c r="AF203" s="39"/>
      <c r="AG203" s="47"/>
      <c r="AM203" s="47"/>
      <c r="AN203" s="47"/>
      <c r="AO203" s="3" t="s">
        <v>199</v>
      </c>
      <c r="AP203" s="47"/>
      <c r="AQ203" s="47"/>
    </row>
    <row r="204" spans="1:43" s="4" customFormat="1" ht="15" x14ac:dyDescent="0.25">
      <c r="A204" s="83"/>
      <c r="B204" s="49"/>
      <c r="C204" s="372" t="s">
        <v>200</v>
      </c>
      <c r="D204" s="372"/>
      <c r="E204" s="372"/>
      <c r="F204" s="372"/>
      <c r="G204" s="372"/>
      <c r="H204" s="372"/>
      <c r="I204" s="372"/>
      <c r="J204" s="372"/>
      <c r="K204" s="372"/>
      <c r="L204" s="84">
        <v>159</v>
      </c>
      <c r="M204" s="85"/>
      <c r="N204" s="86">
        <v>5558.64</v>
      </c>
      <c r="AF204" s="39"/>
      <c r="AG204" s="47"/>
      <c r="AM204" s="47"/>
      <c r="AN204" s="47"/>
      <c r="AO204" s="3" t="s">
        <v>200</v>
      </c>
      <c r="AP204" s="47"/>
      <c r="AQ204" s="47"/>
    </row>
    <row r="205" spans="1:43" s="4" customFormat="1" ht="15" x14ac:dyDescent="0.25">
      <c r="A205" s="83"/>
      <c r="B205" s="49"/>
      <c r="C205" s="372" t="s">
        <v>201</v>
      </c>
      <c r="D205" s="372"/>
      <c r="E205" s="372"/>
      <c r="F205" s="372"/>
      <c r="G205" s="372"/>
      <c r="H205" s="372"/>
      <c r="I205" s="372"/>
      <c r="J205" s="372"/>
      <c r="K205" s="372"/>
      <c r="L205" s="106">
        <v>47594.49</v>
      </c>
      <c r="M205" s="85"/>
      <c r="N205" s="88"/>
      <c r="AF205" s="39"/>
      <c r="AG205" s="47"/>
      <c r="AM205" s="47"/>
      <c r="AN205" s="47"/>
      <c r="AO205" s="3" t="s">
        <v>201</v>
      </c>
      <c r="AP205" s="47"/>
      <c r="AQ205" s="47"/>
    </row>
    <row r="206" spans="1:43" s="4" customFormat="1" ht="15" x14ac:dyDescent="0.25">
      <c r="A206" s="83"/>
      <c r="B206" s="49"/>
      <c r="C206" s="372" t="s">
        <v>202</v>
      </c>
      <c r="D206" s="372"/>
      <c r="E206" s="372"/>
      <c r="F206" s="372"/>
      <c r="G206" s="372"/>
      <c r="H206" s="372"/>
      <c r="I206" s="372"/>
      <c r="J206" s="372"/>
      <c r="K206" s="372"/>
      <c r="L206" s="106">
        <v>3530.35</v>
      </c>
      <c r="M206" s="85"/>
      <c r="N206" s="86">
        <v>123421.25</v>
      </c>
      <c r="AF206" s="39"/>
      <c r="AG206" s="47"/>
      <c r="AM206" s="47"/>
      <c r="AN206" s="47"/>
      <c r="AO206" s="3" t="s">
        <v>202</v>
      </c>
      <c r="AP206" s="47"/>
      <c r="AQ206" s="47"/>
    </row>
    <row r="207" spans="1:43" s="4" customFormat="1" ht="15" x14ac:dyDescent="0.25">
      <c r="A207" s="83"/>
      <c r="B207" s="49"/>
      <c r="C207" s="372" t="s">
        <v>203</v>
      </c>
      <c r="D207" s="372"/>
      <c r="E207" s="372"/>
      <c r="F207" s="372"/>
      <c r="G207" s="372"/>
      <c r="H207" s="372"/>
      <c r="I207" s="372"/>
      <c r="J207" s="372"/>
      <c r="K207" s="372"/>
      <c r="L207" s="106">
        <v>3191.84</v>
      </c>
      <c r="M207" s="85"/>
      <c r="N207" s="86">
        <v>111586.96</v>
      </c>
      <c r="AF207" s="39"/>
      <c r="AG207" s="47"/>
      <c r="AM207" s="47"/>
      <c r="AN207" s="47"/>
      <c r="AO207" s="3" t="s">
        <v>203</v>
      </c>
      <c r="AP207" s="47"/>
      <c r="AQ207" s="47"/>
    </row>
    <row r="208" spans="1:43" s="4" customFormat="1" ht="15" x14ac:dyDescent="0.25">
      <c r="A208" s="83"/>
      <c r="B208" s="49"/>
      <c r="C208" s="372" t="s">
        <v>92</v>
      </c>
      <c r="D208" s="372"/>
      <c r="E208" s="372"/>
      <c r="F208" s="372"/>
      <c r="G208" s="372"/>
      <c r="H208" s="372"/>
      <c r="I208" s="372"/>
      <c r="J208" s="372"/>
      <c r="K208" s="372"/>
      <c r="L208" s="106">
        <v>2424.62</v>
      </c>
      <c r="M208" s="85"/>
      <c r="N208" s="86">
        <v>84764.72</v>
      </c>
      <c r="AF208" s="39"/>
      <c r="AG208" s="47"/>
      <c r="AM208" s="47"/>
      <c r="AN208" s="47"/>
      <c r="AO208" s="3" t="s">
        <v>92</v>
      </c>
      <c r="AP208" s="47"/>
      <c r="AQ208" s="47"/>
    </row>
    <row r="209" spans="1:43" s="4" customFormat="1" ht="15" x14ac:dyDescent="0.25">
      <c r="A209" s="83"/>
      <c r="B209" s="49"/>
      <c r="C209" s="372" t="s">
        <v>93</v>
      </c>
      <c r="D209" s="372"/>
      <c r="E209" s="372"/>
      <c r="F209" s="372"/>
      <c r="G209" s="372"/>
      <c r="H209" s="372"/>
      <c r="I209" s="372"/>
      <c r="J209" s="372"/>
      <c r="K209" s="372"/>
      <c r="L209" s="106">
        <v>3530.35</v>
      </c>
      <c r="M209" s="85"/>
      <c r="N209" s="86">
        <v>123421.25</v>
      </c>
      <c r="AF209" s="39"/>
      <c r="AG209" s="47"/>
      <c r="AM209" s="47"/>
      <c r="AN209" s="47"/>
      <c r="AO209" s="3" t="s">
        <v>93</v>
      </c>
      <c r="AP209" s="47"/>
      <c r="AQ209" s="47"/>
    </row>
    <row r="210" spans="1:43" s="4" customFormat="1" ht="15" x14ac:dyDescent="0.25">
      <c r="A210" s="83"/>
      <c r="B210" s="49"/>
      <c r="C210" s="372" t="s">
        <v>94</v>
      </c>
      <c r="D210" s="372"/>
      <c r="E210" s="372"/>
      <c r="F210" s="372"/>
      <c r="G210" s="372"/>
      <c r="H210" s="372"/>
      <c r="I210" s="372"/>
      <c r="J210" s="372"/>
      <c r="K210" s="372"/>
      <c r="L210" s="106">
        <v>3191.84</v>
      </c>
      <c r="M210" s="85"/>
      <c r="N210" s="86">
        <v>111586.96</v>
      </c>
      <c r="AF210" s="39"/>
      <c r="AG210" s="47"/>
      <c r="AM210" s="47"/>
      <c r="AN210" s="47"/>
      <c r="AO210" s="3" t="s">
        <v>94</v>
      </c>
      <c r="AP210" s="47"/>
      <c r="AQ210" s="47"/>
    </row>
    <row r="211" spans="1:43" s="4" customFormat="1" ht="15" x14ac:dyDescent="0.25">
      <c r="A211" s="83"/>
      <c r="B211" s="89"/>
      <c r="C211" s="373" t="s">
        <v>1595</v>
      </c>
      <c r="D211" s="373"/>
      <c r="E211" s="373"/>
      <c r="F211" s="373"/>
      <c r="G211" s="373"/>
      <c r="H211" s="373"/>
      <c r="I211" s="373"/>
      <c r="J211" s="373"/>
      <c r="K211" s="373"/>
      <c r="L211" s="93">
        <v>58200.62</v>
      </c>
      <c r="M211" s="91"/>
      <c r="N211" s="92">
        <v>740777.4</v>
      </c>
      <c r="AF211" s="39"/>
      <c r="AG211" s="47"/>
      <c r="AM211" s="47"/>
      <c r="AN211" s="47"/>
      <c r="AP211" s="47" t="s">
        <v>1595</v>
      </c>
      <c r="AQ211" s="47"/>
    </row>
    <row r="212" spans="1:43" s="4" customFormat="1" ht="15" x14ac:dyDescent="0.25">
      <c r="A212" s="378" t="s">
        <v>1596</v>
      </c>
      <c r="B212" s="379"/>
      <c r="C212" s="379"/>
      <c r="D212" s="379"/>
      <c r="E212" s="379"/>
      <c r="F212" s="379"/>
      <c r="G212" s="379"/>
      <c r="H212" s="379"/>
      <c r="I212" s="379"/>
      <c r="J212" s="379"/>
      <c r="K212" s="379"/>
      <c r="L212" s="379"/>
      <c r="M212" s="379"/>
      <c r="N212" s="380"/>
      <c r="AF212" s="39" t="s">
        <v>1596</v>
      </c>
      <c r="AG212" s="47"/>
      <c r="AM212" s="47"/>
      <c r="AN212" s="47"/>
      <c r="AP212" s="47"/>
      <c r="AQ212" s="47"/>
    </row>
    <row r="213" spans="1:43" s="4" customFormat="1" ht="34.5" x14ac:dyDescent="0.25">
      <c r="A213" s="40" t="s">
        <v>294</v>
      </c>
      <c r="B213" s="41" t="s">
        <v>1597</v>
      </c>
      <c r="C213" s="374" t="s">
        <v>1598</v>
      </c>
      <c r="D213" s="374"/>
      <c r="E213" s="374"/>
      <c r="F213" s="42" t="s">
        <v>341</v>
      </c>
      <c r="G213" s="43">
        <v>10.382400000000001</v>
      </c>
      <c r="H213" s="44">
        <v>1</v>
      </c>
      <c r="I213" s="110">
        <v>10.382400000000001</v>
      </c>
      <c r="J213" s="67">
        <v>42.98</v>
      </c>
      <c r="K213" s="43"/>
      <c r="L213" s="67">
        <v>446.24</v>
      </c>
      <c r="M213" s="68">
        <v>12.13</v>
      </c>
      <c r="N213" s="115">
        <v>5412.89</v>
      </c>
      <c r="AF213" s="39"/>
      <c r="AG213" s="47" t="s">
        <v>1598</v>
      </c>
      <c r="AM213" s="47"/>
      <c r="AN213" s="47"/>
      <c r="AP213" s="47"/>
      <c r="AQ213" s="47"/>
    </row>
    <row r="214" spans="1:43" s="4" customFormat="1" ht="15" x14ac:dyDescent="0.25">
      <c r="A214" s="69"/>
      <c r="B214" s="50"/>
      <c r="C214" s="372" t="s">
        <v>1599</v>
      </c>
      <c r="D214" s="372"/>
      <c r="E214" s="372"/>
      <c r="F214" s="372"/>
      <c r="G214" s="372"/>
      <c r="H214" s="372"/>
      <c r="I214" s="372"/>
      <c r="J214" s="372"/>
      <c r="K214" s="372"/>
      <c r="L214" s="372"/>
      <c r="M214" s="372"/>
      <c r="N214" s="377"/>
      <c r="AF214" s="39"/>
      <c r="AG214" s="47"/>
      <c r="AH214" s="3" t="s">
        <v>1599</v>
      </c>
      <c r="AM214" s="47"/>
      <c r="AN214" s="47"/>
      <c r="AP214" s="47"/>
      <c r="AQ214" s="47"/>
    </row>
    <row r="215" spans="1:43" s="4" customFormat="1" ht="15" x14ac:dyDescent="0.25">
      <c r="A215" s="65"/>
      <c r="B215" s="66"/>
      <c r="C215" s="374" t="s">
        <v>72</v>
      </c>
      <c r="D215" s="374"/>
      <c r="E215" s="374"/>
      <c r="F215" s="42"/>
      <c r="G215" s="43"/>
      <c r="H215" s="43"/>
      <c r="I215" s="43"/>
      <c r="J215" s="45"/>
      <c r="K215" s="43"/>
      <c r="L215" s="67">
        <v>446.24</v>
      </c>
      <c r="M215" s="60"/>
      <c r="N215" s="115">
        <v>5412.89</v>
      </c>
      <c r="AF215" s="39"/>
      <c r="AG215" s="47"/>
      <c r="AM215" s="47" t="s">
        <v>72</v>
      </c>
      <c r="AN215" s="47"/>
      <c r="AP215" s="47"/>
      <c r="AQ215" s="47"/>
    </row>
    <row r="216" spans="1:43" s="4" customFormat="1" ht="45.75" x14ac:dyDescent="0.25">
      <c r="A216" s="40" t="s">
        <v>296</v>
      </c>
      <c r="B216" s="41" t="s">
        <v>350</v>
      </c>
      <c r="C216" s="374" t="s">
        <v>488</v>
      </c>
      <c r="D216" s="374"/>
      <c r="E216" s="374"/>
      <c r="F216" s="42" t="s">
        <v>341</v>
      </c>
      <c r="G216" s="43">
        <v>10.382400000000001</v>
      </c>
      <c r="H216" s="44">
        <v>1</v>
      </c>
      <c r="I216" s="110">
        <v>10.382400000000001</v>
      </c>
      <c r="J216" s="67">
        <v>15.35</v>
      </c>
      <c r="K216" s="43"/>
      <c r="L216" s="67">
        <v>159.37</v>
      </c>
      <c r="M216" s="68">
        <v>12.13</v>
      </c>
      <c r="N216" s="115">
        <v>1933.16</v>
      </c>
      <c r="AF216" s="39"/>
      <c r="AG216" s="47" t="s">
        <v>488</v>
      </c>
      <c r="AM216" s="47"/>
      <c r="AN216" s="47"/>
      <c r="AP216" s="47"/>
      <c r="AQ216" s="47"/>
    </row>
    <row r="217" spans="1:43" s="4" customFormat="1" ht="15" x14ac:dyDescent="0.25">
      <c r="A217" s="69"/>
      <c r="B217" s="50"/>
      <c r="C217" s="372" t="s">
        <v>1599</v>
      </c>
      <c r="D217" s="372"/>
      <c r="E217" s="372"/>
      <c r="F217" s="372"/>
      <c r="G217" s="372"/>
      <c r="H217" s="372"/>
      <c r="I217" s="372"/>
      <c r="J217" s="372"/>
      <c r="K217" s="372"/>
      <c r="L217" s="372"/>
      <c r="M217" s="372"/>
      <c r="N217" s="377"/>
      <c r="AF217" s="39"/>
      <c r="AG217" s="47"/>
      <c r="AH217" s="3" t="s">
        <v>1599</v>
      </c>
      <c r="AM217" s="47"/>
      <c r="AN217" s="47"/>
      <c r="AP217" s="47"/>
      <c r="AQ217" s="47"/>
    </row>
    <row r="218" spans="1:43" s="4" customFormat="1" ht="15" x14ac:dyDescent="0.25">
      <c r="A218" s="65"/>
      <c r="B218" s="66"/>
      <c r="C218" s="374" t="s">
        <v>72</v>
      </c>
      <c r="D218" s="374"/>
      <c r="E218" s="374"/>
      <c r="F218" s="42"/>
      <c r="G218" s="43"/>
      <c r="H218" s="43"/>
      <c r="I218" s="43"/>
      <c r="J218" s="45"/>
      <c r="K218" s="43"/>
      <c r="L218" s="67">
        <v>159.37</v>
      </c>
      <c r="M218" s="60"/>
      <c r="N218" s="115">
        <v>1933.16</v>
      </c>
      <c r="AF218" s="39"/>
      <c r="AG218" s="47"/>
      <c r="AM218" s="47" t="s">
        <v>72</v>
      </c>
      <c r="AN218" s="47"/>
      <c r="AP218" s="47"/>
      <c r="AQ218" s="47"/>
    </row>
    <row r="219" spans="1:43" s="4" customFormat="1" ht="0" hidden="1" customHeight="1" x14ac:dyDescent="0.25">
      <c r="A219" s="71"/>
      <c r="B219" s="72"/>
      <c r="C219" s="72"/>
      <c r="D219" s="72"/>
      <c r="E219" s="72"/>
      <c r="F219" s="73"/>
      <c r="G219" s="73"/>
      <c r="H219" s="73"/>
      <c r="I219" s="73"/>
      <c r="J219" s="74"/>
      <c r="K219" s="73"/>
      <c r="L219" s="74"/>
      <c r="M219" s="52"/>
      <c r="N219" s="74"/>
      <c r="AF219" s="39"/>
      <c r="AG219" s="47"/>
      <c r="AM219" s="47"/>
      <c r="AN219" s="47"/>
      <c r="AP219" s="47"/>
      <c r="AQ219" s="47"/>
    </row>
    <row r="220" spans="1:43" s="4" customFormat="1" ht="15" x14ac:dyDescent="0.25">
      <c r="A220" s="78"/>
      <c r="B220" s="79"/>
      <c r="C220" s="374" t="s">
        <v>1600</v>
      </c>
      <c r="D220" s="374"/>
      <c r="E220" s="374"/>
      <c r="F220" s="374"/>
      <c r="G220" s="374"/>
      <c r="H220" s="374"/>
      <c r="I220" s="374"/>
      <c r="J220" s="374"/>
      <c r="K220" s="374"/>
      <c r="L220" s="80"/>
      <c r="M220" s="81"/>
      <c r="N220" s="82"/>
      <c r="AF220" s="39"/>
      <c r="AG220" s="47"/>
      <c r="AM220" s="47"/>
      <c r="AN220" s="47" t="s">
        <v>1600</v>
      </c>
      <c r="AP220" s="47"/>
      <c r="AQ220" s="47"/>
    </row>
    <row r="221" spans="1:43" s="4" customFormat="1" ht="15" x14ac:dyDescent="0.25">
      <c r="A221" s="83"/>
      <c r="B221" s="49"/>
      <c r="C221" s="372" t="s">
        <v>83</v>
      </c>
      <c r="D221" s="372"/>
      <c r="E221" s="372"/>
      <c r="F221" s="372"/>
      <c r="G221" s="372"/>
      <c r="H221" s="372"/>
      <c r="I221" s="372"/>
      <c r="J221" s="372"/>
      <c r="K221" s="372"/>
      <c r="L221" s="84">
        <v>605.61</v>
      </c>
      <c r="M221" s="85"/>
      <c r="N221" s="86">
        <v>7346.05</v>
      </c>
      <c r="AF221" s="39"/>
      <c r="AG221" s="47"/>
      <c r="AM221" s="47"/>
      <c r="AN221" s="47"/>
      <c r="AO221" s="3" t="s">
        <v>83</v>
      </c>
      <c r="AP221" s="47"/>
      <c r="AQ221" s="47"/>
    </row>
    <row r="222" spans="1:43" s="4" customFormat="1" ht="15" x14ac:dyDescent="0.25">
      <c r="A222" s="83"/>
      <c r="B222" s="49"/>
      <c r="C222" s="372" t="s">
        <v>84</v>
      </c>
      <c r="D222" s="372"/>
      <c r="E222" s="372"/>
      <c r="F222" s="372"/>
      <c r="G222" s="372"/>
      <c r="H222" s="372"/>
      <c r="I222" s="372"/>
      <c r="J222" s="372"/>
      <c r="K222" s="372"/>
      <c r="L222" s="87"/>
      <c r="M222" s="85"/>
      <c r="N222" s="88"/>
      <c r="AF222" s="39"/>
      <c r="AG222" s="47"/>
      <c r="AM222" s="47"/>
      <c r="AN222" s="47"/>
      <c r="AO222" s="3" t="s">
        <v>84</v>
      </c>
      <c r="AP222" s="47"/>
      <c r="AQ222" s="47"/>
    </row>
    <row r="223" spans="1:43" s="4" customFormat="1" ht="15" x14ac:dyDescent="0.25">
      <c r="A223" s="83"/>
      <c r="B223" s="49"/>
      <c r="C223" s="372" t="s">
        <v>364</v>
      </c>
      <c r="D223" s="372"/>
      <c r="E223" s="372"/>
      <c r="F223" s="372"/>
      <c r="G223" s="372"/>
      <c r="H223" s="372"/>
      <c r="I223" s="372"/>
      <c r="J223" s="372"/>
      <c r="K223" s="372"/>
      <c r="L223" s="84">
        <v>605.61</v>
      </c>
      <c r="M223" s="85"/>
      <c r="N223" s="86">
        <v>7346.05</v>
      </c>
      <c r="AF223" s="39"/>
      <c r="AG223" s="47"/>
      <c r="AM223" s="47"/>
      <c r="AN223" s="47"/>
      <c r="AO223" s="3" t="s">
        <v>364</v>
      </c>
      <c r="AP223" s="47"/>
      <c r="AQ223" s="47"/>
    </row>
    <row r="224" spans="1:43" s="4" customFormat="1" ht="15" x14ac:dyDescent="0.25">
      <c r="A224" s="83"/>
      <c r="B224" s="49"/>
      <c r="C224" s="372" t="s">
        <v>196</v>
      </c>
      <c r="D224" s="372"/>
      <c r="E224" s="372"/>
      <c r="F224" s="372"/>
      <c r="G224" s="372"/>
      <c r="H224" s="372"/>
      <c r="I224" s="372"/>
      <c r="J224" s="372"/>
      <c r="K224" s="372"/>
      <c r="L224" s="84">
        <v>605.61</v>
      </c>
      <c r="M224" s="85"/>
      <c r="N224" s="86">
        <v>7346.05</v>
      </c>
      <c r="AF224" s="39"/>
      <c r="AG224" s="47"/>
      <c r="AM224" s="47"/>
      <c r="AN224" s="47"/>
      <c r="AO224" s="3" t="s">
        <v>196</v>
      </c>
      <c r="AP224" s="47"/>
      <c r="AQ224" s="47"/>
    </row>
    <row r="225" spans="1:45" s="4" customFormat="1" ht="15" x14ac:dyDescent="0.25">
      <c r="A225" s="83"/>
      <c r="B225" s="49"/>
      <c r="C225" s="372" t="s">
        <v>369</v>
      </c>
      <c r="D225" s="372"/>
      <c r="E225" s="372"/>
      <c r="F225" s="372"/>
      <c r="G225" s="372"/>
      <c r="H225" s="372"/>
      <c r="I225" s="372"/>
      <c r="J225" s="372"/>
      <c r="K225" s="372"/>
      <c r="L225" s="84">
        <v>605.61</v>
      </c>
      <c r="M225" s="85"/>
      <c r="N225" s="86">
        <v>7346.05</v>
      </c>
      <c r="AF225" s="39"/>
      <c r="AG225" s="47"/>
      <c r="AM225" s="47"/>
      <c r="AN225" s="47"/>
      <c r="AO225" s="3" t="s">
        <v>369</v>
      </c>
      <c r="AP225" s="47"/>
      <c r="AQ225" s="47"/>
    </row>
    <row r="226" spans="1:45" s="4" customFormat="1" ht="15" x14ac:dyDescent="0.25">
      <c r="A226" s="83"/>
      <c r="B226" s="89"/>
      <c r="C226" s="373" t="s">
        <v>1601</v>
      </c>
      <c r="D226" s="373"/>
      <c r="E226" s="373"/>
      <c r="F226" s="373"/>
      <c r="G226" s="373"/>
      <c r="H226" s="373"/>
      <c r="I226" s="373"/>
      <c r="J226" s="373"/>
      <c r="K226" s="373"/>
      <c r="L226" s="90">
        <v>605.61</v>
      </c>
      <c r="M226" s="91"/>
      <c r="N226" s="92">
        <v>7346.05</v>
      </c>
      <c r="AF226" s="39"/>
      <c r="AG226" s="47"/>
      <c r="AM226" s="47"/>
      <c r="AN226" s="47"/>
      <c r="AP226" s="47" t="s">
        <v>1601</v>
      </c>
      <c r="AQ226" s="47"/>
    </row>
    <row r="227" spans="1:45" s="4" customFormat="1" ht="11.25" hidden="1" customHeight="1" x14ac:dyDescent="0.25">
      <c r="B227" s="75"/>
      <c r="C227" s="75"/>
      <c r="D227" s="75"/>
      <c r="E227" s="75"/>
      <c r="F227" s="75"/>
      <c r="G227" s="75"/>
      <c r="H227" s="75"/>
      <c r="I227" s="75"/>
      <c r="J227" s="75"/>
      <c r="K227" s="75"/>
      <c r="L227" s="76"/>
      <c r="M227" s="76"/>
      <c r="N227" s="76"/>
      <c r="R227" s="77"/>
    </row>
    <row r="228" spans="1:45" s="4" customFormat="1" ht="15" x14ac:dyDescent="0.25">
      <c r="A228" s="78"/>
      <c r="B228" s="79"/>
      <c r="C228" s="374" t="s">
        <v>82</v>
      </c>
      <c r="D228" s="374"/>
      <c r="E228" s="374"/>
      <c r="F228" s="374"/>
      <c r="G228" s="374"/>
      <c r="H228" s="374"/>
      <c r="I228" s="374"/>
      <c r="J228" s="374"/>
      <c r="K228" s="374"/>
      <c r="L228" s="80"/>
      <c r="M228" s="81"/>
      <c r="N228" s="82"/>
      <c r="AR228" s="47" t="s">
        <v>82</v>
      </c>
    </row>
    <row r="229" spans="1:45" s="4" customFormat="1" ht="15" x14ac:dyDescent="0.25">
      <c r="A229" s="83"/>
      <c r="B229" s="49"/>
      <c r="C229" s="372" t="s">
        <v>83</v>
      </c>
      <c r="D229" s="372"/>
      <c r="E229" s="372"/>
      <c r="F229" s="372"/>
      <c r="G229" s="372"/>
      <c r="H229" s="372"/>
      <c r="I229" s="372"/>
      <c r="J229" s="372"/>
      <c r="K229" s="372"/>
      <c r="L229" s="106">
        <v>54312.52</v>
      </c>
      <c r="M229" s="85"/>
      <c r="N229" s="86">
        <v>536157.07999999996</v>
      </c>
      <c r="AR229" s="47"/>
      <c r="AS229" s="3" t="s">
        <v>83</v>
      </c>
    </row>
    <row r="230" spans="1:45" s="4" customFormat="1" ht="15" x14ac:dyDescent="0.25">
      <c r="A230" s="83"/>
      <c r="B230" s="49"/>
      <c r="C230" s="372" t="s">
        <v>84</v>
      </c>
      <c r="D230" s="372"/>
      <c r="E230" s="372"/>
      <c r="F230" s="372"/>
      <c r="G230" s="372"/>
      <c r="H230" s="372"/>
      <c r="I230" s="372"/>
      <c r="J230" s="372"/>
      <c r="K230" s="372"/>
      <c r="L230" s="87"/>
      <c r="M230" s="85"/>
      <c r="N230" s="88"/>
      <c r="AR230" s="47"/>
      <c r="AS230" s="3" t="s">
        <v>84</v>
      </c>
    </row>
    <row r="231" spans="1:45" s="4" customFormat="1" ht="15" x14ac:dyDescent="0.25">
      <c r="A231" s="83"/>
      <c r="B231" s="49"/>
      <c r="C231" s="372" t="s">
        <v>85</v>
      </c>
      <c r="D231" s="372"/>
      <c r="E231" s="372"/>
      <c r="F231" s="372"/>
      <c r="G231" s="372"/>
      <c r="H231" s="372"/>
      <c r="I231" s="372"/>
      <c r="J231" s="372"/>
      <c r="K231" s="372"/>
      <c r="L231" s="106">
        <v>2366.67</v>
      </c>
      <c r="M231" s="85"/>
      <c r="N231" s="86">
        <v>82738.8</v>
      </c>
      <c r="AR231" s="47"/>
      <c r="AS231" s="3" t="s">
        <v>85</v>
      </c>
    </row>
    <row r="232" spans="1:45" s="4" customFormat="1" ht="15" x14ac:dyDescent="0.25">
      <c r="A232" s="83"/>
      <c r="B232" s="49"/>
      <c r="C232" s="372" t="s">
        <v>193</v>
      </c>
      <c r="D232" s="372"/>
      <c r="E232" s="372"/>
      <c r="F232" s="372"/>
      <c r="G232" s="372"/>
      <c r="H232" s="372"/>
      <c r="I232" s="372"/>
      <c r="J232" s="372"/>
      <c r="K232" s="372"/>
      <c r="L232" s="106">
        <v>1986.92</v>
      </c>
      <c r="M232" s="85"/>
      <c r="N232" s="86">
        <v>24101.34</v>
      </c>
      <c r="AR232" s="47"/>
      <c r="AS232" s="3" t="s">
        <v>193</v>
      </c>
    </row>
    <row r="233" spans="1:45" s="4" customFormat="1" ht="15" x14ac:dyDescent="0.25">
      <c r="A233" s="83"/>
      <c r="B233" s="49"/>
      <c r="C233" s="372" t="s">
        <v>194</v>
      </c>
      <c r="D233" s="372"/>
      <c r="E233" s="372"/>
      <c r="F233" s="372"/>
      <c r="G233" s="372"/>
      <c r="H233" s="372"/>
      <c r="I233" s="372"/>
      <c r="J233" s="372"/>
      <c r="K233" s="372"/>
      <c r="L233" s="84">
        <v>183.57</v>
      </c>
      <c r="M233" s="85"/>
      <c r="N233" s="86">
        <v>6417.61</v>
      </c>
      <c r="AR233" s="47"/>
      <c r="AS233" s="3" t="s">
        <v>194</v>
      </c>
    </row>
    <row r="234" spans="1:45" s="4" customFormat="1" ht="15" x14ac:dyDescent="0.25">
      <c r="A234" s="83"/>
      <c r="B234" s="49"/>
      <c r="C234" s="372" t="s">
        <v>195</v>
      </c>
      <c r="D234" s="372"/>
      <c r="E234" s="372"/>
      <c r="F234" s="372"/>
      <c r="G234" s="372"/>
      <c r="H234" s="372"/>
      <c r="I234" s="372"/>
      <c r="J234" s="372"/>
      <c r="K234" s="372"/>
      <c r="L234" s="106">
        <v>49353.32</v>
      </c>
      <c r="M234" s="85"/>
      <c r="N234" s="86">
        <v>421970.89</v>
      </c>
      <c r="AR234" s="47"/>
      <c r="AS234" s="3" t="s">
        <v>195</v>
      </c>
    </row>
    <row r="235" spans="1:45" s="4" customFormat="1" ht="15" x14ac:dyDescent="0.25">
      <c r="A235" s="83"/>
      <c r="B235" s="49"/>
      <c r="C235" s="372" t="s">
        <v>364</v>
      </c>
      <c r="D235" s="372"/>
      <c r="E235" s="372"/>
      <c r="F235" s="372"/>
      <c r="G235" s="372"/>
      <c r="H235" s="372"/>
      <c r="I235" s="372"/>
      <c r="J235" s="372"/>
      <c r="K235" s="372"/>
      <c r="L235" s="84">
        <v>605.61</v>
      </c>
      <c r="M235" s="85"/>
      <c r="N235" s="86">
        <v>7346.05</v>
      </c>
      <c r="AR235" s="47"/>
      <c r="AS235" s="3" t="s">
        <v>364</v>
      </c>
    </row>
    <row r="236" spans="1:45" s="4" customFormat="1" ht="15" x14ac:dyDescent="0.25">
      <c r="A236" s="83"/>
      <c r="B236" s="49"/>
      <c r="C236" s="372" t="s">
        <v>196</v>
      </c>
      <c r="D236" s="372"/>
      <c r="E236" s="372"/>
      <c r="F236" s="372"/>
      <c r="G236" s="372"/>
      <c r="H236" s="372"/>
      <c r="I236" s="372"/>
      <c r="J236" s="372"/>
      <c r="K236" s="372"/>
      <c r="L236" s="106">
        <v>61387.7</v>
      </c>
      <c r="M236" s="85"/>
      <c r="N236" s="86">
        <v>783505.95</v>
      </c>
      <c r="AR236" s="47"/>
      <c r="AS236" s="3" t="s">
        <v>196</v>
      </c>
    </row>
    <row r="237" spans="1:45" s="4" customFormat="1" ht="15" x14ac:dyDescent="0.25">
      <c r="A237" s="83"/>
      <c r="B237" s="49"/>
      <c r="C237" s="372" t="s">
        <v>365</v>
      </c>
      <c r="D237" s="372"/>
      <c r="E237" s="372"/>
      <c r="F237" s="372"/>
      <c r="G237" s="372"/>
      <c r="H237" s="372"/>
      <c r="I237" s="372"/>
      <c r="J237" s="372"/>
      <c r="K237" s="372"/>
      <c r="L237" s="106">
        <v>60782.09</v>
      </c>
      <c r="M237" s="85"/>
      <c r="N237" s="86">
        <v>776159.9</v>
      </c>
      <c r="AR237" s="47"/>
      <c r="AS237" s="3" t="s">
        <v>365</v>
      </c>
    </row>
    <row r="238" spans="1:45" s="4" customFormat="1" ht="15" x14ac:dyDescent="0.25">
      <c r="A238" s="83"/>
      <c r="B238" s="49"/>
      <c r="C238" s="372" t="s">
        <v>88</v>
      </c>
      <c r="D238" s="372"/>
      <c r="E238" s="372"/>
      <c r="F238" s="372"/>
      <c r="G238" s="372"/>
      <c r="H238" s="372"/>
      <c r="I238" s="372"/>
      <c r="J238" s="372"/>
      <c r="K238" s="372"/>
      <c r="L238" s="87"/>
      <c r="M238" s="85"/>
      <c r="N238" s="88"/>
      <c r="AR238" s="47"/>
      <c r="AS238" s="3" t="s">
        <v>88</v>
      </c>
    </row>
    <row r="239" spans="1:45" s="4" customFormat="1" ht="15" x14ac:dyDescent="0.25">
      <c r="A239" s="83"/>
      <c r="B239" s="49"/>
      <c r="C239" s="372" t="s">
        <v>89</v>
      </c>
      <c r="D239" s="372"/>
      <c r="E239" s="372"/>
      <c r="F239" s="372"/>
      <c r="G239" s="372"/>
      <c r="H239" s="372"/>
      <c r="I239" s="372"/>
      <c r="J239" s="372"/>
      <c r="K239" s="372"/>
      <c r="L239" s="106">
        <v>2366.67</v>
      </c>
      <c r="M239" s="85"/>
      <c r="N239" s="86">
        <v>82738.8</v>
      </c>
      <c r="AR239" s="47"/>
      <c r="AS239" s="3" t="s">
        <v>89</v>
      </c>
    </row>
    <row r="240" spans="1:45" s="4" customFormat="1" ht="45" x14ac:dyDescent="0.25">
      <c r="A240" s="83"/>
      <c r="B240" s="49" t="s">
        <v>1602</v>
      </c>
      <c r="C240" s="372" t="s">
        <v>366</v>
      </c>
      <c r="D240" s="372"/>
      <c r="E240" s="372"/>
      <c r="F240" s="372"/>
      <c r="G240" s="372"/>
      <c r="H240" s="372"/>
      <c r="I240" s="372"/>
      <c r="J240" s="372"/>
      <c r="K240" s="372"/>
      <c r="L240" s="106">
        <v>1986.92</v>
      </c>
      <c r="M240" s="113">
        <v>12.13</v>
      </c>
      <c r="N240" s="86">
        <v>24101.34</v>
      </c>
      <c r="AR240" s="47"/>
      <c r="AS240" s="3" t="s">
        <v>366</v>
      </c>
    </row>
    <row r="241" spans="1:50" s="4" customFormat="1" ht="15" x14ac:dyDescent="0.25">
      <c r="A241" s="83"/>
      <c r="B241" s="49"/>
      <c r="C241" s="372" t="s">
        <v>367</v>
      </c>
      <c r="D241" s="372"/>
      <c r="E241" s="372"/>
      <c r="F241" s="372"/>
      <c r="G241" s="372"/>
      <c r="H241" s="372"/>
      <c r="I241" s="372"/>
      <c r="J241" s="372"/>
      <c r="K241" s="372"/>
      <c r="L241" s="84">
        <v>183.57</v>
      </c>
      <c r="M241" s="85"/>
      <c r="N241" s="86">
        <v>6417.61</v>
      </c>
      <c r="AR241" s="47"/>
      <c r="AS241" s="3" t="s">
        <v>367</v>
      </c>
    </row>
    <row r="242" spans="1:50" s="4" customFormat="1" ht="45" x14ac:dyDescent="0.25">
      <c r="A242" s="83"/>
      <c r="B242" s="49" t="s">
        <v>1602</v>
      </c>
      <c r="C242" s="372" t="s">
        <v>368</v>
      </c>
      <c r="D242" s="372"/>
      <c r="E242" s="372"/>
      <c r="F242" s="372"/>
      <c r="G242" s="372"/>
      <c r="H242" s="372"/>
      <c r="I242" s="372"/>
      <c r="J242" s="372"/>
      <c r="K242" s="372"/>
      <c r="L242" s="106">
        <v>49353.32</v>
      </c>
      <c r="M242" s="113">
        <v>8.5500000000000007</v>
      </c>
      <c r="N242" s="86">
        <v>421970.89</v>
      </c>
      <c r="AR242" s="47"/>
      <c r="AS242" s="3" t="s">
        <v>368</v>
      </c>
    </row>
    <row r="243" spans="1:50" s="4" customFormat="1" ht="15" x14ac:dyDescent="0.25">
      <c r="A243" s="83"/>
      <c r="B243" s="49"/>
      <c r="C243" s="372" t="s">
        <v>90</v>
      </c>
      <c r="D243" s="372"/>
      <c r="E243" s="372"/>
      <c r="F243" s="372"/>
      <c r="G243" s="372"/>
      <c r="H243" s="372"/>
      <c r="I243" s="372"/>
      <c r="J243" s="372"/>
      <c r="K243" s="372"/>
      <c r="L243" s="106">
        <v>3715.01</v>
      </c>
      <c r="M243" s="85"/>
      <c r="N243" s="86">
        <v>129877.04</v>
      </c>
      <c r="AR243" s="47"/>
      <c r="AS243" s="3" t="s">
        <v>90</v>
      </c>
    </row>
    <row r="244" spans="1:50" s="4" customFormat="1" ht="15" x14ac:dyDescent="0.25">
      <c r="A244" s="83"/>
      <c r="B244" s="49"/>
      <c r="C244" s="372" t="s">
        <v>91</v>
      </c>
      <c r="D244" s="372"/>
      <c r="E244" s="372"/>
      <c r="F244" s="372"/>
      <c r="G244" s="372"/>
      <c r="H244" s="372"/>
      <c r="I244" s="372"/>
      <c r="J244" s="372"/>
      <c r="K244" s="372"/>
      <c r="L244" s="106">
        <v>3360.17</v>
      </c>
      <c r="M244" s="85"/>
      <c r="N244" s="86">
        <v>117471.83</v>
      </c>
      <c r="AR244" s="47"/>
      <c r="AS244" s="3" t="s">
        <v>91</v>
      </c>
    </row>
    <row r="245" spans="1:50" s="4" customFormat="1" ht="15" x14ac:dyDescent="0.25">
      <c r="A245" s="83"/>
      <c r="B245" s="49"/>
      <c r="C245" s="372" t="s">
        <v>369</v>
      </c>
      <c r="D245" s="372"/>
      <c r="E245" s="372"/>
      <c r="F245" s="372"/>
      <c r="G245" s="372"/>
      <c r="H245" s="372"/>
      <c r="I245" s="372"/>
      <c r="J245" s="372"/>
      <c r="K245" s="372"/>
      <c r="L245" s="84">
        <v>605.61</v>
      </c>
      <c r="M245" s="85"/>
      <c r="N245" s="86">
        <v>7346.05</v>
      </c>
      <c r="AR245" s="47"/>
      <c r="AS245" s="3" t="s">
        <v>369</v>
      </c>
    </row>
    <row r="246" spans="1:50" s="4" customFormat="1" ht="15" x14ac:dyDescent="0.25">
      <c r="A246" s="83"/>
      <c r="B246" s="49"/>
      <c r="C246" s="372" t="s">
        <v>92</v>
      </c>
      <c r="D246" s="372"/>
      <c r="E246" s="372"/>
      <c r="F246" s="372"/>
      <c r="G246" s="372"/>
      <c r="H246" s="372"/>
      <c r="I246" s="372"/>
      <c r="J246" s="372"/>
      <c r="K246" s="372"/>
      <c r="L246" s="106">
        <v>2550.2399999999998</v>
      </c>
      <c r="M246" s="85"/>
      <c r="N246" s="86">
        <v>89156.41</v>
      </c>
      <c r="AR246" s="47"/>
      <c r="AS246" s="3" t="s">
        <v>92</v>
      </c>
    </row>
    <row r="247" spans="1:50" s="4" customFormat="1" ht="15" x14ac:dyDescent="0.25">
      <c r="A247" s="83"/>
      <c r="B247" s="49"/>
      <c r="C247" s="372" t="s">
        <v>93</v>
      </c>
      <c r="D247" s="372"/>
      <c r="E247" s="372"/>
      <c r="F247" s="372"/>
      <c r="G247" s="372"/>
      <c r="H247" s="372"/>
      <c r="I247" s="372"/>
      <c r="J247" s="372"/>
      <c r="K247" s="372"/>
      <c r="L247" s="106">
        <v>3715.01</v>
      </c>
      <c r="M247" s="85"/>
      <c r="N247" s="86">
        <v>129877.04</v>
      </c>
      <c r="AR247" s="47"/>
      <c r="AS247" s="3" t="s">
        <v>93</v>
      </c>
    </row>
    <row r="248" spans="1:50" s="4" customFormat="1" ht="15" x14ac:dyDescent="0.25">
      <c r="A248" s="83"/>
      <c r="B248" s="49"/>
      <c r="C248" s="372" t="s">
        <v>94</v>
      </c>
      <c r="D248" s="372"/>
      <c r="E248" s="372"/>
      <c r="F248" s="372"/>
      <c r="G248" s="372"/>
      <c r="H248" s="372"/>
      <c r="I248" s="372"/>
      <c r="J248" s="372"/>
      <c r="K248" s="372"/>
      <c r="L248" s="106">
        <v>3360.17</v>
      </c>
      <c r="M248" s="85"/>
      <c r="N248" s="86">
        <v>117471.83</v>
      </c>
      <c r="AR248" s="47"/>
      <c r="AS248" s="3" t="s">
        <v>94</v>
      </c>
    </row>
    <row r="249" spans="1:50" s="4" customFormat="1" ht="15" x14ac:dyDescent="0.25">
      <c r="A249" s="83"/>
      <c r="B249" s="89"/>
      <c r="C249" s="373" t="s">
        <v>95</v>
      </c>
      <c r="D249" s="373"/>
      <c r="E249" s="373"/>
      <c r="F249" s="373"/>
      <c r="G249" s="373"/>
      <c r="H249" s="373"/>
      <c r="I249" s="373"/>
      <c r="J249" s="373"/>
      <c r="K249" s="373"/>
      <c r="L249" s="93">
        <v>61387.7</v>
      </c>
      <c r="M249" s="91"/>
      <c r="N249" s="92">
        <v>783505.95</v>
      </c>
      <c r="AR249" s="47"/>
      <c r="AT249" s="47" t="s">
        <v>95</v>
      </c>
    </row>
    <row r="250" spans="1:50" s="4" customFormat="1" ht="13.5" hidden="1" customHeight="1" x14ac:dyDescent="0.25">
      <c r="B250" s="74"/>
      <c r="C250" s="72"/>
      <c r="D250" s="72"/>
      <c r="E250" s="72"/>
      <c r="F250" s="72"/>
      <c r="G250" s="72"/>
      <c r="H250" s="72"/>
      <c r="I250" s="72"/>
      <c r="J250" s="72"/>
      <c r="K250" s="72"/>
      <c r="L250" s="93"/>
      <c r="M250" s="94"/>
      <c r="N250" s="95"/>
    </row>
    <row r="251" spans="1:50" s="4" customFormat="1" ht="26.25" customHeight="1" x14ac:dyDescent="0.25">
      <c r="A251" s="96"/>
      <c r="B251" s="97"/>
      <c r="C251" s="97"/>
      <c r="D251" s="97"/>
      <c r="E251" s="97"/>
      <c r="F251" s="97"/>
      <c r="G251" s="97"/>
      <c r="H251" s="97"/>
      <c r="I251" s="97"/>
      <c r="J251" s="97"/>
      <c r="K251" s="97"/>
      <c r="L251" s="97"/>
      <c r="M251" s="97"/>
      <c r="N251" s="97"/>
    </row>
    <row r="252" spans="1:50" s="8" customFormat="1" ht="15" x14ac:dyDescent="0.25">
      <c r="A252" s="6"/>
      <c r="B252" s="98" t="s">
        <v>96</v>
      </c>
      <c r="C252" s="370"/>
      <c r="D252" s="370"/>
      <c r="E252" s="370"/>
      <c r="F252" s="370"/>
      <c r="G252" s="370"/>
      <c r="H252" s="371" t="s">
        <v>97</v>
      </c>
      <c r="I252" s="371"/>
      <c r="J252" s="371"/>
      <c r="K252" s="371"/>
      <c r="L252" s="371"/>
      <c r="M252" s="4"/>
      <c r="N252" s="4"/>
      <c r="O252" s="4"/>
      <c r="P252" s="4"/>
      <c r="Q252" s="4"/>
      <c r="R252" s="4"/>
      <c r="S252" s="4"/>
      <c r="T252" s="4"/>
      <c r="U252" s="4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 t="s">
        <v>10</v>
      </c>
      <c r="AV252" s="12" t="s">
        <v>97</v>
      </c>
      <c r="AW252" s="12"/>
      <c r="AX252" s="12"/>
    </row>
    <row r="253" spans="1:50" s="99" customFormat="1" ht="16.5" customHeight="1" x14ac:dyDescent="0.25">
      <c r="A253" s="10"/>
      <c r="B253" s="98"/>
      <c r="C253" s="369" t="s">
        <v>98</v>
      </c>
      <c r="D253" s="369"/>
      <c r="E253" s="369"/>
      <c r="F253" s="369"/>
      <c r="G253" s="369"/>
      <c r="H253" s="369"/>
      <c r="I253" s="369"/>
      <c r="J253" s="369"/>
      <c r="K253" s="369"/>
      <c r="L253" s="369"/>
      <c r="V253" s="100"/>
      <c r="W253" s="100"/>
      <c r="X253" s="100"/>
      <c r="Y253" s="100"/>
      <c r="Z253" s="100"/>
      <c r="AA253" s="100"/>
      <c r="AB253" s="100"/>
      <c r="AC253" s="100"/>
      <c r="AD253" s="100"/>
      <c r="AE253" s="100"/>
      <c r="AF253" s="100"/>
      <c r="AG253" s="100"/>
      <c r="AH253" s="100"/>
      <c r="AI253" s="100"/>
      <c r="AJ253" s="100"/>
      <c r="AK253" s="100"/>
      <c r="AL253" s="100"/>
      <c r="AM253" s="100"/>
      <c r="AN253" s="100"/>
      <c r="AO253" s="100"/>
      <c r="AP253" s="100"/>
      <c r="AQ253" s="100"/>
      <c r="AR253" s="100"/>
      <c r="AS253" s="100"/>
      <c r="AT253" s="100"/>
      <c r="AU253" s="100"/>
      <c r="AV253" s="100"/>
      <c r="AW253" s="100"/>
      <c r="AX253" s="100"/>
    </row>
    <row r="254" spans="1:50" s="8" customFormat="1" ht="15" x14ac:dyDescent="0.25">
      <c r="A254" s="6"/>
      <c r="B254" s="98" t="s">
        <v>99</v>
      </c>
      <c r="C254" s="370"/>
      <c r="D254" s="370"/>
      <c r="E254" s="370"/>
      <c r="F254" s="370"/>
      <c r="G254" s="370"/>
      <c r="H254" s="371" t="s">
        <v>204</v>
      </c>
      <c r="I254" s="371"/>
      <c r="J254" s="371"/>
      <c r="K254" s="371"/>
      <c r="L254" s="371"/>
      <c r="M254" s="4"/>
      <c r="N254" s="4"/>
      <c r="O254" s="4"/>
      <c r="P254" s="4"/>
      <c r="Q254" s="4"/>
      <c r="R254" s="4"/>
      <c r="S254" s="4"/>
      <c r="T254" s="4"/>
      <c r="U254" s="4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 t="s">
        <v>10</v>
      </c>
      <c r="AX254" s="12" t="s">
        <v>204</v>
      </c>
    </row>
    <row r="255" spans="1:50" s="99" customFormat="1" ht="16.5" customHeight="1" x14ac:dyDescent="0.25">
      <c r="A255" s="10"/>
      <c r="C255" s="369" t="s">
        <v>98</v>
      </c>
      <c r="D255" s="369"/>
      <c r="E255" s="369"/>
      <c r="F255" s="369"/>
      <c r="G255" s="369"/>
      <c r="H255" s="369"/>
      <c r="I255" s="369"/>
      <c r="J255" s="369"/>
      <c r="K255" s="369"/>
      <c r="L255" s="369"/>
      <c r="V255" s="100"/>
      <c r="W255" s="100"/>
      <c r="X255" s="100"/>
      <c r="Y255" s="100"/>
      <c r="Z255" s="100"/>
      <c r="AA255" s="100"/>
      <c r="AB255" s="100"/>
      <c r="AC255" s="100"/>
      <c r="AD255" s="100"/>
      <c r="AE255" s="100"/>
      <c r="AF255" s="100"/>
      <c r="AG255" s="100"/>
      <c r="AH255" s="100"/>
      <c r="AI255" s="100"/>
      <c r="AJ255" s="100"/>
      <c r="AK255" s="100"/>
      <c r="AL255" s="100"/>
      <c r="AM255" s="100"/>
      <c r="AN255" s="100"/>
      <c r="AO255" s="100"/>
      <c r="AP255" s="100"/>
      <c r="AQ255" s="100"/>
      <c r="AR255" s="100"/>
      <c r="AS255" s="100"/>
      <c r="AT255" s="100"/>
      <c r="AU255" s="100"/>
      <c r="AV255" s="100"/>
      <c r="AW255" s="100"/>
      <c r="AX255" s="100"/>
    </row>
    <row r="256" spans="1:50" s="8" customFormat="1" ht="19.5" customHeight="1" x14ac:dyDescent="0.2">
      <c r="A256" s="6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</row>
    <row r="257" spans="1:16" s="4" customFormat="1" ht="22.5" customHeight="1" x14ac:dyDescent="0.25">
      <c r="A257" s="368" t="s">
        <v>101</v>
      </c>
      <c r="B257" s="368"/>
      <c r="C257" s="368"/>
      <c r="D257" s="368"/>
      <c r="E257" s="368"/>
      <c r="F257" s="368"/>
      <c r="G257" s="368"/>
      <c r="H257" s="368"/>
      <c r="I257" s="368"/>
      <c r="J257" s="368"/>
      <c r="K257" s="368"/>
      <c r="L257" s="368"/>
      <c r="M257" s="368"/>
      <c r="N257" s="368"/>
      <c r="O257" s="75"/>
      <c r="P257" s="75"/>
    </row>
    <row r="258" spans="1:16" s="4" customFormat="1" ht="12.75" customHeight="1" x14ac:dyDescent="0.25">
      <c r="A258" s="368" t="s">
        <v>102</v>
      </c>
      <c r="B258" s="368"/>
      <c r="C258" s="368"/>
      <c r="D258" s="368"/>
      <c r="E258" s="368"/>
      <c r="F258" s="368"/>
      <c r="G258" s="368"/>
      <c r="H258" s="368"/>
      <c r="I258" s="368"/>
      <c r="J258" s="368"/>
      <c r="K258" s="368"/>
      <c r="L258" s="368"/>
      <c r="M258" s="368"/>
      <c r="N258" s="368"/>
      <c r="O258" s="75"/>
      <c r="P258" s="75"/>
    </row>
    <row r="259" spans="1:16" s="4" customFormat="1" ht="12.75" customHeight="1" x14ac:dyDescent="0.25">
      <c r="A259" s="368" t="s">
        <v>103</v>
      </c>
      <c r="B259" s="368"/>
      <c r="C259" s="368"/>
      <c r="D259" s="368"/>
      <c r="E259" s="368"/>
      <c r="F259" s="368"/>
      <c r="G259" s="368"/>
      <c r="H259" s="368"/>
      <c r="I259" s="368"/>
      <c r="J259" s="368"/>
      <c r="K259" s="368"/>
      <c r="L259" s="368"/>
      <c r="M259" s="368"/>
      <c r="N259" s="368"/>
      <c r="O259" s="75"/>
      <c r="P259" s="75"/>
    </row>
    <row r="260" spans="1:16" s="4" customFormat="1" ht="19.5" customHeight="1" x14ac:dyDescent="0.25"/>
    <row r="261" spans="1:16" s="4" customFormat="1" ht="15" x14ac:dyDescent="0.25">
      <c r="B261" s="102"/>
      <c r="D261" s="102"/>
      <c r="F261" s="102"/>
    </row>
  </sheetData>
  <mergeCells count="25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67:N67"/>
    <mergeCell ref="C68:N68"/>
    <mergeCell ref="C69:E69"/>
    <mergeCell ref="C70:E70"/>
    <mergeCell ref="C71:E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N82"/>
    <mergeCell ref="C83:E83"/>
    <mergeCell ref="C84:E84"/>
    <mergeCell ref="C85:E85"/>
    <mergeCell ref="C86:E86"/>
    <mergeCell ref="C98:K98"/>
    <mergeCell ref="C99:K99"/>
    <mergeCell ref="C100:K100"/>
    <mergeCell ref="C101:K101"/>
    <mergeCell ref="C102:K102"/>
    <mergeCell ref="C93:K93"/>
    <mergeCell ref="C94:K94"/>
    <mergeCell ref="C95:K95"/>
    <mergeCell ref="C96:K96"/>
    <mergeCell ref="C97:K97"/>
    <mergeCell ref="C108:K108"/>
    <mergeCell ref="C109:K109"/>
    <mergeCell ref="C110:K110"/>
    <mergeCell ref="C111:K111"/>
    <mergeCell ref="A112:N112"/>
    <mergeCell ref="C103:K103"/>
    <mergeCell ref="C104:K104"/>
    <mergeCell ref="C105:K105"/>
    <mergeCell ref="C106:K106"/>
    <mergeCell ref="C107:K107"/>
    <mergeCell ref="C118:E118"/>
    <mergeCell ref="C119:E119"/>
    <mergeCell ref="C120:E120"/>
    <mergeCell ref="C121:E121"/>
    <mergeCell ref="C122:E122"/>
    <mergeCell ref="A113:N113"/>
    <mergeCell ref="C114:E114"/>
    <mergeCell ref="C115:N115"/>
    <mergeCell ref="C116:N116"/>
    <mergeCell ref="C117:E117"/>
    <mergeCell ref="C128:E128"/>
    <mergeCell ref="C129:E129"/>
    <mergeCell ref="C130:E130"/>
    <mergeCell ref="C131:N131"/>
    <mergeCell ref="C132:N132"/>
    <mergeCell ref="C123:E123"/>
    <mergeCell ref="C124:E124"/>
    <mergeCell ref="C125:E125"/>
    <mergeCell ref="C126:E126"/>
    <mergeCell ref="C127:E12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A148:N148"/>
    <mergeCell ref="C149:E149"/>
    <mergeCell ref="C150:N150"/>
    <mergeCell ref="C151:N151"/>
    <mergeCell ref="C152:E152"/>
    <mergeCell ref="C143:E143"/>
    <mergeCell ref="C144:E144"/>
    <mergeCell ref="C145:E145"/>
    <mergeCell ref="C146:E146"/>
    <mergeCell ref="C147:E147"/>
    <mergeCell ref="C158:E158"/>
    <mergeCell ref="C159:E159"/>
    <mergeCell ref="C160:E160"/>
    <mergeCell ref="C161:E161"/>
    <mergeCell ref="A162:N162"/>
    <mergeCell ref="C153:E153"/>
    <mergeCell ref="C154:E154"/>
    <mergeCell ref="C155:E155"/>
    <mergeCell ref="C156:E156"/>
    <mergeCell ref="C157:E157"/>
    <mergeCell ref="C168:E168"/>
    <mergeCell ref="C169:E169"/>
    <mergeCell ref="C170:E170"/>
    <mergeCell ref="C171:E171"/>
    <mergeCell ref="C172:E172"/>
    <mergeCell ref="C163:E163"/>
    <mergeCell ref="C164:N164"/>
    <mergeCell ref="C165:N165"/>
    <mergeCell ref="C166:E166"/>
    <mergeCell ref="C167:E16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A176:N176"/>
    <mergeCell ref="C177:E177"/>
    <mergeCell ref="C188:E188"/>
    <mergeCell ref="C189:E189"/>
    <mergeCell ref="C190:N190"/>
    <mergeCell ref="C191:E191"/>
    <mergeCell ref="C193:K193"/>
    <mergeCell ref="C183:E183"/>
    <mergeCell ref="C184:E184"/>
    <mergeCell ref="C185:E185"/>
    <mergeCell ref="C186:E186"/>
    <mergeCell ref="C187:E187"/>
    <mergeCell ref="C199:K199"/>
    <mergeCell ref="C200:K200"/>
    <mergeCell ref="C201:K201"/>
    <mergeCell ref="C202:K202"/>
    <mergeCell ref="C203:K203"/>
    <mergeCell ref="C194:K194"/>
    <mergeCell ref="C195:K195"/>
    <mergeCell ref="C196:K196"/>
    <mergeCell ref="C197:K197"/>
    <mergeCell ref="C198:K198"/>
    <mergeCell ref="C209:K209"/>
    <mergeCell ref="C210:K210"/>
    <mergeCell ref="C211:K211"/>
    <mergeCell ref="A212:N212"/>
    <mergeCell ref="C213:E213"/>
    <mergeCell ref="C204:K204"/>
    <mergeCell ref="C205:K205"/>
    <mergeCell ref="C206:K206"/>
    <mergeCell ref="C207:K207"/>
    <mergeCell ref="C208:K208"/>
    <mergeCell ref="C220:K220"/>
    <mergeCell ref="C221:K221"/>
    <mergeCell ref="C222:K222"/>
    <mergeCell ref="C223:K223"/>
    <mergeCell ref="C224:K224"/>
    <mergeCell ref="C214:N214"/>
    <mergeCell ref="C215:E215"/>
    <mergeCell ref="C216:E216"/>
    <mergeCell ref="C217:N217"/>
    <mergeCell ref="C218:E218"/>
    <mergeCell ref="C231:K231"/>
    <mergeCell ref="C232:K232"/>
    <mergeCell ref="C233:K233"/>
    <mergeCell ref="C234:K234"/>
    <mergeCell ref="C235:K235"/>
    <mergeCell ref="C225:K225"/>
    <mergeCell ref="C226:K226"/>
    <mergeCell ref="C228:K228"/>
    <mergeCell ref="C229:K229"/>
    <mergeCell ref="C230:K230"/>
    <mergeCell ref="C241:K241"/>
    <mergeCell ref="C242:K242"/>
    <mergeCell ref="C243:K243"/>
    <mergeCell ref="C244:K244"/>
    <mergeCell ref="C245:K245"/>
    <mergeCell ref="C236:K236"/>
    <mergeCell ref="C237:K237"/>
    <mergeCell ref="C238:K238"/>
    <mergeCell ref="C239:K239"/>
    <mergeCell ref="C240:K240"/>
    <mergeCell ref="A258:N258"/>
    <mergeCell ref="A259:N259"/>
    <mergeCell ref="C253:L253"/>
    <mergeCell ref="C254:G254"/>
    <mergeCell ref="H254:L254"/>
    <mergeCell ref="C255:L255"/>
    <mergeCell ref="A257:N257"/>
    <mergeCell ref="C246:K246"/>
    <mergeCell ref="C247:K247"/>
    <mergeCell ref="C248:K248"/>
    <mergeCell ref="C249:K249"/>
    <mergeCell ref="C252:G252"/>
    <mergeCell ref="H252:L25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260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4969"/>
  <sheetViews>
    <sheetView topLeftCell="A19" workbookViewId="0">
      <selection activeCell="C53" sqref="C53:E5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391" t="s">
        <v>3</v>
      </c>
      <c r="H5" s="391"/>
      <c r="I5" s="391"/>
      <c r="J5" s="391"/>
      <c r="K5" s="391"/>
      <c r="L5" s="391"/>
      <c r="M5" s="391"/>
      <c r="N5" s="391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396" t="s">
        <v>5</v>
      </c>
      <c r="H6" s="396"/>
      <c r="I6" s="396"/>
      <c r="J6" s="396"/>
      <c r="K6" s="396"/>
      <c r="L6" s="396"/>
      <c r="M6" s="396"/>
      <c r="N6" s="396"/>
      <c r="V6" s="12" t="s">
        <v>5</v>
      </c>
    </row>
    <row r="7" spans="1:29" s="4" customFormat="1" ht="101.25" customHeight="1" x14ac:dyDescent="0.25">
      <c r="A7" s="353" t="s">
        <v>6</v>
      </c>
      <c r="B7" s="353"/>
      <c r="C7" s="353"/>
      <c r="D7" s="353"/>
      <c r="E7" s="353"/>
      <c r="F7" s="353"/>
      <c r="G7" s="396" t="s">
        <v>7</v>
      </c>
      <c r="H7" s="396"/>
      <c r="I7" s="396"/>
      <c r="J7" s="396"/>
      <c r="K7" s="396"/>
      <c r="L7" s="396"/>
      <c r="M7" s="396"/>
      <c r="N7" s="39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398" t="s">
        <v>8</v>
      </c>
      <c r="B8" s="398"/>
      <c r="C8" s="398"/>
      <c r="D8" s="398"/>
      <c r="E8" s="398"/>
      <c r="F8" s="398"/>
      <c r="G8" s="396"/>
      <c r="H8" s="396"/>
      <c r="I8" s="396"/>
      <c r="J8" s="396"/>
      <c r="K8" s="396"/>
      <c r="L8" s="396"/>
      <c r="M8" s="396"/>
      <c r="N8" s="39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353" t="s">
        <v>11</v>
      </c>
      <c r="B9" s="353"/>
      <c r="C9" s="353"/>
      <c r="D9" s="353"/>
      <c r="E9" s="353"/>
      <c r="F9" s="353"/>
      <c r="G9" s="396"/>
      <c r="H9" s="396"/>
      <c r="I9" s="396"/>
      <c r="J9" s="396"/>
      <c r="K9" s="396"/>
      <c r="L9" s="396"/>
      <c r="M9" s="396"/>
      <c r="N9" s="39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397" t="s">
        <v>12</v>
      </c>
      <c r="B10" s="397"/>
      <c r="C10" s="397"/>
      <c r="D10" s="397"/>
      <c r="E10" s="397"/>
      <c r="F10" s="397"/>
      <c r="G10" s="396" t="s">
        <v>13</v>
      </c>
      <c r="H10" s="396"/>
      <c r="I10" s="396"/>
      <c r="J10" s="396"/>
      <c r="K10" s="396"/>
      <c r="L10" s="396"/>
      <c r="M10" s="396"/>
      <c r="N10" s="396"/>
      <c r="Z10" s="12" t="s">
        <v>13</v>
      </c>
    </row>
    <row r="11" spans="1:29" s="4" customFormat="1" ht="15" x14ac:dyDescent="0.25">
      <c r="A11" s="397" t="s">
        <v>14</v>
      </c>
      <c r="B11" s="397"/>
      <c r="C11" s="397"/>
      <c r="D11" s="397"/>
      <c r="E11" s="397"/>
      <c r="F11" s="397"/>
      <c r="G11" s="396"/>
      <c r="H11" s="396"/>
      <c r="I11" s="396"/>
      <c r="J11" s="396"/>
      <c r="K11" s="396"/>
      <c r="L11" s="396"/>
      <c r="M11" s="396"/>
      <c r="N11" s="39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394" t="s">
        <v>321</v>
      </c>
      <c r="B13" s="394"/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AB13" s="12" t="s">
        <v>321</v>
      </c>
    </row>
    <row r="14" spans="1:29" s="4" customFormat="1" ht="15" x14ac:dyDescent="0.25">
      <c r="A14" s="390" t="s">
        <v>16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394" t="s">
        <v>105</v>
      </c>
      <c r="B16" s="394"/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AC16" s="12" t="s">
        <v>105</v>
      </c>
    </row>
    <row r="17" spans="1:31" s="4" customFormat="1" ht="15" x14ac:dyDescent="0.25">
      <c r="A17" s="390" t="s">
        <v>18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25">
      <c r="A18" s="395" t="s">
        <v>322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389" t="s">
        <v>323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AD20" s="12" t="s">
        <v>323</v>
      </c>
    </row>
    <row r="21" spans="1:31" s="4" customFormat="1" ht="12" customHeight="1" x14ac:dyDescent="0.25">
      <c r="A21" s="390" t="s">
        <v>21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391" t="s">
        <v>108</v>
      </c>
      <c r="C23" s="391"/>
      <c r="D23" s="391"/>
      <c r="E23" s="391"/>
      <c r="F23" s="39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392" t="s">
        <v>27</v>
      </c>
      <c r="C24" s="392"/>
      <c r="D24" s="392"/>
      <c r="E24" s="392"/>
      <c r="F24" s="392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393" t="s">
        <v>29</v>
      </c>
      <c r="E26" s="393"/>
      <c r="F26" s="393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13846.6</v>
      </c>
      <c r="D28" s="26" t="s">
        <v>324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3701.47</v>
      </c>
      <c r="D30" s="26" t="s">
        <v>325</v>
      </c>
      <c r="E30" s="27" t="s">
        <v>32</v>
      </c>
      <c r="G30" s="8" t="s">
        <v>36</v>
      </c>
      <c r="I30" s="8"/>
      <c r="J30" s="8"/>
      <c r="K30" s="8"/>
      <c r="L30" s="25">
        <v>823.91</v>
      </c>
      <c r="M30" s="33" t="s">
        <v>326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10145.129999999999</v>
      </c>
      <c r="D31" s="34" t="s">
        <v>327</v>
      </c>
      <c r="E31" s="27" t="s">
        <v>32</v>
      </c>
      <c r="G31" s="8" t="s">
        <v>39</v>
      </c>
      <c r="I31" s="8"/>
      <c r="J31" s="8"/>
      <c r="K31" s="8"/>
      <c r="L31" s="386">
        <v>2421.0300000000002</v>
      </c>
      <c r="M31" s="386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35</v>
      </c>
      <c r="E32" s="27" t="s">
        <v>32</v>
      </c>
      <c r="G32" s="8" t="s">
        <v>42</v>
      </c>
      <c r="I32" s="8"/>
      <c r="J32" s="8"/>
      <c r="K32" s="8"/>
      <c r="L32" s="386">
        <v>673.58</v>
      </c>
      <c r="M32" s="386"/>
      <c r="N32" s="27" t="s">
        <v>40</v>
      </c>
    </row>
    <row r="33" spans="1:39" s="4" customFormat="1" ht="12" customHeight="1" x14ac:dyDescent="0.25">
      <c r="A33" s="6"/>
      <c r="B33" s="32" t="s">
        <v>43</v>
      </c>
      <c r="C33" s="25">
        <v>0</v>
      </c>
      <c r="D33" s="26" t="s">
        <v>35</v>
      </c>
      <c r="E33" s="27" t="s">
        <v>32</v>
      </c>
      <c r="G33" s="8"/>
      <c r="H33" s="8"/>
      <c r="I33" s="8"/>
      <c r="J33" s="8"/>
      <c r="K33" s="8"/>
      <c r="L33" s="387" t="s">
        <v>44</v>
      </c>
      <c r="M33" s="387"/>
      <c r="N33" s="8"/>
    </row>
    <row r="34" spans="1:39" s="4" customFormat="1" ht="7.5" customHeight="1" x14ac:dyDescent="0.25">
      <c r="A34" s="35"/>
    </row>
    <row r="35" spans="1:39" s="4" customFormat="1" ht="23.25" customHeight="1" x14ac:dyDescent="0.25">
      <c r="A35" s="388" t="s">
        <v>45</v>
      </c>
      <c r="B35" s="384" t="s">
        <v>46</v>
      </c>
      <c r="C35" s="384" t="s">
        <v>47</v>
      </c>
      <c r="D35" s="384"/>
      <c r="E35" s="384"/>
      <c r="F35" s="384" t="s">
        <v>48</v>
      </c>
      <c r="G35" s="384" t="s">
        <v>49</v>
      </c>
      <c r="H35" s="384"/>
      <c r="I35" s="384"/>
      <c r="J35" s="384" t="s">
        <v>50</v>
      </c>
      <c r="K35" s="384"/>
      <c r="L35" s="384"/>
      <c r="M35" s="384" t="s">
        <v>51</v>
      </c>
      <c r="N35" s="384" t="s">
        <v>52</v>
      </c>
    </row>
    <row r="36" spans="1:39" s="4" customFormat="1" ht="28.5" customHeight="1" x14ac:dyDescent="0.25">
      <c r="A36" s="388"/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</row>
    <row r="37" spans="1:39" s="4" customFormat="1" ht="22.5" x14ac:dyDescent="0.25">
      <c r="A37" s="388"/>
      <c r="B37" s="384"/>
      <c r="C37" s="384"/>
      <c r="D37" s="384"/>
      <c r="E37" s="384"/>
      <c r="F37" s="384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384"/>
      <c r="N37" s="384"/>
    </row>
    <row r="38" spans="1:39" s="4" customFormat="1" ht="15" x14ac:dyDescent="0.25">
      <c r="A38" s="37">
        <v>1</v>
      </c>
      <c r="B38" s="38">
        <v>2</v>
      </c>
      <c r="C38" s="385">
        <v>3</v>
      </c>
      <c r="D38" s="385"/>
      <c r="E38" s="38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9" s="4" customFormat="1" ht="15" x14ac:dyDescent="0.25">
      <c r="A39" s="378" t="s">
        <v>328</v>
      </c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80"/>
      <c r="AF39" s="39" t="s">
        <v>328</v>
      </c>
    </row>
    <row r="40" spans="1:39" s="4" customFormat="1" ht="15" x14ac:dyDescent="0.25">
      <c r="A40" s="381" t="s">
        <v>329</v>
      </c>
      <c r="B40" s="382"/>
      <c r="C40" s="382"/>
      <c r="D40" s="382"/>
      <c r="E40" s="382"/>
      <c r="F40" s="382"/>
      <c r="G40" s="382"/>
      <c r="H40" s="382"/>
      <c r="I40" s="382"/>
      <c r="J40" s="382"/>
      <c r="K40" s="382"/>
      <c r="L40" s="382"/>
      <c r="M40" s="382"/>
      <c r="N40" s="383"/>
      <c r="AF40" s="39"/>
      <c r="AG40" s="47" t="s">
        <v>329</v>
      </c>
    </row>
    <row r="41" spans="1:39" s="4" customFormat="1" ht="15" x14ac:dyDescent="0.25">
      <c r="A41" s="381" t="s">
        <v>330</v>
      </c>
      <c r="B41" s="382"/>
      <c r="C41" s="382"/>
      <c r="D41" s="382"/>
      <c r="E41" s="382"/>
      <c r="F41" s="382"/>
      <c r="G41" s="382"/>
      <c r="H41" s="382"/>
      <c r="I41" s="382"/>
      <c r="J41" s="382"/>
      <c r="K41" s="382"/>
      <c r="L41" s="382"/>
      <c r="M41" s="382"/>
      <c r="N41" s="383"/>
      <c r="AF41" s="39"/>
      <c r="AG41" s="47" t="s">
        <v>330</v>
      </c>
    </row>
    <row r="42" spans="1:39" s="4" customFormat="1" ht="45.75" x14ac:dyDescent="0.25">
      <c r="A42" s="40" t="s">
        <v>58</v>
      </c>
      <c r="B42" s="41" t="s">
        <v>331</v>
      </c>
      <c r="C42" s="374" t="s">
        <v>332</v>
      </c>
      <c r="D42" s="374"/>
      <c r="E42" s="374"/>
      <c r="F42" s="42" t="s">
        <v>333</v>
      </c>
      <c r="G42" s="43">
        <v>6.1199999999999996E-3</v>
      </c>
      <c r="H42" s="44">
        <v>1</v>
      </c>
      <c r="I42" s="118">
        <v>6.1199999999999996E-3</v>
      </c>
      <c r="J42" s="45"/>
      <c r="K42" s="43"/>
      <c r="L42" s="45"/>
      <c r="M42" s="43"/>
      <c r="N42" s="46"/>
      <c r="AF42" s="39"/>
      <c r="AG42" s="47"/>
      <c r="AH42" s="47" t="s">
        <v>332</v>
      </c>
    </row>
    <row r="43" spans="1:39" s="4" customFormat="1" ht="15" x14ac:dyDescent="0.25">
      <c r="A43" s="69"/>
      <c r="B43" s="50"/>
      <c r="C43" s="372" t="s">
        <v>334</v>
      </c>
      <c r="D43" s="372"/>
      <c r="E43" s="372"/>
      <c r="F43" s="372"/>
      <c r="G43" s="372"/>
      <c r="H43" s="372"/>
      <c r="I43" s="372"/>
      <c r="J43" s="372"/>
      <c r="K43" s="372"/>
      <c r="L43" s="372"/>
      <c r="M43" s="372"/>
      <c r="N43" s="377"/>
      <c r="AF43" s="39"/>
      <c r="AG43" s="47"/>
      <c r="AH43" s="47"/>
      <c r="AI43" s="3" t="s">
        <v>334</v>
      </c>
    </row>
    <row r="44" spans="1:39" s="4" customFormat="1" ht="22.5" x14ac:dyDescent="0.25">
      <c r="A44" s="103"/>
      <c r="B44" s="49" t="s">
        <v>217</v>
      </c>
      <c r="C44" s="368" t="s">
        <v>218</v>
      </c>
      <c r="D44" s="368"/>
      <c r="E44" s="368"/>
      <c r="F44" s="368"/>
      <c r="G44" s="368"/>
      <c r="H44" s="368"/>
      <c r="I44" s="368"/>
      <c r="J44" s="368"/>
      <c r="K44" s="368"/>
      <c r="L44" s="368"/>
      <c r="M44" s="368"/>
      <c r="N44" s="376"/>
      <c r="AF44" s="39"/>
      <c r="AG44" s="47"/>
      <c r="AH44" s="47"/>
      <c r="AJ44" s="3" t="s">
        <v>218</v>
      </c>
    </row>
    <row r="45" spans="1:39" s="4" customFormat="1" ht="15" x14ac:dyDescent="0.25">
      <c r="A45" s="48"/>
      <c r="B45" s="49" t="s">
        <v>73</v>
      </c>
      <c r="C45" s="372" t="s">
        <v>175</v>
      </c>
      <c r="D45" s="372"/>
      <c r="E45" s="372"/>
      <c r="F45" s="51"/>
      <c r="G45" s="52"/>
      <c r="H45" s="52"/>
      <c r="I45" s="52"/>
      <c r="J45" s="107">
        <v>3710.53</v>
      </c>
      <c r="K45" s="54">
        <v>1.1499999999999999</v>
      </c>
      <c r="L45" s="53">
        <v>26.11</v>
      </c>
      <c r="M45" s="52"/>
      <c r="N45" s="58"/>
      <c r="AF45" s="39"/>
      <c r="AG45" s="47"/>
      <c r="AH45" s="47"/>
      <c r="AK45" s="3" t="s">
        <v>175</v>
      </c>
    </row>
    <row r="46" spans="1:39" s="4" customFormat="1" ht="15" x14ac:dyDescent="0.25">
      <c r="A46" s="48"/>
      <c r="B46" s="49" t="s">
        <v>78</v>
      </c>
      <c r="C46" s="372" t="s">
        <v>176</v>
      </c>
      <c r="D46" s="372"/>
      <c r="E46" s="372"/>
      <c r="F46" s="51"/>
      <c r="G46" s="52"/>
      <c r="H46" s="52"/>
      <c r="I46" s="52"/>
      <c r="J46" s="53">
        <v>614.79999999999995</v>
      </c>
      <c r="K46" s="54">
        <v>1.1499999999999999</v>
      </c>
      <c r="L46" s="53">
        <v>4.33</v>
      </c>
      <c r="M46" s="54">
        <v>34.96</v>
      </c>
      <c r="N46" s="64">
        <v>151.38</v>
      </c>
      <c r="AF46" s="39"/>
      <c r="AG46" s="47"/>
      <c r="AH46" s="47"/>
      <c r="AK46" s="3" t="s">
        <v>176</v>
      </c>
    </row>
    <row r="47" spans="1:39" s="4" customFormat="1" ht="15" x14ac:dyDescent="0.25">
      <c r="A47" s="56"/>
      <c r="B47" s="49"/>
      <c r="C47" s="372" t="s">
        <v>178</v>
      </c>
      <c r="D47" s="372"/>
      <c r="E47" s="372"/>
      <c r="F47" s="51" t="s">
        <v>64</v>
      </c>
      <c r="G47" s="63">
        <v>53</v>
      </c>
      <c r="H47" s="54">
        <v>1.1499999999999999</v>
      </c>
      <c r="I47" s="117">
        <v>0.37301400000000001</v>
      </c>
      <c r="J47" s="57"/>
      <c r="K47" s="52"/>
      <c r="L47" s="57"/>
      <c r="M47" s="52"/>
      <c r="N47" s="58"/>
      <c r="AF47" s="39"/>
      <c r="AG47" s="47"/>
      <c r="AH47" s="47"/>
      <c r="AL47" s="3" t="s">
        <v>178</v>
      </c>
    </row>
    <row r="48" spans="1:39" s="4" customFormat="1" ht="15" x14ac:dyDescent="0.25">
      <c r="A48" s="48"/>
      <c r="B48" s="49"/>
      <c r="C48" s="375" t="s">
        <v>65</v>
      </c>
      <c r="D48" s="375"/>
      <c r="E48" s="375"/>
      <c r="F48" s="59"/>
      <c r="G48" s="60"/>
      <c r="H48" s="60"/>
      <c r="I48" s="60"/>
      <c r="J48" s="108">
        <v>3710.53</v>
      </c>
      <c r="K48" s="60"/>
      <c r="L48" s="61">
        <v>26.11</v>
      </c>
      <c r="M48" s="60"/>
      <c r="N48" s="62"/>
      <c r="AF48" s="39"/>
      <c r="AG48" s="47"/>
      <c r="AH48" s="47"/>
      <c r="AM48" s="3" t="s">
        <v>65</v>
      </c>
    </row>
    <row r="49" spans="1:40" s="4" customFormat="1" ht="15" x14ac:dyDescent="0.25">
      <c r="A49" s="56"/>
      <c r="B49" s="49"/>
      <c r="C49" s="372" t="s">
        <v>66</v>
      </c>
      <c r="D49" s="372"/>
      <c r="E49" s="372"/>
      <c r="F49" s="51"/>
      <c r="G49" s="52"/>
      <c r="H49" s="52"/>
      <c r="I49" s="52"/>
      <c r="J49" s="57"/>
      <c r="K49" s="52"/>
      <c r="L49" s="53">
        <v>4.33</v>
      </c>
      <c r="M49" s="52"/>
      <c r="N49" s="64">
        <v>151.38</v>
      </c>
      <c r="AF49" s="39"/>
      <c r="AG49" s="47"/>
      <c r="AH49" s="47"/>
      <c r="AL49" s="3" t="s">
        <v>66</v>
      </c>
    </row>
    <row r="50" spans="1:40" s="4" customFormat="1" ht="23.25" x14ac:dyDescent="0.25">
      <c r="A50" s="56"/>
      <c r="B50" s="49" t="s">
        <v>335</v>
      </c>
      <c r="C50" s="372" t="s">
        <v>336</v>
      </c>
      <c r="D50" s="372"/>
      <c r="E50" s="372"/>
      <c r="F50" s="51" t="s">
        <v>69</v>
      </c>
      <c r="G50" s="63">
        <v>92</v>
      </c>
      <c r="H50" s="52"/>
      <c r="I50" s="63">
        <v>92</v>
      </c>
      <c r="J50" s="57"/>
      <c r="K50" s="52"/>
      <c r="L50" s="53">
        <v>3.98</v>
      </c>
      <c r="M50" s="52"/>
      <c r="N50" s="64">
        <v>139.27000000000001</v>
      </c>
      <c r="AF50" s="39"/>
      <c r="AG50" s="47"/>
      <c r="AH50" s="47"/>
      <c r="AL50" s="3" t="s">
        <v>336</v>
      </c>
    </row>
    <row r="51" spans="1:40" s="4" customFormat="1" ht="23.25" x14ac:dyDescent="0.25">
      <c r="A51" s="56"/>
      <c r="B51" s="49" t="s">
        <v>337</v>
      </c>
      <c r="C51" s="372" t="s">
        <v>338</v>
      </c>
      <c r="D51" s="372"/>
      <c r="E51" s="372"/>
      <c r="F51" s="51" t="s">
        <v>69</v>
      </c>
      <c r="G51" s="63">
        <v>46</v>
      </c>
      <c r="H51" s="52"/>
      <c r="I51" s="63">
        <v>46</v>
      </c>
      <c r="J51" s="57"/>
      <c r="K51" s="52"/>
      <c r="L51" s="53">
        <v>1.99</v>
      </c>
      <c r="M51" s="52"/>
      <c r="N51" s="64">
        <v>69.63</v>
      </c>
      <c r="AF51" s="39"/>
      <c r="AG51" s="47"/>
      <c r="AH51" s="47"/>
      <c r="AL51" s="3" t="s">
        <v>338</v>
      </c>
    </row>
    <row r="52" spans="1:40" s="4" customFormat="1" ht="15" x14ac:dyDescent="0.25">
      <c r="A52" s="65"/>
      <c r="B52" s="66"/>
      <c r="C52" s="374" t="s">
        <v>72</v>
      </c>
      <c r="D52" s="374"/>
      <c r="E52" s="374"/>
      <c r="F52" s="42"/>
      <c r="G52" s="43"/>
      <c r="H52" s="43"/>
      <c r="I52" s="43"/>
      <c r="J52" s="45"/>
      <c r="K52" s="43"/>
      <c r="L52" s="67">
        <v>32.08</v>
      </c>
      <c r="M52" s="60"/>
      <c r="N52" s="46"/>
      <c r="AF52" s="39"/>
      <c r="AG52" s="47"/>
      <c r="AH52" s="47"/>
      <c r="AN52" s="47" t="s">
        <v>72</v>
      </c>
    </row>
    <row r="53" spans="1:40" s="4" customFormat="1" ht="45.75" x14ac:dyDescent="0.25">
      <c r="A53" s="40" t="s">
        <v>73</v>
      </c>
      <c r="B53" s="41" t="s">
        <v>339</v>
      </c>
      <c r="C53" s="374" t="s">
        <v>340</v>
      </c>
      <c r="D53" s="374"/>
      <c r="E53" s="374"/>
      <c r="F53" s="42" t="s">
        <v>341</v>
      </c>
      <c r="G53" s="43">
        <v>9.1052</v>
      </c>
      <c r="H53" s="44">
        <v>1</v>
      </c>
      <c r="I53" s="110">
        <v>9.1052</v>
      </c>
      <c r="J53" s="67">
        <v>2.91</v>
      </c>
      <c r="K53" s="43"/>
      <c r="L53" s="67">
        <v>26.5</v>
      </c>
      <c r="M53" s="68">
        <v>12.13</v>
      </c>
      <c r="N53" s="122">
        <v>321.45</v>
      </c>
      <c r="AF53" s="39"/>
      <c r="AG53" s="47"/>
      <c r="AH53" s="47" t="s">
        <v>340</v>
      </c>
      <c r="AN53" s="47"/>
    </row>
    <row r="54" spans="1:40" s="4" customFormat="1" ht="15" x14ac:dyDescent="0.25">
      <c r="A54" s="69"/>
      <c r="B54" s="50"/>
      <c r="C54" s="372" t="s">
        <v>342</v>
      </c>
      <c r="D54" s="372"/>
      <c r="E54" s="372"/>
      <c r="F54" s="372"/>
      <c r="G54" s="372"/>
      <c r="H54" s="372"/>
      <c r="I54" s="372"/>
      <c r="J54" s="372"/>
      <c r="K54" s="372"/>
      <c r="L54" s="372"/>
      <c r="M54" s="372"/>
      <c r="N54" s="377"/>
      <c r="AF54" s="39"/>
      <c r="AG54" s="47"/>
      <c r="AH54" s="47"/>
      <c r="AI54" s="3" t="s">
        <v>342</v>
      </c>
      <c r="AN54" s="47"/>
    </row>
    <row r="55" spans="1:40" s="4" customFormat="1" ht="15" x14ac:dyDescent="0.25">
      <c r="A55" s="65"/>
      <c r="B55" s="66"/>
      <c r="C55" s="374" t="s">
        <v>72</v>
      </c>
      <c r="D55" s="374"/>
      <c r="E55" s="374"/>
      <c r="F55" s="42"/>
      <c r="G55" s="43"/>
      <c r="H55" s="43"/>
      <c r="I55" s="43"/>
      <c r="J55" s="45"/>
      <c r="K55" s="43"/>
      <c r="L55" s="67">
        <v>26.5</v>
      </c>
      <c r="M55" s="60"/>
      <c r="N55" s="122">
        <v>321.45</v>
      </c>
      <c r="AF55" s="39"/>
      <c r="AG55" s="47"/>
      <c r="AH55" s="47"/>
      <c r="AN55" s="47" t="s">
        <v>72</v>
      </c>
    </row>
    <row r="56" spans="1:40" s="4" customFormat="1" ht="23.25" x14ac:dyDescent="0.25">
      <c r="A56" s="40" t="s">
        <v>78</v>
      </c>
      <c r="B56" s="41" t="s">
        <v>343</v>
      </c>
      <c r="C56" s="374" t="s">
        <v>344</v>
      </c>
      <c r="D56" s="374"/>
      <c r="E56" s="374"/>
      <c r="F56" s="42" t="s">
        <v>333</v>
      </c>
      <c r="G56" s="43">
        <v>4.4200000000000003E-3</v>
      </c>
      <c r="H56" s="44">
        <v>1</v>
      </c>
      <c r="I56" s="118">
        <v>4.4200000000000003E-3</v>
      </c>
      <c r="J56" s="45"/>
      <c r="K56" s="43"/>
      <c r="L56" s="45"/>
      <c r="M56" s="43"/>
      <c r="N56" s="46"/>
      <c r="AF56" s="39"/>
      <c r="AG56" s="47"/>
      <c r="AH56" s="47" t="s">
        <v>344</v>
      </c>
      <c r="AN56" s="47"/>
    </row>
    <row r="57" spans="1:40" s="4" customFormat="1" ht="15" x14ac:dyDescent="0.25">
      <c r="A57" s="69"/>
      <c r="B57" s="50"/>
      <c r="C57" s="372" t="s">
        <v>345</v>
      </c>
      <c r="D57" s="372"/>
      <c r="E57" s="372"/>
      <c r="F57" s="372"/>
      <c r="G57" s="372"/>
      <c r="H57" s="372"/>
      <c r="I57" s="372"/>
      <c r="J57" s="372"/>
      <c r="K57" s="372"/>
      <c r="L57" s="372"/>
      <c r="M57" s="372"/>
      <c r="N57" s="377"/>
      <c r="AF57" s="39"/>
      <c r="AG57" s="47"/>
      <c r="AH57" s="47"/>
      <c r="AI57" s="3" t="s">
        <v>345</v>
      </c>
      <c r="AN57" s="47"/>
    </row>
    <row r="58" spans="1:40" s="4" customFormat="1" ht="22.5" x14ac:dyDescent="0.25">
      <c r="A58" s="103"/>
      <c r="B58" s="49" t="s">
        <v>217</v>
      </c>
      <c r="C58" s="368" t="s">
        <v>218</v>
      </c>
      <c r="D58" s="368"/>
      <c r="E58" s="368"/>
      <c r="F58" s="368"/>
      <c r="G58" s="368"/>
      <c r="H58" s="368"/>
      <c r="I58" s="368"/>
      <c r="J58" s="368"/>
      <c r="K58" s="368"/>
      <c r="L58" s="368"/>
      <c r="M58" s="368"/>
      <c r="N58" s="376"/>
      <c r="AF58" s="39"/>
      <c r="AG58" s="47"/>
      <c r="AH58" s="47"/>
      <c r="AJ58" s="3" t="s">
        <v>218</v>
      </c>
      <c r="AN58" s="47"/>
    </row>
    <row r="59" spans="1:40" s="4" customFormat="1" ht="15" x14ac:dyDescent="0.25">
      <c r="A59" s="48"/>
      <c r="B59" s="49" t="s">
        <v>58</v>
      </c>
      <c r="C59" s="372" t="s">
        <v>62</v>
      </c>
      <c r="D59" s="372"/>
      <c r="E59" s="372"/>
      <c r="F59" s="51"/>
      <c r="G59" s="52"/>
      <c r="H59" s="52"/>
      <c r="I59" s="52"/>
      <c r="J59" s="53">
        <v>25.9</v>
      </c>
      <c r="K59" s="54">
        <v>1.1499999999999999</v>
      </c>
      <c r="L59" s="53">
        <v>0.13</v>
      </c>
      <c r="M59" s="54">
        <v>34.96</v>
      </c>
      <c r="N59" s="64">
        <v>4.54</v>
      </c>
      <c r="AF59" s="39"/>
      <c r="AG59" s="47"/>
      <c r="AH59" s="47"/>
      <c r="AK59" s="3" t="s">
        <v>62</v>
      </c>
      <c r="AN59" s="47"/>
    </row>
    <row r="60" spans="1:40" s="4" customFormat="1" ht="15" x14ac:dyDescent="0.25">
      <c r="A60" s="48"/>
      <c r="B60" s="49" t="s">
        <v>73</v>
      </c>
      <c r="C60" s="372" t="s">
        <v>175</v>
      </c>
      <c r="D60" s="372"/>
      <c r="E60" s="372"/>
      <c r="F60" s="51"/>
      <c r="G60" s="52"/>
      <c r="H60" s="52"/>
      <c r="I60" s="52"/>
      <c r="J60" s="53">
        <v>292.60000000000002</v>
      </c>
      <c r="K60" s="54">
        <v>1.1499999999999999</v>
      </c>
      <c r="L60" s="53">
        <v>1.49</v>
      </c>
      <c r="M60" s="52"/>
      <c r="N60" s="58"/>
      <c r="AF60" s="39"/>
      <c r="AG60" s="47"/>
      <c r="AH60" s="47"/>
      <c r="AK60" s="3" t="s">
        <v>175</v>
      </c>
      <c r="AN60" s="47"/>
    </row>
    <row r="61" spans="1:40" s="4" customFormat="1" ht="15" x14ac:dyDescent="0.25">
      <c r="A61" s="48"/>
      <c r="B61" s="49" t="s">
        <v>78</v>
      </c>
      <c r="C61" s="372" t="s">
        <v>176</v>
      </c>
      <c r="D61" s="372"/>
      <c r="E61" s="372"/>
      <c r="F61" s="51"/>
      <c r="G61" s="52"/>
      <c r="H61" s="52"/>
      <c r="I61" s="52"/>
      <c r="J61" s="53">
        <v>49.67</v>
      </c>
      <c r="K61" s="54">
        <v>1.1499999999999999</v>
      </c>
      <c r="L61" s="53">
        <v>0.25</v>
      </c>
      <c r="M61" s="54">
        <v>34.96</v>
      </c>
      <c r="N61" s="64">
        <v>8.74</v>
      </c>
      <c r="AF61" s="39"/>
      <c r="AG61" s="47"/>
      <c r="AH61" s="47"/>
      <c r="AK61" s="3" t="s">
        <v>176</v>
      </c>
      <c r="AN61" s="47"/>
    </row>
    <row r="62" spans="1:40" s="4" customFormat="1" ht="15" x14ac:dyDescent="0.25">
      <c r="A62" s="48"/>
      <c r="B62" s="49" t="s">
        <v>122</v>
      </c>
      <c r="C62" s="372" t="s">
        <v>177</v>
      </c>
      <c r="D62" s="372"/>
      <c r="E62" s="372"/>
      <c r="F62" s="51"/>
      <c r="G62" s="52"/>
      <c r="H62" s="52"/>
      <c r="I62" s="52"/>
      <c r="J62" s="53">
        <v>4.34</v>
      </c>
      <c r="K62" s="52"/>
      <c r="L62" s="53">
        <v>0.02</v>
      </c>
      <c r="M62" s="52"/>
      <c r="N62" s="58"/>
      <c r="AF62" s="39"/>
      <c r="AG62" s="47"/>
      <c r="AH62" s="47"/>
      <c r="AK62" s="3" t="s">
        <v>177</v>
      </c>
      <c r="AN62" s="47"/>
    </row>
    <row r="63" spans="1:40" s="4" customFormat="1" ht="15" x14ac:dyDescent="0.25">
      <c r="A63" s="56"/>
      <c r="B63" s="49"/>
      <c r="C63" s="372" t="s">
        <v>63</v>
      </c>
      <c r="D63" s="372"/>
      <c r="E63" s="372"/>
      <c r="F63" s="51" t="s">
        <v>64</v>
      </c>
      <c r="G63" s="54">
        <v>3.32</v>
      </c>
      <c r="H63" s="54">
        <v>1.1499999999999999</v>
      </c>
      <c r="I63" s="111">
        <v>1.6875600000000001E-2</v>
      </c>
      <c r="J63" s="57"/>
      <c r="K63" s="52"/>
      <c r="L63" s="57"/>
      <c r="M63" s="52"/>
      <c r="N63" s="58"/>
      <c r="AF63" s="39"/>
      <c r="AG63" s="47"/>
      <c r="AH63" s="47"/>
      <c r="AL63" s="3" t="s">
        <v>63</v>
      </c>
      <c r="AN63" s="47"/>
    </row>
    <row r="64" spans="1:40" s="4" customFormat="1" ht="15" x14ac:dyDescent="0.25">
      <c r="A64" s="56"/>
      <c r="B64" s="49"/>
      <c r="C64" s="372" t="s">
        <v>178</v>
      </c>
      <c r="D64" s="372"/>
      <c r="E64" s="372"/>
      <c r="F64" s="51" t="s">
        <v>64</v>
      </c>
      <c r="G64" s="54">
        <v>3.69</v>
      </c>
      <c r="H64" s="54">
        <v>1.1499999999999999</v>
      </c>
      <c r="I64" s="111">
        <v>1.87563E-2</v>
      </c>
      <c r="J64" s="57"/>
      <c r="K64" s="52"/>
      <c r="L64" s="57"/>
      <c r="M64" s="52"/>
      <c r="N64" s="58"/>
      <c r="AF64" s="39"/>
      <c r="AG64" s="47"/>
      <c r="AH64" s="47"/>
      <c r="AL64" s="3" t="s">
        <v>178</v>
      </c>
      <c r="AN64" s="47"/>
    </row>
    <row r="65" spans="1:40" s="4" customFormat="1" ht="15" x14ac:dyDescent="0.25">
      <c r="A65" s="48"/>
      <c r="B65" s="49"/>
      <c r="C65" s="375" t="s">
        <v>65</v>
      </c>
      <c r="D65" s="375"/>
      <c r="E65" s="375"/>
      <c r="F65" s="59"/>
      <c r="G65" s="60"/>
      <c r="H65" s="60"/>
      <c r="I65" s="60"/>
      <c r="J65" s="61">
        <v>322.83999999999997</v>
      </c>
      <c r="K65" s="60"/>
      <c r="L65" s="61">
        <v>1.64</v>
      </c>
      <c r="M65" s="60"/>
      <c r="N65" s="62"/>
      <c r="AF65" s="39"/>
      <c r="AG65" s="47"/>
      <c r="AH65" s="47"/>
      <c r="AM65" s="3" t="s">
        <v>65</v>
      </c>
      <c r="AN65" s="47"/>
    </row>
    <row r="66" spans="1:40" s="4" customFormat="1" ht="15" x14ac:dyDescent="0.25">
      <c r="A66" s="56"/>
      <c r="B66" s="49"/>
      <c r="C66" s="372" t="s">
        <v>66</v>
      </c>
      <c r="D66" s="372"/>
      <c r="E66" s="372"/>
      <c r="F66" s="51"/>
      <c r="G66" s="52"/>
      <c r="H66" s="52"/>
      <c r="I66" s="52"/>
      <c r="J66" s="57"/>
      <c r="K66" s="52"/>
      <c r="L66" s="53">
        <v>0.38</v>
      </c>
      <c r="M66" s="52"/>
      <c r="N66" s="64">
        <v>13.28</v>
      </c>
      <c r="AF66" s="39"/>
      <c r="AG66" s="47"/>
      <c r="AH66" s="47"/>
      <c r="AL66" s="3" t="s">
        <v>66</v>
      </c>
      <c r="AN66" s="47"/>
    </row>
    <row r="67" spans="1:40" s="4" customFormat="1" ht="23.25" x14ac:dyDescent="0.25">
      <c r="A67" s="56"/>
      <c r="B67" s="49" t="s">
        <v>335</v>
      </c>
      <c r="C67" s="372" t="s">
        <v>336</v>
      </c>
      <c r="D67" s="372"/>
      <c r="E67" s="372"/>
      <c r="F67" s="51" t="s">
        <v>69</v>
      </c>
      <c r="G67" s="63">
        <v>92</v>
      </c>
      <c r="H67" s="52"/>
      <c r="I67" s="63">
        <v>92</v>
      </c>
      <c r="J67" s="57"/>
      <c r="K67" s="52"/>
      <c r="L67" s="53">
        <v>0.35</v>
      </c>
      <c r="M67" s="52"/>
      <c r="N67" s="64">
        <v>12.22</v>
      </c>
      <c r="AF67" s="39"/>
      <c r="AG67" s="47"/>
      <c r="AH67" s="47"/>
      <c r="AL67" s="3" t="s">
        <v>336</v>
      </c>
      <c r="AN67" s="47"/>
    </row>
    <row r="68" spans="1:40" s="4" customFormat="1" ht="23.25" x14ac:dyDescent="0.25">
      <c r="A68" s="56"/>
      <c r="B68" s="49" t="s">
        <v>337</v>
      </c>
      <c r="C68" s="372" t="s">
        <v>338</v>
      </c>
      <c r="D68" s="372"/>
      <c r="E68" s="372"/>
      <c r="F68" s="51" t="s">
        <v>69</v>
      </c>
      <c r="G68" s="63">
        <v>46</v>
      </c>
      <c r="H68" s="52"/>
      <c r="I68" s="63">
        <v>46</v>
      </c>
      <c r="J68" s="57"/>
      <c r="K68" s="52"/>
      <c r="L68" s="53">
        <v>0.17</v>
      </c>
      <c r="M68" s="52"/>
      <c r="N68" s="64">
        <v>6.11</v>
      </c>
      <c r="AF68" s="39"/>
      <c r="AG68" s="47"/>
      <c r="AH68" s="47"/>
      <c r="AL68" s="3" t="s">
        <v>338</v>
      </c>
      <c r="AN68" s="47"/>
    </row>
    <row r="69" spans="1:40" s="4" customFormat="1" ht="15" x14ac:dyDescent="0.25">
      <c r="A69" s="65"/>
      <c r="B69" s="66"/>
      <c r="C69" s="374" t="s">
        <v>72</v>
      </c>
      <c r="D69" s="374"/>
      <c r="E69" s="374"/>
      <c r="F69" s="42"/>
      <c r="G69" s="43"/>
      <c r="H69" s="43"/>
      <c r="I69" s="43"/>
      <c r="J69" s="45"/>
      <c r="K69" s="43"/>
      <c r="L69" s="67">
        <v>2.16</v>
      </c>
      <c r="M69" s="60"/>
      <c r="N69" s="46"/>
      <c r="AF69" s="39"/>
      <c r="AG69" s="47"/>
      <c r="AH69" s="47"/>
      <c r="AN69" s="47" t="s">
        <v>72</v>
      </c>
    </row>
    <row r="70" spans="1:40" s="4" customFormat="1" ht="57" x14ac:dyDescent="0.25">
      <c r="A70" s="40" t="s">
        <v>122</v>
      </c>
      <c r="B70" s="41" t="s">
        <v>346</v>
      </c>
      <c r="C70" s="374" t="s">
        <v>347</v>
      </c>
      <c r="D70" s="374"/>
      <c r="E70" s="374"/>
      <c r="F70" s="42" t="s">
        <v>333</v>
      </c>
      <c r="G70" s="43">
        <v>4.4200000000000003E-3</v>
      </c>
      <c r="H70" s="44">
        <v>1</v>
      </c>
      <c r="I70" s="118">
        <v>4.4200000000000003E-3</v>
      </c>
      <c r="J70" s="45"/>
      <c r="K70" s="43"/>
      <c r="L70" s="45"/>
      <c r="M70" s="43"/>
      <c r="N70" s="46"/>
      <c r="AF70" s="39"/>
      <c r="AG70" s="47"/>
      <c r="AH70" s="47" t="s">
        <v>347</v>
      </c>
      <c r="AN70" s="47"/>
    </row>
    <row r="71" spans="1:40" s="4" customFormat="1" ht="15" x14ac:dyDescent="0.25">
      <c r="A71" s="69"/>
      <c r="B71" s="50"/>
      <c r="C71" s="372" t="s">
        <v>345</v>
      </c>
      <c r="D71" s="372"/>
      <c r="E71" s="372"/>
      <c r="F71" s="372"/>
      <c r="G71" s="372"/>
      <c r="H71" s="372"/>
      <c r="I71" s="372"/>
      <c r="J71" s="372"/>
      <c r="K71" s="372"/>
      <c r="L71" s="372"/>
      <c r="M71" s="372"/>
      <c r="N71" s="377"/>
      <c r="AF71" s="39"/>
      <c r="AG71" s="47"/>
      <c r="AH71" s="47"/>
      <c r="AI71" s="3" t="s">
        <v>345</v>
      </c>
      <c r="AN71" s="47"/>
    </row>
    <row r="72" spans="1:40" s="4" customFormat="1" ht="22.5" x14ac:dyDescent="0.25">
      <c r="A72" s="103"/>
      <c r="B72" s="49" t="s">
        <v>217</v>
      </c>
      <c r="C72" s="368" t="s">
        <v>218</v>
      </c>
      <c r="D72" s="368"/>
      <c r="E72" s="368"/>
      <c r="F72" s="368"/>
      <c r="G72" s="368"/>
      <c r="H72" s="368"/>
      <c r="I72" s="368"/>
      <c r="J72" s="368"/>
      <c r="K72" s="368"/>
      <c r="L72" s="368"/>
      <c r="M72" s="368"/>
      <c r="N72" s="376"/>
      <c r="AF72" s="39"/>
      <c r="AG72" s="47"/>
      <c r="AH72" s="47"/>
      <c r="AJ72" s="3" t="s">
        <v>218</v>
      </c>
      <c r="AN72" s="47"/>
    </row>
    <row r="73" spans="1:40" s="4" customFormat="1" ht="15" x14ac:dyDescent="0.25">
      <c r="A73" s="48"/>
      <c r="B73" s="49" t="s">
        <v>73</v>
      </c>
      <c r="C73" s="372" t="s">
        <v>175</v>
      </c>
      <c r="D73" s="372"/>
      <c r="E73" s="372"/>
      <c r="F73" s="51"/>
      <c r="G73" s="52"/>
      <c r="H73" s="52"/>
      <c r="I73" s="52"/>
      <c r="J73" s="107">
        <v>3150</v>
      </c>
      <c r="K73" s="54">
        <v>1.1499999999999999</v>
      </c>
      <c r="L73" s="53">
        <v>16.010000000000002</v>
      </c>
      <c r="M73" s="52"/>
      <c r="N73" s="58"/>
      <c r="AF73" s="39"/>
      <c r="AG73" s="47"/>
      <c r="AH73" s="47"/>
      <c r="AK73" s="3" t="s">
        <v>175</v>
      </c>
      <c r="AN73" s="47"/>
    </row>
    <row r="74" spans="1:40" s="4" customFormat="1" ht="15" x14ac:dyDescent="0.25">
      <c r="A74" s="48"/>
      <c r="B74" s="49" t="s">
        <v>78</v>
      </c>
      <c r="C74" s="372" t="s">
        <v>176</v>
      </c>
      <c r="D74" s="372"/>
      <c r="E74" s="372"/>
      <c r="F74" s="51"/>
      <c r="G74" s="52"/>
      <c r="H74" s="52"/>
      <c r="I74" s="52"/>
      <c r="J74" s="53">
        <v>425.25</v>
      </c>
      <c r="K74" s="54">
        <v>1.1499999999999999</v>
      </c>
      <c r="L74" s="53">
        <v>2.16</v>
      </c>
      <c r="M74" s="54">
        <v>34.96</v>
      </c>
      <c r="N74" s="64">
        <v>75.510000000000005</v>
      </c>
      <c r="AF74" s="39"/>
      <c r="AG74" s="47"/>
      <c r="AH74" s="47"/>
      <c r="AK74" s="3" t="s">
        <v>176</v>
      </c>
      <c r="AN74" s="47"/>
    </row>
    <row r="75" spans="1:40" s="4" customFormat="1" ht="15" x14ac:dyDescent="0.25">
      <c r="A75" s="56"/>
      <c r="B75" s="49"/>
      <c r="C75" s="372" t="s">
        <v>178</v>
      </c>
      <c r="D75" s="372"/>
      <c r="E75" s="372"/>
      <c r="F75" s="51" t="s">
        <v>64</v>
      </c>
      <c r="G75" s="104">
        <v>31.5</v>
      </c>
      <c r="H75" s="54">
        <v>1.1499999999999999</v>
      </c>
      <c r="I75" s="111">
        <v>0.16011449999999999</v>
      </c>
      <c r="J75" s="57"/>
      <c r="K75" s="52"/>
      <c r="L75" s="57"/>
      <c r="M75" s="52"/>
      <c r="N75" s="58"/>
      <c r="AF75" s="39"/>
      <c r="AG75" s="47"/>
      <c r="AH75" s="47"/>
      <c r="AL75" s="3" t="s">
        <v>178</v>
      </c>
      <c r="AN75" s="47"/>
    </row>
    <row r="76" spans="1:40" s="4" customFormat="1" ht="15" x14ac:dyDescent="0.25">
      <c r="A76" s="48"/>
      <c r="B76" s="49"/>
      <c r="C76" s="375" t="s">
        <v>65</v>
      </c>
      <c r="D76" s="375"/>
      <c r="E76" s="375"/>
      <c r="F76" s="59"/>
      <c r="G76" s="60"/>
      <c r="H76" s="60"/>
      <c r="I76" s="60"/>
      <c r="J76" s="108">
        <v>3150</v>
      </c>
      <c r="K76" s="60"/>
      <c r="L76" s="61">
        <v>16.010000000000002</v>
      </c>
      <c r="M76" s="60"/>
      <c r="N76" s="62"/>
      <c r="AF76" s="39"/>
      <c r="AG76" s="47"/>
      <c r="AH76" s="47"/>
      <c r="AM76" s="3" t="s">
        <v>65</v>
      </c>
      <c r="AN76" s="47"/>
    </row>
    <row r="77" spans="1:40" s="4" customFormat="1" ht="15" x14ac:dyDescent="0.25">
      <c r="A77" s="56"/>
      <c r="B77" s="49"/>
      <c r="C77" s="372" t="s">
        <v>66</v>
      </c>
      <c r="D77" s="372"/>
      <c r="E77" s="372"/>
      <c r="F77" s="51"/>
      <c r="G77" s="52"/>
      <c r="H77" s="52"/>
      <c r="I77" s="52"/>
      <c r="J77" s="57"/>
      <c r="K77" s="52"/>
      <c r="L77" s="53">
        <v>2.16</v>
      </c>
      <c r="M77" s="52"/>
      <c r="N77" s="64">
        <v>75.510000000000005</v>
      </c>
      <c r="AF77" s="39"/>
      <c r="AG77" s="47"/>
      <c r="AH77" s="47"/>
      <c r="AL77" s="3" t="s">
        <v>66</v>
      </c>
      <c r="AN77" s="47"/>
    </row>
    <row r="78" spans="1:40" s="4" customFormat="1" ht="23.25" x14ac:dyDescent="0.25">
      <c r="A78" s="56"/>
      <c r="B78" s="49" t="s">
        <v>335</v>
      </c>
      <c r="C78" s="372" t="s">
        <v>336</v>
      </c>
      <c r="D78" s="372"/>
      <c r="E78" s="372"/>
      <c r="F78" s="51" t="s">
        <v>69</v>
      </c>
      <c r="G78" s="63">
        <v>92</v>
      </c>
      <c r="H78" s="52"/>
      <c r="I78" s="63">
        <v>92</v>
      </c>
      <c r="J78" s="57"/>
      <c r="K78" s="52"/>
      <c r="L78" s="53">
        <v>1.99</v>
      </c>
      <c r="M78" s="52"/>
      <c r="N78" s="64">
        <v>69.47</v>
      </c>
      <c r="AF78" s="39"/>
      <c r="AG78" s="47"/>
      <c r="AH78" s="47"/>
      <c r="AL78" s="3" t="s">
        <v>336</v>
      </c>
      <c r="AN78" s="47"/>
    </row>
    <row r="79" spans="1:40" s="4" customFormat="1" ht="23.25" x14ac:dyDescent="0.25">
      <c r="A79" s="56"/>
      <c r="B79" s="49" t="s">
        <v>337</v>
      </c>
      <c r="C79" s="372" t="s">
        <v>338</v>
      </c>
      <c r="D79" s="372"/>
      <c r="E79" s="372"/>
      <c r="F79" s="51" t="s">
        <v>69</v>
      </c>
      <c r="G79" s="63">
        <v>46</v>
      </c>
      <c r="H79" s="52"/>
      <c r="I79" s="63">
        <v>46</v>
      </c>
      <c r="J79" s="57"/>
      <c r="K79" s="52"/>
      <c r="L79" s="53">
        <v>0.99</v>
      </c>
      <c r="M79" s="52"/>
      <c r="N79" s="64">
        <v>34.729999999999997</v>
      </c>
      <c r="AF79" s="39"/>
      <c r="AG79" s="47"/>
      <c r="AH79" s="47"/>
      <c r="AL79" s="3" t="s">
        <v>338</v>
      </c>
      <c r="AN79" s="47"/>
    </row>
    <row r="80" spans="1:40" s="4" customFormat="1" ht="15" x14ac:dyDescent="0.25">
      <c r="A80" s="65"/>
      <c r="B80" s="66"/>
      <c r="C80" s="374" t="s">
        <v>72</v>
      </c>
      <c r="D80" s="374"/>
      <c r="E80" s="374"/>
      <c r="F80" s="42"/>
      <c r="G80" s="43"/>
      <c r="H80" s="43"/>
      <c r="I80" s="43"/>
      <c r="J80" s="45"/>
      <c r="K80" s="43"/>
      <c r="L80" s="67">
        <v>18.989999999999998</v>
      </c>
      <c r="M80" s="60"/>
      <c r="N80" s="46"/>
      <c r="AF80" s="39"/>
      <c r="AG80" s="47"/>
      <c r="AH80" s="47"/>
      <c r="AN80" s="47" t="s">
        <v>72</v>
      </c>
    </row>
    <row r="81" spans="1:40" s="4" customFormat="1" ht="57" x14ac:dyDescent="0.25">
      <c r="A81" s="40" t="s">
        <v>125</v>
      </c>
      <c r="B81" s="41" t="s">
        <v>339</v>
      </c>
      <c r="C81" s="374" t="s">
        <v>348</v>
      </c>
      <c r="D81" s="374"/>
      <c r="E81" s="374"/>
      <c r="F81" s="42" t="s">
        <v>341</v>
      </c>
      <c r="G81" s="43">
        <v>9.1052</v>
      </c>
      <c r="H81" s="44">
        <v>1</v>
      </c>
      <c r="I81" s="110">
        <v>9.1052</v>
      </c>
      <c r="J81" s="67">
        <v>2.91</v>
      </c>
      <c r="K81" s="43"/>
      <c r="L81" s="67">
        <v>26.5</v>
      </c>
      <c r="M81" s="68">
        <v>12.13</v>
      </c>
      <c r="N81" s="122">
        <v>321.45</v>
      </c>
      <c r="AF81" s="39"/>
      <c r="AG81" s="47"/>
      <c r="AH81" s="47" t="s">
        <v>348</v>
      </c>
      <c r="AN81" s="47"/>
    </row>
    <row r="82" spans="1:40" s="4" customFormat="1" ht="15" x14ac:dyDescent="0.25">
      <c r="A82" s="69"/>
      <c r="B82" s="50"/>
      <c r="C82" s="372" t="s">
        <v>349</v>
      </c>
      <c r="D82" s="372"/>
      <c r="E82" s="372"/>
      <c r="F82" s="372"/>
      <c r="G82" s="372"/>
      <c r="H82" s="372"/>
      <c r="I82" s="372"/>
      <c r="J82" s="372"/>
      <c r="K82" s="372"/>
      <c r="L82" s="372"/>
      <c r="M82" s="372"/>
      <c r="N82" s="377"/>
      <c r="AF82" s="39"/>
      <c r="AG82" s="47"/>
      <c r="AH82" s="47"/>
      <c r="AI82" s="3" t="s">
        <v>349</v>
      </c>
      <c r="AN82" s="47"/>
    </row>
    <row r="83" spans="1:40" s="4" customFormat="1" ht="15" x14ac:dyDescent="0.25">
      <c r="A83" s="65"/>
      <c r="B83" s="66"/>
      <c r="C83" s="374" t="s">
        <v>72</v>
      </c>
      <c r="D83" s="374"/>
      <c r="E83" s="374"/>
      <c r="F83" s="42"/>
      <c r="G83" s="43"/>
      <c r="H83" s="43"/>
      <c r="I83" s="43"/>
      <c r="J83" s="45"/>
      <c r="K83" s="43"/>
      <c r="L83" s="67">
        <v>26.5</v>
      </c>
      <c r="M83" s="60"/>
      <c r="N83" s="122">
        <v>321.45</v>
      </c>
      <c r="AF83" s="39"/>
      <c r="AG83" s="47"/>
      <c r="AH83" s="47"/>
      <c r="AN83" s="47" t="s">
        <v>72</v>
      </c>
    </row>
    <row r="84" spans="1:40" s="4" customFormat="1" ht="45.75" x14ac:dyDescent="0.25">
      <c r="A84" s="40" t="s">
        <v>229</v>
      </c>
      <c r="B84" s="41" t="s">
        <v>350</v>
      </c>
      <c r="C84" s="374" t="s">
        <v>351</v>
      </c>
      <c r="D84" s="374"/>
      <c r="E84" s="374"/>
      <c r="F84" s="42" t="s">
        <v>341</v>
      </c>
      <c r="G84" s="43">
        <v>3.5019999999999998</v>
      </c>
      <c r="H84" s="44">
        <v>1</v>
      </c>
      <c r="I84" s="116">
        <v>3.5019999999999998</v>
      </c>
      <c r="J84" s="67">
        <v>15.35</v>
      </c>
      <c r="K84" s="43"/>
      <c r="L84" s="67">
        <v>53.76</v>
      </c>
      <c r="M84" s="68">
        <v>12.13</v>
      </c>
      <c r="N84" s="122">
        <v>652.11</v>
      </c>
      <c r="AF84" s="39"/>
      <c r="AG84" s="47"/>
      <c r="AH84" s="47" t="s">
        <v>351</v>
      </c>
      <c r="AN84" s="47"/>
    </row>
    <row r="85" spans="1:40" s="4" customFormat="1" ht="15" x14ac:dyDescent="0.25">
      <c r="A85" s="69"/>
      <c r="B85" s="50"/>
      <c r="C85" s="372" t="s">
        <v>352</v>
      </c>
      <c r="D85" s="372"/>
      <c r="E85" s="372"/>
      <c r="F85" s="372"/>
      <c r="G85" s="372"/>
      <c r="H85" s="372"/>
      <c r="I85" s="372"/>
      <c r="J85" s="372"/>
      <c r="K85" s="372"/>
      <c r="L85" s="372"/>
      <c r="M85" s="372"/>
      <c r="N85" s="377"/>
      <c r="AF85" s="39"/>
      <c r="AG85" s="47"/>
      <c r="AH85" s="47"/>
      <c r="AI85" s="3" t="s">
        <v>352</v>
      </c>
      <c r="AN85" s="47"/>
    </row>
    <row r="86" spans="1:40" s="4" customFormat="1" ht="15" x14ac:dyDescent="0.25">
      <c r="A86" s="65"/>
      <c r="B86" s="66"/>
      <c r="C86" s="374" t="s">
        <v>72</v>
      </c>
      <c r="D86" s="374"/>
      <c r="E86" s="374"/>
      <c r="F86" s="42"/>
      <c r="G86" s="43"/>
      <c r="H86" s="43"/>
      <c r="I86" s="43"/>
      <c r="J86" s="45"/>
      <c r="K86" s="43"/>
      <c r="L86" s="67">
        <v>53.76</v>
      </c>
      <c r="M86" s="60"/>
      <c r="N86" s="122">
        <v>652.11</v>
      </c>
      <c r="AF86" s="39"/>
      <c r="AG86" s="47"/>
      <c r="AH86" s="47"/>
      <c r="AN86" s="47" t="s">
        <v>72</v>
      </c>
    </row>
    <row r="87" spans="1:40" s="4" customFormat="1" ht="34.5" x14ac:dyDescent="0.25">
      <c r="A87" s="40" t="s">
        <v>232</v>
      </c>
      <c r="B87" s="41" t="s">
        <v>353</v>
      </c>
      <c r="C87" s="374" t="s">
        <v>354</v>
      </c>
      <c r="D87" s="374"/>
      <c r="E87" s="374"/>
      <c r="F87" s="42" t="s">
        <v>333</v>
      </c>
      <c r="G87" s="43">
        <v>4.4200000000000003E-3</v>
      </c>
      <c r="H87" s="44">
        <v>1</v>
      </c>
      <c r="I87" s="118">
        <v>4.4200000000000003E-3</v>
      </c>
      <c r="J87" s="45"/>
      <c r="K87" s="43"/>
      <c r="L87" s="45"/>
      <c r="M87" s="43"/>
      <c r="N87" s="46"/>
      <c r="AF87" s="39"/>
      <c r="AG87" s="47"/>
      <c r="AH87" s="47" t="s">
        <v>354</v>
      </c>
      <c r="AN87" s="47"/>
    </row>
    <row r="88" spans="1:40" s="4" customFormat="1" ht="15" x14ac:dyDescent="0.25">
      <c r="A88" s="69"/>
      <c r="B88" s="50"/>
      <c r="C88" s="372" t="s">
        <v>355</v>
      </c>
      <c r="D88" s="372"/>
      <c r="E88" s="372"/>
      <c r="F88" s="372"/>
      <c r="G88" s="372"/>
      <c r="H88" s="372"/>
      <c r="I88" s="372"/>
      <c r="J88" s="372"/>
      <c r="K88" s="372"/>
      <c r="L88" s="372"/>
      <c r="M88" s="372"/>
      <c r="N88" s="377"/>
      <c r="AF88" s="39"/>
      <c r="AG88" s="47"/>
      <c r="AH88" s="47"/>
      <c r="AI88" s="3" t="s">
        <v>355</v>
      </c>
      <c r="AN88" s="47"/>
    </row>
    <row r="89" spans="1:40" s="4" customFormat="1" ht="22.5" x14ac:dyDescent="0.25">
      <c r="A89" s="103"/>
      <c r="B89" s="49" t="s">
        <v>217</v>
      </c>
      <c r="C89" s="368" t="s">
        <v>218</v>
      </c>
      <c r="D89" s="368"/>
      <c r="E89" s="368"/>
      <c r="F89" s="368"/>
      <c r="G89" s="368"/>
      <c r="H89" s="368"/>
      <c r="I89" s="368"/>
      <c r="J89" s="368"/>
      <c r="K89" s="368"/>
      <c r="L89" s="368"/>
      <c r="M89" s="368"/>
      <c r="N89" s="376"/>
      <c r="AF89" s="39"/>
      <c r="AG89" s="47"/>
      <c r="AH89" s="47"/>
      <c r="AJ89" s="3" t="s">
        <v>218</v>
      </c>
      <c r="AN89" s="47"/>
    </row>
    <row r="90" spans="1:40" s="4" customFormat="1" ht="15" x14ac:dyDescent="0.25">
      <c r="A90" s="48"/>
      <c r="B90" s="49" t="s">
        <v>73</v>
      </c>
      <c r="C90" s="372" t="s">
        <v>175</v>
      </c>
      <c r="D90" s="372"/>
      <c r="E90" s="372"/>
      <c r="F90" s="51"/>
      <c r="G90" s="52"/>
      <c r="H90" s="52"/>
      <c r="I90" s="52"/>
      <c r="J90" s="53">
        <v>284.17</v>
      </c>
      <c r="K90" s="54">
        <v>1.1499999999999999</v>
      </c>
      <c r="L90" s="53">
        <v>1.44</v>
      </c>
      <c r="M90" s="52"/>
      <c r="N90" s="58"/>
      <c r="AF90" s="39"/>
      <c r="AG90" s="47"/>
      <c r="AH90" s="47"/>
      <c r="AK90" s="3" t="s">
        <v>175</v>
      </c>
      <c r="AN90" s="47"/>
    </row>
    <row r="91" spans="1:40" s="4" customFormat="1" ht="15" x14ac:dyDescent="0.25">
      <c r="A91" s="48"/>
      <c r="B91" s="49" t="s">
        <v>78</v>
      </c>
      <c r="C91" s="372" t="s">
        <v>176</v>
      </c>
      <c r="D91" s="372"/>
      <c r="E91" s="372"/>
      <c r="F91" s="51"/>
      <c r="G91" s="52"/>
      <c r="H91" s="52"/>
      <c r="I91" s="52"/>
      <c r="J91" s="53">
        <v>28.89</v>
      </c>
      <c r="K91" s="54">
        <v>1.1499999999999999</v>
      </c>
      <c r="L91" s="53">
        <v>0.15</v>
      </c>
      <c r="M91" s="54">
        <v>34.96</v>
      </c>
      <c r="N91" s="64">
        <v>5.24</v>
      </c>
      <c r="AF91" s="39"/>
      <c r="AG91" s="47"/>
      <c r="AH91" s="47"/>
      <c r="AK91" s="3" t="s">
        <v>176</v>
      </c>
      <c r="AN91" s="47"/>
    </row>
    <row r="92" spans="1:40" s="4" customFormat="1" ht="15" x14ac:dyDescent="0.25">
      <c r="A92" s="56"/>
      <c r="B92" s="49"/>
      <c r="C92" s="372" t="s">
        <v>178</v>
      </c>
      <c r="D92" s="372"/>
      <c r="E92" s="372"/>
      <c r="F92" s="51" t="s">
        <v>64</v>
      </c>
      <c r="G92" s="54">
        <v>2.14</v>
      </c>
      <c r="H92" s="54">
        <v>1.1499999999999999</v>
      </c>
      <c r="I92" s="111">
        <v>1.0877599999999999E-2</v>
      </c>
      <c r="J92" s="57"/>
      <c r="K92" s="52"/>
      <c r="L92" s="57"/>
      <c r="M92" s="52"/>
      <c r="N92" s="58"/>
      <c r="AF92" s="39"/>
      <c r="AG92" s="47"/>
      <c r="AH92" s="47"/>
      <c r="AL92" s="3" t="s">
        <v>178</v>
      </c>
      <c r="AN92" s="47"/>
    </row>
    <row r="93" spans="1:40" s="4" customFormat="1" ht="15" x14ac:dyDescent="0.25">
      <c r="A93" s="48"/>
      <c r="B93" s="49"/>
      <c r="C93" s="375" t="s">
        <v>65</v>
      </c>
      <c r="D93" s="375"/>
      <c r="E93" s="375"/>
      <c r="F93" s="59"/>
      <c r="G93" s="60"/>
      <c r="H93" s="60"/>
      <c r="I93" s="60"/>
      <c r="J93" s="61">
        <v>284.17</v>
      </c>
      <c r="K93" s="60"/>
      <c r="L93" s="61">
        <v>1.44</v>
      </c>
      <c r="M93" s="60"/>
      <c r="N93" s="62"/>
      <c r="AF93" s="39"/>
      <c r="AG93" s="47"/>
      <c r="AH93" s="47"/>
      <c r="AM93" s="3" t="s">
        <v>65</v>
      </c>
      <c r="AN93" s="47"/>
    </row>
    <row r="94" spans="1:40" s="4" customFormat="1" ht="15" x14ac:dyDescent="0.25">
      <c r="A94" s="56"/>
      <c r="B94" s="49"/>
      <c r="C94" s="372" t="s">
        <v>66</v>
      </c>
      <c r="D94" s="372"/>
      <c r="E94" s="372"/>
      <c r="F94" s="51"/>
      <c r="G94" s="52"/>
      <c r="H94" s="52"/>
      <c r="I94" s="52"/>
      <c r="J94" s="57"/>
      <c r="K94" s="52"/>
      <c r="L94" s="53">
        <v>0.15</v>
      </c>
      <c r="M94" s="52"/>
      <c r="N94" s="64">
        <v>5.24</v>
      </c>
      <c r="AF94" s="39"/>
      <c r="AG94" s="47"/>
      <c r="AH94" s="47"/>
      <c r="AL94" s="3" t="s">
        <v>66</v>
      </c>
      <c r="AN94" s="47"/>
    </row>
    <row r="95" spans="1:40" s="4" customFormat="1" ht="23.25" x14ac:dyDescent="0.25">
      <c r="A95" s="56"/>
      <c r="B95" s="49" t="s">
        <v>335</v>
      </c>
      <c r="C95" s="372" t="s">
        <v>336</v>
      </c>
      <c r="D95" s="372"/>
      <c r="E95" s="372"/>
      <c r="F95" s="51" t="s">
        <v>69</v>
      </c>
      <c r="G95" s="63">
        <v>92</v>
      </c>
      <c r="H95" s="52"/>
      <c r="I95" s="63">
        <v>92</v>
      </c>
      <c r="J95" s="57"/>
      <c r="K95" s="52"/>
      <c r="L95" s="53">
        <v>0.14000000000000001</v>
      </c>
      <c r="M95" s="52"/>
      <c r="N95" s="64">
        <v>4.82</v>
      </c>
      <c r="AF95" s="39"/>
      <c r="AG95" s="47"/>
      <c r="AH95" s="47"/>
      <c r="AL95" s="3" t="s">
        <v>336</v>
      </c>
      <c r="AN95" s="47"/>
    </row>
    <row r="96" spans="1:40" s="4" customFormat="1" ht="23.25" x14ac:dyDescent="0.25">
      <c r="A96" s="56"/>
      <c r="B96" s="49" t="s">
        <v>337</v>
      </c>
      <c r="C96" s="372" t="s">
        <v>338</v>
      </c>
      <c r="D96" s="372"/>
      <c r="E96" s="372"/>
      <c r="F96" s="51" t="s">
        <v>69</v>
      </c>
      <c r="G96" s="63">
        <v>46</v>
      </c>
      <c r="H96" s="52"/>
      <c r="I96" s="63">
        <v>46</v>
      </c>
      <c r="J96" s="57"/>
      <c r="K96" s="52"/>
      <c r="L96" s="53">
        <v>7.0000000000000007E-2</v>
      </c>
      <c r="M96" s="52"/>
      <c r="N96" s="64">
        <v>2.41</v>
      </c>
      <c r="AF96" s="39"/>
      <c r="AG96" s="47"/>
      <c r="AH96" s="47"/>
      <c r="AL96" s="3" t="s">
        <v>338</v>
      </c>
      <c r="AN96" s="47"/>
    </row>
    <row r="97" spans="1:40" s="4" customFormat="1" ht="15" x14ac:dyDescent="0.25">
      <c r="A97" s="65"/>
      <c r="B97" s="66"/>
      <c r="C97" s="374" t="s">
        <v>72</v>
      </c>
      <c r="D97" s="374"/>
      <c r="E97" s="374"/>
      <c r="F97" s="42"/>
      <c r="G97" s="43"/>
      <c r="H97" s="43"/>
      <c r="I97" s="43"/>
      <c r="J97" s="45"/>
      <c r="K97" s="43"/>
      <c r="L97" s="67">
        <v>1.65</v>
      </c>
      <c r="M97" s="60"/>
      <c r="N97" s="46"/>
      <c r="AF97" s="39"/>
      <c r="AG97" s="47"/>
      <c r="AH97" s="47"/>
      <c r="AN97" s="47" t="s">
        <v>72</v>
      </c>
    </row>
    <row r="98" spans="1:40" s="4" customFormat="1" ht="45.75" x14ac:dyDescent="0.25">
      <c r="A98" s="40" t="s">
        <v>235</v>
      </c>
      <c r="B98" s="41" t="s">
        <v>331</v>
      </c>
      <c r="C98" s="374" t="s">
        <v>332</v>
      </c>
      <c r="D98" s="374"/>
      <c r="E98" s="374"/>
      <c r="F98" s="42" t="s">
        <v>333</v>
      </c>
      <c r="G98" s="43">
        <v>4.4999999999999997E-3</v>
      </c>
      <c r="H98" s="44">
        <v>1</v>
      </c>
      <c r="I98" s="110">
        <v>4.4999999999999997E-3</v>
      </c>
      <c r="J98" s="45"/>
      <c r="K98" s="43"/>
      <c r="L98" s="45"/>
      <c r="M98" s="43"/>
      <c r="N98" s="46"/>
      <c r="AF98" s="39"/>
      <c r="AG98" s="47"/>
      <c r="AH98" s="47" t="s">
        <v>332</v>
      </c>
      <c r="AN98" s="47"/>
    </row>
    <row r="99" spans="1:40" s="4" customFormat="1" ht="15" x14ac:dyDescent="0.25">
      <c r="A99" s="69"/>
      <c r="B99" s="50"/>
      <c r="C99" s="372" t="s">
        <v>356</v>
      </c>
      <c r="D99" s="372"/>
      <c r="E99" s="372"/>
      <c r="F99" s="372"/>
      <c r="G99" s="372"/>
      <c r="H99" s="372"/>
      <c r="I99" s="372"/>
      <c r="J99" s="372"/>
      <c r="K99" s="372"/>
      <c r="L99" s="372"/>
      <c r="M99" s="372"/>
      <c r="N99" s="377"/>
      <c r="AF99" s="39"/>
      <c r="AG99" s="47"/>
      <c r="AH99" s="47"/>
      <c r="AI99" s="3" t="s">
        <v>356</v>
      </c>
      <c r="AN99" s="47"/>
    </row>
    <row r="100" spans="1:40" s="4" customFormat="1" ht="22.5" x14ac:dyDescent="0.25">
      <c r="A100" s="103"/>
      <c r="B100" s="49" t="s">
        <v>217</v>
      </c>
      <c r="C100" s="368" t="s">
        <v>218</v>
      </c>
      <c r="D100" s="368"/>
      <c r="E100" s="368"/>
      <c r="F100" s="368"/>
      <c r="G100" s="368"/>
      <c r="H100" s="368"/>
      <c r="I100" s="368"/>
      <c r="J100" s="368"/>
      <c r="K100" s="368"/>
      <c r="L100" s="368"/>
      <c r="M100" s="368"/>
      <c r="N100" s="376"/>
      <c r="AF100" s="39"/>
      <c r="AG100" s="47"/>
      <c r="AH100" s="47"/>
      <c r="AJ100" s="3" t="s">
        <v>218</v>
      </c>
      <c r="AN100" s="47"/>
    </row>
    <row r="101" spans="1:40" s="4" customFormat="1" ht="15" x14ac:dyDescent="0.25">
      <c r="A101" s="48"/>
      <c r="B101" s="49" t="s">
        <v>73</v>
      </c>
      <c r="C101" s="372" t="s">
        <v>175</v>
      </c>
      <c r="D101" s="372"/>
      <c r="E101" s="372"/>
      <c r="F101" s="51"/>
      <c r="G101" s="52"/>
      <c r="H101" s="52"/>
      <c r="I101" s="52"/>
      <c r="J101" s="107">
        <v>3710.53</v>
      </c>
      <c r="K101" s="54">
        <v>1.1499999999999999</v>
      </c>
      <c r="L101" s="53">
        <v>19.2</v>
      </c>
      <c r="M101" s="52"/>
      <c r="N101" s="58"/>
      <c r="AF101" s="39"/>
      <c r="AG101" s="47"/>
      <c r="AH101" s="47"/>
      <c r="AK101" s="3" t="s">
        <v>175</v>
      </c>
      <c r="AN101" s="47"/>
    </row>
    <row r="102" spans="1:40" s="4" customFormat="1" ht="15" x14ac:dyDescent="0.25">
      <c r="A102" s="48"/>
      <c r="B102" s="49" t="s">
        <v>78</v>
      </c>
      <c r="C102" s="372" t="s">
        <v>176</v>
      </c>
      <c r="D102" s="372"/>
      <c r="E102" s="372"/>
      <c r="F102" s="51"/>
      <c r="G102" s="52"/>
      <c r="H102" s="52"/>
      <c r="I102" s="52"/>
      <c r="J102" s="53">
        <v>614.79999999999995</v>
      </c>
      <c r="K102" s="54">
        <v>1.1499999999999999</v>
      </c>
      <c r="L102" s="53">
        <v>3.18</v>
      </c>
      <c r="M102" s="54">
        <v>34.96</v>
      </c>
      <c r="N102" s="64">
        <v>111.17</v>
      </c>
      <c r="AF102" s="39"/>
      <c r="AG102" s="47"/>
      <c r="AH102" s="47"/>
      <c r="AK102" s="3" t="s">
        <v>176</v>
      </c>
      <c r="AN102" s="47"/>
    </row>
    <row r="103" spans="1:40" s="4" customFormat="1" ht="15" x14ac:dyDescent="0.25">
      <c r="A103" s="56"/>
      <c r="B103" s="49"/>
      <c r="C103" s="372" t="s">
        <v>178</v>
      </c>
      <c r="D103" s="372"/>
      <c r="E103" s="372"/>
      <c r="F103" s="51" t="s">
        <v>64</v>
      </c>
      <c r="G103" s="63">
        <v>53</v>
      </c>
      <c r="H103" s="54">
        <v>1.1499999999999999</v>
      </c>
      <c r="I103" s="117">
        <v>0.27427499999999999</v>
      </c>
      <c r="J103" s="57"/>
      <c r="K103" s="52"/>
      <c r="L103" s="57"/>
      <c r="M103" s="52"/>
      <c r="N103" s="58"/>
      <c r="AF103" s="39"/>
      <c r="AG103" s="47"/>
      <c r="AH103" s="47"/>
      <c r="AL103" s="3" t="s">
        <v>178</v>
      </c>
      <c r="AN103" s="47"/>
    </row>
    <row r="104" spans="1:40" s="4" customFormat="1" ht="15" x14ac:dyDescent="0.25">
      <c r="A104" s="48"/>
      <c r="B104" s="49"/>
      <c r="C104" s="375" t="s">
        <v>65</v>
      </c>
      <c r="D104" s="375"/>
      <c r="E104" s="375"/>
      <c r="F104" s="59"/>
      <c r="G104" s="60"/>
      <c r="H104" s="60"/>
      <c r="I104" s="60"/>
      <c r="J104" s="108">
        <v>3710.53</v>
      </c>
      <c r="K104" s="60"/>
      <c r="L104" s="61">
        <v>19.2</v>
      </c>
      <c r="M104" s="60"/>
      <c r="N104" s="62"/>
      <c r="AF104" s="39"/>
      <c r="AG104" s="47"/>
      <c r="AH104" s="47"/>
      <c r="AM104" s="3" t="s">
        <v>65</v>
      </c>
      <c r="AN104" s="47"/>
    </row>
    <row r="105" spans="1:40" s="4" customFormat="1" ht="15" x14ac:dyDescent="0.25">
      <c r="A105" s="56"/>
      <c r="B105" s="49"/>
      <c r="C105" s="372" t="s">
        <v>66</v>
      </c>
      <c r="D105" s="372"/>
      <c r="E105" s="372"/>
      <c r="F105" s="51"/>
      <c r="G105" s="52"/>
      <c r="H105" s="52"/>
      <c r="I105" s="52"/>
      <c r="J105" s="57"/>
      <c r="K105" s="52"/>
      <c r="L105" s="53">
        <v>3.18</v>
      </c>
      <c r="M105" s="52"/>
      <c r="N105" s="64">
        <v>111.17</v>
      </c>
      <c r="AF105" s="39"/>
      <c r="AG105" s="47"/>
      <c r="AH105" s="47"/>
      <c r="AL105" s="3" t="s">
        <v>66</v>
      </c>
      <c r="AN105" s="47"/>
    </row>
    <row r="106" spans="1:40" s="4" customFormat="1" ht="23.25" x14ac:dyDescent="0.25">
      <c r="A106" s="56"/>
      <c r="B106" s="49" t="s">
        <v>335</v>
      </c>
      <c r="C106" s="372" t="s">
        <v>336</v>
      </c>
      <c r="D106" s="372"/>
      <c r="E106" s="372"/>
      <c r="F106" s="51" t="s">
        <v>69</v>
      </c>
      <c r="G106" s="63">
        <v>92</v>
      </c>
      <c r="H106" s="52"/>
      <c r="I106" s="63">
        <v>92</v>
      </c>
      <c r="J106" s="57"/>
      <c r="K106" s="52"/>
      <c r="L106" s="53">
        <v>2.93</v>
      </c>
      <c r="M106" s="52"/>
      <c r="N106" s="64">
        <v>102.28</v>
      </c>
      <c r="AF106" s="39"/>
      <c r="AG106" s="47"/>
      <c r="AH106" s="47"/>
      <c r="AL106" s="3" t="s">
        <v>336</v>
      </c>
      <c r="AN106" s="47"/>
    </row>
    <row r="107" spans="1:40" s="4" customFormat="1" ht="23.25" x14ac:dyDescent="0.25">
      <c r="A107" s="56"/>
      <c r="B107" s="49" t="s">
        <v>337</v>
      </c>
      <c r="C107" s="372" t="s">
        <v>338</v>
      </c>
      <c r="D107" s="372"/>
      <c r="E107" s="372"/>
      <c r="F107" s="51" t="s">
        <v>69</v>
      </c>
      <c r="G107" s="63">
        <v>46</v>
      </c>
      <c r="H107" s="52"/>
      <c r="I107" s="63">
        <v>46</v>
      </c>
      <c r="J107" s="57"/>
      <c r="K107" s="52"/>
      <c r="L107" s="53">
        <v>1.46</v>
      </c>
      <c r="M107" s="52"/>
      <c r="N107" s="64">
        <v>51.14</v>
      </c>
      <c r="AF107" s="39"/>
      <c r="AG107" s="47"/>
      <c r="AH107" s="47"/>
      <c r="AL107" s="3" t="s">
        <v>338</v>
      </c>
      <c r="AN107" s="47"/>
    </row>
    <row r="108" spans="1:40" s="4" customFormat="1" ht="15" x14ac:dyDescent="0.25">
      <c r="A108" s="65"/>
      <c r="B108" s="66"/>
      <c r="C108" s="374" t="s">
        <v>72</v>
      </c>
      <c r="D108" s="374"/>
      <c r="E108" s="374"/>
      <c r="F108" s="42"/>
      <c r="G108" s="43"/>
      <c r="H108" s="43"/>
      <c r="I108" s="43"/>
      <c r="J108" s="45"/>
      <c r="K108" s="43"/>
      <c r="L108" s="67">
        <v>23.59</v>
      </c>
      <c r="M108" s="60"/>
      <c r="N108" s="46"/>
      <c r="AF108" s="39"/>
      <c r="AG108" s="47"/>
      <c r="AH108" s="47"/>
      <c r="AN108" s="47" t="s">
        <v>72</v>
      </c>
    </row>
    <row r="109" spans="1:40" s="4" customFormat="1" ht="45.75" x14ac:dyDescent="0.25">
      <c r="A109" s="40" t="s">
        <v>244</v>
      </c>
      <c r="B109" s="41" t="s">
        <v>339</v>
      </c>
      <c r="C109" s="374" t="s">
        <v>340</v>
      </c>
      <c r="D109" s="374"/>
      <c r="E109" s="374"/>
      <c r="F109" s="42" t="s">
        <v>341</v>
      </c>
      <c r="G109" s="43">
        <v>7.4160000000000004</v>
      </c>
      <c r="H109" s="44">
        <v>1</v>
      </c>
      <c r="I109" s="116">
        <v>7.4160000000000004</v>
      </c>
      <c r="J109" s="67">
        <v>2.91</v>
      </c>
      <c r="K109" s="43"/>
      <c r="L109" s="67">
        <v>21.58</v>
      </c>
      <c r="M109" s="68">
        <v>12.13</v>
      </c>
      <c r="N109" s="122">
        <v>261.77</v>
      </c>
      <c r="AF109" s="39"/>
      <c r="AG109" s="47"/>
      <c r="AH109" s="47" t="s">
        <v>340</v>
      </c>
      <c r="AN109" s="47"/>
    </row>
    <row r="110" spans="1:40" s="4" customFormat="1" ht="15" x14ac:dyDescent="0.25">
      <c r="A110" s="69"/>
      <c r="B110" s="50"/>
      <c r="C110" s="372" t="s">
        <v>357</v>
      </c>
      <c r="D110" s="372"/>
      <c r="E110" s="372"/>
      <c r="F110" s="372"/>
      <c r="G110" s="372"/>
      <c r="H110" s="372"/>
      <c r="I110" s="372"/>
      <c r="J110" s="372"/>
      <c r="K110" s="372"/>
      <c r="L110" s="372"/>
      <c r="M110" s="372"/>
      <c r="N110" s="377"/>
      <c r="AF110" s="39"/>
      <c r="AG110" s="47"/>
      <c r="AH110" s="47"/>
      <c r="AI110" s="3" t="s">
        <v>357</v>
      </c>
      <c r="AN110" s="47"/>
    </row>
    <row r="111" spans="1:40" s="4" customFormat="1" ht="15" x14ac:dyDescent="0.25">
      <c r="A111" s="65"/>
      <c r="B111" s="66"/>
      <c r="C111" s="374" t="s">
        <v>72</v>
      </c>
      <c r="D111" s="374"/>
      <c r="E111" s="374"/>
      <c r="F111" s="42"/>
      <c r="G111" s="43"/>
      <c r="H111" s="43"/>
      <c r="I111" s="43"/>
      <c r="J111" s="45"/>
      <c r="K111" s="43"/>
      <c r="L111" s="67">
        <v>21.58</v>
      </c>
      <c r="M111" s="60"/>
      <c r="N111" s="122">
        <v>261.77</v>
      </c>
      <c r="AF111" s="39"/>
      <c r="AG111" s="47"/>
      <c r="AH111" s="47"/>
      <c r="AN111" s="47" t="s">
        <v>72</v>
      </c>
    </row>
    <row r="112" spans="1:40" s="4" customFormat="1" ht="23.25" x14ac:dyDescent="0.25">
      <c r="A112" s="40" t="s">
        <v>248</v>
      </c>
      <c r="B112" s="41" t="s">
        <v>343</v>
      </c>
      <c r="C112" s="374" t="s">
        <v>344</v>
      </c>
      <c r="D112" s="374"/>
      <c r="E112" s="374"/>
      <c r="F112" s="42" t="s">
        <v>333</v>
      </c>
      <c r="G112" s="43">
        <v>3.5999999999999999E-3</v>
      </c>
      <c r="H112" s="44">
        <v>1</v>
      </c>
      <c r="I112" s="110">
        <v>3.5999999999999999E-3</v>
      </c>
      <c r="J112" s="45"/>
      <c r="K112" s="43"/>
      <c r="L112" s="45"/>
      <c r="M112" s="43"/>
      <c r="N112" s="46"/>
      <c r="AF112" s="39"/>
      <c r="AG112" s="47"/>
      <c r="AH112" s="47" t="s">
        <v>344</v>
      </c>
      <c r="AN112" s="47"/>
    </row>
    <row r="113" spans="1:40" s="4" customFormat="1" ht="15" x14ac:dyDescent="0.25">
      <c r="A113" s="69"/>
      <c r="B113" s="50"/>
      <c r="C113" s="372" t="s">
        <v>358</v>
      </c>
      <c r="D113" s="372"/>
      <c r="E113" s="372"/>
      <c r="F113" s="372"/>
      <c r="G113" s="372"/>
      <c r="H113" s="372"/>
      <c r="I113" s="372"/>
      <c r="J113" s="372"/>
      <c r="K113" s="372"/>
      <c r="L113" s="372"/>
      <c r="M113" s="372"/>
      <c r="N113" s="377"/>
      <c r="AF113" s="39"/>
      <c r="AG113" s="47"/>
      <c r="AH113" s="47"/>
      <c r="AI113" s="3" t="s">
        <v>358</v>
      </c>
      <c r="AN113" s="47"/>
    </row>
    <row r="114" spans="1:40" s="4" customFormat="1" ht="22.5" x14ac:dyDescent="0.25">
      <c r="A114" s="103"/>
      <c r="B114" s="49" t="s">
        <v>217</v>
      </c>
      <c r="C114" s="368" t="s">
        <v>218</v>
      </c>
      <c r="D114" s="368"/>
      <c r="E114" s="368"/>
      <c r="F114" s="368"/>
      <c r="G114" s="368"/>
      <c r="H114" s="368"/>
      <c r="I114" s="368"/>
      <c r="J114" s="368"/>
      <c r="K114" s="368"/>
      <c r="L114" s="368"/>
      <c r="M114" s="368"/>
      <c r="N114" s="376"/>
      <c r="AF114" s="39"/>
      <c r="AG114" s="47"/>
      <c r="AH114" s="47"/>
      <c r="AJ114" s="3" t="s">
        <v>218</v>
      </c>
      <c r="AN114" s="47"/>
    </row>
    <row r="115" spans="1:40" s="4" customFormat="1" ht="15" x14ac:dyDescent="0.25">
      <c r="A115" s="48"/>
      <c r="B115" s="49" t="s">
        <v>58</v>
      </c>
      <c r="C115" s="372" t="s">
        <v>62</v>
      </c>
      <c r="D115" s="372"/>
      <c r="E115" s="372"/>
      <c r="F115" s="51"/>
      <c r="G115" s="52"/>
      <c r="H115" s="52"/>
      <c r="I115" s="52"/>
      <c r="J115" s="53">
        <v>25.9</v>
      </c>
      <c r="K115" s="54">
        <v>1.1499999999999999</v>
      </c>
      <c r="L115" s="53">
        <v>0.11</v>
      </c>
      <c r="M115" s="54">
        <v>34.96</v>
      </c>
      <c r="N115" s="64">
        <v>3.85</v>
      </c>
      <c r="AF115" s="39"/>
      <c r="AG115" s="47"/>
      <c r="AH115" s="47"/>
      <c r="AK115" s="3" t="s">
        <v>62</v>
      </c>
      <c r="AN115" s="47"/>
    </row>
    <row r="116" spans="1:40" s="4" customFormat="1" ht="15" x14ac:dyDescent="0.25">
      <c r="A116" s="48"/>
      <c r="B116" s="49" t="s">
        <v>73</v>
      </c>
      <c r="C116" s="372" t="s">
        <v>175</v>
      </c>
      <c r="D116" s="372"/>
      <c r="E116" s="372"/>
      <c r="F116" s="51"/>
      <c r="G116" s="52"/>
      <c r="H116" s="52"/>
      <c r="I116" s="52"/>
      <c r="J116" s="53">
        <v>292.60000000000002</v>
      </c>
      <c r="K116" s="54">
        <v>1.1499999999999999</v>
      </c>
      <c r="L116" s="53">
        <v>1.21</v>
      </c>
      <c r="M116" s="52"/>
      <c r="N116" s="58"/>
      <c r="AF116" s="39"/>
      <c r="AG116" s="47"/>
      <c r="AH116" s="47"/>
      <c r="AK116" s="3" t="s">
        <v>175</v>
      </c>
      <c r="AN116" s="47"/>
    </row>
    <row r="117" spans="1:40" s="4" customFormat="1" ht="15" x14ac:dyDescent="0.25">
      <c r="A117" s="48"/>
      <c r="B117" s="49" t="s">
        <v>78</v>
      </c>
      <c r="C117" s="372" t="s">
        <v>176</v>
      </c>
      <c r="D117" s="372"/>
      <c r="E117" s="372"/>
      <c r="F117" s="51"/>
      <c r="G117" s="52"/>
      <c r="H117" s="52"/>
      <c r="I117" s="52"/>
      <c r="J117" s="53">
        <v>49.67</v>
      </c>
      <c r="K117" s="54">
        <v>1.1499999999999999</v>
      </c>
      <c r="L117" s="53">
        <v>0.21</v>
      </c>
      <c r="M117" s="54">
        <v>34.96</v>
      </c>
      <c r="N117" s="64">
        <v>7.34</v>
      </c>
      <c r="AF117" s="39"/>
      <c r="AG117" s="47"/>
      <c r="AH117" s="47"/>
      <c r="AK117" s="3" t="s">
        <v>176</v>
      </c>
      <c r="AN117" s="47"/>
    </row>
    <row r="118" spans="1:40" s="4" customFormat="1" ht="15" x14ac:dyDescent="0.25">
      <c r="A118" s="48"/>
      <c r="B118" s="49" t="s">
        <v>122</v>
      </c>
      <c r="C118" s="372" t="s">
        <v>177</v>
      </c>
      <c r="D118" s="372"/>
      <c r="E118" s="372"/>
      <c r="F118" s="51"/>
      <c r="G118" s="52"/>
      <c r="H118" s="52"/>
      <c r="I118" s="52"/>
      <c r="J118" s="53">
        <v>4.34</v>
      </c>
      <c r="K118" s="52"/>
      <c r="L118" s="53">
        <v>0.02</v>
      </c>
      <c r="M118" s="52"/>
      <c r="N118" s="58"/>
      <c r="AF118" s="39"/>
      <c r="AG118" s="47"/>
      <c r="AH118" s="47"/>
      <c r="AK118" s="3" t="s">
        <v>177</v>
      </c>
      <c r="AN118" s="47"/>
    </row>
    <row r="119" spans="1:40" s="4" customFormat="1" ht="15" x14ac:dyDescent="0.25">
      <c r="A119" s="56"/>
      <c r="B119" s="49"/>
      <c r="C119" s="372" t="s">
        <v>63</v>
      </c>
      <c r="D119" s="372"/>
      <c r="E119" s="372"/>
      <c r="F119" s="51" t="s">
        <v>64</v>
      </c>
      <c r="G119" s="54">
        <v>3.32</v>
      </c>
      <c r="H119" s="54">
        <v>1.1499999999999999</v>
      </c>
      <c r="I119" s="111">
        <v>1.37448E-2</v>
      </c>
      <c r="J119" s="57"/>
      <c r="K119" s="52"/>
      <c r="L119" s="57"/>
      <c r="M119" s="52"/>
      <c r="N119" s="58"/>
      <c r="AF119" s="39"/>
      <c r="AG119" s="47"/>
      <c r="AH119" s="47"/>
      <c r="AL119" s="3" t="s">
        <v>63</v>
      </c>
      <c r="AN119" s="47"/>
    </row>
    <row r="120" spans="1:40" s="4" customFormat="1" ht="15" x14ac:dyDescent="0.25">
      <c r="A120" s="56"/>
      <c r="B120" s="49"/>
      <c r="C120" s="372" t="s">
        <v>178</v>
      </c>
      <c r="D120" s="372"/>
      <c r="E120" s="372"/>
      <c r="F120" s="51" t="s">
        <v>64</v>
      </c>
      <c r="G120" s="54">
        <v>3.69</v>
      </c>
      <c r="H120" s="54">
        <v>1.1499999999999999</v>
      </c>
      <c r="I120" s="111">
        <v>1.52766E-2</v>
      </c>
      <c r="J120" s="57"/>
      <c r="K120" s="52"/>
      <c r="L120" s="57"/>
      <c r="M120" s="52"/>
      <c r="N120" s="58"/>
      <c r="AF120" s="39"/>
      <c r="AG120" s="47"/>
      <c r="AH120" s="47"/>
      <c r="AL120" s="3" t="s">
        <v>178</v>
      </c>
      <c r="AN120" s="47"/>
    </row>
    <row r="121" spans="1:40" s="4" customFormat="1" ht="15" x14ac:dyDescent="0.25">
      <c r="A121" s="48"/>
      <c r="B121" s="49"/>
      <c r="C121" s="375" t="s">
        <v>65</v>
      </c>
      <c r="D121" s="375"/>
      <c r="E121" s="375"/>
      <c r="F121" s="59"/>
      <c r="G121" s="60"/>
      <c r="H121" s="60"/>
      <c r="I121" s="60"/>
      <c r="J121" s="61">
        <v>322.83999999999997</v>
      </c>
      <c r="K121" s="60"/>
      <c r="L121" s="61">
        <v>1.34</v>
      </c>
      <c r="M121" s="60"/>
      <c r="N121" s="62"/>
      <c r="AF121" s="39"/>
      <c r="AG121" s="47"/>
      <c r="AH121" s="47"/>
      <c r="AM121" s="3" t="s">
        <v>65</v>
      </c>
      <c r="AN121" s="47"/>
    </row>
    <row r="122" spans="1:40" s="4" customFormat="1" ht="15" x14ac:dyDescent="0.25">
      <c r="A122" s="56"/>
      <c r="B122" s="49"/>
      <c r="C122" s="372" t="s">
        <v>66</v>
      </c>
      <c r="D122" s="372"/>
      <c r="E122" s="372"/>
      <c r="F122" s="51"/>
      <c r="G122" s="52"/>
      <c r="H122" s="52"/>
      <c r="I122" s="52"/>
      <c r="J122" s="57"/>
      <c r="K122" s="52"/>
      <c r="L122" s="53">
        <v>0.32</v>
      </c>
      <c r="M122" s="52"/>
      <c r="N122" s="64">
        <v>11.19</v>
      </c>
      <c r="AF122" s="39"/>
      <c r="AG122" s="47"/>
      <c r="AH122" s="47"/>
      <c r="AL122" s="3" t="s">
        <v>66</v>
      </c>
      <c r="AN122" s="47"/>
    </row>
    <row r="123" spans="1:40" s="4" customFormat="1" ht="23.25" x14ac:dyDescent="0.25">
      <c r="A123" s="56"/>
      <c r="B123" s="49" t="s">
        <v>335</v>
      </c>
      <c r="C123" s="372" t="s">
        <v>336</v>
      </c>
      <c r="D123" s="372"/>
      <c r="E123" s="372"/>
      <c r="F123" s="51" t="s">
        <v>69</v>
      </c>
      <c r="G123" s="63">
        <v>92</v>
      </c>
      <c r="H123" s="52"/>
      <c r="I123" s="63">
        <v>92</v>
      </c>
      <c r="J123" s="57"/>
      <c r="K123" s="52"/>
      <c r="L123" s="53">
        <v>0.28999999999999998</v>
      </c>
      <c r="M123" s="52"/>
      <c r="N123" s="64">
        <v>10.29</v>
      </c>
      <c r="AF123" s="39"/>
      <c r="AG123" s="47"/>
      <c r="AH123" s="47"/>
      <c r="AL123" s="3" t="s">
        <v>336</v>
      </c>
      <c r="AN123" s="47"/>
    </row>
    <row r="124" spans="1:40" s="4" customFormat="1" ht="23.25" x14ac:dyDescent="0.25">
      <c r="A124" s="56"/>
      <c r="B124" s="49" t="s">
        <v>337</v>
      </c>
      <c r="C124" s="372" t="s">
        <v>338</v>
      </c>
      <c r="D124" s="372"/>
      <c r="E124" s="372"/>
      <c r="F124" s="51" t="s">
        <v>69</v>
      </c>
      <c r="G124" s="63">
        <v>46</v>
      </c>
      <c r="H124" s="52"/>
      <c r="I124" s="63">
        <v>46</v>
      </c>
      <c r="J124" s="57"/>
      <c r="K124" s="52"/>
      <c r="L124" s="53">
        <v>0.15</v>
      </c>
      <c r="M124" s="52"/>
      <c r="N124" s="64">
        <v>5.15</v>
      </c>
      <c r="AF124" s="39"/>
      <c r="AG124" s="47"/>
      <c r="AH124" s="47"/>
      <c r="AL124" s="3" t="s">
        <v>338</v>
      </c>
      <c r="AN124" s="47"/>
    </row>
    <row r="125" spans="1:40" s="4" customFormat="1" ht="15" x14ac:dyDescent="0.25">
      <c r="A125" s="65"/>
      <c r="B125" s="66"/>
      <c r="C125" s="374" t="s">
        <v>72</v>
      </c>
      <c r="D125" s="374"/>
      <c r="E125" s="374"/>
      <c r="F125" s="42"/>
      <c r="G125" s="43"/>
      <c r="H125" s="43"/>
      <c r="I125" s="43"/>
      <c r="J125" s="45"/>
      <c r="K125" s="43"/>
      <c r="L125" s="67">
        <v>1.78</v>
      </c>
      <c r="M125" s="60"/>
      <c r="N125" s="46"/>
      <c r="AF125" s="39"/>
      <c r="AG125" s="47"/>
      <c r="AH125" s="47"/>
      <c r="AN125" s="47" t="s">
        <v>72</v>
      </c>
    </row>
    <row r="126" spans="1:40" s="4" customFormat="1" ht="57" x14ac:dyDescent="0.25">
      <c r="A126" s="40" t="s">
        <v>250</v>
      </c>
      <c r="B126" s="41" t="s">
        <v>346</v>
      </c>
      <c r="C126" s="374" t="s">
        <v>347</v>
      </c>
      <c r="D126" s="374"/>
      <c r="E126" s="374"/>
      <c r="F126" s="42" t="s">
        <v>333</v>
      </c>
      <c r="G126" s="43">
        <v>3.5999999999999999E-3</v>
      </c>
      <c r="H126" s="44">
        <v>1</v>
      </c>
      <c r="I126" s="110">
        <v>3.5999999999999999E-3</v>
      </c>
      <c r="J126" s="45"/>
      <c r="K126" s="43"/>
      <c r="L126" s="45"/>
      <c r="M126" s="43"/>
      <c r="N126" s="46"/>
      <c r="AF126" s="39"/>
      <c r="AG126" s="47"/>
      <c r="AH126" s="47" t="s">
        <v>347</v>
      </c>
      <c r="AN126" s="47"/>
    </row>
    <row r="127" spans="1:40" s="4" customFormat="1" ht="15" x14ac:dyDescent="0.25">
      <c r="A127" s="69"/>
      <c r="B127" s="50"/>
      <c r="C127" s="372" t="s">
        <v>359</v>
      </c>
      <c r="D127" s="372"/>
      <c r="E127" s="372"/>
      <c r="F127" s="372"/>
      <c r="G127" s="372"/>
      <c r="H127" s="372"/>
      <c r="I127" s="372"/>
      <c r="J127" s="372"/>
      <c r="K127" s="372"/>
      <c r="L127" s="372"/>
      <c r="M127" s="372"/>
      <c r="N127" s="377"/>
      <c r="AF127" s="39"/>
      <c r="AG127" s="47"/>
      <c r="AH127" s="47"/>
      <c r="AI127" s="3" t="s">
        <v>359</v>
      </c>
      <c r="AN127" s="47"/>
    </row>
    <row r="128" spans="1:40" s="4" customFormat="1" ht="22.5" x14ac:dyDescent="0.25">
      <c r="A128" s="103"/>
      <c r="B128" s="49" t="s">
        <v>217</v>
      </c>
      <c r="C128" s="368" t="s">
        <v>218</v>
      </c>
      <c r="D128" s="368"/>
      <c r="E128" s="368"/>
      <c r="F128" s="368"/>
      <c r="G128" s="368"/>
      <c r="H128" s="368"/>
      <c r="I128" s="368"/>
      <c r="J128" s="368"/>
      <c r="K128" s="368"/>
      <c r="L128" s="368"/>
      <c r="M128" s="368"/>
      <c r="N128" s="376"/>
      <c r="AF128" s="39"/>
      <c r="AG128" s="47"/>
      <c r="AH128" s="47"/>
      <c r="AJ128" s="3" t="s">
        <v>218</v>
      </c>
      <c r="AN128" s="47"/>
    </row>
    <row r="129" spans="1:40" s="4" customFormat="1" ht="15" x14ac:dyDescent="0.25">
      <c r="A129" s="48"/>
      <c r="B129" s="49" t="s">
        <v>73</v>
      </c>
      <c r="C129" s="372" t="s">
        <v>175</v>
      </c>
      <c r="D129" s="372"/>
      <c r="E129" s="372"/>
      <c r="F129" s="51"/>
      <c r="G129" s="52"/>
      <c r="H129" s="52"/>
      <c r="I129" s="52"/>
      <c r="J129" s="107">
        <v>3150</v>
      </c>
      <c r="K129" s="54">
        <v>1.1499999999999999</v>
      </c>
      <c r="L129" s="53">
        <v>13.04</v>
      </c>
      <c r="M129" s="52"/>
      <c r="N129" s="58"/>
      <c r="AF129" s="39"/>
      <c r="AG129" s="47"/>
      <c r="AH129" s="47"/>
      <c r="AK129" s="3" t="s">
        <v>175</v>
      </c>
      <c r="AN129" s="47"/>
    </row>
    <row r="130" spans="1:40" s="4" customFormat="1" ht="15" x14ac:dyDescent="0.25">
      <c r="A130" s="48"/>
      <c r="B130" s="49" t="s">
        <v>78</v>
      </c>
      <c r="C130" s="372" t="s">
        <v>176</v>
      </c>
      <c r="D130" s="372"/>
      <c r="E130" s="372"/>
      <c r="F130" s="51"/>
      <c r="G130" s="52"/>
      <c r="H130" s="52"/>
      <c r="I130" s="52"/>
      <c r="J130" s="53">
        <v>425.25</v>
      </c>
      <c r="K130" s="54">
        <v>1.1499999999999999</v>
      </c>
      <c r="L130" s="53">
        <v>1.76</v>
      </c>
      <c r="M130" s="54">
        <v>34.96</v>
      </c>
      <c r="N130" s="64">
        <v>61.53</v>
      </c>
      <c r="AF130" s="39"/>
      <c r="AG130" s="47"/>
      <c r="AH130" s="47"/>
      <c r="AK130" s="3" t="s">
        <v>176</v>
      </c>
      <c r="AN130" s="47"/>
    </row>
    <row r="131" spans="1:40" s="4" customFormat="1" ht="15" x14ac:dyDescent="0.25">
      <c r="A131" s="56"/>
      <c r="B131" s="49"/>
      <c r="C131" s="372" t="s">
        <v>178</v>
      </c>
      <c r="D131" s="372"/>
      <c r="E131" s="372"/>
      <c r="F131" s="51" t="s">
        <v>64</v>
      </c>
      <c r="G131" s="104">
        <v>31.5</v>
      </c>
      <c r="H131" s="54">
        <v>1.1499999999999999</v>
      </c>
      <c r="I131" s="114">
        <v>0.13041</v>
      </c>
      <c r="J131" s="57"/>
      <c r="K131" s="52"/>
      <c r="L131" s="57"/>
      <c r="M131" s="52"/>
      <c r="N131" s="58"/>
      <c r="AF131" s="39"/>
      <c r="AG131" s="47"/>
      <c r="AH131" s="47"/>
      <c r="AL131" s="3" t="s">
        <v>178</v>
      </c>
      <c r="AN131" s="47"/>
    </row>
    <row r="132" spans="1:40" s="4" customFormat="1" ht="15" x14ac:dyDescent="0.25">
      <c r="A132" s="48"/>
      <c r="B132" s="49"/>
      <c r="C132" s="375" t="s">
        <v>65</v>
      </c>
      <c r="D132" s="375"/>
      <c r="E132" s="375"/>
      <c r="F132" s="59"/>
      <c r="G132" s="60"/>
      <c r="H132" s="60"/>
      <c r="I132" s="60"/>
      <c r="J132" s="108">
        <v>3150</v>
      </c>
      <c r="K132" s="60"/>
      <c r="L132" s="61">
        <v>13.04</v>
      </c>
      <c r="M132" s="60"/>
      <c r="N132" s="62"/>
      <c r="AF132" s="39"/>
      <c r="AG132" s="47"/>
      <c r="AH132" s="47"/>
      <c r="AM132" s="3" t="s">
        <v>65</v>
      </c>
      <c r="AN132" s="47"/>
    </row>
    <row r="133" spans="1:40" s="4" customFormat="1" ht="15" x14ac:dyDescent="0.25">
      <c r="A133" s="56"/>
      <c r="B133" s="49"/>
      <c r="C133" s="372" t="s">
        <v>66</v>
      </c>
      <c r="D133" s="372"/>
      <c r="E133" s="372"/>
      <c r="F133" s="51"/>
      <c r="G133" s="52"/>
      <c r="H133" s="52"/>
      <c r="I133" s="52"/>
      <c r="J133" s="57"/>
      <c r="K133" s="52"/>
      <c r="L133" s="53">
        <v>1.76</v>
      </c>
      <c r="M133" s="52"/>
      <c r="N133" s="64">
        <v>61.53</v>
      </c>
      <c r="AF133" s="39"/>
      <c r="AG133" s="47"/>
      <c r="AH133" s="47"/>
      <c r="AL133" s="3" t="s">
        <v>66</v>
      </c>
      <c r="AN133" s="47"/>
    </row>
    <row r="134" spans="1:40" s="4" customFormat="1" ht="23.25" x14ac:dyDescent="0.25">
      <c r="A134" s="56"/>
      <c r="B134" s="49" t="s">
        <v>335</v>
      </c>
      <c r="C134" s="372" t="s">
        <v>336</v>
      </c>
      <c r="D134" s="372"/>
      <c r="E134" s="372"/>
      <c r="F134" s="51" t="s">
        <v>69</v>
      </c>
      <c r="G134" s="63">
        <v>92</v>
      </c>
      <c r="H134" s="52"/>
      <c r="I134" s="63">
        <v>92</v>
      </c>
      <c r="J134" s="57"/>
      <c r="K134" s="52"/>
      <c r="L134" s="53">
        <v>1.62</v>
      </c>
      <c r="M134" s="52"/>
      <c r="N134" s="64">
        <v>56.61</v>
      </c>
      <c r="AF134" s="39"/>
      <c r="AG134" s="47"/>
      <c r="AH134" s="47"/>
      <c r="AL134" s="3" t="s">
        <v>336</v>
      </c>
      <c r="AN134" s="47"/>
    </row>
    <row r="135" spans="1:40" s="4" customFormat="1" ht="23.25" x14ac:dyDescent="0.25">
      <c r="A135" s="56"/>
      <c r="B135" s="49" t="s">
        <v>337</v>
      </c>
      <c r="C135" s="372" t="s">
        <v>338</v>
      </c>
      <c r="D135" s="372"/>
      <c r="E135" s="372"/>
      <c r="F135" s="51" t="s">
        <v>69</v>
      </c>
      <c r="G135" s="63">
        <v>46</v>
      </c>
      <c r="H135" s="52"/>
      <c r="I135" s="63">
        <v>46</v>
      </c>
      <c r="J135" s="57"/>
      <c r="K135" s="52"/>
      <c r="L135" s="53">
        <v>0.81</v>
      </c>
      <c r="M135" s="52"/>
      <c r="N135" s="64">
        <v>28.3</v>
      </c>
      <c r="AF135" s="39"/>
      <c r="AG135" s="47"/>
      <c r="AH135" s="47"/>
      <c r="AL135" s="3" t="s">
        <v>338</v>
      </c>
      <c r="AN135" s="47"/>
    </row>
    <row r="136" spans="1:40" s="4" customFormat="1" ht="15" x14ac:dyDescent="0.25">
      <c r="A136" s="65"/>
      <c r="B136" s="66"/>
      <c r="C136" s="374" t="s">
        <v>72</v>
      </c>
      <c r="D136" s="374"/>
      <c r="E136" s="374"/>
      <c r="F136" s="42"/>
      <c r="G136" s="43"/>
      <c r="H136" s="43"/>
      <c r="I136" s="43"/>
      <c r="J136" s="45"/>
      <c r="K136" s="43"/>
      <c r="L136" s="67">
        <v>15.47</v>
      </c>
      <c r="M136" s="60"/>
      <c r="N136" s="46"/>
      <c r="AF136" s="39"/>
      <c r="AG136" s="47"/>
      <c r="AH136" s="47"/>
      <c r="AN136" s="47" t="s">
        <v>72</v>
      </c>
    </row>
    <row r="137" spans="1:40" s="4" customFormat="1" ht="57" x14ac:dyDescent="0.25">
      <c r="A137" s="40" t="s">
        <v>256</v>
      </c>
      <c r="B137" s="41" t="s">
        <v>339</v>
      </c>
      <c r="C137" s="374" t="s">
        <v>348</v>
      </c>
      <c r="D137" s="374"/>
      <c r="E137" s="374"/>
      <c r="F137" s="42" t="s">
        <v>341</v>
      </c>
      <c r="G137" s="43">
        <v>7.4160000000000004</v>
      </c>
      <c r="H137" s="44">
        <v>1</v>
      </c>
      <c r="I137" s="116">
        <v>7.4160000000000004</v>
      </c>
      <c r="J137" s="67">
        <v>2.91</v>
      </c>
      <c r="K137" s="43"/>
      <c r="L137" s="67">
        <v>21.58</v>
      </c>
      <c r="M137" s="68">
        <v>12.13</v>
      </c>
      <c r="N137" s="122">
        <v>261.77</v>
      </c>
      <c r="AF137" s="39"/>
      <c r="AG137" s="47"/>
      <c r="AH137" s="47" t="s">
        <v>348</v>
      </c>
      <c r="AN137" s="47"/>
    </row>
    <row r="138" spans="1:40" s="4" customFormat="1" ht="15" x14ac:dyDescent="0.25">
      <c r="A138" s="69"/>
      <c r="B138" s="50"/>
      <c r="C138" s="372" t="s">
        <v>360</v>
      </c>
      <c r="D138" s="372"/>
      <c r="E138" s="372"/>
      <c r="F138" s="372"/>
      <c r="G138" s="372"/>
      <c r="H138" s="372"/>
      <c r="I138" s="372"/>
      <c r="J138" s="372"/>
      <c r="K138" s="372"/>
      <c r="L138" s="372"/>
      <c r="M138" s="372"/>
      <c r="N138" s="377"/>
      <c r="AF138" s="39"/>
      <c r="AG138" s="47"/>
      <c r="AH138" s="47"/>
      <c r="AI138" s="3" t="s">
        <v>360</v>
      </c>
      <c r="AN138" s="47"/>
    </row>
    <row r="139" spans="1:40" s="4" customFormat="1" ht="15" x14ac:dyDescent="0.25">
      <c r="A139" s="65"/>
      <c r="B139" s="66"/>
      <c r="C139" s="374" t="s">
        <v>72</v>
      </c>
      <c r="D139" s="374"/>
      <c r="E139" s="374"/>
      <c r="F139" s="42"/>
      <c r="G139" s="43"/>
      <c r="H139" s="43"/>
      <c r="I139" s="43"/>
      <c r="J139" s="45"/>
      <c r="K139" s="43"/>
      <c r="L139" s="67">
        <v>21.58</v>
      </c>
      <c r="M139" s="60"/>
      <c r="N139" s="122">
        <v>261.77</v>
      </c>
      <c r="AF139" s="39"/>
      <c r="AG139" s="47"/>
      <c r="AH139" s="47"/>
      <c r="AN139" s="47" t="s">
        <v>72</v>
      </c>
    </row>
    <row r="140" spans="1:40" s="4" customFormat="1" ht="45.75" x14ac:dyDescent="0.25">
      <c r="A140" s="40" t="s">
        <v>260</v>
      </c>
      <c r="B140" s="41" t="s">
        <v>350</v>
      </c>
      <c r="C140" s="374" t="s">
        <v>351</v>
      </c>
      <c r="D140" s="374"/>
      <c r="E140" s="374"/>
      <c r="F140" s="42" t="s">
        <v>341</v>
      </c>
      <c r="G140" s="43">
        <v>1.8540000000000001</v>
      </c>
      <c r="H140" s="44">
        <v>1</v>
      </c>
      <c r="I140" s="116">
        <v>1.8540000000000001</v>
      </c>
      <c r="J140" s="67">
        <v>15.35</v>
      </c>
      <c r="K140" s="43"/>
      <c r="L140" s="67">
        <v>28.46</v>
      </c>
      <c r="M140" s="68">
        <v>12.13</v>
      </c>
      <c r="N140" s="122">
        <v>345.22</v>
      </c>
      <c r="AF140" s="39"/>
      <c r="AG140" s="47"/>
      <c r="AH140" s="47" t="s">
        <v>351</v>
      </c>
      <c r="AN140" s="47"/>
    </row>
    <row r="141" spans="1:40" s="4" customFormat="1" ht="15" x14ac:dyDescent="0.25">
      <c r="A141" s="69"/>
      <c r="B141" s="50"/>
      <c r="C141" s="372" t="s">
        <v>361</v>
      </c>
      <c r="D141" s="372"/>
      <c r="E141" s="372"/>
      <c r="F141" s="372"/>
      <c r="G141" s="372"/>
      <c r="H141" s="372"/>
      <c r="I141" s="372"/>
      <c r="J141" s="372"/>
      <c r="K141" s="372"/>
      <c r="L141" s="372"/>
      <c r="M141" s="372"/>
      <c r="N141" s="377"/>
      <c r="AF141" s="39"/>
      <c r="AG141" s="47"/>
      <c r="AH141" s="47"/>
      <c r="AI141" s="3" t="s">
        <v>361</v>
      </c>
      <c r="AN141" s="47"/>
    </row>
    <row r="142" spans="1:40" s="4" customFormat="1" ht="15" x14ac:dyDescent="0.25">
      <c r="A142" s="65"/>
      <c r="B142" s="66"/>
      <c r="C142" s="374" t="s">
        <v>72</v>
      </c>
      <c r="D142" s="374"/>
      <c r="E142" s="374"/>
      <c r="F142" s="42"/>
      <c r="G142" s="43"/>
      <c r="H142" s="43"/>
      <c r="I142" s="43"/>
      <c r="J142" s="45"/>
      <c r="K142" s="43"/>
      <c r="L142" s="67">
        <v>28.46</v>
      </c>
      <c r="M142" s="60"/>
      <c r="N142" s="122">
        <v>345.22</v>
      </c>
      <c r="AF142" s="39"/>
      <c r="AG142" s="47"/>
      <c r="AH142" s="47"/>
      <c r="AN142" s="47" t="s">
        <v>72</v>
      </c>
    </row>
    <row r="143" spans="1:40" s="4" customFormat="1" ht="34.5" x14ac:dyDescent="0.25">
      <c r="A143" s="40" t="s">
        <v>269</v>
      </c>
      <c r="B143" s="41" t="s">
        <v>353</v>
      </c>
      <c r="C143" s="374" t="s">
        <v>354</v>
      </c>
      <c r="D143" s="374"/>
      <c r="E143" s="374"/>
      <c r="F143" s="42" t="s">
        <v>333</v>
      </c>
      <c r="G143" s="43">
        <v>3.5999999999999999E-3</v>
      </c>
      <c r="H143" s="44">
        <v>1</v>
      </c>
      <c r="I143" s="110">
        <v>3.5999999999999999E-3</v>
      </c>
      <c r="J143" s="45"/>
      <c r="K143" s="43"/>
      <c r="L143" s="45"/>
      <c r="M143" s="43"/>
      <c r="N143" s="46"/>
      <c r="AF143" s="39"/>
      <c r="AG143" s="47"/>
      <c r="AH143" s="47" t="s">
        <v>354</v>
      </c>
      <c r="AN143" s="47"/>
    </row>
    <row r="144" spans="1:40" s="4" customFormat="1" ht="15" x14ac:dyDescent="0.25">
      <c r="A144" s="69"/>
      <c r="B144" s="50"/>
      <c r="C144" s="372" t="s">
        <v>362</v>
      </c>
      <c r="D144" s="372"/>
      <c r="E144" s="372"/>
      <c r="F144" s="372"/>
      <c r="G144" s="372"/>
      <c r="H144" s="372"/>
      <c r="I144" s="372"/>
      <c r="J144" s="372"/>
      <c r="K144" s="372"/>
      <c r="L144" s="372"/>
      <c r="M144" s="372"/>
      <c r="N144" s="377"/>
      <c r="AF144" s="39"/>
      <c r="AG144" s="47"/>
      <c r="AH144" s="47"/>
      <c r="AI144" s="3" t="s">
        <v>362</v>
      </c>
      <c r="AN144" s="47"/>
    </row>
    <row r="145" spans="1:42" s="4" customFormat="1" ht="22.5" x14ac:dyDescent="0.25">
      <c r="A145" s="103"/>
      <c r="B145" s="49" t="s">
        <v>217</v>
      </c>
      <c r="C145" s="368" t="s">
        <v>218</v>
      </c>
      <c r="D145" s="368"/>
      <c r="E145" s="368"/>
      <c r="F145" s="368"/>
      <c r="G145" s="368"/>
      <c r="H145" s="368"/>
      <c r="I145" s="368"/>
      <c r="J145" s="368"/>
      <c r="K145" s="368"/>
      <c r="L145" s="368"/>
      <c r="M145" s="368"/>
      <c r="N145" s="376"/>
      <c r="AF145" s="39"/>
      <c r="AG145" s="47"/>
      <c r="AH145" s="47"/>
      <c r="AJ145" s="3" t="s">
        <v>218</v>
      </c>
      <c r="AN145" s="47"/>
    </row>
    <row r="146" spans="1:42" s="4" customFormat="1" ht="15" x14ac:dyDescent="0.25">
      <c r="A146" s="48"/>
      <c r="B146" s="49" t="s">
        <v>73</v>
      </c>
      <c r="C146" s="372" t="s">
        <v>175</v>
      </c>
      <c r="D146" s="372"/>
      <c r="E146" s="372"/>
      <c r="F146" s="51"/>
      <c r="G146" s="52"/>
      <c r="H146" s="52"/>
      <c r="I146" s="52"/>
      <c r="J146" s="53">
        <v>284.17</v>
      </c>
      <c r="K146" s="54">
        <v>1.1499999999999999</v>
      </c>
      <c r="L146" s="53">
        <v>1.18</v>
      </c>
      <c r="M146" s="52"/>
      <c r="N146" s="58"/>
      <c r="AF146" s="39"/>
      <c r="AG146" s="47"/>
      <c r="AH146" s="47"/>
      <c r="AK146" s="3" t="s">
        <v>175</v>
      </c>
      <c r="AN146" s="47"/>
    </row>
    <row r="147" spans="1:42" s="4" customFormat="1" ht="15" x14ac:dyDescent="0.25">
      <c r="A147" s="48"/>
      <c r="B147" s="49" t="s">
        <v>78</v>
      </c>
      <c r="C147" s="372" t="s">
        <v>176</v>
      </c>
      <c r="D147" s="372"/>
      <c r="E147" s="372"/>
      <c r="F147" s="51"/>
      <c r="G147" s="52"/>
      <c r="H147" s="52"/>
      <c r="I147" s="52"/>
      <c r="J147" s="53">
        <v>28.89</v>
      </c>
      <c r="K147" s="54">
        <v>1.1499999999999999</v>
      </c>
      <c r="L147" s="53">
        <v>0.12</v>
      </c>
      <c r="M147" s="54">
        <v>34.96</v>
      </c>
      <c r="N147" s="64">
        <v>4.2</v>
      </c>
      <c r="AF147" s="39"/>
      <c r="AG147" s="47"/>
      <c r="AH147" s="47"/>
      <c r="AK147" s="3" t="s">
        <v>176</v>
      </c>
      <c r="AN147" s="47"/>
    </row>
    <row r="148" spans="1:42" s="4" customFormat="1" ht="15" x14ac:dyDescent="0.25">
      <c r="A148" s="56"/>
      <c r="B148" s="49"/>
      <c r="C148" s="372" t="s">
        <v>178</v>
      </c>
      <c r="D148" s="372"/>
      <c r="E148" s="372"/>
      <c r="F148" s="51" t="s">
        <v>64</v>
      </c>
      <c r="G148" s="54">
        <v>2.14</v>
      </c>
      <c r="H148" s="54">
        <v>1.1499999999999999</v>
      </c>
      <c r="I148" s="111">
        <v>8.8596000000000005E-3</v>
      </c>
      <c r="J148" s="57"/>
      <c r="K148" s="52"/>
      <c r="L148" s="57"/>
      <c r="M148" s="52"/>
      <c r="N148" s="58"/>
      <c r="AF148" s="39"/>
      <c r="AG148" s="47"/>
      <c r="AH148" s="47"/>
      <c r="AL148" s="3" t="s">
        <v>178</v>
      </c>
      <c r="AN148" s="47"/>
    </row>
    <row r="149" spans="1:42" s="4" customFormat="1" ht="15" x14ac:dyDescent="0.25">
      <c r="A149" s="48"/>
      <c r="B149" s="49"/>
      <c r="C149" s="375" t="s">
        <v>65</v>
      </c>
      <c r="D149" s="375"/>
      <c r="E149" s="375"/>
      <c r="F149" s="59"/>
      <c r="G149" s="60"/>
      <c r="H149" s="60"/>
      <c r="I149" s="60"/>
      <c r="J149" s="61">
        <v>284.17</v>
      </c>
      <c r="K149" s="60"/>
      <c r="L149" s="61">
        <v>1.18</v>
      </c>
      <c r="M149" s="60"/>
      <c r="N149" s="62"/>
      <c r="AF149" s="39"/>
      <c r="AG149" s="47"/>
      <c r="AH149" s="47"/>
      <c r="AM149" s="3" t="s">
        <v>65</v>
      </c>
      <c r="AN149" s="47"/>
    </row>
    <row r="150" spans="1:42" s="4" customFormat="1" ht="15" x14ac:dyDescent="0.25">
      <c r="A150" s="56"/>
      <c r="B150" s="49"/>
      <c r="C150" s="372" t="s">
        <v>66</v>
      </c>
      <c r="D150" s="372"/>
      <c r="E150" s="372"/>
      <c r="F150" s="51"/>
      <c r="G150" s="52"/>
      <c r="H150" s="52"/>
      <c r="I150" s="52"/>
      <c r="J150" s="57"/>
      <c r="K150" s="52"/>
      <c r="L150" s="53">
        <v>0.12</v>
      </c>
      <c r="M150" s="52"/>
      <c r="N150" s="64">
        <v>4.2</v>
      </c>
      <c r="AF150" s="39"/>
      <c r="AG150" s="47"/>
      <c r="AH150" s="47"/>
      <c r="AL150" s="3" t="s">
        <v>66</v>
      </c>
      <c r="AN150" s="47"/>
    </row>
    <row r="151" spans="1:42" s="4" customFormat="1" ht="23.25" x14ac:dyDescent="0.25">
      <c r="A151" s="56"/>
      <c r="B151" s="49" t="s">
        <v>335</v>
      </c>
      <c r="C151" s="372" t="s">
        <v>336</v>
      </c>
      <c r="D151" s="372"/>
      <c r="E151" s="372"/>
      <c r="F151" s="51" t="s">
        <v>69</v>
      </c>
      <c r="G151" s="63">
        <v>92</v>
      </c>
      <c r="H151" s="52"/>
      <c r="I151" s="63">
        <v>92</v>
      </c>
      <c r="J151" s="57"/>
      <c r="K151" s="52"/>
      <c r="L151" s="53">
        <v>0.11</v>
      </c>
      <c r="M151" s="52"/>
      <c r="N151" s="64">
        <v>3.86</v>
      </c>
      <c r="AF151" s="39"/>
      <c r="AG151" s="47"/>
      <c r="AH151" s="47"/>
      <c r="AL151" s="3" t="s">
        <v>336</v>
      </c>
      <c r="AN151" s="47"/>
    </row>
    <row r="152" spans="1:42" s="4" customFormat="1" ht="23.25" x14ac:dyDescent="0.25">
      <c r="A152" s="56"/>
      <c r="B152" s="49" t="s">
        <v>337</v>
      </c>
      <c r="C152" s="372" t="s">
        <v>338</v>
      </c>
      <c r="D152" s="372"/>
      <c r="E152" s="372"/>
      <c r="F152" s="51" t="s">
        <v>69</v>
      </c>
      <c r="G152" s="63">
        <v>46</v>
      </c>
      <c r="H152" s="52"/>
      <c r="I152" s="63">
        <v>46</v>
      </c>
      <c r="J152" s="57"/>
      <c r="K152" s="52"/>
      <c r="L152" s="53">
        <v>0.06</v>
      </c>
      <c r="M152" s="52"/>
      <c r="N152" s="64">
        <v>1.93</v>
      </c>
      <c r="AF152" s="39"/>
      <c r="AG152" s="47"/>
      <c r="AH152" s="47"/>
      <c r="AL152" s="3" t="s">
        <v>338</v>
      </c>
      <c r="AN152" s="47"/>
    </row>
    <row r="153" spans="1:42" s="4" customFormat="1" ht="15" x14ac:dyDescent="0.25">
      <c r="A153" s="65"/>
      <c r="B153" s="66"/>
      <c r="C153" s="374" t="s">
        <v>72</v>
      </c>
      <c r="D153" s="374"/>
      <c r="E153" s="374"/>
      <c r="F153" s="42"/>
      <c r="G153" s="43"/>
      <c r="H153" s="43"/>
      <c r="I153" s="43"/>
      <c r="J153" s="45"/>
      <c r="K153" s="43"/>
      <c r="L153" s="67">
        <v>1.35</v>
      </c>
      <c r="M153" s="60"/>
      <c r="N153" s="46"/>
      <c r="AF153" s="39"/>
      <c r="AG153" s="47"/>
      <c r="AH153" s="47"/>
      <c r="AN153" s="47" t="s">
        <v>72</v>
      </c>
    </row>
    <row r="154" spans="1:42" s="4" customFormat="1" ht="0" hidden="1" customHeight="1" x14ac:dyDescent="0.25">
      <c r="A154" s="71"/>
      <c r="B154" s="72"/>
      <c r="C154" s="72"/>
      <c r="D154" s="72"/>
      <c r="E154" s="72"/>
      <c r="F154" s="73"/>
      <c r="G154" s="73"/>
      <c r="H154" s="73"/>
      <c r="I154" s="73"/>
      <c r="J154" s="74"/>
      <c r="K154" s="73"/>
      <c r="L154" s="74"/>
      <c r="M154" s="52"/>
      <c r="N154" s="74"/>
      <c r="AF154" s="39"/>
      <c r="AG154" s="47"/>
      <c r="AH154" s="47"/>
      <c r="AN154" s="47"/>
    </row>
    <row r="155" spans="1:42" s="4" customFormat="1" ht="15" x14ac:dyDescent="0.25">
      <c r="A155" s="78"/>
      <c r="B155" s="79"/>
      <c r="C155" s="374" t="s">
        <v>363</v>
      </c>
      <c r="D155" s="374"/>
      <c r="E155" s="374"/>
      <c r="F155" s="374"/>
      <c r="G155" s="374"/>
      <c r="H155" s="374"/>
      <c r="I155" s="374"/>
      <c r="J155" s="374"/>
      <c r="K155" s="374"/>
      <c r="L155" s="80"/>
      <c r="M155" s="81"/>
      <c r="N155" s="82"/>
      <c r="AF155" s="39"/>
      <c r="AG155" s="47"/>
      <c r="AH155" s="47"/>
      <c r="AN155" s="47"/>
      <c r="AO155" s="47" t="s">
        <v>363</v>
      </c>
    </row>
    <row r="156" spans="1:42" s="4" customFormat="1" ht="15" x14ac:dyDescent="0.25">
      <c r="A156" s="83"/>
      <c r="B156" s="49"/>
      <c r="C156" s="372" t="s">
        <v>83</v>
      </c>
      <c r="D156" s="372"/>
      <c r="E156" s="372"/>
      <c r="F156" s="372"/>
      <c r="G156" s="372"/>
      <c r="H156" s="372"/>
      <c r="I156" s="372"/>
      <c r="J156" s="372"/>
      <c r="K156" s="372"/>
      <c r="L156" s="84">
        <v>258.33999999999997</v>
      </c>
      <c r="M156" s="85"/>
      <c r="N156" s="86">
        <v>3139.02</v>
      </c>
      <c r="AF156" s="39"/>
      <c r="AG156" s="47"/>
      <c r="AH156" s="47"/>
      <c r="AN156" s="47"/>
      <c r="AO156" s="47"/>
      <c r="AP156" s="3" t="s">
        <v>83</v>
      </c>
    </row>
    <row r="157" spans="1:42" s="4" customFormat="1" ht="15" x14ac:dyDescent="0.25">
      <c r="A157" s="83"/>
      <c r="B157" s="49"/>
      <c r="C157" s="372" t="s">
        <v>84</v>
      </c>
      <c r="D157" s="372"/>
      <c r="E157" s="372"/>
      <c r="F157" s="372"/>
      <c r="G157" s="372"/>
      <c r="H157" s="372"/>
      <c r="I157" s="372"/>
      <c r="J157" s="372"/>
      <c r="K157" s="372"/>
      <c r="L157" s="87"/>
      <c r="M157" s="85"/>
      <c r="N157" s="88"/>
      <c r="AF157" s="39"/>
      <c r="AG157" s="47"/>
      <c r="AH157" s="47"/>
      <c r="AN157" s="47"/>
      <c r="AO157" s="47"/>
      <c r="AP157" s="3" t="s">
        <v>84</v>
      </c>
    </row>
    <row r="158" spans="1:42" s="4" customFormat="1" ht="15" x14ac:dyDescent="0.25">
      <c r="A158" s="83"/>
      <c r="B158" s="49"/>
      <c r="C158" s="372" t="s">
        <v>85</v>
      </c>
      <c r="D158" s="372"/>
      <c r="E158" s="372"/>
      <c r="F158" s="372"/>
      <c r="G158" s="372"/>
      <c r="H158" s="372"/>
      <c r="I158" s="372"/>
      <c r="J158" s="372"/>
      <c r="K158" s="372"/>
      <c r="L158" s="84">
        <v>0.24</v>
      </c>
      <c r="M158" s="85"/>
      <c r="N158" s="121">
        <v>8.39</v>
      </c>
      <c r="AF158" s="39"/>
      <c r="AG158" s="47"/>
      <c r="AH158" s="47"/>
      <c r="AN158" s="47"/>
      <c r="AO158" s="47"/>
      <c r="AP158" s="3" t="s">
        <v>85</v>
      </c>
    </row>
    <row r="159" spans="1:42" s="4" customFormat="1" ht="15" x14ac:dyDescent="0.25">
      <c r="A159" s="83"/>
      <c r="B159" s="49"/>
      <c r="C159" s="372" t="s">
        <v>193</v>
      </c>
      <c r="D159" s="372"/>
      <c r="E159" s="372"/>
      <c r="F159" s="372"/>
      <c r="G159" s="372"/>
      <c r="H159" s="372"/>
      <c r="I159" s="372"/>
      <c r="J159" s="372"/>
      <c r="K159" s="372"/>
      <c r="L159" s="84">
        <v>79.680000000000007</v>
      </c>
      <c r="M159" s="85"/>
      <c r="N159" s="121">
        <v>966.52</v>
      </c>
      <c r="AF159" s="39"/>
      <c r="AG159" s="47"/>
      <c r="AH159" s="47"/>
      <c r="AN159" s="47"/>
      <c r="AO159" s="47"/>
      <c r="AP159" s="3" t="s">
        <v>193</v>
      </c>
    </row>
    <row r="160" spans="1:42" s="4" customFormat="1" ht="15" x14ac:dyDescent="0.25">
      <c r="A160" s="83"/>
      <c r="B160" s="49"/>
      <c r="C160" s="372" t="s">
        <v>194</v>
      </c>
      <c r="D160" s="372"/>
      <c r="E160" s="372"/>
      <c r="F160" s="372"/>
      <c r="G160" s="372"/>
      <c r="H160" s="372"/>
      <c r="I160" s="372"/>
      <c r="J160" s="372"/>
      <c r="K160" s="372"/>
      <c r="L160" s="84">
        <v>12.16</v>
      </c>
      <c r="M160" s="85"/>
      <c r="N160" s="121">
        <v>425.11</v>
      </c>
      <c r="AF160" s="39"/>
      <c r="AG160" s="47"/>
      <c r="AH160" s="47"/>
      <c r="AN160" s="47"/>
      <c r="AO160" s="47"/>
      <c r="AP160" s="3" t="s">
        <v>194</v>
      </c>
    </row>
    <row r="161" spans="1:43" s="4" customFormat="1" ht="15" x14ac:dyDescent="0.25">
      <c r="A161" s="83"/>
      <c r="B161" s="49"/>
      <c r="C161" s="372" t="s">
        <v>195</v>
      </c>
      <c r="D161" s="372"/>
      <c r="E161" s="372"/>
      <c r="F161" s="372"/>
      <c r="G161" s="372"/>
      <c r="H161" s="372"/>
      <c r="I161" s="372"/>
      <c r="J161" s="372"/>
      <c r="K161" s="372"/>
      <c r="L161" s="84">
        <v>0.04</v>
      </c>
      <c r="M161" s="85"/>
      <c r="N161" s="121">
        <v>0.34</v>
      </c>
      <c r="AF161" s="39"/>
      <c r="AG161" s="47"/>
      <c r="AH161" s="47"/>
      <c r="AN161" s="47"/>
      <c r="AO161" s="47"/>
      <c r="AP161" s="3" t="s">
        <v>195</v>
      </c>
    </row>
    <row r="162" spans="1:43" s="4" customFormat="1" ht="15" x14ac:dyDescent="0.25">
      <c r="A162" s="83"/>
      <c r="B162" s="49"/>
      <c r="C162" s="372" t="s">
        <v>364</v>
      </c>
      <c r="D162" s="372"/>
      <c r="E162" s="372"/>
      <c r="F162" s="372"/>
      <c r="G162" s="372"/>
      <c r="H162" s="372"/>
      <c r="I162" s="372"/>
      <c r="J162" s="372"/>
      <c r="K162" s="372"/>
      <c r="L162" s="84">
        <v>178.38</v>
      </c>
      <c r="M162" s="85"/>
      <c r="N162" s="86">
        <v>2163.77</v>
      </c>
      <c r="AF162" s="39"/>
      <c r="AG162" s="47"/>
      <c r="AH162" s="47"/>
      <c r="AN162" s="47"/>
      <c r="AO162" s="47"/>
      <c r="AP162" s="3" t="s">
        <v>364</v>
      </c>
    </row>
    <row r="163" spans="1:43" s="4" customFormat="1" ht="15" x14ac:dyDescent="0.25">
      <c r="A163" s="83"/>
      <c r="B163" s="49"/>
      <c r="C163" s="372" t="s">
        <v>196</v>
      </c>
      <c r="D163" s="372"/>
      <c r="E163" s="372"/>
      <c r="F163" s="372"/>
      <c r="G163" s="372"/>
      <c r="H163" s="372"/>
      <c r="I163" s="372"/>
      <c r="J163" s="372"/>
      <c r="K163" s="372"/>
      <c r="L163" s="84">
        <v>275.45</v>
      </c>
      <c r="M163" s="85"/>
      <c r="N163" s="86">
        <v>3737.24</v>
      </c>
      <c r="AF163" s="39"/>
      <c r="AG163" s="47"/>
      <c r="AH163" s="47"/>
      <c r="AN163" s="47"/>
      <c r="AO163" s="47"/>
      <c r="AP163" s="3" t="s">
        <v>196</v>
      </c>
    </row>
    <row r="164" spans="1:43" s="4" customFormat="1" ht="15" x14ac:dyDescent="0.25">
      <c r="A164" s="83"/>
      <c r="B164" s="49"/>
      <c r="C164" s="372" t="s">
        <v>365</v>
      </c>
      <c r="D164" s="372"/>
      <c r="E164" s="372"/>
      <c r="F164" s="372"/>
      <c r="G164" s="372"/>
      <c r="H164" s="372"/>
      <c r="I164" s="372"/>
      <c r="J164" s="372"/>
      <c r="K164" s="372"/>
      <c r="L164" s="84">
        <v>97.07</v>
      </c>
      <c r="M164" s="85"/>
      <c r="N164" s="86">
        <v>1573.47</v>
      </c>
      <c r="AF164" s="39"/>
      <c r="AG164" s="47"/>
      <c r="AH164" s="47"/>
      <c r="AN164" s="47"/>
      <c r="AO164" s="47"/>
      <c r="AP164" s="3" t="s">
        <v>365</v>
      </c>
    </row>
    <row r="165" spans="1:43" s="4" customFormat="1" ht="15" x14ac:dyDescent="0.25">
      <c r="A165" s="83"/>
      <c r="B165" s="49"/>
      <c r="C165" s="372" t="s">
        <v>88</v>
      </c>
      <c r="D165" s="372"/>
      <c r="E165" s="372"/>
      <c r="F165" s="372"/>
      <c r="G165" s="372"/>
      <c r="H165" s="372"/>
      <c r="I165" s="372"/>
      <c r="J165" s="372"/>
      <c r="K165" s="372"/>
      <c r="L165" s="87"/>
      <c r="M165" s="85"/>
      <c r="N165" s="88"/>
      <c r="AF165" s="39"/>
      <c r="AG165" s="47"/>
      <c r="AH165" s="47"/>
      <c r="AN165" s="47"/>
      <c r="AO165" s="47"/>
      <c r="AP165" s="3" t="s">
        <v>88</v>
      </c>
    </row>
    <row r="166" spans="1:43" s="4" customFormat="1" ht="15" x14ac:dyDescent="0.25">
      <c r="A166" s="83"/>
      <c r="B166" s="49"/>
      <c r="C166" s="372" t="s">
        <v>89</v>
      </c>
      <c r="D166" s="372"/>
      <c r="E166" s="372"/>
      <c r="F166" s="372"/>
      <c r="G166" s="372"/>
      <c r="H166" s="372"/>
      <c r="I166" s="372"/>
      <c r="J166" s="372"/>
      <c r="K166" s="372"/>
      <c r="L166" s="84">
        <v>0.24</v>
      </c>
      <c r="M166" s="85"/>
      <c r="N166" s="121">
        <v>8.39</v>
      </c>
      <c r="AF166" s="39"/>
      <c r="AG166" s="47"/>
      <c r="AH166" s="47"/>
      <c r="AN166" s="47"/>
      <c r="AO166" s="47"/>
      <c r="AP166" s="3" t="s">
        <v>89</v>
      </c>
    </row>
    <row r="167" spans="1:43" s="4" customFormat="1" ht="15" x14ac:dyDescent="0.25">
      <c r="A167" s="83"/>
      <c r="B167" s="49"/>
      <c r="C167" s="372" t="s">
        <v>366</v>
      </c>
      <c r="D167" s="372"/>
      <c r="E167" s="372"/>
      <c r="F167" s="372"/>
      <c r="G167" s="372"/>
      <c r="H167" s="372"/>
      <c r="I167" s="372"/>
      <c r="J167" s="372"/>
      <c r="K167" s="372"/>
      <c r="L167" s="84">
        <v>79.680000000000007</v>
      </c>
      <c r="M167" s="85"/>
      <c r="N167" s="88"/>
      <c r="AF167" s="39"/>
      <c r="AG167" s="47"/>
      <c r="AH167" s="47"/>
      <c r="AN167" s="47"/>
      <c r="AO167" s="47"/>
      <c r="AP167" s="3" t="s">
        <v>366</v>
      </c>
    </row>
    <row r="168" spans="1:43" s="4" customFormat="1" ht="15" x14ac:dyDescent="0.25">
      <c r="A168" s="83"/>
      <c r="B168" s="49"/>
      <c r="C168" s="372" t="s">
        <v>367</v>
      </c>
      <c r="D168" s="372"/>
      <c r="E168" s="372"/>
      <c r="F168" s="372"/>
      <c r="G168" s="372"/>
      <c r="H168" s="372"/>
      <c r="I168" s="372"/>
      <c r="J168" s="372"/>
      <c r="K168" s="372"/>
      <c r="L168" s="84">
        <v>12.16</v>
      </c>
      <c r="M168" s="85"/>
      <c r="N168" s="121">
        <v>425.11</v>
      </c>
      <c r="AF168" s="39"/>
      <c r="AG168" s="47"/>
      <c r="AH168" s="47"/>
      <c r="AN168" s="47"/>
      <c r="AO168" s="47"/>
      <c r="AP168" s="3" t="s">
        <v>367</v>
      </c>
    </row>
    <row r="169" spans="1:43" s="4" customFormat="1" ht="15" x14ac:dyDescent="0.25">
      <c r="A169" s="83"/>
      <c r="B169" s="49"/>
      <c r="C169" s="372" t="s">
        <v>368</v>
      </c>
      <c r="D169" s="372"/>
      <c r="E169" s="372"/>
      <c r="F169" s="372"/>
      <c r="G169" s="372"/>
      <c r="H169" s="372"/>
      <c r="I169" s="372"/>
      <c r="J169" s="372"/>
      <c r="K169" s="372"/>
      <c r="L169" s="84">
        <v>0.04</v>
      </c>
      <c r="M169" s="85"/>
      <c r="N169" s="88"/>
      <c r="AF169" s="39"/>
      <c r="AG169" s="47"/>
      <c r="AH169" s="47"/>
      <c r="AN169" s="47"/>
      <c r="AO169" s="47"/>
      <c r="AP169" s="3" t="s">
        <v>368</v>
      </c>
    </row>
    <row r="170" spans="1:43" s="4" customFormat="1" ht="15" x14ac:dyDescent="0.25">
      <c r="A170" s="83"/>
      <c r="B170" s="49"/>
      <c r="C170" s="372" t="s">
        <v>90</v>
      </c>
      <c r="D170" s="372"/>
      <c r="E170" s="372"/>
      <c r="F170" s="372"/>
      <c r="G170" s="372"/>
      <c r="H170" s="372"/>
      <c r="I170" s="372"/>
      <c r="J170" s="372"/>
      <c r="K170" s="372"/>
      <c r="L170" s="84">
        <v>11.41</v>
      </c>
      <c r="M170" s="85"/>
      <c r="N170" s="121">
        <v>398.82</v>
      </c>
      <c r="AF170" s="39"/>
      <c r="AG170" s="47"/>
      <c r="AH170" s="47"/>
      <c r="AN170" s="47"/>
      <c r="AO170" s="47"/>
      <c r="AP170" s="3" t="s">
        <v>90</v>
      </c>
    </row>
    <row r="171" spans="1:43" s="4" customFormat="1" ht="15" x14ac:dyDescent="0.25">
      <c r="A171" s="83"/>
      <c r="B171" s="49"/>
      <c r="C171" s="372" t="s">
        <v>91</v>
      </c>
      <c r="D171" s="372"/>
      <c r="E171" s="372"/>
      <c r="F171" s="372"/>
      <c r="G171" s="372"/>
      <c r="H171" s="372"/>
      <c r="I171" s="372"/>
      <c r="J171" s="372"/>
      <c r="K171" s="372"/>
      <c r="L171" s="84">
        <v>5.7</v>
      </c>
      <c r="M171" s="85"/>
      <c r="N171" s="121">
        <v>199.4</v>
      </c>
      <c r="AF171" s="39"/>
      <c r="AG171" s="47"/>
      <c r="AH171" s="47"/>
      <c r="AN171" s="47"/>
      <c r="AO171" s="47"/>
      <c r="AP171" s="3" t="s">
        <v>91</v>
      </c>
    </row>
    <row r="172" spans="1:43" s="4" customFormat="1" ht="15" x14ac:dyDescent="0.25">
      <c r="A172" s="83"/>
      <c r="B172" s="49"/>
      <c r="C172" s="372" t="s">
        <v>369</v>
      </c>
      <c r="D172" s="372"/>
      <c r="E172" s="372"/>
      <c r="F172" s="372"/>
      <c r="G172" s="372"/>
      <c r="H172" s="372"/>
      <c r="I172" s="372"/>
      <c r="J172" s="372"/>
      <c r="K172" s="372"/>
      <c r="L172" s="84">
        <v>178.38</v>
      </c>
      <c r="M172" s="85"/>
      <c r="N172" s="86">
        <v>2163.77</v>
      </c>
      <c r="AF172" s="39"/>
      <c r="AG172" s="47"/>
      <c r="AH172" s="47"/>
      <c r="AN172" s="47"/>
      <c r="AO172" s="47"/>
      <c r="AP172" s="3" t="s">
        <v>369</v>
      </c>
    </row>
    <row r="173" spans="1:43" s="4" customFormat="1" ht="15" x14ac:dyDescent="0.25">
      <c r="A173" s="83"/>
      <c r="B173" s="49"/>
      <c r="C173" s="372" t="s">
        <v>92</v>
      </c>
      <c r="D173" s="372"/>
      <c r="E173" s="372"/>
      <c r="F173" s="372"/>
      <c r="G173" s="372"/>
      <c r="H173" s="372"/>
      <c r="I173" s="372"/>
      <c r="J173" s="372"/>
      <c r="K173" s="372"/>
      <c r="L173" s="84">
        <v>12.4</v>
      </c>
      <c r="M173" s="85"/>
      <c r="N173" s="121">
        <v>433.5</v>
      </c>
      <c r="AF173" s="39"/>
      <c r="AG173" s="47"/>
      <c r="AH173" s="47"/>
      <c r="AN173" s="47"/>
      <c r="AO173" s="47"/>
      <c r="AP173" s="3" t="s">
        <v>92</v>
      </c>
    </row>
    <row r="174" spans="1:43" s="4" customFormat="1" ht="15" x14ac:dyDescent="0.25">
      <c r="A174" s="83"/>
      <c r="B174" s="49"/>
      <c r="C174" s="372" t="s">
        <v>93</v>
      </c>
      <c r="D174" s="372"/>
      <c r="E174" s="372"/>
      <c r="F174" s="372"/>
      <c r="G174" s="372"/>
      <c r="H174" s="372"/>
      <c r="I174" s="372"/>
      <c r="J174" s="372"/>
      <c r="K174" s="372"/>
      <c r="L174" s="84">
        <v>11.41</v>
      </c>
      <c r="M174" s="85"/>
      <c r="N174" s="121">
        <v>398.82</v>
      </c>
      <c r="AF174" s="39"/>
      <c r="AG174" s="47"/>
      <c r="AH174" s="47"/>
      <c r="AN174" s="47"/>
      <c r="AO174" s="47"/>
      <c r="AP174" s="3" t="s">
        <v>93</v>
      </c>
    </row>
    <row r="175" spans="1:43" s="4" customFormat="1" ht="15" x14ac:dyDescent="0.25">
      <c r="A175" s="83"/>
      <c r="B175" s="49"/>
      <c r="C175" s="372" t="s">
        <v>94</v>
      </c>
      <c r="D175" s="372"/>
      <c r="E175" s="372"/>
      <c r="F175" s="372"/>
      <c r="G175" s="372"/>
      <c r="H175" s="372"/>
      <c r="I175" s="372"/>
      <c r="J175" s="372"/>
      <c r="K175" s="372"/>
      <c r="L175" s="84">
        <v>5.7</v>
      </c>
      <c r="M175" s="85"/>
      <c r="N175" s="121">
        <v>199.4</v>
      </c>
      <c r="AF175" s="39"/>
      <c r="AG175" s="47"/>
      <c r="AH175" s="47"/>
      <c r="AN175" s="47"/>
      <c r="AO175" s="47"/>
      <c r="AP175" s="3" t="s">
        <v>94</v>
      </c>
    </row>
    <row r="176" spans="1:43" s="4" customFormat="1" ht="15" x14ac:dyDescent="0.25">
      <c r="A176" s="83"/>
      <c r="B176" s="89"/>
      <c r="C176" s="373" t="s">
        <v>370</v>
      </c>
      <c r="D176" s="373"/>
      <c r="E176" s="373"/>
      <c r="F176" s="373"/>
      <c r="G176" s="373"/>
      <c r="H176" s="373"/>
      <c r="I176" s="373"/>
      <c r="J176" s="373"/>
      <c r="K176" s="373"/>
      <c r="L176" s="90">
        <v>275.45</v>
      </c>
      <c r="M176" s="91"/>
      <c r="N176" s="92">
        <v>3737.24</v>
      </c>
      <c r="AF176" s="39"/>
      <c r="AG176" s="47"/>
      <c r="AH176" s="47"/>
      <c r="AN176" s="47"/>
      <c r="AO176" s="47"/>
      <c r="AQ176" s="47" t="s">
        <v>370</v>
      </c>
    </row>
    <row r="177" spans="1:43" s="4" customFormat="1" ht="15" x14ac:dyDescent="0.25">
      <c r="A177" s="378" t="s">
        <v>371</v>
      </c>
      <c r="B177" s="379"/>
      <c r="C177" s="379"/>
      <c r="D177" s="379"/>
      <c r="E177" s="379"/>
      <c r="F177" s="379"/>
      <c r="G177" s="379"/>
      <c r="H177" s="379"/>
      <c r="I177" s="379"/>
      <c r="J177" s="379"/>
      <c r="K177" s="379"/>
      <c r="L177" s="379"/>
      <c r="M177" s="379"/>
      <c r="N177" s="380"/>
      <c r="AF177" s="39" t="s">
        <v>371</v>
      </c>
      <c r="AG177" s="47"/>
      <c r="AH177" s="47"/>
      <c r="AN177" s="47"/>
      <c r="AO177" s="47"/>
      <c r="AQ177" s="47"/>
    </row>
    <row r="178" spans="1:43" s="4" customFormat="1" ht="15" x14ac:dyDescent="0.25">
      <c r="A178" s="381" t="s">
        <v>372</v>
      </c>
      <c r="B178" s="382"/>
      <c r="C178" s="382"/>
      <c r="D178" s="382"/>
      <c r="E178" s="382"/>
      <c r="F178" s="382"/>
      <c r="G178" s="382"/>
      <c r="H178" s="382"/>
      <c r="I178" s="382"/>
      <c r="J178" s="382"/>
      <c r="K178" s="382"/>
      <c r="L178" s="382"/>
      <c r="M178" s="382"/>
      <c r="N178" s="383"/>
      <c r="AF178" s="39"/>
      <c r="AG178" s="47" t="s">
        <v>372</v>
      </c>
      <c r="AH178" s="47"/>
      <c r="AN178" s="47"/>
      <c r="AO178" s="47"/>
      <c r="AQ178" s="47"/>
    </row>
    <row r="179" spans="1:43" s="4" customFormat="1" ht="45.75" x14ac:dyDescent="0.25">
      <c r="A179" s="40" t="s">
        <v>272</v>
      </c>
      <c r="B179" s="41" t="s">
        <v>331</v>
      </c>
      <c r="C179" s="374" t="s">
        <v>332</v>
      </c>
      <c r="D179" s="374"/>
      <c r="E179" s="374"/>
      <c r="F179" s="42" t="s">
        <v>333</v>
      </c>
      <c r="G179" s="43">
        <v>3.0599999999999999E-2</v>
      </c>
      <c r="H179" s="44">
        <v>1</v>
      </c>
      <c r="I179" s="110">
        <v>3.0599999999999999E-2</v>
      </c>
      <c r="J179" s="45"/>
      <c r="K179" s="43"/>
      <c r="L179" s="45"/>
      <c r="M179" s="43"/>
      <c r="N179" s="46"/>
      <c r="AF179" s="39"/>
      <c r="AG179" s="47"/>
      <c r="AH179" s="47" t="s">
        <v>332</v>
      </c>
      <c r="AN179" s="47"/>
      <c r="AO179" s="47"/>
      <c r="AQ179" s="47"/>
    </row>
    <row r="180" spans="1:43" s="4" customFormat="1" ht="15" x14ac:dyDescent="0.25">
      <c r="A180" s="69"/>
      <c r="B180" s="50"/>
      <c r="C180" s="372" t="s">
        <v>373</v>
      </c>
      <c r="D180" s="372"/>
      <c r="E180" s="372"/>
      <c r="F180" s="372"/>
      <c r="G180" s="372"/>
      <c r="H180" s="372"/>
      <c r="I180" s="372"/>
      <c r="J180" s="372"/>
      <c r="K180" s="372"/>
      <c r="L180" s="372"/>
      <c r="M180" s="372"/>
      <c r="N180" s="377"/>
      <c r="AF180" s="39"/>
      <c r="AG180" s="47"/>
      <c r="AH180" s="47"/>
      <c r="AI180" s="3" t="s">
        <v>373</v>
      </c>
      <c r="AN180" s="47"/>
      <c r="AO180" s="47"/>
      <c r="AQ180" s="47"/>
    </row>
    <row r="181" spans="1:43" s="4" customFormat="1" ht="22.5" x14ac:dyDescent="0.25">
      <c r="A181" s="103"/>
      <c r="B181" s="49" t="s">
        <v>217</v>
      </c>
      <c r="C181" s="368" t="s">
        <v>218</v>
      </c>
      <c r="D181" s="368"/>
      <c r="E181" s="368"/>
      <c r="F181" s="368"/>
      <c r="G181" s="368"/>
      <c r="H181" s="368"/>
      <c r="I181" s="368"/>
      <c r="J181" s="368"/>
      <c r="K181" s="368"/>
      <c r="L181" s="368"/>
      <c r="M181" s="368"/>
      <c r="N181" s="376"/>
      <c r="AF181" s="39"/>
      <c r="AG181" s="47"/>
      <c r="AH181" s="47"/>
      <c r="AJ181" s="3" t="s">
        <v>218</v>
      </c>
      <c r="AN181" s="47"/>
      <c r="AO181" s="47"/>
      <c r="AQ181" s="47"/>
    </row>
    <row r="182" spans="1:43" s="4" customFormat="1" ht="15" x14ac:dyDescent="0.25">
      <c r="A182" s="48"/>
      <c r="B182" s="49" t="s">
        <v>73</v>
      </c>
      <c r="C182" s="372" t="s">
        <v>175</v>
      </c>
      <c r="D182" s="372"/>
      <c r="E182" s="372"/>
      <c r="F182" s="51"/>
      <c r="G182" s="52"/>
      <c r="H182" s="52"/>
      <c r="I182" s="52"/>
      <c r="J182" s="107">
        <v>3710.53</v>
      </c>
      <c r="K182" s="54">
        <v>1.1499999999999999</v>
      </c>
      <c r="L182" s="53">
        <v>130.57</v>
      </c>
      <c r="M182" s="52"/>
      <c r="N182" s="58"/>
      <c r="AF182" s="39"/>
      <c r="AG182" s="47"/>
      <c r="AH182" s="47"/>
      <c r="AK182" s="3" t="s">
        <v>175</v>
      </c>
      <c r="AN182" s="47"/>
      <c r="AO182" s="47"/>
      <c r="AQ182" s="47"/>
    </row>
    <row r="183" spans="1:43" s="4" customFormat="1" ht="15" x14ac:dyDescent="0.25">
      <c r="A183" s="48"/>
      <c r="B183" s="49" t="s">
        <v>78</v>
      </c>
      <c r="C183" s="372" t="s">
        <v>176</v>
      </c>
      <c r="D183" s="372"/>
      <c r="E183" s="372"/>
      <c r="F183" s="51"/>
      <c r="G183" s="52"/>
      <c r="H183" s="52"/>
      <c r="I183" s="52"/>
      <c r="J183" s="53">
        <v>614.79999999999995</v>
      </c>
      <c r="K183" s="54">
        <v>1.1499999999999999</v>
      </c>
      <c r="L183" s="53">
        <v>21.63</v>
      </c>
      <c r="M183" s="54">
        <v>34.96</v>
      </c>
      <c r="N183" s="64">
        <v>756.18</v>
      </c>
      <c r="AF183" s="39"/>
      <c r="AG183" s="47"/>
      <c r="AH183" s="47"/>
      <c r="AK183" s="3" t="s">
        <v>176</v>
      </c>
      <c r="AN183" s="47"/>
      <c r="AO183" s="47"/>
      <c r="AQ183" s="47"/>
    </row>
    <row r="184" spans="1:43" s="4" customFormat="1" ht="15" x14ac:dyDescent="0.25">
      <c r="A184" s="56"/>
      <c r="B184" s="49"/>
      <c r="C184" s="372" t="s">
        <v>178</v>
      </c>
      <c r="D184" s="372"/>
      <c r="E184" s="372"/>
      <c r="F184" s="51" t="s">
        <v>64</v>
      </c>
      <c r="G184" s="63">
        <v>53</v>
      </c>
      <c r="H184" s="54">
        <v>1.1499999999999999</v>
      </c>
      <c r="I184" s="114">
        <v>1.86507</v>
      </c>
      <c r="J184" s="57"/>
      <c r="K184" s="52"/>
      <c r="L184" s="57"/>
      <c r="M184" s="52"/>
      <c r="N184" s="58"/>
      <c r="AF184" s="39"/>
      <c r="AG184" s="47"/>
      <c r="AH184" s="47"/>
      <c r="AL184" s="3" t="s">
        <v>178</v>
      </c>
      <c r="AN184" s="47"/>
      <c r="AO184" s="47"/>
      <c r="AQ184" s="47"/>
    </row>
    <row r="185" spans="1:43" s="4" customFormat="1" ht="15" x14ac:dyDescent="0.25">
      <c r="A185" s="48"/>
      <c r="B185" s="49"/>
      <c r="C185" s="375" t="s">
        <v>65</v>
      </c>
      <c r="D185" s="375"/>
      <c r="E185" s="375"/>
      <c r="F185" s="59"/>
      <c r="G185" s="60"/>
      <c r="H185" s="60"/>
      <c r="I185" s="60"/>
      <c r="J185" s="108">
        <v>3710.53</v>
      </c>
      <c r="K185" s="60"/>
      <c r="L185" s="61">
        <v>130.57</v>
      </c>
      <c r="M185" s="60"/>
      <c r="N185" s="62"/>
      <c r="AF185" s="39"/>
      <c r="AG185" s="47"/>
      <c r="AH185" s="47"/>
      <c r="AM185" s="3" t="s">
        <v>65</v>
      </c>
      <c r="AN185" s="47"/>
      <c r="AO185" s="47"/>
      <c r="AQ185" s="47"/>
    </row>
    <row r="186" spans="1:43" s="4" customFormat="1" ht="15" x14ac:dyDescent="0.25">
      <c r="A186" s="56"/>
      <c r="B186" s="49"/>
      <c r="C186" s="372" t="s">
        <v>66</v>
      </c>
      <c r="D186" s="372"/>
      <c r="E186" s="372"/>
      <c r="F186" s="51"/>
      <c r="G186" s="52"/>
      <c r="H186" s="52"/>
      <c r="I186" s="52"/>
      <c r="J186" s="57"/>
      <c r="K186" s="52"/>
      <c r="L186" s="53">
        <v>21.63</v>
      </c>
      <c r="M186" s="52"/>
      <c r="N186" s="64">
        <v>756.18</v>
      </c>
      <c r="AF186" s="39"/>
      <c r="AG186" s="47"/>
      <c r="AH186" s="47"/>
      <c r="AL186" s="3" t="s">
        <v>66</v>
      </c>
      <c r="AN186" s="47"/>
      <c r="AO186" s="47"/>
      <c r="AQ186" s="47"/>
    </row>
    <row r="187" spans="1:43" s="4" customFormat="1" ht="23.25" x14ac:dyDescent="0.25">
      <c r="A187" s="56"/>
      <c r="B187" s="49" t="s">
        <v>335</v>
      </c>
      <c r="C187" s="372" t="s">
        <v>336</v>
      </c>
      <c r="D187" s="372"/>
      <c r="E187" s="372"/>
      <c r="F187" s="51" t="s">
        <v>69</v>
      </c>
      <c r="G187" s="63">
        <v>92</v>
      </c>
      <c r="H187" s="52"/>
      <c r="I187" s="63">
        <v>92</v>
      </c>
      <c r="J187" s="57"/>
      <c r="K187" s="52"/>
      <c r="L187" s="53">
        <v>19.899999999999999</v>
      </c>
      <c r="M187" s="52"/>
      <c r="N187" s="64">
        <v>695.69</v>
      </c>
      <c r="AF187" s="39"/>
      <c r="AG187" s="47"/>
      <c r="AH187" s="47"/>
      <c r="AL187" s="3" t="s">
        <v>336</v>
      </c>
      <c r="AN187" s="47"/>
      <c r="AO187" s="47"/>
      <c r="AQ187" s="47"/>
    </row>
    <row r="188" spans="1:43" s="4" customFormat="1" ht="23.25" x14ac:dyDescent="0.25">
      <c r="A188" s="56"/>
      <c r="B188" s="49" t="s">
        <v>337</v>
      </c>
      <c r="C188" s="372" t="s">
        <v>338</v>
      </c>
      <c r="D188" s="372"/>
      <c r="E188" s="372"/>
      <c r="F188" s="51" t="s">
        <v>69</v>
      </c>
      <c r="G188" s="63">
        <v>46</v>
      </c>
      <c r="H188" s="52"/>
      <c r="I188" s="63">
        <v>46</v>
      </c>
      <c r="J188" s="57"/>
      <c r="K188" s="52"/>
      <c r="L188" s="53">
        <v>9.9499999999999993</v>
      </c>
      <c r="M188" s="52"/>
      <c r="N188" s="64">
        <v>347.84</v>
      </c>
      <c r="AF188" s="39"/>
      <c r="AG188" s="47"/>
      <c r="AH188" s="47"/>
      <c r="AL188" s="3" t="s">
        <v>338</v>
      </c>
      <c r="AN188" s="47"/>
      <c r="AO188" s="47"/>
      <c r="AQ188" s="47"/>
    </row>
    <row r="189" spans="1:43" s="4" customFormat="1" ht="15" x14ac:dyDescent="0.25">
      <c r="A189" s="65"/>
      <c r="B189" s="66"/>
      <c r="C189" s="374" t="s">
        <v>72</v>
      </c>
      <c r="D189" s="374"/>
      <c r="E189" s="374"/>
      <c r="F189" s="42"/>
      <c r="G189" s="43"/>
      <c r="H189" s="43"/>
      <c r="I189" s="43"/>
      <c r="J189" s="45"/>
      <c r="K189" s="43"/>
      <c r="L189" s="67">
        <v>160.41999999999999</v>
      </c>
      <c r="M189" s="60"/>
      <c r="N189" s="46"/>
      <c r="AF189" s="39"/>
      <c r="AG189" s="47"/>
      <c r="AH189" s="47"/>
      <c r="AN189" s="47" t="s">
        <v>72</v>
      </c>
      <c r="AO189" s="47"/>
      <c r="AQ189" s="47"/>
    </row>
    <row r="190" spans="1:43" s="4" customFormat="1" ht="45.75" x14ac:dyDescent="0.25">
      <c r="A190" s="40" t="s">
        <v>276</v>
      </c>
      <c r="B190" s="41" t="s">
        <v>339</v>
      </c>
      <c r="C190" s="374" t="s">
        <v>340</v>
      </c>
      <c r="D190" s="374"/>
      <c r="E190" s="374"/>
      <c r="F190" s="42" t="s">
        <v>341</v>
      </c>
      <c r="G190" s="43">
        <v>45.526000000000003</v>
      </c>
      <c r="H190" s="44">
        <v>1</v>
      </c>
      <c r="I190" s="116">
        <v>45.526000000000003</v>
      </c>
      <c r="J190" s="67">
        <v>2.91</v>
      </c>
      <c r="K190" s="43"/>
      <c r="L190" s="67">
        <v>132.47999999999999</v>
      </c>
      <c r="M190" s="68">
        <v>12.13</v>
      </c>
      <c r="N190" s="115">
        <v>1606.98</v>
      </c>
      <c r="AF190" s="39"/>
      <c r="AG190" s="47"/>
      <c r="AH190" s="47" t="s">
        <v>340</v>
      </c>
      <c r="AN190" s="47"/>
      <c r="AO190" s="47"/>
      <c r="AQ190" s="47"/>
    </row>
    <row r="191" spans="1:43" s="4" customFormat="1" ht="15" x14ac:dyDescent="0.25">
      <c r="A191" s="69"/>
      <c r="B191" s="50"/>
      <c r="C191" s="372" t="s">
        <v>374</v>
      </c>
      <c r="D191" s="372"/>
      <c r="E191" s="372"/>
      <c r="F191" s="372"/>
      <c r="G191" s="372"/>
      <c r="H191" s="372"/>
      <c r="I191" s="372"/>
      <c r="J191" s="372"/>
      <c r="K191" s="372"/>
      <c r="L191" s="372"/>
      <c r="M191" s="372"/>
      <c r="N191" s="377"/>
      <c r="AF191" s="39"/>
      <c r="AG191" s="47"/>
      <c r="AH191" s="47"/>
      <c r="AI191" s="3" t="s">
        <v>374</v>
      </c>
      <c r="AN191" s="47"/>
      <c r="AO191" s="47"/>
      <c r="AQ191" s="47"/>
    </row>
    <row r="192" spans="1:43" s="4" customFormat="1" ht="15" x14ac:dyDescent="0.25">
      <c r="A192" s="65"/>
      <c r="B192" s="66"/>
      <c r="C192" s="374" t="s">
        <v>72</v>
      </c>
      <c r="D192" s="374"/>
      <c r="E192" s="374"/>
      <c r="F192" s="42"/>
      <c r="G192" s="43"/>
      <c r="H192" s="43"/>
      <c r="I192" s="43"/>
      <c r="J192" s="45"/>
      <c r="K192" s="43"/>
      <c r="L192" s="67">
        <v>132.47999999999999</v>
      </c>
      <c r="M192" s="60"/>
      <c r="N192" s="115">
        <v>1606.98</v>
      </c>
      <c r="AF192" s="39"/>
      <c r="AG192" s="47"/>
      <c r="AH192" s="47"/>
      <c r="AN192" s="47" t="s">
        <v>72</v>
      </c>
      <c r="AO192" s="47"/>
      <c r="AQ192" s="47"/>
    </row>
    <row r="193" spans="1:43" s="4" customFormat="1" ht="23.25" x14ac:dyDescent="0.25">
      <c r="A193" s="40" t="s">
        <v>280</v>
      </c>
      <c r="B193" s="41" t="s">
        <v>343</v>
      </c>
      <c r="C193" s="374" t="s">
        <v>344</v>
      </c>
      <c r="D193" s="374"/>
      <c r="E193" s="374"/>
      <c r="F193" s="42" t="s">
        <v>333</v>
      </c>
      <c r="G193" s="43">
        <v>2.2100000000000002E-2</v>
      </c>
      <c r="H193" s="44">
        <v>1</v>
      </c>
      <c r="I193" s="110">
        <v>2.2100000000000002E-2</v>
      </c>
      <c r="J193" s="45"/>
      <c r="K193" s="43"/>
      <c r="L193" s="45"/>
      <c r="M193" s="43"/>
      <c r="N193" s="46"/>
      <c r="AF193" s="39"/>
      <c r="AG193" s="47"/>
      <c r="AH193" s="47" t="s">
        <v>344</v>
      </c>
      <c r="AN193" s="47"/>
      <c r="AO193" s="47"/>
      <c r="AQ193" s="47"/>
    </row>
    <row r="194" spans="1:43" s="4" customFormat="1" ht="15" x14ac:dyDescent="0.25">
      <c r="A194" s="69"/>
      <c r="B194" s="50"/>
      <c r="C194" s="372" t="s">
        <v>375</v>
      </c>
      <c r="D194" s="372"/>
      <c r="E194" s="372"/>
      <c r="F194" s="372"/>
      <c r="G194" s="372"/>
      <c r="H194" s="372"/>
      <c r="I194" s="372"/>
      <c r="J194" s="372"/>
      <c r="K194" s="372"/>
      <c r="L194" s="372"/>
      <c r="M194" s="372"/>
      <c r="N194" s="377"/>
      <c r="AF194" s="39"/>
      <c r="AG194" s="47"/>
      <c r="AH194" s="47"/>
      <c r="AI194" s="3" t="s">
        <v>375</v>
      </c>
      <c r="AN194" s="47"/>
      <c r="AO194" s="47"/>
      <c r="AQ194" s="47"/>
    </row>
    <row r="195" spans="1:43" s="4" customFormat="1" ht="22.5" x14ac:dyDescent="0.25">
      <c r="A195" s="103"/>
      <c r="B195" s="49" t="s">
        <v>217</v>
      </c>
      <c r="C195" s="368" t="s">
        <v>218</v>
      </c>
      <c r="D195" s="368"/>
      <c r="E195" s="368"/>
      <c r="F195" s="368"/>
      <c r="G195" s="368"/>
      <c r="H195" s="368"/>
      <c r="I195" s="368"/>
      <c r="J195" s="368"/>
      <c r="K195" s="368"/>
      <c r="L195" s="368"/>
      <c r="M195" s="368"/>
      <c r="N195" s="376"/>
      <c r="AF195" s="39"/>
      <c r="AG195" s="47"/>
      <c r="AH195" s="47"/>
      <c r="AJ195" s="3" t="s">
        <v>218</v>
      </c>
      <c r="AN195" s="47"/>
      <c r="AO195" s="47"/>
      <c r="AQ195" s="47"/>
    </row>
    <row r="196" spans="1:43" s="4" customFormat="1" ht="15" x14ac:dyDescent="0.25">
      <c r="A196" s="48"/>
      <c r="B196" s="49" t="s">
        <v>58</v>
      </c>
      <c r="C196" s="372" t="s">
        <v>62</v>
      </c>
      <c r="D196" s="372"/>
      <c r="E196" s="372"/>
      <c r="F196" s="51"/>
      <c r="G196" s="52"/>
      <c r="H196" s="52"/>
      <c r="I196" s="52"/>
      <c r="J196" s="53">
        <v>25.9</v>
      </c>
      <c r="K196" s="54">
        <v>1.1499999999999999</v>
      </c>
      <c r="L196" s="53">
        <v>0.66</v>
      </c>
      <c r="M196" s="54">
        <v>34.96</v>
      </c>
      <c r="N196" s="64">
        <v>23.07</v>
      </c>
      <c r="AF196" s="39"/>
      <c r="AG196" s="47"/>
      <c r="AH196" s="47"/>
      <c r="AK196" s="3" t="s">
        <v>62</v>
      </c>
      <c r="AN196" s="47"/>
      <c r="AO196" s="47"/>
      <c r="AQ196" s="47"/>
    </row>
    <row r="197" spans="1:43" s="4" customFormat="1" ht="15" x14ac:dyDescent="0.25">
      <c r="A197" s="48"/>
      <c r="B197" s="49" t="s">
        <v>73</v>
      </c>
      <c r="C197" s="372" t="s">
        <v>175</v>
      </c>
      <c r="D197" s="372"/>
      <c r="E197" s="372"/>
      <c r="F197" s="51"/>
      <c r="G197" s="52"/>
      <c r="H197" s="52"/>
      <c r="I197" s="52"/>
      <c r="J197" s="53">
        <v>292.60000000000002</v>
      </c>
      <c r="K197" s="54">
        <v>1.1499999999999999</v>
      </c>
      <c r="L197" s="53">
        <v>7.44</v>
      </c>
      <c r="M197" s="52"/>
      <c r="N197" s="58"/>
      <c r="AF197" s="39"/>
      <c r="AG197" s="47"/>
      <c r="AH197" s="47"/>
      <c r="AK197" s="3" t="s">
        <v>175</v>
      </c>
      <c r="AN197" s="47"/>
      <c r="AO197" s="47"/>
      <c r="AQ197" s="47"/>
    </row>
    <row r="198" spans="1:43" s="4" customFormat="1" ht="15" x14ac:dyDescent="0.25">
      <c r="A198" s="48"/>
      <c r="B198" s="49" t="s">
        <v>78</v>
      </c>
      <c r="C198" s="372" t="s">
        <v>176</v>
      </c>
      <c r="D198" s="372"/>
      <c r="E198" s="372"/>
      <c r="F198" s="51"/>
      <c r="G198" s="52"/>
      <c r="H198" s="52"/>
      <c r="I198" s="52"/>
      <c r="J198" s="53">
        <v>49.67</v>
      </c>
      <c r="K198" s="54">
        <v>1.1499999999999999</v>
      </c>
      <c r="L198" s="53">
        <v>1.26</v>
      </c>
      <c r="M198" s="54">
        <v>34.96</v>
      </c>
      <c r="N198" s="64">
        <v>44.05</v>
      </c>
      <c r="AF198" s="39"/>
      <c r="AG198" s="47"/>
      <c r="AH198" s="47"/>
      <c r="AK198" s="3" t="s">
        <v>176</v>
      </c>
      <c r="AN198" s="47"/>
      <c r="AO198" s="47"/>
      <c r="AQ198" s="47"/>
    </row>
    <row r="199" spans="1:43" s="4" customFormat="1" ht="15" x14ac:dyDescent="0.25">
      <c r="A199" s="48"/>
      <c r="B199" s="49" t="s">
        <v>122</v>
      </c>
      <c r="C199" s="372" t="s">
        <v>177</v>
      </c>
      <c r="D199" s="372"/>
      <c r="E199" s="372"/>
      <c r="F199" s="51"/>
      <c r="G199" s="52"/>
      <c r="H199" s="52"/>
      <c r="I199" s="52"/>
      <c r="J199" s="53">
        <v>4.34</v>
      </c>
      <c r="K199" s="52"/>
      <c r="L199" s="53">
        <v>0.1</v>
      </c>
      <c r="M199" s="52"/>
      <c r="N199" s="58"/>
      <c r="AF199" s="39"/>
      <c r="AG199" s="47"/>
      <c r="AH199" s="47"/>
      <c r="AK199" s="3" t="s">
        <v>177</v>
      </c>
      <c r="AN199" s="47"/>
      <c r="AO199" s="47"/>
      <c r="AQ199" s="47"/>
    </row>
    <row r="200" spans="1:43" s="4" customFormat="1" ht="15" x14ac:dyDescent="0.25">
      <c r="A200" s="56"/>
      <c r="B200" s="49"/>
      <c r="C200" s="372" t="s">
        <v>63</v>
      </c>
      <c r="D200" s="372"/>
      <c r="E200" s="372"/>
      <c r="F200" s="51" t="s">
        <v>64</v>
      </c>
      <c r="G200" s="54">
        <v>3.32</v>
      </c>
      <c r="H200" s="54">
        <v>1.1499999999999999</v>
      </c>
      <c r="I200" s="111">
        <v>8.4377800000000003E-2</v>
      </c>
      <c r="J200" s="57"/>
      <c r="K200" s="52"/>
      <c r="L200" s="57"/>
      <c r="M200" s="52"/>
      <c r="N200" s="58"/>
      <c r="AF200" s="39"/>
      <c r="AG200" s="47"/>
      <c r="AH200" s="47"/>
      <c r="AL200" s="3" t="s">
        <v>63</v>
      </c>
      <c r="AN200" s="47"/>
      <c r="AO200" s="47"/>
      <c r="AQ200" s="47"/>
    </row>
    <row r="201" spans="1:43" s="4" customFormat="1" ht="15" x14ac:dyDescent="0.25">
      <c r="A201" s="56"/>
      <c r="B201" s="49"/>
      <c r="C201" s="372" t="s">
        <v>178</v>
      </c>
      <c r="D201" s="372"/>
      <c r="E201" s="372"/>
      <c r="F201" s="51" t="s">
        <v>64</v>
      </c>
      <c r="G201" s="54">
        <v>3.69</v>
      </c>
      <c r="H201" s="54">
        <v>1.1499999999999999</v>
      </c>
      <c r="I201" s="111">
        <v>9.3781400000000001E-2</v>
      </c>
      <c r="J201" s="57"/>
      <c r="K201" s="52"/>
      <c r="L201" s="57"/>
      <c r="M201" s="52"/>
      <c r="N201" s="58"/>
      <c r="AF201" s="39"/>
      <c r="AG201" s="47"/>
      <c r="AH201" s="47"/>
      <c r="AL201" s="3" t="s">
        <v>178</v>
      </c>
      <c r="AN201" s="47"/>
      <c r="AO201" s="47"/>
      <c r="AQ201" s="47"/>
    </row>
    <row r="202" spans="1:43" s="4" customFormat="1" ht="15" x14ac:dyDescent="0.25">
      <c r="A202" s="48"/>
      <c r="B202" s="49"/>
      <c r="C202" s="375" t="s">
        <v>65</v>
      </c>
      <c r="D202" s="375"/>
      <c r="E202" s="375"/>
      <c r="F202" s="59"/>
      <c r="G202" s="60"/>
      <c r="H202" s="60"/>
      <c r="I202" s="60"/>
      <c r="J202" s="61">
        <v>322.83999999999997</v>
      </c>
      <c r="K202" s="60"/>
      <c r="L202" s="61">
        <v>8.1999999999999993</v>
      </c>
      <c r="M202" s="60"/>
      <c r="N202" s="62"/>
      <c r="AF202" s="39"/>
      <c r="AG202" s="47"/>
      <c r="AH202" s="47"/>
      <c r="AM202" s="3" t="s">
        <v>65</v>
      </c>
      <c r="AN202" s="47"/>
      <c r="AO202" s="47"/>
      <c r="AQ202" s="47"/>
    </row>
    <row r="203" spans="1:43" s="4" customFormat="1" ht="15" x14ac:dyDescent="0.25">
      <c r="A203" s="56"/>
      <c r="B203" s="49"/>
      <c r="C203" s="372" t="s">
        <v>66</v>
      </c>
      <c r="D203" s="372"/>
      <c r="E203" s="372"/>
      <c r="F203" s="51"/>
      <c r="G203" s="52"/>
      <c r="H203" s="52"/>
      <c r="I203" s="52"/>
      <c r="J203" s="57"/>
      <c r="K203" s="52"/>
      <c r="L203" s="53">
        <v>1.92</v>
      </c>
      <c r="M203" s="52"/>
      <c r="N203" s="64">
        <v>67.12</v>
      </c>
      <c r="AF203" s="39"/>
      <c r="AG203" s="47"/>
      <c r="AH203" s="47"/>
      <c r="AL203" s="3" t="s">
        <v>66</v>
      </c>
      <c r="AN203" s="47"/>
      <c r="AO203" s="47"/>
      <c r="AQ203" s="47"/>
    </row>
    <row r="204" spans="1:43" s="4" customFormat="1" ht="23.25" x14ac:dyDescent="0.25">
      <c r="A204" s="56"/>
      <c r="B204" s="49" t="s">
        <v>335</v>
      </c>
      <c r="C204" s="372" t="s">
        <v>336</v>
      </c>
      <c r="D204" s="372"/>
      <c r="E204" s="372"/>
      <c r="F204" s="51" t="s">
        <v>69</v>
      </c>
      <c r="G204" s="63">
        <v>92</v>
      </c>
      <c r="H204" s="52"/>
      <c r="I204" s="63">
        <v>92</v>
      </c>
      <c r="J204" s="57"/>
      <c r="K204" s="52"/>
      <c r="L204" s="53">
        <v>1.77</v>
      </c>
      <c r="M204" s="52"/>
      <c r="N204" s="64">
        <v>61.75</v>
      </c>
      <c r="AF204" s="39"/>
      <c r="AG204" s="47"/>
      <c r="AH204" s="47"/>
      <c r="AL204" s="3" t="s">
        <v>336</v>
      </c>
      <c r="AN204" s="47"/>
      <c r="AO204" s="47"/>
      <c r="AQ204" s="47"/>
    </row>
    <row r="205" spans="1:43" s="4" customFormat="1" ht="23.25" x14ac:dyDescent="0.25">
      <c r="A205" s="56"/>
      <c r="B205" s="49" t="s">
        <v>337</v>
      </c>
      <c r="C205" s="372" t="s">
        <v>338</v>
      </c>
      <c r="D205" s="372"/>
      <c r="E205" s="372"/>
      <c r="F205" s="51" t="s">
        <v>69</v>
      </c>
      <c r="G205" s="63">
        <v>46</v>
      </c>
      <c r="H205" s="52"/>
      <c r="I205" s="63">
        <v>46</v>
      </c>
      <c r="J205" s="57"/>
      <c r="K205" s="52"/>
      <c r="L205" s="53">
        <v>0.88</v>
      </c>
      <c r="M205" s="52"/>
      <c r="N205" s="64">
        <v>30.88</v>
      </c>
      <c r="AF205" s="39"/>
      <c r="AG205" s="47"/>
      <c r="AH205" s="47"/>
      <c r="AL205" s="3" t="s">
        <v>338</v>
      </c>
      <c r="AN205" s="47"/>
      <c r="AO205" s="47"/>
      <c r="AQ205" s="47"/>
    </row>
    <row r="206" spans="1:43" s="4" customFormat="1" ht="15" x14ac:dyDescent="0.25">
      <c r="A206" s="65"/>
      <c r="B206" s="66"/>
      <c r="C206" s="374" t="s">
        <v>72</v>
      </c>
      <c r="D206" s="374"/>
      <c r="E206" s="374"/>
      <c r="F206" s="42"/>
      <c r="G206" s="43"/>
      <c r="H206" s="43"/>
      <c r="I206" s="43"/>
      <c r="J206" s="45"/>
      <c r="K206" s="43"/>
      <c r="L206" s="67">
        <v>10.85</v>
      </c>
      <c r="M206" s="60"/>
      <c r="N206" s="46"/>
      <c r="AF206" s="39"/>
      <c r="AG206" s="47"/>
      <c r="AH206" s="47"/>
      <c r="AN206" s="47" t="s">
        <v>72</v>
      </c>
      <c r="AO206" s="47"/>
      <c r="AQ206" s="47"/>
    </row>
    <row r="207" spans="1:43" s="4" customFormat="1" ht="57" x14ac:dyDescent="0.25">
      <c r="A207" s="40" t="s">
        <v>282</v>
      </c>
      <c r="B207" s="41" t="s">
        <v>346</v>
      </c>
      <c r="C207" s="374" t="s">
        <v>347</v>
      </c>
      <c r="D207" s="374"/>
      <c r="E207" s="374"/>
      <c r="F207" s="42" t="s">
        <v>333</v>
      </c>
      <c r="G207" s="43">
        <v>2.2100000000000002E-2</v>
      </c>
      <c r="H207" s="44">
        <v>1</v>
      </c>
      <c r="I207" s="110">
        <v>2.2100000000000002E-2</v>
      </c>
      <c r="J207" s="45"/>
      <c r="K207" s="43"/>
      <c r="L207" s="45"/>
      <c r="M207" s="43"/>
      <c r="N207" s="46"/>
      <c r="AF207" s="39"/>
      <c r="AG207" s="47"/>
      <c r="AH207" s="47" t="s">
        <v>347</v>
      </c>
      <c r="AN207" s="47"/>
      <c r="AO207" s="47"/>
      <c r="AQ207" s="47"/>
    </row>
    <row r="208" spans="1:43" s="4" customFormat="1" ht="15" x14ac:dyDescent="0.25">
      <c r="A208" s="69"/>
      <c r="B208" s="50"/>
      <c r="C208" s="372" t="s">
        <v>376</v>
      </c>
      <c r="D208" s="372"/>
      <c r="E208" s="372"/>
      <c r="F208" s="372"/>
      <c r="G208" s="372"/>
      <c r="H208" s="372"/>
      <c r="I208" s="372"/>
      <c r="J208" s="372"/>
      <c r="K208" s="372"/>
      <c r="L208" s="372"/>
      <c r="M208" s="372"/>
      <c r="N208" s="377"/>
      <c r="AF208" s="39"/>
      <c r="AG208" s="47"/>
      <c r="AH208" s="47"/>
      <c r="AI208" s="3" t="s">
        <v>376</v>
      </c>
      <c r="AN208" s="47"/>
      <c r="AO208" s="47"/>
      <c r="AQ208" s="47"/>
    </row>
    <row r="209" spans="1:43" s="4" customFormat="1" ht="22.5" x14ac:dyDescent="0.25">
      <c r="A209" s="103"/>
      <c r="B209" s="49" t="s">
        <v>217</v>
      </c>
      <c r="C209" s="368" t="s">
        <v>218</v>
      </c>
      <c r="D209" s="368"/>
      <c r="E209" s="368"/>
      <c r="F209" s="368"/>
      <c r="G209" s="368"/>
      <c r="H209" s="368"/>
      <c r="I209" s="368"/>
      <c r="J209" s="368"/>
      <c r="K209" s="368"/>
      <c r="L209" s="368"/>
      <c r="M209" s="368"/>
      <c r="N209" s="376"/>
      <c r="AF209" s="39"/>
      <c r="AG209" s="47"/>
      <c r="AH209" s="47"/>
      <c r="AJ209" s="3" t="s">
        <v>218</v>
      </c>
      <c r="AN209" s="47"/>
      <c r="AO209" s="47"/>
      <c r="AQ209" s="47"/>
    </row>
    <row r="210" spans="1:43" s="4" customFormat="1" ht="15" x14ac:dyDescent="0.25">
      <c r="A210" s="48"/>
      <c r="B210" s="49" t="s">
        <v>73</v>
      </c>
      <c r="C210" s="372" t="s">
        <v>175</v>
      </c>
      <c r="D210" s="372"/>
      <c r="E210" s="372"/>
      <c r="F210" s="51"/>
      <c r="G210" s="52"/>
      <c r="H210" s="52"/>
      <c r="I210" s="52"/>
      <c r="J210" s="107">
        <v>3150</v>
      </c>
      <c r="K210" s="54">
        <v>1.1499999999999999</v>
      </c>
      <c r="L210" s="53">
        <v>80.06</v>
      </c>
      <c r="M210" s="52"/>
      <c r="N210" s="58"/>
      <c r="AF210" s="39"/>
      <c r="AG210" s="47"/>
      <c r="AH210" s="47"/>
      <c r="AK210" s="3" t="s">
        <v>175</v>
      </c>
      <c r="AN210" s="47"/>
      <c r="AO210" s="47"/>
      <c r="AQ210" s="47"/>
    </row>
    <row r="211" spans="1:43" s="4" customFormat="1" ht="15" x14ac:dyDescent="0.25">
      <c r="A211" s="48"/>
      <c r="B211" s="49" t="s">
        <v>78</v>
      </c>
      <c r="C211" s="372" t="s">
        <v>176</v>
      </c>
      <c r="D211" s="372"/>
      <c r="E211" s="372"/>
      <c r="F211" s="51"/>
      <c r="G211" s="52"/>
      <c r="H211" s="52"/>
      <c r="I211" s="52"/>
      <c r="J211" s="53">
        <v>425.25</v>
      </c>
      <c r="K211" s="54">
        <v>1.1499999999999999</v>
      </c>
      <c r="L211" s="53">
        <v>10.81</v>
      </c>
      <c r="M211" s="54">
        <v>34.96</v>
      </c>
      <c r="N211" s="64">
        <v>377.92</v>
      </c>
      <c r="AF211" s="39"/>
      <c r="AG211" s="47"/>
      <c r="AH211" s="47"/>
      <c r="AK211" s="3" t="s">
        <v>176</v>
      </c>
      <c r="AN211" s="47"/>
      <c r="AO211" s="47"/>
      <c r="AQ211" s="47"/>
    </row>
    <row r="212" spans="1:43" s="4" customFormat="1" ht="15" x14ac:dyDescent="0.25">
      <c r="A212" s="56"/>
      <c r="B212" s="49"/>
      <c r="C212" s="372" t="s">
        <v>178</v>
      </c>
      <c r="D212" s="372"/>
      <c r="E212" s="372"/>
      <c r="F212" s="51" t="s">
        <v>64</v>
      </c>
      <c r="G212" s="104">
        <v>31.5</v>
      </c>
      <c r="H212" s="54">
        <v>1.1499999999999999</v>
      </c>
      <c r="I212" s="111">
        <v>0.80057250000000002</v>
      </c>
      <c r="J212" s="57"/>
      <c r="K212" s="52"/>
      <c r="L212" s="57"/>
      <c r="M212" s="52"/>
      <c r="N212" s="58"/>
      <c r="AF212" s="39"/>
      <c r="AG212" s="47"/>
      <c r="AH212" s="47"/>
      <c r="AL212" s="3" t="s">
        <v>178</v>
      </c>
      <c r="AN212" s="47"/>
      <c r="AO212" s="47"/>
      <c r="AQ212" s="47"/>
    </row>
    <row r="213" spans="1:43" s="4" customFormat="1" ht="15" x14ac:dyDescent="0.25">
      <c r="A213" s="48"/>
      <c r="B213" s="49"/>
      <c r="C213" s="375" t="s">
        <v>65</v>
      </c>
      <c r="D213" s="375"/>
      <c r="E213" s="375"/>
      <c r="F213" s="59"/>
      <c r="G213" s="60"/>
      <c r="H213" s="60"/>
      <c r="I213" s="60"/>
      <c r="J213" s="108">
        <v>3150</v>
      </c>
      <c r="K213" s="60"/>
      <c r="L213" s="61">
        <v>80.06</v>
      </c>
      <c r="M213" s="60"/>
      <c r="N213" s="62"/>
      <c r="AF213" s="39"/>
      <c r="AG213" s="47"/>
      <c r="AH213" s="47"/>
      <c r="AM213" s="3" t="s">
        <v>65</v>
      </c>
      <c r="AN213" s="47"/>
      <c r="AO213" s="47"/>
      <c r="AQ213" s="47"/>
    </row>
    <row r="214" spans="1:43" s="4" customFormat="1" ht="15" x14ac:dyDescent="0.25">
      <c r="A214" s="56"/>
      <c r="B214" s="49"/>
      <c r="C214" s="372" t="s">
        <v>66</v>
      </c>
      <c r="D214" s="372"/>
      <c r="E214" s="372"/>
      <c r="F214" s="51"/>
      <c r="G214" s="52"/>
      <c r="H214" s="52"/>
      <c r="I214" s="52"/>
      <c r="J214" s="57"/>
      <c r="K214" s="52"/>
      <c r="L214" s="53">
        <v>10.81</v>
      </c>
      <c r="M214" s="52"/>
      <c r="N214" s="64">
        <v>377.92</v>
      </c>
      <c r="AF214" s="39"/>
      <c r="AG214" s="47"/>
      <c r="AH214" s="47"/>
      <c r="AL214" s="3" t="s">
        <v>66</v>
      </c>
      <c r="AN214" s="47"/>
      <c r="AO214" s="47"/>
      <c r="AQ214" s="47"/>
    </row>
    <row r="215" spans="1:43" s="4" customFormat="1" ht="23.25" x14ac:dyDescent="0.25">
      <c r="A215" s="56"/>
      <c r="B215" s="49" t="s">
        <v>335</v>
      </c>
      <c r="C215" s="372" t="s">
        <v>336</v>
      </c>
      <c r="D215" s="372"/>
      <c r="E215" s="372"/>
      <c r="F215" s="51" t="s">
        <v>69</v>
      </c>
      <c r="G215" s="63">
        <v>92</v>
      </c>
      <c r="H215" s="52"/>
      <c r="I215" s="63">
        <v>92</v>
      </c>
      <c r="J215" s="57"/>
      <c r="K215" s="52"/>
      <c r="L215" s="53">
        <v>9.9499999999999993</v>
      </c>
      <c r="M215" s="52"/>
      <c r="N215" s="64">
        <v>347.69</v>
      </c>
      <c r="AF215" s="39"/>
      <c r="AG215" s="47"/>
      <c r="AH215" s="47"/>
      <c r="AL215" s="3" t="s">
        <v>336</v>
      </c>
      <c r="AN215" s="47"/>
      <c r="AO215" s="47"/>
      <c r="AQ215" s="47"/>
    </row>
    <row r="216" spans="1:43" s="4" customFormat="1" ht="23.25" x14ac:dyDescent="0.25">
      <c r="A216" s="56"/>
      <c r="B216" s="49" t="s">
        <v>337</v>
      </c>
      <c r="C216" s="372" t="s">
        <v>338</v>
      </c>
      <c r="D216" s="372"/>
      <c r="E216" s="372"/>
      <c r="F216" s="51" t="s">
        <v>69</v>
      </c>
      <c r="G216" s="63">
        <v>46</v>
      </c>
      <c r="H216" s="52"/>
      <c r="I216" s="63">
        <v>46</v>
      </c>
      <c r="J216" s="57"/>
      <c r="K216" s="52"/>
      <c r="L216" s="53">
        <v>4.97</v>
      </c>
      <c r="M216" s="52"/>
      <c r="N216" s="64">
        <v>173.84</v>
      </c>
      <c r="AF216" s="39"/>
      <c r="AG216" s="47"/>
      <c r="AH216" s="47"/>
      <c r="AL216" s="3" t="s">
        <v>338</v>
      </c>
      <c r="AN216" s="47"/>
      <c r="AO216" s="47"/>
      <c r="AQ216" s="47"/>
    </row>
    <row r="217" spans="1:43" s="4" customFormat="1" ht="15" x14ac:dyDescent="0.25">
      <c r="A217" s="65"/>
      <c r="B217" s="66"/>
      <c r="C217" s="374" t="s">
        <v>72</v>
      </c>
      <c r="D217" s="374"/>
      <c r="E217" s="374"/>
      <c r="F217" s="42"/>
      <c r="G217" s="43"/>
      <c r="H217" s="43"/>
      <c r="I217" s="43"/>
      <c r="J217" s="45"/>
      <c r="K217" s="43"/>
      <c r="L217" s="67">
        <v>94.98</v>
      </c>
      <c r="M217" s="60"/>
      <c r="N217" s="46"/>
      <c r="AF217" s="39"/>
      <c r="AG217" s="47"/>
      <c r="AH217" s="47"/>
      <c r="AN217" s="47" t="s">
        <v>72</v>
      </c>
      <c r="AO217" s="47"/>
      <c r="AQ217" s="47"/>
    </row>
    <row r="218" spans="1:43" s="4" customFormat="1" ht="57" x14ac:dyDescent="0.25">
      <c r="A218" s="40" t="s">
        <v>285</v>
      </c>
      <c r="B218" s="41" t="s">
        <v>339</v>
      </c>
      <c r="C218" s="374" t="s">
        <v>348</v>
      </c>
      <c r="D218" s="374"/>
      <c r="E218" s="374"/>
      <c r="F218" s="42" t="s">
        <v>341</v>
      </c>
      <c r="G218" s="43">
        <v>45.526000000000003</v>
      </c>
      <c r="H218" s="44">
        <v>1</v>
      </c>
      <c r="I218" s="116">
        <v>45.526000000000003</v>
      </c>
      <c r="J218" s="67">
        <v>2.91</v>
      </c>
      <c r="K218" s="43"/>
      <c r="L218" s="67">
        <v>132.47999999999999</v>
      </c>
      <c r="M218" s="68">
        <v>12.13</v>
      </c>
      <c r="N218" s="115">
        <v>1606.98</v>
      </c>
      <c r="AF218" s="39"/>
      <c r="AG218" s="47"/>
      <c r="AH218" s="47" t="s">
        <v>348</v>
      </c>
      <c r="AN218" s="47"/>
      <c r="AO218" s="47"/>
      <c r="AQ218" s="47"/>
    </row>
    <row r="219" spans="1:43" s="4" customFormat="1" ht="15" x14ac:dyDescent="0.25">
      <c r="A219" s="69"/>
      <c r="B219" s="50"/>
      <c r="C219" s="372" t="s">
        <v>377</v>
      </c>
      <c r="D219" s="372"/>
      <c r="E219" s="372"/>
      <c r="F219" s="372"/>
      <c r="G219" s="372"/>
      <c r="H219" s="372"/>
      <c r="I219" s="372"/>
      <c r="J219" s="372"/>
      <c r="K219" s="372"/>
      <c r="L219" s="372"/>
      <c r="M219" s="372"/>
      <c r="N219" s="377"/>
      <c r="AF219" s="39"/>
      <c r="AG219" s="47"/>
      <c r="AH219" s="47"/>
      <c r="AI219" s="3" t="s">
        <v>377</v>
      </c>
      <c r="AN219" s="47"/>
      <c r="AO219" s="47"/>
      <c r="AQ219" s="47"/>
    </row>
    <row r="220" spans="1:43" s="4" customFormat="1" ht="15" x14ac:dyDescent="0.25">
      <c r="A220" s="65"/>
      <c r="B220" s="66"/>
      <c r="C220" s="374" t="s">
        <v>72</v>
      </c>
      <c r="D220" s="374"/>
      <c r="E220" s="374"/>
      <c r="F220" s="42"/>
      <c r="G220" s="43"/>
      <c r="H220" s="43"/>
      <c r="I220" s="43"/>
      <c r="J220" s="45"/>
      <c r="K220" s="43"/>
      <c r="L220" s="67">
        <v>132.47999999999999</v>
      </c>
      <c r="M220" s="60"/>
      <c r="N220" s="115">
        <v>1606.98</v>
      </c>
      <c r="AF220" s="39"/>
      <c r="AG220" s="47"/>
      <c r="AH220" s="47"/>
      <c r="AN220" s="47" t="s">
        <v>72</v>
      </c>
      <c r="AO220" s="47"/>
      <c r="AQ220" s="47"/>
    </row>
    <row r="221" spans="1:43" s="4" customFormat="1" ht="45.75" x14ac:dyDescent="0.25">
      <c r="A221" s="40" t="s">
        <v>287</v>
      </c>
      <c r="B221" s="41" t="s">
        <v>350</v>
      </c>
      <c r="C221" s="374" t="s">
        <v>351</v>
      </c>
      <c r="D221" s="374"/>
      <c r="E221" s="374"/>
      <c r="F221" s="42" t="s">
        <v>341</v>
      </c>
      <c r="G221" s="43">
        <v>17.510000000000002</v>
      </c>
      <c r="H221" s="44">
        <v>1</v>
      </c>
      <c r="I221" s="68">
        <v>17.510000000000002</v>
      </c>
      <c r="J221" s="67">
        <v>15.35</v>
      </c>
      <c r="K221" s="43"/>
      <c r="L221" s="67">
        <v>268.77999999999997</v>
      </c>
      <c r="M221" s="68">
        <v>12.13</v>
      </c>
      <c r="N221" s="115">
        <v>3260.3</v>
      </c>
      <c r="AF221" s="39"/>
      <c r="AG221" s="47"/>
      <c r="AH221" s="47" t="s">
        <v>351</v>
      </c>
      <c r="AN221" s="47"/>
      <c r="AO221" s="47"/>
      <c r="AQ221" s="47"/>
    </row>
    <row r="222" spans="1:43" s="4" customFormat="1" ht="15" x14ac:dyDescent="0.25">
      <c r="A222" s="69"/>
      <c r="B222" s="50"/>
      <c r="C222" s="372" t="s">
        <v>378</v>
      </c>
      <c r="D222" s="372"/>
      <c r="E222" s="372"/>
      <c r="F222" s="372"/>
      <c r="G222" s="372"/>
      <c r="H222" s="372"/>
      <c r="I222" s="372"/>
      <c r="J222" s="372"/>
      <c r="K222" s="372"/>
      <c r="L222" s="372"/>
      <c r="M222" s="372"/>
      <c r="N222" s="377"/>
      <c r="AF222" s="39"/>
      <c r="AG222" s="47"/>
      <c r="AH222" s="47"/>
      <c r="AI222" s="3" t="s">
        <v>378</v>
      </c>
      <c r="AN222" s="47"/>
      <c r="AO222" s="47"/>
      <c r="AQ222" s="47"/>
    </row>
    <row r="223" spans="1:43" s="4" customFormat="1" ht="15" x14ac:dyDescent="0.25">
      <c r="A223" s="65"/>
      <c r="B223" s="66"/>
      <c r="C223" s="374" t="s">
        <v>72</v>
      </c>
      <c r="D223" s="374"/>
      <c r="E223" s="374"/>
      <c r="F223" s="42"/>
      <c r="G223" s="43"/>
      <c r="H223" s="43"/>
      <c r="I223" s="43"/>
      <c r="J223" s="45"/>
      <c r="K223" s="43"/>
      <c r="L223" s="67">
        <v>268.77999999999997</v>
      </c>
      <c r="M223" s="60"/>
      <c r="N223" s="115">
        <v>3260.3</v>
      </c>
      <c r="AF223" s="39"/>
      <c r="AG223" s="47"/>
      <c r="AH223" s="47"/>
      <c r="AN223" s="47" t="s">
        <v>72</v>
      </c>
      <c r="AO223" s="47"/>
      <c r="AQ223" s="47"/>
    </row>
    <row r="224" spans="1:43" s="4" customFormat="1" ht="34.5" x14ac:dyDescent="0.25">
      <c r="A224" s="40" t="s">
        <v>289</v>
      </c>
      <c r="B224" s="41" t="s">
        <v>353</v>
      </c>
      <c r="C224" s="374" t="s">
        <v>354</v>
      </c>
      <c r="D224" s="374"/>
      <c r="E224" s="374"/>
      <c r="F224" s="42" t="s">
        <v>333</v>
      </c>
      <c r="G224" s="43">
        <v>2.2100000000000002E-2</v>
      </c>
      <c r="H224" s="44">
        <v>1</v>
      </c>
      <c r="I224" s="110">
        <v>2.2100000000000002E-2</v>
      </c>
      <c r="J224" s="45"/>
      <c r="K224" s="43"/>
      <c r="L224" s="45"/>
      <c r="M224" s="43"/>
      <c r="N224" s="46"/>
      <c r="AF224" s="39"/>
      <c r="AG224" s="47"/>
      <c r="AH224" s="47" t="s">
        <v>354</v>
      </c>
      <c r="AN224" s="47"/>
      <c r="AO224" s="47"/>
      <c r="AQ224" s="47"/>
    </row>
    <row r="225" spans="1:43" s="4" customFormat="1" ht="15" x14ac:dyDescent="0.25">
      <c r="A225" s="69"/>
      <c r="B225" s="50"/>
      <c r="C225" s="372" t="s">
        <v>379</v>
      </c>
      <c r="D225" s="372"/>
      <c r="E225" s="372"/>
      <c r="F225" s="372"/>
      <c r="G225" s="372"/>
      <c r="H225" s="372"/>
      <c r="I225" s="372"/>
      <c r="J225" s="372"/>
      <c r="K225" s="372"/>
      <c r="L225" s="372"/>
      <c r="M225" s="372"/>
      <c r="N225" s="377"/>
      <c r="AF225" s="39"/>
      <c r="AG225" s="47"/>
      <c r="AH225" s="47"/>
      <c r="AI225" s="3" t="s">
        <v>379</v>
      </c>
      <c r="AN225" s="47"/>
      <c r="AO225" s="47"/>
      <c r="AQ225" s="47"/>
    </row>
    <row r="226" spans="1:43" s="4" customFormat="1" ht="22.5" x14ac:dyDescent="0.25">
      <c r="A226" s="103"/>
      <c r="B226" s="49" t="s">
        <v>217</v>
      </c>
      <c r="C226" s="368" t="s">
        <v>218</v>
      </c>
      <c r="D226" s="368"/>
      <c r="E226" s="368"/>
      <c r="F226" s="368"/>
      <c r="G226" s="368"/>
      <c r="H226" s="368"/>
      <c r="I226" s="368"/>
      <c r="J226" s="368"/>
      <c r="K226" s="368"/>
      <c r="L226" s="368"/>
      <c r="M226" s="368"/>
      <c r="N226" s="376"/>
      <c r="AF226" s="39"/>
      <c r="AG226" s="47"/>
      <c r="AH226" s="47"/>
      <c r="AJ226" s="3" t="s">
        <v>218</v>
      </c>
      <c r="AN226" s="47"/>
      <c r="AO226" s="47"/>
      <c r="AQ226" s="47"/>
    </row>
    <row r="227" spans="1:43" s="4" customFormat="1" ht="15" x14ac:dyDescent="0.25">
      <c r="A227" s="48"/>
      <c r="B227" s="49" t="s">
        <v>73</v>
      </c>
      <c r="C227" s="372" t="s">
        <v>175</v>
      </c>
      <c r="D227" s="372"/>
      <c r="E227" s="372"/>
      <c r="F227" s="51"/>
      <c r="G227" s="52"/>
      <c r="H227" s="52"/>
      <c r="I227" s="52"/>
      <c r="J227" s="53">
        <v>284.17</v>
      </c>
      <c r="K227" s="54">
        <v>1.1499999999999999</v>
      </c>
      <c r="L227" s="53">
        <v>7.22</v>
      </c>
      <c r="M227" s="52"/>
      <c r="N227" s="58"/>
      <c r="AF227" s="39"/>
      <c r="AG227" s="47"/>
      <c r="AH227" s="47"/>
      <c r="AK227" s="3" t="s">
        <v>175</v>
      </c>
      <c r="AN227" s="47"/>
      <c r="AO227" s="47"/>
      <c r="AQ227" s="47"/>
    </row>
    <row r="228" spans="1:43" s="4" customFormat="1" ht="15" x14ac:dyDescent="0.25">
      <c r="A228" s="48"/>
      <c r="B228" s="49" t="s">
        <v>78</v>
      </c>
      <c r="C228" s="372" t="s">
        <v>176</v>
      </c>
      <c r="D228" s="372"/>
      <c r="E228" s="372"/>
      <c r="F228" s="51"/>
      <c r="G228" s="52"/>
      <c r="H228" s="52"/>
      <c r="I228" s="52"/>
      <c r="J228" s="53">
        <v>28.89</v>
      </c>
      <c r="K228" s="54">
        <v>1.1499999999999999</v>
      </c>
      <c r="L228" s="53">
        <v>0.73</v>
      </c>
      <c r="M228" s="54">
        <v>34.96</v>
      </c>
      <c r="N228" s="64">
        <v>25.52</v>
      </c>
      <c r="AF228" s="39"/>
      <c r="AG228" s="47"/>
      <c r="AH228" s="47"/>
      <c r="AK228" s="3" t="s">
        <v>176</v>
      </c>
      <c r="AN228" s="47"/>
      <c r="AO228" s="47"/>
      <c r="AQ228" s="47"/>
    </row>
    <row r="229" spans="1:43" s="4" customFormat="1" ht="15" x14ac:dyDescent="0.25">
      <c r="A229" s="56"/>
      <c r="B229" s="49"/>
      <c r="C229" s="372" t="s">
        <v>178</v>
      </c>
      <c r="D229" s="372"/>
      <c r="E229" s="372"/>
      <c r="F229" s="51" t="s">
        <v>64</v>
      </c>
      <c r="G229" s="54">
        <v>2.14</v>
      </c>
      <c r="H229" s="54">
        <v>1.1499999999999999</v>
      </c>
      <c r="I229" s="111">
        <v>5.4388100000000002E-2</v>
      </c>
      <c r="J229" s="57"/>
      <c r="K229" s="52"/>
      <c r="L229" s="57"/>
      <c r="M229" s="52"/>
      <c r="N229" s="58"/>
      <c r="AF229" s="39"/>
      <c r="AG229" s="47"/>
      <c r="AH229" s="47"/>
      <c r="AL229" s="3" t="s">
        <v>178</v>
      </c>
      <c r="AN229" s="47"/>
      <c r="AO229" s="47"/>
      <c r="AQ229" s="47"/>
    </row>
    <row r="230" spans="1:43" s="4" customFormat="1" ht="15" x14ac:dyDescent="0.25">
      <c r="A230" s="48"/>
      <c r="B230" s="49"/>
      <c r="C230" s="375" t="s">
        <v>65</v>
      </c>
      <c r="D230" s="375"/>
      <c r="E230" s="375"/>
      <c r="F230" s="59"/>
      <c r="G230" s="60"/>
      <c r="H230" s="60"/>
      <c r="I230" s="60"/>
      <c r="J230" s="61">
        <v>284.17</v>
      </c>
      <c r="K230" s="60"/>
      <c r="L230" s="61">
        <v>7.22</v>
      </c>
      <c r="M230" s="60"/>
      <c r="N230" s="62"/>
      <c r="AF230" s="39"/>
      <c r="AG230" s="47"/>
      <c r="AH230" s="47"/>
      <c r="AM230" s="3" t="s">
        <v>65</v>
      </c>
      <c r="AN230" s="47"/>
      <c r="AO230" s="47"/>
      <c r="AQ230" s="47"/>
    </row>
    <row r="231" spans="1:43" s="4" customFormat="1" ht="15" x14ac:dyDescent="0.25">
      <c r="A231" s="56"/>
      <c r="B231" s="49"/>
      <c r="C231" s="372" t="s">
        <v>66</v>
      </c>
      <c r="D231" s="372"/>
      <c r="E231" s="372"/>
      <c r="F231" s="51"/>
      <c r="G231" s="52"/>
      <c r="H231" s="52"/>
      <c r="I231" s="52"/>
      <c r="J231" s="57"/>
      <c r="K231" s="52"/>
      <c r="L231" s="53">
        <v>0.73</v>
      </c>
      <c r="M231" s="52"/>
      <c r="N231" s="64">
        <v>25.52</v>
      </c>
      <c r="AF231" s="39"/>
      <c r="AG231" s="47"/>
      <c r="AH231" s="47"/>
      <c r="AL231" s="3" t="s">
        <v>66</v>
      </c>
      <c r="AN231" s="47"/>
      <c r="AO231" s="47"/>
      <c r="AQ231" s="47"/>
    </row>
    <row r="232" spans="1:43" s="4" customFormat="1" ht="23.25" x14ac:dyDescent="0.25">
      <c r="A232" s="56"/>
      <c r="B232" s="49" t="s">
        <v>335</v>
      </c>
      <c r="C232" s="372" t="s">
        <v>336</v>
      </c>
      <c r="D232" s="372"/>
      <c r="E232" s="372"/>
      <c r="F232" s="51" t="s">
        <v>69</v>
      </c>
      <c r="G232" s="63">
        <v>92</v>
      </c>
      <c r="H232" s="52"/>
      <c r="I232" s="63">
        <v>92</v>
      </c>
      <c r="J232" s="57"/>
      <c r="K232" s="52"/>
      <c r="L232" s="53">
        <v>0.67</v>
      </c>
      <c r="M232" s="52"/>
      <c r="N232" s="64">
        <v>23.48</v>
      </c>
      <c r="AF232" s="39"/>
      <c r="AG232" s="47"/>
      <c r="AH232" s="47"/>
      <c r="AL232" s="3" t="s">
        <v>336</v>
      </c>
      <c r="AN232" s="47"/>
      <c r="AO232" s="47"/>
      <c r="AQ232" s="47"/>
    </row>
    <row r="233" spans="1:43" s="4" customFormat="1" ht="23.25" x14ac:dyDescent="0.25">
      <c r="A233" s="56"/>
      <c r="B233" s="49" t="s">
        <v>337</v>
      </c>
      <c r="C233" s="372" t="s">
        <v>338</v>
      </c>
      <c r="D233" s="372"/>
      <c r="E233" s="372"/>
      <c r="F233" s="51" t="s">
        <v>69</v>
      </c>
      <c r="G233" s="63">
        <v>46</v>
      </c>
      <c r="H233" s="52"/>
      <c r="I233" s="63">
        <v>46</v>
      </c>
      <c r="J233" s="57"/>
      <c r="K233" s="52"/>
      <c r="L233" s="53">
        <v>0.34</v>
      </c>
      <c r="M233" s="52"/>
      <c r="N233" s="64">
        <v>11.74</v>
      </c>
      <c r="AF233" s="39"/>
      <c r="AG233" s="47"/>
      <c r="AH233" s="47"/>
      <c r="AL233" s="3" t="s">
        <v>338</v>
      </c>
      <c r="AN233" s="47"/>
      <c r="AO233" s="47"/>
      <c r="AQ233" s="47"/>
    </row>
    <row r="234" spans="1:43" s="4" customFormat="1" ht="15" x14ac:dyDescent="0.25">
      <c r="A234" s="65"/>
      <c r="B234" s="66"/>
      <c r="C234" s="374" t="s">
        <v>72</v>
      </c>
      <c r="D234" s="374"/>
      <c r="E234" s="374"/>
      <c r="F234" s="42"/>
      <c r="G234" s="43"/>
      <c r="H234" s="43"/>
      <c r="I234" s="43"/>
      <c r="J234" s="45"/>
      <c r="K234" s="43"/>
      <c r="L234" s="67">
        <v>8.23</v>
      </c>
      <c r="M234" s="60"/>
      <c r="N234" s="46"/>
      <c r="AF234" s="39"/>
      <c r="AG234" s="47"/>
      <c r="AH234" s="47"/>
      <c r="AN234" s="47" t="s">
        <v>72</v>
      </c>
      <c r="AO234" s="47"/>
      <c r="AQ234" s="47"/>
    </row>
    <row r="235" spans="1:43" s="4" customFormat="1" ht="45.75" x14ac:dyDescent="0.25">
      <c r="A235" s="40" t="s">
        <v>291</v>
      </c>
      <c r="B235" s="41" t="s">
        <v>331</v>
      </c>
      <c r="C235" s="374" t="s">
        <v>332</v>
      </c>
      <c r="D235" s="374"/>
      <c r="E235" s="374"/>
      <c r="F235" s="42" t="s">
        <v>333</v>
      </c>
      <c r="G235" s="43">
        <v>5.6699999999999997E-3</v>
      </c>
      <c r="H235" s="44">
        <v>1</v>
      </c>
      <c r="I235" s="118">
        <v>5.6699999999999997E-3</v>
      </c>
      <c r="J235" s="45"/>
      <c r="K235" s="43"/>
      <c r="L235" s="45"/>
      <c r="M235" s="43"/>
      <c r="N235" s="46"/>
      <c r="AF235" s="39"/>
      <c r="AG235" s="47"/>
      <c r="AH235" s="47" t="s">
        <v>332</v>
      </c>
      <c r="AN235" s="47"/>
      <c r="AO235" s="47"/>
      <c r="AQ235" s="47"/>
    </row>
    <row r="236" spans="1:43" s="4" customFormat="1" ht="15" x14ac:dyDescent="0.25">
      <c r="A236" s="69"/>
      <c r="B236" s="50"/>
      <c r="C236" s="372" t="s">
        <v>380</v>
      </c>
      <c r="D236" s="372"/>
      <c r="E236" s="372"/>
      <c r="F236" s="372"/>
      <c r="G236" s="372"/>
      <c r="H236" s="372"/>
      <c r="I236" s="372"/>
      <c r="J236" s="372"/>
      <c r="K236" s="372"/>
      <c r="L236" s="372"/>
      <c r="M236" s="372"/>
      <c r="N236" s="377"/>
      <c r="AF236" s="39"/>
      <c r="AG236" s="47"/>
      <c r="AH236" s="47"/>
      <c r="AI236" s="3" t="s">
        <v>380</v>
      </c>
      <c r="AN236" s="47"/>
      <c r="AO236" s="47"/>
      <c r="AQ236" s="47"/>
    </row>
    <row r="237" spans="1:43" s="4" customFormat="1" ht="22.5" x14ac:dyDescent="0.25">
      <c r="A237" s="103"/>
      <c r="B237" s="49" t="s">
        <v>217</v>
      </c>
      <c r="C237" s="368" t="s">
        <v>218</v>
      </c>
      <c r="D237" s="368"/>
      <c r="E237" s="368"/>
      <c r="F237" s="368"/>
      <c r="G237" s="368"/>
      <c r="H237" s="368"/>
      <c r="I237" s="368"/>
      <c r="J237" s="368"/>
      <c r="K237" s="368"/>
      <c r="L237" s="368"/>
      <c r="M237" s="368"/>
      <c r="N237" s="376"/>
      <c r="AF237" s="39"/>
      <c r="AG237" s="47"/>
      <c r="AH237" s="47"/>
      <c r="AJ237" s="3" t="s">
        <v>218</v>
      </c>
      <c r="AN237" s="47"/>
      <c r="AO237" s="47"/>
      <c r="AQ237" s="47"/>
    </row>
    <row r="238" spans="1:43" s="4" customFormat="1" ht="15" x14ac:dyDescent="0.25">
      <c r="A238" s="48"/>
      <c r="B238" s="49" t="s">
        <v>73</v>
      </c>
      <c r="C238" s="372" t="s">
        <v>175</v>
      </c>
      <c r="D238" s="372"/>
      <c r="E238" s="372"/>
      <c r="F238" s="51"/>
      <c r="G238" s="52"/>
      <c r="H238" s="52"/>
      <c r="I238" s="52"/>
      <c r="J238" s="107">
        <v>3710.53</v>
      </c>
      <c r="K238" s="54">
        <v>1.1499999999999999</v>
      </c>
      <c r="L238" s="53">
        <v>24.19</v>
      </c>
      <c r="M238" s="52"/>
      <c r="N238" s="58"/>
      <c r="AF238" s="39"/>
      <c r="AG238" s="47"/>
      <c r="AH238" s="47"/>
      <c r="AK238" s="3" t="s">
        <v>175</v>
      </c>
      <c r="AN238" s="47"/>
      <c r="AO238" s="47"/>
      <c r="AQ238" s="47"/>
    </row>
    <row r="239" spans="1:43" s="4" customFormat="1" ht="15" x14ac:dyDescent="0.25">
      <c r="A239" s="48"/>
      <c r="B239" s="49" t="s">
        <v>78</v>
      </c>
      <c r="C239" s="372" t="s">
        <v>176</v>
      </c>
      <c r="D239" s="372"/>
      <c r="E239" s="372"/>
      <c r="F239" s="51"/>
      <c r="G239" s="52"/>
      <c r="H239" s="52"/>
      <c r="I239" s="52"/>
      <c r="J239" s="53">
        <v>614.79999999999995</v>
      </c>
      <c r="K239" s="54">
        <v>1.1499999999999999</v>
      </c>
      <c r="L239" s="53">
        <v>4.01</v>
      </c>
      <c r="M239" s="54">
        <v>34.96</v>
      </c>
      <c r="N239" s="64">
        <v>140.19</v>
      </c>
      <c r="AF239" s="39"/>
      <c r="AG239" s="47"/>
      <c r="AH239" s="47"/>
      <c r="AK239" s="3" t="s">
        <v>176</v>
      </c>
      <c r="AN239" s="47"/>
      <c r="AO239" s="47"/>
      <c r="AQ239" s="47"/>
    </row>
    <row r="240" spans="1:43" s="4" customFormat="1" ht="15" x14ac:dyDescent="0.25">
      <c r="A240" s="56"/>
      <c r="B240" s="49"/>
      <c r="C240" s="372" t="s">
        <v>178</v>
      </c>
      <c r="D240" s="372"/>
      <c r="E240" s="372"/>
      <c r="F240" s="51" t="s">
        <v>64</v>
      </c>
      <c r="G240" s="63">
        <v>53</v>
      </c>
      <c r="H240" s="54">
        <v>1.1499999999999999</v>
      </c>
      <c r="I240" s="111">
        <v>0.34558650000000002</v>
      </c>
      <c r="J240" s="57"/>
      <c r="K240" s="52"/>
      <c r="L240" s="57"/>
      <c r="M240" s="52"/>
      <c r="N240" s="58"/>
      <c r="AF240" s="39"/>
      <c r="AG240" s="47"/>
      <c r="AH240" s="47"/>
      <c r="AL240" s="3" t="s">
        <v>178</v>
      </c>
      <c r="AN240" s="47"/>
      <c r="AO240" s="47"/>
      <c r="AQ240" s="47"/>
    </row>
    <row r="241" spans="1:43" s="4" customFormat="1" ht="15" x14ac:dyDescent="0.25">
      <c r="A241" s="48"/>
      <c r="B241" s="49"/>
      <c r="C241" s="375" t="s">
        <v>65</v>
      </c>
      <c r="D241" s="375"/>
      <c r="E241" s="375"/>
      <c r="F241" s="59"/>
      <c r="G241" s="60"/>
      <c r="H241" s="60"/>
      <c r="I241" s="60"/>
      <c r="J241" s="108">
        <v>3710.53</v>
      </c>
      <c r="K241" s="60"/>
      <c r="L241" s="61">
        <v>24.19</v>
      </c>
      <c r="M241" s="60"/>
      <c r="N241" s="62"/>
      <c r="AF241" s="39"/>
      <c r="AG241" s="47"/>
      <c r="AH241" s="47"/>
      <c r="AM241" s="3" t="s">
        <v>65</v>
      </c>
      <c r="AN241" s="47"/>
      <c r="AO241" s="47"/>
      <c r="AQ241" s="47"/>
    </row>
    <row r="242" spans="1:43" s="4" customFormat="1" ht="15" x14ac:dyDescent="0.25">
      <c r="A242" s="56"/>
      <c r="B242" s="49"/>
      <c r="C242" s="372" t="s">
        <v>66</v>
      </c>
      <c r="D242" s="372"/>
      <c r="E242" s="372"/>
      <c r="F242" s="51"/>
      <c r="G242" s="52"/>
      <c r="H242" s="52"/>
      <c r="I242" s="52"/>
      <c r="J242" s="57"/>
      <c r="K242" s="52"/>
      <c r="L242" s="53">
        <v>4.01</v>
      </c>
      <c r="M242" s="52"/>
      <c r="N242" s="64">
        <v>140.19</v>
      </c>
      <c r="AF242" s="39"/>
      <c r="AG242" s="47"/>
      <c r="AH242" s="47"/>
      <c r="AL242" s="3" t="s">
        <v>66</v>
      </c>
      <c r="AN242" s="47"/>
      <c r="AO242" s="47"/>
      <c r="AQ242" s="47"/>
    </row>
    <row r="243" spans="1:43" s="4" customFormat="1" ht="23.25" x14ac:dyDescent="0.25">
      <c r="A243" s="56"/>
      <c r="B243" s="49" t="s">
        <v>335</v>
      </c>
      <c r="C243" s="372" t="s">
        <v>336</v>
      </c>
      <c r="D243" s="372"/>
      <c r="E243" s="372"/>
      <c r="F243" s="51" t="s">
        <v>69</v>
      </c>
      <c r="G243" s="63">
        <v>92</v>
      </c>
      <c r="H243" s="52"/>
      <c r="I243" s="63">
        <v>92</v>
      </c>
      <c r="J243" s="57"/>
      <c r="K243" s="52"/>
      <c r="L243" s="53">
        <v>3.69</v>
      </c>
      <c r="M243" s="52"/>
      <c r="N243" s="64">
        <v>128.97</v>
      </c>
      <c r="AF243" s="39"/>
      <c r="AG243" s="47"/>
      <c r="AH243" s="47"/>
      <c r="AL243" s="3" t="s">
        <v>336</v>
      </c>
      <c r="AN243" s="47"/>
      <c r="AO243" s="47"/>
      <c r="AQ243" s="47"/>
    </row>
    <row r="244" spans="1:43" s="4" customFormat="1" ht="23.25" x14ac:dyDescent="0.25">
      <c r="A244" s="56"/>
      <c r="B244" s="49" t="s">
        <v>337</v>
      </c>
      <c r="C244" s="372" t="s">
        <v>338</v>
      </c>
      <c r="D244" s="372"/>
      <c r="E244" s="372"/>
      <c r="F244" s="51" t="s">
        <v>69</v>
      </c>
      <c r="G244" s="63">
        <v>46</v>
      </c>
      <c r="H244" s="52"/>
      <c r="I244" s="63">
        <v>46</v>
      </c>
      <c r="J244" s="57"/>
      <c r="K244" s="52"/>
      <c r="L244" s="53">
        <v>1.84</v>
      </c>
      <c r="M244" s="52"/>
      <c r="N244" s="64">
        <v>64.489999999999995</v>
      </c>
      <c r="AF244" s="39"/>
      <c r="AG244" s="47"/>
      <c r="AH244" s="47"/>
      <c r="AL244" s="3" t="s">
        <v>338</v>
      </c>
      <c r="AN244" s="47"/>
      <c r="AO244" s="47"/>
      <c r="AQ244" s="47"/>
    </row>
    <row r="245" spans="1:43" s="4" customFormat="1" ht="15" x14ac:dyDescent="0.25">
      <c r="A245" s="65"/>
      <c r="B245" s="66"/>
      <c r="C245" s="374" t="s">
        <v>72</v>
      </c>
      <c r="D245" s="374"/>
      <c r="E245" s="374"/>
      <c r="F245" s="42"/>
      <c r="G245" s="43"/>
      <c r="H245" s="43"/>
      <c r="I245" s="43"/>
      <c r="J245" s="45"/>
      <c r="K245" s="43"/>
      <c r="L245" s="67">
        <v>29.72</v>
      </c>
      <c r="M245" s="60"/>
      <c r="N245" s="46"/>
      <c r="AF245" s="39"/>
      <c r="AG245" s="47"/>
      <c r="AH245" s="47"/>
      <c r="AN245" s="47" t="s">
        <v>72</v>
      </c>
      <c r="AO245" s="47"/>
      <c r="AQ245" s="47"/>
    </row>
    <row r="246" spans="1:43" s="4" customFormat="1" ht="45.75" x14ac:dyDescent="0.25">
      <c r="A246" s="40" t="s">
        <v>294</v>
      </c>
      <c r="B246" s="41" t="s">
        <v>339</v>
      </c>
      <c r="C246" s="374" t="s">
        <v>340</v>
      </c>
      <c r="D246" s="374"/>
      <c r="E246" s="374"/>
      <c r="F246" s="42" t="s">
        <v>341</v>
      </c>
      <c r="G246" s="43">
        <v>9.3523999999999994</v>
      </c>
      <c r="H246" s="44">
        <v>1</v>
      </c>
      <c r="I246" s="110">
        <v>9.3523999999999994</v>
      </c>
      <c r="J246" s="67">
        <v>2.91</v>
      </c>
      <c r="K246" s="43"/>
      <c r="L246" s="67">
        <v>27.22</v>
      </c>
      <c r="M246" s="68">
        <v>12.13</v>
      </c>
      <c r="N246" s="122">
        <v>330.18</v>
      </c>
      <c r="AF246" s="39"/>
      <c r="AG246" s="47"/>
      <c r="AH246" s="47" t="s">
        <v>340</v>
      </c>
      <c r="AN246" s="47"/>
      <c r="AO246" s="47"/>
      <c r="AQ246" s="47"/>
    </row>
    <row r="247" spans="1:43" s="4" customFormat="1" ht="15" x14ac:dyDescent="0.25">
      <c r="A247" s="69"/>
      <c r="B247" s="50"/>
      <c r="C247" s="372" t="s">
        <v>381</v>
      </c>
      <c r="D247" s="372"/>
      <c r="E247" s="372"/>
      <c r="F247" s="372"/>
      <c r="G247" s="372"/>
      <c r="H247" s="372"/>
      <c r="I247" s="372"/>
      <c r="J247" s="372"/>
      <c r="K247" s="372"/>
      <c r="L247" s="372"/>
      <c r="M247" s="372"/>
      <c r="N247" s="377"/>
      <c r="AF247" s="39"/>
      <c r="AG247" s="47"/>
      <c r="AH247" s="47"/>
      <c r="AI247" s="3" t="s">
        <v>381</v>
      </c>
      <c r="AN247" s="47"/>
      <c r="AO247" s="47"/>
      <c r="AQ247" s="47"/>
    </row>
    <row r="248" spans="1:43" s="4" customFormat="1" ht="15" x14ac:dyDescent="0.25">
      <c r="A248" s="65"/>
      <c r="B248" s="66"/>
      <c r="C248" s="374" t="s">
        <v>72</v>
      </c>
      <c r="D248" s="374"/>
      <c r="E248" s="374"/>
      <c r="F248" s="42"/>
      <c r="G248" s="43"/>
      <c r="H248" s="43"/>
      <c r="I248" s="43"/>
      <c r="J248" s="45"/>
      <c r="K248" s="43"/>
      <c r="L248" s="67">
        <v>27.22</v>
      </c>
      <c r="M248" s="60"/>
      <c r="N248" s="122">
        <v>330.18</v>
      </c>
      <c r="AF248" s="39"/>
      <c r="AG248" s="47"/>
      <c r="AH248" s="47"/>
      <c r="AN248" s="47" t="s">
        <v>72</v>
      </c>
      <c r="AO248" s="47"/>
      <c r="AQ248" s="47"/>
    </row>
    <row r="249" spans="1:43" s="4" customFormat="1" ht="23.25" x14ac:dyDescent="0.25">
      <c r="A249" s="40" t="s">
        <v>296</v>
      </c>
      <c r="B249" s="41" t="s">
        <v>343</v>
      </c>
      <c r="C249" s="374" t="s">
        <v>344</v>
      </c>
      <c r="D249" s="374"/>
      <c r="E249" s="374"/>
      <c r="F249" s="42" t="s">
        <v>333</v>
      </c>
      <c r="G249" s="43">
        <v>4.5399999999999998E-3</v>
      </c>
      <c r="H249" s="44">
        <v>1</v>
      </c>
      <c r="I249" s="118">
        <v>4.5399999999999998E-3</v>
      </c>
      <c r="J249" s="45"/>
      <c r="K249" s="43"/>
      <c r="L249" s="45"/>
      <c r="M249" s="43"/>
      <c r="N249" s="46"/>
      <c r="AF249" s="39"/>
      <c r="AG249" s="47"/>
      <c r="AH249" s="47" t="s">
        <v>344</v>
      </c>
      <c r="AN249" s="47"/>
      <c r="AO249" s="47"/>
      <c r="AQ249" s="47"/>
    </row>
    <row r="250" spans="1:43" s="4" customFormat="1" ht="15" x14ac:dyDescent="0.25">
      <c r="A250" s="69"/>
      <c r="B250" s="50"/>
      <c r="C250" s="372" t="s">
        <v>382</v>
      </c>
      <c r="D250" s="372"/>
      <c r="E250" s="372"/>
      <c r="F250" s="372"/>
      <c r="G250" s="372"/>
      <c r="H250" s="372"/>
      <c r="I250" s="372"/>
      <c r="J250" s="372"/>
      <c r="K250" s="372"/>
      <c r="L250" s="372"/>
      <c r="M250" s="372"/>
      <c r="N250" s="377"/>
      <c r="AF250" s="39"/>
      <c r="AG250" s="47"/>
      <c r="AH250" s="47"/>
      <c r="AI250" s="3" t="s">
        <v>382</v>
      </c>
      <c r="AN250" s="47"/>
      <c r="AO250" s="47"/>
      <c r="AQ250" s="47"/>
    </row>
    <row r="251" spans="1:43" s="4" customFormat="1" ht="22.5" x14ac:dyDescent="0.25">
      <c r="A251" s="103"/>
      <c r="B251" s="49" t="s">
        <v>217</v>
      </c>
      <c r="C251" s="368" t="s">
        <v>218</v>
      </c>
      <c r="D251" s="368"/>
      <c r="E251" s="368"/>
      <c r="F251" s="368"/>
      <c r="G251" s="368"/>
      <c r="H251" s="368"/>
      <c r="I251" s="368"/>
      <c r="J251" s="368"/>
      <c r="K251" s="368"/>
      <c r="L251" s="368"/>
      <c r="M251" s="368"/>
      <c r="N251" s="376"/>
      <c r="AF251" s="39"/>
      <c r="AG251" s="47"/>
      <c r="AH251" s="47"/>
      <c r="AJ251" s="3" t="s">
        <v>218</v>
      </c>
      <c r="AN251" s="47"/>
      <c r="AO251" s="47"/>
      <c r="AQ251" s="47"/>
    </row>
    <row r="252" spans="1:43" s="4" customFormat="1" ht="15" x14ac:dyDescent="0.25">
      <c r="A252" s="48"/>
      <c r="B252" s="49" t="s">
        <v>58</v>
      </c>
      <c r="C252" s="372" t="s">
        <v>62</v>
      </c>
      <c r="D252" s="372"/>
      <c r="E252" s="372"/>
      <c r="F252" s="51"/>
      <c r="G252" s="52"/>
      <c r="H252" s="52"/>
      <c r="I252" s="52"/>
      <c r="J252" s="53">
        <v>25.9</v>
      </c>
      <c r="K252" s="54">
        <v>1.1499999999999999</v>
      </c>
      <c r="L252" s="53">
        <v>0.14000000000000001</v>
      </c>
      <c r="M252" s="54">
        <v>34.96</v>
      </c>
      <c r="N252" s="64">
        <v>4.8899999999999997</v>
      </c>
      <c r="AF252" s="39"/>
      <c r="AG252" s="47"/>
      <c r="AH252" s="47"/>
      <c r="AK252" s="3" t="s">
        <v>62</v>
      </c>
      <c r="AN252" s="47"/>
      <c r="AO252" s="47"/>
      <c r="AQ252" s="47"/>
    </row>
    <row r="253" spans="1:43" s="4" customFormat="1" ht="15" x14ac:dyDescent="0.25">
      <c r="A253" s="48"/>
      <c r="B253" s="49" t="s">
        <v>73</v>
      </c>
      <c r="C253" s="372" t="s">
        <v>175</v>
      </c>
      <c r="D253" s="372"/>
      <c r="E253" s="372"/>
      <c r="F253" s="51"/>
      <c r="G253" s="52"/>
      <c r="H253" s="52"/>
      <c r="I253" s="52"/>
      <c r="J253" s="53">
        <v>292.60000000000002</v>
      </c>
      <c r="K253" s="54">
        <v>1.1499999999999999</v>
      </c>
      <c r="L253" s="53">
        <v>1.53</v>
      </c>
      <c r="M253" s="52"/>
      <c r="N253" s="58"/>
      <c r="AF253" s="39"/>
      <c r="AG253" s="47"/>
      <c r="AH253" s="47"/>
      <c r="AK253" s="3" t="s">
        <v>175</v>
      </c>
      <c r="AN253" s="47"/>
      <c r="AO253" s="47"/>
      <c r="AQ253" s="47"/>
    </row>
    <row r="254" spans="1:43" s="4" customFormat="1" ht="15" x14ac:dyDescent="0.25">
      <c r="A254" s="48"/>
      <c r="B254" s="49" t="s">
        <v>78</v>
      </c>
      <c r="C254" s="372" t="s">
        <v>176</v>
      </c>
      <c r="D254" s="372"/>
      <c r="E254" s="372"/>
      <c r="F254" s="51"/>
      <c r="G254" s="52"/>
      <c r="H254" s="52"/>
      <c r="I254" s="52"/>
      <c r="J254" s="53">
        <v>49.67</v>
      </c>
      <c r="K254" s="54">
        <v>1.1499999999999999</v>
      </c>
      <c r="L254" s="53">
        <v>0.26</v>
      </c>
      <c r="M254" s="54">
        <v>34.96</v>
      </c>
      <c r="N254" s="64">
        <v>9.09</v>
      </c>
      <c r="AF254" s="39"/>
      <c r="AG254" s="47"/>
      <c r="AH254" s="47"/>
      <c r="AK254" s="3" t="s">
        <v>176</v>
      </c>
      <c r="AN254" s="47"/>
      <c r="AO254" s="47"/>
      <c r="AQ254" s="47"/>
    </row>
    <row r="255" spans="1:43" s="4" customFormat="1" ht="15" x14ac:dyDescent="0.25">
      <c r="A255" s="48"/>
      <c r="B255" s="49" t="s">
        <v>122</v>
      </c>
      <c r="C255" s="372" t="s">
        <v>177</v>
      </c>
      <c r="D255" s="372"/>
      <c r="E255" s="372"/>
      <c r="F255" s="51"/>
      <c r="G255" s="52"/>
      <c r="H255" s="52"/>
      <c r="I255" s="52"/>
      <c r="J255" s="53">
        <v>4.34</v>
      </c>
      <c r="K255" s="52"/>
      <c r="L255" s="53">
        <v>0.02</v>
      </c>
      <c r="M255" s="52"/>
      <c r="N255" s="58"/>
      <c r="AF255" s="39"/>
      <c r="AG255" s="47"/>
      <c r="AH255" s="47"/>
      <c r="AK255" s="3" t="s">
        <v>177</v>
      </c>
      <c r="AN255" s="47"/>
      <c r="AO255" s="47"/>
      <c r="AQ255" s="47"/>
    </row>
    <row r="256" spans="1:43" s="4" customFormat="1" ht="15" x14ac:dyDescent="0.25">
      <c r="A256" s="56"/>
      <c r="B256" s="49"/>
      <c r="C256" s="372" t="s">
        <v>63</v>
      </c>
      <c r="D256" s="372"/>
      <c r="E256" s="372"/>
      <c r="F256" s="51" t="s">
        <v>64</v>
      </c>
      <c r="G256" s="54">
        <v>3.32</v>
      </c>
      <c r="H256" s="54">
        <v>1.1499999999999999</v>
      </c>
      <c r="I256" s="111">
        <v>1.73337E-2</v>
      </c>
      <c r="J256" s="57"/>
      <c r="K256" s="52"/>
      <c r="L256" s="57"/>
      <c r="M256" s="52"/>
      <c r="N256" s="58"/>
      <c r="AF256" s="39"/>
      <c r="AG256" s="47"/>
      <c r="AH256" s="47"/>
      <c r="AL256" s="3" t="s">
        <v>63</v>
      </c>
      <c r="AN256" s="47"/>
      <c r="AO256" s="47"/>
      <c r="AQ256" s="47"/>
    </row>
    <row r="257" spans="1:43" s="4" customFormat="1" ht="15" x14ac:dyDescent="0.25">
      <c r="A257" s="56"/>
      <c r="B257" s="49"/>
      <c r="C257" s="372" t="s">
        <v>178</v>
      </c>
      <c r="D257" s="372"/>
      <c r="E257" s="372"/>
      <c r="F257" s="51" t="s">
        <v>64</v>
      </c>
      <c r="G257" s="54">
        <v>3.69</v>
      </c>
      <c r="H257" s="54">
        <v>1.1499999999999999</v>
      </c>
      <c r="I257" s="111">
        <v>1.9265500000000001E-2</v>
      </c>
      <c r="J257" s="57"/>
      <c r="K257" s="52"/>
      <c r="L257" s="57"/>
      <c r="M257" s="52"/>
      <c r="N257" s="58"/>
      <c r="AF257" s="39"/>
      <c r="AG257" s="47"/>
      <c r="AH257" s="47"/>
      <c r="AL257" s="3" t="s">
        <v>178</v>
      </c>
      <c r="AN257" s="47"/>
      <c r="AO257" s="47"/>
      <c r="AQ257" s="47"/>
    </row>
    <row r="258" spans="1:43" s="4" customFormat="1" ht="15" x14ac:dyDescent="0.25">
      <c r="A258" s="48"/>
      <c r="B258" s="49"/>
      <c r="C258" s="375" t="s">
        <v>65</v>
      </c>
      <c r="D258" s="375"/>
      <c r="E258" s="375"/>
      <c r="F258" s="59"/>
      <c r="G258" s="60"/>
      <c r="H258" s="60"/>
      <c r="I258" s="60"/>
      <c r="J258" s="61">
        <v>322.83999999999997</v>
      </c>
      <c r="K258" s="60"/>
      <c r="L258" s="61">
        <v>1.69</v>
      </c>
      <c r="M258" s="60"/>
      <c r="N258" s="62"/>
      <c r="AF258" s="39"/>
      <c r="AG258" s="47"/>
      <c r="AH258" s="47"/>
      <c r="AM258" s="3" t="s">
        <v>65</v>
      </c>
      <c r="AN258" s="47"/>
      <c r="AO258" s="47"/>
      <c r="AQ258" s="47"/>
    </row>
    <row r="259" spans="1:43" s="4" customFormat="1" ht="15" x14ac:dyDescent="0.25">
      <c r="A259" s="56"/>
      <c r="B259" s="49"/>
      <c r="C259" s="372" t="s">
        <v>66</v>
      </c>
      <c r="D259" s="372"/>
      <c r="E259" s="372"/>
      <c r="F259" s="51"/>
      <c r="G259" s="52"/>
      <c r="H259" s="52"/>
      <c r="I259" s="52"/>
      <c r="J259" s="57"/>
      <c r="K259" s="52"/>
      <c r="L259" s="53">
        <v>0.4</v>
      </c>
      <c r="M259" s="52"/>
      <c r="N259" s="64">
        <v>13.98</v>
      </c>
      <c r="AF259" s="39"/>
      <c r="AG259" s="47"/>
      <c r="AH259" s="47"/>
      <c r="AL259" s="3" t="s">
        <v>66</v>
      </c>
      <c r="AN259" s="47"/>
      <c r="AO259" s="47"/>
      <c r="AQ259" s="47"/>
    </row>
    <row r="260" spans="1:43" s="4" customFormat="1" ht="23.25" x14ac:dyDescent="0.25">
      <c r="A260" s="56"/>
      <c r="B260" s="49" t="s">
        <v>335</v>
      </c>
      <c r="C260" s="372" t="s">
        <v>336</v>
      </c>
      <c r="D260" s="372"/>
      <c r="E260" s="372"/>
      <c r="F260" s="51" t="s">
        <v>69</v>
      </c>
      <c r="G260" s="63">
        <v>92</v>
      </c>
      <c r="H260" s="52"/>
      <c r="I260" s="63">
        <v>92</v>
      </c>
      <c r="J260" s="57"/>
      <c r="K260" s="52"/>
      <c r="L260" s="53">
        <v>0.37</v>
      </c>
      <c r="M260" s="52"/>
      <c r="N260" s="64">
        <v>12.86</v>
      </c>
      <c r="AF260" s="39"/>
      <c r="AG260" s="47"/>
      <c r="AH260" s="47"/>
      <c r="AL260" s="3" t="s">
        <v>336</v>
      </c>
      <c r="AN260" s="47"/>
      <c r="AO260" s="47"/>
      <c r="AQ260" s="47"/>
    </row>
    <row r="261" spans="1:43" s="4" customFormat="1" ht="23.25" x14ac:dyDescent="0.25">
      <c r="A261" s="56"/>
      <c r="B261" s="49" t="s">
        <v>337</v>
      </c>
      <c r="C261" s="372" t="s">
        <v>338</v>
      </c>
      <c r="D261" s="372"/>
      <c r="E261" s="372"/>
      <c r="F261" s="51" t="s">
        <v>69</v>
      </c>
      <c r="G261" s="63">
        <v>46</v>
      </c>
      <c r="H261" s="52"/>
      <c r="I261" s="63">
        <v>46</v>
      </c>
      <c r="J261" s="57"/>
      <c r="K261" s="52"/>
      <c r="L261" s="53">
        <v>0.18</v>
      </c>
      <c r="M261" s="52"/>
      <c r="N261" s="64">
        <v>6.43</v>
      </c>
      <c r="AF261" s="39"/>
      <c r="AG261" s="47"/>
      <c r="AH261" s="47"/>
      <c r="AL261" s="3" t="s">
        <v>338</v>
      </c>
      <c r="AN261" s="47"/>
      <c r="AO261" s="47"/>
      <c r="AQ261" s="47"/>
    </row>
    <row r="262" spans="1:43" s="4" customFormat="1" ht="15" x14ac:dyDescent="0.25">
      <c r="A262" s="65"/>
      <c r="B262" s="66"/>
      <c r="C262" s="374" t="s">
        <v>72</v>
      </c>
      <c r="D262" s="374"/>
      <c r="E262" s="374"/>
      <c r="F262" s="42"/>
      <c r="G262" s="43"/>
      <c r="H262" s="43"/>
      <c r="I262" s="43"/>
      <c r="J262" s="45"/>
      <c r="K262" s="43"/>
      <c r="L262" s="67">
        <v>2.2400000000000002</v>
      </c>
      <c r="M262" s="60"/>
      <c r="N262" s="46"/>
      <c r="AF262" s="39"/>
      <c r="AG262" s="47"/>
      <c r="AH262" s="47"/>
      <c r="AN262" s="47" t="s">
        <v>72</v>
      </c>
      <c r="AO262" s="47"/>
      <c r="AQ262" s="47"/>
    </row>
    <row r="263" spans="1:43" s="4" customFormat="1" ht="57" x14ac:dyDescent="0.25">
      <c r="A263" s="40" t="s">
        <v>297</v>
      </c>
      <c r="B263" s="41" t="s">
        <v>346</v>
      </c>
      <c r="C263" s="374" t="s">
        <v>347</v>
      </c>
      <c r="D263" s="374"/>
      <c r="E263" s="374"/>
      <c r="F263" s="42" t="s">
        <v>333</v>
      </c>
      <c r="G263" s="43">
        <v>4.5399999999999998E-3</v>
      </c>
      <c r="H263" s="44">
        <v>1</v>
      </c>
      <c r="I263" s="118">
        <v>4.5399999999999998E-3</v>
      </c>
      <c r="J263" s="45"/>
      <c r="K263" s="43"/>
      <c r="L263" s="45"/>
      <c r="M263" s="43"/>
      <c r="N263" s="46"/>
      <c r="AF263" s="39"/>
      <c r="AG263" s="47"/>
      <c r="AH263" s="47" t="s">
        <v>347</v>
      </c>
      <c r="AN263" s="47"/>
      <c r="AO263" s="47"/>
      <c r="AQ263" s="47"/>
    </row>
    <row r="264" spans="1:43" s="4" customFormat="1" ht="15" x14ac:dyDescent="0.25">
      <c r="A264" s="69"/>
      <c r="B264" s="50"/>
      <c r="C264" s="372" t="s">
        <v>383</v>
      </c>
      <c r="D264" s="372"/>
      <c r="E264" s="372"/>
      <c r="F264" s="372"/>
      <c r="G264" s="372"/>
      <c r="H264" s="372"/>
      <c r="I264" s="372"/>
      <c r="J264" s="372"/>
      <c r="K264" s="372"/>
      <c r="L264" s="372"/>
      <c r="M264" s="372"/>
      <c r="N264" s="377"/>
      <c r="AF264" s="39"/>
      <c r="AG264" s="47"/>
      <c r="AH264" s="47"/>
      <c r="AI264" s="3" t="s">
        <v>383</v>
      </c>
      <c r="AN264" s="47"/>
      <c r="AO264" s="47"/>
      <c r="AQ264" s="47"/>
    </row>
    <row r="265" spans="1:43" s="4" customFormat="1" ht="22.5" x14ac:dyDescent="0.25">
      <c r="A265" s="103"/>
      <c r="B265" s="49" t="s">
        <v>217</v>
      </c>
      <c r="C265" s="368" t="s">
        <v>218</v>
      </c>
      <c r="D265" s="368"/>
      <c r="E265" s="368"/>
      <c r="F265" s="368"/>
      <c r="G265" s="368"/>
      <c r="H265" s="368"/>
      <c r="I265" s="368"/>
      <c r="J265" s="368"/>
      <c r="K265" s="368"/>
      <c r="L265" s="368"/>
      <c r="M265" s="368"/>
      <c r="N265" s="376"/>
      <c r="AF265" s="39"/>
      <c r="AG265" s="47"/>
      <c r="AH265" s="47"/>
      <c r="AJ265" s="3" t="s">
        <v>218</v>
      </c>
      <c r="AN265" s="47"/>
      <c r="AO265" s="47"/>
      <c r="AQ265" s="47"/>
    </row>
    <row r="266" spans="1:43" s="4" customFormat="1" ht="15" x14ac:dyDescent="0.25">
      <c r="A266" s="48"/>
      <c r="B266" s="49" t="s">
        <v>73</v>
      </c>
      <c r="C266" s="372" t="s">
        <v>175</v>
      </c>
      <c r="D266" s="372"/>
      <c r="E266" s="372"/>
      <c r="F266" s="51"/>
      <c r="G266" s="52"/>
      <c r="H266" s="52"/>
      <c r="I266" s="52"/>
      <c r="J266" s="107">
        <v>3150</v>
      </c>
      <c r="K266" s="54">
        <v>1.1499999999999999</v>
      </c>
      <c r="L266" s="53">
        <v>16.45</v>
      </c>
      <c r="M266" s="52"/>
      <c r="N266" s="58"/>
      <c r="AF266" s="39"/>
      <c r="AG266" s="47"/>
      <c r="AH266" s="47"/>
      <c r="AK266" s="3" t="s">
        <v>175</v>
      </c>
      <c r="AN266" s="47"/>
      <c r="AO266" s="47"/>
      <c r="AQ266" s="47"/>
    </row>
    <row r="267" spans="1:43" s="4" customFormat="1" ht="15" x14ac:dyDescent="0.25">
      <c r="A267" s="48"/>
      <c r="B267" s="49" t="s">
        <v>78</v>
      </c>
      <c r="C267" s="372" t="s">
        <v>176</v>
      </c>
      <c r="D267" s="372"/>
      <c r="E267" s="372"/>
      <c r="F267" s="51"/>
      <c r="G267" s="52"/>
      <c r="H267" s="52"/>
      <c r="I267" s="52"/>
      <c r="J267" s="53">
        <v>425.25</v>
      </c>
      <c r="K267" s="54">
        <v>1.1499999999999999</v>
      </c>
      <c r="L267" s="53">
        <v>2.2200000000000002</v>
      </c>
      <c r="M267" s="54">
        <v>34.96</v>
      </c>
      <c r="N267" s="64">
        <v>77.61</v>
      </c>
      <c r="AF267" s="39"/>
      <c r="AG267" s="47"/>
      <c r="AH267" s="47"/>
      <c r="AK267" s="3" t="s">
        <v>176</v>
      </c>
      <c r="AN267" s="47"/>
      <c r="AO267" s="47"/>
      <c r="AQ267" s="47"/>
    </row>
    <row r="268" spans="1:43" s="4" customFormat="1" ht="15" x14ac:dyDescent="0.25">
      <c r="A268" s="56"/>
      <c r="B268" s="49"/>
      <c r="C268" s="372" t="s">
        <v>178</v>
      </c>
      <c r="D268" s="372"/>
      <c r="E268" s="372"/>
      <c r="F268" s="51" t="s">
        <v>64</v>
      </c>
      <c r="G268" s="104">
        <v>31.5</v>
      </c>
      <c r="H268" s="54">
        <v>1.1499999999999999</v>
      </c>
      <c r="I268" s="111">
        <v>0.16446150000000001</v>
      </c>
      <c r="J268" s="57"/>
      <c r="K268" s="52"/>
      <c r="L268" s="57"/>
      <c r="M268" s="52"/>
      <c r="N268" s="58"/>
      <c r="AF268" s="39"/>
      <c r="AG268" s="47"/>
      <c r="AH268" s="47"/>
      <c r="AL268" s="3" t="s">
        <v>178</v>
      </c>
      <c r="AN268" s="47"/>
      <c r="AO268" s="47"/>
      <c r="AQ268" s="47"/>
    </row>
    <row r="269" spans="1:43" s="4" customFormat="1" ht="15" x14ac:dyDescent="0.25">
      <c r="A269" s="48"/>
      <c r="B269" s="49"/>
      <c r="C269" s="375" t="s">
        <v>65</v>
      </c>
      <c r="D269" s="375"/>
      <c r="E269" s="375"/>
      <c r="F269" s="59"/>
      <c r="G269" s="60"/>
      <c r="H269" s="60"/>
      <c r="I269" s="60"/>
      <c r="J269" s="108">
        <v>3150</v>
      </c>
      <c r="K269" s="60"/>
      <c r="L269" s="61">
        <v>16.45</v>
      </c>
      <c r="M269" s="60"/>
      <c r="N269" s="62"/>
      <c r="AF269" s="39"/>
      <c r="AG269" s="47"/>
      <c r="AH269" s="47"/>
      <c r="AM269" s="3" t="s">
        <v>65</v>
      </c>
      <c r="AN269" s="47"/>
      <c r="AO269" s="47"/>
      <c r="AQ269" s="47"/>
    </row>
    <row r="270" spans="1:43" s="4" customFormat="1" ht="15" x14ac:dyDescent="0.25">
      <c r="A270" s="56"/>
      <c r="B270" s="49"/>
      <c r="C270" s="372" t="s">
        <v>66</v>
      </c>
      <c r="D270" s="372"/>
      <c r="E270" s="372"/>
      <c r="F270" s="51"/>
      <c r="G270" s="52"/>
      <c r="H270" s="52"/>
      <c r="I270" s="52"/>
      <c r="J270" s="57"/>
      <c r="K270" s="52"/>
      <c r="L270" s="53">
        <v>2.2200000000000002</v>
      </c>
      <c r="M270" s="52"/>
      <c r="N270" s="64">
        <v>77.61</v>
      </c>
      <c r="AF270" s="39"/>
      <c r="AG270" s="47"/>
      <c r="AH270" s="47"/>
      <c r="AL270" s="3" t="s">
        <v>66</v>
      </c>
      <c r="AN270" s="47"/>
      <c r="AO270" s="47"/>
      <c r="AQ270" s="47"/>
    </row>
    <row r="271" spans="1:43" s="4" customFormat="1" ht="23.25" x14ac:dyDescent="0.25">
      <c r="A271" s="56"/>
      <c r="B271" s="49" t="s">
        <v>335</v>
      </c>
      <c r="C271" s="372" t="s">
        <v>336</v>
      </c>
      <c r="D271" s="372"/>
      <c r="E271" s="372"/>
      <c r="F271" s="51" t="s">
        <v>69</v>
      </c>
      <c r="G271" s="63">
        <v>92</v>
      </c>
      <c r="H271" s="52"/>
      <c r="I271" s="63">
        <v>92</v>
      </c>
      <c r="J271" s="57"/>
      <c r="K271" s="52"/>
      <c r="L271" s="53">
        <v>2.04</v>
      </c>
      <c r="M271" s="52"/>
      <c r="N271" s="64">
        <v>71.400000000000006</v>
      </c>
      <c r="AF271" s="39"/>
      <c r="AG271" s="47"/>
      <c r="AH271" s="47"/>
      <c r="AL271" s="3" t="s">
        <v>336</v>
      </c>
      <c r="AN271" s="47"/>
      <c r="AO271" s="47"/>
      <c r="AQ271" s="47"/>
    </row>
    <row r="272" spans="1:43" s="4" customFormat="1" ht="23.25" x14ac:dyDescent="0.25">
      <c r="A272" s="56"/>
      <c r="B272" s="49" t="s">
        <v>337</v>
      </c>
      <c r="C272" s="372" t="s">
        <v>338</v>
      </c>
      <c r="D272" s="372"/>
      <c r="E272" s="372"/>
      <c r="F272" s="51" t="s">
        <v>69</v>
      </c>
      <c r="G272" s="63">
        <v>46</v>
      </c>
      <c r="H272" s="52"/>
      <c r="I272" s="63">
        <v>46</v>
      </c>
      <c r="J272" s="57"/>
      <c r="K272" s="52"/>
      <c r="L272" s="53">
        <v>1.02</v>
      </c>
      <c r="M272" s="52"/>
      <c r="N272" s="64">
        <v>35.700000000000003</v>
      </c>
      <c r="AF272" s="39"/>
      <c r="AG272" s="47"/>
      <c r="AH272" s="47"/>
      <c r="AL272" s="3" t="s">
        <v>338</v>
      </c>
      <c r="AN272" s="47"/>
      <c r="AO272" s="47"/>
      <c r="AQ272" s="47"/>
    </row>
    <row r="273" spans="1:43" s="4" customFormat="1" ht="15" x14ac:dyDescent="0.25">
      <c r="A273" s="65"/>
      <c r="B273" s="66"/>
      <c r="C273" s="374" t="s">
        <v>72</v>
      </c>
      <c r="D273" s="374"/>
      <c r="E273" s="374"/>
      <c r="F273" s="42"/>
      <c r="G273" s="43"/>
      <c r="H273" s="43"/>
      <c r="I273" s="43"/>
      <c r="J273" s="45"/>
      <c r="K273" s="43"/>
      <c r="L273" s="67">
        <v>19.510000000000002</v>
      </c>
      <c r="M273" s="60"/>
      <c r="N273" s="46"/>
      <c r="AF273" s="39"/>
      <c r="AG273" s="47"/>
      <c r="AH273" s="47"/>
      <c r="AN273" s="47" t="s">
        <v>72</v>
      </c>
      <c r="AO273" s="47"/>
      <c r="AQ273" s="47"/>
    </row>
    <row r="274" spans="1:43" s="4" customFormat="1" ht="57" x14ac:dyDescent="0.25">
      <c r="A274" s="40" t="s">
        <v>303</v>
      </c>
      <c r="B274" s="41" t="s">
        <v>339</v>
      </c>
      <c r="C274" s="374" t="s">
        <v>348</v>
      </c>
      <c r="D274" s="374"/>
      <c r="E274" s="374"/>
      <c r="F274" s="42" t="s">
        <v>341</v>
      </c>
      <c r="G274" s="43">
        <v>9.3523999999999994</v>
      </c>
      <c r="H274" s="44">
        <v>1</v>
      </c>
      <c r="I274" s="110">
        <v>9.3523999999999994</v>
      </c>
      <c r="J274" s="67">
        <v>2.91</v>
      </c>
      <c r="K274" s="43"/>
      <c r="L274" s="67">
        <v>27.22</v>
      </c>
      <c r="M274" s="68">
        <v>12.13</v>
      </c>
      <c r="N274" s="122">
        <v>330.18</v>
      </c>
      <c r="AF274" s="39"/>
      <c r="AG274" s="47"/>
      <c r="AH274" s="47" t="s">
        <v>348</v>
      </c>
      <c r="AN274" s="47"/>
      <c r="AO274" s="47"/>
      <c r="AQ274" s="47"/>
    </row>
    <row r="275" spans="1:43" s="4" customFormat="1" ht="15" x14ac:dyDescent="0.25">
      <c r="A275" s="69"/>
      <c r="B275" s="50"/>
      <c r="C275" s="372" t="s">
        <v>384</v>
      </c>
      <c r="D275" s="372"/>
      <c r="E275" s="372"/>
      <c r="F275" s="372"/>
      <c r="G275" s="372"/>
      <c r="H275" s="372"/>
      <c r="I275" s="372"/>
      <c r="J275" s="372"/>
      <c r="K275" s="372"/>
      <c r="L275" s="372"/>
      <c r="M275" s="372"/>
      <c r="N275" s="377"/>
      <c r="AF275" s="39"/>
      <c r="AG275" s="47"/>
      <c r="AH275" s="47"/>
      <c r="AI275" s="3" t="s">
        <v>384</v>
      </c>
      <c r="AN275" s="47"/>
      <c r="AO275" s="47"/>
      <c r="AQ275" s="47"/>
    </row>
    <row r="276" spans="1:43" s="4" customFormat="1" ht="15" x14ac:dyDescent="0.25">
      <c r="A276" s="65"/>
      <c r="B276" s="66"/>
      <c r="C276" s="374" t="s">
        <v>72</v>
      </c>
      <c r="D276" s="374"/>
      <c r="E276" s="374"/>
      <c r="F276" s="42"/>
      <c r="G276" s="43"/>
      <c r="H276" s="43"/>
      <c r="I276" s="43"/>
      <c r="J276" s="45"/>
      <c r="K276" s="43"/>
      <c r="L276" s="67">
        <v>27.22</v>
      </c>
      <c r="M276" s="60"/>
      <c r="N276" s="122">
        <v>330.18</v>
      </c>
      <c r="AF276" s="39"/>
      <c r="AG276" s="47"/>
      <c r="AH276" s="47"/>
      <c r="AN276" s="47" t="s">
        <v>72</v>
      </c>
      <c r="AO276" s="47"/>
      <c r="AQ276" s="47"/>
    </row>
    <row r="277" spans="1:43" s="4" customFormat="1" ht="45.75" x14ac:dyDescent="0.25">
      <c r="A277" s="40" t="s">
        <v>312</v>
      </c>
      <c r="B277" s="41" t="s">
        <v>350</v>
      </c>
      <c r="C277" s="374" t="s">
        <v>351</v>
      </c>
      <c r="D277" s="374"/>
      <c r="E277" s="374"/>
      <c r="F277" s="42" t="s">
        <v>341</v>
      </c>
      <c r="G277" s="43">
        <v>2.3277999999999999</v>
      </c>
      <c r="H277" s="44">
        <v>1</v>
      </c>
      <c r="I277" s="110">
        <v>2.3277999999999999</v>
      </c>
      <c r="J277" s="67">
        <v>15.35</v>
      </c>
      <c r="K277" s="43"/>
      <c r="L277" s="67">
        <v>35.729999999999997</v>
      </c>
      <c r="M277" s="68">
        <v>12.13</v>
      </c>
      <c r="N277" s="122">
        <v>433.4</v>
      </c>
      <c r="AF277" s="39"/>
      <c r="AG277" s="47"/>
      <c r="AH277" s="47" t="s">
        <v>351</v>
      </c>
      <c r="AN277" s="47"/>
      <c r="AO277" s="47"/>
      <c r="AQ277" s="47"/>
    </row>
    <row r="278" spans="1:43" s="4" customFormat="1" ht="15" x14ac:dyDescent="0.25">
      <c r="A278" s="69"/>
      <c r="B278" s="50"/>
      <c r="C278" s="372" t="s">
        <v>385</v>
      </c>
      <c r="D278" s="372"/>
      <c r="E278" s="372"/>
      <c r="F278" s="372"/>
      <c r="G278" s="372"/>
      <c r="H278" s="372"/>
      <c r="I278" s="372"/>
      <c r="J278" s="372"/>
      <c r="K278" s="372"/>
      <c r="L278" s="372"/>
      <c r="M278" s="372"/>
      <c r="N278" s="377"/>
      <c r="AF278" s="39"/>
      <c r="AG278" s="47"/>
      <c r="AH278" s="47"/>
      <c r="AI278" s="3" t="s">
        <v>385</v>
      </c>
      <c r="AN278" s="47"/>
      <c r="AO278" s="47"/>
      <c r="AQ278" s="47"/>
    </row>
    <row r="279" spans="1:43" s="4" customFormat="1" ht="15" x14ac:dyDescent="0.25">
      <c r="A279" s="65"/>
      <c r="B279" s="66"/>
      <c r="C279" s="374" t="s">
        <v>72</v>
      </c>
      <c r="D279" s="374"/>
      <c r="E279" s="374"/>
      <c r="F279" s="42"/>
      <c r="G279" s="43"/>
      <c r="H279" s="43"/>
      <c r="I279" s="43"/>
      <c r="J279" s="45"/>
      <c r="K279" s="43"/>
      <c r="L279" s="67">
        <v>35.729999999999997</v>
      </c>
      <c r="M279" s="60"/>
      <c r="N279" s="122">
        <v>433.4</v>
      </c>
      <c r="AF279" s="39"/>
      <c r="AG279" s="47"/>
      <c r="AH279" s="47"/>
      <c r="AN279" s="47" t="s">
        <v>72</v>
      </c>
      <c r="AO279" s="47"/>
      <c r="AQ279" s="47"/>
    </row>
    <row r="280" spans="1:43" s="4" customFormat="1" ht="34.5" x14ac:dyDescent="0.25">
      <c r="A280" s="40" t="s">
        <v>315</v>
      </c>
      <c r="B280" s="41" t="s">
        <v>353</v>
      </c>
      <c r="C280" s="374" t="s">
        <v>354</v>
      </c>
      <c r="D280" s="374"/>
      <c r="E280" s="374"/>
      <c r="F280" s="42" t="s">
        <v>333</v>
      </c>
      <c r="G280" s="43">
        <v>4.4999999999999997E-3</v>
      </c>
      <c r="H280" s="44">
        <v>1</v>
      </c>
      <c r="I280" s="110">
        <v>4.4999999999999997E-3</v>
      </c>
      <c r="J280" s="45"/>
      <c r="K280" s="43"/>
      <c r="L280" s="45"/>
      <c r="M280" s="43"/>
      <c r="N280" s="46"/>
      <c r="AF280" s="39"/>
      <c r="AG280" s="47"/>
      <c r="AH280" s="47" t="s">
        <v>354</v>
      </c>
      <c r="AN280" s="47"/>
      <c r="AO280" s="47"/>
      <c r="AQ280" s="47"/>
    </row>
    <row r="281" spans="1:43" s="4" customFormat="1" ht="15" x14ac:dyDescent="0.25">
      <c r="A281" s="69"/>
      <c r="B281" s="50"/>
      <c r="C281" s="372" t="s">
        <v>386</v>
      </c>
      <c r="D281" s="372"/>
      <c r="E281" s="372"/>
      <c r="F281" s="372"/>
      <c r="G281" s="372"/>
      <c r="H281" s="372"/>
      <c r="I281" s="372"/>
      <c r="J281" s="372"/>
      <c r="K281" s="372"/>
      <c r="L281" s="372"/>
      <c r="M281" s="372"/>
      <c r="N281" s="377"/>
      <c r="AF281" s="39"/>
      <c r="AG281" s="47"/>
      <c r="AH281" s="47"/>
      <c r="AI281" s="3" t="s">
        <v>386</v>
      </c>
      <c r="AN281" s="47"/>
      <c r="AO281" s="47"/>
      <c r="AQ281" s="47"/>
    </row>
    <row r="282" spans="1:43" s="4" customFormat="1" ht="22.5" x14ac:dyDescent="0.25">
      <c r="A282" s="103"/>
      <c r="B282" s="49" t="s">
        <v>217</v>
      </c>
      <c r="C282" s="368" t="s">
        <v>218</v>
      </c>
      <c r="D282" s="368"/>
      <c r="E282" s="368"/>
      <c r="F282" s="368"/>
      <c r="G282" s="368"/>
      <c r="H282" s="368"/>
      <c r="I282" s="368"/>
      <c r="J282" s="368"/>
      <c r="K282" s="368"/>
      <c r="L282" s="368"/>
      <c r="M282" s="368"/>
      <c r="N282" s="376"/>
      <c r="AF282" s="39"/>
      <c r="AG282" s="47"/>
      <c r="AH282" s="47"/>
      <c r="AJ282" s="3" t="s">
        <v>218</v>
      </c>
      <c r="AN282" s="47"/>
      <c r="AO282" s="47"/>
      <c r="AQ282" s="47"/>
    </row>
    <row r="283" spans="1:43" s="4" customFormat="1" ht="15" x14ac:dyDescent="0.25">
      <c r="A283" s="48"/>
      <c r="B283" s="49" t="s">
        <v>73</v>
      </c>
      <c r="C283" s="372" t="s">
        <v>175</v>
      </c>
      <c r="D283" s="372"/>
      <c r="E283" s="372"/>
      <c r="F283" s="51"/>
      <c r="G283" s="52"/>
      <c r="H283" s="52"/>
      <c r="I283" s="52"/>
      <c r="J283" s="53">
        <v>284.17</v>
      </c>
      <c r="K283" s="54">
        <v>1.1499999999999999</v>
      </c>
      <c r="L283" s="53">
        <v>1.47</v>
      </c>
      <c r="M283" s="52"/>
      <c r="N283" s="58"/>
      <c r="AF283" s="39"/>
      <c r="AG283" s="47"/>
      <c r="AH283" s="47"/>
      <c r="AK283" s="3" t="s">
        <v>175</v>
      </c>
      <c r="AN283" s="47"/>
      <c r="AO283" s="47"/>
      <c r="AQ283" s="47"/>
    </row>
    <row r="284" spans="1:43" s="4" customFormat="1" ht="15" x14ac:dyDescent="0.25">
      <c r="A284" s="48"/>
      <c r="B284" s="49" t="s">
        <v>78</v>
      </c>
      <c r="C284" s="372" t="s">
        <v>176</v>
      </c>
      <c r="D284" s="372"/>
      <c r="E284" s="372"/>
      <c r="F284" s="51"/>
      <c r="G284" s="52"/>
      <c r="H284" s="52"/>
      <c r="I284" s="52"/>
      <c r="J284" s="53">
        <v>28.89</v>
      </c>
      <c r="K284" s="54">
        <v>1.1499999999999999</v>
      </c>
      <c r="L284" s="53">
        <v>0.15</v>
      </c>
      <c r="M284" s="54">
        <v>34.96</v>
      </c>
      <c r="N284" s="64">
        <v>5.24</v>
      </c>
      <c r="AF284" s="39"/>
      <c r="AG284" s="47"/>
      <c r="AH284" s="47"/>
      <c r="AK284" s="3" t="s">
        <v>176</v>
      </c>
      <c r="AN284" s="47"/>
      <c r="AO284" s="47"/>
      <c r="AQ284" s="47"/>
    </row>
    <row r="285" spans="1:43" s="4" customFormat="1" ht="15" x14ac:dyDescent="0.25">
      <c r="A285" s="56"/>
      <c r="B285" s="49"/>
      <c r="C285" s="372" t="s">
        <v>178</v>
      </c>
      <c r="D285" s="372"/>
      <c r="E285" s="372"/>
      <c r="F285" s="51" t="s">
        <v>64</v>
      </c>
      <c r="G285" s="54">
        <v>2.14</v>
      </c>
      <c r="H285" s="54">
        <v>1.1499999999999999</v>
      </c>
      <c r="I285" s="111">
        <v>1.1074499999999999E-2</v>
      </c>
      <c r="J285" s="57"/>
      <c r="K285" s="52"/>
      <c r="L285" s="57"/>
      <c r="M285" s="52"/>
      <c r="N285" s="58"/>
      <c r="AF285" s="39"/>
      <c r="AG285" s="47"/>
      <c r="AH285" s="47"/>
      <c r="AL285" s="3" t="s">
        <v>178</v>
      </c>
      <c r="AN285" s="47"/>
      <c r="AO285" s="47"/>
      <c r="AQ285" s="47"/>
    </row>
    <row r="286" spans="1:43" s="4" customFormat="1" ht="15" x14ac:dyDescent="0.25">
      <c r="A286" s="48"/>
      <c r="B286" s="49"/>
      <c r="C286" s="375" t="s">
        <v>65</v>
      </c>
      <c r="D286" s="375"/>
      <c r="E286" s="375"/>
      <c r="F286" s="59"/>
      <c r="G286" s="60"/>
      <c r="H286" s="60"/>
      <c r="I286" s="60"/>
      <c r="J286" s="61">
        <v>284.17</v>
      </c>
      <c r="K286" s="60"/>
      <c r="L286" s="61">
        <v>1.47</v>
      </c>
      <c r="M286" s="60"/>
      <c r="N286" s="62"/>
      <c r="AF286" s="39"/>
      <c r="AG286" s="47"/>
      <c r="AH286" s="47"/>
      <c r="AM286" s="3" t="s">
        <v>65</v>
      </c>
      <c r="AN286" s="47"/>
      <c r="AO286" s="47"/>
      <c r="AQ286" s="47"/>
    </row>
    <row r="287" spans="1:43" s="4" customFormat="1" ht="15" x14ac:dyDescent="0.25">
      <c r="A287" s="56"/>
      <c r="B287" s="49"/>
      <c r="C287" s="372" t="s">
        <v>66</v>
      </c>
      <c r="D287" s="372"/>
      <c r="E287" s="372"/>
      <c r="F287" s="51"/>
      <c r="G287" s="52"/>
      <c r="H287" s="52"/>
      <c r="I287" s="52"/>
      <c r="J287" s="57"/>
      <c r="K287" s="52"/>
      <c r="L287" s="53">
        <v>0.15</v>
      </c>
      <c r="M287" s="52"/>
      <c r="N287" s="64">
        <v>5.24</v>
      </c>
      <c r="AF287" s="39"/>
      <c r="AG287" s="47"/>
      <c r="AH287" s="47"/>
      <c r="AL287" s="3" t="s">
        <v>66</v>
      </c>
      <c r="AN287" s="47"/>
      <c r="AO287" s="47"/>
      <c r="AQ287" s="47"/>
    </row>
    <row r="288" spans="1:43" s="4" customFormat="1" ht="23.25" x14ac:dyDescent="0.25">
      <c r="A288" s="56"/>
      <c r="B288" s="49" t="s">
        <v>335</v>
      </c>
      <c r="C288" s="372" t="s">
        <v>336</v>
      </c>
      <c r="D288" s="372"/>
      <c r="E288" s="372"/>
      <c r="F288" s="51" t="s">
        <v>69</v>
      </c>
      <c r="G288" s="63">
        <v>92</v>
      </c>
      <c r="H288" s="52"/>
      <c r="I288" s="63">
        <v>92</v>
      </c>
      <c r="J288" s="57"/>
      <c r="K288" s="52"/>
      <c r="L288" s="53">
        <v>0.14000000000000001</v>
      </c>
      <c r="M288" s="52"/>
      <c r="N288" s="64">
        <v>4.82</v>
      </c>
      <c r="AF288" s="39"/>
      <c r="AG288" s="47"/>
      <c r="AH288" s="47"/>
      <c r="AL288" s="3" t="s">
        <v>336</v>
      </c>
      <c r="AN288" s="47"/>
      <c r="AO288" s="47"/>
      <c r="AQ288" s="47"/>
    </row>
    <row r="289" spans="1:43" s="4" customFormat="1" ht="23.25" x14ac:dyDescent="0.25">
      <c r="A289" s="56"/>
      <c r="B289" s="49" t="s">
        <v>337</v>
      </c>
      <c r="C289" s="372" t="s">
        <v>338</v>
      </c>
      <c r="D289" s="372"/>
      <c r="E289" s="372"/>
      <c r="F289" s="51" t="s">
        <v>69</v>
      </c>
      <c r="G289" s="63">
        <v>46</v>
      </c>
      <c r="H289" s="52"/>
      <c r="I289" s="63">
        <v>46</v>
      </c>
      <c r="J289" s="57"/>
      <c r="K289" s="52"/>
      <c r="L289" s="53">
        <v>7.0000000000000007E-2</v>
      </c>
      <c r="M289" s="52"/>
      <c r="N289" s="64">
        <v>2.41</v>
      </c>
      <c r="AF289" s="39"/>
      <c r="AG289" s="47"/>
      <c r="AH289" s="47"/>
      <c r="AL289" s="3" t="s">
        <v>338</v>
      </c>
      <c r="AN289" s="47"/>
      <c r="AO289" s="47"/>
      <c r="AQ289" s="47"/>
    </row>
    <row r="290" spans="1:43" s="4" customFormat="1" ht="15" x14ac:dyDescent="0.25">
      <c r="A290" s="65"/>
      <c r="B290" s="66"/>
      <c r="C290" s="374" t="s">
        <v>72</v>
      </c>
      <c r="D290" s="374"/>
      <c r="E290" s="374"/>
      <c r="F290" s="42"/>
      <c r="G290" s="43"/>
      <c r="H290" s="43"/>
      <c r="I290" s="43"/>
      <c r="J290" s="45"/>
      <c r="K290" s="43"/>
      <c r="L290" s="67">
        <v>1.68</v>
      </c>
      <c r="M290" s="60"/>
      <c r="N290" s="46"/>
      <c r="AF290" s="39"/>
      <c r="AG290" s="47"/>
      <c r="AH290" s="47"/>
      <c r="AN290" s="47" t="s">
        <v>72</v>
      </c>
      <c r="AO290" s="47"/>
      <c r="AQ290" s="47"/>
    </row>
    <row r="291" spans="1:43" s="4" customFormat="1" ht="0" hidden="1" customHeight="1" x14ac:dyDescent="0.25">
      <c r="A291" s="71"/>
      <c r="B291" s="72"/>
      <c r="C291" s="72"/>
      <c r="D291" s="72"/>
      <c r="E291" s="72"/>
      <c r="F291" s="73"/>
      <c r="G291" s="73"/>
      <c r="H291" s="73"/>
      <c r="I291" s="73"/>
      <c r="J291" s="74"/>
      <c r="K291" s="73"/>
      <c r="L291" s="74"/>
      <c r="M291" s="52"/>
      <c r="N291" s="74"/>
      <c r="AF291" s="39"/>
      <c r="AG291" s="47"/>
      <c r="AH291" s="47"/>
      <c r="AN291" s="47"/>
      <c r="AO291" s="47"/>
      <c r="AQ291" s="47"/>
    </row>
    <row r="292" spans="1:43" s="4" customFormat="1" ht="15" x14ac:dyDescent="0.25">
      <c r="A292" s="78"/>
      <c r="B292" s="79"/>
      <c r="C292" s="374" t="s">
        <v>387</v>
      </c>
      <c r="D292" s="374"/>
      <c r="E292" s="374"/>
      <c r="F292" s="374"/>
      <c r="G292" s="374"/>
      <c r="H292" s="374"/>
      <c r="I292" s="374"/>
      <c r="J292" s="374"/>
      <c r="K292" s="374"/>
      <c r="L292" s="80"/>
      <c r="M292" s="81"/>
      <c r="N292" s="82"/>
      <c r="AF292" s="39"/>
      <c r="AG292" s="47"/>
      <c r="AH292" s="47"/>
      <c r="AN292" s="47"/>
      <c r="AO292" s="47" t="s">
        <v>387</v>
      </c>
      <c r="AQ292" s="47"/>
    </row>
    <row r="293" spans="1:43" s="4" customFormat="1" ht="15" x14ac:dyDescent="0.25">
      <c r="A293" s="83"/>
      <c r="B293" s="49"/>
      <c r="C293" s="372" t="s">
        <v>83</v>
      </c>
      <c r="D293" s="372"/>
      <c r="E293" s="372"/>
      <c r="F293" s="372"/>
      <c r="G293" s="372"/>
      <c r="H293" s="372"/>
      <c r="I293" s="372"/>
      <c r="J293" s="372"/>
      <c r="K293" s="372"/>
      <c r="L293" s="84">
        <v>893.76</v>
      </c>
      <c r="M293" s="85"/>
      <c r="N293" s="86">
        <v>10859.13</v>
      </c>
      <c r="AF293" s="39"/>
      <c r="AG293" s="47"/>
      <c r="AH293" s="47"/>
      <c r="AN293" s="47"/>
      <c r="AO293" s="47"/>
      <c r="AP293" s="3" t="s">
        <v>83</v>
      </c>
      <c r="AQ293" s="47"/>
    </row>
    <row r="294" spans="1:43" s="4" customFormat="1" ht="15" x14ac:dyDescent="0.25">
      <c r="A294" s="83"/>
      <c r="B294" s="49"/>
      <c r="C294" s="372" t="s">
        <v>84</v>
      </c>
      <c r="D294" s="372"/>
      <c r="E294" s="372"/>
      <c r="F294" s="372"/>
      <c r="G294" s="372"/>
      <c r="H294" s="372"/>
      <c r="I294" s="372"/>
      <c r="J294" s="372"/>
      <c r="K294" s="372"/>
      <c r="L294" s="87"/>
      <c r="M294" s="85"/>
      <c r="N294" s="88"/>
      <c r="AF294" s="39"/>
      <c r="AG294" s="47"/>
      <c r="AH294" s="47"/>
      <c r="AN294" s="47"/>
      <c r="AO294" s="47"/>
      <c r="AP294" s="3" t="s">
        <v>84</v>
      </c>
      <c r="AQ294" s="47"/>
    </row>
    <row r="295" spans="1:43" s="4" customFormat="1" ht="15" x14ac:dyDescent="0.25">
      <c r="A295" s="83"/>
      <c r="B295" s="49"/>
      <c r="C295" s="372" t="s">
        <v>85</v>
      </c>
      <c r="D295" s="372"/>
      <c r="E295" s="372"/>
      <c r="F295" s="372"/>
      <c r="G295" s="372"/>
      <c r="H295" s="372"/>
      <c r="I295" s="372"/>
      <c r="J295" s="372"/>
      <c r="K295" s="372"/>
      <c r="L295" s="84">
        <v>0.8</v>
      </c>
      <c r="M295" s="85"/>
      <c r="N295" s="121">
        <v>27.96</v>
      </c>
      <c r="AF295" s="39"/>
      <c r="AG295" s="47"/>
      <c r="AH295" s="47"/>
      <c r="AN295" s="47"/>
      <c r="AO295" s="47"/>
      <c r="AP295" s="3" t="s">
        <v>85</v>
      </c>
      <c r="AQ295" s="47"/>
    </row>
    <row r="296" spans="1:43" s="4" customFormat="1" ht="15" x14ac:dyDescent="0.25">
      <c r="A296" s="83"/>
      <c r="B296" s="49"/>
      <c r="C296" s="372" t="s">
        <v>193</v>
      </c>
      <c r="D296" s="372"/>
      <c r="E296" s="372"/>
      <c r="F296" s="372"/>
      <c r="G296" s="372"/>
      <c r="H296" s="372"/>
      <c r="I296" s="372"/>
      <c r="J296" s="372"/>
      <c r="K296" s="372"/>
      <c r="L296" s="84">
        <v>268.93</v>
      </c>
      <c r="M296" s="85"/>
      <c r="N296" s="86">
        <v>3262.12</v>
      </c>
      <c r="AF296" s="39"/>
      <c r="AG296" s="47"/>
      <c r="AH296" s="47"/>
      <c r="AN296" s="47"/>
      <c r="AO296" s="47"/>
      <c r="AP296" s="3" t="s">
        <v>193</v>
      </c>
      <c r="AQ296" s="47"/>
    </row>
    <row r="297" spans="1:43" s="4" customFormat="1" ht="15" x14ac:dyDescent="0.25">
      <c r="A297" s="83"/>
      <c r="B297" s="49"/>
      <c r="C297" s="372" t="s">
        <v>194</v>
      </c>
      <c r="D297" s="372"/>
      <c r="E297" s="372"/>
      <c r="F297" s="372"/>
      <c r="G297" s="372"/>
      <c r="H297" s="372"/>
      <c r="I297" s="372"/>
      <c r="J297" s="372"/>
      <c r="K297" s="372"/>
      <c r="L297" s="84">
        <v>41.07</v>
      </c>
      <c r="M297" s="85"/>
      <c r="N297" s="86">
        <v>1435.8</v>
      </c>
      <c r="AF297" s="39"/>
      <c r="AG297" s="47"/>
      <c r="AH297" s="47"/>
      <c r="AN297" s="47"/>
      <c r="AO297" s="47"/>
      <c r="AP297" s="3" t="s">
        <v>194</v>
      </c>
      <c r="AQ297" s="47"/>
    </row>
    <row r="298" spans="1:43" s="4" customFormat="1" ht="15" x14ac:dyDescent="0.25">
      <c r="A298" s="83"/>
      <c r="B298" s="49"/>
      <c r="C298" s="372" t="s">
        <v>195</v>
      </c>
      <c r="D298" s="372"/>
      <c r="E298" s="372"/>
      <c r="F298" s="372"/>
      <c r="G298" s="372"/>
      <c r="H298" s="372"/>
      <c r="I298" s="372"/>
      <c r="J298" s="372"/>
      <c r="K298" s="372"/>
      <c r="L298" s="84">
        <v>0.12</v>
      </c>
      <c r="M298" s="85"/>
      <c r="N298" s="121">
        <v>1.03</v>
      </c>
      <c r="AF298" s="39"/>
      <c r="AG298" s="47"/>
      <c r="AH298" s="47"/>
      <c r="AN298" s="47"/>
      <c r="AO298" s="47"/>
      <c r="AP298" s="3" t="s">
        <v>195</v>
      </c>
      <c r="AQ298" s="47"/>
    </row>
    <row r="299" spans="1:43" s="4" customFormat="1" ht="15" x14ac:dyDescent="0.25">
      <c r="A299" s="83"/>
      <c r="B299" s="49"/>
      <c r="C299" s="372" t="s">
        <v>364</v>
      </c>
      <c r="D299" s="372"/>
      <c r="E299" s="372"/>
      <c r="F299" s="372"/>
      <c r="G299" s="372"/>
      <c r="H299" s="372"/>
      <c r="I299" s="372"/>
      <c r="J299" s="372"/>
      <c r="K299" s="372"/>
      <c r="L299" s="84">
        <v>623.91</v>
      </c>
      <c r="M299" s="85"/>
      <c r="N299" s="86">
        <v>7568.02</v>
      </c>
      <c r="AF299" s="39"/>
      <c r="AG299" s="47"/>
      <c r="AH299" s="47"/>
      <c r="AN299" s="47"/>
      <c r="AO299" s="47"/>
      <c r="AP299" s="3" t="s">
        <v>364</v>
      </c>
      <c r="AQ299" s="47"/>
    </row>
    <row r="300" spans="1:43" s="4" customFormat="1" ht="15" x14ac:dyDescent="0.25">
      <c r="A300" s="83"/>
      <c r="B300" s="49"/>
      <c r="C300" s="372" t="s">
        <v>196</v>
      </c>
      <c r="D300" s="372"/>
      <c r="E300" s="372"/>
      <c r="F300" s="372"/>
      <c r="G300" s="372"/>
      <c r="H300" s="372"/>
      <c r="I300" s="372"/>
      <c r="J300" s="372"/>
      <c r="K300" s="372"/>
      <c r="L300" s="84">
        <v>951.54</v>
      </c>
      <c r="M300" s="85"/>
      <c r="N300" s="86">
        <v>12879.12</v>
      </c>
      <c r="AF300" s="39"/>
      <c r="AG300" s="47"/>
      <c r="AH300" s="47"/>
      <c r="AN300" s="47"/>
      <c r="AO300" s="47"/>
      <c r="AP300" s="3" t="s">
        <v>196</v>
      </c>
      <c r="AQ300" s="47"/>
    </row>
    <row r="301" spans="1:43" s="4" customFormat="1" ht="15" x14ac:dyDescent="0.25">
      <c r="A301" s="83"/>
      <c r="B301" s="49"/>
      <c r="C301" s="372" t="s">
        <v>365</v>
      </c>
      <c r="D301" s="372"/>
      <c r="E301" s="372"/>
      <c r="F301" s="372"/>
      <c r="G301" s="372"/>
      <c r="H301" s="372"/>
      <c r="I301" s="372"/>
      <c r="J301" s="372"/>
      <c r="K301" s="372"/>
      <c r="L301" s="84">
        <v>327.63</v>
      </c>
      <c r="M301" s="85"/>
      <c r="N301" s="86">
        <v>5311.1</v>
      </c>
      <c r="AF301" s="39"/>
      <c r="AG301" s="47"/>
      <c r="AH301" s="47"/>
      <c r="AN301" s="47"/>
      <c r="AO301" s="47"/>
      <c r="AP301" s="3" t="s">
        <v>365</v>
      </c>
      <c r="AQ301" s="47"/>
    </row>
    <row r="302" spans="1:43" s="4" customFormat="1" ht="15" x14ac:dyDescent="0.25">
      <c r="A302" s="83"/>
      <c r="B302" s="49"/>
      <c r="C302" s="372" t="s">
        <v>88</v>
      </c>
      <c r="D302" s="372"/>
      <c r="E302" s="372"/>
      <c r="F302" s="372"/>
      <c r="G302" s="372"/>
      <c r="H302" s="372"/>
      <c r="I302" s="372"/>
      <c r="J302" s="372"/>
      <c r="K302" s="372"/>
      <c r="L302" s="87"/>
      <c r="M302" s="85"/>
      <c r="N302" s="88"/>
      <c r="AF302" s="39"/>
      <c r="AG302" s="47"/>
      <c r="AH302" s="47"/>
      <c r="AN302" s="47"/>
      <c r="AO302" s="47"/>
      <c r="AP302" s="3" t="s">
        <v>88</v>
      </c>
      <c r="AQ302" s="47"/>
    </row>
    <row r="303" spans="1:43" s="4" customFormat="1" ht="15" x14ac:dyDescent="0.25">
      <c r="A303" s="83"/>
      <c r="B303" s="49"/>
      <c r="C303" s="372" t="s">
        <v>89</v>
      </c>
      <c r="D303" s="372"/>
      <c r="E303" s="372"/>
      <c r="F303" s="372"/>
      <c r="G303" s="372"/>
      <c r="H303" s="372"/>
      <c r="I303" s="372"/>
      <c r="J303" s="372"/>
      <c r="K303" s="372"/>
      <c r="L303" s="84">
        <v>0.8</v>
      </c>
      <c r="M303" s="85"/>
      <c r="N303" s="121">
        <v>27.96</v>
      </c>
      <c r="AF303" s="39"/>
      <c r="AG303" s="47"/>
      <c r="AH303" s="47"/>
      <c r="AN303" s="47"/>
      <c r="AO303" s="47"/>
      <c r="AP303" s="3" t="s">
        <v>89</v>
      </c>
      <c r="AQ303" s="47"/>
    </row>
    <row r="304" spans="1:43" s="4" customFormat="1" ht="15" x14ac:dyDescent="0.25">
      <c r="A304" s="83"/>
      <c r="B304" s="49"/>
      <c r="C304" s="372" t="s">
        <v>366</v>
      </c>
      <c r="D304" s="372"/>
      <c r="E304" s="372"/>
      <c r="F304" s="372"/>
      <c r="G304" s="372"/>
      <c r="H304" s="372"/>
      <c r="I304" s="372"/>
      <c r="J304" s="372"/>
      <c r="K304" s="372"/>
      <c r="L304" s="84">
        <v>268.93</v>
      </c>
      <c r="M304" s="85"/>
      <c r="N304" s="88"/>
      <c r="AF304" s="39"/>
      <c r="AG304" s="47"/>
      <c r="AH304" s="47"/>
      <c r="AN304" s="47"/>
      <c r="AO304" s="47"/>
      <c r="AP304" s="3" t="s">
        <v>366</v>
      </c>
      <c r="AQ304" s="47"/>
    </row>
    <row r="305" spans="1:43" s="4" customFormat="1" ht="15" x14ac:dyDescent="0.25">
      <c r="A305" s="83"/>
      <c r="B305" s="49"/>
      <c r="C305" s="372" t="s">
        <v>367</v>
      </c>
      <c r="D305" s="372"/>
      <c r="E305" s="372"/>
      <c r="F305" s="372"/>
      <c r="G305" s="372"/>
      <c r="H305" s="372"/>
      <c r="I305" s="372"/>
      <c r="J305" s="372"/>
      <c r="K305" s="372"/>
      <c r="L305" s="84">
        <v>41.07</v>
      </c>
      <c r="M305" s="85"/>
      <c r="N305" s="86">
        <v>1435.8</v>
      </c>
      <c r="AF305" s="39"/>
      <c r="AG305" s="47"/>
      <c r="AH305" s="47"/>
      <c r="AN305" s="47"/>
      <c r="AO305" s="47"/>
      <c r="AP305" s="3" t="s">
        <v>367</v>
      </c>
      <c r="AQ305" s="47"/>
    </row>
    <row r="306" spans="1:43" s="4" customFormat="1" ht="15" x14ac:dyDescent="0.25">
      <c r="A306" s="83"/>
      <c r="B306" s="49"/>
      <c r="C306" s="372" t="s">
        <v>368</v>
      </c>
      <c r="D306" s="372"/>
      <c r="E306" s="372"/>
      <c r="F306" s="372"/>
      <c r="G306" s="372"/>
      <c r="H306" s="372"/>
      <c r="I306" s="372"/>
      <c r="J306" s="372"/>
      <c r="K306" s="372"/>
      <c r="L306" s="84">
        <v>0.12</v>
      </c>
      <c r="M306" s="85"/>
      <c r="N306" s="88"/>
      <c r="AF306" s="39"/>
      <c r="AG306" s="47"/>
      <c r="AH306" s="47"/>
      <c r="AN306" s="47"/>
      <c r="AO306" s="47"/>
      <c r="AP306" s="3" t="s">
        <v>368</v>
      </c>
      <c r="AQ306" s="47"/>
    </row>
    <row r="307" spans="1:43" s="4" customFormat="1" ht="15" x14ac:dyDescent="0.25">
      <c r="A307" s="83"/>
      <c r="B307" s="49"/>
      <c r="C307" s="372" t="s">
        <v>90</v>
      </c>
      <c r="D307" s="372"/>
      <c r="E307" s="372"/>
      <c r="F307" s="372"/>
      <c r="G307" s="372"/>
      <c r="H307" s="372"/>
      <c r="I307" s="372"/>
      <c r="J307" s="372"/>
      <c r="K307" s="372"/>
      <c r="L307" s="84">
        <v>38.53</v>
      </c>
      <c r="M307" s="85"/>
      <c r="N307" s="86">
        <v>1346.66</v>
      </c>
      <c r="AF307" s="39"/>
      <c r="AG307" s="47"/>
      <c r="AH307" s="47"/>
      <c r="AN307" s="47"/>
      <c r="AO307" s="47"/>
      <c r="AP307" s="3" t="s">
        <v>90</v>
      </c>
      <c r="AQ307" s="47"/>
    </row>
    <row r="308" spans="1:43" s="4" customFormat="1" ht="15" x14ac:dyDescent="0.25">
      <c r="A308" s="83"/>
      <c r="B308" s="49"/>
      <c r="C308" s="372" t="s">
        <v>91</v>
      </c>
      <c r="D308" s="372"/>
      <c r="E308" s="372"/>
      <c r="F308" s="372"/>
      <c r="G308" s="372"/>
      <c r="H308" s="372"/>
      <c r="I308" s="372"/>
      <c r="J308" s="372"/>
      <c r="K308" s="372"/>
      <c r="L308" s="84">
        <v>19.25</v>
      </c>
      <c r="M308" s="85"/>
      <c r="N308" s="121">
        <v>673.33</v>
      </c>
      <c r="AF308" s="39"/>
      <c r="AG308" s="47"/>
      <c r="AH308" s="47"/>
      <c r="AN308" s="47"/>
      <c r="AO308" s="47"/>
      <c r="AP308" s="3" t="s">
        <v>91</v>
      </c>
      <c r="AQ308" s="47"/>
    </row>
    <row r="309" spans="1:43" s="4" customFormat="1" ht="15" x14ac:dyDescent="0.25">
      <c r="A309" s="83"/>
      <c r="B309" s="49"/>
      <c r="C309" s="372" t="s">
        <v>369</v>
      </c>
      <c r="D309" s="372"/>
      <c r="E309" s="372"/>
      <c r="F309" s="372"/>
      <c r="G309" s="372"/>
      <c r="H309" s="372"/>
      <c r="I309" s="372"/>
      <c r="J309" s="372"/>
      <c r="K309" s="372"/>
      <c r="L309" s="84">
        <v>623.91</v>
      </c>
      <c r="M309" s="85"/>
      <c r="N309" s="86">
        <v>7568.02</v>
      </c>
      <c r="AF309" s="39"/>
      <c r="AG309" s="47"/>
      <c r="AH309" s="47"/>
      <c r="AN309" s="47"/>
      <c r="AO309" s="47"/>
      <c r="AP309" s="3" t="s">
        <v>369</v>
      </c>
      <c r="AQ309" s="47"/>
    </row>
    <row r="310" spans="1:43" s="4" customFormat="1" ht="15" x14ac:dyDescent="0.25">
      <c r="A310" s="83"/>
      <c r="B310" s="49"/>
      <c r="C310" s="372" t="s">
        <v>92</v>
      </c>
      <c r="D310" s="372"/>
      <c r="E310" s="372"/>
      <c r="F310" s="372"/>
      <c r="G310" s="372"/>
      <c r="H310" s="372"/>
      <c r="I310" s="372"/>
      <c r="J310" s="372"/>
      <c r="K310" s="372"/>
      <c r="L310" s="84">
        <v>41.87</v>
      </c>
      <c r="M310" s="85"/>
      <c r="N310" s="86">
        <v>1463.76</v>
      </c>
      <c r="AF310" s="39"/>
      <c r="AG310" s="47"/>
      <c r="AH310" s="47"/>
      <c r="AN310" s="47"/>
      <c r="AO310" s="47"/>
      <c r="AP310" s="3" t="s">
        <v>92</v>
      </c>
      <c r="AQ310" s="47"/>
    </row>
    <row r="311" spans="1:43" s="4" customFormat="1" ht="15" x14ac:dyDescent="0.25">
      <c r="A311" s="83"/>
      <c r="B311" s="49"/>
      <c r="C311" s="372" t="s">
        <v>93</v>
      </c>
      <c r="D311" s="372"/>
      <c r="E311" s="372"/>
      <c r="F311" s="372"/>
      <c r="G311" s="372"/>
      <c r="H311" s="372"/>
      <c r="I311" s="372"/>
      <c r="J311" s="372"/>
      <c r="K311" s="372"/>
      <c r="L311" s="84">
        <v>38.53</v>
      </c>
      <c r="M311" s="85"/>
      <c r="N311" s="86">
        <v>1346.66</v>
      </c>
      <c r="AF311" s="39"/>
      <c r="AG311" s="47"/>
      <c r="AH311" s="47"/>
      <c r="AN311" s="47"/>
      <c r="AO311" s="47"/>
      <c r="AP311" s="3" t="s">
        <v>93</v>
      </c>
      <c r="AQ311" s="47"/>
    </row>
    <row r="312" spans="1:43" s="4" customFormat="1" ht="15" x14ac:dyDescent="0.25">
      <c r="A312" s="83"/>
      <c r="B312" s="49"/>
      <c r="C312" s="372" t="s">
        <v>94</v>
      </c>
      <c r="D312" s="372"/>
      <c r="E312" s="372"/>
      <c r="F312" s="372"/>
      <c r="G312" s="372"/>
      <c r="H312" s="372"/>
      <c r="I312" s="372"/>
      <c r="J312" s="372"/>
      <c r="K312" s="372"/>
      <c r="L312" s="84">
        <v>19.25</v>
      </c>
      <c r="M312" s="85"/>
      <c r="N312" s="121">
        <v>673.33</v>
      </c>
      <c r="AF312" s="39"/>
      <c r="AG312" s="47"/>
      <c r="AH312" s="47"/>
      <c r="AN312" s="47"/>
      <c r="AO312" s="47"/>
      <c r="AP312" s="3" t="s">
        <v>94</v>
      </c>
      <c r="AQ312" s="47"/>
    </row>
    <row r="313" spans="1:43" s="4" customFormat="1" ht="15" x14ac:dyDescent="0.25">
      <c r="A313" s="83"/>
      <c r="B313" s="89"/>
      <c r="C313" s="373" t="s">
        <v>388</v>
      </c>
      <c r="D313" s="373"/>
      <c r="E313" s="373"/>
      <c r="F313" s="373"/>
      <c r="G313" s="373"/>
      <c r="H313" s="373"/>
      <c r="I313" s="373"/>
      <c r="J313" s="373"/>
      <c r="K313" s="373"/>
      <c r="L313" s="90">
        <v>951.54</v>
      </c>
      <c r="M313" s="91"/>
      <c r="N313" s="92">
        <v>12879.12</v>
      </c>
      <c r="AF313" s="39"/>
      <c r="AG313" s="47"/>
      <c r="AH313" s="47"/>
      <c r="AN313" s="47"/>
      <c r="AO313" s="47"/>
      <c r="AQ313" s="47" t="s">
        <v>388</v>
      </c>
    </row>
    <row r="314" spans="1:43" s="4" customFormat="1" ht="15" x14ac:dyDescent="0.25">
      <c r="A314" s="378" t="s">
        <v>389</v>
      </c>
      <c r="B314" s="379"/>
      <c r="C314" s="379"/>
      <c r="D314" s="379"/>
      <c r="E314" s="379"/>
      <c r="F314" s="379"/>
      <c r="G314" s="379"/>
      <c r="H314" s="379"/>
      <c r="I314" s="379"/>
      <c r="J314" s="379"/>
      <c r="K314" s="379"/>
      <c r="L314" s="379"/>
      <c r="M314" s="379"/>
      <c r="N314" s="380"/>
      <c r="AF314" s="39" t="s">
        <v>389</v>
      </c>
      <c r="AG314" s="47"/>
      <c r="AH314" s="47"/>
      <c r="AN314" s="47"/>
      <c r="AO314" s="47"/>
      <c r="AQ314" s="47"/>
    </row>
    <row r="315" spans="1:43" s="4" customFormat="1" ht="15" x14ac:dyDescent="0.25">
      <c r="A315" s="381" t="s">
        <v>390</v>
      </c>
      <c r="B315" s="382"/>
      <c r="C315" s="382"/>
      <c r="D315" s="382"/>
      <c r="E315" s="382"/>
      <c r="F315" s="382"/>
      <c r="G315" s="382"/>
      <c r="H315" s="382"/>
      <c r="I315" s="382"/>
      <c r="J315" s="382"/>
      <c r="K315" s="382"/>
      <c r="L315" s="382"/>
      <c r="M315" s="382"/>
      <c r="N315" s="383"/>
      <c r="AF315" s="39"/>
      <c r="AG315" s="47" t="s">
        <v>390</v>
      </c>
      <c r="AH315" s="47"/>
      <c r="AN315" s="47"/>
      <c r="AO315" s="47"/>
      <c r="AQ315" s="47"/>
    </row>
    <row r="316" spans="1:43" s="4" customFormat="1" ht="45.75" x14ac:dyDescent="0.25">
      <c r="A316" s="40" t="s">
        <v>391</v>
      </c>
      <c r="B316" s="41" t="s">
        <v>331</v>
      </c>
      <c r="C316" s="374" t="s">
        <v>332</v>
      </c>
      <c r="D316" s="374"/>
      <c r="E316" s="374"/>
      <c r="F316" s="42" t="s">
        <v>333</v>
      </c>
      <c r="G316" s="43">
        <v>3.3119999999999997E-2</v>
      </c>
      <c r="H316" s="44">
        <v>1</v>
      </c>
      <c r="I316" s="118">
        <v>3.3119999999999997E-2</v>
      </c>
      <c r="J316" s="45"/>
      <c r="K316" s="43"/>
      <c r="L316" s="45"/>
      <c r="M316" s="43"/>
      <c r="N316" s="46"/>
      <c r="AF316" s="39"/>
      <c r="AG316" s="47"/>
      <c r="AH316" s="47" t="s">
        <v>332</v>
      </c>
      <c r="AN316" s="47"/>
      <c r="AO316" s="47"/>
      <c r="AQ316" s="47"/>
    </row>
    <row r="317" spans="1:43" s="4" customFormat="1" ht="15" x14ac:dyDescent="0.25">
      <c r="A317" s="69"/>
      <c r="B317" s="50"/>
      <c r="C317" s="372" t="s">
        <v>392</v>
      </c>
      <c r="D317" s="372"/>
      <c r="E317" s="372"/>
      <c r="F317" s="372"/>
      <c r="G317" s="372"/>
      <c r="H317" s="372"/>
      <c r="I317" s="372"/>
      <c r="J317" s="372"/>
      <c r="K317" s="372"/>
      <c r="L317" s="372"/>
      <c r="M317" s="372"/>
      <c r="N317" s="377"/>
      <c r="AF317" s="39"/>
      <c r="AG317" s="47"/>
      <c r="AH317" s="47"/>
      <c r="AI317" s="3" t="s">
        <v>392</v>
      </c>
      <c r="AN317" s="47"/>
      <c r="AO317" s="47"/>
      <c r="AQ317" s="47"/>
    </row>
    <row r="318" spans="1:43" s="4" customFormat="1" ht="22.5" x14ac:dyDescent="0.25">
      <c r="A318" s="103"/>
      <c r="B318" s="49" t="s">
        <v>217</v>
      </c>
      <c r="C318" s="368" t="s">
        <v>218</v>
      </c>
      <c r="D318" s="368"/>
      <c r="E318" s="368"/>
      <c r="F318" s="368"/>
      <c r="G318" s="368"/>
      <c r="H318" s="368"/>
      <c r="I318" s="368"/>
      <c r="J318" s="368"/>
      <c r="K318" s="368"/>
      <c r="L318" s="368"/>
      <c r="M318" s="368"/>
      <c r="N318" s="376"/>
      <c r="AF318" s="39"/>
      <c r="AG318" s="47"/>
      <c r="AH318" s="47"/>
      <c r="AJ318" s="3" t="s">
        <v>218</v>
      </c>
      <c r="AN318" s="47"/>
      <c r="AO318" s="47"/>
      <c r="AQ318" s="47"/>
    </row>
    <row r="319" spans="1:43" s="4" customFormat="1" ht="15" x14ac:dyDescent="0.25">
      <c r="A319" s="48"/>
      <c r="B319" s="49" t="s">
        <v>73</v>
      </c>
      <c r="C319" s="372" t="s">
        <v>175</v>
      </c>
      <c r="D319" s="372"/>
      <c r="E319" s="372"/>
      <c r="F319" s="51"/>
      <c r="G319" s="52"/>
      <c r="H319" s="52"/>
      <c r="I319" s="52"/>
      <c r="J319" s="107">
        <v>3710.53</v>
      </c>
      <c r="K319" s="54">
        <v>1.1499999999999999</v>
      </c>
      <c r="L319" s="53">
        <v>141.33000000000001</v>
      </c>
      <c r="M319" s="52"/>
      <c r="N319" s="58"/>
      <c r="AF319" s="39"/>
      <c r="AG319" s="47"/>
      <c r="AH319" s="47"/>
      <c r="AK319" s="3" t="s">
        <v>175</v>
      </c>
      <c r="AN319" s="47"/>
      <c r="AO319" s="47"/>
      <c r="AQ319" s="47"/>
    </row>
    <row r="320" spans="1:43" s="4" customFormat="1" ht="15" x14ac:dyDescent="0.25">
      <c r="A320" s="48"/>
      <c r="B320" s="49" t="s">
        <v>78</v>
      </c>
      <c r="C320" s="372" t="s">
        <v>176</v>
      </c>
      <c r="D320" s="372"/>
      <c r="E320" s="372"/>
      <c r="F320" s="51"/>
      <c r="G320" s="52"/>
      <c r="H320" s="52"/>
      <c r="I320" s="52"/>
      <c r="J320" s="53">
        <v>614.79999999999995</v>
      </c>
      <c r="K320" s="54">
        <v>1.1499999999999999</v>
      </c>
      <c r="L320" s="53">
        <v>23.42</v>
      </c>
      <c r="M320" s="54">
        <v>34.96</v>
      </c>
      <c r="N320" s="64">
        <v>818.76</v>
      </c>
      <c r="AF320" s="39"/>
      <c r="AG320" s="47"/>
      <c r="AH320" s="47"/>
      <c r="AK320" s="3" t="s">
        <v>176</v>
      </c>
      <c r="AN320" s="47"/>
      <c r="AO320" s="47"/>
      <c r="AQ320" s="47"/>
    </row>
    <row r="321" spans="1:43" s="4" customFormat="1" ht="15" x14ac:dyDescent="0.25">
      <c r="A321" s="56"/>
      <c r="B321" s="49"/>
      <c r="C321" s="372" t="s">
        <v>178</v>
      </c>
      <c r="D321" s="372"/>
      <c r="E321" s="372"/>
      <c r="F321" s="51" t="s">
        <v>64</v>
      </c>
      <c r="G321" s="63">
        <v>53</v>
      </c>
      <c r="H321" s="54">
        <v>1.1499999999999999</v>
      </c>
      <c r="I321" s="117">
        <v>2.0186639999999998</v>
      </c>
      <c r="J321" s="57"/>
      <c r="K321" s="52"/>
      <c r="L321" s="57"/>
      <c r="M321" s="52"/>
      <c r="N321" s="58"/>
      <c r="AF321" s="39"/>
      <c r="AG321" s="47"/>
      <c r="AH321" s="47"/>
      <c r="AL321" s="3" t="s">
        <v>178</v>
      </c>
      <c r="AN321" s="47"/>
      <c r="AO321" s="47"/>
      <c r="AQ321" s="47"/>
    </row>
    <row r="322" spans="1:43" s="4" customFormat="1" ht="15" x14ac:dyDescent="0.25">
      <c r="A322" s="48"/>
      <c r="B322" s="49"/>
      <c r="C322" s="375" t="s">
        <v>65</v>
      </c>
      <c r="D322" s="375"/>
      <c r="E322" s="375"/>
      <c r="F322" s="59"/>
      <c r="G322" s="60"/>
      <c r="H322" s="60"/>
      <c r="I322" s="60"/>
      <c r="J322" s="108">
        <v>3710.53</v>
      </c>
      <c r="K322" s="60"/>
      <c r="L322" s="61">
        <v>141.33000000000001</v>
      </c>
      <c r="M322" s="60"/>
      <c r="N322" s="62"/>
      <c r="AF322" s="39"/>
      <c r="AG322" s="47"/>
      <c r="AH322" s="47"/>
      <c r="AM322" s="3" t="s">
        <v>65</v>
      </c>
      <c r="AN322" s="47"/>
      <c r="AO322" s="47"/>
      <c r="AQ322" s="47"/>
    </row>
    <row r="323" spans="1:43" s="4" customFormat="1" ht="15" x14ac:dyDescent="0.25">
      <c r="A323" s="56"/>
      <c r="B323" s="49"/>
      <c r="C323" s="372" t="s">
        <v>66</v>
      </c>
      <c r="D323" s="372"/>
      <c r="E323" s="372"/>
      <c r="F323" s="51"/>
      <c r="G323" s="52"/>
      <c r="H323" s="52"/>
      <c r="I323" s="52"/>
      <c r="J323" s="57"/>
      <c r="K323" s="52"/>
      <c r="L323" s="53">
        <v>23.42</v>
      </c>
      <c r="M323" s="52"/>
      <c r="N323" s="64">
        <v>818.76</v>
      </c>
      <c r="AF323" s="39"/>
      <c r="AG323" s="47"/>
      <c r="AH323" s="47"/>
      <c r="AL323" s="3" t="s">
        <v>66</v>
      </c>
      <c r="AN323" s="47"/>
      <c r="AO323" s="47"/>
      <c r="AQ323" s="47"/>
    </row>
    <row r="324" spans="1:43" s="4" customFormat="1" ht="23.25" x14ac:dyDescent="0.25">
      <c r="A324" s="56"/>
      <c r="B324" s="49" t="s">
        <v>335</v>
      </c>
      <c r="C324" s="372" t="s">
        <v>336</v>
      </c>
      <c r="D324" s="372"/>
      <c r="E324" s="372"/>
      <c r="F324" s="51" t="s">
        <v>69</v>
      </c>
      <c r="G324" s="63">
        <v>92</v>
      </c>
      <c r="H324" s="52"/>
      <c r="I324" s="63">
        <v>92</v>
      </c>
      <c r="J324" s="57"/>
      <c r="K324" s="52"/>
      <c r="L324" s="53">
        <v>21.55</v>
      </c>
      <c r="M324" s="52"/>
      <c r="N324" s="64">
        <v>753.26</v>
      </c>
      <c r="AF324" s="39"/>
      <c r="AG324" s="47"/>
      <c r="AH324" s="47"/>
      <c r="AL324" s="3" t="s">
        <v>336</v>
      </c>
      <c r="AN324" s="47"/>
      <c r="AO324" s="47"/>
      <c r="AQ324" s="47"/>
    </row>
    <row r="325" spans="1:43" s="4" customFormat="1" ht="23.25" x14ac:dyDescent="0.25">
      <c r="A325" s="56"/>
      <c r="B325" s="49" t="s">
        <v>337</v>
      </c>
      <c r="C325" s="372" t="s">
        <v>338</v>
      </c>
      <c r="D325" s="372"/>
      <c r="E325" s="372"/>
      <c r="F325" s="51" t="s">
        <v>69</v>
      </c>
      <c r="G325" s="63">
        <v>46</v>
      </c>
      <c r="H325" s="52"/>
      <c r="I325" s="63">
        <v>46</v>
      </c>
      <c r="J325" s="57"/>
      <c r="K325" s="52"/>
      <c r="L325" s="53">
        <v>10.77</v>
      </c>
      <c r="M325" s="52"/>
      <c r="N325" s="64">
        <v>376.63</v>
      </c>
      <c r="AF325" s="39"/>
      <c r="AG325" s="47"/>
      <c r="AH325" s="47"/>
      <c r="AL325" s="3" t="s">
        <v>338</v>
      </c>
      <c r="AN325" s="47"/>
      <c r="AO325" s="47"/>
      <c r="AQ325" s="47"/>
    </row>
    <row r="326" spans="1:43" s="4" customFormat="1" ht="15" x14ac:dyDescent="0.25">
      <c r="A326" s="65"/>
      <c r="B326" s="66"/>
      <c r="C326" s="374" t="s">
        <v>72</v>
      </c>
      <c r="D326" s="374"/>
      <c r="E326" s="374"/>
      <c r="F326" s="42"/>
      <c r="G326" s="43"/>
      <c r="H326" s="43"/>
      <c r="I326" s="43"/>
      <c r="J326" s="45"/>
      <c r="K326" s="43"/>
      <c r="L326" s="67">
        <v>173.65</v>
      </c>
      <c r="M326" s="60"/>
      <c r="N326" s="46"/>
      <c r="AF326" s="39"/>
      <c r="AG326" s="47"/>
      <c r="AH326" s="47"/>
      <c r="AN326" s="47" t="s">
        <v>72</v>
      </c>
      <c r="AO326" s="47"/>
      <c r="AQ326" s="47"/>
    </row>
    <row r="327" spans="1:43" s="4" customFormat="1" ht="45.75" x14ac:dyDescent="0.25">
      <c r="A327" s="40" t="s">
        <v>393</v>
      </c>
      <c r="B327" s="41" t="s">
        <v>339</v>
      </c>
      <c r="C327" s="374" t="s">
        <v>340</v>
      </c>
      <c r="D327" s="374"/>
      <c r="E327" s="374"/>
      <c r="F327" s="42" t="s">
        <v>341</v>
      </c>
      <c r="G327" s="43">
        <v>49.275199999999998</v>
      </c>
      <c r="H327" s="44">
        <v>1</v>
      </c>
      <c r="I327" s="110">
        <v>49.275199999999998</v>
      </c>
      <c r="J327" s="67">
        <v>2.91</v>
      </c>
      <c r="K327" s="43"/>
      <c r="L327" s="67">
        <v>143.38999999999999</v>
      </c>
      <c r="M327" s="68">
        <v>12.13</v>
      </c>
      <c r="N327" s="115">
        <v>1739.32</v>
      </c>
      <c r="AF327" s="39"/>
      <c r="AG327" s="47"/>
      <c r="AH327" s="47" t="s">
        <v>340</v>
      </c>
      <c r="AN327" s="47"/>
      <c r="AO327" s="47"/>
      <c r="AQ327" s="47"/>
    </row>
    <row r="328" spans="1:43" s="4" customFormat="1" ht="15" x14ac:dyDescent="0.25">
      <c r="A328" s="69"/>
      <c r="B328" s="50"/>
      <c r="C328" s="372" t="s">
        <v>394</v>
      </c>
      <c r="D328" s="372"/>
      <c r="E328" s="372"/>
      <c r="F328" s="372"/>
      <c r="G328" s="372"/>
      <c r="H328" s="372"/>
      <c r="I328" s="372"/>
      <c r="J328" s="372"/>
      <c r="K328" s="372"/>
      <c r="L328" s="372"/>
      <c r="M328" s="372"/>
      <c r="N328" s="377"/>
      <c r="AF328" s="39"/>
      <c r="AG328" s="47"/>
      <c r="AH328" s="47"/>
      <c r="AI328" s="3" t="s">
        <v>394</v>
      </c>
      <c r="AN328" s="47"/>
      <c r="AO328" s="47"/>
      <c r="AQ328" s="47"/>
    </row>
    <row r="329" spans="1:43" s="4" customFormat="1" ht="15" x14ac:dyDescent="0.25">
      <c r="A329" s="65"/>
      <c r="B329" s="66"/>
      <c r="C329" s="374" t="s">
        <v>72</v>
      </c>
      <c r="D329" s="374"/>
      <c r="E329" s="374"/>
      <c r="F329" s="42"/>
      <c r="G329" s="43"/>
      <c r="H329" s="43"/>
      <c r="I329" s="43"/>
      <c r="J329" s="45"/>
      <c r="K329" s="43"/>
      <c r="L329" s="67">
        <v>143.38999999999999</v>
      </c>
      <c r="M329" s="60"/>
      <c r="N329" s="115">
        <v>1739.32</v>
      </c>
      <c r="AF329" s="39"/>
      <c r="AG329" s="47"/>
      <c r="AH329" s="47"/>
      <c r="AN329" s="47" t="s">
        <v>72</v>
      </c>
      <c r="AO329" s="47"/>
      <c r="AQ329" s="47"/>
    </row>
    <row r="330" spans="1:43" s="4" customFormat="1" ht="23.25" x14ac:dyDescent="0.25">
      <c r="A330" s="40" t="s">
        <v>395</v>
      </c>
      <c r="B330" s="41" t="s">
        <v>343</v>
      </c>
      <c r="C330" s="374" t="s">
        <v>344</v>
      </c>
      <c r="D330" s="374"/>
      <c r="E330" s="374"/>
      <c r="F330" s="42" t="s">
        <v>333</v>
      </c>
      <c r="G330" s="43">
        <v>2.392E-2</v>
      </c>
      <c r="H330" s="44">
        <v>1</v>
      </c>
      <c r="I330" s="118">
        <v>2.392E-2</v>
      </c>
      <c r="J330" s="45"/>
      <c r="K330" s="43"/>
      <c r="L330" s="45"/>
      <c r="M330" s="43"/>
      <c r="N330" s="46"/>
      <c r="AF330" s="39"/>
      <c r="AG330" s="47"/>
      <c r="AH330" s="47" t="s">
        <v>344</v>
      </c>
      <c r="AN330" s="47"/>
      <c r="AO330" s="47"/>
      <c r="AQ330" s="47"/>
    </row>
    <row r="331" spans="1:43" s="4" customFormat="1" ht="15" x14ac:dyDescent="0.25">
      <c r="A331" s="69"/>
      <c r="B331" s="50"/>
      <c r="C331" s="372" t="s">
        <v>396</v>
      </c>
      <c r="D331" s="372"/>
      <c r="E331" s="372"/>
      <c r="F331" s="372"/>
      <c r="G331" s="372"/>
      <c r="H331" s="372"/>
      <c r="I331" s="372"/>
      <c r="J331" s="372"/>
      <c r="K331" s="372"/>
      <c r="L331" s="372"/>
      <c r="M331" s="372"/>
      <c r="N331" s="377"/>
      <c r="AF331" s="39"/>
      <c r="AG331" s="47"/>
      <c r="AH331" s="47"/>
      <c r="AI331" s="3" t="s">
        <v>396</v>
      </c>
      <c r="AN331" s="47"/>
      <c r="AO331" s="47"/>
      <c r="AQ331" s="47"/>
    </row>
    <row r="332" spans="1:43" s="4" customFormat="1" ht="22.5" x14ac:dyDescent="0.25">
      <c r="A332" s="103"/>
      <c r="B332" s="49" t="s">
        <v>217</v>
      </c>
      <c r="C332" s="368" t="s">
        <v>218</v>
      </c>
      <c r="D332" s="368"/>
      <c r="E332" s="368"/>
      <c r="F332" s="368"/>
      <c r="G332" s="368"/>
      <c r="H332" s="368"/>
      <c r="I332" s="368"/>
      <c r="J332" s="368"/>
      <c r="K332" s="368"/>
      <c r="L332" s="368"/>
      <c r="M332" s="368"/>
      <c r="N332" s="376"/>
      <c r="AF332" s="39"/>
      <c r="AG332" s="47"/>
      <c r="AH332" s="47"/>
      <c r="AJ332" s="3" t="s">
        <v>218</v>
      </c>
      <c r="AN332" s="47"/>
      <c r="AO332" s="47"/>
      <c r="AQ332" s="47"/>
    </row>
    <row r="333" spans="1:43" s="4" customFormat="1" ht="15" x14ac:dyDescent="0.25">
      <c r="A333" s="48"/>
      <c r="B333" s="49" t="s">
        <v>58</v>
      </c>
      <c r="C333" s="372" t="s">
        <v>62</v>
      </c>
      <c r="D333" s="372"/>
      <c r="E333" s="372"/>
      <c r="F333" s="51"/>
      <c r="G333" s="52"/>
      <c r="H333" s="52"/>
      <c r="I333" s="52"/>
      <c r="J333" s="53">
        <v>25.9</v>
      </c>
      <c r="K333" s="54">
        <v>1.1499999999999999</v>
      </c>
      <c r="L333" s="53">
        <v>0.71</v>
      </c>
      <c r="M333" s="54">
        <v>34.96</v>
      </c>
      <c r="N333" s="64">
        <v>24.82</v>
      </c>
      <c r="AF333" s="39"/>
      <c r="AG333" s="47"/>
      <c r="AH333" s="47"/>
      <c r="AK333" s="3" t="s">
        <v>62</v>
      </c>
      <c r="AN333" s="47"/>
      <c r="AO333" s="47"/>
      <c r="AQ333" s="47"/>
    </row>
    <row r="334" spans="1:43" s="4" customFormat="1" ht="15" x14ac:dyDescent="0.25">
      <c r="A334" s="48"/>
      <c r="B334" s="49" t="s">
        <v>73</v>
      </c>
      <c r="C334" s="372" t="s">
        <v>175</v>
      </c>
      <c r="D334" s="372"/>
      <c r="E334" s="372"/>
      <c r="F334" s="51"/>
      <c r="G334" s="52"/>
      <c r="H334" s="52"/>
      <c r="I334" s="52"/>
      <c r="J334" s="53">
        <v>292.60000000000002</v>
      </c>
      <c r="K334" s="54">
        <v>1.1499999999999999</v>
      </c>
      <c r="L334" s="53">
        <v>8.0500000000000007</v>
      </c>
      <c r="M334" s="52"/>
      <c r="N334" s="58"/>
      <c r="AF334" s="39"/>
      <c r="AG334" s="47"/>
      <c r="AH334" s="47"/>
      <c r="AK334" s="3" t="s">
        <v>175</v>
      </c>
      <c r="AN334" s="47"/>
      <c r="AO334" s="47"/>
      <c r="AQ334" s="47"/>
    </row>
    <row r="335" spans="1:43" s="4" customFormat="1" ht="15" x14ac:dyDescent="0.25">
      <c r="A335" s="48"/>
      <c r="B335" s="49" t="s">
        <v>78</v>
      </c>
      <c r="C335" s="372" t="s">
        <v>176</v>
      </c>
      <c r="D335" s="372"/>
      <c r="E335" s="372"/>
      <c r="F335" s="51"/>
      <c r="G335" s="52"/>
      <c r="H335" s="52"/>
      <c r="I335" s="52"/>
      <c r="J335" s="53">
        <v>49.67</v>
      </c>
      <c r="K335" s="54">
        <v>1.1499999999999999</v>
      </c>
      <c r="L335" s="53">
        <v>1.37</v>
      </c>
      <c r="M335" s="54">
        <v>34.96</v>
      </c>
      <c r="N335" s="64">
        <v>47.9</v>
      </c>
      <c r="AF335" s="39"/>
      <c r="AG335" s="47"/>
      <c r="AH335" s="47"/>
      <c r="AK335" s="3" t="s">
        <v>176</v>
      </c>
      <c r="AN335" s="47"/>
      <c r="AO335" s="47"/>
      <c r="AQ335" s="47"/>
    </row>
    <row r="336" spans="1:43" s="4" customFormat="1" ht="15" x14ac:dyDescent="0.25">
      <c r="A336" s="48"/>
      <c r="B336" s="49" t="s">
        <v>122</v>
      </c>
      <c r="C336" s="372" t="s">
        <v>177</v>
      </c>
      <c r="D336" s="372"/>
      <c r="E336" s="372"/>
      <c r="F336" s="51"/>
      <c r="G336" s="52"/>
      <c r="H336" s="52"/>
      <c r="I336" s="52"/>
      <c r="J336" s="53">
        <v>4.34</v>
      </c>
      <c r="K336" s="52"/>
      <c r="L336" s="53">
        <v>0.1</v>
      </c>
      <c r="M336" s="52"/>
      <c r="N336" s="58"/>
      <c r="AF336" s="39"/>
      <c r="AG336" s="47"/>
      <c r="AH336" s="47"/>
      <c r="AK336" s="3" t="s">
        <v>177</v>
      </c>
      <c r="AN336" s="47"/>
      <c r="AO336" s="47"/>
      <c r="AQ336" s="47"/>
    </row>
    <row r="337" spans="1:43" s="4" customFormat="1" ht="15" x14ac:dyDescent="0.25">
      <c r="A337" s="56"/>
      <c r="B337" s="49"/>
      <c r="C337" s="372" t="s">
        <v>63</v>
      </c>
      <c r="D337" s="372"/>
      <c r="E337" s="372"/>
      <c r="F337" s="51" t="s">
        <v>64</v>
      </c>
      <c r="G337" s="54">
        <v>3.32</v>
      </c>
      <c r="H337" s="54">
        <v>1.1499999999999999</v>
      </c>
      <c r="I337" s="111">
        <v>9.1326599999999994E-2</v>
      </c>
      <c r="J337" s="57"/>
      <c r="K337" s="52"/>
      <c r="L337" s="57"/>
      <c r="M337" s="52"/>
      <c r="N337" s="58"/>
      <c r="AF337" s="39"/>
      <c r="AG337" s="47"/>
      <c r="AH337" s="47"/>
      <c r="AL337" s="3" t="s">
        <v>63</v>
      </c>
      <c r="AN337" s="47"/>
      <c r="AO337" s="47"/>
      <c r="AQ337" s="47"/>
    </row>
    <row r="338" spans="1:43" s="4" customFormat="1" ht="15" x14ac:dyDescent="0.25">
      <c r="A338" s="56"/>
      <c r="B338" s="49"/>
      <c r="C338" s="372" t="s">
        <v>178</v>
      </c>
      <c r="D338" s="372"/>
      <c r="E338" s="372"/>
      <c r="F338" s="51" t="s">
        <v>64</v>
      </c>
      <c r="G338" s="54">
        <v>3.69</v>
      </c>
      <c r="H338" s="54">
        <v>1.1499999999999999</v>
      </c>
      <c r="I338" s="111">
        <v>0.1015045</v>
      </c>
      <c r="J338" s="57"/>
      <c r="K338" s="52"/>
      <c r="L338" s="57"/>
      <c r="M338" s="52"/>
      <c r="N338" s="58"/>
      <c r="AF338" s="39"/>
      <c r="AG338" s="47"/>
      <c r="AH338" s="47"/>
      <c r="AL338" s="3" t="s">
        <v>178</v>
      </c>
      <c r="AN338" s="47"/>
      <c r="AO338" s="47"/>
      <c r="AQ338" s="47"/>
    </row>
    <row r="339" spans="1:43" s="4" customFormat="1" ht="15" x14ac:dyDescent="0.25">
      <c r="A339" s="48"/>
      <c r="B339" s="49"/>
      <c r="C339" s="375" t="s">
        <v>65</v>
      </c>
      <c r="D339" s="375"/>
      <c r="E339" s="375"/>
      <c r="F339" s="59"/>
      <c r="G339" s="60"/>
      <c r="H339" s="60"/>
      <c r="I339" s="60"/>
      <c r="J339" s="61">
        <v>322.83999999999997</v>
      </c>
      <c r="K339" s="60"/>
      <c r="L339" s="61">
        <v>8.86</v>
      </c>
      <c r="M339" s="60"/>
      <c r="N339" s="62"/>
      <c r="AF339" s="39"/>
      <c r="AG339" s="47"/>
      <c r="AH339" s="47"/>
      <c r="AM339" s="3" t="s">
        <v>65</v>
      </c>
      <c r="AN339" s="47"/>
      <c r="AO339" s="47"/>
      <c r="AQ339" s="47"/>
    </row>
    <row r="340" spans="1:43" s="4" customFormat="1" ht="15" x14ac:dyDescent="0.25">
      <c r="A340" s="56"/>
      <c r="B340" s="49"/>
      <c r="C340" s="372" t="s">
        <v>66</v>
      </c>
      <c r="D340" s="372"/>
      <c r="E340" s="372"/>
      <c r="F340" s="51"/>
      <c r="G340" s="52"/>
      <c r="H340" s="52"/>
      <c r="I340" s="52"/>
      <c r="J340" s="57"/>
      <c r="K340" s="52"/>
      <c r="L340" s="53">
        <v>2.08</v>
      </c>
      <c r="M340" s="52"/>
      <c r="N340" s="64">
        <v>72.72</v>
      </c>
      <c r="AF340" s="39"/>
      <c r="AG340" s="47"/>
      <c r="AH340" s="47"/>
      <c r="AL340" s="3" t="s">
        <v>66</v>
      </c>
      <c r="AN340" s="47"/>
      <c r="AO340" s="47"/>
      <c r="AQ340" s="47"/>
    </row>
    <row r="341" spans="1:43" s="4" customFormat="1" ht="23.25" x14ac:dyDescent="0.25">
      <c r="A341" s="56"/>
      <c r="B341" s="49" t="s">
        <v>335</v>
      </c>
      <c r="C341" s="372" t="s">
        <v>336</v>
      </c>
      <c r="D341" s="372"/>
      <c r="E341" s="372"/>
      <c r="F341" s="51" t="s">
        <v>69</v>
      </c>
      <c r="G341" s="63">
        <v>92</v>
      </c>
      <c r="H341" s="52"/>
      <c r="I341" s="63">
        <v>92</v>
      </c>
      <c r="J341" s="57"/>
      <c r="K341" s="52"/>
      <c r="L341" s="53">
        <v>1.91</v>
      </c>
      <c r="M341" s="52"/>
      <c r="N341" s="64">
        <v>66.900000000000006</v>
      </c>
      <c r="AF341" s="39"/>
      <c r="AG341" s="47"/>
      <c r="AH341" s="47"/>
      <c r="AL341" s="3" t="s">
        <v>336</v>
      </c>
      <c r="AN341" s="47"/>
      <c r="AO341" s="47"/>
      <c r="AQ341" s="47"/>
    </row>
    <row r="342" spans="1:43" s="4" customFormat="1" ht="23.25" x14ac:dyDescent="0.25">
      <c r="A342" s="56"/>
      <c r="B342" s="49" t="s">
        <v>337</v>
      </c>
      <c r="C342" s="372" t="s">
        <v>338</v>
      </c>
      <c r="D342" s="372"/>
      <c r="E342" s="372"/>
      <c r="F342" s="51" t="s">
        <v>69</v>
      </c>
      <c r="G342" s="63">
        <v>46</v>
      </c>
      <c r="H342" s="52"/>
      <c r="I342" s="63">
        <v>46</v>
      </c>
      <c r="J342" s="57"/>
      <c r="K342" s="52"/>
      <c r="L342" s="53">
        <v>0.96</v>
      </c>
      <c r="M342" s="52"/>
      <c r="N342" s="64">
        <v>33.450000000000003</v>
      </c>
      <c r="AF342" s="39"/>
      <c r="AG342" s="47"/>
      <c r="AH342" s="47"/>
      <c r="AL342" s="3" t="s">
        <v>338</v>
      </c>
      <c r="AN342" s="47"/>
      <c r="AO342" s="47"/>
      <c r="AQ342" s="47"/>
    </row>
    <row r="343" spans="1:43" s="4" customFormat="1" ht="15" x14ac:dyDescent="0.25">
      <c r="A343" s="65"/>
      <c r="B343" s="66"/>
      <c r="C343" s="374" t="s">
        <v>72</v>
      </c>
      <c r="D343" s="374"/>
      <c r="E343" s="374"/>
      <c r="F343" s="42"/>
      <c r="G343" s="43"/>
      <c r="H343" s="43"/>
      <c r="I343" s="43"/>
      <c r="J343" s="45"/>
      <c r="K343" s="43"/>
      <c r="L343" s="67">
        <v>11.73</v>
      </c>
      <c r="M343" s="60"/>
      <c r="N343" s="46"/>
      <c r="AF343" s="39"/>
      <c r="AG343" s="47"/>
      <c r="AH343" s="47"/>
      <c r="AN343" s="47" t="s">
        <v>72</v>
      </c>
      <c r="AO343" s="47"/>
      <c r="AQ343" s="47"/>
    </row>
    <row r="344" spans="1:43" s="4" customFormat="1" ht="57" x14ac:dyDescent="0.25">
      <c r="A344" s="40" t="s">
        <v>397</v>
      </c>
      <c r="B344" s="41" t="s">
        <v>346</v>
      </c>
      <c r="C344" s="374" t="s">
        <v>347</v>
      </c>
      <c r="D344" s="374"/>
      <c r="E344" s="374"/>
      <c r="F344" s="42" t="s">
        <v>333</v>
      </c>
      <c r="G344" s="43">
        <v>2.392E-2</v>
      </c>
      <c r="H344" s="44">
        <v>1</v>
      </c>
      <c r="I344" s="118">
        <v>2.392E-2</v>
      </c>
      <c r="J344" s="45"/>
      <c r="K344" s="43"/>
      <c r="L344" s="45"/>
      <c r="M344" s="43"/>
      <c r="N344" s="46"/>
      <c r="AF344" s="39"/>
      <c r="AG344" s="47"/>
      <c r="AH344" s="47" t="s">
        <v>347</v>
      </c>
      <c r="AN344" s="47"/>
      <c r="AO344" s="47"/>
      <c r="AQ344" s="47"/>
    </row>
    <row r="345" spans="1:43" s="4" customFormat="1" ht="15" x14ac:dyDescent="0.25">
      <c r="A345" s="69"/>
      <c r="B345" s="50"/>
      <c r="C345" s="372" t="s">
        <v>396</v>
      </c>
      <c r="D345" s="372"/>
      <c r="E345" s="372"/>
      <c r="F345" s="372"/>
      <c r="G345" s="372"/>
      <c r="H345" s="372"/>
      <c r="I345" s="372"/>
      <c r="J345" s="372"/>
      <c r="K345" s="372"/>
      <c r="L345" s="372"/>
      <c r="M345" s="372"/>
      <c r="N345" s="377"/>
      <c r="AF345" s="39"/>
      <c r="AG345" s="47"/>
      <c r="AH345" s="47"/>
      <c r="AI345" s="3" t="s">
        <v>396</v>
      </c>
      <c r="AN345" s="47"/>
      <c r="AO345" s="47"/>
      <c r="AQ345" s="47"/>
    </row>
    <row r="346" spans="1:43" s="4" customFormat="1" ht="22.5" x14ac:dyDescent="0.25">
      <c r="A346" s="103"/>
      <c r="B346" s="49" t="s">
        <v>217</v>
      </c>
      <c r="C346" s="368" t="s">
        <v>218</v>
      </c>
      <c r="D346" s="368"/>
      <c r="E346" s="368"/>
      <c r="F346" s="368"/>
      <c r="G346" s="368"/>
      <c r="H346" s="368"/>
      <c r="I346" s="368"/>
      <c r="J346" s="368"/>
      <c r="K346" s="368"/>
      <c r="L346" s="368"/>
      <c r="M346" s="368"/>
      <c r="N346" s="376"/>
      <c r="AF346" s="39"/>
      <c r="AG346" s="47"/>
      <c r="AH346" s="47"/>
      <c r="AJ346" s="3" t="s">
        <v>218</v>
      </c>
      <c r="AN346" s="47"/>
      <c r="AO346" s="47"/>
      <c r="AQ346" s="47"/>
    </row>
    <row r="347" spans="1:43" s="4" customFormat="1" ht="15" x14ac:dyDescent="0.25">
      <c r="A347" s="48"/>
      <c r="B347" s="49" t="s">
        <v>73</v>
      </c>
      <c r="C347" s="372" t="s">
        <v>175</v>
      </c>
      <c r="D347" s="372"/>
      <c r="E347" s="372"/>
      <c r="F347" s="51"/>
      <c r="G347" s="52"/>
      <c r="H347" s="52"/>
      <c r="I347" s="52"/>
      <c r="J347" s="107">
        <v>3150</v>
      </c>
      <c r="K347" s="54">
        <v>1.1499999999999999</v>
      </c>
      <c r="L347" s="53">
        <v>86.65</v>
      </c>
      <c r="M347" s="52"/>
      <c r="N347" s="58"/>
      <c r="AF347" s="39"/>
      <c r="AG347" s="47"/>
      <c r="AH347" s="47"/>
      <c r="AK347" s="3" t="s">
        <v>175</v>
      </c>
      <c r="AN347" s="47"/>
      <c r="AO347" s="47"/>
      <c r="AQ347" s="47"/>
    </row>
    <row r="348" spans="1:43" s="4" customFormat="1" ht="15" x14ac:dyDescent="0.25">
      <c r="A348" s="48"/>
      <c r="B348" s="49" t="s">
        <v>78</v>
      </c>
      <c r="C348" s="372" t="s">
        <v>176</v>
      </c>
      <c r="D348" s="372"/>
      <c r="E348" s="372"/>
      <c r="F348" s="51"/>
      <c r="G348" s="52"/>
      <c r="H348" s="52"/>
      <c r="I348" s="52"/>
      <c r="J348" s="53">
        <v>425.25</v>
      </c>
      <c r="K348" s="54">
        <v>1.1499999999999999</v>
      </c>
      <c r="L348" s="53">
        <v>11.7</v>
      </c>
      <c r="M348" s="54">
        <v>34.96</v>
      </c>
      <c r="N348" s="64">
        <v>409.03</v>
      </c>
      <c r="AF348" s="39"/>
      <c r="AG348" s="47"/>
      <c r="AH348" s="47"/>
      <c r="AK348" s="3" t="s">
        <v>176</v>
      </c>
      <c r="AN348" s="47"/>
      <c r="AO348" s="47"/>
      <c r="AQ348" s="47"/>
    </row>
    <row r="349" spans="1:43" s="4" customFormat="1" ht="15" x14ac:dyDescent="0.25">
      <c r="A349" s="56"/>
      <c r="B349" s="49"/>
      <c r="C349" s="372" t="s">
        <v>178</v>
      </c>
      <c r="D349" s="372"/>
      <c r="E349" s="372"/>
      <c r="F349" s="51" t="s">
        <v>64</v>
      </c>
      <c r="G349" s="104">
        <v>31.5</v>
      </c>
      <c r="H349" s="54">
        <v>1.1499999999999999</v>
      </c>
      <c r="I349" s="117">
        <v>0.86650199999999999</v>
      </c>
      <c r="J349" s="57"/>
      <c r="K349" s="52"/>
      <c r="L349" s="57"/>
      <c r="M349" s="52"/>
      <c r="N349" s="58"/>
      <c r="AF349" s="39"/>
      <c r="AG349" s="47"/>
      <c r="AH349" s="47"/>
      <c r="AL349" s="3" t="s">
        <v>178</v>
      </c>
      <c r="AN349" s="47"/>
      <c r="AO349" s="47"/>
      <c r="AQ349" s="47"/>
    </row>
    <row r="350" spans="1:43" s="4" customFormat="1" ht="15" x14ac:dyDescent="0.25">
      <c r="A350" s="48"/>
      <c r="B350" s="49"/>
      <c r="C350" s="375" t="s">
        <v>65</v>
      </c>
      <c r="D350" s="375"/>
      <c r="E350" s="375"/>
      <c r="F350" s="59"/>
      <c r="G350" s="60"/>
      <c r="H350" s="60"/>
      <c r="I350" s="60"/>
      <c r="J350" s="108">
        <v>3150</v>
      </c>
      <c r="K350" s="60"/>
      <c r="L350" s="61">
        <v>86.65</v>
      </c>
      <c r="M350" s="60"/>
      <c r="N350" s="62"/>
      <c r="AF350" s="39"/>
      <c r="AG350" s="47"/>
      <c r="AH350" s="47"/>
      <c r="AM350" s="3" t="s">
        <v>65</v>
      </c>
      <c r="AN350" s="47"/>
      <c r="AO350" s="47"/>
      <c r="AQ350" s="47"/>
    </row>
    <row r="351" spans="1:43" s="4" customFormat="1" ht="15" x14ac:dyDescent="0.25">
      <c r="A351" s="56"/>
      <c r="B351" s="49"/>
      <c r="C351" s="372" t="s">
        <v>66</v>
      </c>
      <c r="D351" s="372"/>
      <c r="E351" s="372"/>
      <c r="F351" s="51"/>
      <c r="G351" s="52"/>
      <c r="H351" s="52"/>
      <c r="I351" s="52"/>
      <c r="J351" s="57"/>
      <c r="K351" s="52"/>
      <c r="L351" s="53">
        <v>11.7</v>
      </c>
      <c r="M351" s="52"/>
      <c r="N351" s="64">
        <v>409.03</v>
      </c>
      <c r="AF351" s="39"/>
      <c r="AG351" s="47"/>
      <c r="AH351" s="47"/>
      <c r="AL351" s="3" t="s">
        <v>66</v>
      </c>
      <c r="AN351" s="47"/>
      <c r="AO351" s="47"/>
      <c r="AQ351" s="47"/>
    </row>
    <row r="352" spans="1:43" s="4" customFormat="1" ht="23.25" x14ac:dyDescent="0.25">
      <c r="A352" s="56"/>
      <c r="B352" s="49" t="s">
        <v>335</v>
      </c>
      <c r="C352" s="372" t="s">
        <v>336</v>
      </c>
      <c r="D352" s="372"/>
      <c r="E352" s="372"/>
      <c r="F352" s="51" t="s">
        <v>69</v>
      </c>
      <c r="G352" s="63">
        <v>92</v>
      </c>
      <c r="H352" s="52"/>
      <c r="I352" s="63">
        <v>92</v>
      </c>
      <c r="J352" s="57"/>
      <c r="K352" s="52"/>
      <c r="L352" s="53">
        <v>10.76</v>
      </c>
      <c r="M352" s="52"/>
      <c r="N352" s="64">
        <v>376.31</v>
      </c>
      <c r="AF352" s="39"/>
      <c r="AG352" s="47"/>
      <c r="AH352" s="47"/>
      <c r="AL352" s="3" t="s">
        <v>336</v>
      </c>
      <c r="AN352" s="47"/>
      <c r="AO352" s="47"/>
      <c r="AQ352" s="47"/>
    </row>
    <row r="353" spans="1:43" s="4" customFormat="1" ht="23.25" x14ac:dyDescent="0.25">
      <c r="A353" s="56"/>
      <c r="B353" s="49" t="s">
        <v>337</v>
      </c>
      <c r="C353" s="372" t="s">
        <v>338</v>
      </c>
      <c r="D353" s="372"/>
      <c r="E353" s="372"/>
      <c r="F353" s="51" t="s">
        <v>69</v>
      </c>
      <c r="G353" s="63">
        <v>46</v>
      </c>
      <c r="H353" s="52"/>
      <c r="I353" s="63">
        <v>46</v>
      </c>
      <c r="J353" s="57"/>
      <c r="K353" s="52"/>
      <c r="L353" s="53">
        <v>5.38</v>
      </c>
      <c r="M353" s="52"/>
      <c r="N353" s="64">
        <v>188.15</v>
      </c>
      <c r="AF353" s="39"/>
      <c r="AG353" s="47"/>
      <c r="AH353" s="47"/>
      <c r="AL353" s="3" t="s">
        <v>338</v>
      </c>
      <c r="AN353" s="47"/>
      <c r="AO353" s="47"/>
      <c r="AQ353" s="47"/>
    </row>
    <row r="354" spans="1:43" s="4" customFormat="1" ht="15" x14ac:dyDescent="0.25">
      <c r="A354" s="65"/>
      <c r="B354" s="66"/>
      <c r="C354" s="374" t="s">
        <v>72</v>
      </c>
      <c r="D354" s="374"/>
      <c r="E354" s="374"/>
      <c r="F354" s="42"/>
      <c r="G354" s="43"/>
      <c r="H354" s="43"/>
      <c r="I354" s="43"/>
      <c r="J354" s="45"/>
      <c r="K354" s="43"/>
      <c r="L354" s="67">
        <v>102.79</v>
      </c>
      <c r="M354" s="60"/>
      <c r="N354" s="46"/>
      <c r="AF354" s="39"/>
      <c r="AG354" s="47"/>
      <c r="AH354" s="47"/>
      <c r="AN354" s="47" t="s">
        <v>72</v>
      </c>
      <c r="AO354" s="47"/>
      <c r="AQ354" s="47"/>
    </row>
    <row r="355" spans="1:43" s="4" customFormat="1" ht="57" x14ac:dyDescent="0.25">
      <c r="A355" s="40" t="s">
        <v>398</v>
      </c>
      <c r="B355" s="41" t="s">
        <v>339</v>
      </c>
      <c r="C355" s="374" t="s">
        <v>348</v>
      </c>
      <c r="D355" s="374"/>
      <c r="E355" s="374"/>
      <c r="F355" s="42" t="s">
        <v>341</v>
      </c>
      <c r="G355" s="43">
        <v>49.275199999999998</v>
      </c>
      <c r="H355" s="44">
        <v>1</v>
      </c>
      <c r="I355" s="110">
        <v>49.275199999999998</v>
      </c>
      <c r="J355" s="67">
        <v>2.91</v>
      </c>
      <c r="K355" s="43"/>
      <c r="L355" s="67">
        <v>143.38999999999999</v>
      </c>
      <c r="M355" s="68">
        <v>12.13</v>
      </c>
      <c r="N355" s="115">
        <v>1739.32</v>
      </c>
      <c r="AF355" s="39"/>
      <c r="AG355" s="47"/>
      <c r="AH355" s="47" t="s">
        <v>348</v>
      </c>
      <c r="AN355" s="47"/>
      <c r="AO355" s="47"/>
      <c r="AQ355" s="47"/>
    </row>
    <row r="356" spans="1:43" s="4" customFormat="1" ht="15" x14ac:dyDescent="0.25">
      <c r="A356" s="69"/>
      <c r="B356" s="50"/>
      <c r="C356" s="372" t="s">
        <v>399</v>
      </c>
      <c r="D356" s="372"/>
      <c r="E356" s="372"/>
      <c r="F356" s="372"/>
      <c r="G356" s="372"/>
      <c r="H356" s="372"/>
      <c r="I356" s="372"/>
      <c r="J356" s="372"/>
      <c r="K356" s="372"/>
      <c r="L356" s="372"/>
      <c r="M356" s="372"/>
      <c r="N356" s="377"/>
      <c r="AF356" s="39"/>
      <c r="AG356" s="47"/>
      <c r="AH356" s="47"/>
      <c r="AI356" s="3" t="s">
        <v>399</v>
      </c>
      <c r="AN356" s="47"/>
      <c r="AO356" s="47"/>
      <c r="AQ356" s="47"/>
    </row>
    <row r="357" spans="1:43" s="4" customFormat="1" ht="15" x14ac:dyDescent="0.25">
      <c r="A357" s="65"/>
      <c r="B357" s="66"/>
      <c r="C357" s="374" t="s">
        <v>72</v>
      </c>
      <c r="D357" s="374"/>
      <c r="E357" s="374"/>
      <c r="F357" s="42"/>
      <c r="G357" s="43"/>
      <c r="H357" s="43"/>
      <c r="I357" s="43"/>
      <c r="J357" s="45"/>
      <c r="K357" s="43"/>
      <c r="L357" s="67">
        <v>143.38999999999999</v>
      </c>
      <c r="M357" s="60"/>
      <c r="N357" s="115">
        <v>1739.32</v>
      </c>
      <c r="AF357" s="39"/>
      <c r="AG357" s="47"/>
      <c r="AH357" s="47"/>
      <c r="AN357" s="47" t="s">
        <v>72</v>
      </c>
      <c r="AO357" s="47"/>
      <c r="AQ357" s="47"/>
    </row>
    <row r="358" spans="1:43" s="4" customFormat="1" ht="45.75" x14ac:dyDescent="0.25">
      <c r="A358" s="40" t="s">
        <v>400</v>
      </c>
      <c r="B358" s="41" t="s">
        <v>350</v>
      </c>
      <c r="C358" s="374" t="s">
        <v>351</v>
      </c>
      <c r="D358" s="374"/>
      <c r="E358" s="374"/>
      <c r="F358" s="42" t="s">
        <v>341</v>
      </c>
      <c r="G358" s="43">
        <v>18.952000000000002</v>
      </c>
      <c r="H358" s="44">
        <v>1</v>
      </c>
      <c r="I358" s="116">
        <v>18.952000000000002</v>
      </c>
      <c r="J358" s="67">
        <v>15.35</v>
      </c>
      <c r="K358" s="43"/>
      <c r="L358" s="67">
        <v>290.91000000000003</v>
      </c>
      <c r="M358" s="68">
        <v>12.13</v>
      </c>
      <c r="N358" s="115">
        <v>3528.74</v>
      </c>
      <c r="AF358" s="39"/>
      <c r="AG358" s="47"/>
      <c r="AH358" s="47" t="s">
        <v>351</v>
      </c>
      <c r="AN358" s="47"/>
      <c r="AO358" s="47"/>
      <c r="AQ358" s="47"/>
    </row>
    <row r="359" spans="1:43" s="4" customFormat="1" ht="15" x14ac:dyDescent="0.25">
      <c r="A359" s="69"/>
      <c r="B359" s="50"/>
      <c r="C359" s="372" t="s">
        <v>401</v>
      </c>
      <c r="D359" s="372"/>
      <c r="E359" s="372"/>
      <c r="F359" s="372"/>
      <c r="G359" s="372"/>
      <c r="H359" s="372"/>
      <c r="I359" s="372"/>
      <c r="J359" s="372"/>
      <c r="K359" s="372"/>
      <c r="L359" s="372"/>
      <c r="M359" s="372"/>
      <c r="N359" s="377"/>
      <c r="AF359" s="39"/>
      <c r="AG359" s="47"/>
      <c r="AH359" s="47"/>
      <c r="AI359" s="3" t="s">
        <v>401</v>
      </c>
      <c r="AN359" s="47"/>
      <c r="AO359" s="47"/>
      <c r="AQ359" s="47"/>
    </row>
    <row r="360" spans="1:43" s="4" customFormat="1" ht="15" x14ac:dyDescent="0.25">
      <c r="A360" s="65"/>
      <c r="B360" s="66"/>
      <c r="C360" s="374" t="s">
        <v>72</v>
      </c>
      <c r="D360" s="374"/>
      <c r="E360" s="374"/>
      <c r="F360" s="42"/>
      <c r="G360" s="43"/>
      <c r="H360" s="43"/>
      <c r="I360" s="43"/>
      <c r="J360" s="45"/>
      <c r="K360" s="43"/>
      <c r="L360" s="67">
        <v>290.91000000000003</v>
      </c>
      <c r="M360" s="60"/>
      <c r="N360" s="115">
        <v>3528.74</v>
      </c>
      <c r="AF360" s="39"/>
      <c r="AG360" s="47"/>
      <c r="AH360" s="47"/>
      <c r="AN360" s="47" t="s">
        <v>72</v>
      </c>
      <c r="AO360" s="47"/>
      <c r="AQ360" s="47"/>
    </row>
    <row r="361" spans="1:43" s="4" customFormat="1" ht="34.5" x14ac:dyDescent="0.25">
      <c r="A361" s="40" t="s">
        <v>402</v>
      </c>
      <c r="B361" s="41" t="s">
        <v>353</v>
      </c>
      <c r="C361" s="374" t="s">
        <v>354</v>
      </c>
      <c r="D361" s="374"/>
      <c r="E361" s="374"/>
      <c r="F361" s="42" t="s">
        <v>333</v>
      </c>
      <c r="G361" s="43">
        <v>2.392E-2</v>
      </c>
      <c r="H361" s="44">
        <v>1</v>
      </c>
      <c r="I361" s="118">
        <v>2.392E-2</v>
      </c>
      <c r="J361" s="45"/>
      <c r="K361" s="43"/>
      <c r="L361" s="45"/>
      <c r="M361" s="43"/>
      <c r="N361" s="46"/>
      <c r="AF361" s="39"/>
      <c r="AG361" s="47"/>
      <c r="AH361" s="47" t="s">
        <v>354</v>
      </c>
      <c r="AN361" s="47"/>
      <c r="AO361" s="47"/>
      <c r="AQ361" s="47"/>
    </row>
    <row r="362" spans="1:43" s="4" customFormat="1" ht="15" x14ac:dyDescent="0.25">
      <c r="A362" s="69"/>
      <c r="B362" s="50"/>
      <c r="C362" s="372" t="s">
        <v>403</v>
      </c>
      <c r="D362" s="372"/>
      <c r="E362" s="372"/>
      <c r="F362" s="372"/>
      <c r="G362" s="372"/>
      <c r="H362" s="372"/>
      <c r="I362" s="372"/>
      <c r="J362" s="372"/>
      <c r="K362" s="372"/>
      <c r="L362" s="372"/>
      <c r="M362" s="372"/>
      <c r="N362" s="377"/>
      <c r="AF362" s="39"/>
      <c r="AG362" s="47"/>
      <c r="AH362" s="47"/>
      <c r="AI362" s="3" t="s">
        <v>403</v>
      </c>
      <c r="AN362" s="47"/>
      <c r="AO362" s="47"/>
      <c r="AQ362" s="47"/>
    </row>
    <row r="363" spans="1:43" s="4" customFormat="1" ht="22.5" x14ac:dyDescent="0.25">
      <c r="A363" s="103"/>
      <c r="B363" s="49" t="s">
        <v>217</v>
      </c>
      <c r="C363" s="368" t="s">
        <v>218</v>
      </c>
      <c r="D363" s="368"/>
      <c r="E363" s="368"/>
      <c r="F363" s="368"/>
      <c r="G363" s="368"/>
      <c r="H363" s="368"/>
      <c r="I363" s="368"/>
      <c r="J363" s="368"/>
      <c r="K363" s="368"/>
      <c r="L363" s="368"/>
      <c r="M363" s="368"/>
      <c r="N363" s="376"/>
      <c r="AF363" s="39"/>
      <c r="AG363" s="47"/>
      <c r="AH363" s="47"/>
      <c r="AJ363" s="3" t="s">
        <v>218</v>
      </c>
      <c r="AN363" s="47"/>
      <c r="AO363" s="47"/>
      <c r="AQ363" s="47"/>
    </row>
    <row r="364" spans="1:43" s="4" customFormat="1" ht="15" x14ac:dyDescent="0.25">
      <c r="A364" s="48"/>
      <c r="B364" s="49" t="s">
        <v>73</v>
      </c>
      <c r="C364" s="372" t="s">
        <v>175</v>
      </c>
      <c r="D364" s="372"/>
      <c r="E364" s="372"/>
      <c r="F364" s="51"/>
      <c r="G364" s="52"/>
      <c r="H364" s="52"/>
      <c r="I364" s="52"/>
      <c r="J364" s="53">
        <v>284.17</v>
      </c>
      <c r="K364" s="54">
        <v>1.1499999999999999</v>
      </c>
      <c r="L364" s="53">
        <v>7.82</v>
      </c>
      <c r="M364" s="52"/>
      <c r="N364" s="58"/>
      <c r="AF364" s="39"/>
      <c r="AG364" s="47"/>
      <c r="AH364" s="47"/>
      <c r="AK364" s="3" t="s">
        <v>175</v>
      </c>
      <c r="AN364" s="47"/>
      <c r="AO364" s="47"/>
      <c r="AQ364" s="47"/>
    </row>
    <row r="365" spans="1:43" s="4" customFormat="1" ht="15" x14ac:dyDescent="0.25">
      <c r="A365" s="48"/>
      <c r="B365" s="49" t="s">
        <v>78</v>
      </c>
      <c r="C365" s="372" t="s">
        <v>176</v>
      </c>
      <c r="D365" s="372"/>
      <c r="E365" s="372"/>
      <c r="F365" s="51"/>
      <c r="G365" s="52"/>
      <c r="H365" s="52"/>
      <c r="I365" s="52"/>
      <c r="J365" s="53">
        <v>28.89</v>
      </c>
      <c r="K365" s="54">
        <v>1.1499999999999999</v>
      </c>
      <c r="L365" s="53">
        <v>0.79</v>
      </c>
      <c r="M365" s="54">
        <v>34.96</v>
      </c>
      <c r="N365" s="64">
        <v>27.62</v>
      </c>
      <c r="AF365" s="39"/>
      <c r="AG365" s="47"/>
      <c r="AH365" s="47"/>
      <c r="AK365" s="3" t="s">
        <v>176</v>
      </c>
      <c r="AN365" s="47"/>
      <c r="AO365" s="47"/>
      <c r="AQ365" s="47"/>
    </row>
    <row r="366" spans="1:43" s="4" customFormat="1" ht="15" x14ac:dyDescent="0.25">
      <c r="A366" s="56"/>
      <c r="B366" s="49"/>
      <c r="C366" s="372" t="s">
        <v>178</v>
      </c>
      <c r="D366" s="372"/>
      <c r="E366" s="372"/>
      <c r="F366" s="51" t="s">
        <v>64</v>
      </c>
      <c r="G366" s="54">
        <v>2.14</v>
      </c>
      <c r="H366" s="54">
        <v>1.1499999999999999</v>
      </c>
      <c r="I366" s="111">
        <v>5.8867099999999999E-2</v>
      </c>
      <c r="J366" s="57"/>
      <c r="K366" s="52"/>
      <c r="L366" s="57"/>
      <c r="M366" s="52"/>
      <c r="N366" s="58"/>
      <c r="AF366" s="39"/>
      <c r="AG366" s="47"/>
      <c r="AH366" s="47"/>
      <c r="AL366" s="3" t="s">
        <v>178</v>
      </c>
      <c r="AN366" s="47"/>
      <c r="AO366" s="47"/>
      <c r="AQ366" s="47"/>
    </row>
    <row r="367" spans="1:43" s="4" customFormat="1" ht="15" x14ac:dyDescent="0.25">
      <c r="A367" s="48"/>
      <c r="B367" s="49"/>
      <c r="C367" s="375" t="s">
        <v>65</v>
      </c>
      <c r="D367" s="375"/>
      <c r="E367" s="375"/>
      <c r="F367" s="59"/>
      <c r="G367" s="60"/>
      <c r="H367" s="60"/>
      <c r="I367" s="60"/>
      <c r="J367" s="61">
        <v>284.17</v>
      </c>
      <c r="K367" s="60"/>
      <c r="L367" s="61">
        <v>7.82</v>
      </c>
      <c r="M367" s="60"/>
      <c r="N367" s="62"/>
      <c r="AF367" s="39"/>
      <c r="AG367" s="47"/>
      <c r="AH367" s="47"/>
      <c r="AM367" s="3" t="s">
        <v>65</v>
      </c>
      <c r="AN367" s="47"/>
      <c r="AO367" s="47"/>
      <c r="AQ367" s="47"/>
    </row>
    <row r="368" spans="1:43" s="4" customFormat="1" ht="15" x14ac:dyDescent="0.25">
      <c r="A368" s="56"/>
      <c r="B368" s="49"/>
      <c r="C368" s="372" t="s">
        <v>66</v>
      </c>
      <c r="D368" s="372"/>
      <c r="E368" s="372"/>
      <c r="F368" s="51"/>
      <c r="G368" s="52"/>
      <c r="H368" s="52"/>
      <c r="I368" s="52"/>
      <c r="J368" s="57"/>
      <c r="K368" s="52"/>
      <c r="L368" s="53">
        <v>0.79</v>
      </c>
      <c r="M368" s="52"/>
      <c r="N368" s="64">
        <v>27.62</v>
      </c>
      <c r="AF368" s="39"/>
      <c r="AG368" s="47"/>
      <c r="AH368" s="47"/>
      <c r="AL368" s="3" t="s">
        <v>66</v>
      </c>
      <c r="AN368" s="47"/>
      <c r="AO368" s="47"/>
      <c r="AQ368" s="47"/>
    </row>
    <row r="369" spans="1:43" s="4" customFormat="1" ht="23.25" x14ac:dyDescent="0.25">
      <c r="A369" s="56"/>
      <c r="B369" s="49" t="s">
        <v>335</v>
      </c>
      <c r="C369" s="372" t="s">
        <v>336</v>
      </c>
      <c r="D369" s="372"/>
      <c r="E369" s="372"/>
      <c r="F369" s="51" t="s">
        <v>69</v>
      </c>
      <c r="G369" s="63">
        <v>92</v>
      </c>
      <c r="H369" s="52"/>
      <c r="I369" s="63">
        <v>92</v>
      </c>
      <c r="J369" s="57"/>
      <c r="K369" s="52"/>
      <c r="L369" s="53">
        <v>0.73</v>
      </c>
      <c r="M369" s="52"/>
      <c r="N369" s="64">
        <v>25.41</v>
      </c>
      <c r="AF369" s="39"/>
      <c r="AG369" s="47"/>
      <c r="AH369" s="47"/>
      <c r="AL369" s="3" t="s">
        <v>336</v>
      </c>
      <c r="AN369" s="47"/>
      <c r="AO369" s="47"/>
      <c r="AQ369" s="47"/>
    </row>
    <row r="370" spans="1:43" s="4" customFormat="1" ht="23.25" x14ac:dyDescent="0.25">
      <c r="A370" s="56"/>
      <c r="B370" s="49" t="s">
        <v>337</v>
      </c>
      <c r="C370" s="372" t="s">
        <v>338</v>
      </c>
      <c r="D370" s="372"/>
      <c r="E370" s="372"/>
      <c r="F370" s="51" t="s">
        <v>69</v>
      </c>
      <c r="G370" s="63">
        <v>46</v>
      </c>
      <c r="H370" s="52"/>
      <c r="I370" s="63">
        <v>46</v>
      </c>
      <c r="J370" s="57"/>
      <c r="K370" s="52"/>
      <c r="L370" s="53">
        <v>0.36</v>
      </c>
      <c r="M370" s="52"/>
      <c r="N370" s="64">
        <v>12.71</v>
      </c>
      <c r="AF370" s="39"/>
      <c r="AG370" s="47"/>
      <c r="AH370" s="47"/>
      <c r="AL370" s="3" t="s">
        <v>338</v>
      </c>
      <c r="AN370" s="47"/>
      <c r="AO370" s="47"/>
      <c r="AQ370" s="47"/>
    </row>
    <row r="371" spans="1:43" s="4" customFormat="1" ht="15" x14ac:dyDescent="0.25">
      <c r="A371" s="65"/>
      <c r="B371" s="66"/>
      <c r="C371" s="374" t="s">
        <v>72</v>
      </c>
      <c r="D371" s="374"/>
      <c r="E371" s="374"/>
      <c r="F371" s="42"/>
      <c r="G371" s="43"/>
      <c r="H371" s="43"/>
      <c r="I371" s="43"/>
      <c r="J371" s="45"/>
      <c r="K371" s="43"/>
      <c r="L371" s="67">
        <v>8.91</v>
      </c>
      <c r="M371" s="60"/>
      <c r="N371" s="46"/>
      <c r="AF371" s="39"/>
      <c r="AG371" s="47"/>
      <c r="AH371" s="47"/>
      <c r="AN371" s="47" t="s">
        <v>72</v>
      </c>
      <c r="AO371" s="47"/>
      <c r="AQ371" s="47"/>
    </row>
    <row r="372" spans="1:43" s="4" customFormat="1" ht="45.75" x14ac:dyDescent="0.25">
      <c r="A372" s="40" t="s">
        <v>404</v>
      </c>
      <c r="B372" s="41" t="s">
        <v>331</v>
      </c>
      <c r="C372" s="374" t="s">
        <v>405</v>
      </c>
      <c r="D372" s="374"/>
      <c r="E372" s="374"/>
      <c r="F372" s="42" t="s">
        <v>333</v>
      </c>
      <c r="G372" s="43">
        <v>2.3E-2</v>
      </c>
      <c r="H372" s="44">
        <v>1</v>
      </c>
      <c r="I372" s="116">
        <v>2.3E-2</v>
      </c>
      <c r="J372" s="45"/>
      <c r="K372" s="43"/>
      <c r="L372" s="45"/>
      <c r="M372" s="43"/>
      <c r="N372" s="46"/>
      <c r="AF372" s="39"/>
      <c r="AG372" s="47"/>
      <c r="AH372" s="47" t="s">
        <v>405</v>
      </c>
      <c r="AN372" s="47"/>
      <c r="AO372" s="47"/>
      <c r="AQ372" s="47"/>
    </row>
    <row r="373" spans="1:43" s="4" customFormat="1" ht="15" x14ac:dyDescent="0.25">
      <c r="A373" s="69"/>
      <c r="B373" s="50"/>
      <c r="C373" s="372" t="s">
        <v>406</v>
      </c>
      <c r="D373" s="372"/>
      <c r="E373" s="372"/>
      <c r="F373" s="372"/>
      <c r="G373" s="372"/>
      <c r="H373" s="372"/>
      <c r="I373" s="372"/>
      <c r="J373" s="372"/>
      <c r="K373" s="372"/>
      <c r="L373" s="372"/>
      <c r="M373" s="372"/>
      <c r="N373" s="377"/>
      <c r="AF373" s="39"/>
      <c r="AG373" s="47"/>
      <c r="AH373" s="47"/>
      <c r="AI373" s="3" t="s">
        <v>406</v>
      </c>
      <c r="AN373" s="47"/>
      <c r="AO373" s="47"/>
      <c r="AQ373" s="47"/>
    </row>
    <row r="374" spans="1:43" s="4" customFormat="1" ht="22.5" x14ac:dyDescent="0.25">
      <c r="A374" s="103"/>
      <c r="B374" s="49" t="s">
        <v>217</v>
      </c>
      <c r="C374" s="368" t="s">
        <v>218</v>
      </c>
      <c r="D374" s="368"/>
      <c r="E374" s="368"/>
      <c r="F374" s="368"/>
      <c r="G374" s="368"/>
      <c r="H374" s="368"/>
      <c r="I374" s="368"/>
      <c r="J374" s="368"/>
      <c r="K374" s="368"/>
      <c r="L374" s="368"/>
      <c r="M374" s="368"/>
      <c r="N374" s="376"/>
      <c r="AF374" s="39"/>
      <c r="AG374" s="47"/>
      <c r="AH374" s="47"/>
      <c r="AJ374" s="3" t="s">
        <v>218</v>
      </c>
      <c r="AN374" s="47"/>
      <c r="AO374" s="47"/>
      <c r="AQ374" s="47"/>
    </row>
    <row r="375" spans="1:43" s="4" customFormat="1" ht="15" x14ac:dyDescent="0.25">
      <c r="A375" s="48"/>
      <c r="B375" s="49" t="s">
        <v>73</v>
      </c>
      <c r="C375" s="372" t="s">
        <v>175</v>
      </c>
      <c r="D375" s="372"/>
      <c r="E375" s="372"/>
      <c r="F375" s="51"/>
      <c r="G375" s="52"/>
      <c r="H375" s="52"/>
      <c r="I375" s="52"/>
      <c r="J375" s="107">
        <v>3710.53</v>
      </c>
      <c r="K375" s="54">
        <v>1.1499999999999999</v>
      </c>
      <c r="L375" s="53">
        <v>98.14</v>
      </c>
      <c r="M375" s="52"/>
      <c r="N375" s="58"/>
      <c r="AF375" s="39"/>
      <c r="AG375" s="47"/>
      <c r="AH375" s="47"/>
      <c r="AK375" s="3" t="s">
        <v>175</v>
      </c>
      <c r="AN375" s="47"/>
      <c r="AO375" s="47"/>
      <c r="AQ375" s="47"/>
    </row>
    <row r="376" spans="1:43" s="4" customFormat="1" ht="15" x14ac:dyDescent="0.25">
      <c r="A376" s="48"/>
      <c r="B376" s="49" t="s">
        <v>78</v>
      </c>
      <c r="C376" s="372" t="s">
        <v>176</v>
      </c>
      <c r="D376" s="372"/>
      <c r="E376" s="372"/>
      <c r="F376" s="51"/>
      <c r="G376" s="52"/>
      <c r="H376" s="52"/>
      <c r="I376" s="52"/>
      <c r="J376" s="53">
        <v>614.79999999999995</v>
      </c>
      <c r="K376" s="54">
        <v>1.1499999999999999</v>
      </c>
      <c r="L376" s="53">
        <v>16.260000000000002</v>
      </c>
      <c r="M376" s="54">
        <v>34.96</v>
      </c>
      <c r="N376" s="64">
        <v>568.45000000000005</v>
      </c>
      <c r="AF376" s="39"/>
      <c r="AG376" s="47"/>
      <c r="AH376" s="47"/>
      <c r="AK376" s="3" t="s">
        <v>176</v>
      </c>
      <c r="AN376" s="47"/>
      <c r="AO376" s="47"/>
      <c r="AQ376" s="47"/>
    </row>
    <row r="377" spans="1:43" s="4" customFormat="1" ht="15" x14ac:dyDescent="0.25">
      <c r="A377" s="56"/>
      <c r="B377" s="49"/>
      <c r="C377" s="372" t="s">
        <v>178</v>
      </c>
      <c r="D377" s="372"/>
      <c r="E377" s="372"/>
      <c r="F377" s="51" t="s">
        <v>64</v>
      </c>
      <c r="G377" s="63">
        <v>53</v>
      </c>
      <c r="H377" s="54">
        <v>1.1499999999999999</v>
      </c>
      <c r="I377" s="114">
        <v>1.40185</v>
      </c>
      <c r="J377" s="57"/>
      <c r="K377" s="52"/>
      <c r="L377" s="57"/>
      <c r="M377" s="52"/>
      <c r="N377" s="58"/>
      <c r="AF377" s="39"/>
      <c r="AG377" s="47"/>
      <c r="AH377" s="47"/>
      <c r="AL377" s="3" t="s">
        <v>178</v>
      </c>
      <c r="AN377" s="47"/>
      <c r="AO377" s="47"/>
      <c r="AQ377" s="47"/>
    </row>
    <row r="378" spans="1:43" s="4" customFormat="1" ht="15" x14ac:dyDescent="0.25">
      <c r="A378" s="48"/>
      <c r="B378" s="49"/>
      <c r="C378" s="375" t="s">
        <v>65</v>
      </c>
      <c r="D378" s="375"/>
      <c r="E378" s="375"/>
      <c r="F378" s="59"/>
      <c r="G378" s="60"/>
      <c r="H378" s="60"/>
      <c r="I378" s="60"/>
      <c r="J378" s="108">
        <v>3710.53</v>
      </c>
      <c r="K378" s="60"/>
      <c r="L378" s="61">
        <v>98.14</v>
      </c>
      <c r="M378" s="60"/>
      <c r="N378" s="62"/>
      <c r="AF378" s="39"/>
      <c r="AG378" s="47"/>
      <c r="AH378" s="47"/>
      <c r="AM378" s="3" t="s">
        <v>65</v>
      </c>
      <c r="AN378" s="47"/>
      <c r="AO378" s="47"/>
      <c r="AQ378" s="47"/>
    </row>
    <row r="379" spans="1:43" s="4" customFormat="1" ht="15" x14ac:dyDescent="0.25">
      <c r="A379" s="56"/>
      <c r="B379" s="49"/>
      <c r="C379" s="372" t="s">
        <v>66</v>
      </c>
      <c r="D379" s="372"/>
      <c r="E379" s="372"/>
      <c r="F379" s="51"/>
      <c r="G379" s="52"/>
      <c r="H379" s="52"/>
      <c r="I379" s="52"/>
      <c r="J379" s="57"/>
      <c r="K379" s="52"/>
      <c r="L379" s="53">
        <v>16.260000000000002</v>
      </c>
      <c r="M379" s="52"/>
      <c r="N379" s="64">
        <v>568.45000000000005</v>
      </c>
      <c r="AF379" s="39"/>
      <c r="AG379" s="47"/>
      <c r="AH379" s="47"/>
      <c r="AL379" s="3" t="s">
        <v>66</v>
      </c>
      <c r="AN379" s="47"/>
      <c r="AO379" s="47"/>
      <c r="AQ379" s="47"/>
    </row>
    <row r="380" spans="1:43" s="4" customFormat="1" ht="23.25" x14ac:dyDescent="0.25">
      <c r="A380" s="56"/>
      <c r="B380" s="49" t="s">
        <v>335</v>
      </c>
      <c r="C380" s="372" t="s">
        <v>336</v>
      </c>
      <c r="D380" s="372"/>
      <c r="E380" s="372"/>
      <c r="F380" s="51" t="s">
        <v>69</v>
      </c>
      <c r="G380" s="63">
        <v>92</v>
      </c>
      <c r="H380" s="52"/>
      <c r="I380" s="63">
        <v>92</v>
      </c>
      <c r="J380" s="57"/>
      <c r="K380" s="52"/>
      <c r="L380" s="53">
        <v>14.96</v>
      </c>
      <c r="M380" s="52"/>
      <c r="N380" s="64">
        <v>522.97</v>
      </c>
      <c r="AF380" s="39"/>
      <c r="AG380" s="47"/>
      <c r="AH380" s="47"/>
      <c r="AL380" s="3" t="s">
        <v>336</v>
      </c>
      <c r="AN380" s="47"/>
      <c r="AO380" s="47"/>
      <c r="AQ380" s="47"/>
    </row>
    <row r="381" spans="1:43" s="4" customFormat="1" ht="23.25" x14ac:dyDescent="0.25">
      <c r="A381" s="56"/>
      <c r="B381" s="49" t="s">
        <v>337</v>
      </c>
      <c r="C381" s="372" t="s">
        <v>338</v>
      </c>
      <c r="D381" s="372"/>
      <c r="E381" s="372"/>
      <c r="F381" s="51" t="s">
        <v>69</v>
      </c>
      <c r="G381" s="63">
        <v>46</v>
      </c>
      <c r="H381" s="52"/>
      <c r="I381" s="63">
        <v>46</v>
      </c>
      <c r="J381" s="57"/>
      <c r="K381" s="52"/>
      <c r="L381" s="53">
        <v>7.48</v>
      </c>
      <c r="M381" s="52"/>
      <c r="N381" s="64">
        <v>261.49</v>
      </c>
      <c r="AF381" s="39"/>
      <c r="AG381" s="47"/>
      <c r="AH381" s="47"/>
      <c r="AL381" s="3" t="s">
        <v>338</v>
      </c>
      <c r="AN381" s="47"/>
      <c r="AO381" s="47"/>
      <c r="AQ381" s="47"/>
    </row>
    <row r="382" spans="1:43" s="4" customFormat="1" ht="15" x14ac:dyDescent="0.25">
      <c r="A382" s="65"/>
      <c r="B382" s="66"/>
      <c r="C382" s="374" t="s">
        <v>72</v>
      </c>
      <c r="D382" s="374"/>
      <c r="E382" s="374"/>
      <c r="F382" s="42"/>
      <c r="G382" s="43"/>
      <c r="H382" s="43"/>
      <c r="I382" s="43"/>
      <c r="J382" s="45"/>
      <c r="K382" s="43"/>
      <c r="L382" s="67">
        <v>120.58</v>
      </c>
      <c r="M382" s="60"/>
      <c r="N382" s="46"/>
      <c r="AF382" s="39"/>
      <c r="AG382" s="47"/>
      <c r="AH382" s="47"/>
      <c r="AN382" s="47" t="s">
        <v>72</v>
      </c>
      <c r="AO382" s="47"/>
      <c r="AQ382" s="47"/>
    </row>
    <row r="383" spans="1:43" s="4" customFormat="1" ht="45.75" x14ac:dyDescent="0.25">
      <c r="A383" s="40" t="s">
        <v>407</v>
      </c>
      <c r="B383" s="41" t="s">
        <v>339</v>
      </c>
      <c r="C383" s="374" t="s">
        <v>340</v>
      </c>
      <c r="D383" s="374"/>
      <c r="E383" s="374"/>
      <c r="F383" s="42" t="s">
        <v>341</v>
      </c>
      <c r="G383" s="43">
        <v>37.904000000000003</v>
      </c>
      <c r="H383" s="44">
        <v>1</v>
      </c>
      <c r="I383" s="116">
        <v>37.904000000000003</v>
      </c>
      <c r="J383" s="67">
        <v>2.91</v>
      </c>
      <c r="K383" s="43"/>
      <c r="L383" s="67">
        <v>110.3</v>
      </c>
      <c r="M383" s="68">
        <v>12.13</v>
      </c>
      <c r="N383" s="115">
        <v>1337.94</v>
      </c>
      <c r="AF383" s="39"/>
      <c r="AG383" s="47"/>
      <c r="AH383" s="47" t="s">
        <v>340</v>
      </c>
      <c r="AN383" s="47"/>
      <c r="AO383" s="47"/>
      <c r="AQ383" s="47"/>
    </row>
    <row r="384" spans="1:43" s="4" customFormat="1" ht="15" x14ac:dyDescent="0.25">
      <c r="A384" s="69"/>
      <c r="B384" s="50"/>
      <c r="C384" s="372" t="s">
        <v>408</v>
      </c>
      <c r="D384" s="372"/>
      <c r="E384" s="372"/>
      <c r="F384" s="372"/>
      <c r="G384" s="372"/>
      <c r="H384" s="372"/>
      <c r="I384" s="372"/>
      <c r="J384" s="372"/>
      <c r="K384" s="372"/>
      <c r="L384" s="372"/>
      <c r="M384" s="372"/>
      <c r="N384" s="377"/>
      <c r="AF384" s="39"/>
      <c r="AG384" s="47"/>
      <c r="AH384" s="47"/>
      <c r="AI384" s="3" t="s">
        <v>408</v>
      </c>
      <c r="AN384" s="47"/>
      <c r="AO384" s="47"/>
      <c r="AQ384" s="47"/>
    </row>
    <row r="385" spans="1:43" s="4" customFormat="1" ht="15" x14ac:dyDescent="0.25">
      <c r="A385" s="65"/>
      <c r="B385" s="66"/>
      <c r="C385" s="374" t="s">
        <v>72</v>
      </c>
      <c r="D385" s="374"/>
      <c r="E385" s="374"/>
      <c r="F385" s="42"/>
      <c r="G385" s="43"/>
      <c r="H385" s="43"/>
      <c r="I385" s="43"/>
      <c r="J385" s="45"/>
      <c r="K385" s="43"/>
      <c r="L385" s="67">
        <v>110.3</v>
      </c>
      <c r="M385" s="60"/>
      <c r="N385" s="115">
        <v>1337.94</v>
      </c>
      <c r="AF385" s="39"/>
      <c r="AG385" s="47"/>
      <c r="AH385" s="47"/>
      <c r="AN385" s="47" t="s">
        <v>72</v>
      </c>
      <c r="AO385" s="47"/>
      <c r="AQ385" s="47"/>
    </row>
    <row r="386" spans="1:43" s="4" customFormat="1" ht="23.25" x14ac:dyDescent="0.25">
      <c r="A386" s="40" t="s">
        <v>409</v>
      </c>
      <c r="B386" s="41" t="s">
        <v>343</v>
      </c>
      <c r="C386" s="374" t="s">
        <v>344</v>
      </c>
      <c r="D386" s="374"/>
      <c r="E386" s="374"/>
      <c r="F386" s="42" t="s">
        <v>333</v>
      </c>
      <c r="G386" s="43">
        <v>1.84E-2</v>
      </c>
      <c r="H386" s="44">
        <v>1</v>
      </c>
      <c r="I386" s="110">
        <v>1.84E-2</v>
      </c>
      <c r="J386" s="45"/>
      <c r="K386" s="43"/>
      <c r="L386" s="45"/>
      <c r="M386" s="43"/>
      <c r="N386" s="46"/>
      <c r="AF386" s="39"/>
      <c r="AG386" s="47"/>
      <c r="AH386" s="47" t="s">
        <v>344</v>
      </c>
      <c r="AN386" s="47"/>
      <c r="AO386" s="47"/>
      <c r="AQ386" s="47"/>
    </row>
    <row r="387" spans="1:43" s="4" customFormat="1" ht="15" x14ac:dyDescent="0.25">
      <c r="A387" s="69"/>
      <c r="B387" s="50"/>
      <c r="C387" s="372" t="s">
        <v>410</v>
      </c>
      <c r="D387" s="372"/>
      <c r="E387" s="372"/>
      <c r="F387" s="372"/>
      <c r="G387" s="372"/>
      <c r="H387" s="372"/>
      <c r="I387" s="372"/>
      <c r="J387" s="372"/>
      <c r="K387" s="372"/>
      <c r="L387" s="372"/>
      <c r="M387" s="372"/>
      <c r="N387" s="377"/>
      <c r="AF387" s="39"/>
      <c r="AG387" s="47"/>
      <c r="AH387" s="47"/>
      <c r="AI387" s="3" t="s">
        <v>410</v>
      </c>
      <c r="AN387" s="47"/>
      <c r="AO387" s="47"/>
      <c r="AQ387" s="47"/>
    </row>
    <row r="388" spans="1:43" s="4" customFormat="1" ht="22.5" x14ac:dyDescent="0.25">
      <c r="A388" s="103"/>
      <c r="B388" s="49" t="s">
        <v>217</v>
      </c>
      <c r="C388" s="368" t="s">
        <v>218</v>
      </c>
      <c r="D388" s="368"/>
      <c r="E388" s="368"/>
      <c r="F388" s="368"/>
      <c r="G388" s="368"/>
      <c r="H388" s="368"/>
      <c r="I388" s="368"/>
      <c r="J388" s="368"/>
      <c r="K388" s="368"/>
      <c r="L388" s="368"/>
      <c r="M388" s="368"/>
      <c r="N388" s="376"/>
      <c r="AF388" s="39"/>
      <c r="AG388" s="47"/>
      <c r="AH388" s="47"/>
      <c r="AJ388" s="3" t="s">
        <v>218</v>
      </c>
      <c r="AN388" s="47"/>
      <c r="AO388" s="47"/>
      <c r="AQ388" s="47"/>
    </row>
    <row r="389" spans="1:43" s="4" customFormat="1" ht="15" x14ac:dyDescent="0.25">
      <c r="A389" s="48"/>
      <c r="B389" s="49" t="s">
        <v>58</v>
      </c>
      <c r="C389" s="372" t="s">
        <v>62</v>
      </c>
      <c r="D389" s="372"/>
      <c r="E389" s="372"/>
      <c r="F389" s="51"/>
      <c r="G389" s="52"/>
      <c r="H389" s="52"/>
      <c r="I389" s="52"/>
      <c r="J389" s="53">
        <v>25.9</v>
      </c>
      <c r="K389" s="54">
        <v>1.1499999999999999</v>
      </c>
      <c r="L389" s="53">
        <v>0.55000000000000004</v>
      </c>
      <c r="M389" s="54">
        <v>34.96</v>
      </c>
      <c r="N389" s="64">
        <v>19.23</v>
      </c>
      <c r="AF389" s="39"/>
      <c r="AG389" s="47"/>
      <c r="AH389" s="47"/>
      <c r="AK389" s="3" t="s">
        <v>62</v>
      </c>
      <c r="AN389" s="47"/>
      <c r="AO389" s="47"/>
      <c r="AQ389" s="47"/>
    </row>
    <row r="390" spans="1:43" s="4" customFormat="1" ht="15" x14ac:dyDescent="0.25">
      <c r="A390" s="48"/>
      <c r="B390" s="49" t="s">
        <v>73</v>
      </c>
      <c r="C390" s="372" t="s">
        <v>175</v>
      </c>
      <c r="D390" s="372"/>
      <c r="E390" s="372"/>
      <c r="F390" s="51"/>
      <c r="G390" s="52"/>
      <c r="H390" s="52"/>
      <c r="I390" s="52"/>
      <c r="J390" s="53">
        <v>292.60000000000002</v>
      </c>
      <c r="K390" s="54">
        <v>1.1499999999999999</v>
      </c>
      <c r="L390" s="53">
        <v>6.19</v>
      </c>
      <c r="M390" s="52"/>
      <c r="N390" s="58"/>
      <c r="AF390" s="39"/>
      <c r="AG390" s="47"/>
      <c r="AH390" s="47"/>
      <c r="AK390" s="3" t="s">
        <v>175</v>
      </c>
      <c r="AN390" s="47"/>
      <c r="AO390" s="47"/>
      <c r="AQ390" s="47"/>
    </row>
    <row r="391" spans="1:43" s="4" customFormat="1" ht="15" x14ac:dyDescent="0.25">
      <c r="A391" s="48"/>
      <c r="B391" s="49" t="s">
        <v>78</v>
      </c>
      <c r="C391" s="372" t="s">
        <v>176</v>
      </c>
      <c r="D391" s="372"/>
      <c r="E391" s="372"/>
      <c r="F391" s="51"/>
      <c r="G391" s="52"/>
      <c r="H391" s="52"/>
      <c r="I391" s="52"/>
      <c r="J391" s="53">
        <v>49.67</v>
      </c>
      <c r="K391" s="54">
        <v>1.1499999999999999</v>
      </c>
      <c r="L391" s="53">
        <v>1.05</v>
      </c>
      <c r="M391" s="54">
        <v>34.96</v>
      </c>
      <c r="N391" s="64">
        <v>36.71</v>
      </c>
      <c r="AF391" s="39"/>
      <c r="AG391" s="47"/>
      <c r="AH391" s="47"/>
      <c r="AK391" s="3" t="s">
        <v>176</v>
      </c>
      <c r="AN391" s="47"/>
      <c r="AO391" s="47"/>
      <c r="AQ391" s="47"/>
    </row>
    <row r="392" spans="1:43" s="4" customFormat="1" ht="15" x14ac:dyDescent="0.25">
      <c r="A392" s="48"/>
      <c r="B392" s="49" t="s">
        <v>122</v>
      </c>
      <c r="C392" s="372" t="s">
        <v>177</v>
      </c>
      <c r="D392" s="372"/>
      <c r="E392" s="372"/>
      <c r="F392" s="51"/>
      <c r="G392" s="52"/>
      <c r="H392" s="52"/>
      <c r="I392" s="52"/>
      <c r="J392" s="53">
        <v>4.34</v>
      </c>
      <c r="K392" s="52"/>
      <c r="L392" s="53">
        <v>0.08</v>
      </c>
      <c r="M392" s="52"/>
      <c r="N392" s="58"/>
      <c r="AF392" s="39"/>
      <c r="AG392" s="47"/>
      <c r="AH392" s="47"/>
      <c r="AK392" s="3" t="s">
        <v>177</v>
      </c>
      <c r="AN392" s="47"/>
      <c r="AO392" s="47"/>
      <c r="AQ392" s="47"/>
    </row>
    <row r="393" spans="1:43" s="4" customFormat="1" ht="15" x14ac:dyDescent="0.25">
      <c r="A393" s="56"/>
      <c r="B393" s="49"/>
      <c r="C393" s="372" t="s">
        <v>63</v>
      </c>
      <c r="D393" s="372"/>
      <c r="E393" s="372"/>
      <c r="F393" s="51" t="s">
        <v>64</v>
      </c>
      <c r="G393" s="54">
        <v>3.32</v>
      </c>
      <c r="H393" s="54">
        <v>1.1499999999999999</v>
      </c>
      <c r="I393" s="111">
        <v>7.02512E-2</v>
      </c>
      <c r="J393" s="57"/>
      <c r="K393" s="52"/>
      <c r="L393" s="57"/>
      <c r="M393" s="52"/>
      <c r="N393" s="58"/>
      <c r="AF393" s="39"/>
      <c r="AG393" s="47"/>
      <c r="AH393" s="47"/>
      <c r="AL393" s="3" t="s">
        <v>63</v>
      </c>
      <c r="AN393" s="47"/>
      <c r="AO393" s="47"/>
      <c r="AQ393" s="47"/>
    </row>
    <row r="394" spans="1:43" s="4" customFormat="1" ht="15" x14ac:dyDescent="0.25">
      <c r="A394" s="56"/>
      <c r="B394" s="49"/>
      <c r="C394" s="372" t="s">
        <v>178</v>
      </c>
      <c r="D394" s="372"/>
      <c r="E394" s="372"/>
      <c r="F394" s="51" t="s">
        <v>64</v>
      </c>
      <c r="G394" s="54">
        <v>3.69</v>
      </c>
      <c r="H394" s="54">
        <v>1.1499999999999999</v>
      </c>
      <c r="I394" s="111">
        <v>7.8080399999999994E-2</v>
      </c>
      <c r="J394" s="57"/>
      <c r="K394" s="52"/>
      <c r="L394" s="57"/>
      <c r="M394" s="52"/>
      <c r="N394" s="58"/>
      <c r="AF394" s="39"/>
      <c r="AG394" s="47"/>
      <c r="AH394" s="47"/>
      <c r="AL394" s="3" t="s">
        <v>178</v>
      </c>
      <c r="AN394" s="47"/>
      <c r="AO394" s="47"/>
      <c r="AQ394" s="47"/>
    </row>
    <row r="395" spans="1:43" s="4" customFormat="1" ht="15" x14ac:dyDescent="0.25">
      <c r="A395" s="48"/>
      <c r="B395" s="49"/>
      <c r="C395" s="375" t="s">
        <v>65</v>
      </c>
      <c r="D395" s="375"/>
      <c r="E395" s="375"/>
      <c r="F395" s="59"/>
      <c r="G395" s="60"/>
      <c r="H395" s="60"/>
      <c r="I395" s="60"/>
      <c r="J395" s="61">
        <v>322.83999999999997</v>
      </c>
      <c r="K395" s="60"/>
      <c r="L395" s="61">
        <v>6.82</v>
      </c>
      <c r="M395" s="60"/>
      <c r="N395" s="62"/>
      <c r="AF395" s="39"/>
      <c r="AG395" s="47"/>
      <c r="AH395" s="47"/>
      <c r="AM395" s="3" t="s">
        <v>65</v>
      </c>
      <c r="AN395" s="47"/>
      <c r="AO395" s="47"/>
      <c r="AQ395" s="47"/>
    </row>
    <row r="396" spans="1:43" s="4" customFormat="1" ht="15" x14ac:dyDescent="0.25">
      <c r="A396" s="56"/>
      <c r="B396" s="49"/>
      <c r="C396" s="372" t="s">
        <v>66</v>
      </c>
      <c r="D396" s="372"/>
      <c r="E396" s="372"/>
      <c r="F396" s="51"/>
      <c r="G396" s="52"/>
      <c r="H396" s="52"/>
      <c r="I396" s="52"/>
      <c r="J396" s="57"/>
      <c r="K396" s="52"/>
      <c r="L396" s="53">
        <v>1.6</v>
      </c>
      <c r="M396" s="52"/>
      <c r="N396" s="64">
        <v>55.94</v>
      </c>
      <c r="AF396" s="39"/>
      <c r="AG396" s="47"/>
      <c r="AH396" s="47"/>
      <c r="AL396" s="3" t="s">
        <v>66</v>
      </c>
      <c r="AN396" s="47"/>
      <c r="AO396" s="47"/>
      <c r="AQ396" s="47"/>
    </row>
    <row r="397" spans="1:43" s="4" customFormat="1" ht="23.25" x14ac:dyDescent="0.25">
      <c r="A397" s="56"/>
      <c r="B397" s="49" t="s">
        <v>335</v>
      </c>
      <c r="C397" s="372" t="s">
        <v>336</v>
      </c>
      <c r="D397" s="372"/>
      <c r="E397" s="372"/>
      <c r="F397" s="51" t="s">
        <v>69</v>
      </c>
      <c r="G397" s="63">
        <v>92</v>
      </c>
      <c r="H397" s="52"/>
      <c r="I397" s="63">
        <v>92</v>
      </c>
      <c r="J397" s="57"/>
      <c r="K397" s="52"/>
      <c r="L397" s="53">
        <v>1.47</v>
      </c>
      <c r="M397" s="52"/>
      <c r="N397" s="64">
        <v>51.46</v>
      </c>
      <c r="AF397" s="39"/>
      <c r="AG397" s="47"/>
      <c r="AH397" s="47"/>
      <c r="AL397" s="3" t="s">
        <v>336</v>
      </c>
      <c r="AN397" s="47"/>
      <c r="AO397" s="47"/>
      <c r="AQ397" s="47"/>
    </row>
    <row r="398" spans="1:43" s="4" customFormat="1" ht="23.25" x14ac:dyDescent="0.25">
      <c r="A398" s="56"/>
      <c r="B398" s="49" t="s">
        <v>337</v>
      </c>
      <c r="C398" s="372" t="s">
        <v>338</v>
      </c>
      <c r="D398" s="372"/>
      <c r="E398" s="372"/>
      <c r="F398" s="51" t="s">
        <v>69</v>
      </c>
      <c r="G398" s="63">
        <v>46</v>
      </c>
      <c r="H398" s="52"/>
      <c r="I398" s="63">
        <v>46</v>
      </c>
      <c r="J398" s="57"/>
      <c r="K398" s="52"/>
      <c r="L398" s="53">
        <v>0.74</v>
      </c>
      <c r="M398" s="52"/>
      <c r="N398" s="64">
        <v>25.73</v>
      </c>
      <c r="AF398" s="39"/>
      <c r="AG398" s="47"/>
      <c r="AH398" s="47"/>
      <c r="AL398" s="3" t="s">
        <v>338</v>
      </c>
      <c r="AN398" s="47"/>
      <c r="AO398" s="47"/>
      <c r="AQ398" s="47"/>
    </row>
    <row r="399" spans="1:43" s="4" customFormat="1" ht="15" x14ac:dyDescent="0.25">
      <c r="A399" s="65"/>
      <c r="B399" s="66"/>
      <c r="C399" s="374" t="s">
        <v>72</v>
      </c>
      <c r="D399" s="374"/>
      <c r="E399" s="374"/>
      <c r="F399" s="42"/>
      <c r="G399" s="43"/>
      <c r="H399" s="43"/>
      <c r="I399" s="43"/>
      <c r="J399" s="45"/>
      <c r="K399" s="43"/>
      <c r="L399" s="67">
        <v>9.0299999999999994</v>
      </c>
      <c r="M399" s="60"/>
      <c r="N399" s="46"/>
      <c r="AF399" s="39"/>
      <c r="AG399" s="47"/>
      <c r="AH399" s="47"/>
      <c r="AN399" s="47" t="s">
        <v>72</v>
      </c>
      <c r="AO399" s="47"/>
      <c r="AQ399" s="47"/>
    </row>
    <row r="400" spans="1:43" s="4" customFormat="1" ht="57" x14ac:dyDescent="0.25">
      <c r="A400" s="40" t="s">
        <v>411</v>
      </c>
      <c r="B400" s="41" t="s">
        <v>346</v>
      </c>
      <c r="C400" s="374" t="s">
        <v>347</v>
      </c>
      <c r="D400" s="374"/>
      <c r="E400" s="374"/>
      <c r="F400" s="42" t="s">
        <v>333</v>
      </c>
      <c r="G400" s="43">
        <v>1.84E-2</v>
      </c>
      <c r="H400" s="44">
        <v>1</v>
      </c>
      <c r="I400" s="110">
        <v>1.84E-2</v>
      </c>
      <c r="J400" s="45"/>
      <c r="K400" s="43"/>
      <c r="L400" s="45"/>
      <c r="M400" s="43"/>
      <c r="N400" s="46"/>
      <c r="AF400" s="39"/>
      <c r="AG400" s="47"/>
      <c r="AH400" s="47" t="s">
        <v>347</v>
      </c>
      <c r="AN400" s="47"/>
      <c r="AO400" s="47"/>
      <c r="AQ400" s="47"/>
    </row>
    <row r="401" spans="1:43" s="4" customFormat="1" ht="15" x14ac:dyDescent="0.25">
      <c r="A401" s="69"/>
      <c r="B401" s="50"/>
      <c r="C401" s="372" t="s">
        <v>412</v>
      </c>
      <c r="D401" s="372"/>
      <c r="E401" s="372"/>
      <c r="F401" s="372"/>
      <c r="G401" s="372"/>
      <c r="H401" s="372"/>
      <c r="I401" s="372"/>
      <c r="J401" s="372"/>
      <c r="K401" s="372"/>
      <c r="L401" s="372"/>
      <c r="M401" s="372"/>
      <c r="N401" s="377"/>
      <c r="AF401" s="39"/>
      <c r="AG401" s="47"/>
      <c r="AH401" s="47"/>
      <c r="AI401" s="3" t="s">
        <v>412</v>
      </c>
      <c r="AN401" s="47"/>
      <c r="AO401" s="47"/>
      <c r="AQ401" s="47"/>
    </row>
    <row r="402" spans="1:43" s="4" customFormat="1" ht="22.5" x14ac:dyDescent="0.25">
      <c r="A402" s="103"/>
      <c r="B402" s="49" t="s">
        <v>217</v>
      </c>
      <c r="C402" s="368" t="s">
        <v>218</v>
      </c>
      <c r="D402" s="368"/>
      <c r="E402" s="368"/>
      <c r="F402" s="368"/>
      <c r="G402" s="368"/>
      <c r="H402" s="368"/>
      <c r="I402" s="368"/>
      <c r="J402" s="368"/>
      <c r="K402" s="368"/>
      <c r="L402" s="368"/>
      <c r="M402" s="368"/>
      <c r="N402" s="376"/>
      <c r="AF402" s="39"/>
      <c r="AG402" s="47"/>
      <c r="AH402" s="47"/>
      <c r="AJ402" s="3" t="s">
        <v>218</v>
      </c>
      <c r="AN402" s="47"/>
      <c r="AO402" s="47"/>
      <c r="AQ402" s="47"/>
    </row>
    <row r="403" spans="1:43" s="4" customFormat="1" ht="15" x14ac:dyDescent="0.25">
      <c r="A403" s="48"/>
      <c r="B403" s="49" t="s">
        <v>73</v>
      </c>
      <c r="C403" s="372" t="s">
        <v>175</v>
      </c>
      <c r="D403" s="372"/>
      <c r="E403" s="372"/>
      <c r="F403" s="51"/>
      <c r="G403" s="52"/>
      <c r="H403" s="52"/>
      <c r="I403" s="52"/>
      <c r="J403" s="107">
        <v>3150</v>
      </c>
      <c r="K403" s="54">
        <v>1.1499999999999999</v>
      </c>
      <c r="L403" s="53">
        <v>66.650000000000006</v>
      </c>
      <c r="M403" s="52"/>
      <c r="N403" s="58"/>
      <c r="AF403" s="39"/>
      <c r="AG403" s="47"/>
      <c r="AH403" s="47"/>
      <c r="AK403" s="3" t="s">
        <v>175</v>
      </c>
      <c r="AN403" s="47"/>
      <c r="AO403" s="47"/>
      <c r="AQ403" s="47"/>
    </row>
    <row r="404" spans="1:43" s="4" customFormat="1" ht="15" x14ac:dyDescent="0.25">
      <c r="A404" s="48"/>
      <c r="B404" s="49" t="s">
        <v>78</v>
      </c>
      <c r="C404" s="372" t="s">
        <v>176</v>
      </c>
      <c r="D404" s="372"/>
      <c r="E404" s="372"/>
      <c r="F404" s="51"/>
      <c r="G404" s="52"/>
      <c r="H404" s="52"/>
      <c r="I404" s="52"/>
      <c r="J404" s="53">
        <v>425.25</v>
      </c>
      <c r="K404" s="54">
        <v>1.1499999999999999</v>
      </c>
      <c r="L404" s="53">
        <v>9</v>
      </c>
      <c r="M404" s="54">
        <v>34.96</v>
      </c>
      <c r="N404" s="64">
        <v>314.64</v>
      </c>
      <c r="AF404" s="39"/>
      <c r="AG404" s="47"/>
      <c r="AH404" s="47"/>
      <c r="AK404" s="3" t="s">
        <v>176</v>
      </c>
      <c r="AN404" s="47"/>
      <c r="AO404" s="47"/>
      <c r="AQ404" s="47"/>
    </row>
    <row r="405" spans="1:43" s="4" customFormat="1" ht="15" x14ac:dyDescent="0.25">
      <c r="A405" s="56"/>
      <c r="B405" s="49"/>
      <c r="C405" s="372" t="s">
        <v>178</v>
      </c>
      <c r="D405" s="372"/>
      <c r="E405" s="372"/>
      <c r="F405" s="51" t="s">
        <v>64</v>
      </c>
      <c r="G405" s="104">
        <v>31.5</v>
      </c>
      <c r="H405" s="54">
        <v>1.1499999999999999</v>
      </c>
      <c r="I405" s="114">
        <v>0.66654000000000002</v>
      </c>
      <c r="J405" s="57"/>
      <c r="K405" s="52"/>
      <c r="L405" s="57"/>
      <c r="M405" s="52"/>
      <c r="N405" s="58"/>
      <c r="AF405" s="39"/>
      <c r="AG405" s="47"/>
      <c r="AH405" s="47"/>
      <c r="AL405" s="3" t="s">
        <v>178</v>
      </c>
      <c r="AN405" s="47"/>
      <c r="AO405" s="47"/>
      <c r="AQ405" s="47"/>
    </row>
    <row r="406" spans="1:43" s="4" customFormat="1" ht="15" x14ac:dyDescent="0.25">
      <c r="A406" s="48"/>
      <c r="B406" s="49"/>
      <c r="C406" s="375" t="s">
        <v>65</v>
      </c>
      <c r="D406" s="375"/>
      <c r="E406" s="375"/>
      <c r="F406" s="59"/>
      <c r="G406" s="60"/>
      <c r="H406" s="60"/>
      <c r="I406" s="60"/>
      <c r="J406" s="108">
        <v>3150</v>
      </c>
      <c r="K406" s="60"/>
      <c r="L406" s="61">
        <v>66.650000000000006</v>
      </c>
      <c r="M406" s="60"/>
      <c r="N406" s="62"/>
      <c r="AF406" s="39"/>
      <c r="AG406" s="47"/>
      <c r="AH406" s="47"/>
      <c r="AM406" s="3" t="s">
        <v>65</v>
      </c>
      <c r="AN406" s="47"/>
      <c r="AO406" s="47"/>
      <c r="AQ406" s="47"/>
    </row>
    <row r="407" spans="1:43" s="4" customFormat="1" ht="15" x14ac:dyDescent="0.25">
      <c r="A407" s="56"/>
      <c r="B407" s="49"/>
      <c r="C407" s="372" t="s">
        <v>66</v>
      </c>
      <c r="D407" s="372"/>
      <c r="E407" s="372"/>
      <c r="F407" s="51"/>
      <c r="G407" s="52"/>
      <c r="H407" s="52"/>
      <c r="I407" s="52"/>
      <c r="J407" s="57"/>
      <c r="K407" s="52"/>
      <c r="L407" s="53">
        <v>9</v>
      </c>
      <c r="M407" s="52"/>
      <c r="N407" s="64">
        <v>314.64</v>
      </c>
      <c r="AF407" s="39"/>
      <c r="AG407" s="47"/>
      <c r="AH407" s="47"/>
      <c r="AL407" s="3" t="s">
        <v>66</v>
      </c>
      <c r="AN407" s="47"/>
      <c r="AO407" s="47"/>
      <c r="AQ407" s="47"/>
    </row>
    <row r="408" spans="1:43" s="4" customFormat="1" ht="23.25" x14ac:dyDescent="0.25">
      <c r="A408" s="56"/>
      <c r="B408" s="49" t="s">
        <v>335</v>
      </c>
      <c r="C408" s="372" t="s">
        <v>336</v>
      </c>
      <c r="D408" s="372"/>
      <c r="E408" s="372"/>
      <c r="F408" s="51" t="s">
        <v>69</v>
      </c>
      <c r="G408" s="63">
        <v>92</v>
      </c>
      <c r="H408" s="52"/>
      <c r="I408" s="63">
        <v>92</v>
      </c>
      <c r="J408" s="57"/>
      <c r="K408" s="52"/>
      <c r="L408" s="53">
        <v>8.2799999999999994</v>
      </c>
      <c r="M408" s="52"/>
      <c r="N408" s="64">
        <v>289.47000000000003</v>
      </c>
      <c r="AF408" s="39"/>
      <c r="AG408" s="47"/>
      <c r="AH408" s="47"/>
      <c r="AL408" s="3" t="s">
        <v>336</v>
      </c>
      <c r="AN408" s="47"/>
      <c r="AO408" s="47"/>
      <c r="AQ408" s="47"/>
    </row>
    <row r="409" spans="1:43" s="4" customFormat="1" ht="23.25" x14ac:dyDescent="0.25">
      <c r="A409" s="56"/>
      <c r="B409" s="49" t="s">
        <v>337</v>
      </c>
      <c r="C409" s="372" t="s">
        <v>338</v>
      </c>
      <c r="D409" s="372"/>
      <c r="E409" s="372"/>
      <c r="F409" s="51" t="s">
        <v>69</v>
      </c>
      <c r="G409" s="63">
        <v>46</v>
      </c>
      <c r="H409" s="52"/>
      <c r="I409" s="63">
        <v>46</v>
      </c>
      <c r="J409" s="57"/>
      <c r="K409" s="52"/>
      <c r="L409" s="53">
        <v>4.1399999999999997</v>
      </c>
      <c r="M409" s="52"/>
      <c r="N409" s="64">
        <v>144.72999999999999</v>
      </c>
      <c r="AF409" s="39"/>
      <c r="AG409" s="47"/>
      <c r="AH409" s="47"/>
      <c r="AL409" s="3" t="s">
        <v>338</v>
      </c>
      <c r="AN409" s="47"/>
      <c r="AO409" s="47"/>
      <c r="AQ409" s="47"/>
    </row>
    <row r="410" spans="1:43" s="4" customFormat="1" ht="15" x14ac:dyDescent="0.25">
      <c r="A410" s="65"/>
      <c r="B410" s="66"/>
      <c r="C410" s="374" t="s">
        <v>72</v>
      </c>
      <c r="D410" s="374"/>
      <c r="E410" s="374"/>
      <c r="F410" s="42"/>
      <c r="G410" s="43"/>
      <c r="H410" s="43"/>
      <c r="I410" s="43"/>
      <c r="J410" s="45"/>
      <c r="K410" s="43"/>
      <c r="L410" s="67">
        <v>79.069999999999993</v>
      </c>
      <c r="M410" s="60"/>
      <c r="N410" s="46"/>
      <c r="AF410" s="39"/>
      <c r="AG410" s="47"/>
      <c r="AH410" s="47"/>
      <c r="AN410" s="47" t="s">
        <v>72</v>
      </c>
      <c r="AO410" s="47"/>
      <c r="AQ410" s="47"/>
    </row>
    <row r="411" spans="1:43" s="4" customFormat="1" ht="57" x14ac:dyDescent="0.25">
      <c r="A411" s="40" t="s">
        <v>413</v>
      </c>
      <c r="B411" s="41" t="s">
        <v>339</v>
      </c>
      <c r="C411" s="374" t="s">
        <v>348</v>
      </c>
      <c r="D411" s="374"/>
      <c r="E411" s="374"/>
      <c r="F411" s="42" t="s">
        <v>341</v>
      </c>
      <c r="G411" s="43">
        <v>37.904000000000003</v>
      </c>
      <c r="H411" s="44">
        <v>1</v>
      </c>
      <c r="I411" s="116">
        <v>37.904000000000003</v>
      </c>
      <c r="J411" s="67">
        <v>2.91</v>
      </c>
      <c r="K411" s="43"/>
      <c r="L411" s="67">
        <v>110.3</v>
      </c>
      <c r="M411" s="68">
        <v>12.13</v>
      </c>
      <c r="N411" s="115">
        <v>1337.94</v>
      </c>
      <c r="AF411" s="39"/>
      <c r="AG411" s="47"/>
      <c r="AH411" s="47" t="s">
        <v>348</v>
      </c>
      <c r="AN411" s="47"/>
      <c r="AO411" s="47"/>
      <c r="AQ411" s="47"/>
    </row>
    <row r="412" spans="1:43" s="4" customFormat="1" ht="15" x14ac:dyDescent="0.25">
      <c r="A412" s="69"/>
      <c r="B412" s="50"/>
      <c r="C412" s="372" t="s">
        <v>408</v>
      </c>
      <c r="D412" s="372"/>
      <c r="E412" s="372"/>
      <c r="F412" s="372"/>
      <c r="G412" s="372"/>
      <c r="H412" s="372"/>
      <c r="I412" s="372"/>
      <c r="J412" s="372"/>
      <c r="K412" s="372"/>
      <c r="L412" s="372"/>
      <c r="M412" s="372"/>
      <c r="N412" s="377"/>
      <c r="AF412" s="39"/>
      <c r="AG412" s="47"/>
      <c r="AH412" s="47"/>
      <c r="AI412" s="3" t="s">
        <v>408</v>
      </c>
      <c r="AN412" s="47"/>
      <c r="AO412" s="47"/>
      <c r="AQ412" s="47"/>
    </row>
    <row r="413" spans="1:43" s="4" customFormat="1" ht="15" x14ac:dyDescent="0.25">
      <c r="A413" s="65"/>
      <c r="B413" s="66"/>
      <c r="C413" s="374" t="s">
        <v>72</v>
      </c>
      <c r="D413" s="374"/>
      <c r="E413" s="374"/>
      <c r="F413" s="42"/>
      <c r="G413" s="43"/>
      <c r="H413" s="43"/>
      <c r="I413" s="43"/>
      <c r="J413" s="45"/>
      <c r="K413" s="43"/>
      <c r="L413" s="67">
        <v>110.3</v>
      </c>
      <c r="M413" s="60"/>
      <c r="N413" s="115">
        <v>1337.94</v>
      </c>
      <c r="AF413" s="39"/>
      <c r="AG413" s="47"/>
      <c r="AH413" s="47"/>
      <c r="AN413" s="47" t="s">
        <v>72</v>
      </c>
      <c r="AO413" s="47"/>
      <c r="AQ413" s="47"/>
    </row>
    <row r="414" spans="1:43" s="4" customFormat="1" ht="45.75" x14ac:dyDescent="0.25">
      <c r="A414" s="40" t="s">
        <v>414</v>
      </c>
      <c r="B414" s="41" t="s">
        <v>350</v>
      </c>
      <c r="C414" s="374" t="s">
        <v>351</v>
      </c>
      <c r="D414" s="374"/>
      <c r="E414" s="374"/>
      <c r="F414" s="42" t="s">
        <v>341</v>
      </c>
      <c r="G414" s="43">
        <v>9.4760000000000009</v>
      </c>
      <c r="H414" s="44">
        <v>1</v>
      </c>
      <c r="I414" s="116">
        <v>9.4760000000000009</v>
      </c>
      <c r="J414" s="67">
        <v>15.35</v>
      </c>
      <c r="K414" s="43"/>
      <c r="L414" s="67">
        <v>145.46</v>
      </c>
      <c r="M414" s="68">
        <v>12.13</v>
      </c>
      <c r="N414" s="115">
        <v>1764.43</v>
      </c>
      <c r="AF414" s="39"/>
      <c r="AG414" s="47"/>
      <c r="AH414" s="47" t="s">
        <v>351</v>
      </c>
      <c r="AN414" s="47"/>
      <c r="AO414" s="47"/>
      <c r="AQ414" s="47"/>
    </row>
    <row r="415" spans="1:43" s="4" customFormat="1" ht="15" x14ac:dyDescent="0.25">
      <c r="A415" s="69"/>
      <c r="B415" s="50"/>
      <c r="C415" s="372" t="s">
        <v>415</v>
      </c>
      <c r="D415" s="372"/>
      <c r="E415" s="372"/>
      <c r="F415" s="372"/>
      <c r="G415" s="372"/>
      <c r="H415" s="372"/>
      <c r="I415" s="372"/>
      <c r="J415" s="372"/>
      <c r="K415" s="372"/>
      <c r="L415" s="372"/>
      <c r="M415" s="372"/>
      <c r="N415" s="377"/>
      <c r="AF415" s="39"/>
      <c r="AG415" s="47"/>
      <c r="AH415" s="47"/>
      <c r="AI415" s="3" t="s">
        <v>415</v>
      </c>
      <c r="AN415" s="47"/>
      <c r="AO415" s="47"/>
      <c r="AQ415" s="47"/>
    </row>
    <row r="416" spans="1:43" s="4" customFormat="1" ht="15" x14ac:dyDescent="0.25">
      <c r="A416" s="65"/>
      <c r="B416" s="66"/>
      <c r="C416" s="374" t="s">
        <v>72</v>
      </c>
      <c r="D416" s="374"/>
      <c r="E416" s="374"/>
      <c r="F416" s="42"/>
      <c r="G416" s="43"/>
      <c r="H416" s="43"/>
      <c r="I416" s="43"/>
      <c r="J416" s="45"/>
      <c r="K416" s="43"/>
      <c r="L416" s="67">
        <v>145.46</v>
      </c>
      <c r="M416" s="60"/>
      <c r="N416" s="115">
        <v>1764.43</v>
      </c>
      <c r="AF416" s="39"/>
      <c r="AG416" s="47"/>
      <c r="AH416" s="47"/>
      <c r="AN416" s="47" t="s">
        <v>72</v>
      </c>
      <c r="AO416" s="47"/>
      <c r="AQ416" s="47"/>
    </row>
    <row r="417" spans="1:43" s="4" customFormat="1" ht="34.5" x14ac:dyDescent="0.25">
      <c r="A417" s="40" t="s">
        <v>416</v>
      </c>
      <c r="B417" s="41" t="s">
        <v>353</v>
      </c>
      <c r="C417" s="374" t="s">
        <v>354</v>
      </c>
      <c r="D417" s="374"/>
      <c r="E417" s="374"/>
      <c r="F417" s="42" t="s">
        <v>333</v>
      </c>
      <c r="G417" s="43">
        <v>1.84E-2</v>
      </c>
      <c r="H417" s="44">
        <v>1</v>
      </c>
      <c r="I417" s="110">
        <v>1.84E-2</v>
      </c>
      <c r="J417" s="45"/>
      <c r="K417" s="43"/>
      <c r="L417" s="45"/>
      <c r="M417" s="43"/>
      <c r="N417" s="46"/>
      <c r="AF417" s="39"/>
      <c r="AG417" s="47"/>
      <c r="AH417" s="47" t="s">
        <v>354</v>
      </c>
      <c r="AN417" s="47"/>
      <c r="AO417" s="47"/>
      <c r="AQ417" s="47"/>
    </row>
    <row r="418" spans="1:43" s="4" customFormat="1" ht="15" x14ac:dyDescent="0.25">
      <c r="A418" s="69"/>
      <c r="B418" s="50"/>
      <c r="C418" s="372" t="s">
        <v>417</v>
      </c>
      <c r="D418" s="372"/>
      <c r="E418" s="372"/>
      <c r="F418" s="372"/>
      <c r="G418" s="372"/>
      <c r="H418" s="372"/>
      <c r="I418" s="372"/>
      <c r="J418" s="372"/>
      <c r="K418" s="372"/>
      <c r="L418" s="372"/>
      <c r="M418" s="372"/>
      <c r="N418" s="377"/>
      <c r="AF418" s="39"/>
      <c r="AG418" s="47"/>
      <c r="AH418" s="47"/>
      <c r="AI418" s="3" t="s">
        <v>417</v>
      </c>
      <c r="AN418" s="47"/>
      <c r="AO418" s="47"/>
      <c r="AQ418" s="47"/>
    </row>
    <row r="419" spans="1:43" s="4" customFormat="1" ht="22.5" x14ac:dyDescent="0.25">
      <c r="A419" s="103"/>
      <c r="B419" s="49" t="s">
        <v>217</v>
      </c>
      <c r="C419" s="368" t="s">
        <v>218</v>
      </c>
      <c r="D419" s="368"/>
      <c r="E419" s="368"/>
      <c r="F419" s="368"/>
      <c r="G419" s="368"/>
      <c r="H419" s="368"/>
      <c r="I419" s="368"/>
      <c r="J419" s="368"/>
      <c r="K419" s="368"/>
      <c r="L419" s="368"/>
      <c r="M419" s="368"/>
      <c r="N419" s="376"/>
      <c r="AF419" s="39"/>
      <c r="AG419" s="47"/>
      <c r="AH419" s="47"/>
      <c r="AJ419" s="3" t="s">
        <v>218</v>
      </c>
      <c r="AN419" s="47"/>
      <c r="AO419" s="47"/>
      <c r="AQ419" s="47"/>
    </row>
    <row r="420" spans="1:43" s="4" customFormat="1" ht="15" x14ac:dyDescent="0.25">
      <c r="A420" s="48"/>
      <c r="B420" s="49" t="s">
        <v>73</v>
      </c>
      <c r="C420" s="372" t="s">
        <v>175</v>
      </c>
      <c r="D420" s="372"/>
      <c r="E420" s="372"/>
      <c r="F420" s="51"/>
      <c r="G420" s="52"/>
      <c r="H420" s="52"/>
      <c r="I420" s="52"/>
      <c r="J420" s="53">
        <v>284.17</v>
      </c>
      <c r="K420" s="54">
        <v>1.1499999999999999</v>
      </c>
      <c r="L420" s="53">
        <v>6.01</v>
      </c>
      <c r="M420" s="52"/>
      <c r="N420" s="58"/>
      <c r="AF420" s="39"/>
      <c r="AG420" s="47"/>
      <c r="AH420" s="47"/>
      <c r="AK420" s="3" t="s">
        <v>175</v>
      </c>
      <c r="AN420" s="47"/>
      <c r="AO420" s="47"/>
      <c r="AQ420" s="47"/>
    </row>
    <row r="421" spans="1:43" s="4" customFormat="1" ht="15" x14ac:dyDescent="0.25">
      <c r="A421" s="48"/>
      <c r="B421" s="49" t="s">
        <v>78</v>
      </c>
      <c r="C421" s="372" t="s">
        <v>176</v>
      </c>
      <c r="D421" s="372"/>
      <c r="E421" s="372"/>
      <c r="F421" s="51"/>
      <c r="G421" s="52"/>
      <c r="H421" s="52"/>
      <c r="I421" s="52"/>
      <c r="J421" s="53">
        <v>28.89</v>
      </c>
      <c r="K421" s="54">
        <v>1.1499999999999999</v>
      </c>
      <c r="L421" s="53">
        <v>0.61</v>
      </c>
      <c r="M421" s="54">
        <v>34.96</v>
      </c>
      <c r="N421" s="64">
        <v>21.33</v>
      </c>
      <c r="AF421" s="39"/>
      <c r="AG421" s="47"/>
      <c r="AH421" s="47"/>
      <c r="AK421" s="3" t="s">
        <v>176</v>
      </c>
      <c r="AN421" s="47"/>
      <c r="AO421" s="47"/>
      <c r="AQ421" s="47"/>
    </row>
    <row r="422" spans="1:43" s="4" customFormat="1" ht="15" x14ac:dyDescent="0.25">
      <c r="A422" s="56"/>
      <c r="B422" s="49"/>
      <c r="C422" s="372" t="s">
        <v>178</v>
      </c>
      <c r="D422" s="372"/>
      <c r="E422" s="372"/>
      <c r="F422" s="51" t="s">
        <v>64</v>
      </c>
      <c r="G422" s="54">
        <v>2.14</v>
      </c>
      <c r="H422" s="54">
        <v>1.1499999999999999</v>
      </c>
      <c r="I422" s="111">
        <v>4.52824E-2</v>
      </c>
      <c r="J422" s="57"/>
      <c r="K422" s="52"/>
      <c r="L422" s="57"/>
      <c r="M422" s="52"/>
      <c r="N422" s="58"/>
      <c r="AF422" s="39"/>
      <c r="AG422" s="47"/>
      <c r="AH422" s="47"/>
      <c r="AL422" s="3" t="s">
        <v>178</v>
      </c>
      <c r="AN422" s="47"/>
      <c r="AO422" s="47"/>
      <c r="AQ422" s="47"/>
    </row>
    <row r="423" spans="1:43" s="4" customFormat="1" ht="15" x14ac:dyDescent="0.25">
      <c r="A423" s="48"/>
      <c r="B423" s="49"/>
      <c r="C423" s="375" t="s">
        <v>65</v>
      </c>
      <c r="D423" s="375"/>
      <c r="E423" s="375"/>
      <c r="F423" s="59"/>
      <c r="G423" s="60"/>
      <c r="H423" s="60"/>
      <c r="I423" s="60"/>
      <c r="J423" s="61">
        <v>284.17</v>
      </c>
      <c r="K423" s="60"/>
      <c r="L423" s="61">
        <v>6.01</v>
      </c>
      <c r="M423" s="60"/>
      <c r="N423" s="62"/>
      <c r="AF423" s="39"/>
      <c r="AG423" s="47"/>
      <c r="AH423" s="47"/>
      <c r="AM423" s="3" t="s">
        <v>65</v>
      </c>
      <c r="AN423" s="47"/>
      <c r="AO423" s="47"/>
      <c r="AQ423" s="47"/>
    </row>
    <row r="424" spans="1:43" s="4" customFormat="1" ht="15" x14ac:dyDescent="0.25">
      <c r="A424" s="56"/>
      <c r="B424" s="49"/>
      <c r="C424" s="372" t="s">
        <v>66</v>
      </c>
      <c r="D424" s="372"/>
      <c r="E424" s="372"/>
      <c r="F424" s="51"/>
      <c r="G424" s="52"/>
      <c r="H424" s="52"/>
      <c r="I424" s="52"/>
      <c r="J424" s="57"/>
      <c r="K424" s="52"/>
      <c r="L424" s="53">
        <v>0.61</v>
      </c>
      <c r="M424" s="52"/>
      <c r="N424" s="64">
        <v>21.33</v>
      </c>
      <c r="AF424" s="39"/>
      <c r="AG424" s="47"/>
      <c r="AH424" s="47"/>
      <c r="AL424" s="3" t="s">
        <v>66</v>
      </c>
      <c r="AN424" s="47"/>
      <c r="AO424" s="47"/>
      <c r="AQ424" s="47"/>
    </row>
    <row r="425" spans="1:43" s="4" customFormat="1" ht="23.25" x14ac:dyDescent="0.25">
      <c r="A425" s="56"/>
      <c r="B425" s="49" t="s">
        <v>335</v>
      </c>
      <c r="C425" s="372" t="s">
        <v>336</v>
      </c>
      <c r="D425" s="372"/>
      <c r="E425" s="372"/>
      <c r="F425" s="51" t="s">
        <v>69</v>
      </c>
      <c r="G425" s="63">
        <v>92</v>
      </c>
      <c r="H425" s="52"/>
      <c r="I425" s="63">
        <v>92</v>
      </c>
      <c r="J425" s="57"/>
      <c r="K425" s="52"/>
      <c r="L425" s="53">
        <v>0.56000000000000005</v>
      </c>
      <c r="M425" s="52"/>
      <c r="N425" s="64">
        <v>19.62</v>
      </c>
      <c r="AF425" s="39"/>
      <c r="AG425" s="47"/>
      <c r="AH425" s="47"/>
      <c r="AL425" s="3" t="s">
        <v>336</v>
      </c>
      <c r="AN425" s="47"/>
      <c r="AO425" s="47"/>
      <c r="AQ425" s="47"/>
    </row>
    <row r="426" spans="1:43" s="4" customFormat="1" ht="23.25" x14ac:dyDescent="0.25">
      <c r="A426" s="56"/>
      <c r="B426" s="49" t="s">
        <v>337</v>
      </c>
      <c r="C426" s="372" t="s">
        <v>338</v>
      </c>
      <c r="D426" s="372"/>
      <c r="E426" s="372"/>
      <c r="F426" s="51" t="s">
        <v>69</v>
      </c>
      <c r="G426" s="63">
        <v>46</v>
      </c>
      <c r="H426" s="52"/>
      <c r="I426" s="63">
        <v>46</v>
      </c>
      <c r="J426" s="57"/>
      <c r="K426" s="52"/>
      <c r="L426" s="53">
        <v>0.28000000000000003</v>
      </c>
      <c r="M426" s="52"/>
      <c r="N426" s="64">
        <v>9.81</v>
      </c>
      <c r="AF426" s="39"/>
      <c r="AG426" s="47"/>
      <c r="AH426" s="47"/>
      <c r="AL426" s="3" t="s">
        <v>338</v>
      </c>
      <c r="AN426" s="47"/>
      <c r="AO426" s="47"/>
      <c r="AQ426" s="47"/>
    </row>
    <row r="427" spans="1:43" s="4" customFormat="1" ht="15" x14ac:dyDescent="0.25">
      <c r="A427" s="65"/>
      <c r="B427" s="66"/>
      <c r="C427" s="374" t="s">
        <v>72</v>
      </c>
      <c r="D427" s="374"/>
      <c r="E427" s="374"/>
      <c r="F427" s="42"/>
      <c r="G427" s="43"/>
      <c r="H427" s="43"/>
      <c r="I427" s="43"/>
      <c r="J427" s="45"/>
      <c r="K427" s="43"/>
      <c r="L427" s="67">
        <v>6.85</v>
      </c>
      <c r="M427" s="60"/>
      <c r="N427" s="46"/>
      <c r="AF427" s="39"/>
      <c r="AG427" s="47"/>
      <c r="AH427" s="47"/>
      <c r="AN427" s="47" t="s">
        <v>72</v>
      </c>
      <c r="AO427" s="47"/>
      <c r="AQ427" s="47"/>
    </row>
    <row r="428" spans="1:43" s="4" customFormat="1" ht="0" hidden="1" customHeight="1" x14ac:dyDescent="0.25">
      <c r="A428" s="71"/>
      <c r="B428" s="72"/>
      <c r="C428" s="72"/>
      <c r="D428" s="72"/>
      <c r="E428" s="72"/>
      <c r="F428" s="73"/>
      <c r="G428" s="73"/>
      <c r="H428" s="73"/>
      <c r="I428" s="73"/>
      <c r="J428" s="74"/>
      <c r="K428" s="73"/>
      <c r="L428" s="74"/>
      <c r="M428" s="52"/>
      <c r="N428" s="74"/>
      <c r="AF428" s="39"/>
      <c r="AG428" s="47"/>
      <c r="AH428" s="47"/>
      <c r="AN428" s="47"/>
      <c r="AO428" s="47"/>
      <c r="AQ428" s="47"/>
    </row>
    <row r="429" spans="1:43" s="4" customFormat="1" ht="15" x14ac:dyDescent="0.25">
      <c r="A429" s="78"/>
      <c r="B429" s="79"/>
      <c r="C429" s="374" t="s">
        <v>418</v>
      </c>
      <c r="D429" s="374"/>
      <c r="E429" s="374"/>
      <c r="F429" s="374"/>
      <c r="G429" s="374"/>
      <c r="H429" s="374"/>
      <c r="I429" s="374"/>
      <c r="J429" s="374"/>
      <c r="K429" s="374"/>
      <c r="L429" s="80"/>
      <c r="M429" s="81"/>
      <c r="N429" s="82"/>
      <c r="AF429" s="39"/>
      <c r="AG429" s="47"/>
      <c r="AH429" s="47"/>
      <c r="AN429" s="47"/>
      <c r="AO429" s="47" t="s">
        <v>418</v>
      </c>
      <c r="AQ429" s="47"/>
    </row>
    <row r="430" spans="1:43" s="4" customFormat="1" ht="15" x14ac:dyDescent="0.25">
      <c r="A430" s="83"/>
      <c r="B430" s="49"/>
      <c r="C430" s="372" t="s">
        <v>83</v>
      </c>
      <c r="D430" s="372"/>
      <c r="E430" s="372"/>
      <c r="F430" s="372"/>
      <c r="G430" s="372"/>
      <c r="H430" s="372"/>
      <c r="I430" s="372"/>
      <c r="J430" s="372"/>
      <c r="K430" s="372"/>
      <c r="L430" s="106">
        <v>1366.03</v>
      </c>
      <c r="M430" s="85"/>
      <c r="N430" s="86">
        <v>16598.07</v>
      </c>
      <c r="AF430" s="39"/>
      <c r="AG430" s="47"/>
      <c r="AH430" s="47"/>
      <c r="AN430" s="47"/>
      <c r="AO430" s="47"/>
      <c r="AP430" s="3" t="s">
        <v>83</v>
      </c>
      <c r="AQ430" s="47"/>
    </row>
    <row r="431" spans="1:43" s="4" customFormat="1" ht="15" x14ac:dyDescent="0.25">
      <c r="A431" s="83"/>
      <c r="B431" s="49"/>
      <c r="C431" s="372" t="s">
        <v>84</v>
      </c>
      <c r="D431" s="372"/>
      <c r="E431" s="372"/>
      <c r="F431" s="372"/>
      <c r="G431" s="372"/>
      <c r="H431" s="372"/>
      <c r="I431" s="372"/>
      <c r="J431" s="372"/>
      <c r="K431" s="372"/>
      <c r="L431" s="87"/>
      <c r="M431" s="85"/>
      <c r="N431" s="88"/>
      <c r="AF431" s="39"/>
      <c r="AG431" s="47"/>
      <c r="AH431" s="47"/>
      <c r="AN431" s="47"/>
      <c r="AO431" s="47"/>
      <c r="AP431" s="3" t="s">
        <v>84</v>
      </c>
      <c r="AQ431" s="47"/>
    </row>
    <row r="432" spans="1:43" s="4" customFormat="1" ht="15" x14ac:dyDescent="0.25">
      <c r="A432" s="83"/>
      <c r="B432" s="49"/>
      <c r="C432" s="372" t="s">
        <v>85</v>
      </c>
      <c r="D432" s="372"/>
      <c r="E432" s="372"/>
      <c r="F432" s="372"/>
      <c r="G432" s="372"/>
      <c r="H432" s="372"/>
      <c r="I432" s="372"/>
      <c r="J432" s="372"/>
      <c r="K432" s="372"/>
      <c r="L432" s="84">
        <v>1.26</v>
      </c>
      <c r="M432" s="85"/>
      <c r="N432" s="121">
        <v>44.05</v>
      </c>
      <c r="AF432" s="39"/>
      <c r="AG432" s="47"/>
      <c r="AH432" s="47"/>
      <c r="AN432" s="47"/>
      <c r="AO432" s="47"/>
      <c r="AP432" s="3" t="s">
        <v>85</v>
      </c>
      <c r="AQ432" s="47"/>
    </row>
    <row r="433" spans="1:43" s="4" customFormat="1" ht="15" x14ac:dyDescent="0.25">
      <c r="A433" s="83"/>
      <c r="B433" s="49"/>
      <c r="C433" s="372" t="s">
        <v>193</v>
      </c>
      <c r="D433" s="372"/>
      <c r="E433" s="372"/>
      <c r="F433" s="372"/>
      <c r="G433" s="372"/>
      <c r="H433" s="372"/>
      <c r="I433" s="372"/>
      <c r="J433" s="372"/>
      <c r="K433" s="372"/>
      <c r="L433" s="84">
        <v>420.84</v>
      </c>
      <c r="M433" s="85"/>
      <c r="N433" s="86">
        <v>5104.79</v>
      </c>
      <c r="AF433" s="39"/>
      <c r="AG433" s="47"/>
      <c r="AH433" s="47"/>
      <c r="AN433" s="47"/>
      <c r="AO433" s="47"/>
      <c r="AP433" s="3" t="s">
        <v>193</v>
      </c>
      <c r="AQ433" s="47"/>
    </row>
    <row r="434" spans="1:43" s="4" customFormat="1" ht="15" x14ac:dyDescent="0.25">
      <c r="A434" s="83"/>
      <c r="B434" s="49"/>
      <c r="C434" s="372" t="s">
        <v>194</v>
      </c>
      <c r="D434" s="372"/>
      <c r="E434" s="372"/>
      <c r="F434" s="372"/>
      <c r="G434" s="372"/>
      <c r="H434" s="372"/>
      <c r="I434" s="372"/>
      <c r="J434" s="372"/>
      <c r="K434" s="372"/>
      <c r="L434" s="84">
        <v>64.2</v>
      </c>
      <c r="M434" s="85"/>
      <c r="N434" s="86">
        <v>2244.44</v>
      </c>
      <c r="AF434" s="39"/>
      <c r="AG434" s="47"/>
      <c r="AH434" s="47"/>
      <c r="AN434" s="47"/>
      <c r="AO434" s="47"/>
      <c r="AP434" s="3" t="s">
        <v>194</v>
      </c>
      <c r="AQ434" s="47"/>
    </row>
    <row r="435" spans="1:43" s="4" customFormat="1" ht="15" x14ac:dyDescent="0.25">
      <c r="A435" s="83"/>
      <c r="B435" s="49"/>
      <c r="C435" s="372" t="s">
        <v>195</v>
      </c>
      <c r="D435" s="372"/>
      <c r="E435" s="372"/>
      <c r="F435" s="372"/>
      <c r="G435" s="372"/>
      <c r="H435" s="372"/>
      <c r="I435" s="372"/>
      <c r="J435" s="372"/>
      <c r="K435" s="372"/>
      <c r="L435" s="84">
        <v>0.18</v>
      </c>
      <c r="M435" s="85"/>
      <c r="N435" s="121">
        <v>1.54</v>
      </c>
      <c r="AF435" s="39"/>
      <c r="AG435" s="47"/>
      <c r="AH435" s="47"/>
      <c r="AN435" s="47"/>
      <c r="AO435" s="47"/>
      <c r="AP435" s="3" t="s">
        <v>195</v>
      </c>
      <c r="AQ435" s="47"/>
    </row>
    <row r="436" spans="1:43" s="4" customFormat="1" ht="15" x14ac:dyDescent="0.25">
      <c r="A436" s="83"/>
      <c r="B436" s="49"/>
      <c r="C436" s="372" t="s">
        <v>364</v>
      </c>
      <c r="D436" s="372"/>
      <c r="E436" s="372"/>
      <c r="F436" s="372"/>
      <c r="G436" s="372"/>
      <c r="H436" s="372"/>
      <c r="I436" s="372"/>
      <c r="J436" s="372"/>
      <c r="K436" s="372"/>
      <c r="L436" s="84">
        <v>943.75</v>
      </c>
      <c r="M436" s="85"/>
      <c r="N436" s="86">
        <v>11447.69</v>
      </c>
      <c r="AF436" s="39"/>
      <c r="AG436" s="47"/>
      <c r="AH436" s="47"/>
      <c r="AN436" s="47"/>
      <c r="AO436" s="47"/>
      <c r="AP436" s="3" t="s">
        <v>364</v>
      </c>
      <c r="AQ436" s="47"/>
    </row>
    <row r="437" spans="1:43" s="4" customFormat="1" ht="15" x14ac:dyDescent="0.25">
      <c r="A437" s="83"/>
      <c r="B437" s="49"/>
      <c r="C437" s="372" t="s">
        <v>196</v>
      </c>
      <c r="D437" s="372"/>
      <c r="E437" s="372"/>
      <c r="F437" s="372"/>
      <c r="G437" s="372"/>
      <c r="H437" s="372"/>
      <c r="I437" s="372"/>
      <c r="J437" s="372"/>
      <c r="K437" s="372"/>
      <c r="L437" s="106">
        <v>1456.36</v>
      </c>
      <c r="M437" s="85"/>
      <c r="N437" s="86">
        <v>19756.169999999998</v>
      </c>
      <c r="AF437" s="39"/>
      <c r="AG437" s="47"/>
      <c r="AH437" s="47"/>
      <c r="AN437" s="47"/>
      <c r="AO437" s="47"/>
      <c r="AP437" s="3" t="s">
        <v>196</v>
      </c>
      <c r="AQ437" s="47"/>
    </row>
    <row r="438" spans="1:43" s="4" customFormat="1" ht="15" x14ac:dyDescent="0.25">
      <c r="A438" s="83"/>
      <c r="B438" s="49"/>
      <c r="C438" s="372" t="s">
        <v>365</v>
      </c>
      <c r="D438" s="372"/>
      <c r="E438" s="372"/>
      <c r="F438" s="372"/>
      <c r="G438" s="372"/>
      <c r="H438" s="372"/>
      <c r="I438" s="372"/>
      <c r="J438" s="372"/>
      <c r="K438" s="372"/>
      <c r="L438" s="84">
        <v>512.61</v>
      </c>
      <c r="M438" s="85"/>
      <c r="N438" s="86">
        <v>8308.48</v>
      </c>
      <c r="AF438" s="39"/>
      <c r="AG438" s="47"/>
      <c r="AH438" s="47"/>
      <c r="AN438" s="47"/>
      <c r="AO438" s="47"/>
      <c r="AP438" s="3" t="s">
        <v>365</v>
      </c>
      <c r="AQ438" s="47"/>
    </row>
    <row r="439" spans="1:43" s="4" customFormat="1" ht="15" x14ac:dyDescent="0.25">
      <c r="A439" s="83"/>
      <c r="B439" s="49"/>
      <c r="C439" s="372" t="s">
        <v>88</v>
      </c>
      <c r="D439" s="372"/>
      <c r="E439" s="372"/>
      <c r="F439" s="372"/>
      <c r="G439" s="372"/>
      <c r="H439" s="372"/>
      <c r="I439" s="372"/>
      <c r="J439" s="372"/>
      <c r="K439" s="372"/>
      <c r="L439" s="87"/>
      <c r="M439" s="85"/>
      <c r="N439" s="88"/>
      <c r="AF439" s="39"/>
      <c r="AG439" s="47"/>
      <c r="AH439" s="47"/>
      <c r="AN439" s="47"/>
      <c r="AO439" s="47"/>
      <c r="AP439" s="3" t="s">
        <v>88</v>
      </c>
      <c r="AQ439" s="47"/>
    </row>
    <row r="440" spans="1:43" s="4" customFormat="1" ht="15" x14ac:dyDescent="0.25">
      <c r="A440" s="83"/>
      <c r="B440" s="49"/>
      <c r="C440" s="372" t="s">
        <v>89</v>
      </c>
      <c r="D440" s="372"/>
      <c r="E440" s="372"/>
      <c r="F440" s="372"/>
      <c r="G440" s="372"/>
      <c r="H440" s="372"/>
      <c r="I440" s="372"/>
      <c r="J440" s="372"/>
      <c r="K440" s="372"/>
      <c r="L440" s="84">
        <v>1.26</v>
      </c>
      <c r="M440" s="85"/>
      <c r="N440" s="121">
        <v>44.05</v>
      </c>
      <c r="AF440" s="39"/>
      <c r="AG440" s="47"/>
      <c r="AH440" s="47"/>
      <c r="AN440" s="47"/>
      <c r="AO440" s="47"/>
      <c r="AP440" s="3" t="s">
        <v>89</v>
      </c>
      <c r="AQ440" s="47"/>
    </row>
    <row r="441" spans="1:43" s="4" customFormat="1" ht="15" x14ac:dyDescent="0.25">
      <c r="A441" s="83"/>
      <c r="B441" s="49"/>
      <c r="C441" s="372" t="s">
        <v>366</v>
      </c>
      <c r="D441" s="372"/>
      <c r="E441" s="372"/>
      <c r="F441" s="372"/>
      <c r="G441" s="372"/>
      <c r="H441" s="372"/>
      <c r="I441" s="372"/>
      <c r="J441" s="372"/>
      <c r="K441" s="372"/>
      <c r="L441" s="84">
        <v>420.84</v>
      </c>
      <c r="M441" s="85"/>
      <c r="N441" s="88"/>
      <c r="AF441" s="39"/>
      <c r="AG441" s="47"/>
      <c r="AH441" s="47"/>
      <c r="AN441" s="47"/>
      <c r="AO441" s="47"/>
      <c r="AP441" s="3" t="s">
        <v>366</v>
      </c>
      <c r="AQ441" s="47"/>
    </row>
    <row r="442" spans="1:43" s="4" customFormat="1" ht="15" x14ac:dyDescent="0.25">
      <c r="A442" s="83"/>
      <c r="B442" s="49"/>
      <c r="C442" s="372" t="s">
        <v>367</v>
      </c>
      <c r="D442" s="372"/>
      <c r="E442" s="372"/>
      <c r="F442" s="372"/>
      <c r="G442" s="372"/>
      <c r="H442" s="372"/>
      <c r="I442" s="372"/>
      <c r="J442" s="372"/>
      <c r="K442" s="372"/>
      <c r="L442" s="84">
        <v>64.2</v>
      </c>
      <c r="M442" s="85"/>
      <c r="N442" s="86">
        <v>2244.44</v>
      </c>
      <c r="AF442" s="39"/>
      <c r="AG442" s="47"/>
      <c r="AH442" s="47"/>
      <c r="AN442" s="47"/>
      <c r="AO442" s="47"/>
      <c r="AP442" s="3" t="s">
        <v>367</v>
      </c>
      <c r="AQ442" s="47"/>
    </row>
    <row r="443" spans="1:43" s="4" customFormat="1" ht="15" x14ac:dyDescent="0.25">
      <c r="A443" s="83"/>
      <c r="B443" s="49"/>
      <c r="C443" s="372" t="s">
        <v>368</v>
      </c>
      <c r="D443" s="372"/>
      <c r="E443" s="372"/>
      <c r="F443" s="372"/>
      <c r="G443" s="372"/>
      <c r="H443" s="372"/>
      <c r="I443" s="372"/>
      <c r="J443" s="372"/>
      <c r="K443" s="372"/>
      <c r="L443" s="84">
        <v>0.18</v>
      </c>
      <c r="M443" s="85"/>
      <c r="N443" s="88"/>
      <c r="AF443" s="39"/>
      <c r="AG443" s="47"/>
      <c r="AH443" s="47"/>
      <c r="AN443" s="47"/>
      <c r="AO443" s="47"/>
      <c r="AP443" s="3" t="s">
        <v>368</v>
      </c>
      <c r="AQ443" s="47"/>
    </row>
    <row r="444" spans="1:43" s="4" customFormat="1" ht="15" x14ac:dyDescent="0.25">
      <c r="A444" s="83"/>
      <c r="B444" s="49"/>
      <c r="C444" s="372" t="s">
        <v>90</v>
      </c>
      <c r="D444" s="372"/>
      <c r="E444" s="372"/>
      <c r="F444" s="372"/>
      <c r="G444" s="372"/>
      <c r="H444" s="372"/>
      <c r="I444" s="372"/>
      <c r="J444" s="372"/>
      <c r="K444" s="372"/>
      <c r="L444" s="84">
        <v>60.22</v>
      </c>
      <c r="M444" s="85"/>
      <c r="N444" s="86">
        <v>2105.4</v>
      </c>
      <c r="AF444" s="39"/>
      <c r="AG444" s="47"/>
      <c r="AH444" s="47"/>
      <c r="AN444" s="47"/>
      <c r="AO444" s="47"/>
      <c r="AP444" s="3" t="s">
        <v>90</v>
      </c>
      <c r="AQ444" s="47"/>
    </row>
    <row r="445" spans="1:43" s="4" customFormat="1" ht="15" x14ac:dyDescent="0.25">
      <c r="A445" s="83"/>
      <c r="B445" s="49"/>
      <c r="C445" s="372" t="s">
        <v>91</v>
      </c>
      <c r="D445" s="372"/>
      <c r="E445" s="372"/>
      <c r="F445" s="372"/>
      <c r="G445" s="372"/>
      <c r="H445" s="372"/>
      <c r="I445" s="372"/>
      <c r="J445" s="372"/>
      <c r="K445" s="372"/>
      <c r="L445" s="84">
        <v>30.11</v>
      </c>
      <c r="M445" s="85"/>
      <c r="N445" s="86">
        <v>1052.7</v>
      </c>
      <c r="AF445" s="39"/>
      <c r="AG445" s="47"/>
      <c r="AH445" s="47"/>
      <c r="AN445" s="47"/>
      <c r="AO445" s="47"/>
      <c r="AP445" s="3" t="s">
        <v>91</v>
      </c>
      <c r="AQ445" s="47"/>
    </row>
    <row r="446" spans="1:43" s="4" customFormat="1" ht="15" x14ac:dyDescent="0.25">
      <c r="A446" s="83"/>
      <c r="B446" s="49"/>
      <c r="C446" s="372" t="s">
        <v>369</v>
      </c>
      <c r="D446" s="372"/>
      <c r="E446" s="372"/>
      <c r="F446" s="372"/>
      <c r="G446" s="372"/>
      <c r="H446" s="372"/>
      <c r="I446" s="372"/>
      <c r="J446" s="372"/>
      <c r="K446" s="372"/>
      <c r="L446" s="84">
        <v>943.75</v>
      </c>
      <c r="M446" s="85"/>
      <c r="N446" s="86">
        <v>11447.69</v>
      </c>
      <c r="AF446" s="39"/>
      <c r="AG446" s="47"/>
      <c r="AH446" s="47"/>
      <c r="AN446" s="47"/>
      <c r="AO446" s="47"/>
      <c r="AP446" s="3" t="s">
        <v>369</v>
      </c>
      <c r="AQ446" s="47"/>
    </row>
    <row r="447" spans="1:43" s="4" customFormat="1" ht="15" x14ac:dyDescent="0.25">
      <c r="A447" s="83"/>
      <c r="B447" s="49"/>
      <c r="C447" s="372" t="s">
        <v>92</v>
      </c>
      <c r="D447" s="372"/>
      <c r="E447" s="372"/>
      <c r="F447" s="372"/>
      <c r="G447" s="372"/>
      <c r="H447" s="372"/>
      <c r="I447" s="372"/>
      <c r="J447" s="372"/>
      <c r="K447" s="372"/>
      <c r="L447" s="84">
        <v>65.459999999999994</v>
      </c>
      <c r="M447" s="85"/>
      <c r="N447" s="86">
        <v>2288.4899999999998</v>
      </c>
      <c r="AF447" s="39"/>
      <c r="AG447" s="47"/>
      <c r="AH447" s="47"/>
      <c r="AN447" s="47"/>
      <c r="AO447" s="47"/>
      <c r="AP447" s="3" t="s">
        <v>92</v>
      </c>
      <c r="AQ447" s="47"/>
    </row>
    <row r="448" spans="1:43" s="4" customFormat="1" ht="15" x14ac:dyDescent="0.25">
      <c r="A448" s="83"/>
      <c r="B448" s="49"/>
      <c r="C448" s="372" t="s">
        <v>93</v>
      </c>
      <c r="D448" s="372"/>
      <c r="E448" s="372"/>
      <c r="F448" s="372"/>
      <c r="G448" s="372"/>
      <c r="H448" s="372"/>
      <c r="I448" s="372"/>
      <c r="J448" s="372"/>
      <c r="K448" s="372"/>
      <c r="L448" s="84">
        <v>60.22</v>
      </c>
      <c r="M448" s="85"/>
      <c r="N448" s="86">
        <v>2105.4</v>
      </c>
      <c r="AF448" s="39"/>
      <c r="AG448" s="47"/>
      <c r="AH448" s="47"/>
      <c r="AN448" s="47"/>
      <c r="AO448" s="47"/>
      <c r="AP448" s="3" t="s">
        <v>93</v>
      </c>
      <c r="AQ448" s="47"/>
    </row>
    <row r="449" spans="1:43" s="4" customFormat="1" ht="15" x14ac:dyDescent="0.25">
      <c r="A449" s="83"/>
      <c r="B449" s="49"/>
      <c r="C449" s="372" t="s">
        <v>94</v>
      </c>
      <c r="D449" s="372"/>
      <c r="E449" s="372"/>
      <c r="F449" s="372"/>
      <c r="G449" s="372"/>
      <c r="H449" s="372"/>
      <c r="I449" s="372"/>
      <c r="J449" s="372"/>
      <c r="K449" s="372"/>
      <c r="L449" s="84">
        <v>30.11</v>
      </c>
      <c r="M449" s="85"/>
      <c r="N449" s="86">
        <v>1052.7</v>
      </c>
      <c r="AF449" s="39"/>
      <c r="AG449" s="47"/>
      <c r="AH449" s="47"/>
      <c r="AN449" s="47"/>
      <c r="AO449" s="47"/>
      <c r="AP449" s="3" t="s">
        <v>94</v>
      </c>
      <c r="AQ449" s="47"/>
    </row>
    <row r="450" spans="1:43" s="4" customFormat="1" ht="15" x14ac:dyDescent="0.25">
      <c r="A450" s="83"/>
      <c r="B450" s="89"/>
      <c r="C450" s="373" t="s">
        <v>419</v>
      </c>
      <c r="D450" s="373"/>
      <c r="E450" s="373"/>
      <c r="F450" s="373"/>
      <c r="G450" s="373"/>
      <c r="H450" s="373"/>
      <c r="I450" s="373"/>
      <c r="J450" s="373"/>
      <c r="K450" s="373"/>
      <c r="L450" s="93">
        <v>1456.36</v>
      </c>
      <c r="M450" s="91"/>
      <c r="N450" s="92">
        <v>19756.169999999998</v>
      </c>
      <c r="AF450" s="39"/>
      <c r="AG450" s="47"/>
      <c r="AH450" s="47"/>
      <c r="AN450" s="47"/>
      <c r="AO450" s="47"/>
      <c r="AQ450" s="47" t="s">
        <v>419</v>
      </c>
    </row>
    <row r="451" spans="1:43" s="4" customFormat="1" ht="15" x14ac:dyDescent="0.25">
      <c r="A451" s="378" t="s">
        <v>420</v>
      </c>
      <c r="B451" s="379"/>
      <c r="C451" s="379"/>
      <c r="D451" s="379"/>
      <c r="E451" s="379"/>
      <c r="F451" s="379"/>
      <c r="G451" s="379"/>
      <c r="H451" s="379"/>
      <c r="I451" s="379"/>
      <c r="J451" s="379"/>
      <c r="K451" s="379"/>
      <c r="L451" s="379"/>
      <c r="M451" s="379"/>
      <c r="N451" s="380"/>
      <c r="AF451" s="39" t="s">
        <v>420</v>
      </c>
      <c r="AG451" s="47"/>
      <c r="AH451" s="47"/>
      <c r="AN451" s="47"/>
      <c r="AO451" s="47"/>
      <c r="AQ451" s="47"/>
    </row>
    <row r="452" spans="1:43" s="4" customFormat="1" ht="15" x14ac:dyDescent="0.25">
      <c r="A452" s="381" t="s">
        <v>421</v>
      </c>
      <c r="B452" s="382"/>
      <c r="C452" s="382"/>
      <c r="D452" s="382"/>
      <c r="E452" s="382"/>
      <c r="F452" s="382"/>
      <c r="G452" s="382"/>
      <c r="H452" s="382"/>
      <c r="I452" s="382"/>
      <c r="J452" s="382"/>
      <c r="K452" s="382"/>
      <c r="L452" s="382"/>
      <c r="M452" s="382"/>
      <c r="N452" s="383"/>
      <c r="AF452" s="39"/>
      <c r="AG452" s="47" t="s">
        <v>421</v>
      </c>
      <c r="AH452" s="47"/>
      <c r="AN452" s="47"/>
      <c r="AO452" s="47"/>
      <c r="AQ452" s="47"/>
    </row>
    <row r="453" spans="1:43" s="4" customFormat="1" ht="45.75" x14ac:dyDescent="0.25">
      <c r="A453" s="40" t="s">
        <v>422</v>
      </c>
      <c r="B453" s="41" t="s">
        <v>331</v>
      </c>
      <c r="C453" s="374" t="s">
        <v>332</v>
      </c>
      <c r="D453" s="374"/>
      <c r="E453" s="374"/>
      <c r="F453" s="42" t="s">
        <v>333</v>
      </c>
      <c r="G453" s="43">
        <v>1.26E-2</v>
      </c>
      <c r="H453" s="44">
        <v>1</v>
      </c>
      <c r="I453" s="110">
        <v>1.26E-2</v>
      </c>
      <c r="J453" s="45"/>
      <c r="K453" s="43"/>
      <c r="L453" s="45"/>
      <c r="M453" s="43"/>
      <c r="N453" s="46"/>
      <c r="AF453" s="39"/>
      <c r="AG453" s="47"/>
      <c r="AH453" s="47" t="s">
        <v>332</v>
      </c>
      <c r="AN453" s="47"/>
      <c r="AO453" s="47"/>
      <c r="AQ453" s="47"/>
    </row>
    <row r="454" spans="1:43" s="4" customFormat="1" ht="15" x14ac:dyDescent="0.25">
      <c r="A454" s="69"/>
      <c r="B454" s="50"/>
      <c r="C454" s="372" t="s">
        <v>423</v>
      </c>
      <c r="D454" s="372"/>
      <c r="E454" s="372"/>
      <c r="F454" s="372"/>
      <c r="G454" s="372"/>
      <c r="H454" s="372"/>
      <c r="I454" s="372"/>
      <c r="J454" s="372"/>
      <c r="K454" s="372"/>
      <c r="L454" s="372"/>
      <c r="M454" s="372"/>
      <c r="N454" s="377"/>
      <c r="AF454" s="39"/>
      <c r="AG454" s="47"/>
      <c r="AH454" s="47"/>
      <c r="AI454" s="3" t="s">
        <v>423</v>
      </c>
      <c r="AN454" s="47"/>
      <c r="AO454" s="47"/>
      <c r="AQ454" s="47"/>
    </row>
    <row r="455" spans="1:43" s="4" customFormat="1" ht="22.5" x14ac:dyDescent="0.25">
      <c r="A455" s="103"/>
      <c r="B455" s="49" t="s">
        <v>217</v>
      </c>
      <c r="C455" s="368" t="s">
        <v>218</v>
      </c>
      <c r="D455" s="368"/>
      <c r="E455" s="368"/>
      <c r="F455" s="368"/>
      <c r="G455" s="368"/>
      <c r="H455" s="368"/>
      <c r="I455" s="368"/>
      <c r="J455" s="368"/>
      <c r="K455" s="368"/>
      <c r="L455" s="368"/>
      <c r="M455" s="368"/>
      <c r="N455" s="376"/>
      <c r="AF455" s="39"/>
      <c r="AG455" s="47"/>
      <c r="AH455" s="47"/>
      <c r="AJ455" s="3" t="s">
        <v>218</v>
      </c>
      <c r="AN455" s="47"/>
      <c r="AO455" s="47"/>
      <c r="AQ455" s="47"/>
    </row>
    <row r="456" spans="1:43" s="4" customFormat="1" ht="15" x14ac:dyDescent="0.25">
      <c r="A456" s="48"/>
      <c r="B456" s="49" t="s">
        <v>73</v>
      </c>
      <c r="C456" s="372" t="s">
        <v>175</v>
      </c>
      <c r="D456" s="372"/>
      <c r="E456" s="372"/>
      <c r="F456" s="51"/>
      <c r="G456" s="52"/>
      <c r="H456" s="52"/>
      <c r="I456" s="52"/>
      <c r="J456" s="107">
        <v>3710.53</v>
      </c>
      <c r="K456" s="54">
        <v>1.1499999999999999</v>
      </c>
      <c r="L456" s="53">
        <v>53.77</v>
      </c>
      <c r="M456" s="52"/>
      <c r="N456" s="58"/>
      <c r="AF456" s="39"/>
      <c r="AG456" s="47"/>
      <c r="AH456" s="47"/>
      <c r="AK456" s="3" t="s">
        <v>175</v>
      </c>
      <c r="AN456" s="47"/>
      <c r="AO456" s="47"/>
      <c r="AQ456" s="47"/>
    </row>
    <row r="457" spans="1:43" s="4" customFormat="1" ht="15" x14ac:dyDescent="0.25">
      <c r="A457" s="48"/>
      <c r="B457" s="49" t="s">
        <v>78</v>
      </c>
      <c r="C457" s="372" t="s">
        <v>176</v>
      </c>
      <c r="D457" s="372"/>
      <c r="E457" s="372"/>
      <c r="F457" s="51"/>
      <c r="G457" s="52"/>
      <c r="H457" s="52"/>
      <c r="I457" s="52"/>
      <c r="J457" s="53">
        <v>614.79999999999995</v>
      </c>
      <c r="K457" s="54">
        <v>1.1499999999999999</v>
      </c>
      <c r="L457" s="53">
        <v>8.91</v>
      </c>
      <c r="M457" s="54">
        <v>34.96</v>
      </c>
      <c r="N457" s="64">
        <v>311.49</v>
      </c>
      <c r="AF457" s="39"/>
      <c r="AG457" s="47"/>
      <c r="AH457" s="47"/>
      <c r="AK457" s="3" t="s">
        <v>176</v>
      </c>
      <c r="AN457" s="47"/>
      <c r="AO457" s="47"/>
      <c r="AQ457" s="47"/>
    </row>
    <row r="458" spans="1:43" s="4" customFormat="1" ht="15" x14ac:dyDescent="0.25">
      <c r="A458" s="56"/>
      <c r="B458" s="49"/>
      <c r="C458" s="372" t="s">
        <v>178</v>
      </c>
      <c r="D458" s="372"/>
      <c r="E458" s="372"/>
      <c r="F458" s="51" t="s">
        <v>64</v>
      </c>
      <c r="G458" s="63">
        <v>53</v>
      </c>
      <c r="H458" s="54">
        <v>1.1499999999999999</v>
      </c>
      <c r="I458" s="114">
        <v>0.76797000000000004</v>
      </c>
      <c r="J458" s="57"/>
      <c r="K458" s="52"/>
      <c r="L458" s="57"/>
      <c r="M458" s="52"/>
      <c r="N458" s="58"/>
      <c r="AF458" s="39"/>
      <c r="AG458" s="47"/>
      <c r="AH458" s="47"/>
      <c r="AL458" s="3" t="s">
        <v>178</v>
      </c>
      <c r="AN458" s="47"/>
      <c r="AO458" s="47"/>
      <c r="AQ458" s="47"/>
    </row>
    <row r="459" spans="1:43" s="4" customFormat="1" ht="15" x14ac:dyDescent="0.25">
      <c r="A459" s="48"/>
      <c r="B459" s="49"/>
      <c r="C459" s="375" t="s">
        <v>65</v>
      </c>
      <c r="D459" s="375"/>
      <c r="E459" s="375"/>
      <c r="F459" s="59"/>
      <c r="G459" s="60"/>
      <c r="H459" s="60"/>
      <c r="I459" s="60"/>
      <c r="J459" s="108">
        <v>3710.53</v>
      </c>
      <c r="K459" s="60"/>
      <c r="L459" s="61">
        <v>53.77</v>
      </c>
      <c r="M459" s="60"/>
      <c r="N459" s="62"/>
      <c r="AF459" s="39"/>
      <c r="AG459" s="47"/>
      <c r="AH459" s="47"/>
      <c r="AM459" s="3" t="s">
        <v>65</v>
      </c>
      <c r="AN459" s="47"/>
      <c r="AO459" s="47"/>
      <c r="AQ459" s="47"/>
    </row>
    <row r="460" spans="1:43" s="4" customFormat="1" ht="15" x14ac:dyDescent="0.25">
      <c r="A460" s="56"/>
      <c r="B460" s="49"/>
      <c r="C460" s="372" t="s">
        <v>66</v>
      </c>
      <c r="D460" s="372"/>
      <c r="E460" s="372"/>
      <c r="F460" s="51"/>
      <c r="G460" s="52"/>
      <c r="H460" s="52"/>
      <c r="I460" s="52"/>
      <c r="J460" s="57"/>
      <c r="K460" s="52"/>
      <c r="L460" s="53">
        <v>8.91</v>
      </c>
      <c r="M460" s="52"/>
      <c r="N460" s="64">
        <v>311.49</v>
      </c>
      <c r="AF460" s="39"/>
      <c r="AG460" s="47"/>
      <c r="AH460" s="47"/>
      <c r="AL460" s="3" t="s">
        <v>66</v>
      </c>
      <c r="AN460" s="47"/>
      <c r="AO460" s="47"/>
      <c r="AQ460" s="47"/>
    </row>
    <row r="461" spans="1:43" s="4" customFormat="1" ht="23.25" x14ac:dyDescent="0.25">
      <c r="A461" s="56"/>
      <c r="B461" s="49" t="s">
        <v>335</v>
      </c>
      <c r="C461" s="372" t="s">
        <v>336</v>
      </c>
      <c r="D461" s="372"/>
      <c r="E461" s="372"/>
      <c r="F461" s="51" t="s">
        <v>69</v>
      </c>
      <c r="G461" s="63">
        <v>92</v>
      </c>
      <c r="H461" s="52"/>
      <c r="I461" s="63">
        <v>92</v>
      </c>
      <c r="J461" s="57"/>
      <c r="K461" s="52"/>
      <c r="L461" s="53">
        <v>8.1999999999999993</v>
      </c>
      <c r="M461" s="52"/>
      <c r="N461" s="64">
        <v>286.57</v>
      </c>
      <c r="AF461" s="39"/>
      <c r="AG461" s="47"/>
      <c r="AH461" s="47"/>
      <c r="AL461" s="3" t="s">
        <v>336</v>
      </c>
      <c r="AN461" s="47"/>
      <c r="AO461" s="47"/>
      <c r="AQ461" s="47"/>
    </row>
    <row r="462" spans="1:43" s="4" customFormat="1" ht="23.25" x14ac:dyDescent="0.25">
      <c r="A462" s="56"/>
      <c r="B462" s="49" t="s">
        <v>337</v>
      </c>
      <c r="C462" s="372" t="s">
        <v>338</v>
      </c>
      <c r="D462" s="372"/>
      <c r="E462" s="372"/>
      <c r="F462" s="51" t="s">
        <v>69</v>
      </c>
      <c r="G462" s="63">
        <v>46</v>
      </c>
      <c r="H462" s="52"/>
      <c r="I462" s="63">
        <v>46</v>
      </c>
      <c r="J462" s="57"/>
      <c r="K462" s="52"/>
      <c r="L462" s="53">
        <v>4.0999999999999996</v>
      </c>
      <c r="M462" s="52"/>
      <c r="N462" s="64">
        <v>143.29</v>
      </c>
      <c r="AF462" s="39"/>
      <c r="AG462" s="47"/>
      <c r="AH462" s="47"/>
      <c r="AL462" s="3" t="s">
        <v>338</v>
      </c>
      <c r="AN462" s="47"/>
      <c r="AO462" s="47"/>
      <c r="AQ462" s="47"/>
    </row>
    <row r="463" spans="1:43" s="4" customFormat="1" ht="15" x14ac:dyDescent="0.25">
      <c r="A463" s="65"/>
      <c r="B463" s="66"/>
      <c r="C463" s="374" t="s">
        <v>72</v>
      </c>
      <c r="D463" s="374"/>
      <c r="E463" s="374"/>
      <c r="F463" s="42"/>
      <c r="G463" s="43"/>
      <c r="H463" s="43"/>
      <c r="I463" s="43"/>
      <c r="J463" s="45"/>
      <c r="K463" s="43"/>
      <c r="L463" s="67">
        <v>66.069999999999993</v>
      </c>
      <c r="M463" s="60"/>
      <c r="N463" s="46"/>
      <c r="AF463" s="39"/>
      <c r="AG463" s="47"/>
      <c r="AH463" s="47"/>
      <c r="AN463" s="47" t="s">
        <v>72</v>
      </c>
      <c r="AO463" s="47"/>
      <c r="AQ463" s="47"/>
    </row>
    <row r="464" spans="1:43" s="4" customFormat="1" ht="45.75" x14ac:dyDescent="0.25">
      <c r="A464" s="40" t="s">
        <v>424</v>
      </c>
      <c r="B464" s="41" t="s">
        <v>339</v>
      </c>
      <c r="C464" s="374" t="s">
        <v>340</v>
      </c>
      <c r="D464" s="374"/>
      <c r="E464" s="374"/>
      <c r="F464" s="42" t="s">
        <v>341</v>
      </c>
      <c r="G464" s="43">
        <v>18.745999999999999</v>
      </c>
      <c r="H464" s="44">
        <v>1</v>
      </c>
      <c r="I464" s="116">
        <v>18.745999999999999</v>
      </c>
      <c r="J464" s="67">
        <v>2.91</v>
      </c>
      <c r="K464" s="43"/>
      <c r="L464" s="67">
        <v>54.55</v>
      </c>
      <c r="M464" s="68">
        <v>12.13</v>
      </c>
      <c r="N464" s="122">
        <v>661.69</v>
      </c>
      <c r="AF464" s="39"/>
      <c r="AG464" s="47"/>
      <c r="AH464" s="47" t="s">
        <v>340</v>
      </c>
      <c r="AN464" s="47"/>
      <c r="AO464" s="47"/>
      <c r="AQ464" s="47"/>
    </row>
    <row r="465" spans="1:43" s="4" customFormat="1" ht="15" x14ac:dyDescent="0.25">
      <c r="A465" s="69"/>
      <c r="B465" s="50"/>
      <c r="C465" s="372" t="s">
        <v>425</v>
      </c>
      <c r="D465" s="372"/>
      <c r="E465" s="372"/>
      <c r="F465" s="372"/>
      <c r="G465" s="372"/>
      <c r="H465" s="372"/>
      <c r="I465" s="372"/>
      <c r="J465" s="372"/>
      <c r="K465" s="372"/>
      <c r="L465" s="372"/>
      <c r="M465" s="372"/>
      <c r="N465" s="377"/>
      <c r="AF465" s="39"/>
      <c r="AG465" s="47"/>
      <c r="AH465" s="47"/>
      <c r="AI465" s="3" t="s">
        <v>425</v>
      </c>
      <c r="AN465" s="47"/>
      <c r="AO465" s="47"/>
      <c r="AQ465" s="47"/>
    </row>
    <row r="466" spans="1:43" s="4" customFormat="1" ht="15" x14ac:dyDescent="0.25">
      <c r="A466" s="65"/>
      <c r="B466" s="66"/>
      <c r="C466" s="374" t="s">
        <v>72</v>
      </c>
      <c r="D466" s="374"/>
      <c r="E466" s="374"/>
      <c r="F466" s="42"/>
      <c r="G466" s="43"/>
      <c r="H466" s="43"/>
      <c r="I466" s="43"/>
      <c r="J466" s="45"/>
      <c r="K466" s="43"/>
      <c r="L466" s="67">
        <v>54.55</v>
      </c>
      <c r="M466" s="60"/>
      <c r="N466" s="122">
        <v>661.69</v>
      </c>
      <c r="AF466" s="39"/>
      <c r="AG466" s="47"/>
      <c r="AH466" s="47"/>
      <c r="AN466" s="47" t="s">
        <v>72</v>
      </c>
      <c r="AO466" s="47"/>
      <c r="AQ466" s="47"/>
    </row>
    <row r="467" spans="1:43" s="4" customFormat="1" ht="23.25" x14ac:dyDescent="0.25">
      <c r="A467" s="40" t="s">
        <v>426</v>
      </c>
      <c r="B467" s="41" t="s">
        <v>343</v>
      </c>
      <c r="C467" s="374" t="s">
        <v>344</v>
      </c>
      <c r="D467" s="374"/>
      <c r="E467" s="374"/>
      <c r="F467" s="42" t="s">
        <v>333</v>
      </c>
      <c r="G467" s="43">
        <v>9.1000000000000004E-3</v>
      </c>
      <c r="H467" s="44">
        <v>1</v>
      </c>
      <c r="I467" s="110">
        <v>9.1000000000000004E-3</v>
      </c>
      <c r="J467" s="45"/>
      <c r="K467" s="43"/>
      <c r="L467" s="45"/>
      <c r="M467" s="43"/>
      <c r="N467" s="46"/>
      <c r="AF467" s="39"/>
      <c r="AG467" s="47"/>
      <c r="AH467" s="47" t="s">
        <v>344</v>
      </c>
      <c r="AN467" s="47"/>
      <c r="AO467" s="47"/>
      <c r="AQ467" s="47"/>
    </row>
    <row r="468" spans="1:43" s="4" customFormat="1" ht="15" x14ac:dyDescent="0.25">
      <c r="A468" s="69"/>
      <c r="B468" s="50"/>
      <c r="C468" s="372" t="s">
        <v>427</v>
      </c>
      <c r="D468" s="372"/>
      <c r="E468" s="372"/>
      <c r="F468" s="372"/>
      <c r="G468" s="372"/>
      <c r="H468" s="372"/>
      <c r="I468" s="372"/>
      <c r="J468" s="372"/>
      <c r="K468" s="372"/>
      <c r="L468" s="372"/>
      <c r="M468" s="372"/>
      <c r="N468" s="377"/>
      <c r="AF468" s="39"/>
      <c r="AG468" s="47"/>
      <c r="AH468" s="47"/>
      <c r="AI468" s="3" t="s">
        <v>427</v>
      </c>
      <c r="AN468" s="47"/>
      <c r="AO468" s="47"/>
      <c r="AQ468" s="47"/>
    </row>
    <row r="469" spans="1:43" s="4" customFormat="1" ht="22.5" x14ac:dyDescent="0.25">
      <c r="A469" s="103"/>
      <c r="B469" s="49" t="s">
        <v>217</v>
      </c>
      <c r="C469" s="368" t="s">
        <v>218</v>
      </c>
      <c r="D469" s="368"/>
      <c r="E469" s="368"/>
      <c r="F469" s="368"/>
      <c r="G469" s="368"/>
      <c r="H469" s="368"/>
      <c r="I469" s="368"/>
      <c r="J469" s="368"/>
      <c r="K469" s="368"/>
      <c r="L469" s="368"/>
      <c r="M469" s="368"/>
      <c r="N469" s="376"/>
      <c r="AF469" s="39"/>
      <c r="AG469" s="47"/>
      <c r="AH469" s="47"/>
      <c r="AJ469" s="3" t="s">
        <v>218</v>
      </c>
      <c r="AN469" s="47"/>
      <c r="AO469" s="47"/>
      <c r="AQ469" s="47"/>
    </row>
    <row r="470" spans="1:43" s="4" customFormat="1" ht="15" x14ac:dyDescent="0.25">
      <c r="A470" s="48"/>
      <c r="B470" s="49" t="s">
        <v>58</v>
      </c>
      <c r="C470" s="372" t="s">
        <v>62</v>
      </c>
      <c r="D470" s="372"/>
      <c r="E470" s="372"/>
      <c r="F470" s="51"/>
      <c r="G470" s="52"/>
      <c r="H470" s="52"/>
      <c r="I470" s="52"/>
      <c r="J470" s="53">
        <v>25.9</v>
      </c>
      <c r="K470" s="54">
        <v>1.1499999999999999</v>
      </c>
      <c r="L470" s="53">
        <v>0.27</v>
      </c>
      <c r="M470" s="54">
        <v>34.96</v>
      </c>
      <c r="N470" s="64">
        <v>9.44</v>
      </c>
      <c r="AF470" s="39"/>
      <c r="AG470" s="47"/>
      <c r="AH470" s="47"/>
      <c r="AK470" s="3" t="s">
        <v>62</v>
      </c>
      <c r="AN470" s="47"/>
      <c r="AO470" s="47"/>
      <c r="AQ470" s="47"/>
    </row>
    <row r="471" spans="1:43" s="4" customFormat="1" ht="15" x14ac:dyDescent="0.25">
      <c r="A471" s="48"/>
      <c r="B471" s="49" t="s">
        <v>73</v>
      </c>
      <c r="C471" s="372" t="s">
        <v>175</v>
      </c>
      <c r="D471" s="372"/>
      <c r="E471" s="372"/>
      <c r="F471" s="51"/>
      <c r="G471" s="52"/>
      <c r="H471" s="52"/>
      <c r="I471" s="52"/>
      <c r="J471" s="53">
        <v>292.60000000000002</v>
      </c>
      <c r="K471" s="54">
        <v>1.1499999999999999</v>
      </c>
      <c r="L471" s="53">
        <v>3.06</v>
      </c>
      <c r="M471" s="52"/>
      <c r="N471" s="58"/>
      <c r="AF471" s="39"/>
      <c r="AG471" s="47"/>
      <c r="AH471" s="47"/>
      <c r="AK471" s="3" t="s">
        <v>175</v>
      </c>
      <c r="AN471" s="47"/>
      <c r="AO471" s="47"/>
      <c r="AQ471" s="47"/>
    </row>
    <row r="472" spans="1:43" s="4" customFormat="1" ht="15" x14ac:dyDescent="0.25">
      <c r="A472" s="48"/>
      <c r="B472" s="49" t="s">
        <v>78</v>
      </c>
      <c r="C472" s="372" t="s">
        <v>176</v>
      </c>
      <c r="D472" s="372"/>
      <c r="E472" s="372"/>
      <c r="F472" s="51"/>
      <c r="G472" s="52"/>
      <c r="H472" s="52"/>
      <c r="I472" s="52"/>
      <c r="J472" s="53">
        <v>49.67</v>
      </c>
      <c r="K472" s="54">
        <v>1.1499999999999999</v>
      </c>
      <c r="L472" s="53">
        <v>0.52</v>
      </c>
      <c r="M472" s="54">
        <v>34.96</v>
      </c>
      <c r="N472" s="64">
        <v>18.18</v>
      </c>
      <c r="AF472" s="39"/>
      <c r="AG472" s="47"/>
      <c r="AH472" s="47"/>
      <c r="AK472" s="3" t="s">
        <v>176</v>
      </c>
      <c r="AN472" s="47"/>
      <c r="AO472" s="47"/>
      <c r="AQ472" s="47"/>
    </row>
    <row r="473" spans="1:43" s="4" customFormat="1" ht="15" x14ac:dyDescent="0.25">
      <c r="A473" s="48"/>
      <c r="B473" s="49" t="s">
        <v>122</v>
      </c>
      <c r="C473" s="372" t="s">
        <v>177</v>
      </c>
      <c r="D473" s="372"/>
      <c r="E473" s="372"/>
      <c r="F473" s="51"/>
      <c r="G473" s="52"/>
      <c r="H473" s="52"/>
      <c r="I473" s="52"/>
      <c r="J473" s="53">
        <v>4.34</v>
      </c>
      <c r="K473" s="52"/>
      <c r="L473" s="53">
        <v>0.04</v>
      </c>
      <c r="M473" s="52"/>
      <c r="N473" s="58"/>
      <c r="AF473" s="39"/>
      <c r="AG473" s="47"/>
      <c r="AH473" s="47"/>
      <c r="AK473" s="3" t="s">
        <v>177</v>
      </c>
      <c r="AN473" s="47"/>
      <c r="AO473" s="47"/>
      <c r="AQ473" s="47"/>
    </row>
    <row r="474" spans="1:43" s="4" customFormat="1" ht="15" x14ac:dyDescent="0.25">
      <c r="A474" s="56"/>
      <c r="B474" s="49"/>
      <c r="C474" s="372" t="s">
        <v>63</v>
      </c>
      <c r="D474" s="372"/>
      <c r="E474" s="372"/>
      <c r="F474" s="51" t="s">
        <v>64</v>
      </c>
      <c r="G474" s="54">
        <v>3.32</v>
      </c>
      <c r="H474" s="54">
        <v>1.1499999999999999</v>
      </c>
      <c r="I474" s="111">
        <v>3.4743799999999998E-2</v>
      </c>
      <c r="J474" s="57"/>
      <c r="K474" s="52"/>
      <c r="L474" s="57"/>
      <c r="M474" s="52"/>
      <c r="N474" s="58"/>
      <c r="AF474" s="39"/>
      <c r="AG474" s="47"/>
      <c r="AH474" s="47"/>
      <c r="AL474" s="3" t="s">
        <v>63</v>
      </c>
      <c r="AN474" s="47"/>
      <c r="AO474" s="47"/>
      <c r="AQ474" s="47"/>
    </row>
    <row r="475" spans="1:43" s="4" customFormat="1" ht="15" x14ac:dyDescent="0.25">
      <c r="A475" s="56"/>
      <c r="B475" s="49"/>
      <c r="C475" s="372" t="s">
        <v>178</v>
      </c>
      <c r="D475" s="372"/>
      <c r="E475" s="372"/>
      <c r="F475" s="51" t="s">
        <v>64</v>
      </c>
      <c r="G475" s="54">
        <v>3.69</v>
      </c>
      <c r="H475" s="54">
        <v>1.1499999999999999</v>
      </c>
      <c r="I475" s="111">
        <v>3.8615900000000002E-2</v>
      </c>
      <c r="J475" s="57"/>
      <c r="K475" s="52"/>
      <c r="L475" s="57"/>
      <c r="M475" s="52"/>
      <c r="N475" s="58"/>
      <c r="AF475" s="39"/>
      <c r="AG475" s="47"/>
      <c r="AH475" s="47"/>
      <c r="AL475" s="3" t="s">
        <v>178</v>
      </c>
      <c r="AN475" s="47"/>
      <c r="AO475" s="47"/>
      <c r="AQ475" s="47"/>
    </row>
    <row r="476" spans="1:43" s="4" customFormat="1" ht="15" x14ac:dyDescent="0.25">
      <c r="A476" s="48"/>
      <c r="B476" s="49"/>
      <c r="C476" s="375" t="s">
        <v>65</v>
      </c>
      <c r="D476" s="375"/>
      <c r="E476" s="375"/>
      <c r="F476" s="59"/>
      <c r="G476" s="60"/>
      <c r="H476" s="60"/>
      <c r="I476" s="60"/>
      <c r="J476" s="61">
        <v>322.83999999999997</v>
      </c>
      <c r="K476" s="60"/>
      <c r="L476" s="61">
        <v>3.37</v>
      </c>
      <c r="M476" s="60"/>
      <c r="N476" s="62"/>
      <c r="AF476" s="39"/>
      <c r="AG476" s="47"/>
      <c r="AH476" s="47"/>
      <c r="AM476" s="3" t="s">
        <v>65</v>
      </c>
      <c r="AN476" s="47"/>
      <c r="AO476" s="47"/>
      <c r="AQ476" s="47"/>
    </row>
    <row r="477" spans="1:43" s="4" customFormat="1" ht="15" x14ac:dyDescent="0.25">
      <c r="A477" s="56"/>
      <c r="B477" s="49"/>
      <c r="C477" s="372" t="s">
        <v>66</v>
      </c>
      <c r="D477" s="372"/>
      <c r="E477" s="372"/>
      <c r="F477" s="51"/>
      <c r="G477" s="52"/>
      <c r="H477" s="52"/>
      <c r="I477" s="52"/>
      <c r="J477" s="57"/>
      <c r="K477" s="52"/>
      <c r="L477" s="53">
        <v>0.79</v>
      </c>
      <c r="M477" s="52"/>
      <c r="N477" s="64">
        <v>27.62</v>
      </c>
      <c r="AF477" s="39"/>
      <c r="AG477" s="47"/>
      <c r="AH477" s="47"/>
      <c r="AL477" s="3" t="s">
        <v>66</v>
      </c>
      <c r="AN477" s="47"/>
      <c r="AO477" s="47"/>
      <c r="AQ477" s="47"/>
    </row>
    <row r="478" spans="1:43" s="4" customFormat="1" ht="23.25" x14ac:dyDescent="0.25">
      <c r="A478" s="56"/>
      <c r="B478" s="49" t="s">
        <v>335</v>
      </c>
      <c r="C478" s="372" t="s">
        <v>336</v>
      </c>
      <c r="D478" s="372"/>
      <c r="E478" s="372"/>
      <c r="F478" s="51" t="s">
        <v>69</v>
      </c>
      <c r="G478" s="63">
        <v>92</v>
      </c>
      <c r="H478" s="52"/>
      <c r="I478" s="63">
        <v>92</v>
      </c>
      <c r="J478" s="57"/>
      <c r="K478" s="52"/>
      <c r="L478" s="53">
        <v>0.73</v>
      </c>
      <c r="M478" s="52"/>
      <c r="N478" s="64">
        <v>25.41</v>
      </c>
      <c r="AF478" s="39"/>
      <c r="AG478" s="47"/>
      <c r="AH478" s="47"/>
      <c r="AL478" s="3" t="s">
        <v>336</v>
      </c>
      <c r="AN478" s="47"/>
      <c r="AO478" s="47"/>
      <c r="AQ478" s="47"/>
    </row>
    <row r="479" spans="1:43" s="4" customFormat="1" ht="23.25" x14ac:dyDescent="0.25">
      <c r="A479" s="56"/>
      <c r="B479" s="49" t="s">
        <v>337</v>
      </c>
      <c r="C479" s="372" t="s">
        <v>338</v>
      </c>
      <c r="D479" s="372"/>
      <c r="E479" s="372"/>
      <c r="F479" s="51" t="s">
        <v>69</v>
      </c>
      <c r="G479" s="63">
        <v>46</v>
      </c>
      <c r="H479" s="52"/>
      <c r="I479" s="63">
        <v>46</v>
      </c>
      <c r="J479" s="57"/>
      <c r="K479" s="52"/>
      <c r="L479" s="53">
        <v>0.36</v>
      </c>
      <c r="M479" s="52"/>
      <c r="N479" s="64">
        <v>12.71</v>
      </c>
      <c r="AF479" s="39"/>
      <c r="AG479" s="47"/>
      <c r="AH479" s="47"/>
      <c r="AL479" s="3" t="s">
        <v>338</v>
      </c>
      <c r="AN479" s="47"/>
      <c r="AO479" s="47"/>
      <c r="AQ479" s="47"/>
    </row>
    <row r="480" spans="1:43" s="4" customFormat="1" ht="15" x14ac:dyDescent="0.25">
      <c r="A480" s="65"/>
      <c r="B480" s="66"/>
      <c r="C480" s="374" t="s">
        <v>72</v>
      </c>
      <c r="D480" s="374"/>
      <c r="E480" s="374"/>
      <c r="F480" s="42"/>
      <c r="G480" s="43"/>
      <c r="H480" s="43"/>
      <c r="I480" s="43"/>
      <c r="J480" s="45"/>
      <c r="K480" s="43"/>
      <c r="L480" s="67">
        <v>4.46</v>
      </c>
      <c r="M480" s="60"/>
      <c r="N480" s="46"/>
      <c r="AF480" s="39"/>
      <c r="AG480" s="47"/>
      <c r="AH480" s="47"/>
      <c r="AN480" s="47" t="s">
        <v>72</v>
      </c>
      <c r="AO480" s="47"/>
      <c r="AQ480" s="47"/>
    </row>
    <row r="481" spans="1:43" s="4" customFormat="1" ht="57" x14ac:dyDescent="0.25">
      <c r="A481" s="40" t="s">
        <v>428</v>
      </c>
      <c r="B481" s="41" t="s">
        <v>346</v>
      </c>
      <c r="C481" s="374" t="s">
        <v>347</v>
      </c>
      <c r="D481" s="374"/>
      <c r="E481" s="374"/>
      <c r="F481" s="42" t="s">
        <v>333</v>
      </c>
      <c r="G481" s="43">
        <v>9.1000000000000004E-3</v>
      </c>
      <c r="H481" s="44">
        <v>1</v>
      </c>
      <c r="I481" s="110">
        <v>9.1000000000000004E-3</v>
      </c>
      <c r="J481" s="45"/>
      <c r="K481" s="43"/>
      <c r="L481" s="45"/>
      <c r="M481" s="43"/>
      <c r="N481" s="46"/>
      <c r="AF481" s="39"/>
      <c r="AG481" s="47"/>
      <c r="AH481" s="47" t="s">
        <v>347</v>
      </c>
      <c r="AN481" s="47"/>
      <c r="AO481" s="47"/>
      <c r="AQ481" s="47"/>
    </row>
    <row r="482" spans="1:43" s="4" customFormat="1" ht="15" x14ac:dyDescent="0.25">
      <c r="A482" s="69"/>
      <c r="B482" s="50"/>
      <c r="C482" s="372" t="s">
        <v>429</v>
      </c>
      <c r="D482" s="372"/>
      <c r="E482" s="372"/>
      <c r="F482" s="372"/>
      <c r="G482" s="372"/>
      <c r="H482" s="372"/>
      <c r="I482" s="372"/>
      <c r="J482" s="372"/>
      <c r="K482" s="372"/>
      <c r="L482" s="372"/>
      <c r="M482" s="372"/>
      <c r="N482" s="377"/>
      <c r="AF482" s="39"/>
      <c r="AG482" s="47"/>
      <c r="AH482" s="47"/>
      <c r="AI482" s="3" t="s">
        <v>429</v>
      </c>
      <c r="AN482" s="47"/>
      <c r="AO482" s="47"/>
      <c r="AQ482" s="47"/>
    </row>
    <row r="483" spans="1:43" s="4" customFormat="1" ht="22.5" x14ac:dyDescent="0.25">
      <c r="A483" s="103"/>
      <c r="B483" s="49" t="s">
        <v>217</v>
      </c>
      <c r="C483" s="368" t="s">
        <v>218</v>
      </c>
      <c r="D483" s="368"/>
      <c r="E483" s="368"/>
      <c r="F483" s="368"/>
      <c r="G483" s="368"/>
      <c r="H483" s="368"/>
      <c r="I483" s="368"/>
      <c r="J483" s="368"/>
      <c r="K483" s="368"/>
      <c r="L483" s="368"/>
      <c r="M483" s="368"/>
      <c r="N483" s="376"/>
      <c r="AF483" s="39"/>
      <c r="AG483" s="47"/>
      <c r="AH483" s="47"/>
      <c r="AJ483" s="3" t="s">
        <v>218</v>
      </c>
      <c r="AN483" s="47"/>
      <c r="AO483" s="47"/>
      <c r="AQ483" s="47"/>
    </row>
    <row r="484" spans="1:43" s="4" customFormat="1" ht="15" x14ac:dyDescent="0.25">
      <c r="A484" s="48"/>
      <c r="B484" s="49" t="s">
        <v>73</v>
      </c>
      <c r="C484" s="372" t="s">
        <v>175</v>
      </c>
      <c r="D484" s="372"/>
      <c r="E484" s="372"/>
      <c r="F484" s="51"/>
      <c r="G484" s="52"/>
      <c r="H484" s="52"/>
      <c r="I484" s="52"/>
      <c r="J484" s="107">
        <v>3150</v>
      </c>
      <c r="K484" s="54">
        <v>1.1499999999999999</v>
      </c>
      <c r="L484" s="53">
        <v>32.96</v>
      </c>
      <c r="M484" s="52"/>
      <c r="N484" s="58"/>
      <c r="AF484" s="39"/>
      <c r="AG484" s="47"/>
      <c r="AH484" s="47"/>
      <c r="AK484" s="3" t="s">
        <v>175</v>
      </c>
      <c r="AN484" s="47"/>
      <c r="AO484" s="47"/>
      <c r="AQ484" s="47"/>
    </row>
    <row r="485" spans="1:43" s="4" customFormat="1" ht="15" x14ac:dyDescent="0.25">
      <c r="A485" s="48"/>
      <c r="B485" s="49" t="s">
        <v>78</v>
      </c>
      <c r="C485" s="372" t="s">
        <v>176</v>
      </c>
      <c r="D485" s="372"/>
      <c r="E485" s="372"/>
      <c r="F485" s="51"/>
      <c r="G485" s="52"/>
      <c r="H485" s="52"/>
      <c r="I485" s="52"/>
      <c r="J485" s="53">
        <v>425.25</v>
      </c>
      <c r="K485" s="54">
        <v>1.1499999999999999</v>
      </c>
      <c r="L485" s="53">
        <v>4.45</v>
      </c>
      <c r="M485" s="54">
        <v>34.96</v>
      </c>
      <c r="N485" s="64">
        <v>155.57</v>
      </c>
      <c r="AF485" s="39"/>
      <c r="AG485" s="47"/>
      <c r="AH485" s="47"/>
      <c r="AK485" s="3" t="s">
        <v>176</v>
      </c>
      <c r="AN485" s="47"/>
      <c r="AO485" s="47"/>
      <c r="AQ485" s="47"/>
    </row>
    <row r="486" spans="1:43" s="4" customFormat="1" ht="15" x14ac:dyDescent="0.25">
      <c r="A486" s="56"/>
      <c r="B486" s="49"/>
      <c r="C486" s="372" t="s">
        <v>178</v>
      </c>
      <c r="D486" s="372"/>
      <c r="E486" s="372"/>
      <c r="F486" s="51" t="s">
        <v>64</v>
      </c>
      <c r="G486" s="104">
        <v>31.5</v>
      </c>
      <c r="H486" s="54">
        <v>1.1499999999999999</v>
      </c>
      <c r="I486" s="111">
        <v>0.32964749999999998</v>
      </c>
      <c r="J486" s="57"/>
      <c r="K486" s="52"/>
      <c r="L486" s="57"/>
      <c r="M486" s="52"/>
      <c r="N486" s="58"/>
      <c r="AF486" s="39"/>
      <c r="AG486" s="47"/>
      <c r="AH486" s="47"/>
      <c r="AL486" s="3" t="s">
        <v>178</v>
      </c>
      <c r="AN486" s="47"/>
      <c r="AO486" s="47"/>
      <c r="AQ486" s="47"/>
    </row>
    <row r="487" spans="1:43" s="4" customFormat="1" ht="15" x14ac:dyDescent="0.25">
      <c r="A487" s="48"/>
      <c r="B487" s="49"/>
      <c r="C487" s="375" t="s">
        <v>65</v>
      </c>
      <c r="D487" s="375"/>
      <c r="E487" s="375"/>
      <c r="F487" s="59"/>
      <c r="G487" s="60"/>
      <c r="H487" s="60"/>
      <c r="I487" s="60"/>
      <c r="J487" s="108">
        <v>3150</v>
      </c>
      <c r="K487" s="60"/>
      <c r="L487" s="61">
        <v>32.96</v>
      </c>
      <c r="M487" s="60"/>
      <c r="N487" s="62"/>
      <c r="AF487" s="39"/>
      <c r="AG487" s="47"/>
      <c r="AH487" s="47"/>
      <c r="AM487" s="3" t="s">
        <v>65</v>
      </c>
      <c r="AN487" s="47"/>
      <c r="AO487" s="47"/>
      <c r="AQ487" s="47"/>
    </row>
    <row r="488" spans="1:43" s="4" customFormat="1" ht="15" x14ac:dyDescent="0.25">
      <c r="A488" s="56"/>
      <c r="B488" s="49"/>
      <c r="C488" s="372" t="s">
        <v>66</v>
      </c>
      <c r="D488" s="372"/>
      <c r="E488" s="372"/>
      <c r="F488" s="51"/>
      <c r="G488" s="52"/>
      <c r="H488" s="52"/>
      <c r="I488" s="52"/>
      <c r="J488" s="57"/>
      <c r="K488" s="52"/>
      <c r="L488" s="53">
        <v>4.45</v>
      </c>
      <c r="M488" s="52"/>
      <c r="N488" s="64">
        <v>155.57</v>
      </c>
      <c r="AF488" s="39"/>
      <c r="AG488" s="47"/>
      <c r="AH488" s="47"/>
      <c r="AL488" s="3" t="s">
        <v>66</v>
      </c>
      <c r="AN488" s="47"/>
      <c r="AO488" s="47"/>
      <c r="AQ488" s="47"/>
    </row>
    <row r="489" spans="1:43" s="4" customFormat="1" ht="23.25" x14ac:dyDescent="0.25">
      <c r="A489" s="56"/>
      <c r="B489" s="49" t="s">
        <v>335</v>
      </c>
      <c r="C489" s="372" t="s">
        <v>336</v>
      </c>
      <c r="D489" s="372"/>
      <c r="E489" s="372"/>
      <c r="F489" s="51" t="s">
        <v>69</v>
      </c>
      <c r="G489" s="63">
        <v>92</v>
      </c>
      <c r="H489" s="52"/>
      <c r="I489" s="63">
        <v>92</v>
      </c>
      <c r="J489" s="57"/>
      <c r="K489" s="52"/>
      <c r="L489" s="53">
        <v>4.09</v>
      </c>
      <c r="M489" s="52"/>
      <c r="N489" s="64">
        <v>143.12</v>
      </c>
      <c r="AF489" s="39"/>
      <c r="AG489" s="47"/>
      <c r="AH489" s="47"/>
      <c r="AL489" s="3" t="s">
        <v>336</v>
      </c>
      <c r="AN489" s="47"/>
      <c r="AO489" s="47"/>
      <c r="AQ489" s="47"/>
    </row>
    <row r="490" spans="1:43" s="4" customFormat="1" ht="23.25" x14ac:dyDescent="0.25">
      <c r="A490" s="56"/>
      <c r="B490" s="49" t="s">
        <v>337</v>
      </c>
      <c r="C490" s="372" t="s">
        <v>338</v>
      </c>
      <c r="D490" s="372"/>
      <c r="E490" s="372"/>
      <c r="F490" s="51" t="s">
        <v>69</v>
      </c>
      <c r="G490" s="63">
        <v>46</v>
      </c>
      <c r="H490" s="52"/>
      <c r="I490" s="63">
        <v>46</v>
      </c>
      <c r="J490" s="57"/>
      <c r="K490" s="52"/>
      <c r="L490" s="53">
        <v>2.0499999999999998</v>
      </c>
      <c r="M490" s="52"/>
      <c r="N490" s="64">
        <v>71.56</v>
      </c>
      <c r="AF490" s="39"/>
      <c r="AG490" s="47"/>
      <c r="AH490" s="47"/>
      <c r="AL490" s="3" t="s">
        <v>338</v>
      </c>
      <c r="AN490" s="47"/>
      <c r="AO490" s="47"/>
      <c r="AQ490" s="47"/>
    </row>
    <row r="491" spans="1:43" s="4" customFormat="1" ht="15" x14ac:dyDescent="0.25">
      <c r="A491" s="65"/>
      <c r="B491" s="66"/>
      <c r="C491" s="374" t="s">
        <v>72</v>
      </c>
      <c r="D491" s="374"/>
      <c r="E491" s="374"/>
      <c r="F491" s="42"/>
      <c r="G491" s="43"/>
      <c r="H491" s="43"/>
      <c r="I491" s="43"/>
      <c r="J491" s="45"/>
      <c r="K491" s="43"/>
      <c r="L491" s="67">
        <v>39.1</v>
      </c>
      <c r="M491" s="60"/>
      <c r="N491" s="46"/>
      <c r="AF491" s="39"/>
      <c r="AG491" s="47"/>
      <c r="AH491" s="47"/>
      <c r="AN491" s="47" t="s">
        <v>72</v>
      </c>
      <c r="AO491" s="47"/>
      <c r="AQ491" s="47"/>
    </row>
    <row r="492" spans="1:43" s="4" customFormat="1" ht="57" x14ac:dyDescent="0.25">
      <c r="A492" s="40" t="s">
        <v>430</v>
      </c>
      <c r="B492" s="41" t="s">
        <v>339</v>
      </c>
      <c r="C492" s="374" t="s">
        <v>348</v>
      </c>
      <c r="D492" s="374"/>
      <c r="E492" s="374"/>
      <c r="F492" s="42" t="s">
        <v>341</v>
      </c>
      <c r="G492" s="43">
        <v>18.745999999999999</v>
      </c>
      <c r="H492" s="44">
        <v>1</v>
      </c>
      <c r="I492" s="116">
        <v>18.745999999999999</v>
      </c>
      <c r="J492" s="67">
        <v>2.91</v>
      </c>
      <c r="K492" s="43"/>
      <c r="L492" s="67">
        <v>54.55</v>
      </c>
      <c r="M492" s="68">
        <v>12.13</v>
      </c>
      <c r="N492" s="122">
        <v>661.69</v>
      </c>
      <c r="AF492" s="39"/>
      <c r="AG492" s="47"/>
      <c r="AH492" s="47" t="s">
        <v>348</v>
      </c>
      <c r="AN492" s="47"/>
      <c r="AO492" s="47"/>
      <c r="AQ492" s="47"/>
    </row>
    <row r="493" spans="1:43" s="4" customFormat="1" ht="15" x14ac:dyDescent="0.25">
      <c r="A493" s="69"/>
      <c r="B493" s="50"/>
      <c r="C493" s="372" t="s">
        <v>431</v>
      </c>
      <c r="D493" s="372"/>
      <c r="E493" s="372"/>
      <c r="F493" s="372"/>
      <c r="G493" s="372"/>
      <c r="H493" s="372"/>
      <c r="I493" s="372"/>
      <c r="J493" s="372"/>
      <c r="K493" s="372"/>
      <c r="L493" s="372"/>
      <c r="M493" s="372"/>
      <c r="N493" s="377"/>
      <c r="AF493" s="39"/>
      <c r="AG493" s="47"/>
      <c r="AH493" s="47"/>
      <c r="AI493" s="3" t="s">
        <v>431</v>
      </c>
      <c r="AN493" s="47"/>
      <c r="AO493" s="47"/>
      <c r="AQ493" s="47"/>
    </row>
    <row r="494" spans="1:43" s="4" customFormat="1" ht="15" x14ac:dyDescent="0.25">
      <c r="A494" s="65"/>
      <c r="B494" s="66"/>
      <c r="C494" s="374" t="s">
        <v>72</v>
      </c>
      <c r="D494" s="374"/>
      <c r="E494" s="374"/>
      <c r="F494" s="42"/>
      <c r="G494" s="43"/>
      <c r="H494" s="43"/>
      <c r="I494" s="43"/>
      <c r="J494" s="45"/>
      <c r="K494" s="43"/>
      <c r="L494" s="67">
        <v>54.55</v>
      </c>
      <c r="M494" s="60"/>
      <c r="N494" s="122">
        <v>661.69</v>
      </c>
      <c r="AF494" s="39"/>
      <c r="AG494" s="47"/>
      <c r="AH494" s="47"/>
      <c r="AN494" s="47" t="s">
        <v>72</v>
      </c>
      <c r="AO494" s="47"/>
      <c r="AQ494" s="47"/>
    </row>
    <row r="495" spans="1:43" s="4" customFormat="1" ht="45.75" x14ac:dyDescent="0.25">
      <c r="A495" s="40" t="s">
        <v>432</v>
      </c>
      <c r="B495" s="41" t="s">
        <v>350</v>
      </c>
      <c r="C495" s="374" t="s">
        <v>351</v>
      </c>
      <c r="D495" s="374"/>
      <c r="E495" s="374"/>
      <c r="F495" s="42" t="s">
        <v>341</v>
      </c>
      <c r="G495" s="43">
        <v>7.21</v>
      </c>
      <c r="H495" s="44">
        <v>1</v>
      </c>
      <c r="I495" s="68">
        <v>7.21</v>
      </c>
      <c r="J495" s="67">
        <v>15.35</v>
      </c>
      <c r="K495" s="43"/>
      <c r="L495" s="67">
        <v>110.67</v>
      </c>
      <c r="M495" s="68">
        <v>12.13</v>
      </c>
      <c r="N495" s="115">
        <v>1342.43</v>
      </c>
      <c r="AF495" s="39"/>
      <c r="AG495" s="47"/>
      <c r="AH495" s="47" t="s">
        <v>351</v>
      </c>
      <c r="AN495" s="47"/>
      <c r="AO495" s="47"/>
      <c r="AQ495" s="47"/>
    </row>
    <row r="496" spans="1:43" s="4" customFormat="1" ht="15" x14ac:dyDescent="0.25">
      <c r="A496" s="69"/>
      <c r="B496" s="50"/>
      <c r="C496" s="372" t="s">
        <v>433</v>
      </c>
      <c r="D496" s="372"/>
      <c r="E496" s="372"/>
      <c r="F496" s="372"/>
      <c r="G496" s="372"/>
      <c r="H496" s="372"/>
      <c r="I496" s="372"/>
      <c r="J496" s="372"/>
      <c r="K496" s="372"/>
      <c r="L496" s="372"/>
      <c r="M496" s="372"/>
      <c r="N496" s="377"/>
      <c r="AF496" s="39"/>
      <c r="AG496" s="47"/>
      <c r="AH496" s="47"/>
      <c r="AI496" s="3" t="s">
        <v>433</v>
      </c>
      <c r="AN496" s="47"/>
      <c r="AO496" s="47"/>
      <c r="AQ496" s="47"/>
    </row>
    <row r="497" spans="1:43" s="4" customFormat="1" ht="15" x14ac:dyDescent="0.25">
      <c r="A497" s="65"/>
      <c r="B497" s="66"/>
      <c r="C497" s="374" t="s">
        <v>72</v>
      </c>
      <c r="D497" s="374"/>
      <c r="E497" s="374"/>
      <c r="F497" s="42"/>
      <c r="G497" s="43"/>
      <c r="H497" s="43"/>
      <c r="I497" s="43"/>
      <c r="J497" s="45"/>
      <c r="K497" s="43"/>
      <c r="L497" s="67">
        <v>110.67</v>
      </c>
      <c r="M497" s="60"/>
      <c r="N497" s="115">
        <v>1342.43</v>
      </c>
      <c r="AF497" s="39"/>
      <c r="AG497" s="47"/>
      <c r="AH497" s="47"/>
      <c r="AN497" s="47" t="s">
        <v>72</v>
      </c>
      <c r="AO497" s="47"/>
      <c r="AQ497" s="47"/>
    </row>
    <row r="498" spans="1:43" s="4" customFormat="1" ht="34.5" x14ac:dyDescent="0.25">
      <c r="A498" s="40" t="s">
        <v>434</v>
      </c>
      <c r="B498" s="41" t="s">
        <v>353</v>
      </c>
      <c r="C498" s="374" t="s">
        <v>354</v>
      </c>
      <c r="D498" s="374"/>
      <c r="E498" s="374"/>
      <c r="F498" s="42" t="s">
        <v>333</v>
      </c>
      <c r="G498" s="43">
        <v>9.1000000000000004E-3</v>
      </c>
      <c r="H498" s="44">
        <v>1</v>
      </c>
      <c r="I498" s="110">
        <v>9.1000000000000004E-3</v>
      </c>
      <c r="J498" s="45"/>
      <c r="K498" s="43"/>
      <c r="L498" s="45"/>
      <c r="M498" s="43"/>
      <c r="N498" s="46"/>
      <c r="AF498" s="39"/>
      <c r="AG498" s="47"/>
      <c r="AH498" s="47" t="s">
        <v>354</v>
      </c>
      <c r="AN498" s="47"/>
      <c r="AO498" s="47"/>
      <c r="AQ498" s="47"/>
    </row>
    <row r="499" spans="1:43" s="4" customFormat="1" ht="15" x14ac:dyDescent="0.25">
      <c r="A499" s="69"/>
      <c r="B499" s="50"/>
      <c r="C499" s="372" t="s">
        <v>435</v>
      </c>
      <c r="D499" s="372"/>
      <c r="E499" s="372"/>
      <c r="F499" s="372"/>
      <c r="G499" s="372"/>
      <c r="H499" s="372"/>
      <c r="I499" s="372"/>
      <c r="J499" s="372"/>
      <c r="K499" s="372"/>
      <c r="L499" s="372"/>
      <c r="M499" s="372"/>
      <c r="N499" s="377"/>
      <c r="AF499" s="39"/>
      <c r="AG499" s="47"/>
      <c r="AH499" s="47"/>
      <c r="AI499" s="3" t="s">
        <v>435</v>
      </c>
      <c r="AN499" s="47"/>
      <c r="AO499" s="47"/>
      <c r="AQ499" s="47"/>
    </row>
    <row r="500" spans="1:43" s="4" customFormat="1" ht="22.5" x14ac:dyDescent="0.25">
      <c r="A500" s="103"/>
      <c r="B500" s="49" t="s">
        <v>217</v>
      </c>
      <c r="C500" s="368" t="s">
        <v>218</v>
      </c>
      <c r="D500" s="368"/>
      <c r="E500" s="368"/>
      <c r="F500" s="368"/>
      <c r="G500" s="368"/>
      <c r="H500" s="368"/>
      <c r="I500" s="368"/>
      <c r="J500" s="368"/>
      <c r="K500" s="368"/>
      <c r="L500" s="368"/>
      <c r="M500" s="368"/>
      <c r="N500" s="376"/>
      <c r="AF500" s="39"/>
      <c r="AG500" s="47"/>
      <c r="AH500" s="47"/>
      <c r="AJ500" s="3" t="s">
        <v>218</v>
      </c>
      <c r="AN500" s="47"/>
      <c r="AO500" s="47"/>
      <c r="AQ500" s="47"/>
    </row>
    <row r="501" spans="1:43" s="4" customFormat="1" ht="15" x14ac:dyDescent="0.25">
      <c r="A501" s="48"/>
      <c r="B501" s="49" t="s">
        <v>73</v>
      </c>
      <c r="C501" s="372" t="s">
        <v>175</v>
      </c>
      <c r="D501" s="372"/>
      <c r="E501" s="372"/>
      <c r="F501" s="51"/>
      <c r="G501" s="52"/>
      <c r="H501" s="52"/>
      <c r="I501" s="52"/>
      <c r="J501" s="53">
        <v>284.17</v>
      </c>
      <c r="K501" s="54">
        <v>1.1499999999999999</v>
      </c>
      <c r="L501" s="53">
        <v>2.97</v>
      </c>
      <c r="M501" s="52"/>
      <c r="N501" s="58"/>
      <c r="AF501" s="39"/>
      <c r="AG501" s="47"/>
      <c r="AH501" s="47"/>
      <c r="AK501" s="3" t="s">
        <v>175</v>
      </c>
      <c r="AN501" s="47"/>
      <c r="AO501" s="47"/>
      <c r="AQ501" s="47"/>
    </row>
    <row r="502" spans="1:43" s="4" customFormat="1" ht="15" x14ac:dyDescent="0.25">
      <c r="A502" s="48"/>
      <c r="B502" s="49" t="s">
        <v>78</v>
      </c>
      <c r="C502" s="372" t="s">
        <v>176</v>
      </c>
      <c r="D502" s="372"/>
      <c r="E502" s="372"/>
      <c r="F502" s="51"/>
      <c r="G502" s="52"/>
      <c r="H502" s="52"/>
      <c r="I502" s="52"/>
      <c r="J502" s="53">
        <v>28.89</v>
      </c>
      <c r="K502" s="54">
        <v>1.1499999999999999</v>
      </c>
      <c r="L502" s="53">
        <v>0.3</v>
      </c>
      <c r="M502" s="54">
        <v>34.96</v>
      </c>
      <c r="N502" s="64">
        <v>10.49</v>
      </c>
      <c r="AF502" s="39"/>
      <c r="AG502" s="47"/>
      <c r="AH502" s="47"/>
      <c r="AK502" s="3" t="s">
        <v>176</v>
      </c>
      <c r="AN502" s="47"/>
      <c r="AO502" s="47"/>
      <c r="AQ502" s="47"/>
    </row>
    <row r="503" spans="1:43" s="4" customFormat="1" ht="15" x14ac:dyDescent="0.25">
      <c r="A503" s="56"/>
      <c r="B503" s="49"/>
      <c r="C503" s="372" t="s">
        <v>178</v>
      </c>
      <c r="D503" s="372"/>
      <c r="E503" s="372"/>
      <c r="F503" s="51" t="s">
        <v>64</v>
      </c>
      <c r="G503" s="54">
        <v>2.14</v>
      </c>
      <c r="H503" s="54">
        <v>1.1499999999999999</v>
      </c>
      <c r="I503" s="111">
        <v>2.2395100000000001E-2</v>
      </c>
      <c r="J503" s="57"/>
      <c r="K503" s="52"/>
      <c r="L503" s="57"/>
      <c r="M503" s="52"/>
      <c r="N503" s="58"/>
      <c r="AF503" s="39"/>
      <c r="AG503" s="47"/>
      <c r="AH503" s="47"/>
      <c r="AL503" s="3" t="s">
        <v>178</v>
      </c>
      <c r="AN503" s="47"/>
      <c r="AO503" s="47"/>
      <c r="AQ503" s="47"/>
    </row>
    <row r="504" spans="1:43" s="4" customFormat="1" ht="15" x14ac:dyDescent="0.25">
      <c r="A504" s="48"/>
      <c r="B504" s="49"/>
      <c r="C504" s="375" t="s">
        <v>65</v>
      </c>
      <c r="D504" s="375"/>
      <c r="E504" s="375"/>
      <c r="F504" s="59"/>
      <c r="G504" s="60"/>
      <c r="H504" s="60"/>
      <c r="I504" s="60"/>
      <c r="J504" s="61">
        <v>284.17</v>
      </c>
      <c r="K504" s="60"/>
      <c r="L504" s="61">
        <v>2.97</v>
      </c>
      <c r="M504" s="60"/>
      <c r="N504" s="62"/>
      <c r="AF504" s="39"/>
      <c r="AG504" s="47"/>
      <c r="AH504" s="47"/>
      <c r="AM504" s="3" t="s">
        <v>65</v>
      </c>
      <c r="AN504" s="47"/>
      <c r="AO504" s="47"/>
      <c r="AQ504" s="47"/>
    </row>
    <row r="505" spans="1:43" s="4" customFormat="1" ht="15" x14ac:dyDescent="0.25">
      <c r="A505" s="56"/>
      <c r="B505" s="49"/>
      <c r="C505" s="372" t="s">
        <v>66</v>
      </c>
      <c r="D505" s="372"/>
      <c r="E505" s="372"/>
      <c r="F505" s="51"/>
      <c r="G505" s="52"/>
      <c r="H505" s="52"/>
      <c r="I505" s="52"/>
      <c r="J505" s="57"/>
      <c r="K505" s="52"/>
      <c r="L505" s="53">
        <v>0.3</v>
      </c>
      <c r="M505" s="52"/>
      <c r="N505" s="64">
        <v>10.49</v>
      </c>
      <c r="AF505" s="39"/>
      <c r="AG505" s="47"/>
      <c r="AH505" s="47"/>
      <c r="AL505" s="3" t="s">
        <v>66</v>
      </c>
      <c r="AN505" s="47"/>
      <c r="AO505" s="47"/>
      <c r="AQ505" s="47"/>
    </row>
    <row r="506" spans="1:43" s="4" customFormat="1" ht="23.25" x14ac:dyDescent="0.25">
      <c r="A506" s="56"/>
      <c r="B506" s="49" t="s">
        <v>335</v>
      </c>
      <c r="C506" s="372" t="s">
        <v>336</v>
      </c>
      <c r="D506" s="372"/>
      <c r="E506" s="372"/>
      <c r="F506" s="51" t="s">
        <v>69</v>
      </c>
      <c r="G506" s="63">
        <v>92</v>
      </c>
      <c r="H506" s="52"/>
      <c r="I506" s="63">
        <v>92</v>
      </c>
      <c r="J506" s="57"/>
      <c r="K506" s="52"/>
      <c r="L506" s="53">
        <v>0.28000000000000003</v>
      </c>
      <c r="M506" s="52"/>
      <c r="N506" s="64">
        <v>9.65</v>
      </c>
      <c r="AF506" s="39"/>
      <c r="AG506" s="47"/>
      <c r="AH506" s="47"/>
      <c r="AL506" s="3" t="s">
        <v>336</v>
      </c>
      <c r="AN506" s="47"/>
      <c r="AO506" s="47"/>
      <c r="AQ506" s="47"/>
    </row>
    <row r="507" spans="1:43" s="4" customFormat="1" ht="23.25" x14ac:dyDescent="0.25">
      <c r="A507" s="56"/>
      <c r="B507" s="49" t="s">
        <v>337</v>
      </c>
      <c r="C507" s="372" t="s">
        <v>338</v>
      </c>
      <c r="D507" s="372"/>
      <c r="E507" s="372"/>
      <c r="F507" s="51" t="s">
        <v>69</v>
      </c>
      <c r="G507" s="63">
        <v>46</v>
      </c>
      <c r="H507" s="52"/>
      <c r="I507" s="63">
        <v>46</v>
      </c>
      <c r="J507" s="57"/>
      <c r="K507" s="52"/>
      <c r="L507" s="53">
        <v>0.14000000000000001</v>
      </c>
      <c r="M507" s="52"/>
      <c r="N507" s="64">
        <v>4.83</v>
      </c>
      <c r="AF507" s="39"/>
      <c r="AG507" s="47"/>
      <c r="AH507" s="47"/>
      <c r="AL507" s="3" t="s">
        <v>338</v>
      </c>
      <c r="AN507" s="47"/>
      <c r="AO507" s="47"/>
      <c r="AQ507" s="47"/>
    </row>
    <row r="508" spans="1:43" s="4" customFormat="1" ht="15" x14ac:dyDescent="0.25">
      <c r="A508" s="65"/>
      <c r="B508" s="66"/>
      <c r="C508" s="374" t="s">
        <v>72</v>
      </c>
      <c r="D508" s="374"/>
      <c r="E508" s="374"/>
      <c r="F508" s="42"/>
      <c r="G508" s="43"/>
      <c r="H508" s="43"/>
      <c r="I508" s="43"/>
      <c r="J508" s="45"/>
      <c r="K508" s="43"/>
      <c r="L508" s="67">
        <v>3.39</v>
      </c>
      <c r="M508" s="60"/>
      <c r="N508" s="46"/>
      <c r="AF508" s="39"/>
      <c r="AG508" s="47"/>
      <c r="AH508" s="47"/>
      <c r="AN508" s="47" t="s">
        <v>72</v>
      </c>
      <c r="AO508" s="47"/>
      <c r="AQ508" s="47"/>
    </row>
    <row r="509" spans="1:43" s="4" customFormat="1" ht="45.75" x14ac:dyDescent="0.25">
      <c r="A509" s="40" t="s">
        <v>436</v>
      </c>
      <c r="B509" s="41" t="s">
        <v>331</v>
      </c>
      <c r="C509" s="374" t="s">
        <v>332</v>
      </c>
      <c r="D509" s="374"/>
      <c r="E509" s="374"/>
      <c r="F509" s="42" t="s">
        <v>333</v>
      </c>
      <c r="G509" s="43">
        <v>5.0000000000000001E-3</v>
      </c>
      <c r="H509" s="44">
        <v>1</v>
      </c>
      <c r="I509" s="116">
        <v>5.0000000000000001E-3</v>
      </c>
      <c r="J509" s="45"/>
      <c r="K509" s="43"/>
      <c r="L509" s="45"/>
      <c r="M509" s="43"/>
      <c r="N509" s="46"/>
      <c r="AF509" s="39"/>
      <c r="AG509" s="47"/>
      <c r="AH509" s="47" t="s">
        <v>332</v>
      </c>
      <c r="AN509" s="47"/>
      <c r="AO509" s="47"/>
      <c r="AQ509" s="47"/>
    </row>
    <row r="510" spans="1:43" s="4" customFormat="1" ht="15" x14ac:dyDescent="0.25">
      <c r="A510" s="69"/>
      <c r="B510" s="50"/>
      <c r="C510" s="372" t="s">
        <v>437</v>
      </c>
      <c r="D510" s="372"/>
      <c r="E510" s="372"/>
      <c r="F510" s="372"/>
      <c r="G510" s="372"/>
      <c r="H510" s="372"/>
      <c r="I510" s="372"/>
      <c r="J510" s="372"/>
      <c r="K510" s="372"/>
      <c r="L510" s="372"/>
      <c r="M510" s="372"/>
      <c r="N510" s="377"/>
      <c r="AF510" s="39"/>
      <c r="AG510" s="47"/>
      <c r="AH510" s="47"/>
      <c r="AI510" s="3" t="s">
        <v>437</v>
      </c>
      <c r="AN510" s="47"/>
      <c r="AO510" s="47"/>
      <c r="AQ510" s="47"/>
    </row>
    <row r="511" spans="1:43" s="4" customFormat="1" ht="22.5" x14ac:dyDescent="0.25">
      <c r="A511" s="103"/>
      <c r="B511" s="49" t="s">
        <v>217</v>
      </c>
      <c r="C511" s="368" t="s">
        <v>218</v>
      </c>
      <c r="D511" s="368"/>
      <c r="E511" s="368"/>
      <c r="F511" s="368"/>
      <c r="G511" s="368"/>
      <c r="H511" s="368"/>
      <c r="I511" s="368"/>
      <c r="J511" s="368"/>
      <c r="K511" s="368"/>
      <c r="L511" s="368"/>
      <c r="M511" s="368"/>
      <c r="N511" s="376"/>
      <c r="AF511" s="39"/>
      <c r="AG511" s="47"/>
      <c r="AH511" s="47"/>
      <c r="AJ511" s="3" t="s">
        <v>218</v>
      </c>
      <c r="AN511" s="47"/>
      <c r="AO511" s="47"/>
      <c r="AQ511" s="47"/>
    </row>
    <row r="512" spans="1:43" s="4" customFormat="1" ht="15" x14ac:dyDescent="0.25">
      <c r="A512" s="48"/>
      <c r="B512" s="49" t="s">
        <v>73</v>
      </c>
      <c r="C512" s="372" t="s">
        <v>175</v>
      </c>
      <c r="D512" s="372"/>
      <c r="E512" s="372"/>
      <c r="F512" s="51"/>
      <c r="G512" s="52"/>
      <c r="H512" s="52"/>
      <c r="I512" s="52"/>
      <c r="J512" s="107">
        <v>3710.53</v>
      </c>
      <c r="K512" s="54">
        <v>1.1499999999999999</v>
      </c>
      <c r="L512" s="53">
        <v>21.34</v>
      </c>
      <c r="M512" s="52"/>
      <c r="N512" s="58"/>
      <c r="AF512" s="39"/>
      <c r="AG512" s="47"/>
      <c r="AH512" s="47"/>
      <c r="AK512" s="3" t="s">
        <v>175</v>
      </c>
      <c r="AN512" s="47"/>
      <c r="AO512" s="47"/>
      <c r="AQ512" s="47"/>
    </row>
    <row r="513" spans="1:43" s="4" customFormat="1" ht="15" x14ac:dyDescent="0.25">
      <c r="A513" s="48"/>
      <c r="B513" s="49" t="s">
        <v>78</v>
      </c>
      <c r="C513" s="372" t="s">
        <v>176</v>
      </c>
      <c r="D513" s="372"/>
      <c r="E513" s="372"/>
      <c r="F513" s="51"/>
      <c r="G513" s="52"/>
      <c r="H513" s="52"/>
      <c r="I513" s="52"/>
      <c r="J513" s="53">
        <v>614.79999999999995</v>
      </c>
      <c r="K513" s="54">
        <v>1.1499999999999999</v>
      </c>
      <c r="L513" s="53">
        <v>3.54</v>
      </c>
      <c r="M513" s="54">
        <v>34.96</v>
      </c>
      <c r="N513" s="64">
        <v>123.76</v>
      </c>
      <c r="AF513" s="39"/>
      <c r="AG513" s="47"/>
      <c r="AH513" s="47"/>
      <c r="AK513" s="3" t="s">
        <v>176</v>
      </c>
      <c r="AN513" s="47"/>
      <c r="AO513" s="47"/>
      <c r="AQ513" s="47"/>
    </row>
    <row r="514" spans="1:43" s="4" customFormat="1" ht="15" x14ac:dyDescent="0.25">
      <c r="A514" s="56"/>
      <c r="B514" s="49"/>
      <c r="C514" s="372" t="s">
        <v>178</v>
      </c>
      <c r="D514" s="372"/>
      <c r="E514" s="372"/>
      <c r="F514" s="51" t="s">
        <v>64</v>
      </c>
      <c r="G514" s="63">
        <v>53</v>
      </c>
      <c r="H514" s="54">
        <v>1.1499999999999999</v>
      </c>
      <c r="I514" s="114">
        <v>0.30475000000000002</v>
      </c>
      <c r="J514" s="57"/>
      <c r="K514" s="52"/>
      <c r="L514" s="57"/>
      <c r="M514" s="52"/>
      <c r="N514" s="58"/>
      <c r="AF514" s="39"/>
      <c r="AG514" s="47"/>
      <c r="AH514" s="47"/>
      <c r="AL514" s="3" t="s">
        <v>178</v>
      </c>
      <c r="AN514" s="47"/>
      <c r="AO514" s="47"/>
      <c r="AQ514" s="47"/>
    </row>
    <row r="515" spans="1:43" s="4" customFormat="1" ht="15" x14ac:dyDescent="0.25">
      <c r="A515" s="48"/>
      <c r="B515" s="49"/>
      <c r="C515" s="375" t="s">
        <v>65</v>
      </c>
      <c r="D515" s="375"/>
      <c r="E515" s="375"/>
      <c r="F515" s="59"/>
      <c r="G515" s="60"/>
      <c r="H515" s="60"/>
      <c r="I515" s="60"/>
      <c r="J515" s="108">
        <v>3710.53</v>
      </c>
      <c r="K515" s="60"/>
      <c r="L515" s="61">
        <v>21.34</v>
      </c>
      <c r="M515" s="60"/>
      <c r="N515" s="62"/>
      <c r="AF515" s="39"/>
      <c r="AG515" s="47"/>
      <c r="AH515" s="47"/>
      <c r="AM515" s="3" t="s">
        <v>65</v>
      </c>
      <c r="AN515" s="47"/>
      <c r="AO515" s="47"/>
      <c r="AQ515" s="47"/>
    </row>
    <row r="516" spans="1:43" s="4" customFormat="1" ht="15" x14ac:dyDescent="0.25">
      <c r="A516" s="56"/>
      <c r="B516" s="49"/>
      <c r="C516" s="372" t="s">
        <v>66</v>
      </c>
      <c r="D516" s="372"/>
      <c r="E516" s="372"/>
      <c r="F516" s="51"/>
      <c r="G516" s="52"/>
      <c r="H516" s="52"/>
      <c r="I516" s="52"/>
      <c r="J516" s="57"/>
      <c r="K516" s="52"/>
      <c r="L516" s="53">
        <v>3.54</v>
      </c>
      <c r="M516" s="52"/>
      <c r="N516" s="64">
        <v>123.76</v>
      </c>
      <c r="AF516" s="39"/>
      <c r="AG516" s="47"/>
      <c r="AH516" s="47"/>
      <c r="AL516" s="3" t="s">
        <v>66</v>
      </c>
      <c r="AN516" s="47"/>
      <c r="AO516" s="47"/>
      <c r="AQ516" s="47"/>
    </row>
    <row r="517" spans="1:43" s="4" customFormat="1" ht="23.25" x14ac:dyDescent="0.25">
      <c r="A517" s="56"/>
      <c r="B517" s="49" t="s">
        <v>335</v>
      </c>
      <c r="C517" s="372" t="s">
        <v>336</v>
      </c>
      <c r="D517" s="372"/>
      <c r="E517" s="372"/>
      <c r="F517" s="51" t="s">
        <v>69</v>
      </c>
      <c r="G517" s="63">
        <v>92</v>
      </c>
      <c r="H517" s="52"/>
      <c r="I517" s="63">
        <v>92</v>
      </c>
      <c r="J517" s="57"/>
      <c r="K517" s="52"/>
      <c r="L517" s="53">
        <v>3.26</v>
      </c>
      <c r="M517" s="52"/>
      <c r="N517" s="64">
        <v>113.86</v>
      </c>
      <c r="AF517" s="39"/>
      <c r="AG517" s="47"/>
      <c r="AH517" s="47"/>
      <c r="AL517" s="3" t="s">
        <v>336</v>
      </c>
      <c r="AN517" s="47"/>
      <c r="AO517" s="47"/>
      <c r="AQ517" s="47"/>
    </row>
    <row r="518" spans="1:43" s="4" customFormat="1" ht="23.25" x14ac:dyDescent="0.25">
      <c r="A518" s="56"/>
      <c r="B518" s="49" t="s">
        <v>337</v>
      </c>
      <c r="C518" s="372" t="s">
        <v>338</v>
      </c>
      <c r="D518" s="372"/>
      <c r="E518" s="372"/>
      <c r="F518" s="51" t="s">
        <v>69</v>
      </c>
      <c r="G518" s="63">
        <v>46</v>
      </c>
      <c r="H518" s="52"/>
      <c r="I518" s="63">
        <v>46</v>
      </c>
      <c r="J518" s="57"/>
      <c r="K518" s="52"/>
      <c r="L518" s="53">
        <v>1.63</v>
      </c>
      <c r="M518" s="52"/>
      <c r="N518" s="64">
        <v>56.93</v>
      </c>
      <c r="AF518" s="39"/>
      <c r="AG518" s="47"/>
      <c r="AH518" s="47"/>
      <c r="AL518" s="3" t="s">
        <v>338</v>
      </c>
      <c r="AN518" s="47"/>
      <c r="AO518" s="47"/>
      <c r="AQ518" s="47"/>
    </row>
    <row r="519" spans="1:43" s="4" customFormat="1" ht="15" x14ac:dyDescent="0.25">
      <c r="A519" s="65"/>
      <c r="B519" s="66"/>
      <c r="C519" s="374" t="s">
        <v>72</v>
      </c>
      <c r="D519" s="374"/>
      <c r="E519" s="374"/>
      <c r="F519" s="42"/>
      <c r="G519" s="43"/>
      <c r="H519" s="43"/>
      <c r="I519" s="43"/>
      <c r="J519" s="45"/>
      <c r="K519" s="43"/>
      <c r="L519" s="67">
        <v>26.23</v>
      </c>
      <c r="M519" s="60"/>
      <c r="N519" s="46"/>
      <c r="AF519" s="39"/>
      <c r="AG519" s="47"/>
      <c r="AH519" s="47"/>
      <c r="AN519" s="47" t="s">
        <v>72</v>
      </c>
      <c r="AO519" s="47"/>
      <c r="AQ519" s="47"/>
    </row>
    <row r="520" spans="1:43" s="4" customFormat="1" ht="45.75" x14ac:dyDescent="0.25">
      <c r="A520" s="40" t="s">
        <v>438</v>
      </c>
      <c r="B520" s="41" t="s">
        <v>339</v>
      </c>
      <c r="C520" s="374" t="s">
        <v>340</v>
      </c>
      <c r="D520" s="374"/>
      <c r="E520" s="374"/>
      <c r="F520" s="42" t="s">
        <v>341</v>
      </c>
      <c r="G520" s="43">
        <v>8.24</v>
      </c>
      <c r="H520" s="44">
        <v>1</v>
      </c>
      <c r="I520" s="68">
        <v>8.24</v>
      </c>
      <c r="J520" s="67">
        <v>2.91</v>
      </c>
      <c r="K520" s="43"/>
      <c r="L520" s="67">
        <v>23.98</v>
      </c>
      <c r="M520" s="68">
        <v>12.13</v>
      </c>
      <c r="N520" s="122">
        <v>290.88</v>
      </c>
      <c r="AF520" s="39"/>
      <c r="AG520" s="47"/>
      <c r="AH520" s="47" t="s">
        <v>340</v>
      </c>
      <c r="AN520" s="47"/>
      <c r="AO520" s="47"/>
      <c r="AQ520" s="47"/>
    </row>
    <row r="521" spans="1:43" s="4" customFormat="1" ht="15" x14ac:dyDescent="0.25">
      <c r="A521" s="69"/>
      <c r="B521" s="50"/>
      <c r="C521" s="372" t="s">
        <v>439</v>
      </c>
      <c r="D521" s="372"/>
      <c r="E521" s="372"/>
      <c r="F521" s="372"/>
      <c r="G521" s="372"/>
      <c r="H521" s="372"/>
      <c r="I521" s="372"/>
      <c r="J521" s="372"/>
      <c r="K521" s="372"/>
      <c r="L521" s="372"/>
      <c r="M521" s="372"/>
      <c r="N521" s="377"/>
      <c r="AF521" s="39"/>
      <c r="AG521" s="47"/>
      <c r="AH521" s="47"/>
      <c r="AI521" s="3" t="s">
        <v>439</v>
      </c>
      <c r="AN521" s="47"/>
      <c r="AO521" s="47"/>
      <c r="AQ521" s="47"/>
    </row>
    <row r="522" spans="1:43" s="4" customFormat="1" ht="15" x14ac:dyDescent="0.25">
      <c r="A522" s="65"/>
      <c r="B522" s="66"/>
      <c r="C522" s="374" t="s">
        <v>72</v>
      </c>
      <c r="D522" s="374"/>
      <c r="E522" s="374"/>
      <c r="F522" s="42"/>
      <c r="G522" s="43"/>
      <c r="H522" s="43"/>
      <c r="I522" s="43"/>
      <c r="J522" s="45"/>
      <c r="K522" s="43"/>
      <c r="L522" s="67">
        <v>23.98</v>
      </c>
      <c r="M522" s="60"/>
      <c r="N522" s="122">
        <v>290.88</v>
      </c>
      <c r="AF522" s="39"/>
      <c r="AG522" s="47"/>
      <c r="AH522" s="47"/>
      <c r="AN522" s="47" t="s">
        <v>72</v>
      </c>
      <c r="AO522" s="47"/>
      <c r="AQ522" s="47"/>
    </row>
    <row r="523" spans="1:43" s="4" customFormat="1" ht="23.25" x14ac:dyDescent="0.25">
      <c r="A523" s="40" t="s">
        <v>440</v>
      </c>
      <c r="B523" s="41" t="s">
        <v>343</v>
      </c>
      <c r="C523" s="374" t="s">
        <v>344</v>
      </c>
      <c r="D523" s="374"/>
      <c r="E523" s="374"/>
      <c r="F523" s="42" t="s">
        <v>333</v>
      </c>
      <c r="G523" s="43">
        <v>4.0000000000000001E-3</v>
      </c>
      <c r="H523" s="44">
        <v>1</v>
      </c>
      <c r="I523" s="116">
        <v>4.0000000000000001E-3</v>
      </c>
      <c r="J523" s="45"/>
      <c r="K523" s="43"/>
      <c r="L523" s="45"/>
      <c r="M523" s="43"/>
      <c r="N523" s="46"/>
      <c r="AF523" s="39"/>
      <c r="AG523" s="47"/>
      <c r="AH523" s="47" t="s">
        <v>344</v>
      </c>
      <c r="AN523" s="47"/>
      <c r="AO523" s="47"/>
      <c r="AQ523" s="47"/>
    </row>
    <row r="524" spans="1:43" s="4" customFormat="1" ht="15" x14ac:dyDescent="0.25">
      <c r="A524" s="69"/>
      <c r="B524" s="50"/>
      <c r="C524" s="372" t="s">
        <v>441</v>
      </c>
      <c r="D524" s="372"/>
      <c r="E524" s="372"/>
      <c r="F524" s="372"/>
      <c r="G524" s="372"/>
      <c r="H524" s="372"/>
      <c r="I524" s="372"/>
      <c r="J524" s="372"/>
      <c r="K524" s="372"/>
      <c r="L524" s="372"/>
      <c r="M524" s="372"/>
      <c r="N524" s="377"/>
      <c r="AF524" s="39"/>
      <c r="AG524" s="47"/>
      <c r="AH524" s="47"/>
      <c r="AI524" s="3" t="s">
        <v>441</v>
      </c>
      <c r="AN524" s="47"/>
      <c r="AO524" s="47"/>
      <c r="AQ524" s="47"/>
    </row>
    <row r="525" spans="1:43" s="4" customFormat="1" ht="22.5" x14ac:dyDescent="0.25">
      <c r="A525" s="103"/>
      <c r="B525" s="49" t="s">
        <v>217</v>
      </c>
      <c r="C525" s="368" t="s">
        <v>218</v>
      </c>
      <c r="D525" s="368"/>
      <c r="E525" s="368"/>
      <c r="F525" s="368"/>
      <c r="G525" s="368"/>
      <c r="H525" s="368"/>
      <c r="I525" s="368"/>
      <c r="J525" s="368"/>
      <c r="K525" s="368"/>
      <c r="L525" s="368"/>
      <c r="M525" s="368"/>
      <c r="N525" s="376"/>
      <c r="AF525" s="39"/>
      <c r="AG525" s="47"/>
      <c r="AH525" s="47"/>
      <c r="AJ525" s="3" t="s">
        <v>218</v>
      </c>
      <c r="AN525" s="47"/>
      <c r="AO525" s="47"/>
      <c r="AQ525" s="47"/>
    </row>
    <row r="526" spans="1:43" s="4" customFormat="1" ht="15" x14ac:dyDescent="0.25">
      <c r="A526" s="48"/>
      <c r="B526" s="49" t="s">
        <v>58</v>
      </c>
      <c r="C526" s="372" t="s">
        <v>62</v>
      </c>
      <c r="D526" s="372"/>
      <c r="E526" s="372"/>
      <c r="F526" s="51"/>
      <c r="G526" s="52"/>
      <c r="H526" s="52"/>
      <c r="I526" s="52"/>
      <c r="J526" s="53">
        <v>25.9</v>
      </c>
      <c r="K526" s="54">
        <v>1.1499999999999999</v>
      </c>
      <c r="L526" s="53">
        <v>0.12</v>
      </c>
      <c r="M526" s="54">
        <v>34.96</v>
      </c>
      <c r="N526" s="64">
        <v>4.2</v>
      </c>
      <c r="AF526" s="39"/>
      <c r="AG526" s="47"/>
      <c r="AH526" s="47"/>
      <c r="AK526" s="3" t="s">
        <v>62</v>
      </c>
      <c r="AN526" s="47"/>
      <c r="AO526" s="47"/>
      <c r="AQ526" s="47"/>
    </row>
    <row r="527" spans="1:43" s="4" customFormat="1" ht="15" x14ac:dyDescent="0.25">
      <c r="A527" s="48"/>
      <c r="B527" s="49" t="s">
        <v>73</v>
      </c>
      <c r="C527" s="372" t="s">
        <v>175</v>
      </c>
      <c r="D527" s="372"/>
      <c r="E527" s="372"/>
      <c r="F527" s="51"/>
      <c r="G527" s="52"/>
      <c r="H527" s="52"/>
      <c r="I527" s="52"/>
      <c r="J527" s="53">
        <v>292.60000000000002</v>
      </c>
      <c r="K527" s="54">
        <v>1.1499999999999999</v>
      </c>
      <c r="L527" s="53">
        <v>1.35</v>
      </c>
      <c r="M527" s="52"/>
      <c r="N527" s="58"/>
      <c r="AF527" s="39"/>
      <c r="AG527" s="47"/>
      <c r="AH527" s="47"/>
      <c r="AK527" s="3" t="s">
        <v>175</v>
      </c>
      <c r="AN527" s="47"/>
      <c r="AO527" s="47"/>
      <c r="AQ527" s="47"/>
    </row>
    <row r="528" spans="1:43" s="4" customFormat="1" ht="15" x14ac:dyDescent="0.25">
      <c r="A528" s="48"/>
      <c r="B528" s="49" t="s">
        <v>78</v>
      </c>
      <c r="C528" s="372" t="s">
        <v>176</v>
      </c>
      <c r="D528" s="372"/>
      <c r="E528" s="372"/>
      <c r="F528" s="51"/>
      <c r="G528" s="52"/>
      <c r="H528" s="52"/>
      <c r="I528" s="52"/>
      <c r="J528" s="53">
        <v>49.67</v>
      </c>
      <c r="K528" s="54">
        <v>1.1499999999999999</v>
      </c>
      <c r="L528" s="53">
        <v>0.23</v>
      </c>
      <c r="M528" s="54">
        <v>34.96</v>
      </c>
      <c r="N528" s="64">
        <v>8.0399999999999991</v>
      </c>
      <c r="AF528" s="39"/>
      <c r="AG528" s="47"/>
      <c r="AH528" s="47"/>
      <c r="AK528" s="3" t="s">
        <v>176</v>
      </c>
      <c r="AN528" s="47"/>
      <c r="AO528" s="47"/>
      <c r="AQ528" s="47"/>
    </row>
    <row r="529" spans="1:43" s="4" customFormat="1" ht="15" x14ac:dyDescent="0.25">
      <c r="A529" s="48"/>
      <c r="B529" s="49" t="s">
        <v>122</v>
      </c>
      <c r="C529" s="372" t="s">
        <v>177</v>
      </c>
      <c r="D529" s="372"/>
      <c r="E529" s="372"/>
      <c r="F529" s="51"/>
      <c r="G529" s="52"/>
      <c r="H529" s="52"/>
      <c r="I529" s="52"/>
      <c r="J529" s="53">
        <v>4.34</v>
      </c>
      <c r="K529" s="52"/>
      <c r="L529" s="53">
        <v>0.02</v>
      </c>
      <c r="M529" s="52"/>
      <c r="N529" s="58"/>
      <c r="AF529" s="39"/>
      <c r="AG529" s="47"/>
      <c r="AH529" s="47"/>
      <c r="AK529" s="3" t="s">
        <v>177</v>
      </c>
      <c r="AN529" s="47"/>
      <c r="AO529" s="47"/>
      <c r="AQ529" s="47"/>
    </row>
    <row r="530" spans="1:43" s="4" customFormat="1" ht="15" x14ac:dyDescent="0.25">
      <c r="A530" s="56"/>
      <c r="B530" s="49"/>
      <c r="C530" s="372" t="s">
        <v>63</v>
      </c>
      <c r="D530" s="372"/>
      <c r="E530" s="372"/>
      <c r="F530" s="51" t="s">
        <v>64</v>
      </c>
      <c r="G530" s="54">
        <v>3.32</v>
      </c>
      <c r="H530" s="54">
        <v>1.1499999999999999</v>
      </c>
      <c r="I530" s="117">
        <v>1.5272000000000001E-2</v>
      </c>
      <c r="J530" s="57"/>
      <c r="K530" s="52"/>
      <c r="L530" s="57"/>
      <c r="M530" s="52"/>
      <c r="N530" s="58"/>
      <c r="AF530" s="39"/>
      <c r="AG530" s="47"/>
      <c r="AH530" s="47"/>
      <c r="AL530" s="3" t="s">
        <v>63</v>
      </c>
      <c r="AN530" s="47"/>
      <c r="AO530" s="47"/>
      <c r="AQ530" s="47"/>
    </row>
    <row r="531" spans="1:43" s="4" customFormat="1" ht="15" x14ac:dyDescent="0.25">
      <c r="A531" s="56"/>
      <c r="B531" s="49"/>
      <c r="C531" s="372" t="s">
        <v>178</v>
      </c>
      <c r="D531" s="372"/>
      <c r="E531" s="372"/>
      <c r="F531" s="51" t="s">
        <v>64</v>
      </c>
      <c r="G531" s="54">
        <v>3.69</v>
      </c>
      <c r="H531" s="54">
        <v>1.1499999999999999</v>
      </c>
      <c r="I531" s="117">
        <v>1.6974E-2</v>
      </c>
      <c r="J531" s="57"/>
      <c r="K531" s="52"/>
      <c r="L531" s="57"/>
      <c r="M531" s="52"/>
      <c r="N531" s="58"/>
      <c r="AF531" s="39"/>
      <c r="AG531" s="47"/>
      <c r="AH531" s="47"/>
      <c r="AL531" s="3" t="s">
        <v>178</v>
      </c>
      <c r="AN531" s="47"/>
      <c r="AO531" s="47"/>
      <c r="AQ531" s="47"/>
    </row>
    <row r="532" spans="1:43" s="4" customFormat="1" ht="15" x14ac:dyDescent="0.25">
      <c r="A532" s="48"/>
      <c r="B532" s="49"/>
      <c r="C532" s="375" t="s">
        <v>65</v>
      </c>
      <c r="D532" s="375"/>
      <c r="E532" s="375"/>
      <c r="F532" s="59"/>
      <c r="G532" s="60"/>
      <c r="H532" s="60"/>
      <c r="I532" s="60"/>
      <c r="J532" s="61">
        <v>322.83999999999997</v>
      </c>
      <c r="K532" s="60"/>
      <c r="L532" s="61">
        <v>1.49</v>
      </c>
      <c r="M532" s="60"/>
      <c r="N532" s="62"/>
      <c r="AF532" s="39"/>
      <c r="AG532" s="47"/>
      <c r="AH532" s="47"/>
      <c r="AM532" s="3" t="s">
        <v>65</v>
      </c>
      <c r="AN532" s="47"/>
      <c r="AO532" s="47"/>
      <c r="AQ532" s="47"/>
    </row>
    <row r="533" spans="1:43" s="4" customFormat="1" ht="15" x14ac:dyDescent="0.25">
      <c r="A533" s="56"/>
      <c r="B533" s="49"/>
      <c r="C533" s="372" t="s">
        <v>66</v>
      </c>
      <c r="D533" s="372"/>
      <c r="E533" s="372"/>
      <c r="F533" s="51"/>
      <c r="G533" s="52"/>
      <c r="H533" s="52"/>
      <c r="I533" s="52"/>
      <c r="J533" s="57"/>
      <c r="K533" s="52"/>
      <c r="L533" s="53">
        <v>0.35</v>
      </c>
      <c r="M533" s="52"/>
      <c r="N533" s="64">
        <v>12.24</v>
      </c>
      <c r="AF533" s="39"/>
      <c r="AG533" s="47"/>
      <c r="AH533" s="47"/>
      <c r="AL533" s="3" t="s">
        <v>66</v>
      </c>
      <c r="AN533" s="47"/>
      <c r="AO533" s="47"/>
      <c r="AQ533" s="47"/>
    </row>
    <row r="534" spans="1:43" s="4" customFormat="1" ht="23.25" x14ac:dyDescent="0.25">
      <c r="A534" s="56"/>
      <c r="B534" s="49" t="s">
        <v>335</v>
      </c>
      <c r="C534" s="372" t="s">
        <v>336</v>
      </c>
      <c r="D534" s="372"/>
      <c r="E534" s="372"/>
      <c r="F534" s="51" t="s">
        <v>69</v>
      </c>
      <c r="G534" s="63">
        <v>92</v>
      </c>
      <c r="H534" s="52"/>
      <c r="I534" s="63">
        <v>92</v>
      </c>
      <c r="J534" s="57"/>
      <c r="K534" s="52"/>
      <c r="L534" s="53">
        <v>0.32</v>
      </c>
      <c r="M534" s="52"/>
      <c r="N534" s="64">
        <v>11.26</v>
      </c>
      <c r="AF534" s="39"/>
      <c r="AG534" s="47"/>
      <c r="AH534" s="47"/>
      <c r="AL534" s="3" t="s">
        <v>336</v>
      </c>
      <c r="AN534" s="47"/>
      <c r="AO534" s="47"/>
      <c r="AQ534" s="47"/>
    </row>
    <row r="535" spans="1:43" s="4" customFormat="1" ht="23.25" x14ac:dyDescent="0.25">
      <c r="A535" s="56"/>
      <c r="B535" s="49" t="s">
        <v>337</v>
      </c>
      <c r="C535" s="372" t="s">
        <v>338</v>
      </c>
      <c r="D535" s="372"/>
      <c r="E535" s="372"/>
      <c r="F535" s="51" t="s">
        <v>69</v>
      </c>
      <c r="G535" s="63">
        <v>46</v>
      </c>
      <c r="H535" s="52"/>
      <c r="I535" s="63">
        <v>46</v>
      </c>
      <c r="J535" s="57"/>
      <c r="K535" s="52"/>
      <c r="L535" s="53">
        <v>0.16</v>
      </c>
      <c r="M535" s="52"/>
      <c r="N535" s="64">
        <v>5.63</v>
      </c>
      <c r="AF535" s="39"/>
      <c r="AG535" s="47"/>
      <c r="AH535" s="47"/>
      <c r="AL535" s="3" t="s">
        <v>338</v>
      </c>
      <c r="AN535" s="47"/>
      <c r="AO535" s="47"/>
      <c r="AQ535" s="47"/>
    </row>
    <row r="536" spans="1:43" s="4" customFormat="1" ht="15" x14ac:dyDescent="0.25">
      <c r="A536" s="65"/>
      <c r="B536" s="66"/>
      <c r="C536" s="374" t="s">
        <v>72</v>
      </c>
      <c r="D536" s="374"/>
      <c r="E536" s="374"/>
      <c r="F536" s="42"/>
      <c r="G536" s="43"/>
      <c r="H536" s="43"/>
      <c r="I536" s="43"/>
      <c r="J536" s="45"/>
      <c r="K536" s="43"/>
      <c r="L536" s="67">
        <v>1.97</v>
      </c>
      <c r="M536" s="60"/>
      <c r="N536" s="46"/>
      <c r="AF536" s="39"/>
      <c r="AG536" s="47"/>
      <c r="AH536" s="47"/>
      <c r="AN536" s="47" t="s">
        <v>72</v>
      </c>
      <c r="AO536" s="47"/>
      <c r="AQ536" s="47"/>
    </row>
    <row r="537" spans="1:43" s="4" customFormat="1" ht="57" x14ac:dyDescent="0.25">
      <c r="A537" s="40" t="s">
        <v>442</v>
      </c>
      <c r="B537" s="41" t="s">
        <v>346</v>
      </c>
      <c r="C537" s="374" t="s">
        <v>347</v>
      </c>
      <c r="D537" s="374"/>
      <c r="E537" s="374"/>
      <c r="F537" s="42" t="s">
        <v>333</v>
      </c>
      <c r="G537" s="43">
        <v>4.0000000000000001E-3</v>
      </c>
      <c r="H537" s="44">
        <v>1</v>
      </c>
      <c r="I537" s="116">
        <v>4.0000000000000001E-3</v>
      </c>
      <c r="J537" s="45"/>
      <c r="K537" s="43"/>
      <c r="L537" s="45"/>
      <c r="M537" s="43"/>
      <c r="N537" s="46"/>
      <c r="AF537" s="39"/>
      <c r="AG537" s="47"/>
      <c r="AH537" s="47" t="s">
        <v>347</v>
      </c>
      <c r="AN537" s="47"/>
      <c r="AO537" s="47"/>
      <c r="AQ537" s="47"/>
    </row>
    <row r="538" spans="1:43" s="4" customFormat="1" ht="15" x14ac:dyDescent="0.25">
      <c r="A538" s="69"/>
      <c r="B538" s="50"/>
      <c r="C538" s="372" t="s">
        <v>443</v>
      </c>
      <c r="D538" s="372"/>
      <c r="E538" s="372"/>
      <c r="F538" s="372"/>
      <c r="G538" s="372"/>
      <c r="H538" s="372"/>
      <c r="I538" s="372"/>
      <c r="J538" s="372"/>
      <c r="K538" s="372"/>
      <c r="L538" s="372"/>
      <c r="M538" s="372"/>
      <c r="N538" s="377"/>
      <c r="AF538" s="39"/>
      <c r="AG538" s="47"/>
      <c r="AH538" s="47"/>
      <c r="AI538" s="3" t="s">
        <v>443</v>
      </c>
      <c r="AN538" s="47"/>
      <c r="AO538" s="47"/>
      <c r="AQ538" s="47"/>
    </row>
    <row r="539" spans="1:43" s="4" customFormat="1" ht="22.5" x14ac:dyDescent="0.25">
      <c r="A539" s="103"/>
      <c r="B539" s="49" t="s">
        <v>217</v>
      </c>
      <c r="C539" s="368" t="s">
        <v>218</v>
      </c>
      <c r="D539" s="368"/>
      <c r="E539" s="368"/>
      <c r="F539" s="368"/>
      <c r="G539" s="368"/>
      <c r="H539" s="368"/>
      <c r="I539" s="368"/>
      <c r="J539" s="368"/>
      <c r="K539" s="368"/>
      <c r="L539" s="368"/>
      <c r="M539" s="368"/>
      <c r="N539" s="376"/>
      <c r="AF539" s="39"/>
      <c r="AG539" s="47"/>
      <c r="AH539" s="47"/>
      <c r="AJ539" s="3" t="s">
        <v>218</v>
      </c>
      <c r="AN539" s="47"/>
      <c r="AO539" s="47"/>
      <c r="AQ539" s="47"/>
    </row>
    <row r="540" spans="1:43" s="4" customFormat="1" ht="15" x14ac:dyDescent="0.25">
      <c r="A540" s="48"/>
      <c r="B540" s="49" t="s">
        <v>73</v>
      </c>
      <c r="C540" s="372" t="s">
        <v>175</v>
      </c>
      <c r="D540" s="372"/>
      <c r="E540" s="372"/>
      <c r="F540" s="51"/>
      <c r="G540" s="52"/>
      <c r="H540" s="52"/>
      <c r="I540" s="52"/>
      <c r="J540" s="107">
        <v>3150</v>
      </c>
      <c r="K540" s="54">
        <v>1.1499999999999999</v>
      </c>
      <c r="L540" s="53">
        <v>14.49</v>
      </c>
      <c r="M540" s="52"/>
      <c r="N540" s="58"/>
      <c r="AF540" s="39"/>
      <c r="AG540" s="47"/>
      <c r="AH540" s="47"/>
      <c r="AK540" s="3" t="s">
        <v>175</v>
      </c>
      <c r="AN540" s="47"/>
      <c r="AO540" s="47"/>
      <c r="AQ540" s="47"/>
    </row>
    <row r="541" spans="1:43" s="4" customFormat="1" ht="15" x14ac:dyDescent="0.25">
      <c r="A541" s="48"/>
      <c r="B541" s="49" t="s">
        <v>78</v>
      </c>
      <c r="C541" s="372" t="s">
        <v>176</v>
      </c>
      <c r="D541" s="372"/>
      <c r="E541" s="372"/>
      <c r="F541" s="51"/>
      <c r="G541" s="52"/>
      <c r="H541" s="52"/>
      <c r="I541" s="52"/>
      <c r="J541" s="53">
        <v>425.25</v>
      </c>
      <c r="K541" s="54">
        <v>1.1499999999999999</v>
      </c>
      <c r="L541" s="53">
        <v>1.96</v>
      </c>
      <c r="M541" s="54">
        <v>34.96</v>
      </c>
      <c r="N541" s="64">
        <v>68.52</v>
      </c>
      <c r="AF541" s="39"/>
      <c r="AG541" s="47"/>
      <c r="AH541" s="47"/>
      <c r="AK541" s="3" t="s">
        <v>176</v>
      </c>
      <c r="AN541" s="47"/>
      <c r="AO541" s="47"/>
      <c r="AQ541" s="47"/>
    </row>
    <row r="542" spans="1:43" s="4" customFormat="1" ht="15" x14ac:dyDescent="0.25">
      <c r="A542" s="56"/>
      <c r="B542" s="49"/>
      <c r="C542" s="372" t="s">
        <v>178</v>
      </c>
      <c r="D542" s="372"/>
      <c r="E542" s="372"/>
      <c r="F542" s="51" t="s">
        <v>64</v>
      </c>
      <c r="G542" s="104">
        <v>31.5</v>
      </c>
      <c r="H542" s="54">
        <v>1.1499999999999999</v>
      </c>
      <c r="I542" s="70">
        <v>0.1449</v>
      </c>
      <c r="J542" s="57"/>
      <c r="K542" s="52"/>
      <c r="L542" s="57"/>
      <c r="M542" s="52"/>
      <c r="N542" s="58"/>
      <c r="AF542" s="39"/>
      <c r="AG542" s="47"/>
      <c r="AH542" s="47"/>
      <c r="AL542" s="3" t="s">
        <v>178</v>
      </c>
      <c r="AN542" s="47"/>
      <c r="AO542" s="47"/>
      <c r="AQ542" s="47"/>
    </row>
    <row r="543" spans="1:43" s="4" customFormat="1" ht="15" x14ac:dyDescent="0.25">
      <c r="A543" s="48"/>
      <c r="B543" s="49"/>
      <c r="C543" s="375" t="s">
        <v>65</v>
      </c>
      <c r="D543" s="375"/>
      <c r="E543" s="375"/>
      <c r="F543" s="59"/>
      <c r="G543" s="60"/>
      <c r="H543" s="60"/>
      <c r="I543" s="60"/>
      <c r="J543" s="108">
        <v>3150</v>
      </c>
      <c r="K543" s="60"/>
      <c r="L543" s="61">
        <v>14.49</v>
      </c>
      <c r="M543" s="60"/>
      <c r="N543" s="62"/>
      <c r="AF543" s="39"/>
      <c r="AG543" s="47"/>
      <c r="AH543" s="47"/>
      <c r="AM543" s="3" t="s">
        <v>65</v>
      </c>
      <c r="AN543" s="47"/>
      <c r="AO543" s="47"/>
      <c r="AQ543" s="47"/>
    </row>
    <row r="544" spans="1:43" s="4" customFormat="1" ht="15" x14ac:dyDescent="0.25">
      <c r="A544" s="56"/>
      <c r="B544" s="49"/>
      <c r="C544" s="372" t="s">
        <v>66</v>
      </c>
      <c r="D544" s="372"/>
      <c r="E544" s="372"/>
      <c r="F544" s="51"/>
      <c r="G544" s="52"/>
      <c r="H544" s="52"/>
      <c r="I544" s="52"/>
      <c r="J544" s="57"/>
      <c r="K544" s="52"/>
      <c r="L544" s="53">
        <v>1.96</v>
      </c>
      <c r="M544" s="52"/>
      <c r="N544" s="64">
        <v>68.52</v>
      </c>
      <c r="AF544" s="39"/>
      <c r="AG544" s="47"/>
      <c r="AH544" s="47"/>
      <c r="AL544" s="3" t="s">
        <v>66</v>
      </c>
      <c r="AN544" s="47"/>
      <c r="AO544" s="47"/>
      <c r="AQ544" s="47"/>
    </row>
    <row r="545" spans="1:43" s="4" customFormat="1" ht="23.25" x14ac:dyDescent="0.25">
      <c r="A545" s="56"/>
      <c r="B545" s="49" t="s">
        <v>335</v>
      </c>
      <c r="C545" s="372" t="s">
        <v>336</v>
      </c>
      <c r="D545" s="372"/>
      <c r="E545" s="372"/>
      <c r="F545" s="51" t="s">
        <v>69</v>
      </c>
      <c r="G545" s="63">
        <v>92</v>
      </c>
      <c r="H545" s="52"/>
      <c r="I545" s="63">
        <v>92</v>
      </c>
      <c r="J545" s="57"/>
      <c r="K545" s="52"/>
      <c r="L545" s="53">
        <v>1.8</v>
      </c>
      <c r="M545" s="52"/>
      <c r="N545" s="64">
        <v>63.04</v>
      </c>
      <c r="AF545" s="39"/>
      <c r="AG545" s="47"/>
      <c r="AH545" s="47"/>
      <c r="AL545" s="3" t="s">
        <v>336</v>
      </c>
      <c r="AN545" s="47"/>
      <c r="AO545" s="47"/>
      <c r="AQ545" s="47"/>
    </row>
    <row r="546" spans="1:43" s="4" customFormat="1" ht="23.25" x14ac:dyDescent="0.25">
      <c r="A546" s="56"/>
      <c r="B546" s="49" t="s">
        <v>337</v>
      </c>
      <c r="C546" s="372" t="s">
        <v>338</v>
      </c>
      <c r="D546" s="372"/>
      <c r="E546" s="372"/>
      <c r="F546" s="51" t="s">
        <v>69</v>
      </c>
      <c r="G546" s="63">
        <v>46</v>
      </c>
      <c r="H546" s="52"/>
      <c r="I546" s="63">
        <v>46</v>
      </c>
      <c r="J546" s="57"/>
      <c r="K546" s="52"/>
      <c r="L546" s="53">
        <v>0.9</v>
      </c>
      <c r="M546" s="52"/>
      <c r="N546" s="64">
        <v>31.52</v>
      </c>
      <c r="AF546" s="39"/>
      <c r="AG546" s="47"/>
      <c r="AH546" s="47"/>
      <c r="AL546" s="3" t="s">
        <v>338</v>
      </c>
      <c r="AN546" s="47"/>
      <c r="AO546" s="47"/>
      <c r="AQ546" s="47"/>
    </row>
    <row r="547" spans="1:43" s="4" customFormat="1" ht="15" x14ac:dyDescent="0.25">
      <c r="A547" s="65"/>
      <c r="B547" s="66"/>
      <c r="C547" s="374" t="s">
        <v>72</v>
      </c>
      <c r="D547" s="374"/>
      <c r="E547" s="374"/>
      <c r="F547" s="42"/>
      <c r="G547" s="43"/>
      <c r="H547" s="43"/>
      <c r="I547" s="43"/>
      <c r="J547" s="45"/>
      <c r="K547" s="43"/>
      <c r="L547" s="67">
        <v>17.190000000000001</v>
      </c>
      <c r="M547" s="60"/>
      <c r="N547" s="46"/>
      <c r="AF547" s="39"/>
      <c r="AG547" s="47"/>
      <c r="AH547" s="47"/>
      <c r="AN547" s="47" t="s">
        <v>72</v>
      </c>
      <c r="AO547" s="47"/>
      <c r="AQ547" s="47"/>
    </row>
    <row r="548" spans="1:43" s="4" customFormat="1" ht="57" x14ac:dyDescent="0.25">
      <c r="A548" s="40" t="s">
        <v>444</v>
      </c>
      <c r="B548" s="41" t="s">
        <v>339</v>
      </c>
      <c r="C548" s="374" t="s">
        <v>348</v>
      </c>
      <c r="D548" s="374"/>
      <c r="E548" s="374"/>
      <c r="F548" s="42" t="s">
        <v>341</v>
      </c>
      <c r="G548" s="43">
        <v>8.24</v>
      </c>
      <c r="H548" s="44">
        <v>1</v>
      </c>
      <c r="I548" s="68">
        <v>8.24</v>
      </c>
      <c r="J548" s="67">
        <v>2.91</v>
      </c>
      <c r="K548" s="43"/>
      <c r="L548" s="67">
        <v>23.98</v>
      </c>
      <c r="M548" s="68">
        <v>12.13</v>
      </c>
      <c r="N548" s="122">
        <v>290.88</v>
      </c>
      <c r="AF548" s="39"/>
      <c r="AG548" s="47"/>
      <c r="AH548" s="47" t="s">
        <v>348</v>
      </c>
      <c r="AN548" s="47"/>
      <c r="AO548" s="47"/>
      <c r="AQ548" s="47"/>
    </row>
    <row r="549" spans="1:43" s="4" customFormat="1" ht="15" x14ac:dyDescent="0.25">
      <c r="A549" s="69"/>
      <c r="B549" s="50"/>
      <c r="C549" s="372" t="s">
        <v>439</v>
      </c>
      <c r="D549" s="372"/>
      <c r="E549" s="372"/>
      <c r="F549" s="372"/>
      <c r="G549" s="372"/>
      <c r="H549" s="372"/>
      <c r="I549" s="372"/>
      <c r="J549" s="372"/>
      <c r="K549" s="372"/>
      <c r="L549" s="372"/>
      <c r="M549" s="372"/>
      <c r="N549" s="377"/>
      <c r="AF549" s="39"/>
      <c r="AG549" s="47"/>
      <c r="AH549" s="47"/>
      <c r="AI549" s="3" t="s">
        <v>439</v>
      </c>
      <c r="AN549" s="47"/>
      <c r="AO549" s="47"/>
      <c r="AQ549" s="47"/>
    </row>
    <row r="550" spans="1:43" s="4" customFormat="1" ht="15" x14ac:dyDescent="0.25">
      <c r="A550" s="65"/>
      <c r="B550" s="66"/>
      <c r="C550" s="374" t="s">
        <v>72</v>
      </c>
      <c r="D550" s="374"/>
      <c r="E550" s="374"/>
      <c r="F550" s="42"/>
      <c r="G550" s="43"/>
      <c r="H550" s="43"/>
      <c r="I550" s="43"/>
      <c r="J550" s="45"/>
      <c r="K550" s="43"/>
      <c r="L550" s="67">
        <v>23.98</v>
      </c>
      <c r="M550" s="60"/>
      <c r="N550" s="122">
        <v>290.88</v>
      </c>
      <c r="AF550" s="39"/>
      <c r="AG550" s="47"/>
      <c r="AH550" s="47"/>
      <c r="AN550" s="47" t="s">
        <v>72</v>
      </c>
      <c r="AO550" s="47"/>
      <c r="AQ550" s="47"/>
    </row>
    <row r="551" spans="1:43" s="4" customFormat="1" ht="45.75" x14ac:dyDescent="0.25">
      <c r="A551" s="40" t="s">
        <v>445</v>
      </c>
      <c r="B551" s="41" t="s">
        <v>350</v>
      </c>
      <c r="C551" s="374" t="s">
        <v>351</v>
      </c>
      <c r="D551" s="374"/>
      <c r="E551" s="374"/>
      <c r="F551" s="42" t="s">
        <v>341</v>
      </c>
      <c r="G551" s="43">
        <v>2.06</v>
      </c>
      <c r="H551" s="44">
        <v>1</v>
      </c>
      <c r="I551" s="68">
        <v>2.06</v>
      </c>
      <c r="J551" s="67">
        <v>15.35</v>
      </c>
      <c r="K551" s="43"/>
      <c r="L551" s="67">
        <v>31.62</v>
      </c>
      <c r="M551" s="68">
        <v>12.13</v>
      </c>
      <c r="N551" s="122">
        <v>383.55</v>
      </c>
      <c r="AF551" s="39"/>
      <c r="AG551" s="47"/>
      <c r="AH551" s="47" t="s">
        <v>351</v>
      </c>
      <c r="AN551" s="47"/>
      <c r="AO551" s="47"/>
      <c r="AQ551" s="47"/>
    </row>
    <row r="552" spans="1:43" s="4" customFormat="1" ht="15" x14ac:dyDescent="0.25">
      <c r="A552" s="69"/>
      <c r="B552" s="50"/>
      <c r="C552" s="372" t="s">
        <v>446</v>
      </c>
      <c r="D552" s="372"/>
      <c r="E552" s="372"/>
      <c r="F552" s="372"/>
      <c r="G552" s="372"/>
      <c r="H552" s="372"/>
      <c r="I552" s="372"/>
      <c r="J552" s="372"/>
      <c r="K552" s="372"/>
      <c r="L552" s="372"/>
      <c r="M552" s="372"/>
      <c r="N552" s="377"/>
      <c r="AF552" s="39"/>
      <c r="AG552" s="47"/>
      <c r="AH552" s="47"/>
      <c r="AI552" s="3" t="s">
        <v>446</v>
      </c>
      <c r="AN552" s="47"/>
      <c r="AO552" s="47"/>
      <c r="AQ552" s="47"/>
    </row>
    <row r="553" spans="1:43" s="4" customFormat="1" ht="15" x14ac:dyDescent="0.25">
      <c r="A553" s="65"/>
      <c r="B553" s="66"/>
      <c r="C553" s="374" t="s">
        <v>72</v>
      </c>
      <c r="D553" s="374"/>
      <c r="E553" s="374"/>
      <c r="F553" s="42"/>
      <c r="G553" s="43"/>
      <c r="H553" s="43"/>
      <c r="I553" s="43"/>
      <c r="J553" s="45"/>
      <c r="K553" s="43"/>
      <c r="L553" s="67">
        <v>31.62</v>
      </c>
      <c r="M553" s="60"/>
      <c r="N553" s="122">
        <v>383.55</v>
      </c>
      <c r="AF553" s="39"/>
      <c r="AG553" s="47"/>
      <c r="AH553" s="47"/>
      <c r="AN553" s="47" t="s">
        <v>72</v>
      </c>
      <c r="AO553" s="47"/>
      <c r="AQ553" s="47"/>
    </row>
    <row r="554" spans="1:43" s="4" customFormat="1" ht="34.5" x14ac:dyDescent="0.25">
      <c r="A554" s="40" t="s">
        <v>447</v>
      </c>
      <c r="B554" s="41" t="s">
        <v>353</v>
      </c>
      <c r="C554" s="374" t="s">
        <v>354</v>
      </c>
      <c r="D554" s="374"/>
      <c r="E554" s="374"/>
      <c r="F554" s="42" t="s">
        <v>333</v>
      </c>
      <c r="G554" s="43">
        <v>4.0000000000000001E-3</v>
      </c>
      <c r="H554" s="44">
        <v>1</v>
      </c>
      <c r="I554" s="116">
        <v>4.0000000000000001E-3</v>
      </c>
      <c r="J554" s="45"/>
      <c r="K554" s="43"/>
      <c r="L554" s="45"/>
      <c r="M554" s="43"/>
      <c r="N554" s="46"/>
      <c r="AF554" s="39"/>
      <c r="AG554" s="47"/>
      <c r="AH554" s="47" t="s">
        <v>354</v>
      </c>
      <c r="AN554" s="47"/>
      <c r="AO554" s="47"/>
      <c r="AQ554" s="47"/>
    </row>
    <row r="555" spans="1:43" s="4" customFormat="1" ht="15" x14ac:dyDescent="0.25">
      <c r="A555" s="69"/>
      <c r="B555" s="50"/>
      <c r="C555" s="372" t="s">
        <v>448</v>
      </c>
      <c r="D555" s="372"/>
      <c r="E555" s="372"/>
      <c r="F555" s="372"/>
      <c r="G555" s="372"/>
      <c r="H555" s="372"/>
      <c r="I555" s="372"/>
      <c r="J555" s="372"/>
      <c r="K555" s="372"/>
      <c r="L555" s="372"/>
      <c r="M555" s="372"/>
      <c r="N555" s="377"/>
      <c r="AF555" s="39"/>
      <c r="AG555" s="47"/>
      <c r="AH555" s="47"/>
      <c r="AI555" s="3" t="s">
        <v>448</v>
      </c>
      <c r="AN555" s="47"/>
      <c r="AO555" s="47"/>
      <c r="AQ555" s="47"/>
    </row>
    <row r="556" spans="1:43" s="4" customFormat="1" ht="22.5" x14ac:dyDescent="0.25">
      <c r="A556" s="103"/>
      <c r="B556" s="49" t="s">
        <v>217</v>
      </c>
      <c r="C556" s="368" t="s">
        <v>218</v>
      </c>
      <c r="D556" s="368"/>
      <c r="E556" s="368"/>
      <c r="F556" s="368"/>
      <c r="G556" s="368"/>
      <c r="H556" s="368"/>
      <c r="I556" s="368"/>
      <c r="J556" s="368"/>
      <c r="K556" s="368"/>
      <c r="L556" s="368"/>
      <c r="M556" s="368"/>
      <c r="N556" s="376"/>
      <c r="AF556" s="39"/>
      <c r="AG556" s="47"/>
      <c r="AH556" s="47"/>
      <c r="AJ556" s="3" t="s">
        <v>218</v>
      </c>
      <c r="AN556" s="47"/>
      <c r="AO556" s="47"/>
      <c r="AQ556" s="47"/>
    </row>
    <row r="557" spans="1:43" s="4" customFormat="1" ht="15" x14ac:dyDescent="0.25">
      <c r="A557" s="48"/>
      <c r="B557" s="49" t="s">
        <v>73</v>
      </c>
      <c r="C557" s="372" t="s">
        <v>175</v>
      </c>
      <c r="D557" s="372"/>
      <c r="E557" s="372"/>
      <c r="F557" s="51"/>
      <c r="G557" s="52"/>
      <c r="H557" s="52"/>
      <c r="I557" s="52"/>
      <c r="J557" s="53">
        <v>284.17</v>
      </c>
      <c r="K557" s="54">
        <v>1.1499999999999999</v>
      </c>
      <c r="L557" s="53">
        <v>1.31</v>
      </c>
      <c r="M557" s="52"/>
      <c r="N557" s="58"/>
      <c r="AF557" s="39"/>
      <c r="AG557" s="47"/>
      <c r="AH557" s="47"/>
      <c r="AK557" s="3" t="s">
        <v>175</v>
      </c>
      <c r="AN557" s="47"/>
      <c r="AO557" s="47"/>
      <c r="AQ557" s="47"/>
    </row>
    <row r="558" spans="1:43" s="4" customFormat="1" ht="15" x14ac:dyDescent="0.25">
      <c r="A558" s="48"/>
      <c r="B558" s="49" t="s">
        <v>78</v>
      </c>
      <c r="C558" s="372" t="s">
        <v>176</v>
      </c>
      <c r="D558" s="372"/>
      <c r="E558" s="372"/>
      <c r="F558" s="51"/>
      <c r="G558" s="52"/>
      <c r="H558" s="52"/>
      <c r="I558" s="52"/>
      <c r="J558" s="53">
        <v>28.89</v>
      </c>
      <c r="K558" s="54">
        <v>1.1499999999999999</v>
      </c>
      <c r="L558" s="53">
        <v>0.13</v>
      </c>
      <c r="M558" s="54">
        <v>34.96</v>
      </c>
      <c r="N558" s="64">
        <v>4.54</v>
      </c>
      <c r="AF558" s="39"/>
      <c r="AG558" s="47"/>
      <c r="AH558" s="47"/>
      <c r="AK558" s="3" t="s">
        <v>176</v>
      </c>
      <c r="AN558" s="47"/>
      <c r="AO558" s="47"/>
      <c r="AQ558" s="47"/>
    </row>
    <row r="559" spans="1:43" s="4" customFormat="1" ht="15" x14ac:dyDescent="0.25">
      <c r="A559" s="56"/>
      <c r="B559" s="49"/>
      <c r="C559" s="372" t="s">
        <v>178</v>
      </c>
      <c r="D559" s="372"/>
      <c r="E559" s="372"/>
      <c r="F559" s="51" t="s">
        <v>64</v>
      </c>
      <c r="G559" s="54">
        <v>2.14</v>
      </c>
      <c r="H559" s="54">
        <v>1.1499999999999999</v>
      </c>
      <c r="I559" s="117">
        <v>9.8440000000000003E-3</v>
      </c>
      <c r="J559" s="57"/>
      <c r="K559" s="52"/>
      <c r="L559" s="57"/>
      <c r="M559" s="52"/>
      <c r="N559" s="58"/>
      <c r="AF559" s="39"/>
      <c r="AG559" s="47"/>
      <c r="AH559" s="47"/>
      <c r="AL559" s="3" t="s">
        <v>178</v>
      </c>
      <c r="AN559" s="47"/>
      <c r="AO559" s="47"/>
      <c r="AQ559" s="47"/>
    </row>
    <row r="560" spans="1:43" s="4" customFormat="1" ht="15" x14ac:dyDescent="0.25">
      <c r="A560" s="48"/>
      <c r="B560" s="49"/>
      <c r="C560" s="375" t="s">
        <v>65</v>
      </c>
      <c r="D560" s="375"/>
      <c r="E560" s="375"/>
      <c r="F560" s="59"/>
      <c r="G560" s="60"/>
      <c r="H560" s="60"/>
      <c r="I560" s="60"/>
      <c r="J560" s="61">
        <v>284.17</v>
      </c>
      <c r="K560" s="60"/>
      <c r="L560" s="61">
        <v>1.31</v>
      </c>
      <c r="M560" s="60"/>
      <c r="N560" s="62"/>
      <c r="AF560" s="39"/>
      <c r="AG560" s="47"/>
      <c r="AH560" s="47"/>
      <c r="AM560" s="3" t="s">
        <v>65</v>
      </c>
      <c r="AN560" s="47"/>
      <c r="AO560" s="47"/>
      <c r="AQ560" s="47"/>
    </row>
    <row r="561" spans="1:43" s="4" customFormat="1" ht="15" x14ac:dyDescent="0.25">
      <c r="A561" s="56"/>
      <c r="B561" s="49"/>
      <c r="C561" s="372" t="s">
        <v>66</v>
      </c>
      <c r="D561" s="372"/>
      <c r="E561" s="372"/>
      <c r="F561" s="51"/>
      <c r="G561" s="52"/>
      <c r="H561" s="52"/>
      <c r="I561" s="52"/>
      <c r="J561" s="57"/>
      <c r="K561" s="52"/>
      <c r="L561" s="53">
        <v>0.13</v>
      </c>
      <c r="M561" s="52"/>
      <c r="N561" s="64">
        <v>4.54</v>
      </c>
      <c r="AF561" s="39"/>
      <c r="AG561" s="47"/>
      <c r="AH561" s="47"/>
      <c r="AL561" s="3" t="s">
        <v>66</v>
      </c>
      <c r="AN561" s="47"/>
      <c r="AO561" s="47"/>
      <c r="AQ561" s="47"/>
    </row>
    <row r="562" spans="1:43" s="4" customFormat="1" ht="23.25" x14ac:dyDescent="0.25">
      <c r="A562" s="56"/>
      <c r="B562" s="49" t="s">
        <v>335</v>
      </c>
      <c r="C562" s="372" t="s">
        <v>336</v>
      </c>
      <c r="D562" s="372"/>
      <c r="E562" s="372"/>
      <c r="F562" s="51" t="s">
        <v>69</v>
      </c>
      <c r="G562" s="63">
        <v>92</v>
      </c>
      <c r="H562" s="52"/>
      <c r="I562" s="63">
        <v>92</v>
      </c>
      <c r="J562" s="57"/>
      <c r="K562" s="52"/>
      <c r="L562" s="53">
        <v>0.12</v>
      </c>
      <c r="M562" s="52"/>
      <c r="N562" s="64">
        <v>4.18</v>
      </c>
      <c r="AF562" s="39"/>
      <c r="AG562" s="47"/>
      <c r="AH562" s="47"/>
      <c r="AL562" s="3" t="s">
        <v>336</v>
      </c>
      <c r="AN562" s="47"/>
      <c r="AO562" s="47"/>
      <c r="AQ562" s="47"/>
    </row>
    <row r="563" spans="1:43" s="4" customFormat="1" ht="23.25" x14ac:dyDescent="0.25">
      <c r="A563" s="56"/>
      <c r="B563" s="49" t="s">
        <v>337</v>
      </c>
      <c r="C563" s="372" t="s">
        <v>338</v>
      </c>
      <c r="D563" s="372"/>
      <c r="E563" s="372"/>
      <c r="F563" s="51" t="s">
        <v>69</v>
      </c>
      <c r="G563" s="63">
        <v>46</v>
      </c>
      <c r="H563" s="52"/>
      <c r="I563" s="63">
        <v>46</v>
      </c>
      <c r="J563" s="57"/>
      <c r="K563" s="52"/>
      <c r="L563" s="53">
        <v>0.06</v>
      </c>
      <c r="M563" s="52"/>
      <c r="N563" s="64">
        <v>2.09</v>
      </c>
      <c r="AF563" s="39"/>
      <c r="AG563" s="47"/>
      <c r="AH563" s="47"/>
      <c r="AL563" s="3" t="s">
        <v>338</v>
      </c>
      <c r="AN563" s="47"/>
      <c r="AO563" s="47"/>
      <c r="AQ563" s="47"/>
    </row>
    <row r="564" spans="1:43" s="4" customFormat="1" ht="15" x14ac:dyDescent="0.25">
      <c r="A564" s="65"/>
      <c r="B564" s="66"/>
      <c r="C564" s="374" t="s">
        <v>72</v>
      </c>
      <c r="D564" s="374"/>
      <c r="E564" s="374"/>
      <c r="F564" s="42"/>
      <c r="G564" s="43"/>
      <c r="H564" s="43"/>
      <c r="I564" s="43"/>
      <c r="J564" s="45"/>
      <c r="K564" s="43"/>
      <c r="L564" s="67">
        <v>1.49</v>
      </c>
      <c r="M564" s="60"/>
      <c r="N564" s="46"/>
      <c r="AF564" s="39"/>
      <c r="AG564" s="47"/>
      <c r="AH564" s="47"/>
      <c r="AN564" s="47" t="s">
        <v>72</v>
      </c>
      <c r="AO564" s="47"/>
      <c r="AQ564" s="47"/>
    </row>
    <row r="565" spans="1:43" s="4" customFormat="1" ht="0" hidden="1" customHeight="1" x14ac:dyDescent="0.25">
      <c r="A565" s="71"/>
      <c r="B565" s="72"/>
      <c r="C565" s="72"/>
      <c r="D565" s="72"/>
      <c r="E565" s="72"/>
      <c r="F565" s="73"/>
      <c r="G565" s="73"/>
      <c r="H565" s="73"/>
      <c r="I565" s="73"/>
      <c r="J565" s="74"/>
      <c r="K565" s="73"/>
      <c r="L565" s="74"/>
      <c r="M565" s="52"/>
      <c r="N565" s="74"/>
      <c r="AF565" s="39"/>
      <c r="AG565" s="47"/>
      <c r="AH565" s="47"/>
      <c r="AN565" s="47"/>
      <c r="AO565" s="47"/>
      <c r="AQ565" s="47"/>
    </row>
    <row r="566" spans="1:43" s="4" customFormat="1" ht="15" x14ac:dyDescent="0.25">
      <c r="A566" s="78"/>
      <c r="B566" s="79"/>
      <c r="C566" s="374" t="s">
        <v>449</v>
      </c>
      <c r="D566" s="374"/>
      <c r="E566" s="374"/>
      <c r="F566" s="374"/>
      <c r="G566" s="374"/>
      <c r="H566" s="374"/>
      <c r="I566" s="374"/>
      <c r="J566" s="374"/>
      <c r="K566" s="374"/>
      <c r="L566" s="80"/>
      <c r="M566" s="81"/>
      <c r="N566" s="82"/>
      <c r="AF566" s="39"/>
      <c r="AG566" s="47"/>
      <c r="AH566" s="47"/>
      <c r="AN566" s="47"/>
      <c r="AO566" s="47" t="s">
        <v>449</v>
      </c>
      <c r="AQ566" s="47"/>
    </row>
    <row r="567" spans="1:43" s="4" customFormat="1" ht="15" x14ac:dyDescent="0.25">
      <c r="A567" s="83"/>
      <c r="B567" s="49"/>
      <c r="C567" s="372" t="s">
        <v>83</v>
      </c>
      <c r="D567" s="372"/>
      <c r="E567" s="372"/>
      <c r="F567" s="372"/>
      <c r="G567" s="372"/>
      <c r="H567" s="372"/>
      <c r="I567" s="372"/>
      <c r="J567" s="372"/>
      <c r="K567" s="372"/>
      <c r="L567" s="84">
        <v>431.05</v>
      </c>
      <c r="M567" s="85"/>
      <c r="N567" s="86">
        <v>5237.33</v>
      </c>
      <c r="AF567" s="39"/>
      <c r="AG567" s="47"/>
      <c r="AH567" s="47"/>
      <c r="AN567" s="47"/>
      <c r="AO567" s="47"/>
      <c r="AP567" s="3" t="s">
        <v>83</v>
      </c>
      <c r="AQ567" s="47"/>
    </row>
    <row r="568" spans="1:43" s="4" customFormat="1" ht="15" x14ac:dyDescent="0.25">
      <c r="A568" s="83"/>
      <c r="B568" s="49"/>
      <c r="C568" s="372" t="s">
        <v>84</v>
      </c>
      <c r="D568" s="372"/>
      <c r="E568" s="372"/>
      <c r="F568" s="372"/>
      <c r="G568" s="372"/>
      <c r="H568" s="372"/>
      <c r="I568" s="372"/>
      <c r="J568" s="372"/>
      <c r="K568" s="372"/>
      <c r="L568" s="87"/>
      <c r="M568" s="85"/>
      <c r="N568" s="88"/>
      <c r="AF568" s="39"/>
      <c r="AG568" s="47"/>
      <c r="AH568" s="47"/>
      <c r="AN568" s="47"/>
      <c r="AO568" s="47"/>
      <c r="AP568" s="3" t="s">
        <v>84</v>
      </c>
      <c r="AQ568" s="47"/>
    </row>
    <row r="569" spans="1:43" s="4" customFormat="1" ht="15" x14ac:dyDescent="0.25">
      <c r="A569" s="83"/>
      <c r="B569" s="49"/>
      <c r="C569" s="372" t="s">
        <v>85</v>
      </c>
      <c r="D569" s="372"/>
      <c r="E569" s="372"/>
      <c r="F569" s="372"/>
      <c r="G569" s="372"/>
      <c r="H569" s="372"/>
      <c r="I569" s="372"/>
      <c r="J569" s="372"/>
      <c r="K569" s="372"/>
      <c r="L569" s="84">
        <v>0.39</v>
      </c>
      <c r="M569" s="85"/>
      <c r="N569" s="121">
        <v>13.64</v>
      </c>
      <c r="AF569" s="39"/>
      <c r="AG569" s="47"/>
      <c r="AH569" s="47"/>
      <c r="AN569" s="47"/>
      <c r="AO569" s="47"/>
      <c r="AP569" s="3" t="s">
        <v>85</v>
      </c>
      <c r="AQ569" s="47"/>
    </row>
    <row r="570" spans="1:43" s="4" customFormat="1" ht="15" x14ac:dyDescent="0.25">
      <c r="A570" s="83"/>
      <c r="B570" s="49"/>
      <c r="C570" s="372" t="s">
        <v>193</v>
      </c>
      <c r="D570" s="372"/>
      <c r="E570" s="372"/>
      <c r="F570" s="372"/>
      <c r="G570" s="372"/>
      <c r="H570" s="372"/>
      <c r="I570" s="372"/>
      <c r="J570" s="372"/>
      <c r="K570" s="372"/>
      <c r="L570" s="84">
        <v>131.25</v>
      </c>
      <c r="M570" s="85"/>
      <c r="N570" s="86">
        <v>1592.06</v>
      </c>
      <c r="AF570" s="39"/>
      <c r="AG570" s="47"/>
      <c r="AH570" s="47"/>
      <c r="AN570" s="47"/>
      <c r="AO570" s="47"/>
      <c r="AP570" s="3" t="s">
        <v>193</v>
      </c>
      <c r="AQ570" s="47"/>
    </row>
    <row r="571" spans="1:43" s="4" customFormat="1" ht="15" x14ac:dyDescent="0.25">
      <c r="A571" s="83"/>
      <c r="B571" s="49"/>
      <c r="C571" s="372" t="s">
        <v>194</v>
      </c>
      <c r="D571" s="372"/>
      <c r="E571" s="372"/>
      <c r="F571" s="372"/>
      <c r="G571" s="372"/>
      <c r="H571" s="372"/>
      <c r="I571" s="372"/>
      <c r="J571" s="372"/>
      <c r="K571" s="372"/>
      <c r="L571" s="84">
        <v>20.04</v>
      </c>
      <c r="M571" s="85"/>
      <c r="N571" s="121">
        <v>700.59</v>
      </c>
      <c r="AF571" s="39"/>
      <c r="AG571" s="47"/>
      <c r="AH571" s="47"/>
      <c r="AN571" s="47"/>
      <c r="AO571" s="47"/>
      <c r="AP571" s="3" t="s">
        <v>194</v>
      </c>
      <c r="AQ571" s="47"/>
    </row>
    <row r="572" spans="1:43" s="4" customFormat="1" ht="15" x14ac:dyDescent="0.25">
      <c r="A572" s="83"/>
      <c r="B572" s="49"/>
      <c r="C572" s="372" t="s">
        <v>195</v>
      </c>
      <c r="D572" s="372"/>
      <c r="E572" s="372"/>
      <c r="F572" s="372"/>
      <c r="G572" s="372"/>
      <c r="H572" s="372"/>
      <c r="I572" s="372"/>
      <c r="J572" s="372"/>
      <c r="K572" s="372"/>
      <c r="L572" s="84">
        <v>0.06</v>
      </c>
      <c r="M572" s="85"/>
      <c r="N572" s="121">
        <v>0.51</v>
      </c>
      <c r="AF572" s="39"/>
      <c r="AG572" s="47"/>
      <c r="AH572" s="47"/>
      <c r="AN572" s="47"/>
      <c r="AO572" s="47"/>
      <c r="AP572" s="3" t="s">
        <v>195</v>
      </c>
      <c r="AQ572" s="47"/>
    </row>
    <row r="573" spans="1:43" s="4" customFormat="1" ht="15" x14ac:dyDescent="0.25">
      <c r="A573" s="83"/>
      <c r="B573" s="49"/>
      <c r="C573" s="372" t="s">
        <v>364</v>
      </c>
      <c r="D573" s="372"/>
      <c r="E573" s="372"/>
      <c r="F573" s="372"/>
      <c r="G573" s="372"/>
      <c r="H573" s="372"/>
      <c r="I573" s="372"/>
      <c r="J573" s="372"/>
      <c r="K573" s="372"/>
      <c r="L573" s="84">
        <v>299.35000000000002</v>
      </c>
      <c r="M573" s="85"/>
      <c r="N573" s="86">
        <v>3631.12</v>
      </c>
      <c r="AF573" s="39"/>
      <c r="AG573" s="47"/>
      <c r="AH573" s="47"/>
      <c r="AN573" s="47"/>
      <c r="AO573" s="47"/>
      <c r="AP573" s="3" t="s">
        <v>364</v>
      </c>
      <c r="AQ573" s="47"/>
    </row>
    <row r="574" spans="1:43" s="4" customFormat="1" ht="15" x14ac:dyDescent="0.25">
      <c r="A574" s="83"/>
      <c r="B574" s="49"/>
      <c r="C574" s="372" t="s">
        <v>196</v>
      </c>
      <c r="D574" s="372"/>
      <c r="E574" s="372"/>
      <c r="F574" s="372"/>
      <c r="G574" s="372"/>
      <c r="H574" s="372"/>
      <c r="I574" s="372"/>
      <c r="J574" s="372"/>
      <c r="K574" s="372"/>
      <c r="L574" s="84">
        <v>459.25</v>
      </c>
      <c r="M574" s="85"/>
      <c r="N574" s="86">
        <v>6222.98</v>
      </c>
      <c r="AF574" s="39"/>
      <c r="AG574" s="47"/>
      <c r="AH574" s="47"/>
      <c r="AN574" s="47"/>
      <c r="AO574" s="47"/>
      <c r="AP574" s="3" t="s">
        <v>196</v>
      </c>
      <c r="AQ574" s="47"/>
    </row>
    <row r="575" spans="1:43" s="4" customFormat="1" ht="15" x14ac:dyDescent="0.25">
      <c r="A575" s="83"/>
      <c r="B575" s="49"/>
      <c r="C575" s="372" t="s">
        <v>365</v>
      </c>
      <c r="D575" s="372"/>
      <c r="E575" s="372"/>
      <c r="F575" s="372"/>
      <c r="G575" s="372"/>
      <c r="H575" s="372"/>
      <c r="I575" s="372"/>
      <c r="J575" s="372"/>
      <c r="K575" s="372"/>
      <c r="L575" s="84">
        <v>159.9</v>
      </c>
      <c r="M575" s="85"/>
      <c r="N575" s="86">
        <v>2591.86</v>
      </c>
      <c r="AF575" s="39"/>
      <c r="AG575" s="47"/>
      <c r="AH575" s="47"/>
      <c r="AN575" s="47"/>
      <c r="AO575" s="47"/>
      <c r="AP575" s="3" t="s">
        <v>365</v>
      </c>
      <c r="AQ575" s="47"/>
    </row>
    <row r="576" spans="1:43" s="4" customFormat="1" ht="15" x14ac:dyDescent="0.25">
      <c r="A576" s="83"/>
      <c r="B576" s="49"/>
      <c r="C576" s="372" t="s">
        <v>88</v>
      </c>
      <c r="D576" s="372"/>
      <c r="E576" s="372"/>
      <c r="F576" s="372"/>
      <c r="G576" s="372"/>
      <c r="H576" s="372"/>
      <c r="I576" s="372"/>
      <c r="J576" s="372"/>
      <c r="K576" s="372"/>
      <c r="L576" s="87"/>
      <c r="M576" s="85"/>
      <c r="N576" s="88"/>
      <c r="AF576" s="39"/>
      <c r="AG576" s="47"/>
      <c r="AH576" s="47"/>
      <c r="AN576" s="47"/>
      <c r="AO576" s="47"/>
      <c r="AP576" s="3" t="s">
        <v>88</v>
      </c>
      <c r="AQ576" s="47"/>
    </row>
    <row r="577" spans="1:43" s="4" customFormat="1" ht="15" x14ac:dyDescent="0.25">
      <c r="A577" s="83"/>
      <c r="B577" s="49"/>
      <c r="C577" s="372" t="s">
        <v>89</v>
      </c>
      <c r="D577" s="372"/>
      <c r="E577" s="372"/>
      <c r="F577" s="372"/>
      <c r="G577" s="372"/>
      <c r="H577" s="372"/>
      <c r="I577" s="372"/>
      <c r="J577" s="372"/>
      <c r="K577" s="372"/>
      <c r="L577" s="84">
        <v>0.39</v>
      </c>
      <c r="M577" s="85"/>
      <c r="N577" s="121">
        <v>13.64</v>
      </c>
      <c r="AF577" s="39"/>
      <c r="AG577" s="47"/>
      <c r="AH577" s="47"/>
      <c r="AN577" s="47"/>
      <c r="AO577" s="47"/>
      <c r="AP577" s="3" t="s">
        <v>89</v>
      </c>
      <c r="AQ577" s="47"/>
    </row>
    <row r="578" spans="1:43" s="4" customFormat="1" ht="15" x14ac:dyDescent="0.25">
      <c r="A578" s="83"/>
      <c r="B578" s="49"/>
      <c r="C578" s="372" t="s">
        <v>366</v>
      </c>
      <c r="D578" s="372"/>
      <c r="E578" s="372"/>
      <c r="F578" s="372"/>
      <c r="G578" s="372"/>
      <c r="H578" s="372"/>
      <c r="I578" s="372"/>
      <c r="J578" s="372"/>
      <c r="K578" s="372"/>
      <c r="L578" s="84">
        <v>131.25</v>
      </c>
      <c r="M578" s="85"/>
      <c r="N578" s="88"/>
      <c r="AF578" s="39"/>
      <c r="AG578" s="47"/>
      <c r="AH578" s="47"/>
      <c r="AN578" s="47"/>
      <c r="AO578" s="47"/>
      <c r="AP578" s="3" t="s">
        <v>366</v>
      </c>
      <c r="AQ578" s="47"/>
    </row>
    <row r="579" spans="1:43" s="4" customFormat="1" ht="15" x14ac:dyDescent="0.25">
      <c r="A579" s="83"/>
      <c r="B579" s="49"/>
      <c r="C579" s="372" t="s">
        <v>367</v>
      </c>
      <c r="D579" s="372"/>
      <c r="E579" s="372"/>
      <c r="F579" s="372"/>
      <c r="G579" s="372"/>
      <c r="H579" s="372"/>
      <c r="I579" s="372"/>
      <c r="J579" s="372"/>
      <c r="K579" s="372"/>
      <c r="L579" s="84">
        <v>20.04</v>
      </c>
      <c r="M579" s="85"/>
      <c r="N579" s="121">
        <v>700.59</v>
      </c>
      <c r="AF579" s="39"/>
      <c r="AG579" s="47"/>
      <c r="AH579" s="47"/>
      <c r="AN579" s="47"/>
      <c r="AO579" s="47"/>
      <c r="AP579" s="3" t="s">
        <v>367</v>
      </c>
      <c r="AQ579" s="47"/>
    </row>
    <row r="580" spans="1:43" s="4" customFormat="1" ht="15" x14ac:dyDescent="0.25">
      <c r="A580" s="83"/>
      <c r="B580" s="49"/>
      <c r="C580" s="372" t="s">
        <v>368</v>
      </c>
      <c r="D580" s="372"/>
      <c r="E580" s="372"/>
      <c r="F580" s="372"/>
      <c r="G580" s="372"/>
      <c r="H580" s="372"/>
      <c r="I580" s="372"/>
      <c r="J580" s="372"/>
      <c r="K580" s="372"/>
      <c r="L580" s="84">
        <v>0.06</v>
      </c>
      <c r="M580" s="85"/>
      <c r="N580" s="88"/>
      <c r="AF580" s="39"/>
      <c r="AG580" s="47"/>
      <c r="AH580" s="47"/>
      <c r="AN580" s="47"/>
      <c r="AO580" s="47"/>
      <c r="AP580" s="3" t="s">
        <v>368</v>
      </c>
      <c r="AQ580" s="47"/>
    </row>
    <row r="581" spans="1:43" s="4" customFormat="1" ht="15" x14ac:dyDescent="0.25">
      <c r="A581" s="83"/>
      <c r="B581" s="49"/>
      <c r="C581" s="372" t="s">
        <v>90</v>
      </c>
      <c r="D581" s="372"/>
      <c r="E581" s="372"/>
      <c r="F581" s="372"/>
      <c r="G581" s="372"/>
      <c r="H581" s="372"/>
      <c r="I581" s="372"/>
      <c r="J581" s="372"/>
      <c r="K581" s="372"/>
      <c r="L581" s="84">
        <v>18.8</v>
      </c>
      <c r="M581" s="85"/>
      <c r="N581" s="121">
        <v>657.09</v>
      </c>
      <c r="AF581" s="39"/>
      <c r="AG581" s="47"/>
      <c r="AH581" s="47"/>
      <c r="AN581" s="47"/>
      <c r="AO581" s="47"/>
      <c r="AP581" s="3" t="s">
        <v>90</v>
      </c>
      <c r="AQ581" s="47"/>
    </row>
    <row r="582" spans="1:43" s="4" customFormat="1" ht="15" x14ac:dyDescent="0.25">
      <c r="A582" s="83"/>
      <c r="B582" s="49"/>
      <c r="C582" s="372" t="s">
        <v>91</v>
      </c>
      <c r="D582" s="372"/>
      <c r="E582" s="372"/>
      <c r="F582" s="372"/>
      <c r="G582" s="372"/>
      <c r="H582" s="372"/>
      <c r="I582" s="372"/>
      <c r="J582" s="372"/>
      <c r="K582" s="372"/>
      <c r="L582" s="84">
        <v>9.4</v>
      </c>
      <c r="M582" s="85"/>
      <c r="N582" s="121">
        <v>328.56</v>
      </c>
      <c r="AF582" s="39"/>
      <c r="AG582" s="47"/>
      <c r="AH582" s="47"/>
      <c r="AN582" s="47"/>
      <c r="AO582" s="47"/>
      <c r="AP582" s="3" t="s">
        <v>91</v>
      </c>
      <c r="AQ582" s="47"/>
    </row>
    <row r="583" spans="1:43" s="4" customFormat="1" ht="15" x14ac:dyDescent="0.25">
      <c r="A583" s="83"/>
      <c r="B583" s="49"/>
      <c r="C583" s="372" t="s">
        <v>369</v>
      </c>
      <c r="D583" s="372"/>
      <c r="E583" s="372"/>
      <c r="F583" s="372"/>
      <c r="G583" s="372"/>
      <c r="H583" s="372"/>
      <c r="I583" s="372"/>
      <c r="J583" s="372"/>
      <c r="K583" s="372"/>
      <c r="L583" s="84">
        <v>299.35000000000002</v>
      </c>
      <c r="M583" s="85"/>
      <c r="N583" s="86">
        <v>3631.12</v>
      </c>
      <c r="AF583" s="39"/>
      <c r="AG583" s="47"/>
      <c r="AH583" s="47"/>
      <c r="AN583" s="47"/>
      <c r="AO583" s="47"/>
      <c r="AP583" s="3" t="s">
        <v>369</v>
      </c>
      <c r="AQ583" s="47"/>
    </row>
    <row r="584" spans="1:43" s="4" customFormat="1" ht="15" x14ac:dyDescent="0.25">
      <c r="A584" s="83"/>
      <c r="B584" s="49"/>
      <c r="C584" s="372" t="s">
        <v>92</v>
      </c>
      <c r="D584" s="372"/>
      <c r="E584" s="372"/>
      <c r="F584" s="372"/>
      <c r="G584" s="372"/>
      <c r="H584" s="372"/>
      <c r="I584" s="372"/>
      <c r="J584" s="372"/>
      <c r="K584" s="372"/>
      <c r="L584" s="84">
        <v>20.43</v>
      </c>
      <c r="M584" s="85"/>
      <c r="N584" s="121">
        <v>714.23</v>
      </c>
      <c r="AF584" s="39"/>
      <c r="AG584" s="47"/>
      <c r="AH584" s="47"/>
      <c r="AN584" s="47"/>
      <c r="AO584" s="47"/>
      <c r="AP584" s="3" t="s">
        <v>92</v>
      </c>
      <c r="AQ584" s="47"/>
    </row>
    <row r="585" spans="1:43" s="4" customFormat="1" ht="15" x14ac:dyDescent="0.25">
      <c r="A585" s="83"/>
      <c r="B585" s="49"/>
      <c r="C585" s="372" t="s">
        <v>93</v>
      </c>
      <c r="D585" s="372"/>
      <c r="E585" s="372"/>
      <c r="F585" s="372"/>
      <c r="G585" s="372"/>
      <c r="H585" s="372"/>
      <c r="I585" s="372"/>
      <c r="J585" s="372"/>
      <c r="K585" s="372"/>
      <c r="L585" s="84">
        <v>18.8</v>
      </c>
      <c r="M585" s="85"/>
      <c r="N585" s="121">
        <v>657.09</v>
      </c>
      <c r="AF585" s="39"/>
      <c r="AG585" s="47"/>
      <c r="AH585" s="47"/>
      <c r="AN585" s="47"/>
      <c r="AO585" s="47"/>
      <c r="AP585" s="3" t="s">
        <v>93</v>
      </c>
      <c r="AQ585" s="47"/>
    </row>
    <row r="586" spans="1:43" s="4" customFormat="1" ht="15" x14ac:dyDescent="0.25">
      <c r="A586" s="83"/>
      <c r="B586" s="49"/>
      <c r="C586" s="372" t="s">
        <v>94</v>
      </c>
      <c r="D586" s="372"/>
      <c r="E586" s="372"/>
      <c r="F586" s="372"/>
      <c r="G586" s="372"/>
      <c r="H586" s="372"/>
      <c r="I586" s="372"/>
      <c r="J586" s="372"/>
      <c r="K586" s="372"/>
      <c r="L586" s="84">
        <v>9.4</v>
      </c>
      <c r="M586" s="85"/>
      <c r="N586" s="121">
        <v>328.56</v>
      </c>
      <c r="AF586" s="39"/>
      <c r="AG586" s="47"/>
      <c r="AH586" s="47"/>
      <c r="AN586" s="47"/>
      <c r="AO586" s="47"/>
      <c r="AP586" s="3" t="s">
        <v>94</v>
      </c>
      <c r="AQ586" s="47"/>
    </row>
    <row r="587" spans="1:43" s="4" customFormat="1" ht="15" x14ac:dyDescent="0.25">
      <c r="A587" s="83"/>
      <c r="B587" s="89"/>
      <c r="C587" s="373" t="s">
        <v>450</v>
      </c>
      <c r="D587" s="373"/>
      <c r="E587" s="373"/>
      <c r="F587" s="373"/>
      <c r="G587" s="373"/>
      <c r="H587" s="373"/>
      <c r="I587" s="373"/>
      <c r="J587" s="373"/>
      <c r="K587" s="373"/>
      <c r="L587" s="90">
        <v>459.25</v>
      </c>
      <c r="M587" s="91"/>
      <c r="N587" s="92">
        <v>6222.98</v>
      </c>
      <c r="AF587" s="39"/>
      <c r="AG587" s="47"/>
      <c r="AH587" s="47"/>
      <c r="AN587" s="47"/>
      <c r="AO587" s="47"/>
      <c r="AQ587" s="47" t="s">
        <v>450</v>
      </c>
    </row>
    <row r="588" spans="1:43" s="4" customFormat="1" ht="15" x14ac:dyDescent="0.25">
      <c r="A588" s="378" t="s">
        <v>451</v>
      </c>
      <c r="B588" s="379"/>
      <c r="C588" s="379"/>
      <c r="D588" s="379"/>
      <c r="E588" s="379"/>
      <c r="F588" s="379"/>
      <c r="G588" s="379"/>
      <c r="H588" s="379"/>
      <c r="I588" s="379"/>
      <c r="J588" s="379"/>
      <c r="K588" s="379"/>
      <c r="L588" s="379"/>
      <c r="M588" s="379"/>
      <c r="N588" s="380"/>
      <c r="AF588" s="39" t="s">
        <v>451</v>
      </c>
      <c r="AG588" s="47"/>
      <c r="AH588" s="47"/>
      <c r="AN588" s="47"/>
      <c r="AO588" s="47"/>
      <c r="AQ588" s="47"/>
    </row>
    <row r="589" spans="1:43" s="4" customFormat="1" ht="15" x14ac:dyDescent="0.25">
      <c r="A589" s="381" t="s">
        <v>452</v>
      </c>
      <c r="B589" s="382"/>
      <c r="C589" s="382"/>
      <c r="D589" s="382"/>
      <c r="E589" s="382"/>
      <c r="F589" s="382"/>
      <c r="G589" s="382"/>
      <c r="H589" s="382"/>
      <c r="I589" s="382"/>
      <c r="J589" s="382"/>
      <c r="K589" s="382"/>
      <c r="L589" s="382"/>
      <c r="M589" s="382"/>
      <c r="N589" s="383"/>
      <c r="AF589" s="39"/>
      <c r="AG589" s="47" t="s">
        <v>452</v>
      </c>
      <c r="AH589" s="47"/>
      <c r="AN589" s="47"/>
      <c r="AO589" s="47"/>
      <c r="AQ589" s="47"/>
    </row>
    <row r="590" spans="1:43" s="4" customFormat="1" ht="45.75" x14ac:dyDescent="0.25">
      <c r="A590" s="40" t="s">
        <v>453</v>
      </c>
      <c r="B590" s="41" t="s">
        <v>331</v>
      </c>
      <c r="C590" s="374" t="s">
        <v>332</v>
      </c>
      <c r="D590" s="374"/>
      <c r="E590" s="374"/>
      <c r="F590" s="42" t="s">
        <v>333</v>
      </c>
      <c r="G590" s="43">
        <v>5.688E-2</v>
      </c>
      <c r="H590" s="44">
        <v>1</v>
      </c>
      <c r="I590" s="118">
        <v>5.688E-2</v>
      </c>
      <c r="J590" s="45"/>
      <c r="K590" s="43"/>
      <c r="L590" s="45"/>
      <c r="M590" s="43"/>
      <c r="N590" s="46"/>
      <c r="AF590" s="39"/>
      <c r="AG590" s="47"/>
      <c r="AH590" s="47" t="s">
        <v>332</v>
      </c>
      <c r="AN590" s="47"/>
      <c r="AO590" s="47"/>
      <c r="AQ590" s="47"/>
    </row>
    <row r="591" spans="1:43" s="4" customFormat="1" ht="15" x14ac:dyDescent="0.25">
      <c r="A591" s="69"/>
      <c r="B591" s="50"/>
      <c r="C591" s="372" t="s">
        <v>454</v>
      </c>
      <c r="D591" s="372"/>
      <c r="E591" s="372"/>
      <c r="F591" s="372"/>
      <c r="G591" s="372"/>
      <c r="H591" s="372"/>
      <c r="I591" s="372"/>
      <c r="J591" s="372"/>
      <c r="K591" s="372"/>
      <c r="L591" s="372"/>
      <c r="M591" s="372"/>
      <c r="N591" s="377"/>
      <c r="AF591" s="39"/>
      <c r="AG591" s="47"/>
      <c r="AH591" s="47"/>
      <c r="AI591" s="3" t="s">
        <v>454</v>
      </c>
      <c r="AN591" s="47"/>
      <c r="AO591" s="47"/>
      <c r="AQ591" s="47"/>
    </row>
    <row r="592" spans="1:43" s="4" customFormat="1" ht="22.5" x14ac:dyDescent="0.25">
      <c r="A592" s="103"/>
      <c r="B592" s="49" t="s">
        <v>217</v>
      </c>
      <c r="C592" s="368" t="s">
        <v>218</v>
      </c>
      <c r="D592" s="368"/>
      <c r="E592" s="368"/>
      <c r="F592" s="368"/>
      <c r="G592" s="368"/>
      <c r="H592" s="368"/>
      <c r="I592" s="368"/>
      <c r="J592" s="368"/>
      <c r="K592" s="368"/>
      <c r="L592" s="368"/>
      <c r="M592" s="368"/>
      <c r="N592" s="376"/>
      <c r="AF592" s="39"/>
      <c r="AG592" s="47"/>
      <c r="AH592" s="47"/>
      <c r="AJ592" s="3" t="s">
        <v>218</v>
      </c>
      <c r="AN592" s="47"/>
      <c r="AO592" s="47"/>
      <c r="AQ592" s="47"/>
    </row>
    <row r="593" spans="1:43" s="4" customFormat="1" ht="15" x14ac:dyDescent="0.25">
      <c r="A593" s="48"/>
      <c r="B593" s="49" t="s">
        <v>73</v>
      </c>
      <c r="C593" s="372" t="s">
        <v>175</v>
      </c>
      <c r="D593" s="372"/>
      <c r="E593" s="372"/>
      <c r="F593" s="51"/>
      <c r="G593" s="52"/>
      <c r="H593" s="52"/>
      <c r="I593" s="52"/>
      <c r="J593" s="107">
        <v>3710.53</v>
      </c>
      <c r="K593" s="54">
        <v>1.1499999999999999</v>
      </c>
      <c r="L593" s="53">
        <v>242.71</v>
      </c>
      <c r="M593" s="52"/>
      <c r="N593" s="58"/>
      <c r="AF593" s="39"/>
      <c r="AG593" s="47"/>
      <c r="AH593" s="47"/>
      <c r="AK593" s="3" t="s">
        <v>175</v>
      </c>
      <c r="AN593" s="47"/>
      <c r="AO593" s="47"/>
      <c r="AQ593" s="47"/>
    </row>
    <row r="594" spans="1:43" s="4" customFormat="1" ht="15" x14ac:dyDescent="0.25">
      <c r="A594" s="48"/>
      <c r="B594" s="49" t="s">
        <v>78</v>
      </c>
      <c r="C594" s="372" t="s">
        <v>176</v>
      </c>
      <c r="D594" s="372"/>
      <c r="E594" s="372"/>
      <c r="F594" s="51"/>
      <c r="G594" s="52"/>
      <c r="H594" s="52"/>
      <c r="I594" s="52"/>
      <c r="J594" s="53">
        <v>614.79999999999995</v>
      </c>
      <c r="K594" s="54">
        <v>1.1499999999999999</v>
      </c>
      <c r="L594" s="53">
        <v>40.22</v>
      </c>
      <c r="M594" s="54">
        <v>34.96</v>
      </c>
      <c r="N594" s="55">
        <v>1406.09</v>
      </c>
      <c r="AF594" s="39"/>
      <c r="AG594" s="47"/>
      <c r="AH594" s="47"/>
      <c r="AK594" s="3" t="s">
        <v>176</v>
      </c>
      <c r="AN594" s="47"/>
      <c r="AO594" s="47"/>
      <c r="AQ594" s="47"/>
    </row>
    <row r="595" spans="1:43" s="4" customFormat="1" ht="15" x14ac:dyDescent="0.25">
      <c r="A595" s="56"/>
      <c r="B595" s="49"/>
      <c r="C595" s="372" t="s">
        <v>178</v>
      </c>
      <c r="D595" s="372"/>
      <c r="E595" s="372"/>
      <c r="F595" s="51" t="s">
        <v>64</v>
      </c>
      <c r="G595" s="63">
        <v>53</v>
      </c>
      <c r="H595" s="54">
        <v>1.1499999999999999</v>
      </c>
      <c r="I595" s="117">
        <v>3.4668359999999998</v>
      </c>
      <c r="J595" s="57"/>
      <c r="K595" s="52"/>
      <c r="L595" s="57"/>
      <c r="M595" s="52"/>
      <c r="N595" s="58"/>
      <c r="AF595" s="39"/>
      <c r="AG595" s="47"/>
      <c r="AH595" s="47"/>
      <c r="AL595" s="3" t="s">
        <v>178</v>
      </c>
      <c r="AN595" s="47"/>
      <c r="AO595" s="47"/>
      <c r="AQ595" s="47"/>
    </row>
    <row r="596" spans="1:43" s="4" customFormat="1" ht="15" x14ac:dyDescent="0.25">
      <c r="A596" s="48"/>
      <c r="B596" s="49"/>
      <c r="C596" s="375" t="s">
        <v>65</v>
      </c>
      <c r="D596" s="375"/>
      <c r="E596" s="375"/>
      <c r="F596" s="59"/>
      <c r="G596" s="60"/>
      <c r="H596" s="60"/>
      <c r="I596" s="60"/>
      <c r="J596" s="108">
        <v>3710.53</v>
      </c>
      <c r="K596" s="60"/>
      <c r="L596" s="61">
        <v>242.71</v>
      </c>
      <c r="M596" s="60"/>
      <c r="N596" s="62"/>
      <c r="AF596" s="39"/>
      <c r="AG596" s="47"/>
      <c r="AH596" s="47"/>
      <c r="AM596" s="3" t="s">
        <v>65</v>
      </c>
      <c r="AN596" s="47"/>
      <c r="AO596" s="47"/>
      <c r="AQ596" s="47"/>
    </row>
    <row r="597" spans="1:43" s="4" customFormat="1" ht="15" x14ac:dyDescent="0.25">
      <c r="A597" s="56"/>
      <c r="B597" s="49"/>
      <c r="C597" s="372" t="s">
        <v>66</v>
      </c>
      <c r="D597" s="372"/>
      <c r="E597" s="372"/>
      <c r="F597" s="51"/>
      <c r="G597" s="52"/>
      <c r="H597" s="52"/>
      <c r="I597" s="52"/>
      <c r="J597" s="57"/>
      <c r="K597" s="52"/>
      <c r="L597" s="53">
        <v>40.22</v>
      </c>
      <c r="M597" s="52"/>
      <c r="N597" s="55">
        <v>1406.09</v>
      </c>
      <c r="AF597" s="39"/>
      <c r="AG597" s="47"/>
      <c r="AH597" s="47"/>
      <c r="AL597" s="3" t="s">
        <v>66</v>
      </c>
      <c r="AN597" s="47"/>
      <c r="AO597" s="47"/>
      <c r="AQ597" s="47"/>
    </row>
    <row r="598" spans="1:43" s="4" customFormat="1" ht="23.25" x14ac:dyDescent="0.25">
      <c r="A598" s="56"/>
      <c r="B598" s="49" t="s">
        <v>335</v>
      </c>
      <c r="C598" s="372" t="s">
        <v>336</v>
      </c>
      <c r="D598" s="372"/>
      <c r="E598" s="372"/>
      <c r="F598" s="51" t="s">
        <v>69</v>
      </c>
      <c r="G598" s="63">
        <v>92</v>
      </c>
      <c r="H598" s="52"/>
      <c r="I598" s="63">
        <v>92</v>
      </c>
      <c r="J598" s="57"/>
      <c r="K598" s="52"/>
      <c r="L598" s="53">
        <v>37</v>
      </c>
      <c r="M598" s="52"/>
      <c r="N598" s="55">
        <v>1293.5999999999999</v>
      </c>
      <c r="AF598" s="39"/>
      <c r="AG598" s="47"/>
      <c r="AH598" s="47"/>
      <c r="AL598" s="3" t="s">
        <v>336</v>
      </c>
      <c r="AN598" s="47"/>
      <c r="AO598" s="47"/>
      <c r="AQ598" s="47"/>
    </row>
    <row r="599" spans="1:43" s="4" customFormat="1" ht="23.25" x14ac:dyDescent="0.25">
      <c r="A599" s="56"/>
      <c r="B599" s="49" t="s">
        <v>337</v>
      </c>
      <c r="C599" s="372" t="s">
        <v>338</v>
      </c>
      <c r="D599" s="372"/>
      <c r="E599" s="372"/>
      <c r="F599" s="51" t="s">
        <v>69</v>
      </c>
      <c r="G599" s="63">
        <v>46</v>
      </c>
      <c r="H599" s="52"/>
      <c r="I599" s="63">
        <v>46</v>
      </c>
      <c r="J599" s="57"/>
      <c r="K599" s="52"/>
      <c r="L599" s="53">
        <v>18.5</v>
      </c>
      <c r="M599" s="52"/>
      <c r="N599" s="64">
        <v>646.79999999999995</v>
      </c>
      <c r="AF599" s="39"/>
      <c r="AG599" s="47"/>
      <c r="AH599" s="47"/>
      <c r="AL599" s="3" t="s">
        <v>338</v>
      </c>
      <c r="AN599" s="47"/>
      <c r="AO599" s="47"/>
      <c r="AQ599" s="47"/>
    </row>
    <row r="600" spans="1:43" s="4" customFormat="1" ht="15" x14ac:dyDescent="0.25">
      <c r="A600" s="65"/>
      <c r="B600" s="66"/>
      <c r="C600" s="374" t="s">
        <v>72</v>
      </c>
      <c r="D600" s="374"/>
      <c r="E600" s="374"/>
      <c r="F600" s="42"/>
      <c r="G600" s="43"/>
      <c r="H600" s="43"/>
      <c r="I600" s="43"/>
      <c r="J600" s="45"/>
      <c r="K600" s="43"/>
      <c r="L600" s="67">
        <v>298.20999999999998</v>
      </c>
      <c r="M600" s="60"/>
      <c r="N600" s="46"/>
      <c r="AF600" s="39"/>
      <c r="AG600" s="47"/>
      <c r="AH600" s="47"/>
      <c r="AN600" s="47" t="s">
        <v>72</v>
      </c>
      <c r="AO600" s="47"/>
      <c r="AQ600" s="47"/>
    </row>
    <row r="601" spans="1:43" s="4" customFormat="1" ht="45.75" x14ac:dyDescent="0.25">
      <c r="A601" s="40" t="s">
        <v>455</v>
      </c>
      <c r="B601" s="41" t="s">
        <v>339</v>
      </c>
      <c r="C601" s="374" t="s">
        <v>340</v>
      </c>
      <c r="D601" s="374"/>
      <c r="E601" s="374"/>
      <c r="F601" s="42" t="s">
        <v>341</v>
      </c>
      <c r="G601" s="43">
        <v>84.624799999999993</v>
      </c>
      <c r="H601" s="44">
        <v>1</v>
      </c>
      <c r="I601" s="110">
        <v>84.624799999999993</v>
      </c>
      <c r="J601" s="67">
        <v>2.91</v>
      </c>
      <c r="K601" s="43"/>
      <c r="L601" s="67">
        <v>246.26</v>
      </c>
      <c r="M601" s="68">
        <v>12.13</v>
      </c>
      <c r="N601" s="115">
        <v>2987.13</v>
      </c>
      <c r="AF601" s="39"/>
      <c r="AG601" s="47"/>
      <c r="AH601" s="47" t="s">
        <v>340</v>
      </c>
      <c r="AN601" s="47"/>
      <c r="AO601" s="47"/>
      <c r="AQ601" s="47"/>
    </row>
    <row r="602" spans="1:43" s="4" customFormat="1" ht="15" x14ac:dyDescent="0.25">
      <c r="A602" s="69"/>
      <c r="B602" s="50"/>
      <c r="C602" s="372" t="s">
        <v>456</v>
      </c>
      <c r="D602" s="372"/>
      <c r="E602" s="372"/>
      <c r="F602" s="372"/>
      <c r="G602" s="372"/>
      <c r="H602" s="372"/>
      <c r="I602" s="372"/>
      <c r="J602" s="372"/>
      <c r="K602" s="372"/>
      <c r="L602" s="372"/>
      <c r="M602" s="372"/>
      <c r="N602" s="377"/>
      <c r="AF602" s="39"/>
      <c r="AG602" s="47"/>
      <c r="AH602" s="47"/>
      <c r="AI602" s="3" t="s">
        <v>456</v>
      </c>
      <c r="AN602" s="47"/>
      <c r="AO602" s="47"/>
      <c r="AQ602" s="47"/>
    </row>
    <row r="603" spans="1:43" s="4" customFormat="1" ht="15" x14ac:dyDescent="0.25">
      <c r="A603" s="65"/>
      <c r="B603" s="66"/>
      <c r="C603" s="374" t="s">
        <v>72</v>
      </c>
      <c r="D603" s="374"/>
      <c r="E603" s="374"/>
      <c r="F603" s="42"/>
      <c r="G603" s="43"/>
      <c r="H603" s="43"/>
      <c r="I603" s="43"/>
      <c r="J603" s="45"/>
      <c r="K603" s="43"/>
      <c r="L603" s="67">
        <v>246.26</v>
      </c>
      <c r="M603" s="60"/>
      <c r="N603" s="115">
        <v>2987.13</v>
      </c>
      <c r="AF603" s="39"/>
      <c r="AG603" s="47"/>
      <c r="AH603" s="47"/>
      <c r="AN603" s="47" t="s">
        <v>72</v>
      </c>
      <c r="AO603" s="47"/>
      <c r="AQ603" s="47"/>
    </row>
    <row r="604" spans="1:43" s="4" customFormat="1" ht="23.25" x14ac:dyDescent="0.25">
      <c r="A604" s="40" t="s">
        <v>457</v>
      </c>
      <c r="B604" s="41" t="s">
        <v>343</v>
      </c>
      <c r="C604" s="374" t="s">
        <v>344</v>
      </c>
      <c r="D604" s="374"/>
      <c r="E604" s="374"/>
      <c r="F604" s="42" t="s">
        <v>333</v>
      </c>
      <c r="G604" s="43">
        <v>4.1079999999999998E-2</v>
      </c>
      <c r="H604" s="44">
        <v>1</v>
      </c>
      <c r="I604" s="118">
        <v>4.1079999999999998E-2</v>
      </c>
      <c r="J604" s="45"/>
      <c r="K604" s="43"/>
      <c r="L604" s="45"/>
      <c r="M604" s="43"/>
      <c r="N604" s="46"/>
      <c r="AF604" s="39"/>
      <c r="AG604" s="47"/>
      <c r="AH604" s="47" t="s">
        <v>344</v>
      </c>
      <c r="AN604" s="47"/>
      <c r="AO604" s="47"/>
      <c r="AQ604" s="47"/>
    </row>
    <row r="605" spans="1:43" s="4" customFormat="1" ht="15" x14ac:dyDescent="0.25">
      <c r="A605" s="69"/>
      <c r="B605" s="50"/>
      <c r="C605" s="372" t="s">
        <v>458</v>
      </c>
      <c r="D605" s="372"/>
      <c r="E605" s="372"/>
      <c r="F605" s="372"/>
      <c r="G605" s="372"/>
      <c r="H605" s="372"/>
      <c r="I605" s="372"/>
      <c r="J605" s="372"/>
      <c r="K605" s="372"/>
      <c r="L605" s="372"/>
      <c r="M605" s="372"/>
      <c r="N605" s="377"/>
      <c r="AF605" s="39"/>
      <c r="AG605" s="47"/>
      <c r="AH605" s="47"/>
      <c r="AI605" s="3" t="s">
        <v>458</v>
      </c>
      <c r="AN605" s="47"/>
      <c r="AO605" s="47"/>
      <c r="AQ605" s="47"/>
    </row>
    <row r="606" spans="1:43" s="4" customFormat="1" ht="22.5" x14ac:dyDescent="0.25">
      <c r="A606" s="103"/>
      <c r="B606" s="49" t="s">
        <v>217</v>
      </c>
      <c r="C606" s="368" t="s">
        <v>218</v>
      </c>
      <c r="D606" s="368"/>
      <c r="E606" s="368"/>
      <c r="F606" s="368"/>
      <c r="G606" s="368"/>
      <c r="H606" s="368"/>
      <c r="I606" s="368"/>
      <c r="J606" s="368"/>
      <c r="K606" s="368"/>
      <c r="L606" s="368"/>
      <c r="M606" s="368"/>
      <c r="N606" s="376"/>
      <c r="AF606" s="39"/>
      <c r="AG606" s="47"/>
      <c r="AH606" s="47"/>
      <c r="AJ606" s="3" t="s">
        <v>218</v>
      </c>
      <c r="AN606" s="47"/>
      <c r="AO606" s="47"/>
      <c r="AQ606" s="47"/>
    </row>
    <row r="607" spans="1:43" s="4" customFormat="1" ht="15" x14ac:dyDescent="0.25">
      <c r="A607" s="48"/>
      <c r="B607" s="49" t="s">
        <v>58</v>
      </c>
      <c r="C607" s="372" t="s">
        <v>62</v>
      </c>
      <c r="D607" s="372"/>
      <c r="E607" s="372"/>
      <c r="F607" s="51"/>
      <c r="G607" s="52"/>
      <c r="H607" s="52"/>
      <c r="I607" s="52"/>
      <c r="J607" s="53">
        <v>25.9</v>
      </c>
      <c r="K607" s="54">
        <v>1.1499999999999999</v>
      </c>
      <c r="L607" s="53">
        <v>1.22</v>
      </c>
      <c r="M607" s="54">
        <v>34.96</v>
      </c>
      <c r="N607" s="64">
        <v>42.65</v>
      </c>
      <c r="AF607" s="39"/>
      <c r="AG607" s="47"/>
      <c r="AH607" s="47"/>
      <c r="AK607" s="3" t="s">
        <v>62</v>
      </c>
      <c r="AN607" s="47"/>
      <c r="AO607" s="47"/>
      <c r="AQ607" s="47"/>
    </row>
    <row r="608" spans="1:43" s="4" customFormat="1" ht="15" x14ac:dyDescent="0.25">
      <c r="A608" s="48"/>
      <c r="B608" s="49" t="s">
        <v>73</v>
      </c>
      <c r="C608" s="372" t="s">
        <v>175</v>
      </c>
      <c r="D608" s="372"/>
      <c r="E608" s="372"/>
      <c r="F608" s="51"/>
      <c r="G608" s="52"/>
      <c r="H608" s="52"/>
      <c r="I608" s="52"/>
      <c r="J608" s="53">
        <v>292.60000000000002</v>
      </c>
      <c r="K608" s="54">
        <v>1.1499999999999999</v>
      </c>
      <c r="L608" s="53">
        <v>13.82</v>
      </c>
      <c r="M608" s="52"/>
      <c r="N608" s="58"/>
      <c r="AF608" s="39"/>
      <c r="AG608" s="47"/>
      <c r="AH608" s="47"/>
      <c r="AK608" s="3" t="s">
        <v>175</v>
      </c>
      <c r="AN608" s="47"/>
      <c r="AO608" s="47"/>
      <c r="AQ608" s="47"/>
    </row>
    <row r="609" spans="1:43" s="4" customFormat="1" ht="15" x14ac:dyDescent="0.25">
      <c r="A609" s="48"/>
      <c r="B609" s="49" t="s">
        <v>78</v>
      </c>
      <c r="C609" s="372" t="s">
        <v>176</v>
      </c>
      <c r="D609" s="372"/>
      <c r="E609" s="372"/>
      <c r="F609" s="51"/>
      <c r="G609" s="52"/>
      <c r="H609" s="52"/>
      <c r="I609" s="52"/>
      <c r="J609" s="53">
        <v>49.67</v>
      </c>
      <c r="K609" s="54">
        <v>1.1499999999999999</v>
      </c>
      <c r="L609" s="53">
        <v>2.35</v>
      </c>
      <c r="M609" s="54">
        <v>34.96</v>
      </c>
      <c r="N609" s="64">
        <v>82.16</v>
      </c>
      <c r="AF609" s="39"/>
      <c r="AG609" s="47"/>
      <c r="AH609" s="47"/>
      <c r="AK609" s="3" t="s">
        <v>176</v>
      </c>
      <c r="AN609" s="47"/>
      <c r="AO609" s="47"/>
      <c r="AQ609" s="47"/>
    </row>
    <row r="610" spans="1:43" s="4" customFormat="1" ht="15" x14ac:dyDescent="0.25">
      <c r="A610" s="48"/>
      <c r="B610" s="49" t="s">
        <v>122</v>
      </c>
      <c r="C610" s="372" t="s">
        <v>177</v>
      </c>
      <c r="D610" s="372"/>
      <c r="E610" s="372"/>
      <c r="F610" s="51"/>
      <c r="G610" s="52"/>
      <c r="H610" s="52"/>
      <c r="I610" s="52"/>
      <c r="J610" s="53">
        <v>4.34</v>
      </c>
      <c r="K610" s="52"/>
      <c r="L610" s="53">
        <v>0.18</v>
      </c>
      <c r="M610" s="52"/>
      <c r="N610" s="58"/>
      <c r="AF610" s="39"/>
      <c r="AG610" s="47"/>
      <c r="AH610" s="47"/>
      <c r="AK610" s="3" t="s">
        <v>177</v>
      </c>
      <c r="AN610" s="47"/>
      <c r="AO610" s="47"/>
      <c r="AQ610" s="47"/>
    </row>
    <row r="611" spans="1:43" s="4" customFormat="1" ht="15" x14ac:dyDescent="0.25">
      <c r="A611" s="56"/>
      <c r="B611" s="49"/>
      <c r="C611" s="372" t="s">
        <v>63</v>
      </c>
      <c r="D611" s="372"/>
      <c r="E611" s="372"/>
      <c r="F611" s="51" t="s">
        <v>64</v>
      </c>
      <c r="G611" s="54">
        <v>3.32</v>
      </c>
      <c r="H611" s="54">
        <v>1.1499999999999999</v>
      </c>
      <c r="I611" s="111">
        <v>0.15684339999999999</v>
      </c>
      <c r="J611" s="57"/>
      <c r="K611" s="52"/>
      <c r="L611" s="57"/>
      <c r="M611" s="52"/>
      <c r="N611" s="58"/>
      <c r="AF611" s="39"/>
      <c r="AG611" s="47"/>
      <c r="AH611" s="47"/>
      <c r="AL611" s="3" t="s">
        <v>63</v>
      </c>
      <c r="AN611" s="47"/>
      <c r="AO611" s="47"/>
      <c r="AQ611" s="47"/>
    </row>
    <row r="612" spans="1:43" s="4" customFormat="1" ht="15" x14ac:dyDescent="0.25">
      <c r="A612" s="56"/>
      <c r="B612" s="49"/>
      <c r="C612" s="372" t="s">
        <v>178</v>
      </c>
      <c r="D612" s="372"/>
      <c r="E612" s="372"/>
      <c r="F612" s="51" t="s">
        <v>64</v>
      </c>
      <c r="G612" s="54">
        <v>3.69</v>
      </c>
      <c r="H612" s="54">
        <v>1.1499999999999999</v>
      </c>
      <c r="I612" s="117">
        <v>0.17432300000000001</v>
      </c>
      <c r="J612" s="57"/>
      <c r="K612" s="52"/>
      <c r="L612" s="57"/>
      <c r="M612" s="52"/>
      <c r="N612" s="58"/>
      <c r="AF612" s="39"/>
      <c r="AG612" s="47"/>
      <c r="AH612" s="47"/>
      <c r="AL612" s="3" t="s">
        <v>178</v>
      </c>
      <c r="AN612" s="47"/>
      <c r="AO612" s="47"/>
      <c r="AQ612" s="47"/>
    </row>
    <row r="613" spans="1:43" s="4" customFormat="1" ht="15" x14ac:dyDescent="0.25">
      <c r="A613" s="48"/>
      <c r="B613" s="49"/>
      <c r="C613" s="375" t="s">
        <v>65</v>
      </c>
      <c r="D613" s="375"/>
      <c r="E613" s="375"/>
      <c r="F613" s="59"/>
      <c r="G613" s="60"/>
      <c r="H613" s="60"/>
      <c r="I613" s="60"/>
      <c r="J613" s="61">
        <v>322.83999999999997</v>
      </c>
      <c r="K613" s="60"/>
      <c r="L613" s="61">
        <v>15.22</v>
      </c>
      <c r="M613" s="60"/>
      <c r="N613" s="62"/>
      <c r="AF613" s="39"/>
      <c r="AG613" s="47"/>
      <c r="AH613" s="47"/>
      <c r="AM613" s="3" t="s">
        <v>65</v>
      </c>
      <c r="AN613" s="47"/>
      <c r="AO613" s="47"/>
      <c r="AQ613" s="47"/>
    </row>
    <row r="614" spans="1:43" s="4" customFormat="1" ht="15" x14ac:dyDescent="0.25">
      <c r="A614" s="56"/>
      <c r="B614" s="49"/>
      <c r="C614" s="372" t="s">
        <v>66</v>
      </c>
      <c r="D614" s="372"/>
      <c r="E614" s="372"/>
      <c r="F614" s="51"/>
      <c r="G614" s="52"/>
      <c r="H614" s="52"/>
      <c r="I614" s="52"/>
      <c r="J614" s="57"/>
      <c r="K614" s="52"/>
      <c r="L614" s="53">
        <v>3.57</v>
      </c>
      <c r="M614" s="52"/>
      <c r="N614" s="64">
        <v>124.81</v>
      </c>
      <c r="AF614" s="39"/>
      <c r="AG614" s="47"/>
      <c r="AH614" s="47"/>
      <c r="AL614" s="3" t="s">
        <v>66</v>
      </c>
      <c r="AN614" s="47"/>
      <c r="AO614" s="47"/>
      <c r="AQ614" s="47"/>
    </row>
    <row r="615" spans="1:43" s="4" customFormat="1" ht="23.25" x14ac:dyDescent="0.25">
      <c r="A615" s="56"/>
      <c r="B615" s="49" t="s">
        <v>335</v>
      </c>
      <c r="C615" s="372" t="s">
        <v>336</v>
      </c>
      <c r="D615" s="372"/>
      <c r="E615" s="372"/>
      <c r="F615" s="51" t="s">
        <v>69</v>
      </c>
      <c r="G615" s="63">
        <v>92</v>
      </c>
      <c r="H615" s="52"/>
      <c r="I615" s="63">
        <v>92</v>
      </c>
      <c r="J615" s="57"/>
      <c r="K615" s="52"/>
      <c r="L615" s="53">
        <v>3.28</v>
      </c>
      <c r="M615" s="52"/>
      <c r="N615" s="64">
        <v>114.83</v>
      </c>
      <c r="AF615" s="39"/>
      <c r="AG615" s="47"/>
      <c r="AH615" s="47"/>
      <c r="AL615" s="3" t="s">
        <v>336</v>
      </c>
      <c r="AN615" s="47"/>
      <c r="AO615" s="47"/>
      <c r="AQ615" s="47"/>
    </row>
    <row r="616" spans="1:43" s="4" customFormat="1" ht="23.25" x14ac:dyDescent="0.25">
      <c r="A616" s="56"/>
      <c r="B616" s="49" t="s">
        <v>337</v>
      </c>
      <c r="C616" s="372" t="s">
        <v>338</v>
      </c>
      <c r="D616" s="372"/>
      <c r="E616" s="372"/>
      <c r="F616" s="51" t="s">
        <v>69</v>
      </c>
      <c r="G616" s="63">
        <v>46</v>
      </c>
      <c r="H616" s="52"/>
      <c r="I616" s="63">
        <v>46</v>
      </c>
      <c r="J616" s="57"/>
      <c r="K616" s="52"/>
      <c r="L616" s="53">
        <v>1.64</v>
      </c>
      <c r="M616" s="52"/>
      <c r="N616" s="64">
        <v>57.41</v>
      </c>
      <c r="AF616" s="39"/>
      <c r="AG616" s="47"/>
      <c r="AH616" s="47"/>
      <c r="AL616" s="3" t="s">
        <v>338</v>
      </c>
      <c r="AN616" s="47"/>
      <c r="AO616" s="47"/>
      <c r="AQ616" s="47"/>
    </row>
    <row r="617" spans="1:43" s="4" customFormat="1" ht="15" x14ac:dyDescent="0.25">
      <c r="A617" s="65"/>
      <c r="B617" s="66"/>
      <c r="C617" s="374" t="s">
        <v>72</v>
      </c>
      <c r="D617" s="374"/>
      <c r="E617" s="374"/>
      <c r="F617" s="42"/>
      <c r="G617" s="43"/>
      <c r="H617" s="43"/>
      <c r="I617" s="43"/>
      <c r="J617" s="45"/>
      <c r="K617" s="43"/>
      <c r="L617" s="67">
        <v>20.14</v>
      </c>
      <c r="M617" s="60"/>
      <c r="N617" s="46"/>
      <c r="AF617" s="39"/>
      <c r="AG617" s="47"/>
      <c r="AH617" s="47"/>
      <c r="AN617" s="47" t="s">
        <v>72</v>
      </c>
      <c r="AO617" s="47"/>
      <c r="AQ617" s="47"/>
    </row>
    <row r="618" spans="1:43" s="4" customFormat="1" ht="57" x14ac:dyDescent="0.25">
      <c r="A618" s="40" t="s">
        <v>459</v>
      </c>
      <c r="B618" s="41" t="s">
        <v>346</v>
      </c>
      <c r="C618" s="374" t="s">
        <v>347</v>
      </c>
      <c r="D618" s="374"/>
      <c r="E618" s="374"/>
      <c r="F618" s="42" t="s">
        <v>333</v>
      </c>
      <c r="G618" s="43">
        <v>4.1079999999999998E-2</v>
      </c>
      <c r="H618" s="44">
        <v>1</v>
      </c>
      <c r="I618" s="118">
        <v>4.1079999999999998E-2</v>
      </c>
      <c r="J618" s="45"/>
      <c r="K618" s="43"/>
      <c r="L618" s="45"/>
      <c r="M618" s="43"/>
      <c r="N618" s="46"/>
      <c r="AF618" s="39"/>
      <c r="AG618" s="47"/>
      <c r="AH618" s="47" t="s">
        <v>347</v>
      </c>
      <c r="AN618" s="47"/>
      <c r="AO618" s="47"/>
      <c r="AQ618" s="47"/>
    </row>
    <row r="619" spans="1:43" s="4" customFormat="1" ht="15" x14ac:dyDescent="0.25">
      <c r="A619" s="69"/>
      <c r="B619" s="50"/>
      <c r="C619" s="372" t="s">
        <v>460</v>
      </c>
      <c r="D619" s="372"/>
      <c r="E619" s="372"/>
      <c r="F619" s="372"/>
      <c r="G619" s="372"/>
      <c r="H619" s="372"/>
      <c r="I619" s="372"/>
      <c r="J619" s="372"/>
      <c r="K619" s="372"/>
      <c r="L619" s="372"/>
      <c r="M619" s="372"/>
      <c r="N619" s="377"/>
      <c r="AF619" s="39"/>
      <c r="AG619" s="47"/>
      <c r="AH619" s="47"/>
      <c r="AI619" s="3" t="s">
        <v>460</v>
      </c>
      <c r="AN619" s="47"/>
      <c r="AO619" s="47"/>
      <c r="AQ619" s="47"/>
    </row>
    <row r="620" spans="1:43" s="4" customFormat="1" ht="22.5" x14ac:dyDescent="0.25">
      <c r="A620" s="103"/>
      <c r="B620" s="49" t="s">
        <v>217</v>
      </c>
      <c r="C620" s="368" t="s">
        <v>218</v>
      </c>
      <c r="D620" s="368"/>
      <c r="E620" s="368"/>
      <c r="F620" s="368"/>
      <c r="G620" s="368"/>
      <c r="H620" s="368"/>
      <c r="I620" s="368"/>
      <c r="J620" s="368"/>
      <c r="K620" s="368"/>
      <c r="L620" s="368"/>
      <c r="M620" s="368"/>
      <c r="N620" s="376"/>
      <c r="AF620" s="39"/>
      <c r="AG620" s="47"/>
      <c r="AH620" s="47"/>
      <c r="AJ620" s="3" t="s">
        <v>218</v>
      </c>
      <c r="AN620" s="47"/>
      <c r="AO620" s="47"/>
      <c r="AQ620" s="47"/>
    </row>
    <row r="621" spans="1:43" s="4" customFormat="1" ht="15" x14ac:dyDescent="0.25">
      <c r="A621" s="48"/>
      <c r="B621" s="49" t="s">
        <v>73</v>
      </c>
      <c r="C621" s="372" t="s">
        <v>175</v>
      </c>
      <c r="D621" s="372"/>
      <c r="E621" s="372"/>
      <c r="F621" s="51"/>
      <c r="G621" s="52"/>
      <c r="H621" s="52"/>
      <c r="I621" s="52"/>
      <c r="J621" s="107">
        <v>3150</v>
      </c>
      <c r="K621" s="54">
        <v>1.1499999999999999</v>
      </c>
      <c r="L621" s="53">
        <v>148.81</v>
      </c>
      <c r="M621" s="52"/>
      <c r="N621" s="58"/>
      <c r="AF621" s="39"/>
      <c r="AG621" s="47"/>
      <c r="AH621" s="47"/>
      <c r="AK621" s="3" t="s">
        <v>175</v>
      </c>
      <c r="AN621" s="47"/>
      <c r="AO621" s="47"/>
      <c r="AQ621" s="47"/>
    </row>
    <row r="622" spans="1:43" s="4" customFormat="1" ht="15" x14ac:dyDescent="0.25">
      <c r="A622" s="48"/>
      <c r="B622" s="49" t="s">
        <v>78</v>
      </c>
      <c r="C622" s="372" t="s">
        <v>176</v>
      </c>
      <c r="D622" s="372"/>
      <c r="E622" s="372"/>
      <c r="F622" s="51"/>
      <c r="G622" s="52"/>
      <c r="H622" s="52"/>
      <c r="I622" s="52"/>
      <c r="J622" s="53">
        <v>425.25</v>
      </c>
      <c r="K622" s="54">
        <v>1.1499999999999999</v>
      </c>
      <c r="L622" s="53">
        <v>20.09</v>
      </c>
      <c r="M622" s="54">
        <v>34.96</v>
      </c>
      <c r="N622" s="64">
        <v>702.35</v>
      </c>
      <c r="AF622" s="39"/>
      <c r="AG622" s="47"/>
      <c r="AH622" s="47"/>
      <c r="AK622" s="3" t="s">
        <v>176</v>
      </c>
      <c r="AN622" s="47"/>
      <c r="AO622" s="47"/>
      <c r="AQ622" s="47"/>
    </row>
    <row r="623" spans="1:43" s="4" customFormat="1" ht="15" x14ac:dyDescent="0.25">
      <c r="A623" s="56"/>
      <c r="B623" s="49"/>
      <c r="C623" s="372" t="s">
        <v>178</v>
      </c>
      <c r="D623" s="372"/>
      <c r="E623" s="372"/>
      <c r="F623" s="51" t="s">
        <v>64</v>
      </c>
      <c r="G623" s="104">
        <v>31.5</v>
      </c>
      <c r="H623" s="54">
        <v>1.1499999999999999</v>
      </c>
      <c r="I623" s="117">
        <v>1.4881230000000001</v>
      </c>
      <c r="J623" s="57"/>
      <c r="K623" s="52"/>
      <c r="L623" s="57"/>
      <c r="M623" s="52"/>
      <c r="N623" s="58"/>
      <c r="AF623" s="39"/>
      <c r="AG623" s="47"/>
      <c r="AH623" s="47"/>
      <c r="AL623" s="3" t="s">
        <v>178</v>
      </c>
      <c r="AN623" s="47"/>
      <c r="AO623" s="47"/>
      <c r="AQ623" s="47"/>
    </row>
    <row r="624" spans="1:43" s="4" customFormat="1" ht="15" x14ac:dyDescent="0.25">
      <c r="A624" s="48"/>
      <c r="B624" s="49"/>
      <c r="C624" s="375" t="s">
        <v>65</v>
      </c>
      <c r="D624" s="375"/>
      <c r="E624" s="375"/>
      <c r="F624" s="59"/>
      <c r="G624" s="60"/>
      <c r="H624" s="60"/>
      <c r="I624" s="60"/>
      <c r="J624" s="108">
        <v>3150</v>
      </c>
      <c r="K624" s="60"/>
      <c r="L624" s="61">
        <v>148.81</v>
      </c>
      <c r="M624" s="60"/>
      <c r="N624" s="62"/>
      <c r="AF624" s="39"/>
      <c r="AG624" s="47"/>
      <c r="AH624" s="47"/>
      <c r="AM624" s="3" t="s">
        <v>65</v>
      </c>
      <c r="AN624" s="47"/>
      <c r="AO624" s="47"/>
      <c r="AQ624" s="47"/>
    </row>
    <row r="625" spans="1:43" s="4" customFormat="1" ht="15" x14ac:dyDescent="0.25">
      <c r="A625" s="56"/>
      <c r="B625" s="49"/>
      <c r="C625" s="372" t="s">
        <v>66</v>
      </c>
      <c r="D625" s="372"/>
      <c r="E625" s="372"/>
      <c r="F625" s="51"/>
      <c r="G625" s="52"/>
      <c r="H625" s="52"/>
      <c r="I625" s="52"/>
      <c r="J625" s="57"/>
      <c r="K625" s="52"/>
      <c r="L625" s="53">
        <v>20.09</v>
      </c>
      <c r="M625" s="52"/>
      <c r="N625" s="64">
        <v>702.35</v>
      </c>
      <c r="AF625" s="39"/>
      <c r="AG625" s="47"/>
      <c r="AH625" s="47"/>
      <c r="AL625" s="3" t="s">
        <v>66</v>
      </c>
      <c r="AN625" s="47"/>
      <c r="AO625" s="47"/>
      <c r="AQ625" s="47"/>
    </row>
    <row r="626" spans="1:43" s="4" customFormat="1" ht="23.25" x14ac:dyDescent="0.25">
      <c r="A626" s="56"/>
      <c r="B626" s="49" t="s">
        <v>335</v>
      </c>
      <c r="C626" s="372" t="s">
        <v>336</v>
      </c>
      <c r="D626" s="372"/>
      <c r="E626" s="372"/>
      <c r="F626" s="51" t="s">
        <v>69</v>
      </c>
      <c r="G626" s="63">
        <v>92</v>
      </c>
      <c r="H626" s="52"/>
      <c r="I626" s="63">
        <v>92</v>
      </c>
      <c r="J626" s="57"/>
      <c r="K626" s="52"/>
      <c r="L626" s="53">
        <v>18.48</v>
      </c>
      <c r="M626" s="52"/>
      <c r="N626" s="64">
        <v>646.16</v>
      </c>
      <c r="AF626" s="39"/>
      <c r="AG626" s="47"/>
      <c r="AH626" s="47"/>
      <c r="AL626" s="3" t="s">
        <v>336</v>
      </c>
      <c r="AN626" s="47"/>
      <c r="AO626" s="47"/>
      <c r="AQ626" s="47"/>
    </row>
    <row r="627" spans="1:43" s="4" customFormat="1" ht="23.25" x14ac:dyDescent="0.25">
      <c r="A627" s="56"/>
      <c r="B627" s="49" t="s">
        <v>337</v>
      </c>
      <c r="C627" s="372" t="s">
        <v>338</v>
      </c>
      <c r="D627" s="372"/>
      <c r="E627" s="372"/>
      <c r="F627" s="51" t="s">
        <v>69</v>
      </c>
      <c r="G627" s="63">
        <v>46</v>
      </c>
      <c r="H627" s="52"/>
      <c r="I627" s="63">
        <v>46</v>
      </c>
      <c r="J627" s="57"/>
      <c r="K627" s="52"/>
      <c r="L627" s="53">
        <v>9.24</v>
      </c>
      <c r="M627" s="52"/>
      <c r="N627" s="64">
        <v>323.08</v>
      </c>
      <c r="AF627" s="39"/>
      <c r="AG627" s="47"/>
      <c r="AH627" s="47"/>
      <c r="AL627" s="3" t="s">
        <v>338</v>
      </c>
      <c r="AN627" s="47"/>
      <c r="AO627" s="47"/>
      <c r="AQ627" s="47"/>
    </row>
    <row r="628" spans="1:43" s="4" customFormat="1" ht="15" x14ac:dyDescent="0.25">
      <c r="A628" s="65"/>
      <c r="B628" s="66"/>
      <c r="C628" s="374" t="s">
        <v>72</v>
      </c>
      <c r="D628" s="374"/>
      <c r="E628" s="374"/>
      <c r="F628" s="42"/>
      <c r="G628" s="43"/>
      <c r="H628" s="43"/>
      <c r="I628" s="43"/>
      <c r="J628" s="45"/>
      <c r="K628" s="43"/>
      <c r="L628" s="67">
        <v>176.53</v>
      </c>
      <c r="M628" s="60"/>
      <c r="N628" s="46"/>
      <c r="AF628" s="39"/>
      <c r="AG628" s="47"/>
      <c r="AH628" s="47"/>
      <c r="AN628" s="47" t="s">
        <v>72</v>
      </c>
      <c r="AO628" s="47"/>
      <c r="AQ628" s="47"/>
    </row>
    <row r="629" spans="1:43" s="4" customFormat="1" ht="57" x14ac:dyDescent="0.25">
      <c r="A629" s="40" t="s">
        <v>461</v>
      </c>
      <c r="B629" s="41" t="s">
        <v>339</v>
      </c>
      <c r="C629" s="374" t="s">
        <v>348</v>
      </c>
      <c r="D629" s="374"/>
      <c r="E629" s="374"/>
      <c r="F629" s="42" t="s">
        <v>341</v>
      </c>
      <c r="G629" s="43">
        <v>84.624799999999993</v>
      </c>
      <c r="H629" s="44">
        <v>1</v>
      </c>
      <c r="I629" s="110">
        <v>84.624799999999993</v>
      </c>
      <c r="J629" s="67">
        <v>2.91</v>
      </c>
      <c r="K629" s="43"/>
      <c r="L629" s="67">
        <v>246.26</v>
      </c>
      <c r="M629" s="68">
        <v>12.13</v>
      </c>
      <c r="N629" s="115">
        <v>2987.13</v>
      </c>
      <c r="AF629" s="39"/>
      <c r="AG629" s="47"/>
      <c r="AH629" s="47" t="s">
        <v>348</v>
      </c>
      <c r="AN629" s="47"/>
      <c r="AO629" s="47"/>
      <c r="AQ629" s="47"/>
    </row>
    <row r="630" spans="1:43" s="4" customFormat="1" ht="15" x14ac:dyDescent="0.25">
      <c r="A630" s="69"/>
      <c r="B630" s="50"/>
      <c r="C630" s="372" t="s">
        <v>456</v>
      </c>
      <c r="D630" s="372"/>
      <c r="E630" s="372"/>
      <c r="F630" s="372"/>
      <c r="G630" s="372"/>
      <c r="H630" s="372"/>
      <c r="I630" s="372"/>
      <c r="J630" s="372"/>
      <c r="K630" s="372"/>
      <c r="L630" s="372"/>
      <c r="M630" s="372"/>
      <c r="N630" s="377"/>
      <c r="AF630" s="39"/>
      <c r="AG630" s="47"/>
      <c r="AH630" s="47"/>
      <c r="AI630" s="3" t="s">
        <v>456</v>
      </c>
      <c r="AN630" s="47"/>
      <c r="AO630" s="47"/>
      <c r="AQ630" s="47"/>
    </row>
    <row r="631" spans="1:43" s="4" customFormat="1" ht="15" x14ac:dyDescent="0.25">
      <c r="A631" s="65"/>
      <c r="B631" s="66"/>
      <c r="C631" s="374" t="s">
        <v>72</v>
      </c>
      <c r="D631" s="374"/>
      <c r="E631" s="374"/>
      <c r="F631" s="42"/>
      <c r="G631" s="43"/>
      <c r="H631" s="43"/>
      <c r="I631" s="43"/>
      <c r="J631" s="45"/>
      <c r="K631" s="43"/>
      <c r="L631" s="67">
        <v>246.26</v>
      </c>
      <c r="M631" s="60"/>
      <c r="N631" s="115">
        <v>2987.13</v>
      </c>
      <c r="AF631" s="39"/>
      <c r="AG631" s="47"/>
      <c r="AH631" s="47"/>
      <c r="AN631" s="47" t="s">
        <v>72</v>
      </c>
      <c r="AO631" s="47"/>
      <c r="AQ631" s="47"/>
    </row>
    <row r="632" spans="1:43" s="4" customFormat="1" ht="45.75" x14ac:dyDescent="0.25">
      <c r="A632" s="40" t="s">
        <v>462</v>
      </c>
      <c r="B632" s="41" t="s">
        <v>350</v>
      </c>
      <c r="C632" s="374" t="s">
        <v>351</v>
      </c>
      <c r="D632" s="374"/>
      <c r="E632" s="374"/>
      <c r="F632" s="42" t="s">
        <v>341</v>
      </c>
      <c r="G632" s="43">
        <v>32.548000000000002</v>
      </c>
      <c r="H632" s="44">
        <v>1</v>
      </c>
      <c r="I632" s="116">
        <v>32.548000000000002</v>
      </c>
      <c r="J632" s="67">
        <v>15.35</v>
      </c>
      <c r="K632" s="43"/>
      <c r="L632" s="67">
        <v>499.61</v>
      </c>
      <c r="M632" s="68">
        <v>12.13</v>
      </c>
      <c r="N632" s="115">
        <v>6060.27</v>
      </c>
      <c r="AF632" s="39"/>
      <c r="AG632" s="47"/>
      <c r="AH632" s="47" t="s">
        <v>351</v>
      </c>
      <c r="AN632" s="47"/>
      <c r="AO632" s="47"/>
      <c r="AQ632" s="47"/>
    </row>
    <row r="633" spans="1:43" s="4" customFormat="1" ht="15" x14ac:dyDescent="0.25">
      <c r="A633" s="69"/>
      <c r="B633" s="50"/>
      <c r="C633" s="372" t="s">
        <v>463</v>
      </c>
      <c r="D633" s="372"/>
      <c r="E633" s="372"/>
      <c r="F633" s="372"/>
      <c r="G633" s="372"/>
      <c r="H633" s="372"/>
      <c r="I633" s="372"/>
      <c r="J633" s="372"/>
      <c r="K633" s="372"/>
      <c r="L633" s="372"/>
      <c r="M633" s="372"/>
      <c r="N633" s="377"/>
      <c r="AF633" s="39"/>
      <c r="AG633" s="47"/>
      <c r="AH633" s="47"/>
      <c r="AI633" s="3" t="s">
        <v>463</v>
      </c>
      <c r="AN633" s="47"/>
      <c r="AO633" s="47"/>
      <c r="AQ633" s="47"/>
    </row>
    <row r="634" spans="1:43" s="4" customFormat="1" ht="15" x14ac:dyDescent="0.25">
      <c r="A634" s="65"/>
      <c r="B634" s="66"/>
      <c r="C634" s="374" t="s">
        <v>72</v>
      </c>
      <c r="D634" s="374"/>
      <c r="E634" s="374"/>
      <c r="F634" s="42"/>
      <c r="G634" s="43"/>
      <c r="H634" s="43"/>
      <c r="I634" s="43"/>
      <c r="J634" s="45"/>
      <c r="K634" s="43"/>
      <c r="L634" s="67">
        <v>499.61</v>
      </c>
      <c r="M634" s="60"/>
      <c r="N634" s="115">
        <v>6060.27</v>
      </c>
      <c r="AF634" s="39"/>
      <c r="AG634" s="47"/>
      <c r="AH634" s="47"/>
      <c r="AN634" s="47" t="s">
        <v>72</v>
      </c>
      <c r="AO634" s="47"/>
      <c r="AQ634" s="47"/>
    </row>
    <row r="635" spans="1:43" s="4" customFormat="1" ht="34.5" x14ac:dyDescent="0.25">
      <c r="A635" s="40" t="s">
        <v>464</v>
      </c>
      <c r="B635" s="41" t="s">
        <v>353</v>
      </c>
      <c r="C635" s="374" t="s">
        <v>354</v>
      </c>
      <c r="D635" s="374"/>
      <c r="E635" s="374"/>
      <c r="F635" s="42" t="s">
        <v>333</v>
      </c>
      <c r="G635" s="43">
        <v>4.1079999999999998E-2</v>
      </c>
      <c r="H635" s="44">
        <v>1</v>
      </c>
      <c r="I635" s="118">
        <v>4.1079999999999998E-2</v>
      </c>
      <c r="J635" s="45"/>
      <c r="K635" s="43"/>
      <c r="L635" s="45"/>
      <c r="M635" s="43"/>
      <c r="N635" s="46"/>
      <c r="AF635" s="39"/>
      <c r="AG635" s="47"/>
      <c r="AH635" s="47" t="s">
        <v>354</v>
      </c>
      <c r="AN635" s="47"/>
      <c r="AO635" s="47"/>
      <c r="AQ635" s="47"/>
    </row>
    <row r="636" spans="1:43" s="4" customFormat="1" ht="15" x14ac:dyDescent="0.25">
      <c r="A636" s="69"/>
      <c r="B636" s="50"/>
      <c r="C636" s="372" t="s">
        <v>465</v>
      </c>
      <c r="D636" s="372"/>
      <c r="E636" s="372"/>
      <c r="F636" s="372"/>
      <c r="G636" s="372"/>
      <c r="H636" s="372"/>
      <c r="I636" s="372"/>
      <c r="J636" s="372"/>
      <c r="K636" s="372"/>
      <c r="L636" s="372"/>
      <c r="M636" s="372"/>
      <c r="N636" s="377"/>
      <c r="AF636" s="39"/>
      <c r="AG636" s="47"/>
      <c r="AH636" s="47"/>
      <c r="AI636" s="3" t="s">
        <v>465</v>
      </c>
      <c r="AN636" s="47"/>
      <c r="AO636" s="47"/>
      <c r="AQ636" s="47"/>
    </row>
    <row r="637" spans="1:43" s="4" customFormat="1" ht="22.5" x14ac:dyDescent="0.25">
      <c r="A637" s="103"/>
      <c r="B637" s="49" t="s">
        <v>217</v>
      </c>
      <c r="C637" s="368" t="s">
        <v>218</v>
      </c>
      <c r="D637" s="368"/>
      <c r="E637" s="368"/>
      <c r="F637" s="368"/>
      <c r="G637" s="368"/>
      <c r="H637" s="368"/>
      <c r="I637" s="368"/>
      <c r="J637" s="368"/>
      <c r="K637" s="368"/>
      <c r="L637" s="368"/>
      <c r="M637" s="368"/>
      <c r="N637" s="376"/>
      <c r="AF637" s="39"/>
      <c r="AG637" s="47"/>
      <c r="AH637" s="47"/>
      <c r="AJ637" s="3" t="s">
        <v>218</v>
      </c>
      <c r="AN637" s="47"/>
      <c r="AO637" s="47"/>
      <c r="AQ637" s="47"/>
    </row>
    <row r="638" spans="1:43" s="4" customFormat="1" ht="15" x14ac:dyDescent="0.25">
      <c r="A638" s="48"/>
      <c r="B638" s="49" t="s">
        <v>73</v>
      </c>
      <c r="C638" s="372" t="s">
        <v>175</v>
      </c>
      <c r="D638" s="372"/>
      <c r="E638" s="372"/>
      <c r="F638" s="51"/>
      <c r="G638" s="52"/>
      <c r="H638" s="52"/>
      <c r="I638" s="52"/>
      <c r="J638" s="53">
        <v>284.17</v>
      </c>
      <c r="K638" s="54">
        <v>1.1499999999999999</v>
      </c>
      <c r="L638" s="53">
        <v>13.42</v>
      </c>
      <c r="M638" s="52"/>
      <c r="N638" s="58"/>
      <c r="AF638" s="39"/>
      <c r="AG638" s="47"/>
      <c r="AH638" s="47"/>
      <c r="AK638" s="3" t="s">
        <v>175</v>
      </c>
      <c r="AN638" s="47"/>
      <c r="AO638" s="47"/>
      <c r="AQ638" s="47"/>
    </row>
    <row r="639" spans="1:43" s="4" customFormat="1" ht="15" x14ac:dyDescent="0.25">
      <c r="A639" s="48"/>
      <c r="B639" s="49" t="s">
        <v>78</v>
      </c>
      <c r="C639" s="372" t="s">
        <v>176</v>
      </c>
      <c r="D639" s="372"/>
      <c r="E639" s="372"/>
      <c r="F639" s="51"/>
      <c r="G639" s="52"/>
      <c r="H639" s="52"/>
      <c r="I639" s="52"/>
      <c r="J639" s="53">
        <v>28.89</v>
      </c>
      <c r="K639" s="54">
        <v>1.1499999999999999</v>
      </c>
      <c r="L639" s="53">
        <v>1.36</v>
      </c>
      <c r="M639" s="54">
        <v>34.96</v>
      </c>
      <c r="N639" s="64">
        <v>47.55</v>
      </c>
      <c r="AF639" s="39"/>
      <c r="AG639" s="47"/>
      <c r="AH639" s="47"/>
      <c r="AK639" s="3" t="s">
        <v>176</v>
      </c>
      <c r="AN639" s="47"/>
      <c r="AO639" s="47"/>
      <c r="AQ639" s="47"/>
    </row>
    <row r="640" spans="1:43" s="4" customFormat="1" ht="15" x14ac:dyDescent="0.25">
      <c r="A640" s="56"/>
      <c r="B640" s="49"/>
      <c r="C640" s="372" t="s">
        <v>178</v>
      </c>
      <c r="D640" s="372"/>
      <c r="E640" s="372"/>
      <c r="F640" s="51" t="s">
        <v>64</v>
      </c>
      <c r="G640" s="54">
        <v>2.14</v>
      </c>
      <c r="H640" s="54">
        <v>1.1499999999999999</v>
      </c>
      <c r="I640" s="111">
        <v>0.1010979</v>
      </c>
      <c r="J640" s="57"/>
      <c r="K640" s="52"/>
      <c r="L640" s="57"/>
      <c r="M640" s="52"/>
      <c r="N640" s="58"/>
      <c r="AF640" s="39"/>
      <c r="AG640" s="47"/>
      <c r="AH640" s="47"/>
      <c r="AL640" s="3" t="s">
        <v>178</v>
      </c>
      <c r="AN640" s="47"/>
      <c r="AO640" s="47"/>
      <c r="AQ640" s="47"/>
    </row>
    <row r="641" spans="1:43" s="4" customFormat="1" ht="15" x14ac:dyDescent="0.25">
      <c r="A641" s="48"/>
      <c r="B641" s="49"/>
      <c r="C641" s="375" t="s">
        <v>65</v>
      </c>
      <c r="D641" s="375"/>
      <c r="E641" s="375"/>
      <c r="F641" s="59"/>
      <c r="G641" s="60"/>
      <c r="H641" s="60"/>
      <c r="I641" s="60"/>
      <c r="J641" s="61">
        <v>284.17</v>
      </c>
      <c r="K641" s="60"/>
      <c r="L641" s="61">
        <v>13.42</v>
      </c>
      <c r="M641" s="60"/>
      <c r="N641" s="62"/>
      <c r="AF641" s="39"/>
      <c r="AG641" s="47"/>
      <c r="AH641" s="47"/>
      <c r="AM641" s="3" t="s">
        <v>65</v>
      </c>
      <c r="AN641" s="47"/>
      <c r="AO641" s="47"/>
      <c r="AQ641" s="47"/>
    </row>
    <row r="642" spans="1:43" s="4" customFormat="1" ht="15" x14ac:dyDescent="0.25">
      <c r="A642" s="56"/>
      <c r="B642" s="49"/>
      <c r="C642" s="372" t="s">
        <v>66</v>
      </c>
      <c r="D642" s="372"/>
      <c r="E642" s="372"/>
      <c r="F642" s="51"/>
      <c r="G642" s="52"/>
      <c r="H642" s="52"/>
      <c r="I642" s="52"/>
      <c r="J642" s="57"/>
      <c r="K642" s="52"/>
      <c r="L642" s="53">
        <v>1.36</v>
      </c>
      <c r="M642" s="52"/>
      <c r="N642" s="64">
        <v>47.55</v>
      </c>
      <c r="AF642" s="39"/>
      <c r="AG642" s="47"/>
      <c r="AH642" s="47"/>
      <c r="AL642" s="3" t="s">
        <v>66</v>
      </c>
      <c r="AN642" s="47"/>
      <c r="AO642" s="47"/>
      <c r="AQ642" s="47"/>
    </row>
    <row r="643" spans="1:43" s="4" customFormat="1" ht="23.25" x14ac:dyDescent="0.25">
      <c r="A643" s="56"/>
      <c r="B643" s="49" t="s">
        <v>335</v>
      </c>
      <c r="C643" s="372" t="s">
        <v>336</v>
      </c>
      <c r="D643" s="372"/>
      <c r="E643" s="372"/>
      <c r="F643" s="51" t="s">
        <v>69</v>
      </c>
      <c r="G643" s="63">
        <v>92</v>
      </c>
      <c r="H643" s="52"/>
      <c r="I643" s="63">
        <v>92</v>
      </c>
      <c r="J643" s="57"/>
      <c r="K643" s="52"/>
      <c r="L643" s="53">
        <v>1.25</v>
      </c>
      <c r="M643" s="52"/>
      <c r="N643" s="64">
        <v>43.75</v>
      </c>
      <c r="AF643" s="39"/>
      <c r="AG643" s="47"/>
      <c r="AH643" s="47"/>
      <c r="AL643" s="3" t="s">
        <v>336</v>
      </c>
      <c r="AN643" s="47"/>
      <c r="AO643" s="47"/>
      <c r="AQ643" s="47"/>
    </row>
    <row r="644" spans="1:43" s="4" customFormat="1" ht="23.25" x14ac:dyDescent="0.25">
      <c r="A644" s="56"/>
      <c r="B644" s="49" t="s">
        <v>337</v>
      </c>
      <c r="C644" s="372" t="s">
        <v>338</v>
      </c>
      <c r="D644" s="372"/>
      <c r="E644" s="372"/>
      <c r="F644" s="51" t="s">
        <v>69</v>
      </c>
      <c r="G644" s="63">
        <v>46</v>
      </c>
      <c r="H644" s="52"/>
      <c r="I644" s="63">
        <v>46</v>
      </c>
      <c r="J644" s="57"/>
      <c r="K644" s="52"/>
      <c r="L644" s="53">
        <v>0.63</v>
      </c>
      <c r="M644" s="52"/>
      <c r="N644" s="64">
        <v>21.87</v>
      </c>
      <c r="AF644" s="39"/>
      <c r="AG644" s="47"/>
      <c r="AH644" s="47"/>
      <c r="AL644" s="3" t="s">
        <v>338</v>
      </c>
      <c r="AN644" s="47"/>
      <c r="AO644" s="47"/>
      <c r="AQ644" s="47"/>
    </row>
    <row r="645" spans="1:43" s="4" customFormat="1" ht="15" x14ac:dyDescent="0.25">
      <c r="A645" s="65"/>
      <c r="B645" s="66"/>
      <c r="C645" s="374" t="s">
        <v>72</v>
      </c>
      <c r="D645" s="374"/>
      <c r="E645" s="374"/>
      <c r="F645" s="42"/>
      <c r="G645" s="43"/>
      <c r="H645" s="43"/>
      <c r="I645" s="43"/>
      <c r="J645" s="45"/>
      <c r="K645" s="43"/>
      <c r="L645" s="67">
        <v>15.3</v>
      </c>
      <c r="M645" s="60"/>
      <c r="N645" s="46"/>
      <c r="AF645" s="39"/>
      <c r="AG645" s="47"/>
      <c r="AH645" s="47"/>
      <c r="AN645" s="47" t="s">
        <v>72</v>
      </c>
      <c r="AO645" s="47"/>
      <c r="AQ645" s="47"/>
    </row>
    <row r="646" spans="1:43" s="4" customFormat="1" ht="45.75" x14ac:dyDescent="0.25">
      <c r="A646" s="40" t="s">
        <v>466</v>
      </c>
      <c r="B646" s="41" t="s">
        <v>331</v>
      </c>
      <c r="C646" s="374" t="s">
        <v>332</v>
      </c>
      <c r="D646" s="374"/>
      <c r="E646" s="374"/>
      <c r="F646" s="42" t="s">
        <v>333</v>
      </c>
      <c r="G646" s="43">
        <v>1.7000000000000001E-2</v>
      </c>
      <c r="H646" s="44">
        <v>1</v>
      </c>
      <c r="I646" s="116">
        <v>1.7000000000000001E-2</v>
      </c>
      <c r="J646" s="45"/>
      <c r="K646" s="43"/>
      <c r="L646" s="45"/>
      <c r="M646" s="43"/>
      <c r="N646" s="46"/>
      <c r="AF646" s="39"/>
      <c r="AG646" s="47"/>
      <c r="AH646" s="47" t="s">
        <v>332</v>
      </c>
      <c r="AN646" s="47"/>
      <c r="AO646" s="47"/>
      <c r="AQ646" s="47"/>
    </row>
    <row r="647" spans="1:43" s="4" customFormat="1" ht="15" x14ac:dyDescent="0.25">
      <c r="A647" s="69"/>
      <c r="B647" s="50"/>
      <c r="C647" s="372" t="s">
        <v>467</v>
      </c>
      <c r="D647" s="372"/>
      <c r="E647" s="372"/>
      <c r="F647" s="372"/>
      <c r="G647" s="372"/>
      <c r="H647" s="372"/>
      <c r="I647" s="372"/>
      <c r="J647" s="372"/>
      <c r="K647" s="372"/>
      <c r="L647" s="372"/>
      <c r="M647" s="372"/>
      <c r="N647" s="377"/>
      <c r="AF647" s="39"/>
      <c r="AG647" s="47"/>
      <c r="AH647" s="47"/>
      <c r="AI647" s="3" t="s">
        <v>467</v>
      </c>
      <c r="AN647" s="47"/>
      <c r="AO647" s="47"/>
      <c r="AQ647" s="47"/>
    </row>
    <row r="648" spans="1:43" s="4" customFormat="1" ht="22.5" x14ac:dyDescent="0.25">
      <c r="A648" s="103"/>
      <c r="B648" s="49" t="s">
        <v>217</v>
      </c>
      <c r="C648" s="368" t="s">
        <v>218</v>
      </c>
      <c r="D648" s="368"/>
      <c r="E648" s="368"/>
      <c r="F648" s="368"/>
      <c r="G648" s="368"/>
      <c r="H648" s="368"/>
      <c r="I648" s="368"/>
      <c r="J648" s="368"/>
      <c r="K648" s="368"/>
      <c r="L648" s="368"/>
      <c r="M648" s="368"/>
      <c r="N648" s="376"/>
      <c r="AF648" s="39"/>
      <c r="AG648" s="47"/>
      <c r="AH648" s="47"/>
      <c r="AJ648" s="3" t="s">
        <v>218</v>
      </c>
      <c r="AN648" s="47"/>
      <c r="AO648" s="47"/>
      <c r="AQ648" s="47"/>
    </row>
    <row r="649" spans="1:43" s="4" customFormat="1" ht="15" x14ac:dyDescent="0.25">
      <c r="A649" s="48"/>
      <c r="B649" s="49" t="s">
        <v>73</v>
      </c>
      <c r="C649" s="372" t="s">
        <v>175</v>
      </c>
      <c r="D649" s="372"/>
      <c r="E649" s="372"/>
      <c r="F649" s="51"/>
      <c r="G649" s="52"/>
      <c r="H649" s="52"/>
      <c r="I649" s="52"/>
      <c r="J649" s="107">
        <v>3710.53</v>
      </c>
      <c r="K649" s="54">
        <v>1.1499999999999999</v>
      </c>
      <c r="L649" s="53">
        <v>72.540000000000006</v>
      </c>
      <c r="M649" s="52"/>
      <c r="N649" s="58"/>
      <c r="AF649" s="39"/>
      <c r="AG649" s="47"/>
      <c r="AH649" s="47"/>
      <c r="AK649" s="3" t="s">
        <v>175</v>
      </c>
      <c r="AN649" s="47"/>
      <c r="AO649" s="47"/>
      <c r="AQ649" s="47"/>
    </row>
    <row r="650" spans="1:43" s="4" customFormat="1" ht="15" x14ac:dyDescent="0.25">
      <c r="A650" s="48"/>
      <c r="B650" s="49" t="s">
        <v>78</v>
      </c>
      <c r="C650" s="372" t="s">
        <v>176</v>
      </c>
      <c r="D650" s="372"/>
      <c r="E650" s="372"/>
      <c r="F650" s="51"/>
      <c r="G650" s="52"/>
      <c r="H650" s="52"/>
      <c r="I650" s="52"/>
      <c r="J650" s="53">
        <v>614.79999999999995</v>
      </c>
      <c r="K650" s="54">
        <v>1.1499999999999999</v>
      </c>
      <c r="L650" s="53">
        <v>12.02</v>
      </c>
      <c r="M650" s="54">
        <v>34.96</v>
      </c>
      <c r="N650" s="64">
        <v>420.22</v>
      </c>
      <c r="AF650" s="39"/>
      <c r="AG650" s="47"/>
      <c r="AH650" s="47"/>
      <c r="AK650" s="3" t="s">
        <v>176</v>
      </c>
      <c r="AN650" s="47"/>
      <c r="AO650" s="47"/>
      <c r="AQ650" s="47"/>
    </row>
    <row r="651" spans="1:43" s="4" customFormat="1" ht="15" x14ac:dyDescent="0.25">
      <c r="A651" s="56"/>
      <c r="B651" s="49"/>
      <c r="C651" s="372" t="s">
        <v>178</v>
      </c>
      <c r="D651" s="372"/>
      <c r="E651" s="372"/>
      <c r="F651" s="51" t="s">
        <v>64</v>
      </c>
      <c r="G651" s="63">
        <v>53</v>
      </c>
      <c r="H651" s="54">
        <v>1.1499999999999999</v>
      </c>
      <c r="I651" s="114">
        <v>1.0361499999999999</v>
      </c>
      <c r="J651" s="57"/>
      <c r="K651" s="52"/>
      <c r="L651" s="57"/>
      <c r="M651" s="52"/>
      <c r="N651" s="58"/>
      <c r="AF651" s="39"/>
      <c r="AG651" s="47"/>
      <c r="AH651" s="47"/>
      <c r="AL651" s="3" t="s">
        <v>178</v>
      </c>
      <c r="AN651" s="47"/>
      <c r="AO651" s="47"/>
      <c r="AQ651" s="47"/>
    </row>
    <row r="652" spans="1:43" s="4" customFormat="1" ht="15" x14ac:dyDescent="0.25">
      <c r="A652" s="48"/>
      <c r="B652" s="49"/>
      <c r="C652" s="375" t="s">
        <v>65</v>
      </c>
      <c r="D652" s="375"/>
      <c r="E652" s="375"/>
      <c r="F652" s="59"/>
      <c r="G652" s="60"/>
      <c r="H652" s="60"/>
      <c r="I652" s="60"/>
      <c r="J652" s="108">
        <v>3710.53</v>
      </c>
      <c r="K652" s="60"/>
      <c r="L652" s="61">
        <v>72.540000000000006</v>
      </c>
      <c r="M652" s="60"/>
      <c r="N652" s="62"/>
      <c r="AF652" s="39"/>
      <c r="AG652" s="47"/>
      <c r="AH652" s="47"/>
      <c r="AM652" s="3" t="s">
        <v>65</v>
      </c>
      <c r="AN652" s="47"/>
      <c r="AO652" s="47"/>
      <c r="AQ652" s="47"/>
    </row>
    <row r="653" spans="1:43" s="4" customFormat="1" ht="15" x14ac:dyDescent="0.25">
      <c r="A653" s="56"/>
      <c r="B653" s="49"/>
      <c r="C653" s="372" t="s">
        <v>66</v>
      </c>
      <c r="D653" s="372"/>
      <c r="E653" s="372"/>
      <c r="F653" s="51"/>
      <c r="G653" s="52"/>
      <c r="H653" s="52"/>
      <c r="I653" s="52"/>
      <c r="J653" s="57"/>
      <c r="K653" s="52"/>
      <c r="L653" s="53">
        <v>12.02</v>
      </c>
      <c r="M653" s="52"/>
      <c r="N653" s="64">
        <v>420.22</v>
      </c>
      <c r="AF653" s="39"/>
      <c r="AG653" s="47"/>
      <c r="AH653" s="47"/>
      <c r="AL653" s="3" t="s">
        <v>66</v>
      </c>
      <c r="AN653" s="47"/>
      <c r="AO653" s="47"/>
      <c r="AQ653" s="47"/>
    </row>
    <row r="654" spans="1:43" s="4" customFormat="1" ht="23.25" x14ac:dyDescent="0.25">
      <c r="A654" s="56"/>
      <c r="B654" s="49" t="s">
        <v>335</v>
      </c>
      <c r="C654" s="372" t="s">
        <v>336</v>
      </c>
      <c r="D654" s="372"/>
      <c r="E654" s="372"/>
      <c r="F654" s="51" t="s">
        <v>69</v>
      </c>
      <c r="G654" s="63">
        <v>92</v>
      </c>
      <c r="H654" s="52"/>
      <c r="I654" s="63">
        <v>92</v>
      </c>
      <c r="J654" s="57"/>
      <c r="K654" s="52"/>
      <c r="L654" s="53">
        <v>11.06</v>
      </c>
      <c r="M654" s="52"/>
      <c r="N654" s="64">
        <v>386.6</v>
      </c>
      <c r="AF654" s="39"/>
      <c r="AG654" s="47"/>
      <c r="AH654" s="47"/>
      <c r="AL654" s="3" t="s">
        <v>336</v>
      </c>
      <c r="AN654" s="47"/>
      <c r="AO654" s="47"/>
      <c r="AQ654" s="47"/>
    </row>
    <row r="655" spans="1:43" s="4" customFormat="1" ht="23.25" x14ac:dyDescent="0.25">
      <c r="A655" s="56"/>
      <c r="B655" s="49" t="s">
        <v>337</v>
      </c>
      <c r="C655" s="372" t="s">
        <v>338</v>
      </c>
      <c r="D655" s="372"/>
      <c r="E655" s="372"/>
      <c r="F655" s="51" t="s">
        <v>69</v>
      </c>
      <c r="G655" s="63">
        <v>46</v>
      </c>
      <c r="H655" s="52"/>
      <c r="I655" s="63">
        <v>46</v>
      </c>
      <c r="J655" s="57"/>
      <c r="K655" s="52"/>
      <c r="L655" s="53">
        <v>5.53</v>
      </c>
      <c r="M655" s="52"/>
      <c r="N655" s="64">
        <v>193.3</v>
      </c>
      <c r="AF655" s="39"/>
      <c r="AG655" s="47"/>
      <c r="AH655" s="47"/>
      <c r="AL655" s="3" t="s">
        <v>338</v>
      </c>
      <c r="AN655" s="47"/>
      <c r="AO655" s="47"/>
      <c r="AQ655" s="47"/>
    </row>
    <row r="656" spans="1:43" s="4" customFormat="1" ht="15" x14ac:dyDescent="0.25">
      <c r="A656" s="65"/>
      <c r="B656" s="66"/>
      <c r="C656" s="374" t="s">
        <v>72</v>
      </c>
      <c r="D656" s="374"/>
      <c r="E656" s="374"/>
      <c r="F656" s="42"/>
      <c r="G656" s="43"/>
      <c r="H656" s="43"/>
      <c r="I656" s="43"/>
      <c r="J656" s="45"/>
      <c r="K656" s="43"/>
      <c r="L656" s="67">
        <v>89.13</v>
      </c>
      <c r="M656" s="60"/>
      <c r="N656" s="46"/>
      <c r="AF656" s="39"/>
      <c r="AG656" s="47"/>
      <c r="AH656" s="47"/>
      <c r="AN656" s="47" t="s">
        <v>72</v>
      </c>
      <c r="AO656" s="47"/>
      <c r="AQ656" s="47"/>
    </row>
    <row r="657" spans="1:43" s="4" customFormat="1" ht="45.75" x14ac:dyDescent="0.25">
      <c r="A657" s="40" t="s">
        <v>468</v>
      </c>
      <c r="B657" s="41" t="s">
        <v>339</v>
      </c>
      <c r="C657" s="374" t="s">
        <v>340</v>
      </c>
      <c r="D657" s="374"/>
      <c r="E657" s="374"/>
      <c r="F657" s="42" t="s">
        <v>341</v>
      </c>
      <c r="G657" s="43">
        <v>28.015999999999998</v>
      </c>
      <c r="H657" s="44">
        <v>1</v>
      </c>
      <c r="I657" s="116">
        <v>28.015999999999998</v>
      </c>
      <c r="J657" s="67">
        <v>2.91</v>
      </c>
      <c r="K657" s="43"/>
      <c r="L657" s="67">
        <v>81.53</v>
      </c>
      <c r="M657" s="68">
        <v>12.13</v>
      </c>
      <c r="N657" s="122">
        <v>988.96</v>
      </c>
      <c r="AF657" s="39"/>
      <c r="AG657" s="47"/>
      <c r="AH657" s="47" t="s">
        <v>340</v>
      </c>
      <c r="AN657" s="47"/>
      <c r="AO657" s="47"/>
      <c r="AQ657" s="47"/>
    </row>
    <row r="658" spans="1:43" s="4" customFormat="1" ht="15" x14ac:dyDescent="0.25">
      <c r="A658" s="69"/>
      <c r="B658" s="50"/>
      <c r="C658" s="372" t="s">
        <v>469</v>
      </c>
      <c r="D658" s="372"/>
      <c r="E658" s="372"/>
      <c r="F658" s="372"/>
      <c r="G658" s="372"/>
      <c r="H658" s="372"/>
      <c r="I658" s="372"/>
      <c r="J658" s="372"/>
      <c r="K658" s="372"/>
      <c r="L658" s="372"/>
      <c r="M658" s="372"/>
      <c r="N658" s="377"/>
      <c r="AF658" s="39"/>
      <c r="AG658" s="47"/>
      <c r="AH658" s="47"/>
      <c r="AI658" s="3" t="s">
        <v>469</v>
      </c>
      <c r="AN658" s="47"/>
      <c r="AO658" s="47"/>
      <c r="AQ658" s="47"/>
    </row>
    <row r="659" spans="1:43" s="4" customFormat="1" ht="15" x14ac:dyDescent="0.25">
      <c r="A659" s="65"/>
      <c r="B659" s="66"/>
      <c r="C659" s="374" t="s">
        <v>72</v>
      </c>
      <c r="D659" s="374"/>
      <c r="E659" s="374"/>
      <c r="F659" s="42"/>
      <c r="G659" s="43"/>
      <c r="H659" s="43"/>
      <c r="I659" s="43"/>
      <c r="J659" s="45"/>
      <c r="K659" s="43"/>
      <c r="L659" s="67">
        <v>81.53</v>
      </c>
      <c r="M659" s="60"/>
      <c r="N659" s="122">
        <v>988.96</v>
      </c>
      <c r="AF659" s="39"/>
      <c r="AG659" s="47"/>
      <c r="AH659" s="47"/>
      <c r="AN659" s="47" t="s">
        <v>72</v>
      </c>
      <c r="AO659" s="47"/>
      <c r="AQ659" s="47"/>
    </row>
    <row r="660" spans="1:43" s="4" customFormat="1" ht="23.25" x14ac:dyDescent="0.25">
      <c r="A660" s="40" t="s">
        <v>470</v>
      </c>
      <c r="B660" s="41" t="s">
        <v>343</v>
      </c>
      <c r="C660" s="374" t="s">
        <v>344</v>
      </c>
      <c r="D660" s="374"/>
      <c r="E660" s="374"/>
      <c r="F660" s="42" t="s">
        <v>333</v>
      </c>
      <c r="G660" s="43">
        <v>1.3599999999999999E-2</v>
      </c>
      <c r="H660" s="44">
        <v>1</v>
      </c>
      <c r="I660" s="110">
        <v>1.3599999999999999E-2</v>
      </c>
      <c r="J660" s="45"/>
      <c r="K660" s="43"/>
      <c r="L660" s="45"/>
      <c r="M660" s="43"/>
      <c r="N660" s="46"/>
      <c r="AF660" s="39"/>
      <c r="AG660" s="47"/>
      <c r="AH660" s="47" t="s">
        <v>344</v>
      </c>
      <c r="AN660" s="47"/>
      <c r="AO660" s="47"/>
      <c r="AQ660" s="47"/>
    </row>
    <row r="661" spans="1:43" s="4" customFormat="1" ht="15" x14ac:dyDescent="0.25">
      <c r="A661" s="69"/>
      <c r="B661" s="50"/>
      <c r="C661" s="372" t="s">
        <v>471</v>
      </c>
      <c r="D661" s="372"/>
      <c r="E661" s="372"/>
      <c r="F661" s="372"/>
      <c r="G661" s="372"/>
      <c r="H661" s="372"/>
      <c r="I661" s="372"/>
      <c r="J661" s="372"/>
      <c r="K661" s="372"/>
      <c r="L661" s="372"/>
      <c r="M661" s="372"/>
      <c r="N661" s="377"/>
      <c r="AF661" s="39"/>
      <c r="AG661" s="47"/>
      <c r="AH661" s="47"/>
      <c r="AI661" s="3" t="s">
        <v>471</v>
      </c>
      <c r="AN661" s="47"/>
      <c r="AO661" s="47"/>
      <c r="AQ661" s="47"/>
    </row>
    <row r="662" spans="1:43" s="4" customFormat="1" ht="22.5" x14ac:dyDescent="0.25">
      <c r="A662" s="103"/>
      <c r="B662" s="49" t="s">
        <v>217</v>
      </c>
      <c r="C662" s="368" t="s">
        <v>218</v>
      </c>
      <c r="D662" s="368"/>
      <c r="E662" s="368"/>
      <c r="F662" s="368"/>
      <c r="G662" s="368"/>
      <c r="H662" s="368"/>
      <c r="I662" s="368"/>
      <c r="J662" s="368"/>
      <c r="K662" s="368"/>
      <c r="L662" s="368"/>
      <c r="M662" s="368"/>
      <c r="N662" s="376"/>
      <c r="AF662" s="39"/>
      <c r="AG662" s="47"/>
      <c r="AH662" s="47"/>
      <c r="AJ662" s="3" t="s">
        <v>218</v>
      </c>
      <c r="AN662" s="47"/>
      <c r="AO662" s="47"/>
      <c r="AQ662" s="47"/>
    </row>
    <row r="663" spans="1:43" s="4" customFormat="1" ht="15" x14ac:dyDescent="0.25">
      <c r="A663" s="48"/>
      <c r="B663" s="49" t="s">
        <v>58</v>
      </c>
      <c r="C663" s="372" t="s">
        <v>62</v>
      </c>
      <c r="D663" s="372"/>
      <c r="E663" s="372"/>
      <c r="F663" s="51"/>
      <c r="G663" s="52"/>
      <c r="H663" s="52"/>
      <c r="I663" s="52"/>
      <c r="J663" s="53">
        <v>25.9</v>
      </c>
      <c r="K663" s="54">
        <v>1.1499999999999999</v>
      </c>
      <c r="L663" s="53">
        <v>0.41</v>
      </c>
      <c r="M663" s="54">
        <v>34.96</v>
      </c>
      <c r="N663" s="64">
        <v>14.33</v>
      </c>
      <c r="AF663" s="39"/>
      <c r="AG663" s="47"/>
      <c r="AH663" s="47"/>
      <c r="AK663" s="3" t="s">
        <v>62</v>
      </c>
      <c r="AN663" s="47"/>
      <c r="AO663" s="47"/>
      <c r="AQ663" s="47"/>
    </row>
    <row r="664" spans="1:43" s="4" customFormat="1" ht="15" x14ac:dyDescent="0.25">
      <c r="A664" s="48"/>
      <c r="B664" s="49" t="s">
        <v>73</v>
      </c>
      <c r="C664" s="372" t="s">
        <v>175</v>
      </c>
      <c r="D664" s="372"/>
      <c r="E664" s="372"/>
      <c r="F664" s="51"/>
      <c r="G664" s="52"/>
      <c r="H664" s="52"/>
      <c r="I664" s="52"/>
      <c r="J664" s="53">
        <v>292.60000000000002</v>
      </c>
      <c r="K664" s="54">
        <v>1.1499999999999999</v>
      </c>
      <c r="L664" s="53">
        <v>4.58</v>
      </c>
      <c r="M664" s="52"/>
      <c r="N664" s="58"/>
      <c r="AF664" s="39"/>
      <c r="AG664" s="47"/>
      <c r="AH664" s="47"/>
      <c r="AK664" s="3" t="s">
        <v>175</v>
      </c>
      <c r="AN664" s="47"/>
      <c r="AO664" s="47"/>
      <c r="AQ664" s="47"/>
    </row>
    <row r="665" spans="1:43" s="4" customFormat="1" ht="15" x14ac:dyDescent="0.25">
      <c r="A665" s="48"/>
      <c r="B665" s="49" t="s">
        <v>78</v>
      </c>
      <c r="C665" s="372" t="s">
        <v>176</v>
      </c>
      <c r="D665" s="372"/>
      <c r="E665" s="372"/>
      <c r="F665" s="51"/>
      <c r="G665" s="52"/>
      <c r="H665" s="52"/>
      <c r="I665" s="52"/>
      <c r="J665" s="53">
        <v>49.67</v>
      </c>
      <c r="K665" s="54">
        <v>1.1499999999999999</v>
      </c>
      <c r="L665" s="53">
        <v>0.78</v>
      </c>
      <c r="M665" s="54">
        <v>34.96</v>
      </c>
      <c r="N665" s="64">
        <v>27.27</v>
      </c>
      <c r="AF665" s="39"/>
      <c r="AG665" s="47"/>
      <c r="AH665" s="47"/>
      <c r="AK665" s="3" t="s">
        <v>176</v>
      </c>
      <c r="AN665" s="47"/>
      <c r="AO665" s="47"/>
      <c r="AQ665" s="47"/>
    </row>
    <row r="666" spans="1:43" s="4" customFormat="1" ht="15" x14ac:dyDescent="0.25">
      <c r="A666" s="48"/>
      <c r="B666" s="49" t="s">
        <v>122</v>
      </c>
      <c r="C666" s="372" t="s">
        <v>177</v>
      </c>
      <c r="D666" s="372"/>
      <c r="E666" s="372"/>
      <c r="F666" s="51"/>
      <c r="G666" s="52"/>
      <c r="H666" s="52"/>
      <c r="I666" s="52"/>
      <c r="J666" s="53">
        <v>4.34</v>
      </c>
      <c r="K666" s="52"/>
      <c r="L666" s="53">
        <v>0.06</v>
      </c>
      <c r="M666" s="52"/>
      <c r="N666" s="58"/>
      <c r="AF666" s="39"/>
      <c r="AG666" s="47"/>
      <c r="AH666" s="47"/>
      <c r="AK666" s="3" t="s">
        <v>177</v>
      </c>
      <c r="AN666" s="47"/>
      <c r="AO666" s="47"/>
      <c r="AQ666" s="47"/>
    </row>
    <row r="667" spans="1:43" s="4" customFormat="1" ht="15" x14ac:dyDescent="0.25">
      <c r="A667" s="56"/>
      <c r="B667" s="49"/>
      <c r="C667" s="372" t="s">
        <v>63</v>
      </c>
      <c r="D667" s="372"/>
      <c r="E667" s="372"/>
      <c r="F667" s="51" t="s">
        <v>64</v>
      </c>
      <c r="G667" s="54">
        <v>3.32</v>
      </c>
      <c r="H667" s="54">
        <v>1.1499999999999999</v>
      </c>
      <c r="I667" s="111">
        <v>5.19248E-2</v>
      </c>
      <c r="J667" s="57"/>
      <c r="K667" s="52"/>
      <c r="L667" s="57"/>
      <c r="M667" s="52"/>
      <c r="N667" s="58"/>
      <c r="AF667" s="39"/>
      <c r="AG667" s="47"/>
      <c r="AH667" s="47"/>
      <c r="AL667" s="3" t="s">
        <v>63</v>
      </c>
      <c r="AN667" s="47"/>
      <c r="AO667" s="47"/>
      <c r="AQ667" s="47"/>
    </row>
    <row r="668" spans="1:43" s="4" customFormat="1" ht="15" x14ac:dyDescent="0.25">
      <c r="A668" s="56"/>
      <c r="B668" s="49"/>
      <c r="C668" s="372" t="s">
        <v>178</v>
      </c>
      <c r="D668" s="372"/>
      <c r="E668" s="372"/>
      <c r="F668" s="51" t="s">
        <v>64</v>
      </c>
      <c r="G668" s="54">
        <v>3.69</v>
      </c>
      <c r="H668" s="54">
        <v>1.1499999999999999</v>
      </c>
      <c r="I668" s="111">
        <v>5.7711600000000002E-2</v>
      </c>
      <c r="J668" s="57"/>
      <c r="K668" s="52"/>
      <c r="L668" s="57"/>
      <c r="M668" s="52"/>
      <c r="N668" s="58"/>
      <c r="AF668" s="39"/>
      <c r="AG668" s="47"/>
      <c r="AH668" s="47"/>
      <c r="AL668" s="3" t="s">
        <v>178</v>
      </c>
      <c r="AN668" s="47"/>
      <c r="AO668" s="47"/>
      <c r="AQ668" s="47"/>
    </row>
    <row r="669" spans="1:43" s="4" customFormat="1" ht="15" x14ac:dyDescent="0.25">
      <c r="A669" s="48"/>
      <c r="B669" s="49"/>
      <c r="C669" s="375" t="s">
        <v>65</v>
      </c>
      <c r="D669" s="375"/>
      <c r="E669" s="375"/>
      <c r="F669" s="59"/>
      <c r="G669" s="60"/>
      <c r="H669" s="60"/>
      <c r="I669" s="60"/>
      <c r="J669" s="61">
        <v>322.83999999999997</v>
      </c>
      <c r="K669" s="60"/>
      <c r="L669" s="61">
        <v>5.05</v>
      </c>
      <c r="M669" s="60"/>
      <c r="N669" s="62"/>
      <c r="AF669" s="39"/>
      <c r="AG669" s="47"/>
      <c r="AH669" s="47"/>
      <c r="AM669" s="3" t="s">
        <v>65</v>
      </c>
      <c r="AN669" s="47"/>
      <c r="AO669" s="47"/>
      <c r="AQ669" s="47"/>
    </row>
    <row r="670" spans="1:43" s="4" customFormat="1" ht="15" x14ac:dyDescent="0.25">
      <c r="A670" s="56"/>
      <c r="B670" s="49"/>
      <c r="C670" s="372" t="s">
        <v>66</v>
      </c>
      <c r="D670" s="372"/>
      <c r="E670" s="372"/>
      <c r="F670" s="51"/>
      <c r="G670" s="52"/>
      <c r="H670" s="52"/>
      <c r="I670" s="52"/>
      <c r="J670" s="57"/>
      <c r="K670" s="52"/>
      <c r="L670" s="53">
        <v>1.19</v>
      </c>
      <c r="M670" s="52"/>
      <c r="N670" s="64">
        <v>41.6</v>
      </c>
      <c r="AF670" s="39"/>
      <c r="AG670" s="47"/>
      <c r="AH670" s="47"/>
      <c r="AL670" s="3" t="s">
        <v>66</v>
      </c>
      <c r="AN670" s="47"/>
      <c r="AO670" s="47"/>
      <c r="AQ670" s="47"/>
    </row>
    <row r="671" spans="1:43" s="4" customFormat="1" ht="23.25" x14ac:dyDescent="0.25">
      <c r="A671" s="56"/>
      <c r="B671" s="49" t="s">
        <v>335</v>
      </c>
      <c r="C671" s="372" t="s">
        <v>336</v>
      </c>
      <c r="D671" s="372"/>
      <c r="E671" s="372"/>
      <c r="F671" s="51" t="s">
        <v>69</v>
      </c>
      <c r="G671" s="63">
        <v>92</v>
      </c>
      <c r="H671" s="52"/>
      <c r="I671" s="63">
        <v>92</v>
      </c>
      <c r="J671" s="57"/>
      <c r="K671" s="52"/>
      <c r="L671" s="53">
        <v>1.0900000000000001</v>
      </c>
      <c r="M671" s="52"/>
      <c r="N671" s="64">
        <v>38.270000000000003</v>
      </c>
      <c r="AF671" s="39"/>
      <c r="AG671" s="47"/>
      <c r="AH671" s="47"/>
      <c r="AL671" s="3" t="s">
        <v>336</v>
      </c>
      <c r="AN671" s="47"/>
      <c r="AO671" s="47"/>
      <c r="AQ671" s="47"/>
    </row>
    <row r="672" spans="1:43" s="4" customFormat="1" ht="23.25" x14ac:dyDescent="0.25">
      <c r="A672" s="56"/>
      <c r="B672" s="49" t="s">
        <v>337</v>
      </c>
      <c r="C672" s="372" t="s">
        <v>338</v>
      </c>
      <c r="D672" s="372"/>
      <c r="E672" s="372"/>
      <c r="F672" s="51" t="s">
        <v>69</v>
      </c>
      <c r="G672" s="63">
        <v>46</v>
      </c>
      <c r="H672" s="52"/>
      <c r="I672" s="63">
        <v>46</v>
      </c>
      <c r="J672" s="57"/>
      <c r="K672" s="52"/>
      <c r="L672" s="53">
        <v>0.55000000000000004</v>
      </c>
      <c r="M672" s="52"/>
      <c r="N672" s="64">
        <v>19.14</v>
      </c>
      <c r="AF672" s="39"/>
      <c r="AG672" s="47"/>
      <c r="AH672" s="47"/>
      <c r="AL672" s="3" t="s">
        <v>338</v>
      </c>
      <c r="AN672" s="47"/>
      <c r="AO672" s="47"/>
      <c r="AQ672" s="47"/>
    </row>
    <row r="673" spans="1:43" s="4" customFormat="1" ht="15" x14ac:dyDescent="0.25">
      <c r="A673" s="65"/>
      <c r="B673" s="66"/>
      <c r="C673" s="374" t="s">
        <v>72</v>
      </c>
      <c r="D673" s="374"/>
      <c r="E673" s="374"/>
      <c r="F673" s="42"/>
      <c r="G673" s="43"/>
      <c r="H673" s="43"/>
      <c r="I673" s="43"/>
      <c r="J673" s="45"/>
      <c r="K673" s="43"/>
      <c r="L673" s="67">
        <v>6.69</v>
      </c>
      <c r="M673" s="60"/>
      <c r="N673" s="46"/>
      <c r="AF673" s="39"/>
      <c r="AG673" s="47"/>
      <c r="AH673" s="47"/>
      <c r="AN673" s="47" t="s">
        <v>72</v>
      </c>
      <c r="AO673" s="47"/>
      <c r="AQ673" s="47"/>
    </row>
    <row r="674" spans="1:43" s="4" customFormat="1" ht="57" x14ac:dyDescent="0.25">
      <c r="A674" s="40" t="s">
        <v>472</v>
      </c>
      <c r="B674" s="41" t="s">
        <v>346</v>
      </c>
      <c r="C674" s="374" t="s">
        <v>347</v>
      </c>
      <c r="D674" s="374"/>
      <c r="E674" s="374"/>
      <c r="F674" s="42" t="s">
        <v>333</v>
      </c>
      <c r="G674" s="43">
        <v>1.3599999999999999E-2</v>
      </c>
      <c r="H674" s="44">
        <v>1</v>
      </c>
      <c r="I674" s="110">
        <v>1.3599999999999999E-2</v>
      </c>
      <c r="J674" s="45"/>
      <c r="K674" s="43"/>
      <c r="L674" s="45"/>
      <c r="M674" s="43"/>
      <c r="N674" s="46"/>
      <c r="AF674" s="39"/>
      <c r="AG674" s="47"/>
      <c r="AH674" s="47" t="s">
        <v>347</v>
      </c>
      <c r="AN674" s="47"/>
      <c r="AO674" s="47"/>
      <c r="AQ674" s="47"/>
    </row>
    <row r="675" spans="1:43" s="4" customFormat="1" ht="15" x14ac:dyDescent="0.25">
      <c r="A675" s="69"/>
      <c r="B675" s="50"/>
      <c r="C675" s="372" t="s">
        <v>473</v>
      </c>
      <c r="D675" s="372"/>
      <c r="E675" s="372"/>
      <c r="F675" s="372"/>
      <c r="G675" s="372"/>
      <c r="H675" s="372"/>
      <c r="I675" s="372"/>
      <c r="J675" s="372"/>
      <c r="K675" s="372"/>
      <c r="L675" s="372"/>
      <c r="M675" s="372"/>
      <c r="N675" s="377"/>
      <c r="AF675" s="39"/>
      <c r="AG675" s="47"/>
      <c r="AH675" s="47"/>
      <c r="AI675" s="3" t="s">
        <v>473</v>
      </c>
      <c r="AN675" s="47"/>
      <c r="AO675" s="47"/>
      <c r="AQ675" s="47"/>
    </row>
    <row r="676" spans="1:43" s="4" customFormat="1" ht="22.5" x14ac:dyDescent="0.25">
      <c r="A676" s="103"/>
      <c r="B676" s="49" t="s">
        <v>217</v>
      </c>
      <c r="C676" s="368" t="s">
        <v>218</v>
      </c>
      <c r="D676" s="368"/>
      <c r="E676" s="368"/>
      <c r="F676" s="368"/>
      <c r="G676" s="368"/>
      <c r="H676" s="368"/>
      <c r="I676" s="368"/>
      <c r="J676" s="368"/>
      <c r="K676" s="368"/>
      <c r="L676" s="368"/>
      <c r="M676" s="368"/>
      <c r="N676" s="376"/>
      <c r="AF676" s="39"/>
      <c r="AG676" s="47"/>
      <c r="AH676" s="47"/>
      <c r="AJ676" s="3" t="s">
        <v>218</v>
      </c>
      <c r="AN676" s="47"/>
      <c r="AO676" s="47"/>
      <c r="AQ676" s="47"/>
    </row>
    <row r="677" spans="1:43" s="4" customFormat="1" ht="15" x14ac:dyDescent="0.25">
      <c r="A677" s="48"/>
      <c r="B677" s="49" t="s">
        <v>73</v>
      </c>
      <c r="C677" s="372" t="s">
        <v>175</v>
      </c>
      <c r="D677" s="372"/>
      <c r="E677" s="372"/>
      <c r="F677" s="51"/>
      <c r="G677" s="52"/>
      <c r="H677" s="52"/>
      <c r="I677" s="52"/>
      <c r="J677" s="107">
        <v>3150</v>
      </c>
      <c r="K677" s="54">
        <v>1.1499999999999999</v>
      </c>
      <c r="L677" s="53">
        <v>49.27</v>
      </c>
      <c r="M677" s="52"/>
      <c r="N677" s="58"/>
      <c r="AF677" s="39"/>
      <c r="AG677" s="47"/>
      <c r="AH677" s="47"/>
      <c r="AK677" s="3" t="s">
        <v>175</v>
      </c>
      <c r="AN677" s="47"/>
      <c r="AO677" s="47"/>
      <c r="AQ677" s="47"/>
    </row>
    <row r="678" spans="1:43" s="4" customFormat="1" ht="15" x14ac:dyDescent="0.25">
      <c r="A678" s="48"/>
      <c r="B678" s="49" t="s">
        <v>78</v>
      </c>
      <c r="C678" s="372" t="s">
        <v>176</v>
      </c>
      <c r="D678" s="372"/>
      <c r="E678" s="372"/>
      <c r="F678" s="51"/>
      <c r="G678" s="52"/>
      <c r="H678" s="52"/>
      <c r="I678" s="52"/>
      <c r="J678" s="53">
        <v>425.25</v>
      </c>
      <c r="K678" s="54">
        <v>1.1499999999999999</v>
      </c>
      <c r="L678" s="53">
        <v>6.65</v>
      </c>
      <c r="M678" s="54">
        <v>34.96</v>
      </c>
      <c r="N678" s="64">
        <v>232.48</v>
      </c>
      <c r="AF678" s="39"/>
      <c r="AG678" s="47"/>
      <c r="AH678" s="47"/>
      <c r="AK678" s="3" t="s">
        <v>176</v>
      </c>
      <c r="AN678" s="47"/>
      <c r="AO678" s="47"/>
      <c r="AQ678" s="47"/>
    </row>
    <row r="679" spans="1:43" s="4" customFormat="1" ht="15" x14ac:dyDescent="0.25">
      <c r="A679" s="56"/>
      <c r="B679" s="49"/>
      <c r="C679" s="372" t="s">
        <v>178</v>
      </c>
      <c r="D679" s="372"/>
      <c r="E679" s="372"/>
      <c r="F679" s="51" t="s">
        <v>64</v>
      </c>
      <c r="G679" s="104">
        <v>31.5</v>
      </c>
      <c r="H679" s="54">
        <v>1.1499999999999999</v>
      </c>
      <c r="I679" s="114">
        <v>0.49265999999999999</v>
      </c>
      <c r="J679" s="57"/>
      <c r="K679" s="52"/>
      <c r="L679" s="57"/>
      <c r="M679" s="52"/>
      <c r="N679" s="58"/>
      <c r="AF679" s="39"/>
      <c r="AG679" s="47"/>
      <c r="AH679" s="47"/>
      <c r="AL679" s="3" t="s">
        <v>178</v>
      </c>
      <c r="AN679" s="47"/>
      <c r="AO679" s="47"/>
      <c r="AQ679" s="47"/>
    </row>
    <row r="680" spans="1:43" s="4" customFormat="1" ht="15" x14ac:dyDescent="0.25">
      <c r="A680" s="48"/>
      <c r="B680" s="49"/>
      <c r="C680" s="375" t="s">
        <v>65</v>
      </c>
      <c r="D680" s="375"/>
      <c r="E680" s="375"/>
      <c r="F680" s="59"/>
      <c r="G680" s="60"/>
      <c r="H680" s="60"/>
      <c r="I680" s="60"/>
      <c r="J680" s="108">
        <v>3150</v>
      </c>
      <c r="K680" s="60"/>
      <c r="L680" s="61">
        <v>49.27</v>
      </c>
      <c r="M680" s="60"/>
      <c r="N680" s="62"/>
      <c r="AF680" s="39"/>
      <c r="AG680" s="47"/>
      <c r="AH680" s="47"/>
      <c r="AM680" s="3" t="s">
        <v>65</v>
      </c>
      <c r="AN680" s="47"/>
      <c r="AO680" s="47"/>
      <c r="AQ680" s="47"/>
    </row>
    <row r="681" spans="1:43" s="4" customFormat="1" ht="15" x14ac:dyDescent="0.25">
      <c r="A681" s="56"/>
      <c r="B681" s="49"/>
      <c r="C681" s="372" t="s">
        <v>66</v>
      </c>
      <c r="D681" s="372"/>
      <c r="E681" s="372"/>
      <c r="F681" s="51"/>
      <c r="G681" s="52"/>
      <c r="H681" s="52"/>
      <c r="I681" s="52"/>
      <c r="J681" s="57"/>
      <c r="K681" s="52"/>
      <c r="L681" s="53">
        <v>6.65</v>
      </c>
      <c r="M681" s="52"/>
      <c r="N681" s="64">
        <v>232.48</v>
      </c>
      <c r="AF681" s="39"/>
      <c r="AG681" s="47"/>
      <c r="AH681" s="47"/>
      <c r="AL681" s="3" t="s">
        <v>66</v>
      </c>
      <c r="AN681" s="47"/>
      <c r="AO681" s="47"/>
      <c r="AQ681" s="47"/>
    </row>
    <row r="682" spans="1:43" s="4" customFormat="1" ht="23.25" x14ac:dyDescent="0.25">
      <c r="A682" s="56"/>
      <c r="B682" s="49" t="s">
        <v>335</v>
      </c>
      <c r="C682" s="372" t="s">
        <v>336</v>
      </c>
      <c r="D682" s="372"/>
      <c r="E682" s="372"/>
      <c r="F682" s="51" t="s">
        <v>69</v>
      </c>
      <c r="G682" s="63">
        <v>92</v>
      </c>
      <c r="H682" s="52"/>
      <c r="I682" s="63">
        <v>92</v>
      </c>
      <c r="J682" s="57"/>
      <c r="K682" s="52"/>
      <c r="L682" s="53">
        <v>6.12</v>
      </c>
      <c r="M682" s="52"/>
      <c r="N682" s="64">
        <v>213.88</v>
      </c>
      <c r="AF682" s="39"/>
      <c r="AG682" s="47"/>
      <c r="AH682" s="47"/>
      <c r="AL682" s="3" t="s">
        <v>336</v>
      </c>
      <c r="AN682" s="47"/>
      <c r="AO682" s="47"/>
      <c r="AQ682" s="47"/>
    </row>
    <row r="683" spans="1:43" s="4" customFormat="1" ht="23.25" x14ac:dyDescent="0.25">
      <c r="A683" s="56"/>
      <c r="B683" s="49" t="s">
        <v>337</v>
      </c>
      <c r="C683" s="372" t="s">
        <v>338</v>
      </c>
      <c r="D683" s="372"/>
      <c r="E683" s="372"/>
      <c r="F683" s="51" t="s">
        <v>69</v>
      </c>
      <c r="G683" s="63">
        <v>46</v>
      </c>
      <c r="H683" s="52"/>
      <c r="I683" s="63">
        <v>46</v>
      </c>
      <c r="J683" s="57"/>
      <c r="K683" s="52"/>
      <c r="L683" s="53">
        <v>3.06</v>
      </c>
      <c r="M683" s="52"/>
      <c r="N683" s="64">
        <v>106.94</v>
      </c>
      <c r="AF683" s="39"/>
      <c r="AG683" s="47"/>
      <c r="AH683" s="47"/>
      <c r="AL683" s="3" t="s">
        <v>338</v>
      </c>
      <c r="AN683" s="47"/>
      <c r="AO683" s="47"/>
      <c r="AQ683" s="47"/>
    </row>
    <row r="684" spans="1:43" s="4" customFormat="1" ht="15" x14ac:dyDescent="0.25">
      <c r="A684" s="65"/>
      <c r="B684" s="66"/>
      <c r="C684" s="374" t="s">
        <v>72</v>
      </c>
      <c r="D684" s="374"/>
      <c r="E684" s="374"/>
      <c r="F684" s="42"/>
      <c r="G684" s="43"/>
      <c r="H684" s="43"/>
      <c r="I684" s="43"/>
      <c r="J684" s="45"/>
      <c r="K684" s="43"/>
      <c r="L684" s="67">
        <v>58.45</v>
      </c>
      <c r="M684" s="60"/>
      <c r="N684" s="46"/>
      <c r="AF684" s="39"/>
      <c r="AG684" s="47"/>
      <c r="AH684" s="47"/>
      <c r="AN684" s="47" t="s">
        <v>72</v>
      </c>
      <c r="AO684" s="47"/>
      <c r="AQ684" s="47"/>
    </row>
    <row r="685" spans="1:43" s="4" customFormat="1" ht="57" x14ac:dyDescent="0.25">
      <c r="A685" s="40" t="s">
        <v>474</v>
      </c>
      <c r="B685" s="41" t="s">
        <v>339</v>
      </c>
      <c r="C685" s="374" t="s">
        <v>348</v>
      </c>
      <c r="D685" s="374"/>
      <c r="E685" s="374"/>
      <c r="F685" s="42" t="s">
        <v>341</v>
      </c>
      <c r="G685" s="43">
        <v>28.015999999999998</v>
      </c>
      <c r="H685" s="44">
        <v>1</v>
      </c>
      <c r="I685" s="116">
        <v>28.015999999999998</v>
      </c>
      <c r="J685" s="67">
        <v>2.91</v>
      </c>
      <c r="K685" s="43"/>
      <c r="L685" s="67">
        <v>81.53</v>
      </c>
      <c r="M685" s="68">
        <v>12.13</v>
      </c>
      <c r="N685" s="122">
        <v>988.96</v>
      </c>
      <c r="AF685" s="39"/>
      <c r="AG685" s="47"/>
      <c r="AH685" s="47" t="s">
        <v>348</v>
      </c>
      <c r="AN685" s="47"/>
      <c r="AO685" s="47"/>
      <c r="AQ685" s="47"/>
    </row>
    <row r="686" spans="1:43" s="4" customFormat="1" ht="15" x14ac:dyDescent="0.25">
      <c r="A686" s="69"/>
      <c r="B686" s="50"/>
      <c r="C686" s="372" t="s">
        <v>469</v>
      </c>
      <c r="D686" s="372"/>
      <c r="E686" s="372"/>
      <c r="F686" s="372"/>
      <c r="G686" s="372"/>
      <c r="H686" s="372"/>
      <c r="I686" s="372"/>
      <c r="J686" s="372"/>
      <c r="K686" s="372"/>
      <c r="L686" s="372"/>
      <c r="M686" s="372"/>
      <c r="N686" s="377"/>
      <c r="AF686" s="39"/>
      <c r="AG686" s="47"/>
      <c r="AH686" s="47"/>
      <c r="AI686" s="3" t="s">
        <v>469</v>
      </c>
      <c r="AN686" s="47"/>
      <c r="AO686" s="47"/>
      <c r="AQ686" s="47"/>
    </row>
    <row r="687" spans="1:43" s="4" customFormat="1" ht="15" x14ac:dyDescent="0.25">
      <c r="A687" s="65"/>
      <c r="B687" s="66"/>
      <c r="C687" s="374" t="s">
        <v>72</v>
      </c>
      <c r="D687" s="374"/>
      <c r="E687" s="374"/>
      <c r="F687" s="42"/>
      <c r="G687" s="43"/>
      <c r="H687" s="43"/>
      <c r="I687" s="43"/>
      <c r="J687" s="45"/>
      <c r="K687" s="43"/>
      <c r="L687" s="67">
        <v>81.53</v>
      </c>
      <c r="M687" s="60"/>
      <c r="N687" s="122">
        <v>988.96</v>
      </c>
      <c r="AF687" s="39"/>
      <c r="AG687" s="47"/>
      <c r="AH687" s="47"/>
      <c r="AN687" s="47" t="s">
        <v>72</v>
      </c>
      <c r="AO687" s="47"/>
      <c r="AQ687" s="47"/>
    </row>
    <row r="688" spans="1:43" s="4" customFormat="1" ht="45.75" x14ac:dyDescent="0.25">
      <c r="A688" s="40" t="s">
        <v>475</v>
      </c>
      <c r="B688" s="41" t="s">
        <v>350</v>
      </c>
      <c r="C688" s="374" t="s">
        <v>351</v>
      </c>
      <c r="D688" s="374"/>
      <c r="E688" s="374"/>
      <c r="F688" s="42" t="s">
        <v>341</v>
      </c>
      <c r="G688" s="43">
        <v>7.0039999999999996</v>
      </c>
      <c r="H688" s="44">
        <v>1</v>
      </c>
      <c r="I688" s="116">
        <v>7.0039999999999996</v>
      </c>
      <c r="J688" s="67">
        <v>15.35</v>
      </c>
      <c r="K688" s="43"/>
      <c r="L688" s="67">
        <v>107.51</v>
      </c>
      <c r="M688" s="68">
        <v>12.13</v>
      </c>
      <c r="N688" s="115">
        <v>1304.0999999999999</v>
      </c>
      <c r="AF688" s="39"/>
      <c r="AG688" s="47"/>
      <c r="AH688" s="47" t="s">
        <v>351</v>
      </c>
      <c r="AN688" s="47"/>
      <c r="AO688" s="47"/>
      <c r="AQ688" s="47"/>
    </row>
    <row r="689" spans="1:43" s="4" customFormat="1" ht="15" x14ac:dyDescent="0.25">
      <c r="A689" s="69"/>
      <c r="B689" s="50"/>
      <c r="C689" s="372" t="s">
        <v>476</v>
      </c>
      <c r="D689" s="372"/>
      <c r="E689" s="372"/>
      <c r="F689" s="372"/>
      <c r="G689" s="372"/>
      <c r="H689" s="372"/>
      <c r="I689" s="372"/>
      <c r="J689" s="372"/>
      <c r="K689" s="372"/>
      <c r="L689" s="372"/>
      <c r="M689" s="372"/>
      <c r="N689" s="377"/>
      <c r="AF689" s="39"/>
      <c r="AG689" s="47"/>
      <c r="AH689" s="47"/>
      <c r="AI689" s="3" t="s">
        <v>476</v>
      </c>
      <c r="AN689" s="47"/>
      <c r="AO689" s="47"/>
      <c r="AQ689" s="47"/>
    </row>
    <row r="690" spans="1:43" s="4" customFormat="1" ht="15" x14ac:dyDescent="0.25">
      <c r="A690" s="65"/>
      <c r="B690" s="66"/>
      <c r="C690" s="374" t="s">
        <v>72</v>
      </c>
      <c r="D690" s="374"/>
      <c r="E690" s="374"/>
      <c r="F690" s="42"/>
      <c r="G690" s="43"/>
      <c r="H690" s="43"/>
      <c r="I690" s="43"/>
      <c r="J690" s="45"/>
      <c r="K690" s="43"/>
      <c r="L690" s="67">
        <v>107.51</v>
      </c>
      <c r="M690" s="60"/>
      <c r="N690" s="115">
        <v>1304.0999999999999</v>
      </c>
      <c r="AF690" s="39"/>
      <c r="AG690" s="47"/>
      <c r="AH690" s="47"/>
      <c r="AN690" s="47" t="s">
        <v>72</v>
      </c>
      <c r="AO690" s="47"/>
      <c r="AQ690" s="47"/>
    </row>
    <row r="691" spans="1:43" s="4" customFormat="1" ht="34.5" x14ac:dyDescent="0.25">
      <c r="A691" s="40" t="s">
        <v>477</v>
      </c>
      <c r="B691" s="41" t="s">
        <v>353</v>
      </c>
      <c r="C691" s="374" t="s">
        <v>354</v>
      </c>
      <c r="D691" s="374"/>
      <c r="E691" s="374"/>
      <c r="F691" s="42" t="s">
        <v>333</v>
      </c>
      <c r="G691" s="43">
        <v>1.3599999999999999E-2</v>
      </c>
      <c r="H691" s="44">
        <v>1</v>
      </c>
      <c r="I691" s="110">
        <v>1.3599999999999999E-2</v>
      </c>
      <c r="J691" s="45"/>
      <c r="K691" s="43"/>
      <c r="L691" s="45"/>
      <c r="M691" s="43"/>
      <c r="N691" s="46"/>
      <c r="AF691" s="39"/>
      <c r="AG691" s="47"/>
      <c r="AH691" s="47" t="s">
        <v>354</v>
      </c>
      <c r="AN691" s="47"/>
      <c r="AO691" s="47"/>
      <c r="AQ691" s="47"/>
    </row>
    <row r="692" spans="1:43" s="4" customFormat="1" ht="15" x14ac:dyDescent="0.25">
      <c r="A692" s="69"/>
      <c r="B692" s="50"/>
      <c r="C692" s="372" t="s">
        <v>478</v>
      </c>
      <c r="D692" s="372"/>
      <c r="E692" s="372"/>
      <c r="F692" s="372"/>
      <c r="G692" s="372"/>
      <c r="H692" s="372"/>
      <c r="I692" s="372"/>
      <c r="J692" s="372"/>
      <c r="K692" s="372"/>
      <c r="L692" s="372"/>
      <c r="M692" s="372"/>
      <c r="N692" s="377"/>
      <c r="AF692" s="39"/>
      <c r="AG692" s="47"/>
      <c r="AH692" s="47"/>
      <c r="AI692" s="3" t="s">
        <v>478</v>
      </c>
      <c r="AN692" s="47"/>
      <c r="AO692" s="47"/>
      <c r="AQ692" s="47"/>
    </row>
    <row r="693" spans="1:43" s="4" customFormat="1" ht="22.5" x14ac:dyDescent="0.25">
      <c r="A693" s="103"/>
      <c r="B693" s="49" t="s">
        <v>217</v>
      </c>
      <c r="C693" s="368" t="s">
        <v>218</v>
      </c>
      <c r="D693" s="368"/>
      <c r="E693" s="368"/>
      <c r="F693" s="368"/>
      <c r="G693" s="368"/>
      <c r="H693" s="368"/>
      <c r="I693" s="368"/>
      <c r="J693" s="368"/>
      <c r="K693" s="368"/>
      <c r="L693" s="368"/>
      <c r="M693" s="368"/>
      <c r="N693" s="376"/>
      <c r="AF693" s="39"/>
      <c r="AG693" s="47"/>
      <c r="AH693" s="47"/>
      <c r="AJ693" s="3" t="s">
        <v>218</v>
      </c>
      <c r="AN693" s="47"/>
      <c r="AO693" s="47"/>
      <c r="AQ693" s="47"/>
    </row>
    <row r="694" spans="1:43" s="4" customFormat="1" ht="15" x14ac:dyDescent="0.25">
      <c r="A694" s="48"/>
      <c r="B694" s="49" t="s">
        <v>73</v>
      </c>
      <c r="C694" s="372" t="s">
        <v>175</v>
      </c>
      <c r="D694" s="372"/>
      <c r="E694" s="372"/>
      <c r="F694" s="51"/>
      <c r="G694" s="52"/>
      <c r="H694" s="52"/>
      <c r="I694" s="52"/>
      <c r="J694" s="53">
        <v>284.17</v>
      </c>
      <c r="K694" s="54">
        <v>1.1499999999999999</v>
      </c>
      <c r="L694" s="53">
        <v>4.4400000000000004</v>
      </c>
      <c r="M694" s="52"/>
      <c r="N694" s="58"/>
      <c r="AF694" s="39"/>
      <c r="AG694" s="47"/>
      <c r="AH694" s="47"/>
      <c r="AK694" s="3" t="s">
        <v>175</v>
      </c>
      <c r="AN694" s="47"/>
      <c r="AO694" s="47"/>
      <c r="AQ694" s="47"/>
    </row>
    <row r="695" spans="1:43" s="4" customFormat="1" ht="15" x14ac:dyDescent="0.25">
      <c r="A695" s="48"/>
      <c r="B695" s="49" t="s">
        <v>78</v>
      </c>
      <c r="C695" s="372" t="s">
        <v>176</v>
      </c>
      <c r="D695" s="372"/>
      <c r="E695" s="372"/>
      <c r="F695" s="51"/>
      <c r="G695" s="52"/>
      <c r="H695" s="52"/>
      <c r="I695" s="52"/>
      <c r="J695" s="53">
        <v>28.89</v>
      </c>
      <c r="K695" s="54">
        <v>1.1499999999999999</v>
      </c>
      <c r="L695" s="53">
        <v>0.45</v>
      </c>
      <c r="M695" s="54">
        <v>34.96</v>
      </c>
      <c r="N695" s="64">
        <v>15.73</v>
      </c>
      <c r="AF695" s="39"/>
      <c r="AG695" s="47"/>
      <c r="AH695" s="47"/>
      <c r="AK695" s="3" t="s">
        <v>176</v>
      </c>
      <c r="AN695" s="47"/>
      <c r="AO695" s="47"/>
      <c r="AQ695" s="47"/>
    </row>
    <row r="696" spans="1:43" s="4" customFormat="1" ht="15" x14ac:dyDescent="0.25">
      <c r="A696" s="56"/>
      <c r="B696" s="49"/>
      <c r="C696" s="372" t="s">
        <v>178</v>
      </c>
      <c r="D696" s="372"/>
      <c r="E696" s="372"/>
      <c r="F696" s="51" t="s">
        <v>64</v>
      </c>
      <c r="G696" s="54">
        <v>2.14</v>
      </c>
      <c r="H696" s="54">
        <v>1.1499999999999999</v>
      </c>
      <c r="I696" s="111">
        <v>3.3469600000000002E-2</v>
      </c>
      <c r="J696" s="57"/>
      <c r="K696" s="52"/>
      <c r="L696" s="57"/>
      <c r="M696" s="52"/>
      <c r="N696" s="58"/>
      <c r="AF696" s="39"/>
      <c r="AG696" s="47"/>
      <c r="AH696" s="47"/>
      <c r="AL696" s="3" t="s">
        <v>178</v>
      </c>
      <c r="AN696" s="47"/>
      <c r="AO696" s="47"/>
      <c r="AQ696" s="47"/>
    </row>
    <row r="697" spans="1:43" s="4" customFormat="1" ht="15" x14ac:dyDescent="0.25">
      <c r="A697" s="48"/>
      <c r="B697" s="49"/>
      <c r="C697" s="375" t="s">
        <v>65</v>
      </c>
      <c r="D697" s="375"/>
      <c r="E697" s="375"/>
      <c r="F697" s="59"/>
      <c r="G697" s="60"/>
      <c r="H697" s="60"/>
      <c r="I697" s="60"/>
      <c r="J697" s="61">
        <v>284.17</v>
      </c>
      <c r="K697" s="60"/>
      <c r="L697" s="61">
        <v>4.4400000000000004</v>
      </c>
      <c r="M697" s="60"/>
      <c r="N697" s="62"/>
      <c r="AF697" s="39"/>
      <c r="AG697" s="47"/>
      <c r="AH697" s="47"/>
      <c r="AM697" s="3" t="s">
        <v>65</v>
      </c>
      <c r="AN697" s="47"/>
      <c r="AO697" s="47"/>
      <c r="AQ697" s="47"/>
    </row>
    <row r="698" spans="1:43" s="4" customFormat="1" ht="15" x14ac:dyDescent="0.25">
      <c r="A698" s="56"/>
      <c r="B698" s="49"/>
      <c r="C698" s="372" t="s">
        <v>66</v>
      </c>
      <c r="D698" s="372"/>
      <c r="E698" s="372"/>
      <c r="F698" s="51"/>
      <c r="G698" s="52"/>
      <c r="H698" s="52"/>
      <c r="I698" s="52"/>
      <c r="J698" s="57"/>
      <c r="K698" s="52"/>
      <c r="L698" s="53">
        <v>0.45</v>
      </c>
      <c r="M698" s="52"/>
      <c r="N698" s="64">
        <v>15.73</v>
      </c>
      <c r="AF698" s="39"/>
      <c r="AG698" s="47"/>
      <c r="AH698" s="47"/>
      <c r="AL698" s="3" t="s">
        <v>66</v>
      </c>
      <c r="AN698" s="47"/>
      <c r="AO698" s="47"/>
      <c r="AQ698" s="47"/>
    </row>
    <row r="699" spans="1:43" s="4" customFormat="1" ht="23.25" x14ac:dyDescent="0.25">
      <c r="A699" s="56"/>
      <c r="B699" s="49" t="s">
        <v>335</v>
      </c>
      <c r="C699" s="372" t="s">
        <v>336</v>
      </c>
      <c r="D699" s="372"/>
      <c r="E699" s="372"/>
      <c r="F699" s="51" t="s">
        <v>69</v>
      </c>
      <c r="G699" s="63">
        <v>92</v>
      </c>
      <c r="H699" s="52"/>
      <c r="I699" s="63">
        <v>92</v>
      </c>
      <c r="J699" s="57"/>
      <c r="K699" s="52"/>
      <c r="L699" s="53">
        <v>0.41</v>
      </c>
      <c r="M699" s="52"/>
      <c r="N699" s="64">
        <v>14.47</v>
      </c>
      <c r="AF699" s="39"/>
      <c r="AG699" s="47"/>
      <c r="AH699" s="47"/>
      <c r="AL699" s="3" t="s">
        <v>336</v>
      </c>
      <c r="AN699" s="47"/>
      <c r="AO699" s="47"/>
      <c r="AQ699" s="47"/>
    </row>
    <row r="700" spans="1:43" s="4" customFormat="1" ht="23.25" x14ac:dyDescent="0.25">
      <c r="A700" s="56"/>
      <c r="B700" s="49" t="s">
        <v>337</v>
      </c>
      <c r="C700" s="372" t="s">
        <v>338</v>
      </c>
      <c r="D700" s="372"/>
      <c r="E700" s="372"/>
      <c r="F700" s="51" t="s">
        <v>69</v>
      </c>
      <c r="G700" s="63">
        <v>46</v>
      </c>
      <c r="H700" s="52"/>
      <c r="I700" s="63">
        <v>46</v>
      </c>
      <c r="J700" s="57"/>
      <c r="K700" s="52"/>
      <c r="L700" s="53">
        <v>0.21</v>
      </c>
      <c r="M700" s="52"/>
      <c r="N700" s="64">
        <v>7.24</v>
      </c>
      <c r="AF700" s="39"/>
      <c r="AG700" s="47"/>
      <c r="AH700" s="47"/>
      <c r="AL700" s="3" t="s">
        <v>338</v>
      </c>
      <c r="AN700" s="47"/>
      <c r="AO700" s="47"/>
      <c r="AQ700" s="47"/>
    </row>
    <row r="701" spans="1:43" s="4" customFormat="1" ht="15" x14ac:dyDescent="0.25">
      <c r="A701" s="65"/>
      <c r="B701" s="66"/>
      <c r="C701" s="374" t="s">
        <v>72</v>
      </c>
      <c r="D701" s="374"/>
      <c r="E701" s="374"/>
      <c r="F701" s="42"/>
      <c r="G701" s="43"/>
      <c r="H701" s="43"/>
      <c r="I701" s="43"/>
      <c r="J701" s="45"/>
      <c r="K701" s="43"/>
      <c r="L701" s="67">
        <v>5.0599999999999996</v>
      </c>
      <c r="M701" s="60"/>
      <c r="N701" s="46"/>
      <c r="AF701" s="39"/>
      <c r="AG701" s="47"/>
      <c r="AH701" s="47"/>
      <c r="AN701" s="47" t="s">
        <v>72</v>
      </c>
      <c r="AO701" s="47"/>
      <c r="AQ701" s="47"/>
    </row>
    <row r="702" spans="1:43" s="4" customFormat="1" ht="23.25" x14ac:dyDescent="0.25">
      <c r="A702" s="40" t="s">
        <v>479</v>
      </c>
      <c r="B702" s="41" t="s">
        <v>480</v>
      </c>
      <c r="C702" s="374" t="s">
        <v>481</v>
      </c>
      <c r="D702" s="374"/>
      <c r="E702" s="374"/>
      <c r="F702" s="42" t="s">
        <v>171</v>
      </c>
      <c r="G702" s="43">
        <v>5.7999999999999996E-3</v>
      </c>
      <c r="H702" s="44">
        <v>1</v>
      </c>
      <c r="I702" s="110">
        <v>5.7999999999999996E-3</v>
      </c>
      <c r="J702" s="45"/>
      <c r="K702" s="43"/>
      <c r="L702" s="45"/>
      <c r="M702" s="43"/>
      <c r="N702" s="46"/>
      <c r="AF702" s="39"/>
      <c r="AG702" s="47"/>
      <c r="AH702" s="47" t="s">
        <v>481</v>
      </c>
      <c r="AN702" s="47"/>
      <c r="AO702" s="47"/>
      <c r="AQ702" s="47"/>
    </row>
    <row r="703" spans="1:43" s="4" customFormat="1" ht="15" x14ac:dyDescent="0.25">
      <c r="A703" s="69"/>
      <c r="B703" s="50"/>
      <c r="C703" s="372" t="s">
        <v>482</v>
      </c>
      <c r="D703" s="372"/>
      <c r="E703" s="372"/>
      <c r="F703" s="372"/>
      <c r="G703" s="372"/>
      <c r="H703" s="372"/>
      <c r="I703" s="372"/>
      <c r="J703" s="372"/>
      <c r="K703" s="372"/>
      <c r="L703" s="372"/>
      <c r="M703" s="372"/>
      <c r="N703" s="377"/>
      <c r="AF703" s="39"/>
      <c r="AG703" s="47"/>
      <c r="AH703" s="47"/>
      <c r="AI703" s="3" t="s">
        <v>482</v>
      </c>
      <c r="AN703" s="47"/>
      <c r="AO703" s="47"/>
      <c r="AQ703" s="47"/>
    </row>
    <row r="704" spans="1:43" s="4" customFormat="1" ht="22.5" x14ac:dyDescent="0.25">
      <c r="A704" s="103"/>
      <c r="B704" s="49" t="s">
        <v>217</v>
      </c>
      <c r="C704" s="368" t="s">
        <v>218</v>
      </c>
      <c r="D704" s="368"/>
      <c r="E704" s="368"/>
      <c r="F704" s="368"/>
      <c r="G704" s="368"/>
      <c r="H704" s="368"/>
      <c r="I704" s="368"/>
      <c r="J704" s="368"/>
      <c r="K704" s="368"/>
      <c r="L704" s="368"/>
      <c r="M704" s="368"/>
      <c r="N704" s="376"/>
      <c r="AF704" s="39"/>
      <c r="AG704" s="47"/>
      <c r="AH704" s="47"/>
      <c r="AJ704" s="3" t="s">
        <v>218</v>
      </c>
      <c r="AN704" s="47"/>
      <c r="AO704" s="47"/>
      <c r="AQ704" s="47"/>
    </row>
    <row r="705" spans="1:43" s="4" customFormat="1" ht="15" x14ac:dyDescent="0.25">
      <c r="A705" s="48"/>
      <c r="B705" s="49" t="s">
        <v>58</v>
      </c>
      <c r="C705" s="372" t="s">
        <v>62</v>
      </c>
      <c r="D705" s="372"/>
      <c r="E705" s="372"/>
      <c r="F705" s="51"/>
      <c r="G705" s="52"/>
      <c r="H705" s="52"/>
      <c r="I705" s="52"/>
      <c r="J705" s="107">
        <v>1494.14</v>
      </c>
      <c r="K705" s="54">
        <v>1.1499999999999999</v>
      </c>
      <c r="L705" s="53">
        <v>9.9700000000000006</v>
      </c>
      <c r="M705" s="54">
        <v>34.96</v>
      </c>
      <c r="N705" s="64">
        <v>348.55</v>
      </c>
      <c r="AF705" s="39"/>
      <c r="AG705" s="47"/>
      <c r="AH705" s="47"/>
      <c r="AK705" s="3" t="s">
        <v>62</v>
      </c>
      <c r="AN705" s="47"/>
      <c r="AO705" s="47"/>
      <c r="AQ705" s="47"/>
    </row>
    <row r="706" spans="1:43" s="4" customFormat="1" ht="15" x14ac:dyDescent="0.25">
      <c r="A706" s="48"/>
      <c r="B706" s="49" t="s">
        <v>73</v>
      </c>
      <c r="C706" s="372" t="s">
        <v>175</v>
      </c>
      <c r="D706" s="372"/>
      <c r="E706" s="372"/>
      <c r="F706" s="51"/>
      <c r="G706" s="52"/>
      <c r="H706" s="52"/>
      <c r="I706" s="52"/>
      <c r="J706" s="107">
        <v>4292.7299999999996</v>
      </c>
      <c r="K706" s="54">
        <v>1.1499999999999999</v>
      </c>
      <c r="L706" s="53">
        <v>28.63</v>
      </c>
      <c r="M706" s="52"/>
      <c r="N706" s="58"/>
      <c r="AF706" s="39"/>
      <c r="AG706" s="47"/>
      <c r="AH706" s="47"/>
      <c r="AK706" s="3" t="s">
        <v>175</v>
      </c>
      <c r="AN706" s="47"/>
      <c r="AO706" s="47"/>
      <c r="AQ706" s="47"/>
    </row>
    <row r="707" spans="1:43" s="4" customFormat="1" ht="15" x14ac:dyDescent="0.25">
      <c r="A707" s="48"/>
      <c r="B707" s="49" t="s">
        <v>78</v>
      </c>
      <c r="C707" s="372" t="s">
        <v>176</v>
      </c>
      <c r="D707" s="372"/>
      <c r="E707" s="372"/>
      <c r="F707" s="51"/>
      <c r="G707" s="52"/>
      <c r="H707" s="52"/>
      <c r="I707" s="52"/>
      <c r="J707" s="53">
        <v>464.37</v>
      </c>
      <c r="K707" s="54">
        <v>1.1499999999999999</v>
      </c>
      <c r="L707" s="53">
        <v>3.1</v>
      </c>
      <c r="M707" s="54">
        <v>34.96</v>
      </c>
      <c r="N707" s="64">
        <v>108.38</v>
      </c>
      <c r="AF707" s="39"/>
      <c r="AG707" s="47"/>
      <c r="AH707" s="47"/>
      <c r="AK707" s="3" t="s">
        <v>176</v>
      </c>
      <c r="AN707" s="47"/>
      <c r="AO707" s="47"/>
      <c r="AQ707" s="47"/>
    </row>
    <row r="708" spans="1:43" s="4" customFormat="1" ht="15" x14ac:dyDescent="0.25">
      <c r="A708" s="56"/>
      <c r="B708" s="49"/>
      <c r="C708" s="372" t="s">
        <v>63</v>
      </c>
      <c r="D708" s="372"/>
      <c r="E708" s="372"/>
      <c r="F708" s="51" t="s">
        <v>64</v>
      </c>
      <c r="G708" s="104">
        <v>179.8</v>
      </c>
      <c r="H708" s="54">
        <v>1.1499999999999999</v>
      </c>
      <c r="I708" s="117">
        <v>1.1992659999999999</v>
      </c>
      <c r="J708" s="57"/>
      <c r="K708" s="52"/>
      <c r="L708" s="57"/>
      <c r="M708" s="52"/>
      <c r="N708" s="58"/>
      <c r="AF708" s="39"/>
      <c r="AG708" s="47"/>
      <c r="AH708" s="47"/>
      <c r="AL708" s="3" t="s">
        <v>63</v>
      </c>
      <c r="AN708" s="47"/>
      <c r="AO708" s="47"/>
      <c r="AQ708" s="47"/>
    </row>
    <row r="709" spans="1:43" s="4" customFormat="1" ht="15" x14ac:dyDescent="0.25">
      <c r="A709" s="56"/>
      <c r="B709" s="49"/>
      <c r="C709" s="372" t="s">
        <v>178</v>
      </c>
      <c r="D709" s="372"/>
      <c r="E709" s="372"/>
      <c r="F709" s="51" t="s">
        <v>64</v>
      </c>
      <c r="G709" s="54">
        <v>45.63</v>
      </c>
      <c r="H709" s="54">
        <v>1.1499999999999999</v>
      </c>
      <c r="I709" s="111">
        <v>0.30435210000000001</v>
      </c>
      <c r="J709" s="57"/>
      <c r="K709" s="52"/>
      <c r="L709" s="57"/>
      <c r="M709" s="52"/>
      <c r="N709" s="58"/>
      <c r="AF709" s="39"/>
      <c r="AG709" s="47"/>
      <c r="AH709" s="47"/>
      <c r="AL709" s="3" t="s">
        <v>178</v>
      </c>
      <c r="AN709" s="47"/>
      <c r="AO709" s="47"/>
      <c r="AQ709" s="47"/>
    </row>
    <row r="710" spans="1:43" s="4" customFormat="1" ht="15" x14ac:dyDescent="0.25">
      <c r="A710" s="48"/>
      <c r="B710" s="49"/>
      <c r="C710" s="375" t="s">
        <v>65</v>
      </c>
      <c r="D710" s="375"/>
      <c r="E710" s="375"/>
      <c r="F710" s="59"/>
      <c r="G710" s="60"/>
      <c r="H710" s="60"/>
      <c r="I710" s="60"/>
      <c r="J710" s="108">
        <v>5786.87</v>
      </c>
      <c r="K710" s="60"/>
      <c r="L710" s="61">
        <v>38.6</v>
      </c>
      <c r="M710" s="60"/>
      <c r="N710" s="62"/>
      <c r="AF710" s="39"/>
      <c r="AG710" s="47"/>
      <c r="AH710" s="47"/>
      <c r="AM710" s="3" t="s">
        <v>65</v>
      </c>
      <c r="AN710" s="47"/>
      <c r="AO710" s="47"/>
      <c r="AQ710" s="47"/>
    </row>
    <row r="711" spans="1:43" s="4" customFormat="1" ht="15" x14ac:dyDescent="0.25">
      <c r="A711" s="56"/>
      <c r="B711" s="49"/>
      <c r="C711" s="372" t="s">
        <v>66</v>
      </c>
      <c r="D711" s="372"/>
      <c r="E711" s="372"/>
      <c r="F711" s="51"/>
      <c r="G711" s="52"/>
      <c r="H711" s="52"/>
      <c r="I711" s="52"/>
      <c r="J711" s="57"/>
      <c r="K711" s="52"/>
      <c r="L711" s="53">
        <v>13.07</v>
      </c>
      <c r="M711" s="52"/>
      <c r="N711" s="64">
        <v>456.93</v>
      </c>
      <c r="AF711" s="39"/>
      <c r="AG711" s="47"/>
      <c r="AH711" s="47"/>
      <c r="AL711" s="3" t="s">
        <v>66</v>
      </c>
      <c r="AN711" s="47"/>
      <c r="AO711" s="47"/>
      <c r="AQ711" s="47"/>
    </row>
    <row r="712" spans="1:43" s="4" customFormat="1" ht="15" x14ac:dyDescent="0.25">
      <c r="A712" s="56"/>
      <c r="B712" s="49" t="s">
        <v>179</v>
      </c>
      <c r="C712" s="372" t="s">
        <v>180</v>
      </c>
      <c r="D712" s="372"/>
      <c r="E712" s="372"/>
      <c r="F712" s="51" t="s">
        <v>69</v>
      </c>
      <c r="G712" s="63">
        <v>147</v>
      </c>
      <c r="H712" s="52"/>
      <c r="I712" s="63">
        <v>147</v>
      </c>
      <c r="J712" s="57"/>
      <c r="K712" s="52"/>
      <c r="L712" s="53">
        <v>19.21</v>
      </c>
      <c r="M712" s="52"/>
      <c r="N712" s="64">
        <v>671.69</v>
      </c>
      <c r="AF712" s="39"/>
      <c r="AG712" s="47"/>
      <c r="AH712" s="47"/>
      <c r="AL712" s="3" t="s">
        <v>180</v>
      </c>
      <c r="AN712" s="47"/>
      <c r="AO712" s="47"/>
      <c r="AQ712" s="47"/>
    </row>
    <row r="713" spans="1:43" s="4" customFormat="1" ht="15" x14ac:dyDescent="0.25">
      <c r="A713" s="56"/>
      <c r="B713" s="49" t="s">
        <v>181</v>
      </c>
      <c r="C713" s="372" t="s">
        <v>182</v>
      </c>
      <c r="D713" s="372"/>
      <c r="E713" s="372"/>
      <c r="F713" s="51" t="s">
        <v>69</v>
      </c>
      <c r="G713" s="63">
        <v>134</v>
      </c>
      <c r="H713" s="52"/>
      <c r="I713" s="63">
        <v>134</v>
      </c>
      <c r="J713" s="57"/>
      <c r="K713" s="52"/>
      <c r="L713" s="53">
        <v>17.510000000000002</v>
      </c>
      <c r="M713" s="52"/>
      <c r="N713" s="64">
        <v>612.29</v>
      </c>
      <c r="AF713" s="39"/>
      <c r="AG713" s="47"/>
      <c r="AH713" s="47"/>
      <c r="AL713" s="3" t="s">
        <v>182</v>
      </c>
      <c r="AN713" s="47"/>
      <c r="AO713" s="47"/>
      <c r="AQ713" s="47"/>
    </row>
    <row r="714" spans="1:43" s="4" customFormat="1" ht="15" x14ac:dyDescent="0.25">
      <c r="A714" s="65"/>
      <c r="B714" s="66"/>
      <c r="C714" s="374" t="s">
        <v>72</v>
      </c>
      <c r="D714" s="374"/>
      <c r="E714" s="374"/>
      <c r="F714" s="42"/>
      <c r="G714" s="43"/>
      <c r="H714" s="43"/>
      <c r="I714" s="43"/>
      <c r="J714" s="45"/>
      <c r="K714" s="43"/>
      <c r="L714" s="67">
        <v>75.319999999999993</v>
      </c>
      <c r="M714" s="60"/>
      <c r="N714" s="46"/>
      <c r="AF714" s="39"/>
      <c r="AG714" s="47"/>
      <c r="AH714" s="47"/>
      <c r="AN714" s="47" t="s">
        <v>72</v>
      </c>
      <c r="AO714" s="47"/>
      <c r="AQ714" s="47"/>
    </row>
    <row r="715" spans="1:43" s="4" customFormat="1" ht="34.5" x14ac:dyDescent="0.25">
      <c r="A715" s="40" t="s">
        <v>483</v>
      </c>
      <c r="B715" s="41" t="s">
        <v>484</v>
      </c>
      <c r="C715" s="374" t="s">
        <v>485</v>
      </c>
      <c r="D715" s="374"/>
      <c r="E715" s="374"/>
      <c r="F715" s="42" t="s">
        <v>341</v>
      </c>
      <c r="G715" s="43">
        <v>1.1020000000000001</v>
      </c>
      <c r="H715" s="44">
        <v>1</v>
      </c>
      <c r="I715" s="116">
        <v>1.1020000000000001</v>
      </c>
      <c r="J715" s="67">
        <v>3.28</v>
      </c>
      <c r="K715" s="43"/>
      <c r="L715" s="67">
        <v>3.61</v>
      </c>
      <c r="M715" s="68">
        <v>12.13</v>
      </c>
      <c r="N715" s="122">
        <v>43.79</v>
      </c>
      <c r="AF715" s="39"/>
      <c r="AG715" s="47"/>
      <c r="AH715" s="47" t="s">
        <v>485</v>
      </c>
      <c r="AN715" s="47"/>
      <c r="AO715" s="47"/>
      <c r="AQ715" s="47"/>
    </row>
    <row r="716" spans="1:43" s="4" customFormat="1" ht="15" x14ac:dyDescent="0.25">
      <c r="A716" s="69"/>
      <c r="B716" s="50"/>
      <c r="C716" s="372" t="s">
        <v>486</v>
      </c>
      <c r="D716" s="372"/>
      <c r="E716" s="372"/>
      <c r="F716" s="372"/>
      <c r="G716" s="372"/>
      <c r="H716" s="372"/>
      <c r="I716" s="372"/>
      <c r="J716" s="372"/>
      <c r="K716" s="372"/>
      <c r="L716" s="372"/>
      <c r="M716" s="372"/>
      <c r="N716" s="377"/>
      <c r="AF716" s="39"/>
      <c r="AG716" s="47"/>
      <c r="AH716" s="47"/>
      <c r="AI716" s="3" t="s">
        <v>486</v>
      </c>
      <c r="AN716" s="47"/>
      <c r="AO716" s="47"/>
      <c r="AQ716" s="47"/>
    </row>
    <row r="717" spans="1:43" s="4" customFormat="1" ht="15" x14ac:dyDescent="0.25">
      <c r="A717" s="65"/>
      <c r="B717" s="66"/>
      <c r="C717" s="374" t="s">
        <v>72</v>
      </c>
      <c r="D717" s="374"/>
      <c r="E717" s="374"/>
      <c r="F717" s="42"/>
      <c r="G717" s="43"/>
      <c r="H717" s="43"/>
      <c r="I717" s="43"/>
      <c r="J717" s="45"/>
      <c r="K717" s="43"/>
      <c r="L717" s="67">
        <v>3.61</v>
      </c>
      <c r="M717" s="60"/>
      <c r="N717" s="122">
        <v>43.79</v>
      </c>
      <c r="AF717" s="39"/>
      <c r="AG717" s="47"/>
      <c r="AH717" s="47"/>
      <c r="AN717" s="47" t="s">
        <v>72</v>
      </c>
      <c r="AO717" s="47"/>
      <c r="AQ717" s="47"/>
    </row>
    <row r="718" spans="1:43" s="4" customFormat="1" ht="45.75" x14ac:dyDescent="0.25">
      <c r="A718" s="40" t="s">
        <v>487</v>
      </c>
      <c r="B718" s="41" t="s">
        <v>350</v>
      </c>
      <c r="C718" s="374" t="s">
        <v>488</v>
      </c>
      <c r="D718" s="374"/>
      <c r="E718" s="374"/>
      <c r="F718" s="42" t="s">
        <v>341</v>
      </c>
      <c r="G718" s="43">
        <v>1.1020000000000001</v>
      </c>
      <c r="H718" s="44">
        <v>1</v>
      </c>
      <c r="I718" s="116">
        <v>1.1020000000000001</v>
      </c>
      <c r="J718" s="67">
        <v>15.35</v>
      </c>
      <c r="K718" s="43"/>
      <c r="L718" s="67">
        <v>16.920000000000002</v>
      </c>
      <c r="M718" s="68">
        <v>12.13</v>
      </c>
      <c r="N718" s="122">
        <v>205.24</v>
      </c>
      <c r="AF718" s="39"/>
      <c r="AG718" s="47"/>
      <c r="AH718" s="47" t="s">
        <v>488</v>
      </c>
      <c r="AN718" s="47"/>
      <c r="AO718" s="47"/>
      <c r="AQ718" s="47"/>
    </row>
    <row r="719" spans="1:43" s="4" customFormat="1" ht="15" x14ac:dyDescent="0.25">
      <c r="A719" s="65"/>
      <c r="B719" s="66"/>
      <c r="C719" s="374" t="s">
        <v>72</v>
      </c>
      <c r="D719" s="374"/>
      <c r="E719" s="374"/>
      <c r="F719" s="42"/>
      <c r="G719" s="43"/>
      <c r="H719" s="43"/>
      <c r="I719" s="43"/>
      <c r="J719" s="45"/>
      <c r="K719" s="43"/>
      <c r="L719" s="67">
        <v>16.920000000000002</v>
      </c>
      <c r="M719" s="60"/>
      <c r="N719" s="122">
        <v>205.24</v>
      </c>
      <c r="AF719" s="39"/>
      <c r="AG719" s="47"/>
      <c r="AH719" s="47"/>
      <c r="AN719" s="47" t="s">
        <v>72</v>
      </c>
      <c r="AO719" s="47"/>
      <c r="AQ719" s="47"/>
    </row>
    <row r="720" spans="1:43" s="4" customFormat="1" ht="15" x14ac:dyDescent="0.25">
      <c r="A720" s="40" t="s">
        <v>489</v>
      </c>
      <c r="B720" s="41" t="s">
        <v>490</v>
      </c>
      <c r="C720" s="374" t="s">
        <v>491</v>
      </c>
      <c r="D720" s="374"/>
      <c r="E720" s="374"/>
      <c r="F720" s="42" t="s">
        <v>171</v>
      </c>
      <c r="G720" s="43">
        <v>9.5999999999999992E-3</v>
      </c>
      <c r="H720" s="44">
        <v>1</v>
      </c>
      <c r="I720" s="110">
        <v>9.5999999999999992E-3</v>
      </c>
      <c r="J720" s="45"/>
      <c r="K720" s="43"/>
      <c r="L720" s="45"/>
      <c r="M720" s="43"/>
      <c r="N720" s="46"/>
      <c r="AF720" s="39"/>
      <c r="AG720" s="47"/>
      <c r="AH720" s="47" t="s">
        <v>491</v>
      </c>
      <c r="AN720" s="47"/>
      <c r="AO720" s="47"/>
      <c r="AQ720" s="47"/>
    </row>
    <row r="721" spans="1:43" s="4" customFormat="1" ht="15" x14ac:dyDescent="0.25">
      <c r="A721" s="69"/>
      <c r="B721" s="50"/>
      <c r="C721" s="372" t="s">
        <v>492</v>
      </c>
      <c r="D721" s="372"/>
      <c r="E721" s="372"/>
      <c r="F721" s="372"/>
      <c r="G721" s="372"/>
      <c r="H721" s="372"/>
      <c r="I721" s="372"/>
      <c r="J721" s="372"/>
      <c r="K721" s="372"/>
      <c r="L721" s="372"/>
      <c r="M721" s="372"/>
      <c r="N721" s="377"/>
      <c r="AF721" s="39"/>
      <c r="AG721" s="47"/>
      <c r="AH721" s="47"/>
      <c r="AI721" s="3" t="s">
        <v>492</v>
      </c>
      <c r="AN721" s="47"/>
      <c r="AO721" s="47"/>
      <c r="AQ721" s="47"/>
    </row>
    <row r="722" spans="1:43" s="4" customFormat="1" ht="22.5" x14ac:dyDescent="0.25">
      <c r="A722" s="103"/>
      <c r="B722" s="49" t="s">
        <v>217</v>
      </c>
      <c r="C722" s="368" t="s">
        <v>218</v>
      </c>
      <c r="D722" s="368"/>
      <c r="E722" s="368"/>
      <c r="F722" s="368"/>
      <c r="G722" s="368"/>
      <c r="H722" s="368"/>
      <c r="I722" s="368"/>
      <c r="J722" s="368"/>
      <c r="K722" s="368"/>
      <c r="L722" s="368"/>
      <c r="M722" s="368"/>
      <c r="N722" s="376"/>
      <c r="AF722" s="39"/>
      <c r="AG722" s="47"/>
      <c r="AH722" s="47"/>
      <c r="AJ722" s="3" t="s">
        <v>218</v>
      </c>
      <c r="AN722" s="47"/>
      <c r="AO722" s="47"/>
      <c r="AQ722" s="47"/>
    </row>
    <row r="723" spans="1:43" s="4" customFormat="1" ht="15" x14ac:dyDescent="0.25">
      <c r="A723" s="48"/>
      <c r="B723" s="49" t="s">
        <v>58</v>
      </c>
      <c r="C723" s="372" t="s">
        <v>62</v>
      </c>
      <c r="D723" s="372"/>
      <c r="E723" s="372"/>
      <c r="F723" s="51"/>
      <c r="G723" s="52"/>
      <c r="H723" s="52"/>
      <c r="I723" s="52"/>
      <c r="J723" s="53">
        <v>103.12</v>
      </c>
      <c r="K723" s="54">
        <v>1.1499999999999999</v>
      </c>
      <c r="L723" s="53">
        <v>1.1399999999999999</v>
      </c>
      <c r="M723" s="54">
        <v>34.96</v>
      </c>
      <c r="N723" s="64">
        <v>39.85</v>
      </c>
      <c r="AF723" s="39"/>
      <c r="AG723" s="47"/>
      <c r="AH723" s="47"/>
      <c r="AK723" s="3" t="s">
        <v>62</v>
      </c>
      <c r="AN723" s="47"/>
      <c r="AO723" s="47"/>
      <c r="AQ723" s="47"/>
    </row>
    <row r="724" spans="1:43" s="4" customFormat="1" ht="15" x14ac:dyDescent="0.25">
      <c r="A724" s="48"/>
      <c r="B724" s="49" t="s">
        <v>73</v>
      </c>
      <c r="C724" s="372" t="s">
        <v>175</v>
      </c>
      <c r="D724" s="372"/>
      <c r="E724" s="372"/>
      <c r="F724" s="51"/>
      <c r="G724" s="52"/>
      <c r="H724" s="52"/>
      <c r="I724" s="52"/>
      <c r="J724" s="53">
        <v>407.65</v>
      </c>
      <c r="K724" s="54">
        <v>1.1499999999999999</v>
      </c>
      <c r="L724" s="53">
        <v>4.5</v>
      </c>
      <c r="M724" s="52"/>
      <c r="N724" s="58"/>
      <c r="AF724" s="39"/>
      <c r="AG724" s="47"/>
      <c r="AH724" s="47"/>
      <c r="AK724" s="3" t="s">
        <v>175</v>
      </c>
      <c r="AN724" s="47"/>
      <c r="AO724" s="47"/>
      <c r="AQ724" s="47"/>
    </row>
    <row r="725" spans="1:43" s="4" customFormat="1" ht="15" x14ac:dyDescent="0.25">
      <c r="A725" s="48"/>
      <c r="B725" s="49" t="s">
        <v>78</v>
      </c>
      <c r="C725" s="372" t="s">
        <v>176</v>
      </c>
      <c r="D725" s="372"/>
      <c r="E725" s="372"/>
      <c r="F725" s="51"/>
      <c r="G725" s="52"/>
      <c r="H725" s="52"/>
      <c r="I725" s="52"/>
      <c r="J725" s="53">
        <v>50.3</v>
      </c>
      <c r="K725" s="54">
        <v>1.1499999999999999</v>
      </c>
      <c r="L725" s="53">
        <v>0.56000000000000005</v>
      </c>
      <c r="M725" s="54">
        <v>34.96</v>
      </c>
      <c r="N725" s="64">
        <v>19.579999999999998</v>
      </c>
      <c r="AF725" s="39"/>
      <c r="AG725" s="47"/>
      <c r="AH725" s="47"/>
      <c r="AK725" s="3" t="s">
        <v>176</v>
      </c>
      <c r="AN725" s="47"/>
      <c r="AO725" s="47"/>
      <c r="AQ725" s="47"/>
    </row>
    <row r="726" spans="1:43" s="4" customFormat="1" ht="15" x14ac:dyDescent="0.25">
      <c r="A726" s="56"/>
      <c r="B726" s="49"/>
      <c r="C726" s="372" t="s">
        <v>63</v>
      </c>
      <c r="D726" s="372"/>
      <c r="E726" s="372"/>
      <c r="F726" s="51" t="s">
        <v>64</v>
      </c>
      <c r="G726" s="54">
        <v>13.22</v>
      </c>
      <c r="H726" s="54">
        <v>1.1499999999999999</v>
      </c>
      <c r="I726" s="111">
        <v>0.14594879999999999</v>
      </c>
      <c r="J726" s="57"/>
      <c r="K726" s="52"/>
      <c r="L726" s="57"/>
      <c r="M726" s="52"/>
      <c r="N726" s="58"/>
      <c r="AF726" s="39"/>
      <c r="AG726" s="47"/>
      <c r="AH726" s="47"/>
      <c r="AL726" s="3" t="s">
        <v>63</v>
      </c>
      <c r="AN726" s="47"/>
      <c r="AO726" s="47"/>
      <c r="AQ726" s="47"/>
    </row>
    <row r="727" spans="1:43" s="4" customFormat="1" ht="15" x14ac:dyDescent="0.25">
      <c r="A727" s="56"/>
      <c r="B727" s="49"/>
      <c r="C727" s="372" t="s">
        <v>178</v>
      </c>
      <c r="D727" s="372"/>
      <c r="E727" s="372"/>
      <c r="F727" s="51" t="s">
        <v>64</v>
      </c>
      <c r="G727" s="54">
        <v>3.79</v>
      </c>
      <c r="H727" s="54">
        <v>1.1499999999999999</v>
      </c>
      <c r="I727" s="111">
        <v>4.18416E-2</v>
      </c>
      <c r="J727" s="57"/>
      <c r="K727" s="52"/>
      <c r="L727" s="57"/>
      <c r="M727" s="52"/>
      <c r="N727" s="58"/>
      <c r="AF727" s="39"/>
      <c r="AG727" s="47"/>
      <c r="AH727" s="47"/>
      <c r="AL727" s="3" t="s">
        <v>178</v>
      </c>
      <c r="AN727" s="47"/>
      <c r="AO727" s="47"/>
      <c r="AQ727" s="47"/>
    </row>
    <row r="728" spans="1:43" s="4" customFormat="1" ht="15" x14ac:dyDescent="0.25">
      <c r="A728" s="48"/>
      <c r="B728" s="49"/>
      <c r="C728" s="375" t="s">
        <v>65</v>
      </c>
      <c r="D728" s="375"/>
      <c r="E728" s="375"/>
      <c r="F728" s="59"/>
      <c r="G728" s="60"/>
      <c r="H728" s="60"/>
      <c r="I728" s="60"/>
      <c r="J728" s="61">
        <v>510.77</v>
      </c>
      <c r="K728" s="60"/>
      <c r="L728" s="61">
        <v>5.64</v>
      </c>
      <c r="M728" s="60"/>
      <c r="N728" s="62"/>
      <c r="AF728" s="39"/>
      <c r="AG728" s="47"/>
      <c r="AH728" s="47"/>
      <c r="AM728" s="3" t="s">
        <v>65</v>
      </c>
      <c r="AN728" s="47"/>
      <c r="AO728" s="47"/>
      <c r="AQ728" s="47"/>
    </row>
    <row r="729" spans="1:43" s="4" customFormat="1" ht="15" x14ac:dyDescent="0.25">
      <c r="A729" s="56"/>
      <c r="B729" s="49"/>
      <c r="C729" s="372" t="s">
        <v>66</v>
      </c>
      <c r="D729" s="372"/>
      <c r="E729" s="372"/>
      <c r="F729" s="51"/>
      <c r="G729" s="52"/>
      <c r="H729" s="52"/>
      <c r="I729" s="52"/>
      <c r="J729" s="57"/>
      <c r="K729" s="52"/>
      <c r="L729" s="53">
        <v>1.7</v>
      </c>
      <c r="M729" s="52"/>
      <c r="N729" s="64">
        <v>59.43</v>
      </c>
      <c r="AF729" s="39"/>
      <c r="AG729" s="47"/>
      <c r="AH729" s="47"/>
      <c r="AL729" s="3" t="s">
        <v>66</v>
      </c>
      <c r="AN729" s="47"/>
      <c r="AO729" s="47"/>
      <c r="AQ729" s="47"/>
    </row>
    <row r="730" spans="1:43" s="4" customFormat="1" ht="15" x14ac:dyDescent="0.25">
      <c r="A730" s="56"/>
      <c r="B730" s="49" t="s">
        <v>179</v>
      </c>
      <c r="C730" s="372" t="s">
        <v>180</v>
      </c>
      <c r="D730" s="372"/>
      <c r="E730" s="372"/>
      <c r="F730" s="51" t="s">
        <v>69</v>
      </c>
      <c r="G730" s="63">
        <v>147</v>
      </c>
      <c r="H730" s="52"/>
      <c r="I730" s="63">
        <v>147</v>
      </c>
      <c r="J730" s="57"/>
      <c r="K730" s="52"/>
      <c r="L730" s="53">
        <v>2.5</v>
      </c>
      <c r="M730" s="52"/>
      <c r="N730" s="64">
        <v>87.36</v>
      </c>
      <c r="AF730" s="39"/>
      <c r="AG730" s="47"/>
      <c r="AH730" s="47"/>
      <c r="AL730" s="3" t="s">
        <v>180</v>
      </c>
      <c r="AN730" s="47"/>
      <c r="AO730" s="47"/>
      <c r="AQ730" s="47"/>
    </row>
    <row r="731" spans="1:43" s="4" customFormat="1" ht="15" x14ac:dyDescent="0.25">
      <c r="A731" s="56"/>
      <c r="B731" s="49" t="s">
        <v>181</v>
      </c>
      <c r="C731" s="372" t="s">
        <v>182</v>
      </c>
      <c r="D731" s="372"/>
      <c r="E731" s="372"/>
      <c r="F731" s="51" t="s">
        <v>69</v>
      </c>
      <c r="G731" s="63">
        <v>134</v>
      </c>
      <c r="H731" s="52"/>
      <c r="I731" s="63">
        <v>134</v>
      </c>
      <c r="J731" s="57"/>
      <c r="K731" s="52"/>
      <c r="L731" s="53">
        <v>2.2799999999999998</v>
      </c>
      <c r="M731" s="52"/>
      <c r="N731" s="64">
        <v>79.64</v>
      </c>
      <c r="AF731" s="39"/>
      <c r="AG731" s="47"/>
      <c r="AH731" s="47"/>
      <c r="AL731" s="3" t="s">
        <v>182</v>
      </c>
      <c r="AN731" s="47"/>
      <c r="AO731" s="47"/>
      <c r="AQ731" s="47"/>
    </row>
    <row r="732" spans="1:43" s="4" customFormat="1" ht="15" x14ac:dyDescent="0.25">
      <c r="A732" s="65"/>
      <c r="B732" s="66"/>
      <c r="C732" s="374" t="s">
        <v>72</v>
      </c>
      <c r="D732" s="374"/>
      <c r="E732" s="374"/>
      <c r="F732" s="42"/>
      <c r="G732" s="43"/>
      <c r="H732" s="43"/>
      <c r="I732" s="43"/>
      <c r="J732" s="45"/>
      <c r="K732" s="43"/>
      <c r="L732" s="67">
        <v>10.42</v>
      </c>
      <c r="M732" s="60"/>
      <c r="N732" s="46"/>
      <c r="AF732" s="39"/>
      <c r="AG732" s="47"/>
      <c r="AH732" s="47"/>
      <c r="AN732" s="47" t="s">
        <v>72</v>
      </c>
      <c r="AO732" s="47"/>
      <c r="AQ732" s="47"/>
    </row>
    <row r="733" spans="1:43" s="4" customFormat="1" ht="34.5" x14ac:dyDescent="0.25">
      <c r="A733" s="40" t="s">
        <v>493</v>
      </c>
      <c r="B733" s="41" t="s">
        <v>484</v>
      </c>
      <c r="C733" s="374" t="s">
        <v>485</v>
      </c>
      <c r="D733" s="374"/>
      <c r="E733" s="374"/>
      <c r="F733" s="42" t="s">
        <v>341</v>
      </c>
      <c r="G733" s="43">
        <v>1.3824000000000001</v>
      </c>
      <c r="H733" s="44">
        <v>1</v>
      </c>
      <c r="I733" s="110">
        <v>1.3824000000000001</v>
      </c>
      <c r="J733" s="67">
        <v>3.28</v>
      </c>
      <c r="K733" s="43"/>
      <c r="L733" s="67">
        <v>4.53</v>
      </c>
      <c r="M733" s="68">
        <v>12.13</v>
      </c>
      <c r="N733" s="122">
        <v>54.95</v>
      </c>
      <c r="AF733" s="39"/>
      <c r="AG733" s="47"/>
      <c r="AH733" s="47" t="s">
        <v>485</v>
      </c>
      <c r="AN733" s="47"/>
      <c r="AO733" s="47"/>
      <c r="AQ733" s="47"/>
    </row>
    <row r="734" spans="1:43" s="4" customFormat="1" ht="15" x14ac:dyDescent="0.25">
      <c r="A734" s="69"/>
      <c r="B734" s="50"/>
      <c r="C734" s="372" t="s">
        <v>494</v>
      </c>
      <c r="D734" s="372"/>
      <c r="E734" s="372"/>
      <c r="F734" s="372"/>
      <c r="G734" s="372"/>
      <c r="H734" s="372"/>
      <c r="I734" s="372"/>
      <c r="J734" s="372"/>
      <c r="K734" s="372"/>
      <c r="L734" s="372"/>
      <c r="M734" s="372"/>
      <c r="N734" s="377"/>
      <c r="AF734" s="39"/>
      <c r="AG734" s="47"/>
      <c r="AH734" s="47"/>
      <c r="AI734" s="3" t="s">
        <v>494</v>
      </c>
      <c r="AN734" s="47"/>
      <c r="AO734" s="47"/>
      <c r="AQ734" s="47"/>
    </row>
    <row r="735" spans="1:43" s="4" customFormat="1" ht="15" x14ac:dyDescent="0.25">
      <c r="A735" s="65"/>
      <c r="B735" s="66"/>
      <c r="C735" s="374" t="s">
        <v>72</v>
      </c>
      <c r="D735" s="374"/>
      <c r="E735" s="374"/>
      <c r="F735" s="42"/>
      <c r="G735" s="43"/>
      <c r="H735" s="43"/>
      <c r="I735" s="43"/>
      <c r="J735" s="45"/>
      <c r="K735" s="43"/>
      <c r="L735" s="67">
        <v>4.53</v>
      </c>
      <c r="M735" s="60"/>
      <c r="N735" s="122">
        <v>54.95</v>
      </c>
      <c r="AF735" s="39"/>
      <c r="AG735" s="47"/>
      <c r="AH735" s="47"/>
      <c r="AN735" s="47" t="s">
        <v>72</v>
      </c>
      <c r="AO735" s="47"/>
      <c r="AQ735" s="47"/>
    </row>
    <row r="736" spans="1:43" s="4" customFormat="1" ht="45.75" x14ac:dyDescent="0.25">
      <c r="A736" s="40" t="s">
        <v>495</v>
      </c>
      <c r="B736" s="41" t="s">
        <v>350</v>
      </c>
      <c r="C736" s="374" t="s">
        <v>488</v>
      </c>
      <c r="D736" s="374"/>
      <c r="E736" s="374"/>
      <c r="F736" s="42" t="s">
        <v>341</v>
      </c>
      <c r="G736" s="43">
        <v>1.3824000000000001</v>
      </c>
      <c r="H736" s="44">
        <v>1</v>
      </c>
      <c r="I736" s="110">
        <v>1.3824000000000001</v>
      </c>
      <c r="J736" s="67">
        <v>15.35</v>
      </c>
      <c r="K736" s="43"/>
      <c r="L736" s="67">
        <v>21.22</v>
      </c>
      <c r="M736" s="68">
        <v>12.13</v>
      </c>
      <c r="N736" s="122">
        <v>257.39999999999998</v>
      </c>
      <c r="AF736" s="39"/>
      <c r="AG736" s="47"/>
      <c r="AH736" s="47" t="s">
        <v>488</v>
      </c>
      <c r="AN736" s="47"/>
      <c r="AO736" s="47"/>
      <c r="AQ736" s="47"/>
    </row>
    <row r="737" spans="1:43" s="4" customFormat="1" ht="15" x14ac:dyDescent="0.25">
      <c r="A737" s="65"/>
      <c r="B737" s="66"/>
      <c r="C737" s="374" t="s">
        <v>72</v>
      </c>
      <c r="D737" s="374"/>
      <c r="E737" s="374"/>
      <c r="F737" s="42"/>
      <c r="G737" s="43"/>
      <c r="H737" s="43"/>
      <c r="I737" s="43"/>
      <c r="J737" s="45"/>
      <c r="K737" s="43"/>
      <c r="L737" s="67">
        <v>21.22</v>
      </c>
      <c r="M737" s="60"/>
      <c r="N737" s="122">
        <v>257.39999999999998</v>
      </c>
      <c r="AF737" s="39"/>
      <c r="AG737" s="47"/>
      <c r="AH737" s="47"/>
      <c r="AN737" s="47" t="s">
        <v>72</v>
      </c>
      <c r="AO737" s="47"/>
      <c r="AQ737" s="47"/>
    </row>
    <row r="738" spans="1:43" s="4" customFormat="1" ht="45.75" x14ac:dyDescent="0.25">
      <c r="A738" s="40" t="s">
        <v>496</v>
      </c>
      <c r="B738" s="41" t="s">
        <v>331</v>
      </c>
      <c r="C738" s="374" t="s">
        <v>332</v>
      </c>
      <c r="D738" s="374"/>
      <c r="E738" s="374"/>
      <c r="F738" s="42" t="s">
        <v>333</v>
      </c>
      <c r="G738" s="43">
        <v>4.4400000000000004E-3</v>
      </c>
      <c r="H738" s="44">
        <v>1</v>
      </c>
      <c r="I738" s="118">
        <v>4.4400000000000004E-3</v>
      </c>
      <c r="J738" s="45"/>
      <c r="K738" s="43"/>
      <c r="L738" s="45"/>
      <c r="M738" s="43"/>
      <c r="N738" s="46"/>
      <c r="AF738" s="39"/>
      <c r="AG738" s="47"/>
      <c r="AH738" s="47" t="s">
        <v>332</v>
      </c>
      <c r="AN738" s="47"/>
      <c r="AO738" s="47"/>
      <c r="AQ738" s="47"/>
    </row>
    <row r="739" spans="1:43" s="4" customFormat="1" ht="15" x14ac:dyDescent="0.25">
      <c r="A739" s="69"/>
      <c r="B739" s="50"/>
      <c r="C739" s="372" t="s">
        <v>497</v>
      </c>
      <c r="D739" s="372"/>
      <c r="E739" s="372"/>
      <c r="F739" s="372"/>
      <c r="G739" s="372"/>
      <c r="H739" s="372"/>
      <c r="I739" s="372"/>
      <c r="J739" s="372"/>
      <c r="K739" s="372"/>
      <c r="L739" s="372"/>
      <c r="M739" s="372"/>
      <c r="N739" s="377"/>
      <c r="AF739" s="39"/>
      <c r="AG739" s="47"/>
      <c r="AH739" s="47"/>
      <c r="AI739" s="3" t="s">
        <v>497</v>
      </c>
      <c r="AN739" s="47"/>
      <c r="AO739" s="47"/>
      <c r="AQ739" s="47"/>
    </row>
    <row r="740" spans="1:43" s="4" customFormat="1" ht="22.5" x14ac:dyDescent="0.25">
      <c r="A740" s="103"/>
      <c r="B740" s="49" t="s">
        <v>217</v>
      </c>
      <c r="C740" s="368" t="s">
        <v>218</v>
      </c>
      <c r="D740" s="368"/>
      <c r="E740" s="368"/>
      <c r="F740" s="368"/>
      <c r="G740" s="368"/>
      <c r="H740" s="368"/>
      <c r="I740" s="368"/>
      <c r="J740" s="368"/>
      <c r="K740" s="368"/>
      <c r="L740" s="368"/>
      <c r="M740" s="368"/>
      <c r="N740" s="376"/>
      <c r="AF740" s="39"/>
      <c r="AG740" s="47"/>
      <c r="AH740" s="47"/>
      <c r="AJ740" s="3" t="s">
        <v>218</v>
      </c>
      <c r="AN740" s="47"/>
      <c r="AO740" s="47"/>
      <c r="AQ740" s="47"/>
    </row>
    <row r="741" spans="1:43" s="4" customFormat="1" ht="15" x14ac:dyDescent="0.25">
      <c r="A741" s="48"/>
      <c r="B741" s="49" t="s">
        <v>73</v>
      </c>
      <c r="C741" s="372" t="s">
        <v>175</v>
      </c>
      <c r="D741" s="372"/>
      <c r="E741" s="372"/>
      <c r="F741" s="51"/>
      <c r="G741" s="52"/>
      <c r="H741" s="52"/>
      <c r="I741" s="52"/>
      <c r="J741" s="107">
        <v>3710.53</v>
      </c>
      <c r="K741" s="54">
        <v>1.1499999999999999</v>
      </c>
      <c r="L741" s="53">
        <v>18.95</v>
      </c>
      <c r="M741" s="52"/>
      <c r="N741" s="58"/>
      <c r="AF741" s="39"/>
      <c r="AG741" s="47"/>
      <c r="AH741" s="47"/>
      <c r="AK741" s="3" t="s">
        <v>175</v>
      </c>
      <c r="AN741" s="47"/>
      <c r="AO741" s="47"/>
      <c r="AQ741" s="47"/>
    </row>
    <row r="742" spans="1:43" s="4" customFormat="1" ht="15" x14ac:dyDescent="0.25">
      <c r="A742" s="48"/>
      <c r="B742" s="49" t="s">
        <v>78</v>
      </c>
      <c r="C742" s="372" t="s">
        <v>176</v>
      </c>
      <c r="D742" s="372"/>
      <c r="E742" s="372"/>
      <c r="F742" s="51"/>
      <c r="G742" s="52"/>
      <c r="H742" s="52"/>
      <c r="I742" s="52"/>
      <c r="J742" s="53">
        <v>614.79999999999995</v>
      </c>
      <c r="K742" s="54">
        <v>1.1499999999999999</v>
      </c>
      <c r="L742" s="53">
        <v>3.14</v>
      </c>
      <c r="M742" s="54">
        <v>34.96</v>
      </c>
      <c r="N742" s="64">
        <v>109.77</v>
      </c>
      <c r="AF742" s="39"/>
      <c r="AG742" s="47"/>
      <c r="AH742" s="47"/>
      <c r="AK742" s="3" t="s">
        <v>176</v>
      </c>
      <c r="AN742" s="47"/>
      <c r="AO742" s="47"/>
      <c r="AQ742" s="47"/>
    </row>
    <row r="743" spans="1:43" s="4" customFormat="1" ht="15" x14ac:dyDescent="0.25">
      <c r="A743" s="56"/>
      <c r="B743" s="49"/>
      <c r="C743" s="372" t="s">
        <v>178</v>
      </c>
      <c r="D743" s="372"/>
      <c r="E743" s="372"/>
      <c r="F743" s="51" t="s">
        <v>64</v>
      </c>
      <c r="G743" s="63">
        <v>53</v>
      </c>
      <c r="H743" s="54">
        <v>1.1499999999999999</v>
      </c>
      <c r="I743" s="117">
        <v>0.27061800000000003</v>
      </c>
      <c r="J743" s="57"/>
      <c r="K743" s="52"/>
      <c r="L743" s="57"/>
      <c r="M743" s="52"/>
      <c r="N743" s="58"/>
      <c r="AF743" s="39"/>
      <c r="AG743" s="47"/>
      <c r="AH743" s="47"/>
      <c r="AL743" s="3" t="s">
        <v>178</v>
      </c>
      <c r="AN743" s="47"/>
      <c r="AO743" s="47"/>
      <c r="AQ743" s="47"/>
    </row>
    <row r="744" spans="1:43" s="4" customFormat="1" ht="15" x14ac:dyDescent="0.25">
      <c r="A744" s="48"/>
      <c r="B744" s="49"/>
      <c r="C744" s="375" t="s">
        <v>65</v>
      </c>
      <c r="D744" s="375"/>
      <c r="E744" s="375"/>
      <c r="F744" s="59"/>
      <c r="G744" s="60"/>
      <c r="H744" s="60"/>
      <c r="I744" s="60"/>
      <c r="J744" s="108">
        <v>3710.53</v>
      </c>
      <c r="K744" s="60"/>
      <c r="L744" s="61">
        <v>18.95</v>
      </c>
      <c r="M744" s="60"/>
      <c r="N744" s="62"/>
      <c r="AF744" s="39"/>
      <c r="AG744" s="47"/>
      <c r="AH744" s="47"/>
      <c r="AM744" s="3" t="s">
        <v>65</v>
      </c>
      <c r="AN744" s="47"/>
      <c r="AO744" s="47"/>
      <c r="AQ744" s="47"/>
    </row>
    <row r="745" spans="1:43" s="4" customFormat="1" ht="15" x14ac:dyDescent="0.25">
      <c r="A745" s="56"/>
      <c r="B745" s="49"/>
      <c r="C745" s="372" t="s">
        <v>66</v>
      </c>
      <c r="D745" s="372"/>
      <c r="E745" s="372"/>
      <c r="F745" s="51"/>
      <c r="G745" s="52"/>
      <c r="H745" s="52"/>
      <c r="I745" s="52"/>
      <c r="J745" s="57"/>
      <c r="K745" s="52"/>
      <c r="L745" s="53">
        <v>3.14</v>
      </c>
      <c r="M745" s="52"/>
      <c r="N745" s="64">
        <v>109.77</v>
      </c>
      <c r="AF745" s="39"/>
      <c r="AG745" s="47"/>
      <c r="AH745" s="47"/>
      <c r="AL745" s="3" t="s">
        <v>66</v>
      </c>
      <c r="AN745" s="47"/>
      <c r="AO745" s="47"/>
      <c r="AQ745" s="47"/>
    </row>
    <row r="746" spans="1:43" s="4" customFormat="1" ht="23.25" x14ac:dyDescent="0.25">
      <c r="A746" s="56"/>
      <c r="B746" s="49" t="s">
        <v>335</v>
      </c>
      <c r="C746" s="372" t="s">
        <v>336</v>
      </c>
      <c r="D746" s="372"/>
      <c r="E746" s="372"/>
      <c r="F746" s="51" t="s">
        <v>69</v>
      </c>
      <c r="G746" s="63">
        <v>92</v>
      </c>
      <c r="H746" s="52"/>
      <c r="I746" s="63">
        <v>92</v>
      </c>
      <c r="J746" s="57"/>
      <c r="K746" s="52"/>
      <c r="L746" s="53">
        <v>2.89</v>
      </c>
      <c r="M746" s="52"/>
      <c r="N746" s="64">
        <v>100.99</v>
      </c>
      <c r="AF746" s="39"/>
      <c r="AG746" s="47"/>
      <c r="AH746" s="47"/>
      <c r="AL746" s="3" t="s">
        <v>336</v>
      </c>
      <c r="AN746" s="47"/>
      <c r="AO746" s="47"/>
      <c r="AQ746" s="47"/>
    </row>
    <row r="747" spans="1:43" s="4" customFormat="1" ht="23.25" x14ac:dyDescent="0.25">
      <c r="A747" s="56"/>
      <c r="B747" s="49" t="s">
        <v>337</v>
      </c>
      <c r="C747" s="372" t="s">
        <v>338</v>
      </c>
      <c r="D747" s="372"/>
      <c r="E747" s="372"/>
      <c r="F747" s="51" t="s">
        <v>69</v>
      </c>
      <c r="G747" s="63">
        <v>46</v>
      </c>
      <c r="H747" s="52"/>
      <c r="I747" s="63">
        <v>46</v>
      </c>
      <c r="J747" s="57"/>
      <c r="K747" s="52"/>
      <c r="L747" s="53">
        <v>1.44</v>
      </c>
      <c r="M747" s="52"/>
      <c r="N747" s="64">
        <v>50.49</v>
      </c>
      <c r="AF747" s="39"/>
      <c r="AG747" s="47"/>
      <c r="AH747" s="47"/>
      <c r="AL747" s="3" t="s">
        <v>338</v>
      </c>
      <c r="AN747" s="47"/>
      <c r="AO747" s="47"/>
      <c r="AQ747" s="47"/>
    </row>
    <row r="748" spans="1:43" s="4" customFormat="1" ht="15" x14ac:dyDescent="0.25">
      <c r="A748" s="65"/>
      <c r="B748" s="66"/>
      <c r="C748" s="374" t="s">
        <v>72</v>
      </c>
      <c r="D748" s="374"/>
      <c r="E748" s="374"/>
      <c r="F748" s="42"/>
      <c r="G748" s="43"/>
      <c r="H748" s="43"/>
      <c r="I748" s="43"/>
      <c r="J748" s="45"/>
      <c r="K748" s="43"/>
      <c r="L748" s="67">
        <v>23.28</v>
      </c>
      <c r="M748" s="60"/>
      <c r="N748" s="46"/>
      <c r="AF748" s="39"/>
      <c r="AG748" s="47"/>
      <c r="AH748" s="47"/>
      <c r="AN748" s="47" t="s">
        <v>72</v>
      </c>
      <c r="AO748" s="47"/>
      <c r="AQ748" s="47"/>
    </row>
    <row r="749" spans="1:43" s="4" customFormat="1" ht="45.75" x14ac:dyDescent="0.25">
      <c r="A749" s="40" t="s">
        <v>498</v>
      </c>
      <c r="B749" s="41" t="s">
        <v>339</v>
      </c>
      <c r="C749" s="374" t="s">
        <v>340</v>
      </c>
      <c r="D749" s="374"/>
      <c r="E749" s="374"/>
      <c r="F749" s="42" t="s">
        <v>341</v>
      </c>
      <c r="G749" s="43">
        <v>6.6744000000000003</v>
      </c>
      <c r="H749" s="44">
        <v>1</v>
      </c>
      <c r="I749" s="110">
        <v>6.6744000000000003</v>
      </c>
      <c r="J749" s="67">
        <v>2.91</v>
      </c>
      <c r="K749" s="43"/>
      <c r="L749" s="67">
        <v>19.420000000000002</v>
      </c>
      <c r="M749" s="68">
        <v>12.13</v>
      </c>
      <c r="N749" s="122">
        <v>235.56</v>
      </c>
      <c r="AF749" s="39"/>
      <c r="AG749" s="47"/>
      <c r="AH749" s="47" t="s">
        <v>340</v>
      </c>
      <c r="AN749" s="47"/>
      <c r="AO749" s="47"/>
      <c r="AQ749" s="47"/>
    </row>
    <row r="750" spans="1:43" s="4" customFormat="1" ht="15" x14ac:dyDescent="0.25">
      <c r="A750" s="69"/>
      <c r="B750" s="50"/>
      <c r="C750" s="372" t="s">
        <v>499</v>
      </c>
      <c r="D750" s="372"/>
      <c r="E750" s="372"/>
      <c r="F750" s="372"/>
      <c r="G750" s="372"/>
      <c r="H750" s="372"/>
      <c r="I750" s="372"/>
      <c r="J750" s="372"/>
      <c r="K750" s="372"/>
      <c r="L750" s="372"/>
      <c r="M750" s="372"/>
      <c r="N750" s="377"/>
      <c r="AF750" s="39"/>
      <c r="AG750" s="47"/>
      <c r="AH750" s="47"/>
      <c r="AI750" s="3" t="s">
        <v>499</v>
      </c>
      <c r="AN750" s="47"/>
      <c r="AO750" s="47"/>
      <c r="AQ750" s="47"/>
    </row>
    <row r="751" spans="1:43" s="4" customFormat="1" ht="15" x14ac:dyDescent="0.25">
      <c r="A751" s="65"/>
      <c r="B751" s="66"/>
      <c r="C751" s="374" t="s">
        <v>72</v>
      </c>
      <c r="D751" s="374"/>
      <c r="E751" s="374"/>
      <c r="F751" s="42"/>
      <c r="G751" s="43"/>
      <c r="H751" s="43"/>
      <c r="I751" s="43"/>
      <c r="J751" s="45"/>
      <c r="K751" s="43"/>
      <c r="L751" s="67">
        <v>19.420000000000002</v>
      </c>
      <c r="M751" s="60"/>
      <c r="N751" s="122">
        <v>235.56</v>
      </c>
      <c r="AF751" s="39"/>
      <c r="AG751" s="47"/>
      <c r="AH751" s="47"/>
      <c r="AN751" s="47" t="s">
        <v>72</v>
      </c>
      <c r="AO751" s="47"/>
      <c r="AQ751" s="47"/>
    </row>
    <row r="752" spans="1:43" s="4" customFormat="1" ht="23.25" x14ac:dyDescent="0.25">
      <c r="A752" s="40" t="s">
        <v>500</v>
      </c>
      <c r="B752" s="41" t="s">
        <v>343</v>
      </c>
      <c r="C752" s="374" t="s">
        <v>344</v>
      </c>
      <c r="D752" s="374"/>
      <c r="E752" s="374"/>
      <c r="F752" s="42" t="s">
        <v>333</v>
      </c>
      <c r="G752" s="43">
        <v>3.2399999999999998E-3</v>
      </c>
      <c r="H752" s="44">
        <v>1</v>
      </c>
      <c r="I752" s="118">
        <v>3.2399999999999998E-3</v>
      </c>
      <c r="J752" s="45"/>
      <c r="K752" s="43"/>
      <c r="L752" s="45"/>
      <c r="M752" s="43"/>
      <c r="N752" s="46"/>
      <c r="AF752" s="39"/>
      <c r="AG752" s="47"/>
      <c r="AH752" s="47" t="s">
        <v>344</v>
      </c>
      <c r="AN752" s="47"/>
      <c r="AO752" s="47"/>
      <c r="AQ752" s="47"/>
    </row>
    <row r="753" spans="1:43" s="4" customFormat="1" ht="15" x14ac:dyDescent="0.25">
      <c r="A753" s="69"/>
      <c r="B753" s="50"/>
      <c r="C753" s="372" t="s">
        <v>501</v>
      </c>
      <c r="D753" s="372"/>
      <c r="E753" s="372"/>
      <c r="F753" s="372"/>
      <c r="G753" s="372"/>
      <c r="H753" s="372"/>
      <c r="I753" s="372"/>
      <c r="J753" s="372"/>
      <c r="K753" s="372"/>
      <c r="L753" s="372"/>
      <c r="M753" s="372"/>
      <c r="N753" s="377"/>
      <c r="AF753" s="39"/>
      <c r="AG753" s="47"/>
      <c r="AH753" s="47"/>
      <c r="AI753" s="3" t="s">
        <v>501</v>
      </c>
      <c r="AN753" s="47"/>
      <c r="AO753" s="47"/>
      <c r="AQ753" s="47"/>
    </row>
    <row r="754" spans="1:43" s="4" customFormat="1" ht="22.5" x14ac:dyDescent="0.25">
      <c r="A754" s="103"/>
      <c r="B754" s="49" t="s">
        <v>217</v>
      </c>
      <c r="C754" s="368" t="s">
        <v>218</v>
      </c>
      <c r="D754" s="368"/>
      <c r="E754" s="368"/>
      <c r="F754" s="368"/>
      <c r="G754" s="368"/>
      <c r="H754" s="368"/>
      <c r="I754" s="368"/>
      <c r="J754" s="368"/>
      <c r="K754" s="368"/>
      <c r="L754" s="368"/>
      <c r="M754" s="368"/>
      <c r="N754" s="376"/>
      <c r="AF754" s="39"/>
      <c r="AG754" s="47"/>
      <c r="AH754" s="47"/>
      <c r="AJ754" s="3" t="s">
        <v>218</v>
      </c>
      <c r="AN754" s="47"/>
      <c r="AO754" s="47"/>
      <c r="AQ754" s="47"/>
    </row>
    <row r="755" spans="1:43" s="4" customFormat="1" ht="15" x14ac:dyDescent="0.25">
      <c r="A755" s="48"/>
      <c r="B755" s="49" t="s">
        <v>58</v>
      </c>
      <c r="C755" s="372" t="s">
        <v>62</v>
      </c>
      <c r="D755" s="372"/>
      <c r="E755" s="372"/>
      <c r="F755" s="51"/>
      <c r="G755" s="52"/>
      <c r="H755" s="52"/>
      <c r="I755" s="52"/>
      <c r="J755" s="53">
        <v>25.9</v>
      </c>
      <c r="K755" s="54">
        <v>1.1499999999999999</v>
      </c>
      <c r="L755" s="53">
        <v>0.1</v>
      </c>
      <c r="M755" s="54">
        <v>34.96</v>
      </c>
      <c r="N755" s="64">
        <v>3.5</v>
      </c>
      <c r="AF755" s="39"/>
      <c r="AG755" s="47"/>
      <c r="AH755" s="47"/>
      <c r="AK755" s="3" t="s">
        <v>62</v>
      </c>
      <c r="AN755" s="47"/>
      <c r="AO755" s="47"/>
      <c r="AQ755" s="47"/>
    </row>
    <row r="756" spans="1:43" s="4" customFormat="1" ht="15" x14ac:dyDescent="0.25">
      <c r="A756" s="48"/>
      <c r="B756" s="49" t="s">
        <v>73</v>
      </c>
      <c r="C756" s="372" t="s">
        <v>175</v>
      </c>
      <c r="D756" s="372"/>
      <c r="E756" s="372"/>
      <c r="F756" s="51"/>
      <c r="G756" s="52"/>
      <c r="H756" s="52"/>
      <c r="I756" s="52"/>
      <c r="J756" s="53">
        <v>292.60000000000002</v>
      </c>
      <c r="K756" s="54">
        <v>1.1499999999999999</v>
      </c>
      <c r="L756" s="53">
        <v>1.0900000000000001</v>
      </c>
      <c r="M756" s="52"/>
      <c r="N756" s="58"/>
      <c r="AF756" s="39"/>
      <c r="AG756" s="47"/>
      <c r="AH756" s="47"/>
      <c r="AK756" s="3" t="s">
        <v>175</v>
      </c>
      <c r="AN756" s="47"/>
      <c r="AO756" s="47"/>
      <c r="AQ756" s="47"/>
    </row>
    <row r="757" spans="1:43" s="4" customFormat="1" ht="15" x14ac:dyDescent="0.25">
      <c r="A757" s="48"/>
      <c r="B757" s="49" t="s">
        <v>78</v>
      </c>
      <c r="C757" s="372" t="s">
        <v>176</v>
      </c>
      <c r="D757" s="372"/>
      <c r="E757" s="372"/>
      <c r="F757" s="51"/>
      <c r="G757" s="52"/>
      <c r="H757" s="52"/>
      <c r="I757" s="52"/>
      <c r="J757" s="53">
        <v>49.67</v>
      </c>
      <c r="K757" s="54">
        <v>1.1499999999999999</v>
      </c>
      <c r="L757" s="53">
        <v>0.19</v>
      </c>
      <c r="M757" s="54">
        <v>34.96</v>
      </c>
      <c r="N757" s="64">
        <v>6.64</v>
      </c>
      <c r="AF757" s="39"/>
      <c r="AG757" s="47"/>
      <c r="AH757" s="47"/>
      <c r="AK757" s="3" t="s">
        <v>176</v>
      </c>
      <c r="AN757" s="47"/>
      <c r="AO757" s="47"/>
      <c r="AQ757" s="47"/>
    </row>
    <row r="758" spans="1:43" s="4" customFormat="1" ht="15" x14ac:dyDescent="0.25">
      <c r="A758" s="48"/>
      <c r="B758" s="49" t="s">
        <v>122</v>
      </c>
      <c r="C758" s="372" t="s">
        <v>177</v>
      </c>
      <c r="D758" s="372"/>
      <c r="E758" s="372"/>
      <c r="F758" s="51"/>
      <c r="G758" s="52"/>
      <c r="H758" s="52"/>
      <c r="I758" s="52"/>
      <c r="J758" s="53">
        <v>4.34</v>
      </c>
      <c r="K758" s="52"/>
      <c r="L758" s="53">
        <v>0.01</v>
      </c>
      <c r="M758" s="52"/>
      <c r="N758" s="58"/>
      <c r="AF758" s="39"/>
      <c r="AG758" s="47"/>
      <c r="AH758" s="47"/>
      <c r="AK758" s="3" t="s">
        <v>177</v>
      </c>
      <c r="AN758" s="47"/>
      <c r="AO758" s="47"/>
      <c r="AQ758" s="47"/>
    </row>
    <row r="759" spans="1:43" s="4" customFormat="1" ht="15" x14ac:dyDescent="0.25">
      <c r="A759" s="56"/>
      <c r="B759" s="49"/>
      <c r="C759" s="372" t="s">
        <v>63</v>
      </c>
      <c r="D759" s="372"/>
      <c r="E759" s="372"/>
      <c r="F759" s="51" t="s">
        <v>64</v>
      </c>
      <c r="G759" s="54">
        <v>3.32</v>
      </c>
      <c r="H759" s="54">
        <v>1.1499999999999999</v>
      </c>
      <c r="I759" s="111">
        <v>1.2370300000000001E-2</v>
      </c>
      <c r="J759" s="57"/>
      <c r="K759" s="52"/>
      <c r="L759" s="57"/>
      <c r="M759" s="52"/>
      <c r="N759" s="58"/>
      <c r="AF759" s="39"/>
      <c r="AG759" s="47"/>
      <c r="AH759" s="47"/>
      <c r="AL759" s="3" t="s">
        <v>63</v>
      </c>
      <c r="AN759" s="47"/>
      <c r="AO759" s="47"/>
      <c r="AQ759" s="47"/>
    </row>
    <row r="760" spans="1:43" s="4" customFormat="1" ht="15" x14ac:dyDescent="0.25">
      <c r="A760" s="56"/>
      <c r="B760" s="49"/>
      <c r="C760" s="372" t="s">
        <v>178</v>
      </c>
      <c r="D760" s="372"/>
      <c r="E760" s="372"/>
      <c r="F760" s="51" t="s">
        <v>64</v>
      </c>
      <c r="G760" s="54">
        <v>3.69</v>
      </c>
      <c r="H760" s="54">
        <v>1.1499999999999999</v>
      </c>
      <c r="I760" s="111">
        <v>1.37489E-2</v>
      </c>
      <c r="J760" s="57"/>
      <c r="K760" s="52"/>
      <c r="L760" s="57"/>
      <c r="M760" s="52"/>
      <c r="N760" s="58"/>
      <c r="AF760" s="39"/>
      <c r="AG760" s="47"/>
      <c r="AH760" s="47"/>
      <c r="AL760" s="3" t="s">
        <v>178</v>
      </c>
      <c r="AN760" s="47"/>
      <c r="AO760" s="47"/>
      <c r="AQ760" s="47"/>
    </row>
    <row r="761" spans="1:43" s="4" customFormat="1" ht="15" x14ac:dyDescent="0.25">
      <c r="A761" s="48"/>
      <c r="B761" s="49"/>
      <c r="C761" s="375" t="s">
        <v>65</v>
      </c>
      <c r="D761" s="375"/>
      <c r="E761" s="375"/>
      <c r="F761" s="59"/>
      <c r="G761" s="60"/>
      <c r="H761" s="60"/>
      <c r="I761" s="60"/>
      <c r="J761" s="61">
        <v>322.83999999999997</v>
      </c>
      <c r="K761" s="60"/>
      <c r="L761" s="61">
        <v>1.2</v>
      </c>
      <c r="M761" s="60"/>
      <c r="N761" s="62"/>
      <c r="AF761" s="39"/>
      <c r="AG761" s="47"/>
      <c r="AH761" s="47"/>
      <c r="AM761" s="3" t="s">
        <v>65</v>
      </c>
      <c r="AN761" s="47"/>
      <c r="AO761" s="47"/>
      <c r="AQ761" s="47"/>
    </row>
    <row r="762" spans="1:43" s="4" customFormat="1" ht="15" x14ac:dyDescent="0.25">
      <c r="A762" s="56"/>
      <c r="B762" s="49"/>
      <c r="C762" s="372" t="s">
        <v>66</v>
      </c>
      <c r="D762" s="372"/>
      <c r="E762" s="372"/>
      <c r="F762" s="51"/>
      <c r="G762" s="52"/>
      <c r="H762" s="52"/>
      <c r="I762" s="52"/>
      <c r="J762" s="57"/>
      <c r="K762" s="52"/>
      <c r="L762" s="53">
        <v>0.28999999999999998</v>
      </c>
      <c r="M762" s="52"/>
      <c r="N762" s="64">
        <v>10.14</v>
      </c>
      <c r="AF762" s="39"/>
      <c r="AG762" s="47"/>
      <c r="AH762" s="47"/>
      <c r="AL762" s="3" t="s">
        <v>66</v>
      </c>
      <c r="AN762" s="47"/>
      <c r="AO762" s="47"/>
      <c r="AQ762" s="47"/>
    </row>
    <row r="763" spans="1:43" s="4" customFormat="1" ht="23.25" x14ac:dyDescent="0.25">
      <c r="A763" s="56"/>
      <c r="B763" s="49" t="s">
        <v>335</v>
      </c>
      <c r="C763" s="372" t="s">
        <v>336</v>
      </c>
      <c r="D763" s="372"/>
      <c r="E763" s="372"/>
      <c r="F763" s="51" t="s">
        <v>69</v>
      </c>
      <c r="G763" s="63">
        <v>92</v>
      </c>
      <c r="H763" s="52"/>
      <c r="I763" s="63">
        <v>92</v>
      </c>
      <c r="J763" s="57"/>
      <c r="K763" s="52"/>
      <c r="L763" s="53">
        <v>0.27</v>
      </c>
      <c r="M763" s="52"/>
      <c r="N763" s="64">
        <v>9.33</v>
      </c>
      <c r="AF763" s="39"/>
      <c r="AG763" s="47"/>
      <c r="AH763" s="47"/>
      <c r="AL763" s="3" t="s">
        <v>336</v>
      </c>
      <c r="AN763" s="47"/>
      <c r="AO763" s="47"/>
      <c r="AQ763" s="47"/>
    </row>
    <row r="764" spans="1:43" s="4" customFormat="1" ht="23.25" x14ac:dyDescent="0.25">
      <c r="A764" s="56"/>
      <c r="B764" s="49" t="s">
        <v>337</v>
      </c>
      <c r="C764" s="372" t="s">
        <v>338</v>
      </c>
      <c r="D764" s="372"/>
      <c r="E764" s="372"/>
      <c r="F764" s="51" t="s">
        <v>69</v>
      </c>
      <c r="G764" s="63">
        <v>46</v>
      </c>
      <c r="H764" s="52"/>
      <c r="I764" s="63">
        <v>46</v>
      </c>
      <c r="J764" s="57"/>
      <c r="K764" s="52"/>
      <c r="L764" s="53">
        <v>0.13</v>
      </c>
      <c r="M764" s="52"/>
      <c r="N764" s="64">
        <v>4.66</v>
      </c>
      <c r="AF764" s="39"/>
      <c r="AG764" s="47"/>
      <c r="AH764" s="47"/>
      <c r="AL764" s="3" t="s">
        <v>338</v>
      </c>
      <c r="AN764" s="47"/>
      <c r="AO764" s="47"/>
      <c r="AQ764" s="47"/>
    </row>
    <row r="765" spans="1:43" s="4" customFormat="1" ht="15" x14ac:dyDescent="0.25">
      <c r="A765" s="65"/>
      <c r="B765" s="66"/>
      <c r="C765" s="374" t="s">
        <v>72</v>
      </c>
      <c r="D765" s="374"/>
      <c r="E765" s="374"/>
      <c r="F765" s="42"/>
      <c r="G765" s="43"/>
      <c r="H765" s="43"/>
      <c r="I765" s="43"/>
      <c r="J765" s="45"/>
      <c r="K765" s="43"/>
      <c r="L765" s="67">
        <v>1.6</v>
      </c>
      <c r="M765" s="60"/>
      <c r="N765" s="46"/>
      <c r="AF765" s="39"/>
      <c r="AG765" s="47"/>
      <c r="AH765" s="47"/>
      <c r="AN765" s="47" t="s">
        <v>72</v>
      </c>
      <c r="AO765" s="47"/>
      <c r="AQ765" s="47"/>
    </row>
    <row r="766" spans="1:43" s="4" customFormat="1" ht="57" x14ac:dyDescent="0.25">
      <c r="A766" s="40" t="s">
        <v>502</v>
      </c>
      <c r="B766" s="41" t="s">
        <v>346</v>
      </c>
      <c r="C766" s="374" t="s">
        <v>347</v>
      </c>
      <c r="D766" s="374"/>
      <c r="E766" s="374"/>
      <c r="F766" s="42" t="s">
        <v>333</v>
      </c>
      <c r="G766" s="43">
        <v>3.2399999999999998E-3</v>
      </c>
      <c r="H766" s="44">
        <v>1</v>
      </c>
      <c r="I766" s="118">
        <v>3.2399999999999998E-3</v>
      </c>
      <c r="J766" s="45"/>
      <c r="K766" s="43"/>
      <c r="L766" s="45"/>
      <c r="M766" s="43"/>
      <c r="N766" s="46"/>
      <c r="AF766" s="39"/>
      <c r="AG766" s="47"/>
      <c r="AH766" s="47" t="s">
        <v>347</v>
      </c>
      <c r="AN766" s="47"/>
      <c r="AO766" s="47"/>
      <c r="AQ766" s="47"/>
    </row>
    <row r="767" spans="1:43" s="4" customFormat="1" ht="15" x14ac:dyDescent="0.25">
      <c r="A767" s="69"/>
      <c r="B767" s="50"/>
      <c r="C767" s="372" t="s">
        <v>503</v>
      </c>
      <c r="D767" s="372"/>
      <c r="E767" s="372"/>
      <c r="F767" s="372"/>
      <c r="G767" s="372"/>
      <c r="H767" s="372"/>
      <c r="I767" s="372"/>
      <c r="J767" s="372"/>
      <c r="K767" s="372"/>
      <c r="L767" s="372"/>
      <c r="M767" s="372"/>
      <c r="N767" s="377"/>
      <c r="AF767" s="39"/>
      <c r="AG767" s="47"/>
      <c r="AH767" s="47"/>
      <c r="AI767" s="3" t="s">
        <v>503</v>
      </c>
      <c r="AN767" s="47"/>
      <c r="AO767" s="47"/>
      <c r="AQ767" s="47"/>
    </row>
    <row r="768" spans="1:43" s="4" customFormat="1" ht="22.5" x14ac:dyDescent="0.25">
      <c r="A768" s="103"/>
      <c r="B768" s="49" t="s">
        <v>217</v>
      </c>
      <c r="C768" s="368" t="s">
        <v>218</v>
      </c>
      <c r="D768" s="368"/>
      <c r="E768" s="368"/>
      <c r="F768" s="368"/>
      <c r="G768" s="368"/>
      <c r="H768" s="368"/>
      <c r="I768" s="368"/>
      <c r="J768" s="368"/>
      <c r="K768" s="368"/>
      <c r="L768" s="368"/>
      <c r="M768" s="368"/>
      <c r="N768" s="376"/>
      <c r="AF768" s="39"/>
      <c r="AG768" s="47"/>
      <c r="AH768" s="47"/>
      <c r="AJ768" s="3" t="s">
        <v>218</v>
      </c>
      <c r="AN768" s="47"/>
      <c r="AO768" s="47"/>
      <c r="AQ768" s="47"/>
    </row>
    <row r="769" spans="1:43" s="4" customFormat="1" ht="15" x14ac:dyDescent="0.25">
      <c r="A769" s="48"/>
      <c r="B769" s="49" t="s">
        <v>73</v>
      </c>
      <c r="C769" s="372" t="s">
        <v>175</v>
      </c>
      <c r="D769" s="372"/>
      <c r="E769" s="372"/>
      <c r="F769" s="51"/>
      <c r="G769" s="52"/>
      <c r="H769" s="52"/>
      <c r="I769" s="52"/>
      <c r="J769" s="107">
        <v>3150</v>
      </c>
      <c r="K769" s="54">
        <v>1.1499999999999999</v>
      </c>
      <c r="L769" s="53">
        <v>11.74</v>
      </c>
      <c r="M769" s="52"/>
      <c r="N769" s="58"/>
      <c r="AF769" s="39"/>
      <c r="AG769" s="47"/>
      <c r="AH769" s="47"/>
      <c r="AK769" s="3" t="s">
        <v>175</v>
      </c>
      <c r="AN769" s="47"/>
      <c r="AO769" s="47"/>
      <c r="AQ769" s="47"/>
    </row>
    <row r="770" spans="1:43" s="4" customFormat="1" ht="15" x14ac:dyDescent="0.25">
      <c r="A770" s="48"/>
      <c r="B770" s="49" t="s">
        <v>78</v>
      </c>
      <c r="C770" s="372" t="s">
        <v>176</v>
      </c>
      <c r="D770" s="372"/>
      <c r="E770" s="372"/>
      <c r="F770" s="51"/>
      <c r="G770" s="52"/>
      <c r="H770" s="52"/>
      <c r="I770" s="52"/>
      <c r="J770" s="53">
        <v>425.25</v>
      </c>
      <c r="K770" s="54">
        <v>1.1499999999999999</v>
      </c>
      <c r="L770" s="53">
        <v>1.58</v>
      </c>
      <c r="M770" s="54">
        <v>34.96</v>
      </c>
      <c r="N770" s="64">
        <v>55.24</v>
      </c>
      <c r="AF770" s="39"/>
      <c r="AG770" s="47"/>
      <c r="AH770" s="47"/>
      <c r="AK770" s="3" t="s">
        <v>176</v>
      </c>
      <c r="AN770" s="47"/>
      <c r="AO770" s="47"/>
      <c r="AQ770" s="47"/>
    </row>
    <row r="771" spans="1:43" s="4" customFormat="1" ht="15" x14ac:dyDescent="0.25">
      <c r="A771" s="56"/>
      <c r="B771" s="49"/>
      <c r="C771" s="372" t="s">
        <v>178</v>
      </c>
      <c r="D771" s="372"/>
      <c r="E771" s="372"/>
      <c r="F771" s="51" t="s">
        <v>64</v>
      </c>
      <c r="G771" s="104">
        <v>31.5</v>
      </c>
      <c r="H771" s="54">
        <v>1.1499999999999999</v>
      </c>
      <c r="I771" s="117">
        <v>0.117369</v>
      </c>
      <c r="J771" s="57"/>
      <c r="K771" s="52"/>
      <c r="L771" s="57"/>
      <c r="M771" s="52"/>
      <c r="N771" s="58"/>
      <c r="AF771" s="39"/>
      <c r="AG771" s="47"/>
      <c r="AH771" s="47"/>
      <c r="AL771" s="3" t="s">
        <v>178</v>
      </c>
      <c r="AN771" s="47"/>
      <c r="AO771" s="47"/>
      <c r="AQ771" s="47"/>
    </row>
    <row r="772" spans="1:43" s="4" customFormat="1" ht="15" x14ac:dyDescent="0.25">
      <c r="A772" s="48"/>
      <c r="B772" s="49"/>
      <c r="C772" s="375" t="s">
        <v>65</v>
      </c>
      <c r="D772" s="375"/>
      <c r="E772" s="375"/>
      <c r="F772" s="59"/>
      <c r="G772" s="60"/>
      <c r="H772" s="60"/>
      <c r="I772" s="60"/>
      <c r="J772" s="108">
        <v>3150</v>
      </c>
      <c r="K772" s="60"/>
      <c r="L772" s="61">
        <v>11.74</v>
      </c>
      <c r="M772" s="60"/>
      <c r="N772" s="62"/>
      <c r="AF772" s="39"/>
      <c r="AG772" s="47"/>
      <c r="AH772" s="47"/>
      <c r="AM772" s="3" t="s">
        <v>65</v>
      </c>
      <c r="AN772" s="47"/>
      <c r="AO772" s="47"/>
      <c r="AQ772" s="47"/>
    </row>
    <row r="773" spans="1:43" s="4" customFormat="1" ht="15" x14ac:dyDescent="0.25">
      <c r="A773" s="56"/>
      <c r="B773" s="49"/>
      <c r="C773" s="372" t="s">
        <v>66</v>
      </c>
      <c r="D773" s="372"/>
      <c r="E773" s="372"/>
      <c r="F773" s="51"/>
      <c r="G773" s="52"/>
      <c r="H773" s="52"/>
      <c r="I773" s="52"/>
      <c r="J773" s="57"/>
      <c r="K773" s="52"/>
      <c r="L773" s="53">
        <v>1.58</v>
      </c>
      <c r="M773" s="52"/>
      <c r="N773" s="64">
        <v>55.24</v>
      </c>
      <c r="AF773" s="39"/>
      <c r="AG773" s="47"/>
      <c r="AH773" s="47"/>
      <c r="AL773" s="3" t="s">
        <v>66</v>
      </c>
      <c r="AN773" s="47"/>
      <c r="AO773" s="47"/>
      <c r="AQ773" s="47"/>
    </row>
    <row r="774" spans="1:43" s="4" customFormat="1" ht="23.25" x14ac:dyDescent="0.25">
      <c r="A774" s="56"/>
      <c r="B774" s="49" t="s">
        <v>335</v>
      </c>
      <c r="C774" s="372" t="s">
        <v>336</v>
      </c>
      <c r="D774" s="372"/>
      <c r="E774" s="372"/>
      <c r="F774" s="51" t="s">
        <v>69</v>
      </c>
      <c r="G774" s="63">
        <v>92</v>
      </c>
      <c r="H774" s="52"/>
      <c r="I774" s="63">
        <v>92</v>
      </c>
      <c r="J774" s="57"/>
      <c r="K774" s="52"/>
      <c r="L774" s="53">
        <v>1.45</v>
      </c>
      <c r="M774" s="52"/>
      <c r="N774" s="64">
        <v>50.82</v>
      </c>
      <c r="AF774" s="39"/>
      <c r="AG774" s="47"/>
      <c r="AH774" s="47"/>
      <c r="AL774" s="3" t="s">
        <v>336</v>
      </c>
      <c r="AN774" s="47"/>
      <c r="AO774" s="47"/>
      <c r="AQ774" s="47"/>
    </row>
    <row r="775" spans="1:43" s="4" customFormat="1" ht="23.25" x14ac:dyDescent="0.25">
      <c r="A775" s="56"/>
      <c r="B775" s="49" t="s">
        <v>337</v>
      </c>
      <c r="C775" s="372" t="s">
        <v>338</v>
      </c>
      <c r="D775" s="372"/>
      <c r="E775" s="372"/>
      <c r="F775" s="51" t="s">
        <v>69</v>
      </c>
      <c r="G775" s="63">
        <v>46</v>
      </c>
      <c r="H775" s="52"/>
      <c r="I775" s="63">
        <v>46</v>
      </c>
      <c r="J775" s="57"/>
      <c r="K775" s="52"/>
      <c r="L775" s="53">
        <v>0.73</v>
      </c>
      <c r="M775" s="52"/>
      <c r="N775" s="64">
        <v>25.41</v>
      </c>
      <c r="AF775" s="39"/>
      <c r="AG775" s="47"/>
      <c r="AH775" s="47"/>
      <c r="AL775" s="3" t="s">
        <v>338</v>
      </c>
      <c r="AN775" s="47"/>
      <c r="AO775" s="47"/>
      <c r="AQ775" s="47"/>
    </row>
    <row r="776" spans="1:43" s="4" customFormat="1" ht="15" x14ac:dyDescent="0.25">
      <c r="A776" s="65"/>
      <c r="B776" s="66"/>
      <c r="C776" s="374" t="s">
        <v>72</v>
      </c>
      <c r="D776" s="374"/>
      <c r="E776" s="374"/>
      <c r="F776" s="42"/>
      <c r="G776" s="43"/>
      <c r="H776" s="43"/>
      <c r="I776" s="43"/>
      <c r="J776" s="45"/>
      <c r="K776" s="43"/>
      <c r="L776" s="67">
        <v>13.92</v>
      </c>
      <c r="M776" s="60"/>
      <c r="N776" s="46"/>
      <c r="AF776" s="39"/>
      <c r="AG776" s="47"/>
      <c r="AH776" s="47"/>
      <c r="AN776" s="47" t="s">
        <v>72</v>
      </c>
      <c r="AO776" s="47"/>
      <c r="AQ776" s="47"/>
    </row>
    <row r="777" spans="1:43" s="4" customFormat="1" ht="57" x14ac:dyDescent="0.25">
      <c r="A777" s="40" t="s">
        <v>504</v>
      </c>
      <c r="B777" s="41" t="s">
        <v>339</v>
      </c>
      <c r="C777" s="374" t="s">
        <v>505</v>
      </c>
      <c r="D777" s="374"/>
      <c r="E777" s="374"/>
      <c r="F777" s="42" t="s">
        <v>341</v>
      </c>
      <c r="G777" s="43">
        <v>6.6744000000000003</v>
      </c>
      <c r="H777" s="44">
        <v>1</v>
      </c>
      <c r="I777" s="110">
        <v>6.6744000000000003</v>
      </c>
      <c r="J777" s="67">
        <v>2.91</v>
      </c>
      <c r="K777" s="43"/>
      <c r="L777" s="67">
        <v>19.420000000000002</v>
      </c>
      <c r="M777" s="68">
        <v>12.13</v>
      </c>
      <c r="N777" s="122">
        <v>235.56</v>
      </c>
      <c r="AF777" s="39"/>
      <c r="AG777" s="47"/>
      <c r="AH777" s="47" t="s">
        <v>505</v>
      </c>
      <c r="AN777" s="47"/>
      <c r="AO777" s="47"/>
      <c r="AQ777" s="47"/>
    </row>
    <row r="778" spans="1:43" s="4" customFormat="1" ht="15" x14ac:dyDescent="0.25">
      <c r="A778" s="69"/>
      <c r="B778" s="50"/>
      <c r="C778" s="372" t="s">
        <v>499</v>
      </c>
      <c r="D778" s="372"/>
      <c r="E778" s="372"/>
      <c r="F778" s="372"/>
      <c r="G778" s="372"/>
      <c r="H778" s="372"/>
      <c r="I778" s="372"/>
      <c r="J778" s="372"/>
      <c r="K778" s="372"/>
      <c r="L778" s="372"/>
      <c r="M778" s="372"/>
      <c r="N778" s="377"/>
      <c r="AF778" s="39"/>
      <c r="AG778" s="47"/>
      <c r="AH778" s="47"/>
      <c r="AI778" s="3" t="s">
        <v>499</v>
      </c>
      <c r="AN778" s="47"/>
      <c r="AO778" s="47"/>
      <c r="AQ778" s="47"/>
    </row>
    <row r="779" spans="1:43" s="4" customFormat="1" ht="15" x14ac:dyDescent="0.25">
      <c r="A779" s="65"/>
      <c r="B779" s="66"/>
      <c r="C779" s="374" t="s">
        <v>72</v>
      </c>
      <c r="D779" s="374"/>
      <c r="E779" s="374"/>
      <c r="F779" s="42"/>
      <c r="G779" s="43"/>
      <c r="H779" s="43"/>
      <c r="I779" s="43"/>
      <c r="J779" s="45"/>
      <c r="K779" s="43"/>
      <c r="L779" s="67">
        <v>19.420000000000002</v>
      </c>
      <c r="M779" s="60"/>
      <c r="N779" s="122">
        <v>235.56</v>
      </c>
      <c r="AF779" s="39"/>
      <c r="AG779" s="47"/>
      <c r="AH779" s="47"/>
      <c r="AN779" s="47" t="s">
        <v>72</v>
      </c>
      <c r="AO779" s="47"/>
      <c r="AQ779" s="47"/>
    </row>
    <row r="780" spans="1:43" s="4" customFormat="1" ht="45.75" x14ac:dyDescent="0.25">
      <c r="A780" s="40" t="s">
        <v>506</v>
      </c>
      <c r="B780" s="41" t="s">
        <v>350</v>
      </c>
      <c r="C780" s="374" t="s">
        <v>351</v>
      </c>
      <c r="D780" s="374"/>
      <c r="E780" s="374"/>
      <c r="F780" s="42" t="s">
        <v>341</v>
      </c>
      <c r="G780" s="43">
        <v>2.472</v>
      </c>
      <c r="H780" s="44">
        <v>1</v>
      </c>
      <c r="I780" s="116">
        <v>2.472</v>
      </c>
      <c r="J780" s="67">
        <v>15.35</v>
      </c>
      <c r="K780" s="43"/>
      <c r="L780" s="67">
        <v>37.950000000000003</v>
      </c>
      <c r="M780" s="68">
        <v>12.13</v>
      </c>
      <c r="N780" s="122">
        <v>460.33</v>
      </c>
      <c r="AF780" s="39"/>
      <c r="AG780" s="47"/>
      <c r="AH780" s="47" t="s">
        <v>351</v>
      </c>
      <c r="AN780" s="47"/>
      <c r="AO780" s="47"/>
      <c r="AQ780" s="47"/>
    </row>
    <row r="781" spans="1:43" s="4" customFormat="1" ht="15" x14ac:dyDescent="0.25">
      <c r="A781" s="69"/>
      <c r="B781" s="50"/>
      <c r="C781" s="372" t="s">
        <v>507</v>
      </c>
      <c r="D781" s="372"/>
      <c r="E781" s="372"/>
      <c r="F781" s="372"/>
      <c r="G781" s="372"/>
      <c r="H781" s="372"/>
      <c r="I781" s="372"/>
      <c r="J781" s="372"/>
      <c r="K781" s="372"/>
      <c r="L781" s="372"/>
      <c r="M781" s="372"/>
      <c r="N781" s="377"/>
      <c r="AF781" s="39"/>
      <c r="AG781" s="47"/>
      <c r="AH781" s="47"/>
      <c r="AI781" s="3" t="s">
        <v>507</v>
      </c>
      <c r="AN781" s="47"/>
      <c r="AO781" s="47"/>
      <c r="AQ781" s="47"/>
    </row>
    <row r="782" spans="1:43" s="4" customFormat="1" ht="15" x14ac:dyDescent="0.25">
      <c r="A782" s="65"/>
      <c r="B782" s="66"/>
      <c r="C782" s="374" t="s">
        <v>72</v>
      </c>
      <c r="D782" s="374"/>
      <c r="E782" s="374"/>
      <c r="F782" s="42"/>
      <c r="G782" s="43"/>
      <c r="H782" s="43"/>
      <c r="I782" s="43"/>
      <c r="J782" s="45"/>
      <c r="K782" s="43"/>
      <c r="L782" s="67">
        <v>37.950000000000003</v>
      </c>
      <c r="M782" s="60"/>
      <c r="N782" s="122">
        <v>460.33</v>
      </c>
      <c r="AF782" s="39"/>
      <c r="AG782" s="47"/>
      <c r="AH782" s="47"/>
      <c r="AN782" s="47" t="s">
        <v>72</v>
      </c>
      <c r="AO782" s="47"/>
      <c r="AQ782" s="47"/>
    </row>
    <row r="783" spans="1:43" s="4" customFormat="1" ht="34.5" x14ac:dyDescent="0.25">
      <c r="A783" s="40" t="s">
        <v>508</v>
      </c>
      <c r="B783" s="41" t="s">
        <v>353</v>
      </c>
      <c r="C783" s="374" t="s">
        <v>354</v>
      </c>
      <c r="D783" s="374"/>
      <c r="E783" s="374"/>
      <c r="F783" s="42" t="s">
        <v>333</v>
      </c>
      <c r="G783" s="43">
        <v>3.2399999999999998E-3</v>
      </c>
      <c r="H783" s="44">
        <v>1</v>
      </c>
      <c r="I783" s="118">
        <v>3.2399999999999998E-3</v>
      </c>
      <c r="J783" s="45"/>
      <c r="K783" s="43"/>
      <c r="L783" s="45"/>
      <c r="M783" s="43"/>
      <c r="N783" s="46"/>
      <c r="AF783" s="39"/>
      <c r="AG783" s="47"/>
      <c r="AH783" s="47" t="s">
        <v>354</v>
      </c>
      <c r="AN783" s="47"/>
      <c r="AO783" s="47"/>
      <c r="AQ783" s="47"/>
    </row>
    <row r="784" spans="1:43" s="4" customFormat="1" ht="15" x14ac:dyDescent="0.25">
      <c r="A784" s="69"/>
      <c r="B784" s="50"/>
      <c r="C784" s="372" t="s">
        <v>509</v>
      </c>
      <c r="D784" s="372"/>
      <c r="E784" s="372"/>
      <c r="F784" s="372"/>
      <c r="G784" s="372"/>
      <c r="H784" s="372"/>
      <c r="I784" s="372"/>
      <c r="J784" s="372"/>
      <c r="K784" s="372"/>
      <c r="L784" s="372"/>
      <c r="M784" s="372"/>
      <c r="N784" s="377"/>
      <c r="AF784" s="39"/>
      <c r="AG784" s="47"/>
      <c r="AH784" s="47"/>
      <c r="AI784" s="3" t="s">
        <v>509</v>
      </c>
      <c r="AN784" s="47"/>
      <c r="AO784" s="47"/>
      <c r="AQ784" s="47"/>
    </row>
    <row r="785" spans="1:43" s="4" customFormat="1" ht="22.5" x14ac:dyDescent="0.25">
      <c r="A785" s="103"/>
      <c r="B785" s="49" t="s">
        <v>217</v>
      </c>
      <c r="C785" s="368" t="s">
        <v>218</v>
      </c>
      <c r="D785" s="368"/>
      <c r="E785" s="368"/>
      <c r="F785" s="368"/>
      <c r="G785" s="368"/>
      <c r="H785" s="368"/>
      <c r="I785" s="368"/>
      <c r="J785" s="368"/>
      <c r="K785" s="368"/>
      <c r="L785" s="368"/>
      <c r="M785" s="368"/>
      <c r="N785" s="376"/>
      <c r="AF785" s="39"/>
      <c r="AG785" s="47"/>
      <c r="AH785" s="47"/>
      <c r="AJ785" s="3" t="s">
        <v>218</v>
      </c>
      <c r="AN785" s="47"/>
      <c r="AO785" s="47"/>
      <c r="AQ785" s="47"/>
    </row>
    <row r="786" spans="1:43" s="4" customFormat="1" ht="15" x14ac:dyDescent="0.25">
      <c r="A786" s="48"/>
      <c r="B786" s="49" t="s">
        <v>73</v>
      </c>
      <c r="C786" s="372" t="s">
        <v>175</v>
      </c>
      <c r="D786" s="372"/>
      <c r="E786" s="372"/>
      <c r="F786" s="51"/>
      <c r="G786" s="52"/>
      <c r="H786" s="52"/>
      <c r="I786" s="52"/>
      <c r="J786" s="53">
        <v>284.17</v>
      </c>
      <c r="K786" s="54">
        <v>1.1499999999999999</v>
      </c>
      <c r="L786" s="53">
        <v>1.06</v>
      </c>
      <c r="M786" s="52"/>
      <c r="N786" s="58"/>
      <c r="AF786" s="39"/>
      <c r="AG786" s="47"/>
      <c r="AH786" s="47"/>
      <c r="AK786" s="3" t="s">
        <v>175</v>
      </c>
      <c r="AN786" s="47"/>
      <c r="AO786" s="47"/>
      <c r="AQ786" s="47"/>
    </row>
    <row r="787" spans="1:43" s="4" customFormat="1" ht="15" x14ac:dyDescent="0.25">
      <c r="A787" s="48"/>
      <c r="B787" s="49" t="s">
        <v>78</v>
      </c>
      <c r="C787" s="372" t="s">
        <v>176</v>
      </c>
      <c r="D787" s="372"/>
      <c r="E787" s="372"/>
      <c r="F787" s="51"/>
      <c r="G787" s="52"/>
      <c r="H787" s="52"/>
      <c r="I787" s="52"/>
      <c r="J787" s="53">
        <v>28.89</v>
      </c>
      <c r="K787" s="54">
        <v>1.1499999999999999</v>
      </c>
      <c r="L787" s="53">
        <v>0.11</v>
      </c>
      <c r="M787" s="54">
        <v>34.96</v>
      </c>
      <c r="N787" s="64">
        <v>3.85</v>
      </c>
      <c r="AF787" s="39"/>
      <c r="AG787" s="47"/>
      <c r="AH787" s="47"/>
      <c r="AK787" s="3" t="s">
        <v>176</v>
      </c>
      <c r="AN787" s="47"/>
      <c r="AO787" s="47"/>
      <c r="AQ787" s="47"/>
    </row>
    <row r="788" spans="1:43" s="4" customFormat="1" ht="15" x14ac:dyDescent="0.25">
      <c r="A788" s="56"/>
      <c r="B788" s="49"/>
      <c r="C788" s="372" t="s">
        <v>178</v>
      </c>
      <c r="D788" s="372"/>
      <c r="E788" s="372"/>
      <c r="F788" s="51" t="s">
        <v>64</v>
      </c>
      <c r="G788" s="54">
        <v>2.14</v>
      </c>
      <c r="H788" s="54">
        <v>1.1499999999999999</v>
      </c>
      <c r="I788" s="111">
        <v>7.9736000000000008E-3</v>
      </c>
      <c r="J788" s="57"/>
      <c r="K788" s="52"/>
      <c r="L788" s="57"/>
      <c r="M788" s="52"/>
      <c r="N788" s="58"/>
      <c r="AF788" s="39"/>
      <c r="AG788" s="47"/>
      <c r="AH788" s="47"/>
      <c r="AL788" s="3" t="s">
        <v>178</v>
      </c>
      <c r="AN788" s="47"/>
      <c r="AO788" s="47"/>
      <c r="AQ788" s="47"/>
    </row>
    <row r="789" spans="1:43" s="4" customFormat="1" ht="15" x14ac:dyDescent="0.25">
      <c r="A789" s="48"/>
      <c r="B789" s="49"/>
      <c r="C789" s="375" t="s">
        <v>65</v>
      </c>
      <c r="D789" s="375"/>
      <c r="E789" s="375"/>
      <c r="F789" s="59"/>
      <c r="G789" s="60"/>
      <c r="H789" s="60"/>
      <c r="I789" s="60"/>
      <c r="J789" s="61">
        <v>284.17</v>
      </c>
      <c r="K789" s="60"/>
      <c r="L789" s="61">
        <v>1.06</v>
      </c>
      <c r="M789" s="60"/>
      <c r="N789" s="62"/>
      <c r="AF789" s="39"/>
      <c r="AG789" s="47"/>
      <c r="AH789" s="47"/>
      <c r="AM789" s="3" t="s">
        <v>65</v>
      </c>
      <c r="AN789" s="47"/>
      <c r="AO789" s="47"/>
      <c r="AQ789" s="47"/>
    </row>
    <row r="790" spans="1:43" s="4" customFormat="1" ht="15" x14ac:dyDescent="0.25">
      <c r="A790" s="56"/>
      <c r="B790" s="49"/>
      <c r="C790" s="372" t="s">
        <v>66</v>
      </c>
      <c r="D790" s="372"/>
      <c r="E790" s="372"/>
      <c r="F790" s="51"/>
      <c r="G790" s="52"/>
      <c r="H790" s="52"/>
      <c r="I790" s="52"/>
      <c r="J790" s="57"/>
      <c r="K790" s="52"/>
      <c r="L790" s="53">
        <v>0.11</v>
      </c>
      <c r="M790" s="52"/>
      <c r="N790" s="64">
        <v>3.85</v>
      </c>
      <c r="AF790" s="39"/>
      <c r="AG790" s="47"/>
      <c r="AH790" s="47"/>
      <c r="AL790" s="3" t="s">
        <v>66</v>
      </c>
      <c r="AN790" s="47"/>
      <c r="AO790" s="47"/>
      <c r="AQ790" s="47"/>
    </row>
    <row r="791" spans="1:43" s="4" customFormat="1" ht="23.25" x14ac:dyDescent="0.25">
      <c r="A791" s="56"/>
      <c r="B791" s="49" t="s">
        <v>335</v>
      </c>
      <c r="C791" s="372" t="s">
        <v>336</v>
      </c>
      <c r="D791" s="372"/>
      <c r="E791" s="372"/>
      <c r="F791" s="51" t="s">
        <v>69</v>
      </c>
      <c r="G791" s="63">
        <v>92</v>
      </c>
      <c r="H791" s="52"/>
      <c r="I791" s="63">
        <v>92</v>
      </c>
      <c r="J791" s="57"/>
      <c r="K791" s="52"/>
      <c r="L791" s="53">
        <v>0.1</v>
      </c>
      <c r="M791" s="52"/>
      <c r="N791" s="64">
        <v>3.54</v>
      </c>
      <c r="AF791" s="39"/>
      <c r="AG791" s="47"/>
      <c r="AH791" s="47"/>
      <c r="AL791" s="3" t="s">
        <v>336</v>
      </c>
      <c r="AN791" s="47"/>
      <c r="AO791" s="47"/>
      <c r="AQ791" s="47"/>
    </row>
    <row r="792" spans="1:43" s="4" customFormat="1" ht="23.25" x14ac:dyDescent="0.25">
      <c r="A792" s="56"/>
      <c r="B792" s="49" t="s">
        <v>337</v>
      </c>
      <c r="C792" s="372" t="s">
        <v>338</v>
      </c>
      <c r="D792" s="372"/>
      <c r="E792" s="372"/>
      <c r="F792" s="51" t="s">
        <v>69</v>
      </c>
      <c r="G792" s="63">
        <v>46</v>
      </c>
      <c r="H792" s="52"/>
      <c r="I792" s="63">
        <v>46</v>
      </c>
      <c r="J792" s="57"/>
      <c r="K792" s="52"/>
      <c r="L792" s="53">
        <v>0.05</v>
      </c>
      <c r="M792" s="52"/>
      <c r="N792" s="64">
        <v>1.77</v>
      </c>
      <c r="AF792" s="39"/>
      <c r="AG792" s="47"/>
      <c r="AH792" s="47"/>
      <c r="AL792" s="3" t="s">
        <v>338</v>
      </c>
      <c r="AN792" s="47"/>
      <c r="AO792" s="47"/>
      <c r="AQ792" s="47"/>
    </row>
    <row r="793" spans="1:43" s="4" customFormat="1" ht="15" x14ac:dyDescent="0.25">
      <c r="A793" s="65"/>
      <c r="B793" s="66"/>
      <c r="C793" s="374" t="s">
        <v>72</v>
      </c>
      <c r="D793" s="374"/>
      <c r="E793" s="374"/>
      <c r="F793" s="42"/>
      <c r="G793" s="43"/>
      <c r="H793" s="43"/>
      <c r="I793" s="43"/>
      <c r="J793" s="45"/>
      <c r="K793" s="43"/>
      <c r="L793" s="67">
        <v>1.21</v>
      </c>
      <c r="M793" s="60"/>
      <c r="N793" s="46"/>
      <c r="AF793" s="39"/>
      <c r="AG793" s="47"/>
      <c r="AH793" s="47"/>
      <c r="AN793" s="47" t="s">
        <v>72</v>
      </c>
      <c r="AO793" s="47"/>
      <c r="AQ793" s="47"/>
    </row>
    <row r="794" spans="1:43" s="4" customFormat="1" ht="23.25" x14ac:dyDescent="0.25">
      <c r="A794" s="40" t="s">
        <v>510</v>
      </c>
      <c r="B794" s="41" t="s">
        <v>511</v>
      </c>
      <c r="C794" s="374" t="s">
        <v>512</v>
      </c>
      <c r="D794" s="374"/>
      <c r="E794" s="374"/>
      <c r="F794" s="42" t="s">
        <v>306</v>
      </c>
      <c r="G794" s="43">
        <v>4.8000000000000001E-2</v>
      </c>
      <c r="H794" s="44">
        <v>1</v>
      </c>
      <c r="I794" s="116">
        <v>4.8000000000000001E-2</v>
      </c>
      <c r="J794" s="45"/>
      <c r="K794" s="43"/>
      <c r="L794" s="45"/>
      <c r="M794" s="43"/>
      <c r="N794" s="46"/>
      <c r="AF794" s="39"/>
      <c r="AG794" s="47"/>
      <c r="AH794" s="47" t="s">
        <v>512</v>
      </c>
      <c r="AN794" s="47"/>
      <c r="AO794" s="47"/>
      <c r="AQ794" s="47"/>
    </row>
    <row r="795" spans="1:43" s="4" customFormat="1" ht="15" x14ac:dyDescent="0.25">
      <c r="A795" s="69"/>
      <c r="B795" s="50"/>
      <c r="C795" s="372" t="s">
        <v>513</v>
      </c>
      <c r="D795" s="372"/>
      <c r="E795" s="372"/>
      <c r="F795" s="372"/>
      <c r="G795" s="372"/>
      <c r="H795" s="372"/>
      <c r="I795" s="372"/>
      <c r="J795" s="372"/>
      <c r="K795" s="372"/>
      <c r="L795" s="372"/>
      <c r="M795" s="372"/>
      <c r="N795" s="377"/>
      <c r="AF795" s="39"/>
      <c r="AG795" s="47"/>
      <c r="AH795" s="47"/>
      <c r="AI795" s="3" t="s">
        <v>513</v>
      </c>
      <c r="AN795" s="47"/>
      <c r="AO795" s="47"/>
      <c r="AQ795" s="47"/>
    </row>
    <row r="796" spans="1:43" s="4" customFormat="1" ht="22.5" x14ac:dyDescent="0.25">
      <c r="A796" s="103"/>
      <c r="B796" s="49" t="s">
        <v>217</v>
      </c>
      <c r="C796" s="368" t="s">
        <v>218</v>
      </c>
      <c r="D796" s="368"/>
      <c r="E796" s="368"/>
      <c r="F796" s="368"/>
      <c r="G796" s="368"/>
      <c r="H796" s="368"/>
      <c r="I796" s="368"/>
      <c r="J796" s="368"/>
      <c r="K796" s="368"/>
      <c r="L796" s="368"/>
      <c r="M796" s="368"/>
      <c r="N796" s="376"/>
      <c r="AF796" s="39"/>
      <c r="AG796" s="47"/>
      <c r="AH796" s="47"/>
      <c r="AJ796" s="3" t="s">
        <v>218</v>
      </c>
      <c r="AN796" s="47"/>
      <c r="AO796" s="47"/>
      <c r="AQ796" s="47"/>
    </row>
    <row r="797" spans="1:43" s="4" customFormat="1" ht="15" x14ac:dyDescent="0.25">
      <c r="A797" s="48"/>
      <c r="B797" s="49" t="s">
        <v>58</v>
      </c>
      <c r="C797" s="372" t="s">
        <v>62</v>
      </c>
      <c r="D797" s="372"/>
      <c r="E797" s="372"/>
      <c r="F797" s="51"/>
      <c r="G797" s="52"/>
      <c r="H797" s="52"/>
      <c r="I797" s="52"/>
      <c r="J797" s="53">
        <v>155.97999999999999</v>
      </c>
      <c r="K797" s="54">
        <v>1.1499999999999999</v>
      </c>
      <c r="L797" s="53">
        <v>8.61</v>
      </c>
      <c r="M797" s="54">
        <v>34.96</v>
      </c>
      <c r="N797" s="64">
        <v>301.01</v>
      </c>
      <c r="AF797" s="39"/>
      <c r="AG797" s="47"/>
      <c r="AH797" s="47"/>
      <c r="AK797" s="3" t="s">
        <v>62</v>
      </c>
      <c r="AN797" s="47"/>
      <c r="AO797" s="47"/>
      <c r="AQ797" s="47"/>
    </row>
    <row r="798" spans="1:43" s="4" customFormat="1" ht="15" x14ac:dyDescent="0.25">
      <c r="A798" s="48"/>
      <c r="B798" s="49" t="s">
        <v>73</v>
      </c>
      <c r="C798" s="372" t="s">
        <v>175</v>
      </c>
      <c r="D798" s="372"/>
      <c r="E798" s="372"/>
      <c r="F798" s="51"/>
      <c r="G798" s="52"/>
      <c r="H798" s="52"/>
      <c r="I798" s="52"/>
      <c r="J798" s="53">
        <v>531.39</v>
      </c>
      <c r="K798" s="54">
        <v>1.1499999999999999</v>
      </c>
      <c r="L798" s="53">
        <v>29.33</v>
      </c>
      <c r="M798" s="52"/>
      <c r="N798" s="58"/>
      <c r="AF798" s="39"/>
      <c r="AG798" s="47"/>
      <c r="AH798" s="47"/>
      <c r="AK798" s="3" t="s">
        <v>175</v>
      </c>
      <c r="AN798" s="47"/>
      <c r="AO798" s="47"/>
      <c r="AQ798" s="47"/>
    </row>
    <row r="799" spans="1:43" s="4" customFormat="1" ht="15" x14ac:dyDescent="0.25">
      <c r="A799" s="48"/>
      <c r="B799" s="49" t="s">
        <v>78</v>
      </c>
      <c r="C799" s="372" t="s">
        <v>176</v>
      </c>
      <c r="D799" s="372"/>
      <c r="E799" s="372"/>
      <c r="F799" s="51"/>
      <c r="G799" s="52"/>
      <c r="H799" s="52"/>
      <c r="I799" s="52"/>
      <c r="J799" s="53">
        <v>29</v>
      </c>
      <c r="K799" s="54">
        <v>1.1499999999999999</v>
      </c>
      <c r="L799" s="53">
        <v>1.6</v>
      </c>
      <c r="M799" s="54">
        <v>34.96</v>
      </c>
      <c r="N799" s="64">
        <v>55.94</v>
      </c>
      <c r="AF799" s="39"/>
      <c r="AG799" s="47"/>
      <c r="AH799" s="47"/>
      <c r="AK799" s="3" t="s">
        <v>176</v>
      </c>
      <c r="AN799" s="47"/>
      <c r="AO799" s="47"/>
      <c r="AQ799" s="47"/>
    </row>
    <row r="800" spans="1:43" s="4" customFormat="1" ht="15" x14ac:dyDescent="0.25">
      <c r="A800" s="48"/>
      <c r="B800" s="49" t="s">
        <v>122</v>
      </c>
      <c r="C800" s="372" t="s">
        <v>177</v>
      </c>
      <c r="D800" s="372"/>
      <c r="E800" s="372"/>
      <c r="F800" s="51"/>
      <c r="G800" s="52"/>
      <c r="H800" s="52"/>
      <c r="I800" s="52"/>
      <c r="J800" s="107">
        <v>1443.3</v>
      </c>
      <c r="K800" s="52"/>
      <c r="L800" s="53">
        <v>69.28</v>
      </c>
      <c r="M800" s="52"/>
      <c r="N800" s="58"/>
      <c r="AF800" s="39"/>
      <c r="AG800" s="47"/>
      <c r="AH800" s="47"/>
      <c r="AK800" s="3" t="s">
        <v>177</v>
      </c>
      <c r="AN800" s="47"/>
      <c r="AO800" s="47"/>
      <c r="AQ800" s="47"/>
    </row>
    <row r="801" spans="1:43" s="4" customFormat="1" ht="15" x14ac:dyDescent="0.25">
      <c r="A801" s="56"/>
      <c r="B801" s="49"/>
      <c r="C801" s="372" t="s">
        <v>63</v>
      </c>
      <c r="D801" s="372"/>
      <c r="E801" s="372"/>
      <c r="F801" s="51" t="s">
        <v>64</v>
      </c>
      <c r="G801" s="54">
        <v>18.93</v>
      </c>
      <c r="H801" s="54">
        <v>1.1499999999999999</v>
      </c>
      <c r="I801" s="117">
        <v>1.0449360000000001</v>
      </c>
      <c r="J801" s="57"/>
      <c r="K801" s="52"/>
      <c r="L801" s="57"/>
      <c r="M801" s="52"/>
      <c r="N801" s="58"/>
      <c r="AF801" s="39"/>
      <c r="AG801" s="47"/>
      <c r="AH801" s="47"/>
      <c r="AL801" s="3" t="s">
        <v>63</v>
      </c>
      <c r="AN801" s="47"/>
      <c r="AO801" s="47"/>
      <c r="AQ801" s="47"/>
    </row>
    <row r="802" spans="1:43" s="4" customFormat="1" ht="15" x14ac:dyDescent="0.25">
      <c r="A802" s="56"/>
      <c r="B802" s="49"/>
      <c r="C802" s="372" t="s">
        <v>178</v>
      </c>
      <c r="D802" s="372"/>
      <c r="E802" s="372"/>
      <c r="F802" s="51" t="s">
        <v>64</v>
      </c>
      <c r="G802" s="104">
        <v>2.5</v>
      </c>
      <c r="H802" s="54">
        <v>1.1499999999999999</v>
      </c>
      <c r="I802" s="109">
        <v>0.13800000000000001</v>
      </c>
      <c r="J802" s="57"/>
      <c r="K802" s="52"/>
      <c r="L802" s="57"/>
      <c r="M802" s="52"/>
      <c r="N802" s="58"/>
      <c r="AF802" s="39"/>
      <c r="AG802" s="47"/>
      <c r="AH802" s="47"/>
      <c r="AL802" s="3" t="s">
        <v>178</v>
      </c>
      <c r="AN802" s="47"/>
      <c r="AO802" s="47"/>
      <c r="AQ802" s="47"/>
    </row>
    <row r="803" spans="1:43" s="4" customFormat="1" ht="15" x14ac:dyDescent="0.25">
      <c r="A803" s="48"/>
      <c r="B803" s="49"/>
      <c r="C803" s="375" t="s">
        <v>65</v>
      </c>
      <c r="D803" s="375"/>
      <c r="E803" s="375"/>
      <c r="F803" s="59"/>
      <c r="G803" s="60"/>
      <c r="H803" s="60"/>
      <c r="I803" s="60"/>
      <c r="J803" s="108">
        <v>2130.67</v>
      </c>
      <c r="K803" s="60"/>
      <c r="L803" s="61">
        <v>107.22</v>
      </c>
      <c r="M803" s="60"/>
      <c r="N803" s="62"/>
      <c r="AF803" s="39"/>
      <c r="AG803" s="47"/>
      <c r="AH803" s="47"/>
      <c r="AM803" s="3" t="s">
        <v>65</v>
      </c>
      <c r="AN803" s="47"/>
      <c r="AO803" s="47"/>
      <c r="AQ803" s="47"/>
    </row>
    <row r="804" spans="1:43" s="4" customFormat="1" ht="15" x14ac:dyDescent="0.25">
      <c r="A804" s="56"/>
      <c r="B804" s="49"/>
      <c r="C804" s="372" t="s">
        <v>66</v>
      </c>
      <c r="D804" s="372"/>
      <c r="E804" s="372"/>
      <c r="F804" s="51"/>
      <c r="G804" s="52"/>
      <c r="H804" s="52"/>
      <c r="I804" s="52"/>
      <c r="J804" s="57"/>
      <c r="K804" s="52"/>
      <c r="L804" s="53">
        <v>10.210000000000001</v>
      </c>
      <c r="M804" s="52"/>
      <c r="N804" s="64">
        <v>356.95</v>
      </c>
      <c r="AF804" s="39"/>
      <c r="AG804" s="47"/>
      <c r="AH804" s="47"/>
      <c r="AL804" s="3" t="s">
        <v>66</v>
      </c>
      <c r="AN804" s="47"/>
      <c r="AO804" s="47"/>
      <c r="AQ804" s="47"/>
    </row>
    <row r="805" spans="1:43" s="4" customFormat="1" ht="23.25" x14ac:dyDescent="0.25">
      <c r="A805" s="56"/>
      <c r="B805" s="49" t="s">
        <v>265</v>
      </c>
      <c r="C805" s="372" t="s">
        <v>266</v>
      </c>
      <c r="D805" s="372"/>
      <c r="E805" s="372"/>
      <c r="F805" s="51" t="s">
        <v>69</v>
      </c>
      <c r="G805" s="63">
        <v>113</v>
      </c>
      <c r="H805" s="52"/>
      <c r="I805" s="63">
        <v>113</v>
      </c>
      <c r="J805" s="57"/>
      <c r="K805" s="52"/>
      <c r="L805" s="53">
        <v>11.54</v>
      </c>
      <c r="M805" s="52"/>
      <c r="N805" s="64">
        <v>403.35</v>
      </c>
      <c r="AF805" s="39"/>
      <c r="AG805" s="47"/>
      <c r="AH805" s="47"/>
      <c r="AL805" s="3" t="s">
        <v>266</v>
      </c>
      <c r="AN805" s="47"/>
      <c r="AO805" s="47"/>
      <c r="AQ805" s="47"/>
    </row>
    <row r="806" spans="1:43" s="4" customFormat="1" ht="23.25" x14ac:dyDescent="0.25">
      <c r="A806" s="56"/>
      <c r="B806" s="49" t="s">
        <v>267</v>
      </c>
      <c r="C806" s="372" t="s">
        <v>268</v>
      </c>
      <c r="D806" s="372"/>
      <c r="E806" s="372"/>
      <c r="F806" s="51" t="s">
        <v>69</v>
      </c>
      <c r="G806" s="63">
        <v>77</v>
      </c>
      <c r="H806" s="52"/>
      <c r="I806" s="63">
        <v>77</v>
      </c>
      <c r="J806" s="57"/>
      <c r="K806" s="52"/>
      <c r="L806" s="53">
        <v>7.86</v>
      </c>
      <c r="M806" s="52"/>
      <c r="N806" s="64">
        <v>274.85000000000002</v>
      </c>
      <c r="AF806" s="39"/>
      <c r="AG806" s="47"/>
      <c r="AH806" s="47"/>
      <c r="AL806" s="3" t="s">
        <v>268</v>
      </c>
      <c r="AN806" s="47"/>
      <c r="AO806" s="47"/>
      <c r="AQ806" s="47"/>
    </row>
    <row r="807" spans="1:43" s="4" customFormat="1" ht="15" x14ac:dyDescent="0.25">
      <c r="A807" s="65"/>
      <c r="B807" s="66"/>
      <c r="C807" s="374" t="s">
        <v>72</v>
      </c>
      <c r="D807" s="374"/>
      <c r="E807" s="374"/>
      <c r="F807" s="42"/>
      <c r="G807" s="43"/>
      <c r="H807" s="43"/>
      <c r="I807" s="43"/>
      <c r="J807" s="45"/>
      <c r="K807" s="43"/>
      <c r="L807" s="67">
        <v>126.62</v>
      </c>
      <c r="M807" s="60"/>
      <c r="N807" s="46"/>
      <c r="AF807" s="39"/>
      <c r="AG807" s="47"/>
      <c r="AH807" s="47"/>
      <c r="AN807" s="47" t="s">
        <v>72</v>
      </c>
      <c r="AO807" s="47"/>
      <c r="AQ807" s="47"/>
    </row>
    <row r="808" spans="1:43" s="4" customFormat="1" ht="15" x14ac:dyDescent="0.25">
      <c r="A808" s="40" t="s">
        <v>514</v>
      </c>
      <c r="B808" s="41" t="s">
        <v>515</v>
      </c>
      <c r="C808" s="374" t="s">
        <v>516</v>
      </c>
      <c r="D808" s="374"/>
      <c r="E808" s="374"/>
      <c r="F808" s="42" t="s">
        <v>185</v>
      </c>
      <c r="G808" s="43">
        <v>-4.8000000000000001E-2</v>
      </c>
      <c r="H808" s="44">
        <v>1</v>
      </c>
      <c r="I808" s="116">
        <v>-4.8000000000000001E-2</v>
      </c>
      <c r="J808" s="67">
        <v>139.4</v>
      </c>
      <c r="K808" s="43"/>
      <c r="L808" s="67">
        <v>-6.69</v>
      </c>
      <c r="M808" s="43"/>
      <c r="N808" s="46"/>
      <c r="AF808" s="39"/>
      <c r="AG808" s="47"/>
      <c r="AH808" s="47" t="s">
        <v>516</v>
      </c>
      <c r="AN808" s="47"/>
      <c r="AO808" s="47"/>
      <c r="AQ808" s="47"/>
    </row>
    <row r="809" spans="1:43" s="4" customFormat="1" ht="15" x14ac:dyDescent="0.25">
      <c r="A809" s="65"/>
      <c r="B809" s="66"/>
      <c r="C809" s="374" t="s">
        <v>72</v>
      </c>
      <c r="D809" s="374"/>
      <c r="E809" s="374"/>
      <c r="F809" s="42"/>
      <c r="G809" s="43"/>
      <c r="H809" s="43"/>
      <c r="I809" s="43"/>
      <c r="J809" s="45"/>
      <c r="K809" s="43"/>
      <c r="L809" s="67">
        <v>-6.69</v>
      </c>
      <c r="M809" s="60"/>
      <c r="N809" s="46"/>
      <c r="AF809" s="39"/>
      <c r="AG809" s="47"/>
      <c r="AH809" s="47"/>
      <c r="AN809" s="47" t="s">
        <v>72</v>
      </c>
      <c r="AO809" s="47"/>
      <c r="AQ809" s="47"/>
    </row>
    <row r="810" spans="1:43" s="4" customFormat="1" ht="15" x14ac:dyDescent="0.25">
      <c r="A810" s="40" t="s">
        <v>517</v>
      </c>
      <c r="B810" s="41" t="s">
        <v>518</v>
      </c>
      <c r="C810" s="374" t="s">
        <v>519</v>
      </c>
      <c r="D810" s="374"/>
      <c r="E810" s="374"/>
      <c r="F810" s="42" t="s">
        <v>185</v>
      </c>
      <c r="G810" s="43">
        <v>-0.6048</v>
      </c>
      <c r="H810" s="44">
        <v>1</v>
      </c>
      <c r="I810" s="110">
        <v>-0.6048</v>
      </c>
      <c r="J810" s="67">
        <v>103</v>
      </c>
      <c r="K810" s="43"/>
      <c r="L810" s="67">
        <v>-62.29</v>
      </c>
      <c r="M810" s="43"/>
      <c r="N810" s="46"/>
      <c r="AF810" s="39"/>
      <c r="AG810" s="47"/>
      <c r="AH810" s="47" t="s">
        <v>519</v>
      </c>
      <c r="AN810" s="47"/>
      <c r="AO810" s="47"/>
      <c r="AQ810" s="47"/>
    </row>
    <row r="811" spans="1:43" s="4" customFormat="1" ht="15" x14ac:dyDescent="0.25">
      <c r="A811" s="65"/>
      <c r="B811" s="66"/>
      <c r="C811" s="374" t="s">
        <v>72</v>
      </c>
      <c r="D811" s="374"/>
      <c r="E811" s="374"/>
      <c r="F811" s="42"/>
      <c r="G811" s="43"/>
      <c r="H811" s="43"/>
      <c r="I811" s="43"/>
      <c r="J811" s="45"/>
      <c r="K811" s="43"/>
      <c r="L811" s="67">
        <v>-62.29</v>
      </c>
      <c r="M811" s="60"/>
      <c r="N811" s="46"/>
      <c r="AF811" s="39"/>
      <c r="AG811" s="47"/>
      <c r="AH811" s="47"/>
      <c r="AN811" s="47" t="s">
        <v>72</v>
      </c>
      <c r="AO811" s="47"/>
      <c r="AQ811" s="47"/>
    </row>
    <row r="812" spans="1:43" s="4" customFormat="1" ht="34.5" x14ac:dyDescent="0.25">
      <c r="A812" s="40" t="s">
        <v>520</v>
      </c>
      <c r="B812" s="41" t="s">
        <v>521</v>
      </c>
      <c r="C812" s="374" t="s">
        <v>522</v>
      </c>
      <c r="D812" s="374"/>
      <c r="E812" s="374"/>
      <c r="F812" s="42" t="s">
        <v>306</v>
      </c>
      <c r="G812" s="43">
        <v>4.8000000000000001E-2</v>
      </c>
      <c r="H812" s="44">
        <v>1</v>
      </c>
      <c r="I812" s="116">
        <v>4.8000000000000001E-2</v>
      </c>
      <c r="J812" s="45"/>
      <c r="K812" s="43"/>
      <c r="L812" s="45"/>
      <c r="M812" s="43"/>
      <c r="N812" s="46"/>
      <c r="AF812" s="39"/>
      <c r="AG812" s="47"/>
      <c r="AH812" s="47" t="s">
        <v>522</v>
      </c>
      <c r="AN812" s="47"/>
      <c r="AO812" s="47"/>
      <c r="AQ812" s="47"/>
    </row>
    <row r="813" spans="1:43" s="4" customFormat="1" ht="15" x14ac:dyDescent="0.25">
      <c r="A813" s="103"/>
      <c r="B813" s="49"/>
      <c r="C813" s="368" t="s">
        <v>523</v>
      </c>
      <c r="D813" s="368"/>
      <c r="E813" s="368"/>
      <c r="F813" s="368"/>
      <c r="G813" s="368"/>
      <c r="H813" s="368"/>
      <c r="I813" s="368"/>
      <c r="J813" s="368"/>
      <c r="K813" s="368"/>
      <c r="L813" s="368"/>
      <c r="M813" s="368"/>
      <c r="N813" s="376"/>
      <c r="AF813" s="39"/>
      <c r="AG813" s="47"/>
      <c r="AH813" s="47"/>
      <c r="AJ813" s="3" t="s">
        <v>523</v>
      </c>
      <c r="AN813" s="47"/>
      <c r="AO813" s="47"/>
      <c r="AQ813" s="47"/>
    </row>
    <row r="814" spans="1:43" s="4" customFormat="1" ht="22.5" x14ac:dyDescent="0.25">
      <c r="A814" s="103"/>
      <c r="B814" s="49" t="s">
        <v>217</v>
      </c>
      <c r="C814" s="368" t="s">
        <v>218</v>
      </c>
      <c r="D814" s="368"/>
      <c r="E814" s="368"/>
      <c r="F814" s="368"/>
      <c r="G814" s="368"/>
      <c r="H814" s="368"/>
      <c r="I814" s="368"/>
      <c r="J814" s="368"/>
      <c r="K814" s="368"/>
      <c r="L814" s="368"/>
      <c r="M814" s="368"/>
      <c r="N814" s="376"/>
      <c r="AF814" s="39"/>
      <c r="AG814" s="47"/>
      <c r="AH814" s="47"/>
      <c r="AJ814" s="3" t="s">
        <v>218</v>
      </c>
      <c r="AN814" s="47"/>
      <c r="AO814" s="47"/>
      <c r="AQ814" s="47"/>
    </row>
    <row r="815" spans="1:43" s="4" customFormat="1" ht="15" x14ac:dyDescent="0.25">
      <c r="A815" s="48"/>
      <c r="B815" s="49" t="s">
        <v>58</v>
      </c>
      <c r="C815" s="372" t="s">
        <v>62</v>
      </c>
      <c r="D815" s="372"/>
      <c r="E815" s="372"/>
      <c r="F815" s="51"/>
      <c r="G815" s="52"/>
      <c r="H815" s="52"/>
      <c r="I815" s="52"/>
      <c r="J815" s="53">
        <v>14.91</v>
      </c>
      <c r="K815" s="104">
        <v>11.5</v>
      </c>
      <c r="L815" s="53">
        <v>8.23</v>
      </c>
      <c r="M815" s="54">
        <v>34.96</v>
      </c>
      <c r="N815" s="64">
        <v>287.72000000000003</v>
      </c>
      <c r="AF815" s="39"/>
      <c r="AG815" s="47"/>
      <c r="AH815" s="47"/>
      <c r="AK815" s="3" t="s">
        <v>62</v>
      </c>
      <c r="AN815" s="47"/>
      <c r="AO815" s="47"/>
      <c r="AQ815" s="47"/>
    </row>
    <row r="816" spans="1:43" s="4" customFormat="1" ht="15" x14ac:dyDescent="0.25">
      <c r="A816" s="48"/>
      <c r="B816" s="49" t="s">
        <v>73</v>
      </c>
      <c r="C816" s="372" t="s">
        <v>175</v>
      </c>
      <c r="D816" s="372"/>
      <c r="E816" s="372"/>
      <c r="F816" s="51"/>
      <c r="G816" s="52"/>
      <c r="H816" s="52"/>
      <c r="I816" s="52"/>
      <c r="J816" s="53">
        <v>54.3</v>
      </c>
      <c r="K816" s="104">
        <v>11.5</v>
      </c>
      <c r="L816" s="53">
        <v>29.97</v>
      </c>
      <c r="M816" s="52"/>
      <c r="N816" s="58"/>
      <c r="AF816" s="39"/>
      <c r="AG816" s="47"/>
      <c r="AH816" s="47"/>
      <c r="AK816" s="3" t="s">
        <v>175</v>
      </c>
      <c r="AN816" s="47"/>
      <c r="AO816" s="47"/>
      <c r="AQ816" s="47"/>
    </row>
    <row r="817" spans="1:43" s="4" customFormat="1" ht="15" x14ac:dyDescent="0.25">
      <c r="A817" s="48"/>
      <c r="B817" s="49" t="s">
        <v>78</v>
      </c>
      <c r="C817" s="372" t="s">
        <v>176</v>
      </c>
      <c r="D817" s="372"/>
      <c r="E817" s="372"/>
      <c r="F817" s="51"/>
      <c r="G817" s="52"/>
      <c r="H817" s="52"/>
      <c r="I817" s="52"/>
      <c r="J817" s="53">
        <v>2.9</v>
      </c>
      <c r="K817" s="104">
        <v>11.5</v>
      </c>
      <c r="L817" s="53">
        <v>1.6</v>
      </c>
      <c r="M817" s="54">
        <v>34.96</v>
      </c>
      <c r="N817" s="64">
        <v>55.94</v>
      </c>
      <c r="AF817" s="39"/>
      <c r="AG817" s="47"/>
      <c r="AH817" s="47"/>
      <c r="AK817" s="3" t="s">
        <v>176</v>
      </c>
      <c r="AN817" s="47"/>
      <c r="AO817" s="47"/>
      <c r="AQ817" s="47"/>
    </row>
    <row r="818" spans="1:43" s="4" customFormat="1" ht="15" x14ac:dyDescent="0.25">
      <c r="A818" s="48"/>
      <c r="B818" s="49" t="s">
        <v>122</v>
      </c>
      <c r="C818" s="372" t="s">
        <v>177</v>
      </c>
      <c r="D818" s="372"/>
      <c r="E818" s="372"/>
      <c r="F818" s="51"/>
      <c r="G818" s="52"/>
      <c r="H818" s="52"/>
      <c r="I818" s="52"/>
      <c r="J818" s="53">
        <v>139.41999999999999</v>
      </c>
      <c r="K818" s="63">
        <v>10</v>
      </c>
      <c r="L818" s="53">
        <v>66.92</v>
      </c>
      <c r="M818" s="52"/>
      <c r="N818" s="58"/>
      <c r="AF818" s="39"/>
      <c r="AG818" s="47"/>
      <c r="AH818" s="47"/>
      <c r="AK818" s="3" t="s">
        <v>177</v>
      </c>
      <c r="AN818" s="47"/>
      <c r="AO818" s="47"/>
      <c r="AQ818" s="47"/>
    </row>
    <row r="819" spans="1:43" s="4" customFormat="1" ht="15" x14ac:dyDescent="0.25">
      <c r="A819" s="56"/>
      <c r="B819" s="49"/>
      <c r="C819" s="372" t="s">
        <v>63</v>
      </c>
      <c r="D819" s="372"/>
      <c r="E819" s="372"/>
      <c r="F819" s="51" t="s">
        <v>64</v>
      </c>
      <c r="G819" s="54">
        <v>1.81</v>
      </c>
      <c r="H819" s="104">
        <v>11.5</v>
      </c>
      <c r="I819" s="114">
        <v>0.99912000000000001</v>
      </c>
      <c r="J819" s="57"/>
      <c r="K819" s="52"/>
      <c r="L819" s="57"/>
      <c r="M819" s="52"/>
      <c r="N819" s="58"/>
      <c r="AF819" s="39"/>
      <c r="AG819" s="47"/>
      <c r="AH819" s="47"/>
      <c r="AL819" s="3" t="s">
        <v>63</v>
      </c>
      <c r="AN819" s="47"/>
      <c r="AO819" s="47"/>
      <c r="AQ819" s="47"/>
    </row>
    <row r="820" spans="1:43" s="4" customFormat="1" ht="15" x14ac:dyDescent="0.25">
      <c r="A820" s="56"/>
      <c r="B820" s="49"/>
      <c r="C820" s="372" t="s">
        <v>178</v>
      </c>
      <c r="D820" s="372"/>
      <c r="E820" s="372"/>
      <c r="F820" s="51" t="s">
        <v>64</v>
      </c>
      <c r="G820" s="54">
        <v>0.25</v>
      </c>
      <c r="H820" s="104">
        <v>11.5</v>
      </c>
      <c r="I820" s="109">
        <v>0.13800000000000001</v>
      </c>
      <c r="J820" s="57"/>
      <c r="K820" s="52"/>
      <c r="L820" s="57"/>
      <c r="M820" s="52"/>
      <c r="N820" s="58"/>
      <c r="AF820" s="39"/>
      <c r="AG820" s="47"/>
      <c r="AH820" s="47"/>
      <c r="AL820" s="3" t="s">
        <v>178</v>
      </c>
      <c r="AN820" s="47"/>
      <c r="AO820" s="47"/>
      <c r="AQ820" s="47"/>
    </row>
    <row r="821" spans="1:43" s="4" customFormat="1" ht="15" x14ac:dyDescent="0.25">
      <c r="A821" s="48"/>
      <c r="B821" s="49"/>
      <c r="C821" s="375" t="s">
        <v>65</v>
      </c>
      <c r="D821" s="375"/>
      <c r="E821" s="375"/>
      <c r="F821" s="59"/>
      <c r="G821" s="60"/>
      <c r="H821" s="60"/>
      <c r="I821" s="60"/>
      <c r="J821" s="61">
        <v>208.63</v>
      </c>
      <c r="K821" s="60"/>
      <c r="L821" s="61">
        <v>105.12</v>
      </c>
      <c r="M821" s="60"/>
      <c r="N821" s="62"/>
      <c r="AF821" s="39"/>
      <c r="AG821" s="47"/>
      <c r="AH821" s="47"/>
      <c r="AM821" s="3" t="s">
        <v>65</v>
      </c>
      <c r="AN821" s="47"/>
      <c r="AO821" s="47"/>
      <c r="AQ821" s="47"/>
    </row>
    <row r="822" spans="1:43" s="4" customFormat="1" ht="15" x14ac:dyDescent="0.25">
      <c r="A822" s="56"/>
      <c r="B822" s="49"/>
      <c r="C822" s="372" t="s">
        <v>66</v>
      </c>
      <c r="D822" s="372"/>
      <c r="E822" s="372"/>
      <c r="F822" s="51"/>
      <c r="G822" s="52"/>
      <c r="H822" s="52"/>
      <c r="I822" s="52"/>
      <c r="J822" s="57"/>
      <c r="K822" s="52"/>
      <c r="L822" s="53">
        <v>9.83</v>
      </c>
      <c r="M822" s="52"/>
      <c r="N822" s="64">
        <v>343.66</v>
      </c>
      <c r="AF822" s="39"/>
      <c r="AG822" s="47"/>
      <c r="AH822" s="47"/>
      <c r="AL822" s="3" t="s">
        <v>66</v>
      </c>
      <c r="AN822" s="47"/>
      <c r="AO822" s="47"/>
      <c r="AQ822" s="47"/>
    </row>
    <row r="823" spans="1:43" s="4" customFormat="1" ht="23.25" x14ac:dyDescent="0.25">
      <c r="A823" s="56"/>
      <c r="B823" s="49" t="s">
        <v>265</v>
      </c>
      <c r="C823" s="372" t="s">
        <v>266</v>
      </c>
      <c r="D823" s="372"/>
      <c r="E823" s="372"/>
      <c r="F823" s="51" t="s">
        <v>69</v>
      </c>
      <c r="G823" s="63">
        <v>113</v>
      </c>
      <c r="H823" s="52"/>
      <c r="I823" s="63">
        <v>113</v>
      </c>
      <c r="J823" s="57"/>
      <c r="K823" s="52"/>
      <c r="L823" s="53">
        <v>11.11</v>
      </c>
      <c r="M823" s="52"/>
      <c r="N823" s="64">
        <v>388.34</v>
      </c>
      <c r="AF823" s="39"/>
      <c r="AG823" s="47"/>
      <c r="AH823" s="47"/>
      <c r="AL823" s="3" t="s">
        <v>266</v>
      </c>
      <c r="AN823" s="47"/>
      <c r="AO823" s="47"/>
      <c r="AQ823" s="47"/>
    </row>
    <row r="824" spans="1:43" s="4" customFormat="1" ht="23.25" x14ac:dyDescent="0.25">
      <c r="A824" s="56"/>
      <c r="B824" s="49" t="s">
        <v>267</v>
      </c>
      <c r="C824" s="372" t="s">
        <v>268</v>
      </c>
      <c r="D824" s="372"/>
      <c r="E824" s="372"/>
      <c r="F824" s="51" t="s">
        <v>69</v>
      </c>
      <c r="G824" s="63">
        <v>77</v>
      </c>
      <c r="H824" s="52"/>
      <c r="I824" s="63">
        <v>77</v>
      </c>
      <c r="J824" s="57"/>
      <c r="K824" s="52"/>
      <c r="L824" s="53">
        <v>7.57</v>
      </c>
      <c r="M824" s="52"/>
      <c r="N824" s="64">
        <v>264.62</v>
      </c>
      <c r="AF824" s="39"/>
      <c r="AG824" s="47"/>
      <c r="AH824" s="47"/>
      <c r="AL824" s="3" t="s">
        <v>268</v>
      </c>
      <c r="AN824" s="47"/>
      <c r="AO824" s="47"/>
      <c r="AQ824" s="47"/>
    </row>
    <row r="825" spans="1:43" s="4" customFormat="1" ht="15" x14ac:dyDescent="0.25">
      <c r="A825" s="65"/>
      <c r="B825" s="66"/>
      <c r="C825" s="374" t="s">
        <v>72</v>
      </c>
      <c r="D825" s="374"/>
      <c r="E825" s="374"/>
      <c r="F825" s="42"/>
      <c r="G825" s="43"/>
      <c r="H825" s="43"/>
      <c r="I825" s="43"/>
      <c r="J825" s="45"/>
      <c r="K825" s="43"/>
      <c r="L825" s="67">
        <v>123.8</v>
      </c>
      <c r="M825" s="60"/>
      <c r="N825" s="46"/>
      <c r="AF825" s="39"/>
      <c r="AG825" s="47"/>
      <c r="AH825" s="47"/>
      <c r="AN825" s="47" t="s">
        <v>72</v>
      </c>
      <c r="AO825" s="47"/>
      <c r="AQ825" s="47"/>
    </row>
    <row r="826" spans="1:43" s="4" customFormat="1" ht="15" x14ac:dyDescent="0.25">
      <c r="A826" s="40" t="s">
        <v>524</v>
      </c>
      <c r="B826" s="41" t="s">
        <v>518</v>
      </c>
      <c r="C826" s="374" t="s">
        <v>519</v>
      </c>
      <c r="D826" s="374"/>
      <c r="E826" s="374"/>
      <c r="F826" s="42" t="s">
        <v>185</v>
      </c>
      <c r="G826" s="43">
        <v>-0.64800000000000002</v>
      </c>
      <c r="H826" s="44">
        <v>1</v>
      </c>
      <c r="I826" s="116">
        <v>-0.64800000000000002</v>
      </c>
      <c r="J826" s="67">
        <v>103</v>
      </c>
      <c r="K826" s="43"/>
      <c r="L826" s="67">
        <v>-66.739999999999995</v>
      </c>
      <c r="M826" s="43"/>
      <c r="N826" s="46"/>
      <c r="AF826" s="39"/>
      <c r="AG826" s="47"/>
      <c r="AH826" s="47" t="s">
        <v>519</v>
      </c>
      <c r="AN826" s="47"/>
      <c r="AO826" s="47"/>
      <c r="AQ826" s="47"/>
    </row>
    <row r="827" spans="1:43" s="4" customFormat="1" ht="15" x14ac:dyDescent="0.25">
      <c r="A827" s="65"/>
      <c r="B827" s="66"/>
      <c r="C827" s="374" t="s">
        <v>72</v>
      </c>
      <c r="D827" s="374"/>
      <c r="E827" s="374"/>
      <c r="F827" s="42"/>
      <c r="G827" s="43"/>
      <c r="H827" s="43"/>
      <c r="I827" s="43"/>
      <c r="J827" s="45"/>
      <c r="K827" s="43"/>
      <c r="L827" s="67">
        <v>-66.739999999999995</v>
      </c>
      <c r="M827" s="60"/>
      <c r="N827" s="46"/>
      <c r="AF827" s="39"/>
      <c r="AG827" s="47"/>
      <c r="AH827" s="47"/>
      <c r="AN827" s="47" t="s">
        <v>72</v>
      </c>
      <c r="AO827" s="47"/>
      <c r="AQ827" s="47"/>
    </row>
    <row r="828" spans="1:43" s="4" customFormat="1" ht="15" x14ac:dyDescent="0.25">
      <c r="A828" s="40" t="s">
        <v>525</v>
      </c>
      <c r="B828" s="41" t="s">
        <v>526</v>
      </c>
      <c r="C828" s="374" t="s">
        <v>527</v>
      </c>
      <c r="D828" s="374"/>
      <c r="E828" s="374"/>
      <c r="F828" s="42" t="s">
        <v>185</v>
      </c>
      <c r="G828" s="43">
        <v>1.2096</v>
      </c>
      <c r="H828" s="44">
        <v>1</v>
      </c>
      <c r="I828" s="110">
        <v>1.2096</v>
      </c>
      <c r="J828" s="67">
        <v>166.8</v>
      </c>
      <c r="K828" s="43"/>
      <c r="L828" s="67">
        <v>201.76</v>
      </c>
      <c r="M828" s="43"/>
      <c r="N828" s="46"/>
      <c r="AF828" s="39"/>
      <c r="AG828" s="47"/>
      <c r="AH828" s="47" t="s">
        <v>527</v>
      </c>
      <c r="AN828" s="47"/>
      <c r="AO828" s="47"/>
      <c r="AQ828" s="47"/>
    </row>
    <row r="829" spans="1:43" s="4" customFormat="1" ht="15" x14ac:dyDescent="0.25">
      <c r="A829" s="69"/>
      <c r="B829" s="50"/>
      <c r="C829" s="372" t="s">
        <v>528</v>
      </c>
      <c r="D829" s="372"/>
      <c r="E829" s="372"/>
      <c r="F829" s="372"/>
      <c r="G829" s="372"/>
      <c r="H829" s="372"/>
      <c r="I829" s="372"/>
      <c r="J829" s="372"/>
      <c r="K829" s="372"/>
      <c r="L829" s="372"/>
      <c r="M829" s="372"/>
      <c r="N829" s="377"/>
      <c r="AF829" s="39"/>
      <c r="AG829" s="47"/>
      <c r="AH829" s="47"/>
      <c r="AI829" s="3" t="s">
        <v>528</v>
      </c>
      <c r="AN829" s="47"/>
      <c r="AO829" s="47"/>
      <c r="AQ829" s="47"/>
    </row>
    <row r="830" spans="1:43" s="4" customFormat="1" ht="15" x14ac:dyDescent="0.25">
      <c r="A830" s="65"/>
      <c r="B830" s="66"/>
      <c r="C830" s="374" t="s">
        <v>72</v>
      </c>
      <c r="D830" s="374"/>
      <c r="E830" s="374"/>
      <c r="F830" s="42"/>
      <c r="G830" s="43"/>
      <c r="H830" s="43"/>
      <c r="I830" s="43"/>
      <c r="J830" s="45"/>
      <c r="K830" s="43"/>
      <c r="L830" s="67">
        <v>201.76</v>
      </c>
      <c r="M830" s="60"/>
      <c r="N830" s="46"/>
      <c r="AF830" s="39"/>
      <c r="AG830" s="47"/>
      <c r="AH830" s="47"/>
      <c r="AN830" s="47" t="s">
        <v>72</v>
      </c>
      <c r="AO830" s="47"/>
      <c r="AQ830" s="47"/>
    </row>
    <row r="831" spans="1:43" s="4" customFormat="1" ht="45.75" x14ac:dyDescent="0.25">
      <c r="A831" s="40" t="s">
        <v>529</v>
      </c>
      <c r="B831" s="41" t="s">
        <v>530</v>
      </c>
      <c r="C831" s="374" t="s">
        <v>531</v>
      </c>
      <c r="D831" s="374"/>
      <c r="E831" s="374"/>
      <c r="F831" s="42" t="s">
        <v>306</v>
      </c>
      <c r="G831" s="43">
        <v>4.8000000000000001E-2</v>
      </c>
      <c r="H831" s="44">
        <v>1</v>
      </c>
      <c r="I831" s="116">
        <v>4.8000000000000001E-2</v>
      </c>
      <c r="J831" s="45"/>
      <c r="K831" s="43"/>
      <c r="L831" s="45"/>
      <c r="M831" s="43"/>
      <c r="N831" s="46"/>
      <c r="AF831" s="39"/>
      <c r="AG831" s="47"/>
      <c r="AH831" s="47" t="s">
        <v>531</v>
      </c>
      <c r="AN831" s="47"/>
      <c r="AO831" s="47"/>
      <c r="AQ831" s="47"/>
    </row>
    <row r="832" spans="1:43" s="4" customFormat="1" ht="15" x14ac:dyDescent="0.25">
      <c r="A832" s="69"/>
      <c r="B832" s="50"/>
      <c r="C832" s="372" t="s">
        <v>513</v>
      </c>
      <c r="D832" s="372"/>
      <c r="E832" s="372"/>
      <c r="F832" s="372"/>
      <c r="G832" s="372"/>
      <c r="H832" s="372"/>
      <c r="I832" s="372"/>
      <c r="J832" s="372"/>
      <c r="K832" s="372"/>
      <c r="L832" s="372"/>
      <c r="M832" s="372"/>
      <c r="N832" s="377"/>
      <c r="AF832" s="39"/>
      <c r="AG832" s="47"/>
      <c r="AH832" s="47"/>
      <c r="AI832" s="3" t="s">
        <v>513</v>
      </c>
      <c r="AN832" s="47"/>
      <c r="AO832" s="47"/>
      <c r="AQ832" s="47"/>
    </row>
    <row r="833" spans="1:43" s="4" customFormat="1" ht="22.5" x14ac:dyDescent="0.25">
      <c r="A833" s="103"/>
      <c r="B833" s="49" t="s">
        <v>217</v>
      </c>
      <c r="C833" s="368" t="s">
        <v>218</v>
      </c>
      <c r="D833" s="368"/>
      <c r="E833" s="368"/>
      <c r="F833" s="368"/>
      <c r="G833" s="368"/>
      <c r="H833" s="368"/>
      <c r="I833" s="368"/>
      <c r="J833" s="368"/>
      <c r="K833" s="368"/>
      <c r="L833" s="368"/>
      <c r="M833" s="368"/>
      <c r="N833" s="376"/>
      <c r="AF833" s="39"/>
      <c r="AG833" s="47"/>
      <c r="AH833" s="47"/>
      <c r="AJ833" s="3" t="s">
        <v>218</v>
      </c>
      <c r="AN833" s="47"/>
      <c r="AO833" s="47"/>
      <c r="AQ833" s="47"/>
    </row>
    <row r="834" spans="1:43" s="4" customFormat="1" ht="15" x14ac:dyDescent="0.25">
      <c r="A834" s="48"/>
      <c r="B834" s="49" t="s">
        <v>58</v>
      </c>
      <c r="C834" s="372" t="s">
        <v>62</v>
      </c>
      <c r="D834" s="372"/>
      <c r="E834" s="372"/>
      <c r="F834" s="51"/>
      <c r="G834" s="52"/>
      <c r="H834" s="52"/>
      <c r="I834" s="52"/>
      <c r="J834" s="53">
        <v>133.78</v>
      </c>
      <c r="K834" s="54">
        <v>1.1499999999999999</v>
      </c>
      <c r="L834" s="53">
        <v>7.38</v>
      </c>
      <c r="M834" s="54">
        <v>34.96</v>
      </c>
      <c r="N834" s="64">
        <v>258</v>
      </c>
      <c r="AF834" s="39"/>
      <c r="AG834" s="47"/>
      <c r="AH834" s="47"/>
      <c r="AK834" s="3" t="s">
        <v>62</v>
      </c>
      <c r="AN834" s="47"/>
      <c r="AO834" s="47"/>
      <c r="AQ834" s="47"/>
    </row>
    <row r="835" spans="1:43" s="4" customFormat="1" ht="15" x14ac:dyDescent="0.25">
      <c r="A835" s="48"/>
      <c r="B835" s="49" t="s">
        <v>73</v>
      </c>
      <c r="C835" s="372" t="s">
        <v>175</v>
      </c>
      <c r="D835" s="372"/>
      <c r="E835" s="372"/>
      <c r="F835" s="51"/>
      <c r="G835" s="52"/>
      <c r="H835" s="52"/>
      <c r="I835" s="52"/>
      <c r="J835" s="53">
        <v>57.32</v>
      </c>
      <c r="K835" s="54">
        <v>1.1499999999999999</v>
      </c>
      <c r="L835" s="53">
        <v>3.16</v>
      </c>
      <c r="M835" s="52"/>
      <c r="N835" s="58"/>
      <c r="AF835" s="39"/>
      <c r="AG835" s="47"/>
      <c r="AH835" s="47"/>
      <c r="AK835" s="3" t="s">
        <v>175</v>
      </c>
      <c r="AN835" s="47"/>
      <c r="AO835" s="47"/>
      <c r="AQ835" s="47"/>
    </row>
    <row r="836" spans="1:43" s="4" customFormat="1" ht="15" x14ac:dyDescent="0.25">
      <c r="A836" s="48"/>
      <c r="B836" s="49" t="s">
        <v>78</v>
      </c>
      <c r="C836" s="372" t="s">
        <v>176</v>
      </c>
      <c r="D836" s="372"/>
      <c r="E836" s="372"/>
      <c r="F836" s="51"/>
      <c r="G836" s="52"/>
      <c r="H836" s="52"/>
      <c r="I836" s="52"/>
      <c r="J836" s="53">
        <v>0.8</v>
      </c>
      <c r="K836" s="54">
        <v>1.1499999999999999</v>
      </c>
      <c r="L836" s="53">
        <v>0.04</v>
      </c>
      <c r="M836" s="54">
        <v>34.96</v>
      </c>
      <c r="N836" s="64">
        <v>1.4</v>
      </c>
      <c r="AF836" s="39"/>
      <c r="AG836" s="47"/>
      <c r="AH836" s="47"/>
      <c r="AK836" s="3" t="s">
        <v>176</v>
      </c>
      <c r="AN836" s="47"/>
      <c r="AO836" s="47"/>
      <c r="AQ836" s="47"/>
    </row>
    <row r="837" spans="1:43" s="4" customFormat="1" ht="15" x14ac:dyDescent="0.25">
      <c r="A837" s="48"/>
      <c r="B837" s="49" t="s">
        <v>122</v>
      </c>
      <c r="C837" s="372" t="s">
        <v>177</v>
      </c>
      <c r="D837" s="372"/>
      <c r="E837" s="372"/>
      <c r="F837" s="51"/>
      <c r="G837" s="52"/>
      <c r="H837" s="52"/>
      <c r="I837" s="52"/>
      <c r="J837" s="53">
        <v>131.4</v>
      </c>
      <c r="K837" s="52"/>
      <c r="L837" s="53">
        <v>6.31</v>
      </c>
      <c r="M837" s="52"/>
      <c r="N837" s="58"/>
      <c r="AF837" s="39"/>
      <c r="AG837" s="47"/>
      <c r="AH837" s="47"/>
      <c r="AK837" s="3" t="s">
        <v>177</v>
      </c>
      <c r="AN837" s="47"/>
      <c r="AO837" s="47"/>
      <c r="AQ837" s="47"/>
    </row>
    <row r="838" spans="1:43" s="4" customFormat="1" ht="15" x14ac:dyDescent="0.25">
      <c r="A838" s="56"/>
      <c r="B838" s="49"/>
      <c r="C838" s="372" t="s">
        <v>63</v>
      </c>
      <c r="D838" s="372"/>
      <c r="E838" s="372"/>
      <c r="F838" s="51" t="s">
        <v>64</v>
      </c>
      <c r="G838" s="104">
        <v>14.4</v>
      </c>
      <c r="H838" s="54">
        <v>1.1499999999999999</v>
      </c>
      <c r="I838" s="114">
        <v>0.79488000000000003</v>
      </c>
      <c r="J838" s="57"/>
      <c r="K838" s="52"/>
      <c r="L838" s="57"/>
      <c r="M838" s="52"/>
      <c r="N838" s="58"/>
      <c r="AF838" s="39"/>
      <c r="AG838" s="47"/>
      <c r="AH838" s="47"/>
      <c r="AL838" s="3" t="s">
        <v>63</v>
      </c>
      <c r="AN838" s="47"/>
      <c r="AO838" s="47"/>
      <c r="AQ838" s="47"/>
    </row>
    <row r="839" spans="1:43" s="4" customFormat="1" ht="15" x14ac:dyDescent="0.25">
      <c r="A839" s="56"/>
      <c r="B839" s="49"/>
      <c r="C839" s="372" t="s">
        <v>178</v>
      </c>
      <c r="D839" s="372"/>
      <c r="E839" s="372"/>
      <c r="F839" s="51" t="s">
        <v>64</v>
      </c>
      <c r="G839" s="54">
        <v>7.0000000000000007E-2</v>
      </c>
      <c r="H839" s="54">
        <v>1.1499999999999999</v>
      </c>
      <c r="I839" s="117">
        <v>3.8639999999999998E-3</v>
      </c>
      <c r="J839" s="57"/>
      <c r="K839" s="52"/>
      <c r="L839" s="57"/>
      <c r="M839" s="52"/>
      <c r="N839" s="58"/>
      <c r="AF839" s="39"/>
      <c r="AG839" s="47"/>
      <c r="AH839" s="47"/>
      <c r="AL839" s="3" t="s">
        <v>178</v>
      </c>
      <c r="AN839" s="47"/>
      <c r="AO839" s="47"/>
      <c r="AQ839" s="47"/>
    </row>
    <row r="840" spans="1:43" s="4" customFormat="1" ht="15" x14ac:dyDescent="0.25">
      <c r="A840" s="48"/>
      <c r="B840" s="49"/>
      <c r="C840" s="375" t="s">
        <v>65</v>
      </c>
      <c r="D840" s="375"/>
      <c r="E840" s="375"/>
      <c r="F840" s="59"/>
      <c r="G840" s="60"/>
      <c r="H840" s="60"/>
      <c r="I840" s="60"/>
      <c r="J840" s="61">
        <v>322.5</v>
      </c>
      <c r="K840" s="60"/>
      <c r="L840" s="61">
        <v>16.850000000000001</v>
      </c>
      <c r="M840" s="60"/>
      <c r="N840" s="62"/>
      <c r="AF840" s="39"/>
      <c r="AG840" s="47"/>
      <c r="AH840" s="47"/>
      <c r="AM840" s="3" t="s">
        <v>65</v>
      </c>
      <c r="AN840" s="47"/>
      <c r="AO840" s="47"/>
      <c r="AQ840" s="47"/>
    </row>
    <row r="841" spans="1:43" s="4" customFormat="1" ht="15" x14ac:dyDescent="0.25">
      <c r="A841" s="56"/>
      <c r="B841" s="49"/>
      <c r="C841" s="372" t="s">
        <v>66</v>
      </c>
      <c r="D841" s="372"/>
      <c r="E841" s="372"/>
      <c r="F841" s="51"/>
      <c r="G841" s="52"/>
      <c r="H841" s="52"/>
      <c r="I841" s="52"/>
      <c r="J841" s="57"/>
      <c r="K841" s="52"/>
      <c r="L841" s="53">
        <v>7.42</v>
      </c>
      <c r="M841" s="52"/>
      <c r="N841" s="64">
        <v>259.39999999999998</v>
      </c>
      <c r="AF841" s="39"/>
      <c r="AG841" s="47"/>
      <c r="AH841" s="47"/>
      <c r="AL841" s="3" t="s">
        <v>66</v>
      </c>
      <c r="AN841" s="47"/>
      <c r="AO841" s="47"/>
      <c r="AQ841" s="47"/>
    </row>
    <row r="842" spans="1:43" s="4" customFormat="1" ht="23.25" x14ac:dyDescent="0.25">
      <c r="A842" s="56"/>
      <c r="B842" s="49" t="s">
        <v>265</v>
      </c>
      <c r="C842" s="372" t="s">
        <v>266</v>
      </c>
      <c r="D842" s="372"/>
      <c r="E842" s="372"/>
      <c r="F842" s="51" t="s">
        <v>69</v>
      </c>
      <c r="G842" s="63">
        <v>113</v>
      </c>
      <c r="H842" s="52"/>
      <c r="I842" s="63">
        <v>113</v>
      </c>
      <c r="J842" s="57"/>
      <c r="K842" s="52"/>
      <c r="L842" s="53">
        <v>8.3800000000000008</v>
      </c>
      <c r="M842" s="52"/>
      <c r="N842" s="64">
        <v>293.12</v>
      </c>
      <c r="AF842" s="39"/>
      <c r="AG842" s="47"/>
      <c r="AH842" s="47"/>
      <c r="AL842" s="3" t="s">
        <v>266</v>
      </c>
      <c r="AN842" s="47"/>
      <c r="AO842" s="47"/>
      <c r="AQ842" s="47"/>
    </row>
    <row r="843" spans="1:43" s="4" customFormat="1" ht="23.25" x14ac:dyDescent="0.25">
      <c r="A843" s="56"/>
      <c r="B843" s="49" t="s">
        <v>267</v>
      </c>
      <c r="C843" s="372" t="s">
        <v>268</v>
      </c>
      <c r="D843" s="372"/>
      <c r="E843" s="372"/>
      <c r="F843" s="51" t="s">
        <v>69</v>
      </c>
      <c r="G843" s="63">
        <v>77</v>
      </c>
      <c r="H843" s="52"/>
      <c r="I843" s="63">
        <v>77</v>
      </c>
      <c r="J843" s="57"/>
      <c r="K843" s="52"/>
      <c r="L843" s="53">
        <v>5.71</v>
      </c>
      <c r="M843" s="52"/>
      <c r="N843" s="64">
        <v>199.74</v>
      </c>
      <c r="AF843" s="39"/>
      <c r="AG843" s="47"/>
      <c r="AH843" s="47"/>
      <c r="AL843" s="3" t="s">
        <v>268</v>
      </c>
      <c r="AN843" s="47"/>
      <c r="AO843" s="47"/>
      <c r="AQ843" s="47"/>
    </row>
    <row r="844" spans="1:43" s="4" customFormat="1" ht="15" x14ac:dyDescent="0.25">
      <c r="A844" s="65"/>
      <c r="B844" s="66"/>
      <c r="C844" s="374" t="s">
        <v>72</v>
      </c>
      <c r="D844" s="374"/>
      <c r="E844" s="374"/>
      <c r="F844" s="42"/>
      <c r="G844" s="43"/>
      <c r="H844" s="43"/>
      <c r="I844" s="43"/>
      <c r="J844" s="45"/>
      <c r="K844" s="43"/>
      <c r="L844" s="67">
        <v>30.94</v>
      </c>
      <c r="M844" s="60"/>
      <c r="N844" s="46"/>
      <c r="AF844" s="39"/>
      <c r="AG844" s="47"/>
      <c r="AH844" s="47"/>
      <c r="AN844" s="47" t="s">
        <v>72</v>
      </c>
      <c r="AO844" s="47"/>
      <c r="AQ844" s="47"/>
    </row>
    <row r="845" spans="1:43" s="4" customFormat="1" ht="23.25" x14ac:dyDescent="0.25">
      <c r="A845" s="40" t="s">
        <v>532</v>
      </c>
      <c r="B845" s="41" t="s">
        <v>533</v>
      </c>
      <c r="C845" s="374" t="s">
        <v>534</v>
      </c>
      <c r="D845" s="374"/>
      <c r="E845" s="374"/>
      <c r="F845" s="42" t="s">
        <v>306</v>
      </c>
      <c r="G845" s="43">
        <v>4.8000000000000001E-2</v>
      </c>
      <c r="H845" s="44">
        <v>1</v>
      </c>
      <c r="I845" s="116">
        <v>4.8000000000000001E-2</v>
      </c>
      <c r="J845" s="45"/>
      <c r="K845" s="43"/>
      <c r="L845" s="45"/>
      <c r="M845" s="43"/>
      <c r="N845" s="46"/>
      <c r="AF845" s="39"/>
      <c r="AG845" s="47"/>
      <c r="AH845" s="47" t="s">
        <v>534</v>
      </c>
      <c r="AN845" s="47"/>
      <c r="AO845" s="47"/>
      <c r="AQ845" s="47"/>
    </row>
    <row r="846" spans="1:43" s="4" customFormat="1" ht="15" x14ac:dyDescent="0.25">
      <c r="A846" s="103"/>
      <c r="B846" s="49"/>
      <c r="C846" s="368" t="s">
        <v>535</v>
      </c>
      <c r="D846" s="368"/>
      <c r="E846" s="368"/>
      <c r="F846" s="368"/>
      <c r="G846" s="368"/>
      <c r="H846" s="368"/>
      <c r="I846" s="368"/>
      <c r="J846" s="368"/>
      <c r="K846" s="368"/>
      <c r="L846" s="368"/>
      <c r="M846" s="368"/>
      <c r="N846" s="376"/>
      <c r="AF846" s="39"/>
      <c r="AG846" s="47"/>
      <c r="AH846" s="47"/>
      <c r="AJ846" s="3" t="s">
        <v>535</v>
      </c>
      <c r="AN846" s="47"/>
      <c r="AO846" s="47"/>
      <c r="AQ846" s="47"/>
    </row>
    <row r="847" spans="1:43" s="4" customFormat="1" ht="22.5" x14ac:dyDescent="0.25">
      <c r="A847" s="103"/>
      <c r="B847" s="49" t="s">
        <v>217</v>
      </c>
      <c r="C847" s="368" t="s">
        <v>218</v>
      </c>
      <c r="D847" s="368"/>
      <c r="E847" s="368"/>
      <c r="F847" s="368"/>
      <c r="G847" s="368"/>
      <c r="H847" s="368"/>
      <c r="I847" s="368"/>
      <c r="J847" s="368"/>
      <c r="K847" s="368"/>
      <c r="L847" s="368"/>
      <c r="M847" s="368"/>
      <c r="N847" s="376"/>
      <c r="AF847" s="39"/>
      <c r="AG847" s="47"/>
      <c r="AH847" s="47"/>
      <c r="AJ847" s="3" t="s">
        <v>218</v>
      </c>
      <c r="AN847" s="47"/>
      <c r="AO847" s="47"/>
      <c r="AQ847" s="47"/>
    </row>
    <row r="848" spans="1:43" s="4" customFormat="1" ht="15" x14ac:dyDescent="0.25">
      <c r="A848" s="48"/>
      <c r="B848" s="49" t="s">
        <v>58</v>
      </c>
      <c r="C848" s="372" t="s">
        <v>62</v>
      </c>
      <c r="D848" s="372"/>
      <c r="E848" s="372"/>
      <c r="F848" s="51"/>
      <c r="G848" s="52"/>
      <c r="H848" s="52"/>
      <c r="I848" s="52"/>
      <c r="J848" s="53">
        <v>21.55</v>
      </c>
      <c r="K848" s="104">
        <v>20.7</v>
      </c>
      <c r="L848" s="53">
        <v>21.41</v>
      </c>
      <c r="M848" s="54">
        <v>34.96</v>
      </c>
      <c r="N848" s="64">
        <v>748.49</v>
      </c>
      <c r="AF848" s="39"/>
      <c r="AG848" s="47"/>
      <c r="AH848" s="47"/>
      <c r="AK848" s="3" t="s">
        <v>62</v>
      </c>
      <c r="AN848" s="47"/>
      <c r="AO848" s="47"/>
      <c r="AQ848" s="47"/>
    </row>
    <row r="849" spans="1:43" s="4" customFormat="1" ht="15" x14ac:dyDescent="0.25">
      <c r="A849" s="48"/>
      <c r="B849" s="49" t="s">
        <v>73</v>
      </c>
      <c r="C849" s="372" t="s">
        <v>175</v>
      </c>
      <c r="D849" s="372"/>
      <c r="E849" s="372"/>
      <c r="F849" s="51"/>
      <c r="G849" s="52"/>
      <c r="H849" s="52"/>
      <c r="I849" s="52"/>
      <c r="J849" s="53">
        <v>8.4</v>
      </c>
      <c r="K849" s="104">
        <v>20.7</v>
      </c>
      <c r="L849" s="53">
        <v>8.35</v>
      </c>
      <c r="M849" s="52"/>
      <c r="N849" s="58"/>
      <c r="AF849" s="39"/>
      <c r="AG849" s="47"/>
      <c r="AH849" s="47"/>
      <c r="AK849" s="3" t="s">
        <v>175</v>
      </c>
      <c r="AN849" s="47"/>
      <c r="AO849" s="47"/>
      <c r="AQ849" s="47"/>
    </row>
    <row r="850" spans="1:43" s="4" customFormat="1" ht="15" x14ac:dyDescent="0.25">
      <c r="A850" s="56"/>
      <c r="B850" s="49"/>
      <c r="C850" s="372" t="s">
        <v>63</v>
      </c>
      <c r="D850" s="372"/>
      <c r="E850" s="372"/>
      <c r="F850" s="51" t="s">
        <v>64</v>
      </c>
      <c r="G850" s="54">
        <v>2.3199999999999998</v>
      </c>
      <c r="H850" s="104">
        <v>20.7</v>
      </c>
      <c r="I850" s="117">
        <v>2.3051520000000001</v>
      </c>
      <c r="J850" s="57"/>
      <c r="K850" s="52"/>
      <c r="L850" s="57"/>
      <c r="M850" s="52"/>
      <c r="N850" s="58"/>
      <c r="AF850" s="39"/>
      <c r="AG850" s="47"/>
      <c r="AH850" s="47"/>
      <c r="AL850" s="3" t="s">
        <v>63</v>
      </c>
      <c r="AN850" s="47"/>
      <c r="AO850" s="47"/>
      <c r="AQ850" s="47"/>
    </row>
    <row r="851" spans="1:43" s="4" customFormat="1" ht="15" x14ac:dyDescent="0.25">
      <c r="A851" s="48"/>
      <c r="B851" s="49"/>
      <c r="C851" s="375" t="s">
        <v>65</v>
      </c>
      <c r="D851" s="375"/>
      <c r="E851" s="375"/>
      <c r="F851" s="59"/>
      <c r="G851" s="60"/>
      <c r="H851" s="60"/>
      <c r="I851" s="60"/>
      <c r="J851" s="61">
        <v>29.95</v>
      </c>
      <c r="K851" s="60"/>
      <c r="L851" s="61">
        <v>29.76</v>
      </c>
      <c r="M851" s="60"/>
      <c r="N851" s="62"/>
      <c r="AF851" s="39"/>
      <c r="AG851" s="47"/>
      <c r="AH851" s="47"/>
      <c r="AM851" s="3" t="s">
        <v>65</v>
      </c>
      <c r="AN851" s="47"/>
      <c r="AO851" s="47"/>
      <c r="AQ851" s="47"/>
    </row>
    <row r="852" spans="1:43" s="4" customFormat="1" ht="15" x14ac:dyDescent="0.25">
      <c r="A852" s="56"/>
      <c r="B852" s="49"/>
      <c r="C852" s="372" t="s">
        <v>66</v>
      </c>
      <c r="D852" s="372"/>
      <c r="E852" s="372"/>
      <c r="F852" s="51"/>
      <c r="G852" s="52"/>
      <c r="H852" s="52"/>
      <c r="I852" s="52"/>
      <c r="J852" s="57"/>
      <c r="K852" s="52"/>
      <c r="L852" s="53">
        <v>21.41</v>
      </c>
      <c r="M852" s="52"/>
      <c r="N852" s="64">
        <v>748.49</v>
      </c>
      <c r="AF852" s="39"/>
      <c r="AG852" s="47"/>
      <c r="AH852" s="47"/>
      <c r="AL852" s="3" t="s">
        <v>66</v>
      </c>
      <c r="AN852" s="47"/>
      <c r="AO852" s="47"/>
      <c r="AQ852" s="47"/>
    </row>
    <row r="853" spans="1:43" s="4" customFormat="1" ht="23.25" x14ac:dyDescent="0.25">
      <c r="A853" s="56"/>
      <c r="B853" s="49" t="s">
        <v>265</v>
      </c>
      <c r="C853" s="372" t="s">
        <v>266</v>
      </c>
      <c r="D853" s="372"/>
      <c r="E853" s="372"/>
      <c r="F853" s="51" t="s">
        <v>69</v>
      </c>
      <c r="G853" s="63">
        <v>113</v>
      </c>
      <c r="H853" s="52"/>
      <c r="I853" s="63">
        <v>113</v>
      </c>
      <c r="J853" s="57"/>
      <c r="K853" s="52"/>
      <c r="L853" s="53">
        <v>24.19</v>
      </c>
      <c r="M853" s="52"/>
      <c r="N853" s="64">
        <v>845.79</v>
      </c>
      <c r="AF853" s="39"/>
      <c r="AG853" s="47"/>
      <c r="AH853" s="47"/>
      <c r="AL853" s="3" t="s">
        <v>266</v>
      </c>
      <c r="AN853" s="47"/>
      <c r="AO853" s="47"/>
      <c r="AQ853" s="47"/>
    </row>
    <row r="854" spans="1:43" s="4" customFormat="1" ht="23.25" x14ac:dyDescent="0.25">
      <c r="A854" s="56"/>
      <c r="B854" s="49" t="s">
        <v>267</v>
      </c>
      <c r="C854" s="372" t="s">
        <v>268</v>
      </c>
      <c r="D854" s="372"/>
      <c r="E854" s="372"/>
      <c r="F854" s="51" t="s">
        <v>69</v>
      </c>
      <c r="G854" s="63">
        <v>77</v>
      </c>
      <c r="H854" s="52"/>
      <c r="I854" s="63">
        <v>77</v>
      </c>
      <c r="J854" s="57"/>
      <c r="K854" s="52"/>
      <c r="L854" s="53">
        <v>16.489999999999998</v>
      </c>
      <c r="M854" s="52"/>
      <c r="N854" s="64">
        <v>576.34</v>
      </c>
      <c r="AF854" s="39"/>
      <c r="AG854" s="47"/>
      <c r="AH854" s="47"/>
      <c r="AL854" s="3" t="s">
        <v>268</v>
      </c>
      <c r="AN854" s="47"/>
      <c r="AO854" s="47"/>
      <c r="AQ854" s="47"/>
    </row>
    <row r="855" spans="1:43" s="4" customFormat="1" ht="15" x14ac:dyDescent="0.25">
      <c r="A855" s="65"/>
      <c r="B855" s="66"/>
      <c r="C855" s="374" t="s">
        <v>72</v>
      </c>
      <c r="D855" s="374"/>
      <c r="E855" s="374"/>
      <c r="F855" s="42"/>
      <c r="G855" s="43"/>
      <c r="H855" s="43"/>
      <c r="I855" s="43"/>
      <c r="J855" s="45"/>
      <c r="K855" s="43"/>
      <c r="L855" s="67">
        <v>70.44</v>
      </c>
      <c r="M855" s="60"/>
      <c r="N855" s="46"/>
      <c r="AF855" s="39"/>
      <c r="AG855" s="47"/>
      <c r="AH855" s="47"/>
      <c r="AN855" s="47" t="s">
        <v>72</v>
      </c>
      <c r="AO855" s="47"/>
      <c r="AQ855" s="47"/>
    </row>
    <row r="856" spans="1:43" s="4" customFormat="1" ht="23.25" x14ac:dyDescent="0.25">
      <c r="A856" s="40" t="s">
        <v>536</v>
      </c>
      <c r="B856" s="41" t="s">
        <v>537</v>
      </c>
      <c r="C856" s="374" t="s">
        <v>274</v>
      </c>
      <c r="D856" s="374"/>
      <c r="E856" s="374"/>
      <c r="F856" s="42" t="s">
        <v>238</v>
      </c>
      <c r="G856" s="43">
        <v>1.3881600000000001</v>
      </c>
      <c r="H856" s="44">
        <v>1</v>
      </c>
      <c r="I856" s="118">
        <v>1.3881600000000001</v>
      </c>
      <c r="J856" s="67">
        <v>491.01</v>
      </c>
      <c r="K856" s="43"/>
      <c r="L856" s="67">
        <v>681.6</v>
      </c>
      <c r="M856" s="43"/>
      <c r="N856" s="46"/>
      <c r="AF856" s="39"/>
      <c r="AG856" s="47"/>
      <c r="AH856" s="47" t="s">
        <v>274</v>
      </c>
      <c r="AN856" s="47"/>
      <c r="AO856" s="47"/>
      <c r="AQ856" s="47"/>
    </row>
    <row r="857" spans="1:43" s="4" customFormat="1" ht="15" x14ac:dyDescent="0.25">
      <c r="A857" s="69"/>
      <c r="B857" s="50"/>
      <c r="C857" s="372" t="s">
        <v>538</v>
      </c>
      <c r="D857" s="372"/>
      <c r="E857" s="372"/>
      <c r="F857" s="372"/>
      <c r="G857" s="372"/>
      <c r="H857" s="372"/>
      <c r="I857" s="372"/>
      <c r="J857" s="372"/>
      <c r="K857" s="372"/>
      <c r="L857" s="372"/>
      <c r="M857" s="372"/>
      <c r="N857" s="377"/>
      <c r="AF857" s="39"/>
      <c r="AG857" s="47"/>
      <c r="AH857" s="47"/>
      <c r="AI857" s="3" t="s">
        <v>538</v>
      </c>
      <c r="AN857" s="47"/>
      <c r="AO857" s="47"/>
      <c r="AQ857" s="47"/>
    </row>
    <row r="858" spans="1:43" s="4" customFormat="1" ht="15" x14ac:dyDescent="0.25">
      <c r="A858" s="65"/>
      <c r="B858" s="66"/>
      <c r="C858" s="374" t="s">
        <v>72</v>
      </c>
      <c r="D858" s="374"/>
      <c r="E858" s="374"/>
      <c r="F858" s="42"/>
      <c r="G858" s="43"/>
      <c r="H858" s="43"/>
      <c r="I858" s="43"/>
      <c r="J858" s="45"/>
      <c r="K858" s="43"/>
      <c r="L858" s="67">
        <v>681.6</v>
      </c>
      <c r="M858" s="60"/>
      <c r="N858" s="46"/>
      <c r="AF858" s="39"/>
      <c r="AG858" s="47"/>
      <c r="AH858" s="47"/>
      <c r="AN858" s="47" t="s">
        <v>72</v>
      </c>
      <c r="AO858" s="47"/>
      <c r="AQ858" s="47"/>
    </row>
    <row r="859" spans="1:43" s="4" customFormat="1" ht="45.75" x14ac:dyDescent="0.25">
      <c r="A859" s="40" t="s">
        <v>539</v>
      </c>
      <c r="B859" s="41" t="s">
        <v>331</v>
      </c>
      <c r="C859" s="374" t="s">
        <v>405</v>
      </c>
      <c r="D859" s="374"/>
      <c r="E859" s="374"/>
      <c r="F859" s="42" t="s">
        <v>333</v>
      </c>
      <c r="G859" s="43">
        <v>6.3E-3</v>
      </c>
      <c r="H859" s="44">
        <v>1</v>
      </c>
      <c r="I859" s="110">
        <v>6.3E-3</v>
      </c>
      <c r="J859" s="45"/>
      <c r="K859" s="43"/>
      <c r="L859" s="45"/>
      <c r="M859" s="43"/>
      <c r="N859" s="46"/>
      <c r="AF859" s="39"/>
      <c r="AG859" s="47"/>
      <c r="AH859" s="47" t="s">
        <v>405</v>
      </c>
      <c r="AN859" s="47"/>
      <c r="AO859" s="47"/>
      <c r="AQ859" s="47"/>
    </row>
    <row r="860" spans="1:43" s="4" customFormat="1" ht="15" x14ac:dyDescent="0.25">
      <c r="A860" s="69"/>
      <c r="B860" s="50"/>
      <c r="C860" s="372" t="s">
        <v>540</v>
      </c>
      <c r="D860" s="372"/>
      <c r="E860" s="372"/>
      <c r="F860" s="372"/>
      <c r="G860" s="372"/>
      <c r="H860" s="372"/>
      <c r="I860" s="372"/>
      <c r="J860" s="372"/>
      <c r="K860" s="372"/>
      <c r="L860" s="372"/>
      <c r="M860" s="372"/>
      <c r="N860" s="377"/>
      <c r="AF860" s="39"/>
      <c r="AG860" s="47"/>
      <c r="AH860" s="47"/>
      <c r="AI860" s="3" t="s">
        <v>540</v>
      </c>
      <c r="AN860" s="47"/>
      <c r="AO860" s="47"/>
      <c r="AQ860" s="47"/>
    </row>
    <row r="861" spans="1:43" s="4" customFormat="1" ht="22.5" x14ac:dyDescent="0.25">
      <c r="A861" s="103"/>
      <c r="B861" s="49" t="s">
        <v>217</v>
      </c>
      <c r="C861" s="368" t="s">
        <v>218</v>
      </c>
      <c r="D861" s="368"/>
      <c r="E861" s="368"/>
      <c r="F861" s="368"/>
      <c r="G861" s="368"/>
      <c r="H861" s="368"/>
      <c r="I861" s="368"/>
      <c r="J861" s="368"/>
      <c r="K861" s="368"/>
      <c r="L861" s="368"/>
      <c r="M861" s="368"/>
      <c r="N861" s="376"/>
      <c r="AF861" s="39"/>
      <c r="AG861" s="47"/>
      <c r="AH861" s="47"/>
      <c r="AJ861" s="3" t="s">
        <v>218</v>
      </c>
      <c r="AN861" s="47"/>
      <c r="AO861" s="47"/>
      <c r="AQ861" s="47"/>
    </row>
    <row r="862" spans="1:43" s="4" customFormat="1" ht="15" x14ac:dyDescent="0.25">
      <c r="A862" s="48"/>
      <c r="B862" s="49" t="s">
        <v>73</v>
      </c>
      <c r="C862" s="372" t="s">
        <v>175</v>
      </c>
      <c r="D862" s="372"/>
      <c r="E862" s="372"/>
      <c r="F862" s="51"/>
      <c r="G862" s="52"/>
      <c r="H862" s="52"/>
      <c r="I862" s="52"/>
      <c r="J862" s="107">
        <v>3710.53</v>
      </c>
      <c r="K862" s="54">
        <v>1.1499999999999999</v>
      </c>
      <c r="L862" s="53">
        <v>26.88</v>
      </c>
      <c r="M862" s="52"/>
      <c r="N862" s="58"/>
      <c r="AF862" s="39"/>
      <c r="AG862" s="47"/>
      <c r="AH862" s="47"/>
      <c r="AK862" s="3" t="s">
        <v>175</v>
      </c>
      <c r="AN862" s="47"/>
      <c r="AO862" s="47"/>
      <c r="AQ862" s="47"/>
    </row>
    <row r="863" spans="1:43" s="4" customFormat="1" ht="15" x14ac:dyDescent="0.25">
      <c r="A863" s="48"/>
      <c r="B863" s="49" t="s">
        <v>78</v>
      </c>
      <c r="C863" s="372" t="s">
        <v>176</v>
      </c>
      <c r="D863" s="372"/>
      <c r="E863" s="372"/>
      <c r="F863" s="51"/>
      <c r="G863" s="52"/>
      <c r="H863" s="52"/>
      <c r="I863" s="52"/>
      <c r="J863" s="53">
        <v>614.79999999999995</v>
      </c>
      <c r="K863" s="54">
        <v>1.1499999999999999</v>
      </c>
      <c r="L863" s="53">
        <v>4.45</v>
      </c>
      <c r="M863" s="54">
        <v>34.96</v>
      </c>
      <c r="N863" s="64">
        <v>155.57</v>
      </c>
      <c r="AF863" s="39"/>
      <c r="AG863" s="47"/>
      <c r="AH863" s="47"/>
      <c r="AK863" s="3" t="s">
        <v>176</v>
      </c>
      <c r="AN863" s="47"/>
      <c r="AO863" s="47"/>
      <c r="AQ863" s="47"/>
    </row>
    <row r="864" spans="1:43" s="4" customFormat="1" ht="15" x14ac:dyDescent="0.25">
      <c r="A864" s="56"/>
      <c r="B864" s="49"/>
      <c r="C864" s="372" t="s">
        <v>178</v>
      </c>
      <c r="D864" s="372"/>
      <c r="E864" s="372"/>
      <c r="F864" s="51" t="s">
        <v>64</v>
      </c>
      <c r="G864" s="63">
        <v>53</v>
      </c>
      <c r="H864" s="54">
        <v>1.1499999999999999</v>
      </c>
      <c r="I864" s="117">
        <v>0.38398500000000002</v>
      </c>
      <c r="J864" s="57"/>
      <c r="K864" s="52"/>
      <c r="L864" s="57"/>
      <c r="M864" s="52"/>
      <c r="N864" s="58"/>
      <c r="AF864" s="39"/>
      <c r="AG864" s="47"/>
      <c r="AH864" s="47"/>
      <c r="AL864" s="3" t="s">
        <v>178</v>
      </c>
      <c r="AN864" s="47"/>
      <c r="AO864" s="47"/>
      <c r="AQ864" s="47"/>
    </row>
    <row r="865" spans="1:43" s="4" customFormat="1" ht="15" x14ac:dyDescent="0.25">
      <c r="A865" s="48"/>
      <c r="B865" s="49"/>
      <c r="C865" s="375" t="s">
        <v>65</v>
      </c>
      <c r="D865" s="375"/>
      <c r="E865" s="375"/>
      <c r="F865" s="59"/>
      <c r="G865" s="60"/>
      <c r="H865" s="60"/>
      <c r="I865" s="60"/>
      <c r="J865" s="108">
        <v>3710.53</v>
      </c>
      <c r="K865" s="60"/>
      <c r="L865" s="61">
        <v>26.88</v>
      </c>
      <c r="M865" s="60"/>
      <c r="N865" s="62"/>
      <c r="AF865" s="39"/>
      <c r="AG865" s="47"/>
      <c r="AH865" s="47"/>
      <c r="AM865" s="3" t="s">
        <v>65</v>
      </c>
      <c r="AN865" s="47"/>
      <c r="AO865" s="47"/>
      <c r="AQ865" s="47"/>
    </row>
    <row r="866" spans="1:43" s="4" customFormat="1" ht="15" x14ac:dyDescent="0.25">
      <c r="A866" s="56"/>
      <c r="B866" s="49"/>
      <c r="C866" s="372" t="s">
        <v>66</v>
      </c>
      <c r="D866" s="372"/>
      <c r="E866" s="372"/>
      <c r="F866" s="51"/>
      <c r="G866" s="52"/>
      <c r="H866" s="52"/>
      <c r="I866" s="52"/>
      <c r="J866" s="57"/>
      <c r="K866" s="52"/>
      <c r="L866" s="53">
        <v>4.45</v>
      </c>
      <c r="M866" s="52"/>
      <c r="N866" s="64">
        <v>155.57</v>
      </c>
      <c r="AF866" s="39"/>
      <c r="AG866" s="47"/>
      <c r="AH866" s="47"/>
      <c r="AL866" s="3" t="s">
        <v>66</v>
      </c>
      <c r="AN866" s="47"/>
      <c r="AO866" s="47"/>
      <c r="AQ866" s="47"/>
    </row>
    <row r="867" spans="1:43" s="4" customFormat="1" ht="23.25" x14ac:dyDescent="0.25">
      <c r="A867" s="56"/>
      <c r="B867" s="49" t="s">
        <v>335</v>
      </c>
      <c r="C867" s="372" t="s">
        <v>336</v>
      </c>
      <c r="D867" s="372"/>
      <c r="E867" s="372"/>
      <c r="F867" s="51" t="s">
        <v>69</v>
      </c>
      <c r="G867" s="63">
        <v>92</v>
      </c>
      <c r="H867" s="52"/>
      <c r="I867" s="63">
        <v>92</v>
      </c>
      <c r="J867" s="57"/>
      <c r="K867" s="52"/>
      <c r="L867" s="53">
        <v>4.09</v>
      </c>
      <c r="M867" s="52"/>
      <c r="N867" s="64">
        <v>143.12</v>
      </c>
      <c r="AF867" s="39"/>
      <c r="AG867" s="47"/>
      <c r="AH867" s="47"/>
      <c r="AL867" s="3" t="s">
        <v>336</v>
      </c>
      <c r="AN867" s="47"/>
      <c r="AO867" s="47"/>
      <c r="AQ867" s="47"/>
    </row>
    <row r="868" spans="1:43" s="4" customFormat="1" ht="23.25" x14ac:dyDescent="0.25">
      <c r="A868" s="56"/>
      <c r="B868" s="49" t="s">
        <v>337</v>
      </c>
      <c r="C868" s="372" t="s">
        <v>338</v>
      </c>
      <c r="D868" s="372"/>
      <c r="E868" s="372"/>
      <c r="F868" s="51" t="s">
        <v>69</v>
      </c>
      <c r="G868" s="63">
        <v>46</v>
      </c>
      <c r="H868" s="52"/>
      <c r="I868" s="63">
        <v>46</v>
      </c>
      <c r="J868" s="57"/>
      <c r="K868" s="52"/>
      <c r="L868" s="53">
        <v>2.0499999999999998</v>
      </c>
      <c r="M868" s="52"/>
      <c r="N868" s="64">
        <v>71.56</v>
      </c>
      <c r="AF868" s="39"/>
      <c r="AG868" s="47"/>
      <c r="AH868" s="47"/>
      <c r="AL868" s="3" t="s">
        <v>338</v>
      </c>
      <c r="AN868" s="47"/>
      <c r="AO868" s="47"/>
      <c r="AQ868" s="47"/>
    </row>
    <row r="869" spans="1:43" s="4" customFormat="1" ht="15" x14ac:dyDescent="0.25">
      <c r="A869" s="65"/>
      <c r="B869" s="66"/>
      <c r="C869" s="374" t="s">
        <v>72</v>
      </c>
      <c r="D869" s="374"/>
      <c r="E869" s="374"/>
      <c r="F869" s="42"/>
      <c r="G869" s="43"/>
      <c r="H869" s="43"/>
      <c r="I869" s="43"/>
      <c r="J869" s="45"/>
      <c r="K869" s="43"/>
      <c r="L869" s="67">
        <v>33.020000000000003</v>
      </c>
      <c r="M869" s="60"/>
      <c r="N869" s="46"/>
      <c r="AF869" s="39"/>
      <c r="AG869" s="47"/>
      <c r="AH869" s="47"/>
      <c r="AN869" s="47" t="s">
        <v>72</v>
      </c>
      <c r="AO869" s="47"/>
      <c r="AQ869" s="47"/>
    </row>
    <row r="870" spans="1:43" s="4" customFormat="1" ht="45.75" x14ac:dyDescent="0.25">
      <c r="A870" s="40" t="s">
        <v>541</v>
      </c>
      <c r="B870" s="41" t="s">
        <v>339</v>
      </c>
      <c r="C870" s="374" t="s">
        <v>340</v>
      </c>
      <c r="D870" s="374"/>
      <c r="E870" s="374"/>
      <c r="F870" s="42" t="s">
        <v>341</v>
      </c>
      <c r="G870" s="43">
        <v>10.403</v>
      </c>
      <c r="H870" s="44">
        <v>1</v>
      </c>
      <c r="I870" s="116">
        <v>10.403</v>
      </c>
      <c r="J870" s="67">
        <v>2.91</v>
      </c>
      <c r="K870" s="43"/>
      <c r="L870" s="67">
        <v>30.27</v>
      </c>
      <c r="M870" s="68">
        <v>12.13</v>
      </c>
      <c r="N870" s="122">
        <v>367.18</v>
      </c>
      <c r="AF870" s="39"/>
      <c r="AG870" s="47"/>
      <c r="AH870" s="47" t="s">
        <v>340</v>
      </c>
      <c r="AN870" s="47"/>
      <c r="AO870" s="47"/>
      <c r="AQ870" s="47"/>
    </row>
    <row r="871" spans="1:43" s="4" customFormat="1" ht="15" x14ac:dyDescent="0.25">
      <c r="A871" s="69"/>
      <c r="B871" s="50"/>
      <c r="C871" s="372" t="s">
        <v>542</v>
      </c>
      <c r="D871" s="372"/>
      <c r="E871" s="372"/>
      <c r="F871" s="372"/>
      <c r="G871" s="372"/>
      <c r="H871" s="372"/>
      <c r="I871" s="372"/>
      <c r="J871" s="372"/>
      <c r="K871" s="372"/>
      <c r="L871" s="372"/>
      <c r="M871" s="372"/>
      <c r="N871" s="377"/>
      <c r="AF871" s="39"/>
      <c r="AG871" s="47"/>
      <c r="AH871" s="47"/>
      <c r="AI871" s="3" t="s">
        <v>542</v>
      </c>
      <c r="AN871" s="47"/>
      <c r="AO871" s="47"/>
      <c r="AQ871" s="47"/>
    </row>
    <row r="872" spans="1:43" s="4" customFormat="1" ht="15" x14ac:dyDescent="0.25">
      <c r="A872" s="65"/>
      <c r="B872" s="66"/>
      <c r="C872" s="374" t="s">
        <v>72</v>
      </c>
      <c r="D872" s="374"/>
      <c r="E872" s="374"/>
      <c r="F872" s="42"/>
      <c r="G872" s="43"/>
      <c r="H872" s="43"/>
      <c r="I872" s="43"/>
      <c r="J872" s="45"/>
      <c r="K872" s="43"/>
      <c r="L872" s="67">
        <v>30.27</v>
      </c>
      <c r="M872" s="60"/>
      <c r="N872" s="122">
        <v>367.18</v>
      </c>
      <c r="AF872" s="39"/>
      <c r="AG872" s="47"/>
      <c r="AH872" s="47"/>
      <c r="AN872" s="47" t="s">
        <v>72</v>
      </c>
      <c r="AO872" s="47"/>
      <c r="AQ872" s="47"/>
    </row>
    <row r="873" spans="1:43" s="4" customFormat="1" ht="23.25" x14ac:dyDescent="0.25">
      <c r="A873" s="40" t="s">
        <v>543</v>
      </c>
      <c r="B873" s="41" t="s">
        <v>343</v>
      </c>
      <c r="C873" s="374" t="s">
        <v>344</v>
      </c>
      <c r="D873" s="374"/>
      <c r="E873" s="374"/>
      <c r="F873" s="42" t="s">
        <v>333</v>
      </c>
      <c r="G873" s="43">
        <v>5.0499999999999998E-3</v>
      </c>
      <c r="H873" s="44">
        <v>1</v>
      </c>
      <c r="I873" s="118">
        <v>5.0499999999999998E-3</v>
      </c>
      <c r="J873" s="45"/>
      <c r="K873" s="43"/>
      <c r="L873" s="45"/>
      <c r="M873" s="43"/>
      <c r="N873" s="46"/>
      <c r="AF873" s="39"/>
      <c r="AG873" s="47"/>
      <c r="AH873" s="47" t="s">
        <v>344</v>
      </c>
      <c r="AN873" s="47"/>
      <c r="AO873" s="47"/>
      <c r="AQ873" s="47"/>
    </row>
    <row r="874" spans="1:43" s="4" customFormat="1" ht="15" x14ac:dyDescent="0.25">
      <c r="A874" s="69"/>
      <c r="B874" s="50"/>
      <c r="C874" s="372" t="s">
        <v>544</v>
      </c>
      <c r="D874" s="372"/>
      <c r="E874" s="372"/>
      <c r="F874" s="372"/>
      <c r="G874" s="372"/>
      <c r="H874" s="372"/>
      <c r="I874" s="372"/>
      <c r="J874" s="372"/>
      <c r="K874" s="372"/>
      <c r="L874" s="372"/>
      <c r="M874" s="372"/>
      <c r="N874" s="377"/>
      <c r="AF874" s="39"/>
      <c r="AG874" s="47"/>
      <c r="AH874" s="47"/>
      <c r="AI874" s="3" t="s">
        <v>544</v>
      </c>
      <c r="AN874" s="47"/>
      <c r="AO874" s="47"/>
      <c r="AQ874" s="47"/>
    </row>
    <row r="875" spans="1:43" s="4" customFormat="1" ht="22.5" x14ac:dyDescent="0.25">
      <c r="A875" s="103"/>
      <c r="B875" s="49" t="s">
        <v>217</v>
      </c>
      <c r="C875" s="368" t="s">
        <v>218</v>
      </c>
      <c r="D875" s="368"/>
      <c r="E875" s="368"/>
      <c r="F875" s="368"/>
      <c r="G875" s="368"/>
      <c r="H875" s="368"/>
      <c r="I875" s="368"/>
      <c r="J875" s="368"/>
      <c r="K875" s="368"/>
      <c r="L875" s="368"/>
      <c r="M875" s="368"/>
      <c r="N875" s="376"/>
      <c r="AF875" s="39"/>
      <c r="AG875" s="47"/>
      <c r="AH875" s="47"/>
      <c r="AJ875" s="3" t="s">
        <v>218</v>
      </c>
      <c r="AN875" s="47"/>
      <c r="AO875" s="47"/>
      <c r="AQ875" s="47"/>
    </row>
    <row r="876" spans="1:43" s="4" customFormat="1" ht="15" x14ac:dyDescent="0.25">
      <c r="A876" s="48"/>
      <c r="B876" s="49" t="s">
        <v>58</v>
      </c>
      <c r="C876" s="372" t="s">
        <v>62</v>
      </c>
      <c r="D876" s="372"/>
      <c r="E876" s="372"/>
      <c r="F876" s="51"/>
      <c r="G876" s="52"/>
      <c r="H876" s="52"/>
      <c r="I876" s="52"/>
      <c r="J876" s="53">
        <v>25.9</v>
      </c>
      <c r="K876" s="54">
        <v>1.1499999999999999</v>
      </c>
      <c r="L876" s="53">
        <v>0.15</v>
      </c>
      <c r="M876" s="54">
        <v>34.96</v>
      </c>
      <c r="N876" s="64">
        <v>5.24</v>
      </c>
      <c r="AF876" s="39"/>
      <c r="AG876" s="47"/>
      <c r="AH876" s="47"/>
      <c r="AK876" s="3" t="s">
        <v>62</v>
      </c>
      <c r="AN876" s="47"/>
      <c r="AO876" s="47"/>
      <c r="AQ876" s="47"/>
    </row>
    <row r="877" spans="1:43" s="4" customFormat="1" ht="15" x14ac:dyDescent="0.25">
      <c r="A877" s="48"/>
      <c r="B877" s="49" t="s">
        <v>73</v>
      </c>
      <c r="C877" s="372" t="s">
        <v>175</v>
      </c>
      <c r="D877" s="372"/>
      <c r="E877" s="372"/>
      <c r="F877" s="51"/>
      <c r="G877" s="52"/>
      <c r="H877" s="52"/>
      <c r="I877" s="52"/>
      <c r="J877" s="53">
        <v>292.60000000000002</v>
      </c>
      <c r="K877" s="54">
        <v>1.1499999999999999</v>
      </c>
      <c r="L877" s="53">
        <v>1.7</v>
      </c>
      <c r="M877" s="52"/>
      <c r="N877" s="58"/>
      <c r="AF877" s="39"/>
      <c r="AG877" s="47"/>
      <c r="AH877" s="47"/>
      <c r="AK877" s="3" t="s">
        <v>175</v>
      </c>
      <c r="AN877" s="47"/>
      <c r="AO877" s="47"/>
      <c r="AQ877" s="47"/>
    </row>
    <row r="878" spans="1:43" s="4" customFormat="1" ht="15" x14ac:dyDescent="0.25">
      <c r="A878" s="48"/>
      <c r="B878" s="49" t="s">
        <v>78</v>
      </c>
      <c r="C878" s="372" t="s">
        <v>176</v>
      </c>
      <c r="D878" s="372"/>
      <c r="E878" s="372"/>
      <c r="F878" s="51"/>
      <c r="G878" s="52"/>
      <c r="H878" s="52"/>
      <c r="I878" s="52"/>
      <c r="J878" s="53">
        <v>49.67</v>
      </c>
      <c r="K878" s="54">
        <v>1.1499999999999999</v>
      </c>
      <c r="L878" s="53">
        <v>0.28999999999999998</v>
      </c>
      <c r="M878" s="54">
        <v>34.96</v>
      </c>
      <c r="N878" s="64">
        <v>10.14</v>
      </c>
      <c r="AF878" s="39"/>
      <c r="AG878" s="47"/>
      <c r="AH878" s="47"/>
      <c r="AK878" s="3" t="s">
        <v>176</v>
      </c>
      <c r="AN878" s="47"/>
      <c r="AO878" s="47"/>
      <c r="AQ878" s="47"/>
    </row>
    <row r="879" spans="1:43" s="4" customFormat="1" ht="15" x14ac:dyDescent="0.25">
      <c r="A879" s="48"/>
      <c r="B879" s="49" t="s">
        <v>122</v>
      </c>
      <c r="C879" s="372" t="s">
        <v>177</v>
      </c>
      <c r="D879" s="372"/>
      <c r="E879" s="372"/>
      <c r="F879" s="51"/>
      <c r="G879" s="52"/>
      <c r="H879" s="52"/>
      <c r="I879" s="52"/>
      <c r="J879" s="53">
        <v>4.34</v>
      </c>
      <c r="K879" s="52"/>
      <c r="L879" s="53">
        <v>0.02</v>
      </c>
      <c r="M879" s="52"/>
      <c r="N879" s="58"/>
      <c r="AF879" s="39"/>
      <c r="AG879" s="47"/>
      <c r="AH879" s="47"/>
      <c r="AK879" s="3" t="s">
        <v>177</v>
      </c>
      <c r="AN879" s="47"/>
      <c r="AO879" s="47"/>
      <c r="AQ879" s="47"/>
    </row>
    <row r="880" spans="1:43" s="4" customFormat="1" ht="15" x14ac:dyDescent="0.25">
      <c r="A880" s="56"/>
      <c r="B880" s="49"/>
      <c r="C880" s="372" t="s">
        <v>63</v>
      </c>
      <c r="D880" s="372"/>
      <c r="E880" s="372"/>
      <c r="F880" s="51" t="s">
        <v>64</v>
      </c>
      <c r="G880" s="54">
        <v>3.32</v>
      </c>
      <c r="H880" s="54">
        <v>1.1499999999999999</v>
      </c>
      <c r="I880" s="111">
        <v>1.92809E-2</v>
      </c>
      <c r="J880" s="57"/>
      <c r="K880" s="52"/>
      <c r="L880" s="57"/>
      <c r="M880" s="52"/>
      <c r="N880" s="58"/>
      <c r="AF880" s="39"/>
      <c r="AG880" s="47"/>
      <c r="AH880" s="47"/>
      <c r="AL880" s="3" t="s">
        <v>63</v>
      </c>
      <c r="AN880" s="47"/>
      <c r="AO880" s="47"/>
      <c r="AQ880" s="47"/>
    </row>
    <row r="881" spans="1:43" s="4" customFormat="1" ht="15" x14ac:dyDescent="0.25">
      <c r="A881" s="56"/>
      <c r="B881" s="49"/>
      <c r="C881" s="372" t="s">
        <v>178</v>
      </c>
      <c r="D881" s="372"/>
      <c r="E881" s="372"/>
      <c r="F881" s="51" t="s">
        <v>64</v>
      </c>
      <c r="G881" s="54">
        <v>3.69</v>
      </c>
      <c r="H881" s="54">
        <v>1.1499999999999999</v>
      </c>
      <c r="I881" s="111">
        <v>2.1429699999999999E-2</v>
      </c>
      <c r="J881" s="57"/>
      <c r="K881" s="52"/>
      <c r="L881" s="57"/>
      <c r="M881" s="52"/>
      <c r="N881" s="58"/>
      <c r="AF881" s="39"/>
      <c r="AG881" s="47"/>
      <c r="AH881" s="47"/>
      <c r="AL881" s="3" t="s">
        <v>178</v>
      </c>
      <c r="AN881" s="47"/>
      <c r="AO881" s="47"/>
      <c r="AQ881" s="47"/>
    </row>
    <row r="882" spans="1:43" s="4" customFormat="1" ht="15" x14ac:dyDescent="0.25">
      <c r="A882" s="48"/>
      <c r="B882" s="49"/>
      <c r="C882" s="375" t="s">
        <v>65</v>
      </c>
      <c r="D882" s="375"/>
      <c r="E882" s="375"/>
      <c r="F882" s="59"/>
      <c r="G882" s="60"/>
      <c r="H882" s="60"/>
      <c r="I882" s="60"/>
      <c r="J882" s="61">
        <v>322.83999999999997</v>
      </c>
      <c r="K882" s="60"/>
      <c r="L882" s="61">
        <v>1.87</v>
      </c>
      <c r="M882" s="60"/>
      <c r="N882" s="62"/>
      <c r="AF882" s="39"/>
      <c r="AG882" s="47"/>
      <c r="AH882" s="47"/>
      <c r="AM882" s="3" t="s">
        <v>65</v>
      </c>
      <c r="AN882" s="47"/>
      <c r="AO882" s="47"/>
      <c r="AQ882" s="47"/>
    </row>
    <row r="883" spans="1:43" s="4" customFormat="1" ht="15" x14ac:dyDescent="0.25">
      <c r="A883" s="56"/>
      <c r="B883" s="49"/>
      <c r="C883" s="372" t="s">
        <v>66</v>
      </c>
      <c r="D883" s="372"/>
      <c r="E883" s="372"/>
      <c r="F883" s="51"/>
      <c r="G883" s="52"/>
      <c r="H883" s="52"/>
      <c r="I883" s="52"/>
      <c r="J883" s="57"/>
      <c r="K883" s="52"/>
      <c r="L883" s="53">
        <v>0.44</v>
      </c>
      <c r="M883" s="52"/>
      <c r="N883" s="64">
        <v>15.38</v>
      </c>
      <c r="AF883" s="39"/>
      <c r="AG883" s="47"/>
      <c r="AH883" s="47"/>
      <c r="AL883" s="3" t="s">
        <v>66</v>
      </c>
      <c r="AN883" s="47"/>
      <c r="AO883" s="47"/>
      <c r="AQ883" s="47"/>
    </row>
    <row r="884" spans="1:43" s="4" customFormat="1" ht="23.25" x14ac:dyDescent="0.25">
      <c r="A884" s="56"/>
      <c r="B884" s="49" t="s">
        <v>335</v>
      </c>
      <c r="C884" s="372" t="s">
        <v>336</v>
      </c>
      <c r="D884" s="372"/>
      <c r="E884" s="372"/>
      <c r="F884" s="51" t="s">
        <v>69</v>
      </c>
      <c r="G884" s="63">
        <v>92</v>
      </c>
      <c r="H884" s="52"/>
      <c r="I884" s="63">
        <v>92</v>
      </c>
      <c r="J884" s="57"/>
      <c r="K884" s="52"/>
      <c r="L884" s="53">
        <v>0.4</v>
      </c>
      <c r="M884" s="52"/>
      <c r="N884" s="64">
        <v>14.15</v>
      </c>
      <c r="AF884" s="39"/>
      <c r="AG884" s="47"/>
      <c r="AH884" s="47"/>
      <c r="AL884" s="3" t="s">
        <v>336</v>
      </c>
      <c r="AN884" s="47"/>
      <c r="AO884" s="47"/>
      <c r="AQ884" s="47"/>
    </row>
    <row r="885" spans="1:43" s="4" customFormat="1" ht="23.25" x14ac:dyDescent="0.25">
      <c r="A885" s="56"/>
      <c r="B885" s="49" t="s">
        <v>337</v>
      </c>
      <c r="C885" s="372" t="s">
        <v>338</v>
      </c>
      <c r="D885" s="372"/>
      <c r="E885" s="372"/>
      <c r="F885" s="51" t="s">
        <v>69</v>
      </c>
      <c r="G885" s="63">
        <v>46</v>
      </c>
      <c r="H885" s="52"/>
      <c r="I885" s="63">
        <v>46</v>
      </c>
      <c r="J885" s="57"/>
      <c r="K885" s="52"/>
      <c r="L885" s="53">
        <v>0.2</v>
      </c>
      <c r="M885" s="52"/>
      <c r="N885" s="64">
        <v>7.07</v>
      </c>
      <c r="AF885" s="39"/>
      <c r="AG885" s="47"/>
      <c r="AH885" s="47"/>
      <c r="AL885" s="3" t="s">
        <v>338</v>
      </c>
      <c r="AN885" s="47"/>
      <c r="AO885" s="47"/>
      <c r="AQ885" s="47"/>
    </row>
    <row r="886" spans="1:43" s="4" customFormat="1" ht="15" x14ac:dyDescent="0.25">
      <c r="A886" s="65"/>
      <c r="B886" s="66"/>
      <c r="C886" s="374" t="s">
        <v>72</v>
      </c>
      <c r="D886" s="374"/>
      <c r="E886" s="374"/>
      <c r="F886" s="42"/>
      <c r="G886" s="43"/>
      <c r="H886" s="43"/>
      <c r="I886" s="43"/>
      <c r="J886" s="45"/>
      <c r="K886" s="43"/>
      <c r="L886" s="67">
        <v>2.4700000000000002</v>
      </c>
      <c r="M886" s="60"/>
      <c r="N886" s="46"/>
      <c r="AF886" s="39"/>
      <c r="AG886" s="47"/>
      <c r="AH886" s="47"/>
      <c r="AN886" s="47" t="s">
        <v>72</v>
      </c>
      <c r="AO886" s="47"/>
      <c r="AQ886" s="47"/>
    </row>
    <row r="887" spans="1:43" s="4" customFormat="1" ht="57" x14ac:dyDescent="0.25">
      <c r="A887" s="40" t="s">
        <v>545</v>
      </c>
      <c r="B887" s="41" t="s">
        <v>346</v>
      </c>
      <c r="C887" s="374" t="s">
        <v>347</v>
      </c>
      <c r="D887" s="374"/>
      <c r="E887" s="374"/>
      <c r="F887" s="42" t="s">
        <v>333</v>
      </c>
      <c r="G887" s="43">
        <v>5.0499999999999998E-3</v>
      </c>
      <c r="H887" s="44">
        <v>1</v>
      </c>
      <c r="I887" s="118">
        <v>5.0499999999999998E-3</v>
      </c>
      <c r="J887" s="45"/>
      <c r="K887" s="43"/>
      <c r="L887" s="45"/>
      <c r="M887" s="43"/>
      <c r="N887" s="46"/>
      <c r="AF887" s="39"/>
      <c r="AG887" s="47"/>
      <c r="AH887" s="47" t="s">
        <v>347</v>
      </c>
      <c r="AN887" s="47"/>
      <c r="AO887" s="47"/>
      <c r="AQ887" s="47"/>
    </row>
    <row r="888" spans="1:43" s="4" customFormat="1" ht="15" x14ac:dyDescent="0.25">
      <c r="A888" s="69"/>
      <c r="B888" s="50"/>
      <c r="C888" s="372" t="s">
        <v>546</v>
      </c>
      <c r="D888" s="372"/>
      <c r="E888" s="372"/>
      <c r="F888" s="372"/>
      <c r="G888" s="372"/>
      <c r="H888" s="372"/>
      <c r="I888" s="372"/>
      <c r="J888" s="372"/>
      <c r="K888" s="372"/>
      <c r="L888" s="372"/>
      <c r="M888" s="372"/>
      <c r="N888" s="377"/>
      <c r="AF888" s="39"/>
      <c r="AG888" s="47"/>
      <c r="AH888" s="47"/>
      <c r="AI888" s="3" t="s">
        <v>546</v>
      </c>
      <c r="AN888" s="47"/>
      <c r="AO888" s="47"/>
      <c r="AQ888" s="47"/>
    </row>
    <row r="889" spans="1:43" s="4" customFormat="1" ht="22.5" x14ac:dyDescent="0.25">
      <c r="A889" s="103"/>
      <c r="B889" s="49" t="s">
        <v>217</v>
      </c>
      <c r="C889" s="368" t="s">
        <v>218</v>
      </c>
      <c r="D889" s="368"/>
      <c r="E889" s="368"/>
      <c r="F889" s="368"/>
      <c r="G889" s="368"/>
      <c r="H889" s="368"/>
      <c r="I889" s="368"/>
      <c r="J889" s="368"/>
      <c r="K889" s="368"/>
      <c r="L889" s="368"/>
      <c r="M889" s="368"/>
      <c r="N889" s="376"/>
      <c r="AF889" s="39"/>
      <c r="AG889" s="47"/>
      <c r="AH889" s="47"/>
      <c r="AJ889" s="3" t="s">
        <v>218</v>
      </c>
      <c r="AN889" s="47"/>
      <c r="AO889" s="47"/>
      <c r="AQ889" s="47"/>
    </row>
    <row r="890" spans="1:43" s="4" customFormat="1" ht="15" x14ac:dyDescent="0.25">
      <c r="A890" s="48"/>
      <c r="B890" s="49" t="s">
        <v>73</v>
      </c>
      <c r="C890" s="372" t="s">
        <v>175</v>
      </c>
      <c r="D890" s="372"/>
      <c r="E890" s="372"/>
      <c r="F890" s="51"/>
      <c r="G890" s="52"/>
      <c r="H890" s="52"/>
      <c r="I890" s="52"/>
      <c r="J890" s="107">
        <v>3150</v>
      </c>
      <c r="K890" s="54">
        <v>1.1499999999999999</v>
      </c>
      <c r="L890" s="53">
        <v>18.29</v>
      </c>
      <c r="M890" s="52"/>
      <c r="N890" s="58"/>
      <c r="AF890" s="39"/>
      <c r="AG890" s="47"/>
      <c r="AH890" s="47"/>
      <c r="AK890" s="3" t="s">
        <v>175</v>
      </c>
      <c r="AN890" s="47"/>
      <c r="AO890" s="47"/>
      <c r="AQ890" s="47"/>
    </row>
    <row r="891" spans="1:43" s="4" customFormat="1" ht="15" x14ac:dyDescent="0.25">
      <c r="A891" s="48"/>
      <c r="B891" s="49" t="s">
        <v>78</v>
      </c>
      <c r="C891" s="372" t="s">
        <v>176</v>
      </c>
      <c r="D891" s="372"/>
      <c r="E891" s="372"/>
      <c r="F891" s="51"/>
      <c r="G891" s="52"/>
      <c r="H891" s="52"/>
      <c r="I891" s="52"/>
      <c r="J891" s="53">
        <v>425.25</v>
      </c>
      <c r="K891" s="54">
        <v>1.1499999999999999</v>
      </c>
      <c r="L891" s="53">
        <v>2.4700000000000002</v>
      </c>
      <c r="M891" s="54">
        <v>34.96</v>
      </c>
      <c r="N891" s="64">
        <v>86.35</v>
      </c>
      <c r="AF891" s="39"/>
      <c r="AG891" s="47"/>
      <c r="AH891" s="47"/>
      <c r="AK891" s="3" t="s">
        <v>176</v>
      </c>
      <c r="AN891" s="47"/>
      <c r="AO891" s="47"/>
      <c r="AQ891" s="47"/>
    </row>
    <row r="892" spans="1:43" s="4" customFormat="1" ht="15" x14ac:dyDescent="0.25">
      <c r="A892" s="56"/>
      <c r="B892" s="49"/>
      <c r="C892" s="372" t="s">
        <v>178</v>
      </c>
      <c r="D892" s="372"/>
      <c r="E892" s="372"/>
      <c r="F892" s="51" t="s">
        <v>64</v>
      </c>
      <c r="G892" s="104">
        <v>31.5</v>
      </c>
      <c r="H892" s="54">
        <v>1.1499999999999999</v>
      </c>
      <c r="I892" s="111">
        <v>0.1829363</v>
      </c>
      <c r="J892" s="57"/>
      <c r="K892" s="52"/>
      <c r="L892" s="57"/>
      <c r="M892" s="52"/>
      <c r="N892" s="58"/>
      <c r="AF892" s="39"/>
      <c r="AG892" s="47"/>
      <c r="AH892" s="47"/>
      <c r="AL892" s="3" t="s">
        <v>178</v>
      </c>
      <c r="AN892" s="47"/>
      <c r="AO892" s="47"/>
      <c r="AQ892" s="47"/>
    </row>
    <row r="893" spans="1:43" s="4" customFormat="1" ht="15" x14ac:dyDescent="0.25">
      <c r="A893" s="48"/>
      <c r="B893" s="49"/>
      <c r="C893" s="375" t="s">
        <v>65</v>
      </c>
      <c r="D893" s="375"/>
      <c r="E893" s="375"/>
      <c r="F893" s="59"/>
      <c r="G893" s="60"/>
      <c r="H893" s="60"/>
      <c r="I893" s="60"/>
      <c r="J893" s="108">
        <v>3150</v>
      </c>
      <c r="K893" s="60"/>
      <c r="L893" s="61">
        <v>18.29</v>
      </c>
      <c r="M893" s="60"/>
      <c r="N893" s="62"/>
      <c r="AF893" s="39"/>
      <c r="AG893" s="47"/>
      <c r="AH893" s="47"/>
      <c r="AM893" s="3" t="s">
        <v>65</v>
      </c>
      <c r="AN893" s="47"/>
      <c r="AO893" s="47"/>
      <c r="AQ893" s="47"/>
    </row>
    <row r="894" spans="1:43" s="4" customFormat="1" ht="15" x14ac:dyDescent="0.25">
      <c r="A894" s="56"/>
      <c r="B894" s="49"/>
      <c r="C894" s="372" t="s">
        <v>66</v>
      </c>
      <c r="D894" s="372"/>
      <c r="E894" s="372"/>
      <c r="F894" s="51"/>
      <c r="G894" s="52"/>
      <c r="H894" s="52"/>
      <c r="I894" s="52"/>
      <c r="J894" s="57"/>
      <c r="K894" s="52"/>
      <c r="L894" s="53">
        <v>2.4700000000000002</v>
      </c>
      <c r="M894" s="52"/>
      <c r="N894" s="64">
        <v>86.35</v>
      </c>
      <c r="AF894" s="39"/>
      <c r="AG894" s="47"/>
      <c r="AH894" s="47"/>
      <c r="AL894" s="3" t="s">
        <v>66</v>
      </c>
      <c r="AN894" s="47"/>
      <c r="AO894" s="47"/>
      <c r="AQ894" s="47"/>
    </row>
    <row r="895" spans="1:43" s="4" customFormat="1" ht="23.25" x14ac:dyDescent="0.25">
      <c r="A895" s="56"/>
      <c r="B895" s="49" t="s">
        <v>335</v>
      </c>
      <c r="C895" s="372" t="s">
        <v>336</v>
      </c>
      <c r="D895" s="372"/>
      <c r="E895" s="372"/>
      <c r="F895" s="51" t="s">
        <v>69</v>
      </c>
      <c r="G895" s="63">
        <v>92</v>
      </c>
      <c r="H895" s="52"/>
      <c r="I895" s="63">
        <v>92</v>
      </c>
      <c r="J895" s="57"/>
      <c r="K895" s="52"/>
      <c r="L895" s="53">
        <v>2.27</v>
      </c>
      <c r="M895" s="52"/>
      <c r="N895" s="64">
        <v>79.44</v>
      </c>
      <c r="AF895" s="39"/>
      <c r="AG895" s="47"/>
      <c r="AH895" s="47"/>
      <c r="AL895" s="3" t="s">
        <v>336</v>
      </c>
      <c r="AN895" s="47"/>
      <c r="AO895" s="47"/>
      <c r="AQ895" s="47"/>
    </row>
    <row r="896" spans="1:43" s="4" customFormat="1" ht="23.25" x14ac:dyDescent="0.25">
      <c r="A896" s="56"/>
      <c r="B896" s="49" t="s">
        <v>337</v>
      </c>
      <c r="C896" s="372" t="s">
        <v>338</v>
      </c>
      <c r="D896" s="372"/>
      <c r="E896" s="372"/>
      <c r="F896" s="51" t="s">
        <v>69</v>
      </c>
      <c r="G896" s="63">
        <v>46</v>
      </c>
      <c r="H896" s="52"/>
      <c r="I896" s="63">
        <v>46</v>
      </c>
      <c r="J896" s="57"/>
      <c r="K896" s="52"/>
      <c r="L896" s="53">
        <v>1.1399999999999999</v>
      </c>
      <c r="M896" s="52"/>
      <c r="N896" s="64">
        <v>39.72</v>
      </c>
      <c r="AF896" s="39"/>
      <c r="AG896" s="47"/>
      <c r="AH896" s="47"/>
      <c r="AL896" s="3" t="s">
        <v>338</v>
      </c>
      <c r="AN896" s="47"/>
      <c r="AO896" s="47"/>
      <c r="AQ896" s="47"/>
    </row>
    <row r="897" spans="1:43" s="4" customFormat="1" ht="15" x14ac:dyDescent="0.25">
      <c r="A897" s="65"/>
      <c r="B897" s="66"/>
      <c r="C897" s="374" t="s">
        <v>72</v>
      </c>
      <c r="D897" s="374"/>
      <c r="E897" s="374"/>
      <c r="F897" s="42"/>
      <c r="G897" s="43"/>
      <c r="H897" s="43"/>
      <c r="I897" s="43"/>
      <c r="J897" s="45"/>
      <c r="K897" s="43"/>
      <c r="L897" s="67">
        <v>21.7</v>
      </c>
      <c r="M897" s="60"/>
      <c r="N897" s="46"/>
      <c r="AF897" s="39"/>
      <c r="AG897" s="47"/>
      <c r="AH897" s="47"/>
      <c r="AN897" s="47" t="s">
        <v>72</v>
      </c>
      <c r="AO897" s="47"/>
      <c r="AQ897" s="47"/>
    </row>
    <row r="898" spans="1:43" s="4" customFormat="1" ht="57" x14ac:dyDescent="0.25">
      <c r="A898" s="40" t="s">
        <v>547</v>
      </c>
      <c r="B898" s="41" t="s">
        <v>339</v>
      </c>
      <c r="C898" s="374" t="s">
        <v>348</v>
      </c>
      <c r="D898" s="374"/>
      <c r="E898" s="374"/>
      <c r="F898" s="42" t="s">
        <v>341</v>
      </c>
      <c r="G898" s="43">
        <v>10.403</v>
      </c>
      <c r="H898" s="44">
        <v>1</v>
      </c>
      <c r="I898" s="116">
        <v>10.403</v>
      </c>
      <c r="J898" s="67">
        <v>2.91</v>
      </c>
      <c r="K898" s="43"/>
      <c r="L898" s="67">
        <v>30.27</v>
      </c>
      <c r="M898" s="68">
        <v>12.13</v>
      </c>
      <c r="N898" s="122">
        <v>367.18</v>
      </c>
      <c r="AF898" s="39"/>
      <c r="AG898" s="47"/>
      <c r="AH898" s="47" t="s">
        <v>348</v>
      </c>
      <c r="AN898" s="47"/>
      <c r="AO898" s="47"/>
      <c r="AQ898" s="47"/>
    </row>
    <row r="899" spans="1:43" s="4" customFormat="1" ht="15" x14ac:dyDescent="0.25">
      <c r="A899" s="69"/>
      <c r="B899" s="50"/>
      <c r="C899" s="372" t="s">
        <v>542</v>
      </c>
      <c r="D899" s="372"/>
      <c r="E899" s="372"/>
      <c r="F899" s="372"/>
      <c r="G899" s="372"/>
      <c r="H899" s="372"/>
      <c r="I899" s="372"/>
      <c r="J899" s="372"/>
      <c r="K899" s="372"/>
      <c r="L899" s="372"/>
      <c r="M899" s="372"/>
      <c r="N899" s="377"/>
      <c r="AF899" s="39"/>
      <c r="AG899" s="47"/>
      <c r="AH899" s="47"/>
      <c r="AI899" s="3" t="s">
        <v>542</v>
      </c>
      <c r="AN899" s="47"/>
      <c r="AO899" s="47"/>
      <c r="AQ899" s="47"/>
    </row>
    <row r="900" spans="1:43" s="4" customFormat="1" ht="15" x14ac:dyDescent="0.25">
      <c r="A900" s="65"/>
      <c r="B900" s="66"/>
      <c r="C900" s="374" t="s">
        <v>72</v>
      </c>
      <c r="D900" s="374"/>
      <c r="E900" s="374"/>
      <c r="F900" s="42"/>
      <c r="G900" s="43"/>
      <c r="H900" s="43"/>
      <c r="I900" s="43"/>
      <c r="J900" s="45"/>
      <c r="K900" s="43"/>
      <c r="L900" s="67">
        <v>30.27</v>
      </c>
      <c r="M900" s="60"/>
      <c r="N900" s="122">
        <v>367.18</v>
      </c>
      <c r="AF900" s="39"/>
      <c r="AG900" s="47"/>
      <c r="AH900" s="47"/>
      <c r="AN900" s="47" t="s">
        <v>72</v>
      </c>
      <c r="AO900" s="47"/>
      <c r="AQ900" s="47"/>
    </row>
    <row r="901" spans="1:43" s="4" customFormat="1" ht="45.75" x14ac:dyDescent="0.25">
      <c r="A901" s="40" t="s">
        <v>548</v>
      </c>
      <c r="B901" s="41" t="s">
        <v>350</v>
      </c>
      <c r="C901" s="374" t="s">
        <v>351</v>
      </c>
      <c r="D901" s="374"/>
      <c r="E901" s="374"/>
      <c r="F901" s="42" t="s">
        <v>341</v>
      </c>
      <c r="G901" s="43">
        <v>2.5750000000000002</v>
      </c>
      <c r="H901" s="44">
        <v>1</v>
      </c>
      <c r="I901" s="116">
        <v>2.5750000000000002</v>
      </c>
      <c r="J901" s="67">
        <v>15.35</v>
      </c>
      <c r="K901" s="43"/>
      <c r="L901" s="67">
        <v>39.53</v>
      </c>
      <c r="M901" s="68">
        <v>12.13</v>
      </c>
      <c r="N901" s="122">
        <v>479.5</v>
      </c>
      <c r="AF901" s="39"/>
      <c r="AG901" s="47"/>
      <c r="AH901" s="47" t="s">
        <v>351</v>
      </c>
      <c r="AN901" s="47"/>
      <c r="AO901" s="47"/>
      <c r="AQ901" s="47"/>
    </row>
    <row r="902" spans="1:43" s="4" customFormat="1" ht="15" x14ac:dyDescent="0.25">
      <c r="A902" s="69"/>
      <c r="B902" s="50"/>
      <c r="C902" s="372" t="s">
        <v>549</v>
      </c>
      <c r="D902" s="372"/>
      <c r="E902" s="372"/>
      <c r="F902" s="372"/>
      <c r="G902" s="372"/>
      <c r="H902" s="372"/>
      <c r="I902" s="372"/>
      <c r="J902" s="372"/>
      <c r="K902" s="372"/>
      <c r="L902" s="372"/>
      <c r="M902" s="372"/>
      <c r="N902" s="377"/>
      <c r="AF902" s="39"/>
      <c r="AG902" s="47"/>
      <c r="AH902" s="47"/>
      <c r="AI902" s="3" t="s">
        <v>549</v>
      </c>
      <c r="AN902" s="47"/>
      <c r="AO902" s="47"/>
      <c r="AQ902" s="47"/>
    </row>
    <row r="903" spans="1:43" s="4" customFormat="1" ht="15" x14ac:dyDescent="0.25">
      <c r="A903" s="65"/>
      <c r="B903" s="66"/>
      <c r="C903" s="374" t="s">
        <v>72</v>
      </c>
      <c r="D903" s="374"/>
      <c r="E903" s="374"/>
      <c r="F903" s="42"/>
      <c r="G903" s="43"/>
      <c r="H903" s="43"/>
      <c r="I903" s="43"/>
      <c r="J903" s="45"/>
      <c r="K903" s="43"/>
      <c r="L903" s="67">
        <v>39.53</v>
      </c>
      <c r="M903" s="60"/>
      <c r="N903" s="122">
        <v>479.5</v>
      </c>
      <c r="AF903" s="39"/>
      <c r="AG903" s="47"/>
      <c r="AH903" s="47"/>
      <c r="AN903" s="47" t="s">
        <v>72</v>
      </c>
      <c r="AO903" s="47"/>
      <c r="AQ903" s="47"/>
    </row>
    <row r="904" spans="1:43" s="4" customFormat="1" ht="34.5" x14ac:dyDescent="0.25">
      <c r="A904" s="40" t="s">
        <v>550</v>
      </c>
      <c r="B904" s="41" t="s">
        <v>353</v>
      </c>
      <c r="C904" s="374" t="s">
        <v>354</v>
      </c>
      <c r="D904" s="374"/>
      <c r="E904" s="374"/>
      <c r="F904" s="42" t="s">
        <v>333</v>
      </c>
      <c r="G904" s="43">
        <v>5.0000000000000001E-3</v>
      </c>
      <c r="H904" s="44">
        <v>1</v>
      </c>
      <c r="I904" s="116">
        <v>5.0000000000000001E-3</v>
      </c>
      <c r="J904" s="45"/>
      <c r="K904" s="43"/>
      <c r="L904" s="45"/>
      <c r="M904" s="43"/>
      <c r="N904" s="46"/>
      <c r="AF904" s="39"/>
      <c r="AG904" s="47"/>
      <c r="AH904" s="47" t="s">
        <v>354</v>
      </c>
      <c r="AN904" s="47"/>
      <c r="AO904" s="47"/>
      <c r="AQ904" s="47"/>
    </row>
    <row r="905" spans="1:43" s="4" customFormat="1" ht="15" x14ac:dyDescent="0.25">
      <c r="A905" s="69"/>
      <c r="B905" s="50"/>
      <c r="C905" s="372" t="s">
        <v>437</v>
      </c>
      <c r="D905" s="372"/>
      <c r="E905" s="372"/>
      <c r="F905" s="372"/>
      <c r="G905" s="372"/>
      <c r="H905" s="372"/>
      <c r="I905" s="372"/>
      <c r="J905" s="372"/>
      <c r="K905" s="372"/>
      <c r="L905" s="372"/>
      <c r="M905" s="372"/>
      <c r="N905" s="377"/>
      <c r="AF905" s="39"/>
      <c r="AG905" s="47"/>
      <c r="AH905" s="47"/>
      <c r="AI905" s="3" t="s">
        <v>437</v>
      </c>
      <c r="AN905" s="47"/>
      <c r="AO905" s="47"/>
      <c r="AQ905" s="47"/>
    </row>
    <row r="906" spans="1:43" s="4" customFormat="1" ht="22.5" x14ac:dyDescent="0.25">
      <c r="A906" s="103"/>
      <c r="B906" s="49" t="s">
        <v>217</v>
      </c>
      <c r="C906" s="368" t="s">
        <v>218</v>
      </c>
      <c r="D906" s="368"/>
      <c r="E906" s="368"/>
      <c r="F906" s="368"/>
      <c r="G906" s="368"/>
      <c r="H906" s="368"/>
      <c r="I906" s="368"/>
      <c r="J906" s="368"/>
      <c r="K906" s="368"/>
      <c r="L906" s="368"/>
      <c r="M906" s="368"/>
      <c r="N906" s="376"/>
      <c r="AF906" s="39"/>
      <c r="AG906" s="47"/>
      <c r="AH906" s="47"/>
      <c r="AJ906" s="3" t="s">
        <v>218</v>
      </c>
      <c r="AN906" s="47"/>
      <c r="AO906" s="47"/>
      <c r="AQ906" s="47"/>
    </row>
    <row r="907" spans="1:43" s="4" customFormat="1" ht="15" x14ac:dyDescent="0.25">
      <c r="A907" s="48"/>
      <c r="B907" s="49" t="s">
        <v>73</v>
      </c>
      <c r="C907" s="372" t="s">
        <v>175</v>
      </c>
      <c r="D907" s="372"/>
      <c r="E907" s="372"/>
      <c r="F907" s="51"/>
      <c r="G907" s="52"/>
      <c r="H907" s="52"/>
      <c r="I907" s="52"/>
      <c r="J907" s="53">
        <v>284.17</v>
      </c>
      <c r="K907" s="54">
        <v>1.1499999999999999</v>
      </c>
      <c r="L907" s="53">
        <v>1.63</v>
      </c>
      <c r="M907" s="52"/>
      <c r="N907" s="58"/>
      <c r="AF907" s="39"/>
      <c r="AG907" s="47"/>
      <c r="AH907" s="47"/>
      <c r="AK907" s="3" t="s">
        <v>175</v>
      </c>
      <c r="AN907" s="47"/>
      <c r="AO907" s="47"/>
      <c r="AQ907" s="47"/>
    </row>
    <row r="908" spans="1:43" s="4" customFormat="1" ht="15" x14ac:dyDescent="0.25">
      <c r="A908" s="48"/>
      <c r="B908" s="49" t="s">
        <v>78</v>
      </c>
      <c r="C908" s="372" t="s">
        <v>176</v>
      </c>
      <c r="D908" s="372"/>
      <c r="E908" s="372"/>
      <c r="F908" s="51"/>
      <c r="G908" s="52"/>
      <c r="H908" s="52"/>
      <c r="I908" s="52"/>
      <c r="J908" s="53">
        <v>28.89</v>
      </c>
      <c r="K908" s="54">
        <v>1.1499999999999999</v>
      </c>
      <c r="L908" s="53">
        <v>0.17</v>
      </c>
      <c r="M908" s="54">
        <v>34.96</v>
      </c>
      <c r="N908" s="64">
        <v>5.94</v>
      </c>
      <c r="AF908" s="39"/>
      <c r="AG908" s="47"/>
      <c r="AH908" s="47"/>
      <c r="AK908" s="3" t="s">
        <v>176</v>
      </c>
      <c r="AN908" s="47"/>
      <c r="AO908" s="47"/>
      <c r="AQ908" s="47"/>
    </row>
    <row r="909" spans="1:43" s="4" customFormat="1" ht="15" x14ac:dyDescent="0.25">
      <c r="A909" s="56"/>
      <c r="B909" s="49"/>
      <c r="C909" s="372" t="s">
        <v>178</v>
      </c>
      <c r="D909" s="372"/>
      <c r="E909" s="372"/>
      <c r="F909" s="51" t="s">
        <v>64</v>
      </c>
      <c r="G909" s="54">
        <v>2.14</v>
      </c>
      <c r="H909" s="54">
        <v>1.1499999999999999</v>
      </c>
      <c r="I909" s="117">
        <v>1.2305E-2</v>
      </c>
      <c r="J909" s="57"/>
      <c r="K909" s="52"/>
      <c r="L909" s="57"/>
      <c r="M909" s="52"/>
      <c r="N909" s="58"/>
      <c r="AF909" s="39"/>
      <c r="AG909" s="47"/>
      <c r="AH909" s="47"/>
      <c r="AL909" s="3" t="s">
        <v>178</v>
      </c>
      <c r="AN909" s="47"/>
      <c r="AO909" s="47"/>
      <c r="AQ909" s="47"/>
    </row>
    <row r="910" spans="1:43" s="4" customFormat="1" ht="15" x14ac:dyDescent="0.25">
      <c r="A910" s="48"/>
      <c r="B910" s="49"/>
      <c r="C910" s="375" t="s">
        <v>65</v>
      </c>
      <c r="D910" s="375"/>
      <c r="E910" s="375"/>
      <c r="F910" s="59"/>
      <c r="G910" s="60"/>
      <c r="H910" s="60"/>
      <c r="I910" s="60"/>
      <c r="J910" s="61">
        <v>284.17</v>
      </c>
      <c r="K910" s="60"/>
      <c r="L910" s="61">
        <v>1.63</v>
      </c>
      <c r="M910" s="60"/>
      <c r="N910" s="62"/>
      <c r="AF910" s="39"/>
      <c r="AG910" s="47"/>
      <c r="AH910" s="47"/>
      <c r="AM910" s="3" t="s">
        <v>65</v>
      </c>
      <c r="AN910" s="47"/>
      <c r="AO910" s="47"/>
      <c r="AQ910" s="47"/>
    </row>
    <row r="911" spans="1:43" s="4" customFormat="1" ht="15" x14ac:dyDescent="0.25">
      <c r="A911" s="56"/>
      <c r="B911" s="49"/>
      <c r="C911" s="372" t="s">
        <v>66</v>
      </c>
      <c r="D911" s="372"/>
      <c r="E911" s="372"/>
      <c r="F911" s="51"/>
      <c r="G911" s="52"/>
      <c r="H911" s="52"/>
      <c r="I911" s="52"/>
      <c r="J911" s="57"/>
      <c r="K911" s="52"/>
      <c r="L911" s="53">
        <v>0.17</v>
      </c>
      <c r="M911" s="52"/>
      <c r="N911" s="64">
        <v>5.94</v>
      </c>
      <c r="AF911" s="39"/>
      <c r="AG911" s="47"/>
      <c r="AH911" s="47"/>
      <c r="AL911" s="3" t="s">
        <v>66</v>
      </c>
      <c r="AN911" s="47"/>
      <c r="AO911" s="47"/>
      <c r="AQ911" s="47"/>
    </row>
    <row r="912" spans="1:43" s="4" customFormat="1" ht="23.25" x14ac:dyDescent="0.25">
      <c r="A912" s="56"/>
      <c r="B912" s="49" t="s">
        <v>335</v>
      </c>
      <c r="C912" s="372" t="s">
        <v>336</v>
      </c>
      <c r="D912" s="372"/>
      <c r="E912" s="372"/>
      <c r="F912" s="51" t="s">
        <v>69</v>
      </c>
      <c r="G912" s="63">
        <v>92</v>
      </c>
      <c r="H912" s="52"/>
      <c r="I912" s="63">
        <v>92</v>
      </c>
      <c r="J912" s="57"/>
      <c r="K912" s="52"/>
      <c r="L912" s="53">
        <v>0.16</v>
      </c>
      <c r="M912" s="52"/>
      <c r="N912" s="64">
        <v>5.46</v>
      </c>
      <c r="AF912" s="39"/>
      <c r="AG912" s="47"/>
      <c r="AH912" s="47"/>
      <c r="AL912" s="3" t="s">
        <v>336</v>
      </c>
      <c r="AN912" s="47"/>
      <c r="AO912" s="47"/>
      <c r="AQ912" s="47"/>
    </row>
    <row r="913" spans="1:43" s="4" customFormat="1" ht="23.25" x14ac:dyDescent="0.25">
      <c r="A913" s="56"/>
      <c r="B913" s="49" t="s">
        <v>337</v>
      </c>
      <c r="C913" s="372" t="s">
        <v>338</v>
      </c>
      <c r="D913" s="372"/>
      <c r="E913" s="372"/>
      <c r="F913" s="51" t="s">
        <v>69</v>
      </c>
      <c r="G913" s="63">
        <v>46</v>
      </c>
      <c r="H913" s="52"/>
      <c r="I913" s="63">
        <v>46</v>
      </c>
      <c r="J913" s="57"/>
      <c r="K913" s="52"/>
      <c r="L913" s="53">
        <v>0.08</v>
      </c>
      <c r="M913" s="52"/>
      <c r="N913" s="64">
        <v>2.73</v>
      </c>
      <c r="AF913" s="39"/>
      <c r="AG913" s="47"/>
      <c r="AH913" s="47"/>
      <c r="AL913" s="3" t="s">
        <v>338</v>
      </c>
      <c r="AN913" s="47"/>
      <c r="AO913" s="47"/>
      <c r="AQ913" s="47"/>
    </row>
    <row r="914" spans="1:43" s="4" customFormat="1" ht="15" x14ac:dyDescent="0.25">
      <c r="A914" s="65"/>
      <c r="B914" s="66"/>
      <c r="C914" s="374" t="s">
        <v>72</v>
      </c>
      <c r="D914" s="374"/>
      <c r="E914" s="374"/>
      <c r="F914" s="42"/>
      <c r="G914" s="43"/>
      <c r="H914" s="43"/>
      <c r="I914" s="43"/>
      <c r="J914" s="45"/>
      <c r="K914" s="43"/>
      <c r="L914" s="67">
        <v>1.87</v>
      </c>
      <c r="M914" s="60"/>
      <c r="N914" s="46"/>
      <c r="AF914" s="39"/>
      <c r="AG914" s="47"/>
      <c r="AH914" s="47"/>
      <c r="AN914" s="47" t="s">
        <v>72</v>
      </c>
      <c r="AO914" s="47"/>
      <c r="AQ914" s="47"/>
    </row>
    <row r="915" spans="1:43" s="4" customFormat="1" ht="0" hidden="1" customHeight="1" x14ac:dyDescent="0.25">
      <c r="A915" s="71"/>
      <c r="B915" s="72"/>
      <c r="C915" s="72"/>
      <c r="D915" s="72"/>
      <c r="E915" s="72"/>
      <c r="F915" s="73"/>
      <c r="G915" s="73"/>
      <c r="H915" s="73"/>
      <c r="I915" s="73"/>
      <c r="J915" s="74"/>
      <c r="K915" s="73"/>
      <c r="L915" s="74"/>
      <c r="M915" s="52"/>
      <c r="N915" s="74"/>
      <c r="AF915" s="39"/>
      <c r="AG915" s="47"/>
      <c r="AH915" s="47"/>
      <c r="AN915" s="47"/>
      <c r="AO915" s="47"/>
      <c r="AQ915" s="47"/>
    </row>
    <row r="916" spans="1:43" s="4" customFormat="1" ht="15" x14ac:dyDescent="0.25">
      <c r="A916" s="78"/>
      <c r="B916" s="79"/>
      <c r="C916" s="374" t="s">
        <v>551</v>
      </c>
      <c r="D916" s="374"/>
      <c r="E916" s="374"/>
      <c r="F916" s="374"/>
      <c r="G916" s="374"/>
      <c r="H916" s="374"/>
      <c r="I916" s="374"/>
      <c r="J916" s="374"/>
      <c r="K916" s="374"/>
      <c r="L916" s="80"/>
      <c r="M916" s="81"/>
      <c r="N916" s="82"/>
      <c r="AF916" s="39"/>
      <c r="AG916" s="47"/>
      <c r="AH916" s="47"/>
      <c r="AN916" s="47"/>
      <c r="AO916" s="47" t="s">
        <v>551</v>
      </c>
      <c r="AQ916" s="47"/>
    </row>
    <row r="917" spans="1:43" s="4" customFormat="1" ht="15" x14ac:dyDescent="0.25">
      <c r="A917" s="83"/>
      <c r="B917" s="49"/>
      <c r="C917" s="372" t="s">
        <v>83</v>
      </c>
      <c r="D917" s="372"/>
      <c r="E917" s="372"/>
      <c r="F917" s="372"/>
      <c r="G917" s="372"/>
      <c r="H917" s="372"/>
      <c r="I917" s="372"/>
      <c r="J917" s="372"/>
      <c r="K917" s="372"/>
      <c r="L917" s="106">
        <v>3169.75</v>
      </c>
      <c r="M917" s="85"/>
      <c r="N917" s="86">
        <v>36599.64</v>
      </c>
      <c r="AF917" s="39"/>
      <c r="AG917" s="47"/>
      <c r="AH917" s="47"/>
      <c r="AN917" s="47"/>
      <c r="AO917" s="47"/>
      <c r="AP917" s="3" t="s">
        <v>83</v>
      </c>
      <c r="AQ917" s="47"/>
    </row>
    <row r="918" spans="1:43" s="4" customFormat="1" ht="15" x14ac:dyDescent="0.25">
      <c r="A918" s="83"/>
      <c r="B918" s="49"/>
      <c r="C918" s="372" t="s">
        <v>84</v>
      </c>
      <c r="D918" s="372"/>
      <c r="E918" s="372"/>
      <c r="F918" s="372"/>
      <c r="G918" s="372"/>
      <c r="H918" s="372"/>
      <c r="I918" s="372"/>
      <c r="J918" s="372"/>
      <c r="K918" s="372"/>
      <c r="L918" s="87"/>
      <c r="M918" s="85"/>
      <c r="N918" s="88"/>
      <c r="AF918" s="39"/>
      <c r="AG918" s="47"/>
      <c r="AH918" s="47"/>
      <c r="AN918" s="47"/>
      <c r="AO918" s="47"/>
      <c r="AP918" s="3" t="s">
        <v>84</v>
      </c>
      <c r="AQ918" s="47"/>
    </row>
    <row r="919" spans="1:43" s="4" customFormat="1" ht="15" x14ac:dyDescent="0.25">
      <c r="A919" s="83"/>
      <c r="B919" s="49"/>
      <c r="C919" s="372" t="s">
        <v>85</v>
      </c>
      <c r="D919" s="372"/>
      <c r="E919" s="372"/>
      <c r="F919" s="372"/>
      <c r="G919" s="372"/>
      <c r="H919" s="372"/>
      <c r="I919" s="372"/>
      <c r="J919" s="372"/>
      <c r="K919" s="372"/>
      <c r="L919" s="84">
        <v>58.62</v>
      </c>
      <c r="M919" s="85"/>
      <c r="N919" s="86">
        <v>2049.34</v>
      </c>
      <c r="AF919" s="39"/>
      <c r="AG919" s="47"/>
      <c r="AH919" s="47"/>
      <c r="AN919" s="47"/>
      <c r="AO919" s="47"/>
      <c r="AP919" s="3" t="s">
        <v>85</v>
      </c>
      <c r="AQ919" s="47"/>
    </row>
    <row r="920" spans="1:43" s="4" customFormat="1" ht="15" x14ac:dyDescent="0.25">
      <c r="A920" s="83"/>
      <c r="B920" s="49"/>
      <c r="C920" s="372" t="s">
        <v>193</v>
      </c>
      <c r="D920" s="372"/>
      <c r="E920" s="372"/>
      <c r="F920" s="372"/>
      <c r="G920" s="372"/>
      <c r="H920" s="372"/>
      <c r="I920" s="372"/>
      <c r="J920" s="372"/>
      <c r="K920" s="372"/>
      <c r="L920" s="84">
        <v>734.87</v>
      </c>
      <c r="M920" s="85"/>
      <c r="N920" s="86">
        <v>8913.9699999999993</v>
      </c>
      <c r="AF920" s="39"/>
      <c r="AG920" s="47"/>
      <c r="AH920" s="47"/>
      <c r="AN920" s="47"/>
      <c r="AO920" s="47"/>
      <c r="AP920" s="3" t="s">
        <v>193</v>
      </c>
      <c r="AQ920" s="47"/>
    </row>
    <row r="921" spans="1:43" s="4" customFormat="1" ht="15" x14ac:dyDescent="0.25">
      <c r="A921" s="83"/>
      <c r="B921" s="49"/>
      <c r="C921" s="372" t="s">
        <v>194</v>
      </c>
      <c r="D921" s="372"/>
      <c r="E921" s="372"/>
      <c r="F921" s="372"/>
      <c r="G921" s="372"/>
      <c r="H921" s="372"/>
      <c r="I921" s="372"/>
      <c r="J921" s="372"/>
      <c r="K921" s="372"/>
      <c r="L921" s="84">
        <v>103.22</v>
      </c>
      <c r="M921" s="85"/>
      <c r="N921" s="86">
        <v>3608.59</v>
      </c>
      <c r="AF921" s="39"/>
      <c r="AG921" s="47"/>
      <c r="AH921" s="47"/>
      <c r="AN921" s="47"/>
      <c r="AO921" s="47"/>
      <c r="AP921" s="3" t="s">
        <v>194</v>
      </c>
      <c r="AQ921" s="47"/>
    </row>
    <row r="922" spans="1:43" s="4" customFormat="1" ht="15" x14ac:dyDescent="0.25">
      <c r="A922" s="83"/>
      <c r="B922" s="49"/>
      <c r="C922" s="372" t="s">
        <v>195</v>
      </c>
      <c r="D922" s="372"/>
      <c r="E922" s="372"/>
      <c r="F922" s="372"/>
      <c r="G922" s="372"/>
      <c r="H922" s="372"/>
      <c r="I922" s="372"/>
      <c r="J922" s="372"/>
      <c r="K922" s="372"/>
      <c r="L922" s="84">
        <v>890.42</v>
      </c>
      <c r="M922" s="85"/>
      <c r="N922" s="86">
        <v>7613.09</v>
      </c>
      <c r="AF922" s="39"/>
      <c r="AG922" s="47"/>
      <c r="AH922" s="47"/>
      <c r="AN922" s="47"/>
      <c r="AO922" s="47"/>
      <c r="AP922" s="3" t="s">
        <v>195</v>
      </c>
      <c r="AQ922" s="47"/>
    </row>
    <row r="923" spans="1:43" s="4" customFormat="1" ht="15" x14ac:dyDescent="0.25">
      <c r="A923" s="83"/>
      <c r="B923" s="49"/>
      <c r="C923" s="372" t="s">
        <v>364</v>
      </c>
      <c r="D923" s="372"/>
      <c r="E923" s="372"/>
      <c r="F923" s="372"/>
      <c r="G923" s="372"/>
      <c r="H923" s="372"/>
      <c r="I923" s="372"/>
      <c r="J923" s="372"/>
      <c r="K923" s="372"/>
      <c r="L923" s="106">
        <v>1485.84</v>
      </c>
      <c r="M923" s="85"/>
      <c r="N923" s="86">
        <v>18023.240000000002</v>
      </c>
      <c r="AF923" s="39"/>
      <c r="AG923" s="47"/>
      <c r="AH923" s="47"/>
      <c r="AN923" s="47"/>
      <c r="AO923" s="47"/>
      <c r="AP923" s="3" t="s">
        <v>364</v>
      </c>
      <c r="AQ923" s="47"/>
    </row>
    <row r="924" spans="1:43" s="4" customFormat="1" ht="15" x14ac:dyDescent="0.25">
      <c r="A924" s="83"/>
      <c r="B924" s="49"/>
      <c r="C924" s="372" t="s">
        <v>196</v>
      </c>
      <c r="D924" s="372"/>
      <c r="E924" s="372"/>
      <c r="F924" s="372"/>
      <c r="G924" s="372"/>
      <c r="H924" s="372"/>
      <c r="I924" s="372"/>
      <c r="J924" s="372"/>
      <c r="K924" s="372"/>
      <c r="L924" s="106">
        <v>3439.6</v>
      </c>
      <c r="M924" s="85"/>
      <c r="N924" s="86">
        <v>46034.37</v>
      </c>
      <c r="AF924" s="39"/>
      <c r="AG924" s="47"/>
      <c r="AH924" s="47"/>
      <c r="AN924" s="47"/>
      <c r="AO924" s="47"/>
      <c r="AP924" s="3" t="s">
        <v>196</v>
      </c>
      <c r="AQ924" s="47"/>
    </row>
    <row r="925" spans="1:43" s="4" customFormat="1" ht="15" x14ac:dyDescent="0.25">
      <c r="A925" s="83"/>
      <c r="B925" s="49"/>
      <c r="C925" s="372" t="s">
        <v>365</v>
      </c>
      <c r="D925" s="372"/>
      <c r="E925" s="372"/>
      <c r="F925" s="372"/>
      <c r="G925" s="372"/>
      <c r="H925" s="372"/>
      <c r="I925" s="372"/>
      <c r="J925" s="372"/>
      <c r="K925" s="372"/>
      <c r="L925" s="106">
        <v>1953.76</v>
      </c>
      <c r="M925" s="85"/>
      <c r="N925" s="86">
        <v>28011.13</v>
      </c>
      <c r="AF925" s="39"/>
      <c r="AG925" s="47"/>
      <c r="AH925" s="47"/>
      <c r="AN925" s="47"/>
      <c r="AO925" s="47"/>
      <c r="AP925" s="3" t="s">
        <v>365</v>
      </c>
      <c r="AQ925" s="47"/>
    </row>
    <row r="926" spans="1:43" s="4" customFormat="1" ht="15" x14ac:dyDescent="0.25">
      <c r="A926" s="83"/>
      <c r="B926" s="49"/>
      <c r="C926" s="372" t="s">
        <v>88</v>
      </c>
      <c r="D926" s="372"/>
      <c r="E926" s="372"/>
      <c r="F926" s="372"/>
      <c r="G926" s="372"/>
      <c r="H926" s="372"/>
      <c r="I926" s="372"/>
      <c r="J926" s="372"/>
      <c r="K926" s="372"/>
      <c r="L926" s="87"/>
      <c r="M926" s="85"/>
      <c r="N926" s="88"/>
      <c r="AF926" s="39"/>
      <c r="AG926" s="47"/>
      <c r="AH926" s="47"/>
      <c r="AN926" s="47"/>
      <c r="AO926" s="47"/>
      <c r="AP926" s="3" t="s">
        <v>88</v>
      </c>
      <c r="AQ926" s="47"/>
    </row>
    <row r="927" spans="1:43" s="4" customFormat="1" ht="15" x14ac:dyDescent="0.25">
      <c r="A927" s="83"/>
      <c r="B927" s="49"/>
      <c r="C927" s="372" t="s">
        <v>89</v>
      </c>
      <c r="D927" s="372"/>
      <c r="E927" s="372"/>
      <c r="F927" s="372"/>
      <c r="G927" s="372"/>
      <c r="H927" s="372"/>
      <c r="I927" s="372"/>
      <c r="J927" s="372"/>
      <c r="K927" s="372"/>
      <c r="L927" s="84">
        <v>58.62</v>
      </c>
      <c r="M927" s="85"/>
      <c r="N927" s="86">
        <v>2049.34</v>
      </c>
      <c r="AF927" s="39"/>
      <c r="AG927" s="47"/>
      <c r="AH927" s="47"/>
      <c r="AN927" s="47"/>
      <c r="AO927" s="47"/>
      <c r="AP927" s="3" t="s">
        <v>89</v>
      </c>
      <c r="AQ927" s="47"/>
    </row>
    <row r="928" spans="1:43" s="4" customFormat="1" ht="15" x14ac:dyDescent="0.25">
      <c r="A928" s="83"/>
      <c r="B928" s="49"/>
      <c r="C928" s="372" t="s">
        <v>366</v>
      </c>
      <c r="D928" s="372"/>
      <c r="E928" s="372"/>
      <c r="F928" s="372"/>
      <c r="G928" s="372"/>
      <c r="H928" s="372"/>
      <c r="I928" s="372"/>
      <c r="J928" s="372"/>
      <c r="K928" s="372"/>
      <c r="L928" s="84">
        <v>734.87</v>
      </c>
      <c r="M928" s="85"/>
      <c r="N928" s="88"/>
      <c r="AF928" s="39"/>
      <c r="AG928" s="47"/>
      <c r="AH928" s="47"/>
      <c r="AN928" s="47"/>
      <c r="AO928" s="47"/>
      <c r="AP928" s="3" t="s">
        <v>366</v>
      </c>
      <c r="AQ928" s="47"/>
    </row>
    <row r="929" spans="1:43" s="4" customFormat="1" ht="15" x14ac:dyDescent="0.25">
      <c r="A929" s="83"/>
      <c r="B929" s="49"/>
      <c r="C929" s="372" t="s">
        <v>367</v>
      </c>
      <c r="D929" s="372"/>
      <c r="E929" s="372"/>
      <c r="F929" s="372"/>
      <c r="G929" s="372"/>
      <c r="H929" s="372"/>
      <c r="I929" s="372"/>
      <c r="J929" s="372"/>
      <c r="K929" s="372"/>
      <c r="L929" s="84">
        <v>103.22</v>
      </c>
      <c r="M929" s="85"/>
      <c r="N929" s="86">
        <v>3608.59</v>
      </c>
      <c r="AF929" s="39"/>
      <c r="AG929" s="47"/>
      <c r="AH929" s="47"/>
      <c r="AN929" s="47"/>
      <c r="AO929" s="47"/>
      <c r="AP929" s="3" t="s">
        <v>367</v>
      </c>
      <c r="AQ929" s="47"/>
    </row>
    <row r="930" spans="1:43" s="4" customFormat="1" ht="15" x14ac:dyDescent="0.25">
      <c r="A930" s="83"/>
      <c r="B930" s="49"/>
      <c r="C930" s="372" t="s">
        <v>368</v>
      </c>
      <c r="D930" s="372"/>
      <c r="E930" s="372"/>
      <c r="F930" s="372"/>
      <c r="G930" s="372"/>
      <c r="H930" s="372"/>
      <c r="I930" s="372"/>
      <c r="J930" s="372"/>
      <c r="K930" s="372"/>
      <c r="L930" s="84">
        <v>890.42</v>
      </c>
      <c r="M930" s="85"/>
      <c r="N930" s="88"/>
      <c r="AF930" s="39"/>
      <c r="AG930" s="47"/>
      <c r="AH930" s="47"/>
      <c r="AN930" s="47"/>
      <c r="AO930" s="47"/>
      <c r="AP930" s="3" t="s">
        <v>368</v>
      </c>
      <c r="AQ930" s="47"/>
    </row>
    <row r="931" spans="1:43" s="4" customFormat="1" ht="15" x14ac:dyDescent="0.25">
      <c r="A931" s="83"/>
      <c r="B931" s="49"/>
      <c r="C931" s="372" t="s">
        <v>90</v>
      </c>
      <c r="D931" s="372"/>
      <c r="E931" s="372"/>
      <c r="F931" s="372"/>
      <c r="G931" s="372"/>
      <c r="H931" s="372"/>
      <c r="I931" s="372"/>
      <c r="J931" s="372"/>
      <c r="K931" s="372"/>
      <c r="L931" s="84">
        <v>167.25</v>
      </c>
      <c r="M931" s="85"/>
      <c r="N931" s="86">
        <v>5848.06</v>
      </c>
      <c r="AF931" s="39"/>
      <c r="AG931" s="47"/>
      <c r="AH931" s="47"/>
      <c r="AN931" s="47"/>
      <c r="AO931" s="47"/>
      <c r="AP931" s="3" t="s">
        <v>90</v>
      </c>
      <c r="AQ931" s="47"/>
    </row>
    <row r="932" spans="1:43" s="4" customFormat="1" ht="15" x14ac:dyDescent="0.25">
      <c r="A932" s="83"/>
      <c r="B932" s="49"/>
      <c r="C932" s="372" t="s">
        <v>91</v>
      </c>
      <c r="D932" s="372"/>
      <c r="E932" s="372"/>
      <c r="F932" s="372"/>
      <c r="G932" s="372"/>
      <c r="H932" s="372"/>
      <c r="I932" s="372"/>
      <c r="J932" s="372"/>
      <c r="K932" s="372"/>
      <c r="L932" s="84">
        <v>102.6</v>
      </c>
      <c r="M932" s="85"/>
      <c r="N932" s="86">
        <v>3586.67</v>
      </c>
      <c r="AF932" s="39"/>
      <c r="AG932" s="47"/>
      <c r="AH932" s="47"/>
      <c r="AN932" s="47"/>
      <c r="AO932" s="47"/>
      <c r="AP932" s="3" t="s">
        <v>91</v>
      </c>
      <c r="AQ932" s="47"/>
    </row>
    <row r="933" spans="1:43" s="4" customFormat="1" ht="15" x14ac:dyDescent="0.25">
      <c r="A933" s="83"/>
      <c r="B933" s="49"/>
      <c r="C933" s="372" t="s">
        <v>369</v>
      </c>
      <c r="D933" s="372"/>
      <c r="E933" s="372"/>
      <c r="F933" s="372"/>
      <c r="G933" s="372"/>
      <c r="H933" s="372"/>
      <c r="I933" s="372"/>
      <c r="J933" s="372"/>
      <c r="K933" s="372"/>
      <c r="L933" s="106">
        <v>1485.84</v>
      </c>
      <c r="M933" s="85"/>
      <c r="N933" s="86">
        <v>18023.240000000002</v>
      </c>
      <c r="AF933" s="39"/>
      <c r="AG933" s="47"/>
      <c r="AH933" s="47"/>
      <c r="AN933" s="47"/>
      <c r="AO933" s="47"/>
      <c r="AP933" s="3" t="s">
        <v>369</v>
      </c>
      <c r="AQ933" s="47"/>
    </row>
    <row r="934" spans="1:43" s="4" customFormat="1" ht="15" x14ac:dyDescent="0.25">
      <c r="A934" s="83"/>
      <c r="B934" s="49"/>
      <c r="C934" s="372" t="s">
        <v>92</v>
      </c>
      <c r="D934" s="372"/>
      <c r="E934" s="372"/>
      <c r="F934" s="372"/>
      <c r="G934" s="372"/>
      <c r="H934" s="372"/>
      <c r="I934" s="372"/>
      <c r="J934" s="372"/>
      <c r="K934" s="372"/>
      <c r="L934" s="84">
        <v>161.84</v>
      </c>
      <c r="M934" s="85"/>
      <c r="N934" s="86">
        <v>5657.93</v>
      </c>
      <c r="AF934" s="39"/>
      <c r="AG934" s="47"/>
      <c r="AH934" s="47"/>
      <c r="AN934" s="47"/>
      <c r="AO934" s="47"/>
      <c r="AP934" s="3" t="s">
        <v>92</v>
      </c>
      <c r="AQ934" s="47"/>
    </row>
    <row r="935" spans="1:43" s="4" customFormat="1" ht="15" x14ac:dyDescent="0.25">
      <c r="A935" s="83"/>
      <c r="B935" s="49"/>
      <c r="C935" s="372" t="s">
        <v>93</v>
      </c>
      <c r="D935" s="372"/>
      <c r="E935" s="372"/>
      <c r="F935" s="372"/>
      <c r="G935" s="372"/>
      <c r="H935" s="372"/>
      <c r="I935" s="372"/>
      <c r="J935" s="372"/>
      <c r="K935" s="372"/>
      <c r="L935" s="84">
        <v>167.25</v>
      </c>
      <c r="M935" s="85"/>
      <c r="N935" s="86">
        <v>5848.06</v>
      </c>
      <c r="AF935" s="39"/>
      <c r="AG935" s="47"/>
      <c r="AH935" s="47"/>
      <c r="AN935" s="47"/>
      <c r="AO935" s="47"/>
      <c r="AP935" s="3" t="s">
        <v>93</v>
      </c>
      <c r="AQ935" s="47"/>
    </row>
    <row r="936" spans="1:43" s="4" customFormat="1" ht="15" x14ac:dyDescent="0.25">
      <c r="A936" s="83"/>
      <c r="B936" s="49"/>
      <c r="C936" s="372" t="s">
        <v>94</v>
      </c>
      <c r="D936" s="372"/>
      <c r="E936" s="372"/>
      <c r="F936" s="372"/>
      <c r="G936" s="372"/>
      <c r="H936" s="372"/>
      <c r="I936" s="372"/>
      <c r="J936" s="372"/>
      <c r="K936" s="372"/>
      <c r="L936" s="84">
        <v>102.6</v>
      </c>
      <c r="M936" s="85"/>
      <c r="N936" s="86">
        <v>3586.67</v>
      </c>
      <c r="AF936" s="39"/>
      <c r="AG936" s="47"/>
      <c r="AH936" s="47"/>
      <c r="AN936" s="47"/>
      <c r="AO936" s="47"/>
      <c r="AP936" s="3" t="s">
        <v>94</v>
      </c>
      <c r="AQ936" s="47"/>
    </row>
    <row r="937" spans="1:43" s="4" customFormat="1" ht="15" x14ac:dyDescent="0.25">
      <c r="A937" s="83"/>
      <c r="B937" s="89"/>
      <c r="C937" s="373" t="s">
        <v>552</v>
      </c>
      <c r="D937" s="373"/>
      <c r="E937" s="373"/>
      <c r="F937" s="373"/>
      <c r="G937" s="373"/>
      <c r="H937" s="373"/>
      <c r="I937" s="373"/>
      <c r="J937" s="373"/>
      <c r="K937" s="373"/>
      <c r="L937" s="93">
        <v>3439.6</v>
      </c>
      <c r="M937" s="91"/>
      <c r="N937" s="92">
        <v>46034.37</v>
      </c>
      <c r="AF937" s="39"/>
      <c r="AG937" s="47"/>
      <c r="AH937" s="47"/>
      <c r="AN937" s="47"/>
      <c r="AO937" s="47"/>
      <c r="AQ937" s="47" t="s">
        <v>552</v>
      </c>
    </row>
    <row r="938" spans="1:43" s="4" customFormat="1" ht="15" x14ac:dyDescent="0.25">
      <c r="A938" s="378" t="s">
        <v>553</v>
      </c>
      <c r="B938" s="379"/>
      <c r="C938" s="379"/>
      <c r="D938" s="379"/>
      <c r="E938" s="379"/>
      <c r="F938" s="379"/>
      <c r="G938" s="379"/>
      <c r="H938" s="379"/>
      <c r="I938" s="379"/>
      <c r="J938" s="379"/>
      <c r="K938" s="379"/>
      <c r="L938" s="379"/>
      <c r="M938" s="379"/>
      <c r="N938" s="380"/>
      <c r="AF938" s="39" t="s">
        <v>553</v>
      </c>
      <c r="AG938" s="47"/>
      <c r="AH938" s="47"/>
      <c r="AN938" s="47"/>
      <c r="AO938" s="47"/>
      <c r="AQ938" s="47"/>
    </row>
    <row r="939" spans="1:43" s="4" customFormat="1" ht="15" x14ac:dyDescent="0.25">
      <c r="A939" s="381" t="s">
        <v>554</v>
      </c>
      <c r="B939" s="382"/>
      <c r="C939" s="382"/>
      <c r="D939" s="382"/>
      <c r="E939" s="382"/>
      <c r="F939" s="382"/>
      <c r="G939" s="382"/>
      <c r="H939" s="382"/>
      <c r="I939" s="382"/>
      <c r="J939" s="382"/>
      <c r="K939" s="382"/>
      <c r="L939" s="382"/>
      <c r="M939" s="382"/>
      <c r="N939" s="383"/>
      <c r="AF939" s="39"/>
      <c r="AG939" s="47" t="s">
        <v>554</v>
      </c>
      <c r="AH939" s="47"/>
      <c r="AN939" s="47"/>
      <c r="AO939" s="47"/>
      <c r="AQ939" s="47"/>
    </row>
    <row r="940" spans="1:43" s="4" customFormat="1" ht="45.75" x14ac:dyDescent="0.25">
      <c r="A940" s="40" t="s">
        <v>555</v>
      </c>
      <c r="B940" s="41" t="s">
        <v>331</v>
      </c>
      <c r="C940" s="374" t="s">
        <v>332</v>
      </c>
      <c r="D940" s="374"/>
      <c r="E940" s="374"/>
      <c r="F940" s="42" t="s">
        <v>333</v>
      </c>
      <c r="G940" s="43">
        <v>3.3119999999999997E-2</v>
      </c>
      <c r="H940" s="44">
        <v>1</v>
      </c>
      <c r="I940" s="118">
        <v>3.3119999999999997E-2</v>
      </c>
      <c r="J940" s="45"/>
      <c r="K940" s="43"/>
      <c r="L940" s="45"/>
      <c r="M940" s="43"/>
      <c r="N940" s="46"/>
      <c r="AF940" s="39"/>
      <c r="AG940" s="47"/>
      <c r="AH940" s="47" t="s">
        <v>332</v>
      </c>
      <c r="AN940" s="47"/>
      <c r="AO940" s="47"/>
      <c r="AQ940" s="47"/>
    </row>
    <row r="941" spans="1:43" s="4" customFormat="1" ht="15" x14ac:dyDescent="0.25">
      <c r="A941" s="69"/>
      <c r="B941" s="50"/>
      <c r="C941" s="372" t="s">
        <v>392</v>
      </c>
      <c r="D941" s="372"/>
      <c r="E941" s="372"/>
      <c r="F941" s="372"/>
      <c r="G941" s="372"/>
      <c r="H941" s="372"/>
      <c r="I941" s="372"/>
      <c r="J941" s="372"/>
      <c r="K941" s="372"/>
      <c r="L941" s="372"/>
      <c r="M941" s="372"/>
      <c r="N941" s="377"/>
      <c r="AF941" s="39"/>
      <c r="AG941" s="47"/>
      <c r="AH941" s="47"/>
      <c r="AI941" s="3" t="s">
        <v>392</v>
      </c>
      <c r="AN941" s="47"/>
      <c r="AO941" s="47"/>
      <c r="AQ941" s="47"/>
    </row>
    <row r="942" spans="1:43" s="4" customFormat="1" ht="22.5" x14ac:dyDescent="0.25">
      <c r="A942" s="103"/>
      <c r="B942" s="49" t="s">
        <v>217</v>
      </c>
      <c r="C942" s="368" t="s">
        <v>218</v>
      </c>
      <c r="D942" s="368"/>
      <c r="E942" s="368"/>
      <c r="F942" s="368"/>
      <c r="G942" s="368"/>
      <c r="H942" s="368"/>
      <c r="I942" s="368"/>
      <c r="J942" s="368"/>
      <c r="K942" s="368"/>
      <c r="L942" s="368"/>
      <c r="M942" s="368"/>
      <c r="N942" s="376"/>
      <c r="AF942" s="39"/>
      <c r="AG942" s="47"/>
      <c r="AH942" s="47"/>
      <c r="AJ942" s="3" t="s">
        <v>218</v>
      </c>
      <c r="AN942" s="47"/>
      <c r="AO942" s="47"/>
      <c r="AQ942" s="47"/>
    </row>
    <row r="943" spans="1:43" s="4" customFormat="1" ht="15" x14ac:dyDescent="0.25">
      <c r="A943" s="48"/>
      <c r="B943" s="49" t="s">
        <v>73</v>
      </c>
      <c r="C943" s="372" t="s">
        <v>175</v>
      </c>
      <c r="D943" s="372"/>
      <c r="E943" s="372"/>
      <c r="F943" s="51"/>
      <c r="G943" s="52"/>
      <c r="H943" s="52"/>
      <c r="I943" s="52"/>
      <c r="J943" s="107">
        <v>3710.53</v>
      </c>
      <c r="K943" s="54">
        <v>1.1499999999999999</v>
      </c>
      <c r="L943" s="53">
        <v>141.33000000000001</v>
      </c>
      <c r="M943" s="52"/>
      <c r="N943" s="58"/>
      <c r="AF943" s="39"/>
      <c r="AG943" s="47"/>
      <c r="AH943" s="47"/>
      <c r="AK943" s="3" t="s">
        <v>175</v>
      </c>
      <c r="AN943" s="47"/>
      <c r="AO943" s="47"/>
      <c r="AQ943" s="47"/>
    </row>
    <row r="944" spans="1:43" s="4" customFormat="1" ht="15" x14ac:dyDescent="0.25">
      <c r="A944" s="48"/>
      <c r="B944" s="49" t="s">
        <v>78</v>
      </c>
      <c r="C944" s="372" t="s">
        <v>176</v>
      </c>
      <c r="D944" s="372"/>
      <c r="E944" s="372"/>
      <c r="F944" s="51"/>
      <c r="G944" s="52"/>
      <c r="H944" s="52"/>
      <c r="I944" s="52"/>
      <c r="J944" s="53">
        <v>614.79999999999995</v>
      </c>
      <c r="K944" s="54">
        <v>1.1499999999999999</v>
      </c>
      <c r="L944" s="53">
        <v>23.42</v>
      </c>
      <c r="M944" s="54">
        <v>34.96</v>
      </c>
      <c r="N944" s="64">
        <v>818.76</v>
      </c>
      <c r="AF944" s="39"/>
      <c r="AG944" s="47"/>
      <c r="AH944" s="47"/>
      <c r="AK944" s="3" t="s">
        <v>176</v>
      </c>
      <c r="AN944" s="47"/>
      <c r="AO944" s="47"/>
      <c r="AQ944" s="47"/>
    </row>
    <row r="945" spans="1:43" s="4" customFormat="1" ht="15" x14ac:dyDescent="0.25">
      <c r="A945" s="56"/>
      <c r="B945" s="49"/>
      <c r="C945" s="372" t="s">
        <v>178</v>
      </c>
      <c r="D945" s="372"/>
      <c r="E945" s="372"/>
      <c r="F945" s="51" t="s">
        <v>64</v>
      </c>
      <c r="G945" s="63">
        <v>53</v>
      </c>
      <c r="H945" s="54">
        <v>1.1499999999999999</v>
      </c>
      <c r="I945" s="117">
        <v>2.0186639999999998</v>
      </c>
      <c r="J945" s="57"/>
      <c r="K945" s="52"/>
      <c r="L945" s="57"/>
      <c r="M945" s="52"/>
      <c r="N945" s="58"/>
      <c r="AF945" s="39"/>
      <c r="AG945" s="47"/>
      <c r="AH945" s="47"/>
      <c r="AL945" s="3" t="s">
        <v>178</v>
      </c>
      <c r="AN945" s="47"/>
      <c r="AO945" s="47"/>
      <c r="AQ945" s="47"/>
    </row>
    <row r="946" spans="1:43" s="4" customFormat="1" ht="15" x14ac:dyDescent="0.25">
      <c r="A946" s="48"/>
      <c r="B946" s="49"/>
      <c r="C946" s="375" t="s">
        <v>65</v>
      </c>
      <c r="D946" s="375"/>
      <c r="E946" s="375"/>
      <c r="F946" s="59"/>
      <c r="G946" s="60"/>
      <c r="H946" s="60"/>
      <c r="I946" s="60"/>
      <c r="J946" s="108">
        <v>3710.53</v>
      </c>
      <c r="K946" s="60"/>
      <c r="L946" s="61">
        <v>141.33000000000001</v>
      </c>
      <c r="M946" s="60"/>
      <c r="N946" s="62"/>
      <c r="AF946" s="39"/>
      <c r="AG946" s="47"/>
      <c r="AH946" s="47"/>
      <c r="AM946" s="3" t="s">
        <v>65</v>
      </c>
      <c r="AN946" s="47"/>
      <c r="AO946" s="47"/>
      <c r="AQ946" s="47"/>
    </row>
    <row r="947" spans="1:43" s="4" customFormat="1" ht="15" x14ac:dyDescent="0.25">
      <c r="A947" s="56"/>
      <c r="B947" s="49"/>
      <c r="C947" s="372" t="s">
        <v>66</v>
      </c>
      <c r="D947" s="372"/>
      <c r="E947" s="372"/>
      <c r="F947" s="51"/>
      <c r="G947" s="52"/>
      <c r="H947" s="52"/>
      <c r="I947" s="52"/>
      <c r="J947" s="57"/>
      <c r="K947" s="52"/>
      <c r="L947" s="53">
        <v>23.42</v>
      </c>
      <c r="M947" s="52"/>
      <c r="N947" s="64">
        <v>818.76</v>
      </c>
      <c r="AF947" s="39"/>
      <c r="AG947" s="47"/>
      <c r="AH947" s="47"/>
      <c r="AL947" s="3" t="s">
        <v>66</v>
      </c>
      <c r="AN947" s="47"/>
      <c r="AO947" s="47"/>
      <c r="AQ947" s="47"/>
    </row>
    <row r="948" spans="1:43" s="4" customFormat="1" ht="23.25" x14ac:dyDescent="0.25">
      <c r="A948" s="56"/>
      <c r="B948" s="49" t="s">
        <v>335</v>
      </c>
      <c r="C948" s="372" t="s">
        <v>336</v>
      </c>
      <c r="D948" s="372"/>
      <c r="E948" s="372"/>
      <c r="F948" s="51" t="s">
        <v>69</v>
      </c>
      <c r="G948" s="63">
        <v>92</v>
      </c>
      <c r="H948" s="52"/>
      <c r="I948" s="63">
        <v>92</v>
      </c>
      <c r="J948" s="57"/>
      <c r="K948" s="52"/>
      <c r="L948" s="53">
        <v>21.55</v>
      </c>
      <c r="M948" s="52"/>
      <c r="N948" s="64">
        <v>753.26</v>
      </c>
      <c r="AF948" s="39"/>
      <c r="AG948" s="47"/>
      <c r="AH948" s="47"/>
      <c r="AL948" s="3" t="s">
        <v>336</v>
      </c>
      <c r="AN948" s="47"/>
      <c r="AO948" s="47"/>
      <c r="AQ948" s="47"/>
    </row>
    <row r="949" spans="1:43" s="4" customFormat="1" ht="23.25" x14ac:dyDescent="0.25">
      <c r="A949" s="56"/>
      <c r="B949" s="49" t="s">
        <v>337</v>
      </c>
      <c r="C949" s="372" t="s">
        <v>338</v>
      </c>
      <c r="D949" s="372"/>
      <c r="E949" s="372"/>
      <c r="F949" s="51" t="s">
        <v>69</v>
      </c>
      <c r="G949" s="63">
        <v>46</v>
      </c>
      <c r="H949" s="52"/>
      <c r="I949" s="63">
        <v>46</v>
      </c>
      <c r="J949" s="57"/>
      <c r="K949" s="52"/>
      <c r="L949" s="53">
        <v>10.77</v>
      </c>
      <c r="M949" s="52"/>
      <c r="N949" s="64">
        <v>376.63</v>
      </c>
      <c r="AF949" s="39"/>
      <c r="AG949" s="47"/>
      <c r="AH949" s="47"/>
      <c r="AL949" s="3" t="s">
        <v>338</v>
      </c>
      <c r="AN949" s="47"/>
      <c r="AO949" s="47"/>
      <c r="AQ949" s="47"/>
    </row>
    <row r="950" spans="1:43" s="4" customFormat="1" ht="15" x14ac:dyDescent="0.25">
      <c r="A950" s="65"/>
      <c r="B950" s="66"/>
      <c r="C950" s="374" t="s">
        <v>72</v>
      </c>
      <c r="D950" s="374"/>
      <c r="E950" s="374"/>
      <c r="F950" s="42"/>
      <c r="G950" s="43"/>
      <c r="H950" s="43"/>
      <c r="I950" s="43"/>
      <c r="J950" s="45"/>
      <c r="K950" s="43"/>
      <c r="L950" s="67">
        <v>173.65</v>
      </c>
      <c r="M950" s="60"/>
      <c r="N950" s="46"/>
      <c r="AF950" s="39"/>
      <c r="AG950" s="47"/>
      <c r="AH950" s="47"/>
      <c r="AN950" s="47" t="s">
        <v>72</v>
      </c>
      <c r="AO950" s="47"/>
      <c r="AQ950" s="47"/>
    </row>
    <row r="951" spans="1:43" s="4" customFormat="1" ht="45.75" x14ac:dyDescent="0.25">
      <c r="A951" s="40" t="s">
        <v>556</v>
      </c>
      <c r="B951" s="41" t="s">
        <v>339</v>
      </c>
      <c r="C951" s="374" t="s">
        <v>340</v>
      </c>
      <c r="D951" s="374"/>
      <c r="E951" s="374"/>
      <c r="F951" s="42" t="s">
        <v>341</v>
      </c>
      <c r="G951" s="43">
        <v>49.275199999999998</v>
      </c>
      <c r="H951" s="44">
        <v>1</v>
      </c>
      <c r="I951" s="110">
        <v>49.275199999999998</v>
      </c>
      <c r="J951" s="67">
        <v>2.91</v>
      </c>
      <c r="K951" s="43"/>
      <c r="L951" s="67">
        <v>143.38999999999999</v>
      </c>
      <c r="M951" s="68">
        <v>12.13</v>
      </c>
      <c r="N951" s="115">
        <v>1739.32</v>
      </c>
      <c r="AF951" s="39"/>
      <c r="AG951" s="47"/>
      <c r="AH951" s="47" t="s">
        <v>340</v>
      </c>
      <c r="AN951" s="47"/>
      <c r="AO951" s="47"/>
      <c r="AQ951" s="47"/>
    </row>
    <row r="952" spans="1:43" s="4" customFormat="1" ht="15" x14ac:dyDescent="0.25">
      <c r="A952" s="69"/>
      <c r="B952" s="50"/>
      <c r="C952" s="372" t="s">
        <v>557</v>
      </c>
      <c r="D952" s="372"/>
      <c r="E952" s="372"/>
      <c r="F952" s="372"/>
      <c r="G952" s="372"/>
      <c r="H952" s="372"/>
      <c r="I952" s="372"/>
      <c r="J952" s="372"/>
      <c r="K952" s="372"/>
      <c r="L952" s="372"/>
      <c r="M952" s="372"/>
      <c r="N952" s="377"/>
      <c r="AF952" s="39"/>
      <c r="AG952" s="47"/>
      <c r="AH952" s="47"/>
      <c r="AI952" s="3" t="s">
        <v>557</v>
      </c>
      <c r="AN952" s="47"/>
      <c r="AO952" s="47"/>
      <c r="AQ952" s="47"/>
    </row>
    <row r="953" spans="1:43" s="4" customFormat="1" ht="15" x14ac:dyDescent="0.25">
      <c r="A953" s="65"/>
      <c r="B953" s="66"/>
      <c r="C953" s="374" t="s">
        <v>72</v>
      </c>
      <c r="D953" s="374"/>
      <c r="E953" s="374"/>
      <c r="F953" s="42"/>
      <c r="G953" s="43"/>
      <c r="H953" s="43"/>
      <c r="I953" s="43"/>
      <c r="J953" s="45"/>
      <c r="K953" s="43"/>
      <c r="L953" s="67">
        <v>143.38999999999999</v>
      </c>
      <c r="M953" s="60"/>
      <c r="N953" s="115">
        <v>1739.32</v>
      </c>
      <c r="AF953" s="39"/>
      <c r="AG953" s="47"/>
      <c r="AH953" s="47"/>
      <c r="AN953" s="47" t="s">
        <v>72</v>
      </c>
      <c r="AO953" s="47"/>
      <c r="AQ953" s="47"/>
    </row>
    <row r="954" spans="1:43" s="4" customFormat="1" ht="23.25" x14ac:dyDescent="0.25">
      <c r="A954" s="40" t="s">
        <v>558</v>
      </c>
      <c r="B954" s="41" t="s">
        <v>343</v>
      </c>
      <c r="C954" s="374" t="s">
        <v>344</v>
      </c>
      <c r="D954" s="374"/>
      <c r="E954" s="374"/>
      <c r="F954" s="42" t="s">
        <v>333</v>
      </c>
      <c r="G954" s="43">
        <v>2.392E-2</v>
      </c>
      <c r="H954" s="44">
        <v>1</v>
      </c>
      <c r="I954" s="118">
        <v>2.392E-2</v>
      </c>
      <c r="J954" s="45"/>
      <c r="K954" s="43"/>
      <c r="L954" s="45"/>
      <c r="M954" s="43"/>
      <c r="N954" s="46"/>
      <c r="AF954" s="39"/>
      <c r="AG954" s="47"/>
      <c r="AH954" s="47" t="s">
        <v>344</v>
      </c>
      <c r="AN954" s="47"/>
      <c r="AO954" s="47"/>
      <c r="AQ954" s="47"/>
    </row>
    <row r="955" spans="1:43" s="4" customFormat="1" ht="15" x14ac:dyDescent="0.25">
      <c r="A955" s="69"/>
      <c r="B955" s="50"/>
      <c r="C955" s="372" t="s">
        <v>559</v>
      </c>
      <c r="D955" s="372"/>
      <c r="E955" s="372"/>
      <c r="F955" s="372"/>
      <c r="G955" s="372"/>
      <c r="H955" s="372"/>
      <c r="I955" s="372"/>
      <c r="J955" s="372"/>
      <c r="K955" s="372"/>
      <c r="L955" s="372"/>
      <c r="M955" s="372"/>
      <c r="N955" s="377"/>
      <c r="AF955" s="39"/>
      <c r="AG955" s="47"/>
      <c r="AH955" s="47"/>
      <c r="AI955" s="3" t="s">
        <v>559</v>
      </c>
      <c r="AN955" s="47"/>
      <c r="AO955" s="47"/>
      <c r="AQ955" s="47"/>
    </row>
    <row r="956" spans="1:43" s="4" customFormat="1" ht="22.5" x14ac:dyDescent="0.25">
      <c r="A956" s="103"/>
      <c r="B956" s="49" t="s">
        <v>217</v>
      </c>
      <c r="C956" s="368" t="s">
        <v>218</v>
      </c>
      <c r="D956" s="368"/>
      <c r="E956" s="368"/>
      <c r="F956" s="368"/>
      <c r="G956" s="368"/>
      <c r="H956" s="368"/>
      <c r="I956" s="368"/>
      <c r="J956" s="368"/>
      <c r="K956" s="368"/>
      <c r="L956" s="368"/>
      <c r="M956" s="368"/>
      <c r="N956" s="376"/>
      <c r="AF956" s="39"/>
      <c r="AG956" s="47"/>
      <c r="AH956" s="47"/>
      <c r="AJ956" s="3" t="s">
        <v>218</v>
      </c>
      <c r="AN956" s="47"/>
      <c r="AO956" s="47"/>
      <c r="AQ956" s="47"/>
    </row>
    <row r="957" spans="1:43" s="4" customFormat="1" ht="15" x14ac:dyDescent="0.25">
      <c r="A957" s="48"/>
      <c r="B957" s="49" t="s">
        <v>58</v>
      </c>
      <c r="C957" s="372" t="s">
        <v>62</v>
      </c>
      <c r="D957" s="372"/>
      <c r="E957" s="372"/>
      <c r="F957" s="51"/>
      <c r="G957" s="52"/>
      <c r="H957" s="52"/>
      <c r="I957" s="52"/>
      <c r="J957" s="53">
        <v>25.9</v>
      </c>
      <c r="K957" s="54">
        <v>1.1499999999999999</v>
      </c>
      <c r="L957" s="53">
        <v>0.71</v>
      </c>
      <c r="M957" s="54">
        <v>34.96</v>
      </c>
      <c r="N957" s="64">
        <v>24.82</v>
      </c>
      <c r="AF957" s="39"/>
      <c r="AG957" s="47"/>
      <c r="AH957" s="47"/>
      <c r="AK957" s="3" t="s">
        <v>62</v>
      </c>
      <c r="AN957" s="47"/>
      <c r="AO957" s="47"/>
      <c r="AQ957" s="47"/>
    </row>
    <row r="958" spans="1:43" s="4" customFormat="1" ht="15" x14ac:dyDescent="0.25">
      <c r="A958" s="48"/>
      <c r="B958" s="49" t="s">
        <v>73</v>
      </c>
      <c r="C958" s="372" t="s">
        <v>175</v>
      </c>
      <c r="D958" s="372"/>
      <c r="E958" s="372"/>
      <c r="F958" s="51"/>
      <c r="G958" s="52"/>
      <c r="H958" s="52"/>
      <c r="I958" s="52"/>
      <c r="J958" s="53">
        <v>292.60000000000002</v>
      </c>
      <c r="K958" s="54">
        <v>1.1499999999999999</v>
      </c>
      <c r="L958" s="53">
        <v>8.0500000000000007</v>
      </c>
      <c r="M958" s="52"/>
      <c r="N958" s="58"/>
      <c r="AF958" s="39"/>
      <c r="AG958" s="47"/>
      <c r="AH958" s="47"/>
      <c r="AK958" s="3" t="s">
        <v>175</v>
      </c>
      <c r="AN958" s="47"/>
      <c r="AO958" s="47"/>
      <c r="AQ958" s="47"/>
    </row>
    <row r="959" spans="1:43" s="4" customFormat="1" ht="15" x14ac:dyDescent="0.25">
      <c r="A959" s="48"/>
      <c r="B959" s="49" t="s">
        <v>78</v>
      </c>
      <c r="C959" s="372" t="s">
        <v>176</v>
      </c>
      <c r="D959" s="372"/>
      <c r="E959" s="372"/>
      <c r="F959" s="51"/>
      <c r="G959" s="52"/>
      <c r="H959" s="52"/>
      <c r="I959" s="52"/>
      <c r="J959" s="53">
        <v>49.67</v>
      </c>
      <c r="K959" s="54">
        <v>1.1499999999999999</v>
      </c>
      <c r="L959" s="53">
        <v>1.37</v>
      </c>
      <c r="M959" s="54">
        <v>34.96</v>
      </c>
      <c r="N959" s="64">
        <v>47.9</v>
      </c>
      <c r="AF959" s="39"/>
      <c r="AG959" s="47"/>
      <c r="AH959" s="47"/>
      <c r="AK959" s="3" t="s">
        <v>176</v>
      </c>
      <c r="AN959" s="47"/>
      <c r="AO959" s="47"/>
      <c r="AQ959" s="47"/>
    </row>
    <row r="960" spans="1:43" s="4" customFormat="1" ht="15" x14ac:dyDescent="0.25">
      <c r="A960" s="48"/>
      <c r="B960" s="49" t="s">
        <v>122</v>
      </c>
      <c r="C960" s="372" t="s">
        <v>177</v>
      </c>
      <c r="D960" s="372"/>
      <c r="E960" s="372"/>
      <c r="F960" s="51"/>
      <c r="G960" s="52"/>
      <c r="H960" s="52"/>
      <c r="I960" s="52"/>
      <c r="J960" s="53">
        <v>4.34</v>
      </c>
      <c r="K960" s="52"/>
      <c r="L960" s="53">
        <v>0.1</v>
      </c>
      <c r="M960" s="52"/>
      <c r="N960" s="58"/>
      <c r="AF960" s="39"/>
      <c r="AG960" s="47"/>
      <c r="AH960" s="47"/>
      <c r="AK960" s="3" t="s">
        <v>177</v>
      </c>
      <c r="AN960" s="47"/>
      <c r="AO960" s="47"/>
      <c r="AQ960" s="47"/>
    </row>
    <row r="961" spans="1:43" s="4" customFormat="1" ht="15" x14ac:dyDescent="0.25">
      <c r="A961" s="56"/>
      <c r="B961" s="49"/>
      <c r="C961" s="372" t="s">
        <v>63</v>
      </c>
      <c r="D961" s="372"/>
      <c r="E961" s="372"/>
      <c r="F961" s="51" t="s">
        <v>64</v>
      </c>
      <c r="G961" s="54">
        <v>3.32</v>
      </c>
      <c r="H961" s="54">
        <v>1.1499999999999999</v>
      </c>
      <c r="I961" s="111">
        <v>9.1326599999999994E-2</v>
      </c>
      <c r="J961" s="57"/>
      <c r="K961" s="52"/>
      <c r="L961" s="57"/>
      <c r="M961" s="52"/>
      <c r="N961" s="58"/>
      <c r="AF961" s="39"/>
      <c r="AG961" s="47"/>
      <c r="AH961" s="47"/>
      <c r="AL961" s="3" t="s">
        <v>63</v>
      </c>
      <c r="AN961" s="47"/>
      <c r="AO961" s="47"/>
      <c r="AQ961" s="47"/>
    </row>
    <row r="962" spans="1:43" s="4" customFormat="1" ht="15" x14ac:dyDescent="0.25">
      <c r="A962" s="56"/>
      <c r="B962" s="49"/>
      <c r="C962" s="372" t="s">
        <v>178</v>
      </c>
      <c r="D962" s="372"/>
      <c r="E962" s="372"/>
      <c r="F962" s="51" t="s">
        <v>64</v>
      </c>
      <c r="G962" s="54">
        <v>3.69</v>
      </c>
      <c r="H962" s="54">
        <v>1.1499999999999999</v>
      </c>
      <c r="I962" s="111">
        <v>0.1015045</v>
      </c>
      <c r="J962" s="57"/>
      <c r="K962" s="52"/>
      <c r="L962" s="57"/>
      <c r="M962" s="52"/>
      <c r="N962" s="58"/>
      <c r="AF962" s="39"/>
      <c r="AG962" s="47"/>
      <c r="AH962" s="47"/>
      <c r="AL962" s="3" t="s">
        <v>178</v>
      </c>
      <c r="AN962" s="47"/>
      <c r="AO962" s="47"/>
      <c r="AQ962" s="47"/>
    </row>
    <row r="963" spans="1:43" s="4" customFormat="1" ht="15" x14ac:dyDescent="0.25">
      <c r="A963" s="48"/>
      <c r="B963" s="49"/>
      <c r="C963" s="375" t="s">
        <v>65</v>
      </c>
      <c r="D963" s="375"/>
      <c r="E963" s="375"/>
      <c r="F963" s="59"/>
      <c r="G963" s="60"/>
      <c r="H963" s="60"/>
      <c r="I963" s="60"/>
      <c r="J963" s="61">
        <v>322.83999999999997</v>
      </c>
      <c r="K963" s="60"/>
      <c r="L963" s="61">
        <v>8.86</v>
      </c>
      <c r="M963" s="60"/>
      <c r="N963" s="62"/>
      <c r="AF963" s="39"/>
      <c r="AG963" s="47"/>
      <c r="AH963" s="47"/>
      <c r="AM963" s="3" t="s">
        <v>65</v>
      </c>
      <c r="AN963" s="47"/>
      <c r="AO963" s="47"/>
      <c r="AQ963" s="47"/>
    </row>
    <row r="964" spans="1:43" s="4" customFormat="1" ht="15" x14ac:dyDescent="0.25">
      <c r="A964" s="56"/>
      <c r="B964" s="49"/>
      <c r="C964" s="372" t="s">
        <v>66</v>
      </c>
      <c r="D964" s="372"/>
      <c r="E964" s="372"/>
      <c r="F964" s="51"/>
      <c r="G964" s="52"/>
      <c r="H964" s="52"/>
      <c r="I964" s="52"/>
      <c r="J964" s="57"/>
      <c r="K964" s="52"/>
      <c r="L964" s="53">
        <v>2.08</v>
      </c>
      <c r="M964" s="52"/>
      <c r="N964" s="64">
        <v>72.72</v>
      </c>
      <c r="AF964" s="39"/>
      <c r="AG964" s="47"/>
      <c r="AH964" s="47"/>
      <c r="AL964" s="3" t="s">
        <v>66</v>
      </c>
      <c r="AN964" s="47"/>
      <c r="AO964" s="47"/>
      <c r="AQ964" s="47"/>
    </row>
    <row r="965" spans="1:43" s="4" customFormat="1" ht="23.25" x14ac:dyDescent="0.25">
      <c r="A965" s="56"/>
      <c r="B965" s="49" t="s">
        <v>335</v>
      </c>
      <c r="C965" s="372" t="s">
        <v>336</v>
      </c>
      <c r="D965" s="372"/>
      <c r="E965" s="372"/>
      <c r="F965" s="51" t="s">
        <v>69</v>
      </c>
      <c r="G965" s="63">
        <v>92</v>
      </c>
      <c r="H965" s="52"/>
      <c r="I965" s="63">
        <v>92</v>
      </c>
      <c r="J965" s="57"/>
      <c r="K965" s="52"/>
      <c r="L965" s="53">
        <v>1.91</v>
      </c>
      <c r="M965" s="52"/>
      <c r="N965" s="64">
        <v>66.900000000000006</v>
      </c>
      <c r="AF965" s="39"/>
      <c r="AG965" s="47"/>
      <c r="AH965" s="47"/>
      <c r="AL965" s="3" t="s">
        <v>336</v>
      </c>
      <c r="AN965" s="47"/>
      <c r="AO965" s="47"/>
      <c r="AQ965" s="47"/>
    </row>
    <row r="966" spans="1:43" s="4" customFormat="1" ht="23.25" x14ac:dyDescent="0.25">
      <c r="A966" s="56"/>
      <c r="B966" s="49" t="s">
        <v>337</v>
      </c>
      <c r="C966" s="372" t="s">
        <v>338</v>
      </c>
      <c r="D966" s="372"/>
      <c r="E966" s="372"/>
      <c r="F966" s="51" t="s">
        <v>69</v>
      </c>
      <c r="G966" s="63">
        <v>46</v>
      </c>
      <c r="H966" s="52"/>
      <c r="I966" s="63">
        <v>46</v>
      </c>
      <c r="J966" s="57"/>
      <c r="K966" s="52"/>
      <c r="L966" s="53">
        <v>0.96</v>
      </c>
      <c r="M966" s="52"/>
      <c r="N966" s="64">
        <v>33.450000000000003</v>
      </c>
      <c r="AF966" s="39"/>
      <c r="AG966" s="47"/>
      <c r="AH966" s="47"/>
      <c r="AL966" s="3" t="s">
        <v>338</v>
      </c>
      <c r="AN966" s="47"/>
      <c r="AO966" s="47"/>
      <c r="AQ966" s="47"/>
    </row>
    <row r="967" spans="1:43" s="4" customFormat="1" ht="15" x14ac:dyDescent="0.25">
      <c r="A967" s="65"/>
      <c r="B967" s="66"/>
      <c r="C967" s="374" t="s">
        <v>72</v>
      </c>
      <c r="D967" s="374"/>
      <c r="E967" s="374"/>
      <c r="F967" s="42"/>
      <c r="G967" s="43"/>
      <c r="H967" s="43"/>
      <c r="I967" s="43"/>
      <c r="J967" s="45"/>
      <c r="K967" s="43"/>
      <c r="L967" s="67">
        <v>11.73</v>
      </c>
      <c r="M967" s="60"/>
      <c r="N967" s="46"/>
      <c r="AF967" s="39"/>
      <c r="AG967" s="47"/>
      <c r="AH967" s="47"/>
      <c r="AN967" s="47" t="s">
        <v>72</v>
      </c>
      <c r="AO967" s="47"/>
      <c r="AQ967" s="47"/>
    </row>
    <row r="968" spans="1:43" s="4" customFormat="1" ht="57" x14ac:dyDescent="0.25">
      <c r="A968" s="40" t="s">
        <v>560</v>
      </c>
      <c r="B968" s="41" t="s">
        <v>346</v>
      </c>
      <c r="C968" s="374" t="s">
        <v>347</v>
      </c>
      <c r="D968" s="374"/>
      <c r="E968" s="374"/>
      <c r="F968" s="42" t="s">
        <v>333</v>
      </c>
      <c r="G968" s="43">
        <v>2.392E-2</v>
      </c>
      <c r="H968" s="44">
        <v>1</v>
      </c>
      <c r="I968" s="118">
        <v>2.392E-2</v>
      </c>
      <c r="J968" s="45"/>
      <c r="K968" s="43"/>
      <c r="L968" s="45"/>
      <c r="M968" s="43"/>
      <c r="N968" s="46"/>
      <c r="AF968" s="39"/>
      <c r="AG968" s="47"/>
      <c r="AH968" s="47" t="s">
        <v>347</v>
      </c>
      <c r="AN968" s="47"/>
      <c r="AO968" s="47"/>
      <c r="AQ968" s="47"/>
    </row>
    <row r="969" spans="1:43" s="4" customFormat="1" ht="15" x14ac:dyDescent="0.25">
      <c r="A969" s="69"/>
      <c r="B969" s="50"/>
      <c r="C969" s="372" t="s">
        <v>396</v>
      </c>
      <c r="D969" s="372"/>
      <c r="E969" s="372"/>
      <c r="F969" s="372"/>
      <c r="G969" s="372"/>
      <c r="H969" s="372"/>
      <c r="I969" s="372"/>
      <c r="J969" s="372"/>
      <c r="K969" s="372"/>
      <c r="L969" s="372"/>
      <c r="M969" s="372"/>
      <c r="N969" s="377"/>
      <c r="AF969" s="39"/>
      <c r="AG969" s="47"/>
      <c r="AH969" s="47"/>
      <c r="AI969" s="3" t="s">
        <v>396</v>
      </c>
      <c r="AN969" s="47"/>
      <c r="AO969" s="47"/>
      <c r="AQ969" s="47"/>
    </row>
    <row r="970" spans="1:43" s="4" customFormat="1" ht="22.5" x14ac:dyDescent="0.25">
      <c r="A970" s="103"/>
      <c r="B970" s="49" t="s">
        <v>217</v>
      </c>
      <c r="C970" s="368" t="s">
        <v>218</v>
      </c>
      <c r="D970" s="368"/>
      <c r="E970" s="368"/>
      <c r="F970" s="368"/>
      <c r="G970" s="368"/>
      <c r="H970" s="368"/>
      <c r="I970" s="368"/>
      <c r="J970" s="368"/>
      <c r="K970" s="368"/>
      <c r="L970" s="368"/>
      <c r="M970" s="368"/>
      <c r="N970" s="376"/>
      <c r="AF970" s="39"/>
      <c r="AG970" s="47"/>
      <c r="AH970" s="47"/>
      <c r="AJ970" s="3" t="s">
        <v>218</v>
      </c>
      <c r="AN970" s="47"/>
      <c r="AO970" s="47"/>
      <c r="AQ970" s="47"/>
    </row>
    <row r="971" spans="1:43" s="4" customFormat="1" ht="15" x14ac:dyDescent="0.25">
      <c r="A971" s="48"/>
      <c r="B971" s="49" t="s">
        <v>73</v>
      </c>
      <c r="C971" s="372" t="s">
        <v>175</v>
      </c>
      <c r="D971" s="372"/>
      <c r="E971" s="372"/>
      <c r="F971" s="51"/>
      <c r="G971" s="52"/>
      <c r="H971" s="52"/>
      <c r="I971" s="52"/>
      <c r="J971" s="107">
        <v>3150</v>
      </c>
      <c r="K971" s="54">
        <v>1.1499999999999999</v>
      </c>
      <c r="L971" s="53">
        <v>86.65</v>
      </c>
      <c r="M971" s="52"/>
      <c r="N971" s="58"/>
      <c r="AF971" s="39"/>
      <c r="AG971" s="47"/>
      <c r="AH971" s="47"/>
      <c r="AK971" s="3" t="s">
        <v>175</v>
      </c>
      <c r="AN971" s="47"/>
      <c r="AO971" s="47"/>
      <c r="AQ971" s="47"/>
    </row>
    <row r="972" spans="1:43" s="4" customFormat="1" ht="15" x14ac:dyDescent="0.25">
      <c r="A972" s="48"/>
      <c r="B972" s="49" t="s">
        <v>78</v>
      </c>
      <c r="C972" s="372" t="s">
        <v>176</v>
      </c>
      <c r="D972" s="372"/>
      <c r="E972" s="372"/>
      <c r="F972" s="51"/>
      <c r="G972" s="52"/>
      <c r="H972" s="52"/>
      <c r="I972" s="52"/>
      <c r="J972" s="53">
        <v>425.25</v>
      </c>
      <c r="K972" s="54">
        <v>1.1499999999999999</v>
      </c>
      <c r="L972" s="53">
        <v>11.7</v>
      </c>
      <c r="M972" s="54">
        <v>34.96</v>
      </c>
      <c r="N972" s="64">
        <v>409.03</v>
      </c>
      <c r="AF972" s="39"/>
      <c r="AG972" s="47"/>
      <c r="AH972" s="47"/>
      <c r="AK972" s="3" t="s">
        <v>176</v>
      </c>
      <c r="AN972" s="47"/>
      <c r="AO972" s="47"/>
      <c r="AQ972" s="47"/>
    </row>
    <row r="973" spans="1:43" s="4" customFormat="1" ht="15" x14ac:dyDescent="0.25">
      <c r="A973" s="56"/>
      <c r="B973" s="49"/>
      <c r="C973" s="372" t="s">
        <v>178</v>
      </c>
      <c r="D973" s="372"/>
      <c r="E973" s="372"/>
      <c r="F973" s="51" t="s">
        <v>64</v>
      </c>
      <c r="G973" s="104">
        <v>31.5</v>
      </c>
      <c r="H973" s="54">
        <v>1.1499999999999999</v>
      </c>
      <c r="I973" s="117">
        <v>0.86650199999999999</v>
      </c>
      <c r="J973" s="57"/>
      <c r="K973" s="52"/>
      <c r="L973" s="57"/>
      <c r="M973" s="52"/>
      <c r="N973" s="58"/>
      <c r="AF973" s="39"/>
      <c r="AG973" s="47"/>
      <c r="AH973" s="47"/>
      <c r="AL973" s="3" t="s">
        <v>178</v>
      </c>
      <c r="AN973" s="47"/>
      <c r="AO973" s="47"/>
      <c r="AQ973" s="47"/>
    </row>
    <row r="974" spans="1:43" s="4" customFormat="1" ht="15" x14ac:dyDescent="0.25">
      <c r="A974" s="48"/>
      <c r="B974" s="49"/>
      <c r="C974" s="375" t="s">
        <v>65</v>
      </c>
      <c r="D974" s="375"/>
      <c r="E974" s="375"/>
      <c r="F974" s="59"/>
      <c r="G974" s="60"/>
      <c r="H974" s="60"/>
      <c r="I974" s="60"/>
      <c r="J974" s="108">
        <v>3150</v>
      </c>
      <c r="K974" s="60"/>
      <c r="L974" s="61">
        <v>86.65</v>
      </c>
      <c r="M974" s="60"/>
      <c r="N974" s="62"/>
      <c r="AF974" s="39"/>
      <c r="AG974" s="47"/>
      <c r="AH974" s="47"/>
      <c r="AM974" s="3" t="s">
        <v>65</v>
      </c>
      <c r="AN974" s="47"/>
      <c r="AO974" s="47"/>
      <c r="AQ974" s="47"/>
    </row>
    <row r="975" spans="1:43" s="4" customFormat="1" ht="15" x14ac:dyDescent="0.25">
      <c r="A975" s="56"/>
      <c r="B975" s="49"/>
      <c r="C975" s="372" t="s">
        <v>66</v>
      </c>
      <c r="D975" s="372"/>
      <c r="E975" s="372"/>
      <c r="F975" s="51"/>
      <c r="G975" s="52"/>
      <c r="H975" s="52"/>
      <c r="I975" s="52"/>
      <c r="J975" s="57"/>
      <c r="K975" s="52"/>
      <c r="L975" s="53">
        <v>11.7</v>
      </c>
      <c r="M975" s="52"/>
      <c r="N975" s="64">
        <v>409.03</v>
      </c>
      <c r="AF975" s="39"/>
      <c r="AG975" s="47"/>
      <c r="AH975" s="47"/>
      <c r="AL975" s="3" t="s">
        <v>66</v>
      </c>
      <c r="AN975" s="47"/>
      <c r="AO975" s="47"/>
      <c r="AQ975" s="47"/>
    </row>
    <row r="976" spans="1:43" s="4" customFormat="1" ht="23.25" x14ac:dyDescent="0.25">
      <c r="A976" s="56"/>
      <c r="B976" s="49" t="s">
        <v>335</v>
      </c>
      <c r="C976" s="372" t="s">
        <v>336</v>
      </c>
      <c r="D976" s="372"/>
      <c r="E976" s="372"/>
      <c r="F976" s="51" t="s">
        <v>69</v>
      </c>
      <c r="G976" s="63">
        <v>92</v>
      </c>
      <c r="H976" s="52"/>
      <c r="I976" s="63">
        <v>92</v>
      </c>
      <c r="J976" s="57"/>
      <c r="K976" s="52"/>
      <c r="L976" s="53">
        <v>10.76</v>
      </c>
      <c r="M976" s="52"/>
      <c r="N976" s="64">
        <v>376.31</v>
      </c>
      <c r="AF976" s="39"/>
      <c r="AG976" s="47"/>
      <c r="AH976" s="47"/>
      <c r="AL976" s="3" t="s">
        <v>336</v>
      </c>
      <c r="AN976" s="47"/>
      <c r="AO976" s="47"/>
      <c r="AQ976" s="47"/>
    </row>
    <row r="977" spans="1:43" s="4" customFormat="1" ht="23.25" x14ac:dyDescent="0.25">
      <c r="A977" s="56"/>
      <c r="B977" s="49" t="s">
        <v>337</v>
      </c>
      <c r="C977" s="372" t="s">
        <v>338</v>
      </c>
      <c r="D977" s="372"/>
      <c r="E977" s="372"/>
      <c r="F977" s="51" t="s">
        <v>69</v>
      </c>
      <c r="G977" s="63">
        <v>46</v>
      </c>
      <c r="H977" s="52"/>
      <c r="I977" s="63">
        <v>46</v>
      </c>
      <c r="J977" s="57"/>
      <c r="K977" s="52"/>
      <c r="L977" s="53">
        <v>5.38</v>
      </c>
      <c r="M977" s="52"/>
      <c r="N977" s="64">
        <v>188.15</v>
      </c>
      <c r="AF977" s="39"/>
      <c r="AG977" s="47"/>
      <c r="AH977" s="47"/>
      <c r="AL977" s="3" t="s">
        <v>338</v>
      </c>
      <c r="AN977" s="47"/>
      <c r="AO977" s="47"/>
      <c r="AQ977" s="47"/>
    </row>
    <row r="978" spans="1:43" s="4" customFormat="1" ht="15" x14ac:dyDescent="0.25">
      <c r="A978" s="65"/>
      <c r="B978" s="66"/>
      <c r="C978" s="374" t="s">
        <v>72</v>
      </c>
      <c r="D978" s="374"/>
      <c r="E978" s="374"/>
      <c r="F978" s="42"/>
      <c r="G978" s="43"/>
      <c r="H978" s="43"/>
      <c r="I978" s="43"/>
      <c r="J978" s="45"/>
      <c r="K978" s="43"/>
      <c r="L978" s="67">
        <v>102.79</v>
      </c>
      <c r="M978" s="60"/>
      <c r="N978" s="46"/>
      <c r="AF978" s="39"/>
      <c r="AG978" s="47"/>
      <c r="AH978" s="47"/>
      <c r="AN978" s="47" t="s">
        <v>72</v>
      </c>
      <c r="AO978" s="47"/>
      <c r="AQ978" s="47"/>
    </row>
    <row r="979" spans="1:43" s="4" customFormat="1" ht="57" x14ac:dyDescent="0.25">
      <c r="A979" s="40" t="s">
        <v>561</v>
      </c>
      <c r="B979" s="41" t="s">
        <v>339</v>
      </c>
      <c r="C979" s="374" t="s">
        <v>348</v>
      </c>
      <c r="D979" s="374"/>
      <c r="E979" s="374"/>
      <c r="F979" s="42" t="s">
        <v>341</v>
      </c>
      <c r="G979" s="43">
        <v>49.275199999999998</v>
      </c>
      <c r="H979" s="44">
        <v>1</v>
      </c>
      <c r="I979" s="110">
        <v>49.275199999999998</v>
      </c>
      <c r="J979" s="67">
        <v>2.91</v>
      </c>
      <c r="K979" s="43"/>
      <c r="L979" s="67">
        <v>143.38999999999999</v>
      </c>
      <c r="M979" s="68">
        <v>12.13</v>
      </c>
      <c r="N979" s="115">
        <v>1739.32</v>
      </c>
      <c r="AF979" s="39"/>
      <c r="AG979" s="47"/>
      <c r="AH979" s="47" t="s">
        <v>348</v>
      </c>
      <c r="AN979" s="47"/>
      <c r="AO979" s="47"/>
      <c r="AQ979" s="47"/>
    </row>
    <row r="980" spans="1:43" s="4" customFormat="1" ht="15" x14ac:dyDescent="0.25">
      <c r="A980" s="69"/>
      <c r="B980" s="50"/>
      <c r="C980" s="372" t="s">
        <v>557</v>
      </c>
      <c r="D980" s="372"/>
      <c r="E980" s="372"/>
      <c r="F980" s="372"/>
      <c r="G980" s="372"/>
      <c r="H980" s="372"/>
      <c r="I980" s="372"/>
      <c r="J980" s="372"/>
      <c r="K980" s="372"/>
      <c r="L980" s="372"/>
      <c r="M980" s="372"/>
      <c r="N980" s="377"/>
      <c r="AF980" s="39"/>
      <c r="AG980" s="47"/>
      <c r="AH980" s="47"/>
      <c r="AI980" s="3" t="s">
        <v>557</v>
      </c>
      <c r="AN980" s="47"/>
      <c r="AO980" s="47"/>
      <c r="AQ980" s="47"/>
    </row>
    <row r="981" spans="1:43" s="4" customFormat="1" ht="15" x14ac:dyDescent="0.25">
      <c r="A981" s="65"/>
      <c r="B981" s="66"/>
      <c r="C981" s="374" t="s">
        <v>72</v>
      </c>
      <c r="D981" s="374"/>
      <c r="E981" s="374"/>
      <c r="F981" s="42"/>
      <c r="G981" s="43"/>
      <c r="H981" s="43"/>
      <c r="I981" s="43"/>
      <c r="J981" s="45"/>
      <c r="K981" s="43"/>
      <c r="L981" s="67">
        <v>143.38999999999999</v>
      </c>
      <c r="M981" s="60"/>
      <c r="N981" s="115">
        <v>1739.32</v>
      </c>
      <c r="AF981" s="39"/>
      <c r="AG981" s="47"/>
      <c r="AH981" s="47"/>
      <c r="AN981" s="47" t="s">
        <v>72</v>
      </c>
      <c r="AO981" s="47"/>
      <c r="AQ981" s="47"/>
    </row>
    <row r="982" spans="1:43" s="4" customFormat="1" ht="45.75" x14ac:dyDescent="0.25">
      <c r="A982" s="40" t="s">
        <v>562</v>
      </c>
      <c r="B982" s="41" t="s">
        <v>350</v>
      </c>
      <c r="C982" s="374" t="s">
        <v>351</v>
      </c>
      <c r="D982" s="374"/>
      <c r="E982" s="374"/>
      <c r="F982" s="42" t="s">
        <v>341</v>
      </c>
      <c r="G982" s="43">
        <v>18.952000000000002</v>
      </c>
      <c r="H982" s="44">
        <v>1</v>
      </c>
      <c r="I982" s="116">
        <v>18.952000000000002</v>
      </c>
      <c r="J982" s="67">
        <v>15.35</v>
      </c>
      <c r="K982" s="43"/>
      <c r="L982" s="67">
        <v>290.91000000000003</v>
      </c>
      <c r="M982" s="68">
        <v>12.13</v>
      </c>
      <c r="N982" s="115">
        <v>3528.74</v>
      </c>
      <c r="AF982" s="39"/>
      <c r="AG982" s="47"/>
      <c r="AH982" s="47" t="s">
        <v>351</v>
      </c>
      <c r="AN982" s="47"/>
      <c r="AO982" s="47"/>
      <c r="AQ982" s="47"/>
    </row>
    <row r="983" spans="1:43" s="4" customFormat="1" ht="15" x14ac:dyDescent="0.25">
      <c r="A983" s="69"/>
      <c r="B983" s="50"/>
      <c r="C983" s="372" t="s">
        <v>563</v>
      </c>
      <c r="D983" s="372"/>
      <c r="E983" s="372"/>
      <c r="F983" s="372"/>
      <c r="G983" s="372"/>
      <c r="H983" s="372"/>
      <c r="I983" s="372"/>
      <c r="J983" s="372"/>
      <c r="K983" s="372"/>
      <c r="L983" s="372"/>
      <c r="M983" s="372"/>
      <c r="N983" s="377"/>
      <c r="AF983" s="39"/>
      <c r="AG983" s="47"/>
      <c r="AH983" s="47"/>
      <c r="AI983" s="3" t="s">
        <v>563</v>
      </c>
      <c r="AN983" s="47"/>
      <c r="AO983" s="47"/>
      <c r="AQ983" s="47"/>
    </row>
    <row r="984" spans="1:43" s="4" customFormat="1" ht="15" x14ac:dyDescent="0.25">
      <c r="A984" s="65"/>
      <c r="B984" s="66"/>
      <c r="C984" s="374" t="s">
        <v>72</v>
      </c>
      <c r="D984" s="374"/>
      <c r="E984" s="374"/>
      <c r="F984" s="42"/>
      <c r="G984" s="43"/>
      <c r="H984" s="43"/>
      <c r="I984" s="43"/>
      <c r="J984" s="45"/>
      <c r="K984" s="43"/>
      <c r="L984" s="67">
        <v>290.91000000000003</v>
      </c>
      <c r="M984" s="60"/>
      <c r="N984" s="115">
        <v>3528.74</v>
      </c>
      <c r="AF984" s="39"/>
      <c r="AG984" s="47"/>
      <c r="AH984" s="47"/>
      <c r="AN984" s="47" t="s">
        <v>72</v>
      </c>
      <c r="AO984" s="47"/>
      <c r="AQ984" s="47"/>
    </row>
    <row r="985" spans="1:43" s="4" customFormat="1" ht="34.5" x14ac:dyDescent="0.25">
      <c r="A985" s="40" t="s">
        <v>564</v>
      </c>
      <c r="B985" s="41" t="s">
        <v>353</v>
      </c>
      <c r="C985" s="374" t="s">
        <v>354</v>
      </c>
      <c r="D985" s="374"/>
      <c r="E985" s="374"/>
      <c r="F985" s="42" t="s">
        <v>333</v>
      </c>
      <c r="G985" s="43">
        <v>2.392E-2</v>
      </c>
      <c r="H985" s="44">
        <v>1</v>
      </c>
      <c r="I985" s="118">
        <v>2.392E-2</v>
      </c>
      <c r="J985" s="45"/>
      <c r="K985" s="43"/>
      <c r="L985" s="45"/>
      <c r="M985" s="43"/>
      <c r="N985" s="46"/>
      <c r="AF985" s="39"/>
      <c r="AG985" s="47"/>
      <c r="AH985" s="47" t="s">
        <v>354</v>
      </c>
      <c r="AN985" s="47"/>
      <c r="AO985" s="47"/>
      <c r="AQ985" s="47"/>
    </row>
    <row r="986" spans="1:43" s="4" customFormat="1" ht="15" x14ac:dyDescent="0.25">
      <c r="A986" s="69"/>
      <c r="B986" s="50"/>
      <c r="C986" s="372" t="s">
        <v>403</v>
      </c>
      <c r="D986" s="372"/>
      <c r="E986" s="372"/>
      <c r="F986" s="372"/>
      <c r="G986" s="372"/>
      <c r="H986" s="372"/>
      <c r="I986" s="372"/>
      <c r="J986" s="372"/>
      <c r="K986" s="372"/>
      <c r="L986" s="372"/>
      <c r="M986" s="372"/>
      <c r="N986" s="377"/>
      <c r="AF986" s="39"/>
      <c r="AG986" s="47"/>
      <c r="AH986" s="47"/>
      <c r="AI986" s="3" t="s">
        <v>403</v>
      </c>
      <c r="AN986" s="47"/>
      <c r="AO986" s="47"/>
      <c r="AQ986" s="47"/>
    </row>
    <row r="987" spans="1:43" s="4" customFormat="1" ht="22.5" x14ac:dyDescent="0.25">
      <c r="A987" s="103"/>
      <c r="B987" s="49" t="s">
        <v>217</v>
      </c>
      <c r="C987" s="368" t="s">
        <v>218</v>
      </c>
      <c r="D987" s="368"/>
      <c r="E987" s="368"/>
      <c r="F987" s="368"/>
      <c r="G987" s="368"/>
      <c r="H987" s="368"/>
      <c r="I987" s="368"/>
      <c r="J987" s="368"/>
      <c r="K987" s="368"/>
      <c r="L987" s="368"/>
      <c r="M987" s="368"/>
      <c r="N987" s="376"/>
      <c r="AF987" s="39"/>
      <c r="AG987" s="47"/>
      <c r="AH987" s="47"/>
      <c r="AJ987" s="3" t="s">
        <v>218</v>
      </c>
      <c r="AN987" s="47"/>
      <c r="AO987" s="47"/>
      <c r="AQ987" s="47"/>
    </row>
    <row r="988" spans="1:43" s="4" customFormat="1" ht="15" x14ac:dyDescent="0.25">
      <c r="A988" s="48"/>
      <c r="B988" s="49" t="s">
        <v>73</v>
      </c>
      <c r="C988" s="372" t="s">
        <v>175</v>
      </c>
      <c r="D988" s="372"/>
      <c r="E988" s="372"/>
      <c r="F988" s="51"/>
      <c r="G988" s="52"/>
      <c r="H988" s="52"/>
      <c r="I988" s="52"/>
      <c r="J988" s="53">
        <v>284.17</v>
      </c>
      <c r="K988" s="54">
        <v>1.1499999999999999</v>
      </c>
      <c r="L988" s="53">
        <v>7.82</v>
      </c>
      <c r="M988" s="52"/>
      <c r="N988" s="58"/>
      <c r="AF988" s="39"/>
      <c r="AG988" s="47"/>
      <c r="AH988" s="47"/>
      <c r="AK988" s="3" t="s">
        <v>175</v>
      </c>
      <c r="AN988" s="47"/>
      <c r="AO988" s="47"/>
      <c r="AQ988" s="47"/>
    </row>
    <row r="989" spans="1:43" s="4" customFormat="1" ht="15" x14ac:dyDescent="0.25">
      <c r="A989" s="48"/>
      <c r="B989" s="49" t="s">
        <v>78</v>
      </c>
      <c r="C989" s="372" t="s">
        <v>176</v>
      </c>
      <c r="D989" s="372"/>
      <c r="E989" s="372"/>
      <c r="F989" s="51"/>
      <c r="G989" s="52"/>
      <c r="H989" s="52"/>
      <c r="I989" s="52"/>
      <c r="J989" s="53">
        <v>28.89</v>
      </c>
      <c r="K989" s="54">
        <v>1.1499999999999999</v>
      </c>
      <c r="L989" s="53">
        <v>0.79</v>
      </c>
      <c r="M989" s="54">
        <v>34.96</v>
      </c>
      <c r="N989" s="64">
        <v>27.62</v>
      </c>
      <c r="AF989" s="39"/>
      <c r="AG989" s="47"/>
      <c r="AH989" s="47"/>
      <c r="AK989" s="3" t="s">
        <v>176</v>
      </c>
      <c r="AN989" s="47"/>
      <c r="AO989" s="47"/>
      <c r="AQ989" s="47"/>
    </row>
    <row r="990" spans="1:43" s="4" customFormat="1" ht="15" x14ac:dyDescent="0.25">
      <c r="A990" s="56"/>
      <c r="B990" s="49"/>
      <c r="C990" s="372" t="s">
        <v>178</v>
      </c>
      <c r="D990" s="372"/>
      <c r="E990" s="372"/>
      <c r="F990" s="51" t="s">
        <v>64</v>
      </c>
      <c r="G990" s="54">
        <v>2.14</v>
      </c>
      <c r="H990" s="54">
        <v>1.1499999999999999</v>
      </c>
      <c r="I990" s="111">
        <v>5.8867099999999999E-2</v>
      </c>
      <c r="J990" s="57"/>
      <c r="K990" s="52"/>
      <c r="L990" s="57"/>
      <c r="M990" s="52"/>
      <c r="N990" s="58"/>
      <c r="AF990" s="39"/>
      <c r="AG990" s="47"/>
      <c r="AH990" s="47"/>
      <c r="AL990" s="3" t="s">
        <v>178</v>
      </c>
      <c r="AN990" s="47"/>
      <c r="AO990" s="47"/>
      <c r="AQ990" s="47"/>
    </row>
    <row r="991" spans="1:43" s="4" customFormat="1" ht="15" x14ac:dyDescent="0.25">
      <c r="A991" s="48"/>
      <c r="B991" s="49"/>
      <c r="C991" s="375" t="s">
        <v>65</v>
      </c>
      <c r="D991" s="375"/>
      <c r="E991" s="375"/>
      <c r="F991" s="59"/>
      <c r="G991" s="60"/>
      <c r="H991" s="60"/>
      <c r="I991" s="60"/>
      <c r="J991" s="61">
        <v>284.17</v>
      </c>
      <c r="K991" s="60"/>
      <c r="L991" s="61">
        <v>7.82</v>
      </c>
      <c r="M991" s="60"/>
      <c r="N991" s="62"/>
      <c r="AF991" s="39"/>
      <c r="AG991" s="47"/>
      <c r="AH991" s="47"/>
      <c r="AM991" s="3" t="s">
        <v>65</v>
      </c>
      <c r="AN991" s="47"/>
      <c r="AO991" s="47"/>
      <c r="AQ991" s="47"/>
    </row>
    <row r="992" spans="1:43" s="4" customFormat="1" ht="15" x14ac:dyDescent="0.25">
      <c r="A992" s="56"/>
      <c r="B992" s="49"/>
      <c r="C992" s="372" t="s">
        <v>66</v>
      </c>
      <c r="D992" s="372"/>
      <c r="E992" s="372"/>
      <c r="F992" s="51"/>
      <c r="G992" s="52"/>
      <c r="H992" s="52"/>
      <c r="I992" s="52"/>
      <c r="J992" s="57"/>
      <c r="K992" s="52"/>
      <c r="L992" s="53">
        <v>0.79</v>
      </c>
      <c r="M992" s="52"/>
      <c r="N992" s="64">
        <v>27.62</v>
      </c>
      <c r="AF992" s="39"/>
      <c r="AG992" s="47"/>
      <c r="AH992" s="47"/>
      <c r="AL992" s="3" t="s">
        <v>66</v>
      </c>
      <c r="AN992" s="47"/>
      <c r="AO992" s="47"/>
      <c r="AQ992" s="47"/>
    </row>
    <row r="993" spans="1:43" s="4" customFormat="1" ht="23.25" x14ac:dyDescent="0.25">
      <c r="A993" s="56"/>
      <c r="B993" s="49" t="s">
        <v>335</v>
      </c>
      <c r="C993" s="372" t="s">
        <v>336</v>
      </c>
      <c r="D993" s="372"/>
      <c r="E993" s="372"/>
      <c r="F993" s="51" t="s">
        <v>69</v>
      </c>
      <c r="G993" s="63">
        <v>92</v>
      </c>
      <c r="H993" s="52"/>
      <c r="I993" s="63">
        <v>92</v>
      </c>
      <c r="J993" s="57"/>
      <c r="K993" s="52"/>
      <c r="L993" s="53">
        <v>0.73</v>
      </c>
      <c r="M993" s="52"/>
      <c r="N993" s="64">
        <v>25.41</v>
      </c>
      <c r="AF993" s="39"/>
      <c r="AG993" s="47"/>
      <c r="AH993" s="47"/>
      <c r="AL993" s="3" t="s">
        <v>336</v>
      </c>
      <c r="AN993" s="47"/>
      <c r="AO993" s="47"/>
      <c r="AQ993" s="47"/>
    </row>
    <row r="994" spans="1:43" s="4" customFormat="1" ht="23.25" x14ac:dyDescent="0.25">
      <c r="A994" s="56"/>
      <c r="B994" s="49" t="s">
        <v>337</v>
      </c>
      <c r="C994" s="372" t="s">
        <v>338</v>
      </c>
      <c r="D994" s="372"/>
      <c r="E994" s="372"/>
      <c r="F994" s="51" t="s">
        <v>69</v>
      </c>
      <c r="G994" s="63">
        <v>46</v>
      </c>
      <c r="H994" s="52"/>
      <c r="I994" s="63">
        <v>46</v>
      </c>
      <c r="J994" s="57"/>
      <c r="K994" s="52"/>
      <c r="L994" s="53">
        <v>0.36</v>
      </c>
      <c r="M994" s="52"/>
      <c r="N994" s="64">
        <v>12.71</v>
      </c>
      <c r="AF994" s="39"/>
      <c r="AG994" s="47"/>
      <c r="AH994" s="47"/>
      <c r="AL994" s="3" t="s">
        <v>338</v>
      </c>
      <c r="AN994" s="47"/>
      <c r="AO994" s="47"/>
      <c r="AQ994" s="47"/>
    </row>
    <row r="995" spans="1:43" s="4" customFormat="1" ht="15" x14ac:dyDescent="0.25">
      <c r="A995" s="65"/>
      <c r="B995" s="66"/>
      <c r="C995" s="374" t="s">
        <v>72</v>
      </c>
      <c r="D995" s="374"/>
      <c r="E995" s="374"/>
      <c r="F995" s="42"/>
      <c r="G995" s="43"/>
      <c r="H995" s="43"/>
      <c r="I995" s="43"/>
      <c r="J995" s="45"/>
      <c r="K995" s="43"/>
      <c r="L995" s="67">
        <v>8.91</v>
      </c>
      <c r="M995" s="60"/>
      <c r="N995" s="46"/>
      <c r="AF995" s="39"/>
      <c r="AG995" s="47"/>
      <c r="AH995" s="47"/>
      <c r="AN995" s="47" t="s">
        <v>72</v>
      </c>
      <c r="AO995" s="47"/>
      <c r="AQ995" s="47"/>
    </row>
    <row r="996" spans="1:43" s="4" customFormat="1" ht="45.75" x14ac:dyDescent="0.25">
      <c r="A996" s="40" t="s">
        <v>565</v>
      </c>
      <c r="B996" s="41" t="s">
        <v>331</v>
      </c>
      <c r="C996" s="374" t="s">
        <v>566</v>
      </c>
      <c r="D996" s="374"/>
      <c r="E996" s="374"/>
      <c r="F996" s="42" t="s">
        <v>333</v>
      </c>
      <c r="G996" s="43">
        <v>1.4999999999999999E-2</v>
      </c>
      <c r="H996" s="44">
        <v>1</v>
      </c>
      <c r="I996" s="116">
        <v>1.4999999999999999E-2</v>
      </c>
      <c r="J996" s="45"/>
      <c r="K996" s="43"/>
      <c r="L996" s="45"/>
      <c r="M996" s="43"/>
      <c r="N996" s="46"/>
      <c r="AF996" s="39"/>
      <c r="AG996" s="47"/>
      <c r="AH996" s="47" t="s">
        <v>566</v>
      </c>
      <c r="AN996" s="47"/>
      <c r="AO996" s="47"/>
      <c r="AQ996" s="47"/>
    </row>
    <row r="997" spans="1:43" s="4" customFormat="1" ht="15" x14ac:dyDescent="0.25">
      <c r="A997" s="69"/>
      <c r="B997" s="50"/>
      <c r="C997" s="372" t="s">
        <v>567</v>
      </c>
      <c r="D997" s="372"/>
      <c r="E997" s="372"/>
      <c r="F997" s="372"/>
      <c r="G997" s="372"/>
      <c r="H997" s="372"/>
      <c r="I997" s="372"/>
      <c r="J997" s="372"/>
      <c r="K997" s="372"/>
      <c r="L997" s="372"/>
      <c r="M997" s="372"/>
      <c r="N997" s="377"/>
      <c r="AF997" s="39"/>
      <c r="AG997" s="47"/>
      <c r="AH997" s="47"/>
      <c r="AI997" s="3" t="s">
        <v>567</v>
      </c>
      <c r="AN997" s="47"/>
      <c r="AO997" s="47"/>
      <c r="AQ997" s="47"/>
    </row>
    <row r="998" spans="1:43" s="4" customFormat="1" ht="22.5" x14ac:dyDescent="0.25">
      <c r="A998" s="103"/>
      <c r="B998" s="49" t="s">
        <v>217</v>
      </c>
      <c r="C998" s="368" t="s">
        <v>218</v>
      </c>
      <c r="D998" s="368"/>
      <c r="E998" s="368"/>
      <c r="F998" s="368"/>
      <c r="G998" s="368"/>
      <c r="H998" s="368"/>
      <c r="I998" s="368"/>
      <c r="J998" s="368"/>
      <c r="K998" s="368"/>
      <c r="L998" s="368"/>
      <c r="M998" s="368"/>
      <c r="N998" s="376"/>
      <c r="AF998" s="39"/>
      <c r="AG998" s="47"/>
      <c r="AH998" s="47"/>
      <c r="AJ998" s="3" t="s">
        <v>218</v>
      </c>
      <c r="AN998" s="47"/>
      <c r="AO998" s="47"/>
      <c r="AQ998" s="47"/>
    </row>
    <row r="999" spans="1:43" s="4" customFormat="1" ht="15" x14ac:dyDescent="0.25">
      <c r="A999" s="48"/>
      <c r="B999" s="49" t="s">
        <v>73</v>
      </c>
      <c r="C999" s="372" t="s">
        <v>175</v>
      </c>
      <c r="D999" s="372"/>
      <c r="E999" s="372"/>
      <c r="F999" s="51"/>
      <c r="G999" s="52"/>
      <c r="H999" s="52"/>
      <c r="I999" s="52"/>
      <c r="J999" s="107">
        <v>3710.53</v>
      </c>
      <c r="K999" s="54">
        <v>1.1499999999999999</v>
      </c>
      <c r="L999" s="53">
        <v>64.010000000000005</v>
      </c>
      <c r="M999" s="52"/>
      <c r="N999" s="58"/>
      <c r="AF999" s="39"/>
      <c r="AG999" s="47"/>
      <c r="AH999" s="47"/>
      <c r="AK999" s="3" t="s">
        <v>175</v>
      </c>
      <c r="AN999" s="47"/>
      <c r="AO999" s="47"/>
      <c r="AQ999" s="47"/>
    </row>
    <row r="1000" spans="1:43" s="4" customFormat="1" ht="15" x14ac:dyDescent="0.25">
      <c r="A1000" s="48"/>
      <c r="B1000" s="49" t="s">
        <v>78</v>
      </c>
      <c r="C1000" s="372" t="s">
        <v>176</v>
      </c>
      <c r="D1000" s="372"/>
      <c r="E1000" s="372"/>
      <c r="F1000" s="51"/>
      <c r="G1000" s="52"/>
      <c r="H1000" s="52"/>
      <c r="I1000" s="52"/>
      <c r="J1000" s="53">
        <v>614.79999999999995</v>
      </c>
      <c r="K1000" s="54">
        <v>1.1499999999999999</v>
      </c>
      <c r="L1000" s="53">
        <v>10.61</v>
      </c>
      <c r="M1000" s="54">
        <v>34.96</v>
      </c>
      <c r="N1000" s="64">
        <v>370.93</v>
      </c>
      <c r="AF1000" s="39"/>
      <c r="AG1000" s="47"/>
      <c r="AH1000" s="47"/>
      <c r="AK1000" s="3" t="s">
        <v>176</v>
      </c>
      <c r="AN1000" s="47"/>
      <c r="AO1000" s="47"/>
      <c r="AQ1000" s="47"/>
    </row>
    <row r="1001" spans="1:43" s="4" customFormat="1" ht="15" x14ac:dyDescent="0.25">
      <c r="A1001" s="56"/>
      <c r="B1001" s="49"/>
      <c r="C1001" s="372" t="s">
        <v>178</v>
      </c>
      <c r="D1001" s="372"/>
      <c r="E1001" s="372"/>
      <c r="F1001" s="51" t="s">
        <v>64</v>
      </c>
      <c r="G1001" s="63">
        <v>53</v>
      </c>
      <c r="H1001" s="54">
        <v>1.1499999999999999</v>
      </c>
      <c r="I1001" s="114">
        <v>0.91425000000000001</v>
      </c>
      <c r="J1001" s="57"/>
      <c r="K1001" s="52"/>
      <c r="L1001" s="57"/>
      <c r="M1001" s="52"/>
      <c r="N1001" s="58"/>
      <c r="AF1001" s="39"/>
      <c r="AG1001" s="47"/>
      <c r="AH1001" s="47"/>
      <c r="AL1001" s="3" t="s">
        <v>178</v>
      </c>
      <c r="AN1001" s="47"/>
      <c r="AO1001" s="47"/>
      <c r="AQ1001" s="47"/>
    </row>
    <row r="1002" spans="1:43" s="4" customFormat="1" ht="15" x14ac:dyDescent="0.25">
      <c r="A1002" s="48"/>
      <c r="B1002" s="49"/>
      <c r="C1002" s="375" t="s">
        <v>65</v>
      </c>
      <c r="D1002" s="375"/>
      <c r="E1002" s="375"/>
      <c r="F1002" s="59"/>
      <c r="G1002" s="60"/>
      <c r="H1002" s="60"/>
      <c r="I1002" s="60"/>
      <c r="J1002" s="108">
        <v>3710.53</v>
      </c>
      <c r="K1002" s="60"/>
      <c r="L1002" s="61">
        <v>64.010000000000005</v>
      </c>
      <c r="M1002" s="60"/>
      <c r="N1002" s="62"/>
      <c r="AF1002" s="39"/>
      <c r="AG1002" s="47"/>
      <c r="AH1002" s="47"/>
      <c r="AM1002" s="3" t="s">
        <v>65</v>
      </c>
      <c r="AN1002" s="47"/>
      <c r="AO1002" s="47"/>
      <c r="AQ1002" s="47"/>
    </row>
    <row r="1003" spans="1:43" s="4" customFormat="1" ht="15" x14ac:dyDescent="0.25">
      <c r="A1003" s="56"/>
      <c r="B1003" s="49"/>
      <c r="C1003" s="372" t="s">
        <v>66</v>
      </c>
      <c r="D1003" s="372"/>
      <c r="E1003" s="372"/>
      <c r="F1003" s="51"/>
      <c r="G1003" s="52"/>
      <c r="H1003" s="52"/>
      <c r="I1003" s="52"/>
      <c r="J1003" s="57"/>
      <c r="K1003" s="52"/>
      <c r="L1003" s="53">
        <v>10.61</v>
      </c>
      <c r="M1003" s="52"/>
      <c r="N1003" s="64">
        <v>370.93</v>
      </c>
      <c r="AF1003" s="39"/>
      <c r="AG1003" s="47"/>
      <c r="AH1003" s="47"/>
      <c r="AL1003" s="3" t="s">
        <v>66</v>
      </c>
      <c r="AN1003" s="47"/>
      <c r="AO1003" s="47"/>
      <c r="AQ1003" s="47"/>
    </row>
    <row r="1004" spans="1:43" s="4" customFormat="1" ht="23.25" x14ac:dyDescent="0.25">
      <c r="A1004" s="56"/>
      <c r="B1004" s="49" t="s">
        <v>335</v>
      </c>
      <c r="C1004" s="372" t="s">
        <v>336</v>
      </c>
      <c r="D1004" s="372"/>
      <c r="E1004" s="372"/>
      <c r="F1004" s="51" t="s">
        <v>69</v>
      </c>
      <c r="G1004" s="63">
        <v>92</v>
      </c>
      <c r="H1004" s="52"/>
      <c r="I1004" s="63">
        <v>92</v>
      </c>
      <c r="J1004" s="57"/>
      <c r="K1004" s="52"/>
      <c r="L1004" s="53">
        <v>9.76</v>
      </c>
      <c r="M1004" s="52"/>
      <c r="N1004" s="64">
        <v>341.26</v>
      </c>
      <c r="AF1004" s="39"/>
      <c r="AG1004" s="47"/>
      <c r="AH1004" s="47"/>
      <c r="AL1004" s="3" t="s">
        <v>336</v>
      </c>
      <c r="AN1004" s="47"/>
      <c r="AO1004" s="47"/>
      <c r="AQ1004" s="47"/>
    </row>
    <row r="1005" spans="1:43" s="4" customFormat="1" ht="23.25" x14ac:dyDescent="0.25">
      <c r="A1005" s="56"/>
      <c r="B1005" s="49" t="s">
        <v>337</v>
      </c>
      <c r="C1005" s="372" t="s">
        <v>338</v>
      </c>
      <c r="D1005" s="372"/>
      <c r="E1005" s="372"/>
      <c r="F1005" s="51" t="s">
        <v>69</v>
      </c>
      <c r="G1005" s="63">
        <v>46</v>
      </c>
      <c r="H1005" s="52"/>
      <c r="I1005" s="63">
        <v>46</v>
      </c>
      <c r="J1005" s="57"/>
      <c r="K1005" s="52"/>
      <c r="L1005" s="53">
        <v>4.88</v>
      </c>
      <c r="M1005" s="52"/>
      <c r="N1005" s="64">
        <v>170.63</v>
      </c>
      <c r="AF1005" s="39"/>
      <c r="AG1005" s="47"/>
      <c r="AH1005" s="47"/>
      <c r="AL1005" s="3" t="s">
        <v>338</v>
      </c>
      <c r="AN1005" s="47"/>
      <c r="AO1005" s="47"/>
      <c r="AQ1005" s="47"/>
    </row>
    <row r="1006" spans="1:43" s="4" customFormat="1" ht="15" x14ac:dyDescent="0.25">
      <c r="A1006" s="65"/>
      <c r="B1006" s="66"/>
      <c r="C1006" s="374" t="s">
        <v>72</v>
      </c>
      <c r="D1006" s="374"/>
      <c r="E1006" s="374"/>
      <c r="F1006" s="42"/>
      <c r="G1006" s="43"/>
      <c r="H1006" s="43"/>
      <c r="I1006" s="43"/>
      <c r="J1006" s="45"/>
      <c r="K1006" s="43"/>
      <c r="L1006" s="67">
        <v>78.650000000000006</v>
      </c>
      <c r="M1006" s="60"/>
      <c r="N1006" s="46"/>
      <c r="AF1006" s="39"/>
      <c r="AG1006" s="47"/>
      <c r="AH1006" s="47"/>
      <c r="AN1006" s="47" t="s">
        <v>72</v>
      </c>
      <c r="AO1006" s="47"/>
      <c r="AQ1006" s="47"/>
    </row>
    <row r="1007" spans="1:43" s="4" customFormat="1" ht="45.75" x14ac:dyDescent="0.25">
      <c r="A1007" s="40" t="s">
        <v>568</v>
      </c>
      <c r="B1007" s="41" t="s">
        <v>339</v>
      </c>
      <c r="C1007" s="374" t="s">
        <v>340</v>
      </c>
      <c r="D1007" s="374"/>
      <c r="E1007" s="374"/>
      <c r="F1007" s="42" t="s">
        <v>341</v>
      </c>
      <c r="G1007" s="43">
        <v>24.72</v>
      </c>
      <c r="H1007" s="44">
        <v>1</v>
      </c>
      <c r="I1007" s="68">
        <v>24.72</v>
      </c>
      <c r="J1007" s="67">
        <v>2.91</v>
      </c>
      <c r="K1007" s="43"/>
      <c r="L1007" s="67">
        <v>71.94</v>
      </c>
      <c r="M1007" s="68">
        <v>12.13</v>
      </c>
      <c r="N1007" s="122">
        <v>872.63</v>
      </c>
      <c r="AF1007" s="39"/>
      <c r="AG1007" s="47"/>
      <c r="AH1007" s="47" t="s">
        <v>340</v>
      </c>
      <c r="AN1007" s="47"/>
      <c r="AO1007" s="47"/>
      <c r="AQ1007" s="47"/>
    </row>
    <row r="1008" spans="1:43" s="4" customFormat="1" ht="15" x14ac:dyDescent="0.25">
      <c r="A1008" s="69"/>
      <c r="B1008" s="50"/>
      <c r="C1008" s="372" t="s">
        <v>569</v>
      </c>
      <c r="D1008" s="372"/>
      <c r="E1008" s="372"/>
      <c r="F1008" s="372"/>
      <c r="G1008" s="372"/>
      <c r="H1008" s="372"/>
      <c r="I1008" s="372"/>
      <c r="J1008" s="372"/>
      <c r="K1008" s="372"/>
      <c r="L1008" s="372"/>
      <c r="M1008" s="372"/>
      <c r="N1008" s="377"/>
      <c r="AF1008" s="39"/>
      <c r="AG1008" s="47"/>
      <c r="AH1008" s="47"/>
      <c r="AI1008" s="3" t="s">
        <v>569</v>
      </c>
      <c r="AN1008" s="47"/>
      <c r="AO1008" s="47"/>
      <c r="AQ1008" s="47"/>
    </row>
    <row r="1009" spans="1:43" s="4" customFormat="1" ht="15" x14ac:dyDescent="0.25">
      <c r="A1009" s="65"/>
      <c r="B1009" s="66"/>
      <c r="C1009" s="374" t="s">
        <v>72</v>
      </c>
      <c r="D1009" s="374"/>
      <c r="E1009" s="374"/>
      <c r="F1009" s="42"/>
      <c r="G1009" s="43"/>
      <c r="H1009" s="43"/>
      <c r="I1009" s="43"/>
      <c r="J1009" s="45"/>
      <c r="K1009" s="43"/>
      <c r="L1009" s="67">
        <v>71.94</v>
      </c>
      <c r="M1009" s="60"/>
      <c r="N1009" s="122">
        <v>872.63</v>
      </c>
      <c r="AF1009" s="39"/>
      <c r="AG1009" s="47"/>
      <c r="AH1009" s="47"/>
      <c r="AN1009" s="47" t="s">
        <v>72</v>
      </c>
      <c r="AO1009" s="47"/>
      <c r="AQ1009" s="47"/>
    </row>
    <row r="1010" spans="1:43" s="4" customFormat="1" ht="23.25" x14ac:dyDescent="0.25">
      <c r="A1010" s="40" t="s">
        <v>570</v>
      </c>
      <c r="B1010" s="41" t="s">
        <v>343</v>
      </c>
      <c r="C1010" s="374" t="s">
        <v>344</v>
      </c>
      <c r="D1010" s="374"/>
      <c r="E1010" s="374"/>
      <c r="F1010" s="42" t="s">
        <v>333</v>
      </c>
      <c r="G1010" s="43">
        <v>1.2E-2</v>
      </c>
      <c r="H1010" s="44">
        <v>1</v>
      </c>
      <c r="I1010" s="116">
        <v>1.2E-2</v>
      </c>
      <c r="J1010" s="45"/>
      <c r="K1010" s="43"/>
      <c r="L1010" s="45"/>
      <c r="M1010" s="43"/>
      <c r="N1010" s="46"/>
      <c r="AF1010" s="39"/>
      <c r="AG1010" s="47"/>
      <c r="AH1010" s="47" t="s">
        <v>344</v>
      </c>
      <c r="AN1010" s="47"/>
      <c r="AO1010" s="47"/>
      <c r="AQ1010" s="47"/>
    </row>
    <row r="1011" spans="1:43" s="4" customFormat="1" ht="15" x14ac:dyDescent="0.25">
      <c r="A1011" s="69"/>
      <c r="B1011" s="50"/>
      <c r="C1011" s="372" t="s">
        <v>571</v>
      </c>
      <c r="D1011" s="372"/>
      <c r="E1011" s="372"/>
      <c r="F1011" s="372"/>
      <c r="G1011" s="372"/>
      <c r="H1011" s="372"/>
      <c r="I1011" s="372"/>
      <c r="J1011" s="372"/>
      <c r="K1011" s="372"/>
      <c r="L1011" s="372"/>
      <c r="M1011" s="372"/>
      <c r="N1011" s="377"/>
      <c r="AF1011" s="39"/>
      <c r="AG1011" s="47"/>
      <c r="AH1011" s="47"/>
      <c r="AI1011" s="3" t="s">
        <v>571</v>
      </c>
      <c r="AN1011" s="47"/>
      <c r="AO1011" s="47"/>
      <c r="AQ1011" s="47"/>
    </row>
    <row r="1012" spans="1:43" s="4" customFormat="1" ht="22.5" x14ac:dyDescent="0.25">
      <c r="A1012" s="103"/>
      <c r="B1012" s="49" t="s">
        <v>217</v>
      </c>
      <c r="C1012" s="368" t="s">
        <v>218</v>
      </c>
      <c r="D1012" s="368"/>
      <c r="E1012" s="368"/>
      <c r="F1012" s="368"/>
      <c r="G1012" s="368"/>
      <c r="H1012" s="368"/>
      <c r="I1012" s="368"/>
      <c r="J1012" s="368"/>
      <c r="K1012" s="368"/>
      <c r="L1012" s="368"/>
      <c r="M1012" s="368"/>
      <c r="N1012" s="376"/>
      <c r="AF1012" s="39"/>
      <c r="AG1012" s="47"/>
      <c r="AH1012" s="47"/>
      <c r="AJ1012" s="3" t="s">
        <v>218</v>
      </c>
      <c r="AN1012" s="47"/>
      <c r="AO1012" s="47"/>
      <c r="AQ1012" s="47"/>
    </row>
    <row r="1013" spans="1:43" s="4" customFormat="1" ht="15" x14ac:dyDescent="0.25">
      <c r="A1013" s="48"/>
      <c r="B1013" s="49" t="s">
        <v>58</v>
      </c>
      <c r="C1013" s="372" t="s">
        <v>62</v>
      </c>
      <c r="D1013" s="372"/>
      <c r="E1013" s="372"/>
      <c r="F1013" s="51"/>
      <c r="G1013" s="52"/>
      <c r="H1013" s="52"/>
      <c r="I1013" s="52"/>
      <c r="J1013" s="53">
        <v>25.9</v>
      </c>
      <c r="K1013" s="54">
        <v>1.1499999999999999</v>
      </c>
      <c r="L1013" s="53">
        <v>0.36</v>
      </c>
      <c r="M1013" s="54">
        <v>34.96</v>
      </c>
      <c r="N1013" s="64">
        <v>12.59</v>
      </c>
      <c r="AF1013" s="39"/>
      <c r="AG1013" s="47"/>
      <c r="AH1013" s="47"/>
      <c r="AK1013" s="3" t="s">
        <v>62</v>
      </c>
      <c r="AN1013" s="47"/>
      <c r="AO1013" s="47"/>
      <c r="AQ1013" s="47"/>
    </row>
    <row r="1014" spans="1:43" s="4" customFormat="1" ht="15" x14ac:dyDescent="0.25">
      <c r="A1014" s="48"/>
      <c r="B1014" s="49" t="s">
        <v>73</v>
      </c>
      <c r="C1014" s="372" t="s">
        <v>175</v>
      </c>
      <c r="D1014" s="372"/>
      <c r="E1014" s="372"/>
      <c r="F1014" s="51"/>
      <c r="G1014" s="52"/>
      <c r="H1014" s="52"/>
      <c r="I1014" s="52"/>
      <c r="J1014" s="53">
        <v>292.60000000000002</v>
      </c>
      <c r="K1014" s="54">
        <v>1.1499999999999999</v>
      </c>
      <c r="L1014" s="53">
        <v>4.04</v>
      </c>
      <c r="M1014" s="52"/>
      <c r="N1014" s="58"/>
      <c r="AF1014" s="39"/>
      <c r="AG1014" s="47"/>
      <c r="AH1014" s="47"/>
      <c r="AK1014" s="3" t="s">
        <v>175</v>
      </c>
      <c r="AN1014" s="47"/>
      <c r="AO1014" s="47"/>
      <c r="AQ1014" s="47"/>
    </row>
    <row r="1015" spans="1:43" s="4" customFormat="1" ht="15" x14ac:dyDescent="0.25">
      <c r="A1015" s="48"/>
      <c r="B1015" s="49" t="s">
        <v>78</v>
      </c>
      <c r="C1015" s="372" t="s">
        <v>176</v>
      </c>
      <c r="D1015" s="372"/>
      <c r="E1015" s="372"/>
      <c r="F1015" s="51"/>
      <c r="G1015" s="52"/>
      <c r="H1015" s="52"/>
      <c r="I1015" s="52"/>
      <c r="J1015" s="53">
        <v>49.67</v>
      </c>
      <c r="K1015" s="54">
        <v>1.1499999999999999</v>
      </c>
      <c r="L1015" s="53">
        <v>0.69</v>
      </c>
      <c r="M1015" s="54">
        <v>34.96</v>
      </c>
      <c r="N1015" s="64">
        <v>24.12</v>
      </c>
      <c r="AF1015" s="39"/>
      <c r="AG1015" s="47"/>
      <c r="AH1015" s="47"/>
      <c r="AK1015" s="3" t="s">
        <v>176</v>
      </c>
      <c r="AN1015" s="47"/>
      <c r="AO1015" s="47"/>
      <c r="AQ1015" s="47"/>
    </row>
    <row r="1016" spans="1:43" s="4" customFormat="1" ht="15" x14ac:dyDescent="0.25">
      <c r="A1016" s="48"/>
      <c r="B1016" s="49" t="s">
        <v>122</v>
      </c>
      <c r="C1016" s="372" t="s">
        <v>177</v>
      </c>
      <c r="D1016" s="372"/>
      <c r="E1016" s="372"/>
      <c r="F1016" s="51"/>
      <c r="G1016" s="52"/>
      <c r="H1016" s="52"/>
      <c r="I1016" s="52"/>
      <c r="J1016" s="53">
        <v>4.34</v>
      </c>
      <c r="K1016" s="52"/>
      <c r="L1016" s="53">
        <v>0.05</v>
      </c>
      <c r="M1016" s="52"/>
      <c r="N1016" s="58"/>
      <c r="AF1016" s="39"/>
      <c r="AG1016" s="47"/>
      <c r="AH1016" s="47"/>
      <c r="AK1016" s="3" t="s">
        <v>177</v>
      </c>
      <c r="AN1016" s="47"/>
      <c r="AO1016" s="47"/>
      <c r="AQ1016" s="47"/>
    </row>
    <row r="1017" spans="1:43" s="4" customFormat="1" ht="15" x14ac:dyDescent="0.25">
      <c r="A1017" s="56"/>
      <c r="B1017" s="49"/>
      <c r="C1017" s="372" t="s">
        <v>63</v>
      </c>
      <c r="D1017" s="372"/>
      <c r="E1017" s="372"/>
      <c r="F1017" s="51" t="s">
        <v>64</v>
      </c>
      <c r="G1017" s="54">
        <v>3.32</v>
      </c>
      <c r="H1017" s="54">
        <v>1.1499999999999999</v>
      </c>
      <c r="I1017" s="117">
        <v>4.5816000000000003E-2</v>
      </c>
      <c r="J1017" s="57"/>
      <c r="K1017" s="52"/>
      <c r="L1017" s="57"/>
      <c r="M1017" s="52"/>
      <c r="N1017" s="58"/>
      <c r="AF1017" s="39"/>
      <c r="AG1017" s="47"/>
      <c r="AH1017" s="47"/>
      <c r="AL1017" s="3" t="s">
        <v>63</v>
      </c>
      <c r="AN1017" s="47"/>
      <c r="AO1017" s="47"/>
      <c r="AQ1017" s="47"/>
    </row>
    <row r="1018" spans="1:43" s="4" customFormat="1" ht="15" x14ac:dyDescent="0.25">
      <c r="A1018" s="56"/>
      <c r="B1018" s="49"/>
      <c r="C1018" s="372" t="s">
        <v>178</v>
      </c>
      <c r="D1018" s="372"/>
      <c r="E1018" s="372"/>
      <c r="F1018" s="51" t="s">
        <v>64</v>
      </c>
      <c r="G1018" s="54">
        <v>3.69</v>
      </c>
      <c r="H1018" s="54">
        <v>1.1499999999999999</v>
      </c>
      <c r="I1018" s="117">
        <v>5.0922000000000002E-2</v>
      </c>
      <c r="J1018" s="57"/>
      <c r="K1018" s="52"/>
      <c r="L1018" s="57"/>
      <c r="M1018" s="52"/>
      <c r="N1018" s="58"/>
      <c r="AF1018" s="39"/>
      <c r="AG1018" s="47"/>
      <c r="AH1018" s="47"/>
      <c r="AL1018" s="3" t="s">
        <v>178</v>
      </c>
      <c r="AN1018" s="47"/>
      <c r="AO1018" s="47"/>
      <c r="AQ1018" s="47"/>
    </row>
    <row r="1019" spans="1:43" s="4" customFormat="1" ht="15" x14ac:dyDescent="0.25">
      <c r="A1019" s="48"/>
      <c r="B1019" s="49"/>
      <c r="C1019" s="375" t="s">
        <v>65</v>
      </c>
      <c r="D1019" s="375"/>
      <c r="E1019" s="375"/>
      <c r="F1019" s="59"/>
      <c r="G1019" s="60"/>
      <c r="H1019" s="60"/>
      <c r="I1019" s="60"/>
      <c r="J1019" s="61">
        <v>322.83999999999997</v>
      </c>
      <c r="K1019" s="60"/>
      <c r="L1019" s="61">
        <v>4.45</v>
      </c>
      <c r="M1019" s="60"/>
      <c r="N1019" s="62"/>
      <c r="AF1019" s="39"/>
      <c r="AG1019" s="47"/>
      <c r="AH1019" s="47"/>
      <c r="AM1019" s="3" t="s">
        <v>65</v>
      </c>
      <c r="AN1019" s="47"/>
      <c r="AO1019" s="47"/>
      <c r="AQ1019" s="47"/>
    </row>
    <row r="1020" spans="1:43" s="4" customFormat="1" ht="15" x14ac:dyDescent="0.25">
      <c r="A1020" s="56"/>
      <c r="B1020" s="49"/>
      <c r="C1020" s="372" t="s">
        <v>66</v>
      </c>
      <c r="D1020" s="372"/>
      <c r="E1020" s="372"/>
      <c r="F1020" s="51"/>
      <c r="G1020" s="52"/>
      <c r="H1020" s="52"/>
      <c r="I1020" s="52"/>
      <c r="J1020" s="57"/>
      <c r="K1020" s="52"/>
      <c r="L1020" s="53">
        <v>1.05</v>
      </c>
      <c r="M1020" s="52"/>
      <c r="N1020" s="64">
        <v>36.71</v>
      </c>
      <c r="AF1020" s="39"/>
      <c r="AG1020" s="47"/>
      <c r="AH1020" s="47"/>
      <c r="AL1020" s="3" t="s">
        <v>66</v>
      </c>
      <c r="AN1020" s="47"/>
      <c r="AO1020" s="47"/>
      <c r="AQ1020" s="47"/>
    </row>
    <row r="1021" spans="1:43" s="4" customFormat="1" ht="23.25" x14ac:dyDescent="0.25">
      <c r="A1021" s="56"/>
      <c r="B1021" s="49" t="s">
        <v>335</v>
      </c>
      <c r="C1021" s="372" t="s">
        <v>336</v>
      </c>
      <c r="D1021" s="372"/>
      <c r="E1021" s="372"/>
      <c r="F1021" s="51" t="s">
        <v>69</v>
      </c>
      <c r="G1021" s="63">
        <v>92</v>
      </c>
      <c r="H1021" s="52"/>
      <c r="I1021" s="63">
        <v>92</v>
      </c>
      <c r="J1021" s="57"/>
      <c r="K1021" s="52"/>
      <c r="L1021" s="53">
        <v>0.97</v>
      </c>
      <c r="M1021" s="52"/>
      <c r="N1021" s="64">
        <v>33.770000000000003</v>
      </c>
      <c r="AF1021" s="39"/>
      <c r="AG1021" s="47"/>
      <c r="AH1021" s="47"/>
      <c r="AL1021" s="3" t="s">
        <v>336</v>
      </c>
      <c r="AN1021" s="47"/>
      <c r="AO1021" s="47"/>
      <c r="AQ1021" s="47"/>
    </row>
    <row r="1022" spans="1:43" s="4" customFormat="1" ht="23.25" x14ac:dyDescent="0.25">
      <c r="A1022" s="56"/>
      <c r="B1022" s="49" t="s">
        <v>337</v>
      </c>
      <c r="C1022" s="372" t="s">
        <v>338</v>
      </c>
      <c r="D1022" s="372"/>
      <c r="E1022" s="372"/>
      <c r="F1022" s="51" t="s">
        <v>69</v>
      </c>
      <c r="G1022" s="63">
        <v>46</v>
      </c>
      <c r="H1022" s="52"/>
      <c r="I1022" s="63">
        <v>46</v>
      </c>
      <c r="J1022" s="57"/>
      <c r="K1022" s="52"/>
      <c r="L1022" s="53">
        <v>0.48</v>
      </c>
      <c r="M1022" s="52"/>
      <c r="N1022" s="64">
        <v>16.89</v>
      </c>
      <c r="AF1022" s="39"/>
      <c r="AG1022" s="47"/>
      <c r="AH1022" s="47"/>
      <c r="AL1022" s="3" t="s">
        <v>338</v>
      </c>
      <c r="AN1022" s="47"/>
      <c r="AO1022" s="47"/>
      <c r="AQ1022" s="47"/>
    </row>
    <row r="1023" spans="1:43" s="4" customFormat="1" ht="15" x14ac:dyDescent="0.25">
      <c r="A1023" s="65"/>
      <c r="B1023" s="66"/>
      <c r="C1023" s="374" t="s">
        <v>72</v>
      </c>
      <c r="D1023" s="374"/>
      <c r="E1023" s="374"/>
      <c r="F1023" s="42"/>
      <c r="G1023" s="43"/>
      <c r="H1023" s="43"/>
      <c r="I1023" s="43"/>
      <c r="J1023" s="45"/>
      <c r="K1023" s="43"/>
      <c r="L1023" s="67">
        <v>5.9</v>
      </c>
      <c r="M1023" s="60"/>
      <c r="N1023" s="46"/>
      <c r="AF1023" s="39"/>
      <c r="AG1023" s="47"/>
      <c r="AH1023" s="47"/>
      <c r="AN1023" s="47" t="s">
        <v>72</v>
      </c>
      <c r="AO1023" s="47"/>
      <c r="AQ1023" s="47"/>
    </row>
    <row r="1024" spans="1:43" s="4" customFormat="1" ht="57" x14ac:dyDescent="0.25">
      <c r="A1024" s="40" t="s">
        <v>572</v>
      </c>
      <c r="B1024" s="41" t="s">
        <v>346</v>
      </c>
      <c r="C1024" s="374" t="s">
        <v>347</v>
      </c>
      <c r="D1024" s="374"/>
      <c r="E1024" s="374"/>
      <c r="F1024" s="42" t="s">
        <v>333</v>
      </c>
      <c r="G1024" s="43">
        <v>1.2E-2</v>
      </c>
      <c r="H1024" s="44">
        <v>1</v>
      </c>
      <c r="I1024" s="116">
        <v>1.2E-2</v>
      </c>
      <c r="J1024" s="45"/>
      <c r="K1024" s="43"/>
      <c r="L1024" s="45"/>
      <c r="M1024" s="43"/>
      <c r="N1024" s="46"/>
      <c r="AF1024" s="39"/>
      <c r="AG1024" s="47"/>
      <c r="AH1024" s="47" t="s">
        <v>347</v>
      </c>
      <c r="AN1024" s="47"/>
      <c r="AO1024" s="47"/>
      <c r="AQ1024" s="47"/>
    </row>
    <row r="1025" spans="1:43" s="4" customFormat="1" ht="15" x14ac:dyDescent="0.25">
      <c r="A1025" s="69"/>
      <c r="B1025" s="50"/>
      <c r="C1025" s="372" t="s">
        <v>571</v>
      </c>
      <c r="D1025" s="372"/>
      <c r="E1025" s="372"/>
      <c r="F1025" s="372"/>
      <c r="G1025" s="372"/>
      <c r="H1025" s="372"/>
      <c r="I1025" s="372"/>
      <c r="J1025" s="372"/>
      <c r="K1025" s="372"/>
      <c r="L1025" s="372"/>
      <c r="M1025" s="372"/>
      <c r="N1025" s="377"/>
      <c r="AF1025" s="39"/>
      <c r="AG1025" s="47"/>
      <c r="AH1025" s="47"/>
      <c r="AI1025" s="3" t="s">
        <v>571</v>
      </c>
      <c r="AN1025" s="47"/>
      <c r="AO1025" s="47"/>
      <c r="AQ1025" s="47"/>
    </row>
    <row r="1026" spans="1:43" s="4" customFormat="1" ht="22.5" x14ac:dyDescent="0.25">
      <c r="A1026" s="103"/>
      <c r="B1026" s="49" t="s">
        <v>217</v>
      </c>
      <c r="C1026" s="368" t="s">
        <v>218</v>
      </c>
      <c r="D1026" s="368"/>
      <c r="E1026" s="368"/>
      <c r="F1026" s="368"/>
      <c r="G1026" s="368"/>
      <c r="H1026" s="368"/>
      <c r="I1026" s="368"/>
      <c r="J1026" s="368"/>
      <c r="K1026" s="368"/>
      <c r="L1026" s="368"/>
      <c r="M1026" s="368"/>
      <c r="N1026" s="376"/>
      <c r="AF1026" s="39"/>
      <c r="AG1026" s="47"/>
      <c r="AH1026" s="47"/>
      <c r="AJ1026" s="3" t="s">
        <v>218</v>
      </c>
      <c r="AN1026" s="47"/>
      <c r="AO1026" s="47"/>
      <c r="AQ1026" s="47"/>
    </row>
    <row r="1027" spans="1:43" s="4" customFormat="1" ht="15" x14ac:dyDescent="0.25">
      <c r="A1027" s="48"/>
      <c r="B1027" s="49" t="s">
        <v>73</v>
      </c>
      <c r="C1027" s="372" t="s">
        <v>175</v>
      </c>
      <c r="D1027" s="372"/>
      <c r="E1027" s="372"/>
      <c r="F1027" s="51"/>
      <c r="G1027" s="52"/>
      <c r="H1027" s="52"/>
      <c r="I1027" s="52"/>
      <c r="J1027" s="107">
        <v>3150</v>
      </c>
      <c r="K1027" s="54">
        <v>1.1499999999999999</v>
      </c>
      <c r="L1027" s="53">
        <v>43.47</v>
      </c>
      <c r="M1027" s="52"/>
      <c r="N1027" s="58"/>
      <c r="AF1027" s="39"/>
      <c r="AG1027" s="47"/>
      <c r="AH1027" s="47"/>
      <c r="AK1027" s="3" t="s">
        <v>175</v>
      </c>
      <c r="AN1027" s="47"/>
      <c r="AO1027" s="47"/>
      <c r="AQ1027" s="47"/>
    </row>
    <row r="1028" spans="1:43" s="4" customFormat="1" ht="15" x14ac:dyDescent="0.25">
      <c r="A1028" s="48"/>
      <c r="B1028" s="49" t="s">
        <v>78</v>
      </c>
      <c r="C1028" s="372" t="s">
        <v>176</v>
      </c>
      <c r="D1028" s="372"/>
      <c r="E1028" s="372"/>
      <c r="F1028" s="51"/>
      <c r="G1028" s="52"/>
      <c r="H1028" s="52"/>
      <c r="I1028" s="52"/>
      <c r="J1028" s="53">
        <v>425.25</v>
      </c>
      <c r="K1028" s="54">
        <v>1.1499999999999999</v>
      </c>
      <c r="L1028" s="53">
        <v>5.87</v>
      </c>
      <c r="M1028" s="54">
        <v>34.96</v>
      </c>
      <c r="N1028" s="64">
        <v>205.22</v>
      </c>
      <c r="AF1028" s="39"/>
      <c r="AG1028" s="47"/>
      <c r="AH1028" s="47"/>
      <c r="AK1028" s="3" t="s">
        <v>176</v>
      </c>
      <c r="AN1028" s="47"/>
      <c r="AO1028" s="47"/>
      <c r="AQ1028" s="47"/>
    </row>
    <row r="1029" spans="1:43" s="4" customFormat="1" ht="15" x14ac:dyDescent="0.25">
      <c r="A1029" s="56"/>
      <c r="B1029" s="49"/>
      <c r="C1029" s="372" t="s">
        <v>178</v>
      </c>
      <c r="D1029" s="372"/>
      <c r="E1029" s="372"/>
      <c r="F1029" s="51" t="s">
        <v>64</v>
      </c>
      <c r="G1029" s="104">
        <v>31.5</v>
      </c>
      <c r="H1029" s="54">
        <v>1.1499999999999999</v>
      </c>
      <c r="I1029" s="70">
        <v>0.43469999999999998</v>
      </c>
      <c r="J1029" s="57"/>
      <c r="K1029" s="52"/>
      <c r="L1029" s="57"/>
      <c r="M1029" s="52"/>
      <c r="N1029" s="58"/>
      <c r="AF1029" s="39"/>
      <c r="AG1029" s="47"/>
      <c r="AH1029" s="47"/>
      <c r="AL1029" s="3" t="s">
        <v>178</v>
      </c>
      <c r="AN1029" s="47"/>
      <c r="AO1029" s="47"/>
      <c r="AQ1029" s="47"/>
    </row>
    <row r="1030" spans="1:43" s="4" customFormat="1" ht="15" x14ac:dyDescent="0.25">
      <c r="A1030" s="48"/>
      <c r="B1030" s="49"/>
      <c r="C1030" s="375" t="s">
        <v>65</v>
      </c>
      <c r="D1030" s="375"/>
      <c r="E1030" s="375"/>
      <c r="F1030" s="59"/>
      <c r="G1030" s="60"/>
      <c r="H1030" s="60"/>
      <c r="I1030" s="60"/>
      <c r="J1030" s="108">
        <v>3150</v>
      </c>
      <c r="K1030" s="60"/>
      <c r="L1030" s="61">
        <v>43.47</v>
      </c>
      <c r="M1030" s="60"/>
      <c r="N1030" s="62"/>
      <c r="AF1030" s="39"/>
      <c r="AG1030" s="47"/>
      <c r="AH1030" s="47"/>
      <c r="AM1030" s="3" t="s">
        <v>65</v>
      </c>
      <c r="AN1030" s="47"/>
      <c r="AO1030" s="47"/>
      <c r="AQ1030" s="47"/>
    </row>
    <row r="1031" spans="1:43" s="4" customFormat="1" ht="15" x14ac:dyDescent="0.25">
      <c r="A1031" s="56"/>
      <c r="B1031" s="49"/>
      <c r="C1031" s="372" t="s">
        <v>66</v>
      </c>
      <c r="D1031" s="372"/>
      <c r="E1031" s="372"/>
      <c r="F1031" s="51"/>
      <c r="G1031" s="52"/>
      <c r="H1031" s="52"/>
      <c r="I1031" s="52"/>
      <c r="J1031" s="57"/>
      <c r="K1031" s="52"/>
      <c r="L1031" s="53">
        <v>5.87</v>
      </c>
      <c r="M1031" s="52"/>
      <c r="N1031" s="64">
        <v>205.22</v>
      </c>
      <c r="AF1031" s="39"/>
      <c r="AG1031" s="47"/>
      <c r="AH1031" s="47"/>
      <c r="AL1031" s="3" t="s">
        <v>66</v>
      </c>
      <c r="AN1031" s="47"/>
      <c r="AO1031" s="47"/>
      <c r="AQ1031" s="47"/>
    </row>
    <row r="1032" spans="1:43" s="4" customFormat="1" ht="23.25" x14ac:dyDescent="0.25">
      <c r="A1032" s="56"/>
      <c r="B1032" s="49" t="s">
        <v>335</v>
      </c>
      <c r="C1032" s="372" t="s">
        <v>336</v>
      </c>
      <c r="D1032" s="372"/>
      <c r="E1032" s="372"/>
      <c r="F1032" s="51" t="s">
        <v>69</v>
      </c>
      <c r="G1032" s="63">
        <v>92</v>
      </c>
      <c r="H1032" s="52"/>
      <c r="I1032" s="63">
        <v>92</v>
      </c>
      <c r="J1032" s="57"/>
      <c r="K1032" s="52"/>
      <c r="L1032" s="53">
        <v>5.4</v>
      </c>
      <c r="M1032" s="52"/>
      <c r="N1032" s="64">
        <v>188.8</v>
      </c>
      <c r="AF1032" s="39"/>
      <c r="AG1032" s="47"/>
      <c r="AH1032" s="47"/>
      <c r="AL1032" s="3" t="s">
        <v>336</v>
      </c>
      <c r="AN1032" s="47"/>
      <c r="AO1032" s="47"/>
      <c r="AQ1032" s="47"/>
    </row>
    <row r="1033" spans="1:43" s="4" customFormat="1" ht="23.25" x14ac:dyDescent="0.25">
      <c r="A1033" s="56"/>
      <c r="B1033" s="49" t="s">
        <v>337</v>
      </c>
      <c r="C1033" s="372" t="s">
        <v>338</v>
      </c>
      <c r="D1033" s="372"/>
      <c r="E1033" s="372"/>
      <c r="F1033" s="51" t="s">
        <v>69</v>
      </c>
      <c r="G1033" s="63">
        <v>46</v>
      </c>
      <c r="H1033" s="52"/>
      <c r="I1033" s="63">
        <v>46</v>
      </c>
      <c r="J1033" s="57"/>
      <c r="K1033" s="52"/>
      <c r="L1033" s="53">
        <v>2.7</v>
      </c>
      <c r="M1033" s="52"/>
      <c r="N1033" s="64">
        <v>94.4</v>
      </c>
      <c r="AF1033" s="39"/>
      <c r="AG1033" s="47"/>
      <c r="AH1033" s="47"/>
      <c r="AL1033" s="3" t="s">
        <v>338</v>
      </c>
      <c r="AN1033" s="47"/>
      <c r="AO1033" s="47"/>
      <c r="AQ1033" s="47"/>
    </row>
    <row r="1034" spans="1:43" s="4" customFormat="1" ht="15" x14ac:dyDescent="0.25">
      <c r="A1034" s="65"/>
      <c r="B1034" s="66"/>
      <c r="C1034" s="374" t="s">
        <v>72</v>
      </c>
      <c r="D1034" s="374"/>
      <c r="E1034" s="374"/>
      <c r="F1034" s="42"/>
      <c r="G1034" s="43"/>
      <c r="H1034" s="43"/>
      <c r="I1034" s="43"/>
      <c r="J1034" s="45"/>
      <c r="K1034" s="43"/>
      <c r="L1034" s="67">
        <v>51.57</v>
      </c>
      <c r="M1034" s="60"/>
      <c r="N1034" s="46"/>
      <c r="AF1034" s="39"/>
      <c r="AG1034" s="47"/>
      <c r="AH1034" s="47"/>
      <c r="AN1034" s="47" t="s">
        <v>72</v>
      </c>
      <c r="AO1034" s="47"/>
      <c r="AQ1034" s="47"/>
    </row>
    <row r="1035" spans="1:43" s="4" customFormat="1" ht="57" x14ac:dyDescent="0.25">
      <c r="A1035" s="40" t="s">
        <v>573</v>
      </c>
      <c r="B1035" s="41" t="s">
        <v>339</v>
      </c>
      <c r="C1035" s="374" t="s">
        <v>348</v>
      </c>
      <c r="D1035" s="374"/>
      <c r="E1035" s="374"/>
      <c r="F1035" s="42" t="s">
        <v>341</v>
      </c>
      <c r="G1035" s="43">
        <v>24.72</v>
      </c>
      <c r="H1035" s="44">
        <v>1</v>
      </c>
      <c r="I1035" s="68">
        <v>24.72</v>
      </c>
      <c r="J1035" s="67">
        <v>2.91</v>
      </c>
      <c r="K1035" s="43"/>
      <c r="L1035" s="67">
        <v>71.94</v>
      </c>
      <c r="M1035" s="68">
        <v>12.13</v>
      </c>
      <c r="N1035" s="122">
        <v>872.63</v>
      </c>
      <c r="AF1035" s="39"/>
      <c r="AG1035" s="47"/>
      <c r="AH1035" s="47" t="s">
        <v>348</v>
      </c>
      <c r="AN1035" s="47"/>
      <c r="AO1035" s="47"/>
      <c r="AQ1035" s="47"/>
    </row>
    <row r="1036" spans="1:43" s="4" customFormat="1" ht="15" x14ac:dyDescent="0.25">
      <c r="A1036" s="69"/>
      <c r="B1036" s="50"/>
      <c r="C1036" s="372" t="s">
        <v>569</v>
      </c>
      <c r="D1036" s="372"/>
      <c r="E1036" s="372"/>
      <c r="F1036" s="372"/>
      <c r="G1036" s="372"/>
      <c r="H1036" s="372"/>
      <c r="I1036" s="372"/>
      <c r="J1036" s="372"/>
      <c r="K1036" s="372"/>
      <c r="L1036" s="372"/>
      <c r="M1036" s="372"/>
      <c r="N1036" s="377"/>
      <c r="AF1036" s="39"/>
      <c r="AG1036" s="47"/>
      <c r="AH1036" s="47"/>
      <c r="AI1036" s="3" t="s">
        <v>569</v>
      </c>
      <c r="AN1036" s="47"/>
      <c r="AO1036" s="47"/>
      <c r="AQ1036" s="47"/>
    </row>
    <row r="1037" spans="1:43" s="4" customFormat="1" ht="15" x14ac:dyDescent="0.25">
      <c r="A1037" s="65"/>
      <c r="B1037" s="66"/>
      <c r="C1037" s="374" t="s">
        <v>72</v>
      </c>
      <c r="D1037" s="374"/>
      <c r="E1037" s="374"/>
      <c r="F1037" s="42"/>
      <c r="G1037" s="43"/>
      <c r="H1037" s="43"/>
      <c r="I1037" s="43"/>
      <c r="J1037" s="45"/>
      <c r="K1037" s="43"/>
      <c r="L1037" s="67">
        <v>71.94</v>
      </c>
      <c r="M1037" s="60"/>
      <c r="N1037" s="122">
        <v>872.63</v>
      </c>
      <c r="AF1037" s="39"/>
      <c r="AG1037" s="47"/>
      <c r="AH1037" s="47"/>
      <c r="AN1037" s="47" t="s">
        <v>72</v>
      </c>
      <c r="AO1037" s="47"/>
      <c r="AQ1037" s="47"/>
    </row>
    <row r="1038" spans="1:43" s="4" customFormat="1" ht="45.75" x14ac:dyDescent="0.25">
      <c r="A1038" s="40" t="s">
        <v>574</v>
      </c>
      <c r="B1038" s="41" t="s">
        <v>350</v>
      </c>
      <c r="C1038" s="374" t="s">
        <v>351</v>
      </c>
      <c r="D1038" s="374"/>
      <c r="E1038" s="374"/>
      <c r="F1038" s="42" t="s">
        <v>341</v>
      </c>
      <c r="G1038" s="43">
        <v>6.18</v>
      </c>
      <c r="H1038" s="44">
        <v>1</v>
      </c>
      <c r="I1038" s="68">
        <v>6.18</v>
      </c>
      <c r="J1038" s="67">
        <v>15.35</v>
      </c>
      <c r="K1038" s="43"/>
      <c r="L1038" s="67">
        <v>94.86</v>
      </c>
      <c r="M1038" s="68">
        <v>12.13</v>
      </c>
      <c r="N1038" s="115">
        <v>1150.6500000000001</v>
      </c>
      <c r="AF1038" s="39"/>
      <c r="AG1038" s="47"/>
      <c r="AH1038" s="47" t="s">
        <v>351</v>
      </c>
      <c r="AN1038" s="47"/>
      <c r="AO1038" s="47"/>
      <c r="AQ1038" s="47"/>
    </row>
    <row r="1039" spans="1:43" s="4" customFormat="1" ht="15" x14ac:dyDescent="0.25">
      <c r="A1039" s="69"/>
      <c r="B1039" s="50"/>
      <c r="C1039" s="372" t="s">
        <v>575</v>
      </c>
      <c r="D1039" s="372"/>
      <c r="E1039" s="372"/>
      <c r="F1039" s="372"/>
      <c r="G1039" s="372"/>
      <c r="H1039" s="372"/>
      <c r="I1039" s="372"/>
      <c r="J1039" s="372"/>
      <c r="K1039" s="372"/>
      <c r="L1039" s="372"/>
      <c r="M1039" s="372"/>
      <c r="N1039" s="377"/>
      <c r="AF1039" s="39"/>
      <c r="AG1039" s="47"/>
      <c r="AH1039" s="47"/>
      <c r="AI1039" s="3" t="s">
        <v>575</v>
      </c>
      <c r="AN1039" s="47"/>
      <c r="AO1039" s="47"/>
      <c r="AQ1039" s="47"/>
    </row>
    <row r="1040" spans="1:43" s="4" customFormat="1" ht="15" x14ac:dyDescent="0.25">
      <c r="A1040" s="65"/>
      <c r="B1040" s="66"/>
      <c r="C1040" s="374" t="s">
        <v>72</v>
      </c>
      <c r="D1040" s="374"/>
      <c r="E1040" s="374"/>
      <c r="F1040" s="42"/>
      <c r="G1040" s="43"/>
      <c r="H1040" s="43"/>
      <c r="I1040" s="43"/>
      <c r="J1040" s="45"/>
      <c r="K1040" s="43"/>
      <c r="L1040" s="67">
        <v>94.86</v>
      </c>
      <c r="M1040" s="60"/>
      <c r="N1040" s="115">
        <v>1150.6500000000001</v>
      </c>
      <c r="AF1040" s="39"/>
      <c r="AG1040" s="47"/>
      <c r="AH1040" s="47"/>
      <c r="AN1040" s="47" t="s">
        <v>72</v>
      </c>
      <c r="AO1040" s="47"/>
      <c r="AQ1040" s="47"/>
    </row>
    <row r="1041" spans="1:43" s="4" customFormat="1" ht="34.5" x14ac:dyDescent="0.25">
      <c r="A1041" s="40" t="s">
        <v>576</v>
      </c>
      <c r="B1041" s="41" t="s">
        <v>353</v>
      </c>
      <c r="C1041" s="374" t="s">
        <v>354</v>
      </c>
      <c r="D1041" s="374"/>
      <c r="E1041" s="374"/>
      <c r="F1041" s="42" t="s">
        <v>333</v>
      </c>
      <c r="G1041" s="43">
        <v>1.2E-2</v>
      </c>
      <c r="H1041" s="44">
        <v>1</v>
      </c>
      <c r="I1041" s="116">
        <v>1.2E-2</v>
      </c>
      <c r="J1041" s="45"/>
      <c r="K1041" s="43"/>
      <c r="L1041" s="45"/>
      <c r="M1041" s="43"/>
      <c r="N1041" s="46"/>
      <c r="AF1041" s="39"/>
      <c r="AG1041" s="47"/>
      <c r="AH1041" s="47" t="s">
        <v>354</v>
      </c>
      <c r="AN1041" s="47"/>
      <c r="AO1041" s="47"/>
      <c r="AQ1041" s="47"/>
    </row>
    <row r="1042" spans="1:43" s="4" customFormat="1" ht="15" x14ac:dyDescent="0.25">
      <c r="A1042" s="69"/>
      <c r="B1042" s="50"/>
      <c r="C1042" s="372" t="s">
        <v>577</v>
      </c>
      <c r="D1042" s="372"/>
      <c r="E1042" s="372"/>
      <c r="F1042" s="372"/>
      <c r="G1042" s="372"/>
      <c r="H1042" s="372"/>
      <c r="I1042" s="372"/>
      <c r="J1042" s="372"/>
      <c r="K1042" s="372"/>
      <c r="L1042" s="372"/>
      <c r="M1042" s="372"/>
      <c r="N1042" s="377"/>
      <c r="AF1042" s="39"/>
      <c r="AG1042" s="47"/>
      <c r="AH1042" s="47"/>
      <c r="AI1042" s="3" t="s">
        <v>577</v>
      </c>
      <c r="AN1042" s="47"/>
      <c r="AO1042" s="47"/>
      <c r="AQ1042" s="47"/>
    </row>
    <row r="1043" spans="1:43" s="4" customFormat="1" ht="22.5" x14ac:dyDescent="0.25">
      <c r="A1043" s="103"/>
      <c r="B1043" s="49" t="s">
        <v>217</v>
      </c>
      <c r="C1043" s="368" t="s">
        <v>218</v>
      </c>
      <c r="D1043" s="368"/>
      <c r="E1043" s="368"/>
      <c r="F1043" s="368"/>
      <c r="G1043" s="368"/>
      <c r="H1043" s="368"/>
      <c r="I1043" s="368"/>
      <c r="J1043" s="368"/>
      <c r="K1043" s="368"/>
      <c r="L1043" s="368"/>
      <c r="M1043" s="368"/>
      <c r="N1043" s="376"/>
      <c r="AF1043" s="39"/>
      <c r="AG1043" s="47"/>
      <c r="AH1043" s="47"/>
      <c r="AJ1043" s="3" t="s">
        <v>218</v>
      </c>
      <c r="AN1043" s="47"/>
      <c r="AO1043" s="47"/>
      <c r="AQ1043" s="47"/>
    </row>
    <row r="1044" spans="1:43" s="4" customFormat="1" ht="15" x14ac:dyDescent="0.25">
      <c r="A1044" s="48"/>
      <c r="B1044" s="49" t="s">
        <v>73</v>
      </c>
      <c r="C1044" s="372" t="s">
        <v>175</v>
      </c>
      <c r="D1044" s="372"/>
      <c r="E1044" s="372"/>
      <c r="F1044" s="51"/>
      <c r="G1044" s="52"/>
      <c r="H1044" s="52"/>
      <c r="I1044" s="52"/>
      <c r="J1044" s="53">
        <v>284.17</v>
      </c>
      <c r="K1044" s="54">
        <v>1.1499999999999999</v>
      </c>
      <c r="L1044" s="53">
        <v>3.92</v>
      </c>
      <c r="M1044" s="52"/>
      <c r="N1044" s="58"/>
      <c r="AF1044" s="39"/>
      <c r="AG1044" s="47"/>
      <c r="AH1044" s="47"/>
      <c r="AK1044" s="3" t="s">
        <v>175</v>
      </c>
      <c r="AN1044" s="47"/>
      <c r="AO1044" s="47"/>
      <c r="AQ1044" s="47"/>
    </row>
    <row r="1045" spans="1:43" s="4" customFormat="1" ht="15" x14ac:dyDescent="0.25">
      <c r="A1045" s="48"/>
      <c r="B1045" s="49" t="s">
        <v>78</v>
      </c>
      <c r="C1045" s="372" t="s">
        <v>176</v>
      </c>
      <c r="D1045" s="372"/>
      <c r="E1045" s="372"/>
      <c r="F1045" s="51"/>
      <c r="G1045" s="52"/>
      <c r="H1045" s="52"/>
      <c r="I1045" s="52"/>
      <c r="J1045" s="53">
        <v>28.89</v>
      </c>
      <c r="K1045" s="54">
        <v>1.1499999999999999</v>
      </c>
      <c r="L1045" s="53">
        <v>0.4</v>
      </c>
      <c r="M1045" s="54">
        <v>34.96</v>
      </c>
      <c r="N1045" s="64">
        <v>13.98</v>
      </c>
      <c r="AF1045" s="39"/>
      <c r="AG1045" s="47"/>
      <c r="AH1045" s="47"/>
      <c r="AK1045" s="3" t="s">
        <v>176</v>
      </c>
      <c r="AN1045" s="47"/>
      <c r="AO1045" s="47"/>
      <c r="AQ1045" s="47"/>
    </row>
    <row r="1046" spans="1:43" s="4" customFormat="1" ht="15" x14ac:dyDescent="0.25">
      <c r="A1046" s="56"/>
      <c r="B1046" s="49"/>
      <c r="C1046" s="372" t="s">
        <v>178</v>
      </c>
      <c r="D1046" s="372"/>
      <c r="E1046" s="372"/>
      <c r="F1046" s="51" t="s">
        <v>64</v>
      </c>
      <c r="G1046" s="54">
        <v>2.14</v>
      </c>
      <c r="H1046" s="54">
        <v>1.1499999999999999</v>
      </c>
      <c r="I1046" s="117">
        <v>2.9531999999999999E-2</v>
      </c>
      <c r="J1046" s="57"/>
      <c r="K1046" s="52"/>
      <c r="L1046" s="57"/>
      <c r="M1046" s="52"/>
      <c r="N1046" s="58"/>
      <c r="AF1046" s="39"/>
      <c r="AG1046" s="47"/>
      <c r="AH1046" s="47"/>
      <c r="AL1046" s="3" t="s">
        <v>178</v>
      </c>
      <c r="AN1046" s="47"/>
      <c r="AO1046" s="47"/>
      <c r="AQ1046" s="47"/>
    </row>
    <row r="1047" spans="1:43" s="4" customFormat="1" ht="15" x14ac:dyDescent="0.25">
      <c r="A1047" s="48"/>
      <c r="B1047" s="49"/>
      <c r="C1047" s="375" t="s">
        <v>65</v>
      </c>
      <c r="D1047" s="375"/>
      <c r="E1047" s="375"/>
      <c r="F1047" s="59"/>
      <c r="G1047" s="60"/>
      <c r="H1047" s="60"/>
      <c r="I1047" s="60"/>
      <c r="J1047" s="61">
        <v>284.17</v>
      </c>
      <c r="K1047" s="60"/>
      <c r="L1047" s="61">
        <v>3.92</v>
      </c>
      <c r="M1047" s="60"/>
      <c r="N1047" s="62"/>
      <c r="AF1047" s="39"/>
      <c r="AG1047" s="47"/>
      <c r="AH1047" s="47"/>
      <c r="AM1047" s="3" t="s">
        <v>65</v>
      </c>
      <c r="AN1047" s="47"/>
      <c r="AO1047" s="47"/>
      <c r="AQ1047" s="47"/>
    </row>
    <row r="1048" spans="1:43" s="4" customFormat="1" ht="15" x14ac:dyDescent="0.25">
      <c r="A1048" s="56"/>
      <c r="B1048" s="49"/>
      <c r="C1048" s="372" t="s">
        <v>66</v>
      </c>
      <c r="D1048" s="372"/>
      <c r="E1048" s="372"/>
      <c r="F1048" s="51"/>
      <c r="G1048" s="52"/>
      <c r="H1048" s="52"/>
      <c r="I1048" s="52"/>
      <c r="J1048" s="57"/>
      <c r="K1048" s="52"/>
      <c r="L1048" s="53">
        <v>0.4</v>
      </c>
      <c r="M1048" s="52"/>
      <c r="N1048" s="64">
        <v>13.98</v>
      </c>
      <c r="AF1048" s="39"/>
      <c r="AG1048" s="47"/>
      <c r="AH1048" s="47"/>
      <c r="AL1048" s="3" t="s">
        <v>66</v>
      </c>
      <c r="AN1048" s="47"/>
      <c r="AO1048" s="47"/>
      <c r="AQ1048" s="47"/>
    </row>
    <row r="1049" spans="1:43" s="4" customFormat="1" ht="23.25" x14ac:dyDescent="0.25">
      <c r="A1049" s="56"/>
      <c r="B1049" s="49" t="s">
        <v>335</v>
      </c>
      <c r="C1049" s="372" t="s">
        <v>336</v>
      </c>
      <c r="D1049" s="372"/>
      <c r="E1049" s="372"/>
      <c r="F1049" s="51" t="s">
        <v>69</v>
      </c>
      <c r="G1049" s="63">
        <v>92</v>
      </c>
      <c r="H1049" s="52"/>
      <c r="I1049" s="63">
        <v>92</v>
      </c>
      <c r="J1049" s="57"/>
      <c r="K1049" s="52"/>
      <c r="L1049" s="53">
        <v>0.37</v>
      </c>
      <c r="M1049" s="52"/>
      <c r="N1049" s="64">
        <v>12.86</v>
      </c>
      <c r="AF1049" s="39"/>
      <c r="AG1049" s="47"/>
      <c r="AH1049" s="47"/>
      <c r="AL1049" s="3" t="s">
        <v>336</v>
      </c>
      <c r="AN1049" s="47"/>
      <c r="AO1049" s="47"/>
      <c r="AQ1049" s="47"/>
    </row>
    <row r="1050" spans="1:43" s="4" customFormat="1" ht="23.25" x14ac:dyDescent="0.25">
      <c r="A1050" s="56"/>
      <c r="B1050" s="49" t="s">
        <v>337</v>
      </c>
      <c r="C1050" s="372" t="s">
        <v>338</v>
      </c>
      <c r="D1050" s="372"/>
      <c r="E1050" s="372"/>
      <c r="F1050" s="51" t="s">
        <v>69</v>
      </c>
      <c r="G1050" s="63">
        <v>46</v>
      </c>
      <c r="H1050" s="52"/>
      <c r="I1050" s="63">
        <v>46</v>
      </c>
      <c r="J1050" s="57"/>
      <c r="K1050" s="52"/>
      <c r="L1050" s="53">
        <v>0.18</v>
      </c>
      <c r="M1050" s="52"/>
      <c r="N1050" s="64">
        <v>6.43</v>
      </c>
      <c r="AF1050" s="39"/>
      <c r="AG1050" s="47"/>
      <c r="AH1050" s="47"/>
      <c r="AL1050" s="3" t="s">
        <v>338</v>
      </c>
      <c r="AN1050" s="47"/>
      <c r="AO1050" s="47"/>
      <c r="AQ1050" s="47"/>
    </row>
    <row r="1051" spans="1:43" s="4" customFormat="1" ht="15" x14ac:dyDescent="0.25">
      <c r="A1051" s="65"/>
      <c r="B1051" s="66"/>
      <c r="C1051" s="374" t="s">
        <v>72</v>
      </c>
      <c r="D1051" s="374"/>
      <c r="E1051" s="374"/>
      <c r="F1051" s="42"/>
      <c r="G1051" s="43"/>
      <c r="H1051" s="43"/>
      <c r="I1051" s="43"/>
      <c r="J1051" s="45"/>
      <c r="K1051" s="43"/>
      <c r="L1051" s="67">
        <v>4.47</v>
      </c>
      <c r="M1051" s="60"/>
      <c r="N1051" s="46"/>
      <c r="AF1051" s="39"/>
      <c r="AG1051" s="47"/>
      <c r="AH1051" s="47"/>
      <c r="AN1051" s="47" t="s">
        <v>72</v>
      </c>
      <c r="AO1051" s="47"/>
      <c r="AQ1051" s="47"/>
    </row>
    <row r="1052" spans="1:43" s="4" customFormat="1" ht="23.25" x14ac:dyDescent="0.25">
      <c r="A1052" s="40" t="s">
        <v>578</v>
      </c>
      <c r="B1052" s="41" t="s">
        <v>480</v>
      </c>
      <c r="C1052" s="374" t="s">
        <v>481</v>
      </c>
      <c r="D1052" s="374"/>
      <c r="E1052" s="374"/>
      <c r="F1052" s="42" t="s">
        <v>171</v>
      </c>
      <c r="G1052" s="43">
        <v>3.8E-3</v>
      </c>
      <c r="H1052" s="44">
        <v>1</v>
      </c>
      <c r="I1052" s="110">
        <v>3.8E-3</v>
      </c>
      <c r="J1052" s="45"/>
      <c r="K1052" s="43"/>
      <c r="L1052" s="45"/>
      <c r="M1052" s="43"/>
      <c r="N1052" s="46"/>
      <c r="AF1052" s="39"/>
      <c r="AG1052" s="47"/>
      <c r="AH1052" s="47" t="s">
        <v>481</v>
      </c>
      <c r="AN1052" s="47"/>
      <c r="AO1052" s="47"/>
      <c r="AQ1052" s="47"/>
    </row>
    <row r="1053" spans="1:43" s="4" customFormat="1" ht="15" x14ac:dyDescent="0.25">
      <c r="A1053" s="69"/>
      <c r="B1053" s="50"/>
      <c r="C1053" s="372" t="s">
        <v>579</v>
      </c>
      <c r="D1053" s="372"/>
      <c r="E1053" s="372"/>
      <c r="F1053" s="372"/>
      <c r="G1053" s="372"/>
      <c r="H1053" s="372"/>
      <c r="I1053" s="372"/>
      <c r="J1053" s="372"/>
      <c r="K1053" s="372"/>
      <c r="L1053" s="372"/>
      <c r="M1053" s="372"/>
      <c r="N1053" s="377"/>
      <c r="AF1053" s="39"/>
      <c r="AG1053" s="47"/>
      <c r="AH1053" s="47"/>
      <c r="AI1053" s="3" t="s">
        <v>579</v>
      </c>
      <c r="AN1053" s="47"/>
      <c r="AO1053" s="47"/>
      <c r="AQ1053" s="47"/>
    </row>
    <row r="1054" spans="1:43" s="4" customFormat="1" ht="22.5" x14ac:dyDescent="0.25">
      <c r="A1054" s="103"/>
      <c r="B1054" s="49" t="s">
        <v>217</v>
      </c>
      <c r="C1054" s="368" t="s">
        <v>218</v>
      </c>
      <c r="D1054" s="368"/>
      <c r="E1054" s="368"/>
      <c r="F1054" s="368"/>
      <c r="G1054" s="368"/>
      <c r="H1054" s="368"/>
      <c r="I1054" s="368"/>
      <c r="J1054" s="368"/>
      <c r="K1054" s="368"/>
      <c r="L1054" s="368"/>
      <c r="M1054" s="368"/>
      <c r="N1054" s="376"/>
      <c r="AF1054" s="39"/>
      <c r="AG1054" s="47"/>
      <c r="AH1054" s="47"/>
      <c r="AJ1054" s="3" t="s">
        <v>218</v>
      </c>
      <c r="AN1054" s="47"/>
      <c r="AO1054" s="47"/>
      <c r="AQ1054" s="47"/>
    </row>
    <row r="1055" spans="1:43" s="4" customFormat="1" ht="15" x14ac:dyDescent="0.25">
      <c r="A1055" s="48"/>
      <c r="B1055" s="49" t="s">
        <v>58</v>
      </c>
      <c r="C1055" s="372" t="s">
        <v>62</v>
      </c>
      <c r="D1055" s="372"/>
      <c r="E1055" s="372"/>
      <c r="F1055" s="51"/>
      <c r="G1055" s="52"/>
      <c r="H1055" s="52"/>
      <c r="I1055" s="52"/>
      <c r="J1055" s="107">
        <v>1494.14</v>
      </c>
      <c r="K1055" s="54">
        <v>1.1499999999999999</v>
      </c>
      <c r="L1055" s="53">
        <v>6.53</v>
      </c>
      <c r="M1055" s="54">
        <v>34.96</v>
      </c>
      <c r="N1055" s="64">
        <v>228.29</v>
      </c>
      <c r="AF1055" s="39"/>
      <c r="AG1055" s="47"/>
      <c r="AH1055" s="47"/>
      <c r="AK1055" s="3" t="s">
        <v>62</v>
      </c>
      <c r="AN1055" s="47"/>
      <c r="AO1055" s="47"/>
      <c r="AQ1055" s="47"/>
    </row>
    <row r="1056" spans="1:43" s="4" customFormat="1" ht="15" x14ac:dyDescent="0.25">
      <c r="A1056" s="48"/>
      <c r="B1056" s="49" t="s">
        <v>73</v>
      </c>
      <c r="C1056" s="372" t="s">
        <v>175</v>
      </c>
      <c r="D1056" s="372"/>
      <c r="E1056" s="372"/>
      <c r="F1056" s="51"/>
      <c r="G1056" s="52"/>
      <c r="H1056" s="52"/>
      <c r="I1056" s="52"/>
      <c r="J1056" s="107">
        <v>4292.7299999999996</v>
      </c>
      <c r="K1056" s="54">
        <v>1.1499999999999999</v>
      </c>
      <c r="L1056" s="53">
        <v>18.760000000000002</v>
      </c>
      <c r="M1056" s="52"/>
      <c r="N1056" s="58"/>
      <c r="AF1056" s="39"/>
      <c r="AG1056" s="47"/>
      <c r="AH1056" s="47"/>
      <c r="AK1056" s="3" t="s">
        <v>175</v>
      </c>
      <c r="AN1056" s="47"/>
      <c r="AO1056" s="47"/>
      <c r="AQ1056" s="47"/>
    </row>
    <row r="1057" spans="1:43" s="4" customFormat="1" ht="15" x14ac:dyDescent="0.25">
      <c r="A1057" s="48"/>
      <c r="B1057" s="49" t="s">
        <v>78</v>
      </c>
      <c r="C1057" s="372" t="s">
        <v>176</v>
      </c>
      <c r="D1057" s="372"/>
      <c r="E1057" s="372"/>
      <c r="F1057" s="51"/>
      <c r="G1057" s="52"/>
      <c r="H1057" s="52"/>
      <c r="I1057" s="52"/>
      <c r="J1057" s="53">
        <v>464.37</v>
      </c>
      <c r="K1057" s="54">
        <v>1.1499999999999999</v>
      </c>
      <c r="L1057" s="53">
        <v>2.0299999999999998</v>
      </c>
      <c r="M1057" s="54">
        <v>34.96</v>
      </c>
      <c r="N1057" s="64">
        <v>70.97</v>
      </c>
      <c r="AF1057" s="39"/>
      <c r="AG1057" s="47"/>
      <c r="AH1057" s="47"/>
      <c r="AK1057" s="3" t="s">
        <v>176</v>
      </c>
      <c r="AN1057" s="47"/>
      <c r="AO1057" s="47"/>
      <c r="AQ1057" s="47"/>
    </row>
    <row r="1058" spans="1:43" s="4" customFormat="1" ht="15" x14ac:dyDescent="0.25">
      <c r="A1058" s="56"/>
      <c r="B1058" s="49"/>
      <c r="C1058" s="372" t="s">
        <v>63</v>
      </c>
      <c r="D1058" s="372"/>
      <c r="E1058" s="372"/>
      <c r="F1058" s="51" t="s">
        <v>64</v>
      </c>
      <c r="G1058" s="104">
        <v>179.8</v>
      </c>
      <c r="H1058" s="54">
        <v>1.1499999999999999</v>
      </c>
      <c r="I1058" s="117">
        <v>0.78572600000000004</v>
      </c>
      <c r="J1058" s="57"/>
      <c r="K1058" s="52"/>
      <c r="L1058" s="57"/>
      <c r="M1058" s="52"/>
      <c r="N1058" s="58"/>
      <c r="AF1058" s="39"/>
      <c r="AG1058" s="47"/>
      <c r="AH1058" s="47"/>
      <c r="AL1058" s="3" t="s">
        <v>63</v>
      </c>
      <c r="AN1058" s="47"/>
      <c r="AO1058" s="47"/>
      <c r="AQ1058" s="47"/>
    </row>
    <row r="1059" spans="1:43" s="4" customFormat="1" ht="15" x14ac:dyDescent="0.25">
      <c r="A1059" s="56"/>
      <c r="B1059" s="49"/>
      <c r="C1059" s="372" t="s">
        <v>178</v>
      </c>
      <c r="D1059" s="372"/>
      <c r="E1059" s="372"/>
      <c r="F1059" s="51" t="s">
        <v>64</v>
      </c>
      <c r="G1059" s="54">
        <v>45.63</v>
      </c>
      <c r="H1059" s="54">
        <v>1.1499999999999999</v>
      </c>
      <c r="I1059" s="111">
        <v>0.1994031</v>
      </c>
      <c r="J1059" s="57"/>
      <c r="K1059" s="52"/>
      <c r="L1059" s="57"/>
      <c r="M1059" s="52"/>
      <c r="N1059" s="58"/>
      <c r="AF1059" s="39"/>
      <c r="AG1059" s="47"/>
      <c r="AH1059" s="47"/>
      <c r="AL1059" s="3" t="s">
        <v>178</v>
      </c>
      <c r="AN1059" s="47"/>
      <c r="AO1059" s="47"/>
      <c r="AQ1059" s="47"/>
    </row>
    <row r="1060" spans="1:43" s="4" customFormat="1" ht="15" x14ac:dyDescent="0.25">
      <c r="A1060" s="48"/>
      <c r="B1060" s="49"/>
      <c r="C1060" s="375" t="s">
        <v>65</v>
      </c>
      <c r="D1060" s="375"/>
      <c r="E1060" s="375"/>
      <c r="F1060" s="59"/>
      <c r="G1060" s="60"/>
      <c r="H1060" s="60"/>
      <c r="I1060" s="60"/>
      <c r="J1060" s="108">
        <v>5786.87</v>
      </c>
      <c r="K1060" s="60"/>
      <c r="L1060" s="61">
        <v>25.29</v>
      </c>
      <c r="M1060" s="60"/>
      <c r="N1060" s="62"/>
      <c r="AF1060" s="39"/>
      <c r="AG1060" s="47"/>
      <c r="AH1060" s="47"/>
      <c r="AM1060" s="3" t="s">
        <v>65</v>
      </c>
      <c r="AN1060" s="47"/>
      <c r="AO1060" s="47"/>
      <c r="AQ1060" s="47"/>
    </row>
    <row r="1061" spans="1:43" s="4" customFormat="1" ht="15" x14ac:dyDescent="0.25">
      <c r="A1061" s="56"/>
      <c r="B1061" s="49"/>
      <c r="C1061" s="372" t="s">
        <v>66</v>
      </c>
      <c r="D1061" s="372"/>
      <c r="E1061" s="372"/>
      <c r="F1061" s="51"/>
      <c r="G1061" s="52"/>
      <c r="H1061" s="52"/>
      <c r="I1061" s="52"/>
      <c r="J1061" s="57"/>
      <c r="K1061" s="52"/>
      <c r="L1061" s="53">
        <v>8.56</v>
      </c>
      <c r="M1061" s="52"/>
      <c r="N1061" s="64">
        <v>299.26</v>
      </c>
      <c r="AF1061" s="39"/>
      <c r="AG1061" s="47"/>
      <c r="AH1061" s="47"/>
      <c r="AL1061" s="3" t="s">
        <v>66</v>
      </c>
      <c r="AN1061" s="47"/>
      <c r="AO1061" s="47"/>
      <c r="AQ1061" s="47"/>
    </row>
    <row r="1062" spans="1:43" s="4" customFormat="1" ht="15" x14ac:dyDescent="0.25">
      <c r="A1062" s="56"/>
      <c r="B1062" s="49" t="s">
        <v>179</v>
      </c>
      <c r="C1062" s="372" t="s">
        <v>180</v>
      </c>
      <c r="D1062" s="372"/>
      <c r="E1062" s="372"/>
      <c r="F1062" s="51" t="s">
        <v>69</v>
      </c>
      <c r="G1062" s="63">
        <v>147</v>
      </c>
      <c r="H1062" s="52"/>
      <c r="I1062" s="63">
        <v>147</v>
      </c>
      <c r="J1062" s="57"/>
      <c r="K1062" s="52"/>
      <c r="L1062" s="53">
        <v>12.58</v>
      </c>
      <c r="M1062" s="52"/>
      <c r="N1062" s="64">
        <v>439.91</v>
      </c>
      <c r="AF1062" s="39"/>
      <c r="AG1062" s="47"/>
      <c r="AH1062" s="47"/>
      <c r="AL1062" s="3" t="s">
        <v>180</v>
      </c>
      <c r="AN1062" s="47"/>
      <c r="AO1062" s="47"/>
      <c r="AQ1062" s="47"/>
    </row>
    <row r="1063" spans="1:43" s="4" customFormat="1" ht="15" x14ac:dyDescent="0.25">
      <c r="A1063" s="56"/>
      <c r="B1063" s="49" t="s">
        <v>181</v>
      </c>
      <c r="C1063" s="372" t="s">
        <v>182</v>
      </c>
      <c r="D1063" s="372"/>
      <c r="E1063" s="372"/>
      <c r="F1063" s="51" t="s">
        <v>69</v>
      </c>
      <c r="G1063" s="63">
        <v>134</v>
      </c>
      <c r="H1063" s="52"/>
      <c r="I1063" s="63">
        <v>134</v>
      </c>
      <c r="J1063" s="57"/>
      <c r="K1063" s="52"/>
      <c r="L1063" s="53">
        <v>11.47</v>
      </c>
      <c r="M1063" s="52"/>
      <c r="N1063" s="64">
        <v>401.01</v>
      </c>
      <c r="AF1063" s="39"/>
      <c r="AG1063" s="47"/>
      <c r="AH1063" s="47"/>
      <c r="AL1063" s="3" t="s">
        <v>182</v>
      </c>
      <c r="AN1063" s="47"/>
      <c r="AO1063" s="47"/>
      <c r="AQ1063" s="47"/>
    </row>
    <row r="1064" spans="1:43" s="4" customFormat="1" ht="15" x14ac:dyDescent="0.25">
      <c r="A1064" s="65"/>
      <c r="B1064" s="66"/>
      <c r="C1064" s="374" t="s">
        <v>72</v>
      </c>
      <c r="D1064" s="374"/>
      <c r="E1064" s="374"/>
      <c r="F1064" s="42"/>
      <c r="G1064" s="43"/>
      <c r="H1064" s="43"/>
      <c r="I1064" s="43"/>
      <c r="J1064" s="45"/>
      <c r="K1064" s="43"/>
      <c r="L1064" s="67">
        <v>49.34</v>
      </c>
      <c r="M1064" s="60"/>
      <c r="N1064" s="46"/>
      <c r="AF1064" s="39"/>
      <c r="AG1064" s="47"/>
      <c r="AH1064" s="47"/>
      <c r="AN1064" s="47" t="s">
        <v>72</v>
      </c>
      <c r="AO1064" s="47"/>
      <c r="AQ1064" s="47"/>
    </row>
    <row r="1065" spans="1:43" s="4" customFormat="1" ht="34.5" x14ac:dyDescent="0.25">
      <c r="A1065" s="40" t="s">
        <v>580</v>
      </c>
      <c r="B1065" s="41" t="s">
        <v>484</v>
      </c>
      <c r="C1065" s="374" t="s">
        <v>485</v>
      </c>
      <c r="D1065" s="374"/>
      <c r="E1065" s="374"/>
      <c r="F1065" s="42" t="s">
        <v>341</v>
      </c>
      <c r="G1065" s="43">
        <v>0.72199999999999998</v>
      </c>
      <c r="H1065" s="44">
        <v>1</v>
      </c>
      <c r="I1065" s="116">
        <v>0.72199999999999998</v>
      </c>
      <c r="J1065" s="67">
        <v>3.28</v>
      </c>
      <c r="K1065" s="43"/>
      <c r="L1065" s="67">
        <v>2.37</v>
      </c>
      <c r="M1065" s="68">
        <v>12.13</v>
      </c>
      <c r="N1065" s="122">
        <v>28.75</v>
      </c>
      <c r="AF1065" s="39"/>
      <c r="AG1065" s="47"/>
      <c r="AH1065" s="47" t="s">
        <v>485</v>
      </c>
      <c r="AN1065" s="47"/>
      <c r="AO1065" s="47"/>
      <c r="AQ1065" s="47"/>
    </row>
    <row r="1066" spans="1:43" s="4" customFormat="1" ht="15" x14ac:dyDescent="0.25">
      <c r="A1066" s="69"/>
      <c r="B1066" s="50"/>
      <c r="C1066" s="372" t="s">
        <v>581</v>
      </c>
      <c r="D1066" s="372"/>
      <c r="E1066" s="372"/>
      <c r="F1066" s="372"/>
      <c r="G1066" s="372"/>
      <c r="H1066" s="372"/>
      <c r="I1066" s="372"/>
      <c r="J1066" s="372"/>
      <c r="K1066" s="372"/>
      <c r="L1066" s="372"/>
      <c r="M1066" s="372"/>
      <c r="N1066" s="377"/>
      <c r="AF1066" s="39"/>
      <c r="AG1066" s="47"/>
      <c r="AH1066" s="47"/>
      <c r="AI1066" s="3" t="s">
        <v>581</v>
      </c>
      <c r="AN1066" s="47"/>
      <c r="AO1066" s="47"/>
      <c r="AQ1066" s="47"/>
    </row>
    <row r="1067" spans="1:43" s="4" customFormat="1" ht="15" x14ac:dyDescent="0.25">
      <c r="A1067" s="65"/>
      <c r="B1067" s="66"/>
      <c r="C1067" s="374" t="s">
        <v>72</v>
      </c>
      <c r="D1067" s="374"/>
      <c r="E1067" s="374"/>
      <c r="F1067" s="42"/>
      <c r="G1067" s="43"/>
      <c r="H1067" s="43"/>
      <c r="I1067" s="43"/>
      <c r="J1067" s="45"/>
      <c r="K1067" s="43"/>
      <c r="L1067" s="67">
        <v>2.37</v>
      </c>
      <c r="M1067" s="60"/>
      <c r="N1067" s="122">
        <v>28.75</v>
      </c>
      <c r="AF1067" s="39"/>
      <c r="AG1067" s="47"/>
      <c r="AH1067" s="47"/>
      <c r="AN1067" s="47" t="s">
        <v>72</v>
      </c>
      <c r="AO1067" s="47"/>
      <c r="AQ1067" s="47"/>
    </row>
    <row r="1068" spans="1:43" s="4" customFormat="1" ht="45.75" x14ac:dyDescent="0.25">
      <c r="A1068" s="40" t="s">
        <v>582</v>
      </c>
      <c r="B1068" s="41" t="s">
        <v>350</v>
      </c>
      <c r="C1068" s="374" t="s">
        <v>488</v>
      </c>
      <c r="D1068" s="374"/>
      <c r="E1068" s="374"/>
      <c r="F1068" s="42" t="s">
        <v>341</v>
      </c>
      <c r="G1068" s="43">
        <v>0.72199999999999998</v>
      </c>
      <c r="H1068" s="44">
        <v>1</v>
      </c>
      <c r="I1068" s="116">
        <v>0.72199999999999998</v>
      </c>
      <c r="J1068" s="67">
        <v>15.35</v>
      </c>
      <c r="K1068" s="43"/>
      <c r="L1068" s="67">
        <v>11.08</v>
      </c>
      <c r="M1068" s="68">
        <v>12.13</v>
      </c>
      <c r="N1068" s="122">
        <v>134.4</v>
      </c>
      <c r="AF1068" s="39"/>
      <c r="AG1068" s="47"/>
      <c r="AH1068" s="47" t="s">
        <v>488</v>
      </c>
      <c r="AN1068" s="47"/>
      <c r="AO1068" s="47"/>
      <c r="AQ1068" s="47"/>
    </row>
    <row r="1069" spans="1:43" s="4" customFormat="1" ht="15" x14ac:dyDescent="0.25">
      <c r="A1069" s="65"/>
      <c r="B1069" s="66"/>
      <c r="C1069" s="374" t="s">
        <v>72</v>
      </c>
      <c r="D1069" s="374"/>
      <c r="E1069" s="374"/>
      <c r="F1069" s="42"/>
      <c r="G1069" s="43"/>
      <c r="H1069" s="43"/>
      <c r="I1069" s="43"/>
      <c r="J1069" s="45"/>
      <c r="K1069" s="43"/>
      <c r="L1069" s="67">
        <v>11.08</v>
      </c>
      <c r="M1069" s="60"/>
      <c r="N1069" s="122">
        <v>134.4</v>
      </c>
      <c r="AF1069" s="39"/>
      <c r="AG1069" s="47"/>
      <c r="AH1069" s="47"/>
      <c r="AN1069" s="47" t="s">
        <v>72</v>
      </c>
      <c r="AO1069" s="47"/>
      <c r="AQ1069" s="47"/>
    </row>
    <row r="1070" spans="1:43" s="4" customFormat="1" ht="15" x14ac:dyDescent="0.25">
      <c r="A1070" s="40" t="s">
        <v>583</v>
      </c>
      <c r="B1070" s="41" t="s">
        <v>490</v>
      </c>
      <c r="C1070" s="374" t="s">
        <v>491</v>
      </c>
      <c r="D1070" s="374"/>
      <c r="E1070" s="374"/>
      <c r="F1070" s="42" t="s">
        <v>171</v>
      </c>
      <c r="G1070" s="43">
        <v>6.4000000000000003E-3</v>
      </c>
      <c r="H1070" s="44">
        <v>1</v>
      </c>
      <c r="I1070" s="110">
        <v>6.4000000000000003E-3</v>
      </c>
      <c r="J1070" s="45"/>
      <c r="K1070" s="43"/>
      <c r="L1070" s="45"/>
      <c r="M1070" s="43"/>
      <c r="N1070" s="46"/>
      <c r="AF1070" s="39"/>
      <c r="AG1070" s="47"/>
      <c r="AH1070" s="47" t="s">
        <v>491</v>
      </c>
      <c r="AN1070" s="47"/>
      <c r="AO1070" s="47"/>
      <c r="AQ1070" s="47"/>
    </row>
    <row r="1071" spans="1:43" s="4" customFormat="1" ht="15" x14ac:dyDescent="0.25">
      <c r="A1071" s="69"/>
      <c r="B1071" s="50"/>
      <c r="C1071" s="372" t="s">
        <v>584</v>
      </c>
      <c r="D1071" s="372"/>
      <c r="E1071" s="372"/>
      <c r="F1071" s="372"/>
      <c r="G1071" s="372"/>
      <c r="H1071" s="372"/>
      <c r="I1071" s="372"/>
      <c r="J1071" s="372"/>
      <c r="K1071" s="372"/>
      <c r="L1071" s="372"/>
      <c r="M1071" s="372"/>
      <c r="N1071" s="377"/>
      <c r="AF1071" s="39"/>
      <c r="AG1071" s="47"/>
      <c r="AH1071" s="47"/>
      <c r="AI1071" s="3" t="s">
        <v>584</v>
      </c>
      <c r="AN1071" s="47"/>
      <c r="AO1071" s="47"/>
      <c r="AQ1071" s="47"/>
    </row>
    <row r="1072" spans="1:43" s="4" customFormat="1" ht="22.5" x14ac:dyDescent="0.25">
      <c r="A1072" s="103"/>
      <c r="B1072" s="49" t="s">
        <v>217</v>
      </c>
      <c r="C1072" s="368" t="s">
        <v>218</v>
      </c>
      <c r="D1072" s="368"/>
      <c r="E1072" s="368"/>
      <c r="F1072" s="368"/>
      <c r="G1072" s="368"/>
      <c r="H1072" s="368"/>
      <c r="I1072" s="368"/>
      <c r="J1072" s="368"/>
      <c r="K1072" s="368"/>
      <c r="L1072" s="368"/>
      <c r="M1072" s="368"/>
      <c r="N1072" s="376"/>
      <c r="AF1072" s="39"/>
      <c r="AG1072" s="47"/>
      <c r="AH1072" s="47"/>
      <c r="AJ1072" s="3" t="s">
        <v>218</v>
      </c>
      <c r="AN1072" s="47"/>
      <c r="AO1072" s="47"/>
      <c r="AQ1072" s="47"/>
    </row>
    <row r="1073" spans="1:43" s="4" customFormat="1" ht="15" x14ac:dyDescent="0.25">
      <c r="A1073" s="48"/>
      <c r="B1073" s="49" t="s">
        <v>58</v>
      </c>
      <c r="C1073" s="372" t="s">
        <v>62</v>
      </c>
      <c r="D1073" s="372"/>
      <c r="E1073" s="372"/>
      <c r="F1073" s="51"/>
      <c r="G1073" s="52"/>
      <c r="H1073" s="52"/>
      <c r="I1073" s="52"/>
      <c r="J1073" s="53">
        <v>103.12</v>
      </c>
      <c r="K1073" s="54">
        <v>1.1499999999999999</v>
      </c>
      <c r="L1073" s="53">
        <v>0.76</v>
      </c>
      <c r="M1073" s="54">
        <v>34.96</v>
      </c>
      <c r="N1073" s="64">
        <v>26.57</v>
      </c>
      <c r="AF1073" s="39"/>
      <c r="AG1073" s="47"/>
      <c r="AH1073" s="47"/>
      <c r="AK1073" s="3" t="s">
        <v>62</v>
      </c>
      <c r="AN1073" s="47"/>
      <c r="AO1073" s="47"/>
      <c r="AQ1073" s="47"/>
    </row>
    <row r="1074" spans="1:43" s="4" customFormat="1" ht="15" x14ac:dyDescent="0.25">
      <c r="A1074" s="48"/>
      <c r="B1074" s="49" t="s">
        <v>73</v>
      </c>
      <c r="C1074" s="372" t="s">
        <v>175</v>
      </c>
      <c r="D1074" s="372"/>
      <c r="E1074" s="372"/>
      <c r="F1074" s="51"/>
      <c r="G1074" s="52"/>
      <c r="H1074" s="52"/>
      <c r="I1074" s="52"/>
      <c r="J1074" s="53">
        <v>407.65</v>
      </c>
      <c r="K1074" s="54">
        <v>1.1499999999999999</v>
      </c>
      <c r="L1074" s="53">
        <v>3</v>
      </c>
      <c r="M1074" s="52"/>
      <c r="N1074" s="58"/>
      <c r="AF1074" s="39"/>
      <c r="AG1074" s="47"/>
      <c r="AH1074" s="47"/>
      <c r="AK1074" s="3" t="s">
        <v>175</v>
      </c>
      <c r="AN1074" s="47"/>
      <c r="AO1074" s="47"/>
      <c r="AQ1074" s="47"/>
    </row>
    <row r="1075" spans="1:43" s="4" customFormat="1" ht="15" x14ac:dyDescent="0.25">
      <c r="A1075" s="48"/>
      <c r="B1075" s="49" t="s">
        <v>78</v>
      </c>
      <c r="C1075" s="372" t="s">
        <v>176</v>
      </c>
      <c r="D1075" s="372"/>
      <c r="E1075" s="372"/>
      <c r="F1075" s="51"/>
      <c r="G1075" s="52"/>
      <c r="H1075" s="52"/>
      <c r="I1075" s="52"/>
      <c r="J1075" s="53">
        <v>50.3</v>
      </c>
      <c r="K1075" s="54">
        <v>1.1499999999999999</v>
      </c>
      <c r="L1075" s="53">
        <v>0.37</v>
      </c>
      <c r="M1075" s="54">
        <v>34.96</v>
      </c>
      <c r="N1075" s="64">
        <v>12.94</v>
      </c>
      <c r="AF1075" s="39"/>
      <c r="AG1075" s="47"/>
      <c r="AH1075" s="47"/>
      <c r="AK1075" s="3" t="s">
        <v>176</v>
      </c>
      <c r="AN1075" s="47"/>
      <c r="AO1075" s="47"/>
      <c r="AQ1075" s="47"/>
    </row>
    <row r="1076" spans="1:43" s="4" customFormat="1" ht="15" x14ac:dyDescent="0.25">
      <c r="A1076" s="56"/>
      <c r="B1076" s="49"/>
      <c r="C1076" s="372" t="s">
        <v>63</v>
      </c>
      <c r="D1076" s="372"/>
      <c r="E1076" s="372"/>
      <c r="F1076" s="51" t="s">
        <v>64</v>
      </c>
      <c r="G1076" s="54">
        <v>13.22</v>
      </c>
      <c r="H1076" s="54">
        <v>1.1499999999999999</v>
      </c>
      <c r="I1076" s="111">
        <v>9.7299200000000002E-2</v>
      </c>
      <c r="J1076" s="57"/>
      <c r="K1076" s="52"/>
      <c r="L1076" s="57"/>
      <c r="M1076" s="52"/>
      <c r="N1076" s="58"/>
      <c r="AF1076" s="39"/>
      <c r="AG1076" s="47"/>
      <c r="AH1076" s="47"/>
      <c r="AL1076" s="3" t="s">
        <v>63</v>
      </c>
      <c r="AN1076" s="47"/>
      <c r="AO1076" s="47"/>
      <c r="AQ1076" s="47"/>
    </row>
    <row r="1077" spans="1:43" s="4" customFormat="1" ht="15" x14ac:dyDescent="0.25">
      <c r="A1077" s="56"/>
      <c r="B1077" s="49"/>
      <c r="C1077" s="372" t="s">
        <v>178</v>
      </c>
      <c r="D1077" s="372"/>
      <c r="E1077" s="372"/>
      <c r="F1077" s="51" t="s">
        <v>64</v>
      </c>
      <c r="G1077" s="54">
        <v>3.79</v>
      </c>
      <c r="H1077" s="54">
        <v>1.1499999999999999</v>
      </c>
      <c r="I1077" s="111">
        <v>2.78944E-2</v>
      </c>
      <c r="J1077" s="57"/>
      <c r="K1077" s="52"/>
      <c r="L1077" s="57"/>
      <c r="M1077" s="52"/>
      <c r="N1077" s="58"/>
      <c r="AF1077" s="39"/>
      <c r="AG1077" s="47"/>
      <c r="AH1077" s="47"/>
      <c r="AL1077" s="3" t="s">
        <v>178</v>
      </c>
      <c r="AN1077" s="47"/>
      <c r="AO1077" s="47"/>
      <c r="AQ1077" s="47"/>
    </row>
    <row r="1078" spans="1:43" s="4" customFormat="1" ht="15" x14ac:dyDescent="0.25">
      <c r="A1078" s="48"/>
      <c r="B1078" s="49"/>
      <c r="C1078" s="375" t="s">
        <v>65</v>
      </c>
      <c r="D1078" s="375"/>
      <c r="E1078" s="375"/>
      <c r="F1078" s="59"/>
      <c r="G1078" s="60"/>
      <c r="H1078" s="60"/>
      <c r="I1078" s="60"/>
      <c r="J1078" s="61">
        <v>510.77</v>
      </c>
      <c r="K1078" s="60"/>
      <c r="L1078" s="61">
        <v>3.76</v>
      </c>
      <c r="M1078" s="60"/>
      <c r="N1078" s="62"/>
      <c r="AF1078" s="39"/>
      <c r="AG1078" s="47"/>
      <c r="AH1078" s="47"/>
      <c r="AM1078" s="3" t="s">
        <v>65</v>
      </c>
      <c r="AN1078" s="47"/>
      <c r="AO1078" s="47"/>
      <c r="AQ1078" s="47"/>
    </row>
    <row r="1079" spans="1:43" s="4" customFormat="1" ht="15" x14ac:dyDescent="0.25">
      <c r="A1079" s="56"/>
      <c r="B1079" s="49"/>
      <c r="C1079" s="372" t="s">
        <v>66</v>
      </c>
      <c r="D1079" s="372"/>
      <c r="E1079" s="372"/>
      <c r="F1079" s="51"/>
      <c r="G1079" s="52"/>
      <c r="H1079" s="52"/>
      <c r="I1079" s="52"/>
      <c r="J1079" s="57"/>
      <c r="K1079" s="52"/>
      <c r="L1079" s="53">
        <v>1.1299999999999999</v>
      </c>
      <c r="M1079" s="52"/>
      <c r="N1079" s="64">
        <v>39.51</v>
      </c>
      <c r="AF1079" s="39"/>
      <c r="AG1079" s="47"/>
      <c r="AH1079" s="47"/>
      <c r="AL1079" s="3" t="s">
        <v>66</v>
      </c>
      <c r="AN1079" s="47"/>
      <c r="AO1079" s="47"/>
      <c r="AQ1079" s="47"/>
    </row>
    <row r="1080" spans="1:43" s="4" customFormat="1" ht="15" x14ac:dyDescent="0.25">
      <c r="A1080" s="56"/>
      <c r="B1080" s="49" t="s">
        <v>179</v>
      </c>
      <c r="C1080" s="372" t="s">
        <v>180</v>
      </c>
      <c r="D1080" s="372"/>
      <c r="E1080" s="372"/>
      <c r="F1080" s="51" t="s">
        <v>69</v>
      </c>
      <c r="G1080" s="63">
        <v>147</v>
      </c>
      <c r="H1080" s="52"/>
      <c r="I1080" s="63">
        <v>147</v>
      </c>
      <c r="J1080" s="57"/>
      <c r="K1080" s="52"/>
      <c r="L1080" s="53">
        <v>1.66</v>
      </c>
      <c r="M1080" s="52"/>
      <c r="N1080" s="64">
        <v>58.08</v>
      </c>
      <c r="AF1080" s="39"/>
      <c r="AG1080" s="47"/>
      <c r="AH1080" s="47"/>
      <c r="AL1080" s="3" t="s">
        <v>180</v>
      </c>
      <c r="AN1080" s="47"/>
      <c r="AO1080" s="47"/>
      <c r="AQ1080" s="47"/>
    </row>
    <row r="1081" spans="1:43" s="4" customFormat="1" ht="15" x14ac:dyDescent="0.25">
      <c r="A1081" s="56"/>
      <c r="B1081" s="49" t="s">
        <v>181</v>
      </c>
      <c r="C1081" s="372" t="s">
        <v>182</v>
      </c>
      <c r="D1081" s="372"/>
      <c r="E1081" s="372"/>
      <c r="F1081" s="51" t="s">
        <v>69</v>
      </c>
      <c r="G1081" s="63">
        <v>134</v>
      </c>
      <c r="H1081" s="52"/>
      <c r="I1081" s="63">
        <v>134</v>
      </c>
      <c r="J1081" s="57"/>
      <c r="K1081" s="52"/>
      <c r="L1081" s="53">
        <v>1.51</v>
      </c>
      <c r="M1081" s="52"/>
      <c r="N1081" s="64">
        <v>52.94</v>
      </c>
      <c r="AF1081" s="39"/>
      <c r="AG1081" s="47"/>
      <c r="AH1081" s="47"/>
      <c r="AL1081" s="3" t="s">
        <v>182</v>
      </c>
      <c r="AN1081" s="47"/>
      <c r="AO1081" s="47"/>
      <c r="AQ1081" s="47"/>
    </row>
    <row r="1082" spans="1:43" s="4" customFormat="1" ht="15" x14ac:dyDescent="0.25">
      <c r="A1082" s="65"/>
      <c r="B1082" s="66"/>
      <c r="C1082" s="374" t="s">
        <v>72</v>
      </c>
      <c r="D1082" s="374"/>
      <c r="E1082" s="374"/>
      <c r="F1082" s="42"/>
      <c r="G1082" s="43"/>
      <c r="H1082" s="43"/>
      <c r="I1082" s="43"/>
      <c r="J1082" s="45"/>
      <c r="K1082" s="43"/>
      <c r="L1082" s="67">
        <v>6.93</v>
      </c>
      <c r="M1082" s="60"/>
      <c r="N1082" s="46"/>
      <c r="AF1082" s="39"/>
      <c r="AG1082" s="47"/>
      <c r="AH1082" s="47"/>
      <c r="AN1082" s="47" t="s">
        <v>72</v>
      </c>
      <c r="AO1082" s="47"/>
      <c r="AQ1082" s="47"/>
    </row>
    <row r="1083" spans="1:43" s="4" customFormat="1" ht="34.5" x14ac:dyDescent="0.25">
      <c r="A1083" s="40" t="s">
        <v>585</v>
      </c>
      <c r="B1083" s="41" t="s">
        <v>484</v>
      </c>
      <c r="C1083" s="374" t="s">
        <v>485</v>
      </c>
      <c r="D1083" s="374"/>
      <c r="E1083" s="374"/>
      <c r="F1083" s="42" t="s">
        <v>341</v>
      </c>
      <c r="G1083" s="43">
        <v>0.92159999999999997</v>
      </c>
      <c r="H1083" s="44">
        <v>1</v>
      </c>
      <c r="I1083" s="110">
        <v>0.92159999999999997</v>
      </c>
      <c r="J1083" s="67">
        <v>3.28</v>
      </c>
      <c r="K1083" s="43"/>
      <c r="L1083" s="67">
        <v>3.02</v>
      </c>
      <c r="M1083" s="68">
        <v>12.13</v>
      </c>
      <c r="N1083" s="122">
        <v>36.630000000000003</v>
      </c>
      <c r="AF1083" s="39"/>
      <c r="AG1083" s="47"/>
      <c r="AH1083" s="47" t="s">
        <v>485</v>
      </c>
      <c r="AN1083" s="47"/>
      <c r="AO1083" s="47"/>
      <c r="AQ1083" s="47"/>
    </row>
    <row r="1084" spans="1:43" s="4" customFormat="1" ht="15" x14ac:dyDescent="0.25">
      <c r="A1084" s="69"/>
      <c r="B1084" s="50"/>
      <c r="C1084" s="372" t="s">
        <v>586</v>
      </c>
      <c r="D1084" s="372"/>
      <c r="E1084" s="372"/>
      <c r="F1084" s="372"/>
      <c r="G1084" s="372"/>
      <c r="H1084" s="372"/>
      <c r="I1084" s="372"/>
      <c r="J1084" s="372"/>
      <c r="K1084" s="372"/>
      <c r="L1084" s="372"/>
      <c r="M1084" s="372"/>
      <c r="N1084" s="377"/>
      <c r="AF1084" s="39"/>
      <c r="AG1084" s="47"/>
      <c r="AH1084" s="47"/>
      <c r="AI1084" s="3" t="s">
        <v>586</v>
      </c>
      <c r="AN1084" s="47"/>
      <c r="AO1084" s="47"/>
      <c r="AQ1084" s="47"/>
    </row>
    <row r="1085" spans="1:43" s="4" customFormat="1" ht="15" x14ac:dyDescent="0.25">
      <c r="A1085" s="65"/>
      <c r="B1085" s="66"/>
      <c r="C1085" s="374" t="s">
        <v>72</v>
      </c>
      <c r="D1085" s="374"/>
      <c r="E1085" s="374"/>
      <c r="F1085" s="42"/>
      <c r="G1085" s="43"/>
      <c r="H1085" s="43"/>
      <c r="I1085" s="43"/>
      <c r="J1085" s="45"/>
      <c r="K1085" s="43"/>
      <c r="L1085" s="67">
        <v>3.02</v>
      </c>
      <c r="M1085" s="60"/>
      <c r="N1085" s="122">
        <v>36.630000000000003</v>
      </c>
      <c r="AF1085" s="39"/>
      <c r="AG1085" s="47"/>
      <c r="AH1085" s="47"/>
      <c r="AN1085" s="47" t="s">
        <v>72</v>
      </c>
      <c r="AO1085" s="47"/>
      <c r="AQ1085" s="47"/>
    </row>
    <row r="1086" spans="1:43" s="4" customFormat="1" ht="45.75" x14ac:dyDescent="0.25">
      <c r="A1086" s="40" t="s">
        <v>587</v>
      </c>
      <c r="B1086" s="41" t="s">
        <v>350</v>
      </c>
      <c r="C1086" s="374" t="s">
        <v>488</v>
      </c>
      <c r="D1086" s="374"/>
      <c r="E1086" s="374"/>
      <c r="F1086" s="42" t="s">
        <v>341</v>
      </c>
      <c r="G1086" s="43">
        <v>0.92159999999999997</v>
      </c>
      <c r="H1086" s="44">
        <v>1</v>
      </c>
      <c r="I1086" s="110">
        <v>0.92159999999999997</v>
      </c>
      <c r="J1086" s="67">
        <v>15.35</v>
      </c>
      <c r="K1086" s="43"/>
      <c r="L1086" s="67">
        <v>14.15</v>
      </c>
      <c r="M1086" s="68">
        <v>12.13</v>
      </c>
      <c r="N1086" s="122">
        <v>171.64</v>
      </c>
      <c r="AF1086" s="39"/>
      <c r="AG1086" s="47"/>
      <c r="AH1086" s="47" t="s">
        <v>488</v>
      </c>
      <c r="AN1086" s="47"/>
      <c r="AO1086" s="47"/>
      <c r="AQ1086" s="47"/>
    </row>
    <row r="1087" spans="1:43" s="4" customFormat="1" ht="15" x14ac:dyDescent="0.25">
      <c r="A1087" s="65"/>
      <c r="B1087" s="66"/>
      <c r="C1087" s="374" t="s">
        <v>72</v>
      </c>
      <c r="D1087" s="374"/>
      <c r="E1087" s="374"/>
      <c r="F1087" s="42"/>
      <c r="G1087" s="43"/>
      <c r="H1087" s="43"/>
      <c r="I1087" s="43"/>
      <c r="J1087" s="45"/>
      <c r="K1087" s="43"/>
      <c r="L1087" s="67">
        <v>14.15</v>
      </c>
      <c r="M1087" s="60"/>
      <c r="N1087" s="122">
        <v>171.64</v>
      </c>
      <c r="AF1087" s="39"/>
      <c r="AG1087" s="47"/>
      <c r="AH1087" s="47"/>
      <c r="AN1087" s="47" t="s">
        <v>72</v>
      </c>
      <c r="AO1087" s="47"/>
      <c r="AQ1087" s="47"/>
    </row>
    <row r="1088" spans="1:43" s="4" customFormat="1" ht="57" x14ac:dyDescent="0.25">
      <c r="A1088" s="40" t="s">
        <v>588</v>
      </c>
      <c r="B1088" s="41" t="s">
        <v>346</v>
      </c>
      <c r="C1088" s="374" t="s">
        <v>347</v>
      </c>
      <c r="D1088" s="374"/>
      <c r="E1088" s="374"/>
      <c r="F1088" s="42" t="s">
        <v>333</v>
      </c>
      <c r="G1088" s="43">
        <v>2.96E-3</v>
      </c>
      <c r="H1088" s="44">
        <v>1</v>
      </c>
      <c r="I1088" s="118">
        <v>2.96E-3</v>
      </c>
      <c r="J1088" s="45"/>
      <c r="K1088" s="43"/>
      <c r="L1088" s="45"/>
      <c r="M1088" s="43"/>
      <c r="N1088" s="46"/>
      <c r="AF1088" s="39"/>
      <c r="AG1088" s="47"/>
      <c r="AH1088" s="47" t="s">
        <v>347</v>
      </c>
      <c r="AN1088" s="47"/>
      <c r="AO1088" s="47"/>
      <c r="AQ1088" s="47"/>
    </row>
    <row r="1089" spans="1:43" s="4" customFormat="1" ht="15" x14ac:dyDescent="0.25">
      <c r="A1089" s="69"/>
      <c r="B1089" s="50"/>
      <c r="C1089" s="372" t="s">
        <v>589</v>
      </c>
      <c r="D1089" s="372"/>
      <c r="E1089" s="372"/>
      <c r="F1089" s="372"/>
      <c r="G1089" s="372"/>
      <c r="H1089" s="372"/>
      <c r="I1089" s="372"/>
      <c r="J1089" s="372"/>
      <c r="K1089" s="372"/>
      <c r="L1089" s="372"/>
      <c r="M1089" s="372"/>
      <c r="N1089" s="377"/>
      <c r="AF1089" s="39"/>
      <c r="AG1089" s="47"/>
      <c r="AH1089" s="47"/>
      <c r="AI1089" s="3" t="s">
        <v>589</v>
      </c>
      <c r="AN1089" s="47"/>
      <c r="AO1089" s="47"/>
      <c r="AQ1089" s="47"/>
    </row>
    <row r="1090" spans="1:43" s="4" customFormat="1" ht="22.5" x14ac:dyDescent="0.25">
      <c r="A1090" s="103"/>
      <c r="B1090" s="49" t="s">
        <v>217</v>
      </c>
      <c r="C1090" s="368" t="s">
        <v>218</v>
      </c>
      <c r="D1090" s="368"/>
      <c r="E1090" s="368"/>
      <c r="F1090" s="368"/>
      <c r="G1090" s="368"/>
      <c r="H1090" s="368"/>
      <c r="I1090" s="368"/>
      <c r="J1090" s="368"/>
      <c r="K1090" s="368"/>
      <c r="L1090" s="368"/>
      <c r="M1090" s="368"/>
      <c r="N1090" s="376"/>
      <c r="AF1090" s="39"/>
      <c r="AG1090" s="47"/>
      <c r="AH1090" s="47"/>
      <c r="AJ1090" s="3" t="s">
        <v>218</v>
      </c>
      <c r="AN1090" s="47"/>
      <c r="AO1090" s="47"/>
      <c r="AQ1090" s="47"/>
    </row>
    <row r="1091" spans="1:43" s="4" customFormat="1" ht="15" x14ac:dyDescent="0.25">
      <c r="A1091" s="48"/>
      <c r="B1091" s="49" t="s">
        <v>73</v>
      </c>
      <c r="C1091" s="372" t="s">
        <v>175</v>
      </c>
      <c r="D1091" s="372"/>
      <c r="E1091" s="372"/>
      <c r="F1091" s="51"/>
      <c r="G1091" s="52"/>
      <c r="H1091" s="52"/>
      <c r="I1091" s="52"/>
      <c r="J1091" s="107">
        <v>3150</v>
      </c>
      <c r="K1091" s="54">
        <v>1.1499999999999999</v>
      </c>
      <c r="L1091" s="53">
        <v>10.72</v>
      </c>
      <c r="M1091" s="52"/>
      <c r="N1091" s="58"/>
      <c r="AF1091" s="39"/>
      <c r="AG1091" s="47"/>
      <c r="AH1091" s="47"/>
      <c r="AK1091" s="3" t="s">
        <v>175</v>
      </c>
      <c r="AN1091" s="47"/>
      <c r="AO1091" s="47"/>
      <c r="AQ1091" s="47"/>
    </row>
    <row r="1092" spans="1:43" s="4" customFormat="1" ht="15" x14ac:dyDescent="0.25">
      <c r="A1092" s="48"/>
      <c r="B1092" s="49" t="s">
        <v>78</v>
      </c>
      <c r="C1092" s="372" t="s">
        <v>176</v>
      </c>
      <c r="D1092" s="372"/>
      <c r="E1092" s="372"/>
      <c r="F1092" s="51"/>
      <c r="G1092" s="52"/>
      <c r="H1092" s="52"/>
      <c r="I1092" s="52"/>
      <c r="J1092" s="53">
        <v>425.25</v>
      </c>
      <c r="K1092" s="54">
        <v>1.1499999999999999</v>
      </c>
      <c r="L1092" s="53">
        <v>1.45</v>
      </c>
      <c r="M1092" s="54">
        <v>34.96</v>
      </c>
      <c r="N1092" s="64">
        <v>50.69</v>
      </c>
      <c r="AF1092" s="39"/>
      <c r="AG1092" s="47"/>
      <c r="AH1092" s="47"/>
      <c r="AK1092" s="3" t="s">
        <v>176</v>
      </c>
      <c r="AN1092" s="47"/>
      <c r="AO1092" s="47"/>
      <c r="AQ1092" s="47"/>
    </row>
    <row r="1093" spans="1:43" s="4" customFormat="1" ht="15" x14ac:dyDescent="0.25">
      <c r="A1093" s="56"/>
      <c r="B1093" s="49"/>
      <c r="C1093" s="372" t="s">
        <v>178</v>
      </c>
      <c r="D1093" s="372"/>
      <c r="E1093" s="372"/>
      <c r="F1093" s="51" t="s">
        <v>64</v>
      </c>
      <c r="G1093" s="104">
        <v>31.5</v>
      </c>
      <c r="H1093" s="54">
        <v>1.1499999999999999</v>
      </c>
      <c r="I1093" s="117">
        <v>0.107226</v>
      </c>
      <c r="J1093" s="57"/>
      <c r="K1093" s="52"/>
      <c r="L1093" s="57"/>
      <c r="M1093" s="52"/>
      <c r="N1093" s="58"/>
      <c r="AF1093" s="39"/>
      <c r="AG1093" s="47"/>
      <c r="AH1093" s="47"/>
      <c r="AL1093" s="3" t="s">
        <v>178</v>
      </c>
      <c r="AN1093" s="47"/>
      <c r="AO1093" s="47"/>
      <c r="AQ1093" s="47"/>
    </row>
    <row r="1094" spans="1:43" s="4" customFormat="1" ht="15" x14ac:dyDescent="0.25">
      <c r="A1094" s="48"/>
      <c r="B1094" s="49"/>
      <c r="C1094" s="375" t="s">
        <v>65</v>
      </c>
      <c r="D1094" s="375"/>
      <c r="E1094" s="375"/>
      <c r="F1094" s="59"/>
      <c r="G1094" s="60"/>
      <c r="H1094" s="60"/>
      <c r="I1094" s="60"/>
      <c r="J1094" s="108">
        <v>3150</v>
      </c>
      <c r="K1094" s="60"/>
      <c r="L1094" s="61">
        <v>10.72</v>
      </c>
      <c r="M1094" s="60"/>
      <c r="N1094" s="62"/>
      <c r="AF1094" s="39"/>
      <c r="AG1094" s="47"/>
      <c r="AH1094" s="47"/>
      <c r="AM1094" s="3" t="s">
        <v>65</v>
      </c>
      <c r="AN1094" s="47"/>
      <c r="AO1094" s="47"/>
      <c r="AQ1094" s="47"/>
    </row>
    <row r="1095" spans="1:43" s="4" customFormat="1" ht="15" x14ac:dyDescent="0.25">
      <c r="A1095" s="56"/>
      <c r="B1095" s="49"/>
      <c r="C1095" s="372" t="s">
        <v>66</v>
      </c>
      <c r="D1095" s="372"/>
      <c r="E1095" s="372"/>
      <c r="F1095" s="51"/>
      <c r="G1095" s="52"/>
      <c r="H1095" s="52"/>
      <c r="I1095" s="52"/>
      <c r="J1095" s="57"/>
      <c r="K1095" s="52"/>
      <c r="L1095" s="53">
        <v>1.45</v>
      </c>
      <c r="M1095" s="52"/>
      <c r="N1095" s="64">
        <v>50.69</v>
      </c>
      <c r="AF1095" s="39"/>
      <c r="AG1095" s="47"/>
      <c r="AH1095" s="47"/>
      <c r="AL1095" s="3" t="s">
        <v>66</v>
      </c>
      <c r="AN1095" s="47"/>
      <c r="AO1095" s="47"/>
      <c r="AQ1095" s="47"/>
    </row>
    <row r="1096" spans="1:43" s="4" customFormat="1" ht="23.25" x14ac:dyDescent="0.25">
      <c r="A1096" s="56"/>
      <c r="B1096" s="49" t="s">
        <v>335</v>
      </c>
      <c r="C1096" s="372" t="s">
        <v>336</v>
      </c>
      <c r="D1096" s="372"/>
      <c r="E1096" s="372"/>
      <c r="F1096" s="51" t="s">
        <v>69</v>
      </c>
      <c r="G1096" s="63">
        <v>92</v>
      </c>
      <c r="H1096" s="52"/>
      <c r="I1096" s="63">
        <v>92</v>
      </c>
      <c r="J1096" s="57"/>
      <c r="K1096" s="52"/>
      <c r="L1096" s="53">
        <v>1.33</v>
      </c>
      <c r="M1096" s="52"/>
      <c r="N1096" s="64">
        <v>46.63</v>
      </c>
      <c r="AF1096" s="39"/>
      <c r="AG1096" s="47"/>
      <c r="AH1096" s="47"/>
      <c r="AL1096" s="3" t="s">
        <v>336</v>
      </c>
      <c r="AN1096" s="47"/>
      <c r="AO1096" s="47"/>
      <c r="AQ1096" s="47"/>
    </row>
    <row r="1097" spans="1:43" s="4" customFormat="1" ht="23.25" x14ac:dyDescent="0.25">
      <c r="A1097" s="56"/>
      <c r="B1097" s="49" t="s">
        <v>337</v>
      </c>
      <c r="C1097" s="372" t="s">
        <v>338</v>
      </c>
      <c r="D1097" s="372"/>
      <c r="E1097" s="372"/>
      <c r="F1097" s="51" t="s">
        <v>69</v>
      </c>
      <c r="G1097" s="63">
        <v>46</v>
      </c>
      <c r="H1097" s="52"/>
      <c r="I1097" s="63">
        <v>46</v>
      </c>
      <c r="J1097" s="57"/>
      <c r="K1097" s="52"/>
      <c r="L1097" s="53">
        <v>0.67</v>
      </c>
      <c r="M1097" s="52"/>
      <c r="N1097" s="64">
        <v>23.32</v>
      </c>
      <c r="AF1097" s="39"/>
      <c r="AG1097" s="47"/>
      <c r="AH1097" s="47"/>
      <c r="AL1097" s="3" t="s">
        <v>338</v>
      </c>
      <c r="AN1097" s="47"/>
      <c r="AO1097" s="47"/>
      <c r="AQ1097" s="47"/>
    </row>
    <row r="1098" spans="1:43" s="4" customFormat="1" ht="15" x14ac:dyDescent="0.25">
      <c r="A1098" s="65"/>
      <c r="B1098" s="66"/>
      <c r="C1098" s="374" t="s">
        <v>72</v>
      </c>
      <c r="D1098" s="374"/>
      <c r="E1098" s="374"/>
      <c r="F1098" s="42"/>
      <c r="G1098" s="43"/>
      <c r="H1098" s="43"/>
      <c r="I1098" s="43"/>
      <c r="J1098" s="45"/>
      <c r="K1098" s="43"/>
      <c r="L1098" s="67">
        <v>12.72</v>
      </c>
      <c r="M1098" s="60"/>
      <c r="N1098" s="46"/>
      <c r="AF1098" s="39"/>
      <c r="AG1098" s="47"/>
      <c r="AH1098" s="47"/>
      <c r="AN1098" s="47" t="s">
        <v>72</v>
      </c>
      <c r="AO1098" s="47"/>
      <c r="AQ1098" s="47"/>
    </row>
    <row r="1099" spans="1:43" s="4" customFormat="1" ht="45.75" x14ac:dyDescent="0.25">
      <c r="A1099" s="40" t="s">
        <v>590</v>
      </c>
      <c r="B1099" s="41" t="s">
        <v>339</v>
      </c>
      <c r="C1099" s="374" t="s">
        <v>340</v>
      </c>
      <c r="D1099" s="374"/>
      <c r="E1099" s="374"/>
      <c r="F1099" s="42" t="s">
        <v>341</v>
      </c>
      <c r="G1099" s="43">
        <v>4.4496000000000002</v>
      </c>
      <c r="H1099" s="44">
        <v>1</v>
      </c>
      <c r="I1099" s="110">
        <v>4.4496000000000002</v>
      </c>
      <c r="J1099" s="67">
        <v>2.91</v>
      </c>
      <c r="K1099" s="43"/>
      <c r="L1099" s="67">
        <v>12.95</v>
      </c>
      <c r="M1099" s="68">
        <v>12.13</v>
      </c>
      <c r="N1099" s="122">
        <v>157.08000000000001</v>
      </c>
      <c r="AF1099" s="39"/>
      <c r="AG1099" s="47"/>
      <c r="AH1099" s="47" t="s">
        <v>340</v>
      </c>
      <c r="AN1099" s="47"/>
      <c r="AO1099" s="47"/>
      <c r="AQ1099" s="47"/>
    </row>
    <row r="1100" spans="1:43" s="4" customFormat="1" ht="15" x14ac:dyDescent="0.25">
      <c r="A1100" s="69"/>
      <c r="B1100" s="50"/>
      <c r="C1100" s="372" t="s">
        <v>591</v>
      </c>
      <c r="D1100" s="372"/>
      <c r="E1100" s="372"/>
      <c r="F1100" s="372"/>
      <c r="G1100" s="372"/>
      <c r="H1100" s="372"/>
      <c r="I1100" s="372"/>
      <c r="J1100" s="372"/>
      <c r="K1100" s="372"/>
      <c r="L1100" s="372"/>
      <c r="M1100" s="372"/>
      <c r="N1100" s="377"/>
      <c r="AF1100" s="39"/>
      <c r="AG1100" s="47"/>
      <c r="AH1100" s="47"/>
      <c r="AI1100" s="3" t="s">
        <v>591</v>
      </c>
      <c r="AN1100" s="47"/>
      <c r="AO1100" s="47"/>
      <c r="AQ1100" s="47"/>
    </row>
    <row r="1101" spans="1:43" s="4" customFormat="1" ht="15" x14ac:dyDescent="0.25">
      <c r="A1101" s="65"/>
      <c r="B1101" s="66"/>
      <c r="C1101" s="374" t="s">
        <v>72</v>
      </c>
      <c r="D1101" s="374"/>
      <c r="E1101" s="374"/>
      <c r="F1101" s="42"/>
      <c r="G1101" s="43"/>
      <c r="H1101" s="43"/>
      <c r="I1101" s="43"/>
      <c r="J1101" s="45"/>
      <c r="K1101" s="43"/>
      <c r="L1101" s="67">
        <v>12.95</v>
      </c>
      <c r="M1101" s="60"/>
      <c r="N1101" s="122">
        <v>157.08000000000001</v>
      </c>
      <c r="AF1101" s="39"/>
      <c r="AG1101" s="47"/>
      <c r="AH1101" s="47"/>
      <c r="AN1101" s="47" t="s">
        <v>72</v>
      </c>
      <c r="AO1101" s="47"/>
      <c r="AQ1101" s="47"/>
    </row>
    <row r="1102" spans="1:43" s="4" customFormat="1" ht="23.25" x14ac:dyDescent="0.25">
      <c r="A1102" s="40" t="s">
        <v>592</v>
      </c>
      <c r="B1102" s="41" t="s">
        <v>343</v>
      </c>
      <c r="C1102" s="374" t="s">
        <v>344</v>
      </c>
      <c r="D1102" s="374"/>
      <c r="E1102" s="374"/>
      <c r="F1102" s="42" t="s">
        <v>333</v>
      </c>
      <c r="G1102" s="43">
        <v>2.16E-3</v>
      </c>
      <c r="H1102" s="44">
        <v>1</v>
      </c>
      <c r="I1102" s="118">
        <v>2.16E-3</v>
      </c>
      <c r="J1102" s="45"/>
      <c r="K1102" s="43"/>
      <c r="L1102" s="45"/>
      <c r="M1102" s="43"/>
      <c r="N1102" s="46"/>
      <c r="AF1102" s="39"/>
      <c r="AG1102" s="47"/>
      <c r="AH1102" s="47" t="s">
        <v>344</v>
      </c>
      <c r="AN1102" s="47"/>
      <c r="AO1102" s="47"/>
      <c r="AQ1102" s="47"/>
    </row>
    <row r="1103" spans="1:43" s="4" customFormat="1" ht="15" x14ac:dyDescent="0.25">
      <c r="A1103" s="69"/>
      <c r="B1103" s="50"/>
      <c r="C1103" s="372" t="s">
        <v>593</v>
      </c>
      <c r="D1103" s="372"/>
      <c r="E1103" s="372"/>
      <c r="F1103" s="372"/>
      <c r="G1103" s="372"/>
      <c r="H1103" s="372"/>
      <c r="I1103" s="372"/>
      <c r="J1103" s="372"/>
      <c r="K1103" s="372"/>
      <c r="L1103" s="372"/>
      <c r="M1103" s="372"/>
      <c r="N1103" s="377"/>
      <c r="AF1103" s="39"/>
      <c r="AG1103" s="47"/>
      <c r="AH1103" s="47"/>
      <c r="AI1103" s="3" t="s">
        <v>593</v>
      </c>
      <c r="AN1103" s="47"/>
      <c r="AO1103" s="47"/>
      <c r="AQ1103" s="47"/>
    </row>
    <row r="1104" spans="1:43" s="4" customFormat="1" ht="22.5" x14ac:dyDescent="0.25">
      <c r="A1104" s="103"/>
      <c r="B1104" s="49" t="s">
        <v>217</v>
      </c>
      <c r="C1104" s="368" t="s">
        <v>218</v>
      </c>
      <c r="D1104" s="368"/>
      <c r="E1104" s="368"/>
      <c r="F1104" s="368"/>
      <c r="G1104" s="368"/>
      <c r="H1104" s="368"/>
      <c r="I1104" s="368"/>
      <c r="J1104" s="368"/>
      <c r="K1104" s="368"/>
      <c r="L1104" s="368"/>
      <c r="M1104" s="368"/>
      <c r="N1104" s="376"/>
      <c r="AF1104" s="39"/>
      <c r="AG1104" s="47"/>
      <c r="AH1104" s="47"/>
      <c r="AJ1104" s="3" t="s">
        <v>218</v>
      </c>
      <c r="AN1104" s="47"/>
      <c r="AO1104" s="47"/>
      <c r="AQ1104" s="47"/>
    </row>
    <row r="1105" spans="1:43" s="4" customFormat="1" ht="15" x14ac:dyDescent="0.25">
      <c r="A1105" s="48"/>
      <c r="B1105" s="49" t="s">
        <v>58</v>
      </c>
      <c r="C1105" s="372" t="s">
        <v>62</v>
      </c>
      <c r="D1105" s="372"/>
      <c r="E1105" s="372"/>
      <c r="F1105" s="51"/>
      <c r="G1105" s="52"/>
      <c r="H1105" s="52"/>
      <c r="I1105" s="52"/>
      <c r="J1105" s="53">
        <v>25.9</v>
      </c>
      <c r="K1105" s="54">
        <v>1.1499999999999999</v>
      </c>
      <c r="L1105" s="53">
        <v>0.06</v>
      </c>
      <c r="M1105" s="54">
        <v>34.96</v>
      </c>
      <c r="N1105" s="64">
        <v>2.1</v>
      </c>
      <c r="AF1105" s="39"/>
      <c r="AG1105" s="47"/>
      <c r="AH1105" s="47"/>
      <c r="AK1105" s="3" t="s">
        <v>62</v>
      </c>
      <c r="AN1105" s="47"/>
      <c r="AO1105" s="47"/>
      <c r="AQ1105" s="47"/>
    </row>
    <row r="1106" spans="1:43" s="4" customFormat="1" ht="15" x14ac:dyDescent="0.25">
      <c r="A1106" s="48"/>
      <c r="B1106" s="49" t="s">
        <v>73</v>
      </c>
      <c r="C1106" s="372" t="s">
        <v>175</v>
      </c>
      <c r="D1106" s="372"/>
      <c r="E1106" s="372"/>
      <c r="F1106" s="51"/>
      <c r="G1106" s="52"/>
      <c r="H1106" s="52"/>
      <c r="I1106" s="52"/>
      <c r="J1106" s="53">
        <v>292.60000000000002</v>
      </c>
      <c r="K1106" s="54">
        <v>1.1499999999999999</v>
      </c>
      <c r="L1106" s="53">
        <v>0.73</v>
      </c>
      <c r="M1106" s="52"/>
      <c r="N1106" s="58"/>
      <c r="AF1106" s="39"/>
      <c r="AG1106" s="47"/>
      <c r="AH1106" s="47"/>
      <c r="AK1106" s="3" t="s">
        <v>175</v>
      </c>
      <c r="AN1106" s="47"/>
      <c r="AO1106" s="47"/>
      <c r="AQ1106" s="47"/>
    </row>
    <row r="1107" spans="1:43" s="4" customFormat="1" ht="15" x14ac:dyDescent="0.25">
      <c r="A1107" s="48"/>
      <c r="B1107" s="49" t="s">
        <v>78</v>
      </c>
      <c r="C1107" s="372" t="s">
        <v>176</v>
      </c>
      <c r="D1107" s="372"/>
      <c r="E1107" s="372"/>
      <c r="F1107" s="51"/>
      <c r="G1107" s="52"/>
      <c r="H1107" s="52"/>
      <c r="I1107" s="52"/>
      <c r="J1107" s="53">
        <v>49.67</v>
      </c>
      <c r="K1107" s="54">
        <v>1.1499999999999999</v>
      </c>
      <c r="L1107" s="53">
        <v>0.12</v>
      </c>
      <c r="M1107" s="54">
        <v>34.96</v>
      </c>
      <c r="N1107" s="64">
        <v>4.2</v>
      </c>
      <c r="AF1107" s="39"/>
      <c r="AG1107" s="47"/>
      <c r="AH1107" s="47"/>
      <c r="AK1107" s="3" t="s">
        <v>176</v>
      </c>
      <c r="AN1107" s="47"/>
      <c r="AO1107" s="47"/>
      <c r="AQ1107" s="47"/>
    </row>
    <row r="1108" spans="1:43" s="4" customFormat="1" ht="15" x14ac:dyDescent="0.25">
      <c r="A1108" s="48"/>
      <c r="B1108" s="49" t="s">
        <v>122</v>
      </c>
      <c r="C1108" s="372" t="s">
        <v>177</v>
      </c>
      <c r="D1108" s="372"/>
      <c r="E1108" s="372"/>
      <c r="F1108" s="51"/>
      <c r="G1108" s="52"/>
      <c r="H1108" s="52"/>
      <c r="I1108" s="52"/>
      <c r="J1108" s="53">
        <v>4.34</v>
      </c>
      <c r="K1108" s="52"/>
      <c r="L1108" s="53">
        <v>0.01</v>
      </c>
      <c r="M1108" s="52"/>
      <c r="N1108" s="58"/>
      <c r="AF1108" s="39"/>
      <c r="AG1108" s="47"/>
      <c r="AH1108" s="47"/>
      <c r="AK1108" s="3" t="s">
        <v>177</v>
      </c>
      <c r="AN1108" s="47"/>
      <c r="AO1108" s="47"/>
      <c r="AQ1108" s="47"/>
    </row>
    <row r="1109" spans="1:43" s="4" customFormat="1" ht="15" x14ac:dyDescent="0.25">
      <c r="A1109" s="56"/>
      <c r="B1109" s="49"/>
      <c r="C1109" s="372" t="s">
        <v>63</v>
      </c>
      <c r="D1109" s="372"/>
      <c r="E1109" s="372"/>
      <c r="F1109" s="51" t="s">
        <v>64</v>
      </c>
      <c r="G1109" s="54">
        <v>3.32</v>
      </c>
      <c r="H1109" s="54">
        <v>1.1499999999999999</v>
      </c>
      <c r="I1109" s="111">
        <v>8.2468999999999997E-3</v>
      </c>
      <c r="J1109" s="57"/>
      <c r="K1109" s="52"/>
      <c r="L1109" s="57"/>
      <c r="M1109" s="52"/>
      <c r="N1109" s="58"/>
      <c r="AF1109" s="39"/>
      <c r="AG1109" s="47"/>
      <c r="AH1109" s="47"/>
      <c r="AL1109" s="3" t="s">
        <v>63</v>
      </c>
      <c r="AN1109" s="47"/>
      <c r="AO1109" s="47"/>
      <c r="AQ1109" s="47"/>
    </row>
    <row r="1110" spans="1:43" s="4" customFormat="1" ht="15" x14ac:dyDescent="0.25">
      <c r="A1110" s="56"/>
      <c r="B1110" s="49"/>
      <c r="C1110" s="372" t="s">
        <v>178</v>
      </c>
      <c r="D1110" s="372"/>
      <c r="E1110" s="372"/>
      <c r="F1110" s="51" t="s">
        <v>64</v>
      </c>
      <c r="G1110" s="54">
        <v>3.69</v>
      </c>
      <c r="H1110" s="54">
        <v>1.1499999999999999</v>
      </c>
      <c r="I1110" s="117">
        <v>9.1660000000000005E-3</v>
      </c>
      <c r="J1110" s="57"/>
      <c r="K1110" s="52"/>
      <c r="L1110" s="57"/>
      <c r="M1110" s="52"/>
      <c r="N1110" s="58"/>
      <c r="AF1110" s="39"/>
      <c r="AG1110" s="47"/>
      <c r="AH1110" s="47"/>
      <c r="AL1110" s="3" t="s">
        <v>178</v>
      </c>
      <c r="AN1110" s="47"/>
      <c r="AO1110" s="47"/>
      <c r="AQ1110" s="47"/>
    </row>
    <row r="1111" spans="1:43" s="4" customFormat="1" ht="15" x14ac:dyDescent="0.25">
      <c r="A1111" s="48"/>
      <c r="B1111" s="49"/>
      <c r="C1111" s="375" t="s">
        <v>65</v>
      </c>
      <c r="D1111" s="375"/>
      <c r="E1111" s="375"/>
      <c r="F1111" s="59"/>
      <c r="G1111" s="60"/>
      <c r="H1111" s="60"/>
      <c r="I1111" s="60"/>
      <c r="J1111" s="61">
        <v>322.83999999999997</v>
      </c>
      <c r="K1111" s="60"/>
      <c r="L1111" s="61">
        <v>0.8</v>
      </c>
      <c r="M1111" s="60"/>
      <c r="N1111" s="62"/>
      <c r="AF1111" s="39"/>
      <c r="AG1111" s="47"/>
      <c r="AH1111" s="47"/>
      <c r="AM1111" s="3" t="s">
        <v>65</v>
      </c>
      <c r="AN1111" s="47"/>
      <c r="AO1111" s="47"/>
      <c r="AQ1111" s="47"/>
    </row>
    <row r="1112" spans="1:43" s="4" customFormat="1" ht="15" x14ac:dyDescent="0.25">
      <c r="A1112" s="56"/>
      <c r="B1112" s="49"/>
      <c r="C1112" s="372" t="s">
        <v>66</v>
      </c>
      <c r="D1112" s="372"/>
      <c r="E1112" s="372"/>
      <c r="F1112" s="51"/>
      <c r="G1112" s="52"/>
      <c r="H1112" s="52"/>
      <c r="I1112" s="52"/>
      <c r="J1112" s="57"/>
      <c r="K1112" s="52"/>
      <c r="L1112" s="53">
        <v>0.18</v>
      </c>
      <c r="M1112" s="52"/>
      <c r="N1112" s="64">
        <v>6.3</v>
      </c>
      <c r="AF1112" s="39"/>
      <c r="AG1112" s="47"/>
      <c r="AH1112" s="47"/>
      <c r="AL1112" s="3" t="s">
        <v>66</v>
      </c>
      <c r="AN1112" s="47"/>
      <c r="AO1112" s="47"/>
      <c r="AQ1112" s="47"/>
    </row>
    <row r="1113" spans="1:43" s="4" customFormat="1" ht="23.25" x14ac:dyDescent="0.25">
      <c r="A1113" s="56"/>
      <c r="B1113" s="49" t="s">
        <v>335</v>
      </c>
      <c r="C1113" s="372" t="s">
        <v>336</v>
      </c>
      <c r="D1113" s="372"/>
      <c r="E1113" s="372"/>
      <c r="F1113" s="51" t="s">
        <v>69</v>
      </c>
      <c r="G1113" s="63">
        <v>92</v>
      </c>
      <c r="H1113" s="52"/>
      <c r="I1113" s="63">
        <v>92</v>
      </c>
      <c r="J1113" s="57"/>
      <c r="K1113" s="52"/>
      <c r="L1113" s="53">
        <v>0.17</v>
      </c>
      <c r="M1113" s="52"/>
      <c r="N1113" s="64">
        <v>5.8</v>
      </c>
      <c r="AF1113" s="39"/>
      <c r="AG1113" s="47"/>
      <c r="AH1113" s="47"/>
      <c r="AL1113" s="3" t="s">
        <v>336</v>
      </c>
      <c r="AN1113" s="47"/>
      <c r="AO1113" s="47"/>
      <c r="AQ1113" s="47"/>
    </row>
    <row r="1114" spans="1:43" s="4" customFormat="1" ht="23.25" x14ac:dyDescent="0.25">
      <c r="A1114" s="56"/>
      <c r="B1114" s="49" t="s">
        <v>337</v>
      </c>
      <c r="C1114" s="372" t="s">
        <v>338</v>
      </c>
      <c r="D1114" s="372"/>
      <c r="E1114" s="372"/>
      <c r="F1114" s="51" t="s">
        <v>69</v>
      </c>
      <c r="G1114" s="63">
        <v>46</v>
      </c>
      <c r="H1114" s="52"/>
      <c r="I1114" s="63">
        <v>46</v>
      </c>
      <c r="J1114" s="57"/>
      <c r="K1114" s="52"/>
      <c r="L1114" s="53">
        <v>0.08</v>
      </c>
      <c r="M1114" s="52"/>
      <c r="N1114" s="64">
        <v>2.9</v>
      </c>
      <c r="AF1114" s="39"/>
      <c r="AG1114" s="47"/>
      <c r="AH1114" s="47"/>
      <c r="AL1114" s="3" t="s">
        <v>338</v>
      </c>
      <c r="AN1114" s="47"/>
      <c r="AO1114" s="47"/>
      <c r="AQ1114" s="47"/>
    </row>
    <row r="1115" spans="1:43" s="4" customFormat="1" ht="15" x14ac:dyDescent="0.25">
      <c r="A1115" s="65"/>
      <c r="B1115" s="66"/>
      <c r="C1115" s="374" t="s">
        <v>72</v>
      </c>
      <c r="D1115" s="374"/>
      <c r="E1115" s="374"/>
      <c r="F1115" s="42"/>
      <c r="G1115" s="43"/>
      <c r="H1115" s="43"/>
      <c r="I1115" s="43"/>
      <c r="J1115" s="45"/>
      <c r="K1115" s="43"/>
      <c r="L1115" s="67">
        <v>1.05</v>
      </c>
      <c r="M1115" s="60"/>
      <c r="N1115" s="46"/>
      <c r="AF1115" s="39"/>
      <c r="AG1115" s="47"/>
      <c r="AH1115" s="47"/>
      <c r="AN1115" s="47" t="s">
        <v>72</v>
      </c>
      <c r="AO1115" s="47"/>
      <c r="AQ1115" s="47"/>
    </row>
    <row r="1116" spans="1:43" s="4" customFormat="1" ht="57" x14ac:dyDescent="0.25">
      <c r="A1116" s="40" t="s">
        <v>594</v>
      </c>
      <c r="B1116" s="41" t="s">
        <v>346</v>
      </c>
      <c r="C1116" s="374" t="s">
        <v>347</v>
      </c>
      <c r="D1116" s="374"/>
      <c r="E1116" s="374"/>
      <c r="F1116" s="42" t="s">
        <v>333</v>
      </c>
      <c r="G1116" s="43">
        <v>2.16E-3</v>
      </c>
      <c r="H1116" s="44">
        <v>1</v>
      </c>
      <c r="I1116" s="118">
        <v>2.16E-3</v>
      </c>
      <c r="J1116" s="45"/>
      <c r="K1116" s="43"/>
      <c r="L1116" s="45"/>
      <c r="M1116" s="43"/>
      <c r="N1116" s="46"/>
      <c r="AF1116" s="39"/>
      <c r="AG1116" s="47"/>
      <c r="AH1116" s="47" t="s">
        <v>347</v>
      </c>
      <c r="AN1116" s="47"/>
      <c r="AO1116" s="47"/>
      <c r="AQ1116" s="47"/>
    </row>
    <row r="1117" spans="1:43" s="4" customFormat="1" ht="15" x14ac:dyDescent="0.25">
      <c r="A1117" s="69"/>
      <c r="B1117" s="50"/>
      <c r="C1117" s="372" t="s">
        <v>595</v>
      </c>
      <c r="D1117" s="372"/>
      <c r="E1117" s="372"/>
      <c r="F1117" s="372"/>
      <c r="G1117" s="372"/>
      <c r="H1117" s="372"/>
      <c r="I1117" s="372"/>
      <c r="J1117" s="372"/>
      <c r="K1117" s="372"/>
      <c r="L1117" s="372"/>
      <c r="M1117" s="372"/>
      <c r="N1117" s="377"/>
      <c r="AF1117" s="39"/>
      <c r="AG1117" s="47"/>
      <c r="AH1117" s="47"/>
      <c r="AI1117" s="3" t="s">
        <v>595</v>
      </c>
      <c r="AN1117" s="47"/>
      <c r="AO1117" s="47"/>
      <c r="AQ1117" s="47"/>
    </row>
    <row r="1118" spans="1:43" s="4" customFormat="1" ht="22.5" x14ac:dyDescent="0.25">
      <c r="A1118" s="103"/>
      <c r="B1118" s="49" t="s">
        <v>217</v>
      </c>
      <c r="C1118" s="368" t="s">
        <v>218</v>
      </c>
      <c r="D1118" s="368"/>
      <c r="E1118" s="368"/>
      <c r="F1118" s="368"/>
      <c r="G1118" s="368"/>
      <c r="H1118" s="368"/>
      <c r="I1118" s="368"/>
      <c r="J1118" s="368"/>
      <c r="K1118" s="368"/>
      <c r="L1118" s="368"/>
      <c r="M1118" s="368"/>
      <c r="N1118" s="376"/>
      <c r="AF1118" s="39"/>
      <c r="AG1118" s="47"/>
      <c r="AH1118" s="47"/>
      <c r="AJ1118" s="3" t="s">
        <v>218</v>
      </c>
      <c r="AN1118" s="47"/>
      <c r="AO1118" s="47"/>
      <c r="AQ1118" s="47"/>
    </row>
    <row r="1119" spans="1:43" s="4" customFormat="1" ht="15" x14ac:dyDescent="0.25">
      <c r="A1119" s="48"/>
      <c r="B1119" s="49" t="s">
        <v>73</v>
      </c>
      <c r="C1119" s="372" t="s">
        <v>175</v>
      </c>
      <c r="D1119" s="372"/>
      <c r="E1119" s="372"/>
      <c r="F1119" s="51"/>
      <c r="G1119" s="52"/>
      <c r="H1119" s="52"/>
      <c r="I1119" s="52"/>
      <c r="J1119" s="107">
        <v>3150</v>
      </c>
      <c r="K1119" s="54">
        <v>1.1499999999999999</v>
      </c>
      <c r="L1119" s="53">
        <v>7.82</v>
      </c>
      <c r="M1119" s="52"/>
      <c r="N1119" s="58"/>
      <c r="AF1119" s="39"/>
      <c r="AG1119" s="47"/>
      <c r="AH1119" s="47"/>
      <c r="AK1119" s="3" t="s">
        <v>175</v>
      </c>
      <c r="AN1119" s="47"/>
      <c r="AO1119" s="47"/>
      <c r="AQ1119" s="47"/>
    </row>
    <row r="1120" spans="1:43" s="4" customFormat="1" ht="15" x14ac:dyDescent="0.25">
      <c r="A1120" s="48"/>
      <c r="B1120" s="49" t="s">
        <v>78</v>
      </c>
      <c r="C1120" s="372" t="s">
        <v>176</v>
      </c>
      <c r="D1120" s="372"/>
      <c r="E1120" s="372"/>
      <c r="F1120" s="51"/>
      <c r="G1120" s="52"/>
      <c r="H1120" s="52"/>
      <c r="I1120" s="52"/>
      <c r="J1120" s="53">
        <v>425.25</v>
      </c>
      <c r="K1120" s="54">
        <v>1.1499999999999999</v>
      </c>
      <c r="L1120" s="53">
        <v>1.06</v>
      </c>
      <c r="M1120" s="54">
        <v>34.96</v>
      </c>
      <c r="N1120" s="64">
        <v>37.06</v>
      </c>
      <c r="AF1120" s="39"/>
      <c r="AG1120" s="47"/>
      <c r="AH1120" s="47"/>
      <c r="AK1120" s="3" t="s">
        <v>176</v>
      </c>
      <c r="AN1120" s="47"/>
      <c r="AO1120" s="47"/>
      <c r="AQ1120" s="47"/>
    </row>
    <row r="1121" spans="1:43" s="4" customFormat="1" ht="15" x14ac:dyDescent="0.25">
      <c r="A1121" s="56"/>
      <c r="B1121" s="49"/>
      <c r="C1121" s="372" t="s">
        <v>178</v>
      </c>
      <c r="D1121" s="372"/>
      <c r="E1121" s="372"/>
      <c r="F1121" s="51" t="s">
        <v>64</v>
      </c>
      <c r="G1121" s="104">
        <v>31.5</v>
      </c>
      <c r="H1121" s="54">
        <v>1.1499999999999999</v>
      </c>
      <c r="I1121" s="117">
        <v>7.8245999999999996E-2</v>
      </c>
      <c r="J1121" s="57"/>
      <c r="K1121" s="52"/>
      <c r="L1121" s="57"/>
      <c r="M1121" s="52"/>
      <c r="N1121" s="58"/>
      <c r="AF1121" s="39"/>
      <c r="AG1121" s="47"/>
      <c r="AH1121" s="47"/>
      <c r="AL1121" s="3" t="s">
        <v>178</v>
      </c>
      <c r="AN1121" s="47"/>
      <c r="AO1121" s="47"/>
      <c r="AQ1121" s="47"/>
    </row>
    <row r="1122" spans="1:43" s="4" customFormat="1" ht="15" x14ac:dyDescent="0.25">
      <c r="A1122" s="48"/>
      <c r="B1122" s="49"/>
      <c r="C1122" s="375" t="s">
        <v>65</v>
      </c>
      <c r="D1122" s="375"/>
      <c r="E1122" s="375"/>
      <c r="F1122" s="59"/>
      <c r="G1122" s="60"/>
      <c r="H1122" s="60"/>
      <c r="I1122" s="60"/>
      <c r="J1122" s="108">
        <v>3150</v>
      </c>
      <c r="K1122" s="60"/>
      <c r="L1122" s="61">
        <v>7.82</v>
      </c>
      <c r="M1122" s="60"/>
      <c r="N1122" s="62"/>
      <c r="AF1122" s="39"/>
      <c r="AG1122" s="47"/>
      <c r="AH1122" s="47"/>
      <c r="AM1122" s="3" t="s">
        <v>65</v>
      </c>
      <c r="AN1122" s="47"/>
      <c r="AO1122" s="47"/>
      <c r="AQ1122" s="47"/>
    </row>
    <row r="1123" spans="1:43" s="4" customFormat="1" ht="15" x14ac:dyDescent="0.25">
      <c r="A1123" s="56"/>
      <c r="B1123" s="49"/>
      <c r="C1123" s="372" t="s">
        <v>66</v>
      </c>
      <c r="D1123" s="372"/>
      <c r="E1123" s="372"/>
      <c r="F1123" s="51"/>
      <c r="G1123" s="52"/>
      <c r="H1123" s="52"/>
      <c r="I1123" s="52"/>
      <c r="J1123" s="57"/>
      <c r="K1123" s="52"/>
      <c r="L1123" s="53">
        <v>1.06</v>
      </c>
      <c r="M1123" s="52"/>
      <c r="N1123" s="64">
        <v>37.06</v>
      </c>
      <c r="AF1123" s="39"/>
      <c r="AG1123" s="47"/>
      <c r="AH1123" s="47"/>
      <c r="AL1123" s="3" t="s">
        <v>66</v>
      </c>
      <c r="AN1123" s="47"/>
      <c r="AO1123" s="47"/>
      <c r="AQ1123" s="47"/>
    </row>
    <row r="1124" spans="1:43" s="4" customFormat="1" ht="23.25" x14ac:dyDescent="0.25">
      <c r="A1124" s="56"/>
      <c r="B1124" s="49" t="s">
        <v>335</v>
      </c>
      <c r="C1124" s="372" t="s">
        <v>336</v>
      </c>
      <c r="D1124" s="372"/>
      <c r="E1124" s="372"/>
      <c r="F1124" s="51" t="s">
        <v>69</v>
      </c>
      <c r="G1124" s="63">
        <v>92</v>
      </c>
      <c r="H1124" s="52"/>
      <c r="I1124" s="63">
        <v>92</v>
      </c>
      <c r="J1124" s="57"/>
      <c r="K1124" s="52"/>
      <c r="L1124" s="53">
        <v>0.98</v>
      </c>
      <c r="M1124" s="52"/>
      <c r="N1124" s="64">
        <v>34.1</v>
      </c>
      <c r="AF1124" s="39"/>
      <c r="AG1124" s="47"/>
      <c r="AH1124" s="47"/>
      <c r="AL1124" s="3" t="s">
        <v>336</v>
      </c>
      <c r="AN1124" s="47"/>
      <c r="AO1124" s="47"/>
      <c r="AQ1124" s="47"/>
    </row>
    <row r="1125" spans="1:43" s="4" customFormat="1" ht="23.25" x14ac:dyDescent="0.25">
      <c r="A1125" s="56"/>
      <c r="B1125" s="49" t="s">
        <v>337</v>
      </c>
      <c r="C1125" s="372" t="s">
        <v>338</v>
      </c>
      <c r="D1125" s="372"/>
      <c r="E1125" s="372"/>
      <c r="F1125" s="51" t="s">
        <v>69</v>
      </c>
      <c r="G1125" s="63">
        <v>46</v>
      </c>
      <c r="H1125" s="52"/>
      <c r="I1125" s="63">
        <v>46</v>
      </c>
      <c r="J1125" s="57"/>
      <c r="K1125" s="52"/>
      <c r="L1125" s="53">
        <v>0.49</v>
      </c>
      <c r="M1125" s="52"/>
      <c r="N1125" s="64">
        <v>17.05</v>
      </c>
      <c r="AF1125" s="39"/>
      <c r="AG1125" s="47"/>
      <c r="AH1125" s="47"/>
      <c r="AL1125" s="3" t="s">
        <v>338</v>
      </c>
      <c r="AN1125" s="47"/>
      <c r="AO1125" s="47"/>
      <c r="AQ1125" s="47"/>
    </row>
    <row r="1126" spans="1:43" s="4" customFormat="1" ht="15" x14ac:dyDescent="0.25">
      <c r="A1126" s="65"/>
      <c r="B1126" s="66"/>
      <c r="C1126" s="374" t="s">
        <v>72</v>
      </c>
      <c r="D1126" s="374"/>
      <c r="E1126" s="374"/>
      <c r="F1126" s="42"/>
      <c r="G1126" s="43"/>
      <c r="H1126" s="43"/>
      <c r="I1126" s="43"/>
      <c r="J1126" s="45"/>
      <c r="K1126" s="43"/>
      <c r="L1126" s="67">
        <v>9.2899999999999991</v>
      </c>
      <c r="M1126" s="60"/>
      <c r="N1126" s="46"/>
      <c r="AF1126" s="39"/>
      <c r="AG1126" s="47"/>
      <c r="AH1126" s="47"/>
      <c r="AN1126" s="47" t="s">
        <v>72</v>
      </c>
      <c r="AO1126" s="47"/>
      <c r="AQ1126" s="47"/>
    </row>
    <row r="1127" spans="1:43" s="4" customFormat="1" ht="57" x14ac:dyDescent="0.25">
      <c r="A1127" s="40" t="s">
        <v>596</v>
      </c>
      <c r="B1127" s="41" t="s">
        <v>339</v>
      </c>
      <c r="C1127" s="374" t="s">
        <v>348</v>
      </c>
      <c r="D1127" s="374"/>
      <c r="E1127" s="374"/>
      <c r="F1127" s="42" t="s">
        <v>341</v>
      </c>
      <c r="G1127" s="43">
        <v>4.4496000000000002</v>
      </c>
      <c r="H1127" s="44">
        <v>1</v>
      </c>
      <c r="I1127" s="110">
        <v>4.4496000000000002</v>
      </c>
      <c r="J1127" s="67">
        <v>2.91</v>
      </c>
      <c r="K1127" s="43"/>
      <c r="L1127" s="67">
        <v>12.95</v>
      </c>
      <c r="M1127" s="68">
        <v>12.13</v>
      </c>
      <c r="N1127" s="122">
        <v>157.08000000000001</v>
      </c>
      <c r="AF1127" s="39"/>
      <c r="AG1127" s="47"/>
      <c r="AH1127" s="47" t="s">
        <v>348</v>
      </c>
      <c r="AN1127" s="47"/>
      <c r="AO1127" s="47"/>
      <c r="AQ1127" s="47"/>
    </row>
    <row r="1128" spans="1:43" s="4" customFormat="1" ht="15" x14ac:dyDescent="0.25">
      <c r="A1128" s="69"/>
      <c r="B1128" s="50"/>
      <c r="C1128" s="372" t="s">
        <v>591</v>
      </c>
      <c r="D1128" s="372"/>
      <c r="E1128" s="372"/>
      <c r="F1128" s="372"/>
      <c r="G1128" s="372"/>
      <c r="H1128" s="372"/>
      <c r="I1128" s="372"/>
      <c r="J1128" s="372"/>
      <c r="K1128" s="372"/>
      <c r="L1128" s="372"/>
      <c r="M1128" s="372"/>
      <c r="N1128" s="377"/>
      <c r="AF1128" s="39"/>
      <c r="AG1128" s="47"/>
      <c r="AH1128" s="47"/>
      <c r="AI1128" s="3" t="s">
        <v>591</v>
      </c>
      <c r="AN1128" s="47"/>
      <c r="AO1128" s="47"/>
      <c r="AQ1128" s="47"/>
    </row>
    <row r="1129" spans="1:43" s="4" customFormat="1" ht="15" x14ac:dyDescent="0.25">
      <c r="A1129" s="65"/>
      <c r="B1129" s="66"/>
      <c r="C1129" s="374" t="s">
        <v>72</v>
      </c>
      <c r="D1129" s="374"/>
      <c r="E1129" s="374"/>
      <c r="F1129" s="42"/>
      <c r="G1129" s="43"/>
      <c r="H1129" s="43"/>
      <c r="I1129" s="43"/>
      <c r="J1129" s="45"/>
      <c r="K1129" s="43"/>
      <c r="L1129" s="67">
        <v>12.95</v>
      </c>
      <c r="M1129" s="60"/>
      <c r="N1129" s="122">
        <v>157.08000000000001</v>
      </c>
      <c r="AF1129" s="39"/>
      <c r="AG1129" s="47"/>
      <c r="AH1129" s="47"/>
      <c r="AN1129" s="47" t="s">
        <v>72</v>
      </c>
      <c r="AO1129" s="47"/>
      <c r="AQ1129" s="47"/>
    </row>
    <row r="1130" spans="1:43" s="4" customFormat="1" ht="45.75" x14ac:dyDescent="0.25">
      <c r="A1130" s="40" t="s">
        <v>597</v>
      </c>
      <c r="B1130" s="41" t="s">
        <v>350</v>
      </c>
      <c r="C1130" s="374" t="s">
        <v>351</v>
      </c>
      <c r="D1130" s="374"/>
      <c r="E1130" s="374"/>
      <c r="F1130" s="42" t="s">
        <v>341</v>
      </c>
      <c r="G1130" s="43">
        <v>1.6479999999999999</v>
      </c>
      <c r="H1130" s="44">
        <v>1</v>
      </c>
      <c r="I1130" s="116">
        <v>1.6479999999999999</v>
      </c>
      <c r="J1130" s="67">
        <v>15.35</v>
      </c>
      <c r="K1130" s="43"/>
      <c r="L1130" s="67">
        <v>25.3</v>
      </c>
      <c r="M1130" s="68">
        <v>12.13</v>
      </c>
      <c r="N1130" s="122">
        <v>306.89</v>
      </c>
      <c r="AF1130" s="39"/>
      <c r="AG1130" s="47"/>
      <c r="AH1130" s="47" t="s">
        <v>351</v>
      </c>
      <c r="AN1130" s="47"/>
      <c r="AO1130" s="47"/>
      <c r="AQ1130" s="47"/>
    </row>
    <row r="1131" spans="1:43" s="4" customFormat="1" ht="15" x14ac:dyDescent="0.25">
      <c r="A1131" s="69"/>
      <c r="B1131" s="50"/>
      <c r="C1131" s="372" t="s">
        <v>598</v>
      </c>
      <c r="D1131" s="372"/>
      <c r="E1131" s="372"/>
      <c r="F1131" s="372"/>
      <c r="G1131" s="372"/>
      <c r="H1131" s="372"/>
      <c r="I1131" s="372"/>
      <c r="J1131" s="372"/>
      <c r="K1131" s="372"/>
      <c r="L1131" s="372"/>
      <c r="M1131" s="372"/>
      <c r="N1131" s="377"/>
      <c r="AF1131" s="39"/>
      <c r="AG1131" s="47"/>
      <c r="AH1131" s="47"/>
      <c r="AI1131" s="3" t="s">
        <v>598</v>
      </c>
      <c r="AN1131" s="47"/>
      <c r="AO1131" s="47"/>
      <c r="AQ1131" s="47"/>
    </row>
    <row r="1132" spans="1:43" s="4" customFormat="1" ht="15" x14ac:dyDescent="0.25">
      <c r="A1132" s="65"/>
      <c r="B1132" s="66"/>
      <c r="C1132" s="374" t="s">
        <v>72</v>
      </c>
      <c r="D1132" s="374"/>
      <c r="E1132" s="374"/>
      <c r="F1132" s="42"/>
      <c r="G1132" s="43"/>
      <c r="H1132" s="43"/>
      <c r="I1132" s="43"/>
      <c r="J1132" s="45"/>
      <c r="K1132" s="43"/>
      <c r="L1132" s="67">
        <v>25.3</v>
      </c>
      <c r="M1132" s="60"/>
      <c r="N1132" s="122">
        <v>306.89</v>
      </c>
      <c r="AF1132" s="39"/>
      <c r="AG1132" s="47"/>
      <c r="AH1132" s="47"/>
      <c r="AN1132" s="47" t="s">
        <v>72</v>
      </c>
      <c r="AO1132" s="47"/>
      <c r="AQ1132" s="47"/>
    </row>
    <row r="1133" spans="1:43" s="4" customFormat="1" ht="34.5" x14ac:dyDescent="0.25">
      <c r="A1133" s="40" t="s">
        <v>599</v>
      </c>
      <c r="B1133" s="41" t="s">
        <v>353</v>
      </c>
      <c r="C1133" s="374" t="s">
        <v>354</v>
      </c>
      <c r="D1133" s="374"/>
      <c r="E1133" s="374"/>
      <c r="F1133" s="42" t="s">
        <v>333</v>
      </c>
      <c r="G1133" s="43">
        <v>2.16E-3</v>
      </c>
      <c r="H1133" s="44">
        <v>1</v>
      </c>
      <c r="I1133" s="118">
        <v>2.16E-3</v>
      </c>
      <c r="J1133" s="45"/>
      <c r="K1133" s="43"/>
      <c r="L1133" s="45"/>
      <c r="M1133" s="43"/>
      <c r="N1133" s="46"/>
      <c r="AF1133" s="39"/>
      <c r="AG1133" s="47"/>
      <c r="AH1133" s="47" t="s">
        <v>354</v>
      </c>
      <c r="AN1133" s="47"/>
      <c r="AO1133" s="47"/>
      <c r="AQ1133" s="47"/>
    </row>
    <row r="1134" spans="1:43" s="4" customFormat="1" ht="15" x14ac:dyDescent="0.25">
      <c r="A1134" s="69"/>
      <c r="B1134" s="50"/>
      <c r="C1134" s="372" t="s">
        <v>600</v>
      </c>
      <c r="D1134" s="372"/>
      <c r="E1134" s="372"/>
      <c r="F1134" s="372"/>
      <c r="G1134" s="372"/>
      <c r="H1134" s="372"/>
      <c r="I1134" s="372"/>
      <c r="J1134" s="372"/>
      <c r="K1134" s="372"/>
      <c r="L1134" s="372"/>
      <c r="M1134" s="372"/>
      <c r="N1134" s="377"/>
      <c r="AF1134" s="39"/>
      <c r="AG1134" s="47"/>
      <c r="AH1134" s="47"/>
      <c r="AI1134" s="3" t="s">
        <v>600</v>
      </c>
      <c r="AN1134" s="47"/>
      <c r="AO1134" s="47"/>
      <c r="AQ1134" s="47"/>
    </row>
    <row r="1135" spans="1:43" s="4" customFormat="1" ht="22.5" x14ac:dyDescent="0.25">
      <c r="A1135" s="103"/>
      <c r="B1135" s="49" t="s">
        <v>217</v>
      </c>
      <c r="C1135" s="368" t="s">
        <v>218</v>
      </c>
      <c r="D1135" s="368"/>
      <c r="E1135" s="368"/>
      <c r="F1135" s="368"/>
      <c r="G1135" s="368"/>
      <c r="H1135" s="368"/>
      <c r="I1135" s="368"/>
      <c r="J1135" s="368"/>
      <c r="K1135" s="368"/>
      <c r="L1135" s="368"/>
      <c r="M1135" s="368"/>
      <c r="N1135" s="376"/>
      <c r="AF1135" s="39"/>
      <c r="AG1135" s="47"/>
      <c r="AH1135" s="47"/>
      <c r="AJ1135" s="3" t="s">
        <v>218</v>
      </c>
      <c r="AN1135" s="47"/>
      <c r="AO1135" s="47"/>
      <c r="AQ1135" s="47"/>
    </row>
    <row r="1136" spans="1:43" s="4" customFormat="1" ht="15" x14ac:dyDescent="0.25">
      <c r="A1136" s="48"/>
      <c r="B1136" s="49" t="s">
        <v>73</v>
      </c>
      <c r="C1136" s="372" t="s">
        <v>175</v>
      </c>
      <c r="D1136" s="372"/>
      <c r="E1136" s="372"/>
      <c r="F1136" s="51"/>
      <c r="G1136" s="52"/>
      <c r="H1136" s="52"/>
      <c r="I1136" s="52"/>
      <c r="J1136" s="53">
        <v>284.17</v>
      </c>
      <c r="K1136" s="54">
        <v>1.1499999999999999</v>
      </c>
      <c r="L1136" s="53">
        <v>0.71</v>
      </c>
      <c r="M1136" s="52"/>
      <c r="N1136" s="58"/>
      <c r="AF1136" s="39"/>
      <c r="AG1136" s="47"/>
      <c r="AH1136" s="47"/>
      <c r="AK1136" s="3" t="s">
        <v>175</v>
      </c>
      <c r="AN1136" s="47"/>
      <c r="AO1136" s="47"/>
      <c r="AQ1136" s="47"/>
    </row>
    <row r="1137" spans="1:43" s="4" customFormat="1" ht="15" x14ac:dyDescent="0.25">
      <c r="A1137" s="48"/>
      <c r="B1137" s="49" t="s">
        <v>78</v>
      </c>
      <c r="C1137" s="372" t="s">
        <v>176</v>
      </c>
      <c r="D1137" s="372"/>
      <c r="E1137" s="372"/>
      <c r="F1137" s="51"/>
      <c r="G1137" s="52"/>
      <c r="H1137" s="52"/>
      <c r="I1137" s="52"/>
      <c r="J1137" s="53">
        <v>28.89</v>
      </c>
      <c r="K1137" s="54">
        <v>1.1499999999999999</v>
      </c>
      <c r="L1137" s="53">
        <v>7.0000000000000007E-2</v>
      </c>
      <c r="M1137" s="54">
        <v>34.96</v>
      </c>
      <c r="N1137" s="64">
        <v>2.4500000000000002</v>
      </c>
      <c r="AF1137" s="39"/>
      <c r="AG1137" s="47"/>
      <c r="AH1137" s="47"/>
      <c r="AK1137" s="3" t="s">
        <v>176</v>
      </c>
      <c r="AN1137" s="47"/>
      <c r="AO1137" s="47"/>
      <c r="AQ1137" s="47"/>
    </row>
    <row r="1138" spans="1:43" s="4" customFormat="1" ht="15" x14ac:dyDescent="0.25">
      <c r="A1138" s="56"/>
      <c r="B1138" s="49"/>
      <c r="C1138" s="372" t="s">
        <v>178</v>
      </c>
      <c r="D1138" s="372"/>
      <c r="E1138" s="372"/>
      <c r="F1138" s="51" t="s">
        <v>64</v>
      </c>
      <c r="G1138" s="54">
        <v>2.14</v>
      </c>
      <c r="H1138" s="54">
        <v>1.1499999999999999</v>
      </c>
      <c r="I1138" s="111">
        <v>5.3157999999999999E-3</v>
      </c>
      <c r="J1138" s="57"/>
      <c r="K1138" s="52"/>
      <c r="L1138" s="57"/>
      <c r="M1138" s="52"/>
      <c r="N1138" s="58"/>
      <c r="AF1138" s="39"/>
      <c r="AG1138" s="47"/>
      <c r="AH1138" s="47"/>
      <c r="AL1138" s="3" t="s">
        <v>178</v>
      </c>
      <c r="AN1138" s="47"/>
      <c r="AO1138" s="47"/>
      <c r="AQ1138" s="47"/>
    </row>
    <row r="1139" spans="1:43" s="4" customFormat="1" ht="15" x14ac:dyDescent="0.25">
      <c r="A1139" s="48"/>
      <c r="B1139" s="49"/>
      <c r="C1139" s="375" t="s">
        <v>65</v>
      </c>
      <c r="D1139" s="375"/>
      <c r="E1139" s="375"/>
      <c r="F1139" s="59"/>
      <c r="G1139" s="60"/>
      <c r="H1139" s="60"/>
      <c r="I1139" s="60"/>
      <c r="J1139" s="61">
        <v>284.17</v>
      </c>
      <c r="K1139" s="60"/>
      <c r="L1139" s="61">
        <v>0.71</v>
      </c>
      <c r="M1139" s="60"/>
      <c r="N1139" s="62"/>
      <c r="AF1139" s="39"/>
      <c r="AG1139" s="47"/>
      <c r="AH1139" s="47"/>
      <c r="AM1139" s="3" t="s">
        <v>65</v>
      </c>
      <c r="AN1139" s="47"/>
      <c r="AO1139" s="47"/>
      <c r="AQ1139" s="47"/>
    </row>
    <row r="1140" spans="1:43" s="4" customFormat="1" ht="15" x14ac:dyDescent="0.25">
      <c r="A1140" s="56"/>
      <c r="B1140" s="49"/>
      <c r="C1140" s="372" t="s">
        <v>66</v>
      </c>
      <c r="D1140" s="372"/>
      <c r="E1140" s="372"/>
      <c r="F1140" s="51"/>
      <c r="G1140" s="52"/>
      <c r="H1140" s="52"/>
      <c r="I1140" s="52"/>
      <c r="J1140" s="57"/>
      <c r="K1140" s="52"/>
      <c r="L1140" s="53">
        <v>7.0000000000000007E-2</v>
      </c>
      <c r="M1140" s="52"/>
      <c r="N1140" s="64">
        <v>2.4500000000000002</v>
      </c>
      <c r="AF1140" s="39"/>
      <c r="AG1140" s="47"/>
      <c r="AH1140" s="47"/>
      <c r="AL1140" s="3" t="s">
        <v>66</v>
      </c>
      <c r="AN1140" s="47"/>
      <c r="AO1140" s="47"/>
      <c r="AQ1140" s="47"/>
    </row>
    <row r="1141" spans="1:43" s="4" customFormat="1" ht="23.25" x14ac:dyDescent="0.25">
      <c r="A1141" s="56"/>
      <c r="B1141" s="49" t="s">
        <v>335</v>
      </c>
      <c r="C1141" s="372" t="s">
        <v>336</v>
      </c>
      <c r="D1141" s="372"/>
      <c r="E1141" s="372"/>
      <c r="F1141" s="51" t="s">
        <v>69</v>
      </c>
      <c r="G1141" s="63">
        <v>92</v>
      </c>
      <c r="H1141" s="52"/>
      <c r="I1141" s="63">
        <v>92</v>
      </c>
      <c r="J1141" s="57"/>
      <c r="K1141" s="52"/>
      <c r="L1141" s="53">
        <v>0.06</v>
      </c>
      <c r="M1141" s="52"/>
      <c r="N1141" s="64">
        <v>2.25</v>
      </c>
      <c r="AF1141" s="39"/>
      <c r="AG1141" s="47"/>
      <c r="AH1141" s="47"/>
      <c r="AL1141" s="3" t="s">
        <v>336</v>
      </c>
      <c r="AN1141" s="47"/>
      <c r="AO1141" s="47"/>
      <c r="AQ1141" s="47"/>
    </row>
    <row r="1142" spans="1:43" s="4" customFormat="1" ht="23.25" x14ac:dyDescent="0.25">
      <c r="A1142" s="56"/>
      <c r="B1142" s="49" t="s">
        <v>337</v>
      </c>
      <c r="C1142" s="372" t="s">
        <v>338</v>
      </c>
      <c r="D1142" s="372"/>
      <c r="E1142" s="372"/>
      <c r="F1142" s="51" t="s">
        <v>69</v>
      </c>
      <c r="G1142" s="63">
        <v>46</v>
      </c>
      <c r="H1142" s="52"/>
      <c r="I1142" s="63">
        <v>46</v>
      </c>
      <c r="J1142" s="57"/>
      <c r="K1142" s="52"/>
      <c r="L1142" s="53">
        <v>0.03</v>
      </c>
      <c r="M1142" s="52"/>
      <c r="N1142" s="64">
        <v>1.1299999999999999</v>
      </c>
      <c r="AF1142" s="39"/>
      <c r="AG1142" s="47"/>
      <c r="AH1142" s="47"/>
      <c r="AL1142" s="3" t="s">
        <v>338</v>
      </c>
      <c r="AN1142" s="47"/>
      <c r="AO1142" s="47"/>
      <c r="AQ1142" s="47"/>
    </row>
    <row r="1143" spans="1:43" s="4" customFormat="1" ht="15" x14ac:dyDescent="0.25">
      <c r="A1143" s="65"/>
      <c r="B1143" s="66"/>
      <c r="C1143" s="374" t="s">
        <v>72</v>
      </c>
      <c r="D1143" s="374"/>
      <c r="E1143" s="374"/>
      <c r="F1143" s="42"/>
      <c r="G1143" s="43"/>
      <c r="H1143" s="43"/>
      <c r="I1143" s="43"/>
      <c r="J1143" s="45"/>
      <c r="K1143" s="43"/>
      <c r="L1143" s="67">
        <v>0.8</v>
      </c>
      <c r="M1143" s="60"/>
      <c r="N1143" s="46"/>
      <c r="AF1143" s="39"/>
      <c r="AG1143" s="47"/>
      <c r="AH1143" s="47"/>
      <c r="AN1143" s="47" t="s">
        <v>72</v>
      </c>
      <c r="AO1143" s="47"/>
      <c r="AQ1143" s="47"/>
    </row>
    <row r="1144" spans="1:43" s="4" customFormat="1" ht="23.25" x14ac:dyDescent="0.25">
      <c r="A1144" s="40" t="s">
        <v>601</v>
      </c>
      <c r="B1144" s="41" t="s">
        <v>511</v>
      </c>
      <c r="C1144" s="374" t="s">
        <v>512</v>
      </c>
      <c r="D1144" s="374"/>
      <c r="E1144" s="374"/>
      <c r="F1144" s="42" t="s">
        <v>306</v>
      </c>
      <c r="G1144" s="43">
        <v>3.2000000000000001E-2</v>
      </c>
      <c r="H1144" s="44">
        <v>1</v>
      </c>
      <c r="I1144" s="116">
        <v>3.2000000000000001E-2</v>
      </c>
      <c r="J1144" s="45"/>
      <c r="K1144" s="43"/>
      <c r="L1144" s="45"/>
      <c r="M1144" s="43"/>
      <c r="N1144" s="46"/>
      <c r="AF1144" s="39"/>
      <c r="AG1144" s="47"/>
      <c r="AH1144" s="47" t="s">
        <v>512</v>
      </c>
      <c r="AN1144" s="47"/>
      <c r="AO1144" s="47"/>
      <c r="AQ1144" s="47"/>
    </row>
    <row r="1145" spans="1:43" s="4" customFormat="1" ht="15" x14ac:dyDescent="0.25">
      <c r="A1145" s="69"/>
      <c r="B1145" s="50"/>
      <c r="C1145" s="372" t="s">
        <v>602</v>
      </c>
      <c r="D1145" s="372"/>
      <c r="E1145" s="372"/>
      <c r="F1145" s="372"/>
      <c r="G1145" s="372"/>
      <c r="H1145" s="372"/>
      <c r="I1145" s="372"/>
      <c r="J1145" s="372"/>
      <c r="K1145" s="372"/>
      <c r="L1145" s="372"/>
      <c r="M1145" s="372"/>
      <c r="N1145" s="377"/>
      <c r="AF1145" s="39"/>
      <c r="AG1145" s="47"/>
      <c r="AH1145" s="47"/>
      <c r="AI1145" s="3" t="s">
        <v>602</v>
      </c>
      <c r="AN1145" s="47"/>
      <c r="AO1145" s="47"/>
      <c r="AQ1145" s="47"/>
    </row>
    <row r="1146" spans="1:43" s="4" customFormat="1" ht="22.5" x14ac:dyDescent="0.25">
      <c r="A1146" s="103"/>
      <c r="B1146" s="49" t="s">
        <v>217</v>
      </c>
      <c r="C1146" s="368" t="s">
        <v>218</v>
      </c>
      <c r="D1146" s="368"/>
      <c r="E1146" s="368"/>
      <c r="F1146" s="368"/>
      <c r="G1146" s="368"/>
      <c r="H1146" s="368"/>
      <c r="I1146" s="368"/>
      <c r="J1146" s="368"/>
      <c r="K1146" s="368"/>
      <c r="L1146" s="368"/>
      <c r="M1146" s="368"/>
      <c r="N1146" s="376"/>
      <c r="AF1146" s="39"/>
      <c r="AG1146" s="47"/>
      <c r="AH1146" s="47"/>
      <c r="AJ1146" s="3" t="s">
        <v>218</v>
      </c>
      <c r="AN1146" s="47"/>
      <c r="AO1146" s="47"/>
      <c r="AQ1146" s="47"/>
    </row>
    <row r="1147" spans="1:43" s="4" customFormat="1" ht="15" x14ac:dyDescent="0.25">
      <c r="A1147" s="48"/>
      <c r="B1147" s="49" t="s">
        <v>58</v>
      </c>
      <c r="C1147" s="372" t="s">
        <v>62</v>
      </c>
      <c r="D1147" s="372"/>
      <c r="E1147" s="372"/>
      <c r="F1147" s="51"/>
      <c r="G1147" s="52"/>
      <c r="H1147" s="52"/>
      <c r="I1147" s="52"/>
      <c r="J1147" s="53">
        <v>155.97999999999999</v>
      </c>
      <c r="K1147" s="54">
        <v>1.1499999999999999</v>
      </c>
      <c r="L1147" s="53">
        <v>5.74</v>
      </c>
      <c r="M1147" s="54">
        <v>34.96</v>
      </c>
      <c r="N1147" s="64">
        <v>200.67</v>
      </c>
      <c r="AF1147" s="39"/>
      <c r="AG1147" s="47"/>
      <c r="AH1147" s="47"/>
      <c r="AK1147" s="3" t="s">
        <v>62</v>
      </c>
      <c r="AN1147" s="47"/>
      <c r="AO1147" s="47"/>
      <c r="AQ1147" s="47"/>
    </row>
    <row r="1148" spans="1:43" s="4" customFormat="1" ht="15" x14ac:dyDescent="0.25">
      <c r="A1148" s="48"/>
      <c r="B1148" s="49" t="s">
        <v>73</v>
      </c>
      <c r="C1148" s="372" t="s">
        <v>175</v>
      </c>
      <c r="D1148" s="372"/>
      <c r="E1148" s="372"/>
      <c r="F1148" s="51"/>
      <c r="G1148" s="52"/>
      <c r="H1148" s="52"/>
      <c r="I1148" s="52"/>
      <c r="J1148" s="53">
        <v>531.39</v>
      </c>
      <c r="K1148" s="54">
        <v>1.1499999999999999</v>
      </c>
      <c r="L1148" s="53">
        <v>19.559999999999999</v>
      </c>
      <c r="M1148" s="52"/>
      <c r="N1148" s="58"/>
      <c r="AF1148" s="39"/>
      <c r="AG1148" s="47"/>
      <c r="AH1148" s="47"/>
      <c r="AK1148" s="3" t="s">
        <v>175</v>
      </c>
      <c r="AN1148" s="47"/>
      <c r="AO1148" s="47"/>
      <c r="AQ1148" s="47"/>
    </row>
    <row r="1149" spans="1:43" s="4" customFormat="1" ht="15" x14ac:dyDescent="0.25">
      <c r="A1149" s="48"/>
      <c r="B1149" s="49" t="s">
        <v>78</v>
      </c>
      <c r="C1149" s="372" t="s">
        <v>176</v>
      </c>
      <c r="D1149" s="372"/>
      <c r="E1149" s="372"/>
      <c r="F1149" s="51"/>
      <c r="G1149" s="52"/>
      <c r="H1149" s="52"/>
      <c r="I1149" s="52"/>
      <c r="J1149" s="53">
        <v>29</v>
      </c>
      <c r="K1149" s="54">
        <v>1.1499999999999999</v>
      </c>
      <c r="L1149" s="53">
        <v>1.07</v>
      </c>
      <c r="M1149" s="54">
        <v>34.96</v>
      </c>
      <c r="N1149" s="64">
        <v>37.409999999999997</v>
      </c>
      <c r="AF1149" s="39"/>
      <c r="AG1149" s="47"/>
      <c r="AH1149" s="47"/>
      <c r="AK1149" s="3" t="s">
        <v>176</v>
      </c>
      <c r="AN1149" s="47"/>
      <c r="AO1149" s="47"/>
      <c r="AQ1149" s="47"/>
    </row>
    <row r="1150" spans="1:43" s="4" customFormat="1" ht="15" x14ac:dyDescent="0.25">
      <c r="A1150" s="48"/>
      <c r="B1150" s="49" t="s">
        <v>122</v>
      </c>
      <c r="C1150" s="372" t="s">
        <v>177</v>
      </c>
      <c r="D1150" s="372"/>
      <c r="E1150" s="372"/>
      <c r="F1150" s="51"/>
      <c r="G1150" s="52"/>
      <c r="H1150" s="52"/>
      <c r="I1150" s="52"/>
      <c r="J1150" s="107">
        <v>1443.3</v>
      </c>
      <c r="K1150" s="52"/>
      <c r="L1150" s="53">
        <v>46.19</v>
      </c>
      <c r="M1150" s="52"/>
      <c r="N1150" s="58"/>
      <c r="AF1150" s="39"/>
      <c r="AG1150" s="47"/>
      <c r="AH1150" s="47"/>
      <c r="AK1150" s="3" t="s">
        <v>177</v>
      </c>
      <c r="AN1150" s="47"/>
      <c r="AO1150" s="47"/>
      <c r="AQ1150" s="47"/>
    </row>
    <row r="1151" spans="1:43" s="4" customFormat="1" ht="15" x14ac:dyDescent="0.25">
      <c r="A1151" s="56"/>
      <c r="B1151" s="49"/>
      <c r="C1151" s="372" t="s">
        <v>63</v>
      </c>
      <c r="D1151" s="372"/>
      <c r="E1151" s="372"/>
      <c r="F1151" s="51" t="s">
        <v>64</v>
      </c>
      <c r="G1151" s="54">
        <v>18.93</v>
      </c>
      <c r="H1151" s="54">
        <v>1.1499999999999999</v>
      </c>
      <c r="I1151" s="117">
        <v>0.69662400000000002</v>
      </c>
      <c r="J1151" s="57"/>
      <c r="K1151" s="52"/>
      <c r="L1151" s="57"/>
      <c r="M1151" s="52"/>
      <c r="N1151" s="58"/>
      <c r="AF1151" s="39"/>
      <c r="AG1151" s="47"/>
      <c r="AH1151" s="47"/>
      <c r="AL1151" s="3" t="s">
        <v>63</v>
      </c>
      <c r="AN1151" s="47"/>
      <c r="AO1151" s="47"/>
      <c r="AQ1151" s="47"/>
    </row>
    <row r="1152" spans="1:43" s="4" customFormat="1" ht="15" x14ac:dyDescent="0.25">
      <c r="A1152" s="56"/>
      <c r="B1152" s="49"/>
      <c r="C1152" s="372" t="s">
        <v>178</v>
      </c>
      <c r="D1152" s="372"/>
      <c r="E1152" s="372"/>
      <c r="F1152" s="51" t="s">
        <v>64</v>
      </c>
      <c r="G1152" s="104">
        <v>2.5</v>
      </c>
      <c r="H1152" s="54">
        <v>1.1499999999999999</v>
      </c>
      <c r="I1152" s="109">
        <v>9.1999999999999998E-2</v>
      </c>
      <c r="J1152" s="57"/>
      <c r="K1152" s="52"/>
      <c r="L1152" s="57"/>
      <c r="M1152" s="52"/>
      <c r="N1152" s="58"/>
      <c r="AF1152" s="39"/>
      <c r="AG1152" s="47"/>
      <c r="AH1152" s="47"/>
      <c r="AL1152" s="3" t="s">
        <v>178</v>
      </c>
      <c r="AN1152" s="47"/>
      <c r="AO1152" s="47"/>
      <c r="AQ1152" s="47"/>
    </row>
    <row r="1153" spans="1:43" s="4" customFormat="1" ht="15" x14ac:dyDescent="0.25">
      <c r="A1153" s="48"/>
      <c r="B1153" s="49"/>
      <c r="C1153" s="375" t="s">
        <v>65</v>
      </c>
      <c r="D1153" s="375"/>
      <c r="E1153" s="375"/>
      <c r="F1153" s="59"/>
      <c r="G1153" s="60"/>
      <c r="H1153" s="60"/>
      <c r="I1153" s="60"/>
      <c r="J1153" s="108">
        <v>2130.67</v>
      </c>
      <c r="K1153" s="60"/>
      <c r="L1153" s="61">
        <v>71.489999999999995</v>
      </c>
      <c r="M1153" s="60"/>
      <c r="N1153" s="62"/>
      <c r="AF1153" s="39"/>
      <c r="AG1153" s="47"/>
      <c r="AH1153" s="47"/>
      <c r="AM1153" s="3" t="s">
        <v>65</v>
      </c>
      <c r="AN1153" s="47"/>
      <c r="AO1153" s="47"/>
      <c r="AQ1153" s="47"/>
    </row>
    <row r="1154" spans="1:43" s="4" customFormat="1" ht="15" x14ac:dyDescent="0.25">
      <c r="A1154" s="56"/>
      <c r="B1154" s="49"/>
      <c r="C1154" s="372" t="s">
        <v>66</v>
      </c>
      <c r="D1154" s="372"/>
      <c r="E1154" s="372"/>
      <c r="F1154" s="51"/>
      <c r="G1154" s="52"/>
      <c r="H1154" s="52"/>
      <c r="I1154" s="52"/>
      <c r="J1154" s="57"/>
      <c r="K1154" s="52"/>
      <c r="L1154" s="53">
        <v>6.81</v>
      </c>
      <c r="M1154" s="52"/>
      <c r="N1154" s="64">
        <v>238.08</v>
      </c>
      <c r="AF1154" s="39"/>
      <c r="AG1154" s="47"/>
      <c r="AH1154" s="47"/>
      <c r="AL1154" s="3" t="s">
        <v>66</v>
      </c>
      <c r="AN1154" s="47"/>
      <c r="AO1154" s="47"/>
      <c r="AQ1154" s="47"/>
    </row>
    <row r="1155" spans="1:43" s="4" customFormat="1" ht="23.25" x14ac:dyDescent="0.25">
      <c r="A1155" s="56"/>
      <c r="B1155" s="49" t="s">
        <v>265</v>
      </c>
      <c r="C1155" s="372" t="s">
        <v>266</v>
      </c>
      <c r="D1155" s="372"/>
      <c r="E1155" s="372"/>
      <c r="F1155" s="51" t="s">
        <v>69</v>
      </c>
      <c r="G1155" s="63">
        <v>113</v>
      </c>
      <c r="H1155" s="52"/>
      <c r="I1155" s="63">
        <v>113</v>
      </c>
      <c r="J1155" s="57"/>
      <c r="K1155" s="52"/>
      <c r="L1155" s="53">
        <v>7.7</v>
      </c>
      <c r="M1155" s="52"/>
      <c r="N1155" s="64">
        <v>269.02999999999997</v>
      </c>
      <c r="AF1155" s="39"/>
      <c r="AG1155" s="47"/>
      <c r="AH1155" s="47"/>
      <c r="AL1155" s="3" t="s">
        <v>266</v>
      </c>
      <c r="AN1155" s="47"/>
      <c r="AO1155" s="47"/>
      <c r="AQ1155" s="47"/>
    </row>
    <row r="1156" spans="1:43" s="4" customFormat="1" ht="23.25" x14ac:dyDescent="0.25">
      <c r="A1156" s="56"/>
      <c r="B1156" s="49" t="s">
        <v>267</v>
      </c>
      <c r="C1156" s="372" t="s">
        <v>268</v>
      </c>
      <c r="D1156" s="372"/>
      <c r="E1156" s="372"/>
      <c r="F1156" s="51" t="s">
        <v>69</v>
      </c>
      <c r="G1156" s="63">
        <v>77</v>
      </c>
      <c r="H1156" s="52"/>
      <c r="I1156" s="63">
        <v>77</v>
      </c>
      <c r="J1156" s="57"/>
      <c r="K1156" s="52"/>
      <c r="L1156" s="53">
        <v>5.24</v>
      </c>
      <c r="M1156" s="52"/>
      <c r="N1156" s="64">
        <v>183.32</v>
      </c>
      <c r="AF1156" s="39"/>
      <c r="AG1156" s="47"/>
      <c r="AH1156" s="47"/>
      <c r="AL1156" s="3" t="s">
        <v>268</v>
      </c>
      <c r="AN1156" s="47"/>
      <c r="AO1156" s="47"/>
      <c r="AQ1156" s="47"/>
    </row>
    <row r="1157" spans="1:43" s="4" customFormat="1" ht="15" x14ac:dyDescent="0.25">
      <c r="A1157" s="65"/>
      <c r="B1157" s="66"/>
      <c r="C1157" s="374" t="s">
        <v>72</v>
      </c>
      <c r="D1157" s="374"/>
      <c r="E1157" s="374"/>
      <c r="F1157" s="42"/>
      <c r="G1157" s="43"/>
      <c r="H1157" s="43"/>
      <c r="I1157" s="43"/>
      <c r="J1157" s="45"/>
      <c r="K1157" s="43"/>
      <c r="L1157" s="67">
        <v>84.43</v>
      </c>
      <c r="M1157" s="60"/>
      <c r="N1157" s="46"/>
      <c r="AF1157" s="39"/>
      <c r="AG1157" s="47"/>
      <c r="AH1157" s="47"/>
      <c r="AN1157" s="47" t="s">
        <v>72</v>
      </c>
      <c r="AO1157" s="47"/>
      <c r="AQ1157" s="47"/>
    </row>
    <row r="1158" spans="1:43" s="4" customFormat="1" ht="15" x14ac:dyDescent="0.25">
      <c r="A1158" s="40" t="s">
        <v>603</v>
      </c>
      <c r="B1158" s="41" t="s">
        <v>515</v>
      </c>
      <c r="C1158" s="374" t="s">
        <v>516</v>
      </c>
      <c r="D1158" s="374"/>
      <c r="E1158" s="374"/>
      <c r="F1158" s="42" t="s">
        <v>185</v>
      </c>
      <c r="G1158" s="43">
        <v>-3.2000000000000001E-2</v>
      </c>
      <c r="H1158" s="44">
        <v>1</v>
      </c>
      <c r="I1158" s="116">
        <v>-3.2000000000000001E-2</v>
      </c>
      <c r="J1158" s="67">
        <v>139.4</v>
      </c>
      <c r="K1158" s="43"/>
      <c r="L1158" s="67">
        <v>-4.46</v>
      </c>
      <c r="M1158" s="43"/>
      <c r="N1158" s="46"/>
      <c r="AF1158" s="39"/>
      <c r="AG1158" s="47"/>
      <c r="AH1158" s="47" t="s">
        <v>516</v>
      </c>
      <c r="AN1158" s="47"/>
      <c r="AO1158" s="47"/>
      <c r="AQ1158" s="47"/>
    </row>
    <row r="1159" spans="1:43" s="4" customFormat="1" ht="15" x14ac:dyDescent="0.25">
      <c r="A1159" s="65"/>
      <c r="B1159" s="66"/>
      <c r="C1159" s="374" t="s">
        <v>72</v>
      </c>
      <c r="D1159" s="374"/>
      <c r="E1159" s="374"/>
      <c r="F1159" s="42"/>
      <c r="G1159" s="43"/>
      <c r="H1159" s="43"/>
      <c r="I1159" s="43"/>
      <c r="J1159" s="45"/>
      <c r="K1159" s="43"/>
      <c r="L1159" s="67">
        <v>-4.46</v>
      </c>
      <c r="M1159" s="60"/>
      <c r="N1159" s="46"/>
      <c r="AF1159" s="39"/>
      <c r="AG1159" s="47"/>
      <c r="AH1159" s="47"/>
      <c r="AN1159" s="47" t="s">
        <v>72</v>
      </c>
      <c r="AO1159" s="47"/>
      <c r="AQ1159" s="47"/>
    </row>
    <row r="1160" spans="1:43" s="4" customFormat="1" ht="15" x14ac:dyDescent="0.25">
      <c r="A1160" s="40" t="s">
        <v>604</v>
      </c>
      <c r="B1160" s="41" t="s">
        <v>518</v>
      </c>
      <c r="C1160" s="374" t="s">
        <v>519</v>
      </c>
      <c r="D1160" s="374"/>
      <c r="E1160" s="374"/>
      <c r="F1160" s="42" t="s">
        <v>185</v>
      </c>
      <c r="G1160" s="43">
        <v>-0.4032</v>
      </c>
      <c r="H1160" s="44">
        <v>1</v>
      </c>
      <c r="I1160" s="110">
        <v>-0.4032</v>
      </c>
      <c r="J1160" s="67">
        <v>103</v>
      </c>
      <c r="K1160" s="43"/>
      <c r="L1160" s="67">
        <v>-41.53</v>
      </c>
      <c r="M1160" s="43"/>
      <c r="N1160" s="46"/>
      <c r="AF1160" s="39"/>
      <c r="AG1160" s="47"/>
      <c r="AH1160" s="47" t="s">
        <v>519</v>
      </c>
      <c r="AN1160" s="47"/>
      <c r="AO1160" s="47"/>
      <c r="AQ1160" s="47"/>
    </row>
    <row r="1161" spans="1:43" s="4" customFormat="1" ht="15" x14ac:dyDescent="0.25">
      <c r="A1161" s="65"/>
      <c r="B1161" s="66"/>
      <c r="C1161" s="374" t="s">
        <v>72</v>
      </c>
      <c r="D1161" s="374"/>
      <c r="E1161" s="374"/>
      <c r="F1161" s="42"/>
      <c r="G1161" s="43"/>
      <c r="H1161" s="43"/>
      <c r="I1161" s="43"/>
      <c r="J1161" s="45"/>
      <c r="K1161" s="43"/>
      <c r="L1161" s="67">
        <v>-41.53</v>
      </c>
      <c r="M1161" s="60"/>
      <c r="N1161" s="46"/>
      <c r="AF1161" s="39"/>
      <c r="AG1161" s="47"/>
      <c r="AH1161" s="47"/>
      <c r="AN1161" s="47" t="s">
        <v>72</v>
      </c>
      <c r="AO1161" s="47"/>
      <c r="AQ1161" s="47"/>
    </row>
    <row r="1162" spans="1:43" s="4" customFormat="1" ht="34.5" x14ac:dyDescent="0.25">
      <c r="A1162" s="40" t="s">
        <v>605</v>
      </c>
      <c r="B1162" s="41" t="s">
        <v>521</v>
      </c>
      <c r="C1162" s="374" t="s">
        <v>522</v>
      </c>
      <c r="D1162" s="374"/>
      <c r="E1162" s="374"/>
      <c r="F1162" s="42" t="s">
        <v>306</v>
      </c>
      <c r="G1162" s="43">
        <v>3.2000000000000001E-2</v>
      </c>
      <c r="H1162" s="44">
        <v>1</v>
      </c>
      <c r="I1162" s="116">
        <v>3.2000000000000001E-2</v>
      </c>
      <c r="J1162" s="45"/>
      <c r="K1162" s="43"/>
      <c r="L1162" s="45"/>
      <c r="M1162" s="43"/>
      <c r="N1162" s="46"/>
      <c r="AF1162" s="39"/>
      <c r="AG1162" s="47"/>
      <c r="AH1162" s="47" t="s">
        <v>522</v>
      </c>
      <c r="AN1162" s="47"/>
      <c r="AO1162" s="47"/>
      <c r="AQ1162" s="47"/>
    </row>
    <row r="1163" spans="1:43" s="4" customFormat="1" ht="15" x14ac:dyDescent="0.25">
      <c r="A1163" s="103"/>
      <c r="B1163" s="49"/>
      <c r="C1163" s="368" t="s">
        <v>523</v>
      </c>
      <c r="D1163" s="368"/>
      <c r="E1163" s="368"/>
      <c r="F1163" s="368"/>
      <c r="G1163" s="368"/>
      <c r="H1163" s="368"/>
      <c r="I1163" s="368"/>
      <c r="J1163" s="368"/>
      <c r="K1163" s="368"/>
      <c r="L1163" s="368"/>
      <c r="M1163" s="368"/>
      <c r="N1163" s="376"/>
      <c r="AF1163" s="39"/>
      <c r="AG1163" s="47"/>
      <c r="AH1163" s="47"/>
      <c r="AJ1163" s="3" t="s">
        <v>523</v>
      </c>
      <c r="AN1163" s="47"/>
      <c r="AO1163" s="47"/>
      <c r="AQ1163" s="47"/>
    </row>
    <row r="1164" spans="1:43" s="4" customFormat="1" ht="22.5" x14ac:dyDescent="0.25">
      <c r="A1164" s="103"/>
      <c r="B1164" s="49" t="s">
        <v>217</v>
      </c>
      <c r="C1164" s="368" t="s">
        <v>218</v>
      </c>
      <c r="D1164" s="368"/>
      <c r="E1164" s="368"/>
      <c r="F1164" s="368"/>
      <c r="G1164" s="368"/>
      <c r="H1164" s="368"/>
      <c r="I1164" s="368"/>
      <c r="J1164" s="368"/>
      <c r="K1164" s="368"/>
      <c r="L1164" s="368"/>
      <c r="M1164" s="368"/>
      <c r="N1164" s="376"/>
      <c r="AF1164" s="39"/>
      <c r="AG1164" s="47"/>
      <c r="AH1164" s="47"/>
      <c r="AJ1164" s="3" t="s">
        <v>218</v>
      </c>
      <c r="AN1164" s="47"/>
      <c r="AO1164" s="47"/>
      <c r="AQ1164" s="47"/>
    </row>
    <row r="1165" spans="1:43" s="4" customFormat="1" ht="15" x14ac:dyDescent="0.25">
      <c r="A1165" s="48"/>
      <c r="B1165" s="49" t="s">
        <v>58</v>
      </c>
      <c r="C1165" s="372" t="s">
        <v>62</v>
      </c>
      <c r="D1165" s="372"/>
      <c r="E1165" s="372"/>
      <c r="F1165" s="51"/>
      <c r="G1165" s="52"/>
      <c r="H1165" s="52"/>
      <c r="I1165" s="52"/>
      <c r="J1165" s="53">
        <v>14.91</v>
      </c>
      <c r="K1165" s="104">
        <v>11.5</v>
      </c>
      <c r="L1165" s="53">
        <v>5.49</v>
      </c>
      <c r="M1165" s="54">
        <v>34.96</v>
      </c>
      <c r="N1165" s="64">
        <v>191.93</v>
      </c>
      <c r="AF1165" s="39"/>
      <c r="AG1165" s="47"/>
      <c r="AH1165" s="47"/>
      <c r="AK1165" s="3" t="s">
        <v>62</v>
      </c>
      <c r="AN1165" s="47"/>
      <c r="AO1165" s="47"/>
      <c r="AQ1165" s="47"/>
    </row>
    <row r="1166" spans="1:43" s="4" customFormat="1" ht="15" x14ac:dyDescent="0.25">
      <c r="A1166" s="48"/>
      <c r="B1166" s="49" t="s">
        <v>73</v>
      </c>
      <c r="C1166" s="372" t="s">
        <v>175</v>
      </c>
      <c r="D1166" s="372"/>
      <c r="E1166" s="372"/>
      <c r="F1166" s="51"/>
      <c r="G1166" s="52"/>
      <c r="H1166" s="52"/>
      <c r="I1166" s="52"/>
      <c r="J1166" s="53">
        <v>54.3</v>
      </c>
      <c r="K1166" s="104">
        <v>11.5</v>
      </c>
      <c r="L1166" s="53">
        <v>19.98</v>
      </c>
      <c r="M1166" s="52"/>
      <c r="N1166" s="58"/>
      <c r="AF1166" s="39"/>
      <c r="AG1166" s="47"/>
      <c r="AH1166" s="47"/>
      <c r="AK1166" s="3" t="s">
        <v>175</v>
      </c>
      <c r="AN1166" s="47"/>
      <c r="AO1166" s="47"/>
      <c r="AQ1166" s="47"/>
    </row>
    <row r="1167" spans="1:43" s="4" customFormat="1" ht="15" x14ac:dyDescent="0.25">
      <c r="A1167" s="48"/>
      <c r="B1167" s="49" t="s">
        <v>78</v>
      </c>
      <c r="C1167" s="372" t="s">
        <v>176</v>
      </c>
      <c r="D1167" s="372"/>
      <c r="E1167" s="372"/>
      <c r="F1167" s="51"/>
      <c r="G1167" s="52"/>
      <c r="H1167" s="52"/>
      <c r="I1167" s="52"/>
      <c r="J1167" s="53">
        <v>2.9</v>
      </c>
      <c r="K1167" s="104">
        <v>11.5</v>
      </c>
      <c r="L1167" s="53">
        <v>1.07</v>
      </c>
      <c r="M1167" s="54">
        <v>34.96</v>
      </c>
      <c r="N1167" s="64">
        <v>37.409999999999997</v>
      </c>
      <c r="AF1167" s="39"/>
      <c r="AG1167" s="47"/>
      <c r="AH1167" s="47"/>
      <c r="AK1167" s="3" t="s">
        <v>176</v>
      </c>
      <c r="AN1167" s="47"/>
      <c r="AO1167" s="47"/>
      <c r="AQ1167" s="47"/>
    </row>
    <row r="1168" spans="1:43" s="4" customFormat="1" ht="15" x14ac:dyDescent="0.25">
      <c r="A1168" s="48"/>
      <c r="B1168" s="49" t="s">
        <v>122</v>
      </c>
      <c r="C1168" s="372" t="s">
        <v>177</v>
      </c>
      <c r="D1168" s="372"/>
      <c r="E1168" s="372"/>
      <c r="F1168" s="51"/>
      <c r="G1168" s="52"/>
      <c r="H1168" s="52"/>
      <c r="I1168" s="52"/>
      <c r="J1168" s="53">
        <v>139.41999999999999</v>
      </c>
      <c r="K1168" s="63">
        <v>10</v>
      </c>
      <c r="L1168" s="53">
        <v>44.61</v>
      </c>
      <c r="M1168" s="52"/>
      <c r="N1168" s="58"/>
      <c r="AF1168" s="39"/>
      <c r="AG1168" s="47"/>
      <c r="AH1168" s="47"/>
      <c r="AK1168" s="3" t="s">
        <v>177</v>
      </c>
      <c r="AN1168" s="47"/>
      <c r="AO1168" s="47"/>
      <c r="AQ1168" s="47"/>
    </row>
    <row r="1169" spans="1:43" s="4" customFormat="1" ht="15" x14ac:dyDescent="0.25">
      <c r="A1169" s="56"/>
      <c r="B1169" s="49"/>
      <c r="C1169" s="372" t="s">
        <v>63</v>
      </c>
      <c r="D1169" s="372"/>
      <c r="E1169" s="372"/>
      <c r="F1169" s="51" t="s">
        <v>64</v>
      </c>
      <c r="G1169" s="54">
        <v>1.81</v>
      </c>
      <c r="H1169" s="104">
        <v>11.5</v>
      </c>
      <c r="I1169" s="114">
        <v>0.66608000000000001</v>
      </c>
      <c r="J1169" s="57"/>
      <c r="K1169" s="52"/>
      <c r="L1169" s="57"/>
      <c r="M1169" s="52"/>
      <c r="N1169" s="58"/>
      <c r="AF1169" s="39"/>
      <c r="AG1169" s="47"/>
      <c r="AH1169" s="47"/>
      <c r="AL1169" s="3" t="s">
        <v>63</v>
      </c>
      <c r="AN1169" s="47"/>
      <c r="AO1169" s="47"/>
      <c r="AQ1169" s="47"/>
    </row>
    <row r="1170" spans="1:43" s="4" customFormat="1" ht="15" x14ac:dyDescent="0.25">
      <c r="A1170" s="56"/>
      <c r="B1170" s="49"/>
      <c r="C1170" s="372" t="s">
        <v>178</v>
      </c>
      <c r="D1170" s="372"/>
      <c r="E1170" s="372"/>
      <c r="F1170" s="51" t="s">
        <v>64</v>
      </c>
      <c r="G1170" s="54">
        <v>0.25</v>
      </c>
      <c r="H1170" s="104">
        <v>11.5</v>
      </c>
      <c r="I1170" s="109">
        <v>9.1999999999999998E-2</v>
      </c>
      <c r="J1170" s="57"/>
      <c r="K1170" s="52"/>
      <c r="L1170" s="57"/>
      <c r="M1170" s="52"/>
      <c r="N1170" s="58"/>
      <c r="AF1170" s="39"/>
      <c r="AG1170" s="47"/>
      <c r="AH1170" s="47"/>
      <c r="AL1170" s="3" t="s">
        <v>178</v>
      </c>
      <c r="AN1170" s="47"/>
      <c r="AO1170" s="47"/>
      <c r="AQ1170" s="47"/>
    </row>
    <row r="1171" spans="1:43" s="4" customFormat="1" ht="15" x14ac:dyDescent="0.25">
      <c r="A1171" s="48"/>
      <c r="B1171" s="49"/>
      <c r="C1171" s="375" t="s">
        <v>65</v>
      </c>
      <c r="D1171" s="375"/>
      <c r="E1171" s="375"/>
      <c r="F1171" s="59"/>
      <c r="G1171" s="60"/>
      <c r="H1171" s="60"/>
      <c r="I1171" s="60"/>
      <c r="J1171" s="61">
        <v>208.63</v>
      </c>
      <c r="K1171" s="60"/>
      <c r="L1171" s="61">
        <v>70.08</v>
      </c>
      <c r="M1171" s="60"/>
      <c r="N1171" s="62"/>
      <c r="AF1171" s="39"/>
      <c r="AG1171" s="47"/>
      <c r="AH1171" s="47"/>
      <c r="AM1171" s="3" t="s">
        <v>65</v>
      </c>
      <c r="AN1171" s="47"/>
      <c r="AO1171" s="47"/>
      <c r="AQ1171" s="47"/>
    </row>
    <row r="1172" spans="1:43" s="4" customFormat="1" ht="15" x14ac:dyDescent="0.25">
      <c r="A1172" s="56"/>
      <c r="B1172" s="49"/>
      <c r="C1172" s="372" t="s">
        <v>66</v>
      </c>
      <c r="D1172" s="372"/>
      <c r="E1172" s="372"/>
      <c r="F1172" s="51"/>
      <c r="G1172" s="52"/>
      <c r="H1172" s="52"/>
      <c r="I1172" s="52"/>
      <c r="J1172" s="57"/>
      <c r="K1172" s="52"/>
      <c r="L1172" s="53">
        <v>6.56</v>
      </c>
      <c r="M1172" s="52"/>
      <c r="N1172" s="64">
        <v>229.34</v>
      </c>
      <c r="AF1172" s="39"/>
      <c r="AG1172" s="47"/>
      <c r="AH1172" s="47"/>
      <c r="AL1172" s="3" t="s">
        <v>66</v>
      </c>
      <c r="AN1172" s="47"/>
      <c r="AO1172" s="47"/>
      <c r="AQ1172" s="47"/>
    </row>
    <row r="1173" spans="1:43" s="4" customFormat="1" ht="23.25" x14ac:dyDescent="0.25">
      <c r="A1173" s="56"/>
      <c r="B1173" s="49" t="s">
        <v>265</v>
      </c>
      <c r="C1173" s="372" t="s">
        <v>266</v>
      </c>
      <c r="D1173" s="372"/>
      <c r="E1173" s="372"/>
      <c r="F1173" s="51" t="s">
        <v>69</v>
      </c>
      <c r="G1173" s="63">
        <v>113</v>
      </c>
      <c r="H1173" s="52"/>
      <c r="I1173" s="63">
        <v>113</v>
      </c>
      <c r="J1173" s="57"/>
      <c r="K1173" s="52"/>
      <c r="L1173" s="53">
        <v>7.41</v>
      </c>
      <c r="M1173" s="52"/>
      <c r="N1173" s="64">
        <v>259.14999999999998</v>
      </c>
      <c r="AF1173" s="39"/>
      <c r="AG1173" s="47"/>
      <c r="AH1173" s="47"/>
      <c r="AL1173" s="3" t="s">
        <v>266</v>
      </c>
      <c r="AN1173" s="47"/>
      <c r="AO1173" s="47"/>
      <c r="AQ1173" s="47"/>
    </row>
    <row r="1174" spans="1:43" s="4" customFormat="1" ht="23.25" x14ac:dyDescent="0.25">
      <c r="A1174" s="56"/>
      <c r="B1174" s="49" t="s">
        <v>267</v>
      </c>
      <c r="C1174" s="372" t="s">
        <v>268</v>
      </c>
      <c r="D1174" s="372"/>
      <c r="E1174" s="372"/>
      <c r="F1174" s="51" t="s">
        <v>69</v>
      </c>
      <c r="G1174" s="63">
        <v>77</v>
      </c>
      <c r="H1174" s="52"/>
      <c r="I1174" s="63">
        <v>77</v>
      </c>
      <c r="J1174" s="57"/>
      <c r="K1174" s="52"/>
      <c r="L1174" s="53">
        <v>5.05</v>
      </c>
      <c r="M1174" s="52"/>
      <c r="N1174" s="64">
        <v>176.59</v>
      </c>
      <c r="AF1174" s="39"/>
      <c r="AG1174" s="47"/>
      <c r="AH1174" s="47"/>
      <c r="AL1174" s="3" t="s">
        <v>268</v>
      </c>
      <c r="AN1174" s="47"/>
      <c r="AO1174" s="47"/>
      <c r="AQ1174" s="47"/>
    </row>
    <row r="1175" spans="1:43" s="4" customFormat="1" ht="15" x14ac:dyDescent="0.25">
      <c r="A1175" s="65"/>
      <c r="B1175" s="66"/>
      <c r="C1175" s="374" t="s">
        <v>72</v>
      </c>
      <c r="D1175" s="374"/>
      <c r="E1175" s="374"/>
      <c r="F1175" s="42"/>
      <c r="G1175" s="43"/>
      <c r="H1175" s="43"/>
      <c r="I1175" s="43"/>
      <c r="J1175" s="45"/>
      <c r="K1175" s="43"/>
      <c r="L1175" s="67">
        <v>82.54</v>
      </c>
      <c r="M1175" s="60"/>
      <c r="N1175" s="46"/>
      <c r="AF1175" s="39"/>
      <c r="AG1175" s="47"/>
      <c r="AH1175" s="47"/>
      <c r="AN1175" s="47" t="s">
        <v>72</v>
      </c>
      <c r="AO1175" s="47"/>
      <c r="AQ1175" s="47"/>
    </row>
    <row r="1176" spans="1:43" s="4" customFormat="1" ht="15" x14ac:dyDescent="0.25">
      <c r="A1176" s="40" t="s">
        <v>606</v>
      </c>
      <c r="B1176" s="41" t="s">
        <v>518</v>
      </c>
      <c r="C1176" s="374" t="s">
        <v>519</v>
      </c>
      <c r="D1176" s="374"/>
      <c r="E1176" s="374"/>
      <c r="F1176" s="42" t="s">
        <v>185</v>
      </c>
      <c r="G1176" s="43">
        <v>-0.432</v>
      </c>
      <c r="H1176" s="44">
        <v>1</v>
      </c>
      <c r="I1176" s="116">
        <v>-0.432</v>
      </c>
      <c r="J1176" s="67">
        <v>103</v>
      </c>
      <c r="K1176" s="43"/>
      <c r="L1176" s="67">
        <v>-44.5</v>
      </c>
      <c r="M1176" s="43"/>
      <c r="N1176" s="46"/>
      <c r="AF1176" s="39"/>
      <c r="AG1176" s="47"/>
      <c r="AH1176" s="47" t="s">
        <v>519</v>
      </c>
      <c r="AN1176" s="47"/>
      <c r="AO1176" s="47"/>
      <c r="AQ1176" s="47"/>
    </row>
    <row r="1177" spans="1:43" s="4" customFormat="1" ht="15" x14ac:dyDescent="0.25">
      <c r="A1177" s="65"/>
      <c r="B1177" s="66"/>
      <c r="C1177" s="374" t="s">
        <v>72</v>
      </c>
      <c r="D1177" s="374"/>
      <c r="E1177" s="374"/>
      <c r="F1177" s="42"/>
      <c r="G1177" s="43"/>
      <c r="H1177" s="43"/>
      <c r="I1177" s="43"/>
      <c r="J1177" s="45"/>
      <c r="K1177" s="43"/>
      <c r="L1177" s="67">
        <v>-44.5</v>
      </c>
      <c r="M1177" s="60"/>
      <c r="N1177" s="46"/>
      <c r="AF1177" s="39"/>
      <c r="AG1177" s="47"/>
      <c r="AH1177" s="47"/>
      <c r="AN1177" s="47" t="s">
        <v>72</v>
      </c>
      <c r="AO1177" s="47"/>
      <c r="AQ1177" s="47"/>
    </row>
    <row r="1178" spans="1:43" s="4" customFormat="1" ht="15" x14ac:dyDescent="0.25">
      <c r="A1178" s="40" t="s">
        <v>607</v>
      </c>
      <c r="B1178" s="41" t="s">
        <v>526</v>
      </c>
      <c r="C1178" s="374" t="s">
        <v>527</v>
      </c>
      <c r="D1178" s="374"/>
      <c r="E1178" s="374"/>
      <c r="F1178" s="42" t="s">
        <v>185</v>
      </c>
      <c r="G1178" s="43">
        <v>0.80640000000000001</v>
      </c>
      <c r="H1178" s="44">
        <v>1</v>
      </c>
      <c r="I1178" s="110">
        <v>0.80640000000000001</v>
      </c>
      <c r="J1178" s="67">
        <v>166.8</v>
      </c>
      <c r="K1178" s="43"/>
      <c r="L1178" s="67">
        <v>134.51</v>
      </c>
      <c r="M1178" s="43"/>
      <c r="N1178" s="46"/>
      <c r="AF1178" s="39"/>
      <c r="AG1178" s="47"/>
      <c r="AH1178" s="47" t="s">
        <v>527</v>
      </c>
      <c r="AN1178" s="47"/>
      <c r="AO1178" s="47"/>
      <c r="AQ1178" s="47"/>
    </row>
    <row r="1179" spans="1:43" s="4" customFormat="1" ht="15" x14ac:dyDescent="0.25">
      <c r="A1179" s="69"/>
      <c r="B1179" s="50"/>
      <c r="C1179" s="372" t="s">
        <v>608</v>
      </c>
      <c r="D1179" s="372"/>
      <c r="E1179" s="372"/>
      <c r="F1179" s="372"/>
      <c r="G1179" s="372"/>
      <c r="H1179" s="372"/>
      <c r="I1179" s="372"/>
      <c r="J1179" s="372"/>
      <c r="K1179" s="372"/>
      <c r="L1179" s="372"/>
      <c r="M1179" s="372"/>
      <c r="N1179" s="377"/>
      <c r="AF1179" s="39"/>
      <c r="AG1179" s="47"/>
      <c r="AH1179" s="47"/>
      <c r="AI1179" s="3" t="s">
        <v>608</v>
      </c>
      <c r="AN1179" s="47"/>
      <c r="AO1179" s="47"/>
      <c r="AQ1179" s="47"/>
    </row>
    <row r="1180" spans="1:43" s="4" customFormat="1" ht="15" x14ac:dyDescent="0.25">
      <c r="A1180" s="65"/>
      <c r="B1180" s="66"/>
      <c r="C1180" s="374" t="s">
        <v>72</v>
      </c>
      <c r="D1180" s="374"/>
      <c r="E1180" s="374"/>
      <c r="F1180" s="42"/>
      <c r="G1180" s="43"/>
      <c r="H1180" s="43"/>
      <c r="I1180" s="43"/>
      <c r="J1180" s="45"/>
      <c r="K1180" s="43"/>
      <c r="L1180" s="67">
        <v>134.51</v>
      </c>
      <c r="M1180" s="60"/>
      <c r="N1180" s="46"/>
      <c r="AF1180" s="39"/>
      <c r="AG1180" s="47"/>
      <c r="AH1180" s="47"/>
      <c r="AN1180" s="47" t="s">
        <v>72</v>
      </c>
      <c r="AO1180" s="47"/>
      <c r="AQ1180" s="47"/>
    </row>
    <row r="1181" spans="1:43" s="4" customFormat="1" ht="45.75" x14ac:dyDescent="0.25">
      <c r="A1181" s="40" t="s">
        <v>609</v>
      </c>
      <c r="B1181" s="41" t="s">
        <v>530</v>
      </c>
      <c r="C1181" s="374" t="s">
        <v>531</v>
      </c>
      <c r="D1181" s="374"/>
      <c r="E1181" s="374"/>
      <c r="F1181" s="42" t="s">
        <v>306</v>
      </c>
      <c r="G1181" s="43">
        <v>3.2000000000000001E-2</v>
      </c>
      <c r="H1181" s="44">
        <v>1</v>
      </c>
      <c r="I1181" s="116">
        <v>3.2000000000000001E-2</v>
      </c>
      <c r="J1181" s="45"/>
      <c r="K1181" s="43"/>
      <c r="L1181" s="45"/>
      <c r="M1181" s="43"/>
      <c r="N1181" s="46"/>
      <c r="AF1181" s="39"/>
      <c r="AG1181" s="47"/>
      <c r="AH1181" s="47" t="s">
        <v>531</v>
      </c>
      <c r="AN1181" s="47"/>
      <c r="AO1181" s="47"/>
      <c r="AQ1181" s="47"/>
    </row>
    <row r="1182" spans="1:43" s="4" customFormat="1" ht="15" x14ac:dyDescent="0.25">
      <c r="A1182" s="69"/>
      <c r="B1182" s="50"/>
      <c r="C1182" s="372" t="s">
        <v>602</v>
      </c>
      <c r="D1182" s="372"/>
      <c r="E1182" s="372"/>
      <c r="F1182" s="372"/>
      <c r="G1182" s="372"/>
      <c r="H1182" s="372"/>
      <c r="I1182" s="372"/>
      <c r="J1182" s="372"/>
      <c r="K1182" s="372"/>
      <c r="L1182" s="372"/>
      <c r="M1182" s="372"/>
      <c r="N1182" s="377"/>
      <c r="AF1182" s="39"/>
      <c r="AG1182" s="47"/>
      <c r="AH1182" s="47"/>
      <c r="AI1182" s="3" t="s">
        <v>602</v>
      </c>
      <c r="AN1182" s="47"/>
      <c r="AO1182" s="47"/>
      <c r="AQ1182" s="47"/>
    </row>
    <row r="1183" spans="1:43" s="4" customFormat="1" ht="22.5" x14ac:dyDescent="0.25">
      <c r="A1183" s="103"/>
      <c r="B1183" s="49" t="s">
        <v>217</v>
      </c>
      <c r="C1183" s="368" t="s">
        <v>218</v>
      </c>
      <c r="D1183" s="368"/>
      <c r="E1183" s="368"/>
      <c r="F1183" s="368"/>
      <c r="G1183" s="368"/>
      <c r="H1183" s="368"/>
      <c r="I1183" s="368"/>
      <c r="J1183" s="368"/>
      <c r="K1183" s="368"/>
      <c r="L1183" s="368"/>
      <c r="M1183" s="368"/>
      <c r="N1183" s="376"/>
      <c r="AF1183" s="39"/>
      <c r="AG1183" s="47"/>
      <c r="AH1183" s="47"/>
      <c r="AJ1183" s="3" t="s">
        <v>218</v>
      </c>
      <c r="AN1183" s="47"/>
      <c r="AO1183" s="47"/>
      <c r="AQ1183" s="47"/>
    </row>
    <row r="1184" spans="1:43" s="4" customFormat="1" ht="15" x14ac:dyDescent="0.25">
      <c r="A1184" s="48"/>
      <c r="B1184" s="49" t="s">
        <v>58</v>
      </c>
      <c r="C1184" s="372" t="s">
        <v>62</v>
      </c>
      <c r="D1184" s="372"/>
      <c r="E1184" s="372"/>
      <c r="F1184" s="51"/>
      <c r="G1184" s="52"/>
      <c r="H1184" s="52"/>
      <c r="I1184" s="52"/>
      <c r="J1184" s="53">
        <v>133.78</v>
      </c>
      <c r="K1184" s="54">
        <v>1.1499999999999999</v>
      </c>
      <c r="L1184" s="53">
        <v>4.92</v>
      </c>
      <c r="M1184" s="54">
        <v>34.96</v>
      </c>
      <c r="N1184" s="64">
        <v>172</v>
      </c>
      <c r="AF1184" s="39"/>
      <c r="AG1184" s="47"/>
      <c r="AH1184" s="47"/>
      <c r="AK1184" s="3" t="s">
        <v>62</v>
      </c>
      <c r="AN1184" s="47"/>
      <c r="AO1184" s="47"/>
      <c r="AQ1184" s="47"/>
    </row>
    <row r="1185" spans="1:43" s="4" customFormat="1" ht="15" x14ac:dyDescent="0.25">
      <c r="A1185" s="48"/>
      <c r="B1185" s="49" t="s">
        <v>73</v>
      </c>
      <c r="C1185" s="372" t="s">
        <v>175</v>
      </c>
      <c r="D1185" s="372"/>
      <c r="E1185" s="372"/>
      <c r="F1185" s="51"/>
      <c r="G1185" s="52"/>
      <c r="H1185" s="52"/>
      <c r="I1185" s="52"/>
      <c r="J1185" s="53">
        <v>57.32</v>
      </c>
      <c r="K1185" s="54">
        <v>1.1499999999999999</v>
      </c>
      <c r="L1185" s="53">
        <v>2.11</v>
      </c>
      <c r="M1185" s="52"/>
      <c r="N1185" s="58"/>
      <c r="AF1185" s="39"/>
      <c r="AG1185" s="47"/>
      <c r="AH1185" s="47"/>
      <c r="AK1185" s="3" t="s">
        <v>175</v>
      </c>
      <c r="AN1185" s="47"/>
      <c r="AO1185" s="47"/>
      <c r="AQ1185" s="47"/>
    </row>
    <row r="1186" spans="1:43" s="4" customFormat="1" ht="15" x14ac:dyDescent="0.25">
      <c r="A1186" s="48"/>
      <c r="B1186" s="49" t="s">
        <v>78</v>
      </c>
      <c r="C1186" s="372" t="s">
        <v>176</v>
      </c>
      <c r="D1186" s="372"/>
      <c r="E1186" s="372"/>
      <c r="F1186" s="51"/>
      <c r="G1186" s="52"/>
      <c r="H1186" s="52"/>
      <c r="I1186" s="52"/>
      <c r="J1186" s="53">
        <v>0.8</v>
      </c>
      <c r="K1186" s="54">
        <v>1.1499999999999999</v>
      </c>
      <c r="L1186" s="53">
        <v>0.03</v>
      </c>
      <c r="M1186" s="54">
        <v>34.96</v>
      </c>
      <c r="N1186" s="64">
        <v>1.05</v>
      </c>
      <c r="AF1186" s="39"/>
      <c r="AG1186" s="47"/>
      <c r="AH1186" s="47"/>
      <c r="AK1186" s="3" t="s">
        <v>176</v>
      </c>
      <c r="AN1186" s="47"/>
      <c r="AO1186" s="47"/>
      <c r="AQ1186" s="47"/>
    </row>
    <row r="1187" spans="1:43" s="4" customFormat="1" ht="15" x14ac:dyDescent="0.25">
      <c r="A1187" s="48"/>
      <c r="B1187" s="49" t="s">
        <v>122</v>
      </c>
      <c r="C1187" s="372" t="s">
        <v>177</v>
      </c>
      <c r="D1187" s="372"/>
      <c r="E1187" s="372"/>
      <c r="F1187" s="51"/>
      <c r="G1187" s="52"/>
      <c r="H1187" s="52"/>
      <c r="I1187" s="52"/>
      <c r="J1187" s="53">
        <v>131.4</v>
      </c>
      <c r="K1187" s="52"/>
      <c r="L1187" s="53">
        <v>4.2</v>
      </c>
      <c r="M1187" s="52"/>
      <c r="N1187" s="58"/>
      <c r="AF1187" s="39"/>
      <c r="AG1187" s="47"/>
      <c r="AH1187" s="47"/>
      <c r="AK1187" s="3" t="s">
        <v>177</v>
      </c>
      <c r="AN1187" s="47"/>
      <c r="AO1187" s="47"/>
      <c r="AQ1187" s="47"/>
    </row>
    <row r="1188" spans="1:43" s="4" customFormat="1" ht="15" x14ac:dyDescent="0.25">
      <c r="A1188" s="56"/>
      <c r="B1188" s="49"/>
      <c r="C1188" s="372" t="s">
        <v>63</v>
      </c>
      <c r="D1188" s="372"/>
      <c r="E1188" s="372"/>
      <c r="F1188" s="51" t="s">
        <v>64</v>
      </c>
      <c r="G1188" s="104">
        <v>14.4</v>
      </c>
      <c r="H1188" s="54">
        <v>1.1499999999999999</v>
      </c>
      <c r="I1188" s="114">
        <v>0.52991999999999995</v>
      </c>
      <c r="J1188" s="57"/>
      <c r="K1188" s="52"/>
      <c r="L1188" s="57"/>
      <c r="M1188" s="52"/>
      <c r="N1188" s="58"/>
      <c r="AF1188" s="39"/>
      <c r="AG1188" s="47"/>
      <c r="AH1188" s="47"/>
      <c r="AL1188" s="3" t="s">
        <v>63</v>
      </c>
      <c r="AN1188" s="47"/>
      <c r="AO1188" s="47"/>
      <c r="AQ1188" s="47"/>
    </row>
    <row r="1189" spans="1:43" s="4" customFormat="1" ht="15" x14ac:dyDescent="0.25">
      <c r="A1189" s="56"/>
      <c r="B1189" s="49"/>
      <c r="C1189" s="372" t="s">
        <v>178</v>
      </c>
      <c r="D1189" s="372"/>
      <c r="E1189" s="372"/>
      <c r="F1189" s="51" t="s">
        <v>64</v>
      </c>
      <c r="G1189" s="54">
        <v>7.0000000000000007E-2</v>
      </c>
      <c r="H1189" s="54">
        <v>1.1499999999999999</v>
      </c>
      <c r="I1189" s="117">
        <v>2.5760000000000002E-3</v>
      </c>
      <c r="J1189" s="57"/>
      <c r="K1189" s="52"/>
      <c r="L1189" s="57"/>
      <c r="M1189" s="52"/>
      <c r="N1189" s="58"/>
      <c r="AF1189" s="39"/>
      <c r="AG1189" s="47"/>
      <c r="AH1189" s="47"/>
      <c r="AL1189" s="3" t="s">
        <v>178</v>
      </c>
      <c r="AN1189" s="47"/>
      <c r="AO1189" s="47"/>
      <c r="AQ1189" s="47"/>
    </row>
    <row r="1190" spans="1:43" s="4" customFormat="1" ht="15" x14ac:dyDescent="0.25">
      <c r="A1190" s="48"/>
      <c r="B1190" s="49"/>
      <c r="C1190" s="375" t="s">
        <v>65</v>
      </c>
      <c r="D1190" s="375"/>
      <c r="E1190" s="375"/>
      <c r="F1190" s="59"/>
      <c r="G1190" s="60"/>
      <c r="H1190" s="60"/>
      <c r="I1190" s="60"/>
      <c r="J1190" s="61">
        <v>322.5</v>
      </c>
      <c r="K1190" s="60"/>
      <c r="L1190" s="61">
        <v>11.23</v>
      </c>
      <c r="M1190" s="60"/>
      <c r="N1190" s="62"/>
      <c r="AF1190" s="39"/>
      <c r="AG1190" s="47"/>
      <c r="AH1190" s="47"/>
      <c r="AM1190" s="3" t="s">
        <v>65</v>
      </c>
      <c r="AN1190" s="47"/>
      <c r="AO1190" s="47"/>
      <c r="AQ1190" s="47"/>
    </row>
    <row r="1191" spans="1:43" s="4" customFormat="1" ht="15" x14ac:dyDescent="0.25">
      <c r="A1191" s="56"/>
      <c r="B1191" s="49"/>
      <c r="C1191" s="372" t="s">
        <v>66</v>
      </c>
      <c r="D1191" s="372"/>
      <c r="E1191" s="372"/>
      <c r="F1191" s="51"/>
      <c r="G1191" s="52"/>
      <c r="H1191" s="52"/>
      <c r="I1191" s="52"/>
      <c r="J1191" s="57"/>
      <c r="K1191" s="52"/>
      <c r="L1191" s="53">
        <v>4.95</v>
      </c>
      <c r="M1191" s="52"/>
      <c r="N1191" s="64">
        <v>173.05</v>
      </c>
      <c r="AF1191" s="39"/>
      <c r="AG1191" s="47"/>
      <c r="AH1191" s="47"/>
      <c r="AL1191" s="3" t="s">
        <v>66</v>
      </c>
      <c r="AN1191" s="47"/>
      <c r="AO1191" s="47"/>
      <c r="AQ1191" s="47"/>
    </row>
    <row r="1192" spans="1:43" s="4" customFormat="1" ht="23.25" x14ac:dyDescent="0.25">
      <c r="A1192" s="56"/>
      <c r="B1192" s="49" t="s">
        <v>265</v>
      </c>
      <c r="C1192" s="372" t="s">
        <v>266</v>
      </c>
      <c r="D1192" s="372"/>
      <c r="E1192" s="372"/>
      <c r="F1192" s="51" t="s">
        <v>69</v>
      </c>
      <c r="G1192" s="63">
        <v>113</v>
      </c>
      <c r="H1192" s="52"/>
      <c r="I1192" s="63">
        <v>113</v>
      </c>
      <c r="J1192" s="57"/>
      <c r="K1192" s="52"/>
      <c r="L1192" s="53">
        <v>5.59</v>
      </c>
      <c r="M1192" s="52"/>
      <c r="N1192" s="64">
        <v>195.55</v>
      </c>
      <c r="AF1192" s="39"/>
      <c r="AG1192" s="47"/>
      <c r="AH1192" s="47"/>
      <c r="AL1192" s="3" t="s">
        <v>266</v>
      </c>
      <c r="AN1192" s="47"/>
      <c r="AO1192" s="47"/>
      <c r="AQ1192" s="47"/>
    </row>
    <row r="1193" spans="1:43" s="4" customFormat="1" ht="23.25" x14ac:dyDescent="0.25">
      <c r="A1193" s="56"/>
      <c r="B1193" s="49" t="s">
        <v>267</v>
      </c>
      <c r="C1193" s="372" t="s">
        <v>268</v>
      </c>
      <c r="D1193" s="372"/>
      <c r="E1193" s="372"/>
      <c r="F1193" s="51" t="s">
        <v>69</v>
      </c>
      <c r="G1193" s="63">
        <v>77</v>
      </c>
      <c r="H1193" s="52"/>
      <c r="I1193" s="63">
        <v>77</v>
      </c>
      <c r="J1193" s="57"/>
      <c r="K1193" s="52"/>
      <c r="L1193" s="53">
        <v>3.81</v>
      </c>
      <c r="M1193" s="52"/>
      <c r="N1193" s="64">
        <v>133.25</v>
      </c>
      <c r="AF1193" s="39"/>
      <c r="AG1193" s="47"/>
      <c r="AH1193" s="47"/>
      <c r="AL1193" s="3" t="s">
        <v>268</v>
      </c>
      <c r="AN1193" s="47"/>
      <c r="AO1193" s="47"/>
      <c r="AQ1193" s="47"/>
    </row>
    <row r="1194" spans="1:43" s="4" customFormat="1" ht="15" x14ac:dyDescent="0.25">
      <c r="A1194" s="65"/>
      <c r="B1194" s="66"/>
      <c r="C1194" s="374" t="s">
        <v>72</v>
      </c>
      <c r="D1194" s="374"/>
      <c r="E1194" s="374"/>
      <c r="F1194" s="42"/>
      <c r="G1194" s="43"/>
      <c r="H1194" s="43"/>
      <c r="I1194" s="43"/>
      <c r="J1194" s="45"/>
      <c r="K1194" s="43"/>
      <c r="L1194" s="67">
        <v>20.63</v>
      </c>
      <c r="M1194" s="60"/>
      <c r="N1194" s="46"/>
      <c r="AF1194" s="39"/>
      <c r="AG1194" s="47"/>
      <c r="AH1194" s="47"/>
      <c r="AN1194" s="47" t="s">
        <v>72</v>
      </c>
      <c r="AO1194" s="47"/>
      <c r="AQ1194" s="47"/>
    </row>
    <row r="1195" spans="1:43" s="4" customFormat="1" ht="23.25" x14ac:dyDescent="0.25">
      <c r="A1195" s="40" t="s">
        <v>610</v>
      </c>
      <c r="B1195" s="41" t="s">
        <v>533</v>
      </c>
      <c r="C1195" s="374" t="s">
        <v>534</v>
      </c>
      <c r="D1195" s="374"/>
      <c r="E1195" s="374"/>
      <c r="F1195" s="42" t="s">
        <v>306</v>
      </c>
      <c r="G1195" s="43">
        <v>3.2000000000000001E-2</v>
      </c>
      <c r="H1195" s="44">
        <v>1</v>
      </c>
      <c r="I1195" s="116">
        <v>3.2000000000000001E-2</v>
      </c>
      <c r="J1195" s="45"/>
      <c r="K1195" s="43"/>
      <c r="L1195" s="45"/>
      <c r="M1195" s="43"/>
      <c r="N1195" s="46"/>
      <c r="AF1195" s="39"/>
      <c r="AG1195" s="47"/>
      <c r="AH1195" s="47" t="s">
        <v>534</v>
      </c>
      <c r="AN1195" s="47"/>
      <c r="AO1195" s="47"/>
      <c r="AQ1195" s="47"/>
    </row>
    <row r="1196" spans="1:43" s="4" customFormat="1" ht="15" x14ac:dyDescent="0.25">
      <c r="A1196" s="103"/>
      <c r="B1196" s="49"/>
      <c r="C1196" s="368" t="s">
        <v>535</v>
      </c>
      <c r="D1196" s="368"/>
      <c r="E1196" s="368"/>
      <c r="F1196" s="368"/>
      <c r="G1196" s="368"/>
      <c r="H1196" s="368"/>
      <c r="I1196" s="368"/>
      <c r="J1196" s="368"/>
      <c r="K1196" s="368"/>
      <c r="L1196" s="368"/>
      <c r="M1196" s="368"/>
      <c r="N1196" s="376"/>
      <c r="AF1196" s="39"/>
      <c r="AG1196" s="47"/>
      <c r="AH1196" s="47"/>
      <c r="AJ1196" s="3" t="s">
        <v>535</v>
      </c>
      <c r="AN1196" s="47"/>
      <c r="AO1196" s="47"/>
      <c r="AQ1196" s="47"/>
    </row>
    <row r="1197" spans="1:43" s="4" customFormat="1" ht="22.5" x14ac:dyDescent="0.25">
      <c r="A1197" s="103"/>
      <c r="B1197" s="49" t="s">
        <v>217</v>
      </c>
      <c r="C1197" s="368" t="s">
        <v>218</v>
      </c>
      <c r="D1197" s="368"/>
      <c r="E1197" s="368"/>
      <c r="F1197" s="368"/>
      <c r="G1197" s="368"/>
      <c r="H1197" s="368"/>
      <c r="I1197" s="368"/>
      <c r="J1197" s="368"/>
      <c r="K1197" s="368"/>
      <c r="L1197" s="368"/>
      <c r="M1197" s="368"/>
      <c r="N1197" s="376"/>
      <c r="AF1197" s="39"/>
      <c r="AG1197" s="47"/>
      <c r="AH1197" s="47"/>
      <c r="AJ1197" s="3" t="s">
        <v>218</v>
      </c>
      <c r="AN1197" s="47"/>
      <c r="AO1197" s="47"/>
      <c r="AQ1197" s="47"/>
    </row>
    <row r="1198" spans="1:43" s="4" customFormat="1" ht="15" x14ac:dyDescent="0.25">
      <c r="A1198" s="48"/>
      <c r="B1198" s="49" t="s">
        <v>58</v>
      </c>
      <c r="C1198" s="372" t="s">
        <v>62</v>
      </c>
      <c r="D1198" s="372"/>
      <c r="E1198" s="372"/>
      <c r="F1198" s="51"/>
      <c r="G1198" s="52"/>
      <c r="H1198" s="52"/>
      <c r="I1198" s="52"/>
      <c r="J1198" s="53">
        <v>21.55</v>
      </c>
      <c r="K1198" s="104">
        <v>20.7</v>
      </c>
      <c r="L1198" s="53">
        <v>14.27</v>
      </c>
      <c r="M1198" s="54">
        <v>34.96</v>
      </c>
      <c r="N1198" s="64">
        <v>498.88</v>
      </c>
      <c r="AF1198" s="39"/>
      <c r="AG1198" s="47"/>
      <c r="AH1198" s="47"/>
      <c r="AK1198" s="3" t="s">
        <v>62</v>
      </c>
      <c r="AN1198" s="47"/>
      <c r="AO1198" s="47"/>
      <c r="AQ1198" s="47"/>
    </row>
    <row r="1199" spans="1:43" s="4" customFormat="1" ht="15" x14ac:dyDescent="0.25">
      <c r="A1199" s="48"/>
      <c r="B1199" s="49" t="s">
        <v>73</v>
      </c>
      <c r="C1199" s="372" t="s">
        <v>175</v>
      </c>
      <c r="D1199" s="372"/>
      <c r="E1199" s="372"/>
      <c r="F1199" s="51"/>
      <c r="G1199" s="52"/>
      <c r="H1199" s="52"/>
      <c r="I1199" s="52"/>
      <c r="J1199" s="53">
        <v>8.4</v>
      </c>
      <c r="K1199" s="104">
        <v>20.7</v>
      </c>
      <c r="L1199" s="53">
        <v>5.56</v>
      </c>
      <c r="M1199" s="52"/>
      <c r="N1199" s="58"/>
      <c r="AF1199" s="39"/>
      <c r="AG1199" s="47"/>
      <c r="AH1199" s="47"/>
      <c r="AK1199" s="3" t="s">
        <v>175</v>
      </c>
      <c r="AN1199" s="47"/>
      <c r="AO1199" s="47"/>
      <c r="AQ1199" s="47"/>
    </row>
    <row r="1200" spans="1:43" s="4" customFormat="1" ht="15" x14ac:dyDescent="0.25">
      <c r="A1200" s="56"/>
      <c r="B1200" s="49"/>
      <c r="C1200" s="372" t="s">
        <v>63</v>
      </c>
      <c r="D1200" s="372"/>
      <c r="E1200" s="372"/>
      <c r="F1200" s="51" t="s">
        <v>64</v>
      </c>
      <c r="G1200" s="54">
        <v>2.3199999999999998</v>
      </c>
      <c r="H1200" s="104">
        <v>20.7</v>
      </c>
      <c r="I1200" s="117">
        <v>1.5367679999999999</v>
      </c>
      <c r="J1200" s="57"/>
      <c r="K1200" s="52"/>
      <c r="L1200" s="57"/>
      <c r="M1200" s="52"/>
      <c r="N1200" s="58"/>
      <c r="AF1200" s="39"/>
      <c r="AG1200" s="47"/>
      <c r="AH1200" s="47"/>
      <c r="AL1200" s="3" t="s">
        <v>63</v>
      </c>
      <c r="AN1200" s="47"/>
      <c r="AO1200" s="47"/>
      <c r="AQ1200" s="47"/>
    </row>
    <row r="1201" spans="1:43" s="4" customFormat="1" ht="15" x14ac:dyDescent="0.25">
      <c r="A1201" s="48"/>
      <c r="B1201" s="49"/>
      <c r="C1201" s="375" t="s">
        <v>65</v>
      </c>
      <c r="D1201" s="375"/>
      <c r="E1201" s="375"/>
      <c r="F1201" s="59"/>
      <c r="G1201" s="60"/>
      <c r="H1201" s="60"/>
      <c r="I1201" s="60"/>
      <c r="J1201" s="61">
        <v>29.95</v>
      </c>
      <c r="K1201" s="60"/>
      <c r="L1201" s="61">
        <v>19.829999999999998</v>
      </c>
      <c r="M1201" s="60"/>
      <c r="N1201" s="62"/>
      <c r="AF1201" s="39"/>
      <c r="AG1201" s="47"/>
      <c r="AH1201" s="47"/>
      <c r="AM1201" s="3" t="s">
        <v>65</v>
      </c>
      <c r="AN1201" s="47"/>
      <c r="AO1201" s="47"/>
      <c r="AQ1201" s="47"/>
    </row>
    <row r="1202" spans="1:43" s="4" customFormat="1" ht="15" x14ac:dyDescent="0.25">
      <c r="A1202" s="56"/>
      <c r="B1202" s="49"/>
      <c r="C1202" s="372" t="s">
        <v>66</v>
      </c>
      <c r="D1202" s="372"/>
      <c r="E1202" s="372"/>
      <c r="F1202" s="51"/>
      <c r="G1202" s="52"/>
      <c r="H1202" s="52"/>
      <c r="I1202" s="52"/>
      <c r="J1202" s="57"/>
      <c r="K1202" s="52"/>
      <c r="L1202" s="53">
        <v>14.27</v>
      </c>
      <c r="M1202" s="52"/>
      <c r="N1202" s="64">
        <v>498.88</v>
      </c>
      <c r="AF1202" s="39"/>
      <c r="AG1202" s="47"/>
      <c r="AH1202" s="47"/>
      <c r="AL1202" s="3" t="s">
        <v>66</v>
      </c>
      <c r="AN1202" s="47"/>
      <c r="AO1202" s="47"/>
      <c r="AQ1202" s="47"/>
    </row>
    <row r="1203" spans="1:43" s="4" customFormat="1" ht="23.25" x14ac:dyDescent="0.25">
      <c r="A1203" s="56"/>
      <c r="B1203" s="49" t="s">
        <v>265</v>
      </c>
      <c r="C1203" s="372" t="s">
        <v>266</v>
      </c>
      <c r="D1203" s="372"/>
      <c r="E1203" s="372"/>
      <c r="F1203" s="51" t="s">
        <v>69</v>
      </c>
      <c r="G1203" s="63">
        <v>113</v>
      </c>
      <c r="H1203" s="52"/>
      <c r="I1203" s="63">
        <v>113</v>
      </c>
      <c r="J1203" s="57"/>
      <c r="K1203" s="52"/>
      <c r="L1203" s="53">
        <v>16.13</v>
      </c>
      <c r="M1203" s="52"/>
      <c r="N1203" s="64">
        <v>563.73</v>
      </c>
      <c r="AF1203" s="39"/>
      <c r="AG1203" s="47"/>
      <c r="AH1203" s="47"/>
      <c r="AL1203" s="3" t="s">
        <v>266</v>
      </c>
      <c r="AN1203" s="47"/>
      <c r="AO1203" s="47"/>
      <c r="AQ1203" s="47"/>
    </row>
    <row r="1204" spans="1:43" s="4" customFormat="1" ht="23.25" x14ac:dyDescent="0.25">
      <c r="A1204" s="56"/>
      <c r="B1204" s="49" t="s">
        <v>267</v>
      </c>
      <c r="C1204" s="372" t="s">
        <v>268</v>
      </c>
      <c r="D1204" s="372"/>
      <c r="E1204" s="372"/>
      <c r="F1204" s="51" t="s">
        <v>69</v>
      </c>
      <c r="G1204" s="63">
        <v>77</v>
      </c>
      <c r="H1204" s="52"/>
      <c r="I1204" s="63">
        <v>77</v>
      </c>
      <c r="J1204" s="57"/>
      <c r="K1204" s="52"/>
      <c r="L1204" s="53">
        <v>10.99</v>
      </c>
      <c r="M1204" s="52"/>
      <c r="N1204" s="64">
        <v>384.14</v>
      </c>
      <c r="AF1204" s="39"/>
      <c r="AG1204" s="47"/>
      <c r="AH1204" s="47"/>
      <c r="AL1204" s="3" t="s">
        <v>268</v>
      </c>
      <c r="AN1204" s="47"/>
      <c r="AO1204" s="47"/>
      <c r="AQ1204" s="47"/>
    </row>
    <row r="1205" spans="1:43" s="4" customFormat="1" ht="15" x14ac:dyDescent="0.25">
      <c r="A1205" s="65"/>
      <c r="B1205" s="66"/>
      <c r="C1205" s="374" t="s">
        <v>72</v>
      </c>
      <c r="D1205" s="374"/>
      <c r="E1205" s="374"/>
      <c r="F1205" s="42"/>
      <c r="G1205" s="43"/>
      <c r="H1205" s="43"/>
      <c r="I1205" s="43"/>
      <c r="J1205" s="45"/>
      <c r="K1205" s="43"/>
      <c r="L1205" s="67">
        <v>46.95</v>
      </c>
      <c r="M1205" s="60"/>
      <c r="N1205" s="46"/>
      <c r="AF1205" s="39"/>
      <c r="AG1205" s="47"/>
      <c r="AH1205" s="47"/>
      <c r="AN1205" s="47" t="s">
        <v>72</v>
      </c>
      <c r="AO1205" s="47"/>
      <c r="AQ1205" s="47"/>
    </row>
    <row r="1206" spans="1:43" s="4" customFormat="1" ht="23.25" x14ac:dyDescent="0.25">
      <c r="A1206" s="40" t="s">
        <v>611</v>
      </c>
      <c r="B1206" s="41" t="s">
        <v>537</v>
      </c>
      <c r="C1206" s="374" t="s">
        <v>274</v>
      </c>
      <c r="D1206" s="374"/>
      <c r="E1206" s="374"/>
      <c r="F1206" s="42" t="s">
        <v>238</v>
      </c>
      <c r="G1206" s="43">
        <v>0.92544000000000004</v>
      </c>
      <c r="H1206" s="44">
        <v>1</v>
      </c>
      <c r="I1206" s="118">
        <v>0.92544000000000004</v>
      </c>
      <c r="J1206" s="67">
        <v>491.01</v>
      </c>
      <c r="K1206" s="43"/>
      <c r="L1206" s="67">
        <v>454.4</v>
      </c>
      <c r="M1206" s="43"/>
      <c r="N1206" s="46"/>
      <c r="AF1206" s="39"/>
      <c r="AG1206" s="47"/>
      <c r="AH1206" s="47" t="s">
        <v>274</v>
      </c>
      <c r="AN1206" s="47"/>
      <c r="AO1206" s="47"/>
      <c r="AQ1206" s="47"/>
    </row>
    <row r="1207" spans="1:43" s="4" customFormat="1" ht="15" x14ac:dyDescent="0.25">
      <c r="A1207" s="69"/>
      <c r="B1207" s="50"/>
      <c r="C1207" s="372" t="s">
        <v>612</v>
      </c>
      <c r="D1207" s="372"/>
      <c r="E1207" s="372"/>
      <c r="F1207" s="372"/>
      <c r="G1207" s="372"/>
      <c r="H1207" s="372"/>
      <c r="I1207" s="372"/>
      <c r="J1207" s="372"/>
      <c r="K1207" s="372"/>
      <c r="L1207" s="372"/>
      <c r="M1207" s="372"/>
      <c r="N1207" s="377"/>
      <c r="AF1207" s="39"/>
      <c r="AG1207" s="47"/>
      <c r="AH1207" s="47"/>
      <c r="AI1207" s="3" t="s">
        <v>612</v>
      </c>
      <c r="AN1207" s="47"/>
      <c r="AO1207" s="47"/>
      <c r="AQ1207" s="47"/>
    </row>
    <row r="1208" spans="1:43" s="4" customFormat="1" ht="15" x14ac:dyDescent="0.25">
      <c r="A1208" s="65"/>
      <c r="B1208" s="66"/>
      <c r="C1208" s="374" t="s">
        <v>72</v>
      </c>
      <c r="D1208" s="374"/>
      <c r="E1208" s="374"/>
      <c r="F1208" s="42"/>
      <c r="G1208" s="43"/>
      <c r="H1208" s="43"/>
      <c r="I1208" s="43"/>
      <c r="J1208" s="45"/>
      <c r="K1208" s="43"/>
      <c r="L1208" s="67">
        <v>454.4</v>
      </c>
      <c r="M1208" s="60"/>
      <c r="N1208" s="46"/>
      <c r="AF1208" s="39"/>
      <c r="AG1208" s="47"/>
      <c r="AH1208" s="47"/>
      <c r="AN1208" s="47" t="s">
        <v>72</v>
      </c>
      <c r="AO1208" s="47"/>
      <c r="AQ1208" s="47"/>
    </row>
    <row r="1209" spans="1:43" s="4" customFormat="1" ht="0" hidden="1" customHeight="1" x14ac:dyDescent="0.25">
      <c r="A1209" s="71"/>
      <c r="B1209" s="72"/>
      <c r="C1209" s="72"/>
      <c r="D1209" s="72"/>
      <c r="E1209" s="72"/>
      <c r="F1209" s="73"/>
      <c r="G1209" s="73"/>
      <c r="H1209" s="73"/>
      <c r="I1209" s="73"/>
      <c r="J1209" s="74"/>
      <c r="K1209" s="73"/>
      <c r="L1209" s="74"/>
      <c r="M1209" s="52"/>
      <c r="N1209" s="74"/>
      <c r="AF1209" s="39"/>
      <c r="AG1209" s="47"/>
      <c r="AH1209" s="47"/>
      <c r="AN1209" s="47"/>
      <c r="AO1209" s="47"/>
      <c r="AQ1209" s="47"/>
    </row>
    <row r="1210" spans="1:43" s="4" customFormat="1" ht="15" x14ac:dyDescent="0.25">
      <c r="A1210" s="78"/>
      <c r="B1210" s="79"/>
      <c r="C1210" s="374" t="s">
        <v>613</v>
      </c>
      <c r="D1210" s="374"/>
      <c r="E1210" s="374"/>
      <c r="F1210" s="374"/>
      <c r="G1210" s="374"/>
      <c r="H1210" s="374"/>
      <c r="I1210" s="374"/>
      <c r="J1210" s="374"/>
      <c r="K1210" s="374"/>
      <c r="L1210" s="80"/>
      <c r="M1210" s="81"/>
      <c r="N1210" s="82"/>
      <c r="AF1210" s="39"/>
      <c r="AG1210" s="47"/>
      <c r="AH1210" s="47"/>
      <c r="AN1210" s="47"/>
      <c r="AO1210" s="47" t="s">
        <v>613</v>
      </c>
      <c r="AQ1210" s="47"/>
    </row>
    <row r="1211" spans="1:43" s="4" customFormat="1" ht="15" x14ac:dyDescent="0.25">
      <c r="A1211" s="83"/>
      <c r="B1211" s="49"/>
      <c r="C1211" s="372" t="s">
        <v>83</v>
      </c>
      <c r="D1211" s="372"/>
      <c r="E1211" s="372"/>
      <c r="F1211" s="372"/>
      <c r="G1211" s="372"/>
      <c r="H1211" s="372"/>
      <c r="I1211" s="372"/>
      <c r="J1211" s="372"/>
      <c r="K1211" s="372"/>
      <c r="L1211" s="106">
        <v>1978.91</v>
      </c>
      <c r="M1211" s="85"/>
      <c r="N1211" s="86">
        <v>22765.87</v>
      </c>
      <c r="AF1211" s="39"/>
      <c r="AG1211" s="47"/>
      <c r="AH1211" s="47"/>
      <c r="AN1211" s="47"/>
      <c r="AO1211" s="47"/>
      <c r="AP1211" s="3" t="s">
        <v>83</v>
      </c>
      <c r="AQ1211" s="47"/>
    </row>
    <row r="1212" spans="1:43" s="4" customFormat="1" ht="15" x14ac:dyDescent="0.25">
      <c r="A1212" s="83"/>
      <c r="B1212" s="49"/>
      <c r="C1212" s="372" t="s">
        <v>84</v>
      </c>
      <c r="D1212" s="372"/>
      <c r="E1212" s="372"/>
      <c r="F1212" s="372"/>
      <c r="G1212" s="372"/>
      <c r="H1212" s="372"/>
      <c r="I1212" s="372"/>
      <c r="J1212" s="372"/>
      <c r="K1212" s="372"/>
      <c r="L1212" s="87"/>
      <c r="M1212" s="85"/>
      <c r="N1212" s="88"/>
      <c r="AF1212" s="39"/>
      <c r="AG1212" s="47"/>
      <c r="AH1212" s="47"/>
      <c r="AN1212" s="47"/>
      <c r="AO1212" s="47"/>
      <c r="AP1212" s="3" t="s">
        <v>84</v>
      </c>
      <c r="AQ1212" s="47"/>
    </row>
    <row r="1213" spans="1:43" s="4" customFormat="1" ht="15" x14ac:dyDescent="0.25">
      <c r="A1213" s="83"/>
      <c r="B1213" s="49"/>
      <c r="C1213" s="372" t="s">
        <v>85</v>
      </c>
      <c r="D1213" s="372"/>
      <c r="E1213" s="372"/>
      <c r="F1213" s="372"/>
      <c r="G1213" s="372"/>
      <c r="H1213" s="372"/>
      <c r="I1213" s="372"/>
      <c r="J1213" s="372"/>
      <c r="K1213" s="372"/>
      <c r="L1213" s="84">
        <v>38.840000000000003</v>
      </c>
      <c r="M1213" s="85"/>
      <c r="N1213" s="86">
        <v>1357.85</v>
      </c>
      <c r="AF1213" s="39"/>
      <c r="AG1213" s="47"/>
      <c r="AH1213" s="47"/>
      <c r="AN1213" s="47"/>
      <c r="AO1213" s="47"/>
      <c r="AP1213" s="3" t="s">
        <v>85</v>
      </c>
      <c r="AQ1213" s="47"/>
    </row>
    <row r="1214" spans="1:43" s="4" customFormat="1" ht="15" x14ac:dyDescent="0.25">
      <c r="A1214" s="83"/>
      <c r="B1214" s="49"/>
      <c r="C1214" s="372" t="s">
        <v>193</v>
      </c>
      <c r="D1214" s="372"/>
      <c r="E1214" s="372"/>
      <c r="F1214" s="372"/>
      <c r="G1214" s="372"/>
      <c r="H1214" s="372"/>
      <c r="I1214" s="372"/>
      <c r="J1214" s="372"/>
      <c r="K1214" s="372"/>
      <c r="L1214" s="84">
        <v>448.24</v>
      </c>
      <c r="M1214" s="85"/>
      <c r="N1214" s="86">
        <v>5437.15</v>
      </c>
      <c r="AF1214" s="39"/>
      <c r="AG1214" s="47"/>
      <c r="AH1214" s="47"/>
      <c r="AN1214" s="47"/>
      <c r="AO1214" s="47"/>
      <c r="AP1214" s="3" t="s">
        <v>193</v>
      </c>
      <c r="AQ1214" s="47"/>
    </row>
    <row r="1215" spans="1:43" s="4" customFormat="1" ht="15" x14ac:dyDescent="0.25">
      <c r="A1215" s="83"/>
      <c r="B1215" s="49"/>
      <c r="C1215" s="372" t="s">
        <v>194</v>
      </c>
      <c r="D1215" s="372"/>
      <c r="E1215" s="372"/>
      <c r="F1215" s="372"/>
      <c r="G1215" s="372"/>
      <c r="H1215" s="372"/>
      <c r="I1215" s="372"/>
      <c r="J1215" s="372"/>
      <c r="K1215" s="372"/>
      <c r="L1215" s="84">
        <v>62.12</v>
      </c>
      <c r="M1215" s="85"/>
      <c r="N1215" s="86">
        <v>2171.7399999999998</v>
      </c>
      <c r="AF1215" s="39"/>
      <c r="AG1215" s="47"/>
      <c r="AH1215" s="47"/>
      <c r="AN1215" s="47"/>
      <c r="AO1215" s="47"/>
      <c r="AP1215" s="3" t="s">
        <v>194</v>
      </c>
      <c r="AQ1215" s="47"/>
    </row>
    <row r="1216" spans="1:43" s="4" customFormat="1" ht="15" x14ac:dyDescent="0.25">
      <c r="A1216" s="83"/>
      <c r="B1216" s="49"/>
      <c r="C1216" s="372" t="s">
        <v>195</v>
      </c>
      <c r="D1216" s="372"/>
      <c r="E1216" s="372"/>
      <c r="F1216" s="372"/>
      <c r="G1216" s="372"/>
      <c r="H1216" s="372"/>
      <c r="I1216" s="372"/>
      <c r="J1216" s="372"/>
      <c r="K1216" s="372"/>
      <c r="L1216" s="84">
        <v>593.58000000000004</v>
      </c>
      <c r="M1216" s="85"/>
      <c r="N1216" s="86">
        <v>5075.1099999999997</v>
      </c>
      <c r="AF1216" s="39"/>
      <c r="AG1216" s="47"/>
      <c r="AH1216" s="47"/>
      <c r="AN1216" s="47"/>
      <c r="AO1216" s="47"/>
      <c r="AP1216" s="3" t="s">
        <v>195</v>
      </c>
      <c r="AQ1216" s="47"/>
    </row>
    <row r="1217" spans="1:43" s="4" customFormat="1" ht="15" x14ac:dyDescent="0.25">
      <c r="A1217" s="83"/>
      <c r="B1217" s="49"/>
      <c r="C1217" s="372" t="s">
        <v>364</v>
      </c>
      <c r="D1217" s="372"/>
      <c r="E1217" s="372"/>
      <c r="F1217" s="372"/>
      <c r="G1217" s="372"/>
      <c r="H1217" s="372"/>
      <c r="I1217" s="372"/>
      <c r="J1217" s="372"/>
      <c r="K1217" s="372"/>
      <c r="L1217" s="84">
        <v>898.25</v>
      </c>
      <c r="M1217" s="85"/>
      <c r="N1217" s="86">
        <v>10895.76</v>
      </c>
      <c r="AF1217" s="39"/>
      <c r="AG1217" s="47"/>
      <c r="AH1217" s="47"/>
      <c r="AN1217" s="47"/>
      <c r="AO1217" s="47"/>
      <c r="AP1217" s="3" t="s">
        <v>364</v>
      </c>
      <c r="AQ1217" s="47"/>
    </row>
    <row r="1218" spans="1:43" s="4" customFormat="1" ht="15" x14ac:dyDescent="0.25">
      <c r="A1218" s="83"/>
      <c r="B1218" s="49"/>
      <c r="C1218" s="372" t="s">
        <v>196</v>
      </c>
      <c r="D1218" s="372"/>
      <c r="E1218" s="372"/>
      <c r="F1218" s="372"/>
      <c r="G1218" s="372"/>
      <c r="H1218" s="372"/>
      <c r="I1218" s="372"/>
      <c r="J1218" s="372"/>
      <c r="K1218" s="372"/>
      <c r="L1218" s="106">
        <v>2149.02</v>
      </c>
      <c r="M1218" s="85"/>
      <c r="N1218" s="86">
        <v>28713.61</v>
      </c>
      <c r="AF1218" s="39"/>
      <c r="AG1218" s="47"/>
      <c r="AH1218" s="47"/>
      <c r="AN1218" s="47"/>
      <c r="AO1218" s="47"/>
      <c r="AP1218" s="3" t="s">
        <v>196</v>
      </c>
      <c r="AQ1218" s="47"/>
    </row>
    <row r="1219" spans="1:43" s="4" customFormat="1" ht="15" x14ac:dyDescent="0.25">
      <c r="A1219" s="83"/>
      <c r="B1219" s="49"/>
      <c r="C1219" s="372" t="s">
        <v>365</v>
      </c>
      <c r="D1219" s="372"/>
      <c r="E1219" s="372"/>
      <c r="F1219" s="372"/>
      <c r="G1219" s="372"/>
      <c r="H1219" s="372"/>
      <c r="I1219" s="372"/>
      <c r="J1219" s="372"/>
      <c r="K1219" s="372"/>
      <c r="L1219" s="106">
        <v>1250.77</v>
      </c>
      <c r="M1219" s="85"/>
      <c r="N1219" s="86">
        <v>17817.849999999999</v>
      </c>
      <c r="AF1219" s="39"/>
      <c r="AG1219" s="47"/>
      <c r="AH1219" s="47"/>
      <c r="AN1219" s="47"/>
      <c r="AO1219" s="47"/>
      <c r="AP1219" s="3" t="s">
        <v>365</v>
      </c>
      <c r="AQ1219" s="47"/>
    </row>
    <row r="1220" spans="1:43" s="4" customFormat="1" ht="15" x14ac:dyDescent="0.25">
      <c r="A1220" s="83"/>
      <c r="B1220" s="49"/>
      <c r="C1220" s="372" t="s">
        <v>88</v>
      </c>
      <c r="D1220" s="372"/>
      <c r="E1220" s="372"/>
      <c r="F1220" s="372"/>
      <c r="G1220" s="372"/>
      <c r="H1220" s="372"/>
      <c r="I1220" s="372"/>
      <c r="J1220" s="372"/>
      <c r="K1220" s="372"/>
      <c r="L1220" s="87"/>
      <c r="M1220" s="85"/>
      <c r="N1220" s="88"/>
      <c r="AF1220" s="39"/>
      <c r="AG1220" s="47"/>
      <c r="AH1220" s="47"/>
      <c r="AN1220" s="47"/>
      <c r="AO1220" s="47"/>
      <c r="AP1220" s="3" t="s">
        <v>88</v>
      </c>
      <c r="AQ1220" s="47"/>
    </row>
    <row r="1221" spans="1:43" s="4" customFormat="1" ht="15" x14ac:dyDescent="0.25">
      <c r="A1221" s="83"/>
      <c r="B1221" s="49"/>
      <c r="C1221" s="372" t="s">
        <v>89</v>
      </c>
      <c r="D1221" s="372"/>
      <c r="E1221" s="372"/>
      <c r="F1221" s="372"/>
      <c r="G1221" s="372"/>
      <c r="H1221" s="372"/>
      <c r="I1221" s="372"/>
      <c r="J1221" s="372"/>
      <c r="K1221" s="372"/>
      <c r="L1221" s="84">
        <v>38.840000000000003</v>
      </c>
      <c r="M1221" s="85"/>
      <c r="N1221" s="86">
        <v>1357.85</v>
      </c>
      <c r="AF1221" s="39"/>
      <c r="AG1221" s="47"/>
      <c r="AH1221" s="47"/>
      <c r="AN1221" s="47"/>
      <c r="AO1221" s="47"/>
      <c r="AP1221" s="3" t="s">
        <v>89</v>
      </c>
      <c r="AQ1221" s="47"/>
    </row>
    <row r="1222" spans="1:43" s="4" customFormat="1" ht="15" x14ac:dyDescent="0.25">
      <c r="A1222" s="83"/>
      <c r="B1222" s="49"/>
      <c r="C1222" s="372" t="s">
        <v>366</v>
      </c>
      <c r="D1222" s="372"/>
      <c r="E1222" s="372"/>
      <c r="F1222" s="372"/>
      <c r="G1222" s="372"/>
      <c r="H1222" s="372"/>
      <c r="I1222" s="372"/>
      <c r="J1222" s="372"/>
      <c r="K1222" s="372"/>
      <c r="L1222" s="84">
        <v>448.24</v>
      </c>
      <c r="M1222" s="85"/>
      <c r="N1222" s="88"/>
      <c r="AF1222" s="39"/>
      <c r="AG1222" s="47"/>
      <c r="AH1222" s="47"/>
      <c r="AN1222" s="47"/>
      <c r="AO1222" s="47"/>
      <c r="AP1222" s="3" t="s">
        <v>366</v>
      </c>
      <c r="AQ1222" s="47"/>
    </row>
    <row r="1223" spans="1:43" s="4" customFormat="1" ht="15" x14ac:dyDescent="0.25">
      <c r="A1223" s="83"/>
      <c r="B1223" s="49"/>
      <c r="C1223" s="372" t="s">
        <v>367</v>
      </c>
      <c r="D1223" s="372"/>
      <c r="E1223" s="372"/>
      <c r="F1223" s="372"/>
      <c r="G1223" s="372"/>
      <c r="H1223" s="372"/>
      <c r="I1223" s="372"/>
      <c r="J1223" s="372"/>
      <c r="K1223" s="372"/>
      <c r="L1223" s="84">
        <v>62.12</v>
      </c>
      <c r="M1223" s="85"/>
      <c r="N1223" s="86">
        <v>2171.7399999999998</v>
      </c>
      <c r="AF1223" s="39"/>
      <c r="AG1223" s="47"/>
      <c r="AH1223" s="47"/>
      <c r="AN1223" s="47"/>
      <c r="AO1223" s="47"/>
      <c r="AP1223" s="3" t="s">
        <v>367</v>
      </c>
      <c r="AQ1223" s="47"/>
    </row>
    <row r="1224" spans="1:43" s="4" customFormat="1" ht="15" x14ac:dyDescent="0.25">
      <c r="A1224" s="83"/>
      <c r="B1224" s="49"/>
      <c r="C1224" s="372" t="s">
        <v>368</v>
      </c>
      <c r="D1224" s="372"/>
      <c r="E1224" s="372"/>
      <c r="F1224" s="372"/>
      <c r="G1224" s="372"/>
      <c r="H1224" s="372"/>
      <c r="I1224" s="372"/>
      <c r="J1224" s="372"/>
      <c r="K1224" s="372"/>
      <c r="L1224" s="84">
        <v>593.58000000000004</v>
      </c>
      <c r="M1224" s="85"/>
      <c r="N1224" s="88"/>
      <c r="AF1224" s="39"/>
      <c r="AG1224" s="47"/>
      <c r="AH1224" s="47"/>
      <c r="AN1224" s="47"/>
      <c r="AO1224" s="47"/>
      <c r="AP1224" s="3" t="s">
        <v>368</v>
      </c>
      <c r="AQ1224" s="47"/>
    </row>
    <row r="1225" spans="1:43" s="4" customFormat="1" ht="15" x14ac:dyDescent="0.25">
      <c r="A1225" s="83"/>
      <c r="B1225" s="49"/>
      <c r="C1225" s="372" t="s">
        <v>90</v>
      </c>
      <c r="D1225" s="372"/>
      <c r="E1225" s="372"/>
      <c r="F1225" s="372"/>
      <c r="G1225" s="372"/>
      <c r="H1225" s="372"/>
      <c r="I1225" s="372"/>
      <c r="J1225" s="372"/>
      <c r="K1225" s="372"/>
      <c r="L1225" s="84">
        <v>105.06</v>
      </c>
      <c r="M1225" s="85"/>
      <c r="N1225" s="86">
        <v>3672.8</v>
      </c>
      <c r="AF1225" s="39"/>
      <c r="AG1225" s="47"/>
      <c r="AH1225" s="47"/>
      <c r="AN1225" s="47"/>
      <c r="AO1225" s="47"/>
      <c r="AP1225" s="3" t="s">
        <v>90</v>
      </c>
      <c r="AQ1225" s="47"/>
    </row>
    <row r="1226" spans="1:43" s="4" customFormat="1" ht="15" x14ac:dyDescent="0.25">
      <c r="A1226" s="83"/>
      <c r="B1226" s="49"/>
      <c r="C1226" s="372" t="s">
        <v>91</v>
      </c>
      <c r="D1226" s="372"/>
      <c r="E1226" s="372"/>
      <c r="F1226" s="372"/>
      <c r="G1226" s="372"/>
      <c r="H1226" s="372"/>
      <c r="I1226" s="372"/>
      <c r="J1226" s="372"/>
      <c r="K1226" s="372"/>
      <c r="L1226" s="84">
        <v>65.05</v>
      </c>
      <c r="M1226" s="85"/>
      <c r="N1226" s="86">
        <v>2274.94</v>
      </c>
      <c r="AF1226" s="39"/>
      <c r="AG1226" s="47"/>
      <c r="AH1226" s="47"/>
      <c r="AN1226" s="47"/>
      <c r="AO1226" s="47"/>
      <c r="AP1226" s="3" t="s">
        <v>91</v>
      </c>
      <c r="AQ1226" s="47"/>
    </row>
    <row r="1227" spans="1:43" s="4" customFormat="1" ht="15" x14ac:dyDescent="0.25">
      <c r="A1227" s="83"/>
      <c r="B1227" s="49"/>
      <c r="C1227" s="372" t="s">
        <v>369</v>
      </c>
      <c r="D1227" s="372"/>
      <c r="E1227" s="372"/>
      <c r="F1227" s="372"/>
      <c r="G1227" s="372"/>
      <c r="H1227" s="372"/>
      <c r="I1227" s="372"/>
      <c r="J1227" s="372"/>
      <c r="K1227" s="372"/>
      <c r="L1227" s="84">
        <v>898.25</v>
      </c>
      <c r="M1227" s="85"/>
      <c r="N1227" s="86">
        <v>10895.76</v>
      </c>
      <c r="AF1227" s="39"/>
      <c r="AG1227" s="47"/>
      <c r="AH1227" s="47"/>
      <c r="AN1227" s="47"/>
      <c r="AO1227" s="47"/>
      <c r="AP1227" s="3" t="s">
        <v>369</v>
      </c>
      <c r="AQ1227" s="47"/>
    </row>
    <row r="1228" spans="1:43" s="4" customFormat="1" ht="15" x14ac:dyDescent="0.25">
      <c r="A1228" s="83"/>
      <c r="B1228" s="49"/>
      <c r="C1228" s="372" t="s">
        <v>92</v>
      </c>
      <c r="D1228" s="372"/>
      <c r="E1228" s="372"/>
      <c r="F1228" s="372"/>
      <c r="G1228" s="372"/>
      <c r="H1228" s="372"/>
      <c r="I1228" s="372"/>
      <c r="J1228" s="372"/>
      <c r="K1228" s="372"/>
      <c r="L1228" s="84">
        <v>100.96</v>
      </c>
      <c r="M1228" s="85"/>
      <c r="N1228" s="86">
        <v>3529.59</v>
      </c>
      <c r="AF1228" s="39"/>
      <c r="AG1228" s="47"/>
      <c r="AH1228" s="47"/>
      <c r="AN1228" s="47"/>
      <c r="AO1228" s="47"/>
      <c r="AP1228" s="3" t="s">
        <v>92</v>
      </c>
      <c r="AQ1228" s="47"/>
    </row>
    <row r="1229" spans="1:43" s="4" customFormat="1" ht="15" x14ac:dyDescent="0.25">
      <c r="A1229" s="83"/>
      <c r="B1229" s="49"/>
      <c r="C1229" s="372" t="s">
        <v>93</v>
      </c>
      <c r="D1229" s="372"/>
      <c r="E1229" s="372"/>
      <c r="F1229" s="372"/>
      <c r="G1229" s="372"/>
      <c r="H1229" s="372"/>
      <c r="I1229" s="372"/>
      <c r="J1229" s="372"/>
      <c r="K1229" s="372"/>
      <c r="L1229" s="84">
        <v>105.06</v>
      </c>
      <c r="M1229" s="85"/>
      <c r="N1229" s="86">
        <v>3672.8</v>
      </c>
      <c r="AF1229" s="39"/>
      <c r="AG1229" s="47"/>
      <c r="AH1229" s="47"/>
      <c r="AN1229" s="47"/>
      <c r="AO1229" s="47"/>
      <c r="AP1229" s="3" t="s">
        <v>93</v>
      </c>
      <c r="AQ1229" s="47"/>
    </row>
    <row r="1230" spans="1:43" s="4" customFormat="1" ht="15" x14ac:dyDescent="0.25">
      <c r="A1230" s="83"/>
      <c r="B1230" s="49"/>
      <c r="C1230" s="372" t="s">
        <v>94</v>
      </c>
      <c r="D1230" s="372"/>
      <c r="E1230" s="372"/>
      <c r="F1230" s="372"/>
      <c r="G1230" s="372"/>
      <c r="H1230" s="372"/>
      <c r="I1230" s="372"/>
      <c r="J1230" s="372"/>
      <c r="K1230" s="372"/>
      <c r="L1230" s="84">
        <v>65.05</v>
      </c>
      <c r="M1230" s="85"/>
      <c r="N1230" s="86">
        <v>2274.94</v>
      </c>
      <c r="AF1230" s="39"/>
      <c r="AG1230" s="47"/>
      <c r="AH1230" s="47"/>
      <c r="AN1230" s="47"/>
      <c r="AO1230" s="47"/>
      <c r="AP1230" s="3" t="s">
        <v>94</v>
      </c>
      <c r="AQ1230" s="47"/>
    </row>
    <row r="1231" spans="1:43" s="4" customFormat="1" ht="15" x14ac:dyDescent="0.25">
      <c r="A1231" s="83"/>
      <c r="B1231" s="89"/>
      <c r="C1231" s="373" t="s">
        <v>614</v>
      </c>
      <c r="D1231" s="373"/>
      <c r="E1231" s="373"/>
      <c r="F1231" s="373"/>
      <c r="G1231" s="373"/>
      <c r="H1231" s="373"/>
      <c r="I1231" s="373"/>
      <c r="J1231" s="373"/>
      <c r="K1231" s="373"/>
      <c r="L1231" s="93">
        <v>2149.02</v>
      </c>
      <c r="M1231" s="91"/>
      <c r="N1231" s="92">
        <v>28713.61</v>
      </c>
      <c r="AF1231" s="39"/>
      <c r="AG1231" s="47"/>
      <c r="AH1231" s="47"/>
      <c r="AN1231" s="47"/>
      <c r="AO1231" s="47"/>
      <c r="AQ1231" s="47" t="s">
        <v>614</v>
      </c>
    </row>
    <row r="1232" spans="1:43" s="4" customFormat="1" ht="15" x14ac:dyDescent="0.25">
      <c r="A1232" s="378" t="s">
        <v>615</v>
      </c>
      <c r="B1232" s="379"/>
      <c r="C1232" s="379"/>
      <c r="D1232" s="379"/>
      <c r="E1232" s="379"/>
      <c r="F1232" s="379"/>
      <c r="G1232" s="379"/>
      <c r="H1232" s="379"/>
      <c r="I1232" s="379"/>
      <c r="J1232" s="379"/>
      <c r="K1232" s="379"/>
      <c r="L1232" s="379"/>
      <c r="M1232" s="379"/>
      <c r="N1232" s="380"/>
      <c r="AF1232" s="39" t="s">
        <v>615</v>
      </c>
      <c r="AG1232" s="47"/>
      <c r="AH1232" s="47"/>
      <c r="AN1232" s="47"/>
      <c r="AO1232" s="47"/>
      <c r="AQ1232" s="47"/>
    </row>
    <row r="1233" spans="1:43" s="4" customFormat="1" ht="15" x14ac:dyDescent="0.25">
      <c r="A1233" s="381" t="s">
        <v>616</v>
      </c>
      <c r="B1233" s="382"/>
      <c r="C1233" s="382"/>
      <c r="D1233" s="382"/>
      <c r="E1233" s="382"/>
      <c r="F1233" s="382"/>
      <c r="G1233" s="382"/>
      <c r="H1233" s="382"/>
      <c r="I1233" s="382"/>
      <c r="J1233" s="382"/>
      <c r="K1233" s="382"/>
      <c r="L1233" s="382"/>
      <c r="M1233" s="382"/>
      <c r="N1233" s="383"/>
      <c r="AF1233" s="39"/>
      <c r="AG1233" s="47" t="s">
        <v>616</v>
      </c>
      <c r="AH1233" s="47"/>
      <c r="AN1233" s="47"/>
      <c r="AO1233" s="47"/>
      <c r="AQ1233" s="47"/>
    </row>
    <row r="1234" spans="1:43" s="4" customFormat="1" ht="45.75" x14ac:dyDescent="0.25">
      <c r="A1234" s="40" t="s">
        <v>617</v>
      </c>
      <c r="B1234" s="41" t="s">
        <v>331</v>
      </c>
      <c r="C1234" s="374" t="s">
        <v>566</v>
      </c>
      <c r="D1234" s="374"/>
      <c r="E1234" s="374"/>
      <c r="F1234" s="42" t="s">
        <v>333</v>
      </c>
      <c r="G1234" s="43">
        <v>8.6400000000000001E-3</v>
      </c>
      <c r="H1234" s="44">
        <v>1</v>
      </c>
      <c r="I1234" s="118">
        <v>8.6400000000000001E-3</v>
      </c>
      <c r="J1234" s="45"/>
      <c r="K1234" s="43"/>
      <c r="L1234" s="45"/>
      <c r="M1234" s="43"/>
      <c r="N1234" s="46"/>
      <c r="AF1234" s="39"/>
      <c r="AG1234" s="47"/>
      <c r="AH1234" s="47" t="s">
        <v>566</v>
      </c>
      <c r="AN1234" s="47"/>
      <c r="AO1234" s="47"/>
      <c r="AQ1234" s="47"/>
    </row>
    <row r="1235" spans="1:43" s="4" customFormat="1" ht="15" x14ac:dyDescent="0.25">
      <c r="A1235" s="69"/>
      <c r="B1235" s="50"/>
      <c r="C1235" s="372" t="s">
        <v>618</v>
      </c>
      <c r="D1235" s="372"/>
      <c r="E1235" s="372"/>
      <c r="F1235" s="372"/>
      <c r="G1235" s="372"/>
      <c r="H1235" s="372"/>
      <c r="I1235" s="372"/>
      <c r="J1235" s="372"/>
      <c r="K1235" s="372"/>
      <c r="L1235" s="372"/>
      <c r="M1235" s="372"/>
      <c r="N1235" s="377"/>
      <c r="AF1235" s="39"/>
      <c r="AG1235" s="47"/>
      <c r="AH1235" s="47"/>
      <c r="AI1235" s="3" t="s">
        <v>618</v>
      </c>
      <c r="AN1235" s="47"/>
      <c r="AO1235" s="47"/>
      <c r="AQ1235" s="47"/>
    </row>
    <row r="1236" spans="1:43" s="4" customFormat="1" ht="22.5" x14ac:dyDescent="0.25">
      <c r="A1236" s="103"/>
      <c r="B1236" s="49" t="s">
        <v>217</v>
      </c>
      <c r="C1236" s="368" t="s">
        <v>218</v>
      </c>
      <c r="D1236" s="368"/>
      <c r="E1236" s="368"/>
      <c r="F1236" s="368"/>
      <c r="G1236" s="368"/>
      <c r="H1236" s="368"/>
      <c r="I1236" s="368"/>
      <c r="J1236" s="368"/>
      <c r="K1236" s="368"/>
      <c r="L1236" s="368"/>
      <c r="M1236" s="368"/>
      <c r="N1236" s="376"/>
      <c r="AF1236" s="39"/>
      <c r="AG1236" s="47"/>
      <c r="AH1236" s="47"/>
      <c r="AJ1236" s="3" t="s">
        <v>218</v>
      </c>
      <c r="AN1236" s="47"/>
      <c r="AO1236" s="47"/>
      <c r="AQ1236" s="47"/>
    </row>
    <row r="1237" spans="1:43" s="4" customFormat="1" ht="15" x14ac:dyDescent="0.25">
      <c r="A1237" s="48"/>
      <c r="B1237" s="49" t="s">
        <v>73</v>
      </c>
      <c r="C1237" s="372" t="s">
        <v>175</v>
      </c>
      <c r="D1237" s="372"/>
      <c r="E1237" s="372"/>
      <c r="F1237" s="51"/>
      <c r="G1237" s="52"/>
      <c r="H1237" s="52"/>
      <c r="I1237" s="52"/>
      <c r="J1237" s="107">
        <v>3710.53</v>
      </c>
      <c r="K1237" s="54">
        <v>1.1499999999999999</v>
      </c>
      <c r="L1237" s="53">
        <v>36.869999999999997</v>
      </c>
      <c r="M1237" s="52"/>
      <c r="N1237" s="58"/>
      <c r="AF1237" s="39"/>
      <c r="AG1237" s="47"/>
      <c r="AH1237" s="47"/>
      <c r="AK1237" s="3" t="s">
        <v>175</v>
      </c>
      <c r="AN1237" s="47"/>
      <c r="AO1237" s="47"/>
      <c r="AQ1237" s="47"/>
    </row>
    <row r="1238" spans="1:43" s="4" customFormat="1" ht="15" x14ac:dyDescent="0.25">
      <c r="A1238" s="48"/>
      <c r="B1238" s="49" t="s">
        <v>78</v>
      </c>
      <c r="C1238" s="372" t="s">
        <v>176</v>
      </c>
      <c r="D1238" s="372"/>
      <c r="E1238" s="372"/>
      <c r="F1238" s="51"/>
      <c r="G1238" s="52"/>
      <c r="H1238" s="52"/>
      <c r="I1238" s="52"/>
      <c r="J1238" s="53">
        <v>614.79999999999995</v>
      </c>
      <c r="K1238" s="54">
        <v>1.1499999999999999</v>
      </c>
      <c r="L1238" s="53">
        <v>6.11</v>
      </c>
      <c r="M1238" s="54">
        <v>34.96</v>
      </c>
      <c r="N1238" s="64">
        <v>213.61</v>
      </c>
      <c r="AF1238" s="39"/>
      <c r="AG1238" s="47"/>
      <c r="AH1238" s="47"/>
      <c r="AK1238" s="3" t="s">
        <v>176</v>
      </c>
      <c r="AN1238" s="47"/>
      <c r="AO1238" s="47"/>
      <c r="AQ1238" s="47"/>
    </row>
    <row r="1239" spans="1:43" s="4" customFormat="1" ht="15" x14ac:dyDescent="0.25">
      <c r="A1239" s="56"/>
      <c r="B1239" s="49"/>
      <c r="C1239" s="372" t="s">
        <v>178</v>
      </c>
      <c r="D1239" s="372"/>
      <c r="E1239" s="372"/>
      <c r="F1239" s="51" t="s">
        <v>64</v>
      </c>
      <c r="G1239" s="63">
        <v>53</v>
      </c>
      <c r="H1239" s="54">
        <v>1.1499999999999999</v>
      </c>
      <c r="I1239" s="117">
        <v>0.52660799999999997</v>
      </c>
      <c r="J1239" s="57"/>
      <c r="K1239" s="52"/>
      <c r="L1239" s="57"/>
      <c r="M1239" s="52"/>
      <c r="N1239" s="58"/>
      <c r="AF1239" s="39"/>
      <c r="AG1239" s="47"/>
      <c r="AH1239" s="47"/>
      <c r="AL1239" s="3" t="s">
        <v>178</v>
      </c>
      <c r="AN1239" s="47"/>
      <c r="AO1239" s="47"/>
      <c r="AQ1239" s="47"/>
    </row>
    <row r="1240" spans="1:43" s="4" customFormat="1" ht="15" x14ac:dyDescent="0.25">
      <c r="A1240" s="48"/>
      <c r="B1240" s="49"/>
      <c r="C1240" s="375" t="s">
        <v>65</v>
      </c>
      <c r="D1240" s="375"/>
      <c r="E1240" s="375"/>
      <c r="F1240" s="59"/>
      <c r="G1240" s="60"/>
      <c r="H1240" s="60"/>
      <c r="I1240" s="60"/>
      <c r="J1240" s="108">
        <v>3710.53</v>
      </c>
      <c r="K1240" s="60"/>
      <c r="L1240" s="61">
        <v>36.869999999999997</v>
      </c>
      <c r="M1240" s="60"/>
      <c r="N1240" s="62"/>
      <c r="AF1240" s="39"/>
      <c r="AG1240" s="47"/>
      <c r="AH1240" s="47"/>
      <c r="AM1240" s="3" t="s">
        <v>65</v>
      </c>
      <c r="AN1240" s="47"/>
      <c r="AO1240" s="47"/>
      <c r="AQ1240" s="47"/>
    </row>
    <row r="1241" spans="1:43" s="4" customFormat="1" ht="15" x14ac:dyDescent="0.25">
      <c r="A1241" s="56"/>
      <c r="B1241" s="49"/>
      <c r="C1241" s="372" t="s">
        <v>66</v>
      </c>
      <c r="D1241" s="372"/>
      <c r="E1241" s="372"/>
      <c r="F1241" s="51"/>
      <c r="G1241" s="52"/>
      <c r="H1241" s="52"/>
      <c r="I1241" s="52"/>
      <c r="J1241" s="57"/>
      <c r="K1241" s="52"/>
      <c r="L1241" s="53">
        <v>6.11</v>
      </c>
      <c r="M1241" s="52"/>
      <c r="N1241" s="64">
        <v>213.61</v>
      </c>
      <c r="AF1241" s="39"/>
      <c r="AG1241" s="47"/>
      <c r="AH1241" s="47"/>
      <c r="AL1241" s="3" t="s">
        <v>66</v>
      </c>
      <c r="AN1241" s="47"/>
      <c r="AO1241" s="47"/>
      <c r="AQ1241" s="47"/>
    </row>
    <row r="1242" spans="1:43" s="4" customFormat="1" ht="23.25" x14ac:dyDescent="0.25">
      <c r="A1242" s="56"/>
      <c r="B1242" s="49" t="s">
        <v>335</v>
      </c>
      <c r="C1242" s="372" t="s">
        <v>336</v>
      </c>
      <c r="D1242" s="372"/>
      <c r="E1242" s="372"/>
      <c r="F1242" s="51" t="s">
        <v>69</v>
      </c>
      <c r="G1242" s="63">
        <v>92</v>
      </c>
      <c r="H1242" s="52"/>
      <c r="I1242" s="63">
        <v>92</v>
      </c>
      <c r="J1242" s="57"/>
      <c r="K1242" s="52"/>
      <c r="L1242" s="53">
        <v>5.62</v>
      </c>
      <c r="M1242" s="52"/>
      <c r="N1242" s="64">
        <v>196.52</v>
      </c>
      <c r="AF1242" s="39"/>
      <c r="AG1242" s="47"/>
      <c r="AH1242" s="47"/>
      <c r="AL1242" s="3" t="s">
        <v>336</v>
      </c>
      <c r="AN1242" s="47"/>
      <c r="AO1242" s="47"/>
      <c r="AQ1242" s="47"/>
    </row>
    <row r="1243" spans="1:43" s="4" customFormat="1" ht="23.25" x14ac:dyDescent="0.25">
      <c r="A1243" s="56"/>
      <c r="B1243" s="49" t="s">
        <v>337</v>
      </c>
      <c r="C1243" s="372" t="s">
        <v>338</v>
      </c>
      <c r="D1243" s="372"/>
      <c r="E1243" s="372"/>
      <c r="F1243" s="51" t="s">
        <v>69</v>
      </c>
      <c r="G1243" s="63">
        <v>46</v>
      </c>
      <c r="H1243" s="52"/>
      <c r="I1243" s="63">
        <v>46</v>
      </c>
      <c r="J1243" s="57"/>
      <c r="K1243" s="52"/>
      <c r="L1243" s="53">
        <v>2.81</v>
      </c>
      <c r="M1243" s="52"/>
      <c r="N1243" s="64">
        <v>98.26</v>
      </c>
      <c r="AF1243" s="39"/>
      <c r="AG1243" s="47"/>
      <c r="AH1243" s="47"/>
      <c r="AL1243" s="3" t="s">
        <v>338</v>
      </c>
      <c r="AN1243" s="47"/>
      <c r="AO1243" s="47"/>
      <c r="AQ1243" s="47"/>
    </row>
    <row r="1244" spans="1:43" s="4" customFormat="1" ht="15" x14ac:dyDescent="0.25">
      <c r="A1244" s="65"/>
      <c r="B1244" s="66"/>
      <c r="C1244" s="374" t="s">
        <v>72</v>
      </c>
      <c r="D1244" s="374"/>
      <c r="E1244" s="374"/>
      <c r="F1244" s="42"/>
      <c r="G1244" s="43"/>
      <c r="H1244" s="43"/>
      <c r="I1244" s="43"/>
      <c r="J1244" s="45"/>
      <c r="K1244" s="43"/>
      <c r="L1244" s="67">
        <v>45.3</v>
      </c>
      <c r="M1244" s="60"/>
      <c r="N1244" s="46"/>
      <c r="AF1244" s="39"/>
      <c r="AG1244" s="47"/>
      <c r="AH1244" s="47"/>
      <c r="AN1244" s="47" t="s">
        <v>72</v>
      </c>
      <c r="AO1244" s="47"/>
      <c r="AQ1244" s="47"/>
    </row>
    <row r="1245" spans="1:43" s="4" customFormat="1" ht="45.75" x14ac:dyDescent="0.25">
      <c r="A1245" s="40" t="s">
        <v>619</v>
      </c>
      <c r="B1245" s="41" t="s">
        <v>339</v>
      </c>
      <c r="C1245" s="374" t="s">
        <v>340</v>
      </c>
      <c r="D1245" s="374"/>
      <c r="E1245" s="374"/>
      <c r="F1245" s="42" t="s">
        <v>341</v>
      </c>
      <c r="G1245" s="43">
        <v>12.8544</v>
      </c>
      <c r="H1245" s="44">
        <v>1</v>
      </c>
      <c r="I1245" s="110">
        <v>12.8544</v>
      </c>
      <c r="J1245" s="67">
        <v>2.91</v>
      </c>
      <c r="K1245" s="43"/>
      <c r="L1245" s="67">
        <v>37.409999999999997</v>
      </c>
      <c r="M1245" s="68">
        <v>12.13</v>
      </c>
      <c r="N1245" s="122">
        <v>453.78</v>
      </c>
      <c r="AF1245" s="39"/>
      <c r="AG1245" s="47"/>
      <c r="AH1245" s="47" t="s">
        <v>340</v>
      </c>
      <c r="AN1245" s="47"/>
      <c r="AO1245" s="47"/>
      <c r="AQ1245" s="47"/>
    </row>
    <row r="1246" spans="1:43" s="4" customFormat="1" ht="15" x14ac:dyDescent="0.25">
      <c r="A1246" s="69"/>
      <c r="B1246" s="50"/>
      <c r="C1246" s="372" t="s">
        <v>620</v>
      </c>
      <c r="D1246" s="372"/>
      <c r="E1246" s="372"/>
      <c r="F1246" s="372"/>
      <c r="G1246" s="372"/>
      <c r="H1246" s="372"/>
      <c r="I1246" s="372"/>
      <c r="J1246" s="372"/>
      <c r="K1246" s="372"/>
      <c r="L1246" s="372"/>
      <c r="M1246" s="372"/>
      <c r="N1246" s="377"/>
      <c r="AF1246" s="39"/>
      <c r="AG1246" s="47"/>
      <c r="AH1246" s="47"/>
      <c r="AI1246" s="3" t="s">
        <v>620</v>
      </c>
      <c r="AN1246" s="47"/>
      <c r="AO1246" s="47"/>
      <c r="AQ1246" s="47"/>
    </row>
    <row r="1247" spans="1:43" s="4" customFormat="1" ht="15" x14ac:dyDescent="0.25">
      <c r="A1247" s="65"/>
      <c r="B1247" s="66"/>
      <c r="C1247" s="374" t="s">
        <v>72</v>
      </c>
      <c r="D1247" s="374"/>
      <c r="E1247" s="374"/>
      <c r="F1247" s="42"/>
      <c r="G1247" s="43"/>
      <c r="H1247" s="43"/>
      <c r="I1247" s="43"/>
      <c r="J1247" s="45"/>
      <c r="K1247" s="43"/>
      <c r="L1247" s="67">
        <v>37.409999999999997</v>
      </c>
      <c r="M1247" s="60"/>
      <c r="N1247" s="122">
        <v>453.78</v>
      </c>
      <c r="AF1247" s="39"/>
      <c r="AG1247" s="47"/>
      <c r="AH1247" s="47"/>
      <c r="AN1247" s="47" t="s">
        <v>72</v>
      </c>
      <c r="AO1247" s="47"/>
      <c r="AQ1247" s="47"/>
    </row>
    <row r="1248" spans="1:43" s="4" customFormat="1" ht="23.25" x14ac:dyDescent="0.25">
      <c r="A1248" s="40" t="s">
        <v>621</v>
      </c>
      <c r="B1248" s="41" t="s">
        <v>343</v>
      </c>
      <c r="C1248" s="374" t="s">
        <v>344</v>
      </c>
      <c r="D1248" s="374"/>
      <c r="E1248" s="374"/>
      <c r="F1248" s="42" t="s">
        <v>333</v>
      </c>
      <c r="G1248" s="43">
        <v>6.2399999999999999E-3</v>
      </c>
      <c r="H1248" s="44">
        <v>1</v>
      </c>
      <c r="I1248" s="118">
        <v>6.2399999999999999E-3</v>
      </c>
      <c r="J1248" s="45"/>
      <c r="K1248" s="43"/>
      <c r="L1248" s="45"/>
      <c r="M1248" s="43"/>
      <c r="N1248" s="46"/>
      <c r="AF1248" s="39"/>
      <c r="AG1248" s="47"/>
      <c r="AH1248" s="47" t="s">
        <v>344</v>
      </c>
      <c r="AN1248" s="47"/>
      <c r="AO1248" s="47"/>
      <c r="AQ1248" s="47"/>
    </row>
    <row r="1249" spans="1:43" s="4" customFormat="1" ht="15" x14ac:dyDescent="0.25">
      <c r="A1249" s="69"/>
      <c r="B1249" s="50"/>
      <c r="C1249" s="372" t="s">
        <v>622</v>
      </c>
      <c r="D1249" s="372"/>
      <c r="E1249" s="372"/>
      <c r="F1249" s="372"/>
      <c r="G1249" s="372"/>
      <c r="H1249" s="372"/>
      <c r="I1249" s="372"/>
      <c r="J1249" s="372"/>
      <c r="K1249" s="372"/>
      <c r="L1249" s="372"/>
      <c r="M1249" s="372"/>
      <c r="N1249" s="377"/>
      <c r="AF1249" s="39"/>
      <c r="AG1249" s="47"/>
      <c r="AH1249" s="47"/>
      <c r="AI1249" s="3" t="s">
        <v>622</v>
      </c>
      <c r="AN1249" s="47"/>
      <c r="AO1249" s="47"/>
      <c r="AQ1249" s="47"/>
    </row>
    <row r="1250" spans="1:43" s="4" customFormat="1" ht="22.5" x14ac:dyDescent="0.25">
      <c r="A1250" s="103"/>
      <c r="B1250" s="49" t="s">
        <v>217</v>
      </c>
      <c r="C1250" s="368" t="s">
        <v>218</v>
      </c>
      <c r="D1250" s="368"/>
      <c r="E1250" s="368"/>
      <c r="F1250" s="368"/>
      <c r="G1250" s="368"/>
      <c r="H1250" s="368"/>
      <c r="I1250" s="368"/>
      <c r="J1250" s="368"/>
      <c r="K1250" s="368"/>
      <c r="L1250" s="368"/>
      <c r="M1250" s="368"/>
      <c r="N1250" s="376"/>
      <c r="AF1250" s="39"/>
      <c r="AG1250" s="47"/>
      <c r="AH1250" s="47"/>
      <c r="AJ1250" s="3" t="s">
        <v>218</v>
      </c>
      <c r="AN1250" s="47"/>
      <c r="AO1250" s="47"/>
      <c r="AQ1250" s="47"/>
    </row>
    <row r="1251" spans="1:43" s="4" customFormat="1" ht="15" x14ac:dyDescent="0.25">
      <c r="A1251" s="48"/>
      <c r="B1251" s="49" t="s">
        <v>58</v>
      </c>
      <c r="C1251" s="372" t="s">
        <v>62</v>
      </c>
      <c r="D1251" s="372"/>
      <c r="E1251" s="372"/>
      <c r="F1251" s="51"/>
      <c r="G1251" s="52"/>
      <c r="H1251" s="52"/>
      <c r="I1251" s="52"/>
      <c r="J1251" s="53">
        <v>25.9</v>
      </c>
      <c r="K1251" s="54">
        <v>1.1499999999999999</v>
      </c>
      <c r="L1251" s="53">
        <v>0.19</v>
      </c>
      <c r="M1251" s="54">
        <v>34.96</v>
      </c>
      <c r="N1251" s="64">
        <v>6.64</v>
      </c>
      <c r="AF1251" s="39"/>
      <c r="AG1251" s="47"/>
      <c r="AH1251" s="47"/>
      <c r="AK1251" s="3" t="s">
        <v>62</v>
      </c>
      <c r="AN1251" s="47"/>
      <c r="AO1251" s="47"/>
      <c r="AQ1251" s="47"/>
    </row>
    <row r="1252" spans="1:43" s="4" customFormat="1" ht="15" x14ac:dyDescent="0.25">
      <c r="A1252" s="48"/>
      <c r="B1252" s="49" t="s">
        <v>73</v>
      </c>
      <c r="C1252" s="372" t="s">
        <v>175</v>
      </c>
      <c r="D1252" s="372"/>
      <c r="E1252" s="372"/>
      <c r="F1252" s="51"/>
      <c r="G1252" s="52"/>
      <c r="H1252" s="52"/>
      <c r="I1252" s="52"/>
      <c r="J1252" s="53">
        <v>292.60000000000002</v>
      </c>
      <c r="K1252" s="54">
        <v>1.1499999999999999</v>
      </c>
      <c r="L1252" s="53">
        <v>2.1</v>
      </c>
      <c r="M1252" s="52"/>
      <c r="N1252" s="58"/>
      <c r="AF1252" s="39"/>
      <c r="AG1252" s="47"/>
      <c r="AH1252" s="47"/>
      <c r="AK1252" s="3" t="s">
        <v>175</v>
      </c>
      <c r="AN1252" s="47"/>
      <c r="AO1252" s="47"/>
      <c r="AQ1252" s="47"/>
    </row>
    <row r="1253" spans="1:43" s="4" customFormat="1" ht="15" x14ac:dyDescent="0.25">
      <c r="A1253" s="48"/>
      <c r="B1253" s="49" t="s">
        <v>78</v>
      </c>
      <c r="C1253" s="372" t="s">
        <v>176</v>
      </c>
      <c r="D1253" s="372"/>
      <c r="E1253" s="372"/>
      <c r="F1253" s="51"/>
      <c r="G1253" s="52"/>
      <c r="H1253" s="52"/>
      <c r="I1253" s="52"/>
      <c r="J1253" s="53">
        <v>49.67</v>
      </c>
      <c r="K1253" s="54">
        <v>1.1499999999999999</v>
      </c>
      <c r="L1253" s="53">
        <v>0.36</v>
      </c>
      <c r="M1253" s="54">
        <v>34.96</v>
      </c>
      <c r="N1253" s="64">
        <v>12.59</v>
      </c>
      <c r="AF1253" s="39"/>
      <c r="AG1253" s="47"/>
      <c r="AH1253" s="47"/>
      <c r="AK1253" s="3" t="s">
        <v>176</v>
      </c>
      <c r="AN1253" s="47"/>
      <c r="AO1253" s="47"/>
      <c r="AQ1253" s="47"/>
    </row>
    <row r="1254" spans="1:43" s="4" customFormat="1" ht="15" x14ac:dyDescent="0.25">
      <c r="A1254" s="48"/>
      <c r="B1254" s="49" t="s">
        <v>122</v>
      </c>
      <c r="C1254" s="372" t="s">
        <v>177</v>
      </c>
      <c r="D1254" s="372"/>
      <c r="E1254" s="372"/>
      <c r="F1254" s="51"/>
      <c r="G1254" s="52"/>
      <c r="H1254" s="52"/>
      <c r="I1254" s="52"/>
      <c r="J1254" s="53">
        <v>4.34</v>
      </c>
      <c r="K1254" s="52"/>
      <c r="L1254" s="53">
        <v>0.03</v>
      </c>
      <c r="M1254" s="52"/>
      <c r="N1254" s="58"/>
      <c r="AF1254" s="39"/>
      <c r="AG1254" s="47"/>
      <c r="AH1254" s="47"/>
      <c r="AK1254" s="3" t="s">
        <v>177</v>
      </c>
      <c r="AN1254" s="47"/>
      <c r="AO1254" s="47"/>
      <c r="AQ1254" s="47"/>
    </row>
    <row r="1255" spans="1:43" s="4" customFormat="1" ht="15" x14ac:dyDescent="0.25">
      <c r="A1255" s="56"/>
      <c r="B1255" s="49"/>
      <c r="C1255" s="372" t="s">
        <v>63</v>
      </c>
      <c r="D1255" s="372"/>
      <c r="E1255" s="372"/>
      <c r="F1255" s="51" t="s">
        <v>64</v>
      </c>
      <c r="G1255" s="54">
        <v>3.32</v>
      </c>
      <c r="H1255" s="54">
        <v>1.1499999999999999</v>
      </c>
      <c r="I1255" s="111">
        <v>2.38243E-2</v>
      </c>
      <c r="J1255" s="57"/>
      <c r="K1255" s="52"/>
      <c r="L1255" s="57"/>
      <c r="M1255" s="52"/>
      <c r="N1255" s="58"/>
      <c r="AF1255" s="39"/>
      <c r="AG1255" s="47"/>
      <c r="AH1255" s="47"/>
      <c r="AL1255" s="3" t="s">
        <v>63</v>
      </c>
      <c r="AN1255" s="47"/>
      <c r="AO1255" s="47"/>
      <c r="AQ1255" s="47"/>
    </row>
    <row r="1256" spans="1:43" s="4" customFormat="1" ht="15" x14ac:dyDescent="0.25">
      <c r="A1256" s="56"/>
      <c r="B1256" s="49"/>
      <c r="C1256" s="372" t="s">
        <v>178</v>
      </c>
      <c r="D1256" s="372"/>
      <c r="E1256" s="372"/>
      <c r="F1256" s="51" t="s">
        <v>64</v>
      </c>
      <c r="G1256" s="54">
        <v>3.69</v>
      </c>
      <c r="H1256" s="54">
        <v>1.1499999999999999</v>
      </c>
      <c r="I1256" s="111">
        <v>2.64794E-2</v>
      </c>
      <c r="J1256" s="57"/>
      <c r="K1256" s="52"/>
      <c r="L1256" s="57"/>
      <c r="M1256" s="52"/>
      <c r="N1256" s="58"/>
      <c r="AF1256" s="39"/>
      <c r="AG1256" s="47"/>
      <c r="AH1256" s="47"/>
      <c r="AL1256" s="3" t="s">
        <v>178</v>
      </c>
      <c r="AN1256" s="47"/>
      <c r="AO1256" s="47"/>
      <c r="AQ1256" s="47"/>
    </row>
    <row r="1257" spans="1:43" s="4" customFormat="1" ht="15" x14ac:dyDescent="0.25">
      <c r="A1257" s="48"/>
      <c r="B1257" s="49"/>
      <c r="C1257" s="375" t="s">
        <v>65</v>
      </c>
      <c r="D1257" s="375"/>
      <c r="E1257" s="375"/>
      <c r="F1257" s="59"/>
      <c r="G1257" s="60"/>
      <c r="H1257" s="60"/>
      <c r="I1257" s="60"/>
      <c r="J1257" s="61">
        <v>322.83999999999997</v>
      </c>
      <c r="K1257" s="60"/>
      <c r="L1257" s="61">
        <v>2.3199999999999998</v>
      </c>
      <c r="M1257" s="60"/>
      <c r="N1257" s="62"/>
      <c r="AF1257" s="39"/>
      <c r="AG1257" s="47"/>
      <c r="AH1257" s="47"/>
      <c r="AM1257" s="3" t="s">
        <v>65</v>
      </c>
      <c r="AN1257" s="47"/>
      <c r="AO1257" s="47"/>
      <c r="AQ1257" s="47"/>
    </row>
    <row r="1258" spans="1:43" s="4" customFormat="1" ht="15" x14ac:dyDescent="0.25">
      <c r="A1258" s="56"/>
      <c r="B1258" s="49"/>
      <c r="C1258" s="372" t="s">
        <v>66</v>
      </c>
      <c r="D1258" s="372"/>
      <c r="E1258" s="372"/>
      <c r="F1258" s="51"/>
      <c r="G1258" s="52"/>
      <c r="H1258" s="52"/>
      <c r="I1258" s="52"/>
      <c r="J1258" s="57"/>
      <c r="K1258" s="52"/>
      <c r="L1258" s="53">
        <v>0.55000000000000004</v>
      </c>
      <c r="M1258" s="52"/>
      <c r="N1258" s="64">
        <v>19.23</v>
      </c>
      <c r="AF1258" s="39"/>
      <c r="AG1258" s="47"/>
      <c r="AH1258" s="47"/>
      <c r="AL1258" s="3" t="s">
        <v>66</v>
      </c>
      <c r="AN1258" s="47"/>
      <c r="AO1258" s="47"/>
      <c r="AQ1258" s="47"/>
    </row>
    <row r="1259" spans="1:43" s="4" customFormat="1" ht="23.25" x14ac:dyDescent="0.25">
      <c r="A1259" s="56"/>
      <c r="B1259" s="49" t="s">
        <v>335</v>
      </c>
      <c r="C1259" s="372" t="s">
        <v>336</v>
      </c>
      <c r="D1259" s="372"/>
      <c r="E1259" s="372"/>
      <c r="F1259" s="51" t="s">
        <v>69</v>
      </c>
      <c r="G1259" s="63">
        <v>92</v>
      </c>
      <c r="H1259" s="52"/>
      <c r="I1259" s="63">
        <v>92</v>
      </c>
      <c r="J1259" s="57"/>
      <c r="K1259" s="52"/>
      <c r="L1259" s="53">
        <v>0.51</v>
      </c>
      <c r="M1259" s="52"/>
      <c r="N1259" s="64">
        <v>17.690000000000001</v>
      </c>
      <c r="AF1259" s="39"/>
      <c r="AG1259" s="47"/>
      <c r="AH1259" s="47"/>
      <c r="AL1259" s="3" t="s">
        <v>336</v>
      </c>
      <c r="AN1259" s="47"/>
      <c r="AO1259" s="47"/>
      <c r="AQ1259" s="47"/>
    </row>
    <row r="1260" spans="1:43" s="4" customFormat="1" ht="23.25" x14ac:dyDescent="0.25">
      <c r="A1260" s="56"/>
      <c r="B1260" s="49" t="s">
        <v>337</v>
      </c>
      <c r="C1260" s="372" t="s">
        <v>338</v>
      </c>
      <c r="D1260" s="372"/>
      <c r="E1260" s="372"/>
      <c r="F1260" s="51" t="s">
        <v>69</v>
      </c>
      <c r="G1260" s="63">
        <v>46</v>
      </c>
      <c r="H1260" s="52"/>
      <c r="I1260" s="63">
        <v>46</v>
      </c>
      <c r="J1260" s="57"/>
      <c r="K1260" s="52"/>
      <c r="L1260" s="53">
        <v>0.25</v>
      </c>
      <c r="M1260" s="52"/>
      <c r="N1260" s="64">
        <v>8.85</v>
      </c>
      <c r="AF1260" s="39"/>
      <c r="AG1260" s="47"/>
      <c r="AH1260" s="47"/>
      <c r="AL1260" s="3" t="s">
        <v>338</v>
      </c>
      <c r="AN1260" s="47"/>
      <c r="AO1260" s="47"/>
      <c r="AQ1260" s="47"/>
    </row>
    <row r="1261" spans="1:43" s="4" customFormat="1" ht="15" x14ac:dyDescent="0.25">
      <c r="A1261" s="65"/>
      <c r="B1261" s="66"/>
      <c r="C1261" s="374" t="s">
        <v>72</v>
      </c>
      <c r="D1261" s="374"/>
      <c r="E1261" s="374"/>
      <c r="F1261" s="42"/>
      <c r="G1261" s="43"/>
      <c r="H1261" s="43"/>
      <c r="I1261" s="43"/>
      <c r="J1261" s="45"/>
      <c r="K1261" s="43"/>
      <c r="L1261" s="67">
        <v>3.08</v>
      </c>
      <c r="M1261" s="60"/>
      <c r="N1261" s="46"/>
      <c r="AF1261" s="39"/>
      <c r="AG1261" s="47"/>
      <c r="AH1261" s="47"/>
      <c r="AN1261" s="47" t="s">
        <v>72</v>
      </c>
      <c r="AO1261" s="47"/>
      <c r="AQ1261" s="47"/>
    </row>
    <row r="1262" spans="1:43" s="4" customFormat="1" ht="57" x14ac:dyDescent="0.25">
      <c r="A1262" s="40" t="s">
        <v>623</v>
      </c>
      <c r="B1262" s="41" t="s">
        <v>346</v>
      </c>
      <c r="C1262" s="374" t="s">
        <v>347</v>
      </c>
      <c r="D1262" s="374"/>
      <c r="E1262" s="374"/>
      <c r="F1262" s="42" t="s">
        <v>333</v>
      </c>
      <c r="G1262" s="43">
        <v>6.2399999999999999E-3</v>
      </c>
      <c r="H1262" s="44">
        <v>1</v>
      </c>
      <c r="I1262" s="118">
        <v>6.2399999999999999E-3</v>
      </c>
      <c r="J1262" s="45"/>
      <c r="K1262" s="43"/>
      <c r="L1262" s="45"/>
      <c r="M1262" s="43"/>
      <c r="N1262" s="46"/>
      <c r="AF1262" s="39"/>
      <c r="AG1262" s="47"/>
      <c r="AH1262" s="47" t="s">
        <v>347</v>
      </c>
      <c r="AN1262" s="47"/>
      <c r="AO1262" s="47"/>
      <c r="AQ1262" s="47"/>
    </row>
    <row r="1263" spans="1:43" s="4" customFormat="1" ht="15" x14ac:dyDescent="0.25">
      <c r="A1263" s="69"/>
      <c r="B1263" s="50"/>
      <c r="C1263" s="372" t="s">
        <v>624</v>
      </c>
      <c r="D1263" s="372"/>
      <c r="E1263" s="372"/>
      <c r="F1263" s="372"/>
      <c r="G1263" s="372"/>
      <c r="H1263" s="372"/>
      <c r="I1263" s="372"/>
      <c r="J1263" s="372"/>
      <c r="K1263" s="372"/>
      <c r="L1263" s="372"/>
      <c r="M1263" s="372"/>
      <c r="N1263" s="377"/>
      <c r="AF1263" s="39"/>
      <c r="AG1263" s="47"/>
      <c r="AH1263" s="47"/>
      <c r="AI1263" s="3" t="s">
        <v>624</v>
      </c>
      <c r="AN1263" s="47"/>
      <c r="AO1263" s="47"/>
      <c r="AQ1263" s="47"/>
    </row>
    <row r="1264" spans="1:43" s="4" customFormat="1" ht="22.5" x14ac:dyDescent="0.25">
      <c r="A1264" s="103"/>
      <c r="B1264" s="49" t="s">
        <v>217</v>
      </c>
      <c r="C1264" s="368" t="s">
        <v>218</v>
      </c>
      <c r="D1264" s="368"/>
      <c r="E1264" s="368"/>
      <c r="F1264" s="368"/>
      <c r="G1264" s="368"/>
      <c r="H1264" s="368"/>
      <c r="I1264" s="368"/>
      <c r="J1264" s="368"/>
      <c r="K1264" s="368"/>
      <c r="L1264" s="368"/>
      <c r="M1264" s="368"/>
      <c r="N1264" s="376"/>
      <c r="AF1264" s="39"/>
      <c r="AG1264" s="47"/>
      <c r="AH1264" s="47"/>
      <c r="AJ1264" s="3" t="s">
        <v>218</v>
      </c>
      <c r="AN1264" s="47"/>
      <c r="AO1264" s="47"/>
      <c r="AQ1264" s="47"/>
    </row>
    <row r="1265" spans="1:43" s="4" customFormat="1" ht="15" x14ac:dyDescent="0.25">
      <c r="A1265" s="48"/>
      <c r="B1265" s="49" t="s">
        <v>73</v>
      </c>
      <c r="C1265" s="372" t="s">
        <v>175</v>
      </c>
      <c r="D1265" s="372"/>
      <c r="E1265" s="372"/>
      <c r="F1265" s="51"/>
      <c r="G1265" s="52"/>
      <c r="H1265" s="52"/>
      <c r="I1265" s="52"/>
      <c r="J1265" s="107">
        <v>3150</v>
      </c>
      <c r="K1265" s="54">
        <v>1.1499999999999999</v>
      </c>
      <c r="L1265" s="53">
        <v>22.6</v>
      </c>
      <c r="M1265" s="52"/>
      <c r="N1265" s="58"/>
      <c r="AF1265" s="39"/>
      <c r="AG1265" s="47"/>
      <c r="AH1265" s="47"/>
      <c r="AK1265" s="3" t="s">
        <v>175</v>
      </c>
      <c r="AN1265" s="47"/>
      <c r="AO1265" s="47"/>
      <c r="AQ1265" s="47"/>
    </row>
    <row r="1266" spans="1:43" s="4" customFormat="1" ht="15" x14ac:dyDescent="0.25">
      <c r="A1266" s="48"/>
      <c r="B1266" s="49" t="s">
        <v>78</v>
      </c>
      <c r="C1266" s="372" t="s">
        <v>176</v>
      </c>
      <c r="D1266" s="372"/>
      <c r="E1266" s="372"/>
      <c r="F1266" s="51"/>
      <c r="G1266" s="52"/>
      <c r="H1266" s="52"/>
      <c r="I1266" s="52"/>
      <c r="J1266" s="53">
        <v>425.25</v>
      </c>
      <c r="K1266" s="54">
        <v>1.1499999999999999</v>
      </c>
      <c r="L1266" s="53">
        <v>3.05</v>
      </c>
      <c r="M1266" s="54">
        <v>34.96</v>
      </c>
      <c r="N1266" s="64">
        <v>106.63</v>
      </c>
      <c r="AF1266" s="39"/>
      <c r="AG1266" s="47"/>
      <c r="AH1266" s="47"/>
      <c r="AK1266" s="3" t="s">
        <v>176</v>
      </c>
      <c r="AN1266" s="47"/>
      <c r="AO1266" s="47"/>
      <c r="AQ1266" s="47"/>
    </row>
    <row r="1267" spans="1:43" s="4" customFormat="1" ht="15" x14ac:dyDescent="0.25">
      <c r="A1267" s="56"/>
      <c r="B1267" s="49"/>
      <c r="C1267" s="372" t="s">
        <v>178</v>
      </c>
      <c r="D1267" s="372"/>
      <c r="E1267" s="372"/>
      <c r="F1267" s="51" t="s">
        <v>64</v>
      </c>
      <c r="G1267" s="104">
        <v>31.5</v>
      </c>
      <c r="H1267" s="54">
        <v>1.1499999999999999</v>
      </c>
      <c r="I1267" s="117">
        <v>0.22604399999999999</v>
      </c>
      <c r="J1267" s="57"/>
      <c r="K1267" s="52"/>
      <c r="L1267" s="57"/>
      <c r="M1267" s="52"/>
      <c r="N1267" s="58"/>
      <c r="AF1267" s="39"/>
      <c r="AG1267" s="47"/>
      <c r="AH1267" s="47"/>
      <c r="AL1267" s="3" t="s">
        <v>178</v>
      </c>
      <c r="AN1267" s="47"/>
      <c r="AO1267" s="47"/>
      <c r="AQ1267" s="47"/>
    </row>
    <row r="1268" spans="1:43" s="4" customFormat="1" ht="15" x14ac:dyDescent="0.25">
      <c r="A1268" s="48"/>
      <c r="B1268" s="49"/>
      <c r="C1268" s="375" t="s">
        <v>65</v>
      </c>
      <c r="D1268" s="375"/>
      <c r="E1268" s="375"/>
      <c r="F1268" s="59"/>
      <c r="G1268" s="60"/>
      <c r="H1268" s="60"/>
      <c r="I1268" s="60"/>
      <c r="J1268" s="108">
        <v>3150</v>
      </c>
      <c r="K1268" s="60"/>
      <c r="L1268" s="61">
        <v>22.6</v>
      </c>
      <c r="M1268" s="60"/>
      <c r="N1268" s="62"/>
      <c r="AF1268" s="39"/>
      <c r="AG1268" s="47"/>
      <c r="AH1268" s="47"/>
      <c r="AM1268" s="3" t="s">
        <v>65</v>
      </c>
      <c r="AN1268" s="47"/>
      <c r="AO1268" s="47"/>
      <c r="AQ1268" s="47"/>
    </row>
    <row r="1269" spans="1:43" s="4" customFormat="1" ht="15" x14ac:dyDescent="0.25">
      <c r="A1269" s="56"/>
      <c r="B1269" s="49"/>
      <c r="C1269" s="372" t="s">
        <v>66</v>
      </c>
      <c r="D1269" s="372"/>
      <c r="E1269" s="372"/>
      <c r="F1269" s="51"/>
      <c r="G1269" s="52"/>
      <c r="H1269" s="52"/>
      <c r="I1269" s="52"/>
      <c r="J1269" s="57"/>
      <c r="K1269" s="52"/>
      <c r="L1269" s="53">
        <v>3.05</v>
      </c>
      <c r="M1269" s="52"/>
      <c r="N1269" s="64">
        <v>106.63</v>
      </c>
      <c r="AF1269" s="39"/>
      <c r="AG1269" s="47"/>
      <c r="AH1269" s="47"/>
      <c r="AL1269" s="3" t="s">
        <v>66</v>
      </c>
      <c r="AN1269" s="47"/>
      <c r="AO1269" s="47"/>
      <c r="AQ1269" s="47"/>
    </row>
    <row r="1270" spans="1:43" s="4" customFormat="1" ht="23.25" x14ac:dyDescent="0.25">
      <c r="A1270" s="56"/>
      <c r="B1270" s="49" t="s">
        <v>335</v>
      </c>
      <c r="C1270" s="372" t="s">
        <v>336</v>
      </c>
      <c r="D1270" s="372"/>
      <c r="E1270" s="372"/>
      <c r="F1270" s="51" t="s">
        <v>69</v>
      </c>
      <c r="G1270" s="63">
        <v>92</v>
      </c>
      <c r="H1270" s="52"/>
      <c r="I1270" s="63">
        <v>92</v>
      </c>
      <c r="J1270" s="57"/>
      <c r="K1270" s="52"/>
      <c r="L1270" s="53">
        <v>2.81</v>
      </c>
      <c r="M1270" s="52"/>
      <c r="N1270" s="64">
        <v>98.1</v>
      </c>
      <c r="AF1270" s="39"/>
      <c r="AG1270" s="47"/>
      <c r="AH1270" s="47"/>
      <c r="AL1270" s="3" t="s">
        <v>336</v>
      </c>
      <c r="AN1270" s="47"/>
      <c r="AO1270" s="47"/>
      <c r="AQ1270" s="47"/>
    </row>
    <row r="1271" spans="1:43" s="4" customFormat="1" ht="23.25" x14ac:dyDescent="0.25">
      <c r="A1271" s="56"/>
      <c r="B1271" s="49" t="s">
        <v>337</v>
      </c>
      <c r="C1271" s="372" t="s">
        <v>338</v>
      </c>
      <c r="D1271" s="372"/>
      <c r="E1271" s="372"/>
      <c r="F1271" s="51" t="s">
        <v>69</v>
      </c>
      <c r="G1271" s="63">
        <v>46</v>
      </c>
      <c r="H1271" s="52"/>
      <c r="I1271" s="63">
        <v>46</v>
      </c>
      <c r="J1271" s="57"/>
      <c r="K1271" s="52"/>
      <c r="L1271" s="53">
        <v>1.4</v>
      </c>
      <c r="M1271" s="52"/>
      <c r="N1271" s="64">
        <v>49.05</v>
      </c>
      <c r="AF1271" s="39"/>
      <c r="AG1271" s="47"/>
      <c r="AH1271" s="47"/>
      <c r="AL1271" s="3" t="s">
        <v>338</v>
      </c>
      <c r="AN1271" s="47"/>
      <c r="AO1271" s="47"/>
      <c r="AQ1271" s="47"/>
    </row>
    <row r="1272" spans="1:43" s="4" customFormat="1" ht="15" x14ac:dyDescent="0.25">
      <c r="A1272" s="65"/>
      <c r="B1272" s="66"/>
      <c r="C1272" s="374" t="s">
        <v>72</v>
      </c>
      <c r="D1272" s="374"/>
      <c r="E1272" s="374"/>
      <c r="F1272" s="42"/>
      <c r="G1272" s="43"/>
      <c r="H1272" s="43"/>
      <c r="I1272" s="43"/>
      <c r="J1272" s="45"/>
      <c r="K1272" s="43"/>
      <c r="L1272" s="67">
        <v>26.81</v>
      </c>
      <c r="M1272" s="60"/>
      <c r="N1272" s="46"/>
      <c r="AF1272" s="39"/>
      <c r="AG1272" s="47"/>
      <c r="AH1272" s="47"/>
      <c r="AN1272" s="47" t="s">
        <v>72</v>
      </c>
      <c r="AO1272" s="47"/>
      <c r="AQ1272" s="47"/>
    </row>
    <row r="1273" spans="1:43" s="4" customFormat="1" ht="57" x14ac:dyDescent="0.25">
      <c r="A1273" s="40" t="s">
        <v>625</v>
      </c>
      <c r="B1273" s="41" t="s">
        <v>339</v>
      </c>
      <c r="C1273" s="374" t="s">
        <v>348</v>
      </c>
      <c r="D1273" s="374"/>
      <c r="E1273" s="374"/>
      <c r="F1273" s="42" t="s">
        <v>341</v>
      </c>
      <c r="G1273" s="43">
        <v>12.8544</v>
      </c>
      <c r="H1273" s="44">
        <v>1</v>
      </c>
      <c r="I1273" s="110">
        <v>12.8544</v>
      </c>
      <c r="J1273" s="67">
        <v>2.91</v>
      </c>
      <c r="K1273" s="43"/>
      <c r="L1273" s="67">
        <v>37.409999999999997</v>
      </c>
      <c r="M1273" s="68">
        <v>12.13</v>
      </c>
      <c r="N1273" s="122">
        <v>453.78</v>
      </c>
      <c r="AF1273" s="39"/>
      <c r="AG1273" s="47"/>
      <c r="AH1273" s="47" t="s">
        <v>348</v>
      </c>
      <c r="AN1273" s="47"/>
      <c r="AO1273" s="47"/>
      <c r="AQ1273" s="47"/>
    </row>
    <row r="1274" spans="1:43" s="4" customFormat="1" ht="15" x14ac:dyDescent="0.25">
      <c r="A1274" s="69"/>
      <c r="B1274" s="50"/>
      <c r="C1274" s="372" t="s">
        <v>626</v>
      </c>
      <c r="D1274" s="372"/>
      <c r="E1274" s="372"/>
      <c r="F1274" s="372"/>
      <c r="G1274" s="372"/>
      <c r="H1274" s="372"/>
      <c r="I1274" s="372"/>
      <c r="J1274" s="372"/>
      <c r="K1274" s="372"/>
      <c r="L1274" s="372"/>
      <c r="M1274" s="372"/>
      <c r="N1274" s="377"/>
      <c r="AF1274" s="39"/>
      <c r="AG1274" s="47"/>
      <c r="AH1274" s="47"/>
      <c r="AI1274" s="3" t="s">
        <v>626</v>
      </c>
      <c r="AN1274" s="47"/>
      <c r="AO1274" s="47"/>
      <c r="AQ1274" s="47"/>
    </row>
    <row r="1275" spans="1:43" s="4" customFormat="1" ht="15" x14ac:dyDescent="0.25">
      <c r="A1275" s="65"/>
      <c r="B1275" s="66"/>
      <c r="C1275" s="374" t="s">
        <v>72</v>
      </c>
      <c r="D1275" s="374"/>
      <c r="E1275" s="374"/>
      <c r="F1275" s="42"/>
      <c r="G1275" s="43"/>
      <c r="H1275" s="43"/>
      <c r="I1275" s="43"/>
      <c r="J1275" s="45"/>
      <c r="K1275" s="43"/>
      <c r="L1275" s="67">
        <v>37.409999999999997</v>
      </c>
      <c r="M1275" s="60"/>
      <c r="N1275" s="122">
        <v>453.78</v>
      </c>
      <c r="AF1275" s="39"/>
      <c r="AG1275" s="47"/>
      <c r="AH1275" s="47"/>
      <c r="AN1275" s="47" t="s">
        <v>72</v>
      </c>
      <c r="AO1275" s="47"/>
      <c r="AQ1275" s="47"/>
    </row>
    <row r="1276" spans="1:43" s="4" customFormat="1" ht="45.75" x14ac:dyDescent="0.25">
      <c r="A1276" s="40" t="s">
        <v>627</v>
      </c>
      <c r="B1276" s="41" t="s">
        <v>350</v>
      </c>
      <c r="C1276" s="374" t="s">
        <v>351</v>
      </c>
      <c r="D1276" s="374"/>
      <c r="E1276" s="374"/>
      <c r="F1276" s="42" t="s">
        <v>341</v>
      </c>
      <c r="G1276" s="43">
        <v>4.944</v>
      </c>
      <c r="H1276" s="44">
        <v>1</v>
      </c>
      <c r="I1276" s="116">
        <v>4.944</v>
      </c>
      <c r="J1276" s="67">
        <v>15.35</v>
      </c>
      <c r="K1276" s="43"/>
      <c r="L1276" s="67">
        <v>75.89</v>
      </c>
      <c r="M1276" s="68">
        <v>12.13</v>
      </c>
      <c r="N1276" s="122">
        <v>920.55</v>
      </c>
      <c r="AF1276" s="39"/>
      <c r="AG1276" s="47"/>
      <c r="AH1276" s="47" t="s">
        <v>351</v>
      </c>
      <c r="AN1276" s="47"/>
      <c r="AO1276" s="47"/>
      <c r="AQ1276" s="47"/>
    </row>
    <row r="1277" spans="1:43" s="4" customFormat="1" ht="15" x14ac:dyDescent="0.25">
      <c r="A1277" s="69"/>
      <c r="B1277" s="50"/>
      <c r="C1277" s="372" t="s">
        <v>628</v>
      </c>
      <c r="D1277" s="372"/>
      <c r="E1277" s="372"/>
      <c r="F1277" s="372"/>
      <c r="G1277" s="372"/>
      <c r="H1277" s="372"/>
      <c r="I1277" s="372"/>
      <c r="J1277" s="372"/>
      <c r="K1277" s="372"/>
      <c r="L1277" s="372"/>
      <c r="M1277" s="372"/>
      <c r="N1277" s="377"/>
      <c r="AF1277" s="39"/>
      <c r="AG1277" s="47"/>
      <c r="AH1277" s="47"/>
      <c r="AI1277" s="3" t="s">
        <v>628</v>
      </c>
      <c r="AN1277" s="47"/>
      <c r="AO1277" s="47"/>
      <c r="AQ1277" s="47"/>
    </row>
    <row r="1278" spans="1:43" s="4" customFormat="1" ht="15" x14ac:dyDescent="0.25">
      <c r="A1278" s="65"/>
      <c r="B1278" s="66"/>
      <c r="C1278" s="374" t="s">
        <v>72</v>
      </c>
      <c r="D1278" s="374"/>
      <c r="E1278" s="374"/>
      <c r="F1278" s="42"/>
      <c r="G1278" s="43"/>
      <c r="H1278" s="43"/>
      <c r="I1278" s="43"/>
      <c r="J1278" s="45"/>
      <c r="K1278" s="43"/>
      <c r="L1278" s="67">
        <v>75.89</v>
      </c>
      <c r="M1278" s="60"/>
      <c r="N1278" s="122">
        <v>920.55</v>
      </c>
      <c r="AF1278" s="39"/>
      <c r="AG1278" s="47"/>
      <c r="AH1278" s="47"/>
      <c r="AN1278" s="47" t="s">
        <v>72</v>
      </c>
      <c r="AO1278" s="47"/>
      <c r="AQ1278" s="47"/>
    </row>
    <row r="1279" spans="1:43" s="4" customFormat="1" ht="34.5" x14ac:dyDescent="0.25">
      <c r="A1279" s="40" t="s">
        <v>629</v>
      </c>
      <c r="B1279" s="41" t="s">
        <v>353</v>
      </c>
      <c r="C1279" s="374" t="s">
        <v>354</v>
      </c>
      <c r="D1279" s="374"/>
      <c r="E1279" s="374"/>
      <c r="F1279" s="42" t="s">
        <v>333</v>
      </c>
      <c r="G1279" s="43">
        <v>6.2399999999999999E-3</v>
      </c>
      <c r="H1279" s="44">
        <v>1</v>
      </c>
      <c r="I1279" s="118">
        <v>6.2399999999999999E-3</v>
      </c>
      <c r="J1279" s="45"/>
      <c r="K1279" s="43"/>
      <c r="L1279" s="45"/>
      <c r="M1279" s="43"/>
      <c r="N1279" s="46"/>
      <c r="AF1279" s="39"/>
      <c r="AG1279" s="47"/>
      <c r="AH1279" s="47" t="s">
        <v>354</v>
      </c>
      <c r="AN1279" s="47"/>
      <c r="AO1279" s="47"/>
      <c r="AQ1279" s="47"/>
    </row>
    <row r="1280" spans="1:43" s="4" customFormat="1" ht="15" x14ac:dyDescent="0.25">
      <c r="A1280" s="69"/>
      <c r="B1280" s="50"/>
      <c r="C1280" s="372" t="s">
        <v>630</v>
      </c>
      <c r="D1280" s="372"/>
      <c r="E1280" s="372"/>
      <c r="F1280" s="372"/>
      <c r="G1280" s="372"/>
      <c r="H1280" s="372"/>
      <c r="I1280" s="372"/>
      <c r="J1280" s="372"/>
      <c r="K1280" s="372"/>
      <c r="L1280" s="372"/>
      <c r="M1280" s="372"/>
      <c r="N1280" s="377"/>
      <c r="AF1280" s="39"/>
      <c r="AG1280" s="47"/>
      <c r="AH1280" s="47"/>
      <c r="AI1280" s="3" t="s">
        <v>630</v>
      </c>
      <c r="AN1280" s="47"/>
      <c r="AO1280" s="47"/>
      <c r="AQ1280" s="47"/>
    </row>
    <row r="1281" spans="1:43" s="4" customFormat="1" ht="22.5" x14ac:dyDescent="0.25">
      <c r="A1281" s="103"/>
      <c r="B1281" s="49" t="s">
        <v>217</v>
      </c>
      <c r="C1281" s="368" t="s">
        <v>218</v>
      </c>
      <c r="D1281" s="368"/>
      <c r="E1281" s="368"/>
      <c r="F1281" s="368"/>
      <c r="G1281" s="368"/>
      <c r="H1281" s="368"/>
      <c r="I1281" s="368"/>
      <c r="J1281" s="368"/>
      <c r="K1281" s="368"/>
      <c r="L1281" s="368"/>
      <c r="M1281" s="368"/>
      <c r="N1281" s="376"/>
      <c r="AF1281" s="39"/>
      <c r="AG1281" s="47"/>
      <c r="AH1281" s="47"/>
      <c r="AJ1281" s="3" t="s">
        <v>218</v>
      </c>
      <c r="AN1281" s="47"/>
      <c r="AO1281" s="47"/>
      <c r="AQ1281" s="47"/>
    </row>
    <row r="1282" spans="1:43" s="4" customFormat="1" ht="15" x14ac:dyDescent="0.25">
      <c r="A1282" s="48"/>
      <c r="B1282" s="49" t="s">
        <v>73</v>
      </c>
      <c r="C1282" s="372" t="s">
        <v>175</v>
      </c>
      <c r="D1282" s="372"/>
      <c r="E1282" s="372"/>
      <c r="F1282" s="51"/>
      <c r="G1282" s="52"/>
      <c r="H1282" s="52"/>
      <c r="I1282" s="52"/>
      <c r="J1282" s="53">
        <v>284.17</v>
      </c>
      <c r="K1282" s="54">
        <v>1.1499999999999999</v>
      </c>
      <c r="L1282" s="53">
        <v>2.04</v>
      </c>
      <c r="M1282" s="52"/>
      <c r="N1282" s="58"/>
      <c r="AF1282" s="39"/>
      <c r="AG1282" s="47"/>
      <c r="AH1282" s="47"/>
      <c r="AK1282" s="3" t="s">
        <v>175</v>
      </c>
      <c r="AN1282" s="47"/>
      <c r="AO1282" s="47"/>
      <c r="AQ1282" s="47"/>
    </row>
    <row r="1283" spans="1:43" s="4" customFormat="1" ht="15" x14ac:dyDescent="0.25">
      <c r="A1283" s="48"/>
      <c r="B1283" s="49" t="s">
        <v>78</v>
      </c>
      <c r="C1283" s="372" t="s">
        <v>176</v>
      </c>
      <c r="D1283" s="372"/>
      <c r="E1283" s="372"/>
      <c r="F1283" s="51"/>
      <c r="G1283" s="52"/>
      <c r="H1283" s="52"/>
      <c r="I1283" s="52"/>
      <c r="J1283" s="53">
        <v>28.89</v>
      </c>
      <c r="K1283" s="54">
        <v>1.1499999999999999</v>
      </c>
      <c r="L1283" s="53">
        <v>0.21</v>
      </c>
      <c r="M1283" s="54">
        <v>34.96</v>
      </c>
      <c r="N1283" s="64">
        <v>7.34</v>
      </c>
      <c r="AF1283" s="39"/>
      <c r="AG1283" s="47"/>
      <c r="AH1283" s="47"/>
      <c r="AK1283" s="3" t="s">
        <v>176</v>
      </c>
      <c r="AN1283" s="47"/>
      <c r="AO1283" s="47"/>
      <c r="AQ1283" s="47"/>
    </row>
    <row r="1284" spans="1:43" s="4" customFormat="1" ht="15" x14ac:dyDescent="0.25">
      <c r="A1284" s="56"/>
      <c r="B1284" s="49"/>
      <c r="C1284" s="372" t="s">
        <v>178</v>
      </c>
      <c r="D1284" s="372"/>
      <c r="E1284" s="372"/>
      <c r="F1284" s="51" t="s">
        <v>64</v>
      </c>
      <c r="G1284" s="54">
        <v>2.14</v>
      </c>
      <c r="H1284" s="54">
        <v>1.1499999999999999</v>
      </c>
      <c r="I1284" s="111">
        <v>1.53566E-2</v>
      </c>
      <c r="J1284" s="57"/>
      <c r="K1284" s="52"/>
      <c r="L1284" s="57"/>
      <c r="M1284" s="52"/>
      <c r="N1284" s="58"/>
      <c r="AF1284" s="39"/>
      <c r="AG1284" s="47"/>
      <c r="AH1284" s="47"/>
      <c r="AL1284" s="3" t="s">
        <v>178</v>
      </c>
      <c r="AN1284" s="47"/>
      <c r="AO1284" s="47"/>
      <c r="AQ1284" s="47"/>
    </row>
    <row r="1285" spans="1:43" s="4" customFormat="1" ht="15" x14ac:dyDescent="0.25">
      <c r="A1285" s="48"/>
      <c r="B1285" s="49"/>
      <c r="C1285" s="375" t="s">
        <v>65</v>
      </c>
      <c r="D1285" s="375"/>
      <c r="E1285" s="375"/>
      <c r="F1285" s="59"/>
      <c r="G1285" s="60"/>
      <c r="H1285" s="60"/>
      <c r="I1285" s="60"/>
      <c r="J1285" s="61">
        <v>284.17</v>
      </c>
      <c r="K1285" s="60"/>
      <c r="L1285" s="61">
        <v>2.04</v>
      </c>
      <c r="M1285" s="60"/>
      <c r="N1285" s="62"/>
      <c r="AF1285" s="39"/>
      <c r="AG1285" s="47"/>
      <c r="AH1285" s="47"/>
      <c r="AM1285" s="3" t="s">
        <v>65</v>
      </c>
      <c r="AN1285" s="47"/>
      <c r="AO1285" s="47"/>
      <c r="AQ1285" s="47"/>
    </row>
    <row r="1286" spans="1:43" s="4" customFormat="1" ht="15" x14ac:dyDescent="0.25">
      <c r="A1286" s="56"/>
      <c r="B1286" s="49"/>
      <c r="C1286" s="372" t="s">
        <v>66</v>
      </c>
      <c r="D1286" s="372"/>
      <c r="E1286" s="372"/>
      <c r="F1286" s="51"/>
      <c r="G1286" s="52"/>
      <c r="H1286" s="52"/>
      <c r="I1286" s="52"/>
      <c r="J1286" s="57"/>
      <c r="K1286" s="52"/>
      <c r="L1286" s="53">
        <v>0.21</v>
      </c>
      <c r="M1286" s="52"/>
      <c r="N1286" s="64">
        <v>7.34</v>
      </c>
      <c r="AF1286" s="39"/>
      <c r="AG1286" s="47"/>
      <c r="AH1286" s="47"/>
      <c r="AL1286" s="3" t="s">
        <v>66</v>
      </c>
      <c r="AN1286" s="47"/>
      <c r="AO1286" s="47"/>
      <c r="AQ1286" s="47"/>
    </row>
    <row r="1287" spans="1:43" s="4" customFormat="1" ht="23.25" x14ac:dyDescent="0.25">
      <c r="A1287" s="56"/>
      <c r="B1287" s="49" t="s">
        <v>335</v>
      </c>
      <c r="C1287" s="372" t="s">
        <v>336</v>
      </c>
      <c r="D1287" s="372"/>
      <c r="E1287" s="372"/>
      <c r="F1287" s="51" t="s">
        <v>69</v>
      </c>
      <c r="G1287" s="63">
        <v>92</v>
      </c>
      <c r="H1287" s="52"/>
      <c r="I1287" s="63">
        <v>92</v>
      </c>
      <c r="J1287" s="57"/>
      <c r="K1287" s="52"/>
      <c r="L1287" s="53">
        <v>0.19</v>
      </c>
      <c r="M1287" s="52"/>
      <c r="N1287" s="64">
        <v>6.75</v>
      </c>
      <c r="AF1287" s="39"/>
      <c r="AG1287" s="47"/>
      <c r="AH1287" s="47"/>
      <c r="AL1287" s="3" t="s">
        <v>336</v>
      </c>
      <c r="AN1287" s="47"/>
      <c r="AO1287" s="47"/>
      <c r="AQ1287" s="47"/>
    </row>
    <row r="1288" spans="1:43" s="4" customFormat="1" ht="23.25" x14ac:dyDescent="0.25">
      <c r="A1288" s="56"/>
      <c r="B1288" s="49" t="s">
        <v>337</v>
      </c>
      <c r="C1288" s="372" t="s">
        <v>338</v>
      </c>
      <c r="D1288" s="372"/>
      <c r="E1288" s="372"/>
      <c r="F1288" s="51" t="s">
        <v>69</v>
      </c>
      <c r="G1288" s="63">
        <v>46</v>
      </c>
      <c r="H1288" s="52"/>
      <c r="I1288" s="63">
        <v>46</v>
      </c>
      <c r="J1288" s="57"/>
      <c r="K1288" s="52"/>
      <c r="L1288" s="53">
        <v>0.1</v>
      </c>
      <c r="M1288" s="52"/>
      <c r="N1288" s="64">
        <v>3.38</v>
      </c>
      <c r="AF1288" s="39"/>
      <c r="AG1288" s="47"/>
      <c r="AH1288" s="47"/>
      <c r="AL1288" s="3" t="s">
        <v>338</v>
      </c>
      <c r="AN1288" s="47"/>
      <c r="AO1288" s="47"/>
      <c r="AQ1288" s="47"/>
    </row>
    <row r="1289" spans="1:43" s="4" customFormat="1" ht="15" x14ac:dyDescent="0.25">
      <c r="A1289" s="65"/>
      <c r="B1289" s="66"/>
      <c r="C1289" s="374" t="s">
        <v>72</v>
      </c>
      <c r="D1289" s="374"/>
      <c r="E1289" s="374"/>
      <c r="F1289" s="42"/>
      <c r="G1289" s="43"/>
      <c r="H1289" s="43"/>
      <c r="I1289" s="43"/>
      <c r="J1289" s="45"/>
      <c r="K1289" s="43"/>
      <c r="L1289" s="67">
        <v>2.33</v>
      </c>
      <c r="M1289" s="60"/>
      <c r="N1289" s="46"/>
      <c r="AF1289" s="39"/>
      <c r="AG1289" s="47"/>
      <c r="AH1289" s="47"/>
      <c r="AN1289" s="47" t="s">
        <v>72</v>
      </c>
      <c r="AO1289" s="47"/>
      <c r="AQ1289" s="47"/>
    </row>
    <row r="1290" spans="1:43" s="4" customFormat="1" ht="57" x14ac:dyDescent="0.25">
      <c r="A1290" s="40" t="s">
        <v>631</v>
      </c>
      <c r="B1290" s="41" t="s">
        <v>346</v>
      </c>
      <c r="C1290" s="374" t="s">
        <v>347</v>
      </c>
      <c r="D1290" s="374"/>
      <c r="E1290" s="374"/>
      <c r="F1290" s="42" t="s">
        <v>333</v>
      </c>
      <c r="G1290" s="43">
        <v>5.0000000000000001E-3</v>
      </c>
      <c r="H1290" s="44">
        <v>1</v>
      </c>
      <c r="I1290" s="116">
        <v>5.0000000000000001E-3</v>
      </c>
      <c r="J1290" s="45"/>
      <c r="K1290" s="43"/>
      <c r="L1290" s="45"/>
      <c r="M1290" s="43"/>
      <c r="N1290" s="46"/>
      <c r="AF1290" s="39"/>
      <c r="AG1290" s="47"/>
      <c r="AH1290" s="47" t="s">
        <v>347</v>
      </c>
      <c r="AN1290" s="47"/>
      <c r="AO1290" s="47"/>
      <c r="AQ1290" s="47"/>
    </row>
    <row r="1291" spans="1:43" s="4" customFormat="1" ht="15" x14ac:dyDescent="0.25">
      <c r="A1291" s="69"/>
      <c r="B1291" s="50"/>
      <c r="C1291" s="372" t="s">
        <v>437</v>
      </c>
      <c r="D1291" s="372"/>
      <c r="E1291" s="372"/>
      <c r="F1291" s="372"/>
      <c r="G1291" s="372"/>
      <c r="H1291" s="372"/>
      <c r="I1291" s="372"/>
      <c r="J1291" s="372"/>
      <c r="K1291" s="372"/>
      <c r="L1291" s="372"/>
      <c r="M1291" s="372"/>
      <c r="N1291" s="377"/>
      <c r="AF1291" s="39"/>
      <c r="AG1291" s="47"/>
      <c r="AH1291" s="47"/>
      <c r="AI1291" s="3" t="s">
        <v>437</v>
      </c>
      <c r="AN1291" s="47"/>
      <c r="AO1291" s="47"/>
      <c r="AQ1291" s="47"/>
    </row>
    <row r="1292" spans="1:43" s="4" customFormat="1" ht="22.5" x14ac:dyDescent="0.25">
      <c r="A1292" s="103"/>
      <c r="B1292" s="49" t="s">
        <v>217</v>
      </c>
      <c r="C1292" s="368" t="s">
        <v>218</v>
      </c>
      <c r="D1292" s="368"/>
      <c r="E1292" s="368"/>
      <c r="F1292" s="368"/>
      <c r="G1292" s="368"/>
      <c r="H1292" s="368"/>
      <c r="I1292" s="368"/>
      <c r="J1292" s="368"/>
      <c r="K1292" s="368"/>
      <c r="L1292" s="368"/>
      <c r="M1292" s="368"/>
      <c r="N1292" s="376"/>
      <c r="AF1292" s="39"/>
      <c r="AG1292" s="47"/>
      <c r="AH1292" s="47"/>
      <c r="AJ1292" s="3" t="s">
        <v>218</v>
      </c>
      <c r="AN1292" s="47"/>
      <c r="AO1292" s="47"/>
      <c r="AQ1292" s="47"/>
    </row>
    <row r="1293" spans="1:43" s="4" customFormat="1" ht="15" x14ac:dyDescent="0.25">
      <c r="A1293" s="48"/>
      <c r="B1293" s="49" t="s">
        <v>73</v>
      </c>
      <c r="C1293" s="372" t="s">
        <v>175</v>
      </c>
      <c r="D1293" s="372"/>
      <c r="E1293" s="372"/>
      <c r="F1293" s="51"/>
      <c r="G1293" s="52"/>
      <c r="H1293" s="52"/>
      <c r="I1293" s="52"/>
      <c r="J1293" s="107">
        <v>3150</v>
      </c>
      <c r="K1293" s="54">
        <v>1.1499999999999999</v>
      </c>
      <c r="L1293" s="53">
        <v>18.11</v>
      </c>
      <c r="M1293" s="52"/>
      <c r="N1293" s="58"/>
      <c r="AF1293" s="39"/>
      <c r="AG1293" s="47"/>
      <c r="AH1293" s="47"/>
      <c r="AK1293" s="3" t="s">
        <v>175</v>
      </c>
      <c r="AN1293" s="47"/>
      <c r="AO1293" s="47"/>
      <c r="AQ1293" s="47"/>
    </row>
    <row r="1294" spans="1:43" s="4" customFormat="1" ht="15" x14ac:dyDescent="0.25">
      <c r="A1294" s="48"/>
      <c r="B1294" s="49" t="s">
        <v>78</v>
      </c>
      <c r="C1294" s="372" t="s">
        <v>176</v>
      </c>
      <c r="D1294" s="372"/>
      <c r="E1294" s="372"/>
      <c r="F1294" s="51"/>
      <c r="G1294" s="52"/>
      <c r="H1294" s="52"/>
      <c r="I1294" s="52"/>
      <c r="J1294" s="53">
        <v>425.25</v>
      </c>
      <c r="K1294" s="54">
        <v>1.1499999999999999</v>
      </c>
      <c r="L1294" s="53">
        <v>2.4500000000000002</v>
      </c>
      <c r="M1294" s="54">
        <v>34.96</v>
      </c>
      <c r="N1294" s="64">
        <v>85.65</v>
      </c>
      <c r="AF1294" s="39"/>
      <c r="AG1294" s="47"/>
      <c r="AH1294" s="47"/>
      <c r="AK1294" s="3" t="s">
        <v>176</v>
      </c>
      <c r="AN1294" s="47"/>
      <c r="AO1294" s="47"/>
      <c r="AQ1294" s="47"/>
    </row>
    <row r="1295" spans="1:43" s="4" customFormat="1" ht="15" x14ac:dyDescent="0.25">
      <c r="A1295" s="56"/>
      <c r="B1295" s="49"/>
      <c r="C1295" s="372" t="s">
        <v>178</v>
      </c>
      <c r="D1295" s="372"/>
      <c r="E1295" s="372"/>
      <c r="F1295" s="51" t="s">
        <v>64</v>
      </c>
      <c r="G1295" s="104">
        <v>31.5</v>
      </c>
      <c r="H1295" s="54">
        <v>1.1499999999999999</v>
      </c>
      <c r="I1295" s="117">
        <v>0.18112500000000001</v>
      </c>
      <c r="J1295" s="57"/>
      <c r="K1295" s="52"/>
      <c r="L1295" s="57"/>
      <c r="M1295" s="52"/>
      <c r="N1295" s="58"/>
      <c r="AF1295" s="39"/>
      <c r="AG1295" s="47"/>
      <c r="AH1295" s="47"/>
      <c r="AL1295" s="3" t="s">
        <v>178</v>
      </c>
      <c r="AN1295" s="47"/>
      <c r="AO1295" s="47"/>
      <c r="AQ1295" s="47"/>
    </row>
    <row r="1296" spans="1:43" s="4" customFormat="1" ht="15" x14ac:dyDescent="0.25">
      <c r="A1296" s="48"/>
      <c r="B1296" s="49"/>
      <c r="C1296" s="375" t="s">
        <v>65</v>
      </c>
      <c r="D1296" s="375"/>
      <c r="E1296" s="375"/>
      <c r="F1296" s="59"/>
      <c r="G1296" s="60"/>
      <c r="H1296" s="60"/>
      <c r="I1296" s="60"/>
      <c r="J1296" s="108">
        <v>3150</v>
      </c>
      <c r="K1296" s="60"/>
      <c r="L1296" s="61">
        <v>18.11</v>
      </c>
      <c r="M1296" s="60"/>
      <c r="N1296" s="62"/>
      <c r="AF1296" s="39"/>
      <c r="AG1296" s="47"/>
      <c r="AH1296" s="47"/>
      <c r="AM1296" s="3" t="s">
        <v>65</v>
      </c>
      <c r="AN1296" s="47"/>
      <c r="AO1296" s="47"/>
      <c r="AQ1296" s="47"/>
    </row>
    <row r="1297" spans="1:43" s="4" customFormat="1" ht="15" x14ac:dyDescent="0.25">
      <c r="A1297" s="56"/>
      <c r="B1297" s="49"/>
      <c r="C1297" s="372" t="s">
        <v>66</v>
      </c>
      <c r="D1297" s="372"/>
      <c r="E1297" s="372"/>
      <c r="F1297" s="51"/>
      <c r="G1297" s="52"/>
      <c r="H1297" s="52"/>
      <c r="I1297" s="52"/>
      <c r="J1297" s="57"/>
      <c r="K1297" s="52"/>
      <c r="L1297" s="53">
        <v>2.4500000000000002</v>
      </c>
      <c r="M1297" s="52"/>
      <c r="N1297" s="64">
        <v>85.65</v>
      </c>
      <c r="AF1297" s="39"/>
      <c r="AG1297" s="47"/>
      <c r="AH1297" s="47"/>
      <c r="AL1297" s="3" t="s">
        <v>66</v>
      </c>
      <c r="AN1297" s="47"/>
      <c r="AO1297" s="47"/>
      <c r="AQ1297" s="47"/>
    </row>
    <row r="1298" spans="1:43" s="4" customFormat="1" ht="23.25" x14ac:dyDescent="0.25">
      <c r="A1298" s="56"/>
      <c r="B1298" s="49" t="s">
        <v>335</v>
      </c>
      <c r="C1298" s="372" t="s">
        <v>336</v>
      </c>
      <c r="D1298" s="372"/>
      <c r="E1298" s="372"/>
      <c r="F1298" s="51" t="s">
        <v>69</v>
      </c>
      <c r="G1298" s="63">
        <v>92</v>
      </c>
      <c r="H1298" s="52"/>
      <c r="I1298" s="63">
        <v>92</v>
      </c>
      <c r="J1298" s="57"/>
      <c r="K1298" s="52"/>
      <c r="L1298" s="53">
        <v>2.25</v>
      </c>
      <c r="M1298" s="52"/>
      <c r="N1298" s="64">
        <v>78.8</v>
      </c>
      <c r="AF1298" s="39"/>
      <c r="AG1298" s="47"/>
      <c r="AH1298" s="47"/>
      <c r="AL1298" s="3" t="s">
        <v>336</v>
      </c>
      <c r="AN1298" s="47"/>
      <c r="AO1298" s="47"/>
      <c r="AQ1298" s="47"/>
    </row>
    <row r="1299" spans="1:43" s="4" customFormat="1" ht="23.25" x14ac:dyDescent="0.25">
      <c r="A1299" s="56"/>
      <c r="B1299" s="49" t="s">
        <v>337</v>
      </c>
      <c r="C1299" s="372" t="s">
        <v>338</v>
      </c>
      <c r="D1299" s="372"/>
      <c r="E1299" s="372"/>
      <c r="F1299" s="51" t="s">
        <v>69</v>
      </c>
      <c r="G1299" s="63">
        <v>46</v>
      </c>
      <c r="H1299" s="52"/>
      <c r="I1299" s="63">
        <v>46</v>
      </c>
      <c r="J1299" s="57"/>
      <c r="K1299" s="52"/>
      <c r="L1299" s="53">
        <v>1.1299999999999999</v>
      </c>
      <c r="M1299" s="52"/>
      <c r="N1299" s="64">
        <v>39.4</v>
      </c>
      <c r="AF1299" s="39"/>
      <c r="AG1299" s="47"/>
      <c r="AH1299" s="47"/>
      <c r="AL1299" s="3" t="s">
        <v>338</v>
      </c>
      <c r="AN1299" s="47"/>
      <c r="AO1299" s="47"/>
      <c r="AQ1299" s="47"/>
    </row>
    <row r="1300" spans="1:43" s="4" customFormat="1" ht="15" x14ac:dyDescent="0.25">
      <c r="A1300" s="65"/>
      <c r="B1300" s="66"/>
      <c r="C1300" s="374" t="s">
        <v>72</v>
      </c>
      <c r="D1300" s="374"/>
      <c r="E1300" s="374"/>
      <c r="F1300" s="42"/>
      <c r="G1300" s="43"/>
      <c r="H1300" s="43"/>
      <c r="I1300" s="43"/>
      <c r="J1300" s="45"/>
      <c r="K1300" s="43"/>
      <c r="L1300" s="67">
        <v>21.49</v>
      </c>
      <c r="M1300" s="60"/>
      <c r="N1300" s="46"/>
      <c r="AF1300" s="39"/>
      <c r="AG1300" s="47"/>
      <c r="AH1300" s="47"/>
      <c r="AN1300" s="47" t="s">
        <v>72</v>
      </c>
      <c r="AO1300" s="47"/>
      <c r="AQ1300" s="47"/>
    </row>
    <row r="1301" spans="1:43" s="4" customFormat="1" ht="45.75" x14ac:dyDescent="0.25">
      <c r="A1301" s="40" t="s">
        <v>632</v>
      </c>
      <c r="B1301" s="41" t="s">
        <v>339</v>
      </c>
      <c r="C1301" s="374" t="s">
        <v>340</v>
      </c>
      <c r="D1301" s="374"/>
      <c r="E1301" s="374"/>
      <c r="F1301" s="42" t="s">
        <v>341</v>
      </c>
      <c r="G1301" s="43">
        <v>8.24</v>
      </c>
      <c r="H1301" s="44">
        <v>1</v>
      </c>
      <c r="I1301" s="68">
        <v>8.24</v>
      </c>
      <c r="J1301" s="67">
        <v>2.91</v>
      </c>
      <c r="K1301" s="43"/>
      <c r="L1301" s="67">
        <v>23.98</v>
      </c>
      <c r="M1301" s="68">
        <v>12.13</v>
      </c>
      <c r="N1301" s="122">
        <v>290.88</v>
      </c>
      <c r="AF1301" s="39"/>
      <c r="AG1301" s="47"/>
      <c r="AH1301" s="47" t="s">
        <v>340</v>
      </c>
      <c r="AN1301" s="47"/>
      <c r="AO1301" s="47"/>
      <c r="AQ1301" s="47"/>
    </row>
    <row r="1302" spans="1:43" s="4" customFormat="1" ht="15" x14ac:dyDescent="0.25">
      <c r="A1302" s="69"/>
      <c r="B1302" s="50"/>
      <c r="C1302" s="372" t="s">
        <v>439</v>
      </c>
      <c r="D1302" s="372"/>
      <c r="E1302" s="372"/>
      <c r="F1302" s="372"/>
      <c r="G1302" s="372"/>
      <c r="H1302" s="372"/>
      <c r="I1302" s="372"/>
      <c r="J1302" s="372"/>
      <c r="K1302" s="372"/>
      <c r="L1302" s="372"/>
      <c r="M1302" s="372"/>
      <c r="N1302" s="377"/>
      <c r="AF1302" s="39"/>
      <c r="AG1302" s="47"/>
      <c r="AH1302" s="47"/>
      <c r="AI1302" s="3" t="s">
        <v>439</v>
      </c>
      <c r="AN1302" s="47"/>
      <c r="AO1302" s="47"/>
      <c r="AQ1302" s="47"/>
    </row>
    <row r="1303" spans="1:43" s="4" customFormat="1" ht="15" x14ac:dyDescent="0.25">
      <c r="A1303" s="65"/>
      <c r="B1303" s="66"/>
      <c r="C1303" s="374" t="s">
        <v>72</v>
      </c>
      <c r="D1303" s="374"/>
      <c r="E1303" s="374"/>
      <c r="F1303" s="42"/>
      <c r="G1303" s="43"/>
      <c r="H1303" s="43"/>
      <c r="I1303" s="43"/>
      <c r="J1303" s="45"/>
      <c r="K1303" s="43"/>
      <c r="L1303" s="67">
        <v>23.98</v>
      </c>
      <c r="M1303" s="60"/>
      <c r="N1303" s="122">
        <v>290.88</v>
      </c>
      <c r="AF1303" s="39"/>
      <c r="AG1303" s="47"/>
      <c r="AH1303" s="47"/>
      <c r="AN1303" s="47" t="s">
        <v>72</v>
      </c>
      <c r="AO1303" s="47"/>
      <c r="AQ1303" s="47"/>
    </row>
    <row r="1304" spans="1:43" s="4" customFormat="1" ht="23.25" x14ac:dyDescent="0.25">
      <c r="A1304" s="40" t="s">
        <v>633</v>
      </c>
      <c r="B1304" s="41" t="s">
        <v>343</v>
      </c>
      <c r="C1304" s="374" t="s">
        <v>344</v>
      </c>
      <c r="D1304" s="374"/>
      <c r="E1304" s="374"/>
      <c r="F1304" s="42" t="s">
        <v>333</v>
      </c>
      <c r="G1304" s="43">
        <v>4.0000000000000001E-3</v>
      </c>
      <c r="H1304" s="44">
        <v>1</v>
      </c>
      <c r="I1304" s="116">
        <v>4.0000000000000001E-3</v>
      </c>
      <c r="J1304" s="45"/>
      <c r="K1304" s="43"/>
      <c r="L1304" s="45"/>
      <c r="M1304" s="43"/>
      <c r="N1304" s="46"/>
      <c r="AF1304" s="39"/>
      <c r="AG1304" s="47"/>
      <c r="AH1304" s="47" t="s">
        <v>344</v>
      </c>
      <c r="AN1304" s="47"/>
      <c r="AO1304" s="47"/>
      <c r="AQ1304" s="47"/>
    </row>
    <row r="1305" spans="1:43" s="4" customFormat="1" ht="15" x14ac:dyDescent="0.25">
      <c r="A1305" s="69"/>
      <c r="B1305" s="50"/>
      <c r="C1305" s="372" t="s">
        <v>441</v>
      </c>
      <c r="D1305" s="372"/>
      <c r="E1305" s="372"/>
      <c r="F1305" s="372"/>
      <c r="G1305" s="372"/>
      <c r="H1305" s="372"/>
      <c r="I1305" s="372"/>
      <c r="J1305" s="372"/>
      <c r="K1305" s="372"/>
      <c r="L1305" s="372"/>
      <c r="M1305" s="372"/>
      <c r="N1305" s="377"/>
      <c r="AF1305" s="39"/>
      <c r="AG1305" s="47"/>
      <c r="AH1305" s="47"/>
      <c r="AI1305" s="3" t="s">
        <v>441</v>
      </c>
      <c r="AN1305" s="47"/>
      <c r="AO1305" s="47"/>
      <c r="AQ1305" s="47"/>
    </row>
    <row r="1306" spans="1:43" s="4" customFormat="1" ht="22.5" x14ac:dyDescent="0.25">
      <c r="A1306" s="103"/>
      <c r="B1306" s="49" t="s">
        <v>217</v>
      </c>
      <c r="C1306" s="368" t="s">
        <v>218</v>
      </c>
      <c r="D1306" s="368"/>
      <c r="E1306" s="368"/>
      <c r="F1306" s="368"/>
      <c r="G1306" s="368"/>
      <c r="H1306" s="368"/>
      <c r="I1306" s="368"/>
      <c r="J1306" s="368"/>
      <c r="K1306" s="368"/>
      <c r="L1306" s="368"/>
      <c r="M1306" s="368"/>
      <c r="N1306" s="376"/>
      <c r="AF1306" s="39"/>
      <c r="AG1306" s="47"/>
      <c r="AH1306" s="47"/>
      <c r="AJ1306" s="3" t="s">
        <v>218</v>
      </c>
      <c r="AN1306" s="47"/>
      <c r="AO1306" s="47"/>
      <c r="AQ1306" s="47"/>
    </row>
    <row r="1307" spans="1:43" s="4" customFormat="1" ht="15" x14ac:dyDescent="0.25">
      <c r="A1307" s="48"/>
      <c r="B1307" s="49" t="s">
        <v>58</v>
      </c>
      <c r="C1307" s="372" t="s">
        <v>62</v>
      </c>
      <c r="D1307" s="372"/>
      <c r="E1307" s="372"/>
      <c r="F1307" s="51"/>
      <c r="G1307" s="52"/>
      <c r="H1307" s="52"/>
      <c r="I1307" s="52"/>
      <c r="J1307" s="53">
        <v>25.9</v>
      </c>
      <c r="K1307" s="54">
        <v>1.1499999999999999</v>
      </c>
      <c r="L1307" s="53">
        <v>0.12</v>
      </c>
      <c r="M1307" s="54">
        <v>34.96</v>
      </c>
      <c r="N1307" s="64">
        <v>4.2</v>
      </c>
      <c r="AF1307" s="39"/>
      <c r="AG1307" s="47"/>
      <c r="AH1307" s="47"/>
      <c r="AK1307" s="3" t="s">
        <v>62</v>
      </c>
      <c r="AN1307" s="47"/>
      <c r="AO1307" s="47"/>
      <c r="AQ1307" s="47"/>
    </row>
    <row r="1308" spans="1:43" s="4" customFormat="1" ht="15" x14ac:dyDescent="0.25">
      <c r="A1308" s="48"/>
      <c r="B1308" s="49" t="s">
        <v>73</v>
      </c>
      <c r="C1308" s="372" t="s">
        <v>175</v>
      </c>
      <c r="D1308" s="372"/>
      <c r="E1308" s="372"/>
      <c r="F1308" s="51"/>
      <c r="G1308" s="52"/>
      <c r="H1308" s="52"/>
      <c r="I1308" s="52"/>
      <c r="J1308" s="53">
        <v>292.60000000000002</v>
      </c>
      <c r="K1308" s="54">
        <v>1.1499999999999999</v>
      </c>
      <c r="L1308" s="53">
        <v>1.35</v>
      </c>
      <c r="M1308" s="52"/>
      <c r="N1308" s="58"/>
      <c r="AF1308" s="39"/>
      <c r="AG1308" s="47"/>
      <c r="AH1308" s="47"/>
      <c r="AK1308" s="3" t="s">
        <v>175</v>
      </c>
      <c r="AN1308" s="47"/>
      <c r="AO1308" s="47"/>
      <c r="AQ1308" s="47"/>
    </row>
    <row r="1309" spans="1:43" s="4" customFormat="1" ht="15" x14ac:dyDescent="0.25">
      <c r="A1309" s="48"/>
      <c r="B1309" s="49" t="s">
        <v>78</v>
      </c>
      <c r="C1309" s="372" t="s">
        <v>176</v>
      </c>
      <c r="D1309" s="372"/>
      <c r="E1309" s="372"/>
      <c r="F1309" s="51"/>
      <c r="G1309" s="52"/>
      <c r="H1309" s="52"/>
      <c r="I1309" s="52"/>
      <c r="J1309" s="53">
        <v>49.67</v>
      </c>
      <c r="K1309" s="54">
        <v>1.1499999999999999</v>
      </c>
      <c r="L1309" s="53">
        <v>0.23</v>
      </c>
      <c r="M1309" s="54">
        <v>34.96</v>
      </c>
      <c r="N1309" s="64">
        <v>8.0399999999999991</v>
      </c>
      <c r="AF1309" s="39"/>
      <c r="AG1309" s="47"/>
      <c r="AH1309" s="47"/>
      <c r="AK1309" s="3" t="s">
        <v>176</v>
      </c>
      <c r="AN1309" s="47"/>
      <c r="AO1309" s="47"/>
      <c r="AQ1309" s="47"/>
    </row>
    <row r="1310" spans="1:43" s="4" customFormat="1" ht="15" x14ac:dyDescent="0.25">
      <c r="A1310" s="48"/>
      <c r="B1310" s="49" t="s">
        <v>122</v>
      </c>
      <c r="C1310" s="372" t="s">
        <v>177</v>
      </c>
      <c r="D1310" s="372"/>
      <c r="E1310" s="372"/>
      <c r="F1310" s="51"/>
      <c r="G1310" s="52"/>
      <c r="H1310" s="52"/>
      <c r="I1310" s="52"/>
      <c r="J1310" s="53">
        <v>4.34</v>
      </c>
      <c r="K1310" s="52"/>
      <c r="L1310" s="53">
        <v>0.02</v>
      </c>
      <c r="M1310" s="52"/>
      <c r="N1310" s="58"/>
      <c r="AF1310" s="39"/>
      <c r="AG1310" s="47"/>
      <c r="AH1310" s="47"/>
      <c r="AK1310" s="3" t="s">
        <v>177</v>
      </c>
      <c r="AN1310" s="47"/>
      <c r="AO1310" s="47"/>
      <c r="AQ1310" s="47"/>
    </row>
    <row r="1311" spans="1:43" s="4" customFormat="1" ht="15" x14ac:dyDescent="0.25">
      <c r="A1311" s="56"/>
      <c r="B1311" s="49"/>
      <c r="C1311" s="372" t="s">
        <v>63</v>
      </c>
      <c r="D1311" s="372"/>
      <c r="E1311" s="372"/>
      <c r="F1311" s="51" t="s">
        <v>64</v>
      </c>
      <c r="G1311" s="54">
        <v>3.32</v>
      </c>
      <c r="H1311" s="54">
        <v>1.1499999999999999</v>
      </c>
      <c r="I1311" s="117">
        <v>1.5272000000000001E-2</v>
      </c>
      <c r="J1311" s="57"/>
      <c r="K1311" s="52"/>
      <c r="L1311" s="57"/>
      <c r="M1311" s="52"/>
      <c r="N1311" s="58"/>
      <c r="AF1311" s="39"/>
      <c r="AG1311" s="47"/>
      <c r="AH1311" s="47"/>
      <c r="AL1311" s="3" t="s">
        <v>63</v>
      </c>
      <c r="AN1311" s="47"/>
      <c r="AO1311" s="47"/>
      <c r="AQ1311" s="47"/>
    </row>
    <row r="1312" spans="1:43" s="4" customFormat="1" ht="15" x14ac:dyDescent="0.25">
      <c r="A1312" s="56"/>
      <c r="B1312" s="49"/>
      <c r="C1312" s="372" t="s">
        <v>178</v>
      </c>
      <c r="D1312" s="372"/>
      <c r="E1312" s="372"/>
      <c r="F1312" s="51" t="s">
        <v>64</v>
      </c>
      <c r="G1312" s="54">
        <v>3.69</v>
      </c>
      <c r="H1312" s="54">
        <v>1.1499999999999999</v>
      </c>
      <c r="I1312" s="117">
        <v>1.6974E-2</v>
      </c>
      <c r="J1312" s="57"/>
      <c r="K1312" s="52"/>
      <c r="L1312" s="57"/>
      <c r="M1312" s="52"/>
      <c r="N1312" s="58"/>
      <c r="AF1312" s="39"/>
      <c r="AG1312" s="47"/>
      <c r="AH1312" s="47"/>
      <c r="AL1312" s="3" t="s">
        <v>178</v>
      </c>
      <c r="AN1312" s="47"/>
      <c r="AO1312" s="47"/>
      <c r="AQ1312" s="47"/>
    </row>
    <row r="1313" spans="1:43" s="4" customFormat="1" ht="15" x14ac:dyDescent="0.25">
      <c r="A1313" s="48"/>
      <c r="B1313" s="49"/>
      <c r="C1313" s="375" t="s">
        <v>65</v>
      </c>
      <c r="D1313" s="375"/>
      <c r="E1313" s="375"/>
      <c r="F1313" s="59"/>
      <c r="G1313" s="60"/>
      <c r="H1313" s="60"/>
      <c r="I1313" s="60"/>
      <c r="J1313" s="61">
        <v>322.83999999999997</v>
      </c>
      <c r="K1313" s="60"/>
      <c r="L1313" s="61">
        <v>1.49</v>
      </c>
      <c r="M1313" s="60"/>
      <c r="N1313" s="62"/>
      <c r="AF1313" s="39"/>
      <c r="AG1313" s="47"/>
      <c r="AH1313" s="47"/>
      <c r="AM1313" s="3" t="s">
        <v>65</v>
      </c>
      <c r="AN1313" s="47"/>
      <c r="AO1313" s="47"/>
      <c r="AQ1313" s="47"/>
    </row>
    <row r="1314" spans="1:43" s="4" customFormat="1" ht="15" x14ac:dyDescent="0.25">
      <c r="A1314" s="56"/>
      <c r="B1314" s="49"/>
      <c r="C1314" s="372" t="s">
        <v>66</v>
      </c>
      <c r="D1314" s="372"/>
      <c r="E1314" s="372"/>
      <c r="F1314" s="51"/>
      <c r="G1314" s="52"/>
      <c r="H1314" s="52"/>
      <c r="I1314" s="52"/>
      <c r="J1314" s="57"/>
      <c r="K1314" s="52"/>
      <c r="L1314" s="53">
        <v>0.35</v>
      </c>
      <c r="M1314" s="52"/>
      <c r="N1314" s="64">
        <v>12.24</v>
      </c>
      <c r="AF1314" s="39"/>
      <c r="AG1314" s="47"/>
      <c r="AH1314" s="47"/>
      <c r="AL1314" s="3" t="s">
        <v>66</v>
      </c>
      <c r="AN1314" s="47"/>
      <c r="AO1314" s="47"/>
      <c r="AQ1314" s="47"/>
    </row>
    <row r="1315" spans="1:43" s="4" customFormat="1" ht="23.25" x14ac:dyDescent="0.25">
      <c r="A1315" s="56"/>
      <c r="B1315" s="49" t="s">
        <v>335</v>
      </c>
      <c r="C1315" s="372" t="s">
        <v>336</v>
      </c>
      <c r="D1315" s="372"/>
      <c r="E1315" s="372"/>
      <c r="F1315" s="51" t="s">
        <v>69</v>
      </c>
      <c r="G1315" s="63">
        <v>92</v>
      </c>
      <c r="H1315" s="52"/>
      <c r="I1315" s="63">
        <v>92</v>
      </c>
      <c r="J1315" s="57"/>
      <c r="K1315" s="52"/>
      <c r="L1315" s="53">
        <v>0.32</v>
      </c>
      <c r="M1315" s="52"/>
      <c r="N1315" s="64">
        <v>11.26</v>
      </c>
      <c r="AF1315" s="39"/>
      <c r="AG1315" s="47"/>
      <c r="AH1315" s="47"/>
      <c r="AL1315" s="3" t="s">
        <v>336</v>
      </c>
      <c r="AN1315" s="47"/>
      <c r="AO1315" s="47"/>
      <c r="AQ1315" s="47"/>
    </row>
    <row r="1316" spans="1:43" s="4" customFormat="1" ht="23.25" x14ac:dyDescent="0.25">
      <c r="A1316" s="56"/>
      <c r="B1316" s="49" t="s">
        <v>337</v>
      </c>
      <c r="C1316" s="372" t="s">
        <v>338</v>
      </c>
      <c r="D1316" s="372"/>
      <c r="E1316" s="372"/>
      <c r="F1316" s="51" t="s">
        <v>69</v>
      </c>
      <c r="G1316" s="63">
        <v>46</v>
      </c>
      <c r="H1316" s="52"/>
      <c r="I1316" s="63">
        <v>46</v>
      </c>
      <c r="J1316" s="57"/>
      <c r="K1316" s="52"/>
      <c r="L1316" s="53">
        <v>0.16</v>
      </c>
      <c r="M1316" s="52"/>
      <c r="N1316" s="64">
        <v>5.63</v>
      </c>
      <c r="AF1316" s="39"/>
      <c r="AG1316" s="47"/>
      <c r="AH1316" s="47"/>
      <c r="AL1316" s="3" t="s">
        <v>338</v>
      </c>
      <c r="AN1316" s="47"/>
      <c r="AO1316" s="47"/>
      <c r="AQ1316" s="47"/>
    </row>
    <row r="1317" spans="1:43" s="4" customFormat="1" ht="15" x14ac:dyDescent="0.25">
      <c r="A1317" s="65"/>
      <c r="B1317" s="66"/>
      <c r="C1317" s="374" t="s">
        <v>72</v>
      </c>
      <c r="D1317" s="374"/>
      <c r="E1317" s="374"/>
      <c r="F1317" s="42"/>
      <c r="G1317" s="43"/>
      <c r="H1317" s="43"/>
      <c r="I1317" s="43"/>
      <c r="J1317" s="45"/>
      <c r="K1317" s="43"/>
      <c r="L1317" s="67">
        <v>1.97</v>
      </c>
      <c r="M1317" s="60"/>
      <c r="N1317" s="46"/>
      <c r="AF1317" s="39"/>
      <c r="AG1317" s="47"/>
      <c r="AH1317" s="47"/>
      <c r="AN1317" s="47" t="s">
        <v>72</v>
      </c>
      <c r="AO1317" s="47"/>
      <c r="AQ1317" s="47"/>
    </row>
    <row r="1318" spans="1:43" s="4" customFormat="1" ht="57" x14ac:dyDescent="0.25">
      <c r="A1318" s="40" t="s">
        <v>634</v>
      </c>
      <c r="B1318" s="41" t="s">
        <v>346</v>
      </c>
      <c r="C1318" s="374" t="s">
        <v>347</v>
      </c>
      <c r="D1318" s="374"/>
      <c r="E1318" s="374"/>
      <c r="F1318" s="42" t="s">
        <v>333</v>
      </c>
      <c r="G1318" s="43">
        <v>4.0000000000000001E-3</v>
      </c>
      <c r="H1318" s="44">
        <v>1</v>
      </c>
      <c r="I1318" s="116">
        <v>4.0000000000000001E-3</v>
      </c>
      <c r="J1318" s="45"/>
      <c r="K1318" s="43"/>
      <c r="L1318" s="45"/>
      <c r="M1318" s="43"/>
      <c r="N1318" s="46"/>
      <c r="AF1318" s="39"/>
      <c r="AG1318" s="47"/>
      <c r="AH1318" s="47" t="s">
        <v>347</v>
      </c>
      <c r="AN1318" s="47"/>
      <c r="AO1318" s="47"/>
      <c r="AQ1318" s="47"/>
    </row>
    <row r="1319" spans="1:43" s="4" customFormat="1" ht="15" x14ac:dyDescent="0.25">
      <c r="A1319" s="69"/>
      <c r="B1319" s="50"/>
      <c r="C1319" s="372" t="s">
        <v>441</v>
      </c>
      <c r="D1319" s="372"/>
      <c r="E1319" s="372"/>
      <c r="F1319" s="372"/>
      <c r="G1319" s="372"/>
      <c r="H1319" s="372"/>
      <c r="I1319" s="372"/>
      <c r="J1319" s="372"/>
      <c r="K1319" s="372"/>
      <c r="L1319" s="372"/>
      <c r="M1319" s="372"/>
      <c r="N1319" s="377"/>
      <c r="AF1319" s="39"/>
      <c r="AG1319" s="47"/>
      <c r="AH1319" s="47"/>
      <c r="AI1319" s="3" t="s">
        <v>441</v>
      </c>
      <c r="AN1319" s="47"/>
      <c r="AO1319" s="47"/>
      <c r="AQ1319" s="47"/>
    </row>
    <row r="1320" spans="1:43" s="4" customFormat="1" ht="22.5" x14ac:dyDescent="0.25">
      <c r="A1320" s="103"/>
      <c r="B1320" s="49" t="s">
        <v>217</v>
      </c>
      <c r="C1320" s="368" t="s">
        <v>218</v>
      </c>
      <c r="D1320" s="368"/>
      <c r="E1320" s="368"/>
      <c r="F1320" s="368"/>
      <c r="G1320" s="368"/>
      <c r="H1320" s="368"/>
      <c r="I1320" s="368"/>
      <c r="J1320" s="368"/>
      <c r="K1320" s="368"/>
      <c r="L1320" s="368"/>
      <c r="M1320" s="368"/>
      <c r="N1320" s="376"/>
      <c r="AF1320" s="39"/>
      <c r="AG1320" s="47"/>
      <c r="AH1320" s="47"/>
      <c r="AJ1320" s="3" t="s">
        <v>218</v>
      </c>
      <c r="AN1320" s="47"/>
      <c r="AO1320" s="47"/>
      <c r="AQ1320" s="47"/>
    </row>
    <row r="1321" spans="1:43" s="4" customFormat="1" ht="15" x14ac:dyDescent="0.25">
      <c r="A1321" s="48"/>
      <c r="B1321" s="49" t="s">
        <v>73</v>
      </c>
      <c r="C1321" s="372" t="s">
        <v>175</v>
      </c>
      <c r="D1321" s="372"/>
      <c r="E1321" s="372"/>
      <c r="F1321" s="51"/>
      <c r="G1321" s="52"/>
      <c r="H1321" s="52"/>
      <c r="I1321" s="52"/>
      <c r="J1321" s="107">
        <v>3150</v>
      </c>
      <c r="K1321" s="54">
        <v>1.1499999999999999</v>
      </c>
      <c r="L1321" s="53">
        <v>14.49</v>
      </c>
      <c r="M1321" s="52"/>
      <c r="N1321" s="58"/>
      <c r="AF1321" s="39"/>
      <c r="AG1321" s="47"/>
      <c r="AH1321" s="47"/>
      <c r="AK1321" s="3" t="s">
        <v>175</v>
      </c>
      <c r="AN1321" s="47"/>
      <c r="AO1321" s="47"/>
      <c r="AQ1321" s="47"/>
    </row>
    <row r="1322" spans="1:43" s="4" customFormat="1" ht="15" x14ac:dyDescent="0.25">
      <c r="A1322" s="48"/>
      <c r="B1322" s="49" t="s">
        <v>78</v>
      </c>
      <c r="C1322" s="372" t="s">
        <v>176</v>
      </c>
      <c r="D1322" s="372"/>
      <c r="E1322" s="372"/>
      <c r="F1322" s="51"/>
      <c r="G1322" s="52"/>
      <c r="H1322" s="52"/>
      <c r="I1322" s="52"/>
      <c r="J1322" s="53">
        <v>425.25</v>
      </c>
      <c r="K1322" s="54">
        <v>1.1499999999999999</v>
      </c>
      <c r="L1322" s="53">
        <v>1.96</v>
      </c>
      <c r="M1322" s="54">
        <v>34.96</v>
      </c>
      <c r="N1322" s="64">
        <v>68.52</v>
      </c>
      <c r="AF1322" s="39"/>
      <c r="AG1322" s="47"/>
      <c r="AH1322" s="47"/>
      <c r="AK1322" s="3" t="s">
        <v>176</v>
      </c>
      <c r="AN1322" s="47"/>
      <c r="AO1322" s="47"/>
      <c r="AQ1322" s="47"/>
    </row>
    <row r="1323" spans="1:43" s="4" customFormat="1" ht="15" x14ac:dyDescent="0.25">
      <c r="A1323" s="56"/>
      <c r="B1323" s="49"/>
      <c r="C1323" s="372" t="s">
        <v>178</v>
      </c>
      <c r="D1323" s="372"/>
      <c r="E1323" s="372"/>
      <c r="F1323" s="51" t="s">
        <v>64</v>
      </c>
      <c r="G1323" s="104">
        <v>31.5</v>
      </c>
      <c r="H1323" s="54">
        <v>1.1499999999999999</v>
      </c>
      <c r="I1323" s="70">
        <v>0.1449</v>
      </c>
      <c r="J1323" s="57"/>
      <c r="K1323" s="52"/>
      <c r="L1323" s="57"/>
      <c r="M1323" s="52"/>
      <c r="N1323" s="58"/>
      <c r="AF1323" s="39"/>
      <c r="AG1323" s="47"/>
      <c r="AH1323" s="47"/>
      <c r="AL1323" s="3" t="s">
        <v>178</v>
      </c>
      <c r="AN1323" s="47"/>
      <c r="AO1323" s="47"/>
      <c r="AQ1323" s="47"/>
    </row>
    <row r="1324" spans="1:43" s="4" customFormat="1" ht="15" x14ac:dyDescent="0.25">
      <c r="A1324" s="48"/>
      <c r="B1324" s="49"/>
      <c r="C1324" s="375" t="s">
        <v>65</v>
      </c>
      <c r="D1324" s="375"/>
      <c r="E1324" s="375"/>
      <c r="F1324" s="59"/>
      <c r="G1324" s="60"/>
      <c r="H1324" s="60"/>
      <c r="I1324" s="60"/>
      <c r="J1324" s="108">
        <v>3150</v>
      </c>
      <c r="K1324" s="60"/>
      <c r="L1324" s="61">
        <v>14.49</v>
      </c>
      <c r="M1324" s="60"/>
      <c r="N1324" s="62"/>
      <c r="AF1324" s="39"/>
      <c r="AG1324" s="47"/>
      <c r="AH1324" s="47"/>
      <c r="AM1324" s="3" t="s">
        <v>65</v>
      </c>
      <c r="AN1324" s="47"/>
      <c r="AO1324" s="47"/>
      <c r="AQ1324" s="47"/>
    </row>
    <row r="1325" spans="1:43" s="4" customFormat="1" ht="15" x14ac:dyDescent="0.25">
      <c r="A1325" s="56"/>
      <c r="B1325" s="49"/>
      <c r="C1325" s="372" t="s">
        <v>66</v>
      </c>
      <c r="D1325" s="372"/>
      <c r="E1325" s="372"/>
      <c r="F1325" s="51"/>
      <c r="G1325" s="52"/>
      <c r="H1325" s="52"/>
      <c r="I1325" s="52"/>
      <c r="J1325" s="57"/>
      <c r="K1325" s="52"/>
      <c r="L1325" s="53">
        <v>1.96</v>
      </c>
      <c r="M1325" s="52"/>
      <c r="N1325" s="64">
        <v>68.52</v>
      </c>
      <c r="AF1325" s="39"/>
      <c r="AG1325" s="47"/>
      <c r="AH1325" s="47"/>
      <c r="AL1325" s="3" t="s">
        <v>66</v>
      </c>
      <c r="AN1325" s="47"/>
      <c r="AO1325" s="47"/>
      <c r="AQ1325" s="47"/>
    </row>
    <row r="1326" spans="1:43" s="4" customFormat="1" ht="23.25" x14ac:dyDescent="0.25">
      <c r="A1326" s="56"/>
      <c r="B1326" s="49" t="s">
        <v>335</v>
      </c>
      <c r="C1326" s="372" t="s">
        <v>336</v>
      </c>
      <c r="D1326" s="372"/>
      <c r="E1326" s="372"/>
      <c r="F1326" s="51" t="s">
        <v>69</v>
      </c>
      <c r="G1326" s="63">
        <v>92</v>
      </c>
      <c r="H1326" s="52"/>
      <c r="I1326" s="63">
        <v>92</v>
      </c>
      <c r="J1326" s="57"/>
      <c r="K1326" s="52"/>
      <c r="L1326" s="53">
        <v>1.8</v>
      </c>
      <c r="M1326" s="52"/>
      <c r="N1326" s="64">
        <v>63.04</v>
      </c>
      <c r="AF1326" s="39"/>
      <c r="AG1326" s="47"/>
      <c r="AH1326" s="47"/>
      <c r="AL1326" s="3" t="s">
        <v>336</v>
      </c>
      <c r="AN1326" s="47"/>
      <c r="AO1326" s="47"/>
      <c r="AQ1326" s="47"/>
    </row>
    <row r="1327" spans="1:43" s="4" customFormat="1" ht="23.25" x14ac:dyDescent="0.25">
      <c r="A1327" s="56"/>
      <c r="B1327" s="49" t="s">
        <v>337</v>
      </c>
      <c r="C1327" s="372" t="s">
        <v>338</v>
      </c>
      <c r="D1327" s="372"/>
      <c r="E1327" s="372"/>
      <c r="F1327" s="51" t="s">
        <v>69</v>
      </c>
      <c r="G1327" s="63">
        <v>46</v>
      </c>
      <c r="H1327" s="52"/>
      <c r="I1327" s="63">
        <v>46</v>
      </c>
      <c r="J1327" s="57"/>
      <c r="K1327" s="52"/>
      <c r="L1327" s="53">
        <v>0.9</v>
      </c>
      <c r="M1327" s="52"/>
      <c r="N1327" s="64">
        <v>31.52</v>
      </c>
      <c r="AF1327" s="39"/>
      <c r="AG1327" s="47"/>
      <c r="AH1327" s="47"/>
      <c r="AL1327" s="3" t="s">
        <v>338</v>
      </c>
      <c r="AN1327" s="47"/>
      <c r="AO1327" s="47"/>
      <c r="AQ1327" s="47"/>
    </row>
    <row r="1328" spans="1:43" s="4" customFormat="1" ht="15" x14ac:dyDescent="0.25">
      <c r="A1328" s="65"/>
      <c r="B1328" s="66"/>
      <c r="C1328" s="374" t="s">
        <v>72</v>
      </c>
      <c r="D1328" s="374"/>
      <c r="E1328" s="374"/>
      <c r="F1328" s="42"/>
      <c r="G1328" s="43"/>
      <c r="H1328" s="43"/>
      <c r="I1328" s="43"/>
      <c r="J1328" s="45"/>
      <c r="K1328" s="43"/>
      <c r="L1328" s="67">
        <v>17.190000000000001</v>
      </c>
      <c r="M1328" s="60"/>
      <c r="N1328" s="46"/>
      <c r="AF1328" s="39"/>
      <c r="AG1328" s="47"/>
      <c r="AH1328" s="47"/>
      <c r="AN1328" s="47" t="s">
        <v>72</v>
      </c>
      <c r="AO1328" s="47"/>
      <c r="AQ1328" s="47"/>
    </row>
    <row r="1329" spans="1:43" s="4" customFormat="1" ht="45.75" x14ac:dyDescent="0.25">
      <c r="A1329" s="40" t="s">
        <v>635</v>
      </c>
      <c r="B1329" s="41" t="s">
        <v>339</v>
      </c>
      <c r="C1329" s="374" t="s">
        <v>340</v>
      </c>
      <c r="D1329" s="374"/>
      <c r="E1329" s="374"/>
      <c r="F1329" s="42" t="s">
        <v>341</v>
      </c>
      <c r="G1329" s="43">
        <v>8.24</v>
      </c>
      <c r="H1329" s="44">
        <v>1</v>
      </c>
      <c r="I1329" s="68">
        <v>8.24</v>
      </c>
      <c r="J1329" s="67">
        <v>2.91</v>
      </c>
      <c r="K1329" s="43"/>
      <c r="L1329" s="67">
        <v>23.98</v>
      </c>
      <c r="M1329" s="68">
        <v>12.13</v>
      </c>
      <c r="N1329" s="122">
        <v>290.88</v>
      </c>
      <c r="AF1329" s="39"/>
      <c r="AG1329" s="47"/>
      <c r="AH1329" s="47" t="s">
        <v>340</v>
      </c>
      <c r="AN1329" s="47"/>
      <c r="AO1329" s="47"/>
      <c r="AQ1329" s="47"/>
    </row>
    <row r="1330" spans="1:43" s="4" customFormat="1" ht="15" x14ac:dyDescent="0.25">
      <c r="A1330" s="69"/>
      <c r="B1330" s="50"/>
      <c r="C1330" s="372" t="s">
        <v>636</v>
      </c>
      <c r="D1330" s="372"/>
      <c r="E1330" s="372"/>
      <c r="F1330" s="372"/>
      <c r="G1330" s="372"/>
      <c r="H1330" s="372"/>
      <c r="I1330" s="372"/>
      <c r="J1330" s="372"/>
      <c r="K1330" s="372"/>
      <c r="L1330" s="372"/>
      <c r="M1330" s="372"/>
      <c r="N1330" s="377"/>
      <c r="AF1330" s="39"/>
      <c r="AG1330" s="47"/>
      <c r="AH1330" s="47"/>
      <c r="AI1330" s="3" t="s">
        <v>636</v>
      </c>
      <c r="AN1330" s="47"/>
      <c r="AO1330" s="47"/>
      <c r="AQ1330" s="47"/>
    </row>
    <row r="1331" spans="1:43" s="4" customFormat="1" ht="15" x14ac:dyDescent="0.25">
      <c r="A1331" s="65"/>
      <c r="B1331" s="66"/>
      <c r="C1331" s="374" t="s">
        <v>72</v>
      </c>
      <c r="D1331" s="374"/>
      <c r="E1331" s="374"/>
      <c r="F1331" s="42"/>
      <c r="G1331" s="43"/>
      <c r="H1331" s="43"/>
      <c r="I1331" s="43"/>
      <c r="J1331" s="45"/>
      <c r="K1331" s="43"/>
      <c r="L1331" s="67">
        <v>23.98</v>
      </c>
      <c r="M1331" s="60"/>
      <c r="N1331" s="122">
        <v>290.88</v>
      </c>
      <c r="AF1331" s="39"/>
      <c r="AG1331" s="47"/>
      <c r="AH1331" s="47"/>
      <c r="AN1331" s="47" t="s">
        <v>72</v>
      </c>
      <c r="AO1331" s="47"/>
      <c r="AQ1331" s="47"/>
    </row>
    <row r="1332" spans="1:43" s="4" customFormat="1" ht="45.75" x14ac:dyDescent="0.25">
      <c r="A1332" s="40" t="s">
        <v>637</v>
      </c>
      <c r="B1332" s="41" t="s">
        <v>350</v>
      </c>
      <c r="C1332" s="374" t="s">
        <v>351</v>
      </c>
      <c r="D1332" s="374"/>
      <c r="E1332" s="374"/>
      <c r="F1332" s="42" t="s">
        <v>341</v>
      </c>
      <c r="G1332" s="43">
        <v>2.06</v>
      </c>
      <c r="H1332" s="44">
        <v>1</v>
      </c>
      <c r="I1332" s="68">
        <v>2.06</v>
      </c>
      <c r="J1332" s="67">
        <v>15.35</v>
      </c>
      <c r="K1332" s="43"/>
      <c r="L1332" s="67">
        <v>31.62</v>
      </c>
      <c r="M1332" s="68">
        <v>12.13</v>
      </c>
      <c r="N1332" s="122">
        <v>383.55</v>
      </c>
      <c r="AF1332" s="39"/>
      <c r="AG1332" s="47"/>
      <c r="AH1332" s="47" t="s">
        <v>351</v>
      </c>
      <c r="AN1332" s="47"/>
      <c r="AO1332" s="47"/>
      <c r="AQ1332" s="47"/>
    </row>
    <row r="1333" spans="1:43" s="4" customFormat="1" ht="15" x14ac:dyDescent="0.25">
      <c r="A1333" s="69"/>
      <c r="B1333" s="50"/>
      <c r="C1333" s="372" t="s">
        <v>446</v>
      </c>
      <c r="D1333" s="372"/>
      <c r="E1333" s="372"/>
      <c r="F1333" s="372"/>
      <c r="G1333" s="372"/>
      <c r="H1333" s="372"/>
      <c r="I1333" s="372"/>
      <c r="J1333" s="372"/>
      <c r="K1333" s="372"/>
      <c r="L1333" s="372"/>
      <c r="M1333" s="372"/>
      <c r="N1333" s="377"/>
      <c r="AF1333" s="39"/>
      <c r="AG1333" s="47"/>
      <c r="AH1333" s="47"/>
      <c r="AI1333" s="3" t="s">
        <v>446</v>
      </c>
      <c r="AN1333" s="47"/>
      <c r="AO1333" s="47"/>
      <c r="AQ1333" s="47"/>
    </row>
    <row r="1334" spans="1:43" s="4" customFormat="1" ht="15" x14ac:dyDescent="0.25">
      <c r="A1334" s="65"/>
      <c r="B1334" s="66"/>
      <c r="C1334" s="374" t="s">
        <v>72</v>
      </c>
      <c r="D1334" s="374"/>
      <c r="E1334" s="374"/>
      <c r="F1334" s="42"/>
      <c r="G1334" s="43"/>
      <c r="H1334" s="43"/>
      <c r="I1334" s="43"/>
      <c r="J1334" s="45"/>
      <c r="K1334" s="43"/>
      <c r="L1334" s="67">
        <v>31.62</v>
      </c>
      <c r="M1334" s="60"/>
      <c r="N1334" s="122">
        <v>383.55</v>
      </c>
      <c r="AF1334" s="39"/>
      <c r="AG1334" s="47"/>
      <c r="AH1334" s="47"/>
      <c r="AN1334" s="47" t="s">
        <v>72</v>
      </c>
      <c r="AO1334" s="47"/>
      <c r="AQ1334" s="47"/>
    </row>
    <row r="1335" spans="1:43" s="4" customFormat="1" ht="34.5" x14ac:dyDescent="0.25">
      <c r="A1335" s="40" t="s">
        <v>638</v>
      </c>
      <c r="B1335" s="41" t="s">
        <v>353</v>
      </c>
      <c r="C1335" s="374" t="s">
        <v>354</v>
      </c>
      <c r="D1335" s="374"/>
      <c r="E1335" s="374"/>
      <c r="F1335" s="42" t="s">
        <v>333</v>
      </c>
      <c r="G1335" s="43">
        <v>4.0000000000000001E-3</v>
      </c>
      <c r="H1335" s="44">
        <v>1</v>
      </c>
      <c r="I1335" s="116">
        <v>4.0000000000000001E-3</v>
      </c>
      <c r="J1335" s="45"/>
      <c r="K1335" s="43"/>
      <c r="L1335" s="45"/>
      <c r="M1335" s="43"/>
      <c r="N1335" s="46"/>
      <c r="AF1335" s="39"/>
      <c r="AG1335" s="47"/>
      <c r="AH1335" s="47" t="s">
        <v>354</v>
      </c>
      <c r="AN1335" s="47"/>
      <c r="AO1335" s="47"/>
      <c r="AQ1335" s="47"/>
    </row>
    <row r="1336" spans="1:43" s="4" customFormat="1" ht="15" x14ac:dyDescent="0.25">
      <c r="A1336" s="69"/>
      <c r="B1336" s="50"/>
      <c r="C1336" s="372" t="s">
        <v>639</v>
      </c>
      <c r="D1336" s="372"/>
      <c r="E1336" s="372"/>
      <c r="F1336" s="372"/>
      <c r="G1336" s="372"/>
      <c r="H1336" s="372"/>
      <c r="I1336" s="372"/>
      <c r="J1336" s="372"/>
      <c r="K1336" s="372"/>
      <c r="L1336" s="372"/>
      <c r="M1336" s="372"/>
      <c r="N1336" s="377"/>
      <c r="AF1336" s="39"/>
      <c r="AG1336" s="47"/>
      <c r="AH1336" s="47"/>
      <c r="AI1336" s="3" t="s">
        <v>639</v>
      </c>
      <c r="AN1336" s="47"/>
      <c r="AO1336" s="47"/>
      <c r="AQ1336" s="47"/>
    </row>
    <row r="1337" spans="1:43" s="4" customFormat="1" ht="22.5" x14ac:dyDescent="0.25">
      <c r="A1337" s="103"/>
      <c r="B1337" s="49" t="s">
        <v>217</v>
      </c>
      <c r="C1337" s="368" t="s">
        <v>218</v>
      </c>
      <c r="D1337" s="368"/>
      <c r="E1337" s="368"/>
      <c r="F1337" s="368"/>
      <c r="G1337" s="368"/>
      <c r="H1337" s="368"/>
      <c r="I1337" s="368"/>
      <c r="J1337" s="368"/>
      <c r="K1337" s="368"/>
      <c r="L1337" s="368"/>
      <c r="M1337" s="368"/>
      <c r="N1337" s="376"/>
      <c r="AF1337" s="39"/>
      <c r="AG1337" s="47"/>
      <c r="AH1337" s="47"/>
      <c r="AJ1337" s="3" t="s">
        <v>218</v>
      </c>
      <c r="AN1337" s="47"/>
      <c r="AO1337" s="47"/>
      <c r="AQ1337" s="47"/>
    </row>
    <row r="1338" spans="1:43" s="4" customFormat="1" ht="15" x14ac:dyDescent="0.25">
      <c r="A1338" s="48"/>
      <c r="B1338" s="49" t="s">
        <v>73</v>
      </c>
      <c r="C1338" s="372" t="s">
        <v>175</v>
      </c>
      <c r="D1338" s="372"/>
      <c r="E1338" s="372"/>
      <c r="F1338" s="51"/>
      <c r="G1338" s="52"/>
      <c r="H1338" s="52"/>
      <c r="I1338" s="52"/>
      <c r="J1338" s="53">
        <v>284.17</v>
      </c>
      <c r="K1338" s="54">
        <v>1.1499999999999999</v>
      </c>
      <c r="L1338" s="53">
        <v>1.31</v>
      </c>
      <c r="M1338" s="52"/>
      <c r="N1338" s="58"/>
      <c r="AF1338" s="39"/>
      <c r="AG1338" s="47"/>
      <c r="AH1338" s="47"/>
      <c r="AK1338" s="3" t="s">
        <v>175</v>
      </c>
      <c r="AN1338" s="47"/>
      <c r="AO1338" s="47"/>
      <c r="AQ1338" s="47"/>
    </row>
    <row r="1339" spans="1:43" s="4" customFormat="1" ht="15" x14ac:dyDescent="0.25">
      <c r="A1339" s="48"/>
      <c r="B1339" s="49" t="s">
        <v>78</v>
      </c>
      <c r="C1339" s="372" t="s">
        <v>176</v>
      </c>
      <c r="D1339" s="372"/>
      <c r="E1339" s="372"/>
      <c r="F1339" s="51"/>
      <c r="G1339" s="52"/>
      <c r="H1339" s="52"/>
      <c r="I1339" s="52"/>
      <c r="J1339" s="53">
        <v>28.89</v>
      </c>
      <c r="K1339" s="54">
        <v>1.1499999999999999</v>
      </c>
      <c r="L1339" s="53">
        <v>0.13</v>
      </c>
      <c r="M1339" s="54">
        <v>34.96</v>
      </c>
      <c r="N1339" s="64">
        <v>4.54</v>
      </c>
      <c r="AF1339" s="39"/>
      <c r="AG1339" s="47"/>
      <c r="AH1339" s="47"/>
      <c r="AK1339" s="3" t="s">
        <v>176</v>
      </c>
      <c r="AN1339" s="47"/>
      <c r="AO1339" s="47"/>
      <c r="AQ1339" s="47"/>
    </row>
    <row r="1340" spans="1:43" s="4" customFormat="1" ht="15" x14ac:dyDescent="0.25">
      <c r="A1340" s="56"/>
      <c r="B1340" s="49"/>
      <c r="C1340" s="372" t="s">
        <v>178</v>
      </c>
      <c r="D1340" s="372"/>
      <c r="E1340" s="372"/>
      <c r="F1340" s="51" t="s">
        <v>64</v>
      </c>
      <c r="G1340" s="54">
        <v>2.14</v>
      </c>
      <c r="H1340" s="54">
        <v>1.1499999999999999</v>
      </c>
      <c r="I1340" s="117">
        <v>9.8440000000000003E-3</v>
      </c>
      <c r="J1340" s="57"/>
      <c r="K1340" s="52"/>
      <c r="L1340" s="57"/>
      <c r="M1340" s="52"/>
      <c r="N1340" s="58"/>
      <c r="AF1340" s="39"/>
      <c r="AG1340" s="47"/>
      <c r="AH1340" s="47"/>
      <c r="AL1340" s="3" t="s">
        <v>178</v>
      </c>
      <c r="AN1340" s="47"/>
      <c r="AO1340" s="47"/>
      <c r="AQ1340" s="47"/>
    </row>
    <row r="1341" spans="1:43" s="4" customFormat="1" ht="15" x14ac:dyDescent="0.25">
      <c r="A1341" s="48"/>
      <c r="B1341" s="49"/>
      <c r="C1341" s="375" t="s">
        <v>65</v>
      </c>
      <c r="D1341" s="375"/>
      <c r="E1341" s="375"/>
      <c r="F1341" s="59"/>
      <c r="G1341" s="60"/>
      <c r="H1341" s="60"/>
      <c r="I1341" s="60"/>
      <c r="J1341" s="61">
        <v>284.17</v>
      </c>
      <c r="K1341" s="60"/>
      <c r="L1341" s="61">
        <v>1.31</v>
      </c>
      <c r="M1341" s="60"/>
      <c r="N1341" s="62"/>
      <c r="AF1341" s="39"/>
      <c r="AG1341" s="47"/>
      <c r="AH1341" s="47"/>
      <c r="AM1341" s="3" t="s">
        <v>65</v>
      </c>
      <c r="AN1341" s="47"/>
      <c r="AO1341" s="47"/>
      <c r="AQ1341" s="47"/>
    </row>
    <row r="1342" spans="1:43" s="4" customFormat="1" ht="15" x14ac:dyDescent="0.25">
      <c r="A1342" s="56"/>
      <c r="B1342" s="49"/>
      <c r="C1342" s="372" t="s">
        <v>66</v>
      </c>
      <c r="D1342" s="372"/>
      <c r="E1342" s="372"/>
      <c r="F1342" s="51"/>
      <c r="G1342" s="52"/>
      <c r="H1342" s="52"/>
      <c r="I1342" s="52"/>
      <c r="J1342" s="57"/>
      <c r="K1342" s="52"/>
      <c r="L1342" s="53">
        <v>0.13</v>
      </c>
      <c r="M1342" s="52"/>
      <c r="N1342" s="64">
        <v>4.54</v>
      </c>
      <c r="AF1342" s="39"/>
      <c r="AG1342" s="47"/>
      <c r="AH1342" s="47"/>
      <c r="AL1342" s="3" t="s">
        <v>66</v>
      </c>
      <c r="AN1342" s="47"/>
      <c r="AO1342" s="47"/>
      <c r="AQ1342" s="47"/>
    </row>
    <row r="1343" spans="1:43" s="4" customFormat="1" ht="23.25" x14ac:dyDescent="0.25">
      <c r="A1343" s="56"/>
      <c r="B1343" s="49" t="s">
        <v>335</v>
      </c>
      <c r="C1343" s="372" t="s">
        <v>336</v>
      </c>
      <c r="D1343" s="372"/>
      <c r="E1343" s="372"/>
      <c r="F1343" s="51" t="s">
        <v>69</v>
      </c>
      <c r="G1343" s="63">
        <v>92</v>
      </c>
      <c r="H1343" s="52"/>
      <c r="I1343" s="63">
        <v>92</v>
      </c>
      <c r="J1343" s="57"/>
      <c r="K1343" s="52"/>
      <c r="L1343" s="53">
        <v>0.12</v>
      </c>
      <c r="M1343" s="52"/>
      <c r="N1343" s="64">
        <v>4.18</v>
      </c>
      <c r="AF1343" s="39"/>
      <c r="AG1343" s="47"/>
      <c r="AH1343" s="47"/>
      <c r="AL1343" s="3" t="s">
        <v>336</v>
      </c>
      <c r="AN1343" s="47"/>
      <c r="AO1343" s="47"/>
      <c r="AQ1343" s="47"/>
    </row>
    <row r="1344" spans="1:43" s="4" customFormat="1" ht="23.25" x14ac:dyDescent="0.25">
      <c r="A1344" s="56"/>
      <c r="B1344" s="49" t="s">
        <v>337</v>
      </c>
      <c r="C1344" s="372" t="s">
        <v>338</v>
      </c>
      <c r="D1344" s="372"/>
      <c r="E1344" s="372"/>
      <c r="F1344" s="51" t="s">
        <v>69</v>
      </c>
      <c r="G1344" s="63">
        <v>46</v>
      </c>
      <c r="H1344" s="52"/>
      <c r="I1344" s="63">
        <v>46</v>
      </c>
      <c r="J1344" s="57"/>
      <c r="K1344" s="52"/>
      <c r="L1344" s="53">
        <v>0.06</v>
      </c>
      <c r="M1344" s="52"/>
      <c r="N1344" s="64">
        <v>2.09</v>
      </c>
      <c r="AF1344" s="39"/>
      <c r="AG1344" s="47"/>
      <c r="AH1344" s="47"/>
      <c r="AL1344" s="3" t="s">
        <v>338</v>
      </c>
      <c r="AN1344" s="47"/>
      <c r="AO1344" s="47"/>
      <c r="AQ1344" s="47"/>
    </row>
    <row r="1345" spans="1:43" s="4" customFormat="1" ht="15" x14ac:dyDescent="0.25">
      <c r="A1345" s="65"/>
      <c r="B1345" s="66"/>
      <c r="C1345" s="374" t="s">
        <v>72</v>
      </c>
      <c r="D1345" s="374"/>
      <c r="E1345" s="374"/>
      <c r="F1345" s="42"/>
      <c r="G1345" s="43"/>
      <c r="H1345" s="43"/>
      <c r="I1345" s="43"/>
      <c r="J1345" s="45"/>
      <c r="K1345" s="43"/>
      <c r="L1345" s="67">
        <v>1.49</v>
      </c>
      <c r="M1345" s="60"/>
      <c r="N1345" s="46"/>
      <c r="AF1345" s="39"/>
      <c r="AG1345" s="47"/>
      <c r="AH1345" s="47"/>
      <c r="AN1345" s="47" t="s">
        <v>72</v>
      </c>
      <c r="AO1345" s="47"/>
      <c r="AQ1345" s="47"/>
    </row>
    <row r="1346" spans="1:43" s="4" customFormat="1" ht="0" hidden="1" customHeight="1" x14ac:dyDescent="0.25">
      <c r="A1346" s="71"/>
      <c r="B1346" s="72"/>
      <c r="C1346" s="72"/>
      <c r="D1346" s="72"/>
      <c r="E1346" s="72"/>
      <c r="F1346" s="73"/>
      <c r="G1346" s="73"/>
      <c r="H1346" s="73"/>
      <c r="I1346" s="73"/>
      <c r="J1346" s="74"/>
      <c r="K1346" s="73"/>
      <c r="L1346" s="74"/>
      <c r="M1346" s="52"/>
      <c r="N1346" s="74"/>
      <c r="AF1346" s="39"/>
      <c r="AG1346" s="47"/>
      <c r="AH1346" s="47"/>
      <c r="AN1346" s="47"/>
      <c r="AO1346" s="47"/>
      <c r="AQ1346" s="47"/>
    </row>
    <row r="1347" spans="1:43" s="4" customFormat="1" ht="15" x14ac:dyDescent="0.25">
      <c r="A1347" s="78"/>
      <c r="B1347" s="79"/>
      <c r="C1347" s="374" t="s">
        <v>640</v>
      </c>
      <c r="D1347" s="374"/>
      <c r="E1347" s="374"/>
      <c r="F1347" s="374"/>
      <c r="G1347" s="374"/>
      <c r="H1347" s="374"/>
      <c r="I1347" s="374"/>
      <c r="J1347" s="374"/>
      <c r="K1347" s="374"/>
      <c r="L1347" s="80"/>
      <c r="M1347" s="81"/>
      <c r="N1347" s="82"/>
      <c r="AF1347" s="39"/>
      <c r="AG1347" s="47"/>
      <c r="AH1347" s="47"/>
      <c r="AN1347" s="47"/>
      <c r="AO1347" s="47" t="s">
        <v>640</v>
      </c>
      <c r="AQ1347" s="47"/>
    </row>
    <row r="1348" spans="1:43" s="4" customFormat="1" ht="15" x14ac:dyDescent="0.25">
      <c r="A1348" s="83"/>
      <c r="B1348" s="49"/>
      <c r="C1348" s="372" t="s">
        <v>83</v>
      </c>
      <c r="D1348" s="372"/>
      <c r="E1348" s="372"/>
      <c r="F1348" s="372"/>
      <c r="G1348" s="372"/>
      <c r="H1348" s="372"/>
      <c r="I1348" s="372"/>
      <c r="J1348" s="372"/>
      <c r="K1348" s="372"/>
      <c r="L1348" s="84">
        <v>329.52</v>
      </c>
      <c r="M1348" s="85"/>
      <c r="N1348" s="86">
        <v>4003.98</v>
      </c>
      <c r="AF1348" s="39"/>
      <c r="AG1348" s="47"/>
      <c r="AH1348" s="47"/>
      <c r="AN1348" s="47"/>
      <c r="AO1348" s="47"/>
      <c r="AP1348" s="3" t="s">
        <v>83</v>
      </c>
      <c r="AQ1348" s="47"/>
    </row>
    <row r="1349" spans="1:43" s="4" customFormat="1" ht="15" x14ac:dyDescent="0.25">
      <c r="A1349" s="83"/>
      <c r="B1349" s="49"/>
      <c r="C1349" s="372" t="s">
        <v>84</v>
      </c>
      <c r="D1349" s="372"/>
      <c r="E1349" s="372"/>
      <c r="F1349" s="372"/>
      <c r="G1349" s="372"/>
      <c r="H1349" s="372"/>
      <c r="I1349" s="372"/>
      <c r="J1349" s="372"/>
      <c r="K1349" s="372"/>
      <c r="L1349" s="87"/>
      <c r="M1349" s="85"/>
      <c r="N1349" s="88"/>
      <c r="AF1349" s="39"/>
      <c r="AG1349" s="47"/>
      <c r="AH1349" s="47"/>
      <c r="AN1349" s="47"/>
      <c r="AO1349" s="47"/>
      <c r="AP1349" s="3" t="s">
        <v>84</v>
      </c>
      <c r="AQ1349" s="47"/>
    </row>
    <row r="1350" spans="1:43" s="4" customFormat="1" ht="15" x14ac:dyDescent="0.25">
      <c r="A1350" s="83"/>
      <c r="B1350" s="49"/>
      <c r="C1350" s="372" t="s">
        <v>85</v>
      </c>
      <c r="D1350" s="372"/>
      <c r="E1350" s="372"/>
      <c r="F1350" s="372"/>
      <c r="G1350" s="372"/>
      <c r="H1350" s="372"/>
      <c r="I1350" s="372"/>
      <c r="J1350" s="372"/>
      <c r="K1350" s="372"/>
      <c r="L1350" s="84">
        <v>0.31</v>
      </c>
      <c r="M1350" s="85"/>
      <c r="N1350" s="121">
        <v>10.84</v>
      </c>
      <c r="AF1350" s="39"/>
      <c r="AG1350" s="47"/>
      <c r="AH1350" s="47"/>
      <c r="AN1350" s="47"/>
      <c r="AO1350" s="47"/>
      <c r="AP1350" s="3" t="s">
        <v>85</v>
      </c>
      <c r="AQ1350" s="47"/>
    </row>
    <row r="1351" spans="1:43" s="4" customFormat="1" ht="15" x14ac:dyDescent="0.25">
      <c r="A1351" s="83"/>
      <c r="B1351" s="49"/>
      <c r="C1351" s="372" t="s">
        <v>193</v>
      </c>
      <c r="D1351" s="372"/>
      <c r="E1351" s="372"/>
      <c r="F1351" s="372"/>
      <c r="G1351" s="372"/>
      <c r="H1351" s="372"/>
      <c r="I1351" s="372"/>
      <c r="J1351" s="372"/>
      <c r="K1351" s="372"/>
      <c r="L1351" s="84">
        <v>98.87</v>
      </c>
      <c r="M1351" s="85"/>
      <c r="N1351" s="86">
        <v>1199.29</v>
      </c>
      <c r="AF1351" s="39"/>
      <c r="AG1351" s="47"/>
      <c r="AH1351" s="47"/>
      <c r="AN1351" s="47"/>
      <c r="AO1351" s="47"/>
      <c r="AP1351" s="3" t="s">
        <v>193</v>
      </c>
      <c r="AQ1351" s="47"/>
    </row>
    <row r="1352" spans="1:43" s="4" customFormat="1" ht="15" x14ac:dyDescent="0.25">
      <c r="A1352" s="83"/>
      <c r="B1352" s="49"/>
      <c r="C1352" s="372" t="s">
        <v>194</v>
      </c>
      <c r="D1352" s="372"/>
      <c r="E1352" s="372"/>
      <c r="F1352" s="372"/>
      <c r="G1352" s="372"/>
      <c r="H1352" s="372"/>
      <c r="I1352" s="372"/>
      <c r="J1352" s="372"/>
      <c r="K1352" s="372"/>
      <c r="L1352" s="84">
        <v>14.5</v>
      </c>
      <c r="M1352" s="85"/>
      <c r="N1352" s="121">
        <v>506.92</v>
      </c>
      <c r="AF1352" s="39"/>
      <c r="AG1352" s="47"/>
      <c r="AH1352" s="47"/>
      <c r="AN1352" s="47"/>
      <c r="AO1352" s="47"/>
      <c r="AP1352" s="3" t="s">
        <v>194</v>
      </c>
      <c r="AQ1352" s="47"/>
    </row>
    <row r="1353" spans="1:43" s="4" customFormat="1" ht="15" x14ac:dyDescent="0.25">
      <c r="A1353" s="83"/>
      <c r="B1353" s="49"/>
      <c r="C1353" s="372" t="s">
        <v>195</v>
      </c>
      <c r="D1353" s="372"/>
      <c r="E1353" s="372"/>
      <c r="F1353" s="372"/>
      <c r="G1353" s="372"/>
      <c r="H1353" s="372"/>
      <c r="I1353" s="372"/>
      <c r="J1353" s="372"/>
      <c r="K1353" s="372"/>
      <c r="L1353" s="84">
        <v>0.05</v>
      </c>
      <c r="M1353" s="85"/>
      <c r="N1353" s="121">
        <v>0.43</v>
      </c>
      <c r="AF1353" s="39"/>
      <c r="AG1353" s="47"/>
      <c r="AH1353" s="47"/>
      <c r="AN1353" s="47"/>
      <c r="AO1353" s="47"/>
      <c r="AP1353" s="3" t="s">
        <v>195</v>
      </c>
      <c r="AQ1353" s="47"/>
    </row>
    <row r="1354" spans="1:43" s="4" customFormat="1" ht="15" x14ac:dyDescent="0.25">
      <c r="A1354" s="83"/>
      <c r="B1354" s="49"/>
      <c r="C1354" s="372" t="s">
        <v>364</v>
      </c>
      <c r="D1354" s="372"/>
      <c r="E1354" s="372"/>
      <c r="F1354" s="372"/>
      <c r="G1354" s="372"/>
      <c r="H1354" s="372"/>
      <c r="I1354" s="372"/>
      <c r="J1354" s="372"/>
      <c r="K1354" s="372"/>
      <c r="L1354" s="84">
        <v>230.29</v>
      </c>
      <c r="M1354" s="85"/>
      <c r="N1354" s="86">
        <v>2793.42</v>
      </c>
      <c r="AF1354" s="39"/>
      <c r="AG1354" s="47"/>
      <c r="AH1354" s="47"/>
      <c r="AN1354" s="47"/>
      <c r="AO1354" s="47"/>
      <c r="AP1354" s="3" t="s">
        <v>364</v>
      </c>
      <c r="AQ1354" s="47"/>
    </row>
    <row r="1355" spans="1:43" s="4" customFormat="1" ht="15" x14ac:dyDescent="0.25">
      <c r="A1355" s="83"/>
      <c r="B1355" s="49"/>
      <c r="C1355" s="372" t="s">
        <v>196</v>
      </c>
      <c r="D1355" s="372"/>
      <c r="E1355" s="372"/>
      <c r="F1355" s="372"/>
      <c r="G1355" s="372"/>
      <c r="H1355" s="372"/>
      <c r="I1355" s="372"/>
      <c r="J1355" s="372"/>
      <c r="K1355" s="372"/>
      <c r="L1355" s="84">
        <v>349.95</v>
      </c>
      <c r="M1355" s="85"/>
      <c r="N1355" s="86">
        <v>4718.5</v>
      </c>
      <c r="AF1355" s="39"/>
      <c r="AG1355" s="47"/>
      <c r="AH1355" s="47"/>
      <c r="AN1355" s="47"/>
      <c r="AO1355" s="47"/>
      <c r="AP1355" s="3" t="s">
        <v>196</v>
      </c>
      <c r="AQ1355" s="47"/>
    </row>
    <row r="1356" spans="1:43" s="4" customFormat="1" ht="15" x14ac:dyDescent="0.25">
      <c r="A1356" s="83"/>
      <c r="B1356" s="49"/>
      <c r="C1356" s="372" t="s">
        <v>365</v>
      </c>
      <c r="D1356" s="372"/>
      <c r="E1356" s="372"/>
      <c r="F1356" s="372"/>
      <c r="G1356" s="372"/>
      <c r="H1356" s="372"/>
      <c r="I1356" s="372"/>
      <c r="J1356" s="372"/>
      <c r="K1356" s="372"/>
      <c r="L1356" s="84">
        <v>119.66</v>
      </c>
      <c r="M1356" s="85"/>
      <c r="N1356" s="86">
        <v>1925.08</v>
      </c>
      <c r="AF1356" s="39"/>
      <c r="AG1356" s="47"/>
      <c r="AH1356" s="47"/>
      <c r="AN1356" s="47"/>
      <c r="AO1356" s="47"/>
      <c r="AP1356" s="3" t="s">
        <v>365</v>
      </c>
      <c r="AQ1356" s="47"/>
    </row>
    <row r="1357" spans="1:43" s="4" customFormat="1" ht="15" x14ac:dyDescent="0.25">
      <c r="A1357" s="83"/>
      <c r="B1357" s="49"/>
      <c r="C1357" s="372" t="s">
        <v>88</v>
      </c>
      <c r="D1357" s="372"/>
      <c r="E1357" s="372"/>
      <c r="F1357" s="372"/>
      <c r="G1357" s="372"/>
      <c r="H1357" s="372"/>
      <c r="I1357" s="372"/>
      <c r="J1357" s="372"/>
      <c r="K1357" s="372"/>
      <c r="L1357" s="87"/>
      <c r="M1357" s="85"/>
      <c r="N1357" s="88"/>
      <c r="AF1357" s="39"/>
      <c r="AG1357" s="47"/>
      <c r="AH1357" s="47"/>
      <c r="AN1357" s="47"/>
      <c r="AO1357" s="47"/>
      <c r="AP1357" s="3" t="s">
        <v>88</v>
      </c>
      <c r="AQ1357" s="47"/>
    </row>
    <row r="1358" spans="1:43" s="4" customFormat="1" ht="15" x14ac:dyDescent="0.25">
      <c r="A1358" s="83"/>
      <c r="B1358" s="49"/>
      <c r="C1358" s="372" t="s">
        <v>89</v>
      </c>
      <c r="D1358" s="372"/>
      <c r="E1358" s="372"/>
      <c r="F1358" s="372"/>
      <c r="G1358" s="372"/>
      <c r="H1358" s="372"/>
      <c r="I1358" s="372"/>
      <c r="J1358" s="372"/>
      <c r="K1358" s="372"/>
      <c r="L1358" s="84">
        <v>0.31</v>
      </c>
      <c r="M1358" s="85"/>
      <c r="N1358" s="121">
        <v>10.84</v>
      </c>
      <c r="AF1358" s="39"/>
      <c r="AG1358" s="47"/>
      <c r="AH1358" s="47"/>
      <c r="AN1358" s="47"/>
      <c r="AO1358" s="47"/>
      <c r="AP1358" s="3" t="s">
        <v>89</v>
      </c>
      <c r="AQ1358" s="47"/>
    </row>
    <row r="1359" spans="1:43" s="4" customFormat="1" ht="15" x14ac:dyDescent="0.25">
      <c r="A1359" s="83"/>
      <c r="B1359" s="49"/>
      <c r="C1359" s="372" t="s">
        <v>366</v>
      </c>
      <c r="D1359" s="372"/>
      <c r="E1359" s="372"/>
      <c r="F1359" s="372"/>
      <c r="G1359" s="372"/>
      <c r="H1359" s="372"/>
      <c r="I1359" s="372"/>
      <c r="J1359" s="372"/>
      <c r="K1359" s="372"/>
      <c r="L1359" s="84">
        <v>98.87</v>
      </c>
      <c r="M1359" s="85"/>
      <c r="N1359" s="88"/>
      <c r="AF1359" s="39"/>
      <c r="AG1359" s="47"/>
      <c r="AH1359" s="47"/>
      <c r="AN1359" s="47"/>
      <c r="AO1359" s="47"/>
      <c r="AP1359" s="3" t="s">
        <v>366</v>
      </c>
      <c r="AQ1359" s="47"/>
    </row>
    <row r="1360" spans="1:43" s="4" customFormat="1" ht="15" x14ac:dyDescent="0.25">
      <c r="A1360" s="83"/>
      <c r="B1360" s="49"/>
      <c r="C1360" s="372" t="s">
        <v>367</v>
      </c>
      <c r="D1360" s="372"/>
      <c r="E1360" s="372"/>
      <c r="F1360" s="372"/>
      <c r="G1360" s="372"/>
      <c r="H1360" s="372"/>
      <c r="I1360" s="372"/>
      <c r="J1360" s="372"/>
      <c r="K1360" s="372"/>
      <c r="L1360" s="84">
        <v>14.5</v>
      </c>
      <c r="M1360" s="85"/>
      <c r="N1360" s="121">
        <v>506.92</v>
      </c>
      <c r="AF1360" s="39"/>
      <c r="AG1360" s="47"/>
      <c r="AH1360" s="47"/>
      <c r="AN1360" s="47"/>
      <c r="AO1360" s="47"/>
      <c r="AP1360" s="3" t="s">
        <v>367</v>
      </c>
      <c r="AQ1360" s="47"/>
    </row>
    <row r="1361" spans="1:43" s="4" customFormat="1" ht="15" x14ac:dyDescent="0.25">
      <c r="A1361" s="83"/>
      <c r="B1361" s="49"/>
      <c r="C1361" s="372" t="s">
        <v>368</v>
      </c>
      <c r="D1361" s="372"/>
      <c r="E1361" s="372"/>
      <c r="F1361" s="372"/>
      <c r="G1361" s="372"/>
      <c r="H1361" s="372"/>
      <c r="I1361" s="372"/>
      <c r="J1361" s="372"/>
      <c r="K1361" s="372"/>
      <c r="L1361" s="84">
        <v>0.05</v>
      </c>
      <c r="M1361" s="85"/>
      <c r="N1361" s="88"/>
      <c r="AF1361" s="39"/>
      <c r="AG1361" s="47"/>
      <c r="AH1361" s="47"/>
      <c r="AN1361" s="47"/>
      <c r="AO1361" s="47"/>
      <c r="AP1361" s="3" t="s">
        <v>368</v>
      </c>
      <c r="AQ1361" s="47"/>
    </row>
    <row r="1362" spans="1:43" s="4" customFormat="1" ht="15" x14ac:dyDescent="0.25">
      <c r="A1362" s="83"/>
      <c r="B1362" s="49"/>
      <c r="C1362" s="372" t="s">
        <v>90</v>
      </c>
      <c r="D1362" s="372"/>
      <c r="E1362" s="372"/>
      <c r="F1362" s="372"/>
      <c r="G1362" s="372"/>
      <c r="H1362" s="372"/>
      <c r="I1362" s="372"/>
      <c r="J1362" s="372"/>
      <c r="K1362" s="372"/>
      <c r="L1362" s="84">
        <v>13.62</v>
      </c>
      <c r="M1362" s="85"/>
      <c r="N1362" s="121">
        <v>476.34</v>
      </c>
      <c r="AF1362" s="39"/>
      <c r="AG1362" s="47"/>
      <c r="AH1362" s="47"/>
      <c r="AN1362" s="47"/>
      <c r="AO1362" s="47"/>
      <c r="AP1362" s="3" t="s">
        <v>90</v>
      </c>
      <c r="AQ1362" s="47"/>
    </row>
    <row r="1363" spans="1:43" s="4" customFormat="1" ht="15" x14ac:dyDescent="0.25">
      <c r="A1363" s="83"/>
      <c r="B1363" s="49"/>
      <c r="C1363" s="372" t="s">
        <v>91</v>
      </c>
      <c r="D1363" s="372"/>
      <c r="E1363" s="372"/>
      <c r="F1363" s="372"/>
      <c r="G1363" s="372"/>
      <c r="H1363" s="372"/>
      <c r="I1363" s="372"/>
      <c r="J1363" s="372"/>
      <c r="K1363" s="372"/>
      <c r="L1363" s="84">
        <v>6.81</v>
      </c>
      <c r="M1363" s="85"/>
      <c r="N1363" s="121">
        <v>238.18</v>
      </c>
      <c r="AF1363" s="39"/>
      <c r="AG1363" s="47"/>
      <c r="AH1363" s="47"/>
      <c r="AN1363" s="47"/>
      <c r="AO1363" s="47"/>
      <c r="AP1363" s="3" t="s">
        <v>91</v>
      </c>
      <c r="AQ1363" s="47"/>
    </row>
    <row r="1364" spans="1:43" s="4" customFormat="1" ht="15" x14ac:dyDescent="0.25">
      <c r="A1364" s="83"/>
      <c r="B1364" s="49"/>
      <c r="C1364" s="372" t="s">
        <v>369</v>
      </c>
      <c r="D1364" s="372"/>
      <c r="E1364" s="372"/>
      <c r="F1364" s="372"/>
      <c r="G1364" s="372"/>
      <c r="H1364" s="372"/>
      <c r="I1364" s="372"/>
      <c r="J1364" s="372"/>
      <c r="K1364" s="372"/>
      <c r="L1364" s="84">
        <v>230.29</v>
      </c>
      <c r="M1364" s="85"/>
      <c r="N1364" s="86">
        <v>2793.42</v>
      </c>
      <c r="AF1364" s="39"/>
      <c r="AG1364" s="47"/>
      <c r="AH1364" s="47"/>
      <c r="AN1364" s="47"/>
      <c r="AO1364" s="47"/>
      <c r="AP1364" s="3" t="s">
        <v>369</v>
      </c>
      <c r="AQ1364" s="47"/>
    </row>
    <row r="1365" spans="1:43" s="4" customFormat="1" ht="15" x14ac:dyDescent="0.25">
      <c r="A1365" s="83"/>
      <c r="B1365" s="49"/>
      <c r="C1365" s="372" t="s">
        <v>92</v>
      </c>
      <c r="D1365" s="372"/>
      <c r="E1365" s="372"/>
      <c r="F1365" s="372"/>
      <c r="G1365" s="372"/>
      <c r="H1365" s="372"/>
      <c r="I1365" s="372"/>
      <c r="J1365" s="372"/>
      <c r="K1365" s="372"/>
      <c r="L1365" s="84">
        <v>14.81</v>
      </c>
      <c r="M1365" s="85"/>
      <c r="N1365" s="121">
        <v>517.76</v>
      </c>
      <c r="AF1365" s="39"/>
      <c r="AG1365" s="47"/>
      <c r="AH1365" s="47"/>
      <c r="AN1365" s="47"/>
      <c r="AO1365" s="47"/>
      <c r="AP1365" s="3" t="s">
        <v>92</v>
      </c>
      <c r="AQ1365" s="47"/>
    </row>
    <row r="1366" spans="1:43" s="4" customFormat="1" ht="15" x14ac:dyDescent="0.25">
      <c r="A1366" s="83"/>
      <c r="B1366" s="49"/>
      <c r="C1366" s="372" t="s">
        <v>93</v>
      </c>
      <c r="D1366" s="372"/>
      <c r="E1366" s="372"/>
      <c r="F1366" s="372"/>
      <c r="G1366" s="372"/>
      <c r="H1366" s="372"/>
      <c r="I1366" s="372"/>
      <c r="J1366" s="372"/>
      <c r="K1366" s="372"/>
      <c r="L1366" s="84">
        <v>13.62</v>
      </c>
      <c r="M1366" s="85"/>
      <c r="N1366" s="121">
        <v>476.34</v>
      </c>
      <c r="AF1366" s="39"/>
      <c r="AG1366" s="47"/>
      <c r="AH1366" s="47"/>
      <c r="AN1366" s="47"/>
      <c r="AO1366" s="47"/>
      <c r="AP1366" s="3" t="s">
        <v>93</v>
      </c>
      <c r="AQ1366" s="47"/>
    </row>
    <row r="1367" spans="1:43" s="4" customFormat="1" ht="15" x14ac:dyDescent="0.25">
      <c r="A1367" s="83"/>
      <c r="B1367" s="49"/>
      <c r="C1367" s="372" t="s">
        <v>94</v>
      </c>
      <c r="D1367" s="372"/>
      <c r="E1367" s="372"/>
      <c r="F1367" s="372"/>
      <c r="G1367" s="372"/>
      <c r="H1367" s="372"/>
      <c r="I1367" s="372"/>
      <c r="J1367" s="372"/>
      <c r="K1367" s="372"/>
      <c r="L1367" s="84">
        <v>6.81</v>
      </c>
      <c r="M1367" s="85"/>
      <c r="N1367" s="121">
        <v>238.18</v>
      </c>
      <c r="AF1367" s="39"/>
      <c r="AG1367" s="47"/>
      <c r="AH1367" s="47"/>
      <c r="AN1367" s="47"/>
      <c r="AO1367" s="47"/>
      <c r="AP1367" s="3" t="s">
        <v>94</v>
      </c>
      <c r="AQ1367" s="47"/>
    </row>
    <row r="1368" spans="1:43" s="4" customFormat="1" ht="15" x14ac:dyDescent="0.25">
      <c r="A1368" s="83"/>
      <c r="B1368" s="89"/>
      <c r="C1368" s="373" t="s">
        <v>641</v>
      </c>
      <c r="D1368" s="373"/>
      <c r="E1368" s="373"/>
      <c r="F1368" s="373"/>
      <c r="G1368" s="373"/>
      <c r="H1368" s="373"/>
      <c r="I1368" s="373"/>
      <c r="J1368" s="373"/>
      <c r="K1368" s="373"/>
      <c r="L1368" s="90">
        <v>349.95</v>
      </c>
      <c r="M1368" s="91"/>
      <c r="N1368" s="92">
        <v>4718.5</v>
      </c>
      <c r="AF1368" s="39"/>
      <c r="AG1368" s="47"/>
      <c r="AH1368" s="47"/>
      <c r="AN1368" s="47"/>
      <c r="AO1368" s="47"/>
      <c r="AQ1368" s="47" t="s">
        <v>641</v>
      </c>
    </row>
    <row r="1369" spans="1:43" s="4" customFormat="1" ht="15" x14ac:dyDescent="0.25">
      <c r="A1369" s="378" t="s">
        <v>642</v>
      </c>
      <c r="B1369" s="379"/>
      <c r="C1369" s="379"/>
      <c r="D1369" s="379"/>
      <c r="E1369" s="379"/>
      <c r="F1369" s="379"/>
      <c r="G1369" s="379"/>
      <c r="H1369" s="379"/>
      <c r="I1369" s="379"/>
      <c r="J1369" s="379"/>
      <c r="K1369" s="379"/>
      <c r="L1369" s="379"/>
      <c r="M1369" s="379"/>
      <c r="N1369" s="380"/>
      <c r="AF1369" s="39" t="s">
        <v>642</v>
      </c>
      <c r="AG1369" s="47"/>
      <c r="AH1369" s="47"/>
      <c r="AN1369" s="47"/>
      <c r="AO1369" s="47"/>
      <c r="AQ1369" s="47"/>
    </row>
    <row r="1370" spans="1:43" s="4" customFormat="1" ht="34.5" x14ac:dyDescent="0.25">
      <c r="A1370" s="40" t="s">
        <v>643</v>
      </c>
      <c r="B1370" s="41" t="s">
        <v>644</v>
      </c>
      <c r="C1370" s="374" t="s">
        <v>645</v>
      </c>
      <c r="D1370" s="374"/>
      <c r="E1370" s="374"/>
      <c r="F1370" s="42" t="s">
        <v>171</v>
      </c>
      <c r="G1370" s="43">
        <v>8.1900000000000001E-2</v>
      </c>
      <c r="H1370" s="44">
        <v>1</v>
      </c>
      <c r="I1370" s="110">
        <v>8.1900000000000001E-2</v>
      </c>
      <c r="J1370" s="45"/>
      <c r="K1370" s="43"/>
      <c r="L1370" s="45"/>
      <c r="M1370" s="43"/>
      <c r="N1370" s="46"/>
      <c r="AF1370" s="39"/>
      <c r="AG1370" s="47"/>
      <c r="AH1370" s="47" t="s">
        <v>645</v>
      </c>
      <c r="AN1370" s="47"/>
      <c r="AO1370" s="47"/>
      <c r="AQ1370" s="47"/>
    </row>
    <row r="1371" spans="1:43" s="4" customFormat="1" ht="15" x14ac:dyDescent="0.25">
      <c r="A1371" s="69"/>
      <c r="B1371" s="50"/>
      <c r="C1371" s="372" t="s">
        <v>646</v>
      </c>
      <c r="D1371" s="372"/>
      <c r="E1371" s="372"/>
      <c r="F1371" s="372"/>
      <c r="G1371" s="372"/>
      <c r="H1371" s="372"/>
      <c r="I1371" s="372"/>
      <c r="J1371" s="372"/>
      <c r="K1371" s="372"/>
      <c r="L1371" s="372"/>
      <c r="M1371" s="372"/>
      <c r="N1371" s="377"/>
      <c r="AF1371" s="39"/>
      <c r="AG1371" s="47"/>
      <c r="AH1371" s="47"/>
      <c r="AI1371" s="3" t="s">
        <v>646</v>
      </c>
      <c r="AN1371" s="47"/>
      <c r="AO1371" s="47"/>
      <c r="AQ1371" s="47"/>
    </row>
    <row r="1372" spans="1:43" s="4" customFormat="1" ht="22.5" x14ac:dyDescent="0.25">
      <c r="A1372" s="103"/>
      <c r="B1372" s="49" t="s">
        <v>217</v>
      </c>
      <c r="C1372" s="368" t="s">
        <v>218</v>
      </c>
      <c r="D1372" s="368"/>
      <c r="E1372" s="368"/>
      <c r="F1372" s="368"/>
      <c r="G1372" s="368"/>
      <c r="H1372" s="368"/>
      <c r="I1372" s="368"/>
      <c r="J1372" s="368"/>
      <c r="K1372" s="368"/>
      <c r="L1372" s="368"/>
      <c r="M1372" s="368"/>
      <c r="N1372" s="376"/>
      <c r="AF1372" s="39"/>
      <c r="AG1372" s="47"/>
      <c r="AH1372" s="47"/>
      <c r="AJ1372" s="3" t="s">
        <v>218</v>
      </c>
      <c r="AN1372" s="47"/>
      <c r="AO1372" s="47"/>
      <c r="AQ1372" s="47"/>
    </row>
    <row r="1373" spans="1:43" s="4" customFormat="1" ht="15" x14ac:dyDescent="0.25">
      <c r="A1373" s="48"/>
      <c r="B1373" s="49" t="s">
        <v>58</v>
      </c>
      <c r="C1373" s="372" t="s">
        <v>62</v>
      </c>
      <c r="D1373" s="372"/>
      <c r="E1373" s="372"/>
      <c r="F1373" s="51"/>
      <c r="G1373" s="52"/>
      <c r="H1373" s="52"/>
      <c r="I1373" s="52"/>
      <c r="J1373" s="107">
        <v>1201.2</v>
      </c>
      <c r="K1373" s="54">
        <v>1.1499999999999999</v>
      </c>
      <c r="L1373" s="53">
        <v>113.14</v>
      </c>
      <c r="M1373" s="54">
        <v>34.96</v>
      </c>
      <c r="N1373" s="55">
        <v>3955.37</v>
      </c>
      <c r="AF1373" s="39"/>
      <c r="AG1373" s="47"/>
      <c r="AH1373" s="47"/>
      <c r="AK1373" s="3" t="s">
        <v>62</v>
      </c>
      <c r="AN1373" s="47"/>
      <c r="AO1373" s="47"/>
      <c r="AQ1373" s="47"/>
    </row>
    <row r="1374" spans="1:43" s="4" customFormat="1" ht="15" x14ac:dyDescent="0.25">
      <c r="A1374" s="56"/>
      <c r="B1374" s="49"/>
      <c r="C1374" s="372" t="s">
        <v>63</v>
      </c>
      <c r="D1374" s="372"/>
      <c r="E1374" s="372"/>
      <c r="F1374" s="51" t="s">
        <v>64</v>
      </c>
      <c r="G1374" s="63">
        <v>154</v>
      </c>
      <c r="H1374" s="54">
        <v>1.1499999999999999</v>
      </c>
      <c r="I1374" s="114">
        <v>14.504490000000001</v>
      </c>
      <c r="J1374" s="57"/>
      <c r="K1374" s="52"/>
      <c r="L1374" s="57"/>
      <c r="M1374" s="52"/>
      <c r="N1374" s="58"/>
      <c r="AF1374" s="39"/>
      <c r="AG1374" s="47"/>
      <c r="AH1374" s="47"/>
      <c r="AL1374" s="3" t="s">
        <v>63</v>
      </c>
      <c r="AN1374" s="47"/>
      <c r="AO1374" s="47"/>
      <c r="AQ1374" s="47"/>
    </row>
    <row r="1375" spans="1:43" s="4" customFormat="1" ht="15" x14ac:dyDescent="0.25">
      <c r="A1375" s="48"/>
      <c r="B1375" s="49"/>
      <c r="C1375" s="375" t="s">
        <v>65</v>
      </c>
      <c r="D1375" s="375"/>
      <c r="E1375" s="375"/>
      <c r="F1375" s="59"/>
      <c r="G1375" s="60"/>
      <c r="H1375" s="60"/>
      <c r="I1375" s="60"/>
      <c r="J1375" s="108">
        <v>1201.2</v>
      </c>
      <c r="K1375" s="60"/>
      <c r="L1375" s="61">
        <v>113.14</v>
      </c>
      <c r="M1375" s="60"/>
      <c r="N1375" s="62"/>
      <c r="AF1375" s="39"/>
      <c r="AG1375" s="47"/>
      <c r="AH1375" s="47"/>
      <c r="AM1375" s="3" t="s">
        <v>65</v>
      </c>
      <c r="AN1375" s="47"/>
      <c r="AO1375" s="47"/>
      <c r="AQ1375" s="47"/>
    </row>
    <row r="1376" spans="1:43" s="4" customFormat="1" ht="15" x14ac:dyDescent="0.25">
      <c r="A1376" s="56"/>
      <c r="B1376" s="49"/>
      <c r="C1376" s="372" t="s">
        <v>66</v>
      </c>
      <c r="D1376" s="372"/>
      <c r="E1376" s="372"/>
      <c r="F1376" s="51"/>
      <c r="G1376" s="52"/>
      <c r="H1376" s="52"/>
      <c r="I1376" s="52"/>
      <c r="J1376" s="57"/>
      <c r="K1376" s="52"/>
      <c r="L1376" s="53">
        <v>113.14</v>
      </c>
      <c r="M1376" s="52"/>
      <c r="N1376" s="55">
        <v>3955.37</v>
      </c>
      <c r="AF1376" s="39"/>
      <c r="AG1376" s="47"/>
      <c r="AH1376" s="47"/>
      <c r="AL1376" s="3" t="s">
        <v>66</v>
      </c>
      <c r="AN1376" s="47"/>
      <c r="AO1376" s="47"/>
      <c r="AQ1376" s="47"/>
    </row>
    <row r="1377" spans="1:43" s="4" customFormat="1" ht="23.25" x14ac:dyDescent="0.25">
      <c r="A1377" s="56"/>
      <c r="B1377" s="49" t="s">
        <v>647</v>
      </c>
      <c r="C1377" s="372" t="s">
        <v>648</v>
      </c>
      <c r="D1377" s="372"/>
      <c r="E1377" s="372"/>
      <c r="F1377" s="51" t="s">
        <v>69</v>
      </c>
      <c r="G1377" s="63">
        <v>89</v>
      </c>
      <c r="H1377" s="52"/>
      <c r="I1377" s="63">
        <v>89</v>
      </c>
      <c r="J1377" s="57"/>
      <c r="K1377" s="52"/>
      <c r="L1377" s="53">
        <v>100.69</v>
      </c>
      <c r="M1377" s="52"/>
      <c r="N1377" s="55">
        <v>3520.28</v>
      </c>
      <c r="AF1377" s="39"/>
      <c r="AG1377" s="47"/>
      <c r="AH1377" s="47"/>
      <c r="AL1377" s="3" t="s">
        <v>648</v>
      </c>
      <c r="AN1377" s="47"/>
      <c r="AO1377" s="47"/>
      <c r="AQ1377" s="47"/>
    </row>
    <row r="1378" spans="1:43" s="4" customFormat="1" ht="23.25" x14ac:dyDescent="0.25">
      <c r="A1378" s="56"/>
      <c r="B1378" s="49" t="s">
        <v>649</v>
      </c>
      <c r="C1378" s="372" t="s">
        <v>650</v>
      </c>
      <c r="D1378" s="372"/>
      <c r="E1378" s="372"/>
      <c r="F1378" s="51" t="s">
        <v>69</v>
      </c>
      <c r="G1378" s="63">
        <v>40</v>
      </c>
      <c r="H1378" s="52"/>
      <c r="I1378" s="63">
        <v>40</v>
      </c>
      <c r="J1378" s="57"/>
      <c r="K1378" s="52"/>
      <c r="L1378" s="53">
        <v>45.26</v>
      </c>
      <c r="M1378" s="52"/>
      <c r="N1378" s="55">
        <v>1582.15</v>
      </c>
      <c r="AF1378" s="39"/>
      <c r="AG1378" s="47"/>
      <c r="AH1378" s="47"/>
      <c r="AL1378" s="3" t="s">
        <v>650</v>
      </c>
      <c r="AN1378" s="47"/>
      <c r="AO1378" s="47"/>
      <c r="AQ1378" s="47"/>
    </row>
    <row r="1379" spans="1:43" s="4" customFormat="1" ht="15" x14ac:dyDescent="0.25">
      <c r="A1379" s="65"/>
      <c r="B1379" s="66"/>
      <c r="C1379" s="374" t="s">
        <v>72</v>
      </c>
      <c r="D1379" s="374"/>
      <c r="E1379" s="374"/>
      <c r="F1379" s="42"/>
      <c r="G1379" s="43"/>
      <c r="H1379" s="43"/>
      <c r="I1379" s="43"/>
      <c r="J1379" s="45"/>
      <c r="K1379" s="43"/>
      <c r="L1379" s="67">
        <v>259.08999999999997</v>
      </c>
      <c r="M1379" s="60"/>
      <c r="N1379" s="46"/>
      <c r="AF1379" s="39"/>
      <c r="AG1379" s="47"/>
      <c r="AH1379" s="47"/>
      <c r="AN1379" s="47" t="s">
        <v>72</v>
      </c>
      <c r="AO1379" s="47"/>
      <c r="AQ1379" s="47"/>
    </row>
    <row r="1380" spans="1:43" s="4" customFormat="1" ht="23.25" x14ac:dyDescent="0.25">
      <c r="A1380" s="40" t="s">
        <v>651</v>
      </c>
      <c r="B1380" s="41" t="s">
        <v>652</v>
      </c>
      <c r="C1380" s="374" t="s">
        <v>653</v>
      </c>
      <c r="D1380" s="374"/>
      <c r="E1380" s="374"/>
      <c r="F1380" s="42" t="s">
        <v>171</v>
      </c>
      <c r="G1380" s="43">
        <v>8.1900000000000001E-2</v>
      </c>
      <c r="H1380" s="44">
        <v>1</v>
      </c>
      <c r="I1380" s="110">
        <v>8.1900000000000001E-2</v>
      </c>
      <c r="J1380" s="45"/>
      <c r="K1380" s="43"/>
      <c r="L1380" s="45"/>
      <c r="M1380" s="43"/>
      <c r="N1380" s="46"/>
      <c r="AF1380" s="39"/>
      <c r="AG1380" s="47"/>
      <c r="AH1380" s="47" t="s">
        <v>653</v>
      </c>
      <c r="AN1380" s="47"/>
      <c r="AO1380" s="47"/>
      <c r="AQ1380" s="47"/>
    </row>
    <row r="1381" spans="1:43" s="4" customFormat="1" ht="15" x14ac:dyDescent="0.25">
      <c r="A1381" s="69"/>
      <c r="B1381" s="50"/>
      <c r="C1381" s="372" t="s">
        <v>646</v>
      </c>
      <c r="D1381" s="372"/>
      <c r="E1381" s="372"/>
      <c r="F1381" s="372"/>
      <c r="G1381" s="372"/>
      <c r="H1381" s="372"/>
      <c r="I1381" s="372"/>
      <c r="J1381" s="372"/>
      <c r="K1381" s="372"/>
      <c r="L1381" s="372"/>
      <c r="M1381" s="372"/>
      <c r="N1381" s="377"/>
      <c r="AF1381" s="39"/>
      <c r="AG1381" s="47"/>
      <c r="AH1381" s="47"/>
      <c r="AI1381" s="3" t="s">
        <v>646</v>
      </c>
      <c r="AN1381" s="47"/>
      <c r="AO1381" s="47"/>
      <c r="AQ1381" s="47"/>
    </row>
    <row r="1382" spans="1:43" s="4" customFormat="1" ht="22.5" x14ac:dyDescent="0.25">
      <c r="A1382" s="103"/>
      <c r="B1382" s="49" t="s">
        <v>217</v>
      </c>
      <c r="C1382" s="368" t="s">
        <v>218</v>
      </c>
      <c r="D1382" s="368"/>
      <c r="E1382" s="368"/>
      <c r="F1382" s="368"/>
      <c r="G1382" s="368"/>
      <c r="H1382" s="368"/>
      <c r="I1382" s="368"/>
      <c r="J1382" s="368"/>
      <c r="K1382" s="368"/>
      <c r="L1382" s="368"/>
      <c r="M1382" s="368"/>
      <c r="N1382" s="376"/>
      <c r="AF1382" s="39"/>
      <c r="AG1382" s="47"/>
      <c r="AH1382" s="47"/>
      <c r="AJ1382" s="3" t="s">
        <v>218</v>
      </c>
      <c r="AN1382" s="47"/>
      <c r="AO1382" s="47"/>
      <c r="AQ1382" s="47"/>
    </row>
    <row r="1383" spans="1:43" s="4" customFormat="1" ht="15" x14ac:dyDescent="0.25">
      <c r="A1383" s="48"/>
      <c r="B1383" s="49" t="s">
        <v>58</v>
      </c>
      <c r="C1383" s="372" t="s">
        <v>62</v>
      </c>
      <c r="D1383" s="372"/>
      <c r="E1383" s="372"/>
      <c r="F1383" s="51"/>
      <c r="G1383" s="52"/>
      <c r="H1383" s="52"/>
      <c r="I1383" s="52"/>
      <c r="J1383" s="53">
        <v>663.75</v>
      </c>
      <c r="K1383" s="54">
        <v>1.1499999999999999</v>
      </c>
      <c r="L1383" s="53">
        <v>62.52</v>
      </c>
      <c r="M1383" s="54">
        <v>34.96</v>
      </c>
      <c r="N1383" s="55">
        <v>2185.6999999999998</v>
      </c>
      <c r="AF1383" s="39"/>
      <c r="AG1383" s="47"/>
      <c r="AH1383" s="47"/>
      <c r="AK1383" s="3" t="s">
        <v>62</v>
      </c>
      <c r="AN1383" s="47"/>
      <c r="AO1383" s="47"/>
      <c r="AQ1383" s="47"/>
    </row>
    <row r="1384" spans="1:43" s="4" customFormat="1" ht="15" x14ac:dyDescent="0.25">
      <c r="A1384" s="56"/>
      <c r="B1384" s="49"/>
      <c r="C1384" s="372" t="s">
        <v>63</v>
      </c>
      <c r="D1384" s="372"/>
      <c r="E1384" s="372"/>
      <c r="F1384" s="51" t="s">
        <v>64</v>
      </c>
      <c r="G1384" s="104">
        <v>88.5</v>
      </c>
      <c r="H1384" s="54">
        <v>1.1499999999999999</v>
      </c>
      <c r="I1384" s="111">
        <v>8.3353725000000001</v>
      </c>
      <c r="J1384" s="57"/>
      <c r="K1384" s="52"/>
      <c r="L1384" s="57"/>
      <c r="M1384" s="52"/>
      <c r="N1384" s="58"/>
      <c r="AF1384" s="39"/>
      <c r="AG1384" s="47"/>
      <c r="AH1384" s="47"/>
      <c r="AL1384" s="3" t="s">
        <v>63</v>
      </c>
      <c r="AN1384" s="47"/>
      <c r="AO1384" s="47"/>
      <c r="AQ1384" s="47"/>
    </row>
    <row r="1385" spans="1:43" s="4" customFormat="1" ht="15" x14ac:dyDescent="0.25">
      <c r="A1385" s="48"/>
      <c r="B1385" s="49"/>
      <c r="C1385" s="375" t="s">
        <v>65</v>
      </c>
      <c r="D1385" s="375"/>
      <c r="E1385" s="375"/>
      <c r="F1385" s="59"/>
      <c r="G1385" s="60"/>
      <c r="H1385" s="60"/>
      <c r="I1385" s="60"/>
      <c r="J1385" s="61">
        <v>663.75</v>
      </c>
      <c r="K1385" s="60"/>
      <c r="L1385" s="61">
        <v>62.52</v>
      </c>
      <c r="M1385" s="60"/>
      <c r="N1385" s="62"/>
      <c r="AF1385" s="39"/>
      <c r="AG1385" s="47"/>
      <c r="AH1385" s="47"/>
      <c r="AM1385" s="3" t="s">
        <v>65</v>
      </c>
      <c r="AN1385" s="47"/>
      <c r="AO1385" s="47"/>
      <c r="AQ1385" s="47"/>
    </row>
    <row r="1386" spans="1:43" s="4" customFormat="1" ht="15" x14ac:dyDescent="0.25">
      <c r="A1386" s="56"/>
      <c r="B1386" s="49"/>
      <c r="C1386" s="372" t="s">
        <v>66</v>
      </c>
      <c r="D1386" s="372"/>
      <c r="E1386" s="372"/>
      <c r="F1386" s="51"/>
      <c r="G1386" s="52"/>
      <c r="H1386" s="52"/>
      <c r="I1386" s="52"/>
      <c r="J1386" s="57"/>
      <c r="K1386" s="52"/>
      <c r="L1386" s="53">
        <v>62.52</v>
      </c>
      <c r="M1386" s="52"/>
      <c r="N1386" s="55">
        <v>2185.6999999999998</v>
      </c>
      <c r="AF1386" s="39"/>
      <c r="AG1386" s="47"/>
      <c r="AH1386" s="47"/>
      <c r="AL1386" s="3" t="s">
        <v>66</v>
      </c>
      <c r="AN1386" s="47"/>
      <c r="AO1386" s="47"/>
      <c r="AQ1386" s="47"/>
    </row>
    <row r="1387" spans="1:43" s="4" customFormat="1" ht="23.25" x14ac:dyDescent="0.25">
      <c r="A1387" s="56"/>
      <c r="B1387" s="49" t="s">
        <v>647</v>
      </c>
      <c r="C1387" s="372" t="s">
        <v>648</v>
      </c>
      <c r="D1387" s="372"/>
      <c r="E1387" s="372"/>
      <c r="F1387" s="51" t="s">
        <v>69</v>
      </c>
      <c r="G1387" s="63">
        <v>89</v>
      </c>
      <c r="H1387" s="52"/>
      <c r="I1387" s="63">
        <v>89</v>
      </c>
      <c r="J1387" s="57"/>
      <c r="K1387" s="52"/>
      <c r="L1387" s="53">
        <v>55.64</v>
      </c>
      <c r="M1387" s="52"/>
      <c r="N1387" s="55">
        <v>1945.27</v>
      </c>
      <c r="AF1387" s="39"/>
      <c r="AG1387" s="47"/>
      <c r="AH1387" s="47"/>
      <c r="AL1387" s="3" t="s">
        <v>648</v>
      </c>
      <c r="AN1387" s="47"/>
      <c r="AO1387" s="47"/>
      <c r="AQ1387" s="47"/>
    </row>
    <row r="1388" spans="1:43" s="4" customFormat="1" ht="23.25" x14ac:dyDescent="0.25">
      <c r="A1388" s="56"/>
      <c r="B1388" s="49" t="s">
        <v>649</v>
      </c>
      <c r="C1388" s="372" t="s">
        <v>650</v>
      </c>
      <c r="D1388" s="372"/>
      <c r="E1388" s="372"/>
      <c r="F1388" s="51" t="s">
        <v>69</v>
      </c>
      <c r="G1388" s="63">
        <v>40</v>
      </c>
      <c r="H1388" s="52"/>
      <c r="I1388" s="63">
        <v>40</v>
      </c>
      <c r="J1388" s="57"/>
      <c r="K1388" s="52"/>
      <c r="L1388" s="53">
        <v>25.01</v>
      </c>
      <c r="M1388" s="52"/>
      <c r="N1388" s="64">
        <v>874.28</v>
      </c>
      <c r="AF1388" s="39"/>
      <c r="AG1388" s="47"/>
      <c r="AH1388" s="47"/>
      <c r="AL1388" s="3" t="s">
        <v>650</v>
      </c>
      <c r="AN1388" s="47"/>
      <c r="AO1388" s="47"/>
      <c r="AQ1388" s="47"/>
    </row>
    <row r="1389" spans="1:43" s="4" customFormat="1" ht="15" x14ac:dyDescent="0.25">
      <c r="A1389" s="65"/>
      <c r="B1389" s="66"/>
      <c r="C1389" s="374" t="s">
        <v>72</v>
      </c>
      <c r="D1389" s="374"/>
      <c r="E1389" s="374"/>
      <c r="F1389" s="42"/>
      <c r="G1389" s="43"/>
      <c r="H1389" s="43"/>
      <c r="I1389" s="43"/>
      <c r="J1389" s="45"/>
      <c r="K1389" s="43"/>
      <c r="L1389" s="67">
        <v>143.16999999999999</v>
      </c>
      <c r="M1389" s="60"/>
      <c r="N1389" s="46"/>
      <c r="AF1389" s="39"/>
      <c r="AG1389" s="47"/>
      <c r="AH1389" s="47"/>
      <c r="AN1389" s="47" t="s">
        <v>72</v>
      </c>
      <c r="AO1389" s="47"/>
      <c r="AQ1389" s="47"/>
    </row>
    <row r="1390" spans="1:43" s="4" customFormat="1" ht="0" hidden="1" customHeight="1" x14ac:dyDescent="0.25">
      <c r="A1390" s="71"/>
      <c r="B1390" s="72"/>
      <c r="C1390" s="72"/>
      <c r="D1390" s="72"/>
      <c r="E1390" s="72"/>
      <c r="F1390" s="73"/>
      <c r="G1390" s="73"/>
      <c r="H1390" s="73"/>
      <c r="I1390" s="73"/>
      <c r="J1390" s="74"/>
      <c r="K1390" s="73"/>
      <c r="L1390" s="74"/>
      <c r="M1390" s="52"/>
      <c r="N1390" s="74"/>
      <c r="AF1390" s="39"/>
      <c r="AG1390" s="47"/>
      <c r="AH1390" s="47"/>
      <c r="AN1390" s="47"/>
      <c r="AO1390" s="47"/>
      <c r="AQ1390" s="47"/>
    </row>
    <row r="1391" spans="1:43" s="4" customFormat="1" ht="15" x14ac:dyDescent="0.25">
      <c r="A1391" s="78"/>
      <c r="B1391" s="79"/>
      <c r="C1391" s="374" t="s">
        <v>654</v>
      </c>
      <c r="D1391" s="374"/>
      <c r="E1391" s="374"/>
      <c r="F1391" s="374"/>
      <c r="G1391" s="374"/>
      <c r="H1391" s="374"/>
      <c r="I1391" s="374"/>
      <c r="J1391" s="374"/>
      <c r="K1391" s="374"/>
      <c r="L1391" s="80"/>
      <c r="M1391" s="81"/>
      <c r="N1391" s="82"/>
      <c r="AF1391" s="39"/>
      <c r="AG1391" s="47"/>
      <c r="AH1391" s="47"/>
      <c r="AN1391" s="47"/>
      <c r="AO1391" s="47" t="s">
        <v>654</v>
      </c>
      <c r="AQ1391" s="47"/>
    </row>
    <row r="1392" spans="1:43" s="4" customFormat="1" ht="15" x14ac:dyDescent="0.25">
      <c r="A1392" s="83"/>
      <c r="B1392" s="49"/>
      <c r="C1392" s="372" t="s">
        <v>83</v>
      </c>
      <c r="D1392" s="372"/>
      <c r="E1392" s="372"/>
      <c r="F1392" s="372"/>
      <c r="G1392" s="372"/>
      <c r="H1392" s="372"/>
      <c r="I1392" s="372"/>
      <c r="J1392" s="372"/>
      <c r="K1392" s="372"/>
      <c r="L1392" s="84">
        <v>175.66</v>
      </c>
      <c r="M1392" s="85"/>
      <c r="N1392" s="86">
        <v>6141.07</v>
      </c>
      <c r="AF1392" s="39"/>
      <c r="AG1392" s="47"/>
      <c r="AH1392" s="47"/>
      <c r="AN1392" s="47"/>
      <c r="AO1392" s="47"/>
      <c r="AP1392" s="3" t="s">
        <v>83</v>
      </c>
      <c r="AQ1392" s="47"/>
    </row>
    <row r="1393" spans="1:43" s="4" customFormat="1" ht="15" x14ac:dyDescent="0.25">
      <c r="A1393" s="83"/>
      <c r="B1393" s="49"/>
      <c r="C1393" s="372" t="s">
        <v>84</v>
      </c>
      <c r="D1393" s="372"/>
      <c r="E1393" s="372"/>
      <c r="F1393" s="372"/>
      <c r="G1393" s="372"/>
      <c r="H1393" s="372"/>
      <c r="I1393" s="372"/>
      <c r="J1393" s="372"/>
      <c r="K1393" s="372"/>
      <c r="L1393" s="87"/>
      <c r="M1393" s="85"/>
      <c r="N1393" s="88"/>
      <c r="AF1393" s="39"/>
      <c r="AG1393" s="47"/>
      <c r="AH1393" s="47"/>
      <c r="AN1393" s="47"/>
      <c r="AO1393" s="47"/>
      <c r="AP1393" s="3" t="s">
        <v>84</v>
      </c>
      <c r="AQ1393" s="47"/>
    </row>
    <row r="1394" spans="1:43" s="4" customFormat="1" ht="15" x14ac:dyDescent="0.25">
      <c r="A1394" s="83"/>
      <c r="B1394" s="49"/>
      <c r="C1394" s="372" t="s">
        <v>85</v>
      </c>
      <c r="D1394" s="372"/>
      <c r="E1394" s="372"/>
      <c r="F1394" s="372"/>
      <c r="G1394" s="372"/>
      <c r="H1394" s="372"/>
      <c r="I1394" s="372"/>
      <c r="J1394" s="372"/>
      <c r="K1394" s="372"/>
      <c r="L1394" s="84">
        <v>175.66</v>
      </c>
      <c r="M1394" s="85"/>
      <c r="N1394" s="86">
        <v>6141.07</v>
      </c>
      <c r="AF1394" s="39"/>
      <c r="AG1394" s="47"/>
      <c r="AH1394" s="47"/>
      <c r="AN1394" s="47"/>
      <c r="AO1394" s="47"/>
      <c r="AP1394" s="3" t="s">
        <v>85</v>
      </c>
      <c r="AQ1394" s="47"/>
    </row>
    <row r="1395" spans="1:43" s="4" customFormat="1" ht="15" x14ac:dyDescent="0.25">
      <c r="A1395" s="83"/>
      <c r="B1395" s="49"/>
      <c r="C1395" s="372" t="s">
        <v>196</v>
      </c>
      <c r="D1395" s="372"/>
      <c r="E1395" s="372"/>
      <c r="F1395" s="372"/>
      <c r="G1395" s="372"/>
      <c r="H1395" s="372"/>
      <c r="I1395" s="372"/>
      <c r="J1395" s="372"/>
      <c r="K1395" s="372"/>
      <c r="L1395" s="84">
        <v>402.26</v>
      </c>
      <c r="M1395" s="85"/>
      <c r="N1395" s="86">
        <v>14063.05</v>
      </c>
      <c r="AF1395" s="39"/>
      <c r="AG1395" s="47"/>
      <c r="AH1395" s="47"/>
      <c r="AN1395" s="47"/>
      <c r="AO1395" s="47"/>
      <c r="AP1395" s="3" t="s">
        <v>196</v>
      </c>
      <c r="AQ1395" s="47"/>
    </row>
    <row r="1396" spans="1:43" s="4" customFormat="1" ht="15" x14ac:dyDescent="0.25">
      <c r="A1396" s="83"/>
      <c r="B1396" s="49"/>
      <c r="C1396" s="372" t="s">
        <v>84</v>
      </c>
      <c r="D1396" s="372"/>
      <c r="E1396" s="372"/>
      <c r="F1396" s="372"/>
      <c r="G1396" s="372"/>
      <c r="H1396" s="372"/>
      <c r="I1396" s="372"/>
      <c r="J1396" s="372"/>
      <c r="K1396" s="372"/>
      <c r="L1396" s="87"/>
      <c r="M1396" s="85"/>
      <c r="N1396" s="88"/>
      <c r="AF1396" s="39"/>
      <c r="AG1396" s="47"/>
      <c r="AH1396" s="47"/>
      <c r="AN1396" s="47"/>
      <c r="AO1396" s="47"/>
      <c r="AP1396" s="3" t="s">
        <v>84</v>
      </c>
      <c r="AQ1396" s="47"/>
    </row>
    <row r="1397" spans="1:43" s="4" customFormat="1" ht="15" x14ac:dyDescent="0.25">
      <c r="A1397" s="83"/>
      <c r="B1397" s="49"/>
      <c r="C1397" s="372" t="s">
        <v>197</v>
      </c>
      <c r="D1397" s="372"/>
      <c r="E1397" s="372"/>
      <c r="F1397" s="372"/>
      <c r="G1397" s="372"/>
      <c r="H1397" s="372"/>
      <c r="I1397" s="372"/>
      <c r="J1397" s="372"/>
      <c r="K1397" s="372"/>
      <c r="L1397" s="84">
        <v>175.66</v>
      </c>
      <c r="M1397" s="85"/>
      <c r="N1397" s="86">
        <v>6141.07</v>
      </c>
      <c r="AF1397" s="39"/>
      <c r="AG1397" s="47"/>
      <c r="AH1397" s="47"/>
      <c r="AN1397" s="47"/>
      <c r="AO1397" s="47"/>
      <c r="AP1397" s="3" t="s">
        <v>197</v>
      </c>
      <c r="AQ1397" s="47"/>
    </row>
    <row r="1398" spans="1:43" s="4" customFormat="1" ht="15" x14ac:dyDescent="0.25">
      <c r="A1398" s="83"/>
      <c r="B1398" s="49"/>
      <c r="C1398" s="372" t="s">
        <v>202</v>
      </c>
      <c r="D1398" s="372"/>
      <c r="E1398" s="372"/>
      <c r="F1398" s="372"/>
      <c r="G1398" s="372"/>
      <c r="H1398" s="372"/>
      <c r="I1398" s="372"/>
      <c r="J1398" s="372"/>
      <c r="K1398" s="372"/>
      <c r="L1398" s="84">
        <v>156.33000000000001</v>
      </c>
      <c r="M1398" s="85"/>
      <c r="N1398" s="86">
        <v>5465.55</v>
      </c>
      <c r="AF1398" s="39"/>
      <c r="AG1398" s="47"/>
      <c r="AH1398" s="47"/>
      <c r="AN1398" s="47"/>
      <c r="AO1398" s="47"/>
      <c r="AP1398" s="3" t="s">
        <v>202</v>
      </c>
      <c r="AQ1398" s="47"/>
    </row>
    <row r="1399" spans="1:43" s="4" customFormat="1" ht="15" x14ac:dyDescent="0.25">
      <c r="A1399" s="83"/>
      <c r="B1399" s="49"/>
      <c r="C1399" s="372" t="s">
        <v>203</v>
      </c>
      <c r="D1399" s="372"/>
      <c r="E1399" s="372"/>
      <c r="F1399" s="372"/>
      <c r="G1399" s="372"/>
      <c r="H1399" s="372"/>
      <c r="I1399" s="372"/>
      <c r="J1399" s="372"/>
      <c r="K1399" s="372"/>
      <c r="L1399" s="84">
        <v>70.27</v>
      </c>
      <c r="M1399" s="85"/>
      <c r="N1399" s="86">
        <v>2456.4299999999998</v>
      </c>
      <c r="AF1399" s="39"/>
      <c r="AG1399" s="47"/>
      <c r="AH1399" s="47"/>
      <c r="AN1399" s="47"/>
      <c r="AO1399" s="47"/>
      <c r="AP1399" s="3" t="s">
        <v>203</v>
      </c>
      <c r="AQ1399" s="47"/>
    </row>
    <row r="1400" spans="1:43" s="4" customFormat="1" ht="15" x14ac:dyDescent="0.25">
      <c r="A1400" s="83"/>
      <c r="B1400" s="49"/>
      <c r="C1400" s="372" t="s">
        <v>92</v>
      </c>
      <c r="D1400" s="372"/>
      <c r="E1400" s="372"/>
      <c r="F1400" s="372"/>
      <c r="G1400" s="372"/>
      <c r="H1400" s="372"/>
      <c r="I1400" s="372"/>
      <c r="J1400" s="372"/>
      <c r="K1400" s="372"/>
      <c r="L1400" s="84">
        <v>175.66</v>
      </c>
      <c r="M1400" s="85"/>
      <c r="N1400" s="86">
        <v>6141.07</v>
      </c>
      <c r="AF1400" s="39"/>
      <c r="AG1400" s="47"/>
      <c r="AH1400" s="47"/>
      <c r="AN1400" s="47"/>
      <c r="AO1400" s="47"/>
      <c r="AP1400" s="3" t="s">
        <v>92</v>
      </c>
      <c r="AQ1400" s="47"/>
    </row>
    <row r="1401" spans="1:43" s="4" customFormat="1" ht="15" x14ac:dyDescent="0.25">
      <c r="A1401" s="83"/>
      <c r="B1401" s="49"/>
      <c r="C1401" s="372" t="s">
        <v>93</v>
      </c>
      <c r="D1401" s="372"/>
      <c r="E1401" s="372"/>
      <c r="F1401" s="372"/>
      <c r="G1401" s="372"/>
      <c r="H1401" s="372"/>
      <c r="I1401" s="372"/>
      <c r="J1401" s="372"/>
      <c r="K1401" s="372"/>
      <c r="L1401" s="84">
        <v>156.33000000000001</v>
      </c>
      <c r="M1401" s="85"/>
      <c r="N1401" s="86">
        <v>5465.55</v>
      </c>
      <c r="AF1401" s="39"/>
      <c r="AG1401" s="47"/>
      <c r="AH1401" s="47"/>
      <c r="AN1401" s="47"/>
      <c r="AO1401" s="47"/>
      <c r="AP1401" s="3" t="s">
        <v>93</v>
      </c>
      <c r="AQ1401" s="47"/>
    </row>
    <row r="1402" spans="1:43" s="4" customFormat="1" ht="15" x14ac:dyDescent="0.25">
      <c r="A1402" s="83"/>
      <c r="B1402" s="49"/>
      <c r="C1402" s="372" t="s">
        <v>94</v>
      </c>
      <c r="D1402" s="372"/>
      <c r="E1402" s="372"/>
      <c r="F1402" s="372"/>
      <c r="G1402" s="372"/>
      <c r="H1402" s="372"/>
      <c r="I1402" s="372"/>
      <c r="J1402" s="372"/>
      <c r="K1402" s="372"/>
      <c r="L1402" s="84">
        <v>70.27</v>
      </c>
      <c r="M1402" s="85"/>
      <c r="N1402" s="86">
        <v>2456.4299999999998</v>
      </c>
      <c r="AF1402" s="39"/>
      <c r="AG1402" s="47"/>
      <c r="AH1402" s="47"/>
      <c r="AN1402" s="47"/>
      <c r="AO1402" s="47"/>
      <c r="AP1402" s="3" t="s">
        <v>94</v>
      </c>
      <c r="AQ1402" s="47"/>
    </row>
    <row r="1403" spans="1:43" s="4" customFormat="1" ht="15" x14ac:dyDescent="0.25">
      <c r="A1403" s="83"/>
      <c r="B1403" s="89"/>
      <c r="C1403" s="373" t="s">
        <v>655</v>
      </c>
      <c r="D1403" s="373"/>
      <c r="E1403" s="373"/>
      <c r="F1403" s="373"/>
      <c r="G1403" s="373"/>
      <c r="H1403" s="373"/>
      <c r="I1403" s="373"/>
      <c r="J1403" s="373"/>
      <c r="K1403" s="373"/>
      <c r="L1403" s="90">
        <v>402.26</v>
      </c>
      <c r="M1403" s="91"/>
      <c r="N1403" s="92">
        <v>14063.05</v>
      </c>
      <c r="AF1403" s="39"/>
      <c r="AG1403" s="47"/>
      <c r="AH1403" s="47"/>
      <c r="AN1403" s="47"/>
      <c r="AO1403" s="47"/>
      <c r="AQ1403" s="47" t="s">
        <v>655</v>
      </c>
    </row>
    <row r="1404" spans="1:43" s="4" customFormat="1" ht="15" x14ac:dyDescent="0.25">
      <c r="A1404" s="378" t="s">
        <v>656</v>
      </c>
      <c r="B1404" s="379"/>
      <c r="C1404" s="379"/>
      <c r="D1404" s="379"/>
      <c r="E1404" s="379"/>
      <c r="F1404" s="379"/>
      <c r="G1404" s="379"/>
      <c r="H1404" s="379"/>
      <c r="I1404" s="379"/>
      <c r="J1404" s="379"/>
      <c r="K1404" s="379"/>
      <c r="L1404" s="379"/>
      <c r="M1404" s="379"/>
      <c r="N1404" s="380"/>
      <c r="AF1404" s="39" t="s">
        <v>656</v>
      </c>
      <c r="AG1404" s="47"/>
      <c r="AH1404" s="47"/>
      <c r="AN1404" s="47"/>
      <c r="AO1404" s="47"/>
      <c r="AQ1404" s="47"/>
    </row>
    <row r="1405" spans="1:43" s="4" customFormat="1" ht="15" x14ac:dyDescent="0.25">
      <c r="A1405" s="381" t="s">
        <v>657</v>
      </c>
      <c r="B1405" s="382"/>
      <c r="C1405" s="382"/>
      <c r="D1405" s="382"/>
      <c r="E1405" s="382"/>
      <c r="F1405" s="382"/>
      <c r="G1405" s="382"/>
      <c r="H1405" s="382"/>
      <c r="I1405" s="382"/>
      <c r="J1405" s="382"/>
      <c r="K1405" s="382"/>
      <c r="L1405" s="382"/>
      <c r="M1405" s="382"/>
      <c r="N1405" s="383"/>
      <c r="AF1405" s="39"/>
      <c r="AG1405" s="47" t="s">
        <v>657</v>
      </c>
      <c r="AH1405" s="47"/>
      <c r="AN1405" s="47"/>
      <c r="AO1405" s="47"/>
      <c r="AQ1405" s="47"/>
    </row>
    <row r="1406" spans="1:43" s="4" customFormat="1" ht="57" x14ac:dyDescent="0.25">
      <c r="A1406" s="40" t="s">
        <v>658</v>
      </c>
      <c r="B1406" s="41" t="s">
        <v>659</v>
      </c>
      <c r="C1406" s="374" t="s">
        <v>660</v>
      </c>
      <c r="D1406" s="374"/>
      <c r="E1406" s="374"/>
      <c r="F1406" s="42" t="s">
        <v>661</v>
      </c>
      <c r="G1406" s="43">
        <v>2.1999999999999999E-2</v>
      </c>
      <c r="H1406" s="44">
        <v>1</v>
      </c>
      <c r="I1406" s="116">
        <v>2.1999999999999999E-2</v>
      </c>
      <c r="J1406" s="45"/>
      <c r="K1406" s="43"/>
      <c r="L1406" s="45"/>
      <c r="M1406" s="43"/>
      <c r="N1406" s="46"/>
      <c r="AF1406" s="39"/>
      <c r="AG1406" s="47"/>
      <c r="AH1406" s="47" t="s">
        <v>660</v>
      </c>
      <c r="AN1406" s="47"/>
      <c r="AO1406" s="47"/>
      <c r="AQ1406" s="47"/>
    </row>
    <row r="1407" spans="1:43" s="4" customFormat="1" ht="15" x14ac:dyDescent="0.25">
      <c r="A1407" s="69"/>
      <c r="B1407" s="50"/>
      <c r="C1407" s="372" t="s">
        <v>662</v>
      </c>
      <c r="D1407" s="372"/>
      <c r="E1407" s="372"/>
      <c r="F1407" s="372"/>
      <c r="G1407" s="372"/>
      <c r="H1407" s="372"/>
      <c r="I1407" s="372"/>
      <c r="J1407" s="372"/>
      <c r="K1407" s="372"/>
      <c r="L1407" s="372"/>
      <c r="M1407" s="372"/>
      <c r="N1407" s="377"/>
      <c r="AF1407" s="39"/>
      <c r="AG1407" s="47"/>
      <c r="AH1407" s="47"/>
      <c r="AI1407" s="3" t="s">
        <v>662</v>
      </c>
      <c r="AN1407" s="47"/>
      <c r="AO1407" s="47"/>
      <c r="AQ1407" s="47"/>
    </row>
    <row r="1408" spans="1:43" s="4" customFormat="1" ht="22.5" x14ac:dyDescent="0.25">
      <c r="A1408" s="103"/>
      <c r="B1408" s="49" t="s">
        <v>217</v>
      </c>
      <c r="C1408" s="368" t="s">
        <v>218</v>
      </c>
      <c r="D1408" s="368"/>
      <c r="E1408" s="368"/>
      <c r="F1408" s="368"/>
      <c r="G1408" s="368"/>
      <c r="H1408" s="368"/>
      <c r="I1408" s="368"/>
      <c r="J1408" s="368"/>
      <c r="K1408" s="368"/>
      <c r="L1408" s="368"/>
      <c r="M1408" s="368"/>
      <c r="N1408" s="376"/>
      <c r="AF1408" s="39"/>
      <c r="AG1408" s="47"/>
      <c r="AH1408" s="47"/>
      <c r="AJ1408" s="3" t="s">
        <v>218</v>
      </c>
      <c r="AN1408" s="47"/>
      <c r="AO1408" s="47"/>
      <c r="AQ1408" s="47"/>
    </row>
    <row r="1409" spans="1:43" s="4" customFormat="1" ht="15" x14ac:dyDescent="0.25">
      <c r="A1409" s="48"/>
      <c r="B1409" s="49" t="s">
        <v>58</v>
      </c>
      <c r="C1409" s="372" t="s">
        <v>62</v>
      </c>
      <c r="D1409" s="372"/>
      <c r="E1409" s="372"/>
      <c r="F1409" s="51"/>
      <c r="G1409" s="52"/>
      <c r="H1409" s="52"/>
      <c r="I1409" s="52"/>
      <c r="J1409" s="53">
        <v>620.42999999999995</v>
      </c>
      <c r="K1409" s="54">
        <v>1.1499999999999999</v>
      </c>
      <c r="L1409" s="53">
        <v>15.7</v>
      </c>
      <c r="M1409" s="54">
        <v>34.96</v>
      </c>
      <c r="N1409" s="64">
        <v>548.87</v>
      </c>
      <c r="AF1409" s="39"/>
      <c r="AG1409" s="47"/>
      <c r="AH1409" s="47"/>
      <c r="AK1409" s="3" t="s">
        <v>62</v>
      </c>
      <c r="AN1409" s="47"/>
      <c r="AO1409" s="47"/>
      <c r="AQ1409" s="47"/>
    </row>
    <row r="1410" spans="1:43" s="4" customFormat="1" ht="15" x14ac:dyDescent="0.25">
      <c r="A1410" s="48"/>
      <c r="B1410" s="49" t="s">
        <v>73</v>
      </c>
      <c r="C1410" s="372" t="s">
        <v>175</v>
      </c>
      <c r="D1410" s="372"/>
      <c r="E1410" s="372"/>
      <c r="F1410" s="51"/>
      <c r="G1410" s="52"/>
      <c r="H1410" s="52"/>
      <c r="I1410" s="52"/>
      <c r="J1410" s="107">
        <v>3092.82</v>
      </c>
      <c r="K1410" s="54">
        <v>1.1499999999999999</v>
      </c>
      <c r="L1410" s="53">
        <v>78.25</v>
      </c>
      <c r="M1410" s="52"/>
      <c r="N1410" s="58"/>
      <c r="AF1410" s="39"/>
      <c r="AG1410" s="47"/>
      <c r="AH1410" s="47"/>
      <c r="AK1410" s="3" t="s">
        <v>175</v>
      </c>
      <c r="AN1410" s="47"/>
      <c r="AO1410" s="47"/>
      <c r="AQ1410" s="47"/>
    </row>
    <row r="1411" spans="1:43" s="4" customFormat="1" ht="15" x14ac:dyDescent="0.25">
      <c r="A1411" s="48"/>
      <c r="B1411" s="49" t="s">
        <v>78</v>
      </c>
      <c r="C1411" s="372" t="s">
        <v>176</v>
      </c>
      <c r="D1411" s="372"/>
      <c r="E1411" s="372"/>
      <c r="F1411" s="51"/>
      <c r="G1411" s="52"/>
      <c r="H1411" s="52"/>
      <c r="I1411" s="52"/>
      <c r="J1411" s="53">
        <v>399.08</v>
      </c>
      <c r="K1411" s="54">
        <v>1.1499999999999999</v>
      </c>
      <c r="L1411" s="53">
        <v>10.1</v>
      </c>
      <c r="M1411" s="54">
        <v>34.96</v>
      </c>
      <c r="N1411" s="64">
        <v>353.1</v>
      </c>
      <c r="AF1411" s="39"/>
      <c r="AG1411" s="47"/>
      <c r="AH1411" s="47"/>
      <c r="AK1411" s="3" t="s">
        <v>176</v>
      </c>
      <c r="AN1411" s="47"/>
      <c r="AO1411" s="47"/>
      <c r="AQ1411" s="47"/>
    </row>
    <row r="1412" spans="1:43" s="4" customFormat="1" ht="15" x14ac:dyDescent="0.25">
      <c r="A1412" s="48"/>
      <c r="B1412" s="49" t="s">
        <v>122</v>
      </c>
      <c r="C1412" s="372" t="s">
        <v>177</v>
      </c>
      <c r="D1412" s="372"/>
      <c r="E1412" s="372"/>
      <c r="F1412" s="51"/>
      <c r="G1412" s="52"/>
      <c r="H1412" s="52"/>
      <c r="I1412" s="52"/>
      <c r="J1412" s="107">
        <v>7435.74</v>
      </c>
      <c r="K1412" s="52"/>
      <c r="L1412" s="53">
        <v>163.59</v>
      </c>
      <c r="M1412" s="52"/>
      <c r="N1412" s="58"/>
      <c r="AF1412" s="39"/>
      <c r="AG1412" s="47"/>
      <c r="AH1412" s="47"/>
      <c r="AK1412" s="3" t="s">
        <v>177</v>
      </c>
      <c r="AN1412" s="47"/>
      <c r="AO1412" s="47"/>
      <c r="AQ1412" s="47"/>
    </row>
    <row r="1413" spans="1:43" s="4" customFormat="1" ht="15" x14ac:dyDescent="0.25">
      <c r="A1413" s="56"/>
      <c r="B1413" s="49"/>
      <c r="C1413" s="372" t="s">
        <v>63</v>
      </c>
      <c r="D1413" s="372"/>
      <c r="E1413" s="372"/>
      <c r="F1413" s="51" t="s">
        <v>64</v>
      </c>
      <c r="G1413" s="54">
        <v>65.239999999999995</v>
      </c>
      <c r="H1413" s="54">
        <v>1.1499999999999999</v>
      </c>
      <c r="I1413" s="117">
        <v>1.6505719999999999</v>
      </c>
      <c r="J1413" s="57"/>
      <c r="K1413" s="52"/>
      <c r="L1413" s="57"/>
      <c r="M1413" s="52"/>
      <c r="N1413" s="58"/>
      <c r="AF1413" s="39"/>
      <c r="AG1413" s="47"/>
      <c r="AH1413" s="47"/>
      <c r="AL1413" s="3" t="s">
        <v>63</v>
      </c>
      <c r="AN1413" s="47"/>
      <c r="AO1413" s="47"/>
      <c r="AQ1413" s="47"/>
    </row>
    <row r="1414" spans="1:43" s="4" customFormat="1" ht="15" x14ac:dyDescent="0.25">
      <c r="A1414" s="56"/>
      <c r="B1414" s="49"/>
      <c r="C1414" s="372" t="s">
        <v>178</v>
      </c>
      <c r="D1414" s="372"/>
      <c r="E1414" s="372"/>
      <c r="F1414" s="51" t="s">
        <v>64</v>
      </c>
      <c r="G1414" s="54">
        <v>37.51</v>
      </c>
      <c r="H1414" s="54">
        <v>1.1499999999999999</v>
      </c>
      <c r="I1414" s="117">
        <v>0.94900300000000004</v>
      </c>
      <c r="J1414" s="57"/>
      <c r="K1414" s="52"/>
      <c r="L1414" s="57"/>
      <c r="M1414" s="52"/>
      <c r="N1414" s="58"/>
      <c r="AF1414" s="39"/>
      <c r="AG1414" s="47"/>
      <c r="AH1414" s="47"/>
      <c r="AL1414" s="3" t="s">
        <v>178</v>
      </c>
      <c r="AN1414" s="47"/>
      <c r="AO1414" s="47"/>
      <c r="AQ1414" s="47"/>
    </row>
    <row r="1415" spans="1:43" s="4" customFormat="1" ht="15" x14ac:dyDescent="0.25">
      <c r="A1415" s="48"/>
      <c r="B1415" s="49"/>
      <c r="C1415" s="375" t="s">
        <v>65</v>
      </c>
      <c r="D1415" s="375"/>
      <c r="E1415" s="375"/>
      <c r="F1415" s="59"/>
      <c r="G1415" s="60"/>
      <c r="H1415" s="60"/>
      <c r="I1415" s="60"/>
      <c r="J1415" s="108">
        <v>11148.99</v>
      </c>
      <c r="K1415" s="60"/>
      <c r="L1415" s="61">
        <v>257.54000000000002</v>
      </c>
      <c r="M1415" s="60"/>
      <c r="N1415" s="62"/>
      <c r="AF1415" s="39"/>
      <c r="AG1415" s="47"/>
      <c r="AH1415" s="47"/>
      <c r="AM1415" s="3" t="s">
        <v>65</v>
      </c>
      <c r="AN1415" s="47"/>
      <c r="AO1415" s="47"/>
      <c r="AQ1415" s="47"/>
    </row>
    <row r="1416" spans="1:43" s="4" customFormat="1" ht="15" x14ac:dyDescent="0.25">
      <c r="A1416" s="56"/>
      <c r="B1416" s="49"/>
      <c r="C1416" s="372" t="s">
        <v>66</v>
      </c>
      <c r="D1416" s="372"/>
      <c r="E1416" s="372"/>
      <c r="F1416" s="51"/>
      <c r="G1416" s="52"/>
      <c r="H1416" s="52"/>
      <c r="I1416" s="52"/>
      <c r="J1416" s="57"/>
      <c r="K1416" s="52"/>
      <c r="L1416" s="53">
        <v>25.8</v>
      </c>
      <c r="M1416" s="52"/>
      <c r="N1416" s="64">
        <v>901.97</v>
      </c>
      <c r="AF1416" s="39"/>
      <c r="AG1416" s="47"/>
      <c r="AH1416" s="47"/>
      <c r="AL1416" s="3" t="s">
        <v>66</v>
      </c>
      <c r="AN1416" s="47"/>
      <c r="AO1416" s="47"/>
      <c r="AQ1416" s="47"/>
    </row>
    <row r="1417" spans="1:43" s="4" customFormat="1" ht="15" x14ac:dyDescent="0.25">
      <c r="A1417" s="56"/>
      <c r="B1417" s="49" t="s">
        <v>663</v>
      </c>
      <c r="C1417" s="372" t="s">
        <v>664</v>
      </c>
      <c r="D1417" s="372"/>
      <c r="E1417" s="372"/>
      <c r="F1417" s="51" t="s">
        <v>69</v>
      </c>
      <c r="G1417" s="63">
        <v>103</v>
      </c>
      <c r="H1417" s="52"/>
      <c r="I1417" s="63">
        <v>103</v>
      </c>
      <c r="J1417" s="57"/>
      <c r="K1417" s="52"/>
      <c r="L1417" s="53">
        <v>26.57</v>
      </c>
      <c r="M1417" s="52"/>
      <c r="N1417" s="64">
        <v>929.03</v>
      </c>
      <c r="AF1417" s="39"/>
      <c r="AG1417" s="47"/>
      <c r="AH1417" s="47"/>
      <c r="AL1417" s="3" t="s">
        <v>664</v>
      </c>
      <c r="AN1417" s="47"/>
      <c r="AO1417" s="47"/>
      <c r="AQ1417" s="47"/>
    </row>
    <row r="1418" spans="1:43" s="4" customFormat="1" ht="15" x14ac:dyDescent="0.25">
      <c r="A1418" s="56"/>
      <c r="B1418" s="49" t="s">
        <v>665</v>
      </c>
      <c r="C1418" s="372" t="s">
        <v>666</v>
      </c>
      <c r="D1418" s="372"/>
      <c r="E1418" s="372"/>
      <c r="F1418" s="51" t="s">
        <v>69</v>
      </c>
      <c r="G1418" s="63">
        <v>60</v>
      </c>
      <c r="H1418" s="52"/>
      <c r="I1418" s="63">
        <v>60</v>
      </c>
      <c r="J1418" s="57"/>
      <c r="K1418" s="52"/>
      <c r="L1418" s="53">
        <v>15.48</v>
      </c>
      <c r="M1418" s="52"/>
      <c r="N1418" s="64">
        <v>541.17999999999995</v>
      </c>
      <c r="AF1418" s="39"/>
      <c r="AG1418" s="47"/>
      <c r="AH1418" s="47"/>
      <c r="AL1418" s="3" t="s">
        <v>666</v>
      </c>
      <c r="AN1418" s="47"/>
      <c r="AO1418" s="47"/>
      <c r="AQ1418" s="47"/>
    </row>
    <row r="1419" spans="1:43" s="4" customFormat="1" ht="15" x14ac:dyDescent="0.25">
      <c r="A1419" s="65"/>
      <c r="B1419" s="66"/>
      <c r="C1419" s="374" t="s">
        <v>72</v>
      </c>
      <c r="D1419" s="374"/>
      <c r="E1419" s="374"/>
      <c r="F1419" s="42"/>
      <c r="G1419" s="43"/>
      <c r="H1419" s="43"/>
      <c r="I1419" s="43"/>
      <c r="J1419" s="45"/>
      <c r="K1419" s="43"/>
      <c r="L1419" s="67">
        <v>299.58999999999997</v>
      </c>
      <c r="M1419" s="60"/>
      <c r="N1419" s="46"/>
      <c r="AF1419" s="39"/>
      <c r="AG1419" s="47"/>
      <c r="AH1419" s="47"/>
      <c r="AN1419" s="47" t="s">
        <v>72</v>
      </c>
      <c r="AO1419" s="47"/>
      <c r="AQ1419" s="47"/>
    </row>
    <row r="1420" spans="1:43" s="4" customFormat="1" ht="22.5" x14ac:dyDescent="0.25">
      <c r="A1420" s="40" t="s">
        <v>667</v>
      </c>
      <c r="B1420" s="41" t="s">
        <v>668</v>
      </c>
      <c r="C1420" s="374" t="s">
        <v>669</v>
      </c>
      <c r="D1420" s="374"/>
      <c r="E1420" s="374"/>
      <c r="F1420" s="42" t="s">
        <v>231</v>
      </c>
      <c r="G1420" s="43">
        <v>22.44</v>
      </c>
      <c r="H1420" s="44">
        <v>1</v>
      </c>
      <c r="I1420" s="68">
        <v>22.44</v>
      </c>
      <c r="J1420" s="67">
        <v>359.3</v>
      </c>
      <c r="K1420" s="43"/>
      <c r="L1420" s="67">
        <v>943</v>
      </c>
      <c r="M1420" s="68">
        <v>8.5500000000000007</v>
      </c>
      <c r="N1420" s="115">
        <v>8062.69</v>
      </c>
      <c r="AF1420" s="39"/>
      <c r="AG1420" s="47"/>
      <c r="AH1420" s="47" t="s">
        <v>669</v>
      </c>
      <c r="AN1420" s="47"/>
      <c r="AO1420" s="47"/>
      <c r="AQ1420" s="47"/>
    </row>
    <row r="1421" spans="1:43" s="4" customFormat="1" ht="15" x14ac:dyDescent="0.25">
      <c r="A1421" s="69"/>
      <c r="B1421" s="50"/>
      <c r="C1421" s="372" t="s">
        <v>670</v>
      </c>
      <c r="D1421" s="372"/>
      <c r="E1421" s="372"/>
      <c r="F1421" s="372"/>
      <c r="G1421" s="372"/>
      <c r="H1421" s="372"/>
      <c r="I1421" s="372"/>
      <c r="J1421" s="372"/>
      <c r="K1421" s="372"/>
      <c r="L1421" s="372"/>
      <c r="M1421" s="372"/>
      <c r="N1421" s="377"/>
      <c r="AF1421" s="39"/>
      <c r="AG1421" s="47"/>
      <c r="AH1421" s="47"/>
      <c r="AI1421" s="3" t="s">
        <v>670</v>
      </c>
      <c r="AN1421" s="47"/>
      <c r="AO1421" s="47"/>
      <c r="AQ1421" s="47"/>
    </row>
    <row r="1422" spans="1:43" s="4" customFormat="1" ht="15" x14ac:dyDescent="0.25">
      <c r="A1422" s="65"/>
      <c r="B1422" s="66"/>
      <c r="C1422" s="374" t="s">
        <v>72</v>
      </c>
      <c r="D1422" s="374"/>
      <c r="E1422" s="374"/>
      <c r="F1422" s="42"/>
      <c r="G1422" s="43"/>
      <c r="H1422" s="43"/>
      <c r="I1422" s="43"/>
      <c r="J1422" s="45"/>
      <c r="K1422" s="43"/>
      <c r="L1422" s="67">
        <v>943</v>
      </c>
      <c r="M1422" s="60"/>
      <c r="N1422" s="115">
        <v>8062.69</v>
      </c>
      <c r="AF1422" s="39"/>
      <c r="AG1422" s="47"/>
      <c r="AH1422" s="47"/>
      <c r="AN1422" s="47" t="s">
        <v>72</v>
      </c>
      <c r="AO1422" s="47"/>
      <c r="AQ1422" s="47"/>
    </row>
    <row r="1423" spans="1:43" s="4" customFormat="1" ht="34.5" x14ac:dyDescent="0.25">
      <c r="A1423" s="40" t="s">
        <v>671</v>
      </c>
      <c r="B1423" s="41" t="s">
        <v>672</v>
      </c>
      <c r="C1423" s="374" t="s">
        <v>673</v>
      </c>
      <c r="D1423" s="374"/>
      <c r="E1423" s="374"/>
      <c r="F1423" s="42" t="s">
        <v>674</v>
      </c>
      <c r="G1423" s="43">
        <v>0.04</v>
      </c>
      <c r="H1423" s="44">
        <v>1</v>
      </c>
      <c r="I1423" s="68">
        <v>0.04</v>
      </c>
      <c r="J1423" s="105">
        <v>7182</v>
      </c>
      <c r="K1423" s="43"/>
      <c r="L1423" s="67">
        <v>287.27999999999997</v>
      </c>
      <c r="M1423" s="43"/>
      <c r="N1423" s="46"/>
      <c r="AF1423" s="39"/>
      <c r="AG1423" s="47"/>
      <c r="AH1423" s="47" t="s">
        <v>673</v>
      </c>
      <c r="AN1423" s="47"/>
      <c r="AO1423" s="47"/>
      <c r="AQ1423" s="47"/>
    </row>
    <row r="1424" spans="1:43" s="4" customFormat="1" ht="15" x14ac:dyDescent="0.25">
      <c r="A1424" s="69"/>
      <c r="B1424" s="50"/>
      <c r="C1424" s="372" t="s">
        <v>675</v>
      </c>
      <c r="D1424" s="372"/>
      <c r="E1424" s="372"/>
      <c r="F1424" s="372"/>
      <c r="G1424" s="372"/>
      <c r="H1424" s="372"/>
      <c r="I1424" s="372"/>
      <c r="J1424" s="372"/>
      <c r="K1424" s="372"/>
      <c r="L1424" s="372"/>
      <c r="M1424" s="372"/>
      <c r="N1424" s="377"/>
      <c r="AF1424" s="39"/>
      <c r="AG1424" s="47"/>
      <c r="AH1424" s="47"/>
      <c r="AI1424" s="3" t="s">
        <v>675</v>
      </c>
      <c r="AN1424" s="47"/>
      <c r="AO1424" s="47"/>
      <c r="AQ1424" s="47"/>
    </row>
    <row r="1425" spans="1:43" s="4" customFormat="1" ht="15" x14ac:dyDescent="0.25">
      <c r="A1425" s="65"/>
      <c r="B1425" s="66"/>
      <c r="C1425" s="374" t="s">
        <v>72</v>
      </c>
      <c r="D1425" s="374"/>
      <c r="E1425" s="374"/>
      <c r="F1425" s="42"/>
      <c r="G1425" s="43"/>
      <c r="H1425" s="43"/>
      <c r="I1425" s="43"/>
      <c r="J1425" s="45"/>
      <c r="K1425" s="43"/>
      <c r="L1425" s="67">
        <v>287.27999999999997</v>
      </c>
      <c r="M1425" s="60"/>
      <c r="N1425" s="46"/>
      <c r="AF1425" s="39"/>
      <c r="AG1425" s="47"/>
      <c r="AH1425" s="47"/>
      <c r="AN1425" s="47" t="s">
        <v>72</v>
      </c>
      <c r="AO1425" s="47"/>
      <c r="AQ1425" s="47"/>
    </row>
    <row r="1426" spans="1:43" s="4" customFormat="1" ht="15" x14ac:dyDescent="0.25">
      <c r="A1426" s="381" t="s">
        <v>676</v>
      </c>
      <c r="B1426" s="382"/>
      <c r="C1426" s="382"/>
      <c r="D1426" s="382"/>
      <c r="E1426" s="382"/>
      <c r="F1426" s="382"/>
      <c r="G1426" s="382"/>
      <c r="H1426" s="382"/>
      <c r="I1426" s="382"/>
      <c r="J1426" s="382"/>
      <c r="K1426" s="382"/>
      <c r="L1426" s="382"/>
      <c r="M1426" s="382"/>
      <c r="N1426" s="383"/>
      <c r="AF1426" s="39"/>
      <c r="AG1426" s="47" t="s">
        <v>676</v>
      </c>
      <c r="AH1426" s="47"/>
      <c r="AN1426" s="47"/>
      <c r="AO1426" s="47"/>
      <c r="AQ1426" s="47"/>
    </row>
    <row r="1427" spans="1:43" s="4" customFormat="1" ht="23.25" x14ac:dyDescent="0.25">
      <c r="A1427" s="40" t="s">
        <v>677</v>
      </c>
      <c r="B1427" s="41" t="s">
        <v>678</v>
      </c>
      <c r="C1427" s="374" t="s">
        <v>679</v>
      </c>
      <c r="D1427" s="374"/>
      <c r="E1427" s="374"/>
      <c r="F1427" s="42" t="s">
        <v>215</v>
      </c>
      <c r="G1427" s="43">
        <v>0.3</v>
      </c>
      <c r="H1427" s="44">
        <v>1</v>
      </c>
      <c r="I1427" s="120">
        <v>0.3</v>
      </c>
      <c r="J1427" s="45"/>
      <c r="K1427" s="43"/>
      <c r="L1427" s="45"/>
      <c r="M1427" s="43"/>
      <c r="N1427" s="46"/>
      <c r="AF1427" s="39"/>
      <c r="AG1427" s="47"/>
      <c r="AH1427" s="47" t="s">
        <v>679</v>
      </c>
      <c r="AN1427" s="47"/>
      <c r="AO1427" s="47"/>
      <c r="AQ1427" s="47"/>
    </row>
    <row r="1428" spans="1:43" s="4" customFormat="1" ht="15" x14ac:dyDescent="0.25">
      <c r="A1428" s="69"/>
      <c r="B1428" s="50"/>
      <c r="C1428" s="372" t="s">
        <v>680</v>
      </c>
      <c r="D1428" s="372"/>
      <c r="E1428" s="372"/>
      <c r="F1428" s="372"/>
      <c r="G1428" s="372"/>
      <c r="H1428" s="372"/>
      <c r="I1428" s="372"/>
      <c r="J1428" s="372"/>
      <c r="K1428" s="372"/>
      <c r="L1428" s="372"/>
      <c r="M1428" s="372"/>
      <c r="N1428" s="377"/>
      <c r="AF1428" s="39"/>
      <c r="AG1428" s="47"/>
      <c r="AH1428" s="47"/>
      <c r="AI1428" s="3" t="s">
        <v>680</v>
      </c>
      <c r="AN1428" s="47"/>
      <c r="AO1428" s="47"/>
      <c r="AQ1428" s="47"/>
    </row>
    <row r="1429" spans="1:43" s="4" customFormat="1" ht="22.5" x14ac:dyDescent="0.25">
      <c r="A1429" s="103"/>
      <c r="B1429" s="49" t="s">
        <v>217</v>
      </c>
      <c r="C1429" s="368" t="s">
        <v>218</v>
      </c>
      <c r="D1429" s="368"/>
      <c r="E1429" s="368"/>
      <c r="F1429" s="368"/>
      <c r="G1429" s="368"/>
      <c r="H1429" s="368"/>
      <c r="I1429" s="368"/>
      <c r="J1429" s="368"/>
      <c r="K1429" s="368"/>
      <c r="L1429" s="368"/>
      <c r="M1429" s="368"/>
      <c r="N1429" s="376"/>
      <c r="AF1429" s="39"/>
      <c r="AG1429" s="47"/>
      <c r="AH1429" s="47"/>
      <c r="AJ1429" s="3" t="s">
        <v>218</v>
      </c>
      <c r="AN1429" s="47"/>
      <c r="AO1429" s="47"/>
      <c r="AQ1429" s="47"/>
    </row>
    <row r="1430" spans="1:43" s="4" customFormat="1" ht="15" x14ac:dyDescent="0.25">
      <c r="A1430" s="48"/>
      <c r="B1430" s="49" t="s">
        <v>58</v>
      </c>
      <c r="C1430" s="372" t="s">
        <v>62</v>
      </c>
      <c r="D1430" s="372"/>
      <c r="E1430" s="372"/>
      <c r="F1430" s="51"/>
      <c r="G1430" s="52"/>
      <c r="H1430" s="52"/>
      <c r="I1430" s="52"/>
      <c r="J1430" s="53">
        <v>93.25</v>
      </c>
      <c r="K1430" s="54">
        <v>1.1499999999999999</v>
      </c>
      <c r="L1430" s="53">
        <v>32.17</v>
      </c>
      <c r="M1430" s="54">
        <v>34.96</v>
      </c>
      <c r="N1430" s="55">
        <v>1124.6600000000001</v>
      </c>
      <c r="AF1430" s="39"/>
      <c r="AG1430" s="47"/>
      <c r="AH1430" s="47"/>
      <c r="AK1430" s="3" t="s">
        <v>62</v>
      </c>
      <c r="AN1430" s="47"/>
      <c r="AO1430" s="47"/>
      <c r="AQ1430" s="47"/>
    </row>
    <row r="1431" spans="1:43" s="4" customFormat="1" ht="15" x14ac:dyDescent="0.25">
      <c r="A1431" s="48"/>
      <c r="B1431" s="49" t="s">
        <v>73</v>
      </c>
      <c r="C1431" s="372" t="s">
        <v>175</v>
      </c>
      <c r="D1431" s="372"/>
      <c r="E1431" s="372"/>
      <c r="F1431" s="51"/>
      <c r="G1431" s="52"/>
      <c r="H1431" s="52"/>
      <c r="I1431" s="52"/>
      <c r="J1431" s="53">
        <v>46.25</v>
      </c>
      <c r="K1431" s="54">
        <v>1.1499999999999999</v>
      </c>
      <c r="L1431" s="53">
        <v>15.96</v>
      </c>
      <c r="M1431" s="52"/>
      <c r="N1431" s="58"/>
      <c r="AF1431" s="39"/>
      <c r="AG1431" s="47"/>
      <c r="AH1431" s="47"/>
      <c r="AK1431" s="3" t="s">
        <v>175</v>
      </c>
      <c r="AN1431" s="47"/>
      <c r="AO1431" s="47"/>
      <c r="AQ1431" s="47"/>
    </row>
    <row r="1432" spans="1:43" s="4" customFormat="1" ht="15" x14ac:dyDescent="0.25">
      <c r="A1432" s="48"/>
      <c r="B1432" s="49" t="s">
        <v>78</v>
      </c>
      <c r="C1432" s="372" t="s">
        <v>176</v>
      </c>
      <c r="D1432" s="372"/>
      <c r="E1432" s="372"/>
      <c r="F1432" s="51"/>
      <c r="G1432" s="52"/>
      <c r="H1432" s="52"/>
      <c r="I1432" s="52"/>
      <c r="J1432" s="53">
        <v>5.0199999999999996</v>
      </c>
      <c r="K1432" s="54">
        <v>1.1499999999999999</v>
      </c>
      <c r="L1432" s="53">
        <v>1.73</v>
      </c>
      <c r="M1432" s="54">
        <v>34.96</v>
      </c>
      <c r="N1432" s="64">
        <v>60.48</v>
      </c>
      <c r="AF1432" s="39"/>
      <c r="AG1432" s="47"/>
      <c r="AH1432" s="47"/>
      <c r="AK1432" s="3" t="s">
        <v>176</v>
      </c>
      <c r="AN1432" s="47"/>
      <c r="AO1432" s="47"/>
      <c r="AQ1432" s="47"/>
    </row>
    <row r="1433" spans="1:43" s="4" customFormat="1" ht="15" x14ac:dyDescent="0.25">
      <c r="A1433" s="48"/>
      <c r="B1433" s="49" t="s">
        <v>122</v>
      </c>
      <c r="C1433" s="372" t="s">
        <v>177</v>
      </c>
      <c r="D1433" s="372"/>
      <c r="E1433" s="372"/>
      <c r="F1433" s="51"/>
      <c r="G1433" s="52"/>
      <c r="H1433" s="52"/>
      <c r="I1433" s="52"/>
      <c r="J1433" s="53">
        <v>37.03</v>
      </c>
      <c r="K1433" s="52"/>
      <c r="L1433" s="53">
        <v>11.11</v>
      </c>
      <c r="M1433" s="52"/>
      <c r="N1433" s="58"/>
      <c r="AF1433" s="39"/>
      <c r="AG1433" s="47"/>
      <c r="AH1433" s="47"/>
      <c r="AK1433" s="3" t="s">
        <v>177</v>
      </c>
      <c r="AN1433" s="47"/>
      <c r="AO1433" s="47"/>
      <c r="AQ1433" s="47"/>
    </row>
    <row r="1434" spans="1:43" s="4" customFormat="1" ht="15" x14ac:dyDescent="0.25">
      <c r="A1434" s="56"/>
      <c r="B1434" s="49"/>
      <c r="C1434" s="372" t="s">
        <v>63</v>
      </c>
      <c r="D1434" s="372"/>
      <c r="E1434" s="372"/>
      <c r="F1434" s="51" t="s">
        <v>64</v>
      </c>
      <c r="G1434" s="54">
        <v>9.92</v>
      </c>
      <c r="H1434" s="54">
        <v>1.1499999999999999</v>
      </c>
      <c r="I1434" s="70">
        <v>3.4224000000000001</v>
      </c>
      <c r="J1434" s="57"/>
      <c r="K1434" s="52"/>
      <c r="L1434" s="57"/>
      <c r="M1434" s="52"/>
      <c r="N1434" s="58"/>
      <c r="AF1434" s="39"/>
      <c r="AG1434" s="47"/>
      <c r="AH1434" s="47"/>
      <c r="AL1434" s="3" t="s">
        <v>63</v>
      </c>
      <c r="AN1434" s="47"/>
      <c r="AO1434" s="47"/>
      <c r="AQ1434" s="47"/>
    </row>
    <row r="1435" spans="1:43" s="4" customFormat="1" ht="15" x14ac:dyDescent="0.25">
      <c r="A1435" s="56"/>
      <c r="B1435" s="49"/>
      <c r="C1435" s="372" t="s">
        <v>178</v>
      </c>
      <c r="D1435" s="372"/>
      <c r="E1435" s="372"/>
      <c r="F1435" s="51" t="s">
        <v>64</v>
      </c>
      <c r="G1435" s="104">
        <v>0.4</v>
      </c>
      <c r="H1435" s="54">
        <v>1.1499999999999999</v>
      </c>
      <c r="I1435" s="109">
        <v>0.13800000000000001</v>
      </c>
      <c r="J1435" s="57"/>
      <c r="K1435" s="52"/>
      <c r="L1435" s="57"/>
      <c r="M1435" s="52"/>
      <c r="N1435" s="58"/>
      <c r="AF1435" s="39"/>
      <c r="AG1435" s="47"/>
      <c r="AH1435" s="47"/>
      <c r="AL1435" s="3" t="s">
        <v>178</v>
      </c>
      <c r="AN1435" s="47"/>
      <c r="AO1435" s="47"/>
      <c r="AQ1435" s="47"/>
    </row>
    <row r="1436" spans="1:43" s="4" customFormat="1" ht="15" x14ac:dyDescent="0.25">
      <c r="A1436" s="48"/>
      <c r="B1436" s="49"/>
      <c r="C1436" s="375" t="s">
        <v>65</v>
      </c>
      <c r="D1436" s="375"/>
      <c r="E1436" s="375"/>
      <c r="F1436" s="59"/>
      <c r="G1436" s="60"/>
      <c r="H1436" s="60"/>
      <c r="I1436" s="60"/>
      <c r="J1436" s="61">
        <v>176.53</v>
      </c>
      <c r="K1436" s="60"/>
      <c r="L1436" s="61">
        <v>59.24</v>
      </c>
      <c r="M1436" s="60"/>
      <c r="N1436" s="62"/>
      <c r="AF1436" s="39"/>
      <c r="AG1436" s="47"/>
      <c r="AH1436" s="47"/>
      <c r="AM1436" s="3" t="s">
        <v>65</v>
      </c>
      <c r="AN1436" s="47"/>
      <c r="AO1436" s="47"/>
      <c r="AQ1436" s="47"/>
    </row>
    <row r="1437" spans="1:43" s="4" customFormat="1" ht="15" x14ac:dyDescent="0.25">
      <c r="A1437" s="56"/>
      <c r="B1437" s="49"/>
      <c r="C1437" s="372" t="s">
        <v>66</v>
      </c>
      <c r="D1437" s="372"/>
      <c r="E1437" s="372"/>
      <c r="F1437" s="51"/>
      <c r="G1437" s="52"/>
      <c r="H1437" s="52"/>
      <c r="I1437" s="52"/>
      <c r="J1437" s="57"/>
      <c r="K1437" s="52"/>
      <c r="L1437" s="53">
        <v>33.9</v>
      </c>
      <c r="M1437" s="52"/>
      <c r="N1437" s="55">
        <v>1185.1400000000001</v>
      </c>
      <c r="AF1437" s="39"/>
      <c r="AG1437" s="47"/>
      <c r="AH1437" s="47"/>
      <c r="AL1437" s="3" t="s">
        <v>66</v>
      </c>
      <c r="AN1437" s="47"/>
      <c r="AO1437" s="47"/>
      <c r="AQ1437" s="47"/>
    </row>
    <row r="1438" spans="1:43" s="4" customFormat="1" ht="23.25" x14ac:dyDescent="0.25">
      <c r="A1438" s="56"/>
      <c r="B1438" s="49" t="s">
        <v>681</v>
      </c>
      <c r="C1438" s="372" t="s">
        <v>682</v>
      </c>
      <c r="D1438" s="372"/>
      <c r="E1438" s="372"/>
      <c r="F1438" s="51" t="s">
        <v>69</v>
      </c>
      <c r="G1438" s="63">
        <v>97</v>
      </c>
      <c r="H1438" s="52"/>
      <c r="I1438" s="63">
        <v>97</v>
      </c>
      <c r="J1438" s="57"/>
      <c r="K1438" s="52"/>
      <c r="L1438" s="53">
        <v>32.880000000000003</v>
      </c>
      <c r="M1438" s="52"/>
      <c r="N1438" s="55">
        <v>1149.5899999999999</v>
      </c>
      <c r="AF1438" s="39"/>
      <c r="AG1438" s="47"/>
      <c r="AH1438" s="47"/>
      <c r="AL1438" s="3" t="s">
        <v>682</v>
      </c>
      <c r="AN1438" s="47"/>
      <c r="AO1438" s="47"/>
      <c r="AQ1438" s="47"/>
    </row>
    <row r="1439" spans="1:43" s="4" customFormat="1" ht="23.25" x14ac:dyDescent="0.25">
      <c r="A1439" s="56"/>
      <c r="B1439" s="49" t="s">
        <v>683</v>
      </c>
      <c r="C1439" s="372" t="s">
        <v>684</v>
      </c>
      <c r="D1439" s="372"/>
      <c r="E1439" s="372"/>
      <c r="F1439" s="51" t="s">
        <v>69</v>
      </c>
      <c r="G1439" s="63">
        <v>51</v>
      </c>
      <c r="H1439" s="52"/>
      <c r="I1439" s="63">
        <v>51</v>
      </c>
      <c r="J1439" s="57"/>
      <c r="K1439" s="52"/>
      <c r="L1439" s="53">
        <v>17.29</v>
      </c>
      <c r="M1439" s="52"/>
      <c r="N1439" s="64">
        <v>604.41999999999996</v>
      </c>
      <c r="AF1439" s="39"/>
      <c r="AG1439" s="47"/>
      <c r="AH1439" s="47"/>
      <c r="AL1439" s="3" t="s">
        <v>684</v>
      </c>
      <c r="AN1439" s="47"/>
      <c r="AO1439" s="47"/>
      <c r="AQ1439" s="47"/>
    </row>
    <row r="1440" spans="1:43" s="4" customFormat="1" ht="15" x14ac:dyDescent="0.25">
      <c r="A1440" s="65"/>
      <c r="B1440" s="66"/>
      <c r="C1440" s="374" t="s">
        <v>72</v>
      </c>
      <c r="D1440" s="374"/>
      <c r="E1440" s="374"/>
      <c r="F1440" s="42"/>
      <c r="G1440" s="43"/>
      <c r="H1440" s="43"/>
      <c r="I1440" s="43"/>
      <c r="J1440" s="45"/>
      <c r="K1440" s="43"/>
      <c r="L1440" s="67">
        <v>109.41</v>
      </c>
      <c r="M1440" s="60"/>
      <c r="N1440" s="46"/>
      <c r="AF1440" s="39"/>
      <c r="AG1440" s="47"/>
      <c r="AH1440" s="47"/>
      <c r="AN1440" s="47" t="s">
        <v>72</v>
      </c>
      <c r="AO1440" s="47"/>
      <c r="AQ1440" s="47"/>
    </row>
    <row r="1441" spans="1:43" s="4" customFormat="1" ht="23.25" x14ac:dyDescent="0.25">
      <c r="A1441" s="40" t="s">
        <v>685</v>
      </c>
      <c r="B1441" s="41" t="s">
        <v>686</v>
      </c>
      <c r="C1441" s="374" t="s">
        <v>687</v>
      </c>
      <c r="D1441" s="374"/>
      <c r="E1441" s="374"/>
      <c r="F1441" s="42" t="s">
        <v>661</v>
      </c>
      <c r="G1441" s="43">
        <v>3.0599999999999999E-2</v>
      </c>
      <c r="H1441" s="44">
        <v>1</v>
      </c>
      <c r="I1441" s="110">
        <v>3.0599999999999999E-2</v>
      </c>
      <c r="J1441" s="105">
        <v>18742.68</v>
      </c>
      <c r="K1441" s="43"/>
      <c r="L1441" s="67">
        <v>573.53</v>
      </c>
      <c r="M1441" s="43"/>
      <c r="N1441" s="46"/>
      <c r="AF1441" s="39"/>
      <c r="AG1441" s="47"/>
      <c r="AH1441" s="47" t="s">
        <v>687</v>
      </c>
      <c r="AN1441" s="47"/>
      <c r="AO1441" s="47"/>
      <c r="AQ1441" s="47"/>
    </row>
    <row r="1442" spans="1:43" s="4" customFormat="1" ht="15" x14ac:dyDescent="0.25">
      <c r="A1442" s="69"/>
      <c r="B1442" s="50"/>
      <c r="C1442" s="372" t="s">
        <v>688</v>
      </c>
      <c r="D1442" s="372"/>
      <c r="E1442" s="372"/>
      <c r="F1442" s="372"/>
      <c r="G1442" s="372"/>
      <c r="H1442" s="372"/>
      <c r="I1442" s="372"/>
      <c r="J1442" s="372"/>
      <c r="K1442" s="372"/>
      <c r="L1442" s="372"/>
      <c r="M1442" s="372"/>
      <c r="N1442" s="377"/>
      <c r="AF1442" s="39"/>
      <c r="AG1442" s="47"/>
      <c r="AH1442" s="47"/>
      <c r="AI1442" s="3" t="s">
        <v>688</v>
      </c>
      <c r="AN1442" s="47"/>
      <c r="AO1442" s="47"/>
      <c r="AQ1442" s="47"/>
    </row>
    <row r="1443" spans="1:43" s="4" customFormat="1" ht="15" x14ac:dyDescent="0.25">
      <c r="A1443" s="65"/>
      <c r="B1443" s="66"/>
      <c r="C1443" s="374" t="s">
        <v>72</v>
      </c>
      <c r="D1443" s="374"/>
      <c r="E1443" s="374"/>
      <c r="F1443" s="42"/>
      <c r="G1443" s="43"/>
      <c r="H1443" s="43"/>
      <c r="I1443" s="43"/>
      <c r="J1443" s="45"/>
      <c r="K1443" s="43"/>
      <c r="L1443" s="67">
        <v>573.53</v>
      </c>
      <c r="M1443" s="60"/>
      <c r="N1443" s="46"/>
      <c r="AF1443" s="39"/>
      <c r="AG1443" s="47"/>
      <c r="AH1443" s="47"/>
      <c r="AN1443" s="47" t="s">
        <v>72</v>
      </c>
      <c r="AO1443" s="47"/>
      <c r="AQ1443" s="47"/>
    </row>
    <row r="1444" spans="1:43" s="4" customFormat="1" ht="23.25" x14ac:dyDescent="0.25">
      <c r="A1444" s="40" t="s">
        <v>689</v>
      </c>
      <c r="B1444" s="41" t="s">
        <v>690</v>
      </c>
      <c r="C1444" s="374" t="s">
        <v>691</v>
      </c>
      <c r="D1444" s="374"/>
      <c r="E1444" s="374"/>
      <c r="F1444" s="42" t="s">
        <v>215</v>
      </c>
      <c r="G1444" s="43">
        <v>0.26</v>
      </c>
      <c r="H1444" s="44">
        <v>1</v>
      </c>
      <c r="I1444" s="68">
        <v>0.26</v>
      </c>
      <c r="J1444" s="45"/>
      <c r="K1444" s="43"/>
      <c r="L1444" s="45"/>
      <c r="M1444" s="43"/>
      <c r="N1444" s="46"/>
      <c r="AF1444" s="39"/>
      <c r="AG1444" s="47"/>
      <c r="AH1444" s="47" t="s">
        <v>691</v>
      </c>
      <c r="AN1444" s="47"/>
      <c r="AO1444" s="47"/>
      <c r="AQ1444" s="47"/>
    </row>
    <row r="1445" spans="1:43" s="4" customFormat="1" ht="15" x14ac:dyDescent="0.25">
      <c r="A1445" s="69"/>
      <c r="B1445" s="50"/>
      <c r="C1445" s="372" t="s">
        <v>692</v>
      </c>
      <c r="D1445" s="372"/>
      <c r="E1445" s="372"/>
      <c r="F1445" s="372"/>
      <c r="G1445" s="372"/>
      <c r="H1445" s="372"/>
      <c r="I1445" s="372"/>
      <c r="J1445" s="372"/>
      <c r="K1445" s="372"/>
      <c r="L1445" s="372"/>
      <c r="M1445" s="372"/>
      <c r="N1445" s="377"/>
      <c r="AF1445" s="39"/>
      <c r="AG1445" s="47"/>
      <c r="AH1445" s="47"/>
      <c r="AI1445" s="3" t="s">
        <v>692</v>
      </c>
      <c r="AN1445" s="47"/>
      <c r="AO1445" s="47"/>
      <c r="AQ1445" s="47"/>
    </row>
    <row r="1446" spans="1:43" s="4" customFormat="1" ht="22.5" x14ac:dyDescent="0.25">
      <c r="A1446" s="103"/>
      <c r="B1446" s="49" t="s">
        <v>217</v>
      </c>
      <c r="C1446" s="368" t="s">
        <v>218</v>
      </c>
      <c r="D1446" s="368"/>
      <c r="E1446" s="368"/>
      <c r="F1446" s="368"/>
      <c r="G1446" s="368"/>
      <c r="H1446" s="368"/>
      <c r="I1446" s="368"/>
      <c r="J1446" s="368"/>
      <c r="K1446" s="368"/>
      <c r="L1446" s="368"/>
      <c r="M1446" s="368"/>
      <c r="N1446" s="376"/>
      <c r="AF1446" s="39"/>
      <c r="AG1446" s="47"/>
      <c r="AH1446" s="47"/>
      <c r="AJ1446" s="3" t="s">
        <v>218</v>
      </c>
      <c r="AN1446" s="47"/>
      <c r="AO1446" s="47"/>
      <c r="AQ1446" s="47"/>
    </row>
    <row r="1447" spans="1:43" s="4" customFormat="1" ht="15" x14ac:dyDescent="0.25">
      <c r="A1447" s="48"/>
      <c r="B1447" s="49" t="s">
        <v>58</v>
      </c>
      <c r="C1447" s="372" t="s">
        <v>62</v>
      </c>
      <c r="D1447" s="372"/>
      <c r="E1447" s="372"/>
      <c r="F1447" s="51"/>
      <c r="G1447" s="52"/>
      <c r="H1447" s="52"/>
      <c r="I1447" s="52"/>
      <c r="J1447" s="53">
        <v>49.82</v>
      </c>
      <c r="K1447" s="54">
        <v>1.1499999999999999</v>
      </c>
      <c r="L1447" s="53">
        <v>14.9</v>
      </c>
      <c r="M1447" s="54">
        <v>34.96</v>
      </c>
      <c r="N1447" s="64">
        <v>520.9</v>
      </c>
      <c r="AF1447" s="39"/>
      <c r="AG1447" s="47"/>
      <c r="AH1447" s="47"/>
      <c r="AK1447" s="3" t="s">
        <v>62</v>
      </c>
      <c r="AN1447" s="47"/>
      <c r="AO1447" s="47"/>
      <c r="AQ1447" s="47"/>
    </row>
    <row r="1448" spans="1:43" s="4" customFormat="1" ht="15" x14ac:dyDescent="0.25">
      <c r="A1448" s="48"/>
      <c r="B1448" s="49" t="s">
        <v>73</v>
      </c>
      <c r="C1448" s="372" t="s">
        <v>175</v>
      </c>
      <c r="D1448" s="372"/>
      <c r="E1448" s="372"/>
      <c r="F1448" s="51"/>
      <c r="G1448" s="52"/>
      <c r="H1448" s="52"/>
      <c r="I1448" s="52"/>
      <c r="J1448" s="53">
        <v>256.27</v>
      </c>
      <c r="K1448" s="54">
        <v>1.1499999999999999</v>
      </c>
      <c r="L1448" s="53">
        <v>76.62</v>
      </c>
      <c r="M1448" s="52"/>
      <c r="N1448" s="58"/>
      <c r="AF1448" s="39"/>
      <c r="AG1448" s="47"/>
      <c r="AH1448" s="47"/>
      <c r="AK1448" s="3" t="s">
        <v>175</v>
      </c>
      <c r="AN1448" s="47"/>
      <c r="AO1448" s="47"/>
      <c r="AQ1448" s="47"/>
    </row>
    <row r="1449" spans="1:43" s="4" customFormat="1" ht="15" x14ac:dyDescent="0.25">
      <c r="A1449" s="48"/>
      <c r="B1449" s="49" t="s">
        <v>78</v>
      </c>
      <c r="C1449" s="372" t="s">
        <v>176</v>
      </c>
      <c r="D1449" s="372"/>
      <c r="E1449" s="372"/>
      <c r="F1449" s="51"/>
      <c r="G1449" s="52"/>
      <c r="H1449" s="52"/>
      <c r="I1449" s="52"/>
      <c r="J1449" s="53">
        <v>45.24</v>
      </c>
      <c r="K1449" s="54">
        <v>1.1499999999999999</v>
      </c>
      <c r="L1449" s="53">
        <v>13.53</v>
      </c>
      <c r="M1449" s="54">
        <v>34.96</v>
      </c>
      <c r="N1449" s="64">
        <v>473.01</v>
      </c>
      <c r="AF1449" s="39"/>
      <c r="AG1449" s="47"/>
      <c r="AH1449" s="47"/>
      <c r="AK1449" s="3" t="s">
        <v>176</v>
      </c>
      <c r="AN1449" s="47"/>
      <c r="AO1449" s="47"/>
      <c r="AQ1449" s="47"/>
    </row>
    <row r="1450" spans="1:43" s="4" customFormat="1" ht="15" x14ac:dyDescent="0.25">
      <c r="A1450" s="48"/>
      <c r="B1450" s="49" t="s">
        <v>122</v>
      </c>
      <c r="C1450" s="372" t="s">
        <v>177</v>
      </c>
      <c r="D1450" s="372"/>
      <c r="E1450" s="372"/>
      <c r="F1450" s="51"/>
      <c r="G1450" s="52"/>
      <c r="H1450" s="52"/>
      <c r="I1450" s="52"/>
      <c r="J1450" s="53">
        <v>1</v>
      </c>
      <c r="K1450" s="52"/>
      <c r="L1450" s="53">
        <v>0.26</v>
      </c>
      <c r="M1450" s="52"/>
      <c r="N1450" s="58"/>
      <c r="AF1450" s="39"/>
      <c r="AG1450" s="47"/>
      <c r="AH1450" s="47"/>
      <c r="AK1450" s="3" t="s">
        <v>177</v>
      </c>
      <c r="AN1450" s="47"/>
      <c r="AO1450" s="47"/>
      <c r="AQ1450" s="47"/>
    </row>
    <row r="1451" spans="1:43" s="4" customFormat="1" ht="15" x14ac:dyDescent="0.25">
      <c r="A1451" s="56"/>
      <c r="B1451" s="49"/>
      <c r="C1451" s="372" t="s">
        <v>63</v>
      </c>
      <c r="D1451" s="372"/>
      <c r="E1451" s="372"/>
      <c r="F1451" s="51" t="s">
        <v>64</v>
      </c>
      <c r="G1451" s="104">
        <v>5.3</v>
      </c>
      <c r="H1451" s="54">
        <v>1.1499999999999999</v>
      </c>
      <c r="I1451" s="70">
        <v>1.5847</v>
      </c>
      <c r="J1451" s="57"/>
      <c r="K1451" s="52"/>
      <c r="L1451" s="57"/>
      <c r="M1451" s="52"/>
      <c r="N1451" s="58"/>
      <c r="AF1451" s="39"/>
      <c r="AG1451" s="47"/>
      <c r="AH1451" s="47"/>
      <c r="AL1451" s="3" t="s">
        <v>63</v>
      </c>
      <c r="AN1451" s="47"/>
      <c r="AO1451" s="47"/>
      <c r="AQ1451" s="47"/>
    </row>
    <row r="1452" spans="1:43" s="4" customFormat="1" ht="15" x14ac:dyDescent="0.25">
      <c r="A1452" s="56"/>
      <c r="B1452" s="49"/>
      <c r="C1452" s="372" t="s">
        <v>178</v>
      </c>
      <c r="D1452" s="372"/>
      <c r="E1452" s="372"/>
      <c r="F1452" s="51" t="s">
        <v>64</v>
      </c>
      <c r="G1452" s="104">
        <v>3.9</v>
      </c>
      <c r="H1452" s="54">
        <v>1.1499999999999999</v>
      </c>
      <c r="I1452" s="70">
        <v>1.1660999999999999</v>
      </c>
      <c r="J1452" s="57"/>
      <c r="K1452" s="52"/>
      <c r="L1452" s="57"/>
      <c r="M1452" s="52"/>
      <c r="N1452" s="58"/>
      <c r="AF1452" s="39"/>
      <c r="AG1452" s="47"/>
      <c r="AH1452" s="47"/>
      <c r="AL1452" s="3" t="s">
        <v>178</v>
      </c>
      <c r="AN1452" s="47"/>
      <c r="AO1452" s="47"/>
      <c r="AQ1452" s="47"/>
    </row>
    <row r="1453" spans="1:43" s="4" customFormat="1" ht="15" x14ac:dyDescent="0.25">
      <c r="A1453" s="48"/>
      <c r="B1453" s="49"/>
      <c r="C1453" s="375" t="s">
        <v>65</v>
      </c>
      <c r="D1453" s="375"/>
      <c r="E1453" s="375"/>
      <c r="F1453" s="59"/>
      <c r="G1453" s="60"/>
      <c r="H1453" s="60"/>
      <c r="I1453" s="60"/>
      <c r="J1453" s="61">
        <v>307.08999999999997</v>
      </c>
      <c r="K1453" s="60"/>
      <c r="L1453" s="61">
        <v>91.78</v>
      </c>
      <c r="M1453" s="60"/>
      <c r="N1453" s="62"/>
      <c r="AF1453" s="39"/>
      <c r="AG1453" s="47"/>
      <c r="AH1453" s="47"/>
      <c r="AM1453" s="3" t="s">
        <v>65</v>
      </c>
      <c r="AN1453" s="47"/>
      <c r="AO1453" s="47"/>
      <c r="AQ1453" s="47"/>
    </row>
    <row r="1454" spans="1:43" s="4" customFormat="1" ht="15" x14ac:dyDescent="0.25">
      <c r="A1454" s="56"/>
      <c r="B1454" s="49"/>
      <c r="C1454" s="372" t="s">
        <v>66</v>
      </c>
      <c r="D1454" s="372"/>
      <c r="E1454" s="372"/>
      <c r="F1454" s="51"/>
      <c r="G1454" s="52"/>
      <c r="H1454" s="52"/>
      <c r="I1454" s="52"/>
      <c r="J1454" s="57"/>
      <c r="K1454" s="52"/>
      <c r="L1454" s="53">
        <v>28.43</v>
      </c>
      <c r="M1454" s="52"/>
      <c r="N1454" s="64">
        <v>993.91</v>
      </c>
      <c r="AF1454" s="39"/>
      <c r="AG1454" s="47"/>
      <c r="AH1454" s="47"/>
      <c r="AL1454" s="3" t="s">
        <v>66</v>
      </c>
      <c r="AN1454" s="47"/>
      <c r="AO1454" s="47"/>
      <c r="AQ1454" s="47"/>
    </row>
    <row r="1455" spans="1:43" s="4" customFormat="1" ht="23.25" x14ac:dyDescent="0.25">
      <c r="A1455" s="56"/>
      <c r="B1455" s="49" t="s">
        <v>681</v>
      </c>
      <c r="C1455" s="372" t="s">
        <v>682</v>
      </c>
      <c r="D1455" s="372"/>
      <c r="E1455" s="372"/>
      <c r="F1455" s="51" t="s">
        <v>69</v>
      </c>
      <c r="G1455" s="63">
        <v>97</v>
      </c>
      <c r="H1455" s="52"/>
      <c r="I1455" s="63">
        <v>97</v>
      </c>
      <c r="J1455" s="57"/>
      <c r="K1455" s="52"/>
      <c r="L1455" s="53">
        <v>27.58</v>
      </c>
      <c r="M1455" s="52"/>
      <c r="N1455" s="64">
        <v>964.09</v>
      </c>
      <c r="AF1455" s="39"/>
      <c r="AG1455" s="47"/>
      <c r="AH1455" s="47"/>
      <c r="AL1455" s="3" t="s">
        <v>682</v>
      </c>
      <c r="AN1455" s="47"/>
      <c r="AO1455" s="47"/>
      <c r="AQ1455" s="47"/>
    </row>
    <row r="1456" spans="1:43" s="4" customFormat="1" ht="23.25" x14ac:dyDescent="0.25">
      <c r="A1456" s="56"/>
      <c r="B1456" s="49" t="s">
        <v>683</v>
      </c>
      <c r="C1456" s="372" t="s">
        <v>684</v>
      </c>
      <c r="D1456" s="372"/>
      <c r="E1456" s="372"/>
      <c r="F1456" s="51" t="s">
        <v>69</v>
      </c>
      <c r="G1456" s="63">
        <v>51</v>
      </c>
      <c r="H1456" s="52"/>
      <c r="I1456" s="63">
        <v>51</v>
      </c>
      <c r="J1456" s="57"/>
      <c r="K1456" s="52"/>
      <c r="L1456" s="53">
        <v>14.5</v>
      </c>
      <c r="M1456" s="52"/>
      <c r="N1456" s="64">
        <v>506.89</v>
      </c>
      <c r="AF1456" s="39"/>
      <c r="AG1456" s="47"/>
      <c r="AH1456" s="47"/>
      <c r="AL1456" s="3" t="s">
        <v>684</v>
      </c>
      <c r="AN1456" s="47"/>
      <c r="AO1456" s="47"/>
      <c r="AQ1456" s="47"/>
    </row>
    <row r="1457" spans="1:43" s="4" customFormat="1" ht="15" x14ac:dyDescent="0.25">
      <c r="A1457" s="65"/>
      <c r="B1457" s="66"/>
      <c r="C1457" s="374" t="s">
        <v>72</v>
      </c>
      <c r="D1457" s="374"/>
      <c r="E1457" s="374"/>
      <c r="F1457" s="42"/>
      <c r="G1457" s="43"/>
      <c r="H1457" s="43"/>
      <c r="I1457" s="43"/>
      <c r="J1457" s="45"/>
      <c r="K1457" s="43"/>
      <c r="L1457" s="67">
        <v>133.86000000000001</v>
      </c>
      <c r="M1457" s="60"/>
      <c r="N1457" s="46"/>
      <c r="AF1457" s="39"/>
      <c r="AG1457" s="47"/>
      <c r="AH1457" s="47"/>
      <c r="AN1457" s="47" t="s">
        <v>72</v>
      </c>
      <c r="AO1457" s="47"/>
      <c r="AQ1457" s="47"/>
    </row>
    <row r="1458" spans="1:43" s="4" customFormat="1" ht="23.25" x14ac:dyDescent="0.25">
      <c r="A1458" s="40" t="s">
        <v>693</v>
      </c>
      <c r="B1458" s="41" t="s">
        <v>694</v>
      </c>
      <c r="C1458" s="374" t="s">
        <v>695</v>
      </c>
      <c r="D1458" s="374"/>
      <c r="E1458" s="374"/>
      <c r="F1458" s="42" t="s">
        <v>215</v>
      </c>
      <c r="G1458" s="43">
        <v>0.09</v>
      </c>
      <c r="H1458" s="44">
        <v>1</v>
      </c>
      <c r="I1458" s="68">
        <v>0.09</v>
      </c>
      <c r="J1458" s="45"/>
      <c r="K1458" s="43"/>
      <c r="L1458" s="45"/>
      <c r="M1458" s="43"/>
      <c r="N1458" s="46"/>
      <c r="AF1458" s="39"/>
      <c r="AG1458" s="47"/>
      <c r="AH1458" s="47" t="s">
        <v>695</v>
      </c>
      <c r="AN1458" s="47"/>
      <c r="AO1458" s="47"/>
      <c r="AQ1458" s="47"/>
    </row>
    <row r="1459" spans="1:43" s="4" customFormat="1" ht="15" x14ac:dyDescent="0.25">
      <c r="A1459" s="69"/>
      <c r="B1459" s="50"/>
      <c r="C1459" s="372" t="s">
        <v>696</v>
      </c>
      <c r="D1459" s="372"/>
      <c r="E1459" s="372"/>
      <c r="F1459" s="372"/>
      <c r="G1459" s="372"/>
      <c r="H1459" s="372"/>
      <c r="I1459" s="372"/>
      <c r="J1459" s="372"/>
      <c r="K1459" s="372"/>
      <c r="L1459" s="372"/>
      <c r="M1459" s="372"/>
      <c r="N1459" s="377"/>
      <c r="AF1459" s="39"/>
      <c r="AG1459" s="47"/>
      <c r="AH1459" s="47"/>
      <c r="AI1459" s="3" t="s">
        <v>696</v>
      </c>
      <c r="AN1459" s="47"/>
      <c r="AO1459" s="47"/>
      <c r="AQ1459" s="47"/>
    </row>
    <row r="1460" spans="1:43" s="4" customFormat="1" ht="22.5" x14ac:dyDescent="0.25">
      <c r="A1460" s="103"/>
      <c r="B1460" s="49" t="s">
        <v>217</v>
      </c>
      <c r="C1460" s="368" t="s">
        <v>218</v>
      </c>
      <c r="D1460" s="368"/>
      <c r="E1460" s="368"/>
      <c r="F1460" s="368"/>
      <c r="G1460" s="368"/>
      <c r="H1460" s="368"/>
      <c r="I1460" s="368"/>
      <c r="J1460" s="368"/>
      <c r="K1460" s="368"/>
      <c r="L1460" s="368"/>
      <c r="M1460" s="368"/>
      <c r="N1460" s="376"/>
      <c r="AF1460" s="39"/>
      <c r="AG1460" s="47"/>
      <c r="AH1460" s="47"/>
      <c r="AJ1460" s="3" t="s">
        <v>218</v>
      </c>
      <c r="AN1460" s="47"/>
      <c r="AO1460" s="47"/>
      <c r="AQ1460" s="47"/>
    </row>
    <row r="1461" spans="1:43" s="4" customFormat="1" ht="15" x14ac:dyDescent="0.25">
      <c r="A1461" s="48"/>
      <c r="B1461" s="49" t="s">
        <v>58</v>
      </c>
      <c r="C1461" s="372" t="s">
        <v>62</v>
      </c>
      <c r="D1461" s="372"/>
      <c r="E1461" s="372"/>
      <c r="F1461" s="51"/>
      <c r="G1461" s="52"/>
      <c r="H1461" s="52"/>
      <c r="I1461" s="52"/>
      <c r="J1461" s="53">
        <v>18.71</v>
      </c>
      <c r="K1461" s="54">
        <v>1.1499999999999999</v>
      </c>
      <c r="L1461" s="53">
        <v>1.94</v>
      </c>
      <c r="M1461" s="54">
        <v>34.96</v>
      </c>
      <c r="N1461" s="64">
        <v>67.819999999999993</v>
      </c>
      <c r="AF1461" s="39"/>
      <c r="AG1461" s="47"/>
      <c r="AH1461" s="47"/>
      <c r="AK1461" s="3" t="s">
        <v>62</v>
      </c>
      <c r="AN1461" s="47"/>
      <c r="AO1461" s="47"/>
      <c r="AQ1461" s="47"/>
    </row>
    <row r="1462" spans="1:43" s="4" customFormat="1" ht="15" x14ac:dyDescent="0.25">
      <c r="A1462" s="48"/>
      <c r="B1462" s="49" t="s">
        <v>73</v>
      </c>
      <c r="C1462" s="372" t="s">
        <v>175</v>
      </c>
      <c r="D1462" s="372"/>
      <c r="E1462" s="372"/>
      <c r="F1462" s="51"/>
      <c r="G1462" s="52"/>
      <c r="H1462" s="52"/>
      <c r="I1462" s="52"/>
      <c r="J1462" s="53">
        <v>5.26</v>
      </c>
      <c r="K1462" s="54">
        <v>1.1499999999999999</v>
      </c>
      <c r="L1462" s="53">
        <v>0.54</v>
      </c>
      <c r="M1462" s="52"/>
      <c r="N1462" s="58"/>
      <c r="AF1462" s="39"/>
      <c r="AG1462" s="47"/>
      <c r="AH1462" s="47"/>
      <c r="AK1462" s="3" t="s">
        <v>175</v>
      </c>
      <c r="AN1462" s="47"/>
      <c r="AO1462" s="47"/>
      <c r="AQ1462" s="47"/>
    </row>
    <row r="1463" spans="1:43" s="4" customFormat="1" ht="15" x14ac:dyDescent="0.25">
      <c r="A1463" s="48"/>
      <c r="B1463" s="49" t="s">
        <v>78</v>
      </c>
      <c r="C1463" s="372" t="s">
        <v>176</v>
      </c>
      <c r="D1463" s="372"/>
      <c r="E1463" s="372"/>
      <c r="F1463" s="51"/>
      <c r="G1463" s="52"/>
      <c r="H1463" s="52"/>
      <c r="I1463" s="52"/>
      <c r="J1463" s="53">
        <v>0.93</v>
      </c>
      <c r="K1463" s="54">
        <v>1.1499999999999999</v>
      </c>
      <c r="L1463" s="53">
        <v>0.1</v>
      </c>
      <c r="M1463" s="54">
        <v>34.96</v>
      </c>
      <c r="N1463" s="64">
        <v>3.5</v>
      </c>
      <c r="AF1463" s="39"/>
      <c r="AG1463" s="47"/>
      <c r="AH1463" s="47"/>
      <c r="AK1463" s="3" t="s">
        <v>176</v>
      </c>
      <c r="AN1463" s="47"/>
      <c r="AO1463" s="47"/>
      <c r="AQ1463" s="47"/>
    </row>
    <row r="1464" spans="1:43" s="4" customFormat="1" ht="15" x14ac:dyDescent="0.25">
      <c r="A1464" s="48"/>
      <c r="B1464" s="49" t="s">
        <v>122</v>
      </c>
      <c r="C1464" s="372" t="s">
        <v>177</v>
      </c>
      <c r="D1464" s="372"/>
      <c r="E1464" s="372"/>
      <c r="F1464" s="51"/>
      <c r="G1464" s="52"/>
      <c r="H1464" s="52"/>
      <c r="I1464" s="52"/>
      <c r="J1464" s="53">
        <v>0.37</v>
      </c>
      <c r="K1464" s="52"/>
      <c r="L1464" s="53">
        <v>0.03</v>
      </c>
      <c r="M1464" s="52"/>
      <c r="N1464" s="58"/>
      <c r="AF1464" s="39"/>
      <c r="AG1464" s="47"/>
      <c r="AH1464" s="47"/>
      <c r="AK1464" s="3" t="s">
        <v>177</v>
      </c>
      <c r="AN1464" s="47"/>
      <c r="AO1464" s="47"/>
      <c r="AQ1464" s="47"/>
    </row>
    <row r="1465" spans="1:43" s="4" customFormat="1" ht="15" x14ac:dyDescent="0.25">
      <c r="A1465" s="56"/>
      <c r="B1465" s="49"/>
      <c r="C1465" s="372" t="s">
        <v>63</v>
      </c>
      <c r="D1465" s="372"/>
      <c r="E1465" s="372"/>
      <c r="F1465" s="51" t="s">
        <v>64</v>
      </c>
      <c r="G1465" s="54">
        <v>1.99</v>
      </c>
      <c r="H1465" s="54">
        <v>1.1499999999999999</v>
      </c>
      <c r="I1465" s="117">
        <v>0.20596500000000001</v>
      </c>
      <c r="J1465" s="57"/>
      <c r="K1465" s="52"/>
      <c r="L1465" s="57"/>
      <c r="M1465" s="52"/>
      <c r="N1465" s="58"/>
      <c r="AF1465" s="39"/>
      <c r="AG1465" s="47"/>
      <c r="AH1465" s="47"/>
      <c r="AL1465" s="3" t="s">
        <v>63</v>
      </c>
      <c r="AN1465" s="47"/>
      <c r="AO1465" s="47"/>
      <c r="AQ1465" s="47"/>
    </row>
    <row r="1466" spans="1:43" s="4" customFormat="1" ht="15" x14ac:dyDescent="0.25">
      <c r="A1466" s="56"/>
      <c r="B1466" s="49"/>
      <c r="C1466" s="372" t="s">
        <v>178</v>
      </c>
      <c r="D1466" s="372"/>
      <c r="E1466" s="372"/>
      <c r="F1466" s="51" t="s">
        <v>64</v>
      </c>
      <c r="G1466" s="54">
        <v>0.08</v>
      </c>
      <c r="H1466" s="54">
        <v>1.1499999999999999</v>
      </c>
      <c r="I1466" s="114">
        <v>8.2799999999999992E-3</v>
      </c>
      <c r="J1466" s="57"/>
      <c r="K1466" s="52"/>
      <c r="L1466" s="57"/>
      <c r="M1466" s="52"/>
      <c r="N1466" s="58"/>
      <c r="AF1466" s="39"/>
      <c r="AG1466" s="47"/>
      <c r="AH1466" s="47"/>
      <c r="AL1466" s="3" t="s">
        <v>178</v>
      </c>
      <c r="AN1466" s="47"/>
      <c r="AO1466" s="47"/>
      <c r="AQ1466" s="47"/>
    </row>
    <row r="1467" spans="1:43" s="4" customFormat="1" ht="15" x14ac:dyDescent="0.25">
      <c r="A1467" s="48"/>
      <c r="B1467" s="49"/>
      <c r="C1467" s="375" t="s">
        <v>65</v>
      </c>
      <c r="D1467" s="375"/>
      <c r="E1467" s="375"/>
      <c r="F1467" s="59"/>
      <c r="G1467" s="60"/>
      <c r="H1467" s="60"/>
      <c r="I1467" s="60"/>
      <c r="J1467" s="61">
        <v>24.34</v>
      </c>
      <c r="K1467" s="60"/>
      <c r="L1467" s="61">
        <v>2.5099999999999998</v>
      </c>
      <c r="M1467" s="60"/>
      <c r="N1467" s="62"/>
      <c r="AF1467" s="39"/>
      <c r="AG1467" s="47"/>
      <c r="AH1467" s="47"/>
      <c r="AM1467" s="3" t="s">
        <v>65</v>
      </c>
      <c r="AN1467" s="47"/>
      <c r="AO1467" s="47"/>
      <c r="AQ1467" s="47"/>
    </row>
    <row r="1468" spans="1:43" s="4" customFormat="1" ht="15" x14ac:dyDescent="0.25">
      <c r="A1468" s="56"/>
      <c r="B1468" s="49"/>
      <c r="C1468" s="372" t="s">
        <v>66</v>
      </c>
      <c r="D1468" s="372"/>
      <c r="E1468" s="372"/>
      <c r="F1468" s="51"/>
      <c r="G1468" s="52"/>
      <c r="H1468" s="52"/>
      <c r="I1468" s="52"/>
      <c r="J1468" s="57"/>
      <c r="K1468" s="52"/>
      <c r="L1468" s="53">
        <v>2.04</v>
      </c>
      <c r="M1468" s="52"/>
      <c r="N1468" s="64">
        <v>71.319999999999993</v>
      </c>
      <c r="AF1468" s="39"/>
      <c r="AG1468" s="47"/>
      <c r="AH1468" s="47"/>
      <c r="AL1468" s="3" t="s">
        <v>66</v>
      </c>
      <c r="AN1468" s="47"/>
      <c r="AO1468" s="47"/>
      <c r="AQ1468" s="47"/>
    </row>
    <row r="1469" spans="1:43" s="4" customFormat="1" ht="23.25" x14ac:dyDescent="0.25">
      <c r="A1469" s="56"/>
      <c r="B1469" s="49" t="s">
        <v>681</v>
      </c>
      <c r="C1469" s="372" t="s">
        <v>682</v>
      </c>
      <c r="D1469" s="372"/>
      <c r="E1469" s="372"/>
      <c r="F1469" s="51" t="s">
        <v>69</v>
      </c>
      <c r="G1469" s="63">
        <v>97</v>
      </c>
      <c r="H1469" s="52"/>
      <c r="I1469" s="63">
        <v>97</v>
      </c>
      <c r="J1469" s="57"/>
      <c r="K1469" s="52"/>
      <c r="L1469" s="53">
        <v>1.98</v>
      </c>
      <c r="M1469" s="52"/>
      <c r="N1469" s="64">
        <v>69.180000000000007</v>
      </c>
      <c r="AF1469" s="39"/>
      <c r="AG1469" s="47"/>
      <c r="AH1469" s="47"/>
      <c r="AL1469" s="3" t="s">
        <v>682</v>
      </c>
      <c r="AN1469" s="47"/>
      <c r="AO1469" s="47"/>
      <c r="AQ1469" s="47"/>
    </row>
    <row r="1470" spans="1:43" s="4" customFormat="1" ht="23.25" x14ac:dyDescent="0.25">
      <c r="A1470" s="56"/>
      <c r="B1470" s="49" t="s">
        <v>683</v>
      </c>
      <c r="C1470" s="372" t="s">
        <v>684</v>
      </c>
      <c r="D1470" s="372"/>
      <c r="E1470" s="372"/>
      <c r="F1470" s="51" t="s">
        <v>69</v>
      </c>
      <c r="G1470" s="63">
        <v>51</v>
      </c>
      <c r="H1470" s="52"/>
      <c r="I1470" s="63">
        <v>51</v>
      </c>
      <c r="J1470" s="57"/>
      <c r="K1470" s="52"/>
      <c r="L1470" s="53">
        <v>1.04</v>
      </c>
      <c r="M1470" s="52"/>
      <c r="N1470" s="64">
        <v>36.369999999999997</v>
      </c>
      <c r="AF1470" s="39"/>
      <c r="AG1470" s="47"/>
      <c r="AH1470" s="47"/>
      <c r="AL1470" s="3" t="s">
        <v>684</v>
      </c>
      <c r="AN1470" s="47"/>
      <c r="AO1470" s="47"/>
      <c r="AQ1470" s="47"/>
    </row>
    <row r="1471" spans="1:43" s="4" customFormat="1" ht="15" x14ac:dyDescent="0.25">
      <c r="A1471" s="65"/>
      <c r="B1471" s="66"/>
      <c r="C1471" s="374" t="s">
        <v>72</v>
      </c>
      <c r="D1471" s="374"/>
      <c r="E1471" s="374"/>
      <c r="F1471" s="42"/>
      <c r="G1471" s="43"/>
      <c r="H1471" s="43"/>
      <c r="I1471" s="43"/>
      <c r="J1471" s="45"/>
      <c r="K1471" s="43"/>
      <c r="L1471" s="67">
        <v>5.53</v>
      </c>
      <c r="M1471" s="60"/>
      <c r="N1471" s="46"/>
      <c r="AF1471" s="39"/>
      <c r="AG1471" s="47"/>
      <c r="AH1471" s="47"/>
      <c r="AN1471" s="47" t="s">
        <v>72</v>
      </c>
      <c r="AO1471" s="47"/>
      <c r="AQ1471" s="47"/>
    </row>
    <row r="1472" spans="1:43" s="4" customFormat="1" ht="23.25" x14ac:dyDescent="0.25">
      <c r="A1472" s="40" t="s">
        <v>697</v>
      </c>
      <c r="B1472" s="41" t="s">
        <v>698</v>
      </c>
      <c r="C1472" s="374" t="s">
        <v>699</v>
      </c>
      <c r="D1472" s="374"/>
      <c r="E1472" s="374"/>
      <c r="F1472" s="42" t="s">
        <v>185</v>
      </c>
      <c r="G1472" s="43">
        <v>2.6</v>
      </c>
      <c r="H1472" s="44">
        <v>1</v>
      </c>
      <c r="I1472" s="120">
        <v>2.6</v>
      </c>
      <c r="J1472" s="67">
        <v>54.95</v>
      </c>
      <c r="K1472" s="43"/>
      <c r="L1472" s="67">
        <v>142.87</v>
      </c>
      <c r="M1472" s="43"/>
      <c r="N1472" s="46"/>
      <c r="AF1472" s="39"/>
      <c r="AG1472" s="47"/>
      <c r="AH1472" s="47" t="s">
        <v>699</v>
      </c>
      <c r="AN1472" s="47"/>
      <c r="AO1472" s="47"/>
      <c r="AQ1472" s="47"/>
    </row>
    <row r="1473" spans="1:43" s="4" customFormat="1" ht="15" x14ac:dyDescent="0.25">
      <c r="A1473" s="69"/>
      <c r="B1473" s="50"/>
      <c r="C1473" s="372" t="s">
        <v>700</v>
      </c>
      <c r="D1473" s="372"/>
      <c r="E1473" s="372"/>
      <c r="F1473" s="372"/>
      <c r="G1473" s="372"/>
      <c r="H1473" s="372"/>
      <c r="I1473" s="372"/>
      <c r="J1473" s="372"/>
      <c r="K1473" s="372"/>
      <c r="L1473" s="372"/>
      <c r="M1473" s="372"/>
      <c r="N1473" s="377"/>
      <c r="AF1473" s="39"/>
      <c r="AG1473" s="47"/>
      <c r="AH1473" s="47"/>
      <c r="AI1473" s="3" t="s">
        <v>700</v>
      </c>
      <c r="AN1473" s="47"/>
      <c r="AO1473" s="47"/>
      <c r="AQ1473" s="47"/>
    </row>
    <row r="1474" spans="1:43" s="4" customFormat="1" ht="15" x14ac:dyDescent="0.25">
      <c r="A1474" s="65"/>
      <c r="B1474" s="66"/>
      <c r="C1474" s="374" t="s">
        <v>72</v>
      </c>
      <c r="D1474" s="374"/>
      <c r="E1474" s="374"/>
      <c r="F1474" s="42"/>
      <c r="G1474" s="43"/>
      <c r="H1474" s="43"/>
      <c r="I1474" s="43"/>
      <c r="J1474" s="45"/>
      <c r="K1474" s="43"/>
      <c r="L1474" s="67">
        <v>142.87</v>
      </c>
      <c r="M1474" s="60"/>
      <c r="N1474" s="46"/>
      <c r="AF1474" s="39"/>
      <c r="AG1474" s="47"/>
      <c r="AH1474" s="47"/>
      <c r="AN1474" s="47" t="s">
        <v>72</v>
      </c>
      <c r="AO1474" s="47"/>
      <c r="AQ1474" s="47"/>
    </row>
    <row r="1475" spans="1:43" s="4" customFormat="1" ht="23.25" x14ac:dyDescent="0.25">
      <c r="A1475" s="40" t="s">
        <v>701</v>
      </c>
      <c r="B1475" s="41" t="s">
        <v>702</v>
      </c>
      <c r="C1475" s="374" t="s">
        <v>703</v>
      </c>
      <c r="D1475" s="374"/>
      <c r="E1475" s="374"/>
      <c r="F1475" s="42" t="s">
        <v>215</v>
      </c>
      <c r="G1475" s="43">
        <v>0.28000000000000003</v>
      </c>
      <c r="H1475" s="44">
        <v>1</v>
      </c>
      <c r="I1475" s="68">
        <v>0.28000000000000003</v>
      </c>
      <c r="J1475" s="45"/>
      <c r="K1475" s="43"/>
      <c r="L1475" s="45"/>
      <c r="M1475" s="43"/>
      <c r="N1475" s="46"/>
      <c r="AF1475" s="39"/>
      <c r="AG1475" s="47"/>
      <c r="AH1475" s="47" t="s">
        <v>703</v>
      </c>
      <c r="AN1475" s="47"/>
      <c r="AO1475" s="47"/>
      <c r="AQ1475" s="47"/>
    </row>
    <row r="1476" spans="1:43" s="4" customFormat="1" ht="15" x14ac:dyDescent="0.25">
      <c r="A1476" s="69"/>
      <c r="B1476" s="50"/>
      <c r="C1476" s="372" t="s">
        <v>704</v>
      </c>
      <c r="D1476" s="372"/>
      <c r="E1476" s="372"/>
      <c r="F1476" s="372"/>
      <c r="G1476" s="372"/>
      <c r="H1476" s="372"/>
      <c r="I1476" s="372"/>
      <c r="J1476" s="372"/>
      <c r="K1476" s="372"/>
      <c r="L1476" s="372"/>
      <c r="M1476" s="372"/>
      <c r="N1476" s="377"/>
      <c r="AF1476" s="39"/>
      <c r="AG1476" s="47"/>
      <c r="AH1476" s="47"/>
      <c r="AI1476" s="3" t="s">
        <v>704</v>
      </c>
      <c r="AN1476" s="47"/>
      <c r="AO1476" s="47"/>
      <c r="AQ1476" s="47"/>
    </row>
    <row r="1477" spans="1:43" s="4" customFormat="1" ht="22.5" x14ac:dyDescent="0.25">
      <c r="A1477" s="103"/>
      <c r="B1477" s="49" t="s">
        <v>217</v>
      </c>
      <c r="C1477" s="368" t="s">
        <v>218</v>
      </c>
      <c r="D1477" s="368"/>
      <c r="E1477" s="368"/>
      <c r="F1477" s="368"/>
      <c r="G1477" s="368"/>
      <c r="H1477" s="368"/>
      <c r="I1477" s="368"/>
      <c r="J1477" s="368"/>
      <c r="K1477" s="368"/>
      <c r="L1477" s="368"/>
      <c r="M1477" s="368"/>
      <c r="N1477" s="376"/>
      <c r="AF1477" s="39"/>
      <c r="AG1477" s="47"/>
      <c r="AH1477" s="47"/>
      <c r="AJ1477" s="3" t="s">
        <v>218</v>
      </c>
      <c r="AN1477" s="47"/>
      <c r="AO1477" s="47"/>
      <c r="AQ1477" s="47"/>
    </row>
    <row r="1478" spans="1:43" s="4" customFormat="1" ht="15" x14ac:dyDescent="0.25">
      <c r="A1478" s="48"/>
      <c r="B1478" s="49" t="s">
        <v>58</v>
      </c>
      <c r="C1478" s="372" t="s">
        <v>62</v>
      </c>
      <c r="D1478" s="372"/>
      <c r="E1478" s="372"/>
      <c r="F1478" s="51"/>
      <c r="G1478" s="52"/>
      <c r="H1478" s="52"/>
      <c r="I1478" s="52"/>
      <c r="J1478" s="53">
        <v>37.17</v>
      </c>
      <c r="K1478" s="54">
        <v>1.1499999999999999</v>
      </c>
      <c r="L1478" s="53">
        <v>11.97</v>
      </c>
      <c r="M1478" s="54">
        <v>34.96</v>
      </c>
      <c r="N1478" s="64">
        <v>418.47</v>
      </c>
      <c r="AF1478" s="39"/>
      <c r="AG1478" s="47"/>
      <c r="AH1478" s="47"/>
      <c r="AK1478" s="3" t="s">
        <v>62</v>
      </c>
      <c r="AN1478" s="47"/>
      <c r="AO1478" s="47"/>
      <c r="AQ1478" s="47"/>
    </row>
    <row r="1479" spans="1:43" s="4" customFormat="1" ht="15" x14ac:dyDescent="0.25">
      <c r="A1479" s="48"/>
      <c r="B1479" s="49" t="s">
        <v>73</v>
      </c>
      <c r="C1479" s="372" t="s">
        <v>175</v>
      </c>
      <c r="D1479" s="372"/>
      <c r="E1479" s="372"/>
      <c r="F1479" s="51"/>
      <c r="G1479" s="52"/>
      <c r="H1479" s="52"/>
      <c r="I1479" s="52"/>
      <c r="J1479" s="53">
        <v>1.97</v>
      </c>
      <c r="K1479" s="54">
        <v>1.1499999999999999</v>
      </c>
      <c r="L1479" s="53">
        <v>0.63</v>
      </c>
      <c r="M1479" s="52"/>
      <c r="N1479" s="58"/>
      <c r="AF1479" s="39"/>
      <c r="AG1479" s="47"/>
      <c r="AH1479" s="47"/>
      <c r="AK1479" s="3" t="s">
        <v>175</v>
      </c>
      <c r="AN1479" s="47"/>
      <c r="AO1479" s="47"/>
      <c r="AQ1479" s="47"/>
    </row>
    <row r="1480" spans="1:43" s="4" customFormat="1" ht="15" x14ac:dyDescent="0.25">
      <c r="A1480" s="48"/>
      <c r="B1480" s="49" t="s">
        <v>78</v>
      </c>
      <c r="C1480" s="372" t="s">
        <v>176</v>
      </c>
      <c r="D1480" s="372"/>
      <c r="E1480" s="372"/>
      <c r="F1480" s="51"/>
      <c r="G1480" s="52"/>
      <c r="H1480" s="52"/>
      <c r="I1480" s="52"/>
      <c r="J1480" s="53">
        <v>0.35</v>
      </c>
      <c r="K1480" s="54">
        <v>1.1499999999999999</v>
      </c>
      <c r="L1480" s="53">
        <v>0.11</v>
      </c>
      <c r="M1480" s="54">
        <v>34.96</v>
      </c>
      <c r="N1480" s="64">
        <v>3.85</v>
      </c>
      <c r="AF1480" s="39"/>
      <c r="AG1480" s="47"/>
      <c r="AH1480" s="47"/>
      <c r="AK1480" s="3" t="s">
        <v>176</v>
      </c>
      <c r="AN1480" s="47"/>
      <c r="AO1480" s="47"/>
      <c r="AQ1480" s="47"/>
    </row>
    <row r="1481" spans="1:43" s="4" customFormat="1" ht="15" x14ac:dyDescent="0.25">
      <c r="A1481" s="48"/>
      <c r="B1481" s="49" t="s">
        <v>122</v>
      </c>
      <c r="C1481" s="372" t="s">
        <v>177</v>
      </c>
      <c r="D1481" s="372"/>
      <c r="E1481" s="372"/>
      <c r="F1481" s="51"/>
      <c r="G1481" s="52"/>
      <c r="H1481" s="52"/>
      <c r="I1481" s="52"/>
      <c r="J1481" s="53">
        <v>0.74</v>
      </c>
      <c r="K1481" s="52"/>
      <c r="L1481" s="53">
        <v>0.21</v>
      </c>
      <c r="M1481" s="52"/>
      <c r="N1481" s="58"/>
      <c r="AF1481" s="39"/>
      <c r="AG1481" s="47"/>
      <c r="AH1481" s="47"/>
      <c r="AK1481" s="3" t="s">
        <v>177</v>
      </c>
      <c r="AN1481" s="47"/>
      <c r="AO1481" s="47"/>
      <c r="AQ1481" s="47"/>
    </row>
    <row r="1482" spans="1:43" s="4" customFormat="1" ht="15" x14ac:dyDescent="0.25">
      <c r="A1482" s="56"/>
      <c r="B1482" s="49"/>
      <c r="C1482" s="372" t="s">
        <v>63</v>
      </c>
      <c r="D1482" s="372"/>
      <c r="E1482" s="372"/>
      <c r="F1482" s="51" t="s">
        <v>64</v>
      </c>
      <c r="G1482" s="54">
        <v>4.84</v>
      </c>
      <c r="H1482" s="54">
        <v>1.1499999999999999</v>
      </c>
      <c r="I1482" s="114">
        <v>1.5584800000000001</v>
      </c>
      <c r="J1482" s="57"/>
      <c r="K1482" s="52"/>
      <c r="L1482" s="57"/>
      <c r="M1482" s="52"/>
      <c r="N1482" s="58"/>
      <c r="AF1482" s="39"/>
      <c r="AG1482" s="47"/>
      <c r="AH1482" s="47"/>
      <c r="AL1482" s="3" t="s">
        <v>63</v>
      </c>
      <c r="AN1482" s="47"/>
      <c r="AO1482" s="47"/>
      <c r="AQ1482" s="47"/>
    </row>
    <row r="1483" spans="1:43" s="4" customFormat="1" ht="15" x14ac:dyDescent="0.25">
      <c r="A1483" s="56"/>
      <c r="B1483" s="49"/>
      <c r="C1483" s="372" t="s">
        <v>178</v>
      </c>
      <c r="D1483" s="372"/>
      <c r="E1483" s="372"/>
      <c r="F1483" s="51" t="s">
        <v>64</v>
      </c>
      <c r="G1483" s="54">
        <v>0.03</v>
      </c>
      <c r="H1483" s="54">
        <v>1.1499999999999999</v>
      </c>
      <c r="I1483" s="114">
        <v>9.6600000000000002E-3</v>
      </c>
      <c r="J1483" s="57"/>
      <c r="K1483" s="52"/>
      <c r="L1483" s="57"/>
      <c r="M1483" s="52"/>
      <c r="N1483" s="58"/>
      <c r="AF1483" s="39"/>
      <c r="AG1483" s="47"/>
      <c r="AH1483" s="47"/>
      <c r="AL1483" s="3" t="s">
        <v>178</v>
      </c>
      <c r="AN1483" s="47"/>
      <c r="AO1483" s="47"/>
      <c r="AQ1483" s="47"/>
    </row>
    <row r="1484" spans="1:43" s="4" customFormat="1" ht="15" x14ac:dyDescent="0.25">
      <c r="A1484" s="48"/>
      <c r="B1484" s="49"/>
      <c r="C1484" s="375" t="s">
        <v>65</v>
      </c>
      <c r="D1484" s="375"/>
      <c r="E1484" s="375"/>
      <c r="F1484" s="59"/>
      <c r="G1484" s="60"/>
      <c r="H1484" s="60"/>
      <c r="I1484" s="60"/>
      <c r="J1484" s="61">
        <v>39.880000000000003</v>
      </c>
      <c r="K1484" s="60"/>
      <c r="L1484" s="61">
        <v>12.81</v>
      </c>
      <c r="M1484" s="60"/>
      <c r="N1484" s="62"/>
      <c r="AF1484" s="39"/>
      <c r="AG1484" s="47"/>
      <c r="AH1484" s="47"/>
      <c r="AM1484" s="3" t="s">
        <v>65</v>
      </c>
      <c r="AN1484" s="47"/>
      <c r="AO1484" s="47"/>
      <c r="AQ1484" s="47"/>
    </row>
    <row r="1485" spans="1:43" s="4" customFormat="1" ht="15" x14ac:dyDescent="0.25">
      <c r="A1485" s="56"/>
      <c r="B1485" s="49"/>
      <c r="C1485" s="372" t="s">
        <v>66</v>
      </c>
      <c r="D1485" s="372"/>
      <c r="E1485" s="372"/>
      <c r="F1485" s="51"/>
      <c r="G1485" s="52"/>
      <c r="H1485" s="52"/>
      <c r="I1485" s="52"/>
      <c r="J1485" s="57"/>
      <c r="K1485" s="52"/>
      <c r="L1485" s="53">
        <v>12.08</v>
      </c>
      <c r="M1485" s="52"/>
      <c r="N1485" s="64">
        <v>422.32</v>
      </c>
      <c r="AF1485" s="39"/>
      <c r="AG1485" s="47"/>
      <c r="AH1485" s="47"/>
      <c r="AL1485" s="3" t="s">
        <v>66</v>
      </c>
      <c r="AN1485" s="47"/>
      <c r="AO1485" s="47"/>
      <c r="AQ1485" s="47"/>
    </row>
    <row r="1486" spans="1:43" s="4" customFormat="1" ht="23.25" x14ac:dyDescent="0.25">
      <c r="A1486" s="56"/>
      <c r="B1486" s="49" t="s">
        <v>681</v>
      </c>
      <c r="C1486" s="372" t="s">
        <v>682</v>
      </c>
      <c r="D1486" s="372"/>
      <c r="E1486" s="372"/>
      <c r="F1486" s="51" t="s">
        <v>69</v>
      </c>
      <c r="G1486" s="63">
        <v>97</v>
      </c>
      <c r="H1486" s="52"/>
      <c r="I1486" s="63">
        <v>97</v>
      </c>
      <c r="J1486" s="57"/>
      <c r="K1486" s="52"/>
      <c r="L1486" s="53">
        <v>11.72</v>
      </c>
      <c r="M1486" s="52"/>
      <c r="N1486" s="64">
        <v>409.65</v>
      </c>
      <c r="AF1486" s="39"/>
      <c r="AG1486" s="47"/>
      <c r="AH1486" s="47"/>
      <c r="AL1486" s="3" t="s">
        <v>682</v>
      </c>
      <c r="AN1486" s="47"/>
      <c r="AO1486" s="47"/>
      <c r="AQ1486" s="47"/>
    </row>
    <row r="1487" spans="1:43" s="4" customFormat="1" ht="23.25" x14ac:dyDescent="0.25">
      <c r="A1487" s="56"/>
      <c r="B1487" s="49" t="s">
        <v>683</v>
      </c>
      <c r="C1487" s="372" t="s">
        <v>684</v>
      </c>
      <c r="D1487" s="372"/>
      <c r="E1487" s="372"/>
      <c r="F1487" s="51" t="s">
        <v>69</v>
      </c>
      <c r="G1487" s="63">
        <v>51</v>
      </c>
      <c r="H1487" s="52"/>
      <c r="I1487" s="63">
        <v>51</v>
      </c>
      <c r="J1487" s="57"/>
      <c r="K1487" s="52"/>
      <c r="L1487" s="53">
        <v>6.16</v>
      </c>
      <c r="M1487" s="52"/>
      <c r="N1487" s="64">
        <v>215.38</v>
      </c>
      <c r="AF1487" s="39"/>
      <c r="AG1487" s="47"/>
      <c r="AH1487" s="47"/>
      <c r="AL1487" s="3" t="s">
        <v>684</v>
      </c>
      <c r="AN1487" s="47"/>
      <c r="AO1487" s="47"/>
      <c r="AQ1487" s="47"/>
    </row>
    <row r="1488" spans="1:43" s="4" customFormat="1" ht="15" x14ac:dyDescent="0.25">
      <c r="A1488" s="65"/>
      <c r="B1488" s="66"/>
      <c r="C1488" s="374" t="s">
        <v>72</v>
      </c>
      <c r="D1488" s="374"/>
      <c r="E1488" s="374"/>
      <c r="F1488" s="42"/>
      <c r="G1488" s="43"/>
      <c r="H1488" s="43"/>
      <c r="I1488" s="43"/>
      <c r="J1488" s="45"/>
      <c r="K1488" s="43"/>
      <c r="L1488" s="67">
        <v>30.69</v>
      </c>
      <c r="M1488" s="60"/>
      <c r="N1488" s="46"/>
      <c r="AF1488" s="39"/>
      <c r="AG1488" s="47"/>
      <c r="AH1488" s="47"/>
      <c r="AN1488" s="47" t="s">
        <v>72</v>
      </c>
      <c r="AO1488" s="47"/>
      <c r="AQ1488" s="47"/>
    </row>
    <row r="1489" spans="1:43" s="4" customFormat="1" ht="57" x14ac:dyDescent="0.25">
      <c r="A1489" s="40" t="s">
        <v>705</v>
      </c>
      <c r="B1489" s="41" t="s">
        <v>706</v>
      </c>
      <c r="C1489" s="374" t="s">
        <v>707</v>
      </c>
      <c r="D1489" s="374"/>
      <c r="E1489" s="374"/>
      <c r="F1489" s="42" t="s">
        <v>215</v>
      </c>
      <c r="G1489" s="43">
        <v>0.02</v>
      </c>
      <c r="H1489" s="44">
        <v>1</v>
      </c>
      <c r="I1489" s="68">
        <v>0.02</v>
      </c>
      <c r="J1489" s="45"/>
      <c r="K1489" s="43"/>
      <c r="L1489" s="45"/>
      <c r="M1489" s="43"/>
      <c r="N1489" s="46"/>
      <c r="AF1489" s="39"/>
      <c r="AG1489" s="47"/>
      <c r="AH1489" s="47" t="s">
        <v>707</v>
      </c>
      <c r="AN1489" s="47"/>
      <c r="AO1489" s="47"/>
      <c r="AQ1489" s="47"/>
    </row>
    <row r="1490" spans="1:43" s="4" customFormat="1" ht="15" x14ac:dyDescent="0.25">
      <c r="A1490" s="69"/>
      <c r="B1490" s="50"/>
      <c r="C1490" s="372" t="s">
        <v>708</v>
      </c>
      <c r="D1490" s="372"/>
      <c r="E1490" s="372"/>
      <c r="F1490" s="372"/>
      <c r="G1490" s="372"/>
      <c r="H1490" s="372"/>
      <c r="I1490" s="372"/>
      <c r="J1490" s="372"/>
      <c r="K1490" s="372"/>
      <c r="L1490" s="372"/>
      <c r="M1490" s="372"/>
      <c r="N1490" s="377"/>
      <c r="AF1490" s="39"/>
      <c r="AG1490" s="47"/>
      <c r="AH1490" s="47"/>
      <c r="AI1490" s="3" t="s">
        <v>708</v>
      </c>
      <c r="AN1490" s="47"/>
      <c r="AO1490" s="47"/>
      <c r="AQ1490" s="47"/>
    </row>
    <row r="1491" spans="1:43" s="4" customFormat="1" ht="22.5" x14ac:dyDescent="0.25">
      <c r="A1491" s="103"/>
      <c r="B1491" s="49" t="s">
        <v>217</v>
      </c>
      <c r="C1491" s="368" t="s">
        <v>218</v>
      </c>
      <c r="D1491" s="368"/>
      <c r="E1491" s="368"/>
      <c r="F1491" s="368"/>
      <c r="G1491" s="368"/>
      <c r="H1491" s="368"/>
      <c r="I1491" s="368"/>
      <c r="J1491" s="368"/>
      <c r="K1491" s="368"/>
      <c r="L1491" s="368"/>
      <c r="M1491" s="368"/>
      <c r="N1491" s="376"/>
      <c r="AF1491" s="39"/>
      <c r="AG1491" s="47"/>
      <c r="AH1491" s="47"/>
      <c r="AJ1491" s="3" t="s">
        <v>218</v>
      </c>
      <c r="AN1491" s="47"/>
      <c r="AO1491" s="47"/>
      <c r="AQ1491" s="47"/>
    </row>
    <row r="1492" spans="1:43" s="4" customFormat="1" ht="15" x14ac:dyDescent="0.25">
      <c r="A1492" s="48"/>
      <c r="B1492" s="49" t="s">
        <v>58</v>
      </c>
      <c r="C1492" s="372" t="s">
        <v>62</v>
      </c>
      <c r="D1492" s="372"/>
      <c r="E1492" s="372"/>
      <c r="F1492" s="51"/>
      <c r="G1492" s="52"/>
      <c r="H1492" s="52"/>
      <c r="I1492" s="52"/>
      <c r="J1492" s="53">
        <v>139.54</v>
      </c>
      <c r="K1492" s="54">
        <v>1.1499999999999999</v>
      </c>
      <c r="L1492" s="53">
        <v>3.21</v>
      </c>
      <c r="M1492" s="54">
        <v>34.96</v>
      </c>
      <c r="N1492" s="64">
        <v>112.22</v>
      </c>
      <c r="AF1492" s="39"/>
      <c r="AG1492" s="47"/>
      <c r="AH1492" s="47"/>
      <c r="AK1492" s="3" t="s">
        <v>62</v>
      </c>
      <c r="AN1492" s="47"/>
      <c r="AO1492" s="47"/>
      <c r="AQ1492" s="47"/>
    </row>
    <row r="1493" spans="1:43" s="4" customFormat="1" ht="15" x14ac:dyDescent="0.25">
      <c r="A1493" s="48"/>
      <c r="B1493" s="49" t="s">
        <v>122</v>
      </c>
      <c r="C1493" s="372" t="s">
        <v>177</v>
      </c>
      <c r="D1493" s="372"/>
      <c r="E1493" s="372"/>
      <c r="F1493" s="51"/>
      <c r="G1493" s="52"/>
      <c r="H1493" s="52"/>
      <c r="I1493" s="52"/>
      <c r="J1493" s="53">
        <v>16.79</v>
      </c>
      <c r="K1493" s="52"/>
      <c r="L1493" s="53">
        <v>0.34</v>
      </c>
      <c r="M1493" s="52"/>
      <c r="N1493" s="58"/>
      <c r="AF1493" s="39"/>
      <c r="AG1493" s="47"/>
      <c r="AH1493" s="47"/>
      <c r="AK1493" s="3" t="s">
        <v>177</v>
      </c>
      <c r="AN1493" s="47"/>
      <c r="AO1493" s="47"/>
      <c r="AQ1493" s="47"/>
    </row>
    <row r="1494" spans="1:43" s="4" customFormat="1" ht="15" x14ac:dyDescent="0.25">
      <c r="A1494" s="56"/>
      <c r="B1494" s="49"/>
      <c r="C1494" s="372" t="s">
        <v>63</v>
      </c>
      <c r="D1494" s="372"/>
      <c r="E1494" s="372"/>
      <c r="F1494" s="51" t="s">
        <v>64</v>
      </c>
      <c r="G1494" s="104">
        <v>15.2</v>
      </c>
      <c r="H1494" s="54">
        <v>1.1499999999999999</v>
      </c>
      <c r="I1494" s="70">
        <v>0.34960000000000002</v>
      </c>
      <c r="J1494" s="57"/>
      <c r="K1494" s="52"/>
      <c r="L1494" s="57"/>
      <c r="M1494" s="52"/>
      <c r="N1494" s="58"/>
      <c r="AF1494" s="39"/>
      <c r="AG1494" s="47"/>
      <c r="AH1494" s="47"/>
      <c r="AL1494" s="3" t="s">
        <v>63</v>
      </c>
      <c r="AN1494" s="47"/>
      <c r="AO1494" s="47"/>
      <c r="AQ1494" s="47"/>
    </row>
    <row r="1495" spans="1:43" s="4" customFormat="1" ht="15" x14ac:dyDescent="0.25">
      <c r="A1495" s="48"/>
      <c r="B1495" s="49"/>
      <c r="C1495" s="375" t="s">
        <v>65</v>
      </c>
      <c r="D1495" s="375"/>
      <c r="E1495" s="375"/>
      <c r="F1495" s="59"/>
      <c r="G1495" s="60"/>
      <c r="H1495" s="60"/>
      <c r="I1495" s="60"/>
      <c r="J1495" s="61">
        <v>156.33000000000001</v>
      </c>
      <c r="K1495" s="60"/>
      <c r="L1495" s="61">
        <v>3.55</v>
      </c>
      <c r="M1495" s="60"/>
      <c r="N1495" s="62"/>
      <c r="AF1495" s="39"/>
      <c r="AG1495" s="47"/>
      <c r="AH1495" s="47"/>
      <c r="AM1495" s="3" t="s">
        <v>65</v>
      </c>
      <c r="AN1495" s="47"/>
      <c r="AO1495" s="47"/>
      <c r="AQ1495" s="47"/>
    </row>
    <row r="1496" spans="1:43" s="4" customFormat="1" ht="15" x14ac:dyDescent="0.25">
      <c r="A1496" s="56"/>
      <c r="B1496" s="49"/>
      <c r="C1496" s="372" t="s">
        <v>66</v>
      </c>
      <c r="D1496" s="372"/>
      <c r="E1496" s="372"/>
      <c r="F1496" s="51"/>
      <c r="G1496" s="52"/>
      <c r="H1496" s="52"/>
      <c r="I1496" s="52"/>
      <c r="J1496" s="57"/>
      <c r="K1496" s="52"/>
      <c r="L1496" s="53">
        <v>3.21</v>
      </c>
      <c r="M1496" s="52"/>
      <c r="N1496" s="64">
        <v>112.22</v>
      </c>
      <c r="AF1496" s="39"/>
      <c r="AG1496" s="47"/>
      <c r="AH1496" s="47"/>
      <c r="AL1496" s="3" t="s">
        <v>66</v>
      </c>
      <c r="AN1496" s="47"/>
      <c r="AO1496" s="47"/>
      <c r="AQ1496" s="47"/>
    </row>
    <row r="1497" spans="1:43" s="4" customFormat="1" ht="23.25" x14ac:dyDescent="0.25">
      <c r="A1497" s="56"/>
      <c r="B1497" s="49" t="s">
        <v>681</v>
      </c>
      <c r="C1497" s="372" t="s">
        <v>682</v>
      </c>
      <c r="D1497" s="372"/>
      <c r="E1497" s="372"/>
      <c r="F1497" s="51" t="s">
        <v>69</v>
      </c>
      <c r="G1497" s="63">
        <v>97</v>
      </c>
      <c r="H1497" s="52"/>
      <c r="I1497" s="63">
        <v>97</v>
      </c>
      <c r="J1497" s="57"/>
      <c r="K1497" s="52"/>
      <c r="L1497" s="53">
        <v>3.11</v>
      </c>
      <c r="M1497" s="52"/>
      <c r="N1497" s="64">
        <v>108.85</v>
      </c>
      <c r="AF1497" s="39"/>
      <c r="AG1497" s="47"/>
      <c r="AH1497" s="47"/>
      <c r="AL1497" s="3" t="s">
        <v>682</v>
      </c>
      <c r="AN1497" s="47"/>
      <c r="AO1497" s="47"/>
      <c r="AQ1497" s="47"/>
    </row>
    <row r="1498" spans="1:43" s="4" customFormat="1" ht="23.25" x14ac:dyDescent="0.25">
      <c r="A1498" s="56"/>
      <c r="B1498" s="49" t="s">
        <v>683</v>
      </c>
      <c r="C1498" s="372" t="s">
        <v>684</v>
      </c>
      <c r="D1498" s="372"/>
      <c r="E1498" s="372"/>
      <c r="F1498" s="51" t="s">
        <v>69</v>
      </c>
      <c r="G1498" s="63">
        <v>51</v>
      </c>
      <c r="H1498" s="52"/>
      <c r="I1498" s="63">
        <v>51</v>
      </c>
      <c r="J1498" s="57"/>
      <c r="K1498" s="52"/>
      <c r="L1498" s="53">
        <v>1.64</v>
      </c>
      <c r="M1498" s="52"/>
      <c r="N1498" s="64">
        <v>57.23</v>
      </c>
      <c r="AF1498" s="39"/>
      <c r="AG1498" s="47"/>
      <c r="AH1498" s="47"/>
      <c r="AL1498" s="3" t="s">
        <v>684</v>
      </c>
      <c r="AN1498" s="47"/>
      <c r="AO1498" s="47"/>
      <c r="AQ1498" s="47"/>
    </row>
    <row r="1499" spans="1:43" s="4" customFormat="1" ht="15" x14ac:dyDescent="0.25">
      <c r="A1499" s="65"/>
      <c r="B1499" s="66"/>
      <c r="C1499" s="374" t="s">
        <v>72</v>
      </c>
      <c r="D1499" s="374"/>
      <c r="E1499" s="374"/>
      <c r="F1499" s="42"/>
      <c r="G1499" s="43"/>
      <c r="H1499" s="43"/>
      <c r="I1499" s="43"/>
      <c r="J1499" s="45"/>
      <c r="K1499" s="43"/>
      <c r="L1499" s="67">
        <v>8.3000000000000007</v>
      </c>
      <c r="M1499" s="60"/>
      <c r="N1499" s="46"/>
      <c r="AF1499" s="39"/>
      <c r="AG1499" s="47"/>
      <c r="AH1499" s="47"/>
      <c r="AN1499" s="47" t="s">
        <v>72</v>
      </c>
      <c r="AO1499" s="47"/>
      <c r="AQ1499" s="47"/>
    </row>
    <row r="1500" spans="1:43" s="4" customFormat="1" ht="57" x14ac:dyDescent="0.25">
      <c r="A1500" s="40" t="s">
        <v>709</v>
      </c>
      <c r="B1500" s="41" t="s">
        <v>710</v>
      </c>
      <c r="C1500" s="374" t="s">
        <v>711</v>
      </c>
      <c r="D1500" s="374"/>
      <c r="E1500" s="374"/>
      <c r="F1500" s="42" t="s">
        <v>231</v>
      </c>
      <c r="G1500" s="43">
        <v>30.6</v>
      </c>
      <c r="H1500" s="44">
        <v>1</v>
      </c>
      <c r="I1500" s="120">
        <v>30.6</v>
      </c>
      <c r="J1500" s="67">
        <v>24.48</v>
      </c>
      <c r="K1500" s="43"/>
      <c r="L1500" s="67">
        <v>749.09</v>
      </c>
      <c r="M1500" s="43"/>
      <c r="N1500" s="46"/>
      <c r="AF1500" s="39"/>
      <c r="AG1500" s="47"/>
      <c r="AH1500" s="47" t="s">
        <v>711</v>
      </c>
      <c r="AN1500" s="47"/>
      <c r="AO1500" s="47"/>
      <c r="AQ1500" s="47"/>
    </row>
    <row r="1501" spans="1:43" s="4" customFormat="1" ht="15" x14ac:dyDescent="0.25">
      <c r="A1501" s="69"/>
      <c r="B1501" s="50"/>
      <c r="C1501" s="372" t="s">
        <v>712</v>
      </c>
      <c r="D1501" s="372"/>
      <c r="E1501" s="372"/>
      <c r="F1501" s="372"/>
      <c r="G1501" s="372"/>
      <c r="H1501" s="372"/>
      <c r="I1501" s="372"/>
      <c r="J1501" s="372"/>
      <c r="K1501" s="372"/>
      <c r="L1501" s="372"/>
      <c r="M1501" s="372"/>
      <c r="N1501" s="377"/>
      <c r="AF1501" s="39"/>
      <c r="AG1501" s="47"/>
      <c r="AH1501" s="47"/>
      <c r="AI1501" s="3" t="s">
        <v>712</v>
      </c>
      <c r="AN1501" s="47"/>
      <c r="AO1501" s="47"/>
      <c r="AQ1501" s="47"/>
    </row>
    <row r="1502" spans="1:43" s="4" customFormat="1" ht="15" x14ac:dyDescent="0.25">
      <c r="A1502" s="65"/>
      <c r="B1502" s="66"/>
      <c r="C1502" s="374" t="s">
        <v>72</v>
      </c>
      <c r="D1502" s="374"/>
      <c r="E1502" s="374"/>
      <c r="F1502" s="42"/>
      <c r="G1502" s="43"/>
      <c r="H1502" s="43"/>
      <c r="I1502" s="43"/>
      <c r="J1502" s="45"/>
      <c r="K1502" s="43"/>
      <c r="L1502" s="67">
        <v>749.09</v>
      </c>
      <c r="M1502" s="60"/>
      <c r="N1502" s="46"/>
      <c r="AF1502" s="39"/>
      <c r="AG1502" s="47"/>
      <c r="AH1502" s="47"/>
      <c r="AN1502" s="47" t="s">
        <v>72</v>
      </c>
      <c r="AO1502" s="47"/>
      <c r="AQ1502" s="47"/>
    </row>
    <row r="1503" spans="1:43" s="4" customFormat="1" ht="34.5" x14ac:dyDescent="0.25">
      <c r="A1503" s="40" t="s">
        <v>713</v>
      </c>
      <c r="B1503" s="41" t="s">
        <v>714</v>
      </c>
      <c r="C1503" s="374" t="s">
        <v>715</v>
      </c>
      <c r="D1503" s="374"/>
      <c r="E1503" s="374"/>
      <c r="F1503" s="42" t="s">
        <v>716</v>
      </c>
      <c r="G1503" s="43">
        <v>8.9999999999999993E-3</v>
      </c>
      <c r="H1503" s="44">
        <v>1</v>
      </c>
      <c r="I1503" s="116">
        <v>8.9999999999999993E-3</v>
      </c>
      <c r="J1503" s="45"/>
      <c r="K1503" s="43"/>
      <c r="L1503" s="45"/>
      <c r="M1503" s="43"/>
      <c r="N1503" s="46"/>
      <c r="AF1503" s="39"/>
      <c r="AG1503" s="47"/>
      <c r="AH1503" s="47" t="s">
        <v>715</v>
      </c>
      <c r="AN1503" s="47"/>
      <c r="AO1503" s="47"/>
      <c r="AQ1503" s="47"/>
    </row>
    <row r="1504" spans="1:43" s="4" customFormat="1" ht="15" x14ac:dyDescent="0.25">
      <c r="A1504" s="69"/>
      <c r="B1504" s="50"/>
      <c r="C1504" s="372" t="s">
        <v>717</v>
      </c>
      <c r="D1504" s="372"/>
      <c r="E1504" s="372"/>
      <c r="F1504" s="372"/>
      <c r="G1504" s="372"/>
      <c r="H1504" s="372"/>
      <c r="I1504" s="372"/>
      <c r="J1504" s="372"/>
      <c r="K1504" s="372"/>
      <c r="L1504" s="372"/>
      <c r="M1504" s="372"/>
      <c r="N1504" s="377"/>
      <c r="AF1504" s="39"/>
      <c r="AG1504" s="47"/>
      <c r="AH1504" s="47"/>
      <c r="AI1504" s="3" t="s">
        <v>717</v>
      </c>
      <c r="AN1504" s="47"/>
      <c r="AO1504" s="47"/>
      <c r="AQ1504" s="47"/>
    </row>
    <row r="1505" spans="1:43" s="4" customFormat="1" ht="22.5" x14ac:dyDescent="0.25">
      <c r="A1505" s="103"/>
      <c r="B1505" s="49" t="s">
        <v>217</v>
      </c>
      <c r="C1505" s="368" t="s">
        <v>218</v>
      </c>
      <c r="D1505" s="368"/>
      <c r="E1505" s="368"/>
      <c r="F1505" s="368"/>
      <c r="G1505" s="368"/>
      <c r="H1505" s="368"/>
      <c r="I1505" s="368"/>
      <c r="J1505" s="368"/>
      <c r="K1505" s="368"/>
      <c r="L1505" s="368"/>
      <c r="M1505" s="368"/>
      <c r="N1505" s="376"/>
      <c r="AF1505" s="39"/>
      <c r="AG1505" s="47"/>
      <c r="AH1505" s="47"/>
      <c r="AJ1505" s="3" t="s">
        <v>218</v>
      </c>
      <c r="AN1505" s="47"/>
      <c r="AO1505" s="47"/>
      <c r="AQ1505" s="47"/>
    </row>
    <row r="1506" spans="1:43" s="4" customFormat="1" ht="15" x14ac:dyDescent="0.25">
      <c r="A1506" s="48"/>
      <c r="B1506" s="49" t="s">
        <v>58</v>
      </c>
      <c r="C1506" s="372" t="s">
        <v>62</v>
      </c>
      <c r="D1506" s="372"/>
      <c r="E1506" s="372"/>
      <c r="F1506" s="51"/>
      <c r="G1506" s="52"/>
      <c r="H1506" s="52"/>
      <c r="I1506" s="52"/>
      <c r="J1506" s="107">
        <v>2090.62</v>
      </c>
      <c r="K1506" s="54">
        <v>1.1499999999999999</v>
      </c>
      <c r="L1506" s="53">
        <v>21.64</v>
      </c>
      <c r="M1506" s="54">
        <v>34.96</v>
      </c>
      <c r="N1506" s="64">
        <v>756.53</v>
      </c>
      <c r="AF1506" s="39"/>
      <c r="AG1506" s="47"/>
      <c r="AH1506" s="47"/>
      <c r="AK1506" s="3" t="s">
        <v>62</v>
      </c>
      <c r="AN1506" s="47"/>
      <c r="AO1506" s="47"/>
      <c r="AQ1506" s="47"/>
    </row>
    <row r="1507" spans="1:43" s="4" customFormat="1" ht="15" x14ac:dyDescent="0.25">
      <c r="A1507" s="48"/>
      <c r="B1507" s="49" t="s">
        <v>73</v>
      </c>
      <c r="C1507" s="372" t="s">
        <v>175</v>
      </c>
      <c r="D1507" s="372"/>
      <c r="E1507" s="372"/>
      <c r="F1507" s="51"/>
      <c r="G1507" s="52"/>
      <c r="H1507" s="52"/>
      <c r="I1507" s="52"/>
      <c r="J1507" s="107">
        <v>3282.3</v>
      </c>
      <c r="K1507" s="54">
        <v>1.1499999999999999</v>
      </c>
      <c r="L1507" s="53">
        <v>33.97</v>
      </c>
      <c r="M1507" s="52"/>
      <c r="N1507" s="58"/>
      <c r="AF1507" s="39"/>
      <c r="AG1507" s="47"/>
      <c r="AH1507" s="47"/>
      <c r="AK1507" s="3" t="s">
        <v>175</v>
      </c>
      <c r="AN1507" s="47"/>
      <c r="AO1507" s="47"/>
      <c r="AQ1507" s="47"/>
    </row>
    <row r="1508" spans="1:43" s="4" customFormat="1" ht="15" x14ac:dyDescent="0.25">
      <c r="A1508" s="48"/>
      <c r="B1508" s="49" t="s">
        <v>78</v>
      </c>
      <c r="C1508" s="372" t="s">
        <v>176</v>
      </c>
      <c r="D1508" s="372"/>
      <c r="E1508" s="372"/>
      <c r="F1508" s="51"/>
      <c r="G1508" s="52"/>
      <c r="H1508" s="52"/>
      <c r="I1508" s="52"/>
      <c r="J1508" s="53">
        <v>411.71</v>
      </c>
      <c r="K1508" s="54">
        <v>1.1499999999999999</v>
      </c>
      <c r="L1508" s="53">
        <v>4.26</v>
      </c>
      <c r="M1508" s="54">
        <v>34.96</v>
      </c>
      <c r="N1508" s="64">
        <v>148.93</v>
      </c>
      <c r="AF1508" s="39"/>
      <c r="AG1508" s="47"/>
      <c r="AH1508" s="47"/>
      <c r="AK1508" s="3" t="s">
        <v>176</v>
      </c>
      <c r="AN1508" s="47"/>
      <c r="AO1508" s="47"/>
      <c r="AQ1508" s="47"/>
    </row>
    <row r="1509" spans="1:43" s="4" customFormat="1" ht="15" x14ac:dyDescent="0.25">
      <c r="A1509" s="48"/>
      <c r="B1509" s="49" t="s">
        <v>122</v>
      </c>
      <c r="C1509" s="372" t="s">
        <v>177</v>
      </c>
      <c r="D1509" s="372"/>
      <c r="E1509" s="372"/>
      <c r="F1509" s="51"/>
      <c r="G1509" s="52"/>
      <c r="H1509" s="52"/>
      <c r="I1509" s="52"/>
      <c r="J1509" s="53">
        <v>26.46</v>
      </c>
      <c r="K1509" s="52"/>
      <c r="L1509" s="53">
        <v>0.24</v>
      </c>
      <c r="M1509" s="52"/>
      <c r="N1509" s="58"/>
      <c r="AF1509" s="39"/>
      <c r="AG1509" s="47"/>
      <c r="AH1509" s="47"/>
      <c r="AK1509" s="3" t="s">
        <v>177</v>
      </c>
      <c r="AN1509" s="47"/>
      <c r="AO1509" s="47"/>
      <c r="AQ1509" s="47"/>
    </row>
    <row r="1510" spans="1:43" s="4" customFormat="1" ht="15" x14ac:dyDescent="0.25">
      <c r="A1510" s="56"/>
      <c r="B1510" s="49"/>
      <c r="C1510" s="372" t="s">
        <v>63</v>
      </c>
      <c r="D1510" s="372"/>
      <c r="E1510" s="372"/>
      <c r="F1510" s="51" t="s">
        <v>64</v>
      </c>
      <c r="G1510" s="54">
        <v>225.04</v>
      </c>
      <c r="H1510" s="54">
        <v>1.1499999999999999</v>
      </c>
      <c r="I1510" s="117">
        <v>2.329164</v>
      </c>
      <c r="J1510" s="57"/>
      <c r="K1510" s="52"/>
      <c r="L1510" s="57"/>
      <c r="M1510" s="52"/>
      <c r="N1510" s="58"/>
      <c r="AF1510" s="39"/>
      <c r="AG1510" s="47"/>
      <c r="AH1510" s="47"/>
      <c r="AL1510" s="3" t="s">
        <v>63</v>
      </c>
      <c r="AN1510" s="47"/>
      <c r="AO1510" s="47"/>
      <c r="AQ1510" s="47"/>
    </row>
    <row r="1511" spans="1:43" s="4" customFormat="1" ht="15" x14ac:dyDescent="0.25">
      <c r="A1511" s="56"/>
      <c r="B1511" s="49"/>
      <c r="C1511" s="372" t="s">
        <v>178</v>
      </c>
      <c r="D1511" s="372"/>
      <c r="E1511" s="372"/>
      <c r="F1511" s="51" t="s">
        <v>64</v>
      </c>
      <c r="G1511" s="54">
        <v>30.76</v>
      </c>
      <c r="H1511" s="54">
        <v>1.1499999999999999</v>
      </c>
      <c r="I1511" s="117">
        <v>0.31836599999999998</v>
      </c>
      <c r="J1511" s="57"/>
      <c r="K1511" s="52"/>
      <c r="L1511" s="57"/>
      <c r="M1511" s="52"/>
      <c r="N1511" s="58"/>
      <c r="AF1511" s="39"/>
      <c r="AG1511" s="47"/>
      <c r="AH1511" s="47"/>
      <c r="AL1511" s="3" t="s">
        <v>178</v>
      </c>
      <c r="AN1511" s="47"/>
      <c r="AO1511" s="47"/>
      <c r="AQ1511" s="47"/>
    </row>
    <row r="1512" spans="1:43" s="4" customFormat="1" ht="15" x14ac:dyDescent="0.25">
      <c r="A1512" s="48"/>
      <c r="B1512" s="49"/>
      <c r="C1512" s="375" t="s">
        <v>65</v>
      </c>
      <c r="D1512" s="375"/>
      <c r="E1512" s="375"/>
      <c r="F1512" s="59"/>
      <c r="G1512" s="60"/>
      <c r="H1512" s="60"/>
      <c r="I1512" s="60"/>
      <c r="J1512" s="108">
        <v>5399.38</v>
      </c>
      <c r="K1512" s="60"/>
      <c r="L1512" s="61">
        <v>55.85</v>
      </c>
      <c r="M1512" s="60"/>
      <c r="N1512" s="62"/>
      <c r="AF1512" s="39"/>
      <c r="AG1512" s="47"/>
      <c r="AH1512" s="47"/>
      <c r="AM1512" s="3" t="s">
        <v>65</v>
      </c>
      <c r="AN1512" s="47"/>
      <c r="AO1512" s="47"/>
      <c r="AQ1512" s="47"/>
    </row>
    <row r="1513" spans="1:43" s="4" customFormat="1" ht="15" x14ac:dyDescent="0.25">
      <c r="A1513" s="56"/>
      <c r="B1513" s="49"/>
      <c r="C1513" s="372" t="s">
        <v>66</v>
      </c>
      <c r="D1513" s="372"/>
      <c r="E1513" s="372"/>
      <c r="F1513" s="51"/>
      <c r="G1513" s="52"/>
      <c r="H1513" s="52"/>
      <c r="I1513" s="52"/>
      <c r="J1513" s="57"/>
      <c r="K1513" s="52"/>
      <c r="L1513" s="53">
        <v>25.9</v>
      </c>
      <c r="M1513" s="52"/>
      <c r="N1513" s="64">
        <v>905.46</v>
      </c>
      <c r="AF1513" s="39"/>
      <c r="AG1513" s="47"/>
      <c r="AH1513" s="47"/>
      <c r="AL1513" s="3" t="s">
        <v>66</v>
      </c>
      <c r="AN1513" s="47"/>
      <c r="AO1513" s="47"/>
      <c r="AQ1513" s="47"/>
    </row>
    <row r="1514" spans="1:43" s="4" customFormat="1" ht="23.25" x14ac:dyDescent="0.25">
      <c r="A1514" s="56"/>
      <c r="B1514" s="49" t="s">
        <v>718</v>
      </c>
      <c r="C1514" s="372" t="s">
        <v>719</v>
      </c>
      <c r="D1514" s="372"/>
      <c r="E1514" s="372"/>
      <c r="F1514" s="51" t="s">
        <v>69</v>
      </c>
      <c r="G1514" s="63">
        <v>117</v>
      </c>
      <c r="H1514" s="52"/>
      <c r="I1514" s="63">
        <v>117</v>
      </c>
      <c r="J1514" s="57"/>
      <c r="K1514" s="52"/>
      <c r="L1514" s="53">
        <v>30.3</v>
      </c>
      <c r="M1514" s="52"/>
      <c r="N1514" s="55">
        <v>1059.3900000000001</v>
      </c>
      <c r="AF1514" s="39"/>
      <c r="AG1514" s="47"/>
      <c r="AH1514" s="47"/>
      <c r="AL1514" s="3" t="s">
        <v>719</v>
      </c>
      <c r="AN1514" s="47"/>
      <c r="AO1514" s="47"/>
      <c r="AQ1514" s="47"/>
    </row>
    <row r="1515" spans="1:43" s="4" customFormat="1" ht="23.25" x14ac:dyDescent="0.25">
      <c r="A1515" s="56"/>
      <c r="B1515" s="49" t="s">
        <v>720</v>
      </c>
      <c r="C1515" s="372" t="s">
        <v>721</v>
      </c>
      <c r="D1515" s="372"/>
      <c r="E1515" s="372"/>
      <c r="F1515" s="51" t="s">
        <v>69</v>
      </c>
      <c r="G1515" s="63">
        <v>74</v>
      </c>
      <c r="H1515" s="52"/>
      <c r="I1515" s="63">
        <v>74</v>
      </c>
      <c r="J1515" s="57"/>
      <c r="K1515" s="52"/>
      <c r="L1515" s="53">
        <v>19.170000000000002</v>
      </c>
      <c r="M1515" s="52"/>
      <c r="N1515" s="64">
        <v>670.04</v>
      </c>
      <c r="AF1515" s="39"/>
      <c r="AG1515" s="47"/>
      <c r="AH1515" s="47"/>
      <c r="AL1515" s="3" t="s">
        <v>721</v>
      </c>
      <c r="AN1515" s="47"/>
      <c r="AO1515" s="47"/>
      <c r="AQ1515" s="47"/>
    </row>
    <row r="1516" spans="1:43" s="4" customFormat="1" ht="15" x14ac:dyDescent="0.25">
      <c r="A1516" s="65"/>
      <c r="B1516" s="66"/>
      <c r="C1516" s="374" t="s">
        <v>72</v>
      </c>
      <c r="D1516" s="374"/>
      <c r="E1516" s="374"/>
      <c r="F1516" s="42"/>
      <c r="G1516" s="43"/>
      <c r="H1516" s="43"/>
      <c r="I1516" s="43"/>
      <c r="J1516" s="45"/>
      <c r="K1516" s="43"/>
      <c r="L1516" s="67">
        <v>105.32</v>
      </c>
      <c r="M1516" s="60"/>
      <c r="N1516" s="46"/>
      <c r="AF1516" s="39"/>
      <c r="AG1516" s="47"/>
      <c r="AH1516" s="47"/>
      <c r="AN1516" s="47" t="s">
        <v>72</v>
      </c>
      <c r="AO1516" s="47"/>
      <c r="AQ1516" s="47"/>
    </row>
    <row r="1517" spans="1:43" s="4" customFormat="1" ht="45.75" x14ac:dyDescent="0.25">
      <c r="A1517" s="40" t="s">
        <v>722</v>
      </c>
      <c r="B1517" s="41" t="s">
        <v>723</v>
      </c>
      <c r="C1517" s="374" t="s">
        <v>724</v>
      </c>
      <c r="D1517" s="374"/>
      <c r="E1517" s="374"/>
      <c r="F1517" s="42" t="s">
        <v>231</v>
      </c>
      <c r="G1517" s="43">
        <v>9.0719999999999992</v>
      </c>
      <c r="H1517" s="44">
        <v>1</v>
      </c>
      <c r="I1517" s="116">
        <v>9.0719999999999992</v>
      </c>
      <c r="J1517" s="67">
        <v>124.92</v>
      </c>
      <c r="K1517" s="43"/>
      <c r="L1517" s="105">
        <v>1133.27</v>
      </c>
      <c r="M1517" s="43"/>
      <c r="N1517" s="46"/>
      <c r="AF1517" s="39"/>
      <c r="AG1517" s="47"/>
      <c r="AH1517" s="47" t="s">
        <v>724</v>
      </c>
      <c r="AN1517" s="47"/>
      <c r="AO1517" s="47"/>
      <c r="AQ1517" s="47"/>
    </row>
    <row r="1518" spans="1:43" s="4" customFormat="1" ht="15" x14ac:dyDescent="0.25">
      <c r="A1518" s="69"/>
      <c r="B1518" s="50"/>
      <c r="C1518" s="372" t="s">
        <v>725</v>
      </c>
      <c r="D1518" s="372"/>
      <c r="E1518" s="372"/>
      <c r="F1518" s="372"/>
      <c r="G1518" s="372"/>
      <c r="H1518" s="372"/>
      <c r="I1518" s="372"/>
      <c r="J1518" s="372"/>
      <c r="K1518" s="372"/>
      <c r="L1518" s="372"/>
      <c r="M1518" s="372"/>
      <c r="N1518" s="377"/>
      <c r="AF1518" s="39"/>
      <c r="AG1518" s="47"/>
      <c r="AH1518" s="47"/>
      <c r="AI1518" s="3" t="s">
        <v>725</v>
      </c>
      <c r="AN1518" s="47"/>
      <c r="AO1518" s="47"/>
      <c r="AQ1518" s="47"/>
    </row>
    <row r="1519" spans="1:43" s="4" customFormat="1" ht="15" x14ac:dyDescent="0.25">
      <c r="A1519" s="65"/>
      <c r="B1519" s="66"/>
      <c r="C1519" s="374" t="s">
        <v>72</v>
      </c>
      <c r="D1519" s="374"/>
      <c r="E1519" s="374"/>
      <c r="F1519" s="42"/>
      <c r="G1519" s="43"/>
      <c r="H1519" s="43"/>
      <c r="I1519" s="43"/>
      <c r="J1519" s="45"/>
      <c r="K1519" s="43"/>
      <c r="L1519" s="105">
        <v>1133.27</v>
      </c>
      <c r="M1519" s="60"/>
      <c r="N1519" s="46"/>
      <c r="AF1519" s="39"/>
      <c r="AG1519" s="47"/>
      <c r="AH1519" s="47"/>
      <c r="AN1519" s="47" t="s">
        <v>72</v>
      </c>
      <c r="AO1519" s="47"/>
      <c r="AQ1519" s="47"/>
    </row>
    <row r="1520" spans="1:43" s="4" customFormat="1" ht="45.75" x14ac:dyDescent="0.25">
      <c r="A1520" s="40" t="s">
        <v>726</v>
      </c>
      <c r="B1520" s="41" t="s">
        <v>714</v>
      </c>
      <c r="C1520" s="374" t="s">
        <v>727</v>
      </c>
      <c r="D1520" s="374"/>
      <c r="E1520" s="374"/>
      <c r="F1520" s="42" t="s">
        <v>716</v>
      </c>
      <c r="G1520" s="43">
        <v>8.9999999999999993E-3</v>
      </c>
      <c r="H1520" s="44">
        <v>1</v>
      </c>
      <c r="I1520" s="116">
        <v>8.9999999999999993E-3</v>
      </c>
      <c r="J1520" s="45"/>
      <c r="K1520" s="43"/>
      <c r="L1520" s="45"/>
      <c r="M1520" s="43"/>
      <c r="N1520" s="46"/>
      <c r="AF1520" s="39"/>
      <c r="AG1520" s="47"/>
      <c r="AH1520" s="47" t="s">
        <v>727</v>
      </c>
      <c r="AN1520" s="47"/>
      <c r="AO1520" s="47"/>
      <c r="AQ1520" s="47"/>
    </row>
    <row r="1521" spans="1:43" s="4" customFormat="1" ht="15" x14ac:dyDescent="0.25">
      <c r="A1521" s="69"/>
      <c r="B1521" s="50"/>
      <c r="C1521" s="372" t="s">
        <v>717</v>
      </c>
      <c r="D1521" s="372"/>
      <c r="E1521" s="372"/>
      <c r="F1521" s="372"/>
      <c r="G1521" s="372"/>
      <c r="H1521" s="372"/>
      <c r="I1521" s="372"/>
      <c r="J1521" s="372"/>
      <c r="K1521" s="372"/>
      <c r="L1521" s="372"/>
      <c r="M1521" s="372"/>
      <c r="N1521" s="377"/>
      <c r="AF1521" s="39"/>
      <c r="AG1521" s="47"/>
      <c r="AH1521" s="47"/>
      <c r="AI1521" s="3" t="s">
        <v>717</v>
      </c>
      <c r="AN1521" s="47"/>
      <c r="AO1521" s="47"/>
      <c r="AQ1521" s="47"/>
    </row>
    <row r="1522" spans="1:43" s="4" customFormat="1" ht="22.5" x14ac:dyDescent="0.25">
      <c r="A1522" s="103"/>
      <c r="B1522" s="49" t="s">
        <v>217</v>
      </c>
      <c r="C1522" s="368" t="s">
        <v>218</v>
      </c>
      <c r="D1522" s="368"/>
      <c r="E1522" s="368"/>
      <c r="F1522" s="368"/>
      <c r="G1522" s="368"/>
      <c r="H1522" s="368"/>
      <c r="I1522" s="368"/>
      <c r="J1522" s="368"/>
      <c r="K1522" s="368"/>
      <c r="L1522" s="368"/>
      <c r="M1522" s="368"/>
      <c r="N1522" s="376"/>
      <c r="AF1522" s="39"/>
      <c r="AG1522" s="47"/>
      <c r="AH1522" s="47"/>
      <c r="AJ1522" s="3" t="s">
        <v>218</v>
      </c>
      <c r="AN1522" s="47"/>
      <c r="AO1522" s="47"/>
      <c r="AQ1522" s="47"/>
    </row>
    <row r="1523" spans="1:43" s="4" customFormat="1" ht="15" x14ac:dyDescent="0.25">
      <c r="A1523" s="48"/>
      <c r="B1523" s="49" t="s">
        <v>58</v>
      </c>
      <c r="C1523" s="372" t="s">
        <v>62</v>
      </c>
      <c r="D1523" s="372"/>
      <c r="E1523" s="372"/>
      <c r="F1523" s="51"/>
      <c r="G1523" s="52"/>
      <c r="H1523" s="52"/>
      <c r="I1523" s="52"/>
      <c r="J1523" s="107">
        <v>2090.62</v>
      </c>
      <c r="K1523" s="54">
        <v>1.1499999999999999</v>
      </c>
      <c r="L1523" s="53">
        <v>21.64</v>
      </c>
      <c r="M1523" s="54">
        <v>34.96</v>
      </c>
      <c r="N1523" s="64">
        <v>756.53</v>
      </c>
      <c r="AF1523" s="39"/>
      <c r="AG1523" s="47"/>
      <c r="AH1523" s="47"/>
      <c r="AK1523" s="3" t="s">
        <v>62</v>
      </c>
      <c r="AN1523" s="47"/>
      <c r="AO1523" s="47"/>
      <c r="AQ1523" s="47"/>
    </row>
    <row r="1524" spans="1:43" s="4" customFormat="1" ht="15" x14ac:dyDescent="0.25">
      <c r="A1524" s="48"/>
      <c r="B1524" s="49" t="s">
        <v>73</v>
      </c>
      <c r="C1524" s="372" t="s">
        <v>175</v>
      </c>
      <c r="D1524" s="372"/>
      <c r="E1524" s="372"/>
      <c r="F1524" s="51"/>
      <c r="G1524" s="52"/>
      <c r="H1524" s="52"/>
      <c r="I1524" s="52"/>
      <c r="J1524" s="107">
        <v>3282.3</v>
      </c>
      <c r="K1524" s="54">
        <v>1.1499999999999999</v>
      </c>
      <c r="L1524" s="53">
        <v>33.97</v>
      </c>
      <c r="M1524" s="52"/>
      <c r="N1524" s="58"/>
      <c r="AF1524" s="39"/>
      <c r="AG1524" s="47"/>
      <c r="AH1524" s="47"/>
      <c r="AK1524" s="3" t="s">
        <v>175</v>
      </c>
      <c r="AN1524" s="47"/>
      <c r="AO1524" s="47"/>
      <c r="AQ1524" s="47"/>
    </row>
    <row r="1525" spans="1:43" s="4" customFormat="1" ht="15" x14ac:dyDescent="0.25">
      <c r="A1525" s="48"/>
      <c r="B1525" s="49" t="s">
        <v>78</v>
      </c>
      <c r="C1525" s="372" t="s">
        <v>176</v>
      </c>
      <c r="D1525" s="372"/>
      <c r="E1525" s="372"/>
      <c r="F1525" s="51"/>
      <c r="G1525" s="52"/>
      <c r="H1525" s="52"/>
      <c r="I1525" s="52"/>
      <c r="J1525" s="53">
        <v>411.71</v>
      </c>
      <c r="K1525" s="54">
        <v>1.1499999999999999</v>
      </c>
      <c r="L1525" s="53">
        <v>4.26</v>
      </c>
      <c r="M1525" s="54">
        <v>34.96</v>
      </c>
      <c r="N1525" s="64">
        <v>148.93</v>
      </c>
      <c r="AF1525" s="39"/>
      <c r="AG1525" s="47"/>
      <c r="AH1525" s="47"/>
      <c r="AK1525" s="3" t="s">
        <v>176</v>
      </c>
      <c r="AN1525" s="47"/>
      <c r="AO1525" s="47"/>
      <c r="AQ1525" s="47"/>
    </row>
    <row r="1526" spans="1:43" s="4" customFormat="1" ht="15" x14ac:dyDescent="0.25">
      <c r="A1526" s="48"/>
      <c r="B1526" s="49" t="s">
        <v>122</v>
      </c>
      <c r="C1526" s="372" t="s">
        <v>177</v>
      </c>
      <c r="D1526" s="372"/>
      <c r="E1526" s="372"/>
      <c r="F1526" s="51"/>
      <c r="G1526" s="52"/>
      <c r="H1526" s="52"/>
      <c r="I1526" s="52"/>
      <c r="J1526" s="53">
        <v>26.46</v>
      </c>
      <c r="K1526" s="52"/>
      <c r="L1526" s="53">
        <v>0.24</v>
      </c>
      <c r="M1526" s="52"/>
      <c r="N1526" s="58"/>
      <c r="AF1526" s="39"/>
      <c r="AG1526" s="47"/>
      <c r="AH1526" s="47"/>
      <c r="AK1526" s="3" t="s">
        <v>177</v>
      </c>
      <c r="AN1526" s="47"/>
      <c r="AO1526" s="47"/>
      <c r="AQ1526" s="47"/>
    </row>
    <row r="1527" spans="1:43" s="4" customFormat="1" ht="15" x14ac:dyDescent="0.25">
      <c r="A1527" s="56"/>
      <c r="B1527" s="49"/>
      <c r="C1527" s="372" t="s">
        <v>63</v>
      </c>
      <c r="D1527" s="372"/>
      <c r="E1527" s="372"/>
      <c r="F1527" s="51" t="s">
        <v>64</v>
      </c>
      <c r="G1527" s="54">
        <v>225.04</v>
      </c>
      <c r="H1527" s="54">
        <v>1.1499999999999999</v>
      </c>
      <c r="I1527" s="117">
        <v>2.329164</v>
      </c>
      <c r="J1527" s="57"/>
      <c r="K1527" s="52"/>
      <c r="L1527" s="57"/>
      <c r="M1527" s="52"/>
      <c r="N1527" s="58"/>
      <c r="AF1527" s="39"/>
      <c r="AG1527" s="47"/>
      <c r="AH1527" s="47"/>
      <c r="AL1527" s="3" t="s">
        <v>63</v>
      </c>
      <c r="AN1527" s="47"/>
      <c r="AO1527" s="47"/>
      <c r="AQ1527" s="47"/>
    </row>
    <row r="1528" spans="1:43" s="4" customFormat="1" ht="15" x14ac:dyDescent="0.25">
      <c r="A1528" s="56"/>
      <c r="B1528" s="49"/>
      <c r="C1528" s="372" t="s">
        <v>178</v>
      </c>
      <c r="D1528" s="372"/>
      <c r="E1528" s="372"/>
      <c r="F1528" s="51" t="s">
        <v>64</v>
      </c>
      <c r="G1528" s="54">
        <v>30.76</v>
      </c>
      <c r="H1528" s="54">
        <v>1.1499999999999999</v>
      </c>
      <c r="I1528" s="117">
        <v>0.31836599999999998</v>
      </c>
      <c r="J1528" s="57"/>
      <c r="K1528" s="52"/>
      <c r="L1528" s="57"/>
      <c r="M1528" s="52"/>
      <c r="N1528" s="58"/>
      <c r="AF1528" s="39"/>
      <c r="AG1528" s="47"/>
      <c r="AH1528" s="47"/>
      <c r="AL1528" s="3" t="s">
        <v>178</v>
      </c>
      <c r="AN1528" s="47"/>
      <c r="AO1528" s="47"/>
      <c r="AQ1528" s="47"/>
    </row>
    <row r="1529" spans="1:43" s="4" customFormat="1" ht="15" x14ac:dyDescent="0.25">
      <c r="A1529" s="48"/>
      <c r="B1529" s="49"/>
      <c r="C1529" s="375" t="s">
        <v>65</v>
      </c>
      <c r="D1529" s="375"/>
      <c r="E1529" s="375"/>
      <c r="F1529" s="59"/>
      <c r="G1529" s="60"/>
      <c r="H1529" s="60"/>
      <c r="I1529" s="60"/>
      <c r="J1529" s="108">
        <v>5399.38</v>
      </c>
      <c r="K1529" s="60"/>
      <c r="L1529" s="61">
        <v>55.85</v>
      </c>
      <c r="M1529" s="60"/>
      <c r="N1529" s="62"/>
      <c r="AF1529" s="39"/>
      <c r="AG1529" s="47"/>
      <c r="AH1529" s="47"/>
      <c r="AM1529" s="3" t="s">
        <v>65</v>
      </c>
      <c r="AN1529" s="47"/>
      <c r="AO1529" s="47"/>
      <c r="AQ1529" s="47"/>
    </row>
    <row r="1530" spans="1:43" s="4" customFormat="1" ht="15" x14ac:dyDescent="0.25">
      <c r="A1530" s="56"/>
      <c r="B1530" s="49"/>
      <c r="C1530" s="372" t="s">
        <v>66</v>
      </c>
      <c r="D1530" s="372"/>
      <c r="E1530" s="372"/>
      <c r="F1530" s="51"/>
      <c r="G1530" s="52"/>
      <c r="H1530" s="52"/>
      <c r="I1530" s="52"/>
      <c r="J1530" s="57"/>
      <c r="K1530" s="52"/>
      <c r="L1530" s="53">
        <v>25.9</v>
      </c>
      <c r="M1530" s="52"/>
      <c r="N1530" s="64">
        <v>905.46</v>
      </c>
      <c r="AF1530" s="39"/>
      <c r="AG1530" s="47"/>
      <c r="AH1530" s="47"/>
      <c r="AL1530" s="3" t="s">
        <v>66</v>
      </c>
      <c r="AN1530" s="47"/>
      <c r="AO1530" s="47"/>
      <c r="AQ1530" s="47"/>
    </row>
    <row r="1531" spans="1:43" s="4" customFormat="1" ht="23.25" x14ac:dyDescent="0.25">
      <c r="A1531" s="56"/>
      <c r="B1531" s="49" t="s">
        <v>718</v>
      </c>
      <c r="C1531" s="372" t="s">
        <v>719</v>
      </c>
      <c r="D1531" s="372"/>
      <c r="E1531" s="372"/>
      <c r="F1531" s="51" t="s">
        <v>69</v>
      </c>
      <c r="G1531" s="63">
        <v>117</v>
      </c>
      <c r="H1531" s="52"/>
      <c r="I1531" s="63">
        <v>117</v>
      </c>
      <c r="J1531" s="57"/>
      <c r="K1531" s="52"/>
      <c r="L1531" s="53">
        <v>30.3</v>
      </c>
      <c r="M1531" s="52"/>
      <c r="N1531" s="55">
        <v>1059.3900000000001</v>
      </c>
      <c r="AF1531" s="39"/>
      <c r="AG1531" s="47"/>
      <c r="AH1531" s="47"/>
      <c r="AL1531" s="3" t="s">
        <v>719</v>
      </c>
      <c r="AN1531" s="47"/>
      <c r="AO1531" s="47"/>
      <c r="AQ1531" s="47"/>
    </row>
    <row r="1532" spans="1:43" s="4" customFormat="1" ht="23.25" x14ac:dyDescent="0.25">
      <c r="A1532" s="56"/>
      <c r="B1532" s="49" t="s">
        <v>720</v>
      </c>
      <c r="C1532" s="372" t="s">
        <v>721</v>
      </c>
      <c r="D1532" s="372"/>
      <c r="E1532" s="372"/>
      <c r="F1532" s="51" t="s">
        <v>69</v>
      </c>
      <c r="G1532" s="63">
        <v>74</v>
      </c>
      <c r="H1532" s="52"/>
      <c r="I1532" s="63">
        <v>74</v>
      </c>
      <c r="J1532" s="57"/>
      <c r="K1532" s="52"/>
      <c r="L1532" s="53">
        <v>19.170000000000002</v>
      </c>
      <c r="M1532" s="52"/>
      <c r="N1532" s="64">
        <v>670.04</v>
      </c>
      <c r="AF1532" s="39"/>
      <c r="AG1532" s="47"/>
      <c r="AH1532" s="47"/>
      <c r="AL1532" s="3" t="s">
        <v>721</v>
      </c>
      <c r="AN1532" s="47"/>
      <c r="AO1532" s="47"/>
      <c r="AQ1532" s="47"/>
    </row>
    <row r="1533" spans="1:43" s="4" customFormat="1" ht="15" x14ac:dyDescent="0.25">
      <c r="A1533" s="65"/>
      <c r="B1533" s="66"/>
      <c r="C1533" s="374" t="s">
        <v>72</v>
      </c>
      <c r="D1533" s="374"/>
      <c r="E1533" s="374"/>
      <c r="F1533" s="42"/>
      <c r="G1533" s="43"/>
      <c r="H1533" s="43"/>
      <c r="I1533" s="43"/>
      <c r="J1533" s="45"/>
      <c r="K1533" s="43"/>
      <c r="L1533" s="67">
        <v>105.32</v>
      </c>
      <c r="M1533" s="60"/>
      <c r="N1533" s="46"/>
      <c r="AF1533" s="39"/>
      <c r="AG1533" s="47"/>
      <c r="AH1533" s="47"/>
      <c r="AN1533" s="47" t="s">
        <v>72</v>
      </c>
      <c r="AO1533" s="47"/>
      <c r="AQ1533" s="47"/>
    </row>
    <row r="1534" spans="1:43" s="4" customFormat="1" ht="45.75" x14ac:dyDescent="0.25">
      <c r="A1534" s="40" t="s">
        <v>728</v>
      </c>
      <c r="B1534" s="41" t="s">
        <v>723</v>
      </c>
      <c r="C1534" s="374" t="s">
        <v>724</v>
      </c>
      <c r="D1534" s="374"/>
      <c r="E1534" s="374"/>
      <c r="F1534" s="42" t="s">
        <v>231</v>
      </c>
      <c r="G1534" s="43">
        <v>9.0719999999999992</v>
      </c>
      <c r="H1534" s="44">
        <v>1</v>
      </c>
      <c r="I1534" s="116">
        <v>9.0719999999999992</v>
      </c>
      <c r="J1534" s="67">
        <v>124.92</v>
      </c>
      <c r="K1534" s="43"/>
      <c r="L1534" s="105">
        <v>1133.27</v>
      </c>
      <c r="M1534" s="43"/>
      <c r="N1534" s="46"/>
      <c r="AF1534" s="39"/>
      <c r="AG1534" s="47"/>
      <c r="AH1534" s="47" t="s">
        <v>724</v>
      </c>
      <c r="AN1534" s="47"/>
      <c r="AO1534" s="47"/>
      <c r="AQ1534" s="47"/>
    </row>
    <row r="1535" spans="1:43" s="4" customFormat="1" ht="15" x14ac:dyDescent="0.25">
      <c r="A1535" s="69"/>
      <c r="B1535" s="50"/>
      <c r="C1535" s="372" t="s">
        <v>725</v>
      </c>
      <c r="D1535" s="372"/>
      <c r="E1535" s="372"/>
      <c r="F1535" s="372"/>
      <c r="G1535" s="372"/>
      <c r="H1535" s="372"/>
      <c r="I1535" s="372"/>
      <c r="J1535" s="372"/>
      <c r="K1535" s="372"/>
      <c r="L1535" s="372"/>
      <c r="M1535" s="372"/>
      <c r="N1535" s="377"/>
      <c r="AF1535" s="39"/>
      <c r="AG1535" s="47"/>
      <c r="AH1535" s="47"/>
      <c r="AI1535" s="3" t="s">
        <v>725</v>
      </c>
      <c r="AN1535" s="47"/>
      <c r="AO1535" s="47"/>
      <c r="AQ1535" s="47"/>
    </row>
    <row r="1536" spans="1:43" s="4" customFormat="1" ht="15" x14ac:dyDescent="0.25">
      <c r="A1536" s="65"/>
      <c r="B1536" s="66"/>
      <c r="C1536" s="374" t="s">
        <v>72</v>
      </c>
      <c r="D1536" s="374"/>
      <c r="E1536" s="374"/>
      <c r="F1536" s="42"/>
      <c r="G1536" s="43"/>
      <c r="H1536" s="43"/>
      <c r="I1536" s="43"/>
      <c r="J1536" s="45"/>
      <c r="K1536" s="43"/>
      <c r="L1536" s="105">
        <v>1133.27</v>
      </c>
      <c r="M1536" s="60"/>
      <c r="N1536" s="46"/>
      <c r="AF1536" s="39"/>
      <c r="AG1536" s="47"/>
      <c r="AH1536" s="47"/>
      <c r="AN1536" s="47" t="s">
        <v>72</v>
      </c>
      <c r="AO1536" s="47"/>
      <c r="AQ1536" s="47"/>
    </row>
    <row r="1537" spans="1:43" s="4" customFormat="1" ht="56.25" x14ac:dyDescent="0.25">
      <c r="A1537" s="40" t="s">
        <v>729</v>
      </c>
      <c r="B1537" s="41" t="s">
        <v>730</v>
      </c>
      <c r="C1537" s="374" t="s">
        <v>731</v>
      </c>
      <c r="D1537" s="374"/>
      <c r="E1537" s="374"/>
      <c r="F1537" s="42" t="s">
        <v>732</v>
      </c>
      <c r="G1537" s="43">
        <v>0.09</v>
      </c>
      <c r="H1537" s="44">
        <v>1</v>
      </c>
      <c r="I1537" s="68">
        <v>0.09</v>
      </c>
      <c r="J1537" s="45"/>
      <c r="K1537" s="43"/>
      <c r="L1537" s="45"/>
      <c r="M1537" s="43"/>
      <c r="N1537" s="46"/>
      <c r="AF1537" s="39"/>
      <c r="AG1537" s="47"/>
      <c r="AH1537" s="47" t="s">
        <v>731</v>
      </c>
      <c r="AN1537" s="47"/>
      <c r="AO1537" s="47"/>
      <c r="AQ1537" s="47"/>
    </row>
    <row r="1538" spans="1:43" s="4" customFormat="1" ht="15" x14ac:dyDescent="0.25">
      <c r="A1538" s="69"/>
      <c r="B1538" s="50"/>
      <c r="C1538" s="372" t="s">
        <v>696</v>
      </c>
      <c r="D1538" s="372"/>
      <c r="E1538" s="372"/>
      <c r="F1538" s="372"/>
      <c r="G1538" s="372"/>
      <c r="H1538" s="372"/>
      <c r="I1538" s="372"/>
      <c r="J1538" s="372"/>
      <c r="K1538" s="372"/>
      <c r="L1538" s="372"/>
      <c r="M1538" s="372"/>
      <c r="N1538" s="377"/>
      <c r="AF1538" s="39"/>
      <c r="AG1538" s="47"/>
      <c r="AH1538" s="47"/>
      <c r="AI1538" s="3" t="s">
        <v>696</v>
      </c>
      <c r="AN1538" s="47"/>
      <c r="AO1538" s="47"/>
      <c r="AQ1538" s="47"/>
    </row>
    <row r="1539" spans="1:43" s="4" customFormat="1" ht="22.5" x14ac:dyDescent="0.25">
      <c r="A1539" s="103"/>
      <c r="B1539" s="49" t="s">
        <v>217</v>
      </c>
      <c r="C1539" s="368" t="s">
        <v>218</v>
      </c>
      <c r="D1539" s="368"/>
      <c r="E1539" s="368"/>
      <c r="F1539" s="368"/>
      <c r="G1539" s="368"/>
      <c r="H1539" s="368"/>
      <c r="I1539" s="368"/>
      <c r="J1539" s="368"/>
      <c r="K1539" s="368"/>
      <c r="L1539" s="368"/>
      <c r="M1539" s="368"/>
      <c r="N1539" s="376"/>
      <c r="AF1539" s="39"/>
      <c r="AG1539" s="47"/>
      <c r="AH1539" s="47"/>
      <c r="AJ1539" s="3" t="s">
        <v>218</v>
      </c>
      <c r="AN1539" s="47"/>
      <c r="AO1539" s="47"/>
      <c r="AQ1539" s="47"/>
    </row>
    <row r="1540" spans="1:43" s="4" customFormat="1" ht="15" x14ac:dyDescent="0.25">
      <c r="A1540" s="48"/>
      <c r="B1540" s="49" t="s">
        <v>58</v>
      </c>
      <c r="C1540" s="372" t="s">
        <v>62</v>
      </c>
      <c r="D1540" s="372"/>
      <c r="E1540" s="372"/>
      <c r="F1540" s="51"/>
      <c r="G1540" s="52"/>
      <c r="H1540" s="52"/>
      <c r="I1540" s="52"/>
      <c r="J1540" s="53">
        <v>689.47</v>
      </c>
      <c r="K1540" s="54">
        <v>1.1499999999999999</v>
      </c>
      <c r="L1540" s="53">
        <v>71.36</v>
      </c>
      <c r="M1540" s="54">
        <v>34.96</v>
      </c>
      <c r="N1540" s="55">
        <v>2494.75</v>
      </c>
      <c r="AF1540" s="39"/>
      <c r="AG1540" s="47"/>
      <c r="AH1540" s="47"/>
      <c r="AK1540" s="3" t="s">
        <v>62</v>
      </c>
      <c r="AN1540" s="47"/>
      <c r="AO1540" s="47"/>
      <c r="AQ1540" s="47"/>
    </row>
    <row r="1541" spans="1:43" s="4" customFormat="1" ht="15" x14ac:dyDescent="0.25">
      <c r="A1541" s="48"/>
      <c r="B1541" s="49" t="s">
        <v>73</v>
      </c>
      <c r="C1541" s="372" t="s">
        <v>175</v>
      </c>
      <c r="D1541" s="372"/>
      <c r="E1541" s="372"/>
      <c r="F1541" s="51"/>
      <c r="G1541" s="52"/>
      <c r="H1541" s="52"/>
      <c r="I1541" s="52"/>
      <c r="J1541" s="53">
        <v>72.67</v>
      </c>
      <c r="K1541" s="54">
        <v>1.1499999999999999</v>
      </c>
      <c r="L1541" s="53">
        <v>7.52</v>
      </c>
      <c r="M1541" s="52"/>
      <c r="N1541" s="58"/>
      <c r="AF1541" s="39"/>
      <c r="AG1541" s="47"/>
      <c r="AH1541" s="47"/>
      <c r="AK1541" s="3" t="s">
        <v>175</v>
      </c>
      <c r="AN1541" s="47"/>
      <c r="AO1541" s="47"/>
      <c r="AQ1541" s="47"/>
    </row>
    <row r="1542" spans="1:43" s="4" customFormat="1" ht="15" x14ac:dyDescent="0.25">
      <c r="A1542" s="48"/>
      <c r="B1542" s="49" t="s">
        <v>78</v>
      </c>
      <c r="C1542" s="372" t="s">
        <v>176</v>
      </c>
      <c r="D1542" s="372"/>
      <c r="E1542" s="372"/>
      <c r="F1542" s="51"/>
      <c r="G1542" s="52"/>
      <c r="H1542" s="52"/>
      <c r="I1542" s="52"/>
      <c r="J1542" s="53">
        <v>0.41</v>
      </c>
      <c r="K1542" s="54">
        <v>1.1499999999999999</v>
      </c>
      <c r="L1542" s="53">
        <v>0.04</v>
      </c>
      <c r="M1542" s="54">
        <v>34.96</v>
      </c>
      <c r="N1542" s="64">
        <v>1.4</v>
      </c>
      <c r="AF1542" s="39"/>
      <c r="AG1542" s="47"/>
      <c r="AH1542" s="47"/>
      <c r="AK1542" s="3" t="s">
        <v>176</v>
      </c>
      <c r="AN1542" s="47"/>
      <c r="AO1542" s="47"/>
      <c r="AQ1542" s="47"/>
    </row>
    <row r="1543" spans="1:43" s="4" customFormat="1" ht="15" x14ac:dyDescent="0.25">
      <c r="A1543" s="48"/>
      <c r="B1543" s="49" t="s">
        <v>122</v>
      </c>
      <c r="C1543" s="372" t="s">
        <v>177</v>
      </c>
      <c r="D1543" s="372"/>
      <c r="E1543" s="372"/>
      <c r="F1543" s="51"/>
      <c r="G1543" s="52"/>
      <c r="H1543" s="52"/>
      <c r="I1543" s="52"/>
      <c r="J1543" s="53">
        <v>484.59</v>
      </c>
      <c r="K1543" s="52"/>
      <c r="L1543" s="53">
        <v>43.61</v>
      </c>
      <c r="M1543" s="52"/>
      <c r="N1543" s="58"/>
      <c r="AF1543" s="39"/>
      <c r="AG1543" s="47"/>
      <c r="AH1543" s="47"/>
      <c r="AK1543" s="3" t="s">
        <v>177</v>
      </c>
      <c r="AN1543" s="47"/>
      <c r="AO1543" s="47"/>
      <c r="AQ1543" s="47"/>
    </row>
    <row r="1544" spans="1:43" s="4" customFormat="1" ht="15" x14ac:dyDescent="0.25">
      <c r="A1544" s="56"/>
      <c r="B1544" s="49"/>
      <c r="C1544" s="372" t="s">
        <v>63</v>
      </c>
      <c r="D1544" s="372"/>
      <c r="E1544" s="372"/>
      <c r="F1544" s="51" t="s">
        <v>64</v>
      </c>
      <c r="G1544" s="54">
        <v>71.67</v>
      </c>
      <c r="H1544" s="54">
        <v>1.1499999999999999</v>
      </c>
      <c r="I1544" s="117">
        <v>7.4178449999999998</v>
      </c>
      <c r="J1544" s="57"/>
      <c r="K1544" s="52"/>
      <c r="L1544" s="57"/>
      <c r="M1544" s="52"/>
      <c r="N1544" s="58"/>
      <c r="AF1544" s="39"/>
      <c r="AG1544" s="47"/>
      <c r="AH1544" s="47"/>
      <c r="AL1544" s="3" t="s">
        <v>63</v>
      </c>
      <c r="AN1544" s="47"/>
      <c r="AO1544" s="47"/>
      <c r="AQ1544" s="47"/>
    </row>
    <row r="1545" spans="1:43" s="4" customFormat="1" ht="15" x14ac:dyDescent="0.25">
      <c r="A1545" s="56"/>
      <c r="B1545" s="49"/>
      <c r="C1545" s="372" t="s">
        <v>178</v>
      </c>
      <c r="D1545" s="372"/>
      <c r="E1545" s="372"/>
      <c r="F1545" s="51" t="s">
        <v>64</v>
      </c>
      <c r="G1545" s="54">
        <v>0.03</v>
      </c>
      <c r="H1545" s="54">
        <v>1.1499999999999999</v>
      </c>
      <c r="I1545" s="117">
        <v>3.1050000000000001E-3</v>
      </c>
      <c r="J1545" s="57"/>
      <c r="K1545" s="52"/>
      <c r="L1545" s="57"/>
      <c r="M1545" s="52"/>
      <c r="N1545" s="58"/>
      <c r="AF1545" s="39"/>
      <c r="AG1545" s="47"/>
      <c r="AH1545" s="47"/>
      <c r="AL1545" s="3" t="s">
        <v>178</v>
      </c>
      <c r="AN1545" s="47"/>
      <c r="AO1545" s="47"/>
      <c r="AQ1545" s="47"/>
    </row>
    <row r="1546" spans="1:43" s="4" customFormat="1" ht="15" x14ac:dyDescent="0.25">
      <c r="A1546" s="48"/>
      <c r="B1546" s="49"/>
      <c r="C1546" s="375" t="s">
        <v>65</v>
      </c>
      <c r="D1546" s="375"/>
      <c r="E1546" s="375"/>
      <c r="F1546" s="59"/>
      <c r="G1546" s="60"/>
      <c r="H1546" s="60"/>
      <c r="I1546" s="60"/>
      <c r="J1546" s="108">
        <v>1246.73</v>
      </c>
      <c r="K1546" s="60"/>
      <c r="L1546" s="61">
        <v>122.49</v>
      </c>
      <c r="M1546" s="60"/>
      <c r="N1546" s="62"/>
      <c r="AF1546" s="39"/>
      <c r="AG1546" s="47"/>
      <c r="AH1546" s="47"/>
      <c r="AM1546" s="3" t="s">
        <v>65</v>
      </c>
      <c r="AN1546" s="47"/>
      <c r="AO1546" s="47"/>
      <c r="AQ1546" s="47"/>
    </row>
    <row r="1547" spans="1:43" s="4" customFormat="1" ht="15" x14ac:dyDescent="0.25">
      <c r="A1547" s="56"/>
      <c r="B1547" s="49"/>
      <c r="C1547" s="372" t="s">
        <v>66</v>
      </c>
      <c r="D1547" s="372"/>
      <c r="E1547" s="372"/>
      <c r="F1547" s="51"/>
      <c r="G1547" s="52"/>
      <c r="H1547" s="52"/>
      <c r="I1547" s="52"/>
      <c r="J1547" s="57"/>
      <c r="K1547" s="52"/>
      <c r="L1547" s="53">
        <v>71.400000000000006</v>
      </c>
      <c r="M1547" s="52"/>
      <c r="N1547" s="55">
        <v>2496.15</v>
      </c>
      <c r="AF1547" s="39"/>
      <c r="AG1547" s="47"/>
      <c r="AH1547" s="47"/>
      <c r="AL1547" s="3" t="s">
        <v>66</v>
      </c>
      <c r="AN1547" s="47"/>
      <c r="AO1547" s="47"/>
      <c r="AQ1547" s="47"/>
    </row>
    <row r="1548" spans="1:43" s="4" customFormat="1" ht="23.25" x14ac:dyDescent="0.25">
      <c r="A1548" s="56"/>
      <c r="B1548" s="49" t="s">
        <v>718</v>
      </c>
      <c r="C1548" s="372" t="s">
        <v>719</v>
      </c>
      <c r="D1548" s="372"/>
      <c r="E1548" s="372"/>
      <c r="F1548" s="51" t="s">
        <v>69</v>
      </c>
      <c r="G1548" s="63">
        <v>117</v>
      </c>
      <c r="H1548" s="52"/>
      <c r="I1548" s="63">
        <v>117</v>
      </c>
      <c r="J1548" s="57"/>
      <c r="K1548" s="52"/>
      <c r="L1548" s="53">
        <v>83.54</v>
      </c>
      <c r="M1548" s="52"/>
      <c r="N1548" s="55">
        <v>2920.5</v>
      </c>
      <c r="AF1548" s="39"/>
      <c r="AG1548" s="47"/>
      <c r="AH1548" s="47"/>
      <c r="AL1548" s="3" t="s">
        <v>719</v>
      </c>
      <c r="AN1548" s="47"/>
      <c r="AO1548" s="47"/>
      <c r="AQ1548" s="47"/>
    </row>
    <row r="1549" spans="1:43" s="4" customFormat="1" ht="23.25" x14ac:dyDescent="0.25">
      <c r="A1549" s="56"/>
      <c r="B1549" s="49" t="s">
        <v>720</v>
      </c>
      <c r="C1549" s="372" t="s">
        <v>721</v>
      </c>
      <c r="D1549" s="372"/>
      <c r="E1549" s="372"/>
      <c r="F1549" s="51" t="s">
        <v>69</v>
      </c>
      <c r="G1549" s="63">
        <v>74</v>
      </c>
      <c r="H1549" s="52"/>
      <c r="I1549" s="63">
        <v>74</v>
      </c>
      <c r="J1549" s="57"/>
      <c r="K1549" s="52"/>
      <c r="L1549" s="53">
        <v>52.84</v>
      </c>
      <c r="M1549" s="52"/>
      <c r="N1549" s="55">
        <v>1847.15</v>
      </c>
      <c r="AF1549" s="39"/>
      <c r="AG1549" s="47"/>
      <c r="AH1549" s="47"/>
      <c r="AL1549" s="3" t="s">
        <v>721</v>
      </c>
      <c r="AN1549" s="47"/>
      <c r="AO1549" s="47"/>
      <c r="AQ1549" s="47"/>
    </row>
    <row r="1550" spans="1:43" s="4" customFormat="1" ht="15" x14ac:dyDescent="0.25">
      <c r="A1550" s="65"/>
      <c r="B1550" s="66"/>
      <c r="C1550" s="374" t="s">
        <v>72</v>
      </c>
      <c r="D1550" s="374"/>
      <c r="E1550" s="374"/>
      <c r="F1550" s="42"/>
      <c r="G1550" s="43"/>
      <c r="H1550" s="43"/>
      <c r="I1550" s="43"/>
      <c r="J1550" s="45"/>
      <c r="K1550" s="43"/>
      <c r="L1550" s="67">
        <v>258.87</v>
      </c>
      <c r="M1550" s="60"/>
      <c r="N1550" s="46"/>
      <c r="AF1550" s="39"/>
      <c r="AG1550" s="47"/>
      <c r="AH1550" s="47"/>
      <c r="AN1550" s="47" t="s">
        <v>72</v>
      </c>
      <c r="AO1550" s="47"/>
      <c r="AQ1550" s="47"/>
    </row>
    <row r="1551" spans="1:43" s="4" customFormat="1" ht="57" x14ac:dyDescent="0.25">
      <c r="A1551" s="40" t="s">
        <v>733</v>
      </c>
      <c r="B1551" s="41" t="s">
        <v>734</v>
      </c>
      <c r="C1551" s="374" t="s">
        <v>735</v>
      </c>
      <c r="D1551" s="374"/>
      <c r="E1551" s="374"/>
      <c r="F1551" s="42" t="s">
        <v>215</v>
      </c>
      <c r="G1551" s="43">
        <v>0.1</v>
      </c>
      <c r="H1551" s="44">
        <v>1</v>
      </c>
      <c r="I1551" s="120">
        <v>0.1</v>
      </c>
      <c r="J1551" s="45"/>
      <c r="K1551" s="43"/>
      <c r="L1551" s="45"/>
      <c r="M1551" s="43"/>
      <c r="N1551" s="46"/>
      <c r="AF1551" s="39"/>
      <c r="AG1551" s="47"/>
      <c r="AH1551" s="47" t="s">
        <v>735</v>
      </c>
      <c r="AN1551" s="47"/>
      <c r="AO1551" s="47"/>
      <c r="AQ1551" s="47"/>
    </row>
    <row r="1552" spans="1:43" s="4" customFormat="1" ht="15" x14ac:dyDescent="0.25">
      <c r="A1552" s="69"/>
      <c r="B1552" s="50"/>
      <c r="C1552" s="372" t="s">
        <v>736</v>
      </c>
      <c r="D1552" s="372"/>
      <c r="E1552" s="372"/>
      <c r="F1552" s="372"/>
      <c r="G1552" s="372"/>
      <c r="H1552" s="372"/>
      <c r="I1552" s="372"/>
      <c r="J1552" s="372"/>
      <c r="K1552" s="372"/>
      <c r="L1552" s="372"/>
      <c r="M1552" s="372"/>
      <c r="N1552" s="377"/>
      <c r="AF1552" s="39"/>
      <c r="AG1552" s="47"/>
      <c r="AH1552" s="47"/>
      <c r="AI1552" s="3" t="s">
        <v>736</v>
      </c>
      <c r="AN1552" s="47"/>
      <c r="AO1552" s="47"/>
      <c r="AQ1552" s="47"/>
    </row>
    <row r="1553" spans="1:43" s="4" customFormat="1" ht="15" x14ac:dyDescent="0.25">
      <c r="A1553" s="103"/>
      <c r="B1553" s="49" t="s">
        <v>737</v>
      </c>
      <c r="C1553" s="368" t="s">
        <v>738</v>
      </c>
      <c r="D1553" s="368"/>
      <c r="E1553" s="368"/>
      <c r="F1553" s="368"/>
      <c r="G1553" s="368"/>
      <c r="H1553" s="368"/>
      <c r="I1553" s="368"/>
      <c r="J1553" s="368"/>
      <c r="K1553" s="368"/>
      <c r="L1553" s="368"/>
      <c r="M1553" s="368"/>
      <c r="N1553" s="376"/>
      <c r="AF1553" s="39"/>
      <c r="AG1553" s="47"/>
      <c r="AH1553" s="47"/>
      <c r="AJ1553" s="3" t="s">
        <v>738</v>
      </c>
      <c r="AN1553" s="47"/>
      <c r="AO1553" s="47"/>
      <c r="AQ1553" s="47"/>
    </row>
    <row r="1554" spans="1:43" s="4" customFormat="1" ht="22.5" x14ac:dyDescent="0.25">
      <c r="A1554" s="103"/>
      <c r="B1554" s="49" t="s">
        <v>217</v>
      </c>
      <c r="C1554" s="368" t="s">
        <v>218</v>
      </c>
      <c r="D1554" s="368"/>
      <c r="E1554" s="368"/>
      <c r="F1554" s="368"/>
      <c r="G1554" s="368"/>
      <c r="H1554" s="368"/>
      <c r="I1554" s="368"/>
      <c r="J1554" s="368"/>
      <c r="K1554" s="368"/>
      <c r="L1554" s="368"/>
      <c r="M1554" s="368"/>
      <c r="N1554" s="376"/>
      <c r="AF1554" s="39"/>
      <c r="AG1554" s="47"/>
      <c r="AH1554" s="47"/>
      <c r="AJ1554" s="3" t="s">
        <v>218</v>
      </c>
      <c r="AN1554" s="47"/>
      <c r="AO1554" s="47"/>
      <c r="AQ1554" s="47"/>
    </row>
    <row r="1555" spans="1:43" s="4" customFormat="1" ht="15" x14ac:dyDescent="0.25">
      <c r="A1555" s="48"/>
      <c r="B1555" s="49" t="s">
        <v>58</v>
      </c>
      <c r="C1555" s="372" t="s">
        <v>62</v>
      </c>
      <c r="D1555" s="372"/>
      <c r="E1555" s="372"/>
      <c r="F1555" s="51"/>
      <c r="G1555" s="52"/>
      <c r="H1555" s="52"/>
      <c r="I1555" s="52"/>
      <c r="J1555" s="53">
        <v>132.35</v>
      </c>
      <c r="K1555" s="70">
        <v>1.2075</v>
      </c>
      <c r="L1555" s="53">
        <v>15.98</v>
      </c>
      <c r="M1555" s="54">
        <v>34.96</v>
      </c>
      <c r="N1555" s="64">
        <v>558.66</v>
      </c>
      <c r="AF1555" s="39"/>
      <c r="AG1555" s="47"/>
      <c r="AH1555" s="47"/>
      <c r="AK1555" s="3" t="s">
        <v>62</v>
      </c>
      <c r="AN1555" s="47"/>
      <c r="AO1555" s="47"/>
      <c r="AQ1555" s="47"/>
    </row>
    <row r="1556" spans="1:43" s="4" customFormat="1" ht="15" x14ac:dyDescent="0.25">
      <c r="A1556" s="48"/>
      <c r="B1556" s="49" t="s">
        <v>73</v>
      </c>
      <c r="C1556" s="372" t="s">
        <v>175</v>
      </c>
      <c r="D1556" s="372"/>
      <c r="E1556" s="372"/>
      <c r="F1556" s="51"/>
      <c r="G1556" s="52"/>
      <c r="H1556" s="52"/>
      <c r="I1556" s="52"/>
      <c r="J1556" s="53">
        <v>50.19</v>
      </c>
      <c r="K1556" s="54">
        <v>1.1499999999999999</v>
      </c>
      <c r="L1556" s="53">
        <v>5.77</v>
      </c>
      <c r="M1556" s="52"/>
      <c r="N1556" s="58"/>
      <c r="AF1556" s="39"/>
      <c r="AG1556" s="47"/>
      <c r="AH1556" s="47"/>
      <c r="AK1556" s="3" t="s">
        <v>175</v>
      </c>
      <c r="AN1556" s="47"/>
      <c r="AO1556" s="47"/>
      <c r="AQ1556" s="47"/>
    </row>
    <row r="1557" spans="1:43" s="4" customFormat="1" ht="15" x14ac:dyDescent="0.25">
      <c r="A1557" s="48"/>
      <c r="B1557" s="49" t="s">
        <v>78</v>
      </c>
      <c r="C1557" s="372" t="s">
        <v>176</v>
      </c>
      <c r="D1557" s="372"/>
      <c r="E1557" s="372"/>
      <c r="F1557" s="51"/>
      <c r="G1557" s="52"/>
      <c r="H1557" s="52"/>
      <c r="I1557" s="52"/>
      <c r="J1557" s="53">
        <v>5.0199999999999996</v>
      </c>
      <c r="K1557" s="54">
        <v>1.1499999999999999</v>
      </c>
      <c r="L1557" s="53">
        <v>0.57999999999999996</v>
      </c>
      <c r="M1557" s="54">
        <v>34.96</v>
      </c>
      <c r="N1557" s="64">
        <v>20.28</v>
      </c>
      <c r="AF1557" s="39"/>
      <c r="AG1557" s="47"/>
      <c r="AH1557" s="47"/>
      <c r="AK1557" s="3" t="s">
        <v>176</v>
      </c>
      <c r="AN1557" s="47"/>
      <c r="AO1557" s="47"/>
      <c r="AQ1557" s="47"/>
    </row>
    <row r="1558" spans="1:43" s="4" customFormat="1" ht="15" x14ac:dyDescent="0.25">
      <c r="A1558" s="48"/>
      <c r="B1558" s="49" t="s">
        <v>122</v>
      </c>
      <c r="C1558" s="372" t="s">
        <v>177</v>
      </c>
      <c r="D1558" s="372"/>
      <c r="E1558" s="372"/>
      <c r="F1558" s="51"/>
      <c r="G1558" s="52"/>
      <c r="H1558" s="52"/>
      <c r="I1558" s="52"/>
      <c r="J1558" s="53">
        <v>34.700000000000003</v>
      </c>
      <c r="K1558" s="52"/>
      <c r="L1558" s="53">
        <v>3.47</v>
      </c>
      <c r="M1558" s="52"/>
      <c r="N1558" s="58"/>
      <c r="AF1558" s="39"/>
      <c r="AG1558" s="47"/>
      <c r="AH1558" s="47"/>
      <c r="AK1558" s="3" t="s">
        <v>177</v>
      </c>
      <c r="AN1558" s="47"/>
      <c r="AO1558" s="47"/>
      <c r="AQ1558" s="47"/>
    </row>
    <row r="1559" spans="1:43" s="4" customFormat="1" ht="15" x14ac:dyDescent="0.25">
      <c r="A1559" s="56"/>
      <c r="B1559" s="49"/>
      <c r="C1559" s="372" t="s">
        <v>63</v>
      </c>
      <c r="D1559" s="372"/>
      <c r="E1559" s="372"/>
      <c r="F1559" s="51" t="s">
        <v>64</v>
      </c>
      <c r="G1559" s="54">
        <v>14.08</v>
      </c>
      <c r="H1559" s="70">
        <v>1.2075</v>
      </c>
      <c r="I1559" s="114">
        <v>1.7001599999999999</v>
      </c>
      <c r="J1559" s="57"/>
      <c r="K1559" s="52"/>
      <c r="L1559" s="57"/>
      <c r="M1559" s="52"/>
      <c r="N1559" s="58"/>
      <c r="AF1559" s="39"/>
      <c r="AG1559" s="47"/>
      <c r="AH1559" s="47"/>
      <c r="AL1559" s="3" t="s">
        <v>63</v>
      </c>
      <c r="AN1559" s="47"/>
      <c r="AO1559" s="47"/>
      <c r="AQ1559" s="47"/>
    </row>
    <row r="1560" spans="1:43" s="4" customFormat="1" ht="15" x14ac:dyDescent="0.25">
      <c r="A1560" s="56"/>
      <c r="B1560" s="49"/>
      <c r="C1560" s="372" t="s">
        <v>178</v>
      </c>
      <c r="D1560" s="372"/>
      <c r="E1560" s="372"/>
      <c r="F1560" s="51" t="s">
        <v>64</v>
      </c>
      <c r="G1560" s="104">
        <v>0.4</v>
      </c>
      <c r="H1560" s="54">
        <v>1.1499999999999999</v>
      </c>
      <c r="I1560" s="109">
        <v>4.5999999999999999E-2</v>
      </c>
      <c r="J1560" s="57"/>
      <c r="K1560" s="52"/>
      <c r="L1560" s="57"/>
      <c r="M1560" s="52"/>
      <c r="N1560" s="58"/>
      <c r="AF1560" s="39"/>
      <c r="AG1560" s="47"/>
      <c r="AH1560" s="47"/>
      <c r="AL1560" s="3" t="s">
        <v>178</v>
      </c>
      <c r="AN1560" s="47"/>
      <c r="AO1560" s="47"/>
      <c r="AQ1560" s="47"/>
    </row>
    <row r="1561" spans="1:43" s="4" customFormat="1" ht="15" x14ac:dyDescent="0.25">
      <c r="A1561" s="48"/>
      <c r="B1561" s="49"/>
      <c r="C1561" s="375" t="s">
        <v>65</v>
      </c>
      <c r="D1561" s="375"/>
      <c r="E1561" s="375"/>
      <c r="F1561" s="59"/>
      <c r="G1561" s="60"/>
      <c r="H1561" s="60"/>
      <c r="I1561" s="60"/>
      <c r="J1561" s="61">
        <v>217.24</v>
      </c>
      <c r="K1561" s="60"/>
      <c r="L1561" s="61">
        <v>25.22</v>
      </c>
      <c r="M1561" s="60"/>
      <c r="N1561" s="62"/>
      <c r="AF1561" s="39"/>
      <c r="AG1561" s="47"/>
      <c r="AH1561" s="47"/>
      <c r="AM1561" s="3" t="s">
        <v>65</v>
      </c>
      <c r="AN1561" s="47"/>
      <c r="AO1561" s="47"/>
      <c r="AQ1561" s="47"/>
    </row>
    <row r="1562" spans="1:43" s="4" customFormat="1" ht="15" x14ac:dyDescent="0.25">
      <c r="A1562" s="56"/>
      <c r="B1562" s="49"/>
      <c r="C1562" s="372" t="s">
        <v>66</v>
      </c>
      <c r="D1562" s="372"/>
      <c r="E1562" s="372"/>
      <c r="F1562" s="51"/>
      <c r="G1562" s="52"/>
      <c r="H1562" s="52"/>
      <c r="I1562" s="52"/>
      <c r="J1562" s="57"/>
      <c r="K1562" s="52"/>
      <c r="L1562" s="53">
        <v>16.559999999999999</v>
      </c>
      <c r="M1562" s="52"/>
      <c r="N1562" s="64">
        <v>578.94000000000005</v>
      </c>
      <c r="AF1562" s="39"/>
      <c r="AG1562" s="47"/>
      <c r="AH1562" s="47"/>
      <c r="AL1562" s="3" t="s">
        <v>66</v>
      </c>
      <c r="AN1562" s="47"/>
      <c r="AO1562" s="47"/>
      <c r="AQ1562" s="47"/>
    </row>
    <row r="1563" spans="1:43" s="4" customFormat="1" ht="23.25" x14ac:dyDescent="0.25">
      <c r="A1563" s="56"/>
      <c r="B1563" s="49" t="s">
        <v>681</v>
      </c>
      <c r="C1563" s="372" t="s">
        <v>682</v>
      </c>
      <c r="D1563" s="372"/>
      <c r="E1563" s="372"/>
      <c r="F1563" s="51" t="s">
        <v>69</v>
      </c>
      <c r="G1563" s="63">
        <v>97</v>
      </c>
      <c r="H1563" s="52"/>
      <c r="I1563" s="63">
        <v>97</v>
      </c>
      <c r="J1563" s="57"/>
      <c r="K1563" s="52"/>
      <c r="L1563" s="53">
        <v>16.059999999999999</v>
      </c>
      <c r="M1563" s="52"/>
      <c r="N1563" s="64">
        <v>561.57000000000005</v>
      </c>
      <c r="AF1563" s="39"/>
      <c r="AG1563" s="47"/>
      <c r="AH1563" s="47"/>
      <c r="AL1563" s="3" t="s">
        <v>682</v>
      </c>
      <c r="AN1563" s="47"/>
      <c r="AO1563" s="47"/>
      <c r="AQ1563" s="47"/>
    </row>
    <row r="1564" spans="1:43" s="4" customFormat="1" ht="23.25" x14ac:dyDescent="0.25">
      <c r="A1564" s="56"/>
      <c r="B1564" s="49" t="s">
        <v>683</v>
      </c>
      <c r="C1564" s="372" t="s">
        <v>684</v>
      </c>
      <c r="D1564" s="372"/>
      <c r="E1564" s="372"/>
      <c r="F1564" s="51" t="s">
        <v>69</v>
      </c>
      <c r="G1564" s="63">
        <v>51</v>
      </c>
      <c r="H1564" s="52"/>
      <c r="I1564" s="63">
        <v>51</v>
      </c>
      <c r="J1564" s="57"/>
      <c r="K1564" s="52"/>
      <c r="L1564" s="53">
        <v>8.4499999999999993</v>
      </c>
      <c r="M1564" s="52"/>
      <c r="N1564" s="64">
        <v>295.26</v>
      </c>
      <c r="AF1564" s="39"/>
      <c r="AG1564" s="47"/>
      <c r="AH1564" s="47"/>
      <c r="AL1564" s="3" t="s">
        <v>684</v>
      </c>
      <c r="AN1564" s="47"/>
      <c r="AO1564" s="47"/>
      <c r="AQ1564" s="47"/>
    </row>
    <row r="1565" spans="1:43" s="4" customFormat="1" ht="15" x14ac:dyDescent="0.25">
      <c r="A1565" s="65"/>
      <c r="B1565" s="66"/>
      <c r="C1565" s="374" t="s">
        <v>72</v>
      </c>
      <c r="D1565" s="374"/>
      <c r="E1565" s="374"/>
      <c r="F1565" s="42"/>
      <c r="G1565" s="43"/>
      <c r="H1565" s="43"/>
      <c r="I1565" s="43"/>
      <c r="J1565" s="45"/>
      <c r="K1565" s="43"/>
      <c r="L1565" s="67">
        <v>49.73</v>
      </c>
      <c r="M1565" s="60"/>
      <c r="N1565" s="46"/>
      <c r="AF1565" s="39"/>
      <c r="AG1565" s="47"/>
      <c r="AH1565" s="47"/>
      <c r="AN1565" s="47" t="s">
        <v>72</v>
      </c>
      <c r="AO1565" s="47"/>
      <c r="AQ1565" s="47"/>
    </row>
    <row r="1566" spans="1:43" s="4" customFormat="1" ht="57" x14ac:dyDescent="0.25">
      <c r="A1566" s="40" t="s">
        <v>739</v>
      </c>
      <c r="B1566" s="41" t="s">
        <v>734</v>
      </c>
      <c r="C1566" s="374" t="s">
        <v>740</v>
      </c>
      <c r="D1566" s="374"/>
      <c r="E1566" s="374"/>
      <c r="F1566" s="42" t="s">
        <v>215</v>
      </c>
      <c r="G1566" s="43">
        <v>0.06</v>
      </c>
      <c r="H1566" s="44">
        <v>1</v>
      </c>
      <c r="I1566" s="68">
        <v>0.06</v>
      </c>
      <c r="J1566" s="45"/>
      <c r="K1566" s="43"/>
      <c r="L1566" s="45"/>
      <c r="M1566" s="43"/>
      <c r="N1566" s="46"/>
      <c r="AF1566" s="39"/>
      <c r="AG1566" s="47"/>
      <c r="AH1566" s="47" t="s">
        <v>740</v>
      </c>
      <c r="AN1566" s="47"/>
      <c r="AO1566" s="47"/>
      <c r="AQ1566" s="47"/>
    </row>
    <row r="1567" spans="1:43" s="4" customFormat="1" ht="15" x14ac:dyDescent="0.25">
      <c r="A1567" s="69"/>
      <c r="B1567" s="50"/>
      <c r="C1567" s="372" t="s">
        <v>741</v>
      </c>
      <c r="D1567" s="372"/>
      <c r="E1567" s="372"/>
      <c r="F1567" s="372"/>
      <c r="G1567" s="372"/>
      <c r="H1567" s="372"/>
      <c r="I1567" s="372"/>
      <c r="J1567" s="372"/>
      <c r="K1567" s="372"/>
      <c r="L1567" s="372"/>
      <c r="M1567" s="372"/>
      <c r="N1567" s="377"/>
      <c r="AF1567" s="39"/>
      <c r="AG1567" s="47"/>
      <c r="AH1567" s="47"/>
      <c r="AI1567" s="3" t="s">
        <v>741</v>
      </c>
      <c r="AN1567" s="47"/>
      <c r="AO1567" s="47"/>
      <c r="AQ1567" s="47"/>
    </row>
    <row r="1568" spans="1:43" s="4" customFormat="1" ht="22.5" x14ac:dyDescent="0.25">
      <c r="A1568" s="103"/>
      <c r="B1568" s="49" t="s">
        <v>217</v>
      </c>
      <c r="C1568" s="368" t="s">
        <v>218</v>
      </c>
      <c r="D1568" s="368"/>
      <c r="E1568" s="368"/>
      <c r="F1568" s="368"/>
      <c r="G1568" s="368"/>
      <c r="H1568" s="368"/>
      <c r="I1568" s="368"/>
      <c r="J1568" s="368"/>
      <c r="K1568" s="368"/>
      <c r="L1568" s="368"/>
      <c r="M1568" s="368"/>
      <c r="N1568" s="376"/>
      <c r="AF1568" s="39"/>
      <c r="AG1568" s="47"/>
      <c r="AH1568" s="47"/>
      <c r="AJ1568" s="3" t="s">
        <v>218</v>
      </c>
      <c r="AN1568" s="47"/>
      <c r="AO1568" s="47"/>
      <c r="AQ1568" s="47"/>
    </row>
    <row r="1569" spans="1:43" s="4" customFormat="1" ht="15" x14ac:dyDescent="0.25">
      <c r="A1569" s="48"/>
      <c r="B1569" s="49" t="s">
        <v>58</v>
      </c>
      <c r="C1569" s="372" t="s">
        <v>62</v>
      </c>
      <c r="D1569" s="372"/>
      <c r="E1569" s="372"/>
      <c r="F1569" s="51"/>
      <c r="G1569" s="52"/>
      <c r="H1569" s="52"/>
      <c r="I1569" s="52"/>
      <c r="J1569" s="53">
        <v>132.35</v>
      </c>
      <c r="K1569" s="54">
        <v>1.1499999999999999</v>
      </c>
      <c r="L1569" s="53">
        <v>9.1300000000000008</v>
      </c>
      <c r="M1569" s="54">
        <v>34.96</v>
      </c>
      <c r="N1569" s="64">
        <v>319.18</v>
      </c>
      <c r="AF1569" s="39"/>
      <c r="AG1569" s="47"/>
      <c r="AH1569" s="47"/>
      <c r="AK1569" s="3" t="s">
        <v>62</v>
      </c>
      <c r="AN1569" s="47"/>
      <c r="AO1569" s="47"/>
      <c r="AQ1569" s="47"/>
    </row>
    <row r="1570" spans="1:43" s="4" customFormat="1" ht="15" x14ac:dyDescent="0.25">
      <c r="A1570" s="48"/>
      <c r="B1570" s="49" t="s">
        <v>73</v>
      </c>
      <c r="C1570" s="372" t="s">
        <v>175</v>
      </c>
      <c r="D1570" s="372"/>
      <c r="E1570" s="372"/>
      <c r="F1570" s="51"/>
      <c r="G1570" s="52"/>
      <c r="H1570" s="52"/>
      <c r="I1570" s="52"/>
      <c r="J1570" s="53">
        <v>50.19</v>
      </c>
      <c r="K1570" s="54">
        <v>1.1499999999999999</v>
      </c>
      <c r="L1570" s="53">
        <v>3.46</v>
      </c>
      <c r="M1570" s="52"/>
      <c r="N1570" s="58"/>
      <c r="AF1570" s="39"/>
      <c r="AG1570" s="47"/>
      <c r="AH1570" s="47"/>
      <c r="AK1570" s="3" t="s">
        <v>175</v>
      </c>
      <c r="AN1570" s="47"/>
      <c r="AO1570" s="47"/>
      <c r="AQ1570" s="47"/>
    </row>
    <row r="1571" spans="1:43" s="4" customFormat="1" ht="15" x14ac:dyDescent="0.25">
      <c r="A1571" s="48"/>
      <c r="B1571" s="49" t="s">
        <v>78</v>
      </c>
      <c r="C1571" s="372" t="s">
        <v>176</v>
      </c>
      <c r="D1571" s="372"/>
      <c r="E1571" s="372"/>
      <c r="F1571" s="51"/>
      <c r="G1571" s="52"/>
      <c r="H1571" s="52"/>
      <c r="I1571" s="52"/>
      <c r="J1571" s="53">
        <v>5.0199999999999996</v>
      </c>
      <c r="K1571" s="54">
        <v>1.1499999999999999</v>
      </c>
      <c r="L1571" s="53">
        <v>0.35</v>
      </c>
      <c r="M1571" s="54">
        <v>34.96</v>
      </c>
      <c r="N1571" s="64">
        <v>12.24</v>
      </c>
      <c r="AF1571" s="39"/>
      <c r="AG1571" s="47"/>
      <c r="AH1571" s="47"/>
      <c r="AK1571" s="3" t="s">
        <v>176</v>
      </c>
      <c r="AN1571" s="47"/>
      <c r="AO1571" s="47"/>
      <c r="AQ1571" s="47"/>
    </row>
    <row r="1572" spans="1:43" s="4" customFormat="1" ht="15" x14ac:dyDescent="0.25">
      <c r="A1572" s="48"/>
      <c r="B1572" s="49" t="s">
        <v>122</v>
      </c>
      <c r="C1572" s="372" t="s">
        <v>177</v>
      </c>
      <c r="D1572" s="372"/>
      <c r="E1572" s="372"/>
      <c r="F1572" s="51"/>
      <c r="G1572" s="52"/>
      <c r="H1572" s="52"/>
      <c r="I1572" s="52"/>
      <c r="J1572" s="53">
        <v>34.700000000000003</v>
      </c>
      <c r="K1572" s="52"/>
      <c r="L1572" s="53">
        <v>2.08</v>
      </c>
      <c r="M1572" s="52"/>
      <c r="N1572" s="58"/>
      <c r="AF1572" s="39"/>
      <c r="AG1572" s="47"/>
      <c r="AH1572" s="47"/>
      <c r="AK1572" s="3" t="s">
        <v>177</v>
      </c>
      <c r="AN1572" s="47"/>
      <c r="AO1572" s="47"/>
      <c r="AQ1572" s="47"/>
    </row>
    <row r="1573" spans="1:43" s="4" customFormat="1" ht="15" x14ac:dyDescent="0.25">
      <c r="A1573" s="56"/>
      <c r="B1573" s="49"/>
      <c r="C1573" s="372" t="s">
        <v>63</v>
      </c>
      <c r="D1573" s="372"/>
      <c r="E1573" s="372"/>
      <c r="F1573" s="51" t="s">
        <v>64</v>
      </c>
      <c r="G1573" s="54">
        <v>14.08</v>
      </c>
      <c r="H1573" s="54">
        <v>1.1499999999999999</v>
      </c>
      <c r="I1573" s="114">
        <v>0.97152000000000005</v>
      </c>
      <c r="J1573" s="57"/>
      <c r="K1573" s="52"/>
      <c r="L1573" s="57"/>
      <c r="M1573" s="52"/>
      <c r="N1573" s="58"/>
      <c r="AF1573" s="39"/>
      <c r="AG1573" s="47"/>
      <c r="AH1573" s="47"/>
      <c r="AL1573" s="3" t="s">
        <v>63</v>
      </c>
      <c r="AN1573" s="47"/>
      <c r="AO1573" s="47"/>
      <c r="AQ1573" s="47"/>
    </row>
    <row r="1574" spans="1:43" s="4" customFormat="1" ht="15" x14ac:dyDescent="0.25">
      <c r="A1574" s="56"/>
      <c r="B1574" s="49"/>
      <c r="C1574" s="372" t="s">
        <v>178</v>
      </c>
      <c r="D1574" s="372"/>
      <c r="E1574" s="372"/>
      <c r="F1574" s="51" t="s">
        <v>64</v>
      </c>
      <c r="G1574" s="104">
        <v>0.4</v>
      </c>
      <c r="H1574" s="54">
        <v>1.1499999999999999</v>
      </c>
      <c r="I1574" s="70">
        <v>2.76E-2</v>
      </c>
      <c r="J1574" s="57"/>
      <c r="K1574" s="52"/>
      <c r="L1574" s="57"/>
      <c r="M1574" s="52"/>
      <c r="N1574" s="58"/>
      <c r="AF1574" s="39"/>
      <c r="AG1574" s="47"/>
      <c r="AH1574" s="47"/>
      <c r="AL1574" s="3" t="s">
        <v>178</v>
      </c>
      <c r="AN1574" s="47"/>
      <c r="AO1574" s="47"/>
      <c r="AQ1574" s="47"/>
    </row>
    <row r="1575" spans="1:43" s="4" customFormat="1" ht="15" x14ac:dyDescent="0.25">
      <c r="A1575" s="48"/>
      <c r="B1575" s="49"/>
      <c r="C1575" s="375" t="s">
        <v>65</v>
      </c>
      <c r="D1575" s="375"/>
      <c r="E1575" s="375"/>
      <c r="F1575" s="59"/>
      <c r="G1575" s="60"/>
      <c r="H1575" s="60"/>
      <c r="I1575" s="60"/>
      <c r="J1575" s="61">
        <v>217.24</v>
      </c>
      <c r="K1575" s="60"/>
      <c r="L1575" s="61">
        <v>14.67</v>
      </c>
      <c r="M1575" s="60"/>
      <c r="N1575" s="62"/>
      <c r="AF1575" s="39"/>
      <c r="AG1575" s="47"/>
      <c r="AH1575" s="47"/>
      <c r="AM1575" s="3" t="s">
        <v>65</v>
      </c>
      <c r="AN1575" s="47"/>
      <c r="AO1575" s="47"/>
      <c r="AQ1575" s="47"/>
    </row>
    <row r="1576" spans="1:43" s="4" customFormat="1" ht="15" x14ac:dyDescent="0.25">
      <c r="A1576" s="56"/>
      <c r="B1576" s="49"/>
      <c r="C1576" s="372" t="s">
        <v>66</v>
      </c>
      <c r="D1576" s="372"/>
      <c r="E1576" s="372"/>
      <c r="F1576" s="51"/>
      <c r="G1576" s="52"/>
      <c r="H1576" s="52"/>
      <c r="I1576" s="52"/>
      <c r="J1576" s="57"/>
      <c r="K1576" s="52"/>
      <c r="L1576" s="53">
        <v>9.48</v>
      </c>
      <c r="M1576" s="52"/>
      <c r="N1576" s="64">
        <v>331.42</v>
      </c>
      <c r="AF1576" s="39"/>
      <c r="AG1576" s="47"/>
      <c r="AH1576" s="47"/>
      <c r="AL1576" s="3" t="s">
        <v>66</v>
      </c>
      <c r="AN1576" s="47"/>
      <c r="AO1576" s="47"/>
      <c r="AQ1576" s="47"/>
    </row>
    <row r="1577" spans="1:43" s="4" customFormat="1" ht="23.25" x14ac:dyDescent="0.25">
      <c r="A1577" s="56"/>
      <c r="B1577" s="49" t="s">
        <v>681</v>
      </c>
      <c r="C1577" s="372" t="s">
        <v>682</v>
      </c>
      <c r="D1577" s="372"/>
      <c r="E1577" s="372"/>
      <c r="F1577" s="51" t="s">
        <v>69</v>
      </c>
      <c r="G1577" s="63">
        <v>97</v>
      </c>
      <c r="H1577" s="52"/>
      <c r="I1577" s="63">
        <v>97</v>
      </c>
      <c r="J1577" s="57"/>
      <c r="K1577" s="52"/>
      <c r="L1577" s="53">
        <v>9.1999999999999993</v>
      </c>
      <c r="M1577" s="52"/>
      <c r="N1577" s="64">
        <v>321.48</v>
      </c>
      <c r="AF1577" s="39"/>
      <c r="AG1577" s="47"/>
      <c r="AH1577" s="47"/>
      <c r="AL1577" s="3" t="s">
        <v>682</v>
      </c>
      <c r="AN1577" s="47"/>
      <c r="AO1577" s="47"/>
      <c r="AQ1577" s="47"/>
    </row>
    <row r="1578" spans="1:43" s="4" customFormat="1" ht="23.25" x14ac:dyDescent="0.25">
      <c r="A1578" s="56"/>
      <c r="B1578" s="49" t="s">
        <v>683</v>
      </c>
      <c r="C1578" s="372" t="s">
        <v>684</v>
      </c>
      <c r="D1578" s="372"/>
      <c r="E1578" s="372"/>
      <c r="F1578" s="51" t="s">
        <v>69</v>
      </c>
      <c r="G1578" s="63">
        <v>51</v>
      </c>
      <c r="H1578" s="52"/>
      <c r="I1578" s="63">
        <v>51</v>
      </c>
      <c r="J1578" s="57"/>
      <c r="K1578" s="52"/>
      <c r="L1578" s="53">
        <v>4.83</v>
      </c>
      <c r="M1578" s="52"/>
      <c r="N1578" s="64">
        <v>169.02</v>
      </c>
      <c r="AF1578" s="39"/>
      <c r="AG1578" s="47"/>
      <c r="AH1578" s="47"/>
      <c r="AL1578" s="3" t="s">
        <v>684</v>
      </c>
      <c r="AN1578" s="47"/>
      <c r="AO1578" s="47"/>
      <c r="AQ1578" s="47"/>
    </row>
    <row r="1579" spans="1:43" s="4" customFormat="1" ht="15" x14ac:dyDescent="0.25">
      <c r="A1579" s="65"/>
      <c r="B1579" s="66"/>
      <c r="C1579" s="374" t="s">
        <v>72</v>
      </c>
      <c r="D1579" s="374"/>
      <c r="E1579" s="374"/>
      <c r="F1579" s="42"/>
      <c r="G1579" s="43"/>
      <c r="H1579" s="43"/>
      <c r="I1579" s="43"/>
      <c r="J1579" s="45"/>
      <c r="K1579" s="43"/>
      <c r="L1579" s="67">
        <v>28.7</v>
      </c>
      <c r="M1579" s="60"/>
      <c r="N1579" s="46"/>
      <c r="AF1579" s="39"/>
      <c r="AG1579" s="47"/>
      <c r="AH1579" s="47"/>
      <c r="AN1579" s="47" t="s">
        <v>72</v>
      </c>
      <c r="AO1579" s="47"/>
      <c r="AQ1579" s="47"/>
    </row>
    <row r="1580" spans="1:43" s="4" customFormat="1" ht="23.25" x14ac:dyDescent="0.25">
      <c r="A1580" s="40" t="s">
        <v>742</v>
      </c>
      <c r="B1580" s="41" t="s">
        <v>686</v>
      </c>
      <c r="C1580" s="374" t="s">
        <v>687</v>
      </c>
      <c r="D1580" s="374"/>
      <c r="E1580" s="374"/>
      <c r="F1580" s="42" t="s">
        <v>661</v>
      </c>
      <c r="G1580" s="43">
        <v>1.6320000000000001E-2</v>
      </c>
      <c r="H1580" s="44">
        <v>1</v>
      </c>
      <c r="I1580" s="118">
        <v>1.6320000000000001E-2</v>
      </c>
      <c r="J1580" s="105">
        <v>18742.68</v>
      </c>
      <c r="K1580" s="43"/>
      <c r="L1580" s="67">
        <v>305.88</v>
      </c>
      <c r="M1580" s="43"/>
      <c r="N1580" s="46"/>
      <c r="AF1580" s="39"/>
      <c r="AG1580" s="47"/>
      <c r="AH1580" s="47" t="s">
        <v>687</v>
      </c>
      <c r="AN1580" s="47"/>
      <c r="AO1580" s="47"/>
      <c r="AQ1580" s="47"/>
    </row>
    <row r="1581" spans="1:43" s="4" customFormat="1" ht="15" x14ac:dyDescent="0.25">
      <c r="A1581" s="69"/>
      <c r="B1581" s="50"/>
      <c r="C1581" s="372" t="s">
        <v>743</v>
      </c>
      <c r="D1581" s="372"/>
      <c r="E1581" s="372"/>
      <c r="F1581" s="372"/>
      <c r="G1581" s="372"/>
      <c r="H1581" s="372"/>
      <c r="I1581" s="372"/>
      <c r="J1581" s="372"/>
      <c r="K1581" s="372"/>
      <c r="L1581" s="372"/>
      <c r="M1581" s="372"/>
      <c r="N1581" s="377"/>
      <c r="AF1581" s="39"/>
      <c r="AG1581" s="47"/>
      <c r="AH1581" s="47"/>
      <c r="AI1581" s="3" t="s">
        <v>743</v>
      </c>
      <c r="AN1581" s="47"/>
      <c r="AO1581" s="47"/>
      <c r="AQ1581" s="47"/>
    </row>
    <row r="1582" spans="1:43" s="4" customFormat="1" ht="15" x14ac:dyDescent="0.25">
      <c r="A1582" s="65"/>
      <c r="B1582" s="66"/>
      <c r="C1582" s="374" t="s">
        <v>72</v>
      </c>
      <c r="D1582" s="374"/>
      <c r="E1582" s="374"/>
      <c r="F1582" s="42"/>
      <c r="G1582" s="43"/>
      <c r="H1582" s="43"/>
      <c r="I1582" s="43"/>
      <c r="J1582" s="45"/>
      <c r="K1582" s="43"/>
      <c r="L1582" s="67">
        <v>305.88</v>
      </c>
      <c r="M1582" s="60"/>
      <c r="N1582" s="46"/>
      <c r="AF1582" s="39"/>
      <c r="AG1582" s="47"/>
      <c r="AH1582" s="47"/>
      <c r="AN1582" s="47" t="s">
        <v>72</v>
      </c>
      <c r="AO1582" s="47"/>
      <c r="AQ1582" s="47"/>
    </row>
    <row r="1583" spans="1:43" s="4" customFormat="1" ht="34.5" x14ac:dyDescent="0.25">
      <c r="A1583" s="40" t="s">
        <v>744</v>
      </c>
      <c r="B1583" s="41" t="s">
        <v>745</v>
      </c>
      <c r="C1583" s="374" t="s">
        <v>746</v>
      </c>
      <c r="D1583" s="374"/>
      <c r="E1583" s="374"/>
      <c r="F1583" s="42" t="s">
        <v>318</v>
      </c>
      <c r="G1583" s="43">
        <v>25.52</v>
      </c>
      <c r="H1583" s="44">
        <v>1</v>
      </c>
      <c r="I1583" s="68">
        <v>25.52</v>
      </c>
      <c r="J1583" s="45"/>
      <c r="K1583" s="43"/>
      <c r="L1583" s="45"/>
      <c r="M1583" s="43"/>
      <c r="N1583" s="46"/>
      <c r="AF1583" s="39"/>
      <c r="AG1583" s="47"/>
      <c r="AH1583" s="47" t="s">
        <v>746</v>
      </c>
      <c r="AN1583" s="47"/>
      <c r="AO1583" s="47"/>
      <c r="AQ1583" s="47"/>
    </row>
    <row r="1584" spans="1:43" s="4" customFormat="1" ht="15" x14ac:dyDescent="0.25">
      <c r="A1584" s="69"/>
      <c r="B1584" s="50"/>
      <c r="C1584" s="372" t="s">
        <v>747</v>
      </c>
      <c r="D1584" s="372"/>
      <c r="E1584" s="372"/>
      <c r="F1584" s="372"/>
      <c r="G1584" s="372"/>
      <c r="H1584" s="372"/>
      <c r="I1584" s="372"/>
      <c r="J1584" s="372"/>
      <c r="K1584" s="372"/>
      <c r="L1584" s="372"/>
      <c r="M1584" s="372"/>
      <c r="N1584" s="377"/>
      <c r="AF1584" s="39"/>
      <c r="AG1584" s="47"/>
      <c r="AH1584" s="47"/>
      <c r="AI1584" s="3" t="s">
        <v>747</v>
      </c>
      <c r="AN1584" s="47"/>
      <c r="AO1584" s="47"/>
      <c r="AQ1584" s="47"/>
    </row>
    <row r="1585" spans="1:43" s="4" customFormat="1" ht="22.5" x14ac:dyDescent="0.25">
      <c r="A1585" s="103"/>
      <c r="B1585" s="49" t="s">
        <v>217</v>
      </c>
      <c r="C1585" s="368" t="s">
        <v>218</v>
      </c>
      <c r="D1585" s="368"/>
      <c r="E1585" s="368"/>
      <c r="F1585" s="368"/>
      <c r="G1585" s="368"/>
      <c r="H1585" s="368"/>
      <c r="I1585" s="368"/>
      <c r="J1585" s="368"/>
      <c r="K1585" s="368"/>
      <c r="L1585" s="368"/>
      <c r="M1585" s="368"/>
      <c r="N1585" s="376"/>
      <c r="AF1585" s="39"/>
      <c r="AG1585" s="47"/>
      <c r="AH1585" s="47"/>
      <c r="AJ1585" s="3" t="s">
        <v>218</v>
      </c>
      <c r="AN1585" s="47"/>
      <c r="AO1585" s="47"/>
      <c r="AQ1585" s="47"/>
    </row>
    <row r="1586" spans="1:43" s="4" customFormat="1" ht="15" x14ac:dyDescent="0.25">
      <c r="A1586" s="48"/>
      <c r="B1586" s="49" t="s">
        <v>58</v>
      </c>
      <c r="C1586" s="372" t="s">
        <v>62</v>
      </c>
      <c r="D1586" s="372"/>
      <c r="E1586" s="372"/>
      <c r="F1586" s="51"/>
      <c r="G1586" s="52"/>
      <c r="H1586" s="52"/>
      <c r="I1586" s="52"/>
      <c r="J1586" s="53">
        <v>1.19</v>
      </c>
      <c r="K1586" s="54">
        <v>1.1499999999999999</v>
      </c>
      <c r="L1586" s="53">
        <v>34.92</v>
      </c>
      <c r="M1586" s="54">
        <v>34.96</v>
      </c>
      <c r="N1586" s="55">
        <v>1220.8</v>
      </c>
      <c r="AF1586" s="39"/>
      <c r="AG1586" s="47"/>
      <c r="AH1586" s="47"/>
      <c r="AK1586" s="3" t="s">
        <v>62</v>
      </c>
      <c r="AN1586" s="47"/>
      <c r="AO1586" s="47"/>
      <c r="AQ1586" s="47"/>
    </row>
    <row r="1587" spans="1:43" s="4" customFormat="1" ht="15" x14ac:dyDescent="0.25">
      <c r="A1587" s="48"/>
      <c r="B1587" s="49" t="s">
        <v>73</v>
      </c>
      <c r="C1587" s="372" t="s">
        <v>175</v>
      </c>
      <c r="D1587" s="372"/>
      <c r="E1587" s="372"/>
      <c r="F1587" s="51"/>
      <c r="G1587" s="52"/>
      <c r="H1587" s="52"/>
      <c r="I1587" s="52"/>
      <c r="J1587" s="53">
        <v>0.08</v>
      </c>
      <c r="K1587" s="54">
        <v>1.1499999999999999</v>
      </c>
      <c r="L1587" s="53">
        <v>2.35</v>
      </c>
      <c r="M1587" s="52"/>
      <c r="N1587" s="58"/>
      <c r="AF1587" s="39"/>
      <c r="AG1587" s="47"/>
      <c r="AH1587" s="47"/>
      <c r="AK1587" s="3" t="s">
        <v>175</v>
      </c>
      <c r="AN1587" s="47"/>
      <c r="AO1587" s="47"/>
      <c r="AQ1587" s="47"/>
    </row>
    <row r="1588" spans="1:43" s="4" customFormat="1" ht="15" x14ac:dyDescent="0.25">
      <c r="A1588" s="48"/>
      <c r="B1588" s="49" t="s">
        <v>122</v>
      </c>
      <c r="C1588" s="372" t="s">
        <v>177</v>
      </c>
      <c r="D1588" s="372"/>
      <c r="E1588" s="372"/>
      <c r="F1588" s="51"/>
      <c r="G1588" s="52"/>
      <c r="H1588" s="52"/>
      <c r="I1588" s="52"/>
      <c r="J1588" s="53">
        <v>6.31</v>
      </c>
      <c r="K1588" s="52"/>
      <c r="L1588" s="53">
        <v>161.03</v>
      </c>
      <c r="M1588" s="52"/>
      <c r="N1588" s="58"/>
      <c r="AF1588" s="39"/>
      <c r="AG1588" s="47"/>
      <c r="AH1588" s="47"/>
      <c r="AK1588" s="3" t="s">
        <v>177</v>
      </c>
      <c r="AN1588" s="47"/>
      <c r="AO1588" s="47"/>
      <c r="AQ1588" s="47"/>
    </row>
    <row r="1589" spans="1:43" s="4" customFormat="1" ht="15" x14ac:dyDescent="0.25">
      <c r="A1589" s="56"/>
      <c r="B1589" s="49"/>
      <c r="C1589" s="372" t="s">
        <v>63</v>
      </c>
      <c r="D1589" s="372"/>
      <c r="E1589" s="372"/>
      <c r="F1589" s="51" t="s">
        <v>64</v>
      </c>
      <c r="G1589" s="54">
        <v>0.13</v>
      </c>
      <c r="H1589" s="54">
        <v>1.1499999999999999</v>
      </c>
      <c r="I1589" s="114">
        <v>3.8152400000000002</v>
      </c>
      <c r="J1589" s="57"/>
      <c r="K1589" s="52"/>
      <c r="L1589" s="57"/>
      <c r="M1589" s="52"/>
      <c r="N1589" s="58"/>
      <c r="AF1589" s="39"/>
      <c r="AG1589" s="47"/>
      <c r="AH1589" s="47"/>
      <c r="AL1589" s="3" t="s">
        <v>63</v>
      </c>
      <c r="AN1589" s="47"/>
      <c r="AO1589" s="47"/>
      <c r="AQ1589" s="47"/>
    </row>
    <row r="1590" spans="1:43" s="4" customFormat="1" ht="15" x14ac:dyDescent="0.25">
      <c r="A1590" s="48"/>
      <c r="B1590" s="49"/>
      <c r="C1590" s="375" t="s">
        <v>65</v>
      </c>
      <c r="D1590" s="375"/>
      <c r="E1590" s="375"/>
      <c r="F1590" s="59"/>
      <c r="G1590" s="60"/>
      <c r="H1590" s="60"/>
      <c r="I1590" s="60"/>
      <c r="J1590" s="61">
        <v>7.58</v>
      </c>
      <c r="K1590" s="60"/>
      <c r="L1590" s="61">
        <v>198.3</v>
      </c>
      <c r="M1590" s="60"/>
      <c r="N1590" s="62"/>
      <c r="AF1590" s="39"/>
      <c r="AG1590" s="47"/>
      <c r="AH1590" s="47"/>
      <c r="AM1590" s="3" t="s">
        <v>65</v>
      </c>
      <c r="AN1590" s="47"/>
      <c r="AO1590" s="47"/>
      <c r="AQ1590" s="47"/>
    </row>
    <row r="1591" spans="1:43" s="4" customFormat="1" ht="15" x14ac:dyDescent="0.25">
      <c r="A1591" s="56"/>
      <c r="B1591" s="49"/>
      <c r="C1591" s="372" t="s">
        <v>66</v>
      </c>
      <c r="D1591" s="372"/>
      <c r="E1591" s="372"/>
      <c r="F1591" s="51"/>
      <c r="G1591" s="52"/>
      <c r="H1591" s="52"/>
      <c r="I1591" s="52"/>
      <c r="J1591" s="57"/>
      <c r="K1591" s="52"/>
      <c r="L1591" s="53">
        <v>34.92</v>
      </c>
      <c r="M1591" s="52"/>
      <c r="N1591" s="55">
        <v>1220.8</v>
      </c>
      <c r="AF1591" s="39"/>
      <c r="AG1591" s="47"/>
      <c r="AH1591" s="47"/>
      <c r="AL1591" s="3" t="s">
        <v>66</v>
      </c>
      <c r="AN1591" s="47"/>
      <c r="AO1591" s="47"/>
      <c r="AQ1591" s="47"/>
    </row>
    <row r="1592" spans="1:43" s="4" customFormat="1" ht="23.25" x14ac:dyDescent="0.25">
      <c r="A1592" s="56"/>
      <c r="B1592" s="49" t="s">
        <v>681</v>
      </c>
      <c r="C1592" s="372" t="s">
        <v>682</v>
      </c>
      <c r="D1592" s="372"/>
      <c r="E1592" s="372"/>
      <c r="F1592" s="51" t="s">
        <v>69</v>
      </c>
      <c r="G1592" s="63">
        <v>97</v>
      </c>
      <c r="H1592" s="52"/>
      <c r="I1592" s="63">
        <v>97</v>
      </c>
      <c r="J1592" s="57"/>
      <c r="K1592" s="52"/>
      <c r="L1592" s="53">
        <v>33.869999999999997</v>
      </c>
      <c r="M1592" s="52"/>
      <c r="N1592" s="55">
        <v>1184.18</v>
      </c>
      <c r="AF1592" s="39"/>
      <c r="AG1592" s="47"/>
      <c r="AH1592" s="47"/>
      <c r="AL1592" s="3" t="s">
        <v>682</v>
      </c>
      <c r="AN1592" s="47"/>
      <c r="AO1592" s="47"/>
      <c r="AQ1592" s="47"/>
    </row>
    <row r="1593" spans="1:43" s="4" customFormat="1" ht="23.25" x14ac:dyDescent="0.25">
      <c r="A1593" s="56"/>
      <c r="B1593" s="49" t="s">
        <v>683</v>
      </c>
      <c r="C1593" s="372" t="s">
        <v>684</v>
      </c>
      <c r="D1593" s="372"/>
      <c r="E1593" s="372"/>
      <c r="F1593" s="51" t="s">
        <v>69</v>
      </c>
      <c r="G1593" s="63">
        <v>51</v>
      </c>
      <c r="H1593" s="52"/>
      <c r="I1593" s="63">
        <v>51</v>
      </c>
      <c r="J1593" s="57"/>
      <c r="K1593" s="52"/>
      <c r="L1593" s="53">
        <v>17.809999999999999</v>
      </c>
      <c r="M1593" s="52"/>
      <c r="N1593" s="64">
        <v>622.61</v>
      </c>
      <c r="AF1593" s="39"/>
      <c r="AG1593" s="47"/>
      <c r="AH1593" s="47"/>
      <c r="AL1593" s="3" t="s">
        <v>684</v>
      </c>
      <c r="AN1593" s="47"/>
      <c r="AO1593" s="47"/>
      <c r="AQ1593" s="47"/>
    </row>
    <row r="1594" spans="1:43" s="4" customFormat="1" ht="15" x14ac:dyDescent="0.25">
      <c r="A1594" s="65"/>
      <c r="B1594" s="66"/>
      <c r="C1594" s="374" t="s">
        <v>72</v>
      </c>
      <c r="D1594" s="374"/>
      <c r="E1594" s="374"/>
      <c r="F1594" s="42"/>
      <c r="G1594" s="43"/>
      <c r="H1594" s="43"/>
      <c r="I1594" s="43"/>
      <c r="J1594" s="45"/>
      <c r="K1594" s="43"/>
      <c r="L1594" s="67">
        <v>249.98</v>
      </c>
      <c r="M1594" s="60"/>
      <c r="N1594" s="46"/>
      <c r="AF1594" s="39"/>
      <c r="AG1594" s="47"/>
      <c r="AH1594" s="47"/>
      <c r="AN1594" s="47" t="s">
        <v>72</v>
      </c>
      <c r="AO1594" s="47"/>
      <c r="AQ1594" s="47"/>
    </row>
    <row r="1595" spans="1:43" s="4" customFormat="1" ht="23.25" x14ac:dyDescent="0.25">
      <c r="A1595" s="40" t="s">
        <v>748</v>
      </c>
      <c r="B1595" s="41" t="s">
        <v>749</v>
      </c>
      <c r="C1595" s="374" t="s">
        <v>750</v>
      </c>
      <c r="D1595" s="374"/>
      <c r="E1595" s="374"/>
      <c r="F1595" s="42" t="s">
        <v>238</v>
      </c>
      <c r="G1595" s="43">
        <v>2.5520000000000001E-2</v>
      </c>
      <c r="H1595" s="44">
        <v>1</v>
      </c>
      <c r="I1595" s="118">
        <v>2.5520000000000001E-2</v>
      </c>
      <c r="J1595" s="105">
        <v>4840.6499999999996</v>
      </c>
      <c r="K1595" s="43"/>
      <c r="L1595" s="67">
        <v>123.53</v>
      </c>
      <c r="M1595" s="43"/>
      <c r="N1595" s="46"/>
      <c r="AF1595" s="39"/>
      <c r="AG1595" s="47"/>
      <c r="AH1595" s="47" t="s">
        <v>750</v>
      </c>
      <c r="AN1595" s="47"/>
      <c r="AO1595" s="47"/>
      <c r="AQ1595" s="47"/>
    </row>
    <row r="1596" spans="1:43" s="4" customFormat="1" ht="15" x14ac:dyDescent="0.25">
      <c r="A1596" s="69"/>
      <c r="B1596" s="50"/>
      <c r="C1596" s="372" t="s">
        <v>751</v>
      </c>
      <c r="D1596" s="372"/>
      <c r="E1596" s="372"/>
      <c r="F1596" s="372"/>
      <c r="G1596" s="372"/>
      <c r="H1596" s="372"/>
      <c r="I1596" s="372"/>
      <c r="J1596" s="372"/>
      <c r="K1596" s="372"/>
      <c r="L1596" s="372"/>
      <c r="M1596" s="372"/>
      <c r="N1596" s="377"/>
      <c r="AF1596" s="39"/>
      <c r="AG1596" s="47"/>
      <c r="AH1596" s="47"/>
      <c r="AI1596" s="3" t="s">
        <v>751</v>
      </c>
      <c r="AN1596" s="47"/>
      <c r="AO1596" s="47"/>
      <c r="AQ1596" s="47"/>
    </row>
    <row r="1597" spans="1:43" s="4" customFormat="1" ht="15" x14ac:dyDescent="0.25">
      <c r="A1597" s="65"/>
      <c r="B1597" s="66"/>
      <c r="C1597" s="374" t="s">
        <v>72</v>
      </c>
      <c r="D1597" s="374"/>
      <c r="E1597" s="374"/>
      <c r="F1597" s="42"/>
      <c r="G1597" s="43"/>
      <c r="H1597" s="43"/>
      <c r="I1597" s="43"/>
      <c r="J1597" s="45"/>
      <c r="K1597" s="43"/>
      <c r="L1597" s="67">
        <v>123.53</v>
      </c>
      <c r="M1597" s="60"/>
      <c r="N1597" s="46"/>
      <c r="AF1597" s="39"/>
      <c r="AG1597" s="47"/>
      <c r="AH1597" s="47"/>
      <c r="AN1597" s="47" t="s">
        <v>72</v>
      </c>
      <c r="AO1597" s="47"/>
      <c r="AQ1597" s="47"/>
    </row>
    <row r="1598" spans="1:43" s="4" customFormat="1" ht="23.25" x14ac:dyDescent="0.25">
      <c r="A1598" s="40" t="s">
        <v>752</v>
      </c>
      <c r="B1598" s="41" t="s">
        <v>753</v>
      </c>
      <c r="C1598" s="374" t="s">
        <v>754</v>
      </c>
      <c r="D1598" s="374"/>
      <c r="E1598" s="374"/>
      <c r="F1598" s="42" t="s">
        <v>61</v>
      </c>
      <c r="G1598" s="43">
        <v>2</v>
      </c>
      <c r="H1598" s="44">
        <v>1</v>
      </c>
      <c r="I1598" s="44">
        <v>2</v>
      </c>
      <c r="J1598" s="45"/>
      <c r="K1598" s="43"/>
      <c r="L1598" s="45"/>
      <c r="M1598" s="43"/>
      <c r="N1598" s="46"/>
      <c r="AF1598" s="39"/>
      <c r="AG1598" s="47"/>
      <c r="AH1598" s="47" t="s">
        <v>754</v>
      </c>
      <c r="AN1598" s="47"/>
      <c r="AO1598" s="47"/>
      <c r="AQ1598" s="47"/>
    </row>
    <row r="1599" spans="1:43" s="4" customFormat="1" ht="22.5" x14ac:dyDescent="0.25">
      <c r="A1599" s="103"/>
      <c r="B1599" s="49" t="s">
        <v>217</v>
      </c>
      <c r="C1599" s="368" t="s">
        <v>218</v>
      </c>
      <c r="D1599" s="368"/>
      <c r="E1599" s="368"/>
      <c r="F1599" s="368"/>
      <c r="G1599" s="368"/>
      <c r="H1599" s="368"/>
      <c r="I1599" s="368"/>
      <c r="J1599" s="368"/>
      <c r="K1599" s="368"/>
      <c r="L1599" s="368"/>
      <c r="M1599" s="368"/>
      <c r="N1599" s="376"/>
      <c r="AF1599" s="39"/>
      <c r="AG1599" s="47"/>
      <c r="AH1599" s="47"/>
      <c r="AJ1599" s="3" t="s">
        <v>218</v>
      </c>
      <c r="AN1599" s="47"/>
      <c r="AO1599" s="47"/>
      <c r="AQ1599" s="47"/>
    </row>
    <row r="1600" spans="1:43" s="4" customFormat="1" ht="15" x14ac:dyDescent="0.25">
      <c r="A1600" s="48"/>
      <c r="B1600" s="49" t="s">
        <v>58</v>
      </c>
      <c r="C1600" s="372" t="s">
        <v>62</v>
      </c>
      <c r="D1600" s="372"/>
      <c r="E1600" s="372"/>
      <c r="F1600" s="51"/>
      <c r="G1600" s="52"/>
      <c r="H1600" s="52"/>
      <c r="I1600" s="52"/>
      <c r="J1600" s="53">
        <v>5.35</v>
      </c>
      <c r="K1600" s="54">
        <v>1.1499999999999999</v>
      </c>
      <c r="L1600" s="53">
        <v>12.31</v>
      </c>
      <c r="M1600" s="54">
        <v>34.96</v>
      </c>
      <c r="N1600" s="64">
        <v>430.36</v>
      </c>
      <c r="AF1600" s="39"/>
      <c r="AG1600" s="47"/>
      <c r="AH1600" s="47"/>
      <c r="AK1600" s="3" t="s">
        <v>62</v>
      </c>
      <c r="AN1600" s="47"/>
      <c r="AO1600" s="47"/>
      <c r="AQ1600" s="47"/>
    </row>
    <row r="1601" spans="1:43" s="4" customFormat="1" ht="15" x14ac:dyDescent="0.25">
      <c r="A1601" s="48"/>
      <c r="B1601" s="49" t="s">
        <v>122</v>
      </c>
      <c r="C1601" s="372" t="s">
        <v>177</v>
      </c>
      <c r="D1601" s="372"/>
      <c r="E1601" s="372"/>
      <c r="F1601" s="51"/>
      <c r="G1601" s="52"/>
      <c r="H1601" s="52"/>
      <c r="I1601" s="52"/>
      <c r="J1601" s="53">
        <v>0.94</v>
      </c>
      <c r="K1601" s="52"/>
      <c r="L1601" s="53">
        <v>1.88</v>
      </c>
      <c r="M1601" s="52"/>
      <c r="N1601" s="58"/>
      <c r="AF1601" s="39"/>
      <c r="AG1601" s="47"/>
      <c r="AH1601" s="47"/>
      <c r="AK1601" s="3" t="s">
        <v>177</v>
      </c>
      <c r="AN1601" s="47"/>
      <c r="AO1601" s="47"/>
      <c r="AQ1601" s="47"/>
    </row>
    <row r="1602" spans="1:43" s="4" customFormat="1" ht="15" x14ac:dyDescent="0.25">
      <c r="A1602" s="56"/>
      <c r="B1602" s="49"/>
      <c r="C1602" s="372" t="s">
        <v>63</v>
      </c>
      <c r="D1602" s="372"/>
      <c r="E1602" s="372"/>
      <c r="F1602" s="51" t="s">
        <v>64</v>
      </c>
      <c r="G1602" s="54">
        <v>0.59</v>
      </c>
      <c r="H1602" s="54">
        <v>1.1499999999999999</v>
      </c>
      <c r="I1602" s="109">
        <v>1.357</v>
      </c>
      <c r="J1602" s="57"/>
      <c r="K1602" s="52"/>
      <c r="L1602" s="57"/>
      <c r="M1602" s="52"/>
      <c r="N1602" s="58"/>
      <c r="AF1602" s="39"/>
      <c r="AG1602" s="47"/>
      <c r="AH1602" s="47"/>
      <c r="AL1602" s="3" t="s">
        <v>63</v>
      </c>
      <c r="AN1602" s="47"/>
      <c r="AO1602" s="47"/>
      <c r="AQ1602" s="47"/>
    </row>
    <row r="1603" spans="1:43" s="4" customFormat="1" ht="15" x14ac:dyDescent="0.25">
      <c r="A1603" s="48"/>
      <c r="B1603" s="49"/>
      <c r="C1603" s="375" t="s">
        <v>65</v>
      </c>
      <c r="D1603" s="375"/>
      <c r="E1603" s="375"/>
      <c r="F1603" s="59"/>
      <c r="G1603" s="60"/>
      <c r="H1603" s="60"/>
      <c r="I1603" s="60"/>
      <c r="J1603" s="61">
        <v>6.29</v>
      </c>
      <c r="K1603" s="60"/>
      <c r="L1603" s="61">
        <v>14.19</v>
      </c>
      <c r="M1603" s="60"/>
      <c r="N1603" s="62"/>
      <c r="AF1603" s="39"/>
      <c r="AG1603" s="47"/>
      <c r="AH1603" s="47"/>
      <c r="AM1603" s="3" t="s">
        <v>65</v>
      </c>
      <c r="AN1603" s="47"/>
      <c r="AO1603" s="47"/>
      <c r="AQ1603" s="47"/>
    </row>
    <row r="1604" spans="1:43" s="4" customFormat="1" ht="15" x14ac:dyDescent="0.25">
      <c r="A1604" s="56"/>
      <c r="B1604" s="49"/>
      <c r="C1604" s="372" t="s">
        <v>66</v>
      </c>
      <c r="D1604" s="372"/>
      <c r="E1604" s="372"/>
      <c r="F1604" s="51"/>
      <c r="G1604" s="52"/>
      <c r="H1604" s="52"/>
      <c r="I1604" s="52"/>
      <c r="J1604" s="57"/>
      <c r="K1604" s="52"/>
      <c r="L1604" s="53">
        <v>12.31</v>
      </c>
      <c r="M1604" s="52"/>
      <c r="N1604" s="64">
        <v>430.36</v>
      </c>
      <c r="AF1604" s="39"/>
      <c r="AG1604" s="47"/>
      <c r="AH1604" s="47"/>
      <c r="AL1604" s="3" t="s">
        <v>66</v>
      </c>
      <c r="AN1604" s="47"/>
      <c r="AO1604" s="47"/>
      <c r="AQ1604" s="47"/>
    </row>
    <row r="1605" spans="1:43" s="4" customFormat="1" ht="23.25" x14ac:dyDescent="0.25">
      <c r="A1605" s="56"/>
      <c r="B1605" s="49" t="s">
        <v>681</v>
      </c>
      <c r="C1605" s="372" t="s">
        <v>682</v>
      </c>
      <c r="D1605" s="372"/>
      <c r="E1605" s="372"/>
      <c r="F1605" s="51" t="s">
        <v>69</v>
      </c>
      <c r="G1605" s="63">
        <v>97</v>
      </c>
      <c r="H1605" s="52"/>
      <c r="I1605" s="63">
        <v>97</v>
      </c>
      <c r="J1605" s="57"/>
      <c r="K1605" s="52"/>
      <c r="L1605" s="53">
        <v>11.94</v>
      </c>
      <c r="M1605" s="52"/>
      <c r="N1605" s="64">
        <v>417.45</v>
      </c>
      <c r="AF1605" s="39"/>
      <c r="AG1605" s="47"/>
      <c r="AH1605" s="47"/>
      <c r="AL1605" s="3" t="s">
        <v>682</v>
      </c>
      <c r="AN1605" s="47"/>
      <c r="AO1605" s="47"/>
      <c r="AQ1605" s="47"/>
    </row>
    <row r="1606" spans="1:43" s="4" customFormat="1" ht="23.25" x14ac:dyDescent="0.25">
      <c r="A1606" s="56"/>
      <c r="B1606" s="49" t="s">
        <v>683</v>
      </c>
      <c r="C1606" s="372" t="s">
        <v>684</v>
      </c>
      <c r="D1606" s="372"/>
      <c r="E1606" s="372"/>
      <c r="F1606" s="51" t="s">
        <v>69</v>
      </c>
      <c r="G1606" s="63">
        <v>51</v>
      </c>
      <c r="H1606" s="52"/>
      <c r="I1606" s="63">
        <v>51</v>
      </c>
      <c r="J1606" s="57"/>
      <c r="K1606" s="52"/>
      <c r="L1606" s="53">
        <v>6.28</v>
      </c>
      <c r="M1606" s="52"/>
      <c r="N1606" s="64">
        <v>219.48</v>
      </c>
      <c r="AF1606" s="39"/>
      <c r="AG1606" s="47"/>
      <c r="AH1606" s="47"/>
      <c r="AL1606" s="3" t="s">
        <v>684</v>
      </c>
      <c r="AN1606" s="47"/>
      <c r="AO1606" s="47"/>
      <c r="AQ1606" s="47"/>
    </row>
    <row r="1607" spans="1:43" s="4" customFormat="1" ht="15" x14ac:dyDescent="0.25">
      <c r="A1607" s="65"/>
      <c r="B1607" s="66"/>
      <c r="C1607" s="374" t="s">
        <v>72</v>
      </c>
      <c r="D1607" s="374"/>
      <c r="E1607" s="374"/>
      <c r="F1607" s="42"/>
      <c r="G1607" s="43"/>
      <c r="H1607" s="43"/>
      <c r="I1607" s="43"/>
      <c r="J1607" s="45"/>
      <c r="K1607" s="43"/>
      <c r="L1607" s="67">
        <v>32.409999999999997</v>
      </c>
      <c r="M1607" s="60"/>
      <c r="N1607" s="46"/>
      <c r="AF1607" s="39"/>
      <c r="AG1607" s="47"/>
      <c r="AH1607" s="47"/>
      <c r="AN1607" s="47" t="s">
        <v>72</v>
      </c>
      <c r="AO1607" s="47"/>
      <c r="AQ1607" s="47"/>
    </row>
    <row r="1608" spans="1:43" s="4" customFormat="1" ht="23.25" x14ac:dyDescent="0.25">
      <c r="A1608" s="40" t="s">
        <v>755</v>
      </c>
      <c r="B1608" s="41" t="s">
        <v>756</v>
      </c>
      <c r="C1608" s="374" t="s">
        <v>757</v>
      </c>
      <c r="D1608" s="374"/>
      <c r="E1608" s="374"/>
      <c r="F1608" s="42" t="s">
        <v>215</v>
      </c>
      <c r="G1608" s="43">
        <v>-8.0000000000000002E-3</v>
      </c>
      <c r="H1608" s="44">
        <v>1</v>
      </c>
      <c r="I1608" s="116">
        <v>-8.0000000000000002E-3</v>
      </c>
      <c r="J1608" s="67">
        <v>38.590000000000003</v>
      </c>
      <c r="K1608" s="43"/>
      <c r="L1608" s="67">
        <v>-0.31</v>
      </c>
      <c r="M1608" s="43"/>
      <c r="N1608" s="46"/>
      <c r="AF1608" s="39"/>
      <c r="AG1608" s="47"/>
      <c r="AH1608" s="47" t="s">
        <v>757</v>
      </c>
      <c r="AN1608" s="47"/>
      <c r="AO1608" s="47"/>
      <c r="AQ1608" s="47"/>
    </row>
    <row r="1609" spans="1:43" s="4" customFormat="1" ht="15" x14ac:dyDescent="0.25">
      <c r="A1609" s="65"/>
      <c r="B1609" s="66"/>
      <c r="C1609" s="374" t="s">
        <v>72</v>
      </c>
      <c r="D1609" s="374"/>
      <c r="E1609" s="374"/>
      <c r="F1609" s="42"/>
      <c r="G1609" s="43"/>
      <c r="H1609" s="43"/>
      <c r="I1609" s="43"/>
      <c r="J1609" s="45"/>
      <c r="K1609" s="43"/>
      <c r="L1609" s="67">
        <v>-0.31</v>
      </c>
      <c r="M1609" s="60"/>
      <c r="N1609" s="46"/>
      <c r="AF1609" s="39"/>
      <c r="AG1609" s="47"/>
      <c r="AH1609" s="47"/>
      <c r="AN1609" s="47" t="s">
        <v>72</v>
      </c>
      <c r="AO1609" s="47"/>
      <c r="AQ1609" s="47"/>
    </row>
    <row r="1610" spans="1:43" s="4" customFormat="1" ht="15" x14ac:dyDescent="0.25">
      <c r="A1610" s="40" t="s">
        <v>758</v>
      </c>
      <c r="B1610" s="41" t="s">
        <v>759</v>
      </c>
      <c r="C1610" s="374" t="s">
        <v>760</v>
      </c>
      <c r="D1610" s="374"/>
      <c r="E1610" s="374"/>
      <c r="F1610" s="42" t="s">
        <v>215</v>
      </c>
      <c r="G1610" s="43">
        <v>-6.0000000000000001E-3</v>
      </c>
      <c r="H1610" s="44">
        <v>1</v>
      </c>
      <c r="I1610" s="116">
        <v>-6.0000000000000001E-3</v>
      </c>
      <c r="J1610" s="67">
        <v>143.97999999999999</v>
      </c>
      <c r="K1610" s="43"/>
      <c r="L1610" s="67">
        <v>-0.86</v>
      </c>
      <c r="M1610" s="43"/>
      <c r="N1610" s="46"/>
      <c r="AF1610" s="39"/>
      <c r="AG1610" s="47"/>
      <c r="AH1610" s="47" t="s">
        <v>760</v>
      </c>
      <c r="AN1610" s="47"/>
      <c r="AO1610" s="47"/>
      <c r="AQ1610" s="47"/>
    </row>
    <row r="1611" spans="1:43" s="4" customFormat="1" ht="15" x14ac:dyDescent="0.25">
      <c r="A1611" s="65"/>
      <c r="B1611" s="66"/>
      <c r="C1611" s="374" t="s">
        <v>72</v>
      </c>
      <c r="D1611" s="374"/>
      <c r="E1611" s="374"/>
      <c r="F1611" s="42"/>
      <c r="G1611" s="43"/>
      <c r="H1611" s="43"/>
      <c r="I1611" s="43"/>
      <c r="J1611" s="45"/>
      <c r="K1611" s="43"/>
      <c r="L1611" s="67">
        <v>-0.86</v>
      </c>
      <c r="M1611" s="60"/>
      <c r="N1611" s="46"/>
      <c r="AF1611" s="39"/>
      <c r="AG1611" s="47"/>
      <c r="AH1611" s="47"/>
      <c r="AN1611" s="47" t="s">
        <v>72</v>
      </c>
      <c r="AO1611" s="47"/>
      <c r="AQ1611" s="47"/>
    </row>
    <row r="1612" spans="1:43" s="4" customFormat="1" ht="22.5" x14ac:dyDescent="0.25">
      <c r="A1612" s="40" t="s">
        <v>761</v>
      </c>
      <c r="B1612" s="41" t="s">
        <v>762</v>
      </c>
      <c r="C1612" s="374" t="s">
        <v>763</v>
      </c>
      <c r="D1612" s="374"/>
      <c r="E1612" s="374"/>
      <c r="F1612" s="42" t="s">
        <v>61</v>
      </c>
      <c r="G1612" s="43">
        <v>2</v>
      </c>
      <c r="H1612" s="44">
        <v>1</v>
      </c>
      <c r="I1612" s="44">
        <v>2</v>
      </c>
      <c r="J1612" s="105">
        <v>2032.52</v>
      </c>
      <c r="K1612" s="43"/>
      <c r="L1612" s="67">
        <v>475.44</v>
      </c>
      <c r="M1612" s="68">
        <v>8.5500000000000007</v>
      </c>
      <c r="N1612" s="115">
        <v>4065.04</v>
      </c>
      <c r="AF1612" s="39"/>
      <c r="AG1612" s="47"/>
      <c r="AH1612" s="47" t="s">
        <v>763</v>
      </c>
      <c r="AN1612" s="47"/>
      <c r="AO1612" s="47"/>
      <c r="AQ1612" s="47"/>
    </row>
    <row r="1613" spans="1:43" s="4" customFormat="1" ht="15" x14ac:dyDescent="0.25">
      <c r="A1613" s="65"/>
      <c r="B1613" s="66"/>
      <c r="C1613" s="374" t="s">
        <v>72</v>
      </c>
      <c r="D1613" s="374"/>
      <c r="E1613" s="374"/>
      <c r="F1613" s="42"/>
      <c r="G1613" s="43"/>
      <c r="H1613" s="43"/>
      <c r="I1613" s="43"/>
      <c r="J1613" s="45"/>
      <c r="K1613" s="43"/>
      <c r="L1613" s="67">
        <v>475.44</v>
      </c>
      <c r="M1613" s="60"/>
      <c r="N1613" s="115">
        <v>4065.04</v>
      </c>
      <c r="AF1613" s="39"/>
      <c r="AG1613" s="47"/>
      <c r="AH1613" s="47"/>
      <c r="AN1613" s="47" t="s">
        <v>72</v>
      </c>
      <c r="AO1613" s="47"/>
      <c r="AQ1613" s="47"/>
    </row>
    <row r="1614" spans="1:43" s="4" customFormat="1" ht="23.25" x14ac:dyDescent="0.25">
      <c r="A1614" s="40" t="s">
        <v>764</v>
      </c>
      <c r="B1614" s="41" t="s">
        <v>753</v>
      </c>
      <c r="C1614" s="374" t="s">
        <v>754</v>
      </c>
      <c r="D1614" s="374"/>
      <c r="E1614" s="374"/>
      <c r="F1614" s="42" t="s">
        <v>61</v>
      </c>
      <c r="G1614" s="43">
        <v>2</v>
      </c>
      <c r="H1614" s="44">
        <v>1</v>
      </c>
      <c r="I1614" s="44">
        <v>2</v>
      </c>
      <c r="J1614" s="45"/>
      <c r="K1614" s="43"/>
      <c r="L1614" s="45"/>
      <c r="M1614" s="43"/>
      <c r="N1614" s="46"/>
      <c r="AF1614" s="39"/>
      <c r="AG1614" s="47"/>
      <c r="AH1614" s="47" t="s">
        <v>754</v>
      </c>
      <c r="AN1614" s="47"/>
      <c r="AO1614" s="47"/>
      <c r="AQ1614" s="47"/>
    </row>
    <row r="1615" spans="1:43" s="4" customFormat="1" ht="22.5" x14ac:dyDescent="0.25">
      <c r="A1615" s="103"/>
      <c r="B1615" s="49" t="s">
        <v>217</v>
      </c>
      <c r="C1615" s="368" t="s">
        <v>218</v>
      </c>
      <c r="D1615" s="368"/>
      <c r="E1615" s="368"/>
      <c r="F1615" s="368"/>
      <c r="G1615" s="368"/>
      <c r="H1615" s="368"/>
      <c r="I1615" s="368"/>
      <c r="J1615" s="368"/>
      <c r="K1615" s="368"/>
      <c r="L1615" s="368"/>
      <c r="M1615" s="368"/>
      <c r="N1615" s="376"/>
      <c r="AF1615" s="39"/>
      <c r="AG1615" s="47"/>
      <c r="AH1615" s="47"/>
      <c r="AJ1615" s="3" t="s">
        <v>218</v>
      </c>
      <c r="AN1615" s="47"/>
      <c r="AO1615" s="47"/>
      <c r="AQ1615" s="47"/>
    </row>
    <row r="1616" spans="1:43" s="4" customFormat="1" ht="15" x14ac:dyDescent="0.25">
      <c r="A1616" s="48"/>
      <c r="B1616" s="49" t="s">
        <v>58</v>
      </c>
      <c r="C1616" s="372" t="s">
        <v>62</v>
      </c>
      <c r="D1616" s="372"/>
      <c r="E1616" s="372"/>
      <c r="F1616" s="51"/>
      <c r="G1616" s="52"/>
      <c r="H1616" s="52"/>
      <c r="I1616" s="52"/>
      <c r="J1616" s="53">
        <v>5.35</v>
      </c>
      <c r="K1616" s="54">
        <v>1.1499999999999999</v>
      </c>
      <c r="L1616" s="53">
        <v>12.31</v>
      </c>
      <c r="M1616" s="54">
        <v>34.96</v>
      </c>
      <c r="N1616" s="64">
        <v>430.36</v>
      </c>
      <c r="AF1616" s="39"/>
      <c r="AG1616" s="47"/>
      <c r="AH1616" s="47"/>
      <c r="AK1616" s="3" t="s">
        <v>62</v>
      </c>
      <c r="AN1616" s="47"/>
      <c r="AO1616" s="47"/>
      <c r="AQ1616" s="47"/>
    </row>
    <row r="1617" spans="1:43" s="4" customFormat="1" ht="15" x14ac:dyDescent="0.25">
      <c r="A1617" s="48"/>
      <c r="B1617" s="49" t="s">
        <v>122</v>
      </c>
      <c r="C1617" s="372" t="s">
        <v>177</v>
      </c>
      <c r="D1617" s="372"/>
      <c r="E1617" s="372"/>
      <c r="F1617" s="51"/>
      <c r="G1617" s="52"/>
      <c r="H1617" s="52"/>
      <c r="I1617" s="52"/>
      <c r="J1617" s="53">
        <v>0.94</v>
      </c>
      <c r="K1617" s="52"/>
      <c r="L1617" s="53">
        <v>1.88</v>
      </c>
      <c r="M1617" s="52"/>
      <c r="N1617" s="58"/>
      <c r="AF1617" s="39"/>
      <c r="AG1617" s="47"/>
      <c r="AH1617" s="47"/>
      <c r="AK1617" s="3" t="s">
        <v>177</v>
      </c>
      <c r="AN1617" s="47"/>
      <c r="AO1617" s="47"/>
      <c r="AQ1617" s="47"/>
    </row>
    <row r="1618" spans="1:43" s="4" customFormat="1" ht="15" x14ac:dyDescent="0.25">
      <c r="A1618" s="56"/>
      <c r="B1618" s="49"/>
      <c r="C1618" s="372" t="s">
        <v>63</v>
      </c>
      <c r="D1618" s="372"/>
      <c r="E1618" s="372"/>
      <c r="F1618" s="51" t="s">
        <v>64</v>
      </c>
      <c r="G1618" s="54">
        <v>0.59</v>
      </c>
      <c r="H1618" s="54">
        <v>1.1499999999999999</v>
      </c>
      <c r="I1618" s="109">
        <v>1.357</v>
      </c>
      <c r="J1618" s="57"/>
      <c r="K1618" s="52"/>
      <c r="L1618" s="57"/>
      <c r="M1618" s="52"/>
      <c r="N1618" s="58"/>
      <c r="AF1618" s="39"/>
      <c r="AG1618" s="47"/>
      <c r="AH1618" s="47"/>
      <c r="AL1618" s="3" t="s">
        <v>63</v>
      </c>
      <c r="AN1618" s="47"/>
      <c r="AO1618" s="47"/>
      <c r="AQ1618" s="47"/>
    </row>
    <row r="1619" spans="1:43" s="4" customFormat="1" ht="15" x14ac:dyDescent="0.25">
      <c r="A1619" s="48"/>
      <c r="B1619" s="49"/>
      <c r="C1619" s="375" t="s">
        <v>65</v>
      </c>
      <c r="D1619" s="375"/>
      <c r="E1619" s="375"/>
      <c r="F1619" s="59"/>
      <c r="G1619" s="60"/>
      <c r="H1619" s="60"/>
      <c r="I1619" s="60"/>
      <c r="J1619" s="61">
        <v>6.29</v>
      </c>
      <c r="K1619" s="60"/>
      <c r="L1619" s="61">
        <v>14.19</v>
      </c>
      <c r="M1619" s="60"/>
      <c r="N1619" s="62"/>
      <c r="AF1619" s="39"/>
      <c r="AG1619" s="47"/>
      <c r="AH1619" s="47"/>
      <c r="AM1619" s="3" t="s">
        <v>65</v>
      </c>
      <c r="AN1619" s="47"/>
      <c r="AO1619" s="47"/>
      <c r="AQ1619" s="47"/>
    </row>
    <row r="1620" spans="1:43" s="4" customFormat="1" ht="15" x14ac:dyDescent="0.25">
      <c r="A1620" s="56"/>
      <c r="B1620" s="49"/>
      <c r="C1620" s="372" t="s">
        <v>66</v>
      </c>
      <c r="D1620" s="372"/>
      <c r="E1620" s="372"/>
      <c r="F1620" s="51"/>
      <c r="G1620" s="52"/>
      <c r="H1620" s="52"/>
      <c r="I1620" s="52"/>
      <c r="J1620" s="57"/>
      <c r="K1620" s="52"/>
      <c r="L1620" s="53">
        <v>12.31</v>
      </c>
      <c r="M1620" s="52"/>
      <c r="N1620" s="64">
        <v>430.36</v>
      </c>
      <c r="AF1620" s="39"/>
      <c r="AG1620" s="47"/>
      <c r="AH1620" s="47"/>
      <c r="AL1620" s="3" t="s">
        <v>66</v>
      </c>
      <c r="AN1620" s="47"/>
      <c r="AO1620" s="47"/>
      <c r="AQ1620" s="47"/>
    </row>
    <row r="1621" spans="1:43" s="4" customFormat="1" ht="23.25" x14ac:dyDescent="0.25">
      <c r="A1621" s="56"/>
      <c r="B1621" s="49" t="s">
        <v>681</v>
      </c>
      <c r="C1621" s="372" t="s">
        <v>682</v>
      </c>
      <c r="D1621" s="372"/>
      <c r="E1621" s="372"/>
      <c r="F1621" s="51" t="s">
        <v>69</v>
      </c>
      <c r="G1621" s="63">
        <v>97</v>
      </c>
      <c r="H1621" s="52"/>
      <c r="I1621" s="63">
        <v>97</v>
      </c>
      <c r="J1621" s="57"/>
      <c r="K1621" s="52"/>
      <c r="L1621" s="53">
        <v>11.94</v>
      </c>
      <c r="M1621" s="52"/>
      <c r="N1621" s="64">
        <v>417.45</v>
      </c>
      <c r="AF1621" s="39"/>
      <c r="AG1621" s="47"/>
      <c r="AH1621" s="47"/>
      <c r="AL1621" s="3" t="s">
        <v>682</v>
      </c>
      <c r="AN1621" s="47"/>
      <c r="AO1621" s="47"/>
      <c r="AQ1621" s="47"/>
    </row>
    <row r="1622" spans="1:43" s="4" customFormat="1" ht="23.25" x14ac:dyDescent="0.25">
      <c r="A1622" s="56"/>
      <c r="B1622" s="49" t="s">
        <v>683</v>
      </c>
      <c r="C1622" s="372" t="s">
        <v>684</v>
      </c>
      <c r="D1622" s="372"/>
      <c r="E1622" s="372"/>
      <c r="F1622" s="51" t="s">
        <v>69</v>
      </c>
      <c r="G1622" s="63">
        <v>51</v>
      </c>
      <c r="H1622" s="52"/>
      <c r="I1622" s="63">
        <v>51</v>
      </c>
      <c r="J1622" s="57"/>
      <c r="K1622" s="52"/>
      <c r="L1622" s="53">
        <v>6.28</v>
      </c>
      <c r="M1622" s="52"/>
      <c r="N1622" s="64">
        <v>219.48</v>
      </c>
      <c r="AF1622" s="39"/>
      <c r="AG1622" s="47"/>
      <c r="AH1622" s="47"/>
      <c r="AL1622" s="3" t="s">
        <v>684</v>
      </c>
      <c r="AN1622" s="47"/>
      <c r="AO1622" s="47"/>
      <c r="AQ1622" s="47"/>
    </row>
    <row r="1623" spans="1:43" s="4" customFormat="1" ht="15" x14ac:dyDescent="0.25">
      <c r="A1623" s="65"/>
      <c r="B1623" s="66"/>
      <c r="C1623" s="374" t="s">
        <v>72</v>
      </c>
      <c r="D1623" s="374"/>
      <c r="E1623" s="374"/>
      <c r="F1623" s="42"/>
      <c r="G1623" s="43"/>
      <c r="H1623" s="43"/>
      <c r="I1623" s="43"/>
      <c r="J1623" s="45"/>
      <c r="K1623" s="43"/>
      <c r="L1623" s="67">
        <v>32.409999999999997</v>
      </c>
      <c r="M1623" s="60"/>
      <c r="N1623" s="46"/>
      <c r="AF1623" s="39"/>
      <c r="AG1623" s="47"/>
      <c r="AH1623" s="47"/>
      <c r="AN1623" s="47" t="s">
        <v>72</v>
      </c>
      <c r="AO1623" s="47"/>
      <c r="AQ1623" s="47"/>
    </row>
    <row r="1624" spans="1:43" s="4" customFormat="1" ht="23.25" x14ac:dyDescent="0.25">
      <c r="A1624" s="40" t="s">
        <v>765</v>
      </c>
      <c r="B1624" s="41" t="s">
        <v>756</v>
      </c>
      <c r="C1624" s="374" t="s">
        <v>757</v>
      </c>
      <c r="D1624" s="374"/>
      <c r="E1624" s="374"/>
      <c r="F1624" s="42" t="s">
        <v>215</v>
      </c>
      <c r="G1624" s="43">
        <v>-8.0000000000000002E-3</v>
      </c>
      <c r="H1624" s="44">
        <v>1</v>
      </c>
      <c r="I1624" s="116">
        <v>-8.0000000000000002E-3</v>
      </c>
      <c r="J1624" s="67">
        <v>38.590000000000003</v>
      </c>
      <c r="K1624" s="43"/>
      <c r="L1624" s="67">
        <v>-0.31</v>
      </c>
      <c r="M1624" s="43"/>
      <c r="N1624" s="46"/>
      <c r="AF1624" s="39"/>
      <c r="AG1624" s="47"/>
      <c r="AH1624" s="47" t="s">
        <v>757</v>
      </c>
      <c r="AN1624" s="47"/>
      <c r="AO1624" s="47"/>
      <c r="AQ1624" s="47"/>
    </row>
    <row r="1625" spans="1:43" s="4" customFormat="1" ht="15" x14ac:dyDescent="0.25">
      <c r="A1625" s="65"/>
      <c r="B1625" s="66"/>
      <c r="C1625" s="374" t="s">
        <v>72</v>
      </c>
      <c r="D1625" s="374"/>
      <c r="E1625" s="374"/>
      <c r="F1625" s="42"/>
      <c r="G1625" s="43"/>
      <c r="H1625" s="43"/>
      <c r="I1625" s="43"/>
      <c r="J1625" s="45"/>
      <c r="K1625" s="43"/>
      <c r="L1625" s="67">
        <v>-0.31</v>
      </c>
      <c r="M1625" s="60"/>
      <c r="N1625" s="46"/>
      <c r="AF1625" s="39"/>
      <c r="AG1625" s="47"/>
      <c r="AH1625" s="47"/>
      <c r="AN1625" s="47" t="s">
        <v>72</v>
      </c>
      <c r="AO1625" s="47"/>
      <c r="AQ1625" s="47"/>
    </row>
    <row r="1626" spans="1:43" s="4" customFormat="1" ht="15" x14ac:dyDescent="0.25">
      <c r="A1626" s="40" t="s">
        <v>766</v>
      </c>
      <c r="B1626" s="41" t="s">
        <v>759</v>
      </c>
      <c r="C1626" s="374" t="s">
        <v>760</v>
      </c>
      <c r="D1626" s="374"/>
      <c r="E1626" s="374"/>
      <c r="F1626" s="42" t="s">
        <v>215</v>
      </c>
      <c r="G1626" s="43">
        <v>-6.0000000000000001E-3</v>
      </c>
      <c r="H1626" s="44">
        <v>1</v>
      </c>
      <c r="I1626" s="116">
        <v>-6.0000000000000001E-3</v>
      </c>
      <c r="J1626" s="67">
        <v>143.97999999999999</v>
      </c>
      <c r="K1626" s="43"/>
      <c r="L1626" s="67">
        <v>-0.86</v>
      </c>
      <c r="M1626" s="43"/>
      <c r="N1626" s="46"/>
      <c r="AF1626" s="39"/>
      <c r="AG1626" s="47"/>
      <c r="AH1626" s="47" t="s">
        <v>760</v>
      </c>
      <c r="AN1626" s="47"/>
      <c r="AO1626" s="47"/>
      <c r="AQ1626" s="47"/>
    </row>
    <row r="1627" spans="1:43" s="4" customFormat="1" ht="15" x14ac:dyDescent="0.25">
      <c r="A1627" s="65"/>
      <c r="B1627" s="66"/>
      <c r="C1627" s="374" t="s">
        <v>72</v>
      </c>
      <c r="D1627" s="374"/>
      <c r="E1627" s="374"/>
      <c r="F1627" s="42"/>
      <c r="G1627" s="43"/>
      <c r="H1627" s="43"/>
      <c r="I1627" s="43"/>
      <c r="J1627" s="45"/>
      <c r="K1627" s="43"/>
      <c r="L1627" s="67">
        <v>-0.86</v>
      </c>
      <c r="M1627" s="60"/>
      <c r="N1627" s="46"/>
      <c r="AF1627" s="39"/>
      <c r="AG1627" s="47"/>
      <c r="AH1627" s="47"/>
      <c r="AN1627" s="47" t="s">
        <v>72</v>
      </c>
      <c r="AO1627" s="47"/>
      <c r="AQ1627" s="47"/>
    </row>
    <row r="1628" spans="1:43" s="4" customFormat="1" ht="22.5" x14ac:dyDescent="0.25">
      <c r="A1628" s="40" t="s">
        <v>767</v>
      </c>
      <c r="B1628" s="41" t="s">
        <v>768</v>
      </c>
      <c r="C1628" s="374" t="s">
        <v>769</v>
      </c>
      <c r="D1628" s="374"/>
      <c r="E1628" s="374"/>
      <c r="F1628" s="42" t="s">
        <v>61</v>
      </c>
      <c r="G1628" s="43">
        <v>2</v>
      </c>
      <c r="H1628" s="44">
        <v>1</v>
      </c>
      <c r="I1628" s="44">
        <v>2</v>
      </c>
      <c r="J1628" s="67">
        <v>282.11</v>
      </c>
      <c r="K1628" s="43"/>
      <c r="L1628" s="67">
        <v>65.989999999999995</v>
      </c>
      <c r="M1628" s="68">
        <v>8.5500000000000007</v>
      </c>
      <c r="N1628" s="122">
        <v>564.22</v>
      </c>
      <c r="AF1628" s="39"/>
      <c r="AG1628" s="47"/>
      <c r="AH1628" s="47" t="s">
        <v>769</v>
      </c>
      <c r="AN1628" s="47"/>
      <c r="AO1628" s="47"/>
      <c r="AQ1628" s="47"/>
    </row>
    <row r="1629" spans="1:43" s="4" customFormat="1" ht="15" x14ac:dyDescent="0.25">
      <c r="A1629" s="65"/>
      <c r="B1629" s="66"/>
      <c r="C1629" s="374" t="s">
        <v>72</v>
      </c>
      <c r="D1629" s="374"/>
      <c r="E1629" s="374"/>
      <c r="F1629" s="42"/>
      <c r="G1629" s="43"/>
      <c r="H1629" s="43"/>
      <c r="I1629" s="43"/>
      <c r="J1629" s="45"/>
      <c r="K1629" s="43"/>
      <c r="L1629" s="67">
        <v>65.989999999999995</v>
      </c>
      <c r="M1629" s="60"/>
      <c r="N1629" s="122">
        <v>564.22</v>
      </c>
      <c r="AF1629" s="39"/>
      <c r="AG1629" s="47"/>
      <c r="AH1629" s="47"/>
      <c r="AN1629" s="47" t="s">
        <v>72</v>
      </c>
      <c r="AO1629" s="47"/>
      <c r="AQ1629" s="47"/>
    </row>
    <row r="1630" spans="1:43" s="4" customFormat="1" ht="34.5" x14ac:dyDescent="0.25">
      <c r="A1630" s="40" t="s">
        <v>770</v>
      </c>
      <c r="B1630" s="41" t="s">
        <v>771</v>
      </c>
      <c r="C1630" s="374" t="s">
        <v>772</v>
      </c>
      <c r="D1630" s="374"/>
      <c r="E1630" s="374"/>
      <c r="F1630" s="42" t="s">
        <v>61</v>
      </c>
      <c r="G1630" s="43">
        <v>2</v>
      </c>
      <c r="H1630" s="44">
        <v>1</v>
      </c>
      <c r="I1630" s="44">
        <v>2</v>
      </c>
      <c r="J1630" s="45"/>
      <c r="K1630" s="43"/>
      <c r="L1630" s="45"/>
      <c r="M1630" s="43"/>
      <c r="N1630" s="46"/>
      <c r="AF1630" s="39"/>
      <c r="AG1630" s="47"/>
      <c r="AH1630" s="47" t="s">
        <v>772</v>
      </c>
      <c r="AN1630" s="47"/>
      <c r="AO1630" s="47"/>
      <c r="AQ1630" s="47"/>
    </row>
    <row r="1631" spans="1:43" s="4" customFormat="1" ht="22.5" x14ac:dyDescent="0.25">
      <c r="A1631" s="103"/>
      <c r="B1631" s="49" t="s">
        <v>217</v>
      </c>
      <c r="C1631" s="368" t="s">
        <v>218</v>
      </c>
      <c r="D1631" s="368"/>
      <c r="E1631" s="368"/>
      <c r="F1631" s="368"/>
      <c r="G1631" s="368"/>
      <c r="H1631" s="368"/>
      <c r="I1631" s="368"/>
      <c r="J1631" s="368"/>
      <c r="K1631" s="368"/>
      <c r="L1631" s="368"/>
      <c r="M1631" s="368"/>
      <c r="N1631" s="376"/>
      <c r="AF1631" s="39"/>
      <c r="AG1631" s="47"/>
      <c r="AH1631" s="47"/>
      <c r="AJ1631" s="3" t="s">
        <v>218</v>
      </c>
      <c r="AN1631" s="47"/>
      <c r="AO1631" s="47"/>
      <c r="AQ1631" s="47"/>
    </row>
    <row r="1632" spans="1:43" s="4" customFormat="1" ht="15" x14ac:dyDescent="0.25">
      <c r="A1632" s="48"/>
      <c r="B1632" s="49" t="s">
        <v>58</v>
      </c>
      <c r="C1632" s="372" t="s">
        <v>62</v>
      </c>
      <c r="D1632" s="372"/>
      <c r="E1632" s="372"/>
      <c r="F1632" s="51"/>
      <c r="G1632" s="52"/>
      <c r="H1632" s="52"/>
      <c r="I1632" s="52"/>
      <c r="J1632" s="53">
        <v>51.98</v>
      </c>
      <c r="K1632" s="54">
        <v>1.1499999999999999</v>
      </c>
      <c r="L1632" s="53">
        <v>119.55</v>
      </c>
      <c r="M1632" s="54">
        <v>34.96</v>
      </c>
      <c r="N1632" s="55">
        <v>4179.47</v>
      </c>
      <c r="AF1632" s="39"/>
      <c r="AG1632" s="47"/>
      <c r="AH1632" s="47"/>
      <c r="AK1632" s="3" t="s">
        <v>62</v>
      </c>
      <c r="AN1632" s="47"/>
      <c r="AO1632" s="47"/>
      <c r="AQ1632" s="47"/>
    </row>
    <row r="1633" spans="1:43" s="4" customFormat="1" ht="15" x14ac:dyDescent="0.25">
      <c r="A1633" s="48"/>
      <c r="B1633" s="49" t="s">
        <v>73</v>
      </c>
      <c r="C1633" s="372" t="s">
        <v>175</v>
      </c>
      <c r="D1633" s="372"/>
      <c r="E1633" s="372"/>
      <c r="F1633" s="51"/>
      <c r="G1633" s="52"/>
      <c r="H1633" s="52"/>
      <c r="I1633" s="52"/>
      <c r="J1633" s="53">
        <v>1.81</v>
      </c>
      <c r="K1633" s="54">
        <v>1.1499999999999999</v>
      </c>
      <c r="L1633" s="53">
        <v>4.16</v>
      </c>
      <c r="M1633" s="52"/>
      <c r="N1633" s="58"/>
      <c r="AF1633" s="39"/>
      <c r="AG1633" s="47"/>
      <c r="AH1633" s="47"/>
      <c r="AK1633" s="3" t="s">
        <v>175</v>
      </c>
      <c r="AN1633" s="47"/>
      <c r="AO1633" s="47"/>
      <c r="AQ1633" s="47"/>
    </row>
    <row r="1634" spans="1:43" s="4" customFormat="1" ht="15" x14ac:dyDescent="0.25">
      <c r="A1634" s="48"/>
      <c r="B1634" s="49" t="s">
        <v>78</v>
      </c>
      <c r="C1634" s="372" t="s">
        <v>176</v>
      </c>
      <c r="D1634" s="372"/>
      <c r="E1634" s="372"/>
      <c r="F1634" s="51"/>
      <c r="G1634" s="52"/>
      <c r="H1634" s="52"/>
      <c r="I1634" s="52"/>
      <c r="J1634" s="53">
        <v>0.26</v>
      </c>
      <c r="K1634" s="54">
        <v>1.1499999999999999</v>
      </c>
      <c r="L1634" s="53">
        <v>0.6</v>
      </c>
      <c r="M1634" s="54">
        <v>34.96</v>
      </c>
      <c r="N1634" s="64">
        <v>20.98</v>
      </c>
      <c r="AF1634" s="39"/>
      <c r="AG1634" s="47"/>
      <c r="AH1634" s="47"/>
      <c r="AK1634" s="3" t="s">
        <v>176</v>
      </c>
      <c r="AN1634" s="47"/>
      <c r="AO1634" s="47"/>
      <c r="AQ1634" s="47"/>
    </row>
    <row r="1635" spans="1:43" s="4" customFormat="1" ht="15" x14ac:dyDescent="0.25">
      <c r="A1635" s="48"/>
      <c r="B1635" s="49" t="s">
        <v>122</v>
      </c>
      <c r="C1635" s="372" t="s">
        <v>177</v>
      </c>
      <c r="D1635" s="372"/>
      <c r="E1635" s="372"/>
      <c r="F1635" s="51"/>
      <c r="G1635" s="52"/>
      <c r="H1635" s="52"/>
      <c r="I1635" s="52"/>
      <c r="J1635" s="53">
        <v>16.68</v>
      </c>
      <c r="K1635" s="52"/>
      <c r="L1635" s="53">
        <v>33.36</v>
      </c>
      <c r="M1635" s="52"/>
      <c r="N1635" s="58"/>
      <c r="AF1635" s="39"/>
      <c r="AG1635" s="47"/>
      <c r="AH1635" s="47"/>
      <c r="AK1635" s="3" t="s">
        <v>177</v>
      </c>
      <c r="AN1635" s="47"/>
      <c r="AO1635" s="47"/>
      <c r="AQ1635" s="47"/>
    </row>
    <row r="1636" spans="1:43" s="4" customFormat="1" ht="15" x14ac:dyDescent="0.25">
      <c r="A1636" s="56"/>
      <c r="B1636" s="49"/>
      <c r="C1636" s="372" t="s">
        <v>63</v>
      </c>
      <c r="D1636" s="372"/>
      <c r="E1636" s="372"/>
      <c r="F1636" s="51" t="s">
        <v>64</v>
      </c>
      <c r="G1636" s="54">
        <v>5.53</v>
      </c>
      <c r="H1636" s="54">
        <v>1.1499999999999999</v>
      </c>
      <c r="I1636" s="109">
        <v>12.718999999999999</v>
      </c>
      <c r="J1636" s="57"/>
      <c r="K1636" s="52"/>
      <c r="L1636" s="57"/>
      <c r="M1636" s="52"/>
      <c r="N1636" s="58"/>
      <c r="AF1636" s="39"/>
      <c r="AG1636" s="47"/>
      <c r="AH1636" s="47"/>
      <c r="AL1636" s="3" t="s">
        <v>63</v>
      </c>
      <c r="AN1636" s="47"/>
      <c r="AO1636" s="47"/>
      <c r="AQ1636" s="47"/>
    </row>
    <row r="1637" spans="1:43" s="4" customFormat="1" ht="15" x14ac:dyDescent="0.25">
      <c r="A1637" s="56"/>
      <c r="B1637" s="49"/>
      <c r="C1637" s="372" t="s">
        <v>178</v>
      </c>
      <c r="D1637" s="372"/>
      <c r="E1637" s="372"/>
      <c r="F1637" s="51" t="s">
        <v>64</v>
      </c>
      <c r="G1637" s="54">
        <v>0.02</v>
      </c>
      <c r="H1637" s="54">
        <v>1.1499999999999999</v>
      </c>
      <c r="I1637" s="109">
        <v>4.5999999999999999E-2</v>
      </c>
      <c r="J1637" s="57"/>
      <c r="K1637" s="52"/>
      <c r="L1637" s="57"/>
      <c r="M1637" s="52"/>
      <c r="N1637" s="58"/>
      <c r="AF1637" s="39"/>
      <c r="AG1637" s="47"/>
      <c r="AH1637" s="47"/>
      <c r="AL1637" s="3" t="s">
        <v>178</v>
      </c>
      <c r="AN1637" s="47"/>
      <c r="AO1637" s="47"/>
      <c r="AQ1637" s="47"/>
    </row>
    <row r="1638" spans="1:43" s="4" customFormat="1" ht="15" x14ac:dyDescent="0.25">
      <c r="A1638" s="48"/>
      <c r="B1638" s="49"/>
      <c r="C1638" s="375" t="s">
        <v>65</v>
      </c>
      <c r="D1638" s="375"/>
      <c r="E1638" s="375"/>
      <c r="F1638" s="59"/>
      <c r="G1638" s="60"/>
      <c r="H1638" s="60"/>
      <c r="I1638" s="60"/>
      <c r="J1638" s="61">
        <v>70.47</v>
      </c>
      <c r="K1638" s="60"/>
      <c r="L1638" s="61">
        <v>157.07</v>
      </c>
      <c r="M1638" s="60"/>
      <c r="N1638" s="62"/>
      <c r="AF1638" s="39"/>
      <c r="AG1638" s="47"/>
      <c r="AH1638" s="47"/>
      <c r="AM1638" s="3" t="s">
        <v>65</v>
      </c>
      <c r="AN1638" s="47"/>
      <c r="AO1638" s="47"/>
      <c r="AQ1638" s="47"/>
    </row>
    <row r="1639" spans="1:43" s="4" customFormat="1" ht="15" x14ac:dyDescent="0.25">
      <c r="A1639" s="56"/>
      <c r="B1639" s="49"/>
      <c r="C1639" s="372" t="s">
        <v>66</v>
      </c>
      <c r="D1639" s="372"/>
      <c r="E1639" s="372"/>
      <c r="F1639" s="51"/>
      <c r="G1639" s="52"/>
      <c r="H1639" s="52"/>
      <c r="I1639" s="52"/>
      <c r="J1639" s="57"/>
      <c r="K1639" s="52"/>
      <c r="L1639" s="53">
        <v>120.15</v>
      </c>
      <c r="M1639" s="52"/>
      <c r="N1639" s="55">
        <v>4200.45</v>
      </c>
      <c r="AF1639" s="39"/>
      <c r="AG1639" s="47"/>
      <c r="AH1639" s="47"/>
      <c r="AL1639" s="3" t="s">
        <v>66</v>
      </c>
      <c r="AN1639" s="47"/>
      <c r="AO1639" s="47"/>
      <c r="AQ1639" s="47"/>
    </row>
    <row r="1640" spans="1:43" s="4" customFormat="1" ht="23.25" x14ac:dyDescent="0.25">
      <c r="A1640" s="56"/>
      <c r="B1640" s="49" t="s">
        <v>681</v>
      </c>
      <c r="C1640" s="372" t="s">
        <v>682</v>
      </c>
      <c r="D1640" s="372"/>
      <c r="E1640" s="372"/>
      <c r="F1640" s="51" t="s">
        <v>69</v>
      </c>
      <c r="G1640" s="63">
        <v>97</v>
      </c>
      <c r="H1640" s="52"/>
      <c r="I1640" s="63">
        <v>97</v>
      </c>
      <c r="J1640" s="57"/>
      <c r="K1640" s="52"/>
      <c r="L1640" s="53">
        <v>116.55</v>
      </c>
      <c r="M1640" s="52"/>
      <c r="N1640" s="55">
        <v>4074.44</v>
      </c>
      <c r="AF1640" s="39"/>
      <c r="AG1640" s="47"/>
      <c r="AH1640" s="47"/>
      <c r="AL1640" s="3" t="s">
        <v>682</v>
      </c>
      <c r="AN1640" s="47"/>
      <c r="AO1640" s="47"/>
      <c r="AQ1640" s="47"/>
    </row>
    <row r="1641" spans="1:43" s="4" customFormat="1" ht="23.25" x14ac:dyDescent="0.25">
      <c r="A1641" s="56"/>
      <c r="B1641" s="49" t="s">
        <v>683</v>
      </c>
      <c r="C1641" s="372" t="s">
        <v>684</v>
      </c>
      <c r="D1641" s="372"/>
      <c r="E1641" s="372"/>
      <c r="F1641" s="51" t="s">
        <v>69</v>
      </c>
      <c r="G1641" s="63">
        <v>51</v>
      </c>
      <c r="H1641" s="52"/>
      <c r="I1641" s="63">
        <v>51</v>
      </c>
      <c r="J1641" s="57"/>
      <c r="K1641" s="52"/>
      <c r="L1641" s="53">
        <v>61.28</v>
      </c>
      <c r="M1641" s="52"/>
      <c r="N1641" s="55">
        <v>2142.23</v>
      </c>
      <c r="AF1641" s="39"/>
      <c r="AG1641" s="47"/>
      <c r="AH1641" s="47"/>
      <c r="AL1641" s="3" t="s">
        <v>684</v>
      </c>
      <c r="AN1641" s="47"/>
      <c r="AO1641" s="47"/>
      <c r="AQ1641" s="47"/>
    </row>
    <row r="1642" spans="1:43" s="4" customFormat="1" ht="15" x14ac:dyDescent="0.25">
      <c r="A1642" s="65"/>
      <c r="B1642" s="66"/>
      <c r="C1642" s="374" t="s">
        <v>72</v>
      </c>
      <c r="D1642" s="374"/>
      <c r="E1642" s="374"/>
      <c r="F1642" s="42"/>
      <c r="G1642" s="43"/>
      <c r="H1642" s="43"/>
      <c r="I1642" s="43"/>
      <c r="J1642" s="45"/>
      <c r="K1642" s="43"/>
      <c r="L1642" s="67">
        <v>334.9</v>
      </c>
      <c r="M1642" s="60"/>
      <c r="N1642" s="46"/>
      <c r="AF1642" s="39"/>
      <c r="AG1642" s="47"/>
      <c r="AH1642" s="47"/>
      <c r="AN1642" s="47" t="s">
        <v>72</v>
      </c>
      <c r="AO1642" s="47"/>
      <c r="AQ1642" s="47"/>
    </row>
    <row r="1643" spans="1:43" s="4" customFormat="1" ht="23.25" x14ac:dyDescent="0.25">
      <c r="A1643" s="40" t="s">
        <v>773</v>
      </c>
      <c r="B1643" s="41" t="s">
        <v>774</v>
      </c>
      <c r="C1643" s="374" t="s">
        <v>775</v>
      </c>
      <c r="D1643" s="374"/>
      <c r="E1643" s="374"/>
      <c r="F1643" s="42" t="s">
        <v>61</v>
      </c>
      <c r="G1643" s="43">
        <v>2</v>
      </c>
      <c r="H1643" s="44">
        <v>1</v>
      </c>
      <c r="I1643" s="44">
        <v>2</v>
      </c>
      <c r="J1643" s="105">
        <v>3356.99</v>
      </c>
      <c r="K1643" s="43"/>
      <c r="L1643" s="67">
        <v>785.26</v>
      </c>
      <c r="M1643" s="68">
        <v>8.5500000000000007</v>
      </c>
      <c r="N1643" s="115">
        <v>6713.98</v>
      </c>
      <c r="AF1643" s="39"/>
      <c r="AG1643" s="47"/>
      <c r="AH1643" s="47" t="s">
        <v>775</v>
      </c>
      <c r="AN1643" s="47"/>
      <c r="AO1643" s="47"/>
      <c r="AQ1643" s="47"/>
    </row>
    <row r="1644" spans="1:43" s="4" customFormat="1" ht="15" x14ac:dyDescent="0.25">
      <c r="A1644" s="65"/>
      <c r="B1644" s="66"/>
      <c r="C1644" s="374" t="s">
        <v>72</v>
      </c>
      <c r="D1644" s="374"/>
      <c r="E1644" s="374"/>
      <c r="F1644" s="42"/>
      <c r="G1644" s="43"/>
      <c r="H1644" s="43"/>
      <c r="I1644" s="43"/>
      <c r="J1644" s="45"/>
      <c r="K1644" s="43"/>
      <c r="L1644" s="67">
        <v>785.26</v>
      </c>
      <c r="M1644" s="60"/>
      <c r="N1644" s="115">
        <v>6713.98</v>
      </c>
      <c r="AF1644" s="39"/>
      <c r="AG1644" s="47"/>
      <c r="AH1644" s="47"/>
      <c r="AN1644" s="47" t="s">
        <v>72</v>
      </c>
      <c r="AO1644" s="47"/>
      <c r="AQ1644" s="47"/>
    </row>
    <row r="1645" spans="1:43" s="4" customFormat="1" ht="0" hidden="1" customHeight="1" x14ac:dyDescent="0.25">
      <c r="A1645" s="71"/>
      <c r="B1645" s="72"/>
      <c r="C1645" s="72"/>
      <c r="D1645" s="72"/>
      <c r="E1645" s="72"/>
      <c r="F1645" s="73"/>
      <c r="G1645" s="73"/>
      <c r="H1645" s="73"/>
      <c r="I1645" s="73"/>
      <c r="J1645" s="74"/>
      <c r="K1645" s="73"/>
      <c r="L1645" s="74"/>
      <c r="M1645" s="52"/>
      <c r="N1645" s="74"/>
      <c r="AF1645" s="39"/>
      <c r="AG1645" s="47"/>
      <c r="AH1645" s="47"/>
      <c r="AN1645" s="47"/>
      <c r="AO1645" s="47"/>
      <c r="AQ1645" s="47"/>
    </row>
    <row r="1646" spans="1:43" s="4" customFormat="1" ht="23.25" x14ac:dyDescent="0.25">
      <c r="A1646" s="78"/>
      <c r="B1646" s="79"/>
      <c r="C1646" s="374" t="s">
        <v>776</v>
      </c>
      <c r="D1646" s="374"/>
      <c r="E1646" s="374"/>
      <c r="F1646" s="374"/>
      <c r="G1646" s="374"/>
      <c r="H1646" s="374"/>
      <c r="I1646" s="374"/>
      <c r="J1646" s="374"/>
      <c r="K1646" s="374"/>
      <c r="L1646" s="80"/>
      <c r="M1646" s="81"/>
      <c r="N1646" s="82"/>
      <c r="AF1646" s="39"/>
      <c r="AG1646" s="47"/>
      <c r="AH1646" s="47"/>
      <c r="AN1646" s="47"/>
      <c r="AO1646" s="47" t="s">
        <v>776</v>
      </c>
      <c r="AQ1646" s="47"/>
    </row>
    <row r="1647" spans="1:43" s="4" customFormat="1" ht="15" x14ac:dyDescent="0.25">
      <c r="A1647" s="83"/>
      <c r="B1647" s="49"/>
      <c r="C1647" s="372" t="s">
        <v>83</v>
      </c>
      <c r="D1647" s="372"/>
      <c r="E1647" s="372"/>
      <c r="F1647" s="372"/>
      <c r="G1647" s="372"/>
      <c r="H1647" s="372"/>
      <c r="I1647" s="372"/>
      <c r="J1647" s="372"/>
      <c r="K1647" s="372"/>
      <c r="L1647" s="106">
        <v>7801.33</v>
      </c>
      <c r="M1647" s="85"/>
      <c r="N1647" s="86">
        <v>78174.06</v>
      </c>
      <c r="AF1647" s="39"/>
      <c r="AG1647" s="47"/>
      <c r="AH1647" s="47"/>
      <c r="AN1647" s="47"/>
      <c r="AO1647" s="47"/>
      <c r="AP1647" s="3" t="s">
        <v>83</v>
      </c>
      <c r="AQ1647" s="47"/>
    </row>
    <row r="1648" spans="1:43" s="4" customFormat="1" ht="15" x14ac:dyDescent="0.25">
      <c r="A1648" s="83"/>
      <c r="B1648" s="49"/>
      <c r="C1648" s="372" t="s">
        <v>84</v>
      </c>
      <c r="D1648" s="372"/>
      <c r="E1648" s="372"/>
      <c r="F1648" s="372"/>
      <c r="G1648" s="372"/>
      <c r="H1648" s="372"/>
      <c r="I1648" s="372"/>
      <c r="J1648" s="372"/>
      <c r="K1648" s="372"/>
      <c r="L1648" s="87"/>
      <c r="M1648" s="85"/>
      <c r="N1648" s="88"/>
      <c r="AF1648" s="39"/>
      <c r="AG1648" s="47"/>
      <c r="AH1648" s="47"/>
      <c r="AN1648" s="47"/>
      <c r="AO1648" s="47"/>
      <c r="AP1648" s="3" t="s">
        <v>84</v>
      </c>
      <c r="AQ1648" s="47"/>
    </row>
    <row r="1649" spans="1:43" s="4" customFormat="1" ht="15" x14ac:dyDescent="0.25">
      <c r="A1649" s="83"/>
      <c r="B1649" s="49"/>
      <c r="C1649" s="372" t="s">
        <v>85</v>
      </c>
      <c r="D1649" s="372"/>
      <c r="E1649" s="372"/>
      <c r="F1649" s="372"/>
      <c r="G1649" s="372"/>
      <c r="H1649" s="372"/>
      <c r="I1649" s="372"/>
      <c r="J1649" s="372"/>
      <c r="K1649" s="372"/>
      <c r="L1649" s="84">
        <v>398.73</v>
      </c>
      <c r="M1649" s="85"/>
      <c r="N1649" s="86">
        <v>13939.58</v>
      </c>
      <c r="AF1649" s="39"/>
      <c r="AG1649" s="47"/>
      <c r="AH1649" s="47"/>
      <c r="AN1649" s="47"/>
      <c r="AO1649" s="47"/>
      <c r="AP1649" s="3" t="s">
        <v>85</v>
      </c>
      <c r="AQ1649" s="47"/>
    </row>
    <row r="1650" spans="1:43" s="4" customFormat="1" ht="15" x14ac:dyDescent="0.25">
      <c r="A1650" s="83"/>
      <c r="B1650" s="49"/>
      <c r="C1650" s="372" t="s">
        <v>193</v>
      </c>
      <c r="D1650" s="372"/>
      <c r="E1650" s="372"/>
      <c r="F1650" s="372"/>
      <c r="G1650" s="372"/>
      <c r="H1650" s="372"/>
      <c r="I1650" s="372"/>
      <c r="J1650" s="372"/>
      <c r="K1650" s="372"/>
      <c r="L1650" s="84">
        <v>263.2</v>
      </c>
      <c r="M1650" s="85"/>
      <c r="N1650" s="86">
        <v>3192.61</v>
      </c>
      <c r="AF1650" s="39"/>
      <c r="AG1650" s="47"/>
      <c r="AH1650" s="47"/>
      <c r="AN1650" s="47"/>
      <c r="AO1650" s="47"/>
      <c r="AP1650" s="3" t="s">
        <v>193</v>
      </c>
      <c r="AQ1650" s="47"/>
    </row>
    <row r="1651" spans="1:43" s="4" customFormat="1" ht="15" x14ac:dyDescent="0.25">
      <c r="A1651" s="83"/>
      <c r="B1651" s="49"/>
      <c r="C1651" s="372" t="s">
        <v>194</v>
      </c>
      <c r="D1651" s="372"/>
      <c r="E1651" s="372"/>
      <c r="F1651" s="372"/>
      <c r="G1651" s="372"/>
      <c r="H1651" s="372"/>
      <c r="I1651" s="372"/>
      <c r="J1651" s="372"/>
      <c r="K1651" s="372"/>
      <c r="L1651" s="84">
        <v>35.659999999999997</v>
      </c>
      <c r="M1651" s="85"/>
      <c r="N1651" s="86">
        <v>1246.7</v>
      </c>
      <c r="AF1651" s="39"/>
      <c r="AG1651" s="47"/>
      <c r="AH1651" s="47"/>
      <c r="AN1651" s="47"/>
      <c r="AO1651" s="47"/>
      <c r="AP1651" s="3" t="s">
        <v>194</v>
      </c>
      <c r="AQ1651" s="47"/>
    </row>
    <row r="1652" spans="1:43" s="4" customFormat="1" ht="15" x14ac:dyDescent="0.25">
      <c r="A1652" s="83"/>
      <c r="B1652" s="49"/>
      <c r="C1652" s="372" t="s">
        <v>195</v>
      </c>
      <c r="D1652" s="372"/>
      <c r="E1652" s="372"/>
      <c r="F1652" s="372"/>
      <c r="G1652" s="372"/>
      <c r="H1652" s="372"/>
      <c r="I1652" s="372"/>
      <c r="J1652" s="372"/>
      <c r="K1652" s="372"/>
      <c r="L1652" s="106">
        <v>7139.4</v>
      </c>
      <c r="M1652" s="85"/>
      <c r="N1652" s="86">
        <v>61041.87</v>
      </c>
      <c r="AF1652" s="39"/>
      <c r="AG1652" s="47"/>
      <c r="AH1652" s="47"/>
      <c r="AN1652" s="47"/>
      <c r="AO1652" s="47"/>
      <c r="AP1652" s="3" t="s">
        <v>195</v>
      </c>
      <c r="AQ1652" s="47"/>
    </row>
    <row r="1653" spans="1:43" s="4" customFormat="1" ht="15" x14ac:dyDescent="0.25">
      <c r="A1653" s="83"/>
      <c r="B1653" s="49"/>
      <c r="C1653" s="372" t="s">
        <v>196</v>
      </c>
      <c r="D1653" s="372"/>
      <c r="E1653" s="372"/>
      <c r="F1653" s="372"/>
      <c r="G1653" s="372"/>
      <c r="H1653" s="372"/>
      <c r="I1653" s="372"/>
      <c r="J1653" s="372"/>
      <c r="K1653" s="372"/>
      <c r="L1653" s="106">
        <v>3035.64</v>
      </c>
      <c r="M1653" s="85"/>
      <c r="N1653" s="86">
        <v>37272.480000000003</v>
      </c>
      <c r="AF1653" s="39"/>
      <c r="AG1653" s="47"/>
      <c r="AH1653" s="47"/>
      <c r="AN1653" s="47"/>
      <c r="AO1653" s="47"/>
      <c r="AP1653" s="3" t="s">
        <v>196</v>
      </c>
      <c r="AQ1653" s="47"/>
    </row>
    <row r="1654" spans="1:43" s="4" customFormat="1" ht="15" x14ac:dyDescent="0.25">
      <c r="A1654" s="83"/>
      <c r="B1654" s="49"/>
      <c r="C1654" s="372" t="s">
        <v>84</v>
      </c>
      <c r="D1654" s="372"/>
      <c r="E1654" s="372"/>
      <c r="F1654" s="372"/>
      <c r="G1654" s="372"/>
      <c r="H1654" s="372"/>
      <c r="I1654" s="372"/>
      <c r="J1654" s="372"/>
      <c r="K1654" s="372"/>
      <c r="L1654" s="87"/>
      <c r="M1654" s="85"/>
      <c r="N1654" s="88"/>
      <c r="AF1654" s="39"/>
      <c r="AG1654" s="47"/>
      <c r="AH1654" s="47"/>
      <c r="AN1654" s="47"/>
      <c r="AO1654" s="47"/>
      <c r="AP1654" s="3" t="s">
        <v>84</v>
      </c>
      <c r="AQ1654" s="47"/>
    </row>
    <row r="1655" spans="1:43" s="4" customFormat="1" ht="15" x14ac:dyDescent="0.25">
      <c r="A1655" s="83"/>
      <c r="B1655" s="49"/>
      <c r="C1655" s="372" t="s">
        <v>197</v>
      </c>
      <c r="D1655" s="372"/>
      <c r="E1655" s="372"/>
      <c r="F1655" s="372"/>
      <c r="G1655" s="372"/>
      <c r="H1655" s="372"/>
      <c r="I1655" s="372"/>
      <c r="J1655" s="372"/>
      <c r="K1655" s="372"/>
      <c r="L1655" s="84">
        <v>130.34</v>
      </c>
      <c r="M1655" s="85"/>
      <c r="N1655" s="86">
        <v>4556.68</v>
      </c>
      <c r="AF1655" s="39"/>
      <c r="AG1655" s="47"/>
      <c r="AH1655" s="47"/>
      <c r="AN1655" s="47"/>
      <c r="AO1655" s="47"/>
      <c r="AP1655" s="3" t="s">
        <v>197</v>
      </c>
      <c r="AQ1655" s="47"/>
    </row>
    <row r="1656" spans="1:43" s="4" customFormat="1" ht="15" x14ac:dyDescent="0.25">
      <c r="A1656" s="83"/>
      <c r="B1656" s="49"/>
      <c r="C1656" s="372" t="s">
        <v>199</v>
      </c>
      <c r="D1656" s="372"/>
      <c r="E1656" s="372"/>
      <c r="F1656" s="372"/>
      <c r="G1656" s="372"/>
      <c r="H1656" s="372"/>
      <c r="I1656" s="372"/>
      <c r="J1656" s="372"/>
      <c r="K1656" s="372"/>
      <c r="L1656" s="84">
        <v>153.71</v>
      </c>
      <c r="M1656" s="85"/>
      <c r="N1656" s="88"/>
      <c r="AF1656" s="39"/>
      <c r="AG1656" s="47"/>
      <c r="AH1656" s="47"/>
      <c r="AN1656" s="47"/>
      <c r="AO1656" s="47"/>
      <c r="AP1656" s="3" t="s">
        <v>199</v>
      </c>
      <c r="AQ1656" s="47"/>
    </row>
    <row r="1657" spans="1:43" s="4" customFormat="1" ht="15" x14ac:dyDescent="0.25">
      <c r="A1657" s="83"/>
      <c r="B1657" s="49"/>
      <c r="C1657" s="372" t="s">
        <v>200</v>
      </c>
      <c r="D1657" s="372"/>
      <c r="E1657" s="372"/>
      <c r="F1657" s="372"/>
      <c r="G1657" s="372"/>
      <c r="H1657" s="372"/>
      <c r="I1657" s="372"/>
      <c r="J1657" s="372"/>
      <c r="K1657" s="372"/>
      <c r="L1657" s="84">
        <v>18.66</v>
      </c>
      <c r="M1657" s="85"/>
      <c r="N1657" s="121">
        <v>652.36</v>
      </c>
      <c r="AF1657" s="39"/>
      <c r="AG1657" s="47"/>
      <c r="AH1657" s="47"/>
      <c r="AN1657" s="47"/>
      <c r="AO1657" s="47"/>
      <c r="AP1657" s="3" t="s">
        <v>200</v>
      </c>
      <c r="AQ1657" s="47"/>
    </row>
    <row r="1658" spans="1:43" s="4" customFormat="1" ht="15" x14ac:dyDescent="0.25">
      <c r="A1658" s="83"/>
      <c r="B1658" s="49"/>
      <c r="C1658" s="372" t="s">
        <v>201</v>
      </c>
      <c r="D1658" s="372"/>
      <c r="E1658" s="372"/>
      <c r="F1658" s="372"/>
      <c r="G1658" s="372"/>
      <c r="H1658" s="372"/>
      <c r="I1658" s="372"/>
      <c r="J1658" s="372"/>
      <c r="K1658" s="372"/>
      <c r="L1658" s="106">
        <v>2474.2199999999998</v>
      </c>
      <c r="M1658" s="85"/>
      <c r="N1658" s="88"/>
      <c r="AF1658" s="39"/>
      <c r="AG1658" s="47"/>
      <c r="AH1658" s="47"/>
      <c r="AN1658" s="47"/>
      <c r="AO1658" s="47"/>
      <c r="AP1658" s="3" t="s">
        <v>201</v>
      </c>
      <c r="AQ1658" s="47"/>
    </row>
    <row r="1659" spans="1:43" s="4" customFormat="1" ht="15" x14ac:dyDescent="0.25">
      <c r="A1659" s="83"/>
      <c r="B1659" s="49"/>
      <c r="C1659" s="372" t="s">
        <v>202</v>
      </c>
      <c r="D1659" s="372"/>
      <c r="E1659" s="372"/>
      <c r="F1659" s="372"/>
      <c r="G1659" s="372"/>
      <c r="H1659" s="372"/>
      <c r="I1659" s="372"/>
      <c r="J1659" s="372"/>
      <c r="K1659" s="372"/>
      <c r="L1659" s="84">
        <v>170.71</v>
      </c>
      <c r="M1659" s="85"/>
      <c r="N1659" s="86">
        <v>5968.31</v>
      </c>
      <c r="AF1659" s="39"/>
      <c r="AG1659" s="47"/>
      <c r="AH1659" s="47"/>
      <c r="AN1659" s="47"/>
      <c r="AO1659" s="47"/>
      <c r="AP1659" s="3" t="s">
        <v>202</v>
      </c>
      <c r="AQ1659" s="47"/>
    </row>
    <row r="1660" spans="1:43" s="4" customFormat="1" ht="15" x14ac:dyDescent="0.25">
      <c r="A1660" s="83"/>
      <c r="B1660" s="49"/>
      <c r="C1660" s="372" t="s">
        <v>203</v>
      </c>
      <c r="D1660" s="372"/>
      <c r="E1660" s="372"/>
      <c r="F1660" s="372"/>
      <c r="G1660" s="372"/>
      <c r="H1660" s="372"/>
      <c r="I1660" s="372"/>
      <c r="J1660" s="372"/>
      <c r="K1660" s="372"/>
      <c r="L1660" s="84">
        <v>106.66</v>
      </c>
      <c r="M1660" s="85"/>
      <c r="N1660" s="86">
        <v>3728.41</v>
      </c>
      <c r="AF1660" s="39"/>
      <c r="AG1660" s="47"/>
      <c r="AH1660" s="47"/>
      <c r="AN1660" s="47"/>
      <c r="AO1660" s="47"/>
      <c r="AP1660" s="3" t="s">
        <v>203</v>
      </c>
      <c r="AQ1660" s="47"/>
    </row>
    <row r="1661" spans="1:43" s="4" customFormat="1" ht="15" x14ac:dyDescent="0.25">
      <c r="A1661" s="83"/>
      <c r="B1661" s="49"/>
      <c r="C1661" s="372" t="s">
        <v>777</v>
      </c>
      <c r="D1661" s="372"/>
      <c r="E1661" s="372"/>
      <c r="F1661" s="372"/>
      <c r="G1661" s="372"/>
      <c r="H1661" s="372"/>
      <c r="I1661" s="372"/>
      <c r="J1661" s="372"/>
      <c r="K1661" s="372"/>
      <c r="L1661" s="106">
        <v>5465.45</v>
      </c>
      <c r="M1661" s="85"/>
      <c r="N1661" s="86">
        <v>65364.6</v>
      </c>
      <c r="AF1661" s="39"/>
      <c r="AG1661" s="47"/>
      <c r="AH1661" s="47"/>
      <c r="AN1661" s="47"/>
      <c r="AO1661" s="47"/>
      <c r="AP1661" s="3" t="s">
        <v>777</v>
      </c>
      <c r="AQ1661" s="47"/>
    </row>
    <row r="1662" spans="1:43" s="4" customFormat="1" ht="15" x14ac:dyDescent="0.25">
      <c r="A1662" s="83"/>
      <c r="B1662" s="49"/>
      <c r="C1662" s="372" t="s">
        <v>84</v>
      </c>
      <c r="D1662" s="372"/>
      <c r="E1662" s="372"/>
      <c r="F1662" s="372"/>
      <c r="G1662" s="372"/>
      <c r="H1662" s="372"/>
      <c r="I1662" s="372"/>
      <c r="J1662" s="372"/>
      <c r="K1662" s="372"/>
      <c r="L1662" s="87"/>
      <c r="M1662" s="85"/>
      <c r="N1662" s="88"/>
      <c r="AF1662" s="39"/>
      <c r="AG1662" s="47"/>
      <c r="AH1662" s="47"/>
      <c r="AN1662" s="47"/>
      <c r="AO1662" s="47"/>
      <c r="AP1662" s="3" t="s">
        <v>84</v>
      </c>
      <c r="AQ1662" s="47"/>
    </row>
    <row r="1663" spans="1:43" s="4" customFormat="1" ht="15" x14ac:dyDescent="0.25">
      <c r="A1663" s="83"/>
      <c r="B1663" s="49"/>
      <c r="C1663" s="372" t="s">
        <v>197</v>
      </c>
      <c r="D1663" s="372"/>
      <c r="E1663" s="372"/>
      <c r="F1663" s="372"/>
      <c r="G1663" s="372"/>
      <c r="H1663" s="372"/>
      <c r="I1663" s="372"/>
      <c r="J1663" s="372"/>
      <c r="K1663" s="372"/>
      <c r="L1663" s="84">
        <v>268.39</v>
      </c>
      <c r="M1663" s="85"/>
      <c r="N1663" s="86">
        <v>9382.9</v>
      </c>
      <c r="AF1663" s="39"/>
      <c r="AG1663" s="47"/>
      <c r="AH1663" s="47"/>
      <c r="AN1663" s="47"/>
      <c r="AO1663" s="47"/>
      <c r="AP1663" s="3" t="s">
        <v>197</v>
      </c>
      <c r="AQ1663" s="47"/>
    </row>
    <row r="1664" spans="1:43" s="4" customFormat="1" ht="15" x14ac:dyDescent="0.25">
      <c r="A1664" s="83"/>
      <c r="B1664" s="49"/>
      <c r="C1664" s="372" t="s">
        <v>199</v>
      </c>
      <c r="D1664" s="372"/>
      <c r="E1664" s="372"/>
      <c r="F1664" s="372"/>
      <c r="G1664" s="372"/>
      <c r="H1664" s="372"/>
      <c r="I1664" s="372"/>
      <c r="J1664" s="372"/>
      <c r="K1664" s="372"/>
      <c r="L1664" s="84">
        <v>109.49</v>
      </c>
      <c r="M1664" s="85"/>
      <c r="N1664" s="88"/>
      <c r="AF1664" s="39"/>
      <c r="AG1664" s="47"/>
      <c r="AH1664" s="47"/>
      <c r="AN1664" s="47"/>
      <c r="AO1664" s="47"/>
      <c r="AP1664" s="3" t="s">
        <v>199</v>
      </c>
      <c r="AQ1664" s="47"/>
    </row>
    <row r="1665" spans="1:43" s="4" customFormat="1" ht="15" x14ac:dyDescent="0.25">
      <c r="A1665" s="83"/>
      <c r="B1665" s="49"/>
      <c r="C1665" s="372" t="s">
        <v>200</v>
      </c>
      <c r="D1665" s="372"/>
      <c r="E1665" s="372"/>
      <c r="F1665" s="372"/>
      <c r="G1665" s="372"/>
      <c r="H1665" s="372"/>
      <c r="I1665" s="372"/>
      <c r="J1665" s="372"/>
      <c r="K1665" s="372"/>
      <c r="L1665" s="84">
        <v>17</v>
      </c>
      <c r="M1665" s="85"/>
      <c r="N1665" s="121">
        <v>594.34</v>
      </c>
      <c r="AF1665" s="39"/>
      <c r="AG1665" s="47"/>
      <c r="AH1665" s="47"/>
      <c r="AN1665" s="47"/>
      <c r="AO1665" s="47"/>
      <c r="AP1665" s="3" t="s">
        <v>200</v>
      </c>
      <c r="AQ1665" s="47"/>
    </row>
    <row r="1666" spans="1:43" s="4" customFormat="1" ht="15" x14ac:dyDescent="0.25">
      <c r="A1666" s="83"/>
      <c r="B1666" s="49"/>
      <c r="C1666" s="372" t="s">
        <v>201</v>
      </c>
      <c r="D1666" s="372"/>
      <c r="E1666" s="372"/>
      <c r="F1666" s="372"/>
      <c r="G1666" s="372"/>
      <c r="H1666" s="372"/>
      <c r="I1666" s="372"/>
      <c r="J1666" s="372"/>
      <c r="K1666" s="372"/>
      <c r="L1666" s="106">
        <v>4665.18</v>
      </c>
      <c r="M1666" s="85"/>
      <c r="N1666" s="88"/>
      <c r="AF1666" s="39"/>
      <c r="AG1666" s="47"/>
      <c r="AH1666" s="47"/>
      <c r="AN1666" s="47"/>
      <c r="AO1666" s="47"/>
      <c r="AP1666" s="3" t="s">
        <v>201</v>
      </c>
      <c r="AQ1666" s="47"/>
    </row>
    <row r="1667" spans="1:43" s="4" customFormat="1" ht="15" x14ac:dyDescent="0.25">
      <c r="A1667" s="83"/>
      <c r="B1667" s="49"/>
      <c r="C1667" s="372" t="s">
        <v>202</v>
      </c>
      <c r="D1667" s="372"/>
      <c r="E1667" s="372"/>
      <c r="F1667" s="372"/>
      <c r="G1667" s="372"/>
      <c r="H1667" s="372"/>
      <c r="I1667" s="372"/>
      <c r="J1667" s="372"/>
      <c r="K1667" s="372"/>
      <c r="L1667" s="84">
        <v>276.83</v>
      </c>
      <c r="M1667" s="85"/>
      <c r="N1667" s="86">
        <v>9677.93</v>
      </c>
      <c r="AF1667" s="39"/>
      <c r="AG1667" s="47"/>
      <c r="AH1667" s="47"/>
      <c r="AN1667" s="47"/>
      <c r="AO1667" s="47"/>
      <c r="AP1667" s="3" t="s">
        <v>202</v>
      </c>
      <c r="AQ1667" s="47"/>
    </row>
    <row r="1668" spans="1:43" s="4" customFormat="1" ht="15" x14ac:dyDescent="0.25">
      <c r="A1668" s="83"/>
      <c r="B1668" s="49"/>
      <c r="C1668" s="372" t="s">
        <v>203</v>
      </c>
      <c r="D1668" s="372"/>
      <c r="E1668" s="372"/>
      <c r="F1668" s="372"/>
      <c r="G1668" s="372"/>
      <c r="H1668" s="372"/>
      <c r="I1668" s="372"/>
      <c r="J1668" s="372"/>
      <c r="K1668" s="372"/>
      <c r="L1668" s="84">
        <v>145.56</v>
      </c>
      <c r="M1668" s="85"/>
      <c r="N1668" s="86">
        <v>5088.37</v>
      </c>
      <c r="AF1668" s="39"/>
      <c r="AG1668" s="47"/>
      <c r="AH1668" s="47"/>
      <c r="AN1668" s="47"/>
      <c r="AO1668" s="47"/>
      <c r="AP1668" s="3" t="s">
        <v>203</v>
      </c>
      <c r="AQ1668" s="47"/>
    </row>
    <row r="1669" spans="1:43" s="4" customFormat="1" ht="15" x14ac:dyDescent="0.25">
      <c r="A1669" s="83"/>
      <c r="B1669" s="49"/>
      <c r="C1669" s="372" t="s">
        <v>92</v>
      </c>
      <c r="D1669" s="372"/>
      <c r="E1669" s="372"/>
      <c r="F1669" s="372"/>
      <c r="G1669" s="372"/>
      <c r="H1669" s="372"/>
      <c r="I1669" s="372"/>
      <c r="J1669" s="372"/>
      <c r="K1669" s="372"/>
      <c r="L1669" s="84">
        <v>434.39</v>
      </c>
      <c r="M1669" s="85"/>
      <c r="N1669" s="86">
        <v>15186.28</v>
      </c>
      <c r="AF1669" s="39"/>
      <c r="AG1669" s="47"/>
      <c r="AH1669" s="47"/>
      <c r="AN1669" s="47"/>
      <c r="AO1669" s="47"/>
      <c r="AP1669" s="3" t="s">
        <v>92</v>
      </c>
      <c r="AQ1669" s="47"/>
    </row>
    <row r="1670" spans="1:43" s="4" customFormat="1" ht="15" x14ac:dyDescent="0.25">
      <c r="A1670" s="83"/>
      <c r="B1670" s="49"/>
      <c r="C1670" s="372" t="s">
        <v>93</v>
      </c>
      <c r="D1670" s="372"/>
      <c r="E1670" s="372"/>
      <c r="F1670" s="372"/>
      <c r="G1670" s="372"/>
      <c r="H1670" s="372"/>
      <c r="I1670" s="372"/>
      <c r="J1670" s="372"/>
      <c r="K1670" s="372"/>
      <c r="L1670" s="84">
        <v>447.54</v>
      </c>
      <c r="M1670" s="85"/>
      <c r="N1670" s="86">
        <v>15646.24</v>
      </c>
      <c r="AF1670" s="39"/>
      <c r="AG1670" s="47"/>
      <c r="AH1670" s="47"/>
      <c r="AN1670" s="47"/>
      <c r="AO1670" s="47"/>
      <c r="AP1670" s="3" t="s">
        <v>93</v>
      </c>
      <c r="AQ1670" s="47"/>
    </row>
    <row r="1671" spans="1:43" s="4" customFormat="1" ht="15" x14ac:dyDescent="0.25">
      <c r="A1671" s="83"/>
      <c r="B1671" s="49"/>
      <c r="C1671" s="372" t="s">
        <v>94</v>
      </c>
      <c r="D1671" s="372"/>
      <c r="E1671" s="372"/>
      <c r="F1671" s="372"/>
      <c r="G1671" s="372"/>
      <c r="H1671" s="372"/>
      <c r="I1671" s="372"/>
      <c r="J1671" s="372"/>
      <c r="K1671" s="372"/>
      <c r="L1671" s="84">
        <v>252.22</v>
      </c>
      <c r="M1671" s="85"/>
      <c r="N1671" s="86">
        <v>8816.7800000000007</v>
      </c>
      <c r="AF1671" s="39"/>
      <c r="AG1671" s="47"/>
      <c r="AH1671" s="47"/>
      <c r="AN1671" s="47"/>
      <c r="AO1671" s="47"/>
      <c r="AP1671" s="3" t="s">
        <v>94</v>
      </c>
      <c r="AQ1671" s="47"/>
    </row>
    <row r="1672" spans="1:43" s="4" customFormat="1" ht="23.25" x14ac:dyDescent="0.25">
      <c r="A1672" s="83"/>
      <c r="B1672" s="89"/>
      <c r="C1672" s="373" t="s">
        <v>778</v>
      </c>
      <c r="D1672" s="373"/>
      <c r="E1672" s="373"/>
      <c r="F1672" s="373"/>
      <c r="G1672" s="373"/>
      <c r="H1672" s="373"/>
      <c r="I1672" s="373"/>
      <c r="J1672" s="373"/>
      <c r="K1672" s="373"/>
      <c r="L1672" s="93">
        <v>8501.09</v>
      </c>
      <c r="M1672" s="91"/>
      <c r="N1672" s="92">
        <v>102637.08</v>
      </c>
      <c r="AF1672" s="39"/>
      <c r="AG1672" s="47"/>
      <c r="AH1672" s="47"/>
      <c r="AN1672" s="47"/>
      <c r="AO1672" s="47"/>
      <c r="AQ1672" s="47" t="s">
        <v>778</v>
      </c>
    </row>
    <row r="1673" spans="1:43" s="4" customFormat="1" ht="15" x14ac:dyDescent="0.25">
      <c r="A1673" s="83"/>
      <c r="B1673" s="49"/>
      <c r="C1673" s="372" t="s">
        <v>84</v>
      </c>
      <c r="D1673" s="372"/>
      <c r="E1673" s="372"/>
      <c r="F1673" s="372"/>
      <c r="G1673" s="372"/>
      <c r="H1673" s="372"/>
      <c r="I1673" s="372"/>
      <c r="J1673" s="372"/>
      <c r="K1673" s="372"/>
      <c r="L1673" s="87"/>
      <c r="M1673" s="85"/>
      <c r="N1673" s="88"/>
      <c r="AF1673" s="39"/>
      <c r="AG1673" s="47"/>
      <c r="AH1673" s="47"/>
      <c r="AN1673" s="47"/>
      <c r="AO1673" s="47"/>
      <c r="AP1673" s="3" t="s">
        <v>84</v>
      </c>
      <c r="AQ1673" s="47"/>
    </row>
    <row r="1674" spans="1:43" s="4" customFormat="1" ht="15" x14ac:dyDescent="0.25">
      <c r="A1674" s="83"/>
      <c r="B1674" s="49"/>
      <c r="C1674" s="372" t="s">
        <v>241</v>
      </c>
      <c r="D1674" s="372"/>
      <c r="E1674" s="372"/>
      <c r="F1674" s="372"/>
      <c r="G1674" s="372"/>
      <c r="H1674" s="372"/>
      <c r="I1674" s="372"/>
      <c r="J1674" s="372"/>
      <c r="K1674" s="372"/>
      <c r="L1674" s="106">
        <v>2269.69</v>
      </c>
      <c r="M1674" s="85"/>
      <c r="N1674" s="86">
        <v>19405.93</v>
      </c>
      <c r="AF1674" s="39"/>
      <c r="AG1674" s="47"/>
      <c r="AH1674" s="47"/>
      <c r="AN1674" s="47"/>
      <c r="AO1674" s="47"/>
      <c r="AP1674" s="3" t="s">
        <v>241</v>
      </c>
      <c r="AQ1674" s="47"/>
    </row>
    <row r="1675" spans="1:43" s="4" customFormat="1" ht="15" x14ac:dyDescent="0.25">
      <c r="A1675" s="378" t="s">
        <v>779</v>
      </c>
      <c r="B1675" s="379"/>
      <c r="C1675" s="379"/>
      <c r="D1675" s="379"/>
      <c r="E1675" s="379"/>
      <c r="F1675" s="379"/>
      <c r="G1675" s="379"/>
      <c r="H1675" s="379"/>
      <c r="I1675" s="379"/>
      <c r="J1675" s="379"/>
      <c r="K1675" s="379"/>
      <c r="L1675" s="379"/>
      <c r="M1675" s="379"/>
      <c r="N1675" s="380"/>
      <c r="AF1675" s="39" t="s">
        <v>779</v>
      </c>
      <c r="AG1675" s="47"/>
      <c r="AH1675" s="47"/>
      <c r="AN1675" s="47"/>
      <c r="AO1675" s="47"/>
      <c r="AQ1675" s="47"/>
    </row>
    <row r="1676" spans="1:43" s="4" customFormat="1" ht="15" x14ac:dyDescent="0.25">
      <c r="A1676" s="381" t="s">
        <v>780</v>
      </c>
      <c r="B1676" s="382"/>
      <c r="C1676" s="382"/>
      <c r="D1676" s="382"/>
      <c r="E1676" s="382"/>
      <c r="F1676" s="382"/>
      <c r="G1676" s="382"/>
      <c r="H1676" s="382"/>
      <c r="I1676" s="382"/>
      <c r="J1676" s="382"/>
      <c r="K1676" s="382"/>
      <c r="L1676" s="382"/>
      <c r="M1676" s="382"/>
      <c r="N1676" s="383"/>
      <c r="AF1676" s="39"/>
      <c r="AG1676" s="47" t="s">
        <v>780</v>
      </c>
      <c r="AH1676" s="47"/>
      <c r="AN1676" s="47"/>
      <c r="AO1676" s="47"/>
      <c r="AQ1676" s="47"/>
    </row>
    <row r="1677" spans="1:43" s="4" customFormat="1" ht="57" x14ac:dyDescent="0.25">
      <c r="A1677" s="40" t="s">
        <v>781</v>
      </c>
      <c r="B1677" s="41" t="s">
        <v>659</v>
      </c>
      <c r="C1677" s="374" t="s">
        <v>660</v>
      </c>
      <c r="D1677" s="374"/>
      <c r="E1677" s="374"/>
      <c r="F1677" s="42" t="s">
        <v>661</v>
      </c>
      <c r="G1677" s="43">
        <v>0.223</v>
      </c>
      <c r="H1677" s="44">
        <v>1</v>
      </c>
      <c r="I1677" s="116">
        <v>0.223</v>
      </c>
      <c r="J1677" s="45"/>
      <c r="K1677" s="43"/>
      <c r="L1677" s="45"/>
      <c r="M1677" s="43"/>
      <c r="N1677" s="46"/>
      <c r="AF1677" s="39"/>
      <c r="AG1677" s="47"/>
      <c r="AH1677" s="47" t="s">
        <v>660</v>
      </c>
      <c r="AN1677" s="47"/>
      <c r="AO1677" s="47"/>
      <c r="AQ1677" s="47"/>
    </row>
    <row r="1678" spans="1:43" s="4" customFormat="1" ht="15" x14ac:dyDescent="0.25">
      <c r="A1678" s="69"/>
      <c r="B1678" s="50"/>
      <c r="C1678" s="372" t="s">
        <v>782</v>
      </c>
      <c r="D1678" s="372"/>
      <c r="E1678" s="372"/>
      <c r="F1678" s="372"/>
      <c r="G1678" s="372"/>
      <c r="H1678" s="372"/>
      <c r="I1678" s="372"/>
      <c r="J1678" s="372"/>
      <c r="K1678" s="372"/>
      <c r="L1678" s="372"/>
      <c r="M1678" s="372"/>
      <c r="N1678" s="377"/>
      <c r="AF1678" s="39"/>
      <c r="AG1678" s="47"/>
      <c r="AH1678" s="47"/>
      <c r="AI1678" s="3" t="s">
        <v>782</v>
      </c>
      <c r="AN1678" s="47"/>
      <c r="AO1678" s="47"/>
      <c r="AQ1678" s="47"/>
    </row>
    <row r="1679" spans="1:43" s="4" customFormat="1" ht="22.5" x14ac:dyDescent="0.25">
      <c r="A1679" s="103"/>
      <c r="B1679" s="49" t="s">
        <v>217</v>
      </c>
      <c r="C1679" s="368" t="s">
        <v>218</v>
      </c>
      <c r="D1679" s="368"/>
      <c r="E1679" s="368"/>
      <c r="F1679" s="368"/>
      <c r="G1679" s="368"/>
      <c r="H1679" s="368"/>
      <c r="I1679" s="368"/>
      <c r="J1679" s="368"/>
      <c r="K1679" s="368"/>
      <c r="L1679" s="368"/>
      <c r="M1679" s="368"/>
      <c r="N1679" s="376"/>
      <c r="AF1679" s="39"/>
      <c r="AG1679" s="47"/>
      <c r="AH1679" s="47"/>
      <c r="AJ1679" s="3" t="s">
        <v>218</v>
      </c>
      <c r="AN1679" s="47"/>
      <c r="AO1679" s="47"/>
      <c r="AQ1679" s="47"/>
    </row>
    <row r="1680" spans="1:43" s="4" customFormat="1" ht="15" x14ac:dyDescent="0.25">
      <c r="A1680" s="48"/>
      <c r="B1680" s="49" t="s">
        <v>58</v>
      </c>
      <c r="C1680" s="372" t="s">
        <v>62</v>
      </c>
      <c r="D1680" s="372"/>
      <c r="E1680" s="372"/>
      <c r="F1680" s="51"/>
      <c r="G1680" s="52"/>
      <c r="H1680" s="52"/>
      <c r="I1680" s="52"/>
      <c r="J1680" s="53">
        <v>620.42999999999995</v>
      </c>
      <c r="K1680" s="54">
        <v>1.1499999999999999</v>
      </c>
      <c r="L1680" s="53">
        <v>159.11000000000001</v>
      </c>
      <c r="M1680" s="54">
        <v>34.96</v>
      </c>
      <c r="N1680" s="55">
        <v>5562.49</v>
      </c>
      <c r="AF1680" s="39"/>
      <c r="AG1680" s="47"/>
      <c r="AH1680" s="47"/>
      <c r="AK1680" s="3" t="s">
        <v>62</v>
      </c>
      <c r="AN1680" s="47"/>
      <c r="AO1680" s="47"/>
      <c r="AQ1680" s="47"/>
    </row>
    <row r="1681" spans="1:43" s="4" customFormat="1" ht="15" x14ac:dyDescent="0.25">
      <c r="A1681" s="48"/>
      <c r="B1681" s="49" t="s">
        <v>73</v>
      </c>
      <c r="C1681" s="372" t="s">
        <v>175</v>
      </c>
      <c r="D1681" s="372"/>
      <c r="E1681" s="372"/>
      <c r="F1681" s="51"/>
      <c r="G1681" s="52"/>
      <c r="H1681" s="52"/>
      <c r="I1681" s="52"/>
      <c r="J1681" s="107">
        <v>3092.82</v>
      </c>
      <c r="K1681" s="54">
        <v>1.1499999999999999</v>
      </c>
      <c r="L1681" s="53">
        <v>793.15</v>
      </c>
      <c r="M1681" s="52"/>
      <c r="N1681" s="58"/>
      <c r="AF1681" s="39"/>
      <c r="AG1681" s="47"/>
      <c r="AH1681" s="47"/>
      <c r="AK1681" s="3" t="s">
        <v>175</v>
      </c>
      <c r="AN1681" s="47"/>
      <c r="AO1681" s="47"/>
      <c r="AQ1681" s="47"/>
    </row>
    <row r="1682" spans="1:43" s="4" customFormat="1" ht="15" x14ac:dyDescent="0.25">
      <c r="A1682" s="48"/>
      <c r="B1682" s="49" t="s">
        <v>78</v>
      </c>
      <c r="C1682" s="372" t="s">
        <v>176</v>
      </c>
      <c r="D1682" s="372"/>
      <c r="E1682" s="372"/>
      <c r="F1682" s="51"/>
      <c r="G1682" s="52"/>
      <c r="H1682" s="52"/>
      <c r="I1682" s="52"/>
      <c r="J1682" s="53">
        <v>399.08</v>
      </c>
      <c r="K1682" s="54">
        <v>1.1499999999999999</v>
      </c>
      <c r="L1682" s="53">
        <v>102.34</v>
      </c>
      <c r="M1682" s="54">
        <v>34.96</v>
      </c>
      <c r="N1682" s="55">
        <v>3577.81</v>
      </c>
      <c r="AF1682" s="39"/>
      <c r="AG1682" s="47"/>
      <c r="AH1682" s="47"/>
      <c r="AK1682" s="3" t="s">
        <v>176</v>
      </c>
      <c r="AN1682" s="47"/>
      <c r="AO1682" s="47"/>
      <c r="AQ1682" s="47"/>
    </row>
    <row r="1683" spans="1:43" s="4" customFormat="1" ht="15" x14ac:dyDescent="0.25">
      <c r="A1683" s="48"/>
      <c r="B1683" s="49" t="s">
        <v>122</v>
      </c>
      <c r="C1683" s="372" t="s">
        <v>177</v>
      </c>
      <c r="D1683" s="372"/>
      <c r="E1683" s="372"/>
      <c r="F1683" s="51"/>
      <c r="G1683" s="52"/>
      <c r="H1683" s="52"/>
      <c r="I1683" s="52"/>
      <c r="J1683" s="107">
        <v>7435.74</v>
      </c>
      <c r="K1683" s="52"/>
      <c r="L1683" s="107">
        <v>1658.17</v>
      </c>
      <c r="M1683" s="52"/>
      <c r="N1683" s="58"/>
      <c r="AF1683" s="39"/>
      <c r="AG1683" s="47"/>
      <c r="AH1683" s="47"/>
      <c r="AK1683" s="3" t="s">
        <v>177</v>
      </c>
      <c r="AN1683" s="47"/>
      <c r="AO1683" s="47"/>
      <c r="AQ1683" s="47"/>
    </row>
    <row r="1684" spans="1:43" s="4" customFormat="1" ht="15" x14ac:dyDescent="0.25">
      <c r="A1684" s="56"/>
      <c r="B1684" s="49"/>
      <c r="C1684" s="372" t="s">
        <v>63</v>
      </c>
      <c r="D1684" s="372"/>
      <c r="E1684" s="372"/>
      <c r="F1684" s="51" t="s">
        <v>64</v>
      </c>
      <c r="G1684" s="54">
        <v>65.239999999999995</v>
      </c>
      <c r="H1684" s="54">
        <v>1.1499999999999999</v>
      </c>
      <c r="I1684" s="117">
        <v>16.730798</v>
      </c>
      <c r="J1684" s="57"/>
      <c r="K1684" s="52"/>
      <c r="L1684" s="57"/>
      <c r="M1684" s="52"/>
      <c r="N1684" s="58"/>
      <c r="AF1684" s="39"/>
      <c r="AG1684" s="47"/>
      <c r="AH1684" s="47"/>
      <c r="AL1684" s="3" t="s">
        <v>63</v>
      </c>
      <c r="AN1684" s="47"/>
      <c r="AO1684" s="47"/>
      <c r="AQ1684" s="47"/>
    </row>
    <row r="1685" spans="1:43" s="4" customFormat="1" ht="15" x14ac:dyDescent="0.25">
      <c r="A1685" s="56"/>
      <c r="B1685" s="49"/>
      <c r="C1685" s="372" t="s">
        <v>178</v>
      </c>
      <c r="D1685" s="372"/>
      <c r="E1685" s="372"/>
      <c r="F1685" s="51" t="s">
        <v>64</v>
      </c>
      <c r="G1685" s="54">
        <v>37.51</v>
      </c>
      <c r="H1685" s="54">
        <v>1.1499999999999999</v>
      </c>
      <c r="I1685" s="111">
        <v>9.6194395000000004</v>
      </c>
      <c r="J1685" s="57"/>
      <c r="K1685" s="52"/>
      <c r="L1685" s="57"/>
      <c r="M1685" s="52"/>
      <c r="N1685" s="58"/>
      <c r="AF1685" s="39"/>
      <c r="AG1685" s="47"/>
      <c r="AH1685" s="47"/>
      <c r="AL1685" s="3" t="s">
        <v>178</v>
      </c>
      <c r="AN1685" s="47"/>
      <c r="AO1685" s="47"/>
      <c r="AQ1685" s="47"/>
    </row>
    <row r="1686" spans="1:43" s="4" customFormat="1" ht="15" x14ac:dyDescent="0.25">
      <c r="A1686" s="48"/>
      <c r="B1686" s="49"/>
      <c r="C1686" s="375" t="s">
        <v>65</v>
      </c>
      <c r="D1686" s="375"/>
      <c r="E1686" s="375"/>
      <c r="F1686" s="59"/>
      <c r="G1686" s="60"/>
      <c r="H1686" s="60"/>
      <c r="I1686" s="60"/>
      <c r="J1686" s="108">
        <v>11148.99</v>
      </c>
      <c r="K1686" s="60"/>
      <c r="L1686" s="108">
        <v>2610.4299999999998</v>
      </c>
      <c r="M1686" s="60"/>
      <c r="N1686" s="62"/>
      <c r="AF1686" s="39"/>
      <c r="AG1686" s="47"/>
      <c r="AH1686" s="47"/>
      <c r="AM1686" s="3" t="s">
        <v>65</v>
      </c>
      <c r="AN1686" s="47"/>
      <c r="AO1686" s="47"/>
      <c r="AQ1686" s="47"/>
    </row>
    <row r="1687" spans="1:43" s="4" customFormat="1" ht="15" x14ac:dyDescent="0.25">
      <c r="A1687" s="56"/>
      <c r="B1687" s="49"/>
      <c r="C1687" s="372" t="s">
        <v>66</v>
      </c>
      <c r="D1687" s="372"/>
      <c r="E1687" s="372"/>
      <c r="F1687" s="51"/>
      <c r="G1687" s="52"/>
      <c r="H1687" s="52"/>
      <c r="I1687" s="52"/>
      <c r="J1687" s="57"/>
      <c r="K1687" s="52"/>
      <c r="L1687" s="53">
        <v>261.45</v>
      </c>
      <c r="M1687" s="52"/>
      <c r="N1687" s="55">
        <v>9140.2999999999993</v>
      </c>
      <c r="AF1687" s="39"/>
      <c r="AG1687" s="47"/>
      <c r="AH1687" s="47"/>
      <c r="AL1687" s="3" t="s">
        <v>66</v>
      </c>
      <c r="AN1687" s="47"/>
      <c r="AO1687" s="47"/>
      <c r="AQ1687" s="47"/>
    </row>
    <row r="1688" spans="1:43" s="4" customFormat="1" ht="15" x14ac:dyDescent="0.25">
      <c r="A1688" s="56"/>
      <c r="B1688" s="49" t="s">
        <v>663</v>
      </c>
      <c r="C1688" s="372" t="s">
        <v>664</v>
      </c>
      <c r="D1688" s="372"/>
      <c r="E1688" s="372"/>
      <c r="F1688" s="51" t="s">
        <v>69</v>
      </c>
      <c r="G1688" s="63">
        <v>103</v>
      </c>
      <c r="H1688" s="52"/>
      <c r="I1688" s="63">
        <v>103</v>
      </c>
      <c r="J1688" s="57"/>
      <c r="K1688" s="52"/>
      <c r="L1688" s="53">
        <v>269.29000000000002</v>
      </c>
      <c r="M1688" s="52"/>
      <c r="N1688" s="55">
        <v>9414.51</v>
      </c>
      <c r="AF1688" s="39"/>
      <c r="AG1688" s="47"/>
      <c r="AH1688" s="47"/>
      <c r="AL1688" s="3" t="s">
        <v>664</v>
      </c>
      <c r="AN1688" s="47"/>
      <c r="AO1688" s="47"/>
      <c r="AQ1688" s="47"/>
    </row>
    <row r="1689" spans="1:43" s="4" customFormat="1" ht="15" x14ac:dyDescent="0.25">
      <c r="A1689" s="56"/>
      <c r="B1689" s="49" t="s">
        <v>665</v>
      </c>
      <c r="C1689" s="372" t="s">
        <v>666</v>
      </c>
      <c r="D1689" s="372"/>
      <c r="E1689" s="372"/>
      <c r="F1689" s="51" t="s">
        <v>69</v>
      </c>
      <c r="G1689" s="63">
        <v>60</v>
      </c>
      <c r="H1689" s="52"/>
      <c r="I1689" s="63">
        <v>60</v>
      </c>
      <c r="J1689" s="57"/>
      <c r="K1689" s="52"/>
      <c r="L1689" s="53">
        <v>156.87</v>
      </c>
      <c r="M1689" s="52"/>
      <c r="N1689" s="55">
        <v>5484.18</v>
      </c>
      <c r="AF1689" s="39"/>
      <c r="AG1689" s="47"/>
      <c r="AH1689" s="47"/>
      <c r="AL1689" s="3" t="s">
        <v>666</v>
      </c>
      <c r="AN1689" s="47"/>
      <c r="AO1689" s="47"/>
      <c r="AQ1689" s="47"/>
    </row>
    <row r="1690" spans="1:43" s="4" customFormat="1" ht="15" x14ac:dyDescent="0.25">
      <c r="A1690" s="65"/>
      <c r="B1690" s="66"/>
      <c r="C1690" s="374" t="s">
        <v>72</v>
      </c>
      <c r="D1690" s="374"/>
      <c r="E1690" s="374"/>
      <c r="F1690" s="42"/>
      <c r="G1690" s="43"/>
      <c r="H1690" s="43"/>
      <c r="I1690" s="43"/>
      <c r="J1690" s="45"/>
      <c r="K1690" s="43"/>
      <c r="L1690" s="105">
        <v>3036.59</v>
      </c>
      <c r="M1690" s="60"/>
      <c r="N1690" s="46"/>
      <c r="AF1690" s="39"/>
      <c r="AG1690" s="47"/>
      <c r="AH1690" s="47"/>
      <c r="AN1690" s="47" t="s">
        <v>72</v>
      </c>
      <c r="AO1690" s="47"/>
      <c r="AQ1690" s="47"/>
    </row>
    <row r="1691" spans="1:43" s="4" customFormat="1" ht="23.25" x14ac:dyDescent="0.25">
      <c r="A1691" s="40" t="s">
        <v>783</v>
      </c>
      <c r="B1691" s="41" t="s">
        <v>784</v>
      </c>
      <c r="C1691" s="374" t="s">
        <v>785</v>
      </c>
      <c r="D1691" s="374"/>
      <c r="E1691" s="374"/>
      <c r="F1691" s="42" t="s">
        <v>661</v>
      </c>
      <c r="G1691" s="43">
        <v>0.22746</v>
      </c>
      <c r="H1691" s="44">
        <v>1</v>
      </c>
      <c r="I1691" s="118">
        <v>0.22746</v>
      </c>
      <c r="J1691" s="105">
        <v>11248.17</v>
      </c>
      <c r="K1691" s="43"/>
      <c r="L1691" s="105">
        <v>2558.5100000000002</v>
      </c>
      <c r="M1691" s="43"/>
      <c r="N1691" s="46"/>
      <c r="AF1691" s="39"/>
      <c r="AG1691" s="47"/>
      <c r="AH1691" s="47" t="s">
        <v>785</v>
      </c>
      <c r="AN1691" s="47"/>
      <c r="AO1691" s="47"/>
      <c r="AQ1691" s="47"/>
    </row>
    <row r="1692" spans="1:43" s="4" customFormat="1" ht="15" x14ac:dyDescent="0.25">
      <c r="A1692" s="69"/>
      <c r="B1692" s="50"/>
      <c r="C1692" s="372" t="s">
        <v>786</v>
      </c>
      <c r="D1692" s="372"/>
      <c r="E1692" s="372"/>
      <c r="F1692" s="372"/>
      <c r="G1692" s="372"/>
      <c r="H1692" s="372"/>
      <c r="I1692" s="372"/>
      <c r="J1692" s="372"/>
      <c r="K1692" s="372"/>
      <c r="L1692" s="372"/>
      <c r="M1692" s="372"/>
      <c r="N1692" s="377"/>
      <c r="AF1692" s="39"/>
      <c r="AG1692" s="47"/>
      <c r="AH1692" s="47"/>
      <c r="AI1692" s="3" t="s">
        <v>786</v>
      </c>
      <c r="AN1692" s="47"/>
      <c r="AO1692" s="47"/>
      <c r="AQ1692" s="47"/>
    </row>
    <row r="1693" spans="1:43" s="4" customFormat="1" ht="15" x14ac:dyDescent="0.25">
      <c r="A1693" s="65"/>
      <c r="B1693" s="66"/>
      <c r="C1693" s="374" t="s">
        <v>72</v>
      </c>
      <c r="D1693" s="374"/>
      <c r="E1693" s="374"/>
      <c r="F1693" s="42"/>
      <c r="G1693" s="43"/>
      <c r="H1693" s="43"/>
      <c r="I1693" s="43"/>
      <c r="J1693" s="45"/>
      <c r="K1693" s="43"/>
      <c r="L1693" s="105">
        <v>2558.5100000000002</v>
      </c>
      <c r="M1693" s="60"/>
      <c r="N1693" s="46"/>
      <c r="AF1693" s="39"/>
      <c r="AG1693" s="47"/>
      <c r="AH1693" s="47"/>
      <c r="AN1693" s="47" t="s">
        <v>72</v>
      </c>
      <c r="AO1693" s="47"/>
      <c r="AQ1693" s="47"/>
    </row>
    <row r="1694" spans="1:43" s="4" customFormat="1" ht="23.25" x14ac:dyDescent="0.25">
      <c r="A1694" s="40" t="s">
        <v>787</v>
      </c>
      <c r="B1694" s="41" t="s">
        <v>672</v>
      </c>
      <c r="C1694" s="374" t="s">
        <v>788</v>
      </c>
      <c r="D1694" s="374"/>
      <c r="E1694" s="374"/>
      <c r="F1694" s="42" t="s">
        <v>674</v>
      </c>
      <c r="G1694" s="43">
        <v>0.04</v>
      </c>
      <c r="H1694" s="44">
        <v>1</v>
      </c>
      <c r="I1694" s="68">
        <v>0.04</v>
      </c>
      <c r="J1694" s="105">
        <v>7182</v>
      </c>
      <c r="K1694" s="43"/>
      <c r="L1694" s="67">
        <v>287.27999999999997</v>
      </c>
      <c r="M1694" s="43"/>
      <c r="N1694" s="46"/>
      <c r="AF1694" s="39"/>
      <c r="AG1694" s="47"/>
      <c r="AH1694" s="47" t="s">
        <v>788</v>
      </c>
      <c r="AN1694" s="47"/>
      <c r="AO1694" s="47"/>
      <c r="AQ1694" s="47"/>
    </row>
    <row r="1695" spans="1:43" s="4" customFormat="1" ht="15" x14ac:dyDescent="0.25">
      <c r="A1695" s="69"/>
      <c r="B1695" s="50"/>
      <c r="C1695" s="372" t="s">
        <v>675</v>
      </c>
      <c r="D1695" s="372"/>
      <c r="E1695" s="372"/>
      <c r="F1695" s="372"/>
      <c r="G1695" s="372"/>
      <c r="H1695" s="372"/>
      <c r="I1695" s="372"/>
      <c r="J1695" s="372"/>
      <c r="K1695" s="372"/>
      <c r="L1695" s="372"/>
      <c r="M1695" s="372"/>
      <c r="N1695" s="377"/>
      <c r="AF1695" s="39"/>
      <c r="AG1695" s="47"/>
      <c r="AH1695" s="47"/>
      <c r="AI1695" s="3" t="s">
        <v>675</v>
      </c>
      <c r="AN1695" s="47"/>
      <c r="AO1695" s="47"/>
      <c r="AQ1695" s="47"/>
    </row>
    <row r="1696" spans="1:43" s="4" customFormat="1" ht="15" x14ac:dyDescent="0.25">
      <c r="A1696" s="65"/>
      <c r="B1696" s="66"/>
      <c r="C1696" s="374" t="s">
        <v>72</v>
      </c>
      <c r="D1696" s="374"/>
      <c r="E1696" s="374"/>
      <c r="F1696" s="42"/>
      <c r="G1696" s="43"/>
      <c r="H1696" s="43"/>
      <c r="I1696" s="43"/>
      <c r="J1696" s="45"/>
      <c r="K1696" s="43"/>
      <c r="L1696" s="67">
        <v>287.27999999999997</v>
      </c>
      <c r="M1696" s="60"/>
      <c r="N1696" s="46"/>
      <c r="AF1696" s="39"/>
      <c r="AG1696" s="47"/>
      <c r="AH1696" s="47"/>
      <c r="AN1696" s="47" t="s">
        <v>72</v>
      </c>
      <c r="AO1696" s="47"/>
      <c r="AQ1696" s="47"/>
    </row>
    <row r="1697" spans="1:43" s="4" customFormat="1" ht="15" x14ac:dyDescent="0.25">
      <c r="A1697" s="40" t="s">
        <v>789</v>
      </c>
      <c r="B1697" s="41" t="s">
        <v>790</v>
      </c>
      <c r="C1697" s="374" t="s">
        <v>791</v>
      </c>
      <c r="D1697" s="374"/>
      <c r="E1697" s="374"/>
      <c r="F1697" s="42" t="s">
        <v>61</v>
      </c>
      <c r="G1697" s="43">
        <v>10</v>
      </c>
      <c r="H1697" s="44">
        <v>1</v>
      </c>
      <c r="I1697" s="44">
        <v>10</v>
      </c>
      <c r="J1697" s="67">
        <v>13.55</v>
      </c>
      <c r="K1697" s="43"/>
      <c r="L1697" s="67">
        <v>135.5</v>
      </c>
      <c r="M1697" s="43"/>
      <c r="N1697" s="46"/>
      <c r="AF1697" s="39"/>
      <c r="AG1697" s="47"/>
      <c r="AH1697" s="47" t="s">
        <v>791</v>
      </c>
      <c r="AN1697" s="47"/>
      <c r="AO1697" s="47"/>
      <c r="AQ1697" s="47"/>
    </row>
    <row r="1698" spans="1:43" s="4" customFormat="1" ht="15" x14ac:dyDescent="0.25">
      <c r="A1698" s="65"/>
      <c r="B1698" s="66"/>
      <c r="C1698" s="374" t="s">
        <v>72</v>
      </c>
      <c r="D1698" s="374"/>
      <c r="E1698" s="374"/>
      <c r="F1698" s="42"/>
      <c r="G1698" s="43"/>
      <c r="H1698" s="43"/>
      <c r="I1698" s="43"/>
      <c r="J1698" s="45"/>
      <c r="K1698" s="43"/>
      <c r="L1698" s="67">
        <v>135.5</v>
      </c>
      <c r="M1698" s="60"/>
      <c r="N1698" s="46"/>
      <c r="AF1698" s="39"/>
      <c r="AG1698" s="47"/>
      <c r="AH1698" s="47"/>
      <c r="AN1698" s="47" t="s">
        <v>72</v>
      </c>
      <c r="AO1698" s="47"/>
      <c r="AQ1698" s="47"/>
    </row>
    <row r="1699" spans="1:43" s="4" customFormat="1" ht="34.5" x14ac:dyDescent="0.25">
      <c r="A1699" s="40" t="s">
        <v>792</v>
      </c>
      <c r="B1699" s="41" t="s">
        <v>793</v>
      </c>
      <c r="C1699" s="374" t="s">
        <v>794</v>
      </c>
      <c r="D1699" s="374"/>
      <c r="E1699" s="374"/>
      <c r="F1699" s="42" t="s">
        <v>61</v>
      </c>
      <c r="G1699" s="43">
        <v>10</v>
      </c>
      <c r="H1699" s="44">
        <v>1</v>
      </c>
      <c r="I1699" s="44">
        <v>10</v>
      </c>
      <c r="J1699" s="45"/>
      <c r="K1699" s="43"/>
      <c r="L1699" s="45"/>
      <c r="M1699" s="43"/>
      <c r="N1699" s="46"/>
      <c r="AF1699" s="39"/>
      <c r="AG1699" s="47"/>
      <c r="AH1699" s="47" t="s">
        <v>794</v>
      </c>
      <c r="AN1699" s="47"/>
      <c r="AO1699" s="47"/>
      <c r="AQ1699" s="47"/>
    </row>
    <row r="1700" spans="1:43" s="4" customFormat="1" ht="15" x14ac:dyDescent="0.25">
      <c r="A1700" s="69"/>
      <c r="B1700" s="50"/>
      <c r="C1700" s="372" t="s">
        <v>795</v>
      </c>
      <c r="D1700" s="372"/>
      <c r="E1700" s="372"/>
      <c r="F1700" s="372"/>
      <c r="G1700" s="372"/>
      <c r="H1700" s="372"/>
      <c r="I1700" s="372"/>
      <c r="J1700" s="372"/>
      <c r="K1700" s="372"/>
      <c r="L1700" s="372"/>
      <c r="M1700" s="372"/>
      <c r="N1700" s="377"/>
      <c r="AF1700" s="39"/>
      <c r="AG1700" s="47"/>
      <c r="AH1700" s="47"/>
      <c r="AI1700" s="3" t="s">
        <v>795</v>
      </c>
      <c r="AN1700" s="47"/>
      <c r="AO1700" s="47"/>
      <c r="AQ1700" s="47"/>
    </row>
    <row r="1701" spans="1:43" s="4" customFormat="1" ht="22.5" x14ac:dyDescent="0.25">
      <c r="A1701" s="103"/>
      <c r="B1701" s="49" t="s">
        <v>217</v>
      </c>
      <c r="C1701" s="368" t="s">
        <v>218</v>
      </c>
      <c r="D1701" s="368"/>
      <c r="E1701" s="368"/>
      <c r="F1701" s="368"/>
      <c r="G1701" s="368"/>
      <c r="H1701" s="368"/>
      <c r="I1701" s="368"/>
      <c r="J1701" s="368"/>
      <c r="K1701" s="368"/>
      <c r="L1701" s="368"/>
      <c r="M1701" s="368"/>
      <c r="N1701" s="376"/>
      <c r="AF1701" s="39"/>
      <c r="AG1701" s="47"/>
      <c r="AH1701" s="47"/>
      <c r="AJ1701" s="3" t="s">
        <v>218</v>
      </c>
      <c r="AN1701" s="47"/>
      <c r="AO1701" s="47"/>
      <c r="AQ1701" s="47"/>
    </row>
    <row r="1702" spans="1:43" s="4" customFormat="1" ht="15" x14ac:dyDescent="0.25">
      <c r="A1702" s="48"/>
      <c r="B1702" s="49" t="s">
        <v>58</v>
      </c>
      <c r="C1702" s="372" t="s">
        <v>62</v>
      </c>
      <c r="D1702" s="372"/>
      <c r="E1702" s="372"/>
      <c r="F1702" s="51"/>
      <c r="G1702" s="52"/>
      <c r="H1702" s="52"/>
      <c r="I1702" s="52"/>
      <c r="J1702" s="53">
        <v>26.64</v>
      </c>
      <c r="K1702" s="54">
        <v>1.1499999999999999</v>
      </c>
      <c r="L1702" s="53">
        <v>306.36</v>
      </c>
      <c r="M1702" s="54">
        <v>34.96</v>
      </c>
      <c r="N1702" s="55">
        <v>10710.35</v>
      </c>
      <c r="AF1702" s="39"/>
      <c r="AG1702" s="47"/>
      <c r="AH1702" s="47"/>
      <c r="AK1702" s="3" t="s">
        <v>62</v>
      </c>
      <c r="AN1702" s="47"/>
      <c r="AO1702" s="47"/>
      <c r="AQ1702" s="47"/>
    </row>
    <row r="1703" spans="1:43" s="4" customFormat="1" ht="15" x14ac:dyDescent="0.25">
      <c r="A1703" s="48"/>
      <c r="B1703" s="49" t="s">
        <v>73</v>
      </c>
      <c r="C1703" s="372" t="s">
        <v>175</v>
      </c>
      <c r="D1703" s="372"/>
      <c r="E1703" s="372"/>
      <c r="F1703" s="51"/>
      <c r="G1703" s="52"/>
      <c r="H1703" s="52"/>
      <c r="I1703" s="52"/>
      <c r="J1703" s="53">
        <v>154.88</v>
      </c>
      <c r="K1703" s="54">
        <v>1.1499999999999999</v>
      </c>
      <c r="L1703" s="107">
        <v>1781.12</v>
      </c>
      <c r="M1703" s="52"/>
      <c r="N1703" s="58"/>
      <c r="AF1703" s="39"/>
      <c r="AG1703" s="47"/>
      <c r="AH1703" s="47"/>
      <c r="AK1703" s="3" t="s">
        <v>175</v>
      </c>
      <c r="AN1703" s="47"/>
      <c r="AO1703" s="47"/>
      <c r="AQ1703" s="47"/>
    </row>
    <row r="1704" spans="1:43" s="4" customFormat="1" ht="15" x14ac:dyDescent="0.25">
      <c r="A1704" s="48"/>
      <c r="B1704" s="49" t="s">
        <v>78</v>
      </c>
      <c r="C1704" s="372" t="s">
        <v>176</v>
      </c>
      <c r="D1704" s="372"/>
      <c r="E1704" s="372"/>
      <c r="F1704" s="51"/>
      <c r="G1704" s="52"/>
      <c r="H1704" s="52"/>
      <c r="I1704" s="52"/>
      <c r="J1704" s="53">
        <v>14.81</v>
      </c>
      <c r="K1704" s="54">
        <v>1.1499999999999999</v>
      </c>
      <c r="L1704" s="53">
        <v>170.32</v>
      </c>
      <c r="M1704" s="54">
        <v>34.96</v>
      </c>
      <c r="N1704" s="55">
        <v>5954.39</v>
      </c>
      <c r="AF1704" s="39"/>
      <c r="AG1704" s="47"/>
      <c r="AH1704" s="47"/>
      <c r="AK1704" s="3" t="s">
        <v>176</v>
      </c>
      <c r="AN1704" s="47"/>
      <c r="AO1704" s="47"/>
      <c r="AQ1704" s="47"/>
    </row>
    <row r="1705" spans="1:43" s="4" customFormat="1" ht="15" x14ac:dyDescent="0.25">
      <c r="A1705" s="48"/>
      <c r="B1705" s="49" t="s">
        <v>122</v>
      </c>
      <c r="C1705" s="372" t="s">
        <v>177</v>
      </c>
      <c r="D1705" s="372"/>
      <c r="E1705" s="372"/>
      <c r="F1705" s="51"/>
      <c r="G1705" s="52"/>
      <c r="H1705" s="52"/>
      <c r="I1705" s="52"/>
      <c r="J1705" s="53">
        <v>15.73</v>
      </c>
      <c r="K1705" s="52"/>
      <c r="L1705" s="53">
        <v>157.30000000000001</v>
      </c>
      <c r="M1705" s="52"/>
      <c r="N1705" s="58"/>
      <c r="AF1705" s="39"/>
      <c r="AG1705" s="47"/>
      <c r="AH1705" s="47"/>
      <c r="AK1705" s="3" t="s">
        <v>177</v>
      </c>
      <c r="AN1705" s="47"/>
      <c r="AO1705" s="47"/>
      <c r="AQ1705" s="47"/>
    </row>
    <row r="1706" spans="1:43" s="4" customFormat="1" ht="15" x14ac:dyDescent="0.25">
      <c r="A1706" s="56"/>
      <c r="B1706" s="49"/>
      <c r="C1706" s="372" t="s">
        <v>63</v>
      </c>
      <c r="D1706" s="372"/>
      <c r="E1706" s="372"/>
      <c r="F1706" s="51" t="s">
        <v>64</v>
      </c>
      <c r="G1706" s="54">
        <v>2.73</v>
      </c>
      <c r="H1706" s="54">
        <v>1.1499999999999999</v>
      </c>
      <c r="I1706" s="109">
        <v>31.395</v>
      </c>
      <c r="J1706" s="57"/>
      <c r="K1706" s="52"/>
      <c r="L1706" s="57"/>
      <c r="M1706" s="52"/>
      <c r="N1706" s="58"/>
      <c r="AF1706" s="39"/>
      <c r="AG1706" s="47"/>
      <c r="AH1706" s="47"/>
      <c r="AL1706" s="3" t="s">
        <v>63</v>
      </c>
      <c r="AN1706" s="47"/>
      <c r="AO1706" s="47"/>
      <c r="AQ1706" s="47"/>
    </row>
    <row r="1707" spans="1:43" s="4" customFormat="1" ht="15" x14ac:dyDescent="0.25">
      <c r="A1707" s="56"/>
      <c r="B1707" s="49"/>
      <c r="C1707" s="372" t="s">
        <v>178</v>
      </c>
      <c r="D1707" s="372"/>
      <c r="E1707" s="372"/>
      <c r="F1707" s="51" t="s">
        <v>64</v>
      </c>
      <c r="G1707" s="104">
        <v>1.1000000000000001</v>
      </c>
      <c r="H1707" s="54">
        <v>1.1499999999999999</v>
      </c>
      <c r="I1707" s="54">
        <v>12.65</v>
      </c>
      <c r="J1707" s="57"/>
      <c r="K1707" s="52"/>
      <c r="L1707" s="57"/>
      <c r="M1707" s="52"/>
      <c r="N1707" s="58"/>
      <c r="AF1707" s="39"/>
      <c r="AG1707" s="47"/>
      <c r="AH1707" s="47"/>
      <c r="AL1707" s="3" t="s">
        <v>178</v>
      </c>
      <c r="AN1707" s="47"/>
      <c r="AO1707" s="47"/>
      <c r="AQ1707" s="47"/>
    </row>
    <row r="1708" spans="1:43" s="4" customFormat="1" ht="15" x14ac:dyDescent="0.25">
      <c r="A1708" s="48"/>
      <c r="B1708" s="49"/>
      <c r="C1708" s="375" t="s">
        <v>65</v>
      </c>
      <c r="D1708" s="375"/>
      <c r="E1708" s="375"/>
      <c r="F1708" s="59"/>
      <c r="G1708" s="60"/>
      <c r="H1708" s="60"/>
      <c r="I1708" s="60"/>
      <c r="J1708" s="61">
        <v>197.25</v>
      </c>
      <c r="K1708" s="60"/>
      <c r="L1708" s="108">
        <v>2244.7800000000002</v>
      </c>
      <c r="M1708" s="60"/>
      <c r="N1708" s="62"/>
      <c r="AF1708" s="39"/>
      <c r="AG1708" s="47"/>
      <c r="AH1708" s="47"/>
      <c r="AM1708" s="3" t="s">
        <v>65</v>
      </c>
      <c r="AN1708" s="47"/>
      <c r="AO1708" s="47"/>
      <c r="AQ1708" s="47"/>
    </row>
    <row r="1709" spans="1:43" s="4" customFormat="1" ht="15" x14ac:dyDescent="0.25">
      <c r="A1709" s="56"/>
      <c r="B1709" s="49"/>
      <c r="C1709" s="372" t="s">
        <v>66</v>
      </c>
      <c r="D1709" s="372"/>
      <c r="E1709" s="372"/>
      <c r="F1709" s="51"/>
      <c r="G1709" s="52"/>
      <c r="H1709" s="52"/>
      <c r="I1709" s="52"/>
      <c r="J1709" s="57"/>
      <c r="K1709" s="52"/>
      <c r="L1709" s="53">
        <v>476.68</v>
      </c>
      <c r="M1709" s="52"/>
      <c r="N1709" s="55">
        <v>16664.740000000002</v>
      </c>
      <c r="AF1709" s="39"/>
      <c r="AG1709" s="47"/>
      <c r="AH1709" s="47"/>
      <c r="AL1709" s="3" t="s">
        <v>66</v>
      </c>
      <c r="AN1709" s="47"/>
      <c r="AO1709" s="47"/>
      <c r="AQ1709" s="47"/>
    </row>
    <row r="1710" spans="1:43" s="4" customFormat="1" ht="23.25" x14ac:dyDescent="0.25">
      <c r="A1710" s="56"/>
      <c r="B1710" s="49" t="s">
        <v>681</v>
      </c>
      <c r="C1710" s="372" t="s">
        <v>682</v>
      </c>
      <c r="D1710" s="372"/>
      <c r="E1710" s="372"/>
      <c r="F1710" s="51" t="s">
        <v>69</v>
      </c>
      <c r="G1710" s="63">
        <v>97</v>
      </c>
      <c r="H1710" s="52"/>
      <c r="I1710" s="63">
        <v>97</v>
      </c>
      <c r="J1710" s="57"/>
      <c r="K1710" s="52"/>
      <c r="L1710" s="53">
        <v>462.38</v>
      </c>
      <c r="M1710" s="52"/>
      <c r="N1710" s="55">
        <v>16164.8</v>
      </c>
      <c r="AF1710" s="39"/>
      <c r="AG1710" s="47"/>
      <c r="AH1710" s="47"/>
      <c r="AL1710" s="3" t="s">
        <v>682</v>
      </c>
      <c r="AN1710" s="47"/>
      <c r="AO1710" s="47"/>
      <c r="AQ1710" s="47"/>
    </row>
    <row r="1711" spans="1:43" s="4" customFormat="1" ht="23.25" x14ac:dyDescent="0.25">
      <c r="A1711" s="56"/>
      <c r="B1711" s="49" t="s">
        <v>683</v>
      </c>
      <c r="C1711" s="372" t="s">
        <v>684</v>
      </c>
      <c r="D1711" s="372"/>
      <c r="E1711" s="372"/>
      <c r="F1711" s="51" t="s">
        <v>69</v>
      </c>
      <c r="G1711" s="63">
        <v>51</v>
      </c>
      <c r="H1711" s="52"/>
      <c r="I1711" s="63">
        <v>51</v>
      </c>
      <c r="J1711" s="57"/>
      <c r="K1711" s="52"/>
      <c r="L1711" s="53">
        <v>243.11</v>
      </c>
      <c r="M1711" s="52"/>
      <c r="N1711" s="55">
        <v>8499.02</v>
      </c>
      <c r="AF1711" s="39"/>
      <c r="AG1711" s="47"/>
      <c r="AH1711" s="47"/>
      <c r="AL1711" s="3" t="s">
        <v>684</v>
      </c>
      <c r="AN1711" s="47"/>
      <c r="AO1711" s="47"/>
      <c r="AQ1711" s="47"/>
    </row>
    <row r="1712" spans="1:43" s="4" customFormat="1" ht="15" x14ac:dyDescent="0.25">
      <c r="A1712" s="65"/>
      <c r="B1712" s="66"/>
      <c r="C1712" s="374" t="s">
        <v>72</v>
      </c>
      <c r="D1712" s="374"/>
      <c r="E1712" s="374"/>
      <c r="F1712" s="42"/>
      <c r="G1712" s="43"/>
      <c r="H1712" s="43"/>
      <c r="I1712" s="43"/>
      <c r="J1712" s="45"/>
      <c r="K1712" s="43"/>
      <c r="L1712" s="105">
        <v>2950.27</v>
      </c>
      <c r="M1712" s="60"/>
      <c r="N1712" s="46"/>
      <c r="AF1712" s="39"/>
      <c r="AG1712" s="47"/>
      <c r="AH1712" s="47"/>
      <c r="AN1712" s="47" t="s">
        <v>72</v>
      </c>
      <c r="AO1712" s="47"/>
      <c r="AQ1712" s="47"/>
    </row>
    <row r="1713" spans="1:43" s="4" customFormat="1" ht="34.5" x14ac:dyDescent="0.25">
      <c r="A1713" s="40" t="s">
        <v>796</v>
      </c>
      <c r="B1713" s="41" t="s">
        <v>797</v>
      </c>
      <c r="C1713" s="374" t="s">
        <v>798</v>
      </c>
      <c r="D1713" s="374"/>
      <c r="E1713" s="374"/>
      <c r="F1713" s="42" t="s">
        <v>61</v>
      </c>
      <c r="G1713" s="43">
        <v>8</v>
      </c>
      <c r="H1713" s="44">
        <v>1</v>
      </c>
      <c r="I1713" s="44">
        <v>8</v>
      </c>
      <c r="J1713" s="105">
        <v>1392.13</v>
      </c>
      <c r="K1713" s="43"/>
      <c r="L1713" s="105">
        <v>11137.04</v>
      </c>
      <c r="M1713" s="43"/>
      <c r="N1713" s="46"/>
      <c r="AF1713" s="39"/>
      <c r="AG1713" s="47"/>
      <c r="AH1713" s="47" t="s">
        <v>798</v>
      </c>
      <c r="AN1713" s="47"/>
      <c r="AO1713" s="47"/>
      <c r="AQ1713" s="47"/>
    </row>
    <row r="1714" spans="1:43" s="4" customFormat="1" ht="15" x14ac:dyDescent="0.25">
      <c r="A1714" s="65"/>
      <c r="B1714" s="66"/>
      <c r="C1714" s="374" t="s">
        <v>72</v>
      </c>
      <c r="D1714" s="374"/>
      <c r="E1714" s="374"/>
      <c r="F1714" s="42"/>
      <c r="G1714" s="43"/>
      <c r="H1714" s="43"/>
      <c r="I1714" s="43"/>
      <c r="J1714" s="45"/>
      <c r="K1714" s="43"/>
      <c r="L1714" s="105">
        <v>11137.04</v>
      </c>
      <c r="M1714" s="60"/>
      <c r="N1714" s="46"/>
      <c r="AF1714" s="39"/>
      <c r="AG1714" s="47"/>
      <c r="AH1714" s="47"/>
      <c r="AN1714" s="47" t="s">
        <v>72</v>
      </c>
      <c r="AO1714" s="47"/>
      <c r="AQ1714" s="47"/>
    </row>
    <row r="1715" spans="1:43" s="4" customFormat="1" ht="34.5" x14ac:dyDescent="0.25">
      <c r="A1715" s="40" t="s">
        <v>799</v>
      </c>
      <c r="B1715" s="41" t="s">
        <v>800</v>
      </c>
      <c r="C1715" s="374" t="s">
        <v>801</v>
      </c>
      <c r="D1715" s="374"/>
      <c r="E1715" s="374"/>
      <c r="F1715" s="42" t="s">
        <v>61</v>
      </c>
      <c r="G1715" s="43">
        <v>2</v>
      </c>
      <c r="H1715" s="44">
        <v>1</v>
      </c>
      <c r="I1715" s="44">
        <v>2</v>
      </c>
      <c r="J1715" s="105">
        <v>1579.78</v>
      </c>
      <c r="K1715" s="43"/>
      <c r="L1715" s="105">
        <v>3159.56</v>
      </c>
      <c r="M1715" s="43"/>
      <c r="N1715" s="46"/>
      <c r="AF1715" s="39"/>
      <c r="AG1715" s="47"/>
      <c r="AH1715" s="47" t="s">
        <v>801</v>
      </c>
      <c r="AN1715" s="47"/>
      <c r="AO1715" s="47"/>
      <c r="AQ1715" s="47"/>
    </row>
    <row r="1716" spans="1:43" s="4" customFormat="1" ht="15" x14ac:dyDescent="0.25">
      <c r="A1716" s="65"/>
      <c r="B1716" s="66"/>
      <c r="C1716" s="374" t="s">
        <v>72</v>
      </c>
      <c r="D1716" s="374"/>
      <c r="E1716" s="374"/>
      <c r="F1716" s="42"/>
      <c r="G1716" s="43"/>
      <c r="H1716" s="43"/>
      <c r="I1716" s="43"/>
      <c r="J1716" s="45"/>
      <c r="K1716" s="43"/>
      <c r="L1716" s="105">
        <v>3159.56</v>
      </c>
      <c r="M1716" s="60"/>
      <c r="N1716" s="46"/>
      <c r="AF1716" s="39"/>
      <c r="AG1716" s="47"/>
      <c r="AH1716" s="47"/>
      <c r="AN1716" s="47" t="s">
        <v>72</v>
      </c>
      <c r="AO1716" s="47"/>
      <c r="AQ1716" s="47"/>
    </row>
    <row r="1717" spans="1:43" s="4" customFormat="1" ht="22.5" x14ac:dyDescent="0.25">
      <c r="A1717" s="40" t="s">
        <v>802</v>
      </c>
      <c r="B1717" s="41" t="s">
        <v>768</v>
      </c>
      <c r="C1717" s="374" t="s">
        <v>803</v>
      </c>
      <c r="D1717" s="374"/>
      <c r="E1717" s="374"/>
      <c r="F1717" s="42" t="s">
        <v>231</v>
      </c>
      <c r="G1717" s="43">
        <v>51</v>
      </c>
      <c r="H1717" s="44">
        <v>1</v>
      </c>
      <c r="I1717" s="44">
        <v>51</v>
      </c>
      <c r="J1717" s="67">
        <v>127.76</v>
      </c>
      <c r="K1717" s="43"/>
      <c r="L1717" s="67">
        <v>762.08</v>
      </c>
      <c r="M1717" s="68">
        <v>8.5500000000000007</v>
      </c>
      <c r="N1717" s="115">
        <v>6515.76</v>
      </c>
      <c r="AF1717" s="39"/>
      <c r="AG1717" s="47"/>
      <c r="AH1717" s="47" t="s">
        <v>803</v>
      </c>
      <c r="AN1717" s="47"/>
      <c r="AO1717" s="47"/>
      <c r="AQ1717" s="47"/>
    </row>
    <row r="1718" spans="1:43" s="4" customFormat="1" ht="15" x14ac:dyDescent="0.25">
      <c r="A1718" s="69"/>
      <c r="B1718" s="50"/>
      <c r="C1718" s="372" t="s">
        <v>804</v>
      </c>
      <c r="D1718" s="372"/>
      <c r="E1718" s="372"/>
      <c r="F1718" s="372"/>
      <c r="G1718" s="372"/>
      <c r="H1718" s="372"/>
      <c r="I1718" s="372"/>
      <c r="J1718" s="372"/>
      <c r="K1718" s="372"/>
      <c r="L1718" s="372"/>
      <c r="M1718" s="372"/>
      <c r="N1718" s="377"/>
      <c r="AF1718" s="39"/>
      <c r="AG1718" s="47"/>
      <c r="AH1718" s="47"/>
      <c r="AI1718" s="3" t="s">
        <v>804</v>
      </c>
      <c r="AN1718" s="47"/>
      <c r="AO1718" s="47"/>
      <c r="AQ1718" s="47"/>
    </row>
    <row r="1719" spans="1:43" s="4" customFormat="1" ht="15" x14ac:dyDescent="0.25">
      <c r="A1719" s="65"/>
      <c r="B1719" s="66"/>
      <c r="C1719" s="374" t="s">
        <v>72</v>
      </c>
      <c r="D1719" s="374"/>
      <c r="E1719" s="374"/>
      <c r="F1719" s="42"/>
      <c r="G1719" s="43"/>
      <c r="H1719" s="43"/>
      <c r="I1719" s="43"/>
      <c r="J1719" s="45"/>
      <c r="K1719" s="43"/>
      <c r="L1719" s="67">
        <v>762.08</v>
      </c>
      <c r="M1719" s="60"/>
      <c r="N1719" s="115">
        <v>6515.76</v>
      </c>
      <c r="AF1719" s="39"/>
      <c r="AG1719" s="47"/>
      <c r="AH1719" s="47"/>
      <c r="AN1719" s="47" t="s">
        <v>72</v>
      </c>
      <c r="AO1719" s="47"/>
      <c r="AQ1719" s="47"/>
    </row>
    <row r="1720" spans="1:43" s="4" customFormat="1" ht="23.25" x14ac:dyDescent="0.25">
      <c r="A1720" s="40" t="s">
        <v>805</v>
      </c>
      <c r="B1720" s="41" t="s">
        <v>806</v>
      </c>
      <c r="C1720" s="374" t="s">
        <v>807</v>
      </c>
      <c r="D1720" s="374"/>
      <c r="E1720" s="374"/>
      <c r="F1720" s="42" t="s">
        <v>61</v>
      </c>
      <c r="G1720" s="43">
        <v>10</v>
      </c>
      <c r="H1720" s="44">
        <v>1</v>
      </c>
      <c r="I1720" s="44">
        <v>10</v>
      </c>
      <c r="J1720" s="45"/>
      <c r="K1720" s="43"/>
      <c r="L1720" s="45"/>
      <c r="M1720" s="43"/>
      <c r="N1720" s="46"/>
      <c r="AF1720" s="39"/>
      <c r="AG1720" s="47"/>
      <c r="AH1720" s="47" t="s">
        <v>807</v>
      </c>
      <c r="AN1720" s="47"/>
      <c r="AO1720" s="47"/>
      <c r="AQ1720" s="47"/>
    </row>
    <row r="1721" spans="1:43" s="4" customFormat="1" ht="22.5" x14ac:dyDescent="0.25">
      <c r="A1721" s="103"/>
      <c r="B1721" s="49" t="s">
        <v>217</v>
      </c>
      <c r="C1721" s="368" t="s">
        <v>218</v>
      </c>
      <c r="D1721" s="368"/>
      <c r="E1721" s="368"/>
      <c r="F1721" s="368"/>
      <c r="G1721" s="368"/>
      <c r="H1721" s="368"/>
      <c r="I1721" s="368"/>
      <c r="J1721" s="368"/>
      <c r="K1721" s="368"/>
      <c r="L1721" s="368"/>
      <c r="M1721" s="368"/>
      <c r="N1721" s="376"/>
      <c r="AF1721" s="39"/>
      <c r="AG1721" s="47"/>
      <c r="AH1721" s="47"/>
      <c r="AJ1721" s="3" t="s">
        <v>218</v>
      </c>
      <c r="AN1721" s="47"/>
      <c r="AO1721" s="47"/>
      <c r="AQ1721" s="47"/>
    </row>
    <row r="1722" spans="1:43" s="4" customFormat="1" ht="15" x14ac:dyDescent="0.25">
      <c r="A1722" s="48"/>
      <c r="B1722" s="49" t="s">
        <v>58</v>
      </c>
      <c r="C1722" s="372" t="s">
        <v>62</v>
      </c>
      <c r="D1722" s="372"/>
      <c r="E1722" s="372"/>
      <c r="F1722" s="51"/>
      <c r="G1722" s="52"/>
      <c r="H1722" s="52"/>
      <c r="I1722" s="52"/>
      <c r="J1722" s="53">
        <v>11.24</v>
      </c>
      <c r="K1722" s="54">
        <v>1.1499999999999999</v>
      </c>
      <c r="L1722" s="53">
        <v>129.26</v>
      </c>
      <c r="M1722" s="54">
        <v>34.96</v>
      </c>
      <c r="N1722" s="55">
        <v>4518.93</v>
      </c>
      <c r="AF1722" s="39"/>
      <c r="AG1722" s="47"/>
      <c r="AH1722" s="47"/>
      <c r="AK1722" s="3" t="s">
        <v>62</v>
      </c>
      <c r="AN1722" s="47"/>
      <c r="AO1722" s="47"/>
      <c r="AQ1722" s="47"/>
    </row>
    <row r="1723" spans="1:43" s="4" customFormat="1" ht="15" x14ac:dyDescent="0.25">
      <c r="A1723" s="48"/>
      <c r="B1723" s="49" t="s">
        <v>73</v>
      </c>
      <c r="C1723" s="372" t="s">
        <v>175</v>
      </c>
      <c r="D1723" s="372"/>
      <c r="E1723" s="372"/>
      <c r="F1723" s="51"/>
      <c r="G1723" s="52"/>
      <c r="H1723" s="52"/>
      <c r="I1723" s="52"/>
      <c r="J1723" s="53">
        <v>45</v>
      </c>
      <c r="K1723" s="54">
        <v>1.1499999999999999</v>
      </c>
      <c r="L1723" s="53">
        <v>517.5</v>
      </c>
      <c r="M1723" s="52"/>
      <c r="N1723" s="58"/>
      <c r="AF1723" s="39"/>
      <c r="AG1723" s="47"/>
      <c r="AH1723" s="47"/>
      <c r="AK1723" s="3" t="s">
        <v>175</v>
      </c>
      <c r="AN1723" s="47"/>
      <c r="AO1723" s="47"/>
      <c r="AQ1723" s="47"/>
    </row>
    <row r="1724" spans="1:43" s="4" customFormat="1" ht="15" x14ac:dyDescent="0.25">
      <c r="A1724" s="48"/>
      <c r="B1724" s="49" t="s">
        <v>78</v>
      </c>
      <c r="C1724" s="372" t="s">
        <v>176</v>
      </c>
      <c r="D1724" s="372"/>
      <c r="E1724" s="372"/>
      <c r="F1724" s="51"/>
      <c r="G1724" s="52"/>
      <c r="H1724" s="52"/>
      <c r="I1724" s="52"/>
      <c r="J1724" s="53">
        <v>4.42</v>
      </c>
      <c r="K1724" s="54">
        <v>1.1499999999999999</v>
      </c>
      <c r="L1724" s="53">
        <v>50.83</v>
      </c>
      <c r="M1724" s="54">
        <v>34.96</v>
      </c>
      <c r="N1724" s="55">
        <v>1777.02</v>
      </c>
      <c r="AF1724" s="39"/>
      <c r="AG1724" s="47"/>
      <c r="AH1724" s="47"/>
      <c r="AK1724" s="3" t="s">
        <v>176</v>
      </c>
      <c r="AN1724" s="47"/>
      <c r="AO1724" s="47"/>
      <c r="AQ1724" s="47"/>
    </row>
    <row r="1725" spans="1:43" s="4" customFormat="1" ht="15" x14ac:dyDescent="0.25">
      <c r="A1725" s="48"/>
      <c r="B1725" s="49" t="s">
        <v>122</v>
      </c>
      <c r="C1725" s="372" t="s">
        <v>177</v>
      </c>
      <c r="D1725" s="372"/>
      <c r="E1725" s="372"/>
      <c r="F1725" s="51"/>
      <c r="G1725" s="52"/>
      <c r="H1725" s="52"/>
      <c r="I1725" s="52"/>
      <c r="J1725" s="53">
        <v>49.39</v>
      </c>
      <c r="K1725" s="52"/>
      <c r="L1725" s="53">
        <v>493.9</v>
      </c>
      <c r="M1725" s="52"/>
      <c r="N1725" s="58"/>
      <c r="AF1725" s="39"/>
      <c r="AG1725" s="47"/>
      <c r="AH1725" s="47"/>
      <c r="AK1725" s="3" t="s">
        <v>177</v>
      </c>
      <c r="AN1725" s="47"/>
      <c r="AO1725" s="47"/>
      <c r="AQ1725" s="47"/>
    </row>
    <row r="1726" spans="1:43" s="4" customFormat="1" ht="15" x14ac:dyDescent="0.25">
      <c r="A1726" s="56"/>
      <c r="B1726" s="49"/>
      <c r="C1726" s="372" t="s">
        <v>63</v>
      </c>
      <c r="D1726" s="372"/>
      <c r="E1726" s="372"/>
      <c r="F1726" s="51" t="s">
        <v>64</v>
      </c>
      <c r="G1726" s="54">
        <v>1.07</v>
      </c>
      <c r="H1726" s="54">
        <v>1.1499999999999999</v>
      </c>
      <c r="I1726" s="109">
        <v>12.305</v>
      </c>
      <c r="J1726" s="57"/>
      <c r="K1726" s="52"/>
      <c r="L1726" s="57"/>
      <c r="M1726" s="52"/>
      <c r="N1726" s="58"/>
      <c r="AF1726" s="39"/>
      <c r="AG1726" s="47"/>
      <c r="AH1726" s="47"/>
      <c r="AL1726" s="3" t="s">
        <v>63</v>
      </c>
      <c r="AN1726" s="47"/>
      <c r="AO1726" s="47"/>
      <c r="AQ1726" s="47"/>
    </row>
    <row r="1727" spans="1:43" s="4" customFormat="1" ht="15" x14ac:dyDescent="0.25">
      <c r="A1727" s="56"/>
      <c r="B1727" s="49"/>
      <c r="C1727" s="372" t="s">
        <v>178</v>
      </c>
      <c r="D1727" s="372"/>
      <c r="E1727" s="372"/>
      <c r="F1727" s="51" t="s">
        <v>64</v>
      </c>
      <c r="G1727" s="54">
        <v>0.33</v>
      </c>
      <c r="H1727" s="54">
        <v>1.1499999999999999</v>
      </c>
      <c r="I1727" s="109">
        <v>3.7949999999999999</v>
      </c>
      <c r="J1727" s="57"/>
      <c r="K1727" s="52"/>
      <c r="L1727" s="57"/>
      <c r="M1727" s="52"/>
      <c r="N1727" s="58"/>
      <c r="AF1727" s="39"/>
      <c r="AG1727" s="47"/>
      <c r="AH1727" s="47"/>
      <c r="AL1727" s="3" t="s">
        <v>178</v>
      </c>
      <c r="AN1727" s="47"/>
      <c r="AO1727" s="47"/>
      <c r="AQ1727" s="47"/>
    </row>
    <row r="1728" spans="1:43" s="4" customFormat="1" ht="15" x14ac:dyDescent="0.25">
      <c r="A1728" s="48"/>
      <c r="B1728" s="49"/>
      <c r="C1728" s="375" t="s">
        <v>65</v>
      </c>
      <c r="D1728" s="375"/>
      <c r="E1728" s="375"/>
      <c r="F1728" s="59"/>
      <c r="G1728" s="60"/>
      <c r="H1728" s="60"/>
      <c r="I1728" s="60"/>
      <c r="J1728" s="61">
        <v>105.63</v>
      </c>
      <c r="K1728" s="60"/>
      <c r="L1728" s="108">
        <v>1140.6600000000001</v>
      </c>
      <c r="M1728" s="60"/>
      <c r="N1728" s="62"/>
      <c r="AF1728" s="39"/>
      <c r="AG1728" s="47"/>
      <c r="AH1728" s="47"/>
      <c r="AM1728" s="3" t="s">
        <v>65</v>
      </c>
      <c r="AN1728" s="47"/>
      <c r="AO1728" s="47"/>
      <c r="AQ1728" s="47"/>
    </row>
    <row r="1729" spans="1:43" s="4" customFormat="1" ht="15" x14ac:dyDescent="0.25">
      <c r="A1729" s="56"/>
      <c r="B1729" s="49"/>
      <c r="C1729" s="372" t="s">
        <v>66</v>
      </c>
      <c r="D1729" s="372"/>
      <c r="E1729" s="372"/>
      <c r="F1729" s="51"/>
      <c r="G1729" s="52"/>
      <c r="H1729" s="52"/>
      <c r="I1729" s="52"/>
      <c r="J1729" s="57"/>
      <c r="K1729" s="52"/>
      <c r="L1729" s="53">
        <v>180.09</v>
      </c>
      <c r="M1729" s="52"/>
      <c r="N1729" s="55">
        <v>6295.95</v>
      </c>
      <c r="AF1729" s="39"/>
      <c r="AG1729" s="47"/>
      <c r="AH1729" s="47"/>
      <c r="AL1729" s="3" t="s">
        <v>66</v>
      </c>
      <c r="AN1729" s="47"/>
      <c r="AO1729" s="47"/>
      <c r="AQ1729" s="47"/>
    </row>
    <row r="1730" spans="1:43" s="4" customFormat="1" ht="23.25" x14ac:dyDescent="0.25">
      <c r="A1730" s="56"/>
      <c r="B1730" s="49" t="s">
        <v>681</v>
      </c>
      <c r="C1730" s="372" t="s">
        <v>682</v>
      </c>
      <c r="D1730" s="372"/>
      <c r="E1730" s="372"/>
      <c r="F1730" s="51" t="s">
        <v>69</v>
      </c>
      <c r="G1730" s="63">
        <v>97</v>
      </c>
      <c r="H1730" s="52"/>
      <c r="I1730" s="63">
        <v>97</v>
      </c>
      <c r="J1730" s="57"/>
      <c r="K1730" s="52"/>
      <c r="L1730" s="53">
        <v>174.69</v>
      </c>
      <c r="M1730" s="52"/>
      <c r="N1730" s="55">
        <v>6107.07</v>
      </c>
      <c r="AF1730" s="39"/>
      <c r="AG1730" s="47"/>
      <c r="AH1730" s="47"/>
      <c r="AL1730" s="3" t="s">
        <v>682</v>
      </c>
      <c r="AN1730" s="47"/>
      <c r="AO1730" s="47"/>
      <c r="AQ1730" s="47"/>
    </row>
    <row r="1731" spans="1:43" s="4" customFormat="1" ht="23.25" x14ac:dyDescent="0.25">
      <c r="A1731" s="56"/>
      <c r="B1731" s="49" t="s">
        <v>683</v>
      </c>
      <c r="C1731" s="372" t="s">
        <v>684</v>
      </c>
      <c r="D1731" s="372"/>
      <c r="E1731" s="372"/>
      <c r="F1731" s="51" t="s">
        <v>69</v>
      </c>
      <c r="G1731" s="63">
        <v>51</v>
      </c>
      <c r="H1731" s="52"/>
      <c r="I1731" s="63">
        <v>51</v>
      </c>
      <c r="J1731" s="57"/>
      <c r="K1731" s="52"/>
      <c r="L1731" s="53">
        <v>91.85</v>
      </c>
      <c r="M1731" s="52"/>
      <c r="N1731" s="55">
        <v>3210.93</v>
      </c>
      <c r="AF1731" s="39"/>
      <c r="AG1731" s="47"/>
      <c r="AH1731" s="47"/>
      <c r="AL1731" s="3" t="s">
        <v>684</v>
      </c>
      <c r="AN1731" s="47"/>
      <c r="AO1731" s="47"/>
      <c r="AQ1731" s="47"/>
    </row>
    <row r="1732" spans="1:43" s="4" customFormat="1" ht="15" x14ac:dyDescent="0.25">
      <c r="A1732" s="65"/>
      <c r="B1732" s="66"/>
      <c r="C1732" s="374" t="s">
        <v>72</v>
      </c>
      <c r="D1732" s="374"/>
      <c r="E1732" s="374"/>
      <c r="F1732" s="42"/>
      <c r="G1732" s="43"/>
      <c r="H1732" s="43"/>
      <c r="I1732" s="43"/>
      <c r="J1732" s="45"/>
      <c r="K1732" s="43"/>
      <c r="L1732" s="105">
        <v>1407.2</v>
      </c>
      <c r="M1732" s="60"/>
      <c r="N1732" s="46"/>
      <c r="AF1732" s="39"/>
      <c r="AG1732" s="47"/>
      <c r="AH1732" s="47"/>
      <c r="AN1732" s="47" t="s">
        <v>72</v>
      </c>
      <c r="AO1732" s="47"/>
      <c r="AQ1732" s="47"/>
    </row>
    <row r="1733" spans="1:43" s="4" customFormat="1" ht="34.5" x14ac:dyDescent="0.25">
      <c r="A1733" s="40" t="s">
        <v>808</v>
      </c>
      <c r="B1733" s="41" t="s">
        <v>809</v>
      </c>
      <c r="C1733" s="374" t="s">
        <v>810</v>
      </c>
      <c r="D1733" s="374"/>
      <c r="E1733" s="374"/>
      <c r="F1733" s="42" t="s">
        <v>61</v>
      </c>
      <c r="G1733" s="43">
        <v>2</v>
      </c>
      <c r="H1733" s="44">
        <v>1</v>
      </c>
      <c r="I1733" s="44">
        <v>2</v>
      </c>
      <c r="J1733" s="105">
        <v>23938.55</v>
      </c>
      <c r="K1733" s="43"/>
      <c r="L1733" s="105">
        <v>5599.66</v>
      </c>
      <c r="M1733" s="68">
        <v>8.5500000000000007</v>
      </c>
      <c r="N1733" s="115">
        <v>47877.1</v>
      </c>
      <c r="AF1733" s="39"/>
      <c r="AG1733" s="47"/>
      <c r="AH1733" s="47" t="s">
        <v>810</v>
      </c>
      <c r="AN1733" s="47"/>
      <c r="AO1733" s="47"/>
      <c r="AQ1733" s="47"/>
    </row>
    <row r="1734" spans="1:43" s="4" customFormat="1" ht="15" x14ac:dyDescent="0.25">
      <c r="A1734" s="65"/>
      <c r="B1734" s="66"/>
      <c r="C1734" s="374" t="s">
        <v>72</v>
      </c>
      <c r="D1734" s="374"/>
      <c r="E1734" s="374"/>
      <c r="F1734" s="42"/>
      <c r="G1734" s="43"/>
      <c r="H1734" s="43"/>
      <c r="I1734" s="43"/>
      <c r="J1734" s="45"/>
      <c r="K1734" s="43"/>
      <c r="L1734" s="105">
        <v>5599.66</v>
      </c>
      <c r="M1734" s="60"/>
      <c r="N1734" s="115">
        <v>47877.1</v>
      </c>
      <c r="AF1734" s="39"/>
      <c r="AG1734" s="47"/>
      <c r="AH1734" s="47"/>
      <c r="AN1734" s="47" t="s">
        <v>72</v>
      </c>
      <c r="AO1734" s="47"/>
      <c r="AQ1734" s="47"/>
    </row>
    <row r="1735" spans="1:43" s="4" customFormat="1" ht="34.5" x14ac:dyDescent="0.25">
      <c r="A1735" s="40" t="s">
        <v>811</v>
      </c>
      <c r="B1735" s="41" t="s">
        <v>809</v>
      </c>
      <c r="C1735" s="374" t="s">
        <v>812</v>
      </c>
      <c r="D1735" s="374"/>
      <c r="E1735" s="374"/>
      <c r="F1735" s="42" t="s">
        <v>61</v>
      </c>
      <c r="G1735" s="43">
        <v>8</v>
      </c>
      <c r="H1735" s="44">
        <v>1</v>
      </c>
      <c r="I1735" s="44">
        <v>8</v>
      </c>
      <c r="J1735" s="105">
        <v>19583.150000000001</v>
      </c>
      <c r="K1735" s="43"/>
      <c r="L1735" s="105">
        <v>18323.419999999998</v>
      </c>
      <c r="M1735" s="68">
        <v>8.5500000000000007</v>
      </c>
      <c r="N1735" s="115">
        <v>156665.20000000001</v>
      </c>
      <c r="AF1735" s="39"/>
      <c r="AG1735" s="47"/>
      <c r="AH1735" s="47" t="s">
        <v>812</v>
      </c>
      <c r="AN1735" s="47"/>
      <c r="AO1735" s="47"/>
      <c r="AQ1735" s="47"/>
    </row>
    <row r="1736" spans="1:43" s="4" customFormat="1" ht="15" x14ac:dyDescent="0.25">
      <c r="A1736" s="65"/>
      <c r="B1736" s="66"/>
      <c r="C1736" s="374" t="s">
        <v>72</v>
      </c>
      <c r="D1736" s="374"/>
      <c r="E1736" s="374"/>
      <c r="F1736" s="42"/>
      <c r="G1736" s="43"/>
      <c r="H1736" s="43"/>
      <c r="I1736" s="43"/>
      <c r="J1736" s="45"/>
      <c r="K1736" s="43"/>
      <c r="L1736" s="105">
        <v>18323.419999999998</v>
      </c>
      <c r="M1736" s="60"/>
      <c r="N1736" s="115">
        <v>156665.20000000001</v>
      </c>
      <c r="AF1736" s="39"/>
      <c r="AG1736" s="47"/>
      <c r="AH1736" s="47"/>
      <c r="AN1736" s="47" t="s">
        <v>72</v>
      </c>
      <c r="AO1736" s="47"/>
      <c r="AQ1736" s="47"/>
    </row>
    <row r="1737" spans="1:43" s="4" customFormat="1" ht="23.25" x14ac:dyDescent="0.25">
      <c r="A1737" s="40" t="s">
        <v>813</v>
      </c>
      <c r="B1737" s="41" t="s">
        <v>814</v>
      </c>
      <c r="C1737" s="374" t="s">
        <v>815</v>
      </c>
      <c r="D1737" s="374"/>
      <c r="E1737" s="374"/>
      <c r="F1737" s="42" t="s">
        <v>61</v>
      </c>
      <c r="G1737" s="43">
        <v>10</v>
      </c>
      <c r="H1737" s="44">
        <v>1</v>
      </c>
      <c r="I1737" s="44">
        <v>10</v>
      </c>
      <c r="J1737" s="45"/>
      <c r="K1737" s="43"/>
      <c r="L1737" s="45"/>
      <c r="M1737" s="43"/>
      <c r="N1737" s="46"/>
      <c r="AF1737" s="39"/>
      <c r="AG1737" s="47"/>
      <c r="AH1737" s="47" t="s">
        <v>815</v>
      </c>
      <c r="AN1737" s="47"/>
      <c r="AO1737" s="47"/>
      <c r="AQ1737" s="47"/>
    </row>
    <row r="1738" spans="1:43" s="4" customFormat="1" ht="15" x14ac:dyDescent="0.25">
      <c r="A1738" s="103"/>
      <c r="B1738" s="49" t="s">
        <v>737</v>
      </c>
      <c r="C1738" s="368" t="s">
        <v>816</v>
      </c>
      <c r="D1738" s="368"/>
      <c r="E1738" s="368"/>
      <c r="F1738" s="368"/>
      <c r="G1738" s="368"/>
      <c r="H1738" s="368"/>
      <c r="I1738" s="368"/>
      <c r="J1738" s="368"/>
      <c r="K1738" s="368"/>
      <c r="L1738" s="368"/>
      <c r="M1738" s="368"/>
      <c r="N1738" s="376"/>
      <c r="AF1738" s="39"/>
      <c r="AG1738" s="47"/>
      <c r="AH1738" s="47"/>
      <c r="AJ1738" s="3" t="s">
        <v>816</v>
      </c>
      <c r="AN1738" s="47"/>
      <c r="AO1738" s="47"/>
      <c r="AQ1738" s="47"/>
    </row>
    <row r="1739" spans="1:43" s="4" customFormat="1" ht="22.5" x14ac:dyDescent="0.25">
      <c r="A1739" s="103"/>
      <c r="B1739" s="49" t="s">
        <v>217</v>
      </c>
      <c r="C1739" s="368" t="s">
        <v>218</v>
      </c>
      <c r="D1739" s="368"/>
      <c r="E1739" s="368"/>
      <c r="F1739" s="368"/>
      <c r="G1739" s="368"/>
      <c r="H1739" s="368"/>
      <c r="I1739" s="368"/>
      <c r="J1739" s="368"/>
      <c r="K1739" s="368"/>
      <c r="L1739" s="368"/>
      <c r="M1739" s="368"/>
      <c r="N1739" s="376"/>
      <c r="AF1739" s="39"/>
      <c r="AG1739" s="47"/>
      <c r="AH1739" s="47"/>
      <c r="AJ1739" s="3" t="s">
        <v>218</v>
      </c>
      <c r="AN1739" s="47"/>
      <c r="AO1739" s="47"/>
      <c r="AQ1739" s="47"/>
    </row>
    <row r="1740" spans="1:43" s="4" customFormat="1" ht="15" x14ac:dyDescent="0.25">
      <c r="A1740" s="48"/>
      <c r="B1740" s="49" t="s">
        <v>58</v>
      </c>
      <c r="C1740" s="372" t="s">
        <v>62</v>
      </c>
      <c r="D1740" s="372"/>
      <c r="E1740" s="372"/>
      <c r="F1740" s="51"/>
      <c r="G1740" s="52"/>
      <c r="H1740" s="52"/>
      <c r="I1740" s="52"/>
      <c r="J1740" s="53">
        <v>10.9</v>
      </c>
      <c r="K1740" s="109">
        <v>1.2649999999999999</v>
      </c>
      <c r="L1740" s="53">
        <v>137.88999999999999</v>
      </c>
      <c r="M1740" s="54">
        <v>34.96</v>
      </c>
      <c r="N1740" s="55">
        <v>4820.63</v>
      </c>
      <c r="AF1740" s="39"/>
      <c r="AG1740" s="47"/>
      <c r="AH1740" s="47"/>
      <c r="AK1740" s="3" t="s">
        <v>62</v>
      </c>
      <c r="AN1740" s="47"/>
      <c r="AO1740" s="47"/>
      <c r="AQ1740" s="47"/>
    </row>
    <row r="1741" spans="1:43" s="4" customFormat="1" ht="15" x14ac:dyDescent="0.25">
      <c r="A1741" s="48"/>
      <c r="B1741" s="49" t="s">
        <v>73</v>
      </c>
      <c r="C1741" s="372" t="s">
        <v>175</v>
      </c>
      <c r="D1741" s="372"/>
      <c r="E1741" s="372"/>
      <c r="F1741" s="51"/>
      <c r="G1741" s="52"/>
      <c r="H1741" s="52"/>
      <c r="I1741" s="52"/>
      <c r="J1741" s="53">
        <v>7.0000000000000007E-2</v>
      </c>
      <c r="K1741" s="54">
        <v>1.1499999999999999</v>
      </c>
      <c r="L1741" s="53">
        <v>0.81</v>
      </c>
      <c r="M1741" s="52"/>
      <c r="N1741" s="58"/>
      <c r="AF1741" s="39"/>
      <c r="AG1741" s="47"/>
      <c r="AH1741" s="47"/>
      <c r="AK1741" s="3" t="s">
        <v>175</v>
      </c>
      <c r="AN1741" s="47"/>
      <c r="AO1741" s="47"/>
      <c r="AQ1741" s="47"/>
    </row>
    <row r="1742" spans="1:43" s="4" customFormat="1" ht="15" x14ac:dyDescent="0.25">
      <c r="A1742" s="48"/>
      <c r="B1742" s="49" t="s">
        <v>122</v>
      </c>
      <c r="C1742" s="372" t="s">
        <v>177</v>
      </c>
      <c r="D1742" s="372"/>
      <c r="E1742" s="372"/>
      <c r="F1742" s="51"/>
      <c r="G1742" s="52"/>
      <c r="H1742" s="52"/>
      <c r="I1742" s="52"/>
      <c r="J1742" s="53">
        <v>2.54</v>
      </c>
      <c r="K1742" s="52"/>
      <c r="L1742" s="53">
        <v>25.4</v>
      </c>
      <c r="M1742" s="52"/>
      <c r="N1742" s="58"/>
      <c r="AF1742" s="39"/>
      <c r="AG1742" s="47"/>
      <c r="AH1742" s="47"/>
      <c r="AK1742" s="3" t="s">
        <v>177</v>
      </c>
      <c r="AN1742" s="47"/>
      <c r="AO1742" s="47"/>
      <c r="AQ1742" s="47"/>
    </row>
    <row r="1743" spans="1:43" s="4" customFormat="1" ht="15" x14ac:dyDescent="0.25">
      <c r="A1743" s="56"/>
      <c r="B1743" s="49"/>
      <c r="C1743" s="372" t="s">
        <v>63</v>
      </c>
      <c r="D1743" s="372"/>
      <c r="E1743" s="372"/>
      <c r="F1743" s="51" t="s">
        <v>64</v>
      </c>
      <c r="G1743" s="54">
        <v>1.01</v>
      </c>
      <c r="H1743" s="109">
        <v>1.2649999999999999</v>
      </c>
      <c r="I1743" s="70">
        <v>12.7765</v>
      </c>
      <c r="J1743" s="57"/>
      <c r="K1743" s="52"/>
      <c r="L1743" s="57"/>
      <c r="M1743" s="52"/>
      <c r="N1743" s="58"/>
      <c r="AF1743" s="39"/>
      <c r="AG1743" s="47"/>
      <c r="AH1743" s="47"/>
      <c r="AL1743" s="3" t="s">
        <v>63</v>
      </c>
      <c r="AN1743" s="47"/>
      <c r="AO1743" s="47"/>
      <c r="AQ1743" s="47"/>
    </row>
    <row r="1744" spans="1:43" s="4" customFormat="1" ht="15" x14ac:dyDescent="0.25">
      <c r="A1744" s="48"/>
      <c r="B1744" s="49"/>
      <c r="C1744" s="375" t="s">
        <v>65</v>
      </c>
      <c r="D1744" s="375"/>
      <c r="E1744" s="375"/>
      <c r="F1744" s="59"/>
      <c r="G1744" s="60"/>
      <c r="H1744" s="60"/>
      <c r="I1744" s="60"/>
      <c r="J1744" s="61">
        <v>13.51</v>
      </c>
      <c r="K1744" s="60"/>
      <c r="L1744" s="61">
        <v>164.1</v>
      </c>
      <c r="M1744" s="60"/>
      <c r="N1744" s="62"/>
      <c r="AF1744" s="39"/>
      <c r="AG1744" s="47"/>
      <c r="AH1744" s="47"/>
      <c r="AM1744" s="3" t="s">
        <v>65</v>
      </c>
      <c r="AN1744" s="47"/>
      <c r="AO1744" s="47"/>
      <c r="AQ1744" s="47"/>
    </row>
    <row r="1745" spans="1:43" s="4" customFormat="1" ht="15" x14ac:dyDescent="0.25">
      <c r="A1745" s="56"/>
      <c r="B1745" s="49"/>
      <c r="C1745" s="372" t="s">
        <v>66</v>
      </c>
      <c r="D1745" s="372"/>
      <c r="E1745" s="372"/>
      <c r="F1745" s="51"/>
      <c r="G1745" s="52"/>
      <c r="H1745" s="52"/>
      <c r="I1745" s="52"/>
      <c r="J1745" s="57"/>
      <c r="K1745" s="52"/>
      <c r="L1745" s="53">
        <v>137.88999999999999</v>
      </c>
      <c r="M1745" s="52"/>
      <c r="N1745" s="55">
        <v>4820.63</v>
      </c>
      <c r="AF1745" s="39"/>
      <c r="AG1745" s="47"/>
      <c r="AH1745" s="47"/>
      <c r="AL1745" s="3" t="s">
        <v>66</v>
      </c>
      <c r="AN1745" s="47"/>
      <c r="AO1745" s="47"/>
      <c r="AQ1745" s="47"/>
    </row>
    <row r="1746" spans="1:43" s="4" customFormat="1" ht="23.25" x14ac:dyDescent="0.25">
      <c r="A1746" s="56"/>
      <c r="B1746" s="49" t="s">
        <v>681</v>
      </c>
      <c r="C1746" s="372" t="s">
        <v>682</v>
      </c>
      <c r="D1746" s="372"/>
      <c r="E1746" s="372"/>
      <c r="F1746" s="51" t="s">
        <v>69</v>
      </c>
      <c r="G1746" s="63">
        <v>97</v>
      </c>
      <c r="H1746" s="52"/>
      <c r="I1746" s="63">
        <v>97</v>
      </c>
      <c r="J1746" s="57"/>
      <c r="K1746" s="52"/>
      <c r="L1746" s="53">
        <v>133.75</v>
      </c>
      <c r="M1746" s="52"/>
      <c r="N1746" s="55">
        <v>4676.01</v>
      </c>
      <c r="AF1746" s="39"/>
      <c r="AG1746" s="47"/>
      <c r="AH1746" s="47"/>
      <c r="AL1746" s="3" t="s">
        <v>682</v>
      </c>
      <c r="AN1746" s="47"/>
      <c r="AO1746" s="47"/>
      <c r="AQ1746" s="47"/>
    </row>
    <row r="1747" spans="1:43" s="4" customFormat="1" ht="23.25" x14ac:dyDescent="0.25">
      <c r="A1747" s="56"/>
      <c r="B1747" s="49" t="s">
        <v>683</v>
      </c>
      <c r="C1747" s="372" t="s">
        <v>684</v>
      </c>
      <c r="D1747" s="372"/>
      <c r="E1747" s="372"/>
      <c r="F1747" s="51" t="s">
        <v>69</v>
      </c>
      <c r="G1747" s="63">
        <v>51</v>
      </c>
      <c r="H1747" s="52"/>
      <c r="I1747" s="63">
        <v>51</v>
      </c>
      <c r="J1747" s="57"/>
      <c r="K1747" s="52"/>
      <c r="L1747" s="53">
        <v>70.319999999999993</v>
      </c>
      <c r="M1747" s="52"/>
      <c r="N1747" s="55">
        <v>2458.52</v>
      </c>
      <c r="AF1747" s="39"/>
      <c r="AG1747" s="47"/>
      <c r="AH1747" s="47"/>
      <c r="AL1747" s="3" t="s">
        <v>684</v>
      </c>
      <c r="AN1747" s="47"/>
      <c r="AO1747" s="47"/>
      <c r="AQ1747" s="47"/>
    </row>
    <row r="1748" spans="1:43" s="4" customFormat="1" ht="15" x14ac:dyDescent="0.25">
      <c r="A1748" s="65"/>
      <c r="B1748" s="66"/>
      <c r="C1748" s="374" t="s">
        <v>72</v>
      </c>
      <c r="D1748" s="374"/>
      <c r="E1748" s="374"/>
      <c r="F1748" s="42"/>
      <c r="G1748" s="43"/>
      <c r="H1748" s="43"/>
      <c r="I1748" s="43"/>
      <c r="J1748" s="45"/>
      <c r="K1748" s="43"/>
      <c r="L1748" s="67">
        <v>368.17</v>
      </c>
      <c r="M1748" s="60"/>
      <c r="N1748" s="46"/>
      <c r="AF1748" s="39"/>
      <c r="AG1748" s="47"/>
      <c r="AH1748" s="47"/>
      <c r="AN1748" s="47" t="s">
        <v>72</v>
      </c>
      <c r="AO1748" s="47"/>
      <c r="AQ1748" s="47"/>
    </row>
    <row r="1749" spans="1:43" s="4" customFormat="1" ht="23.25" x14ac:dyDescent="0.25">
      <c r="A1749" s="40" t="s">
        <v>817</v>
      </c>
      <c r="B1749" s="41" t="s">
        <v>818</v>
      </c>
      <c r="C1749" s="374" t="s">
        <v>819</v>
      </c>
      <c r="D1749" s="374"/>
      <c r="E1749" s="374"/>
      <c r="F1749" s="42" t="s">
        <v>136</v>
      </c>
      <c r="G1749" s="43">
        <v>10</v>
      </c>
      <c r="H1749" s="44">
        <v>1</v>
      </c>
      <c r="I1749" s="44">
        <v>10</v>
      </c>
      <c r="J1749" s="67">
        <v>7.83</v>
      </c>
      <c r="K1749" s="43"/>
      <c r="L1749" s="67">
        <v>78.3</v>
      </c>
      <c r="M1749" s="43"/>
      <c r="N1749" s="46"/>
      <c r="AF1749" s="39"/>
      <c r="AG1749" s="47"/>
      <c r="AH1749" s="47" t="s">
        <v>819</v>
      </c>
      <c r="AN1749" s="47"/>
      <c r="AO1749" s="47"/>
      <c r="AQ1749" s="47"/>
    </row>
    <row r="1750" spans="1:43" s="4" customFormat="1" ht="15" x14ac:dyDescent="0.25">
      <c r="A1750" s="65"/>
      <c r="B1750" s="66"/>
      <c r="C1750" s="374" t="s">
        <v>72</v>
      </c>
      <c r="D1750" s="374"/>
      <c r="E1750" s="374"/>
      <c r="F1750" s="42"/>
      <c r="G1750" s="43"/>
      <c r="H1750" s="43"/>
      <c r="I1750" s="43"/>
      <c r="J1750" s="45"/>
      <c r="K1750" s="43"/>
      <c r="L1750" s="67">
        <v>78.3</v>
      </c>
      <c r="M1750" s="60"/>
      <c r="N1750" s="46"/>
      <c r="AF1750" s="39"/>
      <c r="AG1750" s="47"/>
      <c r="AH1750" s="47"/>
      <c r="AN1750" s="47" t="s">
        <v>72</v>
      </c>
      <c r="AO1750" s="47"/>
      <c r="AQ1750" s="47"/>
    </row>
    <row r="1751" spans="1:43" s="4" customFormat="1" ht="0" hidden="1" customHeight="1" x14ac:dyDescent="0.25">
      <c r="A1751" s="71"/>
      <c r="B1751" s="72"/>
      <c r="C1751" s="72"/>
      <c r="D1751" s="72"/>
      <c r="E1751" s="72"/>
      <c r="F1751" s="73"/>
      <c r="G1751" s="73"/>
      <c r="H1751" s="73"/>
      <c r="I1751" s="73"/>
      <c r="J1751" s="74"/>
      <c r="K1751" s="73"/>
      <c r="L1751" s="74"/>
      <c r="M1751" s="52"/>
      <c r="N1751" s="74"/>
      <c r="AF1751" s="39"/>
      <c r="AG1751" s="47"/>
      <c r="AH1751" s="47"/>
      <c r="AN1751" s="47"/>
      <c r="AO1751" s="47"/>
      <c r="AQ1751" s="47"/>
    </row>
    <row r="1752" spans="1:43" s="4" customFormat="1" ht="15" x14ac:dyDescent="0.25">
      <c r="A1752" s="78"/>
      <c r="B1752" s="79"/>
      <c r="C1752" s="374" t="s">
        <v>820</v>
      </c>
      <c r="D1752" s="374"/>
      <c r="E1752" s="374"/>
      <c r="F1752" s="374"/>
      <c r="G1752" s="374"/>
      <c r="H1752" s="374"/>
      <c r="I1752" s="374"/>
      <c r="J1752" s="374"/>
      <c r="K1752" s="374"/>
      <c r="L1752" s="80"/>
      <c r="M1752" s="81"/>
      <c r="N1752" s="82"/>
      <c r="AF1752" s="39"/>
      <c r="AG1752" s="47"/>
      <c r="AH1752" s="47"/>
      <c r="AN1752" s="47"/>
      <c r="AO1752" s="47" t="s">
        <v>820</v>
      </c>
      <c r="AQ1752" s="47"/>
    </row>
    <row r="1753" spans="1:43" s="4" customFormat="1" ht="15" x14ac:dyDescent="0.25">
      <c r="A1753" s="83"/>
      <c r="B1753" s="49"/>
      <c r="C1753" s="372" t="s">
        <v>83</v>
      </c>
      <c r="D1753" s="372"/>
      <c r="E1753" s="372"/>
      <c r="F1753" s="372"/>
      <c r="G1753" s="372"/>
      <c r="H1753" s="372"/>
      <c r="I1753" s="372"/>
      <c r="J1753" s="372"/>
      <c r="K1753" s="372"/>
      <c r="L1753" s="106">
        <v>48201.32</v>
      </c>
      <c r="M1753" s="85"/>
      <c r="N1753" s="86">
        <v>442541.22</v>
      </c>
      <c r="AF1753" s="39"/>
      <c r="AG1753" s="47"/>
      <c r="AH1753" s="47"/>
      <c r="AN1753" s="47"/>
      <c r="AO1753" s="47"/>
      <c r="AP1753" s="3" t="s">
        <v>83</v>
      </c>
      <c r="AQ1753" s="47"/>
    </row>
    <row r="1754" spans="1:43" s="4" customFormat="1" ht="15" x14ac:dyDescent="0.25">
      <c r="A1754" s="83"/>
      <c r="B1754" s="49"/>
      <c r="C1754" s="372" t="s">
        <v>84</v>
      </c>
      <c r="D1754" s="372"/>
      <c r="E1754" s="372"/>
      <c r="F1754" s="372"/>
      <c r="G1754" s="372"/>
      <c r="H1754" s="372"/>
      <c r="I1754" s="372"/>
      <c r="J1754" s="372"/>
      <c r="K1754" s="372"/>
      <c r="L1754" s="87"/>
      <c r="M1754" s="85"/>
      <c r="N1754" s="88"/>
      <c r="AF1754" s="39"/>
      <c r="AG1754" s="47"/>
      <c r="AH1754" s="47"/>
      <c r="AN1754" s="47"/>
      <c r="AO1754" s="47"/>
      <c r="AP1754" s="3" t="s">
        <v>84</v>
      </c>
      <c r="AQ1754" s="47"/>
    </row>
    <row r="1755" spans="1:43" s="4" customFormat="1" ht="15" x14ac:dyDescent="0.25">
      <c r="A1755" s="83"/>
      <c r="B1755" s="49"/>
      <c r="C1755" s="372" t="s">
        <v>85</v>
      </c>
      <c r="D1755" s="372"/>
      <c r="E1755" s="372"/>
      <c r="F1755" s="372"/>
      <c r="G1755" s="372"/>
      <c r="H1755" s="372"/>
      <c r="I1755" s="372"/>
      <c r="J1755" s="372"/>
      <c r="K1755" s="372"/>
      <c r="L1755" s="84">
        <v>732.62</v>
      </c>
      <c r="M1755" s="85"/>
      <c r="N1755" s="86">
        <v>25612.400000000001</v>
      </c>
      <c r="AF1755" s="39"/>
      <c r="AG1755" s="47"/>
      <c r="AH1755" s="47"/>
      <c r="AN1755" s="47"/>
      <c r="AO1755" s="47"/>
      <c r="AP1755" s="3" t="s">
        <v>85</v>
      </c>
      <c r="AQ1755" s="47"/>
    </row>
    <row r="1756" spans="1:43" s="4" customFormat="1" ht="15" x14ac:dyDescent="0.25">
      <c r="A1756" s="83"/>
      <c r="B1756" s="49"/>
      <c r="C1756" s="372" t="s">
        <v>193</v>
      </c>
      <c r="D1756" s="372"/>
      <c r="E1756" s="372"/>
      <c r="F1756" s="372"/>
      <c r="G1756" s="372"/>
      <c r="H1756" s="372"/>
      <c r="I1756" s="372"/>
      <c r="J1756" s="372"/>
      <c r="K1756" s="372"/>
      <c r="L1756" s="106">
        <v>3092.58</v>
      </c>
      <c r="M1756" s="85"/>
      <c r="N1756" s="86">
        <v>37513</v>
      </c>
      <c r="AF1756" s="39"/>
      <c r="AG1756" s="47"/>
      <c r="AH1756" s="47"/>
      <c r="AN1756" s="47"/>
      <c r="AO1756" s="47"/>
      <c r="AP1756" s="3" t="s">
        <v>193</v>
      </c>
      <c r="AQ1756" s="47"/>
    </row>
    <row r="1757" spans="1:43" s="4" customFormat="1" ht="15" x14ac:dyDescent="0.25">
      <c r="A1757" s="83"/>
      <c r="B1757" s="49"/>
      <c r="C1757" s="372" t="s">
        <v>194</v>
      </c>
      <c r="D1757" s="372"/>
      <c r="E1757" s="372"/>
      <c r="F1757" s="372"/>
      <c r="G1757" s="372"/>
      <c r="H1757" s="372"/>
      <c r="I1757" s="372"/>
      <c r="J1757" s="372"/>
      <c r="K1757" s="372"/>
      <c r="L1757" s="84">
        <v>323.49</v>
      </c>
      <c r="M1757" s="85"/>
      <c r="N1757" s="86">
        <v>11309.22</v>
      </c>
      <c r="AF1757" s="39"/>
      <c r="AG1757" s="47"/>
      <c r="AH1757" s="47"/>
      <c r="AN1757" s="47"/>
      <c r="AO1757" s="47"/>
      <c r="AP1757" s="3" t="s">
        <v>194</v>
      </c>
      <c r="AQ1757" s="47"/>
    </row>
    <row r="1758" spans="1:43" s="4" customFormat="1" ht="15" x14ac:dyDescent="0.25">
      <c r="A1758" s="83"/>
      <c r="B1758" s="49"/>
      <c r="C1758" s="372" t="s">
        <v>195</v>
      </c>
      <c r="D1758" s="372"/>
      <c r="E1758" s="372"/>
      <c r="F1758" s="372"/>
      <c r="G1758" s="372"/>
      <c r="H1758" s="372"/>
      <c r="I1758" s="372"/>
      <c r="J1758" s="372"/>
      <c r="K1758" s="372"/>
      <c r="L1758" s="106">
        <v>44376.12</v>
      </c>
      <c r="M1758" s="85"/>
      <c r="N1758" s="86">
        <v>379415.82</v>
      </c>
      <c r="AF1758" s="39"/>
      <c r="AG1758" s="47"/>
      <c r="AH1758" s="47"/>
      <c r="AN1758" s="47"/>
      <c r="AO1758" s="47"/>
      <c r="AP1758" s="3" t="s">
        <v>195</v>
      </c>
      <c r="AQ1758" s="47"/>
    </row>
    <row r="1759" spans="1:43" s="4" customFormat="1" ht="15" x14ac:dyDescent="0.25">
      <c r="A1759" s="83"/>
      <c r="B1759" s="49"/>
      <c r="C1759" s="372" t="s">
        <v>196</v>
      </c>
      <c r="D1759" s="372"/>
      <c r="E1759" s="372"/>
      <c r="F1759" s="372"/>
      <c r="G1759" s="372"/>
      <c r="H1759" s="372"/>
      <c r="I1759" s="372"/>
      <c r="J1759" s="372"/>
      <c r="K1759" s="372"/>
      <c r="L1759" s="106">
        <v>3036.59</v>
      </c>
      <c r="M1759" s="85"/>
      <c r="N1759" s="86">
        <v>44259.44</v>
      </c>
      <c r="AF1759" s="39"/>
      <c r="AG1759" s="47"/>
      <c r="AH1759" s="47"/>
      <c r="AN1759" s="47"/>
      <c r="AO1759" s="47"/>
      <c r="AP1759" s="3" t="s">
        <v>196</v>
      </c>
      <c r="AQ1759" s="47"/>
    </row>
    <row r="1760" spans="1:43" s="4" customFormat="1" ht="15" x14ac:dyDescent="0.25">
      <c r="A1760" s="83"/>
      <c r="B1760" s="49"/>
      <c r="C1760" s="372" t="s">
        <v>84</v>
      </c>
      <c r="D1760" s="372"/>
      <c r="E1760" s="372"/>
      <c r="F1760" s="372"/>
      <c r="G1760" s="372"/>
      <c r="H1760" s="372"/>
      <c r="I1760" s="372"/>
      <c r="J1760" s="372"/>
      <c r="K1760" s="372"/>
      <c r="L1760" s="87"/>
      <c r="M1760" s="85"/>
      <c r="N1760" s="88"/>
      <c r="AF1760" s="39"/>
      <c r="AG1760" s="47"/>
      <c r="AH1760" s="47"/>
      <c r="AN1760" s="47"/>
      <c r="AO1760" s="47"/>
      <c r="AP1760" s="3" t="s">
        <v>84</v>
      </c>
      <c r="AQ1760" s="47"/>
    </row>
    <row r="1761" spans="1:43" s="4" customFormat="1" ht="15" x14ac:dyDescent="0.25">
      <c r="A1761" s="83"/>
      <c r="B1761" s="49"/>
      <c r="C1761" s="372" t="s">
        <v>197</v>
      </c>
      <c r="D1761" s="372"/>
      <c r="E1761" s="372"/>
      <c r="F1761" s="372"/>
      <c r="G1761" s="372"/>
      <c r="H1761" s="372"/>
      <c r="I1761" s="372"/>
      <c r="J1761" s="372"/>
      <c r="K1761" s="372"/>
      <c r="L1761" s="84">
        <v>159.11000000000001</v>
      </c>
      <c r="M1761" s="85"/>
      <c r="N1761" s="86">
        <v>5562.49</v>
      </c>
      <c r="AF1761" s="39"/>
      <c r="AG1761" s="47"/>
      <c r="AH1761" s="47"/>
      <c r="AN1761" s="47"/>
      <c r="AO1761" s="47"/>
      <c r="AP1761" s="3" t="s">
        <v>197</v>
      </c>
      <c r="AQ1761" s="47"/>
    </row>
    <row r="1762" spans="1:43" s="4" customFormat="1" ht="15" x14ac:dyDescent="0.25">
      <c r="A1762" s="83"/>
      <c r="B1762" s="49"/>
      <c r="C1762" s="372" t="s">
        <v>199</v>
      </c>
      <c r="D1762" s="372"/>
      <c r="E1762" s="372"/>
      <c r="F1762" s="372"/>
      <c r="G1762" s="372"/>
      <c r="H1762" s="372"/>
      <c r="I1762" s="372"/>
      <c r="J1762" s="372"/>
      <c r="K1762" s="372"/>
      <c r="L1762" s="84">
        <v>793.15</v>
      </c>
      <c r="M1762" s="85"/>
      <c r="N1762" s="88"/>
      <c r="AF1762" s="39"/>
      <c r="AG1762" s="47"/>
      <c r="AH1762" s="47"/>
      <c r="AN1762" s="47"/>
      <c r="AO1762" s="47"/>
      <c r="AP1762" s="3" t="s">
        <v>199</v>
      </c>
      <c r="AQ1762" s="47"/>
    </row>
    <row r="1763" spans="1:43" s="4" customFormat="1" ht="15" x14ac:dyDescent="0.25">
      <c r="A1763" s="83"/>
      <c r="B1763" s="49"/>
      <c r="C1763" s="372" t="s">
        <v>200</v>
      </c>
      <c r="D1763" s="372"/>
      <c r="E1763" s="372"/>
      <c r="F1763" s="372"/>
      <c r="G1763" s="372"/>
      <c r="H1763" s="372"/>
      <c r="I1763" s="372"/>
      <c r="J1763" s="372"/>
      <c r="K1763" s="372"/>
      <c r="L1763" s="84">
        <v>102.34</v>
      </c>
      <c r="M1763" s="85"/>
      <c r="N1763" s="86">
        <v>3577.81</v>
      </c>
      <c r="AF1763" s="39"/>
      <c r="AG1763" s="47"/>
      <c r="AH1763" s="47"/>
      <c r="AN1763" s="47"/>
      <c r="AO1763" s="47"/>
      <c r="AP1763" s="3" t="s">
        <v>200</v>
      </c>
      <c r="AQ1763" s="47"/>
    </row>
    <row r="1764" spans="1:43" s="4" customFormat="1" ht="15" x14ac:dyDescent="0.25">
      <c r="A1764" s="83"/>
      <c r="B1764" s="49"/>
      <c r="C1764" s="372" t="s">
        <v>201</v>
      </c>
      <c r="D1764" s="372"/>
      <c r="E1764" s="372"/>
      <c r="F1764" s="372"/>
      <c r="G1764" s="372"/>
      <c r="H1764" s="372"/>
      <c r="I1764" s="372"/>
      <c r="J1764" s="372"/>
      <c r="K1764" s="372"/>
      <c r="L1764" s="106">
        <v>1658.17</v>
      </c>
      <c r="M1764" s="85"/>
      <c r="N1764" s="88"/>
      <c r="AF1764" s="39"/>
      <c r="AG1764" s="47"/>
      <c r="AH1764" s="47"/>
      <c r="AN1764" s="47"/>
      <c r="AO1764" s="47"/>
      <c r="AP1764" s="3" t="s">
        <v>201</v>
      </c>
      <c r="AQ1764" s="47"/>
    </row>
    <row r="1765" spans="1:43" s="4" customFormat="1" ht="15" x14ac:dyDescent="0.25">
      <c r="A1765" s="83"/>
      <c r="B1765" s="49"/>
      <c r="C1765" s="372" t="s">
        <v>202</v>
      </c>
      <c r="D1765" s="372"/>
      <c r="E1765" s="372"/>
      <c r="F1765" s="372"/>
      <c r="G1765" s="372"/>
      <c r="H1765" s="372"/>
      <c r="I1765" s="372"/>
      <c r="J1765" s="372"/>
      <c r="K1765" s="372"/>
      <c r="L1765" s="84">
        <v>269.29000000000002</v>
      </c>
      <c r="M1765" s="85"/>
      <c r="N1765" s="86">
        <v>9414.51</v>
      </c>
      <c r="AF1765" s="39"/>
      <c r="AG1765" s="47"/>
      <c r="AH1765" s="47"/>
      <c r="AN1765" s="47"/>
      <c r="AO1765" s="47"/>
      <c r="AP1765" s="3" t="s">
        <v>202</v>
      </c>
      <c r="AQ1765" s="47"/>
    </row>
    <row r="1766" spans="1:43" s="4" customFormat="1" ht="15" x14ac:dyDescent="0.25">
      <c r="A1766" s="83"/>
      <c r="B1766" s="49"/>
      <c r="C1766" s="372" t="s">
        <v>203</v>
      </c>
      <c r="D1766" s="372"/>
      <c r="E1766" s="372"/>
      <c r="F1766" s="372"/>
      <c r="G1766" s="372"/>
      <c r="H1766" s="372"/>
      <c r="I1766" s="372"/>
      <c r="J1766" s="372"/>
      <c r="K1766" s="372"/>
      <c r="L1766" s="84">
        <v>156.87</v>
      </c>
      <c r="M1766" s="85"/>
      <c r="N1766" s="86">
        <v>5484.18</v>
      </c>
      <c r="AF1766" s="39"/>
      <c r="AG1766" s="47"/>
      <c r="AH1766" s="47"/>
      <c r="AN1766" s="47"/>
      <c r="AO1766" s="47"/>
      <c r="AP1766" s="3" t="s">
        <v>203</v>
      </c>
      <c r="AQ1766" s="47"/>
    </row>
    <row r="1767" spans="1:43" s="4" customFormat="1" ht="15" x14ac:dyDescent="0.25">
      <c r="A1767" s="83"/>
      <c r="B1767" s="49"/>
      <c r="C1767" s="372" t="s">
        <v>777</v>
      </c>
      <c r="D1767" s="372"/>
      <c r="E1767" s="372"/>
      <c r="F1767" s="372"/>
      <c r="G1767" s="372"/>
      <c r="H1767" s="372"/>
      <c r="I1767" s="372"/>
      <c r="J1767" s="372"/>
      <c r="K1767" s="372"/>
      <c r="L1767" s="106">
        <v>46766.99</v>
      </c>
      <c r="M1767" s="85"/>
      <c r="N1767" s="86">
        <v>454296.82</v>
      </c>
      <c r="AF1767" s="39"/>
      <c r="AG1767" s="47"/>
      <c r="AH1767" s="47"/>
      <c r="AN1767" s="47"/>
      <c r="AO1767" s="47"/>
      <c r="AP1767" s="3" t="s">
        <v>777</v>
      </c>
      <c r="AQ1767" s="47"/>
    </row>
    <row r="1768" spans="1:43" s="4" customFormat="1" ht="15" x14ac:dyDescent="0.25">
      <c r="A1768" s="83"/>
      <c r="B1768" s="49"/>
      <c r="C1768" s="372" t="s">
        <v>84</v>
      </c>
      <c r="D1768" s="372"/>
      <c r="E1768" s="372"/>
      <c r="F1768" s="372"/>
      <c r="G1768" s="372"/>
      <c r="H1768" s="372"/>
      <c r="I1768" s="372"/>
      <c r="J1768" s="372"/>
      <c r="K1768" s="372"/>
      <c r="L1768" s="87"/>
      <c r="M1768" s="85"/>
      <c r="N1768" s="88"/>
      <c r="AF1768" s="39"/>
      <c r="AG1768" s="47"/>
      <c r="AH1768" s="47"/>
      <c r="AN1768" s="47"/>
      <c r="AO1768" s="47"/>
      <c r="AP1768" s="3" t="s">
        <v>84</v>
      </c>
      <c r="AQ1768" s="47"/>
    </row>
    <row r="1769" spans="1:43" s="4" customFormat="1" ht="15" x14ac:dyDescent="0.25">
      <c r="A1769" s="83"/>
      <c r="B1769" s="49"/>
      <c r="C1769" s="372" t="s">
        <v>197</v>
      </c>
      <c r="D1769" s="372"/>
      <c r="E1769" s="372"/>
      <c r="F1769" s="372"/>
      <c r="G1769" s="372"/>
      <c r="H1769" s="372"/>
      <c r="I1769" s="372"/>
      <c r="J1769" s="372"/>
      <c r="K1769" s="372"/>
      <c r="L1769" s="84">
        <v>573.51</v>
      </c>
      <c r="M1769" s="85"/>
      <c r="N1769" s="86">
        <v>20049.91</v>
      </c>
      <c r="AF1769" s="39"/>
      <c r="AG1769" s="47"/>
      <c r="AH1769" s="47"/>
      <c r="AN1769" s="47"/>
      <c r="AO1769" s="47"/>
      <c r="AP1769" s="3" t="s">
        <v>197</v>
      </c>
      <c r="AQ1769" s="47"/>
    </row>
    <row r="1770" spans="1:43" s="4" customFormat="1" ht="15" x14ac:dyDescent="0.25">
      <c r="A1770" s="83"/>
      <c r="B1770" s="49"/>
      <c r="C1770" s="372" t="s">
        <v>199</v>
      </c>
      <c r="D1770" s="372"/>
      <c r="E1770" s="372"/>
      <c r="F1770" s="372"/>
      <c r="G1770" s="372"/>
      <c r="H1770" s="372"/>
      <c r="I1770" s="372"/>
      <c r="J1770" s="372"/>
      <c r="K1770" s="372"/>
      <c r="L1770" s="106">
        <v>2299.4299999999998</v>
      </c>
      <c r="M1770" s="85"/>
      <c r="N1770" s="88"/>
      <c r="AF1770" s="39"/>
      <c r="AG1770" s="47"/>
      <c r="AH1770" s="47"/>
      <c r="AN1770" s="47"/>
      <c r="AO1770" s="47"/>
      <c r="AP1770" s="3" t="s">
        <v>199</v>
      </c>
      <c r="AQ1770" s="47"/>
    </row>
    <row r="1771" spans="1:43" s="4" customFormat="1" ht="15" x14ac:dyDescent="0.25">
      <c r="A1771" s="83"/>
      <c r="B1771" s="49"/>
      <c r="C1771" s="372" t="s">
        <v>200</v>
      </c>
      <c r="D1771" s="372"/>
      <c r="E1771" s="372"/>
      <c r="F1771" s="372"/>
      <c r="G1771" s="372"/>
      <c r="H1771" s="372"/>
      <c r="I1771" s="372"/>
      <c r="J1771" s="372"/>
      <c r="K1771" s="372"/>
      <c r="L1771" s="84">
        <v>221.15</v>
      </c>
      <c r="M1771" s="85"/>
      <c r="N1771" s="86">
        <v>7731.41</v>
      </c>
      <c r="AF1771" s="39"/>
      <c r="AG1771" s="47"/>
      <c r="AH1771" s="47"/>
      <c r="AN1771" s="47"/>
      <c r="AO1771" s="47"/>
      <c r="AP1771" s="3" t="s">
        <v>200</v>
      </c>
      <c r="AQ1771" s="47"/>
    </row>
    <row r="1772" spans="1:43" s="4" customFormat="1" ht="15" x14ac:dyDescent="0.25">
      <c r="A1772" s="83"/>
      <c r="B1772" s="49"/>
      <c r="C1772" s="372" t="s">
        <v>201</v>
      </c>
      <c r="D1772" s="372"/>
      <c r="E1772" s="372"/>
      <c r="F1772" s="372"/>
      <c r="G1772" s="372"/>
      <c r="H1772" s="372"/>
      <c r="I1772" s="372"/>
      <c r="J1772" s="372"/>
      <c r="K1772" s="372"/>
      <c r="L1772" s="106">
        <v>42717.95</v>
      </c>
      <c r="M1772" s="85"/>
      <c r="N1772" s="88"/>
      <c r="AF1772" s="39"/>
      <c r="AG1772" s="47"/>
      <c r="AH1772" s="47"/>
      <c r="AN1772" s="47"/>
      <c r="AO1772" s="47"/>
      <c r="AP1772" s="3" t="s">
        <v>201</v>
      </c>
      <c r="AQ1772" s="47"/>
    </row>
    <row r="1773" spans="1:43" s="4" customFormat="1" ht="15" x14ac:dyDescent="0.25">
      <c r="A1773" s="83"/>
      <c r="B1773" s="49"/>
      <c r="C1773" s="372" t="s">
        <v>202</v>
      </c>
      <c r="D1773" s="372"/>
      <c r="E1773" s="372"/>
      <c r="F1773" s="372"/>
      <c r="G1773" s="372"/>
      <c r="H1773" s="372"/>
      <c r="I1773" s="372"/>
      <c r="J1773" s="372"/>
      <c r="K1773" s="372"/>
      <c r="L1773" s="84">
        <v>770.82</v>
      </c>
      <c r="M1773" s="85"/>
      <c r="N1773" s="86">
        <v>26947.88</v>
      </c>
      <c r="AF1773" s="39"/>
      <c r="AG1773" s="47"/>
      <c r="AH1773" s="47"/>
      <c r="AN1773" s="47"/>
      <c r="AO1773" s="47"/>
      <c r="AP1773" s="3" t="s">
        <v>202</v>
      </c>
      <c r="AQ1773" s="47"/>
    </row>
    <row r="1774" spans="1:43" s="4" customFormat="1" ht="15" x14ac:dyDescent="0.25">
      <c r="A1774" s="83"/>
      <c r="B1774" s="49"/>
      <c r="C1774" s="372" t="s">
        <v>203</v>
      </c>
      <c r="D1774" s="372"/>
      <c r="E1774" s="372"/>
      <c r="F1774" s="372"/>
      <c r="G1774" s="372"/>
      <c r="H1774" s="372"/>
      <c r="I1774" s="372"/>
      <c r="J1774" s="372"/>
      <c r="K1774" s="372"/>
      <c r="L1774" s="84">
        <v>405.28</v>
      </c>
      <c r="M1774" s="85"/>
      <c r="N1774" s="86">
        <v>14168.47</v>
      </c>
      <c r="AF1774" s="39"/>
      <c r="AG1774" s="47"/>
      <c r="AH1774" s="47"/>
      <c r="AN1774" s="47"/>
      <c r="AO1774" s="47"/>
      <c r="AP1774" s="3" t="s">
        <v>203</v>
      </c>
      <c r="AQ1774" s="47"/>
    </row>
    <row r="1775" spans="1:43" s="4" customFormat="1" ht="15" x14ac:dyDescent="0.25">
      <c r="A1775" s="83"/>
      <c r="B1775" s="49"/>
      <c r="C1775" s="372" t="s">
        <v>92</v>
      </c>
      <c r="D1775" s="372"/>
      <c r="E1775" s="372"/>
      <c r="F1775" s="372"/>
      <c r="G1775" s="372"/>
      <c r="H1775" s="372"/>
      <c r="I1775" s="372"/>
      <c r="J1775" s="372"/>
      <c r="K1775" s="372"/>
      <c r="L1775" s="106">
        <v>1056.1099999999999</v>
      </c>
      <c r="M1775" s="85"/>
      <c r="N1775" s="86">
        <v>36921.620000000003</v>
      </c>
      <c r="AF1775" s="39"/>
      <c r="AG1775" s="47"/>
      <c r="AH1775" s="47"/>
      <c r="AN1775" s="47"/>
      <c r="AO1775" s="47"/>
      <c r="AP1775" s="3" t="s">
        <v>92</v>
      </c>
      <c r="AQ1775" s="47"/>
    </row>
    <row r="1776" spans="1:43" s="4" customFormat="1" ht="15" x14ac:dyDescent="0.25">
      <c r="A1776" s="83"/>
      <c r="B1776" s="49"/>
      <c r="C1776" s="372" t="s">
        <v>93</v>
      </c>
      <c r="D1776" s="372"/>
      <c r="E1776" s="372"/>
      <c r="F1776" s="372"/>
      <c r="G1776" s="372"/>
      <c r="H1776" s="372"/>
      <c r="I1776" s="372"/>
      <c r="J1776" s="372"/>
      <c r="K1776" s="372"/>
      <c r="L1776" s="106">
        <v>1040.1099999999999</v>
      </c>
      <c r="M1776" s="85"/>
      <c r="N1776" s="86">
        <v>36362.39</v>
      </c>
      <c r="AF1776" s="39"/>
      <c r="AG1776" s="47"/>
      <c r="AH1776" s="47"/>
      <c r="AN1776" s="47"/>
      <c r="AO1776" s="47"/>
      <c r="AP1776" s="3" t="s">
        <v>93</v>
      </c>
      <c r="AQ1776" s="47"/>
    </row>
    <row r="1777" spans="1:43" s="4" customFormat="1" ht="15" x14ac:dyDescent="0.25">
      <c r="A1777" s="83"/>
      <c r="B1777" s="49"/>
      <c r="C1777" s="372" t="s">
        <v>94</v>
      </c>
      <c r="D1777" s="372"/>
      <c r="E1777" s="372"/>
      <c r="F1777" s="372"/>
      <c r="G1777" s="372"/>
      <c r="H1777" s="372"/>
      <c r="I1777" s="372"/>
      <c r="J1777" s="372"/>
      <c r="K1777" s="372"/>
      <c r="L1777" s="84">
        <v>562.15</v>
      </c>
      <c r="M1777" s="85"/>
      <c r="N1777" s="86">
        <v>19652.650000000001</v>
      </c>
      <c r="AF1777" s="39"/>
      <c r="AG1777" s="47"/>
      <c r="AH1777" s="47"/>
      <c r="AN1777" s="47"/>
      <c r="AO1777" s="47"/>
      <c r="AP1777" s="3" t="s">
        <v>94</v>
      </c>
      <c r="AQ1777" s="47"/>
    </row>
    <row r="1778" spans="1:43" s="4" customFormat="1" ht="15" x14ac:dyDescent="0.25">
      <c r="A1778" s="83"/>
      <c r="B1778" s="89"/>
      <c r="C1778" s="373" t="s">
        <v>821</v>
      </c>
      <c r="D1778" s="373"/>
      <c r="E1778" s="373"/>
      <c r="F1778" s="373"/>
      <c r="G1778" s="373"/>
      <c r="H1778" s="373"/>
      <c r="I1778" s="373"/>
      <c r="J1778" s="373"/>
      <c r="K1778" s="373"/>
      <c r="L1778" s="93">
        <v>49803.58</v>
      </c>
      <c r="M1778" s="91"/>
      <c r="N1778" s="92">
        <v>498556.26</v>
      </c>
      <c r="AF1778" s="39"/>
      <c r="AG1778" s="47"/>
      <c r="AH1778" s="47"/>
      <c r="AN1778" s="47"/>
      <c r="AO1778" s="47"/>
      <c r="AQ1778" s="47" t="s">
        <v>821</v>
      </c>
    </row>
    <row r="1779" spans="1:43" s="4" customFormat="1" ht="15" x14ac:dyDescent="0.25">
      <c r="A1779" s="83"/>
      <c r="B1779" s="49"/>
      <c r="C1779" s="372" t="s">
        <v>84</v>
      </c>
      <c r="D1779" s="372"/>
      <c r="E1779" s="372"/>
      <c r="F1779" s="372"/>
      <c r="G1779" s="372"/>
      <c r="H1779" s="372"/>
      <c r="I1779" s="372"/>
      <c r="J1779" s="372"/>
      <c r="K1779" s="372"/>
      <c r="L1779" s="87"/>
      <c r="M1779" s="85"/>
      <c r="N1779" s="88"/>
      <c r="AF1779" s="39"/>
      <c r="AG1779" s="47"/>
      <c r="AH1779" s="47"/>
      <c r="AN1779" s="47"/>
      <c r="AO1779" s="47"/>
      <c r="AP1779" s="3" t="s">
        <v>84</v>
      </c>
      <c r="AQ1779" s="47"/>
    </row>
    <row r="1780" spans="1:43" s="4" customFormat="1" ht="15" x14ac:dyDescent="0.25">
      <c r="A1780" s="83"/>
      <c r="B1780" s="49"/>
      <c r="C1780" s="372" t="s">
        <v>241</v>
      </c>
      <c r="D1780" s="372"/>
      <c r="E1780" s="372"/>
      <c r="F1780" s="372"/>
      <c r="G1780" s="372"/>
      <c r="H1780" s="372"/>
      <c r="I1780" s="372"/>
      <c r="J1780" s="372"/>
      <c r="K1780" s="372"/>
      <c r="L1780" s="106">
        <v>24685.16</v>
      </c>
      <c r="M1780" s="85"/>
      <c r="N1780" s="86">
        <v>211058.06</v>
      </c>
      <c r="AF1780" s="39"/>
      <c r="AG1780" s="47"/>
      <c r="AH1780" s="47"/>
      <c r="AN1780" s="47"/>
      <c r="AO1780" s="47"/>
      <c r="AP1780" s="3" t="s">
        <v>241</v>
      </c>
      <c r="AQ1780" s="47"/>
    </row>
    <row r="1781" spans="1:43" s="4" customFormat="1" ht="15" x14ac:dyDescent="0.25">
      <c r="A1781" s="378" t="s">
        <v>822</v>
      </c>
      <c r="B1781" s="379"/>
      <c r="C1781" s="379"/>
      <c r="D1781" s="379"/>
      <c r="E1781" s="379"/>
      <c r="F1781" s="379"/>
      <c r="G1781" s="379"/>
      <c r="H1781" s="379"/>
      <c r="I1781" s="379"/>
      <c r="J1781" s="379"/>
      <c r="K1781" s="379"/>
      <c r="L1781" s="379"/>
      <c r="M1781" s="379"/>
      <c r="N1781" s="380"/>
      <c r="AF1781" s="39" t="s">
        <v>822</v>
      </c>
      <c r="AG1781" s="47"/>
      <c r="AH1781" s="47"/>
      <c r="AN1781" s="47"/>
      <c r="AO1781" s="47"/>
      <c r="AQ1781" s="47"/>
    </row>
    <row r="1782" spans="1:43" s="4" customFormat="1" ht="15" x14ac:dyDescent="0.25">
      <c r="A1782" s="381" t="s">
        <v>823</v>
      </c>
      <c r="B1782" s="382"/>
      <c r="C1782" s="382"/>
      <c r="D1782" s="382"/>
      <c r="E1782" s="382"/>
      <c r="F1782" s="382"/>
      <c r="G1782" s="382"/>
      <c r="H1782" s="382"/>
      <c r="I1782" s="382"/>
      <c r="J1782" s="382"/>
      <c r="K1782" s="382"/>
      <c r="L1782" s="382"/>
      <c r="M1782" s="382"/>
      <c r="N1782" s="383"/>
      <c r="AF1782" s="39"/>
      <c r="AG1782" s="47" t="s">
        <v>823</v>
      </c>
      <c r="AH1782" s="47"/>
      <c r="AN1782" s="47"/>
      <c r="AO1782" s="47"/>
      <c r="AQ1782" s="47"/>
    </row>
    <row r="1783" spans="1:43" s="4" customFormat="1" ht="23.25" x14ac:dyDescent="0.25">
      <c r="A1783" s="40" t="s">
        <v>824</v>
      </c>
      <c r="B1783" s="41" t="s">
        <v>825</v>
      </c>
      <c r="C1783" s="374" t="s">
        <v>826</v>
      </c>
      <c r="D1783" s="374"/>
      <c r="E1783" s="374"/>
      <c r="F1783" s="42" t="s">
        <v>215</v>
      </c>
      <c r="G1783" s="43">
        <v>1.02</v>
      </c>
      <c r="H1783" s="44">
        <v>1</v>
      </c>
      <c r="I1783" s="68">
        <v>1.02</v>
      </c>
      <c r="J1783" s="45"/>
      <c r="K1783" s="43"/>
      <c r="L1783" s="45"/>
      <c r="M1783" s="43"/>
      <c r="N1783" s="46"/>
      <c r="AF1783" s="39"/>
      <c r="AG1783" s="47"/>
      <c r="AH1783" s="47" t="s">
        <v>826</v>
      </c>
      <c r="AN1783" s="47"/>
      <c r="AO1783" s="47"/>
      <c r="AQ1783" s="47"/>
    </row>
    <row r="1784" spans="1:43" s="4" customFormat="1" ht="15" x14ac:dyDescent="0.25">
      <c r="A1784" s="69"/>
      <c r="B1784" s="50"/>
      <c r="C1784" s="372" t="s">
        <v>827</v>
      </c>
      <c r="D1784" s="372"/>
      <c r="E1784" s="372"/>
      <c r="F1784" s="372"/>
      <c r="G1784" s="372"/>
      <c r="H1784" s="372"/>
      <c r="I1784" s="372"/>
      <c r="J1784" s="372"/>
      <c r="K1784" s="372"/>
      <c r="L1784" s="372"/>
      <c r="M1784" s="372"/>
      <c r="N1784" s="377"/>
      <c r="AF1784" s="39"/>
      <c r="AG1784" s="47"/>
      <c r="AH1784" s="47"/>
      <c r="AI1784" s="3" t="s">
        <v>827</v>
      </c>
      <c r="AN1784" s="47"/>
      <c r="AO1784" s="47"/>
      <c r="AQ1784" s="47"/>
    </row>
    <row r="1785" spans="1:43" s="4" customFormat="1" ht="22.5" x14ac:dyDescent="0.25">
      <c r="A1785" s="103"/>
      <c r="B1785" s="49" t="s">
        <v>217</v>
      </c>
      <c r="C1785" s="368" t="s">
        <v>218</v>
      </c>
      <c r="D1785" s="368"/>
      <c r="E1785" s="368"/>
      <c r="F1785" s="368"/>
      <c r="G1785" s="368"/>
      <c r="H1785" s="368"/>
      <c r="I1785" s="368"/>
      <c r="J1785" s="368"/>
      <c r="K1785" s="368"/>
      <c r="L1785" s="368"/>
      <c r="M1785" s="368"/>
      <c r="N1785" s="376"/>
      <c r="AF1785" s="39"/>
      <c r="AG1785" s="47"/>
      <c r="AH1785" s="47"/>
      <c r="AJ1785" s="3" t="s">
        <v>218</v>
      </c>
      <c r="AN1785" s="47"/>
      <c r="AO1785" s="47"/>
      <c r="AQ1785" s="47"/>
    </row>
    <row r="1786" spans="1:43" s="4" customFormat="1" ht="15" x14ac:dyDescent="0.25">
      <c r="A1786" s="48"/>
      <c r="B1786" s="49" t="s">
        <v>58</v>
      </c>
      <c r="C1786" s="372" t="s">
        <v>62</v>
      </c>
      <c r="D1786" s="372"/>
      <c r="E1786" s="372"/>
      <c r="F1786" s="51"/>
      <c r="G1786" s="52"/>
      <c r="H1786" s="52"/>
      <c r="I1786" s="52"/>
      <c r="J1786" s="53">
        <v>174.46</v>
      </c>
      <c r="K1786" s="54">
        <v>1.1499999999999999</v>
      </c>
      <c r="L1786" s="53">
        <v>204.64</v>
      </c>
      <c r="M1786" s="54">
        <v>34.96</v>
      </c>
      <c r="N1786" s="55">
        <v>7154.21</v>
      </c>
      <c r="AF1786" s="39"/>
      <c r="AG1786" s="47"/>
      <c r="AH1786" s="47"/>
      <c r="AK1786" s="3" t="s">
        <v>62</v>
      </c>
      <c r="AN1786" s="47"/>
      <c r="AO1786" s="47"/>
      <c r="AQ1786" s="47"/>
    </row>
    <row r="1787" spans="1:43" s="4" customFormat="1" ht="15" x14ac:dyDescent="0.25">
      <c r="A1787" s="48"/>
      <c r="B1787" s="49" t="s">
        <v>73</v>
      </c>
      <c r="C1787" s="372" t="s">
        <v>175</v>
      </c>
      <c r="D1787" s="372"/>
      <c r="E1787" s="372"/>
      <c r="F1787" s="51"/>
      <c r="G1787" s="52"/>
      <c r="H1787" s="52"/>
      <c r="I1787" s="52"/>
      <c r="J1787" s="53">
        <v>54.07</v>
      </c>
      <c r="K1787" s="54">
        <v>1.1499999999999999</v>
      </c>
      <c r="L1787" s="53">
        <v>63.42</v>
      </c>
      <c r="M1787" s="52"/>
      <c r="N1787" s="58"/>
      <c r="AF1787" s="39"/>
      <c r="AG1787" s="47"/>
      <c r="AH1787" s="47"/>
      <c r="AK1787" s="3" t="s">
        <v>175</v>
      </c>
      <c r="AN1787" s="47"/>
      <c r="AO1787" s="47"/>
      <c r="AQ1787" s="47"/>
    </row>
    <row r="1788" spans="1:43" s="4" customFormat="1" ht="15" x14ac:dyDescent="0.25">
      <c r="A1788" s="48"/>
      <c r="B1788" s="49" t="s">
        <v>78</v>
      </c>
      <c r="C1788" s="372" t="s">
        <v>176</v>
      </c>
      <c r="D1788" s="372"/>
      <c r="E1788" s="372"/>
      <c r="F1788" s="51"/>
      <c r="G1788" s="52"/>
      <c r="H1788" s="52"/>
      <c r="I1788" s="52"/>
      <c r="J1788" s="53">
        <v>5.0199999999999996</v>
      </c>
      <c r="K1788" s="54">
        <v>1.1499999999999999</v>
      </c>
      <c r="L1788" s="53">
        <v>5.89</v>
      </c>
      <c r="M1788" s="54">
        <v>34.96</v>
      </c>
      <c r="N1788" s="64">
        <v>205.91</v>
      </c>
      <c r="AF1788" s="39"/>
      <c r="AG1788" s="47"/>
      <c r="AH1788" s="47"/>
      <c r="AK1788" s="3" t="s">
        <v>176</v>
      </c>
      <c r="AN1788" s="47"/>
      <c r="AO1788" s="47"/>
      <c r="AQ1788" s="47"/>
    </row>
    <row r="1789" spans="1:43" s="4" customFormat="1" ht="15" x14ac:dyDescent="0.25">
      <c r="A1789" s="48"/>
      <c r="B1789" s="49" t="s">
        <v>122</v>
      </c>
      <c r="C1789" s="372" t="s">
        <v>177</v>
      </c>
      <c r="D1789" s="372"/>
      <c r="E1789" s="372"/>
      <c r="F1789" s="51"/>
      <c r="G1789" s="52"/>
      <c r="H1789" s="52"/>
      <c r="I1789" s="52"/>
      <c r="J1789" s="53">
        <v>38.65</v>
      </c>
      <c r="K1789" s="52"/>
      <c r="L1789" s="53">
        <v>39.42</v>
      </c>
      <c r="M1789" s="52"/>
      <c r="N1789" s="58"/>
      <c r="AF1789" s="39"/>
      <c r="AG1789" s="47"/>
      <c r="AH1789" s="47"/>
      <c r="AK1789" s="3" t="s">
        <v>177</v>
      </c>
      <c r="AN1789" s="47"/>
      <c r="AO1789" s="47"/>
      <c r="AQ1789" s="47"/>
    </row>
    <row r="1790" spans="1:43" s="4" customFormat="1" ht="15" x14ac:dyDescent="0.25">
      <c r="A1790" s="56"/>
      <c r="B1790" s="49"/>
      <c r="C1790" s="372" t="s">
        <v>63</v>
      </c>
      <c r="D1790" s="372"/>
      <c r="E1790" s="372"/>
      <c r="F1790" s="51" t="s">
        <v>64</v>
      </c>
      <c r="G1790" s="54">
        <v>18.559999999999999</v>
      </c>
      <c r="H1790" s="54">
        <v>1.1499999999999999</v>
      </c>
      <c r="I1790" s="114">
        <v>21.770879999999998</v>
      </c>
      <c r="J1790" s="57"/>
      <c r="K1790" s="52"/>
      <c r="L1790" s="57"/>
      <c r="M1790" s="52"/>
      <c r="N1790" s="58"/>
      <c r="AF1790" s="39"/>
      <c r="AG1790" s="47"/>
      <c r="AH1790" s="47"/>
      <c r="AL1790" s="3" t="s">
        <v>63</v>
      </c>
      <c r="AN1790" s="47"/>
      <c r="AO1790" s="47"/>
      <c r="AQ1790" s="47"/>
    </row>
    <row r="1791" spans="1:43" s="4" customFormat="1" ht="15" x14ac:dyDescent="0.25">
      <c r="A1791" s="56"/>
      <c r="B1791" s="49"/>
      <c r="C1791" s="372" t="s">
        <v>178</v>
      </c>
      <c r="D1791" s="372"/>
      <c r="E1791" s="372"/>
      <c r="F1791" s="51" t="s">
        <v>64</v>
      </c>
      <c r="G1791" s="104">
        <v>0.4</v>
      </c>
      <c r="H1791" s="54">
        <v>1.1499999999999999</v>
      </c>
      <c r="I1791" s="70">
        <v>0.46920000000000001</v>
      </c>
      <c r="J1791" s="57"/>
      <c r="K1791" s="52"/>
      <c r="L1791" s="57"/>
      <c r="M1791" s="52"/>
      <c r="N1791" s="58"/>
      <c r="AF1791" s="39"/>
      <c r="AG1791" s="47"/>
      <c r="AH1791" s="47"/>
      <c r="AL1791" s="3" t="s">
        <v>178</v>
      </c>
      <c r="AN1791" s="47"/>
      <c r="AO1791" s="47"/>
      <c r="AQ1791" s="47"/>
    </row>
    <row r="1792" spans="1:43" s="4" customFormat="1" ht="15" x14ac:dyDescent="0.25">
      <c r="A1792" s="48"/>
      <c r="B1792" s="49"/>
      <c r="C1792" s="375" t="s">
        <v>65</v>
      </c>
      <c r="D1792" s="375"/>
      <c r="E1792" s="375"/>
      <c r="F1792" s="59"/>
      <c r="G1792" s="60"/>
      <c r="H1792" s="60"/>
      <c r="I1792" s="60"/>
      <c r="J1792" s="61">
        <v>267.18</v>
      </c>
      <c r="K1792" s="60"/>
      <c r="L1792" s="61">
        <v>307.48</v>
      </c>
      <c r="M1792" s="60"/>
      <c r="N1792" s="62"/>
      <c r="AF1792" s="39"/>
      <c r="AG1792" s="47"/>
      <c r="AH1792" s="47"/>
      <c r="AM1792" s="3" t="s">
        <v>65</v>
      </c>
      <c r="AN1792" s="47"/>
      <c r="AO1792" s="47"/>
      <c r="AQ1792" s="47"/>
    </row>
    <row r="1793" spans="1:43" s="4" customFormat="1" ht="15" x14ac:dyDescent="0.25">
      <c r="A1793" s="56"/>
      <c r="B1793" s="49"/>
      <c r="C1793" s="372" t="s">
        <v>66</v>
      </c>
      <c r="D1793" s="372"/>
      <c r="E1793" s="372"/>
      <c r="F1793" s="51"/>
      <c r="G1793" s="52"/>
      <c r="H1793" s="52"/>
      <c r="I1793" s="52"/>
      <c r="J1793" s="57"/>
      <c r="K1793" s="52"/>
      <c r="L1793" s="53">
        <v>210.53</v>
      </c>
      <c r="M1793" s="52"/>
      <c r="N1793" s="55">
        <v>7360.12</v>
      </c>
      <c r="AF1793" s="39"/>
      <c r="AG1793" s="47"/>
      <c r="AH1793" s="47"/>
      <c r="AL1793" s="3" t="s">
        <v>66</v>
      </c>
      <c r="AN1793" s="47"/>
      <c r="AO1793" s="47"/>
      <c r="AQ1793" s="47"/>
    </row>
    <row r="1794" spans="1:43" s="4" customFormat="1" ht="23.25" x14ac:dyDescent="0.25">
      <c r="A1794" s="56"/>
      <c r="B1794" s="49" t="s">
        <v>681</v>
      </c>
      <c r="C1794" s="372" t="s">
        <v>682</v>
      </c>
      <c r="D1794" s="372"/>
      <c r="E1794" s="372"/>
      <c r="F1794" s="51" t="s">
        <v>69</v>
      </c>
      <c r="G1794" s="63">
        <v>97</v>
      </c>
      <c r="H1794" s="52"/>
      <c r="I1794" s="63">
        <v>97</v>
      </c>
      <c r="J1794" s="57"/>
      <c r="K1794" s="52"/>
      <c r="L1794" s="53">
        <v>204.21</v>
      </c>
      <c r="M1794" s="52"/>
      <c r="N1794" s="55">
        <v>7139.32</v>
      </c>
      <c r="AF1794" s="39"/>
      <c r="AG1794" s="47"/>
      <c r="AH1794" s="47"/>
      <c r="AL1794" s="3" t="s">
        <v>682</v>
      </c>
      <c r="AN1794" s="47"/>
      <c r="AO1794" s="47"/>
      <c r="AQ1794" s="47"/>
    </row>
    <row r="1795" spans="1:43" s="4" customFormat="1" ht="23.25" x14ac:dyDescent="0.25">
      <c r="A1795" s="56"/>
      <c r="B1795" s="49" t="s">
        <v>683</v>
      </c>
      <c r="C1795" s="372" t="s">
        <v>684</v>
      </c>
      <c r="D1795" s="372"/>
      <c r="E1795" s="372"/>
      <c r="F1795" s="51" t="s">
        <v>69</v>
      </c>
      <c r="G1795" s="63">
        <v>51</v>
      </c>
      <c r="H1795" s="52"/>
      <c r="I1795" s="63">
        <v>51</v>
      </c>
      <c r="J1795" s="57"/>
      <c r="K1795" s="52"/>
      <c r="L1795" s="53">
        <v>107.37</v>
      </c>
      <c r="M1795" s="52"/>
      <c r="N1795" s="55">
        <v>3753.66</v>
      </c>
      <c r="AF1795" s="39"/>
      <c r="AG1795" s="47"/>
      <c r="AH1795" s="47"/>
      <c r="AL1795" s="3" t="s">
        <v>684</v>
      </c>
      <c r="AN1795" s="47"/>
      <c r="AO1795" s="47"/>
      <c r="AQ1795" s="47"/>
    </row>
    <row r="1796" spans="1:43" s="4" customFormat="1" ht="15" x14ac:dyDescent="0.25">
      <c r="A1796" s="65"/>
      <c r="B1796" s="66"/>
      <c r="C1796" s="374" t="s">
        <v>72</v>
      </c>
      <c r="D1796" s="374"/>
      <c r="E1796" s="374"/>
      <c r="F1796" s="42"/>
      <c r="G1796" s="43"/>
      <c r="H1796" s="43"/>
      <c r="I1796" s="43"/>
      <c r="J1796" s="45"/>
      <c r="K1796" s="43"/>
      <c r="L1796" s="67">
        <v>619.05999999999995</v>
      </c>
      <c r="M1796" s="60"/>
      <c r="N1796" s="46"/>
      <c r="AF1796" s="39"/>
      <c r="AG1796" s="47"/>
      <c r="AH1796" s="47"/>
      <c r="AN1796" s="47" t="s">
        <v>72</v>
      </c>
      <c r="AO1796" s="47"/>
      <c r="AQ1796" s="47"/>
    </row>
    <row r="1797" spans="1:43" s="4" customFormat="1" ht="23.25" x14ac:dyDescent="0.25">
      <c r="A1797" s="40" t="s">
        <v>828</v>
      </c>
      <c r="B1797" s="41" t="s">
        <v>829</v>
      </c>
      <c r="C1797" s="374" t="s">
        <v>830</v>
      </c>
      <c r="D1797" s="374"/>
      <c r="E1797" s="374"/>
      <c r="F1797" s="42" t="s">
        <v>661</v>
      </c>
      <c r="G1797" s="43">
        <v>0.10403999999999999</v>
      </c>
      <c r="H1797" s="44">
        <v>1</v>
      </c>
      <c r="I1797" s="118">
        <v>0.10403999999999999</v>
      </c>
      <c r="J1797" s="105">
        <v>41462.199999999997</v>
      </c>
      <c r="K1797" s="43"/>
      <c r="L1797" s="105">
        <v>4313.7299999999996</v>
      </c>
      <c r="M1797" s="43"/>
      <c r="N1797" s="46"/>
      <c r="AF1797" s="39"/>
      <c r="AG1797" s="47"/>
      <c r="AH1797" s="47" t="s">
        <v>830</v>
      </c>
      <c r="AN1797" s="47"/>
      <c r="AO1797" s="47"/>
      <c r="AQ1797" s="47"/>
    </row>
    <row r="1798" spans="1:43" s="4" customFormat="1" ht="15" x14ac:dyDescent="0.25">
      <c r="A1798" s="69"/>
      <c r="B1798" s="50"/>
      <c r="C1798" s="372" t="s">
        <v>831</v>
      </c>
      <c r="D1798" s="372"/>
      <c r="E1798" s="372"/>
      <c r="F1798" s="372"/>
      <c r="G1798" s="372"/>
      <c r="H1798" s="372"/>
      <c r="I1798" s="372"/>
      <c r="J1798" s="372"/>
      <c r="K1798" s="372"/>
      <c r="L1798" s="372"/>
      <c r="M1798" s="372"/>
      <c r="N1798" s="377"/>
      <c r="AF1798" s="39"/>
      <c r="AG1798" s="47"/>
      <c r="AH1798" s="47"/>
      <c r="AI1798" s="3" t="s">
        <v>831</v>
      </c>
      <c r="AN1798" s="47"/>
      <c r="AO1798" s="47"/>
      <c r="AQ1798" s="47"/>
    </row>
    <row r="1799" spans="1:43" s="4" customFormat="1" ht="15" x14ac:dyDescent="0.25">
      <c r="A1799" s="65"/>
      <c r="B1799" s="66"/>
      <c r="C1799" s="374" t="s">
        <v>72</v>
      </c>
      <c r="D1799" s="374"/>
      <c r="E1799" s="374"/>
      <c r="F1799" s="42"/>
      <c r="G1799" s="43"/>
      <c r="H1799" s="43"/>
      <c r="I1799" s="43"/>
      <c r="J1799" s="45"/>
      <c r="K1799" s="43"/>
      <c r="L1799" s="105">
        <v>4313.7299999999996</v>
      </c>
      <c r="M1799" s="60"/>
      <c r="N1799" s="46"/>
      <c r="AF1799" s="39"/>
      <c r="AG1799" s="47"/>
      <c r="AH1799" s="47"/>
      <c r="AN1799" s="47" t="s">
        <v>72</v>
      </c>
      <c r="AO1799" s="47"/>
      <c r="AQ1799" s="47"/>
    </row>
    <row r="1800" spans="1:43" s="4" customFormat="1" ht="23.25" x14ac:dyDescent="0.25">
      <c r="A1800" s="40" t="s">
        <v>832</v>
      </c>
      <c r="B1800" s="41" t="s">
        <v>690</v>
      </c>
      <c r="C1800" s="374" t="s">
        <v>691</v>
      </c>
      <c r="D1800" s="374"/>
      <c r="E1800" s="374"/>
      <c r="F1800" s="42" t="s">
        <v>215</v>
      </c>
      <c r="G1800" s="43">
        <v>0.94</v>
      </c>
      <c r="H1800" s="44">
        <v>1</v>
      </c>
      <c r="I1800" s="68">
        <v>0.94</v>
      </c>
      <c r="J1800" s="45"/>
      <c r="K1800" s="43"/>
      <c r="L1800" s="45"/>
      <c r="M1800" s="43"/>
      <c r="N1800" s="46"/>
      <c r="AF1800" s="39"/>
      <c r="AG1800" s="47"/>
      <c r="AH1800" s="47" t="s">
        <v>691</v>
      </c>
      <c r="AN1800" s="47"/>
      <c r="AO1800" s="47"/>
      <c r="AQ1800" s="47"/>
    </row>
    <row r="1801" spans="1:43" s="4" customFormat="1" ht="15" x14ac:dyDescent="0.25">
      <c r="A1801" s="69"/>
      <c r="B1801" s="50"/>
      <c r="C1801" s="372" t="s">
        <v>833</v>
      </c>
      <c r="D1801" s="372"/>
      <c r="E1801" s="372"/>
      <c r="F1801" s="372"/>
      <c r="G1801" s="372"/>
      <c r="H1801" s="372"/>
      <c r="I1801" s="372"/>
      <c r="J1801" s="372"/>
      <c r="K1801" s="372"/>
      <c r="L1801" s="372"/>
      <c r="M1801" s="372"/>
      <c r="N1801" s="377"/>
      <c r="AF1801" s="39"/>
      <c r="AG1801" s="47"/>
      <c r="AH1801" s="47"/>
      <c r="AI1801" s="3" t="s">
        <v>833</v>
      </c>
      <c r="AN1801" s="47"/>
      <c r="AO1801" s="47"/>
      <c r="AQ1801" s="47"/>
    </row>
    <row r="1802" spans="1:43" s="4" customFormat="1" ht="22.5" x14ac:dyDescent="0.25">
      <c r="A1802" s="103"/>
      <c r="B1802" s="49" t="s">
        <v>217</v>
      </c>
      <c r="C1802" s="368" t="s">
        <v>218</v>
      </c>
      <c r="D1802" s="368"/>
      <c r="E1802" s="368"/>
      <c r="F1802" s="368"/>
      <c r="G1802" s="368"/>
      <c r="H1802" s="368"/>
      <c r="I1802" s="368"/>
      <c r="J1802" s="368"/>
      <c r="K1802" s="368"/>
      <c r="L1802" s="368"/>
      <c r="M1802" s="368"/>
      <c r="N1802" s="376"/>
      <c r="AF1802" s="39"/>
      <c r="AG1802" s="47"/>
      <c r="AH1802" s="47"/>
      <c r="AJ1802" s="3" t="s">
        <v>218</v>
      </c>
      <c r="AN1802" s="47"/>
      <c r="AO1802" s="47"/>
      <c r="AQ1802" s="47"/>
    </row>
    <row r="1803" spans="1:43" s="4" customFormat="1" ht="15" x14ac:dyDescent="0.25">
      <c r="A1803" s="48"/>
      <c r="B1803" s="49" t="s">
        <v>58</v>
      </c>
      <c r="C1803" s="372" t="s">
        <v>62</v>
      </c>
      <c r="D1803" s="372"/>
      <c r="E1803" s="372"/>
      <c r="F1803" s="51"/>
      <c r="G1803" s="52"/>
      <c r="H1803" s="52"/>
      <c r="I1803" s="52"/>
      <c r="J1803" s="53">
        <v>49.82</v>
      </c>
      <c r="K1803" s="54">
        <v>1.1499999999999999</v>
      </c>
      <c r="L1803" s="53">
        <v>53.86</v>
      </c>
      <c r="M1803" s="54">
        <v>34.96</v>
      </c>
      <c r="N1803" s="55">
        <v>1882.95</v>
      </c>
      <c r="AF1803" s="39"/>
      <c r="AG1803" s="47"/>
      <c r="AH1803" s="47"/>
      <c r="AK1803" s="3" t="s">
        <v>62</v>
      </c>
      <c r="AN1803" s="47"/>
      <c r="AO1803" s="47"/>
      <c r="AQ1803" s="47"/>
    </row>
    <row r="1804" spans="1:43" s="4" customFormat="1" ht="15" x14ac:dyDescent="0.25">
      <c r="A1804" s="48"/>
      <c r="B1804" s="49" t="s">
        <v>73</v>
      </c>
      <c r="C1804" s="372" t="s">
        <v>175</v>
      </c>
      <c r="D1804" s="372"/>
      <c r="E1804" s="372"/>
      <c r="F1804" s="51"/>
      <c r="G1804" s="52"/>
      <c r="H1804" s="52"/>
      <c r="I1804" s="52"/>
      <c r="J1804" s="53">
        <v>256.27</v>
      </c>
      <c r="K1804" s="54">
        <v>1.1499999999999999</v>
      </c>
      <c r="L1804" s="53">
        <v>277.02999999999997</v>
      </c>
      <c r="M1804" s="52"/>
      <c r="N1804" s="58"/>
      <c r="AF1804" s="39"/>
      <c r="AG1804" s="47"/>
      <c r="AH1804" s="47"/>
      <c r="AK1804" s="3" t="s">
        <v>175</v>
      </c>
      <c r="AN1804" s="47"/>
      <c r="AO1804" s="47"/>
      <c r="AQ1804" s="47"/>
    </row>
    <row r="1805" spans="1:43" s="4" customFormat="1" ht="15" x14ac:dyDescent="0.25">
      <c r="A1805" s="48"/>
      <c r="B1805" s="49" t="s">
        <v>78</v>
      </c>
      <c r="C1805" s="372" t="s">
        <v>176</v>
      </c>
      <c r="D1805" s="372"/>
      <c r="E1805" s="372"/>
      <c r="F1805" s="51"/>
      <c r="G1805" s="52"/>
      <c r="H1805" s="52"/>
      <c r="I1805" s="52"/>
      <c r="J1805" s="53">
        <v>45.24</v>
      </c>
      <c r="K1805" s="54">
        <v>1.1499999999999999</v>
      </c>
      <c r="L1805" s="53">
        <v>48.9</v>
      </c>
      <c r="M1805" s="54">
        <v>34.96</v>
      </c>
      <c r="N1805" s="55">
        <v>1709.54</v>
      </c>
      <c r="AF1805" s="39"/>
      <c r="AG1805" s="47"/>
      <c r="AH1805" s="47"/>
      <c r="AK1805" s="3" t="s">
        <v>176</v>
      </c>
      <c r="AN1805" s="47"/>
      <c r="AO1805" s="47"/>
      <c r="AQ1805" s="47"/>
    </row>
    <row r="1806" spans="1:43" s="4" customFormat="1" ht="15" x14ac:dyDescent="0.25">
      <c r="A1806" s="48"/>
      <c r="B1806" s="49" t="s">
        <v>122</v>
      </c>
      <c r="C1806" s="372" t="s">
        <v>177</v>
      </c>
      <c r="D1806" s="372"/>
      <c r="E1806" s="372"/>
      <c r="F1806" s="51"/>
      <c r="G1806" s="52"/>
      <c r="H1806" s="52"/>
      <c r="I1806" s="52"/>
      <c r="J1806" s="53">
        <v>1</v>
      </c>
      <c r="K1806" s="52"/>
      <c r="L1806" s="53">
        <v>0.94</v>
      </c>
      <c r="M1806" s="52"/>
      <c r="N1806" s="58"/>
      <c r="AF1806" s="39"/>
      <c r="AG1806" s="47"/>
      <c r="AH1806" s="47"/>
      <c r="AK1806" s="3" t="s">
        <v>177</v>
      </c>
      <c r="AN1806" s="47"/>
      <c r="AO1806" s="47"/>
      <c r="AQ1806" s="47"/>
    </row>
    <row r="1807" spans="1:43" s="4" customFormat="1" ht="15" x14ac:dyDescent="0.25">
      <c r="A1807" s="56"/>
      <c r="B1807" s="49"/>
      <c r="C1807" s="372" t="s">
        <v>63</v>
      </c>
      <c r="D1807" s="372"/>
      <c r="E1807" s="372"/>
      <c r="F1807" s="51" t="s">
        <v>64</v>
      </c>
      <c r="G1807" s="104">
        <v>5.3</v>
      </c>
      <c r="H1807" s="54">
        <v>1.1499999999999999</v>
      </c>
      <c r="I1807" s="70">
        <v>5.7293000000000003</v>
      </c>
      <c r="J1807" s="57"/>
      <c r="K1807" s="52"/>
      <c r="L1807" s="57"/>
      <c r="M1807" s="52"/>
      <c r="N1807" s="58"/>
      <c r="AF1807" s="39"/>
      <c r="AG1807" s="47"/>
      <c r="AH1807" s="47"/>
      <c r="AL1807" s="3" t="s">
        <v>63</v>
      </c>
      <c r="AN1807" s="47"/>
      <c r="AO1807" s="47"/>
      <c r="AQ1807" s="47"/>
    </row>
    <row r="1808" spans="1:43" s="4" customFormat="1" ht="15" x14ac:dyDescent="0.25">
      <c r="A1808" s="56"/>
      <c r="B1808" s="49"/>
      <c r="C1808" s="372" t="s">
        <v>178</v>
      </c>
      <c r="D1808" s="372"/>
      <c r="E1808" s="372"/>
      <c r="F1808" s="51" t="s">
        <v>64</v>
      </c>
      <c r="G1808" s="104">
        <v>3.9</v>
      </c>
      <c r="H1808" s="54">
        <v>1.1499999999999999</v>
      </c>
      <c r="I1808" s="70">
        <v>4.2159000000000004</v>
      </c>
      <c r="J1808" s="57"/>
      <c r="K1808" s="52"/>
      <c r="L1808" s="57"/>
      <c r="M1808" s="52"/>
      <c r="N1808" s="58"/>
      <c r="AF1808" s="39"/>
      <c r="AG1808" s="47"/>
      <c r="AH1808" s="47"/>
      <c r="AL1808" s="3" t="s">
        <v>178</v>
      </c>
      <c r="AN1808" s="47"/>
      <c r="AO1808" s="47"/>
      <c r="AQ1808" s="47"/>
    </row>
    <row r="1809" spans="1:43" s="4" customFormat="1" ht="15" x14ac:dyDescent="0.25">
      <c r="A1809" s="48"/>
      <c r="B1809" s="49"/>
      <c r="C1809" s="375" t="s">
        <v>65</v>
      </c>
      <c r="D1809" s="375"/>
      <c r="E1809" s="375"/>
      <c r="F1809" s="59"/>
      <c r="G1809" s="60"/>
      <c r="H1809" s="60"/>
      <c r="I1809" s="60"/>
      <c r="J1809" s="61">
        <v>307.08999999999997</v>
      </c>
      <c r="K1809" s="60"/>
      <c r="L1809" s="61">
        <v>331.83</v>
      </c>
      <c r="M1809" s="60"/>
      <c r="N1809" s="62"/>
      <c r="AF1809" s="39"/>
      <c r="AG1809" s="47"/>
      <c r="AH1809" s="47"/>
      <c r="AM1809" s="3" t="s">
        <v>65</v>
      </c>
      <c r="AN1809" s="47"/>
      <c r="AO1809" s="47"/>
      <c r="AQ1809" s="47"/>
    </row>
    <row r="1810" spans="1:43" s="4" customFormat="1" ht="15" x14ac:dyDescent="0.25">
      <c r="A1810" s="56"/>
      <c r="B1810" s="49"/>
      <c r="C1810" s="372" t="s">
        <v>66</v>
      </c>
      <c r="D1810" s="372"/>
      <c r="E1810" s="372"/>
      <c r="F1810" s="51"/>
      <c r="G1810" s="52"/>
      <c r="H1810" s="52"/>
      <c r="I1810" s="52"/>
      <c r="J1810" s="57"/>
      <c r="K1810" s="52"/>
      <c r="L1810" s="53">
        <v>102.76</v>
      </c>
      <c r="M1810" s="52"/>
      <c r="N1810" s="55">
        <v>3592.49</v>
      </c>
      <c r="AF1810" s="39"/>
      <c r="AG1810" s="47"/>
      <c r="AH1810" s="47"/>
      <c r="AL1810" s="3" t="s">
        <v>66</v>
      </c>
      <c r="AN1810" s="47"/>
      <c r="AO1810" s="47"/>
      <c r="AQ1810" s="47"/>
    </row>
    <row r="1811" spans="1:43" s="4" customFormat="1" ht="23.25" x14ac:dyDescent="0.25">
      <c r="A1811" s="56"/>
      <c r="B1811" s="49" t="s">
        <v>681</v>
      </c>
      <c r="C1811" s="372" t="s">
        <v>682</v>
      </c>
      <c r="D1811" s="372"/>
      <c r="E1811" s="372"/>
      <c r="F1811" s="51" t="s">
        <v>69</v>
      </c>
      <c r="G1811" s="63">
        <v>97</v>
      </c>
      <c r="H1811" s="52"/>
      <c r="I1811" s="63">
        <v>97</v>
      </c>
      <c r="J1811" s="57"/>
      <c r="K1811" s="52"/>
      <c r="L1811" s="53">
        <v>99.68</v>
      </c>
      <c r="M1811" s="52"/>
      <c r="N1811" s="55">
        <v>3484.72</v>
      </c>
      <c r="AF1811" s="39"/>
      <c r="AG1811" s="47"/>
      <c r="AH1811" s="47"/>
      <c r="AL1811" s="3" t="s">
        <v>682</v>
      </c>
      <c r="AN1811" s="47"/>
      <c r="AO1811" s="47"/>
      <c r="AQ1811" s="47"/>
    </row>
    <row r="1812" spans="1:43" s="4" customFormat="1" ht="23.25" x14ac:dyDescent="0.25">
      <c r="A1812" s="56"/>
      <c r="B1812" s="49" t="s">
        <v>683</v>
      </c>
      <c r="C1812" s="372" t="s">
        <v>684</v>
      </c>
      <c r="D1812" s="372"/>
      <c r="E1812" s="372"/>
      <c r="F1812" s="51" t="s">
        <v>69</v>
      </c>
      <c r="G1812" s="63">
        <v>51</v>
      </c>
      <c r="H1812" s="52"/>
      <c r="I1812" s="63">
        <v>51</v>
      </c>
      <c r="J1812" s="57"/>
      <c r="K1812" s="52"/>
      <c r="L1812" s="53">
        <v>52.41</v>
      </c>
      <c r="M1812" s="52"/>
      <c r="N1812" s="55">
        <v>1832.17</v>
      </c>
      <c r="AF1812" s="39"/>
      <c r="AG1812" s="47"/>
      <c r="AH1812" s="47"/>
      <c r="AL1812" s="3" t="s">
        <v>684</v>
      </c>
      <c r="AN1812" s="47"/>
      <c r="AO1812" s="47"/>
      <c r="AQ1812" s="47"/>
    </row>
    <row r="1813" spans="1:43" s="4" customFormat="1" ht="15" x14ac:dyDescent="0.25">
      <c r="A1813" s="65"/>
      <c r="B1813" s="66"/>
      <c r="C1813" s="374" t="s">
        <v>72</v>
      </c>
      <c r="D1813" s="374"/>
      <c r="E1813" s="374"/>
      <c r="F1813" s="42"/>
      <c r="G1813" s="43"/>
      <c r="H1813" s="43"/>
      <c r="I1813" s="43"/>
      <c r="J1813" s="45"/>
      <c r="K1813" s="43"/>
      <c r="L1813" s="67">
        <v>483.92</v>
      </c>
      <c r="M1813" s="60"/>
      <c r="N1813" s="46"/>
      <c r="AF1813" s="39"/>
      <c r="AG1813" s="47"/>
      <c r="AH1813" s="47"/>
      <c r="AN1813" s="47" t="s">
        <v>72</v>
      </c>
      <c r="AO1813" s="47"/>
      <c r="AQ1813" s="47"/>
    </row>
    <row r="1814" spans="1:43" s="4" customFormat="1" ht="23.25" x14ac:dyDescent="0.25">
      <c r="A1814" s="40" t="s">
        <v>834</v>
      </c>
      <c r="B1814" s="41" t="s">
        <v>694</v>
      </c>
      <c r="C1814" s="374" t="s">
        <v>695</v>
      </c>
      <c r="D1814" s="374"/>
      <c r="E1814" s="374"/>
      <c r="F1814" s="42" t="s">
        <v>215</v>
      </c>
      <c r="G1814" s="43">
        <v>0.09</v>
      </c>
      <c r="H1814" s="44">
        <v>1</v>
      </c>
      <c r="I1814" s="68">
        <v>0.09</v>
      </c>
      <c r="J1814" s="45"/>
      <c r="K1814" s="43"/>
      <c r="L1814" s="45"/>
      <c r="M1814" s="43"/>
      <c r="N1814" s="46"/>
      <c r="AF1814" s="39"/>
      <c r="AG1814" s="47"/>
      <c r="AH1814" s="47" t="s">
        <v>695</v>
      </c>
      <c r="AN1814" s="47"/>
      <c r="AO1814" s="47"/>
      <c r="AQ1814" s="47"/>
    </row>
    <row r="1815" spans="1:43" s="4" customFormat="1" ht="15" x14ac:dyDescent="0.25">
      <c r="A1815" s="69"/>
      <c r="B1815" s="50"/>
      <c r="C1815" s="372" t="s">
        <v>696</v>
      </c>
      <c r="D1815" s="372"/>
      <c r="E1815" s="372"/>
      <c r="F1815" s="372"/>
      <c r="G1815" s="372"/>
      <c r="H1815" s="372"/>
      <c r="I1815" s="372"/>
      <c r="J1815" s="372"/>
      <c r="K1815" s="372"/>
      <c r="L1815" s="372"/>
      <c r="M1815" s="372"/>
      <c r="N1815" s="377"/>
      <c r="AF1815" s="39"/>
      <c r="AG1815" s="47"/>
      <c r="AH1815" s="47"/>
      <c r="AI1815" s="3" t="s">
        <v>696</v>
      </c>
      <c r="AN1815" s="47"/>
      <c r="AO1815" s="47"/>
      <c r="AQ1815" s="47"/>
    </row>
    <row r="1816" spans="1:43" s="4" customFormat="1" ht="22.5" x14ac:dyDescent="0.25">
      <c r="A1816" s="103"/>
      <c r="B1816" s="49" t="s">
        <v>217</v>
      </c>
      <c r="C1816" s="368" t="s">
        <v>218</v>
      </c>
      <c r="D1816" s="368"/>
      <c r="E1816" s="368"/>
      <c r="F1816" s="368"/>
      <c r="G1816" s="368"/>
      <c r="H1816" s="368"/>
      <c r="I1816" s="368"/>
      <c r="J1816" s="368"/>
      <c r="K1816" s="368"/>
      <c r="L1816" s="368"/>
      <c r="M1816" s="368"/>
      <c r="N1816" s="376"/>
      <c r="AF1816" s="39"/>
      <c r="AG1816" s="47"/>
      <c r="AH1816" s="47"/>
      <c r="AJ1816" s="3" t="s">
        <v>218</v>
      </c>
      <c r="AN1816" s="47"/>
      <c r="AO1816" s="47"/>
      <c r="AQ1816" s="47"/>
    </row>
    <row r="1817" spans="1:43" s="4" customFormat="1" ht="15" x14ac:dyDescent="0.25">
      <c r="A1817" s="48"/>
      <c r="B1817" s="49" t="s">
        <v>58</v>
      </c>
      <c r="C1817" s="372" t="s">
        <v>62</v>
      </c>
      <c r="D1817" s="372"/>
      <c r="E1817" s="372"/>
      <c r="F1817" s="51"/>
      <c r="G1817" s="52"/>
      <c r="H1817" s="52"/>
      <c r="I1817" s="52"/>
      <c r="J1817" s="53">
        <v>18.71</v>
      </c>
      <c r="K1817" s="54">
        <v>1.1499999999999999</v>
      </c>
      <c r="L1817" s="53">
        <v>1.94</v>
      </c>
      <c r="M1817" s="54">
        <v>34.96</v>
      </c>
      <c r="N1817" s="64">
        <v>67.819999999999993</v>
      </c>
      <c r="AF1817" s="39"/>
      <c r="AG1817" s="47"/>
      <c r="AH1817" s="47"/>
      <c r="AK1817" s="3" t="s">
        <v>62</v>
      </c>
      <c r="AN1817" s="47"/>
      <c r="AO1817" s="47"/>
      <c r="AQ1817" s="47"/>
    </row>
    <row r="1818" spans="1:43" s="4" customFormat="1" ht="15" x14ac:dyDescent="0.25">
      <c r="A1818" s="48"/>
      <c r="B1818" s="49" t="s">
        <v>73</v>
      </c>
      <c r="C1818" s="372" t="s">
        <v>175</v>
      </c>
      <c r="D1818" s="372"/>
      <c r="E1818" s="372"/>
      <c r="F1818" s="51"/>
      <c r="G1818" s="52"/>
      <c r="H1818" s="52"/>
      <c r="I1818" s="52"/>
      <c r="J1818" s="53">
        <v>5.26</v>
      </c>
      <c r="K1818" s="54">
        <v>1.1499999999999999</v>
      </c>
      <c r="L1818" s="53">
        <v>0.54</v>
      </c>
      <c r="M1818" s="52"/>
      <c r="N1818" s="58"/>
      <c r="AF1818" s="39"/>
      <c r="AG1818" s="47"/>
      <c r="AH1818" s="47"/>
      <c r="AK1818" s="3" t="s">
        <v>175</v>
      </c>
      <c r="AN1818" s="47"/>
      <c r="AO1818" s="47"/>
      <c r="AQ1818" s="47"/>
    </row>
    <row r="1819" spans="1:43" s="4" customFormat="1" ht="15" x14ac:dyDescent="0.25">
      <c r="A1819" s="48"/>
      <c r="B1819" s="49" t="s">
        <v>78</v>
      </c>
      <c r="C1819" s="372" t="s">
        <v>176</v>
      </c>
      <c r="D1819" s="372"/>
      <c r="E1819" s="372"/>
      <c r="F1819" s="51"/>
      <c r="G1819" s="52"/>
      <c r="H1819" s="52"/>
      <c r="I1819" s="52"/>
      <c r="J1819" s="53">
        <v>0.93</v>
      </c>
      <c r="K1819" s="54">
        <v>1.1499999999999999</v>
      </c>
      <c r="L1819" s="53">
        <v>0.1</v>
      </c>
      <c r="M1819" s="54">
        <v>34.96</v>
      </c>
      <c r="N1819" s="64">
        <v>3.5</v>
      </c>
      <c r="AF1819" s="39"/>
      <c r="AG1819" s="47"/>
      <c r="AH1819" s="47"/>
      <c r="AK1819" s="3" t="s">
        <v>176</v>
      </c>
      <c r="AN1819" s="47"/>
      <c r="AO1819" s="47"/>
      <c r="AQ1819" s="47"/>
    </row>
    <row r="1820" spans="1:43" s="4" customFormat="1" ht="15" x14ac:dyDescent="0.25">
      <c r="A1820" s="48"/>
      <c r="B1820" s="49" t="s">
        <v>122</v>
      </c>
      <c r="C1820" s="372" t="s">
        <v>177</v>
      </c>
      <c r="D1820" s="372"/>
      <c r="E1820" s="372"/>
      <c r="F1820" s="51"/>
      <c r="G1820" s="52"/>
      <c r="H1820" s="52"/>
      <c r="I1820" s="52"/>
      <c r="J1820" s="53">
        <v>0.37</v>
      </c>
      <c r="K1820" s="52"/>
      <c r="L1820" s="53">
        <v>0.03</v>
      </c>
      <c r="M1820" s="52"/>
      <c r="N1820" s="58"/>
      <c r="AF1820" s="39"/>
      <c r="AG1820" s="47"/>
      <c r="AH1820" s="47"/>
      <c r="AK1820" s="3" t="s">
        <v>177</v>
      </c>
      <c r="AN1820" s="47"/>
      <c r="AO1820" s="47"/>
      <c r="AQ1820" s="47"/>
    </row>
    <row r="1821" spans="1:43" s="4" customFormat="1" ht="15" x14ac:dyDescent="0.25">
      <c r="A1821" s="56"/>
      <c r="B1821" s="49"/>
      <c r="C1821" s="372" t="s">
        <v>63</v>
      </c>
      <c r="D1821" s="372"/>
      <c r="E1821" s="372"/>
      <c r="F1821" s="51" t="s">
        <v>64</v>
      </c>
      <c r="G1821" s="54">
        <v>1.99</v>
      </c>
      <c r="H1821" s="54">
        <v>1.1499999999999999</v>
      </c>
      <c r="I1821" s="117">
        <v>0.20596500000000001</v>
      </c>
      <c r="J1821" s="57"/>
      <c r="K1821" s="52"/>
      <c r="L1821" s="57"/>
      <c r="M1821" s="52"/>
      <c r="N1821" s="58"/>
      <c r="AF1821" s="39"/>
      <c r="AG1821" s="47"/>
      <c r="AH1821" s="47"/>
      <c r="AL1821" s="3" t="s">
        <v>63</v>
      </c>
      <c r="AN1821" s="47"/>
      <c r="AO1821" s="47"/>
      <c r="AQ1821" s="47"/>
    </row>
    <row r="1822" spans="1:43" s="4" customFormat="1" ht="15" x14ac:dyDescent="0.25">
      <c r="A1822" s="56"/>
      <c r="B1822" s="49"/>
      <c r="C1822" s="372" t="s">
        <v>178</v>
      </c>
      <c r="D1822" s="372"/>
      <c r="E1822" s="372"/>
      <c r="F1822" s="51" t="s">
        <v>64</v>
      </c>
      <c r="G1822" s="54">
        <v>0.08</v>
      </c>
      <c r="H1822" s="54">
        <v>1.1499999999999999</v>
      </c>
      <c r="I1822" s="114">
        <v>8.2799999999999992E-3</v>
      </c>
      <c r="J1822" s="57"/>
      <c r="K1822" s="52"/>
      <c r="L1822" s="57"/>
      <c r="M1822" s="52"/>
      <c r="N1822" s="58"/>
      <c r="AF1822" s="39"/>
      <c r="AG1822" s="47"/>
      <c r="AH1822" s="47"/>
      <c r="AL1822" s="3" t="s">
        <v>178</v>
      </c>
      <c r="AN1822" s="47"/>
      <c r="AO1822" s="47"/>
      <c r="AQ1822" s="47"/>
    </row>
    <row r="1823" spans="1:43" s="4" customFormat="1" ht="15" x14ac:dyDescent="0.25">
      <c r="A1823" s="48"/>
      <c r="B1823" s="49"/>
      <c r="C1823" s="375" t="s">
        <v>65</v>
      </c>
      <c r="D1823" s="375"/>
      <c r="E1823" s="375"/>
      <c r="F1823" s="59"/>
      <c r="G1823" s="60"/>
      <c r="H1823" s="60"/>
      <c r="I1823" s="60"/>
      <c r="J1823" s="61">
        <v>24.34</v>
      </c>
      <c r="K1823" s="60"/>
      <c r="L1823" s="61">
        <v>2.5099999999999998</v>
      </c>
      <c r="M1823" s="60"/>
      <c r="N1823" s="62"/>
      <c r="AF1823" s="39"/>
      <c r="AG1823" s="47"/>
      <c r="AH1823" s="47"/>
      <c r="AM1823" s="3" t="s">
        <v>65</v>
      </c>
      <c r="AN1823" s="47"/>
      <c r="AO1823" s="47"/>
      <c r="AQ1823" s="47"/>
    </row>
    <row r="1824" spans="1:43" s="4" customFormat="1" ht="15" x14ac:dyDescent="0.25">
      <c r="A1824" s="56"/>
      <c r="B1824" s="49"/>
      <c r="C1824" s="372" t="s">
        <v>66</v>
      </c>
      <c r="D1824" s="372"/>
      <c r="E1824" s="372"/>
      <c r="F1824" s="51"/>
      <c r="G1824" s="52"/>
      <c r="H1824" s="52"/>
      <c r="I1824" s="52"/>
      <c r="J1824" s="57"/>
      <c r="K1824" s="52"/>
      <c r="L1824" s="53">
        <v>2.04</v>
      </c>
      <c r="M1824" s="52"/>
      <c r="N1824" s="64">
        <v>71.319999999999993</v>
      </c>
      <c r="AF1824" s="39"/>
      <c r="AG1824" s="47"/>
      <c r="AH1824" s="47"/>
      <c r="AL1824" s="3" t="s">
        <v>66</v>
      </c>
      <c r="AN1824" s="47"/>
      <c r="AO1824" s="47"/>
      <c r="AQ1824" s="47"/>
    </row>
    <row r="1825" spans="1:43" s="4" customFormat="1" ht="23.25" x14ac:dyDescent="0.25">
      <c r="A1825" s="56"/>
      <c r="B1825" s="49" t="s">
        <v>681</v>
      </c>
      <c r="C1825" s="372" t="s">
        <v>682</v>
      </c>
      <c r="D1825" s="372"/>
      <c r="E1825" s="372"/>
      <c r="F1825" s="51" t="s">
        <v>69</v>
      </c>
      <c r="G1825" s="63">
        <v>97</v>
      </c>
      <c r="H1825" s="52"/>
      <c r="I1825" s="63">
        <v>97</v>
      </c>
      <c r="J1825" s="57"/>
      <c r="K1825" s="52"/>
      <c r="L1825" s="53">
        <v>1.98</v>
      </c>
      <c r="M1825" s="52"/>
      <c r="N1825" s="64">
        <v>69.180000000000007</v>
      </c>
      <c r="AF1825" s="39"/>
      <c r="AG1825" s="47"/>
      <c r="AH1825" s="47"/>
      <c r="AL1825" s="3" t="s">
        <v>682</v>
      </c>
      <c r="AN1825" s="47"/>
      <c r="AO1825" s="47"/>
      <c r="AQ1825" s="47"/>
    </row>
    <row r="1826" spans="1:43" s="4" customFormat="1" ht="23.25" x14ac:dyDescent="0.25">
      <c r="A1826" s="56"/>
      <c r="B1826" s="49" t="s">
        <v>683</v>
      </c>
      <c r="C1826" s="372" t="s">
        <v>684</v>
      </c>
      <c r="D1826" s="372"/>
      <c r="E1826" s="372"/>
      <c r="F1826" s="51" t="s">
        <v>69</v>
      </c>
      <c r="G1826" s="63">
        <v>51</v>
      </c>
      <c r="H1826" s="52"/>
      <c r="I1826" s="63">
        <v>51</v>
      </c>
      <c r="J1826" s="57"/>
      <c r="K1826" s="52"/>
      <c r="L1826" s="53">
        <v>1.04</v>
      </c>
      <c r="M1826" s="52"/>
      <c r="N1826" s="64">
        <v>36.369999999999997</v>
      </c>
      <c r="AF1826" s="39"/>
      <c r="AG1826" s="47"/>
      <c r="AH1826" s="47"/>
      <c r="AL1826" s="3" t="s">
        <v>684</v>
      </c>
      <c r="AN1826" s="47"/>
      <c r="AO1826" s="47"/>
      <c r="AQ1826" s="47"/>
    </row>
    <row r="1827" spans="1:43" s="4" customFormat="1" ht="15" x14ac:dyDescent="0.25">
      <c r="A1827" s="65"/>
      <c r="B1827" s="66"/>
      <c r="C1827" s="374" t="s">
        <v>72</v>
      </c>
      <c r="D1827" s="374"/>
      <c r="E1827" s="374"/>
      <c r="F1827" s="42"/>
      <c r="G1827" s="43"/>
      <c r="H1827" s="43"/>
      <c r="I1827" s="43"/>
      <c r="J1827" s="45"/>
      <c r="K1827" s="43"/>
      <c r="L1827" s="67">
        <v>5.53</v>
      </c>
      <c r="M1827" s="60"/>
      <c r="N1827" s="46"/>
      <c r="AF1827" s="39"/>
      <c r="AG1827" s="47"/>
      <c r="AH1827" s="47"/>
      <c r="AN1827" s="47" t="s">
        <v>72</v>
      </c>
      <c r="AO1827" s="47"/>
      <c r="AQ1827" s="47"/>
    </row>
    <row r="1828" spans="1:43" s="4" customFormat="1" ht="23.25" x14ac:dyDescent="0.25">
      <c r="A1828" s="40" t="s">
        <v>835</v>
      </c>
      <c r="B1828" s="41" t="s">
        <v>698</v>
      </c>
      <c r="C1828" s="374" t="s">
        <v>699</v>
      </c>
      <c r="D1828" s="374"/>
      <c r="E1828" s="374"/>
      <c r="F1828" s="42" t="s">
        <v>185</v>
      </c>
      <c r="G1828" s="43">
        <v>9.6300000000000008</v>
      </c>
      <c r="H1828" s="44">
        <v>1</v>
      </c>
      <c r="I1828" s="68">
        <v>9.6300000000000008</v>
      </c>
      <c r="J1828" s="67">
        <v>54.95</v>
      </c>
      <c r="K1828" s="43"/>
      <c r="L1828" s="67">
        <v>529.16999999999996</v>
      </c>
      <c r="M1828" s="43"/>
      <c r="N1828" s="46"/>
      <c r="AF1828" s="39"/>
      <c r="AG1828" s="47"/>
      <c r="AH1828" s="47" t="s">
        <v>699</v>
      </c>
      <c r="AN1828" s="47"/>
      <c r="AO1828" s="47"/>
      <c r="AQ1828" s="47"/>
    </row>
    <row r="1829" spans="1:43" s="4" customFormat="1" ht="15" x14ac:dyDescent="0.25">
      <c r="A1829" s="69"/>
      <c r="B1829" s="50"/>
      <c r="C1829" s="372" t="s">
        <v>836</v>
      </c>
      <c r="D1829" s="372"/>
      <c r="E1829" s="372"/>
      <c r="F1829" s="372"/>
      <c r="G1829" s="372"/>
      <c r="H1829" s="372"/>
      <c r="I1829" s="372"/>
      <c r="J1829" s="372"/>
      <c r="K1829" s="372"/>
      <c r="L1829" s="372"/>
      <c r="M1829" s="372"/>
      <c r="N1829" s="377"/>
      <c r="AF1829" s="39"/>
      <c r="AG1829" s="47"/>
      <c r="AH1829" s="47"/>
      <c r="AI1829" s="3" t="s">
        <v>836</v>
      </c>
      <c r="AN1829" s="47"/>
      <c r="AO1829" s="47"/>
      <c r="AQ1829" s="47"/>
    </row>
    <row r="1830" spans="1:43" s="4" customFormat="1" ht="15" x14ac:dyDescent="0.25">
      <c r="A1830" s="65"/>
      <c r="B1830" s="66"/>
      <c r="C1830" s="374" t="s">
        <v>72</v>
      </c>
      <c r="D1830" s="374"/>
      <c r="E1830" s="374"/>
      <c r="F1830" s="42"/>
      <c r="G1830" s="43"/>
      <c r="H1830" s="43"/>
      <c r="I1830" s="43"/>
      <c r="J1830" s="45"/>
      <c r="K1830" s="43"/>
      <c r="L1830" s="67">
        <v>529.16999999999996</v>
      </c>
      <c r="M1830" s="60"/>
      <c r="N1830" s="46"/>
      <c r="AF1830" s="39"/>
      <c r="AG1830" s="47"/>
      <c r="AH1830" s="47"/>
      <c r="AN1830" s="47" t="s">
        <v>72</v>
      </c>
      <c r="AO1830" s="47"/>
      <c r="AQ1830" s="47"/>
    </row>
    <row r="1831" spans="1:43" s="4" customFormat="1" ht="23.25" x14ac:dyDescent="0.25">
      <c r="A1831" s="40" t="s">
        <v>837</v>
      </c>
      <c r="B1831" s="41" t="s">
        <v>702</v>
      </c>
      <c r="C1831" s="374" t="s">
        <v>703</v>
      </c>
      <c r="D1831" s="374"/>
      <c r="E1831" s="374"/>
      <c r="F1831" s="42" t="s">
        <v>215</v>
      </c>
      <c r="G1831" s="43">
        <v>0.98</v>
      </c>
      <c r="H1831" s="44">
        <v>1</v>
      </c>
      <c r="I1831" s="68">
        <v>0.98</v>
      </c>
      <c r="J1831" s="45"/>
      <c r="K1831" s="43"/>
      <c r="L1831" s="45"/>
      <c r="M1831" s="43"/>
      <c r="N1831" s="46"/>
      <c r="AF1831" s="39"/>
      <c r="AG1831" s="47"/>
      <c r="AH1831" s="47" t="s">
        <v>703</v>
      </c>
      <c r="AN1831" s="47"/>
      <c r="AO1831" s="47"/>
      <c r="AQ1831" s="47"/>
    </row>
    <row r="1832" spans="1:43" s="4" customFormat="1" ht="15" x14ac:dyDescent="0.25">
      <c r="A1832" s="69"/>
      <c r="B1832" s="50"/>
      <c r="C1832" s="372" t="s">
        <v>838</v>
      </c>
      <c r="D1832" s="372"/>
      <c r="E1832" s="372"/>
      <c r="F1832" s="372"/>
      <c r="G1832" s="372"/>
      <c r="H1832" s="372"/>
      <c r="I1832" s="372"/>
      <c r="J1832" s="372"/>
      <c r="K1832" s="372"/>
      <c r="L1832" s="372"/>
      <c r="M1832" s="372"/>
      <c r="N1832" s="377"/>
      <c r="AF1832" s="39"/>
      <c r="AG1832" s="47"/>
      <c r="AH1832" s="47"/>
      <c r="AI1832" s="3" t="s">
        <v>838</v>
      </c>
      <c r="AN1832" s="47"/>
      <c r="AO1832" s="47"/>
      <c r="AQ1832" s="47"/>
    </row>
    <row r="1833" spans="1:43" s="4" customFormat="1" ht="22.5" x14ac:dyDescent="0.25">
      <c r="A1833" s="103"/>
      <c r="B1833" s="49" t="s">
        <v>217</v>
      </c>
      <c r="C1833" s="368" t="s">
        <v>218</v>
      </c>
      <c r="D1833" s="368"/>
      <c r="E1833" s="368"/>
      <c r="F1833" s="368"/>
      <c r="G1833" s="368"/>
      <c r="H1833" s="368"/>
      <c r="I1833" s="368"/>
      <c r="J1833" s="368"/>
      <c r="K1833" s="368"/>
      <c r="L1833" s="368"/>
      <c r="M1833" s="368"/>
      <c r="N1833" s="376"/>
      <c r="AF1833" s="39"/>
      <c r="AG1833" s="47"/>
      <c r="AH1833" s="47"/>
      <c r="AJ1833" s="3" t="s">
        <v>218</v>
      </c>
      <c r="AN1833" s="47"/>
      <c r="AO1833" s="47"/>
      <c r="AQ1833" s="47"/>
    </row>
    <row r="1834" spans="1:43" s="4" customFormat="1" ht="15" x14ac:dyDescent="0.25">
      <c r="A1834" s="48"/>
      <c r="B1834" s="49" t="s">
        <v>58</v>
      </c>
      <c r="C1834" s="372" t="s">
        <v>62</v>
      </c>
      <c r="D1834" s="372"/>
      <c r="E1834" s="372"/>
      <c r="F1834" s="51"/>
      <c r="G1834" s="52"/>
      <c r="H1834" s="52"/>
      <c r="I1834" s="52"/>
      <c r="J1834" s="53">
        <v>37.17</v>
      </c>
      <c r="K1834" s="54">
        <v>1.1499999999999999</v>
      </c>
      <c r="L1834" s="53">
        <v>41.89</v>
      </c>
      <c r="M1834" s="54">
        <v>34.96</v>
      </c>
      <c r="N1834" s="55">
        <v>1464.47</v>
      </c>
      <c r="AF1834" s="39"/>
      <c r="AG1834" s="47"/>
      <c r="AH1834" s="47"/>
      <c r="AK1834" s="3" t="s">
        <v>62</v>
      </c>
      <c r="AN1834" s="47"/>
      <c r="AO1834" s="47"/>
      <c r="AQ1834" s="47"/>
    </row>
    <row r="1835" spans="1:43" s="4" customFormat="1" ht="15" x14ac:dyDescent="0.25">
      <c r="A1835" s="48"/>
      <c r="B1835" s="49" t="s">
        <v>73</v>
      </c>
      <c r="C1835" s="372" t="s">
        <v>175</v>
      </c>
      <c r="D1835" s="372"/>
      <c r="E1835" s="372"/>
      <c r="F1835" s="51"/>
      <c r="G1835" s="52"/>
      <c r="H1835" s="52"/>
      <c r="I1835" s="52"/>
      <c r="J1835" s="53">
        <v>1.97</v>
      </c>
      <c r="K1835" s="54">
        <v>1.1499999999999999</v>
      </c>
      <c r="L1835" s="53">
        <v>2.2200000000000002</v>
      </c>
      <c r="M1835" s="52"/>
      <c r="N1835" s="58"/>
      <c r="AF1835" s="39"/>
      <c r="AG1835" s="47"/>
      <c r="AH1835" s="47"/>
      <c r="AK1835" s="3" t="s">
        <v>175</v>
      </c>
      <c r="AN1835" s="47"/>
      <c r="AO1835" s="47"/>
      <c r="AQ1835" s="47"/>
    </row>
    <row r="1836" spans="1:43" s="4" customFormat="1" ht="15" x14ac:dyDescent="0.25">
      <c r="A1836" s="48"/>
      <c r="B1836" s="49" t="s">
        <v>78</v>
      </c>
      <c r="C1836" s="372" t="s">
        <v>176</v>
      </c>
      <c r="D1836" s="372"/>
      <c r="E1836" s="372"/>
      <c r="F1836" s="51"/>
      <c r="G1836" s="52"/>
      <c r="H1836" s="52"/>
      <c r="I1836" s="52"/>
      <c r="J1836" s="53">
        <v>0.35</v>
      </c>
      <c r="K1836" s="54">
        <v>1.1499999999999999</v>
      </c>
      <c r="L1836" s="53">
        <v>0.39</v>
      </c>
      <c r="M1836" s="54">
        <v>34.96</v>
      </c>
      <c r="N1836" s="64">
        <v>13.63</v>
      </c>
      <c r="AF1836" s="39"/>
      <c r="AG1836" s="47"/>
      <c r="AH1836" s="47"/>
      <c r="AK1836" s="3" t="s">
        <v>176</v>
      </c>
      <c r="AN1836" s="47"/>
      <c r="AO1836" s="47"/>
      <c r="AQ1836" s="47"/>
    </row>
    <row r="1837" spans="1:43" s="4" customFormat="1" ht="15" x14ac:dyDescent="0.25">
      <c r="A1837" s="48"/>
      <c r="B1837" s="49" t="s">
        <v>122</v>
      </c>
      <c r="C1837" s="372" t="s">
        <v>177</v>
      </c>
      <c r="D1837" s="372"/>
      <c r="E1837" s="372"/>
      <c r="F1837" s="51"/>
      <c r="G1837" s="52"/>
      <c r="H1837" s="52"/>
      <c r="I1837" s="52"/>
      <c r="J1837" s="53">
        <v>0.74</v>
      </c>
      <c r="K1837" s="52"/>
      <c r="L1837" s="53">
        <v>0.73</v>
      </c>
      <c r="M1837" s="52"/>
      <c r="N1837" s="58"/>
      <c r="AF1837" s="39"/>
      <c r="AG1837" s="47"/>
      <c r="AH1837" s="47"/>
      <c r="AK1837" s="3" t="s">
        <v>177</v>
      </c>
      <c r="AN1837" s="47"/>
      <c r="AO1837" s="47"/>
      <c r="AQ1837" s="47"/>
    </row>
    <row r="1838" spans="1:43" s="4" customFormat="1" ht="15" x14ac:dyDescent="0.25">
      <c r="A1838" s="56"/>
      <c r="B1838" s="49"/>
      <c r="C1838" s="372" t="s">
        <v>63</v>
      </c>
      <c r="D1838" s="372"/>
      <c r="E1838" s="372"/>
      <c r="F1838" s="51" t="s">
        <v>64</v>
      </c>
      <c r="G1838" s="54">
        <v>4.84</v>
      </c>
      <c r="H1838" s="54">
        <v>1.1499999999999999</v>
      </c>
      <c r="I1838" s="114">
        <v>5.4546799999999998</v>
      </c>
      <c r="J1838" s="57"/>
      <c r="K1838" s="52"/>
      <c r="L1838" s="57"/>
      <c r="M1838" s="52"/>
      <c r="N1838" s="58"/>
      <c r="AF1838" s="39"/>
      <c r="AG1838" s="47"/>
      <c r="AH1838" s="47"/>
      <c r="AL1838" s="3" t="s">
        <v>63</v>
      </c>
      <c r="AN1838" s="47"/>
      <c r="AO1838" s="47"/>
      <c r="AQ1838" s="47"/>
    </row>
    <row r="1839" spans="1:43" s="4" customFormat="1" ht="15" x14ac:dyDescent="0.25">
      <c r="A1839" s="56"/>
      <c r="B1839" s="49"/>
      <c r="C1839" s="372" t="s">
        <v>178</v>
      </c>
      <c r="D1839" s="372"/>
      <c r="E1839" s="372"/>
      <c r="F1839" s="51" t="s">
        <v>64</v>
      </c>
      <c r="G1839" s="54">
        <v>0.03</v>
      </c>
      <c r="H1839" s="54">
        <v>1.1499999999999999</v>
      </c>
      <c r="I1839" s="114">
        <v>3.381E-2</v>
      </c>
      <c r="J1839" s="57"/>
      <c r="K1839" s="52"/>
      <c r="L1839" s="57"/>
      <c r="M1839" s="52"/>
      <c r="N1839" s="58"/>
      <c r="AF1839" s="39"/>
      <c r="AG1839" s="47"/>
      <c r="AH1839" s="47"/>
      <c r="AL1839" s="3" t="s">
        <v>178</v>
      </c>
      <c r="AN1839" s="47"/>
      <c r="AO1839" s="47"/>
      <c r="AQ1839" s="47"/>
    </row>
    <row r="1840" spans="1:43" s="4" customFormat="1" ht="15" x14ac:dyDescent="0.25">
      <c r="A1840" s="48"/>
      <c r="B1840" s="49"/>
      <c r="C1840" s="375" t="s">
        <v>65</v>
      </c>
      <c r="D1840" s="375"/>
      <c r="E1840" s="375"/>
      <c r="F1840" s="59"/>
      <c r="G1840" s="60"/>
      <c r="H1840" s="60"/>
      <c r="I1840" s="60"/>
      <c r="J1840" s="61">
        <v>39.880000000000003</v>
      </c>
      <c r="K1840" s="60"/>
      <c r="L1840" s="61">
        <v>44.84</v>
      </c>
      <c r="M1840" s="60"/>
      <c r="N1840" s="62"/>
      <c r="AF1840" s="39"/>
      <c r="AG1840" s="47"/>
      <c r="AH1840" s="47"/>
      <c r="AM1840" s="3" t="s">
        <v>65</v>
      </c>
      <c r="AN1840" s="47"/>
      <c r="AO1840" s="47"/>
      <c r="AQ1840" s="47"/>
    </row>
    <row r="1841" spans="1:43" s="4" customFormat="1" ht="15" x14ac:dyDescent="0.25">
      <c r="A1841" s="56"/>
      <c r="B1841" s="49"/>
      <c r="C1841" s="372" t="s">
        <v>66</v>
      </c>
      <c r="D1841" s="372"/>
      <c r="E1841" s="372"/>
      <c r="F1841" s="51"/>
      <c r="G1841" s="52"/>
      <c r="H1841" s="52"/>
      <c r="I1841" s="52"/>
      <c r="J1841" s="57"/>
      <c r="K1841" s="52"/>
      <c r="L1841" s="53">
        <v>42.28</v>
      </c>
      <c r="M1841" s="52"/>
      <c r="N1841" s="55">
        <v>1478.1</v>
      </c>
      <c r="AF1841" s="39"/>
      <c r="AG1841" s="47"/>
      <c r="AH1841" s="47"/>
      <c r="AL1841" s="3" t="s">
        <v>66</v>
      </c>
      <c r="AN1841" s="47"/>
      <c r="AO1841" s="47"/>
      <c r="AQ1841" s="47"/>
    </row>
    <row r="1842" spans="1:43" s="4" customFormat="1" ht="23.25" x14ac:dyDescent="0.25">
      <c r="A1842" s="56"/>
      <c r="B1842" s="49" t="s">
        <v>681</v>
      </c>
      <c r="C1842" s="372" t="s">
        <v>682</v>
      </c>
      <c r="D1842" s="372"/>
      <c r="E1842" s="372"/>
      <c r="F1842" s="51" t="s">
        <v>69</v>
      </c>
      <c r="G1842" s="63">
        <v>97</v>
      </c>
      <c r="H1842" s="52"/>
      <c r="I1842" s="63">
        <v>97</v>
      </c>
      <c r="J1842" s="57"/>
      <c r="K1842" s="52"/>
      <c r="L1842" s="53">
        <v>41.01</v>
      </c>
      <c r="M1842" s="52"/>
      <c r="N1842" s="55">
        <v>1433.76</v>
      </c>
      <c r="AF1842" s="39"/>
      <c r="AG1842" s="47"/>
      <c r="AH1842" s="47"/>
      <c r="AL1842" s="3" t="s">
        <v>682</v>
      </c>
      <c r="AN1842" s="47"/>
      <c r="AO1842" s="47"/>
      <c r="AQ1842" s="47"/>
    </row>
    <row r="1843" spans="1:43" s="4" customFormat="1" ht="23.25" x14ac:dyDescent="0.25">
      <c r="A1843" s="56"/>
      <c r="B1843" s="49" t="s">
        <v>683</v>
      </c>
      <c r="C1843" s="372" t="s">
        <v>684</v>
      </c>
      <c r="D1843" s="372"/>
      <c r="E1843" s="372"/>
      <c r="F1843" s="51" t="s">
        <v>69</v>
      </c>
      <c r="G1843" s="63">
        <v>51</v>
      </c>
      <c r="H1843" s="52"/>
      <c r="I1843" s="63">
        <v>51</v>
      </c>
      <c r="J1843" s="57"/>
      <c r="K1843" s="52"/>
      <c r="L1843" s="53">
        <v>21.56</v>
      </c>
      <c r="M1843" s="52"/>
      <c r="N1843" s="64">
        <v>753.83</v>
      </c>
      <c r="AF1843" s="39"/>
      <c r="AG1843" s="47"/>
      <c r="AH1843" s="47"/>
      <c r="AL1843" s="3" t="s">
        <v>684</v>
      </c>
      <c r="AN1843" s="47"/>
      <c r="AO1843" s="47"/>
      <c r="AQ1843" s="47"/>
    </row>
    <row r="1844" spans="1:43" s="4" customFormat="1" ht="15" x14ac:dyDescent="0.25">
      <c r="A1844" s="65"/>
      <c r="B1844" s="66"/>
      <c r="C1844" s="374" t="s">
        <v>72</v>
      </c>
      <c r="D1844" s="374"/>
      <c r="E1844" s="374"/>
      <c r="F1844" s="42"/>
      <c r="G1844" s="43"/>
      <c r="H1844" s="43"/>
      <c r="I1844" s="43"/>
      <c r="J1844" s="45"/>
      <c r="K1844" s="43"/>
      <c r="L1844" s="67">
        <v>107.41</v>
      </c>
      <c r="M1844" s="60"/>
      <c r="N1844" s="46"/>
      <c r="AF1844" s="39"/>
      <c r="AG1844" s="47"/>
      <c r="AH1844" s="47"/>
      <c r="AN1844" s="47" t="s">
        <v>72</v>
      </c>
      <c r="AO1844" s="47"/>
      <c r="AQ1844" s="47"/>
    </row>
    <row r="1845" spans="1:43" s="4" customFormat="1" ht="57" x14ac:dyDescent="0.25">
      <c r="A1845" s="40" t="s">
        <v>839</v>
      </c>
      <c r="B1845" s="41" t="s">
        <v>706</v>
      </c>
      <c r="C1845" s="374" t="s">
        <v>707</v>
      </c>
      <c r="D1845" s="374"/>
      <c r="E1845" s="374"/>
      <c r="F1845" s="42" t="s">
        <v>215</v>
      </c>
      <c r="G1845" s="43">
        <v>0.04</v>
      </c>
      <c r="H1845" s="44">
        <v>1</v>
      </c>
      <c r="I1845" s="68">
        <v>0.04</v>
      </c>
      <c r="J1845" s="45"/>
      <c r="K1845" s="43"/>
      <c r="L1845" s="45"/>
      <c r="M1845" s="43"/>
      <c r="N1845" s="46"/>
      <c r="AF1845" s="39"/>
      <c r="AG1845" s="47"/>
      <c r="AH1845" s="47" t="s">
        <v>707</v>
      </c>
      <c r="AN1845" s="47"/>
      <c r="AO1845" s="47"/>
      <c r="AQ1845" s="47"/>
    </row>
    <row r="1846" spans="1:43" s="4" customFormat="1" ht="15" x14ac:dyDescent="0.25">
      <c r="A1846" s="69"/>
      <c r="B1846" s="50"/>
      <c r="C1846" s="372" t="s">
        <v>675</v>
      </c>
      <c r="D1846" s="372"/>
      <c r="E1846" s="372"/>
      <c r="F1846" s="372"/>
      <c r="G1846" s="372"/>
      <c r="H1846" s="372"/>
      <c r="I1846" s="372"/>
      <c r="J1846" s="372"/>
      <c r="K1846" s="372"/>
      <c r="L1846" s="372"/>
      <c r="M1846" s="372"/>
      <c r="N1846" s="377"/>
      <c r="AF1846" s="39"/>
      <c r="AG1846" s="47"/>
      <c r="AH1846" s="47"/>
      <c r="AI1846" s="3" t="s">
        <v>675</v>
      </c>
      <c r="AN1846" s="47"/>
      <c r="AO1846" s="47"/>
      <c r="AQ1846" s="47"/>
    </row>
    <row r="1847" spans="1:43" s="4" customFormat="1" ht="22.5" x14ac:dyDescent="0.25">
      <c r="A1847" s="103"/>
      <c r="B1847" s="49" t="s">
        <v>217</v>
      </c>
      <c r="C1847" s="368" t="s">
        <v>218</v>
      </c>
      <c r="D1847" s="368"/>
      <c r="E1847" s="368"/>
      <c r="F1847" s="368"/>
      <c r="G1847" s="368"/>
      <c r="H1847" s="368"/>
      <c r="I1847" s="368"/>
      <c r="J1847" s="368"/>
      <c r="K1847" s="368"/>
      <c r="L1847" s="368"/>
      <c r="M1847" s="368"/>
      <c r="N1847" s="376"/>
      <c r="AF1847" s="39"/>
      <c r="AG1847" s="47"/>
      <c r="AH1847" s="47"/>
      <c r="AJ1847" s="3" t="s">
        <v>218</v>
      </c>
      <c r="AN1847" s="47"/>
      <c r="AO1847" s="47"/>
      <c r="AQ1847" s="47"/>
    </row>
    <row r="1848" spans="1:43" s="4" customFormat="1" ht="15" x14ac:dyDescent="0.25">
      <c r="A1848" s="48"/>
      <c r="B1848" s="49" t="s">
        <v>58</v>
      </c>
      <c r="C1848" s="372" t="s">
        <v>62</v>
      </c>
      <c r="D1848" s="372"/>
      <c r="E1848" s="372"/>
      <c r="F1848" s="51"/>
      <c r="G1848" s="52"/>
      <c r="H1848" s="52"/>
      <c r="I1848" s="52"/>
      <c r="J1848" s="53">
        <v>139.54</v>
      </c>
      <c r="K1848" s="54">
        <v>1.1499999999999999</v>
      </c>
      <c r="L1848" s="53">
        <v>6.42</v>
      </c>
      <c r="M1848" s="54">
        <v>34.96</v>
      </c>
      <c r="N1848" s="64">
        <v>224.44</v>
      </c>
      <c r="AF1848" s="39"/>
      <c r="AG1848" s="47"/>
      <c r="AH1848" s="47"/>
      <c r="AK1848" s="3" t="s">
        <v>62</v>
      </c>
      <c r="AN1848" s="47"/>
      <c r="AO1848" s="47"/>
      <c r="AQ1848" s="47"/>
    </row>
    <row r="1849" spans="1:43" s="4" customFormat="1" ht="15" x14ac:dyDescent="0.25">
      <c r="A1849" s="48"/>
      <c r="B1849" s="49" t="s">
        <v>122</v>
      </c>
      <c r="C1849" s="372" t="s">
        <v>177</v>
      </c>
      <c r="D1849" s="372"/>
      <c r="E1849" s="372"/>
      <c r="F1849" s="51"/>
      <c r="G1849" s="52"/>
      <c r="H1849" s="52"/>
      <c r="I1849" s="52"/>
      <c r="J1849" s="53">
        <v>16.79</v>
      </c>
      <c r="K1849" s="52"/>
      <c r="L1849" s="53">
        <v>0.67</v>
      </c>
      <c r="M1849" s="52"/>
      <c r="N1849" s="58"/>
      <c r="AF1849" s="39"/>
      <c r="AG1849" s="47"/>
      <c r="AH1849" s="47"/>
      <c r="AK1849" s="3" t="s">
        <v>177</v>
      </c>
      <c r="AN1849" s="47"/>
      <c r="AO1849" s="47"/>
      <c r="AQ1849" s="47"/>
    </row>
    <row r="1850" spans="1:43" s="4" customFormat="1" ht="15" x14ac:dyDescent="0.25">
      <c r="A1850" s="56"/>
      <c r="B1850" s="49"/>
      <c r="C1850" s="372" t="s">
        <v>63</v>
      </c>
      <c r="D1850" s="372"/>
      <c r="E1850" s="372"/>
      <c r="F1850" s="51" t="s">
        <v>64</v>
      </c>
      <c r="G1850" s="104">
        <v>15.2</v>
      </c>
      <c r="H1850" s="54">
        <v>1.1499999999999999</v>
      </c>
      <c r="I1850" s="70">
        <v>0.69920000000000004</v>
      </c>
      <c r="J1850" s="57"/>
      <c r="K1850" s="52"/>
      <c r="L1850" s="57"/>
      <c r="M1850" s="52"/>
      <c r="N1850" s="58"/>
      <c r="AF1850" s="39"/>
      <c r="AG1850" s="47"/>
      <c r="AH1850" s="47"/>
      <c r="AL1850" s="3" t="s">
        <v>63</v>
      </c>
      <c r="AN1850" s="47"/>
      <c r="AO1850" s="47"/>
      <c r="AQ1850" s="47"/>
    </row>
    <row r="1851" spans="1:43" s="4" customFormat="1" ht="15" x14ac:dyDescent="0.25">
      <c r="A1851" s="48"/>
      <c r="B1851" s="49"/>
      <c r="C1851" s="375" t="s">
        <v>65</v>
      </c>
      <c r="D1851" s="375"/>
      <c r="E1851" s="375"/>
      <c r="F1851" s="59"/>
      <c r="G1851" s="60"/>
      <c r="H1851" s="60"/>
      <c r="I1851" s="60"/>
      <c r="J1851" s="61">
        <v>156.33000000000001</v>
      </c>
      <c r="K1851" s="60"/>
      <c r="L1851" s="61">
        <v>7.09</v>
      </c>
      <c r="M1851" s="60"/>
      <c r="N1851" s="62"/>
      <c r="AF1851" s="39"/>
      <c r="AG1851" s="47"/>
      <c r="AH1851" s="47"/>
      <c r="AM1851" s="3" t="s">
        <v>65</v>
      </c>
      <c r="AN1851" s="47"/>
      <c r="AO1851" s="47"/>
      <c r="AQ1851" s="47"/>
    </row>
    <row r="1852" spans="1:43" s="4" customFormat="1" ht="15" x14ac:dyDescent="0.25">
      <c r="A1852" s="56"/>
      <c r="B1852" s="49"/>
      <c r="C1852" s="372" t="s">
        <v>66</v>
      </c>
      <c r="D1852" s="372"/>
      <c r="E1852" s="372"/>
      <c r="F1852" s="51"/>
      <c r="G1852" s="52"/>
      <c r="H1852" s="52"/>
      <c r="I1852" s="52"/>
      <c r="J1852" s="57"/>
      <c r="K1852" s="52"/>
      <c r="L1852" s="53">
        <v>6.42</v>
      </c>
      <c r="M1852" s="52"/>
      <c r="N1852" s="64">
        <v>224.44</v>
      </c>
      <c r="AF1852" s="39"/>
      <c r="AG1852" s="47"/>
      <c r="AH1852" s="47"/>
      <c r="AL1852" s="3" t="s">
        <v>66</v>
      </c>
      <c r="AN1852" s="47"/>
      <c r="AO1852" s="47"/>
      <c r="AQ1852" s="47"/>
    </row>
    <row r="1853" spans="1:43" s="4" customFormat="1" ht="23.25" x14ac:dyDescent="0.25">
      <c r="A1853" s="56"/>
      <c r="B1853" s="49" t="s">
        <v>681</v>
      </c>
      <c r="C1853" s="372" t="s">
        <v>682</v>
      </c>
      <c r="D1853" s="372"/>
      <c r="E1853" s="372"/>
      <c r="F1853" s="51" t="s">
        <v>69</v>
      </c>
      <c r="G1853" s="63">
        <v>97</v>
      </c>
      <c r="H1853" s="52"/>
      <c r="I1853" s="63">
        <v>97</v>
      </c>
      <c r="J1853" s="57"/>
      <c r="K1853" s="52"/>
      <c r="L1853" s="53">
        <v>6.23</v>
      </c>
      <c r="M1853" s="52"/>
      <c r="N1853" s="64">
        <v>217.71</v>
      </c>
      <c r="AF1853" s="39"/>
      <c r="AG1853" s="47"/>
      <c r="AH1853" s="47"/>
      <c r="AL1853" s="3" t="s">
        <v>682</v>
      </c>
      <c r="AN1853" s="47"/>
      <c r="AO1853" s="47"/>
      <c r="AQ1853" s="47"/>
    </row>
    <row r="1854" spans="1:43" s="4" customFormat="1" ht="23.25" x14ac:dyDescent="0.25">
      <c r="A1854" s="56"/>
      <c r="B1854" s="49" t="s">
        <v>683</v>
      </c>
      <c r="C1854" s="372" t="s">
        <v>684</v>
      </c>
      <c r="D1854" s="372"/>
      <c r="E1854" s="372"/>
      <c r="F1854" s="51" t="s">
        <v>69</v>
      </c>
      <c r="G1854" s="63">
        <v>51</v>
      </c>
      <c r="H1854" s="52"/>
      <c r="I1854" s="63">
        <v>51</v>
      </c>
      <c r="J1854" s="57"/>
      <c r="K1854" s="52"/>
      <c r="L1854" s="53">
        <v>3.27</v>
      </c>
      <c r="M1854" s="52"/>
      <c r="N1854" s="64">
        <v>114.46</v>
      </c>
      <c r="AF1854" s="39"/>
      <c r="AG1854" s="47"/>
      <c r="AH1854" s="47"/>
      <c r="AL1854" s="3" t="s">
        <v>684</v>
      </c>
      <c r="AN1854" s="47"/>
      <c r="AO1854" s="47"/>
      <c r="AQ1854" s="47"/>
    </row>
    <row r="1855" spans="1:43" s="4" customFormat="1" ht="15" x14ac:dyDescent="0.25">
      <c r="A1855" s="65"/>
      <c r="B1855" s="66"/>
      <c r="C1855" s="374" t="s">
        <v>72</v>
      </c>
      <c r="D1855" s="374"/>
      <c r="E1855" s="374"/>
      <c r="F1855" s="42"/>
      <c r="G1855" s="43"/>
      <c r="H1855" s="43"/>
      <c r="I1855" s="43"/>
      <c r="J1855" s="45"/>
      <c r="K1855" s="43"/>
      <c r="L1855" s="67">
        <v>16.59</v>
      </c>
      <c r="M1855" s="60"/>
      <c r="N1855" s="46"/>
      <c r="AF1855" s="39"/>
      <c r="AG1855" s="47"/>
      <c r="AH1855" s="47"/>
      <c r="AN1855" s="47" t="s">
        <v>72</v>
      </c>
      <c r="AO1855" s="47"/>
      <c r="AQ1855" s="47"/>
    </row>
    <row r="1856" spans="1:43" s="4" customFormat="1" ht="57" x14ac:dyDescent="0.25">
      <c r="A1856" s="40" t="s">
        <v>840</v>
      </c>
      <c r="B1856" s="41" t="s">
        <v>710</v>
      </c>
      <c r="C1856" s="374" t="s">
        <v>841</v>
      </c>
      <c r="D1856" s="374"/>
      <c r="E1856" s="374"/>
      <c r="F1856" s="42" t="s">
        <v>231</v>
      </c>
      <c r="G1856" s="43">
        <v>104.04</v>
      </c>
      <c r="H1856" s="44">
        <v>1</v>
      </c>
      <c r="I1856" s="68">
        <v>104.04</v>
      </c>
      <c r="J1856" s="67">
        <v>24.48</v>
      </c>
      <c r="K1856" s="43"/>
      <c r="L1856" s="105">
        <v>2546.9</v>
      </c>
      <c r="M1856" s="43"/>
      <c r="N1856" s="46"/>
      <c r="AF1856" s="39"/>
      <c r="AG1856" s="47"/>
      <c r="AH1856" s="47" t="s">
        <v>841</v>
      </c>
      <c r="AN1856" s="47"/>
      <c r="AO1856" s="47"/>
      <c r="AQ1856" s="47"/>
    </row>
    <row r="1857" spans="1:43" s="4" customFormat="1" ht="15" x14ac:dyDescent="0.25">
      <c r="A1857" s="69"/>
      <c r="B1857" s="50"/>
      <c r="C1857" s="372" t="s">
        <v>842</v>
      </c>
      <c r="D1857" s="372"/>
      <c r="E1857" s="372"/>
      <c r="F1857" s="372"/>
      <c r="G1857" s="372"/>
      <c r="H1857" s="372"/>
      <c r="I1857" s="372"/>
      <c r="J1857" s="372"/>
      <c r="K1857" s="372"/>
      <c r="L1857" s="372"/>
      <c r="M1857" s="372"/>
      <c r="N1857" s="377"/>
      <c r="AF1857" s="39"/>
      <c r="AG1857" s="47"/>
      <c r="AH1857" s="47"/>
      <c r="AI1857" s="3" t="s">
        <v>842</v>
      </c>
      <c r="AN1857" s="47"/>
      <c r="AO1857" s="47"/>
      <c r="AQ1857" s="47"/>
    </row>
    <row r="1858" spans="1:43" s="4" customFormat="1" ht="15" x14ac:dyDescent="0.25">
      <c r="A1858" s="65"/>
      <c r="B1858" s="66"/>
      <c r="C1858" s="374" t="s">
        <v>72</v>
      </c>
      <c r="D1858" s="374"/>
      <c r="E1858" s="374"/>
      <c r="F1858" s="42"/>
      <c r="G1858" s="43"/>
      <c r="H1858" s="43"/>
      <c r="I1858" s="43"/>
      <c r="J1858" s="45"/>
      <c r="K1858" s="43"/>
      <c r="L1858" s="105">
        <v>2546.9</v>
      </c>
      <c r="M1858" s="60"/>
      <c r="N1858" s="46"/>
      <c r="AF1858" s="39"/>
      <c r="AG1858" s="47"/>
      <c r="AH1858" s="47"/>
      <c r="AN1858" s="47" t="s">
        <v>72</v>
      </c>
      <c r="AO1858" s="47"/>
      <c r="AQ1858" s="47"/>
    </row>
    <row r="1859" spans="1:43" s="4" customFormat="1" ht="34.5" x14ac:dyDescent="0.25">
      <c r="A1859" s="40" t="s">
        <v>843</v>
      </c>
      <c r="B1859" s="41" t="s">
        <v>714</v>
      </c>
      <c r="C1859" s="374" t="s">
        <v>715</v>
      </c>
      <c r="D1859" s="374"/>
      <c r="E1859" s="374"/>
      <c r="F1859" s="42" t="s">
        <v>716</v>
      </c>
      <c r="G1859" s="43">
        <v>1.7999999999999999E-2</v>
      </c>
      <c r="H1859" s="44">
        <v>1</v>
      </c>
      <c r="I1859" s="116">
        <v>1.7999999999999999E-2</v>
      </c>
      <c r="J1859" s="45"/>
      <c r="K1859" s="43"/>
      <c r="L1859" s="45"/>
      <c r="M1859" s="43"/>
      <c r="N1859" s="46"/>
      <c r="AF1859" s="39"/>
      <c r="AG1859" s="47"/>
      <c r="AH1859" s="47" t="s">
        <v>715</v>
      </c>
      <c r="AN1859" s="47"/>
      <c r="AO1859" s="47"/>
      <c r="AQ1859" s="47"/>
    </row>
    <row r="1860" spans="1:43" s="4" customFormat="1" ht="15" x14ac:dyDescent="0.25">
      <c r="A1860" s="69"/>
      <c r="B1860" s="50"/>
      <c r="C1860" s="372" t="s">
        <v>844</v>
      </c>
      <c r="D1860" s="372"/>
      <c r="E1860" s="372"/>
      <c r="F1860" s="372"/>
      <c r="G1860" s="372"/>
      <c r="H1860" s="372"/>
      <c r="I1860" s="372"/>
      <c r="J1860" s="372"/>
      <c r="K1860" s="372"/>
      <c r="L1860" s="372"/>
      <c r="M1860" s="372"/>
      <c r="N1860" s="377"/>
      <c r="AF1860" s="39"/>
      <c r="AG1860" s="47"/>
      <c r="AH1860" s="47"/>
      <c r="AI1860" s="3" t="s">
        <v>844</v>
      </c>
      <c r="AN1860" s="47"/>
      <c r="AO1860" s="47"/>
      <c r="AQ1860" s="47"/>
    </row>
    <row r="1861" spans="1:43" s="4" customFormat="1" ht="22.5" x14ac:dyDescent="0.25">
      <c r="A1861" s="103"/>
      <c r="B1861" s="49" t="s">
        <v>217</v>
      </c>
      <c r="C1861" s="368" t="s">
        <v>218</v>
      </c>
      <c r="D1861" s="368"/>
      <c r="E1861" s="368"/>
      <c r="F1861" s="368"/>
      <c r="G1861" s="368"/>
      <c r="H1861" s="368"/>
      <c r="I1861" s="368"/>
      <c r="J1861" s="368"/>
      <c r="K1861" s="368"/>
      <c r="L1861" s="368"/>
      <c r="M1861" s="368"/>
      <c r="N1861" s="376"/>
      <c r="AF1861" s="39"/>
      <c r="AG1861" s="47"/>
      <c r="AH1861" s="47"/>
      <c r="AJ1861" s="3" t="s">
        <v>218</v>
      </c>
      <c r="AN1861" s="47"/>
      <c r="AO1861" s="47"/>
      <c r="AQ1861" s="47"/>
    </row>
    <row r="1862" spans="1:43" s="4" customFormat="1" ht="15" x14ac:dyDescent="0.25">
      <c r="A1862" s="48"/>
      <c r="B1862" s="49" t="s">
        <v>58</v>
      </c>
      <c r="C1862" s="372" t="s">
        <v>62</v>
      </c>
      <c r="D1862" s="372"/>
      <c r="E1862" s="372"/>
      <c r="F1862" s="51"/>
      <c r="G1862" s="52"/>
      <c r="H1862" s="52"/>
      <c r="I1862" s="52"/>
      <c r="J1862" s="107">
        <v>2090.62</v>
      </c>
      <c r="K1862" s="54">
        <v>1.1499999999999999</v>
      </c>
      <c r="L1862" s="53">
        <v>43.28</v>
      </c>
      <c r="M1862" s="54">
        <v>34.96</v>
      </c>
      <c r="N1862" s="55">
        <v>1513.07</v>
      </c>
      <c r="AF1862" s="39"/>
      <c r="AG1862" s="47"/>
      <c r="AH1862" s="47"/>
      <c r="AK1862" s="3" t="s">
        <v>62</v>
      </c>
      <c r="AN1862" s="47"/>
      <c r="AO1862" s="47"/>
      <c r="AQ1862" s="47"/>
    </row>
    <row r="1863" spans="1:43" s="4" customFormat="1" ht="15" x14ac:dyDescent="0.25">
      <c r="A1863" s="48"/>
      <c r="B1863" s="49" t="s">
        <v>73</v>
      </c>
      <c r="C1863" s="372" t="s">
        <v>175</v>
      </c>
      <c r="D1863" s="372"/>
      <c r="E1863" s="372"/>
      <c r="F1863" s="51"/>
      <c r="G1863" s="52"/>
      <c r="H1863" s="52"/>
      <c r="I1863" s="52"/>
      <c r="J1863" s="107">
        <v>3282.3</v>
      </c>
      <c r="K1863" s="54">
        <v>1.1499999999999999</v>
      </c>
      <c r="L1863" s="53">
        <v>67.94</v>
      </c>
      <c r="M1863" s="52"/>
      <c r="N1863" s="58"/>
      <c r="AF1863" s="39"/>
      <c r="AG1863" s="47"/>
      <c r="AH1863" s="47"/>
      <c r="AK1863" s="3" t="s">
        <v>175</v>
      </c>
      <c r="AN1863" s="47"/>
      <c r="AO1863" s="47"/>
      <c r="AQ1863" s="47"/>
    </row>
    <row r="1864" spans="1:43" s="4" customFormat="1" ht="15" x14ac:dyDescent="0.25">
      <c r="A1864" s="48"/>
      <c r="B1864" s="49" t="s">
        <v>78</v>
      </c>
      <c r="C1864" s="372" t="s">
        <v>176</v>
      </c>
      <c r="D1864" s="372"/>
      <c r="E1864" s="372"/>
      <c r="F1864" s="51"/>
      <c r="G1864" s="52"/>
      <c r="H1864" s="52"/>
      <c r="I1864" s="52"/>
      <c r="J1864" s="53">
        <v>411.71</v>
      </c>
      <c r="K1864" s="54">
        <v>1.1499999999999999</v>
      </c>
      <c r="L1864" s="53">
        <v>8.52</v>
      </c>
      <c r="M1864" s="54">
        <v>34.96</v>
      </c>
      <c r="N1864" s="64">
        <v>297.86</v>
      </c>
      <c r="AF1864" s="39"/>
      <c r="AG1864" s="47"/>
      <c r="AH1864" s="47"/>
      <c r="AK1864" s="3" t="s">
        <v>176</v>
      </c>
      <c r="AN1864" s="47"/>
      <c r="AO1864" s="47"/>
      <c r="AQ1864" s="47"/>
    </row>
    <row r="1865" spans="1:43" s="4" customFormat="1" ht="15" x14ac:dyDescent="0.25">
      <c r="A1865" s="48"/>
      <c r="B1865" s="49" t="s">
        <v>122</v>
      </c>
      <c r="C1865" s="372" t="s">
        <v>177</v>
      </c>
      <c r="D1865" s="372"/>
      <c r="E1865" s="372"/>
      <c r="F1865" s="51"/>
      <c r="G1865" s="52"/>
      <c r="H1865" s="52"/>
      <c r="I1865" s="52"/>
      <c r="J1865" s="53">
        <v>26.46</v>
      </c>
      <c r="K1865" s="52"/>
      <c r="L1865" s="53">
        <v>0.48</v>
      </c>
      <c r="M1865" s="52"/>
      <c r="N1865" s="58"/>
      <c r="AF1865" s="39"/>
      <c r="AG1865" s="47"/>
      <c r="AH1865" s="47"/>
      <c r="AK1865" s="3" t="s">
        <v>177</v>
      </c>
      <c r="AN1865" s="47"/>
      <c r="AO1865" s="47"/>
      <c r="AQ1865" s="47"/>
    </row>
    <row r="1866" spans="1:43" s="4" customFormat="1" ht="15" x14ac:dyDescent="0.25">
      <c r="A1866" s="56"/>
      <c r="B1866" s="49"/>
      <c r="C1866" s="372" t="s">
        <v>63</v>
      </c>
      <c r="D1866" s="372"/>
      <c r="E1866" s="372"/>
      <c r="F1866" s="51" t="s">
        <v>64</v>
      </c>
      <c r="G1866" s="54">
        <v>225.04</v>
      </c>
      <c r="H1866" s="54">
        <v>1.1499999999999999</v>
      </c>
      <c r="I1866" s="117">
        <v>4.658328</v>
      </c>
      <c r="J1866" s="57"/>
      <c r="K1866" s="52"/>
      <c r="L1866" s="57"/>
      <c r="M1866" s="52"/>
      <c r="N1866" s="58"/>
      <c r="AF1866" s="39"/>
      <c r="AG1866" s="47"/>
      <c r="AH1866" s="47"/>
      <c r="AL1866" s="3" t="s">
        <v>63</v>
      </c>
      <c r="AN1866" s="47"/>
      <c r="AO1866" s="47"/>
      <c r="AQ1866" s="47"/>
    </row>
    <row r="1867" spans="1:43" s="4" customFormat="1" ht="15" x14ac:dyDescent="0.25">
      <c r="A1867" s="56"/>
      <c r="B1867" s="49"/>
      <c r="C1867" s="372" t="s">
        <v>178</v>
      </c>
      <c r="D1867" s="372"/>
      <c r="E1867" s="372"/>
      <c r="F1867" s="51" t="s">
        <v>64</v>
      </c>
      <c r="G1867" s="54">
        <v>30.76</v>
      </c>
      <c r="H1867" s="54">
        <v>1.1499999999999999</v>
      </c>
      <c r="I1867" s="117">
        <v>0.63673199999999996</v>
      </c>
      <c r="J1867" s="57"/>
      <c r="K1867" s="52"/>
      <c r="L1867" s="57"/>
      <c r="M1867" s="52"/>
      <c r="N1867" s="58"/>
      <c r="AF1867" s="39"/>
      <c r="AG1867" s="47"/>
      <c r="AH1867" s="47"/>
      <c r="AL1867" s="3" t="s">
        <v>178</v>
      </c>
      <c r="AN1867" s="47"/>
      <c r="AO1867" s="47"/>
      <c r="AQ1867" s="47"/>
    </row>
    <row r="1868" spans="1:43" s="4" customFormat="1" ht="15" x14ac:dyDescent="0.25">
      <c r="A1868" s="48"/>
      <c r="B1868" s="49"/>
      <c r="C1868" s="375" t="s">
        <v>65</v>
      </c>
      <c r="D1868" s="375"/>
      <c r="E1868" s="375"/>
      <c r="F1868" s="59"/>
      <c r="G1868" s="60"/>
      <c r="H1868" s="60"/>
      <c r="I1868" s="60"/>
      <c r="J1868" s="108">
        <v>5399.38</v>
      </c>
      <c r="K1868" s="60"/>
      <c r="L1868" s="61">
        <v>111.7</v>
      </c>
      <c r="M1868" s="60"/>
      <c r="N1868" s="62"/>
      <c r="AF1868" s="39"/>
      <c r="AG1868" s="47"/>
      <c r="AH1868" s="47"/>
      <c r="AM1868" s="3" t="s">
        <v>65</v>
      </c>
      <c r="AN1868" s="47"/>
      <c r="AO1868" s="47"/>
      <c r="AQ1868" s="47"/>
    </row>
    <row r="1869" spans="1:43" s="4" customFormat="1" ht="15" x14ac:dyDescent="0.25">
      <c r="A1869" s="56"/>
      <c r="B1869" s="49"/>
      <c r="C1869" s="372" t="s">
        <v>66</v>
      </c>
      <c r="D1869" s="372"/>
      <c r="E1869" s="372"/>
      <c r="F1869" s="51"/>
      <c r="G1869" s="52"/>
      <c r="H1869" s="52"/>
      <c r="I1869" s="52"/>
      <c r="J1869" s="57"/>
      <c r="K1869" s="52"/>
      <c r="L1869" s="53">
        <v>51.8</v>
      </c>
      <c r="M1869" s="52"/>
      <c r="N1869" s="55">
        <v>1810.93</v>
      </c>
      <c r="AF1869" s="39"/>
      <c r="AG1869" s="47"/>
      <c r="AH1869" s="47"/>
      <c r="AL1869" s="3" t="s">
        <v>66</v>
      </c>
      <c r="AN1869" s="47"/>
      <c r="AO1869" s="47"/>
      <c r="AQ1869" s="47"/>
    </row>
    <row r="1870" spans="1:43" s="4" customFormat="1" ht="23.25" x14ac:dyDescent="0.25">
      <c r="A1870" s="56"/>
      <c r="B1870" s="49" t="s">
        <v>718</v>
      </c>
      <c r="C1870" s="372" t="s">
        <v>719</v>
      </c>
      <c r="D1870" s="372"/>
      <c r="E1870" s="372"/>
      <c r="F1870" s="51" t="s">
        <v>69</v>
      </c>
      <c r="G1870" s="63">
        <v>117</v>
      </c>
      <c r="H1870" s="52"/>
      <c r="I1870" s="63">
        <v>117</v>
      </c>
      <c r="J1870" s="57"/>
      <c r="K1870" s="52"/>
      <c r="L1870" s="53">
        <v>60.61</v>
      </c>
      <c r="M1870" s="52"/>
      <c r="N1870" s="55">
        <v>2118.79</v>
      </c>
      <c r="AF1870" s="39"/>
      <c r="AG1870" s="47"/>
      <c r="AH1870" s="47"/>
      <c r="AL1870" s="3" t="s">
        <v>719</v>
      </c>
      <c r="AN1870" s="47"/>
      <c r="AO1870" s="47"/>
      <c r="AQ1870" s="47"/>
    </row>
    <row r="1871" spans="1:43" s="4" customFormat="1" ht="23.25" x14ac:dyDescent="0.25">
      <c r="A1871" s="56"/>
      <c r="B1871" s="49" t="s">
        <v>720</v>
      </c>
      <c r="C1871" s="372" t="s">
        <v>721</v>
      </c>
      <c r="D1871" s="372"/>
      <c r="E1871" s="372"/>
      <c r="F1871" s="51" t="s">
        <v>69</v>
      </c>
      <c r="G1871" s="63">
        <v>74</v>
      </c>
      <c r="H1871" s="52"/>
      <c r="I1871" s="63">
        <v>74</v>
      </c>
      <c r="J1871" s="57"/>
      <c r="K1871" s="52"/>
      <c r="L1871" s="53">
        <v>38.33</v>
      </c>
      <c r="M1871" s="52"/>
      <c r="N1871" s="55">
        <v>1340.09</v>
      </c>
      <c r="AF1871" s="39"/>
      <c r="AG1871" s="47"/>
      <c r="AH1871" s="47"/>
      <c r="AL1871" s="3" t="s">
        <v>721</v>
      </c>
      <c r="AN1871" s="47"/>
      <c r="AO1871" s="47"/>
      <c r="AQ1871" s="47"/>
    </row>
    <row r="1872" spans="1:43" s="4" customFormat="1" ht="15" x14ac:dyDescent="0.25">
      <c r="A1872" s="65"/>
      <c r="B1872" s="66"/>
      <c r="C1872" s="374" t="s">
        <v>72</v>
      </c>
      <c r="D1872" s="374"/>
      <c r="E1872" s="374"/>
      <c r="F1872" s="42"/>
      <c r="G1872" s="43"/>
      <c r="H1872" s="43"/>
      <c r="I1872" s="43"/>
      <c r="J1872" s="45"/>
      <c r="K1872" s="43"/>
      <c r="L1872" s="67">
        <v>210.64</v>
      </c>
      <c r="M1872" s="60"/>
      <c r="N1872" s="46"/>
      <c r="AF1872" s="39"/>
      <c r="AG1872" s="47"/>
      <c r="AH1872" s="47"/>
      <c r="AN1872" s="47" t="s">
        <v>72</v>
      </c>
      <c r="AO1872" s="47"/>
      <c r="AQ1872" s="47"/>
    </row>
    <row r="1873" spans="1:43" s="4" customFormat="1" ht="45.75" x14ac:dyDescent="0.25">
      <c r="A1873" s="40" t="s">
        <v>845</v>
      </c>
      <c r="B1873" s="41" t="s">
        <v>723</v>
      </c>
      <c r="C1873" s="374" t="s">
        <v>724</v>
      </c>
      <c r="D1873" s="374"/>
      <c r="E1873" s="374"/>
      <c r="F1873" s="42" t="s">
        <v>231</v>
      </c>
      <c r="G1873" s="43">
        <v>18.143999999999998</v>
      </c>
      <c r="H1873" s="44">
        <v>1</v>
      </c>
      <c r="I1873" s="116">
        <v>18.143999999999998</v>
      </c>
      <c r="J1873" s="67">
        <v>124.92</v>
      </c>
      <c r="K1873" s="43"/>
      <c r="L1873" s="105">
        <v>2266.5500000000002</v>
      </c>
      <c r="M1873" s="43"/>
      <c r="N1873" s="46"/>
      <c r="AF1873" s="39"/>
      <c r="AG1873" s="47"/>
      <c r="AH1873" s="47" t="s">
        <v>724</v>
      </c>
      <c r="AN1873" s="47"/>
      <c r="AO1873" s="47"/>
      <c r="AQ1873" s="47"/>
    </row>
    <row r="1874" spans="1:43" s="4" customFormat="1" ht="15" x14ac:dyDescent="0.25">
      <c r="A1874" s="69"/>
      <c r="B1874" s="50"/>
      <c r="C1874" s="372" t="s">
        <v>846</v>
      </c>
      <c r="D1874" s="372"/>
      <c r="E1874" s="372"/>
      <c r="F1874" s="372"/>
      <c r="G1874" s="372"/>
      <c r="H1874" s="372"/>
      <c r="I1874" s="372"/>
      <c r="J1874" s="372"/>
      <c r="K1874" s="372"/>
      <c r="L1874" s="372"/>
      <c r="M1874" s="372"/>
      <c r="N1874" s="377"/>
      <c r="AF1874" s="39"/>
      <c r="AG1874" s="47"/>
      <c r="AH1874" s="47"/>
      <c r="AI1874" s="3" t="s">
        <v>846</v>
      </c>
      <c r="AN1874" s="47"/>
      <c r="AO1874" s="47"/>
      <c r="AQ1874" s="47"/>
    </row>
    <row r="1875" spans="1:43" s="4" customFormat="1" ht="15" x14ac:dyDescent="0.25">
      <c r="A1875" s="65"/>
      <c r="B1875" s="66"/>
      <c r="C1875" s="374" t="s">
        <v>72</v>
      </c>
      <c r="D1875" s="374"/>
      <c r="E1875" s="374"/>
      <c r="F1875" s="42"/>
      <c r="G1875" s="43"/>
      <c r="H1875" s="43"/>
      <c r="I1875" s="43"/>
      <c r="J1875" s="45"/>
      <c r="K1875" s="43"/>
      <c r="L1875" s="105">
        <v>2266.5500000000002</v>
      </c>
      <c r="M1875" s="60"/>
      <c r="N1875" s="46"/>
      <c r="AF1875" s="39"/>
      <c r="AG1875" s="47"/>
      <c r="AH1875" s="47"/>
      <c r="AN1875" s="47" t="s">
        <v>72</v>
      </c>
      <c r="AO1875" s="47"/>
      <c r="AQ1875" s="47"/>
    </row>
    <row r="1876" spans="1:43" s="4" customFormat="1" ht="45.75" x14ac:dyDescent="0.25">
      <c r="A1876" s="40" t="s">
        <v>847</v>
      </c>
      <c r="B1876" s="41" t="s">
        <v>714</v>
      </c>
      <c r="C1876" s="374" t="s">
        <v>727</v>
      </c>
      <c r="D1876" s="374"/>
      <c r="E1876" s="374"/>
      <c r="F1876" s="42" t="s">
        <v>716</v>
      </c>
      <c r="G1876" s="43">
        <v>1.7999999999999999E-2</v>
      </c>
      <c r="H1876" s="44">
        <v>1</v>
      </c>
      <c r="I1876" s="116">
        <v>1.7999999999999999E-2</v>
      </c>
      <c r="J1876" s="45"/>
      <c r="K1876" s="43"/>
      <c r="L1876" s="45"/>
      <c r="M1876" s="43"/>
      <c r="N1876" s="46"/>
      <c r="AF1876" s="39"/>
      <c r="AG1876" s="47"/>
      <c r="AH1876" s="47" t="s">
        <v>727</v>
      </c>
      <c r="AN1876" s="47"/>
      <c r="AO1876" s="47"/>
      <c r="AQ1876" s="47"/>
    </row>
    <row r="1877" spans="1:43" s="4" customFormat="1" ht="15" x14ac:dyDescent="0.25">
      <c r="A1877" s="69"/>
      <c r="B1877" s="50"/>
      <c r="C1877" s="372" t="s">
        <v>844</v>
      </c>
      <c r="D1877" s="372"/>
      <c r="E1877" s="372"/>
      <c r="F1877" s="372"/>
      <c r="G1877" s="372"/>
      <c r="H1877" s="372"/>
      <c r="I1877" s="372"/>
      <c r="J1877" s="372"/>
      <c r="K1877" s="372"/>
      <c r="L1877" s="372"/>
      <c r="M1877" s="372"/>
      <c r="N1877" s="377"/>
      <c r="AF1877" s="39"/>
      <c r="AG1877" s="47"/>
      <c r="AH1877" s="47"/>
      <c r="AI1877" s="3" t="s">
        <v>844</v>
      </c>
      <c r="AN1877" s="47"/>
      <c r="AO1877" s="47"/>
      <c r="AQ1877" s="47"/>
    </row>
    <row r="1878" spans="1:43" s="4" customFormat="1" ht="22.5" x14ac:dyDescent="0.25">
      <c r="A1878" s="103"/>
      <c r="B1878" s="49" t="s">
        <v>217</v>
      </c>
      <c r="C1878" s="368" t="s">
        <v>218</v>
      </c>
      <c r="D1878" s="368"/>
      <c r="E1878" s="368"/>
      <c r="F1878" s="368"/>
      <c r="G1878" s="368"/>
      <c r="H1878" s="368"/>
      <c r="I1878" s="368"/>
      <c r="J1878" s="368"/>
      <c r="K1878" s="368"/>
      <c r="L1878" s="368"/>
      <c r="M1878" s="368"/>
      <c r="N1878" s="376"/>
      <c r="AF1878" s="39"/>
      <c r="AG1878" s="47"/>
      <c r="AH1878" s="47"/>
      <c r="AJ1878" s="3" t="s">
        <v>218</v>
      </c>
      <c r="AN1878" s="47"/>
      <c r="AO1878" s="47"/>
      <c r="AQ1878" s="47"/>
    </row>
    <row r="1879" spans="1:43" s="4" customFormat="1" ht="15" x14ac:dyDescent="0.25">
      <c r="A1879" s="48"/>
      <c r="B1879" s="49" t="s">
        <v>58</v>
      </c>
      <c r="C1879" s="372" t="s">
        <v>62</v>
      </c>
      <c r="D1879" s="372"/>
      <c r="E1879" s="372"/>
      <c r="F1879" s="51"/>
      <c r="G1879" s="52"/>
      <c r="H1879" s="52"/>
      <c r="I1879" s="52"/>
      <c r="J1879" s="107">
        <v>2090.62</v>
      </c>
      <c r="K1879" s="54">
        <v>1.1499999999999999</v>
      </c>
      <c r="L1879" s="53">
        <v>43.28</v>
      </c>
      <c r="M1879" s="54">
        <v>34.96</v>
      </c>
      <c r="N1879" s="55">
        <v>1513.07</v>
      </c>
      <c r="AF1879" s="39"/>
      <c r="AG1879" s="47"/>
      <c r="AH1879" s="47"/>
      <c r="AK1879" s="3" t="s">
        <v>62</v>
      </c>
      <c r="AN1879" s="47"/>
      <c r="AO1879" s="47"/>
      <c r="AQ1879" s="47"/>
    </row>
    <row r="1880" spans="1:43" s="4" customFormat="1" ht="15" x14ac:dyDescent="0.25">
      <c r="A1880" s="48"/>
      <c r="B1880" s="49" t="s">
        <v>73</v>
      </c>
      <c r="C1880" s="372" t="s">
        <v>175</v>
      </c>
      <c r="D1880" s="372"/>
      <c r="E1880" s="372"/>
      <c r="F1880" s="51"/>
      <c r="G1880" s="52"/>
      <c r="H1880" s="52"/>
      <c r="I1880" s="52"/>
      <c r="J1880" s="107">
        <v>3282.3</v>
      </c>
      <c r="K1880" s="54">
        <v>1.1499999999999999</v>
      </c>
      <c r="L1880" s="53">
        <v>67.94</v>
      </c>
      <c r="M1880" s="52"/>
      <c r="N1880" s="58"/>
      <c r="AF1880" s="39"/>
      <c r="AG1880" s="47"/>
      <c r="AH1880" s="47"/>
      <c r="AK1880" s="3" t="s">
        <v>175</v>
      </c>
      <c r="AN1880" s="47"/>
      <c r="AO1880" s="47"/>
      <c r="AQ1880" s="47"/>
    </row>
    <row r="1881" spans="1:43" s="4" customFormat="1" ht="15" x14ac:dyDescent="0.25">
      <c r="A1881" s="48"/>
      <c r="B1881" s="49" t="s">
        <v>78</v>
      </c>
      <c r="C1881" s="372" t="s">
        <v>176</v>
      </c>
      <c r="D1881" s="372"/>
      <c r="E1881" s="372"/>
      <c r="F1881" s="51"/>
      <c r="G1881" s="52"/>
      <c r="H1881" s="52"/>
      <c r="I1881" s="52"/>
      <c r="J1881" s="53">
        <v>411.71</v>
      </c>
      <c r="K1881" s="54">
        <v>1.1499999999999999</v>
      </c>
      <c r="L1881" s="53">
        <v>8.52</v>
      </c>
      <c r="M1881" s="54">
        <v>34.96</v>
      </c>
      <c r="N1881" s="64">
        <v>297.86</v>
      </c>
      <c r="AF1881" s="39"/>
      <c r="AG1881" s="47"/>
      <c r="AH1881" s="47"/>
      <c r="AK1881" s="3" t="s">
        <v>176</v>
      </c>
      <c r="AN1881" s="47"/>
      <c r="AO1881" s="47"/>
      <c r="AQ1881" s="47"/>
    </row>
    <row r="1882" spans="1:43" s="4" customFormat="1" ht="15" x14ac:dyDescent="0.25">
      <c r="A1882" s="48"/>
      <c r="B1882" s="49" t="s">
        <v>122</v>
      </c>
      <c r="C1882" s="372" t="s">
        <v>177</v>
      </c>
      <c r="D1882" s="372"/>
      <c r="E1882" s="372"/>
      <c r="F1882" s="51"/>
      <c r="G1882" s="52"/>
      <c r="H1882" s="52"/>
      <c r="I1882" s="52"/>
      <c r="J1882" s="53">
        <v>26.46</v>
      </c>
      <c r="K1882" s="52"/>
      <c r="L1882" s="53">
        <v>0.48</v>
      </c>
      <c r="M1882" s="52"/>
      <c r="N1882" s="58"/>
      <c r="AF1882" s="39"/>
      <c r="AG1882" s="47"/>
      <c r="AH1882" s="47"/>
      <c r="AK1882" s="3" t="s">
        <v>177</v>
      </c>
      <c r="AN1882" s="47"/>
      <c r="AO1882" s="47"/>
      <c r="AQ1882" s="47"/>
    </row>
    <row r="1883" spans="1:43" s="4" customFormat="1" ht="15" x14ac:dyDescent="0.25">
      <c r="A1883" s="56"/>
      <c r="B1883" s="49"/>
      <c r="C1883" s="372" t="s">
        <v>63</v>
      </c>
      <c r="D1883" s="372"/>
      <c r="E1883" s="372"/>
      <c r="F1883" s="51" t="s">
        <v>64</v>
      </c>
      <c r="G1883" s="54">
        <v>225.04</v>
      </c>
      <c r="H1883" s="54">
        <v>1.1499999999999999</v>
      </c>
      <c r="I1883" s="117">
        <v>4.658328</v>
      </c>
      <c r="J1883" s="57"/>
      <c r="K1883" s="52"/>
      <c r="L1883" s="57"/>
      <c r="M1883" s="52"/>
      <c r="N1883" s="58"/>
      <c r="AF1883" s="39"/>
      <c r="AG1883" s="47"/>
      <c r="AH1883" s="47"/>
      <c r="AL1883" s="3" t="s">
        <v>63</v>
      </c>
      <c r="AN1883" s="47"/>
      <c r="AO1883" s="47"/>
      <c r="AQ1883" s="47"/>
    </row>
    <row r="1884" spans="1:43" s="4" customFormat="1" ht="15" x14ac:dyDescent="0.25">
      <c r="A1884" s="56"/>
      <c r="B1884" s="49"/>
      <c r="C1884" s="372" t="s">
        <v>178</v>
      </c>
      <c r="D1884" s="372"/>
      <c r="E1884" s="372"/>
      <c r="F1884" s="51" t="s">
        <v>64</v>
      </c>
      <c r="G1884" s="54">
        <v>30.76</v>
      </c>
      <c r="H1884" s="54">
        <v>1.1499999999999999</v>
      </c>
      <c r="I1884" s="117">
        <v>0.63673199999999996</v>
      </c>
      <c r="J1884" s="57"/>
      <c r="K1884" s="52"/>
      <c r="L1884" s="57"/>
      <c r="M1884" s="52"/>
      <c r="N1884" s="58"/>
      <c r="AF1884" s="39"/>
      <c r="AG1884" s="47"/>
      <c r="AH1884" s="47"/>
      <c r="AL1884" s="3" t="s">
        <v>178</v>
      </c>
      <c r="AN1884" s="47"/>
      <c r="AO1884" s="47"/>
      <c r="AQ1884" s="47"/>
    </row>
    <row r="1885" spans="1:43" s="4" customFormat="1" ht="15" x14ac:dyDescent="0.25">
      <c r="A1885" s="48"/>
      <c r="B1885" s="49"/>
      <c r="C1885" s="375" t="s">
        <v>65</v>
      </c>
      <c r="D1885" s="375"/>
      <c r="E1885" s="375"/>
      <c r="F1885" s="59"/>
      <c r="G1885" s="60"/>
      <c r="H1885" s="60"/>
      <c r="I1885" s="60"/>
      <c r="J1885" s="108">
        <v>5399.38</v>
      </c>
      <c r="K1885" s="60"/>
      <c r="L1885" s="61">
        <v>111.7</v>
      </c>
      <c r="M1885" s="60"/>
      <c r="N1885" s="62"/>
      <c r="AF1885" s="39"/>
      <c r="AG1885" s="47"/>
      <c r="AH1885" s="47"/>
      <c r="AM1885" s="3" t="s">
        <v>65</v>
      </c>
      <c r="AN1885" s="47"/>
      <c r="AO1885" s="47"/>
      <c r="AQ1885" s="47"/>
    </row>
    <row r="1886" spans="1:43" s="4" customFormat="1" ht="15" x14ac:dyDescent="0.25">
      <c r="A1886" s="56"/>
      <c r="B1886" s="49"/>
      <c r="C1886" s="372" t="s">
        <v>66</v>
      </c>
      <c r="D1886" s="372"/>
      <c r="E1886" s="372"/>
      <c r="F1886" s="51"/>
      <c r="G1886" s="52"/>
      <c r="H1886" s="52"/>
      <c r="I1886" s="52"/>
      <c r="J1886" s="57"/>
      <c r="K1886" s="52"/>
      <c r="L1886" s="53">
        <v>51.8</v>
      </c>
      <c r="M1886" s="52"/>
      <c r="N1886" s="55">
        <v>1810.93</v>
      </c>
      <c r="AF1886" s="39"/>
      <c r="AG1886" s="47"/>
      <c r="AH1886" s="47"/>
      <c r="AL1886" s="3" t="s">
        <v>66</v>
      </c>
      <c r="AN1886" s="47"/>
      <c r="AO1886" s="47"/>
      <c r="AQ1886" s="47"/>
    </row>
    <row r="1887" spans="1:43" s="4" customFormat="1" ht="23.25" x14ac:dyDescent="0.25">
      <c r="A1887" s="56"/>
      <c r="B1887" s="49" t="s">
        <v>718</v>
      </c>
      <c r="C1887" s="372" t="s">
        <v>719</v>
      </c>
      <c r="D1887" s="372"/>
      <c r="E1887" s="372"/>
      <c r="F1887" s="51" t="s">
        <v>69</v>
      </c>
      <c r="G1887" s="63">
        <v>117</v>
      </c>
      <c r="H1887" s="52"/>
      <c r="I1887" s="63">
        <v>117</v>
      </c>
      <c r="J1887" s="57"/>
      <c r="K1887" s="52"/>
      <c r="L1887" s="53">
        <v>60.61</v>
      </c>
      <c r="M1887" s="52"/>
      <c r="N1887" s="55">
        <v>2118.79</v>
      </c>
      <c r="AF1887" s="39"/>
      <c r="AG1887" s="47"/>
      <c r="AH1887" s="47"/>
      <c r="AL1887" s="3" t="s">
        <v>719</v>
      </c>
      <c r="AN1887" s="47"/>
      <c r="AO1887" s="47"/>
      <c r="AQ1887" s="47"/>
    </row>
    <row r="1888" spans="1:43" s="4" customFormat="1" ht="23.25" x14ac:dyDescent="0.25">
      <c r="A1888" s="56"/>
      <c r="B1888" s="49" t="s">
        <v>720</v>
      </c>
      <c r="C1888" s="372" t="s">
        <v>721</v>
      </c>
      <c r="D1888" s="372"/>
      <c r="E1888" s="372"/>
      <c r="F1888" s="51" t="s">
        <v>69</v>
      </c>
      <c r="G1888" s="63">
        <v>74</v>
      </c>
      <c r="H1888" s="52"/>
      <c r="I1888" s="63">
        <v>74</v>
      </c>
      <c r="J1888" s="57"/>
      <c r="K1888" s="52"/>
      <c r="L1888" s="53">
        <v>38.33</v>
      </c>
      <c r="M1888" s="52"/>
      <c r="N1888" s="55">
        <v>1340.09</v>
      </c>
      <c r="AF1888" s="39"/>
      <c r="AG1888" s="47"/>
      <c r="AH1888" s="47"/>
      <c r="AL1888" s="3" t="s">
        <v>721</v>
      </c>
      <c r="AN1888" s="47"/>
      <c r="AO1888" s="47"/>
      <c r="AQ1888" s="47"/>
    </row>
    <row r="1889" spans="1:43" s="4" customFormat="1" ht="15" x14ac:dyDescent="0.25">
      <c r="A1889" s="65"/>
      <c r="B1889" s="66"/>
      <c r="C1889" s="374" t="s">
        <v>72</v>
      </c>
      <c r="D1889" s="374"/>
      <c r="E1889" s="374"/>
      <c r="F1889" s="42"/>
      <c r="G1889" s="43"/>
      <c r="H1889" s="43"/>
      <c r="I1889" s="43"/>
      <c r="J1889" s="45"/>
      <c r="K1889" s="43"/>
      <c r="L1889" s="67">
        <v>210.64</v>
      </c>
      <c r="M1889" s="60"/>
      <c r="N1889" s="46"/>
      <c r="AF1889" s="39"/>
      <c r="AG1889" s="47"/>
      <c r="AH1889" s="47"/>
      <c r="AN1889" s="47" t="s">
        <v>72</v>
      </c>
      <c r="AO1889" s="47"/>
      <c r="AQ1889" s="47"/>
    </row>
    <row r="1890" spans="1:43" s="4" customFormat="1" ht="45.75" x14ac:dyDescent="0.25">
      <c r="A1890" s="40" t="s">
        <v>848</v>
      </c>
      <c r="B1890" s="41" t="s">
        <v>723</v>
      </c>
      <c r="C1890" s="374" t="s">
        <v>724</v>
      </c>
      <c r="D1890" s="374"/>
      <c r="E1890" s="374"/>
      <c r="F1890" s="42" t="s">
        <v>231</v>
      </c>
      <c r="G1890" s="43">
        <v>18.143999999999998</v>
      </c>
      <c r="H1890" s="44">
        <v>1</v>
      </c>
      <c r="I1890" s="116">
        <v>18.143999999999998</v>
      </c>
      <c r="J1890" s="67">
        <v>124.92</v>
      </c>
      <c r="K1890" s="43"/>
      <c r="L1890" s="105">
        <v>2266.5500000000002</v>
      </c>
      <c r="M1890" s="43"/>
      <c r="N1890" s="46"/>
      <c r="AF1890" s="39"/>
      <c r="AG1890" s="47"/>
      <c r="AH1890" s="47" t="s">
        <v>724</v>
      </c>
      <c r="AN1890" s="47"/>
      <c r="AO1890" s="47"/>
      <c r="AQ1890" s="47"/>
    </row>
    <row r="1891" spans="1:43" s="4" customFormat="1" ht="15" x14ac:dyDescent="0.25">
      <c r="A1891" s="69"/>
      <c r="B1891" s="50"/>
      <c r="C1891" s="372" t="s">
        <v>846</v>
      </c>
      <c r="D1891" s="372"/>
      <c r="E1891" s="372"/>
      <c r="F1891" s="372"/>
      <c r="G1891" s="372"/>
      <c r="H1891" s="372"/>
      <c r="I1891" s="372"/>
      <c r="J1891" s="372"/>
      <c r="K1891" s="372"/>
      <c r="L1891" s="372"/>
      <c r="M1891" s="372"/>
      <c r="N1891" s="377"/>
      <c r="AF1891" s="39"/>
      <c r="AG1891" s="47"/>
      <c r="AH1891" s="47"/>
      <c r="AI1891" s="3" t="s">
        <v>846</v>
      </c>
      <c r="AN1891" s="47"/>
      <c r="AO1891" s="47"/>
      <c r="AQ1891" s="47"/>
    </row>
    <row r="1892" spans="1:43" s="4" customFormat="1" ht="15" x14ac:dyDescent="0.25">
      <c r="A1892" s="65"/>
      <c r="B1892" s="66"/>
      <c r="C1892" s="374" t="s">
        <v>72</v>
      </c>
      <c r="D1892" s="374"/>
      <c r="E1892" s="374"/>
      <c r="F1892" s="42"/>
      <c r="G1892" s="43"/>
      <c r="H1892" s="43"/>
      <c r="I1892" s="43"/>
      <c r="J1892" s="45"/>
      <c r="K1892" s="43"/>
      <c r="L1892" s="105">
        <v>2266.5500000000002</v>
      </c>
      <c r="M1892" s="60"/>
      <c r="N1892" s="46"/>
      <c r="AF1892" s="39"/>
      <c r="AG1892" s="47"/>
      <c r="AH1892" s="47"/>
      <c r="AN1892" s="47" t="s">
        <v>72</v>
      </c>
      <c r="AO1892" s="47"/>
      <c r="AQ1892" s="47"/>
    </row>
    <row r="1893" spans="1:43" s="4" customFormat="1" ht="56.25" x14ac:dyDescent="0.25">
      <c r="A1893" s="40" t="s">
        <v>849</v>
      </c>
      <c r="B1893" s="41" t="s">
        <v>730</v>
      </c>
      <c r="C1893" s="374" t="s">
        <v>731</v>
      </c>
      <c r="D1893" s="374"/>
      <c r="E1893" s="374"/>
      <c r="F1893" s="42" t="s">
        <v>732</v>
      </c>
      <c r="G1893" s="43">
        <v>0.18</v>
      </c>
      <c r="H1893" s="44">
        <v>1</v>
      </c>
      <c r="I1893" s="68">
        <v>0.18</v>
      </c>
      <c r="J1893" s="45"/>
      <c r="K1893" s="43"/>
      <c r="L1893" s="45"/>
      <c r="M1893" s="43"/>
      <c r="N1893" s="46"/>
      <c r="AF1893" s="39"/>
      <c r="AG1893" s="47"/>
      <c r="AH1893" s="47" t="s">
        <v>731</v>
      </c>
      <c r="AN1893" s="47"/>
      <c r="AO1893" s="47"/>
      <c r="AQ1893" s="47"/>
    </row>
    <row r="1894" spans="1:43" s="4" customFormat="1" ht="15" x14ac:dyDescent="0.25">
      <c r="A1894" s="69"/>
      <c r="B1894" s="50"/>
      <c r="C1894" s="372" t="s">
        <v>850</v>
      </c>
      <c r="D1894" s="372"/>
      <c r="E1894" s="372"/>
      <c r="F1894" s="372"/>
      <c r="G1894" s="372"/>
      <c r="H1894" s="372"/>
      <c r="I1894" s="372"/>
      <c r="J1894" s="372"/>
      <c r="K1894" s="372"/>
      <c r="L1894" s="372"/>
      <c r="M1894" s="372"/>
      <c r="N1894" s="377"/>
      <c r="AF1894" s="39"/>
      <c r="AG1894" s="47"/>
      <c r="AH1894" s="47"/>
      <c r="AI1894" s="3" t="s">
        <v>850</v>
      </c>
      <c r="AN1894" s="47"/>
      <c r="AO1894" s="47"/>
      <c r="AQ1894" s="47"/>
    </row>
    <row r="1895" spans="1:43" s="4" customFormat="1" ht="22.5" x14ac:dyDescent="0.25">
      <c r="A1895" s="103"/>
      <c r="B1895" s="49" t="s">
        <v>217</v>
      </c>
      <c r="C1895" s="368" t="s">
        <v>218</v>
      </c>
      <c r="D1895" s="368"/>
      <c r="E1895" s="368"/>
      <c r="F1895" s="368"/>
      <c r="G1895" s="368"/>
      <c r="H1895" s="368"/>
      <c r="I1895" s="368"/>
      <c r="J1895" s="368"/>
      <c r="K1895" s="368"/>
      <c r="L1895" s="368"/>
      <c r="M1895" s="368"/>
      <c r="N1895" s="376"/>
      <c r="AF1895" s="39"/>
      <c r="AG1895" s="47"/>
      <c r="AH1895" s="47"/>
      <c r="AJ1895" s="3" t="s">
        <v>218</v>
      </c>
      <c r="AN1895" s="47"/>
      <c r="AO1895" s="47"/>
      <c r="AQ1895" s="47"/>
    </row>
    <row r="1896" spans="1:43" s="4" customFormat="1" ht="15" x14ac:dyDescent="0.25">
      <c r="A1896" s="48"/>
      <c r="B1896" s="49" t="s">
        <v>58</v>
      </c>
      <c r="C1896" s="372" t="s">
        <v>62</v>
      </c>
      <c r="D1896" s="372"/>
      <c r="E1896" s="372"/>
      <c r="F1896" s="51"/>
      <c r="G1896" s="52"/>
      <c r="H1896" s="52"/>
      <c r="I1896" s="52"/>
      <c r="J1896" s="53">
        <v>689.47</v>
      </c>
      <c r="K1896" s="54">
        <v>1.1499999999999999</v>
      </c>
      <c r="L1896" s="53">
        <v>142.72</v>
      </c>
      <c r="M1896" s="54">
        <v>34.96</v>
      </c>
      <c r="N1896" s="55">
        <v>4989.49</v>
      </c>
      <c r="AF1896" s="39"/>
      <c r="AG1896" s="47"/>
      <c r="AH1896" s="47"/>
      <c r="AK1896" s="3" t="s">
        <v>62</v>
      </c>
      <c r="AN1896" s="47"/>
      <c r="AO1896" s="47"/>
      <c r="AQ1896" s="47"/>
    </row>
    <row r="1897" spans="1:43" s="4" customFormat="1" ht="15" x14ac:dyDescent="0.25">
      <c r="A1897" s="48"/>
      <c r="B1897" s="49" t="s">
        <v>73</v>
      </c>
      <c r="C1897" s="372" t="s">
        <v>175</v>
      </c>
      <c r="D1897" s="372"/>
      <c r="E1897" s="372"/>
      <c r="F1897" s="51"/>
      <c r="G1897" s="52"/>
      <c r="H1897" s="52"/>
      <c r="I1897" s="52"/>
      <c r="J1897" s="53">
        <v>72.67</v>
      </c>
      <c r="K1897" s="54">
        <v>1.1499999999999999</v>
      </c>
      <c r="L1897" s="53">
        <v>15.04</v>
      </c>
      <c r="M1897" s="52"/>
      <c r="N1897" s="58"/>
      <c r="AF1897" s="39"/>
      <c r="AG1897" s="47"/>
      <c r="AH1897" s="47"/>
      <c r="AK1897" s="3" t="s">
        <v>175</v>
      </c>
      <c r="AN1897" s="47"/>
      <c r="AO1897" s="47"/>
      <c r="AQ1897" s="47"/>
    </row>
    <row r="1898" spans="1:43" s="4" customFormat="1" ht="15" x14ac:dyDescent="0.25">
      <c r="A1898" s="48"/>
      <c r="B1898" s="49" t="s">
        <v>78</v>
      </c>
      <c r="C1898" s="372" t="s">
        <v>176</v>
      </c>
      <c r="D1898" s="372"/>
      <c r="E1898" s="372"/>
      <c r="F1898" s="51"/>
      <c r="G1898" s="52"/>
      <c r="H1898" s="52"/>
      <c r="I1898" s="52"/>
      <c r="J1898" s="53">
        <v>0.41</v>
      </c>
      <c r="K1898" s="54">
        <v>1.1499999999999999</v>
      </c>
      <c r="L1898" s="53">
        <v>0.08</v>
      </c>
      <c r="M1898" s="54">
        <v>34.96</v>
      </c>
      <c r="N1898" s="64">
        <v>2.8</v>
      </c>
      <c r="AF1898" s="39"/>
      <c r="AG1898" s="47"/>
      <c r="AH1898" s="47"/>
      <c r="AK1898" s="3" t="s">
        <v>176</v>
      </c>
      <c r="AN1898" s="47"/>
      <c r="AO1898" s="47"/>
      <c r="AQ1898" s="47"/>
    </row>
    <row r="1899" spans="1:43" s="4" customFormat="1" ht="15" x14ac:dyDescent="0.25">
      <c r="A1899" s="48"/>
      <c r="B1899" s="49" t="s">
        <v>122</v>
      </c>
      <c r="C1899" s="372" t="s">
        <v>177</v>
      </c>
      <c r="D1899" s="372"/>
      <c r="E1899" s="372"/>
      <c r="F1899" s="51"/>
      <c r="G1899" s="52"/>
      <c r="H1899" s="52"/>
      <c r="I1899" s="52"/>
      <c r="J1899" s="53">
        <v>484.59</v>
      </c>
      <c r="K1899" s="52"/>
      <c r="L1899" s="53">
        <v>87.23</v>
      </c>
      <c r="M1899" s="52"/>
      <c r="N1899" s="58"/>
      <c r="AF1899" s="39"/>
      <c r="AG1899" s="47"/>
      <c r="AH1899" s="47"/>
      <c r="AK1899" s="3" t="s">
        <v>177</v>
      </c>
      <c r="AN1899" s="47"/>
      <c r="AO1899" s="47"/>
      <c r="AQ1899" s="47"/>
    </row>
    <row r="1900" spans="1:43" s="4" customFormat="1" ht="15" x14ac:dyDescent="0.25">
      <c r="A1900" s="56"/>
      <c r="B1900" s="49"/>
      <c r="C1900" s="372" t="s">
        <v>63</v>
      </c>
      <c r="D1900" s="372"/>
      <c r="E1900" s="372"/>
      <c r="F1900" s="51" t="s">
        <v>64</v>
      </c>
      <c r="G1900" s="54">
        <v>71.67</v>
      </c>
      <c r="H1900" s="54">
        <v>1.1499999999999999</v>
      </c>
      <c r="I1900" s="114">
        <v>14.83569</v>
      </c>
      <c r="J1900" s="57"/>
      <c r="K1900" s="52"/>
      <c r="L1900" s="57"/>
      <c r="M1900" s="52"/>
      <c r="N1900" s="58"/>
      <c r="AF1900" s="39"/>
      <c r="AG1900" s="47"/>
      <c r="AH1900" s="47"/>
      <c r="AL1900" s="3" t="s">
        <v>63</v>
      </c>
      <c r="AN1900" s="47"/>
      <c r="AO1900" s="47"/>
      <c r="AQ1900" s="47"/>
    </row>
    <row r="1901" spans="1:43" s="4" customFormat="1" ht="15" x14ac:dyDescent="0.25">
      <c r="A1901" s="56"/>
      <c r="B1901" s="49"/>
      <c r="C1901" s="372" t="s">
        <v>178</v>
      </c>
      <c r="D1901" s="372"/>
      <c r="E1901" s="372"/>
      <c r="F1901" s="51" t="s">
        <v>64</v>
      </c>
      <c r="G1901" s="54">
        <v>0.03</v>
      </c>
      <c r="H1901" s="54">
        <v>1.1499999999999999</v>
      </c>
      <c r="I1901" s="114">
        <v>6.2100000000000002E-3</v>
      </c>
      <c r="J1901" s="57"/>
      <c r="K1901" s="52"/>
      <c r="L1901" s="57"/>
      <c r="M1901" s="52"/>
      <c r="N1901" s="58"/>
      <c r="AF1901" s="39"/>
      <c r="AG1901" s="47"/>
      <c r="AH1901" s="47"/>
      <c r="AL1901" s="3" t="s">
        <v>178</v>
      </c>
      <c r="AN1901" s="47"/>
      <c r="AO1901" s="47"/>
      <c r="AQ1901" s="47"/>
    </row>
    <row r="1902" spans="1:43" s="4" customFormat="1" ht="15" x14ac:dyDescent="0.25">
      <c r="A1902" s="48"/>
      <c r="B1902" s="49"/>
      <c r="C1902" s="375" t="s">
        <v>65</v>
      </c>
      <c r="D1902" s="375"/>
      <c r="E1902" s="375"/>
      <c r="F1902" s="59"/>
      <c r="G1902" s="60"/>
      <c r="H1902" s="60"/>
      <c r="I1902" s="60"/>
      <c r="J1902" s="108">
        <v>1246.73</v>
      </c>
      <c r="K1902" s="60"/>
      <c r="L1902" s="61">
        <v>244.99</v>
      </c>
      <c r="M1902" s="60"/>
      <c r="N1902" s="62"/>
      <c r="AF1902" s="39"/>
      <c r="AG1902" s="47"/>
      <c r="AH1902" s="47"/>
      <c r="AM1902" s="3" t="s">
        <v>65</v>
      </c>
      <c r="AN1902" s="47"/>
      <c r="AO1902" s="47"/>
      <c r="AQ1902" s="47"/>
    </row>
    <row r="1903" spans="1:43" s="4" customFormat="1" ht="15" x14ac:dyDescent="0.25">
      <c r="A1903" s="56"/>
      <c r="B1903" s="49"/>
      <c r="C1903" s="372" t="s">
        <v>66</v>
      </c>
      <c r="D1903" s="372"/>
      <c r="E1903" s="372"/>
      <c r="F1903" s="51"/>
      <c r="G1903" s="52"/>
      <c r="H1903" s="52"/>
      <c r="I1903" s="52"/>
      <c r="J1903" s="57"/>
      <c r="K1903" s="52"/>
      <c r="L1903" s="53">
        <v>142.80000000000001</v>
      </c>
      <c r="M1903" s="52"/>
      <c r="N1903" s="55">
        <v>4992.29</v>
      </c>
      <c r="AF1903" s="39"/>
      <c r="AG1903" s="47"/>
      <c r="AH1903" s="47"/>
      <c r="AL1903" s="3" t="s">
        <v>66</v>
      </c>
      <c r="AN1903" s="47"/>
      <c r="AO1903" s="47"/>
      <c r="AQ1903" s="47"/>
    </row>
    <row r="1904" spans="1:43" s="4" customFormat="1" ht="23.25" x14ac:dyDescent="0.25">
      <c r="A1904" s="56"/>
      <c r="B1904" s="49" t="s">
        <v>718</v>
      </c>
      <c r="C1904" s="372" t="s">
        <v>719</v>
      </c>
      <c r="D1904" s="372"/>
      <c r="E1904" s="372"/>
      <c r="F1904" s="51" t="s">
        <v>69</v>
      </c>
      <c r="G1904" s="63">
        <v>117</v>
      </c>
      <c r="H1904" s="52"/>
      <c r="I1904" s="63">
        <v>117</v>
      </c>
      <c r="J1904" s="57"/>
      <c r="K1904" s="52"/>
      <c r="L1904" s="53">
        <v>167.08</v>
      </c>
      <c r="M1904" s="52"/>
      <c r="N1904" s="55">
        <v>5840.98</v>
      </c>
      <c r="AF1904" s="39"/>
      <c r="AG1904" s="47"/>
      <c r="AH1904" s="47"/>
      <c r="AL1904" s="3" t="s">
        <v>719</v>
      </c>
      <c r="AN1904" s="47"/>
      <c r="AO1904" s="47"/>
      <c r="AQ1904" s="47"/>
    </row>
    <row r="1905" spans="1:43" s="4" customFormat="1" ht="23.25" x14ac:dyDescent="0.25">
      <c r="A1905" s="56"/>
      <c r="B1905" s="49" t="s">
        <v>720</v>
      </c>
      <c r="C1905" s="372" t="s">
        <v>721</v>
      </c>
      <c r="D1905" s="372"/>
      <c r="E1905" s="372"/>
      <c r="F1905" s="51" t="s">
        <v>69</v>
      </c>
      <c r="G1905" s="63">
        <v>74</v>
      </c>
      <c r="H1905" s="52"/>
      <c r="I1905" s="63">
        <v>74</v>
      </c>
      <c r="J1905" s="57"/>
      <c r="K1905" s="52"/>
      <c r="L1905" s="53">
        <v>105.67</v>
      </c>
      <c r="M1905" s="52"/>
      <c r="N1905" s="55">
        <v>3694.29</v>
      </c>
      <c r="AF1905" s="39"/>
      <c r="AG1905" s="47"/>
      <c r="AH1905" s="47"/>
      <c r="AL1905" s="3" t="s">
        <v>721</v>
      </c>
      <c r="AN1905" s="47"/>
      <c r="AO1905" s="47"/>
      <c r="AQ1905" s="47"/>
    </row>
    <row r="1906" spans="1:43" s="4" customFormat="1" ht="15" x14ac:dyDescent="0.25">
      <c r="A1906" s="65"/>
      <c r="B1906" s="66"/>
      <c r="C1906" s="374" t="s">
        <v>72</v>
      </c>
      <c r="D1906" s="374"/>
      <c r="E1906" s="374"/>
      <c r="F1906" s="42"/>
      <c r="G1906" s="43"/>
      <c r="H1906" s="43"/>
      <c r="I1906" s="43"/>
      <c r="J1906" s="45"/>
      <c r="K1906" s="43"/>
      <c r="L1906" s="67">
        <v>517.74</v>
      </c>
      <c r="M1906" s="60"/>
      <c r="N1906" s="46"/>
      <c r="AF1906" s="39"/>
      <c r="AG1906" s="47"/>
      <c r="AH1906" s="47"/>
      <c r="AN1906" s="47" t="s">
        <v>72</v>
      </c>
      <c r="AO1906" s="47"/>
      <c r="AQ1906" s="47"/>
    </row>
    <row r="1907" spans="1:43" s="4" customFormat="1" ht="57" x14ac:dyDescent="0.25">
      <c r="A1907" s="40" t="s">
        <v>851</v>
      </c>
      <c r="B1907" s="41" t="s">
        <v>852</v>
      </c>
      <c r="C1907" s="374" t="s">
        <v>853</v>
      </c>
      <c r="D1907" s="374"/>
      <c r="E1907" s="374"/>
      <c r="F1907" s="42" t="s">
        <v>215</v>
      </c>
      <c r="G1907" s="43">
        <v>0.1</v>
      </c>
      <c r="H1907" s="44">
        <v>1</v>
      </c>
      <c r="I1907" s="120">
        <v>0.1</v>
      </c>
      <c r="J1907" s="45"/>
      <c r="K1907" s="43"/>
      <c r="L1907" s="45"/>
      <c r="M1907" s="43"/>
      <c r="N1907" s="46"/>
      <c r="AF1907" s="39"/>
      <c r="AG1907" s="47"/>
      <c r="AH1907" s="47" t="s">
        <v>853</v>
      </c>
      <c r="AN1907" s="47"/>
      <c r="AO1907" s="47"/>
      <c r="AQ1907" s="47"/>
    </row>
    <row r="1908" spans="1:43" s="4" customFormat="1" ht="15" x14ac:dyDescent="0.25">
      <c r="A1908" s="69"/>
      <c r="B1908" s="50"/>
      <c r="C1908" s="372" t="s">
        <v>736</v>
      </c>
      <c r="D1908" s="372"/>
      <c r="E1908" s="372"/>
      <c r="F1908" s="372"/>
      <c r="G1908" s="372"/>
      <c r="H1908" s="372"/>
      <c r="I1908" s="372"/>
      <c r="J1908" s="372"/>
      <c r="K1908" s="372"/>
      <c r="L1908" s="372"/>
      <c r="M1908" s="372"/>
      <c r="N1908" s="377"/>
      <c r="AF1908" s="39"/>
      <c r="AG1908" s="47"/>
      <c r="AH1908" s="47"/>
      <c r="AI1908" s="3" t="s">
        <v>736</v>
      </c>
      <c r="AN1908" s="47"/>
      <c r="AO1908" s="47"/>
      <c r="AQ1908" s="47"/>
    </row>
    <row r="1909" spans="1:43" s="4" customFormat="1" ht="15" x14ac:dyDescent="0.25">
      <c r="A1909" s="103"/>
      <c r="B1909" s="49" t="s">
        <v>737</v>
      </c>
      <c r="C1909" s="368" t="s">
        <v>738</v>
      </c>
      <c r="D1909" s="368"/>
      <c r="E1909" s="368"/>
      <c r="F1909" s="368"/>
      <c r="G1909" s="368"/>
      <c r="H1909" s="368"/>
      <c r="I1909" s="368"/>
      <c r="J1909" s="368"/>
      <c r="K1909" s="368"/>
      <c r="L1909" s="368"/>
      <c r="M1909" s="368"/>
      <c r="N1909" s="376"/>
      <c r="AF1909" s="39"/>
      <c r="AG1909" s="47"/>
      <c r="AH1909" s="47"/>
      <c r="AJ1909" s="3" t="s">
        <v>738</v>
      </c>
      <c r="AN1909" s="47"/>
      <c r="AO1909" s="47"/>
      <c r="AQ1909" s="47"/>
    </row>
    <row r="1910" spans="1:43" s="4" customFormat="1" ht="22.5" x14ac:dyDescent="0.25">
      <c r="A1910" s="103"/>
      <c r="B1910" s="49" t="s">
        <v>217</v>
      </c>
      <c r="C1910" s="368" t="s">
        <v>218</v>
      </c>
      <c r="D1910" s="368"/>
      <c r="E1910" s="368"/>
      <c r="F1910" s="368"/>
      <c r="G1910" s="368"/>
      <c r="H1910" s="368"/>
      <c r="I1910" s="368"/>
      <c r="J1910" s="368"/>
      <c r="K1910" s="368"/>
      <c r="L1910" s="368"/>
      <c r="M1910" s="368"/>
      <c r="N1910" s="376"/>
      <c r="AF1910" s="39"/>
      <c r="AG1910" s="47"/>
      <c r="AH1910" s="47"/>
      <c r="AJ1910" s="3" t="s">
        <v>218</v>
      </c>
      <c r="AN1910" s="47"/>
      <c r="AO1910" s="47"/>
      <c r="AQ1910" s="47"/>
    </row>
    <row r="1911" spans="1:43" s="4" customFormat="1" ht="15" x14ac:dyDescent="0.25">
      <c r="A1911" s="48"/>
      <c r="B1911" s="49" t="s">
        <v>58</v>
      </c>
      <c r="C1911" s="372" t="s">
        <v>62</v>
      </c>
      <c r="D1911" s="372"/>
      <c r="E1911" s="372"/>
      <c r="F1911" s="51"/>
      <c r="G1911" s="52"/>
      <c r="H1911" s="52"/>
      <c r="I1911" s="52"/>
      <c r="J1911" s="53">
        <v>162.43</v>
      </c>
      <c r="K1911" s="70">
        <v>1.2075</v>
      </c>
      <c r="L1911" s="53">
        <v>19.61</v>
      </c>
      <c r="M1911" s="54">
        <v>34.96</v>
      </c>
      <c r="N1911" s="64">
        <v>685.57</v>
      </c>
      <c r="AF1911" s="39"/>
      <c r="AG1911" s="47"/>
      <c r="AH1911" s="47"/>
      <c r="AK1911" s="3" t="s">
        <v>62</v>
      </c>
      <c r="AN1911" s="47"/>
      <c r="AO1911" s="47"/>
      <c r="AQ1911" s="47"/>
    </row>
    <row r="1912" spans="1:43" s="4" customFormat="1" ht="15" x14ac:dyDescent="0.25">
      <c r="A1912" s="48"/>
      <c r="B1912" s="49" t="s">
        <v>73</v>
      </c>
      <c r="C1912" s="372" t="s">
        <v>175</v>
      </c>
      <c r="D1912" s="372"/>
      <c r="E1912" s="372"/>
      <c r="F1912" s="51"/>
      <c r="G1912" s="52"/>
      <c r="H1912" s="52"/>
      <c r="I1912" s="52"/>
      <c r="J1912" s="53">
        <v>53.19</v>
      </c>
      <c r="K1912" s="54">
        <v>1.1499999999999999</v>
      </c>
      <c r="L1912" s="53">
        <v>6.12</v>
      </c>
      <c r="M1912" s="52"/>
      <c r="N1912" s="58"/>
      <c r="AF1912" s="39"/>
      <c r="AG1912" s="47"/>
      <c r="AH1912" s="47"/>
      <c r="AK1912" s="3" t="s">
        <v>175</v>
      </c>
      <c r="AN1912" s="47"/>
      <c r="AO1912" s="47"/>
      <c r="AQ1912" s="47"/>
    </row>
    <row r="1913" spans="1:43" s="4" customFormat="1" ht="15" x14ac:dyDescent="0.25">
      <c r="A1913" s="48"/>
      <c r="B1913" s="49" t="s">
        <v>78</v>
      </c>
      <c r="C1913" s="372" t="s">
        <v>176</v>
      </c>
      <c r="D1913" s="372"/>
      <c r="E1913" s="372"/>
      <c r="F1913" s="51"/>
      <c r="G1913" s="52"/>
      <c r="H1913" s="52"/>
      <c r="I1913" s="52"/>
      <c r="J1913" s="53">
        <v>5.0199999999999996</v>
      </c>
      <c r="K1913" s="54">
        <v>1.1499999999999999</v>
      </c>
      <c r="L1913" s="53">
        <v>0.57999999999999996</v>
      </c>
      <c r="M1913" s="54">
        <v>34.96</v>
      </c>
      <c r="N1913" s="64">
        <v>20.28</v>
      </c>
      <c r="AF1913" s="39"/>
      <c r="AG1913" s="47"/>
      <c r="AH1913" s="47"/>
      <c r="AK1913" s="3" t="s">
        <v>176</v>
      </c>
      <c r="AN1913" s="47"/>
      <c r="AO1913" s="47"/>
      <c r="AQ1913" s="47"/>
    </row>
    <row r="1914" spans="1:43" s="4" customFormat="1" ht="15" x14ac:dyDescent="0.25">
      <c r="A1914" s="48"/>
      <c r="B1914" s="49" t="s">
        <v>122</v>
      </c>
      <c r="C1914" s="372" t="s">
        <v>177</v>
      </c>
      <c r="D1914" s="372"/>
      <c r="E1914" s="372"/>
      <c r="F1914" s="51"/>
      <c r="G1914" s="52"/>
      <c r="H1914" s="52"/>
      <c r="I1914" s="52"/>
      <c r="J1914" s="53">
        <v>35.299999999999997</v>
      </c>
      <c r="K1914" s="52"/>
      <c r="L1914" s="53">
        <v>3.53</v>
      </c>
      <c r="M1914" s="52"/>
      <c r="N1914" s="58"/>
      <c r="AF1914" s="39"/>
      <c r="AG1914" s="47"/>
      <c r="AH1914" s="47"/>
      <c r="AK1914" s="3" t="s">
        <v>177</v>
      </c>
      <c r="AN1914" s="47"/>
      <c r="AO1914" s="47"/>
      <c r="AQ1914" s="47"/>
    </row>
    <row r="1915" spans="1:43" s="4" customFormat="1" ht="15" x14ac:dyDescent="0.25">
      <c r="A1915" s="56"/>
      <c r="B1915" s="49"/>
      <c r="C1915" s="372" t="s">
        <v>63</v>
      </c>
      <c r="D1915" s="372"/>
      <c r="E1915" s="372"/>
      <c r="F1915" s="51" t="s">
        <v>64</v>
      </c>
      <c r="G1915" s="54">
        <v>17.28</v>
      </c>
      <c r="H1915" s="70">
        <v>1.2075</v>
      </c>
      <c r="I1915" s="114">
        <v>2.08656</v>
      </c>
      <c r="J1915" s="57"/>
      <c r="K1915" s="52"/>
      <c r="L1915" s="57"/>
      <c r="M1915" s="52"/>
      <c r="N1915" s="58"/>
      <c r="AF1915" s="39"/>
      <c r="AG1915" s="47"/>
      <c r="AH1915" s="47"/>
      <c r="AL1915" s="3" t="s">
        <v>63</v>
      </c>
      <c r="AN1915" s="47"/>
      <c r="AO1915" s="47"/>
      <c r="AQ1915" s="47"/>
    </row>
    <row r="1916" spans="1:43" s="4" customFormat="1" ht="15" x14ac:dyDescent="0.25">
      <c r="A1916" s="56"/>
      <c r="B1916" s="49"/>
      <c r="C1916" s="372" t="s">
        <v>178</v>
      </c>
      <c r="D1916" s="372"/>
      <c r="E1916" s="372"/>
      <c r="F1916" s="51" t="s">
        <v>64</v>
      </c>
      <c r="G1916" s="104">
        <v>0.4</v>
      </c>
      <c r="H1916" s="54">
        <v>1.1499999999999999</v>
      </c>
      <c r="I1916" s="109">
        <v>4.5999999999999999E-2</v>
      </c>
      <c r="J1916" s="57"/>
      <c r="K1916" s="52"/>
      <c r="L1916" s="57"/>
      <c r="M1916" s="52"/>
      <c r="N1916" s="58"/>
      <c r="AF1916" s="39"/>
      <c r="AG1916" s="47"/>
      <c r="AH1916" s="47"/>
      <c r="AL1916" s="3" t="s">
        <v>178</v>
      </c>
      <c r="AN1916" s="47"/>
      <c r="AO1916" s="47"/>
      <c r="AQ1916" s="47"/>
    </row>
    <row r="1917" spans="1:43" s="4" customFormat="1" ht="15" x14ac:dyDescent="0.25">
      <c r="A1917" s="48"/>
      <c r="B1917" s="49"/>
      <c r="C1917" s="375" t="s">
        <v>65</v>
      </c>
      <c r="D1917" s="375"/>
      <c r="E1917" s="375"/>
      <c r="F1917" s="59"/>
      <c r="G1917" s="60"/>
      <c r="H1917" s="60"/>
      <c r="I1917" s="60"/>
      <c r="J1917" s="61">
        <v>250.92</v>
      </c>
      <c r="K1917" s="60"/>
      <c r="L1917" s="61">
        <v>29.26</v>
      </c>
      <c r="M1917" s="60"/>
      <c r="N1917" s="62"/>
      <c r="AF1917" s="39"/>
      <c r="AG1917" s="47"/>
      <c r="AH1917" s="47"/>
      <c r="AM1917" s="3" t="s">
        <v>65</v>
      </c>
      <c r="AN1917" s="47"/>
      <c r="AO1917" s="47"/>
      <c r="AQ1917" s="47"/>
    </row>
    <row r="1918" spans="1:43" s="4" customFormat="1" ht="15" x14ac:dyDescent="0.25">
      <c r="A1918" s="56"/>
      <c r="B1918" s="49"/>
      <c r="C1918" s="372" t="s">
        <v>66</v>
      </c>
      <c r="D1918" s="372"/>
      <c r="E1918" s="372"/>
      <c r="F1918" s="51"/>
      <c r="G1918" s="52"/>
      <c r="H1918" s="52"/>
      <c r="I1918" s="52"/>
      <c r="J1918" s="57"/>
      <c r="K1918" s="52"/>
      <c r="L1918" s="53">
        <v>20.190000000000001</v>
      </c>
      <c r="M1918" s="52"/>
      <c r="N1918" s="64">
        <v>705.85</v>
      </c>
      <c r="AF1918" s="39"/>
      <c r="AG1918" s="47"/>
      <c r="AH1918" s="47"/>
      <c r="AL1918" s="3" t="s">
        <v>66</v>
      </c>
      <c r="AN1918" s="47"/>
      <c r="AO1918" s="47"/>
      <c r="AQ1918" s="47"/>
    </row>
    <row r="1919" spans="1:43" s="4" customFormat="1" ht="23.25" x14ac:dyDescent="0.25">
      <c r="A1919" s="56"/>
      <c r="B1919" s="49" t="s">
        <v>681</v>
      </c>
      <c r="C1919" s="372" t="s">
        <v>682</v>
      </c>
      <c r="D1919" s="372"/>
      <c r="E1919" s="372"/>
      <c r="F1919" s="51" t="s">
        <v>69</v>
      </c>
      <c r="G1919" s="63">
        <v>97</v>
      </c>
      <c r="H1919" s="52"/>
      <c r="I1919" s="63">
        <v>97</v>
      </c>
      <c r="J1919" s="57"/>
      <c r="K1919" s="52"/>
      <c r="L1919" s="53">
        <v>19.579999999999998</v>
      </c>
      <c r="M1919" s="52"/>
      <c r="N1919" s="64">
        <v>684.67</v>
      </c>
      <c r="AF1919" s="39"/>
      <c r="AG1919" s="47"/>
      <c r="AH1919" s="47"/>
      <c r="AL1919" s="3" t="s">
        <v>682</v>
      </c>
      <c r="AN1919" s="47"/>
      <c r="AO1919" s="47"/>
      <c r="AQ1919" s="47"/>
    </row>
    <row r="1920" spans="1:43" s="4" customFormat="1" ht="23.25" x14ac:dyDescent="0.25">
      <c r="A1920" s="56"/>
      <c r="B1920" s="49" t="s">
        <v>683</v>
      </c>
      <c r="C1920" s="372" t="s">
        <v>684</v>
      </c>
      <c r="D1920" s="372"/>
      <c r="E1920" s="372"/>
      <c r="F1920" s="51" t="s">
        <v>69</v>
      </c>
      <c r="G1920" s="63">
        <v>51</v>
      </c>
      <c r="H1920" s="52"/>
      <c r="I1920" s="63">
        <v>51</v>
      </c>
      <c r="J1920" s="57"/>
      <c r="K1920" s="52"/>
      <c r="L1920" s="53">
        <v>10.3</v>
      </c>
      <c r="M1920" s="52"/>
      <c r="N1920" s="64">
        <v>359.98</v>
      </c>
      <c r="AF1920" s="39"/>
      <c r="AG1920" s="47"/>
      <c r="AH1920" s="47"/>
      <c r="AL1920" s="3" t="s">
        <v>684</v>
      </c>
      <c r="AN1920" s="47"/>
      <c r="AO1920" s="47"/>
      <c r="AQ1920" s="47"/>
    </row>
    <row r="1921" spans="1:43" s="4" customFormat="1" ht="15" x14ac:dyDescent="0.25">
      <c r="A1921" s="65"/>
      <c r="B1921" s="66"/>
      <c r="C1921" s="374" t="s">
        <v>72</v>
      </c>
      <c r="D1921" s="374"/>
      <c r="E1921" s="374"/>
      <c r="F1921" s="42"/>
      <c r="G1921" s="43"/>
      <c r="H1921" s="43"/>
      <c r="I1921" s="43"/>
      <c r="J1921" s="45"/>
      <c r="K1921" s="43"/>
      <c r="L1921" s="67">
        <v>59.14</v>
      </c>
      <c r="M1921" s="60"/>
      <c r="N1921" s="46"/>
      <c r="AF1921" s="39"/>
      <c r="AG1921" s="47"/>
      <c r="AH1921" s="47"/>
      <c r="AN1921" s="47" t="s">
        <v>72</v>
      </c>
      <c r="AO1921" s="47"/>
      <c r="AQ1921" s="47"/>
    </row>
    <row r="1922" spans="1:43" s="4" customFormat="1" ht="57" x14ac:dyDescent="0.25">
      <c r="A1922" s="40" t="s">
        <v>854</v>
      </c>
      <c r="B1922" s="41" t="s">
        <v>852</v>
      </c>
      <c r="C1922" s="374" t="s">
        <v>855</v>
      </c>
      <c r="D1922" s="374"/>
      <c r="E1922" s="374"/>
      <c r="F1922" s="42" t="s">
        <v>215</v>
      </c>
      <c r="G1922" s="43">
        <v>0.06</v>
      </c>
      <c r="H1922" s="44">
        <v>1</v>
      </c>
      <c r="I1922" s="68">
        <v>0.06</v>
      </c>
      <c r="J1922" s="45"/>
      <c r="K1922" s="43"/>
      <c r="L1922" s="45"/>
      <c r="M1922" s="43"/>
      <c r="N1922" s="46"/>
      <c r="AF1922" s="39"/>
      <c r="AG1922" s="47"/>
      <c r="AH1922" s="47" t="s">
        <v>855</v>
      </c>
      <c r="AN1922" s="47"/>
      <c r="AO1922" s="47"/>
      <c r="AQ1922" s="47"/>
    </row>
    <row r="1923" spans="1:43" s="4" customFormat="1" ht="15" x14ac:dyDescent="0.25">
      <c r="A1923" s="69"/>
      <c r="B1923" s="50"/>
      <c r="C1923" s="372" t="s">
        <v>741</v>
      </c>
      <c r="D1923" s="372"/>
      <c r="E1923" s="372"/>
      <c r="F1923" s="372"/>
      <c r="G1923" s="372"/>
      <c r="H1923" s="372"/>
      <c r="I1923" s="372"/>
      <c r="J1923" s="372"/>
      <c r="K1923" s="372"/>
      <c r="L1923" s="372"/>
      <c r="M1923" s="372"/>
      <c r="N1923" s="377"/>
      <c r="AF1923" s="39"/>
      <c r="AG1923" s="47"/>
      <c r="AH1923" s="47"/>
      <c r="AI1923" s="3" t="s">
        <v>741</v>
      </c>
      <c r="AN1923" s="47"/>
      <c r="AO1923" s="47"/>
      <c r="AQ1923" s="47"/>
    </row>
    <row r="1924" spans="1:43" s="4" customFormat="1" ht="15" x14ac:dyDescent="0.25">
      <c r="A1924" s="103"/>
      <c r="B1924" s="49" t="s">
        <v>737</v>
      </c>
      <c r="C1924" s="368" t="s">
        <v>738</v>
      </c>
      <c r="D1924" s="368"/>
      <c r="E1924" s="368"/>
      <c r="F1924" s="368"/>
      <c r="G1924" s="368"/>
      <c r="H1924" s="368"/>
      <c r="I1924" s="368"/>
      <c r="J1924" s="368"/>
      <c r="K1924" s="368"/>
      <c r="L1924" s="368"/>
      <c r="M1924" s="368"/>
      <c r="N1924" s="376"/>
      <c r="AF1924" s="39"/>
      <c r="AG1924" s="47"/>
      <c r="AH1924" s="47"/>
      <c r="AJ1924" s="3" t="s">
        <v>738</v>
      </c>
      <c r="AN1924" s="47"/>
      <c r="AO1924" s="47"/>
      <c r="AQ1924" s="47"/>
    </row>
    <row r="1925" spans="1:43" s="4" customFormat="1" ht="22.5" x14ac:dyDescent="0.25">
      <c r="A1925" s="103"/>
      <c r="B1925" s="49" t="s">
        <v>217</v>
      </c>
      <c r="C1925" s="368" t="s">
        <v>218</v>
      </c>
      <c r="D1925" s="368"/>
      <c r="E1925" s="368"/>
      <c r="F1925" s="368"/>
      <c r="G1925" s="368"/>
      <c r="H1925" s="368"/>
      <c r="I1925" s="368"/>
      <c r="J1925" s="368"/>
      <c r="K1925" s="368"/>
      <c r="L1925" s="368"/>
      <c r="M1925" s="368"/>
      <c r="N1925" s="376"/>
      <c r="AF1925" s="39"/>
      <c r="AG1925" s="47"/>
      <c r="AH1925" s="47"/>
      <c r="AJ1925" s="3" t="s">
        <v>218</v>
      </c>
      <c r="AN1925" s="47"/>
      <c r="AO1925" s="47"/>
      <c r="AQ1925" s="47"/>
    </row>
    <row r="1926" spans="1:43" s="4" customFormat="1" ht="15" x14ac:dyDescent="0.25">
      <c r="A1926" s="48"/>
      <c r="B1926" s="49" t="s">
        <v>58</v>
      </c>
      <c r="C1926" s="372" t="s">
        <v>62</v>
      </c>
      <c r="D1926" s="372"/>
      <c r="E1926" s="372"/>
      <c r="F1926" s="51"/>
      <c r="G1926" s="52"/>
      <c r="H1926" s="52"/>
      <c r="I1926" s="52"/>
      <c r="J1926" s="53">
        <v>162.43</v>
      </c>
      <c r="K1926" s="70">
        <v>1.2075</v>
      </c>
      <c r="L1926" s="53">
        <v>11.77</v>
      </c>
      <c r="M1926" s="54">
        <v>34.96</v>
      </c>
      <c r="N1926" s="64">
        <v>411.48</v>
      </c>
      <c r="AF1926" s="39"/>
      <c r="AG1926" s="47"/>
      <c r="AH1926" s="47"/>
      <c r="AK1926" s="3" t="s">
        <v>62</v>
      </c>
      <c r="AN1926" s="47"/>
      <c r="AO1926" s="47"/>
      <c r="AQ1926" s="47"/>
    </row>
    <row r="1927" spans="1:43" s="4" customFormat="1" ht="15" x14ac:dyDescent="0.25">
      <c r="A1927" s="48"/>
      <c r="B1927" s="49" t="s">
        <v>73</v>
      </c>
      <c r="C1927" s="372" t="s">
        <v>175</v>
      </c>
      <c r="D1927" s="372"/>
      <c r="E1927" s="372"/>
      <c r="F1927" s="51"/>
      <c r="G1927" s="52"/>
      <c r="H1927" s="52"/>
      <c r="I1927" s="52"/>
      <c r="J1927" s="53">
        <v>53.19</v>
      </c>
      <c r="K1927" s="54">
        <v>1.1499999999999999</v>
      </c>
      <c r="L1927" s="53">
        <v>3.67</v>
      </c>
      <c r="M1927" s="52"/>
      <c r="N1927" s="58"/>
      <c r="AF1927" s="39"/>
      <c r="AG1927" s="47"/>
      <c r="AH1927" s="47"/>
      <c r="AK1927" s="3" t="s">
        <v>175</v>
      </c>
      <c r="AN1927" s="47"/>
      <c r="AO1927" s="47"/>
      <c r="AQ1927" s="47"/>
    </row>
    <row r="1928" spans="1:43" s="4" customFormat="1" ht="15" x14ac:dyDescent="0.25">
      <c r="A1928" s="48"/>
      <c r="B1928" s="49" t="s">
        <v>78</v>
      </c>
      <c r="C1928" s="372" t="s">
        <v>176</v>
      </c>
      <c r="D1928" s="372"/>
      <c r="E1928" s="372"/>
      <c r="F1928" s="51"/>
      <c r="G1928" s="52"/>
      <c r="H1928" s="52"/>
      <c r="I1928" s="52"/>
      <c r="J1928" s="53">
        <v>5.0199999999999996</v>
      </c>
      <c r="K1928" s="54">
        <v>1.1499999999999999</v>
      </c>
      <c r="L1928" s="53">
        <v>0.35</v>
      </c>
      <c r="M1928" s="54">
        <v>34.96</v>
      </c>
      <c r="N1928" s="64">
        <v>12.24</v>
      </c>
      <c r="AF1928" s="39"/>
      <c r="AG1928" s="47"/>
      <c r="AH1928" s="47"/>
      <c r="AK1928" s="3" t="s">
        <v>176</v>
      </c>
      <c r="AN1928" s="47"/>
      <c r="AO1928" s="47"/>
      <c r="AQ1928" s="47"/>
    </row>
    <row r="1929" spans="1:43" s="4" customFormat="1" ht="15" x14ac:dyDescent="0.25">
      <c r="A1929" s="48"/>
      <c r="B1929" s="49" t="s">
        <v>122</v>
      </c>
      <c r="C1929" s="372" t="s">
        <v>177</v>
      </c>
      <c r="D1929" s="372"/>
      <c r="E1929" s="372"/>
      <c r="F1929" s="51"/>
      <c r="G1929" s="52"/>
      <c r="H1929" s="52"/>
      <c r="I1929" s="52"/>
      <c r="J1929" s="53">
        <v>35.299999999999997</v>
      </c>
      <c r="K1929" s="52"/>
      <c r="L1929" s="53">
        <v>2.12</v>
      </c>
      <c r="M1929" s="52"/>
      <c r="N1929" s="58"/>
      <c r="AF1929" s="39"/>
      <c r="AG1929" s="47"/>
      <c r="AH1929" s="47"/>
      <c r="AK1929" s="3" t="s">
        <v>177</v>
      </c>
      <c r="AN1929" s="47"/>
      <c r="AO1929" s="47"/>
      <c r="AQ1929" s="47"/>
    </row>
    <row r="1930" spans="1:43" s="4" customFormat="1" ht="15" x14ac:dyDescent="0.25">
      <c r="A1930" s="56"/>
      <c r="B1930" s="49"/>
      <c r="C1930" s="372" t="s">
        <v>63</v>
      </c>
      <c r="D1930" s="372"/>
      <c r="E1930" s="372"/>
      <c r="F1930" s="51" t="s">
        <v>64</v>
      </c>
      <c r="G1930" s="54">
        <v>17.28</v>
      </c>
      <c r="H1930" s="70">
        <v>1.2075</v>
      </c>
      <c r="I1930" s="117">
        <v>1.2519359999999999</v>
      </c>
      <c r="J1930" s="57"/>
      <c r="K1930" s="52"/>
      <c r="L1930" s="57"/>
      <c r="M1930" s="52"/>
      <c r="N1930" s="58"/>
      <c r="AF1930" s="39"/>
      <c r="AG1930" s="47"/>
      <c r="AH1930" s="47"/>
      <c r="AL1930" s="3" t="s">
        <v>63</v>
      </c>
      <c r="AN1930" s="47"/>
      <c r="AO1930" s="47"/>
      <c r="AQ1930" s="47"/>
    </row>
    <row r="1931" spans="1:43" s="4" customFormat="1" ht="15" x14ac:dyDescent="0.25">
      <c r="A1931" s="56"/>
      <c r="B1931" s="49"/>
      <c r="C1931" s="372" t="s">
        <v>178</v>
      </c>
      <c r="D1931" s="372"/>
      <c r="E1931" s="372"/>
      <c r="F1931" s="51" t="s">
        <v>64</v>
      </c>
      <c r="G1931" s="104">
        <v>0.4</v>
      </c>
      <c r="H1931" s="54">
        <v>1.1499999999999999</v>
      </c>
      <c r="I1931" s="70">
        <v>2.76E-2</v>
      </c>
      <c r="J1931" s="57"/>
      <c r="K1931" s="52"/>
      <c r="L1931" s="57"/>
      <c r="M1931" s="52"/>
      <c r="N1931" s="58"/>
      <c r="AF1931" s="39"/>
      <c r="AG1931" s="47"/>
      <c r="AH1931" s="47"/>
      <c r="AL1931" s="3" t="s">
        <v>178</v>
      </c>
      <c r="AN1931" s="47"/>
      <c r="AO1931" s="47"/>
      <c r="AQ1931" s="47"/>
    </row>
    <row r="1932" spans="1:43" s="4" customFormat="1" ht="15" x14ac:dyDescent="0.25">
      <c r="A1932" s="48"/>
      <c r="B1932" s="49"/>
      <c r="C1932" s="375" t="s">
        <v>65</v>
      </c>
      <c r="D1932" s="375"/>
      <c r="E1932" s="375"/>
      <c r="F1932" s="59"/>
      <c r="G1932" s="60"/>
      <c r="H1932" s="60"/>
      <c r="I1932" s="60"/>
      <c r="J1932" s="61">
        <v>250.92</v>
      </c>
      <c r="K1932" s="60"/>
      <c r="L1932" s="61">
        <v>17.559999999999999</v>
      </c>
      <c r="M1932" s="60"/>
      <c r="N1932" s="62"/>
      <c r="AF1932" s="39"/>
      <c r="AG1932" s="47"/>
      <c r="AH1932" s="47"/>
      <c r="AM1932" s="3" t="s">
        <v>65</v>
      </c>
      <c r="AN1932" s="47"/>
      <c r="AO1932" s="47"/>
      <c r="AQ1932" s="47"/>
    </row>
    <row r="1933" spans="1:43" s="4" customFormat="1" ht="15" x14ac:dyDescent="0.25">
      <c r="A1933" s="56"/>
      <c r="B1933" s="49"/>
      <c r="C1933" s="372" t="s">
        <v>66</v>
      </c>
      <c r="D1933" s="372"/>
      <c r="E1933" s="372"/>
      <c r="F1933" s="51"/>
      <c r="G1933" s="52"/>
      <c r="H1933" s="52"/>
      <c r="I1933" s="52"/>
      <c r="J1933" s="57"/>
      <c r="K1933" s="52"/>
      <c r="L1933" s="53">
        <v>12.12</v>
      </c>
      <c r="M1933" s="52"/>
      <c r="N1933" s="64">
        <v>423.72</v>
      </c>
      <c r="AF1933" s="39"/>
      <c r="AG1933" s="47"/>
      <c r="AH1933" s="47"/>
      <c r="AL1933" s="3" t="s">
        <v>66</v>
      </c>
      <c r="AN1933" s="47"/>
      <c r="AO1933" s="47"/>
      <c r="AQ1933" s="47"/>
    </row>
    <row r="1934" spans="1:43" s="4" customFormat="1" ht="23.25" x14ac:dyDescent="0.25">
      <c r="A1934" s="56"/>
      <c r="B1934" s="49" t="s">
        <v>681</v>
      </c>
      <c r="C1934" s="372" t="s">
        <v>682</v>
      </c>
      <c r="D1934" s="372"/>
      <c r="E1934" s="372"/>
      <c r="F1934" s="51" t="s">
        <v>69</v>
      </c>
      <c r="G1934" s="63">
        <v>97</v>
      </c>
      <c r="H1934" s="52"/>
      <c r="I1934" s="63">
        <v>97</v>
      </c>
      <c r="J1934" s="57"/>
      <c r="K1934" s="52"/>
      <c r="L1934" s="53">
        <v>11.76</v>
      </c>
      <c r="M1934" s="52"/>
      <c r="N1934" s="64">
        <v>411.01</v>
      </c>
      <c r="AF1934" s="39"/>
      <c r="AG1934" s="47"/>
      <c r="AH1934" s="47"/>
      <c r="AL1934" s="3" t="s">
        <v>682</v>
      </c>
      <c r="AN1934" s="47"/>
      <c r="AO1934" s="47"/>
      <c r="AQ1934" s="47"/>
    </row>
    <row r="1935" spans="1:43" s="4" customFormat="1" ht="23.25" x14ac:dyDescent="0.25">
      <c r="A1935" s="56"/>
      <c r="B1935" s="49" t="s">
        <v>683</v>
      </c>
      <c r="C1935" s="372" t="s">
        <v>684</v>
      </c>
      <c r="D1935" s="372"/>
      <c r="E1935" s="372"/>
      <c r="F1935" s="51" t="s">
        <v>69</v>
      </c>
      <c r="G1935" s="63">
        <v>51</v>
      </c>
      <c r="H1935" s="52"/>
      <c r="I1935" s="63">
        <v>51</v>
      </c>
      <c r="J1935" s="57"/>
      <c r="K1935" s="52"/>
      <c r="L1935" s="53">
        <v>6.18</v>
      </c>
      <c r="M1935" s="52"/>
      <c r="N1935" s="64">
        <v>216.1</v>
      </c>
      <c r="AF1935" s="39"/>
      <c r="AG1935" s="47"/>
      <c r="AH1935" s="47"/>
      <c r="AL1935" s="3" t="s">
        <v>684</v>
      </c>
      <c r="AN1935" s="47"/>
      <c r="AO1935" s="47"/>
      <c r="AQ1935" s="47"/>
    </row>
    <row r="1936" spans="1:43" s="4" customFormat="1" ht="15" x14ac:dyDescent="0.25">
      <c r="A1936" s="65"/>
      <c r="B1936" s="66"/>
      <c r="C1936" s="374" t="s">
        <v>72</v>
      </c>
      <c r="D1936" s="374"/>
      <c r="E1936" s="374"/>
      <c r="F1936" s="42"/>
      <c r="G1936" s="43"/>
      <c r="H1936" s="43"/>
      <c r="I1936" s="43"/>
      <c r="J1936" s="45"/>
      <c r="K1936" s="43"/>
      <c r="L1936" s="67">
        <v>35.5</v>
      </c>
      <c r="M1936" s="60"/>
      <c r="N1936" s="46"/>
      <c r="AF1936" s="39"/>
      <c r="AG1936" s="47"/>
      <c r="AH1936" s="47"/>
      <c r="AN1936" s="47" t="s">
        <v>72</v>
      </c>
      <c r="AO1936" s="47"/>
      <c r="AQ1936" s="47"/>
    </row>
    <row r="1937" spans="1:43" s="4" customFormat="1" ht="23.25" x14ac:dyDescent="0.25">
      <c r="A1937" s="40" t="s">
        <v>856</v>
      </c>
      <c r="B1937" s="41" t="s">
        <v>829</v>
      </c>
      <c r="C1937" s="374" t="s">
        <v>830</v>
      </c>
      <c r="D1937" s="374"/>
      <c r="E1937" s="374"/>
      <c r="F1937" s="42" t="s">
        <v>661</v>
      </c>
      <c r="G1937" s="43">
        <v>1.6320000000000001E-2</v>
      </c>
      <c r="H1937" s="44">
        <v>1</v>
      </c>
      <c r="I1937" s="118">
        <v>1.6320000000000001E-2</v>
      </c>
      <c r="J1937" s="105">
        <v>41462.199999999997</v>
      </c>
      <c r="K1937" s="43"/>
      <c r="L1937" s="67">
        <v>676.66</v>
      </c>
      <c r="M1937" s="43"/>
      <c r="N1937" s="46"/>
      <c r="AF1937" s="39"/>
      <c r="AG1937" s="47"/>
      <c r="AH1937" s="47" t="s">
        <v>830</v>
      </c>
      <c r="AN1937" s="47"/>
      <c r="AO1937" s="47"/>
      <c r="AQ1937" s="47"/>
    </row>
    <row r="1938" spans="1:43" s="4" customFormat="1" ht="15" x14ac:dyDescent="0.25">
      <c r="A1938" s="69"/>
      <c r="B1938" s="50"/>
      <c r="C1938" s="372" t="s">
        <v>857</v>
      </c>
      <c r="D1938" s="372"/>
      <c r="E1938" s="372"/>
      <c r="F1938" s="372"/>
      <c r="G1938" s="372"/>
      <c r="H1938" s="372"/>
      <c r="I1938" s="372"/>
      <c r="J1938" s="372"/>
      <c r="K1938" s="372"/>
      <c r="L1938" s="372"/>
      <c r="M1938" s="372"/>
      <c r="N1938" s="377"/>
      <c r="AF1938" s="39"/>
      <c r="AG1938" s="47"/>
      <c r="AH1938" s="47"/>
      <c r="AI1938" s="3" t="s">
        <v>857</v>
      </c>
      <c r="AN1938" s="47"/>
      <c r="AO1938" s="47"/>
      <c r="AQ1938" s="47"/>
    </row>
    <row r="1939" spans="1:43" s="4" customFormat="1" ht="15" x14ac:dyDescent="0.25">
      <c r="A1939" s="65"/>
      <c r="B1939" s="66"/>
      <c r="C1939" s="374" t="s">
        <v>72</v>
      </c>
      <c r="D1939" s="374"/>
      <c r="E1939" s="374"/>
      <c r="F1939" s="42"/>
      <c r="G1939" s="43"/>
      <c r="H1939" s="43"/>
      <c r="I1939" s="43"/>
      <c r="J1939" s="45"/>
      <c r="K1939" s="43"/>
      <c r="L1939" s="67">
        <v>676.66</v>
      </c>
      <c r="M1939" s="60"/>
      <c r="N1939" s="46"/>
      <c r="AF1939" s="39"/>
      <c r="AG1939" s="47"/>
      <c r="AH1939" s="47"/>
      <c r="AN1939" s="47" t="s">
        <v>72</v>
      </c>
      <c r="AO1939" s="47"/>
      <c r="AQ1939" s="47"/>
    </row>
    <row r="1940" spans="1:43" s="4" customFormat="1" ht="45.75" x14ac:dyDescent="0.25">
      <c r="A1940" s="40" t="s">
        <v>858</v>
      </c>
      <c r="B1940" s="41" t="s">
        <v>859</v>
      </c>
      <c r="C1940" s="374" t="s">
        <v>860</v>
      </c>
      <c r="D1940" s="374"/>
      <c r="E1940" s="374"/>
      <c r="F1940" s="42" t="s">
        <v>215</v>
      </c>
      <c r="G1940" s="43">
        <v>0.02</v>
      </c>
      <c r="H1940" s="44">
        <v>1</v>
      </c>
      <c r="I1940" s="68">
        <v>0.02</v>
      </c>
      <c r="J1940" s="45"/>
      <c r="K1940" s="43"/>
      <c r="L1940" s="45"/>
      <c r="M1940" s="43"/>
      <c r="N1940" s="46"/>
      <c r="AF1940" s="39"/>
      <c r="AG1940" s="47"/>
      <c r="AH1940" s="47" t="s">
        <v>860</v>
      </c>
      <c r="AN1940" s="47"/>
      <c r="AO1940" s="47"/>
      <c r="AQ1940" s="47"/>
    </row>
    <row r="1941" spans="1:43" s="4" customFormat="1" ht="15" x14ac:dyDescent="0.25">
      <c r="A1941" s="69"/>
      <c r="B1941" s="50"/>
      <c r="C1941" s="372" t="s">
        <v>708</v>
      </c>
      <c r="D1941" s="372"/>
      <c r="E1941" s="372"/>
      <c r="F1941" s="372"/>
      <c r="G1941" s="372"/>
      <c r="H1941" s="372"/>
      <c r="I1941" s="372"/>
      <c r="J1941" s="372"/>
      <c r="K1941" s="372"/>
      <c r="L1941" s="372"/>
      <c r="M1941" s="372"/>
      <c r="N1941" s="377"/>
      <c r="AF1941" s="39"/>
      <c r="AG1941" s="47"/>
      <c r="AH1941" s="47"/>
      <c r="AI1941" s="3" t="s">
        <v>708</v>
      </c>
      <c r="AN1941" s="47"/>
      <c r="AO1941" s="47"/>
      <c r="AQ1941" s="47"/>
    </row>
    <row r="1942" spans="1:43" s="4" customFormat="1" ht="22.5" x14ac:dyDescent="0.25">
      <c r="A1942" s="103"/>
      <c r="B1942" s="49" t="s">
        <v>217</v>
      </c>
      <c r="C1942" s="368" t="s">
        <v>218</v>
      </c>
      <c r="D1942" s="368"/>
      <c r="E1942" s="368"/>
      <c r="F1942" s="368"/>
      <c r="G1942" s="368"/>
      <c r="H1942" s="368"/>
      <c r="I1942" s="368"/>
      <c r="J1942" s="368"/>
      <c r="K1942" s="368"/>
      <c r="L1942" s="368"/>
      <c r="M1942" s="368"/>
      <c r="N1942" s="376"/>
      <c r="AF1942" s="39"/>
      <c r="AG1942" s="47"/>
      <c r="AH1942" s="47"/>
      <c r="AJ1942" s="3" t="s">
        <v>218</v>
      </c>
      <c r="AN1942" s="47"/>
      <c r="AO1942" s="47"/>
      <c r="AQ1942" s="47"/>
    </row>
    <row r="1943" spans="1:43" s="4" customFormat="1" ht="15" x14ac:dyDescent="0.25">
      <c r="A1943" s="48"/>
      <c r="B1943" s="49" t="s">
        <v>58</v>
      </c>
      <c r="C1943" s="372" t="s">
        <v>62</v>
      </c>
      <c r="D1943" s="372"/>
      <c r="E1943" s="372"/>
      <c r="F1943" s="51"/>
      <c r="G1943" s="52"/>
      <c r="H1943" s="52"/>
      <c r="I1943" s="52"/>
      <c r="J1943" s="53">
        <v>137.62</v>
      </c>
      <c r="K1943" s="54">
        <v>1.1499999999999999</v>
      </c>
      <c r="L1943" s="53">
        <v>3.17</v>
      </c>
      <c r="M1943" s="54">
        <v>34.96</v>
      </c>
      <c r="N1943" s="64">
        <v>110.82</v>
      </c>
      <c r="AF1943" s="39"/>
      <c r="AG1943" s="47"/>
      <c r="AH1943" s="47"/>
      <c r="AK1943" s="3" t="s">
        <v>62</v>
      </c>
      <c r="AN1943" s="47"/>
      <c r="AO1943" s="47"/>
      <c r="AQ1943" s="47"/>
    </row>
    <row r="1944" spans="1:43" s="4" customFormat="1" ht="15" x14ac:dyDescent="0.25">
      <c r="A1944" s="48"/>
      <c r="B1944" s="49" t="s">
        <v>73</v>
      </c>
      <c r="C1944" s="372" t="s">
        <v>175</v>
      </c>
      <c r="D1944" s="372"/>
      <c r="E1944" s="372"/>
      <c r="F1944" s="51"/>
      <c r="G1944" s="52"/>
      <c r="H1944" s="52"/>
      <c r="I1944" s="52"/>
      <c r="J1944" s="53">
        <v>50.47</v>
      </c>
      <c r="K1944" s="54">
        <v>1.1499999999999999</v>
      </c>
      <c r="L1944" s="53">
        <v>1.1599999999999999</v>
      </c>
      <c r="M1944" s="52"/>
      <c r="N1944" s="58"/>
      <c r="AF1944" s="39"/>
      <c r="AG1944" s="47"/>
      <c r="AH1944" s="47"/>
      <c r="AK1944" s="3" t="s">
        <v>175</v>
      </c>
      <c r="AN1944" s="47"/>
      <c r="AO1944" s="47"/>
      <c r="AQ1944" s="47"/>
    </row>
    <row r="1945" spans="1:43" s="4" customFormat="1" ht="15" x14ac:dyDescent="0.25">
      <c r="A1945" s="48"/>
      <c r="B1945" s="49" t="s">
        <v>78</v>
      </c>
      <c r="C1945" s="372" t="s">
        <v>176</v>
      </c>
      <c r="D1945" s="372"/>
      <c r="E1945" s="372"/>
      <c r="F1945" s="51"/>
      <c r="G1945" s="52"/>
      <c r="H1945" s="52"/>
      <c r="I1945" s="52"/>
      <c r="J1945" s="53">
        <v>5.0199999999999996</v>
      </c>
      <c r="K1945" s="54">
        <v>1.1499999999999999</v>
      </c>
      <c r="L1945" s="53">
        <v>0.12</v>
      </c>
      <c r="M1945" s="54">
        <v>34.96</v>
      </c>
      <c r="N1945" s="64">
        <v>4.2</v>
      </c>
      <c r="AF1945" s="39"/>
      <c r="AG1945" s="47"/>
      <c r="AH1945" s="47"/>
      <c r="AK1945" s="3" t="s">
        <v>176</v>
      </c>
      <c r="AN1945" s="47"/>
      <c r="AO1945" s="47"/>
      <c r="AQ1945" s="47"/>
    </row>
    <row r="1946" spans="1:43" s="4" customFormat="1" ht="15" x14ac:dyDescent="0.25">
      <c r="A1946" s="48"/>
      <c r="B1946" s="49" t="s">
        <v>122</v>
      </c>
      <c r="C1946" s="372" t="s">
        <v>177</v>
      </c>
      <c r="D1946" s="372"/>
      <c r="E1946" s="372"/>
      <c r="F1946" s="51"/>
      <c r="G1946" s="52"/>
      <c r="H1946" s="52"/>
      <c r="I1946" s="52"/>
      <c r="J1946" s="53">
        <v>37.909999999999997</v>
      </c>
      <c r="K1946" s="52"/>
      <c r="L1946" s="53">
        <v>0.76</v>
      </c>
      <c r="M1946" s="52"/>
      <c r="N1946" s="58"/>
      <c r="AF1946" s="39"/>
      <c r="AG1946" s="47"/>
      <c r="AH1946" s="47"/>
      <c r="AK1946" s="3" t="s">
        <v>177</v>
      </c>
      <c r="AN1946" s="47"/>
      <c r="AO1946" s="47"/>
      <c r="AQ1946" s="47"/>
    </row>
    <row r="1947" spans="1:43" s="4" customFormat="1" ht="15" x14ac:dyDescent="0.25">
      <c r="A1947" s="56"/>
      <c r="B1947" s="49"/>
      <c r="C1947" s="372" t="s">
        <v>63</v>
      </c>
      <c r="D1947" s="372"/>
      <c r="E1947" s="372"/>
      <c r="F1947" s="51" t="s">
        <v>64</v>
      </c>
      <c r="G1947" s="54">
        <v>14.64</v>
      </c>
      <c r="H1947" s="54">
        <v>1.1499999999999999</v>
      </c>
      <c r="I1947" s="114">
        <v>0.33672000000000002</v>
      </c>
      <c r="J1947" s="57"/>
      <c r="K1947" s="52"/>
      <c r="L1947" s="57"/>
      <c r="M1947" s="52"/>
      <c r="N1947" s="58"/>
      <c r="AF1947" s="39"/>
      <c r="AG1947" s="47"/>
      <c r="AH1947" s="47"/>
      <c r="AL1947" s="3" t="s">
        <v>63</v>
      </c>
      <c r="AN1947" s="47"/>
      <c r="AO1947" s="47"/>
      <c r="AQ1947" s="47"/>
    </row>
    <row r="1948" spans="1:43" s="4" customFormat="1" ht="15" x14ac:dyDescent="0.25">
      <c r="A1948" s="56"/>
      <c r="B1948" s="49"/>
      <c r="C1948" s="372" t="s">
        <v>178</v>
      </c>
      <c r="D1948" s="372"/>
      <c r="E1948" s="372"/>
      <c r="F1948" s="51" t="s">
        <v>64</v>
      </c>
      <c r="G1948" s="104">
        <v>0.4</v>
      </c>
      <c r="H1948" s="54">
        <v>1.1499999999999999</v>
      </c>
      <c r="I1948" s="70">
        <v>9.1999999999999998E-3</v>
      </c>
      <c r="J1948" s="57"/>
      <c r="K1948" s="52"/>
      <c r="L1948" s="57"/>
      <c r="M1948" s="52"/>
      <c r="N1948" s="58"/>
      <c r="AF1948" s="39"/>
      <c r="AG1948" s="47"/>
      <c r="AH1948" s="47"/>
      <c r="AL1948" s="3" t="s">
        <v>178</v>
      </c>
      <c r="AN1948" s="47"/>
      <c r="AO1948" s="47"/>
      <c r="AQ1948" s="47"/>
    </row>
    <row r="1949" spans="1:43" s="4" customFormat="1" ht="15" x14ac:dyDescent="0.25">
      <c r="A1949" s="48"/>
      <c r="B1949" s="49"/>
      <c r="C1949" s="375" t="s">
        <v>65</v>
      </c>
      <c r="D1949" s="375"/>
      <c r="E1949" s="375"/>
      <c r="F1949" s="59"/>
      <c r="G1949" s="60"/>
      <c r="H1949" s="60"/>
      <c r="I1949" s="60"/>
      <c r="J1949" s="61">
        <v>226</v>
      </c>
      <c r="K1949" s="60"/>
      <c r="L1949" s="61">
        <v>5.09</v>
      </c>
      <c r="M1949" s="60"/>
      <c r="N1949" s="62"/>
      <c r="AF1949" s="39"/>
      <c r="AG1949" s="47"/>
      <c r="AH1949" s="47"/>
      <c r="AM1949" s="3" t="s">
        <v>65</v>
      </c>
      <c r="AN1949" s="47"/>
      <c r="AO1949" s="47"/>
      <c r="AQ1949" s="47"/>
    </row>
    <row r="1950" spans="1:43" s="4" customFormat="1" ht="15" x14ac:dyDescent="0.25">
      <c r="A1950" s="56"/>
      <c r="B1950" s="49"/>
      <c r="C1950" s="372" t="s">
        <v>66</v>
      </c>
      <c r="D1950" s="372"/>
      <c r="E1950" s="372"/>
      <c r="F1950" s="51"/>
      <c r="G1950" s="52"/>
      <c r="H1950" s="52"/>
      <c r="I1950" s="52"/>
      <c r="J1950" s="57"/>
      <c r="K1950" s="52"/>
      <c r="L1950" s="53">
        <v>3.29</v>
      </c>
      <c r="M1950" s="52"/>
      <c r="N1950" s="64">
        <v>115.02</v>
      </c>
      <c r="AF1950" s="39"/>
      <c r="AG1950" s="47"/>
      <c r="AH1950" s="47"/>
      <c r="AL1950" s="3" t="s">
        <v>66</v>
      </c>
      <c r="AN1950" s="47"/>
      <c r="AO1950" s="47"/>
      <c r="AQ1950" s="47"/>
    </row>
    <row r="1951" spans="1:43" s="4" customFormat="1" ht="23.25" x14ac:dyDescent="0.25">
      <c r="A1951" s="56"/>
      <c r="B1951" s="49" t="s">
        <v>681</v>
      </c>
      <c r="C1951" s="372" t="s">
        <v>682</v>
      </c>
      <c r="D1951" s="372"/>
      <c r="E1951" s="372"/>
      <c r="F1951" s="51" t="s">
        <v>69</v>
      </c>
      <c r="G1951" s="63">
        <v>97</v>
      </c>
      <c r="H1951" s="52"/>
      <c r="I1951" s="63">
        <v>97</v>
      </c>
      <c r="J1951" s="57"/>
      <c r="K1951" s="52"/>
      <c r="L1951" s="53">
        <v>3.19</v>
      </c>
      <c r="M1951" s="52"/>
      <c r="N1951" s="64">
        <v>111.57</v>
      </c>
      <c r="AF1951" s="39"/>
      <c r="AG1951" s="47"/>
      <c r="AH1951" s="47"/>
      <c r="AL1951" s="3" t="s">
        <v>682</v>
      </c>
      <c r="AN1951" s="47"/>
      <c r="AO1951" s="47"/>
      <c r="AQ1951" s="47"/>
    </row>
    <row r="1952" spans="1:43" s="4" customFormat="1" ht="23.25" x14ac:dyDescent="0.25">
      <c r="A1952" s="56"/>
      <c r="B1952" s="49" t="s">
        <v>683</v>
      </c>
      <c r="C1952" s="372" t="s">
        <v>684</v>
      </c>
      <c r="D1952" s="372"/>
      <c r="E1952" s="372"/>
      <c r="F1952" s="51" t="s">
        <v>69</v>
      </c>
      <c r="G1952" s="63">
        <v>51</v>
      </c>
      <c r="H1952" s="52"/>
      <c r="I1952" s="63">
        <v>51</v>
      </c>
      <c r="J1952" s="57"/>
      <c r="K1952" s="52"/>
      <c r="L1952" s="53">
        <v>1.68</v>
      </c>
      <c r="M1952" s="52"/>
      <c r="N1952" s="64">
        <v>58.66</v>
      </c>
      <c r="AF1952" s="39"/>
      <c r="AG1952" s="47"/>
      <c r="AH1952" s="47"/>
      <c r="AL1952" s="3" t="s">
        <v>684</v>
      </c>
      <c r="AN1952" s="47"/>
      <c r="AO1952" s="47"/>
      <c r="AQ1952" s="47"/>
    </row>
    <row r="1953" spans="1:43" s="4" customFormat="1" ht="15" x14ac:dyDescent="0.25">
      <c r="A1953" s="65"/>
      <c r="B1953" s="66"/>
      <c r="C1953" s="374" t="s">
        <v>72</v>
      </c>
      <c r="D1953" s="374"/>
      <c r="E1953" s="374"/>
      <c r="F1953" s="42"/>
      <c r="G1953" s="43"/>
      <c r="H1953" s="43"/>
      <c r="I1953" s="43"/>
      <c r="J1953" s="45"/>
      <c r="K1953" s="43"/>
      <c r="L1953" s="67">
        <v>9.9600000000000009</v>
      </c>
      <c r="M1953" s="60"/>
      <c r="N1953" s="46"/>
      <c r="AF1953" s="39"/>
      <c r="AG1953" s="47"/>
      <c r="AH1953" s="47"/>
      <c r="AN1953" s="47" t="s">
        <v>72</v>
      </c>
      <c r="AO1953" s="47"/>
      <c r="AQ1953" s="47"/>
    </row>
    <row r="1954" spans="1:43" s="4" customFormat="1" ht="23.25" x14ac:dyDescent="0.25">
      <c r="A1954" s="40" t="s">
        <v>861</v>
      </c>
      <c r="B1954" s="41" t="s">
        <v>829</v>
      </c>
      <c r="C1954" s="374" t="s">
        <v>830</v>
      </c>
      <c r="D1954" s="374"/>
      <c r="E1954" s="374"/>
      <c r="F1954" s="42" t="s">
        <v>661</v>
      </c>
      <c r="G1954" s="43">
        <v>2.0400000000000001E-3</v>
      </c>
      <c r="H1954" s="44">
        <v>1</v>
      </c>
      <c r="I1954" s="118">
        <v>2.0400000000000001E-3</v>
      </c>
      <c r="J1954" s="105">
        <v>41462.199999999997</v>
      </c>
      <c r="K1954" s="43"/>
      <c r="L1954" s="67">
        <v>84.58</v>
      </c>
      <c r="M1954" s="43"/>
      <c r="N1954" s="46"/>
      <c r="AF1954" s="39"/>
      <c r="AG1954" s="47"/>
      <c r="AH1954" s="47" t="s">
        <v>830</v>
      </c>
      <c r="AN1954" s="47"/>
      <c r="AO1954" s="47"/>
      <c r="AQ1954" s="47"/>
    </row>
    <row r="1955" spans="1:43" s="4" customFormat="1" ht="15" x14ac:dyDescent="0.25">
      <c r="A1955" s="69"/>
      <c r="B1955" s="50"/>
      <c r="C1955" s="372" t="s">
        <v>862</v>
      </c>
      <c r="D1955" s="372"/>
      <c r="E1955" s="372"/>
      <c r="F1955" s="372"/>
      <c r="G1955" s="372"/>
      <c r="H1955" s="372"/>
      <c r="I1955" s="372"/>
      <c r="J1955" s="372"/>
      <c r="K1955" s="372"/>
      <c r="L1955" s="372"/>
      <c r="M1955" s="372"/>
      <c r="N1955" s="377"/>
      <c r="AF1955" s="39"/>
      <c r="AG1955" s="47"/>
      <c r="AH1955" s="47"/>
      <c r="AI1955" s="3" t="s">
        <v>862</v>
      </c>
      <c r="AN1955" s="47"/>
      <c r="AO1955" s="47"/>
      <c r="AQ1955" s="47"/>
    </row>
    <row r="1956" spans="1:43" s="4" customFormat="1" ht="15" x14ac:dyDescent="0.25">
      <c r="A1956" s="65"/>
      <c r="B1956" s="66"/>
      <c r="C1956" s="374" t="s">
        <v>72</v>
      </c>
      <c r="D1956" s="374"/>
      <c r="E1956" s="374"/>
      <c r="F1956" s="42"/>
      <c r="G1956" s="43"/>
      <c r="H1956" s="43"/>
      <c r="I1956" s="43"/>
      <c r="J1956" s="45"/>
      <c r="K1956" s="43"/>
      <c r="L1956" s="67">
        <v>84.58</v>
      </c>
      <c r="M1956" s="60"/>
      <c r="N1956" s="46"/>
      <c r="AF1956" s="39"/>
      <c r="AG1956" s="47"/>
      <c r="AH1956" s="47"/>
      <c r="AN1956" s="47" t="s">
        <v>72</v>
      </c>
      <c r="AO1956" s="47"/>
      <c r="AQ1956" s="47"/>
    </row>
    <row r="1957" spans="1:43" s="4" customFormat="1" ht="34.5" x14ac:dyDescent="0.25">
      <c r="A1957" s="40" t="s">
        <v>863</v>
      </c>
      <c r="B1957" s="41" t="s">
        <v>745</v>
      </c>
      <c r="C1957" s="374" t="s">
        <v>746</v>
      </c>
      <c r="D1957" s="374"/>
      <c r="E1957" s="374"/>
      <c r="F1957" s="42" t="s">
        <v>318</v>
      </c>
      <c r="G1957" s="43">
        <v>25.52</v>
      </c>
      <c r="H1957" s="44">
        <v>1</v>
      </c>
      <c r="I1957" s="68">
        <v>25.52</v>
      </c>
      <c r="J1957" s="45"/>
      <c r="K1957" s="43"/>
      <c r="L1957" s="45"/>
      <c r="M1957" s="43"/>
      <c r="N1957" s="46"/>
      <c r="AF1957" s="39"/>
      <c r="AG1957" s="47"/>
      <c r="AH1957" s="47" t="s">
        <v>746</v>
      </c>
      <c r="AN1957" s="47"/>
      <c r="AO1957" s="47"/>
      <c r="AQ1957" s="47"/>
    </row>
    <row r="1958" spans="1:43" s="4" customFormat="1" ht="15" x14ac:dyDescent="0.25">
      <c r="A1958" s="69"/>
      <c r="B1958" s="50"/>
      <c r="C1958" s="372" t="s">
        <v>747</v>
      </c>
      <c r="D1958" s="372"/>
      <c r="E1958" s="372"/>
      <c r="F1958" s="372"/>
      <c r="G1958" s="372"/>
      <c r="H1958" s="372"/>
      <c r="I1958" s="372"/>
      <c r="J1958" s="372"/>
      <c r="K1958" s="372"/>
      <c r="L1958" s="372"/>
      <c r="M1958" s="372"/>
      <c r="N1958" s="377"/>
      <c r="AF1958" s="39"/>
      <c r="AG1958" s="47"/>
      <c r="AH1958" s="47"/>
      <c r="AI1958" s="3" t="s">
        <v>747</v>
      </c>
      <c r="AN1958" s="47"/>
      <c r="AO1958" s="47"/>
      <c r="AQ1958" s="47"/>
    </row>
    <row r="1959" spans="1:43" s="4" customFormat="1" ht="22.5" x14ac:dyDescent="0.25">
      <c r="A1959" s="103"/>
      <c r="B1959" s="49" t="s">
        <v>217</v>
      </c>
      <c r="C1959" s="368" t="s">
        <v>218</v>
      </c>
      <c r="D1959" s="368"/>
      <c r="E1959" s="368"/>
      <c r="F1959" s="368"/>
      <c r="G1959" s="368"/>
      <c r="H1959" s="368"/>
      <c r="I1959" s="368"/>
      <c r="J1959" s="368"/>
      <c r="K1959" s="368"/>
      <c r="L1959" s="368"/>
      <c r="M1959" s="368"/>
      <c r="N1959" s="376"/>
      <c r="AF1959" s="39"/>
      <c r="AG1959" s="47"/>
      <c r="AH1959" s="47"/>
      <c r="AJ1959" s="3" t="s">
        <v>218</v>
      </c>
      <c r="AN1959" s="47"/>
      <c r="AO1959" s="47"/>
      <c r="AQ1959" s="47"/>
    </row>
    <row r="1960" spans="1:43" s="4" customFormat="1" ht="15" x14ac:dyDescent="0.25">
      <c r="A1960" s="48"/>
      <c r="B1960" s="49" t="s">
        <v>58</v>
      </c>
      <c r="C1960" s="372" t="s">
        <v>62</v>
      </c>
      <c r="D1960" s="372"/>
      <c r="E1960" s="372"/>
      <c r="F1960" s="51"/>
      <c r="G1960" s="52"/>
      <c r="H1960" s="52"/>
      <c r="I1960" s="52"/>
      <c r="J1960" s="53">
        <v>1.19</v>
      </c>
      <c r="K1960" s="54">
        <v>1.1499999999999999</v>
      </c>
      <c r="L1960" s="53">
        <v>34.92</v>
      </c>
      <c r="M1960" s="54">
        <v>34.96</v>
      </c>
      <c r="N1960" s="55">
        <v>1220.8</v>
      </c>
      <c r="AF1960" s="39"/>
      <c r="AG1960" s="47"/>
      <c r="AH1960" s="47"/>
      <c r="AK1960" s="3" t="s">
        <v>62</v>
      </c>
      <c r="AN1960" s="47"/>
      <c r="AO1960" s="47"/>
      <c r="AQ1960" s="47"/>
    </row>
    <row r="1961" spans="1:43" s="4" customFormat="1" ht="15" x14ac:dyDescent="0.25">
      <c r="A1961" s="48"/>
      <c r="B1961" s="49" t="s">
        <v>73</v>
      </c>
      <c r="C1961" s="372" t="s">
        <v>175</v>
      </c>
      <c r="D1961" s="372"/>
      <c r="E1961" s="372"/>
      <c r="F1961" s="51"/>
      <c r="G1961" s="52"/>
      <c r="H1961" s="52"/>
      <c r="I1961" s="52"/>
      <c r="J1961" s="53">
        <v>0.08</v>
      </c>
      <c r="K1961" s="54">
        <v>1.1499999999999999</v>
      </c>
      <c r="L1961" s="53">
        <v>2.35</v>
      </c>
      <c r="M1961" s="52"/>
      <c r="N1961" s="58"/>
      <c r="AF1961" s="39"/>
      <c r="AG1961" s="47"/>
      <c r="AH1961" s="47"/>
      <c r="AK1961" s="3" t="s">
        <v>175</v>
      </c>
      <c r="AN1961" s="47"/>
      <c r="AO1961" s="47"/>
      <c r="AQ1961" s="47"/>
    </row>
    <row r="1962" spans="1:43" s="4" customFormat="1" ht="15" x14ac:dyDescent="0.25">
      <c r="A1962" s="48"/>
      <c r="B1962" s="49" t="s">
        <v>122</v>
      </c>
      <c r="C1962" s="372" t="s">
        <v>177</v>
      </c>
      <c r="D1962" s="372"/>
      <c r="E1962" s="372"/>
      <c r="F1962" s="51"/>
      <c r="G1962" s="52"/>
      <c r="H1962" s="52"/>
      <c r="I1962" s="52"/>
      <c r="J1962" s="53">
        <v>6.31</v>
      </c>
      <c r="K1962" s="52"/>
      <c r="L1962" s="53">
        <v>161.03</v>
      </c>
      <c r="M1962" s="52"/>
      <c r="N1962" s="58"/>
      <c r="AF1962" s="39"/>
      <c r="AG1962" s="47"/>
      <c r="AH1962" s="47"/>
      <c r="AK1962" s="3" t="s">
        <v>177</v>
      </c>
      <c r="AN1962" s="47"/>
      <c r="AO1962" s="47"/>
      <c r="AQ1962" s="47"/>
    </row>
    <row r="1963" spans="1:43" s="4" customFormat="1" ht="15" x14ac:dyDescent="0.25">
      <c r="A1963" s="56"/>
      <c r="B1963" s="49"/>
      <c r="C1963" s="372" t="s">
        <v>63</v>
      </c>
      <c r="D1963" s="372"/>
      <c r="E1963" s="372"/>
      <c r="F1963" s="51" t="s">
        <v>64</v>
      </c>
      <c r="G1963" s="54">
        <v>0.13</v>
      </c>
      <c r="H1963" s="54">
        <v>1.1499999999999999</v>
      </c>
      <c r="I1963" s="114">
        <v>3.8152400000000002</v>
      </c>
      <c r="J1963" s="57"/>
      <c r="K1963" s="52"/>
      <c r="L1963" s="57"/>
      <c r="M1963" s="52"/>
      <c r="N1963" s="58"/>
      <c r="AF1963" s="39"/>
      <c r="AG1963" s="47"/>
      <c r="AH1963" s="47"/>
      <c r="AL1963" s="3" t="s">
        <v>63</v>
      </c>
      <c r="AN1963" s="47"/>
      <c r="AO1963" s="47"/>
      <c r="AQ1963" s="47"/>
    </row>
    <row r="1964" spans="1:43" s="4" customFormat="1" ht="15" x14ac:dyDescent="0.25">
      <c r="A1964" s="48"/>
      <c r="B1964" s="49"/>
      <c r="C1964" s="375" t="s">
        <v>65</v>
      </c>
      <c r="D1964" s="375"/>
      <c r="E1964" s="375"/>
      <c r="F1964" s="59"/>
      <c r="G1964" s="60"/>
      <c r="H1964" s="60"/>
      <c r="I1964" s="60"/>
      <c r="J1964" s="61">
        <v>7.58</v>
      </c>
      <c r="K1964" s="60"/>
      <c r="L1964" s="61">
        <v>198.3</v>
      </c>
      <c r="M1964" s="60"/>
      <c r="N1964" s="62"/>
      <c r="AF1964" s="39"/>
      <c r="AG1964" s="47"/>
      <c r="AH1964" s="47"/>
      <c r="AM1964" s="3" t="s">
        <v>65</v>
      </c>
      <c r="AN1964" s="47"/>
      <c r="AO1964" s="47"/>
      <c r="AQ1964" s="47"/>
    </row>
    <row r="1965" spans="1:43" s="4" customFormat="1" ht="15" x14ac:dyDescent="0.25">
      <c r="A1965" s="56"/>
      <c r="B1965" s="49"/>
      <c r="C1965" s="372" t="s">
        <v>66</v>
      </c>
      <c r="D1965" s="372"/>
      <c r="E1965" s="372"/>
      <c r="F1965" s="51"/>
      <c r="G1965" s="52"/>
      <c r="H1965" s="52"/>
      <c r="I1965" s="52"/>
      <c r="J1965" s="57"/>
      <c r="K1965" s="52"/>
      <c r="L1965" s="53">
        <v>34.92</v>
      </c>
      <c r="M1965" s="52"/>
      <c r="N1965" s="55">
        <v>1220.8</v>
      </c>
      <c r="AF1965" s="39"/>
      <c r="AG1965" s="47"/>
      <c r="AH1965" s="47"/>
      <c r="AL1965" s="3" t="s">
        <v>66</v>
      </c>
      <c r="AN1965" s="47"/>
      <c r="AO1965" s="47"/>
      <c r="AQ1965" s="47"/>
    </row>
    <row r="1966" spans="1:43" s="4" customFormat="1" ht="23.25" x14ac:dyDescent="0.25">
      <c r="A1966" s="56"/>
      <c r="B1966" s="49" t="s">
        <v>681</v>
      </c>
      <c r="C1966" s="372" t="s">
        <v>682</v>
      </c>
      <c r="D1966" s="372"/>
      <c r="E1966" s="372"/>
      <c r="F1966" s="51" t="s">
        <v>69</v>
      </c>
      <c r="G1966" s="63">
        <v>97</v>
      </c>
      <c r="H1966" s="52"/>
      <c r="I1966" s="63">
        <v>97</v>
      </c>
      <c r="J1966" s="57"/>
      <c r="K1966" s="52"/>
      <c r="L1966" s="53">
        <v>33.869999999999997</v>
      </c>
      <c r="M1966" s="52"/>
      <c r="N1966" s="55">
        <v>1184.18</v>
      </c>
      <c r="AF1966" s="39"/>
      <c r="AG1966" s="47"/>
      <c r="AH1966" s="47"/>
      <c r="AL1966" s="3" t="s">
        <v>682</v>
      </c>
      <c r="AN1966" s="47"/>
      <c r="AO1966" s="47"/>
      <c r="AQ1966" s="47"/>
    </row>
    <row r="1967" spans="1:43" s="4" customFormat="1" ht="23.25" x14ac:dyDescent="0.25">
      <c r="A1967" s="56"/>
      <c r="B1967" s="49" t="s">
        <v>683</v>
      </c>
      <c r="C1967" s="372" t="s">
        <v>684</v>
      </c>
      <c r="D1967" s="372"/>
      <c r="E1967" s="372"/>
      <c r="F1967" s="51" t="s">
        <v>69</v>
      </c>
      <c r="G1967" s="63">
        <v>51</v>
      </c>
      <c r="H1967" s="52"/>
      <c r="I1967" s="63">
        <v>51</v>
      </c>
      <c r="J1967" s="57"/>
      <c r="K1967" s="52"/>
      <c r="L1967" s="53">
        <v>17.809999999999999</v>
      </c>
      <c r="M1967" s="52"/>
      <c r="N1967" s="64">
        <v>622.61</v>
      </c>
      <c r="AF1967" s="39"/>
      <c r="AG1967" s="47"/>
      <c r="AH1967" s="47"/>
      <c r="AL1967" s="3" t="s">
        <v>684</v>
      </c>
      <c r="AN1967" s="47"/>
      <c r="AO1967" s="47"/>
      <c r="AQ1967" s="47"/>
    </row>
    <row r="1968" spans="1:43" s="4" customFormat="1" ht="15" x14ac:dyDescent="0.25">
      <c r="A1968" s="65"/>
      <c r="B1968" s="66"/>
      <c r="C1968" s="374" t="s">
        <v>72</v>
      </c>
      <c r="D1968" s="374"/>
      <c r="E1968" s="374"/>
      <c r="F1968" s="42"/>
      <c r="G1968" s="43"/>
      <c r="H1968" s="43"/>
      <c r="I1968" s="43"/>
      <c r="J1968" s="45"/>
      <c r="K1968" s="43"/>
      <c r="L1968" s="67">
        <v>249.98</v>
      </c>
      <c r="M1968" s="60"/>
      <c r="N1968" s="46"/>
      <c r="AF1968" s="39"/>
      <c r="AG1968" s="47"/>
      <c r="AH1968" s="47"/>
      <c r="AN1968" s="47" t="s">
        <v>72</v>
      </c>
      <c r="AO1968" s="47"/>
      <c r="AQ1968" s="47"/>
    </row>
    <row r="1969" spans="1:43" s="4" customFormat="1" ht="23.25" x14ac:dyDescent="0.25">
      <c r="A1969" s="40" t="s">
        <v>864</v>
      </c>
      <c r="B1969" s="41" t="s">
        <v>749</v>
      </c>
      <c r="C1969" s="374" t="s">
        <v>750</v>
      </c>
      <c r="D1969" s="374"/>
      <c r="E1969" s="374"/>
      <c r="F1969" s="42" t="s">
        <v>238</v>
      </c>
      <c r="G1969" s="43">
        <v>2.5520000000000001E-2</v>
      </c>
      <c r="H1969" s="44">
        <v>1</v>
      </c>
      <c r="I1969" s="118">
        <v>2.5520000000000001E-2</v>
      </c>
      <c r="J1969" s="105">
        <v>4840.6499999999996</v>
      </c>
      <c r="K1969" s="43"/>
      <c r="L1969" s="67">
        <v>123.53</v>
      </c>
      <c r="M1969" s="43"/>
      <c r="N1969" s="46"/>
      <c r="AF1969" s="39"/>
      <c r="AG1969" s="47"/>
      <c r="AH1969" s="47" t="s">
        <v>750</v>
      </c>
      <c r="AN1969" s="47"/>
      <c r="AO1969" s="47"/>
      <c r="AQ1969" s="47"/>
    </row>
    <row r="1970" spans="1:43" s="4" customFormat="1" ht="15" x14ac:dyDescent="0.25">
      <c r="A1970" s="69"/>
      <c r="B1970" s="50"/>
      <c r="C1970" s="372" t="s">
        <v>751</v>
      </c>
      <c r="D1970" s="372"/>
      <c r="E1970" s="372"/>
      <c r="F1970" s="372"/>
      <c r="G1970" s="372"/>
      <c r="H1970" s="372"/>
      <c r="I1970" s="372"/>
      <c r="J1970" s="372"/>
      <c r="K1970" s="372"/>
      <c r="L1970" s="372"/>
      <c r="M1970" s="372"/>
      <c r="N1970" s="377"/>
      <c r="AF1970" s="39"/>
      <c r="AG1970" s="47"/>
      <c r="AH1970" s="47"/>
      <c r="AI1970" s="3" t="s">
        <v>751</v>
      </c>
      <c r="AN1970" s="47"/>
      <c r="AO1970" s="47"/>
      <c r="AQ1970" s="47"/>
    </row>
    <row r="1971" spans="1:43" s="4" customFormat="1" ht="15" x14ac:dyDescent="0.25">
      <c r="A1971" s="65"/>
      <c r="B1971" s="66"/>
      <c r="C1971" s="374" t="s">
        <v>72</v>
      </c>
      <c r="D1971" s="374"/>
      <c r="E1971" s="374"/>
      <c r="F1971" s="42"/>
      <c r="G1971" s="43"/>
      <c r="H1971" s="43"/>
      <c r="I1971" s="43"/>
      <c r="J1971" s="45"/>
      <c r="K1971" s="43"/>
      <c r="L1971" s="67">
        <v>123.53</v>
      </c>
      <c r="M1971" s="60"/>
      <c r="N1971" s="46"/>
      <c r="AF1971" s="39"/>
      <c r="AG1971" s="47"/>
      <c r="AH1971" s="47"/>
      <c r="AN1971" s="47" t="s">
        <v>72</v>
      </c>
      <c r="AO1971" s="47"/>
      <c r="AQ1971" s="47"/>
    </row>
    <row r="1972" spans="1:43" s="4" customFormat="1" ht="23.25" x14ac:dyDescent="0.25">
      <c r="A1972" s="40" t="s">
        <v>865</v>
      </c>
      <c r="B1972" s="41" t="s">
        <v>753</v>
      </c>
      <c r="C1972" s="374" t="s">
        <v>754</v>
      </c>
      <c r="D1972" s="374"/>
      <c r="E1972" s="374"/>
      <c r="F1972" s="42" t="s">
        <v>61</v>
      </c>
      <c r="G1972" s="43">
        <v>2</v>
      </c>
      <c r="H1972" s="44">
        <v>1</v>
      </c>
      <c r="I1972" s="44">
        <v>2</v>
      </c>
      <c r="J1972" s="45"/>
      <c r="K1972" s="43"/>
      <c r="L1972" s="45"/>
      <c r="M1972" s="43"/>
      <c r="N1972" s="46"/>
      <c r="AF1972" s="39"/>
      <c r="AG1972" s="47"/>
      <c r="AH1972" s="47" t="s">
        <v>754</v>
      </c>
      <c r="AN1972" s="47"/>
      <c r="AO1972" s="47"/>
      <c r="AQ1972" s="47"/>
    </row>
    <row r="1973" spans="1:43" s="4" customFormat="1" ht="22.5" x14ac:dyDescent="0.25">
      <c r="A1973" s="103"/>
      <c r="B1973" s="49" t="s">
        <v>217</v>
      </c>
      <c r="C1973" s="368" t="s">
        <v>218</v>
      </c>
      <c r="D1973" s="368"/>
      <c r="E1973" s="368"/>
      <c r="F1973" s="368"/>
      <c r="G1973" s="368"/>
      <c r="H1973" s="368"/>
      <c r="I1973" s="368"/>
      <c r="J1973" s="368"/>
      <c r="K1973" s="368"/>
      <c r="L1973" s="368"/>
      <c r="M1973" s="368"/>
      <c r="N1973" s="376"/>
      <c r="AF1973" s="39"/>
      <c r="AG1973" s="47"/>
      <c r="AH1973" s="47"/>
      <c r="AJ1973" s="3" t="s">
        <v>218</v>
      </c>
      <c r="AN1973" s="47"/>
      <c r="AO1973" s="47"/>
      <c r="AQ1973" s="47"/>
    </row>
    <row r="1974" spans="1:43" s="4" customFormat="1" ht="15" x14ac:dyDescent="0.25">
      <c r="A1974" s="48"/>
      <c r="B1974" s="49" t="s">
        <v>58</v>
      </c>
      <c r="C1974" s="372" t="s">
        <v>62</v>
      </c>
      <c r="D1974" s="372"/>
      <c r="E1974" s="372"/>
      <c r="F1974" s="51"/>
      <c r="G1974" s="52"/>
      <c r="H1974" s="52"/>
      <c r="I1974" s="52"/>
      <c r="J1974" s="53">
        <v>5.35</v>
      </c>
      <c r="K1974" s="54">
        <v>1.1499999999999999</v>
      </c>
      <c r="L1974" s="53">
        <v>12.31</v>
      </c>
      <c r="M1974" s="54">
        <v>34.96</v>
      </c>
      <c r="N1974" s="64">
        <v>430.36</v>
      </c>
      <c r="AF1974" s="39"/>
      <c r="AG1974" s="47"/>
      <c r="AH1974" s="47"/>
      <c r="AK1974" s="3" t="s">
        <v>62</v>
      </c>
      <c r="AN1974" s="47"/>
      <c r="AO1974" s="47"/>
      <c r="AQ1974" s="47"/>
    </row>
    <row r="1975" spans="1:43" s="4" customFormat="1" ht="15" x14ac:dyDescent="0.25">
      <c r="A1975" s="48"/>
      <c r="B1975" s="49" t="s">
        <v>122</v>
      </c>
      <c r="C1975" s="372" t="s">
        <v>177</v>
      </c>
      <c r="D1975" s="372"/>
      <c r="E1975" s="372"/>
      <c r="F1975" s="51"/>
      <c r="G1975" s="52"/>
      <c r="H1975" s="52"/>
      <c r="I1975" s="52"/>
      <c r="J1975" s="53">
        <v>0.94</v>
      </c>
      <c r="K1975" s="52"/>
      <c r="L1975" s="53">
        <v>1.88</v>
      </c>
      <c r="M1975" s="52"/>
      <c r="N1975" s="58"/>
      <c r="AF1975" s="39"/>
      <c r="AG1975" s="47"/>
      <c r="AH1975" s="47"/>
      <c r="AK1975" s="3" t="s">
        <v>177</v>
      </c>
      <c r="AN1975" s="47"/>
      <c r="AO1975" s="47"/>
      <c r="AQ1975" s="47"/>
    </row>
    <row r="1976" spans="1:43" s="4" customFormat="1" ht="15" x14ac:dyDescent="0.25">
      <c r="A1976" s="56"/>
      <c r="B1976" s="49"/>
      <c r="C1976" s="372" t="s">
        <v>63</v>
      </c>
      <c r="D1976" s="372"/>
      <c r="E1976" s="372"/>
      <c r="F1976" s="51" t="s">
        <v>64</v>
      </c>
      <c r="G1976" s="54">
        <v>0.59</v>
      </c>
      <c r="H1976" s="54">
        <v>1.1499999999999999</v>
      </c>
      <c r="I1976" s="109">
        <v>1.357</v>
      </c>
      <c r="J1976" s="57"/>
      <c r="K1976" s="52"/>
      <c r="L1976" s="57"/>
      <c r="M1976" s="52"/>
      <c r="N1976" s="58"/>
      <c r="AF1976" s="39"/>
      <c r="AG1976" s="47"/>
      <c r="AH1976" s="47"/>
      <c r="AL1976" s="3" t="s">
        <v>63</v>
      </c>
      <c r="AN1976" s="47"/>
      <c r="AO1976" s="47"/>
      <c r="AQ1976" s="47"/>
    </row>
    <row r="1977" spans="1:43" s="4" customFormat="1" ht="15" x14ac:dyDescent="0.25">
      <c r="A1977" s="48"/>
      <c r="B1977" s="49"/>
      <c r="C1977" s="375" t="s">
        <v>65</v>
      </c>
      <c r="D1977" s="375"/>
      <c r="E1977" s="375"/>
      <c r="F1977" s="59"/>
      <c r="G1977" s="60"/>
      <c r="H1977" s="60"/>
      <c r="I1977" s="60"/>
      <c r="J1977" s="61">
        <v>6.29</v>
      </c>
      <c r="K1977" s="60"/>
      <c r="L1977" s="61">
        <v>14.19</v>
      </c>
      <c r="M1977" s="60"/>
      <c r="N1977" s="62"/>
      <c r="AF1977" s="39"/>
      <c r="AG1977" s="47"/>
      <c r="AH1977" s="47"/>
      <c r="AM1977" s="3" t="s">
        <v>65</v>
      </c>
      <c r="AN1977" s="47"/>
      <c r="AO1977" s="47"/>
      <c r="AQ1977" s="47"/>
    </row>
    <row r="1978" spans="1:43" s="4" customFormat="1" ht="15" x14ac:dyDescent="0.25">
      <c r="A1978" s="56"/>
      <c r="B1978" s="49"/>
      <c r="C1978" s="372" t="s">
        <v>66</v>
      </c>
      <c r="D1978" s="372"/>
      <c r="E1978" s="372"/>
      <c r="F1978" s="51"/>
      <c r="G1978" s="52"/>
      <c r="H1978" s="52"/>
      <c r="I1978" s="52"/>
      <c r="J1978" s="57"/>
      <c r="K1978" s="52"/>
      <c r="L1978" s="53">
        <v>12.31</v>
      </c>
      <c r="M1978" s="52"/>
      <c r="N1978" s="64">
        <v>430.36</v>
      </c>
      <c r="AF1978" s="39"/>
      <c r="AG1978" s="47"/>
      <c r="AH1978" s="47"/>
      <c r="AL1978" s="3" t="s">
        <v>66</v>
      </c>
      <c r="AN1978" s="47"/>
      <c r="AO1978" s="47"/>
      <c r="AQ1978" s="47"/>
    </row>
    <row r="1979" spans="1:43" s="4" customFormat="1" ht="23.25" x14ac:dyDescent="0.25">
      <c r="A1979" s="56"/>
      <c r="B1979" s="49" t="s">
        <v>681</v>
      </c>
      <c r="C1979" s="372" t="s">
        <v>682</v>
      </c>
      <c r="D1979" s="372"/>
      <c r="E1979" s="372"/>
      <c r="F1979" s="51" t="s">
        <v>69</v>
      </c>
      <c r="G1979" s="63">
        <v>97</v>
      </c>
      <c r="H1979" s="52"/>
      <c r="I1979" s="63">
        <v>97</v>
      </c>
      <c r="J1979" s="57"/>
      <c r="K1979" s="52"/>
      <c r="L1979" s="53">
        <v>11.94</v>
      </c>
      <c r="M1979" s="52"/>
      <c r="N1979" s="64">
        <v>417.45</v>
      </c>
      <c r="AF1979" s="39"/>
      <c r="AG1979" s="47"/>
      <c r="AH1979" s="47"/>
      <c r="AL1979" s="3" t="s">
        <v>682</v>
      </c>
      <c r="AN1979" s="47"/>
      <c r="AO1979" s="47"/>
      <c r="AQ1979" s="47"/>
    </row>
    <row r="1980" spans="1:43" s="4" customFormat="1" ht="23.25" x14ac:dyDescent="0.25">
      <c r="A1980" s="56"/>
      <c r="B1980" s="49" t="s">
        <v>683</v>
      </c>
      <c r="C1980" s="372" t="s">
        <v>684</v>
      </c>
      <c r="D1980" s="372"/>
      <c r="E1980" s="372"/>
      <c r="F1980" s="51" t="s">
        <v>69</v>
      </c>
      <c r="G1980" s="63">
        <v>51</v>
      </c>
      <c r="H1980" s="52"/>
      <c r="I1980" s="63">
        <v>51</v>
      </c>
      <c r="J1980" s="57"/>
      <c r="K1980" s="52"/>
      <c r="L1980" s="53">
        <v>6.28</v>
      </c>
      <c r="M1980" s="52"/>
      <c r="N1980" s="64">
        <v>219.48</v>
      </c>
      <c r="AF1980" s="39"/>
      <c r="AG1980" s="47"/>
      <c r="AH1980" s="47"/>
      <c r="AL1980" s="3" t="s">
        <v>684</v>
      </c>
      <c r="AN1980" s="47"/>
      <c r="AO1980" s="47"/>
      <c r="AQ1980" s="47"/>
    </row>
    <row r="1981" spans="1:43" s="4" customFormat="1" ht="15" x14ac:dyDescent="0.25">
      <c r="A1981" s="65"/>
      <c r="B1981" s="66"/>
      <c r="C1981" s="374" t="s">
        <v>72</v>
      </c>
      <c r="D1981" s="374"/>
      <c r="E1981" s="374"/>
      <c r="F1981" s="42"/>
      <c r="G1981" s="43"/>
      <c r="H1981" s="43"/>
      <c r="I1981" s="43"/>
      <c r="J1981" s="45"/>
      <c r="K1981" s="43"/>
      <c r="L1981" s="67">
        <v>32.409999999999997</v>
      </c>
      <c r="M1981" s="60"/>
      <c r="N1981" s="46"/>
      <c r="AF1981" s="39"/>
      <c r="AG1981" s="47"/>
      <c r="AH1981" s="47"/>
      <c r="AN1981" s="47" t="s">
        <v>72</v>
      </c>
      <c r="AO1981" s="47"/>
      <c r="AQ1981" s="47"/>
    </row>
    <row r="1982" spans="1:43" s="4" customFormat="1" ht="23.25" x14ac:dyDescent="0.25">
      <c r="A1982" s="40" t="s">
        <v>866</v>
      </c>
      <c r="B1982" s="41" t="s">
        <v>756</v>
      </c>
      <c r="C1982" s="374" t="s">
        <v>757</v>
      </c>
      <c r="D1982" s="374"/>
      <c r="E1982" s="374"/>
      <c r="F1982" s="42" t="s">
        <v>215</v>
      </c>
      <c r="G1982" s="43">
        <v>-8.0000000000000002E-3</v>
      </c>
      <c r="H1982" s="44">
        <v>1</v>
      </c>
      <c r="I1982" s="116">
        <v>-8.0000000000000002E-3</v>
      </c>
      <c r="J1982" s="67">
        <v>38.590000000000003</v>
      </c>
      <c r="K1982" s="43"/>
      <c r="L1982" s="67">
        <v>-0.31</v>
      </c>
      <c r="M1982" s="43"/>
      <c r="N1982" s="46"/>
      <c r="AF1982" s="39"/>
      <c r="AG1982" s="47"/>
      <c r="AH1982" s="47" t="s">
        <v>757</v>
      </c>
      <c r="AN1982" s="47"/>
      <c r="AO1982" s="47"/>
      <c r="AQ1982" s="47"/>
    </row>
    <row r="1983" spans="1:43" s="4" customFormat="1" ht="15" x14ac:dyDescent="0.25">
      <c r="A1983" s="65"/>
      <c r="B1983" s="66"/>
      <c r="C1983" s="374" t="s">
        <v>72</v>
      </c>
      <c r="D1983" s="374"/>
      <c r="E1983" s="374"/>
      <c r="F1983" s="42"/>
      <c r="G1983" s="43"/>
      <c r="H1983" s="43"/>
      <c r="I1983" s="43"/>
      <c r="J1983" s="45"/>
      <c r="K1983" s="43"/>
      <c r="L1983" s="67">
        <v>-0.31</v>
      </c>
      <c r="M1983" s="60"/>
      <c r="N1983" s="46"/>
      <c r="AF1983" s="39"/>
      <c r="AG1983" s="47"/>
      <c r="AH1983" s="47"/>
      <c r="AN1983" s="47" t="s">
        <v>72</v>
      </c>
      <c r="AO1983" s="47"/>
      <c r="AQ1983" s="47"/>
    </row>
    <row r="1984" spans="1:43" s="4" customFormat="1" ht="15" x14ac:dyDescent="0.25">
      <c r="A1984" s="40" t="s">
        <v>867</v>
      </c>
      <c r="B1984" s="41" t="s">
        <v>759</v>
      </c>
      <c r="C1984" s="374" t="s">
        <v>760</v>
      </c>
      <c r="D1984" s="374"/>
      <c r="E1984" s="374"/>
      <c r="F1984" s="42" t="s">
        <v>215</v>
      </c>
      <c r="G1984" s="43">
        <v>-6.0000000000000001E-3</v>
      </c>
      <c r="H1984" s="44">
        <v>1</v>
      </c>
      <c r="I1984" s="116">
        <v>-6.0000000000000001E-3</v>
      </c>
      <c r="J1984" s="67">
        <v>143.97999999999999</v>
      </c>
      <c r="K1984" s="43"/>
      <c r="L1984" s="67">
        <v>-0.86</v>
      </c>
      <c r="M1984" s="43"/>
      <c r="N1984" s="46"/>
      <c r="AF1984" s="39"/>
      <c r="AG1984" s="47"/>
      <c r="AH1984" s="47" t="s">
        <v>760</v>
      </c>
      <c r="AN1984" s="47"/>
      <c r="AO1984" s="47"/>
      <c r="AQ1984" s="47"/>
    </row>
    <row r="1985" spans="1:43" s="4" customFormat="1" ht="15" x14ac:dyDescent="0.25">
      <c r="A1985" s="65"/>
      <c r="B1985" s="66"/>
      <c r="C1985" s="374" t="s">
        <v>72</v>
      </c>
      <c r="D1985" s="374"/>
      <c r="E1985" s="374"/>
      <c r="F1985" s="42"/>
      <c r="G1985" s="43"/>
      <c r="H1985" s="43"/>
      <c r="I1985" s="43"/>
      <c r="J1985" s="45"/>
      <c r="K1985" s="43"/>
      <c r="L1985" s="67">
        <v>-0.86</v>
      </c>
      <c r="M1985" s="60"/>
      <c r="N1985" s="46"/>
      <c r="AF1985" s="39"/>
      <c r="AG1985" s="47"/>
      <c r="AH1985" s="47"/>
      <c r="AN1985" s="47" t="s">
        <v>72</v>
      </c>
      <c r="AO1985" s="47"/>
      <c r="AQ1985" s="47"/>
    </row>
    <row r="1986" spans="1:43" s="4" customFormat="1" ht="22.5" x14ac:dyDescent="0.25">
      <c r="A1986" s="40" t="s">
        <v>868</v>
      </c>
      <c r="B1986" s="41" t="s">
        <v>762</v>
      </c>
      <c r="C1986" s="374" t="s">
        <v>763</v>
      </c>
      <c r="D1986" s="374"/>
      <c r="E1986" s="374"/>
      <c r="F1986" s="42" t="s">
        <v>61</v>
      </c>
      <c r="G1986" s="43">
        <v>2</v>
      </c>
      <c r="H1986" s="44">
        <v>1</v>
      </c>
      <c r="I1986" s="44">
        <v>2</v>
      </c>
      <c r="J1986" s="105">
        <v>2032.52</v>
      </c>
      <c r="K1986" s="43"/>
      <c r="L1986" s="67">
        <v>475.44</v>
      </c>
      <c r="M1986" s="68">
        <v>8.5500000000000007</v>
      </c>
      <c r="N1986" s="115">
        <v>4065.04</v>
      </c>
      <c r="AF1986" s="39"/>
      <c r="AG1986" s="47"/>
      <c r="AH1986" s="47" t="s">
        <v>763</v>
      </c>
      <c r="AN1986" s="47"/>
      <c r="AO1986" s="47"/>
      <c r="AQ1986" s="47"/>
    </row>
    <row r="1987" spans="1:43" s="4" customFormat="1" ht="15" x14ac:dyDescent="0.25">
      <c r="A1987" s="65"/>
      <c r="B1987" s="66"/>
      <c r="C1987" s="374" t="s">
        <v>72</v>
      </c>
      <c r="D1987" s="374"/>
      <c r="E1987" s="374"/>
      <c r="F1987" s="42"/>
      <c r="G1987" s="43"/>
      <c r="H1987" s="43"/>
      <c r="I1987" s="43"/>
      <c r="J1987" s="45"/>
      <c r="K1987" s="43"/>
      <c r="L1987" s="67">
        <v>475.44</v>
      </c>
      <c r="M1987" s="60"/>
      <c r="N1987" s="115">
        <v>4065.04</v>
      </c>
      <c r="AF1987" s="39"/>
      <c r="AG1987" s="47"/>
      <c r="AH1987" s="47"/>
      <c r="AN1987" s="47" t="s">
        <v>72</v>
      </c>
      <c r="AO1987" s="47"/>
      <c r="AQ1987" s="47"/>
    </row>
    <row r="1988" spans="1:43" s="4" customFormat="1" ht="23.25" x14ac:dyDescent="0.25">
      <c r="A1988" s="40" t="s">
        <v>869</v>
      </c>
      <c r="B1988" s="41" t="s">
        <v>753</v>
      </c>
      <c r="C1988" s="374" t="s">
        <v>754</v>
      </c>
      <c r="D1988" s="374"/>
      <c r="E1988" s="374"/>
      <c r="F1988" s="42" t="s">
        <v>61</v>
      </c>
      <c r="G1988" s="43">
        <v>2</v>
      </c>
      <c r="H1988" s="44">
        <v>1</v>
      </c>
      <c r="I1988" s="44">
        <v>2</v>
      </c>
      <c r="J1988" s="45"/>
      <c r="K1988" s="43"/>
      <c r="L1988" s="45"/>
      <c r="M1988" s="43"/>
      <c r="N1988" s="46"/>
      <c r="AF1988" s="39"/>
      <c r="AG1988" s="47"/>
      <c r="AH1988" s="47" t="s">
        <v>754</v>
      </c>
      <c r="AN1988" s="47"/>
      <c r="AO1988" s="47"/>
      <c r="AQ1988" s="47"/>
    </row>
    <row r="1989" spans="1:43" s="4" customFormat="1" ht="22.5" x14ac:dyDescent="0.25">
      <c r="A1989" s="103"/>
      <c r="B1989" s="49" t="s">
        <v>217</v>
      </c>
      <c r="C1989" s="368" t="s">
        <v>218</v>
      </c>
      <c r="D1989" s="368"/>
      <c r="E1989" s="368"/>
      <c r="F1989" s="368"/>
      <c r="G1989" s="368"/>
      <c r="H1989" s="368"/>
      <c r="I1989" s="368"/>
      <c r="J1989" s="368"/>
      <c r="K1989" s="368"/>
      <c r="L1989" s="368"/>
      <c r="M1989" s="368"/>
      <c r="N1989" s="376"/>
      <c r="AF1989" s="39"/>
      <c r="AG1989" s="47"/>
      <c r="AH1989" s="47"/>
      <c r="AJ1989" s="3" t="s">
        <v>218</v>
      </c>
      <c r="AN1989" s="47"/>
      <c r="AO1989" s="47"/>
      <c r="AQ1989" s="47"/>
    </row>
    <row r="1990" spans="1:43" s="4" customFormat="1" ht="15" x14ac:dyDescent="0.25">
      <c r="A1990" s="48"/>
      <c r="B1990" s="49" t="s">
        <v>58</v>
      </c>
      <c r="C1990" s="372" t="s">
        <v>62</v>
      </c>
      <c r="D1990" s="372"/>
      <c r="E1990" s="372"/>
      <c r="F1990" s="51"/>
      <c r="G1990" s="52"/>
      <c r="H1990" s="52"/>
      <c r="I1990" s="52"/>
      <c r="J1990" s="53">
        <v>5.35</v>
      </c>
      <c r="K1990" s="54">
        <v>1.1499999999999999</v>
      </c>
      <c r="L1990" s="53">
        <v>12.31</v>
      </c>
      <c r="M1990" s="54">
        <v>34.96</v>
      </c>
      <c r="N1990" s="64">
        <v>430.36</v>
      </c>
      <c r="AF1990" s="39"/>
      <c r="AG1990" s="47"/>
      <c r="AH1990" s="47"/>
      <c r="AK1990" s="3" t="s">
        <v>62</v>
      </c>
      <c r="AN1990" s="47"/>
      <c r="AO1990" s="47"/>
      <c r="AQ1990" s="47"/>
    </row>
    <row r="1991" spans="1:43" s="4" customFormat="1" ht="15" x14ac:dyDescent="0.25">
      <c r="A1991" s="48"/>
      <c r="B1991" s="49" t="s">
        <v>122</v>
      </c>
      <c r="C1991" s="372" t="s">
        <v>177</v>
      </c>
      <c r="D1991" s="372"/>
      <c r="E1991" s="372"/>
      <c r="F1991" s="51"/>
      <c r="G1991" s="52"/>
      <c r="H1991" s="52"/>
      <c r="I1991" s="52"/>
      <c r="J1991" s="53">
        <v>0.94</v>
      </c>
      <c r="K1991" s="52"/>
      <c r="L1991" s="53">
        <v>1.88</v>
      </c>
      <c r="M1991" s="52"/>
      <c r="N1991" s="58"/>
      <c r="AF1991" s="39"/>
      <c r="AG1991" s="47"/>
      <c r="AH1991" s="47"/>
      <c r="AK1991" s="3" t="s">
        <v>177</v>
      </c>
      <c r="AN1991" s="47"/>
      <c r="AO1991" s="47"/>
      <c r="AQ1991" s="47"/>
    </row>
    <row r="1992" spans="1:43" s="4" customFormat="1" ht="15" x14ac:dyDescent="0.25">
      <c r="A1992" s="56"/>
      <c r="B1992" s="49"/>
      <c r="C1992" s="372" t="s">
        <v>63</v>
      </c>
      <c r="D1992" s="372"/>
      <c r="E1992" s="372"/>
      <c r="F1992" s="51" t="s">
        <v>64</v>
      </c>
      <c r="G1992" s="54">
        <v>0.59</v>
      </c>
      <c r="H1992" s="54">
        <v>1.1499999999999999</v>
      </c>
      <c r="I1992" s="109">
        <v>1.357</v>
      </c>
      <c r="J1992" s="57"/>
      <c r="K1992" s="52"/>
      <c r="L1992" s="57"/>
      <c r="M1992" s="52"/>
      <c r="N1992" s="58"/>
      <c r="AF1992" s="39"/>
      <c r="AG1992" s="47"/>
      <c r="AH1992" s="47"/>
      <c r="AL1992" s="3" t="s">
        <v>63</v>
      </c>
      <c r="AN1992" s="47"/>
      <c r="AO1992" s="47"/>
      <c r="AQ1992" s="47"/>
    </row>
    <row r="1993" spans="1:43" s="4" customFormat="1" ht="15" x14ac:dyDescent="0.25">
      <c r="A1993" s="48"/>
      <c r="B1993" s="49"/>
      <c r="C1993" s="375" t="s">
        <v>65</v>
      </c>
      <c r="D1993" s="375"/>
      <c r="E1993" s="375"/>
      <c r="F1993" s="59"/>
      <c r="G1993" s="60"/>
      <c r="H1993" s="60"/>
      <c r="I1993" s="60"/>
      <c r="J1993" s="61">
        <v>6.29</v>
      </c>
      <c r="K1993" s="60"/>
      <c r="L1993" s="61">
        <v>14.19</v>
      </c>
      <c r="M1993" s="60"/>
      <c r="N1993" s="62"/>
      <c r="AF1993" s="39"/>
      <c r="AG1993" s="47"/>
      <c r="AH1993" s="47"/>
      <c r="AM1993" s="3" t="s">
        <v>65</v>
      </c>
      <c r="AN1993" s="47"/>
      <c r="AO1993" s="47"/>
      <c r="AQ1993" s="47"/>
    </row>
    <row r="1994" spans="1:43" s="4" customFormat="1" ht="15" x14ac:dyDescent="0.25">
      <c r="A1994" s="56"/>
      <c r="B1994" s="49"/>
      <c r="C1994" s="372" t="s">
        <v>66</v>
      </c>
      <c r="D1994" s="372"/>
      <c r="E1994" s="372"/>
      <c r="F1994" s="51"/>
      <c r="G1994" s="52"/>
      <c r="H1994" s="52"/>
      <c r="I1994" s="52"/>
      <c r="J1994" s="57"/>
      <c r="K1994" s="52"/>
      <c r="L1994" s="53">
        <v>12.31</v>
      </c>
      <c r="M1994" s="52"/>
      <c r="N1994" s="64">
        <v>430.36</v>
      </c>
      <c r="AF1994" s="39"/>
      <c r="AG1994" s="47"/>
      <c r="AH1994" s="47"/>
      <c r="AL1994" s="3" t="s">
        <v>66</v>
      </c>
      <c r="AN1994" s="47"/>
      <c r="AO1994" s="47"/>
      <c r="AQ1994" s="47"/>
    </row>
    <row r="1995" spans="1:43" s="4" customFormat="1" ht="23.25" x14ac:dyDescent="0.25">
      <c r="A1995" s="56"/>
      <c r="B1995" s="49" t="s">
        <v>681</v>
      </c>
      <c r="C1995" s="372" t="s">
        <v>682</v>
      </c>
      <c r="D1995" s="372"/>
      <c r="E1995" s="372"/>
      <c r="F1995" s="51" t="s">
        <v>69</v>
      </c>
      <c r="G1995" s="63">
        <v>97</v>
      </c>
      <c r="H1995" s="52"/>
      <c r="I1995" s="63">
        <v>97</v>
      </c>
      <c r="J1995" s="57"/>
      <c r="K1995" s="52"/>
      <c r="L1995" s="53">
        <v>11.94</v>
      </c>
      <c r="M1995" s="52"/>
      <c r="N1995" s="64">
        <v>417.45</v>
      </c>
      <c r="AF1995" s="39"/>
      <c r="AG1995" s="47"/>
      <c r="AH1995" s="47"/>
      <c r="AL1995" s="3" t="s">
        <v>682</v>
      </c>
      <c r="AN1995" s="47"/>
      <c r="AO1995" s="47"/>
      <c r="AQ1995" s="47"/>
    </row>
    <row r="1996" spans="1:43" s="4" customFormat="1" ht="23.25" x14ac:dyDescent="0.25">
      <c r="A1996" s="56"/>
      <c r="B1996" s="49" t="s">
        <v>683</v>
      </c>
      <c r="C1996" s="372" t="s">
        <v>684</v>
      </c>
      <c r="D1996" s="372"/>
      <c r="E1996" s="372"/>
      <c r="F1996" s="51" t="s">
        <v>69</v>
      </c>
      <c r="G1996" s="63">
        <v>51</v>
      </c>
      <c r="H1996" s="52"/>
      <c r="I1996" s="63">
        <v>51</v>
      </c>
      <c r="J1996" s="57"/>
      <c r="K1996" s="52"/>
      <c r="L1996" s="53">
        <v>6.28</v>
      </c>
      <c r="M1996" s="52"/>
      <c r="N1996" s="64">
        <v>219.48</v>
      </c>
      <c r="AF1996" s="39"/>
      <c r="AG1996" s="47"/>
      <c r="AH1996" s="47"/>
      <c r="AL1996" s="3" t="s">
        <v>684</v>
      </c>
      <c r="AN1996" s="47"/>
      <c r="AO1996" s="47"/>
      <c r="AQ1996" s="47"/>
    </row>
    <row r="1997" spans="1:43" s="4" customFormat="1" ht="15" x14ac:dyDescent="0.25">
      <c r="A1997" s="65"/>
      <c r="B1997" s="66"/>
      <c r="C1997" s="374" t="s">
        <v>72</v>
      </c>
      <c r="D1997" s="374"/>
      <c r="E1997" s="374"/>
      <c r="F1997" s="42"/>
      <c r="G1997" s="43"/>
      <c r="H1997" s="43"/>
      <c r="I1997" s="43"/>
      <c r="J1997" s="45"/>
      <c r="K1997" s="43"/>
      <c r="L1997" s="67">
        <v>32.409999999999997</v>
      </c>
      <c r="M1997" s="60"/>
      <c r="N1997" s="46"/>
      <c r="AF1997" s="39"/>
      <c r="AG1997" s="47"/>
      <c r="AH1997" s="47"/>
      <c r="AN1997" s="47" t="s">
        <v>72</v>
      </c>
      <c r="AO1997" s="47"/>
      <c r="AQ1997" s="47"/>
    </row>
    <row r="1998" spans="1:43" s="4" customFormat="1" ht="23.25" x14ac:dyDescent="0.25">
      <c r="A1998" s="40" t="s">
        <v>870</v>
      </c>
      <c r="B1998" s="41" t="s">
        <v>756</v>
      </c>
      <c r="C1998" s="374" t="s">
        <v>757</v>
      </c>
      <c r="D1998" s="374"/>
      <c r="E1998" s="374"/>
      <c r="F1998" s="42" t="s">
        <v>215</v>
      </c>
      <c r="G1998" s="43">
        <v>-8.0000000000000002E-3</v>
      </c>
      <c r="H1998" s="44">
        <v>1</v>
      </c>
      <c r="I1998" s="116">
        <v>-8.0000000000000002E-3</v>
      </c>
      <c r="J1998" s="67">
        <v>38.590000000000003</v>
      </c>
      <c r="K1998" s="43"/>
      <c r="L1998" s="67">
        <v>-0.31</v>
      </c>
      <c r="M1998" s="43"/>
      <c r="N1998" s="46"/>
      <c r="AF1998" s="39"/>
      <c r="AG1998" s="47"/>
      <c r="AH1998" s="47" t="s">
        <v>757</v>
      </c>
      <c r="AN1998" s="47"/>
      <c r="AO1998" s="47"/>
      <c r="AQ1998" s="47"/>
    </row>
    <row r="1999" spans="1:43" s="4" customFormat="1" ht="15" x14ac:dyDescent="0.25">
      <c r="A1999" s="65"/>
      <c r="B1999" s="66"/>
      <c r="C1999" s="374" t="s">
        <v>72</v>
      </c>
      <c r="D1999" s="374"/>
      <c r="E1999" s="374"/>
      <c r="F1999" s="42"/>
      <c r="G1999" s="43"/>
      <c r="H1999" s="43"/>
      <c r="I1999" s="43"/>
      <c r="J1999" s="45"/>
      <c r="K1999" s="43"/>
      <c r="L1999" s="67">
        <v>-0.31</v>
      </c>
      <c r="M1999" s="60"/>
      <c r="N1999" s="46"/>
      <c r="AF1999" s="39"/>
      <c r="AG1999" s="47"/>
      <c r="AH1999" s="47"/>
      <c r="AN1999" s="47" t="s">
        <v>72</v>
      </c>
      <c r="AO1999" s="47"/>
      <c r="AQ1999" s="47"/>
    </row>
    <row r="2000" spans="1:43" s="4" customFormat="1" ht="15" x14ac:dyDescent="0.25">
      <c r="A2000" s="40" t="s">
        <v>871</v>
      </c>
      <c r="B2000" s="41" t="s">
        <v>759</v>
      </c>
      <c r="C2000" s="374" t="s">
        <v>760</v>
      </c>
      <c r="D2000" s="374"/>
      <c r="E2000" s="374"/>
      <c r="F2000" s="42" t="s">
        <v>215</v>
      </c>
      <c r="G2000" s="43">
        <v>-6.0000000000000001E-3</v>
      </c>
      <c r="H2000" s="44">
        <v>1</v>
      </c>
      <c r="I2000" s="116">
        <v>-6.0000000000000001E-3</v>
      </c>
      <c r="J2000" s="67">
        <v>143.97999999999999</v>
      </c>
      <c r="K2000" s="43"/>
      <c r="L2000" s="67">
        <v>-0.86</v>
      </c>
      <c r="M2000" s="43"/>
      <c r="N2000" s="46"/>
      <c r="AF2000" s="39"/>
      <c r="AG2000" s="47"/>
      <c r="AH2000" s="47" t="s">
        <v>760</v>
      </c>
      <c r="AN2000" s="47"/>
      <c r="AO2000" s="47"/>
      <c r="AQ2000" s="47"/>
    </row>
    <row r="2001" spans="1:43" s="4" customFormat="1" ht="15" x14ac:dyDescent="0.25">
      <c r="A2001" s="65"/>
      <c r="B2001" s="66"/>
      <c r="C2001" s="374" t="s">
        <v>72</v>
      </c>
      <c r="D2001" s="374"/>
      <c r="E2001" s="374"/>
      <c r="F2001" s="42"/>
      <c r="G2001" s="43"/>
      <c r="H2001" s="43"/>
      <c r="I2001" s="43"/>
      <c r="J2001" s="45"/>
      <c r="K2001" s="43"/>
      <c r="L2001" s="67">
        <v>-0.86</v>
      </c>
      <c r="M2001" s="60"/>
      <c r="N2001" s="46"/>
      <c r="AF2001" s="39"/>
      <c r="AG2001" s="47"/>
      <c r="AH2001" s="47"/>
      <c r="AN2001" s="47" t="s">
        <v>72</v>
      </c>
      <c r="AO2001" s="47"/>
      <c r="AQ2001" s="47"/>
    </row>
    <row r="2002" spans="1:43" s="4" customFormat="1" ht="22.5" x14ac:dyDescent="0.25">
      <c r="A2002" s="40" t="s">
        <v>872</v>
      </c>
      <c r="B2002" s="41" t="s">
        <v>768</v>
      </c>
      <c r="C2002" s="374" t="s">
        <v>769</v>
      </c>
      <c r="D2002" s="374"/>
      <c r="E2002" s="374"/>
      <c r="F2002" s="42" t="s">
        <v>61</v>
      </c>
      <c r="G2002" s="43">
        <v>2</v>
      </c>
      <c r="H2002" s="44">
        <v>1</v>
      </c>
      <c r="I2002" s="44">
        <v>2</v>
      </c>
      <c r="J2002" s="67">
        <v>282.11</v>
      </c>
      <c r="K2002" s="43"/>
      <c r="L2002" s="67">
        <v>65.989999999999995</v>
      </c>
      <c r="M2002" s="68">
        <v>8.5500000000000007</v>
      </c>
      <c r="N2002" s="122">
        <v>564.22</v>
      </c>
      <c r="AF2002" s="39"/>
      <c r="AG2002" s="47"/>
      <c r="AH2002" s="47" t="s">
        <v>769</v>
      </c>
      <c r="AN2002" s="47"/>
      <c r="AO2002" s="47"/>
      <c r="AQ2002" s="47"/>
    </row>
    <row r="2003" spans="1:43" s="4" customFormat="1" ht="15" x14ac:dyDescent="0.25">
      <c r="A2003" s="65"/>
      <c r="B2003" s="66"/>
      <c r="C2003" s="374" t="s">
        <v>72</v>
      </c>
      <c r="D2003" s="374"/>
      <c r="E2003" s="374"/>
      <c r="F2003" s="42"/>
      <c r="G2003" s="43"/>
      <c r="H2003" s="43"/>
      <c r="I2003" s="43"/>
      <c r="J2003" s="45"/>
      <c r="K2003" s="43"/>
      <c r="L2003" s="67">
        <v>65.989999999999995</v>
      </c>
      <c r="M2003" s="60"/>
      <c r="N2003" s="122">
        <v>564.22</v>
      </c>
      <c r="AF2003" s="39"/>
      <c r="AG2003" s="47"/>
      <c r="AH2003" s="47"/>
      <c r="AN2003" s="47" t="s">
        <v>72</v>
      </c>
      <c r="AO2003" s="47"/>
      <c r="AQ2003" s="47"/>
    </row>
    <row r="2004" spans="1:43" s="4" customFormat="1" ht="34.5" x14ac:dyDescent="0.25">
      <c r="A2004" s="40" t="s">
        <v>873</v>
      </c>
      <c r="B2004" s="41" t="s">
        <v>771</v>
      </c>
      <c r="C2004" s="374" t="s">
        <v>772</v>
      </c>
      <c r="D2004" s="374"/>
      <c r="E2004" s="374"/>
      <c r="F2004" s="42" t="s">
        <v>61</v>
      </c>
      <c r="G2004" s="43">
        <v>2</v>
      </c>
      <c r="H2004" s="44">
        <v>1</v>
      </c>
      <c r="I2004" s="44">
        <v>2</v>
      </c>
      <c r="J2004" s="45"/>
      <c r="K2004" s="43"/>
      <c r="L2004" s="45"/>
      <c r="M2004" s="43"/>
      <c r="N2004" s="46"/>
      <c r="AF2004" s="39"/>
      <c r="AG2004" s="47"/>
      <c r="AH2004" s="47" t="s">
        <v>772</v>
      </c>
      <c r="AN2004" s="47"/>
      <c r="AO2004" s="47"/>
      <c r="AQ2004" s="47"/>
    </row>
    <row r="2005" spans="1:43" s="4" customFormat="1" ht="22.5" x14ac:dyDescent="0.25">
      <c r="A2005" s="103"/>
      <c r="B2005" s="49" t="s">
        <v>217</v>
      </c>
      <c r="C2005" s="368" t="s">
        <v>218</v>
      </c>
      <c r="D2005" s="368"/>
      <c r="E2005" s="368"/>
      <c r="F2005" s="368"/>
      <c r="G2005" s="368"/>
      <c r="H2005" s="368"/>
      <c r="I2005" s="368"/>
      <c r="J2005" s="368"/>
      <c r="K2005" s="368"/>
      <c r="L2005" s="368"/>
      <c r="M2005" s="368"/>
      <c r="N2005" s="376"/>
      <c r="AF2005" s="39"/>
      <c r="AG2005" s="47"/>
      <c r="AH2005" s="47"/>
      <c r="AJ2005" s="3" t="s">
        <v>218</v>
      </c>
      <c r="AN2005" s="47"/>
      <c r="AO2005" s="47"/>
      <c r="AQ2005" s="47"/>
    </row>
    <row r="2006" spans="1:43" s="4" customFormat="1" ht="15" x14ac:dyDescent="0.25">
      <c r="A2006" s="48"/>
      <c r="B2006" s="49" t="s">
        <v>58</v>
      </c>
      <c r="C2006" s="372" t="s">
        <v>62</v>
      </c>
      <c r="D2006" s="372"/>
      <c r="E2006" s="372"/>
      <c r="F2006" s="51"/>
      <c r="G2006" s="52"/>
      <c r="H2006" s="52"/>
      <c r="I2006" s="52"/>
      <c r="J2006" s="53">
        <v>51.98</v>
      </c>
      <c r="K2006" s="54">
        <v>1.1499999999999999</v>
      </c>
      <c r="L2006" s="53">
        <v>119.55</v>
      </c>
      <c r="M2006" s="54">
        <v>34.96</v>
      </c>
      <c r="N2006" s="55">
        <v>4179.47</v>
      </c>
      <c r="AF2006" s="39"/>
      <c r="AG2006" s="47"/>
      <c r="AH2006" s="47"/>
      <c r="AK2006" s="3" t="s">
        <v>62</v>
      </c>
      <c r="AN2006" s="47"/>
      <c r="AO2006" s="47"/>
      <c r="AQ2006" s="47"/>
    </row>
    <row r="2007" spans="1:43" s="4" customFormat="1" ht="15" x14ac:dyDescent="0.25">
      <c r="A2007" s="48"/>
      <c r="B2007" s="49" t="s">
        <v>73</v>
      </c>
      <c r="C2007" s="372" t="s">
        <v>175</v>
      </c>
      <c r="D2007" s="372"/>
      <c r="E2007" s="372"/>
      <c r="F2007" s="51"/>
      <c r="G2007" s="52"/>
      <c r="H2007" s="52"/>
      <c r="I2007" s="52"/>
      <c r="J2007" s="53">
        <v>1.81</v>
      </c>
      <c r="K2007" s="54">
        <v>1.1499999999999999</v>
      </c>
      <c r="L2007" s="53">
        <v>4.16</v>
      </c>
      <c r="M2007" s="52"/>
      <c r="N2007" s="58"/>
      <c r="AF2007" s="39"/>
      <c r="AG2007" s="47"/>
      <c r="AH2007" s="47"/>
      <c r="AK2007" s="3" t="s">
        <v>175</v>
      </c>
      <c r="AN2007" s="47"/>
      <c r="AO2007" s="47"/>
      <c r="AQ2007" s="47"/>
    </row>
    <row r="2008" spans="1:43" s="4" customFormat="1" ht="15" x14ac:dyDescent="0.25">
      <c r="A2008" s="48"/>
      <c r="B2008" s="49" t="s">
        <v>78</v>
      </c>
      <c r="C2008" s="372" t="s">
        <v>176</v>
      </c>
      <c r="D2008" s="372"/>
      <c r="E2008" s="372"/>
      <c r="F2008" s="51"/>
      <c r="G2008" s="52"/>
      <c r="H2008" s="52"/>
      <c r="I2008" s="52"/>
      <c r="J2008" s="53">
        <v>0.26</v>
      </c>
      <c r="K2008" s="54">
        <v>1.1499999999999999</v>
      </c>
      <c r="L2008" s="53">
        <v>0.6</v>
      </c>
      <c r="M2008" s="54">
        <v>34.96</v>
      </c>
      <c r="N2008" s="64">
        <v>20.98</v>
      </c>
      <c r="AF2008" s="39"/>
      <c r="AG2008" s="47"/>
      <c r="AH2008" s="47"/>
      <c r="AK2008" s="3" t="s">
        <v>176</v>
      </c>
      <c r="AN2008" s="47"/>
      <c r="AO2008" s="47"/>
      <c r="AQ2008" s="47"/>
    </row>
    <row r="2009" spans="1:43" s="4" customFormat="1" ht="15" x14ac:dyDescent="0.25">
      <c r="A2009" s="48"/>
      <c r="B2009" s="49" t="s">
        <v>122</v>
      </c>
      <c r="C2009" s="372" t="s">
        <v>177</v>
      </c>
      <c r="D2009" s="372"/>
      <c r="E2009" s="372"/>
      <c r="F2009" s="51"/>
      <c r="G2009" s="52"/>
      <c r="H2009" s="52"/>
      <c r="I2009" s="52"/>
      <c r="J2009" s="53">
        <v>16.68</v>
      </c>
      <c r="K2009" s="52"/>
      <c r="L2009" s="53">
        <v>33.36</v>
      </c>
      <c r="M2009" s="52"/>
      <c r="N2009" s="58"/>
      <c r="AF2009" s="39"/>
      <c r="AG2009" s="47"/>
      <c r="AH2009" s="47"/>
      <c r="AK2009" s="3" t="s">
        <v>177</v>
      </c>
      <c r="AN2009" s="47"/>
      <c r="AO2009" s="47"/>
      <c r="AQ2009" s="47"/>
    </row>
    <row r="2010" spans="1:43" s="4" customFormat="1" ht="15" x14ac:dyDescent="0.25">
      <c r="A2010" s="56"/>
      <c r="B2010" s="49"/>
      <c r="C2010" s="372" t="s">
        <v>63</v>
      </c>
      <c r="D2010" s="372"/>
      <c r="E2010" s="372"/>
      <c r="F2010" s="51" t="s">
        <v>64</v>
      </c>
      <c r="G2010" s="54">
        <v>5.53</v>
      </c>
      <c r="H2010" s="54">
        <v>1.1499999999999999</v>
      </c>
      <c r="I2010" s="109">
        <v>12.718999999999999</v>
      </c>
      <c r="J2010" s="57"/>
      <c r="K2010" s="52"/>
      <c r="L2010" s="57"/>
      <c r="M2010" s="52"/>
      <c r="N2010" s="58"/>
      <c r="AF2010" s="39"/>
      <c r="AG2010" s="47"/>
      <c r="AH2010" s="47"/>
      <c r="AL2010" s="3" t="s">
        <v>63</v>
      </c>
      <c r="AN2010" s="47"/>
      <c r="AO2010" s="47"/>
      <c r="AQ2010" s="47"/>
    </row>
    <row r="2011" spans="1:43" s="4" customFormat="1" ht="15" x14ac:dyDescent="0.25">
      <c r="A2011" s="56"/>
      <c r="B2011" s="49"/>
      <c r="C2011" s="372" t="s">
        <v>178</v>
      </c>
      <c r="D2011" s="372"/>
      <c r="E2011" s="372"/>
      <c r="F2011" s="51" t="s">
        <v>64</v>
      </c>
      <c r="G2011" s="54">
        <v>0.02</v>
      </c>
      <c r="H2011" s="54">
        <v>1.1499999999999999</v>
      </c>
      <c r="I2011" s="109">
        <v>4.5999999999999999E-2</v>
      </c>
      <c r="J2011" s="57"/>
      <c r="K2011" s="52"/>
      <c r="L2011" s="57"/>
      <c r="M2011" s="52"/>
      <c r="N2011" s="58"/>
      <c r="AF2011" s="39"/>
      <c r="AG2011" s="47"/>
      <c r="AH2011" s="47"/>
      <c r="AL2011" s="3" t="s">
        <v>178</v>
      </c>
      <c r="AN2011" s="47"/>
      <c r="AO2011" s="47"/>
      <c r="AQ2011" s="47"/>
    </row>
    <row r="2012" spans="1:43" s="4" customFormat="1" ht="15" x14ac:dyDescent="0.25">
      <c r="A2012" s="48"/>
      <c r="B2012" s="49"/>
      <c r="C2012" s="375" t="s">
        <v>65</v>
      </c>
      <c r="D2012" s="375"/>
      <c r="E2012" s="375"/>
      <c r="F2012" s="59"/>
      <c r="G2012" s="60"/>
      <c r="H2012" s="60"/>
      <c r="I2012" s="60"/>
      <c r="J2012" s="61">
        <v>70.47</v>
      </c>
      <c r="K2012" s="60"/>
      <c r="L2012" s="61">
        <v>157.07</v>
      </c>
      <c r="M2012" s="60"/>
      <c r="N2012" s="62"/>
      <c r="AF2012" s="39"/>
      <c r="AG2012" s="47"/>
      <c r="AH2012" s="47"/>
      <c r="AM2012" s="3" t="s">
        <v>65</v>
      </c>
      <c r="AN2012" s="47"/>
      <c r="AO2012" s="47"/>
      <c r="AQ2012" s="47"/>
    </row>
    <row r="2013" spans="1:43" s="4" customFormat="1" ht="15" x14ac:dyDescent="0.25">
      <c r="A2013" s="56"/>
      <c r="B2013" s="49"/>
      <c r="C2013" s="372" t="s">
        <v>66</v>
      </c>
      <c r="D2013" s="372"/>
      <c r="E2013" s="372"/>
      <c r="F2013" s="51"/>
      <c r="G2013" s="52"/>
      <c r="H2013" s="52"/>
      <c r="I2013" s="52"/>
      <c r="J2013" s="57"/>
      <c r="K2013" s="52"/>
      <c r="L2013" s="53">
        <v>120.15</v>
      </c>
      <c r="M2013" s="52"/>
      <c r="N2013" s="55">
        <v>4200.45</v>
      </c>
      <c r="AF2013" s="39"/>
      <c r="AG2013" s="47"/>
      <c r="AH2013" s="47"/>
      <c r="AL2013" s="3" t="s">
        <v>66</v>
      </c>
      <c r="AN2013" s="47"/>
      <c r="AO2013" s="47"/>
      <c r="AQ2013" s="47"/>
    </row>
    <row r="2014" spans="1:43" s="4" customFormat="1" ht="23.25" x14ac:dyDescent="0.25">
      <c r="A2014" s="56"/>
      <c r="B2014" s="49" t="s">
        <v>681</v>
      </c>
      <c r="C2014" s="372" t="s">
        <v>682</v>
      </c>
      <c r="D2014" s="372"/>
      <c r="E2014" s="372"/>
      <c r="F2014" s="51" t="s">
        <v>69</v>
      </c>
      <c r="G2014" s="63">
        <v>97</v>
      </c>
      <c r="H2014" s="52"/>
      <c r="I2014" s="63">
        <v>97</v>
      </c>
      <c r="J2014" s="57"/>
      <c r="K2014" s="52"/>
      <c r="L2014" s="53">
        <v>116.55</v>
      </c>
      <c r="M2014" s="52"/>
      <c r="N2014" s="55">
        <v>4074.44</v>
      </c>
      <c r="AF2014" s="39"/>
      <c r="AG2014" s="47"/>
      <c r="AH2014" s="47"/>
      <c r="AL2014" s="3" t="s">
        <v>682</v>
      </c>
      <c r="AN2014" s="47"/>
      <c r="AO2014" s="47"/>
      <c r="AQ2014" s="47"/>
    </row>
    <row r="2015" spans="1:43" s="4" customFormat="1" ht="23.25" x14ac:dyDescent="0.25">
      <c r="A2015" s="56"/>
      <c r="B2015" s="49" t="s">
        <v>683</v>
      </c>
      <c r="C2015" s="372" t="s">
        <v>684</v>
      </c>
      <c r="D2015" s="372"/>
      <c r="E2015" s="372"/>
      <c r="F2015" s="51" t="s">
        <v>69</v>
      </c>
      <c r="G2015" s="63">
        <v>51</v>
      </c>
      <c r="H2015" s="52"/>
      <c r="I2015" s="63">
        <v>51</v>
      </c>
      <c r="J2015" s="57"/>
      <c r="K2015" s="52"/>
      <c r="L2015" s="53">
        <v>61.28</v>
      </c>
      <c r="M2015" s="52"/>
      <c r="N2015" s="55">
        <v>2142.23</v>
      </c>
      <c r="AF2015" s="39"/>
      <c r="AG2015" s="47"/>
      <c r="AH2015" s="47"/>
      <c r="AL2015" s="3" t="s">
        <v>684</v>
      </c>
      <c r="AN2015" s="47"/>
      <c r="AO2015" s="47"/>
      <c r="AQ2015" s="47"/>
    </row>
    <row r="2016" spans="1:43" s="4" customFormat="1" ht="15" x14ac:dyDescent="0.25">
      <c r="A2016" s="65"/>
      <c r="B2016" s="66"/>
      <c r="C2016" s="374" t="s">
        <v>72</v>
      </c>
      <c r="D2016" s="374"/>
      <c r="E2016" s="374"/>
      <c r="F2016" s="42"/>
      <c r="G2016" s="43"/>
      <c r="H2016" s="43"/>
      <c r="I2016" s="43"/>
      <c r="J2016" s="45"/>
      <c r="K2016" s="43"/>
      <c r="L2016" s="67">
        <v>334.9</v>
      </c>
      <c r="M2016" s="60"/>
      <c r="N2016" s="46"/>
      <c r="AF2016" s="39"/>
      <c r="AG2016" s="47"/>
      <c r="AH2016" s="47"/>
      <c r="AN2016" s="47" t="s">
        <v>72</v>
      </c>
      <c r="AO2016" s="47"/>
      <c r="AQ2016" s="47"/>
    </row>
    <row r="2017" spans="1:43" s="4" customFormat="1" ht="23.25" x14ac:dyDescent="0.25">
      <c r="A2017" s="40" t="s">
        <v>874</v>
      </c>
      <c r="B2017" s="41" t="s">
        <v>774</v>
      </c>
      <c r="C2017" s="374" t="s">
        <v>875</v>
      </c>
      <c r="D2017" s="374"/>
      <c r="E2017" s="374"/>
      <c r="F2017" s="42" t="s">
        <v>61</v>
      </c>
      <c r="G2017" s="43">
        <v>2</v>
      </c>
      <c r="H2017" s="44">
        <v>1</v>
      </c>
      <c r="I2017" s="44">
        <v>2</v>
      </c>
      <c r="J2017" s="105">
        <v>4818.91</v>
      </c>
      <c r="K2017" s="43"/>
      <c r="L2017" s="105">
        <v>1127.23</v>
      </c>
      <c r="M2017" s="68">
        <v>8.5500000000000007</v>
      </c>
      <c r="N2017" s="115">
        <v>9637.82</v>
      </c>
      <c r="AF2017" s="39"/>
      <c r="AG2017" s="47"/>
      <c r="AH2017" s="47" t="s">
        <v>875</v>
      </c>
      <c r="AN2017" s="47"/>
      <c r="AO2017" s="47"/>
      <c r="AQ2017" s="47"/>
    </row>
    <row r="2018" spans="1:43" s="4" customFormat="1" ht="15" x14ac:dyDescent="0.25">
      <c r="A2018" s="65"/>
      <c r="B2018" s="66"/>
      <c r="C2018" s="374" t="s">
        <v>72</v>
      </c>
      <c r="D2018" s="374"/>
      <c r="E2018" s="374"/>
      <c r="F2018" s="42"/>
      <c r="G2018" s="43"/>
      <c r="H2018" s="43"/>
      <c r="I2018" s="43"/>
      <c r="J2018" s="45"/>
      <c r="K2018" s="43"/>
      <c r="L2018" s="105">
        <v>1127.23</v>
      </c>
      <c r="M2018" s="60"/>
      <c r="N2018" s="115">
        <v>9637.82</v>
      </c>
      <c r="AF2018" s="39"/>
      <c r="AG2018" s="47"/>
      <c r="AH2018" s="47"/>
      <c r="AN2018" s="47" t="s">
        <v>72</v>
      </c>
      <c r="AO2018" s="47"/>
      <c r="AQ2018" s="47"/>
    </row>
    <row r="2019" spans="1:43" s="4" customFormat="1" ht="0" hidden="1" customHeight="1" x14ac:dyDescent="0.25">
      <c r="A2019" s="71"/>
      <c r="B2019" s="72"/>
      <c r="C2019" s="72"/>
      <c r="D2019" s="72"/>
      <c r="E2019" s="72"/>
      <c r="F2019" s="73"/>
      <c r="G2019" s="73"/>
      <c r="H2019" s="73"/>
      <c r="I2019" s="73"/>
      <c r="J2019" s="74"/>
      <c r="K2019" s="73"/>
      <c r="L2019" s="74"/>
      <c r="M2019" s="52"/>
      <c r="N2019" s="74"/>
      <c r="AF2019" s="39"/>
      <c r="AG2019" s="47"/>
      <c r="AH2019" s="47"/>
      <c r="AN2019" s="47"/>
      <c r="AO2019" s="47"/>
      <c r="AQ2019" s="47"/>
    </row>
    <row r="2020" spans="1:43" s="4" customFormat="1" ht="15" x14ac:dyDescent="0.25">
      <c r="A2020" s="78"/>
      <c r="B2020" s="79"/>
      <c r="C2020" s="374" t="s">
        <v>876</v>
      </c>
      <c r="D2020" s="374"/>
      <c r="E2020" s="374"/>
      <c r="F2020" s="374"/>
      <c r="G2020" s="374"/>
      <c r="H2020" s="374"/>
      <c r="I2020" s="374"/>
      <c r="J2020" s="374"/>
      <c r="K2020" s="374"/>
      <c r="L2020" s="80"/>
      <c r="M2020" s="81"/>
      <c r="N2020" s="82"/>
      <c r="AF2020" s="39"/>
      <c r="AG2020" s="47"/>
      <c r="AH2020" s="47"/>
      <c r="AN2020" s="47"/>
      <c r="AO2020" s="47" t="s">
        <v>876</v>
      </c>
      <c r="AQ2020" s="47"/>
    </row>
    <row r="2021" spans="1:43" s="4" customFormat="1" ht="15" x14ac:dyDescent="0.25">
      <c r="A2021" s="83"/>
      <c r="B2021" s="49"/>
      <c r="C2021" s="372" t="s">
        <v>83</v>
      </c>
      <c r="D2021" s="372"/>
      <c r="E2021" s="372"/>
      <c r="F2021" s="372"/>
      <c r="G2021" s="372"/>
      <c r="H2021" s="372"/>
      <c r="I2021" s="372"/>
      <c r="J2021" s="372"/>
      <c r="K2021" s="372"/>
      <c r="L2021" s="106">
        <v>16071.79</v>
      </c>
      <c r="M2021" s="85"/>
      <c r="N2021" s="86">
        <v>159096.9</v>
      </c>
      <c r="AF2021" s="39"/>
      <c r="AG2021" s="47"/>
      <c r="AH2021" s="47"/>
      <c r="AN2021" s="47"/>
      <c r="AO2021" s="47"/>
      <c r="AP2021" s="3" t="s">
        <v>83</v>
      </c>
      <c r="AQ2021" s="47"/>
    </row>
    <row r="2022" spans="1:43" s="4" customFormat="1" ht="15" x14ac:dyDescent="0.25">
      <c r="A2022" s="83"/>
      <c r="B2022" s="49"/>
      <c r="C2022" s="372" t="s">
        <v>84</v>
      </c>
      <c r="D2022" s="372"/>
      <c r="E2022" s="372"/>
      <c r="F2022" s="372"/>
      <c r="G2022" s="372"/>
      <c r="H2022" s="372"/>
      <c r="I2022" s="372"/>
      <c r="J2022" s="372"/>
      <c r="K2022" s="372"/>
      <c r="L2022" s="87"/>
      <c r="M2022" s="85"/>
      <c r="N2022" s="88"/>
      <c r="AF2022" s="39"/>
      <c r="AG2022" s="47"/>
      <c r="AH2022" s="47"/>
      <c r="AN2022" s="47"/>
      <c r="AO2022" s="47"/>
      <c r="AP2022" s="3" t="s">
        <v>84</v>
      </c>
      <c r="AQ2022" s="47"/>
    </row>
    <row r="2023" spans="1:43" s="4" customFormat="1" ht="15" x14ac:dyDescent="0.25">
      <c r="A2023" s="83"/>
      <c r="B2023" s="49"/>
      <c r="C2023" s="372" t="s">
        <v>85</v>
      </c>
      <c r="D2023" s="372"/>
      <c r="E2023" s="372"/>
      <c r="F2023" s="372"/>
      <c r="G2023" s="372"/>
      <c r="H2023" s="372"/>
      <c r="I2023" s="372"/>
      <c r="J2023" s="372"/>
      <c r="K2023" s="372"/>
      <c r="L2023" s="84">
        <v>751.67</v>
      </c>
      <c r="M2023" s="85"/>
      <c r="N2023" s="86">
        <v>26278.38</v>
      </c>
      <c r="AF2023" s="39"/>
      <c r="AG2023" s="47"/>
      <c r="AH2023" s="47"/>
      <c r="AN2023" s="47"/>
      <c r="AO2023" s="47"/>
      <c r="AP2023" s="3" t="s">
        <v>85</v>
      </c>
      <c r="AQ2023" s="47"/>
    </row>
    <row r="2024" spans="1:43" s="4" customFormat="1" ht="15" x14ac:dyDescent="0.25">
      <c r="A2024" s="83"/>
      <c r="B2024" s="49"/>
      <c r="C2024" s="372" t="s">
        <v>193</v>
      </c>
      <c r="D2024" s="372"/>
      <c r="E2024" s="372"/>
      <c r="F2024" s="372"/>
      <c r="G2024" s="372"/>
      <c r="H2024" s="372"/>
      <c r="I2024" s="372"/>
      <c r="J2024" s="372"/>
      <c r="K2024" s="372"/>
      <c r="L2024" s="84">
        <v>511.59</v>
      </c>
      <c r="M2024" s="85"/>
      <c r="N2024" s="86">
        <v>6205.59</v>
      </c>
      <c r="AF2024" s="39"/>
      <c r="AG2024" s="47"/>
      <c r="AH2024" s="47"/>
      <c r="AN2024" s="47"/>
      <c r="AO2024" s="47"/>
      <c r="AP2024" s="3" t="s">
        <v>193</v>
      </c>
      <c r="AQ2024" s="47"/>
    </row>
    <row r="2025" spans="1:43" s="4" customFormat="1" ht="15" x14ac:dyDescent="0.25">
      <c r="A2025" s="83"/>
      <c r="B2025" s="49"/>
      <c r="C2025" s="372" t="s">
        <v>194</v>
      </c>
      <c r="D2025" s="372"/>
      <c r="E2025" s="372"/>
      <c r="F2025" s="372"/>
      <c r="G2025" s="372"/>
      <c r="H2025" s="372"/>
      <c r="I2025" s="372"/>
      <c r="J2025" s="372"/>
      <c r="K2025" s="372"/>
      <c r="L2025" s="84">
        <v>74.05</v>
      </c>
      <c r="M2025" s="85"/>
      <c r="N2025" s="86">
        <v>2588.8000000000002</v>
      </c>
      <c r="AF2025" s="39"/>
      <c r="AG2025" s="47"/>
      <c r="AH2025" s="47"/>
      <c r="AN2025" s="47"/>
      <c r="AO2025" s="47"/>
      <c r="AP2025" s="3" t="s">
        <v>194</v>
      </c>
      <c r="AQ2025" s="47"/>
    </row>
    <row r="2026" spans="1:43" s="4" customFormat="1" ht="15" x14ac:dyDescent="0.25">
      <c r="A2026" s="83"/>
      <c r="B2026" s="49"/>
      <c r="C2026" s="372" t="s">
        <v>195</v>
      </c>
      <c r="D2026" s="372"/>
      <c r="E2026" s="372"/>
      <c r="F2026" s="372"/>
      <c r="G2026" s="372"/>
      <c r="H2026" s="372"/>
      <c r="I2026" s="372"/>
      <c r="J2026" s="372"/>
      <c r="K2026" s="372"/>
      <c r="L2026" s="106">
        <v>14808.53</v>
      </c>
      <c r="M2026" s="85"/>
      <c r="N2026" s="86">
        <v>126612.93</v>
      </c>
      <c r="AF2026" s="39"/>
      <c r="AG2026" s="47"/>
      <c r="AH2026" s="47"/>
      <c r="AN2026" s="47"/>
      <c r="AO2026" s="47"/>
      <c r="AP2026" s="3" t="s">
        <v>195</v>
      </c>
      <c r="AQ2026" s="47"/>
    </row>
    <row r="2027" spans="1:43" s="4" customFormat="1" ht="15" x14ac:dyDescent="0.25">
      <c r="A2027" s="83"/>
      <c r="B2027" s="49"/>
      <c r="C2027" s="372" t="s">
        <v>196</v>
      </c>
      <c r="D2027" s="372"/>
      <c r="E2027" s="372"/>
      <c r="F2027" s="372"/>
      <c r="G2027" s="372"/>
      <c r="H2027" s="372"/>
      <c r="I2027" s="372"/>
      <c r="J2027" s="372"/>
      <c r="K2027" s="372"/>
      <c r="L2027" s="106">
        <v>5472.12</v>
      </c>
      <c r="M2027" s="85"/>
      <c r="N2027" s="86">
        <v>65811.350000000006</v>
      </c>
      <c r="AF2027" s="39"/>
      <c r="AG2027" s="47"/>
      <c r="AH2027" s="47"/>
      <c r="AN2027" s="47"/>
      <c r="AO2027" s="47"/>
      <c r="AP2027" s="3" t="s">
        <v>196</v>
      </c>
      <c r="AQ2027" s="47"/>
    </row>
    <row r="2028" spans="1:43" s="4" customFormat="1" ht="15" x14ac:dyDescent="0.25">
      <c r="A2028" s="83"/>
      <c r="B2028" s="49"/>
      <c r="C2028" s="372" t="s">
        <v>84</v>
      </c>
      <c r="D2028" s="372"/>
      <c r="E2028" s="372"/>
      <c r="F2028" s="372"/>
      <c r="G2028" s="372"/>
      <c r="H2028" s="372"/>
      <c r="I2028" s="372"/>
      <c r="J2028" s="372"/>
      <c r="K2028" s="372"/>
      <c r="L2028" s="87"/>
      <c r="M2028" s="85"/>
      <c r="N2028" s="88"/>
      <c r="AF2028" s="39"/>
      <c r="AG2028" s="47"/>
      <c r="AH2028" s="47"/>
      <c r="AN2028" s="47"/>
      <c r="AO2028" s="47"/>
      <c r="AP2028" s="3" t="s">
        <v>84</v>
      </c>
      <c r="AQ2028" s="47"/>
    </row>
    <row r="2029" spans="1:43" s="4" customFormat="1" ht="15" x14ac:dyDescent="0.25">
      <c r="A2029" s="83"/>
      <c r="B2029" s="49"/>
      <c r="C2029" s="372" t="s">
        <v>197</v>
      </c>
      <c r="D2029" s="372"/>
      <c r="E2029" s="372"/>
      <c r="F2029" s="372"/>
      <c r="G2029" s="372"/>
      <c r="H2029" s="372"/>
      <c r="I2029" s="372"/>
      <c r="J2029" s="372"/>
      <c r="K2029" s="372"/>
      <c r="L2029" s="84">
        <v>229.28</v>
      </c>
      <c r="M2029" s="85"/>
      <c r="N2029" s="86">
        <v>8015.63</v>
      </c>
      <c r="AF2029" s="39"/>
      <c r="AG2029" s="47"/>
      <c r="AH2029" s="47"/>
      <c r="AN2029" s="47"/>
      <c r="AO2029" s="47"/>
      <c r="AP2029" s="3" t="s">
        <v>197</v>
      </c>
      <c r="AQ2029" s="47"/>
    </row>
    <row r="2030" spans="1:43" s="4" customFormat="1" ht="15" x14ac:dyDescent="0.25">
      <c r="A2030" s="83"/>
      <c r="B2030" s="49"/>
      <c r="C2030" s="372" t="s">
        <v>199</v>
      </c>
      <c r="D2030" s="372"/>
      <c r="E2030" s="372"/>
      <c r="F2030" s="372"/>
      <c r="G2030" s="372"/>
      <c r="H2030" s="372"/>
      <c r="I2030" s="372"/>
      <c r="J2030" s="372"/>
      <c r="K2030" s="372"/>
      <c r="L2030" s="84">
        <v>150.91999999999999</v>
      </c>
      <c r="M2030" s="85"/>
      <c r="N2030" s="88"/>
      <c r="AF2030" s="39"/>
      <c r="AG2030" s="47"/>
      <c r="AH2030" s="47"/>
      <c r="AN2030" s="47"/>
      <c r="AO2030" s="47"/>
      <c r="AP2030" s="3" t="s">
        <v>199</v>
      </c>
      <c r="AQ2030" s="47"/>
    </row>
    <row r="2031" spans="1:43" s="4" customFormat="1" ht="15" x14ac:dyDescent="0.25">
      <c r="A2031" s="83"/>
      <c r="B2031" s="49"/>
      <c r="C2031" s="372" t="s">
        <v>200</v>
      </c>
      <c r="D2031" s="372"/>
      <c r="E2031" s="372"/>
      <c r="F2031" s="372"/>
      <c r="G2031" s="372"/>
      <c r="H2031" s="372"/>
      <c r="I2031" s="372"/>
      <c r="J2031" s="372"/>
      <c r="K2031" s="372"/>
      <c r="L2031" s="84">
        <v>17.12</v>
      </c>
      <c r="M2031" s="85"/>
      <c r="N2031" s="121">
        <v>598.52</v>
      </c>
      <c r="AF2031" s="39"/>
      <c r="AG2031" s="47"/>
      <c r="AH2031" s="47"/>
      <c r="AN2031" s="47"/>
      <c r="AO2031" s="47"/>
      <c r="AP2031" s="3" t="s">
        <v>200</v>
      </c>
      <c r="AQ2031" s="47"/>
    </row>
    <row r="2032" spans="1:43" s="4" customFormat="1" ht="15" x14ac:dyDescent="0.25">
      <c r="A2032" s="83"/>
      <c r="B2032" s="49"/>
      <c r="C2032" s="372" t="s">
        <v>201</v>
      </c>
      <c r="D2032" s="372"/>
      <c r="E2032" s="372"/>
      <c r="F2032" s="372"/>
      <c r="G2032" s="372"/>
      <c r="H2032" s="372"/>
      <c r="I2032" s="372"/>
      <c r="J2032" s="372"/>
      <c r="K2032" s="372"/>
      <c r="L2032" s="106">
        <v>4621.29</v>
      </c>
      <c r="M2032" s="85"/>
      <c r="N2032" s="88"/>
      <c r="AF2032" s="39"/>
      <c r="AG2032" s="47"/>
      <c r="AH2032" s="47"/>
      <c r="AN2032" s="47"/>
      <c r="AO2032" s="47"/>
      <c r="AP2032" s="3" t="s">
        <v>201</v>
      </c>
      <c r="AQ2032" s="47"/>
    </row>
    <row r="2033" spans="1:43" s="4" customFormat="1" ht="15" x14ac:dyDescent="0.25">
      <c r="A2033" s="83"/>
      <c r="B2033" s="49"/>
      <c r="C2033" s="372" t="s">
        <v>202</v>
      </c>
      <c r="D2033" s="372"/>
      <c r="E2033" s="372"/>
      <c r="F2033" s="372"/>
      <c r="G2033" s="372"/>
      <c r="H2033" s="372"/>
      <c r="I2033" s="372"/>
      <c r="J2033" s="372"/>
      <c r="K2033" s="372"/>
      <c r="L2033" s="84">
        <v>288.3</v>
      </c>
      <c r="M2033" s="85"/>
      <c r="N2033" s="86">
        <v>10078.56</v>
      </c>
      <c r="AF2033" s="39"/>
      <c r="AG2033" s="47"/>
      <c r="AH2033" s="47"/>
      <c r="AN2033" s="47"/>
      <c r="AO2033" s="47"/>
      <c r="AP2033" s="3" t="s">
        <v>202</v>
      </c>
      <c r="AQ2033" s="47"/>
    </row>
    <row r="2034" spans="1:43" s="4" customFormat="1" ht="15" x14ac:dyDescent="0.25">
      <c r="A2034" s="83"/>
      <c r="B2034" s="49"/>
      <c r="C2034" s="372" t="s">
        <v>203</v>
      </c>
      <c r="D2034" s="372"/>
      <c r="E2034" s="372"/>
      <c r="F2034" s="372"/>
      <c r="G2034" s="372"/>
      <c r="H2034" s="372"/>
      <c r="I2034" s="372"/>
      <c r="J2034" s="372"/>
      <c r="K2034" s="372"/>
      <c r="L2034" s="84">
        <v>182.33</v>
      </c>
      <c r="M2034" s="85"/>
      <c r="N2034" s="86">
        <v>6374.47</v>
      </c>
      <c r="AF2034" s="39"/>
      <c r="AG2034" s="47"/>
      <c r="AH2034" s="47"/>
      <c r="AN2034" s="47"/>
      <c r="AO2034" s="47"/>
      <c r="AP2034" s="3" t="s">
        <v>203</v>
      </c>
      <c r="AQ2034" s="47"/>
    </row>
    <row r="2035" spans="1:43" s="4" customFormat="1" ht="15" x14ac:dyDescent="0.25">
      <c r="A2035" s="83"/>
      <c r="B2035" s="49"/>
      <c r="C2035" s="372" t="s">
        <v>777</v>
      </c>
      <c r="D2035" s="372"/>
      <c r="E2035" s="372"/>
      <c r="F2035" s="372"/>
      <c r="G2035" s="372"/>
      <c r="H2035" s="372"/>
      <c r="I2035" s="372"/>
      <c r="J2035" s="372"/>
      <c r="K2035" s="372"/>
      <c r="L2035" s="106">
        <v>11927.7</v>
      </c>
      <c r="M2035" s="85"/>
      <c r="N2035" s="86">
        <v>139713.07</v>
      </c>
      <c r="AF2035" s="39"/>
      <c r="AG2035" s="47"/>
      <c r="AH2035" s="47"/>
      <c r="AN2035" s="47"/>
      <c r="AO2035" s="47"/>
      <c r="AP2035" s="3" t="s">
        <v>777</v>
      </c>
      <c r="AQ2035" s="47"/>
    </row>
    <row r="2036" spans="1:43" s="4" customFormat="1" ht="15" x14ac:dyDescent="0.25">
      <c r="A2036" s="83"/>
      <c r="B2036" s="49"/>
      <c r="C2036" s="372" t="s">
        <v>84</v>
      </c>
      <c r="D2036" s="372"/>
      <c r="E2036" s="372"/>
      <c r="F2036" s="372"/>
      <c r="G2036" s="372"/>
      <c r="H2036" s="372"/>
      <c r="I2036" s="372"/>
      <c r="J2036" s="372"/>
      <c r="K2036" s="372"/>
      <c r="L2036" s="87"/>
      <c r="M2036" s="85"/>
      <c r="N2036" s="88"/>
      <c r="AF2036" s="39"/>
      <c r="AG2036" s="47"/>
      <c r="AH2036" s="47"/>
      <c r="AN2036" s="47"/>
      <c r="AO2036" s="47"/>
      <c r="AP2036" s="3" t="s">
        <v>84</v>
      </c>
      <c r="AQ2036" s="47"/>
    </row>
    <row r="2037" spans="1:43" s="4" customFormat="1" ht="15" x14ac:dyDescent="0.25">
      <c r="A2037" s="83"/>
      <c r="B2037" s="49"/>
      <c r="C2037" s="372" t="s">
        <v>197</v>
      </c>
      <c r="D2037" s="372"/>
      <c r="E2037" s="372"/>
      <c r="F2037" s="372"/>
      <c r="G2037" s="372"/>
      <c r="H2037" s="372"/>
      <c r="I2037" s="372"/>
      <c r="J2037" s="372"/>
      <c r="K2037" s="372"/>
      <c r="L2037" s="84">
        <v>522.39</v>
      </c>
      <c r="M2037" s="85"/>
      <c r="N2037" s="86">
        <v>18262.75</v>
      </c>
      <c r="AF2037" s="39"/>
      <c r="AG2037" s="47"/>
      <c r="AH2037" s="47"/>
      <c r="AN2037" s="47"/>
      <c r="AO2037" s="47"/>
      <c r="AP2037" s="3" t="s">
        <v>197</v>
      </c>
      <c r="AQ2037" s="47"/>
    </row>
    <row r="2038" spans="1:43" s="4" customFormat="1" ht="15" x14ac:dyDescent="0.25">
      <c r="A2038" s="83"/>
      <c r="B2038" s="49"/>
      <c r="C2038" s="372" t="s">
        <v>199</v>
      </c>
      <c r="D2038" s="372"/>
      <c r="E2038" s="372"/>
      <c r="F2038" s="372"/>
      <c r="G2038" s="372"/>
      <c r="H2038" s="372"/>
      <c r="I2038" s="372"/>
      <c r="J2038" s="372"/>
      <c r="K2038" s="372"/>
      <c r="L2038" s="84">
        <v>360.67</v>
      </c>
      <c r="M2038" s="85"/>
      <c r="N2038" s="88"/>
      <c r="AF2038" s="39"/>
      <c r="AG2038" s="47"/>
      <c r="AH2038" s="47"/>
      <c r="AN2038" s="47"/>
      <c r="AO2038" s="47"/>
      <c r="AP2038" s="3" t="s">
        <v>199</v>
      </c>
      <c r="AQ2038" s="47"/>
    </row>
    <row r="2039" spans="1:43" s="4" customFormat="1" ht="15" x14ac:dyDescent="0.25">
      <c r="A2039" s="83"/>
      <c r="B2039" s="49"/>
      <c r="C2039" s="372" t="s">
        <v>200</v>
      </c>
      <c r="D2039" s="372"/>
      <c r="E2039" s="372"/>
      <c r="F2039" s="372"/>
      <c r="G2039" s="372"/>
      <c r="H2039" s="372"/>
      <c r="I2039" s="372"/>
      <c r="J2039" s="372"/>
      <c r="K2039" s="372"/>
      <c r="L2039" s="84">
        <v>56.93</v>
      </c>
      <c r="M2039" s="85"/>
      <c r="N2039" s="86">
        <v>1990.28</v>
      </c>
      <c r="AF2039" s="39"/>
      <c r="AG2039" s="47"/>
      <c r="AH2039" s="47"/>
      <c r="AN2039" s="47"/>
      <c r="AO2039" s="47"/>
      <c r="AP2039" s="3" t="s">
        <v>200</v>
      </c>
      <c r="AQ2039" s="47"/>
    </row>
    <row r="2040" spans="1:43" s="4" customFormat="1" ht="15" x14ac:dyDescent="0.25">
      <c r="A2040" s="83"/>
      <c r="B2040" s="49"/>
      <c r="C2040" s="372" t="s">
        <v>201</v>
      </c>
      <c r="D2040" s="372"/>
      <c r="E2040" s="372"/>
      <c r="F2040" s="372"/>
      <c r="G2040" s="372"/>
      <c r="H2040" s="372"/>
      <c r="I2040" s="372"/>
      <c r="J2040" s="372"/>
      <c r="K2040" s="372"/>
      <c r="L2040" s="106">
        <v>10187.24</v>
      </c>
      <c r="M2040" s="85"/>
      <c r="N2040" s="88"/>
      <c r="AF2040" s="39"/>
      <c r="AG2040" s="47"/>
      <c r="AH2040" s="47"/>
      <c r="AN2040" s="47"/>
      <c r="AO2040" s="47"/>
      <c r="AP2040" s="3" t="s">
        <v>201</v>
      </c>
      <c r="AQ2040" s="47"/>
    </row>
    <row r="2041" spans="1:43" s="4" customFormat="1" ht="15" x14ac:dyDescent="0.25">
      <c r="A2041" s="83"/>
      <c r="B2041" s="49"/>
      <c r="C2041" s="372" t="s">
        <v>202</v>
      </c>
      <c r="D2041" s="372"/>
      <c r="E2041" s="372"/>
      <c r="F2041" s="372"/>
      <c r="G2041" s="372"/>
      <c r="H2041" s="372"/>
      <c r="I2041" s="372"/>
      <c r="J2041" s="372"/>
      <c r="K2041" s="372"/>
      <c r="L2041" s="84">
        <v>561.94000000000005</v>
      </c>
      <c r="M2041" s="85"/>
      <c r="N2041" s="86">
        <v>19645.46</v>
      </c>
      <c r="AF2041" s="39"/>
      <c r="AG2041" s="47"/>
      <c r="AH2041" s="47"/>
      <c r="AN2041" s="47"/>
      <c r="AO2041" s="47"/>
      <c r="AP2041" s="3" t="s">
        <v>202</v>
      </c>
      <c r="AQ2041" s="47"/>
    </row>
    <row r="2042" spans="1:43" s="4" customFormat="1" ht="15" x14ac:dyDescent="0.25">
      <c r="A2042" s="83"/>
      <c r="B2042" s="49"/>
      <c r="C2042" s="372" t="s">
        <v>203</v>
      </c>
      <c r="D2042" s="372"/>
      <c r="E2042" s="372"/>
      <c r="F2042" s="372"/>
      <c r="G2042" s="372"/>
      <c r="H2042" s="372"/>
      <c r="I2042" s="372"/>
      <c r="J2042" s="372"/>
      <c r="K2042" s="372"/>
      <c r="L2042" s="84">
        <v>295.45999999999998</v>
      </c>
      <c r="M2042" s="85"/>
      <c r="N2042" s="86">
        <v>10329.030000000001</v>
      </c>
      <c r="AF2042" s="39"/>
      <c r="AG2042" s="47"/>
      <c r="AH2042" s="47"/>
      <c r="AN2042" s="47"/>
      <c r="AO2042" s="47"/>
      <c r="AP2042" s="3" t="s">
        <v>203</v>
      </c>
      <c r="AQ2042" s="47"/>
    </row>
    <row r="2043" spans="1:43" s="4" customFormat="1" ht="15" x14ac:dyDescent="0.25">
      <c r="A2043" s="83"/>
      <c r="B2043" s="49"/>
      <c r="C2043" s="372" t="s">
        <v>92</v>
      </c>
      <c r="D2043" s="372"/>
      <c r="E2043" s="372"/>
      <c r="F2043" s="372"/>
      <c r="G2043" s="372"/>
      <c r="H2043" s="372"/>
      <c r="I2043" s="372"/>
      <c r="J2043" s="372"/>
      <c r="K2043" s="372"/>
      <c r="L2043" s="84">
        <v>825.72</v>
      </c>
      <c r="M2043" s="85"/>
      <c r="N2043" s="86">
        <v>28867.18</v>
      </c>
      <c r="AF2043" s="39"/>
      <c r="AG2043" s="47"/>
      <c r="AH2043" s="47"/>
      <c r="AN2043" s="47"/>
      <c r="AO2043" s="47"/>
      <c r="AP2043" s="3" t="s">
        <v>92</v>
      </c>
      <c r="AQ2043" s="47"/>
    </row>
    <row r="2044" spans="1:43" s="4" customFormat="1" ht="15" x14ac:dyDescent="0.25">
      <c r="A2044" s="83"/>
      <c r="B2044" s="49"/>
      <c r="C2044" s="372" t="s">
        <v>93</v>
      </c>
      <c r="D2044" s="372"/>
      <c r="E2044" s="372"/>
      <c r="F2044" s="372"/>
      <c r="G2044" s="372"/>
      <c r="H2044" s="372"/>
      <c r="I2044" s="372"/>
      <c r="J2044" s="372"/>
      <c r="K2044" s="372"/>
      <c r="L2044" s="84">
        <v>850.24</v>
      </c>
      <c r="M2044" s="85"/>
      <c r="N2044" s="86">
        <v>29724.02</v>
      </c>
      <c r="AF2044" s="39"/>
      <c r="AG2044" s="47"/>
      <c r="AH2044" s="47"/>
      <c r="AN2044" s="47"/>
      <c r="AO2044" s="47"/>
      <c r="AP2044" s="3" t="s">
        <v>93</v>
      </c>
      <c r="AQ2044" s="47"/>
    </row>
    <row r="2045" spans="1:43" s="4" customFormat="1" ht="15" x14ac:dyDescent="0.25">
      <c r="A2045" s="83"/>
      <c r="B2045" s="49"/>
      <c r="C2045" s="372" t="s">
        <v>94</v>
      </c>
      <c r="D2045" s="372"/>
      <c r="E2045" s="372"/>
      <c r="F2045" s="372"/>
      <c r="G2045" s="372"/>
      <c r="H2045" s="372"/>
      <c r="I2045" s="372"/>
      <c r="J2045" s="372"/>
      <c r="K2045" s="372"/>
      <c r="L2045" s="84">
        <v>477.79</v>
      </c>
      <c r="M2045" s="85"/>
      <c r="N2045" s="86">
        <v>16703.5</v>
      </c>
      <c r="AF2045" s="39"/>
      <c r="AG2045" s="47"/>
      <c r="AH2045" s="47"/>
      <c r="AN2045" s="47"/>
      <c r="AO2045" s="47"/>
      <c r="AP2045" s="3" t="s">
        <v>94</v>
      </c>
      <c r="AQ2045" s="47"/>
    </row>
    <row r="2046" spans="1:43" s="4" customFormat="1" ht="15" x14ac:dyDescent="0.25">
      <c r="A2046" s="83"/>
      <c r="B2046" s="89"/>
      <c r="C2046" s="373" t="s">
        <v>877</v>
      </c>
      <c r="D2046" s="373"/>
      <c r="E2046" s="373"/>
      <c r="F2046" s="373"/>
      <c r="G2046" s="373"/>
      <c r="H2046" s="373"/>
      <c r="I2046" s="373"/>
      <c r="J2046" s="373"/>
      <c r="K2046" s="373"/>
      <c r="L2046" s="93">
        <v>17399.82</v>
      </c>
      <c r="M2046" s="91"/>
      <c r="N2046" s="92">
        <v>205524.42</v>
      </c>
      <c r="AF2046" s="39"/>
      <c r="AG2046" s="47"/>
      <c r="AH2046" s="47"/>
      <c r="AN2046" s="47"/>
      <c r="AO2046" s="47"/>
      <c r="AQ2046" s="47" t="s">
        <v>877</v>
      </c>
    </row>
    <row r="2047" spans="1:43" s="4" customFormat="1" ht="15" x14ac:dyDescent="0.25">
      <c r="A2047" s="83"/>
      <c r="B2047" s="49"/>
      <c r="C2047" s="372" t="s">
        <v>84</v>
      </c>
      <c r="D2047" s="372"/>
      <c r="E2047" s="372"/>
      <c r="F2047" s="372"/>
      <c r="G2047" s="372"/>
      <c r="H2047" s="372"/>
      <c r="I2047" s="372"/>
      <c r="J2047" s="372"/>
      <c r="K2047" s="372"/>
      <c r="L2047" s="87"/>
      <c r="M2047" s="85"/>
      <c r="N2047" s="88"/>
      <c r="AF2047" s="39"/>
      <c r="AG2047" s="47"/>
      <c r="AH2047" s="47"/>
      <c r="AN2047" s="47"/>
      <c r="AO2047" s="47"/>
      <c r="AP2047" s="3" t="s">
        <v>84</v>
      </c>
      <c r="AQ2047" s="47"/>
    </row>
    <row r="2048" spans="1:43" s="4" customFormat="1" ht="15" x14ac:dyDescent="0.25">
      <c r="A2048" s="83"/>
      <c r="B2048" s="49"/>
      <c r="C2048" s="372" t="s">
        <v>241</v>
      </c>
      <c r="D2048" s="372"/>
      <c r="E2048" s="372"/>
      <c r="F2048" s="372"/>
      <c r="G2048" s="372"/>
      <c r="H2048" s="372"/>
      <c r="I2048" s="372"/>
      <c r="J2048" s="372"/>
      <c r="K2048" s="372"/>
      <c r="L2048" s="106">
        <v>1668.66</v>
      </c>
      <c r="M2048" s="85"/>
      <c r="N2048" s="86">
        <v>14267.08</v>
      </c>
      <c r="AF2048" s="39"/>
      <c r="AG2048" s="47"/>
      <c r="AH2048" s="47"/>
      <c r="AN2048" s="47"/>
      <c r="AO2048" s="47"/>
      <c r="AP2048" s="3" t="s">
        <v>241</v>
      </c>
      <c r="AQ2048" s="47"/>
    </row>
    <row r="2049" spans="1:43" s="4" customFormat="1" ht="15" x14ac:dyDescent="0.25">
      <c r="A2049" s="378" t="s">
        <v>878</v>
      </c>
      <c r="B2049" s="379"/>
      <c r="C2049" s="379"/>
      <c r="D2049" s="379"/>
      <c r="E2049" s="379"/>
      <c r="F2049" s="379"/>
      <c r="G2049" s="379"/>
      <c r="H2049" s="379"/>
      <c r="I2049" s="379"/>
      <c r="J2049" s="379"/>
      <c r="K2049" s="379"/>
      <c r="L2049" s="379"/>
      <c r="M2049" s="379"/>
      <c r="N2049" s="380"/>
      <c r="AF2049" s="39" t="s">
        <v>878</v>
      </c>
      <c r="AG2049" s="47"/>
      <c r="AH2049" s="47"/>
      <c r="AN2049" s="47"/>
      <c r="AO2049" s="47"/>
      <c r="AQ2049" s="47"/>
    </row>
    <row r="2050" spans="1:43" s="4" customFormat="1" ht="15" x14ac:dyDescent="0.25">
      <c r="A2050" s="381" t="s">
        <v>879</v>
      </c>
      <c r="B2050" s="382"/>
      <c r="C2050" s="382"/>
      <c r="D2050" s="382"/>
      <c r="E2050" s="382"/>
      <c r="F2050" s="382"/>
      <c r="G2050" s="382"/>
      <c r="H2050" s="382"/>
      <c r="I2050" s="382"/>
      <c r="J2050" s="382"/>
      <c r="K2050" s="382"/>
      <c r="L2050" s="382"/>
      <c r="M2050" s="382"/>
      <c r="N2050" s="383"/>
      <c r="AF2050" s="39"/>
      <c r="AG2050" s="47" t="s">
        <v>879</v>
      </c>
      <c r="AH2050" s="47"/>
      <c r="AN2050" s="47"/>
      <c r="AO2050" s="47"/>
      <c r="AQ2050" s="47"/>
    </row>
    <row r="2051" spans="1:43" s="4" customFormat="1" ht="57" x14ac:dyDescent="0.25">
      <c r="A2051" s="40" t="s">
        <v>880</v>
      </c>
      <c r="B2051" s="41" t="s">
        <v>659</v>
      </c>
      <c r="C2051" s="374" t="s">
        <v>660</v>
      </c>
      <c r="D2051" s="374"/>
      <c r="E2051" s="374"/>
      <c r="F2051" s="42" t="s">
        <v>661</v>
      </c>
      <c r="G2051" s="43">
        <v>1.0549999999999999</v>
      </c>
      <c r="H2051" s="44">
        <v>1</v>
      </c>
      <c r="I2051" s="116">
        <v>1.0549999999999999</v>
      </c>
      <c r="J2051" s="45"/>
      <c r="K2051" s="43"/>
      <c r="L2051" s="45"/>
      <c r="M2051" s="43"/>
      <c r="N2051" s="46"/>
      <c r="AF2051" s="39"/>
      <c r="AG2051" s="47"/>
      <c r="AH2051" s="47" t="s">
        <v>660</v>
      </c>
      <c r="AN2051" s="47"/>
      <c r="AO2051" s="47"/>
      <c r="AQ2051" s="47"/>
    </row>
    <row r="2052" spans="1:43" s="4" customFormat="1" ht="15" x14ac:dyDescent="0.25">
      <c r="A2052" s="69"/>
      <c r="B2052" s="50"/>
      <c r="C2052" s="372" t="s">
        <v>881</v>
      </c>
      <c r="D2052" s="372"/>
      <c r="E2052" s="372"/>
      <c r="F2052" s="372"/>
      <c r="G2052" s="372"/>
      <c r="H2052" s="372"/>
      <c r="I2052" s="372"/>
      <c r="J2052" s="372"/>
      <c r="K2052" s="372"/>
      <c r="L2052" s="372"/>
      <c r="M2052" s="372"/>
      <c r="N2052" s="377"/>
      <c r="AF2052" s="39"/>
      <c r="AG2052" s="47"/>
      <c r="AH2052" s="47"/>
      <c r="AI2052" s="3" t="s">
        <v>881</v>
      </c>
      <c r="AN2052" s="47"/>
      <c r="AO2052" s="47"/>
      <c r="AQ2052" s="47"/>
    </row>
    <row r="2053" spans="1:43" s="4" customFormat="1" ht="22.5" x14ac:dyDescent="0.25">
      <c r="A2053" s="103"/>
      <c r="B2053" s="49" t="s">
        <v>217</v>
      </c>
      <c r="C2053" s="368" t="s">
        <v>218</v>
      </c>
      <c r="D2053" s="368"/>
      <c r="E2053" s="368"/>
      <c r="F2053" s="368"/>
      <c r="G2053" s="368"/>
      <c r="H2053" s="368"/>
      <c r="I2053" s="368"/>
      <c r="J2053" s="368"/>
      <c r="K2053" s="368"/>
      <c r="L2053" s="368"/>
      <c r="M2053" s="368"/>
      <c r="N2053" s="376"/>
      <c r="AF2053" s="39"/>
      <c r="AG2053" s="47"/>
      <c r="AH2053" s="47"/>
      <c r="AJ2053" s="3" t="s">
        <v>218</v>
      </c>
      <c r="AN2053" s="47"/>
      <c r="AO2053" s="47"/>
      <c r="AQ2053" s="47"/>
    </row>
    <row r="2054" spans="1:43" s="4" customFormat="1" ht="15" x14ac:dyDescent="0.25">
      <c r="A2054" s="48"/>
      <c r="B2054" s="49" t="s">
        <v>58</v>
      </c>
      <c r="C2054" s="372" t="s">
        <v>62</v>
      </c>
      <c r="D2054" s="372"/>
      <c r="E2054" s="372"/>
      <c r="F2054" s="51"/>
      <c r="G2054" s="52"/>
      <c r="H2054" s="52"/>
      <c r="I2054" s="52"/>
      <c r="J2054" s="53">
        <v>620.42999999999995</v>
      </c>
      <c r="K2054" s="54">
        <v>1.1499999999999999</v>
      </c>
      <c r="L2054" s="53">
        <v>752.74</v>
      </c>
      <c r="M2054" s="54">
        <v>34.96</v>
      </c>
      <c r="N2054" s="55">
        <v>26315.79</v>
      </c>
      <c r="AF2054" s="39"/>
      <c r="AG2054" s="47"/>
      <c r="AH2054" s="47"/>
      <c r="AK2054" s="3" t="s">
        <v>62</v>
      </c>
      <c r="AN2054" s="47"/>
      <c r="AO2054" s="47"/>
      <c r="AQ2054" s="47"/>
    </row>
    <row r="2055" spans="1:43" s="4" customFormat="1" ht="15" x14ac:dyDescent="0.25">
      <c r="A2055" s="48"/>
      <c r="B2055" s="49" t="s">
        <v>73</v>
      </c>
      <c r="C2055" s="372" t="s">
        <v>175</v>
      </c>
      <c r="D2055" s="372"/>
      <c r="E2055" s="372"/>
      <c r="F2055" s="51"/>
      <c r="G2055" s="52"/>
      <c r="H2055" s="52"/>
      <c r="I2055" s="52"/>
      <c r="J2055" s="107">
        <v>3092.82</v>
      </c>
      <c r="K2055" s="54">
        <v>1.1499999999999999</v>
      </c>
      <c r="L2055" s="107">
        <v>3752.36</v>
      </c>
      <c r="M2055" s="52"/>
      <c r="N2055" s="58"/>
      <c r="AF2055" s="39"/>
      <c r="AG2055" s="47"/>
      <c r="AH2055" s="47"/>
      <c r="AK2055" s="3" t="s">
        <v>175</v>
      </c>
      <c r="AN2055" s="47"/>
      <c r="AO2055" s="47"/>
      <c r="AQ2055" s="47"/>
    </row>
    <row r="2056" spans="1:43" s="4" customFormat="1" ht="15" x14ac:dyDescent="0.25">
      <c r="A2056" s="48"/>
      <c r="B2056" s="49" t="s">
        <v>78</v>
      </c>
      <c r="C2056" s="372" t="s">
        <v>176</v>
      </c>
      <c r="D2056" s="372"/>
      <c r="E2056" s="372"/>
      <c r="F2056" s="51"/>
      <c r="G2056" s="52"/>
      <c r="H2056" s="52"/>
      <c r="I2056" s="52"/>
      <c r="J2056" s="53">
        <v>399.08</v>
      </c>
      <c r="K2056" s="54">
        <v>1.1499999999999999</v>
      </c>
      <c r="L2056" s="53">
        <v>484.18</v>
      </c>
      <c r="M2056" s="54">
        <v>34.96</v>
      </c>
      <c r="N2056" s="55">
        <v>16926.93</v>
      </c>
      <c r="AF2056" s="39"/>
      <c r="AG2056" s="47"/>
      <c r="AH2056" s="47"/>
      <c r="AK2056" s="3" t="s">
        <v>176</v>
      </c>
      <c r="AN2056" s="47"/>
      <c r="AO2056" s="47"/>
      <c r="AQ2056" s="47"/>
    </row>
    <row r="2057" spans="1:43" s="4" customFormat="1" ht="15" x14ac:dyDescent="0.25">
      <c r="A2057" s="48"/>
      <c r="B2057" s="49" t="s">
        <v>122</v>
      </c>
      <c r="C2057" s="372" t="s">
        <v>177</v>
      </c>
      <c r="D2057" s="372"/>
      <c r="E2057" s="372"/>
      <c r="F2057" s="51"/>
      <c r="G2057" s="52"/>
      <c r="H2057" s="52"/>
      <c r="I2057" s="52"/>
      <c r="J2057" s="107">
        <v>7435.74</v>
      </c>
      <c r="K2057" s="52"/>
      <c r="L2057" s="107">
        <v>7844.71</v>
      </c>
      <c r="M2057" s="52"/>
      <c r="N2057" s="58"/>
      <c r="AF2057" s="39"/>
      <c r="AG2057" s="47"/>
      <c r="AH2057" s="47"/>
      <c r="AK2057" s="3" t="s">
        <v>177</v>
      </c>
      <c r="AN2057" s="47"/>
      <c r="AO2057" s="47"/>
      <c r="AQ2057" s="47"/>
    </row>
    <row r="2058" spans="1:43" s="4" customFormat="1" ht="15" x14ac:dyDescent="0.25">
      <c r="A2058" s="56"/>
      <c r="B2058" s="49"/>
      <c r="C2058" s="372" t="s">
        <v>63</v>
      </c>
      <c r="D2058" s="372"/>
      <c r="E2058" s="372"/>
      <c r="F2058" s="51" t="s">
        <v>64</v>
      </c>
      <c r="G2058" s="54">
        <v>65.239999999999995</v>
      </c>
      <c r="H2058" s="54">
        <v>1.1499999999999999</v>
      </c>
      <c r="I2058" s="114">
        <v>79.152429999999995</v>
      </c>
      <c r="J2058" s="57"/>
      <c r="K2058" s="52"/>
      <c r="L2058" s="57"/>
      <c r="M2058" s="52"/>
      <c r="N2058" s="58"/>
      <c r="AF2058" s="39"/>
      <c r="AG2058" s="47"/>
      <c r="AH2058" s="47"/>
      <c r="AL2058" s="3" t="s">
        <v>63</v>
      </c>
      <c r="AN2058" s="47"/>
      <c r="AO2058" s="47"/>
      <c r="AQ2058" s="47"/>
    </row>
    <row r="2059" spans="1:43" s="4" customFormat="1" ht="15" x14ac:dyDescent="0.25">
      <c r="A2059" s="56"/>
      <c r="B2059" s="49"/>
      <c r="C2059" s="372" t="s">
        <v>178</v>
      </c>
      <c r="D2059" s="372"/>
      <c r="E2059" s="372"/>
      <c r="F2059" s="51" t="s">
        <v>64</v>
      </c>
      <c r="G2059" s="54">
        <v>37.51</v>
      </c>
      <c r="H2059" s="54">
        <v>1.1499999999999999</v>
      </c>
      <c r="I2059" s="111">
        <v>45.509007500000003</v>
      </c>
      <c r="J2059" s="57"/>
      <c r="K2059" s="52"/>
      <c r="L2059" s="57"/>
      <c r="M2059" s="52"/>
      <c r="N2059" s="58"/>
      <c r="AF2059" s="39"/>
      <c r="AG2059" s="47"/>
      <c r="AH2059" s="47"/>
      <c r="AL2059" s="3" t="s">
        <v>178</v>
      </c>
      <c r="AN2059" s="47"/>
      <c r="AO2059" s="47"/>
      <c r="AQ2059" s="47"/>
    </row>
    <row r="2060" spans="1:43" s="4" customFormat="1" ht="15" x14ac:dyDescent="0.25">
      <c r="A2060" s="48"/>
      <c r="B2060" s="49"/>
      <c r="C2060" s="375" t="s">
        <v>65</v>
      </c>
      <c r="D2060" s="375"/>
      <c r="E2060" s="375"/>
      <c r="F2060" s="59"/>
      <c r="G2060" s="60"/>
      <c r="H2060" s="60"/>
      <c r="I2060" s="60"/>
      <c r="J2060" s="108">
        <v>11148.99</v>
      </c>
      <c r="K2060" s="60"/>
      <c r="L2060" s="108">
        <v>12349.81</v>
      </c>
      <c r="M2060" s="60"/>
      <c r="N2060" s="62"/>
      <c r="AF2060" s="39"/>
      <c r="AG2060" s="47"/>
      <c r="AH2060" s="47"/>
      <c r="AM2060" s="3" t="s">
        <v>65</v>
      </c>
      <c r="AN2060" s="47"/>
      <c r="AO2060" s="47"/>
      <c r="AQ2060" s="47"/>
    </row>
    <row r="2061" spans="1:43" s="4" customFormat="1" ht="15" x14ac:dyDescent="0.25">
      <c r="A2061" s="56"/>
      <c r="B2061" s="49"/>
      <c r="C2061" s="372" t="s">
        <v>66</v>
      </c>
      <c r="D2061" s="372"/>
      <c r="E2061" s="372"/>
      <c r="F2061" s="51"/>
      <c r="G2061" s="52"/>
      <c r="H2061" s="52"/>
      <c r="I2061" s="52"/>
      <c r="J2061" s="57"/>
      <c r="K2061" s="52"/>
      <c r="L2061" s="107">
        <v>1236.92</v>
      </c>
      <c r="M2061" s="52"/>
      <c r="N2061" s="55">
        <v>43242.720000000001</v>
      </c>
      <c r="AF2061" s="39"/>
      <c r="AG2061" s="47"/>
      <c r="AH2061" s="47"/>
      <c r="AL2061" s="3" t="s">
        <v>66</v>
      </c>
      <c r="AN2061" s="47"/>
      <c r="AO2061" s="47"/>
      <c r="AQ2061" s="47"/>
    </row>
    <row r="2062" spans="1:43" s="4" customFormat="1" ht="15" x14ac:dyDescent="0.25">
      <c r="A2062" s="56"/>
      <c r="B2062" s="49" t="s">
        <v>663</v>
      </c>
      <c r="C2062" s="372" t="s">
        <v>664</v>
      </c>
      <c r="D2062" s="372"/>
      <c r="E2062" s="372"/>
      <c r="F2062" s="51" t="s">
        <v>69</v>
      </c>
      <c r="G2062" s="63">
        <v>103</v>
      </c>
      <c r="H2062" s="52"/>
      <c r="I2062" s="63">
        <v>103</v>
      </c>
      <c r="J2062" s="57"/>
      <c r="K2062" s="52"/>
      <c r="L2062" s="107">
        <v>1274.03</v>
      </c>
      <c r="M2062" s="52"/>
      <c r="N2062" s="55">
        <v>44540</v>
      </c>
      <c r="AF2062" s="39"/>
      <c r="AG2062" s="47"/>
      <c r="AH2062" s="47"/>
      <c r="AL2062" s="3" t="s">
        <v>664</v>
      </c>
      <c r="AN2062" s="47"/>
      <c r="AO2062" s="47"/>
      <c r="AQ2062" s="47"/>
    </row>
    <row r="2063" spans="1:43" s="4" customFormat="1" ht="15" x14ac:dyDescent="0.25">
      <c r="A2063" s="56"/>
      <c r="B2063" s="49" t="s">
        <v>665</v>
      </c>
      <c r="C2063" s="372" t="s">
        <v>666</v>
      </c>
      <c r="D2063" s="372"/>
      <c r="E2063" s="372"/>
      <c r="F2063" s="51" t="s">
        <v>69</v>
      </c>
      <c r="G2063" s="63">
        <v>60</v>
      </c>
      <c r="H2063" s="52"/>
      <c r="I2063" s="63">
        <v>60</v>
      </c>
      <c r="J2063" s="57"/>
      <c r="K2063" s="52"/>
      <c r="L2063" s="53">
        <v>742.15</v>
      </c>
      <c r="M2063" s="52"/>
      <c r="N2063" s="55">
        <v>25945.63</v>
      </c>
      <c r="AF2063" s="39"/>
      <c r="AG2063" s="47"/>
      <c r="AH2063" s="47"/>
      <c r="AL2063" s="3" t="s">
        <v>666</v>
      </c>
      <c r="AN2063" s="47"/>
      <c r="AO2063" s="47"/>
      <c r="AQ2063" s="47"/>
    </row>
    <row r="2064" spans="1:43" s="4" customFormat="1" ht="15" x14ac:dyDescent="0.25">
      <c r="A2064" s="65"/>
      <c r="B2064" s="66"/>
      <c r="C2064" s="374" t="s">
        <v>72</v>
      </c>
      <c r="D2064" s="374"/>
      <c r="E2064" s="374"/>
      <c r="F2064" s="42"/>
      <c r="G2064" s="43"/>
      <c r="H2064" s="43"/>
      <c r="I2064" s="43"/>
      <c r="J2064" s="45"/>
      <c r="K2064" s="43"/>
      <c r="L2064" s="105">
        <v>14365.99</v>
      </c>
      <c r="M2064" s="60"/>
      <c r="N2064" s="46"/>
      <c r="AF2064" s="39"/>
      <c r="AG2064" s="47"/>
      <c r="AH2064" s="47"/>
      <c r="AN2064" s="47" t="s">
        <v>72</v>
      </c>
      <c r="AO2064" s="47"/>
      <c r="AQ2064" s="47"/>
    </row>
    <row r="2065" spans="1:43" s="4" customFormat="1" ht="22.5" x14ac:dyDescent="0.25">
      <c r="A2065" s="40" t="s">
        <v>882</v>
      </c>
      <c r="B2065" s="41" t="s">
        <v>668</v>
      </c>
      <c r="C2065" s="374" t="s">
        <v>669</v>
      </c>
      <c r="D2065" s="374"/>
      <c r="E2065" s="374"/>
      <c r="F2065" s="42" t="s">
        <v>231</v>
      </c>
      <c r="G2065" s="43">
        <v>1076.0999999999999</v>
      </c>
      <c r="H2065" s="44">
        <v>1</v>
      </c>
      <c r="I2065" s="120">
        <v>1076.0999999999999</v>
      </c>
      <c r="J2065" s="67">
        <v>359.3</v>
      </c>
      <c r="K2065" s="43"/>
      <c r="L2065" s="105">
        <v>45221.37</v>
      </c>
      <c r="M2065" s="68">
        <v>8.5500000000000007</v>
      </c>
      <c r="N2065" s="115">
        <v>386642.73</v>
      </c>
      <c r="AF2065" s="39"/>
      <c r="AG2065" s="47"/>
      <c r="AH2065" s="47" t="s">
        <v>669</v>
      </c>
      <c r="AN2065" s="47"/>
      <c r="AO2065" s="47"/>
      <c r="AQ2065" s="47"/>
    </row>
    <row r="2066" spans="1:43" s="4" customFormat="1" ht="15" x14ac:dyDescent="0.25">
      <c r="A2066" s="69"/>
      <c r="B2066" s="50"/>
      <c r="C2066" s="372" t="s">
        <v>883</v>
      </c>
      <c r="D2066" s="372"/>
      <c r="E2066" s="372"/>
      <c r="F2066" s="372"/>
      <c r="G2066" s="372"/>
      <c r="H2066" s="372"/>
      <c r="I2066" s="372"/>
      <c r="J2066" s="372"/>
      <c r="K2066" s="372"/>
      <c r="L2066" s="372"/>
      <c r="M2066" s="372"/>
      <c r="N2066" s="377"/>
      <c r="AF2066" s="39"/>
      <c r="AG2066" s="47"/>
      <c r="AH2066" s="47"/>
      <c r="AI2066" s="3" t="s">
        <v>883</v>
      </c>
      <c r="AN2066" s="47"/>
      <c r="AO2066" s="47"/>
      <c r="AQ2066" s="47"/>
    </row>
    <row r="2067" spans="1:43" s="4" customFormat="1" ht="15" x14ac:dyDescent="0.25">
      <c r="A2067" s="65"/>
      <c r="B2067" s="66"/>
      <c r="C2067" s="374" t="s">
        <v>72</v>
      </c>
      <c r="D2067" s="374"/>
      <c r="E2067" s="374"/>
      <c r="F2067" s="42"/>
      <c r="G2067" s="43"/>
      <c r="H2067" s="43"/>
      <c r="I2067" s="43"/>
      <c r="J2067" s="45"/>
      <c r="K2067" s="43"/>
      <c r="L2067" s="105">
        <v>45221.37</v>
      </c>
      <c r="M2067" s="60"/>
      <c r="N2067" s="115">
        <v>386642.73</v>
      </c>
      <c r="AF2067" s="39"/>
      <c r="AG2067" s="47"/>
      <c r="AH2067" s="47"/>
      <c r="AN2067" s="47" t="s">
        <v>72</v>
      </c>
      <c r="AO2067" s="47"/>
      <c r="AQ2067" s="47"/>
    </row>
    <row r="2068" spans="1:43" s="4" customFormat="1" ht="15" x14ac:dyDescent="0.25">
      <c r="A2068" s="40" t="s">
        <v>884</v>
      </c>
      <c r="B2068" s="41" t="s">
        <v>790</v>
      </c>
      <c r="C2068" s="374" t="s">
        <v>791</v>
      </c>
      <c r="D2068" s="374"/>
      <c r="E2068" s="374"/>
      <c r="F2068" s="42" t="s">
        <v>61</v>
      </c>
      <c r="G2068" s="43">
        <v>35</v>
      </c>
      <c r="H2068" s="44">
        <v>1</v>
      </c>
      <c r="I2068" s="44">
        <v>35</v>
      </c>
      <c r="J2068" s="67">
        <v>13.55</v>
      </c>
      <c r="K2068" s="43"/>
      <c r="L2068" s="67">
        <v>474.25</v>
      </c>
      <c r="M2068" s="43"/>
      <c r="N2068" s="46"/>
      <c r="AF2068" s="39"/>
      <c r="AG2068" s="47"/>
      <c r="AH2068" s="47" t="s">
        <v>791</v>
      </c>
      <c r="AN2068" s="47"/>
      <c r="AO2068" s="47"/>
      <c r="AQ2068" s="47"/>
    </row>
    <row r="2069" spans="1:43" s="4" customFormat="1" ht="15" x14ac:dyDescent="0.25">
      <c r="A2069" s="65"/>
      <c r="B2069" s="66"/>
      <c r="C2069" s="374" t="s">
        <v>72</v>
      </c>
      <c r="D2069" s="374"/>
      <c r="E2069" s="374"/>
      <c r="F2069" s="42"/>
      <c r="G2069" s="43"/>
      <c r="H2069" s="43"/>
      <c r="I2069" s="43"/>
      <c r="J2069" s="45"/>
      <c r="K2069" s="43"/>
      <c r="L2069" s="67">
        <v>474.25</v>
      </c>
      <c r="M2069" s="60"/>
      <c r="N2069" s="46"/>
      <c r="AF2069" s="39"/>
      <c r="AG2069" s="47"/>
      <c r="AH2069" s="47"/>
      <c r="AN2069" s="47" t="s">
        <v>72</v>
      </c>
      <c r="AO2069" s="47"/>
      <c r="AQ2069" s="47"/>
    </row>
    <row r="2070" spans="1:43" s="4" customFormat="1" ht="34.5" x14ac:dyDescent="0.25">
      <c r="A2070" s="40" t="s">
        <v>885</v>
      </c>
      <c r="B2070" s="41" t="s">
        <v>886</v>
      </c>
      <c r="C2070" s="374" t="s">
        <v>887</v>
      </c>
      <c r="D2070" s="374"/>
      <c r="E2070" s="374"/>
      <c r="F2070" s="42" t="s">
        <v>61</v>
      </c>
      <c r="G2070" s="43">
        <v>1</v>
      </c>
      <c r="H2070" s="44">
        <v>1</v>
      </c>
      <c r="I2070" s="44">
        <v>1</v>
      </c>
      <c r="J2070" s="45"/>
      <c r="K2070" s="43"/>
      <c r="L2070" s="45"/>
      <c r="M2070" s="43"/>
      <c r="N2070" s="46"/>
      <c r="AF2070" s="39"/>
      <c r="AG2070" s="47"/>
      <c r="AH2070" s="47" t="s">
        <v>887</v>
      </c>
      <c r="AN2070" s="47"/>
      <c r="AO2070" s="47"/>
      <c r="AQ2070" s="47"/>
    </row>
    <row r="2071" spans="1:43" s="4" customFormat="1" ht="22.5" x14ac:dyDescent="0.25">
      <c r="A2071" s="103"/>
      <c r="B2071" s="49" t="s">
        <v>217</v>
      </c>
      <c r="C2071" s="368" t="s">
        <v>218</v>
      </c>
      <c r="D2071" s="368"/>
      <c r="E2071" s="368"/>
      <c r="F2071" s="368"/>
      <c r="G2071" s="368"/>
      <c r="H2071" s="368"/>
      <c r="I2071" s="368"/>
      <c r="J2071" s="368"/>
      <c r="K2071" s="368"/>
      <c r="L2071" s="368"/>
      <c r="M2071" s="368"/>
      <c r="N2071" s="376"/>
      <c r="AF2071" s="39"/>
      <c r="AG2071" s="47"/>
      <c r="AH2071" s="47"/>
      <c r="AJ2071" s="3" t="s">
        <v>218</v>
      </c>
      <c r="AN2071" s="47"/>
      <c r="AO2071" s="47"/>
      <c r="AQ2071" s="47"/>
    </row>
    <row r="2072" spans="1:43" s="4" customFormat="1" ht="15" x14ac:dyDescent="0.25">
      <c r="A2072" s="48"/>
      <c r="B2072" s="49" t="s">
        <v>58</v>
      </c>
      <c r="C2072" s="372" t="s">
        <v>62</v>
      </c>
      <c r="D2072" s="372"/>
      <c r="E2072" s="372"/>
      <c r="F2072" s="51"/>
      <c r="G2072" s="52"/>
      <c r="H2072" s="52"/>
      <c r="I2072" s="52"/>
      <c r="J2072" s="53">
        <v>9.4499999999999993</v>
      </c>
      <c r="K2072" s="54">
        <v>1.1499999999999999</v>
      </c>
      <c r="L2072" s="53">
        <v>10.87</v>
      </c>
      <c r="M2072" s="54">
        <v>34.96</v>
      </c>
      <c r="N2072" s="64">
        <v>380.02</v>
      </c>
      <c r="AF2072" s="39"/>
      <c r="AG2072" s="47"/>
      <c r="AH2072" s="47"/>
      <c r="AK2072" s="3" t="s">
        <v>62</v>
      </c>
      <c r="AN2072" s="47"/>
      <c r="AO2072" s="47"/>
      <c r="AQ2072" s="47"/>
    </row>
    <row r="2073" spans="1:43" s="4" customFormat="1" ht="15" x14ac:dyDescent="0.25">
      <c r="A2073" s="48"/>
      <c r="B2073" s="49" t="s">
        <v>73</v>
      </c>
      <c r="C2073" s="372" t="s">
        <v>175</v>
      </c>
      <c r="D2073" s="372"/>
      <c r="E2073" s="372"/>
      <c r="F2073" s="51"/>
      <c r="G2073" s="52"/>
      <c r="H2073" s="52"/>
      <c r="I2073" s="52"/>
      <c r="J2073" s="53">
        <v>18.11</v>
      </c>
      <c r="K2073" s="54">
        <v>1.1499999999999999</v>
      </c>
      <c r="L2073" s="53">
        <v>20.83</v>
      </c>
      <c r="M2073" s="52"/>
      <c r="N2073" s="58"/>
      <c r="AF2073" s="39"/>
      <c r="AG2073" s="47"/>
      <c r="AH2073" s="47"/>
      <c r="AK2073" s="3" t="s">
        <v>175</v>
      </c>
      <c r="AN2073" s="47"/>
      <c r="AO2073" s="47"/>
      <c r="AQ2073" s="47"/>
    </row>
    <row r="2074" spans="1:43" s="4" customFormat="1" ht="15" x14ac:dyDescent="0.25">
      <c r="A2074" s="48"/>
      <c r="B2074" s="49" t="s">
        <v>78</v>
      </c>
      <c r="C2074" s="372" t="s">
        <v>176</v>
      </c>
      <c r="D2074" s="372"/>
      <c r="E2074" s="372"/>
      <c r="F2074" s="51"/>
      <c r="G2074" s="52"/>
      <c r="H2074" s="52"/>
      <c r="I2074" s="52"/>
      <c r="J2074" s="53">
        <v>2.5099999999999998</v>
      </c>
      <c r="K2074" s="54">
        <v>1.1499999999999999</v>
      </c>
      <c r="L2074" s="53">
        <v>2.89</v>
      </c>
      <c r="M2074" s="54">
        <v>34.96</v>
      </c>
      <c r="N2074" s="64">
        <v>101.03</v>
      </c>
      <c r="AF2074" s="39"/>
      <c r="AG2074" s="47"/>
      <c r="AH2074" s="47"/>
      <c r="AK2074" s="3" t="s">
        <v>176</v>
      </c>
      <c r="AN2074" s="47"/>
      <c r="AO2074" s="47"/>
      <c r="AQ2074" s="47"/>
    </row>
    <row r="2075" spans="1:43" s="4" customFormat="1" ht="15" x14ac:dyDescent="0.25">
      <c r="A2075" s="48"/>
      <c r="B2075" s="49" t="s">
        <v>122</v>
      </c>
      <c r="C2075" s="372" t="s">
        <v>177</v>
      </c>
      <c r="D2075" s="372"/>
      <c r="E2075" s="372"/>
      <c r="F2075" s="51"/>
      <c r="G2075" s="52"/>
      <c r="H2075" s="52"/>
      <c r="I2075" s="52"/>
      <c r="J2075" s="53">
        <v>6.2</v>
      </c>
      <c r="K2075" s="52"/>
      <c r="L2075" s="53">
        <v>6.2</v>
      </c>
      <c r="M2075" s="52"/>
      <c r="N2075" s="58"/>
      <c r="AF2075" s="39"/>
      <c r="AG2075" s="47"/>
      <c r="AH2075" s="47"/>
      <c r="AK2075" s="3" t="s">
        <v>177</v>
      </c>
      <c r="AN2075" s="47"/>
      <c r="AO2075" s="47"/>
      <c r="AQ2075" s="47"/>
    </row>
    <row r="2076" spans="1:43" s="4" customFormat="1" ht="15" x14ac:dyDescent="0.25">
      <c r="A2076" s="56"/>
      <c r="B2076" s="49"/>
      <c r="C2076" s="372" t="s">
        <v>63</v>
      </c>
      <c r="D2076" s="372"/>
      <c r="E2076" s="372"/>
      <c r="F2076" s="51" t="s">
        <v>64</v>
      </c>
      <c r="G2076" s="104">
        <v>0.9</v>
      </c>
      <c r="H2076" s="54">
        <v>1.1499999999999999</v>
      </c>
      <c r="I2076" s="109">
        <v>1.0349999999999999</v>
      </c>
      <c r="J2076" s="57"/>
      <c r="K2076" s="52"/>
      <c r="L2076" s="57"/>
      <c r="M2076" s="52"/>
      <c r="N2076" s="58"/>
      <c r="AF2076" s="39"/>
      <c r="AG2076" s="47"/>
      <c r="AH2076" s="47"/>
      <c r="AL2076" s="3" t="s">
        <v>63</v>
      </c>
      <c r="AN2076" s="47"/>
      <c r="AO2076" s="47"/>
      <c r="AQ2076" s="47"/>
    </row>
    <row r="2077" spans="1:43" s="4" customFormat="1" ht="15" x14ac:dyDescent="0.25">
      <c r="A2077" s="56"/>
      <c r="B2077" s="49"/>
      <c r="C2077" s="372" t="s">
        <v>178</v>
      </c>
      <c r="D2077" s="372"/>
      <c r="E2077" s="372"/>
      <c r="F2077" s="51" t="s">
        <v>64</v>
      </c>
      <c r="G2077" s="104">
        <v>0.2</v>
      </c>
      <c r="H2077" s="54">
        <v>1.1499999999999999</v>
      </c>
      <c r="I2077" s="54">
        <v>0.23</v>
      </c>
      <c r="J2077" s="57"/>
      <c r="K2077" s="52"/>
      <c r="L2077" s="57"/>
      <c r="M2077" s="52"/>
      <c r="N2077" s="58"/>
      <c r="AF2077" s="39"/>
      <c r="AG2077" s="47"/>
      <c r="AH2077" s="47"/>
      <c r="AL2077" s="3" t="s">
        <v>178</v>
      </c>
      <c r="AN2077" s="47"/>
      <c r="AO2077" s="47"/>
      <c r="AQ2077" s="47"/>
    </row>
    <row r="2078" spans="1:43" s="4" customFormat="1" ht="15" x14ac:dyDescent="0.25">
      <c r="A2078" s="48"/>
      <c r="B2078" s="49"/>
      <c r="C2078" s="375" t="s">
        <v>65</v>
      </c>
      <c r="D2078" s="375"/>
      <c r="E2078" s="375"/>
      <c r="F2078" s="59"/>
      <c r="G2078" s="60"/>
      <c r="H2078" s="60"/>
      <c r="I2078" s="60"/>
      <c r="J2078" s="61">
        <v>33.76</v>
      </c>
      <c r="K2078" s="60"/>
      <c r="L2078" s="61">
        <v>37.9</v>
      </c>
      <c r="M2078" s="60"/>
      <c r="N2078" s="62"/>
      <c r="AF2078" s="39"/>
      <c r="AG2078" s="47"/>
      <c r="AH2078" s="47"/>
      <c r="AM2078" s="3" t="s">
        <v>65</v>
      </c>
      <c r="AN2078" s="47"/>
      <c r="AO2078" s="47"/>
      <c r="AQ2078" s="47"/>
    </row>
    <row r="2079" spans="1:43" s="4" customFormat="1" ht="15" x14ac:dyDescent="0.25">
      <c r="A2079" s="56"/>
      <c r="B2079" s="49"/>
      <c r="C2079" s="372" t="s">
        <v>66</v>
      </c>
      <c r="D2079" s="372"/>
      <c r="E2079" s="372"/>
      <c r="F2079" s="51"/>
      <c r="G2079" s="52"/>
      <c r="H2079" s="52"/>
      <c r="I2079" s="52"/>
      <c r="J2079" s="57"/>
      <c r="K2079" s="52"/>
      <c r="L2079" s="53">
        <v>13.76</v>
      </c>
      <c r="M2079" s="52"/>
      <c r="N2079" s="64">
        <v>481.05</v>
      </c>
      <c r="AF2079" s="39"/>
      <c r="AG2079" s="47"/>
      <c r="AH2079" s="47"/>
      <c r="AL2079" s="3" t="s">
        <v>66</v>
      </c>
      <c r="AN2079" s="47"/>
      <c r="AO2079" s="47"/>
      <c r="AQ2079" s="47"/>
    </row>
    <row r="2080" spans="1:43" s="4" customFormat="1" ht="23.25" x14ac:dyDescent="0.25">
      <c r="A2080" s="56"/>
      <c r="B2080" s="49" t="s">
        <v>681</v>
      </c>
      <c r="C2080" s="372" t="s">
        <v>682</v>
      </c>
      <c r="D2080" s="372"/>
      <c r="E2080" s="372"/>
      <c r="F2080" s="51" t="s">
        <v>69</v>
      </c>
      <c r="G2080" s="63">
        <v>97</v>
      </c>
      <c r="H2080" s="52"/>
      <c r="I2080" s="63">
        <v>97</v>
      </c>
      <c r="J2080" s="57"/>
      <c r="K2080" s="52"/>
      <c r="L2080" s="53">
        <v>13.35</v>
      </c>
      <c r="M2080" s="52"/>
      <c r="N2080" s="64">
        <v>466.62</v>
      </c>
      <c r="AF2080" s="39"/>
      <c r="AG2080" s="47"/>
      <c r="AH2080" s="47"/>
      <c r="AL2080" s="3" t="s">
        <v>682</v>
      </c>
      <c r="AN2080" s="47"/>
      <c r="AO2080" s="47"/>
      <c r="AQ2080" s="47"/>
    </row>
    <row r="2081" spans="1:43" s="4" customFormat="1" ht="23.25" x14ac:dyDescent="0.25">
      <c r="A2081" s="56"/>
      <c r="B2081" s="49" t="s">
        <v>683</v>
      </c>
      <c r="C2081" s="372" t="s">
        <v>684</v>
      </c>
      <c r="D2081" s="372"/>
      <c r="E2081" s="372"/>
      <c r="F2081" s="51" t="s">
        <v>69</v>
      </c>
      <c r="G2081" s="63">
        <v>51</v>
      </c>
      <c r="H2081" s="52"/>
      <c r="I2081" s="63">
        <v>51</v>
      </c>
      <c r="J2081" s="57"/>
      <c r="K2081" s="52"/>
      <c r="L2081" s="53">
        <v>7.02</v>
      </c>
      <c r="M2081" s="52"/>
      <c r="N2081" s="64">
        <v>245.34</v>
      </c>
      <c r="AF2081" s="39"/>
      <c r="AG2081" s="47"/>
      <c r="AH2081" s="47"/>
      <c r="AL2081" s="3" t="s">
        <v>684</v>
      </c>
      <c r="AN2081" s="47"/>
      <c r="AO2081" s="47"/>
      <c r="AQ2081" s="47"/>
    </row>
    <row r="2082" spans="1:43" s="4" customFormat="1" ht="15" x14ac:dyDescent="0.25">
      <c r="A2082" s="65"/>
      <c r="B2082" s="66"/>
      <c r="C2082" s="374" t="s">
        <v>72</v>
      </c>
      <c r="D2082" s="374"/>
      <c r="E2082" s="374"/>
      <c r="F2082" s="42"/>
      <c r="G2082" s="43"/>
      <c r="H2082" s="43"/>
      <c r="I2082" s="43"/>
      <c r="J2082" s="45"/>
      <c r="K2082" s="43"/>
      <c r="L2082" s="67">
        <v>58.27</v>
      </c>
      <c r="M2082" s="60"/>
      <c r="N2082" s="46"/>
      <c r="AF2082" s="39"/>
      <c r="AG2082" s="47"/>
      <c r="AH2082" s="47"/>
      <c r="AN2082" s="47" t="s">
        <v>72</v>
      </c>
      <c r="AO2082" s="47"/>
      <c r="AQ2082" s="47"/>
    </row>
    <row r="2083" spans="1:43" s="4" customFormat="1" ht="23.25" x14ac:dyDescent="0.25">
      <c r="A2083" s="40" t="s">
        <v>888</v>
      </c>
      <c r="B2083" s="41" t="s">
        <v>889</v>
      </c>
      <c r="C2083" s="374" t="s">
        <v>890</v>
      </c>
      <c r="D2083" s="374"/>
      <c r="E2083" s="374"/>
      <c r="F2083" s="42" t="s">
        <v>61</v>
      </c>
      <c r="G2083" s="43">
        <v>1</v>
      </c>
      <c r="H2083" s="44">
        <v>1</v>
      </c>
      <c r="I2083" s="44">
        <v>1</v>
      </c>
      <c r="J2083" s="105">
        <v>3130.65</v>
      </c>
      <c r="K2083" s="43"/>
      <c r="L2083" s="105">
        <v>3130.65</v>
      </c>
      <c r="M2083" s="43"/>
      <c r="N2083" s="46"/>
      <c r="AF2083" s="39"/>
      <c r="AG2083" s="47"/>
      <c r="AH2083" s="47" t="s">
        <v>890</v>
      </c>
      <c r="AN2083" s="47"/>
      <c r="AO2083" s="47"/>
      <c r="AQ2083" s="47"/>
    </row>
    <row r="2084" spans="1:43" s="4" customFormat="1" ht="15" x14ac:dyDescent="0.25">
      <c r="A2084" s="65"/>
      <c r="B2084" s="66"/>
      <c r="C2084" s="374" t="s">
        <v>72</v>
      </c>
      <c r="D2084" s="374"/>
      <c r="E2084" s="374"/>
      <c r="F2084" s="42"/>
      <c r="G2084" s="43"/>
      <c r="H2084" s="43"/>
      <c r="I2084" s="43"/>
      <c r="J2084" s="45"/>
      <c r="K2084" s="43"/>
      <c r="L2084" s="105">
        <v>3130.65</v>
      </c>
      <c r="M2084" s="60"/>
      <c r="N2084" s="46"/>
      <c r="AF2084" s="39"/>
      <c r="AG2084" s="47"/>
      <c r="AH2084" s="47"/>
      <c r="AN2084" s="47" t="s">
        <v>72</v>
      </c>
      <c r="AO2084" s="47"/>
      <c r="AQ2084" s="47"/>
    </row>
    <row r="2085" spans="1:43" s="4" customFormat="1" ht="23.25" x14ac:dyDescent="0.25">
      <c r="A2085" s="40" t="s">
        <v>891</v>
      </c>
      <c r="B2085" s="41" t="s">
        <v>892</v>
      </c>
      <c r="C2085" s="374" t="s">
        <v>893</v>
      </c>
      <c r="D2085" s="374"/>
      <c r="E2085" s="374"/>
      <c r="F2085" s="42" t="s">
        <v>674</v>
      </c>
      <c r="G2085" s="43">
        <v>0.01</v>
      </c>
      <c r="H2085" s="44">
        <v>1</v>
      </c>
      <c r="I2085" s="68">
        <v>0.01</v>
      </c>
      <c r="J2085" s="105">
        <v>6087.92</v>
      </c>
      <c r="K2085" s="43"/>
      <c r="L2085" s="67">
        <v>60.88</v>
      </c>
      <c r="M2085" s="43"/>
      <c r="N2085" s="46"/>
      <c r="AF2085" s="39"/>
      <c r="AG2085" s="47"/>
      <c r="AH2085" s="47" t="s">
        <v>893</v>
      </c>
      <c r="AN2085" s="47"/>
      <c r="AO2085" s="47"/>
      <c r="AQ2085" s="47"/>
    </row>
    <row r="2086" spans="1:43" s="4" customFormat="1" ht="15" x14ac:dyDescent="0.25">
      <c r="A2086" s="69"/>
      <c r="B2086" s="50"/>
      <c r="C2086" s="372" t="s">
        <v>894</v>
      </c>
      <c r="D2086" s="372"/>
      <c r="E2086" s="372"/>
      <c r="F2086" s="372"/>
      <c r="G2086" s="372"/>
      <c r="H2086" s="372"/>
      <c r="I2086" s="372"/>
      <c r="J2086" s="372"/>
      <c r="K2086" s="372"/>
      <c r="L2086" s="372"/>
      <c r="M2086" s="372"/>
      <c r="N2086" s="377"/>
      <c r="AF2086" s="39"/>
      <c r="AG2086" s="47"/>
      <c r="AH2086" s="47"/>
      <c r="AI2086" s="3" t="s">
        <v>894</v>
      </c>
      <c r="AN2086" s="47"/>
      <c r="AO2086" s="47"/>
      <c r="AQ2086" s="47"/>
    </row>
    <row r="2087" spans="1:43" s="4" customFormat="1" ht="15" x14ac:dyDescent="0.25">
      <c r="A2087" s="65"/>
      <c r="B2087" s="66"/>
      <c r="C2087" s="374" t="s">
        <v>72</v>
      </c>
      <c r="D2087" s="374"/>
      <c r="E2087" s="374"/>
      <c r="F2087" s="42"/>
      <c r="G2087" s="43"/>
      <c r="H2087" s="43"/>
      <c r="I2087" s="43"/>
      <c r="J2087" s="45"/>
      <c r="K2087" s="43"/>
      <c r="L2087" s="67">
        <v>60.88</v>
      </c>
      <c r="M2087" s="60"/>
      <c r="N2087" s="46"/>
      <c r="AF2087" s="39"/>
      <c r="AG2087" s="47"/>
      <c r="AH2087" s="47"/>
      <c r="AN2087" s="47" t="s">
        <v>72</v>
      </c>
      <c r="AO2087" s="47"/>
      <c r="AQ2087" s="47"/>
    </row>
    <row r="2088" spans="1:43" s="4" customFormat="1" ht="34.5" x14ac:dyDescent="0.25">
      <c r="A2088" s="40" t="s">
        <v>895</v>
      </c>
      <c r="B2088" s="41" t="s">
        <v>896</v>
      </c>
      <c r="C2088" s="374" t="s">
        <v>897</v>
      </c>
      <c r="D2088" s="374"/>
      <c r="E2088" s="374"/>
      <c r="F2088" s="42" t="s">
        <v>61</v>
      </c>
      <c r="G2088" s="43">
        <v>2</v>
      </c>
      <c r="H2088" s="44">
        <v>1</v>
      </c>
      <c r="I2088" s="44">
        <v>2</v>
      </c>
      <c r="J2088" s="45"/>
      <c r="K2088" s="43"/>
      <c r="L2088" s="45"/>
      <c r="M2088" s="43"/>
      <c r="N2088" s="46"/>
      <c r="AF2088" s="39"/>
      <c r="AG2088" s="47"/>
      <c r="AH2088" s="47" t="s">
        <v>897</v>
      </c>
      <c r="AN2088" s="47"/>
      <c r="AO2088" s="47"/>
      <c r="AQ2088" s="47"/>
    </row>
    <row r="2089" spans="1:43" s="4" customFormat="1" ht="22.5" x14ac:dyDescent="0.25">
      <c r="A2089" s="103"/>
      <c r="B2089" s="49" t="s">
        <v>217</v>
      </c>
      <c r="C2089" s="368" t="s">
        <v>218</v>
      </c>
      <c r="D2089" s="368"/>
      <c r="E2089" s="368"/>
      <c r="F2089" s="368"/>
      <c r="G2089" s="368"/>
      <c r="H2089" s="368"/>
      <c r="I2089" s="368"/>
      <c r="J2089" s="368"/>
      <c r="K2089" s="368"/>
      <c r="L2089" s="368"/>
      <c r="M2089" s="368"/>
      <c r="N2089" s="376"/>
      <c r="AF2089" s="39"/>
      <c r="AG2089" s="47"/>
      <c r="AH2089" s="47"/>
      <c r="AJ2089" s="3" t="s">
        <v>218</v>
      </c>
      <c r="AN2089" s="47"/>
      <c r="AO2089" s="47"/>
      <c r="AQ2089" s="47"/>
    </row>
    <row r="2090" spans="1:43" s="4" customFormat="1" ht="15" x14ac:dyDescent="0.25">
      <c r="A2090" s="48"/>
      <c r="B2090" s="49" t="s">
        <v>58</v>
      </c>
      <c r="C2090" s="372" t="s">
        <v>62</v>
      </c>
      <c r="D2090" s="372"/>
      <c r="E2090" s="372"/>
      <c r="F2090" s="51"/>
      <c r="G2090" s="52"/>
      <c r="H2090" s="52"/>
      <c r="I2090" s="52"/>
      <c r="J2090" s="53">
        <v>12.74</v>
      </c>
      <c r="K2090" s="54">
        <v>1.1499999999999999</v>
      </c>
      <c r="L2090" s="53">
        <v>29.3</v>
      </c>
      <c r="M2090" s="54">
        <v>34.96</v>
      </c>
      <c r="N2090" s="55">
        <v>1024.33</v>
      </c>
      <c r="AF2090" s="39"/>
      <c r="AG2090" s="47"/>
      <c r="AH2090" s="47"/>
      <c r="AK2090" s="3" t="s">
        <v>62</v>
      </c>
      <c r="AN2090" s="47"/>
      <c r="AO2090" s="47"/>
      <c r="AQ2090" s="47"/>
    </row>
    <row r="2091" spans="1:43" s="4" customFormat="1" ht="15" x14ac:dyDescent="0.25">
      <c r="A2091" s="48"/>
      <c r="B2091" s="49" t="s">
        <v>73</v>
      </c>
      <c r="C2091" s="372" t="s">
        <v>175</v>
      </c>
      <c r="D2091" s="372"/>
      <c r="E2091" s="372"/>
      <c r="F2091" s="51"/>
      <c r="G2091" s="52"/>
      <c r="H2091" s="52"/>
      <c r="I2091" s="52"/>
      <c r="J2091" s="53">
        <v>0.87</v>
      </c>
      <c r="K2091" s="54">
        <v>1.1499999999999999</v>
      </c>
      <c r="L2091" s="53">
        <v>2</v>
      </c>
      <c r="M2091" s="52"/>
      <c r="N2091" s="58"/>
      <c r="AF2091" s="39"/>
      <c r="AG2091" s="47"/>
      <c r="AH2091" s="47"/>
      <c r="AK2091" s="3" t="s">
        <v>175</v>
      </c>
      <c r="AN2091" s="47"/>
      <c r="AO2091" s="47"/>
      <c r="AQ2091" s="47"/>
    </row>
    <row r="2092" spans="1:43" s="4" customFormat="1" ht="15" x14ac:dyDescent="0.25">
      <c r="A2092" s="48"/>
      <c r="B2092" s="49" t="s">
        <v>122</v>
      </c>
      <c r="C2092" s="372" t="s">
        <v>177</v>
      </c>
      <c r="D2092" s="372"/>
      <c r="E2092" s="372"/>
      <c r="F2092" s="51"/>
      <c r="G2092" s="52"/>
      <c r="H2092" s="52"/>
      <c r="I2092" s="52"/>
      <c r="J2092" s="53">
        <v>20.04</v>
      </c>
      <c r="K2092" s="52"/>
      <c r="L2092" s="53">
        <v>40.08</v>
      </c>
      <c r="M2092" s="52"/>
      <c r="N2092" s="58"/>
      <c r="AF2092" s="39"/>
      <c r="AG2092" s="47"/>
      <c r="AH2092" s="47"/>
      <c r="AK2092" s="3" t="s">
        <v>177</v>
      </c>
      <c r="AN2092" s="47"/>
      <c r="AO2092" s="47"/>
      <c r="AQ2092" s="47"/>
    </row>
    <row r="2093" spans="1:43" s="4" customFormat="1" ht="15" x14ac:dyDescent="0.25">
      <c r="A2093" s="56"/>
      <c r="B2093" s="49"/>
      <c r="C2093" s="372" t="s">
        <v>63</v>
      </c>
      <c r="D2093" s="372"/>
      <c r="E2093" s="372"/>
      <c r="F2093" s="51" t="s">
        <v>64</v>
      </c>
      <c r="G2093" s="54">
        <v>1.34</v>
      </c>
      <c r="H2093" s="54">
        <v>1.1499999999999999</v>
      </c>
      <c r="I2093" s="109">
        <v>3.0819999999999999</v>
      </c>
      <c r="J2093" s="57"/>
      <c r="K2093" s="52"/>
      <c r="L2093" s="57"/>
      <c r="M2093" s="52"/>
      <c r="N2093" s="58"/>
      <c r="AF2093" s="39"/>
      <c r="AG2093" s="47"/>
      <c r="AH2093" s="47"/>
      <c r="AL2093" s="3" t="s">
        <v>63</v>
      </c>
      <c r="AN2093" s="47"/>
      <c r="AO2093" s="47"/>
      <c r="AQ2093" s="47"/>
    </row>
    <row r="2094" spans="1:43" s="4" customFormat="1" ht="15" x14ac:dyDescent="0.25">
      <c r="A2094" s="48"/>
      <c r="B2094" s="49"/>
      <c r="C2094" s="375" t="s">
        <v>65</v>
      </c>
      <c r="D2094" s="375"/>
      <c r="E2094" s="375"/>
      <c r="F2094" s="59"/>
      <c r="G2094" s="60"/>
      <c r="H2094" s="60"/>
      <c r="I2094" s="60"/>
      <c r="J2094" s="61">
        <v>33.65</v>
      </c>
      <c r="K2094" s="60"/>
      <c r="L2094" s="61">
        <v>71.38</v>
      </c>
      <c r="M2094" s="60"/>
      <c r="N2094" s="62"/>
      <c r="AF2094" s="39"/>
      <c r="AG2094" s="47"/>
      <c r="AH2094" s="47"/>
      <c r="AM2094" s="3" t="s">
        <v>65</v>
      </c>
      <c r="AN2094" s="47"/>
      <c r="AO2094" s="47"/>
      <c r="AQ2094" s="47"/>
    </row>
    <row r="2095" spans="1:43" s="4" customFormat="1" ht="15" x14ac:dyDescent="0.25">
      <c r="A2095" s="56"/>
      <c r="B2095" s="49"/>
      <c r="C2095" s="372" t="s">
        <v>66</v>
      </c>
      <c r="D2095" s="372"/>
      <c r="E2095" s="372"/>
      <c r="F2095" s="51"/>
      <c r="G2095" s="52"/>
      <c r="H2095" s="52"/>
      <c r="I2095" s="52"/>
      <c r="J2095" s="57"/>
      <c r="K2095" s="52"/>
      <c r="L2095" s="53">
        <v>29.3</v>
      </c>
      <c r="M2095" s="52"/>
      <c r="N2095" s="55">
        <v>1024.33</v>
      </c>
      <c r="AF2095" s="39"/>
      <c r="AG2095" s="47"/>
      <c r="AH2095" s="47"/>
      <c r="AL2095" s="3" t="s">
        <v>66</v>
      </c>
      <c r="AN2095" s="47"/>
      <c r="AO2095" s="47"/>
      <c r="AQ2095" s="47"/>
    </row>
    <row r="2096" spans="1:43" s="4" customFormat="1" ht="23.25" x14ac:dyDescent="0.25">
      <c r="A2096" s="56"/>
      <c r="B2096" s="49" t="s">
        <v>681</v>
      </c>
      <c r="C2096" s="372" t="s">
        <v>682</v>
      </c>
      <c r="D2096" s="372"/>
      <c r="E2096" s="372"/>
      <c r="F2096" s="51" t="s">
        <v>69</v>
      </c>
      <c r="G2096" s="63">
        <v>97</v>
      </c>
      <c r="H2096" s="52"/>
      <c r="I2096" s="63">
        <v>97</v>
      </c>
      <c r="J2096" s="57"/>
      <c r="K2096" s="52"/>
      <c r="L2096" s="53">
        <v>28.42</v>
      </c>
      <c r="M2096" s="52"/>
      <c r="N2096" s="64">
        <v>993.6</v>
      </c>
      <c r="AF2096" s="39"/>
      <c r="AG2096" s="47"/>
      <c r="AH2096" s="47"/>
      <c r="AL2096" s="3" t="s">
        <v>682</v>
      </c>
      <c r="AN2096" s="47"/>
      <c r="AO2096" s="47"/>
      <c r="AQ2096" s="47"/>
    </row>
    <row r="2097" spans="1:43" s="4" customFormat="1" ht="23.25" x14ac:dyDescent="0.25">
      <c r="A2097" s="56"/>
      <c r="B2097" s="49" t="s">
        <v>683</v>
      </c>
      <c r="C2097" s="372" t="s">
        <v>684</v>
      </c>
      <c r="D2097" s="372"/>
      <c r="E2097" s="372"/>
      <c r="F2097" s="51" t="s">
        <v>69</v>
      </c>
      <c r="G2097" s="63">
        <v>51</v>
      </c>
      <c r="H2097" s="52"/>
      <c r="I2097" s="63">
        <v>51</v>
      </c>
      <c r="J2097" s="57"/>
      <c r="K2097" s="52"/>
      <c r="L2097" s="53">
        <v>14.94</v>
      </c>
      <c r="M2097" s="52"/>
      <c r="N2097" s="64">
        <v>522.41</v>
      </c>
      <c r="AF2097" s="39"/>
      <c r="AG2097" s="47"/>
      <c r="AH2097" s="47"/>
      <c r="AL2097" s="3" t="s">
        <v>684</v>
      </c>
      <c r="AN2097" s="47"/>
      <c r="AO2097" s="47"/>
      <c r="AQ2097" s="47"/>
    </row>
    <row r="2098" spans="1:43" s="4" customFormat="1" ht="15" x14ac:dyDescent="0.25">
      <c r="A2098" s="65"/>
      <c r="B2098" s="66"/>
      <c r="C2098" s="374" t="s">
        <v>72</v>
      </c>
      <c r="D2098" s="374"/>
      <c r="E2098" s="374"/>
      <c r="F2098" s="42"/>
      <c r="G2098" s="43"/>
      <c r="H2098" s="43"/>
      <c r="I2098" s="43"/>
      <c r="J2098" s="45"/>
      <c r="K2098" s="43"/>
      <c r="L2098" s="67">
        <v>114.74</v>
      </c>
      <c r="M2098" s="60"/>
      <c r="N2098" s="46"/>
      <c r="AF2098" s="39"/>
      <c r="AG2098" s="47"/>
      <c r="AH2098" s="47"/>
      <c r="AN2098" s="47" t="s">
        <v>72</v>
      </c>
      <c r="AO2098" s="47"/>
      <c r="AQ2098" s="47"/>
    </row>
    <row r="2099" spans="1:43" s="4" customFormat="1" ht="34.5" x14ac:dyDescent="0.25">
      <c r="A2099" s="40" t="s">
        <v>898</v>
      </c>
      <c r="B2099" s="41" t="s">
        <v>899</v>
      </c>
      <c r="C2099" s="374" t="s">
        <v>900</v>
      </c>
      <c r="D2099" s="374"/>
      <c r="E2099" s="374"/>
      <c r="F2099" s="42" t="s">
        <v>61</v>
      </c>
      <c r="G2099" s="43">
        <v>2</v>
      </c>
      <c r="H2099" s="44">
        <v>1</v>
      </c>
      <c r="I2099" s="44">
        <v>2</v>
      </c>
      <c r="J2099" s="105">
        <v>2210.38</v>
      </c>
      <c r="K2099" s="43"/>
      <c r="L2099" s="67">
        <v>517.04999999999995</v>
      </c>
      <c r="M2099" s="68">
        <v>8.5500000000000007</v>
      </c>
      <c r="N2099" s="115">
        <v>4420.76</v>
      </c>
      <c r="AF2099" s="39"/>
      <c r="AG2099" s="47"/>
      <c r="AH2099" s="47" t="s">
        <v>900</v>
      </c>
      <c r="AN2099" s="47"/>
      <c r="AO2099" s="47"/>
      <c r="AQ2099" s="47"/>
    </row>
    <row r="2100" spans="1:43" s="4" customFormat="1" ht="15" x14ac:dyDescent="0.25">
      <c r="A2100" s="65"/>
      <c r="B2100" s="66"/>
      <c r="C2100" s="374" t="s">
        <v>72</v>
      </c>
      <c r="D2100" s="374"/>
      <c r="E2100" s="374"/>
      <c r="F2100" s="42"/>
      <c r="G2100" s="43"/>
      <c r="H2100" s="43"/>
      <c r="I2100" s="43"/>
      <c r="J2100" s="45"/>
      <c r="K2100" s="43"/>
      <c r="L2100" s="67">
        <v>517.04999999999995</v>
      </c>
      <c r="M2100" s="60"/>
      <c r="N2100" s="115">
        <v>4420.76</v>
      </c>
      <c r="AF2100" s="39"/>
      <c r="AG2100" s="47"/>
      <c r="AH2100" s="47"/>
      <c r="AN2100" s="47" t="s">
        <v>72</v>
      </c>
      <c r="AO2100" s="47"/>
      <c r="AQ2100" s="47"/>
    </row>
    <row r="2101" spans="1:43" s="4" customFormat="1" ht="34.5" x14ac:dyDescent="0.25">
      <c r="A2101" s="40" t="s">
        <v>901</v>
      </c>
      <c r="B2101" s="41" t="s">
        <v>793</v>
      </c>
      <c r="C2101" s="374" t="s">
        <v>794</v>
      </c>
      <c r="D2101" s="374"/>
      <c r="E2101" s="374"/>
      <c r="F2101" s="42" t="s">
        <v>61</v>
      </c>
      <c r="G2101" s="43">
        <v>25</v>
      </c>
      <c r="H2101" s="44">
        <v>1</v>
      </c>
      <c r="I2101" s="44">
        <v>25</v>
      </c>
      <c r="J2101" s="45"/>
      <c r="K2101" s="43"/>
      <c r="L2101" s="45"/>
      <c r="M2101" s="43"/>
      <c r="N2101" s="46"/>
      <c r="AF2101" s="39"/>
      <c r="AG2101" s="47"/>
      <c r="AH2101" s="47" t="s">
        <v>794</v>
      </c>
      <c r="AN2101" s="47"/>
      <c r="AO2101" s="47"/>
      <c r="AQ2101" s="47"/>
    </row>
    <row r="2102" spans="1:43" s="4" customFormat="1" ht="15" x14ac:dyDescent="0.25">
      <c r="A2102" s="69"/>
      <c r="B2102" s="50"/>
      <c r="C2102" s="372" t="s">
        <v>902</v>
      </c>
      <c r="D2102" s="372"/>
      <c r="E2102" s="372"/>
      <c r="F2102" s="372"/>
      <c r="G2102" s="372"/>
      <c r="H2102" s="372"/>
      <c r="I2102" s="372"/>
      <c r="J2102" s="372"/>
      <c r="K2102" s="372"/>
      <c r="L2102" s="372"/>
      <c r="M2102" s="372"/>
      <c r="N2102" s="377"/>
      <c r="AF2102" s="39"/>
      <c r="AG2102" s="47"/>
      <c r="AH2102" s="47"/>
      <c r="AI2102" s="3" t="s">
        <v>902</v>
      </c>
      <c r="AN2102" s="47"/>
      <c r="AO2102" s="47"/>
      <c r="AQ2102" s="47"/>
    </row>
    <row r="2103" spans="1:43" s="4" customFormat="1" ht="22.5" x14ac:dyDescent="0.25">
      <c r="A2103" s="103"/>
      <c r="B2103" s="49" t="s">
        <v>217</v>
      </c>
      <c r="C2103" s="368" t="s">
        <v>218</v>
      </c>
      <c r="D2103" s="368"/>
      <c r="E2103" s="368"/>
      <c r="F2103" s="368"/>
      <c r="G2103" s="368"/>
      <c r="H2103" s="368"/>
      <c r="I2103" s="368"/>
      <c r="J2103" s="368"/>
      <c r="K2103" s="368"/>
      <c r="L2103" s="368"/>
      <c r="M2103" s="368"/>
      <c r="N2103" s="376"/>
      <c r="AF2103" s="39"/>
      <c r="AG2103" s="47"/>
      <c r="AH2103" s="47"/>
      <c r="AJ2103" s="3" t="s">
        <v>218</v>
      </c>
      <c r="AN2103" s="47"/>
      <c r="AO2103" s="47"/>
      <c r="AQ2103" s="47"/>
    </row>
    <row r="2104" spans="1:43" s="4" customFormat="1" ht="15" x14ac:dyDescent="0.25">
      <c r="A2104" s="48"/>
      <c r="B2104" s="49" t="s">
        <v>58</v>
      </c>
      <c r="C2104" s="372" t="s">
        <v>62</v>
      </c>
      <c r="D2104" s="372"/>
      <c r="E2104" s="372"/>
      <c r="F2104" s="51"/>
      <c r="G2104" s="52"/>
      <c r="H2104" s="52"/>
      <c r="I2104" s="52"/>
      <c r="J2104" s="53">
        <v>26.64</v>
      </c>
      <c r="K2104" s="54">
        <v>1.1499999999999999</v>
      </c>
      <c r="L2104" s="53">
        <v>765.9</v>
      </c>
      <c r="M2104" s="54">
        <v>34.96</v>
      </c>
      <c r="N2104" s="55">
        <v>26775.86</v>
      </c>
      <c r="AF2104" s="39"/>
      <c r="AG2104" s="47"/>
      <c r="AH2104" s="47"/>
      <c r="AK2104" s="3" t="s">
        <v>62</v>
      </c>
      <c r="AN2104" s="47"/>
      <c r="AO2104" s="47"/>
      <c r="AQ2104" s="47"/>
    </row>
    <row r="2105" spans="1:43" s="4" customFormat="1" ht="15" x14ac:dyDescent="0.25">
      <c r="A2105" s="48"/>
      <c r="B2105" s="49" t="s">
        <v>73</v>
      </c>
      <c r="C2105" s="372" t="s">
        <v>175</v>
      </c>
      <c r="D2105" s="372"/>
      <c r="E2105" s="372"/>
      <c r="F2105" s="51"/>
      <c r="G2105" s="52"/>
      <c r="H2105" s="52"/>
      <c r="I2105" s="52"/>
      <c r="J2105" s="53">
        <v>154.88</v>
      </c>
      <c r="K2105" s="54">
        <v>1.1499999999999999</v>
      </c>
      <c r="L2105" s="107">
        <v>4452.8</v>
      </c>
      <c r="M2105" s="52"/>
      <c r="N2105" s="58"/>
      <c r="AF2105" s="39"/>
      <c r="AG2105" s="47"/>
      <c r="AH2105" s="47"/>
      <c r="AK2105" s="3" t="s">
        <v>175</v>
      </c>
      <c r="AN2105" s="47"/>
      <c r="AO2105" s="47"/>
      <c r="AQ2105" s="47"/>
    </row>
    <row r="2106" spans="1:43" s="4" customFormat="1" ht="15" x14ac:dyDescent="0.25">
      <c r="A2106" s="48"/>
      <c r="B2106" s="49" t="s">
        <v>78</v>
      </c>
      <c r="C2106" s="372" t="s">
        <v>176</v>
      </c>
      <c r="D2106" s="372"/>
      <c r="E2106" s="372"/>
      <c r="F2106" s="51"/>
      <c r="G2106" s="52"/>
      <c r="H2106" s="52"/>
      <c r="I2106" s="52"/>
      <c r="J2106" s="53">
        <v>14.81</v>
      </c>
      <c r="K2106" s="54">
        <v>1.1499999999999999</v>
      </c>
      <c r="L2106" s="53">
        <v>425.79</v>
      </c>
      <c r="M2106" s="54">
        <v>34.96</v>
      </c>
      <c r="N2106" s="55">
        <v>14885.62</v>
      </c>
      <c r="AF2106" s="39"/>
      <c r="AG2106" s="47"/>
      <c r="AH2106" s="47"/>
      <c r="AK2106" s="3" t="s">
        <v>176</v>
      </c>
      <c r="AN2106" s="47"/>
      <c r="AO2106" s="47"/>
      <c r="AQ2106" s="47"/>
    </row>
    <row r="2107" spans="1:43" s="4" customFormat="1" ht="15" x14ac:dyDescent="0.25">
      <c r="A2107" s="48"/>
      <c r="B2107" s="49" t="s">
        <v>122</v>
      </c>
      <c r="C2107" s="372" t="s">
        <v>177</v>
      </c>
      <c r="D2107" s="372"/>
      <c r="E2107" s="372"/>
      <c r="F2107" s="51"/>
      <c r="G2107" s="52"/>
      <c r="H2107" s="52"/>
      <c r="I2107" s="52"/>
      <c r="J2107" s="53">
        <v>15.73</v>
      </c>
      <c r="K2107" s="52"/>
      <c r="L2107" s="53">
        <v>393.25</v>
      </c>
      <c r="M2107" s="52"/>
      <c r="N2107" s="58"/>
      <c r="AF2107" s="39"/>
      <c r="AG2107" s="47"/>
      <c r="AH2107" s="47"/>
      <c r="AK2107" s="3" t="s">
        <v>177</v>
      </c>
      <c r="AN2107" s="47"/>
      <c r="AO2107" s="47"/>
      <c r="AQ2107" s="47"/>
    </row>
    <row r="2108" spans="1:43" s="4" customFormat="1" ht="15" x14ac:dyDescent="0.25">
      <c r="A2108" s="56"/>
      <c r="B2108" s="49"/>
      <c r="C2108" s="372" t="s">
        <v>63</v>
      </c>
      <c r="D2108" s="372"/>
      <c r="E2108" s="372"/>
      <c r="F2108" s="51" t="s">
        <v>64</v>
      </c>
      <c r="G2108" s="54">
        <v>2.73</v>
      </c>
      <c r="H2108" s="54">
        <v>1.1499999999999999</v>
      </c>
      <c r="I2108" s="70">
        <v>78.487499999999997</v>
      </c>
      <c r="J2108" s="57"/>
      <c r="K2108" s="52"/>
      <c r="L2108" s="57"/>
      <c r="M2108" s="52"/>
      <c r="N2108" s="58"/>
      <c r="AF2108" s="39"/>
      <c r="AG2108" s="47"/>
      <c r="AH2108" s="47"/>
      <c r="AL2108" s="3" t="s">
        <v>63</v>
      </c>
      <c r="AN2108" s="47"/>
      <c r="AO2108" s="47"/>
      <c r="AQ2108" s="47"/>
    </row>
    <row r="2109" spans="1:43" s="4" customFormat="1" ht="15" x14ac:dyDescent="0.25">
      <c r="A2109" s="56"/>
      <c r="B2109" s="49"/>
      <c r="C2109" s="372" t="s">
        <v>178</v>
      </c>
      <c r="D2109" s="372"/>
      <c r="E2109" s="372"/>
      <c r="F2109" s="51" t="s">
        <v>64</v>
      </c>
      <c r="G2109" s="104">
        <v>1.1000000000000001</v>
      </c>
      <c r="H2109" s="54">
        <v>1.1499999999999999</v>
      </c>
      <c r="I2109" s="109">
        <v>31.625</v>
      </c>
      <c r="J2109" s="57"/>
      <c r="K2109" s="52"/>
      <c r="L2109" s="57"/>
      <c r="M2109" s="52"/>
      <c r="N2109" s="58"/>
      <c r="AF2109" s="39"/>
      <c r="AG2109" s="47"/>
      <c r="AH2109" s="47"/>
      <c r="AL2109" s="3" t="s">
        <v>178</v>
      </c>
      <c r="AN2109" s="47"/>
      <c r="AO2109" s="47"/>
      <c r="AQ2109" s="47"/>
    </row>
    <row r="2110" spans="1:43" s="4" customFormat="1" ht="15" x14ac:dyDescent="0.25">
      <c r="A2110" s="48"/>
      <c r="B2110" s="49"/>
      <c r="C2110" s="375" t="s">
        <v>65</v>
      </c>
      <c r="D2110" s="375"/>
      <c r="E2110" s="375"/>
      <c r="F2110" s="59"/>
      <c r="G2110" s="60"/>
      <c r="H2110" s="60"/>
      <c r="I2110" s="60"/>
      <c r="J2110" s="61">
        <v>197.25</v>
      </c>
      <c r="K2110" s="60"/>
      <c r="L2110" s="108">
        <v>5611.95</v>
      </c>
      <c r="M2110" s="60"/>
      <c r="N2110" s="62"/>
      <c r="AF2110" s="39"/>
      <c r="AG2110" s="47"/>
      <c r="AH2110" s="47"/>
      <c r="AM2110" s="3" t="s">
        <v>65</v>
      </c>
      <c r="AN2110" s="47"/>
      <c r="AO2110" s="47"/>
      <c r="AQ2110" s="47"/>
    </row>
    <row r="2111" spans="1:43" s="4" customFormat="1" ht="15" x14ac:dyDescent="0.25">
      <c r="A2111" s="56"/>
      <c r="B2111" s="49"/>
      <c r="C2111" s="372" t="s">
        <v>66</v>
      </c>
      <c r="D2111" s="372"/>
      <c r="E2111" s="372"/>
      <c r="F2111" s="51"/>
      <c r="G2111" s="52"/>
      <c r="H2111" s="52"/>
      <c r="I2111" s="52"/>
      <c r="J2111" s="57"/>
      <c r="K2111" s="52"/>
      <c r="L2111" s="107">
        <v>1191.69</v>
      </c>
      <c r="M2111" s="52"/>
      <c r="N2111" s="55">
        <v>41661.480000000003</v>
      </c>
      <c r="AF2111" s="39"/>
      <c r="AG2111" s="47"/>
      <c r="AH2111" s="47"/>
      <c r="AL2111" s="3" t="s">
        <v>66</v>
      </c>
      <c r="AN2111" s="47"/>
      <c r="AO2111" s="47"/>
      <c r="AQ2111" s="47"/>
    </row>
    <row r="2112" spans="1:43" s="4" customFormat="1" ht="23.25" x14ac:dyDescent="0.25">
      <c r="A2112" s="56"/>
      <c r="B2112" s="49" t="s">
        <v>681</v>
      </c>
      <c r="C2112" s="372" t="s">
        <v>682</v>
      </c>
      <c r="D2112" s="372"/>
      <c r="E2112" s="372"/>
      <c r="F2112" s="51" t="s">
        <v>69</v>
      </c>
      <c r="G2112" s="63">
        <v>97</v>
      </c>
      <c r="H2112" s="52"/>
      <c r="I2112" s="63">
        <v>97</v>
      </c>
      <c r="J2112" s="57"/>
      <c r="K2112" s="52"/>
      <c r="L2112" s="107">
        <v>1155.94</v>
      </c>
      <c r="M2112" s="52"/>
      <c r="N2112" s="55">
        <v>40411.64</v>
      </c>
      <c r="AF2112" s="39"/>
      <c r="AG2112" s="47"/>
      <c r="AH2112" s="47"/>
      <c r="AL2112" s="3" t="s">
        <v>682</v>
      </c>
      <c r="AN2112" s="47"/>
      <c r="AO2112" s="47"/>
      <c r="AQ2112" s="47"/>
    </row>
    <row r="2113" spans="1:43" s="4" customFormat="1" ht="23.25" x14ac:dyDescent="0.25">
      <c r="A2113" s="56"/>
      <c r="B2113" s="49" t="s">
        <v>683</v>
      </c>
      <c r="C2113" s="372" t="s">
        <v>684</v>
      </c>
      <c r="D2113" s="372"/>
      <c r="E2113" s="372"/>
      <c r="F2113" s="51" t="s">
        <v>69</v>
      </c>
      <c r="G2113" s="63">
        <v>51</v>
      </c>
      <c r="H2113" s="52"/>
      <c r="I2113" s="63">
        <v>51</v>
      </c>
      <c r="J2113" s="57"/>
      <c r="K2113" s="52"/>
      <c r="L2113" s="53">
        <v>607.76</v>
      </c>
      <c r="M2113" s="52"/>
      <c r="N2113" s="55">
        <v>21247.35</v>
      </c>
      <c r="AF2113" s="39"/>
      <c r="AG2113" s="47"/>
      <c r="AH2113" s="47"/>
      <c r="AL2113" s="3" t="s">
        <v>684</v>
      </c>
      <c r="AN2113" s="47"/>
      <c r="AO2113" s="47"/>
      <c r="AQ2113" s="47"/>
    </row>
    <row r="2114" spans="1:43" s="4" customFormat="1" ht="15" x14ac:dyDescent="0.25">
      <c r="A2114" s="65"/>
      <c r="B2114" s="66"/>
      <c r="C2114" s="374" t="s">
        <v>72</v>
      </c>
      <c r="D2114" s="374"/>
      <c r="E2114" s="374"/>
      <c r="F2114" s="42"/>
      <c r="G2114" s="43"/>
      <c r="H2114" s="43"/>
      <c r="I2114" s="43"/>
      <c r="J2114" s="45"/>
      <c r="K2114" s="43"/>
      <c r="L2114" s="105">
        <v>7375.65</v>
      </c>
      <c r="M2114" s="60"/>
      <c r="N2114" s="46"/>
      <c r="AF2114" s="39"/>
      <c r="AG2114" s="47"/>
      <c r="AH2114" s="47"/>
      <c r="AN2114" s="47" t="s">
        <v>72</v>
      </c>
      <c r="AO2114" s="47"/>
      <c r="AQ2114" s="47"/>
    </row>
    <row r="2115" spans="1:43" s="4" customFormat="1" ht="34.5" x14ac:dyDescent="0.25">
      <c r="A2115" s="40" t="s">
        <v>903</v>
      </c>
      <c r="B2115" s="41" t="s">
        <v>797</v>
      </c>
      <c r="C2115" s="374" t="s">
        <v>798</v>
      </c>
      <c r="D2115" s="374"/>
      <c r="E2115" s="374"/>
      <c r="F2115" s="42" t="s">
        <v>61</v>
      </c>
      <c r="G2115" s="43">
        <v>20</v>
      </c>
      <c r="H2115" s="44">
        <v>1</v>
      </c>
      <c r="I2115" s="44">
        <v>20</v>
      </c>
      <c r="J2115" s="105">
        <v>1392.13</v>
      </c>
      <c r="K2115" s="43"/>
      <c r="L2115" s="105">
        <v>27842.6</v>
      </c>
      <c r="M2115" s="43"/>
      <c r="N2115" s="46"/>
      <c r="AF2115" s="39"/>
      <c r="AG2115" s="47"/>
      <c r="AH2115" s="47" t="s">
        <v>798</v>
      </c>
      <c r="AN2115" s="47"/>
      <c r="AO2115" s="47"/>
      <c r="AQ2115" s="47"/>
    </row>
    <row r="2116" spans="1:43" s="4" customFormat="1" ht="15" x14ac:dyDescent="0.25">
      <c r="A2116" s="65"/>
      <c r="B2116" s="66"/>
      <c r="C2116" s="374" t="s">
        <v>72</v>
      </c>
      <c r="D2116" s="374"/>
      <c r="E2116" s="374"/>
      <c r="F2116" s="42"/>
      <c r="G2116" s="43"/>
      <c r="H2116" s="43"/>
      <c r="I2116" s="43"/>
      <c r="J2116" s="45"/>
      <c r="K2116" s="43"/>
      <c r="L2116" s="105">
        <v>27842.6</v>
      </c>
      <c r="M2116" s="60"/>
      <c r="N2116" s="46"/>
      <c r="AF2116" s="39"/>
      <c r="AG2116" s="47"/>
      <c r="AH2116" s="47"/>
      <c r="AN2116" s="47" t="s">
        <v>72</v>
      </c>
      <c r="AO2116" s="47"/>
      <c r="AQ2116" s="47"/>
    </row>
    <row r="2117" spans="1:43" s="4" customFormat="1" ht="34.5" x14ac:dyDescent="0.25">
      <c r="A2117" s="40" t="s">
        <v>904</v>
      </c>
      <c r="B2117" s="41" t="s">
        <v>800</v>
      </c>
      <c r="C2117" s="374" t="s">
        <v>801</v>
      </c>
      <c r="D2117" s="374"/>
      <c r="E2117" s="374"/>
      <c r="F2117" s="42" t="s">
        <v>61</v>
      </c>
      <c r="G2117" s="43">
        <v>5</v>
      </c>
      <c r="H2117" s="44">
        <v>1</v>
      </c>
      <c r="I2117" s="44">
        <v>5</v>
      </c>
      <c r="J2117" s="105">
        <v>1579.78</v>
      </c>
      <c r="K2117" s="43"/>
      <c r="L2117" s="105">
        <v>7898.9</v>
      </c>
      <c r="M2117" s="43"/>
      <c r="N2117" s="46"/>
      <c r="AF2117" s="39"/>
      <c r="AG2117" s="47"/>
      <c r="AH2117" s="47" t="s">
        <v>801</v>
      </c>
      <c r="AN2117" s="47"/>
      <c r="AO2117" s="47"/>
      <c r="AQ2117" s="47"/>
    </row>
    <row r="2118" spans="1:43" s="4" customFormat="1" ht="15" x14ac:dyDescent="0.25">
      <c r="A2118" s="65"/>
      <c r="B2118" s="66"/>
      <c r="C2118" s="374" t="s">
        <v>72</v>
      </c>
      <c r="D2118" s="374"/>
      <c r="E2118" s="374"/>
      <c r="F2118" s="42"/>
      <c r="G2118" s="43"/>
      <c r="H2118" s="43"/>
      <c r="I2118" s="43"/>
      <c r="J2118" s="45"/>
      <c r="K2118" s="43"/>
      <c r="L2118" s="105">
        <v>7898.9</v>
      </c>
      <c r="M2118" s="60"/>
      <c r="N2118" s="46"/>
      <c r="AF2118" s="39"/>
      <c r="AG2118" s="47"/>
      <c r="AH2118" s="47"/>
      <c r="AN2118" s="47" t="s">
        <v>72</v>
      </c>
      <c r="AO2118" s="47"/>
      <c r="AQ2118" s="47"/>
    </row>
    <row r="2119" spans="1:43" s="4" customFormat="1" ht="34.5" x14ac:dyDescent="0.25">
      <c r="A2119" s="40" t="s">
        <v>905</v>
      </c>
      <c r="B2119" s="41" t="s">
        <v>906</v>
      </c>
      <c r="C2119" s="374" t="s">
        <v>907</v>
      </c>
      <c r="D2119" s="374"/>
      <c r="E2119" s="374"/>
      <c r="F2119" s="42" t="s">
        <v>61</v>
      </c>
      <c r="G2119" s="43">
        <v>6</v>
      </c>
      <c r="H2119" s="44">
        <v>1</v>
      </c>
      <c r="I2119" s="44">
        <v>6</v>
      </c>
      <c r="J2119" s="45"/>
      <c r="K2119" s="43"/>
      <c r="L2119" s="45"/>
      <c r="M2119" s="43"/>
      <c r="N2119" s="46"/>
      <c r="AF2119" s="39"/>
      <c r="AG2119" s="47"/>
      <c r="AH2119" s="47" t="s">
        <v>907</v>
      </c>
      <c r="AN2119" s="47"/>
      <c r="AO2119" s="47"/>
      <c r="AQ2119" s="47"/>
    </row>
    <row r="2120" spans="1:43" s="4" customFormat="1" ht="22.5" x14ac:dyDescent="0.25">
      <c r="A2120" s="103"/>
      <c r="B2120" s="49" t="s">
        <v>217</v>
      </c>
      <c r="C2120" s="368" t="s">
        <v>218</v>
      </c>
      <c r="D2120" s="368"/>
      <c r="E2120" s="368"/>
      <c r="F2120" s="368"/>
      <c r="G2120" s="368"/>
      <c r="H2120" s="368"/>
      <c r="I2120" s="368"/>
      <c r="J2120" s="368"/>
      <c r="K2120" s="368"/>
      <c r="L2120" s="368"/>
      <c r="M2120" s="368"/>
      <c r="N2120" s="376"/>
      <c r="AF2120" s="39"/>
      <c r="AG2120" s="47"/>
      <c r="AH2120" s="47"/>
      <c r="AJ2120" s="3" t="s">
        <v>218</v>
      </c>
      <c r="AN2120" s="47"/>
      <c r="AO2120" s="47"/>
      <c r="AQ2120" s="47"/>
    </row>
    <row r="2121" spans="1:43" s="4" customFormat="1" ht="15" x14ac:dyDescent="0.25">
      <c r="A2121" s="48"/>
      <c r="B2121" s="49" t="s">
        <v>58</v>
      </c>
      <c r="C2121" s="372" t="s">
        <v>62</v>
      </c>
      <c r="D2121" s="372"/>
      <c r="E2121" s="372"/>
      <c r="F2121" s="51"/>
      <c r="G2121" s="52"/>
      <c r="H2121" s="52"/>
      <c r="I2121" s="52"/>
      <c r="J2121" s="53">
        <v>35.53</v>
      </c>
      <c r="K2121" s="54">
        <v>1.1499999999999999</v>
      </c>
      <c r="L2121" s="53">
        <v>245.16</v>
      </c>
      <c r="M2121" s="54">
        <v>34.96</v>
      </c>
      <c r="N2121" s="55">
        <v>8570.7900000000009</v>
      </c>
      <c r="AF2121" s="39"/>
      <c r="AG2121" s="47"/>
      <c r="AH2121" s="47"/>
      <c r="AK2121" s="3" t="s">
        <v>62</v>
      </c>
      <c r="AN2121" s="47"/>
      <c r="AO2121" s="47"/>
      <c r="AQ2121" s="47"/>
    </row>
    <row r="2122" spans="1:43" s="4" customFormat="1" ht="15" x14ac:dyDescent="0.25">
      <c r="A2122" s="48"/>
      <c r="B2122" s="49" t="s">
        <v>73</v>
      </c>
      <c r="C2122" s="372" t="s">
        <v>175</v>
      </c>
      <c r="D2122" s="372"/>
      <c r="E2122" s="372"/>
      <c r="F2122" s="51"/>
      <c r="G2122" s="52"/>
      <c r="H2122" s="52"/>
      <c r="I2122" s="52"/>
      <c r="J2122" s="53">
        <v>182</v>
      </c>
      <c r="K2122" s="54">
        <v>1.1499999999999999</v>
      </c>
      <c r="L2122" s="107">
        <v>1255.8</v>
      </c>
      <c r="M2122" s="52"/>
      <c r="N2122" s="58"/>
      <c r="AF2122" s="39"/>
      <c r="AG2122" s="47"/>
      <c r="AH2122" s="47"/>
      <c r="AK2122" s="3" t="s">
        <v>175</v>
      </c>
      <c r="AN2122" s="47"/>
      <c r="AO2122" s="47"/>
      <c r="AQ2122" s="47"/>
    </row>
    <row r="2123" spans="1:43" s="4" customFormat="1" ht="15" x14ac:dyDescent="0.25">
      <c r="A2123" s="48"/>
      <c r="B2123" s="49" t="s">
        <v>78</v>
      </c>
      <c r="C2123" s="372" t="s">
        <v>176</v>
      </c>
      <c r="D2123" s="372"/>
      <c r="E2123" s="372"/>
      <c r="F2123" s="51"/>
      <c r="G2123" s="52"/>
      <c r="H2123" s="52"/>
      <c r="I2123" s="52"/>
      <c r="J2123" s="53">
        <v>17.38</v>
      </c>
      <c r="K2123" s="54">
        <v>1.1499999999999999</v>
      </c>
      <c r="L2123" s="53">
        <v>119.92</v>
      </c>
      <c r="M2123" s="54">
        <v>34.96</v>
      </c>
      <c r="N2123" s="55">
        <v>4192.3999999999996</v>
      </c>
      <c r="AF2123" s="39"/>
      <c r="AG2123" s="47"/>
      <c r="AH2123" s="47"/>
      <c r="AK2123" s="3" t="s">
        <v>176</v>
      </c>
      <c r="AN2123" s="47"/>
      <c r="AO2123" s="47"/>
      <c r="AQ2123" s="47"/>
    </row>
    <row r="2124" spans="1:43" s="4" customFormat="1" ht="15" x14ac:dyDescent="0.25">
      <c r="A2124" s="48"/>
      <c r="B2124" s="49" t="s">
        <v>122</v>
      </c>
      <c r="C2124" s="372" t="s">
        <v>177</v>
      </c>
      <c r="D2124" s="372"/>
      <c r="E2124" s="372"/>
      <c r="F2124" s="51"/>
      <c r="G2124" s="52"/>
      <c r="H2124" s="52"/>
      <c r="I2124" s="52"/>
      <c r="J2124" s="53">
        <v>21.63</v>
      </c>
      <c r="K2124" s="52"/>
      <c r="L2124" s="53">
        <v>129.78</v>
      </c>
      <c r="M2124" s="52"/>
      <c r="N2124" s="58"/>
      <c r="AF2124" s="39"/>
      <c r="AG2124" s="47"/>
      <c r="AH2124" s="47"/>
      <c r="AK2124" s="3" t="s">
        <v>177</v>
      </c>
      <c r="AN2124" s="47"/>
      <c r="AO2124" s="47"/>
      <c r="AQ2124" s="47"/>
    </row>
    <row r="2125" spans="1:43" s="4" customFormat="1" ht="15" x14ac:dyDescent="0.25">
      <c r="A2125" s="56"/>
      <c r="B2125" s="49"/>
      <c r="C2125" s="372" t="s">
        <v>63</v>
      </c>
      <c r="D2125" s="372"/>
      <c r="E2125" s="372"/>
      <c r="F2125" s="51" t="s">
        <v>64</v>
      </c>
      <c r="G2125" s="54">
        <v>3.64</v>
      </c>
      <c r="H2125" s="54">
        <v>1.1499999999999999</v>
      </c>
      <c r="I2125" s="109">
        <v>25.116</v>
      </c>
      <c r="J2125" s="57"/>
      <c r="K2125" s="52"/>
      <c r="L2125" s="57"/>
      <c r="M2125" s="52"/>
      <c r="N2125" s="58"/>
      <c r="AF2125" s="39"/>
      <c r="AG2125" s="47"/>
      <c r="AH2125" s="47"/>
      <c r="AL2125" s="3" t="s">
        <v>63</v>
      </c>
      <c r="AN2125" s="47"/>
      <c r="AO2125" s="47"/>
      <c r="AQ2125" s="47"/>
    </row>
    <row r="2126" spans="1:43" s="4" customFormat="1" ht="15" x14ac:dyDescent="0.25">
      <c r="A2126" s="56"/>
      <c r="B2126" s="49"/>
      <c r="C2126" s="372" t="s">
        <v>178</v>
      </c>
      <c r="D2126" s="372"/>
      <c r="E2126" s="372"/>
      <c r="F2126" s="51" t="s">
        <v>64</v>
      </c>
      <c r="G2126" s="54">
        <v>1.29</v>
      </c>
      <c r="H2126" s="54">
        <v>1.1499999999999999</v>
      </c>
      <c r="I2126" s="109">
        <v>8.9009999999999998</v>
      </c>
      <c r="J2126" s="57"/>
      <c r="K2126" s="52"/>
      <c r="L2126" s="57"/>
      <c r="M2126" s="52"/>
      <c r="N2126" s="58"/>
      <c r="AF2126" s="39"/>
      <c r="AG2126" s="47"/>
      <c r="AH2126" s="47"/>
      <c r="AL2126" s="3" t="s">
        <v>178</v>
      </c>
      <c r="AN2126" s="47"/>
      <c r="AO2126" s="47"/>
      <c r="AQ2126" s="47"/>
    </row>
    <row r="2127" spans="1:43" s="4" customFormat="1" ht="15" x14ac:dyDescent="0.25">
      <c r="A2127" s="48"/>
      <c r="B2127" s="49"/>
      <c r="C2127" s="375" t="s">
        <v>65</v>
      </c>
      <c r="D2127" s="375"/>
      <c r="E2127" s="375"/>
      <c r="F2127" s="59"/>
      <c r="G2127" s="60"/>
      <c r="H2127" s="60"/>
      <c r="I2127" s="60"/>
      <c r="J2127" s="61">
        <v>239.16</v>
      </c>
      <c r="K2127" s="60"/>
      <c r="L2127" s="108">
        <v>1630.74</v>
      </c>
      <c r="M2127" s="60"/>
      <c r="N2127" s="62"/>
      <c r="AF2127" s="39"/>
      <c r="AG2127" s="47"/>
      <c r="AH2127" s="47"/>
      <c r="AM2127" s="3" t="s">
        <v>65</v>
      </c>
      <c r="AN2127" s="47"/>
      <c r="AO2127" s="47"/>
      <c r="AQ2127" s="47"/>
    </row>
    <row r="2128" spans="1:43" s="4" customFormat="1" ht="15" x14ac:dyDescent="0.25">
      <c r="A2128" s="56"/>
      <c r="B2128" s="49"/>
      <c r="C2128" s="372" t="s">
        <v>66</v>
      </c>
      <c r="D2128" s="372"/>
      <c r="E2128" s="372"/>
      <c r="F2128" s="51"/>
      <c r="G2128" s="52"/>
      <c r="H2128" s="52"/>
      <c r="I2128" s="52"/>
      <c r="J2128" s="57"/>
      <c r="K2128" s="52"/>
      <c r="L2128" s="53">
        <v>365.08</v>
      </c>
      <c r="M2128" s="52"/>
      <c r="N2128" s="55">
        <v>12763.19</v>
      </c>
      <c r="AF2128" s="39"/>
      <c r="AG2128" s="47"/>
      <c r="AH2128" s="47"/>
      <c r="AL2128" s="3" t="s">
        <v>66</v>
      </c>
      <c r="AN2128" s="47"/>
      <c r="AO2128" s="47"/>
      <c r="AQ2128" s="47"/>
    </row>
    <row r="2129" spans="1:43" s="4" customFormat="1" ht="23.25" x14ac:dyDescent="0.25">
      <c r="A2129" s="56"/>
      <c r="B2129" s="49" t="s">
        <v>681</v>
      </c>
      <c r="C2129" s="372" t="s">
        <v>682</v>
      </c>
      <c r="D2129" s="372"/>
      <c r="E2129" s="372"/>
      <c r="F2129" s="51" t="s">
        <v>69</v>
      </c>
      <c r="G2129" s="63">
        <v>97</v>
      </c>
      <c r="H2129" s="52"/>
      <c r="I2129" s="63">
        <v>97</v>
      </c>
      <c r="J2129" s="57"/>
      <c r="K2129" s="52"/>
      <c r="L2129" s="53">
        <v>354.13</v>
      </c>
      <c r="M2129" s="52"/>
      <c r="N2129" s="55">
        <v>12380.29</v>
      </c>
      <c r="AF2129" s="39"/>
      <c r="AG2129" s="47"/>
      <c r="AH2129" s="47"/>
      <c r="AL2129" s="3" t="s">
        <v>682</v>
      </c>
      <c r="AN2129" s="47"/>
      <c r="AO2129" s="47"/>
      <c r="AQ2129" s="47"/>
    </row>
    <row r="2130" spans="1:43" s="4" customFormat="1" ht="23.25" x14ac:dyDescent="0.25">
      <c r="A2130" s="56"/>
      <c r="B2130" s="49" t="s">
        <v>683</v>
      </c>
      <c r="C2130" s="372" t="s">
        <v>684</v>
      </c>
      <c r="D2130" s="372"/>
      <c r="E2130" s="372"/>
      <c r="F2130" s="51" t="s">
        <v>69</v>
      </c>
      <c r="G2130" s="63">
        <v>51</v>
      </c>
      <c r="H2130" s="52"/>
      <c r="I2130" s="63">
        <v>51</v>
      </c>
      <c r="J2130" s="57"/>
      <c r="K2130" s="52"/>
      <c r="L2130" s="53">
        <v>186.19</v>
      </c>
      <c r="M2130" s="52"/>
      <c r="N2130" s="55">
        <v>6509.23</v>
      </c>
      <c r="AF2130" s="39"/>
      <c r="AG2130" s="47"/>
      <c r="AH2130" s="47"/>
      <c r="AL2130" s="3" t="s">
        <v>684</v>
      </c>
      <c r="AN2130" s="47"/>
      <c r="AO2130" s="47"/>
      <c r="AQ2130" s="47"/>
    </row>
    <row r="2131" spans="1:43" s="4" customFormat="1" ht="15" x14ac:dyDescent="0.25">
      <c r="A2131" s="65"/>
      <c r="B2131" s="66"/>
      <c r="C2131" s="374" t="s">
        <v>72</v>
      </c>
      <c r="D2131" s="374"/>
      <c r="E2131" s="374"/>
      <c r="F2131" s="42"/>
      <c r="G2131" s="43"/>
      <c r="H2131" s="43"/>
      <c r="I2131" s="43"/>
      <c r="J2131" s="45"/>
      <c r="K2131" s="43"/>
      <c r="L2131" s="105">
        <v>2171.06</v>
      </c>
      <c r="M2131" s="60"/>
      <c r="N2131" s="46"/>
      <c r="AF2131" s="39"/>
      <c r="AG2131" s="47"/>
      <c r="AH2131" s="47"/>
      <c r="AN2131" s="47" t="s">
        <v>72</v>
      </c>
      <c r="AO2131" s="47"/>
      <c r="AQ2131" s="47"/>
    </row>
    <row r="2132" spans="1:43" s="4" customFormat="1" ht="34.5" x14ac:dyDescent="0.25">
      <c r="A2132" s="40" t="s">
        <v>908</v>
      </c>
      <c r="B2132" s="41" t="s">
        <v>909</v>
      </c>
      <c r="C2132" s="374" t="s">
        <v>910</v>
      </c>
      <c r="D2132" s="374"/>
      <c r="E2132" s="374"/>
      <c r="F2132" s="42" t="s">
        <v>61</v>
      </c>
      <c r="G2132" s="43">
        <v>6</v>
      </c>
      <c r="H2132" s="44">
        <v>1</v>
      </c>
      <c r="I2132" s="44">
        <v>6</v>
      </c>
      <c r="J2132" s="105">
        <v>2622.78</v>
      </c>
      <c r="K2132" s="43"/>
      <c r="L2132" s="105">
        <v>15736.68</v>
      </c>
      <c r="M2132" s="43"/>
      <c r="N2132" s="46"/>
      <c r="AF2132" s="39"/>
      <c r="AG2132" s="47"/>
      <c r="AH2132" s="47" t="s">
        <v>910</v>
      </c>
      <c r="AN2132" s="47"/>
      <c r="AO2132" s="47"/>
      <c r="AQ2132" s="47"/>
    </row>
    <row r="2133" spans="1:43" s="4" customFormat="1" ht="15" x14ac:dyDescent="0.25">
      <c r="A2133" s="65"/>
      <c r="B2133" s="66"/>
      <c r="C2133" s="374" t="s">
        <v>72</v>
      </c>
      <c r="D2133" s="374"/>
      <c r="E2133" s="374"/>
      <c r="F2133" s="42"/>
      <c r="G2133" s="43"/>
      <c r="H2133" s="43"/>
      <c r="I2133" s="43"/>
      <c r="J2133" s="45"/>
      <c r="K2133" s="43"/>
      <c r="L2133" s="105">
        <v>15736.68</v>
      </c>
      <c r="M2133" s="60"/>
      <c r="N2133" s="46"/>
      <c r="AF2133" s="39"/>
      <c r="AG2133" s="47"/>
      <c r="AH2133" s="47"/>
      <c r="AN2133" s="47" t="s">
        <v>72</v>
      </c>
      <c r="AO2133" s="47"/>
      <c r="AQ2133" s="47"/>
    </row>
    <row r="2134" spans="1:43" s="4" customFormat="1" ht="22.5" x14ac:dyDescent="0.25">
      <c r="A2134" s="40" t="s">
        <v>911</v>
      </c>
      <c r="B2134" s="41" t="s">
        <v>768</v>
      </c>
      <c r="C2134" s="374" t="s">
        <v>803</v>
      </c>
      <c r="D2134" s="374"/>
      <c r="E2134" s="374"/>
      <c r="F2134" s="42" t="s">
        <v>231</v>
      </c>
      <c r="G2134" s="43">
        <v>188.7</v>
      </c>
      <c r="H2134" s="44">
        <v>1</v>
      </c>
      <c r="I2134" s="120">
        <v>188.7</v>
      </c>
      <c r="J2134" s="67">
        <v>127.76</v>
      </c>
      <c r="K2134" s="43"/>
      <c r="L2134" s="105">
        <v>2819.69</v>
      </c>
      <c r="M2134" s="68">
        <v>8.5500000000000007</v>
      </c>
      <c r="N2134" s="115">
        <v>24108.31</v>
      </c>
      <c r="AF2134" s="39"/>
      <c r="AG2134" s="47"/>
      <c r="AH2134" s="47" t="s">
        <v>803</v>
      </c>
      <c r="AN2134" s="47"/>
      <c r="AO2134" s="47"/>
      <c r="AQ2134" s="47"/>
    </row>
    <row r="2135" spans="1:43" s="4" customFormat="1" ht="15" x14ac:dyDescent="0.25">
      <c r="A2135" s="69"/>
      <c r="B2135" s="50"/>
      <c r="C2135" s="372" t="s">
        <v>912</v>
      </c>
      <c r="D2135" s="372"/>
      <c r="E2135" s="372"/>
      <c r="F2135" s="372"/>
      <c r="G2135" s="372"/>
      <c r="H2135" s="372"/>
      <c r="I2135" s="372"/>
      <c r="J2135" s="372"/>
      <c r="K2135" s="372"/>
      <c r="L2135" s="372"/>
      <c r="M2135" s="372"/>
      <c r="N2135" s="377"/>
      <c r="AF2135" s="39"/>
      <c r="AG2135" s="47"/>
      <c r="AH2135" s="47"/>
      <c r="AI2135" s="3" t="s">
        <v>912</v>
      </c>
      <c r="AN2135" s="47"/>
      <c r="AO2135" s="47"/>
      <c r="AQ2135" s="47"/>
    </row>
    <row r="2136" spans="1:43" s="4" customFormat="1" ht="15" x14ac:dyDescent="0.25">
      <c r="A2136" s="65"/>
      <c r="B2136" s="66"/>
      <c r="C2136" s="374" t="s">
        <v>72</v>
      </c>
      <c r="D2136" s="374"/>
      <c r="E2136" s="374"/>
      <c r="F2136" s="42"/>
      <c r="G2136" s="43"/>
      <c r="H2136" s="43"/>
      <c r="I2136" s="43"/>
      <c r="J2136" s="45"/>
      <c r="K2136" s="43"/>
      <c r="L2136" s="105">
        <v>2819.69</v>
      </c>
      <c r="M2136" s="60"/>
      <c r="N2136" s="115">
        <v>24108.31</v>
      </c>
      <c r="AF2136" s="39"/>
      <c r="AG2136" s="47"/>
      <c r="AH2136" s="47"/>
      <c r="AN2136" s="47" t="s">
        <v>72</v>
      </c>
      <c r="AO2136" s="47"/>
      <c r="AQ2136" s="47"/>
    </row>
    <row r="2137" spans="1:43" s="4" customFormat="1" ht="23.25" x14ac:dyDescent="0.25">
      <c r="A2137" s="40" t="s">
        <v>913</v>
      </c>
      <c r="B2137" s="41" t="s">
        <v>806</v>
      </c>
      <c r="C2137" s="374" t="s">
        <v>807</v>
      </c>
      <c r="D2137" s="374"/>
      <c r="E2137" s="374"/>
      <c r="F2137" s="42" t="s">
        <v>61</v>
      </c>
      <c r="G2137" s="43">
        <v>37</v>
      </c>
      <c r="H2137" s="44">
        <v>1</v>
      </c>
      <c r="I2137" s="44">
        <v>37</v>
      </c>
      <c r="J2137" s="45"/>
      <c r="K2137" s="43"/>
      <c r="L2137" s="45"/>
      <c r="M2137" s="43"/>
      <c r="N2137" s="46"/>
      <c r="AF2137" s="39"/>
      <c r="AG2137" s="47"/>
      <c r="AH2137" s="47" t="s">
        <v>807</v>
      </c>
      <c r="AN2137" s="47"/>
      <c r="AO2137" s="47"/>
      <c r="AQ2137" s="47"/>
    </row>
    <row r="2138" spans="1:43" s="4" customFormat="1" ht="15" x14ac:dyDescent="0.25">
      <c r="A2138" s="69"/>
      <c r="B2138" s="50"/>
      <c r="C2138" s="372" t="s">
        <v>914</v>
      </c>
      <c r="D2138" s="372"/>
      <c r="E2138" s="372"/>
      <c r="F2138" s="372"/>
      <c r="G2138" s="372"/>
      <c r="H2138" s="372"/>
      <c r="I2138" s="372"/>
      <c r="J2138" s="372"/>
      <c r="K2138" s="372"/>
      <c r="L2138" s="372"/>
      <c r="M2138" s="372"/>
      <c r="N2138" s="377"/>
      <c r="AF2138" s="39"/>
      <c r="AG2138" s="47"/>
      <c r="AH2138" s="47"/>
      <c r="AI2138" s="3" t="s">
        <v>914</v>
      </c>
      <c r="AN2138" s="47"/>
      <c r="AO2138" s="47"/>
      <c r="AQ2138" s="47"/>
    </row>
    <row r="2139" spans="1:43" s="4" customFormat="1" ht="22.5" x14ac:dyDescent="0.25">
      <c r="A2139" s="103"/>
      <c r="B2139" s="49" t="s">
        <v>217</v>
      </c>
      <c r="C2139" s="368" t="s">
        <v>218</v>
      </c>
      <c r="D2139" s="368"/>
      <c r="E2139" s="368"/>
      <c r="F2139" s="368"/>
      <c r="G2139" s="368"/>
      <c r="H2139" s="368"/>
      <c r="I2139" s="368"/>
      <c r="J2139" s="368"/>
      <c r="K2139" s="368"/>
      <c r="L2139" s="368"/>
      <c r="M2139" s="368"/>
      <c r="N2139" s="376"/>
      <c r="AF2139" s="39"/>
      <c r="AG2139" s="47"/>
      <c r="AH2139" s="47"/>
      <c r="AJ2139" s="3" t="s">
        <v>218</v>
      </c>
      <c r="AN2139" s="47"/>
      <c r="AO2139" s="47"/>
      <c r="AQ2139" s="47"/>
    </row>
    <row r="2140" spans="1:43" s="4" customFormat="1" ht="15" x14ac:dyDescent="0.25">
      <c r="A2140" s="48"/>
      <c r="B2140" s="49" t="s">
        <v>58</v>
      </c>
      <c r="C2140" s="372" t="s">
        <v>62</v>
      </c>
      <c r="D2140" s="372"/>
      <c r="E2140" s="372"/>
      <c r="F2140" s="51"/>
      <c r="G2140" s="52"/>
      <c r="H2140" s="52"/>
      <c r="I2140" s="52"/>
      <c r="J2140" s="53">
        <v>11.24</v>
      </c>
      <c r="K2140" s="54">
        <v>1.1499999999999999</v>
      </c>
      <c r="L2140" s="53">
        <v>478.26</v>
      </c>
      <c r="M2140" s="54">
        <v>34.96</v>
      </c>
      <c r="N2140" s="55">
        <v>16719.97</v>
      </c>
      <c r="AF2140" s="39"/>
      <c r="AG2140" s="47"/>
      <c r="AH2140" s="47"/>
      <c r="AK2140" s="3" t="s">
        <v>62</v>
      </c>
      <c r="AN2140" s="47"/>
      <c r="AO2140" s="47"/>
      <c r="AQ2140" s="47"/>
    </row>
    <row r="2141" spans="1:43" s="4" customFormat="1" ht="15" x14ac:dyDescent="0.25">
      <c r="A2141" s="48"/>
      <c r="B2141" s="49" t="s">
        <v>73</v>
      </c>
      <c r="C2141" s="372" t="s">
        <v>175</v>
      </c>
      <c r="D2141" s="372"/>
      <c r="E2141" s="372"/>
      <c r="F2141" s="51"/>
      <c r="G2141" s="52"/>
      <c r="H2141" s="52"/>
      <c r="I2141" s="52"/>
      <c r="J2141" s="53">
        <v>45</v>
      </c>
      <c r="K2141" s="54">
        <v>1.1499999999999999</v>
      </c>
      <c r="L2141" s="107">
        <v>1914.75</v>
      </c>
      <c r="M2141" s="52"/>
      <c r="N2141" s="58"/>
      <c r="AF2141" s="39"/>
      <c r="AG2141" s="47"/>
      <c r="AH2141" s="47"/>
      <c r="AK2141" s="3" t="s">
        <v>175</v>
      </c>
      <c r="AN2141" s="47"/>
      <c r="AO2141" s="47"/>
      <c r="AQ2141" s="47"/>
    </row>
    <row r="2142" spans="1:43" s="4" customFormat="1" ht="15" x14ac:dyDescent="0.25">
      <c r="A2142" s="48"/>
      <c r="B2142" s="49" t="s">
        <v>78</v>
      </c>
      <c r="C2142" s="372" t="s">
        <v>176</v>
      </c>
      <c r="D2142" s="372"/>
      <c r="E2142" s="372"/>
      <c r="F2142" s="51"/>
      <c r="G2142" s="52"/>
      <c r="H2142" s="52"/>
      <c r="I2142" s="52"/>
      <c r="J2142" s="53">
        <v>4.42</v>
      </c>
      <c r="K2142" s="54">
        <v>1.1499999999999999</v>
      </c>
      <c r="L2142" s="53">
        <v>188.07</v>
      </c>
      <c r="M2142" s="54">
        <v>34.96</v>
      </c>
      <c r="N2142" s="55">
        <v>6574.93</v>
      </c>
      <c r="AF2142" s="39"/>
      <c r="AG2142" s="47"/>
      <c r="AH2142" s="47"/>
      <c r="AK2142" s="3" t="s">
        <v>176</v>
      </c>
      <c r="AN2142" s="47"/>
      <c r="AO2142" s="47"/>
      <c r="AQ2142" s="47"/>
    </row>
    <row r="2143" spans="1:43" s="4" customFormat="1" ht="15" x14ac:dyDescent="0.25">
      <c r="A2143" s="48"/>
      <c r="B2143" s="49" t="s">
        <v>122</v>
      </c>
      <c r="C2143" s="372" t="s">
        <v>177</v>
      </c>
      <c r="D2143" s="372"/>
      <c r="E2143" s="372"/>
      <c r="F2143" s="51"/>
      <c r="G2143" s="52"/>
      <c r="H2143" s="52"/>
      <c r="I2143" s="52"/>
      <c r="J2143" s="53">
        <v>49.39</v>
      </c>
      <c r="K2143" s="52"/>
      <c r="L2143" s="107">
        <v>1827.43</v>
      </c>
      <c r="M2143" s="52"/>
      <c r="N2143" s="58"/>
      <c r="AF2143" s="39"/>
      <c r="AG2143" s="47"/>
      <c r="AH2143" s="47"/>
      <c r="AK2143" s="3" t="s">
        <v>177</v>
      </c>
      <c r="AN2143" s="47"/>
      <c r="AO2143" s="47"/>
      <c r="AQ2143" s="47"/>
    </row>
    <row r="2144" spans="1:43" s="4" customFormat="1" ht="15" x14ac:dyDescent="0.25">
      <c r="A2144" s="56"/>
      <c r="B2144" s="49"/>
      <c r="C2144" s="372" t="s">
        <v>63</v>
      </c>
      <c r="D2144" s="372"/>
      <c r="E2144" s="372"/>
      <c r="F2144" s="51" t="s">
        <v>64</v>
      </c>
      <c r="G2144" s="54">
        <v>1.07</v>
      </c>
      <c r="H2144" s="54">
        <v>1.1499999999999999</v>
      </c>
      <c r="I2144" s="70">
        <v>45.528500000000001</v>
      </c>
      <c r="J2144" s="57"/>
      <c r="K2144" s="52"/>
      <c r="L2144" s="57"/>
      <c r="M2144" s="52"/>
      <c r="N2144" s="58"/>
      <c r="AF2144" s="39"/>
      <c r="AG2144" s="47"/>
      <c r="AH2144" s="47"/>
      <c r="AL2144" s="3" t="s">
        <v>63</v>
      </c>
      <c r="AN2144" s="47"/>
      <c r="AO2144" s="47"/>
      <c r="AQ2144" s="47"/>
    </row>
    <row r="2145" spans="1:43" s="4" customFormat="1" ht="15" x14ac:dyDescent="0.25">
      <c r="A2145" s="56"/>
      <c r="B2145" s="49"/>
      <c r="C2145" s="372" t="s">
        <v>178</v>
      </c>
      <c r="D2145" s="372"/>
      <c r="E2145" s="372"/>
      <c r="F2145" s="51" t="s">
        <v>64</v>
      </c>
      <c r="G2145" s="54">
        <v>0.33</v>
      </c>
      <c r="H2145" s="54">
        <v>1.1499999999999999</v>
      </c>
      <c r="I2145" s="70">
        <v>14.041499999999999</v>
      </c>
      <c r="J2145" s="57"/>
      <c r="K2145" s="52"/>
      <c r="L2145" s="57"/>
      <c r="M2145" s="52"/>
      <c r="N2145" s="58"/>
      <c r="AF2145" s="39"/>
      <c r="AG2145" s="47"/>
      <c r="AH2145" s="47"/>
      <c r="AL2145" s="3" t="s">
        <v>178</v>
      </c>
      <c r="AN2145" s="47"/>
      <c r="AO2145" s="47"/>
      <c r="AQ2145" s="47"/>
    </row>
    <row r="2146" spans="1:43" s="4" customFormat="1" ht="15" x14ac:dyDescent="0.25">
      <c r="A2146" s="48"/>
      <c r="B2146" s="49"/>
      <c r="C2146" s="375" t="s">
        <v>65</v>
      </c>
      <c r="D2146" s="375"/>
      <c r="E2146" s="375"/>
      <c r="F2146" s="59"/>
      <c r="G2146" s="60"/>
      <c r="H2146" s="60"/>
      <c r="I2146" s="60"/>
      <c r="J2146" s="61">
        <v>105.63</v>
      </c>
      <c r="K2146" s="60"/>
      <c r="L2146" s="108">
        <v>4220.4399999999996</v>
      </c>
      <c r="M2146" s="60"/>
      <c r="N2146" s="62"/>
      <c r="AF2146" s="39"/>
      <c r="AG2146" s="47"/>
      <c r="AH2146" s="47"/>
      <c r="AM2146" s="3" t="s">
        <v>65</v>
      </c>
      <c r="AN2146" s="47"/>
      <c r="AO2146" s="47"/>
      <c r="AQ2146" s="47"/>
    </row>
    <row r="2147" spans="1:43" s="4" customFormat="1" ht="15" x14ac:dyDescent="0.25">
      <c r="A2147" s="56"/>
      <c r="B2147" s="49"/>
      <c r="C2147" s="372" t="s">
        <v>66</v>
      </c>
      <c r="D2147" s="372"/>
      <c r="E2147" s="372"/>
      <c r="F2147" s="51"/>
      <c r="G2147" s="52"/>
      <c r="H2147" s="52"/>
      <c r="I2147" s="52"/>
      <c r="J2147" s="57"/>
      <c r="K2147" s="52"/>
      <c r="L2147" s="53">
        <v>666.33</v>
      </c>
      <c r="M2147" s="52"/>
      <c r="N2147" s="55">
        <v>23294.9</v>
      </c>
      <c r="AF2147" s="39"/>
      <c r="AG2147" s="47"/>
      <c r="AH2147" s="47"/>
      <c r="AL2147" s="3" t="s">
        <v>66</v>
      </c>
      <c r="AN2147" s="47"/>
      <c r="AO2147" s="47"/>
      <c r="AQ2147" s="47"/>
    </row>
    <row r="2148" spans="1:43" s="4" customFormat="1" ht="23.25" x14ac:dyDescent="0.25">
      <c r="A2148" s="56"/>
      <c r="B2148" s="49" t="s">
        <v>681</v>
      </c>
      <c r="C2148" s="372" t="s">
        <v>682</v>
      </c>
      <c r="D2148" s="372"/>
      <c r="E2148" s="372"/>
      <c r="F2148" s="51" t="s">
        <v>69</v>
      </c>
      <c r="G2148" s="63">
        <v>97</v>
      </c>
      <c r="H2148" s="52"/>
      <c r="I2148" s="63">
        <v>97</v>
      </c>
      <c r="J2148" s="57"/>
      <c r="K2148" s="52"/>
      <c r="L2148" s="53">
        <v>646.34</v>
      </c>
      <c r="M2148" s="52"/>
      <c r="N2148" s="55">
        <v>22596.05</v>
      </c>
      <c r="AF2148" s="39"/>
      <c r="AG2148" s="47"/>
      <c r="AH2148" s="47"/>
      <c r="AL2148" s="3" t="s">
        <v>682</v>
      </c>
      <c r="AN2148" s="47"/>
      <c r="AO2148" s="47"/>
      <c r="AQ2148" s="47"/>
    </row>
    <row r="2149" spans="1:43" s="4" customFormat="1" ht="23.25" x14ac:dyDescent="0.25">
      <c r="A2149" s="56"/>
      <c r="B2149" s="49" t="s">
        <v>683</v>
      </c>
      <c r="C2149" s="372" t="s">
        <v>684</v>
      </c>
      <c r="D2149" s="372"/>
      <c r="E2149" s="372"/>
      <c r="F2149" s="51" t="s">
        <v>69</v>
      </c>
      <c r="G2149" s="63">
        <v>51</v>
      </c>
      <c r="H2149" s="52"/>
      <c r="I2149" s="63">
        <v>51</v>
      </c>
      <c r="J2149" s="57"/>
      <c r="K2149" s="52"/>
      <c r="L2149" s="53">
        <v>339.83</v>
      </c>
      <c r="M2149" s="52"/>
      <c r="N2149" s="55">
        <v>11880.4</v>
      </c>
      <c r="AF2149" s="39"/>
      <c r="AG2149" s="47"/>
      <c r="AH2149" s="47"/>
      <c r="AL2149" s="3" t="s">
        <v>684</v>
      </c>
      <c r="AN2149" s="47"/>
      <c r="AO2149" s="47"/>
      <c r="AQ2149" s="47"/>
    </row>
    <row r="2150" spans="1:43" s="4" customFormat="1" ht="15" x14ac:dyDescent="0.25">
      <c r="A2150" s="65"/>
      <c r="B2150" s="66"/>
      <c r="C2150" s="374" t="s">
        <v>72</v>
      </c>
      <c r="D2150" s="374"/>
      <c r="E2150" s="374"/>
      <c r="F2150" s="42"/>
      <c r="G2150" s="43"/>
      <c r="H2150" s="43"/>
      <c r="I2150" s="43"/>
      <c r="J2150" s="45"/>
      <c r="K2150" s="43"/>
      <c r="L2150" s="105">
        <v>5206.6099999999997</v>
      </c>
      <c r="M2150" s="60"/>
      <c r="N2150" s="46"/>
      <c r="AF2150" s="39"/>
      <c r="AG2150" s="47"/>
      <c r="AH2150" s="47"/>
      <c r="AN2150" s="47" t="s">
        <v>72</v>
      </c>
      <c r="AO2150" s="47"/>
      <c r="AQ2150" s="47"/>
    </row>
    <row r="2151" spans="1:43" s="4" customFormat="1" ht="34.5" x14ac:dyDescent="0.25">
      <c r="A2151" s="40" t="s">
        <v>915</v>
      </c>
      <c r="B2151" s="41" t="s">
        <v>809</v>
      </c>
      <c r="C2151" s="374" t="s">
        <v>810</v>
      </c>
      <c r="D2151" s="374"/>
      <c r="E2151" s="374"/>
      <c r="F2151" s="42" t="s">
        <v>61</v>
      </c>
      <c r="G2151" s="43">
        <v>13</v>
      </c>
      <c r="H2151" s="44">
        <v>1</v>
      </c>
      <c r="I2151" s="44">
        <v>13</v>
      </c>
      <c r="J2151" s="105">
        <v>23938.55</v>
      </c>
      <c r="K2151" s="43"/>
      <c r="L2151" s="105">
        <v>36397.800000000003</v>
      </c>
      <c r="M2151" s="68">
        <v>8.5500000000000007</v>
      </c>
      <c r="N2151" s="115">
        <v>311201.15000000002</v>
      </c>
      <c r="AF2151" s="39"/>
      <c r="AG2151" s="47"/>
      <c r="AH2151" s="47" t="s">
        <v>810</v>
      </c>
      <c r="AN2151" s="47"/>
      <c r="AO2151" s="47"/>
      <c r="AQ2151" s="47"/>
    </row>
    <row r="2152" spans="1:43" s="4" customFormat="1" ht="15" x14ac:dyDescent="0.25">
      <c r="A2152" s="65"/>
      <c r="B2152" s="66"/>
      <c r="C2152" s="374" t="s">
        <v>72</v>
      </c>
      <c r="D2152" s="374"/>
      <c r="E2152" s="374"/>
      <c r="F2152" s="42"/>
      <c r="G2152" s="43"/>
      <c r="H2152" s="43"/>
      <c r="I2152" s="43"/>
      <c r="J2152" s="45"/>
      <c r="K2152" s="43"/>
      <c r="L2152" s="105">
        <v>36397.800000000003</v>
      </c>
      <c r="M2152" s="60"/>
      <c r="N2152" s="115">
        <v>311201.15000000002</v>
      </c>
      <c r="AF2152" s="39"/>
      <c r="AG2152" s="47"/>
      <c r="AH2152" s="47"/>
      <c r="AN2152" s="47" t="s">
        <v>72</v>
      </c>
      <c r="AO2152" s="47"/>
      <c r="AQ2152" s="47"/>
    </row>
    <row r="2153" spans="1:43" s="4" customFormat="1" ht="34.5" x14ac:dyDescent="0.25">
      <c r="A2153" s="40" t="s">
        <v>916</v>
      </c>
      <c r="B2153" s="41" t="s">
        <v>809</v>
      </c>
      <c r="C2153" s="374" t="s">
        <v>812</v>
      </c>
      <c r="D2153" s="374"/>
      <c r="E2153" s="374"/>
      <c r="F2153" s="42" t="s">
        <v>61</v>
      </c>
      <c r="G2153" s="43">
        <v>24</v>
      </c>
      <c r="H2153" s="44">
        <v>1</v>
      </c>
      <c r="I2153" s="44">
        <v>24</v>
      </c>
      <c r="J2153" s="105">
        <v>19583.150000000001</v>
      </c>
      <c r="K2153" s="43"/>
      <c r="L2153" s="105">
        <v>54970.25</v>
      </c>
      <c r="M2153" s="68">
        <v>8.5500000000000007</v>
      </c>
      <c r="N2153" s="115">
        <v>469995.6</v>
      </c>
      <c r="AF2153" s="39"/>
      <c r="AG2153" s="47"/>
      <c r="AH2153" s="47" t="s">
        <v>812</v>
      </c>
      <c r="AN2153" s="47"/>
      <c r="AO2153" s="47"/>
      <c r="AQ2153" s="47"/>
    </row>
    <row r="2154" spans="1:43" s="4" customFormat="1" ht="15" x14ac:dyDescent="0.25">
      <c r="A2154" s="65"/>
      <c r="B2154" s="66"/>
      <c r="C2154" s="374" t="s">
        <v>72</v>
      </c>
      <c r="D2154" s="374"/>
      <c r="E2154" s="374"/>
      <c r="F2154" s="42"/>
      <c r="G2154" s="43"/>
      <c r="H2154" s="43"/>
      <c r="I2154" s="43"/>
      <c r="J2154" s="45"/>
      <c r="K2154" s="43"/>
      <c r="L2154" s="105">
        <v>54970.25</v>
      </c>
      <c r="M2154" s="60"/>
      <c r="N2154" s="115">
        <v>469995.6</v>
      </c>
      <c r="AF2154" s="39"/>
      <c r="AG2154" s="47"/>
      <c r="AH2154" s="47"/>
      <c r="AN2154" s="47" t="s">
        <v>72</v>
      </c>
      <c r="AO2154" s="47"/>
      <c r="AQ2154" s="47"/>
    </row>
    <row r="2155" spans="1:43" s="4" customFormat="1" ht="45.75" x14ac:dyDescent="0.25">
      <c r="A2155" s="40" t="s">
        <v>917</v>
      </c>
      <c r="B2155" s="41" t="s">
        <v>678</v>
      </c>
      <c r="C2155" s="374" t="s">
        <v>918</v>
      </c>
      <c r="D2155" s="374"/>
      <c r="E2155" s="374"/>
      <c r="F2155" s="42" t="s">
        <v>215</v>
      </c>
      <c r="G2155" s="43">
        <v>0.08</v>
      </c>
      <c r="H2155" s="44">
        <v>1</v>
      </c>
      <c r="I2155" s="68">
        <v>0.08</v>
      </c>
      <c r="J2155" s="45"/>
      <c r="K2155" s="43"/>
      <c r="L2155" s="45"/>
      <c r="M2155" s="43"/>
      <c r="N2155" s="46"/>
      <c r="AF2155" s="39"/>
      <c r="AG2155" s="47"/>
      <c r="AH2155" s="47" t="s">
        <v>918</v>
      </c>
      <c r="AN2155" s="47"/>
      <c r="AO2155" s="47"/>
      <c r="AQ2155" s="47"/>
    </row>
    <row r="2156" spans="1:43" s="4" customFormat="1" ht="15" x14ac:dyDescent="0.25">
      <c r="A2156" s="69"/>
      <c r="B2156" s="50"/>
      <c r="C2156" s="372" t="s">
        <v>77</v>
      </c>
      <c r="D2156" s="372"/>
      <c r="E2156" s="372"/>
      <c r="F2156" s="372"/>
      <c r="G2156" s="372"/>
      <c r="H2156" s="372"/>
      <c r="I2156" s="372"/>
      <c r="J2156" s="372"/>
      <c r="K2156" s="372"/>
      <c r="L2156" s="372"/>
      <c r="M2156" s="372"/>
      <c r="N2156" s="377"/>
      <c r="AF2156" s="39"/>
      <c r="AG2156" s="47"/>
      <c r="AH2156" s="47"/>
      <c r="AI2156" s="3" t="s">
        <v>77</v>
      </c>
      <c r="AN2156" s="47"/>
      <c r="AO2156" s="47"/>
      <c r="AQ2156" s="47"/>
    </row>
    <row r="2157" spans="1:43" s="4" customFormat="1" ht="15" x14ac:dyDescent="0.25">
      <c r="A2157" s="103"/>
      <c r="B2157" s="49" t="s">
        <v>737</v>
      </c>
      <c r="C2157" s="368" t="s">
        <v>816</v>
      </c>
      <c r="D2157" s="368"/>
      <c r="E2157" s="368"/>
      <c r="F2157" s="368"/>
      <c r="G2157" s="368"/>
      <c r="H2157" s="368"/>
      <c r="I2157" s="368"/>
      <c r="J2157" s="368"/>
      <c r="K2157" s="368"/>
      <c r="L2157" s="368"/>
      <c r="M2157" s="368"/>
      <c r="N2157" s="376"/>
      <c r="AF2157" s="39"/>
      <c r="AG2157" s="47"/>
      <c r="AH2157" s="47"/>
      <c r="AJ2157" s="3" t="s">
        <v>816</v>
      </c>
      <c r="AN2157" s="47"/>
      <c r="AO2157" s="47"/>
      <c r="AQ2157" s="47"/>
    </row>
    <row r="2158" spans="1:43" s="4" customFormat="1" ht="22.5" x14ac:dyDescent="0.25">
      <c r="A2158" s="103"/>
      <c r="B2158" s="49" t="s">
        <v>217</v>
      </c>
      <c r="C2158" s="368" t="s">
        <v>218</v>
      </c>
      <c r="D2158" s="368"/>
      <c r="E2158" s="368"/>
      <c r="F2158" s="368"/>
      <c r="G2158" s="368"/>
      <c r="H2158" s="368"/>
      <c r="I2158" s="368"/>
      <c r="J2158" s="368"/>
      <c r="K2158" s="368"/>
      <c r="L2158" s="368"/>
      <c r="M2158" s="368"/>
      <c r="N2158" s="376"/>
      <c r="AF2158" s="39"/>
      <c r="AG2158" s="47"/>
      <c r="AH2158" s="47"/>
      <c r="AJ2158" s="3" t="s">
        <v>218</v>
      </c>
      <c r="AN2158" s="47"/>
      <c r="AO2158" s="47"/>
      <c r="AQ2158" s="47"/>
    </row>
    <row r="2159" spans="1:43" s="4" customFormat="1" ht="15" x14ac:dyDescent="0.25">
      <c r="A2159" s="48"/>
      <c r="B2159" s="49" t="s">
        <v>58</v>
      </c>
      <c r="C2159" s="372" t="s">
        <v>62</v>
      </c>
      <c r="D2159" s="372"/>
      <c r="E2159" s="372"/>
      <c r="F2159" s="51"/>
      <c r="G2159" s="52"/>
      <c r="H2159" s="52"/>
      <c r="I2159" s="52"/>
      <c r="J2159" s="53">
        <v>93.25</v>
      </c>
      <c r="K2159" s="109">
        <v>1.2649999999999999</v>
      </c>
      <c r="L2159" s="53">
        <v>9.44</v>
      </c>
      <c r="M2159" s="54">
        <v>34.96</v>
      </c>
      <c r="N2159" s="64">
        <v>330.02</v>
      </c>
      <c r="AF2159" s="39"/>
      <c r="AG2159" s="47"/>
      <c r="AH2159" s="47"/>
      <c r="AK2159" s="3" t="s">
        <v>62</v>
      </c>
      <c r="AN2159" s="47"/>
      <c r="AO2159" s="47"/>
      <c r="AQ2159" s="47"/>
    </row>
    <row r="2160" spans="1:43" s="4" customFormat="1" ht="15" x14ac:dyDescent="0.25">
      <c r="A2160" s="48"/>
      <c r="B2160" s="49" t="s">
        <v>73</v>
      </c>
      <c r="C2160" s="372" t="s">
        <v>175</v>
      </c>
      <c r="D2160" s="372"/>
      <c r="E2160" s="372"/>
      <c r="F2160" s="51"/>
      <c r="G2160" s="52"/>
      <c r="H2160" s="52"/>
      <c r="I2160" s="52"/>
      <c r="J2160" s="53">
        <v>46.25</v>
      </c>
      <c r="K2160" s="54">
        <v>1.1499999999999999</v>
      </c>
      <c r="L2160" s="53">
        <v>4.26</v>
      </c>
      <c r="M2160" s="52"/>
      <c r="N2160" s="58"/>
      <c r="AF2160" s="39"/>
      <c r="AG2160" s="47"/>
      <c r="AH2160" s="47"/>
      <c r="AK2160" s="3" t="s">
        <v>175</v>
      </c>
      <c r="AN2160" s="47"/>
      <c r="AO2160" s="47"/>
      <c r="AQ2160" s="47"/>
    </row>
    <row r="2161" spans="1:43" s="4" customFormat="1" ht="15" x14ac:dyDescent="0.25">
      <c r="A2161" s="48"/>
      <c r="B2161" s="49" t="s">
        <v>78</v>
      </c>
      <c r="C2161" s="372" t="s">
        <v>176</v>
      </c>
      <c r="D2161" s="372"/>
      <c r="E2161" s="372"/>
      <c r="F2161" s="51"/>
      <c r="G2161" s="52"/>
      <c r="H2161" s="52"/>
      <c r="I2161" s="52"/>
      <c r="J2161" s="53">
        <v>5.0199999999999996</v>
      </c>
      <c r="K2161" s="54">
        <v>1.1499999999999999</v>
      </c>
      <c r="L2161" s="53">
        <v>0.46</v>
      </c>
      <c r="M2161" s="54">
        <v>34.96</v>
      </c>
      <c r="N2161" s="64">
        <v>16.079999999999998</v>
      </c>
      <c r="AF2161" s="39"/>
      <c r="AG2161" s="47"/>
      <c r="AH2161" s="47"/>
      <c r="AK2161" s="3" t="s">
        <v>176</v>
      </c>
      <c r="AN2161" s="47"/>
      <c r="AO2161" s="47"/>
      <c r="AQ2161" s="47"/>
    </row>
    <row r="2162" spans="1:43" s="4" customFormat="1" ht="15" x14ac:dyDescent="0.25">
      <c r="A2162" s="48"/>
      <c r="B2162" s="49" t="s">
        <v>122</v>
      </c>
      <c r="C2162" s="372" t="s">
        <v>177</v>
      </c>
      <c r="D2162" s="372"/>
      <c r="E2162" s="372"/>
      <c r="F2162" s="51"/>
      <c r="G2162" s="52"/>
      <c r="H2162" s="52"/>
      <c r="I2162" s="52"/>
      <c r="J2162" s="53">
        <v>37.03</v>
      </c>
      <c r="K2162" s="52"/>
      <c r="L2162" s="53">
        <v>2.96</v>
      </c>
      <c r="M2162" s="52"/>
      <c r="N2162" s="58"/>
      <c r="AF2162" s="39"/>
      <c r="AG2162" s="47"/>
      <c r="AH2162" s="47"/>
      <c r="AK2162" s="3" t="s">
        <v>177</v>
      </c>
      <c r="AN2162" s="47"/>
      <c r="AO2162" s="47"/>
      <c r="AQ2162" s="47"/>
    </row>
    <row r="2163" spans="1:43" s="4" customFormat="1" ht="15" x14ac:dyDescent="0.25">
      <c r="A2163" s="56"/>
      <c r="B2163" s="49"/>
      <c r="C2163" s="372" t="s">
        <v>63</v>
      </c>
      <c r="D2163" s="372"/>
      <c r="E2163" s="372"/>
      <c r="F2163" s="51" t="s">
        <v>64</v>
      </c>
      <c r="G2163" s="54">
        <v>9.92</v>
      </c>
      <c r="H2163" s="109">
        <v>1.2649999999999999</v>
      </c>
      <c r="I2163" s="117">
        <v>1.0039039999999999</v>
      </c>
      <c r="J2163" s="57"/>
      <c r="K2163" s="52"/>
      <c r="L2163" s="57"/>
      <c r="M2163" s="52"/>
      <c r="N2163" s="58"/>
      <c r="AF2163" s="39"/>
      <c r="AG2163" s="47"/>
      <c r="AH2163" s="47"/>
      <c r="AL2163" s="3" t="s">
        <v>63</v>
      </c>
      <c r="AN2163" s="47"/>
      <c r="AO2163" s="47"/>
      <c r="AQ2163" s="47"/>
    </row>
    <row r="2164" spans="1:43" s="4" customFormat="1" ht="15" x14ac:dyDescent="0.25">
      <c r="A2164" s="56"/>
      <c r="B2164" s="49"/>
      <c r="C2164" s="372" t="s">
        <v>178</v>
      </c>
      <c r="D2164" s="372"/>
      <c r="E2164" s="372"/>
      <c r="F2164" s="51" t="s">
        <v>64</v>
      </c>
      <c r="G2164" s="104">
        <v>0.4</v>
      </c>
      <c r="H2164" s="54">
        <v>1.1499999999999999</v>
      </c>
      <c r="I2164" s="70">
        <v>3.6799999999999999E-2</v>
      </c>
      <c r="J2164" s="57"/>
      <c r="K2164" s="52"/>
      <c r="L2164" s="57"/>
      <c r="M2164" s="52"/>
      <c r="N2164" s="58"/>
      <c r="AF2164" s="39"/>
      <c r="AG2164" s="47"/>
      <c r="AH2164" s="47"/>
      <c r="AL2164" s="3" t="s">
        <v>178</v>
      </c>
      <c r="AN2164" s="47"/>
      <c r="AO2164" s="47"/>
      <c r="AQ2164" s="47"/>
    </row>
    <row r="2165" spans="1:43" s="4" customFormat="1" ht="15" x14ac:dyDescent="0.25">
      <c r="A2165" s="48"/>
      <c r="B2165" s="49"/>
      <c r="C2165" s="375" t="s">
        <v>65</v>
      </c>
      <c r="D2165" s="375"/>
      <c r="E2165" s="375"/>
      <c r="F2165" s="59"/>
      <c r="G2165" s="60"/>
      <c r="H2165" s="60"/>
      <c r="I2165" s="60"/>
      <c r="J2165" s="61">
        <v>176.53</v>
      </c>
      <c r="K2165" s="60"/>
      <c r="L2165" s="61">
        <v>16.66</v>
      </c>
      <c r="M2165" s="60"/>
      <c r="N2165" s="62"/>
      <c r="AF2165" s="39"/>
      <c r="AG2165" s="47"/>
      <c r="AH2165" s="47"/>
      <c r="AM2165" s="3" t="s">
        <v>65</v>
      </c>
      <c r="AN2165" s="47"/>
      <c r="AO2165" s="47"/>
      <c r="AQ2165" s="47"/>
    </row>
    <row r="2166" spans="1:43" s="4" customFormat="1" ht="15" x14ac:dyDescent="0.25">
      <c r="A2166" s="56"/>
      <c r="B2166" s="49"/>
      <c r="C2166" s="372" t="s">
        <v>66</v>
      </c>
      <c r="D2166" s="372"/>
      <c r="E2166" s="372"/>
      <c r="F2166" s="51"/>
      <c r="G2166" s="52"/>
      <c r="H2166" s="52"/>
      <c r="I2166" s="52"/>
      <c r="J2166" s="57"/>
      <c r="K2166" s="52"/>
      <c r="L2166" s="53">
        <v>9.9</v>
      </c>
      <c r="M2166" s="52"/>
      <c r="N2166" s="64">
        <v>346.1</v>
      </c>
      <c r="AF2166" s="39"/>
      <c r="AG2166" s="47"/>
      <c r="AH2166" s="47"/>
      <c r="AL2166" s="3" t="s">
        <v>66</v>
      </c>
      <c r="AN2166" s="47"/>
      <c r="AO2166" s="47"/>
      <c r="AQ2166" s="47"/>
    </row>
    <row r="2167" spans="1:43" s="4" customFormat="1" ht="23.25" x14ac:dyDescent="0.25">
      <c r="A2167" s="56"/>
      <c r="B2167" s="49" t="s">
        <v>681</v>
      </c>
      <c r="C2167" s="372" t="s">
        <v>682</v>
      </c>
      <c r="D2167" s="372"/>
      <c r="E2167" s="372"/>
      <c r="F2167" s="51" t="s">
        <v>69</v>
      </c>
      <c r="G2167" s="63">
        <v>97</v>
      </c>
      <c r="H2167" s="52"/>
      <c r="I2167" s="63">
        <v>97</v>
      </c>
      <c r="J2167" s="57"/>
      <c r="K2167" s="52"/>
      <c r="L2167" s="53">
        <v>9.6</v>
      </c>
      <c r="M2167" s="52"/>
      <c r="N2167" s="64">
        <v>335.72</v>
      </c>
      <c r="AF2167" s="39"/>
      <c r="AG2167" s="47"/>
      <c r="AH2167" s="47"/>
      <c r="AL2167" s="3" t="s">
        <v>682</v>
      </c>
      <c r="AN2167" s="47"/>
      <c r="AO2167" s="47"/>
      <c r="AQ2167" s="47"/>
    </row>
    <row r="2168" spans="1:43" s="4" customFormat="1" ht="23.25" x14ac:dyDescent="0.25">
      <c r="A2168" s="56"/>
      <c r="B2168" s="49" t="s">
        <v>683</v>
      </c>
      <c r="C2168" s="372" t="s">
        <v>684</v>
      </c>
      <c r="D2168" s="372"/>
      <c r="E2168" s="372"/>
      <c r="F2168" s="51" t="s">
        <v>69</v>
      </c>
      <c r="G2168" s="63">
        <v>51</v>
      </c>
      <c r="H2168" s="52"/>
      <c r="I2168" s="63">
        <v>51</v>
      </c>
      <c r="J2168" s="57"/>
      <c r="K2168" s="52"/>
      <c r="L2168" s="53">
        <v>5.05</v>
      </c>
      <c r="M2168" s="52"/>
      <c r="N2168" s="64">
        <v>176.51</v>
      </c>
      <c r="AF2168" s="39"/>
      <c r="AG2168" s="47"/>
      <c r="AH2168" s="47"/>
      <c r="AL2168" s="3" t="s">
        <v>684</v>
      </c>
      <c r="AN2168" s="47"/>
      <c r="AO2168" s="47"/>
      <c r="AQ2168" s="47"/>
    </row>
    <row r="2169" spans="1:43" s="4" customFormat="1" ht="15" x14ac:dyDescent="0.25">
      <c r="A2169" s="65"/>
      <c r="B2169" s="66"/>
      <c r="C2169" s="374" t="s">
        <v>72</v>
      </c>
      <c r="D2169" s="374"/>
      <c r="E2169" s="374"/>
      <c r="F2169" s="42"/>
      <c r="G2169" s="43"/>
      <c r="H2169" s="43"/>
      <c r="I2169" s="43"/>
      <c r="J2169" s="45"/>
      <c r="K2169" s="43"/>
      <c r="L2169" s="67">
        <v>31.31</v>
      </c>
      <c r="M2169" s="60"/>
      <c r="N2169" s="46"/>
      <c r="AF2169" s="39"/>
      <c r="AG2169" s="47"/>
      <c r="AH2169" s="47"/>
      <c r="AN2169" s="47" t="s">
        <v>72</v>
      </c>
      <c r="AO2169" s="47"/>
      <c r="AQ2169" s="47"/>
    </row>
    <row r="2170" spans="1:43" s="4" customFormat="1" ht="22.5" x14ac:dyDescent="0.25">
      <c r="A2170" s="40" t="s">
        <v>919</v>
      </c>
      <c r="B2170" s="41" t="s">
        <v>768</v>
      </c>
      <c r="C2170" s="374" t="s">
        <v>803</v>
      </c>
      <c r="D2170" s="374"/>
      <c r="E2170" s="374"/>
      <c r="F2170" s="42" t="s">
        <v>231</v>
      </c>
      <c r="G2170" s="43">
        <v>8.16</v>
      </c>
      <c r="H2170" s="44">
        <v>1</v>
      </c>
      <c r="I2170" s="68">
        <v>8.16</v>
      </c>
      <c r="J2170" s="67">
        <v>127.76</v>
      </c>
      <c r="K2170" s="43"/>
      <c r="L2170" s="67">
        <v>121.93</v>
      </c>
      <c r="M2170" s="68">
        <v>8.5500000000000007</v>
      </c>
      <c r="N2170" s="115">
        <v>1042.52</v>
      </c>
      <c r="AF2170" s="39"/>
      <c r="AG2170" s="47"/>
      <c r="AH2170" s="47" t="s">
        <v>803</v>
      </c>
      <c r="AN2170" s="47"/>
      <c r="AO2170" s="47"/>
      <c r="AQ2170" s="47"/>
    </row>
    <row r="2171" spans="1:43" s="4" customFormat="1" ht="15" x14ac:dyDescent="0.25">
      <c r="A2171" s="69"/>
      <c r="B2171" s="50"/>
      <c r="C2171" s="372" t="s">
        <v>920</v>
      </c>
      <c r="D2171" s="372"/>
      <c r="E2171" s="372"/>
      <c r="F2171" s="372"/>
      <c r="G2171" s="372"/>
      <c r="H2171" s="372"/>
      <c r="I2171" s="372"/>
      <c r="J2171" s="372"/>
      <c r="K2171" s="372"/>
      <c r="L2171" s="372"/>
      <c r="M2171" s="372"/>
      <c r="N2171" s="377"/>
      <c r="AF2171" s="39"/>
      <c r="AG2171" s="47"/>
      <c r="AH2171" s="47"/>
      <c r="AI2171" s="3" t="s">
        <v>920</v>
      </c>
      <c r="AN2171" s="47"/>
      <c r="AO2171" s="47"/>
      <c r="AQ2171" s="47"/>
    </row>
    <row r="2172" spans="1:43" s="4" customFormat="1" ht="15" x14ac:dyDescent="0.25">
      <c r="A2172" s="65"/>
      <c r="B2172" s="66"/>
      <c r="C2172" s="374" t="s">
        <v>72</v>
      </c>
      <c r="D2172" s="374"/>
      <c r="E2172" s="374"/>
      <c r="F2172" s="42"/>
      <c r="G2172" s="43"/>
      <c r="H2172" s="43"/>
      <c r="I2172" s="43"/>
      <c r="J2172" s="45"/>
      <c r="K2172" s="43"/>
      <c r="L2172" s="67">
        <v>121.93</v>
      </c>
      <c r="M2172" s="60"/>
      <c r="N2172" s="115">
        <v>1042.52</v>
      </c>
      <c r="AF2172" s="39"/>
      <c r="AG2172" s="47"/>
      <c r="AH2172" s="47"/>
      <c r="AN2172" s="47" t="s">
        <v>72</v>
      </c>
      <c r="AO2172" s="47"/>
      <c r="AQ2172" s="47"/>
    </row>
    <row r="2173" spans="1:43" s="4" customFormat="1" ht="23.25" x14ac:dyDescent="0.25">
      <c r="A2173" s="40" t="s">
        <v>921</v>
      </c>
      <c r="B2173" s="41" t="s">
        <v>814</v>
      </c>
      <c r="C2173" s="374" t="s">
        <v>815</v>
      </c>
      <c r="D2173" s="374"/>
      <c r="E2173" s="374"/>
      <c r="F2173" s="42" t="s">
        <v>61</v>
      </c>
      <c r="G2173" s="43">
        <v>35</v>
      </c>
      <c r="H2173" s="44">
        <v>1</v>
      </c>
      <c r="I2173" s="44">
        <v>35</v>
      </c>
      <c r="J2173" s="45"/>
      <c r="K2173" s="43"/>
      <c r="L2173" s="45"/>
      <c r="M2173" s="43"/>
      <c r="N2173" s="46"/>
      <c r="AF2173" s="39"/>
      <c r="AG2173" s="47"/>
      <c r="AH2173" s="47" t="s">
        <v>815</v>
      </c>
      <c r="AN2173" s="47"/>
      <c r="AO2173" s="47"/>
      <c r="AQ2173" s="47"/>
    </row>
    <row r="2174" spans="1:43" s="4" customFormat="1" ht="15" x14ac:dyDescent="0.25">
      <c r="A2174" s="103"/>
      <c r="B2174" s="49" t="s">
        <v>737</v>
      </c>
      <c r="C2174" s="368" t="s">
        <v>816</v>
      </c>
      <c r="D2174" s="368"/>
      <c r="E2174" s="368"/>
      <c r="F2174" s="368"/>
      <c r="G2174" s="368"/>
      <c r="H2174" s="368"/>
      <c r="I2174" s="368"/>
      <c r="J2174" s="368"/>
      <c r="K2174" s="368"/>
      <c r="L2174" s="368"/>
      <c r="M2174" s="368"/>
      <c r="N2174" s="376"/>
      <c r="AF2174" s="39"/>
      <c r="AG2174" s="47"/>
      <c r="AH2174" s="47"/>
      <c r="AJ2174" s="3" t="s">
        <v>816</v>
      </c>
      <c r="AN2174" s="47"/>
      <c r="AO2174" s="47"/>
      <c r="AQ2174" s="47"/>
    </row>
    <row r="2175" spans="1:43" s="4" customFormat="1" ht="22.5" x14ac:dyDescent="0.25">
      <c r="A2175" s="103"/>
      <c r="B2175" s="49" t="s">
        <v>217</v>
      </c>
      <c r="C2175" s="368" t="s">
        <v>218</v>
      </c>
      <c r="D2175" s="368"/>
      <c r="E2175" s="368"/>
      <c r="F2175" s="368"/>
      <c r="G2175" s="368"/>
      <c r="H2175" s="368"/>
      <c r="I2175" s="368"/>
      <c r="J2175" s="368"/>
      <c r="K2175" s="368"/>
      <c r="L2175" s="368"/>
      <c r="M2175" s="368"/>
      <c r="N2175" s="376"/>
      <c r="AF2175" s="39"/>
      <c r="AG2175" s="47"/>
      <c r="AH2175" s="47"/>
      <c r="AJ2175" s="3" t="s">
        <v>218</v>
      </c>
      <c r="AN2175" s="47"/>
      <c r="AO2175" s="47"/>
      <c r="AQ2175" s="47"/>
    </row>
    <row r="2176" spans="1:43" s="4" customFormat="1" ht="15" x14ac:dyDescent="0.25">
      <c r="A2176" s="48"/>
      <c r="B2176" s="49" t="s">
        <v>58</v>
      </c>
      <c r="C2176" s="372" t="s">
        <v>62</v>
      </c>
      <c r="D2176" s="372"/>
      <c r="E2176" s="372"/>
      <c r="F2176" s="51"/>
      <c r="G2176" s="52"/>
      <c r="H2176" s="52"/>
      <c r="I2176" s="52"/>
      <c r="J2176" s="53">
        <v>10.9</v>
      </c>
      <c r="K2176" s="109">
        <v>1.2649999999999999</v>
      </c>
      <c r="L2176" s="53">
        <v>482.6</v>
      </c>
      <c r="M2176" s="54">
        <v>34.96</v>
      </c>
      <c r="N2176" s="55">
        <v>16871.7</v>
      </c>
      <c r="AF2176" s="39"/>
      <c r="AG2176" s="47"/>
      <c r="AH2176" s="47"/>
      <c r="AK2176" s="3" t="s">
        <v>62</v>
      </c>
      <c r="AN2176" s="47"/>
      <c r="AO2176" s="47"/>
      <c r="AQ2176" s="47"/>
    </row>
    <row r="2177" spans="1:43" s="4" customFormat="1" ht="15" x14ac:dyDescent="0.25">
      <c r="A2177" s="48"/>
      <c r="B2177" s="49" t="s">
        <v>73</v>
      </c>
      <c r="C2177" s="372" t="s">
        <v>175</v>
      </c>
      <c r="D2177" s="372"/>
      <c r="E2177" s="372"/>
      <c r="F2177" s="51"/>
      <c r="G2177" s="52"/>
      <c r="H2177" s="52"/>
      <c r="I2177" s="52"/>
      <c r="J2177" s="53">
        <v>7.0000000000000007E-2</v>
      </c>
      <c r="K2177" s="54">
        <v>1.1499999999999999</v>
      </c>
      <c r="L2177" s="53">
        <v>2.82</v>
      </c>
      <c r="M2177" s="52"/>
      <c r="N2177" s="58"/>
      <c r="AF2177" s="39"/>
      <c r="AG2177" s="47"/>
      <c r="AH2177" s="47"/>
      <c r="AK2177" s="3" t="s">
        <v>175</v>
      </c>
      <c r="AN2177" s="47"/>
      <c r="AO2177" s="47"/>
      <c r="AQ2177" s="47"/>
    </row>
    <row r="2178" spans="1:43" s="4" customFormat="1" ht="15" x14ac:dyDescent="0.25">
      <c r="A2178" s="48"/>
      <c r="B2178" s="49" t="s">
        <v>122</v>
      </c>
      <c r="C2178" s="372" t="s">
        <v>177</v>
      </c>
      <c r="D2178" s="372"/>
      <c r="E2178" s="372"/>
      <c r="F2178" s="51"/>
      <c r="G2178" s="52"/>
      <c r="H2178" s="52"/>
      <c r="I2178" s="52"/>
      <c r="J2178" s="53">
        <v>2.54</v>
      </c>
      <c r="K2178" s="52"/>
      <c r="L2178" s="53">
        <v>88.9</v>
      </c>
      <c r="M2178" s="52"/>
      <c r="N2178" s="58"/>
      <c r="AF2178" s="39"/>
      <c r="AG2178" s="47"/>
      <c r="AH2178" s="47"/>
      <c r="AK2178" s="3" t="s">
        <v>177</v>
      </c>
      <c r="AN2178" s="47"/>
      <c r="AO2178" s="47"/>
      <c r="AQ2178" s="47"/>
    </row>
    <row r="2179" spans="1:43" s="4" customFormat="1" ht="15" x14ac:dyDescent="0.25">
      <c r="A2179" s="56"/>
      <c r="B2179" s="49"/>
      <c r="C2179" s="372" t="s">
        <v>63</v>
      </c>
      <c r="D2179" s="372"/>
      <c r="E2179" s="372"/>
      <c r="F2179" s="51" t="s">
        <v>64</v>
      </c>
      <c r="G2179" s="54">
        <v>1.01</v>
      </c>
      <c r="H2179" s="109">
        <v>1.2649999999999999</v>
      </c>
      <c r="I2179" s="114">
        <v>44.717750000000002</v>
      </c>
      <c r="J2179" s="57"/>
      <c r="K2179" s="52"/>
      <c r="L2179" s="57"/>
      <c r="M2179" s="52"/>
      <c r="N2179" s="58"/>
      <c r="AF2179" s="39"/>
      <c r="AG2179" s="47"/>
      <c r="AH2179" s="47"/>
      <c r="AL2179" s="3" t="s">
        <v>63</v>
      </c>
      <c r="AN2179" s="47"/>
      <c r="AO2179" s="47"/>
      <c r="AQ2179" s="47"/>
    </row>
    <row r="2180" spans="1:43" s="4" customFormat="1" ht="15" x14ac:dyDescent="0.25">
      <c r="A2180" s="48"/>
      <c r="B2180" s="49"/>
      <c r="C2180" s="375" t="s">
        <v>65</v>
      </c>
      <c r="D2180" s="375"/>
      <c r="E2180" s="375"/>
      <c r="F2180" s="59"/>
      <c r="G2180" s="60"/>
      <c r="H2180" s="60"/>
      <c r="I2180" s="60"/>
      <c r="J2180" s="61">
        <v>13.51</v>
      </c>
      <c r="K2180" s="60"/>
      <c r="L2180" s="61">
        <v>574.32000000000005</v>
      </c>
      <c r="M2180" s="60"/>
      <c r="N2180" s="62"/>
      <c r="AF2180" s="39"/>
      <c r="AG2180" s="47"/>
      <c r="AH2180" s="47"/>
      <c r="AM2180" s="3" t="s">
        <v>65</v>
      </c>
      <c r="AN2180" s="47"/>
      <c r="AO2180" s="47"/>
      <c r="AQ2180" s="47"/>
    </row>
    <row r="2181" spans="1:43" s="4" customFormat="1" ht="15" x14ac:dyDescent="0.25">
      <c r="A2181" s="56"/>
      <c r="B2181" s="49"/>
      <c r="C2181" s="372" t="s">
        <v>66</v>
      </c>
      <c r="D2181" s="372"/>
      <c r="E2181" s="372"/>
      <c r="F2181" s="51"/>
      <c r="G2181" s="52"/>
      <c r="H2181" s="52"/>
      <c r="I2181" s="52"/>
      <c r="J2181" s="57"/>
      <c r="K2181" s="52"/>
      <c r="L2181" s="53">
        <v>482.6</v>
      </c>
      <c r="M2181" s="52"/>
      <c r="N2181" s="55">
        <v>16871.7</v>
      </c>
      <c r="AF2181" s="39"/>
      <c r="AG2181" s="47"/>
      <c r="AH2181" s="47"/>
      <c r="AL2181" s="3" t="s">
        <v>66</v>
      </c>
      <c r="AN2181" s="47"/>
      <c r="AO2181" s="47"/>
      <c r="AQ2181" s="47"/>
    </row>
    <row r="2182" spans="1:43" s="4" customFormat="1" ht="23.25" x14ac:dyDescent="0.25">
      <c r="A2182" s="56"/>
      <c r="B2182" s="49" t="s">
        <v>681</v>
      </c>
      <c r="C2182" s="372" t="s">
        <v>682</v>
      </c>
      <c r="D2182" s="372"/>
      <c r="E2182" s="372"/>
      <c r="F2182" s="51" t="s">
        <v>69</v>
      </c>
      <c r="G2182" s="63">
        <v>97</v>
      </c>
      <c r="H2182" s="52"/>
      <c r="I2182" s="63">
        <v>97</v>
      </c>
      <c r="J2182" s="57"/>
      <c r="K2182" s="52"/>
      <c r="L2182" s="53">
        <v>468.12</v>
      </c>
      <c r="M2182" s="52"/>
      <c r="N2182" s="55">
        <v>16365.55</v>
      </c>
      <c r="AF2182" s="39"/>
      <c r="AG2182" s="47"/>
      <c r="AH2182" s="47"/>
      <c r="AL2182" s="3" t="s">
        <v>682</v>
      </c>
      <c r="AN2182" s="47"/>
      <c r="AO2182" s="47"/>
      <c r="AQ2182" s="47"/>
    </row>
    <row r="2183" spans="1:43" s="4" customFormat="1" ht="23.25" x14ac:dyDescent="0.25">
      <c r="A2183" s="56"/>
      <c r="B2183" s="49" t="s">
        <v>683</v>
      </c>
      <c r="C2183" s="372" t="s">
        <v>684</v>
      </c>
      <c r="D2183" s="372"/>
      <c r="E2183" s="372"/>
      <c r="F2183" s="51" t="s">
        <v>69</v>
      </c>
      <c r="G2183" s="63">
        <v>51</v>
      </c>
      <c r="H2183" s="52"/>
      <c r="I2183" s="63">
        <v>51</v>
      </c>
      <c r="J2183" s="57"/>
      <c r="K2183" s="52"/>
      <c r="L2183" s="53">
        <v>246.13</v>
      </c>
      <c r="M2183" s="52"/>
      <c r="N2183" s="55">
        <v>8604.57</v>
      </c>
      <c r="AF2183" s="39"/>
      <c r="AG2183" s="47"/>
      <c r="AH2183" s="47"/>
      <c r="AL2183" s="3" t="s">
        <v>684</v>
      </c>
      <c r="AN2183" s="47"/>
      <c r="AO2183" s="47"/>
      <c r="AQ2183" s="47"/>
    </row>
    <row r="2184" spans="1:43" s="4" customFormat="1" ht="15" x14ac:dyDescent="0.25">
      <c r="A2184" s="65"/>
      <c r="B2184" s="66"/>
      <c r="C2184" s="374" t="s">
        <v>72</v>
      </c>
      <c r="D2184" s="374"/>
      <c r="E2184" s="374"/>
      <c r="F2184" s="42"/>
      <c r="G2184" s="43"/>
      <c r="H2184" s="43"/>
      <c r="I2184" s="43"/>
      <c r="J2184" s="45"/>
      <c r="K2184" s="43"/>
      <c r="L2184" s="105">
        <v>1288.57</v>
      </c>
      <c r="M2184" s="60"/>
      <c r="N2184" s="46"/>
      <c r="AF2184" s="39"/>
      <c r="AG2184" s="47"/>
      <c r="AH2184" s="47"/>
      <c r="AN2184" s="47" t="s">
        <v>72</v>
      </c>
      <c r="AO2184" s="47"/>
      <c r="AQ2184" s="47"/>
    </row>
    <row r="2185" spans="1:43" s="4" customFormat="1" ht="23.25" x14ac:dyDescent="0.25">
      <c r="A2185" s="40" t="s">
        <v>922</v>
      </c>
      <c r="B2185" s="41" t="s">
        <v>818</v>
      </c>
      <c r="C2185" s="374" t="s">
        <v>819</v>
      </c>
      <c r="D2185" s="374"/>
      <c r="E2185" s="374"/>
      <c r="F2185" s="42" t="s">
        <v>136</v>
      </c>
      <c r="G2185" s="43">
        <v>35</v>
      </c>
      <c r="H2185" s="44">
        <v>1</v>
      </c>
      <c r="I2185" s="44">
        <v>35</v>
      </c>
      <c r="J2185" s="67">
        <v>7.83</v>
      </c>
      <c r="K2185" s="43"/>
      <c r="L2185" s="67">
        <v>274.05</v>
      </c>
      <c r="M2185" s="43"/>
      <c r="N2185" s="46"/>
      <c r="AF2185" s="39"/>
      <c r="AG2185" s="47"/>
      <c r="AH2185" s="47" t="s">
        <v>819</v>
      </c>
      <c r="AN2185" s="47"/>
      <c r="AO2185" s="47"/>
      <c r="AQ2185" s="47"/>
    </row>
    <row r="2186" spans="1:43" s="4" customFormat="1" ht="15" x14ac:dyDescent="0.25">
      <c r="A2186" s="65"/>
      <c r="B2186" s="66"/>
      <c r="C2186" s="374" t="s">
        <v>72</v>
      </c>
      <c r="D2186" s="374"/>
      <c r="E2186" s="374"/>
      <c r="F2186" s="42"/>
      <c r="G2186" s="43"/>
      <c r="H2186" s="43"/>
      <c r="I2186" s="43"/>
      <c r="J2186" s="45"/>
      <c r="K2186" s="43"/>
      <c r="L2186" s="67">
        <v>274.05</v>
      </c>
      <c r="M2186" s="60"/>
      <c r="N2186" s="46"/>
      <c r="AF2186" s="39"/>
      <c r="AG2186" s="47"/>
      <c r="AH2186" s="47"/>
      <c r="AN2186" s="47" t="s">
        <v>72</v>
      </c>
      <c r="AO2186" s="47"/>
      <c r="AQ2186" s="47"/>
    </row>
    <row r="2187" spans="1:43" s="4" customFormat="1" ht="15" x14ac:dyDescent="0.25">
      <c r="A2187" s="381" t="s">
        <v>923</v>
      </c>
      <c r="B2187" s="382"/>
      <c r="C2187" s="382"/>
      <c r="D2187" s="382"/>
      <c r="E2187" s="382"/>
      <c r="F2187" s="382"/>
      <c r="G2187" s="382"/>
      <c r="H2187" s="382"/>
      <c r="I2187" s="382"/>
      <c r="J2187" s="382"/>
      <c r="K2187" s="382"/>
      <c r="L2187" s="382"/>
      <c r="M2187" s="382"/>
      <c r="N2187" s="383"/>
      <c r="AF2187" s="39"/>
      <c r="AG2187" s="47" t="s">
        <v>923</v>
      </c>
      <c r="AH2187" s="47"/>
      <c r="AN2187" s="47"/>
      <c r="AO2187" s="47"/>
      <c r="AQ2187" s="47"/>
    </row>
    <row r="2188" spans="1:43" s="4" customFormat="1" ht="34.5" x14ac:dyDescent="0.25">
      <c r="A2188" s="40" t="s">
        <v>924</v>
      </c>
      <c r="B2188" s="41" t="s">
        <v>925</v>
      </c>
      <c r="C2188" s="374" t="s">
        <v>926</v>
      </c>
      <c r="D2188" s="374"/>
      <c r="E2188" s="374"/>
      <c r="F2188" s="42" t="s">
        <v>61</v>
      </c>
      <c r="G2188" s="43">
        <v>9.94</v>
      </c>
      <c r="H2188" s="44">
        <v>1</v>
      </c>
      <c r="I2188" s="68">
        <v>9.94</v>
      </c>
      <c r="J2188" s="45"/>
      <c r="K2188" s="43"/>
      <c r="L2188" s="45"/>
      <c r="M2188" s="43"/>
      <c r="N2188" s="46"/>
      <c r="AF2188" s="39"/>
      <c r="AG2188" s="47"/>
      <c r="AH2188" s="47" t="s">
        <v>926</v>
      </c>
      <c r="AN2188" s="47"/>
      <c r="AO2188" s="47"/>
      <c r="AQ2188" s="47"/>
    </row>
    <row r="2189" spans="1:43" s="4" customFormat="1" ht="15" x14ac:dyDescent="0.25">
      <c r="A2189" s="69"/>
      <c r="B2189" s="50"/>
      <c r="C2189" s="372" t="s">
        <v>927</v>
      </c>
      <c r="D2189" s="372"/>
      <c r="E2189" s="372"/>
      <c r="F2189" s="372"/>
      <c r="G2189" s="372"/>
      <c r="H2189" s="372"/>
      <c r="I2189" s="372"/>
      <c r="J2189" s="372"/>
      <c r="K2189" s="372"/>
      <c r="L2189" s="372"/>
      <c r="M2189" s="372"/>
      <c r="N2189" s="377"/>
      <c r="AF2189" s="39"/>
      <c r="AG2189" s="47"/>
      <c r="AH2189" s="47"/>
      <c r="AI2189" s="3" t="s">
        <v>927</v>
      </c>
      <c r="AN2189" s="47"/>
      <c r="AO2189" s="47"/>
      <c r="AQ2189" s="47"/>
    </row>
    <row r="2190" spans="1:43" s="4" customFormat="1" ht="22.5" x14ac:dyDescent="0.25">
      <c r="A2190" s="103"/>
      <c r="B2190" s="49" t="s">
        <v>217</v>
      </c>
      <c r="C2190" s="368" t="s">
        <v>218</v>
      </c>
      <c r="D2190" s="368"/>
      <c r="E2190" s="368"/>
      <c r="F2190" s="368"/>
      <c r="G2190" s="368"/>
      <c r="H2190" s="368"/>
      <c r="I2190" s="368"/>
      <c r="J2190" s="368"/>
      <c r="K2190" s="368"/>
      <c r="L2190" s="368"/>
      <c r="M2190" s="368"/>
      <c r="N2190" s="376"/>
      <c r="AF2190" s="39"/>
      <c r="AG2190" s="47"/>
      <c r="AH2190" s="47"/>
      <c r="AJ2190" s="3" t="s">
        <v>218</v>
      </c>
      <c r="AN2190" s="47"/>
      <c r="AO2190" s="47"/>
      <c r="AQ2190" s="47"/>
    </row>
    <row r="2191" spans="1:43" s="4" customFormat="1" ht="15" x14ac:dyDescent="0.25">
      <c r="A2191" s="48"/>
      <c r="B2191" s="49" t="s">
        <v>58</v>
      </c>
      <c r="C2191" s="372" t="s">
        <v>62</v>
      </c>
      <c r="D2191" s="372"/>
      <c r="E2191" s="372"/>
      <c r="F2191" s="51"/>
      <c r="G2191" s="52"/>
      <c r="H2191" s="52"/>
      <c r="I2191" s="52"/>
      <c r="J2191" s="53">
        <v>15.18</v>
      </c>
      <c r="K2191" s="54">
        <v>1.1499999999999999</v>
      </c>
      <c r="L2191" s="53">
        <v>173.52</v>
      </c>
      <c r="M2191" s="54">
        <v>34.96</v>
      </c>
      <c r="N2191" s="55">
        <v>6066.26</v>
      </c>
      <c r="AF2191" s="39"/>
      <c r="AG2191" s="47"/>
      <c r="AH2191" s="47"/>
      <c r="AK2191" s="3" t="s">
        <v>62</v>
      </c>
      <c r="AN2191" s="47"/>
      <c r="AO2191" s="47"/>
      <c r="AQ2191" s="47"/>
    </row>
    <row r="2192" spans="1:43" s="4" customFormat="1" ht="15" x14ac:dyDescent="0.25">
      <c r="A2192" s="48"/>
      <c r="B2192" s="49" t="s">
        <v>73</v>
      </c>
      <c r="C2192" s="372" t="s">
        <v>175</v>
      </c>
      <c r="D2192" s="372"/>
      <c r="E2192" s="372"/>
      <c r="F2192" s="51"/>
      <c r="G2192" s="52"/>
      <c r="H2192" s="52"/>
      <c r="I2192" s="52"/>
      <c r="J2192" s="53">
        <v>90.92</v>
      </c>
      <c r="K2192" s="54">
        <v>1.1499999999999999</v>
      </c>
      <c r="L2192" s="107">
        <v>1039.31</v>
      </c>
      <c r="M2192" s="52"/>
      <c r="N2192" s="58"/>
      <c r="AF2192" s="39"/>
      <c r="AG2192" s="47"/>
      <c r="AH2192" s="47"/>
      <c r="AK2192" s="3" t="s">
        <v>175</v>
      </c>
      <c r="AN2192" s="47"/>
      <c r="AO2192" s="47"/>
      <c r="AQ2192" s="47"/>
    </row>
    <row r="2193" spans="1:43" s="4" customFormat="1" ht="15" x14ac:dyDescent="0.25">
      <c r="A2193" s="48"/>
      <c r="B2193" s="49" t="s">
        <v>78</v>
      </c>
      <c r="C2193" s="372" t="s">
        <v>176</v>
      </c>
      <c r="D2193" s="372"/>
      <c r="E2193" s="372"/>
      <c r="F2193" s="51"/>
      <c r="G2193" s="52"/>
      <c r="H2193" s="52"/>
      <c r="I2193" s="52"/>
      <c r="J2193" s="53">
        <v>11.69</v>
      </c>
      <c r="K2193" s="54">
        <v>1.1499999999999999</v>
      </c>
      <c r="L2193" s="53">
        <v>133.63</v>
      </c>
      <c r="M2193" s="54">
        <v>34.96</v>
      </c>
      <c r="N2193" s="55">
        <v>4671.7</v>
      </c>
      <c r="AF2193" s="39"/>
      <c r="AG2193" s="47"/>
      <c r="AH2193" s="47"/>
      <c r="AK2193" s="3" t="s">
        <v>176</v>
      </c>
      <c r="AN2193" s="47"/>
      <c r="AO2193" s="47"/>
      <c r="AQ2193" s="47"/>
    </row>
    <row r="2194" spans="1:43" s="4" customFormat="1" ht="15" x14ac:dyDescent="0.25">
      <c r="A2194" s="48"/>
      <c r="B2194" s="49" t="s">
        <v>122</v>
      </c>
      <c r="C2194" s="372" t="s">
        <v>177</v>
      </c>
      <c r="D2194" s="372"/>
      <c r="E2194" s="372"/>
      <c r="F2194" s="51"/>
      <c r="G2194" s="52"/>
      <c r="H2194" s="52"/>
      <c r="I2194" s="52"/>
      <c r="J2194" s="53">
        <v>255.79</v>
      </c>
      <c r="K2194" s="52"/>
      <c r="L2194" s="107">
        <v>2542.5500000000002</v>
      </c>
      <c r="M2194" s="52"/>
      <c r="N2194" s="58"/>
      <c r="AF2194" s="39"/>
      <c r="AG2194" s="47"/>
      <c r="AH2194" s="47"/>
      <c r="AK2194" s="3" t="s">
        <v>177</v>
      </c>
      <c r="AN2194" s="47"/>
      <c r="AO2194" s="47"/>
      <c r="AQ2194" s="47"/>
    </row>
    <row r="2195" spans="1:43" s="4" customFormat="1" ht="15" x14ac:dyDescent="0.25">
      <c r="A2195" s="56"/>
      <c r="B2195" s="49"/>
      <c r="C2195" s="372" t="s">
        <v>63</v>
      </c>
      <c r="D2195" s="372"/>
      <c r="E2195" s="372"/>
      <c r="F2195" s="51" t="s">
        <v>64</v>
      </c>
      <c r="G2195" s="54">
        <v>1.53</v>
      </c>
      <c r="H2195" s="54">
        <v>1.1499999999999999</v>
      </c>
      <c r="I2195" s="114">
        <v>17.489429999999999</v>
      </c>
      <c r="J2195" s="57"/>
      <c r="K2195" s="52"/>
      <c r="L2195" s="57"/>
      <c r="M2195" s="52"/>
      <c r="N2195" s="58"/>
      <c r="AF2195" s="39"/>
      <c r="AG2195" s="47"/>
      <c r="AH2195" s="47"/>
      <c r="AL2195" s="3" t="s">
        <v>63</v>
      </c>
      <c r="AN2195" s="47"/>
      <c r="AO2195" s="47"/>
      <c r="AQ2195" s="47"/>
    </row>
    <row r="2196" spans="1:43" s="4" customFormat="1" ht="15" x14ac:dyDescent="0.25">
      <c r="A2196" s="56"/>
      <c r="B2196" s="49"/>
      <c r="C2196" s="372" t="s">
        <v>178</v>
      </c>
      <c r="D2196" s="372"/>
      <c r="E2196" s="372"/>
      <c r="F2196" s="51" t="s">
        <v>64</v>
      </c>
      <c r="G2196" s="54">
        <v>1.1100000000000001</v>
      </c>
      <c r="H2196" s="54">
        <v>1.1499999999999999</v>
      </c>
      <c r="I2196" s="114">
        <v>12.688409999999999</v>
      </c>
      <c r="J2196" s="57"/>
      <c r="K2196" s="52"/>
      <c r="L2196" s="57"/>
      <c r="M2196" s="52"/>
      <c r="N2196" s="58"/>
      <c r="AF2196" s="39"/>
      <c r="AG2196" s="47"/>
      <c r="AH2196" s="47"/>
      <c r="AL2196" s="3" t="s">
        <v>178</v>
      </c>
      <c r="AN2196" s="47"/>
      <c r="AO2196" s="47"/>
      <c r="AQ2196" s="47"/>
    </row>
    <row r="2197" spans="1:43" s="4" customFormat="1" ht="15" x14ac:dyDescent="0.25">
      <c r="A2197" s="48"/>
      <c r="B2197" s="49"/>
      <c r="C2197" s="375" t="s">
        <v>65</v>
      </c>
      <c r="D2197" s="375"/>
      <c r="E2197" s="375"/>
      <c r="F2197" s="59"/>
      <c r="G2197" s="60"/>
      <c r="H2197" s="60"/>
      <c r="I2197" s="60"/>
      <c r="J2197" s="61">
        <v>361.89</v>
      </c>
      <c r="K2197" s="60"/>
      <c r="L2197" s="108">
        <v>3755.38</v>
      </c>
      <c r="M2197" s="60"/>
      <c r="N2197" s="62"/>
      <c r="AF2197" s="39"/>
      <c r="AG2197" s="47"/>
      <c r="AH2197" s="47"/>
      <c r="AM2197" s="3" t="s">
        <v>65</v>
      </c>
      <c r="AN2197" s="47"/>
      <c r="AO2197" s="47"/>
      <c r="AQ2197" s="47"/>
    </row>
    <row r="2198" spans="1:43" s="4" customFormat="1" ht="15" x14ac:dyDescent="0.25">
      <c r="A2198" s="56"/>
      <c r="B2198" s="49"/>
      <c r="C2198" s="372" t="s">
        <v>66</v>
      </c>
      <c r="D2198" s="372"/>
      <c r="E2198" s="372"/>
      <c r="F2198" s="51"/>
      <c r="G2198" s="52"/>
      <c r="H2198" s="52"/>
      <c r="I2198" s="52"/>
      <c r="J2198" s="57"/>
      <c r="K2198" s="52"/>
      <c r="L2198" s="53">
        <v>307.14999999999998</v>
      </c>
      <c r="M2198" s="52"/>
      <c r="N2198" s="55">
        <v>10737.96</v>
      </c>
      <c r="AF2198" s="39"/>
      <c r="AG2198" s="47"/>
      <c r="AH2198" s="47"/>
      <c r="AL2198" s="3" t="s">
        <v>66</v>
      </c>
      <c r="AN2198" s="47"/>
      <c r="AO2198" s="47"/>
      <c r="AQ2198" s="47"/>
    </row>
    <row r="2199" spans="1:43" s="4" customFormat="1" ht="15" x14ac:dyDescent="0.25">
      <c r="A2199" s="56"/>
      <c r="B2199" s="49" t="s">
        <v>663</v>
      </c>
      <c r="C2199" s="372" t="s">
        <v>664</v>
      </c>
      <c r="D2199" s="372"/>
      <c r="E2199" s="372"/>
      <c r="F2199" s="51" t="s">
        <v>69</v>
      </c>
      <c r="G2199" s="63">
        <v>103</v>
      </c>
      <c r="H2199" s="52"/>
      <c r="I2199" s="63">
        <v>103</v>
      </c>
      <c r="J2199" s="57"/>
      <c r="K2199" s="52"/>
      <c r="L2199" s="53">
        <v>316.36</v>
      </c>
      <c r="M2199" s="52"/>
      <c r="N2199" s="55">
        <v>11060.1</v>
      </c>
      <c r="AF2199" s="39"/>
      <c r="AG2199" s="47"/>
      <c r="AH2199" s="47"/>
      <c r="AL2199" s="3" t="s">
        <v>664</v>
      </c>
      <c r="AN2199" s="47"/>
      <c r="AO2199" s="47"/>
      <c r="AQ2199" s="47"/>
    </row>
    <row r="2200" spans="1:43" s="4" customFormat="1" ht="15" x14ac:dyDescent="0.25">
      <c r="A2200" s="56"/>
      <c r="B2200" s="49" t="s">
        <v>665</v>
      </c>
      <c r="C2200" s="372" t="s">
        <v>666</v>
      </c>
      <c r="D2200" s="372"/>
      <c r="E2200" s="372"/>
      <c r="F2200" s="51" t="s">
        <v>69</v>
      </c>
      <c r="G2200" s="63">
        <v>60</v>
      </c>
      <c r="H2200" s="52"/>
      <c r="I2200" s="63">
        <v>60</v>
      </c>
      <c r="J2200" s="57"/>
      <c r="K2200" s="52"/>
      <c r="L2200" s="53">
        <v>184.29</v>
      </c>
      <c r="M2200" s="52"/>
      <c r="N2200" s="55">
        <v>6442.78</v>
      </c>
      <c r="AF2200" s="39"/>
      <c r="AG2200" s="47"/>
      <c r="AH2200" s="47"/>
      <c r="AL2200" s="3" t="s">
        <v>666</v>
      </c>
      <c r="AN2200" s="47"/>
      <c r="AO2200" s="47"/>
      <c r="AQ2200" s="47"/>
    </row>
    <row r="2201" spans="1:43" s="4" customFormat="1" ht="15" x14ac:dyDescent="0.25">
      <c r="A2201" s="65"/>
      <c r="B2201" s="66"/>
      <c r="C2201" s="374" t="s">
        <v>72</v>
      </c>
      <c r="D2201" s="374"/>
      <c r="E2201" s="374"/>
      <c r="F2201" s="42"/>
      <c r="G2201" s="43"/>
      <c r="H2201" s="43"/>
      <c r="I2201" s="43"/>
      <c r="J2201" s="45"/>
      <c r="K2201" s="43"/>
      <c r="L2201" s="105">
        <v>4256.03</v>
      </c>
      <c r="M2201" s="60"/>
      <c r="N2201" s="46"/>
      <c r="AF2201" s="39"/>
      <c r="AG2201" s="47"/>
      <c r="AH2201" s="47"/>
      <c r="AN2201" s="47" t="s">
        <v>72</v>
      </c>
      <c r="AO2201" s="47"/>
      <c r="AQ2201" s="47"/>
    </row>
    <row r="2202" spans="1:43" s="4" customFormat="1" ht="15" x14ac:dyDescent="0.25">
      <c r="A2202" s="381" t="s">
        <v>928</v>
      </c>
      <c r="B2202" s="382"/>
      <c r="C2202" s="382"/>
      <c r="D2202" s="382"/>
      <c r="E2202" s="382"/>
      <c r="F2202" s="382"/>
      <c r="G2202" s="382"/>
      <c r="H2202" s="382"/>
      <c r="I2202" s="382"/>
      <c r="J2202" s="382"/>
      <c r="K2202" s="382"/>
      <c r="L2202" s="382"/>
      <c r="M2202" s="382"/>
      <c r="N2202" s="383"/>
      <c r="AF2202" s="39"/>
      <c r="AG2202" s="47" t="s">
        <v>928</v>
      </c>
      <c r="AH2202" s="47"/>
      <c r="AN2202" s="47"/>
      <c r="AO2202" s="47"/>
      <c r="AQ2202" s="47"/>
    </row>
    <row r="2203" spans="1:43" s="4" customFormat="1" ht="15" x14ac:dyDescent="0.25">
      <c r="A2203" s="381" t="s">
        <v>929</v>
      </c>
      <c r="B2203" s="382"/>
      <c r="C2203" s="382"/>
      <c r="D2203" s="382"/>
      <c r="E2203" s="382"/>
      <c r="F2203" s="382"/>
      <c r="G2203" s="382"/>
      <c r="H2203" s="382"/>
      <c r="I2203" s="382"/>
      <c r="J2203" s="382"/>
      <c r="K2203" s="382"/>
      <c r="L2203" s="382"/>
      <c r="M2203" s="382"/>
      <c r="N2203" s="383"/>
      <c r="AF2203" s="39"/>
      <c r="AG2203" s="47" t="s">
        <v>929</v>
      </c>
      <c r="AH2203" s="47"/>
      <c r="AN2203" s="47"/>
      <c r="AO2203" s="47"/>
      <c r="AQ2203" s="47"/>
    </row>
    <row r="2204" spans="1:43" s="4" customFormat="1" ht="23.25" x14ac:dyDescent="0.25">
      <c r="A2204" s="40" t="s">
        <v>930</v>
      </c>
      <c r="B2204" s="41" t="s">
        <v>931</v>
      </c>
      <c r="C2204" s="374" t="s">
        <v>932</v>
      </c>
      <c r="D2204" s="374"/>
      <c r="E2204" s="374"/>
      <c r="F2204" s="42" t="s">
        <v>61</v>
      </c>
      <c r="G2204" s="43">
        <v>2</v>
      </c>
      <c r="H2204" s="44">
        <v>1</v>
      </c>
      <c r="I2204" s="44">
        <v>2</v>
      </c>
      <c r="J2204" s="67">
        <v>34.909999999999997</v>
      </c>
      <c r="K2204" s="43"/>
      <c r="L2204" s="67">
        <v>69.819999999999993</v>
      </c>
      <c r="M2204" s="43"/>
      <c r="N2204" s="46"/>
      <c r="AF2204" s="39"/>
      <c r="AG2204" s="47"/>
      <c r="AH2204" s="47" t="s">
        <v>932</v>
      </c>
      <c r="AN2204" s="47"/>
      <c r="AO2204" s="47"/>
      <c r="AQ2204" s="47"/>
    </row>
    <row r="2205" spans="1:43" s="4" customFormat="1" ht="15" x14ac:dyDescent="0.25">
      <c r="A2205" s="69"/>
      <c r="B2205" s="50"/>
      <c r="C2205" s="372" t="s">
        <v>933</v>
      </c>
      <c r="D2205" s="372"/>
      <c r="E2205" s="372"/>
      <c r="F2205" s="372"/>
      <c r="G2205" s="372"/>
      <c r="H2205" s="372"/>
      <c r="I2205" s="372"/>
      <c r="J2205" s="372"/>
      <c r="K2205" s="372"/>
      <c r="L2205" s="372"/>
      <c r="M2205" s="372"/>
      <c r="N2205" s="377"/>
      <c r="AF2205" s="39"/>
      <c r="AG2205" s="47"/>
      <c r="AH2205" s="47"/>
      <c r="AI2205" s="3" t="s">
        <v>933</v>
      </c>
      <c r="AN2205" s="47"/>
      <c r="AO2205" s="47"/>
      <c r="AQ2205" s="47"/>
    </row>
    <row r="2206" spans="1:43" s="4" customFormat="1" ht="15" x14ac:dyDescent="0.25">
      <c r="A2206" s="65"/>
      <c r="B2206" s="66"/>
      <c r="C2206" s="374" t="s">
        <v>72</v>
      </c>
      <c r="D2206" s="374"/>
      <c r="E2206" s="374"/>
      <c r="F2206" s="42"/>
      <c r="G2206" s="43"/>
      <c r="H2206" s="43"/>
      <c r="I2206" s="43"/>
      <c r="J2206" s="45"/>
      <c r="K2206" s="43"/>
      <c r="L2206" s="67">
        <v>69.819999999999993</v>
      </c>
      <c r="M2206" s="60"/>
      <c r="N2206" s="46"/>
      <c r="AF2206" s="39"/>
      <c r="AG2206" s="47"/>
      <c r="AH2206" s="47"/>
      <c r="AN2206" s="47" t="s">
        <v>72</v>
      </c>
      <c r="AO2206" s="47"/>
      <c r="AQ2206" s="47"/>
    </row>
    <row r="2207" spans="1:43" s="4" customFormat="1" ht="23.25" x14ac:dyDescent="0.25">
      <c r="A2207" s="40" t="s">
        <v>934</v>
      </c>
      <c r="B2207" s="41" t="s">
        <v>935</v>
      </c>
      <c r="C2207" s="374" t="s">
        <v>936</v>
      </c>
      <c r="D2207" s="374"/>
      <c r="E2207" s="374"/>
      <c r="F2207" s="42" t="s">
        <v>61</v>
      </c>
      <c r="G2207" s="43">
        <v>2</v>
      </c>
      <c r="H2207" s="44">
        <v>1</v>
      </c>
      <c r="I2207" s="44">
        <v>2</v>
      </c>
      <c r="J2207" s="67">
        <v>89.49</v>
      </c>
      <c r="K2207" s="43"/>
      <c r="L2207" s="67">
        <v>178.98</v>
      </c>
      <c r="M2207" s="43"/>
      <c r="N2207" s="46"/>
      <c r="AF2207" s="39"/>
      <c r="AG2207" s="47"/>
      <c r="AH2207" s="47" t="s">
        <v>936</v>
      </c>
      <c r="AN2207" s="47"/>
      <c r="AO2207" s="47"/>
      <c r="AQ2207" s="47"/>
    </row>
    <row r="2208" spans="1:43" s="4" customFormat="1" ht="15" x14ac:dyDescent="0.25">
      <c r="A2208" s="69"/>
      <c r="B2208" s="50"/>
      <c r="C2208" s="372" t="s">
        <v>933</v>
      </c>
      <c r="D2208" s="372"/>
      <c r="E2208" s="372"/>
      <c r="F2208" s="372"/>
      <c r="G2208" s="372"/>
      <c r="H2208" s="372"/>
      <c r="I2208" s="372"/>
      <c r="J2208" s="372"/>
      <c r="K2208" s="372"/>
      <c r="L2208" s="372"/>
      <c r="M2208" s="372"/>
      <c r="N2208" s="377"/>
      <c r="AF2208" s="39"/>
      <c r="AG2208" s="47"/>
      <c r="AH2208" s="47"/>
      <c r="AI2208" s="3" t="s">
        <v>933</v>
      </c>
      <c r="AN2208" s="47"/>
      <c r="AO2208" s="47"/>
      <c r="AQ2208" s="47"/>
    </row>
    <row r="2209" spans="1:43" s="4" customFormat="1" ht="15" x14ac:dyDescent="0.25">
      <c r="A2209" s="65"/>
      <c r="B2209" s="66"/>
      <c r="C2209" s="374" t="s">
        <v>72</v>
      </c>
      <c r="D2209" s="374"/>
      <c r="E2209" s="374"/>
      <c r="F2209" s="42"/>
      <c r="G2209" s="43"/>
      <c r="H2209" s="43"/>
      <c r="I2209" s="43"/>
      <c r="J2209" s="45"/>
      <c r="K2209" s="43"/>
      <c r="L2209" s="67">
        <v>178.98</v>
      </c>
      <c r="M2209" s="60"/>
      <c r="N2209" s="46"/>
      <c r="AF2209" s="39"/>
      <c r="AG2209" s="47"/>
      <c r="AH2209" s="47"/>
      <c r="AN2209" s="47" t="s">
        <v>72</v>
      </c>
      <c r="AO2209" s="47"/>
      <c r="AQ2209" s="47"/>
    </row>
    <row r="2210" spans="1:43" s="4" customFormat="1" ht="34.5" x14ac:dyDescent="0.25">
      <c r="A2210" s="40" t="s">
        <v>937</v>
      </c>
      <c r="B2210" s="41" t="s">
        <v>938</v>
      </c>
      <c r="C2210" s="374" t="s">
        <v>939</v>
      </c>
      <c r="D2210" s="374"/>
      <c r="E2210" s="374"/>
      <c r="F2210" s="42" t="s">
        <v>674</v>
      </c>
      <c r="G2210" s="43">
        <v>0.08</v>
      </c>
      <c r="H2210" s="44">
        <v>1</v>
      </c>
      <c r="I2210" s="68">
        <v>0.08</v>
      </c>
      <c r="J2210" s="67">
        <v>194</v>
      </c>
      <c r="K2210" s="43"/>
      <c r="L2210" s="67">
        <v>15.52</v>
      </c>
      <c r="M2210" s="43"/>
      <c r="N2210" s="46"/>
      <c r="AF2210" s="39"/>
      <c r="AG2210" s="47"/>
      <c r="AH2210" s="47" t="s">
        <v>939</v>
      </c>
      <c r="AN2210" s="47"/>
      <c r="AO2210" s="47"/>
      <c r="AQ2210" s="47"/>
    </row>
    <row r="2211" spans="1:43" s="4" customFormat="1" ht="15" x14ac:dyDescent="0.25">
      <c r="A2211" s="69"/>
      <c r="B2211" s="50"/>
      <c r="C2211" s="372" t="s">
        <v>940</v>
      </c>
      <c r="D2211" s="372"/>
      <c r="E2211" s="372"/>
      <c r="F2211" s="372"/>
      <c r="G2211" s="372"/>
      <c r="H2211" s="372"/>
      <c r="I2211" s="372"/>
      <c r="J2211" s="372"/>
      <c r="K2211" s="372"/>
      <c r="L2211" s="372"/>
      <c r="M2211" s="372"/>
      <c r="N2211" s="377"/>
      <c r="AF2211" s="39"/>
      <c r="AG2211" s="47"/>
      <c r="AH2211" s="47"/>
      <c r="AI2211" s="3" t="s">
        <v>940</v>
      </c>
      <c r="AN2211" s="47"/>
      <c r="AO2211" s="47"/>
      <c r="AQ2211" s="47"/>
    </row>
    <row r="2212" spans="1:43" s="4" customFormat="1" ht="15" x14ac:dyDescent="0.25">
      <c r="A2212" s="65"/>
      <c r="B2212" s="66"/>
      <c r="C2212" s="374" t="s">
        <v>72</v>
      </c>
      <c r="D2212" s="374"/>
      <c r="E2212" s="374"/>
      <c r="F2212" s="42"/>
      <c r="G2212" s="43"/>
      <c r="H2212" s="43"/>
      <c r="I2212" s="43"/>
      <c r="J2212" s="45"/>
      <c r="K2212" s="43"/>
      <c r="L2212" s="67">
        <v>15.52</v>
      </c>
      <c r="M2212" s="60"/>
      <c r="N2212" s="46"/>
      <c r="AF2212" s="39"/>
      <c r="AG2212" s="47"/>
      <c r="AH2212" s="47"/>
      <c r="AN2212" s="47" t="s">
        <v>72</v>
      </c>
      <c r="AO2212" s="47"/>
      <c r="AQ2212" s="47"/>
    </row>
    <row r="2213" spans="1:43" s="4" customFormat="1" ht="15" x14ac:dyDescent="0.25">
      <c r="A2213" s="40" t="s">
        <v>941</v>
      </c>
      <c r="B2213" s="41" t="s">
        <v>942</v>
      </c>
      <c r="C2213" s="374" t="s">
        <v>943</v>
      </c>
      <c r="D2213" s="374"/>
      <c r="E2213" s="374"/>
      <c r="F2213" s="42" t="s">
        <v>674</v>
      </c>
      <c r="G2213" s="43">
        <v>0.08</v>
      </c>
      <c r="H2213" s="44">
        <v>1</v>
      </c>
      <c r="I2213" s="68">
        <v>0.08</v>
      </c>
      <c r="J2213" s="67">
        <v>793</v>
      </c>
      <c r="K2213" s="43"/>
      <c r="L2213" s="67">
        <v>63.44</v>
      </c>
      <c r="M2213" s="43"/>
      <c r="N2213" s="46"/>
      <c r="AF2213" s="39"/>
      <c r="AG2213" s="47"/>
      <c r="AH2213" s="47" t="s">
        <v>943</v>
      </c>
      <c r="AN2213" s="47"/>
      <c r="AO2213" s="47"/>
      <c r="AQ2213" s="47"/>
    </row>
    <row r="2214" spans="1:43" s="4" customFormat="1" ht="15" x14ac:dyDescent="0.25">
      <c r="A2214" s="69"/>
      <c r="B2214" s="50"/>
      <c r="C2214" s="372" t="s">
        <v>940</v>
      </c>
      <c r="D2214" s="372"/>
      <c r="E2214" s="372"/>
      <c r="F2214" s="372"/>
      <c r="G2214" s="372"/>
      <c r="H2214" s="372"/>
      <c r="I2214" s="372"/>
      <c r="J2214" s="372"/>
      <c r="K2214" s="372"/>
      <c r="L2214" s="372"/>
      <c r="M2214" s="372"/>
      <c r="N2214" s="377"/>
      <c r="AF2214" s="39"/>
      <c r="AG2214" s="47"/>
      <c r="AH2214" s="47"/>
      <c r="AI2214" s="3" t="s">
        <v>940</v>
      </c>
      <c r="AN2214" s="47"/>
      <c r="AO2214" s="47"/>
      <c r="AQ2214" s="47"/>
    </row>
    <row r="2215" spans="1:43" s="4" customFormat="1" ht="15" x14ac:dyDescent="0.25">
      <c r="A2215" s="65"/>
      <c r="B2215" s="66"/>
      <c r="C2215" s="374" t="s">
        <v>72</v>
      </c>
      <c r="D2215" s="374"/>
      <c r="E2215" s="374"/>
      <c r="F2215" s="42"/>
      <c r="G2215" s="43"/>
      <c r="H2215" s="43"/>
      <c r="I2215" s="43"/>
      <c r="J2215" s="45"/>
      <c r="K2215" s="43"/>
      <c r="L2215" s="67">
        <v>63.44</v>
      </c>
      <c r="M2215" s="60"/>
      <c r="N2215" s="46"/>
      <c r="AF2215" s="39"/>
      <c r="AG2215" s="47"/>
      <c r="AH2215" s="47"/>
      <c r="AN2215" s="47" t="s">
        <v>72</v>
      </c>
      <c r="AO2215" s="47"/>
      <c r="AQ2215" s="47"/>
    </row>
    <row r="2216" spans="1:43" s="4" customFormat="1" ht="15" x14ac:dyDescent="0.25">
      <c r="A2216" s="381" t="s">
        <v>944</v>
      </c>
      <c r="B2216" s="382"/>
      <c r="C2216" s="382"/>
      <c r="D2216" s="382"/>
      <c r="E2216" s="382"/>
      <c r="F2216" s="382"/>
      <c r="G2216" s="382"/>
      <c r="H2216" s="382"/>
      <c r="I2216" s="382"/>
      <c r="J2216" s="382"/>
      <c r="K2216" s="382"/>
      <c r="L2216" s="382"/>
      <c r="M2216" s="382"/>
      <c r="N2216" s="383"/>
      <c r="AF2216" s="39"/>
      <c r="AG2216" s="47" t="s">
        <v>944</v>
      </c>
      <c r="AH2216" s="47"/>
      <c r="AN2216" s="47"/>
      <c r="AO2216" s="47"/>
      <c r="AQ2216" s="47"/>
    </row>
    <row r="2217" spans="1:43" s="4" customFormat="1" ht="34.5" x14ac:dyDescent="0.25">
      <c r="A2217" s="40" t="s">
        <v>945</v>
      </c>
      <c r="B2217" s="41" t="s">
        <v>938</v>
      </c>
      <c r="C2217" s="374" t="s">
        <v>939</v>
      </c>
      <c r="D2217" s="374"/>
      <c r="E2217" s="374"/>
      <c r="F2217" s="42" t="s">
        <v>674</v>
      </c>
      <c r="G2217" s="43">
        <v>1.17</v>
      </c>
      <c r="H2217" s="44">
        <v>1</v>
      </c>
      <c r="I2217" s="68">
        <v>1.17</v>
      </c>
      <c r="J2217" s="67">
        <v>194</v>
      </c>
      <c r="K2217" s="43"/>
      <c r="L2217" s="67">
        <v>226.98</v>
      </c>
      <c r="M2217" s="43"/>
      <c r="N2217" s="46"/>
      <c r="AF2217" s="39"/>
      <c r="AG2217" s="47"/>
      <c r="AH2217" s="47" t="s">
        <v>939</v>
      </c>
      <c r="AN2217" s="47"/>
      <c r="AO2217" s="47"/>
      <c r="AQ2217" s="47"/>
    </row>
    <row r="2218" spans="1:43" s="4" customFormat="1" ht="15" x14ac:dyDescent="0.25">
      <c r="A2218" s="69"/>
      <c r="B2218" s="50"/>
      <c r="C2218" s="372" t="s">
        <v>946</v>
      </c>
      <c r="D2218" s="372"/>
      <c r="E2218" s="372"/>
      <c r="F2218" s="372"/>
      <c r="G2218" s="372"/>
      <c r="H2218" s="372"/>
      <c r="I2218" s="372"/>
      <c r="J2218" s="372"/>
      <c r="K2218" s="372"/>
      <c r="L2218" s="372"/>
      <c r="M2218" s="372"/>
      <c r="N2218" s="377"/>
      <c r="AF2218" s="39"/>
      <c r="AG2218" s="47"/>
      <c r="AH2218" s="47"/>
      <c r="AI2218" s="3" t="s">
        <v>946</v>
      </c>
      <c r="AN2218" s="47"/>
      <c r="AO2218" s="47"/>
      <c r="AQ2218" s="47"/>
    </row>
    <row r="2219" spans="1:43" s="4" customFormat="1" ht="15" x14ac:dyDescent="0.25">
      <c r="A2219" s="65"/>
      <c r="B2219" s="66"/>
      <c r="C2219" s="374" t="s">
        <v>72</v>
      </c>
      <c r="D2219" s="374"/>
      <c r="E2219" s="374"/>
      <c r="F2219" s="42"/>
      <c r="G2219" s="43"/>
      <c r="H2219" s="43"/>
      <c r="I2219" s="43"/>
      <c r="J2219" s="45"/>
      <c r="K2219" s="43"/>
      <c r="L2219" s="67">
        <v>226.98</v>
      </c>
      <c r="M2219" s="60"/>
      <c r="N2219" s="46"/>
      <c r="AF2219" s="39"/>
      <c r="AG2219" s="47"/>
      <c r="AH2219" s="47"/>
      <c r="AN2219" s="47" t="s">
        <v>72</v>
      </c>
      <c r="AO2219" s="47"/>
      <c r="AQ2219" s="47"/>
    </row>
    <row r="2220" spans="1:43" s="4" customFormat="1" ht="15" x14ac:dyDescent="0.25">
      <c r="A2220" s="381" t="s">
        <v>947</v>
      </c>
      <c r="B2220" s="382"/>
      <c r="C2220" s="382"/>
      <c r="D2220" s="382"/>
      <c r="E2220" s="382"/>
      <c r="F2220" s="382"/>
      <c r="G2220" s="382"/>
      <c r="H2220" s="382"/>
      <c r="I2220" s="382"/>
      <c r="J2220" s="382"/>
      <c r="K2220" s="382"/>
      <c r="L2220" s="382"/>
      <c r="M2220" s="382"/>
      <c r="N2220" s="383"/>
      <c r="AF2220" s="39"/>
      <c r="AG2220" s="47" t="s">
        <v>947</v>
      </c>
      <c r="AH2220" s="47"/>
      <c r="AN2220" s="47"/>
      <c r="AO2220" s="47"/>
      <c r="AQ2220" s="47"/>
    </row>
    <row r="2221" spans="1:43" s="4" customFormat="1" ht="23.25" x14ac:dyDescent="0.25">
      <c r="A2221" s="40" t="s">
        <v>948</v>
      </c>
      <c r="B2221" s="41" t="s">
        <v>931</v>
      </c>
      <c r="C2221" s="374" t="s">
        <v>932</v>
      </c>
      <c r="D2221" s="374"/>
      <c r="E2221" s="374"/>
      <c r="F2221" s="42" t="s">
        <v>61</v>
      </c>
      <c r="G2221" s="43">
        <v>2</v>
      </c>
      <c r="H2221" s="44">
        <v>1</v>
      </c>
      <c r="I2221" s="44">
        <v>2</v>
      </c>
      <c r="J2221" s="67">
        <v>34.909999999999997</v>
      </c>
      <c r="K2221" s="43"/>
      <c r="L2221" s="67">
        <v>69.819999999999993</v>
      </c>
      <c r="M2221" s="43"/>
      <c r="N2221" s="46"/>
      <c r="AF2221" s="39"/>
      <c r="AG2221" s="47"/>
      <c r="AH2221" s="47" t="s">
        <v>932</v>
      </c>
      <c r="AN2221" s="47"/>
      <c r="AO2221" s="47"/>
      <c r="AQ2221" s="47"/>
    </row>
    <row r="2222" spans="1:43" s="4" customFormat="1" ht="15" x14ac:dyDescent="0.25">
      <c r="A2222" s="69"/>
      <c r="B2222" s="50"/>
      <c r="C2222" s="372" t="s">
        <v>933</v>
      </c>
      <c r="D2222" s="372"/>
      <c r="E2222" s="372"/>
      <c r="F2222" s="372"/>
      <c r="G2222" s="372"/>
      <c r="H2222" s="372"/>
      <c r="I2222" s="372"/>
      <c r="J2222" s="372"/>
      <c r="K2222" s="372"/>
      <c r="L2222" s="372"/>
      <c r="M2222" s="372"/>
      <c r="N2222" s="377"/>
      <c r="AF2222" s="39"/>
      <c r="AG2222" s="47"/>
      <c r="AH2222" s="47"/>
      <c r="AI2222" s="3" t="s">
        <v>933</v>
      </c>
      <c r="AN2222" s="47"/>
      <c r="AO2222" s="47"/>
      <c r="AQ2222" s="47"/>
    </row>
    <row r="2223" spans="1:43" s="4" customFormat="1" ht="15" x14ac:dyDescent="0.25">
      <c r="A2223" s="65"/>
      <c r="B2223" s="66"/>
      <c r="C2223" s="374" t="s">
        <v>72</v>
      </c>
      <c r="D2223" s="374"/>
      <c r="E2223" s="374"/>
      <c r="F2223" s="42"/>
      <c r="G2223" s="43"/>
      <c r="H2223" s="43"/>
      <c r="I2223" s="43"/>
      <c r="J2223" s="45"/>
      <c r="K2223" s="43"/>
      <c r="L2223" s="67">
        <v>69.819999999999993</v>
      </c>
      <c r="M2223" s="60"/>
      <c r="N2223" s="46"/>
      <c r="AF2223" s="39"/>
      <c r="AG2223" s="47"/>
      <c r="AH2223" s="47"/>
      <c r="AN2223" s="47" t="s">
        <v>72</v>
      </c>
      <c r="AO2223" s="47"/>
      <c r="AQ2223" s="47"/>
    </row>
    <row r="2224" spans="1:43" s="4" customFormat="1" ht="23.25" x14ac:dyDescent="0.25">
      <c r="A2224" s="40" t="s">
        <v>949</v>
      </c>
      <c r="B2224" s="41" t="s">
        <v>935</v>
      </c>
      <c r="C2224" s="374" t="s">
        <v>936</v>
      </c>
      <c r="D2224" s="374"/>
      <c r="E2224" s="374"/>
      <c r="F2224" s="42" t="s">
        <v>61</v>
      </c>
      <c r="G2224" s="43">
        <v>2</v>
      </c>
      <c r="H2224" s="44">
        <v>1</v>
      </c>
      <c r="I2224" s="44">
        <v>2</v>
      </c>
      <c r="J2224" s="67">
        <v>89.49</v>
      </c>
      <c r="K2224" s="43"/>
      <c r="L2224" s="67">
        <v>178.98</v>
      </c>
      <c r="M2224" s="43"/>
      <c r="N2224" s="46"/>
      <c r="AF2224" s="39"/>
      <c r="AG2224" s="47"/>
      <c r="AH2224" s="47" t="s">
        <v>936</v>
      </c>
      <c r="AN2224" s="47"/>
      <c r="AO2224" s="47"/>
      <c r="AQ2224" s="47"/>
    </row>
    <row r="2225" spans="1:43" s="4" customFormat="1" ht="15" x14ac:dyDescent="0.25">
      <c r="A2225" s="69"/>
      <c r="B2225" s="50"/>
      <c r="C2225" s="372" t="s">
        <v>933</v>
      </c>
      <c r="D2225" s="372"/>
      <c r="E2225" s="372"/>
      <c r="F2225" s="372"/>
      <c r="G2225" s="372"/>
      <c r="H2225" s="372"/>
      <c r="I2225" s="372"/>
      <c r="J2225" s="372"/>
      <c r="K2225" s="372"/>
      <c r="L2225" s="372"/>
      <c r="M2225" s="372"/>
      <c r="N2225" s="377"/>
      <c r="AF2225" s="39"/>
      <c r="AG2225" s="47"/>
      <c r="AH2225" s="47"/>
      <c r="AI2225" s="3" t="s">
        <v>933</v>
      </c>
      <c r="AN2225" s="47"/>
      <c r="AO2225" s="47"/>
      <c r="AQ2225" s="47"/>
    </row>
    <row r="2226" spans="1:43" s="4" customFormat="1" ht="15" x14ac:dyDescent="0.25">
      <c r="A2226" s="65"/>
      <c r="B2226" s="66"/>
      <c r="C2226" s="374" t="s">
        <v>72</v>
      </c>
      <c r="D2226" s="374"/>
      <c r="E2226" s="374"/>
      <c r="F2226" s="42"/>
      <c r="G2226" s="43"/>
      <c r="H2226" s="43"/>
      <c r="I2226" s="43"/>
      <c r="J2226" s="45"/>
      <c r="K2226" s="43"/>
      <c r="L2226" s="67">
        <v>178.98</v>
      </c>
      <c r="M2226" s="60"/>
      <c r="N2226" s="46"/>
      <c r="AF2226" s="39"/>
      <c r="AG2226" s="47"/>
      <c r="AH2226" s="47"/>
      <c r="AN2226" s="47" t="s">
        <v>72</v>
      </c>
      <c r="AO2226" s="47"/>
      <c r="AQ2226" s="47"/>
    </row>
    <row r="2227" spans="1:43" s="4" customFormat="1" ht="34.5" x14ac:dyDescent="0.25">
      <c r="A2227" s="40" t="s">
        <v>950</v>
      </c>
      <c r="B2227" s="41" t="s">
        <v>938</v>
      </c>
      <c r="C2227" s="374" t="s">
        <v>939</v>
      </c>
      <c r="D2227" s="374"/>
      <c r="E2227" s="374"/>
      <c r="F2227" s="42" t="s">
        <v>674</v>
      </c>
      <c r="G2227" s="43">
        <v>0.06</v>
      </c>
      <c r="H2227" s="44">
        <v>1</v>
      </c>
      <c r="I2227" s="68">
        <v>0.06</v>
      </c>
      <c r="J2227" s="67">
        <v>194</v>
      </c>
      <c r="K2227" s="43"/>
      <c r="L2227" s="67">
        <v>11.64</v>
      </c>
      <c r="M2227" s="43"/>
      <c r="N2227" s="46"/>
      <c r="AF2227" s="39"/>
      <c r="AG2227" s="47"/>
      <c r="AH2227" s="47" t="s">
        <v>939</v>
      </c>
      <c r="AN2227" s="47"/>
      <c r="AO2227" s="47"/>
      <c r="AQ2227" s="47"/>
    </row>
    <row r="2228" spans="1:43" s="4" customFormat="1" ht="15" x14ac:dyDescent="0.25">
      <c r="A2228" s="69"/>
      <c r="B2228" s="50"/>
      <c r="C2228" s="372" t="s">
        <v>951</v>
      </c>
      <c r="D2228" s="372"/>
      <c r="E2228" s="372"/>
      <c r="F2228" s="372"/>
      <c r="G2228" s="372"/>
      <c r="H2228" s="372"/>
      <c r="I2228" s="372"/>
      <c r="J2228" s="372"/>
      <c r="K2228" s="372"/>
      <c r="L2228" s="372"/>
      <c r="M2228" s="372"/>
      <c r="N2228" s="377"/>
      <c r="AF2228" s="39"/>
      <c r="AG2228" s="47"/>
      <c r="AH2228" s="47"/>
      <c r="AI2228" s="3" t="s">
        <v>951</v>
      </c>
      <c r="AN2228" s="47"/>
      <c r="AO2228" s="47"/>
      <c r="AQ2228" s="47"/>
    </row>
    <row r="2229" spans="1:43" s="4" customFormat="1" ht="15" x14ac:dyDescent="0.25">
      <c r="A2229" s="65"/>
      <c r="B2229" s="66"/>
      <c r="C2229" s="374" t="s">
        <v>72</v>
      </c>
      <c r="D2229" s="374"/>
      <c r="E2229" s="374"/>
      <c r="F2229" s="42"/>
      <c r="G2229" s="43"/>
      <c r="H2229" s="43"/>
      <c r="I2229" s="43"/>
      <c r="J2229" s="45"/>
      <c r="K2229" s="43"/>
      <c r="L2229" s="67">
        <v>11.64</v>
      </c>
      <c r="M2229" s="60"/>
      <c r="N2229" s="46"/>
      <c r="AF2229" s="39"/>
      <c r="AG2229" s="47"/>
      <c r="AH2229" s="47"/>
      <c r="AN2229" s="47" t="s">
        <v>72</v>
      </c>
      <c r="AO2229" s="47"/>
      <c r="AQ2229" s="47"/>
    </row>
    <row r="2230" spans="1:43" s="4" customFormat="1" ht="23.25" x14ac:dyDescent="0.25">
      <c r="A2230" s="40" t="s">
        <v>952</v>
      </c>
      <c r="B2230" s="41" t="s">
        <v>953</v>
      </c>
      <c r="C2230" s="374" t="s">
        <v>954</v>
      </c>
      <c r="D2230" s="374"/>
      <c r="E2230" s="374"/>
      <c r="F2230" s="42" t="s">
        <v>61</v>
      </c>
      <c r="G2230" s="43">
        <v>8</v>
      </c>
      <c r="H2230" s="44">
        <v>1</v>
      </c>
      <c r="I2230" s="44">
        <v>8</v>
      </c>
      <c r="J2230" s="67">
        <v>197.2</v>
      </c>
      <c r="K2230" s="43"/>
      <c r="L2230" s="105">
        <v>1577.6</v>
      </c>
      <c r="M2230" s="43"/>
      <c r="N2230" s="46"/>
      <c r="AF2230" s="39"/>
      <c r="AG2230" s="47"/>
      <c r="AH2230" s="47" t="s">
        <v>954</v>
      </c>
      <c r="AN2230" s="47"/>
      <c r="AO2230" s="47"/>
      <c r="AQ2230" s="47"/>
    </row>
    <row r="2231" spans="1:43" s="4" customFormat="1" ht="15" x14ac:dyDescent="0.25">
      <c r="A2231" s="69"/>
      <c r="B2231" s="50"/>
      <c r="C2231" s="372" t="s">
        <v>955</v>
      </c>
      <c r="D2231" s="372"/>
      <c r="E2231" s="372"/>
      <c r="F2231" s="372"/>
      <c r="G2231" s="372"/>
      <c r="H2231" s="372"/>
      <c r="I2231" s="372"/>
      <c r="J2231" s="372"/>
      <c r="K2231" s="372"/>
      <c r="L2231" s="372"/>
      <c r="M2231" s="372"/>
      <c r="N2231" s="377"/>
      <c r="AF2231" s="39"/>
      <c r="AG2231" s="47"/>
      <c r="AH2231" s="47"/>
      <c r="AI2231" s="3" t="s">
        <v>955</v>
      </c>
      <c r="AN2231" s="47"/>
      <c r="AO2231" s="47"/>
      <c r="AQ2231" s="47"/>
    </row>
    <row r="2232" spans="1:43" s="4" customFormat="1" ht="15" x14ac:dyDescent="0.25">
      <c r="A2232" s="65"/>
      <c r="B2232" s="66"/>
      <c r="C2232" s="374" t="s">
        <v>72</v>
      </c>
      <c r="D2232" s="374"/>
      <c r="E2232" s="374"/>
      <c r="F2232" s="42"/>
      <c r="G2232" s="43"/>
      <c r="H2232" s="43"/>
      <c r="I2232" s="43"/>
      <c r="J2232" s="45"/>
      <c r="K2232" s="43"/>
      <c r="L2232" s="105">
        <v>1577.6</v>
      </c>
      <c r="M2232" s="60"/>
      <c r="N2232" s="46"/>
      <c r="AF2232" s="39"/>
      <c r="AG2232" s="47"/>
      <c r="AH2232" s="47"/>
      <c r="AN2232" s="47" t="s">
        <v>72</v>
      </c>
      <c r="AO2232" s="47"/>
      <c r="AQ2232" s="47"/>
    </row>
    <row r="2233" spans="1:43" s="4" customFormat="1" ht="23.25" x14ac:dyDescent="0.25">
      <c r="A2233" s="40" t="s">
        <v>956</v>
      </c>
      <c r="B2233" s="41" t="s">
        <v>957</v>
      </c>
      <c r="C2233" s="374" t="s">
        <v>958</v>
      </c>
      <c r="D2233" s="374"/>
      <c r="E2233" s="374"/>
      <c r="F2233" s="42" t="s">
        <v>674</v>
      </c>
      <c r="G2233" s="43">
        <v>0.02</v>
      </c>
      <c r="H2233" s="44">
        <v>1</v>
      </c>
      <c r="I2233" s="68">
        <v>0.02</v>
      </c>
      <c r="J2233" s="105">
        <v>1565</v>
      </c>
      <c r="K2233" s="43"/>
      <c r="L2233" s="67">
        <v>31.3</v>
      </c>
      <c r="M2233" s="43"/>
      <c r="N2233" s="46"/>
      <c r="AF2233" s="39"/>
      <c r="AG2233" s="47"/>
      <c r="AH2233" s="47" t="s">
        <v>958</v>
      </c>
      <c r="AN2233" s="47"/>
      <c r="AO2233" s="47"/>
      <c r="AQ2233" s="47"/>
    </row>
    <row r="2234" spans="1:43" s="4" customFormat="1" ht="15" x14ac:dyDescent="0.25">
      <c r="A2234" s="69"/>
      <c r="B2234" s="50"/>
      <c r="C2234" s="372" t="s">
        <v>959</v>
      </c>
      <c r="D2234" s="372"/>
      <c r="E2234" s="372"/>
      <c r="F2234" s="372"/>
      <c r="G2234" s="372"/>
      <c r="H2234" s="372"/>
      <c r="I2234" s="372"/>
      <c r="J2234" s="372"/>
      <c r="K2234" s="372"/>
      <c r="L2234" s="372"/>
      <c r="M2234" s="372"/>
      <c r="N2234" s="377"/>
      <c r="AF2234" s="39"/>
      <c r="AG2234" s="47"/>
      <c r="AH2234" s="47"/>
      <c r="AI2234" s="3" t="s">
        <v>959</v>
      </c>
      <c r="AN2234" s="47"/>
      <c r="AO2234" s="47"/>
      <c r="AQ2234" s="47"/>
    </row>
    <row r="2235" spans="1:43" s="4" customFormat="1" ht="15" x14ac:dyDescent="0.25">
      <c r="A2235" s="65"/>
      <c r="B2235" s="66"/>
      <c r="C2235" s="374" t="s">
        <v>72</v>
      </c>
      <c r="D2235" s="374"/>
      <c r="E2235" s="374"/>
      <c r="F2235" s="42"/>
      <c r="G2235" s="43"/>
      <c r="H2235" s="43"/>
      <c r="I2235" s="43"/>
      <c r="J2235" s="45"/>
      <c r="K2235" s="43"/>
      <c r="L2235" s="67">
        <v>31.3</v>
      </c>
      <c r="M2235" s="60"/>
      <c r="N2235" s="46"/>
      <c r="AF2235" s="39"/>
      <c r="AG2235" s="47"/>
      <c r="AH2235" s="47"/>
      <c r="AN2235" s="47" t="s">
        <v>72</v>
      </c>
      <c r="AO2235" s="47"/>
      <c r="AQ2235" s="47"/>
    </row>
    <row r="2236" spans="1:43" s="4" customFormat="1" ht="15" x14ac:dyDescent="0.25">
      <c r="A2236" s="381" t="s">
        <v>960</v>
      </c>
      <c r="B2236" s="382"/>
      <c r="C2236" s="382"/>
      <c r="D2236" s="382"/>
      <c r="E2236" s="382"/>
      <c r="F2236" s="382"/>
      <c r="G2236" s="382"/>
      <c r="H2236" s="382"/>
      <c r="I2236" s="382"/>
      <c r="J2236" s="382"/>
      <c r="K2236" s="382"/>
      <c r="L2236" s="382"/>
      <c r="M2236" s="382"/>
      <c r="N2236" s="383"/>
      <c r="AF2236" s="39"/>
      <c r="AG2236" s="47" t="s">
        <v>960</v>
      </c>
      <c r="AH2236" s="47"/>
      <c r="AN2236" s="47"/>
      <c r="AO2236" s="47"/>
      <c r="AQ2236" s="47"/>
    </row>
    <row r="2237" spans="1:43" s="4" customFormat="1" ht="23.25" x14ac:dyDescent="0.25">
      <c r="A2237" s="40" t="s">
        <v>961</v>
      </c>
      <c r="B2237" s="41" t="s">
        <v>931</v>
      </c>
      <c r="C2237" s="374" t="s">
        <v>932</v>
      </c>
      <c r="D2237" s="374"/>
      <c r="E2237" s="374"/>
      <c r="F2237" s="42" t="s">
        <v>61</v>
      </c>
      <c r="G2237" s="43">
        <v>4</v>
      </c>
      <c r="H2237" s="44">
        <v>1</v>
      </c>
      <c r="I2237" s="44">
        <v>4</v>
      </c>
      <c r="J2237" s="67">
        <v>34.909999999999997</v>
      </c>
      <c r="K2237" s="43"/>
      <c r="L2237" s="67">
        <v>139.63999999999999</v>
      </c>
      <c r="M2237" s="43"/>
      <c r="N2237" s="46"/>
      <c r="AF2237" s="39"/>
      <c r="AG2237" s="47"/>
      <c r="AH2237" s="47" t="s">
        <v>932</v>
      </c>
      <c r="AN2237" s="47"/>
      <c r="AO2237" s="47"/>
      <c r="AQ2237" s="47"/>
    </row>
    <row r="2238" spans="1:43" s="4" customFormat="1" ht="15" x14ac:dyDescent="0.25">
      <c r="A2238" s="69"/>
      <c r="B2238" s="50"/>
      <c r="C2238" s="372" t="s">
        <v>962</v>
      </c>
      <c r="D2238" s="372"/>
      <c r="E2238" s="372"/>
      <c r="F2238" s="372"/>
      <c r="G2238" s="372"/>
      <c r="H2238" s="372"/>
      <c r="I2238" s="372"/>
      <c r="J2238" s="372"/>
      <c r="K2238" s="372"/>
      <c r="L2238" s="372"/>
      <c r="M2238" s="372"/>
      <c r="N2238" s="377"/>
      <c r="AF2238" s="39"/>
      <c r="AG2238" s="47"/>
      <c r="AH2238" s="47"/>
      <c r="AI2238" s="3" t="s">
        <v>962</v>
      </c>
      <c r="AN2238" s="47"/>
      <c r="AO2238" s="47"/>
      <c r="AQ2238" s="47"/>
    </row>
    <row r="2239" spans="1:43" s="4" customFormat="1" ht="15" x14ac:dyDescent="0.25">
      <c r="A2239" s="65"/>
      <c r="B2239" s="66"/>
      <c r="C2239" s="374" t="s">
        <v>72</v>
      </c>
      <c r="D2239" s="374"/>
      <c r="E2239" s="374"/>
      <c r="F2239" s="42"/>
      <c r="G2239" s="43"/>
      <c r="H2239" s="43"/>
      <c r="I2239" s="43"/>
      <c r="J2239" s="45"/>
      <c r="K2239" s="43"/>
      <c r="L2239" s="67">
        <v>139.63999999999999</v>
      </c>
      <c r="M2239" s="60"/>
      <c r="N2239" s="46"/>
      <c r="AF2239" s="39"/>
      <c r="AG2239" s="47"/>
      <c r="AH2239" s="47"/>
      <c r="AN2239" s="47" t="s">
        <v>72</v>
      </c>
      <c r="AO2239" s="47"/>
      <c r="AQ2239" s="47"/>
    </row>
    <row r="2240" spans="1:43" s="4" customFormat="1" ht="23.25" x14ac:dyDescent="0.25">
      <c r="A2240" s="40" t="s">
        <v>963</v>
      </c>
      <c r="B2240" s="41" t="s">
        <v>935</v>
      </c>
      <c r="C2240" s="374" t="s">
        <v>936</v>
      </c>
      <c r="D2240" s="374"/>
      <c r="E2240" s="374"/>
      <c r="F2240" s="42" t="s">
        <v>61</v>
      </c>
      <c r="G2240" s="43">
        <v>4</v>
      </c>
      <c r="H2240" s="44">
        <v>1</v>
      </c>
      <c r="I2240" s="44">
        <v>4</v>
      </c>
      <c r="J2240" s="67">
        <v>89.49</v>
      </c>
      <c r="K2240" s="43"/>
      <c r="L2240" s="67">
        <v>357.96</v>
      </c>
      <c r="M2240" s="43"/>
      <c r="N2240" s="46"/>
      <c r="AF2240" s="39"/>
      <c r="AG2240" s="47"/>
      <c r="AH2240" s="47" t="s">
        <v>936</v>
      </c>
      <c r="AN2240" s="47"/>
      <c r="AO2240" s="47"/>
      <c r="AQ2240" s="47"/>
    </row>
    <row r="2241" spans="1:43" s="4" customFormat="1" ht="15" x14ac:dyDescent="0.25">
      <c r="A2241" s="69"/>
      <c r="B2241" s="50"/>
      <c r="C2241" s="372" t="s">
        <v>962</v>
      </c>
      <c r="D2241" s="372"/>
      <c r="E2241" s="372"/>
      <c r="F2241" s="372"/>
      <c r="G2241" s="372"/>
      <c r="H2241" s="372"/>
      <c r="I2241" s="372"/>
      <c r="J2241" s="372"/>
      <c r="K2241" s="372"/>
      <c r="L2241" s="372"/>
      <c r="M2241" s="372"/>
      <c r="N2241" s="377"/>
      <c r="AF2241" s="39"/>
      <c r="AG2241" s="47"/>
      <c r="AH2241" s="47"/>
      <c r="AI2241" s="3" t="s">
        <v>962</v>
      </c>
      <c r="AN2241" s="47"/>
      <c r="AO2241" s="47"/>
      <c r="AQ2241" s="47"/>
    </row>
    <row r="2242" spans="1:43" s="4" customFormat="1" ht="15" x14ac:dyDescent="0.25">
      <c r="A2242" s="65"/>
      <c r="B2242" s="66"/>
      <c r="C2242" s="374" t="s">
        <v>72</v>
      </c>
      <c r="D2242" s="374"/>
      <c r="E2242" s="374"/>
      <c r="F2242" s="42"/>
      <c r="G2242" s="43"/>
      <c r="H2242" s="43"/>
      <c r="I2242" s="43"/>
      <c r="J2242" s="45"/>
      <c r="K2242" s="43"/>
      <c r="L2242" s="67">
        <v>357.96</v>
      </c>
      <c r="M2242" s="60"/>
      <c r="N2242" s="46"/>
      <c r="AF2242" s="39"/>
      <c r="AG2242" s="47"/>
      <c r="AH2242" s="47"/>
      <c r="AN2242" s="47" t="s">
        <v>72</v>
      </c>
      <c r="AO2242" s="47"/>
      <c r="AQ2242" s="47"/>
    </row>
    <row r="2243" spans="1:43" s="4" customFormat="1" ht="34.5" x14ac:dyDescent="0.25">
      <c r="A2243" s="40" t="s">
        <v>964</v>
      </c>
      <c r="B2243" s="41" t="s">
        <v>938</v>
      </c>
      <c r="C2243" s="374" t="s">
        <v>939</v>
      </c>
      <c r="D2243" s="374"/>
      <c r="E2243" s="374"/>
      <c r="F2243" s="42" t="s">
        <v>674</v>
      </c>
      <c r="G2243" s="43">
        <v>0.12</v>
      </c>
      <c r="H2243" s="44">
        <v>1</v>
      </c>
      <c r="I2243" s="68">
        <v>0.12</v>
      </c>
      <c r="J2243" s="67">
        <v>194</v>
      </c>
      <c r="K2243" s="43"/>
      <c r="L2243" s="67">
        <v>23.28</v>
      </c>
      <c r="M2243" s="43"/>
      <c r="N2243" s="46"/>
      <c r="AF2243" s="39"/>
      <c r="AG2243" s="47"/>
      <c r="AH2243" s="47" t="s">
        <v>939</v>
      </c>
      <c r="AN2243" s="47"/>
      <c r="AO2243" s="47"/>
      <c r="AQ2243" s="47"/>
    </row>
    <row r="2244" spans="1:43" s="4" customFormat="1" ht="15" x14ac:dyDescent="0.25">
      <c r="A2244" s="69"/>
      <c r="B2244" s="50"/>
      <c r="C2244" s="372" t="s">
        <v>965</v>
      </c>
      <c r="D2244" s="372"/>
      <c r="E2244" s="372"/>
      <c r="F2244" s="372"/>
      <c r="G2244" s="372"/>
      <c r="H2244" s="372"/>
      <c r="I2244" s="372"/>
      <c r="J2244" s="372"/>
      <c r="K2244" s="372"/>
      <c r="L2244" s="372"/>
      <c r="M2244" s="372"/>
      <c r="N2244" s="377"/>
      <c r="AF2244" s="39"/>
      <c r="AG2244" s="47"/>
      <c r="AH2244" s="47"/>
      <c r="AI2244" s="3" t="s">
        <v>965</v>
      </c>
      <c r="AN2244" s="47"/>
      <c r="AO2244" s="47"/>
      <c r="AQ2244" s="47"/>
    </row>
    <row r="2245" spans="1:43" s="4" customFormat="1" ht="15" x14ac:dyDescent="0.25">
      <c r="A2245" s="65"/>
      <c r="B2245" s="66"/>
      <c r="C2245" s="374" t="s">
        <v>72</v>
      </c>
      <c r="D2245" s="374"/>
      <c r="E2245" s="374"/>
      <c r="F2245" s="42"/>
      <c r="G2245" s="43"/>
      <c r="H2245" s="43"/>
      <c r="I2245" s="43"/>
      <c r="J2245" s="45"/>
      <c r="K2245" s="43"/>
      <c r="L2245" s="67">
        <v>23.28</v>
      </c>
      <c r="M2245" s="60"/>
      <c r="N2245" s="46"/>
      <c r="AF2245" s="39"/>
      <c r="AG2245" s="47"/>
      <c r="AH2245" s="47"/>
      <c r="AN2245" s="47" t="s">
        <v>72</v>
      </c>
      <c r="AO2245" s="47"/>
      <c r="AQ2245" s="47"/>
    </row>
    <row r="2246" spans="1:43" s="4" customFormat="1" ht="23.25" x14ac:dyDescent="0.25">
      <c r="A2246" s="40" t="s">
        <v>966</v>
      </c>
      <c r="B2246" s="41" t="s">
        <v>957</v>
      </c>
      <c r="C2246" s="374" t="s">
        <v>958</v>
      </c>
      <c r="D2246" s="374"/>
      <c r="E2246" s="374"/>
      <c r="F2246" s="42" t="s">
        <v>674</v>
      </c>
      <c r="G2246" s="43">
        <v>0.04</v>
      </c>
      <c r="H2246" s="44">
        <v>1</v>
      </c>
      <c r="I2246" s="68">
        <v>0.04</v>
      </c>
      <c r="J2246" s="105">
        <v>1565</v>
      </c>
      <c r="K2246" s="43"/>
      <c r="L2246" s="67">
        <v>62.6</v>
      </c>
      <c r="M2246" s="43"/>
      <c r="N2246" s="46"/>
      <c r="AF2246" s="39"/>
      <c r="AG2246" s="47"/>
      <c r="AH2246" s="47" t="s">
        <v>958</v>
      </c>
      <c r="AN2246" s="47"/>
      <c r="AO2246" s="47"/>
      <c r="AQ2246" s="47"/>
    </row>
    <row r="2247" spans="1:43" s="4" customFormat="1" ht="15" x14ac:dyDescent="0.25">
      <c r="A2247" s="69"/>
      <c r="B2247" s="50"/>
      <c r="C2247" s="372" t="s">
        <v>967</v>
      </c>
      <c r="D2247" s="372"/>
      <c r="E2247" s="372"/>
      <c r="F2247" s="372"/>
      <c r="G2247" s="372"/>
      <c r="H2247" s="372"/>
      <c r="I2247" s="372"/>
      <c r="J2247" s="372"/>
      <c r="K2247" s="372"/>
      <c r="L2247" s="372"/>
      <c r="M2247" s="372"/>
      <c r="N2247" s="377"/>
      <c r="AF2247" s="39"/>
      <c r="AG2247" s="47"/>
      <c r="AH2247" s="47"/>
      <c r="AI2247" s="3" t="s">
        <v>967</v>
      </c>
      <c r="AN2247" s="47"/>
      <c r="AO2247" s="47"/>
      <c r="AQ2247" s="47"/>
    </row>
    <row r="2248" spans="1:43" s="4" customFormat="1" ht="15" x14ac:dyDescent="0.25">
      <c r="A2248" s="65"/>
      <c r="B2248" s="66"/>
      <c r="C2248" s="374" t="s">
        <v>72</v>
      </c>
      <c r="D2248" s="374"/>
      <c r="E2248" s="374"/>
      <c r="F2248" s="42"/>
      <c r="G2248" s="43"/>
      <c r="H2248" s="43"/>
      <c r="I2248" s="43"/>
      <c r="J2248" s="45"/>
      <c r="K2248" s="43"/>
      <c r="L2248" s="67">
        <v>62.6</v>
      </c>
      <c r="M2248" s="60"/>
      <c r="N2248" s="46"/>
      <c r="AF2248" s="39"/>
      <c r="AG2248" s="47"/>
      <c r="AH2248" s="47"/>
      <c r="AN2248" s="47" t="s">
        <v>72</v>
      </c>
      <c r="AO2248" s="47"/>
      <c r="AQ2248" s="47"/>
    </row>
    <row r="2249" spans="1:43" s="4" customFormat="1" ht="15" x14ac:dyDescent="0.25">
      <c r="A2249" s="40" t="s">
        <v>968</v>
      </c>
      <c r="B2249" s="41" t="s">
        <v>942</v>
      </c>
      <c r="C2249" s="374" t="s">
        <v>943</v>
      </c>
      <c r="D2249" s="374"/>
      <c r="E2249" s="374"/>
      <c r="F2249" s="42" t="s">
        <v>674</v>
      </c>
      <c r="G2249" s="43">
        <v>0.16</v>
      </c>
      <c r="H2249" s="44">
        <v>1</v>
      </c>
      <c r="I2249" s="68">
        <v>0.16</v>
      </c>
      <c r="J2249" s="67">
        <v>793</v>
      </c>
      <c r="K2249" s="43"/>
      <c r="L2249" s="67">
        <v>126.88</v>
      </c>
      <c r="M2249" s="43"/>
      <c r="N2249" s="46"/>
      <c r="AF2249" s="39"/>
      <c r="AG2249" s="47"/>
      <c r="AH2249" s="47" t="s">
        <v>943</v>
      </c>
      <c r="AN2249" s="47"/>
      <c r="AO2249" s="47"/>
      <c r="AQ2249" s="47"/>
    </row>
    <row r="2250" spans="1:43" s="4" customFormat="1" ht="15" x14ac:dyDescent="0.25">
      <c r="A2250" s="69"/>
      <c r="B2250" s="50"/>
      <c r="C2250" s="372" t="s">
        <v>969</v>
      </c>
      <c r="D2250" s="372"/>
      <c r="E2250" s="372"/>
      <c r="F2250" s="372"/>
      <c r="G2250" s="372"/>
      <c r="H2250" s="372"/>
      <c r="I2250" s="372"/>
      <c r="J2250" s="372"/>
      <c r="K2250" s="372"/>
      <c r="L2250" s="372"/>
      <c r="M2250" s="372"/>
      <c r="N2250" s="377"/>
      <c r="AF2250" s="39"/>
      <c r="AG2250" s="47"/>
      <c r="AH2250" s="47"/>
      <c r="AI2250" s="3" t="s">
        <v>969</v>
      </c>
      <c r="AN2250" s="47"/>
      <c r="AO2250" s="47"/>
      <c r="AQ2250" s="47"/>
    </row>
    <row r="2251" spans="1:43" s="4" customFormat="1" ht="15" x14ac:dyDescent="0.25">
      <c r="A2251" s="65"/>
      <c r="B2251" s="66"/>
      <c r="C2251" s="374" t="s">
        <v>72</v>
      </c>
      <c r="D2251" s="374"/>
      <c r="E2251" s="374"/>
      <c r="F2251" s="42"/>
      <c r="G2251" s="43"/>
      <c r="H2251" s="43"/>
      <c r="I2251" s="43"/>
      <c r="J2251" s="45"/>
      <c r="K2251" s="43"/>
      <c r="L2251" s="67">
        <v>126.88</v>
      </c>
      <c r="M2251" s="60"/>
      <c r="N2251" s="46"/>
      <c r="AF2251" s="39"/>
      <c r="AG2251" s="47"/>
      <c r="AH2251" s="47"/>
      <c r="AN2251" s="47" t="s">
        <v>72</v>
      </c>
      <c r="AO2251" s="47"/>
      <c r="AQ2251" s="47"/>
    </row>
    <row r="2252" spans="1:43" s="4" customFormat="1" ht="0" hidden="1" customHeight="1" x14ac:dyDescent="0.25">
      <c r="A2252" s="71"/>
      <c r="B2252" s="72"/>
      <c r="C2252" s="72"/>
      <c r="D2252" s="72"/>
      <c r="E2252" s="72"/>
      <c r="F2252" s="73"/>
      <c r="G2252" s="73"/>
      <c r="H2252" s="73"/>
      <c r="I2252" s="73"/>
      <c r="J2252" s="74"/>
      <c r="K2252" s="73"/>
      <c r="L2252" s="74"/>
      <c r="M2252" s="52"/>
      <c r="N2252" s="74"/>
      <c r="AF2252" s="39"/>
      <c r="AG2252" s="47"/>
      <c r="AH2252" s="47"/>
      <c r="AN2252" s="47"/>
      <c r="AO2252" s="47"/>
      <c r="AQ2252" s="47"/>
    </row>
    <row r="2253" spans="1:43" s="4" customFormat="1" ht="15" x14ac:dyDescent="0.25">
      <c r="A2253" s="78"/>
      <c r="B2253" s="79"/>
      <c r="C2253" s="374" t="s">
        <v>970</v>
      </c>
      <c r="D2253" s="374"/>
      <c r="E2253" s="374"/>
      <c r="F2253" s="374"/>
      <c r="G2253" s="374"/>
      <c r="H2253" s="374"/>
      <c r="I2253" s="374"/>
      <c r="J2253" s="374"/>
      <c r="K2253" s="374"/>
      <c r="L2253" s="80"/>
      <c r="M2253" s="81"/>
      <c r="N2253" s="82"/>
      <c r="AF2253" s="39"/>
      <c r="AG2253" s="47"/>
      <c r="AH2253" s="47"/>
      <c r="AN2253" s="47"/>
      <c r="AO2253" s="47" t="s">
        <v>970</v>
      </c>
      <c r="AQ2253" s="47"/>
    </row>
    <row r="2254" spans="1:43" s="4" customFormat="1" ht="15" x14ac:dyDescent="0.25">
      <c r="A2254" s="83"/>
      <c r="B2254" s="49"/>
      <c r="C2254" s="372" t="s">
        <v>83</v>
      </c>
      <c r="D2254" s="372"/>
      <c r="E2254" s="372"/>
      <c r="F2254" s="372"/>
      <c r="G2254" s="372"/>
      <c r="H2254" s="372"/>
      <c r="I2254" s="372"/>
      <c r="J2254" s="372"/>
      <c r="K2254" s="372"/>
      <c r="L2254" s="106">
        <v>226869.12</v>
      </c>
      <c r="M2254" s="85"/>
      <c r="N2254" s="86">
        <v>2062134.96</v>
      </c>
      <c r="AF2254" s="39"/>
      <c r="AG2254" s="47"/>
      <c r="AH2254" s="47"/>
      <c r="AN2254" s="47"/>
      <c r="AO2254" s="47"/>
      <c r="AP2254" s="3" t="s">
        <v>83</v>
      </c>
      <c r="AQ2254" s="47"/>
    </row>
    <row r="2255" spans="1:43" s="4" customFormat="1" ht="15" x14ac:dyDescent="0.25">
      <c r="A2255" s="83"/>
      <c r="B2255" s="49"/>
      <c r="C2255" s="372" t="s">
        <v>84</v>
      </c>
      <c r="D2255" s="372"/>
      <c r="E2255" s="372"/>
      <c r="F2255" s="372"/>
      <c r="G2255" s="372"/>
      <c r="H2255" s="372"/>
      <c r="I2255" s="372"/>
      <c r="J2255" s="372"/>
      <c r="K2255" s="372"/>
      <c r="L2255" s="87"/>
      <c r="M2255" s="85"/>
      <c r="N2255" s="88"/>
      <c r="AF2255" s="39"/>
      <c r="AG2255" s="47"/>
      <c r="AH2255" s="47"/>
      <c r="AN2255" s="47"/>
      <c r="AO2255" s="47"/>
      <c r="AP2255" s="3" t="s">
        <v>84</v>
      </c>
      <c r="AQ2255" s="47"/>
    </row>
    <row r="2256" spans="1:43" s="4" customFormat="1" ht="15" x14ac:dyDescent="0.25">
      <c r="A2256" s="83"/>
      <c r="B2256" s="49"/>
      <c r="C2256" s="372" t="s">
        <v>85</v>
      </c>
      <c r="D2256" s="372"/>
      <c r="E2256" s="372"/>
      <c r="F2256" s="372"/>
      <c r="G2256" s="372"/>
      <c r="H2256" s="372"/>
      <c r="I2256" s="372"/>
      <c r="J2256" s="372"/>
      <c r="K2256" s="372"/>
      <c r="L2256" s="106">
        <v>2947.79</v>
      </c>
      <c r="M2256" s="85"/>
      <c r="N2256" s="86">
        <v>103054.74</v>
      </c>
      <c r="AF2256" s="39"/>
      <c r="AG2256" s="47"/>
      <c r="AH2256" s="47"/>
      <c r="AN2256" s="47"/>
      <c r="AO2256" s="47"/>
      <c r="AP2256" s="3" t="s">
        <v>85</v>
      </c>
      <c r="AQ2256" s="47"/>
    </row>
    <row r="2257" spans="1:43" s="4" customFormat="1" ht="15" x14ac:dyDescent="0.25">
      <c r="A2257" s="83"/>
      <c r="B2257" s="49"/>
      <c r="C2257" s="372" t="s">
        <v>193</v>
      </c>
      <c r="D2257" s="372"/>
      <c r="E2257" s="372"/>
      <c r="F2257" s="372"/>
      <c r="G2257" s="372"/>
      <c r="H2257" s="372"/>
      <c r="I2257" s="372"/>
      <c r="J2257" s="372"/>
      <c r="K2257" s="372"/>
      <c r="L2257" s="106">
        <v>12444.93</v>
      </c>
      <c r="M2257" s="85"/>
      <c r="N2257" s="86">
        <v>150957</v>
      </c>
      <c r="AF2257" s="39"/>
      <c r="AG2257" s="47"/>
      <c r="AH2257" s="47"/>
      <c r="AN2257" s="47"/>
      <c r="AO2257" s="47"/>
      <c r="AP2257" s="3" t="s">
        <v>193</v>
      </c>
      <c r="AQ2257" s="47"/>
    </row>
    <row r="2258" spans="1:43" s="4" customFormat="1" ht="15" x14ac:dyDescent="0.25">
      <c r="A2258" s="83"/>
      <c r="B2258" s="49"/>
      <c r="C2258" s="372" t="s">
        <v>194</v>
      </c>
      <c r="D2258" s="372"/>
      <c r="E2258" s="372"/>
      <c r="F2258" s="372"/>
      <c r="G2258" s="372"/>
      <c r="H2258" s="372"/>
      <c r="I2258" s="372"/>
      <c r="J2258" s="372"/>
      <c r="K2258" s="372"/>
      <c r="L2258" s="106">
        <v>1354.94</v>
      </c>
      <c r="M2258" s="85"/>
      <c r="N2258" s="86">
        <v>47368.69</v>
      </c>
      <c r="AF2258" s="39"/>
      <c r="AG2258" s="47"/>
      <c r="AH2258" s="47"/>
      <c r="AN2258" s="47"/>
      <c r="AO2258" s="47"/>
      <c r="AP2258" s="3" t="s">
        <v>194</v>
      </c>
      <c r="AQ2258" s="47"/>
    </row>
    <row r="2259" spans="1:43" s="4" customFormat="1" ht="15" x14ac:dyDescent="0.25">
      <c r="A2259" s="83"/>
      <c r="B2259" s="49"/>
      <c r="C2259" s="372" t="s">
        <v>195</v>
      </c>
      <c r="D2259" s="372"/>
      <c r="E2259" s="372"/>
      <c r="F2259" s="372"/>
      <c r="G2259" s="372"/>
      <c r="H2259" s="372"/>
      <c r="I2259" s="372"/>
      <c r="J2259" s="372"/>
      <c r="K2259" s="372"/>
      <c r="L2259" s="106">
        <v>211476.4</v>
      </c>
      <c r="M2259" s="85"/>
      <c r="N2259" s="86">
        <v>1808123.22</v>
      </c>
      <c r="AF2259" s="39"/>
      <c r="AG2259" s="47"/>
      <c r="AH2259" s="47"/>
      <c r="AN2259" s="47"/>
      <c r="AO2259" s="47"/>
      <c r="AP2259" s="3" t="s">
        <v>195</v>
      </c>
      <c r="AQ2259" s="47"/>
    </row>
    <row r="2260" spans="1:43" s="4" customFormat="1" ht="15" x14ac:dyDescent="0.25">
      <c r="A2260" s="83"/>
      <c r="B2260" s="49"/>
      <c r="C2260" s="372" t="s">
        <v>196</v>
      </c>
      <c r="D2260" s="372"/>
      <c r="E2260" s="372"/>
      <c r="F2260" s="372"/>
      <c r="G2260" s="372"/>
      <c r="H2260" s="372"/>
      <c r="I2260" s="372"/>
      <c r="J2260" s="372"/>
      <c r="K2260" s="372"/>
      <c r="L2260" s="106">
        <v>24947.99</v>
      </c>
      <c r="M2260" s="85"/>
      <c r="N2260" s="86">
        <v>321391.64</v>
      </c>
      <c r="AF2260" s="39"/>
      <c r="AG2260" s="47"/>
      <c r="AH2260" s="47"/>
      <c r="AN2260" s="47"/>
      <c r="AO2260" s="47"/>
      <c r="AP2260" s="3" t="s">
        <v>196</v>
      </c>
      <c r="AQ2260" s="47"/>
    </row>
    <row r="2261" spans="1:43" s="4" customFormat="1" ht="15" x14ac:dyDescent="0.25">
      <c r="A2261" s="83"/>
      <c r="B2261" s="49"/>
      <c r="C2261" s="372" t="s">
        <v>84</v>
      </c>
      <c r="D2261" s="372"/>
      <c r="E2261" s="372"/>
      <c r="F2261" s="372"/>
      <c r="G2261" s="372"/>
      <c r="H2261" s="372"/>
      <c r="I2261" s="372"/>
      <c r="J2261" s="372"/>
      <c r="K2261" s="372"/>
      <c r="L2261" s="87"/>
      <c r="M2261" s="85"/>
      <c r="N2261" s="88"/>
      <c r="AF2261" s="39"/>
      <c r="AG2261" s="47"/>
      <c r="AH2261" s="47"/>
      <c r="AN2261" s="47"/>
      <c r="AO2261" s="47"/>
      <c r="AP2261" s="3" t="s">
        <v>84</v>
      </c>
      <c r="AQ2261" s="47"/>
    </row>
    <row r="2262" spans="1:43" s="4" customFormat="1" ht="15" x14ac:dyDescent="0.25">
      <c r="A2262" s="83"/>
      <c r="B2262" s="49"/>
      <c r="C2262" s="372" t="s">
        <v>197</v>
      </c>
      <c r="D2262" s="372"/>
      <c r="E2262" s="372"/>
      <c r="F2262" s="372"/>
      <c r="G2262" s="372"/>
      <c r="H2262" s="372"/>
      <c r="I2262" s="372"/>
      <c r="J2262" s="372"/>
      <c r="K2262" s="372"/>
      <c r="L2262" s="84">
        <v>926.26</v>
      </c>
      <c r="M2262" s="85"/>
      <c r="N2262" s="86">
        <v>32382.05</v>
      </c>
      <c r="AF2262" s="39"/>
      <c r="AG2262" s="47"/>
      <c r="AH2262" s="47"/>
      <c r="AN2262" s="47"/>
      <c r="AO2262" s="47"/>
      <c r="AP2262" s="3" t="s">
        <v>197</v>
      </c>
      <c r="AQ2262" s="47"/>
    </row>
    <row r="2263" spans="1:43" s="4" customFormat="1" ht="15" x14ac:dyDescent="0.25">
      <c r="A2263" s="83"/>
      <c r="B2263" s="49"/>
      <c r="C2263" s="372" t="s">
        <v>199</v>
      </c>
      <c r="D2263" s="372"/>
      <c r="E2263" s="372"/>
      <c r="F2263" s="372"/>
      <c r="G2263" s="372"/>
      <c r="H2263" s="372"/>
      <c r="I2263" s="372"/>
      <c r="J2263" s="372"/>
      <c r="K2263" s="372"/>
      <c r="L2263" s="106">
        <v>4791.67</v>
      </c>
      <c r="M2263" s="85"/>
      <c r="N2263" s="88"/>
      <c r="AF2263" s="39"/>
      <c r="AG2263" s="47"/>
      <c r="AH2263" s="47"/>
      <c r="AN2263" s="47"/>
      <c r="AO2263" s="47"/>
      <c r="AP2263" s="3" t="s">
        <v>199</v>
      </c>
      <c r="AQ2263" s="47"/>
    </row>
    <row r="2264" spans="1:43" s="4" customFormat="1" ht="15" x14ac:dyDescent="0.25">
      <c r="A2264" s="83"/>
      <c r="B2264" s="49"/>
      <c r="C2264" s="372" t="s">
        <v>200</v>
      </c>
      <c r="D2264" s="372"/>
      <c r="E2264" s="372"/>
      <c r="F2264" s="372"/>
      <c r="G2264" s="372"/>
      <c r="H2264" s="372"/>
      <c r="I2264" s="372"/>
      <c r="J2264" s="372"/>
      <c r="K2264" s="372"/>
      <c r="L2264" s="84">
        <v>617.80999999999995</v>
      </c>
      <c r="M2264" s="85"/>
      <c r="N2264" s="86">
        <v>21598.63</v>
      </c>
      <c r="AF2264" s="39"/>
      <c r="AG2264" s="47"/>
      <c r="AH2264" s="47"/>
      <c r="AN2264" s="47"/>
      <c r="AO2264" s="47"/>
      <c r="AP2264" s="3" t="s">
        <v>200</v>
      </c>
      <c r="AQ2264" s="47"/>
    </row>
    <row r="2265" spans="1:43" s="4" customFormat="1" ht="15" x14ac:dyDescent="0.25">
      <c r="A2265" s="83"/>
      <c r="B2265" s="49"/>
      <c r="C2265" s="372" t="s">
        <v>201</v>
      </c>
      <c r="D2265" s="372"/>
      <c r="E2265" s="372"/>
      <c r="F2265" s="372"/>
      <c r="G2265" s="372"/>
      <c r="H2265" s="372"/>
      <c r="I2265" s="372"/>
      <c r="J2265" s="372"/>
      <c r="K2265" s="372"/>
      <c r="L2265" s="106">
        <v>16713.23</v>
      </c>
      <c r="M2265" s="85"/>
      <c r="N2265" s="88"/>
      <c r="AF2265" s="39"/>
      <c r="AG2265" s="47"/>
      <c r="AH2265" s="47"/>
      <c r="AN2265" s="47"/>
      <c r="AO2265" s="47"/>
      <c r="AP2265" s="3" t="s">
        <v>201</v>
      </c>
      <c r="AQ2265" s="47"/>
    </row>
    <row r="2266" spans="1:43" s="4" customFormat="1" ht="15" x14ac:dyDescent="0.25">
      <c r="A2266" s="83"/>
      <c r="B2266" s="49"/>
      <c r="C2266" s="372" t="s">
        <v>202</v>
      </c>
      <c r="D2266" s="372"/>
      <c r="E2266" s="372"/>
      <c r="F2266" s="372"/>
      <c r="G2266" s="372"/>
      <c r="H2266" s="372"/>
      <c r="I2266" s="372"/>
      <c r="J2266" s="372"/>
      <c r="K2266" s="372"/>
      <c r="L2266" s="106">
        <v>1590.39</v>
      </c>
      <c r="M2266" s="85"/>
      <c r="N2266" s="86">
        <v>55600.1</v>
      </c>
      <c r="AF2266" s="39"/>
      <c r="AG2266" s="47"/>
      <c r="AH2266" s="47"/>
      <c r="AN2266" s="47"/>
      <c r="AO2266" s="47"/>
      <c r="AP2266" s="3" t="s">
        <v>202</v>
      </c>
      <c r="AQ2266" s="47"/>
    </row>
    <row r="2267" spans="1:43" s="4" customFormat="1" ht="15" x14ac:dyDescent="0.25">
      <c r="A2267" s="83"/>
      <c r="B2267" s="49"/>
      <c r="C2267" s="372" t="s">
        <v>203</v>
      </c>
      <c r="D2267" s="372"/>
      <c r="E2267" s="372"/>
      <c r="F2267" s="372"/>
      <c r="G2267" s="372"/>
      <c r="H2267" s="372"/>
      <c r="I2267" s="372"/>
      <c r="J2267" s="372"/>
      <c r="K2267" s="372"/>
      <c r="L2267" s="84">
        <v>926.44</v>
      </c>
      <c r="M2267" s="85"/>
      <c r="N2267" s="86">
        <v>32388.41</v>
      </c>
      <c r="AF2267" s="39"/>
      <c r="AG2267" s="47"/>
      <c r="AH2267" s="47"/>
      <c r="AN2267" s="47"/>
      <c r="AO2267" s="47"/>
      <c r="AP2267" s="3" t="s">
        <v>203</v>
      </c>
      <c r="AQ2267" s="47"/>
    </row>
    <row r="2268" spans="1:43" s="4" customFormat="1" ht="15" x14ac:dyDescent="0.25">
      <c r="A2268" s="83"/>
      <c r="B2268" s="49"/>
      <c r="C2268" s="372" t="s">
        <v>777</v>
      </c>
      <c r="D2268" s="372"/>
      <c r="E2268" s="372"/>
      <c r="F2268" s="372"/>
      <c r="G2268" s="372"/>
      <c r="H2268" s="372"/>
      <c r="I2268" s="372"/>
      <c r="J2268" s="372"/>
      <c r="K2268" s="372"/>
      <c r="L2268" s="106">
        <v>208520.78</v>
      </c>
      <c r="M2268" s="85"/>
      <c r="N2268" s="86">
        <v>1971467.11</v>
      </c>
      <c r="AF2268" s="39"/>
      <c r="AG2268" s="47"/>
      <c r="AH2268" s="47"/>
      <c r="AN2268" s="47"/>
      <c r="AO2268" s="47"/>
      <c r="AP2268" s="3" t="s">
        <v>777</v>
      </c>
      <c r="AQ2268" s="47"/>
    </row>
    <row r="2269" spans="1:43" s="4" customFormat="1" ht="15" x14ac:dyDescent="0.25">
      <c r="A2269" s="83"/>
      <c r="B2269" s="49"/>
      <c r="C2269" s="372" t="s">
        <v>84</v>
      </c>
      <c r="D2269" s="372"/>
      <c r="E2269" s="372"/>
      <c r="F2269" s="372"/>
      <c r="G2269" s="372"/>
      <c r="H2269" s="372"/>
      <c r="I2269" s="372"/>
      <c r="J2269" s="372"/>
      <c r="K2269" s="372"/>
      <c r="L2269" s="87"/>
      <c r="M2269" s="85"/>
      <c r="N2269" s="88"/>
      <c r="AF2269" s="39"/>
      <c r="AG2269" s="47"/>
      <c r="AH2269" s="47"/>
      <c r="AN2269" s="47"/>
      <c r="AO2269" s="47"/>
      <c r="AP2269" s="3" t="s">
        <v>84</v>
      </c>
      <c r="AQ2269" s="47"/>
    </row>
    <row r="2270" spans="1:43" s="4" customFormat="1" ht="15" x14ac:dyDescent="0.25">
      <c r="A2270" s="83"/>
      <c r="B2270" s="49"/>
      <c r="C2270" s="372" t="s">
        <v>197</v>
      </c>
      <c r="D2270" s="372"/>
      <c r="E2270" s="372"/>
      <c r="F2270" s="372"/>
      <c r="G2270" s="372"/>
      <c r="H2270" s="372"/>
      <c r="I2270" s="372"/>
      <c r="J2270" s="372"/>
      <c r="K2270" s="372"/>
      <c r="L2270" s="106">
        <v>2021.53</v>
      </c>
      <c r="M2270" s="85"/>
      <c r="N2270" s="86">
        <v>70672.69</v>
      </c>
      <c r="AF2270" s="39"/>
      <c r="AG2270" s="47"/>
      <c r="AH2270" s="47"/>
      <c r="AN2270" s="47"/>
      <c r="AO2270" s="47"/>
      <c r="AP2270" s="3" t="s">
        <v>197</v>
      </c>
      <c r="AQ2270" s="47"/>
    </row>
    <row r="2271" spans="1:43" s="4" customFormat="1" ht="15" x14ac:dyDescent="0.25">
      <c r="A2271" s="83"/>
      <c r="B2271" s="49"/>
      <c r="C2271" s="372" t="s">
        <v>199</v>
      </c>
      <c r="D2271" s="372"/>
      <c r="E2271" s="372"/>
      <c r="F2271" s="372"/>
      <c r="G2271" s="372"/>
      <c r="H2271" s="372"/>
      <c r="I2271" s="372"/>
      <c r="J2271" s="372"/>
      <c r="K2271" s="372"/>
      <c r="L2271" s="106">
        <v>7653.26</v>
      </c>
      <c r="M2271" s="85"/>
      <c r="N2271" s="88"/>
      <c r="AF2271" s="39"/>
      <c r="AG2271" s="47"/>
      <c r="AH2271" s="47"/>
      <c r="AN2271" s="47"/>
      <c r="AO2271" s="47"/>
      <c r="AP2271" s="3" t="s">
        <v>199</v>
      </c>
      <c r="AQ2271" s="47"/>
    </row>
    <row r="2272" spans="1:43" s="4" customFormat="1" ht="15" x14ac:dyDescent="0.25">
      <c r="A2272" s="83"/>
      <c r="B2272" s="49"/>
      <c r="C2272" s="372" t="s">
        <v>200</v>
      </c>
      <c r="D2272" s="372"/>
      <c r="E2272" s="372"/>
      <c r="F2272" s="372"/>
      <c r="G2272" s="372"/>
      <c r="H2272" s="372"/>
      <c r="I2272" s="372"/>
      <c r="J2272" s="372"/>
      <c r="K2272" s="372"/>
      <c r="L2272" s="84">
        <v>737.13</v>
      </c>
      <c r="M2272" s="85"/>
      <c r="N2272" s="86">
        <v>25770.06</v>
      </c>
      <c r="AF2272" s="39"/>
      <c r="AG2272" s="47"/>
      <c r="AH2272" s="47"/>
      <c r="AN2272" s="47"/>
      <c r="AO2272" s="47"/>
      <c r="AP2272" s="3" t="s">
        <v>200</v>
      </c>
      <c r="AQ2272" s="47"/>
    </row>
    <row r="2273" spans="1:43" s="4" customFormat="1" ht="15" x14ac:dyDescent="0.25">
      <c r="A2273" s="83"/>
      <c r="B2273" s="49"/>
      <c r="C2273" s="372" t="s">
        <v>201</v>
      </c>
      <c r="D2273" s="372"/>
      <c r="E2273" s="372"/>
      <c r="F2273" s="372"/>
      <c r="G2273" s="372"/>
      <c r="H2273" s="372"/>
      <c r="I2273" s="372"/>
      <c r="J2273" s="372"/>
      <c r="K2273" s="372"/>
      <c r="L2273" s="106">
        <v>194763.17</v>
      </c>
      <c r="M2273" s="85"/>
      <c r="N2273" s="88"/>
      <c r="AF2273" s="39"/>
      <c r="AG2273" s="47"/>
      <c r="AH2273" s="47"/>
      <c r="AN2273" s="47"/>
      <c r="AO2273" s="47"/>
      <c r="AP2273" s="3" t="s">
        <v>201</v>
      </c>
      <c r="AQ2273" s="47"/>
    </row>
    <row r="2274" spans="1:43" s="4" customFormat="1" ht="15" x14ac:dyDescent="0.25">
      <c r="A2274" s="83"/>
      <c r="B2274" s="49"/>
      <c r="C2274" s="372" t="s">
        <v>202</v>
      </c>
      <c r="D2274" s="372"/>
      <c r="E2274" s="372"/>
      <c r="F2274" s="372"/>
      <c r="G2274" s="372"/>
      <c r="H2274" s="372"/>
      <c r="I2274" s="372"/>
      <c r="J2274" s="372"/>
      <c r="K2274" s="372"/>
      <c r="L2274" s="106">
        <v>2675.9</v>
      </c>
      <c r="M2274" s="85"/>
      <c r="N2274" s="86">
        <v>93549.47</v>
      </c>
      <c r="AF2274" s="39"/>
      <c r="AG2274" s="47"/>
      <c r="AH2274" s="47"/>
      <c r="AN2274" s="47"/>
      <c r="AO2274" s="47"/>
      <c r="AP2274" s="3" t="s">
        <v>202</v>
      </c>
      <c r="AQ2274" s="47"/>
    </row>
    <row r="2275" spans="1:43" s="4" customFormat="1" ht="15" x14ac:dyDescent="0.25">
      <c r="A2275" s="83"/>
      <c r="B2275" s="49"/>
      <c r="C2275" s="372" t="s">
        <v>203</v>
      </c>
      <c r="D2275" s="372"/>
      <c r="E2275" s="372"/>
      <c r="F2275" s="372"/>
      <c r="G2275" s="372"/>
      <c r="H2275" s="372"/>
      <c r="I2275" s="372"/>
      <c r="J2275" s="372"/>
      <c r="K2275" s="372"/>
      <c r="L2275" s="106">
        <v>1406.92</v>
      </c>
      <c r="M2275" s="85"/>
      <c r="N2275" s="86">
        <v>49185.81</v>
      </c>
      <c r="AF2275" s="39"/>
      <c r="AG2275" s="47"/>
      <c r="AH2275" s="47"/>
      <c r="AN2275" s="47"/>
      <c r="AO2275" s="47"/>
      <c r="AP2275" s="3" t="s">
        <v>203</v>
      </c>
      <c r="AQ2275" s="47"/>
    </row>
    <row r="2276" spans="1:43" s="4" customFormat="1" ht="15" x14ac:dyDescent="0.25">
      <c r="A2276" s="83"/>
      <c r="B2276" s="49"/>
      <c r="C2276" s="372" t="s">
        <v>92</v>
      </c>
      <c r="D2276" s="372"/>
      <c r="E2276" s="372"/>
      <c r="F2276" s="372"/>
      <c r="G2276" s="372"/>
      <c r="H2276" s="372"/>
      <c r="I2276" s="372"/>
      <c r="J2276" s="372"/>
      <c r="K2276" s="372"/>
      <c r="L2276" s="106">
        <v>4302.7299999999996</v>
      </c>
      <c r="M2276" s="85"/>
      <c r="N2276" s="86">
        <v>150423.43</v>
      </c>
      <c r="AF2276" s="39"/>
      <c r="AG2276" s="47"/>
      <c r="AH2276" s="47"/>
      <c r="AN2276" s="47"/>
      <c r="AO2276" s="47"/>
      <c r="AP2276" s="3" t="s">
        <v>92</v>
      </c>
      <c r="AQ2276" s="47"/>
    </row>
    <row r="2277" spans="1:43" s="4" customFormat="1" ht="15" x14ac:dyDescent="0.25">
      <c r="A2277" s="83"/>
      <c r="B2277" s="49"/>
      <c r="C2277" s="372" t="s">
        <v>93</v>
      </c>
      <c r="D2277" s="372"/>
      <c r="E2277" s="372"/>
      <c r="F2277" s="372"/>
      <c r="G2277" s="372"/>
      <c r="H2277" s="372"/>
      <c r="I2277" s="372"/>
      <c r="J2277" s="372"/>
      <c r="K2277" s="372"/>
      <c r="L2277" s="106">
        <v>4266.29</v>
      </c>
      <c r="M2277" s="85"/>
      <c r="N2277" s="86">
        <v>149149.57</v>
      </c>
      <c r="AF2277" s="39"/>
      <c r="AG2277" s="47"/>
      <c r="AH2277" s="47"/>
      <c r="AN2277" s="47"/>
      <c r="AO2277" s="47"/>
      <c r="AP2277" s="3" t="s">
        <v>93</v>
      </c>
      <c r="AQ2277" s="47"/>
    </row>
    <row r="2278" spans="1:43" s="4" customFormat="1" ht="15" x14ac:dyDescent="0.25">
      <c r="A2278" s="83"/>
      <c r="B2278" s="49"/>
      <c r="C2278" s="372" t="s">
        <v>94</v>
      </c>
      <c r="D2278" s="372"/>
      <c r="E2278" s="372"/>
      <c r="F2278" s="372"/>
      <c r="G2278" s="372"/>
      <c r="H2278" s="372"/>
      <c r="I2278" s="372"/>
      <c r="J2278" s="372"/>
      <c r="K2278" s="372"/>
      <c r="L2278" s="106">
        <v>2333.36</v>
      </c>
      <c r="M2278" s="85"/>
      <c r="N2278" s="86">
        <v>81574.22</v>
      </c>
      <c r="AF2278" s="39"/>
      <c r="AG2278" s="47"/>
      <c r="AH2278" s="47"/>
      <c r="AN2278" s="47"/>
      <c r="AO2278" s="47"/>
      <c r="AP2278" s="3" t="s">
        <v>94</v>
      </c>
      <c r="AQ2278" s="47"/>
    </row>
    <row r="2279" spans="1:43" s="4" customFormat="1" ht="15" x14ac:dyDescent="0.25">
      <c r="A2279" s="83"/>
      <c r="B2279" s="89"/>
      <c r="C2279" s="373" t="s">
        <v>971</v>
      </c>
      <c r="D2279" s="373"/>
      <c r="E2279" s="373"/>
      <c r="F2279" s="373"/>
      <c r="G2279" s="373"/>
      <c r="H2279" s="373"/>
      <c r="I2279" s="373"/>
      <c r="J2279" s="373"/>
      <c r="K2279" s="373"/>
      <c r="L2279" s="93">
        <v>233468.77</v>
      </c>
      <c r="M2279" s="91"/>
      <c r="N2279" s="92">
        <v>2292858.75</v>
      </c>
      <c r="AF2279" s="39"/>
      <c r="AG2279" s="47"/>
      <c r="AH2279" s="47"/>
      <c r="AN2279" s="47"/>
      <c r="AO2279" s="47"/>
      <c r="AQ2279" s="47" t="s">
        <v>971</v>
      </c>
    </row>
    <row r="2280" spans="1:43" s="4" customFormat="1" ht="15" x14ac:dyDescent="0.25">
      <c r="A2280" s="83"/>
      <c r="B2280" s="49"/>
      <c r="C2280" s="372" t="s">
        <v>84</v>
      </c>
      <c r="D2280" s="372"/>
      <c r="E2280" s="372"/>
      <c r="F2280" s="372"/>
      <c r="G2280" s="372"/>
      <c r="H2280" s="372"/>
      <c r="I2280" s="372"/>
      <c r="J2280" s="372"/>
      <c r="K2280" s="372"/>
      <c r="L2280" s="87"/>
      <c r="M2280" s="85"/>
      <c r="N2280" s="88"/>
      <c r="AF2280" s="39"/>
      <c r="AG2280" s="47"/>
      <c r="AH2280" s="47"/>
      <c r="AN2280" s="47"/>
      <c r="AO2280" s="47"/>
      <c r="AP2280" s="3" t="s">
        <v>84</v>
      </c>
      <c r="AQ2280" s="47"/>
    </row>
    <row r="2281" spans="1:43" s="4" customFormat="1" ht="15" x14ac:dyDescent="0.25">
      <c r="A2281" s="83"/>
      <c r="B2281" s="49"/>
      <c r="C2281" s="372" t="s">
        <v>241</v>
      </c>
      <c r="D2281" s="372"/>
      <c r="E2281" s="372"/>
      <c r="F2281" s="372"/>
      <c r="G2281" s="372"/>
      <c r="H2281" s="372"/>
      <c r="I2281" s="372"/>
      <c r="J2281" s="372"/>
      <c r="K2281" s="372"/>
      <c r="L2281" s="106">
        <v>140048.09</v>
      </c>
      <c r="M2281" s="85"/>
      <c r="N2281" s="86">
        <v>1197411.07</v>
      </c>
      <c r="AF2281" s="39"/>
      <c r="AG2281" s="47"/>
      <c r="AH2281" s="47"/>
      <c r="AN2281" s="47"/>
      <c r="AO2281" s="47"/>
      <c r="AP2281" s="3" t="s">
        <v>241</v>
      </c>
      <c r="AQ2281" s="47"/>
    </row>
    <row r="2282" spans="1:43" s="4" customFormat="1" ht="15" x14ac:dyDescent="0.25">
      <c r="A2282" s="378" t="s">
        <v>972</v>
      </c>
      <c r="B2282" s="379"/>
      <c r="C2282" s="379"/>
      <c r="D2282" s="379"/>
      <c r="E2282" s="379"/>
      <c r="F2282" s="379"/>
      <c r="G2282" s="379"/>
      <c r="H2282" s="379"/>
      <c r="I2282" s="379"/>
      <c r="J2282" s="379"/>
      <c r="K2282" s="379"/>
      <c r="L2282" s="379"/>
      <c r="M2282" s="379"/>
      <c r="N2282" s="380"/>
      <c r="AF2282" s="39" t="s">
        <v>972</v>
      </c>
      <c r="AG2282" s="47"/>
      <c r="AH2282" s="47"/>
      <c r="AN2282" s="47"/>
      <c r="AO2282" s="47"/>
      <c r="AQ2282" s="47"/>
    </row>
    <row r="2283" spans="1:43" s="4" customFormat="1" ht="15" x14ac:dyDescent="0.25">
      <c r="A2283" s="381" t="s">
        <v>973</v>
      </c>
      <c r="B2283" s="382"/>
      <c r="C2283" s="382"/>
      <c r="D2283" s="382"/>
      <c r="E2283" s="382"/>
      <c r="F2283" s="382"/>
      <c r="G2283" s="382"/>
      <c r="H2283" s="382"/>
      <c r="I2283" s="382"/>
      <c r="J2283" s="382"/>
      <c r="K2283" s="382"/>
      <c r="L2283" s="382"/>
      <c r="M2283" s="382"/>
      <c r="N2283" s="383"/>
      <c r="AF2283" s="39"/>
      <c r="AG2283" s="47" t="s">
        <v>973</v>
      </c>
      <c r="AH2283" s="47"/>
      <c r="AN2283" s="47"/>
      <c r="AO2283" s="47"/>
      <c r="AQ2283" s="47"/>
    </row>
    <row r="2284" spans="1:43" s="4" customFormat="1" ht="57" x14ac:dyDescent="0.25">
      <c r="A2284" s="40" t="s">
        <v>974</v>
      </c>
      <c r="B2284" s="41" t="s">
        <v>659</v>
      </c>
      <c r="C2284" s="374" t="s">
        <v>660</v>
      </c>
      <c r="D2284" s="374"/>
      <c r="E2284" s="374"/>
      <c r="F2284" s="42" t="s">
        <v>661</v>
      </c>
      <c r="G2284" s="43">
        <v>2.7E-2</v>
      </c>
      <c r="H2284" s="44">
        <v>1</v>
      </c>
      <c r="I2284" s="116">
        <v>2.7E-2</v>
      </c>
      <c r="J2284" s="45"/>
      <c r="K2284" s="43"/>
      <c r="L2284" s="45"/>
      <c r="M2284" s="43"/>
      <c r="N2284" s="46"/>
      <c r="AF2284" s="39"/>
      <c r="AG2284" s="47"/>
      <c r="AH2284" s="47" t="s">
        <v>660</v>
      </c>
      <c r="AN2284" s="47"/>
      <c r="AO2284" s="47"/>
      <c r="AQ2284" s="47"/>
    </row>
    <row r="2285" spans="1:43" s="4" customFormat="1" ht="15" x14ac:dyDescent="0.25">
      <c r="A2285" s="69"/>
      <c r="B2285" s="50"/>
      <c r="C2285" s="372" t="s">
        <v>975</v>
      </c>
      <c r="D2285" s="372"/>
      <c r="E2285" s="372"/>
      <c r="F2285" s="372"/>
      <c r="G2285" s="372"/>
      <c r="H2285" s="372"/>
      <c r="I2285" s="372"/>
      <c r="J2285" s="372"/>
      <c r="K2285" s="372"/>
      <c r="L2285" s="372"/>
      <c r="M2285" s="372"/>
      <c r="N2285" s="377"/>
      <c r="AF2285" s="39"/>
      <c r="AG2285" s="47"/>
      <c r="AH2285" s="47"/>
      <c r="AI2285" s="3" t="s">
        <v>975</v>
      </c>
      <c r="AN2285" s="47"/>
      <c r="AO2285" s="47"/>
      <c r="AQ2285" s="47"/>
    </row>
    <row r="2286" spans="1:43" s="4" customFormat="1" ht="22.5" x14ac:dyDescent="0.25">
      <c r="A2286" s="103"/>
      <c r="B2286" s="49" t="s">
        <v>217</v>
      </c>
      <c r="C2286" s="368" t="s">
        <v>218</v>
      </c>
      <c r="D2286" s="368"/>
      <c r="E2286" s="368"/>
      <c r="F2286" s="368"/>
      <c r="G2286" s="368"/>
      <c r="H2286" s="368"/>
      <c r="I2286" s="368"/>
      <c r="J2286" s="368"/>
      <c r="K2286" s="368"/>
      <c r="L2286" s="368"/>
      <c r="M2286" s="368"/>
      <c r="N2286" s="376"/>
      <c r="AF2286" s="39"/>
      <c r="AG2286" s="47"/>
      <c r="AH2286" s="47"/>
      <c r="AJ2286" s="3" t="s">
        <v>218</v>
      </c>
      <c r="AN2286" s="47"/>
      <c r="AO2286" s="47"/>
      <c r="AQ2286" s="47"/>
    </row>
    <row r="2287" spans="1:43" s="4" customFormat="1" ht="15" x14ac:dyDescent="0.25">
      <c r="A2287" s="48"/>
      <c r="B2287" s="49" t="s">
        <v>58</v>
      </c>
      <c r="C2287" s="372" t="s">
        <v>62</v>
      </c>
      <c r="D2287" s="372"/>
      <c r="E2287" s="372"/>
      <c r="F2287" s="51"/>
      <c r="G2287" s="52"/>
      <c r="H2287" s="52"/>
      <c r="I2287" s="52"/>
      <c r="J2287" s="53">
        <v>620.42999999999995</v>
      </c>
      <c r="K2287" s="54">
        <v>1.1499999999999999</v>
      </c>
      <c r="L2287" s="53">
        <v>19.260000000000002</v>
      </c>
      <c r="M2287" s="54">
        <v>34.96</v>
      </c>
      <c r="N2287" s="64">
        <v>673.33</v>
      </c>
      <c r="AF2287" s="39"/>
      <c r="AG2287" s="47"/>
      <c r="AH2287" s="47"/>
      <c r="AK2287" s="3" t="s">
        <v>62</v>
      </c>
      <c r="AN2287" s="47"/>
      <c r="AO2287" s="47"/>
      <c r="AQ2287" s="47"/>
    </row>
    <row r="2288" spans="1:43" s="4" customFormat="1" ht="15" x14ac:dyDescent="0.25">
      <c r="A2288" s="48"/>
      <c r="B2288" s="49" t="s">
        <v>73</v>
      </c>
      <c r="C2288" s="372" t="s">
        <v>175</v>
      </c>
      <c r="D2288" s="372"/>
      <c r="E2288" s="372"/>
      <c r="F2288" s="51"/>
      <c r="G2288" s="52"/>
      <c r="H2288" s="52"/>
      <c r="I2288" s="52"/>
      <c r="J2288" s="107">
        <v>3092.82</v>
      </c>
      <c r="K2288" s="54">
        <v>1.1499999999999999</v>
      </c>
      <c r="L2288" s="53">
        <v>96.03</v>
      </c>
      <c r="M2288" s="52"/>
      <c r="N2288" s="58"/>
      <c r="AF2288" s="39"/>
      <c r="AG2288" s="47"/>
      <c r="AH2288" s="47"/>
      <c r="AK2288" s="3" t="s">
        <v>175</v>
      </c>
      <c r="AN2288" s="47"/>
      <c r="AO2288" s="47"/>
      <c r="AQ2288" s="47"/>
    </row>
    <row r="2289" spans="1:43" s="4" customFormat="1" ht="15" x14ac:dyDescent="0.25">
      <c r="A2289" s="48"/>
      <c r="B2289" s="49" t="s">
        <v>78</v>
      </c>
      <c r="C2289" s="372" t="s">
        <v>176</v>
      </c>
      <c r="D2289" s="372"/>
      <c r="E2289" s="372"/>
      <c r="F2289" s="51"/>
      <c r="G2289" s="52"/>
      <c r="H2289" s="52"/>
      <c r="I2289" s="52"/>
      <c r="J2289" s="53">
        <v>399.08</v>
      </c>
      <c r="K2289" s="54">
        <v>1.1499999999999999</v>
      </c>
      <c r="L2289" s="53">
        <v>12.39</v>
      </c>
      <c r="M2289" s="54">
        <v>34.96</v>
      </c>
      <c r="N2289" s="64">
        <v>433.15</v>
      </c>
      <c r="AF2289" s="39"/>
      <c r="AG2289" s="47"/>
      <c r="AH2289" s="47"/>
      <c r="AK2289" s="3" t="s">
        <v>176</v>
      </c>
      <c r="AN2289" s="47"/>
      <c r="AO2289" s="47"/>
      <c r="AQ2289" s="47"/>
    </row>
    <row r="2290" spans="1:43" s="4" customFormat="1" ht="15" x14ac:dyDescent="0.25">
      <c r="A2290" s="48"/>
      <c r="B2290" s="49" t="s">
        <v>122</v>
      </c>
      <c r="C2290" s="372" t="s">
        <v>177</v>
      </c>
      <c r="D2290" s="372"/>
      <c r="E2290" s="372"/>
      <c r="F2290" s="51"/>
      <c r="G2290" s="52"/>
      <c r="H2290" s="52"/>
      <c r="I2290" s="52"/>
      <c r="J2290" s="107">
        <v>7435.74</v>
      </c>
      <c r="K2290" s="52"/>
      <c r="L2290" s="53">
        <v>200.76</v>
      </c>
      <c r="M2290" s="52"/>
      <c r="N2290" s="58"/>
      <c r="AF2290" s="39"/>
      <c r="AG2290" s="47"/>
      <c r="AH2290" s="47"/>
      <c r="AK2290" s="3" t="s">
        <v>177</v>
      </c>
      <c r="AN2290" s="47"/>
      <c r="AO2290" s="47"/>
      <c r="AQ2290" s="47"/>
    </row>
    <row r="2291" spans="1:43" s="4" customFormat="1" ht="15" x14ac:dyDescent="0.25">
      <c r="A2291" s="56"/>
      <c r="B2291" s="49"/>
      <c r="C2291" s="372" t="s">
        <v>63</v>
      </c>
      <c r="D2291" s="372"/>
      <c r="E2291" s="372"/>
      <c r="F2291" s="51" t="s">
        <v>64</v>
      </c>
      <c r="G2291" s="54">
        <v>65.239999999999995</v>
      </c>
      <c r="H2291" s="54">
        <v>1.1499999999999999</v>
      </c>
      <c r="I2291" s="117">
        <v>2.0257019999999999</v>
      </c>
      <c r="J2291" s="57"/>
      <c r="K2291" s="52"/>
      <c r="L2291" s="57"/>
      <c r="M2291" s="52"/>
      <c r="N2291" s="58"/>
      <c r="AF2291" s="39"/>
      <c r="AG2291" s="47"/>
      <c r="AH2291" s="47"/>
      <c r="AL2291" s="3" t="s">
        <v>63</v>
      </c>
      <c r="AN2291" s="47"/>
      <c r="AO2291" s="47"/>
      <c r="AQ2291" s="47"/>
    </row>
    <row r="2292" spans="1:43" s="4" customFormat="1" ht="15" x14ac:dyDescent="0.25">
      <c r="A2292" s="56"/>
      <c r="B2292" s="49"/>
      <c r="C2292" s="372" t="s">
        <v>178</v>
      </c>
      <c r="D2292" s="372"/>
      <c r="E2292" s="372"/>
      <c r="F2292" s="51" t="s">
        <v>64</v>
      </c>
      <c r="G2292" s="54">
        <v>37.51</v>
      </c>
      <c r="H2292" s="54">
        <v>1.1499999999999999</v>
      </c>
      <c r="I2292" s="111">
        <v>1.1646855</v>
      </c>
      <c r="J2292" s="57"/>
      <c r="K2292" s="52"/>
      <c r="L2292" s="57"/>
      <c r="M2292" s="52"/>
      <c r="N2292" s="58"/>
      <c r="AF2292" s="39"/>
      <c r="AG2292" s="47"/>
      <c r="AH2292" s="47"/>
      <c r="AL2292" s="3" t="s">
        <v>178</v>
      </c>
      <c r="AN2292" s="47"/>
      <c r="AO2292" s="47"/>
      <c r="AQ2292" s="47"/>
    </row>
    <row r="2293" spans="1:43" s="4" customFormat="1" ht="15" x14ac:dyDescent="0.25">
      <c r="A2293" s="48"/>
      <c r="B2293" s="49"/>
      <c r="C2293" s="375" t="s">
        <v>65</v>
      </c>
      <c r="D2293" s="375"/>
      <c r="E2293" s="375"/>
      <c r="F2293" s="59"/>
      <c r="G2293" s="60"/>
      <c r="H2293" s="60"/>
      <c r="I2293" s="60"/>
      <c r="J2293" s="108">
        <v>11148.99</v>
      </c>
      <c r="K2293" s="60"/>
      <c r="L2293" s="61">
        <v>316.05</v>
      </c>
      <c r="M2293" s="60"/>
      <c r="N2293" s="62"/>
      <c r="AF2293" s="39"/>
      <c r="AG2293" s="47"/>
      <c r="AH2293" s="47"/>
      <c r="AM2293" s="3" t="s">
        <v>65</v>
      </c>
      <c r="AN2293" s="47"/>
      <c r="AO2293" s="47"/>
      <c r="AQ2293" s="47"/>
    </row>
    <row r="2294" spans="1:43" s="4" customFormat="1" ht="15" x14ac:dyDescent="0.25">
      <c r="A2294" s="56"/>
      <c r="B2294" s="49"/>
      <c r="C2294" s="372" t="s">
        <v>66</v>
      </c>
      <c r="D2294" s="372"/>
      <c r="E2294" s="372"/>
      <c r="F2294" s="51"/>
      <c r="G2294" s="52"/>
      <c r="H2294" s="52"/>
      <c r="I2294" s="52"/>
      <c r="J2294" s="57"/>
      <c r="K2294" s="52"/>
      <c r="L2294" s="53">
        <v>31.65</v>
      </c>
      <c r="M2294" s="52"/>
      <c r="N2294" s="55">
        <v>1106.48</v>
      </c>
      <c r="AF2294" s="39"/>
      <c r="AG2294" s="47"/>
      <c r="AH2294" s="47"/>
      <c r="AL2294" s="3" t="s">
        <v>66</v>
      </c>
      <c r="AN2294" s="47"/>
      <c r="AO2294" s="47"/>
      <c r="AQ2294" s="47"/>
    </row>
    <row r="2295" spans="1:43" s="4" customFormat="1" ht="15" x14ac:dyDescent="0.25">
      <c r="A2295" s="56"/>
      <c r="B2295" s="49" t="s">
        <v>663</v>
      </c>
      <c r="C2295" s="372" t="s">
        <v>664</v>
      </c>
      <c r="D2295" s="372"/>
      <c r="E2295" s="372"/>
      <c r="F2295" s="51" t="s">
        <v>69</v>
      </c>
      <c r="G2295" s="63">
        <v>103</v>
      </c>
      <c r="H2295" s="52"/>
      <c r="I2295" s="63">
        <v>103</v>
      </c>
      <c r="J2295" s="57"/>
      <c r="K2295" s="52"/>
      <c r="L2295" s="53">
        <v>32.6</v>
      </c>
      <c r="M2295" s="52"/>
      <c r="N2295" s="55">
        <v>1139.67</v>
      </c>
      <c r="AF2295" s="39"/>
      <c r="AG2295" s="47"/>
      <c r="AH2295" s="47"/>
      <c r="AL2295" s="3" t="s">
        <v>664</v>
      </c>
      <c r="AN2295" s="47"/>
      <c r="AO2295" s="47"/>
      <c r="AQ2295" s="47"/>
    </row>
    <row r="2296" spans="1:43" s="4" customFormat="1" ht="15" x14ac:dyDescent="0.25">
      <c r="A2296" s="56"/>
      <c r="B2296" s="49" t="s">
        <v>665</v>
      </c>
      <c r="C2296" s="372" t="s">
        <v>666</v>
      </c>
      <c r="D2296" s="372"/>
      <c r="E2296" s="372"/>
      <c r="F2296" s="51" t="s">
        <v>69</v>
      </c>
      <c r="G2296" s="63">
        <v>60</v>
      </c>
      <c r="H2296" s="52"/>
      <c r="I2296" s="63">
        <v>60</v>
      </c>
      <c r="J2296" s="57"/>
      <c r="K2296" s="52"/>
      <c r="L2296" s="53">
        <v>18.989999999999998</v>
      </c>
      <c r="M2296" s="52"/>
      <c r="N2296" s="64">
        <v>663.89</v>
      </c>
      <c r="AF2296" s="39"/>
      <c r="AG2296" s="47"/>
      <c r="AH2296" s="47"/>
      <c r="AL2296" s="3" t="s">
        <v>666</v>
      </c>
      <c r="AN2296" s="47"/>
      <c r="AO2296" s="47"/>
      <c r="AQ2296" s="47"/>
    </row>
    <row r="2297" spans="1:43" s="4" customFormat="1" ht="15" x14ac:dyDescent="0.25">
      <c r="A2297" s="65"/>
      <c r="B2297" s="66"/>
      <c r="C2297" s="374" t="s">
        <v>72</v>
      </c>
      <c r="D2297" s="374"/>
      <c r="E2297" s="374"/>
      <c r="F2297" s="42"/>
      <c r="G2297" s="43"/>
      <c r="H2297" s="43"/>
      <c r="I2297" s="43"/>
      <c r="J2297" s="45"/>
      <c r="K2297" s="43"/>
      <c r="L2297" s="67">
        <v>367.64</v>
      </c>
      <c r="M2297" s="60"/>
      <c r="N2297" s="46"/>
      <c r="AF2297" s="39"/>
      <c r="AG2297" s="47"/>
      <c r="AH2297" s="47"/>
      <c r="AN2297" s="47" t="s">
        <v>72</v>
      </c>
      <c r="AO2297" s="47"/>
      <c r="AQ2297" s="47"/>
    </row>
    <row r="2298" spans="1:43" s="4" customFormat="1" ht="22.5" x14ac:dyDescent="0.25">
      <c r="A2298" s="40" t="s">
        <v>976</v>
      </c>
      <c r="B2298" s="41" t="s">
        <v>668</v>
      </c>
      <c r="C2298" s="374" t="s">
        <v>977</v>
      </c>
      <c r="D2298" s="374"/>
      <c r="E2298" s="374"/>
      <c r="F2298" s="42" t="s">
        <v>231</v>
      </c>
      <c r="G2298" s="43">
        <v>27.54</v>
      </c>
      <c r="H2298" s="44">
        <v>1</v>
      </c>
      <c r="I2298" s="68">
        <v>27.54</v>
      </c>
      <c r="J2298" s="67">
        <v>300.73</v>
      </c>
      <c r="K2298" s="43"/>
      <c r="L2298" s="67">
        <v>968.67</v>
      </c>
      <c r="M2298" s="68">
        <v>8.5500000000000007</v>
      </c>
      <c r="N2298" s="115">
        <v>8282.1</v>
      </c>
      <c r="AF2298" s="39"/>
      <c r="AG2298" s="47"/>
      <c r="AH2298" s="47" t="s">
        <v>977</v>
      </c>
      <c r="AN2298" s="47"/>
      <c r="AO2298" s="47"/>
      <c r="AQ2298" s="47"/>
    </row>
    <row r="2299" spans="1:43" s="4" customFormat="1" ht="15" x14ac:dyDescent="0.25">
      <c r="A2299" s="69"/>
      <c r="B2299" s="50"/>
      <c r="C2299" s="372" t="s">
        <v>978</v>
      </c>
      <c r="D2299" s="372"/>
      <c r="E2299" s="372"/>
      <c r="F2299" s="372"/>
      <c r="G2299" s="372"/>
      <c r="H2299" s="372"/>
      <c r="I2299" s="372"/>
      <c r="J2299" s="372"/>
      <c r="K2299" s="372"/>
      <c r="L2299" s="372"/>
      <c r="M2299" s="372"/>
      <c r="N2299" s="377"/>
      <c r="AF2299" s="39"/>
      <c r="AG2299" s="47"/>
      <c r="AH2299" s="47"/>
      <c r="AI2299" s="3" t="s">
        <v>978</v>
      </c>
      <c r="AN2299" s="47"/>
      <c r="AO2299" s="47"/>
      <c r="AQ2299" s="47"/>
    </row>
    <row r="2300" spans="1:43" s="4" customFormat="1" ht="15" x14ac:dyDescent="0.25">
      <c r="A2300" s="65"/>
      <c r="B2300" s="66"/>
      <c r="C2300" s="374" t="s">
        <v>72</v>
      </c>
      <c r="D2300" s="374"/>
      <c r="E2300" s="374"/>
      <c r="F2300" s="42"/>
      <c r="G2300" s="43"/>
      <c r="H2300" s="43"/>
      <c r="I2300" s="43"/>
      <c r="J2300" s="45"/>
      <c r="K2300" s="43"/>
      <c r="L2300" s="67">
        <v>968.67</v>
      </c>
      <c r="M2300" s="60"/>
      <c r="N2300" s="115">
        <v>8282.1</v>
      </c>
      <c r="AF2300" s="39"/>
      <c r="AG2300" s="47"/>
      <c r="AH2300" s="47"/>
      <c r="AN2300" s="47" t="s">
        <v>72</v>
      </c>
      <c r="AO2300" s="47"/>
      <c r="AQ2300" s="47"/>
    </row>
    <row r="2301" spans="1:43" s="4" customFormat="1" ht="23.25" x14ac:dyDescent="0.25">
      <c r="A2301" s="40" t="s">
        <v>979</v>
      </c>
      <c r="B2301" s="41" t="s">
        <v>672</v>
      </c>
      <c r="C2301" s="374" t="s">
        <v>980</v>
      </c>
      <c r="D2301" s="374"/>
      <c r="E2301" s="374"/>
      <c r="F2301" s="42" t="s">
        <v>674</v>
      </c>
      <c r="G2301" s="43">
        <v>0.04</v>
      </c>
      <c r="H2301" s="44">
        <v>1</v>
      </c>
      <c r="I2301" s="68">
        <v>0.04</v>
      </c>
      <c r="J2301" s="105">
        <v>7182</v>
      </c>
      <c r="K2301" s="43"/>
      <c r="L2301" s="67">
        <v>287.27999999999997</v>
      </c>
      <c r="M2301" s="43"/>
      <c r="N2301" s="46"/>
      <c r="AF2301" s="39"/>
      <c r="AG2301" s="47"/>
      <c r="AH2301" s="47" t="s">
        <v>980</v>
      </c>
      <c r="AN2301" s="47"/>
      <c r="AO2301" s="47"/>
      <c r="AQ2301" s="47"/>
    </row>
    <row r="2302" spans="1:43" s="4" customFormat="1" ht="15" x14ac:dyDescent="0.25">
      <c r="A2302" s="69"/>
      <c r="B2302" s="50"/>
      <c r="C2302" s="372" t="s">
        <v>675</v>
      </c>
      <c r="D2302" s="372"/>
      <c r="E2302" s="372"/>
      <c r="F2302" s="372"/>
      <c r="G2302" s="372"/>
      <c r="H2302" s="372"/>
      <c r="I2302" s="372"/>
      <c r="J2302" s="372"/>
      <c r="K2302" s="372"/>
      <c r="L2302" s="372"/>
      <c r="M2302" s="372"/>
      <c r="N2302" s="377"/>
      <c r="AF2302" s="39"/>
      <c r="AG2302" s="47"/>
      <c r="AH2302" s="47"/>
      <c r="AI2302" s="3" t="s">
        <v>675</v>
      </c>
      <c r="AN2302" s="47"/>
      <c r="AO2302" s="47"/>
      <c r="AQ2302" s="47"/>
    </row>
    <row r="2303" spans="1:43" s="4" customFormat="1" ht="15" x14ac:dyDescent="0.25">
      <c r="A2303" s="65"/>
      <c r="B2303" s="66"/>
      <c r="C2303" s="374" t="s">
        <v>72</v>
      </c>
      <c r="D2303" s="374"/>
      <c r="E2303" s="374"/>
      <c r="F2303" s="42"/>
      <c r="G2303" s="43"/>
      <c r="H2303" s="43"/>
      <c r="I2303" s="43"/>
      <c r="J2303" s="45"/>
      <c r="K2303" s="43"/>
      <c r="L2303" s="67">
        <v>287.27999999999997</v>
      </c>
      <c r="M2303" s="60"/>
      <c r="N2303" s="46"/>
      <c r="AF2303" s="39"/>
      <c r="AG2303" s="47"/>
      <c r="AH2303" s="47"/>
      <c r="AN2303" s="47" t="s">
        <v>72</v>
      </c>
      <c r="AO2303" s="47"/>
      <c r="AQ2303" s="47"/>
    </row>
    <row r="2304" spans="1:43" s="4" customFormat="1" ht="15" x14ac:dyDescent="0.25">
      <c r="A2304" s="381" t="s">
        <v>981</v>
      </c>
      <c r="B2304" s="382"/>
      <c r="C2304" s="382"/>
      <c r="D2304" s="382"/>
      <c r="E2304" s="382"/>
      <c r="F2304" s="382"/>
      <c r="G2304" s="382"/>
      <c r="H2304" s="382"/>
      <c r="I2304" s="382"/>
      <c r="J2304" s="382"/>
      <c r="K2304" s="382"/>
      <c r="L2304" s="382"/>
      <c r="M2304" s="382"/>
      <c r="N2304" s="383"/>
      <c r="AF2304" s="39"/>
      <c r="AG2304" s="47" t="s">
        <v>981</v>
      </c>
      <c r="AH2304" s="47"/>
      <c r="AN2304" s="47"/>
      <c r="AO2304" s="47"/>
      <c r="AQ2304" s="47"/>
    </row>
    <row r="2305" spans="1:43" s="4" customFormat="1" ht="23.25" x14ac:dyDescent="0.25">
      <c r="A2305" s="40" t="s">
        <v>982</v>
      </c>
      <c r="B2305" s="41" t="s">
        <v>859</v>
      </c>
      <c r="C2305" s="374" t="s">
        <v>983</v>
      </c>
      <c r="D2305" s="374"/>
      <c r="E2305" s="374"/>
      <c r="F2305" s="42" t="s">
        <v>215</v>
      </c>
      <c r="G2305" s="43">
        <v>1.32</v>
      </c>
      <c r="H2305" s="44">
        <v>1</v>
      </c>
      <c r="I2305" s="68">
        <v>1.32</v>
      </c>
      <c r="J2305" s="45"/>
      <c r="K2305" s="43"/>
      <c r="L2305" s="45"/>
      <c r="M2305" s="43"/>
      <c r="N2305" s="46"/>
      <c r="AF2305" s="39"/>
      <c r="AG2305" s="47"/>
      <c r="AH2305" s="47" t="s">
        <v>983</v>
      </c>
      <c r="AN2305" s="47"/>
      <c r="AO2305" s="47"/>
      <c r="AQ2305" s="47"/>
    </row>
    <row r="2306" spans="1:43" s="4" customFormat="1" ht="15" x14ac:dyDescent="0.25">
      <c r="A2306" s="69"/>
      <c r="B2306" s="50"/>
      <c r="C2306" s="372" t="s">
        <v>984</v>
      </c>
      <c r="D2306" s="372"/>
      <c r="E2306" s="372"/>
      <c r="F2306" s="372"/>
      <c r="G2306" s="372"/>
      <c r="H2306" s="372"/>
      <c r="I2306" s="372"/>
      <c r="J2306" s="372"/>
      <c r="K2306" s="372"/>
      <c r="L2306" s="372"/>
      <c r="M2306" s="372"/>
      <c r="N2306" s="377"/>
      <c r="AF2306" s="39"/>
      <c r="AG2306" s="47"/>
      <c r="AH2306" s="47"/>
      <c r="AI2306" s="3" t="s">
        <v>984</v>
      </c>
      <c r="AN2306" s="47"/>
      <c r="AO2306" s="47"/>
      <c r="AQ2306" s="47"/>
    </row>
    <row r="2307" spans="1:43" s="4" customFormat="1" ht="22.5" x14ac:dyDescent="0.25">
      <c r="A2307" s="103"/>
      <c r="B2307" s="49" t="s">
        <v>217</v>
      </c>
      <c r="C2307" s="368" t="s">
        <v>218</v>
      </c>
      <c r="D2307" s="368"/>
      <c r="E2307" s="368"/>
      <c r="F2307" s="368"/>
      <c r="G2307" s="368"/>
      <c r="H2307" s="368"/>
      <c r="I2307" s="368"/>
      <c r="J2307" s="368"/>
      <c r="K2307" s="368"/>
      <c r="L2307" s="368"/>
      <c r="M2307" s="368"/>
      <c r="N2307" s="376"/>
      <c r="AF2307" s="39"/>
      <c r="AG2307" s="47"/>
      <c r="AH2307" s="47"/>
      <c r="AJ2307" s="3" t="s">
        <v>218</v>
      </c>
      <c r="AN2307" s="47"/>
      <c r="AO2307" s="47"/>
      <c r="AQ2307" s="47"/>
    </row>
    <row r="2308" spans="1:43" s="4" customFormat="1" ht="15" x14ac:dyDescent="0.25">
      <c r="A2308" s="48"/>
      <c r="B2308" s="49" t="s">
        <v>58</v>
      </c>
      <c r="C2308" s="372" t="s">
        <v>62</v>
      </c>
      <c r="D2308" s="372"/>
      <c r="E2308" s="372"/>
      <c r="F2308" s="51"/>
      <c r="G2308" s="52"/>
      <c r="H2308" s="52"/>
      <c r="I2308" s="52"/>
      <c r="J2308" s="53">
        <v>137.62</v>
      </c>
      <c r="K2308" s="54">
        <v>1.1499999999999999</v>
      </c>
      <c r="L2308" s="53">
        <v>208.91</v>
      </c>
      <c r="M2308" s="54">
        <v>34.96</v>
      </c>
      <c r="N2308" s="55">
        <v>7303.49</v>
      </c>
      <c r="AF2308" s="39"/>
      <c r="AG2308" s="47"/>
      <c r="AH2308" s="47"/>
      <c r="AK2308" s="3" t="s">
        <v>62</v>
      </c>
      <c r="AN2308" s="47"/>
      <c r="AO2308" s="47"/>
      <c r="AQ2308" s="47"/>
    </row>
    <row r="2309" spans="1:43" s="4" customFormat="1" ht="15" x14ac:dyDescent="0.25">
      <c r="A2309" s="48"/>
      <c r="B2309" s="49" t="s">
        <v>73</v>
      </c>
      <c r="C2309" s="372" t="s">
        <v>175</v>
      </c>
      <c r="D2309" s="372"/>
      <c r="E2309" s="372"/>
      <c r="F2309" s="51"/>
      <c r="G2309" s="52"/>
      <c r="H2309" s="52"/>
      <c r="I2309" s="52"/>
      <c r="J2309" s="53">
        <v>50.47</v>
      </c>
      <c r="K2309" s="54">
        <v>1.1499999999999999</v>
      </c>
      <c r="L2309" s="53">
        <v>76.61</v>
      </c>
      <c r="M2309" s="52"/>
      <c r="N2309" s="58"/>
      <c r="AF2309" s="39"/>
      <c r="AG2309" s="47"/>
      <c r="AH2309" s="47"/>
      <c r="AK2309" s="3" t="s">
        <v>175</v>
      </c>
      <c r="AN2309" s="47"/>
      <c r="AO2309" s="47"/>
      <c r="AQ2309" s="47"/>
    </row>
    <row r="2310" spans="1:43" s="4" customFormat="1" ht="15" x14ac:dyDescent="0.25">
      <c r="A2310" s="48"/>
      <c r="B2310" s="49" t="s">
        <v>78</v>
      </c>
      <c r="C2310" s="372" t="s">
        <v>176</v>
      </c>
      <c r="D2310" s="372"/>
      <c r="E2310" s="372"/>
      <c r="F2310" s="51"/>
      <c r="G2310" s="52"/>
      <c r="H2310" s="52"/>
      <c r="I2310" s="52"/>
      <c r="J2310" s="53">
        <v>5.0199999999999996</v>
      </c>
      <c r="K2310" s="54">
        <v>1.1499999999999999</v>
      </c>
      <c r="L2310" s="53">
        <v>7.62</v>
      </c>
      <c r="M2310" s="54">
        <v>34.96</v>
      </c>
      <c r="N2310" s="64">
        <v>266.39999999999998</v>
      </c>
      <c r="AF2310" s="39"/>
      <c r="AG2310" s="47"/>
      <c r="AH2310" s="47"/>
      <c r="AK2310" s="3" t="s">
        <v>176</v>
      </c>
      <c r="AN2310" s="47"/>
      <c r="AO2310" s="47"/>
      <c r="AQ2310" s="47"/>
    </row>
    <row r="2311" spans="1:43" s="4" customFormat="1" ht="15" x14ac:dyDescent="0.25">
      <c r="A2311" s="48"/>
      <c r="B2311" s="49" t="s">
        <v>122</v>
      </c>
      <c r="C2311" s="372" t="s">
        <v>177</v>
      </c>
      <c r="D2311" s="372"/>
      <c r="E2311" s="372"/>
      <c r="F2311" s="51"/>
      <c r="G2311" s="52"/>
      <c r="H2311" s="52"/>
      <c r="I2311" s="52"/>
      <c r="J2311" s="53">
        <v>37.909999999999997</v>
      </c>
      <c r="K2311" s="52"/>
      <c r="L2311" s="53">
        <v>50.04</v>
      </c>
      <c r="M2311" s="52"/>
      <c r="N2311" s="58"/>
      <c r="AF2311" s="39"/>
      <c r="AG2311" s="47"/>
      <c r="AH2311" s="47"/>
      <c r="AK2311" s="3" t="s">
        <v>177</v>
      </c>
      <c r="AN2311" s="47"/>
      <c r="AO2311" s="47"/>
      <c r="AQ2311" s="47"/>
    </row>
    <row r="2312" spans="1:43" s="4" customFormat="1" ht="15" x14ac:dyDescent="0.25">
      <c r="A2312" s="56"/>
      <c r="B2312" s="49"/>
      <c r="C2312" s="372" t="s">
        <v>63</v>
      </c>
      <c r="D2312" s="372"/>
      <c r="E2312" s="372"/>
      <c r="F2312" s="51" t="s">
        <v>64</v>
      </c>
      <c r="G2312" s="54">
        <v>14.64</v>
      </c>
      <c r="H2312" s="54">
        <v>1.1499999999999999</v>
      </c>
      <c r="I2312" s="114">
        <v>22.223520000000001</v>
      </c>
      <c r="J2312" s="57"/>
      <c r="K2312" s="52"/>
      <c r="L2312" s="57"/>
      <c r="M2312" s="52"/>
      <c r="N2312" s="58"/>
      <c r="AF2312" s="39"/>
      <c r="AG2312" s="47"/>
      <c r="AH2312" s="47"/>
      <c r="AL2312" s="3" t="s">
        <v>63</v>
      </c>
      <c r="AN2312" s="47"/>
      <c r="AO2312" s="47"/>
      <c r="AQ2312" s="47"/>
    </row>
    <row r="2313" spans="1:43" s="4" customFormat="1" ht="15" x14ac:dyDescent="0.25">
      <c r="A2313" s="56"/>
      <c r="B2313" s="49"/>
      <c r="C2313" s="372" t="s">
        <v>178</v>
      </c>
      <c r="D2313" s="372"/>
      <c r="E2313" s="372"/>
      <c r="F2313" s="51" t="s">
        <v>64</v>
      </c>
      <c r="G2313" s="104">
        <v>0.4</v>
      </c>
      <c r="H2313" s="54">
        <v>1.1499999999999999</v>
      </c>
      <c r="I2313" s="70">
        <v>0.60719999999999996</v>
      </c>
      <c r="J2313" s="57"/>
      <c r="K2313" s="52"/>
      <c r="L2313" s="57"/>
      <c r="M2313" s="52"/>
      <c r="N2313" s="58"/>
      <c r="AF2313" s="39"/>
      <c r="AG2313" s="47"/>
      <c r="AH2313" s="47"/>
      <c r="AL2313" s="3" t="s">
        <v>178</v>
      </c>
      <c r="AN2313" s="47"/>
      <c r="AO2313" s="47"/>
      <c r="AQ2313" s="47"/>
    </row>
    <row r="2314" spans="1:43" s="4" customFormat="1" ht="15" x14ac:dyDescent="0.25">
      <c r="A2314" s="48"/>
      <c r="B2314" s="49"/>
      <c r="C2314" s="375" t="s">
        <v>65</v>
      </c>
      <c r="D2314" s="375"/>
      <c r="E2314" s="375"/>
      <c r="F2314" s="59"/>
      <c r="G2314" s="60"/>
      <c r="H2314" s="60"/>
      <c r="I2314" s="60"/>
      <c r="J2314" s="61">
        <v>226</v>
      </c>
      <c r="K2314" s="60"/>
      <c r="L2314" s="61">
        <v>335.56</v>
      </c>
      <c r="M2314" s="60"/>
      <c r="N2314" s="62"/>
      <c r="AF2314" s="39"/>
      <c r="AG2314" s="47"/>
      <c r="AH2314" s="47"/>
      <c r="AM2314" s="3" t="s">
        <v>65</v>
      </c>
      <c r="AN2314" s="47"/>
      <c r="AO2314" s="47"/>
      <c r="AQ2314" s="47"/>
    </row>
    <row r="2315" spans="1:43" s="4" customFormat="1" ht="15" x14ac:dyDescent="0.25">
      <c r="A2315" s="56"/>
      <c r="B2315" s="49"/>
      <c r="C2315" s="372" t="s">
        <v>66</v>
      </c>
      <c r="D2315" s="372"/>
      <c r="E2315" s="372"/>
      <c r="F2315" s="51"/>
      <c r="G2315" s="52"/>
      <c r="H2315" s="52"/>
      <c r="I2315" s="52"/>
      <c r="J2315" s="57"/>
      <c r="K2315" s="52"/>
      <c r="L2315" s="53">
        <v>216.53</v>
      </c>
      <c r="M2315" s="52"/>
      <c r="N2315" s="55">
        <v>7569.89</v>
      </c>
      <c r="AF2315" s="39"/>
      <c r="AG2315" s="47"/>
      <c r="AH2315" s="47"/>
      <c r="AL2315" s="3" t="s">
        <v>66</v>
      </c>
      <c r="AN2315" s="47"/>
      <c r="AO2315" s="47"/>
      <c r="AQ2315" s="47"/>
    </row>
    <row r="2316" spans="1:43" s="4" customFormat="1" ht="23.25" x14ac:dyDescent="0.25">
      <c r="A2316" s="56"/>
      <c r="B2316" s="49" t="s">
        <v>681</v>
      </c>
      <c r="C2316" s="372" t="s">
        <v>682</v>
      </c>
      <c r="D2316" s="372"/>
      <c r="E2316" s="372"/>
      <c r="F2316" s="51" t="s">
        <v>69</v>
      </c>
      <c r="G2316" s="63">
        <v>97</v>
      </c>
      <c r="H2316" s="52"/>
      <c r="I2316" s="63">
        <v>97</v>
      </c>
      <c r="J2316" s="57"/>
      <c r="K2316" s="52"/>
      <c r="L2316" s="53">
        <v>210.03</v>
      </c>
      <c r="M2316" s="52"/>
      <c r="N2316" s="55">
        <v>7342.79</v>
      </c>
      <c r="AF2316" s="39"/>
      <c r="AG2316" s="47"/>
      <c r="AH2316" s="47"/>
      <c r="AL2316" s="3" t="s">
        <v>682</v>
      </c>
      <c r="AN2316" s="47"/>
      <c r="AO2316" s="47"/>
      <c r="AQ2316" s="47"/>
    </row>
    <row r="2317" spans="1:43" s="4" customFormat="1" ht="23.25" x14ac:dyDescent="0.25">
      <c r="A2317" s="56"/>
      <c r="B2317" s="49" t="s">
        <v>683</v>
      </c>
      <c r="C2317" s="372" t="s">
        <v>684</v>
      </c>
      <c r="D2317" s="372"/>
      <c r="E2317" s="372"/>
      <c r="F2317" s="51" t="s">
        <v>69</v>
      </c>
      <c r="G2317" s="63">
        <v>51</v>
      </c>
      <c r="H2317" s="52"/>
      <c r="I2317" s="63">
        <v>51</v>
      </c>
      <c r="J2317" s="57"/>
      <c r="K2317" s="52"/>
      <c r="L2317" s="53">
        <v>110.43</v>
      </c>
      <c r="M2317" s="52"/>
      <c r="N2317" s="55">
        <v>3860.64</v>
      </c>
      <c r="AF2317" s="39"/>
      <c r="AG2317" s="47"/>
      <c r="AH2317" s="47"/>
      <c r="AL2317" s="3" t="s">
        <v>684</v>
      </c>
      <c r="AN2317" s="47"/>
      <c r="AO2317" s="47"/>
      <c r="AQ2317" s="47"/>
    </row>
    <row r="2318" spans="1:43" s="4" customFormat="1" ht="15" x14ac:dyDescent="0.25">
      <c r="A2318" s="65"/>
      <c r="B2318" s="66"/>
      <c r="C2318" s="374" t="s">
        <v>72</v>
      </c>
      <c r="D2318" s="374"/>
      <c r="E2318" s="374"/>
      <c r="F2318" s="42"/>
      <c r="G2318" s="43"/>
      <c r="H2318" s="43"/>
      <c r="I2318" s="43"/>
      <c r="J2318" s="45"/>
      <c r="K2318" s="43"/>
      <c r="L2318" s="67">
        <v>656.02</v>
      </c>
      <c r="M2318" s="60"/>
      <c r="N2318" s="46"/>
      <c r="AF2318" s="39"/>
      <c r="AG2318" s="47"/>
      <c r="AH2318" s="47"/>
      <c r="AN2318" s="47" t="s">
        <v>72</v>
      </c>
      <c r="AO2318" s="47"/>
      <c r="AQ2318" s="47"/>
    </row>
    <row r="2319" spans="1:43" s="4" customFormat="1" ht="23.25" x14ac:dyDescent="0.25">
      <c r="A2319" s="40" t="s">
        <v>985</v>
      </c>
      <c r="B2319" s="41" t="s">
        <v>986</v>
      </c>
      <c r="C2319" s="374" t="s">
        <v>987</v>
      </c>
      <c r="D2319" s="374"/>
      <c r="E2319" s="374"/>
      <c r="F2319" s="42" t="s">
        <v>661</v>
      </c>
      <c r="G2319" s="43">
        <v>0.13464000000000001</v>
      </c>
      <c r="H2319" s="44">
        <v>1</v>
      </c>
      <c r="I2319" s="118">
        <v>0.13464000000000001</v>
      </c>
      <c r="J2319" s="105">
        <v>33224.93</v>
      </c>
      <c r="K2319" s="43"/>
      <c r="L2319" s="105">
        <v>4473.3999999999996</v>
      </c>
      <c r="M2319" s="43"/>
      <c r="N2319" s="46"/>
      <c r="AF2319" s="39"/>
      <c r="AG2319" s="47"/>
      <c r="AH2319" s="47" t="s">
        <v>987</v>
      </c>
      <c r="AN2319" s="47"/>
      <c r="AO2319" s="47"/>
      <c r="AQ2319" s="47"/>
    </row>
    <row r="2320" spans="1:43" s="4" customFormat="1" ht="15" x14ac:dyDescent="0.25">
      <c r="A2320" s="69"/>
      <c r="B2320" s="50"/>
      <c r="C2320" s="372" t="s">
        <v>988</v>
      </c>
      <c r="D2320" s="372"/>
      <c r="E2320" s="372"/>
      <c r="F2320" s="372"/>
      <c r="G2320" s="372"/>
      <c r="H2320" s="372"/>
      <c r="I2320" s="372"/>
      <c r="J2320" s="372"/>
      <c r="K2320" s="372"/>
      <c r="L2320" s="372"/>
      <c r="M2320" s="372"/>
      <c r="N2320" s="377"/>
      <c r="AF2320" s="39"/>
      <c r="AG2320" s="47"/>
      <c r="AH2320" s="47"/>
      <c r="AI2320" s="3" t="s">
        <v>988</v>
      </c>
      <c r="AN2320" s="47"/>
      <c r="AO2320" s="47"/>
      <c r="AQ2320" s="47"/>
    </row>
    <row r="2321" spans="1:43" s="4" customFormat="1" ht="15" x14ac:dyDescent="0.25">
      <c r="A2321" s="65"/>
      <c r="B2321" s="66"/>
      <c r="C2321" s="374" t="s">
        <v>72</v>
      </c>
      <c r="D2321" s="374"/>
      <c r="E2321" s="374"/>
      <c r="F2321" s="42"/>
      <c r="G2321" s="43"/>
      <c r="H2321" s="43"/>
      <c r="I2321" s="43"/>
      <c r="J2321" s="45"/>
      <c r="K2321" s="43"/>
      <c r="L2321" s="105">
        <v>4473.3999999999996</v>
      </c>
      <c r="M2321" s="60"/>
      <c r="N2321" s="46"/>
      <c r="AF2321" s="39"/>
      <c r="AG2321" s="47"/>
      <c r="AH2321" s="47"/>
      <c r="AN2321" s="47" t="s">
        <v>72</v>
      </c>
      <c r="AO2321" s="47"/>
      <c r="AQ2321" s="47"/>
    </row>
    <row r="2322" spans="1:43" s="4" customFormat="1" ht="23.25" x14ac:dyDescent="0.25">
      <c r="A2322" s="40" t="s">
        <v>989</v>
      </c>
      <c r="B2322" s="41" t="s">
        <v>690</v>
      </c>
      <c r="C2322" s="374" t="s">
        <v>691</v>
      </c>
      <c r="D2322" s="374"/>
      <c r="E2322" s="374"/>
      <c r="F2322" s="42" t="s">
        <v>215</v>
      </c>
      <c r="G2322" s="43">
        <v>1.38</v>
      </c>
      <c r="H2322" s="44">
        <v>1</v>
      </c>
      <c r="I2322" s="68">
        <v>1.38</v>
      </c>
      <c r="J2322" s="45"/>
      <c r="K2322" s="43"/>
      <c r="L2322" s="45"/>
      <c r="M2322" s="43"/>
      <c r="N2322" s="46"/>
      <c r="AF2322" s="39"/>
      <c r="AG2322" s="47"/>
      <c r="AH2322" s="47" t="s">
        <v>691</v>
      </c>
      <c r="AN2322" s="47"/>
      <c r="AO2322" s="47"/>
      <c r="AQ2322" s="47"/>
    </row>
    <row r="2323" spans="1:43" s="4" customFormat="1" ht="15" x14ac:dyDescent="0.25">
      <c r="A2323" s="69"/>
      <c r="B2323" s="50"/>
      <c r="C2323" s="372" t="s">
        <v>990</v>
      </c>
      <c r="D2323" s="372"/>
      <c r="E2323" s="372"/>
      <c r="F2323" s="372"/>
      <c r="G2323" s="372"/>
      <c r="H2323" s="372"/>
      <c r="I2323" s="372"/>
      <c r="J2323" s="372"/>
      <c r="K2323" s="372"/>
      <c r="L2323" s="372"/>
      <c r="M2323" s="372"/>
      <c r="N2323" s="377"/>
      <c r="AF2323" s="39"/>
      <c r="AG2323" s="47"/>
      <c r="AH2323" s="47"/>
      <c r="AI2323" s="3" t="s">
        <v>990</v>
      </c>
      <c r="AN2323" s="47"/>
      <c r="AO2323" s="47"/>
      <c r="AQ2323" s="47"/>
    </row>
    <row r="2324" spans="1:43" s="4" customFormat="1" ht="22.5" x14ac:dyDescent="0.25">
      <c r="A2324" s="103"/>
      <c r="B2324" s="49" t="s">
        <v>217</v>
      </c>
      <c r="C2324" s="368" t="s">
        <v>218</v>
      </c>
      <c r="D2324" s="368"/>
      <c r="E2324" s="368"/>
      <c r="F2324" s="368"/>
      <c r="G2324" s="368"/>
      <c r="H2324" s="368"/>
      <c r="I2324" s="368"/>
      <c r="J2324" s="368"/>
      <c r="K2324" s="368"/>
      <c r="L2324" s="368"/>
      <c r="M2324" s="368"/>
      <c r="N2324" s="376"/>
      <c r="AF2324" s="39"/>
      <c r="AG2324" s="47"/>
      <c r="AH2324" s="47"/>
      <c r="AJ2324" s="3" t="s">
        <v>218</v>
      </c>
      <c r="AN2324" s="47"/>
      <c r="AO2324" s="47"/>
      <c r="AQ2324" s="47"/>
    </row>
    <row r="2325" spans="1:43" s="4" customFormat="1" ht="15" x14ac:dyDescent="0.25">
      <c r="A2325" s="48"/>
      <c r="B2325" s="49" t="s">
        <v>58</v>
      </c>
      <c r="C2325" s="372" t="s">
        <v>62</v>
      </c>
      <c r="D2325" s="372"/>
      <c r="E2325" s="372"/>
      <c r="F2325" s="51"/>
      <c r="G2325" s="52"/>
      <c r="H2325" s="52"/>
      <c r="I2325" s="52"/>
      <c r="J2325" s="53">
        <v>49.82</v>
      </c>
      <c r="K2325" s="54">
        <v>1.1499999999999999</v>
      </c>
      <c r="L2325" s="53">
        <v>79.06</v>
      </c>
      <c r="M2325" s="54">
        <v>34.96</v>
      </c>
      <c r="N2325" s="55">
        <v>2763.94</v>
      </c>
      <c r="AF2325" s="39"/>
      <c r="AG2325" s="47"/>
      <c r="AH2325" s="47"/>
      <c r="AK2325" s="3" t="s">
        <v>62</v>
      </c>
      <c r="AN2325" s="47"/>
      <c r="AO2325" s="47"/>
      <c r="AQ2325" s="47"/>
    </row>
    <row r="2326" spans="1:43" s="4" customFormat="1" ht="15" x14ac:dyDescent="0.25">
      <c r="A2326" s="48"/>
      <c r="B2326" s="49" t="s">
        <v>73</v>
      </c>
      <c r="C2326" s="372" t="s">
        <v>175</v>
      </c>
      <c r="D2326" s="372"/>
      <c r="E2326" s="372"/>
      <c r="F2326" s="51"/>
      <c r="G2326" s="52"/>
      <c r="H2326" s="52"/>
      <c r="I2326" s="52"/>
      <c r="J2326" s="53">
        <v>256.27</v>
      </c>
      <c r="K2326" s="54">
        <v>1.1499999999999999</v>
      </c>
      <c r="L2326" s="53">
        <v>406.7</v>
      </c>
      <c r="M2326" s="52"/>
      <c r="N2326" s="58"/>
      <c r="AF2326" s="39"/>
      <c r="AG2326" s="47"/>
      <c r="AH2326" s="47"/>
      <c r="AK2326" s="3" t="s">
        <v>175</v>
      </c>
      <c r="AN2326" s="47"/>
      <c r="AO2326" s="47"/>
      <c r="AQ2326" s="47"/>
    </row>
    <row r="2327" spans="1:43" s="4" customFormat="1" ht="15" x14ac:dyDescent="0.25">
      <c r="A2327" s="48"/>
      <c r="B2327" s="49" t="s">
        <v>78</v>
      </c>
      <c r="C2327" s="372" t="s">
        <v>176</v>
      </c>
      <c r="D2327" s="372"/>
      <c r="E2327" s="372"/>
      <c r="F2327" s="51"/>
      <c r="G2327" s="52"/>
      <c r="H2327" s="52"/>
      <c r="I2327" s="52"/>
      <c r="J2327" s="53">
        <v>45.24</v>
      </c>
      <c r="K2327" s="54">
        <v>1.1499999999999999</v>
      </c>
      <c r="L2327" s="53">
        <v>71.8</v>
      </c>
      <c r="M2327" s="54">
        <v>34.96</v>
      </c>
      <c r="N2327" s="55">
        <v>2510.13</v>
      </c>
      <c r="AF2327" s="39"/>
      <c r="AG2327" s="47"/>
      <c r="AH2327" s="47"/>
      <c r="AK2327" s="3" t="s">
        <v>176</v>
      </c>
      <c r="AN2327" s="47"/>
      <c r="AO2327" s="47"/>
      <c r="AQ2327" s="47"/>
    </row>
    <row r="2328" spans="1:43" s="4" customFormat="1" ht="15" x14ac:dyDescent="0.25">
      <c r="A2328" s="48"/>
      <c r="B2328" s="49" t="s">
        <v>122</v>
      </c>
      <c r="C2328" s="372" t="s">
        <v>177</v>
      </c>
      <c r="D2328" s="372"/>
      <c r="E2328" s="372"/>
      <c r="F2328" s="51"/>
      <c r="G2328" s="52"/>
      <c r="H2328" s="52"/>
      <c r="I2328" s="52"/>
      <c r="J2328" s="53">
        <v>1</v>
      </c>
      <c r="K2328" s="52"/>
      <c r="L2328" s="53">
        <v>1.38</v>
      </c>
      <c r="M2328" s="52"/>
      <c r="N2328" s="58"/>
      <c r="AF2328" s="39"/>
      <c r="AG2328" s="47"/>
      <c r="AH2328" s="47"/>
      <c r="AK2328" s="3" t="s">
        <v>177</v>
      </c>
      <c r="AN2328" s="47"/>
      <c r="AO2328" s="47"/>
      <c r="AQ2328" s="47"/>
    </row>
    <row r="2329" spans="1:43" s="4" customFormat="1" ht="15" x14ac:dyDescent="0.25">
      <c r="A2329" s="56"/>
      <c r="B2329" s="49"/>
      <c r="C2329" s="372" t="s">
        <v>63</v>
      </c>
      <c r="D2329" s="372"/>
      <c r="E2329" s="372"/>
      <c r="F2329" s="51" t="s">
        <v>64</v>
      </c>
      <c r="G2329" s="104">
        <v>5.3</v>
      </c>
      <c r="H2329" s="54">
        <v>1.1499999999999999</v>
      </c>
      <c r="I2329" s="70">
        <v>8.4110999999999994</v>
      </c>
      <c r="J2329" s="57"/>
      <c r="K2329" s="52"/>
      <c r="L2329" s="57"/>
      <c r="M2329" s="52"/>
      <c r="N2329" s="58"/>
      <c r="AF2329" s="39"/>
      <c r="AG2329" s="47"/>
      <c r="AH2329" s="47"/>
      <c r="AL2329" s="3" t="s">
        <v>63</v>
      </c>
      <c r="AN2329" s="47"/>
      <c r="AO2329" s="47"/>
      <c r="AQ2329" s="47"/>
    </row>
    <row r="2330" spans="1:43" s="4" customFormat="1" ht="15" x14ac:dyDescent="0.25">
      <c r="A2330" s="56"/>
      <c r="B2330" s="49"/>
      <c r="C2330" s="372" t="s">
        <v>178</v>
      </c>
      <c r="D2330" s="372"/>
      <c r="E2330" s="372"/>
      <c r="F2330" s="51" t="s">
        <v>64</v>
      </c>
      <c r="G2330" s="104">
        <v>3.9</v>
      </c>
      <c r="H2330" s="54">
        <v>1.1499999999999999</v>
      </c>
      <c r="I2330" s="70">
        <v>6.1893000000000002</v>
      </c>
      <c r="J2330" s="57"/>
      <c r="K2330" s="52"/>
      <c r="L2330" s="57"/>
      <c r="M2330" s="52"/>
      <c r="N2330" s="58"/>
      <c r="AF2330" s="39"/>
      <c r="AG2330" s="47"/>
      <c r="AH2330" s="47"/>
      <c r="AL2330" s="3" t="s">
        <v>178</v>
      </c>
      <c r="AN2330" s="47"/>
      <c r="AO2330" s="47"/>
      <c r="AQ2330" s="47"/>
    </row>
    <row r="2331" spans="1:43" s="4" customFormat="1" ht="15" x14ac:dyDescent="0.25">
      <c r="A2331" s="48"/>
      <c r="B2331" s="49"/>
      <c r="C2331" s="375" t="s">
        <v>65</v>
      </c>
      <c r="D2331" s="375"/>
      <c r="E2331" s="375"/>
      <c r="F2331" s="59"/>
      <c r="G2331" s="60"/>
      <c r="H2331" s="60"/>
      <c r="I2331" s="60"/>
      <c r="J2331" s="61">
        <v>307.08999999999997</v>
      </c>
      <c r="K2331" s="60"/>
      <c r="L2331" s="61">
        <v>487.14</v>
      </c>
      <c r="M2331" s="60"/>
      <c r="N2331" s="62"/>
      <c r="AF2331" s="39"/>
      <c r="AG2331" s="47"/>
      <c r="AH2331" s="47"/>
      <c r="AM2331" s="3" t="s">
        <v>65</v>
      </c>
      <c r="AN2331" s="47"/>
      <c r="AO2331" s="47"/>
      <c r="AQ2331" s="47"/>
    </row>
    <row r="2332" spans="1:43" s="4" customFormat="1" ht="15" x14ac:dyDescent="0.25">
      <c r="A2332" s="56"/>
      <c r="B2332" s="49"/>
      <c r="C2332" s="372" t="s">
        <v>66</v>
      </c>
      <c r="D2332" s="372"/>
      <c r="E2332" s="372"/>
      <c r="F2332" s="51"/>
      <c r="G2332" s="52"/>
      <c r="H2332" s="52"/>
      <c r="I2332" s="52"/>
      <c r="J2332" s="57"/>
      <c r="K2332" s="52"/>
      <c r="L2332" s="53">
        <v>150.86000000000001</v>
      </c>
      <c r="M2332" s="52"/>
      <c r="N2332" s="55">
        <v>5274.07</v>
      </c>
      <c r="AF2332" s="39"/>
      <c r="AG2332" s="47"/>
      <c r="AH2332" s="47"/>
      <c r="AL2332" s="3" t="s">
        <v>66</v>
      </c>
      <c r="AN2332" s="47"/>
      <c r="AO2332" s="47"/>
      <c r="AQ2332" s="47"/>
    </row>
    <row r="2333" spans="1:43" s="4" customFormat="1" ht="23.25" x14ac:dyDescent="0.25">
      <c r="A2333" s="56"/>
      <c r="B2333" s="49" t="s">
        <v>681</v>
      </c>
      <c r="C2333" s="372" t="s">
        <v>682</v>
      </c>
      <c r="D2333" s="372"/>
      <c r="E2333" s="372"/>
      <c r="F2333" s="51" t="s">
        <v>69</v>
      </c>
      <c r="G2333" s="63">
        <v>97</v>
      </c>
      <c r="H2333" s="52"/>
      <c r="I2333" s="63">
        <v>97</v>
      </c>
      <c r="J2333" s="57"/>
      <c r="K2333" s="52"/>
      <c r="L2333" s="53">
        <v>146.33000000000001</v>
      </c>
      <c r="M2333" s="52"/>
      <c r="N2333" s="55">
        <v>5115.8500000000004</v>
      </c>
      <c r="AF2333" s="39"/>
      <c r="AG2333" s="47"/>
      <c r="AH2333" s="47"/>
      <c r="AL2333" s="3" t="s">
        <v>682</v>
      </c>
      <c r="AN2333" s="47"/>
      <c r="AO2333" s="47"/>
      <c r="AQ2333" s="47"/>
    </row>
    <row r="2334" spans="1:43" s="4" customFormat="1" ht="23.25" x14ac:dyDescent="0.25">
      <c r="A2334" s="56"/>
      <c r="B2334" s="49" t="s">
        <v>683</v>
      </c>
      <c r="C2334" s="372" t="s">
        <v>684</v>
      </c>
      <c r="D2334" s="372"/>
      <c r="E2334" s="372"/>
      <c r="F2334" s="51" t="s">
        <v>69</v>
      </c>
      <c r="G2334" s="63">
        <v>51</v>
      </c>
      <c r="H2334" s="52"/>
      <c r="I2334" s="63">
        <v>51</v>
      </c>
      <c r="J2334" s="57"/>
      <c r="K2334" s="52"/>
      <c r="L2334" s="53">
        <v>76.94</v>
      </c>
      <c r="M2334" s="52"/>
      <c r="N2334" s="55">
        <v>2689.78</v>
      </c>
      <c r="AF2334" s="39"/>
      <c r="AG2334" s="47"/>
      <c r="AH2334" s="47"/>
      <c r="AL2334" s="3" t="s">
        <v>684</v>
      </c>
      <c r="AN2334" s="47"/>
      <c r="AO2334" s="47"/>
      <c r="AQ2334" s="47"/>
    </row>
    <row r="2335" spans="1:43" s="4" customFormat="1" ht="15" x14ac:dyDescent="0.25">
      <c r="A2335" s="65"/>
      <c r="B2335" s="66"/>
      <c r="C2335" s="374" t="s">
        <v>72</v>
      </c>
      <c r="D2335" s="374"/>
      <c r="E2335" s="374"/>
      <c r="F2335" s="42"/>
      <c r="G2335" s="43"/>
      <c r="H2335" s="43"/>
      <c r="I2335" s="43"/>
      <c r="J2335" s="45"/>
      <c r="K2335" s="43"/>
      <c r="L2335" s="67">
        <v>710.41</v>
      </c>
      <c r="M2335" s="60"/>
      <c r="N2335" s="46"/>
      <c r="AF2335" s="39"/>
      <c r="AG2335" s="47"/>
      <c r="AH2335" s="47"/>
      <c r="AN2335" s="47" t="s">
        <v>72</v>
      </c>
      <c r="AO2335" s="47"/>
      <c r="AQ2335" s="47"/>
    </row>
    <row r="2336" spans="1:43" s="4" customFormat="1" ht="23.25" x14ac:dyDescent="0.25">
      <c r="A2336" s="40" t="s">
        <v>991</v>
      </c>
      <c r="B2336" s="41" t="s">
        <v>694</v>
      </c>
      <c r="C2336" s="374" t="s">
        <v>695</v>
      </c>
      <c r="D2336" s="374"/>
      <c r="E2336" s="374"/>
      <c r="F2336" s="42" t="s">
        <v>215</v>
      </c>
      <c r="G2336" s="43">
        <v>0.46</v>
      </c>
      <c r="H2336" s="44">
        <v>1</v>
      </c>
      <c r="I2336" s="68">
        <v>0.46</v>
      </c>
      <c r="J2336" s="45"/>
      <c r="K2336" s="43"/>
      <c r="L2336" s="45"/>
      <c r="M2336" s="43"/>
      <c r="N2336" s="46"/>
      <c r="AF2336" s="39"/>
      <c r="AG2336" s="47"/>
      <c r="AH2336" s="47" t="s">
        <v>695</v>
      </c>
      <c r="AN2336" s="47"/>
      <c r="AO2336" s="47"/>
      <c r="AQ2336" s="47"/>
    </row>
    <row r="2337" spans="1:43" s="4" customFormat="1" ht="15" x14ac:dyDescent="0.25">
      <c r="A2337" s="69"/>
      <c r="B2337" s="50"/>
      <c r="C2337" s="372" t="s">
        <v>992</v>
      </c>
      <c r="D2337" s="372"/>
      <c r="E2337" s="372"/>
      <c r="F2337" s="372"/>
      <c r="G2337" s="372"/>
      <c r="H2337" s="372"/>
      <c r="I2337" s="372"/>
      <c r="J2337" s="372"/>
      <c r="K2337" s="372"/>
      <c r="L2337" s="372"/>
      <c r="M2337" s="372"/>
      <c r="N2337" s="377"/>
      <c r="AF2337" s="39"/>
      <c r="AG2337" s="47"/>
      <c r="AH2337" s="47"/>
      <c r="AI2337" s="3" t="s">
        <v>992</v>
      </c>
      <c r="AN2337" s="47"/>
      <c r="AO2337" s="47"/>
      <c r="AQ2337" s="47"/>
    </row>
    <row r="2338" spans="1:43" s="4" customFormat="1" ht="22.5" x14ac:dyDescent="0.25">
      <c r="A2338" s="103"/>
      <c r="B2338" s="49" t="s">
        <v>217</v>
      </c>
      <c r="C2338" s="368" t="s">
        <v>218</v>
      </c>
      <c r="D2338" s="368"/>
      <c r="E2338" s="368"/>
      <c r="F2338" s="368"/>
      <c r="G2338" s="368"/>
      <c r="H2338" s="368"/>
      <c r="I2338" s="368"/>
      <c r="J2338" s="368"/>
      <c r="K2338" s="368"/>
      <c r="L2338" s="368"/>
      <c r="M2338" s="368"/>
      <c r="N2338" s="376"/>
      <c r="AF2338" s="39"/>
      <c r="AG2338" s="47"/>
      <c r="AH2338" s="47"/>
      <c r="AJ2338" s="3" t="s">
        <v>218</v>
      </c>
      <c r="AN2338" s="47"/>
      <c r="AO2338" s="47"/>
      <c r="AQ2338" s="47"/>
    </row>
    <row r="2339" spans="1:43" s="4" customFormat="1" ht="15" x14ac:dyDescent="0.25">
      <c r="A2339" s="48"/>
      <c r="B2339" s="49" t="s">
        <v>58</v>
      </c>
      <c r="C2339" s="372" t="s">
        <v>62</v>
      </c>
      <c r="D2339" s="372"/>
      <c r="E2339" s="372"/>
      <c r="F2339" s="51"/>
      <c r="G2339" s="52"/>
      <c r="H2339" s="52"/>
      <c r="I2339" s="52"/>
      <c r="J2339" s="53">
        <v>18.71</v>
      </c>
      <c r="K2339" s="54">
        <v>1.1499999999999999</v>
      </c>
      <c r="L2339" s="53">
        <v>9.9</v>
      </c>
      <c r="M2339" s="54">
        <v>34.96</v>
      </c>
      <c r="N2339" s="64">
        <v>346.1</v>
      </c>
      <c r="AF2339" s="39"/>
      <c r="AG2339" s="47"/>
      <c r="AH2339" s="47"/>
      <c r="AK2339" s="3" t="s">
        <v>62</v>
      </c>
      <c r="AN2339" s="47"/>
      <c r="AO2339" s="47"/>
      <c r="AQ2339" s="47"/>
    </row>
    <row r="2340" spans="1:43" s="4" customFormat="1" ht="15" x14ac:dyDescent="0.25">
      <c r="A2340" s="48"/>
      <c r="B2340" s="49" t="s">
        <v>73</v>
      </c>
      <c r="C2340" s="372" t="s">
        <v>175</v>
      </c>
      <c r="D2340" s="372"/>
      <c r="E2340" s="372"/>
      <c r="F2340" s="51"/>
      <c r="G2340" s="52"/>
      <c r="H2340" s="52"/>
      <c r="I2340" s="52"/>
      <c r="J2340" s="53">
        <v>5.26</v>
      </c>
      <c r="K2340" s="54">
        <v>1.1499999999999999</v>
      </c>
      <c r="L2340" s="53">
        <v>2.78</v>
      </c>
      <c r="M2340" s="52"/>
      <c r="N2340" s="58"/>
      <c r="AF2340" s="39"/>
      <c r="AG2340" s="47"/>
      <c r="AH2340" s="47"/>
      <c r="AK2340" s="3" t="s">
        <v>175</v>
      </c>
      <c r="AN2340" s="47"/>
      <c r="AO2340" s="47"/>
      <c r="AQ2340" s="47"/>
    </row>
    <row r="2341" spans="1:43" s="4" customFormat="1" ht="15" x14ac:dyDescent="0.25">
      <c r="A2341" s="48"/>
      <c r="B2341" s="49" t="s">
        <v>78</v>
      </c>
      <c r="C2341" s="372" t="s">
        <v>176</v>
      </c>
      <c r="D2341" s="372"/>
      <c r="E2341" s="372"/>
      <c r="F2341" s="51"/>
      <c r="G2341" s="52"/>
      <c r="H2341" s="52"/>
      <c r="I2341" s="52"/>
      <c r="J2341" s="53">
        <v>0.93</v>
      </c>
      <c r="K2341" s="54">
        <v>1.1499999999999999</v>
      </c>
      <c r="L2341" s="53">
        <v>0.49</v>
      </c>
      <c r="M2341" s="54">
        <v>34.96</v>
      </c>
      <c r="N2341" s="64">
        <v>17.13</v>
      </c>
      <c r="AF2341" s="39"/>
      <c r="AG2341" s="47"/>
      <c r="AH2341" s="47"/>
      <c r="AK2341" s="3" t="s">
        <v>176</v>
      </c>
      <c r="AN2341" s="47"/>
      <c r="AO2341" s="47"/>
      <c r="AQ2341" s="47"/>
    </row>
    <row r="2342" spans="1:43" s="4" customFormat="1" ht="15" x14ac:dyDescent="0.25">
      <c r="A2342" s="48"/>
      <c r="B2342" s="49" t="s">
        <v>122</v>
      </c>
      <c r="C2342" s="372" t="s">
        <v>177</v>
      </c>
      <c r="D2342" s="372"/>
      <c r="E2342" s="372"/>
      <c r="F2342" s="51"/>
      <c r="G2342" s="52"/>
      <c r="H2342" s="52"/>
      <c r="I2342" s="52"/>
      <c r="J2342" s="53">
        <v>0.37</v>
      </c>
      <c r="K2342" s="52"/>
      <c r="L2342" s="53">
        <v>0.17</v>
      </c>
      <c r="M2342" s="52"/>
      <c r="N2342" s="58"/>
      <c r="AF2342" s="39"/>
      <c r="AG2342" s="47"/>
      <c r="AH2342" s="47"/>
      <c r="AK2342" s="3" t="s">
        <v>177</v>
      </c>
      <c r="AN2342" s="47"/>
      <c r="AO2342" s="47"/>
      <c r="AQ2342" s="47"/>
    </row>
    <row r="2343" spans="1:43" s="4" customFormat="1" ht="15" x14ac:dyDescent="0.25">
      <c r="A2343" s="56"/>
      <c r="B2343" s="49"/>
      <c r="C2343" s="372" t="s">
        <v>63</v>
      </c>
      <c r="D2343" s="372"/>
      <c r="E2343" s="372"/>
      <c r="F2343" s="51" t="s">
        <v>64</v>
      </c>
      <c r="G2343" s="54">
        <v>1.99</v>
      </c>
      <c r="H2343" s="54">
        <v>1.1499999999999999</v>
      </c>
      <c r="I2343" s="114">
        <v>1.05271</v>
      </c>
      <c r="J2343" s="57"/>
      <c r="K2343" s="52"/>
      <c r="L2343" s="57"/>
      <c r="M2343" s="52"/>
      <c r="N2343" s="58"/>
      <c r="AF2343" s="39"/>
      <c r="AG2343" s="47"/>
      <c r="AH2343" s="47"/>
      <c r="AL2343" s="3" t="s">
        <v>63</v>
      </c>
      <c r="AN2343" s="47"/>
      <c r="AO2343" s="47"/>
      <c r="AQ2343" s="47"/>
    </row>
    <row r="2344" spans="1:43" s="4" customFormat="1" ht="15" x14ac:dyDescent="0.25">
      <c r="A2344" s="56"/>
      <c r="B2344" s="49"/>
      <c r="C2344" s="372" t="s">
        <v>178</v>
      </c>
      <c r="D2344" s="372"/>
      <c r="E2344" s="372"/>
      <c r="F2344" s="51" t="s">
        <v>64</v>
      </c>
      <c r="G2344" s="54">
        <v>0.08</v>
      </c>
      <c r="H2344" s="54">
        <v>1.1499999999999999</v>
      </c>
      <c r="I2344" s="114">
        <v>4.2320000000000003E-2</v>
      </c>
      <c r="J2344" s="57"/>
      <c r="K2344" s="52"/>
      <c r="L2344" s="57"/>
      <c r="M2344" s="52"/>
      <c r="N2344" s="58"/>
      <c r="AF2344" s="39"/>
      <c r="AG2344" s="47"/>
      <c r="AH2344" s="47"/>
      <c r="AL2344" s="3" t="s">
        <v>178</v>
      </c>
      <c r="AN2344" s="47"/>
      <c r="AO2344" s="47"/>
      <c r="AQ2344" s="47"/>
    </row>
    <row r="2345" spans="1:43" s="4" customFormat="1" ht="15" x14ac:dyDescent="0.25">
      <c r="A2345" s="48"/>
      <c r="B2345" s="49"/>
      <c r="C2345" s="375" t="s">
        <v>65</v>
      </c>
      <c r="D2345" s="375"/>
      <c r="E2345" s="375"/>
      <c r="F2345" s="59"/>
      <c r="G2345" s="60"/>
      <c r="H2345" s="60"/>
      <c r="I2345" s="60"/>
      <c r="J2345" s="61">
        <v>24.34</v>
      </c>
      <c r="K2345" s="60"/>
      <c r="L2345" s="61">
        <v>12.85</v>
      </c>
      <c r="M2345" s="60"/>
      <c r="N2345" s="62"/>
      <c r="AF2345" s="39"/>
      <c r="AG2345" s="47"/>
      <c r="AH2345" s="47"/>
      <c r="AM2345" s="3" t="s">
        <v>65</v>
      </c>
      <c r="AN2345" s="47"/>
      <c r="AO2345" s="47"/>
      <c r="AQ2345" s="47"/>
    </row>
    <row r="2346" spans="1:43" s="4" customFormat="1" ht="15" x14ac:dyDescent="0.25">
      <c r="A2346" s="56"/>
      <c r="B2346" s="49"/>
      <c r="C2346" s="372" t="s">
        <v>66</v>
      </c>
      <c r="D2346" s="372"/>
      <c r="E2346" s="372"/>
      <c r="F2346" s="51"/>
      <c r="G2346" s="52"/>
      <c r="H2346" s="52"/>
      <c r="I2346" s="52"/>
      <c r="J2346" s="57"/>
      <c r="K2346" s="52"/>
      <c r="L2346" s="53">
        <v>10.39</v>
      </c>
      <c r="M2346" s="52"/>
      <c r="N2346" s="64">
        <v>363.23</v>
      </c>
      <c r="AF2346" s="39"/>
      <c r="AG2346" s="47"/>
      <c r="AH2346" s="47"/>
      <c r="AL2346" s="3" t="s">
        <v>66</v>
      </c>
      <c r="AN2346" s="47"/>
      <c r="AO2346" s="47"/>
      <c r="AQ2346" s="47"/>
    </row>
    <row r="2347" spans="1:43" s="4" customFormat="1" ht="23.25" x14ac:dyDescent="0.25">
      <c r="A2347" s="56"/>
      <c r="B2347" s="49" t="s">
        <v>681</v>
      </c>
      <c r="C2347" s="372" t="s">
        <v>682</v>
      </c>
      <c r="D2347" s="372"/>
      <c r="E2347" s="372"/>
      <c r="F2347" s="51" t="s">
        <v>69</v>
      </c>
      <c r="G2347" s="63">
        <v>97</v>
      </c>
      <c r="H2347" s="52"/>
      <c r="I2347" s="63">
        <v>97</v>
      </c>
      <c r="J2347" s="57"/>
      <c r="K2347" s="52"/>
      <c r="L2347" s="53">
        <v>10.08</v>
      </c>
      <c r="M2347" s="52"/>
      <c r="N2347" s="64">
        <v>352.33</v>
      </c>
      <c r="AF2347" s="39"/>
      <c r="AG2347" s="47"/>
      <c r="AH2347" s="47"/>
      <c r="AL2347" s="3" t="s">
        <v>682</v>
      </c>
      <c r="AN2347" s="47"/>
      <c r="AO2347" s="47"/>
      <c r="AQ2347" s="47"/>
    </row>
    <row r="2348" spans="1:43" s="4" customFormat="1" ht="23.25" x14ac:dyDescent="0.25">
      <c r="A2348" s="56"/>
      <c r="B2348" s="49" t="s">
        <v>683</v>
      </c>
      <c r="C2348" s="372" t="s">
        <v>684</v>
      </c>
      <c r="D2348" s="372"/>
      <c r="E2348" s="372"/>
      <c r="F2348" s="51" t="s">
        <v>69</v>
      </c>
      <c r="G2348" s="63">
        <v>51</v>
      </c>
      <c r="H2348" s="52"/>
      <c r="I2348" s="63">
        <v>51</v>
      </c>
      <c r="J2348" s="57"/>
      <c r="K2348" s="52"/>
      <c r="L2348" s="53">
        <v>5.3</v>
      </c>
      <c r="M2348" s="52"/>
      <c r="N2348" s="64">
        <v>185.25</v>
      </c>
      <c r="AF2348" s="39"/>
      <c r="AG2348" s="47"/>
      <c r="AH2348" s="47"/>
      <c r="AL2348" s="3" t="s">
        <v>684</v>
      </c>
      <c r="AN2348" s="47"/>
      <c r="AO2348" s="47"/>
      <c r="AQ2348" s="47"/>
    </row>
    <row r="2349" spans="1:43" s="4" customFormat="1" ht="15" x14ac:dyDescent="0.25">
      <c r="A2349" s="65"/>
      <c r="B2349" s="66"/>
      <c r="C2349" s="374" t="s">
        <v>72</v>
      </c>
      <c r="D2349" s="374"/>
      <c r="E2349" s="374"/>
      <c r="F2349" s="42"/>
      <c r="G2349" s="43"/>
      <c r="H2349" s="43"/>
      <c r="I2349" s="43"/>
      <c r="J2349" s="45"/>
      <c r="K2349" s="43"/>
      <c r="L2349" s="67">
        <v>28.23</v>
      </c>
      <c r="M2349" s="60"/>
      <c r="N2349" s="46"/>
      <c r="AF2349" s="39"/>
      <c r="AG2349" s="47"/>
      <c r="AH2349" s="47"/>
      <c r="AN2349" s="47" t="s">
        <v>72</v>
      </c>
      <c r="AO2349" s="47"/>
      <c r="AQ2349" s="47"/>
    </row>
    <row r="2350" spans="1:43" s="4" customFormat="1" ht="23.25" x14ac:dyDescent="0.25">
      <c r="A2350" s="40" t="s">
        <v>993</v>
      </c>
      <c r="B2350" s="41" t="s">
        <v>698</v>
      </c>
      <c r="C2350" s="374" t="s">
        <v>699</v>
      </c>
      <c r="D2350" s="374"/>
      <c r="E2350" s="374"/>
      <c r="F2350" s="42" t="s">
        <v>185</v>
      </c>
      <c r="G2350" s="43">
        <v>13.8</v>
      </c>
      <c r="H2350" s="44">
        <v>1</v>
      </c>
      <c r="I2350" s="120">
        <v>13.8</v>
      </c>
      <c r="J2350" s="67">
        <v>54.95</v>
      </c>
      <c r="K2350" s="43"/>
      <c r="L2350" s="67">
        <v>758.31</v>
      </c>
      <c r="M2350" s="43"/>
      <c r="N2350" s="46"/>
      <c r="AF2350" s="39"/>
      <c r="AG2350" s="47"/>
      <c r="AH2350" s="47" t="s">
        <v>699</v>
      </c>
      <c r="AN2350" s="47"/>
      <c r="AO2350" s="47"/>
      <c r="AQ2350" s="47"/>
    </row>
    <row r="2351" spans="1:43" s="4" customFormat="1" ht="15" x14ac:dyDescent="0.25">
      <c r="A2351" s="69"/>
      <c r="B2351" s="50"/>
      <c r="C2351" s="372" t="s">
        <v>994</v>
      </c>
      <c r="D2351" s="372"/>
      <c r="E2351" s="372"/>
      <c r="F2351" s="372"/>
      <c r="G2351" s="372"/>
      <c r="H2351" s="372"/>
      <c r="I2351" s="372"/>
      <c r="J2351" s="372"/>
      <c r="K2351" s="372"/>
      <c r="L2351" s="372"/>
      <c r="M2351" s="372"/>
      <c r="N2351" s="377"/>
      <c r="AF2351" s="39"/>
      <c r="AG2351" s="47"/>
      <c r="AH2351" s="47"/>
      <c r="AI2351" s="3" t="s">
        <v>994</v>
      </c>
      <c r="AN2351" s="47"/>
      <c r="AO2351" s="47"/>
      <c r="AQ2351" s="47"/>
    </row>
    <row r="2352" spans="1:43" s="4" customFormat="1" ht="15" x14ac:dyDescent="0.25">
      <c r="A2352" s="65"/>
      <c r="B2352" s="66"/>
      <c r="C2352" s="374" t="s">
        <v>72</v>
      </c>
      <c r="D2352" s="374"/>
      <c r="E2352" s="374"/>
      <c r="F2352" s="42"/>
      <c r="G2352" s="43"/>
      <c r="H2352" s="43"/>
      <c r="I2352" s="43"/>
      <c r="J2352" s="45"/>
      <c r="K2352" s="43"/>
      <c r="L2352" s="67">
        <v>758.31</v>
      </c>
      <c r="M2352" s="60"/>
      <c r="N2352" s="46"/>
      <c r="AF2352" s="39"/>
      <c r="AG2352" s="47"/>
      <c r="AH2352" s="47"/>
      <c r="AN2352" s="47" t="s">
        <v>72</v>
      </c>
      <c r="AO2352" s="47"/>
      <c r="AQ2352" s="47"/>
    </row>
    <row r="2353" spans="1:43" s="4" customFormat="1" ht="23.25" x14ac:dyDescent="0.25">
      <c r="A2353" s="40" t="s">
        <v>995</v>
      </c>
      <c r="B2353" s="41" t="s">
        <v>702</v>
      </c>
      <c r="C2353" s="374" t="s">
        <v>703</v>
      </c>
      <c r="D2353" s="374"/>
      <c r="E2353" s="374"/>
      <c r="F2353" s="42" t="s">
        <v>215</v>
      </c>
      <c r="G2353" s="43">
        <v>1.24</v>
      </c>
      <c r="H2353" s="44">
        <v>1</v>
      </c>
      <c r="I2353" s="68">
        <v>1.24</v>
      </c>
      <c r="J2353" s="45"/>
      <c r="K2353" s="43"/>
      <c r="L2353" s="45"/>
      <c r="M2353" s="43"/>
      <c r="N2353" s="46"/>
      <c r="AF2353" s="39"/>
      <c r="AG2353" s="47"/>
      <c r="AH2353" s="47" t="s">
        <v>703</v>
      </c>
      <c r="AN2353" s="47"/>
      <c r="AO2353" s="47"/>
      <c r="AQ2353" s="47"/>
    </row>
    <row r="2354" spans="1:43" s="4" customFormat="1" ht="15" x14ac:dyDescent="0.25">
      <c r="A2354" s="69"/>
      <c r="B2354" s="50"/>
      <c r="C2354" s="372" t="s">
        <v>996</v>
      </c>
      <c r="D2354" s="372"/>
      <c r="E2354" s="372"/>
      <c r="F2354" s="372"/>
      <c r="G2354" s="372"/>
      <c r="H2354" s="372"/>
      <c r="I2354" s="372"/>
      <c r="J2354" s="372"/>
      <c r="K2354" s="372"/>
      <c r="L2354" s="372"/>
      <c r="M2354" s="372"/>
      <c r="N2354" s="377"/>
      <c r="AF2354" s="39"/>
      <c r="AG2354" s="47"/>
      <c r="AH2354" s="47"/>
      <c r="AI2354" s="3" t="s">
        <v>996</v>
      </c>
      <c r="AN2354" s="47"/>
      <c r="AO2354" s="47"/>
      <c r="AQ2354" s="47"/>
    </row>
    <row r="2355" spans="1:43" s="4" customFormat="1" ht="22.5" x14ac:dyDescent="0.25">
      <c r="A2355" s="103"/>
      <c r="B2355" s="49" t="s">
        <v>217</v>
      </c>
      <c r="C2355" s="368" t="s">
        <v>218</v>
      </c>
      <c r="D2355" s="368"/>
      <c r="E2355" s="368"/>
      <c r="F2355" s="368"/>
      <c r="G2355" s="368"/>
      <c r="H2355" s="368"/>
      <c r="I2355" s="368"/>
      <c r="J2355" s="368"/>
      <c r="K2355" s="368"/>
      <c r="L2355" s="368"/>
      <c r="M2355" s="368"/>
      <c r="N2355" s="376"/>
      <c r="AF2355" s="39"/>
      <c r="AG2355" s="47"/>
      <c r="AH2355" s="47"/>
      <c r="AJ2355" s="3" t="s">
        <v>218</v>
      </c>
      <c r="AN2355" s="47"/>
      <c r="AO2355" s="47"/>
      <c r="AQ2355" s="47"/>
    </row>
    <row r="2356" spans="1:43" s="4" customFormat="1" ht="15" x14ac:dyDescent="0.25">
      <c r="A2356" s="48"/>
      <c r="B2356" s="49" t="s">
        <v>58</v>
      </c>
      <c r="C2356" s="372" t="s">
        <v>62</v>
      </c>
      <c r="D2356" s="372"/>
      <c r="E2356" s="372"/>
      <c r="F2356" s="51"/>
      <c r="G2356" s="52"/>
      <c r="H2356" s="52"/>
      <c r="I2356" s="52"/>
      <c r="J2356" s="53">
        <v>37.17</v>
      </c>
      <c r="K2356" s="54">
        <v>1.1499999999999999</v>
      </c>
      <c r="L2356" s="53">
        <v>53</v>
      </c>
      <c r="M2356" s="54">
        <v>34.96</v>
      </c>
      <c r="N2356" s="55">
        <v>1852.88</v>
      </c>
      <c r="AF2356" s="39"/>
      <c r="AG2356" s="47"/>
      <c r="AH2356" s="47"/>
      <c r="AK2356" s="3" t="s">
        <v>62</v>
      </c>
      <c r="AN2356" s="47"/>
      <c r="AO2356" s="47"/>
      <c r="AQ2356" s="47"/>
    </row>
    <row r="2357" spans="1:43" s="4" customFormat="1" ht="15" x14ac:dyDescent="0.25">
      <c r="A2357" s="48"/>
      <c r="B2357" s="49" t="s">
        <v>73</v>
      </c>
      <c r="C2357" s="372" t="s">
        <v>175</v>
      </c>
      <c r="D2357" s="372"/>
      <c r="E2357" s="372"/>
      <c r="F2357" s="51"/>
      <c r="G2357" s="52"/>
      <c r="H2357" s="52"/>
      <c r="I2357" s="52"/>
      <c r="J2357" s="53">
        <v>1.97</v>
      </c>
      <c r="K2357" s="54">
        <v>1.1499999999999999</v>
      </c>
      <c r="L2357" s="53">
        <v>2.81</v>
      </c>
      <c r="M2357" s="52"/>
      <c r="N2357" s="58"/>
      <c r="AF2357" s="39"/>
      <c r="AG2357" s="47"/>
      <c r="AH2357" s="47"/>
      <c r="AK2357" s="3" t="s">
        <v>175</v>
      </c>
      <c r="AN2357" s="47"/>
      <c r="AO2357" s="47"/>
      <c r="AQ2357" s="47"/>
    </row>
    <row r="2358" spans="1:43" s="4" customFormat="1" ht="15" x14ac:dyDescent="0.25">
      <c r="A2358" s="48"/>
      <c r="B2358" s="49" t="s">
        <v>78</v>
      </c>
      <c r="C2358" s="372" t="s">
        <v>176</v>
      </c>
      <c r="D2358" s="372"/>
      <c r="E2358" s="372"/>
      <c r="F2358" s="51"/>
      <c r="G2358" s="52"/>
      <c r="H2358" s="52"/>
      <c r="I2358" s="52"/>
      <c r="J2358" s="53">
        <v>0.35</v>
      </c>
      <c r="K2358" s="54">
        <v>1.1499999999999999</v>
      </c>
      <c r="L2358" s="53">
        <v>0.5</v>
      </c>
      <c r="M2358" s="54">
        <v>34.96</v>
      </c>
      <c r="N2358" s="64">
        <v>17.48</v>
      </c>
      <c r="AF2358" s="39"/>
      <c r="AG2358" s="47"/>
      <c r="AH2358" s="47"/>
      <c r="AK2358" s="3" t="s">
        <v>176</v>
      </c>
      <c r="AN2358" s="47"/>
      <c r="AO2358" s="47"/>
      <c r="AQ2358" s="47"/>
    </row>
    <row r="2359" spans="1:43" s="4" customFormat="1" ht="15" x14ac:dyDescent="0.25">
      <c r="A2359" s="48"/>
      <c r="B2359" s="49" t="s">
        <v>122</v>
      </c>
      <c r="C2359" s="372" t="s">
        <v>177</v>
      </c>
      <c r="D2359" s="372"/>
      <c r="E2359" s="372"/>
      <c r="F2359" s="51"/>
      <c r="G2359" s="52"/>
      <c r="H2359" s="52"/>
      <c r="I2359" s="52"/>
      <c r="J2359" s="53">
        <v>0.74</v>
      </c>
      <c r="K2359" s="52"/>
      <c r="L2359" s="53">
        <v>0.92</v>
      </c>
      <c r="M2359" s="52"/>
      <c r="N2359" s="58"/>
      <c r="AF2359" s="39"/>
      <c r="AG2359" s="47"/>
      <c r="AH2359" s="47"/>
      <c r="AK2359" s="3" t="s">
        <v>177</v>
      </c>
      <c r="AN2359" s="47"/>
      <c r="AO2359" s="47"/>
      <c r="AQ2359" s="47"/>
    </row>
    <row r="2360" spans="1:43" s="4" customFormat="1" ht="15" x14ac:dyDescent="0.25">
      <c r="A2360" s="56"/>
      <c r="B2360" s="49"/>
      <c r="C2360" s="372" t="s">
        <v>63</v>
      </c>
      <c r="D2360" s="372"/>
      <c r="E2360" s="372"/>
      <c r="F2360" s="51" t="s">
        <v>64</v>
      </c>
      <c r="G2360" s="54">
        <v>4.84</v>
      </c>
      <c r="H2360" s="54">
        <v>1.1499999999999999</v>
      </c>
      <c r="I2360" s="114">
        <v>6.90184</v>
      </c>
      <c r="J2360" s="57"/>
      <c r="K2360" s="52"/>
      <c r="L2360" s="57"/>
      <c r="M2360" s="52"/>
      <c r="N2360" s="58"/>
      <c r="AF2360" s="39"/>
      <c r="AG2360" s="47"/>
      <c r="AH2360" s="47"/>
      <c r="AL2360" s="3" t="s">
        <v>63</v>
      </c>
      <c r="AN2360" s="47"/>
      <c r="AO2360" s="47"/>
      <c r="AQ2360" s="47"/>
    </row>
    <row r="2361" spans="1:43" s="4" customFormat="1" ht="15" x14ac:dyDescent="0.25">
      <c r="A2361" s="56"/>
      <c r="B2361" s="49"/>
      <c r="C2361" s="372" t="s">
        <v>178</v>
      </c>
      <c r="D2361" s="372"/>
      <c r="E2361" s="372"/>
      <c r="F2361" s="51" t="s">
        <v>64</v>
      </c>
      <c r="G2361" s="54">
        <v>0.03</v>
      </c>
      <c r="H2361" s="54">
        <v>1.1499999999999999</v>
      </c>
      <c r="I2361" s="114">
        <v>4.2779999999999999E-2</v>
      </c>
      <c r="J2361" s="57"/>
      <c r="K2361" s="52"/>
      <c r="L2361" s="57"/>
      <c r="M2361" s="52"/>
      <c r="N2361" s="58"/>
      <c r="AF2361" s="39"/>
      <c r="AG2361" s="47"/>
      <c r="AH2361" s="47"/>
      <c r="AL2361" s="3" t="s">
        <v>178</v>
      </c>
      <c r="AN2361" s="47"/>
      <c r="AO2361" s="47"/>
      <c r="AQ2361" s="47"/>
    </row>
    <row r="2362" spans="1:43" s="4" customFormat="1" ht="15" x14ac:dyDescent="0.25">
      <c r="A2362" s="48"/>
      <c r="B2362" s="49"/>
      <c r="C2362" s="375" t="s">
        <v>65</v>
      </c>
      <c r="D2362" s="375"/>
      <c r="E2362" s="375"/>
      <c r="F2362" s="59"/>
      <c r="G2362" s="60"/>
      <c r="H2362" s="60"/>
      <c r="I2362" s="60"/>
      <c r="J2362" s="61">
        <v>39.880000000000003</v>
      </c>
      <c r="K2362" s="60"/>
      <c r="L2362" s="61">
        <v>56.73</v>
      </c>
      <c r="M2362" s="60"/>
      <c r="N2362" s="62"/>
      <c r="AF2362" s="39"/>
      <c r="AG2362" s="47"/>
      <c r="AH2362" s="47"/>
      <c r="AM2362" s="3" t="s">
        <v>65</v>
      </c>
      <c r="AN2362" s="47"/>
      <c r="AO2362" s="47"/>
      <c r="AQ2362" s="47"/>
    </row>
    <row r="2363" spans="1:43" s="4" customFormat="1" ht="15" x14ac:dyDescent="0.25">
      <c r="A2363" s="56"/>
      <c r="B2363" s="49"/>
      <c r="C2363" s="372" t="s">
        <v>66</v>
      </c>
      <c r="D2363" s="372"/>
      <c r="E2363" s="372"/>
      <c r="F2363" s="51"/>
      <c r="G2363" s="52"/>
      <c r="H2363" s="52"/>
      <c r="I2363" s="52"/>
      <c r="J2363" s="57"/>
      <c r="K2363" s="52"/>
      <c r="L2363" s="53">
        <v>53.5</v>
      </c>
      <c r="M2363" s="52"/>
      <c r="N2363" s="55">
        <v>1870.36</v>
      </c>
      <c r="AF2363" s="39"/>
      <c r="AG2363" s="47"/>
      <c r="AH2363" s="47"/>
      <c r="AL2363" s="3" t="s">
        <v>66</v>
      </c>
      <c r="AN2363" s="47"/>
      <c r="AO2363" s="47"/>
      <c r="AQ2363" s="47"/>
    </row>
    <row r="2364" spans="1:43" s="4" customFormat="1" ht="23.25" x14ac:dyDescent="0.25">
      <c r="A2364" s="56"/>
      <c r="B2364" s="49" t="s">
        <v>681</v>
      </c>
      <c r="C2364" s="372" t="s">
        <v>682</v>
      </c>
      <c r="D2364" s="372"/>
      <c r="E2364" s="372"/>
      <c r="F2364" s="51" t="s">
        <v>69</v>
      </c>
      <c r="G2364" s="63">
        <v>97</v>
      </c>
      <c r="H2364" s="52"/>
      <c r="I2364" s="63">
        <v>97</v>
      </c>
      <c r="J2364" s="57"/>
      <c r="K2364" s="52"/>
      <c r="L2364" s="53">
        <v>51.9</v>
      </c>
      <c r="M2364" s="52"/>
      <c r="N2364" s="55">
        <v>1814.25</v>
      </c>
      <c r="AF2364" s="39"/>
      <c r="AG2364" s="47"/>
      <c r="AH2364" s="47"/>
      <c r="AL2364" s="3" t="s">
        <v>682</v>
      </c>
      <c r="AN2364" s="47"/>
      <c r="AO2364" s="47"/>
      <c r="AQ2364" s="47"/>
    </row>
    <row r="2365" spans="1:43" s="4" customFormat="1" ht="23.25" x14ac:dyDescent="0.25">
      <c r="A2365" s="56"/>
      <c r="B2365" s="49" t="s">
        <v>683</v>
      </c>
      <c r="C2365" s="372" t="s">
        <v>684</v>
      </c>
      <c r="D2365" s="372"/>
      <c r="E2365" s="372"/>
      <c r="F2365" s="51" t="s">
        <v>69</v>
      </c>
      <c r="G2365" s="63">
        <v>51</v>
      </c>
      <c r="H2365" s="52"/>
      <c r="I2365" s="63">
        <v>51</v>
      </c>
      <c r="J2365" s="57"/>
      <c r="K2365" s="52"/>
      <c r="L2365" s="53">
        <v>27.29</v>
      </c>
      <c r="M2365" s="52"/>
      <c r="N2365" s="64">
        <v>953.88</v>
      </c>
      <c r="AF2365" s="39"/>
      <c r="AG2365" s="47"/>
      <c r="AH2365" s="47"/>
      <c r="AL2365" s="3" t="s">
        <v>684</v>
      </c>
      <c r="AN2365" s="47"/>
      <c r="AO2365" s="47"/>
      <c r="AQ2365" s="47"/>
    </row>
    <row r="2366" spans="1:43" s="4" customFormat="1" ht="15" x14ac:dyDescent="0.25">
      <c r="A2366" s="65"/>
      <c r="B2366" s="66"/>
      <c r="C2366" s="374" t="s">
        <v>72</v>
      </c>
      <c r="D2366" s="374"/>
      <c r="E2366" s="374"/>
      <c r="F2366" s="42"/>
      <c r="G2366" s="43"/>
      <c r="H2366" s="43"/>
      <c r="I2366" s="43"/>
      <c r="J2366" s="45"/>
      <c r="K2366" s="43"/>
      <c r="L2366" s="67">
        <v>135.91999999999999</v>
      </c>
      <c r="M2366" s="60"/>
      <c r="N2366" s="46"/>
      <c r="AF2366" s="39"/>
      <c r="AG2366" s="47"/>
      <c r="AH2366" s="47"/>
      <c r="AN2366" s="47" t="s">
        <v>72</v>
      </c>
      <c r="AO2366" s="47"/>
      <c r="AQ2366" s="47"/>
    </row>
    <row r="2367" spans="1:43" s="4" customFormat="1" ht="45.75" x14ac:dyDescent="0.25">
      <c r="A2367" s="40" t="s">
        <v>997</v>
      </c>
      <c r="B2367" s="41" t="s">
        <v>706</v>
      </c>
      <c r="C2367" s="374" t="s">
        <v>998</v>
      </c>
      <c r="D2367" s="374"/>
      <c r="E2367" s="374"/>
      <c r="F2367" s="42" t="s">
        <v>215</v>
      </c>
      <c r="G2367" s="43">
        <v>0.08</v>
      </c>
      <c r="H2367" s="44">
        <v>1</v>
      </c>
      <c r="I2367" s="68">
        <v>0.08</v>
      </c>
      <c r="J2367" s="45"/>
      <c r="K2367" s="43"/>
      <c r="L2367" s="45"/>
      <c r="M2367" s="43"/>
      <c r="N2367" s="46"/>
      <c r="AF2367" s="39"/>
      <c r="AG2367" s="47"/>
      <c r="AH2367" s="47" t="s">
        <v>998</v>
      </c>
      <c r="AN2367" s="47"/>
      <c r="AO2367" s="47"/>
      <c r="AQ2367" s="47"/>
    </row>
    <row r="2368" spans="1:43" s="4" customFormat="1" ht="15" x14ac:dyDescent="0.25">
      <c r="A2368" s="69"/>
      <c r="B2368" s="50"/>
      <c r="C2368" s="372" t="s">
        <v>77</v>
      </c>
      <c r="D2368" s="372"/>
      <c r="E2368" s="372"/>
      <c r="F2368" s="372"/>
      <c r="G2368" s="372"/>
      <c r="H2368" s="372"/>
      <c r="I2368" s="372"/>
      <c r="J2368" s="372"/>
      <c r="K2368" s="372"/>
      <c r="L2368" s="372"/>
      <c r="M2368" s="372"/>
      <c r="N2368" s="377"/>
      <c r="AF2368" s="39"/>
      <c r="AG2368" s="47"/>
      <c r="AH2368" s="47"/>
      <c r="AI2368" s="3" t="s">
        <v>77</v>
      </c>
      <c r="AN2368" s="47"/>
      <c r="AO2368" s="47"/>
      <c r="AQ2368" s="47"/>
    </row>
    <row r="2369" spans="1:43" s="4" customFormat="1" ht="22.5" x14ac:dyDescent="0.25">
      <c r="A2369" s="103"/>
      <c r="B2369" s="49" t="s">
        <v>217</v>
      </c>
      <c r="C2369" s="368" t="s">
        <v>218</v>
      </c>
      <c r="D2369" s="368"/>
      <c r="E2369" s="368"/>
      <c r="F2369" s="368"/>
      <c r="G2369" s="368"/>
      <c r="H2369" s="368"/>
      <c r="I2369" s="368"/>
      <c r="J2369" s="368"/>
      <c r="K2369" s="368"/>
      <c r="L2369" s="368"/>
      <c r="M2369" s="368"/>
      <c r="N2369" s="376"/>
      <c r="AF2369" s="39"/>
      <c r="AG2369" s="47"/>
      <c r="AH2369" s="47"/>
      <c r="AJ2369" s="3" t="s">
        <v>218</v>
      </c>
      <c r="AN2369" s="47"/>
      <c r="AO2369" s="47"/>
      <c r="AQ2369" s="47"/>
    </row>
    <row r="2370" spans="1:43" s="4" customFormat="1" ht="15" x14ac:dyDescent="0.25">
      <c r="A2370" s="48"/>
      <c r="B2370" s="49" t="s">
        <v>58</v>
      </c>
      <c r="C2370" s="372" t="s">
        <v>62</v>
      </c>
      <c r="D2370" s="372"/>
      <c r="E2370" s="372"/>
      <c r="F2370" s="51"/>
      <c r="G2370" s="52"/>
      <c r="H2370" s="52"/>
      <c r="I2370" s="52"/>
      <c r="J2370" s="53">
        <v>139.54</v>
      </c>
      <c r="K2370" s="54">
        <v>1.1499999999999999</v>
      </c>
      <c r="L2370" s="53">
        <v>12.84</v>
      </c>
      <c r="M2370" s="54">
        <v>34.96</v>
      </c>
      <c r="N2370" s="64">
        <v>448.89</v>
      </c>
      <c r="AF2370" s="39"/>
      <c r="AG2370" s="47"/>
      <c r="AH2370" s="47"/>
      <c r="AK2370" s="3" t="s">
        <v>62</v>
      </c>
      <c r="AN2370" s="47"/>
      <c r="AO2370" s="47"/>
      <c r="AQ2370" s="47"/>
    </row>
    <row r="2371" spans="1:43" s="4" customFormat="1" ht="15" x14ac:dyDescent="0.25">
      <c r="A2371" s="48"/>
      <c r="B2371" s="49" t="s">
        <v>122</v>
      </c>
      <c r="C2371" s="372" t="s">
        <v>177</v>
      </c>
      <c r="D2371" s="372"/>
      <c r="E2371" s="372"/>
      <c r="F2371" s="51"/>
      <c r="G2371" s="52"/>
      <c r="H2371" s="52"/>
      <c r="I2371" s="52"/>
      <c r="J2371" s="53">
        <v>16.79</v>
      </c>
      <c r="K2371" s="52"/>
      <c r="L2371" s="53">
        <v>1.34</v>
      </c>
      <c r="M2371" s="52"/>
      <c r="N2371" s="58"/>
      <c r="AF2371" s="39"/>
      <c r="AG2371" s="47"/>
      <c r="AH2371" s="47"/>
      <c r="AK2371" s="3" t="s">
        <v>177</v>
      </c>
      <c r="AN2371" s="47"/>
      <c r="AO2371" s="47"/>
      <c r="AQ2371" s="47"/>
    </row>
    <row r="2372" spans="1:43" s="4" customFormat="1" ht="15" x14ac:dyDescent="0.25">
      <c r="A2372" s="56"/>
      <c r="B2372" s="49"/>
      <c r="C2372" s="372" t="s">
        <v>63</v>
      </c>
      <c r="D2372" s="372"/>
      <c r="E2372" s="372"/>
      <c r="F2372" s="51" t="s">
        <v>64</v>
      </c>
      <c r="G2372" s="104">
        <v>15.2</v>
      </c>
      <c r="H2372" s="54">
        <v>1.1499999999999999</v>
      </c>
      <c r="I2372" s="70">
        <v>1.3984000000000001</v>
      </c>
      <c r="J2372" s="57"/>
      <c r="K2372" s="52"/>
      <c r="L2372" s="57"/>
      <c r="M2372" s="52"/>
      <c r="N2372" s="58"/>
      <c r="AF2372" s="39"/>
      <c r="AG2372" s="47"/>
      <c r="AH2372" s="47"/>
      <c r="AL2372" s="3" t="s">
        <v>63</v>
      </c>
      <c r="AN2372" s="47"/>
      <c r="AO2372" s="47"/>
      <c r="AQ2372" s="47"/>
    </row>
    <row r="2373" spans="1:43" s="4" customFormat="1" ht="15" x14ac:dyDescent="0.25">
      <c r="A2373" s="48"/>
      <c r="B2373" s="49"/>
      <c r="C2373" s="375" t="s">
        <v>65</v>
      </c>
      <c r="D2373" s="375"/>
      <c r="E2373" s="375"/>
      <c r="F2373" s="59"/>
      <c r="G2373" s="60"/>
      <c r="H2373" s="60"/>
      <c r="I2373" s="60"/>
      <c r="J2373" s="61">
        <v>156.33000000000001</v>
      </c>
      <c r="K2373" s="60"/>
      <c r="L2373" s="61">
        <v>14.18</v>
      </c>
      <c r="M2373" s="60"/>
      <c r="N2373" s="62"/>
      <c r="AF2373" s="39"/>
      <c r="AG2373" s="47"/>
      <c r="AH2373" s="47"/>
      <c r="AM2373" s="3" t="s">
        <v>65</v>
      </c>
      <c r="AN2373" s="47"/>
      <c r="AO2373" s="47"/>
      <c r="AQ2373" s="47"/>
    </row>
    <row r="2374" spans="1:43" s="4" customFormat="1" ht="15" x14ac:dyDescent="0.25">
      <c r="A2374" s="56"/>
      <c r="B2374" s="49"/>
      <c r="C2374" s="372" t="s">
        <v>66</v>
      </c>
      <c r="D2374" s="372"/>
      <c r="E2374" s="372"/>
      <c r="F2374" s="51"/>
      <c r="G2374" s="52"/>
      <c r="H2374" s="52"/>
      <c r="I2374" s="52"/>
      <c r="J2374" s="57"/>
      <c r="K2374" s="52"/>
      <c r="L2374" s="53">
        <v>12.84</v>
      </c>
      <c r="M2374" s="52"/>
      <c r="N2374" s="64">
        <v>448.89</v>
      </c>
      <c r="AF2374" s="39"/>
      <c r="AG2374" s="47"/>
      <c r="AH2374" s="47"/>
      <c r="AL2374" s="3" t="s">
        <v>66</v>
      </c>
      <c r="AN2374" s="47"/>
      <c r="AO2374" s="47"/>
      <c r="AQ2374" s="47"/>
    </row>
    <row r="2375" spans="1:43" s="4" customFormat="1" ht="23.25" x14ac:dyDescent="0.25">
      <c r="A2375" s="56"/>
      <c r="B2375" s="49" t="s">
        <v>681</v>
      </c>
      <c r="C2375" s="372" t="s">
        <v>682</v>
      </c>
      <c r="D2375" s="372"/>
      <c r="E2375" s="372"/>
      <c r="F2375" s="51" t="s">
        <v>69</v>
      </c>
      <c r="G2375" s="63">
        <v>97</v>
      </c>
      <c r="H2375" s="52"/>
      <c r="I2375" s="63">
        <v>97</v>
      </c>
      <c r="J2375" s="57"/>
      <c r="K2375" s="52"/>
      <c r="L2375" s="53">
        <v>12.45</v>
      </c>
      <c r="M2375" s="52"/>
      <c r="N2375" s="64">
        <v>435.42</v>
      </c>
      <c r="AF2375" s="39"/>
      <c r="AG2375" s="47"/>
      <c r="AH2375" s="47"/>
      <c r="AL2375" s="3" t="s">
        <v>682</v>
      </c>
      <c r="AN2375" s="47"/>
      <c r="AO2375" s="47"/>
      <c r="AQ2375" s="47"/>
    </row>
    <row r="2376" spans="1:43" s="4" customFormat="1" ht="23.25" x14ac:dyDescent="0.25">
      <c r="A2376" s="56"/>
      <c r="B2376" s="49" t="s">
        <v>683</v>
      </c>
      <c r="C2376" s="372" t="s">
        <v>684</v>
      </c>
      <c r="D2376" s="372"/>
      <c r="E2376" s="372"/>
      <c r="F2376" s="51" t="s">
        <v>69</v>
      </c>
      <c r="G2376" s="63">
        <v>51</v>
      </c>
      <c r="H2376" s="52"/>
      <c r="I2376" s="63">
        <v>51</v>
      </c>
      <c r="J2376" s="57"/>
      <c r="K2376" s="52"/>
      <c r="L2376" s="53">
        <v>6.55</v>
      </c>
      <c r="M2376" s="52"/>
      <c r="N2376" s="64">
        <v>228.93</v>
      </c>
      <c r="AF2376" s="39"/>
      <c r="AG2376" s="47"/>
      <c r="AH2376" s="47"/>
      <c r="AL2376" s="3" t="s">
        <v>684</v>
      </c>
      <c r="AN2376" s="47"/>
      <c r="AO2376" s="47"/>
      <c r="AQ2376" s="47"/>
    </row>
    <row r="2377" spans="1:43" s="4" customFormat="1" ht="15" x14ac:dyDescent="0.25">
      <c r="A2377" s="65"/>
      <c r="B2377" s="66"/>
      <c r="C2377" s="374" t="s">
        <v>72</v>
      </c>
      <c r="D2377" s="374"/>
      <c r="E2377" s="374"/>
      <c r="F2377" s="42"/>
      <c r="G2377" s="43"/>
      <c r="H2377" s="43"/>
      <c r="I2377" s="43"/>
      <c r="J2377" s="45"/>
      <c r="K2377" s="43"/>
      <c r="L2377" s="67">
        <v>33.18</v>
      </c>
      <c r="M2377" s="60"/>
      <c r="N2377" s="46"/>
      <c r="AF2377" s="39"/>
      <c r="AG2377" s="47"/>
      <c r="AH2377" s="47"/>
      <c r="AN2377" s="47" t="s">
        <v>72</v>
      </c>
      <c r="AO2377" s="47"/>
      <c r="AQ2377" s="47"/>
    </row>
    <row r="2378" spans="1:43" s="4" customFormat="1" ht="57" x14ac:dyDescent="0.25">
      <c r="A2378" s="40" t="s">
        <v>999</v>
      </c>
      <c r="B2378" s="41" t="s">
        <v>710</v>
      </c>
      <c r="C2378" s="374" t="s">
        <v>841</v>
      </c>
      <c r="D2378" s="374"/>
      <c r="E2378" s="374"/>
      <c r="F2378" s="42" t="s">
        <v>231</v>
      </c>
      <c r="G2378" s="43">
        <v>134.63999999999999</v>
      </c>
      <c r="H2378" s="44">
        <v>1</v>
      </c>
      <c r="I2378" s="68">
        <v>134.63999999999999</v>
      </c>
      <c r="J2378" s="67">
        <v>24.48</v>
      </c>
      <c r="K2378" s="43"/>
      <c r="L2378" s="105">
        <v>3295.99</v>
      </c>
      <c r="M2378" s="43"/>
      <c r="N2378" s="46"/>
      <c r="AF2378" s="39"/>
      <c r="AG2378" s="47"/>
      <c r="AH2378" s="47" t="s">
        <v>841</v>
      </c>
      <c r="AN2378" s="47"/>
      <c r="AO2378" s="47"/>
      <c r="AQ2378" s="47"/>
    </row>
    <row r="2379" spans="1:43" s="4" customFormat="1" ht="15" x14ac:dyDescent="0.25">
      <c r="A2379" s="69"/>
      <c r="B2379" s="50"/>
      <c r="C2379" s="372" t="s">
        <v>1000</v>
      </c>
      <c r="D2379" s="372"/>
      <c r="E2379" s="372"/>
      <c r="F2379" s="372"/>
      <c r="G2379" s="372"/>
      <c r="H2379" s="372"/>
      <c r="I2379" s="372"/>
      <c r="J2379" s="372"/>
      <c r="K2379" s="372"/>
      <c r="L2379" s="372"/>
      <c r="M2379" s="372"/>
      <c r="N2379" s="377"/>
      <c r="AF2379" s="39"/>
      <c r="AG2379" s="47"/>
      <c r="AH2379" s="47"/>
      <c r="AI2379" s="3" t="s">
        <v>1000</v>
      </c>
      <c r="AN2379" s="47"/>
      <c r="AO2379" s="47"/>
      <c r="AQ2379" s="47"/>
    </row>
    <row r="2380" spans="1:43" s="4" customFormat="1" ht="15" x14ac:dyDescent="0.25">
      <c r="A2380" s="65"/>
      <c r="B2380" s="66"/>
      <c r="C2380" s="374" t="s">
        <v>72</v>
      </c>
      <c r="D2380" s="374"/>
      <c r="E2380" s="374"/>
      <c r="F2380" s="42"/>
      <c r="G2380" s="43"/>
      <c r="H2380" s="43"/>
      <c r="I2380" s="43"/>
      <c r="J2380" s="45"/>
      <c r="K2380" s="43"/>
      <c r="L2380" s="105">
        <v>3295.99</v>
      </c>
      <c r="M2380" s="60"/>
      <c r="N2380" s="46"/>
      <c r="AF2380" s="39"/>
      <c r="AG2380" s="47"/>
      <c r="AH2380" s="47"/>
      <c r="AN2380" s="47" t="s">
        <v>72</v>
      </c>
      <c r="AO2380" s="47"/>
      <c r="AQ2380" s="47"/>
    </row>
    <row r="2381" spans="1:43" s="4" customFormat="1" ht="45.75" x14ac:dyDescent="0.25">
      <c r="A2381" s="40" t="s">
        <v>1001</v>
      </c>
      <c r="B2381" s="41" t="s">
        <v>714</v>
      </c>
      <c r="C2381" s="374" t="s">
        <v>1002</v>
      </c>
      <c r="D2381" s="374"/>
      <c r="E2381" s="374"/>
      <c r="F2381" s="42" t="s">
        <v>716</v>
      </c>
      <c r="G2381" s="43">
        <v>4.5999999999999999E-2</v>
      </c>
      <c r="H2381" s="44">
        <v>1</v>
      </c>
      <c r="I2381" s="116">
        <v>4.5999999999999999E-2</v>
      </c>
      <c r="J2381" s="45"/>
      <c r="K2381" s="43"/>
      <c r="L2381" s="45"/>
      <c r="M2381" s="43"/>
      <c r="N2381" s="46"/>
      <c r="AF2381" s="39"/>
      <c r="AG2381" s="47"/>
      <c r="AH2381" s="47" t="s">
        <v>1002</v>
      </c>
      <c r="AN2381" s="47"/>
      <c r="AO2381" s="47"/>
      <c r="AQ2381" s="47"/>
    </row>
    <row r="2382" spans="1:43" s="4" customFormat="1" ht="15" x14ac:dyDescent="0.25">
      <c r="A2382" s="69"/>
      <c r="B2382" s="50"/>
      <c r="C2382" s="372" t="s">
        <v>1003</v>
      </c>
      <c r="D2382" s="372"/>
      <c r="E2382" s="372"/>
      <c r="F2382" s="372"/>
      <c r="G2382" s="372"/>
      <c r="H2382" s="372"/>
      <c r="I2382" s="372"/>
      <c r="J2382" s="372"/>
      <c r="K2382" s="372"/>
      <c r="L2382" s="372"/>
      <c r="M2382" s="372"/>
      <c r="N2382" s="377"/>
      <c r="AF2382" s="39"/>
      <c r="AG2382" s="47"/>
      <c r="AH2382" s="47"/>
      <c r="AI2382" s="3" t="s">
        <v>1003</v>
      </c>
      <c r="AN2382" s="47"/>
      <c r="AO2382" s="47"/>
      <c r="AQ2382" s="47"/>
    </row>
    <row r="2383" spans="1:43" s="4" customFormat="1" ht="22.5" x14ac:dyDescent="0.25">
      <c r="A2383" s="103"/>
      <c r="B2383" s="49" t="s">
        <v>217</v>
      </c>
      <c r="C2383" s="368" t="s">
        <v>218</v>
      </c>
      <c r="D2383" s="368"/>
      <c r="E2383" s="368"/>
      <c r="F2383" s="368"/>
      <c r="G2383" s="368"/>
      <c r="H2383" s="368"/>
      <c r="I2383" s="368"/>
      <c r="J2383" s="368"/>
      <c r="K2383" s="368"/>
      <c r="L2383" s="368"/>
      <c r="M2383" s="368"/>
      <c r="N2383" s="376"/>
      <c r="AF2383" s="39"/>
      <c r="AG2383" s="47"/>
      <c r="AH2383" s="47"/>
      <c r="AJ2383" s="3" t="s">
        <v>218</v>
      </c>
      <c r="AN2383" s="47"/>
      <c r="AO2383" s="47"/>
      <c r="AQ2383" s="47"/>
    </row>
    <row r="2384" spans="1:43" s="4" customFormat="1" ht="15" x14ac:dyDescent="0.25">
      <c r="A2384" s="48"/>
      <c r="B2384" s="49" t="s">
        <v>58</v>
      </c>
      <c r="C2384" s="372" t="s">
        <v>62</v>
      </c>
      <c r="D2384" s="372"/>
      <c r="E2384" s="372"/>
      <c r="F2384" s="51"/>
      <c r="G2384" s="52"/>
      <c r="H2384" s="52"/>
      <c r="I2384" s="52"/>
      <c r="J2384" s="107">
        <v>2090.62</v>
      </c>
      <c r="K2384" s="54">
        <v>1.1499999999999999</v>
      </c>
      <c r="L2384" s="53">
        <v>110.59</v>
      </c>
      <c r="M2384" s="54">
        <v>34.96</v>
      </c>
      <c r="N2384" s="55">
        <v>3866.23</v>
      </c>
      <c r="AF2384" s="39"/>
      <c r="AG2384" s="47"/>
      <c r="AH2384" s="47"/>
      <c r="AK2384" s="3" t="s">
        <v>62</v>
      </c>
      <c r="AN2384" s="47"/>
      <c r="AO2384" s="47"/>
      <c r="AQ2384" s="47"/>
    </row>
    <row r="2385" spans="1:43" s="4" customFormat="1" ht="15" x14ac:dyDescent="0.25">
      <c r="A2385" s="48"/>
      <c r="B2385" s="49" t="s">
        <v>73</v>
      </c>
      <c r="C2385" s="372" t="s">
        <v>175</v>
      </c>
      <c r="D2385" s="372"/>
      <c r="E2385" s="372"/>
      <c r="F2385" s="51"/>
      <c r="G2385" s="52"/>
      <c r="H2385" s="52"/>
      <c r="I2385" s="52"/>
      <c r="J2385" s="107">
        <v>3282.3</v>
      </c>
      <c r="K2385" s="54">
        <v>1.1499999999999999</v>
      </c>
      <c r="L2385" s="53">
        <v>173.63</v>
      </c>
      <c r="M2385" s="52"/>
      <c r="N2385" s="58"/>
      <c r="AF2385" s="39"/>
      <c r="AG2385" s="47"/>
      <c r="AH2385" s="47"/>
      <c r="AK2385" s="3" t="s">
        <v>175</v>
      </c>
      <c r="AN2385" s="47"/>
      <c r="AO2385" s="47"/>
      <c r="AQ2385" s="47"/>
    </row>
    <row r="2386" spans="1:43" s="4" customFormat="1" ht="15" x14ac:dyDescent="0.25">
      <c r="A2386" s="48"/>
      <c r="B2386" s="49" t="s">
        <v>78</v>
      </c>
      <c r="C2386" s="372" t="s">
        <v>176</v>
      </c>
      <c r="D2386" s="372"/>
      <c r="E2386" s="372"/>
      <c r="F2386" s="51"/>
      <c r="G2386" s="52"/>
      <c r="H2386" s="52"/>
      <c r="I2386" s="52"/>
      <c r="J2386" s="53">
        <v>411.71</v>
      </c>
      <c r="K2386" s="54">
        <v>1.1499999999999999</v>
      </c>
      <c r="L2386" s="53">
        <v>21.78</v>
      </c>
      <c r="M2386" s="54">
        <v>34.96</v>
      </c>
      <c r="N2386" s="64">
        <v>761.43</v>
      </c>
      <c r="AF2386" s="39"/>
      <c r="AG2386" s="47"/>
      <c r="AH2386" s="47"/>
      <c r="AK2386" s="3" t="s">
        <v>176</v>
      </c>
      <c r="AN2386" s="47"/>
      <c r="AO2386" s="47"/>
      <c r="AQ2386" s="47"/>
    </row>
    <row r="2387" spans="1:43" s="4" customFormat="1" ht="15" x14ac:dyDescent="0.25">
      <c r="A2387" s="48"/>
      <c r="B2387" s="49" t="s">
        <v>122</v>
      </c>
      <c r="C2387" s="372" t="s">
        <v>177</v>
      </c>
      <c r="D2387" s="372"/>
      <c r="E2387" s="372"/>
      <c r="F2387" s="51"/>
      <c r="G2387" s="52"/>
      <c r="H2387" s="52"/>
      <c r="I2387" s="52"/>
      <c r="J2387" s="53">
        <v>26.46</v>
      </c>
      <c r="K2387" s="52"/>
      <c r="L2387" s="53">
        <v>1.22</v>
      </c>
      <c r="M2387" s="52"/>
      <c r="N2387" s="58"/>
      <c r="AF2387" s="39"/>
      <c r="AG2387" s="47"/>
      <c r="AH2387" s="47"/>
      <c r="AK2387" s="3" t="s">
        <v>177</v>
      </c>
      <c r="AN2387" s="47"/>
      <c r="AO2387" s="47"/>
      <c r="AQ2387" s="47"/>
    </row>
    <row r="2388" spans="1:43" s="4" customFormat="1" ht="15" x14ac:dyDescent="0.25">
      <c r="A2388" s="56"/>
      <c r="B2388" s="49"/>
      <c r="C2388" s="372" t="s">
        <v>63</v>
      </c>
      <c r="D2388" s="372"/>
      <c r="E2388" s="372"/>
      <c r="F2388" s="51" t="s">
        <v>64</v>
      </c>
      <c r="G2388" s="54">
        <v>225.04</v>
      </c>
      <c r="H2388" s="54">
        <v>1.1499999999999999</v>
      </c>
      <c r="I2388" s="117">
        <v>11.904616000000001</v>
      </c>
      <c r="J2388" s="57"/>
      <c r="K2388" s="52"/>
      <c r="L2388" s="57"/>
      <c r="M2388" s="52"/>
      <c r="N2388" s="58"/>
      <c r="AF2388" s="39"/>
      <c r="AG2388" s="47"/>
      <c r="AH2388" s="47"/>
      <c r="AL2388" s="3" t="s">
        <v>63</v>
      </c>
      <c r="AN2388" s="47"/>
      <c r="AO2388" s="47"/>
      <c r="AQ2388" s="47"/>
    </row>
    <row r="2389" spans="1:43" s="4" customFormat="1" ht="15" x14ac:dyDescent="0.25">
      <c r="A2389" s="56"/>
      <c r="B2389" s="49"/>
      <c r="C2389" s="372" t="s">
        <v>178</v>
      </c>
      <c r="D2389" s="372"/>
      <c r="E2389" s="372"/>
      <c r="F2389" s="51" t="s">
        <v>64</v>
      </c>
      <c r="G2389" s="54">
        <v>30.76</v>
      </c>
      <c r="H2389" s="54">
        <v>1.1499999999999999</v>
      </c>
      <c r="I2389" s="117">
        <v>1.6272040000000001</v>
      </c>
      <c r="J2389" s="57"/>
      <c r="K2389" s="52"/>
      <c r="L2389" s="57"/>
      <c r="M2389" s="52"/>
      <c r="N2389" s="58"/>
      <c r="AF2389" s="39"/>
      <c r="AG2389" s="47"/>
      <c r="AH2389" s="47"/>
      <c r="AL2389" s="3" t="s">
        <v>178</v>
      </c>
      <c r="AN2389" s="47"/>
      <c r="AO2389" s="47"/>
      <c r="AQ2389" s="47"/>
    </row>
    <row r="2390" spans="1:43" s="4" customFormat="1" ht="15" x14ac:dyDescent="0.25">
      <c r="A2390" s="48"/>
      <c r="B2390" s="49"/>
      <c r="C2390" s="375" t="s">
        <v>65</v>
      </c>
      <c r="D2390" s="375"/>
      <c r="E2390" s="375"/>
      <c r="F2390" s="59"/>
      <c r="G2390" s="60"/>
      <c r="H2390" s="60"/>
      <c r="I2390" s="60"/>
      <c r="J2390" s="108">
        <v>5399.38</v>
      </c>
      <c r="K2390" s="60"/>
      <c r="L2390" s="61">
        <v>285.44</v>
      </c>
      <c r="M2390" s="60"/>
      <c r="N2390" s="62"/>
      <c r="AF2390" s="39"/>
      <c r="AG2390" s="47"/>
      <c r="AH2390" s="47"/>
      <c r="AM2390" s="3" t="s">
        <v>65</v>
      </c>
      <c r="AN2390" s="47"/>
      <c r="AO2390" s="47"/>
      <c r="AQ2390" s="47"/>
    </row>
    <row r="2391" spans="1:43" s="4" customFormat="1" ht="15" x14ac:dyDescent="0.25">
      <c r="A2391" s="56"/>
      <c r="B2391" s="49"/>
      <c r="C2391" s="372" t="s">
        <v>66</v>
      </c>
      <c r="D2391" s="372"/>
      <c r="E2391" s="372"/>
      <c r="F2391" s="51"/>
      <c r="G2391" s="52"/>
      <c r="H2391" s="52"/>
      <c r="I2391" s="52"/>
      <c r="J2391" s="57"/>
      <c r="K2391" s="52"/>
      <c r="L2391" s="53">
        <v>132.37</v>
      </c>
      <c r="M2391" s="52"/>
      <c r="N2391" s="55">
        <v>4627.66</v>
      </c>
      <c r="AF2391" s="39"/>
      <c r="AG2391" s="47"/>
      <c r="AH2391" s="47"/>
      <c r="AL2391" s="3" t="s">
        <v>66</v>
      </c>
      <c r="AN2391" s="47"/>
      <c r="AO2391" s="47"/>
      <c r="AQ2391" s="47"/>
    </row>
    <row r="2392" spans="1:43" s="4" customFormat="1" ht="23.25" x14ac:dyDescent="0.25">
      <c r="A2392" s="56"/>
      <c r="B2392" s="49" t="s">
        <v>718</v>
      </c>
      <c r="C2392" s="372" t="s">
        <v>719</v>
      </c>
      <c r="D2392" s="372"/>
      <c r="E2392" s="372"/>
      <c r="F2392" s="51" t="s">
        <v>69</v>
      </c>
      <c r="G2392" s="63">
        <v>117</v>
      </c>
      <c r="H2392" s="52"/>
      <c r="I2392" s="63">
        <v>117</v>
      </c>
      <c r="J2392" s="57"/>
      <c r="K2392" s="52"/>
      <c r="L2392" s="53">
        <v>154.87</v>
      </c>
      <c r="M2392" s="52"/>
      <c r="N2392" s="55">
        <v>5414.36</v>
      </c>
      <c r="AF2392" s="39"/>
      <c r="AG2392" s="47"/>
      <c r="AH2392" s="47"/>
      <c r="AL2392" s="3" t="s">
        <v>719</v>
      </c>
      <c r="AN2392" s="47"/>
      <c r="AO2392" s="47"/>
      <c r="AQ2392" s="47"/>
    </row>
    <row r="2393" spans="1:43" s="4" customFormat="1" ht="23.25" x14ac:dyDescent="0.25">
      <c r="A2393" s="56"/>
      <c r="B2393" s="49" t="s">
        <v>720</v>
      </c>
      <c r="C2393" s="372" t="s">
        <v>721</v>
      </c>
      <c r="D2393" s="372"/>
      <c r="E2393" s="372"/>
      <c r="F2393" s="51" t="s">
        <v>69</v>
      </c>
      <c r="G2393" s="63">
        <v>74</v>
      </c>
      <c r="H2393" s="52"/>
      <c r="I2393" s="63">
        <v>74</v>
      </c>
      <c r="J2393" s="57"/>
      <c r="K2393" s="52"/>
      <c r="L2393" s="53">
        <v>97.95</v>
      </c>
      <c r="M2393" s="52"/>
      <c r="N2393" s="55">
        <v>3424.47</v>
      </c>
      <c r="AF2393" s="39"/>
      <c r="AG2393" s="47"/>
      <c r="AH2393" s="47"/>
      <c r="AL2393" s="3" t="s">
        <v>721</v>
      </c>
      <c r="AN2393" s="47"/>
      <c r="AO2393" s="47"/>
      <c r="AQ2393" s="47"/>
    </row>
    <row r="2394" spans="1:43" s="4" customFormat="1" ht="15" x14ac:dyDescent="0.25">
      <c r="A2394" s="65"/>
      <c r="B2394" s="66"/>
      <c r="C2394" s="374" t="s">
        <v>72</v>
      </c>
      <c r="D2394" s="374"/>
      <c r="E2394" s="374"/>
      <c r="F2394" s="42"/>
      <c r="G2394" s="43"/>
      <c r="H2394" s="43"/>
      <c r="I2394" s="43"/>
      <c r="J2394" s="45"/>
      <c r="K2394" s="43"/>
      <c r="L2394" s="67">
        <v>538.26</v>
      </c>
      <c r="M2394" s="60"/>
      <c r="N2394" s="46"/>
      <c r="AF2394" s="39"/>
      <c r="AG2394" s="47"/>
      <c r="AH2394" s="47"/>
      <c r="AN2394" s="47" t="s">
        <v>72</v>
      </c>
      <c r="AO2394" s="47"/>
      <c r="AQ2394" s="47"/>
    </row>
    <row r="2395" spans="1:43" s="4" customFormat="1" ht="45.75" x14ac:dyDescent="0.25">
      <c r="A2395" s="40" t="s">
        <v>1004</v>
      </c>
      <c r="B2395" s="41" t="s">
        <v>723</v>
      </c>
      <c r="C2395" s="374" t="s">
        <v>724</v>
      </c>
      <c r="D2395" s="374"/>
      <c r="E2395" s="374"/>
      <c r="F2395" s="42" t="s">
        <v>231</v>
      </c>
      <c r="G2395" s="43">
        <v>46.368000000000002</v>
      </c>
      <c r="H2395" s="44">
        <v>1</v>
      </c>
      <c r="I2395" s="116">
        <v>46.368000000000002</v>
      </c>
      <c r="J2395" s="67">
        <v>124.92</v>
      </c>
      <c r="K2395" s="43"/>
      <c r="L2395" s="105">
        <v>5792.29</v>
      </c>
      <c r="M2395" s="43"/>
      <c r="N2395" s="46"/>
      <c r="AF2395" s="39"/>
      <c r="AG2395" s="47"/>
      <c r="AH2395" s="47" t="s">
        <v>724</v>
      </c>
      <c r="AN2395" s="47"/>
      <c r="AO2395" s="47"/>
      <c r="AQ2395" s="47"/>
    </row>
    <row r="2396" spans="1:43" s="4" customFormat="1" ht="15" x14ac:dyDescent="0.25">
      <c r="A2396" s="69"/>
      <c r="B2396" s="50"/>
      <c r="C2396" s="372" t="s">
        <v>1005</v>
      </c>
      <c r="D2396" s="372"/>
      <c r="E2396" s="372"/>
      <c r="F2396" s="372"/>
      <c r="G2396" s="372"/>
      <c r="H2396" s="372"/>
      <c r="I2396" s="372"/>
      <c r="J2396" s="372"/>
      <c r="K2396" s="372"/>
      <c r="L2396" s="372"/>
      <c r="M2396" s="372"/>
      <c r="N2396" s="377"/>
      <c r="AF2396" s="39"/>
      <c r="AG2396" s="47"/>
      <c r="AH2396" s="47"/>
      <c r="AI2396" s="3" t="s">
        <v>1005</v>
      </c>
      <c r="AN2396" s="47"/>
      <c r="AO2396" s="47"/>
      <c r="AQ2396" s="47"/>
    </row>
    <row r="2397" spans="1:43" s="4" customFormat="1" ht="15" x14ac:dyDescent="0.25">
      <c r="A2397" s="65"/>
      <c r="B2397" s="66"/>
      <c r="C2397" s="374" t="s">
        <v>72</v>
      </c>
      <c r="D2397" s="374"/>
      <c r="E2397" s="374"/>
      <c r="F2397" s="42"/>
      <c r="G2397" s="43"/>
      <c r="H2397" s="43"/>
      <c r="I2397" s="43"/>
      <c r="J2397" s="45"/>
      <c r="K2397" s="43"/>
      <c r="L2397" s="105">
        <v>5792.29</v>
      </c>
      <c r="M2397" s="60"/>
      <c r="N2397" s="46"/>
      <c r="AF2397" s="39"/>
      <c r="AG2397" s="47"/>
      <c r="AH2397" s="47"/>
      <c r="AN2397" s="47" t="s">
        <v>72</v>
      </c>
      <c r="AO2397" s="47"/>
      <c r="AQ2397" s="47"/>
    </row>
    <row r="2398" spans="1:43" s="4" customFormat="1" ht="45.75" x14ac:dyDescent="0.25">
      <c r="A2398" s="40" t="s">
        <v>1006</v>
      </c>
      <c r="B2398" s="41" t="s">
        <v>714</v>
      </c>
      <c r="C2398" s="374" t="s">
        <v>1007</v>
      </c>
      <c r="D2398" s="374"/>
      <c r="E2398" s="374"/>
      <c r="F2398" s="42" t="s">
        <v>716</v>
      </c>
      <c r="G2398" s="43">
        <v>4.5999999999999999E-2</v>
      </c>
      <c r="H2398" s="44">
        <v>1</v>
      </c>
      <c r="I2398" s="116">
        <v>4.5999999999999999E-2</v>
      </c>
      <c r="J2398" s="45"/>
      <c r="K2398" s="43"/>
      <c r="L2398" s="45"/>
      <c r="M2398" s="43"/>
      <c r="N2398" s="46"/>
      <c r="AF2398" s="39"/>
      <c r="AG2398" s="47"/>
      <c r="AH2398" s="47" t="s">
        <v>1007</v>
      </c>
      <c r="AN2398" s="47"/>
      <c r="AO2398" s="47"/>
      <c r="AQ2398" s="47"/>
    </row>
    <row r="2399" spans="1:43" s="4" customFormat="1" ht="15" x14ac:dyDescent="0.25">
      <c r="A2399" s="69"/>
      <c r="B2399" s="50"/>
      <c r="C2399" s="372" t="s">
        <v>1003</v>
      </c>
      <c r="D2399" s="372"/>
      <c r="E2399" s="372"/>
      <c r="F2399" s="372"/>
      <c r="G2399" s="372"/>
      <c r="H2399" s="372"/>
      <c r="I2399" s="372"/>
      <c r="J2399" s="372"/>
      <c r="K2399" s="372"/>
      <c r="L2399" s="372"/>
      <c r="M2399" s="372"/>
      <c r="N2399" s="377"/>
      <c r="AF2399" s="39"/>
      <c r="AG2399" s="47"/>
      <c r="AH2399" s="47"/>
      <c r="AI2399" s="3" t="s">
        <v>1003</v>
      </c>
      <c r="AN2399" s="47"/>
      <c r="AO2399" s="47"/>
      <c r="AQ2399" s="47"/>
    </row>
    <row r="2400" spans="1:43" s="4" customFormat="1" ht="22.5" x14ac:dyDescent="0.25">
      <c r="A2400" s="103"/>
      <c r="B2400" s="49" t="s">
        <v>217</v>
      </c>
      <c r="C2400" s="368" t="s">
        <v>218</v>
      </c>
      <c r="D2400" s="368"/>
      <c r="E2400" s="368"/>
      <c r="F2400" s="368"/>
      <c r="G2400" s="368"/>
      <c r="H2400" s="368"/>
      <c r="I2400" s="368"/>
      <c r="J2400" s="368"/>
      <c r="K2400" s="368"/>
      <c r="L2400" s="368"/>
      <c r="M2400" s="368"/>
      <c r="N2400" s="376"/>
      <c r="AF2400" s="39"/>
      <c r="AG2400" s="47"/>
      <c r="AH2400" s="47"/>
      <c r="AJ2400" s="3" t="s">
        <v>218</v>
      </c>
      <c r="AN2400" s="47"/>
      <c r="AO2400" s="47"/>
      <c r="AQ2400" s="47"/>
    </row>
    <row r="2401" spans="1:43" s="4" customFormat="1" ht="15" x14ac:dyDescent="0.25">
      <c r="A2401" s="48"/>
      <c r="B2401" s="49" t="s">
        <v>58</v>
      </c>
      <c r="C2401" s="372" t="s">
        <v>62</v>
      </c>
      <c r="D2401" s="372"/>
      <c r="E2401" s="372"/>
      <c r="F2401" s="51"/>
      <c r="G2401" s="52"/>
      <c r="H2401" s="52"/>
      <c r="I2401" s="52"/>
      <c r="J2401" s="107">
        <v>2090.62</v>
      </c>
      <c r="K2401" s="54">
        <v>1.1499999999999999</v>
      </c>
      <c r="L2401" s="53">
        <v>110.59</v>
      </c>
      <c r="M2401" s="54">
        <v>34.96</v>
      </c>
      <c r="N2401" s="55">
        <v>3866.23</v>
      </c>
      <c r="AF2401" s="39"/>
      <c r="AG2401" s="47"/>
      <c r="AH2401" s="47"/>
      <c r="AK2401" s="3" t="s">
        <v>62</v>
      </c>
      <c r="AN2401" s="47"/>
      <c r="AO2401" s="47"/>
      <c r="AQ2401" s="47"/>
    </row>
    <row r="2402" spans="1:43" s="4" customFormat="1" ht="15" x14ac:dyDescent="0.25">
      <c r="A2402" s="48"/>
      <c r="B2402" s="49" t="s">
        <v>73</v>
      </c>
      <c r="C2402" s="372" t="s">
        <v>175</v>
      </c>
      <c r="D2402" s="372"/>
      <c r="E2402" s="372"/>
      <c r="F2402" s="51"/>
      <c r="G2402" s="52"/>
      <c r="H2402" s="52"/>
      <c r="I2402" s="52"/>
      <c r="J2402" s="107">
        <v>3282.3</v>
      </c>
      <c r="K2402" s="54">
        <v>1.1499999999999999</v>
      </c>
      <c r="L2402" s="53">
        <v>173.63</v>
      </c>
      <c r="M2402" s="52"/>
      <c r="N2402" s="58"/>
      <c r="AF2402" s="39"/>
      <c r="AG2402" s="47"/>
      <c r="AH2402" s="47"/>
      <c r="AK2402" s="3" t="s">
        <v>175</v>
      </c>
      <c r="AN2402" s="47"/>
      <c r="AO2402" s="47"/>
      <c r="AQ2402" s="47"/>
    </row>
    <row r="2403" spans="1:43" s="4" customFormat="1" ht="15" x14ac:dyDescent="0.25">
      <c r="A2403" s="48"/>
      <c r="B2403" s="49" t="s">
        <v>78</v>
      </c>
      <c r="C2403" s="372" t="s">
        <v>176</v>
      </c>
      <c r="D2403" s="372"/>
      <c r="E2403" s="372"/>
      <c r="F2403" s="51"/>
      <c r="G2403" s="52"/>
      <c r="H2403" s="52"/>
      <c r="I2403" s="52"/>
      <c r="J2403" s="53">
        <v>411.71</v>
      </c>
      <c r="K2403" s="54">
        <v>1.1499999999999999</v>
      </c>
      <c r="L2403" s="53">
        <v>21.78</v>
      </c>
      <c r="M2403" s="54">
        <v>34.96</v>
      </c>
      <c r="N2403" s="64">
        <v>761.43</v>
      </c>
      <c r="AF2403" s="39"/>
      <c r="AG2403" s="47"/>
      <c r="AH2403" s="47"/>
      <c r="AK2403" s="3" t="s">
        <v>176</v>
      </c>
      <c r="AN2403" s="47"/>
      <c r="AO2403" s="47"/>
      <c r="AQ2403" s="47"/>
    </row>
    <row r="2404" spans="1:43" s="4" customFormat="1" ht="15" x14ac:dyDescent="0.25">
      <c r="A2404" s="48"/>
      <c r="B2404" s="49" t="s">
        <v>122</v>
      </c>
      <c r="C2404" s="372" t="s">
        <v>177</v>
      </c>
      <c r="D2404" s="372"/>
      <c r="E2404" s="372"/>
      <c r="F2404" s="51"/>
      <c r="G2404" s="52"/>
      <c r="H2404" s="52"/>
      <c r="I2404" s="52"/>
      <c r="J2404" s="53">
        <v>26.46</v>
      </c>
      <c r="K2404" s="52"/>
      <c r="L2404" s="53">
        <v>1.22</v>
      </c>
      <c r="M2404" s="52"/>
      <c r="N2404" s="58"/>
      <c r="AF2404" s="39"/>
      <c r="AG2404" s="47"/>
      <c r="AH2404" s="47"/>
      <c r="AK2404" s="3" t="s">
        <v>177</v>
      </c>
      <c r="AN2404" s="47"/>
      <c r="AO2404" s="47"/>
      <c r="AQ2404" s="47"/>
    </row>
    <row r="2405" spans="1:43" s="4" customFormat="1" ht="15" x14ac:dyDescent="0.25">
      <c r="A2405" s="56"/>
      <c r="B2405" s="49"/>
      <c r="C2405" s="372" t="s">
        <v>63</v>
      </c>
      <c r="D2405" s="372"/>
      <c r="E2405" s="372"/>
      <c r="F2405" s="51" t="s">
        <v>64</v>
      </c>
      <c r="G2405" s="54">
        <v>225.04</v>
      </c>
      <c r="H2405" s="54">
        <v>1.1499999999999999</v>
      </c>
      <c r="I2405" s="117">
        <v>11.904616000000001</v>
      </c>
      <c r="J2405" s="57"/>
      <c r="K2405" s="52"/>
      <c r="L2405" s="57"/>
      <c r="M2405" s="52"/>
      <c r="N2405" s="58"/>
      <c r="AF2405" s="39"/>
      <c r="AG2405" s="47"/>
      <c r="AH2405" s="47"/>
      <c r="AL2405" s="3" t="s">
        <v>63</v>
      </c>
      <c r="AN2405" s="47"/>
      <c r="AO2405" s="47"/>
      <c r="AQ2405" s="47"/>
    </row>
    <row r="2406" spans="1:43" s="4" customFormat="1" ht="15" x14ac:dyDescent="0.25">
      <c r="A2406" s="56"/>
      <c r="B2406" s="49"/>
      <c r="C2406" s="372" t="s">
        <v>178</v>
      </c>
      <c r="D2406" s="372"/>
      <c r="E2406" s="372"/>
      <c r="F2406" s="51" t="s">
        <v>64</v>
      </c>
      <c r="G2406" s="54">
        <v>30.76</v>
      </c>
      <c r="H2406" s="54">
        <v>1.1499999999999999</v>
      </c>
      <c r="I2406" s="117">
        <v>1.6272040000000001</v>
      </c>
      <c r="J2406" s="57"/>
      <c r="K2406" s="52"/>
      <c r="L2406" s="57"/>
      <c r="M2406" s="52"/>
      <c r="N2406" s="58"/>
      <c r="AF2406" s="39"/>
      <c r="AG2406" s="47"/>
      <c r="AH2406" s="47"/>
      <c r="AL2406" s="3" t="s">
        <v>178</v>
      </c>
      <c r="AN2406" s="47"/>
      <c r="AO2406" s="47"/>
      <c r="AQ2406" s="47"/>
    </row>
    <row r="2407" spans="1:43" s="4" customFormat="1" ht="15" x14ac:dyDescent="0.25">
      <c r="A2407" s="48"/>
      <c r="B2407" s="49"/>
      <c r="C2407" s="375" t="s">
        <v>65</v>
      </c>
      <c r="D2407" s="375"/>
      <c r="E2407" s="375"/>
      <c r="F2407" s="59"/>
      <c r="G2407" s="60"/>
      <c r="H2407" s="60"/>
      <c r="I2407" s="60"/>
      <c r="J2407" s="108">
        <v>5399.38</v>
      </c>
      <c r="K2407" s="60"/>
      <c r="L2407" s="61">
        <v>285.44</v>
      </c>
      <c r="M2407" s="60"/>
      <c r="N2407" s="62"/>
      <c r="AF2407" s="39"/>
      <c r="AG2407" s="47"/>
      <c r="AH2407" s="47"/>
      <c r="AM2407" s="3" t="s">
        <v>65</v>
      </c>
      <c r="AN2407" s="47"/>
      <c r="AO2407" s="47"/>
      <c r="AQ2407" s="47"/>
    </row>
    <row r="2408" spans="1:43" s="4" customFormat="1" ht="15" x14ac:dyDescent="0.25">
      <c r="A2408" s="56"/>
      <c r="B2408" s="49"/>
      <c r="C2408" s="372" t="s">
        <v>66</v>
      </c>
      <c r="D2408" s="372"/>
      <c r="E2408" s="372"/>
      <c r="F2408" s="51"/>
      <c r="G2408" s="52"/>
      <c r="H2408" s="52"/>
      <c r="I2408" s="52"/>
      <c r="J2408" s="57"/>
      <c r="K2408" s="52"/>
      <c r="L2408" s="53">
        <v>132.37</v>
      </c>
      <c r="M2408" s="52"/>
      <c r="N2408" s="55">
        <v>4627.66</v>
      </c>
      <c r="AF2408" s="39"/>
      <c r="AG2408" s="47"/>
      <c r="AH2408" s="47"/>
      <c r="AL2408" s="3" t="s">
        <v>66</v>
      </c>
      <c r="AN2408" s="47"/>
      <c r="AO2408" s="47"/>
      <c r="AQ2408" s="47"/>
    </row>
    <row r="2409" spans="1:43" s="4" customFormat="1" ht="23.25" x14ac:dyDescent="0.25">
      <c r="A2409" s="56"/>
      <c r="B2409" s="49" t="s">
        <v>718</v>
      </c>
      <c r="C2409" s="372" t="s">
        <v>719</v>
      </c>
      <c r="D2409" s="372"/>
      <c r="E2409" s="372"/>
      <c r="F2409" s="51" t="s">
        <v>69</v>
      </c>
      <c r="G2409" s="63">
        <v>117</v>
      </c>
      <c r="H2409" s="52"/>
      <c r="I2409" s="63">
        <v>117</v>
      </c>
      <c r="J2409" s="57"/>
      <c r="K2409" s="52"/>
      <c r="L2409" s="53">
        <v>154.87</v>
      </c>
      <c r="M2409" s="52"/>
      <c r="N2409" s="55">
        <v>5414.36</v>
      </c>
      <c r="AF2409" s="39"/>
      <c r="AG2409" s="47"/>
      <c r="AH2409" s="47"/>
      <c r="AL2409" s="3" t="s">
        <v>719</v>
      </c>
      <c r="AN2409" s="47"/>
      <c r="AO2409" s="47"/>
      <c r="AQ2409" s="47"/>
    </row>
    <row r="2410" spans="1:43" s="4" customFormat="1" ht="23.25" x14ac:dyDescent="0.25">
      <c r="A2410" s="56"/>
      <c r="B2410" s="49" t="s">
        <v>720</v>
      </c>
      <c r="C2410" s="372" t="s">
        <v>721</v>
      </c>
      <c r="D2410" s="372"/>
      <c r="E2410" s="372"/>
      <c r="F2410" s="51" t="s">
        <v>69</v>
      </c>
      <c r="G2410" s="63">
        <v>74</v>
      </c>
      <c r="H2410" s="52"/>
      <c r="I2410" s="63">
        <v>74</v>
      </c>
      <c r="J2410" s="57"/>
      <c r="K2410" s="52"/>
      <c r="L2410" s="53">
        <v>97.95</v>
      </c>
      <c r="M2410" s="52"/>
      <c r="N2410" s="55">
        <v>3424.47</v>
      </c>
      <c r="AF2410" s="39"/>
      <c r="AG2410" s="47"/>
      <c r="AH2410" s="47"/>
      <c r="AL2410" s="3" t="s">
        <v>721</v>
      </c>
      <c r="AN2410" s="47"/>
      <c r="AO2410" s="47"/>
      <c r="AQ2410" s="47"/>
    </row>
    <row r="2411" spans="1:43" s="4" customFormat="1" ht="15" x14ac:dyDescent="0.25">
      <c r="A2411" s="65"/>
      <c r="B2411" s="66"/>
      <c r="C2411" s="374" t="s">
        <v>72</v>
      </c>
      <c r="D2411" s="374"/>
      <c r="E2411" s="374"/>
      <c r="F2411" s="42"/>
      <c r="G2411" s="43"/>
      <c r="H2411" s="43"/>
      <c r="I2411" s="43"/>
      <c r="J2411" s="45"/>
      <c r="K2411" s="43"/>
      <c r="L2411" s="67">
        <v>538.26</v>
      </c>
      <c r="M2411" s="60"/>
      <c r="N2411" s="46"/>
      <c r="AF2411" s="39"/>
      <c r="AG2411" s="47"/>
      <c r="AH2411" s="47"/>
      <c r="AN2411" s="47" t="s">
        <v>72</v>
      </c>
      <c r="AO2411" s="47"/>
      <c r="AQ2411" s="47"/>
    </row>
    <row r="2412" spans="1:43" s="4" customFormat="1" ht="45.75" x14ac:dyDescent="0.25">
      <c r="A2412" s="40" t="s">
        <v>1008</v>
      </c>
      <c r="B2412" s="41" t="s">
        <v>723</v>
      </c>
      <c r="C2412" s="374" t="s">
        <v>724</v>
      </c>
      <c r="D2412" s="374"/>
      <c r="E2412" s="374"/>
      <c r="F2412" s="42" t="s">
        <v>231</v>
      </c>
      <c r="G2412" s="43">
        <v>46.368000000000002</v>
      </c>
      <c r="H2412" s="44">
        <v>1</v>
      </c>
      <c r="I2412" s="116">
        <v>46.368000000000002</v>
      </c>
      <c r="J2412" s="67">
        <v>124.92</v>
      </c>
      <c r="K2412" s="43"/>
      <c r="L2412" s="105">
        <v>5792.29</v>
      </c>
      <c r="M2412" s="43"/>
      <c r="N2412" s="46"/>
      <c r="AF2412" s="39"/>
      <c r="AG2412" s="47"/>
      <c r="AH2412" s="47" t="s">
        <v>724</v>
      </c>
      <c r="AN2412" s="47"/>
      <c r="AO2412" s="47"/>
      <c r="AQ2412" s="47"/>
    </row>
    <row r="2413" spans="1:43" s="4" customFormat="1" ht="15" x14ac:dyDescent="0.25">
      <c r="A2413" s="69"/>
      <c r="B2413" s="50"/>
      <c r="C2413" s="372" t="s">
        <v>1005</v>
      </c>
      <c r="D2413" s="372"/>
      <c r="E2413" s="372"/>
      <c r="F2413" s="372"/>
      <c r="G2413" s="372"/>
      <c r="H2413" s="372"/>
      <c r="I2413" s="372"/>
      <c r="J2413" s="372"/>
      <c r="K2413" s="372"/>
      <c r="L2413" s="372"/>
      <c r="M2413" s="372"/>
      <c r="N2413" s="377"/>
      <c r="AF2413" s="39"/>
      <c r="AG2413" s="47"/>
      <c r="AH2413" s="47"/>
      <c r="AI2413" s="3" t="s">
        <v>1005</v>
      </c>
      <c r="AN2413" s="47"/>
      <c r="AO2413" s="47"/>
      <c r="AQ2413" s="47"/>
    </row>
    <row r="2414" spans="1:43" s="4" customFormat="1" ht="15" x14ac:dyDescent="0.25">
      <c r="A2414" s="65"/>
      <c r="B2414" s="66"/>
      <c r="C2414" s="374" t="s">
        <v>72</v>
      </c>
      <c r="D2414" s="374"/>
      <c r="E2414" s="374"/>
      <c r="F2414" s="42"/>
      <c r="G2414" s="43"/>
      <c r="H2414" s="43"/>
      <c r="I2414" s="43"/>
      <c r="J2414" s="45"/>
      <c r="K2414" s="43"/>
      <c r="L2414" s="105">
        <v>5792.29</v>
      </c>
      <c r="M2414" s="60"/>
      <c r="N2414" s="46"/>
      <c r="AF2414" s="39"/>
      <c r="AG2414" s="47"/>
      <c r="AH2414" s="47"/>
      <c r="AN2414" s="47" t="s">
        <v>72</v>
      </c>
      <c r="AO2414" s="47"/>
      <c r="AQ2414" s="47"/>
    </row>
    <row r="2415" spans="1:43" s="4" customFormat="1" ht="56.25" x14ac:dyDescent="0.25">
      <c r="A2415" s="40" t="s">
        <v>1009</v>
      </c>
      <c r="B2415" s="41" t="s">
        <v>730</v>
      </c>
      <c r="C2415" s="374" t="s">
        <v>731</v>
      </c>
      <c r="D2415" s="374"/>
      <c r="E2415" s="374"/>
      <c r="F2415" s="42" t="s">
        <v>732</v>
      </c>
      <c r="G2415" s="43">
        <v>0.46</v>
      </c>
      <c r="H2415" s="44">
        <v>1</v>
      </c>
      <c r="I2415" s="68">
        <v>0.46</v>
      </c>
      <c r="J2415" s="45"/>
      <c r="K2415" s="43"/>
      <c r="L2415" s="45"/>
      <c r="M2415" s="43"/>
      <c r="N2415" s="46"/>
      <c r="AF2415" s="39"/>
      <c r="AG2415" s="47"/>
      <c r="AH2415" s="47" t="s">
        <v>731</v>
      </c>
      <c r="AN2415" s="47"/>
      <c r="AO2415" s="47"/>
      <c r="AQ2415" s="47"/>
    </row>
    <row r="2416" spans="1:43" s="4" customFormat="1" ht="15" x14ac:dyDescent="0.25">
      <c r="A2416" s="69"/>
      <c r="B2416" s="50"/>
      <c r="C2416" s="372" t="s">
        <v>992</v>
      </c>
      <c r="D2416" s="372"/>
      <c r="E2416" s="372"/>
      <c r="F2416" s="372"/>
      <c r="G2416" s="372"/>
      <c r="H2416" s="372"/>
      <c r="I2416" s="372"/>
      <c r="J2416" s="372"/>
      <c r="K2416" s="372"/>
      <c r="L2416" s="372"/>
      <c r="M2416" s="372"/>
      <c r="N2416" s="377"/>
      <c r="AF2416" s="39"/>
      <c r="AG2416" s="47"/>
      <c r="AH2416" s="47"/>
      <c r="AI2416" s="3" t="s">
        <v>992</v>
      </c>
      <c r="AN2416" s="47"/>
      <c r="AO2416" s="47"/>
      <c r="AQ2416" s="47"/>
    </row>
    <row r="2417" spans="1:43" s="4" customFormat="1" ht="22.5" x14ac:dyDescent="0.25">
      <c r="A2417" s="103"/>
      <c r="B2417" s="49" t="s">
        <v>217</v>
      </c>
      <c r="C2417" s="368" t="s">
        <v>218</v>
      </c>
      <c r="D2417" s="368"/>
      <c r="E2417" s="368"/>
      <c r="F2417" s="368"/>
      <c r="G2417" s="368"/>
      <c r="H2417" s="368"/>
      <c r="I2417" s="368"/>
      <c r="J2417" s="368"/>
      <c r="K2417" s="368"/>
      <c r="L2417" s="368"/>
      <c r="M2417" s="368"/>
      <c r="N2417" s="376"/>
      <c r="AF2417" s="39"/>
      <c r="AG2417" s="47"/>
      <c r="AH2417" s="47"/>
      <c r="AJ2417" s="3" t="s">
        <v>218</v>
      </c>
      <c r="AN2417" s="47"/>
      <c r="AO2417" s="47"/>
      <c r="AQ2417" s="47"/>
    </row>
    <row r="2418" spans="1:43" s="4" customFormat="1" ht="15" x14ac:dyDescent="0.25">
      <c r="A2418" s="48"/>
      <c r="B2418" s="49" t="s">
        <v>58</v>
      </c>
      <c r="C2418" s="372" t="s">
        <v>62</v>
      </c>
      <c r="D2418" s="372"/>
      <c r="E2418" s="372"/>
      <c r="F2418" s="51"/>
      <c r="G2418" s="52"/>
      <c r="H2418" s="52"/>
      <c r="I2418" s="52"/>
      <c r="J2418" s="53">
        <v>689.47</v>
      </c>
      <c r="K2418" s="54">
        <v>1.1499999999999999</v>
      </c>
      <c r="L2418" s="53">
        <v>364.73</v>
      </c>
      <c r="M2418" s="54">
        <v>34.96</v>
      </c>
      <c r="N2418" s="55">
        <v>12750.96</v>
      </c>
      <c r="AF2418" s="39"/>
      <c r="AG2418" s="47"/>
      <c r="AH2418" s="47"/>
      <c r="AK2418" s="3" t="s">
        <v>62</v>
      </c>
      <c r="AN2418" s="47"/>
      <c r="AO2418" s="47"/>
      <c r="AQ2418" s="47"/>
    </row>
    <row r="2419" spans="1:43" s="4" customFormat="1" ht="15" x14ac:dyDescent="0.25">
      <c r="A2419" s="48"/>
      <c r="B2419" s="49" t="s">
        <v>73</v>
      </c>
      <c r="C2419" s="372" t="s">
        <v>175</v>
      </c>
      <c r="D2419" s="372"/>
      <c r="E2419" s="372"/>
      <c r="F2419" s="51"/>
      <c r="G2419" s="52"/>
      <c r="H2419" s="52"/>
      <c r="I2419" s="52"/>
      <c r="J2419" s="53">
        <v>72.67</v>
      </c>
      <c r="K2419" s="54">
        <v>1.1499999999999999</v>
      </c>
      <c r="L2419" s="53">
        <v>38.44</v>
      </c>
      <c r="M2419" s="52"/>
      <c r="N2419" s="58"/>
      <c r="AF2419" s="39"/>
      <c r="AG2419" s="47"/>
      <c r="AH2419" s="47"/>
      <c r="AK2419" s="3" t="s">
        <v>175</v>
      </c>
      <c r="AN2419" s="47"/>
      <c r="AO2419" s="47"/>
      <c r="AQ2419" s="47"/>
    </row>
    <row r="2420" spans="1:43" s="4" customFormat="1" ht="15" x14ac:dyDescent="0.25">
      <c r="A2420" s="48"/>
      <c r="B2420" s="49" t="s">
        <v>78</v>
      </c>
      <c r="C2420" s="372" t="s">
        <v>176</v>
      </c>
      <c r="D2420" s="372"/>
      <c r="E2420" s="372"/>
      <c r="F2420" s="51"/>
      <c r="G2420" s="52"/>
      <c r="H2420" s="52"/>
      <c r="I2420" s="52"/>
      <c r="J2420" s="53">
        <v>0.41</v>
      </c>
      <c r="K2420" s="54">
        <v>1.1499999999999999</v>
      </c>
      <c r="L2420" s="53">
        <v>0.22</v>
      </c>
      <c r="M2420" s="54">
        <v>34.96</v>
      </c>
      <c r="N2420" s="64">
        <v>7.69</v>
      </c>
      <c r="AF2420" s="39"/>
      <c r="AG2420" s="47"/>
      <c r="AH2420" s="47"/>
      <c r="AK2420" s="3" t="s">
        <v>176</v>
      </c>
      <c r="AN2420" s="47"/>
      <c r="AO2420" s="47"/>
      <c r="AQ2420" s="47"/>
    </row>
    <row r="2421" spans="1:43" s="4" customFormat="1" ht="15" x14ac:dyDescent="0.25">
      <c r="A2421" s="48"/>
      <c r="B2421" s="49" t="s">
        <v>122</v>
      </c>
      <c r="C2421" s="372" t="s">
        <v>177</v>
      </c>
      <c r="D2421" s="372"/>
      <c r="E2421" s="372"/>
      <c r="F2421" s="51"/>
      <c r="G2421" s="52"/>
      <c r="H2421" s="52"/>
      <c r="I2421" s="52"/>
      <c r="J2421" s="53">
        <v>484.59</v>
      </c>
      <c r="K2421" s="52"/>
      <c r="L2421" s="53">
        <v>222.91</v>
      </c>
      <c r="M2421" s="52"/>
      <c r="N2421" s="58"/>
      <c r="AF2421" s="39"/>
      <c r="AG2421" s="47"/>
      <c r="AH2421" s="47"/>
      <c r="AK2421" s="3" t="s">
        <v>177</v>
      </c>
      <c r="AN2421" s="47"/>
      <c r="AO2421" s="47"/>
      <c r="AQ2421" s="47"/>
    </row>
    <row r="2422" spans="1:43" s="4" customFormat="1" ht="15" x14ac:dyDescent="0.25">
      <c r="A2422" s="56"/>
      <c r="B2422" s="49"/>
      <c r="C2422" s="372" t="s">
        <v>63</v>
      </c>
      <c r="D2422" s="372"/>
      <c r="E2422" s="372"/>
      <c r="F2422" s="51" t="s">
        <v>64</v>
      </c>
      <c r="G2422" s="54">
        <v>71.67</v>
      </c>
      <c r="H2422" s="54">
        <v>1.1499999999999999</v>
      </c>
      <c r="I2422" s="114">
        <v>37.913429999999998</v>
      </c>
      <c r="J2422" s="57"/>
      <c r="K2422" s="52"/>
      <c r="L2422" s="57"/>
      <c r="M2422" s="52"/>
      <c r="N2422" s="58"/>
      <c r="AF2422" s="39"/>
      <c r="AG2422" s="47"/>
      <c r="AH2422" s="47"/>
      <c r="AL2422" s="3" t="s">
        <v>63</v>
      </c>
      <c r="AN2422" s="47"/>
      <c r="AO2422" s="47"/>
      <c r="AQ2422" s="47"/>
    </row>
    <row r="2423" spans="1:43" s="4" customFormat="1" ht="15" x14ac:dyDescent="0.25">
      <c r="A2423" s="56"/>
      <c r="B2423" s="49"/>
      <c r="C2423" s="372" t="s">
        <v>178</v>
      </c>
      <c r="D2423" s="372"/>
      <c r="E2423" s="372"/>
      <c r="F2423" s="51" t="s">
        <v>64</v>
      </c>
      <c r="G2423" s="54">
        <v>0.03</v>
      </c>
      <c r="H2423" s="54">
        <v>1.1499999999999999</v>
      </c>
      <c r="I2423" s="114">
        <v>1.5869999999999999E-2</v>
      </c>
      <c r="J2423" s="57"/>
      <c r="K2423" s="52"/>
      <c r="L2423" s="57"/>
      <c r="M2423" s="52"/>
      <c r="N2423" s="58"/>
      <c r="AF2423" s="39"/>
      <c r="AG2423" s="47"/>
      <c r="AH2423" s="47"/>
      <c r="AL2423" s="3" t="s">
        <v>178</v>
      </c>
      <c r="AN2423" s="47"/>
      <c r="AO2423" s="47"/>
      <c r="AQ2423" s="47"/>
    </row>
    <row r="2424" spans="1:43" s="4" customFormat="1" ht="15" x14ac:dyDescent="0.25">
      <c r="A2424" s="48"/>
      <c r="B2424" s="49"/>
      <c r="C2424" s="375" t="s">
        <v>65</v>
      </c>
      <c r="D2424" s="375"/>
      <c r="E2424" s="375"/>
      <c r="F2424" s="59"/>
      <c r="G2424" s="60"/>
      <c r="H2424" s="60"/>
      <c r="I2424" s="60"/>
      <c r="J2424" s="108">
        <v>1246.73</v>
      </c>
      <c r="K2424" s="60"/>
      <c r="L2424" s="61">
        <v>626.08000000000004</v>
      </c>
      <c r="M2424" s="60"/>
      <c r="N2424" s="62"/>
      <c r="AF2424" s="39"/>
      <c r="AG2424" s="47"/>
      <c r="AH2424" s="47"/>
      <c r="AM2424" s="3" t="s">
        <v>65</v>
      </c>
      <c r="AN2424" s="47"/>
      <c r="AO2424" s="47"/>
      <c r="AQ2424" s="47"/>
    </row>
    <row r="2425" spans="1:43" s="4" customFormat="1" ht="15" x14ac:dyDescent="0.25">
      <c r="A2425" s="56"/>
      <c r="B2425" s="49"/>
      <c r="C2425" s="372" t="s">
        <v>66</v>
      </c>
      <c r="D2425" s="372"/>
      <c r="E2425" s="372"/>
      <c r="F2425" s="51"/>
      <c r="G2425" s="52"/>
      <c r="H2425" s="52"/>
      <c r="I2425" s="52"/>
      <c r="J2425" s="57"/>
      <c r="K2425" s="52"/>
      <c r="L2425" s="53">
        <v>364.95</v>
      </c>
      <c r="M2425" s="52"/>
      <c r="N2425" s="55">
        <v>12758.65</v>
      </c>
      <c r="AF2425" s="39"/>
      <c r="AG2425" s="47"/>
      <c r="AH2425" s="47"/>
      <c r="AL2425" s="3" t="s">
        <v>66</v>
      </c>
      <c r="AN2425" s="47"/>
      <c r="AO2425" s="47"/>
      <c r="AQ2425" s="47"/>
    </row>
    <row r="2426" spans="1:43" s="4" customFormat="1" ht="23.25" x14ac:dyDescent="0.25">
      <c r="A2426" s="56"/>
      <c r="B2426" s="49" t="s">
        <v>718</v>
      </c>
      <c r="C2426" s="372" t="s">
        <v>719</v>
      </c>
      <c r="D2426" s="372"/>
      <c r="E2426" s="372"/>
      <c r="F2426" s="51" t="s">
        <v>69</v>
      </c>
      <c r="G2426" s="63">
        <v>117</v>
      </c>
      <c r="H2426" s="52"/>
      <c r="I2426" s="63">
        <v>117</v>
      </c>
      <c r="J2426" s="57"/>
      <c r="K2426" s="52"/>
      <c r="L2426" s="53">
        <v>426.99</v>
      </c>
      <c r="M2426" s="52"/>
      <c r="N2426" s="55">
        <v>14927.62</v>
      </c>
      <c r="AF2426" s="39"/>
      <c r="AG2426" s="47"/>
      <c r="AH2426" s="47"/>
      <c r="AL2426" s="3" t="s">
        <v>719</v>
      </c>
      <c r="AN2426" s="47"/>
      <c r="AO2426" s="47"/>
      <c r="AQ2426" s="47"/>
    </row>
    <row r="2427" spans="1:43" s="4" customFormat="1" ht="23.25" x14ac:dyDescent="0.25">
      <c r="A2427" s="56"/>
      <c r="B2427" s="49" t="s">
        <v>720</v>
      </c>
      <c r="C2427" s="372" t="s">
        <v>721</v>
      </c>
      <c r="D2427" s="372"/>
      <c r="E2427" s="372"/>
      <c r="F2427" s="51" t="s">
        <v>69</v>
      </c>
      <c r="G2427" s="63">
        <v>74</v>
      </c>
      <c r="H2427" s="52"/>
      <c r="I2427" s="63">
        <v>74</v>
      </c>
      <c r="J2427" s="57"/>
      <c r="K2427" s="52"/>
      <c r="L2427" s="53">
        <v>270.06</v>
      </c>
      <c r="M2427" s="52"/>
      <c r="N2427" s="55">
        <v>9441.4</v>
      </c>
      <c r="AF2427" s="39"/>
      <c r="AG2427" s="47"/>
      <c r="AH2427" s="47"/>
      <c r="AL2427" s="3" t="s">
        <v>721</v>
      </c>
      <c r="AN2427" s="47"/>
      <c r="AO2427" s="47"/>
      <c r="AQ2427" s="47"/>
    </row>
    <row r="2428" spans="1:43" s="4" customFormat="1" ht="15" x14ac:dyDescent="0.25">
      <c r="A2428" s="65"/>
      <c r="B2428" s="66"/>
      <c r="C2428" s="374" t="s">
        <v>72</v>
      </c>
      <c r="D2428" s="374"/>
      <c r="E2428" s="374"/>
      <c r="F2428" s="42"/>
      <c r="G2428" s="43"/>
      <c r="H2428" s="43"/>
      <c r="I2428" s="43"/>
      <c r="J2428" s="45"/>
      <c r="K2428" s="43"/>
      <c r="L2428" s="105">
        <v>1323.13</v>
      </c>
      <c r="M2428" s="60"/>
      <c r="N2428" s="46"/>
      <c r="AF2428" s="39"/>
      <c r="AG2428" s="47"/>
      <c r="AH2428" s="47"/>
      <c r="AN2428" s="47" t="s">
        <v>72</v>
      </c>
      <c r="AO2428" s="47"/>
      <c r="AQ2428" s="47"/>
    </row>
    <row r="2429" spans="1:43" s="4" customFormat="1" ht="57" x14ac:dyDescent="0.25">
      <c r="A2429" s="40" t="s">
        <v>1010</v>
      </c>
      <c r="B2429" s="41" t="s">
        <v>852</v>
      </c>
      <c r="C2429" s="374" t="s">
        <v>1011</v>
      </c>
      <c r="D2429" s="374"/>
      <c r="E2429" s="374"/>
      <c r="F2429" s="42" t="s">
        <v>215</v>
      </c>
      <c r="G2429" s="43">
        <v>0.4</v>
      </c>
      <c r="H2429" s="44">
        <v>1</v>
      </c>
      <c r="I2429" s="120">
        <v>0.4</v>
      </c>
      <c r="J2429" s="45"/>
      <c r="K2429" s="43"/>
      <c r="L2429" s="45"/>
      <c r="M2429" s="43"/>
      <c r="N2429" s="46"/>
      <c r="AF2429" s="39"/>
      <c r="AG2429" s="47"/>
      <c r="AH2429" s="47" t="s">
        <v>1011</v>
      </c>
      <c r="AN2429" s="47"/>
      <c r="AO2429" s="47"/>
      <c r="AQ2429" s="47"/>
    </row>
    <row r="2430" spans="1:43" s="4" customFormat="1" ht="15" x14ac:dyDescent="0.25">
      <c r="A2430" s="69"/>
      <c r="B2430" s="50"/>
      <c r="C2430" s="372" t="s">
        <v>1012</v>
      </c>
      <c r="D2430" s="372"/>
      <c r="E2430" s="372"/>
      <c r="F2430" s="372"/>
      <c r="G2430" s="372"/>
      <c r="H2430" s="372"/>
      <c r="I2430" s="372"/>
      <c r="J2430" s="372"/>
      <c r="K2430" s="372"/>
      <c r="L2430" s="372"/>
      <c r="M2430" s="372"/>
      <c r="N2430" s="377"/>
      <c r="AF2430" s="39"/>
      <c r="AG2430" s="47"/>
      <c r="AH2430" s="47"/>
      <c r="AI2430" s="3" t="s">
        <v>1012</v>
      </c>
      <c r="AN2430" s="47"/>
      <c r="AO2430" s="47"/>
      <c r="AQ2430" s="47"/>
    </row>
    <row r="2431" spans="1:43" s="4" customFormat="1" ht="15" x14ac:dyDescent="0.25">
      <c r="A2431" s="103"/>
      <c r="B2431" s="49" t="s">
        <v>737</v>
      </c>
      <c r="C2431" s="368" t="s">
        <v>738</v>
      </c>
      <c r="D2431" s="368"/>
      <c r="E2431" s="368"/>
      <c r="F2431" s="368"/>
      <c r="G2431" s="368"/>
      <c r="H2431" s="368"/>
      <c r="I2431" s="368"/>
      <c r="J2431" s="368"/>
      <c r="K2431" s="368"/>
      <c r="L2431" s="368"/>
      <c r="M2431" s="368"/>
      <c r="N2431" s="376"/>
      <c r="AF2431" s="39"/>
      <c r="AG2431" s="47"/>
      <c r="AH2431" s="47"/>
      <c r="AJ2431" s="3" t="s">
        <v>738</v>
      </c>
      <c r="AN2431" s="47"/>
      <c r="AO2431" s="47"/>
      <c r="AQ2431" s="47"/>
    </row>
    <row r="2432" spans="1:43" s="4" customFormat="1" ht="22.5" x14ac:dyDescent="0.25">
      <c r="A2432" s="103"/>
      <c r="B2432" s="49" t="s">
        <v>217</v>
      </c>
      <c r="C2432" s="368" t="s">
        <v>218</v>
      </c>
      <c r="D2432" s="368"/>
      <c r="E2432" s="368"/>
      <c r="F2432" s="368"/>
      <c r="G2432" s="368"/>
      <c r="H2432" s="368"/>
      <c r="I2432" s="368"/>
      <c r="J2432" s="368"/>
      <c r="K2432" s="368"/>
      <c r="L2432" s="368"/>
      <c r="M2432" s="368"/>
      <c r="N2432" s="376"/>
      <c r="AF2432" s="39"/>
      <c r="AG2432" s="47"/>
      <c r="AH2432" s="47"/>
      <c r="AJ2432" s="3" t="s">
        <v>218</v>
      </c>
      <c r="AN2432" s="47"/>
      <c r="AO2432" s="47"/>
      <c r="AQ2432" s="47"/>
    </row>
    <row r="2433" spans="1:43" s="4" customFormat="1" ht="15" x14ac:dyDescent="0.25">
      <c r="A2433" s="48"/>
      <c r="B2433" s="49" t="s">
        <v>58</v>
      </c>
      <c r="C2433" s="372" t="s">
        <v>62</v>
      </c>
      <c r="D2433" s="372"/>
      <c r="E2433" s="372"/>
      <c r="F2433" s="51"/>
      <c r="G2433" s="52"/>
      <c r="H2433" s="52"/>
      <c r="I2433" s="52"/>
      <c r="J2433" s="53">
        <v>162.43</v>
      </c>
      <c r="K2433" s="70">
        <v>1.2075</v>
      </c>
      <c r="L2433" s="53">
        <v>78.45</v>
      </c>
      <c r="M2433" s="54">
        <v>34.96</v>
      </c>
      <c r="N2433" s="55">
        <v>2742.61</v>
      </c>
      <c r="AF2433" s="39"/>
      <c r="AG2433" s="47"/>
      <c r="AH2433" s="47"/>
      <c r="AK2433" s="3" t="s">
        <v>62</v>
      </c>
      <c r="AN2433" s="47"/>
      <c r="AO2433" s="47"/>
      <c r="AQ2433" s="47"/>
    </row>
    <row r="2434" spans="1:43" s="4" customFormat="1" ht="15" x14ac:dyDescent="0.25">
      <c r="A2434" s="48"/>
      <c r="B2434" s="49" t="s">
        <v>73</v>
      </c>
      <c r="C2434" s="372" t="s">
        <v>175</v>
      </c>
      <c r="D2434" s="372"/>
      <c r="E2434" s="372"/>
      <c r="F2434" s="51"/>
      <c r="G2434" s="52"/>
      <c r="H2434" s="52"/>
      <c r="I2434" s="52"/>
      <c r="J2434" s="53">
        <v>53.19</v>
      </c>
      <c r="K2434" s="54">
        <v>1.1499999999999999</v>
      </c>
      <c r="L2434" s="53">
        <v>24.47</v>
      </c>
      <c r="M2434" s="52"/>
      <c r="N2434" s="58"/>
      <c r="AF2434" s="39"/>
      <c r="AG2434" s="47"/>
      <c r="AH2434" s="47"/>
      <c r="AK2434" s="3" t="s">
        <v>175</v>
      </c>
      <c r="AN2434" s="47"/>
      <c r="AO2434" s="47"/>
      <c r="AQ2434" s="47"/>
    </row>
    <row r="2435" spans="1:43" s="4" customFormat="1" ht="15" x14ac:dyDescent="0.25">
      <c r="A2435" s="48"/>
      <c r="B2435" s="49" t="s">
        <v>78</v>
      </c>
      <c r="C2435" s="372" t="s">
        <v>176</v>
      </c>
      <c r="D2435" s="372"/>
      <c r="E2435" s="372"/>
      <c r="F2435" s="51"/>
      <c r="G2435" s="52"/>
      <c r="H2435" s="52"/>
      <c r="I2435" s="52"/>
      <c r="J2435" s="53">
        <v>5.0199999999999996</v>
      </c>
      <c r="K2435" s="54">
        <v>1.1499999999999999</v>
      </c>
      <c r="L2435" s="53">
        <v>2.31</v>
      </c>
      <c r="M2435" s="54">
        <v>34.96</v>
      </c>
      <c r="N2435" s="64">
        <v>80.760000000000005</v>
      </c>
      <c r="AF2435" s="39"/>
      <c r="AG2435" s="47"/>
      <c r="AH2435" s="47"/>
      <c r="AK2435" s="3" t="s">
        <v>176</v>
      </c>
      <c r="AN2435" s="47"/>
      <c r="AO2435" s="47"/>
      <c r="AQ2435" s="47"/>
    </row>
    <row r="2436" spans="1:43" s="4" customFormat="1" ht="15" x14ac:dyDescent="0.25">
      <c r="A2436" s="48"/>
      <c r="B2436" s="49" t="s">
        <v>122</v>
      </c>
      <c r="C2436" s="372" t="s">
        <v>177</v>
      </c>
      <c r="D2436" s="372"/>
      <c r="E2436" s="372"/>
      <c r="F2436" s="51"/>
      <c r="G2436" s="52"/>
      <c r="H2436" s="52"/>
      <c r="I2436" s="52"/>
      <c r="J2436" s="53">
        <v>35.299999999999997</v>
      </c>
      <c r="K2436" s="52"/>
      <c r="L2436" s="53">
        <v>14.12</v>
      </c>
      <c r="M2436" s="52"/>
      <c r="N2436" s="58"/>
      <c r="AF2436" s="39"/>
      <c r="AG2436" s="47"/>
      <c r="AH2436" s="47"/>
      <c r="AK2436" s="3" t="s">
        <v>177</v>
      </c>
      <c r="AN2436" s="47"/>
      <c r="AO2436" s="47"/>
      <c r="AQ2436" s="47"/>
    </row>
    <row r="2437" spans="1:43" s="4" customFormat="1" ht="15" x14ac:dyDescent="0.25">
      <c r="A2437" s="56"/>
      <c r="B2437" s="49"/>
      <c r="C2437" s="372" t="s">
        <v>63</v>
      </c>
      <c r="D2437" s="372"/>
      <c r="E2437" s="372"/>
      <c r="F2437" s="51" t="s">
        <v>64</v>
      </c>
      <c r="G2437" s="54">
        <v>17.28</v>
      </c>
      <c r="H2437" s="70">
        <v>1.2075</v>
      </c>
      <c r="I2437" s="114">
        <v>8.3462399999999999</v>
      </c>
      <c r="J2437" s="57"/>
      <c r="K2437" s="52"/>
      <c r="L2437" s="57"/>
      <c r="M2437" s="52"/>
      <c r="N2437" s="58"/>
      <c r="AF2437" s="39"/>
      <c r="AG2437" s="47"/>
      <c r="AH2437" s="47"/>
      <c r="AL2437" s="3" t="s">
        <v>63</v>
      </c>
      <c r="AN2437" s="47"/>
      <c r="AO2437" s="47"/>
      <c r="AQ2437" s="47"/>
    </row>
    <row r="2438" spans="1:43" s="4" customFormat="1" ht="15" x14ac:dyDescent="0.25">
      <c r="A2438" s="56"/>
      <c r="B2438" s="49"/>
      <c r="C2438" s="372" t="s">
        <v>178</v>
      </c>
      <c r="D2438" s="372"/>
      <c r="E2438" s="372"/>
      <c r="F2438" s="51" t="s">
        <v>64</v>
      </c>
      <c r="G2438" s="104">
        <v>0.4</v>
      </c>
      <c r="H2438" s="54">
        <v>1.1499999999999999</v>
      </c>
      <c r="I2438" s="109">
        <v>0.184</v>
      </c>
      <c r="J2438" s="57"/>
      <c r="K2438" s="52"/>
      <c r="L2438" s="57"/>
      <c r="M2438" s="52"/>
      <c r="N2438" s="58"/>
      <c r="AF2438" s="39"/>
      <c r="AG2438" s="47"/>
      <c r="AH2438" s="47"/>
      <c r="AL2438" s="3" t="s">
        <v>178</v>
      </c>
      <c r="AN2438" s="47"/>
      <c r="AO2438" s="47"/>
      <c r="AQ2438" s="47"/>
    </row>
    <row r="2439" spans="1:43" s="4" customFormat="1" ht="15" x14ac:dyDescent="0.25">
      <c r="A2439" s="48"/>
      <c r="B2439" s="49"/>
      <c r="C2439" s="375" t="s">
        <v>65</v>
      </c>
      <c r="D2439" s="375"/>
      <c r="E2439" s="375"/>
      <c r="F2439" s="59"/>
      <c r="G2439" s="60"/>
      <c r="H2439" s="60"/>
      <c r="I2439" s="60"/>
      <c r="J2439" s="61">
        <v>250.92</v>
      </c>
      <c r="K2439" s="60"/>
      <c r="L2439" s="61">
        <v>117.04</v>
      </c>
      <c r="M2439" s="60"/>
      <c r="N2439" s="62"/>
      <c r="AF2439" s="39"/>
      <c r="AG2439" s="47"/>
      <c r="AH2439" s="47"/>
      <c r="AM2439" s="3" t="s">
        <v>65</v>
      </c>
      <c r="AN2439" s="47"/>
      <c r="AO2439" s="47"/>
      <c r="AQ2439" s="47"/>
    </row>
    <row r="2440" spans="1:43" s="4" customFormat="1" ht="15" x14ac:dyDescent="0.25">
      <c r="A2440" s="56"/>
      <c r="B2440" s="49"/>
      <c r="C2440" s="372" t="s">
        <v>66</v>
      </c>
      <c r="D2440" s="372"/>
      <c r="E2440" s="372"/>
      <c r="F2440" s="51"/>
      <c r="G2440" s="52"/>
      <c r="H2440" s="52"/>
      <c r="I2440" s="52"/>
      <c r="J2440" s="57"/>
      <c r="K2440" s="52"/>
      <c r="L2440" s="53">
        <v>80.760000000000005</v>
      </c>
      <c r="M2440" s="52"/>
      <c r="N2440" s="55">
        <v>2823.37</v>
      </c>
      <c r="AF2440" s="39"/>
      <c r="AG2440" s="47"/>
      <c r="AH2440" s="47"/>
      <c r="AL2440" s="3" t="s">
        <v>66</v>
      </c>
      <c r="AN2440" s="47"/>
      <c r="AO2440" s="47"/>
      <c r="AQ2440" s="47"/>
    </row>
    <row r="2441" spans="1:43" s="4" customFormat="1" ht="23.25" x14ac:dyDescent="0.25">
      <c r="A2441" s="56"/>
      <c r="B2441" s="49" t="s">
        <v>681</v>
      </c>
      <c r="C2441" s="372" t="s">
        <v>682</v>
      </c>
      <c r="D2441" s="372"/>
      <c r="E2441" s="372"/>
      <c r="F2441" s="51" t="s">
        <v>69</v>
      </c>
      <c r="G2441" s="63">
        <v>97</v>
      </c>
      <c r="H2441" s="52"/>
      <c r="I2441" s="63">
        <v>97</v>
      </c>
      <c r="J2441" s="57"/>
      <c r="K2441" s="52"/>
      <c r="L2441" s="53">
        <v>78.34</v>
      </c>
      <c r="M2441" s="52"/>
      <c r="N2441" s="55">
        <v>2738.67</v>
      </c>
      <c r="AF2441" s="39"/>
      <c r="AG2441" s="47"/>
      <c r="AH2441" s="47"/>
      <c r="AL2441" s="3" t="s">
        <v>682</v>
      </c>
      <c r="AN2441" s="47"/>
      <c r="AO2441" s="47"/>
      <c r="AQ2441" s="47"/>
    </row>
    <row r="2442" spans="1:43" s="4" customFormat="1" ht="23.25" x14ac:dyDescent="0.25">
      <c r="A2442" s="56"/>
      <c r="B2442" s="49" t="s">
        <v>683</v>
      </c>
      <c r="C2442" s="372" t="s">
        <v>684</v>
      </c>
      <c r="D2442" s="372"/>
      <c r="E2442" s="372"/>
      <c r="F2442" s="51" t="s">
        <v>69</v>
      </c>
      <c r="G2442" s="63">
        <v>51</v>
      </c>
      <c r="H2442" s="52"/>
      <c r="I2442" s="63">
        <v>51</v>
      </c>
      <c r="J2442" s="57"/>
      <c r="K2442" s="52"/>
      <c r="L2442" s="53">
        <v>41.19</v>
      </c>
      <c r="M2442" s="52"/>
      <c r="N2442" s="55">
        <v>1439.92</v>
      </c>
      <c r="AF2442" s="39"/>
      <c r="AG2442" s="47"/>
      <c r="AH2442" s="47"/>
      <c r="AL2442" s="3" t="s">
        <v>684</v>
      </c>
      <c r="AN2442" s="47"/>
      <c r="AO2442" s="47"/>
      <c r="AQ2442" s="47"/>
    </row>
    <row r="2443" spans="1:43" s="4" customFormat="1" ht="15" x14ac:dyDescent="0.25">
      <c r="A2443" s="65"/>
      <c r="B2443" s="66"/>
      <c r="C2443" s="374" t="s">
        <v>72</v>
      </c>
      <c r="D2443" s="374"/>
      <c r="E2443" s="374"/>
      <c r="F2443" s="42"/>
      <c r="G2443" s="43"/>
      <c r="H2443" s="43"/>
      <c r="I2443" s="43"/>
      <c r="J2443" s="45"/>
      <c r="K2443" s="43"/>
      <c r="L2443" s="67">
        <v>236.57</v>
      </c>
      <c r="M2443" s="60"/>
      <c r="N2443" s="46"/>
      <c r="AF2443" s="39"/>
      <c r="AG2443" s="47"/>
      <c r="AH2443" s="47"/>
      <c r="AN2443" s="47" t="s">
        <v>72</v>
      </c>
      <c r="AO2443" s="47"/>
      <c r="AQ2443" s="47"/>
    </row>
    <row r="2444" spans="1:43" s="4" customFormat="1" ht="57" x14ac:dyDescent="0.25">
      <c r="A2444" s="40" t="s">
        <v>1013</v>
      </c>
      <c r="B2444" s="41" t="s">
        <v>852</v>
      </c>
      <c r="C2444" s="374" t="s">
        <v>855</v>
      </c>
      <c r="D2444" s="374"/>
      <c r="E2444" s="374"/>
      <c r="F2444" s="42" t="s">
        <v>215</v>
      </c>
      <c r="G2444" s="43">
        <v>0.24</v>
      </c>
      <c r="H2444" s="44">
        <v>1</v>
      </c>
      <c r="I2444" s="68">
        <v>0.24</v>
      </c>
      <c r="J2444" s="45"/>
      <c r="K2444" s="43"/>
      <c r="L2444" s="45"/>
      <c r="M2444" s="43"/>
      <c r="N2444" s="46"/>
      <c r="AF2444" s="39"/>
      <c r="AG2444" s="47"/>
      <c r="AH2444" s="47" t="s">
        <v>855</v>
      </c>
      <c r="AN2444" s="47"/>
      <c r="AO2444" s="47"/>
      <c r="AQ2444" s="47"/>
    </row>
    <row r="2445" spans="1:43" s="4" customFormat="1" ht="15" x14ac:dyDescent="0.25">
      <c r="A2445" s="69"/>
      <c r="B2445" s="50"/>
      <c r="C2445" s="372" t="s">
        <v>1014</v>
      </c>
      <c r="D2445" s="372"/>
      <c r="E2445" s="372"/>
      <c r="F2445" s="372"/>
      <c r="G2445" s="372"/>
      <c r="H2445" s="372"/>
      <c r="I2445" s="372"/>
      <c r="J2445" s="372"/>
      <c r="K2445" s="372"/>
      <c r="L2445" s="372"/>
      <c r="M2445" s="372"/>
      <c r="N2445" s="377"/>
      <c r="AF2445" s="39"/>
      <c r="AG2445" s="47"/>
      <c r="AH2445" s="47"/>
      <c r="AI2445" s="3" t="s">
        <v>1014</v>
      </c>
      <c r="AN2445" s="47"/>
      <c r="AO2445" s="47"/>
      <c r="AQ2445" s="47"/>
    </row>
    <row r="2446" spans="1:43" s="4" customFormat="1" ht="22.5" x14ac:dyDescent="0.25">
      <c r="A2446" s="103"/>
      <c r="B2446" s="49" t="s">
        <v>217</v>
      </c>
      <c r="C2446" s="368" t="s">
        <v>218</v>
      </c>
      <c r="D2446" s="368"/>
      <c r="E2446" s="368"/>
      <c r="F2446" s="368"/>
      <c r="G2446" s="368"/>
      <c r="H2446" s="368"/>
      <c r="I2446" s="368"/>
      <c r="J2446" s="368"/>
      <c r="K2446" s="368"/>
      <c r="L2446" s="368"/>
      <c r="M2446" s="368"/>
      <c r="N2446" s="376"/>
      <c r="AF2446" s="39"/>
      <c r="AG2446" s="47"/>
      <c r="AH2446" s="47"/>
      <c r="AJ2446" s="3" t="s">
        <v>218</v>
      </c>
      <c r="AN2446" s="47"/>
      <c r="AO2446" s="47"/>
      <c r="AQ2446" s="47"/>
    </row>
    <row r="2447" spans="1:43" s="4" customFormat="1" ht="15" x14ac:dyDescent="0.25">
      <c r="A2447" s="48"/>
      <c r="B2447" s="49" t="s">
        <v>58</v>
      </c>
      <c r="C2447" s="372" t="s">
        <v>62</v>
      </c>
      <c r="D2447" s="372"/>
      <c r="E2447" s="372"/>
      <c r="F2447" s="51"/>
      <c r="G2447" s="52"/>
      <c r="H2447" s="52"/>
      <c r="I2447" s="52"/>
      <c r="J2447" s="53">
        <v>162.43</v>
      </c>
      <c r="K2447" s="54">
        <v>1.1499999999999999</v>
      </c>
      <c r="L2447" s="53">
        <v>44.83</v>
      </c>
      <c r="M2447" s="54">
        <v>34.96</v>
      </c>
      <c r="N2447" s="55">
        <v>1567.26</v>
      </c>
      <c r="AF2447" s="39"/>
      <c r="AG2447" s="47"/>
      <c r="AH2447" s="47"/>
      <c r="AK2447" s="3" t="s">
        <v>62</v>
      </c>
      <c r="AN2447" s="47"/>
      <c r="AO2447" s="47"/>
      <c r="AQ2447" s="47"/>
    </row>
    <row r="2448" spans="1:43" s="4" customFormat="1" ht="15" x14ac:dyDescent="0.25">
      <c r="A2448" s="48"/>
      <c r="B2448" s="49" t="s">
        <v>73</v>
      </c>
      <c r="C2448" s="372" t="s">
        <v>175</v>
      </c>
      <c r="D2448" s="372"/>
      <c r="E2448" s="372"/>
      <c r="F2448" s="51"/>
      <c r="G2448" s="52"/>
      <c r="H2448" s="52"/>
      <c r="I2448" s="52"/>
      <c r="J2448" s="53">
        <v>53.19</v>
      </c>
      <c r="K2448" s="54">
        <v>1.1499999999999999</v>
      </c>
      <c r="L2448" s="53">
        <v>14.68</v>
      </c>
      <c r="M2448" s="52"/>
      <c r="N2448" s="58"/>
      <c r="AF2448" s="39"/>
      <c r="AG2448" s="47"/>
      <c r="AH2448" s="47"/>
      <c r="AK2448" s="3" t="s">
        <v>175</v>
      </c>
      <c r="AN2448" s="47"/>
      <c r="AO2448" s="47"/>
      <c r="AQ2448" s="47"/>
    </row>
    <row r="2449" spans="1:43" s="4" customFormat="1" ht="15" x14ac:dyDescent="0.25">
      <c r="A2449" s="48"/>
      <c r="B2449" s="49" t="s">
        <v>78</v>
      </c>
      <c r="C2449" s="372" t="s">
        <v>176</v>
      </c>
      <c r="D2449" s="372"/>
      <c r="E2449" s="372"/>
      <c r="F2449" s="51"/>
      <c r="G2449" s="52"/>
      <c r="H2449" s="52"/>
      <c r="I2449" s="52"/>
      <c r="J2449" s="53">
        <v>5.0199999999999996</v>
      </c>
      <c r="K2449" s="54">
        <v>1.1499999999999999</v>
      </c>
      <c r="L2449" s="53">
        <v>1.39</v>
      </c>
      <c r="M2449" s="54">
        <v>34.96</v>
      </c>
      <c r="N2449" s="64">
        <v>48.59</v>
      </c>
      <c r="AF2449" s="39"/>
      <c r="AG2449" s="47"/>
      <c r="AH2449" s="47"/>
      <c r="AK2449" s="3" t="s">
        <v>176</v>
      </c>
      <c r="AN2449" s="47"/>
      <c r="AO2449" s="47"/>
      <c r="AQ2449" s="47"/>
    </row>
    <row r="2450" spans="1:43" s="4" customFormat="1" ht="15" x14ac:dyDescent="0.25">
      <c r="A2450" s="48"/>
      <c r="B2450" s="49" t="s">
        <v>122</v>
      </c>
      <c r="C2450" s="372" t="s">
        <v>177</v>
      </c>
      <c r="D2450" s="372"/>
      <c r="E2450" s="372"/>
      <c r="F2450" s="51"/>
      <c r="G2450" s="52"/>
      <c r="H2450" s="52"/>
      <c r="I2450" s="52"/>
      <c r="J2450" s="53">
        <v>35.299999999999997</v>
      </c>
      <c r="K2450" s="52"/>
      <c r="L2450" s="53">
        <v>8.4700000000000006</v>
      </c>
      <c r="M2450" s="52"/>
      <c r="N2450" s="58"/>
      <c r="AF2450" s="39"/>
      <c r="AG2450" s="47"/>
      <c r="AH2450" s="47"/>
      <c r="AK2450" s="3" t="s">
        <v>177</v>
      </c>
      <c r="AN2450" s="47"/>
      <c r="AO2450" s="47"/>
      <c r="AQ2450" s="47"/>
    </row>
    <row r="2451" spans="1:43" s="4" customFormat="1" ht="15" x14ac:dyDescent="0.25">
      <c r="A2451" s="56"/>
      <c r="B2451" s="49"/>
      <c r="C2451" s="372" t="s">
        <v>63</v>
      </c>
      <c r="D2451" s="372"/>
      <c r="E2451" s="372"/>
      <c r="F2451" s="51" t="s">
        <v>64</v>
      </c>
      <c r="G2451" s="54">
        <v>17.28</v>
      </c>
      <c r="H2451" s="54">
        <v>1.1499999999999999</v>
      </c>
      <c r="I2451" s="114">
        <v>4.7692800000000002</v>
      </c>
      <c r="J2451" s="57"/>
      <c r="K2451" s="52"/>
      <c r="L2451" s="57"/>
      <c r="M2451" s="52"/>
      <c r="N2451" s="58"/>
      <c r="AF2451" s="39"/>
      <c r="AG2451" s="47"/>
      <c r="AH2451" s="47"/>
      <c r="AL2451" s="3" t="s">
        <v>63</v>
      </c>
      <c r="AN2451" s="47"/>
      <c r="AO2451" s="47"/>
      <c r="AQ2451" s="47"/>
    </row>
    <row r="2452" spans="1:43" s="4" customFormat="1" ht="15" x14ac:dyDescent="0.25">
      <c r="A2452" s="56"/>
      <c r="B2452" s="49"/>
      <c r="C2452" s="372" t="s">
        <v>178</v>
      </c>
      <c r="D2452" s="372"/>
      <c r="E2452" s="372"/>
      <c r="F2452" s="51" t="s">
        <v>64</v>
      </c>
      <c r="G2452" s="104">
        <v>0.4</v>
      </c>
      <c r="H2452" s="54">
        <v>1.1499999999999999</v>
      </c>
      <c r="I2452" s="70">
        <v>0.1104</v>
      </c>
      <c r="J2452" s="57"/>
      <c r="K2452" s="52"/>
      <c r="L2452" s="57"/>
      <c r="M2452" s="52"/>
      <c r="N2452" s="58"/>
      <c r="AF2452" s="39"/>
      <c r="AG2452" s="47"/>
      <c r="AH2452" s="47"/>
      <c r="AL2452" s="3" t="s">
        <v>178</v>
      </c>
      <c r="AN2452" s="47"/>
      <c r="AO2452" s="47"/>
      <c r="AQ2452" s="47"/>
    </row>
    <row r="2453" spans="1:43" s="4" customFormat="1" ht="15" x14ac:dyDescent="0.25">
      <c r="A2453" s="48"/>
      <c r="B2453" s="49"/>
      <c r="C2453" s="375" t="s">
        <v>65</v>
      </c>
      <c r="D2453" s="375"/>
      <c r="E2453" s="375"/>
      <c r="F2453" s="59"/>
      <c r="G2453" s="60"/>
      <c r="H2453" s="60"/>
      <c r="I2453" s="60"/>
      <c r="J2453" s="61">
        <v>250.92</v>
      </c>
      <c r="K2453" s="60"/>
      <c r="L2453" s="61">
        <v>67.98</v>
      </c>
      <c r="M2453" s="60"/>
      <c r="N2453" s="62"/>
      <c r="AF2453" s="39"/>
      <c r="AG2453" s="47"/>
      <c r="AH2453" s="47"/>
      <c r="AM2453" s="3" t="s">
        <v>65</v>
      </c>
      <c r="AN2453" s="47"/>
      <c r="AO2453" s="47"/>
      <c r="AQ2453" s="47"/>
    </row>
    <row r="2454" spans="1:43" s="4" customFormat="1" ht="15" x14ac:dyDescent="0.25">
      <c r="A2454" s="56"/>
      <c r="B2454" s="49"/>
      <c r="C2454" s="372" t="s">
        <v>66</v>
      </c>
      <c r="D2454" s="372"/>
      <c r="E2454" s="372"/>
      <c r="F2454" s="51"/>
      <c r="G2454" s="52"/>
      <c r="H2454" s="52"/>
      <c r="I2454" s="52"/>
      <c r="J2454" s="57"/>
      <c r="K2454" s="52"/>
      <c r="L2454" s="53">
        <v>46.22</v>
      </c>
      <c r="M2454" s="52"/>
      <c r="N2454" s="55">
        <v>1615.85</v>
      </c>
      <c r="AF2454" s="39"/>
      <c r="AG2454" s="47"/>
      <c r="AH2454" s="47"/>
      <c r="AL2454" s="3" t="s">
        <v>66</v>
      </c>
      <c r="AN2454" s="47"/>
      <c r="AO2454" s="47"/>
      <c r="AQ2454" s="47"/>
    </row>
    <row r="2455" spans="1:43" s="4" customFormat="1" ht="23.25" x14ac:dyDescent="0.25">
      <c r="A2455" s="56"/>
      <c r="B2455" s="49" t="s">
        <v>681</v>
      </c>
      <c r="C2455" s="372" t="s">
        <v>682</v>
      </c>
      <c r="D2455" s="372"/>
      <c r="E2455" s="372"/>
      <c r="F2455" s="51" t="s">
        <v>69</v>
      </c>
      <c r="G2455" s="63">
        <v>97</v>
      </c>
      <c r="H2455" s="52"/>
      <c r="I2455" s="63">
        <v>97</v>
      </c>
      <c r="J2455" s="57"/>
      <c r="K2455" s="52"/>
      <c r="L2455" s="53">
        <v>44.83</v>
      </c>
      <c r="M2455" s="52"/>
      <c r="N2455" s="55">
        <v>1567.37</v>
      </c>
      <c r="AF2455" s="39"/>
      <c r="AG2455" s="47"/>
      <c r="AH2455" s="47"/>
      <c r="AL2455" s="3" t="s">
        <v>682</v>
      </c>
      <c r="AN2455" s="47"/>
      <c r="AO2455" s="47"/>
      <c r="AQ2455" s="47"/>
    </row>
    <row r="2456" spans="1:43" s="4" customFormat="1" ht="23.25" x14ac:dyDescent="0.25">
      <c r="A2456" s="56"/>
      <c r="B2456" s="49" t="s">
        <v>683</v>
      </c>
      <c r="C2456" s="372" t="s">
        <v>684</v>
      </c>
      <c r="D2456" s="372"/>
      <c r="E2456" s="372"/>
      <c r="F2456" s="51" t="s">
        <v>69</v>
      </c>
      <c r="G2456" s="63">
        <v>51</v>
      </c>
      <c r="H2456" s="52"/>
      <c r="I2456" s="63">
        <v>51</v>
      </c>
      <c r="J2456" s="57"/>
      <c r="K2456" s="52"/>
      <c r="L2456" s="53">
        <v>23.57</v>
      </c>
      <c r="M2456" s="52"/>
      <c r="N2456" s="64">
        <v>824.08</v>
      </c>
      <c r="AF2456" s="39"/>
      <c r="AG2456" s="47"/>
      <c r="AH2456" s="47"/>
      <c r="AL2456" s="3" t="s">
        <v>684</v>
      </c>
      <c r="AN2456" s="47"/>
      <c r="AO2456" s="47"/>
      <c r="AQ2456" s="47"/>
    </row>
    <row r="2457" spans="1:43" s="4" customFormat="1" ht="15" x14ac:dyDescent="0.25">
      <c r="A2457" s="65"/>
      <c r="B2457" s="66"/>
      <c r="C2457" s="374" t="s">
        <v>72</v>
      </c>
      <c r="D2457" s="374"/>
      <c r="E2457" s="374"/>
      <c r="F2457" s="42"/>
      <c r="G2457" s="43"/>
      <c r="H2457" s="43"/>
      <c r="I2457" s="43"/>
      <c r="J2457" s="45"/>
      <c r="K2457" s="43"/>
      <c r="L2457" s="67">
        <v>136.38</v>
      </c>
      <c r="M2457" s="60"/>
      <c r="N2457" s="46"/>
      <c r="AF2457" s="39"/>
      <c r="AG2457" s="47"/>
      <c r="AH2457" s="47"/>
      <c r="AN2457" s="47" t="s">
        <v>72</v>
      </c>
      <c r="AO2457" s="47"/>
      <c r="AQ2457" s="47"/>
    </row>
    <row r="2458" spans="1:43" s="4" customFormat="1" ht="23.25" x14ac:dyDescent="0.25">
      <c r="A2458" s="40" t="s">
        <v>1015</v>
      </c>
      <c r="B2458" s="41" t="s">
        <v>986</v>
      </c>
      <c r="C2458" s="374" t="s">
        <v>987</v>
      </c>
      <c r="D2458" s="374"/>
      <c r="E2458" s="374"/>
      <c r="F2458" s="42" t="s">
        <v>661</v>
      </c>
      <c r="G2458" s="43">
        <v>6.5280000000000005E-2</v>
      </c>
      <c r="H2458" s="44">
        <v>1</v>
      </c>
      <c r="I2458" s="118">
        <v>6.5280000000000005E-2</v>
      </c>
      <c r="J2458" s="105">
        <v>33224.93</v>
      </c>
      <c r="K2458" s="43"/>
      <c r="L2458" s="105">
        <v>2168.92</v>
      </c>
      <c r="M2458" s="43"/>
      <c r="N2458" s="46"/>
      <c r="AF2458" s="39"/>
      <c r="AG2458" s="47"/>
      <c r="AH2458" s="47" t="s">
        <v>987</v>
      </c>
      <c r="AN2458" s="47"/>
      <c r="AO2458" s="47"/>
      <c r="AQ2458" s="47"/>
    </row>
    <row r="2459" spans="1:43" s="4" customFormat="1" ht="15" x14ac:dyDescent="0.25">
      <c r="A2459" s="69"/>
      <c r="B2459" s="50"/>
      <c r="C2459" s="372" t="s">
        <v>1016</v>
      </c>
      <c r="D2459" s="372"/>
      <c r="E2459" s="372"/>
      <c r="F2459" s="372"/>
      <c r="G2459" s="372"/>
      <c r="H2459" s="372"/>
      <c r="I2459" s="372"/>
      <c r="J2459" s="372"/>
      <c r="K2459" s="372"/>
      <c r="L2459" s="372"/>
      <c r="M2459" s="372"/>
      <c r="N2459" s="377"/>
      <c r="AF2459" s="39"/>
      <c r="AG2459" s="47"/>
      <c r="AH2459" s="47"/>
      <c r="AI2459" s="3" t="s">
        <v>1016</v>
      </c>
      <c r="AN2459" s="47"/>
      <c r="AO2459" s="47"/>
      <c r="AQ2459" s="47"/>
    </row>
    <row r="2460" spans="1:43" s="4" customFormat="1" ht="15" x14ac:dyDescent="0.25">
      <c r="A2460" s="65"/>
      <c r="B2460" s="66"/>
      <c r="C2460" s="374" t="s">
        <v>72</v>
      </c>
      <c r="D2460" s="374"/>
      <c r="E2460" s="374"/>
      <c r="F2460" s="42"/>
      <c r="G2460" s="43"/>
      <c r="H2460" s="43"/>
      <c r="I2460" s="43"/>
      <c r="J2460" s="45"/>
      <c r="K2460" s="43"/>
      <c r="L2460" s="105">
        <v>2168.92</v>
      </c>
      <c r="M2460" s="60"/>
      <c r="N2460" s="46"/>
      <c r="AF2460" s="39"/>
      <c r="AG2460" s="47"/>
      <c r="AH2460" s="47"/>
      <c r="AN2460" s="47" t="s">
        <v>72</v>
      </c>
      <c r="AO2460" s="47"/>
      <c r="AQ2460" s="47"/>
    </row>
    <row r="2461" spans="1:43" s="4" customFormat="1" ht="34.5" x14ac:dyDescent="0.25">
      <c r="A2461" s="40" t="s">
        <v>1017</v>
      </c>
      <c r="B2461" s="41" t="s">
        <v>745</v>
      </c>
      <c r="C2461" s="374" t="s">
        <v>746</v>
      </c>
      <c r="D2461" s="374"/>
      <c r="E2461" s="374"/>
      <c r="F2461" s="42" t="s">
        <v>318</v>
      </c>
      <c r="G2461" s="43">
        <v>102.08</v>
      </c>
      <c r="H2461" s="44">
        <v>1</v>
      </c>
      <c r="I2461" s="68">
        <v>102.08</v>
      </c>
      <c r="J2461" s="45"/>
      <c r="K2461" s="43"/>
      <c r="L2461" s="45"/>
      <c r="M2461" s="43"/>
      <c r="N2461" s="46"/>
      <c r="AF2461" s="39"/>
      <c r="AG2461" s="47"/>
      <c r="AH2461" s="47" t="s">
        <v>746</v>
      </c>
      <c r="AN2461" s="47"/>
      <c r="AO2461" s="47"/>
      <c r="AQ2461" s="47"/>
    </row>
    <row r="2462" spans="1:43" s="4" customFormat="1" ht="15" x14ac:dyDescent="0.25">
      <c r="A2462" s="69"/>
      <c r="B2462" s="50"/>
      <c r="C2462" s="372" t="s">
        <v>1018</v>
      </c>
      <c r="D2462" s="372"/>
      <c r="E2462" s="372"/>
      <c r="F2462" s="372"/>
      <c r="G2462" s="372"/>
      <c r="H2462" s="372"/>
      <c r="I2462" s="372"/>
      <c r="J2462" s="372"/>
      <c r="K2462" s="372"/>
      <c r="L2462" s="372"/>
      <c r="M2462" s="372"/>
      <c r="N2462" s="377"/>
      <c r="AF2462" s="39"/>
      <c r="AG2462" s="47"/>
      <c r="AH2462" s="47"/>
      <c r="AI2462" s="3" t="s">
        <v>1018</v>
      </c>
      <c r="AN2462" s="47"/>
      <c r="AO2462" s="47"/>
      <c r="AQ2462" s="47"/>
    </row>
    <row r="2463" spans="1:43" s="4" customFormat="1" ht="22.5" x14ac:dyDescent="0.25">
      <c r="A2463" s="103"/>
      <c r="B2463" s="49" t="s">
        <v>217</v>
      </c>
      <c r="C2463" s="368" t="s">
        <v>218</v>
      </c>
      <c r="D2463" s="368"/>
      <c r="E2463" s="368"/>
      <c r="F2463" s="368"/>
      <c r="G2463" s="368"/>
      <c r="H2463" s="368"/>
      <c r="I2463" s="368"/>
      <c r="J2463" s="368"/>
      <c r="K2463" s="368"/>
      <c r="L2463" s="368"/>
      <c r="M2463" s="368"/>
      <c r="N2463" s="376"/>
      <c r="AF2463" s="39"/>
      <c r="AG2463" s="47"/>
      <c r="AH2463" s="47"/>
      <c r="AJ2463" s="3" t="s">
        <v>218</v>
      </c>
      <c r="AN2463" s="47"/>
      <c r="AO2463" s="47"/>
      <c r="AQ2463" s="47"/>
    </row>
    <row r="2464" spans="1:43" s="4" customFormat="1" ht="15" x14ac:dyDescent="0.25">
      <c r="A2464" s="48"/>
      <c r="B2464" s="49" t="s">
        <v>58</v>
      </c>
      <c r="C2464" s="372" t="s">
        <v>62</v>
      </c>
      <c r="D2464" s="372"/>
      <c r="E2464" s="372"/>
      <c r="F2464" s="51"/>
      <c r="G2464" s="52"/>
      <c r="H2464" s="52"/>
      <c r="I2464" s="52"/>
      <c r="J2464" s="53">
        <v>1.19</v>
      </c>
      <c r="K2464" s="54">
        <v>1.1499999999999999</v>
      </c>
      <c r="L2464" s="53">
        <v>139.69999999999999</v>
      </c>
      <c r="M2464" s="54">
        <v>34.96</v>
      </c>
      <c r="N2464" s="55">
        <v>4883.91</v>
      </c>
      <c r="AF2464" s="39"/>
      <c r="AG2464" s="47"/>
      <c r="AH2464" s="47"/>
      <c r="AK2464" s="3" t="s">
        <v>62</v>
      </c>
      <c r="AN2464" s="47"/>
      <c r="AO2464" s="47"/>
      <c r="AQ2464" s="47"/>
    </row>
    <row r="2465" spans="1:43" s="4" customFormat="1" ht="15" x14ac:dyDescent="0.25">
      <c r="A2465" s="48"/>
      <c r="B2465" s="49" t="s">
        <v>73</v>
      </c>
      <c r="C2465" s="372" t="s">
        <v>175</v>
      </c>
      <c r="D2465" s="372"/>
      <c r="E2465" s="372"/>
      <c r="F2465" s="51"/>
      <c r="G2465" s="52"/>
      <c r="H2465" s="52"/>
      <c r="I2465" s="52"/>
      <c r="J2465" s="53">
        <v>0.08</v>
      </c>
      <c r="K2465" s="54">
        <v>1.1499999999999999</v>
      </c>
      <c r="L2465" s="53">
        <v>9.39</v>
      </c>
      <c r="M2465" s="52"/>
      <c r="N2465" s="58"/>
      <c r="AF2465" s="39"/>
      <c r="AG2465" s="47"/>
      <c r="AH2465" s="47"/>
      <c r="AK2465" s="3" t="s">
        <v>175</v>
      </c>
      <c r="AN2465" s="47"/>
      <c r="AO2465" s="47"/>
      <c r="AQ2465" s="47"/>
    </row>
    <row r="2466" spans="1:43" s="4" customFormat="1" ht="15" x14ac:dyDescent="0.25">
      <c r="A2466" s="48"/>
      <c r="B2466" s="49" t="s">
        <v>122</v>
      </c>
      <c r="C2466" s="372" t="s">
        <v>177</v>
      </c>
      <c r="D2466" s="372"/>
      <c r="E2466" s="372"/>
      <c r="F2466" s="51"/>
      <c r="G2466" s="52"/>
      <c r="H2466" s="52"/>
      <c r="I2466" s="52"/>
      <c r="J2466" s="53">
        <v>6.31</v>
      </c>
      <c r="K2466" s="52"/>
      <c r="L2466" s="53">
        <v>644.12</v>
      </c>
      <c r="M2466" s="52"/>
      <c r="N2466" s="58"/>
      <c r="AF2466" s="39"/>
      <c r="AG2466" s="47"/>
      <c r="AH2466" s="47"/>
      <c r="AK2466" s="3" t="s">
        <v>177</v>
      </c>
      <c r="AN2466" s="47"/>
      <c r="AO2466" s="47"/>
      <c r="AQ2466" s="47"/>
    </row>
    <row r="2467" spans="1:43" s="4" customFormat="1" ht="15" x14ac:dyDescent="0.25">
      <c r="A2467" s="56"/>
      <c r="B2467" s="49"/>
      <c r="C2467" s="372" t="s">
        <v>63</v>
      </c>
      <c r="D2467" s="372"/>
      <c r="E2467" s="372"/>
      <c r="F2467" s="51" t="s">
        <v>64</v>
      </c>
      <c r="G2467" s="54">
        <v>0.13</v>
      </c>
      <c r="H2467" s="54">
        <v>1.1499999999999999</v>
      </c>
      <c r="I2467" s="114">
        <v>15.260960000000001</v>
      </c>
      <c r="J2467" s="57"/>
      <c r="K2467" s="52"/>
      <c r="L2467" s="57"/>
      <c r="M2467" s="52"/>
      <c r="N2467" s="58"/>
      <c r="AF2467" s="39"/>
      <c r="AG2467" s="47"/>
      <c r="AH2467" s="47"/>
      <c r="AL2467" s="3" t="s">
        <v>63</v>
      </c>
      <c r="AN2467" s="47"/>
      <c r="AO2467" s="47"/>
      <c r="AQ2467" s="47"/>
    </row>
    <row r="2468" spans="1:43" s="4" customFormat="1" ht="15" x14ac:dyDescent="0.25">
      <c r="A2468" s="48"/>
      <c r="B2468" s="49"/>
      <c r="C2468" s="375" t="s">
        <v>65</v>
      </c>
      <c r="D2468" s="375"/>
      <c r="E2468" s="375"/>
      <c r="F2468" s="59"/>
      <c r="G2468" s="60"/>
      <c r="H2468" s="60"/>
      <c r="I2468" s="60"/>
      <c r="J2468" s="61">
        <v>7.58</v>
      </c>
      <c r="K2468" s="60"/>
      <c r="L2468" s="61">
        <v>793.21</v>
      </c>
      <c r="M2468" s="60"/>
      <c r="N2468" s="62"/>
      <c r="AF2468" s="39"/>
      <c r="AG2468" s="47"/>
      <c r="AH2468" s="47"/>
      <c r="AM2468" s="3" t="s">
        <v>65</v>
      </c>
      <c r="AN2468" s="47"/>
      <c r="AO2468" s="47"/>
      <c r="AQ2468" s="47"/>
    </row>
    <row r="2469" spans="1:43" s="4" customFormat="1" ht="15" x14ac:dyDescent="0.25">
      <c r="A2469" s="56"/>
      <c r="B2469" s="49"/>
      <c r="C2469" s="372" t="s">
        <v>66</v>
      </c>
      <c r="D2469" s="372"/>
      <c r="E2469" s="372"/>
      <c r="F2469" s="51"/>
      <c r="G2469" s="52"/>
      <c r="H2469" s="52"/>
      <c r="I2469" s="52"/>
      <c r="J2469" s="57"/>
      <c r="K2469" s="52"/>
      <c r="L2469" s="53">
        <v>139.69999999999999</v>
      </c>
      <c r="M2469" s="52"/>
      <c r="N2469" s="55">
        <v>4883.91</v>
      </c>
      <c r="AF2469" s="39"/>
      <c r="AG2469" s="47"/>
      <c r="AH2469" s="47"/>
      <c r="AL2469" s="3" t="s">
        <v>66</v>
      </c>
      <c r="AN2469" s="47"/>
      <c r="AO2469" s="47"/>
      <c r="AQ2469" s="47"/>
    </row>
    <row r="2470" spans="1:43" s="4" customFormat="1" ht="23.25" x14ac:dyDescent="0.25">
      <c r="A2470" s="56"/>
      <c r="B2470" s="49" t="s">
        <v>681</v>
      </c>
      <c r="C2470" s="372" t="s">
        <v>682</v>
      </c>
      <c r="D2470" s="372"/>
      <c r="E2470" s="372"/>
      <c r="F2470" s="51" t="s">
        <v>69</v>
      </c>
      <c r="G2470" s="63">
        <v>97</v>
      </c>
      <c r="H2470" s="52"/>
      <c r="I2470" s="63">
        <v>97</v>
      </c>
      <c r="J2470" s="57"/>
      <c r="K2470" s="52"/>
      <c r="L2470" s="53">
        <v>135.51</v>
      </c>
      <c r="M2470" s="52"/>
      <c r="N2470" s="55">
        <v>4737.3900000000003</v>
      </c>
      <c r="AF2470" s="39"/>
      <c r="AG2470" s="47"/>
      <c r="AH2470" s="47"/>
      <c r="AL2470" s="3" t="s">
        <v>682</v>
      </c>
      <c r="AN2470" s="47"/>
      <c r="AO2470" s="47"/>
      <c r="AQ2470" s="47"/>
    </row>
    <row r="2471" spans="1:43" s="4" customFormat="1" ht="23.25" x14ac:dyDescent="0.25">
      <c r="A2471" s="56"/>
      <c r="B2471" s="49" t="s">
        <v>683</v>
      </c>
      <c r="C2471" s="372" t="s">
        <v>684</v>
      </c>
      <c r="D2471" s="372"/>
      <c r="E2471" s="372"/>
      <c r="F2471" s="51" t="s">
        <v>69</v>
      </c>
      <c r="G2471" s="63">
        <v>51</v>
      </c>
      <c r="H2471" s="52"/>
      <c r="I2471" s="63">
        <v>51</v>
      </c>
      <c r="J2471" s="57"/>
      <c r="K2471" s="52"/>
      <c r="L2471" s="53">
        <v>71.25</v>
      </c>
      <c r="M2471" s="52"/>
      <c r="N2471" s="55">
        <v>2490.79</v>
      </c>
      <c r="AF2471" s="39"/>
      <c r="AG2471" s="47"/>
      <c r="AH2471" s="47"/>
      <c r="AL2471" s="3" t="s">
        <v>684</v>
      </c>
      <c r="AN2471" s="47"/>
      <c r="AO2471" s="47"/>
      <c r="AQ2471" s="47"/>
    </row>
    <row r="2472" spans="1:43" s="4" customFormat="1" ht="15" x14ac:dyDescent="0.25">
      <c r="A2472" s="65"/>
      <c r="B2472" s="66"/>
      <c r="C2472" s="374" t="s">
        <v>72</v>
      </c>
      <c r="D2472" s="374"/>
      <c r="E2472" s="374"/>
      <c r="F2472" s="42"/>
      <c r="G2472" s="43"/>
      <c r="H2472" s="43"/>
      <c r="I2472" s="43"/>
      <c r="J2472" s="45"/>
      <c r="K2472" s="43"/>
      <c r="L2472" s="67">
        <v>999.97</v>
      </c>
      <c r="M2472" s="60"/>
      <c r="N2472" s="46"/>
      <c r="AF2472" s="39"/>
      <c r="AG2472" s="47"/>
      <c r="AH2472" s="47"/>
      <c r="AN2472" s="47" t="s">
        <v>72</v>
      </c>
      <c r="AO2472" s="47"/>
      <c r="AQ2472" s="47"/>
    </row>
    <row r="2473" spans="1:43" s="4" customFormat="1" ht="23.25" x14ac:dyDescent="0.25">
      <c r="A2473" s="40" t="s">
        <v>1019</v>
      </c>
      <c r="B2473" s="41" t="s">
        <v>749</v>
      </c>
      <c r="C2473" s="374" t="s">
        <v>750</v>
      </c>
      <c r="D2473" s="374"/>
      <c r="E2473" s="374"/>
      <c r="F2473" s="42" t="s">
        <v>238</v>
      </c>
      <c r="G2473" s="43">
        <v>0.10208</v>
      </c>
      <c r="H2473" s="44">
        <v>1</v>
      </c>
      <c r="I2473" s="118">
        <v>0.10208</v>
      </c>
      <c r="J2473" s="105">
        <v>4840.6499999999996</v>
      </c>
      <c r="K2473" s="43"/>
      <c r="L2473" s="67">
        <v>494.13</v>
      </c>
      <c r="M2473" s="43"/>
      <c r="N2473" s="46"/>
      <c r="AF2473" s="39"/>
      <c r="AG2473" s="47"/>
      <c r="AH2473" s="47" t="s">
        <v>750</v>
      </c>
      <c r="AN2473" s="47"/>
      <c r="AO2473" s="47"/>
      <c r="AQ2473" s="47"/>
    </row>
    <row r="2474" spans="1:43" s="4" customFormat="1" ht="15" x14ac:dyDescent="0.25">
      <c r="A2474" s="69"/>
      <c r="B2474" s="50"/>
      <c r="C2474" s="372" t="s">
        <v>1020</v>
      </c>
      <c r="D2474" s="372"/>
      <c r="E2474" s="372"/>
      <c r="F2474" s="372"/>
      <c r="G2474" s="372"/>
      <c r="H2474" s="372"/>
      <c r="I2474" s="372"/>
      <c r="J2474" s="372"/>
      <c r="K2474" s="372"/>
      <c r="L2474" s="372"/>
      <c r="M2474" s="372"/>
      <c r="N2474" s="377"/>
      <c r="AF2474" s="39"/>
      <c r="AG2474" s="47"/>
      <c r="AH2474" s="47"/>
      <c r="AI2474" s="3" t="s">
        <v>1020</v>
      </c>
      <c r="AN2474" s="47"/>
      <c r="AO2474" s="47"/>
      <c r="AQ2474" s="47"/>
    </row>
    <row r="2475" spans="1:43" s="4" customFormat="1" ht="15" x14ac:dyDescent="0.25">
      <c r="A2475" s="65"/>
      <c r="B2475" s="66"/>
      <c r="C2475" s="374" t="s">
        <v>72</v>
      </c>
      <c r="D2475" s="374"/>
      <c r="E2475" s="374"/>
      <c r="F2475" s="42"/>
      <c r="G2475" s="43"/>
      <c r="H2475" s="43"/>
      <c r="I2475" s="43"/>
      <c r="J2475" s="45"/>
      <c r="K2475" s="43"/>
      <c r="L2475" s="67">
        <v>494.13</v>
      </c>
      <c r="M2475" s="60"/>
      <c r="N2475" s="46"/>
      <c r="AF2475" s="39"/>
      <c r="AG2475" s="47"/>
      <c r="AH2475" s="47"/>
      <c r="AN2475" s="47" t="s">
        <v>72</v>
      </c>
      <c r="AO2475" s="47"/>
      <c r="AQ2475" s="47"/>
    </row>
    <row r="2476" spans="1:43" s="4" customFormat="1" ht="23.25" x14ac:dyDescent="0.25">
      <c r="A2476" s="40" t="s">
        <v>1021</v>
      </c>
      <c r="B2476" s="41" t="s">
        <v>753</v>
      </c>
      <c r="C2476" s="374" t="s">
        <v>754</v>
      </c>
      <c r="D2476" s="374"/>
      <c r="E2476" s="374"/>
      <c r="F2476" s="42" t="s">
        <v>61</v>
      </c>
      <c r="G2476" s="43">
        <v>8</v>
      </c>
      <c r="H2476" s="44">
        <v>1</v>
      </c>
      <c r="I2476" s="44">
        <v>8</v>
      </c>
      <c r="J2476" s="45"/>
      <c r="K2476" s="43"/>
      <c r="L2476" s="45"/>
      <c r="M2476" s="43"/>
      <c r="N2476" s="46"/>
      <c r="AF2476" s="39"/>
      <c r="AG2476" s="47"/>
      <c r="AH2476" s="47" t="s">
        <v>754</v>
      </c>
      <c r="AN2476" s="47"/>
      <c r="AO2476" s="47"/>
      <c r="AQ2476" s="47"/>
    </row>
    <row r="2477" spans="1:43" s="4" customFormat="1" ht="22.5" x14ac:dyDescent="0.25">
      <c r="A2477" s="103"/>
      <c r="B2477" s="49" t="s">
        <v>217</v>
      </c>
      <c r="C2477" s="368" t="s">
        <v>218</v>
      </c>
      <c r="D2477" s="368"/>
      <c r="E2477" s="368"/>
      <c r="F2477" s="368"/>
      <c r="G2477" s="368"/>
      <c r="H2477" s="368"/>
      <c r="I2477" s="368"/>
      <c r="J2477" s="368"/>
      <c r="K2477" s="368"/>
      <c r="L2477" s="368"/>
      <c r="M2477" s="368"/>
      <c r="N2477" s="376"/>
      <c r="AF2477" s="39"/>
      <c r="AG2477" s="47"/>
      <c r="AH2477" s="47"/>
      <c r="AJ2477" s="3" t="s">
        <v>218</v>
      </c>
      <c r="AN2477" s="47"/>
      <c r="AO2477" s="47"/>
      <c r="AQ2477" s="47"/>
    </row>
    <row r="2478" spans="1:43" s="4" customFormat="1" ht="15" x14ac:dyDescent="0.25">
      <c r="A2478" s="48"/>
      <c r="B2478" s="49" t="s">
        <v>58</v>
      </c>
      <c r="C2478" s="372" t="s">
        <v>62</v>
      </c>
      <c r="D2478" s="372"/>
      <c r="E2478" s="372"/>
      <c r="F2478" s="51"/>
      <c r="G2478" s="52"/>
      <c r="H2478" s="52"/>
      <c r="I2478" s="52"/>
      <c r="J2478" s="53">
        <v>5.35</v>
      </c>
      <c r="K2478" s="54">
        <v>1.1499999999999999</v>
      </c>
      <c r="L2478" s="53">
        <v>49.22</v>
      </c>
      <c r="M2478" s="54">
        <v>34.96</v>
      </c>
      <c r="N2478" s="55">
        <v>1720.73</v>
      </c>
      <c r="AF2478" s="39"/>
      <c r="AG2478" s="47"/>
      <c r="AH2478" s="47"/>
      <c r="AK2478" s="3" t="s">
        <v>62</v>
      </c>
      <c r="AN2478" s="47"/>
      <c r="AO2478" s="47"/>
      <c r="AQ2478" s="47"/>
    </row>
    <row r="2479" spans="1:43" s="4" customFormat="1" ht="15" x14ac:dyDescent="0.25">
      <c r="A2479" s="48"/>
      <c r="B2479" s="49" t="s">
        <v>122</v>
      </c>
      <c r="C2479" s="372" t="s">
        <v>177</v>
      </c>
      <c r="D2479" s="372"/>
      <c r="E2479" s="372"/>
      <c r="F2479" s="51"/>
      <c r="G2479" s="52"/>
      <c r="H2479" s="52"/>
      <c r="I2479" s="52"/>
      <c r="J2479" s="53">
        <v>0.94</v>
      </c>
      <c r="K2479" s="52"/>
      <c r="L2479" s="53">
        <v>7.52</v>
      </c>
      <c r="M2479" s="52"/>
      <c r="N2479" s="58"/>
      <c r="AF2479" s="39"/>
      <c r="AG2479" s="47"/>
      <c r="AH2479" s="47"/>
      <c r="AK2479" s="3" t="s">
        <v>177</v>
      </c>
      <c r="AN2479" s="47"/>
      <c r="AO2479" s="47"/>
      <c r="AQ2479" s="47"/>
    </row>
    <row r="2480" spans="1:43" s="4" customFormat="1" ht="15" x14ac:dyDescent="0.25">
      <c r="A2480" s="56"/>
      <c r="B2480" s="49"/>
      <c r="C2480" s="372" t="s">
        <v>63</v>
      </c>
      <c r="D2480" s="372"/>
      <c r="E2480" s="372"/>
      <c r="F2480" s="51" t="s">
        <v>64</v>
      </c>
      <c r="G2480" s="54">
        <v>0.59</v>
      </c>
      <c r="H2480" s="54">
        <v>1.1499999999999999</v>
      </c>
      <c r="I2480" s="109">
        <v>5.4279999999999999</v>
      </c>
      <c r="J2480" s="57"/>
      <c r="K2480" s="52"/>
      <c r="L2480" s="57"/>
      <c r="M2480" s="52"/>
      <c r="N2480" s="58"/>
      <c r="AF2480" s="39"/>
      <c r="AG2480" s="47"/>
      <c r="AH2480" s="47"/>
      <c r="AL2480" s="3" t="s">
        <v>63</v>
      </c>
      <c r="AN2480" s="47"/>
      <c r="AO2480" s="47"/>
      <c r="AQ2480" s="47"/>
    </row>
    <row r="2481" spans="1:43" s="4" customFormat="1" ht="15" x14ac:dyDescent="0.25">
      <c r="A2481" s="48"/>
      <c r="B2481" s="49"/>
      <c r="C2481" s="375" t="s">
        <v>65</v>
      </c>
      <c r="D2481" s="375"/>
      <c r="E2481" s="375"/>
      <c r="F2481" s="59"/>
      <c r="G2481" s="60"/>
      <c r="H2481" s="60"/>
      <c r="I2481" s="60"/>
      <c r="J2481" s="61">
        <v>6.29</v>
      </c>
      <c r="K2481" s="60"/>
      <c r="L2481" s="61">
        <v>56.74</v>
      </c>
      <c r="M2481" s="60"/>
      <c r="N2481" s="62"/>
      <c r="AF2481" s="39"/>
      <c r="AG2481" s="47"/>
      <c r="AH2481" s="47"/>
      <c r="AM2481" s="3" t="s">
        <v>65</v>
      </c>
      <c r="AN2481" s="47"/>
      <c r="AO2481" s="47"/>
      <c r="AQ2481" s="47"/>
    </row>
    <row r="2482" spans="1:43" s="4" customFormat="1" ht="15" x14ac:dyDescent="0.25">
      <c r="A2482" s="56"/>
      <c r="B2482" s="49"/>
      <c r="C2482" s="372" t="s">
        <v>66</v>
      </c>
      <c r="D2482" s="372"/>
      <c r="E2482" s="372"/>
      <c r="F2482" s="51"/>
      <c r="G2482" s="52"/>
      <c r="H2482" s="52"/>
      <c r="I2482" s="52"/>
      <c r="J2482" s="57"/>
      <c r="K2482" s="52"/>
      <c r="L2482" s="53">
        <v>49.22</v>
      </c>
      <c r="M2482" s="52"/>
      <c r="N2482" s="55">
        <v>1720.73</v>
      </c>
      <c r="AF2482" s="39"/>
      <c r="AG2482" s="47"/>
      <c r="AH2482" s="47"/>
      <c r="AL2482" s="3" t="s">
        <v>66</v>
      </c>
      <c r="AN2482" s="47"/>
      <c r="AO2482" s="47"/>
      <c r="AQ2482" s="47"/>
    </row>
    <row r="2483" spans="1:43" s="4" customFormat="1" ht="23.25" x14ac:dyDescent="0.25">
      <c r="A2483" s="56"/>
      <c r="B2483" s="49" t="s">
        <v>681</v>
      </c>
      <c r="C2483" s="372" t="s">
        <v>682</v>
      </c>
      <c r="D2483" s="372"/>
      <c r="E2483" s="372"/>
      <c r="F2483" s="51" t="s">
        <v>69</v>
      </c>
      <c r="G2483" s="63">
        <v>97</v>
      </c>
      <c r="H2483" s="52"/>
      <c r="I2483" s="63">
        <v>97</v>
      </c>
      <c r="J2483" s="57"/>
      <c r="K2483" s="52"/>
      <c r="L2483" s="53">
        <v>47.74</v>
      </c>
      <c r="M2483" s="52"/>
      <c r="N2483" s="55">
        <v>1669.11</v>
      </c>
      <c r="AF2483" s="39"/>
      <c r="AG2483" s="47"/>
      <c r="AH2483" s="47"/>
      <c r="AL2483" s="3" t="s">
        <v>682</v>
      </c>
      <c r="AN2483" s="47"/>
      <c r="AO2483" s="47"/>
      <c r="AQ2483" s="47"/>
    </row>
    <row r="2484" spans="1:43" s="4" customFormat="1" ht="23.25" x14ac:dyDescent="0.25">
      <c r="A2484" s="56"/>
      <c r="B2484" s="49" t="s">
        <v>683</v>
      </c>
      <c r="C2484" s="372" t="s">
        <v>684</v>
      </c>
      <c r="D2484" s="372"/>
      <c r="E2484" s="372"/>
      <c r="F2484" s="51" t="s">
        <v>69</v>
      </c>
      <c r="G2484" s="63">
        <v>51</v>
      </c>
      <c r="H2484" s="52"/>
      <c r="I2484" s="63">
        <v>51</v>
      </c>
      <c r="J2484" s="57"/>
      <c r="K2484" s="52"/>
      <c r="L2484" s="53">
        <v>25.1</v>
      </c>
      <c r="M2484" s="52"/>
      <c r="N2484" s="64">
        <v>877.57</v>
      </c>
      <c r="AF2484" s="39"/>
      <c r="AG2484" s="47"/>
      <c r="AH2484" s="47"/>
      <c r="AL2484" s="3" t="s">
        <v>684</v>
      </c>
      <c r="AN2484" s="47"/>
      <c r="AO2484" s="47"/>
      <c r="AQ2484" s="47"/>
    </row>
    <row r="2485" spans="1:43" s="4" customFormat="1" ht="15" x14ac:dyDescent="0.25">
      <c r="A2485" s="65"/>
      <c r="B2485" s="66"/>
      <c r="C2485" s="374" t="s">
        <v>72</v>
      </c>
      <c r="D2485" s="374"/>
      <c r="E2485" s="374"/>
      <c r="F2485" s="42"/>
      <c r="G2485" s="43"/>
      <c r="H2485" s="43"/>
      <c r="I2485" s="43"/>
      <c r="J2485" s="45"/>
      <c r="K2485" s="43"/>
      <c r="L2485" s="67">
        <v>129.58000000000001</v>
      </c>
      <c r="M2485" s="60"/>
      <c r="N2485" s="46"/>
      <c r="AF2485" s="39"/>
      <c r="AG2485" s="47"/>
      <c r="AH2485" s="47"/>
      <c r="AN2485" s="47" t="s">
        <v>72</v>
      </c>
      <c r="AO2485" s="47"/>
      <c r="AQ2485" s="47"/>
    </row>
    <row r="2486" spans="1:43" s="4" customFormat="1" ht="23.25" x14ac:dyDescent="0.25">
      <c r="A2486" s="40" t="s">
        <v>1022</v>
      </c>
      <c r="B2486" s="41" t="s">
        <v>756</v>
      </c>
      <c r="C2486" s="374" t="s">
        <v>757</v>
      </c>
      <c r="D2486" s="374"/>
      <c r="E2486" s="374"/>
      <c r="F2486" s="42" t="s">
        <v>215</v>
      </c>
      <c r="G2486" s="43">
        <v>-3.2000000000000001E-2</v>
      </c>
      <c r="H2486" s="44">
        <v>1</v>
      </c>
      <c r="I2486" s="116">
        <v>-3.2000000000000001E-2</v>
      </c>
      <c r="J2486" s="67">
        <v>38.590000000000003</v>
      </c>
      <c r="K2486" s="43"/>
      <c r="L2486" s="67">
        <v>-1.23</v>
      </c>
      <c r="M2486" s="43"/>
      <c r="N2486" s="46"/>
      <c r="AF2486" s="39"/>
      <c r="AG2486" s="47"/>
      <c r="AH2486" s="47" t="s">
        <v>757</v>
      </c>
      <c r="AN2486" s="47"/>
      <c r="AO2486" s="47"/>
      <c r="AQ2486" s="47"/>
    </row>
    <row r="2487" spans="1:43" s="4" customFormat="1" ht="15" x14ac:dyDescent="0.25">
      <c r="A2487" s="65"/>
      <c r="B2487" s="66"/>
      <c r="C2487" s="374" t="s">
        <v>72</v>
      </c>
      <c r="D2487" s="374"/>
      <c r="E2487" s="374"/>
      <c r="F2487" s="42"/>
      <c r="G2487" s="43"/>
      <c r="H2487" s="43"/>
      <c r="I2487" s="43"/>
      <c r="J2487" s="45"/>
      <c r="K2487" s="43"/>
      <c r="L2487" s="67">
        <v>-1.23</v>
      </c>
      <c r="M2487" s="60"/>
      <c r="N2487" s="46"/>
      <c r="AF2487" s="39"/>
      <c r="AG2487" s="47"/>
      <c r="AH2487" s="47"/>
      <c r="AN2487" s="47" t="s">
        <v>72</v>
      </c>
      <c r="AO2487" s="47"/>
      <c r="AQ2487" s="47"/>
    </row>
    <row r="2488" spans="1:43" s="4" customFormat="1" ht="15" x14ac:dyDescent="0.25">
      <c r="A2488" s="40" t="s">
        <v>1023</v>
      </c>
      <c r="B2488" s="41" t="s">
        <v>759</v>
      </c>
      <c r="C2488" s="374" t="s">
        <v>760</v>
      </c>
      <c r="D2488" s="374"/>
      <c r="E2488" s="374"/>
      <c r="F2488" s="42" t="s">
        <v>215</v>
      </c>
      <c r="G2488" s="43">
        <v>-2.4E-2</v>
      </c>
      <c r="H2488" s="44">
        <v>1</v>
      </c>
      <c r="I2488" s="116">
        <v>-2.4E-2</v>
      </c>
      <c r="J2488" s="67">
        <v>143.97999999999999</v>
      </c>
      <c r="K2488" s="43"/>
      <c r="L2488" s="67">
        <v>-3.46</v>
      </c>
      <c r="M2488" s="43"/>
      <c r="N2488" s="46"/>
      <c r="AF2488" s="39"/>
      <c r="AG2488" s="47"/>
      <c r="AH2488" s="47" t="s">
        <v>760</v>
      </c>
      <c r="AN2488" s="47"/>
      <c r="AO2488" s="47"/>
      <c r="AQ2488" s="47"/>
    </row>
    <row r="2489" spans="1:43" s="4" customFormat="1" ht="15" x14ac:dyDescent="0.25">
      <c r="A2489" s="65"/>
      <c r="B2489" s="66"/>
      <c r="C2489" s="374" t="s">
        <v>72</v>
      </c>
      <c r="D2489" s="374"/>
      <c r="E2489" s="374"/>
      <c r="F2489" s="42"/>
      <c r="G2489" s="43"/>
      <c r="H2489" s="43"/>
      <c r="I2489" s="43"/>
      <c r="J2489" s="45"/>
      <c r="K2489" s="43"/>
      <c r="L2489" s="67">
        <v>-3.46</v>
      </c>
      <c r="M2489" s="60"/>
      <c r="N2489" s="46"/>
      <c r="AF2489" s="39"/>
      <c r="AG2489" s="47"/>
      <c r="AH2489" s="47"/>
      <c r="AN2489" s="47" t="s">
        <v>72</v>
      </c>
      <c r="AO2489" s="47"/>
      <c r="AQ2489" s="47"/>
    </row>
    <row r="2490" spans="1:43" s="4" customFormat="1" ht="22.5" x14ac:dyDescent="0.25">
      <c r="A2490" s="40" t="s">
        <v>1024</v>
      </c>
      <c r="B2490" s="41" t="s">
        <v>768</v>
      </c>
      <c r="C2490" s="374" t="s">
        <v>769</v>
      </c>
      <c r="D2490" s="374"/>
      <c r="E2490" s="374"/>
      <c r="F2490" s="42" t="s">
        <v>61</v>
      </c>
      <c r="G2490" s="43">
        <v>8</v>
      </c>
      <c r="H2490" s="44">
        <v>1</v>
      </c>
      <c r="I2490" s="44">
        <v>8</v>
      </c>
      <c r="J2490" s="67">
        <v>282.11</v>
      </c>
      <c r="K2490" s="43"/>
      <c r="L2490" s="67">
        <v>263.95999999999998</v>
      </c>
      <c r="M2490" s="68">
        <v>8.5500000000000007</v>
      </c>
      <c r="N2490" s="115">
        <v>2256.88</v>
      </c>
      <c r="AF2490" s="39"/>
      <c r="AG2490" s="47"/>
      <c r="AH2490" s="47" t="s">
        <v>769</v>
      </c>
      <c r="AN2490" s="47"/>
      <c r="AO2490" s="47"/>
      <c r="AQ2490" s="47"/>
    </row>
    <row r="2491" spans="1:43" s="4" customFormat="1" ht="15" x14ac:dyDescent="0.25">
      <c r="A2491" s="65"/>
      <c r="B2491" s="66"/>
      <c r="C2491" s="374" t="s">
        <v>72</v>
      </c>
      <c r="D2491" s="374"/>
      <c r="E2491" s="374"/>
      <c r="F2491" s="42"/>
      <c r="G2491" s="43"/>
      <c r="H2491" s="43"/>
      <c r="I2491" s="43"/>
      <c r="J2491" s="45"/>
      <c r="K2491" s="43"/>
      <c r="L2491" s="67">
        <v>263.95999999999998</v>
      </c>
      <c r="M2491" s="60"/>
      <c r="N2491" s="115">
        <v>2256.88</v>
      </c>
      <c r="AF2491" s="39"/>
      <c r="AG2491" s="47"/>
      <c r="AH2491" s="47"/>
      <c r="AN2491" s="47" t="s">
        <v>72</v>
      </c>
      <c r="AO2491" s="47"/>
      <c r="AQ2491" s="47"/>
    </row>
    <row r="2492" spans="1:43" s="4" customFormat="1" ht="23.25" x14ac:dyDescent="0.25">
      <c r="A2492" s="40" t="s">
        <v>1025</v>
      </c>
      <c r="B2492" s="41" t="s">
        <v>753</v>
      </c>
      <c r="C2492" s="374" t="s">
        <v>754</v>
      </c>
      <c r="D2492" s="374"/>
      <c r="E2492" s="374"/>
      <c r="F2492" s="42" t="s">
        <v>61</v>
      </c>
      <c r="G2492" s="43">
        <v>8</v>
      </c>
      <c r="H2492" s="44">
        <v>1</v>
      </c>
      <c r="I2492" s="44">
        <v>8</v>
      </c>
      <c r="J2492" s="45"/>
      <c r="K2492" s="43"/>
      <c r="L2492" s="45"/>
      <c r="M2492" s="43"/>
      <c r="N2492" s="46"/>
      <c r="AF2492" s="39"/>
      <c r="AG2492" s="47"/>
      <c r="AH2492" s="47" t="s">
        <v>754</v>
      </c>
      <c r="AN2492" s="47"/>
      <c r="AO2492" s="47"/>
      <c r="AQ2492" s="47"/>
    </row>
    <row r="2493" spans="1:43" s="4" customFormat="1" ht="22.5" x14ac:dyDescent="0.25">
      <c r="A2493" s="103"/>
      <c r="B2493" s="49" t="s">
        <v>217</v>
      </c>
      <c r="C2493" s="368" t="s">
        <v>218</v>
      </c>
      <c r="D2493" s="368"/>
      <c r="E2493" s="368"/>
      <c r="F2493" s="368"/>
      <c r="G2493" s="368"/>
      <c r="H2493" s="368"/>
      <c r="I2493" s="368"/>
      <c r="J2493" s="368"/>
      <c r="K2493" s="368"/>
      <c r="L2493" s="368"/>
      <c r="M2493" s="368"/>
      <c r="N2493" s="376"/>
      <c r="AF2493" s="39"/>
      <c r="AG2493" s="47"/>
      <c r="AH2493" s="47"/>
      <c r="AJ2493" s="3" t="s">
        <v>218</v>
      </c>
      <c r="AN2493" s="47"/>
      <c r="AO2493" s="47"/>
      <c r="AQ2493" s="47"/>
    </row>
    <row r="2494" spans="1:43" s="4" customFormat="1" ht="15" x14ac:dyDescent="0.25">
      <c r="A2494" s="48"/>
      <c r="B2494" s="49" t="s">
        <v>58</v>
      </c>
      <c r="C2494" s="372" t="s">
        <v>62</v>
      </c>
      <c r="D2494" s="372"/>
      <c r="E2494" s="372"/>
      <c r="F2494" s="51"/>
      <c r="G2494" s="52"/>
      <c r="H2494" s="52"/>
      <c r="I2494" s="52"/>
      <c r="J2494" s="53">
        <v>5.35</v>
      </c>
      <c r="K2494" s="54">
        <v>1.1499999999999999</v>
      </c>
      <c r="L2494" s="53">
        <v>49.22</v>
      </c>
      <c r="M2494" s="54">
        <v>34.96</v>
      </c>
      <c r="N2494" s="55">
        <v>1720.73</v>
      </c>
      <c r="AF2494" s="39"/>
      <c r="AG2494" s="47"/>
      <c r="AH2494" s="47"/>
      <c r="AK2494" s="3" t="s">
        <v>62</v>
      </c>
      <c r="AN2494" s="47"/>
      <c r="AO2494" s="47"/>
      <c r="AQ2494" s="47"/>
    </row>
    <row r="2495" spans="1:43" s="4" customFormat="1" ht="15" x14ac:dyDescent="0.25">
      <c r="A2495" s="48"/>
      <c r="B2495" s="49" t="s">
        <v>122</v>
      </c>
      <c r="C2495" s="372" t="s">
        <v>177</v>
      </c>
      <c r="D2495" s="372"/>
      <c r="E2495" s="372"/>
      <c r="F2495" s="51"/>
      <c r="G2495" s="52"/>
      <c r="H2495" s="52"/>
      <c r="I2495" s="52"/>
      <c r="J2495" s="53">
        <v>0.94</v>
      </c>
      <c r="K2495" s="52"/>
      <c r="L2495" s="53">
        <v>7.52</v>
      </c>
      <c r="M2495" s="52"/>
      <c r="N2495" s="58"/>
      <c r="AF2495" s="39"/>
      <c r="AG2495" s="47"/>
      <c r="AH2495" s="47"/>
      <c r="AK2495" s="3" t="s">
        <v>177</v>
      </c>
      <c r="AN2495" s="47"/>
      <c r="AO2495" s="47"/>
      <c r="AQ2495" s="47"/>
    </row>
    <row r="2496" spans="1:43" s="4" customFormat="1" ht="15" x14ac:dyDescent="0.25">
      <c r="A2496" s="56"/>
      <c r="B2496" s="49"/>
      <c r="C2496" s="372" t="s">
        <v>63</v>
      </c>
      <c r="D2496" s="372"/>
      <c r="E2496" s="372"/>
      <c r="F2496" s="51" t="s">
        <v>64</v>
      </c>
      <c r="G2496" s="54">
        <v>0.59</v>
      </c>
      <c r="H2496" s="54">
        <v>1.1499999999999999</v>
      </c>
      <c r="I2496" s="109">
        <v>5.4279999999999999</v>
      </c>
      <c r="J2496" s="57"/>
      <c r="K2496" s="52"/>
      <c r="L2496" s="57"/>
      <c r="M2496" s="52"/>
      <c r="N2496" s="58"/>
      <c r="AF2496" s="39"/>
      <c r="AG2496" s="47"/>
      <c r="AH2496" s="47"/>
      <c r="AL2496" s="3" t="s">
        <v>63</v>
      </c>
      <c r="AN2496" s="47"/>
      <c r="AO2496" s="47"/>
      <c r="AQ2496" s="47"/>
    </row>
    <row r="2497" spans="1:43" s="4" customFormat="1" ht="15" x14ac:dyDescent="0.25">
      <c r="A2497" s="48"/>
      <c r="B2497" s="49"/>
      <c r="C2497" s="375" t="s">
        <v>65</v>
      </c>
      <c r="D2497" s="375"/>
      <c r="E2497" s="375"/>
      <c r="F2497" s="59"/>
      <c r="G2497" s="60"/>
      <c r="H2497" s="60"/>
      <c r="I2497" s="60"/>
      <c r="J2497" s="61">
        <v>6.29</v>
      </c>
      <c r="K2497" s="60"/>
      <c r="L2497" s="61">
        <v>56.74</v>
      </c>
      <c r="M2497" s="60"/>
      <c r="N2497" s="62"/>
      <c r="AF2497" s="39"/>
      <c r="AG2497" s="47"/>
      <c r="AH2497" s="47"/>
      <c r="AM2497" s="3" t="s">
        <v>65</v>
      </c>
      <c r="AN2497" s="47"/>
      <c r="AO2497" s="47"/>
      <c r="AQ2497" s="47"/>
    </row>
    <row r="2498" spans="1:43" s="4" customFormat="1" ht="15" x14ac:dyDescent="0.25">
      <c r="A2498" s="56"/>
      <c r="B2498" s="49"/>
      <c r="C2498" s="372" t="s">
        <v>66</v>
      </c>
      <c r="D2498" s="372"/>
      <c r="E2498" s="372"/>
      <c r="F2498" s="51"/>
      <c r="G2498" s="52"/>
      <c r="H2498" s="52"/>
      <c r="I2498" s="52"/>
      <c r="J2498" s="57"/>
      <c r="K2498" s="52"/>
      <c r="L2498" s="53">
        <v>49.22</v>
      </c>
      <c r="M2498" s="52"/>
      <c r="N2498" s="55">
        <v>1720.73</v>
      </c>
      <c r="AF2498" s="39"/>
      <c r="AG2498" s="47"/>
      <c r="AH2498" s="47"/>
      <c r="AL2498" s="3" t="s">
        <v>66</v>
      </c>
      <c r="AN2498" s="47"/>
      <c r="AO2498" s="47"/>
      <c r="AQ2498" s="47"/>
    </row>
    <row r="2499" spans="1:43" s="4" customFormat="1" ht="23.25" x14ac:dyDescent="0.25">
      <c r="A2499" s="56"/>
      <c r="B2499" s="49" t="s">
        <v>681</v>
      </c>
      <c r="C2499" s="372" t="s">
        <v>682</v>
      </c>
      <c r="D2499" s="372"/>
      <c r="E2499" s="372"/>
      <c r="F2499" s="51" t="s">
        <v>69</v>
      </c>
      <c r="G2499" s="63">
        <v>97</v>
      </c>
      <c r="H2499" s="52"/>
      <c r="I2499" s="63">
        <v>97</v>
      </c>
      <c r="J2499" s="57"/>
      <c r="K2499" s="52"/>
      <c r="L2499" s="53">
        <v>47.74</v>
      </c>
      <c r="M2499" s="52"/>
      <c r="N2499" s="55">
        <v>1669.11</v>
      </c>
      <c r="AF2499" s="39"/>
      <c r="AG2499" s="47"/>
      <c r="AH2499" s="47"/>
      <c r="AL2499" s="3" t="s">
        <v>682</v>
      </c>
      <c r="AN2499" s="47"/>
      <c r="AO2499" s="47"/>
      <c r="AQ2499" s="47"/>
    </row>
    <row r="2500" spans="1:43" s="4" customFormat="1" ht="23.25" x14ac:dyDescent="0.25">
      <c r="A2500" s="56"/>
      <c r="B2500" s="49" t="s">
        <v>683</v>
      </c>
      <c r="C2500" s="372" t="s">
        <v>684</v>
      </c>
      <c r="D2500" s="372"/>
      <c r="E2500" s="372"/>
      <c r="F2500" s="51" t="s">
        <v>69</v>
      </c>
      <c r="G2500" s="63">
        <v>51</v>
      </c>
      <c r="H2500" s="52"/>
      <c r="I2500" s="63">
        <v>51</v>
      </c>
      <c r="J2500" s="57"/>
      <c r="K2500" s="52"/>
      <c r="L2500" s="53">
        <v>25.1</v>
      </c>
      <c r="M2500" s="52"/>
      <c r="N2500" s="64">
        <v>877.57</v>
      </c>
      <c r="AF2500" s="39"/>
      <c r="AG2500" s="47"/>
      <c r="AH2500" s="47"/>
      <c r="AL2500" s="3" t="s">
        <v>684</v>
      </c>
      <c r="AN2500" s="47"/>
      <c r="AO2500" s="47"/>
      <c r="AQ2500" s="47"/>
    </row>
    <row r="2501" spans="1:43" s="4" customFormat="1" ht="15" x14ac:dyDescent="0.25">
      <c r="A2501" s="65"/>
      <c r="B2501" s="66"/>
      <c r="C2501" s="374" t="s">
        <v>72</v>
      </c>
      <c r="D2501" s="374"/>
      <c r="E2501" s="374"/>
      <c r="F2501" s="42"/>
      <c r="G2501" s="43"/>
      <c r="H2501" s="43"/>
      <c r="I2501" s="43"/>
      <c r="J2501" s="45"/>
      <c r="K2501" s="43"/>
      <c r="L2501" s="67">
        <v>129.58000000000001</v>
      </c>
      <c r="M2501" s="60"/>
      <c r="N2501" s="46"/>
      <c r="AF2501" s="39"/>
      <c r="AG2501" s="47"/>
      <c r="AH2501" s="47"/>
      <c r="AN2501" s="47" t="s">
        <v>72</v>
      </c>
      <c r="AO2501" s="47"/>
      <c r="AQ2501" s="47"/>
    </row>
    <row r="2502" spans="1:43" s="4" customFormat="1" ht="23.25" x14ac:dyDescent="0.25">
      <c r="A2502" s="40" t="s">
        <v>1026</v>
      </c>
      <c r="B2502" s="41" t="s">
        <v>756</v>
      </c>
      <c r="C2502" s="374" t="s">
        <v>757</v>
      </c>
      <c r="D2502" s="374"/>
      <c r="E2502" s="374"/>
      <c r="F2502" s="42" t="s">
        <v>215</v>
      </c>
      <c r="G2502" s="43">
        <v>-3.2000000000000001E-2</v>
      </c>
      <c r="H2502" s="44">
        <v>1</v>
      </c>
      <c r="I2502" s="116">
        <v>-3.2000000000000001E-2</v>
      </c>
      <c r="J2502" s="67">
        <v>38.590000000000003</v>
      </c>
      <c r="K2502" s="43"/>
      <c r="L2502" s="67">
        <v>-1.23</v>
      </c>
      <c r="M2502" s="43"/>
      <c r="N2502" s="46"/>
      <c r="AF2502" s="39"/>
      <c r="AG2502" s="47"/>
      <c r="AH2502" s="47" t="s">
        <v>757</v>
      </c>
      <c r="AN2502" s="47"/>
      <c r="AO2502" s="47"/>
      <c r="AQ2502" s="47"/>
    </row>
    <row r="2503" spans="1:43" s="4" customFormat="1" ht="15" x14ac:dyDescent="0.25">
      <c r="A2503" s="65"/>
      <c r="B2503" s="66"/>
      <c r="C2503" s="374" t="s">
        <v>72</v>
      </c>
      <c r="D2503" s="374"/>
      <c r="E2503" s="374"/>
      <c r="F2503" s="42"/>
      <c r="G2503" s="43"/>
      <c r="H2503" s="43"/>
      <c r="I2503" s="43"/>
      <c r="J2503" s="45"/>
      <c r="K2503" s="43"/>
      <c r="L2503" s="67">
        <v>-1.23</v>
      </c>
      <c r="M2503" s="60"/>
      <c r="N2503" s="46"/>
      <c r="AF2503" s="39"/>
      <c r="AG2503" s="47"/>
      <c r="AH2503" s="47"/>
      <c r="AN2503" s="47" t="s">
        <v>72</v>
      </c>
      <c r="AO2503" s="47"/>
      <c r="AQ2503" s="47"/>
    </row>
    <row r="2504" spans="1:43" s="4" customFormat="1" ht="15" x14ac:dyDescent="0.25">
      <c r="A2504" s="40" t="s">
        <v>1027</v>
      </c>
      <c r="B2504" s="41" t="s">
        <v>759</v>
      </c>
      <c r="C2504" s="374" t="s">
        <v>760</v>
      </c>
      <c r="D2504" s="374"/>
      <c r="E2504" s="374"/>
      <c r="F2504" s="42" t="s">
        <v>215</v>
      </c>
      <c r="G2504" s="43">
        <v>-2.4E-2</v>
      </c>
      <c r="H2504" s="44">
        <v>1</v>
      </c>
      <c r="I2504" s="116">
        <v>-2.4E-2</v>
      </c>
      <c r="J2504" s="67">
        <v>143.97999999999999</v>
      </c>
      <c r="K2504" s="43"/>
      <c r="L2504" s="67">
        <v>-3.46</v>
      </c>
      <c r="M2504" s="43"/>
      <c r="N2504" s="46"/>
      <c r="AF2504" s="39"/>
      <c r="AG2504" s="47"/>
      <c r="AH2504" s="47" t="s">
        <v>760</v>
      </c>
      <c r="AN2504" s="47"/>
      <c r="AO2504" s="47"/>
      <c r="AQ2504" s="47"/>
    </row>
    <row r="2505" spans="1:43" s="4" customFormat="1" ht="15" x14ac:dyDescent="0.25">
      <c r="A2505" s="65"/>
      <c r="B2505" s="66"/>
      <c r="C2505" s="374" t="s">
        <v>72</v>
      </c>
      <c r="D2505" s="374"/>
      <c r="E2505" s="374"/>
      <c r="F2505" s="42"/>
      <c r="G2505" s="43"/>
      <c r="H2505" s="43"/>
      <c r="I2505" s="43"/>
      <c r="J2505" s="45"/>
      <c r="K2505" s="43"/>
      <c r="L2505" s="67">
        <v>-3.46</v>
      </c>
      <c r="M2505" s="60"/>
      <c r="N2505" s="46"/>
      <c r="AF2505" s="39"/>
      <c r="AG2505" s="47"/>
      <c r="AH2505" s="47"/>
      <c r="AN2505" s="47" t="s">
        <v>72</v>
      </c>
      <c r="AO2505" s="47"/>
      <c r="AQ2505" s="47"/>
    </row>
    <row r="2506" spans="1:43" s="4" customFormat="1" ht="22.5" x14ac:dyDescent="0.25">
      <c r="A2506" s="40" t="s">
        <v>1028</v>
      </c>
      <c r="B2506" s="41" t="s">
        <v>762</v>
      </c>
      <c r="C2506" s="374" t="s">
        <v>763</v>
      </c>
      <c r="D2506" s="374"/>
      <c r="E2506" s="374"/>
      <c r="F2506" s="42" t="s">
        <v>61</v>
      </c>
      <c r="G2506" s="43">
        <v>8</v>
      </c>
      <c r="H2506" s="44">
        <v>1</v>
      </c>
      <c r="I2506" s="44">
        <v>8</v>
      </c>
      <c r="J2506" s="105">
        <v>2032.52</v>
      </c>
      <c r="K2506" s="43"/>
      <c r="L2506" s="105">
        <v>1901.77</v>
      </c>
      <c r="M2506" s="68">
        <v>8.5500000000000007</v>
      </c>
      <c r="N2506" s="115">
        <v>16260.16</v>
      </c>
      <c r="AF2506" s="39"/>
      <c r="AG2506" s="47"/>
      <c r="AH2506" s="47" t="s">
        <v>763</v>
      </c>
      <c r="AN2506" s="47"/>
      <c r="AO2506" s="47"/>
      <c r="AQ2506" s="47"/>
    </row>
    <row r="2507" spans="1:43" s="4" customFormat="1" ht="15" x14ac:dyDescent="0.25">
      <c r="A2507" s="65"/>
      <c r="B2507" s="66"/>
      <c r="C2507" s="374" t="s">
        <v>72</v>
      </c>
      <c r="D2507" s="374"/>
      <c r="E2507" s="374"/>
      <c r="F2507" s="42"/>
      <c r="G2507" s="43"/>
      <c r="H2507" s="43"/>
      <c r="I2507" s="43"/>
      <c r="J2507" s="45"/>
      <c r="K2507" s="43"/>
      <c r="L2507" s="105">
        <v>1901.77</v>
      </c>
      <c r="M2507" s="60"/>
      <c r="N2507" s="115">
        <v>16260.16</v>
      </c>
      <c r="AF2507" s="39"/>
      <c r="AG2507" s="47"/>
      <c r="AH2507" s="47"/>
      <c r="AN2507" s="47" t="s">
        <v>72</v>
      </c>
      <c r="AO2507" s="47"/>
      <c r="AQ2507" s="47"/>
    </row>
    <row r="2508" spans="1:43" s="4" customFormat="1" ht="34.5" x14ac:dyDescent="0.25">
      <c r="A2508" s="40" t="s">
        <v>1029</v>
      </c>
      <c r="B2508" s="41" t="s">
        <v>771</v>
      </c>
      <c r="C2508" s="374" t="s">
        <v>772</v>
      </c>
      <c r="D2508" s="374"/>
      <c r="E2508" s="374"/>
      <c r="F2508" s="42" t="s">
        <v>61</v>
      </c>
      <c r="G2508" s="43">
        <v>8</v>
      </c>
      <c r="H2508" s="44">
        <v>1</v>
      </c>
      <c r="I2508" s="44">
        <v>8</v>
      </c>
      <c r="J2508" s="45"/>
      <c r="K2508" s="43"/>
      <c r="L2508" s="45"/>
      <c r="M2508" s="43"/>
      <c r="N2508" s="46"/>
      <c r="AF2508" s="39"/>
      <c r="AG2508" s="47"/>
      <c r="AH2508" s="47" t="s">
        <v>772</v>
      </c>
      <c r="AN2508" s="47"/>
      <c r="AO2508" s="47"/>
      <c r="AQ2508" s="47"/>
    </row>
    <row r="2509" spans="1:43" s="4" customFormat="1" ht="22.5" x14ac:dyDescent="0.25">
      <c r="A2509" s="103"/>
      <c r="B2509" s="49" t="s">
        <v>217</v>
      </c>
      <c r="C2509" s="368" t="s">
        <v>218</v>
      </c>
      <c r="D2509" s="368"/>
      <c r="E2509" s="368"/>
      <c r="F2509" s="368"/>
      <c r="G2509" s="368"/>
      <c r="H2509" s="368"/>
      <c r="I2509" s="368"/>
      <c r="J2509" s="368"/>
      <c r="K2509" s="368"/>
      <c r="L2509" s="368"/>
      <c r="M2509" s="368"/>
      <c r="N2509" s="376"/>
      <c r="AF2509" s="39"/>
      <c r="AG2509" s="47"/>
      <c r="AH2509" s="47"/>
      <c r="AJ2509" s="3" t="s">
        <v>218</v>
      </c>
      <c r="AN2509" s="47"/>
      <c r="AO2509" s="47"/>
      <c r="AQ2509" s="47"/>
    </row>
    <row r="2510" spans="1:43" s="4" customFormat="1" ht="15" x14ac:dyDescent="0.25">
      <c r="A2510" s="48"/>
      <c r="B2510" s="49" t="s">
        <v>58</v>
      </c>
      <c r="C2510" s="372" t="s">
        <v>62</v>
      </c>
      <c r="D2510" s="372"/>
      <c r="E2510" s="372"/>
      <c r="F2510" s="51"/>
      <c r="G2510" s="52"/>
      <c r="H2510" s="52"/>
      <c r="I2510" s="52"/>
      <c r="J2510" s="53">
        <v>51.98</v>
      </c>
      <c r="K2510" s="54">
        <v>1.1499999999999999</v>
      </c>
      <c r="L2510" s="53">
        <v>478.22</v>
      </c>
      <c r="M2510" s="54">
        <v>34.96</v>
      </c>
      <c r="N2510" s="55">
        <v>16718.57</v>
      </c>
      <c r="AF2510" s="39"/>
      <c r="AG2510" s="47"/>
      <c r="AH2510" s="47"/>
      <c r="AK2510" s="3" t="s">
        <v>62</v>
      </c>
      <c r="AN2510" s="47"/>
      <c r="AO2510" s="47"/>
      <c r="AQ2510" s="47"/>
    </row>
    <row r="2511" spans="1:43" s="4" customFormat="1" ht="15" x14ac:dyDescent="0.25">
      <c r="A2511" s="48"/>
      <c r="B2511" s="49" t="s">
        <v>73</v>
      </c>
      <c r="C2511" s="372" t="s">
        <v>175</v>
      </c>
      <c r="D2511" s="372"/>
      <c r="E2511" s="372"/>
      <c r="F2511" s="51"/>
      <c r="G2511" s="52"/>
      <c r="H2511" s="52"/>
      <c r="I2511" s="52"/>
      <c r="J2511" s="53">
        <v>1.81</v>
      </c>
      <c r="K2511" s="54">
        <v>1.1499999999999999</v>
      </c>
      <c r="L2511" s="53">
        <v>16.649999999999999</v>
      </c>
      <c r="M2511" s="52"/>
      <c r="N2511" s="58"/>
      <c r="AF2511" s="39"/>
      <c r="AG2511" s="47"/>
      <c r="AH2511" s="47"/>
      <c r="AK2511" s="3" t="s">
        <v>175</v>
      </c>
      <c r="AN2511" s="47"/>
      <c r="AO2511" s="47"/>
      <c r="AQ2511" s="47"/>
    </row>
    <row r="2512" spans="1:43" s="4" customFormat="1" ht="15" x14ac:dyDescent="0.25">
      <c r="A2512" s="48"/>
      <c r="B2512" s="49" t="s">
        <v>78</v>
      </c>
      <c r="C2512" s="372" t="s">
        <v>176</v>
      </c>
      <c r="D2512" s="372"/>
      <c r="E2512" s="372"/>
      <c r="F2512" s="51"/>
      <c r="G2512" s="52"/>
      <c r="H2512" s="52"/>
      <c r="I2512" s="52"/>
      <c r="J2512" s="53">
        <v>0.26</v>
      </c>
      <c r="K2512" s="54">
        <v>1.1499999999999999</v>
      </c>
      <c r="L2512" s="53">
        <v>2.39</v>
      </c>
      <c r="M2512" s="54">
        <v>34.96</v>
      </c>
      <c r="N2512" s="64">
        <v>83.55</v>
      </c>
      <c r="AF2512" s="39"/>
      <c r="AG2512" s="47"/>
      <c r="AH2512" s="47"/>
      <c r="AK2512" s="3" t="s">
        <v>176</v>
      </c>
      <c r="AN2512" s="47"/>
      <c r="AO2512" s="47"/>
      <c r="AQ2512" s="47"/>
    </row>
    <row r="2513" spans="1:43" s="4" customFormat="1" ht="15" x14ac:dyDescent="0.25">
      <c r="A2513" s="48"/>
      <c r="B2513" s="49" t="s">
        <v>122</v>
      </c>
      <c r="C2513" s="372" t="s">
        <v>177</v>
      </c>
      <c r="D2513" s="372"/>
      <c r="E2513" s="372"/>
      <c r="F2513" s="51"/>
      <c r="G2513" s="52"/>
      <c r="H2513" s="52"/>
      <c r="I2513" s="52"/>
      <c r="J2513" s="53">
        <v>16.68</v>
      </c>
      <c r="K2513" s="52"/>
      <c r="L2513" s="53">
        <v>133.44</v>
      </c>
      <c r="M2513" s="52"/>
      <c r="N2513" s="58"/>
      <c r="AF2513" s="39"/>
      <c r="AG2513" s="47"/>
      <c r="AH2513" s="47"/>
      <c r="AK2513" s="3" t="s">
        <v>177</v>
      </c>
      <c r="AN2513" s="47"/>
      <c r="AO2513" s="47"/>
      <c r="AQ2513" s="47"/>
    </row>
    <row r="2514" spans="1:43" s="4" customFormat="1" ht="15" x14ac:dyDescent="0.25">
      <c r="A2514" s="56"/>
      <c r="B2514" s="49"/>
      <c r="C2514" s="372" t="s">
        <v>63</v>
      </c>
      <c r="D2514" s="372"/>
      <c r="E2514" s="372"/>
      <c r="F2514" s="51" t="s">
        <v>64</v>
      </c>
      <c r="G2514" s="54">
        <v>5.53</v>
      </c>
      <c r="H2514" s="54">
        <v>1.1499999999999999</v>
      </c>
      <c r="I2514" s="109">
        <v>50.875999999999998</v>
      </c>
      <c r="J2514" s="57"/>
      <c r="K2514" s="52"/>
      <c r="L2514" s="57"/>
      <c r="M2514" s="52"/>
      <c r="N2514" s="58"/>
      <c r="AF2514" s="39"/>
      <c r="AG2514" s="47"/>
      <c r="AH2514" s="47"/>
      <c r="AL2514" s="3" t="s">
        <v>63</v>
      </c>
      <c r="AN2514" s="47"/>
      <c r="AO2514" s="47"/>
      <c r="AQ2514" s="47"/>
    </row>
    <row r="2515" spans="1:43" s="4" customFormat="1" ht="15" x14ac:dyDescent="0.25">
      <c r="A2515" s="56"/>
      <c r="B2515" s="49"/>
      <c r="C2515" s="372" t="s">
        <v>178</v>
      </c>
      <c r="D2515" s="372"/>
      <c r="E2515" s="372"/>
      <c r="F2515" s="51" t="s">
        <v>64</v>
      </c>
      <c r="G2515" s="54">
        <v>0.02</v>
      </c>
      <c r="H2515" s="54">
        <v>1.1499999999999999</v>
      </c>
      <c r="I2515" s="109">
        <v>0.184</v>
      </c>
      <c r="J2515" s="57"/>
      <c r="K2515" s="52"/>
      <c r="L2515" s="57"/>
      <c r="M2515" s="52"/>
      <c r="N2515" s="58"/>
      <c r="AF2515" s="39"/>
      <c r="AG2515" s="47"/>
      <c r="AH2515" s="47"/>
      <c r="AL2515" s="3" t="s">
        <v>178</v>
      </c>
      <c r="AN2515" s="47"/>
      <c r="AO2515" s="47"/>
      <c r="AQ2515" s="47"/>
    </row>
    <row r="2516" spans="1:43" s="4" customFormat="1" ht="15" x14ac:dyDescent="0.25">
      <c r="A2516" s="48"/>
      <c r="B2516" s="49"/>
      <c r="C2516" s="375" t="s">
        <v>65</v>
      </c>
      <c r="D2516" s="375"/>
      <c r="E2516" s="375"/>
      <c r="F2516" s="59"/>
      <c r="G2516" s="60"/>
      <c r="H2516" s="60"/>
      <c r="I2516" s="60"/>
      <c r="J2516" s="61">
        <v>70.47</v>
      </c>
      <c r="K2516" s="60"/>
      <c r="L2516" s="61">
        <v>628.30999999999995</v>
      </c>
      <c r="M2516" s="60"/>
      <c r="N2516" s="62"/>
      <c r="AF2516" s="39"/>
      <c r="AG2516" s="47"/>
      <c r="AH2516" s="47"/>
      <c r="AM2516" s="3" t="s">
        <v>65</v>
      </c>
      <c r="AN2516" s="47"/>
      <c r="AO2516" s="47"/>
      <c r="AQ2516" s="47"/>
    </row>
    <row r="2517" spans="1:43" s="4" customFormat="1" ht="15" x14ac:dyDescent="0.25">
      <c r="A2517" s="56"/>
      <c r="B2517" s="49"/>
      <c r="C2517" s="372" t="s">
        <v>66</v>
      </c>
      <c r="D2517" s="372"/>
      <c r="E2517" s="372"/>
      <c r="F2517" s="51"/>
      <c r="G2517" s="52"/>
      <c r="H2517" s="52"/>
      <c r="I2517" s="52"/>
      <c r="J2517" s="57"/>
      <c r="K2517" s="52"/>
      <c r="L2517" s="53">
        <v>480.61</v>
      </c>
      <c r="M2517" s="52"/>
      <c r="N2517" s="55">
        <v>16802.12</v>
      </c>
      <c r="AF2517" s="39"/>
      <c r="AG2517" s="47"/>
      <c r="AH2517" s="47"/>
      <c r="AL2517" s="3" t="s">
        <v>66</v>
      </c>
      <c r="AN2517" s="47"/>
      <c r="AO2517" s="47"/>
      <c r="AQ2517" s="47"/>
    </row>
    <row r="2518" spans="1:43" s="4" customFormat="1" ht="23.25" x14ac:dyDescent="0.25">
      <c r="A2518" s="56"/>
      <c r="B2518" s="49" t="s">
        <v>681</v>
      </c>
      <c r="C2518" s="372" t="s">
        <v>682</v>
      </c>
      <c r="D2518" s="372"/>
      <c r="E2518" s="372"/>
      <c r="F2518" s="51" t="s">
        <v>69</v>
      </c>
      <c r="G2518" s="63">
        <v>97</v>
      </c>
      <c r="H2518" s="52"/>
      <c r="I2518" s="63">
        <v>97</v>
      </c>
      <c r="J2518" s="57"/>
      <c r="K2518" s="52"/>
      <c r="L2518" s="53">
        <v>466.19</v>
      </c>
      <c r="M2518" s="52"/>
      <c r="N2518" s="55">
        <v>16298.06</v>
      </c>
      <c r="AF2518" s="39"/>
      <c r="AG2518" s="47"/>
      <c r="AH2518" s="47"/>
      <c r="AL2518" s="3" t="s">
        <v>682</v>
      </c>
      <c r="AN2518" s="47"/>
      <c r="AO2518" s="47"/>
      <c r="AQ2518" s="47"/>
    </row>
    <row r="2519" spans="1:43" s="4" customFormat="1" ht="23.25" x14ac:dyDescent="0.25">
      <c r="A2519" s="56"/>
      <c r="B2519" s="49" t="s">
        <v>683</v>
      </c>
      <c r="C2519" s="372" t="s">
        <v>684</v>
      </c>
      <c r="D2519" s="372"/>
      <c r="E2519" s="372"/>
      <c r="F2519" s="51" t="s">
        <v>69</v>
      </c>
      <c r="G2519" s="63">
        <v>51</v>
      </c>
      <c r="H2519" s="52"/>
      <c r="I2519" s="63">
        <v>51</v>
      </c>
      <c r="J2519" s="57"/>
      <c r="K2519" s="52"/>
      <c r="L2519" s="53">
        <v>245.11</v>
      </c>
      <c r="M2519" s="52"/>
      <c r="N2519" s="55">
        <v>8569.08</v>
      </c>
      <c r="AF2519" s="39"/>
      <c r="AG2519" s="47"/>
      <c r="AH2519" s="47"/>
      <c r="AL2519" s="3" t="s">
        <v>684</v>
      </c>
      <c r="AN2519" s="47"/>
      <c r="AO2519" s="47"/>
      <c r="AQ2519" s="47"/>
    </row>
    <row r="2520" spans="1:43" s="4" customFormat="1" ht="15" x14ac:dyDescent="0.25">
      <c r="A2520" s="65"/>
      <c r="B2520" s="66"/>
      <c r="C2520" s="374" t="s">
        <v>72</v>
      </c>
      <c r="D2520" s="374"/>
      <c r="E2520" s="374"/>
      <c r="F2520" s="42"/>
      <c r="G2520" s="43"/>
      <c r="H2520" s="43"/>
      <c r="I2520" s="43"/>
      <c r="J2520" s="45"/>
      <c r="K2520" s="43"/>
      <c r="L2520" s="105">
        <v>1339.61</v>
      </c>
      <c r="M2520" s="60"/>
      <c r="N2520" s="46"/>
      <c r="AF2520" s="39"/>
      <c r="AG2520" s="47"/>
      <c r="AH2520" s="47"/>
      <c r="AN2520" s="47" t="s">
        <v>72</v>
      </c>
      <c r="AO2520" s="47"/>
      <c r="AQ2520" s="47"/>
    </row>
    <row r="2521" spans="1:43" s="4" customFormat="1" ht="23.25" x14ac:dyDescent="0.25">
      <c r="A2521" s="40" t="s">
        <v>1030</v>
      </c>
      <c r="B2521" s="41" t="s">
        <v>774</v>
      </c>
      <c r="C2521" s="374" t="s">
        <v>875</v>
      </c>
      <c r="D2521" s="374"/>
      <c r="E2521" s="374"/>
      <c r="F2521" s="42" t="s">
        <v>61</v>
      </c>
      <c r="G2521" s="43">
        <v>8</v>
      </c>
      <c r="H2521" s="44">
        <v>1</v>
      </c>
      <c r="I2521" s="44">
        <v>8</v>
      </c>
      <c r="J2521" s="105">
        <v>4818.91</v>
      </c>
      <c r="K2521" s="43"/>
      <c r="L2521" s="105">
        <v>4508.92</v>
      </c>
      <c r="M2521" s="68">
        <v>8.5500000000000007</v>
      </c>
      <c r="N2521" s="115">
        <v>38551.279999999999</v>
      </c>
      <c r="AF2521" s="39"/>
      <c r="AG2521" s="47"/>
      <c r="AH2521" s="47" t="s">
        <v>875</v>
      </c>
      <c r="AN2521" s="47"/>
      <c r="AO2521" s="47"/>
      <c r="AQ2521" s="47"/>
    </row>
    <row r="2522" spans="1:43" s="4" customFormat="1" ht="15" x14ac:dyDescent="0.25">
      <c r="A2522" s="65"/>
      <c r="B2522" s="66"/>
      <c r="C2522" s="374" t="s">
        <v>72</v>
      </c>
      <c r="D2522" s="374"/>
      <c r="E2522" s="374"/>
      <c r="F2522" s="42"/>
      <c r="G2522" s="43"/>
      <c r="H2522" s="43"/>
      <c r="I2522" s="43"/>
      <c r="J2522" s="45"/>
      <c r="K2522" s="43"/>
      <c r="L2522" s="105">
        <v>4508.92</v>
      </c>
      <c r="M2522" s="60"/>
      <c r="N2522" s="115">
        <v>38551.279999999999</v>
      </c>
      <c r="AF2522" s="39"/>
      <c r="AG2522" s="47"/>
      <c r="AH2522" s="47"/>
      <c r="AN2522" s="47" t="s">
        <v>72</v>
      </c>
      <c r="AO2522" s="47"/>
      <c r="AQ2522" s="47"/>
    </row>
    <row r="2523" spans="1:43" s="4" customFormat="1" ht="23.25" x14ac:dyDescent="0.25">
      <c r="A2523" s="40" t="s">
        <v>1031</v>
      </c>
      <c r="B2523" s="41" t="s">
        <v>678</v>
      </c>
      <c r="C2523" s="374" t="s">
        <v>679</v>
      </c>
      <c r="D2523" s="374"/>
      <c r="E2523" s="374"/>
      <c r="F2523" s="42" t="s">
        <v>215</v>
      </c>
      <c r="G2523" s="43">
        <v>0.26</v>
      </c>
      <c r="H2523" s="44">
        <v>1</v>
      </c>
      <c r="I2523" s="68">
        <v>0.26</v>
      </c>
      <c r="J2523" s="45"/>
      <c r="K2523" s="43"/>
      <c r="L2523" s="45"/>
      <c r="M2523" s="43"/>
      <c r="N2523" s="46"/>
      <c r="AF2523" s="39"/>
      <c r="AG2523" s="47"/>
      <c r="AH2523" s="47" t="s">
        <v>679</v>
      </c>
      <c r="AN2523" s="47"/>
      <c r="AO2523" s="47"/>
      <c r="AQ2523" s="47"/>
    </row>
    <row r="2524" spans="1:43" s="4" customFormat="1" ht="15" x14ac:dyDescent="0.25">
      <c r="A2524" s="69"/>
      <c r="B2524" s="50"/>
      <c r="C2524" s="372" t="s">
        <v>1032</v>
      </c>
      <c r="D2524" s="372"/>
      <c r="E2524" s="372"/>
      <c r="F2524" s="372"/>
      <c r="G2524" s="372"/>
      <c r="H2524" s="372"/>
      <c r="I2524" s="372"/>
      <c r="J2524" s="372"/>
      <c r="K2524" s="372"/>
      <c r="L2524" s="372"/>
      <c r="M2524" s="372"/>
      <c r="N2524" s="377"/>
      <c r="AF2524" s="39"/>
      <c r="AG2524" s="47"/>
      <c r="AH2524" s="47"/>
      <c r="AI2524" s="3" t="s">
        <v>1032</v>
      </c>
      <c r="AN2524" s="47"/>
      <c r="AO2524" s="47"/>
      <c r="AQ2524" s="47"/>
    </row>
    <row r="2525" spans="1:43" s="4" customFormat="1" ht="22.5" x14ac:dyDescent="0.25">
      <c r="A2525" s="103"/>
      <c r="B2525" s="49" t="s">
        <v>217</v>
      </c>
      <c r="C2525" s="368" t="s">
        <v>218</v>
      </c>
      <c r="D2525" s="368"/>
      <c r="E2525" s="368"/>
      <c r="F2525" s="368"/>
      <c r="G2525" s="368"/>
      <c r="H2525" s="368"/>
      <c r="I2525" s="368"/>
      <c r="J2525" s="368"/>
      <c r="K2525" s="368"/>
      <c r="L2525" s="368"/>
      <c r="M2525" s="368"/>
      <c r="N2525" s="376"/>
      <c r="AF2525" s="39"/>
      <c r="AG2525" s="47"/>
      <c r="AH2525" s="47"/>
      <c r="AJ2525" s="3" t="s">
        <v>218</v>
      </c>
      <c r="AN2525" s="47"/>
      <c r="AO2525" s="47"/>
      <c r="AQ2525" s="47"/>
    </row>
    <row r="2526" spans="1:43" s="4" customFormat="1" ht="15" x14ac:dyDescent="0.25">
      <c r="A2526" s="48"/>
      <c r="B2526" s="49" t="s">
        <v>58</v>
      </c>
      <c r="C2526" s="372" t="s">
        <v>62</v>
      </c>
      <c r="D2526" s="372"/>
      <c r="E2526" s="372"/>
      <c r="F2526" s="51"/>
      <c r="G2526" s="52"/>
      <c r="H2526" s="52"/>
      <c r="I2526" s="52"/>
      <c r="J2526" s="53">
        <v>93.25</v>
      </c>
      <c r="K2526" s="54">
        <v>1.1499999999999999</v>
      </c>
      <c r="L2526" s="53">
        <v>27.88</v>
      </c>
      <c r="M2526" s="54">
        <v>34.96</v>
      </c>
      <c r="N2526" s="64">
        <v>974.68</v>
      </c>
      <c r="AF2526" s="39"/>
      <c r="AG2526" s="47"/>
      <c r="AH2526" s="47"/>
      <c r="AK2526" s="3" t="s">
        <v>62</v>
      </c>
      <c r="AN2526" s="47"/>
      <c r="AO2526" s="47"/>
      <c r="AQ2526" s="47"/>
    </row>
    <row r="2527" spans="1:43" s="4" customFormat="1" ht="15" x14ac:dyDescent="0.25">
      <c r="A2527" s="48"/>
      <c r="B2527" s="49" t="s">
        <v>73</v>
      </c>
      <c r="C2527" s="372" t="s">
        <v>175</v>
      </c>
      <c r="D2527" s="372"/>
      <c r="E2527" s="372"/>
      <c r="F2527" s="51"/>
      <c r="G2527" s="52"/>
      <c r="H2527" s="52"/>
      <c r="I2527" s="52"/>
      <c r="J2527" s="53">
        <v>46.25</v>
      </c>
      <c r="K2527" s="54">
        <v>1.1499999999999999</v>
      </c>
      <c r="L2527" s="53">
        <v>13.83</v>
      </c>
      <c r="M2527" s="52"/>
      <c r="N2527" s="58"/>
      <c r="AF2527" s="39"/>
      <c r="AG2527" s="47"/>
      <c r="AH2527" s="47"/>
      <c r="AK2527" s="3" t="s">
        <v>175</v>
      </c>
      <c r="AN2527" s="47"/>
      <c r="AO2527" s="47"/>
      <c r="AQ2527" s="47"/>
    </row>
    <row r="2528" spans="1:43" s="4" customFormat="1" ht="15" x14ac:dyDescent="0.25">
      <c r="A2528" s="48"/>
      <c r="B2528" s="49" t="s">
        <v>78</v>
      </c>
      <c r="C2528" s="372" t="s">
        <v>176</v>
      </c>
      <c r="D2528" s="372"/>
      <c r="E2528" s="372"/>
      <c r="F2528" s="51"/>
      <c r="G2528" s="52"/>
      <c r="H2528" s="52"/>
      <c r="I2528" s="52"/>
      <c r="J2528" s="53">
        <v>5.0199999999999996</v>
      </c>
      <c r="K2528" s="54">
        <v>1.1499999999999999</v>
      </c>
      <c r="L2528" s="53">
        <v>1.5</v>
      </c>
      <c r="M2528" s="54">
        <v>34.96</v>
      </c>
      <c r="N2528" s="64">
        <v>52.44</v>
      </c>
      <c r="AF2528" s="39"/>
      <c r="AG2528" s="47"/>
      <c r="AH2528" s="47"/>
      <c r="AK2528" s="3" t="s">
        <v>176</v>
      </c>
      <c r="AN2528" s="47"/>
      <c r="AO2528" s="47"/>
      <c r="AQ2528" s="47"/>
    </row>
    <row r="2529" spans="1:43" s="4" customFormat="1" ht="15" x14ac:dyDescent="0.25">
      <c r="A2529" s="48"/>
      <c r="B2529" s="49" t="s">
        <v>122</v>
      </c>
      <c r="C2529" s="372" t="s">
        <v>177</v>
      </c>
      <c r="D2529" s="372"/>
      <c r="E2529" s="372"/>
      <c r="F2529" s="51"/>
      <c r="G2529" s="52"/>
      <c r="H2529" s="52"/>
      <c r="I2529" s="52"/>
      <c r="J2529" s="53">
        <v>37.03</v>
      </c>
      <c r="K2529" s="52"/>
      <c r="L2529" s="53">
        <v>9.6300000000000008</v>
      </c>
      <c r="M2529" s="52"/>
      <c r="N2529" s="58"/>
      <c r="AF2529" s="39"/>
      <c r="AG2529" s="47"/>
      <c r="AH2529" s="47"/>
      <c r="AK2529" s="3" t="s">
        <v>177</v>
      </c>
      <c r="AN2529" s="47"/>
      <c r="AO2529" s="47"/>
      <c r="AQ2529" s="47"/>
    </row>
    <row r="2530" spans="1:43" s="4" customFormat="1" ht="15" x14ac:dyDescent="0.25">
      <c r="A2530" s="56"/>
      <c r="B2530" s="49"/>
      <c r="C2530" s="372" t="s">
        <v>63</v>
      </c>
      <c r="D2530" s="372"/>
      <c r="E2530" s="372"/>
      <c r="F2530" s="51" t="s">
        <v>64</v>
      </c>
      <c r="G2530" s="54">
        <v>9.92</v>
      </c>
      <c r="H2530" s="54">
        <v>1.1499999999999999</v>
      </c>
      <c r="I2530" s="114">
        <v>2.9660799999999998</v>
      </c>
      <c r="J2530" s="57"/>
      <c r="K2530" s="52"/>
      <c r="L2530" s="57"/>
      <c r="M2530" s="52"/>
      <c r="N2530" s="58"/>
      <c r="AF2530" s="39"/>
      <c r="AG2530" s="47"/>
      <c r="AH2530" s="47"/>
      <c r="AL2530" s="3" t="s">
        <v>63</v>
      </c>
      <c r="AN2530" s="47"/>
      <c r="AO2530" s="47"/>
      <c r="AQ2530" s="47"/>
    </row>
    <row r="2531" spans="1:43" s="4" customFormat="1" ht="15" x14ac:dyDescent="0.25">
      <c r="A2531" s="56"/>
      <c r="B2531" s="49"/>
      <c r="C2531" s="372" t="s">
        <v>178</v>
      </c>
      <c r="D2531" s="372"/>
      <c r="E2531" s="372"/>
      <c r="F2531" s="51" t="s">
        <v>64</v>
      </c>
      <c r="G2531" s="104">
        <v>0.4</v>
      </c>
      <c r="H2531" s="54">
        <v>1.1499999999999999</v>
      </c>
      <c r="I2531" s="70">
        <v>0.1196</v>
      </c>
      <c r="J2531" s="57"/>
      <c r="K2531" s="52"/>
      <c r="L2531" s="57"/>
      <c r="M2531" s="52"/>
      <c r="N2531" s="58"/>
      <c r="AF2531" s="39"/>
      <c r="AG2531" s="47"/>
      <c r="AH2531" s="47"/>
      <c r="AL2531" s="3" t="s">
        <v>178</v>
      </c>
      <c r="AN2531" s="47"/>
      <c r="AO2531" s="47"/>
      <c r="AQ2531" s="47"/>
    </row>
    <row r="2532" spans="1:43" s="4" customFormat="1" ht="15" x14ac:dyDescent="0.25">
      <c r="A2532" s="48"/>
      <c r="B2532" s="49"/>
      <c r="C2532" s="375" t="s">
        <v>65</v>
      </c>
      <c r="D2532" s="375"/>
      <c r="E2532" s="375"/>
      <c r="F2532" s="59"/>
      <c r="G2532" s="60"/>
      <c r="H2532" s="60"/>
      <c r="I2532" s="60"/>
      <c r="J2532" s="61">
        <v>176.53</v>
      </c>
      <c r="K2532" s="60"/>
      <c r="L2532" s="61">
        <v>51.34</v>
      </c>
      <c r="M2532" s="60"/>
      <c r="N2532" s="62"/>
      <c r="AF2532" s="39"/>
      <c r="AG2532" s="47"/>
      <c r="AH2532" s="47"/>
      <c r="AM2532" s="3" t="s">
        <v>65</v>
      </c>
      <c r="AN2532" s="47"/>
      <c r="AO2532" s="47"/>
      <c r="AQ2532" s="47"/>
    </row>
    <row r="2533" spans="1:43" s="4" customFormat="1" ht="15" x14ac:dyDescent="0.25">
      <c r="A2533" s="56"/>
      <c r="B2533" s="49"/>
      <c r="C2533" s="372" t="s">
        <v>66</v>
      </c>
      <c r="D2533" s="372"/>
      <c r="E2533" s="372"/>
      <c r="F2533" s="51"/>
      <c r="G2533" s="52"/>
      <c r="H2533" s="52"/>
      <c r="I2533" s="52"/>
      <c r="J2533" s="57"/>
      <c r="K2533" s="52"/>
      <c r="L2533" s="53">
        <v>29.38</v>
      </c>
      <c r="M2533" s="52"/>
      <c r="N2533" s="55">
        <v>1027.1199999999999</v>
      </c>
      <c r="AF2533" s="39"/>
      <c r="AG2533" s="47"/>
      <c r="AH2533" s="47"/>
      <c r="AL2533" s="3" t="s">
        <v>66</v>
      </c>
      <c r="AN2533" s="47"/>
      <c r="AO2533" s="47"/>
      <c r="AQ2533" s="47"/>
    </row>
    <row r="2534" spans="1:43" s="4" customFormat="1" ht="23.25" x14ac:dyDescent="0.25">
      <c r="A2534" s="56"/>
      <c r="B2534" s="49" t="s">
        <v>681</v>
      </c>
      <c r="C2534" s="372" t="s">
        <v>682</v>
      </c>
      <c r="D2534" s="372"/>
      <c r="E2534" s="372"/>
      <c r="F2534" s="51" t="s">
        <v>69</v>
      </c>
      <c r="G2534" s="63">
        <v>97</v>
      </c>
      <c r="H2534" s="52"/>
      <c r="I2534" s="63">
        <v>97</v>
      </c>
      <c r="J2534" s="57"/>
      <c r="K2534" s="52"/>
      <c r="L2534" s="53">
        <v>28.5</v>
      </c>
      <c r="M2534" s="52"/>
      <c r="N2534" s="64">
        <v>996.31</v>
      </c>
      <c r="AF2534" s="39"/>
      <c r="AG2534" s="47"/>
      <c r="AH2534" s="47"/>
      <c r="AL2534" s="3" t="s">
        <v>682</v>
      </c>
      <c r="AN2534" s="47"/>
      <c r="AO2534" s="47"/>
      <c r="AQ2534" s="47"/>
    </row>
    <row r="2535" spans="1:43" s="4" customFormat="1" ht="23.25" x14ac:dyDescent="0.25">
      <c r="A2535" s="56"/>
      <c r="B2535" s="49" t="s">
        <v>683</v>
      </c>
      <c r="C2535" s="372" t="s">
        <v>684</v>
      </c>
      <c r="D2535" s="372"/>
      <c r="E2535" s="372"/>
      <c r="F2535" s="51" t="s">
        <v>69</v>
      </c>
      <c r="G2535" s="63">
        <v>51</v>
      </c>
      <c r="H2535" s="52"/>
      <c r="I2535" s="63">
        <v>51</v>
      </c>
      <c r="J2535" s="57"/>
      <c r="K2535" s="52"/>
      <c r="L2535" s="53">
        <v>14.98</v>
      </c>
      <c r="M2535" s="52"/>
      <c r="N2535" s="64">
        <v>523.83000000000004</v>
      </c>
      <c r="AF2535" s="39"/>
      <c r="AG2535" s="47"/>
      <c r="AH2535" s="47"/>
      <c r="AL2535" s="3" t="s">
        <v>684</v>
      </c>
      <c r="AN2535" s="47"/>
      <c r="AO2535" s="47"/>
      <c r="AQ2535" s="47"/>
    </row>
    <row r="2536" spans="1:43" s="4" customFormat="1" ht="15" x14ac:dyDescent="0.25">
      <c r="A2536" s="65"/>
      <c r="B2536" s="66"/>
      <c r="C2536" s="374" t="s">
        <v>72</v>
      </c>
      <c r="D2536" s="374"/>
      <c r="E2536" s="374"/>
      <c r="F2536" s="42"/>
      <c r="G2536" s="43"/>
      <c r="H2536" s="43"/>
      <c r="I2536" s="43"/>
      <c r="J2536" s="45"/>
      <c r="K2536" s="43"/>
      <c r="L2536" s="67">
        <v>94.82</v>
      </c>
      <c r="M2536" s="60"/>
      <c r="N2536" s="46"/>
      <c r="AF2536" s="39"/>
      <c r="AG2536" s="47"/>
      <c r="AH2536" s="47"/>
      <c r="AN2536" s="47" t="s">
        <v>72</v>
      </c>
      <c r="AO2536" s="47"/>
      <c r="AQ2536" s="47"/>
    </row>
    <row r="2537" spans="1:43" s="4" customFormat="1" ht="23.25" x14ac:dyDescent="0.25">
      <c r="A2537" s="40" t="s">
        <v>1033</v>
      </c>
      <c r="B2537" s="41" t="s">
        <v>686</v>
      </c>
      <c r="C2537" s="374" t="s">
        <v>687</v>
      </c>
      <c r="D2537" s="374"/>
      <c r="E2537" s="374"/>
      <c r="F2537" s="42" t="s">
        <v>661</v>
      </c>
      <c r="G2537" s="43">
        <v>2.6519999999999998E-2</v>
      </c>
      <c r="H2537" s="44">
        <v>1</v>
      </c>
      <c r="I2537" s="118">
        <v>2.6519999999999998E-2</v>
      </c>
      <c r="J2537" s="105">
        <v>18742.68</v>
      </c>
      <c r="K2537" s="43"/>
      <c r="L2537" s="67">
        <v>497.06</v>
      </c>
      <c r="M2537" s="43"/>
      <c r="N2537" s="46"/>
      <c r="AF2537" s="39"/>
      <c r="AG2537" s="47"/>
      <c r="AH2537" s="47" t="s">
        <v>687</v>
      </c>
      <c r="AN2537" s="47"/>
      <c r="AO2537" s="47"/>
      <c r="AQ2537" s="47"/>
    </row>
    <row r="2538" spans="1:43" s="4" customFormat="1" ht="15" x14ac:dyDescent="0.25">
      <c r="A2538" s="69"/>
      <c r="B2538" s="50"/>
      <c r="C2538" s="372" t="s">
        <v>1034</v>
      </c>
      <c r="D2538" s="372"/>
      <c r="E2538" s="372"/>
      <c r="F2538" s="372"/>
      <c r="G2538" s="372"/>
      <c r="H2538" s="372"/>
      <c r="I2538" s="372"/>
      <c r="J2538" s="372"/>
      <c r="K2538" s="372"/>
      <c r="L2538" s="372"/>
      <c r="M2538" s="372"/>
      <c r="N2538" s="377"/>
      <c r="AF2538" s="39"/>
      <c r="AG2538" s="47"/>
      <c r="AH2538" s="47"/>
      <c r="AI2538" s="3" t="s">
        <v>1034</v>
      </c>
      <c r="AN2538" s="47"/>
      <c r="AO2538" s="47"/>
      <c r="AQ2538" s="47"/>
    </row>
    <row r="2539" spans="1:43" s="4" customFormat="1" ht="15" x14ac:dyDescent="0.25">
      <c r="A2539" s="65"/>
      <c r="B2539" s="66"/>
      <c r="C2539" s="374" t="s">
        <v>72</v>
      </c>
      <c r="D2539" s="374"/>
      <c r="E2539" s="374"/>
      <c r="F2539" s="42"/>
      <c r="G2539" s="43"/>
      <c r="H2539" s="43"/>
      <c r="I2539" s="43"/>
      <c r="J2539" s="45"/>
      <c r="K2539" s="43"/>
      <c r="L2539" s="67">
        <v>497.06</v>
      </c>
      <c r="M2539" s="60"/>
      <c r="N2539" s="46"/>
      <c r="AF2539" s="39"/>
      <c r="AG2539" s="47"/>
      <c r="AH2539" s="47"/>
      <c r="AN2539" s="47" t="s">
        <v>72</v>
      </c>
      <c r="AO2539" s="47"/>
      <c r="AQ2539" s="47"/>
    </row>
    <row r="2540" spans="1:43" s="4" customFormat="1" ht="23.25" x14ac:dyDescent="0.25">
      <c r="A2540" s="40" t="s">
        <v>1035</v>
      </c>
      <c r="B2540" s="41" t="s">
        <v>702</v>
      </c>
      <c r="C2540" s="374" t="s">
        <v>703</v>
      </c>
      <c r="D2540" s="374"/>
      <c r="E2540" s="374"/>
      <c r="F2540" s="42" t="s">
        <v>215</v>
      </c>
      <c r="G2540" s="43">
        <v>0.24</v>
      </c>
      <c r="H2540" s="44">
        <v>1</v>
      </c>
      <c r="I2540" s="68">
        <v>0.24</v>
      </c>
      <c r="J2540" s="45"/>
      <c r="K2540" s="43"/>
      <c r="L2540" s="45"/>
      <c r="M2540" s="43"/>
      <c r="N2540" s="46"/>
      <c r="AF2540" s="39"/>
      <c r="AG2540" s="47"/>
      <c r="AH2540" s="47" t="s">
        <v>703</v>
      </c>
      <c r="AN2540" s="47"/>
      <c r="AO2540" s="47"/>
      <c r="AQ2540" s="47"/>
    </row>
    <row r="2541" spans="1:43" s="4" customFormat="1" ht="15" x14ac:dyDescent="0.25">
      <c r="A2541" s="69"/>
      <c r="B2541" s="50"/>
      <c r="C2541" s="372" t="s">
        <v>1014</v>
      </c>
      <c r="D2541" s="372"/>
      <c r="E2541" s="372"/>
      <c r="F2541" s="372"/>
      <c r="G2541" s="372"/>
      <c r="H2541" s="372"/>
      <c r="I2541" s="372"/>
      <c r="J2541" s="372"/>
      <c r="K2541" s="372"/>
      <c r="L2541" s="372"/>
      <c r="M2541" s="372"/>
      <c r="N2541" s="377"/>
      <c r="AF2541" s="39"/>
      <c r="AG2541" s="47"/>
      <c r="AH2541" s="47"/>
      <c r="AI2541" s="3" t="s">
        <v>1014</v>
      </c>
      <c r="AN2541" s="47"/>
      <c r="AO2541" s="47"/>
      <c r="AQ2541" s="47"/>
    </row>
    <row r="2542" spans="1:43" s="4" customFormat="1" ht="22.5" x14ac:dyDescent="0.25">
      <c r="A2542" s="103"/>
      <c r="B2542" s="49" t="s">
        <v>217</v>
      </c>
      <c r="C2542" s="368" t="s">
        <v>218</v>
      </c>
      <c r="D2542" s="368"/>
      <c r="E2542" s="368"/>
      <c r="F2542" s="368"/>
      <c r="G2542" s="368"/>
      <c r="H2542" s="368"/>
      <c r="I2542" s="368"/>
      <c r="J2542" s="368"/>
      <c r="K2542" s="368"/>
      <c r="L2542" s="368"/>
      <c r="M2542" s="368"/>
      <c r="N2542" s="376"/>
      <c r="AF2542" s="39"/>
      <c r="AG2542" s="47"/>
      <c r="AH2542" s="47"/>
      <c r="AJ2542" s="3" t="s">
        <v>218</v>
      </c>
      <c r="AN2542" s="47"/>
      <c r="AO2542" s="47"/>
      <c r="AQ2542" s="47"/>
    </row>
    <row r="2543" spans="1:43" s="4" customFormat="1" ht="15" x14ac:dyDescent="0.25">
      <c r="A2543" s="48"/>
      <c r="B2543" s="49" t="s">
        <v>58</v>
      </c>
      <c r="C2543" s="372" t="s">
        <v>62</v>
      </c>
      <c r="D2543" s="372"/>
      <c r="E2543" s="372"/>
      <c r="F2543" s="51"/>
      <c r="G2543" s="52"/>
      <c r="H2543" s="52"/>
      <c r="I2543" s="52"/>
      <c r="J2543" s="53">
        <v>37.17</v>
      </c>
      <c r="K2543" s="54">
        <v>1.1499999999999999</v>
      </c>
      <c r="L2543" s="53">
        <v>10.26</v>
      </c>
      <c r="M2543" s="54">
        <v>34.96</v>
      </c>
      <c r="N2543" s="64">
        <v>358.69</v>
      </c>
      <c r="AF2543" s="39"/>
      <c r="AG2543" s="47"/>
      <c r="AH2543" s="47"/>
      <c r="AK2543" s="3" t="s">
        <v>62</v>
      </c>
      <c r="AN2543" s="47"/>
      <c r="AO2543" s="47"/>
      <c r="AQ2543" s="47"/>
    </row>
    <row r="2544" spans="1:43" s="4" customFormat="1" ht="15" x14ac:dyDescent="0.25">
      <c r="A2544" s="48"/>
      <c r="B2544" s="49" t="s">
        <v>73</v>
      </c>
      <c r="C2544" s="372" t="s">
        <v>175</v>
      </c>
      <c r="D2544" s="372"/>
      <c r="E2544" s="372"/>
      <c r="F2544" s="51"/>
      <c r="G2544" s="52"/>
      <c r="H2544" s="52"/>
      <c r="I2544" s="52"/>
      <c r="J2544" s="53">
        <v>1.97</v>
      </c>
      <c r="K2544" s="54">
        <v>1.1499999999999999</v>
      </c>
      <c r="L2544" s="53">
        <v>0.54</v>
      </c>
      <c r="M2544" s="52"/>
      <c r="N2544" s="58"/>
      <c r="AF2544" s="39"/>
      <c r="AG2544" s="47"/>
      <c r="AH2544" s="47"/>
      <c r="AK2544" s="3" t="s">
        <v>175</v>
      </c>
      <c r="AN2544" s="47"/>
      <c r="AO2544" s="47"/>
      <c r="AQ2544" s="47"/>
    </row>
    <row r="2545" spans="1:43" s="4" customFormat="1" ht="15" x14ac:dyDescent="0.25">
      <c r="A2545" s="48"/>
      <c r="B2545" s="49" t="s">
        <v>78</v>
      </c>
      <c r="C2545" s="372" t="s">
        <v>176</v>
      </c>
      <c r="D2545" s="372"/>
      <c r="E2545" s="372"/>
      <c r="F2545" s="51"/>
      <c r="G2545" s="52"/>
      <c r="H2545" s="52"/>
      <c r="I2545" s="52"/>
      <c r="J2545" s="53">
        <v>0.35</v>
      </c>
      <c r="K2545" s="54">
        <v>1.1499999999999999</v>
      </c>
      <c r="L2545" s="53">
        <v>0.1</v>
      </c>
      <c r="M2545" s="54">
        <v>34.96</v>
      </c>
      <c r="N2545" s="64">
        <v>3.5</v>
      </c>
      <c r="AF2545" s="39"/>
      <c r="AG2545" s="47"/>
      <c r="AH2545" s="47"/>
      <c r="AK2545" s="3" t="s">
        <v>176</v>
      </c>
      <c r="AN2545" s="47"/>
      <c r="AO2545" s="47"/>
      <c r="AQ2545" s="47"/>
    </row>
    <row r="2546" spans="1:43" s="4" customFormat="1" ht="15" x14ac:dyDescent="0.25">
      <c r="A2546" s="48"/>
      <c r="B2546" s="49" t="s">
        <v>122</v>
      </c>
      <c r="C2546" s="372" t="s">
        <v>177</v>
      </c>
      <c r="D2546" s="372"/>
      <c r="E2546" s="372"/>
      <c r="F2546" s="51"/>
      <c r="G2546" s="52"/>
      <c r="H2546" s="52"/>
      <c r="I2546" s="52"/>
      <c r="J2546" s="53">
        <v>0.74</v>
      </c>
      <c r="K2546" s="52"/>
      <c r="L2546" s="53">
        <v>0.18</v>
      </c>
      <c r="M2546" s="52"/>
      <c r="N2546" s="58"/>
      <c r="AF2546" s="39"/>
      <c r="AG2546" s="47"/>
      <c r="AH2546" s="47"/>
      <c r="AK2546" s="3" t="s">
        <v>177</v>
      </c>
      <c r="AN2546" s="47"/>
      <c r="AO2546" s="47"/>
      <c r="AQ2546" s="47"/>
    </row>
    <row r="2547" spans="1:43" s="4" customFormat="1" ht="15" x14ac:dyDescent="0.25">
      <c r="A2547" s="56"/>
      <c r="B2547" s="49"/>
      <c r="C2547" s="372" t="s">
        <v>63</v>
      </c>
      <c r="D2547" s="372"/>
      <c r="E2547" s="372"/>
      <c r="F2547" s="51" t="s">
        <v>64</v>
      </c>
      <c r="G2547" s="54">
        <v>4.84</v>
      </c>
      <c r="H2547" s="54">
        <v>1.1499999999999999</v>
      </c>
      <c r="I2547" s="114">
        <v>1.3358399999999999</v>
      </c>
      <c r="J2547" s="57"/>
      <c r="K2547" s="52"/>
      <c r="L2547" s="57"/>
      <c r="M2547" s="52"/>
      <c r="N2547" s="58"/>
      <c r="AF2547" s="39"/>
      <c r="AG2547" s="47"/>
      <c r="AH2547" s="47"/>
      <c r="AL2547" s="3" t="s">
        <v>63</v>
      </c>
      <c r="AN2547" s="47"/>
      <c r="AO2547" s="47"/>
      <c r="AQ2547" s="47"/>
    </row>
    <row r="2548" spans="1:43" s="4" customFormat="1" ht="15" x14ac:dyDescent="0.25">
      <c r="A2548" s="56"/>
      <c r="B2548" s="49"/>
      <c r="C2548" s="372" t="s">
        <v>178</v>
      </c>
      <c r="D2548" s="372"/>
      <c r="E2548" s="372"/>
      <c r="F2548" s="51" t="s">
        <v>64</v>
      </c>
      <c r="G2548" s="54">
        <v>0.03</v>
      </c>
      <c r="H2548" s="54">
        <v>1.1499999999999999</v>
      </c>
      <c r="I2548" s="114">
        <v>8.2799999999999992E-3</v>
      </c>
      <c r="J2548" s="57"/>
      <c r="K2548" s="52"/>
      <c r="L2548" s="57"/>
      <c r="M2548" s="52"/>
      <c r="N2548" s="58"/>
      <c r="AF2548" s="39"/>
      <c r="AG2548" s="47"/>
      <c r="AH2548" s="47"/>
      <c r="AL2548" s="3" t="s">
        <v>178</v>
      </c>
      <c r="AN2548" s="47"/>
      <c r="AO2548" s="47"/>
      <c r="AQ2548" s="47"/>
    </row>
    <row r="2549" spans="1:43" s="4" customFormat="1" ht="15" x14ac:dyDescent="0.25">
      <c r="A2549" s="48"/>
      <c r="B2549" s="49"/>
      <c r="C2549" s="375" t="s">
        <v>65</v>
      </c>
      <c r="D2549" s="375"/>
      <c r="E2549" s="375"/>
      <c r="F2549" s="59"/>
      <c r="G2549" s="60"/>
      <c r="H2549" s="60"/>
      <c r="I2549" s="60"/>
      <c r="J2549" s="61">
        <v>39.880000000000003</v>
      </c>
      <c r="K2549" s="60"/>
      <c r="L2549" s="61">
        <v>10.98</v>
      </c>
      <c r="M2549" s="60"/>
      <c r="N2549" s="62"/>
      <c r="AF2549" s="39"/>
      <c r="AG2549" s="47"/>
      <c r="AH2549" s="47"/>
      <c r="AM2549" s="3" t="s">
        <v>65</v>
      </c>
      <c r="AN2549" s="47"/>
      <c r="AO2549" s="47"/>
      <c r="AQ2549" s="47"/>
    </row>
    <row r="2550" spans="1:43" s="4" customFormat="1" ht="15" x14ac:dyDescent="0.25">
      <c r="A2550" s="56"/>
      <c r="B2550" s="49"/>
      <c r="C2550" s="372" t="s">
        <v>66</v>
      </c>
      <c r="D2550" s="372"/>
      <c r="E2550" s="372"/>
      <c r="F2550" s="51"/>
      <c r="G2550" s="52"/>
      <c r="H2550" s="52"/>
      <c r="I2550" s="52"/>
      <c r="J2550" s="57"/>
      <c r="K2550" s="52"/>
      <c r="L2550" s="53">
        <v>10.36</v>
      </c>
      <c r="M2550" s="52"/>
      <c r="N2550" s="64">
        <v>362.19</v>
      </c>
      <c r="AF2550" s="39"/>
      <c r="AG2550" s="47"/>
      <c r="AH2550" s="47"/>
      <c r="AL2550" s="3" t="s">
        <v>66</v>
      </c>
      <c r="AN2550" s="47"/>
      <c r="AO2550" s="47"/>
      <c r="AQ2550" s="47"/>
    </row>
    <row r="2551" spans="1:43" s="4" customFormat="1" ht="23.25" x14ac:dyDescent="0.25">
      <c r="A2551" s="56"/>
      <c r="B2551" s="49" t="s">
        <v>681</v>
      </c>
      <c r="C2551" s="372" t="s">
        <v>682</v>
      </c>
      <c r="D2551" s="372"/>
      <c r="E2551" s="372"/>
      <c r="F2551" s="51" t="s">
        <v>69</v>
      </c>
      <c r="G2551" s="63">
        <v>97</v>
      </c>
      <c r="H2551" s="52"/>
      <c r="I2551" s="63">
        <v>97</v>
      </c>
      <c r="J2551" s="57"/>
      <c r="K2551" s="52"/>
      <c r="L2551" s="53">
        <v>10.050000000000001</v>
      </c>
      <c r="M2551" s="52"/>
      <c r="N2551" s="64">
        <v>351.32</v>
      </c>
      <c r="AF2551" s="39"/>
      <c r="AG2551" s="47"/>
      <c r="AH2551" s="47"/>
      <c r="AL2551" s="3" t="s">
        <v>682</v>
      </c>
      <c r="AN2551" s="47"/>
      <c r="AO2551" s="47"/>
      <c r="AQ2551" s="47"/>
    </row>
    <row r="2552" spans="1:43" s="4" customFormat="1" ht="23.25" x14ac:dyDescent="0.25">
      <c r="A2552" s="56"/>
      <c r="B2552" s="49" t="s">
        <v>683</v>
      </c>
      <c r="C2552" s="372" t="s">
        <v>684</v>
      </c>
      <c r="D2552" s="372"/>
      <c r="E2552" s="372"/>
      <c r="F2552" s="51" t="s">
        <v>69</v>
      </c>
      <c r="G2552" s="63">
        <v>51</v>
      </c>
      <c r="H2552" s="52"/>
      <c r="I2552" s="63">
        <v>51</v>
      </c>
      <c r="J2552" s="57"/>
      <c r="K2552" s="52"/>
      <c r="L2552" s="53">
        <v>5.28</v>
      </c>
      <c r="M2552" s="52"/>
      <c r="N2552" s="64">
        <v>184.72</v>
      </c>
      <c r="AF2552" s="39"/>
      <c r="AG2552" s="47"/>
      <c r="AH2552" s="47"/>
      <c r="AL2552" s="3" t="s">
        <v>684</v>
      </c>
      <c r="AN2552" s="47"/>
      <c r="AO2552" s="47"/>
      <c r="AQ2552" s="47"/>
    </row>
    <row r="2553" spans="1:43" s="4" customFormat="1" ht="15" x14ac:dyDescent="0.25">
      <c r="A2553" s="65"/>
      <c r="B2553" s="66"/>
      <c r="C2553" s="374" t="s">
        <v>72</v>
      </c>
      <c r="D2553" s="374"/>
      <c r="E2553" s="374"/>
      <c r="F2553" s="42"/>
      <c r="G2553" s="43"/>
      <c r="H2553" s="43"/>
      <c r="I2553" s="43"/>
      <c r="J2553" s="45"/>
      <c r="K2553" s="43"/>
      <c r="L2553" s="67">
        <v>26.31</v>
      </c>
      <c r="M2553" s="60"/>
      <c r="N2553" s="46"/>
      <c r="AF2553" s="39"/>
      <c r="AG2553" s="47"/>
      <c r="AH2553" s="47"/>
      <c r="AN2553" s="47" t="s">
        <v>72</v>
      </c>
      <c r="AO2553" s="47"/>
      <c r="AQ2553" s="47"/>
    </row>
    <row r="2554" spans="1:43" s="4" customFormat="1" ht="45.75" x14ac:dyDescent="0.25">
      <c r="A2554" s="40" t="s">
        <v>1036</v>
      </c>
      <c r="B2554" s="41" t="s">
        <v>706</v>
      </c>
      <c r="C2554" s="374" t="s">
        <v>998</v>
      </c>
      <c r="D2554" s="374"/>
      <c r="E2554" s="374"/>
      <c r="F2554" s="42" t="s">
        <v>215</v>
      </c>
      <c r="G2554" s="43">
        <v>0.02</v>
      </c>
      <c r="H2554" s="44">
        <v>1</v>
      </c>
      <c r="I2554" s="68">
        <v>0.02</v>
      </c>
      <c r="J2554" s="45"/>
      <c r="K2554" s="43"/>
      <c r="L2554" s="45"/>
      <c r="M2554" s="43"/>
      <c r="N2554" s="46"/>
      <c r="AF2554" s="39"/>
      <c r="AG2554" s="47"/>
      <c r="AH2554" s="47" t="s">
        <v>998</v>
      </c>
      <c r="AN2554" s="47"/>
      <c r="AO2554" s="47"/>
      <c r="AQ2554" s="47"/>
    </row>
    <row r="2555" spans="1:43" s="4" customFormat="1" ht="15" x14ac:dyDescent="0.25">
      <c r="A2555" s="69"/>
      <c r="B2555" s="50"/>
      <c r="C2555" s="372" t="s">
        <v>708</v>
      </c>
      <c r="D2555" s="372"/>
      <c r="E2555" s="372"/>
      <c r="F2555" s="372"/>
      <c r="G2555" s="372"/>
      <c r="H2555" s="372"/>
      <c r="I2555" s="372"/>
      <c r="J2555" s="372"/>
      <c r="K2555" s="372"/>
      <c r="L2555" s="372"/>
      <c r="M2555" s="372"/>
      <c r="N2555" s="377"/>
      <c r="AF2555" s="39"/>
      <c r="AG2555" s="47"/>
      <c r="AH2555" s="47"/>
      <c r="AI2555" s="3" t="s">
        <v>708</v>
      </c>
      <c r="AN2555" s="47"/>
      <c r="AO2555" s="47"/>
      <c r="AQ2555" s="47"/>
    </row>
    <row r="2556" spans="1:43" s="4" customFormat="1" ht="22.5" x14ac:dyDescent="0.25">
      <c r="A2556" s="103"/>
      <c r="B2556" s="49" t="s">
        <v>217</v>
      </c>
      <c r="C2556" s="368" t="s">
        <v>218</v>
      </c>
      <c r="D2556" s="368"/>
      <c r="E2556" s="368"/>
      <c r="F2556" s="368"/>
      <c r="G2556" s="368"/>
      <c r="H2556" s="368"/>
      <c r="I2556" s="368"/>
      <c r="J2556" s="368"/>
      <c r="K2556" s="368"/>
      <c r="L2556" s="368"/>
      <c r="M2556" s="368"/>
      <c r="N2556" s="376"/>
      <c r="AF2556" s="39"/>
      <c r="AG2556" s="47"/>
      <c r="AH2556" s="47"/>
      <c r="AJ2556" s="3" t="s">
        <v>218</v>
      </c>
      <c r="AN2556" s="47"/>
      <c r="AO2556" s="47"/>
      <c r="AQ2556" s="47"/>
    </row>
    <row r="2557" spans="1:43" s="4" customFormat="1" ht="15" x14ac:dyDescent="0.25">
      <c r="A2557" s="48"/>
      <c r="B2557" s="49" t="s">
        <v>58</v>
      </c>
      <c r="C2557" s="372" t="s">
        <v>62</v>
      </c>
      <c r="D2557" s="372"/>
      <c r="E2557" s="372"/>
      <c r="F2557" s="51"/>
      <c r="G2557" s="52"/>
      <c r="H2557" s="52"/>
      <c r="I2557" s="52"/>
      <c r="J2557" s="53">
        <v>139.54</v>
      </c>
      <c r="K2557" s="54">
        <v>1.1499999999999999</v>
      </c>
      <c r="L2557" s="53">
        <v>3.21</v>
      </c>
      <c r="M2557" s="54">
        <v>34.96</v>
      </c>
      <c r="N2557" s="64">
        <v>112.22</v>
      </c>
      <c r="AF2557" s="39"/>
      <c r="AG2557" s="47"/>
      <c r="AH2557" s="47"/>
      <c r="AK2557" s="3" t="s">
        <v>62</v>
      </c>
      <c r="AN2557" s="47"/>
      <c r="AO2557" s="47"/>
      <c r="AQ2557" s="47"/>
    </row>
    <row r="2558" spans="1:43" s="4" customFormat="1" ht="15" x14ac:dyDescent="0.25">
      <c r="A2558" s="48"/>
      <c r="B2558" s="49" t="s">
        <v>122</v>
      </c>
      <c r="C2558" s="372" t="s">
        <v>177</v>
      </c>
      <c r="D2558" s="372"/>
      <c r="E2558" s="372"/>
      <c r="F2558" s="51"/>
      <c r="G2558" s="52"/>
      <c r="H2558" s="52"/>
      <c r="I2558" s="52"/>
      <c r="J2558" s="53">
        <v>16.79</v>
      </c>
      <c r="K2558" s="52"/>
      <c r="L2558" s="53">
        <v>0.34</v>
      </c>
      <c r="M2558" s="52"/>
      <c r="N2558" s="58"/>
      <c r="AF2558" s="39"/>
      <c r="AG2558" s="47"/>
      <c r="AH2558" s="47"/>
      <c r="AK2558" s="3" t="s">
        <v>177</v>
      </c>
      <c r="AN2558" s="47"/>
      <c r="AO2558" s="47"/>
      <c r="AQ2558" s="47"/>
    </row>
    <row r="2559" spans="1:43" s="4" customFormat="1" ht="15" x14ac:dyDescent="0.25">
      <c r="A2559" s="56"/>
      <c r="B2559" s="49"/>
      <c r="C2559" s="372" t="s">
        <v>63</v>
      </c>
      <c r="D2559" s="372"/>
      <c r="E2559" s="372"/>
      <c r="F2559" s="51" t="s">
        <v>64</v>
      </c>
      <c r="G2559" s="104">
        <v>15.2</v>
      </c>
      <c r="H2559" s="54">
        <v>1.1499999999999999</v>
      </c>
      <c r="I2559" s="70">
        <v>0.34960000000000002</v>
      </c>
      <c r="J2559" s="57"/>
      <c r="K2559" s="52"/>
      <c r="L2559" s="57"/>
      <c r="M2559" s="52"/>
      <c r="N2559" s="58"/>
      <c r="AF2559" s="39"/>
      <c r="AG2559" s="47"/>
      <c r="AH2559" s="47"/>
      <c r="AL2559" s="3" t="s">
        <v>63</v>
      </c>
      <c r="AN2559" s="47"/>
      <c r="AO2559" s="47"/>
      <c r="AQ2559" s="47"/>
    </row>
    <row r="2560" spans="1:43" s="4" customFormat="1" ht="15" x14ac:dyDescent="0.25">
      <c r="A2560" s="48"/>
      <c r="B2560" s="49"/>
      <c r="C2560" s="375" t="s">
        <v>65</v>
      </c>
      <c r="D2560" s="375"/>
      <c r="E2560" s="375"/>
      <c r="F2560" s="59"/>
      <c r="G2560" s="60"/>
      <c r="H2560" s="60"/>
      <c r="I2560" s="60"/>
      <c r="J2560" s="61">
        <v>156.33000000000001</v>
      </c>
      <c r="K2560" s="60"/>
      <c r="L2560" s="61">
        <v>3.55</v>
      </c>
      <c r="M2560" s="60"/>
      <c r="N2560" s="62"/>
      <c r="AF2560" s="39"/>
      <c r="AG2560" s="47"/>
      <c r="AH2560" s="47"/>
      <c r="AM2560" s="3" t="s">
        <v>65</v>
      </c>
      <c r="AN2560" s="47"/>
      <c r="AO2560" s="47"/>
      <c r="AQ2560" s="47"/>
    </row>
    <row r="2561" spans="1:43" s="4" customFormat="1" ht="15" x14ac:dyDescent="0.25">
      <c r="A2561" s="56"/>
      <c r="B2561" s="49"/>
      <c r="C2561" s="372" t="s">
        <v>66</v>
      </c>
      <c r="D2561" s="372"/>
      <c r="E2561" s="372"/>
      <c r="F2561" s="51"/>
      <c r="G2561" s="52"/>
      <c r="H2561" s="52"/>
      <c r="I2561" s="52"/>
      <c r="J2561" s="57"/>
      <c r="K2561" s="52"/>
      <c r="L2561" s="53">
        <v>3.21</v>
      </c>
      <c r="M2561" s="52"/>
      <c r="N2561" s="64">
        <v>112.22</v>
      </c>
      <c r="AF2561" s="39"/>
      <c r="AG2561" s="47"/>
      <c r="AH2561" s="47"/>
      <c r="AL2561" s="3" t="s">
        <v>66</v>
      </c>
      <c r="AN2561" s="47"/>
      <c r="AO2561" s="47"/>
      <c r="AQ2561" s="47"/>
    </row>
    <row r="2562" spans="1:43" s="4" customFormat="1" ht="23.25" x14ac:dyDescent="0.25">
      <c r="A2562" s="56"/>
      <c r="B2562" s="49" t="s">
        <v>681</v>
      </c>
      <c r="C2562" s="372" t="s">
        <v>682</v>
      </c>
      <c r="D2562" s="372"/>
      <c r="E2562" s="372"/>
      <c r="F2562" s="51" t="s">
        <v>69</v>
      </c>
      <c r="G2562" s="63">
        <v>97</v>
      </c>
      <c r="H2562" s="52"/>
      <c r="I2562" s="63">
        <v>97</v>
      </c>
      <c r="J2562" s="57"/>
      <c r="K2562" s="52"/>
      <c r="L2562" s="53">
        <v>3.11</v>
      </c>
      <c r="M2562" s="52"/>
      <c r="N2562" s="64">
        <v>108.85</v>
      </c>
      <c r="AF2562" s="39"/>
      <c r="AG2562" s="47"/>
      <c r="AH2562" s="47"/>
      <c r="AL2562" s="3" t="s">
        <v>682</v>
      </c>
      <c r="AN2562" s="47"/>
      <c r="AO2562" s="47"/>
      <c r="AQ2562" s="47"/>
    </row>
    <row r="2563" spans="1:43" s="4" customFormat="1" ht="23.25" x14ac:dyDescent="0.25">
      <c r="A2563" s="56"/>
      <c r="B2563" s="49" t="s">
        <v>683</v>
      </c>
      <c r="C2563" s="372" t="s">
        <v>684</v>
      </c>
      <c r="D2563" s="372"/>
      <c r="E2563" s="372"/>
      <c r="F2563" s="51" t="s">
        <v>69</v>
      </c>
      <c r="G2563" s="63">
        <v>51</v>
      </c>
      <c r="H2563" s="52"/>
      <c r="I2563" s="63">
        <v>51</v>
      </c>
      <c r="J2563" s="57"/>
      <c r="K2563" s="52"/>
      <c r="L2563" s="53">
        <v>1.64</v>
      </c>
      <c r="M2563" s="52"/>
      <c r="N2563" s="64">
        <v>57.23</v>
      </c>
      <c r="AF2563" s="39"/>
      <c r="AG2563" s="47"/>
      <c r="AH2563" s="47"/>
      <c r="AL2563" s="3" t="s">
        <v>684</v>
      </c>
      <c r="AN2563" s="47"/>
      <c r="AO2563" s="47"/>
      <c r="AQ2563" s="47"/>
    </row>
    <row r="2564" spans="1:43" s="4" customFormat="1" ht="15" x14ac:dyDescent="0.25">
      <c r="A2564" s="65"/>
      <c r="B2564" s="66"/>
      <c r="C2564" s="374" t="s">
        <v>72</v>
      </c>
      <c r="D2564" s="374"/>
      <c r="E2564" s="374"/>
      <c r="F2564" s="42"/>
      <c r="G2564" s="43"/>
      <c r="H2564" s="43"/>
      <c r="I2564" s="43"/>
      <c r="J2564" s="45"/>
      <c r="K2564" s="43"/>
      <c r="L2564" s="67">
        <v>8.3000000000000007</v>
      </c>
      <c r="M2564" s="60"/>
      <c r="N2564" s="46"/>
      <c r="AF2564" s="39"/>
      <c r="AG2564" s="47"/>
      <c r="AH2564" s="47"/>
      <c r="AN2564" s="47" t="s">
        <v>72</v>
      </c>
      <c r="AO2564" s="47"/>
      <c r="AQ2564" s="47"/>
    </row>
    <row r="2565" spans="1:43" s="4" customFormat="1" ht="57" x14ac:dyDescent="0.25">
      <c r="A2565" s="40" t="s">
        <v>1037</v>
      </c>
      <c r="B2565" s="41" t="s">
        <v>710</v>
      </c>
      <c r="C2565" s="374" t="s">
        <v>841</v>
      </c>
      <c r="D2565" s="374"/>
      <c r="E2565" s="374"/>
      <c r="F2565" s="42" t="s">
        <v>231</v>
      </c>
      <c r="G2565" s="43">
        <v>26.52</v>
      </c>
      <c r="H2565" s="44">
        <v>1</v>
      </c>
      <c r="I2565" s="68">
        <v>26.52</v>
      </c>
      <c r="J2565" s="67">
        <v>24.48</v>
      </c>
      <c r="K2565" s="43"/>
      <c r="L2565" s="67">
        <v>649.21</v>
      </c>
      <c r="M2565" s="43"/>
      <c r="N2565" s="46"/>
      <c r="AF2565" s="39"/>
      <c r="AG2565" s="47"/>
      <c r="AH2565" s="47" t="s">
        <v>841</v>
      </c>
      <c r="AN2565" s="47"/>
      <c r="AO2565" s="47"/>
      <c r="AQ2565" s="47"/>
    </row>
    <row r="2566" spans="1:43" s="4" customFormat="1" ht="15" x14ac:dyDescent="0.25">
      <c r="A2566" s="69"/>
      <c r="B2566" s="50"/>
      <c r="C2566" s="372" t="s">
        <v>1038</v>
      </c>
      <c r="D2566" s="372"/>
      <c r="E2566" s="372"/>
      <c r="F2566" s="372"/>
      <c r="G2566" s="372"/>
      <c r="H2566" s="372"/>
      <c r="I2566" s="372"/>
      <c r="J2566" s="372"/>
      <c r="K2566" s="372"/>
      <c r="L2566" s="372"/>
      <c r="M2566" s="372"/>
      <c r="N2566" s="377"/>
      <c r="AF2566" s="39"/>
      <c r="AG2566" s="47"/>
      <c r="AH2566" s="47"/>
      <c r="AI2566" s="3" t="s">
        <v>1038</v>
      </c>
      <c r="AN2566" s="47"/>
      <c r="AO2566" s="47"/>
      <c r="AQ2566" s="47"/>
    </row>
    <row r="2567" spans="1:43" s="4" customFormat="1" ht="15" x14ac:dyDescent="0.25">
      <c r="A2567" s="65"/>
      <c r="B2567" s="66"/>
      <c r="C2567" s="374" t="s">
        <v>72</v>
      </c>
      <c r="D2567" s="374"/>
      <c r="E2567" s="374"/>
      <c r="F2567" s="42"/>
      <c r="G2567" s="43"/>
      <c r="H2567" s="43"/>
      <c r="I2567" s="43"/>
      <c r="J2567" s="45"/>
      <c r="K2567" s="43"/>
      <c r="L2567" s="67">
        <v>649.21</v>
      </c>
      <c r="M2567" s="60"/>
      <c r="N2567" s="46"/>
      <c r="AF2567" s="39"/>
      <c r="AG2567" s="47"/>
      <c r="AH2567" s="47"/>
      <c r="AN2567" s="47" t="s">
        <v>72</v>
      </c>
      <c r="AO2567" s="47"/>
      <c r="AQ2567" s="47"/>
    </row>
    <row r="2568" spans="1:43" s="4" customFormat="1" ht="45.75" x14ac:dyDescent="0.25">
      <c r="A2568" s="40" t="s">
        <v>1039</v>
      </c>
      <c r="B2568" s="41" t="s">
        <v>714</v>
      </c>
      <c r="C2568" s="374" t="s">
        <v>1002</v>
      </c>
      <c r="D2568" s="374"/>
      <c r="E2568" s="374"/>
      <c r="F2568" s="42" t="s">
        <v>716</v>
      </c>
      <c r="G2568" s="43">
        <v>8.9999999999999993E-3</v>
      </c>
      <c r="H2568" s="44">
        <v>1</v>
      </c>
      <c r="I2568" s="116">
        <v>8.9999999999999993E-3</v>
      </c>
      <c r="J2568" s="45"/>
      <c r="K2568" s="43"/>
      <c r="L2568" s="45"/>
      <c r="M2568" s="43"/>
      <c r="N2568" s="46"/>
      <c r="AF2568" s="39"/>
      <c r="AG2568" s="47"/>
      <c r="AH2568" s="47" t="s">
        <v>1002</v>
      </c>
      <c r="AN2568" s="47"/>
      <c r="AO2568" s="47"/>
      <c r="AQ2568" s="47"/>
    </row>
    <row r="2569" spans="1:43" s="4" customFormat="1" ht="15" x14ac:dyDescent="0.25">
      <c r="A2569" s="69"/>
      <c r="B2569" s="50"/>
      <c r="C2569" s="372" t="s">
        <v>717</v>
      </c>
      <c r="D2569" s="372"/>
      <c r="E2569" s="372"/>
      <c r="F2569" s="372"/>
      <c r="G2569" s="372"/>
      <c r="H2569" s="372"/>
      <c r="I2569" s="372"/>
      <c r="J2569" s="372"/>
      <c r="K2569" s="372"/>
      <c r="L2569" s="372"/>
      <c r="M2569" s="372"/>
      <c r="N2569" s="377"/>
      <c r="AF2569" s="39"/>
      <c r="AG2569" s="47"/>
      <c r="AH2569" s="47"/>
      <c r="AI2569" s="3" t="s">
        <v>717</v>
      </c>
      <c r="AN2569" s="47"/>
      <c r="AO2569" s="47"/>
      <c r="AQ2569" s="47"/>
    </row>
    <row r="2570" spans="1:43" s="4" customFormat="1" ht="22.5" x14ac:dyDescent="0.25">
      <c r="A2570" s="103"/>
      <c r="B2570" s="49" t="s">
        <v>217</v>
      </c>
      <c r="C2570" s="368" t="s">
        <v>218</v>
      </c>
      <c r="D2570" s="368"/>
      <c r="E2570" s="368"/>
      <c r="F2570" s="368"/>
      <c r="G2570" s="368"/>
      <c r="H2570" s="368"/>
      <c r="I2570" s="368"/>
      <c r="J2570" s="368"/>
      <c r="K2570" s="368"/>
      <c r="L2570" s="368"/>
      <c r="M2570" s="368"/>
      <c r="N2570" s="376"/>
      <c r="AF2570" s="39"/>
      <c r="AG2570" s="47"/>
      <c r="AH2570" s="47"/>
      <c r="AJ2570" s="3" t="s">
        <v>218</v>
      </c>
      <c r="AN2570" s="47"/>
      <c r="AO2570" s="47"/>
      <c r="AQ2570" s="47"/>
    </row>
    <row r="2571" spans="1:43" s="4" customFormat="1" ht="15" x14ac:dyDescent="0.25">
      <c r="A2571" s="48"/>
      <c r="B2571" s="49" t="s">
        <v>58</v>
      </c>
      <c r="C2571" s="372" t="s">
        <v>62</v>
      </c>
      <c r="D2571" s="372"/>
      <c r="E2571" s="372"/>
      <c r="F2571" s="51"/>
      <c r="G2571" s="52"/>
      <c r="H2571" s="52"/>
      <c r="I2571" s="52"/>
      <c r="J2571" s="107">
        <v>2090.62</v>
      </c>
      <c r="K2571" s="54">
        <v>1.1499999999999999</v>
      </c>
      <c r="L2571" s="53">
        <v>21.64</v>
      </c>
      <c r="M2571" s="54">
        <v>34.96</v>
      </c>
      <c r="N2571" s="64">
        <v>756.53</v>
      </c>
      <c r="AF2571" s="39"/>
      <c r="AG2571" s="47"/>
      <c r="AH2571" s="47"/>
      <c r="AK2571" s="3" t="s">
        <v>62</v>
      </c>
      <c r="AN2571" s="47"/>
      <c r="AO2571" s="47"/>
      <c r="AQ2571" s="47"/>
    </row>
    <row r="2572" spans="1:43" s="4" customFormat="1" ht="15" x14ac:dyDescent="0.25">
      <c r="A2572" s="48"/>
      <c r="B2572" s="49" t="s">
        <v>73</v>
      </c>
      <c r="C2572" s="372" t="s">
        <v>175</v>
      </c>
      <c r="D2572" s="372"/>
      <c r="E2572" s="372"/>
      <c r="F2572" s="51"/>
      <c r="G2572" s="52"/>
      <c r="H2572" s="52"/>
      <c r="I2572" s="52"/>
      <c r="J2572" s="107">
        <v>3282.3</v>
      </c>
      <c r="K2572" s="54">
        <v>1.1499999999999999</v>
      </c>
      <c r="L2572" s="53">
        <v>33.97</v>
      </c>
      <c r="M2572" s="52"/>
      <c r="N2572" s="58"/>
      <c r="AF2572" s="39"/>
      <c r="AG2572" s="47"/>
      <c r="AH2572" s="47"/>
      <c r="AK2572" s="3" t="s">
        <v>175</v>
      </c>
      <c r="AN2572" s="47"/>
      <c r="AO2572" s="47"/>
      <c r="AQ2572" s="47"/>
    </row>
    <row r="2573" spans="1:43" s="4" customFormat="1" ht="15" x14ac:dyDescent="0.25">
      <c r="A2573" s="48"/>
      <c r="B2573" s="49" t="s">
        <v>78</v>
      </c>
      <c r="C2573" s="372" t="s">
        <v>176</v>
      </c>
      <c r="D2573" s="372"/>
      <c r="E2573" s="372"/>
      <c r="F2573" s="51"/>
      <c r="G2573" s="52"/>
      <c r="H2573" s="52"/>
      <c r="I2573" s="52"/>
      <c r="J2573" s="53">
        <v>411.71</v>
      </c>
      <c r="K2573" s="54">
        <v>1.1499999999999999</v>
      </c>
      <c r="L2573" s="53">
        <v>4.26</v>
      </c>
      <c r="M2573" s="54">
        <v>34.96</v>
      </c>
      <c r="N2573" s="64">
        <v>148.93</v>
      </c>
      <c r="AF2573" s="39"/>
      <c r="AG2573" s="47"/>
      <c r="AH2573" s="47"/>
      <c r="AK2573" s="3" t="s">
        <v>176</v>
      </c>
      <c r="AN2573" s="47"/>
      <c r="AO2573" s="47"/>
      <c r="AQ2573" s="47"/>
    </row>
    <row r="2574" spans="1:43" s="4" customFormat="1" ht="15" x14ac:dyDescent="0.25">
      <c r="A2574" s="48"/>
      <c r="B2574" s="49" t="s">
        <v>122</v>
      </c>
      <c r="C2574" s="372" t="s">
        <v>177</v>
      </c>
      <c r="D2574" s="372"/>
      <c r="E2574" s="372"/>
      <c r="F2574" s="51"/>
      <c r="G2574" s="52"/>
      <c r="H2574" s="52"/>
      <c r="I2574" s="52"/>
      <c r="J2574" s="53">
        <v>26.46</v>
      </c>
      <c r="K2574" s="52"/>
      <c r="L2574" s="53">
        <v>0.24</v>
      </c>
      <c r="M2574" s="52"/>
      <c r="N2574" s="58"/>
      <c r="AF2574" s="39"/>
      <c r="AG2574" s="47"/>
      <c r="AH2574" s="47"/>
      <c r="AK2574" s="3" t="s">
        <v>177</v>
      </c>
      <c r="AN2574" s="47"/>
      <c r="AO2574" s="47"/>
      <c r="AQ2574" s="47"/>
    </row>
    <row r="2575" spans="1:43" s="4" customFormat="1" ht="15" x14ac:dyDescent="0.25">
      <c r="A2575" s="56"/>
      <c r="B2575" s="49"/>
      <c r="C2575" s="372" t="s">
        <v>63</v>
      </c>
      <c r="D2575" s="372"/>
      <c r="E2575" s="372"/>
      <c r="F2575" s="51" t="s">
        <v>64</v>
      </c>
      <c r="G2575" s="54">
        <v>225.04</v>
      </c>
      <c r="H2575" s="54">
        <v>1.1499999999999999</v>
      </c>
      <c r="I2575" s="117">
        <v>2.329164</v>
      </c>
      <c r="J2575" s="57"/>
      <c r="K2575" s="52"/>
      <c r="L2575" s="57"/>
      <c r="M2575" s="52"/>
      <c r="N2575" s="58"/>
      <c r="AF2575" s="39"/>
      <c r="AG2575" s="47"/>
      <c r="AH2575" s="47"/>
      <c r="AL2575" s="3" t="s">
        <v>63</v>
      </c>
      <c r="AN2575" s="47"/>
      <c r="AO2575" s="47"/>
      <c r="AQ2575" s="47"/>
    </row>
    <row r="2576" spans="1:43" s="4" customFormat="1" ht="15" x14ac:dyDescent="0.25">
      <c r="A2576" s="56"/>
      <c r="B2576" s="49"/>
      <c r="C2576" s="372" t="s">
        <v>178</v>
      </c>
      <c r="D2576" s="372"/>
      <c r="E2576" s="372"/>
      <c r="F2576" s="51" t="s">
        <v>64</v>
      </c>
      <c r="G2576" s="54">
        <v>30.76</v>
      </c>
      <c r="H2576" s="54">
        <v>1.1499999999999999</v>
      </c>
      <c r="I2576" s="117">
        <v>0.31836599999999998</v>
      </c>
      <c r="J2576" s="57"/>
      <c r="K2576" s="52"/>
      <c r="L2576" s="57"/>
      <c r="M2576" s="52"/>
      <c r="N2576" s="58"/>
      <c r="AF2576" s="39"/>
      <c r="AG2576" s="47"/>
      <c r="AH2576" s="47"/>
      <c r="AL2576" s="3" t="s">
        <v>178</v>
      </c>
      <c r="AN2576" s="47"/>
      <c r="AO2576" s="47"/>
      <c r="AQ2576" s="47"/>
    </row>
    <row r="2577" spans="1:43" s="4" customFormat="1" ht="15" x14ac:dyDescent="0.25">
      <c r="A2577" s="48"/>
      <c r="B2577" s="49"/>
      <c r="C2577" s="375" t="s">
        <v>65</v>
      </c>
      <c r="D2577" s="375"/>
      <c r="E2577" s="375"/>
      <c r="F2577" s="59"/>
      <c r="G2577" s="60"/>
      <c r="H2577" s="60"/>
      <c r="I2577" s="60"/>
      <c r="J2577" s="108">
        <v>5399.38</v>
      </c>
      <c r="K2577" s="60"/>
      <c r="L2577" s="61">
        <v>55.85</v>
      </c>
      <c r="M2577" s="60"/>
      <c r="N2577" s="62"/>
      <c r="AF2577" s="39"/>
      <c r="AG2577" s="47"/>
      <c r="AH2577" s="47"/>
      <c r="AM2577" s="3" t="s">
        <v>65</v>
      </c>
      <c r="AN2577" s="47"/>
      <c r="AO2577" s="47"/>
      <c r="AQ2577" s="47"/>
    </row>
    <row r="2578" spans="1:43" s="4" customFormat="1" ht="15" x14ac:dyDescent="0.25">
      <c r="A2578" s="56"/>
      <c r="B2578" s="49"/>
      <c r="C2578" s="372" t="s">
        <v>66</v>
      </c>
      <c r="D2578" s="372"/>
      <c r="E2578" s="372"/>
      <c r="F2578" s="51"/>
      <c r="G2578" s="52"/>
      <c r="H2578" s="52"/>
      <c r="I2578" s="52"/>
      <c r="J2578" s="57"/>
      <c r="K2578" s="52"/>
      <c r="L2578" s="53">
        <v>25.9</v>
      </c>
      <c r="M2578" s="52"/>
      <c r="N2578" s="64">
        <v>905.46</v>
      </c>
      <c r="AF2578" s="39"/>
      <c r="AG2578" s="47"/>
      <c r="AH2578" s="47"/>
      <c r="AL2578" s="3" t="s">
        <v>66</v>
      </c>
      <c r="AN2578" s="47"/>
      <c r="AO2578" s="47"/>
      <c r="AQ2578" s="47"/>
    </row>
    <row r="2579" spans="1:43" s="4" customFormat="1" ht="23.25" x14ac:dyDescent="0.25">
      <c r="A2579" s="56"/>
      <c r="B2579" s="49" t="s">
        <v>718</v>
      </c>
      <c r="C2579" s="372" t="s">
        <v>719</v>
      </c>
      <c r="D2579" s="372"/>
      <c r="E2579" s="372"/>
      <c r="F2579" s="51" t="s">
        <v>69</v>
      </c>
      <c r="G2579" s="63">
        <v>117</v>
      </c>
      <c r="H2579" s="52"/>
      <c r="I2579" s="63">
        <v>117</v>
      </c>
      <c r="J2579" s="57"/>
      <c r="K2579" s="52"/>
      <c r="L2579" s="53">
        <v>30.3</v>
      </c>
      <c r="M2579" s="52"/>
      <c r="N2579" s="55">
        <v>1059.3900000000001</v>
      </c>
      <c r="AF2579" s="39"/>
      <c r="AG2579" s="47"/>
      <c r="AH2579" s="47"/>
      <c r="AL2579" s="3" t="s">
        <v>719</v>
      </c>
      <c r="AN2579" s="47"/>
      <c r="AO2579" s="47"/>
      <c r="AQ2579" s="47"/>
    </row>
    <row r="2580" spans="1:43" s="4" customFormat="1" ht="23.25" x14ac:dyDescent="0.25">
      <c r="A2580" s="56"/>
      <c r="B2580" s="49" t="s">
        <v>720</v>
      </c>
      <c r="C2580" s="372" t="s">
        <v>721</v>
      </c>
      <c r="D2580" s="372"/>
      <c r="E2580" s="372"/>
      <c r="F2580" s="51" t="s">
        <v>69</v>
      </c>
      <c r="G2580" s="63">
        <v>74</v>
      </c>
      <c r="H2580" s="52"/>
      <c r="I2580" s="63">
        <v>74</v>
      </c>
      <c r="J2580" s="57"/>
      <c r="K2580" s="52"/>
      <c r="L2580" s="53">
        <v>19.170000000000002</v>
      </c>
      <c r="M2580" s="52"/>
      <c r="N2580" s="64">
        <v>670.04</v>
      </c>
      <c r="AF2580" s="39"/>
      <c r="AG2580" s="47"/>
      <c r="AH2580" s="47"/>
      <c r="AL2580" s="3" t="s">
        <v>721</v>
      </c>
      <c r="AN2580" s="47"/>
      <c r="AO2580" s="47"/>
      <c r="AQ2580" s="47"/>
    </row>
    <row r="2581" spans="1:43" s="4" customFormat="1" ht="15" x14ac:dyDescent="0.25">
      <c r="A2581" s="65"/>
      <c r="B2581" s="66"/>
      <c r="C2581" s="374" t="s">
        <v>72</v>
      </c>
      <c r="D2581" s="374"/>
      <c r="E2581" s="374"/>
      <c r="F2581" s="42"/>
      <c r="G2581" s="43"/>
      <c r="H2581" s="43"/>
      <c r="I2581" s="43"/>
      <c r="J2581" s="45"/>
      <c r="K2581" s="43"/>
      <c r="L2581" s="67">
        <v>105.32</v>
      </c>
      <c r="M2581" s="60"/>
      <c r="N2581" s="46"/>
      <c r="AF2581" s="39"/>
      <c r="AG2581" s="47"/>
      <c r="AH2581" s="47"/>
      <c r="AN2581" s="47" t="s">
        <v>72</v>
      </c>
      <c r="AO2581" s="47"/>
      <c r="AQ2581" s="47"/>
    </row>
    <row r="2582" spans="1:43" s="4" customFormat="1" ht="45.75" x14ac:dyDescent="0.25">
      <c r="A2582" s="40" t="s">
        <v>1040</v>
      </c>
      <c r="B2582" s="41" t="s">
        <v>723</v>
      </c>
      <c r="C2582" s="374" t="s">
        <v>724</v>
      </c>
      <c r="D2582" s="374"/>
      <c r="E2582" s="374"/>
      <c r="F2582" s="42" t="s">
        <v>231</v>
      </c>
      <c r="G2582" s="43">
        <v>9.0719999999999992</v>
      </c>
      <c r="H2582" s="44">
        <v>1</v>
      </c>
      <c r="I2582" s="116">
        <v>9.0719999999999992</v>
      </c>
      <c r="J2582" s="67">
        <v>124.92</v>
      </c>
      <c r="K2582" s="43"/>
      <c r="L2582" s="105">
        <v>1133.27</v>
      </c>
      <c r="M2582" s="43"/>
      <c r="N2582" s="46"/>
      <c r="AF2582" s="39"/>
      <c r="AG2582" s="47"/>
      <c r="AH2582" s="47" t="s">
        <v>724</v>
      </c>
      <c r="AN2582" s="47"/>
      <c r="AO2582" s="47"/>
      <c r="AQ2582" s="47"/>
    </row>
    <row r="2583" spans="1:43" s="4" customFormat="1" ht="15" x14ac:dyDescent="0.25">
      <c r="A2583" s="69"/>
      <c r="B2583" s="50"/>
      <c r="C2583" s="372" t="s">
        <v>725</v>
      </c>
      <c r="D2583" s="372"/>
      <c r="E2583" s="372"/>
      <c r="F2583" s="372"/>
      <c r="G2583" s="372"/>
      <c r="H2583" s="372"/>
      <c r="I2583" s="372"/>
      <c r="J2583" s="372"/>
      <c r="K2583" s="372"/>
      <c r="L2583" s="372"/>
      <c r="M2583" s="372"/>
      <c r="N2583" s="377"/>
      <c r="AF2583" s="39"/>
      <c r="AG2583" s="47"/>
      <c r="AH2583" s="47"/>
      <c r="AI2583" s="3" t="s">
        <v>725</v>
      </c>
      <c r="AN2583" s="47"/>
      <c r="AO2583" s="47"/>
      <c r="AQ2583" s="47"/>
    </row>
    <row r="2584" spans="1:43" s="4" customFormat="1" ht="15" x14ac:dyDescent="0.25">
      <c r="A2584" s="65"/>
      <c r="B2584" s="66"/>
      <c r="C2584" s="374" t="s">
        <v>72</v>
      </c>
      <c r="D2584" s="374"/>
      <c r="E2584" s="374"/>
      <c r="F2584" s="42"/>
      <c r="G2584" s="43"/>
      <c r="H2584" s="43"/>
      <c r="I2584" s="43"/>
      <c r="J2584" s="45"/>
      <c r="K2584" s="43"/>
      <c r="L2584" s="105">
        <v>1133.27</v>
      </c>
      <c r="M2584" s="60"/>
      <c r="N2584" s="46"/>
      <c r="AF2584" s="39"/>
      <c r="AG2584" s="47"/>
      <c r="AH2584" s="47"/>
      <c r="AN2584" s="47" t="s">
        <v>72</v>
      </c>
      <c r="AO2584" s="47"/>
      <c r="AQ2584" s="47"/>
    </row>
    <row r="2585" spans="1:43" s="4" customFormat="1" ht="45.75" x14ac:dyDescent="0.25">
      <c r="A2585" s="40" t="s">
        <v>1041</v>
      </c>
      <c r="B2585" s="41" t="s">
        <v>714</v>
      </c>
      <c r="C2585" s="374" t="s">
        <v>727</v>
      </c>
      <c r="D2585" s="374"/>
      <c r="E2585" s="374"/>
      <c r="F2585" s="42" t="s">
        <v>716</v>
      </c>
      <c r="G2585" s="43">
        <v>8.9999999999999993E-3</v>
      </c>
      <c r="H2585" s="44">
        <v>1</v>
      </c>
      <c r="I2585" s="116">
        <v>8.9999999999999993E-3</v>
      </c>
      <c r="J2585" s="45"/>
      <c r="K2585" s="43"/>
      <c r="L2585" s="45"/>
      <c r="M2585" s="43"/>
      <c r="N2585" s="46"/>
      <c r="AF2585" s="39"/>
      <c r="AG2585" s="47"/>
      <c r="AH2585" s="47" t="s">
        <v>727</v>
      </c>
      <c r="AN2585" s="47"/>
      <c r="AO2585" s="47"/>
      <c r="AQ2585" s="47"/>
    </row>
    <row r="2586" spans="1:43" s="4" customFormat="1" ht="15" x14ac:dyDescent="0.25">
      <c r="A2586" s="69"/>
      <c r="B2586" s="50"/>
      <c r="C2586" s="372" t="s">
        <v>717</v>
      </c>
      <c r="D2586" s="372"/>
      <c r="E2586" s="372"/>
      <c r="F2586" s="372"/>
      <c r="G2586" s="372"/>
      <c r="H2586" s="372"/>
      <c r="I2586" s="372"/>
      <c r="J2586" s="372"/>
      <c r="K2586" s="372"/>
      <c r="L2586" s="372"/>
      <c r="M2586" s="372"/>
      <c r="N2586" s="377"/>
      <c r="AF2586" s="39"/>
      <c r="AG2586" s="47"/>
      <c r="AH2586" s="47"/>
      <c r="AI2586" s="3" t="s">
        <v>717</v>
      </c>
      <c r="AN2586" s="47"/>
      <c r="AO2586" s="47"/>
      <c r="AQ2586" s="47"/>
    </row>
    <row r="2587" spans="1:43" s="4" customFormat="1" ht="22.5" x14ac:dyDescent="0.25">
      <c r="A2587" s="103"/>
      <c r="B2587" s="49" t="s">
        <v>217</v>
      </c>
      <c r="C2587" s="368" t="s">
        <v>218</v>
      </c>
      <c r="D2587" s="368"/>
      <c r="E2587" s="368"/>
      <c r="F2587" s="368"/>
      <c r="G2587" s="368"/>
      <c r="H2587" s="368"/>
      <c r="I2587" s="368"/>
      <c r="J2587" s="368"/>
      <c r="K2587" s="368"/>
      <c r="L2587" s="368"/>
      <c r="M2587" s="368"/>
      <c r="N2587" s="376"/>
      <c r="AF2587" s="39"/>
      <c r="AG2587" s="47"/>
      <c r="AH2587" s="47"/>
      <c r="AJ2587" s="3" t="s">
        <v>218</v>
      </c>
      <c r="AN2587" s="47"/>
      <c r="AO2587" s="47"/>
      <c r="AQ2587" s="47"/>
    </row>
    <row r="2588" spans="1:43" s="4" customFormat="1" ht="15" x14ac:dyDescent="0.25">
      <c r="A2588" s="48"/>
      <c r="B2588" s="49" t="s">
        <v>58</v>
      </c>
      <c r="C2588" s="372" t="s">
        <v>62</v>
      </c>
      <c r="D2588" s="372"/>
      <c r="E2588" s="372"/>
      <c r="F2588" s="51"/>
      <c r="G2588" s="52"/>
      <c r="H2588" s="52"/>
      <c r="I2588" s="52"/>
      <c r="J2588" s="107">
        <v>2090.62</v>
      </c>
      <c r="K2588" s="54">
        <v>1.1499999999999999</v>
      </c>
      <c r="L2588" s="53">
        <v>21.64</v>
      </c>
      <c r="M2588" s="54">
        <v>34.96</v>
      </c>
      <c r="N2588" s="64">
        <v>756.53</v>
      </c>
      <c r="AF2588" s="39"/>
      <c r="AG2588" s="47"/>
      <c r="AH2588" s="47"/>
      <c r="AK2588" s="3" t="s">
        <v>62</v>
      </c>
      <c r="AN2588" s="47"/>
      <c r="AO2588" s="47"/>
      <c r="AQ2588" s="47"/>
    </row>
    <row r="2589" spans="1:43" s="4" customFormat="1" ht="15" x14ac:dyDescent="0.25">
      <c r="A2589" s="48"/>
      <c r="B2589" s="49" t="s">
        <v>73</v>
      </c>
      <c r="C2589" s="372" t="s">
        <v>175</v>
      </c>
      <c r="D2589" s="372"/>
      <c r="E2589" s="372"/>
      <c r="F2589" s="51"/>
      <c r="G2589" s="52"/>
      <c r="H2589" s="52"/>
      <c r="I2589" s="52"/>
      <c r="J2589" s="107">
        <v>3282.3</v>
      </c>
      <c r="K2589" s="54">
        <v>1.1499999999999999</v>
      </c>
      <c r="L2589" s="53">
        <v>33.97</v>
      </c>
      <c r="M2589" s="52"/>
      <c r="N2589" s="58"/>
      <c r="AF2589" s="39"/>
      <c r="AG2589" s="47"/>
      <c r="AH2589" s="47"/>
      <c r="AK2589" s="3" t="s">
        <v>175</v>
      </c>
      <c r="AN2589" s="47"/>
      <c r="AO2589" s="47"/>
      <c r="AQ2589" s="47"/>
    </row>
    <row r="2590" spans="1:43" s="4" customFormat="1" ht="15" x14ac:dyDescent="0.25">
      <c r="A2590" s="48"/>
      <c r="B2590" s="49" t="s">
        <v>78</v>
      </c>
      <c r="C2590" s="372" t="s">
        <v>176</v>
      </c>
      <c r="D2590" s="372"/>
      <c r="E2590" s="372"/>
      <c r="F2590" s="51"/>
      <c r="G2590" s="52"/>
      <c r="H2590" s="52"/>
      <c r="I2590" s="52"/>
      <c r="J2590" s="53">
        <v>411.71</v>
      </c>
      <c r="K2590" s="54">
        <v>1.1499999999999999</v>
      </c>
      <c r="L2590" s="53">
        <v>4.26</v>
      </c>
      <c r="M2590" s="54">
        <v>34.96</v>
      </c>
      <c r="N2590" s="64">
        <v>148.93</v>
      </c>
      <c r="AF2590" s="39"/>
      <c r="AG2590" s="47"/>
      <c r="AH2590" s="47"/>
      <c r="AK2590" s="3" t="s">
        <v>176</v>
      </c>
      <c r="AN2590" s="47"/>
      <c r="AO2590" s="47"/>
      <c r="AQ2590" s="47"/>
    </row>
    <row r="2591" spans="1:43" s="4" customFormat="1" ht="15" x14ac:dyDescent="0.25">
      <c r="A2591" s="48"/>
      <c r="B2591" s="49" t="s">
        <v>122</v>
      </c>
      <c r="C2591" s="372" t="s">
        <v>177</v>
      </c>
      <c r="D2591" s="372"/>
      <c r="E2591" s="372"/>
      <c r="F2591" s="51"/>
      <c r="G2591" s="52"/>
      <c r="H2591" s="52"/>
      <c r="I2591" s="52"/>
      <c r="J2591" s="53">
        <v>26.46</v>
      </c>
      <c r="K2591" s="52"/>
      <c r="L2591" s="53">
        <v>0.24</v>
      </c>
      <c r="M2591" s="52"/>
      <c r="N2591" s="58"/>
      <c r="AF2591" s="39"/>
      <c r="AG2591" s="47"/>
      <c r="AH2591" s="47"/>
      <c r="AK2591" s="3" t="s">
        <v>177</v>
      </c>
      <c r="AN2591" s="47"/>
      <c r="AO2591" s="47"/>
      <c r="AQ2591" s="47"/>
    </row>
    <row r="2592" spans="1:43" s="4" customFormat="1" ht="15" x14ac:dyDescent="0.25">
      <c r="A2592" s="56"/>
      <c r="B2592" s="49"/>
      <c r="C2592" s="372" t="s">
        <v>63</v>
      </c>
      <c r="D2592" s="372"/>
      <c r="E2592" s="372"/>
      <c r="F2592" s="51" t="s">
        <v>64</v>
      </c>
      <c r="G2592" s="54">
        <v>225.04</v>
      </c>
      <c r="H2592" s="54">
        <v>1.1499999999999999</v>
      </c>
      <c r="I2592" s="117">
        <v>2.329164</v>
      </c>
      <c r="J2592" s="57"/>
      <c r="K2592" s="52"/>
      <c r="L2592" s="57"/>
      <c r="M2592" s="52"/>
      <c r="N2592" s="58"/>
      <c r="AF2592" s="39"/>
      <c r="AG2592" s="47"/>
      <c r="AH2592" s="47"/>
      <c r="AL2592" s="3" t="s">
        <v>63</v>
      </c>
      <c r="AN2592" s="47"/>
      <c r="AO2592" s="47"/>
      <c r="AQ2592" s="47"/>
    </row>
    <row r="2593" spans="1:43" s="4" customFormat="1" ht="15" x14ac:dyDescent="0.25">
      <c r="A2593" s="56"/>
      <c r="B2593" s="49"/>
      <c r="C2593" s="372" t="s">
        <v>178</v>
      </c>
      <c r="D2593" s="372"/>
      <c r="E2593" s="372"/>
      <c r="F2593" s="51" t="s">
        <v>64</v>
      </c>
      <c r="G2593" s="54">
        <v>30.76</v>
      </c>
      <c r="H2593" s="54">
        <v>1.1499999999999999</v>
      </c>
      <c r="I2593" s="117">
        <v>0.31836599999999998</v>
      </c>
      <c r="J2593" s="57"/>
      <c r="K2593" s="52"/>
      <c r="L2593" s="57"/>
      <c r="M2593" s="52"/>
      <c r="N2593" s="58"/>
      <c r="AF2593" s="39"/>
      <c r="AG2593" s="47"/>
      <c r="AH2593" s="47"/>
      <c r="AL2593" s="3" t="s">
        <v>178</v>
      </c>
      <c r="AN2593" s="47"/>
      <c r="AO2593" s="47"/>
      <c r="AQ2593" s="47"/>
    </row>
    <row r="2594" spans="1:43" s="4" customFormat="1" ht="15" x14ac:dyDescent="0.25">
      <c r="A2594" s="48"/>
      <c r="B2594" s="49"/>
      <c r="C2594" s="375" t="s">
        <v>65</v>
      </c>
      <c r="D2594" s="375"/>
      <c r="E2594" s="375"/>
      <c r="F2594" s="59"/>
      <c r="G2594" s="60"/>
      <c r="H2594" s="60"/>
      <c r="I2594" s="60"/>
      <c r="J2594" s="108">
        <v>5399.38</v>
      </c>
      <c r="K2594" s="60"/>
      <c r="L2594" s="61">
        <v>55.85</v>
      </c>
      <c r="M2594" s="60"/>
      <c r="N2594" s="62"/>
      <c r="AF2594" s="39"/>
      <c r="AG2594" s="47"/>
      <c r="AH2594" s="47"/>
      <c r="AM2594" s="3" t="s">
        <v>65</v>
      </c>
      <c r="AN2594" s="47"/>
      <c r="AO2594" s="47"/>
      <c r="AQ2594" s="47"/>
    </row>
    <row r="2595" spans="1:43" s="4" customFormat="1" ht="15" x14ac:dyDescent="0.25">
      <c r="A2595" s="56"/>
      <c r="B2595" s="49"/>
      <c r="C2595" s="372" t="s">
        <v>66</v>
      </c>
      <c r="D2595" s="372"/>
      <c r="E2595" s="372"/>
      <c r="F2595" s="51"/>
      <c r="G2595" s="52"/>
      <c r="H2595" s="52"/>
      <c r="I2595" s="52"/>
      <c r="J2595" s="57"/>
      <c r="K2595" s="52"/>
      <c r="L2595" s="53">
        <v>25.9</v>
      </c>
      <c r="M2595" s="52"/>
      <c r="N2595" s="64">
        <v>905.46</v>
      </c>
      <c r="AF2595" s="39"/>
      <c r="AG2595" s="47"/>
      <c r="AH2595" s="47"/>
      <c r="AL2595" s="3" t="s">
        <v>66</v>
      </c>
      <c r="AN2595" s="47"/>
      <c r="AO2595" s="47"/>
      <c r="AQ2595" s="47"/>
    </row>
    <row r="2596" spans="1:43" s="4" customFormat="1" ht="23.25" x14ac:dyDescent="0.25">
      <c r="A2596" s="56"/>
      <c r="B2596" s="49" t="s">
        <v>718</v>
      </c>
      <c r="C2596" s="372" t="s">
        <v>719</v>
      </c>
      <c r="D2596" s="372"/>
      <c r="E2596" s="372"/>
      <c r="F2596" s="51" t="s">
        <v>69</v>
      </c>
      <c r="G2596" s="63">
        <v>117</v>
      </c>
      <c r="H2596" s="52"/>
      <c r="I2596" s="63">
        <v>117</v>
      </c>
      <c r="J2596" s="57"/>
      <c r="K2596" s="52"/>
      <c r="L2596" s="53">
        <v>30.3</v>
      </c>
      <c r="M2596" s="52"/>
      <c r="N2596" s="55">
        <v>1059.3900000000001</v>
      </c>
      <c r="AF2596" s="39"/>
      <c r="AG2596" s="47"/>
      <c r="AH2596" s="47"/>
      <c r="AL2596" s="3" t="s">
        <v>719</v>
      </c>
      <c r="AN2596" s="47"/>
      <c r="AO2596" s="47"/>
      <c r="AQ2596" s="47"/>
    </row>
    <row r="2597" spans="1:43" s="4" customFormat="1" ht="23.25" x14ac:dyDescent="0.25">
      <c r="A2597" s="56"/>
      <c r="B2597" s="49" t="s">
        <v>720</v>
      </c>
      <c r="C2597" s="372" t="s">
        <v>721</v>
      </c>
      <c r="D2597" s="372"/>
      <c r="E2597" s="372"/>
      <c r="F2597" s="51" t="s">
        <v>69</v>
      </c>
      <c r="G2597" s="63">
        <v>74</v>
      </c>
      <c r="H2597" s="52"/>
      <c r="I2597" s="63">
        <v>74</v>
      </c>
      <c r="J2597" s="57"/>
      <c r="K2597" s="52"/>
      <c r="L2597" s="53">
        <v>19.170000000000002</v>
      </c>
      <c r="M2597" s="52"/>
      <c r="N2597" s="64">
        <v>670.04</v>
      </c>
      <c r="AF2597" s="39"/>
      <c r="AG2597" s="47"/>
      <c r="AH2597" s="47"/>
      <c r="AL2597" s="3" t="s">
        <v>721</v>
      </c>
      <c r="AN2597" s="47"/>
      <c r="AO2597" s="47"/>
      <c r="AQ2597" s="47"/>
    </row>
    <row r="2598" spans="1:43" s="4" customFormat="1" ht="15" x14ac:dyDescent="0.25">
      <c r="A2598" s="65"/>
      <c r="B2598" s="66"/>
      <c r="C2598" s="374" t="s">
        <v>72</v>
      </c>
      <c r="D2598" s="374"/>
      <c r="E2598" s="374"/>
      <c r="F2598" s="42"/>
      <c r="G2598" s="43"/>
      <c r="H2598" s="43"/>
      <c r="I2598" s="43"/>
      <c r="J2598" s="45"/>
      <c r="K2598" s="43"/>
      <c r="L2598" s="67">
        <v>105.32</v>
      </c>
      <c r="M2598" s="60"/>
      <c r="N2598" s="46"/>
      <c r="AF2598" s="39"/>
      <c r="AG2598" s="47"/>
      <c r="AH2598" s="47"/>
      <c r="AN2598" s="47" t="s">
        <v>72</v>
      </c>
      <c r="AO2598" s="47"/>
      <c r="AQ2598" s="47"/>
    </row>
    <row r="2599" spans="1:43" s="4" customFormat="1" ht="45.75" x14ac:dyDescent="0.25">
      <c r="A2599" s="40" t="s">
        <v>1042</v>
      </c>
      <c r="B2599" s="41" t="s">
        <v>723</v>
      </c>
      <c r="C2599" s="374" t="s">
        <v>724</v>
      </c>
      <c r="D2599" s="374"/>
      <c r="E2599" s="374"/>
      <c r="F2599" s="42" t="s">
        <v>231</v>
      </c>
      <c r="G2599" s="43">
        <v>9.0719999999999992</v>
      </c>
      <c r="H2599" s="44">
        <v>1</v>
      </c>
      <c r="I2599" s="116">
        <v>9.0719999999999992</v>
      </c>
      <c r="J2599" s="67">
        <v>124.92</v>
      </c>
      <c r="K2599" s="43"/>
      <c r="L2599" s="105">
        <v>1133.27</v>
      </c>
      <c r="M2599" s="43"/>
      <c r="N2599" s="46"/>
      <c r="AF2599" s="39"/>
      <c r="AG2599" s="47"/>
      <c r="AH2599" s="47" t="s">
        <v>724</v>
      </c>
      <c r="AN2599" s="47"/>
      <c r="AO2599" s="47"/>
      <c r="AQ2599" s="47"/>
    </row>
    <row r="2600" spans="1:43" s="4" customFormat="1" ht="15" x14ac:dyDescent="0.25">
      <c r="A2600" s="69"/>
      <c r="B2600" s="50"/>
      <c r="C2600" s="372" t="s">
        <v>725</v>
      </c>
      <c r="D2600" s="372"/>
      <c r="E2600" s="372"/>
      <c r="F2600" s="372"/>
      <c r="G2600" s="372"/>
      <c r="H2600" s="372"/>
      <c r="I2600" s="372"/>
      <c r="J2600" s="372"/>
      <c r="K2600" s="372"/>
      <c r="L2600" s="372"/>
      <c r="M2600" s="372"/>
      <c r="N2600" s="377"/>
      <c r="AF2600" s="39"/>
      <c r="AG2600" s="47"/>
      <c r="AH2600" s="47"/>
      <c r="AI2600" s="3" t="s">
        <v>725</v>
      </c>
      <c r="AN2600" s="47"/>
      <c r="AO2600" s="47"/>
      <c r="AQ2600" s="47"/>
    </row>
    <row r="2601" spans="1:43" s="4" customFormat="1" ht="15" x14ac:dyDescent="0.25">
      <c r="A2601" s="65"/>
      <c r="B2601" s="66"/>
      <c r="C2601" s="374" t="s">
        <v>72</v>
      </c>
      <c r="D2601" s="374"/>
      <c r="E2601" s="374"/>
      <c r="F2601" s="42"/>
      <c r="G2601" s="43"/>
      <c r="H2601" s="43"/>
      <c r="I2601" s="43"/>
      <c r="J2601" s="45"/>
      <c r="K2601" s="43"/>
      <c r="L2601" s="105">
        <v>1133.27</v>
      </c>
      <c r="M2601" s="60"/>
      <c r="N2601" s="46"/>
      <c r="AF2601" s="39"/>
      <c r="AG2601" s="47"/>
      <c r="AH2601" s="47"/>
      <c r="AN2601" s="47" t="s">
        <v>72</v>
      </c>
      <c r="AO2601" s="47"/>
      <c r="AQ2601" s="47"/>
    </row>
    <row r="2602" spans="1:43" s="4" customFormat="1" ht="56.25" x14ac:dyDescent="0.25">
      <c r="A2602" s="40" t="s">
        <v>1043</v>
      </c>
      <c r="B2602" s="41" t="s">
        <v>730</v>
      </c>
      <c r="C2602" s="374" t="s">
        <v>731</v>
      </c>
      <c r="D2602" s="374"/>
      <c r="E2602" s="374"/>
      <c r="F2602" s="42" t="s">
        <v>732</v>
      </c>
      <c r="G2602" s="43">
        <v>0.09</v>
      </c>
      <c r="H2602" s="44">
        <v>1</v>
      </c>
      <c r="I2602" s="68">
        <v>0.09</v>
      </c>
      <c r="J2602" s="45"/>
      <c r="K2602" s="43"/>
      <c r="L2602" s="45"/>
      <c r="M2602" s="43"/>
      <c r="N2602" s="46"/>
      <c r="AF2602" s="39"/>
      <c r="AG2602" s="47"/>
      <c r="AH2602" s="47" t="s">
        <v>731</v>
      </c>
      <c r="AN2602" s="47"/>
      <c r="AO2602" s="47"/>
      <c r="AQ2602" s="47"/>
    </row>
    <row r="2603" spans="1:43" s="4" customFormat="1" ht="15" x14ac:dyDescent="0.25">
      <c r="A2603" s="69"/>
      <c r="B2603" s="50"/>
      <c r="C2603" s="372" t="s">
        <v>696</v>
      </c>
      <c r="D2603" s="372"/>
      <c r="E2603" s="372"/>
      <c r="F2603" s="372"/>
      <c r="G2603" s="372"/>
      <c r="H2603" s="372"/>
      <c r="I2603" s="372"/>
      <c r="J2603" s="372"/>
      <c r="K2603" s="372"/>
      <c r="L2603" s="372"/>
      <c r="M2603" s="372"/>
      <c r="N2603" s="377"/>
      <c r="AF2603" s="39"/>
      <c r="AG2603" s="47"/>
      <c r="AH2603" s="47"/>
      <c r="AI2603" s="3" t="s">
        <v>696</v>
      </c>
      <c r="AN2603" s="47"/>
      <c r="AO2603" s="47"/>
      <c r="AQ2603" s="47"/>
    </row>
    <row r="2604" spans="1:43" s="4" customFormat="1" ht="22.5" x14ac:dyDescent="0.25">
      <c r="A2604" s="103"/>
      <c r="B2604" s="49" t="s">
        <v>217</v>
      </c>
      <c r="C2604" s="368" t="s">
        <v>218</v>
      </c>
      <c r="D2604" s="368"/>
      <c r="E2604" s="368"/>
      <c r="F2604" s="368"/>
      <c r="G2604" s="368"/>
      <c r="H2604" s="368"/>
      <c r="I2604" s="368"/>
      <c r="J2604" s="368"/>
      <c r="K2604" s="368"/>
      <c r="L2604" s="368"/>
      <c r="M2604" s="368"/>
      <c r="N2604" s="376"/>
      <c r="AF2604" s="39"/>
      <c r="AG2604" s="47"/>
      <c r="AH2604" s="47"/>
      <c r="AJ2604" s="3" t="s">
        <v>218</v>
      </c>
      <c r="AN2604" s="47"/>
      <c r="AO2604" s="47"/>
      <c r="AQ2604" s="47"/>
    </row>
    <row r="2605" spans="1:43" s="4" customFormat="1" ht="15" x14ac:dyDescent="0.25">
      <c r="A2605" s="48"/>
      <c r="B2605" s="49" t="s">
        <v>58</v>
      </c>
      <c r="C2605" s="372" t="s">
        <v>62</v>
      </c>
      <c r="D2605" s="372"/>
      <c r="E2605" s="372"/>
      <c r="F2605" s="51"/>
      <c r="G2605" s="52"/>
      <c r="H2605" s="52"/>
      <c r="I2605" s="52"/>
      <c r="J2605" s="53">
        <v>689.47</v>
      </c>
      <c r="K2605" s="54">
        <v>1.1499999999999999</v>
      </c>
      <c r="L2605" s="53">
        <v>71.36</v>
      </c>
      <c r="M2605" s="54">
        <v>34.96</v>
      </c>
      <c r="N2605" s="55">
        <v>2494.75</v>
      </c>
      <c r="AF2605" s="39"/>
      <c r="AG2605" s="47"/>
      <c r="AH2605" s="47"/>
      <c r="AK2605" s="3" t="s">
        <v>62</v>
      </c>
      <c r="AN2605" s="47"/>
      <c r="AO2605" s="47"/>
      <c r="AQ2605" s="47"/>
    </row>
    <row r="2606" spans="1:43" s="4" customFormat="1" ht="15" x14ac:dyDescent="0.25">
      <c r="A2606" s="48"/>
      <c r="B2606" s="49" t="s">
        <v>73</v>
      </c>
      <c r="C2606" s="372" t="s">
        <v>175</v>
      </c>
      <c r="D2606" s="372"/>
      <c r="E2606" s="372"/>
      <c r="F2606" s="51"/>
      <c r="G2606" s="52"/>
      <c r="H2606" s="52"/>
      <c r="I2606" s="52"/>
      <c r="J2606" s="53">
        <v>72.67</v>
      </c>
      <c r="K2606" s="54">
        <v>1.1499999999999999</v>
      </c>
      <c r="L2606" s="53">
        <v>7.52</v>
      </c>
      <c r="M2606" s="52"/>
      <c r="N2606" s="58"/>
      <c r="AF2606" s="39"/>
      <c r="AG2606" s="47"/>
      <c r="AH2606" s="47"/>
      <c r="AK2606" s="3" t="s">
        <v>175</v>
      </c>
      <c r="AN2606" s="47"/>
      <c r="AO2606" s="47"/>
      <c r="AQ2606" s="47"/>
    </row>
    <row r="2607" spans="1:43" s="4" customFormat="1" ht="15" x14ac:dyDescent="0.25">
      <c r="A2607" s="48"/>
      <c r="B2607" s="49" t="s">
        <v>78</v>
      </c>
      <c r="C2607" s="372" t="s">
        <v>176</v>
      </c>
      <c r="D2607" s="372"/>
      <c r="E2607" s="372"/>
      <c r="F2607" s="51"/>
      <c r="G2607" s="52"/>
      <c r="H2607" s="52"/>
      <c r="I2607" s="52"/>
      <c r="J2607" s="53">
        <v>0.41</v>
      </c>
      <c r="K2607" s="54">
        <v>1.1499999999999999</v>
      </c>
      <c r="L2607" s="53">
        <v>0.04</v>
      </c>
      <c r="M2607" s="54">
        <v>34.96</v>
      </c>
      <c r="N2607" s="64">
        <v>1.4</v>
      </c>
      <c r="AF2607" s="39"/>
      <c r="AG2607" s="47"/>
      <c r="AH2607" s="47"/>
      <c r="AK2607" s="3" t="s">
        <v>176</v>
      </c>
      <c r="AN2607" s="47"/>
      <c r="AO2607" s="47"/>
      <c r="AQ2607" s="47"/>
    </row>
    <row r="2608" spans="1:43" s="4" customFormat="1" ht="15" x14ac:dyDescent="0.25">
      <c r="A2608" s="48"/>
      <c r="B2608" s="49" t="s">
        <v>122</v>
      </c>
      <c r="C2608" s="372" t="s">
        <v>177</v>
      </c>
      <c r="D2608" s="372"/>
      <c r="E2608" s="372"/>
      <c r="F2608" s="51"/>
      <c r="G2608" s="52"/>
      <c r="H2608" s="52"/>
      <c r="I2608" s="52"/>
      <c r="J2608" s="53">
        <v>484.59</v>
      </c>
      <c r="K2608" s="52"/>
      <c r="L2608" s="53">
        <v>43.61</v>
      </c>
      <c r="M2608" s="52"/>
      <c r="N2608" s="58"/>
      <c r="AF2608" s="39"/>
      <c r="AG2608" s="47"/>
      <c r="AH2608" s="47"/>
      <c r="AK2608" s="3" t="s">
        <v>177</v>
      </c>
      <c r="AN2608" s="47"/>
      <c r="AO2608" s="47"/>
      <c r="AQ2608" s="47"/>
    </row>
    <row r="2609" spans="1:43" s="4" customFormat="1" ht="15" x14ac:dyDescent="0.25">
      <c r="A2609" s="56"/>
      <c r="B2609" s="49"/>
      <c r="C2609" s="372" t="s">
        <v>63</v>
      </c>
      <c r="D2609" s="372"/>
      <c r="E2609" s="372"/>
      <c r="F2609" s="51" t="s">
        <v>64</v>
      </c>
      <c r="G2609" s="54">
        <v>71.67</v>
      </c>
      <c r="H2609" s="54">
        <v>1.1499999999999999</v>
      </c>
      <c r="I2609" s="117">
        <v>7.4178449999999998</v>
      </c>
      <c r="J2609" s="57"/>
      <c r="K2609" s="52"/>
      <c r="L2609" s="57"/>
      <c r="M2609" s="52"/>
      <c r="N2609" s="58"/>
      <c r="AF2609" s="39"/>
      <c r="AG2609" s="47"/>
      <c r="AH2609" s="47"/>
      <c r="AL2609" s="3" t="s">
        <v>63</v>
      </c>
      <c r="AN2609" s="47"/>
      <c r="AO2609" s="47"/>
      <c r="AQ2609" s="47"/>
    </row>
    <row r="2610" spans="1:43" s="4" customFormat="1" ht="15" x14ac:dyDescent="0.25">
      <c r="A2610" s="56"/>
      <c r="B2610" s="49"/>
      <c r="C2610" s="372" t="s">
        <v>178</v>
      </c>
      <c r="D2610" s="372"/>
      <c r="E2610" s="372"/>
      <c r="F2610" s="51" t="s">
        <v>64</v>
      </c>
      <c r="G2610" s="54">
        <v>0.03</v>
      </c>
      <c r="H2610" s="54">
        <v>1.1499999999999999</v>
      </c>
      <c r="I2610" s="117">
        <v>3.1050000000000001E-3</v>
      </c>
      <c r="J2610" s="57"/>
      <c r="K2610" s="52"/>
      <c r="L2610" s="57"/>
      <c r="M2610" s="52"/>
      <c r="N2610" s="58"/>
      <c r="AF2610" s="39"/>
      <c r="AG2610" s="47"/>
      <c r="AH2610" s="47"/>
      <c r="AL2610" s="3" t="s">
        <v>178</v>
      </c>
      <c r="AN2610" s="47"/>
      <c r="AO2610" s="47"/>
      <c r="AQ2610" s="47"/>
    </row>
    <row r="2611" spans="1:43" s="4" customFormat="1" ht="15" x14ac:dyDescent="0.25">
      <c r="A2611" s="48"/>
      <c r="B2611" s="49"/>
      <c r="C2611" s="375" t="s">
        <v>65</v>
      </c>
      <c r="D2611" s="375"/>
      <c r="E2611" s="375"/>
      <c r="F2611" s="59"/>
      <c r="G2611" s="60"/>
      <c r="H2611" s="60"/>
      <c r="I2611" s="60"/>
      <c r="J2611" s="108">
        <v>1246.73</v>
      </c>
      <c r="K2611" s="60"/>
      <c r="L2611" s="61">
        <v>122.49</v>
      </c>
      <c r="M2611" s="60"/>
      <c r="N2611" s="62"/>
      <c r="AF2611" s="39"/>
      <c r="AG2611" s="47"/>
      <c r="AH2611" s="47"/>
      <c r="AM2611" s="3" t="s">
        <v>65</v>
      </c>
      <c r="AN2611" s="47"/>
      <c r="AO2611" s="47"/>
      <c r="AQ2611" s="47"/>
    </row>
    <row r="2612" spans="1:43" s="4" customFormat="1" ht="15" x14ac:dyDescent="0.25">
      <c r="A2612" s="56"/>
      <c r="B2612" s="49"/>
      <c r="C2612" s="372" t="s">
        <v>66</v>
      </c>
      <c r="D2612" s="372"/>
      <c r="E2612" s="372"/>
      <c r="F2612" s="51"/>
      <c r="G2612" s="52"/>
      <c r="H2612" s="52"/>
      <c r="I2612" s="52"/>
      <c r="J2612" s="57"/>
      <c r="K2612" s="52"/>
      <c r="L2612" s="53">
        <v>71.400000000000006</v>
      </c>
      <c r="M2612" s="52"/>
      <c r="N2612" s="55">
        <v>2496.15</v>
      </c>
      <c r="AF2612" s="39"/>
      <c r="AG2612" s="47"/>
      <c r="AH2612" s="47"/>
      <c r="AL2612" s="3" t="s">
        <v>66</v>
      </c>
      <c r="AN2612" s="47"/>
      <c r="AO2612" s="47"/>
      <c r="AQ2612" s="47"/>
    </row>
    <row r="2613" spans="1:43" s="4" customFormat="1" ht="23.25" x14ac:dyDescent="0.25">
      <c r="A2613" s="56"/>
      <c r="B2613" s="49" t="s">
        <v>718</v>
      </c>
      <c r="C2613" s="372" t="s">
        <v>719</v>
      </c>
      <c r="D2613" s="372"/>
      <c r="E2613" s="372"/>
      <c r="F2613" s="51" t="s">
        <v>69</v>
      </c>
      <c r="G2613" s="63">
        <v>117</v>
      </c>
      <c r="H2613" s="52"/>
      <c r="I2613" s="63">
        <v>117</v>
      </c>
      <c r="J2613" s="57"/>
      <c r="K2613" s="52"/>
      <c r="L2613" s="53">
        <v>83.54</v>
      </c>
      <c r="M2613" s="52"/>
      <c r="N2613" s="55">
        <v>2920.5</v>
      </c>
      <c r="AF2613" s="39"/>
      <c r="AG2613" s="47"/>
      <c r="AH2613" s="47"/>
      <c r="AL2613" s="3" t="s">
        <v>719</v>
      </c>
      <c r="AN2613" s="47"/>
      <c r="AO2613" s="47"/>
      <c r="AQ2613" s="47"/>
    </row>
    <row r="2614" spans="1:43" s="4" customFormat="1" ht="23.25" x14ac:dyDescent="0.25">
      <c r="A2614" s="56"/>
      <c r="B2614" s="49" t="s">
        <v>720</v>
      </c>
      <c r="C2614" s="372" t="s">
        <v>721</v>
      </c>
      <c r="D2614" s="372"/>
      <c r="E2614" s="372"/>
      <c r="F2614" s="51" t="s">
        <v>69</v>
      </c>
      <c r="G2614" s="63">
        <v>74</v>
      </c>
      <c r="H2614" s="52"/>
      <c r="I2614" s="63">
        <v>74</v>
      </c>
      <c r="J2614" s="57"/>
      <c r="K2614" s="52"/>
      <c r="L2614" s="53">
        <v>52.84</v>
      </c>
      <c r="M2614" s="52"/>
      <c r="N2614" s="55">
        <v>1847.15</v>
      </c>
      <c r="AF2614" s="39"/>
      <c r="AG2614" s="47"/>
      <c r="AH2614" s="47"/>
      <c r="AL2614" s="3" t="s">
        <v>721</v>
      </c>
      <c r="AN2614" s="47"/>
      <c r="AO2614" s="47"/>
      <c r="AQ2614" s="47"/>
    </row>
    <row r="2615" spans="1:43" s="4" customFormat="1" ht="15" x14ac:dyDescent="0.25">
      <c r="A2615" s="65"/>
      <c r="B2615" s="66"/>
      <c r="C2615" s="374" t="s">
        <v>72</v>
      </c>
      <c r="D2615" s="374"/>
      <c r="E2615" s="374"/>
      <c r="F2615" s="42"/>
      <c r="G2615" s="43"/>
      <c r="H2615" s="43"/>
      <c r="I2615" s="43"/>
      <c r="J2615" s="45"/>
      <c r="K2615" s="43"/>
      <c r="L2615" s="67">
        <v>258.87</v>
      </c>
      <c r="M2615" s="60"/>
      <c r="N2615" s="46"/>
      <c r="AF2615" s="39"/>
      <c r="AG2615" s="47"/>
      <c r="AH2615" s="47"/>
      <c r="AN2615" s="47" t="s">
        <v>72</v>
      </c>
      <c r="AO2615" s="47"/>
      <c r="AQ2615" s="47"/>
    </row>
    <row r="2616" spans="1:43" s="4" customFormat="1" ht="57" x14ac:dyDescent="0.25">
      <c r="A2616" s="40" t="s">
        <v>1044</v>
      </c>
      <c r="B2616" s="41" t="s">
        <v>734</v>
      </c>
      <c r="C2616" s="374" t="s">
        <v>735</v>
      </c>
      <c r="D2616" s="374"/>
      <c r="E2616" s="374"/>
      <c r="F2616" s="42" t="s">
        <v>215</v>
      </c>
      <c r="G2616" s="43">
        <v>0.1</v>
      </c>
      <c r="H2616" s="44">
        <v>1</v>
      </c>
      <c r="I2616" s="120">
        <v>0.1</v>
      </c>
      <c r="J2616" s="45"/>
      <c r="K2616" s="43"/>
      <c r="L2616" s="45"/>
      <c r="M2616" s="43"/>
      <c r="N2616" s="46"/>
      <c r="AF2616" s="39"/>
      <c r="AG2616" s="47"/>
      <c r="AH2616" s="47" t="s">
        <v>735</v>
      </c>
      <c r="AN2616" s="47"/>
      <c r="AO2616" s="47"/>
      <c r="AQ2616" s="47"/>
    </row>
    <row r="2617" spans="1:43" s="4" customFormat="1" ht="15" x14ac:dyDescent="0.25">
      <c r="A2617" s="69"/>
      <c r="B2617" s="50"/>
      <c r="C2617" s="372" t="s">
        <v>736</v>
      </c>
      <c r="D2617" s="372"/>
      <c r="E2617" s="372"/>
      <c r="F2617" s="372"/>
      <c r="G2617" s="372"/>
      <c r="H2617" s="372"/>
      <c r="I2617" s="372"/>
      <c r="J2617" s="372"/>
      <c r="K2617" s="372"/>
      <c r="L2617" s="372"/>
      <c r="M2617" s="372"/>
      <c r="N2617" s="377"/>
      <c r="AF2617" s="39"/>
      <c r="AG2617" s="47"/>
      <c r="AH2617" s="47"/>
      <c r="AI2617" s="3" t="s">
        <v>736</v>
      </c>
      <c r="AN2617" s="47"/>
      <c r="AO2617" s="47"/>
      <c r="AQ2617" s="47"/>
    </row>
    <row r="2618" spans="1:43" s="4" customFormat="1" ht="15" x14ac:dyDescent="0.25">
      <c r="A2618" s="103"/>
      <c r="B2618" s="49" t="s">
        <v>737</v>
      </c>
      <c r="C2618" s="368" t="s">
        <v>738</v>
      </c>
      <c r="D2618" s="368"/>
      <c r="E2618" s="368"/>
      <c r="F2618" s="368"/>
      <c r="G2618" s="368"/>
      <c r="H2618" s="368"/>
      <c r="I2618" s="368"/>
      <c r="J2618" s="368"/>
      <c r="K2618" s="368"/>
      <c r="L2618" s="368"/>
      <c r="M2618" s="368"/>
      <c r="N2618" s="376"/>
      <c r="AF2618" s="39"/>
      <c r="AG2618" s="47"/>
      <c r="AH2618" s="47"/>
      <c r="AJ2618" s="3" t="s">
        <v>738</v>
      </c>
      <c r="AN2618" s="47"/>
      <c r="AO2618" s="47"/>
      <c r="AQ2618" s="47"/>
    </row>
    <row r="2619" spans="1:43" s="4" customFormat="1" ht="22.5" x14ac:dyDescent="0.25">
      <c r="A2619" s="103"/>
      <c r="B2619" s="49" t="s">
        <v>217</v>
      </c>
      <c r="C2619" s="368" t="s">
        <v>218</v>
      </c>
      <c r="D2619" s="368"/>
      <c r="E2619" s="368"/>
      <c r="F2619" s="368"/>
      <c r="G2619" s="368"/>
      <c r="H2619" s="368"/>
      <c r="I2619" s="368"/>
      <c r="J2619" s="368"/>
      <c r="K2619" s="368"/>
      <c r="L2619" s="368"/>
      <c r="M2619" s="368"/>
      <c r="N2619" s="376"/>
      <c r="AF2619" s="39"/>
      <c r="AG2619" s="47"/>
      <c r="AH2619" s="47"/>
      <c r="AJ2619" s="3" t="s">
        <v>218</v>
      </c>
      <c r="AN2619" s="47"/>
      <c r="AO2619" s="47"/>
      <c r="AQ2619" s="47"/>
    </row>
    <row r="2620" spans="1:43" s="4" customFormat="1" ht="15" x14ac:dyDescent="0.25">
      <c r="A2620" s="48"/>
      <c r="B2620" s="49" t="s">
        <v>58</v>
      </c>
      <c r="C2620" s="372" t="s">
        <v>62</v>
      </c>
      <c r="D2620" s="372"/>
      <c r="E2620" s="372"/>
      <c r="F2620" s="51"/>
      <c r="G2620" s="52"/>
      <c r="H2620" s="52"/>
      <c r="I2620" s="52"/>
      <c r="J2620" s="53">
        <v>132.35</v>
      </c>
      <c r="K2620" s="70">
        <v>1.2075</v>
      </c>
      <c r="L2620" s="53">
        <v>15.98</v>
      </c>
      <c r="M2620" s="54">
        <v>34.96</v>
      </c>
      <c r="N2620" s="64">
        <v>558.66</v>
      </c>
      <c r="AF2620" s="39"/>
      <c r="AG2620" s="47"/>
      <c r="AH2620" s="47"/>
      <c r="AK2620" s="3" t="s">
        <v>62</v>
      </c>
      <c r="AN2620" s="47"/>
      <c r="AO2620" s="47"/>
      <c r="AQ2620" s="47"/>
    </row>
    <row r="2621" spans="1:43" s="4" customFormat="1" ht="15" x14ac:dyDescent="0.25">
      <c r="A2621" s="48"/>
      <c r="B2621" s="49" t="s">
        <v>73</v>
      </c>
      <c r="C2621" s="372" t="s">
        <v>175</v>
      </c>
      <c r="D2621" s="372"/>
      <c r="E2621" s="372"/>
      <c r="F2621" s="51"/>
      <c r="G2621" s="52"/>
      <c r="H2621" s="52"/>
      <c r="I2621" s="52"/>
      <c r="J2621" s="53">
        <v>50.19</v>
      </c>
      <c r="K2621" s="54">
        <v>1.1499999999999999</v>
      </c>
      <c r="L2621" s="53">
        <v>5.77</v>
      </c>
      <c r="M2621" s="52"/>
      <c r="N2621" s="58"/>
      <c r="AF2621" s="39"/>
      <c r="AG2621" s="47"/>
      <c r="AH2621" s="47"/>
      <c r="AK2621" s="3" t="s">
        <v>175</v>
      </c>
      <c r="AN2621" s="47"/>
      <c r="AO2621" s="47"/>
      <c r="AQ2621" s="47"/>
    </row>
    <row r="2622" spans="1:43" s="4" customFormat="1" ht="15" x14ac:dyDescent="0.25">
      <c r="A2622" s="48"/>
      <c r="B2622" s="49" t="s">
        <v>78</v>
      </c>
      <c r="C2622" s="372" t="s">
        <v>176</v>
      </c>
      <c r="D2622" s="372"/>
      <c r="E2622" s="372"/>
      <c r="F2622" s="51"/>
      <c r="G2622" s="52"/>
      <c r="H2622" s="52"/>
      <c r="I2622" s="52"/>
      <c r="J2622" s="53">
        <v>5.0199999999999996</v>
      </c>
      <c r="K2622" s="54">
        <v>1.1499999999999999</v>
      </c>
      <c r="L2622" s="53">
        <v>0.57999999999999996</v>
      </c>
      <c r="M2622" s="54">
        <v>34.96</v>
      </c>
      <c r="N2622" s="64">
        <v>20.28</v>
      </c>
      <c r="AF2622" s="39"/>
      <c r="AG2622" s="47"/>
      <c r="AH2622" s="47"/>
      <c r="AK2622" s="3" t="s">
        <v>176</v>
      </c>
      <c r="AN2622" s="47"/>
      <c r="AO2622" s="47"/>
      <c r="AQ2622" s="47"/>
    </row>
    <row r="2623" spans="1:43" s="4" customFormat="1" ht="15" x14ac:dyDescent="0.25">
      <c r="A2623" s="48"/>
      <c r="B2623" s="49" t="s">
        <v>122</v>
      </c>
      <c r="C2623" s="372" t="s">
        <v>177</v>
      </c>
      <c r="D2623" s="372"/>
      <c r="E2623" s="372"/>
      <c r="F2623" s="51"/>
      <c r="G2623" s="52"/>
      <c r="H2623" s="52"/>
      <c r="I2623" s="52"/>
      <c r="J2623" s="53">
        <v>34.700000000000003</v>
      </c>
      <c r="K2623" s="52"/>
      <c r="L2623" s="53">
        <v>3.47</v>
      </c>
      <c r="M2623" s="52"/>
      <c r="N2623" s="58"/>
      <c r="AF2623" s="39"/>
      <c r="AG2623" s="47"/>
      <c r="AH2623" s="47"/>
      <c r="AK2623" s="3" t="s">
        <v>177</v>
      </c>
      <c r="AN2623" s="47"/>
      <c r="AO2623" s="47"/>
      <c r="AQ2623" s="47"/>
    </row>
    <row r="2624" spans="1:43" s="4" customFormat="1" ht="15" x14ac:dyDescent="0.25">
      <c r="A2624" s="56"/>
      <c r="B2624" s="49"/>
      <c r="C2624" s="372" t="s">
        <v>63</v>
      </c>
      <c r="D2624" s="372"/>
      <c r="E2624" s="372"/>
      <c r="F2624" s="51" t="s">
        <v>64</v>
      </c>
      <c r="G2624" s="54">
        <v>14.08</v>
      </c>
      <c r="H2624" s="70">
        <v>1.2075</v>
      </c>
      <c r="I2624" s="114">
        <v>1.7001599999999999</v>
      </c>
      <c r="J2624" s="57"/>
      <c r="K2624" s="52"/>
      <c r="L2624" s="57"/>
      <c r="M2624" s="52"/>
      <c r="N2624" s="58"/>
      <c r="AF2624" s="39"/>
      <c r="AG2624" s="47"/>
      <c r="AH2624" s="47"/>
      <c r="AL2624" s="3" t="s">
        <v>63</v>
      </c>
      <c r="AN2624" s="47"/>
      <c r="AO2624" s="47"/>
      <c r="AQ2624" s="47"/>
    </row>
    <row r="2625" spans="1:43" s="4" customFormat="1" ht="15" x14ac:dyDescent="0.25">
      <c r="A2625" s="56"/>
      <c r="B2625" s="49"/>
      <c r="C2625" s="372" t="s">
        <v>178</v>
      </c>
      <c r="D2625" s="372"/>
      <c r="E2625" s="372"/>
      <c r="F2625" s="51" t="s">
        <v>64</v>
      </c>
      <c r="G2625" s="104">
        <v>0.4</v>
      </c>
      <c r="H2625" s="54">
        <v>1.1499999999999999</v>
      </c>
      <c r="I2625" s="109">
        <v>4.5999999999999999E-2</v>
      </c>
      <c r="J2625" s="57"/>
      <c r="K2625" s="52"/>
      <c r="L2625" s="57"/>
      <c r="M2625" s="52"/>
      <c r="N2625" s="58"/>
      <c r="AF2625" s="39"/>
      <c r="AG2625" s="47"/>
      <c r="AH2625" s="47"/>
      <c r="AL2625" s="3" t="s">
        <v>178</v>
      </c>
      <c r="AN2625" s="47"/>
      <c r="AO2625" s="47"/>
      <c r="AQ2625" s="47"/>
    </row>
    <row r="2626" spans="1:43" s="4" customFormat="1" ht="15" x14ac:dyDescent="0.25">
      <c r="A2626" s="48"/>
      <c r="B2626" s="49"/>
      <c r="C2626" s="375" t="s">
        <v>65</v>
      </c>
      <c r="D2626" s="375"/>
      <c r="E2626" s="375"/>
      <c r="F2626" s="59"/>
      <c r="G2626" s="60"/>
      <c r="H2626" s="60"/>
      <c r="I2626" s="60"/>
      <c r="J2626" s="61">
        <v>217.24</v>
      </c>
      <c r="K2626" s="60"/>
      <c r="L2626" s="61">
        <v>25.22</v>
      </c>
      <c r="M2626" s="60"/>
      <c r="N2626" s="62"/>
      <c r="AF2626" s="39"/>
      <c r="AG2626" s="47"/>
      <c r="AH2626" s="47"/>
      <c r="AM2626" s="3" t="s">
        <v>65</v>
      </c>
      <c r="AN2626" s="47"/>
      <c r="AO2626" s="47"/>
      <c r="AQ2626" s="47"/>
    </row>
    <row r="2627" spans="1:43" s="4" customFormat="1" ht="15" x14ac:dyDescent="0.25">
      <c r="A2627" s="56"/>
      <c r="B2627" s="49"/>
      <c r="C2627" s="372" t="s">
        <v>66</v>
      </c>
      <c r="D2627" s="372"/>
      <c r="E2627" s="372"/>
      <c r="F2627" s="51"/>
      <c r="G2627" s="52"/>
      <c r="H2627" s="52"/>
      <c r="I2627" s="52"/>
      <c r="J2627" s="57"/>
      <c r="K2627" s="52"/>
      <c r="L2627" s="53">
        <v>16.559999999999999</v>
      </c>
      <c r="M2627" s="52"/>
      <c r="N2627" s="64">
        <v>578.94000000000005</v>
      </c>
      <c r="AF2627" s="39"/>
      <c r="AG2627" s="47"/>
      <c r="AH2627" s="47"/>
      <c r="AL2627" s="3" t="s">
        <v>66</v>
      </c>
      <c r="AN2627" s="47"/>
      <c r="AO2627" s="47"/>
      <c r="AQ2627" s="47"/>
    </row>
    <row r="2628" spans="1:43" s="4" customFormat="1" ht="23.25" x14ac:dyDescent="0.25">
      <c r="A2628" s="56"/>
      <c r="B2628" s="49" t="s">
        <v>681</v>
      </c>
      <c r="C2628" s="372" t="s">
        <v>682</v>
      </c>
      <c r="D2628" s="372"/>
      <c r="E2628" s="372"/>
      <c r="F2628" s="51" t="s">
        <v>69</v>
      </c>
      <c r="G2628" s="63">
        <v>97</v>
      </c>
      <c r="H2628" s="52"/>
      <c r="I2628" s="63">
        <v>97</v>
      </c>
      <c r="J2628" s="57"/>
      <c r="K2628" s="52"/>
      <c r="L2628" s="53">
        <v>16.059999999999999</v>
      </c>
      <c r="M2628" s="52"/>
      <c r="N2628" s="64">
        <v>561.57000000000005</v>
      </c>
      <c r="AF2628" s="39"/>
      <c r="AG2628" s="47"/>
      <c r="AH2628" s="47"/>
      <c r="AL2628" s="3" t="s">
        <v>682</v>
      </c>
      <c r="AN2628" s="47"/>
      <c r="AO2628" s="47"/>
      <c r="AQ2628" s="47"/>
    </row>
    <row r="2629" spans="1:43" s="4" customFormat="1" ht="23.25" x14ac:dyDescent="0.25">
      <c r="A2629" s="56"/>
      <c r="B2629" s="49" t="s">
        <v>683</v>
      </c>
      <c r="C2629" s="372" t="s">
        <v>684</v>
      </c>
      <c r="D2629" s="372"/>
      <c r="E2629" s="372"/>
      <c r="F2629" s="51" t="s">
        <v>69</v>
      </c>
      <c r="G2629" s="63">
        <v>51</v>
      </c>
      <c r="H2629" s="52"/>
      <c r="I2629" s="63">
        <v>51</v>
      </c>
      <c r="J2629" s="57"/>
      <c r="K2629" s="52"/>
      <c r="L2629" s="53">
        <v>8.4499999999999993</v>
      </c>
      <c r="M2629" s="52"/>
      <c r="N2629" s="64">
        <v>295.26</v>
      </c>
      <c r="AF2629" s="39"/>
      <c r="AG2629" s="47"/>
      <c r="AH2629" s="47"/>
      <c r="AL2629" s="3" t="s">
        <v>684</v>
      </c>
      <c r="AN2629" s="47"/>
      <c r="AO2629" s="47"/>
      <c r="AQ2629" s="47"/>
    </row>
    <row r="2630" spans="1:43" s="4" customFormat="1" ht="15" x14ac:dyDescent="0.25">
      <c r="A2630" s="65"/>
      <c r="B2630" s="66"/>
      <c r="C2630" s="374" t="s">
        <v>72</v>
      </c>
      <c r="D2630" s="374"/>
      <c r="E2630" s="374"/>
      <c r="F2630" s="42"/>
      <c r="G2630" s="43"/>
      <c r="H2630" s="43"/>
      <c r="I2630" s="43"/>
      <c r="J2630" s="45"/>
      <c r="K2630" s="43"/>
      <c r="L2630" s="67">
        <v>49.73</v>
      </c>
      <c r="M2630" s="60"/>
      <c r="N2630" s="46"/>
      <c r="AF2630" s="39"/>
      <c r="AG2630" s="47"/>
      <c r="AH2630" s="47"/>
      <c r="AN2630" s="47" t="s">
        <v>72</v>
      </c>
      <c r="AO2630" s="47"/>
      <c r="AQ2630" s="47"/>
    </row>
    <row r="2631" spans="1:43" s="4" customFormat="1" ht="57" x14ac:dyDescent="0.25">
      <c r="A2631" s="40" t="s">
        <v>1045</v>
      </c>
      <c r="B2631" s="41" t="s">
        <v>734</v>
      </c>
      <c r="C2631" s="374" t="s">
        <v>740</v>
      </c>
      <c r="D2631" s="374"/>
      <c r="E2631" s="374"/>
      <c r="F2631" s="42" t="s">
        <v>215</v>
      </c>
      <c r="G2631" s="43">
        <v>0.06</v>
      </c>
      <c r="H2631" s="44">
        <v>1</v>
      </c>
      <c r="I2631" s="68">
        <v>0.06</v>
      </c>
      <c r="J2631" s="45"/>
      <c r="K2631" s="43"/>
      <c r="L2631" s="45"/>
      <c r="M2631" s="43"/>
      <c r="N2631" s="46"/>
      <c r="AF2631" s="39"/>
      <c r="AG2631" s="47"/>
      <c r="AH2631" s="47" t="s">
        <v>740</v>
      </c>
      <c r="AN2631" s="47"/>
      <c r="AO2631" s="47"/>
      <c r="AQ2631" s="47"/>
    </row>
    <row r="2632" spans="1:43" s="4" customFormat="1" ht="15" x14ac:dyDescent="0.25">
      <c r="A2632" s="69"/>
      <c r="B2632" s="50"/>
      <c r="C2632" s="372" t="s">
        <v>741</v>
      </c>
      <c r="D2632" s="372"/>
      <c r="E2632" s="372"/>
      <c r="F2632" s="372"/>
      <c r="G2632" s="372"/>
      <c r="H2632" s="372"/>
      <c r="I2632" s="372"/>
      <c r="J2632" s="372"/>
      <c r="K2632" s="372"/>
      <c r="L2632" s="372"/>
      <c r="M2632" s="372"/>
      <c r="N2632" s="377"/>
      <c r="AF2632" s="39"/>
      <c r="AG2632" s="47"/>
      <c r="AH2632" s="47"/>
      <c r="AI2632" s="3" t="s">
        <v>741</v>
      </c>
      <c r="AN2632" s="47"/>
      <c r="AO2632" s="47"/>
      <c r="AQ2632" s="47"/>
    </row>
    <row r="2633" spans="1:43" s="4" customFormat="1" ht="22.5" x14ac:dyDescent="0.25">
      <c r="A2633" s="103"/>
      <c r="B2633" s="49" t="s">
        <v>217</v>
      </c>
      <c r="C2633" s="368" t="s">
        <v>218</v>
      </c>
      <c r="D2633" s="368"/>
      <c r="E2633" s="368"/>
      <c r="F2633" s="368"/>
      <c r="G2633" s="368"/>
      <c r="H2633" s="368"/>
      <c r="I2633" s="368"/>
      <c r="J2633" s="368"/>
      <c r="K2633" s="368"/>
      <c r="L2633" s="368"/>
      <c r="M2633" s="368"/>
      <c r="N2633" s="376"/>
      <c r="AF2633" s="39"/>
      <c r="AG2633" s="47"/>
      <c r="AH2633" s="47"/>
      <c r="AJ2633" s="3" t="s">
        <v>218</v>
      </c>
      <c r="AN2633" s="47"/>
      <c r="AO2633" s="47"/>
      <c r="AQ2633" s="47"/>
    </row>
    <row r="2634" spans="1:43" s="4" customFormat="1" ht="15" x14ac:dyDescent="0.25">
      <c r="A2634" s="48"/>
      <c r="B2634" s="49" t="s">
        <v>58</v>
      </c>
      <c r="C2634" s="372" t="s">
        <v>62</v>
      </c>
      <c r="D2634" s="372"/>
      <c r="E2634" s="372"/>
      <c r="F2634" s="51"/>
      <c r="G2634" s="52"/>
      <c r="H2634" s="52"/>
      <c r="I2634" s="52"/>
      <c r="J2634" s="53">
        <v>132.35</v>
      </c>
      <c r="K2634" s="54">
        <v>1.1499999999999999</v>
      </c>
      <c r="L2634" s="53">
        <v>9.1300000000000008</v>
      </c>
      <c r="M2634" s="54">
        <v>34.96</v>
      </c>
      <c r="N2634" s="64">
        <v>319.18</v>
      </c>
      <c r="AF2634" s="39"/>
      <c r="AG2634" s="47"/>
      <c r="AH2634" s="47"/>
      <c r="AK2634" s="3" t="s">
        <v>62</v>
      </c>
      <c r="AN2634" s="47"/>
      <c r="AO2634" s="47"/>
      <c r="AQ2634" s="47"/>
    </row>
    <row r="2635" spans="1:43" s="4" customFormat="1" ht="15" x14ac:dyDescent="0.25">
      <c r="A2635" s="48"/>
      <c r="B2635" s="49" t="s">
        <v>73</v>
      </c>
      <c r="C2635" s="372" t="s">
        <v>175</v>
      </c>
      <c r="D2635" s="372"/>
      <c r="E2635" s="372"/>
      <c r="F2635" s="51"/>
      <c r="G2635" s="52"/>
      <c r="H2635" s="52"/>
      <c r="I2635" s="52"/>
      <c r="J2635" s="53">
        <v>50.19</v>
      </c>
      <c r="K2635" s="54">
        <v>1.1499999999999999</v>
      </c>
      <c r="L2635" s="53">
        <v>3.46</v>
      </c>
      <c r="M2635" s="52"/>
      <c r="N2635" s="58"/>
      <c r="AF2635" s="39"/>
      <c r="AG2635" s="47"/>
      <c r="AH2635" s="47"/>
      <c r="AK2635" s="3" t="s">
        <v>175</v>
      </c>
      <c r="AN2635" s="47"/>
      <c r="AO2635" s="47"/>
      <c r="AQ2635" s="47"/>
    </row>
    <row r="2636" spans="1:43" s="4" customFormat="1" ht="15" x14ac:dyDescent="0.25">
      <c r="A2636" s="48"/>
      <c r="B2636" s="49" t="s">
        <v>78</v>
      </c>
      <c r="C2636" s="372" t="s">
        <v>176</v>
      </c>
      <c r="D2636" s="372"/>
      <c r="E2636" s="372"/>
      <c r="F2636" s="51"/>
      <c r="G2636" s="52"/>
      <c r="H2636" s="52"/>
      <c r="I2636" s="52"/>
      <c r="J2636" s="53">
        <v>5.0199999999999996</v>
      </c>
      <c r="K2636" s="54">
        <v>1.1499999999999999</v>
      </c>
      <c r="L2636" s="53">
        <v>0.35</v>
      </c>
      <c r="M2636" s="54">
        <v>34.96</v>
      </c>
      <c r="N2636" s="64">
        <v>12.24</v>
      </c>
      <c r="AF2636" s="39"/>
      <c r="AG2636" s="47"/>
      <c r="AH2636" s="47"/>
      <c r="AK2636" s="3" t="s">
        <v>176</v>
      </c>
      <c r="AN2636" s="47"/>
      <c r="AO2636" s="47"/>
      <c r="AQ2636" s="47"/>
    </row>
    <row r="2637" spans="1:43" s="4" customFormat="1" ht="15" x14ac:dyDescent="0.25">
      <c r="A2637" s="48"/>
      <c r="B2637" s="49" t="s">
        <v>122</v>
      </c>
      <c r="C2637" s="372" t="s">
        <v>177</v>
      </c>
      <c r="D2637" s="372"/>
      <c r="E2637" s="372"/>
      <c r="F2637" s="51"/>
      <c r="G2637" s="52"/>
      <c r="H2637" s="52"/>
      <c r="I2637" s="52"/>
      <c r="J2637" s="53">
        <v>34.700000000000003</v>
      </c>
      <c r="K2637" s="52"/>
      <c r="L2637" s="53">
        <v>2.08</v>
      </c>
      <c r="M2637" s="52"/>
      <c r="N2637" s="58"/>
      <c r="AF2637" s="39"/>
      <c r="AG2637" s="47"/>
      <c r="AH2637" s="47"/>
      <c r="AK2637" s="3" t="s">
        <v>177</v>
      </c>
      <c r="AN2637" s="47"/>
      <c r="AO2637" s="47"/>
      <c r="AQ2637" s="47"/>
    </row>
    <row r="2638" spans="1:43" s="4" customFormat="1" ht="15" x14ac:dyDescent="0.25">
      <c r="A2638" s="56"/>
      <c r="B2638" s="49"/>
      <c r="C2638" s="372" t="s">
        <v>63</v>
      </c>
      <c r="D2638" s="372"/>
      <c r="E2638" s="372"/>
      <c r="F2638" s="51" t="s">
        <v>64</v>
      </c>
      <c r="G2638" s="54">
        <v>14.08</v>
      </c>
      <c r="H2638" s="54">
        <v>1.1499999999999999</v>
      </c>
      <c r="I2638" s="114">
        <v>0.97152000000000005</v>
      </c>
      <c r="J2638" s="57"/>
      <c r="K2638" s="52"/>
      <c r="L2638" s="57"/>
      <c r="M2638" s="52"/>
      <c r="N2638" s="58"/>
      <c r="AF2638" s="39"/>
      <c r="AG2638" s="47"/>
      <c r="AH2638" s="47"/>
      <c r="AL2638" s="3" t="s">
        <v>63</v>
      </c>
      <c r="AN2638" s="47"/>
      <c r="AO2638" s="47"/>
      <c r="AQ2638" s="47"/>
    </row>
    <row r="2639" spans="1:43" s="4" customFormat="1" ht="15" x14ac:dyDescent="0.25">
      <c r="A2639" s="56"/>
      <c r="B2639" s="49"/>
      <c r="C2639" s="372" t="s">
        <v>178</v>
      </c>
      <c r="D2639" s="372"/>
      <c r="E2639" s="372"/>
      <c r="F2639" s="51" t="s">
        <v>64</v>
      </c>
      <c r="G2639" s="104">
        <v>0.4</v>
      </c>
      <c r="H2639" s="54">
        <v>1.1499999999999999</v>
      </c>
      <c r="I2639" s="70">
        <v>2.76E-2</v>
      </c>
      <c r="J2639" s="57"/>
      <c r="K2639" s="52"/>
      <c r="L2639" s="57"/>
      <c r="M2639" s="52"/>
      <c r="N2639" s="58"/>
      <c r="AF2639" s="39"/>
      <c r="AG2639" s="47"/>
      <c r="AH2639" s="47"/>
      <c r="AL2639" s="3" t="s">
        <v>178</v>
      </c>
      <c r="AN2639" s="47"/>
      <c r="AO2639" s="47"/>
      <c r="AQ2639" s="47"/>
    </row>
    <row r="2640" spans="1:43" s="4" customFormat="1" ht="15" x14ac:dyDescent="0.25">
      <c r="A2640" s="48"/>
      <c r="B2640" s="49"/>
      <c r="C2640" s="375" t="s">
        <v>65</v>
      </c>
      <c r="D2640" s="375"/>
      <c r="E2640" s="375"/>
      <c r="F2640" s="59"/>
      <c r="G2640" s="60"/>
      <c r="H2640" s="60"/>
      <c r="I2640" s="60"/>
      <c r="J2640" s="61">
        <v>217.24</v>
      </c>
      <c r="K2640" s="60"/>
      <c r="L2640" s="61">
        <v>14.67</v>
      </c>
      <c r="M2640" s="60"/>
      <c r="N2640" s="62"/>
      <c r="AF2640" s="39"/>
      <c r="AG2640" s="47"/>
      <c r="AH2640" s="47"/>
      <c r="AM2640" s="3" t="s">
        <v>65</v>
      </c>
      <c r="AN2640" s="47"/>
      <c r="AO2640" s="47"/>
      <c r="AQ2640" s="47"/>
    </row>
    <row r="2641" spans="1:43" s="4" customFormat="1" ht="15" x14ac:dyDescent="0.25">
      <c r="A2641" s="56"/>
      <c r="B2641" s="49"/>
      <c r="C2641" s="372" t="s">
        <v>66</v>
      </c>
      <c r="D2641" s="372"/>
      <c r="E2641" s="372"/>
      <c r="F2641" s="51"/>
      <c r="G2641" s="52"/>
      <c r="H2641" s="52"/>
      <c r="I2641" s="52"/>
      <c r="J2641" s="57"/>
      <c r="K2641" s="52"/>
      <c r="L2641" s="53">
        <v>9.48</v>
      </c>
      <c r="M2641" s="52"/>
      <c r="N2641" s="64">
        <v>331.42</v>
      </c>
      <c r="AF2641" s="39"/>
      <c r="AG2641" s="47"/>
      <c r="AH2641" s="47"/>
      <c r="AL2641" s="3" t="s">
        <v>66</v>
      </c>
      <c r="AN2641" s="47"/>
      <c r="AO2641" s="47"/>
      <c r="AQ2641" s="47"/>
    </row>
    <row r="2642" spans="1:43" s="4" customFormat="1" ht="23.25" x14ac:dyDescent="0.25">
      <c r="A2642" s="56"/>
      <c r="B2642" s="49" t="s">
        <v>681</v>
      </c>
      <c r="C2642" s="372" t="s">
        <v>682</v>
      </c>
      <c r="D2642" s="372"/>
      <c r="E2642" s="372"/>
      <c r="F2642" s="51" t="s">
        <v>69</v>
      </c>
      <c r="G2642" s="63">
        <v>97</v>
      </c>
      <c r="H2642" s="52"/>
      <c r="I2642" s="63">
        <v>97</v>
      </c>
      <c r="J2642" s="57"/>
      <c r="K2642" s="52"/>
      <c r="L2642" s="53">
        <v>9.1999999999999993</v>
      </c>
      <c r="M2642" s="52"/>
      <c r="N2642" s="64">
        <v>321.48</v>
      </c>
      <c r="AF2642" s="39"/>
      <c r="AG2642" s="47"/>
      <c r="AH2642" s="47"/>
      <c r="AL2642" s="3" t="s">
        <v>682</v>
      </c>
      <c r="AN2642" s="47"/>
      <c r="AO2642" s="47"/>
      <c r="AQ2642" s="47"/>
    </row>
    <row r="2643" spans="1:43" s="4" customFormat="1" ht="23.25" x14ac:dyDescent="0.25">
      <c r="A2643" s="56"/>
      <c r="B2643" s="49" t="s">
        <v>683</v>
      </c>
      <c r="C2643" s="372" t="s">
        <v>684</v>
      </c>
      <c r="D2643" s="372"/>
      <c r="E2643" s="372"/>
      <c r="F2643" s="51" t="s">
        <v>69</v>
      </c>
      <c r="G2643" s="63">
        <v>51</v>
      </c>
      <c r="H2643" s="52"/>
      <c r="I2643" s="63">
        <v>51</v>
      </c>
      <c r="J2643" s="57"/>
      <c r="K2643" s="52"/>
      <c r="L2643" s="53">
        <v>4.83</v>
      </c>
      <c r="M2643" s="52"/>
      <c r="N2643" s="64">
        <v>169.02</v>
      </c>
      <c r="AF2643" s="39"/>
      <c r="AG2643" s="47"/>
      <c r="AH2643" s="47"/>
      <c r="AL2643" s="3" t="s">
        <v>684</v>
      </c>
      <c r="AN2643" s="47"/>
      <c r="AO2643" s="47"/>
      <c r="AQ2643" s="47"/>
    </row>
    <row r="2644" spans="1:43" s="4" customFormat="1" ht="15" x14ac:dyDescent="0.25">
      <c r="A2644" s="65"/>
      <c r="B2644" s="66"/>
      <c r="C2644" s="374" t="s">
        <v>72</v>
      </c>
      <c r="D2644" s="374"/>
      <c r="E2644" s="374"/>
      <c r="F2644" s="42"/>
      <c r="G2644" s="43"/>
      <c r="H2644" s="43"/>
      <c r="I2644" s="43"/>
      <c r="J2644" s="45"/>
      <c r="K2644" s="43"/>
      <c r="L2644" s="67">
        <v>28.7</v>
      </c>
      <c r="M2644" s="60"/>
      <c r="N2644" s="46"/>
      <c r="AF2644" s="39"/>
      <c r="AG2644" s="47"/>
      <c r="AH2644" s="47"/>
      <c r="AN2644" s="47" t="s">
        <v>72</v>
      </c>
      <c r="AO2644" s="47"/>
      <c r="AQ2644" s="47"/>
    </row>
    <row r="2645" spans="1:43" s="4" customFormat="1" ht="23.25" x14ac:dyDescent="0.25">
      <c r="A2645" s="40" t="s">
        <v>1046</v>
      </c>
      <c r="B2645" s="41" t="s">
        <v>686</v>
      </c>
      <c r="C2645" s="374" t="s">
        <v>687</v>
      </c>
      <c r="D2645" s="374"/>
      <c r="E2645" s="374"/>
      <c r="F2645" s="42" t="s">
        <v>661</v>
      </c>
      <c r="G2645" s="43">
        <v>1.6320000000000001E-2</v>
      </c>
      <c r="H2645" s="44">
        <v>1</v>
      </c>
      <c r="I2645" s="118">
        <v>1.6320000000000001E-2</v>
      </c>
      <c r="J2645" s="105">
        <v>18742.68</v>
      </c>
      <c r="K2645" s="43"/>
      <c r="L2645" s="67">
        <v>305.88</v>
      </c>
      <c r="M2645" s="43"/>
      <c r="N2645" s="46"/>
      <c r="AF2645" s="39"/>
      <c r="AG2645" s="47"/>
      <c r="AH2645" s="47" t="s">
        <v>687</v>
      </c>
      <c r="AN2645" s="47"/>
      <c r="AO2645" s="47"/>
      <c r="AQ2645" s="47"/>
    </row>
    <row r="2646" spans="1:43" s="4" customFormat="1" ht="15" x14ac:dyDescent="0.25">
      <c r="A2646" s="69"/>
      <c r="B2646" s="50"/>
      <c r="C2646" s="372" t="s">
        <v>1047</v>
      </c>
      <c r="D2646" s="372"/>
      <c r="E2646" s="372"/>
      <c r="F2646" s="372"/>
      <c r="G2646" s="372"/>
      <c r="H2646" s="372"/>
      <c r="I2646" s="372"/>
      <c r="J2646" s="372"/>
      <c r="K2646" s="372"/>
      <c r="L2646" s="372"/>
      <c r="M2646" s="372"/>
      <c r="N2646" s="377"/>
      <c r="AF2646" s="39"/>
      <c r="AG2646" s="47"/>
      <c r="AH2646" s="47"/>
      <c r="AI2646" s="3" t="s">
        <v>1047</v>
      </c>
      <c r="AN2646" s="47"/>
      <c r="AO2646" s="47"/>
      <c r="AQ2646" s="47"/>
    </row>
    <row r="2647" spans="1:43" s="4" customFormat="1" ht="15" x14ac:dyDescent="0.25">
      <c r="A2647" s="65"/>
      <c r="B2647" s="66"/>
      <c r="C2647" s="374" t="s">
        <v>72</v>
      </c>
      <c r="D2647" s="374"/>
      <c r="E2647" s="374"/>
      <c r="F2647" s="42"/>
      <c r="G2647" s="43"/>
      <c r="H2647" s="43"/>
      <c r="I2647" s="43"/>
      <c r="J2647" s="45"/>
      <c r="K2647" s="43"/>
      <c r="L2647" s="67">
        <v>305.88</v>
      </c>
      <c r="M2647" s="60"/>
      <c r="N2647" s="46"/>
      <c r="AF2647" s="39"/>
      <c r="AG2647" s="47"/>
      <c r="AH2647" s="47"/>
      <c r="AN2647" s="47" t="s">
        <v>72</v>
      </c>
      <c r="AO2647" s="47"/>
      <c r="AQ2647" s="47"/>
    </row>
    <row r="2648" spans="1:43" s="4" customFormat="1" ht="34.5" x14ac:dyDescent="0.25">
      <c r="A2648" s="40" t="s">
        <v>1048</v>
      </c>
      <c r="B2648" s="41" t="s">
        <v>745</v>
      </c>
      <c r="C2648" s="374" t="s">
        <v>746</v>
      </c>
      <c r="D2648" s="374"/>
      <c r="E2648" s="374"/>
      <c r="F2648" s="42" t="s">
        <v>318</v>
      </c>
      <c r="G2648" s="43">
        <v>25.52</v>
      </c>
      <c r="H2648" s="44">
        <v>1</v>
      </c>
      <c r="I2648" s="68">
        <v>25.52</v>
      </c>
      <c r="J2648" s="45"/>
      <c r="K2648" s="43"/>
      <c r="L2648" s="45"/>
      <c r="M2648" s="43"/>
      <c r="N2648" s="46"/>
      <c r="AF2648" s="39"/>
      <c r="AG2648" s="47"/>
      <c r="AH2648" s="47" t="s">
        <v>746</v>
      </c>
      <c r="AN2648" s="47"/>
      <c r="AO2648" s="47"/>
      <c r="AQ2648" s="47"/>
    </row>
    <row r="2649" spans="1:43" s="4" customFormat="1" ht="15" x14ac:dyDescent="0.25">
      <c r="A2649" s="69"/>
      <c r="B2649" s="50"/>
      <c r="C2649" s="372" t="s">
        <v>747</v>
      </c>
      <c r="D2649" s="372"/>
      <c r="E2649" s="372"/>
      <c r="F2649" s="372"/>
      <c r="G2649" s="372"/>
      <c r="H2649" s="372"/>
      <c r="I2649" s="372"/>
      <c r="J2649" s="372"/>
      <c r="K2649" s="372"/>
      <c r="L2649" s="372"/>
      <c r="M2649" s="372"/>
      <c r="N2649" s="377"/>
      <c r="AF2649" s="39"/>
      <c r="AG2649" s="47"/>
      <c r="AH2649" s="47"/>
      <c r="AI2649" s="3" t="s">
        <v>747</v>
      </c>
      <c r="AN2649" s="47"/>
      <c r="AO2649" s="47"/>
      <c r="AQ2649" s="47"/>
    </row>
    <row r="2650" spans="1:43" s="4" customFormat="1" ht="22.5" x14ac:dyDescent="0.25">
      <c r="A2650" s="103"/>
      <c r="B2650" s="49" t="s">
        <v>217</v>
      </c>
      <c r="C2650" s="368" t="s">
        <v>218</v>
      </c>
      <c r="D2650" s="368"/>
      <c r="E2650" s="368"/>
      <c r="F2650" s="368"/>
      <c r="G2650" s="368"/>
      <c r="H2650" s="368"/>
      <c r="I2650" s="368"/>
      <c r="J2650" s="368"/>
      <c r="K2650" s="368"/>
      <c r="L2650" s="368"/>
      <c r="M2650" s="368"/>
      <c r="N2650" s="376"/>
      <c r="AF2650" s="39"/>
      <c r="AG2650" s="47"/>
      <c r="AH2650" s="47"/>
      <c r="AJ2650" s="3" t="s">
        <v>218</v>
      </c>
      <c r="AN2650" s="47"/>
      <c r="AO2650" s="47"/>
      <c r="AQ2650" s="47"/>
    </row>
    <row r="2651" spans="1:43" s="4" customFormat="1" ht="15" x14ac:dyDescent="0.25">
      <c r="A2651" s="48"/>
      <c r="B2651" s="49" t="s">
        <v>58</v>
      </c>
      <c r="C2651" s="372" t="s">
        <v>62</v>
      </c>
      <c r="D2651" s="372"/>
      <c r="E2651" s="372"/>
      <c r="F2651" s="51"/>
      <c r="G2651" s="52"/>
      <c r="H2651" s="52"/>
      <c r="I2651" s="52"/>
      <c r="J2651" s="53">
        <v>1.19</v>
      </c>
      <c r="K2651" s="54">
        <v>1.1499999999999999</v>
      </c>
      <c r="L2651" s="53">
        <v>34.92</v>
      </c>
      <c r="M2651" s="54">
        <v>34.96</v>
      </c>
      <c r="N2651" s="55">
        <v>1220.8</v>
      </c>
      <c r="AF2651" s="39"/>
      <c r="AG2651" s="47"/>
      <c r="AH2651" s="47"/>
      <c r="AK2651" s="3" t="s">
        <v>62</v>
      </c>
      <c r="AN2651" s="47"/>
      <c r="AO2651" s="47"/>
      <c r="AQ2651" s="47"/>
    </row>
    <row r="2652" spans="1:43" s="4" customFormat="1" ht="15" x14ac:dyDescent="0.25">
      <c r="A2652" s="48"/>
      <c r="B2652" s="49" t="s">
        <v>73</v>
      </c>
      <c r="C2652" s="372" t="s">
        <v>175</v>
      </c>
      <c r="D2652" s="372"/>
      <c r="E2652" s="372"/>
      <c r="F2652" s="51"/>
      <c r="G2652" s="52"/>
      <c r="H2652" s="52"/>
      <c r="I2652" s="52"/>
      <c r="J2652" s="53">
        <v>0.08</v>
      </c>
      <c r="K2652" s="54">
        <v>1.1499999999999999</v>
      </c>
      <c r="L2652" s="53">
        <v>2.35</v>
      </c>
      <c r="M2652" s="52"/>
      <c r="N2652" s="58"/>
      <c r="AF2652" s="39"/>
      <c r="AG2652" s="47"/>
      <c r="AH2652" s="47"/>
      <c r="AK2652" s="3" t="s">
        <v>175</v>
      </c>
      <c r="AN2652" s="47"/>
      <c r="AO2652" s="47"/>
      <c r="AQ2652" s="47"/>
    </row>
    <row r="2653" spans="1:43" s="4" customFormat="1" ht="15" x14ac:dyDescent="0.25">
      <c r="A2653" s="48"/>
      <c r="B2653" s="49" t="s">
        <v>122</v>
      </c>
      <c r="C2653" s="372" t="s">
        <v>177</v>
      </c>
      <c r="D2653" s="372"/>
      <c r="E2653" s="372"/>
      <c r="F2653" s="51"/>
      <c r="G2653" s="52"/>
      <c r="H2653" s="52"/>
      <c r="I2653" s="52"/>
      <c r="J2653" s="53">
        <v>6.31</v>
      </c>
      <c r="K2653" s="52"/>
      <c r="L2653" s="53">
        <v>161.03</v>
      </c>
      <c r="M2653" s="52"/>
      <c r="N2653" s="58"/>
      <c r="AF2653" s="39"/>
      <c r="AG2653" s="47"/>
      <c r="AH2653" s="47"/>
      <c r="AK2653" s="3" t="s">
        <v>177</v>
      </c>
      <c r="AN2653" s="47"/>
      <c r="AO2653" s="47"/>
      <c r="AQ2653" s="47"/>
    </row>
    <row r="2654" spans="1:43" s="4" customFormat="1" ht="15" x14ac:dyDescent="0.25">
      <c r="A2654" s="56"/>
      <c r="B2654" s="49"/>
      <c r="C2654" s="372" t="s">
        <v>63</v>
      </c>
      <c r="D2654" s="372"/>
      <c r="E2654" s="372"/>
      <c r="F2654" s="51" t="s">
        <v>64</v>
      </c>
      <c r="G2654" s="54">
        <v>0.13</v>
      </c>
      <c r="H2654" s="54">
        <v>1.1499999999999999</v>
      </c>
      <c r="I2654" s="114">
        <v>3.8152400000000002</v>
      </c>
      <c r="J2654" s="57"/>
      <c r="K2654" s="52"/>
      <c r="L2654" s="57"/>
      <c r="M2654" s="52"/>
      <c r="N2654" s="58"/>
      <c r="AF2654" s="39"/>
      <c r="AG2654" s="47"/>
      <c r="AH2654" s="47"/>
      <c r="AL2654" s="3" t="s">
        <v>63</v>
      </c>
      <c r="AN2654" s="47"/>
      <c r="AO2654" s="47"/>
      <c r="AQ2654" s="47"/>
    </row>
    <row r="2655" spans="1:43" s="4" customFormat="1" ht="15" x14ac:dyDescent="0.25">
      <c r="A2655" s="48"/>
      <c r="B2655" s="49"/>
      <c r="C2655" s="375" t="s">
        <v>65</v>
      </c>
      <c r="D2655" s="375"/>
      <c r="E2655" s="375"/>
      <c r="F2655" s="59"/>
      <c r="G2655" s="60"/>
      <c r="H2655" s="60"/>
      <c r="I2655" s="60"/>
      <c r="J2655" s="61">
        <v>7.58</v>
      </c>
      <c r="K2655" s="60"/>
      <c r="L2655" s="61">
        <v>198.3</v>
      </c>
      <c r="M2655" s="60"/>
      <c r="N2655" s="62"/>
      <c r="AF2655" s="39"/>
      <c r="AG2655" s="47"/>
      <c r="AH2655" s="47"/>
      <c r="AM2655" s="3" t="s">
        <v>65</v>
      </c>
      <c r="AN2655" s="47"/>
      <c r="AO2655" s="47"/>
      <c r="AQ2655" s="47"/>
    </row>
    <row r="2656" spans="1:43" s="4" customFormat="1" ht="15" x14ac:dyDescent="0.25">
      <c r="A2656" s="56"/>
      <c r="B2656" s="49"/>
      <c r="C2656" s="372" t="s">
        <v>66</v>
      </c>
      <c r="D2656" s="372"/>
      <c r="E2656" s="372"/>
      <c r="F2656" s="51"/>
      <c r="G2656" s="52"/>
      <c r="H2656" s="52"/>
      <c r="I2656" s="52"/>
      <c r="J2656" s="57"/>
      <c r="K2656" s="52"/>
      <c r="L2656" s="53">
        <v>34.92</v>
      </c>
      <c r="M2656" s="52"/>
      <c r="N2656" s="55">
        <v>1220.8</v>
      </c>
      <c r="AF2656" s="39"/>
      <c r="AG2656" s="47"/>
      <c r="AH2656" s="47"/>
      <c r="AL2656" s="3" t="s">
        <v>66</v>
      </c>
      <c r="AN2656" s="47"/>
      <c r="AO2656" s="47"/>
      <c r="AQ2656" s="47"/>
    </row>
    <row r="2657" spans="1:43" s="4" customFormat="1" ht="23.25" x14ac:dyDescent="0.25">
      <c r="A2657" s="56"/>
      <c r="B2657" s="49" t="s">
        <v>681</v>
      </c>
      <c r="C2657" s="372" t="s">
        <v>682</v>
      </c>
      <c r="D2657" s="372"/>
      <c r="E2657" s="372"/>
      <c r="F2657" s="51" t="s">
        <v>69</v>
      </c>
      <c r="G2657" s="63">
        <v>97</v>
      </c>
      <c r="H2657" s="52"/>
      <c r="I2657" s="63">
        <v>97</v>
      </c>
      <c r="J2657" s="57"/>
      <c r="K2657" s="52"/>
      <c r="L2657" s="53">
        <v>33.869999999999997</v>
      </c>
      <c r="M2657" s="52"/>
      <c r="N2657" s="55">
        <v>1184.18</v>
      </c>
      <c r="AF2657" s="39"/>
      <c r="AG2657" s="47"/>
      <c r="AH2657" s="47"/>
      <c r="AL2657" s="3" t="s">
        <v>682</v>
      </c>
      <c r="AN2657" s="47"/>
      <c r="AO2657" s="47"/>
      <c r="AQ2657" s="47"/>
    </row>
    <row r="2658" spans="1:43" s="4" customFormat="1" ht="23.25" x14ac:dyDescent="0.25">
      <c r="A2658" s="56"/>
      <c r="B2658" s="49" t="s">
        <v>683</v>
      </c>
      <c r="C2658" s="372" t="s">
        <v>684</v>
      </c>
      <c r="D2658" s="372"/>
      <c r="E2658" s="372"/>
      <c r="F2658" s="51" t="s">
        <v>69</v>
      </c>
      <c r="G2658" s="63">
        <v>51</v>
      </c>
      <c r="H2658" s="52"/>
      <c r="I2658" s="63">
        <v>51</v>
      </c>
      <c r="J2658" s="57"/>
      <c r="K2658" s="52"/>
      <c r="L2658" s="53">
        <v>17.809999999999999</v>
      </c>
      <c r="M2658" s="52"/>
      <c r="N2658" s="64">
        <v>622.61</v>
      </c>
      <c r="AF2658" s="39"/>
      <c r="AG2658" s="47"/>
      <c r="AH2658" s="47"/>
      <c r="AL2658" s="3" t="s">
        <v>684</v>
      </c>
      <c r="AN2658" s="47"/>
      <c r="AO2658" s="47"/>
      <c r="AQ2658" s="47"/>
    </row>
    <row r="2659" spans="1:43" s="4" customFormat="1" ht="15" x14ac:dyDescent="0.25">
      <c r="A2659" s="65"/>
      <c r="B2659" s="66"/>
      <c r="C2659" s="374" t="s">
        <v>72</v>
      </c>
      <c r="D2659" s="374"/>
      <c r="E2659" s="374"/>
      <c r="F2659" s="42"/>
      <c r="G2659" s="43"/>
      <c r="H2659" s="43"/>
      <c r="I2659" s="43"/>
      <c r="J2659" s="45"/>
      <c r="K2659" s="43"/>
      <c r="L2659" s="67">
        <v>249.98</v>
      </c>
      <c r="M2659" s="60"/>
      <c r="N2659" s="46"/>
      <c r="AF2659" s="39"/>
      <c r="AG2659" s="47"/>
      <c r="AH2659" s="47"/>
      <c r="AN2659" s="47" t="s">
        <v>72</v>
      </c>
      <c r="AO2659" s="47"/>
      <c r="AQ2659" s="47"/>
    </row>
    <row r="2660" spans="1:43" s="4" customFormat="1" ht="23.25" x14ac:dyDescent="0.25">
      <c r="A2660" s="40" t="s">
        <v>1049</v>
      </c>
      <c r="B2660" s="41" t="s">
        <v>749</v>
      </c>
      <c r="C2660" s="374" t="s">
        <v>750</v>
      </c>
      <c r="D2660" s="374"/>
      <c r="E2660" s="374"/>
      <c r="F2660" s="42" t="s">
        <v>238</v>
      </c>
      <c r="G2660" s="43">
        <v>2.5520000000000001E-2</v>
      </c>
      <c r="H2660" s="44">
        <v>1</v>
      </c>
      <c r="I2660" s="118">
        <v>2.5520000000000001E-2</v>
      </c>
      <c r="J2660" s="105">
        <v>4840.6499999999996</v>
      </c>
      <c r="K2660" s="43"/>
      <c r="L2660" s="67">
        <v>123.53</v>
      </c>
      <c r="M2660" s="43"/>
      <c r="N2660" s="46"/>
      <c r="AF2660" s="39"/>
      <c r="AG2660" s="47"/>
      <c r="AH2660" s="47" t="s">
        <v>750</v>
      </c>
      <c r="AN2660" s="47"/>
      <c r="AO2660" s="47"/>
      <c r="AQ2660" s="47"/>
    </row>
    <row r="2661" spans="1:43" s="4" customFormat="1" ht="15" x14ac:dyDescent="0.25">
      <c r="A2661" s="69"/>
      <c r="B2661" s="50"/>
      <c r="C2661" s="372" t="s">
        <v>751</v>
      </c>
      <c r="D2661" s="372"/>
      <c r="E2661" s="372"/>
      <c r="F2661" s="372"/>
      <c r="G2661" s="372"/>
      <c r="H2661" s="372"/>
      <c r="I2661" s="372"/>
      <c r="J2661" s="372"/>
      <c r="K2661" s="372"/>
      <c r="L2661" s="372"/>
      <c r="M2661" s="372"/>
      <c r="N2661" s="377"/>
      <c r="AF2661" s="39"/>
      <c r="AG2661" s="47"/>
      <c r="AH2661" s="47"/>
      <c r="AI2661" s="3" t="s">
        <v>751</v>
      </c>
      <c r="AN2661" s="47"/>
      <c r="AO2661" s="47"/>
      <c r="AQ2661" s="47"/>
    </row>
    <row r="2662" spans="1:43" s="4" customFormat="1" ht="15" x14ac:dyDescent="0.25">
      <c r="A2662" s="65"/>
      <c r="B2662" s="66"/>
      <c r="C2662" s="374" t="s">
        <v>72</v>
      </c>
      <c r="D2662" s="374"/>
      <c r="E2662" s="374"/>
      <c r="F2662" s="42"/>
      <c r="G2662" s="43"/>
      <c r="H2662" s="43"/>
      <c r="I2662" s="43"/>
      <c r="J2662" s="45"/>
      <c r="K2662" s="43"/>
      <c r="L2662" s="67">
        <v>123.53</v>
      </c>
      <c r="M2662" s="60"/>
      <c r="N2662" s="46"/>
      <c r="AF2662" s="39"/>
      <c r="AG2662" s="47"/>
      <c r="AH2662" s="47"/>
      <c r="AN2662" s="47" t="s">
        <v>72</v>
      </c>
      <c r="AO2662" s="47"/>
      <c r="AQ2662" s="47"/>
    </row>
    <row r="2663" spans="1:43" s="4" customFormat="1" ht="23.25" x14ac:dyDescent="0.25">
      <c r="A2663" s="40" t="s">
        <v>1050</v>
      </c>
      <c r="B2663" s="41" t="s">
        <v>753</v>
      </c>
      <c r="C2663" s="374" t="s">
        <v>754</v>
      </c>
      <c r="D2663" s="374"/>
      <c r="E2663" s="374"/>
      <c r="F2663" s="42" t="s">
        <v>61</v>
      </c>
      <c r="G2663" s="43">
        <v>2</v>
      </c>
      <c r="H2663" s="44">
        <v>1</v>
      </c>
      <c r="I2663" s="44">
        <v>2</v>
      </c>
      <c r="J2663" s="45"/>
      <c r="K2663" s="43"/>
      <c r="L2663" s="45"/>
      <c r="M2663" s="43"/>
      <c r="N2663" s="46"/>
      <c r="AF2663" s="39"/>
      <c r="AG2663" s="47"/>
      <c r="AH2663" s="47" t="s">
        <v>754</v>
      </c>
      <c r="AN2663" s="47"/>
      <c r="AO2663" s="47"/>
      <c r="AQ2663" s="47"/>
    </row>
    <row r="2664" spans="1:43" s="4" customFormat="1" ht="22.5" x14ac:dyDescent="0.25">
      <c r="A2664" s="103"/>
      <c r="B2664" s="49" t="s">
        <v>217</v>
      </c>
      <c r="C2664" s="368" t="s">
        <v>218</v>
      </c>
      <c r="D2664" s="368"/>
      <c r="E2664" s="368"/>
      <c r="F2664" s="368"/>
      <c r="G2664" s="368"/>
      <c r="H2664" s="368"/>
      <c r="I2664" s="368"/>
      <c r="J2664" s="368"/>
      <c r="K2664" s="368"/>
      <c r="L2664" s="368"/>
      <c r="M2664" s="368"/>
      <c r="N2664" s="376"/>
      <c r="AF2664" s="39"/>
      <c r="AG2664" s="47"/>
      <c r="AH2664" s="47"/>
      <c r="AJ2664" s="3" t="s">
        <v>218</v>
      </c>
      <c r="AN2664" s="47"/>
      <c r="AO2664" s="47"/>
      <c r="AQ2664" s="47"/>
    </row>
    <row r="2665" spans="1:43" s="4" customFormat="1" ht="15" x14ac:dyDescent="0.25">
      <c r="A2665" s="48"/>
      <c r="B2665" s="49" t="s">
        <v>58</v>
      </c>
      <c r="C2665" s="372" t="s">
        <v>62</v>
      </c>
      <c r="D2665" s="372"/>
      <c r="E2665" s="372"/>
      <c r="F2665" s="51"/>
      <c r="G2665" s="52"/>
      <c r="H2665" s="52"/>
      <c r="I2665" s="52"/>
      <c r="J2665" s="53">
        <v>5.35</v>
      </c>
      <c r="K2665" s="54">
        <v>1.1499999999999999</v>
      </c>
      <c r="L2665" s="53">
        <v>12.31</v>
      </c>
      <c r="M2665" s="54">
        <v>34.96</v>
      </c>
      <c r="N2665" s="64">
        <v>430.36</v>
      </c>
      <c r="AF2665" s="39"/>
      <c r="AG2665" s="47"/>
      <c r="AH2665" s="47"/>
      <c r="AK2665" s="3" t="s">
        <v>62</v>
      </c>
      <c r="AN2665" s="47"/>
      <c r="AO2665" s="47"/>
      <c r="AQ2665" s="47"/>
    </row>
    <row r="2666" spans="1:43" s="4" customFormat="1" ht="15" x14ac:dyDescent="0.25">
      <c r="A2666" s="48"/>
      <c r="B2666" s="49" t="s">
        <v>122</v>
      </c>
      <c r="C2666" s="372" t="s">
        <v>177</v>
      </c>
      <c r="D2666" s="372"/>
      <c r="E2666" s="372"/>
      <c r="F2666" s="51"/>
      <c r="G2666" s="52"/>
      <c r="H2666" s="52"/>
      <c r="I2666" s="52"/>
      <c r="J2666" s="53">
        <v>0.94</v>
      </c>
      <c r="K2666" s="52"/>
      <c r="L2666" s="53">
        <v>1.88</v>
      </c>
      <c r="M2666" s="52"/>
      <c r="N2666" s="58"/>
      <c r="AF2666" s="39"/>
      <c r="AG2666" s="47"/>
      <c r="AH2666" s="47"/>
      <c r="AK2666" s="3" t="s">
        <v>177</v>
      </c>
      <c r="AN2666" s="47"/>
      <c r="AO2666" s="47"/>
      <c r="AQ2666" s="47"/>
    </row>
    <row r="2667" spans="1:43" s="4" customFormat="1" ht="15" x14ac:dyDescent="0.25">
      <c r="A2667" s="56"/>
      <c r="B2667" s="49"/>
      <c r="C2667" s="372" t="s">
        <v>63</v>
      </c>
      <c r="D2667" s="372"/>
      <c r="E2667" s="372"/>
      <c r="F2667" s="51" t="s">
        <v>64</v>
      </c>
      <c r="G2667" s="54">
        <v>0.59</v>
      </c>
      <c r="H2667" s="54">
        <v>1.1499999999999999</v>
      </c>
      <c r="I2667" s="109">
        <v>1.357</v>
      </c>
      <c r="J2667" s="57"/>
      <c r="K2667" s="52"/>
      <c r="L2667" s="57"/>
      <c r="M2667" s="52"/>
      <c r="N2667" s="58"/>
      <c r="AF2667" s="39"/>
      <c r="AG2667" s="47"/>
      <c r="AH2667" s="47"/>
      <c r="AL2667" s="3" t="s">
        <v>63</v>
      </c>
      <c r="AN2667" s="47"/>
      <c r="AO2667" s="47"/>
      <c r="AQ2667" s="47"/>
    </row>
    <row r="2668" spans="1:43" s="4" customFormat="1" ht="15" x14ac:dyDescent="0.25">
      <c r="A2668" s="48"/>
      <c r="B2668" s="49"/>
      <c r="C2668" s="375" t="s">
        <v>65</v>
      </c>
      <c r="D2668" s="375"/>
      <c r="E2668" s="375"/>
      <c r="F2668" s="59"/>
      <c r="G2668" s="60"/>
      <c r="H2668" s="60"/>
      <c r="I2668" s="60"/>
      <c r="J2668" s="61">
        <v>6.29</v>
      </c>
      <c r="K2668" s="60"/>
      <c r="L2668" s="61">
        <v>14.19</v>
      </c>
      <c r="M2668" s="60"/>
      <c r="N2668" s="62"/>
      <c r="AF2668" s="39"/>
      <c r="AG2668" s="47"/>
      <c r="AH2668" s="47"/>
      <c r="AM2668" s="3" t="s">
        <v>65</v>
      </c>
      <c r="AN2668" s="47"/>
      <c r="AO2668" s="47"/>
      <c r="AQ2668" s="47"/>
    </row>
    <row r="2669" spans="1:43" s="4" customFormat="1" ht="15" x14ac:dyDescent="0.25">
      <c r="A2669" s="56"/>
      <c r="B2669" s="49"/>
      <c r="C2669" s="372" t="s">
        <v>66</v>
      </c>
      <c r="D2669" s="372"/>
      <c r="E2669" s="372"/>
      <c r="F2669" s="51"/>
      <c r="G2669" s="52"/>
      <c r="H2669" s="52"/>
      <c r="I2669" s="52"/>
      <c r="J2669" s="57"/>
      <c r="K2669" s="52"/>
      <c r="L2669" s="53">
        <v>12.31</v>
      </c>
      <c r="M2669" s="52"/>
      <c r="N2669" s="64">
        <v>430.36</v>
      </c>
      <c r="AF2669" s="39"/>
      <c r="AG2669" s="47"/>
      <c r="AH2669" s="47"/>
      <c r="AL2669" s="3" t="s">
        <v>66</v>
      </c>
      <c r="AN2669" s="47"/>
      <c r="AO2669" s="47"/>
      <c r="AQ2669" s="47"/>
    </row>
    <row r="2670" spans="1:43" s="4" customFormat="1" ht="23.25" x14ac:dyDescent="0.25">
      <c r="A2670" s="56"/>
      <c r="B2670" s="49" t="s">
        <v>681</v>
      </c>
      <c r="C2670" s="372" t="s">
        <v>682</v>
      </c>
      <c r="D2670" s="372"/>
      <c r="E2670" s="372"/>
      <c r="F2670" s="51" t="s">
        <v>69</v>
      </c>
      <c r="G2670" s="63">
        <v>97</v>
      </c>
      <c r="H2670" s="52"/>
      <c r="I2670" s="63">
        <v>97</v>
      </c>
      <c r="J2670" s="57"/>
      <c r="K2670" s="52"/>
      <c r="L2670" s="53">
        <v>11.94</v>
      </c>
      <c r="M2670" s="52"/>
      <c r="N2670" s="64">
        <v>417.45</v>
      </c>
      <c r="AF2670" s="39"/>
      <c r="AG2670" s="47"/>
      <c r="AH2670" s="47"/>
      <c r="AL2670" s="3" t="s">
        <v>682</v>
      </c>
      <c r="AN2670" s="47"/>
      <c r="AO2670" s="47"/>
      <c r="AQ2670" s="47"/>
    </row>
    <row r="2671" spans="1:43" s="4" customFormat="1" ht="23.25" x14ac:dyDescent="0.25">
      <c r="A2671" s="56"/>
      <c r="B2671" s="49" t="s">
        <v>683</v>
      </c>
      <c r="C2671" s="372" t="s">
        <v>684</v>
      </c>
      <c r="D2671" s="372"/>
      <c r="E2671" s="372"/>
      <c r="F2671" s="51" t="s">
        <v>69</v>
      </c>
      <c r="G2671" s="63">
        <v>51</v>
      </c>
      <c r="H2671" s="52"/>
      <c r="I2671" s="63">
        <v>51</v>
      </c>
      <c r="J2671" s="57"/>
      <c r="K2671" s="52"/>
      <c r="L2671" s="53">
        <v>6.28</v>
      </c>
      <c r="M2671" s="52"/>
      <c r="N2671" s="64">
        <v>219.48</v>
      </c>
      <c r="AF2671" s="39"/>
      <c r="AG2671" s="47"/>
      <c r="AH2671" s="47"/>
      <c r="AL2671" s="3" t="s">
        <v>684</v>
      </c>
      <c r="AN2671" s="47"/>
      <c r="AO2671" s="47"/>
      <c r="AQ2671" s="47"/>
    </row>
    <row r="2672" spans="1:43" s="4" customFormat="1" ht="15" x14ac:dyDescent="0.25">
      <c r="A2672" s="65"/>
      <c r="B2672" s="66"/>
      <c r="C2672" s="374" t="s">
        <v>72</v>
      </c>
      <c r="D2672" s="374"/>
      <c r="E2672" s="374"/>
      <c r="F2672" s="42"/>
      <c r="G2672" s="43"/>
      <c r="H2672" s="43"/>
      <c r="I2672" s="43"/>
      <c r="J2672" s="45"/>
      <c r="K2672" s="43"/>
      <c r="L2672" s="67">
        <v>32.409999999999997</v>
      </c>
      <c r="M2672" s="60"/>
      <c r="N2672" s="46"/>
      <c r="AF2672" s="39"/>
      <c r="AG2672" s="47"/>
      <c r="AH2672" s="47"/>
      <c r="AN2672" s="47" t="s">
        <v>72</v>
      </c>
      <c r="AO2672" s="47"/>
      <c r="AQ2672" s="47"/>
    </row>
    <row r="2673" spans="1:43" s="4" customFormat="1" ht="23.25" x14ac:dyDescent="0.25">
      <c r="A2673" s="40" t="s">
        <v>1051</v>
      </c>
      <c r="B2673" s="41" t="s">
        <v>756</v>
      </c>
      <c r="C2673" s="374" t="s">
        <v>757</v>
      </c>
      <c r="D2673" s="374"/>
      <c r="E2673" s="374"/>
      <c r="F2673" s="42" t="s">
        <v>215</v>
      </c>
      <c r="G2673" s="43">
        <v>-8.0000000000000002E-3</v>
      </c>
      <c r="H2673" s="44">
        <v>1</v>
      </c>
      <c r="I2673" s="116">
        <v>-8.0000000000000002E-3</v>
      </c>
      <c r="J2673" s="67">
        <v>38.590000000000003</v>
      </c>
      <c r="K2673" s="43"/>
      <c r="L2673" s="67">
        <v>-0.31</v>
      </c>
      <c r="M2673" s="43"/>
      <c r="N2673" s="46"/>
      <c r="AF2673" s="39"/>
      <c r="AG2673" s="47"/>
      <c r="AH2673" s="47" t="s">
        <v>757</v>
      </c>
      <c r="AN2673" s="47"/>
      <c r="AO2673" s="47"/>
      <c r="AQ2673" s="47"/>
    </row>
    <row r="2674" spans="1:43" s="4" customFormat="1" ht="15" x14ac:dyDescent="0.25">
      <c r="A2674" s="65"/>
      <c r="B2674" s="66"/>
      <c r="C2674" s="374" t="s">
        <v>72</v>
      </c>
      <c r="D2674" s="374"/>
      <c r="E2674" s="374"/>
      <c r="F2674" s="42"/>
      <c r="G2674" s="43"/>
      <c r="H2674" s="43"/>
      <c r="I2674" s="43"/>
      <c r="J2674" s="45"/>
      <c r="K2674" s="43"/>
      <c r="L2674" s="67">
        <v>-0.31</v>
      </c>
      <c r="M2674" s="60"/>
      <c r="N2674" s="46"/>
      <c r="AF2674" s="39"/>
      <c r="AG2674" s="47"/>
      <c r="AH2674" s="47"/>
      <c r="AN2674" s="47" t="s">
        <v>72</v>
      </c>
      <c r="AO2674" s="47"/>
      <c r="AQ2674" s="47"/>
    </row>
    <row r="2675" spans="1:43" s="4" customFormat="1" ht="15" x14ac:dyDescent="0.25">
      <c r="A2675" s="40" t="s">
        <v>1052</v>
      </c>
      <c r="B2675" s="41" t="s">
        <v>759</v>
      </c>
      <c r="C2675" s="374" t="s">
        <v>760</v>
      </c>
      <c r="D2675" s="374"/>
      <c r="E2675" s="374"/>
      <c r="F2675" s="42" t="s">
        <v>215</v>
      </c>
      <c r="G2675" s="43">
        <v>-6.0000000000000001E-3</v>
      </c>
      <c r="H2675" s="44">
        <v>1</v>
      </c>
      <c r="I2675" s="116">
        <v>-6.0000000000000001E-3</v>
      </c>
      <c r="J2675" s="67">
        <v>143.97999999999999</v>
      </c>
      <c r="K2675" s="43"/>
      <c r="L2675" s="67">
        <v>-0.86</v>
      </c>
      <c r="M2675" s="43"/>
      <c r="N2675" s="46"/>
      <c r="AF2675" s="39"/>
      <c r="AG2675" s="47"/>
      <c r="AH2675" s="47" t="s">
        <v>760</v>
      </c>
      <c r="AN2675" s="47"/>
      <c r="AO2675" s="47"/>
      <c r="AQ2675" s="47"/>
    </row>
    <row r="2676" spans="1:43" s="4" customFormat="1" ht="15" x14ac:dyDescent="0.25">
      <c r="A2676" s="65"/>
      <c r="B2676" s="66"/>
      <c r="C2676" s="374" t="s">
        <v>72</v>
      </c>
      <c r="D2676" s="374"/>
      <c r="E2676" s="374"/>
      <c r="F2676" s="42"/>
      <c r="G2676" s="43"/>
      <c r="H2676" s="43"/>
      <c r="I2676" s="43"/>
      <c r="J2676" s="45"/>
      <c r="K2676" s="43"/>
      <c r="L2676" s="67">
        <v>-0.86</v>
      </c>
      <c r="M2676" s="60"/>
      <c r="N2676" s="46"/>
      <c r="AF2676" s="39"/>
      <c r="AG2676" s="47"/>
      <c r="AH2676" s="47"/>
      <c r="AN2676" s="47" t="s">
        <v>72</v>
      </c>
      <c r="AO2676" s="47"/>
      <c r="AQ2676" s="47"/>
    </row>
    <row r="2677" spans="1:43" s="4" customFormat="1" ht="22.5" x14ac:dyDescent="0.25">
      <c r="A2677" s="40" t="s">
        <v>1053</v>
      </c>
      <c r="B2677" s="41" t="s">
        <v>768</v>
      </c>
      <c r="C2677" s="374" t="s">
        <v>769</v>
      </c>
      <c r="D2677" s="374"/>
      <c r="E2677" s="374"/>
      <c r="F2677" s="42" t="s">
        <v>61</v>
      </c>
      <c r="G2677" s="43">
        <v>2</v>
      </c>
      <c r="H2677" s="44">
        <v>1</v>
      </c>
      <c r="I2677" s="44">
        <v>2</v>
      </c>
      <c r="J2677" s="67">
        <v>282.11</v>
      </c>
      <c r="K2677" s="43"/>
      <c r="L2677" s="67">
        <v>65.989999999999995</v>
      </c>
      <c r="M2677" s="68">
        <v>8.5500000000000007</v>
      </c>
      <c r="N2677" s="122">
        <v>564.22</v>
      </c>
      <c r="AF2677" s="39"/>
      <c r="AG2677" s="47"/>
      <c r="AH2677" s="47" t="s">
        <v>769</v>
      </c>
      <c r="AN2677" s="47"/>
      <c r="AO2677" s="47"/>
      <c r="AQ2677" s="47"/>
    </row>
    <row r="2678" spans="1:43" s="4" customFormat="1" ht="15" x14ac:dyDescent="0.25">
      <c r="A2678" s="65"/>
      <c r="B2678" s="66"/>
      <c r="C2678" s="374" t="s">
        <v>72</v>
      </c>
      <c r="D2678" s="374"/>
      <c r="E2678" s="374"/>
      <c r="F2678" s="42"/>
      <c r="G2678" s="43"/>
      <c r="H2678" s="43"/>
      <c r="I2678" s="43"/>
      <c r="J2678" s="45"/>
      <c r="K2678" s="43"/>
      <c r="L2678" s="67">
        <v>65.989999999999995</v>
      </c>
      <c r="M2678" s="60"/>
      <c r="N2678" s="122">
        <v>564.22</v>
      </c>
      <c r="AF2678" s="39"/>
      <c r="AG2678" s="47"/>
      <c r="AH2678" s="47"/>
      <c r="AN2678" s="47" t="s">
        <v>72</v>
      </c>
      <c r="AO2678" s="47"/>
      <c r="AQ2678" s="47"/>
    </row>
    <row r="2679" spans="1:43" s="4" customFormat="1" ht="23.25" x14ac:dyDescent="0.25">
      <c r="A2679" s="40" t="s">
        <v>1054</v>
      </c>
      <c r="B2679" s="41" t="s">
        <v>753</v>
      </c>
      <c r="C2679" s="374" t="s">
        <v>754</v>
      </c>
      <c r="D2679" s="374"/>
      <c r="E2679" s="374"/>
      <c r="F2679" s="42" t="s">
        <v>61</v>
      </c>
      <c r="G2679" s="43">
        <v>2</v>
      </c>
      <c r="H2679" s="44">
        <v>1</v>
      </c>
      <c r="I2679" s="44">
        <v>2</v>
      </c>
      <c r="J2679" s="45"/>
      <c r="K2679" s="43"/>
      <c r="L2679" s="45"/>
      <c r="M2679" s="43"/>
      <c r="N2679" s="46"/>
      <c r="AF2679" s="39"/>
      <c r="AG2679" s="47"/>
      <c r="AH2679" s="47" t="s">
        <v>754</v>
      </c>
      <c r="AN2679" s="47"/>
      <c r="AO2679" s="47"/>
      <c r="AQ2679" s="47"/>
    </row>
    <row r="2680" spans="1:43" s="4" customFormat="1" ht="22.5" x14ac:dyDescent="0.25">
      <c r="A2680" s="103"/>
      <c r="B2680" s="49" t="s">
        <v>217</v>
      </c>
      <c r="C2680" s="368" t="s">
        <v>218</v>
      </c>
      <c r="D2680" s="368"/>
      <c r="E2680" s="368"/>
      <c r="F2680" s="368"/>
      <c r="G2680" s="368"/>
      <c r="H2680" s="368"/>
      <c r="I2680" s="368"/>
      <c r="J2680" s="368"/>
      <c r="K2680" s="368"/>
      <c r="L2680" s="368"/>
      <c r="M2680" s="368"/>
      <c r="N2680" s="376"/>
      <c r="AF2680" s="39"/>
      <c r="AG2680" s="47"/>
      <c r="AH2680" s="47"/>
      <c r="AJ2680" s="3" t="s">
        <v>218</v>
      </c>
      <c r="AN2680" s="47"/>
      <c r="AO2680" s="47"/>
      <c r="AQ2680" s="47"/>
    </row>
    <row r="2681" spans="1:43" s="4" customFormat="1" ht="15" x14ac:dyDescent="0.25">
      <c r="A2681" s="48"/>
      <c r="B2681" s="49" t="s">
        <v>58</v>
      </c>
      <c r="C2681" s="372" t="s">
        <v>62</v>
      </c>
      <c r="D2681" s="372"/>
      <c r="E2681" s="372"/>
      <c r="F2681" s="51"/>
      <c r="G2681" s="52"/>
      <c r="H2681" s="52"/>
      <c r="I2681" s="52"/>
      <c r="J2681" s="53">
        <v>5.35</v>
      </c>
      <c r="K2681" s="54">
        <v>1.1499999999999999</v>
      </c>
      <c r="L2681" s="53">
        <v>12.31</v>
      </c>
      <c r="M2681" s="54">
        <v>34.96</v>
      </c>
      <c r="N2681" s="64">
        <v>430.36</v>
      </c>
      <c r="AF2681" s="39"/>
      <c r="AG2681" s="47"/>
      <c r="AH2681" s="47"/>
      <c r="AK2681" s="3" t="s">
        <v>62</v>
      </c>
      <c r="AN2681" s="47"/>
      <c r="AO2681" s="47"/>
      <c r="AQ2681" s="47"/>
    </row>
    <row r="2682" spans="1:43" s="4" customFormat="1" ht="15" x14ac:dyDescent="0.25">
      <c r="A2682" s="48"/>
      <c r="B2682" s="49" t="s">
        <v>122</v>
      </c>
      <c r="C2682" s="372" t="s">
        <v>177</v>
      </c>
      <c r="D2682" s="372"/>
      <c r="E2682" s="372"/>
      <c r="F2682" s="51"/>
      <c r="G2682" s="52"/>
      <c r="H2682" s="52"/>
      <c r="I2682" s="52"/>
      <c r="J2682" s="53">
        <v>0.94</v>
      </c>
      <c r="K2682" s="52"/>
      <c r="L2682" s="53">
        <v>1.88</v>
      </c>
      <c r="M2682" s="52"/>
      <c r="N2682" s="58"/>
      <c r="AF2682" s="39"/>
      <c r="AG2682" s="47"/>
      <c r="AH2682" s="47"/>
      <c r="AK2682" s="3" t="s">
        <v>177</v>
      </c>
      <c r="AN2682" s="47"/>
      <c r="AO2682" s="47"/>
      <c r="AQ2682" s="47"/>
    </row>
    <row r="2683" spans="1:43" s="4" customFormat="1" ht="15" x14ac:dyDescent="0.25">
      <c r="A2683" s="56"/>
      <c r="B2683" s="49"/>
      <c r="C2683" s="372" t="s">
        <v>63</v>
      </c>
      <c r="D2683" s="372"/>
      <c r="E2683" s="372"/>
      <c r="F2683" s="51" t="s">
        <v>64</v>
      </c>
      <c r="G2683" s="54">
        <v>0.59</v>
      </c>
      <c r="H2683" s="54">
        <v>1.1499999999999999</v>
      </c>
      <c r="I2683" s="109">
        <v>1.357</v>
      </c>
      <c r="J2683" s="57"/>
      <c r="K2683" s="52"/>
      <c r="L2683" s="57"/>
      <c r="M2683" s="52"/>
      <c r="N2683" s="58"/>
      <c r="AF2683" s="39"/>
      <c r="AG2683" s="47"/>
      <c r="AH2683" s="47"/>
      <c r="AL2683" s="3" t="s">
        <v>63</v>
      </c>
      <c r="AN2683" s="47"/>
      <c r="AO2683" s="47"/>
      <c r="AQ2683" s="47"/>
    </row>
    <row r="2684" spans="1:43" s="4" customFormat="1" ht="15" x14ac:dyDescent="0.25">
      <c r="A2684" s="48"/>
      <c r="B2684" s="49"/>
      <c r="C2684" s="375" t="s">
        <v>65</v>
      </c>
      <c r="D2684" s="375"/>
      <c r="E2684" s="375"/>
      <c r="F2684" s="59"/>
      <c r="G2684" s="60"/>
      <c r="H2684" s="60"/>
      <c r="I2684" s="60"/>
      <c r="J2684" s="61">
        <v>6.29</v>
      </c>
      <c r="K2684" s="60"/>
      <c r="L2684" s="61">
        <v>14.19</v>
      </c>
      <c r="M2684" s="60"/>
      <c r="N2684" s="62"/>
      <c r="AF2684" s="39"/>
      <c r="AG2684" s="47"/>
      <c r="AH2684" s="47"/>
      <c r="AM2684" s="3" t="s">
        <v>65</v>
      </c>
      <c r="AN2684" s="47"/>
      <c r="AO2684" s="47"/>
      <c r="AQ2684" s="47"/>
    </row>
    <row r="2685" spans="1:43" s="4" customFormat="1" ht="15" x14ac:dyDescent="0.25">
      <c r="A2685" s="56"/>
      <c r="B2685" s="49"/>
      <c r="C2685" s="372" t="s">
        <v>66</v>
      </c>
      <c r="D2685" s="372"/>
      <c r="E2685" s="372"/>
      <c r="F2685" s="51"/>
      <c r="G2685" s="52"/>
      <c r="H2685" s="52"/>
      <c r="I2685" s="52"/>
      <c r="J2685" s="57"/>
      <c r="K2685" s="52"/>
      <c r="L2685" s="53">
        <v>12.31</v>
      </c>
      <c r="M2685" s="52"/>
      <c r="N2685" s="64">
        <v>430.36</v>
      </c>
      <c r="AF2685" s="39"/>
      <c r="AG2685" s="47"/>
      <c r="AH2685" s="47"/>
      <c r="AL2685" s="3" t="s">
        <v>66</v>
      </c>
      <c r="AN2685" s="47"/>
      <c r="AO2685" s="47"/>
      <c r="AQ2685" s="47"/>
    </row>
    <row r="2686" spans="1:43" s="4" customFormat="1" ht="23.25" x14ac:dyDescent="0.25">
      <c r="A2686" s="56"/>
      <c r="B2686" s="49" t="s">
        <v>681</v>
      </c>
      <c r="C2686" s="372" t="s">
        <v>682</v>
      </c>
      <c r="D2686" s="372"/>
      <c r="E2686" s="372"/>
      <c r="F2686" s="51" t="s">
        <v>69</v>
      </c>
      <c r="G2686" s="63">
        <v>97</v>
      </c>
      <c r="H2686" s="52"/>
      <c r="I2686" s="63">
        <v>97</v>
      </c>
      <c r="J2686" s="57"/>
      <c r="K2686" s="52"/>
      <c r="L2686" s="53">
        <v>11.94</v>
      </c>
      <c r="M2686" s="52"/>
      <c r="N2686" s="64">
        <v>417.45</v>
      </c>
      <c r="AF2686" s="39"/>
      <c r="AG2686" s="47"/>
      <c r="AH2686" s="47"/>
      <c r="AL2686" s="3" t="s">
        <v>682</v>
      </c>
      <c r="AN2686" s="47"/>
      <c r="AO2686" s="47"/>
      <c r="AQ2686" s="47"/>
    </row>
    <row r="2687" spans="1:43" s="4" customFormat="1" ht="23.25" x14ac:dyDescent="0.25">
      <c r="A2687" s="56"/>
      <c r="B2687" s="49" t="s">
        <v>683</v>
      </c>
      <c r="C2687" s="372" t="s">
        <v>684</v>
      </c>
      <c r="D2687" s="372"/>
      <c r="E2687" s="372"/>
      <c r="F2687" s="51" t="s">
        <v>69</v>
      </c>
      <c r="G2687" s="63">
        <v>51</v>
      </c>
      <c r="H2687" s="52"/>
      <c r="I2687" s="63">
        <v>51</v>
      </c>
      <c r="J2687" s="57"/>
      <c r="K2687" s="52"/>
      <c r="L2687" s="53">
        <v>6.28</v>
      </c>
      <c r="M2687" s="52"/>
      <c r="N2687" s="64">
        <v>219.48</v>
      </c>
      <c r="AF2687" s="39"/>
      <c r="AG2687" s="47"/>
      <c r="AH2687" s="47"/>
      <c r="AL2687" s="3" t="s">
        <v>684</v>
      </c>
      <c r="AN2687" s="47"/>
      <c r="AO2687" s="47"/>
      <c r="AQ2687" s="47"/>
    </row>
    <row r="2688" spans="1:43" s="4" customFormat="1" ht="15" x14ac:dyDescent="0.25">
      <c r="A2688" s="65"/>
      <c r="B2688" s="66"/>
      <c r="C2688" s="374" t="s">
        <v>72</v>
      </c>
      <c r="D2688" s="374"/>
      <c r="E2688" s="374"/>
      <c r="F2688" s="42"/>
      <c r="G2688" s="43"/>
      <c r="H2688" s="43"/>
      <c r="I2688" s="43"/>
      <c r="J2688" s="45"/>
      <c r="K2688" s="43"/>
      <c r="L2688" s="67">
        <v>32.409999999999997</v>
      </c>
      <c r="M2688" s="60"/>
      <c r="N2688" s="46"/>
      <c r="AF2688" s="39"/>
      <c r="AG2688" s="47"/>
      <c r="AH2688" s="47"/>
      <c r="AN2688" s="47" t="s">
        <v>72</v>
      </c>
      <c r="AO2688" s="47"/>
      <c r="AQ2688" s="47"/>
    </row>
    <row r="2689" spans="1:43" s="4" customFormat="1" ht="23.25" x14ac:dyDescent="0.25">
      <c r="A2689" s="40" t="s">
        <v>1055</v>
      </c>
      <c r="B2689" s="41" t="s">
        <v>756</v>
      </c>
      <c r="C2689" s="374" t="s">
        <v>757</v>
      </c>
      <c r="D2689" s="374"/>
      <c r="E2689" s="374"/>
      <c r="F2689" s="42" t="s">
        <v>215</v>
      </c>
      <c r="G2689" s="43">
        <v>-8.0000000000000002E-3</v>
      </c>
      <c r="H2689" s="44">
        <v>1</v>
      </c>
      <c r="I2689" s="116">
        <v>-8.0000000000000002E-3</v>
      </c>
      <c r="J2689" s="67">
        <v>38.590000000000003</v>
      </c>
      <c r="K2689" s="43"/>
      <c r="L2689" s="67">
        <v>-0.31</v>
      </c>
      <c r="M2689" s="43"/>
      <c r="N2689" s="46"/>
      <c r="AF2689" s="39"/>
      <c r="AG2689" s="47"/>
      <c r="AH2689" s="47" t="s">
        <v>757</v>
      </c>
      <c r="AN2689" s="47"/>
      <c r="AO2689" s="47"/>
      <c r="AQ2689" s="47"/>
    </row>
    <row r="2690" spans="1:43" s="4" customFormat="1" ht="15" x14ac:dyDescent="0.25">
      <c r="A2690" s="65"/>
      <c r="B2690" s="66"/>
      <c r="C2690" s="374" t="s">
        <v>72</v>
      </c>
      <c r="D2690" s="374"/>
      <c r="E2690" s="374"/>
      <c r="F2690" s="42"/>
      <c r="G2690" s="43"/>
      <c r="H2690" s="43"/>
      <c r="I2690" s="43"/>
      <c r="J2690" s="45"/>
      <c r="K2690" s="43"/>
      <c r="L2690" s="67">
        <v>-0.31</v>
      </c>
      <c r="M2690" s="60"/>
      <c r="N2690" s="46"/>
      <c r="AF2690" s="39"/>
      <c r="AG2690" s="47"/>
      <c r="AH2690" s="47"/>
      <c r="AN2690" s="47" t="s">
        <v>72</v>
      </c>
      <c r="AO2690" s="47"/>
      <c r="AQ2690" s="47"/>
    </row>
    <row r="2691" spans="1:43" s="4" customFormat="1" ht="15" x14ac:dyDescent="0.25">
      <c r="A2691" s="40" t="s">
        <v>1056</v>
      </c>
      <c r="B2691" s="41" t="s">
        <v>759</v>
      </c>
      <c r="C2691" s="374" t="s">
        <v>760</v>
      </c>
      <c r="D2691" s="374"/>
      <c r="E2691" s="374"/>
      <c r="F2691" s="42" t="s">
        <v>215</v>
      </c>
      <c r="G2691" s="43">
        <v>-6.0000000000000001E-3</v>
      </c>
      <c r="H2691" s="44">
        <v>1</v>
      </c>
      <c r="I2691" s="116">
        <v>-6.0000000000000001E-3</v>
      </c>
      <c r="J2691" s="67">
        <v>143.97999999999999</v>
      </c>
      <c r="K2691" s="43"/>
      <c r="L2691" s="67">
        <v>-0.86</v>
      </c>
      <c r="M2691" s="43"/>
      <c r="N2691" s="46"/>
      <c r="AF2691" s="39"/>
      <c r="AG2691" s="47"/>
      <c r="AH2691" s="47" t="s">
        <v>760</v>
      </c>
      <c r="AN2691" s="47"/>
      <c r="AO2691" s="47"/>
      <c r="AQ2691" s="47"/>
    </row>
    <row r="2692" spans="1:43" s="4" customFormat="1" ht="15" x14ac:dyDescent="0.25">
      <c r="A2692" s="65"/>
      <c r="B2692" s="66"/>
      <c r="C2692" s="374" t="s">
        <v>72</v>
      </c>
      <c r="D2692" s="374"/>
      <c r="E2692" s="374"/>
      <c r="F2692" s="42"/>
      <c r="G2692" s="43"/>
      <c r="H2692" s="43"/>
      <c r="I2692" s="43"/>
      <c r="J2692" s="45"/>
      <c r="K2692" s="43"/>
      <c r="L2692" s="67">
        <v>-0.86</v>
      </c>
      <c r="M2692" s="60"/>
      <c r="N2692" s="46"/>
      <c r="AF2692" s="39"/>
      <c r="AG2692" s="47"/>
      <c r="AH2692" s="47"/>
      <c r="AN2692" s="47" t="s">
        <v>72</v>
      </c>
      <c r="AO2692" s="47"/>
      <c r="AQ2692" s="47"/>
    </row>
    <row r="2693" spans="1:43" s="4" customFormat="1" ht="22.5" x14ac:dyDescent="0.25">
      <c r="A2693" s="40" t="s">
        <v>1057</v>
      </c>
      <c r="B2693" s="41" t="s">
        <v>762</v>
      </c>
      <c r="C2693" s="374" t="s">
        <v>763</v>
      </c>
      <c r="D2693" s="374"/>
      <c r="E2693" s="374"/>
      <c r="F2693" s="42" t="s">
        <v>61</v>
      </c>
      <c r="G2693" s="43">
        <v>2</v>
      </c>
      <c r="H2693" s="44">
        <v>1</v>
      </c>
      <c r="I2693" s="44">
        <v>2</v>
      </c>
      <c r="J2693" s="105">
        <v>2032.52</v>
      </c>
      <c r="K2693" s="43"/>
      <c r="L2693" s="67">
        <v>475.44</v>
      </c>
      <c r="M2693" s="68">
        <v>8.5500000000000007</v>
      </c>
      <c r="N2693" s="115">
        <v>4065.04</v>
      </c>
      <c r="AF2693" s="39"/>
      <c r="AG2693" s="47"/>
      <c r="AH2693" s="47" t="s">
        <v>763</v>
      </c>
      <c r="AN2693" s="47"/>
      <c r="AO2693" s="47"/>
      <c r="AQ2693" s="47"/>
    </row>
    <row r="2694" spans="1:43" s="4" customFormat="1" ht="15" x14ac:dyDescent="0.25">
      <c r="A2694" s="65"/>
      <c r="B2694" s="66"/>
      <c r="C2694" s="374" t="s">
        <v>72</v>
      </c>
      <c r="D2694" s="374"/>
      <c r="E2694" s="374"/>
      <c r="F2694" s="42"/>
      <c r="G2694" s="43"/>
      <c r="H2694" s="43"/>
      <c r="I2694" s="43"/>
      <c r="J2694" s="45"/>
      <c r="K2694" s="43"/>
      <c r="L2694" s="67">
        <v>475.44</v>
      </c>
      <c r="M2694" s="60"/>
      <c r="N2694" s="115">
        <v>4065.04</v>
      </c>
      <c r="AF2694" s="39"/>
      <c r="AG2694" s="47"/>
      <c r="AH2694" s="47"/>
      <c r="AN2694" s="47" t="s">
        <v>72</v>
      </c>
      <c r="AO2694" s="47"/>
      <c r="AQ2694" s="47"/>
    </row>
    <row r="2695" spans="1:43" s="4" customFormat="1" ht="34.5" x14ac:dyDescent="0.25">
      <c r="A2695" s="40" t="s">
        <v>1058</v>
      </c>
      <c r="B2695" s="41" t="s">
        <v>771</v>
      </c>
      <c r="C2695" s="374" t="s">
        <v>772</v>
      </c>
      <c r="D2695" s="374"/>
      <c r="E2695" s="374"/>
      <c r="F2695" s="42" t="s">
        <v>61</v>
      </c>
      <c r="G2695" s="43">
        <v>2</v>
      </c>
      <c r="H2695" s="44">
        <v>1</v>
      </c>
      <c r="I2695" s="44">
        <v>2</v>
      </c>
      <c r="J2695" s="45"/>
      <c r="K2695" s="43"/>
      <c r="L2695" s="45"/>
      <c r="M2695" s="43"/>
      <c r="N2695" s="46"/>
      <c r="AF2695" s="39"/>
      <c r="AG2695" s="47"/>
      <c r="AH2695" s="47" t="s">
        <v>772</v>
      </c>
      <c r="AN2695" s="47"/>
      <c r="AO2695" s="47"/>
      <c r="AQ2695" s="47"/>
    </row>
    <row r="2696" spans="1:43" s="4" customFormat="1" ht="22.5" x14ac:dyDescent="0.25">
      <c r="A2696" s="103"/>
      <c r="B2696" s="49" t="s">
        <v>217</v>
      </c>
      <c r="C2696" s="368" t="s">
        <v>218</v>
      </c>
      <c r="D2696" s="368"/>
      <c r="E2696" s="368"/>
      <c r="F2696" s="368"/>
      <c r="G2696" s="368"/>
      <c r="H2696" s="368"/>
      <c r="I2696" s="368"/>
      <c r="J2696" s="368"/>
      <c r="K2696" s="368"/>
      <c r="L2696" s="368"/>
      <c r="M2696" s="368"/>
      <c r="N2696" s="376"/>
      <c r="AF2696" s="39"/>
      <c r="AG2696" s="47"/>
      <c r="AH2696" s="47"/>
      <c r="AJ2696" s="3" t="s">
        <v>218</v>
      </c>
      <c r="AN2696" s="47"/>
      <c r="AO2696" s="47"/>
      <c r="AQ2696" s="47"/>
    </row>
    <row r="2697" spans="1:43" s="4" customFormat="1" ht="15" x14ac:dyDescent="0.25">
      <c r="A2697" s="48"/>
      <c r="B2697" s="49" t="s">
        <v>58</v>
      </c>
      <c r="C2697" s="372" t="s">
        <v>62</v>
      </c>
      <c r="D2697" s="372"/>
      <c r="E2697" s="372"/>
      <c r="F2697" s="51"/>
      <c r="G2697" s="52"/>
      <c r="H2697" s="52"/>
      <c r="I2697" s="52"/>
      <c r="J2697" s="53">
        <v>51.98</v>
      </c>
      <c r="K2697" s="54">
        <v>1.1499999999999999</v>
      </c>
      <c r="L2697" s="53">
        <v>119.55</v>
      </c>
      <c r="M2697" s="54">
        <v>34.96</v>
      </c>
      <c r="N2697" s="55">
        <v>4179.47</v>
      </c>
      <c r="AF2697" s="39"/>
      <c r="AG2697" s="47"/>
      <c r="AH2697" s="47"/>
      <c r="AK2697" s="3" t="s">
        <v>62</v>
      </c>
      <c r="AN2697" s="47"/>
      <c r="AO2697" s="47"/>
      <c r="AQ2697" s="47"/>
    </row>
    <row r="2698" spans="1:43" s="4" customFormat="1" ht="15" x14ac:dyDescent="0.25">
      <c r="A2698" s="48"/>
      <c r="B2698" s="49" t="s">
        <v>73</v>
      </c>
      <c r="C2698" s="372" t="s">
        <v>175</v>
      </c>
      <c r="D2698" s="372"/>
      <c r="E2698" s="372"/>
      <c r="F2698" s="51"/>
      <c r="G2698" s="52"/>
      <c r="H2698" s="52"/>
      <c r="I2698" s="52"/>
      <c r="J2698" s="53">
        <v>1.81</v>
      </c>
      <c r="K2698" s="54">
        <v>1.1499999999999999</v>
      </c>
      <c r="L2698" s="53">
        <v>4.16</v>
      </c>
      <c r="M2698" s="52"/>
      <c r="N2698" s="58"/>
      <c r="AF2698" s="39"/>
      <c r="AG2698" s="47"/>
      <c r="AH2698" s="47"/>
      <c r="AK2698" s="3" t="s">
        <v>175</v>
      </c>
      <c r="AN2698" s="47"/>
      <c r="AO2698" s="47"/>
      <c r="AQ2698" s="47"/>
    </row>
    <row r="2699" spans="1:43" s="4" customFormat="1" ht="15" x14ac:dyDescent="0.25">
      <c r="A2699" s="48"/>
      <c r="B2699" s="49" t="s">
        <v>78</v>
      </c>
      <c r="C2699" s="372" t="s">
        <v>176</v>
      </c>
      <c r="D2699" s="372"/>
      <c r="E2699" s="372"/>
      <c r="F2699" s="51"/>
      <c r="G2699" s="52"/>
      <c r="H2699" s="52"/>
      <c r="I2699" s="52"/>
      <c r="J2699" s="53">
        <v>0.26</v>
      </c>
      <c r="K2699" s="54">
        <v>1.1499999999999999</v>
      </c>
      <c r="L2699" s="53">
        <v>0.6</v>
      </c>
      <c r="M2699" s="54">
        <v>34.96</v>
      </c>
      <c r="N2699" s="64">
        <v>20.98</v>
      </c>
      <c r="AF2699" s="39"/>
      <c r="AG2699" s="47"/>
      <c r="AH2699" s="47"/>
      <c r="AK2699" s="3" t="s">
        <v>176</v>
      </c>
      <c r="AN2699" s="47"/>
      <c r="AO2699" s="47"/>
      <c r="AQ2699" s="47"/>
    </row>
    <row r="2700" spans="1:43" s="4" customFormat="1" ht="15" x14ac:dyDescent="0.25">
      <c r="A2700" s="48"/>
      <c r="B2700" s="49" t="s">
        <v>122</v>
      </c>
      <c r="C2700" s="372" t="s">
        <v>177</v>
      </c>
      <c r="D2700" s="372"/>
      <c r="E2700" s="372"/>
      <c r="F2700" s="51"/>
      <c r="G2700" s="52"/>
      <c r="H2700" s="52"/>
      <c r="I2700" s="52"/>
      <c r="J2700" s="53">
        <v>16.68</v>
      </c>
      <c r="K2700" s="52"/>
      <c r="L2700" s="53">
        <v>33.36</v>
      </c>
      <c r="M2700" s="52"/>
      <c r="N2700" s="58"/>
      <c r="AF2700" s="39"/>
      <c r="AG2700" s="47"/>
      <c r="AH2700" s="47"/>
      <c r="AK2700" s="3" t="s">
        <v>177</v>
      </c>
      <c r="AN2700" s="47"/>
      <c r="AO2700" s="47"/>
      <c r="AQ2700" s="47"/>
    </row>
    <row r="2701" spans="1:43" s="4" customFormat="1" ht="15" x14ac:dyDescent="0.25">
      <c r="A2701" s="56"/>
      <c r="B2701" s="49"/>
      <c r="C2701" s="372" t="s">
        <v>63</v>
      </c>
      <c r="D2701" s="372"/>
      <c r="E2701" s="372"/>
      <c r="F2701" s="51" t="s">
        <v>64</v>
      </c>
      <c r="G2701" s="54">
        <v>5.53</v>
      </c>
      <c r="H2701" s="54">
        <v>1.1499999999999999</v>
      </c>
      <c r="I2701" s="109">
        <v>12.718999999999999</v>
      </c>
      <c r="J2701" s="57"/>
      <c r="K2701" s="52"/>
      <c r="L2701" s="57"/>
      <c r="M2701" s="52"/>
      <c r="N2701" s="58"/>
      <c r="AF2701" s="39"/>
      <c r="AG2701" s="47"/>
      <c r="AH2701" s="47"/>
      <c r="AL2701" s="3" t="s">
        <v>63</v>
      </c>
      <c r="AN2701" s="47"/>
      <c r="AO2701" s="47"/>
      <c r="AQ2701" s="47"/>
    </row>
    <row r="2702" spans="1:43" s="4" customFormat="1" ht="15" x14ac:dyDescent="0.25">
      <c r="A2702" s="56"/>
      <c r="B2702" s="49"/>
      <c r="C2702" s="372" t="s">
        <v>178</v>
      </c>
      <c r="D2702" s="372"/>
      <c r="E2702" s="372"/>
      <c r="F2702" s="51" t="s">
        <v>64</v>
      </c>
      <c r="G2702" s="54">
        <v>0.02</v>
      </c>
      <c r="H2702" s="54">
        <v>1.1499999999999999</v>
      </c>
      <c r="I2702" s="109">
        <v>4.5999999999999999E-2</v>
      </c>
      <c r="J2702" s="57"/>
      <c r="K2702" s="52"/>
      <c r="L2702" s="57"/>
      <c r="M2702" s="52"/>
      <c r="N2702" s="58"/>
      <c r="AF2702" s="39"/>
      <c r="AG2702" s="47"/>
      <c r="AH2702" s="47"/>
      <c r="AL2702" s="3" t="s">
        <v>178</v>
      </c>
      <c r="AN2702" s="47"/>
      <c r="AO2702" s="47"/>
      <c r="AQ2702" s="47"/>
    </row>
    <row r="2703" spans="1:43" s="4" customFormat="1" ht="15" x14ac:dyDescent="0.25">
      <c r="A2703" s="48"/>
      <c r="B2703" s="49"/>
      <c r="C2703" s="375" t="s">
        <v>65</v>
      </c>
      <c r="D2703" s="375"/>
      <c r="E2703" s="375"/>
      <c r="F2703" s="59"/>
      <c r="G2703" s="60"/>
      <c r="H2703" s="60"/>
      <c r="I2703" s="60"/>
      <c r="J2703" s="61">
        <v>70.47</v>
      </c>
      <c r="K2703" s="60"/>
      <c r="L2703" s="61">
        <v>157.07</v>
      </c>
      <c r="M2703" s="60"/>
      <c r="N2703" s="62"/>
      <c r="AF2703" s="39"/>
      <c r="AG2703" s="47"/>
      <c r="AH2703" s="47"/>
      <c r="AM2703" s="3" t="s">
        <v>65</v>
      </c>
      <c r="AN2703" s="47"/>
      <c r="AO2703" s="47"/>
      <c r="AQ2703" s="47"/>
    </row>
    <row r="2704" spans="1:43" s="4" customFormat="1" ht="15" x14ac:dyDescent="0.25">
      <c r="A2704" s="56"/>
      <c r="B2704" s="49"/>
      <c r="C2704" s="372" t="s">
        <v>66</v>
      </c>
      <c r="D2704" s="372"/>
      <c r="E2704" s="372"/>
      <c r="F2704" s="51"/>
      <c r="G2704" s="52"/>
      <c r="H2704" s="52"/>
      <c r="I2704" s="52"/>
      <c r="J2704" s="57"/>
      <c r="K2704" s="52"/>
      <c r="L2704" s="53">
        <v>120.15</v>
      </c>
      <c r="M2704" s="52"/>
      <c r="N2704" s="55">
        <v>4200.45</v>
      </c>
      <c r="AF2704" s="39"/>
      <c r="AG2704" s="47"/>
      <c r="AH2704" s="47"/>
      <c r="AL2704" s="3" t="s">
        <v>66</v>
      </c>
      <c r="AN2704" s="47"/>
      <c r="AO2704" s="47"/>
      <c r="AQ2704" s="47"/>
    </row>
    <row r="2705" spans="1:43" s="4" customFormat="1" ht="23.25" x14ac:dyDescent="0.25">
      <c r="A2705" s="56"/>
      <c r="B2705" s="49" t="s">
        <v>681</v>
      </c>
      <c r="C2705" s="372" t="s">
        <v>682</v>
      </c>
      <c r="D2705" s="372"/>
      <c r="E2705" s="372"/>
      <c r="F2705" s="51" t="s">
        <v>69</v>
      </c>
      <c r="G2705" s="63">
        <v>97</v>
      </c>
      <c r="H2705" s="52"/>
      <c r="I2705" s="63">
        <v>97</v>
      </c>
      <c r="J2705" s="57"/>
      <c r="K2705" s="52"/>
      <c r="L2705" s="53">
        <v>116.55</v>
      </c>
      <c r="M2705" s="52"/>
      <c r="N2705" s="55">
        <v>4074.44</v>
      </c>
      <c r="AF2705" s="39"/>
      <c r="AG2705" s="47"/>
      <c r="AH2705" s="47"/>
      <c r="AL2705" s="3" t="s">
        <v>682</v>
      </c>
      <c r="AN2705" s="47"/>
      <c r="AO2705" s="47"/>
      <c r="AQ2705" s="47"/>
    </row>
    <row r="2706" spans="1:43" s="4" customFormat="1" ht="23.25" x14ac:dyDescent="0.25">
      <c r="A2706" s="56"/>
      <c r="B2706" s="49" t="s">
        <v>683</v>
      </c>
      <c r="C2706" s="372" t="s">
        <v>684</v>
      </c>
      <c r="D2706" s="372"/>
      <c r="E2706" s="372"/>
      <c r="F2706" s="51" t="s">
        <v>69</v>
      </c>
      <c r="G2706" s="63">
        <v>51</v>
      </c>
      <c r="H2706" s="52"/>
      <c r="I2706" s="63">
        <v>51</v>
      </c>
      <c r="J2706" s="57"/>
      <c r="K2706" s="52"/>
      <c r="L2706" s="53">
        <v>61.28</v>
      </c>
      <c r="M2706" s="52"/>
      <c r="N2706" s="55">
        <v>2142.23</v>
      </c>
      <c r="AF2706" s="39"/>
      <c r="AG2706" s="47"/>
      <c r="AH2706" s="47"/>
      <c r="AL2706" s="3" t="s">
        <v>684</v>
      </c>
      <c r="AN2706" s="47"/>
      <c r="AO2706" s="47"/>
      <c r="AQ2706" s="47"/>
    </row>
    <row r="2707" spans="1:43" s="4" customFormat="1" ht="15" x14ac:dyDescent="0.25">
      <c r="A2707" s="65"/>
      <c r="B2707" s="66"/>
      <c r="C2707" s="374" t="s">
        <v>72</v>
      </c>
      <c r="D2707" s="374"/>
      <c r="E2707" s="374"/>
      <c r="F2707" s="42"/>
      <c r="G2707" s="43"/>
      <c r="H2707" s="43"/>
      <c r="I2707" s="43"/>
      <c r="J2707" s="45"/>
      <c r="K2707" s="43"/>
      <c r="L2707" s="67">
        <v>334.9</v>
      </c>
      <c r="M2707" s="60"/>
      <c r="N2707" s="46"/>
      <c r="AF2707" s="39"/>
      <c r="AG2707" s="47"/>
      <c r="AH2707" s="47"/>
      <c r="AN2707" s="47" t="s">
        <v>72</v>
      </c>
      <c r="AO2707" s="47"/>
      <c r="AQ2707" s="47"/>
    </row>
    <row r="2708" spans="1:43" s="4" customFormat="1" ht="23.25" x14ac:dyDescent="0.25">
      <c r="A2708" s="40" t="s">
        <v>1059</v>
      </c>
      <c r="B2708" s="41" t="s">
        <v>774</v>
      </c>
      <c r="C2708" s="374" t="s">
        <v>775</v>
      </c>
      <c r="D2708" s="374"/>
      <c r="E2708" s="374"/>
      <c r="F2708" s="42" t="s">
        <v>61</v>
      </c>
      <c r="G2708" s="43">
        <v>2</v>
      </c>
      <c r="H2708" s="44">
        <v>1</v>
      </c>
      <c r="I2708" s="44">
        <v>2</v>
      </c>
      <c r="J2708" s="105">
        <v>3356.99</v>
      </c>
      <c r="K2708" s="43"/>
      <c r="L2708" s="67">
        <v>785.26</v>
      </c>
      <c r="M2708" s="68">
        <v>8.5500000000000007</v>
      </c>
      <c r="N2708" s="115">
        <v>6713.98</v>
      </c>
      <c r="AF2708" s="39"/>
      <c r="AG2708" s="47"/>
      <c r="AH2708" s="47" t="s">
        <v>775</v>
      </c>
      <c r="AN2708" s="47"/>
      <c r="AO2708" s="47"/>
      <c r="AQ2708" s="47"/>
    </row>
    <row r="2709" spans="1:43" s="4" customFormat="1" ht="15" x14ac:dyDescent="0.25">
      <c r="A2709" s="65"/>
      <c r="B2709" s="66"/>
      <c r="C2709" s="374" t="s">
        <v>72</v>
      </c>
      <c r="D2709" s="374"/>
      <c r="E2709" s="374"/>
      <c r="F2709" s="42"/>
      <c r="G2709" s="43"/>
      <c r="H2709" s="43"/>
      <c r="I2709" s="43"/>
      <c r="J2709" s="45"/>
      <c r="K2709" s="43"/>
      <c r="L2709" s="67">
        <v>785.26</v>
      </c>
      <c r="M2709" s="60"/>
      <c r="N2709" s="115">
        <v>6713.98</v>
      </c>
      <c r="AF2709" s="39"/>
      <c r="AG2709" s="47"/>
      <c r="AH2709" s="47"/>
      <c r="AN2709" s="47" t="s">
        <v>72</v>
      </c>
      <c r="AO2709" s="47"/>
      <c r="AQ2709" s="47"/>
    </row>
    <row r="2710" spans="1:43" s="4" customFormat="1" ht="0" hidden="1" customHeight="1" x14ac:dyDescent="0.25">
      <c r="A2710" s="71"/>
      <c r="B2710" s="72"/>
      <c r="C2710" s="72"/>
      <c r="D2710" s="72"/>
      <c r="E2710" s="72"/>
      <c r="F2710" s="73"/>
      <c r="G2710" s="73"/>
      <c r="H2710" s="73"/>
      <c r="I2710" s="73"/>
      <c r="J2710" s="74"/>
      <c r="K2710" s="73"/>
      <c r="L2710" s="74"/>
      <c r="M2710" s="52"/>
      <c r="N2710" s="74"/>
      <c r="AF2710" s="39"/>
      <c r="AG2710" s="47"/>
      <c r="AH2710" s="47"/>
      <c r="AN2710" s="47"/>
      <c r="AO2710" s="47"/>
      <c r="AQ2710" s="47"/>
    </row>
    <row r="2711" spans="1:43" s="4" customFormat="1" ht="23.25" x14ac:dyDescent="0.25">
      <c r="A2711" s="78"/>
      <c r="B2711" s="79"/>
      <c r="C2711" s="374" t="s">
        <v>1060</v>
      </c>
      <c r="D2711" s="374"/>
      <c r="E2711" s="374"/>
      <c r="F2711" s="374"/>
      <c r="G2711" s="374"/>
      <c r="H2711" s="374"/>
      <c r="I2711" s="374"/>
      <c r="J2711" s="374"/>
      <c r="K2711" s="374"/>
      <c r="L2711" s="80"/>
      <c r="M2711" s="81"/>
      <c r="N2711" s="82"/>
      <c r="AF2711" s="39"/>
      <c r="AG2711" s="47"/>
      <c r="AH2711" s="47"/>
      <c r="AN2711" s="47"/>
      <c r="AO2711" s="47" t="s">
        <v>1060</v>
      </c>
      <c r="AQ2711" s="47"/>
    </row>
    <row r="2712" spans="1:43" s="4" customFormat="1" ht="15" x14ac:dyDescent="0.25">
      <c r="A2712" s="83"/>
      <c r="B2712" s="49"/>
      <c r="C2712" s="372" t="s">
        <v>83</v>
      </c>
      <c r="D2712" s="372"/>
      <c r="E2712" s="372"/>
      <c r="F2712" s="372"/>
      <c r="G2712" s="372"/>
      <c r="H2712" s="372"/>
      <c r="I2712" s="372"/>
      <c r="J2712" s="372"/>
      <c r="K2712" s="372"/>
      <c r="L2712" s="106">
        <v>40726.31</v>
      </c>
      <c r="M2712" s="85"/>
      <c r="N2712" s="86">
        <v>409571.75</v>
      </c>
      <c r="AF2712" s="39"/>
      <c r="AG2712" s="47"/>
      <c r="AH2712" s="47"/>
      <c r="AN2712" s="47"/>
      <c r="AO2712" s="47"/>
      <c r="AP2712" s="3" t="s">
        <v>83</v>
      </c>
      <c r="AQ2712" s="47"/>
    </row>
    <row r="2713" spans="1:43" s="4" customFormat="1" ht="15" x14ac:dyDescent="0.25">
      <c r="A2713" s="83"/>
      <c r="B2713" s="49"/>
      <c r="C2713" s="372" t="s">
        <v>84</v>
      </c>
      <c r="D2713" s="372"/>
      <c r="E2713" s="372"/>
      <c r="F2713" s="372"/>
      <c r="G2713" s="372"/>
      <c r="H2713" s="372"/>
      <c r="I2713" s="372"/>
      <c r="J2713" s="372"/>
      <c r="K2713" s="372"/>
      <c r="L2713" s="87"/>
      <c r="M2713" s="85"/>
      <c r="N2713" s="88"/>
      <c r="AF2713" s="39"/>
      <c r="AG2713" s="47"/>
      <c r="AH2713" s="47"/>
      <c r="AN2713" s="47"/>
      <c r="AO2713" s="47"/>
      <c r="AP2713" s="3" t="s">
        <v>84</v>
      </c>
      <c r="AQ2713" s="47"/>
    </row>
    <row r="2714" spans="1:43" s="4" customFormat="1" ht="15" x14ac:dyDescent="0.25">
      <c r="A2714" s="83"/>
      <c r="B2714" s="49"/>
      <c r="C2714" s="372" t="s">
        <v>85</v>
      </c>
      <c r="D2714" s="372"/>
      <c r="E2714" s="372"/>
      <c r="F2714" s="372"/>
      <c r="G2714" s="372"/>
      <c r="H2714" s="372"/>
      <c r="I2714" s="372"/>
      <c r="J2714" s="372"/>
      <c r="K2714" s="372"/>
      <c r="L2714" s="106">
        <v>2168.71</v>
      </c>
      <c r="M2714" s="85"/>
      <c r="N2714" s="86">
        <v>75818.09</v>
      </c>
      <c r="AF2714" s="39"/>
      <c r="AG2714" s="47"/>
      <c r="AH2714" s="47"/>
      <c r="AN2714" s="47"/>
      <c r="AO2714" s="47"/>
      <c r="AP2714" s="3" t="s">
        <v>85</v>
      </c>
      <c r="AQ2714" s="47"/>
    </row>
    <row r="2715" spans="1:43" s="4" customFormat="1" ht="15" x14ac:dyDescent="0.25">
      <c r="A2715" s="83"/>
      <c r="B2715" s="49"/>
      <c r="C2715" s="372" t="s">
        <v>193</v>
      </c>
      <c r="D2715" s="372"/>
      <c r="E2715" s="372"/>
      <c r="F2715" s="372"/>
      <c r="G2715" s="372"/>
      <c r="H2715" s="372"/>
      <c r="I2715" s="372"/>
      <c r="J2715" s="372"/>
      <c r="K2715" s="372"/>
      <c r="L2715" s="106">
        <v>1141.3900000000001</v>
      </c>
      <c r="M2715" s="85"/>
      <c r="N2715" s="86">
        <v>13845.06</v>
      </c>
      <c r="AF2715" s="39"/>
      <c r="AG2715" s="47"/>
      <c r="AH2715" s="47"/>
      <c r="AN2715" s="47"/>
      <c r="AO2715" s="47"/>
      <c r="AP2715" s="3" t="s">
        <v>193</v>
      </c>
      <c r="AQ2715" s="47"/>
    </row>
    <row r="2716" spans="1:43" s="4" customFormat="1" ht="15" x14ac:dyDescent="0.25">
      <c r="A2716" s="83"/>
      <c r="B2716" s="49"/>
      <c r="C2716" s="372" t="s">
        <v>194</v>
      </c>
      <c r="D2716" s="372"/>
      <c r="E2716" s="372"/>
      <c r="F2716" s="372"/>
      <c r="G2716" s="372"/>
      <c r="H2716" s="372"/>
      <c r="I2716" s="372"/>
      <c r="J2716" s="372"/>
      <c r="K2716" s="372"/>
      <c r="L2716" s="84">
        <v>154.36000000000001</v>
      </c>
      <c r="M2716" s="85"/>
      <c r="N2716" s="86">
        <v>5396.44</v>
      </c>
      <c r="AF2716" s="39"/>
      <c r="AG2716" s="47"/>
      <c r="AH2716" s="47"/>
      <c r="AN2716" s="47"/>
      <c r="AO2716" s="47"/>
      <c r="AP2716" s="3" t="s">
        <v>194</v>
      </c>
      <c r="AQ2716" s="47"/>
    </row>
    <row r="2717" spans="1:43" s="4" customFormat="1" ht="15" x14ac:dyDescent="0.25">
      <c r="A2717" s="83"/>
      <c r="B2717" s="49"/>
      <c r="C2717" s="372" t="s">
        <v>195</v>
      </c>
      <c r="D2717" s="372"/>
      <c r="E2717" s="372"/>
      <c r="F2717" s="372"/>
      <c r="G2717" s="372"/>
      <c r="H2717" s="372"/>
      <c r="I2717" s="372"/>
      <c r="J2717" s="372"/>
      <c r="K2717" s="372"/>
      <c r="L2717" s="106">
        <v>37416.21</v>
      </c>
      <c r="M2717" s="85"/>
      <c r="N2717" s="86">
        <v>319908.59999999998</v>
      </c>
      <c r="AF2717" s="39"/>
      <c r="AG2717" s="47"/>
      <c r="AH2717" s="47"/>
      <c r="AN2717" s="47"/>
      <c r="AO2717" s="47"/>
      <c r="AP2717" s="3" t="s">
        <v>195</v>
      </c>
      <c r="AQ2717" s="47"/>
    </row>
    <row r="2718" spans="1:43" s="4" customFormat="1" ht="15" x14ac:dyDescent="0.25">
      <c r="A2718" s="83"/>
      <c r="B2718" s="49"/>
      <c r="C2718" s="372" t="s">
        <v>196</v>
      </c>
      <c r="D2718" s="372"/>
      <c r="E2718" s="372"/>
      <c r="F2718" s="372"/>
      <c r="G2718" s="372"/>
      <c r="H2718" s="372"/>
      <c r="I2718" s="372"/>
      <c r="J2718" s="372"/>
      <c r="K2718" s="372"/>
      <c r="L2718" s="106">
        <v>17087.919999999998</v>
      </c>
      <c r="M2718" s="85"/>
      <c r="N2718" s="86">
        <v>206447.31</v>
      </c>
      <c r="AF2718" s="39"/>
      <c r="AG2718" s="47"/>
      <c r="AH2718" s="47"/>
      <c r="AN2718" s="47"/>
      <c r="AO2718" s="47"/>
      <c r="AP2718" s="3" t="s">
        <v>196</v>
      </c>
      <c r="AQ2718" s="47"/>
    </row>
    <row r="2719" spans="1:43" s="4" customFormat="1" ht="15" x14ac:dyDescent="0.25">
      <c r="A2719" s="83"/>
      <c r="B2719" s="49"/>
      <c r="C2719" s="372" t="s">
        <v>84</v>
      </c>
      <c r="D2719" s="372"/>
      <c r="E2719" s="372"/>
      <c r="F2719" s="372"/>
      <c r="G2719" s="372"/>
      <c r="H2719" s="372"/>
      <c r="I2719" s="372"/>
      <c r="J2719" s="372"/>
      <c r="K2719" s="372"/>
      <c r="L2719" s="87"/>
      <c r="M2719" s="85"/>
      <c r="N2719" s="88"/>
      <c r="AF2719" s="39"/>
      <c r="AG2719" s="47"/>
      <c r="AH2719" s="47"/>
      <c r="AN2719" s="47"/>
      <c r="AO2719" s="47"/>
      <c r="AP2719" s="3" t="s">
        <v>84</v>
      </c>
      <c r="AQ2719" s="47"/>
    </row>
    <row r="2720" spans="1:43" s="4" customFormat="1" ht="15" x14ac:dyDescent="0.25">
      <c r="A2720" s="83"/>
      <c r="B2720" s="49"/>
      <c r="C2720" s="372" t="s">
        <v>197</v>
      </c>
      <c r="D2720" s="372"/>
      <c r="E2720" s="372"/>
      <c r="F2720" s="372"/>
      <c r="G2720" s="372"/>
      <c r="H2720" s="372"/>
      <c r="I2720" s="372"/>
      <c r="J2720" s="372"/>
      <c r="K2720" s="372"/>
      <c r="L2720" s="84">
        <v>719.81</v>
      </c>
      <c r="M2720" s="85"/>
      <c r="N2720" s="86">
        <v>25164.560000000001</v>
      </c>
      <c r="AF2720" s="39"/>
      <c r="AG2720" s="47"/>
      <c r="AH2720" s="47"/>
      <c r="AN2720" s="47"/>
      <c r="AO2720" s="47"/>
      <c r="AP2720" s="3" t="s">
        <v>197</v>
      </c>
      <c r="AQ2720" s="47"/>
    </row>
    <row r="2721" spans="1:43" s="4" customFormat="1" ht="15" x14ac:dyDescent="0.25">
      <c r="A2721" s="83"/>
      <c r="B2721" s="49"/>
      <c r="C2721" s="372" t="s">
        <v>199</v>
      </c>
      <c r="D2721" s="372"/>
      <c r="E2721" s="372"/>
      <c r="F2721" s="372"/>
      <c r="G2721" s="372"/>
      <c r="H2721" s="372"/>
      <c r="I2721" s="372"/>
      <c r="J2721" s="372"/>
      <c r="K2721" s="372"/>
      <c r="L2721" s="84">
        <v>557.19000000000005</v>
      </c>
      <c r="M2721" s="85"/>
      <c r="N2721" s="88"/>
      <c r="AF2721" s="39"/>
      <c r="AG2721" s="47"/>
      <c r="AH2721" s="47"/>
      <c r="AN2721" s="47"/>
      <c r="AO2721" s="47"/>
      <c r="AP2721" s="3" t="s">
        <v>199</v>
      </c>
      <c r="AQ2721" s="47"/>
    </row>
    <row r="2722" spans="1:43" s="4" customFormat="1" ht="15" x14ac:dyDescent="0.25">
      <c r="A2722" s="83"/>
      <c r="B2722" s="49"/>
      <c r="C2722" s="372" t="s">
        <v>200</v>
      </c>
      <c r="D2722" s="372"/>
      <c r="E2722" s="372"/>
      <c r="F2722" s="372"/>
      <c r="G2722" s="372"/>
      <c r="H2722" s="372"/>
      <c r="I2722" s="372"/>
      <c r="J2722" s="372"/>
      <c r="K2722" s="372"/>
      <c r="L2722" s="84">
        <v>64.73</v>
      </c>
      <c r="M2722" s="85"/>
      <c r="N2722" s="86">
        <v>2262.96</v>
      </c>
      <c r="AF2722" s="39"/>
      <c r="AG2722" s="47"/>
      <c r="AH2722" s="47"/>
      <c r="AN2722" s="47"/>
      <c r="AO2722" s="47"/>
      <c r="AP2722" s="3" t="s">
        <v>200</v>
      </c>
      <c r="AQ2722" s="47"/>
    </row>
    <row r="2723" spans="1:43" s="4" customFormat="1" ht="15" x14ac:dyDescent="0.25">
      <c r="A2723" s="83"/>
      <c r="B2723" s="49"/>
      <c r="C2723" s="372" t="s">
        <v>201</v>
      </c>
      <c r="D2723" s="372"/>
      <c r="E2723" s="372"/>
      <c r="F2723" s="372"/>
      <c r="G2723" s="372"/>
      <c r="H2723" s="372"/>
      <c r="I2723" s="372"/>
      <c r="J2723" s="372"/>
      <c r="K2723" s="372"/>
      <c r="L2723" s="106">
        <v>14321.32</v>
      </c>
      <c r="M2723" s="85"/>
      <c r="N2723" s="88"/>
      <c r="AF2723" s="39"/>
      <c r="AG2723" s="47"/>
      <c r="AH2723" s="47"/>
      <c r="AN2723" s="47"/>
      <c r="AO2723" s="47"/>
      <c r="AP2723" s="3" t="s">
        <v>201</v>
      </c>
      <c r="AQ2723" s="47"/>
    </row>
    <row r="2724" spans="1:43" s="4" customFormat="1" ht="15" x14ac:dyDescent="0.25">
      <c r="A2724" s="83"/>
      <c r="B2724" s="49"/>
      <c r="C2724" s="372" t="s">
        <v>202</v>
      </c>
      <c r="D2724" s="372"/>
      <c r="E2724" s="372"/>
      <c r="F2724" s="372"/>
      <c r="G2724" s="372"/>
      <c r="H2724" s="372"/>
      <c r="I2724" s="372"/>
      <c r="J2724" s="372"/>
      <c r="K2724" s="372"/>
      <c r="L2724" s="84">
        <v>913.47</v>
      </c>
      <c r="M2724" s="85"/>
      <c r="N2724" s="86">
        <v>31935.29</v>
      </c>
      <c r="AF2724" s="39"/>
      <c r="AG2724" s="47"/>
      <c r="AH2724" s="47"/>
      <c r="AN2724" s="47"/>
      <c r="AO2724" s="47"/>
      <c r="AP2724" s="3" t="s">
        <v>202</v>
      </c>
      <c r="AQ2724" s="47"/>
    </row>
    <row r="2725" spans="1:43" s="4" customFormat="1" ht="15" x14ac:dyDescent="0.25">
      <c r="A2725" s="83"/>
      <c r="B2725" s="49"/>
      <c r="C2725" s="372" t="s">
        <v>203</v>
      </c>
      <c r="D2725" s="372"/>
      <c r="E2725" s="372"/>
      <c r="F2725" s="372"/>
      <c r="G2725" s="372"/>
      <c r="H2725" s="372"/>
      <c r="I2725" s="372"/>
      <c r="J2725" s="372"/>
      <c r="K2725" s="372"/>
      <c r="L2725" s="84">
        <v>576.13</v>
      </c>
      <c r="M2725" s="85"/>
      <c r="N2725" s="86">
        <v>20141.46</v>
      </c>
      <c r="AF2725" s="39"/>
      <c r="AG2725" s="47"/>
      <c r="AH2725" s="47"/>
      <c r="AN2725" s="47"/>
      <c r="AO2725" s="47"/>
      <c r="AP2725" s="3" t="s">
        <v>203</v>
      </c>
      <c r="AQ2725" s="47"/>
    </row>
    <row r="2726" spans="1:43" s="4" customFormat="1" ht="15" x14ac:dyDescent="0.25">
      <c r="A2726" s="83"/>
      <c r="B2726" s="49"/>
      <c r="C2726" s="372" t="s">
        <v>777</v>
      </c>
      <c r="D2726" s="372"/>
      <c r="E2726" s="372"/>
      <c r="F2726" s="372"/>
      <c r="G2726" s="372"/>
      <c r="H2726" s="372"/>
      <c r="I2726" s="372"/>
      <c r="J2726" s="372"/>
      <c r="K2726" s="372"/>
      <c r="L2726" s="106">
        <v>27405.01</v>
      </c>
      <c r="M2726" s="85"/>
      <c r="N2726" s="86">
        <v>334805.94</v>
      </c>
      <c r="AF2726" s="39"/>
      <c r="AG2726" s="47"/>
      <c r="AH2726" s="47"/>
      <c r="AN2726" s="47"/>
      <c r="AO2726" s="47"/>
      <c r="AP2726" s="3" t="s">
        <v>777</v>
      </c>
      <c r="AQ2726" s="47"/>
    </row>
    <row r="2727" spans="1:43" s="4" customFormat="1" ht="15" x14ac:dyDescent="0.25">
      <c r="A2727" s="83"/>
      <c r="B2727" s="49"/>
      <c r="C2727" s="372" t="s">
        <v>84</v>
      </c>
      <c r="D2727" s="372"/>
      <c r="E2727" s="372"/>
      <c r="F2727" s="372"/>
      <c r="G2727" s="372"/>
      <c r="H2727" s="372"/>
      <c r="I2727" s="372"/>
      <c r="J2727" s="372"/>
      <c r="K2727" s="372"/>
      <c r="L2727" s="87"/>
      <c r="M2727" s="85"/>
      <c r="N2727" s="88"/>
      <c r="AF2727" s="39"/>
      <c r="AG2727" s="47"/>
      <c r="AH2727" s="47"/>
      <c r="AN2727" s="47"/>
      <c r="AO2727" s="47"/>
      <c r="AP2727" s="3" t="s">
        <v>84</v>
      </c>
      <c r="AQ2727" s="47"/>
    </row>
    <row r="2728" spans="1:43" s="4" customFormat="1" ht="15" x14ac:dyDescent="0.25">
      <c r="A2728" s="83"/>
      <c r="B2728" s="49"/>
      <c r="C2728" s="372" t="s">
        <v>197</v>
      </c>
      <c r="D2728" s="372"/>
      <c r="E2728" s="372"/>
      <c r="F2728" s="372"/>
      <c r="G2728" s="372"/>
      <c r="H2728" s="372"/>
      <c r="I2728" s="372"/>
      <c r="J2728" s="372"/>
      <c r="K2728" s="372"/>
      <c r="L2728" s="106">
        <v>1448.9</v>
      </c>
      <c r="M2728" s="85"/>
      <c r="N2728" s="86">
        <v>50653.53</v>
      </c>
      <c r="AF2728" s="39"/>
      <c r="AG2728" s="47"/>
      <c r="AH2728" s="47"/>
      <c r="AN2728" s="47"/>
      <c r="AO2728" s="47"/>
      <c r="AP2728" s="3" t="s">
        <v>197</v>
      </c>
      <c r="AQ2728" s="47"/>
    </row>
    <row r="2729" spans="1:43" s="4" customFormat="1" ht="15" x14ac:dyDescent="0.25">
      <c r="A2729" s="83"/>
      <c r="B2729" s="49"/>
      <c r="C2729" s="372" t="s">
        <v>199</v>
      </c>
      <c r="D2729" s="372"/>
      <c r="E2729" s="372"/>
      <c r="F2729" s="372"/>
      <c r="G2729" s="372"/>
      <c r="H2729" s="372"/>
      <c r="I2729" s="372"/>
      <c r="J2729" s="372"/>
      <c r="K2729" s="372"/>
      <c r="L2729" s="84">
        <v>584.20000000000005</v>
      </c>
      <c r="M2729" s="85"/>
      <c r="N2729" s="88"/>
      <c r="AF2729" s="39"/>
      <c r="AG2729" s="47"/>
      <c r="AH2729" s="47"/>
      <c r="AN2729" s="47"/>
      <c r="AO2729" s="47"/>
      <c r="AP2729" s="3" t="s">
        <v>199</v>
      </c>
      <c r="AQ2729" s="47"/>
    </row>
    <row r="2730" spans="1:43" s="4" customFormat="1" ht="15" x14ac:dyDescent="0.25">
      <c r="A2730" s="83"/>
      <c r="B2730" s="49"/>
      <c r="C2730" s="372" t="s">
        <v>200</v>
      </c>
      <c r="D2730" s="372"/>
      <c r="E2730" s="372"/>
      <c r="F2730" s="372"/>
      <c r="G2730" s="372"/>
      <c r="H2730" s="372"/>
      <c r="I2730" s="372"/>
      <c r="J2730" s="372"/>
      <c r="K2730" s="372"/>
      <c r="L2730" s="84">
        <v>89.63</v>
      </c>
      <c r="M2730" s="85"/>
      <c r="N2730" s="86">
        <v>3133.48</v>
      </c>
      <c r="AF2730" s="39"/>
      <c r="AG2730" s="47"/>
      <c r="AH2730" s="47"/>
      <c r="AN2730" s="47"/>
      <c r="AO2730" s="47"/>
      <c r="AP2730" s="3" t="s">
        <v>200</v>
      </c>
      <c r="AQ2730" s="47"/>
    </row>
    <row r="2731" spans="1:43" s="4" customFormat="1" ht="15" x14ac:dyDescent="0.25">
      <c r="A2731" s="83"/>
      <c r="B2731" s="49"/>
      <c r="C2731" s="372" t="s">
        <v>201</v>
      </c>
      <c r="D2731" s="372"/>
      <c r="E2731" s="372"/>
      <c r="F2731" s="372"/>
      <c r="G2731" s="372"/>
      <c r="H2731" s="372"/>
      <c r="I2731" s="372"/>
      <c r="J2731" s="372"/>
      <c r="K2731" s="372"/>
      <c r="L2731" s="106">
        <v>23094.89</v>
      </c>
      <c r="M2731" s="85"/>
      <c r="N2731" s="88"/>
      <c r="AF2731" s="39"/>
      <c r="AG2731" s="47"/>
      <c r="AH2731" s="47"/>
      <c r="AN2731" s="47"/>
      <c r="AO2731" s="47"/>
      <c r="AP2731" s="3" t="s">
        <v>201</v>
      </c>
      <c r="AQ2731" s="47"/>
    </row>
    <row r="2732" spans="1:43" s="4" customFormat="1" ht="15" x14ac:dyDescent="0.25">
      <c r="A2732" s="83"/>
      <c r="B2732" s="49"/>
      <c r="C2732" s="372" t="s">
        <v>202</v>
      </c>
      <c r="D2732" s="372"/>
      <c r="E2732" s="372"/>
      <c r="F2732" s="372"/>
      <c r="G2732" s="372"/>
      <c r="H2732" s="372"/>
      <c r="I2732" s="372"/>
      <c r="J2732" s="372"/>
      <c r="K2732" s="372"/>
      <c r="L2732" s="106">
        <v>1492.36</v>
      </c>
      <c r="M2732" s="85"/>
      <c r="N2732" s="86">
        <v>52173.4</v>
      </c>
      <c r="AF2732" s="39"/>
      <c r="AG2732" s="47"/>
      <c r="AH2732" s="47"/>
      <c r="AN2732" s="47"/>
      <c r="AO2732" s="47"/>
      <c r="AP2732" s="3" t="s">
        <v>202</v>
      </c>
      <c r="AQ2732" s="47"/>
    </row>
    <row r="2733" spans="1:43" s="4" customFormat="1" ht="15" x14ac:dyDescent="0.25">
      <c r="A2733" s="83"/>
      <c r="B2733" s="49"/>
      <c r="C2733" s="372" t="s">
        <v>203</v>
      </c>
      <c r="D2733" s="372"/>
      <c r="E2733" s="372"/>
      <c r="F2733" s="372"/>
      <c r="G2733" s="372"/>
      <c r="H2733" s="372"/>
      <c r="I2733" s="372"/>
      <c r="J2733" s="372"/>
      <c r="K2733" s="372"/>
      <c r="L2733" s="84">
        <v>784.66</v>
      </c>
      <c r="M2733" s="85"/>
      <c r="N2733" s="86">
        <v>27431.35</v>
      </c>
      <c r="AF2733" s="39"/>
      <c r="AG2733" s="47"/>
      <c r="AH2733" s="47"/>
      <c r="AN2733" s="47"/>
      <c r="AO2733" s="47"/>
      <c r="AP2733" s="3" t="s">
        <v>203</v>
      </c>
      <c r="AQ2733" s="47"/>
    </row>
    <row r="2734" spans="1:43" s="4" customFormat="1" ht="15" x14ac:dyDescent="0.25">
      <c r="A2734" s="83"/>
      <c r="B2734" s="49"/>
      <c r="C2734" s="372" t="s">
        <v>92</v>
      </c>
      <c r="D2734" s="372"/>
      <c r="E2734" s="372"/>
      <c r="F2734" s="372"/>
      <c r="G2734" s="372"/>
      <c r="H2734" s="372"/>
      <c r="I2734" s="372"/>
      <c r="J2734" s="372"/>
      <c r="K2734" s="372"/>
      <c r="L2734" s="106">
        <v>2323.0700000000002</v>
      </c>
      <c r="M2734" s="85"/>
      <c r="N2734" s="86">
        <v>81214.53</v>
      </c>
      <c r="AF2734" s="39"/>
      <c r="AG2734" s="47"/>
      <c r="AH2734" s="47"/>
      <c r="AN2734" s="47"/>
      <c r="AO2734" s="47"/>
      <c r="AP2734" s="3" t="s">
        <v>92</v>
      </c>
      <c r="AQ2734" s="47"/>
    </row>
    <row r="2735" spans="1:43" s="4" customFormat="1" ht="15" x14ac:dyDescent="0.25">
      <c r="A2735" s="83"/>
      <c r="B2735" s="49"/>
      <c r="C2735" s="372" t="s">
        <v>93</v>
      </c>
      <c r="D2735" s="372"/>
      <c r="E2735" s="372"/>
      <c r="F2735" s="372"/>
      <c r="G2735" s="372"/>
      <c r="H2735" s="372"/>
      <c r="I2735" s="372"/>
      <c r="J2735" s="372"/>
      <c r="K2735" s="372"/>
      <c r="L2735" s="106">
        <v>2405.83</v>
      </c>
      <c r="M2735" s="85"/>
      <c r="N2735" s="86">
        <v>84108.69</v>
      </c>
      <c r="AF2735" s="39"/>
      <c r="AG2735" s="47"/>
      <c r="AH2735" s="47"/>
      <c r="AN2735" s="47"/>
      <c r="AO2735" s="47"/>
      <c r="AP2735" s="3" t="s">
        <v>93</v>
      </c>
      <c r="AQ2735" s="47"/>
    </row>
    <row r="2736" spans="1:43" s="4" customFormat="1" ht="15" x14ac:dyDescent="0.25">
      <c r="A2736" s="83"/>
      <c r="B2736" s="49"/>
      <c r="C2736" s="372" t="s">
        <v>94</v>
      </c>
      <c r="D2736" s="372"/>
      <c r="E2736" s="372"/>
      <c r="F2736" s="372"/>
      <c r="G2736" s="372"/>
      <c r="H2736" s="372"/>
      <c r="I2736" s="372"/>
      <c r="J2736" s="372"/>
      <c r="K2736" s="372"/>
      <c r="L2736" s="106">
        <v>1360.79</v>
      </c>
      <c r="M2736" s="85"/>
      <c r="N2736" s="86">
        <v>47572.81</v>
      </c>
      <c r="AF2736" s="39"/>
      <c r="AG2736" s="47"/>
      <c r="AH2736" s="47"/>
      <c r="AN2736" s="47"/>
      <c r="AO2736" s="47"/>
      <c r="AP2736" s="3" t="s">
        <v>94</v>
      </c>
      <c r="AQ2736" s="47"/>
    </row>
    <row r="2737" spans="1:43" s="4" customFormat="1" ht="23.25" x14ac:dyDescent="0.25">
      <c r="A2737" s="83"/>
      <c r="B2737" s="89"/>
      <c r="C2737" s="373" t="s">
        <v>1061</v>
      </c>
      <c r="D2737" s="373"/>
      <c r="E2737" s="373"/>
      <c r="F2737" s="373"/>
      <c r="G2737" s="373"/>
      <c r="H2737" s="373"/>
      <c r="I2737" s="373"/>
      <c r="J2737" s="373"/>
      <c r="K2737" s="373"/>
      <c r="L2737" s="93">
        <v>44492.93</v>
      </c>
      <c r="M2737" s="91"/>
      <c r="N2737" s="92">
        <v>541253.25</v>
      </c>
      <c r="AF2737" s="39"/>
      <c r="AG2737" s="47"/>
      <c r="AH2737" s="47"/>
      <c r="AN2737" s="47"/>
      <c r="AO2737" s="47"/>
      <c r="AQ2737" s="47" t="s">
        <v>1061</v>
      </c>
    </row>
    <row r="2738" spans="1:43" s="4" customFormat="1" ht="15" x14ac:dyDescent="0.25">
      <c r="A2738" s="83"/>
      <c r="B2738" s="49"/>
      <c r="C2738" s="372" t="s">
        <v>84</v>
      </c>
      <c r="D2738" s="372"/>
      <c r="E2738" s="372"/>
      <c r="F2738" s="372"/>
      <c r="G2738" s="372"/>
      <c r="H2738" s="372"/>
      <c r="I2738" s="372"/>
      <c r="J2738" s="372"/>
      <c r="K2738" s="372"/>
      <c r="L2738" s="87"/>
      <c r="M2738" s="85"/>
      <c r="N2738" s="88"/>
      <c r="AF2738" s="39"/>
      <c r="AG2738" s="47"/>
      <c r="AH2738" s="47"/>
      <c r="AN2738" s="47"/>
      <c r="AO2738" s="47"/>
      <c r="AP2738" s="3" t="s">
        <v>84</v>
      </c>
      <c r="AQ2738" s="47"/>
    </row>
    <row r="2739" spans="1:43" s="4" customFormat="1" ht="15" x14ac:dyDescent="0.25">
      <c r="A2739" s="83"/>
      <c r="B2739" s="49"/>
      <c r="C2739" s="372" t="s">
        <v>241</v>
      </c>
      <c r="D2739" s="372"/>
      <c r="E2739" s="372"/>
      <c r="F2739" s="372"/>
      <c r="G2739" s="372"/>
      <c r="H2739" s="372"/>
      <c r="I2739" s="372"/>
      <c r="J2739" s="372"/>
      <c r="K2739" s="372"/>
      <c r="L2739" s="106">
        <v>8970.01</v>
      </c>
      <c r="M2739" s="85"/>
      <c r="N2739" s="86">
        <v>76693.66</v>
      </c>
      <c r="AF2739" s="39"/>
      <c r="AG2739" s="47"/>
      <c r="AH2739" s="47"/>
      <c r="AN2739" s="47"/>
      <c r="AO2739" s="47"/>
      <c r="AP2739" s="3" t="s">
        <v>241</v>
      </c>
      <c r="AQ2739" s="47"/>
    </row>
    <row r="2740" spans="1:43" s="4" customFormat="1" ht="15" x14ac:dyDescent="0.25">
      <c r="A2740" s="378" t="s">
        <v>1062</v>
      </c>
      <c r="B2740" s="379"/>
      <c r="C2740" s="379"/>
      <c r="D2740" s="379"/>
      <c r="E2740" s="379"/>
      <c r="F2740" s="379"/>
      <c r="G2740" s="379"/>
      <c r="H2740" s="379"/>
      <c r="I2740" s="379"/>
      <c r="J2740" s="379"/>
      <c r="K2740" s="379"/>
      <c r="L2740" s="379"/>
      <c r="M2740" s="379"/>
      <c r="N2740" s="380"/>
      <c r="AF2740" s="39" t="s">
        <v>1062</v>
      </c>
      <c r="AG2740" s="47"/>
      <c r="AH2740" s="47"/>
      <c r="AN2740" s="47"/>
      <c r="AO2740" s="47"/>
      <c r="AQ2740" s="47"/>
    </row>
    <row r="2741" spans="1:43" s="4" customFormat="1" ht="15" x14ac:dyDescent="0.25">
      <c r="A2741" s="381" t="s">
        <v>1063</v>
      </c>
      <c r="B2741" s="382"/>
      <c r="C2741" s="382"/>
      <c r="D2741" s="382"/>
      <c r="E2741" s="382"/>
      <c r="F2741" s="382"/>
      <c r="G2741" s="382"/>
      <c r="H2741" s="382"/>
      <c r="I2741" s="382"/>
      <c r="J2741" s="382"/>
      <c r="K2741" s="382"/>
      <c r="L2741" s="382"/>
      <c r="M2741" s="382"/>
      <c r="N2741" s="383"/>
      <c r="AF2741" s="39"/>
      <c r="AG2741" s="47" t="s">
        <v>1063</v>
      </c>
      <c r="AH2741" s="47"/>
      <c r="AN2741" s="47"/>
      <c r="AO2741" s="47"/>
      <c r="AQ2741" s="47"/>
    </row>
    <row r="2742" spans="1:43" s="4" customFormat="1" ht="57" x14ac:dyDescent="0.25">
      <c r="A2742" s="40" t="s">
        <v>1064</v>
      </c>
      <c r="B2742" s="41" t="s">
        <v>659</v>
      </c>
      <c r="C2742" s="374" t="s">
        <v>660</v>
      </c>
      <c r="D2742" s="374"/>
      <c r="E2742" s="374"/>
      <c r="F2742" s="42" t="s">
        <v>661</v>
      </c>
      <c r="G2742" s="43">
        <v>1.0349999999999999</v>
      </c>
      <c r="H2742" s="44">
        <v>1</v>
      </c>
      <c r="I2742" s="116">
        <v>1.0349999999999999</v>
      </c>
      <c r="J2742" s="45"/>
      <c r="K2742" s="43"/>
      <c r="L2742" s="45"/>
      <c r="M2742" s="43"/>
      <c r="N2742" s="46"/>
      <c r="AF2742" s="39"/>
      <c r="AG2742" s="47"/>
      <c r="AH2742" s="47" t="s">
        <v>660</v>
      </c>
      <c r="AN2742" s="47"/>
      <c r="AO2742" s="47"/>
      <c r="AQ2742" s="47"/>
    </row>
    <row r="2743" spans="1:43" s="4" customFormat="1" ht="15" x14ac:dyDescent="0.25">
      <c r="A2743" s="69"/>
      <c r="B2743" s="50"/>
      <c r="C2743" s="372" t="s">
        <v>1065</v>
      </c>
      <c r="D2743" s="372"/>
      <c r="E2743" s="372"/>
      <c r="F2743" s="372"/>
      <c r="G2743" s="372"/>
      <c r="H2743" s="372"/>
      <c r="I2743" s="372"/>
      <c r="J2743" s="372"/>
      <c r="K2743" s="372"/>
      <c r="L2743" s="372"/>
      <c r="M2743" s="372"/>
      <c r="N2743" s="377"/>
      <c r="AF2743" s="39"/>
      <c r="AG2743" s="47"/>
      <c r="AH2743" s="47"/>
      <c r="AI2743" s="3" t="s">
        <v>1065</v>
      </c>
      <c r="AN2743" s="47"/>
      <c r="AO2743" s="47"/>
      <c r="AQ2743" s="47"/>
    </row>
    <row r="2744" spans="1:43" s="4" customFormat="1" ht="22.5" x14ac:dyDescent="0.25">
      <c r="A2744" s="103"/>
      <c r="B2744" s="49" t="s">
        <v>217</v>
      </c>
      <c r="C2744" s="368" t="s">
        <v>218</v>
      </c>
      <c r="D2744" s="368"/>
      <c r="E2744" s="368"/>
      <c r="F2744" s="368"/>
      <c r="G2744" s="368"/>
      <c r="H2744" s="368"/>
      <c r="I2744" s="368"/>
      <c r="J2744" s="368"/>
      <c r="K2744" s="368"/>
      <c r="L2744" s="368"/>
      <c r="M2744" s="368"/>
      <c r="N2744" s="376"/>
      <c r="AF2744" s="39"/>
      <c r="AG2744" s="47"/>
      <c r="AH2744" s="47"/>
      <c r="AJ2744" s="3" t="s">
        <v>218</v>
      </c>
      <c r="AN2744" s="47"/>
      <c r="AO2744" s="47"/>
      <c r="AQ2744" s="47"/>
    </row>
    <row r="2745" spans="1:43" s="4" customFormat="1" ht="15" x14ac:dyDescent="0.25">
      <c r="A2745" s="48"/>
      <c r="B2745" s="49" t="s">
        <v>58</v>
      </c>
      <c r="C2745" s="372" t="s">
        <v>62</v>
      </c>
      <c r="D2745" s="372"/>
      <c r="E2745" s="372"/>
      <c r="F2745" s="51"/>
      <c r="G2745" s="52"/>
      <c r="H2745" s="52"/>
      <c r="I2745" s="52"/>
      <c r="J2745" s="53">
        <v>620.42999999999995</v>
      </c>
      <c r="K2745" s="54">
        <v>1.1499999999999999</v>
      </c>
      <c r="L2745" s="53">
        <v>738.47</v>
      </c>
      <c r="M2745" s="54">
        <v>34.96</v>
      </c>
      <c r="N2745" s="55">
        <v>25816.91</v>
      </c>
      <c r="AF2745" s="39"/>
      <c r="AG2745" s="47"/>
      <c r="AH2745" s="47"/>
      <c r="AK2745" s="3" t="s">
        <v>62</v>
      </c>
      <c r="AN2745" s="47"/>
      <c r="AO2745" s="47"/>
      <c r="AQ2745" s="47"/>
    </row>
    <row r="2746" spans="1:43" s="4" customFormat="1" ht="15" x14ac:dyDescent="0.25">
      <c r="A2746" s="48"/>
      <c r="B2746" s="49" t="s">
        <v>73</v>
      </c>
      <c r="C2746" s="372" t="s">
        <v>175</v>
      </c>
      <c r="D2746" s="372"/>
      <c r="E2746" s="372"/>
      <c r="F2746" s="51"/>
      <c r="G2746" s="52"/>
      <c r="H2746" s="52"/>
      <c r="I2746" s="52"/>
      <c r="J2746" s="107">
        <v>3092.82</v>
      </c>
      <c r="K2746" s="54">
        <v>1.1499999999999999</v>
      </c>
      <c r="L2746" s="107">
        <v>3681.23</v>
      </c>
      <c r="M2746" s="52"/>
      <c r="N2746" s="58"/>
      <c r="AF2746" s="39"/>
      <c r="AG2746" s="47"/>
      <c r="AH2746" s="47"/>
      <c r="AK2746" s="3" t="s">
        <v>175</v>
      </c>
      <c r="AN2746" s="47"/>
      <c r="AO2746" s="47"/>
      <c r="AQ2746" s="47"/>
    </row>
    <row r="2747" spans="1:43" s="4" customFormat="1" ht="15" x14ac:dyDescent="0.25">
      <c r="A2747" s="48"/>
      <c r="B2747" s="49" t="s">
        <v>78</v>
      </c>
      <c r="C2747" s="372" t="s">
        <v>176</v>
      </c>
      <c r="D2747" s="372"/>
      <c r="E2747" s="372"/>
      <c r="F2747" s="51"/>
      <c r="G2747" s="52"/>
      <c r="H2747" s="52"/>
      <c r="I2747" s="52"/>
      <c r="J2747" s="53">
        <v>399.08</v>
      </c>
      <c r="K2747" s="54">
        <v>1.1499999999999999</v>
      </c>
      <c r="L2747" s="53">
        <v>475</v>
      </c>
      <c r="M2747" s="54">
        <v>34.96</v>
      </c>
      <c r="N2747" s="55">
        <v>16606</v>
      </c>
      <c r="AF2747" s="39"/>
      <c r="AG2747" s="47"/>
      <c r="AH2747" s="47"/>
      <c r="AK2747" s="3" t="s">
        <v>176</v>
      </c>
      <c r="AN2747" s="47"/>
      <c r="AO2747" s="47"/>
      <c r="AQ2747" s="47"/>
    </row>
    <row r="2748" spans="1:43" s="4" customFormat="1" ht="15" x14ac:dyDescent="0.25">
      <c r="A2748" s="48"/>
      <c r="B2748" s="49" t="s">
        <v>122</v>
      </c>
      <c r="C2748" s="372" t="s">
        <v>177</v>
      </c>
      <c r="D2748" s="372"/>
      <c r="E2748" s="372"/>
      <c r="F2748" s="51"/>
      <c r="G2748" s="52"/>
      <c r="H2748" s="52"/>
      <c r="I2748" s="52"/>
      <c r="J2748" s="107">
        <v>7435.74</v>
      </c>
      <c r="K2748" s="52"/>
      <c r="L2748" s="107">
        <v>7695.99</v>
      </c>
      <c r="M2748" s="52"/>
      <c r="N2748" s="58"/>
      <c r="AF2748" s="39"/>
      <c r="AG2748" s="47"/>
      <c r="AH2748" s="47"/>
      <c r="AK2748" s="3" t="s">
        <v>177</v>
      </c>
      <c r="AN2748" s="47"/>
      <c r="AO2748" s="47"/>
      <c r="AQ2748" s="47"/>
    </row>
    <row r="2749" spans="1:43" s="4" customFormat="1" ht="15" x14ac:dyDescent="0.25">
      <c r="A2749" s="56"/>
      <c r="B2749" s="49"/>
      <c r="C2749" s="372" t="s">
        <v>63</v>
      </c>
      <c r="D2749" s="372"/>
      <c r="E2749" s="372"/>
      <c r="F2749" s="51" t="s">
        <v>64</v>
      </c>
      <c r="G2749" s="54">
        <v>65.239999999999995</v>
      </c>
      <c r="H2749" s="54">
        <v>1.1499999999999999</v>
      </c>
      <c r="I2749" s="114">
        <v>77.651910000000001</v>
      </c>
      <c r="J2749" s="57"/>
      <c r="K2749" s="52"/>
      <c r="L2749" s="57"/>
      <c r="M2749" s="52"/>
      <c r="N2749" s="58"/>
      <c r="AF2749" s="39"/>
      <c r="AG2749" s="47"/>
      <c r="AH2749" s="47"/>
      <c r="AL2749" s="3" t="s">
        <v>63</v>
      </c>
      <c r="AN2749" s="47"/>
      <c r="AO2749" s="47"/>
      <c r="AQ2749" s="47"/>
    </row>
    <row r="2750" spans="1:43" s="4" customFormat="1" ht="15" x14ac:dyDescent="0.25">
      <c r="A2750" s="56"/>
      <c r="B2750" s="49"/>
      <c r="C2750" s="372" t="s">
        <v>178</v>
      </c>
      <c r="D2750" s="372"/>
      <c r="E2750" s="372"/>
      <c r="F2750" s="51" t="s">
        <v>64</v>
      </c>
      <c r="G2750" s="54">
        <v>37.51</v>
      </c>
      <c r="H2750" s="54">
        <v>1.1499999999999999</v>
      </c>
      <c r="I2750" s="111">
        <v>44.646277499999997</v>
      </c>
      <c r="J2750" s="57"/>
      <c r="K2750" s="52"/>
      <c r="L2750" s="57"/>
      <c r="M2750" s="52"/>
      <c r="N2750" s="58"/>
      <c r="AF2750" s="39"/>
      <c r="AG2750" s="47"/>
      <c r="AH2750" s="47"/>
      <c r="AL2750" s="3" t="s">
        <v>178</v>
      </c>
      <c r="AN2750" s="47"/>
      <c r="AO2750" s="47"/>
      <c r="AQ2750" s="47"/>
    </row>
    <row r="2751" spans="1:43" s="4" customFormat="1" ht="15" x14ac:dyDescent="0.25">
      <c r="A2751" s="48"/>
      <c r="B2751" s="49"/>
      <c r="C2751" s="375" t="s">
        <v>65</v>
      </c>
      <c r="D2751" s="375"/>
      <c r="E2751" s="375"/>
      <c r="F2751" s="59"/>
      <c r="G2751" s="60"/>
      <c r="H2751" s="60"/>
      <c r="I2751" s="60"/>
      <c r="J2751" s="108">
        <v>11148.99</v>
      </c>
      <c r="K2751" s="60"/>
      <c r="L2751" s="108">
        <v>12115.69</v>
      </c>
      <c r="M2751" s="60"/>
      <c r="N2751" s="62"/>
      <c r="AF2751" s="39"/>
      <c r="AG2751" s="47"/>
      <c r="AH2751" s="47"/>
      <c r="AM2751" s="3" t="s">
        <v>65</v>
      </c>
      <c r="AN2751" s="47"/>
      <c r="AO2751" s="47"/>
      <c r="AQ2751" s="47"/>
    </row>
    <row r="2752" spans="1:43" s="4" customFormat="1" ht="15" x14ac:dyDescent="0.25">
      <c r="A2752" s="56"/>
      <c r="B2752" s="49"/>
      <c r="C2752" s="372" t="s">
        <v>66</v>
      </c>
      <c r="D2752" s="372"/>
      <c r="E2752" s="372"/>
      <c r="F2752" s="51"/>
      <c r="G2752" s="52"/>
      <c r="H2752" s="52"/>
      <c r="I2752" s="52"/>
      <c r="J2752" s="57"/>
      <c r="K2752" s="52"/>
      <c r="L2752" s="107">
        <v>1213.47</v>
      </c>
      <c r="M2752" s="52"/>
      <c r="N2752" s="55">
        <v>42422.91</v>
      </c>
      <c r="AF2752" s="39"/>
      <c r="AG2752" s="47"/>
      <c r="AH2752" s="47"/>
      <c r="AL2752" s="3" t="s">
        <v>66</v>
      </c>
      <c r="AN2752" s="47"/>
      <c r="AO2752" s="47"/>
      <c r="AQ2752" s="47"/>
    </row>
    <row r="2753" spans="1:43" s="4" customFormat="1" ht="15" x14ac:dyDescent="0.25">
      <c r="A2753" s="56"/>
      <c r="B2753" s="49" t="s">
        <v>663</v>
      </c>
      <c r="C2753" s="372" t="s">
        <v>664</v>
      </c>
      <c r="D2753" s="372"/>
      <c r="E2753" s="372"/>
      <c r="F2753" s="51" t="s">
        <v>69</v>
      </c>
      <c r="G2753" s="63">
        <v>103</v>
      </c>
      <c r="H2753" s="52"/>
      <c r="I2753" s="63">
        <v>103</v>
      </c>
      <c r="J2753" s="57"/>
      <c r="K2753" s="52"/>
      <c r="L2753" s="107">
        <v>1249.8699999999999</v>
      </c>
      <c r="M2753" s="52"/>
      <c r="N2753" s="55">
        <v>43695.6</v>
      </c>
      <c r="AF2753" s="39"/>
      <c r="AG2753" s="47"/>
      <c r="AH2753" s="47"/>
      <c r="AL2753" s="3" t="s">
        <v>664</v>
      </c>
      <c r="AN2753" s="47"/>
      <c r="AO2753" s="47"/>
      <c r="AQ2753" s="47"/>
    </row>
    <row r="2754" spans="1:43" s="4" customFormat="1" ht="15" x14ac:dyDescent="0.25">
      <c r="A2754" s="56"/>
      <c r="B2754" s="49" t="s">
        <v>665</v>
      </c>
      <c r="C2754" s="372" t="s">
        <v>666</v>
      </c>
      <c r="D2754" s="372"/>
      <c r="E2754" s="372"/>
      <c r="F2754" s="51" t="s">
        <v>69</v>
      </c>
      <c r="G2754" s="63">
        <v>60</v>
      </c>
      <c r="H2754" s="52"/>
      <c r="I2754" s="63">
        <v>60</v>
      </c>
      <c r="J2754" s="57"/>
      <c r="K2754" s="52"/>
      <c r="L2754" s="53">
        <v>728.08</v>
      </c>
      <c r="M2754" s="52"/>
      <c r="N2754" s="55">
        <v>25453.75</v>
      </c>
      <c r="AF2754" s="39"/>
      <c r="AG2754" s="47"/>
      <c r="AH2754" s="47"/>
      <c r="AL2754" s="3" t="s">
        <v>666</v>
      </c>
      <c r="AN2754" s="47"/>
      <c r="AO2754" s="47"/>
      <c r="AQ2754" s="47"/>
    </row>
    <row r="2755" spans="1:43" s="4" customFormat="1" ht="15" x14ac:dyDescent="0.25">
      <c r="A2755" s="65"/>
      <c r="B2755" s="66"/>
      <c r="C2755" s="374" t="s">
        <v>72</v>
      </c>
      <c r="D2755" s="374"/>
      <c r="E2755" s="374"/>
      <c r="F2755" s="42"/>
      <c r="G2755" s="43"/>
      <c r="H2755" s="43"/>
      <c r="I2755" s="43"/>
      <c r="J2755" s="45"/>
      <c r="K2755" s="43"/>
      <c r="L2755" s="105">
        <v>14093.64</v>
      </c>
      <c r="M2755" s="60"/>
      <c r="N2755" s="46"/>
      <c r="AF2755" s="39"/>
      <c r="AG2755" s="47"/>
      <c r="AH2755" s="47"/>
      <c r="AN2755" s="47" t="s">
        <v>72</v>
      </c>
      <c r="AO2755" s="47"/>
      <c r="AQ2755" s="47"/>
    </row>
    <row r="2756" spans="1:43" s="4" customFormat="1" ht="22.5" x14ac:dyDescent="0.25">
      <c r="A2756" s="40" t="s">
        <v>1066</v>
      </c>
      <c r="B2756" s="41" t="s">
        <v>668</v>
      </c>
      <c r="C2756" s="374" t="s">
        <v>977</v>
      </c>
      <c r="D2756" s="374"/>
      <c r="E2756" s="374"/>
      <c r="F2756" s="42" t="s">
        <v>231</v>
      </c>
      <c r="G2756" s="43">
        <v>586.5</v>
      </c>
      <c r="H2756" s="44">
        <v>1</v>
      </c>
      <c r="I2756" s="120">
        <v>586.5</v>
      </c>
      <c r="J2756" s="67">
        <v>300.73</v>
      </c>
      <c r="K2756" s="43"/>
      <c r="L2756" s="105">
        <v>20629.02</v>
      </c>
      <c r="M2756" s="68">
        <v>8.5500000000000007</v>
      </c>
      <c r="N2756" s="115">
        <v>176378.15</v>
      </c>
      <c r="AF2756" s="39"/>
      <c r="AG2756" s="47"/>
      <c r="AH2756" s="47" t="s">
        <v>977</v>
      </c>
      <c r="AN2756" s="47"/>
      <c r="AO2756" s="47"/>
      <c r="AQ2756" s="47"/>
    </row>
    <row r="2757" spans="1:43" s="4" customFormat="1" ht="15" x14ac:dyDescent="0.25">
      <c r="A2757" s="69"/>
      <c r="B2757" s="50"/>
      <c r="C2757" s="372" t="s">
        <v>1067</v>
      </c>
      <c r="D2757" s="372"/>
      <c r="E2757" s="372"/>
      <c r="F2757" s="372"/>
      <c r="G2757" s="372"/>
      <c r="H2757" s="372"/>
      <c r="I2757" s="372"/>
      <c r="J2757" s="372"/>
      <c r="K2757" s="372"/>
      <c r="L2757" s="372"/>
      <c r="M2757" s="372"/>
      <c r="N2757" s="377"/>
      <c r="AF2757" s="39"/>
      <c r="AG2757" s="47"/>
      <c r="AH2757" s="47"/>
      <c r="AI2757" s="3" t="s">
        <v>1067</v>
      </c>
      <c r="AN2757" s="47"/>
      <c r="AO2757" s="47"/>
      <c r="AQ2757" s="47"/>
    </row>
    <row r="2758" spans="1:43" s="4" customFormat="1" ht="15" x14ac:dyDescent="0.25">
      <c r="A2758" s="65"/>
      <c r="B2758" s="66"/>
      <c r="C2758" s="374" t="s">
        <v>72</v>
      </c>
      <c r="D2758" s="374"/>
      <c r="E2758" s="374"/>
      <c r="F2758" s="42"/>
      <c r="G2758" s="43"/>
      <c r="H2758" s="43"/>
      <c r="I2758" s="43"/>
      <c r="J2758" s="45"/>
      <c r="K2758" s="43"/>
      <c r="L2758" s="105">
        <v>20629.02</v>
      </c>
      <c r="M2758" s="60"/>
      <c r="N2758" s="115">
        <v>176378.15</v>
      </c>
      <c r="AF2758" s="39"/>
      <c r="AG2758" s="47"/>
      <c r="AH2758" s="47"/>
      <c r="AN2758" s="47" t="s">
        <v>72</v>
      </c>
      <c r="AO2758" s="47"/>
      <c r="AQ2758" s="47"/>
    </row>
    <row r="2759" spans="1:43" s="4" customFormat="1" ht="22.5" x14ac:dyDescent="0.25">
      <c r="A2759" s="40" t="s">
        <v>1068</v>
      </c>
      <c r="B2759" s="41" t="s">
        <v>668</v>
      </c>
      <c r="C2759" s="374" t="s">
        <v>1069</v>
      </c>
      <c r="D2759" s="374"/>
      <c r="E2759" s="374"/>
      <c r="F2759" s="42" t="s">
        <v>231</v>
      </c>
      <c r="G2759" s="43">
        <v>469.2</v>
      </c>
      <c r="H2759" s="44">
        <v>1</v>
      </c>
      <c r="I2759" s="120">
        <v>469.2</v>
      </c>
      <c r="J2759" s="67">
        <v>162.35</v>
      </c>
      <c r="K2759" s="43"/>
      <c r="L2759" s="105">
        <v>8909.31</v>
      </c>
      <c r="M2759" s="68">
        <v>8.5500000000000007</v>
      </c>
      <c r="N2759" s="115">
        <v>76174.62</v>
      </c>
      <c r="AF2759" s="39"/>
      <c r="AG2759" s="47"/>
      <c r="AH2759" s="47" t="s">
        <v>1069</v>
      </c>
      <c r="AN2759" s="47"/>
      <c r="AO2759" s="47"/>
      <c r="AQ2759" s="47"/>
    </row>
    <row r="2760" spans="1:43" s="4" customFormat="1" ht="15" x14ac:dyDescent="0.25">
      <c r="A2760" s="69"/>
      <c r="B2760" s="50"/>
      <c r="C2760" s="372" t="s">
        <v>1070</v>
      </c>
      <c r="D2760" s="372"/>
      <c r="E2760" s="372"/>
      <c r="F2760" s="372"/>
      <c r="G2760" s="372"/>
      <c r="H2760" s="372"/>
      <c r="I2760" s="372"/>
      <c r="J2760" s="372"/>
      <c r="K2760" s="372"/>
      <c r="L2760" s="372"/>
      <c r="M2760" s="372"/>
      <c r="N2760" s="377"/>
      <c r="AF2760" s="39"/>
      <c r="AG2760" s="47"/>
      <c r="AH2760" s="47"/>
      <c r="AI2760" s="3" t="s">
        <v>1070</v>
      </c>
      <c r="AN2760" s="47"/>
      <c r="AO2760" s="47"/>
      <c r="AQ2760" s="47"/>
    </row>
    <row r="2761" spans="1:43" s="4" customFormat="1" ht="15" x14ac:dyDescent="0.25">
      <c r="A2761" s="65"/>
      <c r="B2761" s="66"/>
      <c r="C2761" s="374" t="s">
        <v>72</v>
      </c>
      <c r="D2761" s="374"/>
      <c r="E2761" s="374"/>
      <c r="F2761" s="42"/>
      <c r="G2761" s="43"/>
      <c r="H2761" s="43"/>
      <c r="I2761" s="43"/>
      <c r="J2761" s="45"/>
      <c r="K2761" s="43"/>
      <c r="L2761" s="105">
        <v>8909.31</v>
      </c>
      <c r="M2761" s="60"/>
      <c r="N2761" s="115">
        <v>76174.62</v>
      </c>
      <c r="AF2761" s="39"/>
      <c r="AG2761" s="47"/>
      <c r="AH2761" s="47"/>
      <c r="AN2761" s="47" t="s">
        <v>72</v>
      </c>
      <c r="AO2761" s="47"/>
      <c r="AQ2761" s="47"/>
    </row>
    <row r="2762" spans="1:43" s="4" customFormat="1" ht="15" x14ac:dyDescent="0.25">
      <c r="A2762" s="40" t="s">
        <v>1071</v>
      </c>
      <c r="B2762" s="41" t="s">
        <v>790</v>
      </c>
      <c r="C2762" s="374" t="s">
        <v>791</v>
      </c>
      <c r="D2762" s="374"/>
      <c r="E2762" s="374"/>
      <c r="F2762" s="42" t="s">
        <v>61</v>
      </c>
      <c r="G2762" s="43">
        <v>47</v>
      </c>
      <c r="H2762" s="44">
        <v>1</v>
      </c>
      <c r="I2762" s="44">
        <v>47</v>
      </c>
      <c r="J2762" s="67">
        <v>13.55</v>
      </c>
      <c r="K2762" s="43"/>
      <c r="L2762" s="67">
        <v>636.85</v>
      </c>
      <c r="M2762" s="43"/>
      <c r="N2762" s="46"/>
      <c r="AF2762" s="39"/>
      <c r="AG2762" s="47"/>
      <c r="AH2762" s="47" t="s">
        <v>791</v>
      </c>
      <c r="AN2762" s="47"/>
      <c r="AO2762" s="47"/>
      <c r="AQ2762" s="47"/>
    </row>
    <row r="2763" spans="1:43" s="4" customFormat="1" ht="15" x14ac:dyDescent="0.25">
      <c r="A2763" s="65"/>
      <c r="B2763" s="66"/>
      <c r="C2763" s="374" t="s">
        <v>72</v>
      </c>
      <c r="D2763" s="374"/>
      <c r="E2763" s="374"/>
      <c r="F2763" s="42"/>
      <c r="G2763" s="43"/>
      <c r="H2763" s="43"/>
      <c r="I2763" s="43"/>
      <c r="J2763" s="45"/>
      <c r="K2763" s="43"/>
      <c r="L2763" s="67">
        <v>636.85</v>
      </c>
      <c r="M2763" s="60"/>
      <c r="N2763" s="46"/>
      <c r="AF2763" s="39"/>
      <c r="AG2763" s="47"/>
      <c r="AH2763" s="47"/>
      <c r="AN2763" s="47" t="s">
        <v>72</v>
      </c>
      <c r="AO2763" s="47"/>
      <c r="AQ2763" s="47"/>
    </row>
    <row r="2764" spans="1:43" s="4" customFormat="1" ht="34.5" x14ac:dyDescent="0.25">
      <c r="A2764" s="40" t="s">
        <v>1072</v>
      </c>
      <c r="B2764" s="41" t="s">
        <v>793</v>
      </c>
      <c r="C2764" s="374" t="s">
        <v>794</v>
      </c>
      <c r="D2764" s="374"/>
      <c r="E2764" s="374"/>
      <c r="F2764" s="42" t="s">
        <v>61</v>
      </c>
      <c r="G2764" s="43">
        <v>35</v>
      </c>
      <c r="H2764" s="44">
        <v>1</v>
      </c>
      <c r="I2764" s="44">
        <v>35</v>
      </c>
      <c r="J2764" s="45"/>
      <c r="K2764" s="43"/>
      <c r="L2764" s="45"/>
      <c r="M2764" s="43"/>
      <c r="N2764" s="46"/>
      <c r="AF2764" s="39"/>
      <c r="AG2764" s="47"/>
      <c r="AH2764" s="47" t="s">
        <v>794</v>
      </c>
      <c r="AN2764" s="47"/>
      <c r="AO2764" s="47"/>
      <c r="AQ2764" s="47"/>
    </row>
    <row r="2765" spans="1:43" s="4" customFormat="1" ht="15" x14ac:dyDescent="0.25">
      <c r="A2765" s="69"/>
      <c r="B2765" s="50"/>
      <c r="C2765" s="372" t="s">
        <v>1073</v>
      </c>
      <c r="D2765" s="372"/>
      <c r="E2765" s="372"/>
      <c r="F2765" s="372"/>
      <c r="G2765" s="372"/>
      <c r="H2765" s="372"/>
      <c r="I2765" s="372"/>
      <c r="J2765" s="372"/>
      <c r="K2765" s="372"/>
      <c r="L2765" s="372"/>
      <c r="M2765" s="372"/>
      <c r="N2765" s="377"/>
      <c r="AF2765" s="39"/>
      <c r="AG2765" s="47"/>
      <c r="AH2765" s="47"/>
      <c r="AI2765" s="3" t="s">
        <v>1073</v>
      </c>
      <c r="AN2765" s="47"/>
      <c r="AO2765" s="47"/>
      <c r="AQ2765" s="47"/>
    </row>
    <row r="2766" spans="1:43" s="4" customFormat="1" ht="22.5" x14ac:dyDescent="0.25">
      <c r="A2766" s="103"/>
      <c r="B2766" s="49" t="s">
        <v>217</v>
      </c>
      <c r="C2766" s="368" t="s">
        <v>218</v>
      </c>
      <c r="D2766" s="368"/>
      <c r="E2766" s="368"/>
      <c r="F2766" s="368"/>
      <c r="G2766" s="368"/>
      <c r="H2766" s="368"/>
      <c r="I2766" s="368"/>
      <c r="J2766" s="368"/>
      <c r="K2766" s="368"/>
      <c r="L2766" s="368"/>
      <c r="M2766" s="368"/>
      <c r="N2766" s="376"/>
      <c r="AF2766" s="39"/>
      <c r="AG2766" s="47"/>
      <c r="AH2766" s="47"/>
      <c r="AJ2766" s="3" t="s">
        <v>218</v>
      </c>
      <c r="AN2766" s="47"/>
      <c r="AO2766" s="47"/>
      <c r="AQ2766" s="47"/>
    </row>
    <row r="2767" spans="1:43" s="4" customFormat="1" ht="15" x14ac:dyDescent="0.25">
      <c r="A2767" s="48"/>
      <c r="B2767" s="49" t="s">
        <v>58</v>
      </c>
      <c r="C2767" s="372" t="s">
        <v>62</v>
      </c>
      <c r="D2767" s="372"/>
      <c r="E2767" s="372"/>
      <c r="F2767" s="51"/>
      <c r="G2767" s="52"/>
      <c r="H2767" s="52"/>
      <c r="I2767" s="52"/>
      <c r="J2767" s="53">
        <v>26.64</v>
      </c>
      <c r="K2767" s="54">
        <v>1.1499999999999999</v>
      </c>
      <c r="L2767" s="107">
        <v>1072.26</v>
      </c>
      <c r="M2767" s="54">
        <v>34.96</v>
      </c>
      <c r="N2767" s="55">
        <v>37486.21</v>
      </c>
      <c r="AF2767" s="39"/>
      <c r="AG2767" s="47"/>
      <c r="AH2767" s="47"/>
      <c r="AK2767" s="3" t="s">
        <v>62</v>
      </c>
      <c r="AN2767" s="47"/>
      <c r="AO2767" s="47"/>
      <c r="AQ2767" s="47"/>
    </row>
    <row r="2768" spans="1:43" s="4" customFormat="1" ht="15" x14ac:dyDescent="0.25">
      <c r="A2768" s="48"/>
      <c r="B2768" s="49" t="s">
        <v>73</v>
      </c>
      <c r="C2768" s="372" t="s">
        <v>175</v>
      </c>
      <c r="D2768" s="372"/>
      <c r="E2768" s="372"/>
      <c r="F2768" s="51"/>
      <c r="G2768" s="52"/>
      <c r="H2768" s="52"/>
      <c r="I2768" s="52"/>
      <c r="J2768" s="53">
        <v>154.88</v>
      </c>
      <c r="K2768" s="54">
        <v>1.1499999999999999</v>
      </c>
      <c r="L2768" s="107">
        <v>6233.92</v>
      </c>
      <c r="M2768" s="52"/>
      <c r="N2768" s="58"/>
      <c r="AF2768" s="39"/>
      <c r="AG2768" s="47"/>
      <c r="AH2768" s="47"/>
      <c r="AK2768" s="3" t="s">
        <v>175</v>
      </c>
      <c r="AN2768" s="47"/>
      <c r="AO2768" s="47"/>
      <c r="AQ2768" s="47"/>
    </row>
    <row r="2769" spans="1:43" s="4" customFormat="1" ht="15" x14ac:dyDescent="0.25">
      <c r="A2769" s="48"/>
      <c r="B2769" s="49" t="s">
        <v>78</v>
      </c>
      <c r="C2769" s="372" t="s">
        <v>176</v>
      </c>
      <c r="D2769" s="372"/>
      <c r="E2769" s="372"/>
      <c r="F2769" s="51"/>
      <c r="G2769" s="52"/>
      <c r="H2769" s="52"/>
      <c r="I2769" s="52"/>
      <c r="J2769" s="53">
        <v>14.81</v>
      </c>
      <c r="K2769" s="54">
        <v>1.1499999999999999</v>
      </c>
      <c r="L2769" s="53">
        <v>596.1</v>
      </c>
      <c r="M2769" s="54">
        <v>34.96</v>
      </c>
      <c r="N2769" s="55">
        <v>20839.66</v>
      </c>
      <c r="AF2769" s="39"/>
      <c r="AG2769" s="47"/>
      <c r="AH2769" s="47"/>
      <c r="AK2769" s="3" t="s">
        <v>176</v>
      </c>
      <c r="AN2769" s="47"/>
      <c r="AO2769" s="47"/>
      <c r="AQ2769" s="47"/>
    </row>
    <row r="2770" spans="1:43" s="4" customFormat="1" ht="15" x14ac:dyDescent="0.25">
      <c r="A2770" s="48"/>
      <c r="B2770" s="49" t="s">
        <v>122</v>
      </c>
      <c r="C2770" s="372" t="s">
        <v>177</v>
      </c>
      <c r="D2770" s="372"/>
      <c r="E2770" s="372"/>
      <c r="F2770" s="51"/>
      <c r="G2770" s="52"/>
      <c r="H2770" s="52"/>
      <c r="I2770" s="52"/>
      <c r="J2770" s="53">
        <v>15.73</v>
      </c>
      <c r="K2770" s="52"/>
      <c r="L2770" s="53">
        <v>550.54999999999995</v>
      </c>
      <c r="M2770" s="52"/>
      <c r="N2770" s="58"/>
      <c r="AF2770" s="39"/>
      <c r="AG2770" s="47"/>
      <c r="AH2770" s="47"/>
      <c r="AK2770" s="3" t="s">
        <v>177</v>
      </c>
      <c r="AN2770" s="47"/>
      <c r="AO2770" s="47"/>
      <c r="AQ2770" s="47"/>
    </row>
    <row r="2771" spans="1:43" s="4" customFormat="1" ht="15" x14ac:dyDescent="0.25">
      <c r="A2771" s="56"/>
      <c r="B2771" s="49"/>
      <c r="C2771" s="372" t="s">
        <v>63</v>
      </c>
      <c r="D2771" s="372"/>
      <c r="E2771" s="372"/>
      <c r="F2771" s="51" t="s">
        <v>64</v>
      </c>
      <c r="G2771" s="54">
        <v>2.73</v>
      </c>
      <c r="H2771" s="54">
        <v>1.1499999999999999</v>
      </c>
      <c r="I2771" s="70">
        <v>109.88249999999999</v>
      </c>
      <c r="J2771" s="57"/>
      <c r="K2771" s="52"/>
      <c r="L2771" s="57"/>
      <c r="M2771" s="52"/>
      <c r="N2771" s="58"/>
      <c r="AF2771" s="39"/>
      <c r="AG2771" s="47"/>
      <c r="AH2771" s="47"/>
      <c r="AL2771" s="3" t="s">
        <v>63</v>
      </c>
      <c r="AN2771" s="47"/>
      <c r="AO2771" s="47"/>
      <c r="AQ2771" s="47"/>
    </row>
    <row r="2772" spans="1:43" s="4" customFormat="1" ht="15" x14ac:dyDescent="0.25">
      <c r="A2772" s="56"/>
      <c r="B2772" s="49"/>
      <c r="C2772" s="372" t="s">
        <v>178</v>
      </c>
      <c r="D2772" s="372"/>
      <c r="E2772" s="372"/>
      <c r="F2772" s="51" t="s">
        <v>64</v>
      </c>
      <c r="G2772" s="104">
        <v>1.1000000000000001</v>
      </c>
      <c r="H2772" s="54">
        <v>1.1499999999999999</v>
      </c>
      <c r="I2772" s="109">
        <v>44.274999999999999</v>
      </c>
      <c r="J2772" s="57"/>
      <c r="K2772" s="52"/>
      <c r="L2772" s="57"/>
      <c r="M2772" s="52"/>
      <c r="N2772" s="58"/>
      <c r="AF2772" s="39"/>
      <c r="AG2772" s="47"/>
      <c r="AH2772" s="47"/>
      <c r="AL2772" s="3" t="s">
        <v>178</v>
      </c>
      <c r="AN2772" s="47"/>
      <c r="AO2772" s="47"/>
      <c r="AQ2772" s="47"/>
    </row>
    <row r="2773" spans="1:43" s="4" customFormat="1" ht="15" x14ac:dyDescent="0.25">
      <c r="A2773" s="48"/>
      <c r="B2773" s="49"/>
      <c r="C2773" s="375" t="s">
        <v>65</v>
      </c>
      <c r="D2773" s="375"/>
      <c r="E2773" s="375"/>
      <c r="F2773" s="59"/>
      <c r="G2773" s="60"/>
      <c r="H2773" s="60"/>
      <c r="I2773" s="60"/>
      <c r="J2773" s="61">
        <v>197.25</v>
      </c>
      <c r="K2773" s="60"/>
      <c r="L2773" s="108">
        <v>7856.73</v>
      </c>
      <c r="M2773" s="60"/>
      <c r="N2773" s="62"/>
      <c r="AF2773" s="39"/>
      <c r="AG2773" s="47"/>
      <c r="AH2773" s="47"/>
      <c r="AM2773" s="3" t="s">
        <v>65</v>
      </c>
      <c r="AN2773" s="47"/>
      <c r="AO2773" s="47"/>
      <c r="AQ2773" s="47"/>
    </row>
    <row r="2774" spans="1:43" s="4" customFormat="1" ht="15" x14ac:dyDescent="0.25">
      <c r="A2774" s="56"/>
      <c r="B2774" s="49"/>
      <c r="C2774" s="372" t="s">
        <v>66</v>
      </c>
      <c r="D2774" s="372"/>
      <c r="E2774" s="372"/>
      <c r="F2774" s="51"/>
      <c r="G2774" s="52"/>
      <c r="H2774" s="52"/>
      <c r="I2774" s="52"/>
      <c r="J2774" s="57"/>
      <c r="K2774" s="52"/>
      <c r="L2774" s="107">
        <v>1668.36</v>
      </c>
      <c r="M2774" s="52"/>
      <c r="N2774" s="55">
        <v>58325.87</v>
      </c>
      <c r="AF2774" s="39"/>
      <c r="AG2774" s="47"/>
      <c r="AH2774" s="47"/>
      <c r="AL2774" s="3" t="s">
        <v>66</v>
      </c>
      <c r="AN2774" s="47"/>
      <c r="AO2774" s="47"/>
      <c r="AQ2774" s="47"/>
    </row>
    <row r="2775" spans="1:43" s="4" customFormat="1" ht="23.25" x14ac:dyDescent="0.25">
      <c r="A2775" s="56"/>
      <c r="B2775" s="49" t="s">
        <v>681</v>
      </c>
      <c r="C2775" s="372" t="s">
        <v>682</v>
      </c>
      <c r="D2775" s="372"/>
      <c r="E2775" s="372"/>
      <c r="F2775" s="51" t="s">
        <v>69</v>
      </c>
      <c r="G2775" s="63">
        <v>97</v>
      </c>
      <c r="H2775" s="52"/>
      <c r="I2775" s="63">
        <v>97</v>
      </c>
      <c r="J2775" s="57"/>
      <c r="K2775" s="52"/>
      <c r="L2775" s="107">
        <v>1618.31</v>
      </c>
      <c r="M2775" s="52"/>
      <c r="N2775" s="55">
        <v>56576.09</v>
      </c>
      <c r="AF2775" s="39"/>
      <c r="AG2775" s="47"/>
      <c r="AH2775" s="47"/>
      <c r="AL2775" s="3" t="s">
        <v>682</v>
      </c>
      <c r="AN2775" s="47"/>
      <c r="AO2775" s="47"/>
      <c r="AQ2775" s="47"/>
    </row>
    <row r="2776" spans="1:43" s="4" customFormat="1" ht="23.25" x14ac:dyDescent="0.25">
      <c r="A2776" s="56"/>
      <c r="B2776" s="49" t="s">
        <v>683</v>
      </c>
      <c r="C2776" s="372" t="s">
        <v>684</v>
      </c>
      <c r="D2776" s="372"/>
      <c r="E2776" s="372"/>
      <c r="F2776" s="51" t="s">
        <v>69</v>
      </c>
      <c r="G2776" s="63">
        <v>51</v>
      </c>
      <c r="H2776" s="52"/>
      <c r="I2776" s="63">
        <v>51</v>
      </c>
      <c r="J2776" s="57"/>
      <c r="K2776" s="52"/>
      <c r="L2776" s="53">
        <v>850.86</v>
      </c>
      <c r="M2776" s="52"/>
      <c r="N2776" s="55">
        <v>29746.19</v>
      </c>
      <c r="AF2776" s="39"/>
      <c r="AG2776" s="47"/>
      <c r="AH2776" s="47"/>
      <c r="AL2776" s="3" t="s">
        <v>684</v>
      </c>
      <c r="AN2776" s="47"/>
      <c r="AO2776" s="47"/>
      <c r="AQ2776" s="47"/>
    </row>
    <row r="2777" spans="1:43" s="4" customFormat="1" ht="15" x14ac:dyDescent="0.25">
      <c r="A2777" s="65"/>
      <c r="B2777" s="66"/>
      <c r="C2777" s="374" t="s">
        <v>72</v>
      </c>
      <c r="D2777" s="374"/>
      <c r="E2777" s="374"/>
      <c r="F2777" s="42"/>
      <c r="G2777" s="43"/>
      <c r="H2777" s="43"/>
      <c r="I2777" s="43"/>
      <c r="J2777" s="45"/>
      <c r="K2777" s="43"/>
      <c r="L2777" s="105">
        <v>10325.9</v>
      </c>
      <c r="M2777" s="60"/>
      <c r="N2777" s="46"/>
      <c r="AF2777" s="39"/>
      <c r="AG2777" s="47"/>
      <c r="AH2777" s="47"/>
      <c r="AN2777" s="47" t="s">
        <v>72</v>
      </c>
      <c r="AO2777" s="47"/>
      <c r="AQ2777" s="47"/>
    </row>
    <row r="2778" spans="1:43" s="4" customFormat="1" ht="34.5" x14ac:dyDescent="0.25">
      <c r="A2778" s="40" t="s">
        <v>1074</v>
      </c>
      <c r="B2778" s="41" t="s">
        <v>797</v>
      </c>
      <c r="C2778" s="374" t="s">
        <v>798</v>
      </c>
      <c r="D2778" s="374"/>
      <c r="E2778" s="374"/>
      <c r="F2778" s="42" t="s">
        <v>61</v>
      </c>
      <c r="G2778" s="43">
        <v>16</v>
      </c>
      <c r="H2778" s="44">
        <v>1</v>
      </c>
      <c r="I2778" s="44">
        <v>16</v>
      </c>
      <c r="J2778" s="105">
        <v>1392.13</v>
      </c>
      <c r="K2778" s="43"/>
      <c r="L2778" s="105">
        <v>22274.080000000002</v>
      </c>
      <c r="M2778" s="43"/>
      <c r="N2778" s="46"/>
      <c r="AF2778" s="39"/>
      <c r="AG2778" s="47"/>
      <c r="AH2778" s="47" t="s">
        <v>798</v>
      </c>
      <c r="AN2778" s="47"/>
      <c r="AO2778" s="47"/>
      <c r="AQ2778" s="47"/>
    </row>
    <row r="2779" spans="1:43" s="4" customFormat="1" ht="15" x14ac:dyDescent="0.25">
      <c r="A2779" s="65"/>
      <c r="B2779" s="66"/>
      <c r="C2779" s="374" t="s">
        <v>72</v>
      </c>
      <c r="D2779" s="374"/>
      <c r="E2779" s="374"/>
      <c r="F2779" s="42"/>
      <c r="G2779" s="43"/>
      <c r="H2779" s="43"/>
      <c r="I2779" s="43"/>
      <c r="J2779" s="45"/>
      <c r="K2779" s="43"/>
      <c r="L2779" s="105">
        <v>22274.080000000002</v>
      </c>
      <c r="M2779" s="60"/>
      <c r="N2779" s="46"/>
      <c r="AF2779" s="39"/>
      <c r="AG2779" s="47"/>
      <c r="AH2779" s="47"/>
      <c r="AN2779" s="47" t="s">
        <v>72</v>
      </c>
      <c r="AO2779" s="47"/>
      <c r="AQ2779" s="47"/>
    </row>
    <row r="2780" spans="1:43" s="4" customFormat="1" ht="34.5" x14ac:dyDescent="0.25">
      <c r="A2780" s="40" t="s">
        <v>1075</v>
      </c>
      <c r="B2780" s="41" t="s">
        <v>800</v>
      </c>
      <c r="C2780" s="374" t="s">
        <v>801</v>
      </c>
      <c r="D2780" s="374"/>
      <c r="E2780" s="374"/>
      <c r="F2780" s="42" t="s">
        <v>61</v>
      </c>
      <c r="G2780" s="43">
        <v>19</v>
      </c>
      <c r="H2780" s="44">
        <v>1</v>
      </c>
      <c r="I2780" s="44">
        <v>19</v>
      </c>
      <c r="J2780" s="105">
        <v>1579.78</v>
      </c>
      <c r="K2780" s="43"/>
      <c r="L2780" s="105">
        <v>30015.82</v>
      </c>
      <c r="M2780" s="43"/>
      <c r="N2780" s="46"/>
      <c r="AF2780" s="39"/>
      <c r="AG2780" s="47"/>
      <c r="AH2780" s="47" t="s">
        <v>801</v>
      </c>
      <c r="AN2780" s="47"/>
      <c r="AO2780" s="47"/>
      <c r="AQ2780" s="47"/>
    </row>
    <row r="2781" spans="1:43" s="4" customFormat="1" ht="15" x14ac:dyDescent="0.25">
      <c r="A2781" s="65"/>
      <c r="B2781" s="66"/>
      <c r="C2781" s="374" t="s">
        <v>72</v>
      </c>
      <c r="D2781" s="374"/>
      <c r="E2781" s="374"/>
      <c r="F2781" s="42"/>
      <c r="G2781" s="43"/>
      <c r="H2781" s="43"/>
      <c r="I2781" s="43"/>
      <c r="J2781" s="45"/>
      <c r="K2781" s="43"/>
      <c r="L2781" s="105">
        <v>30015.82</v>
      </c>
      <c r="M2781" s="60"/>
      <c r="N2781" s="46"/>
      <c r="AF2781" s="39"/>
      <c r="AG2781" s="47"/>
      <c r="AH2781" s="47"/>
      <c r="AN2781" s="47" t="s">
        <v>72</v>
      </c>
      <c r="AO2781" s="47"/>
      <c r="AQ2781" s="47"/>
    </row>
    <row r="2782" spans="1:43" s="4" customFormat="1" ht="34.5" x14ac:dyDescent="0.25">
      <c r="A2782" s="40" t="s">
        <v>1076</v>
      </c>
      <c r="B2782" s="41" t="s">
        <v>906</v>
      </c>
      <c r="C2782" s="374" t="s">
        <v>907</v>
      </c>
      <c r="D2782" s="374"/>
      <c r="E2782" s="374"/>
      <c r="F2782" s="42" t="s">
        <v>61</v>
      </c>
      <c r="G2782" s="43">
        <v>6</v>
      </c>
      <c r="H2782" s="44">
        <v>1</v>
      </c>
      <c r="I2782" s="44">
        <v>6</v>
      </c>
      <c r="J2782" s="45"/>
      <c r="K2782" s="43"/>
      <c r="L2782" s="45"/>
      <c r="M2782" s="43"/>
      <c r="N2782" s="46"/>
      <c r="AF2782" s="39"/>
      <c r="AG2782" s="47"/>
      <c r="AH2782" s="47" t="s">
        <v>907</v>
      </c>
      <c r="AN2782" s="47"/>
      <c r="AO2782" s="47"/>
      <c r="AQ2782" s="47"/>
    </row>
    <row r="2783" spans="1:43" s="4" customFormat="1" ht="15" x14ac:dyDescent="0.25">
      <c r="A2783" s="69"/>
      <c r="B2783" s="50"/>
      <c r="C2783" s="372" t="s">
        <v>1077</v>
      </c>
      <c r="D2783" s="372"/>
      <c r="E2783" s="372"/>
      <c r="F2783" s="372"/>
      <c r="G2783" s="372"/>
      <c r="H2783" s="372"/>
      <c r="I2783" s="372"/>
      <c r="J2783" s="372"/>
      <c r="K2783" s="372"/>
      <c r="L2783" s="372"/>
      <c r="M2783" s="372"/>
      <c r="N2783" s="377"/>
      <c r="AF2783" s="39"/>
      <c r="AG2783" s="47"/>
      <c r="AH2783" s="47"/>
      <c r="AI2783" s="3" t="s">
        <v>1077</v>
      </c>
      <c r="AN2783" s="47"/>
      <c r="AO2783" s="47"/>
      <c r="AQ2783" s="47"/>
    </row>
    <row r="2784" spans="1:43" s="4" customFormat="1" ht="22.5" x14ac:dyDescent="0.25">
      <c r="A2784" s="103"/>
      <c r="B2784" s="49" t="s">
        <v>217</v>
      </c>
      <c r="C2784" s="368" t="s">
        <v>218</v>
      </c>
      <c r="D2784" s="368"/>
      <c r="E2784" s="368"/>
      <c r="F2784" s="368"/>
      <c r="G2784" s="368"/>
      <c r="H2784" s="368"/>
      <c r="I2784" s="368"/>
      <c r="J2784" s="368"/>
      <c r="K2784" s="368"/>
      <c r="L2784" s="368"/>
      <c r="M2784" s="368"/>
      <c r="N2784" s="376"/>
      <c r="AF2784" s="39"/>
      <c r="AG2784" s="47"/>
      <c r="AH2784" s="47"/>
      <c r="AJ2784" s="3" t="s">
        <v>218</v>
      </c>
      <c r="AN2784" s="47"/>
      <c r="AO2784" s="47"/>
      <c r="AQ2784" s="47"/>
    </row>
    <row r="2785" spans="1:43" s="4" customFormat="1" ht="15" x14ac:dyDescent="0.25">
      <c r="A2785" s="48"/>
      <c r="B2785" s="49" t="s">
        <v>58</v>
      </c>
      <c r="C2785" s="372" t="s">
        <v>62</v>
      </c>
      <c r="D2785" s="372"/>
      <c r="E2785" s="372"/>
      <c r="F2785" s="51"/>
      <c r="G2785" s="52"/>
      <c r="H2785" s="52"/>
      <c r="I2785" s="52"/>
      <c r="J2785" s="53">
        <v>35.53</v>
      </c>
      <c r="K2785" s="54">
        <v>1.1499999999999999</v>
      </c>
      <c r="L2785" s="53">
        <v>245.16</v>
      </c>
      <c r="M2785" s="54">
        <v>34.96</v>
      </c>
      <c r="N2785" s="55">
        <v>8570.7900000000009</v>
      </c>
      <c r="AF2785" s="39"/>
      <c r="AG2785" s="47"/>
      <c r="AH2785" s="47"/>
      <c r="AK2785" s="3" t="s">
        <v>62</v>
      </c>
      <c r="AN2785" s="47"/>
      <c r="AO2785" s="47"/>
      <c r="AQ2785" s="47"/>
    </row>
    <row r="2786" spans="1:43" s="4" customFormat="1" ht="15" x14ac:dyDescent="0.25">
      <c r="A2786" s="48"/>
      <c r="B2786" s="49" t="s">
        <v>73</v>
      </c>
      <c r="C2786" s="372" t="s">
        <v>175</v>
      </c>
      <c r="D2786" s="372"/>
      <c r="E2786" s="372"/>
      <c r="F2786" s="51"/>
      <c r="G2786" s="52"/>
      <c r="H2786" s="52"/>
      <c r="I2786" s="52"/>
      <c r="J2786" s="53">
        <v>182</v>
      </c>
      <c r="K2786" s="54">
        <v>1.1499999999999999</v>
      </c>
      <c r="L2786" s="107">
        <v>1255.8</v>
      </c>
      <c r="M2786" s="52"/>
      <c r="N2786" s="58"/>
      <c r="AF2786" s="39"/>
      <c r="AG2786" s="47"/>
      <c r="AH2786" s="47"/>
      <c r="AK2786" s="3" t="s">
        <v>175</v>
      </c>
      <c r="AN2786" s="47"/>
      <c r="AO2786" s="47"/>
      <c r="AQ2786" s="47"/>
    </row>
    <row r="2787" spans="1:43" s="4" customFormat="1" ht="15" x14ac:dyDescent="0.25">
      <c r="A2787" s="48"/>
      <c r="B2787" s="49" t="s">
        <v>78</v>
      </c>
      <c r="C2787" s="372" t="s">
        <v>176</v>
      </c>
      <c r="D2787" s="372"/>
      <c r="E2787" s="372"/>
      <c r="F2787" s="51"/>
      <c r="G2787" s="52"/>
      <c r="H2787" s="52"/>
      <c r="I2787" s="52"/>
      <c r="J2787" s="53">
        <v>17.38</v>
      </c>
      <c r="K2787" s="54">
        <v>1.1499999999999999</v>
      </c>
      <c r="L2787" s="53">
        <v>119.92</v>
      </c>
      <c r="M2787" s="54">
        <v>34.96</v>
      </c>
      <c r="N2787" s="55">
        <v>4192.3999999999996</v>
      </c>
      <c r="AF2787" s="39"/>
      <c r="AG2787" s="47"/>
      <c r="AH2787" s="47"/>
      <c r="AK2787" s="3" t="s">
        <v>176</v>
      </c>
      <c r="AN2787" s="47"/>
      <c r="AO2787" s="47"/>
      <c r="AQ2787" s="47"/>
    </row>
    <row r="2788" spans="1:43" s="4" customFormat="1" ht="15" x14ac:dyDescent="0.25">
      <c r="A2788" s="48"/>
      <c r="B2788" s="49" t="s">
        <v>122</v>
      </c>
      <c r="C2788" s="372" t="s">
        <v>177</v>
      </c>
      <c r="D2788" s="372"/>
      <c r="E2788" s="372"/>
      <c r="F2788" s="51"/>
      <c r="G2788" s="52"/>
      <c r="H2788" s="52"/>
      <c r="I2788" s="52"/>
      <c r="J2788" s="53">
        <v>21.63</v>
      </c>
      <c r="K2788" s="52"/>
      <c r="L2788" s="53">
        <v>129.78</v>
      </c>
      <c r="M2788" s="52"/>
      <c r="N2788" s="58"/>
      <c r="AF2788" s="39"/>
      <c r="AG2788" s="47"/>
      <c r="AH2788" s="47"/>
      <c r="AK2788" s="3" t="s">
        <v>177</v>
      </c>
      <c r="AN2788" s="47"/>
      <c r="AO2788" s="47"/>
      <c r="AQ2788" s="47"/>
    </row>
    <row r="2789" spans="1:43" s="4" customFormat="1" ht="15" x14ac:dyDescent="0.25">
      <c r="A2789" s="56"/>
      <c r="B2789" s="49"/>
      <c r="C2789" s="372" t="s">
        <v>63</v>
      </c>
      <c r="D2789" s="372"/>
      <c r="E2789" s="372"/>
      <c r="F2789" s="51" t="s">
        <v>64</v>
      </c>
      <c r="G2789" s="54">
        <v>3.64</v>
      </c>
      <c r="H2789" s="54">
        <v>1.1499999999999999</v>
      </c>
      <c r="I2789" s="109">
        <v>25.116</v>
      </c>
      <c r="J2789" s="57"/>
      <c r="K2789" s="52"/>
      <c r="L2789" s="57"/>
      <c r="M2789" s="52"/>
      <c r="N2789" s="58"/>
      <c r="AF2789" s="39"/>
      <c r="AG2789" s="47"/>
      <c r="AH2789" s="47"/>
      <c r="AL2789" s="3" t="s">
        <v>63</v>
      </c>
      <c r="AN2789" s="47"/>
      <c r="AO2789" s="47"/>
      <c r="AQ2789" s="47"/>
    </row>
    <row r="2790" spans="1:43" s="4" customFormat="1" ht="15" x14ac:dyDescent="0.25">
      <c r="A2790" s="56"/>
      <c r="B2790" s="49"/>
      <c r="C2790" s="372" t="s">
        <v>178</v>
      </c>
      <c r="D2790" s="372"/>
      <c r="E2790" s="372"/>
      <c r="F2790" s="51" t="s">
        <v>64</v>
      </c>
      <c r="G2790" s="54">
        <v>1.29</v>
      </c>
      <c r="H2790" s="54">
        <v>1.1499999999999999</v>
      </c>
      <c r="I2790" s="109">
        <v>8.9009999999999998</v>
      </c>
      <c r="J2790" s="57"/>
      <c r="K2790" s="52"/>
      <c r="L2790" s="57"/>
      <c r="M2790" s="52"/>
      <c r="N2790" s="58"/>
      <c r="AF2790" s="39"/>
      <c r="AG2790" s="47"/>
      <c r="AH2790" s="47"/>
      <c r="AL2790" s="3" t="s">
        <v>178</v>
      </c>
      <c r="AN2790" s="47"/>
      <c r="AO2790" s="47"/>
      <c r="AQ2790" s="47"/>
    </row>
    <row r="2791" spans="1:43" s="4" customFormat="1" ht="15" x14ac:dyDescent="0.25">
      <c r="A2791" s="48"/>
      <c r="B2791" s="49"/>
      <c r="C2791" s="375" t="s">
        <v>65</v>
      </c>
      <c r="D2791" s="375"/>
      <c r="E2791" s="375"/>
      <c r="F2791" s="59"/>
      <c r="G2791" s="60"/>
      <c r="H2791" s="60"/>
      <c r="I2791" s="60"/>
      <c r="J2791" s="61">
        <v>239.16</v>
      </c>
      <c r="K2791" s="60"/>
      <c r="L2791" s="108">
        <v>1630.74</v>
      </c>
      <c r="M2791" s="60"/>
      <c r="N2791" s="62"/>
      <c r="AF2791" s="39"/>
      <c r="AG2791" s="47"/>
      <c r="AH2791" s="47"/>
      <c r="AM2791" s="3" t="s">
        <v>65</v>
      </c>
      <c r="AN2791" s="47"/>
      <c r="AO2791" s="47"/>
      <c r="AQ2791" s="47"/>
    </row>
    <row r="2792" spans="1:43" s="4" customFormat="1" ht="15" x14ac:dyDescent="0.25">
      <c r="A2792" s="56"/>
      <c r="B2792" s="49"/>
      <c r="C2792" s="372" t="s">
        <v>66</v>
      </c>
      <c r="D2792" s="372"/>
      <c r="E2792" s="372"/>
      <c r="F2792" s="51"/>
      <c r="G2792" s="52"/>
      <c r="H2792" s="52"/>
      <c r="I2792" s="52"/>
      <c r="J2792" s="57"/>
      <c r="K2792" s="52"/>
      <c r="L2792" s="53">
        <v>365.08</v>
      </c>
      <c r="M2792" s="52"/>
      <c r="N2792" s="55">
        <v>12763.19</v>
      </c>
      <c r="AF2792" s="39"/>
      <c r="AG2792" s="47"/>
      <c r="AH2792" s="47"/>
      <c r="AL2792" s="3" t="s">
        <v>66</v>
      </c>
      <c r="AN2792" s="47"/>
      <c r="AO2792" s="47"/>
      <c r="AQ2792" s="47"/>
    </row>
    <row r="2793" spans="1:43" s="4" customFormat="1" ht="23.25" x14ac:dyDescent="0.25">
      <c r="A2793" s="56"/>
      <c r="B2793" s="49" t="s">
        <v>681</v>
      </c>
      <c r="C2793" s="372" t="s">
        <v>682</v>
      </c>
      <c r="D2793" s="372"/>
      <c r="E2793" s="372"/>
      <c r="F2793" s="51" t="s">
        <v>69</v>
      </c>
      <c r="G2793" s="63">
        <v>97</v>
      </c>
      <c r="H2793" s="52"/>
      <c r="I2793" s="63">
        <v>97</v>
      </c>
      <c r="J2793" s="57"/>
      <c r="K2793" s="52"/>
      <c r="L2793" s="53">
        <v>354.13</v>
      </c>
      <c r="M2793" s="52"/>
      <c r="N2793" s="55">
        <v>12380.29</v>
      </c>
      <c r="AF2793" s="39"/>
      <c r="AG2793" s="47"/>
      <c r="AH2793" s="47"/>
      <c r="AL2793" s="3" t="s">
        <v>682</v>
      </c>
      <c r="AN2793" s="47"/>
      <c r="AO2793" s="47"/>
      <c r="AQ2793" s="47"/>
    </row>
    <row r="2794" spans="1:43" s="4" customFormat="1" ht="23.25" x14ac:dyDescent="0.25">
      <c r="A2794" s="56"/>
      <c r="B2794" s="49" t="s">
        <v>683</v>
      </c>
      <c r="C2794" s="372" t="s">
        <v>684</v>
      </c>
      <c r="D2794" s="372"/>
      <c r="E2794" s="372"/>
      <c r="F2794" s="51" t="s">
        <v>69</v>
      </c>
      <c r="G2794" s="63">
        <v>51</v>
      </c>
      <c r="H2794" s="52"/>
      <c r="I2794" s="63">
        <v>51</v>
      </c>
      <c r="J2794" s="57"/>
      <c r="K2794" s="52"/>
      <c r="L2794" s="53">
        <v>186.19</v>
      </c>
      <c r="M2794" s="52"/>
      <c r="N2794" s="55">
        <v>6509.23</v>
      </c>
      <c r="AF2794" s="39"/>
      <c r="AG2794" s="47"/>
      <c r="AH2794" s="47"/>
      <c r="AL2794" s="3" t="s">
        <v>684</v>
      </c>
      <c r="AN2794" s="47"/>
      <c r="AO2794" s="47"/>
      <c r="AQ2794" s="47"/>
    </row>
    <row r="2795" spans="1:43" s="4" customFormat="1" ht="15" x14ac:dyDescent="0.25">
      <c r="A2795" s="65"/>
      <c r="B2795" s="66"/>
      <c r="C2795" s="374" t="s">
        <v>72</v>
      </c>
      <c r="D2795" s="374"/>
      <c r="E2795" s="374"/>
      <c r="F2795" s="42"/>
      <c r="G2795" s="43"/>
      <c r="H2795" s="43"/>
      <c r="I2795" s="43"/>
      <c r="J2795" s="45"/>
      <c r="K2795" s="43"/>
      <c r="L2795" s="105">
        <v>2171.06</v>
      </c>
      <c r="M2795" s="60"/>
      <c r="N2795" s="46"/>
      <c r="AF2795" s="39"/>
      <c r="AG2795" s="47"/>
      <c r="AH2795" s="47"/>
      <c r="AN2795" s="47" t="s">
        <v>72</v>
      </c>
      <c r="AO2795" s="47"/>
      <c r="AQ2795" s="47"/>
    </row>
    <row r="2796" spans="1:43" s="4" customFormat="1" ht="34.5" x14ac:dyDescent="0.25">
      <c r="A2796" s="40" t="s">
        <v>1078</v>
      </c>
      <c r="B2796" s="41" t="s">
        <v>909</v>
      </c>
      <c r="C2796" s="374" t="s">
        <v>910</v>
      </c>
      <c r="D2796" s="374"/>
      <c r="E2796" s="374"/>
      <c r="F2796" s="42" t="s">
        <v>61</v>
      </c>
      <c r="G2796" s="43">
        <v>3</v>
      </c>
      <c r="H2796" s="44">
        <v>1</v>
      </c>
      <c r="I2796" s="44">
        <v>3</v>
      </c>
      <c r="J2796" s="105">
        <v>2622.78</v>
      </c>
      <c r="K2796" s="43"/>
      <c r="L2796" s="105">
        <v>7868.34</v>
      </c>
      <c r="M2796" s="43"/>
      <c r="N2796" s="46"/>
      <c r="AF2796" s="39"/>
      <c r="AG2796" s="47"/>
      <c r="AH2796" s="47" t="s">
        <v>910</v>
      </c>
      <c r="AN2796" s="47"/>
      <c r="AO2796" s="47"/>
      <c r="AQ2796" s="47"/>
    </row>
    <row r="2797" spans="1:43" s="4" customFormat="1" ht="15" x14ac:dyDescent="0.25">
      <c r="A2797" s="65"/>
      <c r="B2797" s="66"/>
      <c r="C2797" s="374" t="s">
        <v>72</v>
      </c>
      <c r="D2797" s="374"/>
      <c r="E2797" s="374"/>
      <c r="F2797" s="42"/>
      <c r="G2797" s="43"/>
      <c r="H2797" s="43"/>
      <c r="I2797" s="43"/>
      <c r="J2797" s="45"/>
      <c r="K2797" s="43"/>
      <c r="L2797" s="105">
        <v>7868.34</v>
      </c>
      <c r="M2797" s="60"/>
      <c r="N2797" s="46"/>
      <c r="AF2797" s="39"/>
      <c r="AG2797" s="47"/>
      <c r="AH2797" s="47"/>
      <c r="AN2797" s="47" t="s">
        <v>72</v>
      </c>
      <c r="AO2797" s="47"/>
      <c r="AQ2797" s="47"/>
    </row>
    <row r="2798" spans="1:43" s="4" customFormat="1" ht="34.5" x14ac:dyDescent="0.25">
      <c r="A2798" s="40" t="s">
        <v>1079</v>
      </c>
      <c r="B2798" s="41" t="s">
        <v>1080</v>
      </c>
      <c r="C2798" s="374" t="s">
        <v>1081</v>
      </c>
      <c r="D2798" s="374"/>
      <c r="E2798" s="374"/>
      <c r="F2798" s="42" t="s">
        <v>61</v>
      </c>
      <c r="G2798" s="43">
        <v>3</v>
      </c>
      <c r="H2798" s="44">
        <v>1</v>
      </c>
      <c r="I2798" s="44">
        <v>3</v>
      </c>
      <c r="J2798" s="105">
        <v>2675.15</v>
      </c>
      <c r="K2798" s="43"/>
      <c r="L2798" s="105">
        <v>8025.45</v>
      </c>
      <c r="M2798" s="43"/>
      <c r="N2798" s="46"/>
      <c r="AF2798" s="39"/>
      <c r="AG2798" s="47"/>
      <c r="AH2798" s="47" t="s">
        <v>1081</v>
      </c>
      <c r="AN2798" s="47"/>
      <c r="AO2798" s="47"/>
      <c r="AQ2798" s="47"/>
    </row>
    <row r="2799" spans="1:43" s="4" customFormat="1" ht="15" x14ac:dyDescent="0.25">
      <c r="A2799" s="65"/>
      <c r="B2799" s="66"/>
      <c r="C2799" s="374" t="s">
        <v>72</v>
      </c>
      <c r="D2799" s="374"/>
      <c r="E2799" s="374"/>
      <c r="F2799" s="42"/>
      <c r="G2799" s="43"/>
      <c r="H2799" s="43"/>
      <c r="I2799" s="43"/>
      <c r="J2799" s="45"/>
      <c r="K2799" s="43"/>
      <c r="L2799" s="105">
        <v>8025.45</v>
      </c>
      <c r="M2799" s="60"/>
      <c r="N2799" s="46"/>
      <c r="AF2799" s="39"/>
      <c r="AG2799" s="47"/>
      <c r="AH2799" s="47"/>
      <c r="AN2799" s="47" t="s">
        <v>72</v>
      </c>
      <c r="AO2799" s="47"/>
      <c r="AQ2799" s="47"/>
    </row>
    <row r="2800" spans="1:43" s="4" customFormat="1" ht="22.5" x14ac:dyDescent="0.25">
      <c r="A2800" s="40" t="s">
        <v>1082</v>
      </c>
      <c r="B2800" s="41" t="s">
        <v>768</v>
      </c>
      <c r="C2800" s="374" t="s">
        <v>803</v>
      </c>
      <c r="D2800" s="374"/>
      <c r="E2800" s="374"/>
      <c r="F2800" s="42" t="s">
        <v>231</v>
      </c>
      <c r="G2800" s="43">
        <v>239.7</v>
      </c>
      <c r="H2800" s="44">
        <v>1</v>
      </c>
      <c r="I2800" s="120">
        <v>239.7</v>
      </c>
      <c r="J2800" s="67">
        <v>127.76</v>
      </c>
      <c r="K2800" s="43"/>
      <c r="L2800" s="105">
        <v>3581.76</v>
      </c>
      <c r="M2800" s="68">
        <v>8.5500000000000007</v>
      </c>
      <c r="N2800" s="115">
        <v>30624.07</v>
      </c>
      <c r="AF2800" s="39"/>
      <c r="AG2800" s="47"/>
      <c r="AH2800" s="47" t="s">
        <v>803</v>
      </c>
      <c r="AN2800" s="47"/>
      <c r="AO2800" s="47"/>
      <c r="AQ2800" s="47"/>
    </row>
    <row r="2801" spans="1:43" s="4" customFormat="1" ht="15" x14ac:dyDescent="0.25">
      <c r="A2801" s="69"/>
      <c r="B2801" s="50"/>
      <c r="C2801" s="372" t="s">
        <v>1083</v>
      </c>
      <c r="D2801" s="372"/>
      <c r="E2801" s="372"/>
      <c r="F2801" s="372"/>
      <c r="G2801" s="372"/>
      <c r="H2801" s="372"/>
      <c r="I2801" s="372"/>
      <c r="J2801" s="372"/>
      <c r="K2801" s="372"/>
      <c r="L2801" s="372"/>
      <c r="M2801" s="372"/>
      <c r="N2801" s="377"/>
      <c r="AF2801" s="39"/>
      <c r="AG2801" s="47"/>
      <c r="AH2801" s="47"/>
      <c r="AI2801" s="3" t="s">
        <v>1083</v>
      </c>
      <c r="AN2801" s="47"/>
      <c r="AO2801" s="47"/>
      <c r="AQ2801" s="47"/>
    </row>
    <row r="2802" spans="1:43" s="4" customFormat="1" ht="15" x14ac:dyDescent="0.25">
      <c r="A2802" s="65"/>
      <c r="B2802" s="66"/>
      <c r="C2802" s="374" t="s">
        <v>72</v>
      </c>
      <c r="D2802" s="374"/>
      <c r="E2802" s="374"/>
      <c r="F2802" s="42"/>
      <c r="G2802" s="43"/>
      <c r="H2802" s="43"/>
      <c r="I2802" s="43"/>
      <c r="J2802" s="45"/>
      <c r="K2802" s="43"/>
      <c r="L2802" s="105">
        <v>3581.76</v>
      </c>
      <c r="M2802" s="60"/>
      <c r="N2802" s="115">
        <v>30624.07</v>
      </c>
      <c r="AF2802" s="39"/>
      <c r="AG2802" s="47"/>
      <c r="AH2802" s="47"/>
      <c r="AN2802" s="47" t="s">
        <v>72</v>
      </c>
      <c r="AO2802" s="47"/>
      <c r="AQ2802" s="47"/>
    </row>
    <row r="2803" spans="1:43" s="4" customFormat="1" ht="23.25" x14ac:dyDescent="0.25">
      <c r="A2803" s="40" t="s">
        <v>1084</v>
      </c>
      <c r="B2803" s="41" t="s">
        <v>806</v>
      </c>
      <c r="C2803" s="374" t="s">
        <v>807</v>
      </c>
      <c r="D2803" s="374"/>
      <c r="E2803" s="374"/>
      <c r="F2803" s="42" t="s">
        <v>61</v>
      </c>
      <c r="G2803" s="43">
        <v>47</v>
      </c>
      <c r="H2803" s="44">
        <v>1</v>
      </c>
      <c r="I2803" s="44">
        <v>47</v>
      </c>
      <c r="J2803" s="45"/>
      <c r="K2803" s="43"/>
      <c r="L2803" s="45"/>
      <c r="M2803" s="43"/>
      <c r="N2803" s="46"/>
      <c r="AF2803" s="39"/>
      <c r="AG2803" s="47"/>
      <c r="AH2803" s="47" t="s">
        <v>807</v>
      </c>
      <c r="AN2803" s="47"/>
      <c r="AO2803" s="47"/>
      <c r="AQ2803" s="47"/>
    </row>
    <row r="2804" spans="1:43" s="4" customFormat="1" ht="15" x14ac:dyDescent="0.25">
      <c r="A2804" s="69"/>
      <c r="B2804" s="50"/>
      <c r="C2804" s="372" t="s">
        <v>1085</v>
      </c>
      <c r="D2804" s="372"/>
      <c r="E2804" s="372"/>
      <c r="F2804" s="372"/>
      <c r="G2804" s="372"/>
      <c r="H2804" s="372"/>
      <c r="I2804" s="372"/>
      <c r="J2804" s="372"/>
      <c r="K2804" s="372"/>
      <c r="L2804" s="372"/>
      <c r="M2804" s="372"/>
      <c r="N2804" s="377"/>
      <c r="AF2804" s="39"/>
      <c r="AG2804" s="47"/>
      <c r="AH2804" s="47"/>
      <c r="AI2804" s="3" t="s">
        <v>1085</v>
      </c>
      <c r="AN2804" s="47"/>
      <c r="AO2804" s="47"/>
      <c r="AQ2804" s="47"/>
    </row>
    <row r="2805" spans="1:43" s="4" customFormat="1" ht="22.5" x14ac:dyDescent="0.25">
      <c r="A2805" s="103"/>
      <c r="B2805" s="49" t="s">
        <v>217</v>
      </c>
      <c r="C2805" s="368" t="s">
        <v>218</v>
      </c>
      <c r="D2805" s="368"/>
      <c r="E2805" s="368"/>
      <c r="F2805" s="368"/>
      <c r="G2805" s="368"/>
      <c r="H2805" s="368"/>
      <c r="I2805" s="368"/>
      <c r="J2805" s="368"/>
      <c r="K2805" s="368"/>
      <c r="L2805" s="368"/>
      <c r="M2805" s="368"/>
      <c r="N2805" s="376"/>
      <c r="AF2805" s="39"/>
      <c r="AG2805" s="47"/>
      <c r="AH2805" s="47"/>
      <c r="AJ2805" s="3" t="s">
        <v>218</v>
      </c>
      <c r="AN2805" s="47"/>
      <c r="AO2805" s="47"/>
      <c r="AQ2805" s="47"/>
    </row>
    <row r="2806" spans="1:43" s="4" customFormat="1" ht="15" x14ac:dyDescent="0.25">
      <c r="A2806" s="48"/>
      <c r="B2806" s="49" t="s">
        <v>58</v>
      </c>
      <c r="C2806" s="372" t="s">
        <v>62</v>
      </c>
      <c r="D2806" s="372"/>
      <c r="E2806" s="372"/>
      <c r="F2806" s="51"/>
      <c r="G2806" s="52"/>
      <c r="H2806" s="52"/>
      <c r="I2806" s="52"/>
      <c r="J2806" s="53">
        <v>11.24</v>
      </c>
      <c r="K2806" s="54">
        <v>1.1499999999999999</v>
      </c>
      <c r="L2806" s="53">
        <v>607.52</v>
      </c>
      <c r="M2806" s="54">
        <v>34.96</v>
      </c>
      <c r="N2806" s="55">
        <v>21238.9</v>
      </c>
      <c r="AF2806" s="39"/>
      <c r="AG2806" s="47"/>
      <c r="AH2806" s="47"/>
      <c r="AK2806" s="3" t="s">
        <v>62</v>
      </c>
      <c r="AN2806" s="47"/>
      <c r="AO2806" s="47"/>
      <c r="AQ2806" s="47"/>
    </row>
    <row r="2807" spans="1:43" s="4" customFormat="1" ht="15" x14ac:dyDescent="0.25">
      <c r="A2807" s="48"/>
      <c r="B2807" s="49" t="s">
        <v>73</v>
      </c>
      <c r="C2807" s="372" t="s">
        <v>175</v>
      </c>
      <c r="D2807" s="372"/>
      <c r="E2807" s="372"/>
      <c r="F2807" s="51"/>
      <c r="G2807" s="52"/>
      <c r="H2807" s="52"/>
      <c r="I2807" s="52"/>
      <c r="J2807" s="53">
        <v>45</v>
      </c>
      <c r="K2807" s="54">
        <v>1.1499999999999999</v>
      </c>
      <c r="L2807" s="107">
        <v>2432.25</v>
      </c>
      <c r="M2807" s="52"/>
      <c r="N2807" s="58"/>
      <c r="AF2807" s="39"/>
      <c r="AG2807" s="47"/>
      <c r="AH2807" s="47"/>
      <c r="AK2807" s="3" t="s">
        <v>175</v>
      </c>
      <c r="AN2807" s="47"/>
      <c r="AO2807" s="47"/>
      <c r="AQ2807" s="47"/>
    </row>
    <row r="2808" spans="1:43" s="4" customFormat="1" ht="15" x14ac:dyDescent="0.25">
      <c r="A2808" s="48"/>
      <c r="B2808" s="49" t="s">
        <v>78</v>
      </c>
      <c r="C2808" s="372" t="s">
        <v>176</v>
      </c>
      <c r="D2808" s="372"/>
      <c r="E2808" s="372"/>
      <c r="F2808" s="51"/>
      <c r="G2808" s="52"/>
      <c r="H2808" s="52"/>
      <c r="I2808" s="52"/>
      <c r="J2808" s="53">
        <v>4.42</v>
      </c>
      <c r="K2808" s="54">
        <v>1.1499999999999999</v>
      </c>
      <c r="L2808" s="53">
        <v>238.9</v>
      </c>
      <c r="M2808" s="54">
        <v>34.96</v>
      </c>
      <c r="N2808" s="55">
        <v>8351.94</v>
      </c>
      <c r="AF2808" s="39"/>
      <c r="AG2808" s="47"/>
      <c r="AH2808" s="47"/>
      <c r="AK2808" s="3" t="s">
        <v>176</v>
      </c>
      <c r="AN2808" s="47"/>
      <c r="AO2808" s="47"/>
      <c r="AQ2808" s="47"/>
    </row>
    <row r="2809" spans="1:43" s="4" customFormat="1" ht="15" x14ac:dyDescent="0.25">
      <c r="A2809" s="48"/>
      <c r="B2809" s="49" t="s">
        <v>122</v>
      </c>
      <c r="C2809" s="372" t="s">
        <v>177</v>
      </c>
      <c r="D2809" s="372"/>
      <c r="E2809" s="372"/>
      <c r="F2809" s="51"/>
      <c r="G2809" s="52"/>
      <c r="H2809" s="52"/>
      <c r="I2809" s="52"/>
      <c r="J2809" s="53">
        <v>49.39</v>
      </c>
      <c r="K2809" s="52"/>
      <c r="L2809" s="107">
        <v>2321.33</v>
      </c>
      <c r="M2809" s="52"/>
      <c r="N2809" s="58"/>
      <c r="AF2809" s="39"/>
      <c r="AG2809" s="47"/>
      <c r="AH2809" s="47"/>
      <c r="AK2809" s="3" t="s">
        <v>177</v>
      </c>
      <c r="AN2809" s="47"/>
      <c r="AO2809" s="47"/>
      <c r="AQ2809" s="47"/>
    </row>
    <row r="2810" spans="1:43" s="4" customFormat="1" ht="15" x14ac:dyDescent="0.25">
      <c r="A2810" s="56"/>
      <c r="B2810" s="49"/>
      <c r="C2810" s="372" t="s">
        <v>63</v>
      </c>
      <c r="D2810" s="372"/>
      <c r="E2810" s="372"/>
      <c r="F2810" s="51" t="s">
        <v>64</v>
      </c>
      <c r="G2810" s="54">
        <v>1.07</v>
      </c>
      <c r="H2810" s="54">
        <v>1.1499999999999999</v>
      </c>
      <c r="I2810" s="70">
        <v>57.833500000000001</v>
      </c>
      <c r="J2810" s="57"/>
      <c r="K2810" s="52"/>
      <c r="L2810" s="57"/>
      <c r="M2810" s="52"/>
      <c r="N2810" s="58"/>
      <c r="AF2810" s="39"/>
      <c r="AG2810" s="47"/>
      <c r="AH2810" s="47"/>
      <c r="AL2810" s="3" t="s">
        <v>63</v>
      </c>
      <c r="AN2810" s="47"/>
      <c r="AO2810" s="47"/>
      <c r="AQ2810" s="47"/>
    </row>
    <row r="2811" spans="1:43" s="4" customFormat="1" ht="15" x14ac:dyDescent="0.25">
      <c r="A2811" s="56"/>
      <c r="B2811" s="49"/>
      <c r="C2811" s="372" t="s">
        <v>178</v>
      </c>
      <c r="D2811" s="372"/>
      <c r="E2811" s="372"/>
      <c r="F2811" s="51" t="s">
        <v>64</v>
      </c>
      <c r="G2811" s="54">
        <v>0.33</v>
      </c>
      <c r="H2811" s="54">
        <v>1.1499999999999999</v>
      </c>
      <c r="I2811" s="70">
        <v>17.836500000000001</v>
      </c>
      <c r="J2811" s="57"/>
      <c r="K2811" s="52"/>
      <c r="L2811" s="57"/>
      <c r="M2811" s="52"/>
      <c r="N2811" s="58"/>
      <c r="AF2811" s="39"/>
      <c r="AG2811" s="47"/>
      <c r="AH2811" s="47"/>
      <c r="AL2811" s="3" t="s">
        <v>178</v>
      </c>
      <c r="AN2811" s="47"/>
      <c r="AO2811" s="47"/>
      <c r="AQ2811" s="47"/>
    </row>
    <row r="2812" spans="1:43" s="4" customFormat="1" ht="15" x14ac:dyDescent="0.25">
      <c r="A2812" s="48"/>
      <c r="B2812" s="49"/>
      <c r="C2812" s="375" t="s">
        <v>65</v>
      </c>
      <c r="D2812" s="375"/>
      <c r="E2812" s="375"/>
      <c r="F2812" s="59"/>
      <c r="G2812" s="60"/>
      <c r="H2812" s="60"/>
      <c r="I2812" s="60"/>
      <c r="J2812" s="61">
        <v>105.63</v>
      </c>
      <c r="K2812" s="60"/>
      <c r="L2812" s="108">
        <v>5361.1</v>
      </c>
      <c r="M2812" s="60"/>
      <c r="N2812" s="62"/>
      <c r="AF2812" s="39"/>
      <c r="AG2812" s="47"/>
      <c r="AH2812" s="47"/>
      <c r="AM2812" s="3" t="s">
        <v>65</v>
      </c>
      <c r="AN2812" s="47"/>
      <c r="AO2812" s="47"/>
      <c r="AQ2812" s="47"/>
    </row>
    <row r="2813" spans="1:43" s="4" customFormat="1" ht="15" x14ac:dyDescent="0.25">
      <c r="A2813" s="56"/>
      <c r="B2813" s="49"/>
      <c r="C2813" s="372" t="s">
        <v>66</v>
      </c>
      <c r="D2813" s="372"/>
      <c r="E2813" s="372"/>
      <c r="F2813" s="51"/>
      <c r="G2813" s="52"/>
      <c r="H2813" s="52"/>
      <c r="I2813" s="52"/>
      <c r="J2813" s="57"/>
      <c r="K2813" s="52"/>
      <c r="L2813" s="53">
        <v>846.42</v>
      </c>
      <c r="M2813" s="52"/>
      <c r="N2813" s="55">
        <v>29590.84</v>
      </c>
      <c r="AF2813" s="39"/>
      <c r="AG2813" s="47"/>
      <c r="AH2813" s="47"/>
      <c r="AL2813" s="3" t="s">
        <v>66</v>
      </c>
      <c r="AN2813" s="47"/>
      <c r="AO2813" s="47"/>
      <c r="AQ2813" s="47"/>
    </row>
    <row r="2814" spans="1:43" s="4" customFormat="1" ht="23.25" x14ac:dyDescent="0.25">
      <c r="A2814" s="56"/>
      <c r="B2814" s="49" t="s">
        <v>681</v>
      </c>
      <c r="C2814" s="372" t="s">
        <v>682</v>
      </c>
      <c r="D2814" s="372"/>
      <c r="E2814" s="372"/>
      <c r="F2814" s="51" t="s">
        <v>69</v>
      </c>
      <c r="G2814" s="63">
        <v>97</v>
      </c>
      <c r="H2814" s="52"/>
      <c r="I2814" s="63">
        <v>97</v>
      </c>
      <c r="J2814" s="57"/>
      <c r="K2814" s="52"/>
      <c r="L2814" s="53">
        <v>821.03</v>
      </c>
      <c r="M2814" s="52"/>
      <c r="N2814" s="55">
        <v>28703.11</v>
      </c>
      <c r="AF2814" s="39"/>
      <c r="AG2814" s="47"/>
      <c r="AH2814" s="47"/>
      <c r="AL2814" s="3" t="s">
        <v>682</v>
      </c>
      <c r="AN2814" s="47"/>
      <c r="AO2814" s="47"/>
      <c r="AQ2814" s="47"/>
    </row>
    <row r="2815" spans="1:43" s="4" customFormat="1" ht="23.25" x14ac:dyDescent="0.25">
      <c r="A2815" s="56"/>
      <c r="B2815" s="49" t="s">
        <v>683</v>
      </c>
      <c r="C2815" s="372" t="s">
        <v>684</v>
      </c>
      <c r="D2815" s="372"/>
      <c r="E2815" s="372"/>
      <c r="F2815" s="51" t="s">
        <v>69</v>
      </c>
      <c r="G2815" s="63">
        <v>51</v>
      </c>
      <c r="H2815" s="52"/>
      <c r="I2815" s="63">
        <v>51</v>
      </c>
      <c r="J2815" s="57"/>
      <c r="K2815" s="52"/>
      <c r="L2815" s="53">
        <v>431.67</v>
      </c>
      <c r="M2815" s="52"/>
      <c r="N2815" s="55">
        <v>15091.33</v>
      </c>
      <c r="AF2815" s="39"/>
      <c r="AG2815" s="47"/>
      <c r="AH2815" s="47"/>
      <c r="AL2815" s="3" t="s">
        <v>684</v>
      </c>
      <c r="AN2815" s="47"/>
      <c r="AO2815" s="47"/>
      <c r="AQ2815" s="47"/>
    </row>
    <row r="2816" spans="1:43" s="4" customFormat="1" ht="15" x14ac:dyDescent="0.25">
      <c r="A2816" s="65"/>
      <c r="B2816" s="66"/>
      <c r="C2816" s="374" t="s">
        <v>72</v>
      </c>
      <c r="D2816" s="374"/>
      <c r="E2816" s="374"/>
      <c r="F2816" s="42"/>
      <c r="G2816" s="43"/>
      <c r="H2816" s="43"/>
      <c r="I2816" s="43"/>
      <c r="J2816" s="45"/>
      <c r="K2816" s="43"/>
      <c r="L2816" s="105">
        <v>6613.8</v>
      </c>
      <c r="M2816" s="60"/>
      <c r="N2816" s="46"/>
      <c r="AF2816" s="39"/>
      <c r="AG2816" s="47"/>
      <c r="AH2816" s="47"/>
      <c r="AN2816" s="47" t="s">
        <v>72</v>
      </c>
      <c r="AO2816" s="47"/>
      <c r="AQ2816" s="47"/>
    </row>
    <row r="2817" spans="1:43" s="4" customFormat="1" ht="34.5" x14ac:dyDescent="0.25">
      <c r="A2817" s="40" t="s">
        <v>1086</v>
      </c>
      <c r="B2817" s="41" t="s">
        <v>809</v>
      </c>
      <c r="C2817" s="374" t="s">
        <v>810</v>
      </c>
      <c r="D2817" s="374"/>
      <c r="E2817" s="374"/>
      <c r="F2817" s="42" t="s">
        <v>61</v>
      </c>
      <c r="G2817" s="43">
        <v>10</v>
      </c>
      <c r="H2817" s="44">
        <v>1</v>
      </c>
      <c r="I2817" s="44">
        <v>10</v>
      </c>
      <c r="J2817" s="105">
        <v>23938.55</v>
      </c>
      <c r="K2817" s="43"/>
      <c r="L2817" s="105">
        <v>27998.3</v>
      </c>
      <c r="M2817" s="68">
        <v>8.5500000000000007</v>
      </c>
      <c r="N2817" s="115">
        <v>239385.5</v>
      </c>
      <c r="AF2817" s="39"/>
      <c r="AG2817" s="47"/>
      <c r="AH2817" s="47" t="s">
        <v>810</v>
      </c>
      <c r="AN2817" s="47"/>
      <c r="AO2817" s="47"/>
      <c r="AQ2817" s="47"/>
    </row>
    <row r="2818" spans="1:43" s="4" customFormat="1" ht="15" x14ac:dyDescent="0.25">
      <c r="A2818" s="65"/>
      <c r="B2818" s="66"/>
      <c r="C2818" s="374" t="s">
        <v>72</v>
      </c>
      <c r="D2818" s="374"/>
      <c r="E2818" s="374"/>
      <c r="F2818" s="42"/>
      <c r="G2818" s="43"/>
      <c r="H2818" s="43"/>
      <c r="I2818" s="43"/>
      <c r="J2818" s="45"/>
      <c r="K2818" s="43"/>
      <c r="L2818" s="105">
        <v>27998.3</v>
      </c>
      <c r="M2818" s="60"/>
      <c r="N2818" s="115">
        <v>239385.5</v>
      </c>
      <c r="AF2818" s="39"/>
      <c r="AG2818" s="47"/>
      <c r="AH2818" s="47"/>
      <c r="AN2818" s="47" t="s">
        <v>72</v>
      </c>
      <c r="AO2818" s="47"/>
      <c r="AQ2818" s="47"/>
    </row>
    <row r="2819" spans="1:43" s="4" customFormat="1" ht="34.5" x14ac:dyDescent="0.25">
      <c r="A2819" s="40" t="s">
        <v>1087</v>
      </c>
      <c r="B2819" s="41" t="s">
        <v>809</v>
      </c>
      <c r="C2819" s="374" t="s">
        <v>812</v>
      </c>
      <c r="D2819" s="374"/>
      <c r="E2819" s="374"/>
      <c r="F2819" s="42" t="s">
        <v>61</v>
      </c>
      <c r="G2819" s="43">
        <v>37</v>
      </c>
      <c r="H2819" s="44">
        <v>1</v>
      </c>
      <c r="I2819" s="44">
        <v>37</v>
      </c>
      <c r="J2819" s="105">
        <v>19583.150000000001</v>
      </c>
      <c r="K2819" s="43"/>
      <c r="L2819" s="105">
        <v>84745.8</v>
      </c>
      <c r="M2819" s="68">
        <v>8.5500000000000007</v>
      </c>
      <c r="N2819" s="115">
        <v>724576.55</v>
      </c>
      <c r="AF2819" s="39"/>
      <c r="AG2819" s="47"/>
      <c r="AH2819" s="47" t="s">
        <v>812</v>
      </c>
      <c r="AN2819" s="47"/>
      <c r="AO2819" s="47"/>
      <c r="AQ2819" s="47"/>
    </row>
    <row r="2820" spans="1:43" s="4" customFormat="1" ht="15" x14ac:dyDescent="0.25">
      <c r="A2820" s="65"/>
      <c r="B2820" s="66"/>
      <c r="C2820" s="374" t="s">
        <v>72</v>
      </c>
      <c r="D2820" s="374"/>
      <c r="E2820" s="374"/>
      <c r="F2820" s="42"/>
      <c r="G2820" s="43"/>
      <c r="H2820" s="43"/>
      <c r="I2820" s="43"/>
      <c r="J2820" s="45"/>
      <c r="K2820" s="43"/>
      <c r="L2820" s="105">
        <v>84745.8</v>
      </c>
      <c r="M2820" s="60"/>
      <c r="N2820" s="115">
        <v>724576.55</v>
      </c>
      <c r="AF2820" s="39"/>
      <c r="AG2820" s="47"/>
      <c r="AH2820" s="47"/>
      <c r="AN2820" s="47" t="s">
        <v>72</v>
      </c>
      <c r="AO2820" s="47"/>
      <c r="AQ2820" s="47"/>
    </row>
    <row r="2821" spans="1:43" s="4" customFormat="1" ht="23.25" x14ac:dyDescent="0.25">
      <c r="A2821" s="40" t="s">
        <v>1088</v>
      </c>
      <c r="B2821" s="41" t="s">
        <v>814</v>
      </c>
      <c r="C2821" s="374" t="s">
        <v>815</v>
      </c>
      <c r="D2821" s="374"/>
      <c r="E2821" s="374"/>
      <c r="F2821" s="42" t="s">
        <v>61</v>
      </c>
      <c r="G2821" s="43">
        <v>47</v>
      </c>
      <c r="H2821" s="44">
        <v>1</v>
      </c>
      <c r="I2821" s="44">
        <v>47</v>
      </c>
      <c r="J2821" s="45"/>
      <c r="K2821" s="43"/>
      <c r="L2821" s="45"/>
      <c r="M2821" s="43"/>
      <c r="N2821" s="46"/>
      <c r="AF2821" s="39"/>
      <c r="AG2821" s="47"/>
      <c r="AH2821" s="47" t="s">
        <v>815</v>
      </c>
      <c r="AN2821" s="47"/>
      <c r="AO2821" s="47"/>
      <c r="AQ2821" s="47"/>
    </row>
    <row r="2822" spans="1:43" s="4" customFormat="1" ht="15" x14ac:dyDescent="0.25">
      <c r="A2822" s="103"/>
      <c r="B2822" s="49" t="s">
        <v>737</v>
      </c>
      <c r="C2822" s="368" t="s">
        <v>816</v>
      </c>
      <c r="D2822" s="368"/>
      <c r="E2822" s="368"/>
      <c r="F2822" s="368"/>
      <c r="G2822" s="368"/>
      <c r="H2822" s="368"/>
      <c r="I2822" s="368"/>
      <c r="J2822" s="368"/>
      <c r="K2822" s="368"/>
      <c r="L2822" s="368"/>
      <c r="M2822" s="368"/>
      <c r="N2822" s="376"/>
      <c r="AF2822" s="39"/>
      <c r="AG2822" s="47"/>
      <c r="AH2822" s="47"/>
      <c r="AJ2822" s="3" t="s">
        <v>816</v>
      </c>
      <c r="AN2822" s="47"/>
      <c r="AO2822" s="47"/>
      <c r="AQ2822" s="47"/>
    </row>
    <row r="2823" spans="1:43" s="4" customFormat="1" ht="22.5" x14ac:dyDescent="0.25">
      <c r="A2823" s="103"/>
      <c r="B2823" s="49" t="s">
        <v>217</v>
      </c>
      <c r="C2823" s="368" t="s">
        <v>218</v>
      </c>
      <c r="D2823" s="368"/>
      <c r="E2823" s="368"/>
      <c r="F2823" s="368"/>
      <c r="G2823" s="368"/>
      <c r="H2823" s="368"/>
      <c r="I2823" s="368"/>
      <c r="J2823" s="368"/>
      <c r="K2823" s="368"/>
      <c r="L2823" s="368"/>
      <c r="M2823" s="368"/>
      <c r="N2823" s="376"/>
      <c r="AF2823" s="39"/>
      <c r="AG2823" s="47"/>
      <c r="AH2823" s="47"/>
      <c r="AJ2823" s="3" t="s">
        <v>218</v>
      </c>
      <c r="AN2823" s="47"/>
      <c r="AO2823" s="47"/>
      <c r="AQ2823" s="47"/>
    </row>
    <row r="2824" spans="1:43" s="4" customFormat="1" ht="15" x14ac:dyDescent="0.25">
      <c r="A2824" s="48"/>
      <c r="B2824" s="49" t="s">
        <v>58</v>
      </c>
      <c r="C2824" s="372" t="s">
        <v>62</v>
      </c>
      <c r="D2824" s="372"/>
      <c r="E2824" s="372"/>
      <c r="F2824" s="51"/>
      <c r="G2824" s="52"/>
      <c r="H2824" s="52"/>
      <c r="I2824" s="52"/>
      <c r="J2824" s="53">
        <v>10.9</v>
      </c>
      <c r="K2824" s="109">
        <v>1.2649999999999999</v>
      </c>
      <c r="L2824" s="53">
        <v>648.05999999999995</v>
      </c>
      <c r="M2824" s="54">
        <v>34.96</v>
      </c>
      <c r="N2824" s="55">
        <v>22656.18</v>
      </c>
      <c r="AF2824" s="39"/>
      <c r="AG2824" s="47"/>
      <c r="AH2824" s="47"/>
      <c r="AK2824" s="3" t="s">
        <v>62</v>
      </c>
      <c r="AN2824" s="47"/>
      <c r="AO2824" s="47"/>
      <c r="AQ2824" s="47"/>
    </row>
    <row r="2825" spans="1:43" s="4" customFormat="1" ht="15" x14ac:dyDescent="0.25">
      <c r="A2825" s="48"/>
      <c r="B2825" s="49" t="s">
        <v>73</v>
      </c>
      <c r="C2825" s="372" t="s">
        <v>175</v>
      </c>
      <c r="D2825" s="372"/>
      <c r="E2825" s="372"/>
      <c r="F2825" s="51"/>
      <c r="G2825" s="52"/>
      <c r="H2825" s="52"/>
      <c r="I2825" s="52"/>
      <c r="J2825" s="53">
        <v>7.0000000000000007E-2</v>
      </c>
      <c r="K2825" s="54">
        <v>1.1499999999999999</v>
      </c>
      <c r="L2825" s="53">
        <v>3.78</v>
      </c>
      <c r="M2825" s="52"/>
      <c r="N2825" s="58"/>
      <c r="AF2825" s="39"/>
      <c r="AG2825" s="47"/>
      <c r="AH2825" s="47"/>
      <c r="AK2825" s="3" t="s">
        <v>175</v>
      </c>
      <c r="AN2825" s="47"/>
      <c r="AO2825" s="47"/>
      <c r="AQ2825" s="47"/>
    </row>
    <row r="2826" spans="1:43" s="4" customFormat="1" ht="15" x14ac:dyDescent="0.25">
      <c r="A2826" s="48"/>
      <c r="B2826" s="49" t="s">
        <v>122</v>
      </c>
      <c r="C2826" s="372" t="s">
        <v>177</v>
      </c>
      <c r="D2826" s="372"/>
      <c r="E2826" s="372"/>
      <c r="F2826" s="51"/>
      <c r="G2826" s="52"/>
      <c r="H2826" s="52"/>
      <c r="I2826" s="52"/>
      <c r="J2826" s="53">
        <v>2.54</v>
      </c>
      <c r="K2826" s="52"/>
      <c r="L2826" s="53">
        <v>119.38</v>
      </c>
      <c r="M2826" s="52"/>
      <c r="N2826" s="58"/>
      <c r="AF2826" s="39"/>
      <c r="AG2826" s="47"/>
      <c r="AH2826" s="47"/>
      <c r="AK2826" s="3" t="s">
        <v>177</v>
      </c>
      <c r="AN2826" s="47"/>
      <c r="AO2826" s="47"/>
      <c r="AQ2826" s="47"/>
    </row>
    <row r="2827" spans="1:43" s="4" customFormat="1" ht="15" x14ac:dyDescent="0.25">
      <c r="A2827" s="56"/>
      <c r="B2827" s="49"/>
      <c r="C2827" s="372" t="s">
        <v>63</v>
      </c>
      <c r="D2827" s="372"/>
      <c r="E2827" s="372"/>
      <c r="F2827" s="51" t="s">
        <v>64</v>
      </c>
      <c r="G2827" s="54">
        <v>1.01</v>
      </c>
      <c r="H2827" s="109">
        <v>1.2649999999999999</v>
      </c>
      <c r="I2827" s="114">
        <v>60.049550000000004</v>
      </c>
      <c r="J2827" s="57"/>
      <c r="K2827" s="52"/>
      <c r="L2827" s="57"/>
      <c r="M2827" s="52"/>
      <c r="N2827" s="58"/>
      <c r="AF2827" s="39"/>
      <c r="AG2827" s="47"/>
      <c r="AH2827" s="47"/>
      <c r="AL2827" s="3" t="s">
        <v>63</v>
      </c>
      <c r="AN2827" s="47"/>
      <c r="AO2827" s="47"/>
      <c r="AQ2827" s="47"/>
    </row>
    <row r="2828" spans="1:43" s="4" customFormat="1" ht="15" x14ac:dyDescent="0.25">
      <c r="A2828" s="48"/>
      <c r="B2828" s="49"/>
      <c r="C2828" s="375" t="s">
        <v>65</v>
      </c>
      <c r="D2828" s="375"/>
      <c r="E2828" s="375"/>
      <c r="F2828" s="59"/>
      <c r="G2828" s="60"/>
      <c r="H2828" s="60"/>
      <c r="I2828" s="60"/>
      <c r="J2828" s="61">
        <v>13.51</v>
      </c>
      <c r="K2828" s="60"/>
      <c r="L2828" s="61">
        <v>771.22</v>
      </c>
      <c r="M2828" s="60"/>
      <c r="N2828" s="62"/>
      <c r="AF2828" s="39"/>
      <c r="AG2828" s="47"/>
      <c r="AH2828" s="47"/>
      <c r="AM2828" s="3" t="s">
        <v>65</v>
      </c>
      <c r="AN2828" s="47"/>
      <c r="AO2828" s="47"/>
      <c r="AQ2828" s="47"/>
    </row>
    <row r="2829" spans="1:43" s="4" customFormat="1" ht="15" x14ac:dyDescent="0.25">
      <c r="A2829" s="56"/>
      <c r="B2829" s="49"/>
      <c r="C2829" s="372" t="s">
        <v>66</v>
      </c>
      <c r="D2829" s="372"/>
      <c r="E2829" s="372"/>
      <c r="F2829" s="51"/>
      <c r="G2829" s="52"/>
      <c r="H2829" s="52"/>
      <c r="I2829" s="52"/>
      <c r="J2829" s="57"/>
      <c r="K2829" s="52"/>
      <c r="L2829" s="53">
        <v>648.05999999999995</v>
      </c>
      <c r="M2829" s="52"/>
      <c r="N2829" s="55">
        <v>22656.18</v>
      </c>
      <c r="AF2829" s="39"/>
      <c r="AG2829" s="47"/>
      <c r="AH2829" s="47"/>
      <c r="AL2829" s="3" t="s">
        <v>66</v>
      </c>
      <c r="AN2829" s="47"/>
      <c r="AO2829" s="47"/>
      <c r="AQ2829" s="47"/>
    </row>
    <row r="2830" spans="1:43" s="4" customFormat="1" ht="23.25" x14ac:dyDescent="0.25">
      <c r="A2830" s="56"/>
      <c r="B2830" s="49" t="s">
        <v>681</v>
      </c>
      <c r="C2830" s="372" t="s">
        <v>682</v>
      </c>
      <c r="D2830" s="372"/>
      <c r="E2830" s="372"/>
      <c r="F2830" s="51" t="s">
        <v>69</v>
      </c>
      <c r="G2830" s="63">
        <v>97</v>
      </c>
      <c r="H2830" s="52"/>
      <c r="I2830" s="63">
        <v>97</v>
      </c>
      <c r="J2830" s="57"/>
      <c r="K2830" s="52"/>
      <c r="L2830" s="53">
        <v>628.62</v>
      </c>
      <c r="M2830" s="52"/>
      <c r="N2830" s="55">
        <v>21976.49</v>
      </c>
      <c r="AF2830" s="39"/>
      <c r="AG2830" s="47"/>
      <c r="AH2830" s="47"/>
      <c r="AL2830" s="3" t="s">
        <v>682</v>
      </c>
      <c r="AN2830" s="47"/>
      <c r="AO2830" s="47"/>
      <c r="AQ2830" s="47"/>
    </row>
    <row r="2831" spans="1:43" s="4" customFormat="1" ht="23.25" x14ac:dyDescent="0.25">
      <c r="A2831" s="56"/>
      <c r="B2831" s="49" t="s">
        <v>683</v>
      </c>
      <c r="C2831" s="372" t="s">
        <v>684</v>
      </c>
      <c r="D2831" s="372"/>
      <c r="E2831" s="372"/>
      <c r="F2831" s="51" t="s">
        <v>69</v>
      </c>
      <c r="G2831" s="63">
        <v>51</v>
      </c>
      <c r="H2831" s="52"/>
      <c r="I2831" s="63">
        <v>51</v>
      </c>
      <c r="J2831" s="57"/>
      <c r="K2831" s="52"/>
      <c r="L2831" s="53">
        <v>330.51</v>
      </c>
      <c r="M2831" s="52"/>
      <c r="N2831" s="55">
        <v>11554.65</v>
      </c>
      <c r="AF2831" s="39"/>
      <c r="AG2831" s="47"/>
      <c r="AH2831" s="47"/>
      <c r="AL2831" s="3" t="s">
        <v>684</v>
      </c>
      <c r="AN2831" s="47"/>
      <c r="AO2831" s="47"/>
      <c r="AQ2831" s="47"/>
    </row>
    <row r="2832" spans="1:43" s="4" customFormat="1" ht="15" x14ac:dyDescent="0.25">
      <c r="A2832" s="65"/>
      <c r="B2832" s="66"/>
      <c r="C2832" s="374" t="s">
        <v>72</v>
      </c>
      <c r="D2832" s="374"/>
      <c r="E2832" s="374"/>
      <c r="F2832" s="42"/>
      <c r="G2832" s="43"/>
      <c r="H2832" s="43"/>
      <c r="I2832" s="43"/>
      <c r="J2832" s="45"/>
      <c r="K2832" s="43"/>
      <c r="L2832" s="105">
        <v>1730.35</v>
      </c>
      <c r="M2832" s="60"/>
      <c r="N2832" s="46"/>
      <c r="AF2832" s="39"/>
      <c r="AG2832" s="47"/>
      <c r="AH2832" s="47"/>
      <c r="AN2832" s="47" t="s">
        <v>72</v>
      </c>
      <c r="AO2832" s="47"/>
      <c r="AQ2832" s="47"/>
    </row>
    <row r="2833" spans="1:43" s="4" customFormat="1" ht="23.25" x14ac:dyDescent="0.25">
      <c r="A2833" s="40" t="s">
        <v>1089</v>
      </c>
      <c r="B2833" s="41" t="s">
        <v>818</v>
      </c>
      <c r="C2833" s="374" t="s">
        <v>819</v>
      </c>
      <c r="D2833" s="374"/>
      <c r="E2833" s="374"/>
      <c r="F2833" s="42" t="s">
        <v>136</v>
      </c>
      <c r="G2833" s="43">
        <v>47</v>
      </c>
      <c r="H2833" s="44">
        <v>1</v>
      </c>
      <c r="I2833" s="44">
        <v>47</v>
      </c>
      <c r="J2833" s="67">
        <v>7.83</v>
      </c>
      <c r="K2833" s="43"/>
      <c r="L2833" s="67">
        <v>368.01</v>
      </c>
      <c r="M2833" s="43"/>
      <c r="N2833" s="46"/>
      <c r="AF2833" s="39"/>
      <c r="AG2833" s="47"/>
      <c r="AH2833" s="47" t="s">
        <v>819</v>
      </c>
      <c r="AN2833" s="47"/>
      <c r="AO2833" s="47"/>
      <c r="AQ2833" s="47"/>
    </row>
    <row r="2834" spans="1:43" s="4" customFormat="1" ht="15" x14ac:dyDescent="0.25">
      <c r="A2834" s="65"/>
      <c r="B2834" s="66"/>
      <c r="C2834" s="374" t="s">
        <v>72</v>
      </c>
      <c r="D2834" s="374"/>
      <c r="E2834" s="374"/>
      <c r="F2834" s="42"/>
      <c r="G2834" s="43"/>
      <c r="H2834" s="43"/>
      <c r="I2834" s="43"/>
      <c r="J2834" s="45"/>
      <c r="K2834" s="43"/>
      <c r="L2834" s="67">
        <v>368.01</v>
      </c>
      <c r="M2834" s="60"/>
      <c r="N2834" s="46"/>
      <c r="AF2834" s="39"/>
      <c r="AG2834" s="47"/>
      <c r="AH2834" s="47"/>
      <c r="AN2834" s="47" t="s">
        <v>72</v>
      </c>
      <c r="AO2834" s="47"/>
      <c r="AQ2834" s="47"/>
    </row>
    <row r="2835" spans="1:43" s="4" customFormat="1" ht="0" hidden="1" customHeight="1" x14ac:dyDescent="0.25">
      <c r="A2835" s="71"/>
      <c r="B2835" s="72"/>
      <c r="C2835" s="72"/>
      <c r="D2835" s="72"/>
      <c r="E2835" s="72"/>
      <c r="F2835" s="73"/>
      <c r="G2835" s="73"/>
      <c r="H2835" s="73"/>
      <c r="I2835" s="73"/>
      <c r="J2835" s="74"/>
      <c r="K2835" s="73"/>
      <c r="L2835" s="74"/>
      <c r="M2835" s="52"/>
      <c r="N2835" s="74"/>
      <c r="AF2835" s="39"/>
      <c r="AG2835" s="47"/>
      <c r="AH2835" s="47"/>
      <c r="AN2835" s="47"/>
      <c r="AO2835" s="47"/>
      <c r="AQ2835" s="47"/>
    </row>
    <row r="2836" spans="1:43" s="4" customFormat="1" ht="15" x14ac:dyDescent="0.25">
      <c r="A2836" s="78"/>
      <c r="B2836" s="79"/>
      <c r="C2836" s="374" t="s">
        <v>1090</v>
      </c>
      <c r="D2836" s="374"/>
      <c r="E2836" s="374"/>
      <c r="F2836" s="374"/>
      <c r="G2836" s="374"/>
      <c r="H2836" s="374"/>
      <c r="I2836" s="374"/>
      <c r="J2836" s="374"/>
      <c r="K2836" s="374"/>
      <c r="L2836" s="80"/>
      <c r="M2836" s="81"/>
      <c r="N2836" s="82"/>
      <c r="AF2836" s="39"/>
      <c r="AG2836" s="47"/>
      <c r="AH2836" s="47"/>
      <c r="AN2836" s="47"/>
      <c r="AO2836" s="47" t="s">
        <v>1090</v>
      </c>
      <c r="AQ2836" s="47"/>
    </row>
    <row r="2837" spans="1:43" s="4" customFormat="1" ht="15" x14ac:dyDescent="0.25">
      <c r="A2837" s="83"/>
      <c r="B2837" s="49"/>
      <c r="C2837" s="372" t="s">
        <v>83</v>
      </c>
      <c r="D2837" s="372"/>
      <c r="E2837" s="372"/>
      <c r="F2837" s="372"/>
      <c r="G2837" s="372"/>
      <c r="H2837" s="372"/>
      <c r="I2837" s="372"/>
      <c r="J2837" s="372"/>
      <c r="K2837" s="372"/>
      <c r="L2837" s="106">
        <v>242788.22</v>
      </c>
      <c r="M2837" s="85"/>
      <c r="N2837" s="86">
        <v>2212008.19</v>
      </c>
      <c r="AF2837" s="39"/>
      <c r="AG2837" s="47"/>
      <c r="AH2837" s="47"/>
      <c r="AN2837" s="47"/>
      <c r="AO2837" s="47"/>
      <c r="AP2837" s="3" t="s">
        <v>83</v>
      </c>
      <c r="AQ2837" s="47"/>
    </row>
    <row r="2838" spans="1:43" s="4" customFormat="1" ht="15" x14ac:dyDescent="0.25">
      <c r="A2838" s="83"/>
      <c r="B2838" s="49"/>
      <c r="C2838" s="372" t="s">
        <v>84</v>
      </c>
      <c r="D2838" s="372"/>
      <c r="E2838" s="372"/>
      <c r="F2838" s="372"/>
      <c r="G2838" s="372"/>
      <c r="H2838" s="372"/>
      <c r="I2838" s="372"/>
      <c r="J2838" s="372"/>
      <c r="K2838" s="372"/>
      <c r="L2838" s="87"/>
      <c r="M2838" s="85"/>
      <c r="N2838" s="88"/>
      <c r="AF2838" s="39"/>
      <c r="AG2838" s="47"/>
      <c r="AH2838" s="47"/>
      <c r="AN2838" s="47"/>
      <c r="AO2838" s="47"/>
      <c r="AP2838" s="3" t="s">
        <v>84</v>
      </c>
      <c r="AQ2838" s="47"/>
    </row>
    <row r="2839" spans="1:43" s="4" customFormat="1" ht="15" x14ac:dyDescent="0.25">
      <c r="A2839" s="83"/>
      <c r="B2839" s="49"/>
      <c r="C2839" s="372" t="s">
        <v>85</v>
      </c>
      <c r="D2839" s="372"/>
      <c r="E2839" s="372"/>
      <c r="F2839" s="372"/>
      <c r="G2839" s="372"/>
      <c r="H2839" s="372"/>
      <c r="I2839" s="372"/>
      <c r="J2839" s="372"/>
      <c r="K2839" s="372"/>
      <c r="L2839" s="106">
        <v>3311.47</v>
      </c>
      <c r="M2839" s="85"/>
      <c r="N2839" s="86">
        <v>115768.99</v>
      </c>
      <c r="AF2839" s="39"/>
      <c r="AG2839" s="47"/>
      <c r="AH2839" s="47"/>
      <c r="AN2839" s="47"/>
      <c r="AO2839" s="47"/>
      <c r="AP2839" s="3" t="s">
        <v>85</v>
      </c>
      <c r="AQ2839" s="47"/>
    </row>
    <row r="2840" spans="1:43" s="4" customFormat="1" ht="15" x14ac:dyDescent="0.25">
      <c r="A2840" s="83"/>
      <c r="B2840" s="49"/>
      <c r="C2840" s="372" t="s">
        <v>193</v>
      </c>
      <c r="D2840" s="372"/>
      <c r="E2840" s="372"/>
      <c r="F2840" s="372"/>
      <c r="G2840" s="372"/>
      <c r="H2840" s="372"/>
      <c r="I2840" s="372"/>
      <c r="J2840" s="372"/>
      <c r="K2840" s="372"/>
      <c r="L2840" s="106">
        <v>13606.98</v>
      </c>
      <c r="M2840" s="85"/>
      <c r="N2840" s="86">
        <v>165052.67000000001</v>
      </c>
      <c r="AF2840" s="39"/>
      <c r="AG2840" s="47"/>
      <c r="AH2840" s="47"/>
      <c r="AN2840" s="47"/>
      <c r="AO2840" s="47"/>
      <c r="AP2840" s="3" t="s">
        <v>193</v>
      </c>
      <c r="AQ2840" s="47"/>
    </row>
    <row r="2841" spans="1:43" s="4" customFormat="1" ht="15" x14ac:dyDescent="0.25">
      <c r="A2841" s="83"/>
      <c r="B2841" s="49"/>
      <c r="C2841" s="372" t="s">
        <v>194</v>
      </c>
      <c r="D2841" s="372"/>
      <c r="E2841" s="372"/>
      <c r="F2841" s="372"/>
      <c r="G2841" s="372"/>
      <c r="H2841" s="372"/>
      <c r="I2841" s="372"/>
      <c r="J2841" s="372"/>
      <c r="K2841" s="372"/>
      <c r="L2841" s="106">
        <v>1429.92</v>
      </c>
      <c r="M2841" s="85"/>
      <c r="N2841" s="86">
        <v>49990</v>
      </c>
      <c r="AF2841" s="39"/>
      <c r="AG2841" s="47"/>
      <c r="AH2841" s="47"/>
      <c r="AN2841" s="47"/>
      <c r="AO2841" s="47"/>
      <c r="AP2841" s="3" t="s">
        <v>194</v>
      </c>
      <c r="AQ2841" s="47"/>
    </row>
    <row r="2842" spans="1:43" s="4" customFormat="1" ht="15" x14ac:dyDescent="0.25">
      <c r="A2842" s="83"/>
      <c r="B2842" s="49"/>
      <c r="C2842" s="372" t="s">
        <v>195</v>
      </c>
      <c r="D2842" s="372"/>
      <c r="E2842" s="372"/>
      <c r="F2842" s="372"/>
      <c r="G2842" s="372"/>
      <c r="H2842" s="372"/>
      <c r="I2842" s="372"/>
      <c r="J2842" s="372"/>
      <c r="K2842" s="372"/>
      <c r="L2842" s="106">
        <v>225869.77</v>
      </c>
      <c r="M2842" s="85"/>
      <c r="N2842" s="86">
        <v>1931186.53</v>
      </c>
      <c r="AF2842" s="39"/>
      <c r="AG2842" s="47"/>
      <c r="AH2842" s="47"/>
      <c r="AN2842" s="47"/>
      <c r="AO2842" s="47"/>
      <c r="AP2842" s="3" t="s">
        <v>195</v>
      </c>
      <c r="AQ2842" s="47"/>
    </row>
    <row r="2843" spans="1:43" s="4" customFormat="1" ht="15" x14ac:dyDescent="0.25">
      <c r="A2843" s="83"/>
      <c r="B2843" s="49"/>
      <c r="C2843" s="372" t="s">
        <v>196</v>
      </c>
      <c r="D2843" s="372"/>
      <c r="E2843" s="372"/>
      <c r="F2843" s="372"/>
      <c r="G2843" s="372"/>
      <c r="H2843" s="372"/>
      <c r="I2843" s="372"/>
      <c r="J2843" s="372"/>
      <c r="K2843" s="372"/>
      <c r="L2843" s="106">
        <v>14093.64</v>
      </c>
      <c r="M2843" s="85"/>
      <c r="N2843" s="86">
        <v>205420.29</v>
      </c>
      <c r="AF2843" s="39"/>
      <c r="AG2843" s="47"/>
      <c r="AH2843" s="47"/>
      <c r="AN2843" s="47"/>
      <c r="AO2843" s="47"/>
      <c r="AP2843" s="3" t="s">
        <v>196</v>
      </c>
      <c r="AQ2843" s="47"/>
    </row>
    <row r="2844" spans="1:43" s="4" customFormat="1" ht="15" x14ac:dyDescent="0.25">
      <c r="A2844" s="83"/>
      <c r="B2844" s="49"/>
      <c r="C2844" s="372" t="s">
        <v>84</v>
      </c>
      <c r="D2844" s="372"/>
      <c r="E2844" s="372"/>
      <c r="F2844" s="372"/>
      <c r="G2844" s="372"/>
      <c r="H2844" s="372"/>
      <c r="I2844" s="372"/>
      <c r="J2844" s="372"/>
      <c r="K2844" s="372"/>
      <c r="L2844" s="87"/>
      <c r="M2844" s="85"/>
      <c r="N2844" s="88"/>
      <c r="AF2844" s="39"/>
      <c r="AG2844" s="47"/>
      <c r="AH2844" s="47"/>
      <c r="AN2844" s="47"/>
      <c r="AO2844" s="47"/>
      <c r="AP2844" s="3" t="s">
        <v>84</v>
      </c>
      <c r="AQ2844" s="47"/>
    </row>
    <row r="2845" spans="1:43" s="4" customFormat="1" ht="15" x14ac:dyDescent="0.25">
      <c r="A2845" s="83"/>
      <c r="B2845" s="49"/>
      <c r="C2845" s="372" t="s">
        <v>197</v>
      </c>
      <c r="D2845" s="372"/>
      <c r="E2845" s="372"/>
      <c r="F2845" s="372"/>
      <c r="G2845" s="372"/>
      <c r="H2845" s="372"/>
      <c r="I2845" s="372"/>
      <c r="J2845" s="372"/>
      <c r="K2845" s="372"/>
      <c r="L2845" s="84">
        <v>738.47</v>
      </c>
      <c r="M2845" s="85"/>
      <c r="N2845" s="86">
        <v>25816.91</v>
      </c>
      <c r="AF2845" s="39"/>
      <c r="AG2845" s="47"/>
      <c r="AH2845" s="47"/>
      <c r="AN2845" s="47"/>
      <c r="AO2845" s="47"/>
      <c r="AP2845" s="3" t="s">
        <v>197</v>
      </c>
      <c r="AQ2845" s="47"/>
    </row>
    <row r="2846" spans="1:43" s="4" customFormat="1" ht="15" x14ac:dyDescent="0.25">
      <c r="A2846" s="83"/>
      <c r="B2846" s="49"/>
      <c r="C2846" s="372" t="s">
        <v>199</v>
      </c>
      <c r="D2846" s="372"/>
      <c r="E2846" s="372"/>
      <c r="F2846" s="372"/>
      <c r="G2846" s="372"/>
      <c r="H2846" s="372"/>
      <c r="I2846" s="372"/>
      <c r="J2846" s="372"/>
      <c r="K2846" s="372"/>
      <c r="L2846" s="106">
        <v>3681.23</v>
      </c>
      <c r="M2846" s="85"/>
      <c r="N2846" s="88"/>
      <c r="AF2846" s="39"/>
      <c r="AG2846" s="47"/>
      <c r="AH2846" s="47"/>
      <c r="AN2846" s="47"/>
      <c r="AO2846" s="47"/>
      <c r="AP2846" s="3" t="s">
        <v>199</v>
      </c>
      <c r="AQ2846" s="47"/>
    </row>
    <row r="2847" spans="1:43" s="4" customFormat="1" ht="15" x14ac:dyDescent="0.25">
      <c r="A2847" s="83"/>
      <c r="B2847" s="49"/>
      <c r="C2847" s="372" t="s">
        <v>200</v>
      </c>
      <c r="D2847" s="372"/>
      <c r="E2847" s="372"/>
      <c r="F2847" s="372"/>
      <c r="G2847" s="372"/>
      <c r="H2847" s="372"/>
      <c r="I2847" s="372"/>
      <c r="J2847" s="372"/>
      <c r="K2847" s="372"/>
      <c r="L2847" s="84">
        <v>475</v>
      </c>
      <c r="M2847" s="85"/>
      <c r="N2847" s="86">
        <v>16606</v>
      </c>
      <c r="AF2847" s="39"/>
      <c r="AG2847" s="47"/>
      <c r="AH2847" s="47"/>
      <c r="AN2847" s="47"/>
      <c r="AO2847" s="47"/>
      <c r="AP2847" s="3" t="s">
        <v>200</v>
      </c>
      <c r="AQ2847" s="47"/>
    </row>
    <row r="2848" spans="1:43" s="4" customFormat="1" ht="15" x14ac:dyDescent="0.25">
      <c r="A2848" s="83"/>
      <c r="B2848" s="49"/>
      <c r="C2848" s="372" t="s">
        <v>201</v>
      </c>
      <c r="D2848" s="372"/>
      <c r="E2848" s="372"/>
      <c r="F2848" s="372"/>
      <c r="G2848" s="372"/>
      <c r="H2848" s="372"/>
      <c r="I2848" s="372"/>
      <c r="J2848" s="372"/>
      <c r="K2848" s="372"/>
      <c r="L2848" s="106">
        <v>7695.99</v>
      </c>
      <c r="M2848" s="85"/>
      <c r="N2848" s="88"/>
      <c r="AF2848" s="39"/>
      <c r="AG2848" s="47"/>
      <c r="AH2848" s="47"/>
      <c r="AN2848" s="47"/>
      <c r="AO2848" s="47"/>
      <c r="AP2848" s="3" t="s">
        <v>201</v>
      </c>
      <c r="AQ2848" s="47"/>
    </row>
    <row r="2849" spans="1:43" s="4" customFormat="1" ht="15" x14ac:dyDescent="0.25">
      <c r="A2849" s="83"/>
      <c r="B2849" s="49"/>
      <c r="C2849" s="372" t="s">
        <v>202</v>
      </c>
      <c r="D2849" s="372"/>
      <c r="E2849" s="372"/>
      <c r="F2849" s="372"/>
      <c r="G2849" s="372"/>
      <c r="H2849" s="372"/>
      <c r="I2849" s="372"/>
      <c r="J2849" s="372"/>
      <c r="K2849" s="372"/>
      <c r="L2849" s="106">
        <v>1249.8699999999999</v>
      </c>
      <c r="M2849" s="85"/>
      <c r="N2849" s="86">
        <v>43695.6</v>
      </c>
      <c r="AF2849" s="39"/>
      <c r="AG2849" s="47"/>
      <c r="AH2849" s="47"/>
      <c r="AN2849" s="47"/>
      <c r="AO2849" s="47"/>
      <c r="AP2849" s="3" t="s">
        <v>202</v>
      </c>
      <c r="AQ2849" s="47"/>
    </row>
    <row r="2850" spans="1:43" s="4" customFormat="1" ht="15" x14ac:dyDescent="0.25">
      <c r="A2850" s="83"/>
      <c r="B2850" s="49"/>
      <c r="C2850" s="372" t="s">
        <v>203</v>
      </c>
      <c r="D2850" s="372"/>
      <c r="E2850" s="372"/>
      <c r="F2850" s="372"/>
      <c r="G2850" s="372"/>
      <c r="H2850" s="372"/>
      <c r="I2850" s="372"/>
      <c r="J2850" s="372"/>
      <c r="K2850" s="372"/>
      <c r="L2850" s="84">
        <v>728.08</v>
      </c>
      <c r="M2850" s="85"/>
      <c r="N2850" s="86">
        <v>25453.75</v>
      </c>
      <c r="AF2850" s="39"/>
      <c r="AG2850" s="47"/>
      <c r="AH2850" s="47"/>
      <c r="AN2850" s="47"/>
      <c r="AO2850" s="47"/>
      <c r="AP2850" s="3" t="s">
        <v>203</v>
      </c>
      <c r="AQ2850" s="47"/>
    </row>
    <row r="2851" spans="1:43" s="4" customFormat="1" ht="15" x14ac:dyDescent="0.25">
      <c r="A2851" s="83"/>
      <c r="B2851" s="49"/>
      <c r="C2851" s="372" t="s">
        <v>777</v>
      </c>
      <c r="D2851" s="372"/>
      <c r="E2851" s="372"/>
      <c r="F2851" s="372"/>
      <c r="G2851" s="372"/>
      <c r="H2851" s="372"/>
      <c r="I2851" s="372"/>
      <c r="J2851" s="372"/>
      <c r="K2851" s="372"/>
      <c r="L2851" s="106">
        <v>235893.85</v>
      </c>
      <c r="M2851" s="85"/>
      <c r="N2851" s="86">
        <v>2258274.63</v>
      </c>
      <c r="AF2851" s="39"/>
      <c r="AG2851" s="47"/>
      <c r="AH2851" s="47"/>
      <c r="AN2851" s="47"/>
      <c r="AO2851" s="47"/>
      <c r="AP2851" s="3" t="s">
        <v>777</v>
      </c>
      <c r="AQ2851" s="47"/>
    </row>
    <row r="2852" spans="1:43" s="4" customFormat="1" ht="15" x14ac:dyDescent="0.25">
      <c r="A2852" s="83"/>
      <c r="B2852" s="49"/>
      <c r="C2852" s="372" t="s">
        <v>84</v>
      </c>
      <c r="D2852" s="372"/>
      <c r="E2852" s="372"/>
      <c r="F2852" s="372"/>
      <c r="G2852" s="372"/>
      <c r="H2852" s="372"/>
      <c r="I2852" s="372"/>
      <c r="J2852" s="372"/>
      <c r="K2852" s="372"/>
      <c r="L2852" s="87"/>
      <c r="M2852" s="85"/>
      <c r="N2852" s="88"/>
      <c r="AF2852" s="39"/>
      <c r="AG2852" s="47"/>
      <c r="AH2852" s="47"/>
      <c r="AN2852" s="47"/>
      <c r="AO2852" s="47"/>
      <c r="AP2852" s="3" t="s">
        <v>84</v>
      </c>
      <c r="AQ2852" s="47"/>
    </row>
    <row r="2853" spans="1:43" s="4" customFormat="1" ht="15" x14ac:dyDescent="0.25">
      <c r="A2853" s="83"/>
      <c r="B2853" s="49"/>
      <c r="C2853" s="372" t="s">
        <v>197</v>
      </c>
      <c r="D2853" s="372"/>
      <c r="E2853" s="372"/>
      <c r="F2853" s="372"/>
      <c r="G2853" s="372"/>
      <c r="H2853" s="372"/>
      <c r="I2853" s="372"/>
      <c r="J2853" s="372"/>
      <c r="K2853" s="372"/>
      <c r="L2853" s="106">
        <v>2573</v>
      </c>
      <c r="M2853" s="85"/>
      <c r="N2853" s="86">
        <v>89952.08</v>
      </c>
      <c r="AF2853" s="39"/>
      <c r="AG2853" s="47"/>
      <c r="AH2853" s="47"/>
      <c r="AN2853" s="47"/>
      <c r="AO2853" s="47"/>
      <c r="AP2853" s="3" t="s">
        <v>197</v>
      </c>
      <c r="AQ2853" s="47"/>
    </row>
    <row r="2854" spans="1:43" s="4" customFormat="1" ht="15" x14ac:dyDescent="0.25">
      <c r="A2854" s="83"/>
      <c r="B2854" s="49"/>
      <c r="C2854" s="372" t="s">
        <v>199</v>
      </c>
      <c r="D2854" s="372"/>
      <c r="E2854" s="372"/>
      <c r="F2854" s="372"/>
      <c r="G2854" s="372"/>
      <c r="H2854" s="372"/>
      <c r="I2854" s="372"/>
      <c r="J2854" s="372"/>
      <c r="K2854" s="372"/>
      <c r="L2854" s="106">
        <v>9925.75</v>
      </c>
      <c r="M2854" s="85"/>
      <c r="N2854" s="88"/>
      <c r="AF2854" s="39"/>
      <c r="AG2854" s="47"/>
      <c r="AH2854" s="47"/>
      <c r="AN2854" s="47"/>
      <c r="AO2854" s="47"/>
      <c r="AP2854" s="3" t="s">
        <v>199</v>
      </c>
      <c r="AQ2854" s="47"/>
    </row>
    <row r="2855" spans="1:43" s="4" customFormat="1" ht="15" x14ac:dyDescent="0.25">
      <c r="A2855" s="83"/>
      <c r="B2855" s="49"/>
      <c r="C2855" s="372" t="s">
        <v>200</v>
      </c>
      <c r="D2855" s="372"/>
      <c r="E2855" s="372"/>
      <c r="F2855" s="372"/>
      <c r="G2855" s="372"/>
      <c r="H2855" s="372"/>
      <c r="I2855" s="372"/>
      <c r="J2855" s="372"/>
      <c r="K2855" s="372"/>
      <c r="L2855" s="84">
        <v>954.92</v>
      </c>
      <c r="M2855" s="85"/>
      <c r="N2855" s="86">
        <v>33384</v>
      </c>
      <c r="AF2855" s="39"/>
      <c r="AG2855" s="47"/>
      <c r="AH2855" s="47"/>
      <c r="AN2855" s="47"/>
      <c r="AO2855" s="47"/>
      <c r="AP2855" s="3" t="s">
        <v>200</v>
      </c>
      <c r="AQ2855" s="47"/>
    </row>
    <row r="2856" spans="1:43" s="4" customFormat="1" ht="15" x14ac:dyDescent="0.25">
      <c r="A2856" s="83"/>
      <c r="B2856" s="49"/>
      <c r="C2856" s="372" t="s">
        <v>201</v>
      </c>
      <c r="D2856" s="372"/>
      <c r="E2856" s="372"/>
      <c r="F2856" s="372"/>
      <c r="G2856" s="372"/>
      <c r="H2856" s="372"/>
      <c r="I2856" s="372"/>
      <c r="J2856" s="372"/>
      <c r="K2856" s="372"/>
      <c r="L2856" s="106">
        <v>218173.78</v>
      </c>
      <c r="M2856" s="85"/>
      <c r="N2856" s="88"/>
      <c r="AF2856" s="39"/>
      <c r="AG2856" s="47"/>
      <c r="AH2856" s="47"/>
      <c r="AN2856" s="47"/>
      <c r="AO2856" s="47"/>
      <c r="AP2856" s="3" t="s">
        <v>201</v>
      </c>
      <c r="AQ2856" s="47"/>
    </row>
    <row r="2857" spans="1:43" s="4" customFormat="1" ht="15" x14ac:dyDescent="0.25">
      <c r="A2857" s="83"/>
      <c r="B2857" s="49"/>
      <c r="C2857" s="372" t="s">
        <v>202</v>
      </c>
      <c r="D2857" s="372"/>
      <c r="E2857" s="372"/>
      <c r="F2857" s="372"/>
      <c r="G2857" s="372"/>
      <c r="H2857" s="372"/>
      <c r="I2857" s="372"/>
      <c r="J2857" s="372"/>
      <c r="K2857" s="372"/>
      <c r="L2857" s="106">
        <v>3422.09</v>
      </c>
      <c r="M2857" s="85"/>
      <c r="N2857" s="86">
        <v>119635.98</v>
      </c>
      <c r="AF2857" s="39"/>
      <c r="AG2857" s="47"/>
      <c r="AH2857" s="47"/>
      <c r="AN2857" s="47"/>
      <c r="AO2857" s="47"/>
      <c r="AP2857" s="3" t="s">
        <v>202</v>
      </c>
      <c r="AQ2857" s="47"/>
    </row>
    <row r="2858" spans="1:43" s="4" customFormat="1" ht="15" x14ac:dyDescent="0.25">
      <c r="A2858" s="83"/>
      <c r="B2858" s="49"/>
      <c r="C2858" s="372" t="s">
        <v>203</v>
      </c>
      <c r="D2858" s="372"/>
      <c r="E2858" s="372"/>
      <c r="F2858" s="372"/>
      <c r="G2858" s="372"/>
      <c r="H2858" s="372"/>
      <c r="I2858" s="372"/>
      <c r="J2858" s="372"/>
      <c r="K2858" s="372"/>
      <c r="L2858" s="106">
        <v>1799.23</v>
      </c>
      <c r="M2858" s="85"/>
      <c r="N2858" s="86">
        <v>62901.4</v>
      </c>
      <c r="AF2858" s="39"/>
      <c r="AG2858" s="47"/>
      <c r="AH2858" s="47"/>
      <c r="AN2858" s="47"/>
      <c r="AO2858" s="47"/>
      <c r="AP2858" s="3" t="s">
        <v>203</v>
      </c>
      <c r="AQ2858" s="47"/>
    </row>
    <row r="2859" spans="1:43" s="4" customFormat="1" ht="15" x14ac:dyDescent="0.25">
      <c r="A2859" s="83"/>
      <c r="B2859" s="49"/>
      <c r="C2859" s="372" t="s">
        <v>92</v>
      </c>
      <c r="D2859" s="372"/>
      <c r="E2859" s="372"/>
      <c r="F2859" s="372"/>
      <c r="G2859" s="372"/>
      <c r="H2859" s="372"/>
      <c r="I2859" s="372"/>
      <c r="J2859" s="372"/>
      <c r="K2859" s="372"/>
      <c r="L2859" s="106">
        <v>4741.3900000000003</v>
      </c>
      <c r="M2859" s="85"/>
      <c r="N2859" s="86">
        <v>165758.99</v>
      </c>
      <c r="AF2859" s="39"/>
      <c r="AG2859" s="47"/>
      <c r="AH2859" s="47"/>
      <c r="AN2859" s="47"/>
      <c r="AO2859" s="47"/>
      <c r="AP2859" s="3" t="s">
        <v>92</v>
      </c>
      <c r="AQ2859" s="47"/>
    </row>
    <row r="2860" spans="1:43" s="4" customFormat="1" ht="15" x14ac:dyDescent="0.25">
      <c r="A2860" s="83"/>
      <c r="B2860" s="49"/>
      <c r="C2860" s="372" t="s">
        <v>93</v>
      </c>
      <c r="D2860" s="372"/>
      <c r="E2860" s="372"/>
      <c r="F2860" s="372"/>
      <c r="G2860" s="372"/>
      <c r="H2860" s="372"/>
      <c r="I2860" s="372"/>
      <c r="J2860" s="372"/>
      <c r="K2860" s="372"/>
      <c r="L2860" s="106">
        <v>4671.96</v>
      </c>
      <c r="M2860" s="85"/>
      <c r="N2860" s="86">
        <v>163331.57999999999</v>
      </c>
      <c r="AF2860" s="39"/>
      <c r="AG2860" s="47"/>
      <c r="AH2860" s="47"/>
      <c r="AN2860" s="47"/>
      <c r="AO2860" s="47"/>
      <c r="AP2860" s="3" t="s">
        <v>93</v>
      </c>
      <c r="AQ2860" s="47"/>
    </row>
    <row r="2861" spans="1:43" s="4" customFormat="1" ht="15" x14ac:dyDescent="0.25">
      <c r="A2861" s="83"/>
      <c r="B2861" s="49"/>
      <c r="C2861" s="372" t="s">
        <v>94</v>
      </c>
      <c r="D2861" s="372"/>
      <c r="E2861" s="372"/>
      <c r="F2861" s="372"/>
      <c r="G2861" s="372"/>
      <c r="H2861" s="372"/>
      <c r="I2861" s="372"/>
      <c r="J2861" s="372"/>
      <c r="K2861" s="372"/>
      <c r="L2861" s="106">
        <v>2527.31</v>
      </c>
      <c r="M2861" s="85"/>
      <c r="N2861" s="86">
        <v>88355.15</v>
      </c>
      <c r="AF2861" s="39"/>
      <c r="AG2861" s="47"/>
      <c r="AH2861" s="47"/>
      <c r="AN2861" s="47"/>
      <c r="AO2861" s="47"/>
      <c r="AP2861" s="3" t="s">
        <v>94</v>
      </c>
      <c r="AQ2861" s="47"/>
    </row>
    <row r="2862" spans="1:43" s="4" customFormat="1" ht="15" x14ac:dyDescent="0.25">
      <c r="A2862" s="83"/>
      <c r="B2862" s="89"/>
      <c r="C2862" s="373" t="s">
        <v>1091</v>
      </c>
      <c r="D2862" s="373"/>
      <c r="E2862" s="373"/>
      <c r="F2862" s="373"/>
      <c r="G2862" s="373"/>
      <c r="H2862" s="373"/>
      <c r="I2862" s="373"/>
      <c r="J2862" s="373"/>
      <c r="K2862" s="373"/>
      <c r="L2862" s="93">
        <v>249987.49</v>
      </c>
      <c r="M2862" s="91"/>
      <c r="N2862" s="92">
        <v>2463694.92</v>
      </c>
      <c r="AF2862" s="39"/>
      <c r="AG2862" s="47"/>
      <c r="AH2862" s="47"/>
      <c r="AN2862" s="47"/>
      <c r="AO2862" s="47"/>
      <c r="AQ2862" s="47" t="s">
        <v>1091</v>
      </c>
    </row>
    <row r="2863" spans="1:43" s="4" customFormat="1" ht="15" x14ac:dyDescent="0.25">
      <c r="A2863" s="83"/>
      <c r="B2863" s="49"/>
      <c r="C2863" s="372" t="s">
        <v>84</v>
      </c>
      <c r="D2863" s="372"/>
      <c r="E2863" s="372"/>
      <c r="F2863" s="372"/>
      <c r="G2863" s="372"/>
      <c r="H2863" s="372"/>
      <c r="I2863" s="372"/>
      <c r="J2863" s="372"/>
      <c r="K2863" s="372"/>
      <c r="L2863" s="87"/>
      <c r="M2863" s="85"/>
      <c r="N2863" s="88"/>
      <c r="AF2863" s="39"/>
      <c r="AG2863" s="47"/>
      <c r="AH2863" s="47"/>
      <c r="AN2863" s="47"/>
      <c r="AO2863" s="47"/>
      <c r="AP2863" s="3" t="s">
        <v>84</v>
      </c>
      <c r="AQ2863" s="47"/>
    </row>
    <row r="2864" spans="1:43" s="4" customFormat="1" ht="15" x14ac:dyDescent="0.25">
      <c r="A2864" s="83"/>
      <c r="B2864" s="49"/>
      <c r="C2864" s="372" t="s">
        <v>241</v>
      </c>
      <c r="D2864" s="372"/>
      <c r="E2864" s="372"/>
      <c r="F2864" s="372"/>
      <c r="G2864" s="372"/>
      <c r="H2864" s="372"/>
      <c r="I2864" s="372"/>
      <c r="J2864" s="372"/>
      <c r="K2864" s="372"/>
      <c r="L2864" s="106">
        <v>145864.19</v>
      </c>
      <c r="M2864" s="85"/>
      <c r="N2864" s="86">
        <v>1247138.8899999999</v>
      </c>
      <c r="AF2864" s="39"/>
      <c r="AG2864" s="47"/>
      <c r="AH2864" s="47"/>
      <c r="AN2864" s="47"/>
      <c r="AO2864" s="47"/>
      <c r="AP2864" s="3" t="s">
        <v>241</v>
      </c>
      <c r="AQ2864" s="47"/>
    </row>
    <row r="2865" spans="1:43" s="4" customFormat="1" ht="15" x14ac:dyDescent="0.25">
      <c r="A2865" s="378" t="s">
        <v>1092</v>
      </c>
      <c r="B2865" s="379"/>
      <c r="C2865" s="379"/>
      <c r="D2865" s="379"/>
      <c r="E2865" s="379"/>
      <c r="F2865" s="379"/>
      <c r="G2865" s="379"/>
      <c r="H2865" s="379"/>
      <c r="I2865" s="379"/>
      <c r="J2865" s="379"/>
      <c r="K2865" s="379"/>
      <c r="L2865" s="379"/>
      <c r="M2865" s="379"/>
      <c r="N2865" s="380"/>
      <c r="AF2865" s="39" t="s">
        <v>1092</v>
      </c>
      <c r="AG2865" s="47"/>
      <c r="AH2865" s="47"/>
      <c r="AN2865" s="47"/>
      <c r="AO2865" s="47"/>
      <c r="AQ2865" s="47"/>
    </row>
    <row r="2866" spans="1:43" s="4" customFormat="1" ht="15" x14ac:dyDescent="0.25">
      <c r="A2866" s="381" t="s">
        <v>1093</v>
      </c>
      <c r="B2866" s="382"/>
      <c r="C2866" s="382"/>
      <c r="D2866" s="382"/>
      <c r="E2866" s="382"/>
      <c r="F2866" s="382"/>
      <c r="G2866" s="382"/>
      <c r="H2866" s="382"/>
      <c r="I2866" s="382"/>
      <c r="J2866" s="382"/>
      <c r="K2866" s="382"/>
      <c r="L2866" s="382"/>
      <c r="M2866" s="382"/>
      <c r="N2866" s="383"/>
      <c r="AF2866" s="39"/>
      <c r="AG2866" s="47" t="s">
        <v>1093</v>
      </c>
      <c r="AH2866" s="47"/>
      <c r="AN2866" s="47"/>
      <c r="AO2866" s="47"/>
      <c r="AQ2866" s="47"/>
    </row>
    <row r="2867" spans="1:43" s="4" customFormat="1" ht="57" x14ac:dyDescent="0.25">
      <c r="A2867" s="40" t="s">
        <v>1094</v>
      </c>
      <c r="B2867" s="41" t="s">
        <v>659</v>
      </c>
      <c r="C2867" s="374" t="s">
        <v>660</v>
      </c>
      <c r="D2867" s="374"/>
      <c r="E2867" s="374"/>
      <c r="F2867" s="42" t="s">
        <v>661</v>
      </c>
      <c r="G2867" s="43">
        <v>0.39100000000000001</v>
      </c>
      <c r="H2867" s="44">
        <v>1</v>
      </c>
      <c r="I2867" s="116">
        <v>0.39100000000000001</v>
      </c>
      <c r="J2867" s="45"/>
      <c r="K2867" s="43"/>
      <c r="L2867" s="45"/>
      <c r="M2867" s="43"/>
      <c r="N2867" s="46"/>
      <c r="AF2867" s="39"/>
      <c r="AG2867" s="47"/>
      <c r="AH2867" s="47" t="s">
        <v>660</v>
      </c>
      <c r="AN2867" s="47"/>
      <c r="AO2867" s="47"/>
      <c r="AQ2867" s="47"/>
    </row>
    <row r="2868" spans="1:43" s="4" customFormat="1" ht="15" x14ac:dyDescent="0.25">
      <c r="A2868" s="69"/>
      <c r="B2868" s="50"/>
      <c r="C2868" s="372" t="s">
        <v>1095</v>
      </c>
      <c r="D2868" s="372"/>
      <c r="E2868" s="372"/>
      <c r="F2868" s="372"/>
      <c r="G2868" s="372"/>
      <c r="H2868" s="372"/>
      <c r="I2868" s="372"/>
      <c r="J2868" s="372"/>
      <c r="K2868" s="372"/>
      <c r="L2868" s="372"/>
      <c r="M2868" s="372"/>
      <c r="N2868" s="377"/>
      <c r="AF2868" s="39"/>
      <c r="AG2868" s="47"/>
      <c r="AH2868" s="47"/>
      <c r="AI2868" s="3" t="s">
        <v>1095</v>
      </c>
      <c r="AN2868" s="47"/>
      <c r="AO2868" s="47"/>
      <c r="AQ2868" s="47"/>
    </row>
    <row r="2869" spans="1:43" s="4" customFormat="1" ht="22.5" x14ac:dyDescent="0.25">
      <c r="A2869" s="103"/>
      <c r="B2869" s="49" t="s">
        <v>217</v>
      </c>
      <c r="C2869" s="368" t="s">
        <v>218</v>
      </c>
      <c r="D2869" s="368"/>
      <c r="E2869" s="368"/>
      <c r="F2869" s="368"/>
      <c r="G2869" s="368"/>
      <c r="H2869" s="368"/>
      <c r="I2869" s="368"/>
      <c r="J2869" s="368"/>
      <c r="K2869" s="368"/>
      <c r="L2869" s="368"/>
      <c r="M2869" s="368"/>
      <c r="N2869" s="376"/>
      <c r="AF2869" s="39"/>
      <c r="AG2869" s="47"/>
      <c r="AH2869" s="47"/>
      <c r="AJ2869" s="3" t="s">
        <v>218</v>
      </c>
      <c r="AN2869" s="47"/>
      <c r="AO2869" s="47"/>
      <c r="AQ2869" s="47"/>
    </row>
    <row r="2870" spans="1:43" s="4" customFormat="1" ht="15" x14ac:dyDescent="0.25">
      <c r="A2870" s="48"/>
      <c r="B2870" s="49" t="s">
        <v>58</v>
      </c>
      <c r="C2870" s="372" t="s">
        <v>62</v>
      </c>
      <c r="D2870" s="372"/>
      <c r="E2870" s="372"/>
      <c r="F2870" s="51"/>
      <c r="G2870" s="52"/>
      <c r="H2870" s="52"/>
      <c r="I2870" s="52"/>
      <c r="J2870" s="53">
        <v>620.42999999999995</v>
      </c>
      <c r="K2870" s="54">
        <v>1.1499999999999999</v>
      </c>
      <c r="L2870" s="53">
        <v>278.98</v>
      </c>
      <c r="M2870" s="54">
        <v>34.96</v>
      </c>
      <c r="N2870" s="55">
        <v>9753.14</v>
      </c>
      <c r="AF2870" s="39"/>
      <c r="AG2870" s="47"/>
      <c r="AH2870" s="47"/>
      <c r="AK2870" s="3" t="s">
        <v>62</v>
      </c>
      <c r="AN2870" s="47"/>
      <c r="AO2870" s="47"/>
      <c r="AQ2870" s="47"/>
    </row>
    <row r="2871" spans="1:43" s="4" customFormat="1" ht="15" x14ac:dyDescent="0.25">
      <c r="A2871" s="48"/>
      <c r="B2871" s="49" t="s">
        <v>73</v>
      </c>
      <c r="C2871" s="372" t="s">
        <v>175</v>
      </c>
      <c r="D2871" s="372"/>
      <c r="E2871" s="372"/>
      <c r="F2871" s="51"/>
      <c r="G2871" s="52"/>
      <c r="H2871" s="52"/>
      <c r="I2871" s="52"/>
      <c r="J2871" s="107">
        <v>3092.82</v>
      </c>
      <c r="K2871" s="54">
        <v>1.1499999999999999</v>
      </c>
      <c r="L2871" s="107">
        <v>1390.69</v>
      </c>
      <c r="M2871" s="52"/>
      <c r="N2871" s="58"/>
      <c r="AF2871" s="39"/>
      <c r="AG2871" s="47"/>
      <c r="AH2871" s="47"/>
      <c r="AK2871" s="3" t="s">
        <v>175</v>
      </c>
      <c r="AN2871" s="47"/>
      <c r="AO2871" s="47"/>
      <c r="AQ2871" s="47"/>
    </row>
    <row r="2872" spans="1:43" s="4" customFormat="1" ht="15" x14ac:dyDescent="0.25">
      <c r="A2872" s="48"/>
      <c r="B2872" s="49" t="s">
        <v>78</v>
      </c>
      <c r="C2872" s="372" t="s">
        <v>176</v>
      </c>
      <c r="D2872" s="372"/>
      <c r="E2872" s="372"/>
      <c r="F2872" s="51"/>
      <c r="G2872" s="52"/>
      <c r="H2872" s="52"/>
      <c r="I2872" s="52"/>
      <c r="J2872" s="53">
        <v>399.08</v>
      </c>
      <c r="K2872" s="54">
        <v>1.1499999999999999</v>
      </c>
      <c r="L2872" s="53">
        <v>179.45</v>
      </c>
      <c r="M2872" s="54">
        <v>34.96</v>
      </c>
      <c r="N2872" s="55">
        <v>6273.57</v>
      </c>
      <c r="AF2872" s="39"/>
      <c r="AG2872" s="47"/>
      <c r="AH2872" s="47"/>
      <c r="AK2872" s="3" t="s">
        <v>176</v>
      </c>
      <c r="AN2872" s="47"/>
      <c r="AO2872" s="47"/>
      <c r="AQ2872" s="47"/>
    </row>
    <row r="2873" spans="1:43" s="4" customFormat="1" ht="15" x14ac:dyDescent="0.25">
      <c r="A2873" s="48"/>
      <c r="B2873" s="49" t="s">
        <v>122</v>
      </c>
      <c r="C2873" s="372" t="s">
        <v>177</v>
      </c>
      <c r="D2873" s="372"/>
      <c r="E2873" s="372"/>
      <c r="F2873" s="51"/>
      <c r="G2873" s="52"/>
      <c r="H2873" s="52"/>
      <c r="I2873" s="52"/>
      <c r="J2873" s="107">
        <v>7435.74</v>
      </c>
      <c r="K2873" s="52"/>
      <c r="L2873" s="107">
        <v>2907.37</v>
      </c>
      <c r="M2873" s="52"/>
      <c r="N2873" s="58"/>
      <c r="AF2873" s="39"/>
      <c r="AG2873" s="47"/>
      <c r="AH2873" s="47"/>
      <c r="AK2873" s="3" t="s">
        <v>177</v>
      </c>
      <c r="AN2873" s="47"/>
      <c r="AO2873" s="47"/>
      <c r="AQ2873" s="47"/>
    </row>
    <row r="2874" spans="1:43" s="4" customFormat="1" ht="15" x14ac:dyDescent="0.25">
      <c r="A2874" s="56"/>
      <c r="B2874" s="49"/>
      <c r="C2874" s="372" t="s">
        <v>63</v>
      </c>
      <c r="D2874" s="372"/>
      <c r="E2874" s="372"/>
      <c r="F2874" s="51" t="s">
        <v>64</v>
      </c>
      <c r="G2874" s="54">
        <v>65.239999999999995</v>
      </c>
      <c r="H2874" s="54">
        <v>1.1499999999999999</v>
      </c>
      <c r="I2874" s="117">
        <v>29.335166000000001</v>
      </c>
      <c r="J2874" s="57"/>
      <c r="K2874" s="52"/>
      <c r="L2874" s="57"/>
      <c r="M2874" s="52"/>
      <c r="N2874" s="58"/>
      <c r="AF2874" s="39"/>
      <c r="AG2874" s="47"/>
      <c r="AH2874" s="47"/>
      <c r="AL2874" s="3" t="s">
        <v>63</v>
      </c>
      <c r="AN2874" s="47"/>
      <c r="AO2874" s="47"/>
      <c r="AQ2874" s="47"/>
    </row>
    <row r="2875" spans="1:43" s="4" customFormat="1" ht="15" x14ac:dyDescent="0.25">
      <c r="A2875" s="56"/>
      <c r="B2875" s="49"/>
      <c r="C2875" s="372" t="s">
        <v>178</v>
      </c>
      <c r="D2875" s="372"/>
      <c r="E2875" s="372"/>
      <c r="F2875" s="51" t="s">
        <v>64</v>
      </c>
      <c r="G2875" s="54">
        <v>37.51</v>
      </c>
      <c r="H2875" s="54">
        <v>1.1499999999999999</v>
      </c>
      <c r="I2875" s="111">
        <v>16.8663715</v>
      </c>
      <c r="J2875" s="57"/>
      <c r="K2875" s="52"/>
      <c r="L2875" s="57"/>
      <c r="M2875" s="52"/>
      <c r="N2875" s="58"/>
      <c r="AF2875" s="39"/>
      <c r="AG2875" s="47"/>
      <c r="AH2875" s="47"/>
      <c r="AL2875" s="3" t="s">
        <v>178</v>
      </c>
      <c r="AN2875" s="47"/>
      <c r="AO2875" s="47"/>
      <c r="AQ2875" s="47"/>
    </row>
    <row r="2876" spans="1:43" s="4" customFormat="1" ht="15" x14ac:dyDescent="0.25">
      <c r="A2876" s="48"/>
      <c r="B2876" s="49"/>
      <c r="C2876" s="375" t="s">
        <v>65</v>
      </c>
      <c r="D2876" s="375"/>
      <c r="E2876" s="375"/>
      <c r="F2876" s="59"/>
      <c r="G2876" s="60"/>
      <c r="H2876" s="60"/>
      <c r="I2876" s="60"/>
      <c r="J2876" s="108">
        <v>11148.99</v>
      </c>
      <c r="K2876" s="60"/>
      <c r="L2876" s="108">
        <v>4577.04</v>
      </c>
      <c r="M2876" s="60"/>
      <c r="N2876" s="62"/>
      <c r="AF2876" s="39"/>
      <c r="AG2876" s="47"/>
      <c r="AH2876" s="47"/>
      <c r="AM2876" s="3" t="s">
        <v>65</v>
      </c>
      <c r="AN2876" s="47"/>
      <c r="AO2876" s="47"/>
      <c r="AQ2876" s="47"/>
    </row>
    <row r="2877" spans="1:43" s="4" customFormat="1" ht="15" x14ac:dyDescent="0.25">
      <c r="A2877" s="56"/>
      <c r="B2877" s="49"/>
      <c r="C2877" s="372" t="s">
        <v>66</v>
      </c>
      <c r="D2877" s="372"/>
      <c r="E2877" s="372"/>
      <c r="F2877" s="51"/>
      <c r="G2877" s="52"/>
      <c r="H2877" s="52"/>
      <c r="I2877" s="52"/>
      <c r="J2877" s="57"/>
      <c r="K2877" s="52"/>
      <c r="L2877" s="53">
        <v>458.43</v>
      </c>
      <c r="M2877" s="52"/>
      <c r="N2877" s="55">
        <v>16026.71</v>
      </c>
      <c r="AF2877" s="39"/>
      <c r="AG2877" s="47"/>
      <c r="AH2877" s="47"/>
      <c r="AL2877" s="3" t="s">
        <v>66</v>
      </c>
      <c r="AN2877" s="47"/>
      <c r="AO2877" s="47"/>
      <c r="AQ2877" s="47"/>
    </row>
    <row r="2878" spans="1:43" s="4" customFormat="1" ht="15" x14ac:dyDescent="0.25">
      <c r="A2878" s="56"/>
      <c r="B2878" s="49" t="s">
        <v>663</v>
      </c>
      <c r="C2878" s="372" t="s">
        <v>664</v>
      </c>
      <c r="D2878" s="372"/>
      <c r="E2878" s="372"/>
      <c r="F2878" s="51" t="s">
        <v>69</v>
      </c>
      <c r="G2878" s="63">
        <v>103</v>
      </c>
      <c r="H2878" s="52"/>
      <c r="I2878" s="63">
        <v>103</v>
      </c>
      <c r="J2878" s="57"/>
      <c r="K2878" s="52"/>
      <c r="L2878" s="53">
        <v>472.18</v>
      </c>
      <c r="M2878" s="52"/>
      <c r="N2878" s="55">
        <v>16507.509999999998</v>
      </c>
      <c r="AF2878" s="39"/>
      <c r="AG2878" s="47"/>
      <c r="AH2878" s="47"/>
      <c r="AL2878" s="3" t="s">
        <v>664</v>
      </c>
      <c r="AN2878" s="47"/>
      <c r="AO2878" s="47"/>
      <c r="AQ2878" s="47"/>
    </row>
    <row r="2879" spans="1:43" s="4" customFormat="1" ht="15" x14ac:dyDescent="0.25">
      <c r="A2879" s="56"/>
      <c r="B2879" s="49" t="s">
        <v>665</v>
      </c>
      <c r="C2879" s="372" t="s">
        <v>666</v>
      </c>
      <c r="D2879" s="372"/>
      <c r="E2879" s="372"/>
      <c r="F2879" s="51" t="s">
        <v>69</v>
      </c>
      <c r="G2879" s="63">
        <v>60</v>
      </c>
      <c r="H2879" s="52"/>
      <c r="I2879" s="63">
        <v>60</v>
      </c>
      <c r="J2879" s="57"/>
      <c r="K2879" s="52"/>
      <c r="L2879" s="53">
        <v>275.06</v>
      </c>
      <c r="M2879" s="52"/>
      <c r="N2879" s="55">
        <v>9616.0300000000007</v>
      </c>
      <c r="AF2879" s="39"/>
      <c r="AG2879" s="47"/>
      <c r="AH2879" s="47"/>
      <c r="AL2879" s="3" t="s">
        <v>666</v>
      </c>
      <c r="AN2879" s="47"/>
      <c r="AO2879" s="47"/>
      <c r="AQ2879" s="47"/>
    </row>
    <row r="2880" spans="1:43" s="4" customFormat="1" ht="15" x14ac:dyDescent="0.25">
      <c r="A2880" s="65"/>
      <c r="B2880" s="66"/>
      <c r="C2880" s="374" t="s">
        <v>72</v>
      </c>
      <c r="D2880" s="374"/>
      <c r="E2880" s="374"/>
      <c r="F2880" s="42"/>
      <c r="G2880" s="43"/>
      <c r="H2880" s="43"/>
      <c r="I2880" s="43"/>
      <c r="J2880" s="45"/>
      <c r="K2880" s="43"/>
      <c r="L2880" s="105">
        <v>5324.28</v>
      </c>
      <c r="M2880" s="60"/>
      <c r="N2880" s="46"/>
      <c r="AF2880" s="39"/>
      <c r="AG2880" s="47"/>
      <c r="AH2880" s="47"/>
      <c r="AN2880" s="47" t="s">
        <v>72</v>
      </c>
      <c r="AO2880" s="47"/>
      <c r="AQ2880" s="47"/>
    </row>
    <row r="2881" spans="1:43" s="4" customFormat="1" ht="22.5" x14ac:dyDescent="0.25">
      <c r="A2881" s="40" t="s">
        <v>1096</v>
      </c>
      <c r="B2881" s="41" t="s">
        <v>668</v>
      </c>
      <c r="C2881" s="374" t="s">
        <v>1069</v>
      </c>
      <c r="D2881" s="374"/>
      <c r="E2881" s="374"/>
      <c r="F2881" s="42" t="s">
        <v>231</v>
      </c>
      <c r="G2881" s="43">
        <v>398.82</v>
      </c>
      <c r="H2881" s="44">
        <v>1</v>
      </c>
      <c r="I2881" s="68">
        <v>398.82</v>
      </c>
      <c r="J2881" s="67">
        <v>162.35</v>
      </c>
      <c r="K2881" s="43"/>
      <c r="L2881" s="105">
        <v>7572.92</v>
      </c>
      <c r="M2881" s="68">
        <v>8.5500000000000007</v>
      </c>
      <c r="N2881" s="115">
        <v>64748.43</v>
      </c>
      <c r="AF2881" s="39"/>
      <c r="AG2881" s="47"/>
      <c r="AH2881" s="47" t="s">
        <v>1069</v>
      </c>
      <c r="AN2881" s="47"/>
      <c r="AO2881" s="47"/>
      <c r="AQ2881" s="47"/>
    </row>
    <row r="2882" spans="1:43" s="4" customFormat="1" ht="15" x14ac:dyDescent="0.25">
      <c r="A2882" s="69"/>
      <c r="B2882" s="50"/>
      <c r="C2882" s="372" t="s">
        <v>1097</v>
      </c>
      <c r="D2882" s="372"/>
      <c r="E2882" s="372"/>
      <c r="F2882" s="372"/>
      <c r="G2882" s="372"/>
      <c r="H2882" s="372"/>
      <c r="I2882" s="372"/>
      <c r="J2882" s="372"/>
      <c r="K2882" s="372"/>
      <c r="L2882" s="372"/>
      <c r="M2882" s="372"/>
      <c r="N2882" s="377"/>
      <c r="AF2882" s="39"/>
      <c r="AG2882" s="47"/>
      <c r="AH2882" s="47"/>
      <c r="AI2882" s="3" t="s">
        <v>1097</v>
      </c>
      <c r="AN2882" s="47"/>
      <c r="AO2882" s="47"/>
      <c r="AQ2882" s="47"/>
    </row>
    <row r="2883" spans="1:43" s="4" customFormat="1" ht="15" x14ac:dyDescent="0.25">
      <c r="A2883" s="65"/>
      <c r="B2883" s="66"/>
      <c r="C2883" s="374" t="s">
        <v>72</v>
      </c>
      <c r="D2883" s="374"/>
      <c r="E2883" s="374"/>
      <c r="F2883" s="42"/>
      <c r="G2883" s="43"/>
      <c r="H2883" s="43"/>
      <c r="I2883" s="43"/>
      <c r="J2883" s="45"/>
      <c r="K2883" s="43"/>
      <c r="L2883" s="105">
        <v>7572.92</v>
      </c>
      <c r="M2883" s="60"/>
      <c r="N2883" s="115">
        <v>64748.43</v>
      </c>
      <c r="AF2883" s="39"/>
      <c r="AG2883" s="47"/>
      <c r="AH2883" s="47"/>
      <c r="AN2883" s="47" t="s">
        <v>72</v>
      </c>
      <c r="AO2883" s="47"/>
      <c r="AQ2883" s="47"/>
    </row>
    <row r="2884" spans="1:43" s="4" customFormat="1" ht="23.25" x14ac:dyDescent="0.25">
      <c r="A2884" s="40" t="s">
        <v>1098</v>
      </c>
      <c r="B2884" s="41" t="s">
        <v>672</v>
      </c>
      <c r="C2884" s="374" t="s">
        <v>980</v>
      </c>
      <c r="D2884" s="374"/>
      <c r="E2884" s="374"/>
      <c r="F2884" s="42" t="s">
        <v>674</v>
      </c>
      <c r="G2884" s="43">
        <v>0.04</v>
      </c>
      <c r="H2884" s="44">
        <v>1</v>
      </c>
      <c r="I2884" s="68">
        <v>0.04</v>
      </c>
      <c r="J2884" s="105">
        <v>7182</v>
      </c>
      <c r="K2884" s="43"/>
      <c r="L2884" s="67">
        <v>287.27999999999997</v>
      </c>
      <c r="M2884" s="43"/>
      <c r="N2884" s="46"/>
      <c r="AF2884" s="39"/>
      <c r="AG2884" s="47"/>
      <c r="AH2884" s="47" t="s">
        <v>980</v>
      </c>
      <c r="AN2884" s="47"/>
      <c r="AO2884" s="47"/>
      <c r="AQ2884" s="47"/>
    </row>
    <row r="2885" spans="1:43" s="4" customFormat="1" ht="15" x14ac:dyDescent="0.25">
      <c r="A2885" s="69"/>
      <c r="B2885" s="50"/>
      <c r="C2885" s="372" t="s">
        <v>675</v>
      </c>
      <c r="D2885" s="372"/>
      <c r="E2885" s="372"/>
      <c r="F2885" s="372"/>
      <c r="G2885" s="372"/>
      <c r="H2885" s="372"/>
      <c r="I2885" s="372"/>
      <c r="J2885" s="372"/>
      <c r="K2885" s="372"/>
      <c r="L2885" s="372"/>
      <c r="M2885" s="372"/>
      <c r="N2885" s="377"/>
      <c r="AF2885" s="39"/>
      <c r="AG2885" s="47"/>
      <c r="AH2885" s="47"/>
      <c r="AI2885" s="3" t="s">
        <v>675</v>
      </c>
      <c r="AN2885" s="47"/>
      <c r="AO2885" s="47"/>
      <c r="AQ2885" s="47"/>
    </row>
    <row r="2886" spans="1:43" s="4" customFormat="1" ht="15" x14ac:dyDescent="0.25">
      <c r="A2886" s="65"/>
      <c r="B2886" s="66"/>
      <c r="C2886" s="374" t="s">
        <v>72</v>
      </c>
      <c r="D2886" s="374"/>
      <c r="E2886" s="374"/>
      <c r="F2886" s="42"/>
      <c r="G2886" s="43"/>
      <c r="H2886" s="43"/>
      <c r="I2886" s="43"/>
      <c r="J2886" s="45"/>
      <c r="K2886" s="43"/>
      <c r="L2886" s="67">
        <v>287.27999999999997</v>
      </c>
      <c r="M2886" s="60"/>
      <c r="N2886" s="46"/>
      <c r="AF2886" s="39"/>
      <c r="AG2886" s="47"/>
      <c r="AH2886" s="47"/>
      <c r="AN2886" s="47" t="s">
        <v>72</v>
      </c>
      <c r="AO2886" s="47"/>
      <c r="AQ2886" s="47"/>
    </row>
    <row r="2887" spans="1:43" s="4" customFormat="1" ht="15" x14ac:dyDescent="0.25">
      <c r="A2887" s="40" t="s">
        <v>1099</v>
      </c>
      <c r="B2887" s="41" t="s">
        <v>790</v>
      </c>
      <c r="C2887" s="374" t="s">
        <v>791</v>
      </c>
      <c r="D2887" s="374"/>
      <c r="E2887" s="374"/>
      <c r="F2887" s="42" t="s">
        <v>61</v>
      </c>
      <c r="G2887" s="43">
        <v>12</v>
      </c>
      <c r="H2887" s="44">
        <v>1</v>
      </c>
      <c r="I2887" s="44">
        <v>12</v>
      </c>
      <c r="J2887" s="67">
        <v>13.55</v>
      </c>
      <c r="K2887" s="43"/>
      <c r="L2887" s="67">
        <v>162.6</v>
      </c>
      <c r="M2887" s="43"/>
      <c r="N2887" s="46"/>
      <c r="AF2887" s="39"/>
      <c r="AG2887" s="47"/>
      <c r="AH2887" s="47" t="s">
        <v>791</v>
      </c>
      <c r="AN2887" s="47"/>
      <c r="AO2887" s="47"/>
      <c r="AQ2887" s="47"/>
    </row>
    <row r="2888" spans="1:43" s="4" customFormat="1" ht="15" x14ac:dyDescent="0.25">
      <c r="A2888" s="65"/>
      <c r="B2888" s="66"/>
      <c r="C2888" s="374" t="s">
        <v>72</v>
      </c>
      <c r="D2888" s="374"/>
      <c r="E2888" s="374"/>
      <c r="F2888" s="42"/>
      <c r="G2888" s="43"/>
      <c r="H2888" s="43"/>
      <c r="I2888" s="43"/>
      <c r="J2888" s="45"/>
      <c r="K2888" s="43"/>
      <c r="L2888" s="67">
        <v>162.6</v>
      </c>
      <c r="M2888" s="60"/>
      <c r="N2888" s="46"/>
      <c r="AF2888" s="39"/>
      <c r="AG2888" s="47"/>
      <c r="AH2888" s="47"/>
      <c r="AN2888" s="47" t="s">
        <v>72</v>
      </c>
      <c r="AO2888" s="47"/>
      <c r="AQ2888" s="47"/>
    </row>
    <row r="2889" spans="1:43" s="4" customFormat="1" ht="34.5" x14ac:dyDescent="0.25">
      <c r="A2889" s="40" t="s">
        <v>1100</v>
      </c>
      <c r="B2889" s="41" t="s">
        <v>793</v>
      </c>
      <c r="C2889" s="374" t="s">
        <v>794</v>
      </c>
      <c r="D2889" s="374"/>
      <c r="E2889" s="374"/>
      <c r="F2889" s="42" t="s">
        <v>61</v>
      </c>
      <c r="G2889" s="43">
        <v>16</v>
      </c>
      <c r="H2889" s="44">
        <v>1</v>
      </c>
      <c r="I2889" s="44">
        <v>16</v>
      </c>
      <c r="J2889" s="45"/>
      <c r="K2889" s="43"/>
      <c r="L2889" s="45"/>
      <c r="M2889" s="43"/>
      <c r="N2889" s="46"/>
      <c r="AF2889" s="39"/>
      <c r="AG2889" s="47"/>
      <c r="AH2889" s="47" t="s">
        <v>794</v>
      </c>
      <c r="AN2889" s="47"/>
      <c r="AO2889" s="47"/>
      <c r="AQ2889" s="47"/>
    </row>
    <row r="2890" spans="1:43" s="4" customFormat="1" ht="15" x14ac:dyDescent="0.25">
      <c r="A2890" s="69"/>
      <c r="B2890" s="50"/>
      <c r="C2890" s="372" t="s">
        <v>1101</v>
      </c>
      <c r="D2890" s="372"/>
      <c r="E2890" s="372"/>
      <c r="F2890" s="372"/>
      <c r="G2890" s="372"/>
      <c r="H2890" s="372"/>
      <c r="I2890" s="372"/>
      <c r="J2890" s="372"/>
      <c r="K2890" s="372"/>
      <c r="L2890" s="372"/>
      <c r="M2890" s="372"/>
      <c r="N2890" s="377"/>
      <c r="AF2890" s="39"/>
      <c r="AG2890" s="47"/>
      <c r="AH2890" s="47"/>
      <c r="AI2890" s="3" t="s">
        <v>1101</v>
      </c>
      <c r="AN2890" s="47"/>
      <c r="AO2890" s="47"/>
      <c r="AQ2890" s="47"/>
    </row>
    <row r="2891" spans="1:43" s="4" customFormat="1" ht="22.5" x14ac:dyDescent="0.25">
      <c r="A2891" s="103"/>
      <c r="B2891" s="49" t="s">
        <v>217</v>
      </c>
      <c r="C2891" s="368" t="s">
        <v>218</v>
      </c>
      <c r="D2891" s="368"/>
      <c r="E2891" s="368"/>
      <c r="F2891" s="368"/>
      <c r="G2891" s="368"/>
      <c r="H2891" s="368"/>
      <c r="I2891" s="368"/>
      <c r="J2891" s="368"/>
      <c r="K2891" s="368"/>
      <c r="L2891" s="368"/>
      <c r="M2891" s="368"/>
      <c r="N2891" s="376"/>
      <c r="AF2891" s="39"/>
      <c r="AG2891" s="47"/>
      <c r="AH2891" s="47"/>
      <c r="AJ2891" s="3" t="s">
        <v>218</v>
      </c>
      <c r="AN2891" s="47"/>
      <c r="AO2891" s="47"/>
      <c r="AQ2891" s="47"/>
    </row>
    <row r="2892" spans="1:43" s="4" customFormat="1" ht="15" x14ac:dyDescent="0.25">
      <c r="A2892" s="48"/>
      <c r="B2892" s="49" t="s">
        <v>58</v>
      </c>
      <c r="C2892" s="372" t="s">
        <v>62</v>
      </c>
      <c r="D2892" s="372"/>
      <c r="E2892" s="372"/>
      <c r="F2892" s="51"/>
      <c r="G2892" s="52"/>
      <c r="H2892" s="52"/>
      <c r="I2892" s="52"/>
      <c r="J2892" s="53">
        <v>26.64</v>
      </c>
      <c r="K2892" s="54">
        <v>1.1499999999999999</v>
      </c>
      <c r="L2892" s="53">
        <v>490.18</v>
      </c>
      <c r="M2892" s="54">
        <v>34.96</v>
      </c>
      <c r="N2892" s="55">
        <v>17136.689999999999</v>
      </c>
      <c r="AF2892" s="39"/>
      <c r="AG2892" s="47"/>
      <c r="AH2892" s="47"/>
      <c r="AK2892" s="3" t="s">
        <v>62</v>
      </c>
      <c r="AN2892" s="47"/>
      <c r="AO2892" s="47"/>
      <c r="AQ2892" s="47"/>
    </row>
    <row r="2893" spans="1:43" s="4" customFormat="1" ht="15" x14ac:dyDescent="0.25">
      <c r="A2893" s="48"/>
      <c r="B2893" s="49" t="s">
        <v>73</v>
      </c>
      <c r="C2893" s="372" t="s">
        <v>175</v>
      </c>
      <c r="D2893" s="372"/>
      <c r="E2893" s="372"/>
      <c r="F2893" s="51"/>
      <c r="G2893" s="52"/>
      <c r="H2893" s="52"/>
      <c r="I2893" s="52"/>
      <c r="J2893" s="53">
        <v>154.88</v>
      </c>
      <c r="K2893" s="54">
        <v>1.1499999999999999</v>
      </c>
      <c r="L2893" s="107">
        <v>2849.79</v>
      </c>
      <c r="M2893" s="52"/>
      <c r="N2893" s="58"/>
      <c r="AF2893" s="39"/>
      <c r="AG2893" s="47"/>
      <c r="AH2893" s="47"/>
      <c r="AK2893" s="3" t="s">
        <v>175</v>
      </c>
      <c r="AN2893" s="47"/>
      <c r="AO2893" s="47"/>
      <c r="AQ2893" s="47"/>
    </row>
    <row r="2894" spans="1:43" s="4" customFormat="1" ht="15" x14ac:dyDescent="0.25">
      <c r="A2894" s="48"/>
      <c r="B2894" s="49" t="s">
        <v>78</v>
      </c>
      <c r="C2894" s="372" t="s">
        <v>176</v>
      </c>
      <c r="D2894" s="372"/>
      <c r="E2894" s="372"/>
      <c r="F2894" s="51"/>
      <c r="G2894" s="52"/>
      <c r="H2894" s="52"/>
      <c r="I2894" s="52"/>
      <c r="J2894" s="53">
        <v>14.81</v>
      </c>
      <c r="K2894" s="54">
        <v>1.1499999999999999</v>
      </c>
      <c r="L2894" s="53">
        <v>272.5</v>
      </c>
      <c r="M2894" s="54">
        <v>34.96</v>
      </c>
      <c r="N2894" s="55">
        <v>9526.6</v>
      </c>
      <c r="AF2894" s="39"/>
      <c r="AG2894" s="47"/>
      <c r="AH2894" s="47"/>
      <c r="AK2894" s="3" t="s">
        <v>176</v>
      </c>
      <c r="AN2894" s="47"/>
      <c r="AO2894" s="47"/>
      <c r="AQ2894" s="47"/>
    </row>
    <row r="2895" spans="1:43" s="4" customFormat="1" ht="15" x14ac:dyDescent="0.25">
      <c r="A2895" s="48"/>
      <c r="B2895" s="49" t="s">
        <v>122</v>
      </c>
      <c r="C2895" s="372" t="s">
        <v>177</v>
      </c>
      <c r="D2895" s="372"/>
      <c r="E2895" s="372"/>
      <c r="F2895" s="51"/>
      <c r="G2895" s="52"/>
      <c r="H2895" s="52"/>
      <c r="I2895" s="52"/>
      <c r="J2895" s="53">
        <v>15.73</v>
      </c>
      <c r="K2895" s="52"/>
      <c r="L2895" s="53">
        <v>251.68</v>
      </c>
      <c r="M2895" s="52"/>
      <c r="N2895" s="58"/>
      <c r="AF2895" s="39"/>
      <c r="AG2895" s="47"/>
      <c r="AH2895" s="47"/>
      <c r="AK2895" s="3" t="s">
        <v>177</v>
      </c>
      <c r="AN2895" s="47"/>
      <c r="AO2895" s="47"/>
      <c r="AQ2895" s="47"/>
    </row>
    <row r="2896" spans="1:43" s="4" customFormat="1" ht="15" x14ac:dyDescent="0.25">
      <c r="A2896" s="56"/>
      <c r="B2896" s="49"/>
      <c r="C2896" s="372" t="s">
        <v>63</v>
      </c>
      <c r="D2896" s="372"/>
      <c r="E2896" s="372"/>
      <c r="F2896" s="51" t="s">
        <v>64</v>
      </c>
      <c r="G2896" s="54">
        <v>2.73</v>
      </c>
      <c r="H2896" s="54">
        <v>1.1499999999999999</v>
      </c>
      <c r="I2896" s="109">
        <v>50.231999999999999</v>
      </c>
      <c r="J2896" s="57"/>
      <c r="K2896" s="52"/>
      <c r="L2896" s="57"/>
      <c r="M2896" s="52"/>
      <c r="N2896" s="58"/>
      <c r="AF2896" s="39"/>
      <c r="AG2896" s="47"/>
      <c r="AH2896" s="47"/>
      <c r="AL2896" s="3" t="s">
        <v>63</v>
      </c>
      <c r="AN2896" s="47"/>
      <c r="AO2896" s="47"/>
      <c r="AQ2896" s="47"/>
    </row>
    <row r="2897" spans="1:43" s="4" customFormat="1" ht="15" x14ac:dyDescent="0.25">
      <c r="A2897" s="56"/>
      <c r="B2897" s="49"/>
      <c r="C2897" s="372" t="s">
        <v>178</v>
      </c>
      <c r="D2897" s="372"/>
      <c r="E2897" s="372"/>
      <c r="F2897" s="51" t="s">
        <v>64</v>
      </c>
      <c r="G2897" s="104">
        <v>1.1000000000000001</v>
      </c>
      <c r="H2897" s="54">
        <v>1.1499999999999999</v>
      </c>
      <c r="I2897" s="54">
        <v>20.239999999999998</v>
      </c>
      <c r="J2897" s="57"/>
      <c r="K2897" s="52"/>
      <c r="L2897" s="57"/>
      <c r="M2897" s="52"/>
      <c r="N2897" s="58"/>
      <c r="AF2897" s="39"/>
      <c r="AG2897" s="47"/>
      <c r="AH2897" s="47"/>
      <c r="AL2897" s="3" t="s">
        <v>178</v>
      </c>
      <c r="AN2897" s="47"/>
      <c r="AO2897" s="47"/>
      <c r="AQ2897" s="47"/>
    </row>
    <row r="2898" spans="1:43" s="4" customFormat="1" ht="15" x14ac:dyDescent="0.25">
      <c r="A2898" s="48"/>
      <c r="B2898" s="49"/>
      <c r="C2898" s="375" t="s">
        <v>65</v>
      </c>
      <c r="D2898" s="375"/>
      <c r="E2898" s="375"/>
      <c r="F2898" s="59"/>
      <c r="G2898" s="60"/>
      <c r="H2898" s="60"/>
      <c r="I2898" s="60"/>
      <c r="J2898" s="61">
        <v>197.25</v>
      </c>
      <c r="K2898" s="60"/>
      <c r="L2898" s="108">
        <v>3591.65</v>
      </c>
      <c r="M2898" s="60"/>
      <c r="N2898" s="62"/>
      <c r="AF2898" s="39"/>
      <c r="AG2898" s="47"/>
      <c r="AH2898" s="47"/>
      <c r="AM2898" s="3" t="s">
        <v>65</v>
      </c>
      <c r="AN2898" s="47"/>
      <c r="AO2898" s="47"/>
      <c r="AQ2898" s="47"/>
    </row>
    <row r="2899" spans="1:43" s="4" customFormat="1" ht="15" x14ac:dyDescent="0.25">
      <c r="A2899" s="56"/>
      <c r="B2899" s="49"/>
      <c r="C2899" s="372" t="s">
        <v>66</v>
      </c>
      <c r="D2899" s="372"/>
      <c r="E2899" s="372"/>
      <c r="F2899" s="51"/>
      <c r="G2899" s="52"/>
      <c r="H2899" s="52"/>
      <c r="I2899" s="52"/>
      <c r="J2899" s="57"/>
      <c r="K2899" s="52"/>
      <c r="L2899" s="53">
        <v>762.68</v>
      </c>
      <c r="M2899" s="52"/>
      <c r="N2899" s="55">
        <v>26663.29</v>
      </c>
      <c r="AF2899" s="39"/>
      <c r="AG2899" s="47"/>
      <c r="AH2899" s="47"/>
      <c r="AL2899" s="3" t="s">
        <v>66</v>
      </c>
      <c r="AN2899" s="47"/>
      <c r="AO2899" s="47"/>
      <c r="AQ2899" s="47"/>
    </row>
    <row r="2900" spans="1:43" s="4" customFormat="1" ht="23.25" x14ac:dyDescent="0.25">
      <c r="A2900" s="56"/>
      <c r="B2900" s="49" t="s">
        <v>681</v>
      </c>
      <c r="C2900" s="372" t="s">
        <v>682</v>
      </c>
      <c r="D2900" s="372"/>
      <c r="E2900" s="372"/>
      <c r="F2900" s="51" t="s">
        <v>69</v>
      </c>
      <c r="G2900" s="63">
        <v>97</v>
      </c>
      <c r="H2900" s="52"/>
      <c r="I2900" s="63">
        <v>97</v>
      </c>
      <c r="J2900" s="57"/>
      <c r="K2900" s="52"/>
      <c r="L2900" s="53">
        <v>739.8</v>
      </c>
      <c r="M2900" s="52"/>
      <c r="N2900" s="55">
        <v>25863.39</v>
      </c>
      <c r="AF2900" s="39"/>
      <c r="AG2900" s="47"/>
      <c r="AH2900" s="47"/>
      <c r="AL2900" s="3" t="s">
        <v>682</v>
      </c>
      <c r="AN2900" s="47"/>
      <c r="AO2900" s="47"/>
      <c r="AQ2900" s="47"/>
    </row>
    <row r="2901" spans="1:43" s="4" customFormat="1" ht="23.25" x14ac:dyDescent="0.25">
      <c r="A2901" s="56"/>
      <c r="B2901" s="49" t="s">
        <v>683</v>
      </c>
      <c r="C2901" s="372" t="s">
        <v>684</v>
      </c>
      <c r="D2901" s="372"/>
      <c r="E2901" s="372"/>
      <c r="F2901" s="51" t="s">
        <v>69</v>
      </c>
      <c r="G2901" s="63">
        <v>51</v>
      </c>
      <c r="H2901" s="52"/>
      <c r="I2901" s="63">
        <v>51</v>
      </c>
      <c r="J2901" s="57"/>
      <c r="K2901" s="52"/>
      <c r="L2901" s="53">
        <v>388.97</v>
      </c>
      <c r="M2901" s="52"/>
      <c r="N2901" s="55">
        <v>13598.28</v>
      </c>
      <c r="AF2901" s="39"/>
      <c r="AG2901" s="47"/>
      <c r="AH2901" s="47"/>
      <c r="AL2901" s="3" t="s">
        <v>684</v>
      </c>
      <c r="AN2901" s="47"/>
      <c r="AO2901" s="47"/>
      <c r="AQ2901" s="47"/>
    </row>
    <row r="2902" spans="1:43" s="4" customFormat="1" ht="15" x14ac:dyDescent="0.25">
      <c r="A2902" s="65"/>
      <c r="B2902" s="66"/>
      <c r="C2902" s="374" t="s">
        <v>72</v>
      </c>
      <c r="D2902" s="374"/>
      <c r="E2902" s="374"/>
      <c r="F2902" s="42"/>
      <c r="G2902" s="43"/>
      <c r="H2902" s="43"/>
      <c r="I2902" s="43"/>
      <c r="J2902" s="45"/>
      <c r="K2902" s="43"/>
      <c r="L2902" s="105">
        <v>4720.42</v>
      </c>
      <c r="M2902" s="60"/>
      <c r="N2902" s="46"/>
      <c r="AF2902" s="39"/>
      <c r="AG2902" s="47"/>
      <c r="AH2902" s="47"/>
      <c r="AN2902" s="47" t="s">
        <v>72</v>
      </c>
      <c r="AO2902" s="47"/>
      <c r="AQ2902" s="47"/>
    </row>
    <row r="2903" spans="1:43" s="4" customFormat="1" ht="34.5" x14ac:dyDescent="0.25">
      <c r="A2903" s="40" t="s">
        <v>1102</v>
      </c>
      <c r="B2903" s="41" t="s">
        <v>797</v>
      </c>
      <c r="C2903" s="374" t="s">
        <v>798</v>
      </c>
      <c r="D2903" s="374"/>
      <c r="E2903" s="374"/>
      <c r="F2903" s="42" t="s">
        <v>61</v>
      </c>
      <c r="G2903" s="43">
        <v>12</v>
      </c>
      <c r="H2903" s="44">
        <v>1</v>
      </c>
      <c r="I2903" s="44">
        <v>12</v>
      </c>
      <c r="J2903" s="105">
        <v>1392.13</v>
      </c>
      <c r="K2903" s="43"/>
      <c r="L2903" s="105">
        <v>16705.560000000001</v>
      </c>
      <c r="M2903" s="43"/>
      <c r="N2903" s="46"/>
      <c r="AF2903" s="39"/>
      <c r="AG2903" s="47"/>
      <c r="AH2903" s="47" t="s">
        <v>798</v>
      </c>
      <c r="AN2903" s="47"/>
      <c r="AO2903" s="47"/>
      <c r="AQ2903" s="47"/>
    </row>
    <row r="2904" spans="1:43" s="4" customFormat="1" ht="15" x14ac:dyDescent="0.25">
      <c r="A2904" s="65"/>
      <c r="B2904" s="66"/>
      <c r="C2904" s="374" t="s">
        <v>72</v>
      </c>
      <c r="D2904" s="374"/>
      <c r="E2904" s="374"/>
      <c r="F2904" s="42"/>
      <c r="G2904" s="43"/>
      <c r="H2904" s="43"/>
      <c r="I2904" s="43"/>
      <c r="J2904" s="45"/>
      <c r="K2904" s="43"/>
      <c r="L2904" s="105">
        <v>16705.560000000001</v>
      </c>
      <c r="M2904" s="60"/>
      <c r="N2904" s="46"/>
      <c r="AF2904" s="39"/>
      <c r="AG2904" s="47"/>
      <c r="AH2904" s="47"/>
      <c r="AN2904" s="47" t="s">
        <v>72</v>
      </c>
      <c r="AO2904" s="47"/>
      <c r="AQ2904" s="47"/>
    </row>
    <row r="2905" spans="1:43" s="4" customFormat="1" ht="34.5" x14ac:dyDescent="0.25">
      <c r="A2905" s="40" t="s">
        <v>1103</v>
      </c>
      <c r="B2905" s="41" t="s">
        <v>800</v>
      </c>
      <c r="C2905" s="374" t="s">
        <v>801</v>
      </c>
      <c r="D2905" s="374"/>
      <c r="E2905" s="374"/>
      <c r="F2905" s="42" t="s">
        <v>61</v>
      </c>
      <c r="G2905" s="43">
        <v>4</v>
      </c>
      <c r="H2905" s="44">
        <v>1</v>
      </c>
      <c r="I2905" s="44">
        <v>4</v>
      </c>
      <c r="J2905" s="105">
        <v>1579.78</v>
      </c>
      <c r="K2905" s="43"/>
      <c r="L2905" s="105">
        <v>6319.12</v>
      </c>
      <c r="M2905" s="43"/>
      <c r="N2905" s="46"/>
      <c r="AF2905" s="39"/>
      <c r="AG2905" s="47"/>
      <c r="AH2905" s="47" t="s">
        <v>801</v>
      </c>
      <c r="AN2905" s="47"/>
      <c r="AO2905" s="47"/>
      <c r="AQ2905" s="47"/>
    </row>
    <row r="2906" spans="1:43" s="4" customFormat="1" ht="15" x14ac:dyDescent="0.25">
      <c r="A2906" s="65"/>
      <c r="B2906" s="66"/>
      <c r="C2906" s="374" t="s">
        <v>72</v>
      </c>
      <c r="D2906" s="374"/>
      <c r="E2906" s="374"/>
      <c r="F2906" s="42"/>
      <c r="G2906" s="43"/>
      <c r="H2906" s="43"/>
      <c r="I2906" s="43"/>
      <c r="J2906" s="45"/>
      <c r="K2906" s="43"/>
      <c r="L2906" s="105">
        <v>6319.12</v>
      </c>
      <c r="M2906" s="60"/>
      <c r="N2906" s="46"/>
      <c r="AF2906" s="39"/>
      <c r="AG2906" s="47"/>
      <c r="AH2906" s="47"/>
      <c r="AN2906" s="47" t="s">
        <v>72</v>
      </c>
      <c r="AO2906" s="47"/>
      <c r="AQ2906" s="47"/>
    </row>
    <row r="2907" spans="1:43" s="4" customFormat="1" ht="23.25" x14ac:dyDescent="0.25">
      <c r="A2907" s="40" t="s">
        <v>1104</v>
      </c>
      <c r="B2907" s="41" t="s">
        <v>806</v>
      </c>
      <c r="C2907" s="374" t="s">
        <v>807</v>
      </c>
      <c r="D2907" s="374"/>
      <c r="E2907" s="374"/>
      <c r="F2907" s="42" t="s">
        <v>61</v>
      </c>
      <c r="G2907" s="43">
        <v>16</v>
      </c>
      <c r="H2907" s="44">
        <v>1</v>
      </c>
      <c r="I2907" s="44">
        <v>16</v>
      </c>
      <c r="J2907" s="45"/>
      <c r="K2907" s="43"/>
      <c r="L2907" s="45"/>
      <c r="M2907" s="43"/>
      <c r="N2907" s="46"/>
      <c r="AF2907" s="39"/>
      <c r="AG2907" s="47"/>
      <c r="AH2907" s="47" t="s">
        <v>807</v>
      </c>
      <c r="AN2907" s="47"/>
      <c r="AO2907" s="47"/>
      <c r="AQ2907" s="47"/>
    </row>
    <row r="2908" spans="1:43" s="4" customFormat="1" ht="22.5" x14ac:dyDescent="0.25">
      <c r="A2908" s="103"/>
      <c r="B2908" s="49" t="s">
        <v>217</v>
      </c>
      <c r="C2908" s="368" t="s">
        <v>218</v>
      </c>
      <c r="D2908" s="368"/>
      <c r="E2908" s="368"/>
      <c r="F2908" s="368"/>
      <c r="G2908" s="368"/>
      <c r="H2908" s="368"/>
      <c r="I2908" s="368"/>
      <c r="J2908" s="368"/>
      <c r="K2908" s="368"/>
      <c r="L2908" s="368"/>
      <c r="M2908" s="368"/>
      <c r="N2908" s="376"/>
      <c r="AF2908" s="39"/>
      <c r="AG2908" s="47"/>
      <c r="AH2908" s="47"/>
      <c r="AJ2908" s="3" t="s">
        <v>218</v>
      </c>
      <c r="AN2908" s="47"/>
      <c r="AO2908" s="47"/>
      <c r="AQ2908" s="47"/>
    </row>
    <row r="2909" spans="1:43" s="4" customFormat="1" ht="15" x14ac:dyDescent="0.25">
      <c r="A2909" s="48"/>
      <c r="B2909" s="49" t="s">
        <v>58</v>
      </c>
      <c r="C2909" s="372" t="s">
        <v>62</v>
      </c>
      <c r="D2909" s="372"/>
      <c r="E2909" s="372"/>
      <c r="F2909" s="51"/>
      <c r="G2909" s="52"/>
      <c r="H2909" s="52"/>
      <c r="I2909" s="52"/>
      <c r="J2909" s="53">
        <v>11.24</v>
      </c>
      <c r="K2909" s="54">
        <v>1.1499999999999999</v>
      </c>
      <c r="L2909" s="53">
        <v>206.82</v>
      </c>
      <c r="M2909" s="54">
        <v>34.96</v>
      </c>
      <c r="N2909" s="55">
        <v>7230.43</v>
      </c>
      <c r="AF2909" s="39"/>
      <c r="AG2909" s="47"/>
      <c r="AH2909" s="47"/>
      <c r="AK2909" s="3" t="s">
        <v>62</v>
      </c>
      <c r="AN2909" s="47"/>
      <c r="AO2909" s="47"/>
      <c r="AQ2909" s="47"/>
    </row>
    <row r="2910" spans="1:43" s="4" customFormat="1" ht="15" x14ac:dyDescent="0.25">
      <c r="A2910" s="48"/>
      <c r="B2910" s="49" t="s">
        <v>73</v>
      </c>
      <c r="C2910" s="372" t="s">
        <v>175</v>
      </c>
      <c r="D2910" s="372"/>
      <c r="E2910" s="372"/>
      <c r="F2910" s="51"/>
      <c r="G2910" s="52"/>
      <c r="H2910" s="52"/>
      <c r="I2910" s="52"/>
      <c r="J2910" s="53">
        <v>45</v>
      </c>
      <c r="K2910" s="54">
        <v>1.1499999999999999</v>
      </c>
      <c r="L2910" s="53">
        <v>828</v>
      </c>
      <c r="M2910" s="52"/>
      <c r="N2910" s="58"/>
      <c r="AF2910" s="39"/>
      <c r="AG2910" s="47"/>
      <c r="AH2910" s="47"/>
      <c r="AK2910" s="3" t="s">
        <v>175</v>
      </c>
      <c r="AN2910" s="47"/>
      <c r="AO2910" s="47"/>
      <c r="AQ2910" s="47"/>
    </row>
    <row r="2911" spans="1:43" s="4" customFormat="1" ht="15" x14ac:dyDescent="0.25">
      <c r="A2911" s="48"/>
      <c r="B2911" s="49" t="s">
        <v>78</v>
      </c>
      <c r="C2911" s="372" t="s">
        <v>176</v>
      </c>
      <c r="D2911" s="372"/>
      <c r="E2911" s="372"/>
      <c r="F2911" s="51"/>
      <c r="G2911" s="52"/>
      <c r="H2911" s="52"/>
      <c r="I2911" s="52"/>
      <c r="J2911" s="53">
        <v>4.42</v>
      </c>
      <c r="K2911" s="54">
        <v>1.1499999999999999</v>
      </c>
      <c r="L2911" s="53">
        <v>81.33</v>
      </c>
      <c r="M2911" s="54">
        <v>34.96</v>
      </c>
      <c r="N2911" s="55">
        <v>2843.3</v>
      </c>
      <c r="AF2911" s="39"/>
      <c r="AG2911" s="47"/>
      <c r="AH2911" s="47"/>
      <c r="AK2911" s="3" t="s">
        <v>176</v>
      </c>
      <c r="AN2911" s="47"/>
      <c r="AO2911" s="47"/>
      <c r="AQ2911" s="47"/>
    </row>
    <row r="2912" spans="1:43" s="4" customFormat="1" ht="15" x14ac:dyDescent="0.25">
      <c r="A2912" s="48"/>
      <c r="B2912" s="49" t="s">
        <v>122</v>
      </c>
      <c r="C2912" s="372" t="s">
        <v>177</v>
      </c>
      <c r="D2912" s="372"/>
      <c r="E2912" s="372"/>
      <c r="F2912" s="51"/>
      <c r="G2912" s="52"/>
      <c r="H2912" s="52"/>
      <c r="I2912" s="52"/>
      <c r="J2912" s="53">
        <v>49.39</v>
      </c>
      <c r="K2912" s="52"/>
      <c r="L2912" s="53">
        <v>790.24</v>
      </c>
      <c r="M2912" s="52"/>
      <c r="N2912" s="58"/>
      <c r="AF2912" s="39"/>
      <c r="AG2912" s="47"/>
      <c r="AH2912" s="47"/>
      <c r="AK2912" s="3" t="s">
        <v>177</v>
      </c>
      <c r="AN2912" s="47"/>
      <c r="AO2912" s="47"/>
      <c r="AQ2912" s="47"/>
    </row>
    <row r="2913" spans="1:43" s="4" customFormat="1" ht="15" x14ac:dyDescent="0.25">
      <c r="A2913" s="56"/>
      <c r="B2913" s="49"/>
      <c r="C2913" s="372" t="s">
        <v>63</v>
      </c>
      <c r="D2913" s="372"/>
      <c r="E2913" s="372"/>
      <c r="F2913" s="51" t="s">
        <v>64</v>
      </c>
      <c r="G2913" s="54">
        <v>1.07</v>
      </c>
      <c r="H2913" s="54">
        <v>1.1499999999999999</v>
      </c>
      <c r="I2913" s="109">
        <v>19.687999999999999</v>
      </c>
      <c r="J2913" s="57"/>
      <c r="K2913" s="52"/>
      <c r="L2913" s="57"/>
      <c r="M2913" s="52"/>
      <c r="N2913" s="58"/>
      <c r="AF2913" s="39"/>
      <c r="AG2913" s="47"/>
      <c r="AH2913" s="47"/>
      <c r="AL2913" s="3" t="s">
        <v>63</v>
      </c>
      <c r="AN2913" s="47"/>
      <c r="AO2913" s="47"/>
      <c r="AQ2913" s="47"/>
    </row>
    <row r="2914" spans="1:43" s="4" customFormat="1" ht="15" x14ac:dyDescent="0.25">
      <c r="A2914" s="56"/>
      <c r="B2914" s="49"/>
      <c r="C2914" s="372" t="s">
        <v>178</v>
      </c>
      <c r="D2914" s="372"/>
      <c r="E2914" s="372"/>
      <c r="F2914" s="51" t="s">
        <v>64</v>
      </c>
      <c r="G2914" s="54">
        <v>0.33</v>
      </c>
      <c r="H2914" s="54">
        <v>1.1499999999999999</v>
      </c>
      <c r="I2914" s="109">
        <v>6.0720000000000001</v>
      </c>
      <c r="J2914" s="57"/>
      <c r="K2914" s="52"/>
      <c r="L2914" s="57"/>
      <c r="M2914" s="52"/>
      <c r="N2914" s="58"/>
      <c r="AF2914" s="39"/>
      <c r="AG2914" s="47"/>
      <c r="AH2914" s="47"/>
      <c r="AL2914" s="3" t="s">
        <v>178</v>
      </c>
      <c r="AN2914" s="47"/>
      <c r="AO2914" s="47"/>
      <c r="AQ2914" s="47"/>
    </row>
    <row r="2915" spans="1:43" s="4" customFormat="1" ht="15" x14ac:dyDescent="0.25">
      <c r="A2915" s="48"/>
      <c r="B2915" s="49"/>
      <c r="C2915" s="375" t="s">
        <v>65</v>
      </c>
      <c r="D2915" s="375"/>
      <c r="E2915" s="375"/>
      <c r="F2915" s="59"/>
      <c r="G2915" s="60"/>
      <c r="H2915" s="60"/>
      <c r="I2915" s="60"/>
      <c r="J2915" s="61">
        <v>105.63</v>
      </c>
      <c r="K2915" s="60"/>
      <c r="L2915" s="108">
        <v>1825.06</v>
      </c>
      <c r="M2915" s="60"/>
      <c r="N2915" s="62"/>
      <c r="AF2915" s="39"/>
      <c r="AG2915" s="47"/>
      <c r="AH2915" s="47"/>
      <c r="AM2915" s="3" t="s">
        <v>65</v>
      </c>
      <c r="AN2915" s="47"/>
      <c r="AO2915" s="47"/>
      <c r="AQ2915" s="47"/>
    </row>
    <row r="2916" spans="1:43" s="4" customFormat="1" ht="15" x14ac:dyDescent="0.25">
      <c r="A2916" s="56"/>
      <c r="B2916" s="49"/>
      <c r="C2916" s="372" t="s">
        <v>66</v>
      </c>
      <c r="D2916" s="372"/>
      <c r="E2916" s="372"/>
      <c r="F2916" s="51"/>
      <c r="G2916" s="52"/>
      <c r="H2916" s="52"/>
      <c r="I2916" s="52"/>
      <c r="J2916" s="57"/>
      <c r="K2916" s="52"/>
      <c r="L2916" s="53">
        <v>288.14999999999998</v>
      </c>
      <c r="M2916" s="52"/>
      <c r="N2916" s="55">
        <v>10073.73</v>
      </c>
      <c r="AF2916" s="39"/>
      <c r="AG2916" s="47"/>
      <c r="AH2916" s="47"/>
      <c r="AL2916" s="3" t="s">
        <v>66</v>
      </c>
      <c r="AN2916" s="47"/>
      <c r="AO2916" s="47"/>
      <c r="AQ2916" s="47"/>
    </row>
    <row r="2917" spans="1:43" s="4" customFormat="1" ht="23.25" x14ac:dyDescent="0.25">
      <c r="A2917" s="56"/>
      <c r="B2917" s="49" t="s">
        <v>681</v>
      </c>
      <c r="C2917" s="372" t="s">
        <v>682</v>
      </c>
      <c r="D2917" s="372"/>
      <c r="E2917" s="372"/>
      <c r="F2917" s="51" t="s">
        <v>69</v>
      </c>
      <c r="G2917" s="63">
        <v>97</v>
      </c>
      <c r="H2917" s="52"/>
      <c r="I2917" s="63">
        <v>97</v>
      </c>
      <c r="J2917" s="57"/>
      <c r="K2917" s="52"/>
      <c r="L2917" s="53">
        <v>279.51</v>
      </c>
      <c r="M2917" s="52"/>
      <c r="N2917" s="55">
        <v>9771.52</v>
      </c>
      <c r="AF2917" s="39"/>
      <c r="AG2917" s="47"/>
      <c r="AH2917" s="47"/>
      <c r="AL2917" s="3" t="s">
        <v>682</v>
      </c>
      <c r="AN2917" s="47"/>
      <c r="AO2917" s="47"/>
      <c r="AQ2917" s="47"/>
    </row>
    <row r="2918" spans="1:43" s="4" customFormat="1" ht="23.25" x14ac:dyDescent="0.25">
      <c r="A2918" s="56"/>
      <c r="B2918" s="49" t="s">
        <v>683</v>
      </c>
      <c r="C2918" s="372" t="s">
        <v>684</v>
      </c>
      <c r="D2918" s="372"/>
      <c r="E2918" s="372"/>
      <c r="F2918" s="51" t="s">
        <v>69</v>
      </c>
      <c r="G2918" s="63">
        <v>51</v>
      </c>
      <c r="H2918" s="52"/>
      <c r="I2918" s="63">
        <v>51</v>
      </c>
      <c r="J2918" s="57"/>
      <c r="K2918" s="52"/>
      <c r="L2918" s="53">
        <v>146.96</v>
      </c>
      <c r="M2918" s="52"/>
      <c r="N2918" s="55">
        <v>5137.6000000000004</v>
      </c>
      <c r="AF2918" s="39"/>
      <c r="AG2918" s="47"/>
      <c r="AH2918" s="47"/>
      <c r="AL2918" s="3" t="s">
        <v>684</v>
      </c>
      <c r="AN2918" s="47"/>
      <c r="AO2918" s="47"/>
      <c r="AQ2918" s="47"/>
    </row>
    <row r="2919" spans="1:43" s="4" customFormat="1" ht="15" x14ac:dyDescent="0.25">
      <c r="A2919" s="65"/>
      <c r="B2919" s="66"/>
      <c r="C2919" s="374" t="s">
        <v>72</v>
      </c>
      <c r="D2919" s="374"/>
      <c r="E2919" s="374"/>
      <c r="F2919" s="42"/>
      <c r="G2919" s="43"/>
      <c r="H2919" s="43"/>
      <c r="I2919" s="43"/>
      <c r="J2919" s="45"/>
      <c r="K2919" s="43"/>
      <c r="L2919" s="105">
        <v>2251.5300000000002</v>
      </c>
      <c r="M2919" s="60"/>
      <c r="N2919" s="46"/>
      <c r="AF2919" s="39"/>
      <c r="AG2919" s="47"/>
      <c r="AH2919" s="47"/>
      <c r="AN2919" s="47" t="s">
        <v>72</v>
      </c>
      <c r="AO2919" s="47"/>
      <c r="AQ2919" s="47"/>
    </row>
    <row r="2920" spans="1:43" s="4" customFormat="1" ht="34.5" x14ac:dyDescent="0.25">
      <c r="A2920" s="40" t="s">
        <v>1105</v>
      </c>
      <c r="B2920" s="41" t="s">
        <v>809</v>
      </c>
      <c r="C2920" s="374" t="s">
        <v>812</v>
      </c>
      <c r="D2920" s="374"/>
      <c r="E2920" s="374"/>
      <c r="F2920" s="42" t="s">
        <v>61</v>
      </c>
      <c r="G2920" s="43">
        <v>16</v>
      </c>
      <c r="H2920" s="44">
        <v>1</v>
      </c>
      <c r="I2920" s="44">
        <v>16</v>
      </c>
      <c r="J2920" s="105">
        <v>19583.150000000001</v>
      </c>
      <c r="K2920" s="43"/>
      <c r="L2920" s="105">
        <v>36646.83</v>
      </c>
      <c r="M2920" s="68">
        <v>8.5500000000000007</v>
      </c>
      <c r="N2920" s="115">
        <v>313330.40000000002</v>
      </c>
      <c r="AF2920" s="39"/>
      <c r="AG2920" s="47"/>
      <c r="AH2920" s="47" t="s">
        <v>812</v>
      </c>
      <c r="AN2920" s="47"/>
      <c r="AO2920" s="47"/>
      <c r="AQ2920" s="47"/>
    </row>
    <row r="2921" spans="1:43" s="4" customFormat="1" ht="15" x14ac:dyDescent="0.25">
      <c r="A2921" s="65"/>
      <c r="B2921" s="66"/>
      <c r="C2921" s="374" t="s">
        <v>72</v>
      </c>
      <c r="D2921" s="374"/>
      <c r="E2921" s="374"/>
      <c r="F2921" s="42"/>
      <c r="G2921" s="43"/>
      <c r="H2921" s="43"/>
      <c r="I2921" s="43"/>
      <c r="J2921" s="45"/>
      <c r="K2921" s="43"/>
      <c r="L2921" s="105">
        <v>36646.83</v>
      </c>
      <c r="M2921" s="60"/>
      <c r="N2921" s="115">
        <v>313330.40000000002</v>
      </c>
      <c r="AF2921" s="39"/>
      <c r="AG2921" s="47"/>
      <c r="AH2921" s="47"/>
      <c r="AN2921" s="47" t="s">
        <v>72</v>
      </c>
      <c r="AO2921" s="47"/>
      <c r="AQ2921" s="47"/>
    </row>
    <row r="2922" spans="1:43" s="4" customFormat="1" ht="22.5" x14ac:dyDescent="0.25">
      <c r="A2922" s="40" t="s">
        <v>1106</v>
      </c>
      <c r="B2922" s="41" t="s">
        <v>768</v>
      </c>
      <c r="C2922" s="374" t="s">
        <v>803</v>
      </c>
      <c r="D2922" s="374"/>
      <c r="E2922" s="374"/>
      <c r="F2922" s="42" t="s">
        <v>231</v>
      </c>
      <c r="G2922" s="43">
        <v>61.2</v>
      </c>
      <c r="H2922" s="44">
        <v>1</v>
      </c>
      <c r="I2922" s="120">
        <v>61.2</v>
      </c>
      <c r="J2922" s="67">
        <v>127.76</v>
      </c>
      <c r="K2922" s="43"/>
      <c r="L2922" s="67">
        <v>914.49</v>
      </c>
      <c r="M2922" s="68">
        <v>8.5500000000000007</v>
      </c>
      <c r="N2922" s="115">
        <v>7818.91</v>
      </c>
      <c r="AF2922" s="39"/>
      <c r="AG2922" s="47"/>
      <c r="AH2922" s="47" t="s">
        <v>803</v>
      </c>
      <c r="AN2922" s="47"/>
      <c r="AO2922" s="47"/>
      <c r="AQ2922" s="47"/>
    </row>
    <row r="2923" spans="1:43" s="4" customFormat="1" ht="15" x14ac:dyDescent="0.25">
      <c r="A2923" s="69"/>
      <c r="B2923" s="50"/>
      <c r="C2923" s="372" t="s">
        <v>1107</v>
      </c>
      <c r="D2923" s="372"/>
      <c r="E2923" s="372"/>
      <c r="F2923" s="372"/>
      <c r="G2923" s="372"/>
      <c r="H2923" s="372"/>
      <c r="I2923" s="372"/>
      <c r="J2923" s="372"/>
      <c r="K2923" s="372"/>
      <c r="L2923" s="372"/>
      <c r="M2923" s="372"/>
      <c r="N2923" s="377"/>
      <c r="AF2923" s="39"/>
      <c r="AG2923" s="47"/>
      <c r="AH2923" s="47"/>
      <c r="AI2923" s="3" t="s">
        <v>1107</v>
      </c>
      <c r="AN2923" s="47"/>
      <c r="AO2923" s="47"/>
      <c r="AQ2923" s="47"/>
    </row>
    <row r="2924" spans="1:43" s="4" customFormat="1" ht="15" x14ac:dyDescent="0.25">
      <c r="A2924" s="65"/>
      <c r="B2924" s="66"/>
      <c r="C2924" s="374" t="s">
        <v>72</v>
      </c>
      <c r="D2924" s="374"/>
      <c r="E2924" s="374"/>
      <c r="F2924" s="42"/>
      <c r="G2924" s="43"/>
      <c r="H2924" s="43"/>
      <c r="I2924" s="43"/>
      <c r="J2924" s="45"/>
      <c r="K2924" s="43"/>
      <c r="L2924" s="67">
        <v>914.49</v>
      </c>
      <c r="M2924" s="60"/>
      <c r="N2924" s="115">
        <v>7818.91</v>
      </c>
      <c r="AF2924" s="39"/>
      <c r="AG2924" s="47"/>
      <c r="AH2924" s="47"/>
      <c r="AN2924" s="47" t="s">
        <v>72</v>
      </c>
      <c r="AO2924" s="47"/>
      <c r="AQ2924" s="47"/>
    </row>
    <row r="2925" spans="1:43" s="4" customFormat="1" ht="23.25" x14ac:dyDescent="0.25">
      <c r="A2925" s="40" t="s">
        <v>1108</v>
      </c>
      <c r="B2925" s="41" t="s">
        <v>814</v>
      </c>
      <c r="C2925" s="374" t="s">
        <v>815</v>
      </c>
      <c r="D2925" s="374"/>
      <c r="E2925" s="374"/>
      <c r="F2925" s="42" t="s">
        <v>61</v>
      </c>
      <c r="G2925" s="43">
        <v>12</v>
      </c>
      <c r="H2925" s="44">
        <v>1</v>
      </c>
      <c r="I2925" s="44">
        <v>12</v>
      </c>
      <c r="J2925" s="45"/>
      <c r="K2925" s="43"/>
      <c r="L2925" s="45"/>
      <c r="M2925" s="43"/>
      <c r="N2925" s="46"/>
      <c r="AF2925" s="39"/>
      <c r="AG2925" s="47"/>
      <c r="AH2925" s="47" t="s">
        <v>815</v>
      </c>
      <c r="AN2925" s="47"/>
      <c r="AO2925" s="47"/>
      <c r="AQ2925" s="47"/>
    </row>
    <row r="2926" spans="1:43" s="4" customFormat="1" ht="15" x14ac:dyDescent="0.25">
      <c r="A2926" s="103"/>
      <c r="B2926" s="49" t="s">
        <v>737</v>
      </c>
      <c r="C2926" s="368" t="s">
        <v>816</v>
      </c>
      <c r="D2926" s="368"/>
      <c r="E2926" s="368"/>
      <c r="F2926" s="368"/>
      <c r="G2926" s="368"/>
      <c r="H2926" s="368"/>
      <c r="I2926" s="368"/>
      <c r="J2926" s="368"/>
      <c r="K2926" s="368"/>
      <c r="L2926" s="368"/>
      <c r="M2926" s="368"/>
      <c r="N2926" s="376"/>
      <c r="AF2926" s="39"/>
      <c r="AG2926" s="47"/>
      <c r="AH2926" s="47"/>
      <c r="AJ2926" s="3" t="s">
        <v>816</v>
      </c>
      <c r="AN2926" s="47"/>
      <c r="AO2926" s="47"/>
      <c r="AQ2926" s="47"/>
    </row>
    <row r="2927" spans="1:43" s="4" customFormat="1" ht="22.5" x14ac:dyDescent="0.25">
      <c r="A2927" s="103"/>
      <c r="B2927" s="49" t="s">
        <v>217</v>
      </c>
      <c r="C2927" s="368" t="s">
        <v>218</v>
      </c>
      <c r="D2927" s="368"/>
      <c r="E2927" s="368"/>
      <c r="F2927" s="368"/>
      <c r="G2927" s="368"/>
      <c r="H2927" s="368"/>
      <c r="I2927" s="368"/>
      <c r="J2927" s="368"/>
      <c r="K2927" s="368"/>
      <c r="L2927" s="368"/>
      <c r="M2927" s="368"/>
      <c r="N2927" s="376"/>
      <c r="AF2927" s="39"/>
      <c r="AG2927" s="47"/>
      <c r="AH2927" s="47"/>
      <c r="AJ2927" s="3" t="s">
        <v>218</v>
      </c>
      <c r="AN2927" s="47"/>
      <c r="AO2927" s="47"/>
      <c r="AQ2927" s="47"/>
    </row>
    <row r="2928" spans="1:43" s="4" customFormat="1" ht="15" x14ac:dyDescent="0.25">
      <c r="A2928" s="48"/>
      <c r="B2928" s="49" t="s">
        <v>58</v>
      </c>
      <c r="C2928" s="372" t="s">
        <v>62</v>
      </c>
      <c r="D2928" s="372"/>
      <c r="E2928" s="372"/>
      <c r="F2928" s="51"/>
      <c r="G2928" s="52"/>
      <c r="H2928" s="52"/>
      <c r="I2928" s="52"/>
      <c r="J2928" s="53">
        <v>10.9</v>
      </c>
      <c r="K2928" s="109">
        <v>1.2649999999999999</v>
      </c>
      <c r="L2928" s="53">
        <v>165.46</v>
      </c>
      <c r="M2928" s="54">
        <v>34.96</v>
      </c>
      <c r="N2928" s="55">
        <v>5784.48</v>
      </c>
      <c r="AF2928" s="39"/>
      <c r="AG2928" s="47"/>
      <c r="AH2928" s="47"/>
      <c r="AK2928" s="3" t="s">
        <v>62</v>
      </c>
      <c r="AN2928" s="47"/>
      <c r="AO2928" s="47"/>
      <c r="AQ2928" s="47"/>
    </row>
    <row r="2929" spans="1:43" s="4" customFormat="1" ht="15" x14ac:dyDescent="0.25">
      <c r="A2929" s="48"/>
      <c r="B2929" s="49" t="s">
        <v>73</v>
      </c>
      <c r="C2929" s="372" t="s">
        <v>175</v>
      </c>
      <c r="D2929" s="372"/>
      <c r="E2929" s="372"/>
      <c r="F2929" s="51"/>
      <c r="G2929" s="52"/>
      <c r="H2929" s="52"/>
      <c r="I2929" s="52"/>
      <c r="J2929" s="53">
        <v>7.0000000000000007E-2</v>
      </c>
      <c r="K2929" s="54">
        <v>1.1499999999999999</v>
      </c>
      <c r="L2929" s="53">
        <v>0.97</v>
      </c>
      <c r="M2929" s="52"/>
      <c r="N2929" s="58"/>
      <c r="AF2929" s="39"/>
      <c r="AG2929" s="47"/>
      <c r="AH2929" s="47"/>
      <c r="AK2929" s="3" t="s">
        <v>175</v>
      </c>
      <c r="AN2929" s="47"/>
      <c r="AO2929" s="47"/>
      <c r="AQ2929" s="47"/>
    </row>
    <row r="2930" spans="1:43" s="4" customFormat="1" ht="15" x14ac:dyDescent="0.25">
      <c r="A2930" s="48"/>
      <c r="B2930" s="49" t="s">
        <v>122</v>
      </c>
      <c r="C2930" s="372" t="s">
        <v>177</v>
      </c>
      <c r="D2930" s="372"/>
      <c r="E2930" s="372"/>
      <c r="F2930" s="51"/>
      <c r="G2930" s="52"/>
      <c r="H2930" s="52"/>
      <c r="I2930" s="52"/>
      <c r="J2930" s="53">
        <v>2.54</v>
      </c>
      <c r="K2930" s="52"/>
      <c r="L2930" s="53">
        <v>30.48</v>
      </c>
      <c r="M2930" s="52"/>
      <c r="N2930" s="58"/>
      <c r="AF2930" s="39"/>
      <c r="AG2930" s="47"/>
      <c r="AH2930" s="47"/>
      <c r="AK2930" s="3" t="s">
        <v>177</v>
      </c>
      <c r="AN2930" s="47"/>
      <c r="AO2930" s="47"/>
      <c r="AQ2930" s="47"/>
    </row>
    <row r="2931" spans="1:43" s="4" customFormat="1" ht="15" x14ac:dyDescent="0.25">
      <c r="A2931" s="56"/>
      <c r="B2931" s="49"/>
      <c r="C2931" s="372" t="s">
        <v>63</v>
      </c>
      <c r="D2931" s="372"/>
      <c r="E2931" s="372"/>
      <c r="F2931" s="51" t="s">
        <v>64</v>
      </c>
      <c r="G2931" s="54">
        <v>1.01</v>
      </c>
      <c r="H2931" s="109">
        <v>1.2649999999999999</v>
      </c>
      <c r="I2931" s="70">
        <v>15.331799999999999</v>
      </c>
      <c r="J2931" s="57"/>
      <c r="K2931" s="52"/>
      <c r="L2931" s="57"/>
      <c r="M2931" s="52"/>
      <c r="N2931" s="58"/>
      <c r="AF2931" s="39"/>
      <c r="AG2931" s="47"/>
      <c r="AH2931" s="47"/>
      <c r="AL2931" s="3" t="s">
        <v>63</v>
      </c>
      <c r="AN2931" s="47"/>
      <c r="AO2931" s="47"/>
      <c r="AQ2931" s="47"/>
    </row>
    <row r="2932" spans="1:43" s="4" customFormat="1" ht="15" x14ac:dyDescent="0.25">
      <c r="A2932" s="48"/>
      <c r="B2932" s="49"/>
      <c r="C2932" s="375" t="s">
        <v>65</v>
      </c>
      <c r="D2932" s="375"/>
      <c r="E2932" s="375"/>
      <c r="F2932" s="59"/>
      <c r="G2932" s="60"/>
      <c r="H2932" s="60"/>
      <c r="I2932" s="60"/>
      <c r="J2932" s="61">
        <v>13.51</v>
      </c>
      <c r="K2932" s="60"/>
      <c r="L2932" s="61">
        <v>196.91</v>
      </c>
      <c r="M2932" s="60"/>
      <c r="N2932" s="62"/>
      <c r="AF2932" s="39"/>
      <c r="AG2932" s="47"/>
      <c r="AH2932" s="47"/>
      <c r="AM2932" s="3" t="s">
        <v>65</v>
      </c>
      <c r="AN2932" s="47"/>
      <c r="AO2932" s="47"/>
      <c r="AQ2932" s="47"/>
    </row>
    <row r="2933" spans="1:43" s="4" customFormat="1" ht="15" x14ac:dyDescent="0.25">
      <c r="A2933" s="56"/>
      <c r="B2933" s="49"/>
      <c r="C2933" s="372" t="s">
        <v>66</v>
      </c>
      <c r="D2933" s="372"/>
      <c r="E2933" s="372"/>
      <c r="F2933" s="51"/>
      <c r="G2933" s="52"/>
      <c r="H2933" s="52"/>
      <c r="I2933" s="52"/>
      <c r="J2933" s="57"/>
      <c r="K2933" s="52"/>
      <c r="L2933" s="53">
        <v>165.46</v>
      </c>
      <c r="M2933" s="52"/>
      <c r="N2933" s="55">
        <v>5784.48</v>
      </c>
      <c r="AF2933" s="39"/>
      <c r="AG2933" s="47"/>
      <c r="AH2933" s="47"/>
      <c r="AL2933" s="3" t="s">
        <v>66</v>
      </c>
      <c r="AN2933" s="47"/>
      <c r="AO2933" s="47"/>
      <c r="AQ2933" s="47"/>
    </row>
    <row r="2934" spans="1:43" s="4" customFormat="1" ht="23.25" x14ac:dyDescent="0.25">
      <c r="A2934" s="56"/>
      <c r="B2934" s="49" t="s">
        <v>681</v>
      </c>
      <c r="C2934" s="372" t="s">
        <v>682</v>
      </c>
      <c r="D2934" s="372"/>
      <c r="E2934" s="372"/>
      <c r="F2934" s="51" t="s">
        <v>69</v>
      </c>
      <c r="G2934" s="63">
        <v>97</v>
      </c>
      <c r="H2934" s="52"/>
      <c r="I2934" s="63">
        <v>97</v>
      </c>
      <c r="J2934" s="57"/>
      <c r="K2934" s="52"/>
      <c r="L2934" s="53">
        <v>160.5</v>
      </c>
      <c r="M2934" s="52"/>
      <c r="N2934" s="55">
        <v>5610.95</v>
      </c>
      <c r="AF2934" s="39"/>
      <c r="AG2934" s="47"/>
      <c r="AH2934" s="47"/>
      <c r="AL2934" s="3" t="s">
        <v>682</v>
      </c>
      <c r="AN2934" s="47"/>
      <c r="AO2934" s="47"/>
      <c r="AQ2934" s="47"/>
    </row>
    <row r="2935" spans="1:43" s="4" customFormat="1" ht="23.25" x14ac:dyDescent="0.25">
      <c r="A2935" s="56"/>
      <c r="B2935" s="49" t="s">
        <v>683</v>
      </c>
      <c r="C2935" s="372" t="s">
        <v>684</v>
      </c>
      <c r="D2935" s="372"/>
      <c r="E2935" s="372"/>
      <c r="F2935" s="51" t="s">
        <v>69</v>
      </c>
      <c r="G2935" s="63">
        <v>51</v>
      </c>
      <c r="H2935" s="52"/>
      <c r="I2935" s="63">
        <v>51</v>
      </c>
      <c r="J2935" s="57"/>
      <c r="K2935" s="52"/>
      <c r="L2935" s="53">
        <v>84.38</v>
      </c>
      <c r="M2935" s="52"/>
      <c r="N2935" s="55">
        <v>2950.08</v>
      </c>
      <c r="AF2935" s="39"/>
      <c r="AG2935" s="47"/>
      <c r="AH2935" s="47"/>
      <c r="AL2935" s="3" t="s">
        <v>684</v>
      </c>
      <c r="AN2935" s="47"/>
      <c r="AO2935" s="47"/>
      <c r="AQ2935" s="47"/>
    </row>
    <row r="2936" spans="1:43" s="4" customFormat="1" ht="15" x14ac:dyDescent="0.25">
      <c r="A2936" s="65"/>
      <c r="B2936" s="66"/>
      <c r="C2936" s="374" t="s">
        <v>72</v>
      </c>
      <c r="D2936" s="374"/>
      <c r="E2936" s="374"/>
      <c r="F2936" s="42"/>
      <c r="G2936" s="43"/>
      <c r="H2936" s="43"/>
      <c r="I2936" s="43"/>
      <c r="J2936" s="45"/>
      <c r="K2936" s="43"/>
      <c r="L2936" s="67">
        <v>441.79</v>
      </c>
      <c r="M2936" s="60"/>
      <c r="N2936" s="46"/>
      <c r="AF2936" s="39"/>
      <c r="AG2936" s="47"/>
      <c r="AH2936" s="47"/>
      <c r="AN2936" s="47" t="s">
        <v>72</v>
      </c>
      <c r="AO2936" s="47"/>
      <c r="AQ2936" s="47"/>
    </row>
    <row r="2937" spans="1:43" s="4" customFormat="1" ht="23.25" x14ac:dyDescent="0.25">
      <c r="A2937" s="40" t="s">
        <v>1109</v>
      </c>
      <c r="B2937" s="41" t="s">
        <v>818</v>
      </c>
      <c r="C2937" s="374" t="s">
        <v>819</v>
      </c>
      <c r="D2937" s="374"/>
      <c r="E2937" s="374"/>
      <c r="F2937" s="42" t="s">
        <v>136</v>
      </c>
      <c r="G2937" s="43">
        <v>12</v>
      </c>
      <c r="H2937" s="44">
        <v>1</v>
      </c>
      <c r="I2937" s="44">
        <v>12</v>
      </c>
      <c r="J2937" s="67">
        <v>7.83</v>
      </c>
      <c r="K2937" s="43"/>
      <c r="L2937" s="67">
        <v>93.96</v>
      </c>
      <c r="M2937" s="43"/>
      <c r="N2937" s="46"/>
      <c r="AF2937" s="39"/>
      <c r="AG2937" s="47"/>
      <c r="AH2937" s="47" t="s">
        <v>819</v>
      </c>
      <c r="AN2937" s="47"/>
      <c r="AO2937" s="47"/>
      <c r="AQ2937" s="47"/>
    </row>
    <row r="2938" spans="1:43" s="4" customFormat="1" ht="15" x14ac:dyDescent="0.25">
      <c r="A2938" s="65"/>
      <c r="B2938" s="66"/>
      <c r="C2938" s="374" t="s">
        <v>72</v>
      </c>
      <c r="D2938" s="374"/>
      <c r="E2938" s="374"/>
      <c r="F2938" s="42"/>
      <c r="G2938" s="43"/>
      <c r="H2938" s="43"/>
      <c r="I2938" s="43"/>
      <c r="J2938" s="45"/>
      <c r="K2938" s="43"/>
      <c r="L2938" s="67">
        <v>93.96</v>
      </c>
      <c r="M2938" s="60"/>
      <c r="N2938" s="46"/>
      <c r="AF2938" s="39"/>
      <c r="AG2938" s="47"/>
      <c r="AH2938" s="47"/>
      <c r="AN2938" s="47" t="s">
        <v>72</v>
      </c>
      <c r="AO2938" s="47"/>
      <c r="AQ2938" s="47"/>
    </row>
    <row r="2939" spans="1:43" s="4" customFormat="1" ht="15" x14ac:dyDescent="0.25">
      <c r="A2939" s="381" t="s">
        <v>1110</v>
      </c>
      <c r="B2939" s="382"/>
      <c r="C2939" s="382"/>
      <c r="D2939" s="382"/>
      <c r="E2939" s="382"/>
      <c r="F2939" s="382"/>
      <c r="G2939" s="382"/>
      <c r="H2939" s="382"/>
      <c r="I2939" s="382"/>
      <c r="J2939" s="382"/>
      <c r="K2939" s="382"/>
      <c r="L2939" s="382"/>
      <c r="M2939" s="382"/>
      <c r="N2939" s="383"/>
      <c r="AF2939" s="39"/>
      <c r="AG2939" s="47" t="s">
        <v>1110</v>
      </c>
      <c r="AH2939" s="47"/>
      <c r="AN2939" s="47"/>
      <c r="AO2939" s="47"/>
      <c r="AQ2939" s="47"/>
    </row>
    <row r="2940" spans="1:43" s="4" customFormat="1" ht="34.5" x14ac:dyDescent="0.25">
      <c r="A2940" s="40" t="s">
        <v>1111</v>
      </c>
      <c r="B2940" s="41" t="s">
        <v>925</v>
      </c>
      <c r="C2940" s="374" t="s">
        <v>926</v>
      </c>
      <c r="D2940" s="374"/>
      <c r="E2940" s="374"/>
      <c r="F2940" s="42" t="s">
        <v>61</v>
      </c>
      <c r="G2940" s="43">
        <v>29.53</v>
      </c>
      <c r="H2940" s="44">
        <v>1</v>
      </c>
      <c r="I2940" s="68">
        <v>29.53</v>
      </c>
      <c r="J2940" s="45"/>
      <c r="K2940" s="43"/>
      <c r="L2940" s="45"/>
      <c r="M2940" s="43"/>
      <c r="N2940" s="46"/>
      <c r="AF2940" s="39"/>
      <c r="AG2940" s="47"/>
      <c r="AH2940" s="47" t="s">
        <v>926</v>
      </c>
      <c r="AN2940" s="47"/>
      <c r="AO2940" s="47"/>
      <c r="AQ2940" s="47"/>
    </row>
    <row r="2941" spans="1:43" s="4" customFormat="1" ht="15" x14ac:dyDescent="0.25">
      <c r="A2941" s="69"/>
      <c r="B2941" s="50"/>
      <c r="C2941" s="372" t="s">
        <v>1112</v>
      </c>
      <c r="D2941" s="372"/>
      <c r="E2941" s="372"/>
      <c r="F2941" s="372"/>
      <c r="G2941" s="372"/>
      <c r="H2941" s="372"/>
      <c r="I2941" s="372"/>
      <c r="J2941" s="372"/>
      <c r="K2941" s="372"/>
      <c r="L2941" s="372"/>
      <c r="M2941" s="372"/>
      <c r="N2941" s="377"/>
      <c r="AF2941" s="39"/>
      <c r="AG2941" s="47"/>
      <c r="AH2941" s="47"/>
      <c r="AI2941" s="3" t="s">
        <v>1112</v>
      </c>
      <c r="AN2941" s="47"/>
      <c r="AO2941" s="47"/>
      <c r="AQ2941" s="47"/>
    </row>
    <row r="2942" spans="1:43" s="4" customFormat="1" ht="22.5" x14ac:dyDescent="0.25">
      <c r="A2942" s="103"/>
      <c r="B2942" s="49" t="s">
        <v>217</v>
      </c>
      <c r="C2942" s="368" t="s">
        <v>218</v>
      </c>
      <c r="D2942" s="368"/>
      <c r="E2942" s="368"/>
      <c r="F2942" s="368"/>
      <c r="G2942" s="368"/>
      <c r="H2942" s="368"/>
      <c r="I2942" s="368"/>
      <c r="J2942" s="368"/>
      <c r="K2942" s="368"/>
      <c r="L2942" s="368"/>
      <c r="M2942" s="368"/>
      <c r="N2942" s="376"/>
      <c r="AF2942" s="39"/>
      <c r="AG2942" s="47"/>
      <c r="AH2942" s="47"/>
      <c r="AJ2942" s="3" t="s">
        <v>218</v>
      </c>
      <c r="AN2942" s="47"/>
      <c r="AO2942" s="47"/>
      <c r="AQ2942" s="47"/>
    </row>
    <row r="2943" spans="1:43" s="4" customFormat="1" ht="15" x14ac:dyDescent="0.25">
      <c r="A2943" s="48"/>
      <c r="B2943" s="49" t="s">
        <v>58</v>
      </c>
      <c r="C2943" s="372" t="s">
        <v>62</v>
      </c>
      <c r="D2943" s="372"/>
      <c r="E2943" s="372"/>
      <c r="F2943" s="51"/>
      <c r="G2943" s="52"/>
      <c r="H2943" s="52"/>
      <c r="I2943" s="52"/>
      <c r="J2943" s="53">
        <v>15.18</v>
      </c>
      <c r="K2943" s="54">
        <v>1.1499999999999999</v>
      </c>
      <c r="L2943" s="53">
        <v>515.51</v>
      </c>
      <c r="M2943" s="54">
        <v>34.96</v>
      </c>
      <c r="N2943" s="55">
        <v>18022.23</v>
      </c>
      <c r="AF2943" s="39"/>
      <c r="AG2943" s="47"/>
      <c r="AH2943" s="47"/>
      <c r="AK2943" s="3" t="s">
        <v>62</v>
      </c>
      <c r="AN2943" s="47"/>
      <c r="AO2943" s="47"/>
      <c r="AQ2943" s="47"/>
    </row>
    <row r="2944" spans="1:43" s="4" customFormat="1" ht="15" x14ac:dyDescent="0.25">
      <c r="A2944" s="48"/>
      <c r="B2944" s="49" t="s">
        <v>73</v>
      </c>
      <c r="C2944" s="372" t="s">
        <v>175</v>
      </c>
      <c r="D2944" s="372"/>
      <c r="E2944" s="372"/>
      <c r="F2944" s="51"/>
      <c r="G2944" s="52"/>
      <c r="H2944" s="52"/>
      <c r="I2944" s="52"/>
      <c r="J2944" s="53">
        <v>90.92</v>
      </c>
      <c r="K2944" s="54">
        <v>1.1499999999999999</v>
      </c>
      <c r="L2944" s="107">
        <v>3087.6</v>
      </c>
      <c r="M2944" s="52"/>
      <c r="N2944" s="58"/>
      <c r="AF2944" s="39"/>
      <c r="AG2944" s="47"/>
      <c r="AH2944" s="47"/>
      <c r="AK2944" s="3" t="s">
        <v>175</v>
      </c>
      <c r="AN2944" s="47"/>
      <c r="AO2944" s="47"/>
      <c r="AQ2944" s="47"/>
    </row>
    <row r="2945" spans="1:43" s="4" customFormat="1" ht="15" x14ac:dyDescent="0.25">
      <c r="A2945" s="48"/>
      <c r="B2945" s="49" t="s">
        <v>78</v>
      </c>
      <c r="C2945" s="372" t="s">
        <v>176</v>
      </c>
      <c r="D2945" s="372"/>
      <c r="E2945" s="372"/>
      <c r="F2945" s="51"/>
      <c r="G2945" s="52"/>
      <c r="H2945" s="52"/>
      <c r="I2945" s="52"/>
      <c r="J2945" s="53">
        <v>11.69</v>
      </c>
      <c r="K2945" s="54">
        <v>1.1499999999999999</v>
      </c>
      <c r="L2945" s="53">
        <v>396.99</v>
      </c>
      <c r="M2945" s="54">
        <v>34.96</v>
      </c>
      <c r="N2945" s="55">
        <v>13878.77</v>
      </c>
      <c r="AF2945" s="39"/>
      <c r="AG2945" s="47"/>
      <c r="AH2945" s="47"/>
      <c r="AK2945" s="3" t="s">
        <v>176</v>
      </c>
      <c r="AN2945" s="47"/>
      <c r="AO2945" s="47"/>
      <c r="AQ2945" s="47"/>
    </row>
    <row r="2946" spans="1:43" s="4" customFormat="1" ht="15" x14ac:dyDescent="0.25">
      <c r="A2946" s="48"/>
      <c r="B2946" s="49" t="s">
        <v>122</v>
      </c>
      <c r="C2946" s="372" t="s">
        <v>177</v>
      </c>
      <c r="D2946" s="372"/>
      <c r="E2946" s="372"/>
      <c r="F2946" s="51"/>
      <c r="G2946" s="52"/>
      <c r="H2946" s="52"/>
      <c r="I2946" s="52"/>
      <c r="J2946" s="53">
        <v>255.79</v>
      </c>
      <c r="K2946" s="52"/>
      <c r="L2946" s="107">
        <v>7553.48</v>
      </c>
      <c r="M2946" s="52"/>
      <c r="N2946" s="58"/>
      <c r="AF2946" s="39"/>
      <c r="AG2946" s="47"/>
      <c r="AH2946" s="47"/>
      <c r="AK2946" s="3" t="s">
        <v>177</v>
      </c>
      <c r="AN2946" s="47"/>
      <c r="AO2946" s="47"/>
      <c r="AQ2946" s="47"/>
    </row>
    <row r="2947" spans="1:43" s="4" customFormat="1" ht="15" x14ac:dyDescent="0.25">
      <c r="A2947" s="56"/>
      <c r="B2947" s="49"/>
      <c r="C2947" s="372" t="s">
        <v>63</v>
      </c>
      <c r="D2947" s="372"/>
      <c r="E2947" s="372"/>
      <c r="F2947" s="51" t="s">
        <v>64</v>
      </c>
      <c r="G2947" s="54">
        <v>1.53</v>
      </c>
      <c r="H2947" s="54">
        <v>1.1499999999999999</v>
      </c>
      <c r="I2947" s="117">
        <v>51.958035000000002</v>
      </c>
      <c r="J2947" s="57"/>
      <c r="K2947" s="52"/>
      <c r="L2947" s="57"/>
      <c r="M2947" s="52"/>
      <c r="N2947" s="58"/>
      <c r="AF2947" s="39"/>
      <c r="AG2947" s="47"/>
      <c r="AH2947" s="47"/>
      <c r="AL2947" s="3" t="s">
        <v>63</v>
      </c>
      <c r="AN2947" s="47"/>
      <c r="AO2947" s="47"/>
      <c r="AQ2947" s="47"/>
    </row>
    <row r="2948" spans="1:43" s="4" customFormat="1" ht="15" x14ac:dyDescent="0.25">
      <c r="A2948" s="56"/>
      <c r="B2948" s="49"/>
      <c r="C2948" s="372" t="s">
        <v>178</v>
      </c>
      <c r="D2948" s="372"/>
      <c r="E2948" s="372"/>
      <c r="F2948" s="51" t="s">
        <v>64</v>
      </c>
      <c r="G2948" s="54">
        <v>1.1100000000000001</v>
      </c>
      <c r="H2948" s="54">
        <v>1.1499999999999999</v>
      </c>
      <c r="I2948" s="117">
        <v>37.695045</v>
      </c>
      <c r="J2948" s="57"/>
      <c r="K2948" s="52"/>
      <c r="L2948" s="57"/>
      <c r="M2948" s="52"/>
      <c r="N2948" s="58"/>
      <c r="AF2948" s="39"/>
      <c r="AG2948" s="47"/>
      <c r="AH2948" s="47"/>
      <c r="AL2948" s="3" t="s">
        <v>178</v>
      </c>
      <c r="AN2948" s="47"/>
      <c r="AO2948" s="47"/>
      <c r="AQ2948" s="47"/>
    </row>
    <row r="2949" spans="1:43" s="4" customFormat="1" ht="15" x14ac:dyDescent="0.25">
      <c r="A2949" s="48"/>
      <c r="B2949" s="49"/>
      <c r="C2949" s="375" t="s">
        <v>65</v>
      </c>
      <c r="D2949" s="375"/>
      <c r="E2949" s="375"/>
      <c r="F2949" s="59"/>
      <c r="G2949" s="60"/>
      <c r="H2949" s="60"/>
      <c r="I2949" s="60"/>
      <c r="J2949" s="61">
        <v>361.89</v>
      </c>
      <c r="K2949" s="60"/>
      <c r="L2949" s="108">
        <v>11156.59</v>
      </c>
      <c r="M2949" s="60"/>
      <c r="N2949" s="62"/>
      <c r="AF2949" s="39"/>
      <c r="AG2949" s="47"/>
      <c r="AH2949" s="47"/>
      <c r="AM2949" s="3" t="s">
        <v>65</v>
      </c>
      <c r="AN2949" s="47"/>
      <c r="AO2949" s="47"/>
      <c r="AQ2949" s="47"/>
    </row>
    <row r="2950" spans="1:43" s="4" customFormat="1" ht="15" x14ac:dyDescent="0.25">
      <c r="A2950" s="56"/>
      <c r="B2950" s="49"/>
      <c r="C2950" s="372" t="s">
        <v>66</v>
      </c>
      <c r="D2950" s="372"/>
      <c r="E2950" s="372"/>
      <c r="F2950" s="51"/>
      <c r="G2950" s="52"/>
      <c r="H2950" s="52"/>
      <c r="I2950" s="52"/>
      <c r="J2950" s="57"/>
      <c r="K2950" s="52"/>
      <c r="L2950" s="53">
        <v>912.5</v>
      </c>
      <c r="M2950" s="52"/>
      <c r="N2950" s="55">
        <v>31901</v>
      </c>
      <c r="AF2950" s="39"/>
      <c r="AG2950" s="47"/>
      <c r="AH2950" s="47"/>
      <c r="AL2950" s="3" t="s">
        <v>66</v>
      </c>
      <c r="AN2950" s="47"/>
      <c r="AO2950" s="47"/>
      <c r="AQ2950" s="47"/>
    </row>
    <row r="2951" spans="1:43" s="4" customFormat="1" ht="15" x14ac:dyDescent="0.25">
      <c r="A2951" s="56"/>
      <c r="B2951" s="49" t="s">
        <v>663</v>
      </c>
      <c r="C2951" s="372" t="s">
        <v>664</v>
      </c>
      <c r="D2951" s="372"/>
      <c r="E2951" s="372"/>
      <c r="F2951" s="51" t="s">
        <v>69</v>
      </c>
      <c r="G2951" s="63">
        <v>103</v>
      </c>
      <c r="H2951" s="52"/>
      <c r="I2951" s="63">
        <v>103</v>
      </c>
      <c r="J2951" s="57"/>
      <c r="K2951" s="52"/>
      <c r="L2951" s="53">
        <v>939.88</v>
      </c>
      <c r="M2951" s="52"/>
      <c r="N2951" s="55">
        <v>32858.03</v>
      </c>
      <c r="AF2951" s="39"/>
      <c r="AG2951" s="47"/>
      <c r="AH2951" s="47"/>
      <c r="AL2951" s="3" t="s">
        <v>664</v>
      </c>
      <c r="AN2951" s="47"/>
      <c r="AO2951" s="47"/>
      <c r="AQ2951" s="47"/>
    </row>
    <row r="2952" spans="1:43" s="4" customFormat="1" ht="15" x14ac:dyDescent="0.25">
      <c r="A2952" s="56"/>
      <c r="B2952" s="49" t="s">
        <v>665</v>
      </c>
      <c r="C2952" s="372" t="s">
        <v>666</v>
      </c>
      <c r="D2952" s="372"/>
      <c r="E2952" s="372"/>
      <c r="F2952" s="51" t="s">
        <v>69</v>
      </c>
      <c r="G2952" s="63">
        <v>60</v>
      </c>
      <c r="H2952" s="52"/>
      <c r="I2952" s="63">
        <v>60</v>
      </c>
      <c r="J2952" s="57"/>
      <c r="K2952" s="52"/>
      <c r="L2952" s="53">
        <v>547.5</v>
      </c>
      <c r="M2952" s="52"/>
      <c r="N2952" s="55">
        <v>19140.599999999999</v>
      </c>
      <c r="AF2952" s="39"/>
      <c r="AG2952" s="47"/>
      <c r="AH2952" s="47"/>
      <c r="AL2952" s="3" t="s">
        <v>666</v>
      </c>
      <c r="AN2952" s="47"/>
      <c r="AO2952" s="47"/>
      <c r="AQ2952" s="47"/>
    </row>
    <row r="2953" spans="1:43" s="4" customFormat="1" ht="15" x14ac:dyDescent="0.25">
      <c r="A2953" s="65"/>
      <c r="B2953" s="66"/>
      <c r="C2953" s="374" t="s">
        <v>72</v>
      </c>
      <c r="D2953" s="374"/>
      <c r="E2953" s="374"/>
      <c r="F2953" s="42"/>
      <c r="G2953" s="43"/>
      <c r="H2953" s="43"/>
      <c r="I2953" s="43"/>
      <c r="J2953" s="45"/>
      <c r="K2953" s="43"/>
      <c r="L2953" s="105">
        <v>12643.97</v>
      </c>
      <c r="M2953" s="60"/>
      <c r="N2953" s="46"/>
      <c r="AF2953" s="39"/>
      <c r="AG2953" s="47"/>
      <c r="AH2953" s="47"/>
      <c r="AN2953" s="47" t="s">
        <v>72</v>
      </c>
      <c r="AO2953" s="47"/>
      <c r="AQ2953" s="47"/>
    </row>
    <row r="2954" spans="1:43" s="4" customFormat="1" ht="15" x14ac:dyDescent="0.25">
      <c r="A2954" s="381" t="s">
        <v>1113</v>
      </c>
      <c r="B2954" s="382"/>
      <c r="C2954" s="382"/>
      <c r="D2954" s="382"/>
      <c r="E2954" s="382"/>
      <c r="F2954" s="382"/>
      <c r="G2954" s="382"/>
      <c r="H2954" s="382"/>
      <c r="I2954" s="382"/>
      <c r="J2954" s="382"/>
      <c r="K2954" s="382"/>
      <c r="L2954" s="382"/>
      <c r="M2954" s="382"/>
      <c r="N2954" s="383"/>
      <c r="AF2954" s="39"/>
      <c r="AG2954" s="47" t="s">
        <v>1113</v>
      </c>
      <c r="AH2954" s="47"/>
      <c r="AN2954" s="47"/>
      <c r="AO2954" s="47"/>
      <c r="AQ2954" s="47"/>
    </row>
    <row r="2955" spans="1:43" s="4" customFormat="1" ht="15" x14ac:dyDescent="0.25">
      <c r="A2955" s="381" t="s">
        <v>929</v>
      </c>
      <c r="B2955" s="382"/>
      <c r="C2955" s="382"/>
      <c r="D2955" s="382"/>
      <c r="E2955" s="382"/>
      <c r="F2955" s="382"/>
      <c r="G2955" s="382"/>
      <c r="H2955" s="382"/>
      <c r="I2955" s="382"/>
      <c r="J2955" s="382"/>
      <c r="K2955" s="382"/>
      <c r="L2955" s="382"/>
      <c r="M2955" s="382"/>
      <c r="N2955" s="383"/>
      <c r="AF2955" s="39"/>
      <c r="AG2955" s="47" t="s">
        <v>929</v>
      </c>
      <c r="AH2955" s="47"/>
      <c r="AN2955" s="47"/>
      <c r="AO2955" s="47"/>
      <c r="AQ2955" s="47"/>
    </row>
    <row r="2956" spans="1:43" s="4" customFormat="1" ht="23.25" x14ac:dyDescent="0.25">
      <c r="A2956" s="40" t="s">
        <v>1114</v>
      </c>
      <c r="B2956" s="41" t="s">
        <v>931</v>
      </c>
      <c r="C2956" s="374" t="s">
        <v>932</v>
      </c>
      <c r="D2956" s="374"/>
      <c r="E2956" s="374"/>
      <c r="F2956" s="42" t="s">
        <v>61</v>
      </c>
      <c r="G2956" s="43">
        <v>2</v>
      </c>
      <c r="H2956" s="44">
        <v>1</v>
      </c>
      <c r="I2956" s="44">
        <v>2</v>
      </c>
      <c r="J2956" s="67">
        <v>34.909999999999997</v>
      </c>
      <c r="K2956" s="43"/>
      <c r="L2956" s="67">
        <v>69.819999999999993</v>
      </c>
      <c r="M2956" s="43"/>
      <c r="N2956" s="46"/>
      <c r="AF2956" s="39"/>
      <c r="AG2956" s="47"/>
      <c r="AH2956" s="47" t="s">
        <v>932</v>
      </c>
      <c r="AN2956" s="47"/>
      <c r="AO2956" s="47"/>
      <c r="AQ2956" s="47"/>
    </row>
    <row r="2957" spans="1:43" s="4" customFormat="1" ht="15" x14ac:dyDescent="0.25">
      <c r="A2957" s="69"/>
      <c r="B2957" s="50"/>
      <c r="C2957" s="372" t="s">
        <v>933</v>
      </c>
      <c r="D2957" s="372"/>
      <c r="E2957" s="372"/>
      <c r="F2957" s="372"/>
      <c r="G2957" s="372"/>
      <c r="H2957" s="372"/>
      <c r="I2957" s="372"/>
      <c r="J2957" s="372"/>
      <c r="K2957" s="372"/>
      <c r="L2957" s="372"/>
      <c r="M2957" s="372"/>
      <c r="N2957" s="377"/>
      <c r="AF2957" s="39"/>
      <c r="AG2957" s="47"/>
      <c r="AH2957" s="47"/>
      <c r="AI2957" s="3" t="s">
        <v>933</v>
      </c>
      <c r="AN2957" s="47"/>
      <c r="AO2957" s="47"/>
      <c r="AQ2957" s="47"/>
    </row>
    <row r="2958" spans="1:43" s="4" customFormat="1" ht="15" x14ac:dyDescent="0.25">
      <c r="A2958" s="65"/>
      <c r="B2958" s="66"/>
      <c r="C2958" s="374" t="s">
        <v>72</v>
      </c>
      <c r="D2958" s="374"/>
      <c r="E2958" s="374"/>
      <c r="F2958" s="42"/>
      <c r="G2958" s="43"/>
      <c r="H2958" s="43"/>
      <c r="I2958" s="43"/>
      <c r="J2958" s="45"/>
      <c r="K2958" s="43"/>
      <c r="L2958" s="67">
        <v>69.819999999999993</v>
      </c>
      <c r="M2958" s="60"/>
      <c r="N2958" s="46"/>
      <c r="AF2958" s="39"/>
      <c r="AG2958" s="47"/>
      <c r="AH2958" s="47"/>
      <c r="AN2958" s="47" t="s">
        <v>72</v>
      </c>
      <c r="AO2958" s="47"/>
      <c r="AQ2958" s="47"/>
    </row>
    <row r="2959" spans="1:43" s="4" customFormat="1" ht="23.25" x14ac:dyDescent="0.25">
      <c r="A2959" s="40" t="s">
        <v>1115</v>
      </c>
      <c r="B2959" s="41" t="s">
        <v>935</v>
      </c>
      <c r="C2959" s="374" t="s">
        <v>936</v>
      </c>
      <c r="D2959" s="374"/>
      <c r="E2959" s="374"/>
      <c r="F2959" s="42" t="s">
        <v>61</v>
      </c>
      <c r="G2959" s="43">
        <v>2</v>
      </c>
      <c r="H2959" s="44">
        <v>1</v>
      </c>
      <c r="I2959" s="44">
        <v>2</v>
      </c>
      <c r="J2959" s="67">
        <v>89.49</v>
      </c>
      <c r="K2959" s="43"/>
      <c r="L2959" s="67">
        <v>178.98</v>
      </c>
      <c r="M2959" s="43"/>
      <c r="N2959" s="46"/>
      <c r="AF2959" s="39"/>
      <c r="AG2959" s="47"/>
      <c r="AH2959" s="47" t="s">
        <v>936</v>
      </c>
      <c r="AN2959" s="47"/>
      <c r="AO2959" s="47"/>
      <c r="AQ2959" s="47"/>
    </row>
    <row r="2960" spans="1:43" s="4" customFormat="1" ht="15" x14ac:dyDescent="0.25">
      <c r="A2960" s="69"/>
      <c r="B2960" s="50"/>
      <c r="C2960" s="372" t="s">
        <v>933</v>
      </c>
      <c r="D2960" s="372"/>
      <c r="E2960" s="372"/>
      <c r="F2960" s="372"/>
      <c r="G2960" s="372"/>
      <c r="H2960" s="372"/>
      <c r="I2960" s="372"/>
      <c r="J2960" s="372"/>
      <c r="K2960" s="372"/>
      <c r="L2960" s="372"/>
      <c r="M2960" s="372"/>
      <c r="N2960" s="377"/>
      <c r="AF2960" s="39"/>
      <c r="AG2960" s="47"/>
      <c r="AH2960" s="47"/>
      <c r="AI2960" s="3" t="s">
        <v>933</v>
      </c>
      <c r="AN2960" s="47"/>
      <c r="AO2960" s="47"/>
      <c r="AQ2960" s="47"/>
    </row>
    <row r="2961" spans="1:43" s="4" customFormat="1" ht="15" x14ac:dyDescent="0.25">
      <c r="A2961" s="65"/>
      <c r="B2961" s="66"/>
      <c r="C2961" s="374" t="s">
        <v>72</v>
      </c>
      <c r="D2961" s="374"/>
      <c r="E2961" s="374"/>
      <c r="F2961" s="42"/>
      <c r="G2961" s="43"/>
      <c r="H2961" s="43"/>
      <c r="I2961" s="43"/>
      <c r="J2961" s="45"/>
      <c r="K2961" s="43"/>
      <c r="L2961" s="67">
        <v>178.98</v>
      </c>
      <c r="M2961" s="60"/>
      <c r="N2961" s="46"/>
      <c r="AF2961" s="39"/>
      <c r="AG2961" s="47"/>
      <c r="AH2961" s="47"/>
      <c r="AN2961" s="47" t="s">
        <v>72</v>
      </c>
      <c r="AO2961" s="47"/>
      <c r="AQ2961" s="47"/>
    </row>
    <row r="2962" spans="1:43" s="4" customFormat="1" ht="34.5" x14ac:dyDescent="0.25">
      <c r="A2962" s="40" t="s">
        <v>1116</v>
      </c>
      <c r="B2962" s="41" t="s">
        <v>938</v>
      </c>
      <c r="C2962" s="374" t="s">
        <v>939</v>
      </c>
      <c r="D2962" s="374"/>
      <c r="E2962" s="374"/>
      <c r="F2962" s="42" t="s">
        <v>674</v>
      </c>
      <c r="G2962" s="43">
        <v>0.08</v>
      </c>
      <c r="H2962" s="44">
        <v>1</v>
      </c>
      <c r="I2962" s="68">
        <v>0.08</v>
      </c>
      <c r="J2962" s="67">
        <v>194</v>
      </c>
      <c r="K2962" s="43"/>
      <c r="L2962" s="67">
        <v>15.52</v>
      </c>
      <c r="M2962" s="43"/>
      <c r="N2962" s="46"/>
      <c r="AF2962" s="39"/>
      <c r="AG2962" s="47"/>
      <c r="AH2962" s="47" t="s">
        <v>939</v>
      </c>
      <c r="AN2962" s="47"/>
      <c r="AO2962" s="47"/>
      <c r="AQ2962" s="47"/>
    </row>
    <row r="2963" spans="1:43" s="4" customFormat="1" ht="15" x14ac:dyDescent="0.25">
      <c r="A2963" s="69"/>
      <c r="B2963" s="50"/>
      <c r="C2963" s="372" t="s">
        <v>940</v>
      </c>
      <c r="D2963" s="372"/>
      <c r="E2963" s="372"/>
      <c r="F2963" s="372"/>
      <c r="G2963" s="372"/>
      <c r="H2963" s="372"/>
      <c r="I2963" s="372"/>
      <c r="J2963" s="372"/>
      <c r="K2963" s="372"/>
      <c r="L2963" s="372"/>
      <c r="M2963" s="372"/>
      <c r="N2963" s="377"/>
      <c r="AF2963" s="39"/>
      <c r="AG2963" s="47"/>
      <c r="AH2963" s="47"/>
      <c r="AI2963" s="3" t="s">
        <v>940</v>
      </c>
      <c r="AN2963" s="47"/>
      <c r="AO2963" s="47"/>
      <c r="AQ2963" s="47"/>
    </row>
    <row r="2964" spans="1:43" s="4" customFormat="1" ht="15" x14ac:dyDescent="0.25">
      <c r="A2964" s="65"/>
      <c r="B2964" s="66"/>
      <c r="C2964" s="374" t="s">
        <v>72</v>
      </c>
      <c r="D2964" s="374"/>
      <c r="E2964" s="374"/>
      <c r="F2964" s="42"/>
      <c r="G2964" s="43"/>
      <c r="H2964" s="43"/>
      <c r="I2964" s="43"/>
      <c r="J2964" s="45"/>
      <c r="K2964" s="43"/>
      <c r="L2964" s="67">
        <v>15.52</v>
      </c>
      <c r="M2964" s="60"/>
      <c r="N2964" s="46"/>
      <c r="AF2964" s="39"/>
      <c r="AG2964" s="47"/>
      <c r="AH2964" s="47"/>
      <c r="AN2964" s="47" t="s">
        <v>72</v>
      </c>
      <c r="AO2964" s="47"/>
      <c r="AQ2964" s="47"/>
    </row>
    <row r="2965" spans="1:43" s="4" customFormat="1" ht="15" x14ac:dyDescent="0.25">
      <c r="A2965" s="40" t="s">
        <v>1117</v>
      </c>
      <c r="B2965" s="41" t="s">
        <v>942</v>
      </c>
      <c r="C2965" s="374" t="s">
        <v>943</v>
      </c>
      <c r="D2965" s="374"/>
      <c r="E2965" s="374"/>
      <c r="F2965" s="42" t="s">
        <v>674</v>
      </c>
      <c r="G2965" s="43">
        <v>0.08</v>
      </c>
      <c r="H2965" s="44">
        <v>1</v>
      </c>
      <c r="I2965" s="68">
        <v>0.08</v>
      </c>
      <c r="J2965" s="67">
        <v>793</v>
      </c>
      <c r="K2965" s="43"/>
      <c r="L2965" s="67">
        <v>63.44</v>
      </c>
      <c r="M2965" s="43"/>
      <c r="N2965" s="46"/>
      <c r="AF2965" s="39"/>
      <c r="AG2965" s="47"/>
      <c r="AH2965" s="47" t="s">
        <v>943</v>
      </c>
      <c r="AN2965" s="47"/>
      <c r="AO2965" s="47"/>
      <c r="AQ2965" s="47"/>
    </row>
    <row r="2966" spans="1:43" s="4" customFormat="1" ht="15" x14ac:dyDescent="0.25">
      <c r="A2966" s="69"/>
      <c r="B2966" s="50"/>
      <c r="C2966" s="372" t="s">
        <v>940</v>
      </c>
      <c r="D2966" s="372"/>
      <c r="E2966" s="372"/>
      <c r="F2966" s="372"/>
      <c r="G2966" s="372"/>
      <c r="H2966" s="372"/>
      <c r="I2966" s="372"/>
      <c r="J2966" s="372"/>
      <c r="K2966" s="372"/>
      <c r="L2966" s="372"/>
      <c r="M2966" s="372"/>
      <c r="N2966" s="377"/>
      <c r="AF2966" s="39"/>
      <c r="AG2966" s="47"/>
      <c r="AH2966" s="47"/>
      <c r="AI2966" s="3" t="s">
        <v>940</v>
      </c>
      <c r="AN2966" s="47"/>
      <c r="AO2966" s="47"/>
      <c r="AQ2966" s="47"/>
    </row>
    <row r="2967" spans="1:43" s="4" customFormat="1" ht="15" x14ac:dyDescent="0.25">
      <c r="A2967" s="65"/>
      <c r="B2967" s="66"/>
      <c r="C2967" s="374" t="s">
        <v>72</v>
      </c>
      <c r="D2967" s="374"/>
      <c r="E2967" s="374"/>
      <c r="F2967" s="42"/>
      <c r="G2967" s="43"/>
      <c r="H2967" s="43"/>
      <c r="I2967" s="43"/>
      <c r="J2967" s="45"/>
      <c r="K2967" s="43"/>
      <c r="L2967" s="67">
        <v>63.44</v>
      </c>
      <c r="M2967" s="60"/>
      <c r="N2967" s="46"/>
      <c r="AF2967" s="39"/>
      <c r="AG2967" s="47"/>
      <c r="AH2967" s="47"/>
      <c r="AN2967" s="47" t="s">
        <v>72</v>
      </c>
      <c r="AO2967" s="47"/>
      <c r="AQ2967" s="47"/>
    </row>
    <row r="2968" spans="1:43" s="4" customFormat="1" ht="15" x14ac:dyDescent="0.25">
      <c r="A2968" s="381" t="s">
        <v>944</v>
      </c>
      <c r="B2968" s="382"/>
      <c r="C2968" s="382"/>
      <c r="D2968" s="382"/>
      <c r="E2968" s="382"/>
      <c r="F2968" s="382"/>
      <c r="G2968" s="382"/>
      <c r="H2968" s="382"/>
      <c r="I2968" s="382"/>
      <c r="J2968" s="382"/>
      <c r="K2968" s="382"/>
      <c r="L2968" s="382"/>
      <c r="M2968" s="382"/>
      <c r="N2968" s="383"/>
      <c r="AF2968" s="39"/>
      <c r="AG2968" s="47" t="s">
        <v>944</v>
      </c>
      <c r="AH2968" s="47"/>
      <c r="AN2968" s="47"/>
      <c r="AO2968" s="47"/>
      <c r="AQ2968" s="47"/>
    </row>
    <row r="2969" spans="1:43" s="4" customFormat="1" ht="34.5" x14ac:dyDescent="0.25">
      <c r="A2969" s="40" t="s">
        <v>1118</v>
      </c>
      <c r="B2969" s="41" t="s">
        <v>938</v>
      </c>
      <c r="C2969" s="374" t="s">
        <v>939</v>
      </c>
      <c r="D2969" s="374"/>
      <c r="E2969" s="374"/>
      <c r="F2969" s="42" t="s">
        <v>674</v>
      </c>
      <c r="G2969" s="43">
        <v>1.98</v>
      </c>
      <c r="H2969" s="44">
        <v>1</v>
      </c>
      <c r="I2969" s="68">
        <v>1.98</v>
      </c>
      <c r="J2969" s="67">
        <v>194</v>
      </c>
      <c r="K2969" s="43"/>
      <c r="L2969" s="67">
        <v>384.12</v>
      </c>
      <c r="M2969" s="43"/>
      <c r="N2969" s="46"/>
      <c r="AF2969" s="39"/>
      <c r="AG2969" s="47"/>
      <c r="AH2969" s="47" t="s">
        <v>939</v>
      </c>
      <c r="AN2969" s="47"/>
      <c r="AO2969" s="47"/>
      <c r="AQ2969" s="47"/>
    </row>
    <row r="2970" spans="1:43" s="4" customFormat="1" ht="15" x14ac:dyDescent="0.25">
      <c r="A2970" s="69"/>
      <c r="B2970" s="50"/>
      <c r="C2970" s="372" t="s">
        <v>1119</v>
      </c>
      <c r="D2970" s="372"/>
      <c r="E2970" s="372"/>
      <c r="F2970" s="372"/>
      <c r="G2970" s="372"/>
      <c r="H2970" s="372"/>
      <c r="I2970" s="372"/>
      <c r="J2970" s="372"/>
      <c r="K2970" s="372"/>
      <c r="L2970" s="372"/>
      <c r="M2970" s="372"/>
      <c r="N2970" s="377"/>
      <c r="AF2970" s="39"/>
      <c r="AG2970" s="47"/>
      <c r="AH2970" s="47"/>
      <c r="AI2970" s="3" t="s">
        <v>1119</v>
      </c>
      <c r="AN2970" s="47"/>
      <c r="AO2970" s="47"/>
      <c r="AQ2970" s="47"/>
    </row>
    <row r="2971" spans="1:43" s="4" customFormat="1" ht="15" x14ac:dyDescent="0.25">
      <c r="A2971" s="65"/>
      <c r="B2971" s="66"/>
      <c r="C2971" s="374" t="s">
        <v>72</v>
      </c>
      <c r="D2971" s="374"/>
      <c r="E2971" s="374"/>
      <c r="F2971" s="42"/>
      <c r="G2971" s="43"/>
      <c r="H2971" s="43"/>
      <c r="I2971" s="43"/>
      <c r="J2971" s="45"/>
      <c r="K2971" s="43"/>
      <c r="L2971" s="67">
        <v>384.12</v>
      </c>
      <c r="M2971" s="60"/>
      <c r="N2971" s="46"/>
      <c r="AF2971" s="39"/>
      <c r="AG2971" s="47"/>
      <c r="AH2971" s="47"/>
      <c r="AN2971" s="47" t="s">
        <v>72</v>
      </c>
      <c r="AO2971" s="47"/>
      <c r="AQ2971" s="47"/>
    </row>
    <row r="2972" spans="1:43" s="4" customFormat="1" ht="15" x14ac:dyDescent="0.25">
      <c r="A2972" s="381" t="s">
        <v>947</v>
      </c>
      <c r="B2972" s="382"/>
      <c r="C2972" s="382"/>
      <c r="D2972" s="382"/>
      <c r="E2972" s="382"/>
      <c r="F2972" s="382"/>
      <c r="G2972" s="382"/>
      <c r="H2972" s="382"/>
      <c r="I2972" s="382"/>
      <c r="J2972" s="382"/>
      <c r="K2972" s="382"/>
      <c r="L2972" s="382"/>
      <c r="M2972" s="382"/>
      <c r="N2972" s="383"/>
      <c r="AF2972" s="39"/>
      <c r="AG2972" s="47" t="s">
        <v>947</v>
      </c>
      <c r="AH2972" s="47"/>
      <c r="AN2972" s="47"/>
      <c r="AO2972" s="47"/>
      <c r="AQ2972" s="47"/>
    </row>
    <row r="2973" spans="1:43" s="4" customFormat="1" ht="23.25" x14ac:dyDescent="0.25">
      <c r="A2973" s="40" t="s">
        <v>1120</v>
      </c>
      <c r="B2973" s="41" t="s">
        <v>931</v>
      </c>
      <c r="C2973" s="374" t="s">
        <v>932</v>
      </c>
      <c r="D2973" s="374"/>
      <c r="E2973" s="374"/>
      <c r="F2973" s="42" t="s">
        <v>61</v>
      </c>
      <c r="G2973" s="43">
        <v>2</v>
      </c>
      <c r="H2973" s="44">
        <v>1</v>
      </c>
      <c r="I2973" s="44">
        <v>2</v>
      </c>
      <c r="J2973" s="67">
        <v>34.909999999999997</v>
      </c>
      <c r="K2973" s="43"/>
      <c r="L2973" s="67">
        <v>69.819999999999993</v>
      </c>
      <c r="M2973" s="43"/>
      <c r="N2973" s="46"/>
      <c r="AF2973" s="39"/>
      <c r="AG2973" s="47"/>
      <c r="AH2973" s="47" t="s">
        <v>932</v>
      </c>
      <c r="AN2973" s="47"/>
      <c r="AO2973" s="47"/>
      <c r="AQ2973" s="47"/>
    </row>
    <row r="2974" spans="1:43" s="4" customFormat="1" ht="15" x14ac:dyDescent="0.25">
      <c r="A2974" s="69"/>
      <c r="B2974" s="50"/>
      <c r="C2974" s="372" t="s">
        <v>933</v>
      </c>
      <c r="D2974" s="372"/>
      <c r="E2974" s="372"/>
      <c r="F2974" s="372"/>
      <c r="G2974" s="372"/>
      <c r="H2974" s="372"/>
      <c r="I2974" s="372"/>
      <c r="J2974" s="372"/>
      <c r="K2974" s="372"/>
      <c r="L2974" s="372"/>
      <c r="M2974" s="372"/>
      <c r="N2974" s="377"/>
      <c r="AF2974" s="39"/>
      <c r="AG2974" s="47"/>
      <c r="AH2974" s="47"/>
      <c r="AI2974" s="3" t="s">
        <v>933</v>
      </c>
      <c r="AN2974" s="47"/>
      <c r="AO2974" s="47"/>
      <c r="AQ2974" s="47"/>
    </row>
    <row r="2975" spans="1:43" s="4" customFormat="1" ht="15" x14ac:dyDescent="0.25">
      <c r="A2975" s="65"/>
      <c r="B2975" s="66"/>
      <c r="C2975" s="374" t="s">
        <v>72</v>
      </c>
      <c r="D2975" s="374"/>
      <c r="E2975" s="374"/>
      <c r="F2975" s="42"/>
      <c r="G2975" s="43"/>
      <c r="H2975" s="43"/>
      <c r="I2975" s="43"/>
      <c r="J2975" s="45"/>
      <c r="K2975" s="43"/>
      <c r="L2975" s="67">
        <v>69.819999999999993</v>
      </c>
      <c r="M2975" s="60"/>
      <c r="N2975" s="46"/>
      <c r="AF2975" s="39"/>
      <c r="AG2975" s="47"/>
      <c r="AH2975" s="47"/>
      <c r="AN2975" s="47" t="s">
        <v>72</v>
      </c>
      <c r="AO2975" s="47"/>
      <c r="AQ2975" s="47"/>
    </row>
    <row r="2976" spans="1:43" s="4" customFormat="1" ht="23.25" x14ac:dyDescent="0.25">
      <c r="A2976" s="40" t="s">
        <v>1121</v>
      </c>
      <c r="B2976" s="41" t="s">
        <v>935</v>
      </c>
      <c r="C2976" s="374" t="s">
        <v>936</v>
      </c>
      <c r="D2976" s="374"/>
      <c r="E2976" s="374"/>
      <c r="F2976" s="42" t="s">
        <v>61</v>
      </c>
      <c r="G2976" s="43">
        <v>2</v>
      </c>
      <c r="H2976" s="44">
        <v>1</v>
      </c>
      <c r="I2976" s="44">
        <v>2</v>
      </c>
      <c r="J2976" s="67">
        <v>89.49</v>
      </c>
      <c r="K2976" s="43"/>
      <c r="L2976" s="67">
        <v>178.98</v>
      </c>
      <c r="M2976" s="43"/>
      <c r="N2976" s="46"/>
      <c r="AF2976" s="39"/>
      <c r="AG2976" s="47"/>
      <c r="AH2976" s="47" t="s">
        <v>936</v>
      </c>
      <c r="AN2976" s="47"/>
      <c r="AO2976" s="47"/>
      <c r="AQ2976" s="47"/>
    </row>
    <row r="2977" spans="1:43" s="4" customFormat="1" ht="15" x14ac:dyDescent="0.25">
      <c r="A2977" s="69"/>
      <c r="B2977" s="50"/>
      <c r="C2977" s="372" t="s">
        <v>933</v>
      </c>
      <c r="D2977" s="372"/>
      <c r="E2977" s="372"/>
      <c r="F2977" s="372"/>
      <c r="G2977" s="372"/>
      <c r="H2977" s="372"/>
      <c r="I2977" s="372"/>
      <c r="J2977" s="372"/>
      <c r="K2977" s="372"/>
      <c r="L2977" s="372"/>
      <c r="M2977" s="372"/>
      <c r="N2977" s="377"/>
      <c r="AF2977" s="39"/>
      <c r="AG2977" s="47"/>
      <c r="AH2977" s="47"/>
      <c r="AI2977" s="3" t="s">
        <v>933</v>
      </c>
      <c r="AN2977" s="47"/>
      <c r="AO2977" s="47"/>
      <c r="AQ2977" s="47"/>
    </row>
    <row r="2978" spans="1:43" s="4" customFormat="1" ht="15" x14ac:dyDescent="0.25">
      <c r="A2978" s="65"/>
      <c r="B2978" s="66"/>
      <c r="C2978" s="374" t="s">
        <v>72</v>
      </c>
      <c r="D2978" s="374"/>
      <c r="E2978" s="374"/>
      <c r="F2978" s="42"/>
      <c r="G2978" s="43"/>
      <c r="H2978" s="43"/>
      <c r="I2978" s="43"/>
      <c r="J2978" s="45"/>
      <c r="K2978" s="43"/>
      <c r="L2978" s="67">
        <v>178.98</v>
      </c>
      <c r="M2978" s="60"/>
      <c r="N2978" s="46"/>
      <c r="AF2978" s="39"/>
      <c r="AG2978" s="47"/>
      <c r="AH2978" s="47"/>
      <c r="AN2978" s="47" t="s">
        <v>72</v>
      </c>
      <c r="AO2978" s="47"/>
      <c r="AQ2978" s="47"/>
    </row>
    <row r="2979" spans="1:43" s="4" customFormat="1" ht="34.5" x14ac:dyDescent="0.25">
      <c r="A2979" s="40" t="s">
        <v>1122</v>
      </c>
      <c r="B2979" s="41" t="s">
        <v>938</v>
      </c>
      <c r="C2979" s="374" t="s">
        <v>939</v>
      </c>
      <c r="D2979" s="374"/>
      <c r="E2979" s="374"/>
      <c r="F2979" s="42" t="s">
        <v>674</v>
      </c>
      <c r="G2979" s="43">
        <v>0.06</v>
      </c>
      <c r="H2979" s="44">
        <v>1</v>
      </c>
      <c r="I2979" s="68">
        <v>0.06</v>
      </c>
      <c r="J2979" s="67">
        <v>194</v>
      </c>
      <c r="K2979" s="43"/>
      <c r="L2979" s="67">
        <v>11.64</v>
      </c>
      <c r="M2979" s="43"/>
      <c r="N2979" s="46"/>
      <c r="AF2979" s="39"/>
      <c r="AG2979" s="47"/>
      <c r="AH2979" s="47" t="s">
        <v>939</v>
      </c>
      <c r="AN2979" s="47"/>
      <c r="AO2979" s="47"/>
      <c r="AQ2979" s="47"/>
    </row>
    <row r="2980" spans="1:43" s="4" customFormat="1" ht="15" x14ac:dyDescent="0.25">
      <c r="A2980" s="69"/>
      <c r="B2980" s="50"/>
      <c r="C2980" s="372" t="s">
        <v>951</v>
      </c>
      <c r="D2980" s="372"/>
      <c r="E2980" s="372"/>
      <c r="F2980" s="372"/>
      <c r="G2980" s="372"/>
      <c r="H2980" s="372"/>
      <c r="I2980" s="372"/>
      <c r="J2980" s="372"/>
      <c r="K2980" s="372"/>
      <c r="L2980" s="372"/>
      <c r="M2980" s="372"/>
      <c r="N2980" s="377"/>
      <c r="AF2980" s="39"/>
      <c r="AG2980" s="47"/>
      <c r="AH2980" s="47"/>
      <c r="AI2980" s="3" t="s">
        <v>951</v>
      </c>
      <c r="AN2980" s="47"/>
      <c r="AO2980" s="47"/>
      <c r="AQ2980" s="47"/>
    </row>
    <row r="2981" spans="1:43" s="4" customFormat="1" ht="15" x14ac:dyDescent="0.25">
      <c r="A2981" s="65"/>
      <c r="B2981" s="66"/>
      <c r="C2981" s="374" t="s">
        <v>72</v>
      </c>
      <c r="D2981" s="374"/>
      <c r="E2981" s="374"/>
      <c r="F2981" s="42"/>
      <c r="G2981" s="43"/>
      <c r="H2981" s="43"/>
      <c r="I2981" s="43"/>
      <c r="J2981" s="45"/>
      <c r="K2981" s="43"/>
      <c r="L2981" s="67">
        <v>11.64</v>
      </c>
      <c r="M2981" s="60"/>
      <c r="N2981" s="46"/>
      <c r="AF2981" s="39"/>
      <c r="AG2981" s="47"/>
      <c r="AH2981" s="47"/>
      <c r="AN2981" s="47" t="s">
        <v>72</v>
      </c>
      <c r="AO2981" s="47"/>
      <c r="AQ2981" s="47"/>
    </row>
    <row r="2982" spans="1:43" s="4" customFormat="1" ht="23.25" x14ac:dyDescent="0.25">
      <c r="A2982" s="40" t="s">
        <v>1123</v>
      </c>
      <c r="B2982" s="41" t="s">
        <v>953</v>
      </c>
      <c r="C2982" s="374" t="s">
        <v>954</v>
      </c>
      <c r="D2982" s="374"/>
      <c r="E2982" s="374"/>
      <c r="F2982" s="42" t="s">
        <v>61</v>
      </c>
      <c r="G2982" s="43">
        <v>8</v>
      </c>
      <c r="H2982" s="44">
        <v>1</v>
      </c>
      <c r="I2982" s="44">
        <v>8</v>
      </c>
      <c r="J2982" s="67">
        <v>197.2</v>
      </c>
      <c r="K2982" s="43"/>
      <c r="L2982" s="105">
        <v>1577.6</v>
      </c>
      <c r="M2982" s="43"/>
      <c r="N2982" s="46"/>
      <c r="AF2982" s="39"/>
      <c r="AG2982" s="47"/>
      <c r="AH2982" s="47" t="s">
        <v>954</v>
      </c>
      <c r="AN2982" s="47"/>
      <c r="AO2982" s="47"/>
      <c r="AQ2982" s="47"/>
    </row>
    <row r="2983" spans="1:43" s="4" customFormat="1" ht="15" x14ac:dyDescent="0.25">
      <c r="A2983" s="69"/>
      <c r="B2983" s="50"/>
      <c r="C2983" s="372" t="s">
        <v>955</v>
      </c>
      <c r="D2983" s="372"/>
      <c r="E2983" s="372"/>
      <c r="F2983" s="372"/>
      <c r="G2983" s="372"/>
      <c r="H2983" s="372"/>
      <c r="I2983" s="372"/>
      <c r="J2983" s="372"/>
      <c r="K2983" s="372"/>
      <c r="L2983" s="372"/>
      <c r="M2983" s="372"/>
      <c r="N2983" s="377"/>
      <c r="AF2983" s="39"/>
      <c r="AG2983" s="47"/>
      <c r="AH2983" s="47"/>
      <c r="AI2983" s="3" t="s">
        <v>955</v>
      </c>
      <c r="AN2983" s="47"/>
      <c r="AO2983" s="47"/>
      <c r="AQ2983" s="47"/>
    </row>
    <row r="2984" spans="1:43" s="4" customFormat="1" ht="15" x14ac:dyDescent="0.25">
      <c r="A2984" s="65"/>
      <c r="B2984" s="66"/>
      <c r="C2984" s="374" t="s">
        <v>72</v>
      </c>
      <c r="D2984" s="374"/>
      <c r="E2984" s="374"/>
      <c r="F2984" s="42"/>
      <c r="G2984" s="43"/>
      <c r="H2984" s="43"/>
      <c r="I2984" s="43"/>
      <c r="J2984" s="45"/>
      <c r="K2984" s="43"/>
      <c r="L2984" s="105">
        <v>1577.6</v>
      </c>
      <c r="M2984" s="60"/>
      <c r="N2984" s="46"/>
      <c r="AF2984" s="39"/>
      <c r="AG2984" s="47"/>
      <c r="AH2984" s="47"/>
      <c r="AN2984" s="47" t="s">
        <v>72</v>
      </c>
      <c r="AO2984" s="47"/>
      <c r="AQ2984" s="47"/>
    </row>
    <row r="2985" spans="1:43" s="4" customFormat="1" ht="23.25" x14ac:dyDescent="0.25">
      <c r="A2985" s="40" t="s">
        <v>1124</v>
      </c>
      <c r="B2985" s="41" t="s">
        <v>957</v>
      </c>
      <c r="C2985" s="374" t="s">
        <v>958</v>
      </c>
      <c r="D2985" s="374"/>
      <c r="E2985" s="374"/>
      <c r="F2985" s="42" t="s">
        <v>674</v>
      </c>
      <c r="G2985" s="43">
        <v>0.02</v>
      </c>
      <c r="H2985" s="44">
        <v>1</v>
      </c>
      <c r="I2985" s="68">
        <v>0.02</v>
      </c>
      <c r="J2985" s="105">
        <v>1565</v>
      </c>
      <c r="K2985" s="43"/>
      <c r="L2985" s="67">
        <v>31.3</v>
      </c>
      <c r="M2985" s="43"/>
      <c r="N2985" s="46"/>
      <c r="AF2985" s="39"/>
      <c r="AG2985" s="47"/>
      <c r="AH2985" s="47" t="s">
        <v>958</v>
      </c>
      <c r="AN2985" s="47"/>
      <c r="AO2985" s="47"/>
      <c r="AQ2985" s="47"/>
    </row>
    <row r="2986" spans="1:43" s="4" customFormat="1" ht="15" x14ac:dyDescent="0.25">
      <c r="A2986" s="69"/>
      <c r="B2986" s="50"/>
      <c r="C2986" s="372" t="s">
        <v>959</v>
      </c>
      <c r="D2986" s="372"/>
      <c r="E2986" s="372"/>
      <c r="F2986" s="372"/>
      <c r="G2986" s="372"/>
      <c r="H2986" s="372"/>
      <c r="I2986" s="372"/>
      <c r="J2986" s="372"/>
      <c r="K2986" s="372"/>
      <c r="L2986" s="372"/>
      <c r="M2986" s="372"/>
      <c r="N2986" s="377"/>
      <c r="AF2986" s="39"/>
      <c r="AG2986" s="47"/>
      <c r="AH2986" s="47"/>
      <c r="AI2986" s="3" t="s">
        <v>959</v>
      </c>
      <c r="AN2986" s="47"/>
      <c r="AO2986" s="47"/>
      <c r="AQ2986" s="47"/>
    </row>
    <row r="2987" spans="1:43" s="4" customFormat="1" ht="15" x14ac:dyDescent="0.25">
      <c r="A2987" s="65"/>
      <c r="B2987" s="66"/>
      <c r="C2987" s="374" t="s">
        <v>72</v>
      </c>
      <c r="D2987" s="374"/>
      <c r="E2987" s="374"/>
      <c r="F2987" s="42"/>
      <c r="G2987" s="43"/>
      <c r="H2987" s="43"/>
      <c r="I2987" s="43"/>
      <c r="J2987" s="45"/>
      <c r="K2987" s="43"/>
      <c r="L2987" s="67">
        <v>31.3</v>
      </c>
      <c r="M2987" s="60"/>
      <c r="N2987" s="46"/>
      <c r="AF2987" s="39"/>
      <c r="AG2987" s="47"/>
      <c r="AH2987" s="47"/>
      <c r="AN2987" s="47" t="s">
        <v>72</v>
      </c>
      <c r="AO2987" s="47"/>
      <c r="AQ2987" s="47"/>
    </row>
    <row r="2988" spans="1:43" s="4" customFormat="1" ht="15" x14ac:dyDescent="0.25">
      <c r="A2988" s="381" t="s">
        <v>1125</v>
      </c>
      <c r="B2988" s="382"/>
      <c r="C2988" s="382"/>
      <c r="D2988" s="382"/>
      <c r="E2988" s="382"/>
      <c r="F2988" s="382"/>
      <c r="G2988" s="382"/>
      <c r="H2988" s="382"/>
      <c r="I2988" s="382"/>
      <c r="J2988" s="382"/>
      <c r="K2988" s="382"/>
      <c r="L2988" s="382"/>
      <c r="M2988" s="382"/>
      <c r="N2988" s="383"/>
      <c r="AF2988" s="39"/>
      <c r="AG2988" s="47" t="s">
        <v>1125</v>
      </c>
      <c r="AH2988" s="47"/>
      <c r="AN2988" s="47"/>
      <c r="AO2988" s="47"/>
      <c r="AQ2988" s="47"/>
    </row>
    <row r="2989" spans="1:43" s="4" customFormat="1" ht="23.25" x14ac:dyDescent="0.25">
      <c r="A2989" s="40" t="s">
        <v>1126</v>
      </c>
      <c r="B2989" s="41" t="s">
        <v>931</v>
      </c>
      <c r="C2989" s="374" t="s">
        <v>932</v>
      </c>
      <c r="D2989" s="374"/>
      <c r="E2989" s="374"/>
      <c r="F2989" s="42" t="s">
        <v>61</v>
      </c>
      <c r="G2989" s="43">
        <v>4</v>
      </c>
      <c r="H2989" s="44">
        <v>1</v>
      </c>
      <c r="I2989" s="44">
        <v>4</v>
      </c>
      <c r="J2989" s="67">
        <v>34.909999999999997</v>
      </c>
      <c r="K2989" s="43"/>
      <c r="L2989" s="67">
        <v>139.63999999999999</v>
      </c>
      <c r="M2989" s="43"/>
      <c r="N2989" s="46"/>
      <c r="AF2989" s="39"/>
      <c r="AG2989" s="47"/>
      <c r="AH2989" s="47" t="s">
        <v>932</v>
      </c>
      <c r="AN2989" s="47"/>
      <c r="AO2989" s="47"/>
      <c r="AQ2989" s="47"/>
    </row>
    <row r="2990" spans="1:43" s="4" customFormat="1" ht="15" x14ac:dyDescent="0.25">
      <c r="A2990" s="69"/>
      <c r="B2990" s="50"/>
      <c r="C2990" s="372" t="s">
        <v>962</v>
      </c>
      <c r="D2990" s="372"/>
      <c r="E2990" s="372"/>
      <c r="F2990" s="372"/>
      <c r="G2990" s="372"/>
      <c r="H2990" s="372"/>
      <c r="I2990" s="372"/>
      <c r="J2990" s="372"/>
      <c r="K2990" s="372"/>
      <c r="L2990" s="372"/>
      <c r="M2990" s="372"/>
      <c r="N2990" s="377"/>
      <c r="AF2990" s="39"/>
      <c r="AG2990" s="47"/>
      <c r="AH2990" s="47"/>
      <c r="AI2990" s="3" t="s">
        <v>962</v>
      </c>
      <c r="AN2990" s="47"/>
      <c r="AO2990" s="47"/>
      <c r="AQ2990" s="47"/>
    </row>
    <row r="2991" spans="1:43" s="4" customFormat="1" ht="15" x14ac:dyDescent="0.25">
      <c r="A2991" s="65"/>
      <c r="B2991" s="66"/>
      <c r="C2991" s="374" t="s">
        <v>72</v>
      </c>
      <c r="D2991" s="374"/>
      <c r="E2991" s="374"/>
      <c r="F2991" s="42"/>
      <c r="G2991" s="43"/>
      <c r="H2991" s="43"/>
      <c r="I2991" s="43"/>
      <c r="J2991" s="45"/>
      <c r="K2991" s="43"/>
      <c r="L2991" s="67">
        <v>139.63999999999999</v>
      </c>
      <c r="M2991" s="60"/>
      <c r="N2991" s="46"/>
      <c r="AF2991" s="39"/>
      <c r="AG2991" s="47"/>
      <c r="AH2991" s="47"/>
      <c r="AN2991" s="47" t="s">
        <v>72</v>
      </c>
      <c r="AO2991" s="47"/>
      <c r="AQ2991" s="47"/>
    </row>
    <row r="2992" spans="1:43" s="4" customFormat="1" ht="23.25" x14ac:dyDescent="0.25">
      <c r="A2992" s="40" t="s">
        <v>1127</v>
      </c>
      <c r="B2992" s="41" t="s">
        <v>935</v>
      </c>
      <c r="C2992" s="374" t="s">
        <v>936</v>
      </c>
      <c r="D2992" s="374"/>
      <c r="E2992" s="374"/>
      <c r="F2992" s="42" t="s">
        <v>61</v>
      </c>
      <c r="G2992" s="43">
        <v>4</v>
      </c>
      <c r="H2992" s="44">
        <v>1</v>
      </c>
      <c r="I2992" s="44">
        <v>4</v>
      </c>
      <c r="J2992" s="67">
        <v>89.49</v>
      </c>
      <c r="K2992" s="43"/>
      <c r="L2992" s="67">
        <v>357.96</v>
      </c>
      <c r="M2992" s="43"/>
      <c r="N2992" s="46"/>
      <c r="AF2992" s="39"/>
      <c r="AG2992" s="47"/>
      <c r="AH2992" s="47" t="s">
        <v>936</v>
      </c>
      <c r="AN2992" s="47"/>
      <c r="AO2992" s="47"/>
      <c r="AQ2992" s="47"/>
    </row>
    <row r="2993" spans="1:43" s="4" customFormat="1" ht="15" x14ac:dyDescent="0.25">
      <c r="A2993" s="69"/>
      <c r="B2993" s="50"/>
      <c r="C2993" s="372" t="s">
        <v>962</v>
      </c>
      <c r="D2993" s="372"/>
      <c r="E2993" s="372"/>
      <c r="F2993" s="372"/>
      <c r="G2993" s="372"/>
      <c r="H2993" s="372"/>
      <c r="I2993" s="372"/>
      <c r="J2993" s="372"/>
      <c r="K2993" s="372"/>
      <c r="L2993" s="372"/>
      <c r="M2993" s="372"/>
      <c r="N2993" s="377"/>
      <c r="AF2993" s="39"/>
      <c r="AG2993" s="47"/>
      <c r="AH2993" s="47"/>
      <c r="AI2993" s="3" t="s">
        <v>962</v>
      </c>
      <c r="AN2993" s="47"/>
      <c r="AO2993" s="47"/>
      <c r="AQ2993" s="47"/>
    </row>
    <row r="2994" spans="1:43" s="4" customFormat="1" ht="15" x14ac:dyDescent="0.25">
      <c r="A2994" s="65"/>
      <c r="B2994" s="66"/>
      <c r="C2994" s="374" t="s">
        <v>72</v>
      </c>
      <c r="D2994" s="374"/>
      <c r="E2994" s="374"/>
      <c r="F2994" s="42"/>
      <c r="G2994" s="43"/>
      <c r="H2994" s="43"/>
      <c r="I2994" s="43"/>
      <c r="J2994" s="45"/>
      <c r="K2994" s="43"/>
      <c r="L2994" s="67">
        <v>357.96</v>
      </c>
      <c r="M2994" s="60"/>
      <c r="N2994" s="46"/>
      <c r="AF2994" s="39"/>
      <c r="AG2994" s="47"/>
      <c r="AH2994" s="47"/>
      <c r="AN2994" s="47" t="s">
        <v>72</v>
      </c>
      <c r="AO2994" s="47"/>
      <c r="AQ2994" s="47"/>
    </row>
    <row r="2995" spans="1:43" s="4" customFormat="1" ht="34.5" x14ac:dyDescent="0.25">
      <c r="A2995" s="40" t="s">
        <v>1128</v>
      </c>
      <c r="B2995" s="41" t="s">
        <v>938</v>
      </c>
      <c r="C2995" s="374" t="s">
        <v>939</v>
      </c>
      <c r="D2995" s="374"/>
      <c r="E2995" s="374"/>
      <c r="F2995" s="42" t="s">
        <v>674</v>
      </c>
      <c r="G2995" s="43">
        <v>0.12</v>
      </c>
      <c r="H2995" s="44">
        <v>1</v>
      </c>
      <c r="I2995" s="68">
        <v>0.12</v>
      </c>
      <c r="J2995" s="67">
        <v>194</v>
      </c>
      <c r="K2995" s="43"/>
      <c r="L2995" s="67">
        <v>23.28</v>
      </c>
      <c r="M2995" s="43"/>
      <c r="N2995" s="46"/>
      <c r="AF2995" s="39"/>
      <c r="AG2995" s="47"/>
      <c r="AH2995" s="47" t="s">
        <v>939</v>
      </c>
      <c r="AN2995" s="47"/>
      <c r="AO2995" s="47"/>
      <c r="AQ2995" s="47"/>
    </row>
    <row r="2996" spans="1:43" s="4" customFormat="1" ht="15" x14ac:dyDescent="0.25">
      <c r="A2996" s="69"/>
      <c r="B2996" s="50"/>
      <c r="C2996" s="372" t="s">
        <v>965</v>
      </c>
      <c r="D2996" s="372"/>
      <c r="E2996" s="372"/>
      <c r="F2996" s="372"/>
      <c r="G2996" s="372"/>
      <c r="H2996" s="372"/>
      <c r="I2996" s="372"/>
      <c r="J2996" s="372"/>
      <c r="K2996" s="372"/>
      <c r="L2996" s="372"/>
      <c r="M2996" s="372"/>
      <c r="N2996" s="377"/>
      <c r="AF2996" s="39"/>
      <c r="AG2996" s="47"/>
      <c r="AH2996" s="47"/>
      <c r="AI2996" s="3" t="s">
        <v>965</v>
      </c>
      <c r="AN2996" s="47"/>
      <c r="AO2996" s="47"/>
      <c r="AQ2996" s="47"/>
    </row>
    <row r="2997" spans="1:43" s="4" customFormat="1" ht="15" x14ac:dyDescent="0.25">
      <c r="A2997" s="65"/>
      <c r="B2997" s="66"/>
      <c r="C2997" s="374" t="s">
        <v>72</v>
      </c>
      <c r="D2997" s="374"/>
      <c r="E2997" s="374"/>
      <c r="F2997" s="42"/>
      <c r="G2997" s="43"/>
      <c r="H2997" s="43"/>
      <c r="I2997" s="43"/>
      <c r="J2997" s="45"/>
      <c r="K2997" s="43"/>
      <c r="L2997" s="67">
        <v>23.28</v>
      </c>
      <c r="M2997" s="60"/>
      <c r="N2997" s="46"/>
      <c r="AF2997" s="39"/>
      <c r="AG2997" s="47"/>
      <c r="AH2997" s="47"/>
      <c r="AN2997" s="47" t="s">
        <v>72</v>
      </c>
      <c r="AO2997" s="47"/>
      <c r="AQ2997" s="47"/>
    </row>
    <row r="2998" spans="1:43" s="4" customFormat="1" ht="23.25" x14ac:dyDescent="0.25">
      <c r="A2998" s="40" t="s">
        <v>1129</v>
      </c>
      <c r="B2998" s="41" t="s">
        <v>957</v>
      </c>
      <c r="C2998" s="374" t="s">
        <v>958</v>
      </c>
      <c r="D2998" s="374"/>
      <c r="E2998" s="374"/>
      <c r="F2998" s="42" t="s">
        <v>674</v>
      </c>
      <c r="G2998" s="43">
        <v>0.04</v>
      </c>
      <c r="H2998" s="44">
        <v>1</v>
      </c>
      <c r="I2998" s="68">
        <v>0.04</v>
      </c>
      <c r="J2998" s="105">
        <v>1565</v>
      </c>
      <c r="K2998" s="43"/>
      <c r="L2998" s="67">
        <v>62.6</v>
      </c>
      <c r="M2998" s="43"/>
      <c r="N2998" s="46"/>
      <c r="AF2998" s="39"/>
      <c r="AG2998" s="47"/>
      <c r="AH2998" s="47" t="s">
        <v>958</v>
      </c>
      <c r="AN2998" s="47"/>
      <c r="AO2998" s="47"/>
      <c r="AQ2998" s="47"/>
    </row>
    <row r="2999" spans="1:43" s="4" customFormat="1" ht="15" x14ac:dyDescent="0.25">
      <c r="A2999" s="69"/>
      <c r="B2999" s="50"/>
      <c r="C2999" s="372" t="s">
        <v>967</v>
      </c>
      <c r="D2999" s="372"/>
      <c r="E2999" s="372"/>
      <c r="F2999" s="372"/>
      <c r="G2999" s="372"/>
      <c r="H2999" s="372"/>
      <c r="I2999" s="372"/>
      <c r="J2999" s="372"/>
      <c r="K2999" s="372"/>
      <c r="L2999" s="372"/>
      <c r="M2999" s="372"/>
      <c r="N2999" s="377"/>
      <c r="AF2999" s="39"/>
      <c r="AG2999" s="47"/>
      <c r="AH2999" s="47"/>
      <c r="AI2999" s="3" t="s">
        <v>967</v>
      </c>
      <c r="AN2999" s="47"/>
      <c r="AO2999" s="47"/>
      <c r="AQ2999" s="47"/>
    </row>
    <row r="3000" spans="1:43" s="4" customFormat="1" ht="15" x14ac:dyDescent="0.25">
      <c r="A3000" s="65"/>
      <c r="B3000" s="66"/>
      <c r="C3000" s="374" t="s">
        <v>72</v>
      </c>
      <c r="D3000" s="374"/>
      <c r="E3000" s="374"/>
      <c r="F3000" s="42"/>
      <c r="G3000" s="43"/>
      <c r="H3000" s="43"/>
      <c r="I3000" s="43"/>
      <c r="J3000" s="45"/>
      <c r="K3000" s="43"/>
      <c r="L3000" s="67">
        <v>62.6</v>
      </c>
      <c r="M3000" s="60"/>
      <c r="N3000" s="46"/>
      <c r="AF3000" s="39"/>
      <c r="AG3000" s="47"/>
      <c r="AH3000" s="47"/>
      <c r="AN3000" s="47" t="s">
        <v>72</v>
      </c>
      <c r="AO3000" s="47"/>
      <c r="AQ3000" s="47"/>
    </row>
    <row r="3001" spans="1:43" s="4" customFormat="1" ht="15" x14ac:dyDescent="0.25">
      <c r="A3001" s="40" t="s">
        <v>1130</v>
      </c>
      <c r="B3001" s="41" t="s">
        <v>942</v>
      </c>
      <c r="C3001" s="374" t="s">
        <v>943</v>
      </c>
      <c r="D3001" s="374"/>
      <c r="E3001" s="374"/>
      <c r="F3001" s="42" t="s">
        <v>674</v>
      </c>
      <c r="G3001" s="43">
        <v>0.16</v>
      </c>
      <c r="H3001" s="44">
        <v>1</v>
      </c>
      <c r="I3001" s="68">
        <v>0.16</v>
      </c>
      <c r="J3001" s="67">
        <v>793</v>
      </c>
      <c r="K3001" s="43"/>
      <c r="L3001" s="67">
        <v>126.88</v>
      </c>
      <c r="M3001" s="43"/>
      <c r="N3001" s="46"/>
      <c r="AF3001" s="39"/>
      <c r="AG3001" s="47"/>
      <c r="AH3001" s="47" t="s">
        <v>943</v>
      </c>
      <c r="AN3001" s="47"/>
      <c r="AO3001" s="47"/>
      <c r="AQ3001" s="47"/>
    </row>
    <row r="3002" spans="1:43" s="4" customFormat="1" ht="15" x14ac:dyDescent="0.25">
      <c r="A3002" s="69"/>
      <c r="B3002" s="50"/>
      <c r="C3002" s="372" t="s">
        <v>969</v>
      </c>
      <c r="D3002" s="372"/>
      <c r="E3002" s="372"/>
      <c r="F3002" s="372"/>
      <c r="G3002" s="372"/>
      <c r="H3002" s="372"/>
      <c r="I3002" s="372"/>
      <c r="J3002" s="372"/>
      <c r="K3002" s="372"/>
      <c r="L3002" s="372"/>
      <c r="M3002" s="372"/>
      <c r="N3002" s="377"/>
      <c r="AF3002" s="39"/>
      <c r="AG3002" s="47"/>
      <c r="AH3002" s="47"/>
      <c r="AI3002" s="3" t="s">
        <v>969</v>
      </c>
      <c r="AN3002" s="47"/>
      <c r="AO3002" s="47"/>
      <c r="AQ3002" s="47"/>
    </row>
    <row r="3003" spans="1:43" s="4" customFormat="1" ht="15" x14ac:dyDescent="0.25">
      <c r="A3003" s="65"/>
      <c r="B3003" s="66"/>
      <c r="C3003" s="374" t="s">
        <v>72</v>
      </c>
      <c r="D3003" s="374"/>
      <c r="E3003" s="374"/>
      <c r="F3003" s="42"/>
      <c r="G3003" s="43"/>
      <c r="H3003" s="43"/>
      <c r="I3003" s="43"/>
      <c r="J3003" s="45"/>
      <c r="K3003" s="43"/>
      <c r="L3003" s="67">
        <v>126.88</v>
      </c>
      <c r="M3003" s="60"/>
      <c r="N3003" s="46"/>
      <c r="AF3003" s="39"/>
      <c r="AG3003" s="47"/>
      <c r="AH3003" s="47"/>
      <c r="AN3003" s="47" t="s">
        <v>72</v>
      </c>
      <c r="AO3003" s="47"/>
      <c r="AQ3003" s="47"/>
    </row>
    <row r="3004" spans="1:43" s="4" customFormat="1" ht="0" hidden="1" customHeight="1" x14ac:dyDescent="0.25">
      <c r="A3004" s="71"/>
      <c r="B3004" s="72"/>
      <c r="C3004" s="72"/>
      <c r="D3004" s="72"/>
      <c r="E3004" s="72"/>
      <c r="F3004" s="73"/>
      <c r="G3004" s="73"/>
      <c r="H3004" s="73"/>
      <c r="I3004" s="73"/>
      <c r="J3004" s="74"/>
      <c r="K3004" s="73"/>
      <c r="L3004" s="74"/>
      <c r="M3004" s="52"/>
      <c r="N3004" s="74"/>
      <c r="AF3004" s="39"/>
      <c r="AG3004" s="47"/>
      <c r="AH3004" s="47"/>
      <c r="AN3004" s="47"/>
      <c r="AO3004" s="47"/>
      <c r="AQ3004" s="47"/>
    </row>
    <row r="3005" spans="1:43" s="4" customFormat="1" ht="15" x14ac:dyDescent="0.25">
      <c r="A3005" s="78"/>
      <c r="B3005" s="79"/>
      <c r="C3005" s="374" t="s">
        <v>1131</v>
      </c>
      <c r="D3005" s="374"/>
      <c r="E3005" s="374"/>
      <c r="F3005" s="374"/>
      <c r="G3005" s="374"/>
      <c r="H3005" s="374"/>
      <c r="I3005" s="374"/>
      <c r="J3005" s="374"/>
      <c r="K3005" s="374"/>
      <c r="L3005" s="80"/>
      <c r="M3005" s="81"/>
      <c r="N3005" s="82"/>
      <c r="AF3005" s="39"/>
      <c r="AG3005" s="47"/>
      <c r="AH3005" s="47"/>
      <c r="AN3005" s="47"/>
      <c r="AO3005" s="47" t="s">
        <v>1131</v>
      </c>
      <c r="AQ3005" s="47"/>
    </row>
    <row r="3006" spans="1:43" s="4" customFormat="1" ht="15" x14ac:dyDescent="0.25">
      <c r="A3006" s="83"/>
      <c r="B3006" s="49"/>
      <c r="C3006" s="372" t="s">
        <v>83</v>
      </c>
      <c r="D3006" s="372"/>
      <c r="E3006" s="372"/>
      <c r="F3006" s="372"/>
      <c r="G3006" s="372"/>
      <c r="H3006" s="372"/>
      <c r="I3006" s="372"/>
      <c r="J3006" s="372"/>
      <c r="K3006" s="372"/>
      <c r="L3006" s="106">
        <v>93341.59</v>
      </c>
      <c r="M3006" s="85"/>
      <c r="N3006" s="86">
        <v>871032.88</v>
      </c>
      <c r="AF3006" s="39"/>
      <c r="AG3006" s="47"/>
      <c r="AH3006" s="47"/>
      <c r="AN3006" s="47"/>
      <c r="AO3006" s="47"/>
      <c r="AP3006" s="3" t="s">
        <v>83</v>
      </c>
      <c r="AQ3006" s="47"/>
    </row>
    <row r="3007" spans="1:43" s="4" customFormat="1" ht="15" x14ac:dyDescent="0.25">
      <c r="A3007" s="83"/>
      <c r="B3007" s="49"/>
      <c r="C3007" s="372" t="s">
        <v>84</v>
      </c>
      <c r="D3007" s="372"/>
      <c r="E3007" s="372"/>
      <c r="F3007" s="372"/>
      <c r="G3007" s="372"/>
      <c r="H3007" s="372"/>
      <c r="I3007" s="372"/>
      <c r="J3007" s="372"/>
      <c r="K3007" s="372"/>
      <c r="L3007" s="87"/>
      <c r="M3007" s="85"/>
      <c r="N3007" s="88"/>
      <c r="AF3007" s="39"/>
      <c r="AG3007" s="47"/>
      <c r="AH3007" s="47"/>
      <c r="AN3007" s="47"/>
      <c r="AO3007" s="47"/>
      <c r="AP3007" s="3" t="s">
        <v>84</v>
      </c>
      <c r="AQ3007" s="47"/>
    </row>
    <row r="3008" spans="1:43" s="4" customFormat="1" ht="15" x14ac:dyDescent="0.25">
      <c r="A3008" s="83"/>
      <c r="B3008" s="49"/>
      <c r="C3008" s="372" t="s">
        <v>85</v>
      </c>
      <c r="D3008" s="372"/>
      <c r="E3008" s="372"/>
      <c r="F3008" s="372"/>
      <c r="G3008" s="372"/>
      <c r="H3008" s="372"/>
      <c r="I3008" s="372"/>
      <c r="J3008" s="372"/>
      <c r="K3008" s="372"/>
      <c r="L3008" s="106">
        <v>1656.95</v>
      </c>
      <c r="M3008" s="85"/>
      <c r="N3008" s="86">
        <v>57926.97</v>
      </c>
      <c r="AF3008" s="39"/>
      <c r="AG3008" s="47"/>
      <c r="AH3008" s="47"/>
      <c r="AN3008" s="47"/>
      <c r="AO3008" s="47"/>
      <c r="AP3008" s="3" t="s">
        <v>85</v>
      </c>
      <c r="AQ3008" s="47"/>
    </row>
    <row r="3009" spans="1:43" s="4" customFormat="1" ht="15" x14ac:dyDescent="0.25">
      <c r="A3009" s="83"/>
      <c r="B3009" s="49"/>
      <c r="C3009" s="372" t="s">
        <v>193</v>
      </c>
      <c r="D3009" s="372"/>
      <c r="E3009" s="372"/>
      <c r="F3009" s="372"/>
      <c r="G3009" s="372"/>
      <c r="H3009" s="372"/>
      <c r="I3009" s="372"/>
      <c r="J3009" s="372"/>
      <c r="K3009" s="372"/>
      <c r="L3009" s="106">
        <v>8157.05</v>
      </c>
      <c r="M3009" s="85"/>
      <c r="N3009" s="86">
        <v>98945.02</v>
      </c>
      <c r="AF3009" s="39"/>
      <c r="AG3009" s="47"/>
      <c r="AH3009" s="47"/>
      <c r="AN3009" s="47"/>
      <c r="AO3009" s="47"/>
      <c r="AP3009" s="3" t="s">
        <v>193</v>
      </c>
      <c r="AQ3009" s="47"/>
    </row>
    <row r="3010" spans="1:43" s="4" customFormat="1" ht="15" x14ac:dyDescent="0.25">
      <c r="A3010" s="83"/>
      <c r="B3010" s="49"/>
      <c r="C3010" s="372" t="s">
        <v>194</v>
      </c>
      <c r="D3010" s="372"/>
      <c r="E3010" s="372"/>
      <c r="F3010" s="372"/>
      <c r="G3010" s="372"/>
      <c r="H3010" s="372"/>
      <c r="I3010" s="372"/>
      <c r="J3010" s="372"/>
      <c r="K3010" s="372"/>
      <c r="L3010" s="84">
        <v>930.27</v>
      </c>
      <c r="M3010" s="85"/>
      <c r="N3010" s="86">
        <v>32522.240000000002</v>
      </c>
      <c r="AF3010" s="39"/>
      <c r="AG3010" s="47"/>
      <c r="AH3010" s="47"/>
      <c r="AN3010" s="47"/>
      <c r="AO3010" s="47"/>
      <c r="AP3010" s="3" t="s">
        <v>194</v>
      </c>
      <c r="AQ3010" s="47"/>
    </row>
    <row r="3011" spans="1:43" s="4" customFormat="1" ht="15" x14ac:dyDescent="0.25">
      <c r="A3011" s="83"/>
      <c r="B3011" s="49"/>
      <c r="C3011" s="372" t="s">
        <v>195</v>
      </c>
      <c r="D3011" s="372"/>
      <c r="E3011" s="372"/>
      <c r="F3011" s="372"/>
      <c r="G3011" s="372"/>
      <c r="H3011" s="372"/>
      <c r="I3011" s="372"/>
      <c r="J3011" s="372"/>
      <c r="K3011" s="372"/>
      <c r="L3011" s="106">
        <v>83527.59</v>
      </c>
      <c r="M3011" s="85"/>
      <c r="N3011" s="86">
        <v>714160.89</v>
      </c>
      <c r="AF3011" s="39"/>
      <c r="AG3011" s="47"/>
      <c r="AH3011" s="47"/>
      <c r="AN3011" s="47"/>
      <c r="AO3011" s="47"/>
      <c r="AP3011" s="3" t="s">
        <v>195</v>
      </c>
      <c r="AQ3011" s="47"/>
    </row>
    <row r="3012" spans="1:43" s="4" customFormat="1" ht="15" x14ac:dyDescent="0.25">
      <c r="A3012" s="83"/>
      <c r="B3012" s="49"/>
      <c r="C3012" s="372" t="s">
        <v>196</v>
      </c>
      <c r="D3012" s="372"/>
      <c r="E3012" s="372"/>
      <c r="F3012" s="372"/>
      <c r="G3012" s="372"/>
      <c r="H3012" s="372"/>
      <c r="I3012" s="372"/>
      <c r="J3012" s="372"/>
      <c r="K3012" s="372"/>
      <c r="L3012" s="106">
        <v>44284.51</v>
      </c>
      <c r="M3012" s="85"/>
      <c r="N3012" s="86">
        <v>474663.49</v>
      </c>
      <c r="AF3012" s="39"/>
      <c r="AG3012" s="47"/>
      <c r="AH3012" s="47"/>
      <c r="AN3012" s="47"/>
      <c r="AO3012" s="47"/>
      <c r="AP3012" s="3" t="s">
        <v>196</v>
      </c>
      <c r="AQ3012" s="47"/>
    </row>
    <row r="3013" spans="1:43" s="4" customFormat="1" ht="15" x14ac:dyDescent="0.25">
      <c r="A3013" s="83"/>
      <c r="B3013" s="49"/>
      <c r="C3013" s="372" t="s">
        <v>84</v>
      </c>
      <c r="D3013" s="372"/>
      <c r="E3013" s="372"/>
      <c r="F3013" s="372"/>
      <c r="G3013" s="372"/>
      <c r="H3013" s="372"/>
      <c r="I3013" s="372"/>
      <c r="J3013" s="372"/>
      <c r="K3013" s="372"/>
      <c r="L3013" s="87"/>
      <c r="M3013" s="85"/>
      <c r="N3013" s="88"/>
      <c r="AF3013" s="39"/>
      <c r="AG3013" s="47"/>
      <c r="AH3013" s="47"/>
      <c r="AN3013" s="47"/>
      <c r="AO3013" s="47"/>
      <c r="AP3013" s="3" t="s">
        <v>84</v>
      </c>
      <c r="AQ3013" s="47"/>
    </row>
    <row r="3014" spans="1:43" s="4" customFormat="1" ht="15" x14ac:dyDescent="0.25">
      <c r="A3014" s="83"/>
      <c r="B3014" s="49"/>
      <c r="C3014" s="372" t="s">
        <v>197</v>
      </c>
      <c r="D3014" s="372"/>
      <c r="E3014" s="372"/>
      <c r="F3014" s="372"/>
      <c r="G3014" s="372"/>
      <c r="H3014" s="372"/>
      <c r="I3014" s="372"/>
      <c r="J3014" s="372"/>
      <c r="K3014" s="372"/>
      <c r="L3014" s="84">
        <v>794.49</v>
      </c>
      <c r="M3014" s="85"/>
      <c r="N3014" s="86">
        <v>27775.37</v>
      </c>
      <c r="AF3014" s="39"/>
      <c r="AG3014" s="47"/>
      <c r="AH3014" s="47"/>
      <c r="AN3014" s="47"/>
      <c r="AO3014" s="47"/>
      <c r="AP3014" s="3" t="s">
        <v>197</v>
      </c>
      <c r="AQ3014" s="47"/>
    </row>
    <row r="3015" spans="1:43" s="4" customFormat="1" ht="15" x14ac:dyDescent="0.25">
      <c r="A3015" s="83"/>
      <c r="B3015" s="49"/>
      <c r="C3015" s="372" t="s">
        <v>199</v>
      </c>
      <c r="D3015" s="372"/>
      <c r="E3015" s="372"/>
      <c r="F3015" s="372"/>
      <c r="G3015" s="372"/>
      <c r="H3015" s="372"/>
      <c r="I3015" s="372"/>
      <c r="J3015" s="372"/>
      <c r="K3015" s="372"/>
      <c r="L3015" s="106">
        <v>4478.29</v>
      </c>
      <c r="M3015" s="85"/>
      <c r="N3015" s="88"/>
      <c r="AF3015" s="39"/>
      <c r="AG3015" s="47"/>
      <c r="AH3015" s="47"/>
      <c r="AN3015" s="47"/>
      <c r="AO3015" s="47"/>
      <c r="AP3015" s="3" t="s">
        <v>199</v>
      </c>
      <c r="AQ3015" s="47"/>
    </row>
    <row r="3016" spans="1:43" s="4" customFormat="1" ht="15" x14ac:dyDescent="0.25">
      <c r="A3016" s="83"/>
      <c r="B3016" s="49"/>
      <c r="C3016" s="372" t="s">
        <v>200</v>
      </c>
      <c r="D3016" s="372"/>
      <c r="E3016" s="372"/>
      <c r="F3016" s="372"/>
      <c r="G3016" s="372"/>
      <c r="H3016" s="372"/>
      <c r="I3016" s="372"/>
      <c r="J3016" s="372"/>
      <c r="K3016" s="372"/>
      <c r="L3016" s="84">
        <v>576.44000000000005</v>
      </c>
      <c r="M3016" s="85"/>
      <c r="N3016" s="86">
        <v>20152.34</v>
      </c>
      <c r="AF3016" s="39"/>
      <c r="AG3016" s="47"/>
      <c r="AH3016" s="47"/>
      <c r="AN3016" s="47"/>
      <c r="AO3016" s="47"/>
      <c r="AP3016" s="3" t="s">
        <v>200</v>
      </c>
      <c r="AQ3016" s="47"/>
    </row>
    <row r="3017" spans="1:43" s="4" customFormat="1" ht="15" x14ac:dyDescent="0.25">
      <c r="A3017" s="83"/>
      <c r="B3017" s="49"/>
      <c r="C3017" s="372" t="s">
        <v>201</v>
      </c>
      <c r="D3017" s="372"/>
      <c r="E3017" s="372"/>
      <c r="F3017" s="372"/>
      <c r="G3017" s="372"/>
      <c r="H3017" s="372"/>
      <c r="I3017" s="372"/>
      <c r="J3017" s="372"/>
      <c r="K3017" s="372"/>
      <c r="L3017" s="106">
        <v>36777.11</v>
      </c>
      <c r="M3017" s="85"/>
      <c r="N3017" s="88"/>
      <c r="AF3017" s="39"/>
      <c r="AG3017" s="47"/>
      <c r="AH3017" s="47"/>
      <c r="AN3017" s="47"/>
      <c r="AO3017" s="47"/>
      <c r="AP3017" s="3" t="s">
        <v>201</v>
      </c>
      <c r="AQ3017" s="47"/>
    </row>
    <row r="3018" spans="1:43" s="4" customFormat="1" ht="15" x14ac:dyDescent="0.25">
      <c r="A3018" s="83"/>
      <c r="B3018" s="49"/>
      <c r="C3018" s="372" t="s">
        <v>202</v>
      </c>
      <c r="D3018" s="372"/>
      <c r="E3018" s="372"/>
      <c r="F3018" s="372"/>
      <c r="G3018" s="372"/>
      <c r="H3018" s="372"/>
      <c r="I3018" s="372"/>
      <c r="J3018" s="372"/>
      <c r="K3018" s="372"/>
      <c r="L3018" s="106">
        <v>1412.06</v>
      </c>
      <c r="M3018" s="85"/>
      <c r="N3018" s="86">
        <v>49365.54</v>
      </c>
      <c r="AF3018" s="39"/>
      <c r="AG3018" s="47"/>
      <c r="AH3018" s="47"/>
      <c r="AN3018" s="47"/>
      <c r="AO3018" s="47"/>
      <c r="AP3018" s="3" t="s">
        <v>202</v>
      </c>
      <c r="AQ3018" s="47"/>
    </row>
    <row r="3019" spans="1:43" s="4" customFormat="1" ht="15" x14ac:dyDescent="0.25">
      <c r="A3019" s="83"/>
      <c r="B3019" s="49"/>
      <c r="C3019" s="372" t="s">
        <v>203</v>
      </c>
      <c r="D3019" s="372"/>
      <c r="E3019" s="372"/>
      <c r="F3019" s="372"/>
      <c r="G3019" s="372"/>
      <c r="H3019" s="372"/>
      <c r="I3019" s="372"/>
      <c r="J3019" s="372"/>
      <c r="K3019" s="372"/>
      <c r="L3019" s="84">
        <v>822.56</v>
      </c>
      <c r="M3019" s="85"/>
      <c r="N3019" s="86">
        <v>28756.63</v>
      </c>
      <c r="AF3019" s="39"/>
      <c r="AG3019" s="47"/>
      <c r="AH3019" s="47"/>
      <c r="AN3019" s="47"/>
      <c r="AO3019" s="47"/>
      <c r="AP3019" s="3" t="s">
        <v>203</v>
      </c>
      <c r="AQ3019" s="47"/>
    </row>
    <row r="3020" spans="1:43" s="4" customFormat="1" ht="15" x14ac:dyDescent="0.25">
      <c r="A3020" s="83"/>
      <c r="B3020" s="49"/>
      <c r="C3020" s="372" t="s">
        <v>777</v>
      </c>
      <c r="D3020" s="372"/>
      <c r="E3020" s="372"/>
      <c r="F3020" s="372"/>
      <c r="G3020" s="372"/>
      <c r="H3020" s="372"/>
      <c r="I3020" s="372"/>
      <c r="J3020" s="372"/>
      <c r="K3020" s="372"/>
      <c r="L3020" s="106">
        <v>53091.82</v>
      </c>
      <c r="M3020" s="85"/>
      <c r="N3020" s="86">
        <v>537423.38</v>
      </c>
      <c r="AF3020" s="39"/>
      <c r="AG3020" s="47"/>
      <c r="AH3020" s="47"/>
      <c r="AN3020" s="47"/>
      <c r="AO3020" s="47"/>
      <c r="AP3020" s="3" t="s">
        <v>777</v>
      </c>
      <c r="AQ3020" s="47"/>
    </row>
    <row r="3021" spans="1:43" s="4" customFormat="1" ht="15" x14ac:dyDescent="0.25">
      <c r="A3021" s="83"/>
      <c r="B3021" s="49"/>
      <c r="C3021" s="372" t="s">
        <v>84</v>
      </c>
      <c r="D3021" s="372"/>
      <c r="E3021" s="372"/>
      <c r="F3021" s="372"/>
      <c r="G3021" s="372"/>
      <c r="H3021" s="372"/>
      <c r="I3021" s="372"/>
      <c r="J3021" s="372"/>
      <c r="K3021" s="372"/>
      <c r="L3021" s="87"/>
      <c r="M3021" s="85"/>
      <c r="N3021" s="88"/>
      <c r="AF3021" s="39"/>
      <c r="AG3021" s="47"/>
      <c r="AH3021" s="47"/>
      <c r="AN3021" s="47"/>
      <c r="AO3021" s="47"/>
      <c r="AP3021" s="3" t="s">
        <v>84</v>
      </c>
      <c r="AQ3021" s="47"/>
    </row>
    <row r="3022" spans="1:43" s="4" customFormat="1" ht="15" x14ac:dyDescent="0.25">
      <c r="A3022" s="83"/>
      <c r="B3022" s="49"/>
      <c r="C3022" s="372" t="s">
        <v>197</v>
      </c>
      <c r="D3022" s="372"/>
      <c r="E3022" s="372"/>
      <c r="F3022" s="372"/>
      <c r="G3022" s="372"/>
      <c r="H3022" s="372"/>
      <c r="I3022" s="372"/>
      <c r="J3022" s="372"/>
      <c r="K3022" s="372"/>
      <c r="L3022" s="84">
        <v>862.46</v>
      </c>
      <c r="M3022" s="85"/>
      <c r="N3022" s="86">
        <v>30151.599999999999</v>
      </c>
      <c r="AF3022" s="39"/>
      <c r="AG3022" s="47"/>
      <c r="AH3022" s="47"/>
      <c r="AN3022" s="47"/>
      <c r="AO3022" s="47"/>
      <c r="AP3022" s="3" t="s">
        <v>197</v>
      </c>
      <c r="AQ3022" s="47"/>
    </row>
    <row r="3023" spans="1:43" s="4" customFormat="1" ht="15" x14ac:dyDescent="0.25">
      <c r="A3023" s="83"/>
      <c r="B3023" s="49"/>
      <c r="C3023" s="372" t="s">
        <v>199</v>
      </c>
      <c r="D3023" s="372"/>
      <c r="E3023" s="372"/>
      <c r="F3023" s="372"/>
      <c r="G3023" s="372"/>
      <c r="H3023" s="372"/>
      <c r="I3023" s="372"/>
      <c r="J3023" s="372"/>
      <c r="K3023" s="372"/>
      <c r="L3023" s="106">
        <v>3678.76</v>
      </c>
      <c r="M3023" s="85"/>
      <c r="N3023" s="88"/>
      <c r="AF3023" s="39"/>
      <c r="AG3023" s="47"/>
      <c r="AH3023" s="47"/>
      <c r="AN3023" s="47"/>
      <c r="AO3023" s="47"/>
      <c r="AP3023" s="3" t="s">
        <v>199</v>
      </c>
      <c r="AQ3023" s="47"/>
    </row>
    <row r="3024" spans="1:43" s="4" customFormat="1" ht="15" x14ac:dyDescent="0.25">
      <c r="A3024" s="83"/>
      <c r="B3024" s="49"/>
      <c r="C3024" s="372" t="s">
        <v>200</v>
      </c>
      <c r="D3024" s="372"/>
      <c r="E3024" s="372"/>
      <c r="F3024" s="372"/>
      <c r="G3024" s="372"/>
      <c r="H3024" s="372"/>
      <c r="I3024" s="372"/>
      <c r="J3024" s="372"/>
      <c r="K3024" s="372"/>
      <c r="L3024" s="84">
        <v>353.83</v>
      </c>
      <c r="M3024" s="85"/>
      <c r="N3024" s="86">
        <v>12369.9</v>
      </c>
      <c r="AF3024" s="39"/>
      <c r="AG3024" s="47"/>
      <c r="AH3024" s="47"/>
      <c r="AN3024" s="47"/>
      <c r="AO3024" s="47"/>
      <c r="AP3024" s="3" t="s">
        <v>200</v>
      </c>
      <c r="AQ3024" s="47"/>
    </row>
    <row r="3025" spans="1:43" s="4" customFormat="1" ht="15" x14ac:dyDescent="0.25">
      <c r="A3025" s="83"/>
      <c r="B3025" s="49"/>
      <c r="C3025" s="372" t="s">
        <v>201</v>
      </c>
      <c r="D3025" s="372"/>
      <c r="E3025" s="372"/>
      <c r="F3025" s="372"/>
      <c r="G3025" s="372"/>
      <c r="H3025" s="372"/>
      <c r="I3025" s="372"/>
      <c r="J3025" s="372"/>
      <c r="K3025" s="372"/>
      <c r="L3025" s="106">
        <v>46750.48</v>
      </c>
      <c r="M3025" s="85"/>
      <c r="N3025" s="88"/>
      <c r="AF3025" s="39"/>
      <c r="AG3025" s="47"/>
      <c r="AH3025" s="47"/>
      <c r="AN3025" s="47"/>
      <c r="AO3025" s="47"/>
      <c r="AP3025" s="3" t="s">
        <v>201</v>
      </c>
      <c r="AQ3025" s="47"/>
    </row>
    <row r="3026" spans="1:43" s="4" customFormat="1" ht="15" x14ac:dyDescent="0.25">
      <c r="A3026" s="83"/>
      <c r="B3026" s="49"/>
      <c r="C3026" s="372" t="s">
        <v>202</v>
      </c>
      <c r="D3026" s="372"/>
      <c r="E3026" s="372"/>
      <c r="F3026" s="372"/>
      <c r="G3026" s="372"/>
      <c r="H3026" s="372"/>
      <c r="I3026" s="372"/>
      <c r="J3026" s="372"/>
      <c r="K3026" s="372"/>
      <c r="L3026" s="106">
        <v>1179.81</v>
      </c>
      <c r="M3026" s="85"/>
      <c r="N3026" s="86">
        <v>41245.86</v>
      </c>
      <c r="AF3026" s="39"/>
      <c r="AG3026" s="47"/>
      <c r="AH3026" s="47"/>
      <c r="AN3026" s="47"/>
      <c r="AO3026" s="47"/>
      <c r="AP3026" s="3" t="s">
        <v>202</v>
      </c>
      <c r="AQ3026" s="47"/>
    </row>
    <row r="3027" spans="1:43" s="4" customFormat="1" ht="15" x14ac:dyDescent="0.25">
      <c r="A3027" s="83"/>
      <c r="B3027" s="49"/>
      <c r="C3027" s="372" t="s">
        <v>203</v>
      </c>
      <c r="D3027" s="372"/>
      <c r="E3027" s="372"/>
      <c r="F3027" s="372"/>
      <c r="G3027" s="372"/>
      <c r="H3027" s="372"/>
      <c r="I3027" s="372"/>
      <c r="J3027" s="372"/>
      <c r="K3027" s="372"/>
      <c r="L3027" s="84">
        <v>620.30999999999995</v>
      </c>
      <c r="M3027" s="85"/>
      <c r="N3027" s="86">
        <v>21685.96</v>
      </c>
      <c r="AF3027" s="39"/>
      <c r="AG3027" s="47"/>
      <c r="AH3027" s="47"/>
      <c r="AN3027" s="47"/>
      <c r="AO3027" s="47"/>
      <c r="AP3027" s="3" t="s">
        <v>203</v>
      </c>
      <c r="AQ3027" s="47"/>
    </row>
    <row r="3028" spans="1:43" s="4" customFormat="1" ht="15" x14ac:dyDescent="0.25">
      <c r="A3028" s="83"/>
      <c r="B3028" s="49"/>
      <c r="C3028" s="372" t="s">
        <v>92</v>
      </c>
      <c r="D3028" s="372"/>
      <c r="E3028" s="372"/>
      <c r="F3028" s="372"/>
      <c r="G3028" s="372"/>
      <c r="H3028" s="372"/>
      <c r="I3028" s="372"/>
      <c r="J3028" s="372"/>
      <c r="K3028" s="372"/>
      <c r="L3028" s="106">
        <v>2587.2199999999998</v>
      </c>
      <c r="M3028" s="85"/>
      <c r="N3028" s="86">
        <v>90449.21</v>
      </c>
      <c r="AF3028" s="39"/>
      <c r="AG3028" s="47"/>
      <c r="AH3028" s="47"/>
      <c r="AN3028" s="47"/>
      <c r="AO3028" s="47"/>
      <c r="AP3028" s="3" t="s">
        <v>92</v>
      </c>
      <c r="AQ3028" s="47"/>
    </row>
    <row r="3029" spans="1:43" s="4" customFormat="1" ht="15" x14ac:dyDescent="0.25">
      <c r="A3029" s="83"/>
      <c r="B3029" s="49"/>
      <c r="C3029" s="372" t="s">
        <v>93</v>
      </c>
      <c r="D3029" s="372"/>
      <c r="E3029" s="372"/>
      <c r="F3029" s="372"/>
      <c r="G3029" s="372"/>
      <c r="H3029" s="372"/>
      <c r="I3029" s="372"/>
      <c r="J3029" s="372"/>
      <c r="K3029" s="372"/>
      <c r="L3029" s="106">
        <v>2591.87</v>
      </c>
      <c r="M3029" s="85"/>
      <c r="N3029" s="86">
        <v>90611.4</v>
      </c>
      <c r="AF3029" s="39"/>
      <c r="AG3029" s="47"/>
      <c r="AH3029" s="47"/>
      <c r="AN3029" s="47"/>
      <c r="AO3029" s="47"/>
      <c r="AP3029" s="3" t="s">
        <v>93</v>
      </c>
      <c r="AQ3029" s="47"/>
    </row>
    <row r="3030" spans="1:43" s="4" customFormat="1" ht="15" x14ac:dyDescent="0.25">
      <c r="A3030" s="83"/>
      <c r="B3030" s="49"/>
      <c r="C3030" s="372" t="s">
        <v>94</v>
      </c>
      <c r="D3030" s="372"/>
      <c r="E3030" s="372"/>
      <c r="F3030" s="372"/>
      <c r="G3030" s="372"/>
      <c r="H3030" s="372"/>
      <c r="I3030" s="372"/>
      <c r="J3030" s="372"/>
      <c r="K3030" s="372"/>
      <c r="L3030" s="106">
        <v>1442.87</v>
      </c>
      <c r="M3030" s="85"/>
      <c r="N3030" s="86">
        <v>50442.59</v>
      </c>
      <c r="AF3030" s="39"/>
      <c r="AG3030" s="47"/>
      <c r="AH3030" s="47"/>
      <c r="AN3030" s="47"/>
      <c r="AO3030" s="47"/>
      <c r="AP3030" s="3" t="s">
        <v>94</v>
      </c>
      <c r="AQ3030" s="47"/>
    </row>
    <row r="3031" spans="1:43" s="4" customFormat="1" ht="15" x14ac:dyDescent="0.25">
      <c r="A3031" s="83"/>
      <c r="B3031" s="89"/>
      <c r="C3031" s="373" t="s">
        <v>1132</v>
      </c>
      <c r="D3031" s="373"/>
      <c r="E3031" s="373"/>
      <c r="F3031" s="373"/>
      <c r="G3031" s="373"/>
      <c r="H3031" s="373"/>
      <c r="I3031" s="373"/>
      <c r="J3031" s="373"/>
      <c r="K3031" s="373"/>
      <c r="L3031" s="93">
        <v>97376.33</v>
      </c>
      <c r="M3031" s="91"/>
      <c r="N3031" s="92">
        <v>1012086.87</v>
      </c>
      <c r="AF3031" s="39"/>
      <c r="AG3031" s="47"/>
      <c r="AH3031" s="47"/>
      <c r="AN3031" s="47"/>
      <c r="AO3031" s="47"/>
      <c r="AQ3031" s="47" t="s">
        <v>1132</v>
      </c>
    </row>
    <row r="3032" spans="1:43" s="4" customFormat="1" ht="15" x14ac:dyDescent="0.25">
      <c r="A3032" s="83"/>
      <c r="B3032" s="49"/>
      <c r="C3032" s="372" t="s">
        <v>84</v>
      </c>
      <c r="D3032" s="372"/>
      <c r="E3032" s="372"/>
      <c r="F3032" s="372"/>
      <c r="G3032" s="372"/>
      <c r="H3032" s="372"/>
      <c r="I3032" s="372"/>
      <c r="J3032" s="372"/>
      <c r="K3032" s="372"/>
      <c r="L3032" s="87"/>
      <c r="M3032" s="85"/>
      <c r="N3032" s="88"/>
      <c r="AF3032" s="39"/>
      <c r="AG3032" s="47"/>
      <c r="AH3032" s="47"/>
      <c r="AN3032" s="47"/>
      <c r="AO3032" s="47"/>
      <c r="AP3032" s="3" t="s">
        <v>84</v>
      </c>
      <c r="AQ3032" s="47"/>
    </row>
    <row r="3033" spans="1:43" s="4" customFormat="1" ht="15" x14ac:dyDescent="0.25">
      <c r="A3033" s="83"/>
      <c r="B3033" s="49"/>
      <c r="C3033" s="372" t="s">
        <v>241</v>
      </c>
      <c r="D3033" s="372"/>
      <c r="E3033" s="372"/>
      <c r="F3033" s="372"/>
      <c r="G3033" s="372"/>
      <c r="H3033" s="372"/>
      <c r="I3033" s="372"/>
      <c r="J3033" s="372"/>
      <c r="K3033" s="372"/>
      <c r="L3033" s="106">
        <v>45134.239999999998</v>
      </c>
      <c r="M3033" s="85"/>
      <c r="N3033" s="86">
        <v>385897.74</v>
      </c>
      <c r="AF3033" s="39"/>
      <c r="AG3033" s="47"/>
      <c r="AH3033" s="47"/>
      <c r="AN3033" s="47"/>
      <c r="AO3033" s="47"/>
      <c r="AP3033" s="3" t="s">
        <v>241</v>
      </c>
      <c r="AQ3033" s="47"/>
    </row>
    <row r="3034" spans="1:43" s="4" customFormat="1" ht="15" x14ac:dyDescent="0.25">
      <c r="A3034" s="378" t="s">
        <v>1133</v>
      </c>
      <c r="B3034" s="379"/>
      <c r="C3034" s="379"/>
      <c r="D3034" s="379"/>
      <c r="E3034" s="379"/>
      <c r="F3034" s="379"/>
      <c r="G3034" s="379"/>
      <c r="H3034" s="379"/>
      <c r="I3034" s="379"/>
      <c r="J3034" s="379"/>
      <c r="K3034" s="379"/>
      <c r="L3034" s="379"/>
      <c r="M3034" s="379"/>
      <c r="N3034" s="380"/>
      <c r="AF3034" s="39" t="s">
        <v>1133</v>
      </c>
      <c r="AG3034" s="47"/>
      <c r="AH3034" s="47"/>
      <c r="AN3034" s="47"/>
      <c r="AO3034" s="47"/>
      <c r="AQ3034" s="47"/>
    </row>
    <row r="3035" spans="1:43" s="4" customFormat="1" ht="15" x14ac:dyDescent="0.25">
      <c r="A3035" s="381" t="s">
        <v>1134</v>
      </c>
      <c r="B3035" s="382"/>
      <c r="C3035" s="382"/>
      <c r="D3035" s="382"/>
      <c r="E3035" s="382"/>
      <c r="F3035" s="382"/>
      <c r="G3035" s="382"/>
      <c r="H3035" s="382"/>
      <c r="I3035" s="382"/>
      <c r="J3035" s="382"/>
      <c r="K3035" s="382"/>
      <c r="L3035" s="382"/>
      <c r="M3035" s="382"/>
      <c r="N3035" s="383"/>
      <c r="AF3035" s="39"/>
      <c r="AG3035" s="47" t="s">
        <v>1134</v>
      </c>
      <c r="AH3035" s="47"/>
      <c r="AN3035" s="47"/>
      <c r="AO3035" s="47"/>
      <c r="AQ3035" s="47"/>
    </row>
    <row r="3036" spans="1:43" s="4" customFormat="1" ht="57" x14ac:dyDescent="0.25">
      <c r="A3036" s="40" t="s">
        <v>1135</v>
      </c>
      <c r="B3036" s="41" t="s">
        <v>659</v>
      </c>
      <c r="C3036" s="374" t="s">
        <v>660</v>
      </c>
      <c r="D3036" s="374"/>
      <c r="E3036" s="374"/>
      <c r="F3036" s="42" t="s">
        <v>661</v>
      </c>
      <c r="G3036" s="43">
        <v>0.02</v>
      </c>
      <c r="H3036" s="44">
        <v>1</v>
      </c>
      <c r="I3036" s="68">
        <v>0.02</v>
      </c>
      <c r="J3036" s="45"/>
      <c r="K3036" s="43"/>
      <c r="L3036" s="45"/>
      <c r="M3036" s="43"/>
      <c r="N3036" s="46"/>
      <c r="AF3036" s="39"/>
      <c r="AG3036" s="47"/>
      <c r="AH3036" s="47" t="s">
        <v>660</v>
      </c>
      <c r="AN3036" s="47"/>
      <c r="AO3036" s="47"/>
      <c r="AQ3036" s="47"/>
    </row>
    <row r="3037" spans="1:43" s="4" customFormat="1" ht="15" x14ac:dyDescent="0.25">
      <c r="A3037" s="69"/>
      <c r="B3037" s="50"/>
      <c r="C3037" s="372" t="s">
        <v>1136</v>
      </c>
      <c r="D3037" s="372"/>
      <c r="E3037" s="372"/>
      <c r="F3037" s="372"/>
      <c r="G3037" s="372"/>
      <c r="H3037" s="372"/>
      <c r="I3037" s="372"/>
      <c r="J3037" s="372"/>
      <c r="K3037" s="372"/>
      <c r="L3037" s="372"/>
      <c r="M3037" s="372"/>
      <c r="N3037" s="377"/>
      <c r="AF3037" s="39"/>
      <c r="AG3037" s="47"/>
      <c r="AH3037" s="47"/>
      <c r="AI3037" s="3" t="s">
        <v>1136</v>
      </c>
      <c r="AN3037" s="47"/>
      <c r="AO3037" s="47"/>
      <c r="AQ3037" s="47"/>
    </row>
    <row r="3038" spans="1:43" s="4" customFormat="1" ht="22.5" x14ac:dyDescent="0.25">
      <c r="A3038" s="103"/>
      <c r="B3038" s="49" t="s">
        <v>217</v>
      </c>
      <c r="C3038" s="368" t="s">
        <v>218</v>
      </c>
      <c r="D3038" s="368"/>
      <c r="E3038" s="368"/>
      <c r="F3038" s="368"/>
      <c r="G3038" s="368"/>
      <c r="H3038" s="368"/>
      <c r="I3038" s="368"/>
      <c r="J3038" s="368"/>
      <c r="K3038" s="368"/>
      <c r="L3038" s="368"/>
      <c r="M3038" s="368"/>
      <c r="N3038" s="376"/>
      <c r="AF3038" s="39"/>
      <c r="AG3038" s="47"/>
      <c r="AH3038" s="47"/>
      <c r="AJ3038" s="3" t="s">
        <v>218</v>
      </c>
      <c r="AN3038" s="47"/>
      <c r="AO3038" s="47"/>
      <c r="AQ3038" s="47"/>
    </row>
    <row r="3039" spans="1:43" s="4" customFormat="1" ht="15" x14ac:dyDescent="0.25">
      <c r="A3039" s="48"/>
      <c r="B3039" s="49" t="s">
        <v>58</v>
      </c>
      <c r="C3039" s="372" t="s">
        <v>62</v>
      </c>
      <c r="D3039" s="372"/>
      <c r="E3039" s="372"/>
      <c r="F3039" s="51"/>
      <c r="G3039" s="52"/>
      <c r="H3039" s="52"/>
      <c r="I3039" s="52"/>
      <c r="J3039" s="53">
        <v>620.42999999999995</v>
      </c>
      <c r="K3039" s="54">
        <v>1.1499999999999999</v>
      </c>
      <c r="L3039" s="53">
        <v>14.27</v>
      </c>
      <c r="M3039" s="54">
        <v>34.96</v>
      </c>
      <c r="N3039" s="64">
        <v>498.88</v>
      </c>
      <c r="AF3039" s="39"/>
      <c r="AG3039" s="47"/>
      <c r="AH3039" s="47"/>
      <c r="AK3039" s="3" t="s">
        <v>62</v>
      </c>
      <c r="AN3039" s="47"/>
      <c r="AO3039" s="47"/>
      <c r="AQ3039" s="47"/>
    </row>
    <row r="3040" spans="1:43" s="4" customFormat="1" ht="15" x14ac:dyDescent="0.25">
      <c r="A3040" s="48"/>
      <c r="B3040" s="49" t="s">
        <v>73</v>
      </c>
      <c r="C3040" s="372" t="s">
        <v>175</v>
      </c>
      <c r="D3040" s="372"/>
      <c r="E3040" s="372"/>
      <c r="F3040" s="51"/>
      <c r="G3040" s="52"/>
      <c r="H3040" s="52"/>
      <c r="I3040" s="52"/>
      <c r="J3040" s="107">
        <v>3092.82</v>
      </c>
      <c r="K3040" s="54">
        <v>1.1499999999999999</v>
      </c>
      <c r="L3040" s="53">
        <v>71.13</v>
      </c>
      <c r="M3040" s="52"/>
      <c r="N3040" s="58"/>
      <c r="AF3040" s="39"/>
      <c r="AG3040" s="47"/>
      <c r="AH3040" s="47"/>
      <c r="AK3040" s="3" t="s">
        <v>175</v>
      </c>
      <c r="AN3040" s="47"/>
      <c r="AO3040" s="47"/>
      <c r="AQ3040" s="47"/>
    </row>
    <row r="3041" spans="1:43" s="4" customFormat="1" ht="15" x14ac:dyDescent="0.25">
      <c r="A3041" s="48"/>
      <c r="B3041" s="49" t="s">
        <v>78</v>
      </c>
      <c r="C3041" s="372" t="s">
        <v>176</v>
      </c>
      <c r="D3041" s="372"/>
      <c r="E3041" s="372"/>
      <c r="F3041" s="51"/>
      <c r="G3041" s="52"/>
      <c r="H3041" s="52"/>
      <c r="I3041" s="52"/>
      <c r="J3041" s="53">
        <v>399.08</v>
      </c>
      <c r="K3041" s="54">
        <v>1.1499999999999999</v>
      </c>
      <c r="L3041" s="53">
        <v>9.18</v>
      </c>
      <c r="M3041" s="54">
        <v>34.96</v>
      </c>
      <c r="N3041" s="64">
        <v>320.93</v>
      </c>
      <c r="AF3041" s="39"/>
      <c r="AG3041" s="47"/>
      <c r="AH3041" s="47"/>
      <c r="AK3041" s="3" t="s">
        <v>176</v>
      </c>
      <c r="AN3041" s="47"/>
      <c r="AO3041" s="47"/>
      <c r="AQ3041" s="47"/>
    </row>
    <row r="3042" spans="1:43" s="4" customFormat="1" ht="15" x14ac:dyDescent="0.25">
      <c r="A3042" s="48"/>
      <c r="B3042" s="49" t="s">
        <v>122</v>
      </c>
      <c r="C3042" s="372" t="s">
        <v>177</v>
      </c>
      <c r="D3042" s="372"/>
      <c r="E3042" s="372"/>
      <c r="F3042" s="51"/>
      <c r="G3042" s="52"/>
      <c r="H3042" s="52"/>
      <c r="I3042" s="52"/>
      <c r="J3042" s="107">
        <v>7435.74</v>
      </c>
      <c r="K3042" s="52"/>
      <c r="L3042" s="53">
        <v>148.71</v>
      </c>
      <c r="M3042" s="52"/>
      <c r="N3042" s="58"/>
      <c r="AF3042" s="39"/>
      <c r="AG3042" s="47"/>
      <c r="AH3042" s="47"/>
      <c r="AK3042" s="3" t="s">
        <v>177</v>
      </c>
      <c r="AN3042" s="47"/>
      <c r="AO3042" s="47"/>
      <c r="AQ3042" s="47"/>
    </row>
    <row r="3043" spans="1:43" s="4" customFormat="1" ht="15" x14ac:dyDescent="0.25">
      <c r="A3043" s="56"/>
      <c r="B3043" s="49"/>
      <c r="C3043" s="372" t="s">
        <v>63</v>
      </c>
      <c r="D3043" s="372"/>
      <c r="E3043" s="372"/>
      <c r="F3043" s="51" t="s">
        <v>64</v>
      </c>
      <c r="G3043" s="54">
        <v>65.239999999999995</v>
      </c>
      <c r="H3043" s="54">
        <v>1.1499999999999999</v>
      </c>
      <c r="I3043" s="114">
        <v>1.5005200000000001</v>
      </c>
      <c r="J3043" s="57"/>
      <c r="K3043" s="52"/>
      <c r="L3043" s="57"/>
      <c r="M3043" s="52"/>
      <c r="N3043" s="58"/>
      <c r="AF3043" s="39"/>
      <c r="AG3043" s="47"/>
      <c r="AH3043" s="47"/>
      <c r="AL3043" s="3" t="s">
        <v>63</v>
      </c>
      <c r="AN3043" s="47"/>
      <c r="AO3043" s="47"/>
      <c r="AQ3043" s="47"/>
    </row>
    <row r="3044" spans="1:43" s="4" customFormat="1" ht="15" x14ac:dyDescent="0.25">
      <c r="A3044" s="56"/>
      <c r="B3044" s="49"/>
      <c r="C3044" s="372" t="s">
        <v>178</v>
      </c>
      <c r="D3044" s="372"/>
      <c r="E3044" s="372"/>
      <c r="F3044" s="51" t="s">
        <v>64</v>
      </c>
      <c r="G3044" s="54">
        <v>37.51</v>
      </c>
      <c r="H3044" s="54">
        <v>1.1499999999999999</v>
      </c>
      <c r="I3044" s="114">
        <v>0.86273</v>
      </c>
      <c r="J3044" s="57"/>
      <c r="K3044" s="52"/>
      <c r="L3044" s="57"/>
      <c r="M3044" s="52"/>
      <c r="N3044" s="58"/>
      <c r="AF3044" s="39"/>
      <c r="AG3044" s="47"/>
      <c r="AH3044" s="47"/>
      <c r="AL3044" s="3" t="s">
        <v>178</v>
      </c>
      <c r="AN3044" s="47"/>
      <c r="AO3044" s="47"/>
      <c r="AQ3044" s="47"/>
    </row>
    <row r="3045" spans="1:43" s="4" customFormat="1" ht="15" x14ac:dyDescent="0.25">
      <c r="A3045" s="48"/>
      <c r="B3045" s="49"/>
      <c r="C3045" s="375" t="s">
        <v>65</v>
      </c>
      <c r="D3045" s="375"/>
      <c r="E3045" s="375"/>
      <c r="F3045" s="59"/>
      <c r="G3045" s="60"/>
      <c r="H3045" s="60"/>
      <c r="I3045" s="60"/>
      <c r="J3045" s="108">
        <v>11148.99</v>
      </c>
      <c r="K3045" s="60"/>
      <c r="L3045" s="61">
        <v>234.11</v>
      </c>
      <c r="M3045" s="60"/>
      <c r="N3045" s="62"/>
      <c r="AF3045" s="39"/>
      <c r="AG3045" s="47"/>
      <c r="AH3045" s="47"/>
      <c r="AM3045" s="3" t="s">
        <v>65</v>
      </c>
      <c r="AN3045" s="47"/>
      <c r="AO3045" s="47"/>
      <c r="AQ3045" s="47"/>
    </row>
    <row r="3046" spans="1:43" s="4" customFormat="1" ht="15" x14ac:dyDescent="0.25">
      <c r="A3046" s="56"/>
      <c r="B3046" s="49"/>
      <c r="C3046" s="372" t="s">
        <v>66</v>
      </c>
      <c r="D3046" s="372"/>
      <c r="E3046" s="372"/>
      <c r="F3046" s="51"/>
      <c r="G3046" s="52"/>
      <c r="H3046" s="52"/>
      <c r="I3046" s="52"/>
      <c r="J3046" s="57"/>
      <c r="K3046" s="52"/>
      <c r="L3046" s="53">
        <v>23.45</v>
      </c>
      <c r="M3046" s="52"/>
      <c r="N3046" s="64">
        <v>819.81</v>
      </c>
      <c r="AF3046" s="39"/>
      <c r="AG3046" s="47"/>
      <c r="AH3046" s="47"/>
      <c r="AL3046" s="3" t="s">
        <v>66</v>
      </c>
      <c r="AN3046" s="47"/>
      <c r="AO3046" s="47"/>
      <c r="AQ3046" s="47"/>
    </row>
    <row r="3047" spans="1:43" s="4" customFormat="1" ht="15" x14ac:dyDescent="0.25">
      <c r="A3047" s="56"/>
      <c r="B3047" s="49" t="s">
        <v>663</v>
      </c>
      <c r="C3047" s="372" t="s">
        <v>664</v>
      </c>
      <c r="D3047" s="372"/>
      <c r="E3047" s="372"/>
      <c r="F3047" s="51" t="s">
        <v>69</v>
      </c>
      <c r="G3047" s="63">
        <v>103</v>
      </c>
      <c r="H3047" s="52"/>
      <c r="I3047" s="63">
        <v>103</v>
      </c>
      <c r="J3047" s="57"/>
      <c r="K3047" s="52"/>
      <c r="L3047" s="53">
        <v>24.15</v>
      </c>
      <c r="M3047" s="52"/>
      <c r="N3047" s="64">
        <v>844.4</v>
      </c>
      <c r="AF3047" s="39"/>
      <c r="AG3047" s="47"/>
      <c r="AH3047" s="47"/>
      <c r="AL3047" s="3" t="s">
        <v>664</v>
      </c>
      <c r="AN3047" s="47"/>
      <c r="AO3047" s="47"/>
      <c r="AQ3047" s="47"/>
    </row>
    <row r="3048" spans="1:43" s="4" customFormat="1" ht="15" x14ac:dyDescent="0.25">
      <c r="A3048" s="56"/>
      <c r="B3048" s="49" t="s">
        <v>665</v>
      </c>
      <c r="C3048" s="372" t="s">
        <v>666</v>
      </c>
      <c r="D3048" s="372"/>
      <c r="E3048" s="372"/>
      <c r="F3048" s="51" t="s">
        <v>69</v>
      </c>
      <c r="G3048" s="63">
        <v>60</v>
      </c>
      <c r="H3048" s="52"/>
      <c r="I3048" s="63">
        <v>60</v>
      </c>
      <c r="J3048" s="57"/>
      <c r="K3048" s="52"/>
      <c r="L3048" s="53">
        <v>14.07</v>
      </c>
      <c r="M3048" s="52"/>
      <c r="N3048" s="64">
        <v>491.89</v>
      </c>
      <c r="AF3048" s="39"/>
      <c r="AG3048" s="47"/>
      <c r="AH3048" s="47"/>
      <c r="AL3048" s="3" t="s">
        <v>666</v>
      </c>
      <c r="AN3048" s="47"/>
      <c r="AO3048" s="47"/>
      <c r="AQ3048" s="47"/>
    </row>
    <row r="3049" spans="1:43" s="4" customFormat="1" ht="15" x14ac:dyDescent="0.25">
      <c r="A3049" s="65"/>
      <c r="B3049" s="66"/>
      <c r="C3049" s="374" t="s">
        <v>72</v>
      </c>
      <c r="D3049" s="374"/>
      <c r="E3049" s="374"/>
      <c r="F3049" s="42"/>
      <c r="G3049" s="43"/>
      <c r="H3049" s="43"/>
      <c r="I3049" s="43"/>
      <c r="J3049" s="45"/>
      <c r="K3049" s="43"/>
      <c r="L3049" s="67">
        <v>272.33</v>
      </c>
      <c r="M3049" s="60"/>
      <c r="N3049" s="46"/>
      <c r="AF3049" s="39"/>
      <c r="AG3049" s="47"/>
      <c r="AH3049" s="47"/>
      <c r="AN3049" s="47" t="s">
        <v>72</v>
      </c>
      <c r="AO3049" s="47"/>
      <c r="AQ3049" s="47"/>
    </row>
    <row r="3050" spans="1:43" s="4" customFormat="1" ht="22.5" x14ac:dyDescent="0.25">
      <c r="A3050" s="40" t="s">
        <v>1137</v>
      </c>
      <c r="B3050" s="41" t="s">
        <v>668</v>
      </c>
      <c r="C3050" s="374" t="s">
        <v>1138</v>
      </c>
      <c r="D3050" s="374"/>
      <c r="E3050" s="374"/>
      <c r="F3050" s="42" t="s">
        <v>231</v>
      </c>
      <c r="G3050" s="43">
        <v>20.399999999999999</v>
      </c>
      <c r="H3050" s="44">
        <v>1</v>
      </c>
      <c r="I3050" s="120">
        <v>20.399999999999999</v>
      </c>
      <c r="J3050" s="67">
        <v>267.92</v>
      </c>
      <c r="K3050" s="43"/>
      <c r="L3050" s="67">
        <v>639.25</v>
      </c>
      <c r="M3050" s="68">
        <v>8.5500000000000007</v>
      </c>
      <c r="N3050" s="115">
        <v>5465.57</v>
      </c>
      <c r="AF3050" s="39"/>
      <c r="AG3050" s="47"/>
      <c r="AH3050" s="47" t="s">
        <v>1138</v>
      </c>
      <c r="AN3050" s="47"/>
      <c r="AO3050" s="47"/>
      <c r="AQ3050" s="47"/>
    </row>
    <row r="3051" spans="1:43" s="4" customFormat="1" ht="15" x14ac:dyDescent="0.25">
      <c r="A3051" s="69"/>
      <c r="B3051" s="50"/>
      <c r="C3051" s="372" t="s">
        <v>1139</v>
      </c>
      <c r="D3051" s="372"/>
      <c r="E3051" s="372"/>
      <c r="F3051" s="372"/>
      <c r="G3051" s="372"/>
      <c r="H3051" s="372"/>
      <c r="I3051" s="372"/>
      <c r="J3051" s="372"/>
      <c r="K3051" s="372"/>
      <c r="L3051" s="372"/>
      <c r="M3051" s="372"/>
      <c r="N3051" s="377"/>
      <c r="AF3051" s="39"/>
      <c r="AG3051" s="47"/>
      <c r="AH3051" s="47"/>
      <c r="AI3051" s="3" t="s">
        <v>1139</v>
      </c>
      <c r="AN3051" s="47"/>
      <c r="AO3051" s="47"/>
      <c r="AQ3051" s="47"/>
    </row>
    <row r="3052" spans="1:43" s="4" customFormat="1" ht="15" x14ac:dyDescent="0.25">
      <c r="A3052" s="65"/>
      <c r="B3052" s="66"/>
      <c r="C3052" s="374" t="s">
        <v>72</v>
      </c>
      <c r="D3052" s="374"/>
      <c r="E3052" s="374"/>
      <c r="F3052" s="42"/>
      <c r="G3052" s="43"/>
      <c r="H3052" s="43"/>
      <c r="I3052" s="43"/>
      <c r="J3052" s="45"/>
      <c r="K3052" s="43"/>
      <c r="L3052" s="67">
        <v>639.25</v>
      </c>
      <c r="M3052" s="60"/>
      <c r="N3052" s="115">
        <v>5465.57</v>
      </c>
      <c r="AF3052" s="39"/>
      <c r="AG3052" s="47"/>
      <c r="AH3052" s="47"/>
      <c r="AN3052" s="47" t="s">
        <v>72</v>
      </c>
      <c r="AO3052" s="47"/>
      <c r="AQ3052" s="47"/>
    </row>
    <row r="3053" spans="1:43" s="4" customFormat="1" ht="23.25" x14ac:dyDescent="0.25">
      <c r="A3053" s="40" t="s">
        <v>1140</v>
      </c>
      <c r="B3053" s="41" t="s">
        <v>672</v>
      </c>
      <c r="C3053" s="374" t="s">
        <v>1141</v>
      </c>
      <c r="D3053" s="374"/>
      <c r="E3053" s="374"/>
      <c r="F3053" s="42" t="s">
        <v>674</v>
      </c>
      <c r="G3053" s="43">
        <v>0.04</v>
      </c>
      <c r="H3053" s="44">
        <v>1</v>
      </c>
      <c r="I3053" s="68">
        <v>0.04</v>
      </c>
      <c r="J3053" s="105">
        <v>7182</v>
      </c>
      <c r="K3053" s="43"/>
      <c r="L3053" s="67">
        <v>287.27999999999997</v>
      </c>
      <c r="M3053" s="43"/>
      <c r="N3053" s="46"/>
      <c r="AF3053" s="39"/>
      <c r="AG3053" s="47"/>
      <c r="AH3053" s="47" t="s">
        <v>1141</v>
      </c>
      <c r="AN3053" s="47"/>
      <c r="AO3053" s="47"/>
      <c r="AQ3053" s="47"/>
    </row>
    <row r="3054" spans="1:43" s="4" customFormat="1" ht="15" x14ac:dyDescent="0.25">
      <c r="A3054" s="69"/>
      <c r="B3054" s="50"/>
      <c r="C3054" s="372" t="s">
        <v>675</v>
      </c>
      <c r="D3054" s="372"/>
      <c r="E3054" s="372"/>
      <c r="F3054" s="372"/>
      <c r="G3054" s="372"/>
      <c r="H3054" s="372"/>
      <c r="I3054" s="372"/>
      <c r="J3054" s="372"/>
      <c r="K3054" s="372"/>
      <c r="L3054" s="372"/>
      <c r="M3054" s="372"/>
      <c r="N3054" s="377"/>
      <c r="AF3054" s="39"/>
      <c r="AG3054" s="47"/>
      <c r="AH3054" s="47"/>
      <c r="AI3054" s="3" t="s">
        <v>675</v>
      </c>
      <c r="AN3054" s="47"/>
      <c r="AO3054" s="47"/>
      <c r="AQ3054" s="47"/>
    </row>
    <row r="3055" spans="1:43" s="4" customFormat="1" ht="15" x14ac:dyDescent="0.25">
      <c r="A3055" s="65"/>
      <c r="B3055" s="66"/>
      <c r="C3055" s="374" t="s">
        <v>72</v>
      </c>
      <c r="D3055" s="374"/>
      <c r="E3055" s="374"/>
      <c r="F3055" s="42"/>
      <c r="G3055" s="43"/>
      <c r="H3055" s="43"/>
      <c r="I3055" s="43"/>
      <c r="J3055" s="45"/>
      <c r="K3055" s="43"/>
      <c r="L3055" s="67">
        <v>287.27999999999997</v>
      </c>
      <c r="M3055" s="60"/>
      <c r="N3055" s="46"/>
      <c r="AF3055" s="39"/>
      <c r="AG3055" s="47"/>
      <c r="AH3055" s="47"/>
      <c r="AN3055" s="47" t="s">
        <v>72</v>
      </c>
      <c r="AO3055" s="47"/>
      <c r="AQ3055" s="47"/>
    </row>
    <row r="3056" spans="1:43" s="4" customFormat="1" ht="15" x14ac:dyDescent="0.25">
      <c r="A3056" s="381" t="s">
        <v>1142</v>
      </c>
      <c r="B3056" s="382"/>
      <c r="C3056" s="382"/>
      <c r="D3056" s="382"/>
      <c r="E3056" s="382"/>
      <c r="F3056" s="382"/>
      <c r="G3056" s="382"/>
      <c r="H3056" s="382"/>
      <c r="I3056" s="382"/>
      <c r="J3056" s="382"/>
      <c r="K3056" s="382"/>
      <c r="L3056" s="382"/>
      <c r="M3056" s="382"/>
      <c r="N3056" s="383"/>
      <c r="AF3056" s="39"/>
      <c r="AG3056" s="47" t="s">
        <v>1142</v>
      </c>
      <c r="AH3056" s="47"/>
      <c r="AN3056" s="47"/>
      <c r="AO3056" s="47"/>
      <c r="AQ3056" s="47"/>
    </row>
    <row r="3057" spans="1:43" s="4" customFormat="1" ht="57" x14ac:dyDescent="0.25">
      <c r="A3057" s="40" t="s">
        <v>1143</v>
      </c>
      <c r="B3057" s="41" t="s">
        <v>659</v>
      </c>
      <c r="C3057" s="374" t="s">
        <v>660</v>
      </c>
      <c r="D3057" s="374"/>
      <c r="E3057" s="374"/>
      <c r="F3057" s="42" t="s">
        <v>661</v>
      </c>
      <c r="G3057" s="43">
        <v>0.34200000000000003</v>
      </c>
      <c r="H3057" s="44">
        <v>1</v>
      </c>
      <c r="I3057" s="116">
        <v>0.34200000000000003</v>
      </c>
      <c r="J3057" s="45"/>
      <c r="K3057" s="43"/>
      <c r="L3057" s="45"/>
      <c r="M3057" s="43"/>
      <c r="N3057" s="46"/>
      <c r="AF3057" s="39"/>
      <c r="AG3057" s="47"/>
      <c r="AH3057" s="47" t="s">
        <v>660</v>
      </c>
      <c r="AN3057" s="47"/>
      <c r="AO3057" s="47"/>
      <c r="AQ3057" s="47"/>
    </row>
    <row r="3058" spans="1:43" s="4" customFormat="1" ht="15" x14ac:dyDescent="0.25">
      <c r="A3058" s="69"/>
      <c r="B3058" s="50"/>
      <c r="C3058" s="372" t="s">
        <v>1144</v>
      </c>
      <c r="D3058" s="372"/>
      <c r="E3058" s="372"/>
      <c r="F3058" s="372"/>
      <c r="G3058" s="372"/>
      <c r="H3058" s="372"/>
      <c r="I3058" s="372"/>
      <c r="J3058" s="372"/>
      <c r="K3058" s="372"/>
      <c r="L3058" s="372"/>
      <c r="M3058" s="372"/>
      <c r="N3058" s="377"/>
      <c r="AF3058" s="39"/>
      <c r="AG3058" s="47"/>
      <c r="AH3058" s="47"/>
      <c r="AI3058" s="3" t="s">
        <v>1144</v>
      </c>
      <c r="AN3058" s="47"/>
      <c r="AO3058" s="47"/>
      <c r="AQ3058" s="47"/>
    </row>
    <row r="3059" spans="1:43" s="4" customFormat="1" ht="22.5" x14ac:dyDescent="0.25">
      <c r="A3059" s="103"/>
      <c r="B3059" s="49" t="s">
        <v>217</v>
      </c>
      <c r="C3059" s="368" t="s">
        <v>218</v>
      </c>
      <c r="D3059" s="368"/>
      <c r="E3059" s="368"/>
      <c r="F3059" s="368"/>
      <c r="G3059" s="368"/>
      <c r="H3059" s="368"/>
      <c r="I3059" s="368"/>
      <c r="J3059" s="368"/>
      <c r="K3059" s="368"/>
      <c r="L3059" s="368"/>
      <c r="M3059" s="368"/>
      <c r="N3059" s="376"/>
      <c r="AF3059" s="39"/>
      <c r="AG3059" s="47"/>
      <c r="AH3059" s="47"/>
      <c r="AJ3059" s="3" t="s">
        <v>218</v>
      </c>
      <c r="AN3059" s="47"/>
      <c r="AO3059" s="47"/>
      <c r="AQ3059" s="47"/>
    </row>
    <row r="3060" spans="1:43" s="4" customFormat="1" ht="15" x14ac:dyDescent="0.25">
      <c r="A3060" s="48"/>
      <c r="B3060" s="49" t="s">
        <v>58</v>
      </c>
      <c r="C3060" s="372" t="s">
        <v>62</v>
      </c>
      <c r="D3060" s="372"/>
      <c r="E3060" s="372"/>
      <c r="F3060" s="51"/>
      <c r="G3060" s="52"/>
      <c r="H3060" s="52"/>
      <c r="I3060" s="52"/>
      <c r="J3060" s="53">
        <v>620.42999999999995</v>
      </c>
      <c r="K3060" s="54">
        <v>1.1499999999999999</v>
      </c>
      <c r="L3060" s="53">
        <v>244.02</v>
      </c>
      <c r="M3060" s="54">
        <v>34.96</v>
      </c>
      <c r="N3060" s="55">
        <v>8530.94</v>
      </c>
      <c r="AF3060" s="39"/>
      <c r="AG3060" s="47"/>
      <c r="AH3060" s="47"/>
      <c r="AK3060" s="3" t="s">
        <v>62</v>
      </c>
      <c r="AN3060" s="47"/>
      <c r="AO3060" s="47"/>
      <c r="AQ3060" s="47"/>
    </row>
    <row r="3061" spans="1:43" s="4" customFormat="1" ht="15" x14ac:dyDescent="0.25">
      <c r="A3061" s="48"/>
      <c r="B3061" s="49" t="s">
        <v>73</v>
      </c>
      <c r="C3061" s="372" t="s">
        <v>175</v>
      </c>
      <c r="D3061" s="372"/>
      <c r="E3061" s="372"/>
      <c r="F3061" s="51"/>
      <c r="G3061" s="52"/>
      <c r="H3061" s="52"/>
      <c r="I3061" s="52"/>
      <c r="J3061" s="107">
        <v>3092.82</v>
      </c>
      <c r="K3061" s="54">
        <v>1.1499999999999999</v>
      </c>
      <c r="L3061" s="107">
        <v>1216.4100000000001</v>
      </c>
      <c r="M3061" s="52"/>
      <c r="N3061" s="58"/>
      <c r="AF3061" s="39"/>
      <c r="AG3061" s="47"/>
      <c r="AH3061" s="47"/>
      <c r="AK3061" s="3" t="s">
        <v>175</v>
      </c>
      <c r="AN3061" s="47"/>
      <c r="AO3061" s="47"/>
      <c r="AQ3061" s="47"/>
    </row>
    <row r="3062" spans="1:43" s="4" customFormat="1" ht="15" x14ac:dyDescent="0.25">
      <c r="A3062" s="48"/>
      <c r="B3062" s="49" t="s">
        <v>78</v>
      </c>
      <c r="C3062" s="372" t="s">
        <v>176</v>
      </c>
      <c r="D3062" s="372"/>
      <c r="E3062" s="372"/>
      <c r="F3062" s="51"/>
      <c r="G3062" s="52"/>
      <c r="H3062" s="52"/>
      <c r="I3062" s="52"/>
      <c r="J3062" s="53">
        <v>399.08</v>
      </c>
      <c r="K3062" s="54">
        <v>1.1499999999999999</v>
      </c>
      <c r="L3062" s="53">
        <v>156.96</v>
      </c>
      <c r="M3062" s="54">
        <v>34.96</v>
      </c>
      <c r="N3062" s="55">
        <v>5487.32</v>
      </c>
      <c r="AF3062" s="39"/>
      <c r="AG3062" s="47"/>
      <c r="AH3062" s="47"/>
      <c r="AK3062" s="3" t="s">
        <v>176</v>
      </c>
      <c r="AN3062" s="47"/>
      <c r="AO3062" s="47"/>
      <c r="AQ3062" s="47"/>
    </row>
    <row r="3063" spans="1:43" s="4" customFormat="1" ht="15" x14ac:dyDescent="0.25">
      <c r="A3063" s="48"/>
      <c r="B3063" s="49" t="s">
        <v>122</v>
      </c>
      <c r="C3063" s="372" t="s">
        <v>177</v>
      </c>
      <c r="D3063" s="372"/>
      <c r="E3063" s="372"/>
      <c r="F3063" s="51"/>
      <c r="G3063" s="52"/>
      <c r="H3063" s="52"/>
      <c r="I3063" s="52"/>
      <c r="J3063" s="107">
        <v>7435.74</v>
      </c>
      <c r="K3063" s="52"/>
      <c r="L3063" s="107">
        <v>2543.02</v>
      </c>
      <c r="M3063" s="52"/>
      <c r="N3063" s="58"/>
      <c r="AF3063" s="39"/>
      <c r="AG3063" s="47"/>
      <c r="AH3063" s="47"/>
      <c r="AK3063" s="3" t="s">
        <v>177</v>
      </c>
      <c r="AN3063" s="47"/>
      <c r="AO3063" s="47"/>
      <c r="AQ3063" s="47"/>
    </row>
    <row r="3064" spans="1:43" s="4" customFormat="1" ht="15" x14ac:dyDescent="0.25">
      <c r="A3064" s="56"/>
      <c r="B3064" s="49"/>
      <c r="C3064" s="372" t="s">
        <v>63</v>
      </c>
      <c r="D3064" s="372"/>
      <c r="E3064" s="372"/>
      <c r="F3064" s="51" t="s">
        <v>64</v>
      </c>
      <c r="G3064" s="54">
        <v>65.239999999999995</v>
      </c>
      <c r="H3064" s="54">
        <v>1.1499999999999999</v>
      </c>
      <c r="I3064" s="117">
        <v>25.658892000000002</v>
      </c>
      <c r="J3064" s="57"/>
      <c r="K3064" s="52"/>
      <c r="L3064" s="57"/>
      <c r="M3064" s="52"/>
      <c r="N3064" s="58"/>
      <c r="AF3064" s="39"/>
      <c r="AG3064" s="47"/>
      <c r="AH3064" s="47"/>
      <c r="AL3064" s="3" t="s">
        <v>63</v>
      </c>
      <c r="AN3064" s="47"/>
      <c r="AO3064" s="47"/>
      <c r="AQ3064" s="47"/>
    </row>
    <row r="3065" spans="1:43" s="4" customFormat="1" ht="15" x14ac:dyDescent="0.25">
      <c r="A3065" s="56"/>
      <c r="B3065" s="49"/>
      <c r="C3065" s="372" t="s">
        <v>178</v>
      </c>
      <c r="D3065" s="372"/>
      <c r="E3065" s="372"/>
      <c r="F3065" s="51" t="s">
        <v>64</v>
      </c>
      <c r="G3065" s="54">
        <v>37.51</v>
      </c>
      <c r="H3065" s="54">
        <v>1.1499999999999999</v>
      </c>
      <c r="I3065" s="117">
        <v>14.752682999999999</v>
      </c>
      <c r="J3065" s="57"/>
      <c r="K3065" s="52"/>
      <c r="L3065" s="57"/>
      <c r="M3065" s="52"/>
      <c r="N3065" s="58"/>
      <c r="AF3065" s="39"/>
      <c r="AG3065" s="47"/>
      <c r="AH3065" s="47"/>
      <c r="AL3065" s="3" t="s">
        <v>178</v>
      </c>
      <c r="AN3065" s="47"/>
      <c r="AO3065" s="47"/>
      <c r="AQ3065" s="47"/>
    </row>
    <row r="3066" spans="1:43" s="4" customFormat="1" ht="15" x14ac:dyDescent="0.25">
      <c r="A3066" s="48"/>
      <c r="B3066" s="49"/>
      <c r="C3066" s="375" t="s">
        <v>65</v>
      </c>
      <c r="D3066" s="375"/>
      <c r="E3066" s="375"/>
      <c r="F3066" s="59"/>
      <c r="G3066" s="60"/>
      <c r="H3066" s="60"/>
      <c r="I3066" s="60"/>
      <c r="J3066" s="108">
        <v>11148.99</v>
      </c>
      <c r="K3066" s="60"/>
      <c r="L3066" s="108">
        <v>4003.45</v>
      </c>
      <c r="M3066" s="60"/>
      <c r="N3066" s="62"/>
      <c r="AF3066" s="39"/>
      <c r="AG3066" s="47"/>
      <c r="AH3066" s="47"/>
      <c r="AM3066" s="3" t="s">
        <v>65</v>
      </c>
      <c r="AN3066" s="47"/>
      <c r="AO3066" s="47"/>
      <c r="AQ3066" s="47"/>
    </row>
    <row r="3067" spans="1:43" s="4" customFormat="1" ht="15" x14ac:dyDescent="0.25">
      <c r="A3067" s="56"/>
      <c r="B3067" s="49"/>
      <c r="C3067" s="372" t="s">
        <v>66</v>
      </c>
      <c r="D3067" s="372"/>
      <c r="E3067" s="372"/>
      <c r="F3067" s="51"/>
      <c r="G3067" s="52"/>
      <c r="H3067" s="52"/>
      <c r="I3067" s="52"/>
      <c r="J3067" s="57"/>
      <c r="K3067" s="52"/>
      <c r="L3067" s="53">
        <v>400.98</v>
      </c>
      <c r="M3067" s="52"/>
      <c r="N3067" s="55">
        <v>14018.26</v>
      </c>
      <c r="AF3067" s="39"/>
      <c r="AG3067" s="47"/>
      <c r="AH3067" s="47"/>
      <c r="AL3067" s="3" t="s">
        <v>66</v>
      </c>
      <c r="AN3067" s="47"/>
      <c r="AO3067" s="47"/>
      <c r="AQ3067" s="47"/>
    </row>
    <row r="3068" spans="1:43" s="4" customFormat="1" ht="15" x14ac:dyDescent="0.25">
      <c r="A3068" s="56"/>
      <c r="B3068" s="49" t="s">
        <v>663</v>
      </c>
      <c r="C3068" s="372" t="s">
        <v>664</v>
      </c>
      <c r="D3068" s="372"/>
      <c r="E3068" s="372"/>
      <c r="F3068" s="51" t="s">
        <v>69</v>
      </c>
      <c r="G3068" s="63">
        <v>103</v>
      </c>
      <c r="H3068" s="52"/>
      <c r="I3068" s="63">
        <v>103</v>
      </c>
      <c r="J3068" s="57"/>
      <c r="K3068" s="52"/>
      <c r="L3068" s="53">
        <v>413.01</v>
      </c>
      <c r="M3068" s="52"/>
      <c r="N3068" s="55">
        <v>14438.81</v>
      </c>
      <c r="AF3068" s="39"/>
      <c r="AG3068" s="47"/>
      <c r="AH3068" s="47"/>
      <c r="AL3068" s="3" t="s">
        <v>664</v>
      </c>
      <c r="AN3068" s="47"/>
      <c r="AO3068" s="47"/>
      <c r="AQ3068" s="47"/>
    </row>
    <row r="3069" spans="1:43" s="4" customFormat="1" ht="15" x14ac:dyDescent="0.25">
      <c r="A3069" s="56"/>
      <c r="B3069" s="49" t="s">
        <v>665</v>
      </c>
      <c r="C3069" s="372" t="s">
        <v>666</v>
      </c>
      <c r="D3069" s="372"/>
      <c r="E3069" s="372"/>
      <c r="F3069" s="51" t="s">
        <v>69</v>
      </c>
      <c r="G3069" s="63">
        <v>60</v>
      </c>
      <c r="H3069" s="52"/>
      <c r="I3069" s="63">
        <v>60</v>
      </c>
      <c r="J3069" s="57"/>
      <c r="K3069" s="52"/>
      <c r="L3069" s="53">
        <v>240.59</v>
      </c>
      <c r="M3069" s="52"/>
      <c r="N3069" s="55">
        <v>8410.9599999999991</v>
      </c>
      <c r="AF3069" s="39"/>
      <c r="AG3069" s="47"/>
      <c r="AH3069" s="47"/>
      <c r="AL3069" s="3" t="s">
        <v>666</v>
      </c>
      <c r="AN3069" s="47"/>
      <c r="AO3069" s="47"/>
      <c r="AQ3069" s="47"/>
    </row>
    <row r="3070" spans="1:43" s="4" customFormat="1" ht="15" x14ac:dyDescent="0.25">
      <c r="A3070" s="65"/>
      <c r="B3070" s="66"/>
      <c r="C3070" s="374" t="s">
        <v>72</v>
      </c>
      <c r="D3070" s="374"/>
      <c r="E3070" s="374"/>
      <c r="F3070" s="42"/>
      <c r="G3070" s="43"/>
      <c r="H3070" s="43"/>
      <c r="I3070" s="43"/>
      <c r="J3070" s="45"/>
      <c r="K3070" s="43"/>
      <c r="L3070" s="105">
        <v>4657.05</v>
      </c>
      <c r="M3070" s="60"/>
      <c r="N3070" s="46"/>
      <c r="AF3070" s="39"/>
      <c r="AG3070" s="47"/>
      <c r="AH3070" s="47"/>
      <c r="AN3070" s="47" t="s">
        <v>72</v>
      </c>
      <c r="AO3070" s="47"/>
      <c r="AQ3070" s="47"/>
    </row>
    <row r="3071" spans="1:43" s="4" customFormat="1" ht="22.5" x14ac:dyDescent="0.25">
      <c r="A3071" s="40" t="s">
        <v>1145</v>
      </c>
      <c r="B3071" s="41" t="s">
        <v>668</v>
      </c>
      <c r="C3071" s="374" t="s">
        <v>1138</v>
      </c>
      <c r="D3071" s="374"/>
      <c r="E3071" s="374"/>
      <c r="F3071" s="42" t="s">
        <v>231</v>
      </c>
      <c r="G3071" s="43">
        <v>348.84</v>
      </c>
      <c r="H3071" s="44">
        <v>1</v>
      </c>
      <c r="I3071" s="68">
        <v>348.84</v>
      </c>
      <c r="J3071" s="67">
        <v>267.92</v>
      </c>
      <c r="K3071" s="43"/>
      <c r="L3071" s="105">
        <v>10931.14</v>
      </c>
      <c r="M3071" s="68">
        <v>8.5500000000000007</v>
      </c>
      <c r="N3071" s="115">
        <v>93461.21</v>
      </c>
      <c r="AF3071" s="39"/>
      <c r="AG3071" s="47"/>
      <c r="AH3071" s="47" t="s">
        <v>1138</v>
      </c>
      <c r="AN3071" s="47"/>
      <c r="AO3071" s="47"/>
      <c r="AQ3071" s="47"/>
    </row>
    <row r="3072" spans="1:43" s="4" customFormat="1" ht="15" x14ac:dyDescent="0.25">
      <c r="A3072" s="69"/>
      <c r="B3072" s="50"/>
      <c r="C3072" s="372" t="s">
        <v>1146</v>
      </c>
      <c r="D3072" s="372"/>
      <c r="E3072" s="372"/>
      <c r="F3072" s="372"/>
      <c r="G3072" s="372"/>
      <c r="H3072" s="372"/>
      <c r="I3072" s="372"/>
      <c r="J3072" s="372"/>
      <c r="K3072" s="372"/>
      <c r="L3072" s="372"/>
      <c r="M3072" s="372"/>
      <c r="N3072" s="377"/>
      <c r="AF3072" s="39"/>
      <c r="AG3072" s="47"/>
      <c r="AH3072" s="47"/>
      <c r="AI3072" s="3" t="s">
        <v>1146</v>
      </c>
      <c r="AN3072" s="47"/>
      <c r="AO3072" s="47"/>
      <c r="AQ3072" s="47"/>
    </row>
    <row r="3073" spans="1:43" s="4" customFormat="1" ht="15" x14ac:dyDescent="0.25">
      <c r="A3073" s="65"/>
      <c r="B3073" s="66"/>
      <c r="C3073" s="374" t="s">
        <v>72</v>
      </c>
      <c r="D3073" s="374"/>
      <c r="E3073" s="374"/>
      <c r="F3073" s="42"/>
      <c r="G3073" s="43"/>
      <c r="H3073" s="43"/>
      <c r="I3073" s="43"/>
      <c r="J3073" s="45"/>
      <c r="K3073" s="43"/>
      <c r="L3073" s="105">
        <v>10931.14</v>
      </c>
      <c r="M3073" s="60"/>
      <c r="N3073" s="115">
        <v>93461.21</v>
      </c>
      <c r="AF3073" s="39"/>
      <c r="AG3073" s="47"/>
      <c r="AH3073" s="47"/>
      <c r="AN3073" s="47" t="s">
        <v>72</v>
      </c>
      <c r="AO3073" s="47"/>
      <c r="AQ3073" s="47"/>
    </row>
    <row r="3074" spans="1:43" s="4" customFormat="1" ht="34.5" x14ac:dyDescent="0.25">
      <c r="A3074" s="40" t="s">
        <v>1147</v>
      </c>
      <c r="B3074" s="41" t="s">
        <v>793</v>
      </c>
      <c r="C3074" s="374" t="s">
        <v>794</v>
      </c>
      <c r="D3074" s="374"/>
      <c r="E3074" s="374"/>
      <c r="F3074" s="42" t="s">
        <v>61</v>
      </c>
      <c r="G3074" s="43">
        <v>6</v>
      </c>
      <c r="H3074" s="44">
        <v>1</v>
      </c>
      <c r="I3074" s="44">
        <v>6</v>
      </c>
      <c r="J3074" s="45"/>
      <c r="K3074" s="43"/>
      <c r="L3074" s="45"/>
      <c r="M3074" s="43"/>
      <c r="N3074" s="46"/>
      <c r="AF3074" s="39"/>
      <c r="AG3074" s="47"/>
      <c r="AH3074" s="47" t="s">
        <v>794</v>
      </c>
      <c r="AN3074" s="47"/>
      <c r="AO3074" s="47"/>
      <c r="AQ3074" s="47"/>
    </row>
    <row r="3075" spans="1:43" s="4" customFormat="1" ht="22.5" x14ac:dyDescent="0.25">
      <c r="A3075" s="103"/>
      <c r="B3075" s="49" t="s">
        <v>217</v>
      </c>
      <c r="C3075" s="368" t="s">
        <v>218</v>
      </c>
      <c r="D3075" s="368"/>
      <c r="E3075" s="368"/>
      <c r="F3075" s="368"/>
      <c r="G3075" s="368"/>
      <c r="H3075" s="368"/>
      <c r="I3075" s="368"/>
      <c r="J3075" s="368"/>
      <c r="K3075" s="368"/>
      <c r="L3075" s="368"/>
      <c r="M3075" s="368"/>
      <c r="N3075" s="376"/>
      <c r="AF3075" s="39"/>
      <c r="AG3075" s="47"/>
      <c r="AH3075" s="47"/>
      <c r="AJ3075" s="3" t="s">
        <v>218</v>
      </c>
      <c r="AN3075" s="47"/>
      <c r="AO3075" s="47"/>
      <c r="AQ3075" s="47"/>
    </row>
    <row r="3076" spans="1:43" s="4" customFormat="1" ht="15" x14ac:dyDescent="0.25">
      <c r="A3076" s="48"/>
      <c r="B3076" s="49" t="s">
        <v>58</v>
      </c>
      <c r="C3076" s="372" t="s">
        <v>62</v>
      </c>
      <c r="D3076" s="372"/>
      <c r="E3076" s="372"/>
      <c r="F3076" s="51"/>
      <c r="G3076" s="52"/>
      <c r="H3076" s="52"/>
      <c r="I3076" s="52"/>
      <c r="J3076" s="53">
        <v>26.64</v>
      </c>
      <c r="K3076" s="54">
        <v>1.1499999999999999</v>
      </c>
      <c r="L3076" s="53">
        <v>183.82</v>
      </c>
      <c r="M3076" s="54">
        <v>34.96</v>
      </c>
      <c r="N3076" s="55">
        <v>6426.35</v>
      </c>
      <c r="AF3076" s="39"/>
      <c r="AG3076" s="47"/>
      <c r="AH3076" s="47"/>
      <c r="AK3076" s="3" t="s">
        <v>62</v>
      </c>
      <c r="AN3076" s="47"/>
      <c r="AO3076" s="47"/>
      <c r="AQ3076" s="47"/>
    </row>
    <row r="3077" spans="1:43" s="4" customFormat="1" ht="15" x14ac:dyDescent="0.25">
      <c r="A3077" s="48"/>
      <c r="B3077" s="49" t="s">
        <v>73</v>
      </c>
      <c r="C3077" s="372" t="s">
        <v>175</v>
      </c>
      <c r="D3077" s="372"/>
      <c r="E3077" s="372"/>
      <c r="F3077" s="51"/>
      <c r="G3077" s="52"/>
      <c r="H3077" s="52"/>
      <c r="I3077" s="52"/>
      <c r="J3077" s="53">
        <v>154.88</v>
      </c>
      <c r="K3077" s="54">
        <v>1.1499999999999999</v>
      </c>
      <c r="L3077" s="107">
        <v>1068.67</v>
      </c>
      <c r="M3077" s="52"/>
      <c r="N3077" s="58"/>
      <c r="AF3077" s="39"/>
      <c r="AG3077" s="47"/>
      <c r="AH3077" s="47"/>
      <c r="AK3077" s="3" t="s">
        <v>175</v>
      </c>
      <c r="AN3077" s="47"/>
      <c r="AO3077" s="47"/>
      <c r="AQ3077" s="47"/>
    </row>
    <row r="3078" spans="1:43" s="4" customFormat="1" ht="15" x14ac:dyDescent="0.25">
      <c r="A3078" s="48"/>
      <c r="B3078" s="49" t="s">
        <v>78</v>
      </c>
      <c r="C3078" s="372" t="s">
        <v>176</v>
      </c>
      <c r="D3078" s="372"/>
      <c r="E3078" s="372"/>
      <c r="F3078" s="51"/>
      <c r="G3078" s="52"/>
      <c r="H3078" s="52"/>
      <c r="I3078" s="52"/>
      <c r="J3078" s="53">
        <v>14.81</v>
      </c>
      <c r="K3078" s="54">
        <v>1.1499999999999999</v>
      </c>
      <c r="L3078" s="53">
        <v>102.19</v>
      </c>
      <c r="M3078" s="54">
        <v>34.96</v>
      </c>
      <c r="N3078" s="55">
        <v>3572.56</v>
      </c>
      <c r="AF3078" s="39"/>
      <c r="AG3078" s="47"/>
      <c r="AH3078" s="47"/>
      <c r="AK3078" s="3" t="s">
        <v>176</v>
      </c>
      <c r="AN3078" s="47"/>
      <c r="AO3078" s="47"/>
      <c r="AQ3078" s="47"/>
    </row>
    <row r="3079" spans="1:43" s="4" customFormat="1" ht="15" x14ac:dyDescent="0.25">
      <c r="A3079" s="48"/>
      <c r="B3079" s="49" t="s">
        <v>122</v>
      </c>
      <c r="C3079" s="372" t="s">
        <v>177</v>
      </c>
      <c r="D3079" s="372"/>
      <c r="E3079" s="372"/>
      <c r="F3079" s="51"/>
      <c r="G3079" s="52"/>
      <c r="H3079" s="52"/>
      <c r="I3079" s="52"/>
      <c r="J3079" s="53">
        <v>15.73</v>
      </c>
      <c r="K3079" s="52"/>
      <c r="L3079" s="53">
        <v>94.38</v>
      </c>
      <c r="M3079" s="52"/>
      <c r="N3079" s="58"/>
      <c r="AF3079" s="39"/>
      <c r="AG3079" s="47"/>
      <c r="AH3079" s="47"/>
      <c r="AK3079" s="3" t="s">
        <v>177</v>
      </c>
      <c r="AN3079" s="47"/>
      <c r="AO3079" s="47"/>
      <c r="AQ3079" s="47"/>
    </row>
    <row r="3080" spans="1:43" s="4" customFormat="1" ht="15" x14ac:dyDescent="0.25">
      <c r="A3080" s="56"/>
      <c r="B3080" s="49"/>
      <c r="C3080" s="372" t="s">
        <v>63</v>
      </c>
      <c r="D3080" s="372"/>
      <c r="E3080" s="372"/>
      <c r="F3080" s="51" t="s">
        <v>64</v>
      </c>
      <c r="G3080" s="54">
        <v>2.73</v>
      </c>
      <c r="H3080" s="54">
        <v>1.1499999999999999</v>
      </c>
      <c r="I3080" s="109">
        <v>18.837</v>
      </c>
      <c r="J3080" s="57"/>
      <c r="K3080" s="52"/>
      <c r="L3080" s="57"/>
      <c r="M3080" s="52"/>
      <c r="N3080" s="58"/>
      <c r="AF3080" s="39"/>
      <c r="AG3080" s="47"/>
      <c r="AH3080" s="47"/>
      <c r="AL3080" s="3" t="s">
        <v>63</v>
      </c>
      <c r="AN3080" s="47"/>
      <c r="AO3080" s="47"/>
      <c r="AQ3080" s="47"/>
    </row>
    <row r="3081" spans="1:43" s="4" customFormat="1" ht="15" x14ac:dyDescent="0.25">
      <c r="A3081" s="56"/>
      <c r="B3081" s="49"/>
      <c r="C3081" s="372" t="s">
        <v>178</v>
      </c>
      <c r="D3081" s="372"/>
      <c r="E3081" s="372"/>
      <c r="F3081" s="51" t="s">
        <v>64</v>
      </c>
      <c r="G3081" s="104">
        <v>1.1000000000000001</v>
      </c>
      <c r="H3081" s="54">
        <v>1.1499999999999999</v>
      </c>
      <c r="I3081" s="54">
        <v>7.59</v>
      </c>
      <c r="J3081" s="57"/>
      <c r="K3081" s="52"/>
      <c r="L3081" s="57"/>
      <c r="M3081" s="52"/>
      <c r="N3081" s="58"/>
      <c r="AF3081" s="39"/>
      <c r="AG3081" s="47"/>
      <c r="AH3081" s="47"/>
      <c r="AL3081" s="3" t="s">
        <v>178</v>
      </c>
      <c r="AN3081" s="47"/>
      <c r="AO3081" s="47"/>
      <c r="AQ3081" s="47"/>
    </row>
    <row r="3082" spans="1:43" s="4" customFormat="1" ht="15" x14ac:dyDescent="0.25">
      <c r="A3082" s="48"/>
      <c r="B3082" s="49"/>
      <c r="C3082" s="375" t="s">
        <v>65</v>
      </c>
      <c r="D3082" s="375"/>
      <c r="E3082" s="375"/>
      <c r="F3082" s="59"/>
      <c r="G3082" s="60"/>
      <c r="H3082" s="60"/>
      <c r="I3082" s="60"/>
      <c r="J3082" s="61">
        <v>197.25</v>
      </c>
      <c r="K3082" s="60"/>
      <c r="L3082" s="108">
        <v>1346.87</v>
      </c>
      <c r="M3082" s="60"/>
      <c r="N3082" s="62"/>
      <c r="AF3082" s="39"/>
      <c r="AG3082" s="47"/>
      <c r="AH3082" s="47"/>
      <c r="AM3082" s="3" t="s">
        <v>65</v>
      </c>
      <c r="AN3082" s="47"/>
      <c r="AO3082" s="47"/>
      <c r="AQ3082" s="47"/>
    </row>
    <row r="3083" spans="1:43" s="4" customFormat="1" ht="15" x14ac:dyDescent="0.25">
      <c r="A3083" s="56"/>
      <c r="B3083" s="49"/>
      <c r="C3083" s="372" t="s">
        <v>66</v>
      </c>
      <c r="D3083" s="372"/>
      <c r="E3083" s="372"/>
      <c r="F3083" s="51"/>
      <c r="G3083" s="52"/>
      <c r="H3083" s="52"/>
      <c r="I3083" s="52"/>
      <c r="J3083" s="57"/>
      <c r="K3083" s="52"/>
      <c r="L3083" s="53">
        <v>286.01</v>
      </c>
      <c r="M3083" s="52"/>
      <c r="N3083" s="55">
        <v>9998.91</v>
      </c>
      <c r="AF3083" s="39"/>
      <c r="AG3083" s="47"/>
      <c r="AH3083" s="47"/>
      <c r="AL3083" s="3" t="s">
        <v>66</v>
      </c>
      <c r="AN3083" s="47"/>
      <c r="AO3083" s="47"/>
      <c r="AQ3083" s="47"/>
    </row>
    <row r="3084" spans="1:43" s="4" customFormat="1" ht="23.25" x14ac:dyDescent="0.25">
      <c r="A3084" s="56"/>
      <c r="B3084" s="49" t="s">
        <v>681</v>
      </c>
      <c r="C3084" s="372" t="s">
        <v>682</v>
      </c>
      <c r="D3084" s="372"/>
      <c r="E3084" s="372"/>
      <c r="F3084" s="51" t="s">
        <v>69</v>
      </c>
      <c r="G3084" s="63">
        <v>97</v>
      </c>
      <c r="H3084" s="52"/>
      <c r="I3084" s="63">
        <v>97</v>
      </c>
      <c r="J3084" s="57"/>
      <c r="K3084" s="52"/>
      <c r="L3084" s="53">
        <v>277.43</v>
      </c>
      <c r="M3084" s="52"/>
      <c r="N3084" s="55">
        <v>9698.94</v>
      </c>
      <c r="AF3084" s="39"/>
      <c r="AG3084" s="47"/>
      <c r="AH3084" s="47"/>
      <c r="AL3084" s="3" t="s">
        <v>682</v>
      </c>
      <c r="AN3084" s="47"/>
      <c r="AO3084" s="47"/>
      <c r="AQ3084" s="47"/>
    </row>
    <row r="3085" spans="1:43" s="4" customFormat="1" ht="23.25" x14ac:dyDescent="0.25">
      <c r="A3085" s="56"/>
      <c r="B3085" s="49" t="s">
        <v>683</v>
      </c>
      <c r="C3085" s="372" t="s">
        <v>684</v>
      </c>
      <c r="D3085" s="372"/>
      <c r="E3085" s="372"/>
      <c r="F3085" s="51" t="s">
        <v>69</v>
      </c>
      <c r="G3085" s="63">
        <v>51</v>
      </c>
      <c r="H3085" s="52"/>
      <c r="I3085" s="63">
        <v>51</v>
      </c>
      <c r="J3085" s="57"/>
      <c r="K3085" s="52"/>
      <c r="L3085" s="53">
        <v>145.87</v>
      </c>
      <c r="M3085" s="52"/>
      <c r="N3085" s="55">
        <v>5099.4399999999996</v>
      </c>
      <c r="AF3085" s="39"/>
      <c r="AG3085" s="47"/>
      <c r="AH3085" s="47"/>
      <c r="AL3085" s="3" t="s">
        <v>684</v>
      </c>
      <c r="AN3085" s="47"/>
      <c r="AO3085" s="47"/>
      <c r="AQ3085" s="47"/>
    </row>
    <row r="3086" spans="1:43" s="4" customFormat="1" ht="15" x14ac:dyDescent="0.25">
      <c r="A3086" s="65"/>
      <c r="B3086" s="66"/>
      <c r="C3086" s="374" t="s">
        <v>72</v>
      </c>
      <c r="D3086" s="374"/>
      <c r="E3086" s="374"/>
      <c r="F3086" s="42"/>
      <c r="G3086" s="43"/>
      <c r="H3086" s="43"/>
      <c r="I3086" s="43"/>
      <c r="J3086" s="45"/>
      <c r="K3086" s="43"/>
      <c r="L3086" s="105">
        <v>1770.17</v>
      </c>
      <c r="M3086" s="60"/>
      <c r="N3086" s="46"/>
      <c r="AF3086" s="39"/>
      <c r="AG3086" s="47"/>
      <c r="AH3086" s="47"/>
      <c r="AN3086" s="47" t="s">
        <v>72</v>
      </c>
      <c r="AO3086" s="47"/>
      <c r="AQ3086" s="47"/>
    </row>
    <row r="3087" spans="1:43" s="4" customFormat="1" ht="34.5" x14ac:dyDescent="0.25">
      <c r="A3087" s="40" t="s">
        <v>1148</v>
      </c>
      <c r="B3087" s="41" t="s">
        <v>797</v>
      </c>
      <c r="C3087" s="374" t="s">
        <v>798</v>
      </c>
      <c r="D3087" s="374"/>
      <c r="E3087" s="374"/>
      <c r="F3087" s="42" t="s">
        <v>61</v>
      </c>
      <c r="G3087" s="43">
        <v>6</v>
      </c>
      <c r="H3087" s="44">
        <v>1</v>
      </c>
      <c r="I3087" s="44">
        <v>6</v>
      </c>
      <c r="J3087" s="105">
        <v>1392.13</v>
      </c>
      <c r="K3087" s="43"/>
      <c r="L3087" s="105">
        <v>8352.7800000000007</v>
      </c>
      <c r="M3087" s="43"/>
      <c r="N3087" s="46"/>
      <c r="AF3087" s="39"/>
      <c r="AG3087" s="47"/>
      <c r="AH3087" s="47" t="s">
        <v>798</v>
      </c>
      <c r="AN3087" s="47"/>
      <c r="AO3087" s="47"/>
      <c r="AQ3087" s="47"/>
    </row>
    <row r="3088" spans="1:43" s="4" customFormat="1" ht="15" x14ac:dyDescent="0.25">
      <c r="A3088" s="65"/>
      <c r="B3088" s="66"/>
      <c r="C3088" s="374" t="s">
        <v>72</v>
      </c>
      <c r="D3088" s="374"/>
      <c r="E3088" s="374"/>
      <c r="F3088" s="42"/>
      <c r="G3088" s="43"/>
      <c r="H3088" s="43"/>
      <c r="I3088" s="43"/>
      <c r="J3088" s="45"/>
      <c r="K3088" s="43"/>
      <c r="L3088" s="105">
        <v>8352.7800000000007</v>
      </c>
      <c r="M3088" s="60"/>
      <c r="N3088" s="46"/>
      <c r="AF3088" s="39"/>
      <c r="AG3088" s="47"/>
      <c r="AH3088" s="47"/>
      <c r="AN3088" s="47" t="s">
        <v>72</v>
      </c>
      <c r="AO3088" s="47"/>
      <c r="AQ3088" s="47"/>
    </row>
    <row r="3089" spans="1:43" s="4" customFormat="1" ht="34.5" x14ac:dyDescent="0.25">
      <c r="A3089" s="40" t="s">
        <v>1149</v>
      </c>
      <c r="B3089" s="41" t="s">
        <v>906</v>
      </c>
      <c r="C3089" s="374" t="s">
        <v>907</v>
      </c>
      <c r="D3089" s="374"/>
      <c r="E3089" s="374"/>
      <c r="F3089" s="42" t="s">
        <v>61</v>
      </c>
      <c r="G3089" s="43">
        <v>4</v>
      </c>
      <c r="H3089" s="44">
        <v>1</v>
      </c>
      <c r="I3089" s="44">
        <v>4</v>
      </c>
      <c r="J3089" s="45"/>
      <c r="K3089" s="43"/>
      <c r="L3089" s="45"/>
      <c r="M3089" s="43"/>
      <c r="N3089" s="46"/>
      <c r="AF3089" s="39"/>
      <c r="AG3089" s="47"/>
      <c r="AH3089" s="47" t="s">
        <v>907</v>
      </c>
      <c r="AN3089" s="47"/>
      <c r="AO3089" s="47"/>
      <c r="AQ3089" s="47"/>
    </row>
    <row r="3090" spans="1:43" s="4" customFormat="1" ht="22.5" x14ac:dyDescent="0.25">
      <c r="A3090" s="103"/>
      <c r="B3090" s="49" t="s">
        <v>217</v>
      </c>
      <c r="C3090" s="368" t="s">
        <v>218</v>
      </c>
      <c r="D3090" s="368"/>
      <c r="E3090" s="368"/>
      <c r="F3090" s="368"/>
      <c r="G3090" s="368"/>
      <c r="H3090" s="368"/>
      <c r="I3090" s="368"/>
      <c r="J3090" s="368"/>
      <c r="K3090" s="368"/>
      <c r="L3090" s="368"/>
      <c r="M3090" s="368"/>
      <c r="N3090" s="376"/>
      <c r="AF3090" s="39"/>
      <c r="AG3090" s="47"/>
      <c r="AH3090" s="47"/>
      <c r="AJ3090" s="3" t="s">
        <v>218</v>
      </c>
      <c r="AN3090" s="47"/>
      <c r="AO3090" s="47"/>
      <c r="AQ3090" s="47"/>
    </row>
    <row r="3091" spans="1:43" s="4" customFormat="1" ht="15" x14ac:dyDescent="0.25">
      <c r="A3091" s="48"/>
      <c r="B3091" s="49" t="s">
        <v>58</v>
      </c>
      <c r="C3091" s="372" t="s">
        <v>62</v>
      </c>
      <c r="D3091" s="372"/>
      <c r="E3091" s="372"/>
      <c r="F3091" s="51"/>
      <c r="G3091" s="52"/>
      <c r="H3091" s="52"/>
      <c r="I3091" s="52"/>
      <c r="J3091" s="53">
        <v>35.53</v>
      </c>
      <c r="K3091" s="54">
        <v>1.1499999999999999</v>
      </c>
      <c r="L3091" s="53">
        <v>163.44</v>
      </c>
      <c r="M3091" s="54">
        <v>34.96</v>
      </c>
      <c r="N3091" s="55">
        <v>5713.86</v>
      </c>
      <c r="AF3091" s="39"/>
      <c r="AG3091" s="47"/>
      <c r="AH3091" s="47"/>
      <c r="AK3091" s="3" t="s">
        <v>62</v>
      </c>
      <c r="AN3091" s="47"/>
      <c r="AO3091" s="47"/>
      <c r="AQ3091" s="47"/>
    </row>
    <row r="3092" spans="1:43" s="4" customFormat="1" ht="15" x14ac:dyDescent="0.25">
      <c r="A3092" s="48"/>
      <c r="B3092" s="49" t="s">
        <v>73</v>
      </c>
      <c r="C3092" s="372" t="s">
        <v>175</v>
      </c>
      <c r="D3092" s="372"/>
      <c r="E3092" s="372"/>
      <c r="F3092" s="51"/>
      <c r="G3092" s="52"/>
      <c r="H3092" s="52"/>
      <c r="I3092" s="52"/>
      <c r="J3092" s="53">
        <v>182</v>
      </c>
      <c r="K3092" s="54">
        <v>1.1499999999999999</v>
      </c>
      <c r="L3092" s="53">
        <v>837.2</v>
      </c>
      <c r="M3092" s="52"/>
      <c r="N3092" s="58"/>
      <c r="AF3092" s="39"/>
      <c r="AG3092" s="47"/>
      <c r="AH3092" s="47"/>
      <c r="AK3092" s="3" t="s">
        <v>175</v>
      </c>
      <c r="AN3092" s="47"/>
      <c r="AO3092" s="47"/>
      <c r="AQ3092" s="47"/>
    </row>
    <row r="3093" spans="1:43" s="4" customFormat="1" ht="15" x14ac:dyDescent="0.25">
      <c r="A3093" s="48"/>
      <c r="B3093" s="49" t="s">
        <v>78</v>
      </c>
      <c r="C3093" s="372" t="s">
        <v>176</v>
      </c>
      <c r="D3093" s="372"/>
      <c r="E3093" s="372"/>
      <c r="F3093" s="51"/>
      <c r="G3093" s="52"/>
      <c r="H3093" s="52"/>
      <c r="I3093" s="52"/>
      <c r="J3093" s="53">
        <v>17.38</v>
      </c>
      <c r="K3093" s="54">
        <v>1.1499999999999999</v>
      </c>
      <c r="L3093" s="53">
        <v>79.95</v>
      </c>
      <c r="M3093" s="54">
        <v>34.96</v>
      </c>
      <c r="N3093" s="55">
        <v>2795.05</v>
      </c>
      <c r="AF3093" s="39"/>
      <c r="AG3093" s="47"/>
      <c r="AH3093" s="47"/>
      <c r="AK3093" s="3" t="s">
        <v>176</v>
      </c>
      <c r="AN3093" s="47"/>
      <c r="AO3093" s="47"/>
      <c r="AQ3093" s="47"/>
    </row>
    <row r="3094" spans="1:43" s="4" customFormat="1" ht="15" x14ac:dyDescent="0.25">
      <c r="A3094" s="48"/>
      <c r="B3094" s="49" t="s">
        <v>122</v>
      </c>
      <c r="C3094" s="372" t="s">
        <v>177</v>
      </c>
      <c r="D3094" s="372"/>
      <c r="E3094" s="372"/>
      <c r="F3094" s="51"/>
      <c r="G3094" s="52"/>
      <c r="H3094" s="52"/>
      <c r="I3094" s="52"/>
      <c r="J3094" s="53">
        <v>21.63</v>
      </c>
      <c r="K3094" s="52"/>
      <c r="L3094" s="53">
        <v>86.52</v>
      </c>
      <c r="M3094" s="52"/>
      <c r="N3094" s="58"/>
      <c r="AF3094" s="39"/>
      <c r="AG3094" s="47"/>
      <c r="AH3094" s="47"/>
      <c r="AK3094" s="3" t="s">
        <v>177</v>
      </c>
      <c r="AN3094" s="47"/>
      <c r="AO3094" s="47"/>
      <c r="AQ3094" s="47"/>
    </row>
    <row r="3095" spans="1:43" s="4" customFormat="1" ht="15" x14ac:dyDescent="0.25">
      <c r="A3095" s="56"/>
      <c r="B3095" s="49"/>
      <c r="C3095" s="372" t="s">
        <v>63</v>
      </c>
      <c r="D3095" s="372"/>
      <c r="E3095" s="372"/>
      <c r="F3095" s="51" t="s">
        <v>64</v>
      </c>
      <c r="G3095" s="54">
        <v>3.64</v>
      </c>
      <c r="H3095" s="54">
        <v>1.1499999999999999</v>
      </c>
      <c r="I3095" s="109">
        <v>16.744</v>
      </c>
      <c r="J3095" s="57"/>
      <c r="K3095" s="52"/>
      <c r="L3095" s="57"/>
      <c r="M3095" s="52"/>
      <c r="N3095" s="58"/>
      <c r="AF3095" s="39"/>
      <c r="AG3095" s="47"/>
      <c r="AH3095" s="47"/>
      <c r="AL3095" s="3" t="s">
        <v>63</v>
      </c>
      <c r="AN3095" s="47"/>
      <c r="AO3095" s="47"/>
      <c r="AQ3095" s="47"/>
    </row>
    <row r="3096" spans="1:43" s="4" customFormat="1" ht="15" x14ac:dyDescent="0.25">
      <c r="A3096" s="56"/>
      <c r="B3096" s="49"/>
      <c r="C3096" s="372" t="s">
        <v>178</v>
      </c>
      <c r="D3096" s="372"/>
      <c r="E3096" s="372"/>
      <c r="F3096" s="51" t="s">
        <v>64</v>
      </c>
      <c r="G3096" s="54">
        <v>1.29</v>
      </c>
      <c r="H3096" s="54">
        <v>1.1499999999999999</v>
      </c>
      <c r="I3096" s="109">
        <v>5.9340000000000002</v>
      </c>
      <c r="J3096" s="57"/>
      <c r="K3096" s="52"/>
      <c r="L3096" s="57"/>
      <c r="M3096" s="52"/>
      <c r="N3096" s="58"/>
      <c r="AF3096" s="39"/>
      <c r="AG3096" s="47"/>
      <c r="AH3096" s="47"/>
      <c r="AL3096" s="3" t="s">
        <v>178</v>
      </c>
      <c r="AN3096" s="47"/>
      <c r="AO3096" s="47"/>
      <c r="AQ3096" s="47"/>
    </row>
    <row r="3097" spans="1:43" s="4" customFormat="1" ht="15" x14ac:dyDescent="0.25">
      <c r="A3097" s="48"/>
      <c r="B3097" s="49"/>
      <c r="C3097" s="375" t="s">
        <v>65</v>
      </c>
      <c r="D3097" s="375"/>
      <c r="E3097" s="375"/>
      <c r="F3097" s="59"/>
      <c r="G3097" s="60"/>
      <c r="H3097" s="60"/>
      <c r="I3097" s="60"/>
      <c r="J3097" s="61">
        <v>239.16</v>
      </c>
      <c r="K3097" s="60"/>
      <c r="L3097" s="108">
        <v>1087.1600000000001</v>
      </c>
      <c r="M3097" s="60"/>
      <c r="N3097" s="62"/>
      <c r="AF3097" s="39"/>
      <c r="AG3097" s="47"/>
      <c r="AH3097" s="47"/>
      <c r="AM3097" s="3" t="s">
        <v>65</v>
      </c>
      <c r="AN3097" s="47"/>
      <c r="AO3097" s="47"/>
      <c r="AQ3097" s="47"/>
    </row>
    <row r="3098" spans="1:43" s="4" customFormat="1" ht="15" x14ac:dyDescent="0.25">
      <c r="A3098" s="56"/>
      <c r="B3098" s="49"/>
      <c r="C3098" s="372" t="s">
        <v>66</v>
      </c>
      <c r="D3098" s="372"/>
      <c r="E3098" s="372"/>
      <c r="F3098" s="51"/>
      <c r="G3098" s="52"/>
      <c r="H3098" s="52"/>
      <c r="I3098" s="52"/>
      <c r="J3098" s="57"/>
      <c r="K3098" s="52"/>
      <c r="L3098" s="53">
        <v>243.39</v>
      </c>
      <c r="M3098" s="52"/>
      <c r="N3098" s="55">
        <v>8508.91</v>
      </c>
      <c r="AF3098" s="39"/>
      <c r="AG3098" s="47"/>
      <c r="AH3098" s="47"/>
      <c r="AL3098" s="3" t="s">
        <v>66</v>
      </c>
      <c r="AN3098" s="47"/>
      <c r="AO3098" s="47"/>
      <c r="AQ3098" s="47"/>
    </row>
    <row r="3099" spans="1:43" s="4" customFormat="1" ht="23.25" x14ac:dyDescent="0.25">
      <c r="A3099" s="56"/>
      <c r="B3099" s="49" t="s">
        <v>681</v>
      </c>
      <c r="C3099" s="372" t="s">
        <v>682</v>
      </c>
      <c r="D3099" s="372"/>
      <c r="E3099" s="372"/>
      <c r="F3099" s="51" t="s">
        <v>69</v>
      </c>
      <c r="G3099" s="63">
        <v>97</v>
      </c>
      <c r="H3099" s="52"/>
      <c r="I3099" s="63">
        <v>97</v>
      </c>
      <c r="J3099" s="57"/>
      <c r="K3099" s="52"/>
      <c r="L3099" s="53">
        <v>236.09</v>
      </c>
      <c r="M3099" s="52"/>
      <c r="N3099" s="55">
        <v>8253.64</v>
      </c>
      <c r="AF3099" s="39"/>
      <c r="AG3099" s="47"/>
      <c r="AH3099" s="47"/>
      <c r="AL3099" s="3" t="s">
        <v>682</v>
      </c>
      <c r="AN3099" s="47"/>
      <c r="AO3099" s="47"/>
      <c r="AQ3099" s="47"/>
    </row>
    <row r="3100" spans="1:43" s="4" customFormat="1" ht="23.25" x14ac:dyDescent="0.25">
      <c r="A3100" s="56"/>
      <c r="B3100" s="49" t="s">
        <v>683</v>
      </c>
      <c r="C3100" s="372" t="s">
        <v>684</v>
      </c>
      <c r="D3100" s="372"/>
      <c r="E3100" s="372"/>
      <c r="F3100" s="51" t="s">
        <v>69</v>
      </c>
      <c r="G3100" s="63">
        <v>51</v>
      </c>
      <c r="H3100" s="52"/>
      <c r="I3100" s="63">
        <v>51</v>
      </c>
      <c r="J3100" s="57"/>
      <c r="K3100" s="52"/>
      <c r="L3100" s="53">
        <v>124.13</v>
      </c>
      <c r="M3100" s="52"/>
      <c r="N3100" s="55">
        <v>4339.54</v>
      </c>
      <c r="AF3100" s="39"/>
      <c r="AG3100" s="47"/>
      <c r="AH3100" s="47"/>
      <c r="AL3100" s="3" t="s">
        <v>684</v>
      </c>
      <c r="AN3100" s="47"/>
      <c r="AO3100" s="47"/>
      <c r="AQ3100" s="47"/>
    </row>
    <row r="3101" spans="1:43" s="4" customFormat="1" ht="15" x14ac:dyDescent="0.25">
      <c r="A3101" s="65"/>
      <c r="B3101" s="66"/>
      <c r="C3101" s="374" t="s">
        <v>72</v>
      </c>
      <c r="D3101" s="374"/>
      <c r="E3101" s="374"/>
      <c r="F3101" s="42"/>
      <c r="G3101" s="43"/>
      <c r="H3101" s="43"/>
      <c r="I3101" s="43"/>
      <c r="J3101" s="45"/>
      <c r="K3101" s="43"/>
      <c r="L3101" s="105">
        <v>1447.38</v>
      </c>
      <c r="M3101" s="60"/>
      <c r="N3101" s="46"/>
      <c r="AF3101" s="39"/>
      <c r="AG3101" s="47"/>
      <c r="AH3101" s="47"/>
      <c r="AN3101" s="47" t="s">
        <v>72</v>
      </c>
      <c r="AO3101" s="47"/>
      <c r="AQ3101" s="47"/>
    </row>
    <row r="3102" spans="1:43" s="4" customFormat="1" ht="34.5" x14ac:dyDescent="0.25">
      <c r="A3102" s="40" t="s">
        <v>1150</v>
      </c>
      <c r="B3102" s="41" t="s">
        <v>1151</v>
      </c>
      <c r="C3102" s="374" t="s">
        <v>1152</v>
      </c>
      <c r="D3102" s="374"/>
      <c r="E3102" s="374"/>
      <c r="F3102" s="42" t="s">
        <v>61</v>
      </c>
      <c r="G3102" s="43">
        <v>4</v>
      </c>
      <c r="H3102" s="44">
        <v>1</v>
      </c>
      <c r="I3102" s="44">
        <v>4</v>
      </c>
      <c r="J3102" s="105">
        <v>2518.04</v>
      </c>
      <c r="K3102" s="43"/>
      <c r="L3102" s="105">
        <v>10072.16</v>
      </c>
      <c r="M3102" s="43"/>
      <c r="N3102" s="46"/>
      <c r="AF3102" s="39"/>
      <c r="AG3102" s="47"/>
      <c r="AH3102" s="47" t="s">
        <v>1152</v>
      </c>
      <c r="AN3102" s="47"/>
      <c r="AO3102" s="47"/>
      <c r="AQ3102" s="47"/>
    </row>
    <row r="3103" spans="1:43" s="4" customFormat="1" ht="15" x14ac:dyDescent="0.25">
      <c r="A3103" s="65"/>
      <c r="B3103" s="66"/>
      <c r="C3103" s="374" t="s">
        <v>72</v>
      </c>
      <c r="D3103" s="374"/>
      <c r="E3103" s="374"/>
      <c r="F3103" s="42"/>
      <c r="G3103" s="43"/>
      <c r="H3103" s="43"/>
      <c r="I3103" s="43"/>
      <c r="J3103" s="45"/>
      <c r="K3103" s="43"/>
      <c r="L3103" s="105">
        <v>10072.16</v>
      </c>
      <c r="M3103" s="60"/>
      <c r="N3103" s="46"/>
      <c r="AF3103" s="39"/>
      <c r="AG3103" s="47"/>
      <c r="AH3103" s="47"/>
      <c r="AN3103" s="47" t="s">
        <v>72</v>
      </c>
      <c r="AO3103" s="47"/>
      <c r="AQ3103" s="47"/>
    </row>
    <row r="3104" spans="1:43" s="4" customFormat="1" ht="22.5" x14ac:dyDescent="0.25">
      <c r="A3104" s="40" t="s">
        <v>1153</v>
      </c>
      <c r="B3104" s="41" t="s">
        <v>768</v>
      </c>
      <c r="C3104" s="374" t="s">
        <v>803</v>
      </c>
      <c r="D3104" s="374"/>
      <c r="E3104" s="374"/>
      <c r="F3104" s="42" t="s">
        <v>231</v>
      </c>
      <c r="G3104" s="43">
        <v>71.400000000000006</v>
      </c>
      <c r="H3104" s="44">
        <v>1</v>
      </c>
      <c r="I3104" s="120">
        <v>71.400000000000006</v>
      </c>
      <c r="J3104" s="67">
        <v>127.76</v>
      </c>
      <c r="K3104" s="43"/>
      <c r="L3104" s="105">
        <v>1066.9100000000001</v>
      </c>
      <c r="M3104" s="68">
        <v>8.5500000000000007</v>
      </c>
      <c r="N3104" s="115">
        <v>9122.06</v>
      </c>
      <c r="AF3104" s="39"/>
      <c r="AG3104" s="47"/>
      <c r="AH3104" s="47" t="s">
        <v>803</v>
      </c>
      <c r="AN3104" s="47"/>
      <c r="AO3104" s="47"/>
      <c r="AQ3104" s="47"/>
    </row>
    <row r="3105" spans="1:43" s="4" customFormat="1" ht="15" x14ac:dyDescent="0.25">
      <c r="A3105" s="69"/>
      <c r="B3105" s="50"/>
      <c r="C3105" s="372" t="s">
        <v>1154</v>
      </c>
      <c r="D3105" s="372"/>
      <c r="E3105" s="372"/>
      <c r="F3105" s="372"/>
      <c r="G3105" s="372"/>
      <c r="H3105" s="372"/>
      <c r="I3105" s="372"/>
      <c r="J3105" s="372"/>
      <c r="K3105" s="372"/>
      <c r="L3105" s="372"/>
      <c r="M3105" s="372"/>
      <c r="N3105" s="377"/>
      <c r="AF3105" s="39"/>
      <c r="AG3105" s="47"/>
      <c r="AH3105" s="47"/>
      <c r="AI3105" s="3" t="s">
        <v>1154</v>
      </c>
      <c r="AN3105" s="47"/>
      <c r="AO3105" s="47"/>
      <c r="AQ3105" s="47"/>
    </row>
    <row r="3106" spans="1:43" s="4" customFormat="1" ht="15" x14ac:dyDescent="0.25">
      <c r="A3106" s="65"/>
      <c r="B3106" s="66"/>
      <c r="C3106" s="374" t="s">
        <v>72</v>
      </c>
      <c r="D3106" s="374"/>
      <c r="E3106" s="374"/>
      <c r="F3106" s="42"/>
      <c r="G3106" s="43"/>
      <c r="H3106" s="43"/>
      <c r="I3106" s="43"/>
      <c r="J3106" s="45"/>
      <c r="K3106" s="43"/>
      <c r="L3106" s="105">
        <v>1066.9100000000001</v>
      </c>
      <c r="M3106" s="60"/>
      <c r="N3106" s="115">
        <v>9122.06</v>
      </c>
      <c r="AF3106" s="39"/>
      <c r="AG3106" s="47"/>
      <c r="AH3106" s="47"/>
      <c r="AN3106" s="47" t="s">
        <v>72</v>
      </c>
      <c r="AO3106" s="47"/>
      <c r="AQ3106" s="47"/>
    </row>
    <row r="3107" spans="1:43" s="4" customFormat="1" ht="23.25" x14ac:dyDescent="0.25">
      <c r="A3107" s="40" t="s">
        <v>1155</v>
      </c>
      <c r="B3107" s="41" t="s">
        <v>806</v>
      </c>
      <c r="C3107" s="374" t="s">
        <v>807</v>
      </c>
      <c r="D3107" s="374"/>
      <c r="E3107" s="374"/>
      <c r="F3107" s="42" t="s">
        <v>61</v>
      </c>
      <c r="G3107" s="43">
        <v>14</v>
      </c>
      <c r="H3107" s="44">
        <v>1</v>
      </c>
      <c r="I3107" s="44">
        <v>14</v>
      </c>
      <c r="J3107" s="45"/>
      <c r="K3107" s="43"/>
      <c r="L3107" s="45"/>
      <c r="M3107" s="43"/>
      <c r="N3107" s="46"/>
      <c r="AF3107" s="39"/>
      <c r="AG3107" s="47"/>
      <c r="AH3107" s="47" t="s">
        <v>807</v>
      </c>
      <c r="AN3107" s="47"/>
      <c r="AO3107" s="47"/>
      <c r="AQ3107" s="47"/>
    </row>
    <row r="3108" spans="1:43" s="4" customFormat="1" ht="15" x14ac:dyDescent="0.25">
      <c r="A3108" s="69"/>
      <c r="B3108" s="50"/>
      <c r="C3108" s="372" t="s">
        <v>1156</v>
      </c>
      <c r="D3108" s="372"/>
      <c r="E3108" s="372"/>
      <c r="F3108" s="372"/>
      <c r="G3108" s="372"/>
      <c r="H3108" s="372"/>
      <c r="I3108" s="372"/>
      <c r="J3108" s="372"/>
      <c r="K3108" s="372"/>
      <c r="L3108" s="372"/>
      <c r="M3108" s="372"/>
      <c r="N3108" s="377"/>
      <c r="AF3108" s="39"/>
      <c r="AG3108" s="47"/>
      <c r="AH3108" s="47"/>
      <c r="AI3108" s="3" t="s">
        <v>1156</v>
      </c>
      <c r="AN3108" s="47"/>
      <c r="AO3108" s="47"/>
      <c r="AQ3108" s="47"/>
    </row>
    <row r="3109" spans="1:43" s="4" customFormat="1" ht="22.5" x14ac:dyDescent="0.25">
      <c r="A3109" s="103"/>
      <c r="B3109" s="49" t="s">
        <v>217</v>
      </c>
      <c r="C3109" s="368" t="s">
        <v>218</v>
      </c>
      <c r="D3109" s="368"/>
      <c r="E3109" s="368"/>
      <c r="F3109" s="368"/>
      <c r="G3109" s="368"/>
      <c r="H3109" s="368"/>
      <c r="I3109" s="368"/>
      <c r="J3109" s="368"/>
      <c r="K3109" s="368"/>
      <c r="L3109" s="368"/>
      <c r="M3109" s="368"/>
      <c r="N3109" s="376"/>
      <c r="AF3109" s="39"/>
      <c r="AG3109" s="47"/>
      <c r="AH3109" s="47"/>
      <c r="AJ3109" s="3" t="s">
        <v>218</v>
      </c>
      <c r="AN3109" s="47"/>
      <c r="AO3109" s="47"/>
      <c r="AQ3109" s="47"/>
    </row>
    <row r="3110" spans="1:43" s="4" customFormat="1" ht="15" x14ac:dyDescent="0.25">
      <c r="A3110" s="48"/>
      <c r="B3110" s="49" t="s">
        <v>58</v>
      </c>
      <c r="C3110" s="372" t="s">
        <v>62</v>
      </c>
      <c r="D3110" s="372"/>
      <c r="E3110" s="372"/>
      <c r="F3110" s="51"/>
      <c r="G3110" s="52"/>
      <c r="H3110" s="52"/>
      <c r="I3110" s="52"/>
      <c r="J3110" s="53">
        <v>11.24</v>
      </c>
      <c r="K3110" s="54">
        <v>1.1499999999999999</v>
      </c>
      <c r="L3110" s="53">
        <v>180.96</v>
      </c>
      <c r="M3110" s="54">
        <v>34.96</v>
      </c>
      <c r="N3110" s="55">
        <v>6326.36</v>
      </c>
      <c r="AF3110" s="39"/>
      <c r="AG3110" s="47"/>
      <c r="AH3110" s="47"/>
      <c r="AK3110" s="3" t="s">
        <v>62</v>
      </c>
      <c r="AN3110" s="47"/>
      <c r="AO3110" s="47"/>
      <c r="AQ3110" s="47"/>
    </row>
    <row r="3111" spans="1:43" s="4" customFormat="1" ht="15" x14ac:dyDescent="0.25">
      <c r="A3111" s="48"/>
      <c r="B3111" s="49" t="s">
        <v>73</v>
      </c>
      <c r="C3111" s="372" t="s">
        <v>175</v>
      </c>
      <c r="D3111" s="372"/>
      <c r="E3111" s="372"/>
      <c r="F3111" s="51"/>
      <c r="G3111" s="52"/>
      <c r="H3111" s="52"/>
      <c r="I3111" s="52"/>
      <c r="J3111" s="53">
        <v>45</v>
      </c>
      <c r="K3111" s="54">
        <v>1.1499999999999999</v>
      </c>
      <c r="L3111" s="53">
        <v>724.5</v>
      </c>
      <c r="M3111" s="52"/>
      <c r="N3111" s="58"/>
      <c r="AF3111" s="39"/>
      <c r="AG3111" s="47"/>
      <c r="AH3111" s="47"/>
      <c r="AK3111" s="3" t="s">
        <v>175</v>
      </c>
      <c r="AN3111" s="47"/>
      <c r="AO3111" s="47"/>
      <c r="AQ3111" s="47"/>
    </row>
    <row r="3112" spans="1:43" s="4" customFormat="1" ht="15" x14ac:dyDescent="0.25">
      <c r="A3112" s="48"/>
      <c r="B3112" s="49" t="s">
        <v>78</v>
      </c>
      <c r="C3112" s="372" t="s">
        <v>176</v>
      </c>
      <c r="D3112" s="372"/>
      <c r="E3112" s="372"/>
      <c r="F3112" s="51"/>
      <c r="G3112" s="52"/>
      <c r="H3112" s="52"/>
      <c r="I3112" s="52"/>
      <c r="J3112" s="53">
        <v>4.42</v>
      </c>
      <c r="K3112" s="54">
        <v>1.1499999999999999</v>
      </c>
      <c r="L3112" s="53">
        <v>71.16</v>
      </c>
      <c r="M3112" s="54">
        <v>34.96</v>
      </c>
      <c r="N3112" s="55">
        <v>2487.75</v>
      </c>
      <c r="AF3112" s="39"/>
      <c r="AG3112" s="47"/>
      <c r="AH3112" s="47"/>
      <c r="AK3112" s="3" t="s">
        <v>176</v>
      </c>
      <c r="AN3112" s="47"/>
      <c r="AO3112" s="47"/>
      <c r="AQ3112" s="47"/>
    </row>
    <row r="3113" spans="1:43" s="4" customFormat="1" ht="15" x14ac:dyDescent="0.25">
      <c r="A3113" s="48"/>
      <c r="B3113" s="49" t="s">
        <v>122</v>
      </c>
      <c r="C3113" s="372" t="s">
        <v>177</v>
      </c>
      <c r="D3113" s="372"/>
      <c r="E3113" s="372"/>
      <c r="F3113" s="51"/>
      <c r="G3113" s="52"/>
      <c r="H3113" s="52"/>
      <c r="I3113" s="52"/>
      <c r="J3113" s="53">
        <v>49.39</v>
      </c>
      <c r="K3113" s="52"/>
      <c r="L3113" s="53">
        <v>691.46</v>
      </c>
      <c r="M3113" s="52"/>
      <c r="N3113" s="58"/>
      <c r="AF3113" s="39"/>
      <c r="AG3113" s="47"/>
      <c r="AH3113" s="47"/>
      <c r="AK3113" s="3" t="s">
        <v>177</v>
      </c>
      <c r="AN3113" s="47"/>
      <c r="AO3113" s="47"/>
      <c r="AQ3113" s="47"/>
    </row>
    <row r="3114" spans="1:43" s="4" customFormat="1" ht="15" x14ac:dyDescent="0.25">
      <c r="A3114" s="56"/>
      <c r="B3114" s="49"/>
      <c r="C3114" s="372" t="s">
        <v>63</v>
      </c>
      <c r="D3114" s="372"/>
      <c r="E3114" s="372"/>
      <c r="F3114" s="51" t="s">
        <v>64</v>
      </c>
      <c r="G3114" s="54">
        <v>1.07</v>
      </c>
      <c r="H3114" s="54">
        <v>1.1499999999999999</v>
      </c>
      <c r="I3114" s="109">
        <v>17.227</v>
      </c>
      <c r="J3114" s="57"/>
      <c r="K3114" s="52"/>
      <c r="L3114" s="57"/>
      <c r="M3114" s="52"/>
      <c r="N3114" s="58"/>
      <c r="AF3114" s="39"/>
      <c r="AG3114" s="47"/>
      <c r="AH3114" s="47"/>
      <c r="AL3114" s="3" t="s">
        <v>63</v>
      </c>
      <c r="AN3114" s="47"/>
      <c r="AO3114" s="47"/>
      <c r="AQ3114" s="47"/>
    </row>
    <row r="3115" spans="1:43" s="4" customFormat="1" ht="15" x14ac:dyDescent="0.25">
      <c r="A3115" s="56"/>
      <c r="B3115" s="49"/>
      <c r="C3115" s="372" t="s">
        <v>178</v>
      </c>
      <c r="D3115" s="372"/>
      <c r="E3115" s="372"/>
      <c r="F3115" s="51" t="s">
        <v>64</v>
      </c>
      <c r="G3115" s="54">
        <v>0.33</v>
      </c>
      <c r="H3115" s="54">
        <v>1.1499999999999999</v>
      </c>
      <c r="I3115" s="109">
        <v>5.3129999999999997</v>
      </c>
      <c r="J3115" s="57"/>
      <c r="K3115" s="52"/>
      <c r="L3115" s="57"/>
      <c r="M3115" s="52"/>
      <c r="N3115" s="58"/>
      <c r="AF3115" s="39"/>
      <c r="AG3115" s="47"/>
      <c r="AH3115" s="47"/>
      <c r="AL3115" s="3" t="s">
        <v>178</v>
      </c>
      <c r="AN3115" s="47"/>
      <c r="AO3115" s="47"/>
      <c r="AQ3115" s="47"/>
    </row>
    <row r="3116" spans="1:43" s="4" customFormat="1" ht="15" x14ac:dyDescent="0.25">
      <c r="A3116" s="48"/>
      <c r="B3116" s="49"/>
      <c r="C3116" s="375" t="s">
        <v>65</v>
      </c>
      <c r="D3116" s="375"/>
      <c r="E3116" s="375"/>
      <c r="F3116" s="59"/>
      <c r="G3116" s="60"/>
      <c r="H3116" s="60"/>
      <c r="I3116" s="60"/>
      <c r="J3116" s="61">
        <v>105.63</v>
      </c>
      <c r="K3116" s="60"/>
      <c r="L3116" s="108">
        <v>1596.92</v>
      </c>
      <c r="M3116" s="60"/>
      <c r="N3116" s="62"/>
      <c r="AF3116" s="39"/>
      <c r="AG3116" s="47"/>
      <c r="AH3116" s="47"/>
      <c r="AM3116" s="3" t="s">
        <v>65</v>
      </c>
      <c r="AN3116" s="47"/>
      <c r="AO3116" s="47"/>
      <c r="AQ3116" s="47"/>
    </row>
    <row r="3117" spans="1:43" s="4" customFormat="1" ht="15" x14ac:dyDescent="0.25">
      <c r="A3117" s="56"/>
      <c r="B3117" s="49"/>
      <c r="C3117" s="372" t="s">
        <v>66</v>
      </c>
      <c r="D3117" s="372"/>
      <c r="E3117" s="372"/>
      <c r="F3117" s="51"/>
      <c r="G3117" s="52"/>
      <c r="H3117" s="52"/>
      <c r="I3117" s="52"/>
      <c r="J3117" s="57"/>
      <c r="K3117" s="52"/>
      <c r="L3117" s="53">
        <v>252.12</v>
      </c>
      <c r="M3117" s="52"/>
      <c r="N3117" s="55">
        <v>8814.11</v>
      </c>
      <c r="AF3117" s="39"/>
      <c r="AG3117" s="47"/>
      <c r="AH3117" s="47"/>
      <c r="AL3117" s="3" t="s">
        <v>66</v>
      </c>
      <c r="AN3117" s="47"/>
      <c r="AO3117" s="47"/>
      <c r="AQ3117" s="47"/>
    </row>
    <row r="3118" spans="1:43" s="4" customFormat="1" ht="23.25" x14ac:dyDescent="0.25">
      <c r="A3118" s="56"/>
      <c r="B3118" s="49" t="s">
        <v>681</v>
      </c>
      <c r="C3118" s="372" t="s">
        <v>682</v>
      </c>
      <c r="D3118" s="372"/>
      <c r="E3118" s="372"/>
      <c r="F3118" s="51" t="s">
        <v>69</v>
      </c>
      <c r="G3118" s="63">
        <v>97</v>
      </c>
      <c r="H3118" s="52"/>
      <c r="I3118" s="63">
        <v>97</v>
      </c>
      <c r="J3118" s="57"/>
      <c r="K3118" s="52"/>
      <c r="L3118" s="53">
        <v>244.56</v>
      </c>
      <c r="M3118" s="52"/>
      <c r="N3118" s="55">
        <v>8549.69</v>
      </c>
      <c r="AF3118" s="39"/>
      <c r="AG3118" s="47"/>
      <c r="AH3118" s="47"/>
      <c r="AL3118" s="3" t="s">
        <v>682</v>
      </c>
      <c r="AN3118" s="47"/>
      <c r="AO3118" s="47"/>
      <c r="AQ3118" s="47"/>
    </row>
    <row r="3119" spans="1:43" s="4" customFormat="1" ht="23.25" x14ac:dyDescent="0.25">
      <c r="A3119" s="56"/>
      <c r="B3119" s="49" t="s">
        <v>683</v>
      </c>
      <c r="C3119" s="372" t="s">
        <v>684</v>
      </c>
      <c r="D3119" s="372"/>
      <c r="E3119" s="372"/>
      <c r="F3119" s="51" t="s">
        <v>69</v>
      </c>
      <c r="G3119" s="63">
        <v>51</v>
      </c>
      <c r="H3119" s="52"/>
      <c r="I3119" s="63">
        <v>51</v>
      </c>
      <c r="J3119" s="57"/>
      <c r="K3119" s="52"/>
      <c r="L3119" s="53">
        <v>128.58000000000001</v>
      </c>
      <c r="M3119" s="52"/>
      <c r="N3119" s="55">
        <v>4495.2</v>
      </c>
      <c r="AF3119" s="39"/>
      <c r="AG3119" s="47"/>
      <c r="AH3119" s="47"/>
      <c r="AL3119" s="3" t="s">
        <v>684</v>
      </c>
      <c r="AN3119" s="47"/>
      <c r="AO3119" s="47"/>
      <c r="AQ3119" s="47"/>
    </row>
    <row r="3120" spans="1:43" s="4" customFormat="1" ht="15" x14ac:dyDescent="0.25">
      <c r="A3120" s="65"/>
      <c r="B3120" s="66"/>
      <c r="C3120" s="374" t="s">
        <v>72</v>
      </c>
      <c r="D3120" s="374"/>
      <c r="E3120" s="374"/>
      <c r="F3120" s="42"/>
      <c r="G3120" s="43"/>
      <c r="H3120" s="43"/>
      <c r="I3120" s="43"/>
      <c r="J3120" s="45"/>
      <c r="K3120" s="43"/>
      <c r="L3120" s="105">
        <v>1970.06</v>
      </c>
      <c r="M3120" s="60"/>
      <c r="N3120" s="46"/>
      <c r="AF3120" s="39"/>
      <c r="AG3120" s="47"/>
      <c r="AH3120" s="47"/>
      <c r="AN3120" s="47" t="s">
        <v>72</v>
      </c>
      <c r="AO3120" s="47"/>
      <c r="AQ3120" s="47"/>
    </row>
    <row r="3121" spans="1:43" s="4" customFormat="1" ht="34.5" x14ac:dyDescent="0.25">
      <c r="A3121" s="40" t="s">
        <v>1157</v>
      </c>
      <c r="B3121" s="41" t="s">
        <v>809</v>
      </c>
      <c r="C3121" s="374" t="s">
        <v>810</v>
      </c>
      <c r="D3121" s="374"/>
      <c r="E3121" s="374"/>
      <c r="F3121" s="42" t="s">
        <v>61</v>
      </c>
      <c r="G3121" s="43">
        <v>8</v>
      </c>
      <c r="H3121" s="44">
        <v>1</v>
      </c>
      <c r="I3121" s="44">
        <v>8</v>
      </c>
      <c r="J3121" s="105">
        <v>23938.55</v>
      </c>
      <c r="K3121" s="43"/>
      <c r="L3121" s="105">
        <v>22398.639999999999</v>
      </c>
      <c r="M3121" s="68">
        <v>8.5500000000000007</v>
      </c>
      <c r="N3121" s="115">
        <v>191508.4</v>
      </c>
      <c r="AF3121" s="39"/>
      <c r="AG3121" s="47"/>
      <c r="AH3121" s="47" t="s">
        <v>810</v>
      </c>
      <c r="AN3121" s="47"/>
      <c r="AO3121" s="47"/>
      <c r="AQ3121" s="47"/>
    </row>
    <row r="3122" spans="1:43" s="4" customFormat="1" ht="15" x14ac:dyDescent="0.25">
      <c r="A3122" s="65"/>
      <c r="B3122" s="66"/>
      <c r="C3122" s="374" t="s">
        <v>72</v>
      </c>
      <c r="D3122" s="374"/>
      <c r="E3122" s="374"/>
      <c r="F3122" s="42"/>
      <c r="G3122" s="43"/>
      <c r="H3122" s="43"/>
      <c r="I3122" s="43"/>
      <c r="J3122" s="45"/>
      <c r="K3122" s="43"/>
      <c r="L3122" s="105">
        <v>22398.639999999999</v>
      </c>
      <c r="M3122" s="60"/>
      <c r="N3122" s="115">
        <v>191508.4</v>
      </c>
      <c r="AF3122" s="39"/>
      <c r="AG3122" s="47"/>
      <c r="AH3122" s="47"/>
      <c r="AN3122" s="47" t="s">
        <v>72</v>
      </c>
      <c r="AO3122" s="47"/>
      <c r="AQ3122" s="47"/>
    </row>
    <row r="3123" spans="1:43" s="4" customFormat="1" ht="34.5" x14ac:dyDescent="0.25">
      <c r="A3123" s="40" t="s">
        <v>1158</v>
      </c>
      <c r="B3123" s="41" t="s">
        <v>809</v>
      </c>
      <c r="C3123" s="374" t="s">
        <v>810</v>
      </c>
      <c r="D3123" s="374"/>
      <c r="E3123" s="374"/>
      <c r="F3123" s="42" t="s">
        <v>61</v>
      </c>
      <c r="G3123" s="43">
        <v>6</v>
      </c>
      <c r="H3123" s="44">
        <v>1</v>
      </c>
      <c r="I3123" s="44">
        <v>6</v>
      </c>
      <c r="J3123" s="105">
        <v>23938.55</v>
      </c>
      <c r="K3123" s="43"/>
      <c r="L3123" s="105">
        <v>16798.98</v>
      </c>
      <c r="M3123" s="68">
        <v>8.5500000000000007</v>
      </c>
      <c r="N3123" s="115">
        <v>143631.29999999999</v>
      </c>
      <c r="AF3123" s="39"/>
      <c r="AG3123" s="47"/>
      <c r="AH3123" s="47" t="s">
        <v>810</v>
      </c>
      <c r="AN3123" s="47"/>
      <c r="AO3123" s="47"/>
      <c r="AQ3123" s="47"/>
    </row>
    <row r="3124" spans="1:43" s="4" customFormat="1" ht="15" x14ac:dyDescent="0.25">
      <c r="A3124" s="65"/>
      <c r="B3124" s="66"/>
      <c r="C3124" s="374" t="s">
        <v>72</v>
      </c>
      <c r="D3124" s="374"/>
      <c r="E3124" s="374"/>
      <c r="F3124" s="42"/>
      <c r="G3124" s="43"/>
      <c r="H3124" s="43"/>
      <c r="I3124" s="43"/>
      <c r="J3124" s="45"/>
      <c r="K3124" s="43"/>
      <c r="L3124" s="105">
        <v>16798.98</v>
      </c>
      <c r="M3124" s="60"/>
      <c r="N3124" s="115">
        <v>143631.29999999999</v>
      </c>
      <c r="AF3124" s="39"/>
      <c r="AG3124" s="47"/>
      <c r="AH3124" s="47"/>
      <c r="AN3124" s="47" t="s">
        <v>72</v>
      </c>
      <c r="AO3124" s="47"/>
      <c r="AQ3124" s="47"/>
    </row>
    <row r="3125" spans="1:43" s="4" customFormat="1" ht="23.25" x14ac:dyDescent="0.25">
      <c r="A3125" s="40" t="s">
        <v>1159</v>
      </c>
      <c r="B3125" s="41" t="s">
        <v>814</v>
      </c>
      <c r="C3125" s="374" t="s">
        <v>815</v>
      </c>
      <c r="D3125" s="374"/>
      <c r="E3125" s="374"/>
      <c r="F3125" s="42" t="s">
        <v>61</v>
      </c>
      <c r="G3125" s="43">
        <v>14</v>
      </c>
      <c r="H3125" s="44">
        <v>1</v>
      </c>
      <c r="I3125" s="44">
        <v>14</v>
      </c>
      <c r="J3125" s="45"/>
      <c r="K3125" s="43"/>
      <c r="L3125" s="45"/>
      <c r="M3125" s="43"/>
      <c r="N3125" s="46"/>
      <c r="AF3125" s="39"/>
      <c r="AG3125" s="47"/>
      <c r="AH3125" s="47" t="s">
        <v>815</v>
      </c>
      <c r="AN3125" s="47"/>
      <c r="AO3125" s="47"/>
      <c r="AQ3125" s="47"/>
    </row>
    <row r="3126" spans="1:43" s="4" customFormat="1" ht="15" x14ac:dyDescent="0.25">
      <c r="A3126" s="103"/>
      <c r="B3126" s="49" t="s">
        <v>737</v>
      </c>
      <c r="C3126" s="368" t="s">
        <v>816</v>
      </c>
      <c r="D3126" s="368"/>
      <c r="E3126" s="368"/>
      <c r="F3126" s="368"/>
      <c r="G3126" s="368"/>
      <c r="H3126" s="368"/>
      <c r="I3126" s="368"/>
      <c r="J3126" s="368"/>
      <c r="K3126" s="368"/>
      <c r="L3126" s="368"/>
      <c r="M3126" s="368"/>
      <c r="N3126" s="376"/>
      <c r="AF3126" s="39"/>
      <c r="AG3126" s="47"/>
      <c r="AH3126" s="47"/>
      <c r="AJ3126" s="3" t="s">
        <v>816</v>
      </c>
      <c r="AN3126" s="47"/>
      <c r="AO3126" s="47"/>
      <c r="AQ3126" s="47"/>
    </row>
    <row r="3127" spans="1:43" s="4" customFormat="1" ht="22.5" x14ac:dyDescent="0.25">
      <c r="A3127" s="103"/>
      <c r="B3127" s="49" t="s">
        <v>217</v>
      </c>
      <c r="C3127" s="368" t="s">
        <v>218</v>
      </c>
      <c r="D3127" s="368"/>
      <c r="E3127" s="368"/>
      <c r="F3127" s="368"/>
      <c r="G3127" s="368"/>
      <c r="H3127" s="368"/>
      <c r="I3127" s="368"/>
      <c r="J3127" s="368"/>
      <c r="K3127" s="368"/>
      <c r="L3127" s="368"/>
      <c r="M3127" s="368"/>
      <c r="N3127" s="376"/>
      <c r="AF3127" s="39"/>
      <c r="AG3127" s="47"/>
      <c r="AH3127" s="47"/>
      <c r="AJ3127" s="3" t="s">
        <v>218</v>
      </c>
      <c r="AN3127" s="47"/>
      <c r="AO3127" s="47"/>
      <c r="AQ3127" s="47"/>
    </row>
    <row r="3128" spans="1:43" s="4" customFormat="1" ht="15" x14ac:dyDescent="0.25">
      <c r="A3128" s="48"/>
      <c r="B3128" s="49" t="s">
        <v>58</v>
      </c>
      <c r="C3128" s="372" t="s">
        <v>62</v>
      </c>
      <c r="D3128" s="372"/>
      <c r="E3128" s="372"/>
      <c r="F3128" s="51"/>
      <c r="G3128" s="52"/>
      <c r="H3128" s="52"/>
      <c r="I3128" s="52"/>
      <c r="J3128" s="53">
        <v>10.9</v>
      </c>
      <c r="K3128" s="109">
        <v>1.2649999999999999</v>
      </c>
      <c r="L3128" s="53">
        <v>193.04</v>
      </c>
      <c r="M3128" s="54">
        <v>34.96</v>
      </c>
      <c r="N3128" s="55">
        <v>6748.68</v>
      </c>
      <c r="AF3128" s="39"/>
      <c r="AG3128" s="47"/>
      <c r="AH3128" s="47"/>
      <c r="AK3128" s="3" t="s">
        <v>62</v>
      </c>
      <c r="AN3128" s="47"/>
      <c r="AO3128" s="47"/>
      <c r="AQ3128" s="47"/>
    </row>
    <row r="3129" spans="1:43" s="4" customFormat="1" ht="15" x14ac:dyDescent="0.25">
      <c r="A3129" s="48"/>
      <c r="B3129" s="49" t="s">
        <v>73</v>
      </c>
      <c r="C3129" s="372" t="s">
        <v>175</v>
      </c>
      <c r="D3129" s="372"/>
      <c r="E3129" s="372"/>
      <c r="F3129" s="51"/>
      <c r="G3129" s="52"/>
      <c r="H3129" s="52"/>
      <c r="I3129" s="52"/>
      <c r="J3129" s="53">
        <v>7.0000000000000007E-2</v>
      </c>
      <c r="K3129" s="54">
        <v>1.1499999999999999</v>
      </c>
      <c r="L3129" s="53">
        <v>1.1299999999999999</v>
      </c>
      <c r="M3129" s="52"/>
      <c r="N3129" s="58"/>
      <c r="AF3129" s="39"/>
      <c r="AG3129" s="47"/>
      <c r="AH3129" s="47"/>
      <c r="AK3129" s="3" t="s">
        <v>175</v>
      </c>
      <c r="AN3129" s="47"/>
      <c r="AO3129" s="47"/>
      <c r="AQ3129" s="47"/>
    </row>
    <row r="3130" spans="1:43" s="4" customFormat="1" ht="15" x14ac:dyDescent="0.25">
      <c r="A3130" s="48"/>
      <c r="B3130" s="49" t="s">
        <v>122</v>
      </c>
      <c r="C3130" s="372" t="s">
        <v>177</v>
      </c>
      <c r="D3130" s="372"/>
      <c r="E3130" s="372"/>
      <c r="F3130" s="51"/>
      <c r="G3130" s="52"/>
      <c r="H3130" s="52"/>
      <c r="I3130" s="52"/>
      <c r="J3130" s="53">
        <v>2.54</v>
      </c>
      <c r="K3130" s="52"/>
      <c r="L3130" s="53">
        <v>35.56</v>
      </c>
      <c r="M3130" s="52"/>
      <c r="N3130" s="58"/>
      <c r="AF3130" s="39"/>
      <c r="AG3130" s="47"/>
      <c r="AH3130" s="47"/>
      <c r="AK3130" s="3" t="s">
        <v>177</v>
      </c>
      <c r="AN3130" s="47"/>
      <c r="AO3130" s="47"/>
      <c r="AQ3130" s="47"/>
    </row>
    <row r="3131" spans="1:43" s="4" customFormat="1" ht="15" x14ac:dyDescent="0.25">
      <c r="A3131" s="56"/>
      <c r="B3131" s="49"/>
      <c r="C3131" s="372" t="s">
        <v>63</v>
      </c>
      <c r="D3131" s="372"/>
      <c r="E3131" s="372"/>
      <c r="F3131" s="51" t="s">
        <v>64</v>
      </c>
      <c r="G3131" s="54">
        <v>1.01</v>
      </c>
      <c r="H3131" s="109">
        <v>1.2649999999999999</v>
      </c>
      <c r="I3131" s="70">
        <v>17.8871</v>
      </c>
      <c r="J3131" s="57"/>
      <c r="K3131" s="52"/>
      <c r="L3131" s="57"/>
      <c r="M3131" s="52"/>
      <c r="N3131" s="58"/>
      <c r="AF3131" s="39"/>
      <c r="AG3131" s="47"/>
      <c r="AH3131" s="47"/>
      <c r="AL3131" s="3" t="s">
        <v>63</v>
      </c>
      <c r="AN3131" s="47"/>
      <c r="AO3131" s="47"/>
      <c r="AQ3131" s="47"/>
    </row>
    <row r="3132" spans="1:43" s="4" customFormat="1" ht="15" x14ac:dyDescent="0.25">
      <c r="A3132" s="48"/>
      <c r="B3132" s="49"/>
      <c r="C3132" s="375" t="s">
        <v>65</v>
      </c>
      <c r="D3132" s="375"/>
      <c r="E3132" s="375"/>
      <c r="F3132" s="59"/>
      <c r="G3132" s="60"/>
      <c r="H3132" s="60"/>
      <c r="I3132" s="60"/>
      <c r="J3132" s="61">
        <v>13.51</v>
      </c>
      <c r="K3132" s="60"/>
      <c r="L3132" s="61">
        <v>229.73</v>
      </c>
      <c r="M3132" s="60"/>
      <c r="N3132" s="62"/>
      <c r="AF3132" s="39"/>
      <c r="AG3132" s="47"/>
      <c r="AH3132" s="47"/>
      <c r="AM3132" s="3" t="s">
        <v>65</v>
      </c>
      <c r="AN3132" s="47"/>
      <c r="AO3132" s="47"/>
      <c r="AQ3132" s="47"/>
    </row>
    <row r="3133" spans="1:43" s="4" customFormat="1" ht="15" x14ac:dyDescent="0.25">
      <c r="A3133" s="56"/>
      <c r="B3133" s="49"/>
      <c r="C3133" s="372" t="s">
        <v>66</v>
      </c>
      <c r="D3133" s="372"/>
      <c r="E3133" s="372"/>
      <c r="F3133" s="51"/>
      <c r="G3133" s="52"/>
      <c r="H3133" s="52"/>
      <c r="I3133" s="52"/>
      <c r="J3133" s="57"/>
      <c r="K3133" s="52"/>
      <c r="L3133" s="53">
        <v>193.04</v>
      </c>
      <c r="M3133" s="52"/>
      <c r="N3133" s="55">
        <v>6748.68</v>
      </c>
      <c r="AF3133" s="39"/>
      <c r="AG3133" s="47"/>
      <c r="AH3133" s="47"/>
      <c r="AL3133" s="3" t="s">
        <v>66</v>
      </c>
      <c r="AN3133" s="47"/>
      <c r="AO3133" s="47"/>
      <c r="AQ3133" s="47"/>
    </row>
    <row r="3134" spans="1:43" s="4" customFormat="1" ht="23.25" x14ac:dyDescent="0.25">
      <c r="A3134" s="56"/>
      <c r="B3134" s="49" t="s">
        <v>681</v>
      </c>
      <c r="C3134" s="372" t="s">
        <v>682</v>
      </c>
      <c r="D3134" s="372"/>
      <c r="E3134" s="372"/>
      <c r="F3134" s="51" t="s">
        <v>69</v>
      </c>
      <c r="G3134" s="63">
        <v>97</v>
      </c>
      <c r="H3134" s="52"/>
      <c r="I3134" s="63">
        <v>97</v>
      </c>
      <c r="J3134" s="57"/>
      <c r="K3134" s="52"/>
      <c r="L3134" s="53">
        <v>187.25</v>
      </c>
      <c r="M3134" s="52"/>
      <c r="N3134" s="55">
        <v>6546.22</v>
      </c>
      <c r="AF3134" s="39"/>
      <c r="AG3134" s="47"/>
      <c r="AH3134" s="47"/>
      <c r="AL3134" s="3" t="s">
        <v>682</v>
      </c>
      <c r="AN3134" s="47"/>
      <c r="AO3134" s="47"/>
      <c r="AQ3134" s="47"/>
    </row>
    <row r="3135" spans="1:43" s="4" customFormat="1" ht="23.25" x14ac:dyDescent="0.25">
      <c r="A3135" s="56"/>
      <c r="B3135" s="49" t="s">
        <v>683</v>
      </c>
      <c r="C3135" s="372" t="s">
        <v>684</v>
      </c>
      <c r="D3135" s="372"/>
      <c r="E3135" s="372"/>
      <c r="F3135" s="51" t="s">
        <v>69</v>
      </c>
      <c r="G3135" s="63">
        <v>51</v>
      </c>
      <c r="H3135" s="52"/>
      <c r="I3135" s="63">
        <v>51</v>
      </c>
      <c r="J3135" s="57"/>
      <c r="K3135" s="52"/>
      <c r="L3135" s="53">
        <v>98.45</v>
      </c>
      <c r="M3135" s="52"/>
      <c r="N3135" s="55">
        <v>3441.83</v>
      </c>
      <c r="AF3135" s="39"/>
      <c r="AG3135" s="47"/>
      <c r="AH3135" s="47"/>
      <c r="AL3135" s="3" t="s">
        <v>684</v>
      </c>
      <c r="AN3135" s="47"/>
      <c r="AO3135" s="47"/>
      <c r="AQ3135" s="47"/>
    </row>
    <row r="3136" spans="1:43" s="4" customFormat="1" ht="15" x14ac:dyDescent="0.25">
      <c r="A3136" s="65"/>
      <c r="B3136" s="66"/>
      <c r="C3136" s="374" t="s">
        <v>72</v>
      </c>
      <c r="D3136" s="374"/>
      <c r="E3136" s="374"/>
      <c r="F3136" s="42"/>
      <c r="G3136" s="43"/>
      <c r="H3136" s="43"/>
      <c r="I3136" s="43"/>
      <c r="J3136" s="45"/>
      <c r="K3136" s="43"/>
      <c r="L3136" s="67">
        <v>515.42999999999995</v>
      </c>
      <c r="M3136" s="60"/>
      <c r="N3136" s="46"/>
      <c r="AF3136" s="39"/>
      <c r="AG3136" s="47"/>
      <c r="AH3136" s="47"/>
      <c r="AN3136" s="47" t="s">
        <v>72</v>
      </c>
      <c r="AO3136" s="47"/>
      <c r="AQ3136" s="47"/>
    </row>
    <row r="3137" spans="1:43" s="4" customFormat="1" ht="23.25" x14ac:dyDescent="0.25">
      <c r="A3137" s="40" t="s">
        <v>1160</v>
      </c>
      <c r="B3137" s="41" t="s">
        <v>818</v>
      </c>
      <c r="C3137" s="374" t="s">
        <v>819</v>
      </c>
      <c r="D3137" s="374"/>
      <c r="E3137" s="374"/>
      <c r="F3137" s="42" t="s">
        <v>136</v>
      </c>
      <c r="G3137" s="43">
        <v>14</v>
      </c>
      <c r="H3137" s="44">
        <v>1</v>
      </c>
      <c r="I3137" s="44">
        <v>14</v>
      </c>
      <c r="J3137" s="67">
        <v>7.83</v>
      </c>
      <c r="K3137" s="43"/>
      <c r="L3137" s="67">
        <v>109.62</v>
      </c>
      <c r="M3137" s="43"/>
      <c r="N3137" s="46"/>
      <c r="AF3137" s="39"/>
      <c r="AG3137" s="47"/>
      <c r="AH3137" s="47" t="s">
        <v>819</v>
      </c>
      <c r="AN3137" s="47"/>
      <c r="AO3137" s="47"/>
      <c r="AQ3137" s="47"/>
    </row>
    <row r="3138" spans="1:43" s="4" customFormat="1" ht="15" x14ac:dyDescent="0.25">
      <c r="A3138" s="65"/>
      <c r="B3138" s="66"/>
      <c r="C3138" s="374" t="s">
        <v>72</v>
      </c>
      <c r="D3138" s="374"/>
      <c r="E3138" s="374"/>
      <c r="F3138" s="42"/>
      <c r="G3138" s="43"/>
      <c r="H3138" s="43"/>
      <c r="I3138" s="43"/>
      <c r="J3138" s="45"/>
      <c r="K3138" s="43"/>
      <c r="L3138" s="67">
        <v>109.62</v>
      </c>
      <c r="M3138" s="60"/>
      <c r="N3138" s="46"/>
      <c r="AF3138" s="39"/>
      <c r="AG3138" s="47"/>
      <c r="AH3138" s="47"/>
      <c r="AN3138" s="47" t="s">
        <v>72</v>
      </c>
      <c r="AO3138" s="47"/>
      <c r="AQ3138" s="47"/>
    </row>
    <row r="3139" spans="1:43" s="4" customFormat="1" ht="0" hidden="1" customHeight="1" x14ac:dyDescent="0.25">
      <c r="A3139" s="71"/>
      <c r="B3139" s="72"/>
      <c r="C3139" s="72"/>
      <c r="D3139" s="72"/>
      <c r="E3139" s="72"/>
      <c r="F3139" s="73"/>
      <c r="G3139" s="73"/>
      <c r="H3139" s="73"/>
      <c r="I3139" s="73"/>
      <c r="J3139" s="74"/>
      <c r="K3139" s="73"/>
      <c r="L3139" s="74"/>
      <c r="M3139" s="52"/>
      <c r="N3139" s="74"/>
      <c r="AF3139" s="39"/>
      <c r="AG3139" s="47"/>
      <c r="AH3139" s="47"/>
      <c r="AN3139" s="47"/>
      <c r="AO3139" s="47"/>
      <c r="AQ3139" s="47"/>
    </row>
    <row r="3140" spans="1:43" s="4" customFormat="1" ht="23.25" x14ac:dyDescent="0.25">
      <c r="A3140" s="78"/>
      <c r="B3140" s="79"/>
      <c r="C3140" s="374" t="s">
        <v>1161</v>
      </c>
      <c r="D3140" s="374"/>
      <c r="E3140" s="374"/>
      <c r="F3140" s="374"/>
      <c r="G3140" s="374"/>
      <c r="H3140" s="374"/>
      <c r="I3140" s="374"/>
      <c r="J3140" s="374"/>
      <c r="K3140" s="374"/>
      <c r="L3140" s="80"/>
      <c r="M3140" s="81"/>
      <c r="N3140" s="82"/>
      <c r="AF3140" s="39"/>
      <c r="AG3140" s="47"/>
      <c r="AH3140" s="47"/>
      <c r="AN3140" s="47"/>
      <c r="AO3140" s="47" t="s">
        <v>1161</v>
      </c>
      <c r="AQ3140" s="47"/>
    </row>
    <row r="3141" spans="1:43" s="4" customFormat="1" ht="15" x14ac:dyDescent="0.25">
      <c r="A3141" s="83"/>
      <c r="B3141" s="49"/>
      <c r="C3141" s="372" t="s">
        <v>83</v>
      </c>
      <c r="D3141" s="372"/>
      <c r="E3141" s="372"/>
      <c r="F3141" s="372"/>
      <c r="G3141" s="372"/>
      <c r="H3141" s="372"/>
      <c r="I3141" s="372"/>
      <c r="J3141" s="372"/>
      <c r="K3141" s="372"/>
      <c r="L3141" s="106">
        <v>79155</v>
      </c>
      <c r="M3141" s="85"/>
      <c r="N3141" s="86">
        <v>716675.34</v>
      </c>
      <c r="AF3141" s="39"/>
      <c r="AG3141" s="47"/>
      <c r="AH3141" s="47"/>
      <c r="AN3141" s="47"/>
      <c r="AO3141" s="47"/>
      <c r="AP3141" s="3" t="s">
        <v>83</v>
      </c>
      <c r="AQ3141" s="47"/>
    </row>
    <row r="3142" spans="1:43" s="4" customFormat="1" ht="15" x14ac:dyDescent="0.25">
      <c r="A3142" s="83"/>
      <c r="B3142" s="49"/>
      <c r="C3142" s="372" t="s">
        <v>84</v>
      </c>
      <c r="D3142" s="372"/>
      <c r="E3142" s="372"/>
      <c r="F3142" s="372"/>
      <c r="G3142" s="372"/>
      <c r="H3142" s="372"/>
      <c r="I3142" s="372"/>
      <c r="J3142" s="372"/>
      <c r="K3142" s="372"/>
      <c r="L3142" s="87"/>
      <c r="M3142" s="85"/>
      <c r="N3142" s="88"/>
      <c r="AF3142" s="39"/>
      <c r="AG3142" s="47"/>
      <c r="AH3142" s="47"/>
      <c r="AN3142" s="47"/>
      <c r="AO3142" s="47"/>
      <c r="AP3142" s="3" t="s">
        <v>84</v>
      </c>
      <c r="AQ3142" s="47"/>
    </row>
    <row r="3143" spans="1:43" s="4" customFormat="1" ht="15" x14ac:dyDescent="0.25">
      <c r="A3143" s="83"/>
      <c r="B3143" s="49"/>
      <c r="C3143" s="372" t="s">
        <v>85</v>
      </c>
      <c r="D3143" s="372"/>
      <c r="E3143" s="372"/>
      <c r="F3143" s="372"/>
      <c r="G3143" s="372"/>
      <c r="H3143" s="372"/>
      <c r="I3143" s="372"/>
      <c r="J3143" s="372"/>
      <c r="K3143" s="372"/>
      <c r="L3143" s="84">
        <v>979.55</v>
      </c>
      <c r="M3143" s="85"/>
      <c r="N3143" s="86">
        <v>34245.07</v>
      </c>
      <c r="AF3143" s="39"/>
      <c r="AG3143" s="47"/>
      <c r="AH3143" s="47"/>
      <c r="AN3143" s="47"/>
      <c r="AO3143" s="47"/>
      <c r="AP3143" s="3" t="s">
        <v>85</v>
      </c>
      <c r="AQ3143" s="47"/>
    </row>
    <row r="3144" spans="1:43" s="4" customFormat="1" ht="15" x14ac:dyDescent="0.25">
      <c r="A3144" s="83"/>
      <c r="B3144" s="49"/>
      <c r="C3144" s="372" t="s">
        <v>193</v>
      </c>
      <c r="D3144" s="372"/>
      <c r="E3144" s="372"/>
      <c r="F3144" s="372"/>
      <c r="G3144" s="372"/>
      <c r="H3144" s="372"/>
      <c r="I3144" s="372"/>
      <c r="J3144" s="372"/>
      <c r="K3144" s="372"/>
      <c r="L3144" s="106">
        <v>3919.04</v>
      </c>
      <c r="M3144" s="85"/>
      <c r="N3144" s="86">
        <v>47537.96</v>
      </c>
      <c r="AF3144" s="39"/>
      <c r="AG3144" s="47"/>
      <c r="AH3144" s="47"/>
      <c r="AN3144" s="47"/>
      <c r="AO3144" s="47"/>
      <c r="AP3144" s="3" t="s">
        <v>193</v>
      </c>
      <c r="AQ3144" s="47"/>
    </row>
    <row r="3145" spans="1:43" s="4" customFormat="1" ht="15" x14ac:dyDescent="0.25">
      <c r="A3145" s="83"/>
      <c r="B3145" s="49"/>
      <c r="C3145" s="372" t="s">
        <v>194</v>
      </c>
      <c r="D3145" s="372"/>
      <c r="E3145" s="372"/>
      <c r="F3145" s="372"/>
      <c r="G3145" s="372"/>
      <c r="H3145" s="372"/>
      <c r="I3145" s="372"/>
      <c r="J3145" s="372"/>
      <c r="K3145" s="372"/>
      <c r="L3145" s="84">
        <v>419.44</v>
      </c>
      <c r="M3145" s="85"/>
      <c r="N3145" s="86">
        <v>14663.61</v>
      </c>
      <c r="AF3145" s="39"/>
      <c r="AG3145" s="47"/>
      <c r="AH3145" s="47"/>
      <c r="AN3145" s="47"/>
      <c r="AO3145" s="47"/>
      <c r="AP3145" s="3" t="s">
        <v>194</v>
      </c>
      <c r="AQ3145" s="47"/>
    </row>
    <row r="3146" spans="1:43" s="4" customFormat="1" ht="15" x14ac:dyDescent="0.25">
      <c r="A3146" s="83"/>
      <c r="B3146" s="49"/>
      <c r="C3146" s="372" t="s">
        <v>195</v>
      </c>
      <c r="D3146" s="372"/>
      <c r="E3146" s="372"/>
      <c r="F3146" s="372"/>
      <c r="G3146" s="372"/>
      <c r="H3146" s="372"/>
      <c r="I3146" s="372"/>
      <c r="J3146" s="372"/>
      <c r="K3146" s="372"/>
      <c r="L3146" s="106">
        <v>74256.41</v>
      </c>
      <c r="M3146" s="85"/>
      <c r="N3146" s="86">
        <v>634892.31000000006</v>
      </c>
      <c r="AF3146" s="39"/>
      <c r="AG3146" s="47"/>
      <c r="AH3146" s="47"/>
      <c r="AN3146" s="47"/>
      <c r="AO3146" s="47"/>
      <c r="AP3146" s="3" t="s">
        <v>195</v>
      </c>
      <c r="AQ3146" s="47"/>
    </row>
    <row r="3147" spans="1:43" s="4" customFormat="1" ht="15" x14ac:dyDescent="0.25">
      <c r="A3147" s="83"/>
      <c r="B3147" s="49"/>
      <c r="C3147" s="372" t="s">
        <v>196</v>
      </c>
      <c r="D3147" s="372"/>
      <c r="E3147" s="372"/>
      <c r="F3147" s="372"/>
      <c r="G3147" s="372"/>
      <c r="H3147" s="372"/>
      <c r="I3147" s="372"/>
      <c r="J3147" s="372"/>
      <c r="K3147" s="372"/>
      <c r="L3147" s="106">
        <v>23354.32</v>
      </c>
      <c r="M3147" s="85"/>
      <c r="N3147" s="86">
        <v>229381.27</v>
      </c>
      <c r="AF3147" s="39"/>
      <c r="AG3147" s="47"/>
      <c r="AH3147" s="47"/>
      <c r="AN3147" s="47"/>
      <c r="AO3147" s="47"/>
      <c r="AP3147" s="3" t="s">
        <v>196</v>
      </c>
      <c r="AQ3147" s="47"/>
    </row>
    <row r="3148" spans="1:43" s="4" customFormat="1" ht="15" x14ac:dyDescent="0.25">
      <c r="A3148" s="83"/>
      <c r="B3148" s="49"/>
      <c r="C3148" s="372" t="s">
        <v>84</v>
      </c>
      <c r="D3148" s="372"/>
      <c r="E3148" s="372"/>
      <c r="F3148" s="372"/>
      <c r="G3148" s="372"/>
      <c r="H3148" s="372"/>
      <c r="I3148" s="372"/>
      <c r="J3148" s="372"/>
      <c r="K3148" s="372"/>
      <c r="L3148" s="87"/>
      <c r="M3148" s="85"/>
      <c r="N3148" s="88"/>
      <c r="AF3148" s="39"/>
      <c r="AG3148" s="47"/>
      <c r="AH3148" s="47"/>
      <c r="AN3148" s="47"/>
      <c r="AO3148" s="47"/>
      <c r="AP3148" s="3" t="s">
        <v>84</v>
      </c>
      <c r="AQ3148" s="47"/>
    </row>
    <row r="3149" spans="1:43" s="4" customFormat="1" ht="15" x14ac:dyDescent="0.25">
      <c r="A3149" s="83"/>
      <c r="B3149" s="49"/>
      <c r="C3149" s="372" t="s">
        <v>197</v>
      </c>
      <c r="D3149" s="372"/>
      <c r="E3149" s="372"/>
      <c r="F3149" s="372"/>
      <c r="G3149" s="372"/>
      <c r="H3149" s="372"/>
      <c r="I3149" s="372"/>
      <c r="J3149" s="372"/>
      <c r="K3149" s="372"/>
      <c r="L3149" s="84">
        <v>258.29000000000002</v>
      </c>
      <c r="M3149" s="85"/>
      <c r="N3149" s="86">
        <v>9029.82</v>
      </c>
      <c r="AF3149" s="39"/>
      <c r="AG3149" s="47"/>
      <c r="AH3149" s="47"/>
      <c r="AN3149" s="47"/>
      <c r="AO3149" s="47"/>
      <c r="AP3149" s="3" t="s">
        <v>197</v>
      </c>
      <c r="AQ3149" s="47"/>
    </row>
    <row r="3150" spans="1:43" s="4" customFormat="1" ht="15" x14ac:dyDescent="0.25">
      <c r="A3150" s="83"/>
      <c r="B3150" s="49"/>
      <c r="C3150" s="372" t="s">
        <v>199</v>
      </c>
      <c r="D3150" s="372"/>
      <c r="E3150" s="372"/>
      <c r="F3150" s="372"/>
      <c r="G3150" s="372"/>
      <c r="H3150" s="372"/>
      <c r="I3150" s="372"/>
      <c r="J3150" s="372"/>
      <c r="K3150" s="372"/>
      <c r="L3150" s="106">
        <v>1287.54</v>
      </c>
      <c r="M3150" s="85"/>
      <c r="N3150" s="88"/>
      <c r="AF3150" s="39"/>
      <c r="AG3150" s="47"/>
      <c r="AH3150" s="47"/>
      <c r="AN3150" s="47"/>
      <c r="AO3150" s="47"/>
      <c r="AP3150" s="3" t="s">
        <v>199</v>
      </c>
      <c r="AQ3150" s="47"/>
    </row>
    <row r="3151" spans="1:43" s="4" customFormat="1" ht="15" x14ac:dyDescent="0.25">
      <c r="A3151" s="83"/>
      <c r="B3151" s="49"/>
      <c r="C3151" s="372" t="s">
        <v>200</v>
      </c>
      <c r="D3151" s="372"/>
      <c r="E3151" s="372"/>
      <c r="F3151" s="372"/>
      <c r="G3151" s="372"/>
      <c r="H3151" s="372"/>
      <c r="I3151" s="372"/>
      <c r="J3151" s="372"/>
      <c r="K3151" s="372"/>
      <c r="L3151" s="84">
        <v>166.14</v>
      </c>
      <c r="M3151" s="85"/>
      <c r="N3151" s="86">
        <v>5808.25</v>
      </c>
      <c r="AF3151" s="39"/>
      <c r="AG3151" s="47"/>
      <c r="AH3151" s="47"/>
      <c r="AN3151" s="47"/>
      <c r="AO3151" s="47"/>
      <c r="AP3151" s="3" t="s">
        <v>200</v>
      </c>
      <c r="AQ3151" s="47"/>
    </row>
    <row r="3152" spans="1:43" s="4" customFormat="1" ht="15" x14ac:dyDescent="0.25">
      <c r="A3152" s="83"/>
      <c r="B3152" s="49"/>
      <c r="C3152" s="372" t="s">
        <v>201</v>
      </c>
      <c r="D3152" s="372"/>
      <c r="E3152" s="372"/>
      <c r="F3152" s="372"/>
      <c r="G3152" s="372"/>
      <c r="H3152" s="372"/>
      <c r="I3152" s="372"/>
      <c r="J3152" s="372"/>
      <c r="K3152" s="372"/>
      <c r="L3152" s="106">
        <v>21116.67</v>
      </c>
      <c r="M3152" s="85"/>
      <c r="N3152" s="88"/>
      <c r="AF3152" s="39"/>
      <c r="AG3152" s="47"/>
      <c r="AH3152" s="47"/>
      <c r="AN3152" s="47"/>
      <c r="AO3152" s="47"/>
      <c r="AP3152" s="3" t="s">
        <v>201</v>
      </c>
      <c r="AQ3152" s="47"/>
    </row>
    <row r="3153" spans="1:43" s="4" customFormat="1" ht="15" x14ac:dyDescent="0.25">
      <c r="A3153" s="83"/>
      <c r="B3153" s="49"/>
      <c r="C3153" s="372" t="s">
        <v>202</v>
      </c>
      <c r="D3153" s="372"/>
      <c r="E3153" s="372"/>
      <c r="F3153" s="372"/>
      <c r="G3153" s="372"/>
      <c r="H3153" s="372"/>
      <c r="I3153" s="372"/>
      <c r="J3153" s="372"/>
      <c r="K3153" s="372"/>
      <c r="L3153" s="84">
        <v>437.16</v>
      </c>
      <c r="M3153" s="85"/>
      <c r="N3153" s="86">
        <v>15283.21</v>
      </c>
      <c r="AF3153" s="39"/>
      <c r="AG3153" s="47"/>
      <c r="AH3153" s="47"/>
      <c r="AN3153" s="47"/>
      <c r="AO3153" s="47"/>
      <c r="AP3153" s="3" t="s">
        <v>202</v>
      </c>
      <c r="AQ3153" s="47"/>
    </row>
    <row r="3154" spans="1:43" s="4" customFormat="1" ht="15" x14ac:dyDescent="0.25">
      <c r="A3154" s="83"/>
      <c r="B3154" s="49"/>
      <c r="C3154" s="372" t="s">
        <v>203</v>
      </c>
      <c r="D3154" s="372"/>
      <c r="E3154" s="372"/>
      <c r="F3154" s="372"/>
      <c r="G3154" s="372"/>
      <c r="H3154" s="372"/>
      <c r="I3154" s="372"/>
      <c r="J3154" s="372"/>
      <c r="K3154" s="372"/>
      <c r="L3154" s="84">
        <v>254.66</v>
      </c>
      <c r="M3154" s="85"/>
      <c r="N3154" s="86">
        <v>8902.85</v>
      </c>
      <c r="AF3154" s="39"/>
      <c r="AG3154" s="47"/>
      <c r="AH3154" s="47"/>
      <c r="AN3154" s="47"/>
      <c r="AO3154" s="47"/>
      <c r="AP3154" s="3" t="s">
        <v>203</v>
      </c>
      <c r="AQ3154" s="47"/>
    </row>
    <row r="3155" spans="1:43" s="4" customFormat="1" ht="15" x14ac:dyDescent="0.25">
      <c r="A3155" s="83"/>
      <c r="B3155" s="49"/>
      <c r="C3155" s="372" t="s">
        <v>777</v>
      </c>
      <c r="D3155" s="372"/>
      <c r="E3155" s="372"/>
      <c r="F3155" s="372"/>
      <c r="G3155" s="372"/>
      <c r="H3155" s="372"/>
      <c r="I3155" s="372"/>
      <c r="J3155" s="372"/>
      <c r="K3155" s="372"/>
      <c r="L3155" s="106">
        <v>57934.86</v>
      </c>
      <c r="M3155" s="85"/>
      <c r="N3155" s="86">
        <v>561904.63</v>
      </c>
      <c r="AF3155" s="39"/>
      <c r="AG3155" s="47"/>
      <c r="AH3155" s="47"/>
      <c r="AN3155" s="47"/>
      <c r="AO3155" s="47"/>
      <c r="AP3155" s="3" t="s">
        <v>777</v>
      </c>
      <c r="AQ3155" s="47"/>
    </row>
    <row r="3156" spans="1:43" s="4" customFormat="1" ht="15" x14ac:dyDescent="0.25">
      <c r="A3156" s="83"/>
      <c r="B3156" s="49"/>
      <c r="C3156" s="372" t="s">
        <v>84</v>
      </c>
      <c r="D3156" s="372"/>
      <c r="E3156" s="372"/>
      <c r="F3156" s="372"/>
      <c r="G3156" s="372"/>
      <c r="H3156" s="372"/>
      <c r="I3156" s="372"/>
      <c r="J3156" s="372"/>
      <c r="K3156" s="372"/>
      <c r="L3156" s="87"/>
      <c r="M3156" s="85"/>
      <c r="N3156" s="88"/>
      <c r="AF3156" s="39"/>
      <c r="AG3156" s="47"/>
      <c r="AH3156" s="47"/>
      <c r="AN3156" s="47"/>
      <c r="AO3156" s="47"/>
      <c r="AP3156" s="3" t="s">
        <v>84</v>
      </c>
      <c r="AQ3156" s="47"/>
    </row>
    <row r="3157" spans="1:43" s="4" customFormat="1" ht="15" x14ac:dyDescent="0.25">
      <c r="A3157" s="83"/>
      <c r="B3157" s="49"/>
      <c r="C3157" s="372" t="s">
        <v>197</v>
      </c>
      <c r="D3157" s="372"/>
      <c r="E3157" s="372"/>
      <c r="F3157" s="372"/>
      <c r="G3157" s="372"/>
      <c r="H3157" s="372"/>
      <c r="I3157" s="372"/>
      <c r="J3157" s="372"/>
      <c r="K3157" s="372"/>
      <c r="L3157" s="84">
        <v>721.26</v>
      </c>
      <c r="M3157" s="85"/>
      <c r="N3157" s="86">
        <v>25215.25</v>
      </c>
      <c r="AF3157" s="39"/>
      <c r="AG3157" s="47"/>
      <c r="AH3157" s="47"/>
      <c r="AN3157" s="47"/>
      <c r="AO3157" s="47"/>
      <c r="AP3157" s="3" t="s">
        <v>197</v>
      </c>
      <c r="AQ3157" s="47"/>
    </row>
    <row r="3158" spans="1:43" s="4" customFormat="1" ht="15" x14ac:dyDescent="0.25">
      <c r="A3158" s="83"/>
      <c r="B3158" s="49"/>
      <c r="C3158" s="372" t="s">
        <v>199</v>
      </c>
      <c r="D3158" s="372"/>
      <c r="E3158" s="372"/>
      <c r="F3158" s="372"/>
      <c r="G3158" s="372"/>
      <c r="H3158" s="372"/>
      <c r="I3158" s="372"/>
      <c r="J3158" s="372"/>
      <c r="K3158" s="372"/>
      <c r="L3158" s="106">
        <v>2631.5</v>
      </c>
      <c r="M3158" s="85"/>
      <c r="N3158" s="88"/>
      <c r="AF3158" s="39"/>
      <c r="AG3158" s="47"/>
      <c r="AH3158" s="47"/>
      <c r="AN3158" s="47"/>
      <c r="AO3158" s="47"/>
      <c r="AP3158" s="3" t="s">
        <v>199</v>
      </c>
      <c r="AQ3158" s="47"/>
    </row>
    <row r="3159" spans="1:43" s="4" customFormat="1" ht="15" x14ac:dyDescent="0.25">
      <c r="A3159" s="83"/>
      <c r="B3159" s="49"/>
      <c r="C3159" s="372" t="s">
        <v>200</v>
      </c>
      <c r="D3159" s="372"/>
      <c r="E3159" s="372"/>
      <c r="F3159" s="372"/>
      <c r="G3159" s="372"/>
      <c r="H3159" s="372"/>
      <c r="I3159" s="372"/>
      <c r="J3159" s="372"/>
      <c r="K3159" s="372"/>
      <c r="L3159" s="84">
        <v>253.3</v>
      </c>
      <c r="M3159" s="85"/>
      <c r="N3159" s="86">
        <v>8855.36</v>
      </c>
      <c r="AF3159" s="39"/>
      <c r="AG3159" s="47"/>
      <c r="AH3159" s="47"/>
      <c r="AN3159" s="47"/>
      <c r="AO3159" s="47"/>
      <c r="AP3159" s="3" t="s">
        <v>200</v>
      </c>
      <c r="AQ3159" s="47"/>
    </row>
    <row r="3160" spans="1:43" s="4" customFormat="1" ht="15" x14ac:dyDescent="0.25">
      <c r="A3160" s="83"/>
      <c r="B3160" s="49"/>
      <c r="C3160" s="372" t="s">
        <v>201</v>
      </c>
      <c r="D3160" s="372"/>
      <c r="E3160" s="372"/>
      <c r="F3160" s="372"/>
      <c r="G3160" s="372"/>
      <c r="H3160" s="372"/>
      <c r="I3160" s="372"/>
      <c r="J3160" s="372"/>
      <c r="K3160" s="372"/>
      <c r="L3160" s="106">
        <v>53139.74</v>
      </c>
      <c r="M3160" s="85"/>
      <c r="N3160" s="88"/>
      <c r="AF3160" s="39"/>
      <c r="AG3160" s="47"/>
      <c r="AH3160" s="47"/>
      <c r="AN3160" s="47"/>
      <c r="AO3160" s="47"/>
      <c r="AP3160" s="3" t="s">
        <v>201</v>
      </c>
      <c r="AQ3160" s="47"/>
    </row>
    <row r="3161" spans="1:43" s="4" customFormat="1" ht="15" x14ac:dyDescent="0.25">
      <c r="A3161" s="83"/>
      <c r="B3161" s="49"/>
      <c r="C3161" s="372" t="s">
        <v>202</v>
      </c>
      <c r="D3161" s="372"/>
      <c r="E3161" s="372"/>
      <c r="F3161" s="372"/>
      <c r="G3161" s="372"/>
      <c r="H3161" s="372"/>
      <c r="I3161" s="372"/>
      <c r="J3161" s="372"/>
      <c r="K3161" s="372"/>
      <c r="L3161" s="84">
        <v>945.33</v>
      </c>
      <c r="M3161" s="85"/>
      <c r="N3161" s="86">
        <v>33048.49</v>
      </c>
      <c r="AF3161" s="39"/>
      <c r="AG3161" s="47"/>
      <c r="AH3161" s="47"/>
      <c r="AN3161" s="47"/>
      <c r="AO3161" s="47"/>
      <c r="AP3161" s="3" t="s">
        <v>202</v>
      </c>
      <c r="AQ3161" s="47"/>
    </row>
    <row r="3162" spans="1:43" s="4" customFormat="1" ht="15" x14ac:dyDescent="0.25">
      <c r="A3162" s="83"/>
      <c r="B3162" s="49"/>
      <c r="C3162" s="372" t="s">
        <v>203</v>
      </c>
      <c r="D3162" s="372"/>
      <c r="E3162" s="372"/>
      <c r="F3162" s="372"/>
      <c r="G3162" s="372"/>
      <c r="H3162" s="372"/>
      <c r="I3162" s="372"/>
      <c r="J3162" s="372"/>
      <c r="K3162" s="372"/>
      <c r="L3162" s="84">
        <v>497.03</v>
      </c>
      <c r="M3162" s="85"/>
      <c r="N3162" s="86">
        <v>17376.009999999998</v>
      </c>
      <c r="AF3162" s="39"/>
      <c r="AG3162" s="47"/>
      <c r="AH3162" s="47"/>
      <c r="AN3162" s="47"/>
      <c r="AO3162" s="47"/>
      <c r="AP3162" s="3" t="s">
        <v>203</v>
      </c>
      <c r="AQ3162" s="47"/>
    </row>
    <row r="3163" spans="1:43" s="4" customFormat="1" ht="15" x14ac:dyDescent="0.25">
      <c r="A3163" s="83"/>
      <c r="B3163" s="49"/>
      <c r="C3163" s="372" t="s">
        <v>92</v>
      </c>
      <c r="D3163" s="372"/>
      <c r="E3163" s="372"/>
      <c r="F3163" s="372"/>
      <c r="G3163" s="372"/>
      <c r="H3163" s="372"/>
      <c r="I3163" s="372"/>
      <c r="J3163" s="372"/>
      <c r="K3163" s="372"/>
      <c r="L3163" s="106">
        <v>1398.99</v>
      </c>
      <c r="M3163" s="85"/>
      <c r="N3163" s="86">
        <v>48908.68</v>
      </c>
      <c r="AF3163" s="39"/>
      <c r="AG3163" s="47"/>
      <c r="AH3163" s="47"/>
      <c r="AN3163" s="47"/>
      <c r="AO3163" s="47"/>
      <c r="AP3163" s="3" t="s">
        <v>92</v>
      </c>
      <c r="AQ3163" s="47"/>
    </row>
    <row r="3164" spans="1:43" s="4" customFormat="1" ht="15" x14ac:dyDescent="0.25">
      <c r="A3164" s="83"/>
      <c r="B3164" s="49"/>
      <c r="C3164" s="372" t="s">
        <v>93</v>
      </c>
      <c r="D3164" s="372"/>
      <c r="E3164" s="372"/>
      <c r="F3164" s="372"/>
      <c r="G3164" s="372"/>
      <c r="H3164" s="372"/>
      <c r="I3164" s="372"/>
      <c r="J3164" s="372"/>
      <c r="K3164" s="372"/>
      <c r="L3164" s="106">
        <v>1382.49</v>
      </c>
      <c r="M3164" s="85"/>
      <c r="N3164" s="86">
        <v>48331.7</v>
      </c>
      <c r="AF3164" s="39"/>
      <c r="AG3164" s="47"/>
      <c r="AH3164" s="47"/>
      <c r="AN3164" s="47"/>
      <c r="AO3164" s="47"/>
      <c r="AP3164" s="3" t="s">
        <v>93</v>
      </c>
      <c r="AQ3164" s="47"/>
    </row>
    <row r="3165" spans="1:43" s="4" customFormat="1" ht="15" x14ac:dyDescent="0.25">
      <c r="A3165" s="83"/>
      <c r="B3165" s="49"/>
      <c r="C3165" s="372" t="s">
        <v>94</v>
      </c>
      <c r="D3165" s="372"/>
      <c r="E3165" s="372"/>
      <c r="F3165" s="372"/>
      <c r="G3165" s="372"/>
      <c r="H3165" s="372"/>
      <c r="I3165" s="372"/>
      <c r="J3165" s="372"/>
      <c r="K3165" s="372"/>
      <c r="L3165" s="84">
        <v>751.69</v>
      </c>
      <c r="M3165" s="85"/>
      <c r="N3165" s="86">
        <v>26278.86</v>
      </c>
      <c r="AF3165" s="39"/>
      <c r="AG3165" s="47"/>
      <c r="AH3165" s="47"/>
      <c r="AN3165" s="47"/>
      <c r="AO3165" s="47"/>
      <c r="AP3165" s="3" t="s">
        <v>94</v>
      </c>
      <c r="AQ3165" s="47"/>
    </row>
    <row r="3166" spans="1:43" s="4" customFormat="1" ht="23.25" x14ac:dyDescent="0.25">
      <c r="A3166" s="83"/>
      <c r="B3166" s="89"/>
      <c r="C3166" s="373" t="s">
        <v>1162</v>
      </c>
      <c r="D3166" s="373"/>
      <c r="E3166" s="373"/>
      <c r="F3166" s="373"/>
      <c r="G3166" s="373"/>
      <c r="H3166" s="373"/>
      <c r="I3166" s="373"/>
      <c r="J3166" s="373"/>
      <c r="K3166" s="373"/>
      <c r="L3166" s="93">
        <v>81289.179999999993</v>
      </c>
      <c r="M3166" s="91"/>
      <c r="N3166" s="92">
        <v>791285.9</v>
      </c>
      <c r="AF3166" s="39"/>
      <c r="AG3166" s="47"/>
      <c r="AH3166" s="47"/>
      <c r="AN3166" s="47"/>
      <c r="AO3166" s="47"/>
      <c r="AQ3166" s="47" t="s">
        <v>1162</v>
      </c>
    </row>
    <row r="3167" spans="1:43" s="4" customFormat="1" ht="15" x14ac:dyDescent="0.25">
      <c r="A3167" s="83"/>
      <c r="B3167" s="49"/>
      <c r="C3167" s="372" t="s">
        <v>84</v>
      </c>
      <c r="D3167" s="372"/>
      <c r="E3167" s="372"/>
      <c r="F3167" s="372"/>
      <c r="G3167" s="372"/>
      <c r="H3167" s="372"/>
      <c r="I3167" s="372"/>
      <c r="J3167" s="372"/>
      <c r="K3167" s="372"/>
      <c r="L3167" s="87"/>
      <c r="M3167" s="85"/>
      <c r="N3167" s="88"/>
      <c r="AF3167" s="39"/>
      <c r="AG3167" s="47"/>
      <c r="AH3167" s="47"/>
      <c r="AN3167" s="47"/>
      <c r="AO3167" s="47"/>
      <c r="AP3167" s="3" t="s">
        <v>84</v>
      </c>
      <c r="AQ3167" s="47"/>
    </row>
    <row r="3168" spans="1:43" s="4" customFormat="1" ht="15" x14ac:dyDescent="0.25">
      <c r="A3168" s="83"/>
      <c r="B3168" s="49"/>
      <c r="C3168" s="372" t="s">
        <v>241</v>
      </c>
      <c r="D3168" s="372"/>
      <c r="E3168" s="372"/>
      <c r="F3168" s="372"/>
      <c r="G3168" s="372"/>
      <c r="H3168" s="372"/>
      <c r="I3168" s="372"/>
      <c r="J3168" s="372"/>
      <c r="K3168" s="372"/>
      <c r="L3168" s="106">
        <v>51834.92</v>
      </c>
      <c r="M3168" s="85"/>
      <c r="N3168" s="86">
        <v>443188.54</v>
      </c>
      <c r="AF3168" s="39"/>
      <c r="AG3168" s="47"/>
      <c r="AH3168" s="47"/>
      <c r="AN3168" s="47"/>
      <c r="AO3168" s="47"/>
      <c r="AP3168" s="3" t="s">
        <v>241</v>
      </c>
      <c r="AQ3168" s="47"/>
    </row>
    <row r="3169" spans="1:43" s="4" customFormat="1" ht="15" x14ac:dyDescent="0.25">
      <c r="A3169" s="378" t="s">
        <v>1163</v>
      </c>
      <c r="B3169" s="379"/>
      <c r="C3169" s="379"/>
      <c r="D3169" s="379"/>
      <c r="E3169" s="379"/>
      <c r="F3169" s="379"/>
      <c r="G3169" s="379"/>
      <c r="H3169" s="379"/>
      <c r="I3169" s="379"/>
      <c r="J3169" s="379"/>
      <c r="K3169" s="379"/>
      <c r="L3169" s="379"/>
      <c r="M3169" s="379"/>
      <c r="N3169" s="380"/>
      <c r="AF3169" s="39" t="s">
        <v>1163</v>
      </c>
      <c r="AG3169" s="47"/>
      <c r="AH3169" s="47"/>
      <c r="AN3169" s="47"/>
      <c r="AO3169" s="47"/>
      <c r="AQ3169" s="47"/>
    </row>
    <row r="3170" spans="1:43" s="4" customFormat="1" ht="15" x14ac:dyDescent="0.25">
      <c r="A3170" s="381" t="s">
        <v>1164</v>
      </c>
      <c r="B3170" s="382"/>
      <c r="C3170" s="382"/>
      <c r="D3170" s="382"/>
      <c r="E3170" s="382"/>
      <c r="F3170" s="382"/>
      <c r="G3170" s="382"/>
      <c r="H3170" s="382"/>
      <c r="I3170" s="382"/>
      <c r="J3170" s="382"/>
      <c r="K3170" s="382"/>
      <c r="L3170" s="382"/>
      <c r="M3170" s="382"/>
      <c r="N3170" s="383"/>
      <c r="AF3170" s="39"/>
      <c r="AG3170" s="47" t="s">
        <v>1164</v>
      </c>
      <c r="AH3170" s="47"/>
      <c r="AN3170" s="47"/>
      <c r="AO3170" s="47"/>
      <c r="AQ3170" s="47"/>
    </row>
    <row r="3171" spans="1:43" s="4" customFormat="1" ht="57" x14ac:dyDescent="0.25">
      <c r="A3171" s="40" t="s">
        <v>1165</v>
      </c>
      <c r="B3171" s="41" t="s">
        <v>659</v>
      </c>
      <c r="C3171" s="374" t="s">
        <v>660</v>
      </c>
      <c r="D3171" s="374"/>
      <c r="E3171" s="374"/>
      <c r="F3171" s="42" t="s">
        <v>661</v>
      </c>
      <c r="G3171" s="43">
        <v>0.41399999999999998</v>
      </c>
      <c r="H3171" s="44">
        <v>1</v>
      </c>
      <c r="I3171" s="116">
        <v>0.41399999999999998</v>
      </c>
      <c r="J3171" s="45"/>
      <c r="K3171" s="43"/>
      <c r="L3171" s="45"/>
      <c r="M3171" s="43"/>
      <c r="N3171" s="46"/>
      <c r="AF3171" s="39"/>
      <c r="AG3171" s="47"/>
      <c r="AH3171" s="47" t="s">
        <v>660</v>
      </c>
      <c r="AN3171" s="47"/>
      <c r="AO3171" s="47"/>
      <c r="AQ3171" s="47"/>
    </row>
    <row r="3172" spans="1:43" s="4" customFormat="1" ht="15" x14ac:dyDescent="0.25">
      <c r="A3172" s="69"/>
      <c r="B3172" s="50"/>
      <c r="C3172" s="372" t="s">
        <v>1166</v>
      </c>
      <c r="D3172" s="372"/>
      <c r="E3172" s="372"/>
      <c r="F3172" s="372"/>
      <c r="G3172" s="372"/>
      <c r="H3172" s="372"/>
      <c r="I3172" s="372"/>
      <c r="J3172" s="372"/>
      <c r="K3172" s="372"/>
      <c r="L3172" s="372"/>
      <c r="M3172" s="372"/>
      <c r="N3172" s="377"/>
      <c r="AF3172" s="39"/>
      <c r="AG3172" s="47"/>
      <c r="AH3172" s="47"/>
      <c r="AI3172" s="3" t="s">
        <v>1166</v>
      </c>
      <c r="AN3172" s="47"/>
      <c r="AO3172" s="47"/>
      <c r="AQ3172" s="47"/>
    </row>
    <row r="3173" spans="1:43" s="4" customFormat="1" ht="22.5" x14ac:dyDescent="0.25">
      <c r="A3173" s="103"/>
      <c r="B3173" s="49" t="s">
        <v>217</v>
      </c>
      <c r="C3173" s="368" t="s">
        <v>218</v>
      </c>
      <c r="D3173" s="368"/>
      <c r="E3173" s="368"/>
      <c r="F3173" s="368"/>
      <c r="G3173" s="368"/>
      <c r="H3173" s="368"/>
      <c r="I3173" s="368"/>
      <c r="J3173" s="368"/>
      <c r="K3173" s="368"/>
      <c r="L3173" s="368"/>
      <c r="M3173" s="368"/>
      <c r="N3173" s="376"/>
      <c r="AF3173" s="39"/>
      <c r="AG3173" s="47"/>
      <c r="AH3173" s="47"/>
      <c r="AJ3173" s="3" t="s">
        <v>218</v>
      </c>
      <c r="AN3173" s="47"/>
      <c r="AO3173" s="47"/>
      <c r="AQ3173" s="47"/>
    </row>
    <row r="3174" spans="1:43" s="4" customFormat="1" ht="15" x14ac:dyDescent="0.25">
      <c r="A3174" s="48"/>
      <c r="B3174" s="49" t="s">
        <v>58</v>
      </c>
      <c r="C3174" s="372" t="s">
        <v>62</v>
      </c>
      <c r="D3174" s="372"/>
      <c r="E3174" s="372"/>
      <c r="F3174" s="51"/>
      <c r="G3174" s="52"/>
      <c r="H3174" s="52"/>
      <c r="I3174" s="52"/>
      <c r="J3174" s="53">
        <v>620.42999999999995</v>
      </c>
      <c r="K3174" s="54">
        <v>1.1499999999999999</v>
      </c>
      <c r="L3174" s="53">
        <v>295.39</v>
      </c>
      <c r="M3174" s="54">
        <v>34.96</v>
      </c>
      <c r="N3174" s="55">
        <v>10326.83</v>
      </c>
      <c r="AF3174" s="39"/>
      <c r="AG3174" s="47"/>
      <c r="AH3174" s="47"/>
      <c r="AK3174" s="3" t="s">
        <v>62</v>
      </c>
      <c r="AN3174" s="47"/>
      <c r="AO3174" s="47"/>
      <c r="AQ3174" s="47"/>
    </row>
    <row r="3175" spans="1:43" s="4" customFormat="1" ht="15" x14ac:dyDescent="0.25">
      <c r="A3175" s="48"/>
      <c r="B3175" s="49" t="s">
        <v>73</v>
      </c>
      <c r="C3175" s="372" t="s">
        <v>175</v>
      </c>
      <c r="D3175" s="372"/>
      <c r="E3175" s="372"/>
      <c r="F3175" s="51"/>
      <c r="G3175" s="52"/>
      <c r="H3175" s="52"/>
      <c r="I3175" s="52"/>
      <c r="J3175" s="107">
        <v>3092.82</v>
      </c>
      <c r="K3175" s="54">
        <v>1.1499999999999999</v>
      </c>
      <c r="L3175" s="107">
        <v>1472.49</v>
      </c>
      <c r="M3175" s="52"/>
      <c r="N3175" s="58"/>
      <c r="AF3175" s="39"/>
      <c r="AG3175" s="47"/>
      <c r="AH3175" s="47"/>
      <c r="AK3175" s="3" t="s">
        <v>175</v>
      </c>
      <c r="AN3175" s="47"/>
      <c r="AO3175" s="47"/>
      <c r="AQ3175" s="47"/>
    </row>
    <row r="3176" spans="1:43" s="4" customFormat="1" ht="15" x14ac:dyDescent="0.25">
      <c r="A3176" s="48"/>
      <c r="B3176" s="49" t="s">
        <v>78</v>
      </c>
      <c r="C3176" s="372" t="s">
        <v>176</v>
      </c>
      <c r="D3176" s="372"/>
      <c r="E3176" s="372"/>
      <c r="F3176" s="51"/>
      <c r="G3176" s="52"/>
      <c r="H3176" s="52"/>
      <c r="I3176" s="52"/>
      <c r="J3176" s="53">
        <v>399.08</v>
      </c>
      <c r="K3176" s="54">
        <v>1.1499999999999999</v>
      </c>
      <c r="L3176" s="53">
        <v>190</v>
      </c>
      <c r="M3176" s="54">
        <v>34.96</v>
      </c>
      <c r="N3176" s="55">
        <v>6642.4</v>
      </c>
      <c r="AF3176" s="39"/>
      <c r="AG3176" s="47"/>
      <c r="AH3176" s="47"/>
      <c r="AK3176" s="3" t="s">
        <v>176</v>
      </c>
      <c r="AN3176" s="47"/>
      <c r="AO3176" s="47"/>
      <c r="AQ3176" s="47"/>
    </row>
    <row r="3177" spans="1:43" s="4" customFormat="1" ht="15" x14ac:dyDescent="0.25">
      <c r="A3177" s="48"/>
      <c r="B3177" s="49" t="s">
        <v>122</v>
      </c>
      <c r="C3177" s="372" t="s">
        <v>177</v>
      </c>
      <c r="D3177" s="372"/>
      <c r="E3177" s="372"/>
      <c r="F3177" s="51"/>
      <c r="G3177" s="52"/>
      <c r="H3177" s="52"/>
      <c r="I3177" s="52"/>
      <c r="J3177" s="107">
        <v>7435.74</v>
      </c>
      <c r="K3177" s="52"/>
      <c r="L3177" s="107">
        <v>3078.4</v>
      </c>
      <c r="M3177" s="52"/>
      <c r="N3177" s="58"/>
      <c r="AF3177" s="39"/>
      <c r="AG3177" s="47"/>
      <c r="AH3177" s="47"/>
      <c r="AK3177" s="3" t="s">
        <v>177</v>
      </c>
      <c r="AN3177" s="47"/>
      <c r="AO3177" s="47"/>
      <c r="AQ3177" s="47"/>
    </row>
    <row r="3178" spans="1:43" s="4" customFormat="1" ht="15" x14ac:dyDescent="0.25">
      <c r="A3178" s="56"/>
      <c r="B3178" s="49"/>
      <c r="C3178" s="372" t="s">
        <v>63</v>
      </c>
      <c r="D3178" s="372"/>
      <c r="E3178" s="372"/>
      <c r="F3178" s="51" t="s">
        <v>64</v>
      </c>
      <c r="G3178" s="54">
        <v>65.239999999999995</v>
      </c>
      <c r="H3178" s="54">
        <v>1.1499999999999999</v>
      </c>
      <c r="I3178" s="117">
        <v>31.060763999999999</v>
      </c>
      <c r="J3178" s="57"/>
      <c r="K3178" s="52"/>
      <c r="L3178" s="57"/>
      <c r="M3178" s="52"/>
      <c r="N3178" s="58"/>
      <c r="AF3178" s="39"/>
      <c r="AG3178" s="47"/>
      <c r="AH3178" s="47"/>
      <c r="AL3178" s="3" t="s">
        <v>63</v>
      </c>
      <c r="AN3178" s="47"/>
      <c r="AO3178" s="47"/>
      <c r="AQ3178" s="47"/>
    </row>
    <row r="3179" spans="1:43" s="4" customFormat="1" ht="15" x14ac:dyDescent="0.25">
      <c r="A3179" s="56"/>
      <c r="B3179" s="49"/>
      <c r="C3179" s="372" t="s">
        <v>178</v>
      </c>
      <c r="D3179" s="372"/>
      <c r="E3179" s="372"/>
      <c r="F3179" s="51" t="s">
        <v>64</v>
      </c>
      <c r="G3179" s="54">
        <v>37.51</v>
      </c>
      <c r="H3179" s="54">
        <v>1.1499999999999999</v>
      </c>
      <c r="I3179" s="117">
        <v>17.858511</v>
      </c>
      <c r="J3179" s="57"/>
      <c r="K3179" s="52"/>
      <c r="L3179" s="57"/>
      <c r="M3179" s="52"/>
      <c r="N3179" s="58"/>
      <c r="AF3179" s="39"/>
      <c r="AG3179" s="47"/>
      <c r="AH3179" s="47"/>
      <c r="AL3179" s="3" t="s">
        <v>178</v>
      </c>
      <c r="AN3179" s="47"/>
      <c r="AO3179" s="47"/>
      <c r="AQ3179" s="47"/>
    </row>
    <row r="3180" spans="1:43" s="4" customFormat="1" ht="15" x14ac:dyDescent="0.25">
      <c r="A3180" s="48"/>
      <c r="B3180" s="49"/>
      <c r="C3180" s="375" t="s">
        <v>65</v>
      </c>
      <c r="D3180" s="375"/>
      <c r="E3180" s="375"/>
      <c r="F3180" s="59"/>
      <c r="G3180" s="60"/>
      <c r="H3180" s="60"/>
      <c r="I3180" s="60"/>
      <c r="J3180" s="108">
        <v>11148.99</v>
      </c>
      <c r="K3180" s="60"/>
      <c r="L3180" s="108">
        <v>4846.28</v>
      </c>
      <c r="M3180" s="60"/>
      <c r="N3180" s="62"/>
      <c r="AF3180" s="39"/>
      <c r="AG3180" s="47"/>
      <c r="AH3180" s="47"/>
      <c r="AM3180" s="3" t="s">
        <v>65</v>
      </c>
      <c r="AN3180" s="47"/>
      <c r="AO3180" s="47"/>
      <c r="AQ3180" s="47"/>
    </row>
    <row r="3181" spans="1:43" s="4" customFormat="1" ht="15" x14ac:dyDescent="0.25">
      <c r="A3181" s="56"/>
      <c r="B3181" s="49"/>
      <c r="C3181" s="372" t="s">
        <v>66</v>
      </c>
      <c r="D3181" s="372"/>
      <c r="E3181" s="372"/>
      <c r="F3181" s="51"/>
      <c r="G3181" s="52"/>
      <c r="H3181" s="52"/>
      <c r="I3181" s="52"/>
      <c r="J3181" s="57"/>
      <c r="K3181" s="52"/>
      <c r="L3181" s="53">
        <v>485.39</v>
      </c>
      <c r="M3181" s="52"/>
      <c r="N3181" s="55">
        <v>16969.23</v>
      </c>
      <c r="AF3181" s="39"/>
      <c r="AG3181" s="47"/>
      <c r="AH3181" s="47"/>
      <c r="AL3181" s="3" t="s">
        <v>66</v>
      </c>
      <c r="AN3181" s="47"/>
      <c r="AO3181" s="47"/>
      <c r="AQ3181" s="47"/>
    </row>
    <row r="3182" spans="1:43" s="4" customFormat="1" ht="15" x14ac:dyDescent="0.25">
      <c r="A3182" s="56"/>
      <c r="B3182" s="49" t="s">
        <v>663</v>
      </c>
      <c r="C3182" s="372" t="s">
        <v>664</v>
      </c>
      <c r="D3182" s="372"/>
      <c r="E3182" s="372"/>
      <c r="F3182" s="51" t="s">
        <v>69</v>
      </c>
      <c r="G3182" s="63">
        <v>103</v>
      </c>
      <c r="H3182" s="52"/>
      <c r="I3182" s="63">
        <v>103</v>
      </c>
      <c r="J3182" s="57"/>
      <c r="K3182" s="52"/>
      <c r="L3182" s="53">
        <v>499.95</v>
      </c>
      <c r="M3182" s="52"/>
      <c r="N3182" s="55">
        <v>17478.310000000001</v>
      </c>
      <c r="AF3182" s="39"/>
      <c r="AG3182" s="47"/>
      <c r="AH3182" s="47"/>
      <c r="AL3182" s="3" t="s">
        <v>664</v>
      </c>
      <c r="AN3182" s="47"/>
      <c r="AO3182" s="47"/>
      <c r="AQ3182" s="47"/>
    </row>
    <row r="3183" spans="1:43" s="4" customFormat="1" ht="15" x14ac:dyDescent="0.25">
      <c r="A3183" s="56"/>
      <c r="B3183" s="49" t="s">
        <v>665</v>
      </c>
      <c r="C3183" s="372" t="s">
        <v>666</v>
      </c>
      <c r="D3183" s="372"/>
      <c r="E3183" s="372"/>
      <c r="F3183" s="51" t="s">
        <v>69</v>
      </c>
      <c r="G3183" s="63">
        <v>60</v>
      </c>
      <c r="H3183" s="52"/>
      <c r="I3183" s="63">
        <v>60</v>
      </c>
      <c r="J3183" s="57"/>
      <c r="K3183" s="52"/>
      <c r="L3183" s="53">
        <v>291.23</v>
      </c>
      <c r="M3183" s="52"/>
      <c r="N3183" s="55">
        <v>10181.540000000001</v>
      </c>
      <c r="AF3183" s="39"/>
      <c r="AG3183" s="47"/>
      <c r="AH3183" s="47"/>
      <c r="AL3183" s="3" t="s">
        <v>666</v>
      </c>
      <c r="AN3183" s="47"/>
      <c r="AO3183" s="47"/>
      <c r="AQ3183" s="47"/>
    </row>
    <row r="3184" spans="1:43" s="4" customFormat="1" ht="15" x14ac:dyDescent="0.25">
      <c r="A3184" s="65"/>
      <c r="B3184" s="66"/>
      <c r="C3184" s="374" t="s">
        <v>72</v>
      </c>
      <c r="D3184" s="374"/>
      <c r="E3184" s="374"/>
      <c r="F3184" s="42"/>
      <c r="G3184" s="43"/>
      <c r="H3184" s="43"/>
      <c r="I3184" s="43"/>
      <c r="J3184" s="45"/>
      <c r="K3184" s="43"/>
      <c r="L3184" s="105">
        <v>5637.46</v>
      </c>
      <c r="M3184" s="60"/>
      <c r="N3184" s="46"/>
      <c r="AF3184" s="39"/>
      <c r="AG3184" s="47"/>
      <c r="AH3184" s="47"/>
      <c r="AN3184" s="47" t="s">
        <v>72</v>
      </c>
      <c r="AO3184" s="47"/>
      <c r="AQ3184" s="47"/>
    </row>
    <row r="3185" spans="1:43" s="4" customFormat="1" ht="22.5" x14ac:dyDescent="0.25">
      <c r="A3185" s="40" t="s">
        <v>1167</v>
      </c>
      <c r="B3185" s="41" t="s">
        <v>668</v>
      </c>
      <c r="C3185" s="374" t="s">
        <v>1138</v>
      </c>
      <c r="D3185" s="374"/>
      <c r="E3185" s="374"/>
      <c r="F3185" s="42" t="s">
        <v>231</v>
      </c>
      <c r="G3185" s="43">
        <v>422.28</v>
      </c>
      <c r="H3185" s="44">
        <v>1</v>
      </c>
      <c r="I3185" s="68">
        <v>422.28</v>
      </c>
      <c r="J3185" s="67">
        <v>267.92</v>
      </c>
      <c r="K3185" s="43"/>
      <c r="L3185" s="105">
        <v>13232.43</v>
      </c>
      <c r="M3185" s="68">
        <v>8.5500000000000007</v>
      </c>
      <c r="N3185" s="115">
        <v>113137.26</v>
      </c>
      <c r="AF3185" s="39"/>
      <c r="AG3185" s="47"/>
      <c r="AH3185" s="47" t="s">
        <v>1138</v>
      </c>
      <c r="AN3185" s="47"/>
      <c r="AO3185" s="47"/>
      <c r="AQ3185" s="47"/>
    </row>
    <row r="3186" spans="1:43" s="4" customFormat="1" ht="15" x14ac:dyDescent="0.25">
      <c r="A3186" s="69"/>
      <c r="B3186" s="50"/>
      <c r="C3186" s="372" t="s">
        <v>1168</v>
      </c>
      <c r="D3186" s="372"/>
      <c r="E3186" s="372"/>
      <c r="F3186" s="372"/>
      <c r="G3186" s="372"/>
      <c r="H3186" s="372"/>
      <c r="I3186" s="372"/>
      <c r="J3186" s="372"/>
      <c r="K3186" s="372"/>
      <c r="L3186" s="372"/>
      <c r="M3186" s="372"/>
      <c r="N3186" s="377"/>
      <c r="AF3186" s="39"/>
      <c r="AG3186" s="47"/>
      <c r="AH3186" s="47"/>
      <c r="AI3186" s="3" t="s">
        <v>1168</v>
      </c>
      <c r="AN3186" s="47"/>
      <c r="AO3186" s="47"/>
      <c r="AQ3186" s="47"/>
    </row>
    <row r="3187" spans="1:43" s="4" customFormat="1" ht="15" x14ac:dyDescent="0.25">
      <c r="A3187" s="65"/>
      <c r="B3187" s="66"/>
      <c r="C3187" s="374" t="s">
        <v>72</v>
      </c>
      <c r="D3187" s="374"/>
      <c r="E3187" s="374"/>
      <c r="F3187" s="42"/>
      <c r="G3187" s="43"/>
      <c r="H3187" s="43"/>
      <c r="I3187" s="43"/>
      <c r="J3187" s="45"/>
      <c r="K3187" s="43"/>
      <c r="L3187" s="105">
        <v>13232.43</v>
      </c>
      <c r="M3187" s="60"/>
      <c r="N3187" s="115">
        <v>113137.26</v>
      </c>
      <c r="AF3187" s="39"/>
      <c r="AG3187" s="47"/>
      <c r="AH3187" s="47"/>
      <c r="AN3187" s="47" t="s">
        <v>72</v>
      </c>
      <c r="AO3187" s="47"/>
      <c r="AQ3187" s="47"/>
    </row>
    <row r="3188" spans="1:43" s="4" customFormat="1" ht="23.25" x14ac:dyDescent="0.25">
      <c r="A3188" s="40" t="s">
        <v>1169</v>
      </c>
      <c r="B3188" s="41" t="s">
        <v>672</v>
      </c>
      <c r="C3188" s="374" t="s">
        <v>980</v>
      </c>
      <c r="D3188" s="374"/>
      <c r="E3188" s="374"/>
      <c r="F3188" s="42" t="s">
        <v>674</v>
      </c>
      <c r="G3188" s="43">
        <v>0.04</v>
      </c>
      <c r="H3188" s="44">
        <v>1</v>
      </c>
      <c r="I3188" s="68">
        <v>0.04</v>
      </c>
      <c r="J3188" s="105">
        <v>7182</v>
      </c>
      <c r="K3188" s="43"/>
      <c r="L3188" s="67">
        <v>287.27999999999997</v>
      </c>
      <c r="M3188" s="43"/>
      <c r="N3188" s="46"/>
      <c r="AF3188" s="39"/>
      <c r="AG3188" s="47"/>
      <c r="AH3188" s="47" t="s">
        <v>980</v>
      </c>
      <c r="AN3188" s="47"/>
      <c r="AO3188" s="47"/>
      <c r="AQ3188" s="47"/>
    </row>
    <row r="3189" spans="1:43" s="4" customFormat="1" ht="15" x14ac:dyDescent="0.25">
      <c r="A3189" s="69"/>
      <c r="B3189" s="50"/>
      <c r="C3189" s="372" t="s">
        <v>675</v>
      </c>
      <c r="D3189" s="372"/>
      <c r="E3189" s="372"/>
      <c r="F3189" s="372"/>
      <c r="G3189" s="372"/>
      <c r="H3189" s="372"/>
      <c r="I3189" s="372"/>
      <c r="J3189" s="372"/>
      <c r="K3189" s="372"/>
      <c r="L3189" s="372"/>
      <c r="M3189" s="372"/>
      <c r="N3189" s="377"/>
      <c r="AF3189" s="39"/>
      <c r="AG3189" s="47"/>
      <c r="AH3189" s="47"/>
      <c r="AI3189" s="3" t="s">
        <v>675</v>
      </c>
      <c r="AN3189" s="47"/>
      <c r="AO3189" s="47"/>
      <c r="AQ3189" s="47"/>
    </row>
    <row r="3190" spans="1:43" s="4" customFormat="1" ht="15" x14ac:dyDescent="0.25">
      <c r="A3190" s="65"/>
      <c r="B3190" s="66"/>
      <c r="C3190" s="374" t="s">
        <v>72</v>
      </c>
      <c r="D3190" s="374"/>
      <c r="E3190" s="374"/>
      <c r="F3190" s="42"/>
      <c r="G3190" s="43"/>
      <c r="H3190" s="43"/>
      <c r="I3190" s="43"/>
      <c r="J3190" s="45"/>
      <c r="K3190" s="43"/>
      <c r="L3190" s="67">
        <v>287.27999999999997</v>
      </c>
      <c r="M3190" s="60"/>
      <c r="N3190" s="46"/>
      <c r="AF3190" s="39"/>
      <c r="AG3190" s="47"/>
      <c r="AH3190" s="47"/>
      <c r="AN3190" s="47" t="s">
        <v>72</v>
      </c>
      <c r="AO3190" s="47"/>
      <c r="AQ3190" s="47"/>
    </row>
    <row r="3191" spans="1:43" s="4" customFormat="1" ht="34.5" x14ac:dyDescent="0.25">
      <c r="A3191" s="40" t="s">
        <v>1170</v>
      </c>
      <c r="B3191" s="41" t="s">
        <v>793</v>
      </c>
      <c r="C3191" s="374" t="s">
        <v>794</v>
      </c>
      <c r="D3191" s="374"/>
      <c r="E3191" s="374"/>
      <c r="F3191" s="42" t="s">
        <v>61</v>
      </c>
      <c r="G3191" s="43">
        <v>9</v>
      </c>
      <c r="H3191" s="44">
        <v>1</v>
      </c>
      <c r="I3191" s="44">
        <v>9</v>
      </c>
      <c r="J3191" s="45"/>
      <c r="K3191" s="43"/>
      <c r="L3191" s="45"/>
      <c r="M3191" s="43"/>
      <c r="N3191" s="46"/>
      <c r="AF3191" s="39"/>
      <c r="AG3191" s="47"/>
      <c r="AH3191" s="47" t="s">
        <v>794</v>
      </c>
      <c r="AN3191" s="47"/>
      <c r="AO3191" s="47"/>
      <c r="AQ3191" s="47"/>
    </row>
    <row r="3192" spans="1:43" s="4" customFormat="1" ht="15" x14ac:dyDescent="0.25">
      <c r="A3192" s="69"/>
      <c r="B3192" s="50"/>
      <c r="C3192" s="372" t="s">
        <v>1171</v>
      </c>
      <c r="D3192" s="372"/>
      <c r="E3192" s="372"/>
      <c r="F3192" s="372"/>
      <c r="G3192" s="372"/>
      <c r="H3192" s="372"/>
      <c r="I3192" s="372"/>
      <c r="J3192" s="372"/>
      <c r="K3192" s="372"/>
      <c r="L3192" s="372"/>
      <c r="M3192" s="372"/>
      <c r="N3192" s="377"/>
      <c r="AF3192" s="39"/>
      <c r="AG3192" s="47"/>
      <c r="AH3192" s="47"/>
      <c r="AI3192" s="3" t="s">
        <v>1171</v>
      </c>
      <c r="AN3192" s="47"/>
      <c r="AO3192" s="47"/>
      <c r="AQ3192" s="47"/>
    </row>
    <row r="3193" spans="1:43" s="4" customFormat="1" ht="22.5" x14ac:dyDescent="0.25">
      <c r="A3193" s="103"/>
      <c r="B3193" s="49" t="s">
        <v>217</v>
      </c>
      <c r="C3193" s="368" t="s">
        <v>218</v>
      </c>
      <c r="D3193" s="368"/>
      <c r="E3193" s="368"/>
      <c r="F3193" s="368"/>
      <c r="G3193" s="368"/>
      <c r="H3193" s="368"/>
      <c r="I3193" s="368"/>
      <c r="J3193" s="368"/>
      <c r="K3193" s="368"/>
      <c r="L3193" s="368"/>
      <c r="M3193" s="368"/>
      <c r="N3193" s="376"/>
      <c r="AF3193" s="39"/>
      <c r="AG3193" s="47"/>
      <c r="AH3193" s="47"/>
      <c r="AJ3193" s="3" t="s">
        <v>218</v>
      </c>
      <c r="AN3193" s="47"/>
      <c r="AO3193" s="47"/>
      <c r="AQ3193" s="47"/>
    </row>
    <row r="3194" spans="1:43" s="4" customFormat="1" ht="15" x14ac:dyDescent="0.25">
      <c r="A3194" s="48"/>
      <c r="B3194" s="49" t="s">
        <v>58</v>
      </c>
      <c r="C3194" s="372" t="s">
        <v>62</v>
      </c>
      <c r="D3194" s="372"/>
      <c r="E3194" s="372"/>
      <c r="F3194" s="51"/>
      <c r="G3194" s="52"/>
      <c r="H3194" s="52"/>
      <c r="I3194" s="52"/>
      <c r="J3194" s="53">
        <v>26.64</v>
      </c>
      <c r="K3194" s="54">
        <v>1.1499999999999999</v>
      </c>
      <c r="L3194" s="53">
        <v>275.72000000000003</v>
      </c>
      <c r="M3194" s="54">
        <v>34.96</v>
      </c>
      <c r="N3194" s="55">
        <v>9639.17</v>
      </c>
      <c r="AF3194" s="39"/>
      <c r="AG3194" s="47"/>
      <c r="AH3194" s="47"/>
      <c r="AK3194" s="3" t="s">
        <v>62</v>
      </c>
      <c r="AN3194" s="47"/>
      <c r="AO3194" s="47"/>
      <c r="AQ3194" s="47"/>
    </row>
    <row r="3195" spans="1:43" s="4" customFormat="1" ht="15" x14ac:dyDescent="0.25">
      <c r="A3195" s="48"/>
      <c r="B3195" s="49" t="s">
        <v>73</v>
      </c>
      <c r="C3195" s="372" t="s">
        <v>175</v>
      </c>
      <c r="D3195" s="372"/>
      <c r="E3195" s="372"/>
      <c r="F3195" s="51"/>
      <c r="G3195" s="52"/>
      <c r="H3195" s="52"/>
      <c r="I3195" s="52"/>
      <c r="J3195" s="53">
        <v>154.88</v>
      </c>
      <c r="K3195" s="54">
        <v>1.1499999999999999</v>
      </c>
      <c r="L3195" s="107">
        <v>1603.01</v>
      </c>
      <c r="M3195" s="52"/>
      <c r="N3195" s="58"/>
      <c r="AF3195" s="39"/>
      <c r="AG3195" s="47"/>
      <c r="AH3195" s="47"/>
      <c r="AK3195" s="3" t="s">
        <v>175</v>
      </c>
      <c r="AN3195" s="47"/>
      <c r="AO3195" s="47"/>
      <c r="AQ3195" s="47"/>
    </row>
    <row r="3196" spans="1:43" s="4" customFormat="1" ht="15" x14ac:dyDescent="0.25">
      <c r="A3196" s="48"/>
      <c r="B3196" s="49" t="s">
        <v>78</v>
      </c>
      <c r="C3196" s="372" t="s">
        <v>176</v>
      </c>
      <c r="D3196" s="372"/>
      <c r="E3196" s="372"/>
      <c r="F3196" s="51"/>
      <c r="G3196" s="52"/>
      <c r="H3196" s="52"/>
      <c r="I3196" s="52"/>
      <c r="J3196" s="53">
        <v>14.81</v>
      </c>
      <c r="K3196" s="54">
        <v>1.1499999999999999</v>
      </c>
      <c r="L3196" s="53">
        <v>153.28</v>
      </c>
      <c r="M3196" s="54">
        <v>34.96</v>
      </c>
      <c r="N3196" s="55">
        <v>5358.67</v>
      </c>
      <c r="AF3196" s="39"/>
      <c r="AG3196" s="47"/>
      <c r="AH3196" s="47"/>
      <c r="AK3196" s="3" t="s">
        <v>176</v>
      </c>
      <c r="AN3196" s="47"/>
      <c r="AO3196" s="47"/>
      <c r="AQ3196" s="47"/>
    </row>
    <row r="3197" spans="1:43" s="4" customFormat="1" ht="15" x14ac:dyDescent="0.25">
      <c r="A3197" s="48"/>
      <c r="B3197" s="49" t="s">
        <v>122</v>
      </c>
      <c r="C3197" s="372" t="s">
        <v>177</v>
      </c>
      <c r="D3197" s="372"/>
      <c r="E3197" s="372"/>
      <c r="F3197" s="51"/>
      <c r="G3197" s="52"/>
      <c r="H3197" s="52"/>
      <c r="I3197" s="52"/>
      <c r="J3197" s="53">
        <v>15.73</v>
      </c>
      <c r="K3197" s="52"/>
      <c r="L3197" s="53">
        <v>141.57</v>
      </c>
      <c r="M3197" s="52"/>
      <c r="N3197" s="58"/>
      <c r="AF3197" s="39"/>
      <c r="AG3197" s="47"/>
      <c r="AH3197" s="47"/>
      <c r="AK3197" s="3" t="s">
        <v>177</v>
      </c>
      <c r="AN3197" s="47"/>
      <c r="AO3197" s="47"/>
      <c r="AQ3197" s="47"/>
    </row>
    <row r="3198" spans="1:43" s="4" customFormat="1" ht="15" x14ac:dyDescent="0.25">
      <c r="A3198" s="56"/>
      <c r="B3198" s="49"/>
      <c r="C3198" s="372" t="s">
        <v>63</v>
      </c>
      <c r="D3198" s="372"/>
      <c r="E3198" s="372"/>
      <c r="F3198" s="51" t="s">
        <v>64</v>
      </c>
      <c r="G3198" s="54">
        <v>2.73</v>
      </c>
      <c r="H3198" s="54">
        <v>1.1499999999999999</v>
      </c>
      <c r="I3198" s="70">
        <v>28.255500000000001</v>
      </c>
      <c r="J3198" s="57"/>
      <c r="K3198" s="52"/>
      <c r="L3198" s="57"/>
      <c r="M3198" s="52"/>
      <c r="N3198" s="58"/>
      <c r="AF3198" s="39"/>
      <c r="AG3198" s="47"/>
      <c r="AH3198" s="47"/>
      <c r="AL3198" s="3" t="s">
        <v>63</v>
      </c>
      <c r="AN3198" s="47"/>
      <c r="AO3198" s="47"/>
      <c r="AQ3198" s="47"/>
    </row>
    <row r="3199" spans="1:43" s="4" customFormat="1" ht="15" x14ac:dyDescent="0.25">
      <c r="A3199" s="56"/>
      <c r="B3199" s="49"/>
      <c r="C3199" s="372" t="s">
        <v>178</v>
      </c>
      <c r="D3199" s="372"/>
      <c r="E3199" s="372"/>
      <c r="F3199" s="51" t="s">
        <v>64</v>
      </c>
      <c r="G3199" s="104">
        <v>1.1000000000000001</v>
      </c>
      <c r="H3199" s="54">
        <v>1.1499999999999999</v>
      </c>
      <c r="I3199" s="109">
        <v>11.385</v>
      </c>
      <c r="J3199" s="57"/>
      <c r="K3199" s="52"/>
      <c r="L3199" s="57"/>
      <c r="M3199" s="52"/>
      <c r="N3199" s="58"/>
      <c r="AF3199" s="39"/>
      <c r="AG3199" s="47"/>
      <c r="AH3199" s="47"/>
      <c r="AL3199" s="3" t="s">
        <v>178</v>
      </c>
      <c r="AN3199" s="47"/>
      <c r="AO3199" s="47"/>
      <c r="AQ3199" s="47"/>
    </row>
    <row r="3200" spans="1:43" s="4" customFormat="1" ht="15" x14ac:dyDescent="0.25">
      <c r="A3200" s="48"/>
      <c r="B3200" s="49"/>
      <c r="C3200" s="375" t="s">
        <v>65</v>
      </c>
      <c r="D3200" s="375"/>
      <c r="E3200" s="375"/>
      <c r="F3200" s="59"/>
      <c r="G3200" s="60"/>
      <c r="H3200" s="60"/>
      <c r="I3200" s="60"/>
      <c r="J3200" s="61">
        <v>197.25</v>
      </c>
      <c r="K3200" s="60"/>
      <c r="L3200" s="108">
        <v>2020.3</v>
      </c>
      <c r="M3200" s="60"/>
      <c r="N3200" s="62"/>
      <c r="AF3200" s="39"/>
      <c r="AG3200" s="47"/>
      <c r="AH3200" s="47"/>
      <c r="AM3200" s="3" t="s">
        <v>65</v>
      </c>
      <c r="AN3200" s="47"/>
      <c r="AO3200" s="47"/>
      <c r="AQ3200" s="47"/>
    </row>
    <row r="3201" spans="1:43" s="4" customFormat="1" ht="15" x14ac:dyDescent="0.25">
      <c r="A3201" s="56"/>
      <c r="B3201" s="49"/>
      <c r="C3201" s="372" t="s">
        <v>66</v>
      </c>
      <c r="D3201" s="372"/>
      <c r="E3201" s="372"/>
      <c r="F3201" s="51"/>
      <c r="G3201" s="52"/>
      <c r="H3201" s="52"/>
      <c r="I3201" s="52"/>
      <c r="J3201" s="57"/>
      <c r="K3201" s="52"/>
      <c r="L3201" s="53">
        <v>429</v>
      </c>
      <c r="M3201" s="52"/>
      <c r="N3201" s="55">
        <v>14997.84</v>
      </c>
      <c r="AF3201" s="39"/>
      <c r="AG3201" s="47"/>
      <c r="AH3201" s="47"/>
      <c r="AL3201" s="3" t="s">
        <v>66</v>
      </c>
      <c r="AN3201" s="47"/>
      <c r="AO3201" s="47"/>
      <c r="AQ3201" s="47"/>
    </row>
    <row r="3202" spans="1:43" s="4" customFormat="1" ht="23.25" x14ac:dyDescent="0.25">
      <c r="A3202" s="56"/>
      <c r="B3202" s="49" t="s">
        <v>681</v>
      </c>
      <c r="C3202" s="372" t="s">
        <v>682</v>
      </c>
      <c r="D3202" s="372"/>
      <c r="E3202" s="372"/>
      <c r="F3202" s="51" t="s">
        <v>69</v>
      </c>
      <c r="G3202" s="63">
        <v>97</v>
      </c>
      <c r="H3202" s="52"/>
      <c r="I3202" s="63">
        <v>97</v>
      </c>
      <c r="J3202" s="57"/>
      <c r="K3202" s="52"/>
      <c r="L3202" s="53">
        <v>416.13</v>
      </c>
      <c r="M3202" s="52"/>
      <c r="N3202" s="55">
        <v>14547.9</v>
      </c>
      <c r="AF3202" s="39"/>
      <c r="AG3202" s="47"/>
      <c r="AH3202" s="47"/>
      <c r="AL3202" s="3" t="s">
        <v>682</v>
      </c>
      <c r="AN3202" s="47"/>
      <c r="AO3202" s="47"/>
      <c r="AQ3202" s="47"/>
    </row>
    <row r="3203" spans="1:43" s="4" customFormat="1" ht="23.25" x14ac:dyDescent="0.25">
      <c r="A3203" s="56"/>
      <c r="B3203" s="49" t="s">
        <v>683</v>
      </c>
      <c r="C3203" s="372" t="s">
        <v>684</v>
      </c>
      <c r="D3203" s="372"/>
      <c r="E3203" s="372"/>
      <c r="F3203" s="51" t="s">
        <v>69</v>
      </c>
      <c r="G3203" s="63">
        <v>51</v>
      </c>
      <c r="H3203" s="52"/>
      <c r="I3203" s="63">
        <v>51</v>
      </c>
      <c r="J3203" s="57"/>
      <c r="K3203" s="52"/>
      <c r="L3203" s="53">
        <v>218.79</v>
      </c>
      <c r="M3203" s="52"/>
      <c r="N3203" s="55">
        <v>7648.9</v>
      </c>
      <c r="AF3203" s="39"/>
      <c r="AG3203" s="47"/>
      <c r="AH3203" s="47"/>
      <c r="AL3203" s="3" t="s">
        <v>684</v>
      </c>
      <c r="AN3203" s="47"/>
      <c r="AO3203" s="47"/>
      <c r="AQ3203" s="47"/>
    </row>
    <row r="3204" spans="1:43" s="4" customFormat="1" ht="15" x14ac:dyDescent="0.25">
      <c r="A3204" s="65"/>
      <c r="B3204" s="66"/>
      <c r="C3204" s="374" t="s">
        <v>72</v>
      </c>
      <c r="D3204" s="374"/>
      <c r="E3204" s="374"/>
      <c r="F3204" s="42"/>
      <c r="G3204" s="43"/>
      <c r="H3204" s="43"/>
      <c r="I3204" s="43"/>
      <c r="J3204" s="45"/>
      <c r="K3204" s="43"/>
      <c r="L3204" s="105">
        <v>2655.22</v>
      </c>
      <c r="M3204" s="60"/>
      <c r="N3204" s="46"/>
      <c r="AF3204" s="39"/>
      <c r="AG3204" s="47"/>
      <c r="AH3204" s="47"/>
      <c r="AN3204" s="47" t="s">
        <v>72</v>
      </c>
      <c r="AO3204" s="47"/>
      <c r="AQ3204" s="47"/>
    </row>
    <row r="3205" spans="1:43" s="4" customFormat="1" ht="34.5" x14ac:dyDescent="0.25">
      <c r="A3205" s="40" t="s">
        <v>1172</v>
      </c>
      <c r="B3205" s="41" t="s">
        <v>797</v>
      </c>
      <c r="C3205" s="374" t="s">
        <v>798</v>
      </c>
      <c r="D3205" s="374"/>
      <c r="E3205" s="374"/>
      <c r="F3205" s="42" t="s">
        <v>61</v>
      </c>
      <c r="G3205" s="43">
        <v>5</v>
      </c>
      <c r="H3205" s="44">
        <v>1</v>
      </c>
      <c r="I3205" s="44">
        <v>5</v>
      </c>
      <c r="J3205" s="105">
        <v>1392.13</v>
      </c>
      <c r="K3205" s="43"/>
      <c r="L3205" s="105">
        <v>6960.65</v>
      </c>
      <c r="M3205" s="43"/>
      <c r="N3205" s="46"/>
      <c r="AF3205" s="39"/>
      <c r="AG3205" s="47"/>
      <c r="AH3205" s="47" t="s">
        <v>798</v>
      </c>
      <c r="AN3205" s="47"/>
      <c r="AO3205" s="47"/>
      <c r="AQ3205" s="47"/>
    </row>
    <row r="3206" spans="1:43" s="4" customFormat="1" ht="15" x14ac:dyDescent="0.25">
      <c r="A3206" s="65"/>
      <c r="B3206" s="66"/>
      <c r="C3206" s="374" t="s">
        <v>72</v>
      </c>
      <c r="D3206" s="374"/>
      <c r="E3206" s="374"/>
      <c r="F3206" s="42"/>
      <c r="G3206" s="43"/>
      <c r="H3206" s="43"/>
      <c r="I3206" s="43"/>
      <c r="J3206" s="45"/>
      <c r="K3206" s="43"/>
      <c r="L3206" s="105">
        <v>6960.65</v>
      </c>
      <c r="M3206" s="60"/>
      <c r="N3206" s="46"/>
      <c r="AF3206" s="39"/>
      <c r="AG3206" s="47"/>
      <c r="AH3206" s="47"/>
      <c r="AN3206" s="47" t="s">
        <v>72</v>
      </c>
      <c r="AO3206" s="47"/>
      <c r="AQ3206" s="47"/>
    </row>
    <row r="3207" spans="1:43" s="4" customFormat="1" ht="34.5" x14ac:dyDescent="0.25">
      <c r="A3207" s="40" t="s">
        <v>1173</v>
      </c>
      <c r="B3207" s="41" t="s">
        <v>800</v>
      </c>
      <c r="C3207" s="374" t="s">
        <v>801</v>
      </c>
      <c r="D3207" s="374"/>
      <c r="E3207" s="374"/>
      <c r="F3207" s="42" t="s">
        <v>61</v>
      </c>
      <c r="G3207" s="43">
        <v>4</v>
      </c>
      <c r="H3207" s="44">
        <v>1</v>
      </c>
      <c r="I3207" s="44">
        <v>4</v>
      </c>
      <c r="J3207" s="105">
        <v>1579.78</v>
      </c>
      <c r="K3207" s="43"/>
      <c r="L3207" s="105">
        <v>6319.12</v>
      </c>
      <c r="M3207" s="43"/>
      <c r="N3207" s="46"/>
      <c r="AF3207" s="39"/>
      <c r="AG3207" s="47"/>
      <c r="AH3207" s="47" t="s">
        <v>801</v>
      </c>
      <c r="AN3207" s="47"/>
      <c r="AO3207" s="47"/>
      <c r="AQ3207" s="47"/>
    </row>
    <row r="3208" spans="1:43" s="4" customFormat="1" ht="15" x14ac:dyDescent="0.25">
      <c r="A3208" s="65"/>
      <c r="B3208" s="66"/>
      <c r="C3208" s="374" t="s">
        <v>72</v>
      </c>
      <c r="D3208" s="374"/>
      <c r="E3208" s="374"/>
      <c r="F3208" s="42"/>
      <c r="G3208" s="43"/>
      <c r="H3208" s="43"/>
      <c r="I3208" s="43"/>
      <c r="J3208" s="45"/>
      <c r="K3208" s="43"/>
      <c r="L3208" s="105">
        <v>6319.12</v>
      </c>
      <c r="M3208" s="60"/>
      <c r="N3208" s="46"/>
      <c r="AF3208" s="39"/>
      <c r="AG3208" s="47"/>
      <c r="AH3208" s="47"/>
      <c r="AN3208" s="47" t="s">
        <v>72</v>
      </c>
      <c r="AO3208" s="47"/>
      <c r="AQ3208" s="47"/>
    </row>
    <row r="3209" spans="1:43" s="4" customFormat="1" ht="34.5" x14ac:dyDescent="0.25">
      <c r="A3209" s="40" t="s">
        <v>1174</v>
      </c>
      <c r="B3209" s="41" t="s">
        <v>906</v>
      </c>
      <c r="C3209" s="374" t="s">
        <v>907</v>
      </c>
      <c r="D3209" s="374"/>
      <c r="E3209" s="374"/>
      <c r="F3209" s="42" t="s">
        <v>61</v>
      </c>
      <c r="G3209" s="43">
        <v>2</v>
      </c>
      <c r="H3209" s="44">
        <v>1</v>
      </c>
      <c r="I3209" s="44">
        <v>2</v>
      </c>
      <c r="J3209" s="45"/>
      <c r="K3209" s="43"/>
      <c r="L3209" s="45"/>
      <c r="M3209" s="43"/>
      <c r="N3209" s="46"/>
      <c r="AF3209" s="39"/>
      <c r="AG3209" s="47"/>
      <c r="AH3209" s="47" t="s">
        <v>907</v>
      </c>
      <c r="AN3209" s="47"/>
      <c r="AO3209" s="47"/>
      <c r="AQ3209" s="47"/>
    </row>
    <row r="3210" spans="1:43" s="4" customFormat="1" ht="22.5" x14ac:dyDescent="0.25">
      <c r="A3210" s="103"/>
      <c r="B3210" s="49" t="s">
        <v>217</v>
      </c>
      <c r="C3210" s="368" t="s">
        <v>218</v>
      </c>
      <c r="D3210" s="368"/>
      <c r="E3210" s="368"/>
      <c r="F3210" s="368"/>
      <c r="G3210" s="368"/>
      <c r="H3210" s="368"/>
      <c r="I3210" s="368"/>
      <c r="J3210" s="368"/>
      <c r="K3210" s="368"/>
      <c r="L3210" s="368"/>
      <c r="M3210" s="368"/>
      <c r="N3210" s="376"/>
      <c r="AF3210" s="39"/>
      <c r="AG3210" s="47"/>
      <c r="AH3210" s="47"/>
      <c r="AJ3210" s="3" t="s">
        <v>218</v>
      </c>
      <c r="AN3210" s="47"/>
      <c r="AO3210" s="47"/>
      <c r="AQ3210" s="47"/>
    </row>
    <row r="3211" spans="1:43" s="4" customFormat="1" ht="15" x14ac:dyDescent="0.25">
      <c r="A3211" s="48"/>
      <c r="B3211" s="49" t="s">
        <v>58</v>
      </c>
      <c r="C3211" s="372" t="s">
        <v>62</v>
      </c>
      <c r="D3211" s="372"/>
      <c r="E3211" s="372"/>
      <c r="F3211" s="51"/>
      <c r="G3211" s="52"/>
      <c r="H3211" s="52"/>
      <c r="I3211" s="52"/>
      <c r="J3211" s="53">
        <v>35.53</v>
      </c>
      <c r="K3211" s="54">
        <v>1.1499999999999999</v>
      </c>
      <c r="L3211" s="53">
        <v>81.72</v>
      </c>
      <c r="M3211" s="54">
        <v>34.96</v>
      </c>
      <c r="N3211" s="55">
        <v>2856.93</v>
      </c>
      <c r="AF3211" s="39"/>
      <c r="AG3211" s="47"/>
      <c r="AH3211" s="47"/>
      <c r="AK3211" s="3" t="s">
        <v>62</v>
      </c>
      <c r="AN3211" s="47"/>
      <c r="AO3211" s="47"/>
      <c r="AQ3211" s="47"/>
    </row>
    <row r="3212" spans="1:43" s="4" customFormat="1" ht="15" x14ac:dyDescent="0.25">
      <c r="A3212" s="48"/>
      <c r="B3212" s="49" t="s">
        <v>73</v>
      </c>
      <c r="C3212" s="372" t="s">
        <v>175</v>
      </c>
      <c r="D3212" s="372"/>
      <c r="E3212" s="372"/>
      <c r="F3212" s="51"/>
      <c r="G3212" s="52"/>
      <c r="H3212" s="52"/>
      <c r="I3212" s="52"/>
      <c r="J3212" s="53">
        <v>182</v>
      </c>
      <c r="K3212" s="54">
        <v>1.1499999999999999</v>
      </c>
      <c r="L3212" s="53">
        <v>418.6</v>
      </c>
      <c r="M3212" s="52"/>
      <c r="N3212" s="58"/>
      <c r="AF3212" s="39"/>
      <c r="AG3212" s="47"/>
      <c r="AH3212" s="47"/>
      <c r="AK3212" s="3" t="s">
        <v>175</v>
      </c>
      <c r="AN3212" s="47"/>
      <c r="AO3212" s="47"/>
      <c r="AQ3212" s="47"/>
    </row>
    <row r="3213" spans="1:43" s="4" customFormat="1" ht="15" x14ac:dyDescent="0.25">
      <c r="A3213" s="48"/>
      <c r="B3213" s="49" t="s">
        <v>78</v>
      </c>
      <c r="C3213" s="372" t="s">
        <v>176</v>
      </c>
      <c r="D3213" s="372"/>
      <c r="E3213" s="372"/>
      <c r="F3213" s="51"/>
      <c r="G3213" s="52"/>
      <c r="H3213" s="52"/>
      <c r="I3213" s="52"/>
      <c r="J3213" s="53">
        <v>17.38</v>
      </c>
      <c r="K3213" s="54">
        <v>1.1499999999999999</v>
      </c>
      <c r="L3213" s="53">
        <v>39.97</v>
      </c>
      <c r="M3213" s="54">
        <v>34.96</v>
      </c>
      <c r="N3213" s="55">
        <v>1397.35</v>
      </c>
      <c r="AF3213" s="39"/>
      <c r="AG3213" s="47"/>
      <c r="AH3213" s="47"/>
      <c r="AK3213" s="3" t="s">
        <v>176</v>
      </c>
      <c r="AN3213" s="47"/>
      <c r="AO3213" s="47"/>
      <c r="AQ3213" s="47"/>
    </row>
    <row r="3214" spans="1:43" s="4" customFormat="1" ht="15" x14ac:dyDescent="0.25">
      <c r="A3214" s="48"/>
      <c r="B3214" s="49" t="s">
        <v>122</v>
      </c>
      <c r="C3214" s="372" t="s">
        <v>177</v>
      </c>
      <c r="D3214" s="372"/>
      <c r="E3214" s="372"/>
      <c r="F3214" s="51"/>
      <c r="G3214" s="52"/>
      <c r="H3214" s="52"/>
      <c r="I3214" s="52"/>
      <c r="J3214" s="53">
        <v>21.63</v>
      </c>
      <c r="K3214" s="52"/>
      <c r="L3214" s="53">
        <v>43.26</v>
      </c>
      <c r="M3214" s="52"/>
      <c r="N3214" s="58"/>
      <c r="AF3214" s="39"/>
      <c r="AG3214" s="47"/>
      <c r="AH3214" s="47"/>
      <c r="AK3214" s="3" t="s">
        <v>177</v>
      </c>
      <c r="AN3214" s="47"/>
      <c r="AO3214" s="47"/>
      <c r="AQ3214" s="47"/>
    </row>
    <row r="3215" spans="1:43" s="4" customFormat="1" ht="15" x14ac:dyDescent="0.25">
      <c r="A3215" s="56"/>
      <c r="B3215" s="49"/>
      <c r="C3215" s="372" t="s">
        <v>63</v>
      </c>
      <c r="D3215" s="372"/>
      <c r="E3215" s="372"/>
      <c r="F3215" s="51" t="s">
        <v>64</v>
      </c>
      <c r="G3215" s="54">
        <v>3.64</v>
      </c>
      <c r="H3215" s="54">
        <v>1.1499999999999999</v>
      </c>
      <c r="I3215" s="109">
        <v>8.3719999999999999</v>
      </c>
      <c r="J3215" s="57"/>
      <c r="K3215" s="52"/>
      <c r="L3215" s="57"/>
      <c r="M3215" s="52"/>
      <c r="N3215" s="58"/>
      <c r="AF3215" s="39"/>
      <c r="AG3215" s="47"/>
      <c r="AH3215" s="47"/>
      <c r="AL3215" s="3" t="s">
        <v>63</v>
      </c>
      <c r="AN3215" s="47"/>
      <c r="AO3215" s="47"/>
      <c r="AQ3215" s="47"/>
    </row>
    <row r="3216" spans="1:43" s="4" customFormat="1" ht="15" x14ac:dyDescent="0.25">
      <c r="A3216" s="56"/>
      <c r="B3216" s="49"/>
      <c r="C3216" s="372" t="s">
        <v>178</v>
      </c>
      <c r="D3216" s="372"/>
      <c r="E3216" s="372"/>
      <c r="F3216" s="51" t="s">
        <v>64</v>
      </c>
      <c r="G3216" s="54">
        <v>1.29</v>
      </c>
      <c r="H3216" s="54">
        <v>1.1499999999999999</v>
      </c>
      <c r="I3216" s="109">
        <v>2.9670000000000001</v>
      </c>
      <c r="J3216" s="57"/>
      <c r="K3216" s="52"/>
      <c r="L3216" s="57"/>
      <c r="M3216" s="52"/>
      <c r="N3216" s="58"/>
      <c r="AF3216" s="39"/>
      <c r="AG3216" s="47"/>
      <c r="AH3216" s="47"/>
      <c r="AL3216" s="3" t="s">
        <v>178</v>
      </c>
      <c r="AN3216" s="47"/>
      <c r="AO3216" s="47"/>
      <c r="AQ3216" s="47"/>
    </row>
    <row r="3217" spans="1:43" s="4" customFormat="1" ht="15" x14ac:dyDescent="0.25">
      <c r="A3217" s="48"/>
      <c r="B3217" s="49"/>
      <c r="C3217" s="375" t="s">
        <v>65</v>
      </c>
      <c r="D3217" s="375"/>
      <c r="E3217" s="375"/>
      <c r="F3217" s="59"/>
      <c r="G3217" s="60"/>
      <c r="H3217" s="60"/>
      <c r="I3217" s="60"/>
      <c r="J3217" s="61">
        <v>239.16</v>
      </c>
      <c r="K3217" s="60"/>
      <c r="L3217" s="61">
        <v>543.58000000000004</v>
      </c>
      <c r="M3217" s="60"/>
      <c r="N3217" s="62"/>
      <c r="AF3217" s="39"/>
      <c r="AG3217" s="47"/>
      <c r="AH3217" s="47"/>
      <c r="AM3217" s="3" t="s">
        <v>65</v>
      </c>
      <c r="AN3217" s="47"/>
      <c r="AO3217" s="47"/>
      <c r="AQ3217" s="47"/>
    </row>
    <row r="3218" spans="1:43" s="4" customFormat="1" ht="15" x14ac:dyDescent="0.25">
      <c r="A3218" s="56"/>
      <c r="B3218" s="49"/>
      <c r="C3218" s="372" t="s">
        <v>66</v>
      </c>
      <c r="D3218" s="372"/>
      <c r="E3218" s="372"/>
      <c r="F3218" s="51"/>
      <c r="G3218" s="52"/>
      <c r="H3218" s="52"/>
      <c r="I3218" s="52"/>
      <c r="J3218" s="57"/>
      <c r="K3218" s="52"/>
      <c r="L3218" s="53">
        <v>121.69</v>
      </c>
      <c r="M3218" s="52"/>
      <c r="N3218" s="55">
        <v>4254.28</v>
      </c>
      <c r="AF3218" s="39"/>
      <c r="AG3218" s="47"/>
      <c r="AH3218" s="47"/>
      <c r="AL3218" s="3" t="s">
        <v>66</v>
      </c>
      <c r="AN3218" s="47"/>
      <c r="AO3218" s="47"/>
      <c r="AQ3218" s="47"/>
    </row>
    <row r="3219" spans="1:43" s="4" customFormat="1" ht="23.25" x14ac:dyDescent="0.25">
      <c r="A3219" s="56"/>
      <c r="B3219" s="49" t="s">
        <v>681</v>
      </c>
      <c r="C3219" s="372" t="s">
        <v>682</v>
      </c>
      <c r="D3219" s="372"/>
      <c r="E3219" s="372"/>
      <c r="F3219" s="51" t="s">
        <v>69</v>
      </c>
      <c r="G3219" s="63">
        <v>97</v>
      </c>
      <c r="H3219" s="52"/>
      <c r="I3219" s="63">
        <v>97</v>
      </c>
      <c r="J3219" s="57"/>
      <c r="K3219" s="52"/>
      <c r="L3219" s="53">
        <v>118.04</v>
      </c>
      <c r="M3219" s="52"/>
      <c r="N3219" s="55">
        <v>4126.6499999999996</v>
      </c>
      <c r="AF3219" s="39"/>
      <c r="AG3219" s="47"/>
      <c r="AH3219" s="47"/>
      <c r="AL3219" s="3" t="s">
        <v>682</v>
      </c>
      <c r="AN3219" s="47"/>
      <c r="AO3219" s="47"/>
      <c r="AQ3219" s="47"/>
    </row>
    <row r="3220" spans="1:43" s="4" customFormat="1" ht="23.25" x14ac:dyDescent="0.25">
      <c r="A3220" s="56"/>
      <c r="B3220" s="49" t="s">
        <v>683</v>
      </c>
      <c r="C3220" s="372" t="s">
        <v>684</v>
      </c>
      <c r="D3220" s="372"/>
      <c r="E3220" s="372"/>
      <c r="F3220" s="51" t="s">
        <v>69</v>
      </c>
      <c r="G3220" s="63">
        <v>51</v>
      </c>
      <c r="H3220" s="52"/>
      <c r="I3220" s="63">
        <v>51</v>
      </c>
      <c r="J3220" s="57"/>
      <c r="K3220" s="52"/>
      <c r="L3220" s="53">
        <v>62.06</v>
      </c>
      <c r="M3220" s="52"/>
      <c r="N3220" s="55">
        <v>2169.6799999999998</v>
      </c>
      <c r="AF3220" s="39"/>
      <c r="AG3220" s="47"/>
      <c r="AH3220" s="47"/>
      <c r="AL3220" s="3" t="s">
        <v>684</v>
      </c>
      <c r="AN3220" s="47"/>
      <c r="AO3220" s="47"/>
      <c r="AQ3220" s="47"/>
    </row>
    <row r="3221" spans="1:43" s="4" customFormat="1" ht="15" x14ac:dyDescent="0.25">
      <c r="A3221" s="65"/>
      <c r="B3221" s="66"/>
      <c r="C3221" s="374" t="s">
        <v>72</v>
      </c>
      <c r="D3221" s="374"/>
      <c r="E3221" s="374"/>
      <c r="F3221" s="42"/>
      <c r="G3221" s="43"/>
      <c r="H3221" s="43"/>
      <c r="I3221" s="43"/>
      <c r="J3221" s="45"/>
      <c r="K3221" s="43"/>
      <c r="L3221" s="67">
        <v>723.68</v>
      </c>
      <c r="M3221" s="60"/>
      <c r="N3221" s="46"/>
      <c r="AF3221" s="39"/>
      <c r="AG3221" s="47"/>
      <c r="AH3221" s="47"/>
      <c r="AN3221" s="47" t="s">
        <v>72</v>
      </c>
      <c r="AO3221" s="47"/>
      <c r="AQ3221" s="47"/>
    </row>
    <row r="3222" spans="1:43" s="4" customFormat="1" ht="34.5" x14ac:dyDescent="0.25">
      <c r="A3222" s="40" t="s">
        <v>1175</v>
      </c>
      <c r="B3222" s="41" t="s">
        <v>1151</v>
      </c>
      <c r="C3222" s="374" t="s">
        <v>1152</v>
      </c>
      <c r="D3222" s="374"/>
      <c r="E3222" s="374"/>
      <c r="F3222" s="42" t="s">
        <v>61</v>
      </c>
      <c r="G3222" s="43">
        <v>2</v>
      </c>
      <c r="H3222" s="44">
        <v>1</v>
      </c>
      <c r="I3222" s="44">
        <v>2</v>
      </c>
      <c r="J3222" s="105">
        <v>2518.04</v>
      </c>
      <c r="K3222" s="43"/>
      <c r="L3222" s="105">
        <v>5036.08</v>
      </c>
      <c r="M3222" s="43"/>
      <c r="N3222" s="46"/>
      <c r="AF3222" s="39"/>
      <c r="AG3222" s="47"/>
      <c r="AH3222" s="47" t="s">
        <v>1152</v>
      </c>
      <c r="AN3222" s="47"/>
      <c r="AO3222" s="47"/>
      <c r="AQ3222" s="47"/>
    </row>
    <row r="3223" spans="1:43" s="4" customFormat="1" ht="15" x14ac:dyDescent="0.25">
      <c r="A3223" s="65"/>
      <c r="B3223" s="66"/>
      <c r="C3223" s="374" t="s">
        <v>72</v>
      </c>
      <c r="D3223" s="374"/>
      <c r="E3223" s="374"/>
      <c r="F3223" s="42"/>
      <c r="G3223" s="43"/>
      <c r="H3223" s="43"/>
      <c r="I3223" s="43"/>
      <c r="J3223" s="45"/>
      <c r="K3223" s="43"/>
      <c r="L3223" s="105">
        <v>5036.08</v>
      </c>
      <c r="M3223" s="60"/>
      <c r="N3223" s="46"/>
      <c r="AF3223" s="39"/>
      <c r="AG3223" s="47"/>
      <c r="AH3223" s="47"/>
      <c r="AN3223" s="47" t="s">
        <v>72</v>
      </c>
      <c r="AO3223" s="47"/>
      <c r="AQ3223" s="47"/>
    </row>
    <row r="3224" spans="1:43" s="4" customFormat="1" ht="22.5" x14ac:dyDescent="0.25">
      <c r="A3224" s="40" t="s">
        <v>1176</v>
      </c>
      <c r="B3224" s="41" t="s">
        <v>768</v>
      </c>
      <c r="C3224" s="374" t="s">
        <v>803</v>
      </c>
      <c r="D3224" s="374"/>
      <c r="E3224" s="374"/>
      <c r="F3224" s="42" t="s">
        <v>231</v>
      </c>
      <c r="G3224" s="43">
        <v>66.3</v>
      </c>
      <c r="H3224" s="44">
        <v>1</v>
      </c>
      <c r="I3224" s="120">
        <v>66.3</v>
      </c>
      <c r="J3224" s="67">
        <v>127.76</v>
      </c>
      <c r="K3224" s="43"/>
      <c r="L3224" s="67">
        <v>990.7</v>
      </c>
      <c r="M3224" s="68">
        <v>8.5500000000000007</v>
      </c>
      <c r="N3224" s="115">
        <v>8470.49</v>
      </c>
      <c r="AF3224" s="39"/>
      <c r="AG3224" s="47"/>
      <c r="AH3224" s="47" t="s">
        <v>803</v>
      </c>
      <c r="AN3224" s="47"/>
      <c r="AO3224" s="47"/>
      <c r="AQ3224" s="47"/>
    </row>
    <row r="3225" spans="1:43" s="4" customFormat="1" ht="15" x14ac:dyDescent="0.25">
      <c r="A3225" s="69"/>
      <c r="B3225" s="50"/>
      <c r="C3225" s="372" t="s">
        <v>1177</v>
      </c>
      <c r="D3225" s="372"/>
      <c r="E3225" s="372"/>
      <c r="F3225" s="372"/>
      <c r="G3225" s="372"/>
      <c r="H3225" s="372"/>
      <c r="I3225" s="372"/>
      <c r="J3225" s="372"/>
      <c r="K3225" s="372"/>
      <c r="L3225" s="372"/>
      <c r="M3225" s="372"/>
      <c r="N3225" s="377"/>
      <c r="AF3225" s="39"/>
      <c r="AG3225" s="47"/>
      <c r="AH3225" s="47"/>
      <c r="AI3225" s="3" t="s">
        <v>1177</v>
      </c>
      <c r="AN3225" s="47"/>
      <c r="AO3225" s="47"/>
      <c r="AQ3225" s="47"/>
    </row>
    <row r="3226" spans="1:43" s="4" customFormat="1" ht="15" x14ac:dyDescent="0.25">
      <c r="A3226" s="65"/>
      <c r="B3226" s="66"/>
      <c r="C3226" s="374" t="s">
        <v>72</v>
      </c>
      <c r="D3226" s="374"/>
      <c r="E3226" s="374"/>
      <c r="F3226" s="42"/>
      <c r="G3226" s="43"/>
      <c r="H3226" s="43"/>
      <c r="I3226" s="43"/>
      <c r="J3226" s="45"/>
      <c r="K3226" s="43"/>
      <c r="L3226" s="67">
        <v>990.7</v>
      </c>
      <c r="M3226" s="60"/>
      <c r="N3226" s="115">
        <v>8470.49</v>
      </c>
      <c r="AF3226" s="39"/>
      <c r="AG3226" s="47"/>
      <c r="AH3226" s="47"/>
      <c r="AN3226" s="47" t="s">
        <v>72</v>
      </c>
      <c r="AO3226" s="47"/>
      <c r="AQ3226" s="47"/>
    </row>
    <row r="3227" spans="1:43" s="4" customFormat="1" ht="23.25" x14ac:dyDescent="0.25">
      <c r="A3227" s="40" t="s">
        <v>1178</v>
      </c>
      <c r="B3227" s="41" t="s">
        <v>806</v>
      </c>
      <c r="C3227" s="374" t="s">
        <v>807</v>
      </c>
      <c r="D3227" s="374"/>
      <c r="E3227" s="374"/>
      <c r="F3227" s="42" t="s">
        <v>61</v>
      </c>
      <c r="G3227" s="43">
        <v>13</v>
      </c>
      <c r="H3227" s="44">
        <v>1</v>
      </c>
      <c r="I3227" s="44">
        <v>13</v>
      </c>
      <c r="J3227" s="45"/>
      <c r="K3227" s="43"/>
      <c r="L3227" s="45"/>
      <c r="M3227" s="43"/>
      <c r="N3227" s="46"/>
      <c r="AF3227" s="39"/>
      <c r="AG3227" s="47"/>
      <c r="AH3227" s="47" t="s">
        <v>807</v>
      </c>
      <c r="AN3227" s="47"/>
      <c r="AO3227" s="47"/>
      <c r="AQ3227" s="47"/>
    </row>
    <row r="3228" spans="1:43" s="4" customFormat="1" ht="15" x14ac:dyDescent="0.25">
      <c r="A3228" s="69"/>
      <c r="B3228" s="50"/>
      <c r="C3228" s="372" t="s">
        <v>1179</v>
      </c>
      <c r="D3228" s="372"/>
      <c r="E3228" s="372"/>
      <c r="F3228" s="372"/>
      <c r="G3228" s="372"/>
      <c r="H3228" s="372"/>
      <c r="I3228" s="372"/>
      <c r="J3228" s="372"/>
      <c r="K3228" s="372"/>
      <c r="L3228" s="372"/>
      <c r="M3228" s="372"/>
      <c r="N3228" s="377"/>
      <c r="AF3228" s="39"/>
      <c r="AG3228" s="47"/>
      <c r="AH3228" s="47"/>
      <c r="AI3228" s="3" t="s">
        <v>1179</v>
      </c>
      <c r="AN3228" s="47"/>
      <c r="AO3228" s="47"/>
      <c r="AQ3228" s="47"/>
    </row>
    <row r="3229" spans="1:43" s="4" customFormat="1" ht="22.5" x14ac:dyDescent="0.25">
      <c r="A3229" s="103"/>
      <c r="B3229" s="49" t="s">
        <v>217</v>
      </c>
      <c r="C3229" s="368" t="s">
        <v>218</v>
      </c>
      <c r="D3229" s="368"/>
      <c r="E3229" s="368"/>
      <c r="F3229" s="368"/>
      <c r="G3229" s="368"/>
      <c r="H3229" s="368"/>
      <c r="I3229" s="368"/>
      <c r="J3229" s="368"/>
      <c r="K3229" s="368"/>
      <c r="L3229" s="368"/>
      <c r="M3229" s="368"/>
      <c r="N3229" s="376"/>
      <c r="AF3229" s="39"/>
      <c r="AG3229" s="47"/>
      <c r="AH3229" s="47"/>
      <c r="AJ3229" s="3" t="s">
        <v>218</v>
      </c>
      <c r="AN3229" s="47"/>
      <c r="AO3229" s="47"/>
      <c r="AQ3229" s="47"/>
    </row>
    <row r="3230" spans="1:43" s="4" customFormat="1" ht="15" x14ac:dyDescent="0.25">
      <c r="A3230" s="48"/>
      <c r="B3230" s="49" t="s">
        <v>58</v>
      </c>
      <c r="C3230" s="372" t="s">
        <v>62</v>
      </c>
      <c r="D3230" s="372"/>
      <c r="E3230" s="372"/>
      <c r="F3230" s="51"/>
      <c r="G3230" s="52"/>
      <c r="H3230" s="52"/>
      <c r="I3230" s="52"/>
      <c r="J3230" s="53">
        <v>11.24</v>
      </c>
      <c r="K3230" s="54">
        <v>1.1499999999999999</v>
      </c>
      <c r="L3230" s="53">
        <v>168.04</v>
      </c>
      <c r="M3230" s="54">
        <v>34.96</v>
      </c>
      <c r="N3230" s="55">
        <v>5874.68</v>
      </c>
      <c r="AF3230" s="39"/>
      <c r="AG3230" s="47"/>
      <c r="AH3230" s="47"/>
      <c r="AK3230" s="3" t="s">
        <v>62</v>
      </c>
      <c r="AN3230" s="47"/>
      <c r="AO3230" s="47"/>
      <c r="AQ3230" s="47"/>
    </row>
    <row r="3231" spans="1:43" s="4" customFormat="1" ht="15" x14ac:dyDescent="0.25">
      <c r="A3231" s="48"/>
      <c r="B3231" s="49" t="s">
        <v>73</v>
      </c>
      <c r="C3231" s="372" t="s">
        <v>175</v>
      </c>
      <c r="D3231" s="372"/>
      <c r="E3231" s="372"/>
      <c r="F3231" s="51"/>
      <c r="G3231" s="52"/>
      <c r="H3231" s="52"/>
      <c r="I3231" s="52"/>
      <c r="J3231" s="53">
        <v>45</v>
      </c>
      <c r="K3231" s="54">
        <v>1.1499999999999999</v>
      </c>
      <c r="L3231" s="53">
        <v>672.75</v>
      </c>
      <c r="M3231" s="52"/>
      <c r="N3231" s="58"/>
      <c r="AF3231" s="39"/>
      <c r="AG3231" s="47"/>
      <c r="AH3231" s="47"/>
      <c r="AK3231" s="3" t="s">
        <v>175</v>
      </c>
      <c r="AN3231" s="47"/>
      <c r="AO3231" s="47"/>
      <c r="AQ3231" s="47"/>
    </row>
    <row r="3232" spans="1:43" s="4" customFormat="1" ht="15" x14ac:dyDescent="0.25">
      <c r="A3232" s="48"/>
      <c r="B3232" s="49" t="s">
        <v>78</v>
      </c>
      <c r="C3232" s="372" t="s">
        <v>176</v>
      </c>
      <c r="D3232" s="372"/>
      <c r="E3232" s="372"/>
      <c r="F3232" s="51"/>
      <c r="G3232" s="52"/>
      <c r="H3232" s="52"/>
      <c r="I3232" s="52"/>
      <c r="J3232" s="53">
        <v>4.42</v>
      </c>
      <c r="K3232" s="54">
        <v>1.1499999999999999</v>
      </c>
      <c r="L3232" s="53">
        <v>66.08</v>
      </c>
      <c r="M3232" s="54">
        <v>34.96</v>
      </c>
      <c r="N3232" s="55">
        <v>2310.16</v>
      </c>
      <c r="AF3232" s="39"/>
      <c r="AG3232" s="47"/>
      <c r="AH3232" s="47"/>
      <c r="AK3232" s="3" t="s">
        <v>176</v>
      </c>
      <c r="AN3232" s="47"/>
      <c r="AO3232" s="47"/>
      <c r="AQ3232" s="47"/>
    </row>
    <row r="3233" spans="1:43" s="4" customFormat="1" ht="15" x14ac:dyDescent="0.25">
      <c r="A3233" s="48"/>
      <c r="B3233" s="49" t="s">
        <v>122</v>
      </c>
      <c r="C3233" s="372" t="s">
        <v>177</v>
      </c>
      <c r="D3233" s="372"/>
      <c r="E3233" s="372"/>
      <c r="F3233" s="51"/>
      <c r="G3233" s="52"/>
      <c r="H3233" s="52"/>
      <c r="I3233" s="52"/>
      <c r="J3233" s="53">
        <v>49.39</v>
      </c>
      <c r="K3233" s="52"/>
      <c r="L3233" s="53">
        <v>642.07000000000005</v>
      </c>
      <c r="M3233" s="52"/>
      <c r="N3233" s="58"/>
      <c r="AF3233" s="39"/>
      <c r="AG3233" s="47"/>
      <c r="AH3233" s="47"/>
      <c r="AK3233" s="3" t="s">
        <v>177</v>
      </c>
      <c r="AN3233" s="47"/>
      <c r="AO3233" s="47"/>
      <c r="AQ3233" s="47"/>
    </row>
    <row r="3234" spans="1:43" s="4" customFormat="1" ht="15" x14ac:dyDescent="0.25">
      <c r="A3234" s="56"/>
      <c r="B3234" s="49"/>
      <c r="C3234" s="372" t="s">
        <v>63</v>
      </c>
      <c r="D3234" s="372"/>
      <c r="E3234" s="372"/>
      <c r="F3234" s="51" t="s">
        <v>64</v>
      </c>
      <c r="G3234" s="54">
        <v>1.07</v>
      </c>
      <c r="H3234" s="54">
        <v>1.1499999999999999</v>
      </c>
      <c r="I3234" s="70">
        <v>15.996499999999999</v>
      </c>
      <c r="J3234" s="57"/>
      <c r="K3234" s="52"/>
      <c r="L3234" s="57"/>
      <c r="M3234" s="52"/>
      <c r="N3234" s="58"/>
      <c r="AF3234" s="39"/>
      <c r="AG3234" s="47"/>
      <c r="AH3234" s="47"/>
      <c r="AL3234" s="3" t="s">
        <v>63</v>
      </c>
      <c r="AN3234" s="47"/>
      <c r="AO3234" s="47"/>
      <c r="AQ3234" s="47"/>
    </row>
    <row r="3235" spans="1:43" s="4" customFormat="1" ht="15" x14ac:dyDescent="0.25">
      <c r="A3235" s="56"/>
      <c r="B3235" s="49"/>
      <c r="C3235" s="372" t="s">
        <v>178</v>
      </c>
      <c r="D3235" s="372"/>
      <c r="E3235" s="372"/>
      <c r="F3235" s="51" t="s">
        <v>64</v>
      </c>
      <c r="G3235" s="54">
        <v>0.33</v>
      </c>
      <c r="H3235" s="54">
        <v>1.1499999999999999</v>
      </c>
      <c r="I3235" s="70">
        <v>4.9335000000000004</v>
      </c>
      <c r="J3235" s="57"/>
      <c r="K3235" s="52"/>
      <c r="L3235" s="57"/>
      <c r="M3235" s="52"/>
      <c r="N3235" s="58"/>
      <c r="AF3235" s="39"/>
      <c r="AG3235" s="47"/>
      <c r="AH3235" s="47"/>
      <c r="AL3235" s="3" t="s">
        <v>178</v>
      </c>
      <c r="AN3235" s="47"/>
      <c r="AO3235" s="47"/>
      <c r="AQ3235" s="47"/>
    </row>
    <row r="3236" spans="1:43" s="4" customFormat="1" ht="15" x14ac:dyDescent="0.25">
      <c r="A3236" s="48"/>
      <c r="B3236" s="49"/>
      <c r="C3236" s="375" t="s">
        <v>65</v>
      </c>
      <c r="D3236" s="375"/>
      <c r="E3236" s="375"/>
      <c r="F3236" s="59"/>
      <c r="G3236" s="60"/>
      <c r="H3236" s="60"/>
      <c r="I3236" s="60"/>
      <c r="J3236" s="61">
        <v>105.63</v>
      </c>
      <c r="K3236" s="60"/>
      <c r="L3236" s="108">
        <v>1482.86</v>
      </c>
      <c r="M3236" s="60"/>
      <c r="N3236" s="62"/>
      <c r="AF3236" s="39"/>
      <c r="AG3236" s="47"/>
      <c r="AH3236" s="47"/>
      <c r="AM3236" s="3" t="s">
        <v>65</v>
      </c>
      <c r="AN3236" s="47"/>
      <c r="AO3236" s="47"/>
      <c r="AQ3236" s="47"/>
    </row>
    <row r="3237" spans="1:43" s="4" customFormat="1" ht="15" x14ac:dyDescent="0.25">
      <c r="A3237" s="56"/>
      <c r="B3237" s="49"/>
      <c r="C3237" s="372" t="s">
        <v>66</v>
      </c>
      <c r="D3237" s="372"/>
      <c r="E3237" s="372"/>
      <c r="F3237" s="51"/>
      <c r="G3237" s="52"/>
      <c r="H3237" s="52"/>
      <c r="I3237" s="52"/>
      <c r="J3237" s="57"/>
      <c r="K3237" s="52"/>
      <c r="L3237" s="53">
        <v>234.12</v>
      </c>
      <c r="M3237" s="52"/>
      <c r="N3237" s="55">
        <v>8184.84</v>
      </c>
      <c r="AF3237" s="39"/>
      <c r="AG3237" s="47"/>
      <c r="AH3237" s="47"/>
      <c r="AL3237" s="3" t="s">
        <v>66</v>
      </c>
      <c r="AN3237" s="47"/>
      <c r="AO3237" s="47"/>
      <c r="AQ3237" s="47"/>
    </row>
    <row r="3238" spans="1:43" s="4" customFormat="1" ht="23.25" x14ac:dyDescent="0.25">
      <c r="A3238" s="56"/>
      <c r="B3238" s="49" t="s">
        <v>681</v>
      </c>
      <c r="C3238" s="372" t="s">
        <v>682</v>
      </c>
      <c r="D3238" s="372"/>
      <c r="E3238" s="372"/>
      <c r="F3238" s="51" t="s">
        <v>69</v>
      </c>
      <c r="G3238" s="63">
        <v>97</v>
      </c>
      <c r="H3238" s="52"/>
      <c r="I3238" s="63">
        <v>97</v>
      </c>
      <c r="J3238" s="57"/>
      <c r="K3238" s="52"/>
      <c r="L3238" s="53">
        <v>227.1</v>
      </c>
      <c r="M3238" s="52"/>
      <c r="N3238" s="55">
        <v>7939.29</v>
      </c>
      <c r="AF3238" s="39"/>
      <c r="AG3238" s="47"/>
      <c r="AH3238" s="47"/>
      <c r="AL3238" s="3" t="s">
        <v>682</v>
      </c>
      <c r="AN3238" s="47"/>
      <c r="AO3238" s="47"/>
      <c r="AQ3238" s="47"/>
    </row>
    <row r="3239" spans="1:43" s="4" customFormat="1" ht="23.25" x14ac:dyDescent="0.25">
      <c r="A3239" s="56"/>
      <c r="B3239" s="49" t="s">
        <v>683</v>
      </c>
      <c r="C3239" s="372" t="s">
        <v>684</v>
      </c>
      <c r="D3239" s="372"/>
      <c r="E3239" s="372"/>
      <c r="F3239" s="51" t="s">
        <v>69</v>
      </c>
      <c r="G3239" s="63">
        <v>51</v>
      </c>
      <c r="H3239" s="52"/>
      <c r="I3239" s="63">
        <v>51</v>
      </c>
      <c r="J3239" s="57"/>
      <c r="K3239" s="52"/>
      <c r="L3239" s="53">
        <v>119.4</v>
      </c>
      <c r="M3239" s="52"/>
      <c r="N3239" s="55">
        <v>4174.2700000000004</v>
      </c>
      <c r="AF3239" s="39"/>
      <c r="AG3239" s="47"/>
      <c r="AH3239" s="47"/>
      <c r="AL3239" s="3" t="s">
        <v>684</v>
      </c>
      <c r="AN3239" s="47"/>
      <c r="AO3239" s="47"/>
      <c r="AQ3239" s="47"/>
    </row>
    <row r="3240" spans="1:43" s="4" customFormat="1" ht="15" x14ac:dyDescent="0.25">
      <c r="A3240" s="65"/>
      <c r="B3240" s="66"/>
      <c r="C3240" s="374" t="s">
        <v>72</v>
      </c>
      <c r="D3240" s="374"/>
      <c r="E3240" s="374"/>
      <c r="F3240" s="42"/>
      <c r="G3240" s="43"/>
      <c r="H3240" s="43"/>
      <c r="I3240" s="43"/>
      <c r="J3240" s="45"/>
      <c r="K3240" s="43"/>
      <c r="L3240" s="105">
        <v>1829.36</v>
      </c>
      <c r="M3240" s="60"/>
      <c r="N3240" s="46"/>
      <c r="AF3240" s="39"/>
      <c r="AG3240" s="47"/>
      <c r="AH3240" s="47"/>
      <c r="AN3240" s="47" t="s">
        <v>72</v>
      </c>
      <c r="AO3240" s="47"/>
      <c r="AQ3240" s="47"/>
    </row>
    <row r="3241" spans="1:43" s="4" customFormat="1" ht="34.5" x14ac:dyDescent="0.25">
      <c r="A3241" s="40" t="s">
        <v>1180</v>
      </c>
      <c r="B3241" s="41" t="s">
        <v>809</v>
      </c>
      <c r="C3241" s="374" t="s">
        <v>810</v>
      </c>
      <c r="D3241" s="374"/>
      <c r="E3241" s="374"/>
      <c r="F3241" s="42" t="s">
        <v>61</v>
      </c>
      <c r="G3241" s="43">
        <v>9</v>
      </c>
      <c r="H3241" s="44">
        <v>1</v>
      </c>
      <c r="I3241" s="44">
        <v>9</v>
      </c>
      <c r="J3241" s="105">
        <v>23938.55</v>
      </c>
      <c r="K3241" s="43"/>
      <c r="L3241" s="105">
        <v>25198.47</v>
      </c>
      <c r="M3241" s="68">
        <v>8.5500000000000007</v>
      </c>
      <c r="N3241" s="115">
        <v>215446.95</v>
      </c>
      <c r="AF3241" s="39"/>
      <c r="AG3241" s="47"/>
      <c r="AH3241" s="47" t="s">
        <v>810</v>
      </c>
      <c r="AN3241" s="47"/>
      <c r="AO3241" s="47"/>
      <c r="AQ3241" s="47"/>
    </row>
    <row r="3242" spans="1:43" s="4" customFormat="1" ht="15" x14ac:dyDescent="0.25">
      <c r="A3242" s="65"/>
      <c r="B3242" s="66"/>
      <c r="C3242" s="374" t="s">
        <v>72</v>
      </c>
      <c r="D3242" s="374"/>
      <c r="E3242" s="374"/>
      <c r="F3242" s="42"/>
      <c r="G3242" s="43"/>
      <c r="H3242" s="43"/>
      <c r="I3242" s="43"/>
      <c r="J3242" s="45"/>
      <c r="K3242" s="43"/>
      <c r="L3242" s="105">
        <v>25198.47</v>
      </c>
      <c r="M3242" s="60"/>
      <c r="N3242" s="115">
        <v>215446.95</v>
      </c>
      <c r="AF3242" s="39"/>
      <c r="AG3242" s="47"/>
      <c r="AH3242" s="47"/>
      <c r="AN3242" s="47" t="s">
        <v>72</v>
      </c>
      <c r="AO3242" s="47"/>
      <c r="AQ3242" s="47"/>
    </row>
    <row r="3243" spans="1:43" s="4" customFormat="1" ht="34.5" x14ac:dyDescent="0.25">
      <c r="A3243" s="40" t="s">
        <v>1181</v>
      </c>
      <c r="B3243" s="41" t="s">
        <v>809</v>
      </c>
      <c r="C3243" s="374" t="s">
        <v>812</v>
      </c>
      <c r="D3243" s="374"/>
      <c r="E3243" s="374"/>
      <c r="F3243" s="42" t="s">
        <v>61</v>
      </c>
      <c r="G3243" s="43">
        <v>4</v>
      </c>
      <c r="H3243" s="44">
        <v>1</v>
      </c>
      <c r="I3243" s="44">
        <v>4</v>
      </c>
      <c r="J3243" s="105">
        <v>19583.150000000001</v>
      </c>
      <c r="K3243" s="43"/>
      <c r="L3243" s="105">
        <v>9161.7099999999991</v>
      </c>
      <c r="M3243" s="68">
        <v>8.5500000000000007</v>
      </c>
      <c r="N3243" s="115">
        <v>78332.600000000006</v>
      </c>
      <c r="AF3243" s="39"/>
      <c r="AG3243" s="47"/>
      <c r="AH3243" s="47" t="s">
        <v>812</v>
      </c>
      <c r="AN3243" s="47"/>
      <c r="AO3243" s="47"/>
      <c r="AQ3243" s="47"/>
    </row>
    <row r="3244" spans="1:43" s="4" customFormat="1" ht="15" x14ac:dyDescent="0.25">
      <c r="A3244" s="65"/>
      <c r="B3244" s="66"/>
      <c r="C3244" s="374" t="s">
        <v>72</v>
      </c>
      <c r="D3244" s="374"/>
      <c r="E3244" s="374"/>
      <c r="F3244" s="42"/>
      <c r="G3244" s="43"/>
      <c r="H3244" s="43"/>
      <c r="I3244" s="43"/>
      <c r="J3244" s="45"/>
      <c r="K3244" s="43"/>
      <c r="L3244" s="105">
        <v>9161.7099999999991</v>
      </c>
      <c r="M3244" s="60"/>
      <c r="N3244" s="115">
        <v>78332.600000000006</v>
      </c>
      <c r="AF3244" s="39"/>
      <c r="AG3244" s="47"/>
      <c r="AH3244" s="47"/>
      <c r="AN3244" s="47" t="s">
        <v>72</v>
      </c>
      <c r="AO3244" s="47"/>
      <c r="AQ3244" s="47"/>
    </row>
    <row r="3245" spans="1:43" s="4" customFormat="1" ht="23.25" x14ac:dyDescent="0.25">
      <c r="A3245" s="40" t="s">
        <v>1182</v>
      </c>
      <c r="B3245" s="41" t="s">
        <v>814</v>
      </c>
      <c r="C3245" s="374" t="s">
        <v>815</v>
      </c>
      <c r="D3245" s="374"/>
      <c r="E3245" s="374"/>
      <c r="F3245" s="42" t="s">
        <v>61</v>
      </c>
      <c r="G3245" s="43">
        <v>13</v>
      </c>
      <c r="H3245" s="44">
        <v>1</v>
      </c>
      <c r="I3245" s="44">
        <v>13</v>
      </c>
      <c r="J3245" s="45"/>
      <c r="K3245" s="43"/>
      <c r="L3245" s="45"/>
      <c r="M3245" s="43"/>
      <c r="N3245" s="46"/>
      <c r="AF3245" s="39"/>
      <c r="AG3245" s="47"/>
      <c r="AH3245" s="47" t="s">
        <v>815</v>
      </c>
      <c r="AN3245" s="47"/>
      <c r="AO3245" s="47"/>
      <c r="AQ3245" s="47"/>
    </row>
    <row r="3246" spans="1:43" s="4" customFormat="1" ht="15" x14ac:dyDescent="0.25">
      <c r="A3246" s="103"/>
      <c r="B3246" s="49" t="s">
        <v>737</v>
      </c>
      <c r="C3246" s="368" t="s">
        <v>816</v>
      </c>
      <c r="D3246" s="368"/>
      <c r="E3246" s="368"/>
      <c r="F3246" s="368"/>
      <c r="G3246" s="368"/>
      <c r="H3246" s="368"/>
      <c r="I3246" s="368"/>
      <c r="J3246" s="368"/>
      <c r="K3246" s="368"/>
      <c r="L3246" s="368"/>
      <c r="M3246" s="368"/>
      <c r="N3246" s="376"/>
      <c r="AF3246" s="39"/>
      <c r="AG3246" s="47"/>
      <c r="AH3246" s="47"/>
      <c r="AJ3246" s="3" t="s">
        <v>816</v>
      </c>
      <c r="AN3246" s="47"/>
      <c r="AO3246" s="47"/>
      <c r="AQ3246" s="47"/>
    </row>
    <row r="3247" spans="1:43" s="4" customFormat="1" ht="22.5" x14ac:dyDescent="0.25">
      <c r="A3247" s="103"/>
      <c r="B3247" s="49" t="s">
        <v>217</v>
      </c>
      <c r="C3247" s="368" t="s">
        <v>218</v>
      </c>
      <c r="D3247" s="368"/>
      <c r="E3247" s="368"/>
      <c r="F3247" s="368"/>
      <c r="G3247" s="368"/>
      <c r="H3247" s="368"/>
      <c r="I3247" s="368"/>
      <c r="J3247" s="368"/>
      <c r="K3247" s="368"/>
      <c r="L3247" s="368"/>
      <c r="M3247" s="368"/>
      <c r="N3247" s="376"/>
      <c r="AF3247" s="39"/>
      <c r="AG3247" s="47"/>
      <c r="AH3247" s="47"/>
      <c r="AJ3247" s="3" t="s">
        <v>218</v>
      </c>
      <c r="AN3247" s="47"/>
      <c r="AO3247" s="47"/>
      <c r="AQ3247" s="47"/>
    </row>
    <row r="3248" spans="1:43" s="4" customFormat="1" ht="15" x14ac:dyDescent="0.25">
      <c r="A3248" s="48"/>
      <c r="B3248" s="49" t="s">
        <v>58</v>
      </c>
      <c r="C3248" s="372" t="s">
        <v>62</v>
      </c>
      <c r="D3248" s="372"/>
      <c r="E3248" s="372"/>
      <c r="F3248" s="51"/>
      <c r="G3248" s="52"/>
      <c r="H3248" s="52"/>
      <c r="I3248" s="52"/>
      <c r="J3248" s="53">
        <v>10.9</v>
      </c>
      <c r="K3248" s="109">
        <v>1.2649999999999999</v>
      </c>
      <c r="L3248" s="53">
        <v>179.25</v>
      </c>
      <c r="M3248" s="54">
        <v>34.96</v>
      </c>
      <c r="N3248" s="55">
        <v>6266.58</v>
      </c>
      <c r="AF3248" s="39"/>
      <c r="AG3248" s="47"/>
      <c r="AH3248" s="47"/>
      <c r="AK3248" s="3" t="s">
        <v>62</v>
      </c>
      <c r="AN3248" s="47"/>
      <c r="AO3248" s="47"/>
      <c r="AQ3248" s="47"/>
    </row>
    <row r="3249" spans="1:43" s="4" customFormat="1" ht="15" x14ac:dyDescent="0.25">
      <c r="A3249" s="48"/>
      <c r="B3249" s="49" t="s">
        <v>73</v>
      </c>
      <c r="C3249" s="372" t="s">
        <v>175</v>
      </c>
      <c r="D3249" s="372"/>
      <c r="E3249" s="372"/>
      <c r="F3249" s="51"/>
      <c r="G3249" s="52"/>
      <c r="H3249" s="52"/>
      <c r="I3249" s="52"/>
      <c r="J3249" s="53">
        <v>7.0000000000000007E-2</v>
      </c>
      <c r="K3249" s="54">
        <v>1.1499999999999999</v>
      </c>
      <c r="L3249" s="53">
        <v>1.05</v>
      </c>
      <c r="M3249" s="52"/>
      <c r="N3249" s="58"/>
      <c r="AF3249" s="39"/>
      <c r="AG3249" s="47"/>
      <c r="AH3249" s="47"/>
      <c r="AK3249" s="3" t="s">
        <v>175</v>
      </c>
      <c r="AN3249" s="47"/>
      <c r="AO3249" s="47"/>
      <c r="AQ3249" s="47"/>
    </row>
    <row r="3250" spans="1:43" s="4" customFormat="1" ht="15" x14ac:dyDescent="0.25">
      <c r="A3250" s="48"/>
      <c r="B3250" s="49" t="s">
        <v>122</v>
      </c>
      <c r="C3250" s="372" t="s">
        <v>177</v>
      </c>
      <c r="D3250" s="372"/>
      <c r="E3250" s="372"/>
      <c r="F3250" s="51"/>
      <c r="G3250" s="52"/>
      <c r="H3250" s="52"/>
      <c r="I3250" s="52"/>
      <c r="J3250" s="53">
        <v>2.54</v>
      </c>
      <c r="K3250" s="52"/>
      <c r="L3250" s="53">
        <v>33.020000000000003</v>
      </c>
      <c r="M3250" s="52"/>
      <c r="N3250" s="58"/>
      <c r="AF3250" s="39"/>
      <c r="AG3250" s="47"/>
      <c r="AH3250" s="47"/>
      <c r="AK3250" s="3" t="s">
        <v>177</v>
      </c>
      <c r="AN3250" s="47"/>
      <c r="AO3250" s="47"/>
      <c r="AQ3250" s="47"/>
    </row>
    <row r="3251" spans="1:43" s="4" customFormat="1" ht="15" x14ac:dyDescent="0.25">
      <c r="A3251" s="56"/>
      <c r="B3251" s="49"/>
      <c r="C3251" s="372" t="s">
        <v>63</v>
      </c>
      <c r="D3251" s="372"/>
      <c r="E3251" s="372"/>
      <c r="F3251" s="51" t="s">
        <v>64</v>
      </c>
      <c r="G3251" s="54">
        <v>1.01</v>
      </c>
      <c r="H3251" s="109">
        <v>1.2649999999999999</v>
      </c>
      <c r="I3251" s="114">
        <v>16.609449999999999</v>
      </c>
      <c r="J3251" s="57"/>
      <c r="K3251" s="52"/>
      <c r="L3251" s="57"/>
      <c r="M3251" s="52"/>
      <c r="N3251" s="58"/>
      <c r="AF3251" s="39"/>
      <c r="AG3251" s="47"/>
      <c r="AH3251" s="47"/>
      <c r="AL3251" s="3" t="s">
        <v>63</v>
      </c>
      <c r="AN3251" s="47"/>
      <c r="AO3251" s="47"/>
      <c r="AQ3251" s="47"/>
    </row>
    <row r="3252" spans="1:43" s="4" customFormat="1" ht="15" x14ac:dyDescent="0.25">
      <c r="A3252" s="48"/>
      <c r="B3252" s="49"/>
      <c r="C3252" s="375" t="s">
        <v>65</v>
      </c>
      <c r="D3252" s="375"/>
      <c r="E3252" s="375"/>
      <c r="F3252" s="59"/>
      <c r="G3252" s="60"/>
      <c r="H3252" s="60"/>
      <c r="I3252" s="60"/>
      <c r="J3252" s="61">
        <v>13.51</v>
      </c>
      <c r="K3252" s="60"/>
      <c r="L3252" s="61">
        <v>213.32</v>
      </c>
      <c r="M3252" s="60"/>
      <c r="N3252" s="62"/>
      <c r="AF3252" s="39"/>
      <c r="AG3252" s="47"/>
      <c r="AH3252" s="47"/>
      <c r="AM3252" s="3" t="s">
        <v>65</v>
      </c>
      <c r="AN3252" s="47"/>
      <c r="AO3252" s="47"/>
      <c r="AQ3252" s="47"/>
    </row>
    <row r="3253" spans="1:43" s="4" customFormat="1" ht="15" x14ac:dyDescent="0.25">
      <c r="A3253" s="56"/>
      <c r="B3253" s="49"/>
      <c r="C3253" s="372" t="s">
        <v>66</v>
      </c>
      <c r="D3253" s="372"/>
      <c r="E3253" s="372"/>
      <c r="F3253" s="51"/>
      <c r="G3253" s="52"/>
      <c r="H3253" s="52"/>
      <c r="I3253" s="52"/>
      <c r="J3253" s="57"/>
      <c r="K3253" s="52"/>
      <c r="L3253" s="53">
        <v>179.25</v>
      </c>
      <c r="M3253" s="52"/>
      <c r="N3253" s="55">
        <v>6266.58</v>
      </c>
      <c r="AF3253" s="39"/>
      <c r="AG3253" s="47"/>
      <c r="AH3253" s="47"/>
      <c r="AL3253" s="3" t="s">
        <v>66</v>
      </c>
      <c r="AN3253" s="47"/>
      <c r="AO3253" s="47"/>
      <c r="AQ3253" s="47"/>
    </row>
    <row r="3254" spans="1:43" s="4" customFormat="1" ht="23.25" x14ac:dyDescent="0.25">
      <c r="A3254" s="56"/>
      <c r="B3254" s="49" t="s">
        <v>681</v>
      </c>
      <c r="C3254" s="372" t="s">
        <v>682</v>
      </c>
      <c r="D3254" s="372"/>
      <c r="E3254" s="372"/>
      <c r="F3254" s="51" t="s">
        <v>69</v>
      </c>
      <c r="G3254" s="63">
        <v>97</v>
      </c>
      <c r="H3254" s="52"/>
      <c r="I3254" s="63">
        <v>97</v>
      </c>
      <c r="J3254" s="57"/>
      <c r="K3254" s="52"/>
      <c r="L3254" s="53">
        <v>173.87</v>
      </c>
      <c r="M3254" s="52"/>
      <c r="N3254" s="55">
        <v>6078.58</v>
      </c>
      <c r="AF3254" s="39"/>
      <c r="AG3254" s="47"/>
      <c r="AH3254" s="47"/>
      <c r="AL3254" s="3" t="s">
        <v>682</v>
      </c>
      <c r="AN3254" s="47"/>
      <c r="AO3254" s="47"/>
      <c r="AQ3254" s="47"/>
    </row>
    <row r="3255" spans="1:43" s="4" customFormat="1" ht="23.25" x14ac:dyDescent="0.25">
      <c r="A3255" s="56"/>
      <c r="B3255" s="49" t="s">
        <v>683</v>
      </c>
      <c r="C3255" s="372" t="s">
        <v>684</v>
      </c>
      <c r="D3255" s="372"/>
      <c r="E3255" s="372"/>
      <c r="F3255" s="51" t="s">
        <v>69</v>
      </c>
      <c r="G3255" s="63">
        <v>51</v>
      </c>
      <c r="H3255" s="52"/>
      <c r="I3255" s="63">
        <v>51</v>
      </c>
      <c r="J3255" s="57"/>
      <c r="K3255" s="52"/>
      <c r="L3255" s="53">
        <v>91.42</v>
      </c>
      <c r="M3255" s="52"/>
      <c r="N3255" s="55">
        <v>3195.96</v>
      </c>
      <c r="AF3255" s="39"/>
      <c r="AG3255" s="47"/>
      <c r="AH3255" s="47"/>
      <c r="AL3255" s="3" t="s">
        <v>684</v>
      </c>
      <c r="AN3255" s="47"/>
      <c r="AO3255" s="47"/>
      <c r="AQ3255" s="47"/>
    </row>
    <row r="3256" spans="1:43" s="4" customFormat="1" ht="15" x14ac:dyDescent="0.25">
      <c r="A3256" s="65"/>
      <c r="B3256" s="66"/>
      <c r="C3256" s="374" t="s">
        <v>72</v>
      </c>
      <c r="D3256" s="374"/>
      <c r="E3256" s="374"/>
      <c r="F3256" s="42"/>
      <c r="G3256" s="43"/>
      <c r="H3256" s="43"/>
      <c r="I3256" s="43"/>
      <c r="J3256" s="45"/>
      <c r="K3256" s="43"/>
      <c r="L3256" s="67">
        <v>478.61</v>
      </c>
      <c r="M3256" s="60"/>
      <c r="N3256" s="46"/>
      <c r="AF3256" s="39"/>
      <c r="AG3256" s="47"/>
      <c r="AH3256" s="47"/>
      <c r="AN3256" s="47" t="s">
        <v>72</v>
      </c>
      <c r="AO3256" s="47"/>
      <c r="AQ3256" s="47"/>
    </row>
    <row r="3257" spans="1:43" s="4" customFormat="1" ht="23.25" x14ac:dyDescent="0.25">
      <c r="A3257" s="40" t="s">
        <v>1183</v>
      </c>
      <c r="B3257" s="41" t="s">
        <v>818</v>
      </c>
      <c r="C3257" s="374" t="s">
        <v>819</v>
      </c>
      <c r="D3257" s="374"/>
      <c r="E3257" s="374"/>
      <c r="F3257" s="42" t="s">
        <v>136</v>
      </c>
      <c r="G3257" s="43">
        <v>13</v>
      </c>
      <c r="H3257" s="44">
        <v>1</v>
      </c>
      <c r="I3257" s="44">
        <v>13</v>
      </c>
      <c r="J3257" s="67">
        <v>7.83</v>
      </c>
      <c r="K3257" s="43"/>
      <c r="L3257" s="67">
        <v>101.79</v>
      </c>
      <c r="M3257" s="43"/>
      <c r="N3257" s="46"/>
      <c r="AF3257" s="39"/>
      <c r="AG3257" s="47"/>
      <c r="AH3257" s="47" t="s">
        <v>819</v>
      </c>
      <c r="AN3257" s="47"/>
      <c r="AO3257" s="47"/>
      <c r="AQ3257" s="47"/>
    </row>
    <row r="3258" spans="1:43" s="4" customFormat="1" ht="15" x14ac:dyDescent="0.25">
      <c r="A3258" s="65"/>
      <c r="B3258" s="66"/>
      <c r="C3258" s="374" t="s">
        <v>72</v>
      </c>
      <c r="D3258" s="374"/>
      <c r="E3258" s="374"/>
      <c r="F3258" s="42"/>
      <c r="G3258" s="43"/>
      <c r="H3258" s="43"/>
      <c r="I3258" s="43"/>
      <c r="J3258" s="45"/>
      <c r="K3258" s="43"/>
      <c r="L3258" s="67">
        <v>101.79</v>
      </c>
      <c r="M3258" s="60"/>
      <c r="N3258" s="46"/>
      <c r="AF3258" s="39"/>
      <c r="AG3258" s="47"/>
      <c r="AH3258" s="47"/>
      <c r="AN3258" s="47" t="s">
        <v>72</v>
      </c>
      <c r="AO3258" s="47"/>
      <c r="AQ3258" s="47"/>
    </row>
    <row r="3259" spans="1:43" s="4" customFormat="1" ht="15" x14ac:dyDescent="0.25">
      <c r="A3259" s="381" t="s">
        <v>1184</v>
      </c>
      <c r="B3259" s="382"/>
      <c r="C3259" s="382"/>
      <c r="D3259" s="382"/>
      <c r="E3259" s="382"/>
      <c r="F3259" s="382"/>
      <c r="G3259" s="382"/>
      <c r="H3259" s="382"/>
      <c r="I3259" s="382"/>
      <c r="J3259" s="382"/>
      <c r="K3259" s="382"/>
      <c r="L3259" s="382"/>
      <c r="M3259" s="382"/>
      <c r="N3259" s="383"/>
      <c r="AF3259" s="39"/>
      <c r="AG3259" s="47" t="s">
        <v>1184</v>
      </c>
      <c r="AH3259" s="47"/>
      <c r="AN3259" s="47"/>
      <c r="AO3259" s="47"/>
      <c r="AQ3259" s="47"/>
    </row>
    <row r="3260" spans="1:43" s="4" customFormat="1" ht="34.5" x14ac:dyDescent="0.25">
      <c r="A3260" s="40" t="s">
        <v>1185</v>
      </c>
      <c r="B3260" s="41" t="s">
        <v>925</v>
      </c>
      <c r="C3260" s="374" t="s">
        <v>926</v>
      </c>
      <c r="D3260" s="374"/>
      <c r="E3260" s="374"/>
      <c r="F3260" s="42" t="s">
        <v>61</v>
      </c>
      <c r="G3260" s="43">
        <v>0.5</v>
      </c>
      <c r="H3260" s="44">
        <v>1</v>
      </c>
      <c r="I3260" s="120">
        <v>0.5</v>
      </c>
      <c r="J3260" s="45"/>
      <c r="K3260" s="43"/>
      <c r="L3260" s="45"/>
      <c r="M3260" s="43"/>
      <c r="N3260" s="46"/>
      <c r="AF3260" s="39"/>
      <c r="AG3260" s="47"/>
      <c r="AH3260" s="47" t="s">
        <v>926</v>
      </c>
      <c r="AN3260" s="47"/>
      <c r="AO3260" s="47"/>
      <c r="AQ3260" s="47"/>
    </row>
    <row r="3261" spans="1:43" s="4" customFormat="1" ht="15" x14ac:dyDescent="0.25">
      <c r="A3261" s="69"/>
      <c r="B3261" s="50"/>
      <c r="C3261" s="372" t="s">
        <v>1186</v>
      </c>
      <c r="D3261" s="372"/>
      <c r="E3261" s="372"/>
      <c r="F3261" s="372"/>
      <c r="G3261" s="372"/>
      <c r="H3261" s="372"/>
      <c r="I3261" s="372"/>
      <c r="J3261" s="372"/>
      <c r="K3261" s="372"/>
      <c r="L3261" s="372"/>
      <c r="M3261" s="372"/>
      <c r="N3261" s="377"/>
      <c r="AF3261" s="39"/>
      <c r="AG3261" s="47"/>
      <c r="AH3261" s="47"/>
      <c r="AI3261" s="3" t="s">
        <v>1186</v>
      </c>
      <c r="AN3261" s="47"/>
      <c r="AO3261" s="47"/>
      <c r="AQ3261" s="47"/>
    </row>
    <row r="3262" spans="1:43" s="4" customFormat="1" ht="22.5" x14ac:dyDescent="0.25">
      <c r="A3262" s="103"/>
      <c r="B3262" s="49" t="s">
        <v>217</v>
      </c>
      <c r="C3262" s="368" t="s">
        <v>218</v>
      </c>
      <c r="D3262" s="368"/>
      <c r="E3262" s="368"/>
      <c r="F3262" s="368"/>
      <c r="G3262" s="368"/>
      <c r="H3262" s="368"/>
      <c r="I3262" s="368"/>
      <c r="J3262" s="368"/>
      <c r="K3262" s="368"/>
      <c r="L3262" s="368"/>
      <c r="M3262" s="368"/>
      <c r="N3262" s="376"/>
      <c r="AF3262" s="39"/>
      <c r="AG3262" s="47"/>
      <c r="AH3262" s="47"/>
      <c r="AJ3262" s="3" t="s">
        <v>218</v>
      </c>
      <c r="AN3262" s="47"/>
      <c r="AO3262" s="47"/>
      <c r="AQ3262" s="47"/>
    </row>
    <row r="3263" spans="1:43" s="4" customFormat="1" ht="15" x14ac:dyDescent="0.25">
      <c r="A3263" s="48"/>
      <c r="B3263" s="49" t="s">
        <v>58</v>
      </c>
      <c r="C3263" s="372" t="s">
        <v>62</v>
      </c>
      <c r="D3263" s="372"/>
      <c r="E3263" s="372"/>
      <c r="F3263" s="51"/>
      <c r="G3263" s="52"/>
      <c r="H3263" s="52"/>
      <c r="I3263" s="52"/>
      <c r="J3263" s="53">
        <v>15.18</v>
      </c>
      <c r="K3263" s="54">
        <v>1.1499999999999999</v>
      </c>
      <c r="L3263" s="53">
        <v>8.73</v>
      </c>
      <c r="M3263" s="54">
        <v>34.96</v>
      </c>
      <c r="N3263" s="64">
        <v>305.2</v>
      </c>
      <c r="AF3263" s="39"/>
      <c r="AG3263" s="47"/>
      <c r="AH3263" s="47"/>
      <c r="AK3263" s="3" t="s">
        <v>62</v>
      </c>
      <c r="AN3263" s="47"/>
      <c r="AO3263" s="47"/>
      <c r="AQ3263" s="47"/>
    </row>
    <row r="3264" spans="1:43" s="4" customFormat="1" ht="15" x14ac:dyDescent="0.25">
      <c r="A3264" s="48"/>
      <c r="B3264" s="49" t="s">
        <v>73</v>
      </c>
      <c r="C3264" s="372" t="s">
        <v>175</v>
      </c>
      <c r="D3264" s="372"/>
      <c r="E3264" s="372"/>
      <c r="F3264" s="51"/>
      <c r="G3264" s="52"/>
      <c r="H3264" s="52"/>
      <c r="I3264" s="52"/>
      <c r="J3264" s="53">
        <v>90.92</v>
      </c>
      <c r="K3264" s="54">
        <v>1.1499999999999999</v>
      </c>
      <c r="L3264" s="53">
        <v>52.28</v>
      </c>
      <c r="M3264" s="52"/>
      <c r="N3264" s="58"/>
      <c r="AF3264" s="39"/>
      <c r="AG3264" s="47"/>
      <c r="AH3264" s="47"/>
      <c r="AK3264" s="3" t="s">
        <v>175</v>
      </c>
      <c r="AN3264" s="47"/>
      <c r="AO3264" s="47"/>
      <c r="AQ3264" s="47"/>
    </row>
    <row r="3265" spans="1:43" s="4" customFormat="1" ht="15" x14ac:dyDescent="0.25">
      <c r="A3265" s="48"/>
      <c r="B3265" s="49" t="s">
        <v>78</v>
      </c>
      <c r="C3265" s="372" t="s">
        <v>176</v>
      </c>
      <c r="D3265" s="372"/>
      <c r="E3265" s="372"/>
      <c r="F3265" s="51"/>
      <c r="G3265" s="52"/>
      <c r="H3265" s="52"/>
      <c r="I3265" s="52"/>
      <c r="J3265" s="53">
        <v>11.69</v>
      </c>
      <c r="K3265" s="54">
        <v>1.1499999999999999</v>
      </c>
      <c r="L3265" s="53">
        <v>6.72</v>
      </c>
      <c r="M3265" s="54">
        <v>34.96</v>
      </c>
      <c r="N3265" s="64">
        <v>234.93</v>
      </c>
      <c r="AF3265" s="39"/>
      <c r="AG3265" s="47"/>
      <c r="AH3265" s="47"/>
      <c r="AK3265" s="3" t="s">
        <v>176</v>
      </c>
      <c r="AN3265" s="47"/>
      <c r="AO3265" s="47"/>
      <c r="AQ3265" s="47"/>
    </row>
    <row r="3266" spans="1:43" s="4" customFormat="1" ht="15" x14ac:dyDescent="0.25">
      <c r="A3266" s="48"/>
      <c r="B3266" s="49" t="s">
        <v>122</v>
      </c>
      <c r="C3266" s="372" t="s">
        <v>177</v>
      </c>
      <c r="D3266" s="372"/>
      <c r="E3266" s="372"/>
      <c r="F3266" s="51"/>
      <c r="G3266" s="52"/>
      <c r="H3266" s="52"/>
      <c r="I3266" s="52"/>
      <c r="J3266" s="53">
        <v>255.79</v>
      </c>
      <c r="K3266" s="52"/>
      <c r="L3266" s="53">
        <v>127.9</v>
      </c>
      <c r="M3266" s="52"/>
      <c r="N3266" s="58"/>
      <c r="AF3266" s="39"/>
      <c r="AG3266" s="47"/>
      <c r="AH3266" s="47"/>
      <c r="AK3266" s="3" t="s">
        <v>177</v>
      </c>
      <c r="AN3266" s="47"/>
      <c r="AO3266" s="47"/>
      <c r="AQ3266" s="47"/>
    </row>
    <row r="3267" spans="1:43" s="4" customFormat="1" ht="15" x14ac:dyDescent="0.25">
      <c r="A3267" s="56"/>
      <c r="B3267" s="49"/>
      <c r="C3267" s="372" t="s">
        <v>63</v>
      </c>
      <c r="D3267" s="372"/>
      <c r="E3267" s="372"/>
      <c r="F3267" s="51" t="s">
        <v>64</v>
      </c>
      <c r="G3267" s="54">
        <v>1.53</v>
      </c>
      <c r="H3267" s="54">
        <v>1.1499999999999999</v>
      </c>
      <c r="I3267" s="114">
        <v>0.87975000000000003</v>
      </c>
      <c r="J3267" s="57"/>
      <c r="K3267" s="52"/>
      <c r="L3267" s="57"/>
      <c r="M3267" s="52"/>
      <c r="N3267" s="58"/>
      <c r="AF3267" s="39"/>
      <c r="AG3267" s="47"/>
      <c r="AH3267" s="47"/>
      <c r="AL3267" s="3" t="s">
        <v>63</v>
      </c>
      <c r="AN3267" s="47"/>
      <c r="AO3267" s="47"/>
      <c r="AQ3267" s="47"/>
    </row>
    <row r="3268" spans="1:43" s="4" customFormat="1" ht="15" x14ac:dyDescent="0.25">
      <c r="A3268" s="56"/>
      <c r="B3268" s="49"/>
      <c r="C3268" s="372" t="s">
        <v>178</v>
      </c>
      <c r="D3268" s="372"/>
      <c r="E3268" s="372"/>
      <c r="F3268" s="51" t="s">
        <v>64</v>
      </c>
      <c r="G3268" s="54">
        <v>1.1100000000000001</v>
      </c>
      <c r="H3268" s="54">
        <v>1.1499999999999999</v>
      </c>
      <c r="I3268" s="114">
        <v>0.63824999999999998</v>
      </c>
      <c r="J3268" s="57"/>
      <c r="K3268" s="52"/>
      <c r="L3268" s="57"/>
      <c r="M3268" s="52"/>
      <c r="N3268" s="58"/>
      <c r="AF3268" s="39"/>
      <c r="AG3268" s="47"/>
      <c r="AH3268" s="47"/>
      <c r="AL3268" s="3" t="s">
        <v>178</v>
      </c>
      <c r="AN3268" s="47"/>
      <c r="AO3268" s="47"/>
      <c r="AQ3268" s="47"/>
    </row>
    <row r="3269" spans="1:43" s="4" customFormat="1" ht="15" x14ac:dyDescent="0.25">
      <c r="A3269" s="48"/>
      <c r="B3269" s="49"/>
      <c r="C3269" s="375" t="s">
        <v>65</v>
      </c>
      <c r="D3269" s="375"/>
      <c r="E3269" s="375"/>
      <c r="F3269" s="59"/>
      <c r="G3269" s="60"/>
      <c r="H3269" s="60"/>
      <c r="I3269" s="60"/>
      <c r="J3269" s="61">
        <v>361.89</v>
      </c>
      <c r="K3269" s="60"/>
      <c r="L3269" s="61">
        <v>188.91</v>
      </c>
      <c r="M3269" s="60"/>
      <c r="N3269" s="62"/>
      <c r="AF3269" s="39"/>
      <c r="AG3269" s="47"/>
      <c r="AH3269" s="47"/>
      <c r="AM3269" s="3" t="s">
        <v>65</v>
      </c>
      <c r="AN3269" s="47"/>
      <c r="AO3269" s="47"/>
      <c r="AQ3269" s="47"/>
    </row>
    <row r="3270" spans="1:43" s="4" customFormat="1" ht="15" x14ac:dyDescent="0.25">
      <c r="A3270" s="56"/>
      <c r="B3270" s="49"/>
      <c r="C3270" s="372" t="s">
        <v>66</v>
      </c>
      <c r="D3270" s="372"/>
      <c r="E3270" s="372"/>
      <c r="F3270" s="51"/>
      <c r="G3270" s="52"/>
      <c r="H3270" s="52"/>
      <c r="I3270" s="52"/>
      <c r="J3270" s="57"/>
      <c r="K3270" s="52"/>
      <c r="L3270" s="53">
        <v>15.45</v>
      </c>
      <c r="M3270" s="52"/>
      <c r="N3270" s="64">
        <v>540.13</v>
      </c>
      <c r="AF3270" s="39"/>
      <c r="AG3270" s="47"/>
      <c r="AH3270" s="47"/>
      <c r="AL3270" s="3" t="s">
        <v>66</v>
      </c>
      <c r="AN3270" s="47"/>
      <c r="AO3270" s="47"/>
      <c r="AQ3270" s="47"/>
    </row>
    <row r="3271" spans="1:43" s="4" customFormat="1" ht="15" x14ac:dyDescent="0.25">
      <c r="A3271" s="56"/>
      <c r="B3271" s="49" t="s">
        <v>663</v>
      </c>
      <c r="C3271" s="372" t="s">
        <v>664</v>
      </c>
      <c r="D3271" s="372"/>
      <c r="E3271" s="372"/>
      <c r="F3271" s="51" t="s">
        <v>69</v>
      </c>
      <c r="G3271" s="63">
        <v>103</v>
      </c>
      <c r="H3271" s="52"/>
      <c r="I3271" s="63">
        <v>103</v>
      </c>
      <c r="J3271" s="57"/>
      <c r="K3271" s="52"/>
      <c r="L3271" s="53">
        <v>15.91</v>
      </c>
      <c r="M3271" s="52"/>
      <c r="N3271" s="64">
        <v>556.33000000000004</v>
      </c>
      <c r="AF3271" s="39"/>
      <c r="AG3271" s="47"/>
      <c r="AH3271" s="47"/>
      <c r="AL3271" s="3" t="s">
        <v>664</v>
      </c>
      <c r="AN3271" s="47"/>
      <c r="AO3271" s="47"/>
      <c r="AQ3271" s="47"/>
    </row>
    <row r="3272" spans="1:43" s="4" customFormat="1" ht="15" x14ac:dyDescent="0.25">
      <c r="A3272" s="56"/>
      <c r="B3272" s="49" t="s">
        <v>665</v>
      </c>
      <c r="C3272" s="372" t="s">
        <v>666</v>
      </c>
      <c r="D3272" s="372"/>
      <c r="E3272" s="372"/>
      <c r="F3272" s="51" t="s">
        <v>69</v>
      </c>
      <c r="G3272" s="63">
        <v>60</v>
      </c>
      <c r="H3272" s="52"/>
      <c r="I3272" s="63">
        <v>60</v>
      </c>
      <c r="J3272" s="57"/>
      <c r="K3272" s="52"/>
      <c r="L3272" s="53">
        <v>9.27</v>
      </c>
      <c r="M3272" s="52"/>
      <c r="N3272" s="64">
        <v>324.08</v>
      </c>
      <c r="AF3272" s="39"/>
      <c r="AG3272" s="47"/>
      <c r="AH3272" s="47"/>
      <c r="AL3272" s="3" t="s">
        <v>666</v>
      </c>
      <c r="AN3272" s="47"/>
      <c r="AO3272" s="47"/>
      <c r="AQ3272" s="47"/>
    </row>
    <row r="3273" spans="1:43" s="4" customFormat="1" ht="15" x14ac:dyDescent="0.25">
      <c r="A3273" s="65"/>
      <c r="B3273" s="66"/>
      <c r="C3273" s="374" t="s">
        <v>72</v>
      </c>
      <c r="D3273" s="374"/>
      <c r="E3273" s="374"/>
      <c r="F3273" s="42"/>
      <c r="G3273" s="43"/>
      <c r="H3273" s="43"/>
      <c r="I3273" s="43"/>
      <c r="J3273" s="45"/>
      <c r="K3273" s="43"/>
      <c r="L3273" s="67">
        <v>214.09</v>
      </c>
      <c r="M3273" s="60"/>
      <c r="N3273" s="46"/>
      <c r="AF3273" s="39"/>
      <c r="AG3273" s="47"/>
      <c r="AH3273" s="47"/>
      <c r="AN3273" s="47" t="s">
        <v>72</v>
      </c>
      <c r="AO3273" s="47"/>
      <c r="AQ3273" s="47"/>
    </row>
    <row r="3274" spans="1:43" s="4" customFormat="1" ht="15" x14ac:dyDescent="0.25">
      <c r="A3274" s="381" t="s">
        <v>1187</v>
      </c>
      <c r="B3274" s="382"/>
      <c r="C3274" s="382"/>
      <c r="D3274" s="382"/>
      <c r="E3274" s="382"/>
      <c r="F3274" s="382"/>
      <c r="G3274" s="382"/>
      <c r="H3274" s="382"/>
      <c r="I3274" s="382"/>
      <c r="J3274" s="382"/>
      <c r="K3274" s="382"/>
      <c r="L3274" s="382"/>
      <c r="M3274" s="382"/>
      <c r="N3274" s="383"/>
      <c r="AF3274" s="39"/>
      <c r="AG3274" s="47" t="s">
        <v>1187</v>
      </c>
      <c r="AH3274" s="47"/>
      <c r="AN3274" s="47"/>
      <c r="AO3274" s="47"/>
      <c r="AQ3274" s="47"/>
    </row>
    <row r="3275" spans="1:43" s="4" customFormat="1" ht="15" x14ac:dyDescent="0.25">
      <c r="A3275" s="381" t="s">
        <v>929</v>
      </c>
      <c r="B3275" s="382"/>
      <c r="C3275" s="382"/>
      <c r="D3275" s="382"/>
      <c r="E3275" s="382"/>
      <c r="F3275" s="382"/>
      <c r="G3275" s="382"/>
      <c r="H3275" s="382"/>
      <c r="I3275" s="382"/>
      <c r="J3275" s="382"/>
      <c r="K3275" s="382"/>
      <c r="L3275" s="382"/>
      <c r="M3275" s="382"/>
      <c r="N3275" s="383"/>
      <c r="AF3275" s="39"/>
      <c r="AG3275" s="47" t="s">
        <v>929</v>
      </c>
      <c r="AH3275" s="47"/>
      <c r="AN3275" s="47"/>
      <c r="AO3275" s="47"/>
      <c r="AQ3275" s="47"/>
    </row>
    <row r="3276" spans="1:43" s="4" customFormat="1" ht="23.25" x14ac:dyDescent="0.25">
      <c r="A3276" s="40" t="s">
        <v>1188</v>
      </c>
      <c r="B3276" s="41" t="s">
        <v>931</v>
      </c>
      <c r="C3276" s="374" t="s">
        <v>932</v>
      </c>
      <c r="D3276" s="374"/>
      <c r="E3276" s="374"/>
      <c r="F3276" s="42" t="s">
        <v>61</v>
      </c>
      <c r="G3276" s="43">
        <v>2</v>
      </c>
      <c r="H3276" s="44">
        <v>1</v>
      </c>
      <c r="I3276" s="44">
        <v>2</v>
      </c>
      <c r="J3276" s="67">
        <v>34.909999999999997</v>
      </c>
      <c r="K3276" s="43"/>
      <c r="L3276" s="67">
        <v>69.819999999999993</v>
      </c>
      <c r="M3276" s="43"/>
      <c r="N3276" s="46"/>
      <c r="AF3276" s="39"/>
      <c r="AG3276" s="47"/>
      <c r="AH3276" s="47" t="s">
        <v>932</v>
      </c>
      <c r="AN3276" s="47"/>
      <c r="AO3276" s="47"/>
      <c r="AQ3276" s="47"/>
    </row>
    <row r="3277" spans="1:43" s="4" customFormat="1" ht="15" x14ac:dyDescent="0.25">
      <c r="A3277" s="69"/>
      <c r="B3277" s="50"/>
      <c r="C3277" s="372" t="s">
        <v>933</v>
      </c>
      <c r="D3277" s="372"/>
      <c r="E3277" s="372"/>
      <c r="F3277" s="372"/>
      <c r="G3277" s="372"/>
      <c r="H3277" s="372"/>
      <c r="I3277" s="372"/>
      <c r="J3277" s="372"/>
      <c r="K3277" s="372"/>
      <c r="L3277" s="372"/>
      <c r="M3277" s="372"/>
      <c r="N3277" s="377"/>
      <c r="AF3277" s="39"/>
      <c r="AG3277" s="47"/>
      <c r="AH3277" s="47"/>
      <c r="AI3277" s="3" t="s">
        <v>933</v>
      </c>
      <c r="AN3277" s="47"/>
      <c r="AO3277" s="47"/>
      <c r="AQ3277" s="47"/>
    </row>
    <row r="3278" spans="1:43" s="4" customFormat="1" ht="15" x14ac:dyDescent="0.25">
      <c r="A3278" s="65"/>
      <c r="B3278" s="66"/>
      <c r="C3278" s="374" t="s">
        <v>72</v>
      </c>
      <c r="D3278" s="374"/>
      <c r="E3278" s="374"/>
      <c r="F3278" s="42"/>
      <c r="G3278" s="43"/>
      <c r="H3278" s="43"/>
      <c r="I3278" s="43"/>
      <c r="J3278" s="45"/>
      <c r="K3278" s="43"/>
      <c r="L3278" s="67">
        <v>69.819999999999993</v>
      </c>
      <c r="M3278" s="60"/>
      <c r="N3278" s="46"/>
      <c r="AF3278" s="39"/>
      <c r="AG3278" s="47"/>
      <c r="AH3278" s="47"/>
      <c r="AN3278" s="47" t="s">
        <v>72</v>
      </c>
      <c r="AO3278" s="47"/>
      <c r="AQ3278" s="47"/>
    </row>
    <row r="3279" spans="1:43" s="4" customFormat="1" ht="23.25" x14ac:dyDescent="0.25">
      <c r="A3279" s="40" t="s">
        <v>1189</v>
      </c>
      <c r="B3279" s="41" t="s">
        <v>935</v>
      </c>
      <c r="C3279" s="374" t="s">
        <v>936</v>
      </c>
      <c r="D3279" s="374"/>
      <c r="E3279" s="374"/>
      <c r="F3279" s="42" t="s">
        <v>61</v>
      </c>
      <c r="G3279" s="43">
        <v>2</v>
      </c>
      <c r="H3279" s="44">
        <v>1</v>
      </c>
      <c r="I3279" s="44">
        <v>2</v>
      </c>
      <c r="J3279" s="67">
        <v>89.49</v>
      </c>
      <c r="K3279" s="43"/>
      <c r="L3279" s="67">
        <v>178.98</v>
      </c>
      <c r="M3279" s="43"/>
      <c r="N3279" s="46"/>
      <c r="AF3279" s="39"/>
      <c r="AG3279" s="47"/>
      <c r="AH3279" s="47" t="s">
        <v>936</v>
      </c>
      <c r="AN3279" s="47"/>
      <c r="AO3279" s="47"/>
      <c r="AQ3279" s="47"/>
    </row>
    <row r="3280" spans="1:43" s="4" customFormat="1" ht="15" x14ac:dyDescent="0.25">
      <c r="A3280" s="69"/>
      <c r="B3280" s="50"/>
      <c r="C3280" s="372" t="s">
        <v>933</v>
      </c>
      <c r="D3280" s="372"/>
      <c r="E3280" s="372"/>
      <c r="F3280" s="372"/>
      <c r="G3280" s="372"/>
      <c r="H3280" s="372"/>
      <c r="I3280" s="372"/>
      <c r="J3280" s="372"/>
      <c r="K3280" s="372"/>
      <c r="L3280" s="372"/>
      <c r="M3280" s="372"/>
      <c r="N3280" s="377"/>
      <c r="AF3280" s="39"/>
      <c r="AG3280" s="47"/>
      <c r="AH3280" s="47"/>
      <c r="AI3280" s="3" t="s">
        <v>933</v>
      </c>
      <c r="AN3280" s="47"/>
      <c r="AO3280" s="47"/>
      <c r="AQ3280" s="47"/>
    </row>
    <row r="3281" spans="1:43" s="4" customFormat="1" ht="15" x14ac:dyDescent="0.25">
      <c r="A3281" s="65"/>
      <c r="B3281" s="66"/>
      <c r="C3281" s="374" t="s">
        <v>72</v>
      </c>
      <c r="D3281" s="374"/>
      <c r="E3281" s="374"/>
      <c r="F3281" s="42"/>
      <c r="G3281" s="43"/>
      <c r="H3281" s="43"/>
      <c r="I3281" s="43"/>
      <c r="J3281" s="45"/>
      <c r="K3281" s="43"/>
      <c r="L3281" s="67">
        <v>178.98</v>
      </c>
      <c r="M3281" s="60"/>
      <c r="N3281" s="46"/>
      <c r="AF3281" s="39"/>
      <c r="AG3281" s="47"/>
      <c r="AH3281" s="47"/>
      <c r="AN3281" s="47" t="s">
        <v>72</v>
      </c>
      <c r="AO3281" s="47"/>
      <c r="AQ3281" s="47"/>
    </row>
    <row r="3282" spans="1:43" s="4" customFormat="1" ht="34.5" x14ac:dyDescent="0.25">
      <c r="A3282" s="40" t="s">
        <v>1190</v>
      </c>
      <c r="B3282" s="41" t="s">
        <v>938</v>
      </c>
      <c r="C3282" s="374" t="s">
        <v>939</v>
      </c>
      <c r="D3282" s="374"/>
      <c r="E3282" s="374"/>
      <c r="F3282" s="42" t="s">
        <v>674</v>
      </c>
      <c r="G3282" s="43">
        <v>0.08</v>
      </c>
      <c r="H3282" s="44">
        <v>1</v>
      </c>
      <c r="I3282" s="68">
        <v>0.08</v>
      </c>
      <c r="J3282" s="67">
        <v>194</v>
      </c>
      <c r="K3282" s="43"/>
      <c r="L3282" s="67">
        <v>15.52</v>
      </c>
      <c r="M3282" s="43"/>
      <c r="N3282" s="46"/>
      <c r="AF3282" s="39"/>
      <c r="AG3282" s="47"/>
      <c r="AH3282" s="47" t="s">
        <v>939</v>
      </c>
      <c r="AN3282" s="47"/>
      <c r="AO3282" s="47"/>
      <c r="AQ3282" s="47"/>
    </row>
    <row r="3283" spans="1:43" s="4" customFormat="1" ht="15" x14ac:dyDescent="0.25">
      <c r="A3283" s="69"/>
      <c r="B3283" s="50"/>
      <c r="C3283" s="372" t="s">
        <v>940</v>
      </c>
      <c r="D3283" s="372"/>
      <c r="E3283" s="372"/>
      <c r="F3283" s="372"/>
      <c r="G3283" s="372"/>
      <c r="H3283" s="372"/>
      <c r="I3283" s="372"/>
      <c r="J3283" s="372"/>
      <c r="K3283" s="372"/>
      <c r="L3283" s="372"/>
      <c r="M3283" s="372"/>
      <c r="N3283" s="377"/>
      <c r="AF3283" s="39"/>
      <c r="AG3283" s="47"/>
      <c r="AH3283" s="47"/>
      <c r="AI3283" s="3" t="s">
        <v>940</v>
      </c>
      <c r="AN3283" s="47"/>
      <c r="AO3283" s="47"/>
      <c r="AQ3283" s="47"/>
    </row>
    <row r="3284" spans="1:43" s="4" customFormat="1" ht="15" x14ac:dyDescent="0.25">
      <c r="A3284" s="65"/>
      <c r="B3284" s="66"/>
      <c r="C3284" s="374" t="s">
        <v>72</v>
      </c>
      <c r="D3284" s="374"/>
      <c r="E3284" s="374"/>
      <c r="F3284" s="42"/>
      <c r="G3284" s="43"/>
      <c r="H3284" s="43"/>
      <c r="I3284" s="43"/>
      <c r="J3284" s="45"/>
      <c r="K3284" s="43"/>
      <c r="L3284" s="67">
        <v>15.52</v>
      </c>
      <c r="M3284" s="60"/>
      <c r="N3284" s="46"/>
      <c r="AF3284" s="39"/>
      <c r="AG3284" s="47"/>
      <c r="AH3284" s="47"/>
      <c r="AN3284" s="47" t="s">
        <v>72</v>
      </c>
      <c r="AO3284" s="47"/>
      <c r="AQ3284" s="47"/>
    </row>
    <row r="3285" spans="1:43" s="4" customFormat="1" ht="15" x14ac:dyDescent="0.25">
      <c r="A3285" s="40" t="s">
        <v>1191</v>
      </c>
      <c r="B3285" s="41" t="s">
        <v>942</v>
      </c>
      <c r="C3285" s="374" t="s">
        <v>943</v>
      </c>
      <c r="D3285" s="374"/>
      <c r="E3285" s="374"/>
      <c r="F3285" s="42" t="s">
        <v>674</v>
      </c>
      <c r="G3285" s="43">
        <v>0.08</v>
      </c>
      <c r="H3285" s="44">
        <v>1</v>
      </c>
      <c r="I3285" s="68">
        <v>0.08</v>
      </c>
      <c r="J3285" s="67">
        <v>793</v>
      </c>
      <c r="K3285" s="43"/>
      <c r="L3285" s="67">
        <v>63.44</v>
      </c>
      <c r="M3285" s="43"/>
      <c r="N3285" s="46"/>
      <c r="AF3285" s="39"/>
      <c r="AG3285" s="47"/>
      <c r="AH3285" s="47" t="s">
        <v>943</v>
      </c>
      <c r="AN3285" s="47"/>
      <c r="AO3285" s="47"/>
      <c r="AQ3285" s="47"/>
    </row>
    <row r="3286" spans="1:43" s="4" customFormat="1" ht="15" x14ac:dyDescent="0.25">
      <c r="A3286" s="69"/>
      <c r="B3286" s="50"/>
      <c r="C3286" s="372" t="s">
        <v>940</v>
      </c>
      <c r="D3286" s="372"/>
      <c r="E3286" s="372"/>
      <c r="F3286" s="372"/>
      <c r="G3286" s="372"/>
      <c r="H3286" s="372"/>
      <c r="I3286" s="372"/>
      <c r="J3286" s="372"/>
      <c r="K3286" s="372"/>
      <c r="L3286" s="372"/>
      <c r="M3286" s="372"/>
      <c r="N3286" s="377"/>
      <c r="AF3286" s="39"/>
      <c r="AG3286" s="47"/>
      <c r="AH3286" s="47"/>
      <c r="AI3286" s="3" t="s">
        <v>940</v>
      </c>
      <c r="AN3286" s="47"/>
      <c r="AO3286" s="47"/>
      <c r="AQ3286" s="47"/>
    </row>
    <row r="3287" spans="1:43" s="4" customFormat="1" ht="15" x14ac:dyDescent="0.25">
      <c r="A3287" s="65"/>
      <c r="B3287" s="66"/>
      <c r="C3287" s="374" t="s">
        <v>72</v>
      </c>
      <c r="D3287" s="374"/>
      <c r="E3287" s="374"/>
      <c r="F3287" s="42"/>
      <c r="G3287" s="43"/>
      <c r="H3287" s="43"/>
      <c r="I3287" s="43"/>
      <c r="J3287" s="45"/>
      <c r="K3287" s="43"/>
      <c r="L3287" s="67">
        <v>63.44</v>
      </c>
      <c r="M3287" s="60"/>
      <c r="N3287" s="46"/>
      <c r="AF3287" s="39"/>
      <c r="AG3287" s="47"/>
      <c r="AH3287" s="47"/>
      <c r="AN3287" s="47" t="s">
        <v>72</v>
      </c>
      <c r="AO3287" s="47"/>
      <c r="AQ3287" s="47"/>
    </row>
    <row r="3288" spans="1:43" s="4" customFormat="1" ht="15" x14ac:dyDescent="0.25">
      <c r="A3288" s="381" t="s">
        <v>944</v>
      </c>
      <c r="B3288" s="382"/>
      <c r="C3288" s="382"/>
      <c r="D3288" s="382"/>
      <c r="E3288" s="382"/>
      <c r="F3288" s="382"/>
      <c r="G3288" s="382"/>
      <c r="H3288" s="382"/>
      <c r="I3288" s="382"/>
      <c r="J3288" s="382"/>
      <c r="K3288" s="382"/>
      <c r="L3288" s="382"/>
      <c r="M3288" s="382"/>
      <c r="N3288" s="383"/>
      <c r="AF3288" s="39"/>
      <c r="AG3288" s="47" t="s">
        <v>944</v>
      </c>
      <c r="AH3288" s="47"/>
      <c r="AN3288" s="47"/>
      <c r="AO3288" s="47"/>
      <c r="AQ3288" s="47"/>
    </row>
    <row r="3289" spans="1:43" s="4" customFormat="1" ht="34.5" x14ac:dyDescent="0.25">
      <c r="A3289" s="40" t="s">
        <v>1192</v>
      </c>
      <c r="B3289" s="41" t="s">
        <v>938</v>
      </c>
      <c r="C3289" s="374" t="s">
        <v>939</v>
      </c>
      <c r="D3289" s="374"/>
      <c r="E3289" s="374"/>
      <c r="F3289" s="42" t="s">
        <v>674</v>
      </c>
      <c r="G3289" s="43">
        <v>0.45</v>
      </c>
      <c r="H3289" s="44">
        <v>1</v>
      </c>
      <c r="I3289" s="68">
        <v>0.45</v>
      </c>
      <c r="J3289" s="67">
        <v>194</v>
      </c>
      <c r="K3289" s="43"/>
      <c r="L3289" s="67">
        <v>87.3</v>
      </c>
      <c r="M3289" s="43"/>
      <c r="N3289" s="46"/>
      <c r="AF3289" s="39"/>
      <c r="AG3289" s="47"/>
      <c r="AH3289" s="47" t="s">
        <v>939</v>
      </c>
      <c r="AN3289" s="47"/>
      <c r="AO3289" s="47"/>
      <c r="AQ3289" s="47"/>
    </row>
    <row r="3290" spans="1:43" s="4" customFormat="1" ht="15" x14ac:dyDescent="0.25">
      <c r="A3290" s="69"/>
      <c r="B3290" s="50"/>
      <c r="C3290" s="372" t="s">
        <v>1193</v>
      </c>
      <c r="D3290" s="372"/>
      <c r="E3290" s="372"/>
      <c r="F3290" s="372"/>
      <c r="G3290" s="372"/>
      <c r="H3290" s="372"/>
      <c r="I3290" s="372"/>
      <c r="J3290" s="372"/>
      <c r="K3290" s="372"/>
      <c r="L3290" s="372"/>
      <c r="M3290" s="372"/>
      <c r="N3290" s="377"/>
      <c r="AF3290" s="39"/>
      <c r="AG3290" s="47"/>
      <c r="AH3290" s="47"/>
      <c r="AI3290" s="3" t="s">
        <v>1193</v>
      </c>
      <c r="AN3290" s="47"/>
      <c r="AO3290" s="47"/>
      <c r="AQ3290" s="47"/>
    </row>
    <row r="3291" spans="1:43" s="4" customFormat="1" ht="15" x14ac:dyDescent="0.25">
      <c r="A3291" s="65"/>
      <c r="B3291" s="66"/>
      <c r="C3291" s="374" t="s">
        <v>72</v>
      </c>
      <c r="D3291" s="374"/>
      <c r="E3291" s="374"/>
      <c r="F3291" s="42"/>
      <c r="G3291" s="43"/>
      <c r="H3291" s="43"/>
      <c r="I3291" s="43"/>
      <c r="J3291" s="45"/>
      <c r="K3291" s="43"/>
      <c r="L3291" s="67">
        <v>87.3</v>
      </c>
      <c r="M3291" s="60"/>
      <c r="N3291" s="46"/>
      <c r="AF3291" s="39"/>
      <c r="AG3291" s="47"/>
      <c r="AH3291" s="47"/>
      <c r="AN3291" s="47" t="s">
        <v>72</v>
      </c>
      <c r="AO3291" s="47"/>
      <c r="AQ3291" s="47"/>
    </row>
    <row r="3292" spans="1:43" s="4" customFormat="1" ht="15" x14ac:dyDescent="0.25">
      <c r="A3292" s="381" t="s">
        <v>947</v>
      </c>
      <c r="B3292" s="382"/>
      <c r="C3292" s="382"/>
      <c r="D3292" s="382"/>
      <c r="E3292" s="382"/>
      <c r="F3292" s="382"/>
      <c r="G3292" s="382"/>
      <c r="H3292" s="382"/>
      <c r="I3292" s="382"/>
      <c r="J3292" s="382"/>
      <c r="K3292" s="382"/>
      <c r="L3292" s="382"/>
      <c r="M3292" s="382"/>
      <c r="N3292" s="383"/>
      <c r="AF3292" s="39"/>
      <c r="AG3292" s="47" t="s">
        <v>947</v>
      </c>
      <c r="AH3292" s="47"/>
      <c r="AN3292" s="47"/>
      <c r="AO3292" s="47"/>
      <c r="AQ3292" s="47"/>
    </row>
    <row r="3293" spans="1:43" s="4" customFormat="1" ht="23.25" x14ac:dyDescent="0.25">
      <c r="A3293" s="40" t="s">
        <v>1194</v>
      </c>
      <c r="B3293" s="41" t="s">
        <v>931</v>
      </c>
      <c r="C3293" s="374" t="s">
        <v>932</v>
      </c>
      <c r="D3293" s="374"/>
      <c r="E3293" s="374"/>
      <c r="F3293" s="42" t="s">
        <v>61</v>
      </c>
      <c r="G3293" s="43">
        <v>2</v>
      </c>
      <c r="H3293" s="44">
        <v>1</v>
      </c>
      <c r="I3293" s="44">
        <v>2</v>
      </c>
      <c r="J3293" s="67">
        <v>34.909999999999997</v>
      </c>
      <c r="K3293" s="43"/>
      <c r="L3293" s="67">
        <v>69.819999999999993</v>
      </c>
      <c r="M3293" s="43"/>
      <c r="N3293" s="46"/>
      <c r="AF3293" s="39"/>
      <c r="AG3293" s="47"/>
      <c r="AH3293" s="47" t="s">
        <v>932</v>
      </c>
      <c r="AN3293" s="47"/>
      <c r="AO3293" s="47"/>
      <c r="AQ3293" s="47"/>
    </row>
    <row r="3294" spans="1:43" s="4" customFormat="1" ht="15" x14ac:dyDescent="0.25">
      <c r="A3294" s="69"/>
      <c r="B3294" s="50"/>
      <c r="C3294" s="372" t="s">
        <v>933</v>
      </c>
      <c r="D3294" s="372"/>
      <c r="E3294" s="372"/>
      <c r="F3294" s="372"/>
      <c r="G3294" s="372"/>
      <c r="H3294" s="372"/>
      <c r="I3294" s="372"/>
      <c r="J3294" s="372"/>
      <c r="K3294" s="372"/>
      <c r="L3294" s="372"/>
      <c r="M3294" s="372"/>
      <c r="N3294" s="377"/>
      <c r="AF3294" s="39"/>
      <c r="AG3294" s="47"/>
      <c r="AH3294" s="47"/>
      <c r="AI3294" s="3" t="s">
        <v>933</v>
      </c>
      <c r="AN3294" s="47"/>
      <c r="AO3294" s="47"/>
      <c r="AQ3294" s="47"/>
    </row>
    <row r="3295" spans="1:43" s="4" customFormat="1" ht="15" x14ac:dyDescent="0.25">
      <c r="A3295" s="65"/>
      <c r="B3295" s="66"/>
      <c r="C3295" s="374" t="s">
        <v>72</v>
      </c>
      <c r="D3295" s="374"/>
      <c r="E3295" s="374"/>
      <c r="F3295" s="42"/>
      <c r="G3295" s="43"/>
      <c r="H3295" s="43"/>
      <c r="I3295" s="43"/>
      <c r="J3295" s="45"/>
      <c r="K3295" s="43"/>
      <c r="L3295" s="67">
        <v>69.819999999999993</v>
      </c>
      <c r="M3295" s="60"/>
      <c r="N3295" s="46"/>
      <c r="AF3295" s="39"/>
      <c r="AG3295" s="47"/>
      <c r="AH3295" s="47"/>
      <c r="AN3295" s="47" t="s">
        <v>72</v>
      </c>
      <c r="AO3295" s="47"/>
      <c r="AQ3295" s="47"/>
    </row>
    <row r="3296" spans="1:43" s="4" customFormat="1" ht="23.25" x14ac:dyDescent="0.25">
      <c r="A3296" s="40" t="s">
        <v>1195</v>
      </c>
      <c r="B3296" s="41" t="s">
        <v>935</v>
      </c>
      <c r="C3296" s="374" t="s">
        <v>936</v>
      </c>
      <c r="D3296" s="374"/>
      <c r="E3296" s="374"/>
      <c r="F3296" s="42" t="s">
        <v>61</v>
      </c>
      <c r="G3296" s="43">
        <v>2</v>
      </c>
      <c r="H3296" s="44">
        <v>1</v>
      </c>
      <c r="I3296" s="44">
        <v>2</v>
      </c>
      <c r="J3296" s="67">
        <v>89.49</v>
      </c>
      <c r="K3296" s="43"/>
      <c r="L3296" s="67">
        <v>178.98</v>
      </c>
      <c r="M3296" s="43"/>
      <c r="N3296" s="46"/>
      <c r="AF3296" s="39"/>
      <c r="AG3296" s="47"/>
      <c r="AH3296" s="47" t="s">
        <v>936</v>
      </c>
      <c r="AN3296" s="47"/>
      <c r="AO3296" s="47"/>
      <c r="AQ3296" s="47"/>
    </row>
    <row r="3297" spans="1:43" s="4" customFormat="1" ht="15" x14ac:dyDescent="0.25">
      <c r="A3297" s="69"/>
      <c r="B3297" s="50"/>
      <c r="C3297" s="372" t="s">
        <v>933</v>
      </c>
      <c r="D3297" s="372"/>
      <c r="E3297" s="372"/>
      <c r="F3297" s="372"/>
      <c r="G3297" s="372"/>
      <c r="H3297" s="372"/>
      <c r="I3297" s="372"/>
      <c r="J3297" s="372"/>
      <c r="K3297" s="372"/>
      <c r="L3297" s="372"/>
      <c r="M3297" s="372"/>
      <c r="N3297" s="377"/>
      <c r="AF3297" s="39"/>
      <c r="AG3297" s="47"/>
      <c r="AH3297" s="47"/>
      <c r="AI3297" s="3" t="s">
        <v>933</v>
      </c>
      <c r="AN3297" s="47"/>
      <c r="AO3297" s="47"/>
      <c r="AQ3297" s="47"/>
    </row>
    <row r="3298" spans="1:43" s="4" customFormat="1" ht="15" x14ac:dyDescent="0.25">
      <c r="A3298" s="65"/>
      <c r="B3298" s="66"/>
      <c r="C3298" s="374" t="s">
        <v>72</v>
      </c>
      <c r="D3298" s="374"/>
      <c r="E3298" s="374"/>
      <c r="F3298" s="42"/>
      <c r="G3298" s="43"/>
      <c r="H3298" s="43"/>
      <c r="I3298" s="43"/>
      <c r="J3298" s="45"/>
      <c r="K3298" s="43"/>
      <c r="L3298" s="67">
        <v>178.98</v>
      </c>
      <c r="M3298" s="60"/>
      <c r="N3298" s="46"/>
      <c r="AF3298" s="39"/>
      <c r="AG3298" s="47"/>
      <c r="AH3298" s="47"/>
      <c r="AN3298" s="47" t="s">
        <v>72</v>
      </c>
      <c r="AO3298" s="47"/>
      <c r="AQ3298" s="47"/>
    </row>
    <row r="3299" spans="1:43" s="4" customFormat="1" ht="34.5" x14ac:dyDescent="0.25">
      <c r="A3299" s="40" t="s">
        <v>1196</v>
      </c>
      <c r="B3299" s="41" t="s">
        <v>938</v>
      </c>
      <c r="C3299" s="374" t="s">
        <v>939</v>
      </c>
      <c r="D3299" s="374"/>
      <c r="E3299" s="374"/>
      <c r="F3299" s="42" t="s">
        <v>674</v>
      </c>
      <c r="G3299" s="43">
        <v>0.06</v>
      </c>
      <c r="H3299" s="44">
        <v>1</v>
      </c>
      <c r="I3299" s="68">
        <v>0.06</v>
      </c>
      <c r="J3299" s="67">
        <v>194</v>
      </c>
      <c r="K3299" s="43"/>
      <c r="L3299" s="67">
        <v>11.64</v>
      </c>
      <c r="M3299" s="43"/>
      <c r="N3299" s="46"/>
      <c r="AF3299" s="39"/>
      <c r="AG3299" s="47"/>
      <c r="AH3299" s="47" t="s">
        <v>939</v>
      </c>
      <c r="AN3299" s="47"/>
      <c r="AO3299" s="47"/>
      <c r="AQ3299" s="47"/>
    </row>
    <row r="3300" spans="1:43" s="4" customFormat="1" ht="15" x14ac:dyDescent="0.25">
      <c r="A3300" s="69"/>
      <c r="B3300" s="50"/>
      <c r="C3300" s="372" t="s">
        <v>951</v>
      </c>
      <c r="D3300" s="372"/>
      <c r="E3300" s="372"/>
      <c r="F3300" s="372"/>
      <c r="G3300" s="372"/>
      <c r="H3300" s="372"/>
      <c r="I3300" s="372"/>
      <c r="J3300" s="372"/>
      <c r="K3300" s="372"/>
      <c r="L3300" s="372"/>
      <c r="M3300" s="372"/>
      <c r="N3300" s="377"/>
      <c r="AF3300" s="39"/>
      <c r="AG3300" s="47"/>
      <c r="AH3300" s="47"/>
      <c r="AI3300" s="3" t="s">
        <v>951</v>
      </c>
      <c r="AN3300" s="47"/>
      <c r="AO3300" s="47"/>
      <c r="AQ3300" s="47"/>
    </row>
    <row r="3301" spans="1:43" s="4" customFormat="1" ht="15" x14ac:dyDescent="0.25">
      <c r="A3301" s="65"/>
      <c r="B3301" s="66"/>
      <c r="C3301" s="374" t="s">
        <v>72</v>
      </c>
      <c r="D3301" s="374"/>
      <c r="E3301" s="374"/>
      <c r="F3301" s="42"/>
      <c r="G3301" s="43"/>
      <c r="H3301" s="43"/>
      <c r="I3301" s="43"/>
      <c r="J3301" s="45"/>
      <c r="K3301" s="43"/>
      <c r="L3301" s="67">
        <v>11.64</v>
      </c>
      <c r="M3301" s="60"/>
      <c r="N3301" s="46"/>
      <c r="AF3301" s="39"/>
      <c r="AG3301" s="47"/>
      <c r="AH3301" s="47"/>
      <c r="AN3301" s="47" t="s">
        <v>72</v>
      </c>
      <c r="AO3301" s="47"/>
      <c r="AQ3301" s="47"/>
    </row>
    <row r="3302" spans="1:43" s="4" customFormat="1" ht="23.25" x14ac:dyDescent="0.25">
      <c r="A3302" s="40" t="s">
        <v>1197</v>
      </c>
      <c r="B3302" s="41" t="s">
        <v>953</v>
      </c>
      <c r="C3302" s="374" t="s">
        <v>954</v>
      </c>
      <c r="D3302" s="374"/>
      <c r="E3302" s="374"/>
      <c r="F3302" s="42" t="s">
        <v>61</v>
      </c>
      <c r="G3302" s="43">
        <v>8</v>
      </c>
      <c r="H3302" s="44">
        <v>1</v>
      </c>
      <c r="I3302" s="44">
        <v>8</v>
      </c>
      <c r="J3302" s="67">
        <v>197.2</v>
      </c>
      <c r="K3302" s="43"/>
      <c r="L3302" s="105">
        <v>1577.6</v>
      </c>
      <c r="M3302" s="43"/>
      <c r="N3302" s="46"/>
      <c r="AF3302" s="39"/>
      <c r="AG3302" s="47"/>
      <c r="AH3302" s="47" t="s">
        <v>954</v>
      </c>
      <c r="AN3302" s="47"/>
      <c r="AO3302" s="47"/>
      <c r="AQ3302" s="47"/>
    </row>
    <row r="3303" spans="1:43" s="4" customFormat="1" ht="15" x14ac:dyDescent="0.25">
      <c r="A3303" s="69"/>
      <c r="B3303" s="50"/>
      <c r="C3303" s="372" t="s">
        <v>955</v>
      </c>
      <c r="D3303" s="372"/>
      <c r="E3303" s="372"/>
      <c r="F3303" s="372"/>
      <c r="G3303" s="372"/>
      <c r="H3303" s="372"/>
      <c r="I3303" s="372"/>
      <c r="J3303" s="372"/>
      <c r="K3303" s="372"/>
      <c r="L3303" s="372"/>
      <c r="M3303" s="372"/>
      <c r="N3303" s="377"/>
      <c r="AF3303" s="39"/>
      <c r="AG3303" s="47"/>
      <c r="AH3303" s="47"/>
      <c r="AI3303" s="3" t="s">
        <v>955</v>
      </c>
      <c r="AN3303" s="47"/>
      <c r="AO3303" s="47"/>
      <c r="AQ3303" s="47"/>
    </row>
    <row r="3304" spans="1:43" s="4" customFormat="1" ht="15" x14ac:dyDescent="0.25">
      <c r="A3304" s="65"/>
      <c r="B3304" s="66"/>
      <c r="C3304" s="374" t="s">
        <v>72</v>
      </c>
      <c r="D3304" s="374"/>
      <c r="E3304" s="374"/>
      <c r="F3304" s="42"/>
      <c r="G3304" s="43"/>
      <c r="H3304" s="43"/>
      <c r="I3304" s="43"/>
      <c r="J3304" s="45"/>
      <c r="K3304" s="43"/>
      <c r="L3304" s="105">
        <v>1577.6</v>
      </c>
      <c r="M3304" s="60"/>
      <c r="N3304" s="46"/>
      <c r="AF3304" s="39"/>
      <c r="AG3304" s="47"/>
      <c r="AH3304" s="47"/>
      <c r="AN3304" s="47" t="s">
        <v>72</v>
      </c>
      <c r="AO3304" s="47"/>
      <c r="AQ3304" s="47"/>
    </row>
    <row r="3305" spans="1:43" s="4" customFormat="1" ht="23.25" x14ac:dyDescent="0.25">
      <c r="A3305" s="40" t="s">
        <v>1198</v>
      </c>
      <c r="B3305" s="41" t="s">
        <v>957</v>
      </c>
      <c r="C3305" s="374" t="s">
        <v>958</v>
      </c>
      <c r="D3305" s="374"/>
      <c r="E3305" s="374"/>
      <c r="F3305" s="42" t="s">
        <v>674</v>
      </c>
      <c r="G3305" s="43">
        <v>0.02</v>
      </c>
      <c r="H3305" s="44">
        <v>1</v>
      </c>
      <c r="I3305" s="68">
        <v>0.02</v>
      </c>
      <c r="J3305" s="105">
        <v>1565</v>
      </c>
      <c r="K3305" s="43"/>
      <c r="L3305" s="67">
        <v>31.3</v>
      </c>
      <c r="M3305" s="43"/>
      <c r="N3305" s="46"/>
      <c r="AF3305" s="39"/>
      <c r="AG3305" s="47"/>
      <c r="AH3305" s="47" t="s">
        <v>958</v>
      </c>
      <c r="AN3305" s="47"/>
      <c r="AO3305" s="47"/>
      <c r="AQ3305" s="47"/>
    </row>
    <row r="3306" spans="1:43" s="4" customFormat="1" ht="15" x14ac:dyDescent="0.25">
      <c r="A3306" s="69"/>
      <c r="B3306" s="50"/>
      <c r="C3306" s="372" t="s">
        <v>959</v>
      </c>
      <c r="D3306" s="372"/>
      <c r="E3306" s="372"/>
      <c r="F3306" s="372"/>
      <c r="G3306" s="372"/>
      <c r="H3306" s="372"/>
      <c r="I3306" s="372"/>
      <c r="J3306" s="372"/>
      <c r="K3306" s="372"/>
      <c r="L3306" s="372"/>
      <c r="M3306" s="372"/>
      <c r="N3306" s="377"/>
      <c r="AF3306" s="39"/>
      <c r="AG3306" s="47"/>
      <c r="AH3306" s="47"/>
      <c r="AI3306" s="3" t="s">
        <v>959</v>
      </c>
      <c r="AN3306" s="47"/>
      <c r="AO3306" s="47"/>
      <c r="AQ3306" s="47"/>
    </row>
    <row r="3307" spans="1:43" s="4" customFormat="1" ht="15" x14ac:dyDescent="0.25">
      <c r="A3307" s="65"/>
      <c r="B3307" s="66"/>
      <c r="C3307" s="374" t="s">
        <v>72</v>
      </c>
      <c r="D3307" s="374"/>
      <c r="E3307" s="374"/>
      <c r="F3307" s="42"/>
      <c r="G3307" s="43"/>
      <c r="H3307" s="43"/>
      <c r="I3307" s="43"/>
      <c r="J3307" s="45"/>
      <c r="K3307" s="43"/>
      <c r="L3307" s="67">
        <v>31.3</v>
      </c>
      <c r="M3307" s="60"/>
      <c r="N3307" s="46"/>
      <c r="AF3307" s="39"/>
      <c r="AG3307" s="47"/>
      <c r="AH3307" s="47"/>
      <c r="AN3307" s="47" t="s">
        <v>72</v>
      </c>
      <c r="AO3307" s="47"/>
      <c r="AQ3307" s="47"/>
    </row>
    <row r="3308" spans="1:43" s="4" customFormat="1" ht="15" x14ac:dyDescent="0.25">
      <c r="A3308" s="381" t="s">
        <v>1199</v>
      </c>
      <c r="B3308" s="382"/>
      <c r="C3308" s="382"/>
      <c r="D3308" s="382"/>
      <c r="E3308" s="382"/>
      <c r="F3308" s="382"/>
      <c r="G3308" s="382"/>
      <c r="H3308" s="382"/>
      <c r="I3308" s="382"/>
      <c r="J3308" s="382"/>
      <c r="K3308" s="382"/>
      <c r="L3308" s="382"/>
      <c r="M3308" s="382"/>
      <c r="N3308" s="383"/>
      <c r="AF3308" s="39"/>
      <c r="AG3308" s="47" t="s">
        <v>1199</v>
      </c>
      <c r="AH3308" s="47"/>
      <c r="AN3308" s="47"/>
      <c r="AO3308" s="47"/>
      <c r="AQ3308" s="47"/>
    </row>
    <row r="3309" spans="1:43" s="4" customFormat="1" ht="23.25" x14ac:dyDescent="0.25">
      <c r="A3309" s="40" t="s">
        <v>1200</v>
      </c>
      <c r="B3309" s="41" t="s">
        <v>931</v>
      </c>
      <c r="C3309" s="374" t="s">
        <v>932</v>
      </c>
      <c r="D3309" s="374"/>
      <c r="E3309" s="374"/>
      <c r="F3309" s="42" t="s">
        <v>61</v>
      </c>
      <c r="G3309" s="43">
        <v>4</v>
      </c>
      <c r="H3309" s="44">
        <v>1</v>
      </c>
      <c r="I3309" s="44">
        <v>4</v>
      </c>
      <c r="J3309" s="67">
        <v>34.909999999999997</v>
      </c>
      <c r="K3309" s="43"/>
      <c r="L3309" s="67">
        <v>139.63999999999999</v>
      </c>
      <c r="M3309" s="43"/>
      <c r="N3309" s="46"/>
      <c r="AF3309" s="39"/>
      <c r="AG3309" s="47"/>
      <c r="AH3309" s="47" t="s">
        <v>932</v>
      </c>
      <c r="AN3309" s="47"/>
      <c r="AO3309" s="47"/>
      <c r="AQ3309" s="47"/>
    </row>
    <row r="3310" spans="1:43" s="4" customFormat="1" ht="15" x14ac:dyDescent="0.25">
      <c r="A3310" s="69"/>
      <c r="B3310" s="50"/>
      <c r="C3310" s="372" t="s">
        <v>962</v>
      </c>
      <c r="D3310" s="372"/>
      <c r="E3310" s="372"/>
      <c r="F3310" s="372"/>
      <c r="G3310" s="372"/>
      <c r="H3310" s="372"/>
      <c r="I3310" s="372"/>
      <c r="J3310" s="372"/>
      <c r="K3310" s="372"/>
      <c r="L3310" s="372"/>
      <c r="M3310" s="372"/>
      <c r="N3310" s="377"/>
      <c r="AF3310" s="39"/>
      <c r="AG3310" s="47"/>
      <c r="AH3310" s="47"/>
      <c r="AI3310" s="3" t="s">
        <v>962</v>
      </c>
      <c r="AN3310" s="47"/>
      <c r="AO3310" s="47"/>
      <c r="AQ3310" s="47"/>
    </row>
    <row r="3311" spans="1:43" s="4" customFormat="1" ht="15" x14ac:dyDescent="0.25">
      <c r="A3311" s="65"/>
      <c r="B3311" s="66"/>
      <c r="C3311" s="374" t="s">
        <v>72</v>
      </c>
      <c r="D3311" s="374"/>
      <c r="E3311" s="374"/>
      <c r="F3311" s="42"/>
      <c r="G3311" s="43"/>
      <c r="H3311" s="43"/>
      <c r="I3311" s="43"/>
      <c r="J3311" s="45"/>
      <c r="K3311" s="43"/>
      <c r="L3311" s="67">
        <v>139.63999999999999</v>
      </c>
      <c r="M3311" s="60"/>
      <c r="N3311" s="46"/>
      <c r="AF3311" s="39"/>
      <c r="AG3311" s="47"/>
      <c r="AH3311" s="47"/>
      <c r="AN3311" s="47" t="s">
        <v>72</v>
      </c>
      <c r="AO3311" s="47"/>
      <c r="AQ3311" s="47"/>
    </row>
    <row r="3312" spans="1:43" s="4" customFormat="1" ht="23.25" x14ac:dyDescent="0.25">
      <c r="A3312" s="40" t="s">
        <v>1201</v>
      </c>
      <c r="B3312" s="41" t="s">
        <v>935</v>
      </c>
      <c r="C3312" s="374" t="s">
        <v>936</v>
      </c>
      <c r="D3312" s="374"/>
      <c r="E3312" s="374"/>
      <c r="F3312" s="42" t="s">
        <v>61</v>
      </c>
      <c r="G3312" s="43">
        <v>4</v>
      </c>
      <c r="H3312" s="44">
        <v>1</v>
      </c>
      <c r="I3312" s="44">
        <v>4</v>
      </c>
      <c r="J3312" s="67">
        <v>89.49</v>
      </c>
      <c r="K3312" s="43"/>
      <c r="L3312" s="67">
        <v>357.96</v>
      </c>
      <c r="M3312" s="43"/>
      <c r="N3312" s="46"/>
      <c r="AF3312" s="39"/>
      <c r="AG3312" s="47"/>
      <c r="AH3312" s="47" t="s">
        <v>936</v>
      </c>
      <c r="AN3312" s="47"/>
      <c r="AO3312" s="47"/>
      <c r="AQ3312" s="47"/>
    </row>
    <row r="3313" spans="1:43" s="4" customFormat="1" ht="15" x14ac:dyDescent="0.25">
      <c r="A3313" s="69"/>
      <c r="B3313" s="50"/>
      <c r="C3313" s="372" t="s">
        <v>962</v>
      </c>
      <c r="D3313" s="372"/>
      <c r="E3313" s="372"/>
      <c r="F3313" s="372"/>
      <c r="G3313" s="372"/>
      <c r="H3313" s="372"/>
      <c r="I3313" s="372"/>
      <c r="J3313" s="372"/>
      <c r="K3313" s="372"/>
      <c r="L3313" s="372"/>
      <c r="M3313" s="372"/>
      <c r="N3313" s="377"/>
      <c r="AF3313" s="39"/>
      <c r="AG3313" s="47"/>
      <c r="AH3313" s="47"/>
      <c r="AI3313" s="3" t="s">
        <v>962</v>
      </c>
      <c r="AN3313" s="47"/>
      <c r="AO3313" s="47"/>
      <c r="AQ3313" s="47"/>
    </row>
    <row r="3314" spans="1:43" s="4" customFormat="1" ht="15" x14ac:dyDescent="0.25">
      <c r="A3314" s="65"/>
      <c r="B3314" s="66"/>
      <c r="C3314" s="374" t="s">
        <v>72</v>
      </c>
      <c r="D3314" s="374"/>
      <c r="E3314" s="374"/>
      <c r="F3314" s="42"/>
      <c r="G3314" s="43"/>
      <c r="H3314" s="43"/>
      <c r="I3314" s="43"/>
      <c r="J3314" s="45"/>
      <c r="K3314" s="43"/>
      <c r="L3314" s="67">
        <v>357.96</v>
      </c>
      <c r="M3314" s="60"/>
      <c r="N3314" s="46"/>
      <c r="AF3314" s="39"/>
      <c r="AG3314" s="47"/>
      <c r="AH3314" s="47"/>
      <c r="AN3314" s="47" t="s">
        <v>72</v>
      </c>
      <c r="AO3314" s="47"/>
      <c r="AQ3314" s="47"/>
    </row>
    <row r="3315" spans="1:43" s="4" customFormat="1" ht="34.5" x14ac:dyDescent="0.25">
      <c r="A3315" s="40" t="s">
        <v>1202</v>
      </c>
      <c r="B3315" s="41" t="s">
        <v>938</v>
      </c>
      <c r="C3315" s="374" t="s">
        <v>939</v>
      </c>
      <c r="D3315" s="374"/>
      <c r="E3315" s="374"/>
      <c r="F3315" s="42" t="s">
        <v>674</v>
      </c>
      <c r="G3315" s="43">
        <v>0.12</v>
      </c>
      <c r="H3315" s="44">
        <v>1</v>
      </c>
      <c r="I3315" s="68">
        <v>0.12</v>
      </c>
      <c r="J3315" s="67">
        <v>194</v>
      </c>
      <c r="K3315" s="43"/>
      <c r="L3315" s="67">
        <v>23.28</v>
      </c>
      <c r="M3315" s="43"/>
      <c r="N3315" s="46"/>
      <c r="AF3315" s="39"/>
      <c r="AG3315" s="47"/>
      <c r="AH3315" s="47" t="s">
        <v>939</v>
      </c>
      <c r="AN3315" s="47"/>
      <c r="AO3315" s="47"/>
      <c r="AQ3315" s="47"/>
    </row>
    <row r="3316" spans="1:43" s="4" customFormat="1" ht="15" x14ac:dyDescent="0.25">
      <c r="A3316" s="69"/>
      <c r="B3316" s="50"/>
      <c r="C3316" s="372" t="s">
        <v>965</v>
      </c>
      <c r="D3316" s="372"/>
      <c r="E3316" s="372"/>
      <c r="F3316" s="372"/>
      <c r="G3316" s="372"/>
      <c r="H3316" s="372"/>
      <c r="I3316" s="372"/>
      <c r="J3316" s="372"/>
      <c r="K3316" s="372"/>
      <c r="L3316" s="372"/>
      <c r="M3316" s="372"/>
      <c r="N3316" s="377"/>
      <c r="AF3316" s="39"/>
      <c r="AG3316" s="47"/>
      <c r="AH3316" s="47"/>
      <c r="AI3316" s="3" t="s">
        <v>965</v>
      </c>
      <c r="AN3316" s="47"/>
      <c r="AO3316" s="47"/>
      <c r="AQ3316" s="47"/>
    </row>
    <row r="3317" spans="1:43" s="4" customFormat="1" ht="15" x14ac:dyDescent="0.25">
      <c r="A3317" s="65"/>
      <c r="B3317" s="66"/>
      <c r="C3317" s="374" t="s">
        <v>72</v>
      </c>
      <c r="D3317" s="374"/>
      <c r="E3317" s="374"/>
      <c r="F3317" s="42"/>
      <c r="G3317" s="43"/>
      <c r="H3317" s="43"/>
      <c r="I3317" s="43"/>
      <c r="J3317" s="45"/>
      <c r="K3317" s="43"/>
      <c r="L3317" s="67">
        <v>23.28</v>
      </c>
      <c r="M3317" s="60"/>
      <c r="N3317" s="46"/>
      <c r="AF3317" s="39"/>
      <c r="AG3317" s="47"/>
      <c r="AH3317" s="47"/>
      <c r="AN3317" s="47" t="s">
        <v>72</v>
      </c>
      <c r="AO3317" s="47"/>
      <c r="AQ3317" s="47"/>
    </row>
    <row r="3318" spans="1:43" s="4" customFormat="1" ht="23.25" x14ac:dyDescent="0.25">
      <c r="A3318" s="40" t="s">
        <v>1203</v>
      </c>
      <c r="B3318" s="41" t="s">
        <v>957</v>
      </c>
      <c r="C3318" s="374" t="s">
        <v>958</v>
      </c>
      <c r="D3318" s="374"/>
      <c r="E3318" s="374"/>
      <c r="F3318" s="42" t="s">
        <v>674</v>
      </c>
      <c r="G3318" s="43">
        <v>0.04</v>
      </c>
      <c r="H3318" s="44">
        <v>1</v>
      </c>
      <c r="I3318" s="68">
        <v>0.04</v>
      </c>
      <c r="J3318" s="105">
        <v>1565</v>
      </c>
      <c r="K3318" s="43"/>
      <c r="L3318" s="67">
        <v>62.6</v>
      </c>
      <c r="M3318" s="43"/>
      <c r="N3318" s="46"/>
      <c r="AF3318" s="39"/>
      <c r="AG3318" s="47"/>
      <c r="AH3318" s="47" t="s">
        <v>958</v>
      </c>
      <c r="AN3318" s="47"/>
      <c r="AO3318" s="47"/>
      <c r="AQ3318" s="47"/>
    </row>
    <row r="3319" spans="1:43" s="4" customFormat="1" ht="15" x14ac:dyDescent="0.25">
      <c r="A3319" s="69"/>
      <c r="B3319" s="50"/>
      <c r="C3319" s="372" t="s">
        <v>967</v>
      </c>
      <c r="D3319" s="372"/>
      <c r="E3319" s="372"/>
      <c r="F3319" s="372"/>
      <c r="G3319" s="372"/>
      <c r="H3319" s="372"/>
      <c r="I3319" s="372"/>
      <c r="J3319" s="372"/>
      <c r="K3319" s="372"/>
      <c r="L3319" s="372"/>
      <c r="M3319" s="372"/>
      <c r="N3319" s="377"/>
      <c r="AF3319" s="39"/>
      <c r="AG3319" s="47"/>
      <c r="AH3319" s="47"/>
      <c r="AI3319" s="3" t="s">
        <v>967</v>
      </c>
      <c r="AN3319" s="47"/>
      <c r="AO3319" s="47"/>
      <c r="AQ3319" s="47"/>
    </row>
    <row r="3320" spans="1:43" s="4" customFormat="1" ht="15" x14ac:dyDescent="0.25">
      <c r="A3320" s="65"/>
      <c r="B3320" s="66"/>
      <c r="C3320" s="374" t="s">
        <v>72</v>
      </c>
      <c r="D3320" s="374"/>
      <c r="E3320" s="374"/>
      <c r="F3320" s="42"/>
      <c r="G3320" s="43"/>
      <c r="H3320" s="43"/>
      <c r="I3320" s="43"/>
      <c r="J3320" s="45"/>
      <c r="K3320" s="43"/>
      <c r="L3320" s="67">
        <v>62.6</v>
      </c>
      <c r="M3320" s="60"/>
      <c r="N3320" s="46"/>
      <c r="AF3320" s="39"/>
      <c r="AG3320" s="47"/>
      <c r="AH3320" s="47"/>
      <c r="AN3320" s="47" t="s">
        <v>72</v>
      </c>
      <c r="AO3320" s="47"/>
      <c r="AQ3320" s="47"/>
    </row>
    <row r="3321" spans="1:43" s="4" customFormat="1" ht="15" x14ac:dyDescent="0.25">
      <c r="A3321" s="40" t="s">
        <v>1204</v>
      </c>
      <c r="B3321" s="41" t="s">
        <v>942</v>
      </c>
      <c r="C3321" s="374" t="s">
        <v>943</v>
      </c>
      <c r="D3321" s="374"/>
      <c r="E3321" s="374"/>
      <c r="F3321" s="42" t="s">
        <v>674</v>
      </c>
      <c r="G3321" s="43">
        <v>0.16</v>
      </c>
      <c r="H3321" s="44">
        <v>1</v>
      </c>
      <c r="I3321" s="68">
        <v>0.16</v>
      </c>
      <c r="J3321" s="67">
        <v>793</v>
      </c>
      <c r="K3321" s="43"/>
      <c r="L3321" s="67">
        <v>126.88</v>
      </c>
      <c r="M3321" s="43"/>
      <c r="N3321" s="46"/>
      <c r="AF3321" s="39"/>
      <c r="AG3321" s="47"/>
      <c r="AH3321" s="47" t="s">
        <v>943</v>
      </c>
      <c r="AN3321" s="47"/>
      <c r="AO3321" s="47"/>
      <c r="AQ3321" s="47"/>
    </row>
    <row r="3322" spans="1:43" s="4" customFormat="1" ht="15" x14ac:dyDescent="0.25">
      <c r="A3322" s="69"/>
      <c r="B3322" s="50"/>
      <c r="C3322" s="372" t="s">
        <v>969</v>
      </c>
      <c r="D3322" s="372"/>
      <c r="E3322" s="372"/>
      <c r="F3322" s="372"/>
      <c r="G3322" s="372"/>
      <c r="H3322" s="372"/>
      <c r="I3322" s="372"/>
      <c r="J3322" s="372"/>
      <c r="K3322" s="372"/>
      <c r="L3322" s="372"/>
      <c r="M3322" s="372"/>
      <c r="N3322" s="377"/>
      <c r="AF3322" s="39"/>
      <c r="AG3322" s="47"/>
      <c r="AH3322" s="47"/>
      <c r="AI3322" s="3" t="s">
        <v>969</v>
      </c>
      <c r="AN3322" s="47"/>
      <c r="AO3322" s="47"/>
      <c r="AQ3322" s="47"/>
    </row>
    <row r="3323" spans="1:43" s="4" customFormat="1" ht="15" x14ac:dyDescent="0.25">
      <c r="A3323" s="65"/>
      <c r="B3323" s="66"/>
      <c r="C3323" s="374" t="s">
        <v>72</v>
      </c>
      <c r="D3323" s="374"/>
      <c r="E3323" s="374"/>
      <c r="F3323" s="42"/>
      <c r="G3323" s="43"/>
      <c r="H3323" s="43"/>
      <c r="I3323" s="43"/>
      <c r="J3323" s="45"/>
      <c r="K3323" s="43"/>
      <c r="L3323" s="67">
        <v>126.88</v>
      </c>
      <c r="M3323" s="60"/>
      <c r="N3323" s="46"/>
      <c r="AF3323" s="39"/>
      <c r="AG3323" s="47"/>
      <c r="AH3323" s="47"/>
      <c r="AN3323" s="47" t="s">
        <v>72</v>
      </c>
      <c r="AO3323" s="47"/>
      <c r="AQ3323" s="47"/>
    </row>
    <row r="3324" spans="1:43" s="4" customFormat="1" ht="0" hidden="1" customHeight="1" x14ac:dyDescent="0.25">
      <c r="A3324" s="71"/>
      <c r="B3324" s="72"/>
      <c r="C3324" s="72"/>
      <c r="D3324" s="72"/>
      <c r="E3324" s="72"/>
      <c r="F3324" s="73"/>
      <c r="G3324" s="73"/>
      <c r="H3324" s="73"/>
      <c r="I3324" s="73"/>
      <c r="J3324" s="74"/>
      <c r="K3324" s="73"/>
      <c r="L3324" s="74"/>
      <c r="M3324" s="52"/>
      <c r="N3324" s="74"/>
      <c r="AF3324" s="39"/>
      <c r="AG3324" s="47"/>
      <c r="AH3324" s="47"/>
      <c r="AN3324" s="47"/>
      <c r="AO3324" s="47"/>
      <c r="AQ3324" s="47"/>
    </row>
    <row r="3325" spans="1:43" s="4" customFormat="1" ht="15" x14ac:dyDescent="0.25">
      <c r="A3325" s="78"/>
      <c r="B3325" s="79"/>
      <c r="C3325" s="374" t="s">
        <v>1205</v>
      </c>
      <c r="D3325" s="374"/>
      <c r="E3325" s="374"/>
      <c r="F3325" s="374"/>
      <c r="G3325" s="374"/>
      <c r="H3325" s="374"/>
      <c r="I3325" s="374"/>
      <c r="J3325" s="374"/>
      <c r="K3325" s="374"/>
      <c r="L3325" s="80"/>
      <c r="M3325" s="81"/>
      <c r="N3325" s="82"/>
      <c r="AF3325" s="39"/>
      <c r="AG3325" s="47"/>
      <c r="AH3325" s="47"/>
      <c r="AN3325" s="47"/>
      <c r="AO3325" s="47" t="s">
        <v>1205</v>
      </c>
      <c r="AQ3325" s="47"/>
    </row>
    <row r="3326" spans="1:43" s="4" customFormat="1" ht="15" x14ac:dyDescent="0.25">
      <c r="A3326" s="83"/>
      <c r="B3326" s="49"/>
      <c r="C3326" s="372" t="s">
        <v>83</v>
      </c>
      <c r="D3326" s="372"/>
      <c r="E3326" s="372"/>
      <c r="F3326" s="372"/>
      <c r="G3326" s="372"/>
      <c r="H3326" s="372"/>
      <c r="I3326" s="372"/>
      <c r="J3326" s="372"/>
      <c r="K3326" s="372"/>
      <c r="L3326" s="106">
        <v>79578.240000000005</v>
      </c>
      <c r="M3326" s="85"/>
      <c r="N3326" s="86">
        <v>722145.92</v>
      </c>
      <c r="AF3326" s="39"/>
      <c r="AG3326" s="47"/>
      <c r="AH3326" s="47"/>
      <c r="AN3326" s="47"/>
      <c r="AO3326" s="47"/>
      <c r="AP3326" s="3" t="s">
        <v>83</v>
      </c>
      <c r="AQ3326" s="47"/>
    </row>
    <row r="3327" spans="1:43" s="4" customFormat="1" ht="15" x14ac:dyDescent="0.25">
      <c r="A3327" s="83"/>
      <c r="B3327" s="49"/>
      <c r="C3327" s="372" t="s">
        <v>84</v>
      </c>
      <c r="D3327" s="372"/>
      <c r="E3327" s="372"/>
      <c r="F3327" s="372"/>
      <c r="G3327" s="372"/>
      <c r="H3327" s="372"/>
      <c r="I3327" s="372"/>
      <c r="J3327" s="372"/>
      <c r="K3327" s="372"/>
      <c r="L3327" s="87"/>
      <c r="M3327" s="85"/>
      <c r="N3327" s="88"/>
      <c r="AF3327" s="39"/>
      <c r="AG3327" s="47"/>
      <c r="AH3327" s="47"/>
      <c r="AN3327" s="47"/>
      <c r="AO3327" s="47"/>
      <c r="AP3327" s="3" t="s">
        <v>84</v>
      </c>
      <c r="AQ3327" s="47"/>
    </row>
    <row r="3328" spans="1:43" s="4" customFormat="1" ht="15" x14ac:dyDescent="0.25">
      <c r="A3328" s="83"/>
      <c r="B3328" s="49"/>
      <c r="C3328" s="372" t="s">
        <v>85</v>
      </c>
      <c r="D3328" s="372"/>
      <c r="E3328" s="372"/>
      <c r="F3328" s="372"/>
      <c r="G3328" s="372"/>
      <c r="H3328" s="372"/>
      <c r="I3328" s="372"/>
      <c r="J3328" s="372"/>
      <c r="K3328" s="372"/>
      <c r="L3328" s="106">
        <v>1008.85</v>
      </c>
      <c r="M3328" s="85"/>
      <c r="N3328" s="86">
        <v>35269.39</v>
      </c>
      <c r="AF3328" s="39"/>
      <c r="AG3328" s="47"/>
      <c r="AH3328" s="47"/>
      <c r="AN3328" s="47"/>
      <c r="AO3328" s="47"/>
      <c r="AP3328" s="3" t="s">
        <v>85</v>
      </c>
      <c r="AQ3328" s="47"/>
    </row>
    <row r="3329" spans="1:43" s="4" customFormat="1" ht="15" x14ac:dyDescent="0.25">
      <c r="A3329" s="83"/>
      <c r="B3329" s="49"/>
      <c r="C3329" s="372" t="s">
        <v>193</v>
      </c>
      <c r="D3329" s="372"/>
      <c r="E3329" s="372"/>
      <c r="F3329" s="372"/>
      <c r="G3329" s="372"/>
      <c r="H3329" s="372"/>
      <c r="I3329" s="372"/>
      <c r="J3329" s="372"/>
      <c r="K3329" s="372"/>
      <c r="L3329" s="106">
        <v>4220.18</v>
      </c>
      <c r="M3329" s="85"/>
      <c r="N3329" s="86">
        <v>51190.78</v>
      </c>
      <c r="AF3329" s="39"/>
      <c r="AG3329" s="47"/>
      <c r="AH3329" s="47"/>
      <c r="AN3329" s="47"/>
      <c r="AO3329" s="47"/>
      <c r="AP3329" s="3" t="s">
        <v>193</v>
      </c>
      <c r="AQ3329" s="47"/>
    </row>
    <row r="3330" spans="1:43" s="4" customFormat="1" ht="15" x14ac:dyDescent="0.25">
      <c r="A3330" s="83"/>
      <c r="B3330" s="49"/>
      <c r="C3330" s="372" t="s">
        <v>194</v>
      </c>
      <c r="D3330" s="372"/>
      <c r="E3330" s="372"/>
      <c r="F3330" s="372"/>
      <c r="G3330" s="372"/>
      <c r="H3330" s="372"/>
      <c r="I3330" s="372"/>
      <c r="J3330" s="372"/>
      <c r="K3330" s="372"/>
      <c r="L3330" s="84">
        <v>456.05</v>
      </c>
      <c r="M3330" s="85"/>
      <c r="N3330" s="86">
        <v>15943.51</v>
      </c>
      <c r="AF3330" s="39"/>
      <c r="AG3330" s="47"/>
      <c r="AH3330" s="47"/>
      <c r="AN3330" s="47"/>
      <c r="AO3330" s="47"/>
      <c r="AP3330" s="3" t="s">
        <v>194</v>
      </c>
      <c r="AQ3330" s="47"/>
    </row>
    <row r="3331" spans="1:43" s="4" customFormat="1" ht="15" x14ac:dyDescent="0.25">
      <c r="A3331" s="83"/>
      <c r="B3331" s="49"/>
      <c r="C3331" s="372" t="s">
        <v>195</v>
      </c>
      <c r="D3331" s="372"/>
      <c r="E3331" s="372"/>
      <c r="F3331" s="372"/>
      <c r="G3331" s="372"/>
      <c r="H3331" s="372"/>
      <c r="I3331" s="372"/>
      <c r="J3331" s="372"/>
      <c r="K3331" s="372"/>
      <c r="L3331" s="106">
        <v>74349.210000000006</v>
      </c>
      <c r="M3331" s="85"/>
      <c r="N3331" s="86">
        <v>635685.75</v>
      </c>
      <c r="AF3331" s="39"/>
      <c r="AG3331" s="47"/>
      <c r="AH3331" s="47"/>
      <c r="AN3331" s="47"/>
      <c r="AO3331" s="47"/>
      <c r="AP3331" s="3" t="s">
        <v>195</v>
      </c>
      <c r="AQ3331" s="47"/>
    </row>
    <row r="3332" spans="1:43" s="4" customFormat="1" ht="15" x14ac:dyDescent="0.25">
      <c r="A3332" s="83"/>
      <c r="B3332" s="49"/>
      <c r="C3332" s="372" t="s">
        <v>196</v>
      </c>
      <c r="D3332" s="372"/>
      <c r="E3332" s="372"/>
      <c r="F3332" s="372"/>
      <c r="G3332" s="372"/>
      <c r="H3332" s="372"/>
      <c r="I3332" s="372"/>
      <c r="J3332" s="372"/>
      <c r="K3332" s="372"/>
      <c r="L3332" s="106">
        <v>27162.16</v>
      </c>
      <c r="M3332" s="85"/>
      <c r="N3332" s="86">
        <v>267287.33</v>
      </c>
      <c r="AF3332" s="39"/>
      <c r="AG3332" s="47"/>
      <c r="AH3332" s="47"/>
      <c r="AN3332" s="47"/>
      <c r="AO3332" s="47"/>
      <c r="AP3332" s="3" t="s">
        <v>196</v>
      </c>
      <c r="AQ3332" s="47"/>
    </row>
    <row r="3333" spans="1:43" s="4" customFormat="1" ht="15" x14ac:dyDescent="0.25">
      <c r="A3333" s="83"/>
      <c r="B3333" s="49"/>
      <c r="C3333" s="372" t="s">
        <v>84</v>
      </c>
      <c r="D3333" s="372"/>
      <c r="E3333" s="372"/>
      <c r="F3333" s="372"/>
      <c r="G3333" s="372"/>
      <c r="H3333" s="372"/>
      <c r="I3333" s="372"/>
      <c r="J3333" s="372"/>
      <c r="K3333" s="372"/>
      <c r="L3333" s="87"/>
      <c r="M3333" s="85"/>
      <c r="N3333" s="88"/>
      <c r="AF3333" s="39"/>
      <c r="AG3333" s="47"/>
      <c r="AH3333" s="47"/>
      <c r="AN3333" s="47"/>
      <c r="AO3333" s="47"/>
      <c r="AP3333" s="3" t="s">
        <v>84</v>
      </c>
      <c r="AQ3333" s="47"/>
    </row>
    <row r="3334" spans="1:43" s="4" customFormat="1" ht="15" x14ac:dyDescent="0.25">
      <c r="A3334" s="83"/>
      <c r="B3334" s="49"/>
      <c r="C3334" s="372" t="s">
        <v>197</v>
      </c>
      <c r="D3334" s="372"/>
      <c r="E3334" s="372"/>
      <c r="F3334" s="372"/>
      <c r="G3334" s="372"/>
      <c r="H3334" s="372"/>
      <c r="I3334" s="372"/>
      <c r="J3334" s="372"/>
      <c r="K3334" s="372"/>
      <c r="L3334" s="84">
        <v>304.12</v>
      </c>
      <c r="M3334" s="85"/>
      <c r="N3334" s="86">
        <v>10632.03</v>
      </c>
      <c r="AF3334" s="39"/>
      <c r="AG3334" s="47"/>
      <c r="AH3334" s="47"/>
      <c r="AN3334" s="47"/>
      <c r="AO3334" s="47"/>
      <c r="AP3334" s="3" t="s">
        <v>197</v>
      </c>
      <c r="AQ3334" s="47"/>
    </row>
    <row r="3335" spans="1:43" s="4" customFormat="1" ht="15" x14ac:dyDescent="0.25">
      <c r="A3335" s="83"/>
      <c r="B3335" s="49"/>
      <c r="C3335" s="372" t="s">
        <v>199</v>
      </c>
      <c r="D3335" s="372"/>
      <c r="E3335" s="372"/>
      <c r="F3335" s="372"/>
      <c r="G3335" s="372"/>
      <c r="H3335" s="372"/>
      <c r="I3335" s="372"/>
      <c r="J3335" s="372"/>
      <c r="K3335" s="372"/>
      <c r="L3335" s="106">
        <v>1524.77</v>
      </c>
      <c r="M3335" s="85"/>
      <c r="N3335" s="88"/>
      <c r="AF3335" s="39"/>
      <c r="AG3335" s="47"/>
      <c r="AH3335" s="47"/>
      <c r="AN3335" s="47"/>
      <c r="AO3335" s="47"/>
      <c r="AP3335" s="3" t="s">
        <v>199</v>
      </c>
      <c r="AQ3335" s="47"/>
    </row>
    <row r="3336" spans="1:43" s="4" customFormat="1" ht="15" x14ac:dyDescent="0.25">
      <c r="A3336" s="83"/>
      <c r="B3336" s="49"/>
      <c r="C3336" s="372" t="s">
        <v>200</v>
      </c>
      <c r="D3336" s="372"/>
      <c r="E3336" s="372"/>
      <c r="F3336" s="372"/>
      <c r="G3336" s="372"/>
      <c r="H3336" s="372"/>
      <c r="I3336" s="372"/>
      <c r="J3336" s="372"/>
      <c r="K3336" s="372"/>
      <c r="L3336" s="84">
        <v>196.72</v>
      </c>
      <c r="M3336" s="85"/>
      <c r="N3336" s="86">
        <v>6877.33</v>
      </c>
      <c r="AF3336" s="39"/>
      <c r="AG3336" s="47"/>
      <c r="AH3336" s="47"/>
      <c r="AN3336" s="47"/>
      <c r="AO3336" s="47"/>
      <c r="AP3336" s="3" t="s">
        <v>200</v>
      </c>
      <c r="AQ3336" s="47"/>
    </row>
    <row r="3337" spans="1:43" s="4" customFormat="1" ht="15" x14ac:dyDescent="0.25">
      <c r="A3337" s="83"/>
      <c r="B3337" s="49"/>
      <c r="C3337" s="372" t="s">
        <v>201</v>
      </c>
      <c r="D3337" s="372"/>
      <c r="E3337" s="372"/>
      <c r="F3337" s="372"/>
      <c r="G3337" s="372"/>
      <c r="H3337" s="372"/>
      <c r="I3337" s="372"/>
      <c r="J3337" s="372"/>
      <c r="K3337" s="372"/>
      <c r="L3337" s="106">
        <v>24516.91</v>
      </c>
      <c r="M3337" s="85"/>
      <c r="N3337" s="88"/>
      <c r="AF3337" s="39"/>
      <c r="AG3337" s="47"/>
      <c r="AH3337" s="47"/>
      <c r="AN3337" s="47"/>
      <c r="AO3337" s="47"/>
      <c r="AP3337" s="3" t="s">
        <v>201</v>
      </c>
      <c r="AQ3337" s="47"/>
    </row>
    <row r="3338" spans="1:43" s="4" customFormat="1" ht="15" x14ac:dyDescent="0.25">
      <c r="A3338" s="83"/>
      <c r="B3338" s="49"/>
      <c r="C3338" s="372" t="s">
        <v>202</v>
      </c>
      <c r="D3338" s="372"/>
      <c r="E3338" s="372"/>
      <c r="F3338" s="372"/>
      <c r="G3338" s="372"/>
      <c r="H3338" s="372"/>
      <c r="I3338" s="372"/>
      <c r="J3338" s="372"/>
      <c r="K3338" s="372"/>
      <c r="L3338" s="84">
        <v>515.86</v>
      </c>
      <c r="M3338" s="85"/>
      <c r="N3338" s="86">
        <v>18034.64</v>
      </c>
      <c r="AF3338" s="39"/>
      <c r="AG3338" s="47"/>
      <c r="AH3338" s="47"/>
      <c r="AN3338" s="47"/>
      <c r="AO3338" s="47"/>
      <c r="AP3338" s="3" t="s">
        <v>202</v>
      </c>
      <c r="AQ3338" s="47"/>
    </row>
    <row r="3339" spans="1:43" s="4" customFormat="1" ht="15" x14ac:dyDescent="0.25">
      <c r="A3339" s="83"/>
      <c r="B3339" s="49"/>
      <c r="C3339" s="372" t="s">
        <v>203</v>
      </c>
      <c r="D3339" s="372"/>
      <c r="E3339" s="372"/>
      <c r="F3339" s="372"/>
      <c r="G3339" s="372"/>
      <c r="H3339" s="372"/>
      <c r="I3339" s="372"/>
      <c r="J3339" s="372"/>
      <c r="K3339" s="372"/>
      <c r="L3339" s="84">
        <v>300.5</v>
      </c>
      <c r="M3339" s="85"/>
      <c r="N3339" s="86">
        <v>10505.62</v>
      </c>
      <c r="AF3339" s="39"/>
      <c r="AG3339" s="47"/>
      <c r="AH3339" s="47"/>
      <c r="AN3339" s="47"/>
      <c r="AO3339" s="47"/>
      <c r="AP3339" s="3" t="s">
        <v>203</v>
      </c>
      <c r="AQ3339" s="47"/>
    </row>
    <row r="3340" spans="1:43" s="4" customFormat="1" ht="15" x14ac:dyDescent="0.25">
      <c r="A3340" s="83"/>
      <c r="B3340" s="49"/>
      <c r="C3340" s="372" t="s">
        <v>777</v>
      </c>
      <c r="D3340" s="372"/>
      <c r="E3340" s="372"/>
      <c r="F3340" s="372"/>
      <c r="G3340" s="372"/>
      <c r="H3340" s="372"/>
      <c r="I3340" s="372"/>
      <c r="J3340" s="372"/>
      <c r="K3340" s="372"/>
      <c r="L3340" s="106">
        <v>54659.25</v>
      </c>
      <c r="M3340" s="85"/>
      <c r="N3340" s="86">
        <v>533280.07999999996</v>
      </c>
      <c r="AF3340" s="39"/>
      <c r="AG3340" s="47"/>
      <c r="AH3340" s="47"/>
      <c r="AN3340" s="47"/>
      <c r="AO3340" s="47"/>
      <c r="AP3340" s="3" t="s">
        <v>777</v>
      </c>
      <c r="AQ3340" s="47"/>
    </row>
    <row r="3341" spans="1:43" s="4" customFormat="1" ht="15" x14ac:dyDescent="0.25">
      <c r="A3341" s="83"/>
      <c r="B3341" s="49"/>
      <c r="C3341" s="372" t="s">
        <v>84</v>
      </c>
      <c r="D3341" s="372"/>
      <c r="E3341" s="372"/>
      <c r="F3341" s="372"/>
      <c r="G3341" s="372"/>
      <c r="H3341" s="372"/>
      <c r="I3341" s="372"/>
      <c r="J3341" s="372"/>
      <c r="K3341" s="372"/>
      <c r="L3341" s="87"/>
      <c r="M3341" s="85"/>
      <c r="N3341" s="88"/>
      <c r="AF3341" s="39"/>
      <c r="AG3341" s="47"/>
      <c r="AH3341" s="47"/>
      <c r="AN3341" s="47"/>
      <c r="AO3341" s="47"/>
      <c r="AP3341" s="3" t="s">
        <v>84</v>
      </c>
      <c r="AQ3341" s="47"/>
    </row>
    <row r="3342" spans="1:43" s="4" customFormat="1" ht="15" x14ac:dyDescent="0.25">
      <c r="A3342" s="83"/>
      <c r="B3342" s="49"/>
      <c r="C3342" s="372" t="s">
        <v>197</v>
      </c>
      <c r="D3342" s="372"/>
      <c r="E3342" s="372"/>
      <c r="F3342" s="372"/>
      <c r="G3342" s="372"/>
      <c r="H3342" s="372"/>
      <c r="I3342" s="372"/>
      <c r="J3342" s="372"/>
      <c r="K3342" s="372"/>
      <c r="L3342" s="84">
        <v>704.73</v>
      </c>
      <c r="M3342" s="85"/>
      <c r="N3342" s="86">
        <v>24637.360000000001</v>
      </c>
      <c r="AF3342" s="39"/>
      <c r="AG3342" s="47"/>
      <c r="AH3342" s="47"/>
      <c r="AN3342" s="47"/>
      <c r="AO3342" s="47"/>
      <c r="AP3342" s="3" t="s">
        <v>197</v>
      </c>
      <c r="AQ3342" s="47"/>
    </row>
    <row r="3343" spans="1:43" s="4" customFormat="1" ht="15" x14ac:dyDescent="0.25">
      <c r="A3343" s="83"/>
      <c r="B3343" s="49"/>
      <c r="C3343" s="372" t="s">
        <v>199</v>
      </c>
      <c r="D3343" s="372"/>
      <c r="E3343" s="372"/>
      <c r="F3343" s="372"/>
      <c r="G3343" s="372"/>
      <c r="H3343" s="372"/>
      <c r="I3343" s="372"/>
      <c r="J3343" s="372"/>
      <c r="K3343" s="372"/>
      <c r="L3343" s="106">
        <v>2695.41</v>
      </c>
      <c r="M3343" s="85"/>
      <c r="N3343" s="88"/>
      <c r="AF3343" s="39"/>
      <c r="AG3343" s="47"/>
      <c r="AH3343" s="47"/>
      <c r="AN3343" s="47"/>
      <c r="AO3343" s="47"/>
      <c r="AP3343" s="3" t="s">
        <v>199</v>
      </c>
      <c r="AQ3343" s="47"/>
    </row>
    <row r="3344" spans="1:43" s="4" customFormat="1" ht="15" x14ac:dyDescent="0.25">
      <c r="A3344" s="83"/>
      <c r="B3344" s="49"/>
      <c r="C3344" s="372" t="s">
        <v>200</v>
      </c>
      <c r="D3344" s="372"/>
      <c r="E3344" s="372"/>
      <c r="F3344" s="372"/>
      <c r="G3344" s="372"/>
      <c r="H3344" s="372"/>
      <c r="I3344" s="372"/>
      <c r="J3344" s="372"/>
      <c r="K3344" s="372"/>
      <c r="L3344" s="84">
        <v>259.33</v>
      </c>
      <c r="M3344" s="85"/>
      <c r="N3344" s="86">
        <v>9066.18</v>
      </c>
      <c r="AF3344" s="39"/>
      <c r="AG3344" s="47"/>
      <c r="AH3344" s="47"/>
      <c r="AN3344" s="47"/>
      <c r="AO3344" s="47"/>
      <c r="AP3344" s="3" t="s">
        <v>200</v>
      </c>
      <c r="AQ3344" s="47"/>
    </row>
    <row r="3345" spans="1:43" s="4" customFormat="1" ht="15" x14ac:dyDescent="0.25">
      <c r="A3345" s="83"/>
      <c r="B3345" s="49"/>
      <c r="C3345" s="372" t="s">
        <v>201</v>
      </c>
      <c r="D3345" s="372"/>
      <c r="E3345" s="372"/>
      <c r="F3345" s="372"/>
      <c r="G3345" s="372"/>
      <c r="H3345" s="372"/>
      <c r="I3345" s="372"/>
      <c r="J3345" s="372"/>
      <c r="K3345" s="372"/>
      <c r="L3345" s="106">
        <v>49832.3</v>
      </c>
      <c r="M3345" s="85"/>
      <c r="N3345" s="88"/>
      <c r="AF3345" s="39"/>
      <c r="AG3345" s="47"/>
      <c r="AH3345" s="47"/>
      <c r="AN3345" s="47"/>
      <c r="AO3345" s="47"/>
      <c r="AP3345" s="3" t="s">
        <v>201</v>
      </c>
      <c r="AQ3345" s="47"/>
    </row>
    <row r="3346" spans="1:43" s="4" customFormat="1" ht="15" x14ac:dyDescent="0.25">
      <c r="A3346" s="83"/>
      <c r="B3346" s="49"/>
      <c r="C3346" s="372" t="s">
        <v>202</v>
      </c>
      <c r="D3346" s="372"/>
      <c r="E3346" s="372"/>
      <c r="F3346" s="372"/>
      <c r="G3346" s="372"/>
      <c r="H3346" s="372"/>
      <c r="I3346" s="372"/>
      <c r="J3346" s="372"/>
      <c r="K3346" s="372"/>
      <c r="L3346" s="84">
        <v>935.14</v>
      </c>
      <c r="M3346" s="85"/>
      <c r="N3346" s="86">
        <v>32692.42</v>
      </c>
      <c r="AF3346" s="39"/>
      <c r="AG3346" s="47"/>
      <c r="AH3346" s="47"/>
      <c r="AN3346" s="47"/>
      <c r="AO3346" s="47"/>
      <c r="AP3346" s="3" t="s">
        <v>202</v>
      </c>
      <c r="AQ3346" s="47"/>
    </row>
    <row r="3347" spans="1:43" s="4" customFormat="1" ht="15" x14ac:dyDescent="0.25">
      <c r="A3347" s="83"/>
      <c r="B3347" s="49"/>
      <c r="C3347" s="372" t="s">
        <v>203</v>
      </c>
      <c r="D3347" s="372"/>
      <c r="E3347" s="372"/>
      <c r="F3347" s="372"/>
      <c r="G3347" s="372"/>
      <c r="H3347" s="372"/>
      <c r="I3347" s="372"/>
      <c r="J3347" s="372"/>
      <c r="K3347" s="372"/>
      <c r="L3347" s="84">
        <v>491.67</v>
      </c>
      <c r="M3347" s="85"/>
      <c r="N3347" s="86">
        <v>17188.810000000001</v>
      </c>
      <c r="AF3347" s="39"/>
      <c r="AG3347" s="47"/>
      <c r="AH3347" s="47"/>
      <c r="AN3347" s="47"/>
      <c r="AO3347" s="47"/>
      <c r="AP3347" s="3" t="s">
        <v>203</v>
      </c>
      <c r="AQ3347" s="47"/>
    </row>
    <row r="3348" spans="1:43" s="4" customFormat="1" ht="15" x14ac:dyDescent="0.25">
      <c r="A3348" s="83"/>
      <c r="B3348" s="49"/>
      <c r="C3348" s="372" t="s">
        <v>92</v>
      </c>
      <c r="D3348" s="372"/>
      <c r="E3348" s="372"/>
      <c r="F3348" s="372"/>
      <c r="G3348" s="372"/>
      <c r="H3348" s="372"/>
      <c r="I3348" s="372"/>
      <c r="J3348" s="372"/>
      <c r="K3348" s="372"/>
      <c r="L3348" s="106">
        <v>1464.9</v>
      </c>
      <c r="M3348" s="85"/>
      <c r="N3348" s="86">
        <v>51212.9</v>
      </c>
      <c r="AF3348" s="39"/>
      <c r="AG3348" s="47"/>
      <c r="AH3348" s="47"/>
      <c r="AN3348" s="47"/>
      <c r="AO3348" s="47"/>
      <c r="AP3348" s="3" t="s">
        <v>92</v>
      </c>
      <c r="AQ3348" s="47"/>
    </row>
    <row r="3349" spans="1:43" s="4" customFormat="1" ht="15" x14ac:dyDescent="0.25">
      <c r="A3349" s="83"/>
      <c r="B3349" s="49"/>
      <c r="C3349" s="372" t="s">
        <v>93</v>
      </c>
      <c r="D3349" s="372"/>
      <c r="E3349" s="372"/>
      <c r="F3349" s="372"/>
      <c r="G3349" s="372"/>
      <c r="H3349" s="372"/>
      <c r="I3349" s="372"/>
      <c r="J3349" s="372"/>
      <c r="K3349" s="372"/>
      <c r="L3349" s="106">
        <v>1451</v>
      </c>
      <c r="M3349" s="85"/>
      <c r="N3349" s="86">
        <v>50727.06</v>
      </c>
      <c r="AF3349" s="39"/>
      <c r="AG3349" s="47"/>
      <c r="AH3349" s="47"/>
      <c r="AN3349" s="47"/>
      <c r="AO3349" s="47"/>
      <c r="AP3349" s="3" t="s">
        <v>93</v>
      </c>
      <c r="AQ3349" s="47"/>
    </row>
    <row r="3350" spans="1:43" s="4" customFormat="1" ht="15" x14ac:dyDescent="0.25">
      <c r="A3350" s="83"/>
      <c r="B3350" s="49"/>
      <c r="C3350" s="372" t="s">
        <v>94</v>
      </c>
      <c r="D3350" s="372"/>
      <c r="E3350" s="372"/>
      <c r="F3350" s="372"/>
      <c r="G3350" s="372"/>
      <c r="H3350" s="372"/>
      <c r="I3350" s="372"/>
      <c r="J3350" s="372"/>
      <c r="K3350" s="372"/>
      <c r="L3350" s="84">
        <v>792.17</v>
      </c>
      <c r="M3350" s="85"/>
      <c r="N3350" s="86">
        <v>27694.43</v>
      </c>
      <c r="AF3350" s="39"/>
      <c r="AG3350" s="47"/>
      <c r="AH3350" s="47"/>
      <c r="AN3350" s="47"/>
      <c r="AO3350" s="47"/>
      <c r="AP3350" s="3" t="s">
        <v>94</v>
      </c>
      <c r="AQ3350" s="47"/>
    </row>
    <row r="3351" spans="1:43" s="4" customFormat="1" ht="15" x14ac:dyDescent="0.25">
      <c r="A3351" s="83"/>
      <c r="B3351" s="89"/>
      <c r="C3351" s="373" t="s">
        <v>1206</v>
      </c>
      <c r="D3351" s="373"/>
      <c r="E3351" s="373"/>
      <c r="F3351" s="373"/>
      <c r="G3351" s="373"/>
      <c r="H3351" s="373"/>
      <c r="I3351" s="373"/>
      <c r="J3351" s="373"/>
      <c r="K3351" s="373"/>
      <c r="L3351" s="93">
        <v>81821.41</v>
      </c>
      <c r="M3351" s="91"/>
      <c r="N3351" s="92">
        <v>800567.41</v>
      </c>
      <c r="AF3351" s="39"/>
      <c r="AG3351" s="47"/>
      <c r="AH3351" s="47"/>
      <c r="AN3351" s="47"/>
      <c r="AO3351" s="47"/>
      <c r="AQ3351" s="47" t="s">
        <v>1206</v>
      </c>
    </row>
    <row r="3352" spans="1:43" s="4" customFormat="1" ht="15" x14ac:dyDescent="0.25">
      <c r="A3352" s="83"/>
      <c r="B3352" s="49"/>
      <c r="C3352" s="372" t="s">
        <v>84</v>
      </c>
      <c r="D3352" s="372"/>
      <c r="E3352" s="372"/>
      <c r="F3352" s="372"/>
      <c r="G3352" s="372"/>
      <c r="H3352" s="372"/>
      <c r="I3352" s="372"/>
      <c r="J3352" s="372"/>
      <c r="K3352" s="372"/>
      <c r="L3352" s="87"/>
      <c r="M3352" s="85"/>
      <c r="N3352" s="88"/>
      <c r="AF3352" s="39"/>
      <c r="AG3352" s="47"/>
      <c r="AH3352" s="47"/>
      <c r="AN3352" s="47"/>
      <c r="AO3352" s="47"/>
      <c r="AP3352" s="3" t="s">
        <v>84</v>
      </c>
      <c r="AQ3352" s="47"/>
    </row>
    <row r="3353" spans="1:43" s="4" customFormat="1" ht="15" x14ac:dyDescent="0.25">
      <c r="A3353" s="83"/>
      <c r="B3353" s="49"/>
      <c r="C3353" s="372" t="s">
        <v>241</v>
      </c>
      <c r="D3353" s="372"/>
      <c r="E3353" s="372"/>
      <c r="F3353" s="372"/>
      <c r="G3353" s="372"/>
      <c r="H3353" s="372"/>
      <c r="I3353" s="372"/>
      <c r="J3353" s="372"/>
      <c r="K3353" s="372"/>
      <c r="L3353" s="106">
        <v>48583.31</v>
      </c>
      <c r="M3353" s="85"/>
      <c r="N3353" s="86">
        <v>415387.3</v>
      </c>
      <c r="AF3353" s="39"/>
      <c r="AG3353" s="47"/>
      <c r="AH3353" s="47"/>
      <c r="AN3353" s="47"/>
      <c r="AO3353" s="47"/>
      <c r="AP3353" s="3" t="s">
        <v>241</v>
      </c>
      <c r="AQ3353" s="47"/>
    </row>
    <row r="3354" spans="1:43" s="4" customFormat="1" ht="15" x14ac:dyDescent="0.25">
      <c r="A3354" s="378" t="s">
        <v>1207</v>
      </c>
      <c r="B3354" s="379"/>
      <c r="C3354" s="379"/>
      <c r="D3354" s="379"/>
      <c r="E3354" s="379"/>
      <c r="F3354" s="379"/>
      <c r="G3354" s="379"/>
      <c r="H3354" s="379"/>
      <c r="I3354" s="379"/>
      <c r="J3354" s="379"/>
      <c r="K3354" s="379"/>
      <c r="L3354" s="379"/>
      <c r="M3354" s="379"/>
      <c r="N3354" s="380"/>
      <c r="AF3354" s="39" t="s">
        <v>1207</v>
      </c>
      <c r="AG3354" s="47"/>
      <c r="AH3354" s="47"/>
      <c r="AN3354" s="47"/>
      <c r="AO3354" s="47"/>
      <c r="AQ3354" s="47"/>
    </row>
    <row r="3355" spans="1:43" s="4" customFormat="1" ht="15" x14ac:dyDescent="0.25">
      <c r="A3355" s="381" t="s">
        <v>1208</v>
      </c>
      <c r="B3355" s="382"/>
      <c r="C3355" s="382"/>
      <c r="D3355" s="382"/>
      <c r="E3355" s="382"/>
      <c r="F3355" s="382"/>
      <c r="G3355" s="382"/>
      <c r="H3355" s="382"/>
      <c r="I3355" s="382"/>
      <c r="J3355" s="382"/>
      <c r="K3355" s="382"/>
      <c r="L3355" s="382"/>
      <c r="M3355" s="382"/>
      <c r="N3355" s="383"/>
      <c r="AF3355" s="39"/>
      <c r="AG3355" s="47" t="s">
        <v>1208</v>
      </c>
      <c r="AH3355" s="47"/>
      <c r="AN3355" s="47"/>
      <c r="AO3355" s="47"/>
      <c r="AQ3355" s="47"/>
    </row>
    <row r="3356" spans="1:43" s="4" customFormat="1" ht="57" x14ac:dyDescent="0.25">
      <c r="A3356" s="40" t="s">
        <v>1209</v>
      </c>
      <c r="B3356" s="41" t="s">
        <v>659</v>
      </c>
      <c r="C3356" s="374" t="s">
        <v>660</v>
      </c>
      <c r="D3356" s="374"/>
      <c r="E3356" s="374"/>
      <c r="F3356" s="42" t="s">
        <v>661</v>
      </c>
      <c r="G3356" s="43">
        <v>3.1E-2</v>
      </c>
      <c r="H3356" s="44">
        <v>1</v>
      </c>
      <c r="I3356" s="116">
        <v>3.1E-2</v>
      </c>
      <c r="J3356" s="45"/>
      <c r="K3356" s="43"/>
      <c r="L3356" s="45"/>
      <c r="M3356" s="43"/>
      <c r="N3356" s="46"/>
      <c r="AF3356" s="39"/>
      <c r="AG3356" s="47"/>
      <c r="AH3356" s="47" t="s">
        <v>660</v>
      </c>
      <c r="AN3356" s="47"/>
      <c r="AO3356" s="47"/>
      <c r="AQ3356" s="47"/>
    </row>
    <row r="3357" spans="1:43" s="4" customFormat="1" ht="15" x14ac:dyDescent="0.25">
      <c r="A3357" s="69"/>
      <c r="B3357" s="50"/>
      <c r="C3357" s="372" t="s">
        <v>1210</v>
      </c>
      <c r="D3357" s="372"/>
      <c r="E3357" s="372"/>
      <c r="F3357" s="372"/>
      <c r="G3357" s="372"/>
      <c r="H3357" s="372"/>
      <c r="I3357" s="372"/>
      <c r="J3357" s="372"/>
      <c r="K3357" s="372"/>
      <c r="L3357" s="372"/>
      <c r="M3357" s="372"/>
      <c r="N3357" s="377"/>
      <c r="AF3357" s="39"/>
      <c r="AG3357" s="47"/>
      <c r="AH3357" s="47"/>
      <c r="AI3357" s="3" t="s">
        <v>1210</v>
      </c>
      <c r="AN3357" s="47"/>
      <c r="AO3357" s="47"/>
      <c r="AQ3357" s="47"/>
    </row>
    <row r="3358" spans="1:43" s="4" customFormat="1" ht="22.5" x14ac:dyDescent="0.25">
      <c r="A3358" s="103"/>
      <c r="B3358" s="49" t="s">
        <v>217</v>
      </c>
      <c r="C3358" s="368" t="s">
        <v>218</v>
      </c>
      <c r="D3358" s="368"/>
      <c r="E3358" s="368"/>
      <c r="F3358" s="368"/>
      <c r="G3358" s="368"/>
      <c r="H3358" s="368"/>
      <c r="I3358" s="368"/>
      <c r="J3358" s="368"/>
      <c r="K3358" s="368"/>
      <c r="L3358" s="368"/>
      <c r="M3358" s="368"/>
      <c r="N3358" s="376"/>
      <c r="AF3358" s="39"/>
      <c r="AG3358" s="47"/>
      <c r="AH3358" s="47"/>
      <c r="AJ3358" s="3" t="s">
        <v>218</v>
      </c>
      <c r="AN3358" s="47"/>
      <c r="AO3358" s="47"/>
      <c r="AQ3358" s="47"/>
    </row>
    <row r="3359" spans="1:43" s="4" customFormat="1" ht="15" x14ac:dyDescent="0.25">
      <c r="A3359" s="48"/>
      <c r="B3359" s="49" t="s">
        <v>58</v>
      </c>
      <c r="C3359" s="372" t="s">
        <v>62</v>
      </c>
      <c r="D3359" s="372"/>
      <c r="E3359" s="372"/>
      <c r="F3359" s="51"/>
      <c r="G3359" s="52"/>
      <c r="H3359" s="52"/>
      <c r="I3359" s="52"/>
      <c r="J3359" s="53">
        <v>620.42999999999995</v>
      </c>
      <c r="K3359" s="54">
        <v>1.1499999999999999</v>
      </c>
      <c r="L3359" s="53">
        <v>22.12</v>
      </c>
      <c r="M3359" s="54">
        <v>34.96</v>
      </c>
      <c r="N3359" s="64">
        <v>773.32</v>
      </c>
      <c r="AF3359" s="39"/>
      <c r="AG3359" s="47"/>
      <c r="AH3359" s="47"/>
      <c r="AK3359" s="3" t="s">
        <v>62</v>
      </c>
      <c r="AN3359" s="47"/>
      <c r="AO3359" s="47"/>
      <c r="AQ3359" s="47"/>
    </row>
    <row r="3360" spans="1:43" s="4" customFormat="1" ht="15" x14ac:dyDescent="0.25">
      <c r="A3360" s="48"/>
      <c r="B3360" s="49" t="s">
        <v>73</v>
      </c>
      <c r="C3360" s="372" t="s">
        <v>175</v>
      </c>
      <c r="D3360" s="372"/>
      <c r="E3360" s="372"/>
      <c r="F3360" s="51"/>
      <c r="G3360" s="52"/>
      <c r="H3360" s="52"/>
      <c r="I3360" s="52"/>
      <c r="J3360" s="107">
        <v>3092.82</v>
      </c>
      <c r="K3360" s="54">
        <v>1.1499999999999999</v>
      </c>
      <c r="L3360" s="53">
        <v>110.26</v>
      </c>
      <c r="M3360" s="52"/>
      <c r="N3360" s="58"/>
      <c r="AF3360" s="39"/>
      <c r="AG3360" s="47"/>
      <c r="AH3360" s="47"/>
      <c r="AK3360" s="3" t="s">
        <v>175</v>
      </c>
      <c r="AN3360" s="47"/>
      <c r="AO3360" s="47"/>
      <c r="AQ3360" s="47"/>
    </row>
    <row r="3361" spans="1:43" s="4" customFormat="1" ht="15" x14ac:dyDescent="0.25">
      <c r="A3361" s="48"/>
      <c r="B3361" s="49" t="s">
        <v>78</v>
      </c>
      <c r="C3361" s="372" t="s">
        <v>176</v>
      </c>
      <c r="D3361" s="372"/>
      <c r="E3361" s="372"/>
      <c r="F3361" s="51"/>
      <c r="G3361" s="52"/>
      <c r="H3361" s="52"/>
      <c r="I3361" s="52"/>
      <c r="J3361" s="53">
        <v>399.08</v>
      </c>
      <c r="K3361" s="54">
        <v>1.1499999999999999</v>
      </c>
      <c r="L3361" s="53">
        <v>14.23</v>
      </c>
      <c r="M3361" s="54">
        <v>34.96</v>
      </c>
      <c r="N3361" s="64">
        <v>497.48</v>
      </c>
      <c r="AF3361" s="39"/>
      <c r="AG3361" s="47"/>
      <c r="AH3361" s="47"/>
      <c r="AK3361" s="3" t="s">
        <v>176</v>
      </c>
      <c r="AN3361" s="47"/>
      <c r="AO3361" s="47"/>
      <c r="AQ3361" s="47"/>
    </row>
    <row r="3362" spans="1:43" s="4" customFormat="1" ht="15" x14ac:dyDescent="0.25">
      <c r="A3362" s="48"/>
      <c r="B3362" s="49" t="s">
        <v>122</v>
      </c>
      <c r="C3362" s="372" t="s">
        <v>177</v>
      </c>
      <c r="D3362" s="372"/>
      <c r="E3362" s="372"/>
      <c r="F3362" s="51"/>
      <c r="G3362" s="52"/>
      <c r="H3362" s="52"/>
      <c r="I3362" s="52"/>
      <c r="J3362" s="107">
        <v>7435.74</v>
      </c>
      <c r="K3362" s="52"/>
      <c r="L3362" s="53">
        <v>230.51</v>
      </c>
      <c r="M3362" s="52"/>
      <c r="N3362" s="58"/>
      <c r="AF3362" s="39"/>
      <c r="AG3362" s="47"/>
      <c r="AH3362" s="47"/>
      <c r="AK3362" s="3" t="s">
        <v>177</v>
      </c>
      <c r="AN3362" s="47"/>
      <c r="AO3362" s="47"/>
      <c r="AQ3362" s="47"/>
    </row>
    <row r="3363" spans="1:43" s="4" customFormat="1" ht="15" x14ac:dyDescent="0.25">
      <c r="A3363" s="56"/>
      <c r="B3363" s="49"/>
      <c r="C3363" s="372" t="s">
        <v>63</v>
      </c>
      <c r="D3363" s="372"/>
      <c r="E3363" s="372"/>
      <c r="F3363" s="51" t="s">
        <v>64</v>
      </c>
      <c r="G3363" s="54">
        <v>65.239999999999995</v>
      </c>
      <c r="H3363" s="54">
        <v>1.1499999999999999</v>
      </c>
      <c r="I3363" s="117">
        <v>2.325806</v>
      </c>
      <c r="J3363" s="57"/>
      <c r="K3363" s="52"/>
      <c r="L3363" s="57"/>
      <c r="M3363" s="52"/>
      <c r="N3363" s="58"/>
      <c r="AF3363" s="39"/>
      <c r="AG3363" s="47"/>
      <c r="AH3363" s="47"/>
      <c r="AL3363" s="3" t="s">
        <v>63</v>
      </c>
      <c r="AN3363" s="47"/>
      <c r="AO3363" s="47"/>
      <c r="AQ3363" s="47"/>
    </row>
    <row r="3364" spans="1:43" s="4" customFormat="1" ht="15" x14ac:dyDescent="0.25">
      <c r="A3364" s="56"/>
      <c r="B3364" s="49"/>
      <c r="C3364" s="372" t="s">
        <v>178</v>
      </c>
      <c r="D3364" s="372"/>
      <c r="E3364" s="372"/>
      <c r="F3364" s="51" t="s">
        <v>64</v>
      </c>
      <c r="G3364" s="54">
        <v>37.51</v>
      </c>
      <c r="H3364" s="54">
        <v>1.1499999999999999</v>
      </c>
      <c r="I3364" s="111">
        <v>1.3372314999999999</v>
      </c>
      <c r="J3364" s="57"/>
      <c r="K3364" s="52"/>
      <c r="L3364" s="57"/>
      <c r="M3364" s="52"/>
      <c r="N3364" s="58"/>
      <c r="AF3364" s="39"/>
      <c r="AG3364" s="47"/>
      <c r="AH3364" s="47"/>
      <c r="AL3364" s="3" t="s">
        <v>178</v>
      </c>
      <c r="AN3364" s="47"/>
      <c r="AO3364" s="47"/>
      <c r="AQ3364" s="47"/>
    </row>
    <row r="3365" spans="1:43" s="4" customFormat="1" ht="15" x14ac:dyDescent="0.25">
      <c r="A3365" s="48"/>
      <c r="B3365" s="49"/>
      <c r="C3365" s="375" t="s">
        <v>65</v>
      </c>
      <c r="D3365" s="375"/>
      <c r="E3365" s="375"/>
      <c r="F3365" s="59"/>
      <c r="G3365" s="60"/>
      <c r="H3365" s="60"/>
      <c r="I3365" s="60"/>
      <c r="J3365" s="108">
        <v>11148.99</v>
      </c>
      <c r="K3365" s="60"/>
      <c r="L3365" s="61">
        <v>362.89</v>
      </c>
      <c r="M3365" s="60"/>
      <c r="N3365" s="62"/>
      <c r="AF3365" s="39"/>
      <c r="AG3365" s="47"/>
      <c r="AH3365" s="47"/>
      <c r="AM3365" s="3" t="s">
        <v>65</v>
      </c>
      <c r="AN3365" s="47"/>
      <c r="AO3365" s="47"/>
      <c r="AQ3365" s="47"/>
    </row>
    <row r="3366" spans="1:43" s="4" customFormat="1" ht="15" x14ac:dyDescent="0.25">
      <c r="A3366" s="56"/>
      <c r="B3366" s="49"/>
      <c r="C3366" s="372" t="s">
        <v>66</v>
      </c>
      <c r="D3366" s="372"/>
      <c r="E3366" s="372"/>
      <c r="F3366" s="51"/>
      <c r="G3366" s="52"/>
      <c r="H3366" s="52"/>
      <c r="I3366" s="52"/>
      <c r="J3366" s="57"/>
      <c r="K3366" s="52"/>
      <c r="L3366" s="53">
        <v>36.35</v>
      </c>
      <c r="M3366" s="52"/>
      <c r="N3366" s="55">
        <v>1270.8</v>
      </c>
      <c r="AF3366" s="39"/>
      <c r="AG3366" s="47"/>
      <c r="AH3366" s="47"/>
      <c r="AL3366" s="3" t="s">
        <v>66</v>
      </c>
      <c r="AN3366" s="47"/>
      <c r="AO3366" s="47"/>
      <c r="AQ3366" s="47"/>
    </row>
    <row r="3367" spans="1:43" s="4" customFormat="1" ht="15" x14ac:dyDescent="0.25">
      <c r="A3367" s="56"/>
      <c r="B3367" s="49" t="s">
        <v>663</v>
      </c>
      <c r="C3367" s="372" t="s">
        <v>664</v>
      </c>
      <c r="D3367" s="372"/>
      <c r="E3367" s="372"/>
      <c r="F3367" s="51" t="s">
        <v>69</v>
      </c>
      <c r="G3367" s="63">
        <v>103</v>
      </c>
      <c r="H3367" s="52"/>
      <c r="I3367" s="63">
        <v>103</v>
      </c>
      <c r="J3367" s="57"/>
      <c r="K3367" s="52"/>
      <c r="L3367" s="53">
        <v>37.44</v>
      </c>
      <c r="M3367" s="52"/>
      <c r="N3367" s="55">
        <v>1308.92</v>
      </c>
      <c r="AF3367" s="39"/>
      <c r="AG3367" s="47"/>
      <c r="AH3367" s="47"/>
      <c r="AL3367" s="3" t="s">
        <v>664</v>
      </c>
      <c r="AN3367" s="47"/>
      <c r="AO3367" s="47"/>
      <c r="AQ3367" s="47"/>
    </row>
    <row r="3368" spans="1:43" s="4" customFormat="1" ht="15" x14ac:dyDescent="0.25">
      <c r="A3368" s="56"/>
      <c r="B3368" s="49" t="s">
        <v>665</v>
      </c>
      <c r="C3368" s="372" t="s">
        <v>666</v>
      </c>
      <c r="D3368" s="372"/>
      <c r="E3368" s="372"/>
      <c r="F3368" s="51" t="s">
        <v>69</v>
      </c>
      <c r="G3368" s="63">
        <v>60</v>
      </c>
      <c r="H3368" s="52"/>
      <c r="I3368" s="63">
        <v>60</v>
      </c>
      <c r="J3368" s="57"/>
      <c r="K3368" s="52"/>
      <c r="L3368" s="53">
        <v>21.81</v>
      </c>
      <c r="M3368" s="52"/>
      <c r="N3368" s="64">
        <v>762.48</v>
      </c>
      <c r="AF3368" s="39"/>
      <c r="AG3368" s="47"/>
      <c r="AH3368" s="47"/>
      <c r="AL3368" s="3" t="s">
        <v>666</v>
      </c>
      <c r="AN3368" s="47"/>
      <c r="AO3368" s="47"/>
      <c r="AQ3368" s="47"/>
    </row>
    <row r="3369" spans="1:43" s="4" customFormat="1" ht="15" x14ac:dyDescent="0.25">
      <c r="A3369" s="65"/>
      <c r="B3369" s="66"/>
      <c r="C3369" s="374" t="s">
        <v>72</v>
      </c>
      <c r="D3369" s="374"/>
      <c r="E3369" s="374"/>
      <c r="F3369" s="42"/>
      <c r="G3369" s="43"/>
      <c r="H3369" s="43"/>
      <c r="I3369" s="43"/>
      <c r="J3369" s="45"/>
      <c r="K3369" s="43"/>
      <c r="L3369" s="67">
        <v>422.14</v>
      </c>
      <c r="M3369" s="60"/>
      <c r="N3369" s="46"/>
      <c r="AF3369" s="39"/>
      <c r="AG3369" s="47"/>
      <c r="AH3369" s="47"/>
      <c r="AN3369" s="47" t="s">
        <v>72</v>
      </c>
      <c r="AO3369" s="47"/>
      <c r="AQ3369" s="47"/>
    </row>
    <row r="3370" spans="1:43" s="4" customFormat="1" ht="22.5" x14ac:dyDescent="0.25">
      <c r="A3370" s="40" t="s">
        <v>1211</v>
      </c>
      <c r="B3370" s="41" t="s">
        <v>668</v>
      </c>
      <c r="C3370" s="374" t="s">
        <v>1138</v>
      </c>
      <c r="D3370" s="374"/>
      <c r="E3370" s="374"/>
      <c r="F3370" s="42" t="s">
        <v>231</v>
      </c>
      <c r="G3370" s="43">
        <v>31.62</v>
      </c>
      <c r="H3370" s="44">
        <v>1</v>
      </c>
      <c r="I3370" s="68">
        <v>31.62</v>
      </c>
      <c r="J3370" s="67">
        <v>267.92</v>
      </c>
      <c r="K3370" s="43"/>
      <c r="L3370" s="67">
        <v>990.83</v>
      </c>
      <c r="M3370" s="68">
        <v>8.5500000000000007</v>
      </c>
      <c r="N3370" s="115">
        <v>8471.6299999999992</v>
      </c>
      <c r="AF3370" s="39"/>
      <c r="AG3370" s="47"/>
      <c r="AH3370" s="47" t="s">
        <v>1138</v>
      </c>
      <c r="AN3370" s="47"/>
      <c r="AO3370" s="47"/>
      <c r="AQ3370" s="47"/>
    </row>
    <row r="3371" spans="1:43" s="4" customFormat="1" ht="15" x14ac:dyDescent="0.25">
      <c r="A3371" s="69"/>
      <c r="B3371" s="50"/>
      <c r="C3371" s="372" t="s">
        <v>1212</v>
      </c>
      <c r="D3371" s="372"/>
      <c r="E3371" s="372"/>
      <c r="F3371" s="372"/>
      <c r="G3371" s="372"/>
      <c r="H3371" s="372"/>
      <c r="I3371" s="372"/>
      <c r="J3371" s="372"/>
      <c r="K3371" s="372"/>
      <c r="L3371" s="372"/>
      <c r="M3371" s="372"/>
      <c r="N3371" s="377"/>
      <c r="AF3371" s="39"/>
      <c r="AG3371" s="47"/>
      <c r="AH3371" s="47"/>
      <c r="AI3371" s="3" t="s">
        <v>1212</v>
      </c>
      <c r="AN3371" s="47"/>
      <c r="AO3371" s="47"/>
      <c r="AQ3371" s="47"/>
    </row>
    <row r="3372" spans="1:43" s="4" customFormat="1" ht="15" x14ac:dyDescent="0.25">
      <c r="A3372" s="65"/>
      <c r="B3372" s="66"/>
      <c r="C3372" s="374" t="s">
        <v>72</v>
      </c>
      <c r="D3372" s="374"/>
      <c r="E3372" s="374"/>
      <c r="F3372" s="42"/>
      <c r="G3372" s="43"/>
      <c r="H3372" s="43"/>
      <c r="I3372" s="43"/>
      <c r="J3372" s="45"/>
      <c r="K3372" s="43"/>
      <c r="L3372" s="67">
        <v>990.83</v>
      </c>
      <c r="M3372" s="60"/>
      <c r="N3372" s="115">
        <v>8471.6299999999992</v>
      </c>
      <c r="AF3372" s="39"/>
      <c r="AG3372" s="47"/>
      <c r="AH3372" s="47"/>
      <c r="AN3372" s="47" t="s">
        <v>72</v>
      </c>
      <c r="AO3372" s="47"/>
      <c r="AQ3372" s="47"/>
    </row>
    <row r="3373" spans="1:43" s="4" customFormat="1" ht="23.25" x14ac:dyDescent="0.25">
      <c r="A3373" s="40" t="s">
        <v>1213</v>
      </c>
      <c r="B3373" s="41" t="s">
        <v>672</v>
      </c>
      <c r="C3373" s="374" t="s">
        <v>1214</v>
      </c>
      <c r="D3373" s="374"/>
      <c r="E3373" s="374"/>
      <c r="F3373" s="42" t="s">
        <v>674</v>
      </c>
      <c r="G3373" s="43">
        <v>0.04</v>
      </c>
      <c r="H3373" s="44">
        <v>1</v>
      </c>
      <c r="I3373" s="68">
        <v>0.04</v>
      </c>
      <c r="J3373" s="105">
        <v>7182</v>
      </c>
      <c r="K3373" s="43"/>
      <c r="L3373" s="67">
        <v>287.27999999999997</v>
      </c>
      <c r="M3373" s="43"/>
      <c r="N3373" s="46"/>
      <c r="AF3373" s="39"/>
      <c r="AG3373" s="47"/>
      <c r="AH3373" s="47" t="s">
        <v>1214</v>
      </c>
      <c r="AN3373" s="47"/>
      <c r="AO3373" s="47"/>
      <c r="AQ3373" s="47"/>
    </row>
    <row r="3374" spans="1:43" s="4" customFormat="1" ht="15" x14ac:dyDescent="0.25">
      <c r="A3374" s="69"/>
      <c r="B3374" s="50"/>
      <c r="C3374" s="372" t="s">
        <v>675</v>
      </c>
      <c r="D3374" s="372"/>
      <c r="E3374" s="372"/>
      <c r="F3374" s="372"/>
      <c r="G3374" s="372"/>
      <c r="H3374" s="372"/>
      <c r="I3374" s="372"/>
      <c r="J3374" s="372"/>
      <c r="K3374" s="372"/>
      <c r="L3374" s="372"/>
      <c r="M3374" s="372"/>
      <c r="N3374" s="377"/>
      <c r="AF3374" s="39"/>
      <c r="AG3374" s="47"/>
      <c r="AH3374" s="47"/>
      <c r="AI3374" s="3" t="s">
        <v>675</v>
      </c>
      <c r="AN3374" s="47"/>
      <c r="AO3374" s="47"/>
      <c r="AQ3374" s="47"/>
    </row>
    <row r="3375" spans="1:43" s="4" customFormat="1" ht="15" x14ac:dyDescent="0.25">
      <c r="A3375" s="65"/>
      <c r="B3375" s="66"/>
      <c r="C3375" s="374" t="s">
        <v>72</v>
      </c>
      <c r="D3375" s="374"/>
      <c r="E3375" s="374"/>
      <c r="F3375" s="42"/>
      <c r="G3375" s="43"/>
      <c r="H3375" s="43"/>
      <c r="I3375" s="43"/>
      <c r="J3375" s="45"/>
      <c r="K3375" s="43"/>
      <c r="L3375" s="67">
        <v>287.27999999999997</v>
      </c>
      <c r="M3375" s="60"/>
      <c r="N3375" s="46"/>
      <c r="AF3375" s="39"/>
      <c r="AG3375" s="47"/>
      <c r="AH3375" s="47"/>
      <c r="AN3375" s="47" t="s">
        <v>72</v>
      </c>
      <c r="AO3375" s="47"/>
      <c r="AQ3375" s="47"/>
    </row>
    <row r="3376" spans="1:43" s="4" customFormat="1" ht="15" x14ac:dyDescent="0.25">
      <c r="A3376" s="381" t="s">
        <v>1215</v>
      </c>
      <c r="B3376" s="382"/>
      <c r="C3376" s="382"/>
      <c r="D3376" s="382"/>
      <c r="E3376" s="382"/>
      <c r="F3376" s="382"/>
      <c r="G3376" s="382"/>
      <c r="H3376" s="382"/>
      <c r="I3376" s="382"/>
      <c r="J3376" s="382"/>
      <c r="K3376" s="382"/>
      <c r="L3376" s="382"/>
      <c r="M3376" s="382"/>
      <c r="N3376" s="383"/>
      <c r="AF3376" s="39"/>
      <c r="AG3376" s="47" t="s">
        <v>1215</v>
      </c>
      <c r="AH3376" s="47"/>
      <c r="AN3376" s="47"/>
      <c r="AO3376" s="47"/>
      <c r="AQ3376" s="47"/>
    </row>
    <row r="3377" spans="1:43" s="4" customFormat="1" ht="23.25" x14ac:dyDescent="0.25">
      <c r="A3377" s="40" t="s">
        <v>1216</v>
      </c>
      <c r="B3377" s="41" t="s">
        <v>859</v>
      </c>
      <c r="C3377" s="374" t="s">
        <v>983</v>
      </c>
      <c r="D3377" s="374"/>
      <c r="E3377" s="374"/>
      <c r="F3377" s="42" t="s">
        <v>215</v>
      </c>
      <c r="G3377" s="43">
        <v>0.49</v>
      </c>
      <c r="H3377" s="44">
        <v>1</v>
      </c>
      <c r="I3377" s="68">
        <v>0.49</v>
      </c>
      <c r="J3377" s="45"/>
      <c r="K3377" s="43"/>
      <c r="L3377" s="45"/>
      <c r="M3377" s="43"/>
      <c r="N3377" s="46"/>
      <c r="AF3377" s="39"/>
      <c r="AG3377" s="47"/>
      <c r="AH3377" s="47" t="s">
        <v>983</v>
      </c>
      <c r="AN3377" s="47"/>
      <c r="AO3377" s="47"/>
      <c r="AQ3377" s="47"/>
    </row>
    <row r="3378" spans="1:43" s="4" customFormat="1" ht="15" x14ac:dyDescent="0.25">
      <c r="A3378" s="69"/>
      <c r="B3378" s="50"/>
      <c r="C3378" s="372" t="s">
        <v>1217</v>
      </c>
      <c r="D3378" s="372"/>
      <c r="E3378" s="372"/>
      <c r="F3378" s="372"/>
      <c r="G3378" s="372"/>
      <c r="H3378" s="372"/>
      <c r="I3378" s="372"/>
      <c r="J3378" s="372"/>
      <c r="K3378" s="372"/>
      <c r="L3378" s="372"/>
      <c r="M3378" s="372"/>
      <c r="N3378" s="377"/>
      <c r="AF3378" s="39"/>
      <c r="AG3378" s="47"/>
      <c r="AH3378" s="47"/>
      <c r="AI3378" s="3" t="s">
        <v>1217</v>
      </c>
      <c r="AN3378" s="47"/>
      <c r="AO3378" s="47"/>
      <c r="AQ3378" s="47"/>
    </row>
    <row r="3379" spans="1:43" s="4" customFormat="1" ht="22.5" x14ac:dyDescent="0.25">
      <c r="A3379" s="103"/>
      <c r="B3379" s="49" t="s">
        <v>217</v>
      </c>
      <c r="C3379" s="368" t="s">
        <v>218</v>
      </c>
      <c r="D3379" s="368"/>
      <c r="E3379" s="368"/>
      <c r="F3379" s="368"/>
      <c r="G3379" s="368"/>
      <c r="H3379" s="368"/>
      <c r="I3379" s="368"/>
      <c r="J3379" s="368"/>
      <c r="K3379" s="368"/>
      <c r="L3379" s="368"/>
      <c r="M3379" s="368"/>
      <c r="N3379" s="376"/>
      <c r="AF3379" s="39"/>
      <c r="AG3379" s="47"/>
      <c r="AH3379" s="47"/>
      <c r="AJ3379" s="3" t="s">
        <v>218</v>
      </c>
      <c r="AN3379" s="47"/>
      <c r="AO3379" s="47"/>
      <c r="AQ3379" s="47"/>
    </row>
    <row r="3380" spans="1:43" s="4" customFormat="1" ht="15" x14ac:dyDescent="0.25">
      <c r="A3380" s="48"/>
      <c r="B3380" s="49" t="s">
        <v>58</v>
      </c>
      <c r="C3380" s="372" t="s">
        <v>62</v>
      </c>
      <c r="D3380" s="372"/>
      <c r="E3380" s="372"/>
      <c r="F3380" s="51"/>
      <c r="G3380" s="52"/>
      <c r="H3380" s="52"/>
      <c r="I3380" s="52"/>
      <c r="J3380" s="53">
        <v>137.62</v>
      </c>
      <c r="K3380" s="54">
        <v>1.1499999999999999</v>
      </c>
      <c r="L3380" s="53">
        <v>77.55</v>
      </c>
      <c r="M3380" s="54">
        <v>34.96</v>
      </c>
      <c r="N3380" s="55">
        <v>2711.15</v>
      </c>
      <c r="AF3380" s="39"/>
      <c r="AG3380" s="47"/>
      <c r="AH3380" s="47"/>
      <c r="AK3380" s="3" t="s">
        <v>62</v>
      </c>
      <c r="AN3380" s="47"/>
      <c r="AO3380" s="47"/>
      <c r="AQ3380" s="47"/>
    </row>
    <row r="3381" spans="1:43" s="4" customFormat="1" ht="15" x14ac:dyDescent="0.25">
      <c r="A3381" s="48"/>
      <c r="B3381" s="49" t="s">
        <v>73</v>
      </c>
      <c r="C3381" s="372" t="s">
        <v>175</v>
      </c>
      <c r="D3381" s="372"/>
      <c r="E3381" s="372"/>
      <c r="F3381" s="51"/>
      <c r="G3381" s="52"/>
      <c r="H3381" s="52"/>
      <c r="I3381" s="52"/>
      <c r="J3381" s="53">
        <v>50.47</v>
      </c>
      <c r="K3381" s="54">
        <v>1.1499999999999999</v>
      </c>
      <c r="L3381" s="53">
        <v>28.44</v>
      </c>
      <c r="M3381" s="52"/>
      <c r="N3381" s="58"/>
      <c r="AF3381" s="39"/>
      <c r="AG3381" s="47"/>
      <c r="AH3381" s="47"/>
      <c r="AK3381" s="3" t="s">
        <v>175</v>
      </c>
      <c r="AN3381" s="47"/>
      <c r="AO3381" s="47"/>
      <c r="AQ3381" s="47"/>
    </row>
    <row r="3382" spans="1:43" s="4" customFormat="1" ht="15" x14ac:dyDescent="0.25">
      <c r="A3382" s="48"/>
      <c r="B3382" s="49" t="s">
        <v>78</v>
      </c>
      <c r="C3382" s="372" t="s">
        <v>176</v>
      </c>
      <c r="D3382" s="372"/>
      <c r="E3382" s="372"/>
      <c r="F3382" s="51"/>
      <c r="G3382" s="52"/>
      <c r="H3382" s="52"/>
      <c r="I3382" s="52"/>
      <c r="J3382" s="53">
        <v>5.0199999999999996</v>
      </c>
      <c r="K3382" s="54">
        <v>1.1499999999999999</v>
      </c>
      <c r="L3382" s="53">
        <v>2.83</v>
      </c>
      <c r="M3382" s="54">
        <v>34.96</v>
      </c>
      <c r="N3382" s="64">
        <v>98.94</v>
      </c>
      <c r="AF3382" s="39"/>
      <c r="AG3382" s="47"/>
      <c r="AH3382" s="47"/>
      <c r="AK3382" s="3" t="s">
        <v>176</v>
      </c>
      <c r="AN3382" s="47"/>
      <c r="AO3382" s="47"/>
      <c r="AQ3382" s="47"/>
    </row>
    <row r="3383" spans="1:43" s="4" customFormat="1" ht="15" x14ac:dyDescent="0.25">
      <c r="A3383" s="48"/>
      <c r="B3383" s="49" t="s">
        <v>122</v>
      </c>
      <c r="C3383" s="372" t="s">
        <v>177</v>
      </c>
      <c r="D3383" s="372"/>
      <c r="E3383" s="372"/>
      <c r="F3383" s="51"/>
      <c r="G3383" s="52"/>
      <c r="H3383" s="52"/>
      <c r="I3383" s="52"/>
      <c r="J3383" s="53">
        <v>37.909999999999997</v>
      </c>
      <c r="K3383" s="52"/>
      <c r="L3383" s="53">
        <v>18.579999999999998</v>
      </c>
      <c r="M3383" s="52"/>
      <c r="N3383" s="58"/>
      <c r="AF3383" s="39"/>
      <c r="AG3383" s="47"/>
      <c r="AH3383" s="47"/>
      <c r="AK3383" s="3" t="s">
        <v>177</v>
      </c>
      <c r="AN3383" s="47"/>
      <c r="AO3383" s="47"/>
      <c r="AQ3383" s="47"/>
    </row>
    <row r="3384" spans="1:43" s="4" customFormat="1" ht="15" x14ac:dyDescent="0.25">
      <c r="A3384" s="56"/>
      <c r="B3384" s="49"/>
      <c r="C3384" s="372" t="s">
        <v>63</v>
      </c>
      <c r="D3384" s="372"/>
      <c r="E3384" s="372"/>
      <c r="F3384" s="51" t="s">
        <v>64</v>
      </c>
      <c r="G3384" s="54">
        <v>14.64</v>
      </c>
      <c r="H3384" s="54">
        <v>1.1499999999999999</v>
      </c>
      <c r="I3384" s="114">
        <v>8.2496399999999994</v>
      </c>
      <c r="J3384" s="57"/>
      <c r="K3384" s="52"/>
      <c r="L3384" s="57"/>
      <c r="M3384" s="52"/>
      <c r="N3384" s="58"/>
      <c r="AF3384" s="39"/>
      <c r="AG3384" s="47"/>
      <c r="AH3384" s="47"/>
      <c r="AL3384" s="3" t="s">
        <v>63</v>
      </c>
      <c r="AN3384" s="47"/>
      <c r="AO3384" s="47"/>
      <c r="AQ3384" s="47"/>
    </row>
    <row r="3385" spans="1:43" s="4" customFormat="1" ht="15" x14ac:dyDescent="0.25">
      <c r="A3385" s="56"/>
      <c r="B3385" s="49"/>
      <c r="C3385" s="372" t="s">
        <v>178</v>
      </c>
      <c r="D3385" s="372"/>
      <c r="E3385" s="372"/>
      <c r="F3385" s="51" t="s">
        <v>64</v>
      </c>
      <c r="G3385" s="104">
        <v>0.4</v>
      </c>
      <c r="H3385" s="54">
        <v>1.1499999999999999</v>
      </c>
      <c r="I3385" s="70">
        <v>0.22539999999999999</v>
      </c>
      <c r="J3385" s="57"/>
      <c r="K3385" s="52"/>
      <c r="L3385" s="57"/>
      <c r="M3385" s="52"/>
      <c r="N3385" s="58"/>
      <c r="AF3385" s="39"/>
      <c r="AG3385" s="47"/>
      <c r="AH3385" s="47"/>
      <c r="AL3385" s="3" t="s">
        <v>178</v>
      </c>
      <c r="AN3385" s="47"/>
      <c r="AO3385" s="47"/>
      <c r="AQ3385" s="47"/>
    </row>
    <row r="3386" spans="1:43" s="4" customFormat="1" ht="15" x14ac:dyDescent="0.25">
      <c r="A3386" s="48"/>
      <c r="B3386" s="49"/>
      <c r="C3386" s="375" t="s">
        <v>65</v>
      </c>
      <c r="D3386" s="375"/>
      <c r="E3386" s="375"/>
      <c r="F3386" s="59"/>
      <c r="G3386" s="60"/>
      <c r="H3386" s="60"/>
      <c r="I3386" s="60"/>
      <c r="J3386" s="61">
        <v>226</v>
      </c>
      <c r="K3386" s="60"/>
      <c r="L3386" s="61">
        <v>124.57</v>
      </c>
      <c r="M3386" s="60"/>
      <c r="N3386" s="62"/>
      <c r="AF3386" s="39"/>
      <c r="AG3386" s="47"/>
      <c r="AH3386" s="47"/>
      <c r="AM3386" s="3" t="s">
        <v>65</v>
      </c>
      <c r="AN3386" s="47"/>
      <c r="AO3386" s="47"/>
      <c r="AQ3386" s="47"/>
    </row>
    <row r="3387" spans="1:43" s="4" customFormat="1" ht="15" x14ac:dyDescent="0.25">
      <c r="A3387" s="56"/>
      <c r="B3387" s="49"/>
      <c r="C3387" s="372" t="s">
        <v>66</v>
      </c>
      <c r="D3387" s="372"/>
      <c r="E3387" s="372"/>
      <c r="F3387" s="51"/>
      <c r="G3387" s="52"/>
      <c r="H3387" s="52"/>
      <c r="I3387" s="52"/>
      <c r="J3387" s="57"/>
      <c r="K3387" s="52"/>
      <c r="L3387" s="53">
        <v>80.38</v>
      </c>
      <c r="M3387" s="52"/>
      <c r="N3387" s="55">
        <v>2810.09</v>
      </c>
      <c r="AF3387" s="39"/>
      <c r="AG3387" s="47"/>
      <c r="AH3387" s="47"/>
      <c r="AL3387" s="3" t="s">
        <v>66</v>
      </c>
      <c r="AN3387" s="47"/>
      <c r="AO3387" s="47"/>
      <c r="AQ3387" s="47"/>
    </row>
    <row r="3388" spans="1:43" s="4" customFormat="1" ht="23.25" x14ac:dyDescent="0.25">
      <c r="A3388" s="56"/>
      <c r="B3388" s="49" t="s">
        <v>681</v>
      </c>
      <c r="C3388" s="372" t="s">
        <v>682</v>
      </c>
      <c r="D3388" s="372"/>
      <c r="E3388" s="372"/>
      <c r="F3388" s="51" t="s">
        <v>69</v>
      </c>
      <c r="G3388" s="63">
        <v>97</v>
      </c>
      <c r="H3388" s="52"/>
      <c r="I3388" s="63">
        <v>97</v>
      </c>
      <c r="J3388" s="57"/>
      <c r="K3388" s="52"/>
      <c r="L3388" s="53">
        <v>77.97</v>
      </c>
      <c r="M3388" s="52"/>
      <c r="N3388" s="55">
        <v>2725.79</v>
      </c>
      <c r="AF3388" s="39"/>
      <c r="AG3388" s="47"/>
      <c r="AH3388" s="47"/>
      <c r="AL3388" s="3" t="s">
        <v>682</v>
      </c>
      <c r="AN3388" s="47"/>
      <c r="AO3388" s="47"/>
      <c r="AQ3388" s="47"/>
    </row>
    <row r="3389" spans="1:43" s="4" customFormat="1" ht="23.25" x14ac:dyDescent="0.25">
      <c r="A3389" s="56"/>
      <c r="B3389" s="49" t="s">
        <v>683</v>
      </c>
      <c r="C3389" s="372" t="s">
        <v>684</v>
      </c>
      <c r="D3389" s="372"/>
      <c r="E3389" s="372"/>
      <c r="F3389" s="51" t="s">
        <v>69</v>
      </c>
      <c r="G3389" s="63">
        <v>51</v>
      </c>
      <c r="H3389" s="52"/>
      <c r="I3389" s="63">
        <v>51</v>
      </c>
      <c r="J3389" s="57"/>
      <c r="K3389" s="52"/>
      <c r="L3389" s="53">
        <v>40.99</v>
      </c>
      <c r="M3389" s="52"/>
      <c r="N3389" s="55">
        <v>1433.15</v>
      </c>
      <c r="AF3389" s="39"/>
      <c r="AG3389" s="47"/>
      <c r="AH3389" s="47"/>
      <c r="AL3389" s="3" t="s">
        <v>684</v>
      </c>
      <c r="AN3389" s="47"/>
      <c r="AO3389" s="47"/>
      <c r="AQ3389" s="47"/>
    </row>
    <row r="3390" spans="1:43" s="4" customFormat="1" ht="15" x14ac:dyDescent="0.25">
      <c r="A3390" s="65"/>
      <c r="B3390" s="66"/>
      <c r="C3390" s="374" t="s">
        <v>72</v>
      </c>
      <c r="D3390" s="374"/>
      <c r="E3390" s="374"/>
      <c r="F3390" s="42"/>
      <c r="G3390" s="43"/>
      <c r="H3390" s="43"/>
      <c r="I3390" s="43"/>
      <c r="J3390" s="45"/>
      <c r="K3390" s="43"/>
      <c r="L3390" s="67">
        <v>243.53</v>
      </c>
      <c r="M3390" s="60"/>
      <c r="N3390" s="46"/>
      <c r="AF3390" s="39"/>
      <c r="AG3390" s="47"/>
      <c r="AH3390" s="47"/>
      <c r="AN3390" s="47" t="s">
        <v>72</v>
      </c>
      <c r="AO3390" s="47"/>
      <c r="AQ3390" s="47"/>
    </row>
    <row r="3391" spans="1:43" s="4" customFormat="1" ht="23.25" x14ac:dyDescent="0.25">
      <c r="A3391" s="40" t="s">
        <v>1218</v>
      </c>
      <c r="B3391" s="41" t="s">
        <v>1219</v>
      </c>
      <c r="C3391" s="374" t="s">
        <v>1220</v>
      </c>
      <c r="D3391" s="374"/>
      <c r="E3391" s="374"/>
      <c r="F3391" s="42" t="s">
        <v>661</v>
      </c>
      <c r="G3391" s="43">
        <v>4.9979999999999997E-2</v>
      </c>
      <c r="H3391" s="44">
        <v>1</v>
      </c>
      <c r="I3391" s="118">
        <v>4.9979999999999997E-2</v>
      </c>
      <c r="J3391" s="105">
        <v>26692.86</v>
      </c>
      <c r="K3391" s="43"/>
      <c r="L3391" s="105">
        <v>1334.11</v>
      </c>
      <c r="M3391" s="43"/>
      <c r="N3391" s="46"/>
      <c r="AF3391" s="39"/>
      <c r="AG3391" s="47"/>
      <c r="AH3391" s="47" t="s">
        <v>1220</v>
      </c>
      <c r="AN3391" s="47"/>
      <c r="AO3391" s="47"/>
      <c r="AQ3391" s="47"/>
    </row>
    <row r="3392" spans="1:43" s="4" customFormat="1" ht="15" x14ac:dyDescent="0.25">
      <c r="A3392" s="69"/>
      <c r="B3392" s="50"/>
      <c r="C3392" s="372" t="s">
        <v>1221</v>
      </c>
      <c r="D3392" s="372"/>
      <c r="E3392" s="372"/>
      <c r="F3392" s="372"/>
      <c r="G3392" s="372"/>
      <c r="H3392" s="372"/>
      <c r="I3392" s="372"/>
      <c r="J3392" s="372"/>
      <c r="K3392" s="372"/>
      <c r="L3392" s="372"/>
      <c r="M3392" s="372"/>
      <c r="N3392" s="377"/>
      <c r="AF3392" s="39"/>
      <c r="AG3392" s="47"/>
      <c r="AH3392" s="47"/>
      <c r="AI3392" s="3" t="s">
        <v>1221</v>
      </c>
      <c r="AN3392" s="47"/>
      <c r="AO3392" s="47"/>
      <c r="AQ3392" s="47"/>
    </row>
    <row r="3393" spans="1:43" s="4" customFormat="1" ht="15" x14ac:dyDescent="0.25">
      <c r="A3393" s="65"/>
      <c r="B3393" s="66"/>
      <c r="C3393" s="374" t="s">
        <v>72</v>
      </c>
      <c r="D3393" s="374"/>
      <c r="E3393" s="374"/>
      <c r="F3393" s="42"/>
      <c r="G3393" s="43"/>
      <c r="H3393" s="43"/>
      <c r="I3393" s="43"/>
      <c r="J3393" s="45"/>
      <c r="K3393" s="43"/>
      <c r="L3393" s="105">
        <v>1334.11</v>
      </c>
      <c r="M3393" s="60"/>
      <c r="N3393" s="46"/>
      <c r="AF3393" s="39"/>
      <c r="AG3393" s="47"/>
      <c r="AH3393" s="47"/>
      <c r="AN3393" s="47" t="s">
        <v>72</v>
      </c>
      <c r="AO3393" s="47"/>
      <c r="AQ3393" s="47"/>
    </row>
    <row r="3394" spans="1:43" s="4" customFormat="1" ht="23.25" x14ac:dyDescent="0.25">
      <c r="A3394" s="40" t="s">
        <v>1222</v>
      </c>
      <c r="B3394" s="41" t="s">
        <v>690</v>
      </c>
      <c r="C3394" s="374" t="s">
        <v>691</v>
      </c>
      <c r="D3394" s="374"/>
      <c r="E3394" s="374"/>
      <c r="F3394" s="42" t="s">
        <v>215</v>
      </c>
      <c r="G3394" s="43">
        <v>0.45</v>
      </c>
      <c r="H3394" s="44">
        <v>1</v>
      </c>
      <c r="I3394" s="68">
        <v>0.45</v>
      </c>
      <c r="J3394" s="45"/>
      <c r="K3394" s="43"/>
      <c r="L3394" s="45"/>
      <c r="M3394" s="43"/>
      <c r="N3394" s="46"/>
      <c r="AF3394" s="39"/>
      <c r="AG3394" s="47"/>
      <c r="AH3394" s="47" t="s">
        <v>691</v>
      </c>
      <c r="AN3394" s="47"/>
      <c r="AO3394" s="47"/>
      <c r="AQ3394" s="47"/>
    </row>
    <row r="3395" spans="1:43" s="4" customFormat="1" ht="15" x14ac:dyDescent="0.25">
      <c r="A3395" s="69"/>
      <c r="B3395" s="50"/>
      <c r="C3395" s="372" t="s">
        <v>1223</v>
      </c>
      <c r="D3395" s="372"/>
      <c r="E3395" s="372"/>
      <c r="F3395" s="372"/>
      <c r="G3395" s="372"/>
      <c r="H3395" s="372"/>
      <c r="I3395" s="372"/>
      <c r="J3395" s="372"/>
      <c r="K3395" s="372"/>
      <c r="L3395" s="372"/>
      <c r="M3395" s="372"/>
      <c r="N3395" s="377"/>
      <c r="AF3395" s="39"/>
      <c r="AG3395" s="47"/>
      <c r="AH3395" s="47"/>
      <c r="AI3395" s="3" t="s">
        <v>1223</v>
      </c>
      <c r="AN3395" s="47"/>
      <c r="AO3395" s="47"/>
      <c r="AQ3395" s="47"/>
    </row>
    <row r="3396" spans="1:43" s="4" customFormat="1" ht="22.5" x14ac:dyDescent="0.25">
      <c r="A3396" s="103"/>
      <c r="B3396" s="49" t="s">
        <v>217</v>
      </c>
      <c r="C3396" s="368" t="s">
        <v>218</v>
      </c>
      <c r="D3396" s="368"/>
      <c r="E3396" s="368"/>
      <c r="F3396" s="368"/>
      <c r="G3396" s="368"/>
      <c r="H3396" s="368"/>
      <c r="I3396" s="368"/>
      <c r="J3396" s="368"/>
      <c r="K3396" s="368"/>
      <c r="L3396" s="368"/>
      <c r="M3396" s="368"/>
      <c r="N3396" s="376"/>
      <c r="AF3396" s="39"/>
      <c r="AG3396" s="47"/>
      <c r="AH3396" s="47"/>
      <c r="AJ3396" s="3" t="s">
        <v>218</v>
      </c>
      <c r="AN3396" s="47"/>
      <c r="AO3396" s="47"/>
      <c r="AQ3396" s="47"/>
    </row>
    <row r="3397" spans="1:43" s="4" customFormat="1" ht="15" x14ac:dyDescent="0.25">
      <c r="A3397" s="48"/>
      <c r="B3397" s="49" t="s">
        <v>58</v>
      </c>
      <c r="C3397" s="372" t="s">
        <v>62</v>
      </c>
      <c r="D3397" s="372"/>
      <c r="E3397" s="372"/>
      <c r="F3397" s="51"/>
      <c r="G3397" s="52"/>
      <c r="H3397" s="52"/>
      <c r="I3397" s="52"/>
      <c r="J3397" s="53">
        <v>49.82</v>
      </c>
      <c r="K3397" s="54">
        <v>1.1499999999999999</v>
      </c>
      <c r="L3397" s="53">
        <v>25.78</v>
      </c>
      <c r="M3397" s="54">
        <v>34.96</v>
      </c>
      <c r="N3397" s="64">
        <v>901.27</v>
      </c>
      <c r="AF3397" s="39"/>
      <c r="AG3397" s="47"/>
      <c r="AH3397" s="47"/>
      <c r="AK3397" s="3" t="s">
        <v>62</v>
      </c>
      <c r="AN3397" s="47"/>
      <c r="AO3397" s="47"/>
      <c r="AQ3397" s="47"/>
    </row>
    <row r="3398" spans="1:43" s="4" customFormat="1" ht="15" x14ac:dyDescent="0.25">
      <c r="A3398" s="48"/>
      <c r="B3398" s="49" t="s">
        <v>73</v>
      </c>
      <c r="C3398" s="372" t="s">
        <v>175</v>
      </c>
      <c r="D3398" s="372"/>
      <c r="E3398" s="372"/>
      <c r="F3398" s="51"/>
      <c r="G3398" s="52"/>
      <c r="H3398" s="52"/>
      <c r="I3398" s="52"/>
      <c r="J3398" s="53">
        <v>256.27</v>
      </c>
      <c r="K3398" s="54">
        <v>1.1499999999999999</v>
      </c>
      <c r="L3398" s="53">
        <v>132.62</v>
      </c>
      <c r="M3398" s="52"/>
      <c r="N3398" s="58"/>
      <c r="AF3398" s="39"/>
      <c r="AG3398" s="47"/>
      <c r="AH3398" s="47"/>
      <c r="AK3398" s="3" t="s">
        <v>175</v>
      </c>
      <c r="AN3398" s="47"/>
      <c r="AO3398" s="47"/>
      <c r="AQ3398" s="47"/>
    </row>
    <row r="3399" spans="1:43" s="4" customFormat="1" ht="15" x14ac:dyDescent="0.25">
      <c r="A3399" s="48"/>
      <c r="B3399" s="49" t="s">
        <v>78</v>
      </c>
      <c r="C3399" s="372" t="s">
        <v>176</v>
      </c>
      <c r="D3399" s="372"/>
      <c r="E3399" s="372"/>
      <c r="F3399" s="51"/>
      <c r="G3399" s="52"/>
      <c r="H3399" s="52"/>
      <c r="I3399" s="52"/>
      <c r="J3399" s="53">
        <v>45.24</v>
      </c>
      <c r="K3399" s="54">
        <v>1.1499999999999999</v>
      </c>
      <c r="L3399" s="53">
        <v>23.41</v>
      </c>
      <c r="M3399" s="54">
        <v>34.96</v>
      </c>
      <c r="N3399" s="64">
        <v>818.41</v>
      </c>
      <c r="AF3399" s="39"/>
      <c r="AG3399" s="47"/>
      <c r="AH3399" s="47"/>
      <c r="AK3399" s="3" t="s">
        <v>176</v>
      </c>
      <c r="AN3399" s="47"/>
      <c r="AO3399" s="47"/>
      <c r="AQ3399" s="47"/>
    </row>
    <row r="3400" spans="1:43" s="4" customFormat="1" ht="15" x14ac:dyDescent="0.25">
      <c r="A3400" s="48"/>
      <c r="B3400" s="49" t="s">
        <v>122</v>
      </c>
      <c r="C3400" s="372" t="s">
        <v>177</v>
      </c>
      <c r="D3400" s="372"/>
      <c r="E3400" s="372"/>
      <c r="F3400" s="51"/>
      <c r="G3400" s="52"/>
      <c r="H3400" s="52"/>
      <c r="I3400" s="52"/>
      <c r="J3400" s="53">
        <v>1</v>
      </c>
      <c r="K3400" s="52"/>
      <c r="L3400" s="53">
        <v>0.45</v>
      </c>
      <c r="M3400" s="52"/>
      <c r="N3400" s="58"/>
      <c r="AF3400" s="39"/>
      <c r="AG3400" s="47"/>
      <c r="AH3400" s="47"/>
      <c r="AK3400" s="3" t="s">
        <v>177</v>
      </c>
      <c r="AN3400" s="47"/>
      <c r="AO3400" s="47"/>
      <c r="AQ3400" s="47"/>
    </row>
    <row r="3401" spans="1:43" s="4" customFormat="1" ht="15" x14ac:dyDescent="0.25">
      <c r="A3401" s="56"/>
      <c r="B3401" s="49"/>
      <c r="C3401" s="372" t="s">
        <v>63</v>
      </c>
      <c r="D3401" s="372"/>
      <c r="E3401" s="372"/>
      <c r="F3401" s="51" t="s">
        <v>64</v>
      </c>
      <c r="G3401" s="104">
        <v>5.3</v>
      </c>
      <c r="H3401" s="54">
        <v>1.1499999999999999</v>
      </c>
      <c r="I3401" s="114">
        <v>2.74275</v>
      </c>
      <c r="J3401" s="57"/>
      <c r="K3401" s="52"/>
      <c r="L3401" s="57"/>
      <c r="M3401" s="52"/>
      <c r="N3401" s="58"/>
      <c r="AF3401" s="39"/>
      <c r="AG3401" s="47"/>
      <c r="AH3401" s="47"/>
      <c r="AL3401" s="3" t="s">
        <v>63</v>
      </c>
      <c r="AN3401" s="47"/>
      <c r="AO3401" s="47"/>
      <c r="AQ3401" s="47"/>
    </row>
    <row r="3402" spans="1:43" s="4" customFormat="1" ht="15" x14ac:dyDescent="0.25">
      <c r="A3402" s="56"/>
      <c r="B3402" s="49"/>
      <c r="C3402" s="372" t="s">
        <v>178</v>
      </c>
      <c r="D3402" s="372"/>
      <c r="E3402" s="372"/>
      <c r="F3402" s="51" t="s">
        <v>64</v>
      </c>
      <c r="G3402" s="104">
        <v>3.9</v>
      </c>
      <c r="H3402" s="54">
        <v>1.1499999999999999</v>
      </c>
      <c r="I3402" s="114">
        <v>2.0182500000000001</v>
      </c>
      <c r="J3402" s="57"/>
      <c r="K3402" s="52"/>
      <c r="L3402" s="57"/>
      <c r="M3402" s="52"/>
      <c r="N3402" s="58"/>
      <c r="AF3402" s="39"/>
      <c r="AG3402" s="47"/>
      <c r="AH3402" s="47"/>
      <c r="AL3402" s="3" t="s">
        <v>178</v>
      </c>
      <c r="AN3402" s="47"/>
      <c r="AO3402" s="47"/>
      <c r="AQ3402" s="47"/>
    </row>
    <row r="3403" spans="1:43" s="4" customFormat="1" ht="15" x14ac:dyDescent="0.25">
      <c r="A3403" s="48"/>
      <c r="B3403" s="49"/>
      <c r="C3403" s="375" t="s">
        <v>65</v>
      </c>
      <c r="D3403" s="375"/>
      <c r="E3403" s="375"/>
      <c r="F3403" s="59"/>
      <c r="G3403" s="60"/>
      <c r="H3403" s="60"/>
      <c r="I3403" s="60"/>
      <c r="J3403" s="61">
        <v>307.08999999999997</v>
      </c>
      <c r="K3403" s="60"/>
      <c r="L3403" s="61">
        <v>158.85</v>
      </c>
      <c r="M3403" s="60"/>
      <c r="N3403" s="62"/>
      <c r="AF3403" s="39"/>
      <c r="AG3403" s="47"/>
      <c r="AH3403" s="47"/>
      <c r="AM3403" s="3" t="s">
        <v>65</v>
      </c>
      <c r="AN3403" s="47"/>
      <c r="AO3403" s="47"/>
      <c r="AQ3403" s="47"/>
    </row>
    <row r="3404" spans="1:43" s="4" customFormat="1" ht="15" x14ac:dyDescent="0.25">
      <c r="A3404" s="56"/>
      <c r="B3404" s="49"/>
      <c r="C3404" s="372" t="s">
        <v>66</v>
      </c>
      <c r="D3404" s="372"/>
      <c r="E3404" s="372"/>
      <c r="F3404" s="51"/>
      <c r="G3404" s="52"/>
      <c r="H3404" s="52"/>
      <c r="I3404" s="52"/>
      <c r="J3404" s="57"/>
      <c r="K3404" s="52"/>
      <c r="L3404" s="53">
        <v>49.19</v>
      </c>
      <c r="M3404" s="52"/>
      <c r="N3404" s="55">
        <v>1719.68</v>
      </c>
      <c r="AF3404" s="39"/>
      <c r="AG3404" s="47"/>
      <c r="AH3404" s="47"/>
      <c r="AL3404" s="3" t="s">
        <v>66</v>
      </c>
      <c r="AN3404" s="47"/>
      <c r="AO3404" s="47"/>
      <c r="AQ3404" s="47"/>
    </row>
    <row r="3405" spans="1:43" s="4" customFormat="1" ht="23.25" x14ac:dyDescent="0.25">
      <c r="A3405" s="56"/>
      <c r="B3405" s="49" t="s">
        <v>681</v>
      </c>
      <c r="C3405" s="372" t="s">
        <v>682</v>
      </c>
      <c r="D3405" s="372"/>
      <c r="E3405" s="372"/>
      <c r="F3405" s="51" t="s">
        <v>69</v>
      </c>
      <c r="G3405" s="63">
        <v>97</v>
      </c>
      <c r="H3405" s="52"/>
      <c r="I3405" s="63">
        <v>97</v>
      </c>
      <c r="J3405" s="57"/>
      <c r="K3405" s="52"/>
      <c r="L3405" s="53">
        <v>47.71</v>
      </c>
      <c r="M3405" s="52"/>
      <c r="N3405" s="55">
        <v>1668.09</v>
      </c>
      <c r="AF3405" s="39"/>
      <c r="AG3405" s="47"/>
      <c r="AH3405" s="47"/>
      <c r="AL3405" s="3" t="s">
        <v>682</v>
      </c>
      <c r="AN3405" s="47"/>
      <c r="AO3405" s="47"/>
      <c r="AQ3405" s="47"/>
    </row>
    <row r="3406" spans="1:43" s="4" customFormat="1" ht="23.25" x14ac:dyDescent="0.25">
      <c r="A3406" s="56"/>
      <c r="B3406" s="49" t="s">
        <v>683</v>
      </c>
      <c r="C3406" s="372" t="s">
        <v>684</v>
      </c>
      <c r="D3406" s="372"/>
      <c r="E3406" s="372"/>
      <c r="F3406" s="51" t="s">
        <v>69</v>
      </c>
      <c r="G3406" s="63">
        <v>51</v>
      </c>
      <c r="H3406" s="52"/>
      <c r="I3406" s="63">
        <v>51</v>
      </c>
      <c r="J3406" s="57"/>
      <c r="K3406" s="52"/>
      <c r="L3406" s="53">
        <v>25.09</v>
      </c>
      <c r="M3406" s="52"/>
      <c r="N3406" s="64">
        <v>877.04</v>
      </c>
      <c r="AF3406" s="39"/>
      <c r="AG3406" s="47"/>
      <c r="AH3406" s="47"/>
      <c r="AL3406" s="3" t="s">
        <v>684</v>
      </c>
      <c r="AN3406" s="47"/>
      <c r="AO3406" s="47"/>
      <c r="AQ3406" s="47"/>
    </row>
    <row r="3407" spans="1:43" s="4" customFormat="1" ht="15" x14ac:dyDescent="0.25">
      <c r="A3407" s="65"/>
      <c r="B3407" s="66"/>
      <c r="C3407" s="374" t="s">
        <v>72</v>
      </c>
      <c r="D3407" s="374"/>
      <c r="E3407" s="374"/>
      <c r="F3407" s="42"/>
      <c r="G3407" s="43"/>
      <c r="H3407" s="43"/>
      <c r="I3407" s="43"/>
      <c r="J3407" s="45"/>
      <c r="K3407" s="43"/>
      <c r="L3407" s="67">
        <v>231.65</v>
      </c>
      <c r="M3407" s="60"/>
      <c r="N3407" s="46"/>
      <c r="AF3407" s="39"/>
      <c r="AG3407" s="47"/>
      <c r="AH3407" s="47"/>
      <c r="AN3407" s="47" t="s">
        <v>72</v>
      </c>
      <c r="AO3407" s="47"/>
      <c r="AQ3407" s="47"/>
    </row>
    <row r="3408" spans="1:43" s="4" customFormat="1" ht="23.25" x14ac:dyDescent="0.25">
      <c r="A3408" s="40" t="s">
        <v>1224</v>
      </c>
      <c r="B3408" s="41" t="s">
        <v>694</v>
      </c>
      <c r="C3408" s="374" t="s">
        <v>695</v>
      </c>
      <c r="D3408" s="374"/>
      <c r="E3408" s="374"/>
      <c r="F3408" s="42" t="s">
        <v>215</v>
      </c>
      <c r="G3408" s="43">
        <v>0.1</v>
      </c>
      <c r="H3408" s="44">
        <v>1</v>
      </c>
      <c r="I3408" s="120">
        <v>0.1</v>
      </c>
      <c r="J3408" s="45"/>
      <c r="K3408" s="43"/>
      <c r="L3408" s="45"/>
      <c r="M3408" s="43"/>
      <c r="N3408" s="46"/>
      <c r="AF3408" s="39"/>
      <c r="AG3408" s="47"/>
      <c r="AH3408" s="47" t="s">
        <v>695</v>
      </c>
      <c r="AN3408" s="47"/>
      <c r="AO3408" s="47"/>
      <c r="AQ3408" s="47"/>
    </row>
    <row r="3409" spans="1:43" s="4" customFormat="1" ht="15" x14ac:dyDescent="0.25">
      <c r="A3409" s="69"/>
      <c r="B3409" s="50"/>
      <c r="C3409" s="372" t="s">
        <v>736</v>
      </c>
      <c r="D3409" s="372"/>
      <c r="E3409" s="372"/>
      <c r="F3409" s="372"/>
      <c r="G3409" s="372"/>
      <c r="H3409" s="372"/>
      <c r="I3409" s="372"/>
      <c r="J3409" s="372"/>
      <c r="K3409" s="372"/>
      <c r="L3409" s="372"/>
      <c r="M3409" s="372"/>
      <c r="N3409" s="377"/>
      <c r="AF3409" s="39"/>
      <c r="AG3409" s="47"/>
      <c r="AH3409" s="47"/>
      <c r="AI3409" s="3" t="s">
        <v>736</v>
      </c>
      <c r="AN3409" s="47"/>
      <c r="AO3409" s="47"/>
      <c r="AQ3409" s="47"/>
    </row>
    <row r="3410" spans="1:43" s="4" customFormat="1" ht="22.5" x14ac:dyDescent="0.25">
      <c r="A3410" s="103"/>
      <c r="B3410" s="49" t="s">
        <v>217</v>
      </c>
      <c r="C3410" s="368" t="s">
        <v>218</v>
      </c>
      <c r="D3410" s="368"/>
      <c r="E3410" s="368"/>
      <c r="F3410" s="368"/>
      <c r="G3410" s="368"/>
      <c r="H3410" s="368"/>
      <c r="I3410" s="368"/>
      <c r="J3410" s="368"/>
      <c r="K3410" s="368"/>
      <c r="L3410" s="368"/>
      <c r="M3410" s="368"/>
      <c r="N3410" s="376"/>
      <c r="AF3410" s="39"/>
      <c r="AG3410" s="47"/>
      <c r="AH3410" s="47"/>
      <c r="AJ3410" s="3" t="s">
        <v>218</v>
      </c>
      <c r="AN3410" s="47"/>
      <c r="AO3410" s="47"/>
      <c r="AQ3410" s="47"/>
    </row>
    <row r="3411" spans="1:43" s="4" customFormat="1" ht="15" x14ac:dyDescent="0.25">
      <c r="A3411" s="48"/>
      <c r="B3411" s="49" t="s">
        <v>58</v>
      </c>
      <c r="C3411" s="372" t="s">
        <v>62</v>
      </c>
      <c r="D3411" s="372"/>
      <c r="E3411" s="372"/>
      <c r="F3411" s="51"/>
      <c r="G3411" s="52"/>
      <c r="H3411" s="52"/>
      <c r="I3411" s="52"/>
      <c r="J3411" s="53">
        <v>18.71</v>
      </c>
      <c r="K3411" s="54">
        <v>1.1499999999999999</v>
      </c>
      <c r="L3411" s="53">
        <v>2.15</v>
      </c>
      <c r="M3411" s="54">
        <v>34.96</v>
      </c>
      <c r="N3411" s="64">
        <v>75.16</v>
      </c>
      <c r="AF3411" s="39"/>
      <c r="AG3411" s="47"/>
      <c r="AH3411" s="47"/>
      <c r="AK3411" s="3" t="s">
        <v>62</v>
      </c>
      <c r="AN3411" s="47"/>
      <c r="AO3411" s="47"/>
      <c r="AQ3411" s="47"/>
    </row>
    <row r="3412" spans="1:43" s="4" customFormat="1" ht="15" x14ac:dyDescent="0.25">
      <c r="A3412" s="48"/>
      <c r="B3412" s="49" t="s">
        <v>73</v>
      </c>
      <c r="C3412" s="372" t="s">
        <v>175</v>
      </c>
      <c r="D3412" s="372"/>
      <c r="E3412" s="372"/>
      <c r="F3412" s="51"/>
      <c r="G3412" s="52"/>
      <c r="H3412" s="52"/>
      <c r="I3412" s="52"/>
      <c r="J3412" s="53">
        <v>5.26</v>
      </c>
      <c r="K3412" s="54">
        <v>1.1499999999999999</v>
      </c>
      <c r="L3412" s="53">
        <v>0.6</v>
      </c>
      <c r="M3412" s="52"/>
      <c r="N3412" s="58"/>
      <c r="AF3412" s="39"/>
      <c r="AG3412" s="47"/>
      <c r="AH3412" s="47"/>
      <c r="AK3412" s="3" t="s">
        <v>175</v>
      </c>
      <c r="AN3412" s="47"/>
      <c r="AO3412" s="47"/>
      <c r="AQ3412" s="47"/>
    </row>
    <row r="3413" spans="1:43" s="4" customFormat="1" ht="15" x14ac:dyDescent="0.25">
      <c r="A3413" s="48"/>
      <c r="B3413" s="49" t="s">
        <v>78</v>
      </c>
      <c r="C3413" s="372" t="s">
        <v>176</v>
      </c>
      <c r="D3413" s="372"/>
      <c r="E3413" s="372"/>
      <c r="F3413" s="51"/>
      <c r="G3413" s="52"/>
      <c r="H3413" s="52"/>
      <c r="I3413" s="52"/>
      <c r="J3413" s="53">
        <v>0.93</v>
      </c>
      <c r="K3413" s="54">
        <v>1.1499999999999999</v>
      </c>
      <c r="L3413" s="53">
        <v>0.11</v>
      </c>
      <c r="M3413" s="54">
        <v>34.96</v>
      </c>
      <c r="N3413" s="64">
        <v>3.85</v>
      </c>
      <c r="AF3413" s="39"/>
      <c r="AG3413" s="47"/>
      <c r="AH3413" s="47"/>
      <c r="AK3413" s="3" t="s">
        <v>176</v>
      </c>
      <c r="AN3413" s="47"/>
      <c r="AO3413" s="47"/>
      <c r="AQ3413" s="47"/>
    </row>
    <row r="3414" spans="1:43" s="4" customFormat="1" ht="15" x14ac:dyDescent="0.25">
      <c r="A3414" s="48"/>
      <c r="B3414" s="49" t="s">
        <v>122</v>
      </c>
      <c r="C3414" s="372" t="s">
        <v>177</v>
      </c>
      <c r="D3414" s="372"/>
      <c r="E3414" s="372"/>
      <c r="F3414" s="51"/>
      <c r="G3414" s="52"/>
      <c r="H3414" s="52"/>
      <c r="I3414" s="52"/>
      <c r="J3414" s="53">
        <v>0.37</v>
      </c>
      <c r="K3414" s="52"/>
      <c r="L3414" s="53">
        <v>0.04</v>
      </c>
      <c r="M3414" s="52"/>
      <c r="N3414" s="58"/>
      <c r="AF3414" s="39"/>
      <c r="AG3414" s="47"/>
      <c r="AH3414" s="47"/>
      <c r="AK3414" s="3" t="s">
        <v>177</v>
      </c>
      <c r="AN3414" s="47"/>
      <c r="AO3414" s="47"/>
      <c r="AQ3414" s="47"/>
    </row>
    <row r="3415" spans="1:43" s="4" customFormat="1" ht="15" x14ac:dyDescent="0.25">
      <c r="A3415" s="56"/>
      <c r="B3415" s="49"/>
      <c r="C3415" s="372" t="s">
        <v>63</v>
      </c>
      <c r="D3415" s="372"/>
      <c r="E3415" s="372"/>
      <c r="F3415" s="51" t="s">
        <v>64</v>
      </c>
      <c r="G3415" s="54">
        <v>1.99</v>
      </c>
      <c r="H3415" s="54">
        <v>1.1499999999999999</v>
      </c>
      <c r="I3415" s="114">
        <v>0.22885</v>
      </c>
      <c r="J3415" s="57"/>
      <c r="K3415" s="52"/>
      <c r="L3415" s="57"/>
      <c r="M3415" s="52"/>
      <c r="N3415" s="58"/>
      <c r="AF3415" s="39"/>
      <c r="AG3415" s="47"/>
      <c r="AH3415" s="47"/>
      <c r="AL3415" s="3" t="s">
        <v>63</v>
      </c>
      <c r="AN3415" s="47"/>
      <c r="AO3415" s="47"/>
      <c r="AQ3415" s="47"/>
    </row>
    <row r="3416" spans="1:43" s="4" customFormat="1" ht="15" x14ac:dyDescent="0.25">
      <c r="A3416" s="56"/>
      <c r="B3416" s="49"/>
      <c r="C3416" s="372" t="s">
        <v>178</v>
      </c>
      <c r="D3416" s="372"/>
      <c r="E3416" s="372"/>
      <c r="F3416" s="51" t="s">
        <v>64</v>
      </c>
      <c r="G3416" s="54">
        <v>0.08</v>
      </c>
      <c r="H3416" s="54">
        <v>1.1499999999999999</v>
      </c>
      <c r="I3416" s="70">
        <v>9.1999999999999998E-3</v>
      </c>
      <c r="J3416" s="57"/>
      <c r="K3416" s="52"/>
      <c r="L3416" s="57"/>
      <c r="M3416" s="52"/>
      <c r="N3416" s="58"/>
      <c r="AF3416" s="39"/>
      <c r="AG3416" s="47"/>
      <c r="AH3416" s="47"/>
      <c r="AL3416" s="3" t="s">
        <v>178</v>
      </c>
      <c r="AN3416" s="47"/>
      <c r="AO3416" s="47"/>
      <c r="AQ3416" s="47"/>
    </row>
    <row r="3417" spans="1:43" s="4" customFormat="1" ht="15" x14ac:dyDescent="0.25">
      <c r="A3417" s="48"/>
      <c r="B3417" s="49"/>
      <c r="C3417" s="375" t="s">
        <v>65</v>
      </c>
      <c r="D3417" s="375"/>
      <c r="E3417" s="375"/>
      <c r="F3417" s="59"/>
      <c r="G3417" s="60"/>
      <c r="H3417" s="60"/>
      <c r="I3417" s="60"/>
      <c r="J3417" s="61">
        <v>24.34</v>
      </c>
      <c r="K3417" s="60"/>
      <c r="L3417" s="61">
        <v>2.79</v>
      </c>
      <c r="M3417" s="60"/>
      <c r="N3417" s="62"/>
      <c r="AF3417" s="39"/>
      <c r="AG3417" s="47"/>
      <c r="AH3417" s="47"/>
      <c r="AM3417" s="3" t="s">
        <v>65</v>
      </c>
      <c r="AN3417" s="47"/>
      <c r="AO3417" s="47"/>
      <c r="AQ3417" s="47"/>
    </row>
    <row r="3418" spans="1:43" s="4" customFormat="1" ht="15" x14ac:dyDescent="0.25">
      <c r="A3418" s="56"/>
      <c r="B3418" s="49"/>
      <c r="C3418" s="372" t="s">
        <v>66</v>
      </c>
      <c r="D3418" s="372"/>
      <c r="E3418" s="372"/>
      <c r="F3418" s="51"/>
      <c r="G3418" s="52"/>
      <c r="H3418" s="52"/>
      <c r="I3418" s="52"/>
      <c r="J3418" s="57"/>
      <c r="K3418" s="52"/>
      <c r="L3418" s="53">
        <v>2.2599999999999998</v>
      </c>
      <c r="M3418" s="52"/>
      <c r="N3418" s="64">
        <v>79.010000000000005</v>
      </c>
      <c r="AF3418" s="39"/>
      <c r="AG3418" s="47"/>
      <c r="AH3418" s="47"/>
      <c r="AL3418" s="3" t="s">
        <v>66</v>
      </c>
      <c r="AN3418" s="47"/>
      <c r="AO3418" s="47"/>
      <c r="AQ3418" s="47"/>
    </row>
    <row r="3419" spans="1:43" s="4" customFormat="1" ht="23.25" x14ac:dyDescent="0.25">
      <c r="A3419" s="56"/>
      <c r="B3419" s="49" t="s">
        <v>681</v>
      </c>
      <c r="C3419" s="372" t="s">
        <v>682</v>
      </c>
      <c r="D3419" s="372"/>
      <c r="E3419" s="372"/>
      <c r="F3419" s="51" t="s">
        <v>69</v>
      </c>
      <c r="G3419" s="63">
        <v>97</v>
      </c>
      <c r="H3419" s="52"/>
      <c r="I3419" s="63">
        <v>97</v>
      </c>
      <c r="J3419" s="57"/>
      <c r="K3419" s="52"/>
      <c r="L3419" s="53">
        <v>2.19</v>
      </c>
      <c r="M3419" s="52"/>
      <c r="N3419" s="64">
        <v>76.64</v>
      </c>
      <c r="AF3419" s="39"/>
      <c r="AG3419" s="47"/>
      <c r="AH3419" s="47"/>
      <c r="AL3419" s="3" t="s">
        <v>682</v>
      </c>
      <c r="AN3419" s="47"/>
      <c r="AO3419" s="47"/>
      <c r="AQ3419" s="47"/>
    </row>
    <row r="3420" spans="1:43" s="4" customFormat="1" ht="23.25" x14ac:dyDescent="0.25">
      <c r="A3420" s="56"/>
      <c r="B3420" s="49" t="s">
        <v>683</v>
      </c>
      <c r="C3420" s="372" t="s">
        <v>684</v>
      </c>
      <c r="D3420" s="372"/>
      <c r="E3420" s="372"/>
      <c r="F3420" s="51" t="s">
        <v>69</v>
      </c>
      <c r="G3420" s="63">
        <v>51</v>
      </c>
      <c r="H3420" s="52"/>
      <c r="I3420" s="63">
        <v>51</v>
      </c>
      <c r="J3420" s="57"/>
      <c r="K3420" s="52"/>
      <c r="L3420" s="53">
        <v>1.1499999999999999</v>
      </c>
      <c r="M3420" s="52"/>
      <c r="N3420" s="64">
        <v>40.299999999999997</v>
      </c>
      <c r="AF3420" s="39"/>
      <c r="AG3420" s="47"/>
      <c r="AH3420" s="47"/>
      <c r="AL3420" s="3" t="s">
        <v>684</v>
      </c>
      <c r="AN3420" s="47"/>
      <c r="AO3420" s="47"/>
      <c r="AQ3420" s="47"/>
    </row>
    <row r="3421" spans="1:43" s="4" customFormat="1" ht="15" x14ac:dyDescent="0.25">
      <c r="A3421" s="65"/>
      <c r="B3421" s="66"/>
      <c r="C3421" s="374" t="s">
        <v>72</v>
      </c>
      <c r="D3421" s="374"/>
      <c r="E3421" s="374"/>
      <c r="F3421" s="42"/>
      <c r="G3421" s="43"/>
      <c r="H3421" s="43"/>
      <c r="I3421" s="43"/>
      <c r="J3421" s="45"/>
      <c r="K3421" s="43"/>
      <c r="L3421" s="67">
        <v>6.13</v>
      </c>
      <c r="M3421" s="60"/>
      <c r="N3421" s="46"/>
      <c r="AF3421" s="39"/>
      <c r="AG3421" s="47"/>
      <c r="AH3421" s="47"/>
      <c r="AN3421" s="47" t="s">
        <v>72</v>
      </c>
      <c r="AO3421" s="47"/>
      <c r="AQ3421" s="47"/>
    </row>
    <row r="3422" spans="1:43" s="4" customFormat="1" ht="23.25" x14ac:dyDescent="0.25">
      <c r="A3422" s="40" t="s">
        <v>1225</v>
      </c>
      <c r="B3422" s="41" t="s">
        <v>698</v>
      </c>
      <c r="C3422" s="374" t="s">
        <v>699</v>
      </c>
      <c r="D3422" s="374"/>
      <c r="E3422" s="374"/>
      <c r="F3422" s="42" t="s">
        <v>185</v>
      </c>
      <c r="G3422" s="43">
        <v>4.5</v>
      </c>
      <c r="H3422" s="44">
        <v>1</v>
      </c>
      <c r="I3422" s="120">
        <v>4.5</v>
      </c>
      <c r="J3422" s="67">
        <v>54.95</v>
      </c>
      <c r="K3422" s="43"/>
      <c r="L3422" s="67">
        <v>247.28</v>
      </c>
      <c r="M3422" s="43"/>
      <c r="N3422" s="46"/>
      <c r="AF3422" s="39"/>
      <c r="AG3422" s="47"/>
      <c r="AH3422" s="47" t="s">
        <v>699</v>
      </c>
      <c r="AN3422" s="47"/>
      <c r="AO3422" s="47"/>
      <c r="AQ3422" s="47"/>
    </row>
    <row r="3423" spans="1:43" s="4" customFormat="1" ht="15" x14ac:dyDescent="0.25">
      <c r="A3423" s="69"/>
      <c r="B3423" s="50"/>
      <c r="C3423" s="372" t="s">
        <v>1226</v>
      </c>
      <c r="D3423" s="372"/>
      <c r="E3423" s="372"/>
      <c r="F3423" s="372"/>
      <c r="G3423" s="372"/>
      <c r="H3423" s="372"/>
      <c r="I3423" s="372"/>
      <c r="J3423" s="372"/>
      <c r="K3423" s="372"/>
      <c r="L3423" s="372"/>
      <c r="M3423" s="372"/>
      <c r="N3423" s="377"/>
      <c r="AF3423" s="39"/>
      <c r="AG3423" s="47"/>
      <c r="AH3423" s="47"/>
      <c r="AI3423" s="3" t="s">
        <v>1226</v>
      </c>
      <c r="AN3423" s="47"/>
      <c r="AO3423" s="47"/>
      <c r="AQ3423" s="47"/>
    </row>
    <row r="3424" spans="1:43" s="4" customFormat="1" ht="15" x14ac:dyDescent="0.25">
      <c r="A3424" s="65"/>
      <c r="B3424" s="66"/>
      <c r="C3424" s="374" t="s">
        <v>72</v>
      </c>
      <c r="D3424" s="374"/>
      <c r="E3424" s="374"/>
      <c r="F3424" s="42"/>
      <c r="G3424" s="43"/>
      <c r="H3424" s="43"/>
      <c r="I3424" s="43"/>
      <c r="J3424" s="45"/>
      <c r="K3424" s="43"/>
      <c r="L3424" s="67">
        <v>247.28</v>
      </c>
      <c r="M3424" s="60"/>
      <c r="N3424" s="46"/>
      <c r="AF3424" s="39"/>
      <c r="AG3424" s="47"/>
      <c r="AH3424" s="47"/>
      <c r="AN3424" s="47" t="s">
        <v>72</v>
      </c>
      <c r="AO3424" s="47"/>
      <c r="AQ3424" s="47"/>
    </row>
    <row r="3425" spans="1:43" s="4" customFormat="1" ht="23.25" x14ac:dyDescent="0.25">
      <c r="A3425" s="40" t="s">
        <v>1227</v>
      </c>
      <c r="B3425" s="41" t="s">
        <v>702</v>
      </c>
      <c r="C3425" s="374" t="s">
        <v>703</v>
      </c>
      <c r="D3425" s="374"/>
      <c r="E3425" s="374"/>
      <c r="F3425" s="42" t="s">
        <v>215</v>
      </c>
      <c r="G3425" s="43">
        <v>0.47</v>
      </c>
      <c r="H3425" s="44">
        <v>1</v>
      </c>
      <c r="I3425" s="68">
        <v>0.47</v>
      </c>
      <c r="J3425" s="45"/>
      <c r="K3425" s="43"/>
      <c r="L3425" s="45"/>
      <c r="M3425" s="43"/>
      <c r="N3425" s="46"/>
      <c r="AF3425" s="39"/>
      <c r="AG3425" s="47"/>
      <c r="AH3425" s="47" t="s">
        <v>703</v>
      </c>
      <c r="AN3425" s="47"/>
      <c r="AO3425" s="47"/>
      <c r="AQ3425" s="47"/>
    </row>
    <row r="3426" spans="1:43" s="4" customFormat="1" ht="15" x14ac:dyDescent="0.25">
      <c r="A3426" s="69"/>
      <c r="B3426" s="50"/>
      <c r="C3426" s="372" t="s">
        <v>1228</v>
      </c>
      <c r="D3426" s="372"/>
      <c r="E3426" s="372"/>
      <c r="F3426" s="372"/>
      <c r="G3426" s="372"/>
      <c r="H3426" s="372"/>
      <c r="I3426" s="372"/>
      <c r="J3426" s="372"/>
      <c r="K3426" s="372"/>
      <c r="L3426" s="372"/>
      <c r="M3426" s="372"/>
      <c r="N3426" s="377"/>
      <c r="AF3426" s="39"/>
      <c r="AG3426" s="47"/>
      <c r="AH3426" s="47"/>
      <c r="AI3426" s="3" t="s">
        <v>1228</v>
      </c>
      <c r="AN3426" s="47"/>
      <c r="AO3426" s="47"/>
      <c r="AQ3426" s="47"/>
    </row>
    <row r="3427" spans="1:43" s="4" customFormat="1" ht="22.5" x14ac:dyDescent="0.25">
      <c r="A3427" s="103"/>
      <c r="B3427" s="49" t="s">
        <v>217</v>
      </c>
      <c r="C3427" s="368" t="s">
        <v>218</v>
      </c>
      <c r="D3427" s="368"/>
      <c r="E3427" s="368"/>
      <c r="F3427" s="368"/>
      <c r="G3427" s="368"/>
      <c r="H3427" s="368"/>
      <c r="I3427" s="368"/>
      <c r="J3427" s="368"/>
      <c r="K3427" s="368"/>
      <c r="L3427" s="368"/>
      <c r="M3427" s="368"/>
      <c r="N3427" s="376"/>
      <c r="AF3427" s="39"/>
      <c r="AG3427" s="47"/>
      <c r="AH3427" s="47"/>
      <c r="AJ3427" s="3" t="s">
        <v>218</v>
      </c>
      <c r="AN3427" s="47"/>
      <c r="AO3427" s="47"/>
      <c r="AQ3427" s="47"/>
    </row>
    <row r="3428" spans="1:43" s="4" customFormat="1" ht="15" x14ac:dyDescent="0.25">
      <c r="A3428" s="48"/>
      <c r="B3428" s="49" t="s">
        <v>58</v>
      </c>
      <c r="C3428" s="372" t="s">
        <v>62</v>
      </c>
      <c r="D3428" s="372"/>
      <c r="E3428" s="372"/>
      <c r="F3428" s="51"/>
      <c r="G3428" s="52"/>
      <c r="H3428" s="52"/>
      <c r="I3428" s="52"/>
      <c r="J3428" s="53">
        <v>37.17</v>
      </c>
      <c r="K3428" s="54">
        <v>1.1499999999999999</v>
      </c>
      <c r="L3428" s="53">
        <v>20.09</v>
      </c>
      <c r="M3428" s="54">
        <v>34.96</v>
      </c>
      <c r="N3428" s="64">
        <v>702.35</v>
      </c>
      <c r="AF3428" s="39"/>
      <c r="AG3428" s="47"/>
      <c r="AH3428" s="47"/>
      <c r="AK3428" s="3" t="s">
        <v>62</v>
      </c>
      <c r="AN3428" s="47"/>
      <c r="AO3428" s="47"/>
      <c r="AQ3428" s="47"/>
    </row>
    <row r="3429" spans="1:43" s="4" customFormat="1" ht="15" x14ac:dyDescent="0.25">
      <c r="A3429" s="48"/>
      <c r="B3429" s="49" t="s">
        <v>73</v>
      </c>
      <c r="C3429" s="372" t="s">
        <v>175</v>
      </c>
      <c r="D3429" s="372"/>
      <c r="E3429" s="372"/>
      <c r="F3429" s="51"/>
      <c r="G3429" s="52"/>
      <c r="H3429" s="52"/>
      <c r="I3429" s="52"/>
      <c r="J3429" s="53">
        <v>1.97</v>
      </c>
      <c r="K3429" s="54">
        <v>1.1499999999999999</v>
      </c>
      <c r="L3429" s="53">
        <v>1.06</v>
      </c>
      <c r="M3429" s="52"/>
      <c r="N3429" s="58"/>
      <c r="AF3429" s="39"/>
      <c r="AG3429" s="47"/>
      <c r="AH3429" s="47"/>
      <c r="AK3429" s="3" t="s">
        <v>175</v>
      </c>
      <c r="AN3429" s="47"/>
      <c r="AO3429" s="47"/>
      <c r="AQ3429" s="47"/>
    </row>
    <row r="3430" spans="1:43" s="4" customFormat="1" ht="15" x14ac:dyDescent="0.25">
      <c r="A3430" s="48"/>
      <c r="B3430" s="49" t="s">
        <v>78</v>
      </c>
      <c r="C3430" s="372" t="s">
        <v>176</v>
      </c>
      <c r="D3430" s="372"/>
      <c r="E3430" s="372"/>
      <c r="F3430" s="51"/>
      <c r="G3430" s="52"/>
      <c r="H3430" s="52"/>
      <c r="I3430" s="52"/>
      <c r="J3430" s="53">
        <v>0.35</v>
      </c>
      <c r="K3430" s="54">
        <v>1.1499999999999999</v>
      </c>
      <c r="L3430" s="53">
        <v>0.19</v>
      </c>
      <c r="M3430" s="54">
        <v>34.96</v>
      </c>
      <c r="N3430" s="64">
        <v>6.64</v>
      </c>
      <c r="AF3430" s="39"/>
      <c r="AG3430" s="47"/>
      <c r="AH3430" s="47"/>
      <c r="AK3430" s="3" t="s">
        <v>176</v>
      </c>
      <c r="AN3430" s="47"/>
      <c r="AO3430" s="47"/>
      <c r="AQ3430" s="47"/>
    </row>
    <row r="3431" spans="1:43" s="4" customFormat="1" ht="15" x14ac:dyDescent="0.25">
      <c r="A3431" s="48"/>
      <c r="B3431" s="49" t="s">
        <v>122</v>
      </c>
      <c r="C3431" s="372" t="s">
        <v>177</v>
      </c>
      <c r="D3431" s="372"/>
      <c r="E3431" s="372"/>
      <c r="F3431" s="51"/>
      <c r="G3431" s="52"/>
      <c r="H3431" s="52"/>
      <c r="I3431" s="52"/>
      <c r="J3431" s="53">
        <v>0.74</v>
      </c>
      <c r="K3431" s="52"/>
      <c r="L3431" s="53">
        <v>0.35</v>
      </c>
      <c r="M3431" s="52"/>
      <c r="N3431" s="58"/>
      <c r="AF3431" s="39"/>
      <c r="AG3431" s="47"/>
      <c r="AH3431" s="47"/>
      <c r="AK3431" s="3" t="s">
        <v>177</v>
      </c>
      <c r="AN3431" s="47"/>
      <c r="AO3431" s="47"/>
      <c r="AQ3431" s="47"/>
    </row>
    <row r="3432" spans="1:43" s="4" customFormat="1" ht="15" x14ac:dyDescent="0.25">
      <c r="A3432" s="56"/>
      <c r="B3432" s="49"/>
      <c r="C3432" s="372" t="s">
        <v>63</v>
      </c>
      <c r="D3432" s="372"/>
      <c r="E3432" s="372"/>
      <c r="F3432" s="51" t="s">
        <v>64</v>
      </c>
      <c r="G3432" s="54">
        <v>4.84</v>
      </c>
      <c r="H3432" s="54">
        <v>1.1499999999999999</v>
      </c>
      <c r="I3432" s="114">
        <v>2.6160199999999998</v>
      </c>
      <c r="J3432" s="57"/>
      <c r="K3432" s="52"/>
      <c r="L3432" s="57"/>
      <c r="M3432" s="52"/>
      <c r="N3432" s="58"/>
      <c r="AF3432" s="39"/>
      <c r="AG3432" s="47"/>
      <c r="AH3432" s="47"/>
      <c r="AL3432" s="3" t="s">
        <v>63</v>
      </c>
      <c r="AN3432" s="47"/>
      <c r="AO3432" s="47"/>
      <c r="AQ3432" s="47"/>
    </row>
    <row r="3433" spans="1:43" s="4" customFormat="1" ht="15" x14ac:dyDescent="0.25">
      <c r="A3433" s="56"/>
      <c r="B3433" s="49"/>
      <c r="C3433" s="372" t="s">
        <v>178</v>
      </c>
      <c r="D3433" s="372"/>
      <c r="E3433" s="372"/>
      <c r="F3433" s="51" t="s">
        <v>64</v>
      </c>
      <c r="G3433" s="54">
        <v>0.03</v>
      </c>
      <c r="H3433" s="54">
        <v>1.1499999999999999</v>
      </c>
      <c r="I3433" s="117">
        <v>1.6215E-2</v>
      </c>
      <c r="J3433" s="57"/>
      <c r="K3433" s="52"/>
      <c r="L3433" s="57"/>
      <c r="M3433" s="52"/>
      <c r="N3433" s="58"/>
      <c r="AF3433" s="39"/>
      <c r="AG3433" s="47"/>
      <c r="AH3433" s="47"/>
      <c r="AL3433" s="3" t="s">
        <v>178</v>
      </c>
      <c r="AN3433" s="47"/>
      <c r="AO3433" s="47"/>
      <c r="AQ3433" s="47"/>
    </row>
    <row r="3434" spans="1:43" s="4" customFormat="1" ht="15" x14ac:dyDescent="0.25">
      <c r="A3434" s="48"/>
      <c r="B3434" s="49"/>
      <c r="C3434" s="375" t="s">
        <v>65</v>
      </c>
      <c r="D3434" s="375"/>
      <c r="E3434" s="375"/>
      <c r="F3434" s="59"/>
      <c r="G3434" s="60"/>
      <c r="H3434" s="60"/>
      <c r="I3434" s="60"/>
      <c r="J3434" s="61">
        <v>39.880000000000003</v>
      </c>
      <c r="K3434" s="60"/>
      <c r="L3434" s="61">
        <v>21.5</v>
      </c>
      <c r="M3434" s="60"/>
      <c r="N3434" s="62"/>
      <c r="AF3434" s="39"/>
      <c r="AG3434" s="47"/>
      <c r="AH3434" s="47"/>
      <c r="AM3434" s="3" t="s">
        <v>65</v>
      </c>
      <c r="AN3434" s="47"/>
      <c r="AO3434" s="47"/>
      <c r="AQ3434" s="47"/>
    </row>
    <row r="3435" spans="1:43" s="4" customFormat="1" ht="15" x14ac:dyDescent="0.25">
      <c r="A3435" s="56"/>
      <c r="B3435" s="49"/>
      <c r="C3435" s="372" t="s">
        <v>66</v>
      </c>
      <c r="D3435" s="372"/>
      <c r="E3435" s="372"/>
      <c r="F3435" s="51"/>
      <c r="G3435" s="52"/>
      <c r="H3435" s="52"/>
      <c r="I3435" s="52"/>
      <c r="J3435" s="57"/>
      <c r="K3435" s="52"/>
      <c r="L3435" s="53">
        <v>20.28</v>
      </c>
      <c r="M3435" s="52"/>
      <c r="N3435" s="64">
        <v>708.99</v>
      </c>
      <c r="AF3435" s="39"/>
      <c r="AG3435" s="47"/>
      <c r="AH3435" s="47"/>
      <c r="AL3435" s="3" t="s">
        <v>66</v>
      </c>
      <c r="AN3435" s="47"/>
      <c r="AO3435" s="47"/>
      <c r="AQ3435" s="47"/>
    </row>
    <row r="3436" spans="1:43" s="4" customFormat="1" ht="23.25" x14ac:dyDescent="0.25">
      <c r="A3436" s="56"/>
      <c r="B3436" s="49" t="s">
        <v>681</v>
      </c>
      <c r="C3436" s="372" t="s">
        <v>682</v>
      </c>
      <c r="D3436" s="372"/>
      <c r="E3436" s="372"/>
      <c r="F3436" s="51" t="s">
        <v>69</v>
      </c>
      <c r="G3436" s="63">
        <v>97</v>
      </c>
      <c r="H3436" s="52"/>
      <c r="I3436" s="63">
        <v>97</v>
      </c>
      <c r="J3436" s="57"/>
      <c r="K3436" s="52"/>
      <c r="L3436" s="53">
        <v>19.670000000000002</v>
      </c>
      <c r="M3436" s="52"/>
      <c r="N3436" s="64">
        <v>687.72</v>
      </c>
      <c r="AF3436" s="39"/>
      <c r="AG3436" s="47"/>
      <c r="AH3436" s="47"/>
      <c r="AL3436" s="3" t="s">
        <v>682</v>
      </c>
      <c r="AN3436" s="47"/>
      <c r="AO3436" s="47"/>
      <c r="AQ3436" s="47"/>
    </row>
    <row r="3437" spans="1:43" s="4" customFormat="1" ht="23.25" x14ac:dyDescent="0.25">
      <c r="A3437" s="56"/>
      <c r="B3437" s="49" t="s">
        <v>683</v>
      </c>
      <c r="C3437" s="372" t="s">
        <v>684</v>
      </c>
      <c r="D3437" s="372"/>
      <c r="E3437" s="372"/>
      <c r="F3437" s="51" t="s">
        <v>69</v>
      </c>
      <c r="G3437" s="63">
        <v>51</v>
      </c>
      <c r="H3437" s="52"/>
      <c r="I3437" s="63">
        <v>51</v>
      </c>
      <c r="J3437" s="57"/>
      <c r="K3437" s="52"/>
      <c r="L3437" s="53">
        <v>10.34</v>
      </c>
      <c r="M3437" s="52"/>
      <c r="N3437" s="64">
        <v>361.58</v>
      </c>
      <c r="AF3437" s="39"/>
      <c r="AG3437" s="47"/>
      <c r="AH3437" s="47"/>
      <c r="AL3437" s="3" t="s">
        <v>684</v>
      </c>
      <c r="AN3437" s="47"/>
      <c r="AO3437" s="47"/>
      <c r="AQ3437" s="47"/>
    </row>
    <row r="3438" spans="1:43" s="4" customFormat="1" ht="15" x14ac:dyDescent="0.25">
      <c r="A3438" s="65"/>
      <c r="B3438" s="66"/>
      <c r="C3438" s="374" t="s">
        <v>72</v>
      </c>
      <c r="D3438" s="374"/>
      <c r="E3438" s="374"/>
      <c r="F3438" s="42"/>
      <c r="G3438" s="43"/>
      <c r="H3438" s="43"/>
      <c r="I3438" s="43"/>
      <c r="J3438" s="45"/>
      <c r="K3438" s="43"/>
      <c r="L3438" s="67">
        <v>51.51</v>
      </c>
      <c r="M3438" s="60"/>
      <c r="N3438" s="46"/>
      <c r="AF3438" s="39"/>
      <c r="AG3438" s="47"/>
      <c r="AH3438" s="47"/>
      <c r="AN3438" s="47" t="s">
        <v>72</v>
      </c>
      <c r="AO3438" s="47"/>
      <c r="AQ3438" s="47"/>
    </row>
    <row r="3439" spans="1:43" s="4" customFormat="1" ht="45.75" x14ac:dyDescent="0.25">
      <c r="A3439" s="40" t="s">
        <v>1229</v>
      </c>
      <c r="B3439" s="41" t="s">
        <v>706</v>
      </c>
      <c r="C3439" s="374" t="s">
        <v>998</v>
      </c>
      <c r="D3439" s="374"/>
      <c r="E3439" s="374"/>
      <c r="F3439" s="42" t="s">
        <v>215</v>
      </c>
      <c r="G3439" s="43">
        <v>0.02</v>
      </c>
      <c r="H3439" s="44">
        <v>1</v>
      </c>
      <c r="I3439" s="68">
        <v>0.02</v>
      </c>
      <c r="J3439" s="45"/>
      <c r="K3439" s="43"/>
      <c r="L3439" s="45"/>
      <c r="M3439" s="43"/>
      <c r="N3439" s="46"/>
      <c r="AF3439" s="39"/>
      <c r="AG3439" s="47"/>
      <c r="AH3439" s="47" t="s">
        <v>998</v>
      </c>
      <c r="AN3439" s="47"/>
      <c r="AO3439" s="47"/>
      <c r="AQ3439" s="47"/>
    </row>
    <row r="3440" spans="1:43" s="4" customFormat="1" ht="15" x14ac:dyDescent="0.25">
      <c r="A3440" s="69"/>
      <c r="B3440" s="50"/>
      <c r="C3440" s="372" t="s">
        <v>708</v>
      </c>
      <c r="D3440" s="372"/>
      <c r="E3440" s="372"/>
      <c r="F3440" s="372"/>
      <c r="G3440" s="372"/>
      <c r="H3440" s="372"/>
      <c r="I3440" s="372"/>
      <c r="J3440" s="372"/>
      <c r="K3440" s="372"/>
      <c r="L3440" s="372"/>
      <c r="M3440" s="372"/>
      <c r="N3440" s="377"/>
      <c r="AF3440" s="39"/>
      <c r="AG3440" s="47"/>
      <c r="AH3440" s="47"/>
      <c r="AI3440" s="3" t="s">
        <v>708</v>
      </c>
      <c r="AN3440" s="47"/>
      <c r="AO3440" s="47"/>
      <c r="AQ3440" s="47"/>
    </row>
    <row r="3441" spans="1:43" s="4" customFormat="1" ht="22.5" x14ac:dyDescent="0.25">
      <c r="A3441" s="103"/>
      <c r="B3441" s="49" t="s">
        <v>217</v>
      </c>
      <c r="C3441" s="368" t="s">
        <v>218</v>
      </c>
      <c r="D3441" s="368"/>
      <c r="E3441" s="368"/>
      <c r="F3441" s="368"/>
      <c r="G3441" s="368"/>
      <c r="H3441" s="368"/>
      <c r="I3441" s="368"/>
      <c r="J3441" s="368"/>
      <c r="K3441" s="368"/>
      <c r="L3441" s="368"/>
      <c r="M3441" s="368"/>
      <c r="N3441" s="376"/>
      <c r="AF3441" s="39"/>
      <c r="AG3441" s="47"/>
      <c r="AH3441" s="47"/>
      <c r="AJ3441" s="3" t="s">
        <v>218</v>
      </c>
      <c r="AN3441" s="47"/>
      <c r="AO3441" s="47"/>
      <c r="AQ3441" s="47"/>
    </row>
    <row r="3442" spans="1:43" s="4" customFormat="1" ht="15" x14ac:dyDescent="0.25">
      <c r="A3442" s="48"/>
      <c r="B3442" s="49" t="s">
        <v>58</v>
      </c>
      <c r="C3442" s="372" t="s">
        <v>62</v>
      </c>
      <c r="D3442" s="372"/>
      <c r="E3442" s="372"/>
      <c r="F3442" s="51"/>
      <c r="G3442" s="52"/>
      <c r="H3442" s="52"/>
      <c r="I3442" s="52"/>
      <c r="J3442" s="53">
        <v>139.54</v>
      </c>
      <c r="K3442" s="54">
        <v>1.1499999999999999</v>
      </c>
      <c r="L3442" s="53">
        <v>3.21</v>
      </c>
      <c r="M3442" s="54">
        <v>34.96</v>
      </c>
      <c r="N3442" s="64">
        <v>112.22</v>
      </c>
      <c r="AF3442" s="39"/>
      <c r="AG3442" s="47"/>
      <c r="AH3442" s="47"/>
      <c r="AK3442" s="3" t="s">
        <v>62</v>
      </c>
      <c r="AN3442" s="47"/>
      <c r="AO3442" s="47"/>
      <c r="AQ3442" s="47"/>
    </row>
    <row r="3443" spans="1:43" s="4" customFormat="1" ht="15" x14ac:dyDescent="0.25">
      <c r="A3443" s="48"/>
      <c r="B3443" s="49" t="s">
        <v>122</v>
      </c>
      <c r="C3443" s="372" t="s">
        <v>177</v>
      </c>
      <c r="D3443" s="372"/>
      <c r="E3443" s="372"/>
      <c r="F3443" s="51"/>
      <c r="G3443" s="52"/>
      <c r="H3443" s="52"/>
      <c r="I3443" s="52"/>
      <c r="J3443" s="53">
        <v>16.79</v>
      </c>
      <c r="K3443" s="52"/>
      <c r="L3443" s="53">
        <v>0.34</v>
      </c>
      <c r="M3443" s="52"/>
      <c r="N3443" s="58"/>
      <c r="AF3443" s="39"/>
      <c r="AG3443" s="47"/>
      <c r="AH3443" s="47"/>
      <c r="AK3443" s="3" t="s">
        <v>177</v>
      </c>
      <c r="AN3443" s="47"/>
      <c r="AO3443" s="47"/>
      <c r="AQ3443" s="47"/>
    </row>
    <row r="3444" spans="1:43" s="4" customFormat="1" ht="15" x14ac:dyDescent="0.25">
      <c r="A3444" s="56"/>
      <c r="B3444" s="49"/>
      <c r="C3444" s="372" t="s">
        <v>63</v>
      </c>
      <c r="D3444" s="372"/>
      <c r="E3444" s="372"/>
      <c r="F3444" s="51" t="s">
        <v>64</v>
      </c>
      <c r="G3444" s="104">
        <v>15.2</v>
      </c>
      <c r="H3444" s="54">
        <v>1.1499999999999999</v>
      </c>
      <c r="I3444" s="70">
        <v>0.34960000000000002</v>
      </c>
      <c r="J3444" s="57"/>
      <c r="K3444" s="52"/>
      <c r="L3444" s="57"/>
      <c r="M3444" s="52"/>
      <c r="N3444" s="58"/>
      <c r="AF3444" s="39"/>
      <c r="AG3444" s="47"/>
      <c r="AH3444" s="47"/>
      <c r="AL3444" s="3" t="s">
        <v>63</v>
      </c>
      <c r="AN3444" s="47"/>
      <c r="AO3444" s="47"/>
      <c r="AQ3444" s="47"/>
    </row>
    <row r="3445" spans="1:43" s="4" customFormat="1" ht="15" x14ac:dyDescent="0.25">
      <c r="A3445" s="48"/>
      <c r="B3445" s="49"/>
      <c r="C3445" s="375" t="s">
        <v>65</v>
      </c>
      <c r="D3445" s="375"/>
      <c r="E3445" s="375"/>
      <c r="F3445" s="59"/>
      <c r="G3445" s="60"/>
      <c r="H3445" s="60"/>
      <c r="I3445" s="60"/>
      <c r="J3445" s="61">
        <v>156.33000000000001</v>
      </c>
      <c r="K3445" s="60"/>
      <c r="L3445" s="61">
        <v>3.55</v>
      </c>
      <c r="M3445" s="60"/>
      <c r="N3445" s="62"/>
      <c r="AF3445" s="39"/>
      <c r="AG3445" s="47"/>
      <c r="AH3445" s="47"/>
      <c r="AM3445" s="3" t="s">
        <v>65</v>
      </c>
      <c r="AN3445" s="47"/>
      <c r="AO3445" s="47"/>
      <c r="AQ3445" s="47"/>
    </row>
    <row r="3446" spans="1:43" s="4" customFormat="1" ht="15" x14ac:dyDescent="0.25">
      <c r="A3446" s="56"/>
      <c r="B3446" s="49"/>
      <c r="C3446" s="372" t="s">
        <v>66</v>
      </c>
      <c r="D3446" s="372"/>
      <c r="E3446" s="372"/>
      <c r="F3446" s="51"/>
      <c r="G3446" s="52"/>
      <c r="H3446" s="52"/>
      <c r="I3446" s="52"/>
      <c r="J3446" s="57"/>
      <c r="K3446" s="52"/>
      <c r="L3446" s="53">
        <v>3.21</v>
      </c>
      <c r="M3446" s="52"/>
      <c r="N3446" s="64">
        <v>112.22</v>
      </c>
      <c r="AF3446" s="39"/>
      <c r="AG3446" s="47"/>
      <c r="AH3446" s="47"/>
      <c r="AL3446" s="3" t="s">
        <v>66</v>
      </c>
      <c r="AN3446" s="47"/>
      <c r="AO3446" s="47"/>
      <c r="AQ3446" s="47"/>
    </row>
    <row r="3447" spans="1:43" s="4" customFormat="1" ht="23.25" x14ac:dyDescent="0.25">
      <c r="A3447" s="56"/>
      <c r="B3447" s="49" t="s">
        <v>681</v>
      </c>
      <c r="C3447" s="372" t="s">
        <v>682</v>
      </c>
      <c r="D3447" s="372"/>
      <c r="E3447" s="372"/>
      <c r="F3447" s="51" t="s">
        <v>69</v>
      </c>
      <c r="G3447" s="63">
        <v>97</v>
      </c>
      <c r="H3447" s="52"/>
      <c r="I3447" s="63">
        <v>97</v>
      </c>
      <c r="J3447" s="57"/>
      <c r="K3447" s="52"/>
      <c r="L3447" s="53">
        <v>3.11</v>
      </c>
      <c r="M3447" s="52"/>
      <c r="N3447" s="64">
        <v>108.85</v>
      </c>
      <c r="AF3447" s="39"/>
      <c r="AG3447" s="47"/>
      <c r="AH3447" s="47"/>
      <c r="AL3447" s="3" t="s">
        <v>682</v>
      </c>
      <c r="AN3447" s="47"/>
      <c r="AO3447" s="47"/>
      <c r="AQ3447" s="47"/>
    </row>
    <row r="3448" spans="1:43" s="4" customFormat="1" ht="23.25" x14ac:dyDescent="0.25">
      <c r="A3448" s="56"/>
      <c r="B3448" s="49" t="s">
        <v>683</v>
      </c>
      <c r="C3448" s="372" t="s">
        <v>684</v>
      </c>
      <c r="D3448" s="372"/>
      <c r="E3448" s="372"/>
      <c r="F3448" s="51" t="s">
        <v>69</v>
      </c>
      <c r="G3448" s="63">
        <v>51</v>
      </c>
      <c r="H3448" s="52"/>
      <c r="I3448" s="63">
        <v>51</v>
      </c>
      <c r="J3448" s="57"/>
      <c r="K3448" s="52"/>
      <c r="L3448" s="53">
        <v>1.64</v>
      </c>
      <c r="M3448" s="52"/>
      <c r="N3448" s="64">
        <v>57.23</v>
      </c>
      <c r="AF3448" s="39"/>
      <c r="AG3448" s="47"/>
      <c r="AH3448" s="47"/>
      <c r="AL3448" s="3" t="s">
        <v>684</v>
      </c>
      <c r="AN3448" s="47"/>
      <c r="AO3448" s="47"/>
      <c r="AQ3448" s="47"/>
    </row>
    <row r="3449" spans="1:43" s="4" customFormat="1" ht="15" x14ac:dyDescent="0.25">
      <c r="A3449" s="65"/>
      <c r="B3449" s="66"/>
      <c r="C3449" s="374" t="s">
        <v>72</v>
      </c>
      <c r="D3449" s="374"/>
      <c r="E3449" s="374"/>
      <c r="F3449" s="42"/>
      <c r="G3449" s="43"/>
      <c r="H3449" s="43"/>
      <c r="I3449" s="43"/>
      <c r="J3449" s="45"/>
      <c r="K3449" s="43"/>
      <c r="L3449" s="67">
        <v>8.3000000000000007</v>
      </c>
      <c r="M3449" s="60"/>
      <c r="N3449" s="46"/>
      <c r="AF3449" s="39"/>
      <c r="AG3449" s="47"/>
      <c r="AH3449" s="47"/>
      <c r="AN3449" s="47" t="s">
        <v>72</v>
      </c>
      <c r="AO3449" s="47"/>
      <c r="AQ3449" s="47"/>
    </row>
    <row r="3450" spans="1:43" s="4" customFormat="1" ht="57" x14ac:dyDescent="0.25">
      <c r="A3450" s="40" t="s">
        <v>1230</v>
      </c>
      <c r="B3450" s="41" t="s">
        <v>710</v>
      </c>
      <c r="C3450" s="374" t="s">
        <v>841</v>
      </c>
      <c r="D3450" s="374"/>
      <c r="E3450" s="374"/>
      <c r="F3450" s="42" t="s">
        <v>231</v>
      </c>
      <c r="G3450" s="43">
        <v>49.98</v>
      </c>
      <c r="H3450" s="44">
        <v>1</v>
      </c>
      <c r="I3450" s="68">
        <v>49.98</v>
      </c>
      <c r="J3450" s="67">
        <v>24.48</v>
      </c>
      <c r="K3450" s="43"/>
      <c r="L3450" s="105">
        <v>1223.51</v>
      </c>
      <c r="M3450" s="43"/>
      <c r="N3450" s="46"/>
      <c r="AF3450" s="39"/>
      <c r="AG3450" s="47"/>
      <c r="AH3450" s="47" t="s">
        <v>841</v>
      </c>
      <c r="AN3450" s="47"/>
      <c r="AO3450" s="47"/>
      <c r="AQ3450" s="47"/>
    </row>
    <row r="3451" spans="1:43" s="4" customFormat="1" ht="15" x14ac:dyDescent="0.25">
      <c r="A3451" s="69"/>
      <c r="B3451" s="50"/>
      <c r="C3451" s="372" t="s">
        <v>1231</v>
      </c>
      <c r="D3451" s="372"/>
      <c r="E3451" s="372"/>
      <c r="F3451" s="372"/>
      <c r="G3451" s="372"/>
      <c r="H3451" s="372"/>
      <c r="I3451" s="372"/>
      <c r="J3451" s="372"/>
      <c r="K3451" s="372"/>
      <c r="L3451" s="372"/>
      <c r="M3451" s="372"/>
      <c r="N3451" s="377"/>
      <c r="AF3451" s="39"/>
      <c r="AG3451" s="47"/>
      <c r="AH3451" s="47"/>
      <c r="AI3451" s="3" t="s">
        <v>1231</v>
      </c>
      <c r="AN3451" s="47"/>
      <c r="AO3451" s="47"/>
      <c r="AQ3451" s="47"/>
    </row>
    <row r="3452" spans="1:43" s="4" customFormat="1" ht="15" x14ac:dyDescent="0.25">
      <c r="A3452" s="65"/>
      <c r="B3452" s="66"/>
      <c r="C3452" s="374" t="s">
        <v>72</v>
      </c>
      <c r="D3452" s="374"/>
      <c r="E3452" s="374"/>
      <c r="F3452" s="42"/>
      <c r="G3452" s="43"/>
      <c r="H3452" s="43"/>
      <c r="I3452" s="43"/>
      <c r="J3452" s="45"/>
      <c r="K3452" s="43"/>
      <c r="L3452" s="105">
        <v>1223.51</v>
      </c>
      <c r="M3452" s="60"/>
      <c r="N3452" s="46"/>
      <c r="AF3452" s="39"/>
      <c r="AG3452" s="47"/>
      <c r="AH3452" s="47"/>
      <c r="AN3452" s="47" t="s">
        <v>72</v>
      </c>
      <c r="AO3452" s="47"/>
      <c r="AQ3452" s="47"/>
    </row>
    <row r="3453" spans="1:43" s="4" customFormat="1" ht="45.75" x14ac:dyDescent="0.25">
      <c r="A3453" s="40" t="s">
        <v>1232</v>
      </c>
      <c r="B3453" s="41" t="s">
        <v>714</v>
      </c>
      <c r="C3453" s="374" t="s">
        <v>1002</v>
      </c>
      <c r="D3453" s="374"/>
      <c r="E3453" s="374"/>
      <c r="F3453" s="42" t="s">
        <v>716</v>
      </c>
      <c r="G3453" s="43">
        <v>0.01</v>
      </c>
      <c r="H3453" s="44">
        <v>1</v>
      </c>
      <c r="I3453" s="68">
        <v>0.01</v>
      </c>
      <c r="J3453" s="45"/>
      <c r="K3453" s="43"/>
      <c r="L3453" s="45"/>
      <c r="M3453" s="43"/>
      <c r="N3453" s="46"/>
      <c r="AF3453" s="39"/>
      <c r="AG3453" s="47"/>
      <c r="AH3453" s="47" t="s">
        <v>1002</v>
      </c>
      <c r="AN3453" s="47"/>
      <c r="AO3453" s="47"/>
      <c r="AQ3453" s="47"/>
    </row>
    <row r="3454" spans="1:43" s="4" customFormat="1" ht="15" x14ac:dyDescent="0.25">
      <c r="A3454" s="69"/>
      <c r="B3454" s="50"/>
      <c r="C3454" s="372" t="s">
        <v>1233</v>
      </c>
      <c r="D3454" s="372"/>
      <c r="E3454" s="372"/>
      <c r="F3454" s="372"/>
      <c r="G3454" s="372"/>
      <c r="H3454" s="372"/>
      <c r="I3454" s="372"/>
      <c r="J3454" s="372"/>
      <c r="K3454" s="372"/>
      <c r="L3454" s="372"/>
      <c r="M3454" s="372"/>
      <c r="N3454" s="377"/>
      <c r="AF3454" s="39"/>
      <c r="AG3454" s="47"/>
      <c r="AH3454" s="47"/>
      <c r="AI3454" s="3" t="s">
        <v>1233</v>
      </c>
      <c r="AN3454" s="47"/>
      <c r="AO3454" s="47"/>
      <c r="AQ3454" s="47"/>
    </row>
    <row r="3455" spans="1:43" s="4" customFormat="1" ht="22.5" x14ac:dyDescent="0.25">
      <c r="A3455" s="103"/>
      <c r="B3455" s="49" t="s">
        <v>217</v>
      </c>
      <c r="C3455" s="368" t="s">
        <v>218</v>
      </c>
      <c r="D3455" s="368"/>
      <c r="E3455" s="368"/>
      <c r="F3455" s="368"/>
      <c r="G3455" s="368"/>
      <c r="H3455" s="368"/>
      <c r="I3455" s="368"/>
      <c r="J3455" s="368"/>
      <c r="K3455" s="368"/>
      <c r="L3455" s="368"/>
      <c r="M3455" s="368"/>
      <c r="N3455" s="376"/>
      <c r="AF3455" s="39"/>
      <c r="AG3455" s="47"/>
      <c r="AH3455" s="47"/>
      <c r="AJ3455" s="3" t="s">
        <v>218</v>
      </c>
      <c r="AN3455" s="47"/>
      <c r="AO3455" s="47"/>
      <c r="AQ3455" s="47"/>
    </row>
    <row r="3456" spans="1:43" s="4" customFormat="1" ht="15" x14ac:dyDescent="0.25">
      <c r="A3456" s="48"/>
      <c r="B3456" s="49" t="s">
        <v>58</v>
      </c>
      <c r="C3456" s="372" t="s">
        <v>62</v>
      </c>
      <c r="D3456" s="372"/>
      <c r="E3456" s="372"/>
      <c r="F3456" s="51"/>
      <c r="G3456" s="52"/>
      <c r="H3456" s="52"/>
      <c r="I3456" s="52"/>
      <c r="J3456" s="107">
        <v>2090.62</v>
      </c>
      <c r="K3456" s="54">
        <v>1.1499999999999999</v>
      </c>
      <c r="L3456" s="53">
        <v>24.04</v>
      </c>
      <c r="M3456" s="54">
        <v>34.96</v>
      </c>
      <c r="N3456" s="64">
        <v>840.44</v>
      </c>
      <c r="AF3456" s="39"/>
      <c r="AG3456" s="47"/>
      <c r="AH3456" s="47"/>
      <c r="AK3456" s="3" t="s">
        <v>62</v>
      </c>
      <c r="AN3456" s="47"/>
      <c r="AO3456" s="47"/>
      <c r="AQ3456" s="47"/>
    </row>
    <row r="3457" spans="1:43" s="4" customFormat="1" ht="15" x14ac:dyDescent="0.25">
      <c r="A3457" s="48"/>
      <c r="B3457" s="49" t="s">
        <v>73</v>
      </c>
      <c r="C3457" s="372" t="s">
        <v>175</v>
      </c>
      <c r="D3457" s="372"/>
      <c r="E3457" s="372"/>
      <c r="F3457" s="51"/>
      <c r="G3457" s="52"/>
      <c r="H3457" s="52"/>
      <c r="I3457" s="52"/>
      <c r="J3457" s="107">
        <v>3282.3</v>
      </c>
      <c r="K3457" s="54">
        <v>1.1499999999999999</v>
      </c>
      <c r="L3457" s="53">
        <v>37.75</v>
      </c>
      <c r="M3457" s="52"/>
      <c r="N3457" s="58"/>
      <c r="AF3457" s="39"/>
      <c r="AG3457" s="47"/>
      <c r="AH3457" s="47"/>
      <c r="AK3457" s="3" t="s">
        <v>175</v>
      </c>
      <c r="AN3457" s="47"/>
      <c r="AO3457" s="47"/>
      <c r="AQ3457" s="47"/>
    </row>
    <row r="3458" spans="1:43" s="4" customFormat="1" ht="15" x14ac:dyDescent="0.25">
      <c r="A3458" s="48"/>
      <c r="B3458" s="49" t="s">
        <v>78</v>
      </c>
      <c r="C3458" s="372" t="s">
        <v>176</v>
      </c>
      <c r="D3458" s="372"/>
      <c r="E3458" s="372"/>
      <c r="F3458" s="51"/>
      <c r="G3458" s="52"/>
      <c r="H3458" s="52"/>
      <c r="I3458" s="52"/>
      <c r="J3458" s="53">
        <v>411.71</v>
      </c>
      <c r="K3458" s="54">
        <v>1.1499999999999999</v>
      </c>
      <c r="L3458" s="53">
        <v>4.7300000000000004</v>
      </c>
      <c r="M3458" s="54">
        <v>34.96</v>
      </c>
      <c r="N3458" s="64">
        <v>165.36</v>
      </c>
      <c r="AF3458" s="39"/>
      <c r="AG3458" s="47"/>
      <c r="AH3458" s="47"/>
      <c r="AK3458" s="3" t="s">
        <v>176</v>
      </c>
      <c r="AN3458" s="47"/>
      <c r="AO3458" s="47"/>
      <c r="AQ3458" s="47"/>
    </row>
    <row r="3459" spans="1:43" s="4" customFormat="1" ht="15" x14ac:dyDescent="0.25">
      <c r="A3459" s="48"/>
      <c r="B3459" s="49" t="s">
        <v>122</v>
      </c>
      <c r="C3459" s="372" t="s">
        <v>177</v>
      </c>
      <c r="D3459" s="372"/>
      <c r="E3459" s="372"/>
      <c r="F3459" s="51"/>
      <c r="G3459" s="52"/>
      <c r="H3459" s="52"/>
      <c r="I3459" s="52"/>
      <c r="J3459" s="53">
        <v>26.46</v>
      </c>
      <c r="K3459" s="52"/>
      <c r="L3459" s="53">
        <v>0.26</v>
      </c>
      <c r="M3459" s="52"/>
      <c r="N3459" s="58"/>
      <c r="AF3459" s="39"/>
      <c r="AG3459" s="47"/>
      <c r="AH3459" s="47"/>
      <c r="AK3459" s="3" t="s">
        <v>177</v>
      </c>
      <c r="AN3459" s="47"/>
      <c r="AO3459" s="47"/>
      <c r="AQ3459" s="47"/>
    </row>
    <row r="3460" spans="1:43" s="4" customFormat="1" ht="15" x14ac:dyDescent="0.25">
      <c r="A3460" s="56"/>
      <c r="B3460" s="49"/>
      <c r="C3460" s="372" t="s">
        <v>63</v>
      </c>
      <c r="D3460" s="372"/>
      <c r="E3460" s="372"/>
      <c r="F3460" s="51" t="s">
        <v>64</v>
      </c>
      <c r="G3460" s="54">
        <v>225.04</v>
      </c>
      <c r="H3460" s="54">
        <v>1.1499999999999999</v>
      </c>
      <c r="I3460" s="114">
        <v>2.5879599999999998</v>
      </c>
      <c r="J3460" s="57"/>
      <c r="K3460" s="52"/>
      <c r="L3460" s="57"/>
      <c r="M3460" s="52"/>
      <c r="N3460" s="58"/>
      <c r="AF3460" s="39"/>
      <c r="AG3460" s="47"/>
      <c r="AH3460" s="47"/>
      <c r="AL3460" s="3" t="s">
        <v>63</v>
      </c>
      <c r="AN3460" s="47"/>
      <c r="AO3460" s="47"/>
      <c r="AQ3460" s="47"/>
    </row>
    <row r="3461" spans="1:43" s="4" customFormat="1" ht="15" x14ac:dyDescent="0.25">
      <c r="A3461" s="56"/>
      <c r="B3461" s="49"/>
      <c r="C3461" s="372" t="s">
        <v>178</v>
      </c>
      <c r="D3461" s="372"/>
      <c r="E3461" s="372"/>
      <c r="F3461" s="51" t="s">
        <v>64</v>
      </c>
      <c r="G3461" s="54">
        <v>30.76</v>
      </c>
      <c r="H3461" s="54">
        <v>1.1499999999999999</v>
      </c>
      <c r="I3461" s="114">
        <v>0.35374</v>
      </c>
      <c r="J3461" s="57"/>
      <c r="K3461" s="52"/>
      <c r="L3461" s="57"/>
      <c r="M3461" s="52"/>
      <c r="N3461" s="58"/>
      <c r="AF3461" s="39"/>
      <c r="AG3461" s="47"/>
      <c r="AH3461" s="47"/>
      <c r="AL3461" s="3" t="s">
        <v>178</v>
      </c>
      <c r="AN3461" s="47"/>
      <c r="AO3461" s="47"/>
      <c r="AQ3461" s="47"/>
    </row>
    <row r="3462" spans="1:43" s="4" customFormat="1" ht="15" x14ac:dyDescent="0.25">
      <c r="A3462" s="48"/>
      <c r="B3462" s="49"/>
      <c r="C3462" s="375" t="s">
        <v>65</v>
      </c>
      <c r="D3462" s="375"/>
      <c r="E3462" s="375"/>
      <c r="F3462" s="59"/>
      <c r="G3462" s="60"/>
      <c r="H3462" s="60"/>
      <c r="I3462" s="60"/>
      <c r="J3462" s="108">
        <v>5399.38</v>
      </c>
      <c r="K3462" s="60"/>
      <c r="L3462" s="61">
        <v>62.05</v>
      </c>
      <c r="M3462" s="60"/>
      <c r="N3462" s="62"/>
      <c r="AF3462" s="39"/>
      <c r="AG3462" s="47"/>
      <c r="AH3462" s="47"/>
      <c r="AM3462" s="3" t="s">
        <v>65</v>
      </c>
      <c r="AN3462" s="47"/>
      <c r="AO3462" s="47"/>
      <c r="AQ3462" s="47"/>
    </row>
    <row r="3463" spans="1:43" s="4" customFormat="1" ht="15" x14ac:dyDescent="0.25">
      <c r="A3463" s="56"/>
      <c r="B3463" s="49"/>
      <c r="C3463" s="372" t="s">
        <v>66</v>
      </c>
      <c r="D3463" s="372"/>
      <c r="E3463" s="372"/>
      <c r="F3463" s="51"/>
      <c r="G3463" s="52"/>
      <c r="H3463" s="52"/>
      <c r="I3463" s="52"/>
      <c r="J3463" s="57"/>
      <c r="K3463" s="52"/>
      <c r="L3463" s="53">
        <v>28.77</v>
      </c>
      <c r="M3463" s="52"/>
      <c r="N3463" s="55">
        <v>1005.8</v>
      </c>
      <c r="AF3463" s="39"/>
      <c r="AG3463" s="47"/>
      <c r="AH3463" s="47"/>
      <c r="AL3463" s="3" t="s">
        <v>66</v>
      </c>
      <c r="AN3463" s="47"/>
      <c r="AO3463" s="47"/>
      <c r="AQ3463" s="47"/>
    </row>
    <row r="3464" spans="1:43" s="4" customFormat="1" ht="23.25" x14ac:dyDescent="0.25">
      <c r="A3464" s="56"/>
      <c r="B3464" s="49" t="s">
        <v>718</v>
      </c>
      <c r="C3464" s="372" t="s">
        <v>719</v>
      </c>
      <c r="D3464" s="372"/>
      <c r="E3464" s="372"/>
      <c r="F3464" s="51" t="s">
        <v>69</v>
      </c>
      <c r="G3464" s="63">
        <v>117</v>
      </c>
      <c r="H3464" s="52"/>
      <c r="I3464" s="63">
        <v>117</v>
      </c>
      <c r="J3464" s="57"/>
      <c r="K3464" s="52"/>
      <c r="L3464" s="53">
        <v>33.659999999999997</v>
      </c>
      <c r="M3464" s="52"/>
      <c r="N3464" s="55">
        <v>1176.79</v>
      </c>
      <c r="AF3464" s="39"/>
      <c r="AG3464" s="47"/>
      <c r="AH3464" s="47"/>
      <c r="AL3464" s="3" t="s">
        <v>719</v>
      </c>
      <c r="AN3464" s="47"/>
      <c r="AO3464" s="47"/>
      <c r="AQ3464" s="47"/>
    </row>
    <row r="3465" spans="1:43" s="4" customFormat="1" ht="23.25" x14ac:dyDescent="0.25">
      <c r="A3465" s="56"/>
      <c r="B3465" s="49" t="s">
        <v>720</v>
      </c>
      <c r="C3465" s="372" t="s">
        <v>721</v>
      </c>
      <c r="D3465" s="372"/>
      <c r="E3465" s="372"/>
      <c r="F3465" s="51" t="s">
        <v>69</v>
      </c>
      <c r="G3465" s="63">
        <v>74</v>
      </c>
      <c r="H3465" s="52"/>
      <c r="I3465" s="63">
        <v>74</v>
      </c>
      <c r="J3465" s="57"/>
      <c r="K3465" s="52"/>
      <c r="L3465" s="53">
        <v>21.29</v>
      </c>
      <c r="M3465" s="52"/>
      <c r="N3465" s="64">
        <v>744.29</v>
      </c>
      <c r="AF3465" s="39"/>
      <c r="AG3465" s="47"/>
      <c r="AH3465" s="47"/>
      <c r="AL3465" s="3" t="s">
        <v>721</v>
      </c>
      <c r="AN3465" s="47"/>
      <c r="AO3465" s="47"/>
      <c r="AQ3465" s="47"/>
    </row>
    <row r="3466" spans="1:43" s="4" customFormat="1" ht="15" x14ac:dyDescent="0.25">
      <c r="A3466" s="65"/>
      <c r="B3466" s="66"/>
      <c r="C3466" s="374" t="s">
        <v>72</v>
      </c>
      <c r="D3466" s="374"/>
      <c r="E3466" s="374"/>
      <c r="F3466" s="42"/>
      <c r="G3466" s="43"/>
      <c r="H3466" s="43"/>
      <c r="I3466" s="43"/>
      <c r="J3466" s="45"/>
      <c r="K3466" s="43"/>
      <c r="L3466" s="67">
        <v>117</v>
      </c>
      <c r="M3466" s="60"/>
      <c r="N3466" s="46"/>
      <c r="AF3466" s="39"/>
      <c r="AG3466" s="47"/>
      <c r="AH3466" s="47"/>
      <c r="AN3466" s="47" t="s">
        <v>72</v>
      </c>
      <c r="AO3466" s="47"/>
      <c r="AQ3466" s="47"/>
    </row>
    <row r="3467" spans="1:43" s="4" customFormat="1" ht="45.75" x14ac:dyDescent="0.25">
      <c r="A3467" s="40" t="s">
        <v>1234</v>
      </c>
      <c r="B3467" s="41" t="s">
        <v>723</v>
      </c>
      <c r="C3467" s="374" t="s">
        <v>724</v>
      </c>
      <c r="D3467" s="374"/>
      <c r="E3467" s="374"/>
      <c r="F3467" s="42" t="s">
        <v>231</v>
      </c>
      <c r="G3467" s="43">
        <v>10.08</v>
      </c>
      <c r="H3467" s="44">
        <v>1</v>
      </c>
      <c r="I3467" s="68">
        <v>10.08</v>
      </c>
      <c r="J3467" s="67">
        <v>124.92</v>
      </c>
      <c r="K3467" s="43"/>
      <c r="L3467" s="105">
        <v>1259.19</v>
      </c>
      <c r="M3467" s="43"/>
      <c r="N3467" s="46"/>
      <c r="AF3467" s="39"/>
      <c r="AG3467" s="47"/>
      <c r="AH3467" s="47" t="s">
        <v>724</v>
      </c>
      <c r="AN3467" s="47"/>
      <c r="AO3467" s="47"/>
      <c r="AQ3467" s="47"/>
    </row>
    <row r="3468" spans="1:43" s="4" customFormat="1" ht="15" x14ac:dyDescent="0.25">
      <c r="A3468" s="69"/>
      <c r="B3468" s="50"/>
      <c r="C3468" s="372" t="s">
        <v>1235</v>
      </c>
      <c r="D3468" s="372"/>
      <c r="E3468" s="372"/>
      <c r="F3468" s="372"/>
      <c r="G3468" s="372"/>
      <c r="H3468" s="372"/>
      <c r="I3468" s="372"/>
      <c r="J3468" s="372"/>
      <c r="K3468" s="372"/>
      <c r="L3468" s="372"/>
      <c r="M3468" s="372"/>
      <c r="N3468" s="377"/>
      <c r="AF3468" s="39"/>
      <c r="AG3468" s="47"/>
      <c r="AH3468" s="47"/>
      <c r="AI3468" s="3" t="s">
        <v>1235</v>
      </c>
      <c r="AN3468" s="47"/>
      <c r="AO3468" s="47"/>
      <c r="AQ3468" s="47"/>
    </row>
    <row r="3469" spans="1:43" s="4" customFormat="1" ht="15" x14ac:dyDescent="0.25">
      <c r="A3469" s="65"/>
      <c r="B3469" s="66"/>
      <c r="C3469" s="374" t="s">
        <v>72</v>
      </c>
      <c r="D3469" s="374"/>
      <c r="E3469" s="374"/>
      <c r="F3469" s="42"/>
      <c r="G3469" s="43"/>
      <c r="H3469" s="43"/>
      <c r="I3469" s="43"/>
      <c r="J3469" s="45"/>
      <c r="K3469" s="43"/>
      <c r="L3469" s="105">
        <v>1259.19</v>
      </c>
      <c r="M3469" s="60"/>
      <c r="N3469" s="46"/>
      <c r="AF3469" s="39"/>
      <c r="AG3469" s="47"/>
      <c r="AH3469" s="47"/>
      <c r="AN3469" s="47" t="s">
        <v>72</v>
      </c>
      <c r="AO3469" s="47"/>
      <c r="AQ3469" s="47"/>
    </row>
    <row r="3470" spans="1:43" s="4" customFormat="1" ht="45.75" x14ac:dyDescent="0.25">
      <c r="A3470" s="40" t="s">
        <v>1236</v>
      </c>
      <c r="B3470" s="41" t="s">
        <v>714</v>
      </c>
      <c r="C3470" s="374" t="s">
        <v>727</v>
      </c>
      <c r="D3470" s="374"/>
      <c r="E3470" s="374"/>
      <c r="F3470" s="42" t="s">
        <v>716</v>
      </c>
      <c r="G3470" s="43">
        <v>0.01</v>
      </c>
      <c r="H3470" s="44">
        <v>1</v>
      </c>
      <c r="I3470" s="68">
        <v>0.01</v>
      </c>
      <c r="J3470" s="45"/>
      <c r="K3470" s="43"/>
      <c r="L3470" s="45"/>
      <c r="M3470" s="43"/>
      <c r="N3470" s="46"/>
      <c r="AF3470" s="39"/>
      <c r="AG3470" s="47"/>
      <c r="AH3470" s="47" t="s">
        <v>727</v>
      </c>
      <c r="AN3470" s="47"/>
      <c r="AO3470" s="47"/>
      <c r="AQ3470" s="47"/>
    </row>
    <row r="3471" spans="1:43" s="4" customFormat="1" ht="15" x14ac:dyDescent="0.25">
      <c r="A3471" s="69"/>
      <c r="B3471" s="50"/>
      <c r="C3471" s="372" t="s">
        <v>1233</v>
      </c>
      <c r="D3471" s="372"/>
      <c r="E3471" s="372"/>
      <c r="F3471" s="372"/>
      <c r="G3471" s="372"/>
      <c r="H3471" s="372"/>
      <c r="I3471" s="372"/>
      <c r="J3471" s="372"/>
      <c r="K3471" s="372"/>
      <c r="L3471" s="372"/>
      <c r="M3471" s="372"/>
      <c r="N3471" s="377"/>
      <c r="AF3471" s="39"/>
      <c r="AG3471" s="47"/>
      <c r="AH3471" s="47"/>
      <c r="AI3471" s="3" t="s">
        <v>1233</v>
      </c>
      <c r="AN3471" s="47"/>
      <c r="AO3471" s="47"/>
      <c r="AQ3471" s="47"/>
    </row>
    <row r="3472" spans="1:43" s="4" customFormat="1" ht="22.5" x14ac:dyDescent="0.25">
      <c r="A3472" s="103"/>
      <c r="B3472" s="49" t="s">
        <v>217</v>
      </c>
      <c r="C3472" s="368" t="s">
        <v>218</v>
      </c>
      <c r="D3472" s="368"/>
      <c r="E3472" s="368"/>
      <c r="F3472" s="368"/>
      <c r="G3472" s="368"/>
      <c r="H3472" s="368"/>
      <c r="I3472" s="368"/>
      <c r="J3472" s="368"/>
      <c r="K3472" s="368"/>
      <c r="L3472" s="368"/>
      <c r="M3472" s="368"/>
      <c r="N3472" s="376"/>
      <c r="AF3472" s="39"/>
      <c r="AG3472" s="47"/>
      <c r="AH3472" s="47"/>
      <c r="AJ3472" s="3" t="s">
        <v>218</v>
      </c>
      <c r="AN3472" s="47"/>
      <c r="AO3472" s="47"/>
      <c r="AQ3472" s="47"/>
    </row>
    <row r="3473" spans="1:43" s="4" customFormat="1" ht="15" x14ac:dyDescent="0.25">
      <c r="A3473" s="48"/>
      <c r="B3473" s="49" t="s">
        <v>58</v>
      </c>
      <c r="C3473" s="372" t="s">
        <v>62</v>
      </c>
      <c r="D3473" s="372"/>
      <c r="E3473" s="372"/>
      <c r="F3473" s="51"/>
      <c r="G3473" s="52"/>
      <c r="H3473" s="52"/>
      <c r="I3473" s="52"/>
      <c r="J3473" s="107">
        <v>2090.62</v>
      </c>
      <c r="K3473" s="54">
        <v>1.1499999999999999</v>
      </c>
      <c r="L3473" s="53">
        <v>24.04</v>
      </c>
      <c r="M3473" s="54">
        <v>34.96</v>
      </c>
      <c r="N3473" s="64">
        <v>840.44</v>
      </c>
      <c r="AF3473" s="39"/>
      <c r="AG3473" s="47"/>
      <c r="AH3473" s="47"/>
      <c r="AK3473" s="3" t="s">
        <v>62</v>
      </c>
      <c r="AN3473" s="47"/>
      <c r="AO3473" s="47"/>
      <c r="AQ3473" s="47"/>
    </row>
    <row r="3474" spans="1:43" s="4" customFormat="1" ht="15" x14ac:dyDescent="0.25">
      <c r="A3474" s="48"/>
      <c r="B3474" s="49" t="s">
        <v>73</v>
      </c>
      <c r="C3474" s="372" t="s">
        <v>175</v>
      </c>
      <c r="D3474" s="372"/>
      <c r="E3474" s="372"/>
      <c r="F3474" s="51"/>
      <c r="G3474" s="52"/>
      <c r="H3474" s="52"/>
      <c r="I3474" s="52"/>
      <c r="J3474" s="107">
        <v>3282.3</v>
      </c>
      <c r="K3474" s="54">
        <v>1.1499999999999999</v>
      </c>
      <c r="L3474" s="53">
        <v>37.75</v>
      </c>
      <c r="M3474" s="52"/>
      <c r="N3474" s="58"/>
      <c r="AF3474" s="39"/>
      <c r="AG3474" s="47"/>
      <c r="AH3474" s="47"/>
      <c r="AK3474" s="3" t="s">
        <v>175</v>
      </c>
      <c r="AN3474" s="47"/>
      <c r="AO3474" s="47"/>
      <c r="AQ3474" s="47"/>
    </row>
    <row r="3475" spans="1:43" s="4" customFormat="1" ht="15" x14ac:dyDescent="0.25">
      <c r="A3475" s="48"/>
      <c r="B3475" s="49" t="s">
        <v>78</v>
      </c>
      <c r="C3475" s="372" t="s">
        <v>176</v>
      </c>
      <c r="D3475" s="372"/>
      <c r="E3475" s="372"/>
      <c r="F3475" s="51"/>
      <c r="G3475" s="52"/>
      <c r="H3475" s="52"/>
      <c r="I3475" s="52"/>
      <c r="J3475" s="53">
        <v>411.71</v>
      </c>
      <c r="K3475" s="54">
        <v>1.1499999999999999</v>
      </c>
      <c r="L3475" s="53">
        <v>4.7300000000000004</v>
      </c>
      <c r="M3475" s="54">
        <v>34.96</v>
      </c>
      <c r="N3475" s="64">
        <v>165.36</v>
      </c>
      <c r="AF3475" s="39"/>
      <c r="AG3475" s="47"/>
      <c r="AH3475" s="47"/>
      <c r="AK3475" s="3" t="s">
        <v>176</v>
      </c>
      <c r="AN3475" s="47"/>
      <c r="AO3475" s="47"/>
      <c r="AQ3475" s="47"/>
    </row>
    <row r="3476" spans="1:43" s="4" customFormat="1" ht="15" x14ac:dyDescent="0.25">
      <c r="A3476" s="48"/>
      <c r="B3476" s="49" t="s">
        <v>122</v>
      </c>
      <c r="C3476" s="372" t="s">
        <v>177</v>
      </c>
      <c r="D3476" s="372"/>
      <c r="E3476" s="372"/>
      <c r="F3476" s="51"/>
      <c r="G3476" s="52"/>
      <c r="H3476" s="52"/>
      <c r="I3476" s="52"/>
      <c r="J3476" s="53">
        <v>26.46</v>
      </c>
      <c r="K3476" s="52"/>
      <c r="L3476" s="53">
        <v>0.26</v>
      </c>
      <c r="M3476" s="52"/>
      <c r="N3476" s="58"/>
      <c r="AF3476" s="39"/>
      <c r="AG3476" s="47"/>
      <c r="AH3476" s="47"/>
      <c r="AK3476" s="3" t="s">
        <v>177</v>
      </c>
      <c r="AN3476" s="47"/>
      <c r="AO3476" s="47"/>
      <c r="AQ3476" s="47"/>
    </row>
    <row r="3477" spans="1:43" s="4" customFormat="1" ht="15" x14ac:dyDescent="0.25">
      <c r="A3477" s="56"/>
      <c r="B3477" s="49"/>
      <c r="C3477" s="372" t="s">
        <v>63</v>
      </c>
      <c r="D3477" s="372"/>
      <c r="E3477" s="372"/>
      <c r="F3477" s="51" t="s">
        <v>64</v>
      </c>
      <c r="G3477" s="54">
        <v>225.04</v>
      </c>
      <c r="H3477" s="54">
        <v>1.1499999999999999</v>
      </c>
      <c r="I3477" s="114">
        <v>2.5879599999999998</v>
      </c>
      <c r="J3477" s="57"/>
      <c r="K3477" s="52"/>
      <c r="L3477" s="57"/>
      <c r="M3477" s="52"/>
      <c r="N3477" s="58"/>
      <c r="AF3477" s="39"/>
      <c r="AG3477" s="47"/>
      <c r="AH3477" s="47"/>
      <c r="AL3477" s="3" t="s">
        <v>63</v>
      </c>
      <c r="AN3477" s="47"/>
      <c r="AO3477" s="47"/>
      <c r="AQ3477" s="47"/>
    </row>
    <row r="3478" spans="1:43" s="4" customFormat="1" ht="15" x14ac:dyDescent="0.25">
      <c r="A3478" s="56"/>
      <c r="B3478" s="49"/>
      <c r="C3478" s="372" t="s">
        <v>178</v>
      </c>
      <c r="D3478" s="372"/>
      <c r="E3478" s="372"/>
      <c r="F3478" s="51" t="s">
        <v>64</v>
      </c>
      <c r="G3478" s="54">
        <v>30.76</v>
      </c>
      <c r="H3478" s="54">
        <v>1.1499999999999999</v>
      </c>
      <c r="I3478" s="114">
        <v>0.35374</v>
      </c>
      <c r="J3478" s="57"/>
      <c r="K3478" s="52"/>
      <c r="L3478" s="57"/>
      <c r="M3478" s="52"/>
      <c r="N3478" s="58"/>
      <c r="AF3478" s="39"/>
      <c r="AG3478" s="47"/>
      <c r="AH3478" s="47"/>
      <c r="AL3478" s="3" t="s">
        <v>178</v>
      </c>
      <c r="AN3478" s="47"/>
      <c r="AO3478" s="47"/>
      <c r="AQ3478" s="47"/>
    </row>
    <row r="3479" spans="1:43" s="4" customFormat="1" ht="15" x14ac:dyDescent="0.25">
      <c r="A3479" s="48"/>
      <c r="B3479" s="49"/>
      <c r="C3479" s="375" t="s">
        <v>65</v>
      </c>
      <c r="D3479" s="375"/>
      <c r="E3479" s="375"/>
      <c r="F3479" s="59"/>
      <c r="G3479" s="60"/>
      <c r="H3479" s="60"/>
      <c r="I3479" s="60"/>
      <c r="J3479" s="108">
        <v>5399.38</v>
      </c>
      <c r="K3479" s="60"/>
      <c r="L3479" s="61">
        <v>62.05</v>
      </c>
      <c r="M3479" s="60"/>
      <c r="N3479" s="62"/>
      <c r="AF3479" s="39"/>
      <c r="AG3479" s="47"/>
      <c r="AH3479" s="47"/>
      <c r="AM3479" s="3" t="s">
        <v>65</v>
      </c>
      <c r="AN3479" s="47"/>
      <c r="AO3479" s="47"/>
      <c r="AQ3479" s="47"/>
    </row>
    <row r="3480" spans="1:43" s="4" customFormat="1" ht="15" x14ac:dyDescent="0.25">
      <c r="A3480" s="56"/>
      <c r="B3480" s="49"/>
      <c r="C3480" s="372" t="s">
        <v>66</v>
      </c>
      <c r="D3480" s="372"/>
      <c r="E3480" s="372"/>
      <c r="F3480" s="51"/>
      <c r="G3480" s="52"/>
      <c r="H3480" s="52"/>
      <c r="I3480" s="52"/>
      <c r="J3480" s="57"/>
      <c r="K3480" s="52"/>
      <c r="L3480" s="53">
        <v>28.77</v>
      </c>
      <c r="M3480" s="52"/>
      <c r="N3480" s="55">
        <v>1005.8</v>
      </c>
      <c r="AF3480" s="39"/>
      <c r="AG3480" s="47"/>
      <c r="AH3480" s="47"/>
      <c r="AL3480" s="3" t="s">
        <v>66</v>
      </c>
      <c r="AN3480" s="47"/>
      <c r="AO3480" s="47"/>
      <c r="AQ3480" s="47"/>
    </row>
    <row r="3481" spans="1:43" s="4" customFormat="1" ht="23.25" x14ac:dyDescent="0.25">
      <c r="A3481" s="56"/>
      <c r="B3481" s="49" t="s">
        <v>718</v>
      </c>
      <c r="C3481" s="372" t="s">
        <v>719</v>
      </c>
      <c r="D3481" s="372"/>
      <c r="E3481" s="372"/>
      <c r="F3481" s="51" t="s">
        <v>69</v>
      </c>
      <c r="G3481" s="63">
        <v>117</v>
      </c>
      <c r="H3481" s="52"/>
      <c r="I3481" s="63">
        <v>117</v>
      </c>
      <c r="J3481" s="57"/>
      <c r="K3481" s="52"/>
      <c r="L3481" s="53">
        <v>33.659999999999997</v>
      </c>
      <c r="M3481" s="52"/>
      <c r="N3481" s="55">
        <v>1176.79</v>
      </c>
      <c r="AF3481" s="39"/>
      <c r="AG3481" s="47"/>
      <c r="AH3481" s="47"/>
      <c r="AL3481" s="3" t="s">
        <v>719</v>
      </c>
      <c r="AN3481" s="47"/>
      <c r="AO3481" s="47"/>
      <c r="AQ3481" s="47"/>
    </row>
    <row r="3482" spans="1:43" s="4" customFormat="1" ht="23.25" x14ac:dyDescent="0.25">
      <c r="A3482" s="56"/>
      <c r="B3482" s="49" t="s">
        <v>720</v>
      </c>
      <c r="C3482" s="372" t="s">
        <v>721</v>
      </c>
      <c r="D3482" s="372"/>
      <c r="E3482" s="372"/>
      <c r="F3482" s="51" t="s">
        <v>69</v>
      </c>
      <c r="G3482" s="63">
        <v>74</v>
      </c>
      <c r="H3482" s="52"/>
      <c r="I3482" s="63">
        <v>74</v>
      </c>
      <c r="J3482" s="57"/>
      <c r="K3482" s="52"/>
      <c r="L3482" s="53">
        <v>21.29</v>
      </c>
      <c r="M3482" s="52"/>
      <c r="N3482" s="64">
        <v>744.29</v>
      </c>
      <c r="AF3482" s="39"/>
      <c r="AG3482" s="47"/>
      <c r="AH3482" s="47"/>
      <c r="AL3482" s="3" t="s">
        <v>721</v>
      </c>
      <c r="AN3482" s="47"/>
      <c r="AO3482" s="47"/>
      <c r="AQ3482" s="47"/>
    </row>
    <row r="3483" spans="1:43" s="4" customFormat="1" ht="15" x14ac:dyDescent="0.25">
      <c r="A3483" s="65"/>
      <c r="B3483" s="66"/>
      <c r="C3483" s="374" t="s">
        <v>72</v>
      </c>
      <c r="D3483" s="374"/>
      <c r="E3483" s="374"/>
      <c r="F3483" s="42"/>
      <c r="G3483" s="43"/>
      <c r="H3483" s="43"/>
      <c r="I3483" s="43"/>
      <c r="J3483" s="45"/>
      <c r="K3483" s="43"/>
      <c r="L3483" s="67">
        <v>117</v>
      </c>
      <c r="M3483" s="60"/>
      <c r="N3483" s="46"/>
      <c r="AF3483" s="39"/>
      <c r="AG3483" s="47"/>
      <c r="AH3483" s="47"/>
      <c r="AN3483" s="47" t="s">
        <v>72</v>
      </c>
      <c r="AO3483" s="47"/>
      <c r="AQ3483" s="47"/>
    </row>
    <row r="3484" spans="1:43" s="4" customFormat="1" ht="45.75" x14ac:dyDescent="0.25">
      <c r="A3484" s="40" t="s">
        <v>1237</v>
      </c>
      <c r="B3484" s="41" t="s">
        <v>723</v>
      </c>
      <c r="C3484" s="374" t="s">
        <v>724</v>
      </c>
      <c r="D3484" s="374"/>
      <c r="E3484" s="374"/>
      <c r="F3484" s="42" t="s">
        <v>231</v>
      </c>
      <c r="G3484" s="43">
        <v>10.08</v>
      </c>
      <c r="H3484" s="44">
        <v>1</v>
      </c>
      <c r="I3484" s="68">
        <v>10.08</v>
      </c>
      <c r="J3484" s="67">
        <v>124.92</v>
      </c>
      <c r="K3484" s="43"/>
      <c r="L3484" s="105">
        <v>1259.19</v>
      </c>
      <c r="M3484" s="43"/>
      <c r="N3484" s="46"/>
      <c r="AF3484" s="39"/>
      <c r="AG3484" s="47"/>
      <c r="AH3484" s="47" t="s">
        <v>724</v>
      </c>
      <c r="AN3484" s="47"/>
      <c r="AO3484" s="47"/>
      <c r="AQ3484" s="47"/>
    </row>
    <row r="3485" spans="1:43" s="4" customFormat="1" ht="15" x14ac:dyDescent="0.25">
      <c r="A3485" s="69"/>
      <c r="B3485" s="50"/>
      <c r="C3485" s="372" t="s">
        <v>1235</v>
      </c>
      <c r="D3485" s="372"/>
      <c r="E3485" s="372"/>
      <c r="F3485" s="372"/>
      <c r="G3485" s="372"/>
      <c r="H3485" s="372"/>
      <c r="I3485" s="372"/>
      <c r="J3485" s="372"/>
      <c r="K3485" s="372"/>
      <c r="L3485" s="372"/>
      <c r="M3485" s="372"/>
      <c r="N3485" s="377"/>
      <c r="AF3485" s="39"/>
      <c r="AG3485" s="47"/>
      <c r="AH3485" s="47"/>
      <c r="AI3485" s="3" t="s">
        <v>1235</v>
      </c>
      <c r="AN3485" s="47"/>
      <c r="AO3485" s="47"/>
      <c r="AQ3485" s="47"/>
    </row>
    <row r="3486" spans="1:43" s="4" customFormat="1" ht="15" x14ac:dyDescent="0.25">
      <c r="A3486" s="65"/>
      <c r="B3486" s="66"/>
      <c r="C3486" s="374" t="s">
        <v>72</v>
      </c>
      <c r="D3486" s="374"/>
      <c r="E3486" s="374"/>
      <c r="F3486" s="42"/>
      <c r="G3486" s="43"/>
      <c r="H3486" s="43"/>
      <c r="I3486" s="43"/>
      <c r="J3486" s="45"/>
      <c r="K3486" s="43"/>
      <c r="L3486" s="105">
        <v>1259.19</v>
      </c>
      <c r="M3486" s="60"/>
      <c r="N3486" s="46"/>
      <c r="AF3486" s="39"/>
      <c r="AG3486" s="47"/>
      <c r="AH3486" s="47"/>
      <c r="AN3486" s="47" t="s">
        <v>72</v>
      </c>
      <c r="AO3486" s="47"/>
      <c r="AQ3486" s="47"/>
    </row>
    <row r="3487" spans="1:43" s="4" customFormat="1" ht="56.25" x14ac:dyDescent="0.25">
      <c r="A3487" s="40" t="s">
        <v>1238</v>
      </c>
      <c r="B3487" s="41" t="s">
        <v>730</v>
      </c>
      <c r="C3487" s="374" t="s">
        <v>731</v>
      </c>
      <c r="D3487" s="374"/>
      <c r="E3487" s="374"/>
      <c r="F3487" s="42" t="s">
        <v>732</v>
      </c>
      <c r="G3487" s="43">
        <v>0.1</v>
      </c>
      <c r="H3487" s="44">
        <v>1</v>
      </c>
      <c r="I3487" s="120">
        <v>0.1</v>
      </c>
      <c r="J3487" s="45"/>
      <c r="K3487" s="43"/>
      <c r="L3487" s="45"/>
      <c r="M3487" s="43"/>
      <c r="N3487" s="46"/>
      <c r="AF3487" s="39"/>
      <c r="AG3487" s="47"/>
      <c r="AH3487" s="47" t="s">
        <v>731</v>
      </c>
      <c r="AN3487" s="47"/>
      <c r="AO3487" s="47"/>
      <c r="AQ3487" s="47"/>
    </row>
    <row r="3488" spans="1:43" s="4" customFormat="1" ht="15" x14ac:dyDescent="0.25">
      <c r="A3488" s="69"/>
      <c r="B3488" s="50"/>
      <c r="C3488" s="372" t="s">
        <v>736</v>
      </c>
      <c r="D3488" s="372"/>
      <c r="E3488" s="372"/>
      <c r="F3488" s="372"/>
      <c r="G3488" s="372"/>
      <c r="H3488" s="372"/>
      <c r="I3488" s="372"/>
      <c r="J3488" s="372"/>
      <c r="K3488" s="372"/>
      <c r="L3488" s="372"/>
      <c r="M3488" s="372"/>
      <c r="N3488" s="377"/>
      <c r="AF3488" s="39"/>
      <c r="AG3488" s="47"/>
      <c r="AH3488" s="47"/>
      <c r="AI3488" s="3" t="s">
        <v>736</v>
      </c>
      <c r="AN3488" s="47"/>
      <c r="AO3488" s="47"/>
      <c r="AQ3488" s="47"/>
    </row>
    <row r="3489" spans="1:43" s="4" customFormat="1" ht="22.5" x14ac:dyDescent="0.25">
      <c r="A3489" s="103"/>
      <c r="B3489" s="49" t="s">
        <v>217</v>
      </c>
      <c r="C3489" s="368" t="s">
        <v>218</v>
      </c>
      <c r="D3489" s="368"/>
      <c r="E3489" s="368"/>
      <c r="F3489" s="368"/>
      <c r="G3489" s="368"/>
      <c r="H3489" s="368"/>
      <c r="I3489" s="368"/>
      <c r="J3489" s="368"/>
      <c r="K3489" s="368"/>
      <c r="L3489" s="368"/>
      <c r="M3489" s="368"/>
      <c r="N3489" s="376"/>
      <c r="AF3489" s="39"/>
      <c r="AG3489" s="47"/>
      <c r="AH3489" s="47"/>
      <c r="AJ3489" s="3" t="s">
        <v>218</v>
      </c>
      <c r="AN3489" s="47"/>
      <c r="AO3489" s="47"/>
      <c r="AQ3489" s="47"/>
    </row>
    <row r="3490" spans="1:43" s="4" customFormat="1" ht="15" x14ac:dyDescent="0.25">
      <c r="A3490" s="48"/>
      <c r="B3490" s="49" t="s">
        <v>58</v>
      </c>
      <c r="C3490" s="372" t="s">
        <v>62</v>
      </c>
      <c r="D3490" s="372"/>
      <c r="E3490" s="372"/>
      <c r="F3490" s="51"/>
      <c r="G3490" s="52"/>
      <c r="H3490" s="52"/>
      <c r="I3490" s="52"/>
      <c r="J3490" s="53">
        <v>689.47</v>
      </c>
      <c r="K3490" s="54">
        <v>1.1499999999999999</v>
      </c>
      <c r="L3490" s="53">
        <v>79.290000000000006</v>
      </c>
      <c r="M3490" s="54">
        <v>34.96</v>
      </c>
      <c r="N3490" s="55">
        <v>2771.98</v>
      </c>
      <c r="AF3490" s="39"/>
      <c r="AG3490" s="47"/>
      <c r="AH3490" s="47"/>
      <c r="AK3490" s="3" t="s">
        <v>62</v>
      </c>
      <c r="AN3490" s="47"/>
      <c r="AO3490" s="47"/>
      <c r="AQ3490" s="47"/>
    </row>
    <row r="3491" spans="1:43" s="4" customFormat="1" ht="15" x14ac:dyDescent="0.25">
      <c r="A3491" s="48"/>
      <c r="B3491" s="49" t="s">
        <v>73</v>
      </c>
      <c r="C3491" s="372" t="s">
        <v>175</v>
      </c>
      <c r="D3491" s="372"/>
      <c r="E3491" s="372"/>
      <c r="F3491" s="51"/>
      <c r="G3491" s="52"/>
      <c r="H3491" s="52"/>
      <c r="I3491" s="52"/>
      <c r="J3491" s="53">
        <v>72.67</v>
      </c>
      <c r="K3491" s="54">
        <v>1.1499999999999999</v>
      </c>
      <c r="L3491" s="53">
        <v>8.36</v>
      </c>
      <c r="M3491" s="52"/>
      <c r="N3491" s="58"/>
      <c r="AF3491" s="39"/>
      <c r="AG3491" s="47"/>
      <c r="AH3491" s="47"/>
      <c r="AK3491" s="3" t="s">
        <v>175</v>
      </c>
      <c r="AN3491" s="47"/>
      <c r="AO3491" s="47"/>
      <c r="AQ3491" s="47"/>
    </row>
    <row r="3492" spans="1:43" s="4" customFormat="1" ht="15" x14ac:dyDescent="0.25">
      <c r="A3492" s="48"/>
      <c r="B3492" s="49" t="s">
        <v>78</v>
      </c>
      <c r="C3492" s="372" t="s">
        <v>176</v>
      </c>
      <c r="D3492" s="372"/>
      <c r="E3492" s="372"/>
      <c r="F3492" s="51"/>
      <c r="G3492" s="52"/>
      <c r="H3492" s="52"/>
      <c r="I3492" s="52"/>
      <c r="J3492" s="53">
        <v>0.41</v>
      </c>
      <c r="K3492" s="54">
        <v>1.1499999999999999</v>
      </c>
      <c r="L3492" s="53">
        <v>0.05</v>
      </c>
      <c r="M3492" s="54">
        <v>34.96</v>
      </c>
      <c r="N3492" s="64">
        <v>1.75</v>
      </c>
      <c r="AF3492" s="39"/>
      <c r="AG3492" s="47"/>
      <c r="AH3492" s="47"/>
      <c r="AK3492" s="3" t="s">
        <v>176</v>
      </c>
      <c r="AN3492" s="47"/>
      <c r="AO3492" s="47"/>
      <c r="AQ3492" s="47"/>
    </row>
    <row r="3493" spans="1:43" s="4" customFormat="1" ht="15" x14ac:dyDescent="0.25">
      <c r="A3493" s="48"/>
      <c r="B3493" s="49" t="s">
        <v>122</v>
      </c>
      <c r="C3493" s="372" t="s">
        <v>177</v>
      </c>
      <c r="D3493" s="372"/>
      <c r="E3493" s="372"/>
      <c r="F3493" s="51"/>
      <c r="G3493" s="52"/>
      <c r="H3493" s="52"/>
      <c r="I3493" s="52"/>
      <c r="J3493" s="53">
        <v>484.59</v>
      </c>
      <c r="K3493" s="52"/>
      <c r="L3493" s="53">
        <v>48.46</v>
      </c>
      <c r="M3493" s="52"/>
      <c r="N3493" s="58"/>
      <c r="AF3493" s="39"/>
      <c r="AG3493" s="47"/>
      <c r="AH3493" s="47"/>
      <c r="AK3493" s="3" t="s">
        <v>177</v>
      </c>
      <c r="AN3493" s="47"/>
      <c r="AO3493" s="47"/>
      <c r="AQ3493" s="47"/>
    </row>
    <row r="3494" spans="1:43" s="4" customFormat="1" ht="15" x14ac:dyDescent="0.25">
      <c r="A3494" s="56"/>
      <c r="B3494" s="49"/>
      <c r="C3494" s="372" t="s">
        <v>63</v>
      </c>
      <c r="D3494" s="372"/>
      <c r="E3494" s="372"/>
      <c r="F3494" s="51" t="s">
        <v>64</v>
      </c>
      <c r="G3494" s="54">
        <v>71.67</v>
      </c>
      <c r="H3494" s="54">
        <v>1.1499999999999999</v>
      </c>
      <c r="I3494" s="114">
        <v>8.2420500000000008</v>
      </c>
      <c r="J3494" s="57"/>
      <c r="K3494" s="52"/>
      <c r="L3494" s="57"/>
      <c r="M3494" s="52"/>
      <c r="N3494" s="58"/>
      <c r="AF3494" s="39"/>
      <c r="AG3494" s="47"/>
      <c r="AH3494" s="47"/>
      <c r="AL3494" s="3" t="s">
        <v>63</v>
      </c>
      <c r="AN3494" s="47"/>
      <c r="AO3494" s="47"/>
      <c r="AQ3494" s="47"/>
    </row>
    <row r="3495" spans="1:43" s="4" customFormat="1" ht="15" x14ac:dyDescent="0.25">
      <c r="A3495" s="56"/>
      <c r="B3495" s="49"/>
      <c r="C3495" s="372" t="s">
        <v>178</v>
      </c>
      <c r="D3495" s="372"/>
      <c r="E3495" s="372"/>
      <c r="F3495" s="51" t="s">
        <v>64</v>
      </c>
      <c r="G3495" s="54">
        <v>0.03</v>
      </c>
      <c r="H3495" s="54">
        <v>1.1499999999999999</v>
      </c>
      <c r="I3495" s="114">
        <v>3.4499999999999999E-3</v>
      </c>
      <c r="J3495" s="57"/>
      <c r="K3495" s="52"/>
      <c r="L3495" s="57"/>
      <c r="M3495" s="52"/>
      <c r="N3495" s="58"/>
      <c r="AF3495" s="39"/>
      <c r="AG3495" s="47"/>
      <c r="AH3495" s="47"/>
      <c r="AL3495" s="3" t="s">
        <v>178</v>
      </c>
      <c r="AN3495" s="47"/>
      <c r="AO3495" s="47"/>
      <c r="AQ3495" s="47"/>
    </row>
    <row r="3496" spans="1:43" s="4" customFormat="1" ht="15" x14ac:dyDescent="0.25">
      <c r="A3496" s="48"/>
      <c r="B3496" s="49"/>
      <c r="C3496" s="375" t="s">
        <v>65</v>
      </c>
      <c r="D3496" s="375"/>
      <c r="E3496" s="375"/>
      <c r="F3496" s="59"/>
      <c r="G3496" s="60"/>
      <c r="H3496" s="60"/>
      <c r="I3496" s="60"/>
      <c r="J3496" s="108">
        <v>1246.73</v>
      </c>
      <c r="K3496" s="60"/>
      <c r="L3496" s="61">
        <v>136.11000000000001</v>
      </c>
      <c r="M3496" s="60"/>
      <c r="N3496" s="62"/>
      <c r="AF3496" s="39"/>
      <c r="AG3496" s="47"/>
      <c r="AH3496" s="47"/>
      <c r="AM3496" s="3" t="s">
        <v>65</v>
      </c>
      <c r="AN3496" s="47"/>
      <c r="AO3496" s="47"/>
      <c r="AQ3496" s="47"/>
    </row>
    <row r="3497" spans="1:43" s="4" customFormat="1" ht="15" x14ac:dyDescent="0.25">
      <c r="A3497" s="56"/>
      <c r="B3497" s="49"/>
      <c r="C3497" s="372" t="s">
        <v>66</v>
      </c>
      <c r="D3497" s="372"/>
      <c r="E3497" s="372"/>
      <c r="F3497" s="51"/>
      <c r="G3497" s="52"/>
      <c r="H3497" s="52"/>
      <c r="I3497" s="52"/>
      <c r="J3497" s="57"/>
      <c r="K3497" s="52"/>
      <c r="L3497" s="53">
        <v>79.34</v>
      </c>
      <c r="M3497" s="52"/>
      <c r="N3497" s="55">
        <v>2773.73</v>
      </c>
      <c r="AF3497" s="39"/>
      <c r="AG3497" s="47"/>
      <c r="AH3497" s="47"/>
      <c r="AL3497" s="3" t="s">
        <v>66</v>
      </c>
      <c r="AN3497" s="47"/>
      <c r="AO3497" s="47"/>
      <c r="AQ3497" s="47"/>
    </row>
    <row r="3498" spans="1:43" s="4" customFormat="1" ht="23.25" x14ac:dyDescent="0.25">
      <c r="A3498" s="56"/>
      <c r="B3498" s="49" t="s">
        <v>718</v>
      </c>
      <c r="C3498" s="372" t="s">
        <v>719</v>
      </c>
      <c r="D3498" s="372"/>
      <c r="E3498" s="372"/>
      <c r="F3498" s="51" t="s">
        <v>69</v>
      </c>
      <c r="G3498" s="63">
        <v>117</v>
      </c>
      <c r="H3498" s="52"/>
      <c r="I3498" s="63">
        <v>117</v>
      </c>
      <c r="J3498" s="57"/>
      <c r="K3498" s="52"/>
      <c r="L3498" s="53">
        <v>92.83</v>
      </c>
      <c r="M3498" s="52"/>
      <c r="N3498" s="55">
        <v>3245.26</v>
      </c>
      <c r="AF3498" s="39"/>
      <c r="AG3498" s="47"/>
      <c r="AH3498" s="47"/>
      <c r="AL3498" s="3" t="s">
        <v>719</v>
      </c>
      <c r="AN3498" s="47"/>
      <c r="AO3498" s="47"/>
      <c r="AQ3498" s="47"/>
    </row>
    <row r="3499" spans="1:43" s="4" customFormat="1" ht="23.25" x14ac:dyDescent="0.25">
      <c r="A3499" s="56"/>
      <c r="B3499" s="49" t="s">
        <v>720</v>
      </c>
      <c r="C3499" s="372" t="s">
        <v>721</v>
      </c>
      <c r="D3499" s="372"/>
      <c r="E3499" s="372"/>
      <c r="F3499" s="51" t="s">
        <v>69</v>
      </c>
      <c r="G3499" s="63">
        <v>74</v>
      </c>
      <c r="H3499" s="52"/>
      <c r="I3499" s="63">
        <v>74</v>
      </c>
      <c r="J3499" s="57"/>
      <c r="K3499" s="52"/>
      <c r="L3499" s="53">
        <v>58.71</v>
      </c>
      <c r="M3499" s="52"/>
      <c r="N3499" s="55">
        <v>2052.56</v>
      </c>
      <c r="AF3499" s="39"/>
      <c r="AG3499" s="47"/>
      <c r="AH3499" s="47"/>
      <c r="AL3499" s="3" t="s">
        <v>721</v>
      </c>
      <c r="AN3499" s="47"/>
      <c r="AO3499" s="47"/>
      <c r="AQ3499" s="47"/>
    </row>
    <row r="3500" spans="1:43" s="4" customFormat="1" ht="15" x14ac:dyDescent="0.25">
      <c r="A3500" s="65"/>
      <c r="B3500" s="66"/>
      <c r="C3500" s="374" t="s">
        <v>72</v>
      </c>
      <c r="D3500" s="374"/>
      <c r="E3500" s="374"/>
      <c r="F3500" s="42"/>
      <c r="G3500" s="43"/>
      <c r="H3500" s="43"/>
      <c r="I3500" s="43"/>
      <c r="J3500" s="45"/>
      <c r="K3500" s="43"/>
      <c r="L3500" s="67">
        <v>287.64999999999998</v>
      </c>
      <c r="M3500" s="60"/>
      <c r="N3500" s="46"/>
      <c r="AF3500" s="39"/>
      <c r="AG3500" s="47"/>
      <c r="AH3500" s="47"/>
      <c r="AN3500" s="47" t="s">
        <v>72</v>
      </c>
      <c r="AO3500" s="47"/>
      <c r="AQ3500" s="47"/>
    </row>
    <row r="3501" spans="1:43" s="4" customFormat="1" ht="57" x14ac:dyDescent="0.25">
      <c r="A3501" s="40" t="s">
        <v>1239</v>
      </c>
      <c r="B3501" s="41" t="s">
        <v>734</v>
      </c>
      <c r="C3501" s="374" t="s">
        <v>735</v>
      </c>
      <c r="D3501" s="374"/>
      <c r="E3501" s="374"/>
      <c r="F3501" s="42" t="s">
        <v>215</v>
      </c>
      <c r="G3501" s="43">
        <v>0.1</v>
      </c>
      <c r="H3501" s="44">
        <v>1</v>
      </c>
      <c r="I3501" s="120">
        <v>0.1</v>
      </c>
      <c r="J3501" s="45"/>
      <c r="K3501" s="43"/>
      <c r="L3501" s="45"/>
      <c r="M3501" s="43"/>
      <c r="N3501" s="46"/>
      <c r="AF3501" s="39"/>
      <c r="AG3501" s="47"/>
      <c r="AH3501" s="47" t="s">
        <v>735</v>
      </c>
      <c r="AN3501" s="47"/>
      <c r="AO3501" s="47"/>
      <c r="AQ3501" s="47"/>
    </row>
    <row r="3502" spans="1:43" s="4" customFormat="1" ht="15" x14ac:dyDescent="0.25">
      <c r="A3502" s="69"/>
      <c r="B3502" s="50"/>
      <c r="C3502" s="372" t="s">
        <v>736</v>
      </c>
      <c r="D3502" s="372"/>
      <c r="E3502" s="372"/>
      <c r="F3502" s="372"/>
      <c r="G3502" s="372"/>
      <c r="H3502" s="372"/>
      <c r="I3502" s="372"/>
      <c r="J3502" s="372"/>
      <c r="K3502" s="372"/>
      <c r="L3502" s="372"/>
      <c r="M3502" s="372"/>
      <c r="N3502" s="377"/>
      <c r="AF3502" s="39"/>
      <c r="AG3502" s="47"/>
      <c r="AH3502" s="47"/>
      <c r="AI3502" s="3" t="s">
        <v>736</v>
      </c>
      <c r="AN3502" s="47"/>
      <c r="AO3502" s="47"/>
      <c r="AQ3502" s="47"/>
    </row>
    <row r="3503" spans="1:43" s="4" customFormat="1" ht="15" x14ac:dyDescent="0.25">
      <c r="A3503" s="103"/>
      <c r="B3503" s="49" t="s">
        <v>737</v>
      </c>
      <c r="C3503" s="368" t="s">
        <v>738</v>
      </c>
      <c r="D3503" s="368"/>
      <c r="E3503" s="368"/>
      <c r="F3503" s="368"/>
      <c r="G3503" s="368"/>
      <c r="H3503" s="368"/>
      <c r="I3503" s="368"/>
      <c r="J3503" s="368"/>
      <c r="K3503" s="368"/>
      <c r="L3503" s="368"/>
      <c r="M3503" s="368"/>
      <c r="N3503" s="376"/>
      <c r="AF3503" s="39"/>
      <c r="AG3503" s="47"/>
      <c r="AH3503" s="47"/>
      <c r="AJ3503" s="3" t="s">
        <v>738</v>
      </c>
      <c r="AN3503" s="47"/>
      <c r="AO3503" s="47"/>
      <c r="AQ3503" s="47"/>
    </row>
    <row r="3504" spans="1:43" s="4" customFormat="1" ht="22.5" x14ac:dyDescent="0.25">
      <c r="A3504" s="103"/>
      <c r="B3504" s="49" t="s">
        <v>217</v>
      </c>
      <c r="C3504" s="368" t="s">
        <v>218</v>
      </c>
      <c r="D3504" s="368"/>
      <c r="E3504" s="368"/>
      <c r="F3504" s="368"/>
      <c r="G3504" s="368"/>
      <c r="H3504" s="368"/>
      <c r="I3504" s="368"/>
      <c r="J3504" s="368"/>
      <c r="K3504" s="368"/>
      <c r="L3504" s="368"/>
      <c r="M3504" s="368"/>
      <c r="N3504" s="376"/>
      <c r="AF3504" s="39"/>
      <c r="AG3504" s="47"/>
      <c r="AH3504" s="47"/>
      <c r="AJ3504" s="3" t="s">
        <v>218</v>
      </c>
      <c r="AN3504" s="47"/>
      <c r="AO3504" s="47"/>
      <c r="AQ3504" s="47"/>
    </row>
    <row r="3505" spans="1:43" s="4" customFormat="1" ht="15" x14ac:dyDescent="0.25">
      <c r="A3505" s="48"/>
      <c r="B3505" s="49" t="s">
        <v>58</v>
      </c>
      <c r="C3505" s="372" t="s">
        <v>62</v>
      </c>
      <c r="D3505" s="372"/>
      <c r="E3505" s="372"/>
      <c r="F3505" s="51"/>
      <c r="G3505" s="52"/>
      <c r="H3505" s="52"/>
      <c r="I3505" s="52"/>
      <c r="J3505" s="53">
        <v>132.35</v>
      </c>
      <c r="K3505" s="70">
        <v>1.2075</v>
      </c>
      <c r="L3505" s="53">
        <v>15.98</v>
      </c>
      <c r="M3505" s="54">
        <v>34.96</v>
      </c>
      <c r="N3505" s="64">
        <v>558.66</v>
      </c>
      <c r="AF3505" s="39"/>
      <c r="AG3505" s="47"/>
      <c r="AH3505" s="47"/>
      <c r="AK3505" s="3" t="s">
        <v>62</v>
      </c>
      <c r="AN3505" s="47"/>
      <c r="AO3505" s="47"/>
      <c r="AQ3505" s="47"/>
    </row>
    <row r="3506" spans="1:43" s="4" customFormat="1" ht="15" x14ac:dyDescent="0.25">
      <c r="A3506" s="48"/>
      <c r="B3506" s="49" t="s">
        <v>73</v>
      </c>
      <c r="C3506" s="372" t="s">
        <v>175</v>
      </c>
      <c r="D3506" s="372"/>
      <c r="E3506" s="372"/>
      <c r="F3506" s="51"/>
      <c r="G3506" s="52"/>
      <c r="H3506" s="52"/>
      <c r="I3506" s="52"/>
      <c r="J3506" s="53">
        <v>50.19</v>
      </c>
      <c r="K3506" s="54">
        <v>1.1499999999999999</v>
      </c>
      <c r="L3506" s="53">
        <v>5.77</v>
      </c>
      <c r="M3506" s="52"/>
      <c r="N3506" s="58"/>
      <c r="AF3506" s="39"/>
      <c r="AG3506" s="47"/>
      <c r="AH3506" s="47"/>
      <c r="AK3506" s="3" t="s">
        <v>175</v>
      </c>
      <c r="AN3506" s="47"/>
      <c r="AO3506" s="47"/>
      <c r="AQ3506" s="47"/>
    </row>
    <row r="3507" spans="1:43" s="4" customFormat="1" ht="15" x14ac:dyDescent="0.25">
      <c r="A3507" s="48"/>
      <c r="B3507" s="49" t="s">
        <v>78</v>
      </c>
      <c r="C3507" s="372" t="s">
        <v>176</v>
      </c>
      <c r="D3507" s="372"/>
      <c r="E3507" s="372"/>
      <c r="F3507" s="51"/>
      <c r="G3507" s="52"/>
      <c r="H3507" s="52"/>
      <c r="I3507" s="52"/>
      <c r="J3507" s="53">
        <v>5.0199999999999996</v>
      </c>
      <c r="K3507" s="54">
        <v>1.1499999999999999</v>
      </c>
      <c r="L3507" s="53">
        <v>0.57999999999999996</v>
      </c>
      <c r="M3507" s="54">
        <v>34.96</v>
      </c>
      <c r="N3507" s="64">
        <v>20.28</v>
      </c>
      <c r="AF3507" s="39"/>
      <c r="AG3507" s="47"/>
      <c r="AH3507" s="47"/>
      <c r="AK3507" s="3" t="s">
        <v>176</v>
      </c>
      <c r="AN3507" s="47"/>
      <c r="AO3507" s="47"/>
      <c r="AQ3507" s="47"/>
    </row>
    <row r="3508" spans="1:43" s="4" customFormat="1" ht="15" x14ac:dyDescent="0.25">
      <c r="A3508" s="48"/>
      <c r="B3508" s="49" t="s">
        <v>122</v>
      </c>
      <c r="C3508" s="372" t="s">
        <v>177</v>
      </c>
      <c r="D3508" s="372"/>
      <c r="E3508" s="372"/>
      <c r="F3508" s="51"/>
      <c r="G3508" s="52"/>
      <c r="H3508" s="52"/>
      <c r="I3508" s="52"/>
      <c r="J3508" s="53">
        <v>34.700000000000003</v>
      </c>
      <c r="K3508" s="52"/>
      <c r="L3508" s="53">
        <v>3.47</v>
      </c>
      <c r="M3508" s="52"/>
      <c r="N3508" s="58"/>
      <c r="AF3508" s="39"/>
      <c r="AG3508" s="47"/>
      <c r="AH3508" s="47"/>
      <c r="AK3508" s="3" t="s">
        <v>177</v>
      </c>
      <c r="AN3508" s="47"/>
      <c r="AO3508" s="47"/>
      <c r="AQ3508" s="47"/>
    </row>
    <row r="3509" spans="1:43" s="4" customFormat="1" ht="15" x14ac:dyDescent="0.25">
      <c r="A3509" s="56"/>
      <c r="B3509" s="49"/>
      <c r="C3509" s="372" t="s">
        <v>63</v>
      </c>
      <c r="D3509" s="372"/>
      <c r="E3509" s="372"/>
      <c r="F3509" s="51" t="s">
        <v>64</v>
      </c>
      <c r="G3509" s="54">
        <v>14.08</v>
      </c>
      <c r="H3509" s="70">
        <v>1.2075</v>
      </c>
      <c r="I3509" s="114">
        <v>1.7001599999999999</v>
      </c>
      <c r="J3509" s="57"/>
      <c r="K3509" s="52"/>
      <c r="L3509" s="57"/>
      <c r="M3509" s="52"/>
      <c r="N3509" s="58"/>
      <c r="AF3509" s="39"/>
      <c r="AG3509" s="47"/>
      <c r="AH3509" s="47"/>
      <c r="AL3509" s="3" t="s">
        <v>63</v>
      </c>
      <c r="AN3509" s="47"/>
      <c r="AO3509" s="47"/>
      <c r="AQ3509" s="47"/>
    </row>
    <row r="3510" spans="1:43" s="4" customFormat="1" ht="15" x14ac:dyDescent="0.25">
      <c r="A3510" s="56"/>
      <c r="B3510" s="49"/>
      <c r="C3510" s="372" t="s">
        <v>178</v>
      </c>
      <c r="D3510" s="372"/>
      <c r="E3510" s="372"/>
      <c r="F3510" s="51" t="s">
        <v>64</v>
      </c>
      <c r="G3510" s="104">
        <v>0.4</v>
      </c>
      <c r="H3510" s="54">
        <v>1.1499999999999999</v>
      </c>
      <c r="I3510" s="109">
        <v>4.5999999999999999E-2</v>
      </c>
      <c r="J3510" s="57"/>
      <c r="K3510" s="52"/>
      <c r="L3510" s="57"/>
      <c r="M3510" s="52"/>
      <c r="N3510" s="58"/>
      <c r="AF3510" s="39"/>
      <c r="AG3510" s="47"/>
      <c r="AH3510" s="47"/>
      <c r="AL3510" s="3" t="s">
        <v>178</v>
      </c>
      <c r="AN3510" s="47"/>
      <c r="AO3510" s="47"/>
      <c r="AQ3510" s="47"/>
    </row>
    <row r="3511" spans="1:43" s="4" customFormat="1" ht="15" x14ac:dyDescent="0.25">
      <c r="A3511" s="48"/>
      <c r="B3511" s="49"/>
      <c r="C3511" s="375" t="s">
        <v>65</v>
      </c>
      <c r="D3511" s="375"/>
      <c r="E3511" s="375"/>
      <c r="F3511" s="59"/>
      <c r="G3511" s="60"/>
      <c r="H3511" s="60"/>
      <c r="I3511" s="60"/>
      <c r="J3511" s="61">
        <v>217.24</v>
      </c>
      <c r="K3511" s="60"/>
      <c r="L3511" s="61">
        <v>25.22</v>
      </c>
      <c r="M3511" s="60"/>
      <c r="N3511" s="62"/>
      <c r="AF3511" s="39"/>
      <c r="AG3511" s="47"/>
      <c r="AH3511" s="47"/>
      <c r="AM3511" s="3" t="s">
        <v>65</v>
      </c>
      <c r="AN3511" s="47"/>
      <c r="AO3511" s="47"/>
      <c r="AQ3511" s="47"/>
    </row>
    <row r="3512" spans="1:43" s="4" customFormat="1" ht="15" x14ac:dyDescent="0.25">
      <c r="A3512" s="56"/>
      <c r="B3512" s="49"/>
      <c r="C3512" s="372" t="s">
        <v>66</v>
      </c>
      <c r="D3512" s="372"/>
      <c r="E3512" s="372"/>
      <c r="F3512" s="51"/>
      <c r="G3512" s="52"/>
      <c r="H3512" s="52"/>
      <c r="I3512" s="52"/>
      <c r="J3512" s="57"/>
      <c r="K3512" s="52"/>
      <c r="L3512" s="53">
        <v>16.559999999999999</v>
      </c>
      <c r="M3512" s="52"/>
      <c r="N3512" s="64">
        <v>578.94000000000005</v>
      </c>
      <c r="AF3512" s="39"/>
      <c r="AG3512" s="47"/>
      <c r="AH3512" s="47"/>
      <c r="AL3512" s="3" t="s">
        <v>66</v>
      </c>
      <c r="AN3512" s="47"/>
      <c r="AO3512" s="47"/>
      <c r="AQ3512" s="47"/>
    </row>
    <row r="3513" spans="1:43" s="4" customFormat="1" ht="23.25" x14ac:dyDescent="0.25">
      <c r="A3513" s="56"/>
      <c r="B3513" s="49" t="s">
        <v>681</v>
      </c>
      <c r="C3513" s="372" t="s">
        <v>682</v>
      </c>
      <c r="D3513" s="372"/>
      <c r="E3513" s="372"/>
      <c r="F3513" s="51" t="s">
        <v>69</v>
      </c>
      <c r="G3513" s="63">
        <v>97</v>
      </c>
      <c r="H3513" s="52"/>
      <c r="I3513" s="63">
        <v>97</v>
      </c>
      <c r="J3513" s="57"/>
      <c r="K3513" s="52"/>
      <c r="L3513" s="53">
        <v>16.059999999999999</v>
      </c>
      <c r="M3513" s="52"/>
      <c r="N3513" s="64">
        <v>561.57000000000005</v>
      </c>
      <c r="AF3513" s="39"/>
      <c r="AG3513" s="47"/>
      <c r="AH3513" s="47"/>
      <c r="AL3513" s="3" t="s">
        <v>682</v>
      </c>
      <c r="AN3513" s="47"/>
      <c r="AO3513" s="47"/>
      <c r="AQ3513" s="47"/>
    </row>
    <row r="3514" spans="1:43" s="4" customFormat="1" ht="23.25" x14ac:dyDescent="0.25">
      <c r="A3514" s="56"/>
      <c r="B3514" s="49" t="s">
        <v>683</v>
      </c>
      <c r="C3514" s="372" t="s">
        <v>684</v>
      </c>
      <c r="D3514" s="372"/>
      <c r="E3514" s="372"/>
      <c r="F3514" s="51" t="s">
        <v>69</v>
      </c>
      <c r="G3514" s="63">
        <v>51</v>
      </c>
      <c r="H3514" s="52"/>
      <c r="I3514" s="63">
        <v>51</v>
      </c>
      <c r="J3514" s="57"/>
      <c r="K3514" s="52"/>
      <c r="L3514" s="53">
        <v>8.4499999999999993</v>
      </c>
      <c r="M3514" s="52"/>
      <c r="N3514" s="64">
        <v>295.26</v>
      </c>
      <c r="AF3514" s="39"/>
      <c r="AG3514" s="47"/>
      <c r="AH3514" s="47"/>
      <c r="AL3514" s="3" t="s">
        <v>684</v>
      </c>
      <c r="AN3514" s="47"/>
      <c r="AO3514" s="47"/>
      <c r="AQ3514" s="47"/>
    </row>
    <row r="3515" spans="1:43" s="4" customFormat="1" ht="15" x14ac:dyDescent="0.25">
      <c r="A3515" s="65"/>
      <c r="B3515" s="66"/>
      <c r="C3515" s="374" t="s">
        <v>72</v>
      </c>
      <c r="D3515" s="374"/>
      <c r="E3515" s="374"/>
      <c r="F3515" s="42"/>
      <c r="G3515" s="43"/>
      <c r="H3515" s="43"/>
      <c r="I3515" s="43"/>
      <c r="J3515" s="45"/>
      <c r="K3515" s="43"/>
      <c r="L3515" s="67">
        <v>49.73</v>
      </c>
      <c r="M3515" s="60"/>
      <c r="N3515" s="46"/>
      <c r="AF3515" s="39"/>
      <c r="AG3515" s="47"/>
      <c r="AH3515" s="47"/>
      <c r="AN3515" s="47" t="s">
        <v>72</v>
      </c>
      <c r="AO3515" s="47"/>
      <c r="AQ3515" s="47"/>
    </row>
    <row r="3516" spans="1:43" s="4" customFormat="1" ht="57" x14ac:dyDescent="0.25">
      <c r="A3516" s="40" t="s">
        <v>1240</v>
      </c>
      <c r="B3516" s="41" t="s">
        <v>734</v>
      </c>
      <c r="C3516" s="374" t="s">
        <v>1241</v>
      </c>
      <c r="D3516" s="374"/>
      <c r="E3516" s="374"/>
      <c r="F3516" s="42" t="s">
        <v>215</v>
      </c>
      <c r="G3516" s="43">
        <v>0.06</v>
      </c>
      <c r="H3516" s="44">
        <v>1</v>
      </c>
      <c r="I3516" s="68">
        <v>0.06</v>
      </c>
      <c r="J3516" s="45"/>
      <c r="K3516" s="43"/>
      <c r="L3516" s="45"/>
      <c r="M3516" s="43"/>
      <c r="N3516" s="46"/>
      <c r="AF3516" s="39"/>
      <c r="AG3516" s="47"/>
      <c r="AH3516" s="47" t="s">
        <v>1241</v>
      </c>
      <c r="AN3516" s="47"/>
      <c r="AO3516" s="47"/>
      <c r="AQ3516" s="47"/>
    </row>
    <row r="3517" spans="1:43" s="4" customFormat="1" ht="15" x14ac:dyDescent="0.25">
      <c r="A3517" s="69"/>
      <c r="B3517" s="50"/>
      <c r="C3517" s="372" t="s">
        <v>741</v>
      </c>
      <c r="D3517" s="372"/>
      <c r="E3517" s="372"/>
      <c r="F3517" s="372"/>
      <c r="G3517" s="372"/>
      <c r="H3517" s="372"/>
      <c r="I3517" s="372"/>
      <c r="J3517" s="372"/>
      <c r="K3517" s="372"/>
      <c r="L3517" s="372"/>
      <c r="M3517" s="372"/>
      <c r="N3517" s="377"/>
      <c r="AF3517" s="39"/>
      <c r="AG3517" s="47"/>
      <c r="AH3517" s="47"/>
      <c r="AI3517" s="3" t="s">
        <v>741</v>
      </c>
      <c r="AN3517" s="47"/>
      <c r="AO3517" s="47"/>
      <c r="AQ3517" s="47"/>
    </row>
    <row r="3518" spans="1:43" s="4" customFormat="1" ht="22.5" x14ac:dyDescent="0.25">
      <c r="A3518" s="103"/>
      <c r="B3518" s="49" t="s">
        <v>217</v>
      </c>
      <c r="C3518" s="368" t="s">
        <v>218</v>
      </c>
      <c r="D3518" s="368"/>
      <c r="E3518" s="368"/>
      <c r="F3518" s="368"/>
      <c r="G3518" s="368"/>
      <c r="H3518" s="368"/>
      <c r="I3518" s="368"/>
      <c r="J3518" s="368"/>
      <c r="K3518" s="368"/>
      <c r="L3518" s="368"/>
      <c r="M3518" s="368"/>
      <c r="N3518" s="376"/>
      <c r="AF3518" s="39"/>
      <c r="AG3518" s="47"/>
      <c r="AH3518" s="47"/>
      <c r="AJ3518" s="3" t="s">
        <v>218</v>
      </c>
      <c r="AN3518" s="47"/>
      <c r="AO3518" s="47"/>
      <c r="AQ3518" s="47"/>
    </row>
    <row r="3519" spans="1:43" s="4" customFormat="1" ht="15" x14ac:dyDescent="0.25">
      <c r="A3519" s="48"/>
      <c r="B3519" s="49" t="s">
        <v>58</v>
      </c>
      <c r="C3519" s="372" t="s">
        <v>62</v>
      </c>
      <c r="D3519" s="372"/>
      <c r="E3519" s="372"/>
      <c r="F3519" s="51"/>
      <c r="G3519" s="52"/>
      <c r="H3519" s="52"/>
      <c r="I3519" s="52"/>
      <c r="J3519" s="53">
        <v>132.35</v>
      </c>
      <c r="K3519" s="54">
        <v>1.1499999999999999</v>
      </c>
      <c r="L3519" s="53">
        <v>9.1300000000000008</v>
      </c>
      <c r="M3519" s="54">
        <v>34.96</v>
      </c>
      <c r="N3519" s="64">
        <v>319.18</v>
      </c>
      <c r="AF3519" s="39"/>
      <c r="AG3519" s="47"/>
      <c r="AH3519" s="47"/>
      <c r="AK3519" s="3" t="s">
        <v>62</v>
      </c>
      <c r="AN3519" s="47"/>
      <c r="AO3519" s="47"/>
      <c r="AQ3519" s="47"/>
    </row>
    <row r="3520" spans="1:43" s="4" customFormat="1" ht="15" x14ac:dyDescent="0.25">
      <c r="A3520" s="48"/>
      <c r="B3520" s="49" t="s">
        <v>73</v>
      </c>
      <c r="C3520" s="372" t="s">
        <v>175</v>
      </c>
      <c r="D3520" s="372"/>
      <c r="E3520" s="372"/>
      <c r="F3520" s="51"/>
      <c r="G3520" s="52"/>
      <c r="H3520" s="52"/>
      <c r="I3520" s="52"/>
      <c r="J3520" s="53">
        <v>50.19</v>
      </c>
      <c r="K3520" s="54">
        <v>1.1499999999999999</v>
      </c>
      <c r="L3520" s="53">
        <v>3.46</v>
      </c>
      <c r="M3520" s="52"/>
      <c r="N3520" s="58"/>
      <c r="AF3520" s="39"/>
      <c r="AG3520" s="47"/>
      <c r="AH3520" s="47"/>
      <c r="AK3520" s="3" t="s">
        <v>175</v>
      </c>
      <c r="AN3520" s="47"/>
      <c r="AO3520" s="47"/>
      <c r="AQ3520" s="47"/>
    </row>
    <row r="3521" spans="1:43" s="4" customFormat="1" ht="15" x14ac:dyDescent="0.25">
      <c r="A3521" s="48"/>
      <c r="B3521" s="49" t="s">
        <v>78</v>
      </c>
      <c r="C3521" s="372" t="s">
        <v>176</v>
      </c>
      <c r="D3521" s="372"/>
      <c r="E3521" s="372"/>
      <c r="F3521" s="51"/>
      <c r="G3521" s="52"/>
      <c r="H3521" s="52"/>
      <c r="I3521" s="52"/>
      <c r="J3521" s="53">
        <v>5.0199999999999996</v>
      </c>
      <c r="K3521" s="54">
        <v>1.1499999999999999</v>
      </c>
      <c r="L3521" s="53">
        <v>0.35</v>
      </c>
      <c r="M3521" s="54">
        <v>34.96</v>
      </c>
      <c r="N3521" s="64">
        <v>12.24</v>
      </c>
      <c r="AF3521" s="39"/>
      <c r="AG3521" s="47"/>
      <c r="AH3521" s="47"/>
      <c r="AK3521" s="3" t="s">
        <v>176</v>
      </c>
      <c r="AN3521" s="47"/>
      <c r="AO3521" s="47"/>
      <c r="AQ3521" s="47"/>
    </row>
    <row r="3522" spans="1:43" s="4" customFormat="1" ht="15" x14ac:dyDescent="0.25">
      <c r="A3522" s="48"/>
      <c r="B3522" s="49" t="s">
        <v>122</v>
      </c>
      <c r="C3522" s="372" t="s">
        <v>177</v>
      </c>
      <c r="D3522" s="372"/>
      <c r="E3522" s="372"/>
      <c r="F3522" s="51"/>
      <c r="G3522" s="52"/>
      <c r="H3522" s="52"/>
      <c r="I3522" s="52"/>
      <c r="J3522" s="53">
        <v>34.700000000000003</v>
      </c>
      <c r="K3522" s="52"/>
      <c r="L3522" s="53">
        <v>2.08</v>
      </c>
      <c r="M3522" s="52"/>
      <c r="N3522" s="58"/>
      <c r="AF3522" s="39"/>
      <c r="AG3522" s="47"/>
      <c r="AH3522" s="47"/>
      <c r="AK3522" s="3" t="s">
        <v>177</v>
      </c>
      <c r="AN3522" s="47"/>
      <c r="AO3522" s="47"/>
      <c r="AQ3522" s="47"/>
    </row>
    <row r="3523" spans="1:43" s="4" customFormat="1" ht="15" x14ac:dyDescent="0.25">
      <c r="A3523" s="56"/>
      <c r="B3523" s="49"/>
      <c r="C3523" s="372" t="s">
        <v>63</v>
      </c>
      <c r="D3523" s="372"/>
      <c r="E3523" s="372"/>
      <c r="F3523" s="51" t="s">
        <v>64</v>
      </c>
      <c r="G3523" s="54">
        <v>14.08</v>
      </c>
      <c r="H3523" s="54">
        <v>1.1499999999999999</v>
      </c>
      <c r="I3523" s="114">
        <v>0.97152000000000005</v>
      </c>
      <c r="J3523" s="57"/>
      <c r="K3523" s="52"/>
      <c r="L3523" s="57"/>
      <c r="M3523" s="52"/>
      <c r="N3523" s="58"/>
      <c r="AF3523" s="39"/>
      <c r="AG3523" s="47"/>
      <c r="AH3523" s="47"/>
      <c r="AL3523" s="3" t="s">
        <v>63</v>
      </c>
      <c r="AN3523" s="47"/>
      <c r="AO3523" s="47"/>
      <c r="AQ3523" s="47"/>
    </row>
    <row r="3524" spans="1:43" s="4" customFormat="1" ht="15" x14ac:dyDescent="0.25">
      <c r="A3524" s="56"/>
      <c r="B3524" s="49"/>
      <c r="C3524" s="372" t="s">
        <v>178</v>
      </c>
      <c r="D3524" s="372"/>
      <c r="E3524" s="372"/>
      <c r="F3524" s="51" t="s">
        <v>64</v>
      </c>
      <c r="G3524" s="104">
        <v>0.4</v>
      </c>
      <c r="H3524" s="54">
        <v>1.1499999999999999</v>
      </c>
      <c r="I3524" s="70">
        <v>2.76E-2</v>
      </c>
      <c r="J3524" s="57"/>
      <c r="K3524" s="52"/>
      <c r="L3524" s="57"/>
      <c r="M3524" s="52"/>
      <c r="N3524" s="58"/>
      <c r="AF3524" s="39"/>
      <c r="AG3524" s="47"/>
      <c r="AH3524" s="47"/>
      <c r="AL3524" s="3" t="s">
        <v>178</v>
      </c>
      <c r="AN3524" s="47"/>
      <c r="AO3524" s="47"/>
      <c r="AQ3524" s="47"/>
    </row>
    <row r="3525" spans="1:43" s="4" customFormat="1" ht="15" x14ac:dyDescent="0.25">
      <c r="A3525" s="48"/>
      <c r="B3525" s="49"/>
      <c r="C3525" s="375" t="s">
        <v>65</v>
      </c>
      <c r="D3525" s="375"/>
      <c r="E3525" s="375"/>
      <c r="F3525" s="59"/>
      <c r="G3525" s="60"/>
      <c r="H3525" s="60"/>
      <c r="I3525" s="60"/>
      <c r="J3525" s="61">
        <v>217.24</v>
      </c>
      <c r="K3525" s="60"/>
      <c r="L3525" s="61">
        <v>14.67</v>
      </c>
      <c r="M3525" s="60"/>
      <c r="N3525" s="62"/>
      <c r="AF3525" s="39"/>
      <c r="AG3525" s="47"/>
      <c r="AH3525" s="47"/>
      <c r="AM3525" s="3" t="s">
        <v>65</v>
      </c>
      <c r="AN3525" s="47"/>
      <c r="AO3525" s="47"/>
      <c r="AQ3525" s="47"/>
    </row>
    <row r="3526" spans="1:43" s="4" customFormat="1" ht="15" x14ac:dyDescent="0.25">
      <c r="A3526" s="56"/>
      <c r="B3526" s="49"/>
      <c r="C3526" s="372" t="s">
        <v>66</v>
      </c>
      <c r="D3526" s="372"/>
      <c r="E3526" s="372"/>
      <c r="F3526" s="51"/>
      <c r="G3526" s="52"/>
      <c r="H3526" s="52"/>
      <c r="I3526" s="52"/>
      <c r="J3526" s="57"/>
      <c r="K3526" s="52"/>
      <c r="L3526" s="53">
        <v>9.48</v>
      </c>
      <c r="M3526" s="52"/>
      <c r="N3526" s="64">
        <v>331.42</v>
      </c>
      <c r="AF3526" s="39"/>
      <c r="AG3526" s="47"/>
      <c r="AH3526" s="47"/>
      <c r="AL3526" s="3" t="s">
        <v>66</v>
      </c>
      <c r="AN3526" s="47"/>
      <c r="AO3526" s="47"/>
      <c r="AQ3526" s="47"/>
    </row>
    <row r="3527" spans="1:43" s="4" customFormat="1" ht="23.25" x14ac:dyDescent="0.25">
      <c r="A3527" s="56"/>
      <c r="B3527" s="49" t="s">
        <v>681</v>
      </c>
      <c r="C3527" s="372" t="s">
        <v>682</v>
      </c>
      <c r="D3527" s="372"/>
      <c r="E3527" s="372"/>
      <c r="F3527" s="51" t="s">
        <v>69</v>
      </c>
      <c r="G3527" s="63">
        <v>97</v>
      </c>
      <c r="H3527" s="52"/>
      <c r="I3527" s="63">
        <v>97</v>
      </c>
      <c r="J3527" s="57"/>
      <c r="K3527" s="52"/>
      <c r="L3527" s="53">
        <v>9.1999999999999993</v>
      </c>
      <c r="M3527" s="52"/>
      <c r="N3527" s="64">
        <v>321.48</v>
      </c>
      <c r="AF3527" s="39"/>
      <c r="AG3527" s="47"/>
      <c r="AH3527" s="47"/>
      <c r="AL3527" s="3" t="s">
        <v>682</v>
      </c>
      <c r="AN3527" s="47"/>
      <c r="AO3527" s="47"/>
      <c r="AQ3527" s="47"/>
    </row>
    <row r="3528" spans="1:43" s="4" customFormat="1" ht="23.25" x14ac:dyDescent="0.25">
      <c r="A3528" s="56"/>
      <c r="B3528" s="49" t="s">
        <v>683</v>
      </c>
      <c r="C3528" s="372" t="s">
        <v>684</v>
      </c>
      <c r="D3528" s="372"/>
      <c r="E3528" s="372"/>
      <c r="F3528" s="51" t="s">
        <v>69</v>
      </c>
      <c r="G3528" s="63">
        <v>51</v>
      </c>
      <c r="H3528" s="52"/>
      <c r="I3528" s="63">
        <v>51</v>
      </c>
      <c r="J3528" s="57"/>
      <c r="K3528" s="52"/>
      <c r="L3528" s="53">
        <v>4.83</v>
      </c>
      <c r="M3528" s="52"/>
      <c r="N3528" s="64">
        <v>169.02</v>
      </c>
      <c r="AF3528" s="39"/>
      <c r="AG3528" s="47"/>
      <c r="AH3528" s="47"/>
      <c r="AL3528" s="3" t="s">
        <v>684</v>
      </c>
      <c r="AN3528" s="47"/>
      <c r="AO3528" s="47"/>
      <c r="AQ3528" s="47"/>
    </row>
    <row r="3529" spans="1:43" s="4" customFormat="1" ht="15" x14ac:dyDescent="0.25">
      <c r="A3529" s="65"/>
      <c r="B3529" s="66"/>
      <c r="C3529" s="374" t="s">
        <v>72</v>
      </c>
      <c r="D3529" s="374"/>
      <c r="E3529" s="374"/>
      <c r="F3529" s="42"/>
      <c r="G3529" s="43"/>
      <c r="H3529" s="43"/>
      <c r="I3529" s="43"/>
      <c r="J3529" s="45"/>
      <c r="K3529" s="43"/>
      <c r="L3529" s="67">
        <v>28.7</v>
      </c>
      <c r="M3529" s="60"/>
      <c r="N3529" s="46"/>
      <c r="AF3529" s="39"/>
      <c r="AG3529" s="47"/>
      <c r="AH3529" s="47"/>
      <c r="AN3529" s="47" t="s">
        <v>72</v>
      </c>
      <c r="AO3529" s="47"/>
      <c r="AQ3529" s="47"/>
    </row>
    <row r="3530" spans="1:43" s="4" customFormat="1" ht="23.25" x14ac:dyDescent="0.25">
      <c r="A3530" s="40" t="s">
        <v>1242</v>
      </c>
      <c r="B3530" s="41" t="s">
        <v>1219</v>
      </c>
      <c r="C3530" s="374" t="s">
        <v>1220</v>
      </c>
      <c r="D3530" s="374"/>
      <c r="E3530" s="374"/>
      <c r="F3530" s="42" t="s">
        <v>661</v>
      </c>
      <c r="G3530" s="43">
        <v>1.6320000000000001E-2</v>
      </c>
      <c r="H3530" s="44">
        <v>1</v>
      </c>
      <c r="I3530" s="118">
        <v>1.6320000000000001E-2</v>
      </c>
      <c r="J3530" s="105">
        <v>26692.86</v>
      </c>
      <c r="K3530" s="43"/>
      <c r="L3530" s="67">
        <v>435.63</v>
      </c>
      <c r="M3530" s="43"/>
      <c r="N3530" s="46"/>
      <c r="AF3530" s="39"/>
      <c r="AG3530" s="47"/>
      <c r="AH3530" s="47" t="s">
        <v>1220</v>
      </c>
      <c r="AN3530" s="47"/>
      <c r="AO3530" s="47"/>
      <c r="AQ3530" s="47"/>
    </row>
    <row r="3531" spans="1:43" s="4" customFormat="1" ht="15" x14ac:dyDescent="0.25">
      <c r="A3531" s="69"/>
      <c r="B3531" s="50"/>
      <c r="C3531" s="372" t="s">
        <v>743</v>
      </c>
      <c r="D3531" s="372"/>
      <c r="E3531" s="372"/>
      <c r="F3531" s="372"/>
      <c r="G3531" s="372"/>
      <c r="H3531" s="372"/>
      <c r="I3531" s="372"/>
      <c r="J3531" s="372"/>
      <c r="K3531" s="372"/>
      <c r="L3531" s="372"/>
      <c r="M3531" s="372"/>
      <c r="N3531" s="377"/>
      <c r="AF3531" s="39"/>
      <c r="AG3531" s="47"/>
      <c r="AH3531" s="47"/>
      <c r="AI3531" s="3" t="s">
        <v>743</v>
      </c>
      <c r="AN3531" s="47"/>
      <c r="AO3531" s="47"/>
      <c r="AQ3531" s="47"/>
    </row>
    <row r="3532" spans="1:43" s="4" customFormat="1" ht="15" x14ac:dyDescent="0.25">
      <c r="A3532" s="65"/>
      <c r="B3532" s="66"/>
      <c r="C3532" s="374" t="s">
        <v>72</v>
      </c>
      <c r="D3532" s="374"/>
      <c r="E3532" s="374"/>
      <c r="F3532" s="42"/>
      <c r="G3532" s="43"/>
      <c r="H3532" s="43"/>
      <c r="I3532" s="43"/>
      <c r="J3532" s="45"/>
      <c r="K3532" s="43"/>
      <c r="L3532" s="67">
        <v>435.63</v>
      </c>
      <c r="M3532" s="60"/>
      <c r="N3532" s="46"/>
      <c r="AF3532" s="39"/>
      <c r="AG3532" s="47"/>
      <c r="AH3532" s="47"/>
      <c r="AN3532" s="47" t="s">
        <v>72</v>
      </c>
      <c r="AO3532" s="47"/>
      <c r="AQ3532" s="47"/>
    </row>
    <row r="3533" spans="1:43" s="4" customFormat="1" ht="34.5" x14ac:dyDescent="0.25">
      <c r="A3533" s="40" t="s">
        <v>1243</v>
      </c>
      <c r="B3533" s="41" t="s">
        <v>745</v>
      </c>
      <c r="C3533" s="374" t="s">
        <v>746</v>
      </c>
      <c r="D3533" s="374"/>
      <c r="E3533" s="374"/>
      <c r="F3533" s="42" t="s">
        <v>318</v>
      </c>
      <c r="G3533" s="43">
        <v>25.52</v>
      </c>
      <c r="H3533" s="44">
        <v>1</v>
      </c>
      <c r="I3533" s="68">
        <v>25.52</v>
      </c>
      <c r="J3533" s="45"/>
      <c r="K3533" s="43"/>
      <c r="L3533" s="45"/>
      <c r="M3533" s="43"/>
      <c r="N3533" s="46"/>
      <c r="AF3533" s="39"/>
      <c r="AG3533" s="47"/>
      <c r="AH3533" s="47" t="s">
        <v>746</v>
      </c>
      <c r="AN3533" s="47"/>
      <c r="AO3533" s="47"/>
      <c r="AQ3533" s="47"/>
    </row>
    <row r="3534" spans="1:43" s="4" customFormat="1" ht="15" x14ac:dyDescent="0.25">
      <c r="A3534" s="69"/>
      <c r="B3534" s="50"/>
      <c r="C3534" s="372" t="s">
        <v>747</v>
      </c>
      <c r="D3534" s="372"/>
      <c r="E3534" s="372"/>
      <c r="F3534" s="372"/>
      <c r="G3534" s="372"/>
      <c r="H3534" s="372"/>
      <c r="I3534" s="372"/>
      <c r="J3534" s="372"/>
      <c r="K3534" s="372"/>
      <c r="L3534" s="372"/>
      <c r="M3534" s="372"/>
      <c r="N3534" s="377"/>
      <c r="AF3534" s="39"/>
      <c r="AG3534" s="47"/>
      <c r="AH3534" s="47"/>
      <c r="AI3534" s="3" t="s">
        <v>747</v>
      </c>
      <c r="AN3534" s="47"/>
      <c r="AO3534" s="47"/>
      <c r="AQ3534" s="47"/>
    </row>
    <row r="3535" spans="1:43" s="4" customFormat="1" ht="22.5" x14ac:dyDescent="0.25">
      <c r="A3535" s="103"/>
      <c r="B3535" s="49" t="s">
        <v>217</v>
      </c>
      <c r="C3535" s="368" t="s">
        <v>218</v>
      </c>
      <c r="D3535" s="368"/>
      <c r="E3535" s="368"/>
      <c r="F3535" s="368"/>
      <c r="G3535" s="368"/>
      <c r="H3535" s="368"/>
      <c r="I3535" s="368"/>
      <c r="J3535" s="368"/>
      <c r="K3535" s="368"/>
      <c r="L3535" s="368"/>
      <c r="M3535" s="368"/>
      <c r="N3535" s="376"/>
      <c r="AF3535" s="39"/>
      <c r="AG3535" s="47"/>
      <c r="AH3535" s="47"/>
      <c r="AJ3535" s="3" t="s">
        <v>218</v>
      </c>
      <c r="AN3535" s="47"/>
      <c r="AO3535" s="47"/>
      <c r="AQ3535" s="47"/>
    </row>
    <row r="3536" spans="1:43" s="4" customFormat="1" ht="15" x14ac:dyDescent="0.25">
      <c r="A3536" s="48"/>
      <c r="B3536" s="49" t="s">
        <v>58</v>
      </c>
      <c r="C3536" s="372" t="s">
        <v>62</v>
      </c>
      <c r="D3536" s="372"/>
      <c r="E3536" s="372"/>
      <c r="F3536" s="51"/>
      <c r="G3536" s="52"/>
      <c r="H3536" s="52"/>
      <c r="I3536" s="52"/>
      <c r="J3536" s="53">
        <v>1.19</v>
      </c>
      <c r="K3536" s="54">
        <v>1.1499999999999999</v>
      </c>
      <c r="L3536" s="53">
        <v>34.92</v>
      </c>
      <c r="M3536" s="54">
        <v>34.96</v>
      </c>
      <c r="N3536" s="55">
        <v>1220.8</v>
      </c>
      <c r="AF3536" s="39"/>
      <c r="AG3536" s="47"/>
      <c r="AH3536" s="47"/>
      <c r="AK3536" s="3" t="s">
        <v>62</v>
      </c>
      <c r="AN3536" s="47"/>
      <c r="AO3536" s="47"/>
      <c r="AQ3536" s="47"/>
    </row>
    <row r="3537" spans="1:43" s="4" customFormat="1" ht="15" x14ac:dyDescent="0.25">
      <c r="A3537" s="48"/>
      <c r="B3537" s="49" t="s">
        <v>73</v>
      </c>
      <c r="C3537" s="372" t="s">
        <v>175</v>
      </c>
      <c r="D3537" s="372"/>
      <c r="E3537" s="372"/>
      <c r="F3537" s="51"/>
      <c r="G3537" s="52"/>
      <c r="H3537" s="52"/>
      <c r="I3537" s="52"/>
      <c r="J3537" s="53">
        <v>0.08</v>
      </c>
      <c r="K3537" s="54">
        <v>1.1499999999999999</v>
      </c>
      <c r="L3537" s="53">
        <v>2.35</v>
      </c>
      <c r="M3537" s="52"/>
      <c r="N3537" s="58"/>
      <c r="AF3537" s="39"/>
      <c r="AG3537" s="47"/>
      <c r="AH3537" s="47"/>
      <c r="AK3537" s="3" t="s">
        <v>175</v>
      </c>
      <c r="AN3537" s="47"/>
      <c r="AO3537" s="47"/>
      <c r="AQ3537" s="47"/>
    </row>
    <row r="3538" spans="1:43" s="4" customFormat="1" ht="15" x14ac:dyDescent="0.25">
      <c r="A3538" s="48"/>
      <c r="B3538" s="49" t="s">
        <v>122</v>
      </c>
      <c r="C3538" s="372" t="s">
        <v>177</v>
      </c>
      <c r="D3538" s="372"/>
      <c r="E3538" s="372"/>
      <c r="F3538" s="51"/>
      <c r="G3538" s="52"/>
      <c r="H3538" s="52"/>
      <c r="I3538" s="52"/>
      <c r="J3538" s="53">
        <v>6.31</v>
      </c>
      <c r="K3538" s="52"/>
      <c r="L3538" s="53">
        <v>161.03</v>
      </c>
      <c r="M3538" s="52"/>
      <c r="N3538" s="58"/>
      <c r="AF3538" s="39"/>
      <c r="AG3538" s="47"/>
      <c r="AH3538" s="47"/>
      <c r="AK3538" s="3" t="s">
        <v>177</v>
      </c>
      <c r="AN3538" s="47"/>
      <c r="AO3538" s="47"/>
      <c r="AQ3538" s="47"/>
    </row>
    <row r="3539" spans="1:43" s="4" customFormat="1" ht="15" x14ac:dyDescent="0.25">
      <c r="A3539" s="56"/>
      <c r="B3539" s="49"/>
      <c r="C3539" s="372" t="s">
        <v>63</v>
      </c>
      <c r="D3539" s="372"/>
      <c r="E3539" s="372"/>
      <c r="F3539" s="51" t="s">
        <v>64</v>
      </c>
      <c r="G3539" s="54">
        <v>0.13</v>
      </c>
      <c r="H3539" s="54">
        <v>1.1499999999999999</v>
      </c>
      <c r="I3539" s="114">
        <v>3.8152400000000002</v>
      </c>
      <c r="J3539" s="57"/>
      <c r="K3539" s="52"/>
      <c r="L3539" s="57"/>
      <c r="M3539" s="52"/>
      <c r="N3539" s="58"/>
      <c r="AF3539" s="39"/>
      <c r="AG3539" s="47"/>
      <c r="AH3539" s="47"/>
      <c r="AL3539" s="3" t="s">
        <v>63</v>
      </c>
      <c r="AN3539" s="47"/>
      <c r="AO3539" s="47"/>
      <c r="AQ3539" s="47"/>
    </row>
    <row r="3540" spans="1:43" s="4" customFormat="1" ht="15" x14ac:dyDescent="0.25">
      <c r="A3540" s="48"/>
      <c r="B3540" s="49"/>
      <c r="C3540" s="375" t="s">
        <v>65</v>
      </c>
      <c r="D3540" s="375"/>
      <c r="E3540" s="375"/>
      <c r="F3540" s="59"/>
      <c r="G3540" s="60"/>
      <c r="H3540" s="60"/>
      <c r="I3540" s="60"/>
      <c r="J3540" s="61">
        <v>7.58</v>
      </c>
      <c r="K3540" s="60"/>
      <c r="L3540" s="61">
        <v>198.3</v>
      </c>
      <c r="M3540" s="60"/>
      <c r="N3540" s="62"/>
      <c r="AF3540" s="39"/>
      <c r="AG3540" s="47"/>
      <c r="AH3540" s="47"/>
      <c r="AM3540" s="3" t="s">
        <v>65</v>
      </c>
      <c r="AN3540" s="47"/>
      <c r="AO3540" s="47"/>
      <c r="AQ3540" s="47"/>
    </row>
    <row r="3541" spans="1:43" s="4" customFormat="1" ht="15" x14ac:dyDescent="0.25">
      <c r="A3541" s="56"/>
      <c r="B3541" s="49"/>
      <c r="C3541" s="372" t="s">
        <v>66</v>
      </c>
      <c r="D3541" s="372"/>
      <c r="E3541" s="372"/>
      <c r="F3541" s="51"/>
      <c r="G3541" s="52"/>
      <c r="H3541" s="52"/>
      <c r="I3541" s="52"/>
      <c r="J3541" s="57"/>
      <c r="K3541" s="52"/>
      <c r="L3541" s="53">
        <v>34.92</v>
      </c>
      <c r="M3541" s="52"/>
      <c r="N3541" s="55">
        <v>1220.8</v>
      </c>
      <c r="AF3541" s="39"/>
      <c r="AG3541" s="47"/>
      <c r="AH3541" s="47"/>
      <c r="AL3541" s="3" t="s">
        <v>66</v>
      </c>
      <c r="AN3541" s="47"/>
      <c r="AO3541" s="47"/>
      <c r="AQ3541" s="47"/>
    </row>
    <row r="3542" spans="1:43" s="4" customFormat="1" ht="23.25" x14ac:dyDescent="0.25">
      <c r="A3542" s="56"/>
      <c r="B3542" s="49" t="s">
        <v>681</v>
      </c>
      <c r="C3542" s="372" t="s">
        <v>682</v>
      </c>
      <c r="D3542" s="372"/>
      <c r="E3542" s="372"/>
      <c r="F3542" s="51" t="s">
        <v>69</v>
      </c>
      <c r="G3542" s="63">
        <v>97</v>
      </c>
      <c r="H3542" s="52"/>
      <c r="I3542" s="63">
        <v>97</v>
      </c>
      <c r="J3542" s="57"/>
      <c r="K3542" s="52"/>
      <c r="L3542" s="53">
        <v>33.869999999999997</v>
      </c>
      <c r="M3542" s="52"/>
      <c r="N3542" s="55">
        <v>1184.18</v>
      </c>
      <c r="AF3542" s="39"/>
      <c r="AG3542" s="47"/>
      <c r="AH3542" s="47"/>
      <c r="AL3542" s="3" t="s">
        <v>682</v>
      </c>
      <c r="AN3542" s="47"/>
      <c r="AO3542" s="47"/>
      <c r="AQ3542" s="47"/>
    </row>
    <row r="3543" spans="1:43" s="4" customFormat="1" ht="23.25" x14ac:dyDescent="0.25">
      <c r="A3543" s="56"/>
      <c r="B3543" s="49" t="s">
        <v>683</v>
      </c>
      <c r="C3543" s="372" t="s">
        <v>684</v>
      </c>
      <c r="D3543" s="372"/>
      <c r="E3543" s="372"/>
      <c r="F3543" s="51" t="s">
        <v>69</v>
      </c>
      <c r="G3543" s="63">
        <v>51</v>
      </c>
      <c r="H3543" s="52"/>
      <c r="I3543" s="63">
        <v>51</v>
      </c>
      <c r="J3543" s="57"/>
      <c r="K3543" s="52"/>
      <c r="L3543" s="53">
        <v>17.809999999999999</v>
      </c>
      <c r="M3543" s="52"/>
      <c r="N3543" s="64">
        <v>622.61</v>
      </c>
      <c r="AF3543" s="39"/>
      <c r="AG3543" s="47"/>
      <c r="AH3543" s="47"/>
      <c r="AL3543" s="3" t="s">
        <v>684</v>
      </c>
      <c r="AN3543" s="47"/>
      <c r="AO3543" s="47"/>
      <c r="AQ3543" s="47"/>
    </row>
    <row r="3544" spans="1:43" s="4" customFormat="1" ht="15" x14ac:dyDescent="0.25">
      <c r="A3544" s="65"/>
      <c r="B3544" s="66"/>
      <c r="C3544" s="374" t="s">
        <v>72</v>
      </c>
      <c r="D3544" s="374"/>
      <c r="E3544" s="374"/>
      <c r="F3544" s="42"/>
      <c r="G3544" s="43"/>
      <c r="H3544" s="43"/>
      <c r="I3544" s="43"/>
      <c r="J3544" s="45"/>
      <c r="K3544" s="43"/>
      <c r="L3544" s="67">
        <v>249.98</v>
      </c>
      <c r="M3544" s="60"/>
      <c r="N3544" s="46"/>
      <c r="AF3544" s="39"/>
      <c r="AG3544" s="47"/>
      <c r="AH3544" s="47"/>
      <c r="AN3544" s="47" t="s">
        <v>72</v>
      </c>
      <c r="AO3544" s="47"/>
      <c r="AQ3544" s="47"/>
    </row>
    <row r="3545" spans="1:43" s="4" customFormat="1" ht="23.25" x14ac:dyDescent="0.25">
      <c r="A3545" s="40" t="s">
        <v>1244</v>
      </c>
      <c r="B3545" s="41" t="s">
        <v>749</v>
      </c>
      <c r="C3545" s="374" t="s">
        <v>750</v>
      </c>
      <c r="D3545" s="374"/>
      <c r="E3545" s="374"/>
      <c r="F3545" s="42" t="s">
        <v>238</v>
      </c>
      <c r="G3545" s="43">
        <v>2.5520000000000001E-2</v>
      </c>
      <c r="H3545" s="44">
        <v>1</v>
      </c>
      <c r="I3545" s="118">
        <v>2.5520000000000001E-2</v>
      </c>
      <c r="J3545" s="105">
        <v>4840.6499999999996</v>
      </c>
      <c r="K3545" s="43"/>
      <c r="L3545" s="67">
        <v>123.53</v>
      </c>
      <c r="M3545" s="43"/>
      <c r="N3545" s="46"/>
      <c r="AF3545" s="39"/>
      <c r="AG3545" s="47"/>
      <c r="AH3545" s="47" t="s">
        <v>750</v>
      </c>
      <c r="AN3545" s="47"/>
      <c r="AO3545" s="47"/>
      <c r="AQ3545" s="47"/>
    </row>
    <row r="3546" spans="1:43" s="4" customFormat="1" ht="15" x14ac:dyDescent="0.25">
      <c r="A3546" s="69"/>
      <c r="B3546" s="50"/>
      <c r="C3546" s="372" t="s">
        <v>751</v>
      </c>
      <c r="D3546" s="372"/>
      <c r="E3546" s="372"/>
      <c r="F3546" s="372"/>
      <c r="G3546" s="372"/>
      <c r="H3546" s="372"/>
      <c r="I3546" s="372"/>
      <c r="J3546" s="372"/>
      <c r="K3546" s="372"/>
      <c r="L3546" s="372"/>
      <c r="M3546" s="372"/>
      <c r="N3546" s="377"/>
      <c r="AF3546" s="39"/>
      <c r="AG3546" s="47"/>
      <c r="AH3546" s="47"/>
      <c r="AI3546" s="3" t="s">
        <v>751</v>
      </c>
      <c r="AN3546" s="47"/>
      <c r="AO3546" s="47"/>
      <c r="AQ3546" s="47"/>
    </row>
    <row r="3547" spans="1:43" s="4" customFormat="1" ht="15" x14ac:dyDescent="0.25">
      <c r="A3547" s="65"/>
      <c r="B3547" s="66"/>
      <c r="C3547" s="374" t="s">
        <v>72</v>
      </c>
      <c r="D3547" s="374"/>
      <c r="E3547" s="374"/>
      <c r="F3547" s="42"/>
      <c r="G3547" s="43"/>
      <c r="H3547" s="43"/>
      <c r="I3547" s="43"/>
      <c r="J3547" s="45"/>
      <c r="K3547" s="43"/>
      <c r="L3547" s="67">
        <v>123.53</v>
      </c>
      <c r="M3547" s="60"/>
      <c r="N3547" s="46"/>
      <c r="AF3547" s="39"/>
      <c r="AG3547" s="47"/>
      <c r="AH3547" s="47"/>
      <c r="AN3547" s="47" t="s">
        <v>72</v>
      </c>
      <c r="AO3547" s="47"/>
      <c r="AQ3547" s="47"/>
    </row>
    <row r="3548" spans="1:43" s="4" customFormat="1" ht="23.25" x14ac:dyDescent="0.25">
      <c r="A3548" s="40" t="s">
        <v>1245</v>
      </c>
      <c r="B3548" s="41" t="s">
        <v>753</v>
      </c>
      <c r="C3548" s="374" t="s">
        <v>754</v>
      </c>
      <c r="D3548" s="374"/>
      <c r="E3548" s="374"/>
      <c r="F3548" s="42" t="s">
        <v>61</v>
      </c>
      <c r="G3548" s="43">
        <v>2</v>
      </c>
      <c r="H3548" s="44">
        <v>1</v>
      </c>
      <c r="I3548" s="44">
        <v>2</v>
      </c>
      <c r="J3548" s="45"/>
      <c r="K3548" s="43"/>
      <c r="L3548" s="45"/>
      <c r="M3548" s="43"/>
      <c r="N3548" s="46"/>
      <c r="AF3548" s="39"/>
      <c r="AG3548" s="47"/>
      <c r="AH3548" s="47" t="s">
        <v>754</v>
      </c>
      <c r="AN3548" s="47"/>
      <c r="AO3548" s="47"/>
      <c r="AQ3548" s="47"/>
    </row>
    <row r="3549" spans="1:43" s="4" customFormat="1" ht="22.5" x14ac:dyDescent="0.25">
      <c r="A3549" s="103"/>
      <c r="B3549" s="49" t="s">
        <v>217</v>
      </c>
      <c r="C3549" s="368" t="s">
        <v>218</v>
      </c>
      <c r="D3549" s="368"/>
      <c r="E3549" s="368"/>
      <c r="F3549" s="368"/>
      <c r="G3549" s="368"/>
      <c r="H3549" s="368"/>
      <c r="I3549" s="368"/>
      <c r="J3549" s="368"/>
      <c r="K3549" s="368"/>
      <c r="L3549" s="368"/>
      <c r="M3549" s="368"/>
      <c r="N3549" s="376"/>
      <c r="AF3549" s="39"/>
      <c r="AG3549" s="47"/>
      <c r="AH3549" s="47"/>
      <c r="AJ3549" s="3" t="s">
        <v>218</v>
      </c>
      <c r="AN3549" s="47"/>
      <c r="AO3549" s="47"/>
      <c r="AQ3549" s="47"/>
    </row>
    <row r="3550" spans="1:43" s="4" customFormat="1" ht="15" x14ac:dyDescent="0.25">
      <c r="A3550" s="48"/>
      <c r="B3550" s="49" t="s">
        <v>58</v>
      </c>
      <c r="C3550" s="372" t="s">
        <v>62</v>
      </c>
      <c r="D3550" s="372"/>
      <c r="E3550" s="372"/>
      <c r="F3550" s="51"/>
      <c r="G3550" s="52"/>
      <c r="H3550" s="52"/>
      <c r="I3550" s="52"/>
      <c r="J3550" s="53">
        <v>5.35</v>
      </c>
      <c r="K3550" s="54">
        <v>1.1499999999999999</v>
      </c>
      <c r="L3550" s="53">
        <v>12.31</v>
      </c>
      <c r="M3550" s="54">
        <v>34.96</v>
      </c>
      <c r="N3550" s="64">
        <v>430.36</v>
      </c>
      <c r="AF3550" s="39"/>
      <c r="AG3550" s="47"/>
      <c r="AH3550" s="47"/>
      <c r="AK3550" s="3" t="s">
        <v>62</v>
      </c>
      <c r="AN3550" s="47"/>
      <c r="AO3550" s="47"/>
      <c r="AQ3550" s="47"/>
    </row>
    <row r="3551" spans="1:43" s="4" customFormat="1" ht="15" x14ac:dyDescent="0.25">
      <c r="A3551" s="48"/>
      <c r="B3551" s="49" t="s">
        <v>122</v>
      </c>
      <c r="C3551" s="372" t="s">
        <v>177</v>
      </c>
      <c r="D3551" s="372"/>
      <c r="E3551" s="372"/>
      <c r="F3551" s="51"/>
      <c r="G3551" s="52"/>
      <c r="H3551" s="52"/>
      <c r="I3551" s="52"/>
      <c r="J3551" s="53">
        <v>0.94</v>
      </c>
      <c r="K3551" s="52"/>
      <c r="L3551" s="53">
        <v>1.88</v>
      </c>
      <c r="M3551" s="52"/>
      <c r="N3551" s="58"/>
      <c r="AF3551" s="39"/>
      <c r="AG3551" s="47"/>
      <c r="AH3551" s="47"/>
      <c r="AK3551" s="3" t="s">
        <v>177</v>
      </c>
      <c r="AN3551" s="47"/>
      <c r="AO3551" s="47"/>
      <c r="AQ3551" s="47"/>
    </row>
    <row r="3552" spans="1:43" s="4" customFormat="1" ht="15" x14ac:dyDescent="0.25">
      <c r="A3552" s="56"/>
      <c r="B3552" s="49"/>
      <c r="C3552" s="372" t="s">
        <v>63</v>
      </c>
      <c r="D3552" s="372"/>
      <c r="E3552" s="372"/>
      <c r="F3552" s="51" t="s">
        <v>64</v>
      </c>
      <c r="G3552" s="54">
        <v>0.59</v>
      </c>
      <c r="H3552" s="54">
        <v>1.1499999999999999</v>
      </c>
      <c r="I3552" s="109">
        <v>1.357</v>
      </c>
      <c r="J3552" s="57"/>
      <c r="K3552" s="52"/>
      <c r="L3552" s="57"/>
      <c r="M3552" s="52"/>
      <c r="N3552" s="58"/>
      <c r="AF3552" s="39"/>
      <c r="AG3552" s="47"/>
      <c r="AH3552" s="47"/>
      <c r="AL3552" s="3" t="s">
        <v>63</v>
      </c>
      <c r="AN3552" s="47"/>
      <c r="AO3552" s="47"/>
      <c r="AQ3552" s="47"/>
    </row>
    <row r="3553" spans="1:43" s="4" customFormat="1" ht="15" x14ac:dyDescent="0.25">
      <c r="A3553" s="48"/>
      <c r="B3553" s="49"/>
      <c r="C3553" s="375" t="s">
        <v>65</v>
      </c>
      <c r="D3553" s="375"/>
      <c r="E3553" s="375"/>
      <c r="F3553" s="59"/>
      <c r="G3553" s="60"/>
      <c r="H3553" s="60"/>
      <c r="I3553" s="60"/>
      <c r="J3553" s="61">
        <v>6.29</v>
      </c>
      <c r="K3553" s="60"/>
      <c r="L3553" s="61">
        <v>14.19</v>
      </c>
      <c r="M3553" s="60"/>
      <c r="N3553" s="62"/>
      <c r="AF3553" s="39"/>
      <c r="AG3553" s="47"/>
      <c r="AH3553" s="47"/>
      <c r="AM3553" s="3" t="s">
        <v>65</v>
      </c>
      <c r="AN3553" s="47"/>
      <c r="AO3553" s="47"/>
      <c r="AQ3553" s="47"/>
    </row>
    <row r="3554" spans="1:43" s="4" customFormat="1" ht="15" x14ac:dyDescent="0.25">
      <c r="A3554" s="56"/>
      <c r="B3554" s="49"/>
      <c r="C3554" s="372" t="s">
        <v>66</v>
      </c>
      <c r="D3554" s="372"/>
      <c r="E3554" s="372"/>
      <c r="F3554" s="51"/>
      <c r="G3554" s="52"/>
      <c r="H3554" s="52"/>
      <c r="I3554" s="52"/>
      <c r="J3554" s="57"/>
      <c r="K3554" s="52"/>
      <c r="L3554" s="53">
        <v>12.31</v>
      </c>
      <c r="M3554" s="52"/>
      <c r="N3554" s="64">
        <v>430.36</v>
      </c>
      <c r="AF3554" s="39"/>
      <c r="AG3554" s="47"/>
      <c r="AH3554" s="47"/>
      <c r="AL3554" s="3" t="s">
        <v>66</v>
      </c>
      <c r="AN3554" s="47"/>
      <c r="AO3554" s="47"/>
      <c r="AQ3554" s="47"/>
    </row>
    <row r="3555" spans="1:43" s="4" customFormat="1" ht="23.25" x14ac:dyDescent="0.25">
      <c r="A3555" s="56"/>
      <c r="B3555" s="49" t="s">
        <v>681</v>
      </c>
      <c r="C3555" s="372" t="s">
        <v>682</v>
      </c>
      <c r="D3555" s="372"/>
      <c r="E3555" s="372"/>
      <c r="F3555" s="51" t="s">
        <v>69</v>
      </c>
      <c r="G3555" s="63">
        <v>97</v>
      </c>
      <c r="H3555" s="52"/>
      <c r="I3555" s="63">
        <v>97</v>
      </c>
      <c r="J3555" s="57"/>
      <c r="K3555" s="52"/>
      <c r="L3555" s="53">
        <v>11.94</v>
      </c>
      <c r="M3555" s="52"/>
      <c r="N3555" s="64">
        <v>417.45</v>
      </c>
      <c r="AF3555" s="39"/>
      <c r="AG3555" s="47"/>
      <c r="AH3555" s="47"/>
      <c r="AL3555" s="3" t="s">
        <v>682</v>
      </c>
      <c r="AN3555" s="47"/>
      <c r="AO3555" s="47"/>
      <c r="AQ3555" s="47"/>
    </row>
    <row r="3556" spans="1:43" s="4" customFormat="1" ht="23.25" x14ac:dyDescent="0.25">
      <c r="A3556" s="56"/>
      <c r="B3556" s="49" t="s">
        <v>683</v>
      </c>
      <c r="C3556" s="372" t="s">
        <v>684</v>
      </c>
      <c r="D3556" s="372"/>
      <c r="E3556" s="372"/>
      <c r="F3556" s="51" t="s">
        <v>69</v>
      </c>
      <c r="G3556" s="63">
        <v>51</v>
      </c>
      <c r="H3556" s="52"/>
      <c r="I3556" s="63">
        <v>51</v>
      </c>
      <c r="J3556" s="57"/>
      <c r="K3556" s="52"/>
      <c r="L3556" s="53">
        <v>6.28</v>
      </c>
      <c r="M3556" s="52"/>
      <c r="N3556" s="64">
        <v>219.48</v>
      </c>
      <c r="AF3556" s="39"/>
      <c r="AG3556" s="47"/>
      <c r="AH3556" s="47"/>
      <c r="AL3556" s="3" t="s">
        <v>684</v>
      </c>
      <c r="AN3556" s="47"/>
      <c r="AO3556" s="47"/>
      <c r="AQ3556" s="47"/>
    </row>
    <row r="3557" spans="1:43" s="4" customFormat="1" ht="15" x14ac:dyDescent="0.25">
      <c r="A3557" s="65"/>
      <c r="B3557" s="66"/>
      <c r="C3557" s="374" t="s">
        <v>72</v>
      </c>
      <c r="D3557" s="374"/>
      <c r="E3557" s="374"/>
      <c r="F3557" s="42"/>
      <c r="G3557" s="43"/>
      <c r="H3557" s="43"/>
      <c r="I3557" s="43"/>
      <c r="J3557" s="45"/>
      <c r="K3557" s="43"/>
      <c r="L3557" s="67">
        <v>32.409999999999997</v>
      </c>
      <c r="M3557" s="60"/>
      <c r="N3557" s="46"/>
      <c r="AF3557" s="39"/>
      <c r="AG3557" s="47"/>
      <c r="AH3557" s="47"/>
      <c r="AN3557" s="47" t="s">
        <v>72</v>
      </c>
      <c r="AO3557" s="47"/>
      <c r="AQ3557" s="47"/>
    </row>
    <row r="3558" spans="1:43" s="4" customFormat="1" ht="23.25" x14ac:dyDescent="0.25">
      <c r="A3558" s="40" t="s">
        <v>1246</v>
      </c>
      <c r="B3558" s="41" t="s">
        <v>756</v>
      </c>
      <c r="C3558" s="374" t="s">
        <v>757</v>
      </c>
      <c r="D3558" s="374"/>
      <c r="E3558" s="374"/>
      <c r="F3558" s="42" t="s">
        <v>215</v>
      </c>
      <c r="G3558" s="43">
        <v>-8.0000000000000002E-3</v>
      </c>
      <c r="H3558" s="44">
        <v>1</v>
      </c>
      <c r="I3558" s="116">
        <v>-8.0000000000000002E-3</v>
      </c>
      <c r="J3558" s="67">
        <v>38.590000000000003</v>
      </c>
      <c r="K3558" s="43"/>
      <c r="L3558" s="67">
        <v>-0.31</v>
      </c>
      <c r="M3558" s="43"/>
      <c r="N3558" s="46"/>
      <c r="AF3558" s="39"/>
      <c r="AG3558" s="47"/>
      <c r="AH3558" s="47" t="s">
        <v>757</v>
      </c>
      <c r="AN3558" s="47"/>
      <c r="AO3558" s="47"/>
      <c r="AQ3558" s="47"/>
    </row>
    <row r="3559" spans="1:43" s="4" customFormat="1" ht="15" x14ac:dyDescent="0.25">
      <c r="A3559" s="65"/>
      <c r="B3559" s="66"/>
      <c r="C3559" s="374" t="s">
        <v>72</v>
      </c>
      <c r="D3559" s="374"/>
      <c r="E3559" s="374"/>
      <c r="F3559" s="42"/>
      <c r="G3559" s="43"/>
      <c r="H3559" s="43"/>
      <c r="I3559" s="43"/>
      <c r="J3559" s="45"/>
      <c r="K3559" s="43"/>
      <c r="L3559" s="67">
        <v>-0.31</v>
      </c>
      <c r="M3559" s="60"/>
      <c r="N3559" s="46"/>
      <c r="AF3559" s="39"/>
      <c r="AG3559" s="47"/>
      <c r="AH3559" s="47"/>
      <c r="AN3559" s="47" t="s">
        <v>72</v>
      </c>
      <c r="AO3559" s="47"/>
      <c r="AQ3559" s="47"/>
    </row>
    <row r="3560" spans="1:43" s="4" customFormat="1" ht="15" x14ac:dyDescent="0.25">
      <c r="A3560" s="40" t="s">
        <v>1247</v>
      </c>
      <c r="B3560" s="41" t="s">
        <v>759</v>
      </c>
      <c r="C3560" s="374" t="s">
        <v>760</v>
      </c>
      <c r="D3560" s="374"/>
      <c r="E3560" s="374"/>
      <c r="F3560" s="42" t="s">
        <v>215</v>
      </c>
      <c r="G3560" s="43">
        <v>-6.0000000000000001E-3</v>
      </c>
      <c r="H3560" s="44">
        <v>1</v>
      </c>
      <c r="I3560" s="116">
        <v>-6.0000000000000001E-3</v>
      </c>
      <c r="J3560" s="67">
        <v>143.97999999999999</v>
      </c>
      <c r="K3560" s="43"/>
      <c r="L3560" s="67">
        <v>-0.86</v>
      </c>
      <c r="M3560" s="43"/>
      <c r="N3560" s="46"/>
      <c r="AF3560" s="39"/>
      <c r="AG3560" s="47"/>
      <c r="AH3560" s="47" t="s">
        <v>760</v>
      </c>
      <c r="AN3560" s="47"/>
      <c r="AO3560" s="47"/>
      <c r="AQ3560" s="47"/>
    </row>
    <row r="3561" spans="1:43" s="4" customFormat="1" ht="15" x14ac:dyDescent="0.25">
      <c r="A3561" s="65"/>
      <c r="B3561" s="66"/>
      <c r="C3561" s="374" t="s">
        <v>72</v>
      </c>
      <c r="D3561" s="374"/>
      <c r="E3561" s="374"/>
      <c r="F3561" s="42"/>
      <c r="G3561" s="43"/>
      <c r="H3561" s="43"/>
      <c r="I3561" s="43"/>
      <c r="J3561" s="45"/>
      <c r="K3561" s="43"/>
      <c r="L3561" s="67">
        <v>-0.86</v>
      </c>
      <c r="M3561" s="60"/>
      <c r="N3561" s="46"/>
      <c r="AF3561" s="39"/>
      <c r="AG3561" s="47"/>
      <c r="AH3561" s="47"/>
      <c r="AN3561" s="47" t="s">
        <v>72</v>
      </c>
      <c r="AO3561" s="47"/>
      <c r="AQ3561" s="47"/>
    </row>
    <row r="3562" spans="1:43" s="4" customFormat="1" ht="22.5" x14ac:dyDescent="0.25">
      <c r="A3562" s="40" t="s">
        <v>1248</v>
      </c>
      <c r="B3562" s="41" t="s">
        <v>762</v>
      </c>
      <c r="C3562" s="374" t="s">
        <v>763</v>
      </c>
      <c r="D3562" s="374"/>
      <c r="E3562" s="374"/>
      <c r="F3562" s="42" t="s">
        <v>61</v>
      </c>
      <c r="G3562" s="43">
        <v>2</v>
      </c>
      <c r="H3562" s="44">
        <v>1</v>
      </c>
      <c r="I3562" s="44">
        <v>2</v>
      </c>
      <c r="J3562" s="105">
        <v>2032.52</v>
      </c>
      <c r="K3562" s="43"/>
      <c r="L3562" s="67">
        <v>475.44</v>
      </c>
      <c r="M3562" s="68">
        <v>8.5500000000000007</v>
      </c>
      <c r="N3562" s="115">
        <v>4065.04</v>
      </c>
      <c r="AF3562" s="39"/>
      <c r="AG3562" s="47"/>
      <c r="AH3562" s="47" t="s">
        <v>763</v>
      </c>
      <c r="AN3562" s="47"/>
      <c r="AO3562" s="47"/>
      <c r="AQ3562" s="47"/>
    </row>
    <row r="3563" spans="1:43" s="4" customFormat="1" ht="15" x14ac:dyDescent="0.25">
      <c r="A3563" s="65"/>
      <c r="B3563" s="66"/>
      <c r="C3563" s="374" t="s">
        <v>72</v>
      </c>
      <c r="D3563" s="374"/>
      <c r="E3563" s="374"/>
      <c r="F3563" s="42"/>
      <c r="G3563" s="43"/>
      <c r="H3563" s="43"/>
      <c r="I3563" s="43"/>
      <c r="J3563" s="45"/>
      <c r="K3563" s="43"/>
      <c r="L3563" s="67">
        <v>475.44</v>
      </c>
      <c r="M3563" s="60"/>
      <c r="N3563" s="115">
        <v>4065.04</v>
      </c>
      <c r="AF3563" s="39"/>
      <c r="AG3563" s="47"/>
      <c r="AH3563" s="47"/>
      <c r="AN3563" s="47" t="s">
        <v>72</v>
      </c>
      <c r="AO3563" s="47"/>
      <c r="AQ3563" s="47"/>
    </row>
    <row r="3564" spans="1:43" s="4" customFormat="1" ht="23.25" x14ac:dyDescent="0.25">
      <c r="A3564" s="40" t="s">
        <v>1249</v>
      </c>
      <c r="B3564" s="41" t="s">
        <v>753</v>
      </c>
      <c r="C3564" s="374" t="s">
        <v>754</v>
      </c>
      <c r="D3564" s="374"/>
      <c r="E3564" s="374"/>
      <c r="F3564" s="42" t="s">
        <v>61</v>
      </c>
      <c r="G3564" s="43">
        <v>2</v>
      </c>
      <c r="H3564" s="44">
        <v>1</v>
      </c>
      <c r="I3564" s="44">
        <v>2</v>
      </c>
      <c r="J3564" s="45"/>
      <c r="K3564" s="43"/>
      <c r="L3564" s="45"/>
      <c r="M3564" s="43"/>
      <c r="N3564" s="46"/>
      <c r="AF3564" s="39"/>
      <c r="AG3564" s="47"/>
      <c r="AH3564" s="47" t="s">
        <v>754</v>
      </c>
      <c r="AN3564" s="47"/>
      <c r="AO3564" s="47"/>
      <c r="AQ3564" s="47"/>
    </row>
    <row r="3565" spans="1:43" s="4" customFormat="1" ht="22.5" x14ac:dyDescent="0.25">
      <c r="A3565" s="103"/>
      <c r="B3565" s="49" t="s">
        <v>217</v>
      </c>
      <c r="C3565" s="368" t="s">
        <v>218</v>
      </c>
      <c r="D3565" s="368"/>
      <c r="E3565" s="368"/>
      <c r="F3565" s="368"/>
      <c r="G3565" s="368"/>
      <c r="H3565" s="368"/>
      <c r="I3565" s="368"/>
      <c r="J3565" s="368"/>
      <c r="K3565" s="368"/>
      <c r="L3565" s="368"/>
      <c r="M3565" s="368"/>
      <c r="N3565" s="376"/>
      <c r="AF3565" s="39"/>
      <c r="AG3565" s="47"/>
      <c r="AH3565" s="47"/>
      <c r="AJ3565" s="3" t="s">
        <v>218</v>
      </c>
      <c r="AN3565" s="47"/>
      <c r="AO3565" s="47"/>
      <c r="AQ3565" s="47"/>
    </row>
    <row r="3566" spans="1:43" s="4" customFormat="1" ht="15" x14ac:dyDescent="0.25">
      <c r="A3566" s="48"/>
      <c r="B3566" s="49" t="s">
        <v>58</v>
      </c>
      <c r="C3566" s="372" t="s">
        <v>62</v>
      </c>
      <c r="D3566" s="372"/>
      <c r="E3566" s="372"/>
      <c r="F3566" s="51"/>
      <c r="G3566" s="52"/>
      <c r="H3566" s="52"/>
      <c r="I3566" s="52"/>
      <c r="J3566" s="53">
        <v>5.35</v>
      </c>
      <c r="K3566" s="54">
        <v>1.1499999999999999</v>
      </c>
      <c r="L3566" s="53">
        <v>12.31</v>
      </c>
      <c r="M3566" s="54">
        <v>34.96</v>
      </c>
      <c r="N3566" s="64">
        <v>430.36</v>
      </c>
      <c r="AF3566" s="39"/>
      <c r="AG3566" s="47"/>
      <c r="AH3566" s="47"/>
      <c r="AK3566" s="3" t="s">
        <v>62</v>
      </c>
      <c r="AN3566" s="47"/>
      <c r="AO3566" s="47"/>
      <c r="AQ3566" s="47"/>
    </row>
    <row r="3567" spans="1:43" s="4" customFormat="1" ht="15" x14ac:dyDescent="0.25">
      <c r="A3567" s="48"/>
      <c r="B3567" s="49" t="s">
        <v>122</v>
      </c>
      <c r="C3567" s="372" t="s">
        <v>177</v>
      </c>
      <c r="D3567" s="372"/>
      <c r="E3567" s="372"/>
      <c r="F3567" s="51"/>
      <c r="G3567" s="52"/>
      <c r="H3567" s="52"/>
      <c r="I3567" s="52"/>
      <c r="J3567" s="53">
        <v>0.94</v>
      </c>
      <c r="K3567" s="52"/>
      <c r="L3567" s="53">
        <v>1.88</v>
      </c>
      <c r="M3567" s="52"/>
      <c r="N3567" s="58"/>
      <c r="AF3567" s="39"/>
      <c r="AG3567" s="47"/>
      <c r="AH3567" s="47"/>
      <c r="AK3567" s="3" t="s">
        <v>177</v>
      </c>
      <c r="AN3567" s="47"/>
      <c r="AO3567" s="47"/>
      <c r="AQ3567" s="47"/>
    </row>
    <row r="3568" spans="1:43" s="4" customFormat="1" ht="15" x14ac:dyDescent="0.25">
      <c r="A3568" s="56"/>
      <c r="B3568" s="49"/>
      <c r="C3568" s="372" t="s">
        <v>63</v>
      </c>
      <c r="D3568" s="372"/>
      <c r="E3568" s="372"/>
      <c r="F3568" s="51" t="s">
        <v>64</v>
      </c>
      <c r="G3568" s="54">
        <v>0.59</v>
      </c>
      <c r="H3568" s="54">
        <v>1.1499999999999999</v>
      </c>
      <c r="I3568" s="109">
        <v>1.357</v>
      </c>
      <c r="J3568" s="57"/>
      <c r="K3568" s="52"/>
      <c r="L3568" s="57"/>
      <c r="M3568" s="52"/>
      <c r="N3568" s="58"/>
      <c r="AF3568" s="39"/>
      <c r="AG3568" s="47"/>
      <c r="AH3568" s="47"/>
      <c r="AL3568" s="3" t="s">
        <v>63</v>
      </c>
      <c r="AN3568" s="47"/>
      <c r="AO3568" s="47"/>
      <c r="AQ3568" s="47"/>
    </row>
    <row r="3569" spans="1:43" s="4" customFormat="1" ht="15" x14ac:dyDescent="0.25">
      <c r="A3569" s="48"/>
      <c r="B3569" s="49"/>
      <c r="C3569" s="375" t="s">
        <v>65</v>
      </c>
      <c r="D3569" s="375"/>
      <c r="E3569" s="375"/>
      <c r="F3569" s="59"/>
      <c r="G3569" s="60"/>
      <c r="H3569" s="60"/>
      <c r="I3569" s="60"/>
      <c r="J3569" s="61">
        <v>6.29</v>
      </c>
      <c r="K3569" s="60"/>
      <c r="L3569" s="61">
        <v>14.19</v>
      </c>
      <c r="M3569" s="60"/>
      <c r="N3569" s="62"/>
      <c r="AF3569" s="39"/>
      <c r="AG3569" s="47"/>
      <c r="AH3569" s="47"/>
      <c r="AM3569" s="3" t="s">
        <v>65</v>
      </c>
      <c r="AN3569" s="47"/>
      <c r="AO3569" s="47"/>
      <c r="AQ3569" s="47"/>
    </row>
    <row r="3570" spans="1:43" s="4" customFormat="1" ht="15" x14ac:dyDescent="0.25">
      <c r="A3570" s="56"/>
      <c r="B3570" s="49"/>
      <c r="C3570" s="372" t="s">
        <v>66</v>
      </c>
      <c r="D3570" s="372"/>
      <c r="E3570" s="372"/>
      <c r="F3570" s="51"/>
      <c r="G3570" s="52"/>
      <c r="H3570" s="52"/>
      <c r="I3570" s="52"/>
      <c r="J3570" s="57"/>
      <c r="K3570" s="52"/>
      <c r="L3570" s="53">
        <v>12.31</v>
      </c>
      <c r="M3570" s="52"/>
      <c r="N3570" s="64">
        <v>430.36</v>
      </c>
      <c r="AF3570" s="39"/>
      <c r="AG3570" s="47"/>
      <c r="AH3570" s="47"/>
      <c r="AL3570" s="3" t="s">
        <v>66</v>
      </c>
      <c r="AN3570" s="47"/>
      <c r="AO3570" s="47"/>
      <c r="AQ3570" s="47"/>
    </row>
    <row r="3571" spans="1:43" s="4" customFormat="1" ht="23.25" x14ac:dyDescent="0.25">
      <c r="A3571" s="56"/>
      <c r="B3571" s="49" t="s">
        <v>681</v>
      </c>
      <c r="C3571" s="372" t="s">
        <v>682</v>
      </c>
      <c r="D3571" s="372"/>
      <c r="E3571" s="372"/>
      <c r="F3571" s="51" t="s">
        <v>69</v>
      </c>
      <c r="G3571" s="63">
        <v>97</v>
      </c>
      <c r="H3571" s="52"/>
      <c r="I3571" s="63">
        <v>97</v>
      </c>
      <c r="J3571" s="57"/>
      <c r="K3571" s="52"/>
      <c r="L3571" s="53">
        <v>11.94</v>
      </c>
      <c r="M3571" s="52"/>
      <c r="N3571" s="64">
        <v>417.45</v>
      </c>
      <c r="AF3571" s="39"/>
      <c r="AG3571" s="47"/>
      <c r="AH3571" s="47"/>
      <c r="AL3571" s="3" t="s">
        <v>682</v>
      </c>
      <c r="AN3571" s="47"/>
      <c r="AO3571" s="47"/>
      <c r="AQ3571" s="47"/>
    </row>
    <row r="3572" spans="1:43" s="4" customFormat="1" ht="23.25" x14ac:dyDescent="0.25">
      <c r="A3572" s="56"/>
      <c r="B3572" s="49" t="s">
        <v>683</v>
      </c>
      <c r="C3572" s="372" t="s">
        <v>684</v>
      </c>
      <c r="D3572" s="372"/>
      <c r="E3572" s="372"/>
      <c r="F3572" s="51" t="s">
        <v>69</v>
      </c>
      <c r="G3572" s="63">
        <v>51</v>
      </c>
      <c r="H3572" s="52"/>
      <c r="I3572" s="63">
        <v>51</v>
      </c>
      <c r="J3572" s="57"/>
      <c r="K3572" s="52"/>
      <c r="L3572" s="53">
        <v>6.28</v>
      </c>
      <c r="M3572" s="52"/>
      <c r="N3572" s="64">
        <v>219.48</v>
      </c>
      <c r="AF3572" s="39"/>
      <c r="AG3572" s="47"/>
      <c r="AH3572" s="47"/>
      <c r="AL3572" s="3" t="s">
        <v>684</v>
      </c>
      <c r="AN3572" s="47"/>
      <c r="AO3572" s="47"/>
      <c r="AQ3572" s="47"/>
    </row>
    <row r="3573" spans="1:43" s="4" customFormat="1" ht="15" x14ac:dyDescent="0.25">
      <c r="A3573" s="65"/>
      <c r="B3573" s="66"/>
      <c r="C3573" s="374" t="s">
        <v>72</v>
      </c>
      <c r="D3573" s="374"/>
      <c r="E3573" s="374"/>
      <c r="F3573" s="42"/>
      <c r="G3573" s="43"/>
      <c r="H3573" s="43"/>
      <c r="I3573" s="43"/>
      <c r="J3573" s="45"/>
      <c r="K3573" s="43"/>
      <c r="L3573" s="67">
        <v>32.409999999999997</v>
      </c>
      <c r="M3573" s="60"/>
      <c r="N3573" s="46"/>
      <c r="AF3573" s="39"/>
      <c r="AG3573" s="47"/>
      <c r="AH3573" s="47"/>
      <c r="AN3573" s="47" t="s">
        <v>72</v>
      </c>
      <c r="AO3573" s="47"/>
      <c r="AQ3573" s="47"/>
    </row>
    <row r="3574" spans="1:43" s="4" customFormat="1" ht="23.25" x14ac:dyDescent="0.25">
      <c r="A3574" s="40" t="s">
        <v>1250</v>
      </c>
      <c r="B3574" s="41" t="s">
        <v>756</v>
      </c>
      <c r="C3574" s="374" t="s">
        <v>757</v>
      </c>
      <c r="D3574" s="374"/>
      <c r="E3574" s="374"/>
      <c r="F3574" s="42" t="s">
        <v>215</v>
      </c>
      <c r="G3574" s="43">
        <v>-8.0000000000000002E-3</v>
      </c>
      <c r="H3574" s="44">
        <v>1</v>
      </c>
      <c r="I3574" s="116">
        <v>-8.0000000000000002E-3</v>
      </c>
      <c r="J3574" s="67">
        <v>38.590000000000003</v>
      </c>
      <c r="K3574" s="43"/>
      <c r="L3574" s="67">
        <v>-0.31</v>
      </c>
      <c r="M3574" s="43"/>
      <c r="N3574" s="46"/>
      <c r="AF3574" s="39"/>
      <c r="AG3574" s="47"/>
      <c r="AH3574" s="47" t="s">
        <v>757</v>
      </c>
      <c r="AN3574" s="47"/>
      <c r="AO3574" s="47"/>
      <c r="AQ3574" s="47"/>
    </row>
    <row r="3575" spans="1:43" s="4" customFormat="1" ht="15" x14ac:dyDescent="0.25">
      <c r="A3575" s="65"/>
      <c r="B3575" s="66"/>
      <c r="C3575" s="374" t="s">
        <v>72</v>
      </c>
      <c r="D3575" s="374"/>
      <c r="E3575" s="374"/>
      <c r="F3575" s="42"/>
      <c r="G3575" s="43"/>
      <c r="H3575" s="43"/>
      <c r="I3575" s="43"/>
      <c r="J3575" s="45"/>
      <c r="K3575" s="43"/>
      <c r="L3575" s="67">
        <v>-0.31</v>
      </c>
      <c r="M3575" s="60"/>
      <c r="N3575" s="46"/>
      <c r="AF3575" s="39"/>
      <c r="AG3575" s="47"/>
      <c r="AH3575" s="47"/>
      <c r="AN3575" s="47" t="s">
        <v>72</v>
      </c>
      <c r="AO3575" s="47"/>
      <c r="AQ3575" s="47"/>
    </row>
    <row r="3576" spans="1:43" s="4" customFormat="1" ht="15" x14ac:dyDescent="0.25">
      <c r="A3576" s="40" t="s">
        <v>1251</v>
      </c>
      <c r="B3576" s="41" t="s">
        <v>759</v>
      </c>
      <c r="C3576" s="374" t="s">
        <v>760</v>
      </c>
      <c r="D3576" s="374"/>
      <c r="E3576" s="374"/>
      <c r="F3576" s="42" t="s">
        <v>215</v>
      </c>
      <c r="G3576" s="43">
        <v>-6.0000000000000001E-3</v>
      </c>
      <c r="H3576" s="44">
        <v>1</v>
      </c>
      <c r="I3576" s="116">
        <v>-6.0000000000000001E-3</v>
      </c>
      <c r="J3576" s="67">
        <v>143.97999999999999</v>
      </c>
      <c r="K3576" s="43"/>
      <c r="L3576" s="67">
        <v>-0.86</v>
      </c>
      <c r="M3576" s="43"/>
      <c r="N3576" s="46"/>
      <c r="AF3576" s="39"/>
      <c r="AG3576" s="47"/>
      <c r="AH3576" s="47" t="s">
        <v>760</v>
      </c>
      <c r="AN3576" s="47"/>
      <c r="AO3576" s="47"/>
      <c r="AQ3576" s="47"/>
    </row>
    <row r="3577" spans="1:43" s="4" customFormat="1" ht="15" x14ac:dyDescent="0.25">
      <c r="A3577" s="65"/>
      <c r="B3577" s="66"/>
      <c r="C3577" s="374" t="s">
        <v>72</v>
      </c>
      <c r="D3577" s="374"/>
      <c r="E3577" s="374"/>
      <c r="F3577" s="42"/>
      <c r="G3577" s="43"/>
      <c r="H3577" s="43"/>
      <c r="I3577" s="43"/>
      <c r="J3577" s="45"/>
      <c r="K3577" s="43"/>
      <c r="L3577" s="67">
        <v>-0.86</v>
      </c>
      <c r="M3577" s="60"/>
      <c r="N3577" s="46"/>
      <c r="AF3577" s="39"/>
      <c r="AG3577" s="47"/>
      <c r="AH3577" s="47"/>
      <c r="AN3577" s="47" t="s">
        <v>72</v>
      </c>
      <c r="AO3577" s="47"/>
      <c r="AQ3577" s="47"/>
    </row>
    <row r="3578" spans="1:43" s="4" customFormat="1" ht="22.5" x14ac:dyDescent="0.25">
      <c r="A3578" s="40" t="s">
        <v>1252</v>
      </c>
      <c r="B3578" s="41" t="s">
        <v>768</v>
      </c>
      <c r="C3578" s="374" t="s">
        <v>769</v>
      </c>
      <c r="D3578" s="374"/>
      <c r="E3578" s="374"/>
      <c r="F3578" s="42" t="s">
        <v>61</v>
      </c>
      <c r="G3578" s="43">
        <v>2</v>
      </c>
      <c r="H3578" s="44">
        <v>1</v>
      </c>
      <c r="I3578" s="44">
        <v>2</v>
      </c>
      <c r="J3578" s="67">
        <v>282.11</v>
      </c>
      <c r="K3578" s="43"/>
      <c r="L3578" s="67">
        <v>65.989999999999995</v>
      </c>
      <c r="M3578" s="68">
        <v>8.5500000000000007</v>
      </c>
      <c r="N3578" s="122">
        <v>564.22</v>
      </c>
      <c r="AF3578" s="39"/>
      <c r="AG3578" s="47"/>
      <c r="AH3578" s="47" t="s">
        <v>769</v>
      </c>
      <c r="AN3578" s="47"/>
      <c r="AO3578" s="47"/>
      <c r="AQ3578" s="47"/>
    </row>
    <row r="3579" spans="1:43" s="4" customFormat="1" ht="15" x14ac:dyDescent="0.25">
      <c r="A3579" s="65"/>
      <c r="B3579" s="66"/>
      <c r="C3579" s="374" t="s">
        <v>72</v>
      </c>
      <c r="D3579" s="374"/>
      <c r="E3579" s="374"/>
      <c r="F3579" s="42"/>
      <c r="G3579" s="43"/>
      <c r="H3579" s="43"/>
      <c r="I3579" s="43"/>
      <c r="J3579" s="45"/>
      <c r="K3579" s="43"/>
      <c r="L3579" s="67">
        <v>65.989999999999995</v>
      </c>
      <c r="M3579" s="60"/>
      <c r="N3579" s="122">
        <v>564.22</v>
      </c>
      <c r="AF3579" s="39"/>
      <c r="AG3579" s="47"/>
      <c r="AH3579" s="47"/>
      <c r="AN3579" s="47" t="s">
        <v>72</v>
      </c>
      <c r="AO3579" s="47"/>
      <c r="AQ3579" s="47"/>
    </row>
    <row r="3580" spans="1:43" s="4" customFormat="1" ht="34.5" x14ac:dyDescent="0.25">
      <c r="A3580" s="40" t="s">
        <v>1253</v>
      </c>
      <c r="B3580" s="41" t="s">
        <v>771</v>
      </c>
      <c r="C3580" s="374" t="s">
        <v>772</v>
      </c>
      <c r="D3580" s="374"/>
      <c r="E3580" s="374"/>
      <c r="F3580" s="42" t="s">
        <v>61</v>
      </c>
      <c r="G3580" s="43">
        <v>2</v>
      </c>
      <c r="H3580" s="44">
        <v>1</v>
      </c>
      <c r="I3580" s="44">
        <v>2</v>
      </c>
      <c r="J3580" s="45"/>
      <c r="K3580" s="43"/>
      <c r="L3580" s="45"/>
      <c r="M3580" s="43"/>
      <c r="N3580" s="46"/>
      <c r="AF3580" s="39"/>
      <c r="AG3580" s="47"/>
      <c r="AH3580" s="47" t="s">
        <v>772</v>
      </c>
      <c r="AN3580" s="47"/>
      <c r="AO3580" s="47"/>
      <c r="AQ3580" s="47"/>
    </row>
    <row r="3581" spans="1:43" s="4" customFormat="1" ht="22.5" x14ac:dyDescent="0.25">
      <c r="A3581" s="103"/>
      <c r="B3581" s="49" t="s">
        <v>217</v>
      </c>
      <c r="C3581" s="368" t="s">
        <v>218</v>
      </c>
      <c r="D3581" s="368"/>
      <c r="E3581" s="368"/>
      <c r="F3581" s="368"/>
      <c r="G3581" s="368"/>
      <c r="H3581" s="368"/>
      <c r="I3581" s="368"/>
      <c r="J3581" s="368"/>
      <c r="K3581" s="368"/>
      <c r="L3581" s="368"/>
      <c r="M3581" s="368"/>
      <c r="N3581" s="376"/>
      <c r="AF3581" s="39"/>
      <c r="AG3581" s="47"/>
      <c r="AH3581" s="47"/>
      <c r="AJ3581" s="3" t="s">
        <v>218</v>
      </c>
      <c r="AN3581" s="47"/>
      <c r="AO3581" s="47"/>
      <c r="AQ3581" s="47"/>
    </row>
    <row r="3582" spans="1:43" s="4" customFormat="1" ht="15" x14ac:dyDescent="0.25">
      <c r="A3582" s="48"/>
      <c r="B3582" s="49" t="s">
        <v>58</v>
      </c>
      <c r="C3582" s="372" t="s">
        <v>62</v>
      </c>
      <c r="D3582" s="372"/>
      <c r="E3582" s="372"/>
      <c r="F3582" s="51"/>
      <c r="G3582" s="52"/>
      <c r="H3582" s="52"/>
      <c r="I3582" s="52"/>
      <c r="J3582" s="53">
        <v>51.98</v>
      </c>
      <c r="K3582" s="54">
        <v>1.1499999999999999</v>
      </c>
      <c r="L3582" s="53">
        <v>119.55</v>
      </c>
      <c r="M3582" s="54">
        <v>34.96</v>
      </c>
      <c r="N3582" s="55">
        <v>4179.47</v>
      </c>
      <c r="AF3582" s="39"/>
      <c r="AG3582" s="47"/>
      <c r="AH3582" s="47"/>
      <c r="AK3582" s="3" t="s">
        <v>62</v>
      </c>
      <c r="AN3582" s="47"/>
      <c r="AO3582" s="47"/>
      <c r="AQ3582" s="47"/>
    </row>
    <row r="3583" spans="1:43" s="4" customFormat="1" ht="15" x14ac:dyDescent="0.25">
      <c r="A3583" s="48"/>
      <c r="B3583" s="49" t="s">
        <v>73</v>
      </c>
      <c r="C3583" s="372" t="s">
        <v>175</v>
      </c>
      <c r="D3583" s="372"/>
      <c r="E3583" s="372"/>
      <c r="F3583" s="51"/>
      <c r="G3583" s="52"/>
      <c r="H3583" s="52"/>
      <c r="I3583" s="52"/>
      <c r="J3583" s="53">
        <v>1.81</v>
      </c>
      <c r="K3583" s="54">
        <v>1.1499999999999999</v>
      </c>
      <c r="L3583" s="53">
        <v>4.16</v>
      </c>
      <c r="M3583" s="52"/>
      <c r="N3583" s="58"/>
      <c r="AF3583" s="39"/>
      <c r="AG3583" s="47"/>
      <c r="AH3583" s="47"/>
      <c r="AK3583" s="3" t="s">
        <v>175</v>
      </c>
      <c r="AN3583" s="47"/>
      <c r="AO3583" s="47"/>
      <c r="AQ3583" s="47"/>
    </row>
    <row r="3584" spans="1:43" s="4" customFormat="1" ht="15" x14ac:dyDescent="0.25">
      <c r="A3584" s="48"/>
      <c r="B3584" s="49" t="s">
        <v>78</v>
      </c>
      <c r="C3584" s="372" t="s">
        <v>176</v>
      </c>
      <c r="D3584" s="372"/>
      <c r="E3584" s="372"/>
      <c r="F3584" s="51"/>
      <c r="G3584" s="52"/>
      <c r="H3584" s="52"/>
      <c r="I3584" s="52"/>
      <c r="J3584" s="53">
        <v>0.26</v>
      </c>
      <c r="K3584" s="54">
        <v>1.1499999999999999</v>
      </c>
      <c r="L3584" s="53">
        <v>0.6</v>
      </c>
      <c r="M3584" s="54">
        <v>34.96</v>
      </c>
      <c r="N3584" s="64">
        <v>20.98</v>
      </c>
      <c r="AF3584" s="39"/>
      <c r="AG3584" s="47"/>
      <c r="AH3584" s="47"/>
      <c r="AK3584" s="3" t="s">
        <v>176</v>
      </c>
      <c r="AN3584" s="47"/>
      <c r="AO3584" s="47"/>
      <c r="AQ3584" s="47"/>
    </row>
    <row r="3585" spans="1:43" s="4" customFormat="1" ht="15" x14ac:dyDescent="0.25">
      <c r="A3585" s="48"/>
      <c r="B3585" s="49" t="s">
        <v>122</v>
      </c>
      <c r="C3585" s="372" t="s">
        <v>177</v>
      </c>
      <c r="D3585" s="372"/>
      <c r="E3585" s="372"/>
      <c r="F3585" s="51"/>
      <c r="G3585" s="52"/>
      <c r="H3585" s="52"/>
      <c r="I3585" s="52"/>
      <c r="J3585" s="53">
        <v>16.68</v>
      </c>
      <c r="K3585" s="52"/>
      <c r="L3585" s="53">
        <v>33.36</v>
      </c>
      <c r="M3585" s="52"/>
      <c r="N3585" s="58"/>
      <c r="AF3585" s="39"/>
      <c r="AG3585" s="47"/>
      <c r="AH3585" s="47"/>
      <c r="AK3585" s="3" t="s">
        <v>177</v>
      </c>
      <c r="AN3585" s="47"/>
      <c r="AO3585" s="47"/>
      <c r="AQ3585" s="47"/>
    </row>
    <row r="3586" spans="1:43" s="4" customFormat="1" ht="15" x14ac:dyDescent="0.25">
      <c r="A3586" s="56"/>
      <c r="B3586" s="49"/>
      <c r="C3586" s="372" t="s">
        <v>63</v>
      </c>
      <c r="D3586" s="372"/>
      <c r="E3586" s="372"/>
      <c r="F3586" s="51" t="s">
        <v>64</v>
      </c>
      <c r="G3586" s="54">
        <v>5.53</v>
      </c>
      <c r="H3586" s="54">
        <v>1.1499999999999999</v>
      </c>
      <c r="I3586" s="109">
        <v>12.718999999999999</v>
      </c>
      <c r="J3586" s="57"/>
      <c r="K3586" s="52"/>
      <c r="L3586" s="57"/>
      <c r="M3586" s="52"/>
      <c r="N3586" s="58"/>
      <c r="AF3586" s="39"/>
      <c r="AG3586" s="47"/>
      <c r="AH3586" s="47"/>
      <c r="AL3586" s="3" t="s">
        <v>63</v>
      </c>
      <c r="AN3586" s="47"/>
      <c r="AO3586" s="47"/>
      <c r="AQ3586" s="47"/>
    </row>
    <row r="3587" spans="1:43" s="4" customFormat="1" ht="15" x14ac:dyDescent="0.25">
      <c r="A3587" s="56"/>
      <c r="B3587" s="49"/>
      <c r="C3587" s="372" t="s">
        <v>178</v>
      </c>
      <c r="D3587" s="372"/>
      <c r="E3587" s="372"/>
      <c r="F3587" s="51" t="s">
        <v>64</v>
      </c>
      <c r="G3587" s="54">
        <v>0.02</v>
      </c>
      <c r="H3587" s="54">
        <v>1.1499999999999999</v>
      </c>
      <c r="I3587" s="109">
        <v>4.5999999999999999E-2</v>
      </c>
      <c r="J3587" s="57"/>
      <c r="K3587" s="52"/>
      <c r="L3587" s="57"/>
      <c r="M3587" s="52"/>
      <c r="N3587" s="58"/>
      <c r="AF3587" s="39"/>
      <c r="AG3587" s="47"/>
      <c r="AH3587" s="47"/>
      <c r="AL3587" s="3" t="s">
        <v>178</v>
      </c>
      <c r="AN3587" s="47"/>
      <c r="AO3587" s="47"/>
      <c r="AQ3587" s="47"/>
    </row>
    <row r="3588" spans="1:43" s="4" customFormat="1" ht="15" x14ac:dyDescent="0.25">
      <c r="A3588" s="48"/>
      <c r="B3588" s="49"/>
      <c r="C3588" s="375" t="s">
        <v>65</v>
      </c>
      <c r="D3588" s="375"/>
      <c r="E3588" s="375"/>
      <c r="F3588" s="59"/>
      <c r="G3588" s="60"/>
      <c r="H3588" s="60"/>
      <c r="I3588" s="60"/>
      <c r="J3588" s="61">
        <v>70.47</v>
      </c>
      <c r="K3588" s="60"/>
      <c r="L3588" s="61">
        <v>157.07</v>
      </c>
      <c r="M3588" s="60"/>
      <c r="N3588" s="62"/>
      <c r="AF3588" s="39"/>
      <c r="AG3588" s="47"/>
      <c r="AH3588" s="47"/>
      <c r="AM3588" s="3" t="s">
        <v>65</v>
      </c>
      <c r="AN3588" s="47"/>
      <c r="AO3588" s="47"/>
      <c r="AQ3588" s="47"/>
    </row>
    <row r="3589" spans="1:43" s="4" customFormat="1" ht="15" x14ac:dyDescent="0.25">
      <c r="A3589" s="56"/>
      <c r="B3589" s="49"/>
      <c r="C3589" s="372" t="s">
        <v>66</v>
      </c>
      <c r="D3589" s="372"/>
      <c r="E3589" s="372"/>
      <c r="F3589" s="51"/>
      <c r="G3589" s="52"/>
      <c r="H3589" s="52"/>
      <c r="I3589" s="52"/>
      <c r="J3589" s="57"/>
      <c r="K3589" s="52"/>
      <c r="L3589" s="53">
        <v>120.15</v>
      </c>
      <c r="M3589" s="52"/>
      <c r="N3589" s="55">
        <v>4200.45</v>
      </c>
      <c r="AF3589" s="39"/>
      <c r="AG3589" s="47"/>
      <c r="AH3589" s="47"/>
      <c r="AL3589" s="3" t="s">
        <v>66</v>
      </c>
      <c r="AN3589" s="47"/>
      <c r="AO3589" s="47"/>
      <c r="AQ3589" s="47"/>
    </row>
    <row r="3590" spans="1:43" s="4" customFormat="1" ht="23.25" x14ac:dyDescent="0.25">
      <c r="A3590" s="56"/>
      <c r="B3590" s="49" t="s">
        <v>681</v>
      </c>
      <c r="C3590" s="372" t="s">
        <v>682</v>
      </c>
      <c r="D3590" s="372"/>
      <c r="E3590" s="372"/>
      <c r="F3590" s="51" t="s">
        <v>69</v>
      </c>
      <c r="G3590" s="63">
        <v>97</v>
      </c>
      <c r="H3590" s="52"/>
      <c r="I3590" s="63">
        <v>97</v>
      </c>
      <c r="J3590" s="57"/>
      <c r="K3590" s="52"/>
      <c r="L3590" s="53">
        <v>116.55</v>
      </c>
      <c r="M3590" s="52"/>
      <c r="N3590" s="55">
        <v>4074.44</v>
      </c>
      <c r="AF3590" s="39"/>
      <c r="AG3590" s="47"/>
      <c r="AH3590" s="47"/>
      <c r="AL3590" s="3" t="s">
        <v>682</v>
      </c>
      <c r="AN3590" s="47"/>
      <c r="AO3590" s="47"/>
      <c r="AQ3590" s="47"/>
    </row>
    <row r="3591" spans="1:43" s="4" customFormat="1" ht="23.25" x14ac:dyDescent="0.25">
      <c r="A3591" s="56"/>
      <c r="B3591" s="49" t="s">
        <v>683</v>
      </c>
      <c r="C3591" s="372" t="s">
        <v>684</v>
      </c>
      <c r="D3591" s="372"/>
      <c r="E3591" s="372"/>
      <c r="F3591" s="51" t="s">
        <v>69</v>
      </c>
      <c r="G3591" s="63">
        <v>51</v>
      </c>
      <c r="H3591" s="52"/>
      <c r="I3591" s="63">
        <v>51</v>
      </c>
      <c r="J3591" s="57"/>
      <c r="K3591" s="52"/>
      <c r="L3591" s="53">
        <v>61.28</v>
      </c>
      <c r="M3591" s="52"/>
      <c r="N3591" s="55">
        <v>2142.23</v>
      </c>
      <c r="AF3591" s="39"/>
      <c r="AG3591" s="47"/>
      <c r="AH3591" s="47"/>
      <c r="AL3591" s="3" t="s">
        <v>684</v>
      </c>
      <c r="AN3591" s="47"/>
      <c r="AO3591" s="47"/>
      <c r="AQ3591" s="47"/>
    </row>
    <row r="3592" spans="1:43" s="4" customFormat="1" ht="15" x14ac:dyDescent="0.25">
      <c r="A3592" s="65"/>
      <c r="B3592" s="66"/>
      <c r="C3592" s="374" t="s">
        <v>72</v>
      </c>
      <c r="D3592" s="374"/>
      <c r="E3592" s="374"/>
      <c r="F3592" s="42"/>
      <c r="G3592" s="43"/>
      <c r="H3592" s="43"/>
      <c r="I3592" s="43"/>
      <c r="J3592" s="45"/>
      <c r="K3592" s="43"/>
      <c r="L3592" s="67">
        <v>334.9</v>
      </c>
      <c r="M3592" s="60"/>
      <c r="N3592" s="46"/>
      <c r="AF3592" s="39"/>
      <c r="AG3592" s="47"/>
      <c r="AH3592" s="47"/>
      <c r="AN3592" s="47" t="s">
        <v>72</v>
      </c>
      <c r="AO3592" s="47"/>
      <c r="AQ3592" s="47"/>
    </row>
    <row r="3593" spans="1:43" s="4" customFormat="1" ht="23.25" x14ac:dyDescent="0.25">
      <c r="A3593" s="40" t="s">
        <v>1254</v>
      </c>
      <c r="B3593" s="41" t="s">
        <v>774</v>
      </c>
      <c r="C3593" s="374" t="s">
        <v>875</v>
      </c>
      <c r="D3593" s="374"/>
      <c r="E3593" s="374"/>
      <c r="F3593" s="42" t="s">
        <v>61</v>
      </c>
      <c r="G3593" s="43">
        <v>2</v>
      </c>
      <c r="H3593" s="44">
        <v>1</v>
      </c>
      <c r="I3593" s="44">
        <v>2</v>
      </c>
      <c r="J3593" s="105">
        <v>4818.91</v>
      </c>
      <c r="K3593" s="43"/>
      <c r="L3593" s="105">
        <v>1127.23</v>
      </c>
      <c r="M3593" s="68">
        <v>8.5500000000000007</v>
      </c>
      <c r="N3593" s="115">
        <v>9637.82</v>
      </c>
      <c r="AF3593" s="39"/>
      <c r="AG3593" s="47"/>
      <c r="AH3593" s="47" t="s">
        <v>875</v>
      </c>
      <c r="AN3593" s="47"/>
      <c r="AO3593" s="47"/>
      <c r="AQ3593" s="47"/>
    </row>
    <row r="3594" spans="1:43" s="4" customFormat="1" ht="15" x14ac:dyDescent="0.25">
      <c r="A3594" s="65"/>
      <c r="B3594" s="66"/>
      <c r="C3594" s="374" t="s">
        <v>72</v>
      </c>
      <c r="D3594" s="374"/>
      <c r="E3594" s="374"/>
      <c r="F3594" s="42"/>
      <c r="G3594" s="43"/>
      <c r="H3594" s="43"/>
      <c r="I3594" s="43"/>
      <c r="J3594" s="45"/>
      <c r="K3594" s="43"/>
      <c r="L3594" s="105">
        <v>1127.23</v>
      </c>
      <c r="M3594" s="60"/>
      <c r="N3594" s="115">
        <v>9637.82</v>
      </c>
      <c r="AF3594" s="39"/>
      <c r="AG3594" s="47"/>
      <c r="AH3594" s="47"/>
      <c r="AN3594" s="47" t="s">
        <v>72</v>
      </c>
      <c r="AO3594" s="47"/>
      <c r="AQ3594" s="47"/>
    </row>
    <row r="3595" spans="1:43" s="4" customFormat="1" ht="0" hidden="1" customHeight="1" x14ac:dyDescent="0.25">
      <c r="A3595" s="71"/>
      <c r="B3595" s="72"/>
      <c r="C3595" s="72"/>
      <c r="D3595" s="72"/>
      <c r="E3595" s="72"/>
      <c r="F3595" s="73"/>
      <c r="G3595" s="73"/>
      <c r="H3595" s="73"/>
      <c r="I3595" s="73"/>
      <c r="J3595" s="74"/>
      <c r="K3595" s="73"/>
      <c r="L3595" s="74"/>
      <c r="M3595" s="52"/>
      <c r="N3595" s="74"/>
      <c r="AF3595" s="39"/>
      <c r="AG3595" s="47"/>
      <c r="AH3595" s="47"/>
      <c r="AN3595" s="47"/>
      <c r="AO3595" s="47"/>
      <c r="AQ3595" s="47"/>
    </row>
    <row r="3596" spans="1:43" s="4" customFormat="1" ht="23.25" x14ac:dyDescent="0.25">
      <c r="A3596" s="78"/>
      <c r="B3596" s="79"/>
      <c r="C3596" s="374" t="s">
        <v>1255</v>
      </c>
      <c r="D3596" s="374"/>
      <c r="E3596" s="374"/>
      <c r="F3596" s="374"/>
      <c r="G3596" s="374"/>
      <c r="H3596" s="374"/>
      <c r="I3596" s="374"/>
      <c r="J3596" s="374"/>
      <c r="K3596" s="374"/>
      <c r="L3596" s="80"/>
      <c r="M3596" s="81"/>
      <c r="N3596" s="82"/>
      <c r="AF3596" s="39"/>
      <c r="AG3596" s="47"/>
      <c r="AH3596" s="47"/>
      <c r="AN3596" s="47"/>
      <c r="AO3596" s="47" t="s">
        <v>1255</v>
      </c>
      <c r="AQ3596" s="47"/>
    </row>
    <row r="3597" spans="1:43" s="4" customFormat="1" ht="15" x14ac:dyDescent="0.25">
      <c r="A3597" s="83"/>
      <c r="B3597" s="49"/>
      <c r="C3597" s="372" t="s">
        <v>83</v>
      </c>
      <c r="D3597" s="372"/>
      <c r="E3597" s="372"/>
      <c r="F3597" s="372"/>
      <c r="G3597" s="372"/>
      <c r="H3597" s="372"/>
      <c r="I3597" s="372"/>
      <c r="J3597" s="372"/>
      <c r="K3597" s="372"/>
      <c r="L3597" s="106">
        <v>10184.870000000001</v>
      </c>
      <c r="M3597" s="85"/>
      <c r="N3597" s="86">
        <v>101156.52</v>
      </c>
      <c r="AF3597" s="39"/>
      <c r="AG3597" s="47"/>
      <c r="AH3597" s="47"/>
      <c r="AN3597" s="47"/>
      <c r="AO3597" s="47"/>
      <c r="AP3597" s="3" t="s">
        <v>83</v>
      </c>
      <c r="AQ3597" s="47"/>
    </row>
    <row r="3598" spans="1:43" s="4" customFormat="1" ht="15" x14ac:dyDescent="0.25">
      <c r="A3598" s="83"/>
      <c r="B3598" s="49"/>
      <c r="C3598" s="372" t="s">
        <v>84</v>
      </c>
      <c r="D3598" s="372"/>
      <c r="E3598" s="372"/>
      <c r="F3598" s="372"/>
      <c r="G3598" s="372"/>
      <c r="H3598" s="372"/>
      <c r="I3598" s="372"/>
      <c r="J3598" s="372"/>
      <c r="K3598" s="372"/>
      <c r="L3598" s="87"/>
      <c r="M3598" s="85"/>
      <c r="N3598" s="88"/>
      <c r="AF3598" s="39"/>
      <c r="AG3598" s="47"/>
      <c r="AH3598" s="47"/>
      <c r="AN3598" s="47"/>
      <c r="AO3598" s="47"/>
      <c r="AP3598" s="3" t="s">
        <v>84</v>
      </c>
      <c r="AQ3598" s="47"/>
    </row>
    <row r="3599" spans="1:43" s="4" customFormat="1" ht="15" x14ac:dyDescent="0.25">
      <c r="A3599" s="83"/>
      <c r="B3599" s="49"/>
      <c r="C3599" s="372" t="s">
        <v>85</v>
      </c>
      <c r="D3599" s="372"/>
      <c r="E3599" s="372"/>
      <c r="F3599" s="372"/>
      <c r="G3599" s="372"/>
      <c r="H3599" s="372"/>
      <c r="I3599" s="372"/>
      <c r="J3599" s="372"/>
      <c r="K3599" s="372"/>
      <c r="L3599" s="84">
        <v>482.47</v>
      </c>
      <c r="M3599" s="85"/>
      <c r="N3599" s="86">
        <v>16867.16</v>
      </c>
      <c r="AF3599" s="39"/>
      <c r="AG3599" s="47"/>
      <c r="AH3599" s="47"/>
      <c r="AN3599" s="47"/>
      <c r="AO3599" s="47"/>
      <c r="AP3599" s="3" t="s">
        <v>85</v>
      </c>
      <c r="AQ3599" s="47"/>
    </row>
    <row r="3600" spans="1:43" s="4" customFormat="1" ht="15" x14ac:dyDescent="0.25">
      <c r="A3600" s="83"/>
      <c r="B3600" s="49"/>
      <c r="C3600" s="372" t="s">
        <v>193</v>
      </c>
      <c r="D3600" s="372"/>
      <c r="E3600" s="372"/>
      <c r="F3600" s="372"/>
      <c r="G3600" s="372"/>
      <c r="H3600" s="372"/>
      <c r="I3600" s="372"/>
      <c r="J3600" s="372"/>
      <c r="K3600" s="372"/>
      <c r="L3600" s="84">
        <v>372.58</v>
      </c>
      <c r="M3600" s="85"/>
      <c r="N3600" s="86">
        <v>4519.3999999999996</v>
      </c>
      <c r="AF3600" s="39"/>
      <c r="AG3600" s="47"/>
      <c r="AH3600" s="47"/>
      <c r="AN3600" s="47"/>
      <c r="AO3600" s="47"/>
      <c r="AP3600" s="3" t="s">
        <v>193</v>
      </c>
      <c r="AQ3600" s="47"/>
    </row>
    <row r="3601" spans="1:43" s="4" customFormat="1" ht="15" x14ac:dyDescent="0.25">
      <c r="A3601" s="83"/>
      <c r="B3601" s="49"/>
      <c r="C3601" s="372" t="s">
        <v>194</v>
      </c>
      <c r="D3601" s="372"/>
      <c r="E3601" s="372"/>
      <c r="F3601" s="372"/>
      <c r="G3601" s="372"/>
      <c r="H3601" s="372"/>
      <c r="I3601" s="372"/>
      <c r="J3601" s="372"/>
      <c r="K3601" s="372"/>
      <c r="L3601" s="84">
        <v>51.81</v>
      </c>
      <c r="M3601" s="85"/>
      <c r="N3601" s="86">
        <v>1811.29</v>
      </c>
      <c r="AF3601" s="39"/>
      <c r="AG3601" s="47"/>
      <c r="AH3601" s="47"/>
      <c r="AN3601" s="47"/>
      <c r="AO3601" s="47"/>
      <c r="AP3601" s="3" t="s">
        <v>194</v>
      </c>
      <c r="AQ3601" s="47"/>
    </row>
    <row r="3602" spans="1:43" s="4" customFormat="1" ht="15" x14ac:dyDescent="0.25">
      <c r="A3602" s="83"/>
      <c r="B3602" s="49"/>
      <c r="C3602" s="372" t="s">
        <v>195</v>
      </c>
      <c r="D3602" s="372"/>
      <c r="E3602" s="372"/>
      <c r="F3602" s="372"/>
      <c r="G3602" s="372"/>
      <c r="H3602" s="372"/>
      <c r="I3602" s="372"/>
      <c r="J3602" s="372"/>
      <c r="K3602" s="372"/>
      <c r="L3602" s="106">
        <v>9329.82</v>
      </c>
      <c r="M3602" s="85"/>
      <c r="N3602" s="86">
        <v>79769.960000000006</v>
      </c>
      <c r="AF3602" s="39"/>
      <c r="AG3602" s="47"/>
      <c r="AH3602" s="47"/>
      <c r="AN3602" s="47"/>
      <c r="AO3602" s="47"/>
      <c r="AP3602" s="3" t="s">
        <v>195</v>
      </c>
      <c r="AQ3602" s="47"/>
    </row>
    <row r="3603" spans="1:43" s="4" customFormat="1" ht="15" x14ac:dyDescent="0.25">
      <c r="A3603" s="83"/>
      <c r="B3603" s="49"/>
      <c r="C3603" s="372" t="s">
        <v>196</v>
      </c>
      <c r="D3603" s="372"/>
      <c r="E3603" s="372"/>
      <c r="F3603" s="372"/>
      <c r="G3603" s="372"/>
      <c r="H3603" s="372"/>
      <c r="I3603" s="372"/>
      <c r="J3603" s="372"/>
      <c r="K3603" s="372"/>
      <c r="L3603" s="106">
        <v>3462.17</v>
      </c>
      <c r="M3603" s="85"/>
      <c r="N3603" s="86">
        <v>42714.03</v>
      </c>
      <c r="AF3603" s="39"/>
      <c r="AG3603" s="47"/>
      <c r="AH3603" s="47"/>
      <c r="AN3603" s="47"/>
      <c r="AO3603" s="47"/>
      <c r="AP3603" s="3" t="s">
        <v>196</v>
      </c>
      <c r="AQ3603" s="47"/>
    </row>
    <row r="3604" spans="1:43" s="4" customFormat="1" ht="15" x14ac:dyDescent="0.25">
      <c r="A3604" s="83"/>
      <c r="B3604" s="49"/>
      <c r="C3604" s="372" t="s">
        <v>84</v>
      </c>
      <c r="D3604" s="372"/>
      <c r="E3604" s="372"/>
      <c r="F3604" s="372"/>
      <c r="G3604" s="372"/>
      <c r="H3604" s="372"/>
      <c r="I3604" s="372"/>
      <c r="J3604" s="372"/>
      <c r="K3604" s="372"/>
      <c r="L3604" s="87"/>
      <c r="M3604" s="85"/>
      <c r="N3604" s="88"/>
      <c r="AF3604" s="39"/>
      <c r="AG3604" s="47"/>
      <c r="AH3604" s="47"/>
      <c r="AN3604" s="47"/>
      <c r="AO3604" s="47"/>
      <c r="AP3604" s="3" t="s">
        <v>84</v>
      </c>
      <c r="AQ3604" s="47"/>
    </row>
    <row r="3605" spans="1:43" s="4" customFormat="1" ht="15" x14ac:dyDescent="0.25">
      <c r="A3605" s="83"/>
      <c r="B3605" s="49"/>
      <c r="C3605" s="372" t="s">
        <v>197</v>
      </c>
      <c r="D3605" s="372"/>
      <c r="E3605" s="372"/>
      <c r="F3605" s="372"/>
      <c r="G3605" s="372"/>
      <c r="H3605" s="372"/>
      <c r="I3605" s="372"/>
      <c r="J3605" s="372"/>
      <c r="K3605" s="372"/>
      <c r="L3605" s="84">
        <v>149.49</v>
      </c>
      <c r="M3605" s="85"/>
      <c r="N3605" s="86">
        <v>5226.18</v>
      </c>
      <c r="AF3605" s="39"/>
      <c r="AG3605" s="47"/>
      <c r="AH3605" s="47"/>
      <c r="AN3605" s="47"/>
      <c r="AO3605" s="47"/>
      <c r="AP3605" s="3" t="s">
        <v>197</v>
      </c>
      <c r="AQ3605" s="47"/>
    </row>
    <row r="3606" spans="1:43" s="4" customFormat="1" ht="15" x14ac:dyDescent="0.25">
      <c r="A3606" s="83"/>
      <c r="B3606" s="49"/>
      <c r="C3606" s="372" t="s">
        <v>199</v>
      </c>
      <c r="D3606" s="372"/>
      <c r="E3606" s="372"/>
      <c r="F3606" s="372"/>
      <c r="G3606" s="372"/>
      <c r="H3606" s="372"/>
      <c r="I3606" s="372"/>
      <c r="J3606" s="372"/>
      <c r="K3606" s="372"/>
      <c r="L3606" s="84">
        <v>194.12</v>
      </c>
      <c r="M3606" s="85"/>
      <c r="N3606" s="88"/>
      <c r="AF3606" s="39"/>
      <c r="AG3606" s="47"/>
      <c r="AH3606" s="47"/>
      <c r="AN3606" s="47"/>
      <c r="AO3606" s="47"/>
      <c r="AP3606" s="3" t="s">
        <v>199</v>
      </c>
      <c r="AQ3606" s="47"/>
    </row>
    <row r="3607" spans="1:43" s="4" customFormat="1" ht="15" x14ac:dyDescent="0.25">
      <c r="A3607" s="83"/>
      <c r="B3607" s="49"/>
      <c r="C3607" s="372" t="s">
        <v>200</v>
      </c>
      <c r="D3607" s="372"/>
      <c r="E3607" s="372"/>
      <c r="F3607" s="372"/>
      <c r="G3607" s="372"/>
      <c r="H3607" s="372"/>
      <c r="I3607" s="372"/>
      <c r="J3607" s="372"/>
      <c r="K3607" s="372"/>
      <c r="L3607" s="84">
        <v>23.74</v>
      </c>
      <c r="M3607" s="85"/>
      <c r="N3607" s="121">
        <v>829.95</v>
      </c>
      <c r="AF3607" s="39"/>
      <c r="AG3607" s="47"/>
      <c r="AH3607" s="47"/>
      <c r="AN3607" s="47"/>
      <c r="AO3607" s="47"/>
      <c r="AP3607" s="3" t="s">
        <v>200</v>
      </c>
      <c r="AQ3607" s="47"/>
    </row>
    <row r="3608" spans="1:43" s="4" customFormat="1" ht="15" x14ac:dyDescent="0.25">
      <c r="A3608" s="83"/>
      <c r="B3608" s="49"/>
      <c r="C3608" s="372" t="s">
        <v>201</v>
      </c>
      <c r="D3608" s="372"/>
      <c r="E3608" s="372"/>
      <c r="F3608" s="372"/>
      <c r="G3608" s="372"/>
      <c r="H3608" s="372"/>
      <c r="I3608" s="372"/>
      <c r="J3608" s="372"/>
      <c r="K3608" s="372"/>
      <c r="L3608" s="106">
        <v>2797.87</v>
      </c>
      <c r="M3608" s="85"/>
      <c r="N3608" s="88"/>
      <c r="AF3608" s="39"/>
      <c r="AG3608" s="47"/>
      <c r="AH3608" s="47"/>
      <c r="AN3608" s="47"/>
      <c r="AO3608" s="47"/>
      <c r="AP3608" s="3" t="s">
        <v>201</v>
      </c>
      <c r="AQ3608" s="47"/>
    </row>
    <row r="3609" spans="1:43" s="4" customFormat="1" ht="15" x14ac:dyDescent="0.25">
      <c r="A3609" s="83"/>
      <c r="B3609" s="49"/>
      <c r="C3609" s="372" t="s">
        <v>202</v>
      </c>
      <c r="D3609" s="372"/>
      <c r="E3609" s="372"/>
      <c r="F3609" s="372"/>
      <c r="G3609" s="372"/>
      <c r="H3609" s="372"/>
      <c r="I3609" s="372"/>
      <c r="J3609" s="372"/>
      <c r="K3609" s="372"/>
      <c r="L3609" s="84">
        <v>197.59</v>
      </c>
      <c r="M3609" s="85"/>
      <c r="N3609" s="86">
        <v>6907.76</v>
      </c>
      <c r="AF3609" s="39"/>
      <c r="AG3609" s="47"/>
      <c r="AH3609" s="47"/>
      <c r="AN3609" s="47"/>
      <c r="AO3609" s="47"/>
      <c r="AP3609" s="3" t="s">
        <v>202</v>
      </c>
      <c r="AQ3609" s="47"/>
    </row>
    <row r="3610" spans="1:43" s="4" customFormat="1" ht="15" x14ac:dyDescent="0.25">
      <c r="A3610" s="83"/>
      <c r="B3610" s="49"/>
      <c r="C3610" s="372" t="s">
        <v>203</v>
      </c>
      <c r="D3610" s="372"/>
      <c r="E3610" s="372"/>
      <c r="F3610" s="372"/>
      <c r="G3610" s="372"/>
      <c r="H3610" s="372"/>
      <c r="I3610" s="372"/>
      <c r="J3610" s="372"/>
      <c r="K3610" s="372"/>
      <c r="L3610" s="84">
        <v>123.1</v>
      </c>
      <c r="M3610" s="85"/>
      <c r="N3610" s="86">
        <v>4303.62</v>
      </c>
      <c r="AF3610" s="39"/>
      <c r="AG3610" s="47"/>
      <c r="AH3610" s="47"/>
      <c r="AN3610" s="47"/>
      <c r="AO3610" s="47"/>
      <c r="AP3610" s="3" t="s">
        <v>203</v>
      </c>
      <c r="AQ3610" s="47"/>
    </row>
    <row r="3611" spans="1:43" s="4" customFormat="1" ht="15" x14ac:dyDescent="0.25">
      <c r="A3611" s="83"/>
      <c r="B3611" s="49"/>
      <c r="C3611" s="372" t="s">
        <v>777</v>
      </c>
      <c r="D3611" s="372"/>
      <c r="E3611" s="372"/>
      <c r="F3611" s="372"/>
      <c r="G3611" s="372"/>
      <c r="H3611" s="372"/>
      <c r="I3611" s="372"/>
      <c r="J3611" s="372"/>
      <c r="K3611" s="372"/>
      <c r="L3611" s="106">
        <v>7577.74</v>
      </c>
      <c r="M3611" s="85"/>
      <c r="N3611" s="86">
        <v>88334.91</v>
      </c>
      <c r="AF3611" s="39"/>
      <c r="AG3611" s="47"/>
      <c r="AH3611" s="47"/>
      <c r="AN3611" s="47"/>
      <c r="AO3611" s="47"/>
      <c r="AP3611" s="3" t="s">
        <v>777</v>
      </c>
      <c r="AQ3611" s="47"/>
    </row>
    <row r="3612" spans="1:43" s="4" customFormat="1" ht="15" x14ac:dyDescent="0.25">
      <c r="A3612" s="83"/>
      <c r="B3612" s="49"/>
      <c r="C3612" s="372" t="s">
        <v>84</v>
      </c>
      <c r="D3612" s="372"/>
      <c r="E3612" s="372"/>
      <c r="F3612" s="372"/>
      <c r="G3612" s="372"/>
      <c r="H3612" s="372"/>
      <c r="I3612" s="372"/>
      <c r="J3612" s="372"/>
      <c r="K3612" s="372"/>
      <c r="L3612" s="87"/>
      <c r="M3612" s="85"/>
      <c r="N3612" s="88"/>
      <c r="AF3612" s="39"/>
      <c r="AG3612" s="47"/>
      <c r="AH3612" s="47"/>
      <c r="AN3612" s="47"/>
      <c r="AO3612" s="47"/>
      <c r="AP3612" s="3" t="s">
        <v>84</v>
      </c>
      <c r="AQ3612" s="47"/>
    </row>
    <row r="3613" spans="1:43" s="4" customFormat="1" ht="15" x14ac:dyDescent="0.25">
      <c r="A3613" s="83"/>
      <c r="B3613" s="49"/>
      <c r="C3613" s="372" t="s">
        <v>197</v>
      </c>
      <c r="D3613" s="372"/>
      <c r="E3613" s="372"/>
      <c r="F3613" s="372"/>
      <c r="G3613" s="372"/>
      <c r="H3613" s="372"/>
      <c r="I3613" s="372"/>
      <c r="J3613" s="372"/>
      <c r="K3613" s="372"/>
      <c r="L3613" s="84">
        <v>332.98</v>
      </c>
      <c r="M3613" s="85"/>
      <c r="N3613" s="86">
        <v>11640.98</v>
      </c>
      <c r="AF3613" s="39"/>
      <c r="AG3613" s="47"/>
      <c r="AH3613" s="47"/>
      <c r="AN3613" s="47"/>
      <c r="AO3613" s="47"/>
      <c r="AP3613" s="3" t="s">
        <v>197</v>
      </c>
      <c r="AQ3613" s="47"/>
    </row>
    <row r="3614" spans="1:43" s="4" customFormat="1" ht="15" x14ac:dyDescent="0.25">
      <c r="A3614" s="83"/>
      <c r="B3614" s="49"/>
      <c r="C3614" s="372" t="s">
        <v>199</v>
      </c>
      <c r="D3614" s="372"/>
      <c r="E3614" s="372"/>
      <c r="F3614" s="372"/>
      <c r="G3614" s="372"/>
      <c r="H3614" s="372"/>
      <c r="I3614" s="372"/>
      <c r="J3614" s="372"/>
      <c r="K3614" s="372"/>
      <c r="L3614" s="84">
        <v>178.46</v>
      </c>
      <c r="M3614" s="85"/>
      <c r="N3614" s="88"/>
      <c r="AF3614" s="39"/>
      <c r="AG3614" s="47"/>
      <c r="AH3614" s="47"/>
      <c r="AN3614" s="47"/>
      <c r="AO3614" s="47"/>
      <c r="AP3614" s="3" t="s">
        <v>199</v>
      </c>
      <c r="AQ3614" s="47"/>
    </row>
    <row r="3615" spans="1:43" s="4" customFormat="1" ht="15" x14ac:dyDescent="0.25">
      <c r="A3615" s="83"/>
      <c r="B3615" s="49"/>
      <c r="C3615" s="372" t="s">
        <v>200</v>
      </c>
      <c r="D3615" s="372"/>
      <c r="E3615" s="372"/>
      <c r="F3615" s="372"/>
      <c r="G3615" s="372"/>
      <c r="H3615" s="372"/>
      <c r="I3615" s="372"/>
      <c r="J3615" s="372"/>
      <c r="K3615" s="372"/>
      <c r="L3615" s="84">
        <v>28.07</v>
      </c>
      <c r="M3615" s="85"/>
      <c r="N3615" s="121">
        <v>981.34</v>
      </c>
      <c r="AF3615" s="39"/>
      <c r="AG3615" s="47"/>
      <c r="AH3615" s="47"/>
      <c r="AN3615" s="47"/>
      <c r="AO3615" s="47"/>
      <c r="AP3615" s="3" t="s">
        <v>200</v>
      </c>
      <c r="AQ3615" s="47"/>
    </row>
    <row r="3616" spans="1:43" s="4" customFormat="1" ht="15" x14ac:dyDescent="0.25">
      <c r="A3616" s="83"/>
      <c r="B3616" s="49"/>
      <c r="C3616" s="372" t="s">
        <v>201</v>
      </c>
      <c r="D3616" s="372"/>
      <c r="E3616" s="372"/>
      <c r="F3616" s="372"/>
      <c r="G3616" s="372"/>
      <c r="H3616" s="372"/>
      <c r="I3616" s="372"/>
      <c r="J3616" s="372"/>
      <c r="K3616" s="372"/>
      <c r="L3616" s="106">
        <v>6531.95</v>
      </c>
      <c r="M3616" s="85"/>
      <c r="N3616" s="88"/>
      <c r="AF3616" s="39"/>
      <c r="AG3616" s="47"/>
      <c r="AH3616" s="47"/>
      <c r="AN3616" s="47"/>
      <c r="AO3616" s="47"/>
      <c r="AP3616" s="3" t="s">
        <v>201</v>
      </c>
      <c r="AQ3616" s="47"/>
    </row>
    <row r="3617" spans="1:43" s="4" customFormat="1" ht="15" x14ac:dyDescent="0.25">
      <c r="A3617" s="83"/>
      <c r="B3617" s="49"/>
      <c r="C3617" s="372" t="s">
        <v>202</v>
      </c>
      <c r="D3617" s="372"/>
      <c r="E3617" s="372"/>
      <c r="F3617" s="372"/>
      <c r="G3617" s="372"/>
      <c r="H3617" s="372"/>
      <c r="I3617" s="372"/>
      <c r="J3617" s="372"/>
      <c r="K3617" s="372"/>
      <c r="L3617" s="84">
        <v>350.21</v>
      </c>
      <c r="M3617" s="85"/>
      <c r="N3617" s="86">
        <v>12243.66</v>
      </c>
      <c r="AF3617" s="39"/>
      <c r="AG3617" s="47"/>
      <c r="AH3617" s="47"/>
      <c r="AN3617" s="47"/>
      <c r="AO3617" s="47"/>
      <c r="AP3617" s="3" t="s">
        <v>202</v>
      </c>
      <c r="AQ3617" s="47"/>
    </row>
    <row r="3618" spans="1:43" s="4" customFormat="1" ht="15" x14ac:dyDescent="0.25">
      <c r="A3618" s="83"/>
      <c r="B3618" s="49"/>
      <c r="C3618" s="372" t="s">
        <v>203</v>
      </c>
      <c r="D3618" s="372"/>
      <c r="E3618" s="372"/>
      <c r="F3618" s="372"/>
      <c r="G3618" s="372"/>
      <c r="H3618" s="372"/>
      <c r="I3618" s="372"/>
      <c r="J3618" s="372"/>
      <c r="K3618" s="372"/>
      <c r="L3618" s="84">
        <v>184.14</v>
      </c>
      <c r="M3618" s="85"/>
      <c r="N3618" s="86">
        <v>6437.38</v>
      </c>
      <c r="AF3618" s="39"/>
      <c r="AG3618" s="47"/>
      <c r="AH3618" s="47"/>
      <c r="AN3618" s="47"/>
      <c r="AO3618" s="47"/>
      <c r="AP3618" s="3" t="s">
        <v>203</v>
      </c>
      <c r="AQ3618" s="47"/>
    </row>
    <row r="3619" spans="1:43" s="4" customFormat="1" ht="15" x14ac:dyDescent="0.25">
      <c r="A3619" s="83"/>
      <c r="B3619" s="49"/>
      <c r="C3619" s="372" t="s">
        <v>92</v>
      </c>
      <c r="D3619" s="372"/>
      <c r="E3619" s="372"/>
      <c r="F3619" s="372"/>
      <c r="G3619" s="372"/>
      <c r="H3619" s="372"/>
      <c r="I3619" s="372"/>
      <c r="J3619" s="372"/>
      <c r="K3619" s="372"/>
      <c r="L3619" s="84">
        <v>534.28</v>
      </c>
      <c r="M3619" s="85"/>
      <c r="N3619" s="86">
        <v>18678.45</v>
      </c>
      <c r="AF3619" s="39"/>
      <c r="AG3619" s="47"/>
      <c r="AH3619" s="47"/>
      <c r="AN3619" s="47"/>
      <c r="AO3619" s="47"/>
      <c r="AP3619" s="3" t="s">
        <v>92</v>
      </c>
      <c r="AQ3619" s="47"/>
    </row>
    <row r="3620" spans="1:43" s="4" customFormat="1" ht="15" x14ac:dyDescent="0.25">
      <c r="A3620" s="83"/>
      <c r="B3620" s="49"/>
      <c r="C3620" s="372" t="s">
        <v>93</v>
      </c>
      <c r="D3620" s="372"/>
      <c r="E3620" s="372"/>
      <c r="F3620" s="372"/>
      <c r="G3620" s="372"/>
      <c r="H3620" s="372"/>
      <c r="I3620" s="372"/>
      <c r="J3620" s="372"/>
      <c r="K3620" s="372"/>
      <c r="L3620" s="84">
        <v>547.79999999999995</v>
      </c>
      <c r="M3620" s="85"/>
      <c r="N3620" s="86">
        <v>19151.419999999998</v>
      </c>
      <c r="AF3620" s="39"/>
      <c r="AG3620" s="47"/>
      <c r="AH3620" s="47"/>
      <c r="AN3620" s="47"/>
      <c r="AO3620" s="47"/>
      <c r="AP3620" s="3" t="s">
        <v>93</v>
      </c>
      <c r="AQ3620" s="47"/>
    </row>
    <row r="3621" spans="1:43" s="4" customFormat="1" ht="15" x14ac:dyDescent="0.25">
      <c r="A3621" s="83"/>
      <c r="B3621" s="49"/>
      <c r="C3621" s="372" t="s">
        <v>94</v>
      </c>
      <c r="D3621" s="372"/>
      <c r="E3621" s="372"/>
      <c r="F3621" s="372"/>
      <c r="G3621" s="372"/>
      <c r="H3621" s="372"/>
      <c r="I3621" s="372"/>
      <c r="J3621" s="372"/>
      <c r="K3621" s="372"/>
      <c r="L3621" s="84">
        <v>307.24</v>
      </c>
      <c r="M3621" s="85"/>
      <c r="N3621" s="86">
        <v>10741</v>
      </c>
      <c r="AF3621" s="39"/>
      <c r="AG3621" s="47"/>
      <c r="AH3621" s="47"/>
      <c r="AN3621" s="47"/>
      <c r="AO3621" s="47"/>
      <c r="AP3621" s="3" t="s">
        <v>94</v>
      </c>
      <c r="AQ3621" s="47"/>
    </row>
    <row r="3622" spans="1:43" s="4" customFormat="1" ht="23.25" x14ac:dyDescent="0.25">
      <c r="A3622" s="83"/>
      <c r="B3622" s="89"/>
      <c r="C3622" s="373" t="s">
        <v>1256</v>
      </c>
      <c r="D3622" s="373"/>
      <c r="E3622" s="373"/>
      <c r="F3622" s="373"/>
      <c r="G3622" s="373"/>
      <c r="H3622" s="373"/>
      <c r="I3622" s="373"/>
      <c r="J3622" s="373"/>
      <c r="K3622" s="373"/>
      <c r="L3622" s="93">
        <v>11039.91</v>
      </c>
      <c r="M3622" s="91"/>
      <c r="N3622" s="92">
        <v>131048.94</v>
      </c>
      <c r="AF3622" s="39"/>
      <c r="AG3622" s="47"/>
      <c r="AH3622" s="47"/>
      <c r="AN3622" s="47"/>
      <c r="AO3622" s="47"/>
      <c r="AQ3622" s="47" t="s">
        <v>1256</v>
      </c>
    </row>
    <row r="3623" spans="1:43" s="4" customFormat="1" ht="15" x14ac:dyDescent="0.25">
      <c r="A3623" s="83"/>
      <c r="B3623" s="49"/>
      <c r="C3623" s="372" t="s">
        <v>84</v>
      </c>
      <c r="D3623" s="372"/>
      <c r="E3623" s="372"/>
      <c r="F3623" s="372"/>
      <c r="G3623" s="372"/>
      <c r="H3623" s="372"/>
      <c r="I3623" s="372"/>
      <c r="J3623" s="372"/>
      <c r="K3623" s="372"/>
      <c r="L3623" s="87"/>
      <c r="M3623" s="85"/>
      <c r="N3623" s="88"/>
      <c r="AF3623" s="39"/>
      <c r="AG3623" s="47"/>
      <c r="AH3623" s="47"/>
      <c r="AN3623" s="47"/>
      <c r="AO3623" s="47"/>
      <c r="AP3623" s="3" t="s">
        <v>84</v>
      </c>
      <c r="AQ3623" s="47"/>
    </row>
    <row r="3624" spans="1:43" s="4" customFormat="1" ht="15" x14ac:dyDescent="0.25">
      <c r="A3624" s="83"/>
      <c r="B3624" s="49"/>
      <c r="C3624" s="372" t="s">
        <v>241</v>
      </c>
      <c r="D3624" s="372"/>
      <c r="E3624" s="372"/>
      <c r="F3624" s="372"/>
      <c r="G3624" s="372"/>
      <c r="H3624" s="372"/>
      <c r="I3624" s="372"/>
      <c r="J3624" s="372"/>
      <c r="K3624" s="372"/>
      <c r="L3624" s="106">
        <v>2659.49</v>
      </c>
      <c r="M3624" s="85"/>
      <c r="N3624" s="86">
        <v>22738.71</v>
      </c>
      <c r="AF3624" s="39"/>
      <c r="AG3624" s="47"/>
      <c r="AH3624" s="47"/>
      <c r="AN3624" s="47"/>
      <c r="AO3624" s="47"/>
      <c r="AP3624" s="3" t="s">
        <v>241</v>
      </c>
      <c r="AQ3624" s="47"/>
    </row>
    <row r="3625" spans="1:43" s="4" customFormat="1" ht="15" x14ac:dyDescent="0.25">
      <c r="A3625" s="378" t="s">
        <v>1257</v>
      </c>
      <c r="B3625" s="379"/>
      <c r="C3625" s="379"/>
      <c r="D3625" s="379"/>
      <c r="E3625" s="379"/>
      <c r="F3625" s="379"/>
      <c r="G3625" s="379"/>
      <c r="H3625" s="379"/>
      <c r="I3625" s="379"/>
      <c r="J3625" s="379"/>
      <c r="K3625" s="379"/>
      <c r="L3625" s="379"/>
      <c r="M3625" s="379"/>
      <c r="N3625" s="380"/>
      <c r="AF3625" s="39" t="s">
        <v>1257</v>
      </c>
      <c r="AG3625" s="47"/>
      <c r="AH3625" s="47"/>
      <c r="AN3625" s="47"/>
      <c r="AO3625" s="47"/>
      <c r="AQ3625" s="47"/>
    </row>
    <row r="3626" spans="1:43" s="4" customFormat="1" ht="15" x14ac:dyDescent="0.25">
      <c r="A3626" s="381" t="s">
        <v>1258</v>
      </c>
      <c r="B3626" s="382"/>
      <c r="C3626" s="382"/>
      <c r="D3626" s="382"/>
      <c r="E3626" s="382"/>
      <c r="F3626" s="382"/>
      <c r="G3626" s="382"/>
      <c r="H3626" s="382"/>
      <c r="I3626" s="382"/>
      <c r="J3626" s="382"/>
      <c r="K3626" s="382"/>
      <c r="L3626" s="382"/>
      <c r="M3626" s="382"/>
      <c r="N3626" s="383"/>
      <c r="AF3626" s="39"/>
      <c r="AG3626" s="47" t="s">
        <v>1258</v>
      </c>
      <c r="AH3626" s="47"/>
      <c r="AN3626" s="47"/>
      <c r="AO3626" s="47"/>
      <c r="AQ3626" s="47"/>
    </row>
    <row r="3627" spans="1:43" s="4" customFormat="1" ht="57" x14ac:dyDescent="0.25">
      <c r="A3627" s="40" t="s">
        <v>1259</v>
      </c>
      <c r="B3627" s="41" t="s">
        <v>659</v>
      </c>
      <c r="C3627" s="374" t="s">
        <v>660</v>
      </c>
      <c r="D3627" s="374"/>
      <c r="E3627" s="374"/>
      <c r="F3627" s="42" t="s">
        <v>661</v>
      </c>
      <c r="G3627" s="43">
        <v>0.56999999999999995</v>
      </c>
      <c r="H3627" s="44">
        <v>1</v>
      </c>
      <c r="I3627" s="68">
        <v>0.56999999999999995</v>
      </c>
      <c r="J3627" s="45"/>
      <c r="K3627" s="43"/>
      <c r="L3627" s="45"/>
      <c r="M3627" s="43"/>
      <c r="N3627" s="46"/>
      <c r="AF3627" s="39"/>
      <c r="AG3627" s="47"/>
      <c r="AH3627" s="47" t="s">
        <v>660</v>
      </c>
      <c r="AN3627" s="47"/>
      <c r="AO3627" s="47"/>
      <c r="AQ3627" s="47"/>
    </row>
    <row r="3628" spans="1:43" s="4" customFormat="1" ht="15" x14ac:dyDescent="0.25">
      <c r="A3628" s="69"/>
      <c r="B3628" s="50"/>
      <c r="C3628" s="372" t="s">
        <v>1260</v>
      </c>
      <c r="D3628" s="372"/>
      <c r="E3628" s="372"/>
      <c r="F3628" s="372"/>
      <c r="G3628" s="372"/>
      <c r="H3628" s="372"/>
      <c r="I3628" s="372"/>
      <c r="J3628" s="372"/>
      <c r="K3628" s="372"/>
      <c r="L3628" s="372"/>
      <c r="M3628" s="372"/>
      <c r="N3628" s="377"/>
      <c r="AF3628" s="39"/>
      <c r="AG3628" s="47"/>
      <c r="AH3628" s="47"/>
      <c r="AI3628" s="3" t="s">
        <v>1260</v>
      </c>
      <c r="AN3628" s="47"/>
      <c r="AO3628" s="47"/>
      <c r="AQ3628" s="47"/>
    </row>
    <row r="3629" spans="1:43" s="4" customFormat="1" ht="22.5" x14ac:dyDescent="0.25">
      <c r="A3629" s="103"/>
      <c r="B3629" s="49" t="s">
        <v>217</v>
      </c>
      <c r="C3629" s="368" t="s">
        <v>218</v>
      </c>
      <c r="D3629" s="368"/>
      <c r="E3629" s="368"/>
      <c r="F3629" s="368"/>
      <c r="G3629" s="368"/>
      <c r="H3629" s="368"/>
      <c r="I3629" s="368"/>
      <c r="J3629" s="368"/>
      <c r="K3629" s="368"/>
      <c r="L3629" s="368"/>
      <c r="M3629" s="368"/>
      <c r="N3629" s="376"/>
      <c r="AF3629" s="39"/>
      <c r="AG3629" s="47"/>
      <c r="AH3629" s="47"/>
      <c r="AJ3629" s="3" t="s">
        <v>218</v>
      </c>
      <c r="AN3629" s="47"/>
      <c r="AO3629" s="47"/>
      <c r="AQ3629" s="47"/>
    </row>
    <row r="3630" spans="1:43" s="4" customFormat="1" ht="15" x14ac:dyDescent="0.25">
      <c r="A3630" s="48"/>
      <c r="B3630" s="49" t="s">
        <v>58</v>
      </c>
      <c r="C3630" s="372" t="s">
        <v>62</v>
      </c>
      <c r="D3630" s="372"/>
      <c r="E3630" s="372"/>
      <c r="F3630" s="51"/>
      <c r="G3630" s="52"/>
      <c r="H3630" s="52"/>
      <c r="I3630" s="52"/>
      <c r="J3630" s="53">
        <v>620.42999999999995</v>
      </c>
      <c r="K3630" s="54">
        <v>1.1499999999999999</v>
      </c>
      <c r="L3630" s="53">
        <v>406.69</v>
      </c>
      <c r="M3630" s="54">
        <v>34.96</v>
      </c>
      <c r="N3630" s="55">
        <v>14217.88</v>
      </c>
      <c r="AF3630" s="39"/>
      <c r="AG3630" s="47"/>
      <c r="AH3630" s="47"/>
      <c r="AK3630" s="3" t="s">
        <v>62</v>
      </c>
      <c r="AN3630" s="47"/>
      <c r="AO3630" s="47"/>
      <c r="AQ3630" s="47"/>
    </row>
    <row r="3631" spans="1:43" s="4" customFormat="1" ht="15" x14ac:dyDescent="0.25">
      <c r="A3631" s="48"/>
      <c r="B3631" s="49" t="s">
        <v>73</v>
      </c>
      <c r="C3631" s="372" t="s">
        <v>175</v>
      </c>
      <c r="D3631" s="372"/>
      <c r="E3631" s="372"/>
      <c r="F3631" s="51"/>
      <c r="G3631" s="52"/>
      <c r="H3631" s="52"/>
      <c r="I3631" s="52"/>
      <c r="J3631" s="107">
        <v>3092.82</v>
      </c>
      <c r="K3631" s="54">
        <v>1.1499999999999999</v>
      </c>
      <c r="L3631" s="107">
        <v>2027.34</v>
      </c>
      <c r="M3631" s="52"/>
      <c r="N3631" s="58"/>
      <c r="AF3631" s="39"/>
      <c r="AG3631" s="47"/>
      <c r="AH3631" s="47"/>
      <c r="AK3631" s="3" t="s">
        <v>175</v>
      </c>
      <c r="AN3631" s="47"/>
      <c r="AO3631" s="47"/>
      <c r="AQ3631" s="47"/>
    </row>
    <row r="3632" spans="1:43" s="4" customFormat="1" ht="15" x14ac:dyDescent="0.25">
      <c r="A3632" s="48"/>
      <c r="B3632" s="49" t="s">
        <v>78</v>
      </c>
      <c r="C3632" s="372" t="s">
        <v>176</v>
      </c>
      <c r="D3632" s="372"/>
      <c r="E3632" s="372"/>
      <c r="F3632" s="51"/>
      <c r="G3632" s="52"/>
      <c r="H3632" s="52"/>
      <c r="I3632" s="52"/>
      <c r="J3632" s="53">
        <v>399.08</v>
      </c>
      <c r="K3632" s="54">
        <v>1.1499999999999999</v>
      </c>
      <c r="L3632" s="53">
        <v>261.60000000000002</v>
      </c>
      <c r="M3632" s="54">
        <v>34.96</v>
      </c>
      <c r="N3632" s="55">
        <v>9145.5400000000009</v>
      </c>
      <c r="AF3632" s="39"/>
      <c r="AG3632" s="47"/>
      <c r="AH3632" s="47"/>
      <c r="AK3632" s="3" t="s">
        <v>176</v>
      </c>
      <c r="AN3632" s="47"/>
      <c r="AO3632" s="47"/>
      <c r="AQ3632" s="47"/>
    </row>
    <row r="3633" spans="1:43" s="4" customFormat="1" ht="15" x14ac:dyDescent="0.25">
      <c r="A3633" s="48"/>
      <c r="B3633" s="49" t="s">
        <v>122</v>
      </c>
      <c r="C3633" s="372" t="s">
        <v>177</v>
      </c>
      <c r="D3633" s="372"/>
      <c r="E3633" s="372"/>
      <c r="F3633" s="51"/>
      <c r="G3633" s="52"/>
      <c r="H3633" s="52"/>
      <c r="I3633" s="52"/>
      <c r="J3633" s="107">
        <v>7435.74</v>
      </c>
      <c r="K3633" s="52"/>
      <c r="L3633" s="107">
        <v>4238.37</v>
      </c>
      <c r="M3633" s="52"/>
      <c r="N3633" s="58"/>
      <c r="AF3633" s="39"/>
      <c r="AG3633" s="47"/>
      <c r="AH3633" s="47"/>
      <c r="AK3633" s="3" t="s">
        <v>177</v>
      </c>
      <c r="AN3633" s="47"/>
      <c r="AO3633" s="47"/>
      <c r="AQ3633" s="47"/>
    </row>
    <row r="3634" spans="1:43" s="4" customFormat="1" ht="15" x14ac:dyDescent="0.25">
      <c r="A3634" s="56"/>
      <c r="B3634" s="49"/>
      <c r="C3634" s="372" t="s">
        <v>63</v>
      </c>
      <c r="D3634" s="372"/>
      <c r="E3634" s="372"/>
      <c r="F3634" s="51" t="s">
        <v>64</v>
      </c>
      <c r="G3634" s="54">
        <v>65.239999999999995</v>
      </c>
      <c r="H3634" s="54">
        <v>1.1499999999999999</v>
      </c>
      <c r="I3634" s="114">
        <v>42.76482</v>
      </c>
      <c r="J3634" s="57"/>
      <c r="K3634" s="52"/>
      <c r="L3634" s="57"/>
      <c r="M3634" s="52"/>
      <c r="N3634" s="58"/>
      <c r="AF3634" s="39"/>
      <c r="AG3634" s="47"/>
      <c r="AH3634" s="47"/>
      <c r="AL3634" s="3" t="s">
        <v>63</v>
      </c>
      <c r="AN3634" s="47"/>
      <c r="AO3634" s="47"/>
      <c r="AQ3634" s="47"/>
    </row>
    <row r="3635" spans="1:43" s="4" customFormat="1" ht="15" x14ac:dyDescent="0.25">
      <c r="A3635" s="56"/>
      <c r="B3635" s="49"/>
      <c r="C3635" s="372" t="s">
        <v>178</v>
      </c>
      <c r="D3635" s="372"/>
      <c r="E3635" s="372"/>
      <c r="F3635" s="51" t="s">
        <v>64</v>
      </c>
      <c r="G3635" s="54">
        <v>37.51</v>
      </c>
      <c r="H3635" s="54">
        <v>1.1499999999999999</v>
      </c>
      <c r="I3635" s="117">
        <v>24.587804999999999</v>
      </c>
      <c r="J3635" s="57"/>
      <c r="K3635" s="52"/>
      <c r="L3635" s="57"/>
      <c r="M3635" s="52"/>
      <c r="N3635" s="58"/>
      <c r="AF3635" s="39"/>
      <c r="AG3635" s="47"/>
      <c r="AH3635" s="47"/>
      <c r="AL3635" s="3" t="s">
        <v>178</v>
      </c>
      <c r="AN3635" s="47"/>
      <c r="AO3635" s="47"/>
      <c r="AQ3635" s="47"/>
    </row>
    <row r="3636" spans="1:43" s="4" customFormat="1" ht="15" x14ac:dyDescent="0.25">
      <c r="A3636" s="48"/>
      <c r="B3636" s="49"/>
      <c r="C3636" s="375" t="s">
        <v>65</v>
      </c>
      <c r="D3636" s="375"/>
      <c r="E3636" s="375"/>
      <c r="F3636" s="59"/>
      <c r="G3636" s="60"/>
      <c r="H3636" s="60"/>
      <c r="I3636" s="60"/>
      <c r="J3636" s="108">
        <v>11148.99</v>
      </c>
      <c r="K3636" s="60"/>
      <c r="L3636" s="108">
        <v>6672.4</v>
      </c>
      <c r="M3636" s="60"/>
      <c r="N3636" s="62"/>
      <c r="AF3636" s="39"/>
      <c r="AG3636" s="47"/>
      <c r="AH3636" s="47"/>
      <c r="AM3636" s="3" t="s">
        <v>65</v>
      </c>
      <c r="AN3636" s="47"/>
      <c r="AO3636" s="47"/>
      <c r="AQ3636" s="47"/>
    </row>
    <row r="3637" spans="1:43" s="4" customFormat="1" ht="15" x14ac:dyDescent="0.25">
      <c r="A3637" s="56"/>
      <c r="B3637" s="49"/>
      <c r="C3637" s="372" t="s">
        <v>66</v>
      </c>
      <c r="D3637" s="372"/>
      <c r="E3637" s="372"/>
      <c r="F3637" s="51"/>
      <c r="G3637" s="52"/>
      <c r="H3637" s="52"/>
      <c r="I3637" s="52"/>
      <c r="J3637" s="57"/>
      <c r="K3637" s="52"/>
      <c r="L3637" s="53">
        <v>668.29</v>
      </c>
      <c r="M3637" s="52"/>
      <c r="N3637" s="55">
        <v>23363.42</v>
      </c>
      <c r="AF3637" s="39"/>
      <c r="AG3637" s="47"/>
      <c r="AH3637" s="47"/>
      <c r="AL3637" s="3" t="s">
        <v>66</v>
      </c>
      <c r="AN3637" s="47"/>
      <c r="AO3637" s="47"/>
      <c r="AQ3637" s="47"/>
    </row>
    <row r="3638" spans="1:43" s="4" customFormat="1" ht="15" x14ac:dyDescent="0.25">
      <c r="A3638" s="56"/>
      <c r="B3638" s="49" t="s">
        <v>663</v>
      </c>
      <c r="C3638" s="372" t="s">
        <v>664</v>
      </c>
      <c r="D3638" s="372"/>
      <c r="E3638" s="372"/>
      <c r="F3638" s="51" t="s">
        <v>69</v>
      </c>
      <c r="G3638" s="63">
        <v>103</v>
      </c>
      <c r="H3638" s="52"/>
      <c r="I3638" s="63">
        <v>103</v>
      </c>
      <c r="J3638" s="57"/>
      <c r="K3638" s="52"/>
      <c r="L3638" s="53">
        <v>688.34</v>
      </c>
      <c r="M3638" s="52"/>
      <c r="N3638" s="55">
        <v>24064.32</v>
      </c>
      <c r="AF3638" s="39"/>
      <c r="AG3638" s="47"/>
      <c r="AH3638" s="47"/>
      <c r="AL3638" s="3" t="s">
        <v>664</v>
      </c>
      <c r="AN3638" s="47"/>
      <c r="AO3638" s="47"/>
      <c r="AQ3638" s="47"/>
    </row>
    <row r="3639" spans="1:43" s="4" customFormat="1" ht="15" x14ac:dyDescent="0.25">
      <c r="A3639" s="56"/>
      <c r="B3639" s="49" t="s">
        <v>665</v>
      </c>
      <c r="C3639" s="372" t="s">
        <v>666</v>
      </c>
      <c r="D3639" s="372"/>
      <c r="E3639" s="372"/>
      <c r="F3639" s="51" t="s">
        <v>69</v>
      </c>
      <c r="G3639" s="63">
        <v>60</v>
      </c>
      <c r="H3639" s="52"/>
      <c r="I3639" s="63">
        <v>60</v>
      </c>
      <c r="J3639" s="57"/>
      <c r="K3639" s="52"/>
      <c r="L3639" s="53">
        <v>400.97</v>
      </c>
      <c r="M3639" s="52"/>
      <c r="N3639" s="55">
        <v>14018.05</v>
      </c>
      <c r="AF3639" s="39"/>
      <c r="AG3639" s="47"/>
      <c r="AH3639" s="47"/>
      <c r="AL3639" s="3" t="s">
        <v>666</v>
      </c>
      <c r="AN3639" s="47"/>
      <c r="AO3639" s="47"/>
      <c r="AQ3639" s="47"/>
    </row>
    <row r="3640" spans="1:43" s="4" customFormat="1" ht="15" x14ac:dyDescent="0.25">
      <c r="A3640" s="65"/>
      <c r="B3640" s="66"/>
      <c r="C3640" s="374" t="s">
        <v>72</v>
      </c>
      <c r="D3640" s="374"/>
      <c r="E3640" s="374"/>
      <c r="F3640" s="42"/>
      <c r="G3640" s="43"/>
      <c r="H3640" s="43"/>
      <c r="I3640" s="43"/>
      <c r="J3640" s="45"/>
      <c r="K3640" s="43"/>
      <c r="L3640" s="105">
        <v>7761.71</v>
      </c>
      <c r="M3640" s="60"/>
      <c r="N3640" s="46"/>
      <c r="AF3640" s="39"/>
      <c r="AG3640" s="47"/>
      <c r="AH3640" s="47"/>
      <c r="AN3640" s="47" t="s">
        <v>72</v>
      </c>
      <c r="AO3640" s="47"/>
      <c r="AQ3640" s="47"/>
    </row>
    <row r="3641" spans="1:43" s="4" customFormat="1" ht="22.5" x14ac:dyDescent="0.25">
      <c r="A3641" s="40" t="s">
        <v>1261</v>
      </c>
      <c r="B3641" s="41" t="s">
        <v>668</v>
      </c>
      <c r="C3641" s="374" t="s">
        <v>1138</v>
      </c>
      <c r="D3641" s="374"/>
      <c r="E3641" s="374"/>
      <c r="F3641" s="42" t="s">
        <v>231</v>
      </c>
      <c r="G3641" s="43">
        <v>581.4</v>
      </c>
      <c r="H3641" s="44">
        <v>1</v>
      </c>
      <c r="I3641" s="120">
        <v>581.4</v>
      </c>
      <c r="J3641" s="67">
        <v>267.92</v>
      </c>
      <c r="K3641" s="43"/>
      <c r="L3641" s="105">
        <v>18218.560000000001</v>
      </c>
      <c r="M3641" s="68">
        <v>8.5500000000000007</v>
      </c>
      <c r="N3641" s="115">
        <v>155768.69</v>
      </c>
      <c r="AF3641" s="39"/>
      <c r="AG3641" s="47"/>
      <c r="AH3641" s="47" t="s">
        <v>1138</v>
      </c>
      <c r="AN3641" s="47"/>
      <c r="AO3641" s="47"/>
      <c r="AQ3641" s="47"/>
    </row>
    <row r="3642" spans="1:43" s="4" customFormat="1" ht="15" x14ac:dyDescent="0.25">
      <c r="A3642" s="69"/>
      <c r="B3642" s="50"/>
      <c r="C3642" s="372" t="s">
        <v>1262</v>
      </c>
      <c r="D3642" s="372"/>
      <c r="E3642" s="372"/>
      <c r="F3642" s="372"/>
      <c r="G3642" s="372"/>
      <c r="H3642" s="372"/>
      <c r="I3642" s="372"/>
      <c r="J3642" s="372"/>
      <c r="K3642" s="372"/>
      <c r="L3642" s="372"/>
      <c r="M3642" s="372"/>
      <c r="N3642" s="377"/>
      <c r="AF3642" s="39"/>
      <c r="AG3642" s="47"/>
      <c r="AH3642" s="47"/>
      <c r="AI3642" s="3" t="s">
        <v>1262</v>
      </c>
      <c r="AN3642" s="47"/>
      <c r="AO3642" s="47"/>
      <c r="AQ3642" s="47"/>
    </row>
    <row r="3643" spans="1:43" s="4" customFormat="1" ht="15" x14ac:dyDescent="0.25">
      <c r="A3643" s="65"/>
      <c r="B3643" s="66"/>
      <c r="C3643" s="374" t="s">
        <v>72</v>
      </c>
      <c r="D3643" s="374"/>
      <c r="E3643" s="374"/>
      <c r="F3643" s="42"/>
      <c r="G3643" s="43"/>
      <c r="H3643" s="43"/>
      <c r="I3643" s="43"/>
      <c r="J3643" s="45"/>
      <c r="K3643" s="43"/>
      <c r="L3643" s="105">
        <v>18218.560000000001</v>
      </c>
      <c r="M3643" s="60"/>
      <c r="N3643" s="115">
        <v>155768.69</v>
      </c>
      <c r="AF3643" s="39"/>
      <c r="AG3643" s="47"/>
      <c r="AH3643" s="47"/>
      <c r="AN3643" s="47" t="s">
        <v>72</v>
      </c>
      <c r="AO3643" s="47"/>
      <c r="AQ3643" s="47"/>
    </row>
    <row r="3644" spans="1:43" s="4" customFormat="1" ht="34.5" x14ac:dyDescent="0.25">
      <c r="A3644" s="40" t="s">
        <v>1263</v>
      </c>
      <c r="B3644" s="41" t="s">
        <v>793</v>
      </c>
      <c r="C3644" s="374" t="s">
        <v>794</v>
      </c>
      <c r="D3644" s="374"/>
      <c r="E3644" s="374"/>
      <c r="F3644" s="42" t="s">
        <v>61</v>
      </c>
      <c r="G3644" s="43">
        <v>14</v>
      </c>
      <c r="H3644" s="44">
        <v>1</v>
      </c>
      <c r="I3644" s="44">
        <v>14</v>
      </c>
      <c r="J3644" s="45"/>
      <c r="K3644" s="43"/>
      <c r="L3644" s="45"/>
      <c r="M3644" s="43"/>
      <c r="N3644" s="46"/>
      <c r="AF3644" s="39"/>
      <c r="AG3644" s="47"/>
      <c r="AH3644" s="47" t="s">
        <v>794</v>
      </c>
      <c r="AN3644" s="47"/>
      <c r="AO3644" s="47"/>
      <c r="AQ3644" s="47"/>
    </row>
    <row r="3645" spans="1:43" s="4" customFormat="1" ht="15" x14ac:dyDescent="0.25">
      <c r="A3645" s="69"/>
      <c r="B3645" s="50"/>
      <c r="C3645" s="372" t="s">
        <v>1264</v>
      </c>
      <c r="D3645" s="372"/>
      <c r="E3645" s="372"/>
      <c r="F3645" s="372"/>
      <c r="G3645" s="372"/>
      <c r="H3645" s="372"/>
      <c r="I3645" s="372"/>
      <c r="J3645" s="372"/>
      <c r="K3645" s="372"/>
      <c r="L3645" s="372"/>
      <c r="M3645" s="372"/>
      <c r="N3645" s="377"/>
      <c r="AF3645" s="39"/>
      <c r="AG3645" s="47"/>
      <c r="AH3645" s="47"/>
      <c r="AI3645" s="3" t="s">
        <v>1264</v>
      </c>
      <c r="AN3645" s="47"/>
      <c r="AO3645" s="47"/>
      <c r="AQ3645" s="47"/>
    </row>
    <row r="3646" spans="1:43" s="4" customFormat="1" ht="22.5" x14ac:dyDescent="0.25">
      <c r="A3646" s="103"/>
      <c r="B3646" s="49" t="s">
        <v>217</v>
      </c>
      <c r="C3646" s="368" t="s">
        <v>218</v>
      </c>
      <c r="D3646" s="368"/>
      <c r="E3646" s="368"/>
      <c r="F3646" s="368"/>
      <c r="G3646" s="368"/>
      <c r="H3646" s="368"/>
      <c r="I3646" s="368"/>
      <c r="J3646" s="368"/>
      <c r="K3646" s="368"/>
      <c r="L3646" s="368"/>
      <c r="M3646" s="368"/>
      <c r="N3646" s="376"/>
      <c r="AF3646" s="39"/>
      <c r="AG3646" s="47"/>
      <c r="AH3646" s="47"/>
      <c r="AJ3646" s="3" t="s">
        <v>218</v>
      </c>
      <c r="AN3646" s="47"/>
      <c r="AO3646" s="47"/>
      <c r="AQ3646" s="47"/>
    </row>
    <row r="3647" spans="1:43" s="4" customFormat="1" ht="15" x14ac:dyDescent="0.25">
      <c r="A3647" s="48"/>
      <c r="B3647" s="49" t="s">
        <v>58</v>
      </c>
      <c r="C3647" s="372" t="s">
        <v>62</v>
      </c>
      <c r="D3647" s="372"/>
      <c r="E3647" s="372"/>
      <c r="F3647" s="51"/>
      <c r="G3647" s="52"/>
      <c r="H3647" s="52"/>
      <c r="I3647" s="52"/>
      <c r="J3647" s="53">
        <v>26.64</v>
      </c>
      <c r="K3647" s="54">
        <v>1.1499999999999999</v>
      </c>
      <c r="L3647" s="53">
        <v>428.9</v>
      </c>
      <c r="M3647" s="54">
        <v>34.96</v>
      </c>
      <c r="N3647" s="55">
        <v>14994.34</v>
      </c>
      <c r="AF3647" s="39"/>
      <c r="AG3647" s="47"/>
      <c r="AH3647" s="47"/>
      <c r="AK3647" s="3" t="s">
        <v>62</v>
      </c>
      <c r="AN3647" s="47"/>
      <c r="AO3647" s="47"/>
      <c r="AQ3647" s="47"/>
    </row>
    <row r="3648" spans="1:43" s="4" customFormat="1" ht="15" x14ac:dyDescent="0.25">
      <c r="A3648" s="48"/>
      <c r="B3648" s="49" t="s">
        <v>73</v>
      </c>
      <c r="C3648" s="372" t="s">
        <v>175</v>
      </c>
      <c r="D3648" s="372"/>
      <c r="E3648" s="372"/>
      <c r="F3648" s="51"/>
      <c r="G3648" s="52"/>
      <c r="H3648" s="52"/>
      <c r="I3648" s="52"/>
      <c r="J3648" s="53">
        <v>154.88</v>
      </c>
      <c r="K3648" s="54">
        <v>1.1499999999999999</v>
      </c>
      <c r="L3648" s="107">
        <v>2493.5700000000002</v>
      </c>
      <c r="M3648" s="52"/>
      <c r="N3648" s="58"/>
      <c r="AF3648" s="39"/>
      <c r="AG3648" s="47"/>
      <c r="AH3648" s="47"/>
      <c r="AK3648" s="3" t="s">
        <v>175</v>
      </c>
      <c r="AN3648" s="47"/>
      <c r="AO3648" s="47"/>
      <c r="AQ3648" s="47"/>
    </row>
    <row r="3649" spans="1:43" s="4" customFormat="1" ht="15" x14ac:dyDescent="0.25">
      <c r="A3649" s="48"/>
      <c r="B3649" s="49" t="s">
        <v>78</v>
      </c>
      <c r="C3649" s="372" t="s">
        <v>176</v>
      </c>
      <c r="D3649" s="372"/>
      <c r="E3649" s="372"/>
      <c r="F3649" s="51"/>
      <c r="G3649" s="52"/>
      <c r="H3649" s="52"/>
      <c r="I3649" s="52"/>
      <c r="J3649" s="53">
        <v>14.81</v>
      </c>
      <c r="K3649" s="54">
        <v>1.1499999999999999</v>
      </c>
      <c r="L3649" s="53">
        <v>238.44</v>
      </c>
      <c r="M3649" s="54">
        <v>34.96</v>
      </c>
      <c r="N3649" s="55">
        <v>8335.86</v>
      </c>
      <c r="AF3649" s="39"/>
      <c r="AG3649" s="47"/>
      <c r="AH3649" s="47"/>
      <c r="AK3649" s="3" t="s">
        <v>176</v>
      </c>
      <c r="AN3649" s="47"/>
      <c r="AO3649" s="47"/>
      <c r="AQ3649" s="47"/>
    </row>
    <row r="3650" spans="1:43" s="4" customFormat="1" ht="15" x14ac:dyDescent="0.25">
      <c r="A3650" s="48"/>
      <c r="B3650" s="49" t="s">
        <v>122</v>
      </c>
      <c r="C3650" s="372" t="s">
        <v>177</v>
      </c>
      <c r="D3650" s="372"/>
      <c r="E3650" s="372"/>
      <c r="F3650" s="51"/>
      <c r="G3650" s="52"/>
      <c r="H3650" s="52"/>
      <c r="I3650" s="52"/>
      <c r="J3650" s="53">
        <v>15.73</v>
      </c>
      <c r="K3650" s="52"/>
      <c r="L3650" s="53">
        <v>220.22</v>
      </c>
      <c r="M3650" s="52"/>
      <c r="N3650" s="58"/>
      <c r="AF3650" s="39"/>
      <c r="AG3650" s="47"/>
      <c r="AH3650" s="47"/>
      <c r="AK3650" s="3" t="s">
        <v>177</v>
      </c>
      <c r="AN3650" s="47"/>
      <c r="AO3650" s="47"/>
      <c r="AQ3650" s="47"/>
    </row>
    <row r="3651" spans="1:43" s="4" customFormat="1" ht="15" x14ac:dyDescent="0.25">
      <c r="A3651" s="56"/>
      <c r="B3651" s="49"/>
      <c r="C3651" s="372" t="s">
        <v>63</v>
      </c>
      <c r="D3651" s="372"/>
      <c r="E3651" s="372"/>
      <c r="F3651" s="51" t="s">
        <v>64</v>
      </c>
      <c r="G3651" s="54">
        <v>2.73</v>
      </c>
      <c r="H3651" s="54">
        <v>1.1499999999999999</v>
      </c>
      <c r="I3651" s="109">
        <v>43.953000000000003</v>
      </c>
      <c r="J3651" s="57"/>
      <c r="K3651" s="52"/>
      <c r="L3651" s="57"/>
      <c r="M3651" s="52"/>
      <c r="N3651" s="58"/>
      <c r="AF3651" s="39"/>
      <c r="AG3651" s="47"/>
      <c r="AH3651" s="47"/>
      <c r="AL3651" s="3" t="s">
        <v>63</v>
      </c>
      <c r="AN3651" s="47"/>
      <c r="AO3651" s="47"/>
      <c r="AQ3651" s="47"/>
    </row>
    <row r="3652" spans="1:43" s="4" customFormat="1" ht="15" x14ac:dyDescent="0.25">
      <c r="A3652" s="56"/>
      <c r="B3652" s="49"/>
      <c r="C3652" s="372" t="s">
        <v>178</v>
      </c>
      <c r="D3652" s="372"/>
      <c r="E3652" s="372"/>
      <c r="F3652" s="51" t="s">
        <v>64</v>
      </c>
      <c r="G3652" s="104">
        <v>1.1000000000000001</v>
      </c>
      <c r="H3652" s="54">
        <v>1.1499999999999999</v>
      </c>
      <c r="I3652" s="54">
        <v>17.71</v>
      </c>
      <c r="J3652" s="57"/>
      <c r="K3652" s="52"/>
      <c r="L3652" s="57"/>
      <c r="M3652" s="52"/>
      <c r="N3652" s="58"/>
      <c r="AF3652" s="39"/>
      <c r="AG3652" s="47"/>
      <c r="AH3652" s="47"/>
      <c r="AL3652" s="3" t="s">
        <v>178</v>
      </c>
      <c r="AN3652" s="47"/>
      <c r="AO3652" s="47"/>
      <c r="AQ3652" s="47"/>
    </row>
    <row r="3653" spans="1:43" s="4" customFormat="1" ht="15" x14ac:dyDescent="0.25">
      <c r="A3653" s="48"/>
      <c r="B3653" s="49"/>
      <c r="C3653" s="375" t="s">
        <v>65</v>
      </c>
      <c r="D3653" s="375"/>
      <c r="E3653" s="375"/>
      <c r="F3653" s="59"/>
      <c r="G3653" s="60"/>
      <c r="H3653" s="60"/>
      <c r="I3653" s="60"/>
      <c r="J3653" s="61">
        <v>197.25</v>
      </c>
      <c r="K3653" s="60"/>
      <c r="L3653" s="108">
        <v>3142.69</v>
      </c>
      <c r="M3653" s="60"/>
      <c r="N3653" s="62"/>
      <c r="AF3653" s="39"/>
      <c r="AG3653" s="47"/>
      <c r="AH3653" s="47"/>
      <c r="AM3653" s="3" t="s">
        <v>65</v>
      </c>
      <c r="AN3653" s="47"/>
      <c r="AO3653" s="47"/>
      <c r="AQ3653" s="47"/>
    </row>
    <row r="3654" spans="1:43" s="4" customFormat="1" ht="15" x14ac:dyDescent="0.25">
      <c r="A3654" s="56"/>
      <c r="B3654" s="49"/>
      <c r="C3654" s="372" t="s">
        <v>66</v>
      </c>
      <c r="D3654" s="372"/>
      <c r="E3654" s="372"/>
      <c r="F3654" s="51"/>
      <c r="G3654" s="52"/>
      <c r="H3654" s="52"/>
      <c r="I3654" s="52"/>
      <c r="J3654" s="57"/>
      <c r="K3654" s="52"/>
      <c r="L3654" s="53">
        <v>667.34</v>
      </c>
      <c r="M3654" s="52"/>
      <c r="N3654" s="55">
        <v>23330.2</v>
      </c>
      <c r="AF3654" s="39"/>
      <c r="AG3654" s="47"/>
      <c r="AH3654" s="47"/>
      <c r="AL3654" s="3" t="s">
        <v>66</v>
      </c>
      <c r="AN3654" s="47"/>
      <c r="AO3654" s="47"/>
      <c r="AQ3654" s="47"/>
    </row>
    <row r="3655" spans="1:43" s="4" customFormat="1" ht="23.25" x14ac:dyDescent="0.25">
      <c r="A3655" s="56"/>
      <c r="B3655" s="49" t="s">
        <v>681</v>
      </c>
      <c r="C3655" s="372" t="s">
        <v>682</v>
      </c>
      <c r="D3655" s="372"/>
      <c r="E3655" s="372"/>
      <c r="F3655" s="51" t="s">
        <v>69</v>
      </c>
      <c r="G3655" s="63">
        <v>97</v>
      </c>
      <c r="H3655" s="52"/>
      <c r="I3655" s="63">
        <v>97</v>
      </c>
      <c r="J3655" s="57"/>
      <c r="K3655" s="52"/>
      <c r="L3655" s="53">
        <v>647.32000000000005</v>
      </c>
      <c r="M3655" s="52"/>
      <c r="N3655" s="55">
        <v>22630.29</v>
      </c>
      <c r="AF3655" s="39"/>
      <c r="AG3655" s="47"/>
      <c r="AH3655" s="47"/>
      <c r="AL3655" s="3" t="s">
        <v>682</v>
      </c>
      <c r="AN3655" s="47"/>
      <c r="AO3655" s="47"/>
      <c r="AQ3655" s="47"/>
    </row>
    <row r="3656" spans="1:43" s="4" customFormat="1" ht="23.25" x14ac:dyDescent="0.25">
      <c r="A3656" s="56"/>
      <c r="B3656" s="49" t="s">
        <v>683</v>
      </c>
      <c r="C3656" s="372" t="s">
        <v>684</v>
      </c>
      <c r="D3656" s="372"/>
      <c r="E3656" s="372"/>
      <c r="F3656" s="51" t="s">
        <v>69</v>
      </c>
      <c r="G3656" s="63">
        <v>51</v>
      </c>
      <c r="H3656" s="52"/>
      <c r="I3656" s="63">
        <v>51</v>
      </c>
      <c r="J3656" s="57"/>
      <c r="K3656" s="52"/>
      <c r="L3656" s="53">
        <v>340.34</v>
      </c>
      <c r="M3656" s="52"/>
      <c r="N3656" s="55">
        <v>11898.4</v>
      </c>
      <c r="AF3656" s="39"/>
      <c r="AG3656" s="47"/>
      <c r="AH3656" s="47"/>
      <c r="AL3656" s="3" t="s">
        <v>684</v>
      </c>
      <c r="AN3656" s="47"/>
      <c r="AO3656" s="47"/>
      <c r="AQ3656" s="47"/>
    </row>
    <row r="3657" spans="1:43" s="4" customFormat="1" ht="15" x14ac:dyDescent="0.25">
      <c r="A3657" s="65"/>
      <c r="B3657" s="66"/>
      <c r="C3657" s="374" t="s">
        <v>72</v>
      </c>
      <c r="D3657" s="374"/>
      <c r="E3657" s="374"/>
      <c r="F3657" s="42"/>
      <c r="G3657" s="43"/>
      <c r="H3657" s="43"/>
      <c r="I3657" s="43"/>
      <c r="J3657" s="45"/>
      <c r="K3657" s="43"/>
      <c r="L3657" s="105">
        <v>4130.3500000000004</v>
      </c>
      <c r="M3657" s="60"/>
      <c r="N3657" s="46"/>
      <c r="AF3657" s="39"/>
      <c r="AG3657" s="47"/>
      <c r="AH3657" s="47"/>
      <c r="AN3657" s="47" t="s">
        <v>72</v>
      </c>
      <c r="AO3657" s="47"/>
      <c r="AQ3657" s="47"/>
    </row>
    <row r="3658" spans="1:43" s="4" customFormat="1" ht="34.5" x14ac:dyDescent="0.25">
      <c r="A3658" s="40" t="s">
        <v>1265</v>
      </c>
      <c r="B3658" s="41" t="s">
        <v>797</v>
      </c>
      <c r="C3658" s="374" t="s">
        <v>798</v>
      </c>
      <c r="D3658" s="374"/>
      <c r="E3658" s="374"/>
      <c r="F3658" s="42" t="s">
        <v>61</v>
      </c>
      <c r="G3658" s="43">
        <v>10</v>
      </c>
      <c r="H3658" s="44">
        <v>1</v>
      </c>
      <c r="I3658" s="44">
        <v>10</v>
      </c>
      <c r="J3658" s="105">
        <v>1392.13</v>
      </c>
      <c r="K3658" s="43"/>
      <c r="L3658" s="105">
        <v>13921.3</v>
      </c>
      <c r="M3658" s="43"/>
      <c r="N3658" s="46"/>
      <c r="AF3658" s="39"/>
      <c r="AG3658" s="47"/>
      <c r="AH3658" s="47" t="s">
        <v>798</v>
      </c>
      <c r="AN3658" s="47"/>
      <c r="AO3658" s="47"/>
      <c r="AQ3658" s="47"/>
    </row>
    <row r="3659" spans="1:43" s="4" customFormat="1" ht="15" x14ac:dyDescent="0.25">
      <c r="A3659" s="65"/>
      <c r="B3659" s="66"/>
      <c r="C3659" s="374" t="s">
        <v>72</v>
      </c>
      <c r="D3659" s="374"/>
      <c r="E3659" s="374"/>
      <c r="F3659" s="42"/>
      <c r="G3659" s="43"/>
      <c r="H3659" s="43"/>
      <c r="I3659" s="43"/>
      <c r="J3659" s="45"/>
      <c r="K3659" s="43"/>
      <c r="L3659" s="105">
        <v>13921.3</v>
      </c>
      <c r="M3659" s="60"/>
      <c r="N3659" s="46"/>
      <c r="AF3659" s="39"/>
      <c r="AG3659" s="47"/>
      <c r="AH3659" s="47"/>
      <c r="AN3659" s="47" t="s">
        <v>72</v>
      </c>
      <c r="AO3659" s="47"/>
      <c r="AQ3659" s="47"/>
    </row>
    <row r="3660" spans="1:43" s="4" customFormat="1" ht="34.5" x14ac:dyDescent="0.25">
      <c r="A3660" s="40" t="s">
        <v>1266</v>
      </c>
      <c r="B3660" s="41" t="s">
        <v>800</v>
      </c>
      <c r="C3660" s="374" t="s">
        <v>801</v>
      </c>
      <c r="D3660" s="374"/>
      <c r="E3660" s="374"/>
      <c r="F3660" s="42" t="s">
        <v>61</v>
      </c>
      <c r="G3660" s="43">
        <v>4</v>
      </c>
      <c r="H3660" s="44">
        <v>1</v>
      </c>
      <c r="I3660" s="44">
        <v>4</v>
      </c>
      <c r="J3660" s="105">
        <v>1579.78</v>
      </c>
      <c r="K3660" s="43"/>
      <c r="L3660" s="105">
        <v>6319.12</v>
      </c>
      <c r="M3660" s="43"/>
      <c r="N3660" s="46"/>
      <c r="AF3660" s="39"/>
      <c r="AG3660" s="47"/>
      <c r="AH3660" s="47" t="s">
        <v>801</v>
      </c>
      <c r="AN3660" s="47"/>
      <c r="AO3660" s="47"/>
      <c r="AQ3660" s="47"/>
    </row>
    <row r="3661" spans="1:43" s="4" customFormat="1" ht="15" x14ac:dyDescent="0.25">
      <c r="A3661" s="65"/>
      <c r="B3661" s="66"/>
      <c r="C3661" s="374" t="s">
        <v>72</v>
      </c>
      <c r="D3661" s="374"/>
      <c r="E3661" s="374"/>
      <c r="F3661" s="42"/>
      <c r="G3661" s="43"/>
      <c r="H3661" s="43"/>
      <c r="I3661" s="43"/>
      <c r="J3661" s="45"/>
      <c r="K3661" s="43"/>
      <c r="L3661" s="105">
        <v>6319.12</v>
      </c>
      <c r="M3661" s="60"/>
      <c r="N3661" s="46"/>
      <c r="AF3661" s="39"/>
      <c r="AG3661" s="47"/>
      <c r="AH3661" s="47"/>
      <c r="AN3661" s="47" t="s">
        <v>72</v>
      </c>
      <c r="AO3661" s="47"/>
      <c r="AQ3661" s="47"/>
    </row>
    <row r="3662" spans="1:43" s="4" customFormat="1" ht="34.5" x14ac:dyDescent="0.25">
      <c r="A3662" s="40" t="s">
        <v>1267</v>
      </c>
      <c r="B3662" s="41" t="s">
        <v>906</v>
      </c>
      <c r="C3662" s="374" t="s">
        <v>907</v>
      </c>
      <c r="D3662" s="374"/>
      <c r="E3662" s="374"/>
      <c r="F3662" s="42" t="s">
        <v>61</v>
      </c>
      <c r="G3662" s="43">
        <v>4</v>
      </c>
      <c r="H3662" s="44">
        <v>1</v>
      </c>
      <c r="I3662" s="44">
        <v>4</v>
      </c>
      <c r="J3662" s="45"/>
      <c r="K3662" s="43"/>
      <c r="L3662" s="45"/>
      <c r="M3662" s="43"/>
      <c r="N3662" s="46"/>
      <c r="AF3662" s="39"/>
      <c r="AG3662" s="47"/>
      <c r="AH3662" s="47" t="s">
        <v>907</v>
      </c>
      <c r="AN3662" s="47"/>
      <c r="AO3662" s="47"/>
      <c r="AQ3662" s="47"/>
    </row>
    <row r="3663" spans="1:43" s="4" customFormat="1" ht="22.5" x14ac:dyDescent="0.25">
      <c r="A3663" s="103"/>
      <c r="B3663" s="49" t="s">
        <v>217</v>
      </c>
      <c r="C3663" s="368" t="s">
        <v>218</v>
      </c>
      <c r="D3663" s="368"/>
      <c r="E3663" s="368"/>
      <c r="F3663" s="368"/>
      <c r="G3663" s="368"/>
      <c r="H3663" s="368"/>
      <c r="I3663" s="368"/>
      <c r="J3663" s="368"/>
      <c r="K3663" s="368"/>
      <c r="L3663" s="368"/>
      <c r="M3663" s="368"/>
      <c r="N3663" s="376"/>
      <c r="AF3663" s="39"/>
      <c r="AG3663" s="47"/>
      <c r="AH3663" s="47"/>
      <c r="AJ3663" s="3" t="s">
        <v>218</v>
      </c>
      <c r="AN3663" s="47"/>
      <c r="AO3663" s="47"/>
      <c r="AQ3663" s="47"/>
    </row>
    <row r="3664" spans="1:43" s="4" customFormat="1" ht="15" x14ac:dyDescent="0.25">
      <c r="A3664" s="48"/>
      <c r="B3664" s="49" t="s">
        <v>58</v>
      </c>
      <c r="C3664" s="372" t="s">
        <v>62</v>
      </c>
      <c r="D3664" s="372"/>
      <c r="E3664" s="372"/>
      <c r="F3664" s="51"/>
      <c r="G3664" s="52"/>
      <c r="H3664" s="52"/>
      <c r="I3664" s="52"/>
      <c r="J3664" s="53">
        <v>35.53</v>
      </c>
      <c r="K3664" s="54">
        <v>1.1499999999999999</v>
      </c>
      <c r="L3664" s="53">
        <v>163.44</v>
      </c>
      <c r="M3664" s="54">
        <v>34.96</v>
      </c>
      <c r="N3664" s="55">
        <v>5713.86</v>
      </c>
      <c r="AF3664" s="39"/>
      <c r="AG3664" s="47"/>
      <c r="AH3664" s="47"/>
      <c r="AK3664" s="3" t="s">
        <v>62</v>
      </c>
      <c r="AN3664" s="47"/>
      <c r="AO3664" s="47"/>
      <c r="AQ3664" s="47"/>
    </row>
    <row r="3665" spans="1:43" s="4" customFormat="1" ht="15" x14ac:dyDescent="0.25">
      <c r="A3665" s="48"/>
      <c r="B3665" s="49" t="s">
        <v>73</v>
      </c>
      <c r="C3665" s="372" t="s">
        <v>175</v>
      </c>
      <c r="D3665" s="372"/>
      <c r="E3665" s="372"/>
      <c r="F3665" s="51"/>
      <c r="G3665" s="52"/>
      <c r="H3665" s="52"/>
      <c r="I3665" s="52"/>
      <c r="J3665" s="53">
        <v>182</v>
      </c>
      <c r="K3665" s="54">
        <v>1.1499999999999999</v>
      </c>
      <c r="L3665" s="53">
        <v>837.2</v>
      </c>
      <c r="M3665" s="52"/>
      <c r="N3665" s="58"/>
      <c r="AF3665" s="39"/>
      <c r="AG3665" s="47"/>
      <c r="AH3665" s="47"/>
      <c r="AK3665" s="3" t="s">
        <v>175</v>
      </c>
      <c r="AN3665" s="47"/>
      <c r="AO3665" s="47"/>
      <c r="AQ3665" s="47"/>
    </row>
    <row r="3666" spans="1:43" s="4" customFormat="1" ht="15" x14ac:dyDescent="0.25">
      <c r="A3666" s="48"/>
      <c r="B3666" s="49" t="s">
        <v>78</v>
      </c>
      <c r="C3666" s="372" t="s">
        <v>176</v>
      </c>
      <c r="D3666" s="372"/>
      <c r="E3666" s="372"/>
      <c r="F3666" s="51"/>
      <c r="G3666" s="52"/>
      <c r="H3666" s="52"/>
      <c r="I3666" s="52"/>
      <c r="J3666" s="53">
        <v>17.38</v>
      </c>
      <c r="K3666" s="54">
        <v>1.1499999999999999</v>
      </c>
      <c r="L3666" s="53">
        <v>79.95</v>
      </c>
      <c r="M3666" s="54">
        <v>34.96</v>
      </c>
      <c r="N3666" s="55">
        <v>2795.05</v>
      </c>
      <c r="AF3666" s="39"/>
      <c r="AG3666" s="47"/>
      <c r="AH3666" s="47"/>
      <c r="AK3666" s="3" t="s">
        <v>176</v>
      </c>
      <c r="AN3666" s="47"/>
      <c r="AO3666" s="47"/>
      <c r="AQ3666" s="47"/>
    </row>
    <row r="3667" spans="1:43" s="4" customFormat="1" ht="15" x14ac:dyDescent="0.25">
      <c r="A3667" s="48"/>
      <c r="B3667" s="49" t="s">
        <v>122</v>
      </c>
      <c r="C3667" s="372" t="s">
        <v>177</v>
      </c>
      <c r="D3667" s="372"/>
      <c r="E3667" s="372"/>
      <c r="F3667" s="51"/>
      <c r="G3667" s="52"/>
      <c r="H3667" s="52"/>
      <c r="I3667" s="52"/>
      <c r="J3667" s="53">
        <v>21.63</v>
      </c>
      <c r="K3667" s="52"/>
      <c r="L3667" s="53">
        <v>86.52</v>
      </c>
      <c r="M3667" s="52"/>
      <c r="N3667" s="58"/>
      <c r="AF3667" s="39"/>
      <c r="AG3667" s="47"/>
      <c r="AH3667" s="47"/>
      <c r="AK3667" s="3" t="s">
        <v>177</v>
      </c>
      <c r="AN3667" s="47"/>
      <c r="AO3667" s="47"/>
      <c r="AQ3667" s="47"/>
    </row>
    <row r="3668" spans="1:43" s="4" customFormat="1" ht="15" x14ac:dyDescent="0.25">
      <c r="A3668" s="56"/>
      <c r="B3668" s="49"/>
      <c r="C3668" s="372" t="s">
        <v>63</v>
      </c>
      <c r="D3668" s="372"/>
      <c r="E3668" s="372"/>
      <c r="F3668" s="51" t="s">
        <v>64</v>
      </c>
      <c r="G3668" s="54">
        <v>3.64</v>
      </c>
      <c r="H3668" s="54">
        <v>1.1499999999999999</v>
      </c>
      <c r="I3668" s="109">
        <v>16.744</v>
      </c>
      <c r="J3668" s="57"/>
      <c r="K3668" s="52"/>
      <c r="L3668" s="57"/>
      <c r="M3668" s="52"/>
      <c r="N3668" s="58"/>
      <c r="AF3668" s="39"/>
      <c r="AG3668" s="47"/>
      <c r="AH3668" s="47"/>
      <c r="AL3668" s="3" t="s">
        <v>63</v>
      </c>
      <c r="AN3668" s="47"/>
      <c r="AO3668" s="47"/>
      <c r="AQ3668" s="47"/>
    </row>
    <row r="3669" spans="1:43" s="4" customFormat="1" ht="15" x14ac:dyDescent="0.25">
      <c r="A3669" s="56"/>
      <c r="B3669" s="49"/>
      <c r="C3669" s="372" t="s">
        <v>178</v>
      </c>
      <c r="D3669" s="372"/>
      <c r="E3669" s="372"/>
      <c r="F3669" s="51" t="s">
        <v>64</v>
      </c>
      <c r="G3669" s="54">
        <v>1.29</v>
      </c>
      <c r="H3669" s="54">
        <v>1.1499999999999999</v>
      </c>
      <c r="I3669" s="109">
        <v>5.9340000000000002</v>
      </c>
      <c r="J3669" s="57"/>
      <c r="K3669" s="52"/>
      <c r="L3669" s="57"/>
      <c r="M3669" s="52"/>
      <c r="N3669" s="58"/>
      <c r="AF3669" s="39"/>
      <c r="AG3669" s="47"/>
      <c r="AH3669" s="47"/>
      <c r="AL3669" s="3" t="s">
        <v>178</v>
      </c>
      <c r="AN3669" s="47"/>
      <c r="AO3669" s="47"/>
      <c r="AQ3669" s="47"/>
    </row>
    <row r="3670" spans="1:43" s="4" customFormat="1" ht="15" x14ac:dyDescent="0.25">
      <c r="A3670" s="48"/>
      <c r="B3670" s="49"/>
      <c r="C3670" s="375" t="s">
        <v>65</v>
      </c>
      <c r="D3670" s="375"/>
      <c r="E3670" s="375"/>
      <c r="F3670" s="59"/>
      <c r="G3670" s="60"/>
      <c r="H3670" s="60"/>
      <c r="I3670" s="60"/>
      <c r="J3670" s="61">
        <v>239.16</v>
      </c>
      <c r="K3670" s="60"/>
      <c r="L3670" s="108">
        <v>1087.1600000000001</v>
      </c>
      <c r="M3670" s="60"/>
      <c r="N3670" s="62"/>
      <c r="AF3670" s="39"/>
      <c r="AG3670" s="47"/>
      <c r="AH3670" s="47"/>
      <c r="AM3670" s="3" t="s">
        <v>65</v>
      </c>
      <c r="AN3670" s="47"/>
      <c r="AO3670" s="47"/>
      <c r="AQ3670" s="47"/>
    </row>
    <row r="3671" spans="1:43" s="4" customFormat="1" ht="15" x14ac:dyDescent="0.25">
      <c r="A3671" s="56"/>
      <c r="B3671" s="49"/>
      <c r="C3671" s="372" t="s">
        <v>66</v>
      </c>
      <c r="D3671" s="372"/>
      <c r="E3671" s="372"/>
      <c r="F3671" s="51"/>
      <c r="G3671" s="52"/>
      <c r="H3671" s="52"/>
      <c r="I3671" s="52"/>
      <c r="J3671" s="57"/>
      <c r="K3671" s="52"/>
      <c r="L3671" s="53">
        <v>243.39</v>
      </c>
      <c r="M3671" s="52"/>
      <c r="N3671" s="55">
        <v>8508.91</v>
      </c>
      <c r="AF3671" s="39"/>
      <c r="AG3671" s="47"/>
      <c r="AH3671" s="47"/>
      <c r="AL3671" s="3" t="s">
        <v>66</v>
      </c>
      <c r="AN3671" s="47"/>
      <c r="AO3671" s="47"/>
      <c r="AQ3671" s="47"/>
    </row>
    <row r="3672" spans="1:43" s="4" customFormat="1" ht="23.25" x14ac:dyDescent="0.25">
      <c r="A3672" s="56"/>
      <c r="B3672" s="49" t="s">
        <v>681</v>
      </c>
      <c r="C3672" s="372" t="s">
        <v>682</v>
      </c>
      <c r="D3672" s="372"/>
      <c r="E3672" s="372"/>
      <c r="F3672" s="51" t="s">
        <v>69</v>
      </c>
      <c r="G3672" s="63">
        <v>97</v>
      </c>
      <c r="H3672" s="52"/>
      <c r="I3672" s="63">
        <v>97</v>
      </c>
      <c r="J3672" s="57"/>
      <c r="K3672" s="52"/>
      <c r="L3672" s="53">
        <v>236.09</v>
      </c>
      <c r="M3672" s="52"/>
      <c r="N3672" s="55">
        <v>8253.64</v>
      </c>
      <c r="AF3672" s="39"/>
      <c r="AG3672" s="47"/>
      <c r="AH3672" s="47"/>
      <c r="AL3672" s="3" t="s">
        <v>682</v>
      </c>
      <c r="AN3672" s="47"/>
      <c r="AO3672" s="47"/>
      <c r="AQ3672" s="47"/>
    </row>
    <row r="3673" spans="1:43" s="4" customFormat="1" ht="23.25" x14ac:dyDescent="0.25">
      <c r="A3673" s="56"/>
      <c r="B3673" s="49" t="s">
        <v>683</v>
      </c>
      <c r="C3673" s="372" t="s">
        <v>684</v>
      </c>
      <c r="D3673" s="372"/>
      <c r="E3673" s="372"/>
      <c r="F3673" s="51" t="s">
        <v>69</v>
      </c>
      <c r="G3673" s="63">
        <v>51</v>
      </c>
      <c r="H3673" s="52"/>
      <c r="I3673" s="63">
        <v>51</v>
      </c>
      <c r="J3673" s="57"/>
      <c r="K3673" s="52"/>
      <c r="L3673" s="53">
        <v>124.13</v>
      </c>
      <c r="M3673" s="52"/>
      <c r="N3673" s="55">
        <v>4339.54</v>
      </c>
      <c r="AF3673" s="39"/>
      <c r="AG3673" s="47"/>
      <c r="AH3673" s="47"/>
      <c r="AL3673" s="3" t="s">
        <v>684</v>
      </c>
      <c r="AN3673" s="47"/>
      <c r="AO3673" s="47"/>
      <c r="AQ3673" s="47"/>
    </row>
    <row r="3674" spans="1:43" s="4" customFormat="1" ht="15" x14ac:dyDescent="0.25">
      <c r="A3674" s="65"/>
      <c r="B3674" s="66"/>
      <c r="C3674" s="374" t="s">
        <v>72</v>
      </c>
      <c r="D3674" s="374"/>
      <c r="E3674" s="374"/>
      <c r="F3674" s="42"/>
      <c r="G3674" s="43"/>
      <c r="H3674" s="43"/>
      <c r="I3674" s="43"/>
      <c r="J3674" s="45"/>
      <c r="K3674" s="43"/>
      <c r="L3674" s="105">
        <v>1447.38</v>
      </c>
      <c r="M3674" s="60"/>
      <c r="N3674" s="46"/>
      <c r="AF3674" s="39"/>
      <c r="AG3674" s="47"/>
      <c r="AH3674" s="47"/>
      <c r="AN3674" s="47" t="s">
        <v>72</v>
      </c>
      <c r="AO3674" s="47"/>
      <c r="AQ3674" s="47"/>
    </row>
    <row r="3675" spans="1:43" s="4" customFormat="1" ht="34.5" x14ac:dyDescent="0.25">
      <c r="A3675" s="40" t="s">
        <v>1268</v>
      </c>
      <c r="B3675" s="41" t="s">
        <v>1151</v>
      </c>
      <c r="C3675" s="374" t="s">
        <v>1152</v>
      </c>
      <c r="D3675" s="374"/>
      <c r="E3675" s="374"/>
      <c r="F3675" s="42" t="s">
        <v>61</v>
      </c>
      <c r="G3675" s="43">
        <v>4</v>
      </c>
      <c r="H3675" s="44">
        <v>1</v>
      </c>
      <c r="I3675" s="44">
        <v>4</v>
      </c>
      <c r="J3675" s="105">
        <v>2518.04</v>
      </c>
      <c r="K3675" s="43"/>
      <c r="L3675" s="105">
        <v>10072.16</v>
      </c>
      <c r="M3675" s="43"/>
      <c r="N3675" s="46"/>
      <c r="AF3675" s="39"/>
      <c r="AG3675" s="47"/>
      <c r="AH3675" s="47" t="s">
        <v>1152</v>
      </c>
      <c r="AN3675" s="47"/>
      <c r="AO3675" s="47"/>
      <c r="AQ3675" s="47"/>
    </row>
    <row r="3676" spans="1:43" s="4" customFormat="1" ht="15" x14ac:dyDescent="0.25">
      <c r="A3676" s="65"/>
      <c r="B3676" s="66"/>
      <c r="C3676" s="374" t="s">
        <v>72</v>
      </c>
      <c r="D3676" s="374"/>
      <c r="E3676" s="374"/>
      <c r="F3676" s="42"/>
      <c r="G3676" s="43"/>
      <c r="H3676" s="43"/>
      <c r="I3676" s="43"/>
      <c r="J3676" s="45"/>
      <c r="K3676" s="43"/>
      <c r="L3676" s="105">
        <v>10072.16</v>
      </c>
      <c r="M3676" s="60"/>
      <c r="N3676" s="46"/>
      <c r="AF3676" s="39"/>
      <c r="AG3676" s="47"/>
      <c r="AH3676" s="47"/>
      <c r="AN3676" s="47" t="s">
        <v>72</v>
      </c>
      <c r="AO3676" s="47"/>
      <c r="AQ3676" s="47"/>
    </row>
    <row r="3677" spans="1:43" s="4" customFormat="1" ht="23.25" x14ac:dyDescent="0.25">
      <c r="A3677" s="40" t="s">
        <v>1269</v>
      </c>
      <c r="B3677" s="41" t="s">
        <v>806</v>
      </c>
      <c r="C3677" s="374" t="s">
        <v>807</v>
      </c>
      <c r="D3677" s="374"/>
      <c r="E3677" s="374"/>
      <c r="F3677" s="42" t="s">
        <v>61</v>
      </c>
      <c r="G3677" s="43">
        <v>22</v>
      </c>
      <c r="H3677" s="44">
        <v>1</v>
      </c>
      <c r="I3677" s="44">
        <v>22</v>
      </c>
      <c r="J3677" s="45"/>
      <c r="K3677" s="43"/>
      <c r="L3677" s="45"/>
      <c r="M3677" s="43"/>
      <c r="N3677" s="46"/>
      <c r="AF3677" s="39"/>
      <c r="AG3677" s="47"/>
      <c r="AH3677" s="47" t="s">
        <v>807</v>
      </c>
      <c r="AN3677" s="47"/>
      <c r="AO3677" s="47"/>
      <c r="AQ3677" s="47"/>
    </row>
    <row r="3678" spans="1:43" s="4" customFormat="1" ht="15" x14ac:dyDescent="0.25">
      <c r="A3678" s="69"/>
      <c r="B3678" s="50"/>
      <c r="C3678" s="372" t="s">
        <v>1270</v>
      </c>
      <c r="D3678" s="372"/>
      <c r="E3678" s="372"/>
      <c r="F3678" s="372"/>
      <c r="G3678" s="372"/>
      <c r="H3678" s="372"/>
      <c r="I3678" s="372"/>
      <c r="J3678" s="372"/>
      <c r="K3678" s="372"/>
      <c r="L3678" s="372"/>
      <c r="M3678" s="372"/>
      <c r="N3678" s="377"/>
      <c r="AF3678" s="39"/>
      <c r="AG3678" s="47"/>
      <c r="AH3678" s="47"/>
      <c r="AI3678" s="3" t="s">
        <v>1270</v>
      </c>
      <c r="AN3678" s="47"/>
      <c r="AO3678" s="47"/>
      <c r="AQ3678" s="47"/>
    </row>
    <row r="3679" spans="1:43" s="4" customFormat="1" ht="22.5" x14ac:dyDescent="0.25">
      <c r="A3679" s="103"/>
      <c r="B3679" s="49" t="s">
        <v>217</v>
      </c>
      <c r="C3679" s="368" t="s">
        <v>218</v>
      </c>
      <c r="D3679" s="368"/>
      <c r="E3679" s="368"/>
      <c r="F3679" s="368"/>
      <c r="G3679" s="368"/>
      <c r="H3679" s="368"/>
      <c r="I3679" s="368"/>
      <c r="J3679" s="368"/>
      <c r="K3679" s="368"/>
      <c r="L3679" s="368"/>
      <c r="M3679" s="368"/>
      <c r="N3679" s="376"/>
      <c r="AF3679" s="39"/>
      <c r="AG3679" s="47"/>
      <c r="AH3679" s="47"/>
      <c r="AJ3679" s="3" t="s">
        <v>218</v>
      </c>
      <c r="AN3679" s="47"/>
      <c r="AO3679" s="47"/>
      <c r="AQ3679" s="47"/>
    </row>
    <row r="3680" spans="1:43" s="4" customFormat="1" ht="15" x14ac:dyDescent="0.25">
      <c r="A3680" s="48"/>
      <c r="B3680" s="49" t="s">
        <v>58</v>
      </c>
      <c r="C3680" s="372" t="s">
        <v>62</v>
      </c>
      <c r="D3680" s="372"/>
      <c r="E3680" s="372"/>
      <c r="F3680" s="51"/>
      <c r="G3680" s="52"/>
      <c r="H3680" s="52"/>
      <c r="I3680" s="52"/>
      <c r="J3680" s="53">
        <v>11.24</v>
      </c>
      <c r="K3680" s="54">
        <v>1.1499999999999999</v>
      </c>
      <c r="L3680" s="53">
        <v>284.37</v>
      </c>
      <c r="M3680" s="54">
        <v>34.96</v>
      </c>
      <c r="N3680" s="55">
        <v>9941.58</v>
      </c>
      <c r="AF3680" s="39"/>
      <c r="AG3680" s="47"/>
      <c r="AH3680" s="47"/>
      <c r="AK3680" s="3" t="s">
        <v>62</v>
      </c>
      <c r="AN3680" s="47"/>
      <c r="AO3680" s="47"/>
      <c r="AQ3680" s="47"/>
    </row>
    <row r="3681" spans="1:43" s="4" customFormat="1" ht="15" x14ac:dyDescent="0.25">
      <c r="A3681" s="48"/>
      <c r="B3681" s="49" t="s">
        <v>73</v>
      </c>
      <c r="C3681" s="372" t="s">
        <v>175</v>
      </c>
      <c r="D3681" s="372"/>
      <c r="E3681" s="372"/>
      <c r="F3681" s="51"/>
      <c r="G3681" s="52"/>
      <c r="H3681" s="52"/>
      <c r="I3681" s="52"/>
      <c r="J3681" s="53">
        <v>45</v>
      </c>
      <c r="K3681" s="54">
        <v>1.1499999999999999</v>
      </c>
      <c r="L3681" s="107">
        <v>1138.5</v>
      </c>
      <c r="M3681" s="52"/>
      <c r="N3681" s="58"/>
      <c r="AF3681" s="39"/>
      <c r="AG3681" s="47"/>
      <c r="AH3681" s="47"/>
      <c r="AK3681" s="3" t="s">
        <v>175</v>
      </c>
      <c r="AN3681" s="47"/>
      <c r="AO3681" s="47"/>
      <c r="AQ3681" s="47"/>
    </row>
    <row r="3682" spans="1:43" s="4" customFormat="1" ht="15" x14ac:dyDescent="0.25">
      <c r="A3682" s="48"/>
      <c r="B3682" s="49" t="s">
        <v>78</v>
      </c>
      <c r="C3682" s="372" t="s">
        <v>176</v>
      </c>
      <c r="D3682" s="372"/>
      <c r="E3682" s="372"/>
      <c r="F3682" s="51"/>
      <c r="G3682" s="52"/>
      <c r="H3682" s="52"/>
      <c r="I3682" s="52"/>
      <c r="J3682" s="53">
        <v>4.42</v>
      </c>
      <c r="K3682" s="54">
        <v>1.1499999999999999</v>
      </c>
      <c r="L3682" s="53">
        <v>111.83</v>
      </c>
      <c r="M3682" s="54">
        <v>34.96</v>
      </c>
      <c r="N3682" s="55">
        <v>3909.58</v>
      </c>
      <c r="AF3682" s="39"/>
      <c r="AG3682" s="47"/>
      <c r="AH3682" s="47"/>
      <c r="AK3682" s="3" t="s">
        <v>176</v>
      </c>
      <c r="AN3682" s="47"/>
      <c r="AO3682" s="47"/>
      <c r="AQ3682" s="47"/>
    </row>
    <row r="3683" spans="1:43" s="4" customFormat="1" ht="15" x14ac:dyDescent="0.25">
      <c r="A3683" s="48"/>
      <c r="B3683" s="49" t="s">
        <v>122</v>
      </c>
      <c r="C3683" s="372" t="s">
        <v>177</v>
      </c>
      <c r="D3683" s="372"/>
      <c r="E3683" s="372"/>
      <c r="F3683" s="51"/>
      <c r="G3683" s="52"/>
      <c r="H3683" s="52"/>
      <c r="I3683" s="52"/>
      <c r="J3683" s="53">
        <v>49.39</v>
      </c>
      <c r="K3683" s="52"/>
      <c r="L3683" s="107">
        <v>1086.58</v>
      </c>
      <c r="M3683" s="52"/>
      <c r="N3683" s="58"/>
      <c r="AF3683" s="39"/>
      <c r="AG3683" s="47"/>
      <c r="AH3683" s="47"/>
      <c r="AK3683" s="3" t="s">
        <v>177</v>
      </c>
      <c r="AN3683" s="47"/>
      <c r="AO3683" s="47"/>
      <c r="AQ3683" s="47"/>
    </row>
    <row r="3684" spans="1:43" s="4" customFormat="1" ht="15" x14ac:dyDescent="0.25">
      <c r="A3684" s="56"/>
      <c r="B3684" s="49"/>
      <c r="C3684" s="372" t="s">
        <v>63</v>
      </c>
      <c r="D3684" s="372"/>
      <c r="E3684" s="372"/>
      <c r="F3684" s="51" t="s">
        <v>64</v>
      </c>
      <c r="G3684" s="54">
        <v>1.07</v>
      </c>
      <c r="H3684" s="54">
        <v>1.1499999999999999</v>
      </c>
      <c r="I3684" s="109">
        <v>27.071000000000002</v>
      </c>
      <c r="J3684" s="57"/>
      <c r="K3684" s="52"/>
      <c r="L3684" s="57"/>
      <c r="M3684" s="52"/>
      <c r="N3684" s="58"/>
      <c r="AF3684" s="39"/>
      <c r="AG3684" s="47"/>
      <c r="AH3684" s="47"/>
      <c r="AL3684" s="3" t="s">
        <v>63</v>
      </c>
      <c r="AN3684" s="47"/>
      <c r="AO3684" s="47"/>
      <c r="AQ3684" s="47"/>
    </row>
    <row r="3685" spans="1:43" s="4" customFormat="1" ht="15" x14ac:dyDescent="0.25">
      <c r="A3685" s="56"/>
      <c r="B3685" s="49"/>
      <c r="C3685" s="372" t="s">
        <v>178</v>
      </c>
      <c r="D3685" s="372"/>
      <c r="E3685" s="372"/>
      <c r="F3685" s="51" t="s">
        <v>64</v>
      </c>
      <c r="G3685" s="54">
        <v>0.33</v>
      </c>
      <c r="H3685" s="54">
        <v>1.1499999999999999</v>
      </c>
      <c r="I3685" s="109">
        <v>8.3490000000000002</v>
      </c>
      <c r="J3685" s="57"/>
      <c r="K3685" s="52"/>
      <c r="L3685" s="57"/>
      <c r="M3685" s="52"/>
      <c r="N3685" s="58"/>
      <c r="AF3685" s="39"/>
      <c r="AG3685" s="47"/>
      <c r="AH3685" s="47"/>
      <c r="AL3685" s="3" t="s">
        <v>178</v>
      </c>
      <c r="AN3685" s="47"/>
      <c r="AO3685" s="47"/>
      <c r="AQ3685" s="47"/>
    </row>
    <row r="3686" spans="1:43" s="4" customFormat="1" ht="15" x14ac:dyDescent="0.25">
      <c r="A3686" s="48"/>
      <c r="B3686" s="49"/>
      <c r="C3686" s="375" t="s">
        <v>65</v>
      </c>
      <c r="D3686" s="375"/>
      <c r="E3686" s="375"/>
      <c r="F3686" s="59"/>
      <c r="G3686" s="60"/>
      <c r="H3686" s="60"/>
      <c r="I3686" s="60"/>
      <c r="J3686" s="61">
        <v>105.63</v>
      </c>
      <c r="K3686" s="60"/>
      <c r="L3686" s="108">
        <v>2509.4499999999998</v>
      </c>
      <c r="M3686" s="60"/>
      <c r="N3686" s="62"/>
      <c r="AF3686" s="39"/>
      <c r="AG3686" s="47"/>
      <c r="AH3686" s="47"/>
      <c r="AM3686" s="3" t="s">
        <v>65</v>
      </c>
      <c r="AN3686" s="47"/>
      <c r="AO3686" s="47"/>
      <c r="AQ3686" s="47"/>
    </row>
    <row r="3687" spans="1:43" s="4" customFormat="1" ht="15" x14ac:dyDescent="0.25">
      <c r="A3687" s="56"/>
      <c r="B3687" s="49"/>
      <c r="C3687" s="372" t="s">
        <v>66</v>
      </c>
      <c r="D3687" s="372"/>
      <c r="E3687" s="372"/>
      <c r="F3687" s="51"/>
      <c r="G3687" s="52"/>
      <c r="H3687" s="52"/>
      <c r="I3687" s="52"/>
      <c r="J3687" s="57"/>
      <c r="K3687" s="52"/>
      <c r="L3687" s="53">
        <v>396.2</v>
      </c>
      <c r="M3687" s="52"/>
      <c r="N3687" s="55">
        <v>13851.16</v>
      </c>
      <c r="AF3687" s="39"/>
      <c r="AG3687" s="47"/>
      <c r="AH3687" s="47"/>
      <c r="AL3687" s="3" t="s">
        <v>66</v>
      </c>
      <c r="AN3687" s="47"/>
      <c r="AO3687" s="47"/>
      <c r="AQ3687" s="47"/>
    </row>
    <row r="3688" spans="1:43" s="4" customFormat="1" ht="23.25" x14ac:dyDescent="0.25">
      <c r="A3688" s="56"/>
      <c r="B3688" s="49" t="s">
        <v>681</v>
      </c>
      <c r="C3688" s="372" t="s">
        <v>682</v>
      </c>
      <c r="D3688" s="372"/>
      <c r="E3688" s="372"/>
      <c r="F3688" s="51" t="s">
        <v>69</v>
      </c>
      <c r="G3688" s="63">
        <v>97</v>
      </c>
      <c r="H3688" s="52"/>
      <c r="I3688" s="63">
        <v>97</v>
      </c>
      <c r="J3688" s="57"/>
      <c r="K3688" s="52"/>
      <c r="L3688" s="53">
        <v>384.31</v>
      </c>
      <c r="M3688" s="52"/>
      <c r="N3688" s="55">
        <v>13435.63</v>
      </c>
      <c r="AF3688" s="39"/>
      <c r="AG3688" s="47"/>
      <c r="AH3688" s="47"/>
      <c r="AL3688" s="3" t="s">
        <v>682</v>
      </c>
      <c r="AN3688" s="47"/>
      <c r="AO3688" s="47"/>
      <c r="AQ3688" s="47"/>
    </row>
    <row r="3689" spans="1:43" s="4" customFormat="1" ht="23.25" x14ac:dyDescent="0.25">
      <c r="A3689" s="56"/>
      <c r="B3689" s="49" t="s">
        <v>683</v>
      </c>
      <c r="C3689" s="372" t="s">
        <v>684</v>
      </c>
      <c r="D3689" s="372"/>
      <c r="E3689" s="372"/>
      <c r="F3689" s="51" t="s">
        <v>69</v>
      </c>
      <c r="G3689" s="63">
        <v>51</v>
      </c>
      <c r="H3689" s="52"/>
      <c r="I3689" s="63">
        <v>51</v>
      </c>
      <c r="J3689" s="57"/>
      <c r="K3689" s="52"/>
      <c r="L3689" s="53">
        <v>202.06</v>
      </c>
      <c r="M3689" s="52"/>
      <c r="N3689" s="55">
        <v>7064.09</v>
      </c>
      <c r="AF3689" s="39"/>
      <c r="AG3689" s="47"/>
      <c r="AH3689" s="47"/>
      <c r="AL3689" s="3" t="s">
        <v>684</v>
      </c>
      <c r="AN3689" s="47"/>
      <c r="AO3689" s="47"/>
      <c r="AQ3689" s="47"/>
    </row>
    <row r="3690" spans="1:43" s="4" customFormat="1" ht="15" x14ac:dyDescent="0.25">
      <c r="A3690" s="65"/>
      <c r="B3690" s="66"/>
      <c r="C3690" s="374" t="s">
        <v>72</v>
      </c>
      <c r="D3690" s="374"/>
      <c r="E3690" s="374"/>
      <c r="F3690" s="42"/>
      <c r="G3690" s="43"/>
      <c r="H3690" s="43"/>
      <c r="I3690" s="43"/>
      <c r="J3690" s="45"/>
      <c r="K3690" s="43"/>
      <c r="L3690" s="105">
        <v>3095.82</v>
      </c>
      <c r="M3690" s="60"/>
      <c r="N3690" s="46"/>
      <c r="AF3690" s="39"/>
      <c r="AG3690" s="47"/>
      <c r="AH3690" s="47"/>
      <c r="AN3690" s="47" t="s">
        <v>72</v>
      </c>
      <c r="AO3690" s="47"/>
      <c r="AQ3690" s="47"/>
    </row>
    <row r="3691" spans="1:43" s="4" customFormat="1" ht="34.5" x14ac:dyDescent="0.25">
      <c r="A3691" s="40" t="s">
        <v>1271</v>
      </c>
      <c r="B3691" s="41" t="s">
        <v>809</v>
      </c>
      <c r="C3691" s="374" t="s">
        <v>810</v>
      </c>
      <c r="D3691" s="374"/>
      <c r="E3691" s="374"/>
      <c r="F3691" s="42" t="s">
        <v>61</v>
      </c>
      <c r="G3691" s="43">
        <v>8</v>
      </c>
      <c r="H3691" s="44">
        <v>1</v>
      </c>
      <c r="I3691" s="44">
        <v>8</v>
      </c>
      <c r="J3691" s="105">
        <v>23938.55</v>
      </c>
      <c r="K3691" s="43"/>
      <c r="L3691" s="105">
        <v>22398.639999999999</v>
      </c>
      <c r="M3691" s="68">
        <v>8.5500000000000007</v>
      </c>
      <c r="N3691" s="115">
        <v>191508.4</v>
      </c>
      <c r="AF3691" s="39"/>
      <c r="AG3691" s="47"/>
      <c r="AH3691" s="47" t="s">
        <v>810</v>
      </c>
      <c r="AN3691" s="47"/>
      <c r="AO3691" s="47"/>
      <c r="AQ3691" s="47"/>
    </row>
    <row r="3692" spans="1:43" s="4" customFormat="1" ht="15" x14ac:dyDescent="0.25">
      <c r="A3692" s="65"/>
      <c r="B3692" s="66"/>
      <c r="C3692" s="374" t="s">
        <v>72</v>
      </c>
      <c r="D3692" s="374"/>
      <c r="E3692" s="374"/>
      <c r="F3692" s="42"/>
      <c r="G3692" s="43"/>
      <c r="H3692" s="43"/>
      <c r="I3692" s="43"/>
      <c r="J3692" s="45"/>
      <c r="K3692" s="43"/>
      <c r="L3692" s="105">
        <v>22398.639999999999</v>
      </c>
      <c r="M3692" s="60"/>
      <c r="N3692" s="115">
        <v>191508.4</v>
      </c>
      <c r="AF3692" s="39"/>
      <c r="AG3692" s="47"/>
      <c r="AH3692" s="47"/>
      <c r="AN3692" s="47" t="s">
        <v>72</v>
      </c>
      <c r="AO3692" s="47"/>
      <c r="AQ3692" s="47"/>
    </row>
    <row r="3693" spans="1:43" s="4" customFormat="1" ht="34.5" x14ac:dyDescent="0.25">
      <c r="A3693" s="40" t="s">
        <v>1272</v>
      </c>
      <c r="B3693" s="41" t="s">
        <v>809</v>
      </c>
      <c r="C3693" s="374" t="s">
        <v>812</v>
      </c>
      <c r="D3693" s="374"/>
      <c r="E3693" s="374"/>
      <c r="F3693" s="42" t="s">
        <v>61</v>
      </c>
      <c r="G3693" s="43">
        <v>14</v>
      </c>
      <c r="H3693" s="44">
        <v>1</v>
      </c>
      <c r="I3693" s="44">
        <v>14</v>
      </c>
      <c r="J3693" s="105">
        <v>19583.150000000001</v>
      </c>
      <c r="K3693" s="43"/>
      <c r="L3693" s="105">
        <v>32065.98</v>
      </c>
      <c r="M3693" s="68">
        <v>8.5500000000000007</v>
      </c>
      <c r="N3693" s="115">
        <v>274164.09999999998</v>
      </c>
      <c r="AF3693" s="39"/>
      <c r="AG3693" s="47"/>
      <c r="AH3693" s="47" t="s">
        <v>812</v>
      </c>
      <c r="AN3693" s="47"/>
      <c r="AO3693" s="47"/>
      <c r="AQ3693" s="47"/>
    </row>
    <row r="3694" spans="1:43" s="4" customFormat="1" ht="15" x14ac:dyDescent="0.25">
      <c r="A3694" s="65"/>
      <c r="B3694" s="66"/>
      <c r="C3694" s="374" t="s">
        <v>72</v>
      </c>
      <c r="D3694" s="374"/>
      <c r="E3694" s="374"/>
      <c r="F3694" s="42"/>
      <c r="G3694" s="43"/>
      <c r="H3694" s="43"/>
      <c r="I3694" s="43"/>
      <c r="J3694" s="45"/>
      <c r="K3694" s="43"/>
      <c r="L3694" s="105">
        <v>32065.98</v>
      </c>
      <c r="M3694" s="60"/>
      <c r="N3694" s="115">
        <v>274164.09999999998</v>
      </c>
      <c r="AF3694" s="39"/>
      <c r="AG3694" s="47"/>
      <c r="AH3694" s="47"/>
      <c r="AN3694" s="47" t="s">
        <v>72</v>
      </c>
      <c r="AO3694" s="47"/>
      <c r="AQ3694" s="47"/>
    </row>
    <row r="3695" spans="1:43" s="4" customFormat="1" ht="22.5" x14ac:dyDescent="0.25">
      <c r="A3695" s="40" t="s">
        <v>1273</v>
      </c>
      <c r="B3695" s="41" t="s">
        <v>768</v>
      </c>
      <c r="C3695" s="374" t="s">
        <v>803</v>
      </c>
      <c r="D3695" s="374"/>
      <c r="E3695" s="374"/>
      <c r="F3695" s="42" t="s">
        <v>231</v>
      </c>
      <c r="G3695" s="43">
        <v>112.2</v>
      </c>
      <c r="H3695" s="44">
        <v>1</v>
      </c>
      <c r="I3695" s="120">
        <v>112.2</v>
      </c>
      <c r="J3695" s="67">
        <v>127.76</v>
      </c>
      <c r="K3695" s="43"/>
      <c r="L3695" s="105">
        <v>1676.57</v>
      </c>
      <c r="M3695" s="68">
        <v>8.5500000000000007</v>
      </c>
      <c r="N3695" s="115">
        <v>14334.67</v>
      </c>
      <c r="AF3695" s="39"/>
      <c r="AG3695" s="47"/>
      <c r="AH3695" s="47" t="s">
        <v>803</v>
      </c>
      <c r="AN3695" s="47"/>
      <c r="AO3695" s="47"/>
      <c r="AQ3695" s="47"/>
    </row>
    <row r="3696" spans="1:43" s="4" customFormat="1" ht="15" x14ac:dyDescent="0.25">
      <c r="A3696" s="69"/>
      <c r="B3696" s="50"/>
      <c r="C3696" s="372" t="s">
        <v>1274</v>
      </c>
      <c r="D3696" s="372"/>
      <c r="E3696" s="372"/>
      <c r="F3696" s="372"/>
      <c r="G3696" s="372"/>
      <c r="H3696" s="372"/>
      <c r="I3696" s="372"/>
      <c r="J3696" s="372"/>
      <c r="K3696" s="372"/>
      <c r="L3696" s="372"/>
      <c r="M3696" s="372"/>
      <c r="N3696" s="377"/>
      <c r="AF3696" s="39"/>
      <c r="AG3696" s="47"/>
      <c r="AH3696" s="47"/>
      <c r="AI3696" s="3" t="s">
        <v>1274</v>
      </c>
      <c r="AN3696" s="47"/>
      <c r="AO3696" s="47"/>
      <c r="AQ3696" s="47"/>
    </row>
    <row r="3697" spans="1:43" s="4" customFormat="1" ht="15" x14ac:dyDescent="0.25">
      <c r="A3697" s="65"/>
      <c r="B3697" s="66"/>
      <c r="C3697" s="374" t="s">
        <v>72</v>
      </c>
      <c r="D3697" s="374"/>
      <c r="E3697" s="374"/>
      <c r="F3697" s="42"/>
      <c r="G3697" s="43"/>
      <c r="H3697" s="43"/>
      <c r="I3697" s="43"/>
      <c r="J3697" s="45"/>
      <c r="K3697" s="43"/>
      <c r="L3697" s="105">
        <v>1676.57</v>
      </c>
      <c r="M3697" s="60"/>
      <c r="N3697" s="115">
        <v>14334.67</v>
      </c>
      <c r="AF3697" s="39"/>
      <c r="AG3697" s="47"/>
      <c r="AH3697" s="47"/>
      <c r="AN3697" s="47" t="s">
        <v>72</v>
      </c>
      <c r="AO3697" s="47"/>
      <c r="AQ3697" s="47"/>
    </row>
    <row r="3698" spans="1:43" s="4" customFormat="1" ht="23.25" x14ac:dyDescent="0.25">
      <c r="A3698" s="40" t="s">
        <v>1275</v>
      </c>
      <c r="B3698" s="41" t="s">
        <v>814</v>
      </c>
      <c r="C3698" s="374" t="s">
        <v>815</v>
      </c>
      <c r="D3698" s="374"/>
      <c r="E3698" s="374"/>
      <c r="F3698" s="42" t="s">
        <v>61</v>
      </c>
      <c r="G3698" s="43">
        <v>22</v>
      </c>
      <c r="H3698" s="44">
        <v>1</v>
      </c>
      <c r="I3698" s="44">
        <v>22</v>
      </c>
      <c r="J3698" s="45"/>
      <c r="K3698" s="43"/>
      <c r="L3698" s="45"/>
      <c r="M3698" s="43"/>
      <c r="N3698" s="46"/>
      <c r="AF3698" s="39"/>
      <c r="AG3698" s="47"/>
      <c r="AH3698" s="47" t="s">
        <v>815</v>
      </c>
      <c r="AN3698" s="47"/>
      <c r="AO3698" s="47"/>
      <c r="AQ3698" s="47"/>
    </row>
    <row r="3699" spans="1:43" s="4" customFormat="1" ht="15" x14ac:dyDescent="0.25">
      <c r="A3699" s="103"/>
      <c r="B3699" s="49" t="s">
        <v>737</v>
      </c>
      <c r="C3699" s="368" t="s">
        <v>816</v>
      </c>
      <c r="D3699" s="368"/>
      <c r="E3699" s="368"/>
      <c r="F3699" s="368"/>
      <c r="G3699" s="368"/>
      <c r="H3699" s="368"/>
      <c r="I3699" s="368"/>
      <c r="J3699" s="368"/>
      <c r="K3699" s="368"/>
      <c r="L3699" s="368"/>
      <c r="M3699" s="368"/>
      <c r="N3699" s="376"/>
      <c r="AF3699" s="39"/>
      <c r="AG3699" s="47"/>
      <c r="AH3699" s="47"/>
      <c r="AJ3699" s="3" t="s">
        <v>816</v>
      </c>
      <c r="AN3699" s="47"/>
      <c r="AO3699" s="47"/>
      <c r="AQ3699" s="47"/>
    </row>
    <row r="3700" spans="1:43" s="4" customFormat="1" ht="22.5" x14ac:dyDescent="0.25">
      <c r="A3700" s="103"/>
      <c r="B3700" s="49" t="s">
        <v>217</v>
      </c>
      <c r="C3700" s="368" t="s">
        <v>218</v>
      </c>
      <c r="D3700" s="368"/>
      <c r="E3700" s="368"/>
      <c r="F3700" s="368"/>
      <c r="G3700" s="368"/>
      <c r="H3700" s="368"/>
      <c r="I3700" s="368"/>
      <c r="J3700" s="368"/>
      <c r="K3700" s="368"/>
      <c r="L3700" s="368"/>
      <c r="M3700" s="368"/>
      <c r="N3700" s="376"/>
      <c r="AF3700" s="39"/>
      <c r="AG3700" s="47"/>
      <c r="AH3700" s="47"/>
      <c r="AJ3700" s="3" t="s">
        <v>218</v>
      </c>
      <c r="AN3700" s="47"/>
      <c r="AO3700" s="47"/>
      <c r="AQ3700" s="47"/>
    </row>
    <row r="3701" spans="1:43" s="4" customFormat="1" ht="15" x14ac:dyDescent="0.25">
      <c r="A3701" s="48"/>
      <c r="B3701" s="49" t="s">
        <v>58</v>
      </c>
      <c r="C3701" s="372" t="s">
        <v>62</v>
      </c>
      <c r="D3701" s="372"/>
      <c r="E3701" s="372"/>
      <c r="F3701" s="51"/>
      <c r="G3701" s="52"/>
      <c r="H3701" s="52"/>
      <c r="I3701" s="52"/>
      <c r="J3701" s="53">
        <v>10.9</v>
      </c>
      <c r="K3701" s="109">
        <v>1.2649999999999999</v>
      </c>
      <c r="L3701" s="53">
        <v>303.35000000000002</v>
      </c>
      <c r="M3701" s="54">
        <v>34.96</v>
      </c>
      <c r="N3701" s="55">
        <v>10605.12</v>
      </c>
      <c r="AF3701" s="39"/>
      <c r="AG3701" s="47"/>
      <c r="AH3701" s="47"/>
      <c r="AK3701" s="3" t="s">
        <v>62</v>
      </c>
      <c r="AN3701" s="47"/>
      <c r="AO3701" s="47"/>
      <c r="AQ3701" s="47"/>
    </row>
    <row r="3702" spans="1:43" s="4" customFormat="1" ht="15" x14ac:dyDescent="0.25">
      <c r="A3702" s="48"/>
      <c r="B3702" s="49" t="s">
        <v>73</v>
      </c>
      <c r="C3702" s="372" t="s">
        <v>175</v>
      </c>
      <c r="D3702" s="372"/>
      <c r="E3702" s="372"/>
      <c r="F3702" s="51"/>
      <c r="G3702" s="52"/>
      <c r="H3702" s="52"/>
      <c r="I3702" s="52"/>
      <c r="J3702" s="53">
        <v>7.0000000000000007E-2</v>
      </c>
      <c r="K3702" s="54">
        <v>1.1499999999999999</v>
      </c>
      <c r="L3702" s="53">
        <v>1.77</v>
      </c>
      <c r="M3702" s="52"/>
      <c r="N3702" s="58"/>
      <c r="AF3702" s="39"/>
      <c r="AG3702" s="47"/>
      <c r="AH3702" s="47"/>
      <c r="AK3702" s="3" t="s">
        <v>175</v>
      </c>
      <c r="AN3702" s="47"/>
      <c r="AO3702" s="47"/>
      <c r="AQ3702" s="47"/>
    </row>
    <row r="3703" spans="1:43" s="4" customFormat="1" ht="15" x14ac:dyDescent="0.25">
      <c r="A3703" s="48"/>
      <c r="B3703" s="49" t="s">
        <v>122</v>
      </c>
      <c r="C3703" s="372" t="s">
        <v>177</v>
      </c>
      <c r="D3703" s="372"/>
      <c r="E3703" s="372"/>
      <c r="F3703" s="51"/>
      <c r="G3703" s="52"/>
      <c r="H3703" s="52"/>
      <c r="I3703" s="52"/>
      <c r="J3703" s="53">
        <v>2.54</v>
      </c>
      <c r="K3703" s="52"/>
      <c r="L3703" s="53">
        <v>55.88</v>
      </c>
      <c r="M3703" s="52"/>
      <c r="N3703" s="58"/>
      <c r="AF3703" s="39"/>
      <c r="AG3703" s="47"/>
      <c r="AH3703" s="47"/>
      <c r="AK3703" s="3" t="s">
        <v>177</v>
      </c>
      <c r="AN3703" s="47"/>
      <c r="AO3703" s="47"/>
      <c r="AQ3703" s="47"/>
    </row>
    <row r="3704" spans="1:43" s="4" customFormat="1" ht="15" x14ac:dyDescent="0.25">
      <c r="A3704" s="56"/>
      <c r="B3704" s="49"/>
      <c r="C3704" s="372" t="s">
        <v>63</v>
      </c>
      <c r="D3704" s="372"/>
      <c r="E3704" s="372"/>
      <c r="F3704" s="51" t="s">
        <v>64</v>
      </c>
      <c r="G3704" s="54">
        <v>1.01</v>
      </c>
      <c r="H3704" s="109">
        <v>1.2649999999999999</v>
      </c>
      <c r="I3704" s="70">
        <v>28.1083</v>
      </c>
      <c r="J3704" s="57"/>
      <c r="K3704" s="52"/>
      <c r="L3704" s="57"/>
      <c r="M3704" s="52"/>
      <c r="N3704" s="58"/>
      <c r="AF3704" s="39"/>
      <c r="AG3704" s="47"/>
      <c r="AH3704" s="47"/>
      <c r="AL3704" s="3" t="s">
        <v>63</v>
      </c>
      <c r="AN3704" s="47"/>
      <c r="AO3704" s="47"/>
      <c r="AQ3704" s="47"/>
    </row>
    <row r="3705" spans="1:43" s="4" customFormat="1" ht="15" x14ac:dyDescent="0.25">
      <c r="A3705" s="48"/>
      <c r="B3705" s="49"/>
      <c r="C3705" s="375" t="s">
        <v>65</v>
      </c>
      <c r="D3705" s="375"/>
      <c r="E3705" s="375"/>
      <c r="F3705" s="59"/>
      <c r="G3705" s="60"/>
      <c r="H3705" s="60"/>
      <c r="I3705" s="60"/>
      <c r="J3705" s="61">
        <v>13.51</v>
      </c>
      <c r="K3705" s="60"/>
      <c r="L3705" s="61">
        <v>361</v>
      </c>
      <c r="M3705" s="60"/>
      <c r="N3705" s="62"/>
      <c r="AF3705" s="39"/>
      <c r="AG3705" s="47"/>
      <c r="AH3705" s="47"/>
      <c r="AM3705" s="3" t="s">
        <v>65</v>
      </c>
      <c r="AN3705" s="47"/>
      <c r="AO3705" s="47"/>
      <c r="AQ3705" s="47"/>
    </row>
    <row r="3706" spans="1:43" s="4" customFormat="1" ht="15" x14ac:dyDescent="0.25">
      <c r="A3706" s="56"/>
      <c r="B3706" s="49"/>
      <c r="C3706" s="372" t="s">
        <v>66</v>
      </c>
      <c r="D3706" s="372"/>
      <c r="E3706" s="372"/>
      <c r="F3706" s="51"/>
      <c r="G3706" s="52"/>
      <c r="H3706" s="52"/>
      <c r="I3706" s="52"/>
      <c r="J3706" s="57"/>
      <c r="K3706" s="52"/>
      <c r="L3706" s="53">
        <v>303.35000000000002</v>
      </c>
      <c r="M3706" s="52"/>
      <c r="N3706" s="55">
        <v>10605.12</v>
      </c>
      <c r="AF3706" s="39"/>
      <c r="AG3706" s="47"/>
      <c r="AH3706" s="47"/>
      <c r="AL3706" s="3" t="s">
        <v>66</v>
      </c>
      <c r="AN3706" s="47"/>
      <c r="AO3706" s="47"/>
      <c r="AQ3706" s="47"/>
    </row>
    <row r="3707" spans="1:43" s="4" customFormat="1" ht="23.25" x14ac:dyDescent="0.25">
      <c r="A3707" s="56"/>
      <c r="B3707" s="49" t="s">
        <v>681</v>
      </c>
      <c r="C3707" s="372" t="s">
        <v>682</v>
      </c>
      <c r="D3707" s="372"/>
      <c r="E3707" s="372"/>
      <c r="F3707" s="51" t="s">
        <v>69</v>
      </c>
      <c r="G3707" s="63">
        <v>97</v>
      </c>
      <c r="H3707" s="52"/>
      <c r="I3707" s="63">
        <v>97</v>
      </c>
      <c r="J3707" s="57"/>
      <c r="K3707" s="52"/>
      <c r="L3707" s="53">
        <v>294.25</v>
      </c>
      <c r="M3707" s="52"/>
      <c r="N3707" s="55">
        <v>10286.969999999999</v>
      </c>
      <c r="AF3707" s="39"/>
      <c r="AG3707" s="47"/>
      <c r="AH3707" s="47"/>
      <c r="AL3707" s="3" t="s">
        <v>682</v>
      </c>
      <c r="AN3707" s="47"/>
      <c r="AO3707" s="47"/>
      <c r="AQ3707" s="47"/>
    </row>
    <row r="3708" spans="1:43" s="4" customFormat="1" ht="23.25" x14ac:dyDescent="0.25">
      <c r="A3708" s="56"/>
      <c r="B3708" s="49" t="s">
        <v>683</v>
      </c>
      <c r="C3708" s="372" t="s">
        <v>684</v>
      </c>
      <c r="D3708" s="372"/>
      <c r="E3708" s="372"/>
      <c r="F3708" s="51" t="s">
        <v>69</v>
      </c>
      <c r="G3708" s="63">
        <v>51</v>
      </c>
      <c r="H3708" s="52"/>
      <c r="I3708" s="63">
        <v>51</v>
      </c>
      <c r="J3708" s="57"/>
      <c r="K3708" s="52"/>
      <c r="L3708" s="53">
        <v>154.71</v>
      </c>
      <c r="M3708" s="52"/>
      <c r="N3708" s="55">
        <v>5408.61</v>
      </c>
      <c r="AF3708" s="39"/>
      <c r="AG3708" s="47"/>
      <c r="AH3708" s="47"/>
      <c r="AL3708" s="3" t="s">
        <v>684</v>
      </c>
      <c r="AN3708" s="47"/>
      <c r="AO3708" s="47"/>
      <c r="AQ3708" s="47"/>
    </row>
    <row r="3709" spans="1:43" s="4" customFormat="1" ht="15" x14ac:dyDescent="0.25">
      <c r="A3709" s="65"/>
      <c r="B3709" s="66"/>
      <c r="C3709" s="374" t="s">
        <v>72</v>
      </c>
      <c r="D3709" s="374"/>
      <c r="E3709" s="374"/>
      <c r="F3709" s="42"/>
      <c r="G3709" s="43"/>
      <c r="H3709" s="43"/>
      <c r="I3709" s="43"/>
      <c r="J3709" s="45"/>
      <c r="K3709" s="43"/>
      <c r="L3709" s="67">
        <v>809.96</v>
      </c>
      <c r="M3709" s="60"/>
      <c r="N3709" s="46"/>
      <c r="AF3709" s="39"/>
      <c r="AG3709" s="47"/>
      <c r="AH3709" s="47"/>
      <c r="AN3709" s="47" t="s">
        <v>72</v>
      </c>
      <c r="AO3709" s="47"/>
      <c r="AQ3709" s="47"/>
    </row>
    <row r="3710" spans="1:43" s="4" customFormat="1" ht="23.25" x14ac:dyDescent="0.25">
      <c r="A3710" s="40" t="s">
        <v>1276</v>
      </c>
      <c r="B3710" s="41" t="s">
        <v>818</v>
      </c>
      <c r="C3710" s="374" t="s">
        <v>819</v>
      </c>
      <c r="D3710" s="374"/>
      <c r="E3710" s="374"/>
      <c r="F3710" s="42" t="s">
        <v>136</v>
      </c>
      <c r="G3710" s="43">
        <v>22</v>
      </c>
      <c r="H3710" s="44">
        <v>1</v>
      </c>
      <c r="I3710" s="44">
        <v>22</v>
      </c>
      <c r="J3710" s="67">
        <v>7.83</v>
      </c>
      <c r="K3710" s="43"/>
      <c r="L3710" s="67">
        <v>172.26</v>
      </c>
      <c r="M3710" s="43"/>
      <c r="N3710" s="46"/>
      <c r="AF3710" s="39"/>
      <c r="AG3710" s="47"/>
      <c r="AH3710" s="47" t="s">
        <v>819</v>
      </c>
      <c r="AN3710" s="47"/>
      <c r="AO3710" s="47"/>
      <c r="AQ3710" s="47"/>
    </row>
    <row r="3711" spans="1:43" s="4" customFormat="1" ht="15" x14ac:dyDescent="0.25">
      <c r="A3711" s="65"/>
      <c r="B3711" s="66"/>
      <c r="C3711" s="374" t="s">
        <v>72</v>
      </c>
      <c r="D3711" s="374"/>
      <c r="E3711" s="374"/>
      <c r="F3711" s="42"/>
      <c r="G3711" s="43"/>
      <c r="H3711" s="43"/>
      <c r="I3711" s="43"/>
      <c r="J3711" s="45"/>
      <c r="K3711" s="43"/>
      <c r="L3711" s="67">
        <v>172.26</v>
      </c>
      <c r="M3711" s="60"/>
      <c r="N3711" s="46"/>
      <c r="AF3711" s="39"/>
      <c r="AG3711" s="47"/>
      <c r="AH3711" s="47"/>
      <c r="AN3711" s="47" t="s">
        <v>72</v>
      </c>
      <c r="AO3711" s="47"/>
      <c r="AQ3711" s="47"/>
    </row>
    <row r="3712" spans="1:43" s="4" customFormat="1" ht="0" hidden="1" customHeight="1" x14ac:dyDescent="0.25">
      <c r="A3712" s="71"/>
      <c r="B3712" s="72"/>
      <c r="C3712" s="72"/>
      <c r="D3712" s="72"/>
      <c r="E3712" s="72"/>
      <c r="F3712" s="73"/>
      <c r="G3712" s="73"/>
      <c r="H3712" s="73"/>
      <c r="I3712" s="73"/>
      <c r="J3712" s="74"/>
      <c r="K3712" s="73"/>
      <c r="L3712" s="74"/>
      <c r="M3712" s="52"/>
      <c r="N3712" s="74"/>
      <c r="AF3712" s="39"/>
      <c r="AG3712" s="47"/>
      <c r="AH3712" s="47"/>
      <c r="AN3712" s="47"/>
      <c r="AO3712" s="47"/>
      <c r="AQ3712" s="47"/>
    </row>
    <row r="3713" spans="1:43" s="4" customFormat="1" ht="15" x14ac:dyDescent="0.25">
      <c r="A3713" s="78"/>
      <c r="B3713" s="79"/>
      <c r="C3713" s="374" t="s">
        <v>1277</v>
      </c>
      <c r="D3713" s="374"/>
      <c r="E3713" s="374"/>
      <c r="F3713" s="374"/>
      <c r="G3713" s="374"/>
      <c r="H3713" s="374"/>
      <c r="I3713" s="374"/>
      <c r="J3713" s="374"/>
      <c r="K3713" s="374"/>
      <c r="L3713" s="80"/>
      <c r="M3713" s="81"/>
      <c r="N3713" s="82"/>
      <c r="AF3713" s="39"/>
      <c r="AG3713" s="47"/>
      <c r="AH3713" s="47"/>
      <c r="AN3713" s="47"/>
      <c r="AO3713" s="47" t="s">
        <v>1277</v>
      </c>
      <c r="AQ3713" s="47"/>
    </row>
    <row r="3714" spans="1:43" s="4" customFormat="1" ht="15" x14ac:dyDescent="0.25">
      <c r="A3714" s="83"/>
      <c r="B3714" s="49"/>
      <c r="C3714" s="372" t="s">
        <v>83</v>
      </c>
      <c r="D3714" s="372"/>
      <c r="E3714" s="372"/>
      <c r="F3714" s="372"/>
      <c r="G3714" s="372"/>
      <c r="H3714" s="372"/>
      <c r="I3714" s="372"/>
      <c r="J3714" s="372"/>
      <c r="K3714" s="372"/>
      <c r="L3714" s="106">
        <v>118617.29</v>
      </c>
      <c r="M3714" s="85"/>
      <c r="N3714" s="86">
        <v>1079348.1000000001</v>
      </c>
      <c r="AF3714" s="39"/>
      <c r="AG3714" s="47"/>
      <c r="AH3714" s="47"/>
      <c r="AN3714" s="47"/>
      <c r="AO3714" s="47"/>
      <c r="AP3714" s="3" t="s">
        <v>83</v>
      </c>
      <c r="AQ3714" s="47"/>
    </row>
    <row r="3715" spans="1:43" s="4" customFormat="1" ht="15" x14ac:dyDescent="0.25">
      <c r="A3715" s="83"/>
      <c r="B3715" s="49"/>
      <c r="C3715" s="372" t="s">
        <v>84</v>
      </c>
      <c r="D3715" s="372"/>
      <c r="E3715" s="372"/>
      <c r="F3715" s="372"/>
      <c r="G3715" s="372"/>
      <c r="H3715" s="372"/>
      <c r="I3715" s="372"/>
      <c r="J3715" s="372"/>
      <c r="K3715" s="372"/>
      <c r="L3715" s="87"/>
      <c r="M3715" s="85"/>
      <c r="N3715" s="88"/>
      <c r="AF3715" s="39"/>
      <c r="AG3715" s="47"/>
      <c r="AH3715" s="47"/>
      <c r="AN3715" s="47"/>
      <c r="AO3715" s="47"/>
      <c r="AP3715" s="3" t="s">
        <v>84</v>
      </c>
      <c r="AQ3715" s="47"/>
    </row>
    <row r="3716" spans="1:43" s="4" customFormat="1" ht="15" x14ac:dyDescent="0.25">
      <c r="A3716" s="83"/>
      <c r="B3716" s="49"/>
      <c r="C3716" s="372" t="s">
        <v>85</v>
      </c>
      <c r="D3716" s="372"/>
      <c r="E3716" s="372"/>
      <c r="F3716" s="372"/>
      <c r="G3716" s="372"/>
      <c r="H3716" s="372"/>
      <c r="I3716" s="372"/>
      <c r="J3716" s="372"/>
      <c r="K3716" s="372"/>
      <c r="L3716" s="106">
        <v>1586.75</v>
      </c>
      <c r="M3716" s="85"/>
      <c r="N3716" s="86">
        <v>55472.78</v>
      </c>
      <c r="AF3716" s="39"/>
      <c r="AG3716" s="47"/>
      <c r="AH3716" s="47"/>
      <c r="AN3716" s="47"/>
      <c r="AO3716" s="47"/>
      <c r="AP3716" s="3" t="s">
        <v>85</v>
      </c>
      <c r="AQ3716" s="47"/>
    </row>
    <row r="3717" spans="1:43" s="4" customFormat="1" ht="15" x14ac:dyDescent="0.25">
      <c r="A3717" s="83"/>
      <c r="B3717" s="49"/>
      <c r="C3717" s="372" t="s">
        <v>193</v>
      </c>
      <c r="D3717" s="372"/>
      <c r="E3717" s="372"/>
      <c r="F3717" s="372"/>
      <c r="G3717" s="372"/>
      <c r="H3717" s="372"/>
      <c r="I3717" s="372"/>
      <c r="J3717" s="372"/>
      <c r="K3717" s="372"/>
      <c r="L3717" s="106">
        <v>6498.38</v>
      </c>
      <c r="M3717" s="85"/>
      <c r="N3717" s="86">
        <v>78825.350000000006</v>
      </c>
      <c r="AF3717" s="39"/>
      <c r="AG3717" s="47"/>
      <c r="AH3717" s="47"/>
      <c r="AN3717" s="47"/>
      <c r="AO3717" s="47"/>
      <c r="AP3717" s="3" t="s">
        <v>193</v>
      </c>
      <c r="AQ3717" s="47"/>
    </row>
    <row r="3718" spans="1:43" s="4" customFormat="1" ht="15" x14ac:dyDescent="0.25">
      <c r="A3718" s="83"/>
      <c r="B3718" s="49"/>
      <c r="C3718" s="372" t="s">
        <v>194</v>
      </c>
      <c r="D3718" s="372"/>
      <c r="E3718" s="372"/>
      <c r="F3718" s="372"/>
      <c r="G3718" s="372"/>
      <c r="H3718" s="372"/>
      <c r="I3718" s="372"/>
      <c r="J3718" s="372"/>
      <c r="K3718" s="372"/>
      <c r="L3718" s="84">
        <v>691.82</v>
      </c>
      <c r="M3718" s="85"/>
      <c r="N3718" s="86">
        <v>24186.03</v>
      </c>
      <c r="AF3718" s="39"/>
      <c r="AG3718" s="47"/>
      <c r="AH3718" s="47"/>
      <c r="AN3718" s="47"/>
      <c r="AO3718" s="47"/>
      <c r="AP3718" s="3" t="s">
        <v>194</v>
      </c>
      <c r="AQ3718" s="47"/>
    </row>
    <row r="3719" spans="1:43" s="4" customFormat="1" ht="15" x14ac:dyDescent="0.25">
      <c r="A3719" s="83"/>
      <c r="B3719" s="49"/>
      <c r="C3719" s="372" t="s">
        <v>195</v>
      </c>
      <c r="D3719" s="372"/>
      <c r="E3719" s="372"/>
      <c r="F3719" s="372"/>
      <c r="G3719" s="372"/>
      <c r="H3719" s="372"/>
      <c r="I3719" s="372"/>
      <c r="J3719" s="372"/>
      <c r="K3719" s="372"/>
      <c r="L3719" s="106">
        <v>110532.16</v>
      </c>
      <c r="M3719" s="85"/>
      <c r="N3719" s="86">
        <v>945049.97</v>
      </c>
      <c r="AF3719" s="39"/>
      <c r="AG3719" s="47"/>
      <c r="AH3719" s="47"/>
      <c r="AN3719" s="47"/>
      <c r="AO3719" s="47"/>
      <c r="AP3719" s="3" t="s">
        <v>195</v>
      </c>
      <c r="AQ3719" s="47"/>
    </row>
    <row r="3720" spans="1:43" s="4" customFormat="1" ht="15" x14ac:dyDescent="0.25">
      <c r="A3720" s="83"/>
      <c r="B3720" s="49"/>
      <c r="C3720" s="372" t="s">
        <v>196</v>
      </c>
      <c r="D3720" s="372"/>
      <c r="E3720" s="372"/>
      <c r="F3720" s="372"/>
      <c r="G3720" s="372"/>
      <c r="H3720" s="372"/>
      <c r="I3720" s="372"/>
      <c r="J3720" s="372"/>
      <c r="K3720" s="372"/>
      <c r="L3720" s="106">
        <v>38074.29</v>
      </c>
      <c r="M3720" s="85"/>
      <c r="N3720" s="86">
        <v>372302.5</v>
      </c>
      <c r="AF3720" s="39"/>
      <c r="AG3720" s="47"/>
      <c r="AH3720" s="47"/>
      <c r="AN3720" s="47"/>
      <c r="AO3720" s="47"/>
      <c r="AP3720" s="3" t="s">
        <v>196</v>
      </c>
      <c r="AQ3720" s="47"/>
    </row>
    <row r="3721" spans="1:43" s="4" customFormat="1" ht="15" x14ac:dyDescent="0.25">
      <c r="A3721" s="83"/>
      <c r="B3721" s="49"/>
      <c r="C3721" s="372" t="s">
        <v>84</v>
      </c>
      <c r="D3721" s="372"/>
      <c r="E3721" s="372"/>
      <c r="F3721" s="372"/>
      <c r="G3721" s="372"/>
      <c r="H3721" s="372"/>
      <c r="I3721" s="372"/>
      <c r="J3721" s="372"/>
      <c r="K3721" s="372"/>
      <c r="L3721" s="87"/>
      <c r="M3721" s="85"/>
      <c r="N3721" s="88"/>
      <c r="AF3721" s="39"/>
      <c r="AG3721" s="47"/>
      <c r="AH3721" s="47"/>
      <c r="AN3721" s="47"/>
      <c r="AO3721" s="47"/>
      <c r="AP3721" s="3" t="s">
        <v>84</v>
      </c>
      <c r="AQ3721" s="47"/>
    </row>
    <row r="3722" spans="1:43" s="4" customFormat="1" ht="15" x14ac:dyDescent="0.25">
      <c r="A3722" s="83"/>
      <c r="B3722" s="49"/>
      <c r="C3722" s="372" t="s">
        <v>197</v>
      </c>
      <c r="D3722" s="372"/>
      <c r="E3722" s="372"/>
      <c r="F3722" s="372"/>
      <c r="G3722" s="372"/>
      <c r="H3722" s="372"/>
      <c r="I3722" s="372"/>
      <c r="J3722" s="372"/>
      <c r="K3722" s="372"/>
      <c r="L3722" s="84">
        <v>406.69</v>
      </c>
      <c r="M3722" s="85"/>
      <c r="N3722" s="86">
        <v>14217.88</v>
      </c>
      <c r="AF3722" s="39"/>
      <c r="AG3722" s="47"/>
      <c r="AH3722" s="47"/>
      <c r="AN3722" s="47"/>
      <c r="AO3722" s="47"/>
      <c r="AP3722" s="3" t="s">
        <v>197</v>
      </c>
      <c r="AQ3722" s="47"/>
    </row>
    <row r="3723" spans="1:43" s="4" customFormat="1" ht="15" x14ac:dyDescent="0.25">
      <c r="A3723" s="83"/>
      <c r="B3723" s="49"/>
      <c r="C3723" s="372" t="s">
        <v>199</v>
      </c>
      <c r="D3723" s="372"/>
      <c r="E3723" s="372"/>
      <c r="F3723" s="372"/>
      <c r="G3723" s="372"/>
      <c r="H3723" s="372"/>
      <c r="I3723" s="372"/>
      <c r="J3723" s="372"/>
      <c r="K3723" s="372"/>
      <c r="L3723" s="106">
        <v>2027.34</v>
      </c>
      <c r="M3723" s="85"/>
      <c r="N3723" s="88"/>
      <c r="AF3723" s="39"/>
      <c r="AG3723" s="47"/>
      <c r="AH3723" s="47"/>
      <c r="AN3723" s="47"/>
      <c r="AO3723" s="47"/>
      <c r="AP3723" s="3" t="s">
        <v>199</v>
      </c>
      <c r="AQ3723" s="47"/>
    </row>
    <row r="3724" spans="1:43" s="4" customFormat="1" ht="15" x14ac:dyDescent="0.25">
      <c r="A3724" s="83"/>
      <c r="B3724" s="49"/>
      <c r="C3724" s="372" t="s">
        <v>200</v>
      </c>
      <c r="D3724" s="372"/>
      <c r="E3724" s="372"/>
      <c r="F3724" s="372"/>
      <c r="G3724" s="372"/>
      <c r="H3724" s="372"/>
      <c r="I3724" s="372"/>
      <c r="J3724" s="372"/>
      <c r="K3724" s="372"/>
      <c r="L3724" s="84">
        <v>261.60000000000002</v>
      </c>
      <c r="M3724" s="85"/>
      <c r="N3724" s="86">
        <v>9145.5400000000009</v>
      </c>
      <c r="AF3724" s="39"/>
      <c r="AG3724" s="47"/>
      <c r="AH3724" s="47"/>
      <c r="AN3724" s="47"/>
      <c r="AO3724" s="47"/>
      <c r="AP3724" s="3" t="s">
        <v>200</v>
      </c>
      <c r="AQ3724" s="47"/>
    </row>
    <row r="3725" spans="1:43" s="4" customFormat="1" ht="15" x14ac:dyDescent="0.25">
      <c r="A3725" s="83"/>
      <c r="B3725" s="49"/>
      <c r="C3725" s="372" t="s">
        <v>201</v>
      </c>
      <c r="D3725" s="372"/>
      <c r="E3725" s="372"/>
      <c r="F3725" s="372"/>
      <c r="G3725" s="372"/>
      <c r="H3725" s="372"/>
      <c r="I3725" s="372"/>
      <c r="J3725" s="372"/>
      <c r="K3725" s="372"/>
      <c r="L3725" s="106">
        <v>34550.949999999997</v>
      </c>
      <c r="M3725" s="85"/>
      <c r="N3725" s="88"/>
      <c r="AF3725" s="39"/>
      <c r="AG3725" s="47"/>
      <c r="AH3725" s="47"/>
      <c r="AN3725" s="47"/>
      <c r="AO3725" s="47"/>
      <c r="AP3725" s="3" t="s">
        <v>201</v>
      </c>
      <c r="AQ3725" s="47"/>
    </row>
    <row r="3726" spans="1:43" s="4" customFormat="1" ht="15" x14ac:dyDescent="0.25">
      <c r="A3726" s="83"/>
      <c r="B3726" s="49"/>
      <c r="C3726" s="372" t="s">
        <v>202</v>
      </c>
      <c r="D3726" s="372"/>
      <c r="E3726" s="372"/>
      <c r="F3726" s="372"/>
      <c r="G3726" s="372"/>
      <c r="H3726" s="372"/>
      <c r="I3726" s="372"/>
      <c r="J3726" s="372"/>
      <c r="K3726" s="372"/>
      <c r="L3726" s="84">
        <v>688.34</v>
      </c>
      <c r="M3726" s="85"/>
      <c r="N3726" s="86">
        <v>24064.32</v>
      </c>
      <c r="AF3726" s="39"/>
      <c r="AG3726" s="47"/>
      <c r="AH3726" s="47"/>
      <c r="AN3726" s="47"/>
      <c r="AO3726" s="47"/>
      <c r="AP3726" s="3" t="s">
        <v>202</v>
      </c>
      <c r="AQ3726" s="47"/>
    </row>
    <row r="3727" spans="1:43" s="4" customFormat="1" ht="15" x14ac:dyDescent="0.25">
      <c r="A3727" s="83"/>
      <c r="B3727" s="49"/>
      <c r="C3727" s="372" t="s">
        <v>203</v>
      </c>
      <c r="D3727" s="372"/>
      <c r="E3727" s="372"/>
      <c r="F3727" s="372"/>
      <c r="G3727" s="372"/>
      <c r="H3727" s="372"/>
      <c r="I3727" s="372"/>
      <c r="J3727" s="372"/>
      <c r="K3727" s="372"/>
      <c r="L3727" s="84">
        <v>400.97</v>
      </c>
      <c r="M3727" s="85"/>
      <c r="N3727" s="86">
        <v>14018.05</v>
      </c>
      <c r="AF3727" s="39"/>
      <c r="AG3727" s="47"/>
      <c r="AH3727" s="47"/>
      <c r="AN3727" s="47"/>
      <c r="AO3727" s="47"/>
      <c r="AP3727" s="3" t="s">
        <v>203</v>
      </c>
      <c r="AQ3727" s="47"/>
    </row>
    <row r="3728" spans="1:43" s="4" customFormat="1" ht="15" x14ac:dyDescent="0.25">
      <c r="A3728" s="83"/>
      <c r="B3728" s="49"/>
      <c r="C3728" s="372" t="s">
        <v>777</v>
      </c>
      <c r="D3728" s="372"/>
      <c r="E3728" s="372"/>
      <c r="F3728" s="372"/>
      <c r="G3728" s="372"/>
      <c r="H3728" s="372"/>
      <c r="I3728" s="372"/>
      <c r="J3728" s="372"/>
      <c r="K3728" s="372"/>
      <c r="L3728" s="106">
        <v>84015.52</v>
      </c>
      <c r="M3728" s="85"/>
      <c r="N3728" s="86">
        <v>828445.14</v>
      </c>
      <c r="AF3728" s="39"/>
      <c r="AG3728" s="47"/>
      <c r="AH3728" s="47"/>
      <c r="AN3728" s="47"/>
      <c r="AO3728" s="47"/>
      <c r="AP3728" s="3" t="s">
        <v>777</v>
      </c>
      <c r="AQ3728" s="47"/>
    </row>
    <row r="3729" spans="1:43" s="4" customFormat="1" ht="15" x14ac:dyDescent="0.25">
      <c r="A3729" s="83"/>
      <c r="B3729" s="49"/>
      <c r="C3729" s="372" t="s">
        <v>84</v>
      </c>
      <c r="D3729" s="372"/>
      <c r="E3729" s="372"/>
      <c r="F3729" s="372"/>
      <c r="G3729" s="372"/>
      <c r="H3729" s="372"/>
      <c r="I3729" s="372"/>
      <c r="J3729" s="372"/>
      <c r="K3729" s="372"/>
      <c r="L3729" s="87"/>
      <c r="M3729" s="85"/>
      <c r="N3729" s="88"/>
      <c r="AF3729" s="39"/>
      <c r="AG3729" s="47"/>
      <c r="AH3729" s="47"/>
      <c r="AN3729" s="47"/>
      <c r="AO3729" s="47"/>
      <c r="AP3729" s="3" t="s">
        <v>84</v>
      </c>
      <c r="AQ3729" s="47"/>
    </row>
    <row r="3730" spans="1:43" s="4" customFormat="1" ht="15" x14ac:dyDescent="0.25">
      <c r="A3730" s="83"/>
      <c r="B3730" s="49"/>
      <c r="C3730" s="372" t="s">
        <v>197</v>
      </c>
      <c r="D3730" s="372"/>
      <c r="E3730" s="372"/>
      <c r="F3730" s="372"/>
      <c r="G3730" s="372"/>
      <c r="H3730" s="372"/>
      <c r="I3730" s="372"/>
      <c r="J3730" s="372"/>
      <c r="K3730" s="372"/>
      <c r="L3730" s="106">
        <v>1180.06</v>
      </c>
      <c r="M3730" s="85"/>
      <c r="N3730" s="86">
        <v>41254.9</v>
      </c>
      <c r="AF3730" s="39"/>
      <c r="AG3730" s="47"/>
      <c r="AH3730" s="47"/>
      <c r="AN3730" s="47"/>
      <c r="AO3730" s="47"/>
      <c r="AP3730" s="3" t="s">
        <v>197</v>
      </c>
      <c r="AQ3730" s="47"/>
    </row>
    <row r="3731" spans="1:43" s="4" customFormat="1" ht="15" x14ac:dyDescent="0.25">
      <c r="A3731" s="83"/>
      <c r="B3731" s="49"/>
      <c r="C3731" s="372" t="s">
        <v>199</v>
      </c>
      <c r="D3731" s="372"/>
      <c r="E3731" s="372"/>
      <c r="F3731" s="372"/>
      <c r="G3731" s="372"/>
      <c r="H3731" s="372"/>
      <c r="I3731" s="372"/>
      <c r="J3731" s="372"/>
      <c r="K3731" s="372"/>
      <c r="L3731" s="106">
        <v>4471.04</v>
      </c>
      <c r="M3731" s="85"/>
      <c r="N3731" s="88"/>
      <c r="AF3731" s="39"/>
      <c r="AG3731" s="47"/>
      <c r="AH3731" s="47"/>
      <c r="AN3731" s="47"/>
      <c r="AO3731" s="47"/>
      <c r="AP3731" s="3" t="s">
        <v>199</v>
      </c>
      <c r="AQ3731" s="47"/>
    </row>
    <row r="3732" spans="1:43" s="4" customFormat="1" ht="15" x14ac:dyDescent="0.25">
      <c r="A3732" s="83"/>
      <c r="B3732" s="49"/>
      <c r="C3732" s="372" t="s">
        <v>200</v>
      </c>
      <c r="D3732" s="372"/>
      <c r="E3732" s="372"/>
      <c r="F3732" s="372"/>
      <c r="G3732" s="372"/>
      <c r="H3732" s="372"/>
      <c r="I3732" s="372"/>
      <c r="J3732" s="372"/>
      <c r="K3732" s="372"/>
      <c r="L3732" s="84">
        <v>430.22</v>
      </c>
      <c r="M3732" s="85"/>
      <c r="N3732" s="86">
        <v>15040.49</v>
      </c>
      <c r="AF3732" s="39"/>
      <c r="AG3732" s="47"/>
      <c r="AH3732" s="47"/>
      <c r="AN3732" s="47"/>
      <c r="AO3732" s="47"/>
      <c r="AP3732" s="3" t="s">
        <v>200</v>
      </c>
      <c r="AQ3732" s="47"/>
    </row>
    <row r="3733" spans="1:43" s="4" customFormat="1" ht="15" x14ac:dyDescent="0.25">
      <c r="A3733" s="83"/>
      <c r="B3733" s="49"/>
      <c r="C3733" s="372" t="s">
        <v>201</v>
      </c>
      <c r="D3733" s="372"/>
      <c r="E3733" s="372"/>
      <c r="F3733" s="372"/>
      <c r="G3733" s="372"/>
      <c r="H3733" s="372"/>
      <c r="I3733" s="372"/>
      <c r="J3733" s="372"/>
      <c r="K3733" s="372"/>
      <c r="L3733" s="106">
        <v>75981.210000000006</v>
      </c>
      <c r="M3733" s="85"/>
      <c r="N3733" s="88"/>
      <c r="AF3733" s="39"/>
      <c r="AG3733" s="47"/>
      <c r="AH3733" s="47"/>
      <c r="AN3733" s="47"/>
      <c r="AO3733" s="47"/>
      <c r="AP3733" s="3" t="s">
        <v>201</v>
      </c>
      <c r="AQ3733" s="47"/>
    </row>
    <row r="3734" spans="1:43" s="4" customFormat="1" ht="15" x14ac:dyDescent="0.25">
      <c r="A3734" s="83"/>
      <c r="B3734" s="49"/>
      <c r="C3734" s="372" t="s">
        <v>202</v>
      </c>
      <c r="D3734" s="372"/>
      <c r="E3734" s="372"/>
      <c r="F3734" s="372"/>
      <c r="G3734" s="372"/>
      <c r="H3734" s="372"/>
      <c r="I3734" s="372"/>
      <c r="J3734" s="372"/>
      <c r="K3734" s="372"/>
      <c r="L3734" s="106">
        <v>1561.97</v>
      </c>
      <c r="M3734" s="85"/>
      <c r="N3734" s="86">
        <v>54606.53</v>
      </c>
      <c r="AF3734" s="39"/>
      <c r="AG3734" s="47"/>
      <c r="AH3734" s="47"/>
      <c r="AN3734" s="47"/>
      <c r="AO3734" s="47"/>
      <c r="AP3734" s="3" t="s">
        <v>202</v>
      </c>
      <c r="AQ3734" s="47"/>
    </row>
    <row r="3735" spans="1:43" s="4" customFormat="1" ht="15" x14ac:dyDescent="0.25">
      <c r="A3735" s="83"/>
      <c r="B3735" s="49"/>
      <c r="C3735" s="372" t="s">
        <v>203</v>
      </c>
      <c r="D3735" s="372"/>
      <c r="E3735" s="372"/>
      <c r="F3735" s="372"/>
      <c r="G3735" s="372"/>
      <c r="H3735" s="372"/>
      <c r="I3735" s="372"/>
      <c r="J3735" s="372"/>
      <c r="K3735" s="372"/>
      <c r="L3735" s="84">
        <v>821.24</v>
      </c>
      <c r="M3735" s="85"/>
      <c r="N3735" s="86">
        <v>28710.639999999999</v>
      </c>
      <c r="AF3735" s="39"/>
      <c r="AG3735" s="47"/>
      <c r="AH3735" s="47"/>
      <c r="AN3735" s="47"/>
      <c r="AO3735" s="47"/>
      <c r="AP3735" s="3" t="s">
        <v>203</v>
      </c>
      <c r="AQ3735" s="47"/>
    </row>
    <row r="3736" spans="1:43" s="4" customFormat="1" ht="15" x14ac:dyDescent="0.25">
      <c r="A3736" s="83"/>
      <c r="B3736" s="49"/>
      <c r="C3736" s="372" t="s">
        <v>92</v>
      </c>
      <c r="D3736" s="372"/>
      <c r="E3736" s="372"/>
      <c r="F3736" s="372"/>
      <c r="G3736" s="372"/>
      <c r="H3736" s="372"/>
      <c r="I3736" s="372"/>
      <c r="J3736" s="372"/>
      <c r="K3736" s="372"/>
      <c r="L3736" s="106">
        <v>2278.5700000000002</v>
      </c>
      <c r="M3736" s="85"/>
      <c r="N3736" s="86">
        <v>79658.81</v>
      </c>
      <c r="AF3736" s="39"/>
      <c r="AG3736" s="47"/>
      <c r="AH3736" s="47"/>
      <c r="AN3736" s="47"/>
      <c r="AO3736" s="47"/>
      <c r="AP3736" s="3" t="s">
        <v>92</v>
      </c>
      <c r="AQ3736" s="47"/>
    </row>
    <row r="3737" spans="1:43" s="4" customFormat="1" ht="15" x14ac:dyDescent="0.25">
      <c r="A3737" s="83"/>
      <c r="B3737" s="49"/>
      <c r="C3737" s="372" t="s">
        <v>93</v>
      </c>
      <c r="D3737" s="372"/>
      <c r="E3737" s="372"/>
      <c r="F3737" s="372"/>
      <c r="G3737" s="372"/>
      <c r="H3737" s="372"/>
      <c r="I3737" s="372"/>
      <c r="J3737" s="372"/>
      <c r="K3737" s="372"/>
      <c r="L3737" s="106">
        <v>2250.31</v>
      </c>
      <c r="M3737" s="85"/>
      <c r="N3737" s="86">
        <v>78670.850000000006</v>
      </c>
      <c r="AF3737" s="39"/>
      <c r="AG3737" s="47"/>
      <c r="AH3737" s="47"/>
      <c r="AN3737" s="47"/>
      <c r="AO3737" s="47"/>
      <c r="AP3737" s="3" t="s">
        <v>93</v>
      </c>
      <c r="AQ3737" s="47"/>
    </row>
    <row r="3738" spans="1:43" s="4" customFormat="1" ht="15" x14ac:dyDescent="0.25">
      <c r="A3738" s="83"/>
      <c r="B3738" s="49"/>
      <c r="C3738" s="372" t="s">
        <v>94</v>
      </c>
      <c r="D3738" s="372"/>
      <c r="E3738" s="372"/>
      <c r="F3738" s="372"/>
      <c r="G3738" s="372"/>
      <c r="H3738" s="372"/>
      <c r="I3738" s="372"/>
      <c r="J3738" s="372"/>
      <c r="K3738" s="372"/>
      <c r="L3738" s="106">
        <v>1222.21</v>
      </c>
      <c r="M3738" s="85"/>
      <c r="N3738" s="86">
        <v>42728.69</v>
      </c>
      <c r="AF3738" s="39"/>
      <c r="AG3738" s="47"/>
      <c r="AH3738" s="47"/>
      <c r="AN3738" s="47"/>
      <c r="AO3738" s="47"/>
      <c r="AP3738" s="3" t="s">
        <v>94</v>
      </c>
      <c r="AQ3738" s="47"/>
    </row>
    <row r="3739" spans="1:43" s="4" customFormat="1" ht="15" x14ac:dyDescent="0.25">
      <c r="A3739" s="83"/>
      <c r="B3739" s="89"/>
      <c r="C3739" s="373" t="s">
        <v>1278</v>
      </c>
      <c r="D3739" s="373"/>
      <c r="E3739" s="373"/>
      <c r="F3739" s="373"/>
      <c r="G3739" s="373"/>
      <c r="H3739" s="373"/>
      <c r="I3739" s="373"/>
      <c r="J3739" s="373"/>
      <c r="K3739" s="373"/>
      <c r="L3739" s="93">
        <v>122089.81</v>
      </c>
      <c r="M3739" s="91"/>
      <c r="N3739" s="92">
        <v>1200747.6399999999</v>
      </c>
      <c r="AF3739" s="39"/>
      <c r="AG3739" s="47"/>
      <c r="AH3739" s="47"/>
      <c r="AN3739" s="47"/>
      <c r="AO3739" s="47"/>
      <c r="AQ3739" s="47" t="s">
        <v>1278</v>
      </c>
    </row>
    <row r="3740" spans="1:43" s="4" customFormat="1" ht="15" x14ac:dyDescent="0.25">
      <c r="A3740" s="83"/>
      <c r="B3740" s="49"/>
      <c r="C3740" s="372" t="s">
        <v>84</v>
      </c>
      <c r="D3740" s="372"/>
      <c r="E3740" s="372"/>
      <c r="F3740" s="372"/>
      <c r="G3740" s="372"/>
      <c r="H3740" s="372"/>
      <c r="I3740" s="372"/>
      <c r="J3740" s="372"/>
      <c r="K3740" s="372"/>
      <c r="L3740" s="87"/>
      <c r="M3740" s="85"/>
      <c r="N3740" s="88"/>
      <c r="AF3740" s="39"/>
      <c r="AG3740" s="47"/>
      <c r="AH3740" s="47"/>
      <c r="AN3740" s="47"/>
      <c r="AO3740" s="47"/>
      <c r="AP3740" s="3" t="s">
        <v>84</v>
      </c>
      <c r="AQ3740" s="47"/>
    </row>
    <row r="3741" spans="1:43" s="4" customFormat="1" ht="15" x14ac:dyDescent="0.25">
      <c r="A3741" s="83"/>
      <c r="B3741" s="49"/>
      <c r="C3741" s="372" t="s">
        <v>241</v>
      </c>
      <c r="D3741" s="372"/>
      <c r="E3741" s="372"/>
      <c r="F3741" s="372"/>
      <c r="G3741" s="372"/>
      <c r="H3741" s="372"/>
      <c r="I3741" s="372"/>
      <c r="J3741" s="372"/>
      <c r="K3741" s="372"/>
      <c r="L3741" s="106">
        <v>74359.75</v>
      </c>
      <c r="M3741" s="85"/>
      <c r="N3741" s="86">
        <v>635775.86</v>
      </c>
      <c r="AF3741" s="39"/>
      <c r="AG3741" s="47"/>
      <c r="AH3741" s="47"/>
      <c r="AN3741" s="47"/>
      <c r="AO3741" s="47"/>
      <c r="AP3741" s="3" t="s">
        <v>241</v>
      </c>
      <c r="AQ3741" s="47"/>
    </row>
    <row r="3742" spans="1:43" s="4" customFormat="1" ht="15" x14ac:dyDescent="0.25">
      <c r="A3742" s="378" t="s">
        <v>1279</v>
      </c>
      <c r="B3742" s="379"/>
      <c r="C3742" s="379"/>
      <c r="D3742" s="379"/>
      <c r="E3742" s="379"/>
      <c r="F3742" s="379"/>
      <c r="G3742" s="379"/>
      <c r="H3742" s="379"/>
      <c r="I3742" s="379"/>
      <c r="J3742" s="379"/>
      <c r="K3742" s="379"/>
      <c r="L3742" s="379"/>
      <c r="M3742" s="379"/>
      <c r="N3742" s="380"/>
      <c r="AF3742" s="39" t="s">
        <v>1279</v>
      </c>
      <c r="AG3742" s="47"/>
      <c r="AH3742" s="47"/>
      <c r="AN3742" s="47"/>
      <c r="AO3742" s="47"/>
      <c r="AQ3742" s="47"/>
    </row>
    <row r="3743" spans="1:43" s="4" customFormat="1" ht="15" x14ac:dyDescent="0.25">
      <c r="A3743" s="381" t="s">
        <v>1280</v>
      </c>
      <c r="B3743" s="382"/>
      <c r="C3743" s="382"/>
      <c r="D3743" s="382"/>
      <c r="E3743" s="382"/>
      <c r="F3743" s="382"/>
      <c r="G3743" s="382"/>
      <c r="H3743" s="382"/>
      <c r="I3743" s="382"/>
      <c r="J3743" s="382"/>
      <c r="K3743" s="382"/>
      <c r="L3743" s="382"/>
      <c r="M3743" s="382"/>
      <c r="N3743" s="383"/>
      <c r="AF3743" s="39"/>
      <c r="AG3743" s="47" t="s">
        <v>1280</v>
      </c>
      <c r="AH3743" s="47"/>
      <c r="AN3743" s="47"/>
      <c r="AO3743" s="47"/>
      <c r="AQ3743" s="47"/>
    </row>
    <row r="3744" spans="1:43" s="4" customFormat="1" ht="23.25" x14ac:dyDescent="0.25">
      <c r="A3744" s="40" t="s">
        <v>1281</v>
      </c>
      <c r="B3744" s="41" t="s">
        <v>859</v>
      </c>
      <c r="C3744" s="374" t="s">
        <v>983</v>
      </c>
      <c r="D3744" s="374"/>
      <c r="E3744" s="374"/>
      <c r="F3744" s="42" t="s">
        <v>215</v>
      </c>
      <c r="G3744" s="43">
        <v>2.2999999999999998</v>
      </c>
      <c r="H3744" s="44">
        <v>1</v>
      </c>
      <c r="I3744" s="120">
        <v>2.2999999999999998</v>
      </c>
      <c r="J3744" s="45"/>
      <c r="K3744" s="43"/>
      <c r="L3744" s="45"/>
      <c r="M3744" s="43"/>
      <c r="N3744" s="46"/>
      <c r="AF3744" s="39"/>
      <c r="AG3744" s="47"/>
      <c r="AH3744" s="47" t="s">
        <v>983</v>
      </c>
      <c r="AN3744" s="47"/>
      <c r="AO3744" s="47"/>
      <c r="AQ3744" s="47"/>
    </row>
    <row r="3745" spans="1:43" s="4" customFormat="1" ht="15" x14ac:dyDescent="0.25">
      <c r="A3745" s="69"/>
      <c r="B3745" s="50"/>
      <c r="C3745" s="372" t="s">
        <v>1282</v>
      </c>
      <c r="D3745" s="372"/>
      <c r="E3745" s="372"/>
      <c r="F3745" s="372"/>
      <c r="G3745" s="372"/>
      <c r="H3745" s="372"/>
      <c r="I3745" s="372"/>
      <c r="J3745" s="372"/>
      <c r="K3745" s="372"/>
      <c r="L3745" s="372"/>
      <c r="M3745" s="372"/>
      <c r="N3745" s="377"/>
      <c r="AF3745" s="39"/>
      <c r="AG3745" s="47"/>
      <c r="AH3745" s="47"/>
      <c r="AI3745" s="3" t="s">
        <v>1282</v>
      </c>
      <c r="AN3745" s="47"/>
      <c r="AO3745" s="47"/>
      <c r="AQ3745" s="47"/>
    </row>
    <row r="3746" spans="1:43" s="4" customFormat="1" ht="22.5" x14ac:dyDescent="0.25">
      <c r="A3746" s="103"/>
      <c r="B3746" s="49" t="s">
        <v>217</v>
      </c>
      <c r="C3746" s="368" t="s">
        <v>218</v>
      </c>
      <c r="D3746" s="368"/>
      <c r="E3746" s="368"/>
      <c r="F3746" s="368"/>
      <c r="G3746" s="368"/>
      <c r="H3746" s="368"/>
      <c r="I3746" s="368"/>
      <c r="J3746" s="368"/>
      <c r="K3746" s="368"/>
      <c r="L3746" s="368"/>
      <c r="M3746" s="368"/>
      <c r="N3746" s="376"/>
      <c r="AF3746" s="39"/>
      <c r="AG3746" s="47"/>
      <c r="AH3746" s="47"/>
      <c r="AJ3746" s="3" t="s">
        <v>218</v>
      </c>
      <c r="AN3746" s="47"/>
      <c r="AO3746" s="47"/>
      <c r="AQ3746" s="47"/>
    </row>
    <row r="3747" spans="1:43" s="4" customFormat="1" ht="15" x14ac:dyDescent="0.25">
      <c r="A3747" s="48"/>
      <c r="B3747" s="49" t="s">
        <v>58</v>
      </c>
      <c r="C3747" s="372" t="s">
        <v>62</v>
      </c>
      <c r="D3747" s="372"/>
      <c r="E3747" s="372"/>
      <c r="F3747" s="51"/>
      <c r="G3747" s="52"/>
      <c r="H3747" s="52"/>
      <c r="I3747" s="52"/>
      <c r="J3747" s="53">
        <v>137.62</v>
      </c>
      <c r="K3747" s="54">
        <v>1.1499999999999999</v>
      </c>
      <c r="L3747" s="53">
        <v>364</v>
      </c>
      <c r="M3747" s="54">
        <v>34.96</v>
      </c>
      <c r="N3747" s="55">
        <v>12725.44</v>
      </c>
      <c r="AF3747" s="39"/>
      <c r="AG3747" s="47"/>
      <c r="AH3747" s="47"/>
      <c r="AK3747" s="3" t="s">
        <v>62</v>
      </c>
      <c r="AN3747" s="47"/>
      <c r="AO3747" s="47"/>
      <c r="AQ3747" s="47"/>
    </row>
    <row r="3748" spans="1:43" s="4" customFormat="1" ht="15" x14ac:dyDescent="0.25">
      <c r="A3748" s="48"/>
      <c r="B3748" s="49" t="s">
        <v>73</v>
      </c>
      <c r="C3748" s="372" t="s">
        <v>175</v>
      </c>
      <c r="D3748" s="372"/>
      <c r="E3748" s="372"/>
      <c r="F3748" s="51"/>
      <c r="G3748" s="52"/>
      <c r="H3748" s="52"/>
      <c r="I3748" s="52"/>
      <c r="J3748" s="53">
        <v>50.47</v>
      </c>
      <c r="K3748" s="54">
        <v>1.1499999999999999</v>
      </c>
      <c r="L3748" s="53">
        <v>133.49</v>
      </c>
      <c r="M3748" s="52"/>
      <c r="N3748" s="58"/>
      <c r="AF3748" s="39"/>
      <c r="AG3748" s="47"/>
      <c r="AH3748" s="47"/>
      <c r="AK3748" s="3" t="s">
        <v>175</v>
      </c>
      <c r="AN3748" s="47"/>
      <c r="AO3748" s="47"/>
      <c r="AQ3748" s="47"/>
    </row>
    <row r="3749" spans="1:43" s="4" customFormat="1" ht="15" x14ac:dyDescent="0.25">
      <c r="A3749" s="48"/>
      <c r="B3749" s="49" t="s">
        <v>78</v>
      </c>
      <c r="C3749" s="372" t="s">
        <v>176</v>
      </c>
      <c r="D3749" s="372"/>
      <c r="E3749" s="372"/>
      <c r="F3749" s="51"/>
      <c r="G3749" s="52"/>
      <c r="H3749" s="52"/>
      <c r="I3749" s="52"/>
      <c r="J3749" s="53">
        <v>5.0199999999999996</v>
      </c>
      <c r="K3749" s="54">
        <v>1.1499999999999999</v>
      </c>
      <c r="L3749" s="53">
        <v>13.28</v>
      </c>
      <c r="M3749" s="54">
        <v>34.96</v>
      </c>
      <c r="N3749" s="64">
        <v>464.27</v>
      </c>
      <c r="AF3749" s="39"/>
      <c r="AG3749" s="47"/>
      <c r="AH3749" s="47"/>
      <c r="AK3749" s="3" t="s">
        <v>176</v>
      </c>
      <c r="AN3749" s="47"/>
      <c r="AO3749" s="47"/>
      <c r="AQ3749" s="47"/>
    </row>
    <row r="3750" spans="1:43" s="4" customFormat="1" ht="15" x14ac:dyDescent="0.25">
      <c r="A3750" s="48"/>
      <c r="B3750" s="49" t="s">
        <v>122</v>
      </c>
      <c r="C3750" s="372" t="s">
        <v>177</v>
      </c>
      <c r="D3750" s="372"/>
      <c r="E3750" s="372"/>
      <c r="F3750" s="51"/>
      <c r="G3750" s="52"/>
      <c r="H3750" s="52"/>
      <c r="I3750" s="52"/>
      <c r="J3750" s="53">
        <v>37.909999999999997</v>
      </c>
      <c r="K3750" s="52"/>
      <c r="L3750" s="53">
        <v>87.19</v>
      </c>
      <c r="M3750" s="52"/>
      <c r="N3750" s="58"/>
      <c r="AF3750" s="39"/>
      <c r="AG3750" s="47"/>
      <c r="AH3750" s="47"/>
      <c r="AK3750" s="3" t="s">
        <v>177</v>
      </c>
      <c r="AN3750" s="47"/>
      <c r="AO3750" s="47"/>
      <c r="AQ3750" s="47"/>
    </row>
    <row r="3751" spans="1:43" s="4" customFormat="1" ht="15" x14ac:dyDescent="0.25">
      <c r="A3751" s="56"/>
      <c r="B3751" s="49"/>
      <c r="C3751" s="372" t="s">
        <v>63</v>
      </c>
      <c r="D3751" s="372"/>
      <c r="E3751" s="372"/>
      <c r="F3751" s="51" t="s">
        <v>64</v>
      </c>
      <c r="G3751" s="54">
        <v>14.64</v>
      </c>
      <c r="H3751" s="54">
        <v>1.1499999999999999</v>
      </c>
      <c r="I3751" s="70">
        <v>38.722799999999999</v>
      </c>
      <c r="J3751" s="57"/>
      <c r="K3751" s="52"/>
      <c r="L3751" s="57"/>
      <c r="M3751" s="52"/>
      <c r="N3751" s="58"/>
      <c r="AF3751" s="39"/>
      <c r="AG3751" s="47"/>
      <c r="AH3751" s="47"/>
      <c r="AL3751" s="3" t="s">
        <v>63</v>
      </c>
      <c r="AN3751" s="47"/>
      <c r="AO3751" s="47"/>
      <c r="AQ3751" s="47"/>
    </row>
    <row r="3752" spans="1:43" s="4" customFormat="1" ht="15" x14ac:dyDescent="0.25">
      <c r="A3752" s="56"/>
      <c r="B3752" s="49"/>
      <c r="C3752" s="372" t="s">
        <v>178</v>
      </c>
      <c r="D3752" s="372"/>
      <c r="E3752" s="372"/>
      <c r="F3752" s="51" t="s">
        <v>64</v>
      </c>
      <c r="G3752" s="104">
        <v>0.4</v>
      </c>
      <c r="H3752" s="54">
        <v>1.1499999999999999</v>
      </c>
      <c r="I3752" s="109">
        <v>1.0580000000000001</v>
      </c>
      <c r="J3752" s="57"/>
      <c r="K3752" s="52"/>
      <c r="L3752" s="57"/>
      <c r="M3752" s="52"/>
      <c r="N3752" s="58"/>
      <c r="AF3752" s="39"/>
      <c r="AG3752" s="47"/>
      <c r="AH3752" s="47"/>
      <c r="AL3752" s="3" t="s">
        <v>178</v>
      </c>
      <c r="AN3752" s="47"/>
      <c r="AO3752" s="47"/>
      <c r="AQ3752" s="47"/>
    </row>
    <row r="3753" spans="1:43" s="4" customFormat="1" ht="15" x14ac:dyDescent="0.25">
      <c r="A3753" s="48"/>
      <c r="B3753" s="49"/>
      <c r="C3753" s="375" t="s">
        <v>65</v>
      </c>
      <c r="D3753" s="375"/>
      <c r="E3753" s="375"/>
      <c r="F3753" s="59"/>
      <c r="G3753" s="60"/>
      <c r="H3753" s="60"/>
      <c r="I3753" s="60"/>
      <c r="J3753" s="61">
        <v>226</v>
      </c>
      <c r="K3753" s="60"/>
      <c r="L3753" s="61">
        <v>584.67999999999995</v>
      </c>
      <c r="M3753" s="60"/>
      <c r="N3753" s="62"/>
      <c r="AF3753" s="39"/>
      <c r="AG3753" s="47"/>
      <c r="AH3753" s="47"/>
      <c r="AM3753" s="3" t="s">
        <v>65</v>
      </c>
      <c r="AN3753" s="47"/>
      <c r="AO3753" s="47"/>
      <c r="AQ3753" s="47"/>
    </row>
    <row r="3754" spans="1:43" s="4" customFormat="1" ht="15" x14ac:dyDescent="0.25">
      <c r="A3754" s="56"/>
      <c r="B3754" s="49"/>
      <c r="C3754" s="372" t="s">
        <v>66</v>
      </c>
      <c r="D3754" s="372"/>
      <c r="E3754" s="372"/>
      <c r="F3754" s="51"/>
      <c r="G3754" s="52"/>
      <c r="H3754" s="52"/>
      <c r="I3754" s="52"/>
      <c r="J3754" s="57"/>
      <c r="K3754" s="52"/>
      <c r="L3754" s="53">
        <v>377.28</v>
      </c>
      <c r="M3754" s="52"/>
      <c r="N3754" s="55">
        <v>13189.71</v>
      </c>
      <c r="AF3754" s="39"/>
      <c r="AG3754" s="47"/>
      <c r="AH3754" s="47"/>
      <c r="AL3754" s="3" t="s">
        <v>66</v>
      </c>
      <c r="AN3754" s="47"/>
      <c r="AO3754" s="47"/>
      <c r="AQ3754" s="47"/>
    </row>
    <row r="3755" spans="1:43" s="4" customFormat="1" ht="23.25" x14ac:dyDescent="0.25">
      <c r="A3755" s="56"/>
      <c r="B3755" s="49" t="s">
        <v>681</v>
      </c>
      <c r="C3755" s="372" t="s">
        <v>682</v>
      </c>
      <c r="D3755" s="372"/>
      <c r="E3755" s="372"/>
      <c r="F3755" s="51" t="s">
        <v>69</v>
      </c>
      <c r="G3755" s="63">
        <v>97</v>
      </c>
      <c r="H3755" s="52"/>
      <c r="I3755" s="63">
        <v>97</v>
      </c>
      <c r="J3755" s="57"/>
      <c r="K3755" s="52"/>
      <c r="L3755" s="53">
        <v>365.96</v>
      </c>
      <c r="M3755" s="52"/>
      <c r="N3755" s="55">
        <v>12794.02</v>
      </c>
      <c r="AF3755" s="39"/>
      <c r="AG3755" s="47"/>
      <c r="AH3755" s="47"/>
      <c r="AL3755" s="3" t="s">
        <v>682</v>
      </c>
      <c r="AN3755" s="47"/>
      <c r="AO3755" s="47"/>
      <c r="AQ3755" s="47"/>
    </row>
    <row r="3756" spans="1:43" s="4" customFormat="1" ht="23.25" x14ac:dyDescent="0.25">
      <c r="A3756" s="56"/>
      <c r="B3756" s="49" t="s">
        <v>683</v>
      </c>
      <c r="C3756" s="372" t="s">
        <v>684</v>
      </c>
      <c r="D3756" s="372"/>
      <c r="E3756" s="372"/>
      <c r="F3756" s="51" t="s">
        <v>69</v>
      </c>
      <c r="G3756" s="63">
        <v>51</v>
      </c>
      <c r="H3756" s="52"/>
      <c r="I3756" s="63">
        <v>51</v>
      </c>
      <c r="J3756" s="57"/>
      <c r="K3756" s="52"/>
      <c r="L3756" s="53">
        <v>192.41</v>
      </c>
      <c r="M3756" s="52"/>
      <c r="N3756" s="55">
        <v>6726.75</v>
      </c>
      <c r="AF3756" s="39"/>
      <c r="AG3756" s="47"/>
      <c r="AH3756" s="47"/>
      <c r="AL3756" s="3" t="s">
        <v>684</v>
      </c>
      <c r="AN3756" s="47"/>
      <c r="AO3756" s="47"/>
      <c r="AQ3756" s="47"/>
    </row>
    <row r="3757" spans="1:43" s="4" customFormat="1" ht="15" x14ac:dyDescent="0.25">
      <c r="A3757" s="65"/>
      <c r="B3757" s="66"/>
      <c r="C3757" s="374" t="s">
        <v>72</v>
      </c>
      <c r="D3757" s="374"/>
      <c r="E3757" s="374"/>
      <c r="F3757" s="42"/>
      <c r="G3757" s="43"/>
      <c r="H3757" s="43"/>
      <c r="I3757" s="43"/>
      <c r="J3757" s="45"/>
      <c r="K3757" s="43"/>
      <c r="L3757" s="105">
        <v>1143.05</v>
      </c>
      <c r="M3757" s="60"/>
      <c r="N3757" s="46"/>
      <c r="AF3757" s="39"/>
      <c r="AG3757" s="47"/>
      <c r="AH3757" s="47"/>
      <c r="AN3757" s="47" t="s">
        <v>72</v>
      </c>
      <c r="AO3757" s="47"/>
      <c r="AQ3757" s="47"/>
    </row>
    <row r="3758" spans="1:43" s="4" customFormat="1" ht="23.25" x14ac:dyDescent="0.25">
      <c r="A3758" s="40" t="s">
        <v>1283</v>
      </c>
      <c r="B3758" s="41" t="s">
        <v>1219</v>
      </c>
      <c r="C3758" s="374" t="s">
        <v>1220</v>
      </c>
      <c r="D3758" s="374"/>
      <c r="E3758" s="374"/>
      <c r="F3758" s="42" t="s">
        <v>661</v>
      </c>
      <c r="G3758" s="43">
        <v>0.2346</v>
      </c>
      <c r="H3758" s="44">
        <v>1</v>
      </c>
      <c r="I3758" s="110">
        <v>0.2346</v>
      </c>
      <c r="J3758" s="105">
        <v>26692.86</v>
      </c>
      <c r="K3758" s="43"/>
      <c r="L3758" s="105">
        <v>6262.14</v>
      </c>
      <c r="M3758" s="43"/>
      <c r="N3758" s="46"/>
      <c r="AF3758" s="39"/>
      <c r="AG3758" s="47"/>
      <c r="AH3758" s="47" t="s">
        <v>1220</v>
      </c>
      <c r="AN3758" s="47"/>
      <c r="AO3758" s="47"/>
      <c r="AQ3758" s="47"/>
    </row>
    <row r="3759" spans="1:43" s="4" customFormat="1" ht="15" x14ac:dyDescent="0.25">
      <c r="A3759" s="69"/>
      <c r="B3759" s="50"/>
      <c r="C3759" s="372" t="s">
        <v>1284</v>
      </c>
      <c r="D3759" s="372"/>
      <c r="E3759" s="372"/>
      <c r="F3759" s="372"/>
      <c r="G3759" s="372"/>
      <c r="H3759" s="372"/>
      <c r="I3759" s="372"/>
      <c r="J3759" s="372"/>
      <c r="K3759" s="372"/>
      <c r="L3759" s="372"/>
      <c r="M3759" s="372"/>
      <c r="N3759" s="377"/>
      <c r="AF3759" s="39"/>
      <c r="AG3759" s="47"/>
      <c r="AH3759" s="47"/>
      <c r="AI3759" s="3" t="s">
        <v>1284</v>
      </c>
      <c r="AN3759" s="47"/>
      <c r="AO3759" s="47"/>
      <c r="AQ3759" s="47"/>
    </row>
    <row r="3760" spans="1:43" s="4" customFormat="1" ht="15" x14ac:dyDescent="0.25">
      <c r="A3760" s="65"/>
      <c r="B3760" s="66"/>
      <c r="C3760" s="374" t="s">
        <v>72</v>
      </c>
      <c r="D3760" s="374"/>
      <c r="E3760" s="374"/>
      <c r="F3760" s="42"/>
      <c r="G3760" s="43"/>
      <c r="H3760" s="43"/>
      <c r="I3760" s="43"/>
      <c r="J3760" s="45"/>
      <c r="K3760" s="43"/>
      <c r="L3760" s="105">
        <v>6262.14</v>
      </c>
      <c r="M3760" s="60"/>
      <c r="N3760" s="46"/>
      <c r="AF3760" s="39"/>
      <c r="AG3760" s="47"/>
      <c r="AH3760" s="47"/>
      <c r="AN3760" s="47" t="s">
        <v>72</v>
      </c>
      <c r="AO3760" s="47"/>
      <c r="AQ3760" s="47"/>
    </row>
    <row r="3761" spans="1:43" s="4" customFormat="1" ht="23.25" x14ac:dyDescent="0.25">
      <c r="A3761" s="40" t="s">
        <v>1285</v>
      </c>
      <c r="B3761" s="41" t="s">
        <v>690</v>
      </c>
      <c r="C3761" s="374" t="s">
        <v>691</v>
      </c>
      <c r="D3761" s="374"/>
      <c r="E3761" s="374"/>
      <c r="F3761" s="42" t="s">
        <v>215</v>
      </c>
      <c r="G3761" s="43">
        <v>2.14</v>
      </c>
      <c r="H3761" s="44">
        <v>1</v>
      </c>
      <c r="I3761" s="68">
        <v>2.14</v>
      </c>
      <c r="J3761" s="45"/>
      <c r="K3761" s="43"/>
      <c r="L3761" s="45"/>
      <c r="M3761" s="43"/>
      <c r="N3761" s="46"/>
      <c r="AF3761" s="39"/>
      <c r="AG3761" s="47"/>
      <c r="AH3761" s="47" t="s">
        <v>691</v>
      </c>
      <c r="AN3761" s="47"/>
      <c r="AO3761" s="47"/>
      <c r="AQ3761" s="47"/>
    </row>
    <row r="3762" spans="1:43" s="4" customFormat="1" ht="15" x14ac:dyDescent="0.25">
      <c r="A3762" s="69"/>
      <c r="B3762" s="50"/>
      <c r="C3762" s="372" t="s">
        <v>1286</v>
      </c>
      <c r="D3762" s="372"/>
      <c r="E3762" s="372"/>
      <c r="F3762" s="372"/>
      <c r="G3762" s="372"/>
      <c r="H3762" s="372"/>
      <c r="I3762" s="372"/>
      <c r="J3762" s="372"/>
      <c r="K3762" s="372"/>
      <c r="L3762" s="372"/>
      <c r="M3762" s="372"/>
      <c r="N3762" s="377"/>
      <c r="AF3762" s="39"/>
      <c r="AG3762" s="47"/>
      <c r="AH3762" s="47"/>
      <c r="AI3762" s="3" t="s">
        <v>1286</v>
      </c>
      <c r="AN3762" s="47"/>
      <c r="AO3762" s="47"/>
      <c r="AQ3762" s="47"/>
    </row>
    <row r="3763" spans="1:43" s="4" customFormat="1" ht="22.5" x14ac:dyDescent="0.25">
      <c r="A3763" s="103"/>
      <c r="B3763" s="49" t="s">
        <v>217</v>
      </c>
      <c r="C3763" s="368" t="s">
        <v>218</v>
      </c>
      <c r="D3763" s="368"/>
      <c r="E3763" s="368"/>
      <c r="F3763" s="368"/>
      <c r="G3763" s="368"/>
      <c r="H3763" s="368"/>
      <c r="I3763" s="368"/>
      <c r="J3763" s="368"/>
      <c r="K3763" s="368"/>
      <c r="L3763" s="368"/>
      <c r="M3763" s="368"/>
      <c r="N3763" s="376"/>
      <c r="AF3763" s="39"/>
      <c r="AG3763" s="47"/>
      <c r="AH3763" s="47"/>
      <c r="AJ3763" s="3" t="s">
        <v>218</v>
      </c>
      <c r="AN3763" s="47"/>
      <c r="AO3763" s="47"/>
      <c r="AQ3763" s="47"/>
    </row>
    <row r="3764" spans="1:43" s="4" customFormat="1" ht="15" x14ac:dyDescent="0.25">
      <c r="A3764" s="48"/>
      <c r="B3764" s="49" t="s">
        <v>58</v>
      </c>
      <c r="C3764" s="372" t="s">
        <v>62</v>
      </c>
      <c r="D3764" s="372"/>
      <c r="E3764" s="372"/>
      <c r="F3764" s="51"/>
      <c r="G3764" s="52"/>
      <c r="H3764" s="52"/>
      <c r="I3764" s="52"/>
      <c r="J3764" s="53">
        <v>49.82</v>
      </c>
      <c r="K3764" s="54">
        <v>1.1499999999999999</v>
      </c>
      <c r="L3764" s="53">
        <v>122.61</v>
      </c>
      <c r="M3764" s="54">
        <v>34.96</v>
      </c>
      <c r="N3764" s="55">
        <v>4286.45</v>
      </c>
      <c r="AF3764" s="39"/>
      <c r="AG3764" s="47"/>
      <c r="AH3764" s="47"/>
      <c r="AK3764" s="3" t="s">
        <v>62</v>
      </c>
      <c r="AN3764" s="47"/>
      <c r="AO3764" s="47"/>
      <c r="AQ3764" s="47"/>
    </row>
    <row r="3765" spans="1:43" s="4" customFormat="1" ht="15" x14ac:dyDescent="0.25">
      <c r="A3765" s="48"/>
      <c r="B3765" s="49" t="s">
        <v>73</v>
      </c>
      <c r="C3765" s="372" t="s">
        <v>175</v>
      </c>
      <c r="D3765" s="372"/>
      <c r="E3765" s="372"/>
      <c r="F3765" s="51"/>
      <c r="G3765" s="52"/>
      <c r="H3765" s="52"/>
      <c r="I3765" s="52"/>
      <c r="J3765" s="53">
        <v>256.27</v>
      </c>
      <c r="K3765" s="54">
        <v>1.1499999999999999</v>
      </c>
      <c r="L3765" s="53">
        <v>630.67999999999995</v>
      </c>
      <c r="M3765" s="52"/>
      <c r="N3765" s="58"/>
      <c r="AF3765" s="39"/>
      <c r="AG3765" s="47"/>
      <c r="AH3765" s="47"/>
      <c r="AK3765" s="3" t="s">
        <v>175</v>
      </c>
      <c r="AN3765" s="47"/>
      <c r="AO3765" s="47"/>
      <c r="AQ3765" s="47"/>
    </row>
    <row r="3766" spans="1:43" s="4" customFormat="1" ht="15" x14ac:dyDescent="0.25">
      <c r="A3766" s="48"/>
      <c r="B3766" s="49" t="s">
        <v>78</v>
      </c>
      <c r="C3766" s="372" t="s">
        <v>176</v>
      </c>
      <c r="D3766" s="372"/>
      <c r="E3766" s="372"/>
      <c r="F3766" s="51"/>
      <c r="G3766" s="52"/>
      <c r="H3766" s="52"/>
      <c r="I3766" s="52"/>
      <c r="J3766" s="53">
        <v>45.24</v>
      </c>
      <c r="K3766" s="54">
        <v>1.1499999999999999</v>
      </c>
      <c r="L3766" s="53">
        <v>111.34</v>
      </c>
      <c r="M3766" s="54">
        <v>34.96</v>
      </c>
      <c r="N3766" s="55">
        <v>3892.45</v>
      </c>
      <c r="AF3766" s="39"/>
      <c r="AG3766" s="47"/>
      <c r="AH3766" s="47"/>
      <c r="AK3766" s="3" t="s">
        <v>176</v>
      </c>
      <c r="AN3766" s="47"/>
      <c r="AO3766" s="47"/>
      <c r="AQ3766" s="47"/>
    </row>
    <row r="3767" spans="1:43" s="4" customFormat="1" ht="15" x14ac:dyDescent="0.25">
      <c r="A3767" s="48"/>
      <c r="B3767" s="49" t="s">
        <v>122</v>
      </c>
      <c r="C3767" s="372" t="s">
        <v>177</v>
      </c>
      <c r="D3767" s="372"/>
      <c r="E3767" s="372"/>
      <c r="F3767" s="51"/>
      <c r="G3767" s="52"/>
      <c r="H3767" s="52"/>
      <c r="I3767" s="52"/>
      <c r="J3767" s="53">
        <v>1</v>
      </c>
      <c r="K3767" s="52"/>
      <c r="L3767" s="53">
        <v>2.14</v>
      </c>
      <c r="M3767" s="52"/>
      <c r="N3767" s="58"/>
      <c r="AF3767" s="39"/>
      <c r="AG3767" s="47"/>
      <c r="AH3767" s="47"/>
      <c r="AK3767" s="3" t="s">
        <v>177</v>
      </c>
      <c r="AN3767" s="47"/>
      <c r="AO3767" s="47"/>
      <c r="AQ3767" s="47"/>
    </row>
    <row r="3768" spans="1:43" s="4" customFormat="1" ht="15" x14ac:dyDescent="0.25">
      <c r="A3768" s="56"/>
      <c r="B3768" s="49"/>
      <c r="C3768" s="372" t="s">
        <v>63</v>
      </c>
      <c r="D3768" s="372"/>
      <c r="E3768" s="372"/>
      <c r="F3768" s="51" t="s">
        <v>64</v>
      </c>
      <c r="G3768" s="104">
        <v>5.3</v>
      </c>
      <c r="H3768" s="54">
        <v>1.1499999999999999</v>
      </c>
      <c r="I3768" s="70">
        <v>13.0433</v>
      </c>
      <c r="J3768" s="57"/>
      <c r="K3768" s="52"/>
      <c r="L3768" s="57"/>
      <c r="M3768" s="52"/>
      <c r="N3768" s="58"/>
      <c r="AF3768" s="39"/>
      <c r="AG3768" s="47"/>
      <c r="AH3768" s="47"/>
      <c r="AL3768" s="3" t="s">
        <v>63</v>
      </c>
      <c r="AN3768" s="47"/>
      <c r="AO3768" s="47"/>
      <c r="AQ3768" s="47"/>
    </row>
    <row r="3769" spans="1:43" s="4" customFormat="1" ht="15" x14ac:dyDescent="0.25">
      <c r="A3769" s="56"/>
      <c r="B3769" s="49"/>
      <c r="C3769" s="372" t="s">
        <v>178</v>
      </c>
      <c r="D3769" s="372"/>
      <c r="E3769" s="372"/>
      <c r="F3769" s="51" t="s">
        <v>64</v>
      </c>
      <c r="G3769" s="104">
        <v>3.9</v>
      </c>
      <c r="H3769" s="54">
        <v>1.1499999999999999</v>
      </c>
      <c r="I3769" s="70">
        <v>9.5978999999999992</v>
      </c>
      <c r="J3769" s="57"/>
      <c r="K3769" s="52"/>
      <c r="L3769" s="57"/>
      <c r="M3769" s="52"/>
      <c r="N3769" s="58"/>
      <c r="AF3769" s="39"/>
      <c r="AG3769" s="47"/>
      <c r="AH3769" s="47"/>
      <c r="AL3769" s="3" t="s">
        <v>178</v>
      </c>
      <c r="AN3769" s="47"/>
      <c r="AO3769" s="47"/>
      <c r="AQ3769" s="47"/>
    </row>
    <row r="3770" spans="1:43" s="4" customFormat="1" ht="15" x14ac:dyDescent="0.25">
      <c r="A3770" s="48"/>
      <c r="B3770" s="49"/>
      <c r="C3770" s="375" t="s">
        <v>65</v>
      </c>
      <c r="D3770" s="375"/>
      <c r="E3770" s="375"/>
      <c r="F3770" s="59"/>
      <c r="G3770" s="60"/>
      <c r="H3770" s="60"/>
      <c r="I3770" s="60"/>
      <c r="J3770" s="61">
        <v>307.08999999999997</v>
      </c>
      <c r="K3770" s="60"/>
      <c r="L3770" s="61">
        <v>755.43</v>
      </c>
      <c r="M3770" s="60"/>
      <c r="N3770" s="62"/>
      <c r="AF3770" s="39"/>
      <c r="AG3770" s="47"/>
      <c r="AH3770" s="47"/>
      <c r="AM3770" s="3" t="s">
        <v>65</v>
      </c>
      <c r="AN3770" s="47"/>
      <c r="AO3770" s="47"/>
      <c r="AQ3770" s="47"/>
    </row>
    <row r="3771" spans="1:43" s="4" customFormat="1" ht="15" x14ac:dyDescent="0.25">
      <c r="A3771" s="56"/>
      <c r="B3771" s="49"/>
      <c r="C3771" s="372" t="s">
        <v>66</v>
      </c>
      <c r="D3771" s="372"/>
      <c r="E3771" s="372"/>
      <c r="F3771" s="51"/>
      <c r="G3771" s="52"/>
      <c r="H3771" s="52"/>
      <c r="I3771" s="52"/>
      <c r="J3771" s="57"/>
      <c r="K3771" s="52"/>
      <c r="L3771" s="53">
        <v>233.95</v>
      </c>
      <c r="M3771" s="52"/>
      <c r="N3771" s="55">
        <v>8178.9</v>
      </c>
      <c r="AF3771" s="39"/>
      <c r="AG3771" s="47"/>
      <c r="AH3771" s="47"/>
      <c r="AL3771" s="3" t="s">
        <v>66</v>
      </c>
      <c r="AN3771" s="47"/>
      <c r="AO3771" s="47"/>
      <c r="AQ3771" s="47"/>
    </row>
    <row r="3772" spans="1:43" s="4" customFormat="1" ht="23.25" x14ac:dyDescent="0.25">
      <c r="A3772" s="56"/>
      <c r="B3772" s="49" t="s">
        <v>681</v>
      </c>
      <c r="C3772" s="372" t="s">
        <v>682</v>
      </c>
      <c r="D3772" s="372"/>
      <c r="E3772" s="372"/>
      <c r="F3772" s="51" t="s">
        <v>69</v>
      </c>
      <c r="G3772" s="63">
        <v>97</v>
      </c>
      <c r="H3772" s="52"/>
      <c r="I3772" s="63">
        <v>97</v>
      </c>
      <c r="J3772" s="57"/>
      <c r="K3772" s="52"/>
      <c r="L3772" s="53">
        <v>226.93</v>
      </c>
      <c r="M3772" s="52"/>
      <c r="N3772" s="55">
        <v>7933.53</v>
      </c>
      <c r="AF3772" s="39"/>
      <c r="AG3772" s="47"/>
      <c r="AH3772" s="47"/>
      <c r="AL3772" s="3" t="s">
        <v>682</v>
      </c>
      <c r="AN3772" s="47"/>
      <c r="AO3772" s="47"/>
      <c r="AQ3772" s="47"/>
    </row>
    <row r="3773" spans="1:43" s="4" customFormat="1" ht="23.25" x14ac:dyDescent="0.25">
      <c r="A3773" s="56"/>
      <c r="B3773" s="49" t="s">
        <v>683</v>
      </c>
      <c r="C3773" s="372" t="s">
        <v>684</v>
      </c>
      <c r="D3773" s="372"/>
      <c r="E3773" s="372"/>
      <c r="F3773" s="51" t="s">
        <v>69</v>
      </c>
      <c r="G3773" s="63">
        <v>51</v>
      </c>
      <c r="H3773" s="52"/>
      <c r="I3773" s="63">
        <v>51</v>
      </c>
      <c r="J3773" s="57"/>
      <c r="K3773" s="52"/>
      <c r="L3773" s="53">
        <v>119.31</v>
      </c>
      <c r="M3773" s="52"/>
      <c r="N3773" s="55">
        <v>4171.24</v>
      </c>
      <c r="AF3773" s="39"/>
      <c r="AG3773" s="47"/>
      <c r="AH3773" s="47"/>
      <c r="AL3773" s="3" t="s">
        <v>684</v>
      </c>
      <c r="AN3773" s="47"/>
      <c r="AO3773" s="47"/>
      <c r="AQ3773" s="47"/>
    </row>
    <row r="3774" spans="1:43" s="4" customFormat="1" ht="15" x14ac:dyDescent="0.25">
      <c r="A3774" s="65"/>
      <c r="B3774" s="66"/>
      <c r="C3774" s="374" t="s">
        <v>72</v>
      </c>
      <c r="D3774" s="374"/>
      <c r="E3774" s="374"/>
      <c r="F3774" s="42"/>
      <c r="G3774" s="43"/>
      <c r="H3774" s="43"/>
      <c r="I3774" s="43"/>
      <c r="J3774" s="45"/>
      <c r="K3774" s="43"/>
      <c r="L3774" s="105">
        <v>1101.67</v>
      </c>
      <c r="M3774" s="60"/>
      <c r="N3774" s="46"/>
      <c r="AF3774" s="39"/>
      <c r="AG3774" s="47"/>
      <c r="AH3774" s="47"/>
      <c r="AN3774" s="47" t="s">
        <v>72</v>
      </c>
      <c r="AO3774" s="47"/>
      <c r="AQ3774" s="47"/>
    </row>
    <row r="3775" spans="1:43" s="4" customFormat="1" ht="23.25" x14ac:dyDescent="0.25">
      <c r="A3775" s="40" t="s">
        <v>1287</v>
      </c>
      <c r="B3775" s="41" t="s">
        <v>694</v>
      </c>
      <c r="C3775" s="374" t="s">
        <v>695</v>
      </c>
      <c r="D3775" s="374"/>
      <c r="E3775" s="374"/>
      <c r="F3775" s="42" t="s">
        <v>215</v>
      </c>
      <c r="G3775" s="43">
        <v>0.54</v>
      </c>
      <c r="H3775" s="44">
        <v>1</v>
      </c>
      <c r="I3775" s="68">
        <v>0.54</v>
      </c>
      <c r="J3775" s="45"/>
      <c r="K3775" s="43"/>
      <c r="L3775" s="45"/>
      <c r="M3775" s="43"/>
      <c r="N3775" s="46"/>
      <c r="AF3775" s="39"/>
      <c r="AG3775" s="47"/>
      <c r="AH3775" s="47" t="s">
        <v>695</v>
      </c>
      <c r="AN3775" s="47"/>
      <c r="AO3775" s="47"/>
      <c r="AQ3775" s="47"/>
    </row>
    <row r="3776" spans="1:43" s="4" customFormat="1" ht="15" x14ac:dyDescent="0.25">
      <c r="A3776" s="69"/>
      <c r="B3776" s="50"/>
      <c r="C3776" s="372" t="s">
        <v>1288</v>
      </c>
      <c r="D3776" s="372"/>
      <c r="E3776" s="372"/>
      <c r="F3776" s="372"/>
      <c r="G3776" s="372"/>
      <c r="H3776" s="372"/>
      <c r="I3776" s="372"/>
      <c r="J3776" s="372"/>
      <c r="K3776" s="372"/>
      <c r="L3776" s="372"/>
      <c r="M3776" s="372"/>
      <c r="N3776" s="377"/>
      <c r="AF3776" s="39"/>
      <c r="AG3776" s="47"/>
      <c r="AH3776" s="47"/>
      <c r="AI3776" s="3" t="s">
        <v>1288</v>
      </c>
      <c r="AN3776" s="47"/>
      <c r="AO3776" s="47"/>
      <c r="AQ3776" s="47"/>
    </row>
    <row r="3777" spans="1:43" s="4" customFormat="1" ht="22.5" x14ac:dyDescent="0.25">
      <c r="A3777" s="103"/>
      <c r="B3777" s="49" t="s">
        <v>217</v>
      </c>
      <c r="C3777" s="368" t="s">
        <v>218</v>
      </c>
      <c r="D3777" s="368"/>
      <c r="E3777" s="368"/>
      <c r="F3777" s="368"/>
      <c r="G3777" s="368"/>
      <c r="H3777" s="368"/>
      <c r="I3777" s="368"/>
      <c r="J3777" s="368"/>
      <c r="K3777" s="368"/>
      <c r="L3777" s="368"/>
      <c r="M3777" s="368"/>
      <c r="N3777" s="376"/>
      <c r="AF3777" s="39"/>
      <c r="AG3777" s="47"/>
      <c r="AH3777" s="47"/>
      <c r="AJ3777" s="3" t="s">
        <v>218</v>
      </c>
      <c r="AN3777" s="47"/>
      <c r="AO3777" s="47"/>
      <c r="AQ3777" s="47"/>
    </row>
    <row r="3778" spans="1:43" s="4" customFormat="1" ht="15" x14ac:dyDescent="0.25">
      <c r="A3778" s="48"/>
      <c r="B3778" s="49" t="s">
        <v>58</v>
      </c>
      <c r="C3778" s="372" t="s">
        <v>62</v>
      </c>
      <c r="D3778" s="372"/>
      <c r="E3778" s="372"/>
      <c r="F3778" s="51"/>
      <c r="G3778" s="52"/>
      <c r="H3778" s="52"/>
      <c r="I3778" s="52"/>
      <c r="J3778" s="53">
        <v>18.71</v>
      </c>
      <c r="K3778" s="54">
        <v>1.1499999999999999</v>
      </c>
      <c r="L3778" s="53">
        <v>11.62</v>
      </c>
      <c r="M3778" s="54">
        <v>34.96</v>
      </c>
      <c r="N3778" s="64">
        <v>406.24</v>
      </c>
      <c r="AF3778" s="39"/>
      <c r="AG3778" s="47"/>
      <c r="AH3778" s="47"/>
      <c r="AK3778" s="3" t="s">
        <v>62</v>
      </c>
      <c r="AN3778" s="47"/>
      <c r="AO3778" s="47"/>
      <c r="AQ3778" s="47"/>
    </row>
    <row r="3779" spans="1:43" s="4" customFormat="1" ht="15" x14ac:dyDescent="0.25">
      <c r="A3779" s="48"/>
      <c r="B3779" s="49" t="s">
        <v>73</v>
      </c>
      <c r="C3779" s="372" t="s">
        <v>175</v>
      </c>
      <c r="D3779" s="372"/>
      <c r="E3779" s="372"/>
      <c r="F3779" s="51"/>
      <c r="G3779" s="52"/>
      <c r="H3779" s="52"/>
      <c r="I3779" s="52"/>
      <c r="J3779" s="53">
        <v>5.26</v>
      </c>
      <c r="K3779" s="54">
        <v>1.1499999999999999</v>
      </c>
      <c r="L3779" s="53">
        <v>3.27</v>
      </c>
      <c r="M3779" s="52"/>
      <c r="N3779" s="58"/>
      <c r="AF3779" s="39"/>
      <c r="AG3779" s="47"/>
      <c r="AH3779" s="47"/>
      <c r="AK3779" s="3" t="s">
        <v>175</v>
      </c>
      <c r="AN3779" s="47"/>
      <c r="AO3779" s="47"/>
      <c r="AQ3779" s="47"/>
    </row>
    <row r="3780" spans="1:43" s="4" customFormat="1" ht="15" x14ac:dyDescent="0.25">
      <c r="A3780" s="48"/>
      <c r="B3780" s="49" t="s">
        <v>78</v>
      </c>
      <c r="C3780" s="372" t="s">
        <v>176</v>
      </c>
      <c r="D3780" s="372"/>
      <c r="E3780" s="372"/>
      <c r="F3780" s="51"/>
      <c r="G3780" s="52"/>
      <c r="H3780" s="52"/>
      <c r="I3780" s="52"/>
      <c r="J3780" s="53">
        <v>0.93</v>
      </c>
      <c r="K3780" s="54">
        <v>1.1499999999999999</v>
      </c>
      <c r="L3780" s="53">
        <v>0.57999999999999996</v>
      </c>
      <c r="M3780" s="54">
        <v>34.96</v>
      </c>
      <c r="N3780" s="64">
        <v>20.28</v>
      </c>
      <c r="AF3780" s="39"/>
      <c r="AG3780" s="47"/>
      <c r="AH3780" s="47"/>
      <c r="AK3780" s="3" t="s">
        <v>176</v>
      </c>
      <c r="AN3780" s="47"/>
      <c r="AO3780" s="47"/>
      <c r="AQ3780" s="47"/>
    </row>
    <row r="3781" spans="1:43" s="4" customFormat="1" ht="15" x14ac:dyDescent="0.25">
      <c r="A3781" s="48"/>
      <c r="B3781" s="49" t="s">
        <v>122</v>
      </c>
      <c r="C3781" s="372" t="s">
        <v>177</v>
      </c>
      <c r="D3781" s="372"/>
      <c r="E3781" s="372"/>
      <c r="F3781" s="51"/>
      <c r="G3781" s="52"/>
      <c r="H3781" s="52"/>
      <c r="I3781" s="52"/>
      <c r="J3781" s="53">
        <v>0.37</v>
      </c>
      <c r="K3781" s="52"/>
      <c r="L3781" s="53">
        <v>0.2</v>
      </c>
      <c r="M3781" s="52"/>
      <c r="N3781" s="58"/>
      <c r="AF3781" s="39"/>
      <c r="AG3781" s="47"/>
      <c r="AH3781" s="47"/>
      <c r="AK3781" s="3" t="s">
        <v>177</v>
      </c>
      <c r="AN3781" s="47"/>
      <c r="AO3781" s="47"/>
      <c r="AQ3781" s="47"/>
    </row>
    <row r="3782" spans="1:43" s="4" customFormat="1" ht="15" x14ac:dyDescent="0.25">
      <c r="A3782" s="56"/>
      <c r="B3782" s="49"/>
      <c r="C3782" s="372" t="s">
        <v>63</v>
      </c>
      <c r="D3782" s="372"/>
      <c r="E3782" s="372"/>
      <c r="F3782" s="51" t="s">
        <v>64</v>
      </c>
      <c r="G3782" s="54">
        <v>1.99</v>
      </c>
      <c r="H3782" s="54">
        <v>1.1499999999999999</v>
      </c>
      <c r="I3782" s="114">
        <v>1.2357899999999999</v>
      </c>
      <c r="J3782" s="57"/>
      <c r="K3782" s="52"/>
      <c r="L3782" s="57"/>
      <c r="M3782" s="52"/>
      <c r="N3782" s="58"/>
      <c r="AF3782" s="39"/>
      <c r="AG3782" s="47"/>
      <c r="AH3782" s="47"/>
      <c r="AL3782" s="3" t="s">
        <v>63</v>
      </c>
      <c r="AN3782" s="47"/>
      <c r="AO3782" s="47"/>
      <c r="AQ3782" s="47"/>
    </row>
    <row r="3783" spans="1:43" s="4" customFormat="1" ht="15" x14ac:dyDescent="0.25">
      <c r="A3783" s="56"/>
      <c r="B3783" s="49"/>
      <c r="C3783" s="372" t="s">
        <v>178</v>
      </c>
      <c r="D3783" s="372"/>
      <c r="E3783" s="372"/>
      <c r="F3783" s="51" t="s">
        <v>64</v>
      </c>
      <c r="G3783" s="54">
        <v>0.08</v>
      </c>
      <c r="H3783" s="54">
        <v>1.1499999999999999</v>
      </c>
      <c r="I3783" s="114">
        <v>4.9680000000000002E-2</v>
      </c>
      <c r="J3783" s="57"/>
      <c r="K3783" s="52"/>
      <c r="L3783" s="57"/>
      <c r="M3783" s="52"/>
      <c r="N3783" s="58"/>
      <c r="AF3783" s="39"/>
      <c r="AG3783" s="47"/>
      <c r="AH3783" s="47"/>
      <c r="AL3783" s="3" t="s">
        <v>178</v>
      </c>
      <c r="AN3783" s="47"/>
      <c r="AO3783" s="47"/>
      <c r="AQ3783" s="47"/>
    </row>
    <row r="3784" spans="1:43" s="4" customFormat="1" ht="15" x14ac:dyDescent="0.25">
      <c r="A3784" s="48"/>
      <c r="B3784" s="49"/>
      <c r="C3784" s="375" t="s">
        <v>65</v>
      </c>
      <c r="D3784" s="375"/>
      <c r="E3784" s="375"/>
      <c r="F3784" s="59"/>
      <c r="G3784" s="60"/>
      <c r="H3784" s="60"/>
      <c r="I3784" s="60"/>
      <c r="J3784" s="61">
        <v>24.34</v>
      </c>
      <c r="K3784" s="60"/>
      <c r="L3784" s="61">
        <v>15.09</v>
      </c>
      <c r="M3784" s="60"/>
      <c r="N3784" s="62"/>
      <c r="AF3784" s="39"/>
      <c r="AG3784" s="47"/>
      <c r="AH3784" s="47"/>
      <c r="AM3784" s="3" t="s">
        <v>65</v>
      </c>
      <c r="AN3784" s="47"/>
      <c r="AO3784" s="47"/>
      <c r="AQ3784" s="47"/>
    </row>
    <row r="3785" spans="1:43" s="4" customFormat="1" ht="15" x14ac:dyDescent="0.25">
      <c r="A3785" s="56"/>
      <c r="B3785" s="49"/>
      <c r="C3785" s="372" t="s">
        <v>66</v>
      </c>
      <c r="D3785" s="372"/>
      <c r="E3785" s="372"/>
      <c r="F3785" s="51"/>
      <c r="G3785" s="52"/>
      <c r="H3785" s="52"/>
      <c r="I3785" s="52"/>
      <c r="J3785" s="57"/>
      <c r="K3785" s="52"/>
      <c r="L3785" s="53">
        <v>12.2</v>
      </c>
      <c r="M3785" s="52"/>
      <c r="N3785" s="64">
        <v>426.52</v>
      </c>
      <c r="AF3785" s="39"/>
      <c r="AG3785" s="47"/>
      <c r="AH3785" s="47"/>
      <c r="AL3785" s="3" t="s">
        <v>66</v>
      </c>
      <c r="AN3785" s="47"/>
      <c r="AO3785" s="47"/>
      <c r="AQ3785" s="47"/>
    </row>
    <row r="3786" spans="1:43" s="4" customFormat="1" ht="23.25" x14ac:dyDescent="0.25">
      <c r="A3786" s="56"/>
      <c r="B3786" s="49" t="s">
        <v>681</v>
      </c>
      <c r="C3786" s="372" t="s">
        <v>682</v>
      </c>
      <c r="D3786" s="372"/>
      <c r="E3786" s="372"/>
      <c r="F3786" s="51" t="s">
        <v>69</v>
      </c>
      <c r="G3786" s="63">
        <v>97</v>
      </c>
      <c r="H3786" s="52"/>
      <c r="I3786" s="63">
        <v>97</v>
      </c>
      <c r="J3786" s="57"/>
      <c r="K3786" s="52"/>
      <c r="L3786" s="53">
        <v>11.83</v>
      </c>
      <c r="M3786" s="52"/>
      <c r="N3786" s="64">
        <v>413.72</v>
      </c>
      <c r="AF3786" s="39"/>
      <c r="AG3786" s="47"/>
      <c r="AH3786" s="47"/>
      <c r="AL3786" s="3" t="s">
        <v>682</v>
      </c>
      <c r="AN3786" s="47"/>
      <c r="AO3786" s="47"/>
      <c r="AQ3786" s="47"/>
    </row>
    <row r="3787" spans="1:43" s="4" customFormat="1" ht="23.25" x14ac:dyDescent="0.25">
      <c r="A3787" s="56"/>
      <c r="B3787" s="49" t="s">
        <v>683</v>
      </c>
      <c r="C3787" s="372" t="s">
        <v>684</v>
      </c>
      <c r="D3787" s="372"/>
      <c r="E3787" s="372"/>
      <c r="F3787" s="51" t="s">
        <v>69</v>
      </c>
      <c r="G3787" s="63">
        <v>51</v>
      </c>
      <c r="H3787" s="52"/>
      <c r="I3787" s="63">
        <v>51</v>
      </c>
      <c r="J3787" s="57"/>
      <c r="K3787" s="52"/>
      <c r="L3787" s="53">
        <v>6.22</v>
      </c>
      <c r="M3787" s="52"/>
      <c r="N3787" s="64">
        <v>217.53</v>
      </c>
      <c r="AF3787" s="39"/>
      <c r="AG3787" s="47"/>
      <c r="AH3787" s="47"/>
      <c r="AL3787" s="3" t="s">
        <v>684</v>
      </c>
      <c r="AN3787" s="47"/>
      <c r="AO3787" s="47"/>
      <c r="AQ3787" s="47"/>
    </row>
    <row r="3788" spans="1:43" s="4" customFormat="1" ht="15" x14ac:dyDescent="0.25">
      <c r="A3788" s="65"/>
      <c r="B3788" s="66"/>
      <c r="C3788" s="374" t="s">
        <v>72</v>
      </c>
      <c r="D3788" s="374"/>
      <c r="E3788" s="374"/>
      <c r="F3788" s="42"/>
      <c r="G3788" s="43"/>
      <c r="H3788" s="43"/>
      <c r="I3788" s="43"/>
      <c r="J3788" s="45"/>
      <c r="K3788" s="43"/>
      <c r="L3788" s="67">
        <v>33.14</v>
      </c>
      <c r="M3788" s="60"/>
      <c r="N3788" s="46"/>
      <c r="AF3788" s="39"/>
      <c r="AG3788" s="47"/>
      <c r="AH3788" s="47"/>
      <c r="AN3788" s="47" t="s">
        <v>72</v>
      </c>
      <c r="AO3788" s="47"/>
      <c r="AQ3788" s="47"/>
    </row>
    <row r="3789" spans="1:43" s="4" customFormat="1" ht="23.25" x14ac:dyDescent="0.25">
      <c r="A3789" s="40" t="s">
        <v>1289</v>
      </c>
      <c r="B3789" s="41" t="s">
        <v>698</v>
      </c>
      <c r="C3789" s="374" t="s">
        <v>699</v>
      </c>
      <c r="D3789" s="374"/>
      <c r="E3789" s="374"/>
      <c r="F3789" s="42" t="s">
        <v>185</v>
      </c>
      <c r="G3789" s="43">
        <v>21.65</v>
      </c>
      <c r="H3789" s="44">
        <v>1</v>
      </c>
      <c r="I3789" s="68">
        <v>21.65</v>
      </c>
      <c r="J3789" s="67">
        <v>54.95</v>
      </c>
      <c r="K3789" s="43"/>
      <c r="L3789" s="105">
        <v>1189.67</v>
      </c>
      <c r="M3789" s="43"/>
      <c r="N3789" s="46"/>
      <c r="AF3789" s="39"/>
      <c r="AG3789" s="47"/>
      <c r="AH3789" s="47" t="s">
        <v>699</v>
      </c>
      <c r="AN3789" s="47"/>
      <c r="AO3789" s="47"/>
      <c r="AQ3789" s="47"/>
    </row>
    <row r="3790" spans="1:43" s="4" customFormat="1" ht="15" x14ac:dyDescent="0.25">
      <c r="A3790" s="69"/>
      <c r="B3790" s="50"/>
      <c r="C3790" s="372" t="s">
        <v>1290</v>
      </c>
      <c r="D3790" s="372"/>
      <c r="E3790" s="372"/>
      <c r="F3790" s="372"/>
      <c r="G3790" s="372"/>
      <c r="H3790" s="372"/>
      <c r="I3790" s="372"/>
      <c r="J3790" s="372"/>
      <c r="K3790" s="372"/>
      <c r="L3790" s="372"/>
      <c r="M3790" s="372"/>
      <c r="N3790" s="377"/>
      <c r="AF3790" s="39"/>
      <c r="AG3790" s="47"/>
      <c r="AH3790" s="47"/>
      <c r="AI3790" s="3" t="s">
        <v>1290</v>
      </c>
      <c r="AN3790" s="47"/>
      <c r="AO3790" s="47"/>
      <c r="AQ3790" s="47"/>
    </row>
    <row r="3791" spans="1:43" s="4" customFormat="1" ht="15" x14ac:dyDescent="0.25">
      <c r="A3791" s="65"/>
      <c r="B3791" s="66"/>
      <c r="C3791" s="374" t="s">
        <v>72</v>
      </c>
      <c r="D3791" s="374"/>
      <c r="E3791" s="374"/>
      <c r="F3791" s="42"/>
      <c r="G3791" s="43"/>
      <c r="H3791" s="43"/>
      <c r="I3791" s="43"/>
      <c r="J3791" s="45"/>
      <c r="K3791" s="43"/>
      <c r="L3791" s="105">
        <v>1189.67</v>
      </c>
      <c r="M3791" s="60"/>
      <c r="N3791" s="46"/>
      <c r="AF3791" s="39"/>
      <c r="AG3791" s="47"/>
      <c r="AH3791" s="47"/>
      <c r="AN3791" s="47" t="s">
        <v>72</v>
      </c>
      <c r="AO3791" s="47"/>
      <c r="AQ3791" s="47"/>
    </row>
    <row r="3792" spans="1:43" s="4" customFormat="1" ht="23.25" x14ac:dyDescent="0.25">
      <c r="A3792" s="40" t="s">
        <v>1291</v>
      </c>
      <c r="B3792" s="41" t="s">
        <v>702</v>
      </c>
      <c r="C3792" s="374" t="s">
        <v>703</v>
      </c>
      <c r="D3792" s="374"/>
      <c r="E3792" s="374"/>
      <c r="F3792" s="42" t="s">
        <v>215</v>
      </c>
      <c r="G3792" s="43">
        <v>2.2200000000000002</v>
      </c>
      <c r="H3792" s="44">
        <v>1</v>
      </c>
      <c r="I3792" s="68">
        <v>2.2200000000000002</v>
      </c>
      <c r="J3792" s="45"/>
      <c r="K3792" s="43"/>
      <c r="L3792" s="45"/>
      <c r="M3792" s="43"/>
      <c r="N3792" s="46"/>
      <c r="AF3792" s="39"/>
      <c r="AG3792" s="47"/>
      <c r="AH3792" s="47" t="s">
        <v>703</v>
      </c>
      <c r="AN3792" s="47"/>
      <c r="AO3792" s="47"/>
      <c r="AQ3792" s="47"/>
    </row>
    <row r="3793" spans="1:43" s="4" customFormat="1" ht="15" x14ac:dyDescent="0.25">
      <c r="A3793" s="69"/>
      <c r="B3793" s="50"/>
      <c r="C3793" s="372" t="s">
        <v>1292</v>
      </c>
      <c r="D3793" s="372"/>
      <c r="E3793" s="372"/>
      <c r="F3793" s="372"/>
      <c r="G3793" s="372"/>
      <c r="H3793" s="372"/>
      <c r="I3793" s="372"/>
      <c r="J3793" s="372"/>
      <c r="K3793" s="372"/>
      <c r="L3793" s="372"/>
      <c r="M3793" s="372"/>
      <c r="N3793" s="377"/>
      <c r="AF3793" s="39"/>
      <c r="AG3793" s="47"/>
      <c r="AH3793" s="47"/>
      <c r="AI3793" s="3" t="s">
        <v>1292</v>
      </c>
      <c r="AN3793" s="47"/>
      <c r="AO3793" s="47"/>
      <c r="AQ3793" s="47"/>
    </row>
    <row r="3794" spans="1:43" s="4" customFormat="1" ht="22.5" x14ac:dyDescent="0.25">
      <c r="A3794" s="103"/>
      <c r="B3794" s="49" t="s">
        <v>217</v>
      </c>
      <c r="C3794" s="368" t="s">
        <v>218</v>
      </c>
      <c r="D3794" s="368"/>
      <c r="E3794" s="368"/>
      <c r="F3794" s="368"/>
      <c r="G3794" s="368"/>
      <c r="H3794" s="368"/>
      <c r="I3794" s="368"/>
      <c r="J3794" s="368"/>
      <c r="K3794" s="368"/>
      <c r="L3794" s="368"/>
      <c r="M3794" s="368"/>
      <c r="N3794" s="376"/>
      <c r="AF3794" s="39"/>
      <c r="AG3794" s="47"/>
      <c r="AH3794" s="47"/>
      <c r="AJ3794" s="3" t="s">
        <v>218</v>
      </c>
      <c r="AN3794" s="47"/>
      <c r="AO3794" s="47"/>
      <c r="AQ3794" s="47"/>
    </row>
    <row r="3795" spans="1:43" s="4" customFormat="1" ht="15" x14ac:dyDescent="0.25">
      <c r="A3795" s="48"/>
      <c r="B3795" s="49" t="s">
        <v>58</v>
      </c>
      <c r="C3795" s="372" t="s">
        <v>62</v>
      </c>
      <c r="D3795" s="372"/>
      <c r="E3795" s="372"/>
      <c r="F3795" s="51"/>
      <c r="G3795" s="52"/>
      <c r="H3795" s="52"/>
      <c r="I3795" s="52"/>
      <c r="J3795" s="53">
        <v>37.17</v>
      </c>
      <c r="K3795" s="54">
        <v>1.1499999999999999</v>
      </c>
      <c r="L3795" s="53">
        <v>94.9</v>
      </c>
      <c r="M3795" s="54">
        <v>34.96</v>
      </c>
      <c r="N3795" s="55">
        <v>3317.7</v>
      </c>
      <c r="AF3795" s="39"/>
      <c r="AG3795" s="47"/>
      <c r="AH3795" s="47"/>
      <c r="AK3795" s="3" t="s">
        <v>62</v>
      </c>
      <c r="AN3795" s="47"/>
      <c r="AO3795" s="47"/>
      <c r="AQ3795" s="47"/>
    </row>
    <row r="3796" spans="1:43" s="4" customFormat="1" ht="15" x14ac:dyDescent="0.25">
      <c r="A3796" s="48"/>
      <c r="B3796" s="49" t="s">
        <v>73</v>
      </c>
      <c r="C3796" s="372" t="s">
        <v>175</v>
      </c>
      <c r="D3796" s="372"/>
      <c r="E3796" s="372"/>
      <c r="F3796" s="51"/>
      <c r="G3796" s="52"/>
      <c r="H3796" s="52"/>
      <c r="I3796" s="52"/>
      <c r="J3796" s="53">
        <v>1.97</v>
      </c>
      <c r="K3796" s="54">
        <v>1.1499999999999999</v>
      </c>
      <c r="L3796" s="53">
        <v>5.03</v>
      </c>
      <c r="M3796" s="52"/>
      <c r="N3796" s="58"/>
      <c r="AF3796" s="39"/>
      <c r="AG3796" s="47"/>
      <c r="AH3796" s="47"/>
      <c r="AK3796" s="3" t="s">
        <v>175</v>
      </c>
      <c r="AN3796" s="47"/>
      <c r="AO3796" s="47"/>
      <c r="AQ3796" s="47"/>
    </row>
    <row r="3797" spans="1:43" s="4" customFormat="1" ht="15" x14ac:dyDescent="0.25">
      <c r="A3797" s="48"/>
      <c r="B3797" s="49" t="s">
        <v>78</v>
      </c>
      <c r="C3797" s="372" t="s">
        <v>176</v>
      </c>
      <c r="D3797" s="372"/>
      <c r="E3797" s="372"/>
      <c r="F3797" s="51"/>
      <c r="G3797" s="52"/>
      <c r="H3797" s="52"/>
      <c r="I3797" s="52"/>
      <c r="J3797" s="53">
        <v>0.35</v>
      </c>
      <c r="K3797" s="54">
        <v>1.1499999999999999</v>
      </c>
      <c r="L3797" s="53">
        <v>0.89</v>
      </c>
      <c r="M3797" s="54">
        <v>34.96</v>
      </c>
      <c r="N3797" s="64">
        <v>31.11</v>
      </c>
      <c r="AF3797" s="39"/>
      <c r="AG3797" s="47"/>
      <c r="AH3797" s="47"/>
      <c r="AK3797" s="3" t="s">
        <v>176</v>
      </c>
      <c r="AN3797" s="47"/>
      <c r="AO3797" s="47"/>
      <c r="AQ3797" s="47"/>
    </row>
    <row r="3798" spans="1:43" s="4" customFormat="1" ht="15" x14ac:dyDescent="0.25">
      <c r="A3798" s="48"/>
      <c r="B3798" s="49" t="s">
        <v>122</v>
      </c>
      <c r="C3798" s="372" t="s">
        <v>177</v>
      </c>
      <c r="D3798" s="372"/>
      <c r="E3798" s="372"/>
      <c r="F3798" s="51"/>
      <c r="G3798" s="52"/>
      <c r="H3798" s="52"/>
      <c r="I3798" s="52"/>
      <c r="J3798" s="53">
        <v>0.74</v>
      </c>
      <c r="K3798" s="52"/>
      <c r="L3798" s="53">
        <v>1.64</v>
      </c>
      <c r="M3798" s="52"/>
      <c r="N3798" s="58"/>
      <c r="AF3798" s="39"/>
      <c r="AG3798" s="47"/>
      <c r="AH3798" s="47"/>
      <c r="AK3798" s="3" t="s">
        <v>177</v>
      </c>
      <c r="AN3798" s="47"/>
      <c r="AO3798" s="47"/>
      <c r="AQ3798" s="47"/>
    </row>
    <row r="3799" spans="1:43" s="4" customFormat="1" ht="15" x14ac:dyDescent="0.25">
      <c r="A3799" s="56"/>
      <c r="B3799" s="49"/>
      <c r="C3799" s="372" t="s">
        <v>63</v>
      </c>
      <c r="D3799" s="372"/>
      <c r="E3799" s="372"/>
      <c r="F3799" s="51" t="s">
        <v>64</v>
      </c>
      <c r="G3799" s="54">
        <v>4.84</v>
      </c>
      <c r="H3799" s="54">
        <v>1.1499999999999999</v>
      </c>
      <c r="I3799" s="114">
        <v>12.35652</v>
      </c>
      <c r="J3799" s="57"/>
      <c r="K3799" s="52"/>
      <c r="L3799" s="57"/>
      <c r="M3799" s="52"/>
      <c r="N3799" s="58"/>
      <c r="AF3799" s="39"/>
      <c r="AG3799" s="47"/>
      <c r="AH3799" s="47"/>
      <c r="AL3799" s="3" t="s">
        <v>63</v>
      </c>
      <c r="AN3799" s="47"/>
      <c r="AO3799" s="47"/>
      <c r="AQ3799" s="47"/>
    </row>
    <row r="3800" spans="1:43" s="4" customFormat="1" ht="15" x14ac:dyDescent="0.25">
      <c r="A3800" s="56"/>
      <c r="B3800" s="49"/>
      <c r="C3800" s="372" t="s">
        <v>178</v>
      </c>
      <c r="D3800" s="372"/>
      <c r="E3800" s="372"/>
      <c r="F3800" s="51" t="s">
        <v>64</v>
      </c>
      <c r="G3800" s="54">
        <v>0.03</v>
      </c>
      <c r="H3800" s="54">
        <v>1.1499999999999999</v>
      </c>
      <c r="I3800" s="114">
        <v>7.6590000000000005E-2</v>
      </c>
      <c r="J3800" s="57"/>
      <c r="K3800" s="52"/>
      <c r="L3800" s="57"/>
      <c r="M3800" s="52"/>
      <c r="N3800" s="58"/>
      <c r="AF3800" s="39"/>
      <c r="AG3800" s="47"/>
      <c r="AH3800" s="47"/>
      <c r="AL3800" s="3" t="s">
        <v>178</v>
      </c>
      <c r="AN3800" s="47"/>
      <c r="AO3800" s="47"/>
      <c r="AQ3800" s="47"/>
    </row>
    <row r="3801" spans="1:43" s="4" customFormat="1" ht="15" x14ac:dyDescent="0.25">
      <c r="A3801" s="48"/>
      <c r="B3801" s="49"/>
      <c r="C3801" s="375" t="s">
        <v>65</v>
      </c>
      <c r="D3801" s="375"/>
      <c r="E3801" s="375"/>
      <c r="F3801" s="59"/>
      <c r="G3801" s="60"/>
      <c r="H3801" s="60"/>
      <c r="I3801" s="60"/>
      <c r="J3801" s="61">
        <v>39.880000000000003</v>
      </c>
      <c r="K3801" s="60"/>
      <c r="L3801" s="61">
        <v>101.57</v>
      </c>
      <c r="M3801" s="60"/>
      <c r="N3801" s="62"/>
      <c r="AF3801" s="39"/>
      <c r="AG3801" s="47"/>
      <c r="AH3801" s="47"/>
      <c r="AM3801" s="3" t="s">
        <v>65</v>
      </c>
      <c r="AN3801" s="47"/>
      <c r="AO3801" s="47"/>
      <c r="AQ3801" s="47"/>
    </row>
    <row r="3802" spans="1:43" s="4" customFormat="1" ht="15" x14ac:dyDescent="0.25">
      <c r="A3802" s="56"/>
      <c r="B3802" s="49"/>
      <c r="C3802" s="372" t="s">
        <v>66</v>
      </c>
      <c r="D3802" s="372"/>
      <c r="E3802" s="372"/>
      <c r="F3802" s="51"/>
      <c r="G3802" s="52"/>
      <c r="H3802" s="52"/>
      <c r="I3802" s="52"/>
      <c r="J3802" s="57"/>
      <c r="K3802" s="52"/>
      <c r="L3802" s="53">
        <v>95.79</v>
      </c>
      <c r="M3802" s="52"/>
      <c r="N3802" s="55">
        <v>3348.81</v>
      </c>
      <c r="AF3802" s="39"/>
      <c r="AG3802" s="47"/>
      <c r="AH3802" s="47"/>
      <c r="AL3802" s="3" t="s">
        <v>66</v>
      </c>
      <c r="AN3802" s="47"/>
      <c r="AO3802" s="47"/>
      <c r="AQ3802" s="47"/>
    </row>
    <row r="3803" spans="1:43" s="4" customFormat="1" ht="23.25" x14ac:dyDescent="0.25">
      <c r="A3803" s="56"/>
      <c r="B3803" s="49" t="s">
        <v>681</v>
      </c>
      <c r="C3803" s="372" t="s">
        <v>682</v>
      </c>
      <c r="D3803" s="372"/>
      <c r="E3803" s="372"/>
      <c r="F3803" s="51" t="s">
        <v>69</v>
      </c>
      <c r="G3803" s="63">
        <v>97</v>
      </c>
      <c r="H3803" s="52"/>
      <c r="I3803" s="63">
        <v>97</v>
      </c>
      <c r="J3803" s="57"/>
      <c r="K3803" s="52"/>
      <c r="L3803" s="53">
        <v>92.92</v>
      </c>
      <c r="M3803" s="52"/>
      <c r="N3803" s="55">
        <v>3248.35</v>
      </c>
      <c r="AF3803" s="39"/>
      <c r="AG3803" s="47"/>
      <c r="AH3803" s="47"/>
      <c r="AL3803" s="3" t="s">
        <v>682</v>
      </c>
      <c r="AN3803" s="47"/>
      <c r="AO3803" s="47"/>
      <c r="AQ3803" s="47"/>
    </row>
    <row r="3804" spans="1:43" s="4" customFormat="1" ht="23.25" x14ac:dyDescent="0.25">
      <c r="A3804" s="56"/>
      <c r="B3804" s="49" t="s">
        <v>683</v>
      </c>
      <c r="C3804" s="372" t="s">
        <v>684</v>
      </c>
      <c r="D3804" s="372"/>
      <c r="E3804" s="372"/>
      <c r="F3804" s="51" t="s">
        <v>69</v>
      </c>
      <c r="G3804" s="63">
        <v>51</v>
      </c>
      <c r="H3804" s="52"/>
      <c r="I3804" s="63">
        <v>51</v>
      </c>
      <c r="J3804" s="57"/>
      <c r="K3804" s="52"/>
      <c r="L3804" s="53">
        <v>48.85</v>
      </c>
      <c r="M3804" s="52"/>
      <c r="N3804" s="55">
        <v>1707.89</v>
      </c>
      <c r="AF3804" s="39"/>
      <c r="AG3804" s="47"/>
      <c r="AH3804" s="47"/>
      <c r="AL3804" s="3" t="s">
        <v>684</v>
      </c>
      <c r="AN3804" s="47"/>
      <c r="AO3804" s="47"/>
      <c r="AQ3804" s="47"/>
    </row>
    <row r="3805" spans="1:43" s="4" customFormat="1" ht="15" x14ac:dyDescent="0.25">
      <c r="A3805" s="65"/>
      <c r="B3805" s="66"/>
      <c r="C3805" s="374" t="s">
        <v>72</v>
      </c>
      <c r="D3805" s="374"/>
      <c r="E3805" s="374"/>
      <c r="F3805" s="42"/>
      <c r="G3805" s="43"/>
      <c r="H3805" s="43"/>
      <c r="I3805" s="43"/>
      <c r="J3805" s="45"/>
      <c r="K3805" s="43"/>
      <c r="L3805" s="67">
        <v>243.34</v>
      </c>
      <c r="M3805" s="60"/>
      <c r="N3805" s="46"/>
      <c r="AF3805" s="39"/>
      <c r="AG3805" s="47"/>
      <c r="AH3805" s="47"/>
      <c r="AN3805" s="47" t="s">
        <v>72</v>
      </c>
      <c r="AO3805" s="47"/>
      <c r="AQ3805" s="47"/>
    </row>
    <row r="3806" spans="1:43" s="4" customFormat="1" ht="45.75" x14ac:dyDescent="0.25">
      <c r="A3806" s="40" t="s">
        <v>1293</v>
      </c>
      <c r="B3806" s="41" t="s">
        <v>706</v>
      </c>
      <c r="C3806" s="374" t="s">
        <v>998</v>
      </c>
      <c r="D3806" s="374"/>
      <c r="E3806" s="374"/>
      <c r="F3806" s="42" t="s">
        <v>215</v>
      </c>
      <c r="G3806" s="43">
        <v>0.08</v>
      </c>
      <c r="H3806" s="44">
        <v>1</v>
      </c>
      <c r="I3806" s="68">
        <v>0.08</v>
      </c>
      <c r="J3806" s="45"/>
      <c r="K3806" s="43"/>
      <c r="L3806" s="45"/>
      <c r="M3806" s="43"/>
      <c r="N3806" s="46"/>
      <c r="AF3806" s="39"/>
      <c r="AG3806" s="47"/>
      <c r="AH3806" s="47" t="s">
        <v>998</v>
      </c>
      <c r="AN3806" s="47"/>
      <c r="AO3806" s="47"/>
      <c r="AQ3806" s="47"/>
    </row>
    <row r="3807" spans="1:43" s="4" customFormat="1" ht="15" x14ac:dyDescent="0.25">
      <c r="A3807" s="69"/>
      <c r="B3807" s="50"/>
      <c r="C3807" s="372" t="s">
        <v>77</v>
      </c>
      <c r="D3807" s="372"/>
      <c r="E3807" s="372"/>
      <c r="F3807" s="372"/>
      <c r="G3807" s="372"/>
      <c r="H3807" s="372"/>
      <c r="I3807" s="372"/>
      <c r="J3807" s="372"/>
      <c r="K3807" s="372"/>
      <c r="L3807" s="372"/>
      <c r="M3807" s="372"/>
      <c r="N3807" s="377"/>
      <c r="AF3807" s="39"/>
      <c r="AG3807" s="47"/>
      <c r="AH3807" s="47"/>
      <c r="AI3807" s="3" t="s">
        <v>77</v>
      </c>
      <c r="AN3807" s="47"/>
      <c r="AO3807" s="47"/>
      <c r="AQ3807" s="47"/>
    </row>
    <row r="3808" spans="1:43" s="4" customFormat="1" ht="22.5" x14ac:dyDescent="0.25">
      <c r="A3808" s="103"/>
      <c r="B3808" s="49" t="s">
        <v>217</v>
      </c>
      <c r="C3808" s="368" t="s">
        <v>218</v>
      </c>
      <c r="D3808" s="368"/>
      <c r="E3808" s="368"/>
      <c r="F3808" s="368"/>
      <c r="G3808" s="368"/>
      <c r="H3808" s="368"/>
      <c r="I3808" s="368"/>
      <c r="J3808" s="368"/>
      <c r="K3808" s="368"/>
      <c r="L3808" s="368"/>
      <c r="M3808" s="368"/>
      <c r="N3808" s="376"/>
      <c r="AF3808" s="39"/>
      <c r="AG3808" s="47"/>
      <c r="AH3808" s="47"/>
      <c r="AJ3808" s="3" t="s">
        <v>218</v>
      </c>
      <c r="AN3808" s="47"/>
      <c r="AO3808" s="47"/>
      <c r="AQ3808" s="47"/>
    </row>
    <row r="3809" spans="1:43" s="4" customFormat="1" ht="15" x14ac:dyDescent="0.25">
      <c r="A3809" s="48"/>
      <c r="B3809" s="49" t="s">
        <v>58</v>
      </c>
      <c r="C3809" s="372" t="s">
        <v>62</v>
      </c>
      <c r="D3809" s="372"/>
      <c r="E3809" s="372"/>
      <c r="F3809" s="51"/>
      <c r="G3809" s="52"/>
      <c r="H3809" s="52"/>
      <c r="I3809" s="52"/>
      <c r="J3809" s="53">
        <v>139.54</v>
      </c>
      <c r="K3809" s="54">
        <v>1.1499999999999999</v>
      </c>
      <c r="L3809" s="53">
        <v>12.84</v>
      </c>
      <c r="M3809" s="54">
        <v>34.96</v>
      </c>
      <c r="N3809" s="64">
        <v>448.89</v>
      </c>
      <c r="AF3809" s="39"/>
      <c r="AG3809" s="47"/>
      <c r="AH3809" s="47"/>
      <c r="AK3809" s="3" t="s">
        <v>62</v>
      </c>
      <c r="AN3809" s="47"/>
      <c r="AO3809" s="47"/>
      <c r="AQ3809" s="47"/>
    </row>
    <row r="3810" spans="1:43" s="4" customFormat="1" ht="15" x14ac:dyDescent="0.25">
      <c r="A3810" s="48"/>
      <c r="B3810" s="49" t="s">
        <v>122</v>
      </c>
      <c r="C3810" s="372" t="s">
        <v>177</v>
      </c>
      <c r="D3810" s="372"/>
      <c r="E3810" s="372"/>
      <c r="F3810" s="51"/>
      <c r="G3810" s="52"/>
      <c r="H3810" s="52"/>
      <c r="I3810" s="52"/>
      <c r="J3810" s="53">
        <v>16.79</v>
      </c>
      <c r="K3810" s="52"/>
      <c r="L3810" s="53">
        <v>1.34</v>
      </c>
      <c r="M3810" s="52"/>
      <c r="N3810" s="58"/>
      <c r="AF3810" s="39"/>
      <c r="AG3810" s="47"/>
      <c r="AH3810" s="47"/>
      <c r="AK3810" s="3" t="s">
        <v>177</v>
      </c>
      <c r="AN3810" s="47"/>
      <c r="AO3810" s="47"/>
      <c r="AQ3810" s="47"/>
    </row>
    <row r="3811" spans="1:43" s="4" customFormat="1" ht="15" x14ac:dyDescent="0.25">
      <c r="A3811" s="56"/>
      <c r="B3811" s="49"/>
      <c r="C3811" s="372" t="s">
        <v>63</v>
      </c>
      <c r="D3811" s="372"/>
      <c r="E3811" s="372"/>
      <c r="F3811" s="51" t="s">
        <v>64</v>
      </c>
      <c r="G3811" s="104">
        <v>15.2</v>
      </c>
      <c r="H3811" s="54">
        <v>1.1499999999999999</v>
      </c>
      <c r="I3811" s="70">
        <v>1.3984000000000001</v>
      </c>
      <c r="J3811" s="57"/>
      <c r="K3811" s="52"/>
      <c r="L3811" s="57"/>
      <c r="M3811" s="52"/>
      <c r="N3811" s="58"/>
      <c r="AF3811" s="39"/>
      <c r="AG3811" s="47"/>
      <c r="AH3811" s="47"/>
      <c r="AL3811" s="3" t="s">
        <v>63</v>
      </c>
      <c r="AN3811" s="47"/>
      <c r="AO3811" s="47"/>
      <c r="AQ3811" s="47"/>
    </row>
    <row r="3812" spans="1:43" s="4" customFormat="1" ht="15" x14ac:dyDescent="0.25">
      <c r="A3812" s="48"/>
      <c r="B3812" s="49"/>
      <c r="C3812" s="375" t="s">
        <v>65</v>
      </c>
      <c r="D3812" s="375"/>
      <c r="E3812" s="375"/>
      <c r="F3812" s="59"/>
      <c r="G3812" s="60"/>
      <c r="H3812" s="60"/>
      <c r="I3812" s="60"/>
      <c r="J3812" s="61">
        <v>156.33000000000001</v>
      </c>
      <c r="K3812" s="60"/>
      <c r="L3812" s="61">
        <v>14.18</v>
      </c>
      <c r="M3812" s="60"/>
      <c r="N3812" s="62"/>
      <c r="AF3812" s="39"/>
      <c r="AG3812" s="47"/>
      <c r="AH3812" s="47"/>
      <c r="AM3812" s="3" t="s">
        <v>65</v>
      </c>
      <c r="AN3812" s="47"/>
      <c r="AO3812" s="47"/>
      <c r="AQ3812" s="47"/>
    </row>
    <row r="3813" spans="1:43" s="4" customFormat="1" ht="15" x14ac:dyDescent="0.25">
      <c r="A3813" s="56"/>
      <c r="B3813" s="49"/>
      <c r="C3813" s="372" t="s">
        <v>66</v>
      </c>
      <c r="D3813" s="372"/>
      <c r="E3813" s="372"/>
      <c r="F3813" s="51"/>
      <c r="G3813" s="52"/>
      <c r="H3813" s="52"/>
      <c r="I3813" s="52"/>
      <c r="J3813" s="57"/>
      <c r="K3813" s="52"/>
      <c r="L3813" s="53">
        <v>12.84</v>
      </c>
      <c r="M3813" s="52"/>
      <c r="N3813" s="64">
        <v>448.89</v>
      </c>
      <c r="AF3813" s="39"/>
      <c r="AG3813" s="47"/>
      <c r="AH3813" s="47"/>
      <c r="AL3813" s="3" t="s">
        <v>66</v>
      </c>
      <c r="AN3813" s="47"/>
      <c r="AO3813" s="47"/>
      <c r="AQ3813" s="47"/>
    </row>
    <row r="3814" spans="1:43" s="4" customFormat="1" ht="23.25" x14ac:dyDescent="0.25">
      <c r="A3814" s="56"/>
      <c r="B3814" s="49" t="s">
        <v>681</v>
      </c>
      <c r="C3814" s="372" t="s">
        <v>682</v>
      </c>
      <c r="D3814" s="372"/>
      <c r="E3814" s="372"/>
      <c r="F3814" s="51" t="s">
        <v>69</v>
      </c>
      <c r="G3814" s="63">
        <v>97</v>
      </c>
      <c r="H3814" s="52"/>
      <c r="I3814" s="63">
        <v>97</v>
      </c>
      <c r="J3814" s="57"/>
      <c r="K3814" s="52"/>
      <c r="L3814" s="53">
        <v>12.45</v>
      </c>
      <c r="M3814" s="52"/>
      <c r="N3814" s="64">
        <v>435.42</v>
      </c>
      <c r="AF3814" s="39"/>
      <c r="AG3814" s="47"/>
      <c r="AH3814" s="47"/>
      <c r="AL3814" s="3" t="s">
        <v>682</v>
      </c>
      <c r="AN3814" s="47"/>
      <c r="AO3814" s="47"/>
      <c r="AQ3814" s="47"/>
    </row>
    <row r="3815" spans="1:43" s="4" customFormat="1" ht="23.25" x14ac:dyDescent="0.25">
      <c r="A3815" s="56"/>
      <c r="B3815" s="49" t="s">
        <v>683</v>
      </c>
      <c r="C3815" s="372" t="s">
        <v>684</v>
      </c>
      <c r="D3815" s="372"/>
      <c r="E3815" s="372"/>
      <c r="F3815" s="51" t="s">
        <v>69</v>
      </c>
      <c r="G3815" s="63">
        <v>51</v>
      </c>
      <c r="H3815" s="52"/>
      <c r="I3815" s="63">
        <v>51</v>
      </c>
      <c r="J3815" s="57"/>
      <c r="K3815" s="52"/>
      <c r="L3815" s="53">
        <v>6.55</v>
      </c>
      <c r="M3815" s="52"/>
      <c r="N3815" s="64">
        <v>228.93</v>
      </c>
      <c r="AF3815" s="39"/>
      <c r="AG3815" s="47"/>
      <c r="AH3815" s="47"/>
      <c r="AL3815" s="3" t="s">
        <v>684</v>
      </c>
      <c r="AN3815" s="47"/>
      <c r="AO3815" s="47"/>
      <c r="AQ3815" s="47"/>
    </row>
    <row r="3816" spans="1:43" s="4" customFormat="1" ht="15" x14ac:dyDescent="0.25">
      <c r="A3816" s="65"/>
      <c r="B3816" s="66"/>
      <c r="C3816" s="374" t="s">
        <v>72</v>
      </c>
      <c r="D3816" s="374"/>
      <c r="E3816" s="374"/>
      <c r="F3816" s="42"/>
      <c r="G3816" s="43"/>
      <c r="H3816" s="43"/>
      <c r="I3816" s="43"/>
      <c r="J3816" s="45"/>
      <c r="K3816" s="43"/>
      <c r="L3816" s="67">
        <v>33.18</v>
      </c>
      <c r="M3816" s="60"/>
      <c r="N3816" s="46"/>
      <c r="AF3816" s="39"/>
      <c r="AG3816" s="47"/>
      <c r="AH3816" s="47"/>
      <c r="AN3816" s="47" t="s">
        <v>72</v>
      </c>
      <c r="AO3816" s="47"/>
      <c r="AQ3816" s="47"/>
    </row>
    <row r="3817" spans="1:43" s="4" customFormat="1" ht="57" x14ac:dyDescent="0.25">
      <c r="A3817" s="40" t="s">
        <v>1294</v>
      </c>
      <c r="B3817" s="41" t="s">
        <v>710</v>
      </c>
      <c r="C3817" s="374" t="s">
        <v>841</v>
      </c>
      <c r="D3817" s="374"/>
      <c r="E3817" s="374"/>
      <c r="F3817" s="42" t="s">
        <v>231</v>
      </c>
      <c r="G3817" s="43">
        <v>234.6</v>
      </c>
      <c r="H3817" s="44">
        <v>1</v>
      </c>
      <c r="I3817" s="120">
        <v>234.6</v>
      </c>
      <c r="J3817" s="67">
        <v>24.48</v>
      </c>
      <c r="K3817" s="43"/>
      <c r="L3817" s="105">
        <v>5743.01</v>
      </c>
      <c r="M3817" s="43"/>
      <c r="N3817" s="46"/>
      <c r="AF3817" s="39"/>
      <c r="AG3817" s="47"/>
      <c r="AH3817" s="47" t="s">
        <v>841</v>
      </c>
      <c r="AN3817" s="47"/>
      <c r="AO3817" s="47"/>
      <c r="AQ3817" s="47"/>
    </row>
    <row r="3818" spans="1:43" s="4" customFormat="1" ht="15" x14ac:dyDescent="0.25">
      <c r="A3818" s="69"/>
      <c r="B3818" s="50"/>
      <c r="C3818" s="372" t="s">
        <v>1295</v>
      </c>
      <c r="D3818" s="372"/>
      <c r="E3818" s="372"/>
      <c r="F3818" s="372"/>
      <c r="G3818" s="372"/>
      <c r="H3818" s="372"/>
      <c r="I3818" s="372"/>
      <c r="J3818" s="372"/>
      <c r="K3818" s="372"/>
      <c r="L3818" s="372"/>
      <c r="M3818" s="372"/>
      <c r="N3818" s="377"/>
      <c r="AF3818" s="39"/>
      <c r="AG3818" s="47"/>
      <c r="AH3818" s="47"/>
      <c r="AI3818" s="3" t="s">
        <v>1295</v>
      </c>
      <c r="AN3818" s="47"/>
      <c r="AO3818" s="47"/>
      <c r="AQ3818" s="47"/>
    </row>
    <row r="3819" spans="1:43" s="4" customFormat="1" ht="15" x14ac:dyDescent="0.25">
      <c r="A3819" s="65"/>
      <c r="B3819" s="66"/>
      <c r="C3819" s="374" t="s">
        <v>72</v>
      </c>
      <c r="D3819" s="374"/>
      <c r="E3819" s="374"/>
      <c r="F3819" s="42"/>
      <c r="G3819" s="43"/>
      <c r="H3819" s="43"/>
      <c r="I3819" s="43"/>
      <c r="J3819" s="45"/>
      <c r="K3819" s="43"/>
      <c r="L3819" s="105">
        <v>5743.01</v>
      </c>
      <c r="M3819" s="60"/>
      <c r="N3819" s="46"/>
      <c r="AF3819" s="39"/>
      <c r="AG3819" s="47"/>
      <c r="AH3819" s="47"/>
      <c r="AN3819" s="47" t="s">
        <v>72</v>
      </c>
      <c r="AO3819" s="47"/>
      <c r="AQ3819" s="47"/>
    </row>
    <row r="3820" spans="1:43" s="4" customFormat="1" ht="45.75" x14ac:dyDescent="0.25">
      <c r="A3820" s="40" t="s">
        <v>1296</v>
      </c>
      <c r="B3820" s="41" t="s">
        <v>714</v>
      </c>
      <c r="C3820" s="374" t="s">
        <v>1002</v>
      </c>
      <c r="D3820" s="374"/>
      <c r="E3820" s="374"/>
      <c r="F3820" s="42" t="s">
        <v>716</v>
      </c>
      <c r="G3820" s="43">
        <v>4.3999999999999997E-2</v>
      </c>
      <c r="H3820" s="44">
        <v>1</v>
      </c>
      <c r="I3820" s="116">
        <v>4.3999999999999997E-2</v>
      </c>
      <c r="J3820" s="45"/>
      <c r="K3820" s="43"/>
      <c r="L3820" s="45"/>
      <c r="M3820" s="43"/>
      <c r="N3820" s="46"/>
      <c r="AF3820" s="39"/>
      <c r="AG3820" s="47"/>
      <c r="AH3820" s="47" t="s">
        <v>1002</v>
      </c>
      <c r="AN3820" s="47"/>
      <c r="AO3820" s="47"/>
      <c r="AQ3820" s="47"/>
    </row>
    <row r="3821" spans="1:43" s="4" customFormat="1" ht="15" x14ac:dyDescent="0.25">
      <c r="A3821" s="69"/>
      <c r="B3821" s="50"/>
      <c r="C3821" s="372" t="s">
        <v>1297</v>
      </c>
      <c r="D3821" s="372"/>
      <c r="E3821" s="372"/>
      <c r="F3821" s="372"/>
      <c r="G3821" s="372"/>
      <c r="H3821" s="372"/>
      <c r="I3821" s="372"/>
      <c r="J3821" s="372"/>
      <c r="K3821" s="372"/>
      <c r="L3821" s="372"/>
      <c r="M3821" s="372"/>
      <c r="N3821" s="377"/>
      <c r="AF3821" s="39"/>
      <c r="AG3821" s="47"/>
      <c r="AH3821" s="47"/>
      <c r="AI3821" s="3" t="s">
        <v>1297</v>
      </c>
      <c r="AN3821" s="47"/>
      <c r="AO3821" s="47"/>
      <c r="AQ3821" s="47"/>
    </row>
    <row r="3822" spans="1:43" s="4" customFormat="1" ht="22.5" x14ac:dyDescent="0.25">
      <c r="A3822" s="103"/>
      <c r="B3822" s="49" t="s">
        <v>217</v>
      </c>
      <c r="C3822" s="368" t="s">
        <v>218</v>
      </c>
      <c r="D3822" s="368"/>
      <c r="E3822" s="368"/>
      <c r="F3822" s="368"/>
      <c r="G3822" s="368"/>
      <c r="H3822" s="368"/>
      <c r="I3822" s="368"/>
      <c r="J3822" s="368"/>
      <c r="K3822" s="368"/>
      <c r="L3822" s="368"/>
      <c r="M3822" s="368"/>
      <c r="N3822" s="376"/>
      <c r="AF3822" s="39"/>
      <c r="AG3822" s="47"/>
      <c r="AH3822" s="47"/>
      <c r="AJ3822" s="3" t="s">
        <v>218</v>
      </c>
      <c r="AN3822" s="47"/>
      <c r="AO3822" s="47"/>
      <c r="AQ3822" s="47"/>
    </row>
    <row r="3823" spans="1:43" s="4" customFormat="1" ht="15" x14ac:dyDescent="0.25">
      <c r="A3823" s="48"/>
      <c r="B3823" s="49" t="s">
        <v>58</v>
      </c>
      <c r="C3823" s="372" t="s">
        <v>62</v>
      </c>
      <c r="D3823" s="372"/>
      <c r="E3823" s="372"/>
      <c r="F3823" s="51"/>
      <c r="G3823" s="52"/>
      <c r="H3823" s="52"/>
      <c r="I3823" s="52"/>
      <c r="J3823" s="107">
        <v>2090.62</v>
      </c>
      <c r="K3823" s="54">
        <v>1.1499999999999999</v>
      </c>
      <c r="L3823" s="53">
        <v>105.79</v>
      </c>
      <c r="M3823" s="54">
        <v>34.96</v>
      </c>
      <c r="N3823" s="55">
        <v>3698.42</v>
      </c>
      <c r="AF3823" s="39"/>
      <c r="AG3823" s="47"/>
      <c r="AH3823" s="47"/>
      <c r="AK3823" s="3" t="s">
        <v>62</v>
      </c>
      <c r="AN3823" s="47"/>
      <c r="AO3823" s="47"/>
      <c r="AQ3823" s="47"/>
    </row>
    <row r="3824" spans="1:43" s="4" customFormat="1" ht="15" x14ac:dyDescent="0.25">
      <c r="A3824" s="48"/>
      <c r="B3824" s="49" t="s">
        <v>73</v>
      </c>
      <c r="C3824" s="372" t="s">
        <v>175</v>
      </c>
      <c r="D3824" s="372"/>
      <c r="E3824" s="372"/>
      <c r="F3824" s="51"/>
      <c r="G3824" s="52"/>
      <c r="H3824" s="52"/>
      <c r="I3824" s="52"/>
      <c r="J3824" s="107">
        <v>3282.3</v>
      </c>
      <c r="K3824" s="54">
        <v>1.1499999999999999</v>
      </c>
      <c r="L3824" s="53">
        <v>166.08</v>
      </c>
      <c r="M3824" s="52"/>
      <c r="N3824" s="58"/>
      <c r="AF3824" s="39"/>
      <c r="AG3824" s="47"/>
      <c r="AH3824" s="47"/>
      <c r="AK3824" s="3" t="s">
        <v>175</v>
      </c>
      <c r="AN3824" s="47"/>
      <c r="AO3824" s="47"/>
      <c r="AQ3824" s="47"/>
    </row>
    <row r="3825" spans="1:43" s="4" customFormat="1" ht="15" x14ac:dyDescent="0.25">
      <c r="A3825" s="48"/>
      <c r="B3825" s="49" t="s">
        <v>78</v>
      </c>
      <c r="C3825" s="372" t="s">
        <v>176</v>
      </c>
      <c r="D3825" s="372"/>
      <c r="E3825" s="372"/>
      <c r="F3825" s="51"/>
      <c r="G3825" s="52"/>
      <c r="H3825" s="52"/>
      <c r="I3825" s="52"/>
      <c r="J3825" s="53">
        <v>411.71</v>
      </c>
      <c r="K3825" s="54">
        <v>1.1499999999999999</v>
      </c>
      <c r="L3825" s="53">
        <v>20.83</v>
      </c>
      <c r="M3825" s="54">
        <v>34.96</v>
      </c>
      <c r="N3825" s="64">
        <v>728.22</v>
      </c>
      <c r="AF3825" s="39"/>
      <c r="AG3825" s="47"/>
      <c r="AH3825" s="47"/>
      <c r="AK3825" s="3" t="s">
        <v>176</v>
      </c>
      <c r="AN3825" s="47"/>
      <c r="AO3825" s="47"/>
      <c r="AQ3825" s="47"/>
    </row>
    <row r="3826" spans="1:43" s="4" customFormat="1" ht="15" x14ac:dyDescent="0.25">
      <c r="A3826" s="48"/>
      <c r="B3826" s="49" t="s">
        <v>122</v>
      </c>
      <c r="C3826" s="372" t="s">
        <v>177</v>
      </c>
      <c r="D3826" s="372"/>
      <c r="E3826" s="372"/>
      <c r="F3826" s="51"/>
      <c r="G3826" s="52"/>
      <c r="H3826" s="52"/>
      <c r="I3826" s="52"/>
      <c r="J3826" s="53">
        <v>26.46</v>
      </c>
      <c r="K3826" s="52"/>
      <c r="L3826" s="53">
        <v>1.1599999999999999</v>
      </c>
      <c r="M3826" s="52"/>
      <c r="N3826" s="58"/>
      <c r="AF3826" s="39"/>
      <c r="AG3826" s="47"/>
      <c r="AH3826" s="47"/>
      <c r="AK3826" s="3" t="s">
        <v>177</v>
      </c>
      <c r="AN3826" s="47"/>
      <c r="AO3826" s="47"/>
      <c r="AQ3826" s="47"/>
    </row>
    <row r="3827" spans="1:43" s="4" customFormat="1" ht="15" x14ac:dyDescent="0.25">
      <c r="A3827" s="56"/>
      <c r="B3827" s="49"/>
      <c r="C3827" s="372" t="s">
        <v>63</v>
      </c>
      <c r="D3827" s="372"/>
      <c r="E3827" s="372"/>
      <c r="F3827" s="51" t="s">
        <v>64</v>
      </c>
      <c r="G3827" s="54">
        <v>225.04</v>
      </c>
      <c r="H3827" s="54">
        <v>1.1499999999999999</v>
      </c>
      <c r="I3827" s="117">
        <v>11.387024</v>
      </c>
      <c r="J3827" s="57"/>
      <c r="K3827" s="52"/>
      <c r="L3827" s="57"/>
      <c r="M3827" s="52"/>
      <c r="N3827" s="58"/>
      <c r="AF3827" s="39"/>
      <c r="AG3827" s="47"/>
      <c r="AH3827" s="47"/>
      <c r="AL3827" s="3" t="s">
        <v>63</v>
      </c>
      <c r="AN3827" s="47"/>
      <c r="AO3827" s="47"/>
      <c r="AQ3827" s="47"/>
    </row>
    <row r="3828" spans="1:43" s="4" customFormat="1" ht="15" x14ac:dyDescent="0.25">
      <c r="A3828" s="56"/>
      <c r="B3828" s="49"/>
      <c r="C3828" s="372" t="s">
        <v>178</v>
      </c>
      <c r="D3828" s="372"/>
      <c r="E3828" s="372"/>
      <c r="F3828" s="51" t="s">
        <v>64</v>
      </c>
      <c r="G3828" s="54">
        <v>30.76</v>
      </c>
      <c r="H3828" s="54">
        <v>1.1499999999999999</v>
      </c>
      <c r="I3828" s="117">
        <v>1.5564560000000001</v>
      </c>
      <c r="J3828" s="57"/>
      <c r="K3828" s="52"/>
      <c r="L3828" s="57"/>
      <c r="M3828" s="52"/>
      <c r="N3828" s="58"/>
      <c r="AF3828" s="39"/>
      <c r="AG3828" s="47"/>
      <c r="AH3828" s="47"/>
      <c r="AL3828" s="3" t="s">
        <v>178</v>
      </c>
      <c r="AN3828" s="47"/>
      <c r="AO3828" s="47"/>
      <c r="AQ3828" s="47"/>
    </row>
    <row r="3829" spans="1:43" s="4" customFormat="1" ht="15" x14ac:dyDescent="0.25">
      <c r="A3829" s="48"/>
      <c r="B3829" s="49"/>
      <c r="C3829" s="375" t="s">
        <v>65</v>
      </c>
      <c r="D3829" s="375"/>
      <c r="E3829" s="375"/>
      <c r="F3829" s="59"/>
      <c r="G3829" s="60"/>
      <c r="H3829" s="60"/>
      <c r="I3829" s="60"/>
      <c r="J3829" s="108">
        <v>5399.38</v>
      </c>
      <c r="K3829" s="60"/>
      <c r="L3829" s="61">
        <v>273.02999999999997</v>
      </c>
      <c r="M3829" s="60"/>
      <c r="N3829" s="62"/>
      <c r="AF3829" s="39"/>
      <c r="AG3829" s="47"/>
      <c r="AH3829" s="47"/>
      <c r="AM3829" s="3" t="s">
        <v>65</v>
      </c>
      <c r="AN3829" s="47"/>
      <c r="AO3829" s="47"/>
      <c r="AQ3829" s="47"/>
    </row>
    <row r="3830" spans="1:43" s="4" customFormat="1" ht="15" x14ac:dyDescent="0.25">
      <c r="A3830" s="56"/>
      <c r="B3830" s="49"/>
      <c r="C3830" s="372" t="s">
        <v>66</v>
      </c>
      <c r="D3830" s="372"/>
      <c r="E3830" s="372"/>
      <c r="F3830" s="51"/>
      <c r="G3830" s="52"/>
      <c r="H3830" s="52"/>
      <c r="I3830" s="52"/>
      <c r="J3830" s="57"/>
      <c r="K3830" s="52"/>
      <c r="L3830" s="53">
        <v>126.62</v>
      </c>
      <c r="M3830" s="52"/>
      <c r="N3830" s="55">
        <v>4426.6400000000003</v>
      </c>
      <c r="AF3830" s="39"/>
      <c r="AG3830" s="47"/>
      <c r="AH3830" s="47"/>
      <c r="AL3830" s="3" t="s">
        <v>66</v>
      </c>
      <c r="AN3830" s="47"/>
      <c r="AO3830" s="47"/>
      <c r="AQ3830" s="47"/>
    </row>
    <row r="3831" spans="1:43" s="4" customFormat="1" ht="23.25" x14ac:dyDescent="0.25">
      <c r="A3831" s="56"/>
      <c r="B3831" s="49" t="s">
        <v>718</v>
      </c>
      <c r="C3831" s="372" t="s">
        <v>719</v>
      </c>
      <c r="D3831" s="372"/>
      <c r="E3831" s="372"/>
      <c r="F3831" s="51" t="s">
        <v>69</v>
      </c>
      <c r="G3831" s="63">
        <v>117</v>
      </c>
      <c r="H3831" s="52"/>
      <c r="I3831" s="63">
        <v>117</v>
      </c>
      <c r="J3831" s="57"/>
      <c r="K3831" s="52"/>
      <c r="L3831" s="53">
        <v>148.15</v>
      </c>
      <c r="M3831" s="52"/>
      <c r="N3831" s="55">
        <v>5179.17</v>
      </c>
      <c r="AF3831" s="39"/>
      <c r="AG3831" s="47"/>
      <c r="AH3831" s="47"/>
      <c r="AL3831" s="3" t="s">
        <v>719</v>
      </c>
      <c r="AN3831" s="47"/>
      <c r="AO3831" s="47"/>
      <c r="AQ3831" s="47"/>
    </row>
    <row r="3832" spans="1:43" s="4" customFormat="1" ht="23.25" x14ac:dyDescent="0.25">
      <c r="A3832" s="56"/>
      <c r="B3832" s="49" t="s">
        <v>720</v>
      </c>
      <c r="C3832" s="372" t="s">
        <v>721</v>
      </c>
      <c r="D3832" s="372"/>
      <c r="E3832" s="372"/>
      <c r="F3832" s="51" t="s">
        <v>69</v>
      </c>
      <c r="G3832" s="63">
        <v>74</v>
      </c>
      <c r="H3832" s="52"/>
      <c r="I3832" s="63">
        <v>74</v>
      </c>
      <c r="J3832" s="57"/>
      <c r="K3832" s="52"/>
      <c r="L3832" s="53">
        <v>93.7</v>
      </c>
      <c r="M3832" s="52"/>
      <c r="N3832" s="55">
        <v>3275.71</v>
      </c>
      <c r="AF3832" s="39"/>
      <c r="AG3832" s="47"/>
      <c r="AH3832" s="47"/>
      <c r="AL3832" s="3" t="s">
        <v>721</v>
      </c>
      <c r="AN3832" s="47"/>
      <c r="AO3832" s="47"/>
      <c r="AQ3832" s="47"/>
    </row>
    <row r="3833" spans="1:43" s="4" customFormat="1" ht="15" x14ac:dyDescent="0.25">
      <c r="A3833" s="65"/>
      <c r="B3833" s="66"/>
      <c r="C3833" s="374" t="s">
        <v>72</v>
      </c>
      <c r="D3833" s="374"/>
      <c r="E3833" s="374"/>
      <c r="F3833" s="42"/>
      <c r="G3833" s="43"/>
      <c r="H3833" s="43"/>
      <c r="I3833" s="43"/>
      <c r="J3833" s="45"/>
      <c r="K3833" s="43"/>
      <c r="L3833" s="67">
        <v>514.88</v>
      </c>
      <c r="M3833" s="60"/>
      <c r="N3833" s="46"/>
      <c r="AF3833" s="39"/>
      <c r="AG3833" s="47"/>
      <c r="AH3833" s="47"/>
      <c r="AN3833" s="47" t="s">
        <v>72</v>
      </c>
      <c r="AO3833" s="47"/>
      <c r="AQ3833" s="47"/>
    </row>
    <row r="3834" spans="1:43" s="4" customFormat="1" ht="45.75" x14ac:dyDescent="0.25">
      <c r="A3834" s="40" t="s">
        <v>1298</v>
      </c>
      <c r="B3834" s="41" t="s">
        <v>723</v>
      </c>
      <c r="C3834" s="374" t="s">
        <v>724</v>
      </c>
      <c r="D3834" s="374"/>
      <c r="E3834" s="374"/>
      <c r="F3834" s="42" t="s">
        <v>231</v>
      </c>
      <c r="G3834" s="43">
        <v>44.351999999999997</v>
      </c>
      <c r="H3834" s="44">
        <v>1</v>
      </c>
      <c r="I3834" s="116">
        <v>44.351999999999997</v>
      </c>
      <c r="J3834" s="67">
        <v>124.92</v>
      </c>
      <c r="K3834" s="43"/>
      <c r="L3834" s="105">
        <v>5540.45</v>
      </c>
      <c r="M3834" s="43"/>
      <c r="N3834" s="46"/>
      <c r="AF3834" s="39"/>
      <c r="AG3834" s="47"/>
      <c r="AH3834" s="47" t="s">
        <v>724</v>
      </c>
      <c r="AN3834" s="47"/>
      <c r="AO3834" s="47"/>
      <c r="AQ3834" s="47"/>
    </row>
    <row r="3835" spans="1:43" s="4" customFormat="1" ht="15" x14ac:dyDescent="0.25">
      <c r="A3835" s="69"/>
      <c r="B3835" s="50"/>
      <c r="C3835" s="372" t="s">
        <v>1299</v>
      </c>
      <c r="D3835" s="372"/>
      <c r="E3835" s="372"/>
      <c r="F3835" s="372"/>
      <c r="G3835" s="372"/>
      <c r="H3835" s="372"/>
      <c r="I3835" s="372"/>
      <c r="J3835" s="372"/>
      <c r="K3835" s="372"/>
      <c r="L3835" s="372"/>
      <c r="M3835" s="372"/>
      <c r="N3835" s="377"/>
      <c r="AF3835" s="39"/>
      <c r="AG3835" s="47"/>
      <c r="AH3835" s="47"/>
      <c r="AI3835" s="3" t="s">
        <v>1299</v>
      </c>
      <c r="AN3835" s="47"/>
      <c r="AO3835" s="47"/>
      <c r="AQ3835" s="47"/>
    </row>
    <row r="3836" spans="1:43" s="4" customFormat="1" ht="15" x14ac:dyDescent="0.25">
      <c r="A3836" s="65"/>
      <c r="B3836" s="66"/>
      <c r="C3836" s="374" t="s">
        <v>72</v>
      </c>
      <c r="D3836" s="374"/>
      <c r="E3836" s="374"/>
      <c r="F3836" s="42"/>
      <c r="G3836" s="43"/>
      <c r="H3836" s="43"/>
      <c r="I3836" s="43"/>
      <c r="J3836" s="45"/>
      <c r="K3836" s="43"/>
      <c r="L3836" s="105">
        <v>5540.45</v>
      </c>
      <c r="M3836" s="60"/>
      <c r="N3836" s="46"/>
      <c r="AF3836" s="39"/>
      <c r="AG3836" s="47"/>
      <c r="AH3836" s="47"/>
      <c r="AN3836" s="47" t="s">
        <v>72</v>
      </c>
      <c r="AO3836" s="47"/>
      <c r="AQ3836" s="47"/>
    </row>
    <row r="3837" spans="1:43" s="4" customFormat="1" ht="45.75" x14ac:dyDescent="0.25">
      <c r="A3837" s="40" t="s">
        <v>1300</v>
      </c>
      <c r="B3837" s="41" t="s">
        <v>714</v>
      </c>
      <c r="C3837" s="374" t="s">
        <v>727</v>
      </c>
      <c r="D3837" s="374"/>
      <c r="E3837" s="374"/>
      <c r="F3837" s="42" t="s">
        <v>716</v>
      </c>
      <c r="G3837" s="43">
        <v>4.3999999999999997E-2</v>
      </c>
      <c r="H3837" s="44">
        <v>1</v>
      </c>
      <c r="I3837" s="116">
        <v>4.3999999999999997E-2</v>
      </c>
      <c r="J3837" s="45"/>
      <c r="K3837" s="43"/>
      <c r="L3837" s="45"/>
      <c r="M3837" s="43"/>
      <c r="N3837" s="46"/>
      <c r="AF3837" s="39"/>
      <c r="AG3837" s="47"/>
      <c r="AH3837" s="47" t="s">
        <v>727</v>
      </c>
      <c r="AN3837" s="47"/>
      <c r="AO3837" s="47"/>
      <c r="AQ3837" s="47"/>
    </row>
    <row r="3838" spans="1:43" s="4" customFormat="1" ht="15" x14ac:dyDescent="0.25">
      <c r="A3838" s="69"/>
      <c r="B3838" s="50"/>
      <c r="C3838" s="372" t="s">
        <v>1297</v>
      </c>
      <c r="D3838" s="372"/>
      <c r="E3838" s="372"/>
      <c r="F3838" s="372"/>
      <c r="G3838" s="372"/>
      <c r="H3838" s="372"/>
      <c r="I3838" s="372"/>
      <c r="J3838" s="372"/>
      <c r="K3838" s="372"/>
      <c r="L3838" s="372"/>
      <c r="M3838" s="372"/>
      <c r="N3838" s="377"/>
      <c r="AF3838" s="39"/>
      <c r="AG3838" s="47"/>
      <c r="AH3838" s="47"/>
      <c r="AI3838" s="3" t="s">
        <v>1297</v>
      </c>
      <c r="AN3838" s="47"/>
      <c r="AO3838" s="47"/>
      <c r="AQ3838" s="47"/>
    </row>
    <row r="3839" spans="1:43" s="4" customFormat="1" ht="22.5" x14ac:dyDescent="0.25">
      <c r="A3839" s="103"/>
      <c r="B3839" s="49" t="s">
        <v>217</v>
      </c>
      <c r="C3839" s="368" t="s">
        <v>218</v>
      </c>
      <c r="D3839" s="368"/>
      <c r="E3839" s="368"/>
      <c r="F3839" s="368"/>
      <c r="G3839" s="368"/>
      <c r="H3839" s="368"/>
      <c r="I3839" s="368"/>
      <c r="J3839" s="368"/>
      <c r="K3839" s="368"/>
      <c r="L3839" s="368"/>
      <c r="M3839" s="368"/>
      <c r="N3839" s="376"/>
      <c r="AF3839" s="39"/>
      <c r="AG3839" s="47"/>
      <c r="AH3839" s="47"/>
      <c r="AJ3839" s="3" t="s">
        <v>218</v>
      </c>
      <c r="AN3839" s="47"/>
      <c r="AO3839" s="47"/>
      <c r="AQ3839" s="47"/>
    </row>
    <row r="3840" spans="1:43" s="4" customFormat="1" ht="15" x14ac:dyDescent="0.25">
      <c r="A3840" s="48"/>
      <c r="B3840" s="49" t="s">
        <v>58</v>
      </c>
      <c r="C3840" s="372" t="s">
        <v>62</v>
      </c>
      <c r="D3840" s="372"/>
      <c r="E3840" s="372"/>
      <c r="F3840" s="51"/>
      <c r="G3840" s="52"/>
      <c r="H3840" s="52"/>
      <c r="I3840" s="52"/>
      <c r="J3840" s="107">
        <v>2090.62</v>
      </c>
      <c r="K3840" s="54">
        <v>1.1499999999999999</v>
      </c>
      <c r="L3840" s="53">
        <v>105.79</v>
      </c>
      <c r="M3840" s="54">
        <v>34.96</v>
      </c>
      <c r="N3840" s="55">
        <v>3698.42</v>
      </c>
      <c r="AF3840" s="39"/>
      <c r="AG3840" s="47"/>
      <c r="AH3840" s="47"/>
      <c r="AK3840" s="3" t="s">
        <v>62</v>
      </c>
      <c r="AN3840" s="47"/>
      <c r="AO3840" s="47"/>
      <c r="AQ3840" s="47"/>
    </row>
    <row r="3841" spans="1:43" s="4" customFormat="1" ht="15" x14ac:dyDescent="0.25">
      <c r="A3841" s="48"/>
      <c r="B3841" s="49" t="s">
        <v>73</v>
      </c>
      <c r="C3841" s="372" t="s">
        <v>175</v>
      </c>
      <c r="D3841" s="372"/>
      <c r="E3841" s="372"/>
      <c r="F3841" s="51"/>
      <c r="G3841" s="52"/>
      <c r="H3841" s="52"/>
      <c r="I3841" s="52"/>
      <c r="J3841" s="107">
        <v>3282.3</v>
      </c>
      <c r="K3841" s="54">
        <v>1.1499999999999999</v>
      </c>
      <c r="L3841" s="53">
        <v>166.08</v>
      </c>
      <c r="M3841" s="52"/>
      <c r="N3841" s="58"/>
      <c r="AF3841" s="39"/>
      <c r="AG3841" s="47"/>
      <c r="AH3841" s="47"/>
      <c r="AK3841" s="3" t="s">
        <v>175</v>
      </c>
      <c r="AN3841" s="47"/>
      <c r="AO3841" s="47"/>
      <c r="AQ3841" s="47"/>
    </row>
    <row r="3842" spans="1:43" s="4" customFormat="1" ht="15" x14ac:dyDescent="0.25">
      <c r="A3842" s="48"/>
      <c r="B3842" s="49" t="s">
        <v>78</v>
      </c>
      <c r="C3842" s="372" t="s">
        <v>176</v>
      </c>
      <c r="D3842" s="372"/>
      <c r="E3842" s="372"/>
      <c r="F3842" s="51"/>
      <c r="G3842" s="52"/>
      <c r="H3842" s="52"/>
      <c r="I3842" s="52"/>
      <c r="J3842" s="53">
        <v>411.71</v>
      </c>
      <c r="K3842" s="54">
        <v>1.1499999999999999</v>
      </c>
      <c r="L3842" s="53">
        <v>20.83</v>
      </c>
      <c r="M3842" s="54">
        <v>34.96</v>
      </c>
      <c r="N3842" s="64">
        <v>728.22</v>
      </c>
      <c r="AF3842" s="39"/>
      <c r="AG3842" s="47"/>
      <c r="AH3842" s="47"/>
      <c r="AK3842" s="3" t="s">
        <v>176</v>
      </c>
      <c r="AN3842" s="47"/>
      <c r="AO3842" s="47"/>
      <c r="AQ3842" s="47"/>
    </row>
    <row r="3843" spans="1:43" s="4" customFormat="1" ht="15" x14ac:dyDescent="0.25">
      <c r="A3843" s="48"/>
      <c r="B3843" s="49" t="s">
        <v>122</v>
      </c>
      <c r="C3843" s="372" t="s">
        <v>177</v>
      </c>
      <c r="D3843" s="372"/>
      <c r="E3843" s="372"/>
      <c r="F3843" s="51"/>
      <c r="G3843" s="52"/>
      <c r="H3843" s="52"/>
      <c r="I3843" s="52"/>
      <c r="J3843" s="53">
        <v>26.46</v>
      </c>
      <c r="K3843" s="52"/>
      <c r="L3843" s="53">
        <v>1.1599999999999999</v>
      </c>
      <c r="M3843" s="52"/>
      <c r="N3843" s="58"/>
      <c r="AF3843" s="39"/>
      <c r="AG3843" s="47"/>
      <c r="AH3843" s="47"/>
      <c r="AK3843" s="3" t="s">
        <v>177</v>
      </c>
      <c r="AN3843" s="47"/>
      <c r="AO3843" s="47"/>
      <c r="AQ3843" s="47"/>
    </row>
    <row r="3844" spans="1:43" s="4" customFormat="1" ht="15" x14ac:dyDescent="0.25">
      <c r="A3844" s="56"/>
      <c r="B3844" s="49"/>
      <c r="C3844" s="372" t="s">
        <v>63</v>
      </c>
      <c r="D3844" s="372"/>
      <c r="E3844" s="372"/>
      <c r="F3844" s="51" t="s">
        <v>64</v>
      </c>
      <c r="G3844" s="54">
        <v>225.04</v>
      </c>
      <c r="H3844" s="54">
        <v>1.1499999999999999</v>
      </c>
      <c r="I3844" s="117">
        <v>11.387024</v>
      </c>
      <c r="J3844" s="57"/>
      <c r="K3844" s="52"/>
      <c r="L3844" s="57"/>
      <c r="M3844" s="52"/>
      <c r="N3844" s="58"/>
      <c r="AF3844" s="39"/>
      <c r="AG3844" s="47"/>
      <c r="AH3844" s="47"/>
      <c r="AL3844" s="3" t="s">
        <v>63</v>
      </c>
      <c r="AN3844" s="47"/>
      <c r="AO3844" s="47"/>
      <c r="AQ3844" s="47"/>
    </row>
    <row r="3845" spans="1:43" s="4" customFormat="1" ht="15" x14ac:dyDescent="0.25">
      <c r="A3845" s="56"/>
      <c r="B3845" s="49"/>
      <c r="C3845" s="372" t="s">
        <v>178</v>
      </c>
      <c r="D3845" s="372"/>
      <c r="E3845" s="372"/>
      <c r="F3845" s="51" t="s">
        <v>64</v>
      </c>
      <c r="G3845" s="54">
        <v>30.76</v>
      </c>
      <c r="H3845" s="54">
        <v>1.1499999999999999</v>
      </c>
      <c r="I3845" s="117">
        <v>1.5564560000000001</v>
      </c>
      <c r="J3845" s="57"/>
      <c r="K3845" s="52"/>
      <c r="L3845" s="57"/>
      <c r="M3845" s="52"/>
      <c r="N3845" s="58"/>
      <c r="AF3845" s="39"/>
      <c r="AG3845" s="47"/>
      <c r="AH3845" s="47"/>
      <c r="AL3845" s="3" t="s">
        <v>178</v>
      </c>
      <c r="AN3845" s="47"/>
      <c r="AO3845" s="47"/>
      <c r="AQ3845" s="47"/>
    </row>
    <row r="3846" spans="1:43" s="4" customFormat="1" ht="15" x14ac:dyDescent="0.25">
      <c r="A3846" s="48"/>
      <c r="B3846" s="49"/>
      <c r="C3846" s="375" t="s">
        <v>65</v>
      </c>
      <c r="D3846" s="375"/>
      <c r="E3846" s="375"/>
      <c r="F3846" s="59"/>
      <c r="G3846" s="60"/>
      <c r="H3846" s="60"/>
      <c r="I3846" s="60"/>
      <c r="J3846" s="108">
        <v>5399.38</v>
      </c>
      <c r="K3846" s="60"/>
      <c r="L3846" s="61">
        <v>273.02999999999997</v>
      </c>
      <c r="M3846" s="60"/>
      <c r="N3846" s="62"/>
      <c r="AF3846" s="39"/>
      <c r="AG3846" s="47"/>
      <c r="AH3846" s="47"/>
      <c r="AM3846" s="3" t="s">
        <v>65</v>
      </c>
      <c r="AN3846" s="47"/>
      <c r="AO3846" s="47"/>
      <c r="AQ3846" s="47"/>
    </row>
    <row r="3847" spans="1:43" s="4" customFormat="1" ht="15" x14ac:dyDescent="0.25">
      <c r="A3847" s="56"/>
      <c r="B3847" s="49"/>
      <c r="C3847" s="372" t="s">
        <v>66</v>
      </c>
      <c r="D3847" s="372"/>
      <c r="E3847" s="372"/>
      <c r="F3847" s="51"/>
      <c r="G3847" s="52"/>
      <c r="H3847" s="52"/>
      <c r="I3847" s="52"/>
      <c r="J3847" s="57"/>
      <c r="K3847" s="52"/>
      <c r="L3847" s="53">
        <v>126.62</v>
      </c>
      <c r="M3847" s="52"/>
      <c r="N3847" s="55">
        <v>4426.6400000000003</v>
      </c>
      <c r="AF3847" s="39"/>
      <c r="AG3847" s="47"/>
      <c r="AH3847" s="47"/>
      <c r="AL3847" s="3" t="s">
        <v>66</v>
      </c>
      <c r="AN3847" s="47"/>
      <c r="AO3847" s="47"/>
      <c r="AQ3847" s="47"/>
    </row>
    <row r="3848" spans="1:43" s="4" customFormat="1" ht="23.25" x14ac:dyDescent="0.25">
      <c r="A3848" s="56"/>
      <c r="B3848" s="49" t="s">
        <v>718</v>
      </c>
      <c r="C3848" s="372" t="s">
        <v>719</v>
      </c>
      <c r="D3848" s="372"/>
      <c r="E3848" s="372"/>
      <c r="F3848" s="51" t="s">
        <v>69</v>
      </c>
      <c r="G3848" s="63">
        <v>117</v>
      </c>
      <c r="H3848" s="52"/>
      <c r="I3848" s="63">
        <v>117</v>
      </c>
      <c r="J3848" s="57"/>
      <c r="K3848" s="52"/>
      <c r="L3848" s="53">
        <v>148.15</v>
      </c>
      <c r="M3848" s="52"/>
      <c r="N3848" s="55">
        <v>5179.17</v>
      </c>
      <c r="AF3848" s="39"/>
      <c r="AG3848" s="47"/>
      <c r="AH3848" s="47"/>
      <c r="AL3848" s="3" t="s">
        <v>719</v>
      </c>
      <c r="AN3848" s="47"/>
      <c r="AO3848" s="47"/>
      <c r="AQ3848" s="47"/>
    </row>
    <row r="3849" spans="1:43" s="4" customFormat="1" ht="23.25" x14ac:dyDescent="0.25">
      <c r="A3849" s="56"/>
      <c r="B3849" s="49" t="s">
        <v>720</v>
      </c>
      <c r="C3849" s="372" t="s">
        <v>721</v>
      </c>
      <c r="D3849" s="372"/>
      <c r="E3849" s="372"/>
      <c r="F3849" s="51" t="s">
        <v>69</v>
      </c>
      <c r="G3849" s="63">
        <v>74</v>
      </c>
      <c r="H3849" s="52"/>
      <c r="I3849" s="63">
        <v>74</v>
      </c>
      <c r="J3849" s="57"/>
      <c r="K3849" s="52"/>
      <c r="L3849" s="53">
        <v>93.7</v>
      </c>
      <c r="M3849" s="52"/>
      <c r="N3849" s="55">
        <v>3275.71</v>
      </c>
      <c r="AF3849" s="39"/>
      <c r="AG3849" s="47"/>
      <c r="AH3849" s="47"/>
      <c r="AL3849" s="3" t="s">
        <v>721</v>
      </c>
      <c r="AN3849" s="47"/>
      <c r="AO3849" s="47"/>
      <c r="AQ3849" s="47"/>
    </row>
    <row r="3850" spans="1:43" s="4" customFormat="1" ht="15" x14ac:dyDescent="0.25">
      <c r="A3850" s="65"/>
      <c r="B3850" s="66"/>
      <c r="C3850" s="374" t="s">
        <v>72</v>
      </c>
      <c r="D3850" s="374"/>
      <c r="E3850" s="374"/>
      <c r="F3850" s="42"/>
      <c r="G3850" s="43"/>
      <c r="H3850" s="43"/>
      <c r="I3850" s="43"/>
      <c r="J3850" s="45"/>
      <c r="K3850" s="43"/>
      <c r="L3850" s="67">
        <v>514.88</v>
      </c>
      <c r="M3850" s="60"/>
      <c r="N3850" s="46"/>
      <c r="AF3850" s="39"/>
      <c r="AG3850" s="47"/>
      <c r="AH3850" s="47"/>
      <c r="AN3850" s="47" t="s">
        <v>72</v>
      </c>
      <c r="AO3850" s="47"/>
      <c r="AQ3850" s="47"/>
    </row>
    <row r="3851" spans="1:43" s="4" customFormat="1" ht="45.75" x14ac:dyDescent="0.25">
      <c r="A3851" s="40" t="s">
        <v>1301</v>
      </c>
      <c r="B3851" s="41" t="s">
        <v>723</v>
      </c>
      <c r="C3851" s="374" t="s">
        <v>724</v>
      </c>
      <c r="D3851" s="374"/>
      <c r="E3851" s="374"/>
      <c r="F3851" s="42" t="s">
        <v>231</v>
      </c>
      <c r="G3851" s="43">
        <v>44.351999999999997</v>
      </c>
      <c r="H3851" s="44">
        <v>1</v>
      </c>
      <c r="I3851" s="116">
        <v>44.351999999999997</v>
      </c>
      <c r="J3851" s="67">
        <v>124.92</v>
      </c>
      <c r="K3851" s="43"/>
      <c r="L3851" s="105">
        <v>5540.45</v>
      </c>
      <c r="M3851" s="43"/>
      <c r="N3851" s="46"/>
      <c r="AF3851" s="39"/>
      <c r="AG3851" s="47"/>
      <c r="AH3851" s="47" t="s">
        <v>724</v>
      </c>
      <c r="AN3851" s="47"/>
      <c r="AO3851" s="47"/>
      <c r="AQ3851" s="47"/>
    </row>
    <row r="3852" spans="1:43" s="4" customFormat="1" ht="15" x14ac:dyDescent="0.25">
      <c r="A3852" s="69"/>
      <c r="B3852" s="50"/>
      <c r="C3852" s="372" t="s">
        <v>1299</v>
      </c>
      <c r="D3852" s="372"/>
      <c r="E3852" s="372"/>
      <c r="F3852" s="372"/>
      <c r="G3852" s="372"/>
      <c r="H3852" s="372"/>
      <c r="I3852" s="372"/>
      <c r="J3852" s="372"/>
      <c r="K3852" s="372"/>
      <c r="L3852" s="372"/>
      <c r="M3852" s="372"/>
      <c r="N3852" s="377"/>
      <c r="AF3852" s="39"/>
      <c r="AG3852" s="47"/>
      <c r="AH3852" s="47"/>
      <c r="AI3852" s="3" t="s">
        <v>1299</v>
      </c>
      <c r="AN3852" s="47"/>
      <c r="AO3852" s="47"/>
      <c r="AQ3852" s="47"/>
    </row>
    <row r="3853" spans="1:43" s="4" customFormat="1" ht="15" x14ac:dyDescent="0.25">
      <c r="A3853" s="65"/>
      <c r="B3853" s="66"/>
      <c r="C3853" s="374" t="s">
        <v>72</v>
      </c>
      <c r="D3853" s="374"/>
      <c r="E3853" s="374"/>
      <c r="F3853" s="42"/>
      <c r="G3853" s="43"/>
      <c r="H3853" s="43"/>
      <c r="I3853" s="43"/>
      <c r="J3853" s="45"/>
      <c r="K3853" s="43"/>
      <c r="L3853" s="105">
        <v>5540.45</v>
      </c>
      <c r="M3853" s="60"/>
      <c r="N3853" s="46"/>
      <c r="AF3853" s="39"/>
      <c r="AG3853" s="47"/>
      <c r="AH3853" s="47"/>
      <c r="AN3853" s="47" t="s">
        <v>72</v>
      </c>
      <c r="AO3853" s="47"/>
      <c r="AQ3853" s="47"/>
    </row>
    <row r="3854" spans="1:43" s="4" customFormat="1" ht="56.25" x14ac:dyDescent="0.25">
      <c r="A3854" s="40" t="s">
        <v>1302</v>
      </c>
      <c r="B3854" s="41" t="s">
        <v>730</v>
      </c>
      <c r="C3854" s="374" t="s">
        <v>731</v>
      </c>
      <c r="D3854" s="374"/>
      <c r="E3854" s="374"/>
      <c r="F3854" s="42" t="s">
        <v>732</v>
      </c>
      <c r="G3854" s="43">
        <v>0.44</v>
      </c>
      <c r="H3854" s="44">
        <v>1</v>
      </c>
      <c r="I3854" s="68">
        <v>0.44</v>
      </c>
      <c r="J3854" s="45"/>
      <c r="K3854" s="43"/>
      <c r="L3854" s="45"/>
      <c r="M3854" s="43"/>
      <c r="N3854" s="46"/>
      <c r="AF3854" s="39"/>
      <c r="AG3854" s="47"/>
      <c r="AH3854" s="47" t="s">
        <v>731</v>
      </c>
      <c r="AN3854" s="47"/>
      <c r="AO3854" s="47"/>
      <c r="AQ3854" s="47"/>
    </row>
    <row r="3855" spans="1:43" s="4" customFormat="1" ht="15" x14ac:dyDescent="0.25">
      <c r="A3855" s="69"/>
      <c r="B3855" s="50"/>
      <c r="C3855" s="372" t="s">
        <v>1303</v>
      </c>
      <c r="D3855" s="372"/>
      <c r="E3855" s="372"/>
      <c r="F3855" s="372"/>
      <c r="G3855" s="372"/>
      <c r="H3855" s="372"/>
      <c r="I3855" s="372"/>
      <c r="J3855" s="372"/>
      <c r="K3855" s="372"/>
      <c r="L3855" s="372"/>
      <c r="M3855" s="372"/>
      <c r="N3855" s="377"/>
      <c r="AF3855" s="39"/>
      <c r="AG3855" s="47"/>
      <c r="AH3855" s="47"/>
      <c r="AI3855" s="3" t="s">
        <v>1303</v>
      </c>
      <c r="AN3855" s="47"/>
      <c r="AO3855" s="47"/>
      <c r="AQ3855" s="47"/>
    </row>
    <row r="3856" spans="1:43" s="4" customFormat="1" ht="22.5" x14ac:dyDescent="0.25">
      <c r="A3856" s="103"/>
      <c r="B3856" s="49" t="s">
        <v>217</v>
      </c>
      <c r="C3856" s="368" t="s">
        <v>218</v>
      </c>
      <c r="D3856" s="368"/>
      <c r="E3856" s="368"/>
      <c r="F3856" s="368"/>
      <c r="G3856" s="368"/>
      <c r="H3856" s="368"/>
      <c r="I3856" s="368"/>
      <c r="J3856" s="368"/>
      <c r="K3856" s="368"/>
      <c r="L3856" s="368"/>
      <c r="M3856" s="368"/>
      <c r="N3856" s="376"/>
      <c r="AF3856" s="39"/>
      <c r="AG3856" s="47"/>
      <c r="AH3856" s="47"/>
      <c r="AJ3856" s="3" t="s">
        <v>218</v>
      </c>
      <c r="AN3856" s="47"/>
      <c r="AO3856" s="47"/>
      <c r="AQ3856" s="47"/>
    </row>
    <row r="3857" spans="1:43" s="4" customFormat="1" ht="15" x14ac:dyDescent="0.25">
      <c r="A3857" s="48"/>
      <c r="B3857" s="49" t="s">
        <v>58</v>
      </c>
      <c r="C3857" s="372" t="s">
        <v>62</v>
      </c>
      <c r="D3857" s="372"/>
      <c r="E3857" s="372"/>
      <c r="F3857" s="51"/>
      <c r="G3857" s="52"/>
      <c r="H3857" s="52"/>
      <c r="I3857" s="52"/>
      <c r="J3857" s="53">
        <v>689.47</v>
      </c>
      <c r="K3857" s="54">
        <v>1.1499999999999999</v>
      </c>
      <c r="L3857" s="53">
        <v>348.87</v>
      </c>
      <c r="M3857" s="54">
        <v>34.96</v>
      </c>
      <c r="N3857" s="55">
        <v>12196.5</v>
      </c>
      <c r="AF3857" s="39"/>
      <c r="AG3857" s="47"/>
      <c r="AH3857" s="47"/>
      <c r="AK3857" s="3" t="s">
        <v>62</v>
      </c>
      <c r="AN3857" s="47"/>
      <c r="AO3857" s="47"/>
      <c r="AQ3857" s="47"/>
    </row>
    <row r="3858" spans="1:43" s="4" customFormat="1" ht="15" x14ac:dyDescent="0.25">
      <c r="A3858" s="48"/>
      <c r="B3858" s="49" t="s">
        <v>73</v>
      </c>
      <c r="C3858" s="372" t="s">
        <v>175</v>
      </c>
      <c r="D3858" s="372"/>
      <c r="E3858" s="372"/>
      <c r="F3858" s="51"/>
      <c r="G3858" s="52"/>
      <c r="H3858" s="52"/>
      <c r="I3858" s="52"/>
      <c r="J3858" s="53">
        <v>72.67</v>
      </c>
      <c r="K3858" s="54">
        <v>1.1499999999999999</v>
      </c>
      <c r="L3858" s="53">
        <v>36.770000000000003</v>
      </c>
      <c r="M3858" s="52"/>
      <c r="N3858" s="58"/>
      <c r="AF3858" s="39"/>
      <c r="AG3858" s="47"/>
      <c r="AH3858" s="47"/>
      <c r="AK3858" s="3" t="s">
        <v>175</v>
      </c>
      <c r="AN3858" s="47"/>
      <c r="AO3858" s="47"/>
      <c r="AQ3858" s="47"/>
    </row>
    <row r="3859" spans="1:43" s="4" customFormat="1" ht="15" x14ac:dyDescent="0.25">
      <c r="A3859" s="48"/>
      <c r="B3859" s="49" t="s">
        <v>78</v>
      </c>
      <c r="C3859" s="372" t="s">
        <v>176</v>
      </c>
      <c r="D3859" s="372"/>
      <c r="E3859" s="372"/>
      <c r="F3859" s="51"/>
      <c r="G3859" s="52"/>
      <c r="H3859" s="52"/>
      <c r="I3859" s="52"/>
      <c r="J3859" s="53">
        <v>0.41</v>
      </c>
      <c r="K3859" s="54">
        <v>1.1499999999999999</v>
      </c>
      <c r="L3859" s="53">
        <v>0.21</v>
      </c>
      <c r="M3859" s="54">
        <v>34.96</v>
      </c>
      <c r="N3859" s="64">
        <v>7.34</v>
      </c>
      <c r="AF3859" s="39"/>
      <c r="AG3859" s="47"/>
      <c r="AH3859" s="47"/>
      <c r="AK3859" s="3" t="s">
        <v>176</v>
      </c>
      <c r="AN3859" s="47"/>
      <c r="AO3859" s="47"/>
      <c r="AQ3859" s="47"/>
    </row>
    <row r="3860" spans="1:43" s="4" customFormat="1" ht="15" x14ac:dyDescent="0.25">
      <c r="A3860" s="48"/>
      <c r="B3860" s="49" t="s">
        <v>122</v>
      </c>
      <c r="C3860" s="372" t="s">
        <v>177</v>
      </c>
      <c r="D3860" s="372"/>
      <c r="E3860" s="372"/>
      <c r="F3860" s="51"/>
      <c r="G3860" s="52"/>
      <c r="H3860" s="52"/>
      <c r="I3860" s="52"/>
      <c r="J3860" s="53">
        <v>484.59</v>
      </c>
      <c r="K3860" s="52"/>
      <c r="L3860" s="53">
        <v>213.22</v>
      </c>
      <c r="M3860" s="52"/>
      <c r="N3860" s="58"/>
      <c r="AF3860" s="39"/>
      <c r="AG3860" s="47"/>
      <c r="AH3860" s="47"/>
      <c r="AK3860" s="3" t="s">
        <v>177</v>
      </c>
      <c r="AN3860" s="47"/>
      <c r="AO3860" s="47"/>
      <c r="AQ3860" s="47"/>
    </row>
    <row r="3861" spans="1:43" s="4" customFormat="1" ht="15" x14ac:dyDescent="0.25">
      <c r="A3861" s="56"/>
      <c r="B3861" s="49"/>
      <c r="C3861" s="372" t="s">
        <v>63</v>
      </c>
      <c r="D3861" s="372"/>
      <c r="E3861" s="372"/>
      <c r="F3861" s="51" t="s">
        <v>64</v>
      </c>
      <c r="G3861" s="54">
        <v>71.67</v>
      </c>
      <c r="H3861" s="54">
        <v>1.1499999999999999</v>
      </c>
      <c r="I3861" s="114">
        <v>36.26502</v>
      </c>
      <c r="J3861" s="57"/>
      <c r="K3861" s="52"/>
      <c r="L3861" s="57"/>
      <c r="M3861" s="52"/>
      <c r="N3861" s="58"/>
      <c r="AF3861" s="39"/>
      <c r="AG3861" s="47"/>
      <c r="AH3861" s="47"/>
      <c r="AL3861" s="3" t="s">
        <v>63</v>
      </c>
      <c r="AN3861" s="47"/>
      <c r="AO3861" s="47"/>
      <c r="AQ3861" s="47"/>
    </row>
    <row r="3862" spans="1:43" s="4" customFormat="1" ht="15" x14ac:dyDescent="0.25">
      <c r="A3862" s="56"/>
      <c r="B3862" s="49"/>
      <c r="C3862" s="372" t="s">
        <v>178</v>
      </c>
      <c r="D3862" s="372"/>
      <c r="E3862" s="372"/>
      <c r="F3862" s="51" t="s">
        <v>64</v>
      </c>
      <c r="G3862" s="54">
        <v>0.03</v>
      </c>
      <c r="H3862" s="54">
        <v>1.1499999999999999</v>
      </c>
      <c r="I3862" s="114">
        <v>1.5180000000000001E-2</v>
      </c>
      <c r="J3862" s="57"/>
      <c r="K3862" s="52"/>
      <c r="L3862" s="57"/>
      <c r="M3862" s="52"/>
      <c r="N3862" s="58"/>
      <c r="AF3862" s="39"/>
      <c r="AG3862" s="47"/>
      <c r="AH3862" s="47"/>
      <c r="AL3862" s="3" t="s">
        <v>178</v>
      </c>
      <c r="AN3862" s="47"/>
      <c r="AO3862" s="47"/>
      <c r="AQ3862" s="47"/>
    </row>
    <row r="3863" spans="1:43" s="4" customFormat="1" ht="15" x14ac:dyDescent="0.25">
      <c r="A3863" s="48"/>
      <c r="B3863" s="49"/>
      <c r="C3863" s="375" t="s">
        <v>65</v>
      </c>
      <c r="D3863" s="375"/>
      <c r="E3863" s="375"/>
      <c r="F3863" s="59"/>
      <c r="G3863" s="60"/>
      <c r="H3863" s="60"/>
      <c r="I3863" s="60"/>
      <c r="J3863" s="108">
        <v>1246.73</v>
      </c>
      <c r="K3863" s="60"/>
      <c r="L3863" s="61">
        <v>598.86</v>
      </c>
      <c r="M3863" s="60"/>
      <c r="N3863" s="62"/>
      <c r="AF3863" s="39"/>
      <c r="AG3863" s="47"/>
      <c r="AH3863" s="47"/>
      <c r="AM3863" s="3" t="s">
        <v>65</v>
      </c>
      <c r="AN3863" s="47"/>
      <c r="AO3863" s="47"/>
      <c r="AQ3863" s="47"/>
    </row>
    <row r="3864" spans="1:43" s="4" customFormat="1" ht="15" x14ac:dyDescent="0.25">
      <c r="A3864" s="56"/>
      <c r="B3864" s="49"/>
      <c r="C3864" s="372" t="s">
        <v>66</v>
      </c>
      <c r="D3864" s="372"/>
      <c r="E3864" s="372"/>
      <c r="F3864" s="51"/>
      <c r="G3864" s="52"/>
      <c r="H3864" s="52"/>
      <c r="I3864" s="52"/>
      <c r="J3864" s="57"/>
      <c r="K3864" s="52"/>
      <c r="L3864" s="53">
        <v>349.08</v>
      </c>
      <c r="M3864" s="52"/>
      <c r="N3864" s="55">
        <v>12203.84</v>
      </c>
      <c r="AF3864" s="39"/>
      <c r="AG3864" s="47"/>
      <c r="AH3864" s="47"/>
      <c r="AL3864" s="3" t="s">
        <v>66</v>
      </c>
      <c r="AN3864" s="47"/>
      <c r="AO3864" s="47"/>
      <c r="AQ3864" s="47"/>
    </row>
    <row r="3865" spans="1:43" s="4" customFormat="1" ht="23.25" x14ac:dyDescent="0.25">
      <c r="A3865" s="56"/>
      <c r="B3865" s="49" t="s">
        <v>718</v>
      </c>
      <c r="C3865" s="372" t="s">
        <v>719</v>
      </c>
      <c r="D3865" s="372"/>
      <c r="E3865" s="372"/>
      <c r="F3865" s="51" t="s">
        <v>69</v>
      </c>
      <c r="G3865" s="63">
        <v>117</v>
      </c>
      <c r="H3865" s="52"/>
      <c r="I3865" s="63">
        <v>117</v>
      </c>
      <c r="J3865" s="57"/>
      <c r="K3865" s="52"/>
      <c r="L3865" s="53">
        <v>408.42</v>
      </c>
      <c r="M3865" s="52"/>
      <c r="N3865" s="55">
        <v>14278.49</v>
      </c>
      <c r="AF3865" s="39"/>
      <c r="AG3865" s="47"/>
      <c r="AH3865" s="47"/>
      <c r="AL3865" s="3" t="s">
        <v>719</v>
      </c>
      <c r="AN3865" s="47"/>
      <c r="AO3865" s="47"/>
      <c r="AQ3865" s="47"/>
    </row>
    <row r="3866" spans="1:43" s="4" customFormat="1" ht="23.25" x14ac:dyDescent="0.25">
      <c r="A3866" s="56"/>
      <c r="B3866" s="49" t="s">
        <v>720</v>
      </c>
      <c r="C3866" s="372" t="s">
        <v>721</v>
      </c>
      <c r="D3866" s="372"/>
      <c r="E3866" s="372"/>
      <c r="F3866" s="51" t="s">
        <v>69</v>
      </c>
      <c r="G3866" s="63">
        <v>74</v>
      </c>
      <c r="H3866" s="52"/>
      <c r="I3866" s="63">
        <v>74</v>
      </c>
      <c r="J3866" s="57"/>
      <c r="K3866" s="52"/>
      <c r="L3866" s="53">
        <v>258.32</v>
      </c>
      <c r="M3866" s="52"/>
      <c r="N3866" s="55">
        <v>9030.84</v>
      </c>
      <c r="AF3866" s="39"/>
      <c r="AG3866" s="47"/>
      <c r="AH3866" s="47"/>
      <c r="AL3866" s="3" t="s">
        <v>721</v>
      </c>
      <c r="AN3866" s="47"/>
      <c r="AO3866" s="47"/>
      <c r="AQ3866" s="47"/>
    </row>
    <row r="3867" spans="1:43" s="4" customFormat="1" ht="15" x14ac:dyDescent="0.25">
      <c r="A3867" s="65"/>
      <c r="B3867" s="66"/>
      <c r="C3867" s="374" t="s">
        <v>72</v>
      </c>
      <c r="D3867" s="374"/>
      <c r="E3867" s="374"/>
      <c r="F3867" s="42"/>
      <c r="G3867" s="43"/>
      <c r="H3867" s="43"/>
      <c r="I3867" s="43"/>
      <c r="J3867" s="45"/>
      <c r="K3867" s="43"/>
      <c r="L3867" s="105">
        <v>1265.5999999999999</v>
      </c>
      <c r="M3867" s="60"/>
      <c r="N3867" s="46"/>
      <c r="AF3867" s="39"/>
      <c r="AG3867" s="47"/>
      <c r="AH3867" s="47"/>
      <c r="AN3867" s="47" t="s">
        <v>72</v>
      </c>
      <c r="AO3867" s="47"/>
      <c r="AQ3867" s="47"/>
    </row>
    <row r="3868" spans="1:43" s="4" customFormat="1" ht="57" x14ac:dyDescent="0.25">
      <c r="A3868" s="40" t="s">
        <v>1304</v>
      </c>
      <c r="B3868" s="41" t="s">
        <v>852</v>
      </c>
      <c r="C3868" s="374" t="s">
        <v>1305</v>
      </c>
      <c r="D3868" s="374"/>
      <c r="E3868" s="374"/>
      <c r="F3868" s="42" t="s">
        <v>215</v>
      </c>
      <c r="G3868" s="43">
        <v>0.13</v>
      </c>
      <c r="H3868" s="44">
        <v>1</v>
      </c>
      <c r="I3868" s="68">
        <v>0.13</v>
      </c>
      <c r="J3868" s="45"/>
      <c r="K3868" s="43"/>
      <c r="L3868" s="45"/>
      <c r="M3868" s="43"/>
      <c r="N3868" s="46"/>
      <c r="AF3868" s="39"/>
      <c r="AG3868" s="47"/>
      <c r="AH3868" s="47" t="s">
        <v>1305</v>
      </c>
      <c r="AN3868" s="47"/>
      <c r="AO3868" s="47"/>
      <c r="AQ3868" s="47"/>
    </row>
    <row r="3869" spans="1:43" s="4" customFormat="1" ht="15" x14ac:dyDescent="0.25">
      <c r="A3869" s="69"/>
      <c r="B3869" s="50"/>
      <c r="C3869" s="372" t="s">
        <v>307</v>
      </c>
      <c r="D3869" s="372"/>
      <c r="E3869" s="372"/>
      <c r="F3869" s="372"/>
      <c r="G3869" s="372"/>
      <c r="H3869" s="372"/>
      <c r="I3869" s="372"/>
      <c r="J3869" s="372"/>
      <c r="K3869" s="372"/>
      <c r="L3869" s="372"/>
      <c r="M3869" s="372"/>
      <c r="N3869" s="377"/>
      <c r="AF3869" s="39"/>
      <c r="AG3869" s="47"/>
      <c r="AH3869" s="47"/>
      <c r="AI3869" s="3" t="s">
        <v>307</v>
      </c>
      <c r="AN3869" s="47"/>
      <c r="AO3869" s="47"/>
      <c r="AQ3869" s="47"/>
    </row>
    <row r="3870" spans="1:43" s="4" customFormat="1" ht="22.5" x14ac:dyDescent="0.25">
      <c r="A3870" s="103"/>
      <c r="B3870" s="49" t="s">
        <v>217</v>
      </c>
      <c r="C3870" s="368" t="s">
        <v>218</v>
      </c>
      <c r="D3870" s="368"/>
      <c r="E3870" s="368"/>
      <c r="F3870" s="368"/>
      <c r="G3870" s="368"/>
      <c r="H3870" s="368"/>
      <c r="I3870" s="368"/>
      <c r="J3870" s="368"/>
      <c r="K3870" s="368"/>
      <c r="L3870" s="368"/>
      <c r="M3870" s="368"/>
      <c r="N3870" s="376"/>
      <c r="AF3870" s="39"/>
      <c r="AG3870" s="47"/>
      <c r="AH3870" s="47"/>
      <c r="AJ3870" s="3" t="s">
        <v>218</v>
      </c>
      <c r="AN3870" s="47"/>
      <c r="AO3870" s="47"/>
      <c r="AQ3870" s="47"/>
    </row>
    <row r="3871" spans="1:43" s="4" customFormat="1" ht="15" x14ac:dyDescent="0.25">
      <c r="A3871" s="48"/>
      <c r="B3871" s="49" t="s">
        <v>58</v>
      </c>
      <c r="C3871" s="372" t="s">
        <v>62</v>
      </c>
      <c r="D3871" s="372"/>
      <c r="E3871" s="372"/>
      <c r="F3871" s="51"/>
      <c r="G3871" s="52"/>
      <c r="H3871" s="52"/>
      <c r="I3871" s="52"/>
      <c r="J3871" s="53">
        <v>162.43</v>
      </c>
      <c r="K3871" s="54">
        <v>1.1499999999999999</v>
      </c>
      <c r="L3871" s="53">
        <v>24.28</v>
      </c>
      <c r="M3871" s="54">
        <v>34.96</v>
      </c>
      <c r="N3871" s="64">
        <v>848.83</v>
      </c>
      <c r="AF3871" s="39"/>
      <c r="AG3871" s="47"/>
      <c r="AH3871" s="47"/>
      <c r="AK3871" s="3" t="s">
        <v>62</v>
      </c>
      <c r="AN3871" s="47"/>
      <c r="AO3871" s="47"/>
      <c r="AQ3871" s="47"/>
    </row>
    <row r="3872" spans="1:43" s="4" customFormat="1" ht="15" x14ac:dyDescent="0.25">
      <c r="A3872" s="48"/>
      <c r="B3872" s="49" t="s">
        <v>73</v>
      </c>
      <c r="C3872" s="372" t="s">
        <v>175</v>
      </c>
      <c r="D3872" s="372"/>
      <c r="E3872" s="372"/>
      <c r="F3872" s="51"/>
      <c r="G3872" s="52"/>
      <c r="H3872" s="52"/>
      <c r="I3872" s="52"/>
      <c r="J3872" s="53">
        <v>53.19</v>
      </c>
      <c r="K3872" s="54">
        <v>1.1499999999999999</v>
      </c>
      <c r="L3872" s="53">
        <v>7.95</v>
      </c>
      <c r="M3872" s="52"/>
      <c r="N3872" s="58"/>
      <c r="AF3872" s="39"/>
      <c r="AG3872" s="47"/>
      <c r="AH3872" s="47"/>
      <c r="AK3872" s="3" t="s">
        <v>175</v>
      </c>
      <c r="AN3872" s="47"/>
      <c r="AO3872" s="47"/>
      <c r="AQ3872" s="47"/>
    </row>
    <row r="3873" spans="1:43" s="4" customFormat="1" ht="15" x14ac:dyDescent="0.25">
      <c r="A3873" s="48"/>
      <c r="B3873" s="49" t="s">
        <v>78</v>
      </c>
      <c r="C3873" s="372" t="s">
        <v>176</v>
      </c>
      <c r="D3873" s="372"/>
      <c r="E3873" s="372"/>
      <c r="F3873" s="51"/>
      <c r="G3873" s="52"/>
      <c r="H3873" s="52"/>
      <c r="I3873" s="52"/>
      <c r="J3873" s="53">
        <v>5.0199999999999996</v>
      </c>
      <c r="K3873" s="54">
        <v>1.1499999999999999</v>
      </c>
      <c r="L3873" s="53">
        <v>0.75</v>
      </c>
      <c r="M3873" s="54">
        <v>34.96</v>
      </c>
      <c r="N3873" s="64">
        <v>26.22</v>
      </c>
      <c r="AF3873" s="39"/>
      <c r="AG3873" s="47"/>
      <c r="AH3873" s="47"/>
      <c r="AK3873" s="3" t="s">
        <v>176</v>
      </c>
      <c r="AN3873" s="47"/>
      <c r="AO3873" s="47"/>
      <c r="AQ3873" s="47"/>
    </row>
    <row r="3874" spans="1:43" s="4" customFormat="1" ht="15" x14ac:dyDescent="0.25">
      <c r="A3874" s="48"/>
      <c r="B3874" s="49" t="s">
        <v>122</v>
      </c>
      <c r="C3874" s="372" t="s">
        <v>177</v>
      </c>
      <c r="D3874" s="372"/>
      <c r="E3874" s="372"/>
      <c r="F3874" s="51"/>
      <c r="G3874" s="52"/>
      <c r="H3874" s="52"/>
      <c r="I3874" s="52"/>
      <c r="J3874" s="53">
        <v>35.299999999999997</v>
      </c>
      <c r="K3874" s="52"/>
      <c r="L3874" s="53">
        <v>4.59</v>
      </c>
      <c r="M3874" s="52"/>
      <c r="N3874" s="58"/>
      <c r="AF3874" s="39"/>
      <c r="AG3874" s="47"/>
      <c r="AH3874" s="47"/>
      <c r="AK3874" s="3" t="s">
        <v>177</v>
      </c>
      <c r="AN3874" s="47"/>
      <c r="AO3874" s="47"/>
      <c r="AQ3874" s="47"/>
    </row>
    <row r="3875" spans="1:43" s="4" customFormat="1" ht="15" x14ac:dyDescent="0.25">
      <c r="A3875" s="56"/>
      <c r="B3875" s="49"/>
      <c r="C3875" s="372" t="s">
        <v>63</v>
      </c>
      <c r="D3875" s="372"/>
      <c r="E3875" s="372"/>
      <c r="F3875" s="51" t="s">
        <v>64</v>
      </c>
      <c r="G3875" s="54">
        <v>17.28</v>
      </c>
      <c r="H3875" s="54">
        <v>1.1499999999999999</v>
      </c>
      <c r="I3875" s="114">
        <v>2.5833599999999999</v>
      </c>
      <c r="J3875" s="57"/>
      <c r="K3875" s="52"/>
      <c r="L3875" s="57"/>
      <c r="M3875" s="52"/>
      <c r="N3875" s="58"/>
      <c r="AF3875" s="39"/>
      <c r="AG3875" s="47"/>
      <c r="AH3875" s="47"/>
      <c r="AL3875" s="3" t="s">
        <v>63</v>
      </c>
      <c r="AN3875" s="47"/>
      <c r="AO3875" s="47"/>
      <c r="AQ3875" s="47"/>
    </row>
    <row r="3876" spans="1:43" s="4" customFormat="1" ht="15" x14ac:dyDescent="0.25">
      <c r="A3876" s="56"/>
      <c r="B3876" s="49"/>
      <c r="C3876" s="372" t="s">
        <v>178</v>
      </c>
      <c r="D3876" s="372"/>
      <c r="E3876" s="372"/>
      <c r="F3876" s="51" t="s">
        <v>64</v>
      </c>
      <c r="G3876" s="104">
        <v>0.4</v>
      </c>
      <c r="H3876" s="54">
        <v>1.1499999999999999</v>
      </c>
      <c r="I3876" s="70">
        <v>5.9799999999999999E-2</v>
      </c>
      <c r="J3876" s="57"/>
      <c r="K3876" s="52"/>
      <c r="L3876" s="57"/>
      <c r="M3876" s="52"/>
      <c r="N3876" s="58"/>
      <c r="AF3876" s="39"/>
      <c r="AG3876" s="47"/>
      <c r="AH3876" s="47"/>
      <c r="AL3876" s="3" t="s">
        <v>178</v>
      </c>
      <c r="AN3876" s="47"/>
      <c r="AO3876" s="47"/>
      <c r="AQ3876" s="47"/>
    </row>
    <row r="3877" spans="1:43" s="4" customFormat="1" ht="15" x14ac:dyDescent="0.25">
      <c r="A3877" s="48"/>
      <c r="B3877" s="49"/>
      <c r="C3877" s="375" t="s">
        <v>65</v>
      </c>
      <c r="D3877" s="375"/>
      <c r="E3877" s="375"/>
      <c r="F3877" s="59"/>
      <c r="G3877" s="60"/>
      <c r="H3877" s="60"/>
      <c r="I3877" s="60"/>
      <c r="J3877" s="61">
        <v>250.92</v>
      </c>
      <c r="K3877" s="60"/>
      <c r="L3877" s="61">
        <v>36.82</v>
      </c>
      <c r="M3877" s="60"/>
      <c r="N3877" s="62"/>
      <c r="AF3877" s="39"/>
      <c r="AG3877" s="47"/>
      <c r="AH3877" s="47"/>
      <c r="AM3877" s="3" t="s">
        <v>65</v>
      </c>
      <c r="AN3877" s="47"/>
      <c r="AO3877" s="47"/>
      <c r="AQ3877" s="47"/>
    </row>
    <row r="3878" spans="1:43" s="4" customFormat="1" ht="15" x14ac:dyDescent="0.25">
      <c r="A3878" s="56"/>
      <c r="B3878" s="49"/>
      <c r="C3878" s="372" t="s">
        <v>66</v>
      </c>
      <c r="D3878" s="372"/>
      <c r="E3878" s="372"/>
      <c r="F3878" s="51"/>
      <c r="G3878" s="52"/>
      <c r="H3878" s="52"/>
      <c r="I3878" s="52"/>
      <c r="J3878" s="57"/>
      <c r="K3878" s="52"/>
      <c r="L3878" s="53">
        <v>25.03</v>
      </c>
      <c r="M3878" s="52"/>
      <c r="N3878" s="64">
        <v>875.05</v>
      </c>
      <c r="AF3878" s="39"/>
      <c r="AG3878" s="47"/>
      <c r="AH3878" s="47"/>
      <c r="AL3878" s="3" t="s">
        <v>66</v>
      </c>
      <c r="AN3878" s="47"/>
      <c r="AO3878" s="47"/>
      <c r="AQ3878" s="47"/>
    </row>
    <row r="3879" spans="1:43" s="4" customFormat="1" ht="23.25" x14ac:dyDescent="0.25">
      <c r="A3879" s="56"/>
      <c r="B3879" s="49" t="s">
        <v>681</v>
      </c>
      <c r="C3879" s="372" t="s">
        <v>682</v>
      </c>
      <c r="D3879" s="372"/>
      <c r="E3879" s="372"/>
      <c r="F3879" s="51" t="s">
        <v>69</v>
      </c>
      <c r="G3879" s="63">
        <v>97</v>
      </c>
      <c r="H3879" s="52"/>
      <c r="I3879" s="63">
        <v>97</v>
      </c>
      <c r="J3879" s="57"/>
      <c r="K3879" s="52"/>
      <c r="L3879" s="53">
        <v>24.28</v>
      </c>
      <c r="M3879" s="52"/>
      <c r="N3879" s="64">
        <v>848.8</v>
      </c>
      <c r="AF3879" s="39"/>
      <c r="AG3879" s="47"/>
      <c r="AH3879" s="47"/>
      <c r="AL3879" s="3" t="s">
        <v>682</v>
      </c>
      <c r="AN3879" s="47"/>
      <c r="AO3879" s="47"/>
      <c r="AQ3879" s="47"/>
    </row>
    <row r="3880" spans="1:43" s="4" customFormat="1" ht="23.25" x14ac:dyDescent="0.25">
      <c r="A3880" s="56"/>
      <c r="B3880" s="49" t="s">
        <v>683</v>
      </c>
      <c r="C3880" s="372" t="s">
        <v>684</v>
      </c>
      <c r="D3880" s="372"/>
      <c r="E3880" s="372"/>
      <c r="F3880" s="51" t="s">
        <v>69</v>
      </c>
      <c r="G3880" s="63">
        <v>51</v>
      </c>
      <c r="H3880" s="52"/>
      <c r="I3880" s="63">
        <v>51</v>
      </c>
      <c r="J3880" s="57"/>
      <c r="K3880" s="52"/>
      <c r="L3880" s="53">
        <v>12.77</v>
      </c>
      <c r="M3880" s="52"/>
      <c r="N3880" s="64">
        <v>446.28</v>
      </c>
      <c r="AF3880" s="39"/>
      <c r="AG3880" s="47"/>
      <c r="AH3880" s="47"/>
      <c r="AL3880" s="3" t="s">
        <v>684</v>
      </c>
      <c r="AN3880" s="47"/>
      <c r="AO3880" s="47"/>
      <c r="AQ3880" s="47"/>
    </row>
    <row r="3881" spans="1:43" s="4" customFormat="1" ht="15" x14ac:dyDescent="0.25">
      <c r="A3881" s="65"/>
      <c r="B3881" s="66"/>
      <c r="C3881" s="374" t="s">
        <v>72</v>
      </c>
      <c r="D3881" s="374"/>
      <c r="E3881" s="374"/>
      <c r="F3881" s="42"/>
      <c r="G3881" s="43"/>
      <c r="H3881" s="43"/>
      <c r="I3881" s="43"/>
      <c r="J3881" s="45"/>
      <c r="K3881" s="43"/>
      <c r="L3881" s="67">
        <v>73.87</v>
      </c>
      <c r="M3881" s="60"/>
      <c r="N3881" s="46"/>
      <c r="AF3881" s="39"/>
      <c r="AG3881" s="47"/>
      <c r="AH3881" s="47"/>
      <c r="AN3881" s="47" t="s">
        <v>72</v>
      </c>
      <c r="AO3881" s="47"/>
      <c r="AQ3881" s="47"/>
    </row>
    <row r="3882" spans="1:43" s="4" customFormat="1" ht="57" x14ac:dyDescent="0.25">
      <c r="A3882" s="40" t="s">
        <v>1306</v>
      </c>
      <c r="B3882" s="41" t="s">
        <v>852</v>
      </c>
      <c r="C3882" s="374" t="s">
        <v>1307</v>
      </c>
      <c r="D3882" s="374"/>
      <c r="E3882" s="374"/>
      <c r="F3882" s="42" t="s">
        <v>215</v>
      </c>
      <c r="G3882" s="43">
        <v>0.09</v>
      </c>
      <c r="H3882" s="44">
        <v>1</v>
      </c>
      <c r="I3882" s="68">
        <v>0.09</v>
      </c>
      <c r="J3882" s="45"/>
      <c r="K3882" s="43"/>
      <c r="L3882" s="45"/>
      <c r="M3882" s="43"/>
      <c r="N3882" s="46"/>
      <c r="AF3882" s="39"/>
      <c r="AG3882" s="47"/>
      <c r="AH3882" s="47" t="s">
        <v>1307</v>
      </c>
      <c r="AN3882" s="47"/>
      <c r="AO3882" s="47"/>
      <c r="AQ3882" s="47"/>
    </row>
    <row r="3883" spans="1:43" s="4" customFormat="1" ht="15" x14ac:dyDescent="0.25">
      <c r="A3883" s="69"/>
      <c r="B3883" s="50"/>
      <c r="C3883" s="372" t="s">
        <v>696</v>
      </c>
      <c r="D3883" s="372"/>
      <c r="E3883" s="372"/>
      <c r="F3883" s="372"/>
      <c r="G3883" s="372"/>
      <c r="H3883" s="372"/>
      <c r="I3883" s="372"/>
      <c r="J3883" s="372"/>
      <c r="K3883" s="372"/>
      <c r="L3883" s="372"/>
      <c r="M3883" s="372"/>
      <c r="N3883" s="377"/>
      <c r="AF3883" s="39"/>
      <c r="AG3883" s="47"/>
      <c r="AH3883" s="47"/>
      <c r="AI3883" s="3" t="s">
        <v>696</v>
      </c>
      <c r="AN3883" s="47"/>
      <c r="AO3883" s="47"/>
      <c r="AQ3883" s="47"/>
    </row>
    <row r="3884" spans="1:43" s="4" customFormat="1" ht="22.5" x14ac:dyDescent="0.25">
      <c r="A3884" s="103"/>
      <c r="B3884" s="49" t="s">
        <v>217</v>
      </c>
      <c r="C3884" s="368" t="s">
        <v>218</v>
      </c>
      <c r="D3884" s="368"/>
      <c r="E3884" s="368"/>
      <c r="F3884" s="368"/>
      <c r="G3884" s="368"/>
      <c r="H3884" s="368"/>
      <c r="I3884" s="368"/>
      <c r="J3884" s="368"/>
      <c r="K3884" s="368"/>
      <c r="L3884" s="368"/>
      <c r="M3884" s="368"/>
      <c r="N3884" s="376"/>
      <c r="AF3884" s="39"/>
      <c r="AG3884" s="47"/>
      <c r="AH3884" s="47"/>
      <c r="AJ3884" s="3" t="s">
        <v>218</v>
      </c>
      <c r="AN3884" s="47"/>
      <c r="AO3884" s="47"/>
      <c r="AQ3884" s="47"/>
    </row>
    <row r="3885" spans="1:43" s="4" customFormat="1" ht="15" x14ac:dyDescent="0.25">
      <c r="A3885" s="48"/>
      <c r="B3885" s="49" t="s">
        <v>58</v>
      </c>
      <c r="C3885" s="372" t="s">
        <v>62</v>
      </c>
      <c r="D3885" s="372"/>
      <c r="E3885" s="372"/>
      <c r="F3885" s="51"/>
      <c r="G3885" s="52"/>
      <c r="H3885" s="52"/>
      <c r="I3885" s="52"/>
      <c r="J3885" s="53">
        <v>162.43</v>
      </c>
      <c r="K3885" s="54">
        <v>1.1499999999999999</v>
      </c>
      <c r="L3885" s="53">
        <v>16.809999999999999</v>
      </c>
      <c r="M3885" s="54">
        <v>34.96</v>
      </c>
      <c r="N3885" s="64">
        <v>587.67999999999995</v>
      </c>
      <c r="AF3885" s="39"/>
      <c r="AG3885" s="47"/>
      <c r="AH3885" s="47"/>
      <c r="AK3885" s="3" t="s">
        <v>62</v>
      </c>
      <c r="AN3885" s="47"/>
      <c r="AO3885" s="47"/>
      <c r="AQ3885" s="47"/>
    </row>
    <row r="3886" spans="1:43" s="4" customFormat="1" ht="15" x14ac:dyDescent="0.25">
      <c r="A3886" s="48"/>
      <c r="B3886" s="49" t="s">
        <v>73</v>
      </c>
      <c r="C3886" s="372" t="s">
        <v>175</v>
      </c>
      <c r="D3886" s="372"/>
      <c r="E3886" s="372"/>
      <c r="F3886" s="51"/>
      <c r="G3886" s="52"/>
      <c r="H3886" s="52"/>
      <c r="I3886" s="52"/>
      <c r="J3886" s="53">
        <v>53.19</v>
      </c>
      <c r="K3886" s="54">
        <v>1.1499999999999999</v>
      </c>
      <c r="L3886" s="53">
        <v>5.51</v>
      </c>
      <c r="M3886" s="52"/>
      <c r="N3886" s="58"/>
      <c r="AF3886" s="39"/>
      <c r="AG3886" s="47"/>
      <c r="AH3886" s="47"/>
      <c r="AK3886" s="3" t="s">
        <v>175</v>
      </c>
      <c r="AN3886" s="47"/>
      <c r="AO3886" s="47"/>
      <c r="AQ3886" s="47"/>
    </row>
    <row r="3887" spans="1:43" s="4" customFormat="1" ht="15" x14ac:dyDescent="0.25">
      <c r="A3887" s="48"/>
      <c r="B3887" s="49" t="s">
        <v>78</v>
      </c>
      <c r="C3887" s="372" t="s">
        <v>176</v>
      </c>
      <c r="D3887" s="372"/>
      <c r="E3887" s="372"/>
      <c r="F3887" s="51"/>
      <c r="G3887" s="52"/>
      <c r="H3887" s="52"/>
      <c r="I3887" s="52"/>
      <c r="J3887" s="53">
        <v>5.0199999999999996</v>
      </c>
      <c r="K3887" s="54">
        <v>1.1499999999999999</v>
      </c>
      <c r="L3887" s="53">
        <v>0.52</v>
      </c>
      <c r="M3887" s="54">
        <v>34.96</v>
      </c>
      <c r="N3887" s="64">
        <v>18.18</v>
      </c>
      <c r="AF3887" s="39"/>
      <c r="AG3887" s="47"/>
      <c r="AH3887" s="47"/>
      <c r="AK3887" s="3" t="s">
        <v>176</v>
      </c>
      <c r="AN3887" s="47"/>
      <c r="AO3887" s="47"/>
      <c r="AQ3887" s="47"/>
    </row>
    <row r="3888" spans="1:43" s="4" customFormat="1" ht="15" x14ac:dyDescent="0.25">
      <c r="A3888" s="48"/>
      <c r="B3888" s="49" t="s">
        <v>122</v>
      </c>
      <c r="C3888" s="372" t="s">
        <v>177</v>
      </c>
      <c r="D3888" s="372"/>
      <c r="E3888" s="372"/>
      <c r="F3888" s="51"/>
      <c r="G3888" s="52"/>
      <c r="H3888" s="52"/>
      <c r="I3888" s="52"/>
      <c r="J3888" s="53">
        <v>35.299999999999997</v>
      </c>
      <c r="K3888" s="52"/>
      <c r="L3888" s="53">
        <v>3.18</v>
      </c>
      <c r="M3888" s="52"/>
      <c r="N3888" s="58"/>
      <c r="AF3888" s="39"/>
      <c r="AG3888" s="47"/>
      <c r="AH3888" s="47"/>
      <c r="AK3888" s="3" t="s">
        <v>177</v>
      </c>
      <c r="AN3888" s="47"/>
      <c r="AO3888" s="47"/>
      <c r="AQ3888" s="47"/>
    </row>
    <row r="3889" spans="1:43" s="4" customFormat="1" ht="15" x14ac:dyDescent="0.25">
      <c r="A3889" s="56"/>
      <c r="B3889" s="49"/>
      <c r="C3889" s="372" t="s">
        <v>63</v>
      </c>
      <c r="D3889" s="372"/>
      <c r="E3889" s="372"/>
      <c r="F3889" s="51" t="s">
        <v>64</v>
      </c>
      <c r="G3889" s="54">
        <v>17.28</v>
      </c>
      <c r="H3889" s="54">
        <v>1.1499999999999999</v>
      </c>
      <c r="I3889" s="114">
        <v>1.7884800000000001</v>
      </c>
      <c r="J3889" s="57"/>
      <c r="K3889" s="52"/>
      <c r="L3889" s="57"/>
      <c r="M3889" s="52"/>
      <c r="N3889" s="58"/>
      <c r="AF3889" s="39"/>
      <c r="AG3889" s="47"/>
      <c r="AH3889" s="47"/>
      <c r="AL3889" s="3" t="s">
        <v>63</v>
      </c>
      <c r="AN3889" s="47"/>
      <c r="AO3889" s="47"/>
      <c r="AQ3889" s="47"/>
    </row>
    <row r="3890" spans="1:43" s="4" customFormat="1" ht="15" x14ac:dyDescent="0.25">
      <c r="A3890" s="56"/>
      <c r="B3890" s="49"/>
      <c r="C3890" s="372" t="s">
        <v>178</v>
      </c>
      <c r="D3890" s="372"/>
      <c r="E3890" s="372"/>
      <c r="F3890" s="51" t="s">
        <v>64</v>
      </c>
      <c r="G3890" s="104">
        <v>0.4</v>
      </c>
      <c r="H3890" s="54">
        <v>1.1499999999999999</v>
      </c>
      <c r="I3890" s="70">
        <v>4.1399999999999999E-2</v>
      </c>
      <c r="J3890" s="57"/>
      <c r="K3890" s="52"/>
      <c r="L3890" s="57"/>
      <c r="M3890" s="52"/>
      <c r="N3890" s="58"/>
      <c r="AF3890" s="39"/>
      <c r="AG3890" s="47"/>
      <c r="AH3890" s="47"/>
      <c r="AL3890" s="3" t="s">
        <v>178</v>
      </c>
      <c r="AN3890" s="47"/>
      <c r="AO3890" s="47"/>
      <c r="AQ3890" s="47"/>
    </row>
    <row r="3891" spans="1:43" s="4" customFormat="1" ht="15" x14ac:dyDescent="0.25">
      <c r="A3891" s="48"/>
      <c r="B3891" s="49"/>
      <c r="C3891" s="375" t="s">
        <v>65</v>
      </c>
      <c r="D3891" s="375"/>
      <c r="E3891" s="375"/>
      <c r="F3891" s="59"/>
      <c r="G3891" s="60"/>
      <c r="H3891" s="60"/>
      <c r="I3891" s="60"/>
      <c r="J3891" s="61">
        <v>250.92</v>
      </c>
      <c r="K3891" s="60"/>
      <c r="L3891" s="61">
        <v>25.5</v>
      </c>
      <c r="M3891" s="60"/>
      <c r="N3891" s="62"/>
      <c r="AF3891" s="39"/>
      <c r="AG3891" s="47"/>
      <c r="AH3891" s="47"/>
      <c r="AM3891" s="3" t="s">
        <v>65</v>
      </c>
      <c r="AN3891" s="47"/>
      <c r="AO3891" s="47"/>
      <c r="AQ3891" s="47"/>
    </row>
    <row r="3892" spans="1:43" s="4" customFormat="1" ht="15" x14ac:dyDescent="0.25">
      <c r="A3892" s="56"/>
      <c r="B3892" s="49"/>
      <c r="C3892" s="372" t="s">
        <v>66</v>
      </c>
      <c r="D3892" s="372"/>
      <c r="E3892" s="372"/>
      <c r="F3892" s="51"/>
      <c r="G3892" s="52"/>
      <c r="H3892" s="52"/>
      <c r="I3892" s="52"/>
      <c r="J3892" s="57"/>
      <c r="K3892" s="52"/>
      <c r="L3892" s="53">
        <v>17.329999999999998</v>
      </c>
      <c r="M3892" s="52"/>
      <c r="N3892" s="64">
        <v>605.86</v>
      </c>
      <c r="AF3892" s="39"/>
      <c r="AG3892" s="47"/>
      <c r="AH3892" s="47"/>
      <c r="AL3892" s="3" t="s">
        <v>66</v>
      </c>
      <c r="AN3892" s="47"/>
      <c r="AO3892" s="47"/>
      <c r="AQ3892" s="47"/>
    </row>
    <row r="3893" spans="1:43" s="4" customFormat="1" ht="23.25" x14ac:dyDescent="0.25">
      <c r="A3893" s="56"/>
      <c r="B3893" s="49" t="s">
        <v>681</v>
      </c>
      <c r="C3893" s="372" t="s">
        <v>682</v>
      </c>
      <c r="D3893" s="372"/>
      <c r="E3893" s="372"/>
      <c r="F3893" s="51" t="s">
        <v>69</v>
      </c>
      <c r="G3893" s="63">
        <v>97</v>
      </c>
      <c r="H3893" s="52"/>
      <c r="I3893" s="63">
        <v>97</v>
      </c>
      <c r="J3893" s="57"/>
      <c r="K3893" s="52"/>
      <c r="L3893" s="53">
        <v>16.809999999999999</v>
      </c>
      <c r="M3893" s="52"/>
      <c r="N3893" s="64">
        <v>587.67999999999995</v>
      </c>
      <c r="AF3893" s="39"/>
      <c r="AG3893" s="47"/>
      <c r="AH3893" s="47"/>
      <c r="AL3893" s="3" t="s">
        <v>682</v>
      </c>
      <c r="AN3893" s="47"/>
      <c r="AO3893" s="47"/>
      <c r="AQ3893" s="47"/>
    </row>
    <row r="3894" spans="1:43" s="4" customFormat="1" ht="23.25" x14ac:dyDescent="0.25">
      <c r="A3894" s="56"/>
      <c r="B3894" s="49" t="s">
        <v>683</v>
      </c>
      <c r="C3894" s="372" t="s">
        <v>684</v>
      </c>
      <c r="D3894" s="372"/>
      <c r="E3894" s="372"/>
      <c r="F3894" s="51" t="s">
        <v>69</v>
      </c>
      <c r="G3894" s="63">
        <v>51</v>
      </c>
      <c r="H3894" s="52"/>
      <c r="I3894" s="63">
        <v>51</v>
      </c>
      <c r="J3894" s="57"/>
      <c r="K3894" s="52"/>
      <c r="L3894" s="53">
        <v>8.84</v>
      </c>
      <c r="M3894" s="52"/>
      <c r="N3894" s="64">
        <v>308.99</v>
      </c>
      <c r="AF3894" s="39"/>
      <c r="AG3894" s="47"/>
      <c r="AH3894" s="47"/>
      <c r="AL3894" s="3" t="s">
        <v>684</v>
      </c>
      <c r="AN3894" s="47"/>
      <c r="AO3894" s="47"/>
      <c r="AQ3894" s="47"/>
    </row>
    <row r="3895" spans="1:43" s="4" customFormat="1" ht="15" x14ac:dyDescent="0.25">
      <c r="A3895" s="65"/>
      <c r="B3895" s="66"/>
      <c r="C3895" s="374" t="s">
        <v>72</v>
      </c>
      <c r="D3895" s="374"/>
      <c r="E3895" s="374"/>
      <c r="F3895" s="42"/>
      <c r="G3895" s="43"/>
      <c r="H3895" s="43"/>
      <c r="I3895" s="43"/>
      <c r="J3895" s="45"/>
      <c r="K3895" s="43"/>
      <c r="L3895" s="67">
        <v>51.15</v>
      </c>
      <c r="M3895" s="60"/>
      <c r="N3895" s="46"/>
      <c r="AF3895" s="39"/>
      <c r="AG3895" s="47"/>
      <c r="AH3895" s="47"/>
      <c r="AN3895" s="47" t="s">
        <v>72</v>
      </c>
      <c r="AO3895" s="47"/>
      <c r="AQ3895" s="47"/>
    </row>
    <row r="3896" spans="1:43" s="4" customFormat="1" ht="23.25" x14ac:dyDescent="0.25">
      <c r="A3896" s="40" t="s">
        <v>1308</v>
      </c>
      <c r="B3896" s="41" t="s">
        <v>1219</v>
      </c>
      <c r="C3896" s="374" t="s">
        <v>1220</v>
      </c>
      <c r="D3896" s="374"/>
      <c r="E3896" s="374"/>
      <c r="F3896" s="42" t="s">
        <v>661</v>
      </c>
      <c r="G3896" s="43">
        <v>2.2440000000000002E-2</v>
      </c>
      <c r="H3896" s="44">
        <v>1</v>
      </c>
      <c r="I3896" s="118">
        <v>2.2440000000000002E-2</v>
      </c>
      <c r="J3896" s="105">
        <v>26692.86</v>
      </c>
      <c r="K3896" s="43"/>
      <c r="L3896" s="67">
        <v>598.99</v>
      </c>
      <c r="M3896" s="43"/>
      <c r="N3896" s="46"/>
      <c r="AF3896" s="39"/>
      <c r="AG3896" s="47"/>
      <c r="AH3896" s="47" t="s">
        <v>1220</v>
      </c>
      <c r="AN3896" s="47"/>
      <c r="AO3896" s="47"/>
      <c r="AQ3896" s="47"/>
    </row>
    <row r="3897" spans="1:43" s="4" customFormat="1" ht="15" x14ac:dyDescent="0.25">
      <c r="A3897" s="69"/>
      <c r="B3897" s="50"/>
      <c r="C3897" s="372" t="s">
        <v>1309</v>
      </c>
      <c r="D3897" s="372"/>
      <c r="E3897" s="372"/>
      <c r="F3897" s="372"/>
      <c r="G3897" s="372"/>
      <c r="H3897" s="372"/>
      <c r="I3897" s="372"/>
      <c r="J3897" s="372"/>
      <c r="K3897" s="372"/>
      <c r="L3897" s="372"/>
      <c r="M3897" s="372"/>
      <c r="N3897" s="377"/>
      <c r="AF3897" s="39"/>
      <c r="AG3897" s="47"/>
      <c r="AH3897" s="47"/>
      <c r="AI3897" s="3" t="s">
        <v>1309</v>
      </c>
      <c r="AN3897" s="47"/>
      <c r="AO3897" s="47"/>
      <c r="AQ3897" s="47"/>
    </row>
    <row r="3898" spans="1:43" s="4" customFormat="1" ht="15" x14ac:dyDescent="0.25">
      <c r="A3898" s="65"/>
      <c r="B3898" s="66"/>
      <c r="C3898" s="374" t="s">
        <v>72</v>
      </c>
      <c r="D3898" s="374"/>
      <c r="E3898" s="374"/>
      <c r="F3898" s="42"/>
      <c r="G3898" s="43"/>
      <c r="H3898" s="43"/>
      <c r="I3898" s="43"/>
      <c r="J3898" s="45"/>
      <c r="K3898" s="43"/>
      <c r="L3898" s="67">
        <v>598.99</v>
      </c>
      <c r="M3898" s="60"/>
      <c r="N3898" s="46"/>
      <c r="AF3898" s="39"/>
      <c r="AG3898" s="47"/>
      <c r="AH3898" s="47"/>
      <c r="AN3898" s="47" t="s">
        <v>72</v>
      </c>
      <c r="AO3898" s="47"/>
      <c r="AQ3898" s="47"/>
    </row>
    <row r="3899" spans="1:43" s="4" customFormat="1" ht="34.5" x14ac:dyDescent="0.25">
      <c r="A3899" s="40" t="s">
        <v>1310</v>
      </c>
      <c r="B3899" s="41" t="s">
        <v>745</v>
      </c>
      <c r="C3899" s="374" t="s">
        <v>746</v>
      </c>
      <c r="D3899" s="374"/>
      <c r="E3899" s="374"/>
      <c r="F3899" s="42" t="s">
        <v>318</v>
      </c>
      <c r="G3899" s="43">
        <v>38.28</v>
      </c>
      <c r="H3899" s="44">
        <v>1</v>
      </c>
      <c r="I3899" s="68">
        <v>38.28</v>
      </c>
      <c r="J3899" s="45"/>
      <c r="K3899" s="43"/>
      <c r="L3899" s="45"/>
      <c r="M3899" s="43"/>
      <c r="N3899" s="46"/>
      <c r="AF3899" s="39"/>
      <c r="AG3899" s="47"/>
      <c r="AH3899" s="47" t="s">
        <v>746</v>
      </c>
      <c r="AN3899" s="47"/>
      <c r="AO3899" s="47"/>
      <c r="AQ3899" s="47"/>
    </row>
    <row r="3900" spans="1:43" s="4" customFormat="1" ht="15" x14ac:dyDescent="0.25">
      <c r="A3900" s="69"/>
      <c r="B3900" s="50"/>
      <c r="C3900" s="372" t="s">
        <v>1311</v>
      </c>
      <c r="D3900" s="372"/>
      <c r="E3900" s="372"/>
      <c r="F3900" s="372"/>
      <c r="G3900" s="372"/>
      <c r="H3900" s="372"/>
      <c r="I3900" s="372"/>
      <c r="J3900" s="372"/>
      <c r="K3900" s="372"/>
      <c r="L3900" s="372"/>
      <c r="M3900" s="372"/>
      <c r="N3900" s="377"/>
      <c r="AF3900" s="39"/>
      <c r="AG3900" s="47"/>
      <c r="AH3900" s="47"/>
      <c r="AI3900" s="3" t="s">
        <v>1311</v>
      </c>
      <c r="AN3900" s="47"/>
      <c r="AO3900" s="47"/>
      <c r="AQ3900" s="47"/>
    </row>
    <row r="3901" spans="1:43" s="4" customFormat="1" ht="22.5" x14ac:dyDescent="0.25">
      <c r="A3901" s="103"/>
      <c r="B3901" s="49" t="s">
        <v>217</v>
      </c>
      <c r="C3901" s="368" t="s">
        <v>218</v>
      </c>
      <c r="D3901" s="368"/>
      <c r="E3901" s="368"/>
      <c r="F3901" s="368"/>
      <c r="G3901" s="368"/>
      <c r="H3901" s="368"/>
      <c r="I3901" s="368"/>
      <c r="J3901" s="368"/>
      <c r="K3901" s="368"/>
      <c r="L3901" s="368"/>
      <c r="M3901" s="368"/>
      <c r="N3901" s="376"/>
      <c r="AF3901" s="39"/>
      <c r="AG3901" s="47"/>
      <c r="AH3901" s="47"/>
      <c r="AJ3901" s="3" t="s">
        <v>218</v>
      </c>
      <c r="AN3901" s="47"/>
      <c r="AO3901" s="47"/>
      <c r="AQ3901" s="47"/>
    </row>
    <row r="3902" spans="1:43" s="4" customFormat="1" ht="15" x14ac:dyDescent="0.25">
      <c r="A3902" s="48"/>
      <c r="B3902" s="49" t="s">
        <v>58</v>
      </c>
      <c r="C3902" s="372" t="s">
        <v>62</v>
      </c>
      <c r="D3902" s="372"/>
      <c r="E3902" s="372"/>
      <c r="F3902" s="51"/>
      <c r="G3902" s="52"/>
      <c r="H3902" s="52"/>
      <c r="I3902" s="52"/>
      <c r="J3902" s="53">
        <v>1.19</v>
      </c>
      <c r="K3902" s="54">
        <v>1.1499999999999999</v>
      </c>
      <c r="L3902" s="53">
        <v>52.39</v>
      </c>
      <c r="M3902" s="54">
        <v>34.96</v>
      </c>
      <c r="N3902" s="55">
        <v>1831.55</v>
      </c>
      <c r="AF3902" s="39"/>
      <c r="AG3902" s="47"/>
      <c r="AH3902" s="47"/>
      <c r="AK3902" s="3" t="s">
        <v>62</v>
      </c>
      <c r="AN3902" s="47"/>
      <c r="AO3902" s="47"/>
      <c r="AQ3902" s="47"/>
    </row>
    <row r="3903" spans="1:43" s="4" customFormat="1" ht="15" x14ac:dyDescent="0.25">
      <c r="A3903" s="48"/>
      <c r="B3903" s="49" t="s">
        <v>73</v>
      </c>
      <c r="C3903" s="372" t="s">
        <v>175</v>
      </c>
      <c r="D3903" s="372"/>
      <c r="E3903" s="372"/>
      <c r="F3903" s="51"/>
      <c r="G3903" s="52"/>
      <c r="H3903" s="52"/>
      <c r="I3903" s="52"/>
      <c r="J3903" s="53">
        <v>0.08</v>
      </c>
      <c r="K3903" s="54">
        <v>1.1499999999999999</v>
      </c>
      <c r="L3903" s="53">
        <v>3.52</v>
      </c>
      <c r="M3903" s="52"/>
      <c r="N3903" s="58"/>
      <c r="AF3903" s="39"/>
      <c r="AG3903" s="47"/>
      <c r="AH3903" s="47"/>
      <c r="AK3903" s="3" t="s">
        <v>175</v>
      </c>
      <c r="AN3903" s="47"/>
      <c r="AO3903" s="47"/>
      <c r="AQ3903" s="47"/>
    </row>
    <row r="3904" spans="1:43" s="4" customFormat="1" ht="15" x14ac:dyDescent="0.25">
      <c r="A3904" s="48"/>
      <c r="B3904" s="49" t="s">
        <v>122</v>
      </c>
      <c r="C3904" s="372" t="s">
        <v>177</v>
      </c>
      <c r="D3904" s="372"/>
      <c r="E3904" s="372"/>
      <c r="F3904" s="51"/>
      <c r="G3904" s="52"/>
      <c r="H3904" s="52"/>
      <c r="I3904" s="52"/>
      <c r="J3904" s="53">
        <v>6.31</v>
      </c>
      <c r="K3904" s="52"/>
      <c r="L3904" s="53">
        <v>241.55</v>
      </c>
      <c r="M3904" s="52"/>
      <c r="N3904" s="58"/>
      <c r="AF3904" s="39"/>
      <c r="AG3904" s="47"/>
      <c r="AH3904" s="47"/>
      <c r="AK3904" s="3" t="s">
        <v>177</v>
      </c>
      <c r="AN3904" s="47"/>
      <c r="AO3904" s="47"/>
      <c r="AQ3904" s="47"/>
    </row>
    <row r="3905" spans="1:43" s="4" customFormat="1" ht="15" x14ac:dyDescent="0.25">
      <c r="A3905" s="56"/>
      <c r="B3905" s="49"/>
      <c r="C3905" s="372" t="s">
        <v>63</v>
      </c>
      <c r="D3905" s="372"/>
      <c r="E3905" s="372"/>
      <c r="F3905" s="51" t="s">
        <v>64</v>
      </c>
      <c r="G3905" s="54">
        <v>0.13</v>
      </c>
      <c r="H3905" s="54">
        <v>1.1499999999999999</v>
      </c>
      <c r="I3905" s="114">
        <v>5.7228599999999998</v>
      </c>
      <c r="J3905" s="57"/>
      <c r="K3905" s="52"/>
      <c r="L3905" s="57"/>
      <c r="M3905" s="52"/>
      <c r="N3905" s="58"/>
      <c r="AF3905" s="39"/>
      <c r="AG3905" s="47"/>
      <c r="AH3905" s="47"/>
      <c r="AL3905" s="3" t="s">
        <v>63</v>
      </c>
      <c r="AN3905" s="47"/>
      <c r="AO3905" s="47"/>
      <c r="AQ3905" s="47"/>
    </row>
    <row r="3906" spans="1:43" s="4" customFormat="1" ht="15" x14ac:dyDescent="0.25">
      <c r="A3906" s="48"/>
      <c r="B3906" s="49"/>
      <c r="C3906" s="375" t="s">
        <v>65</v>
      </c>
      <c r="D3906" s="375"/>
      <c r="E3906" s="375"/>
      <c r="F3906" s="59"/>
      <c r="G3906" s="60"/>
      <c r="H3906" s="60"/>
      <c r="I3906" s="60"/>
      <c r="J3906" s="61">
        <v>7.58</v>
      </c>
      <c r="K3906" s="60"/>
      <c r="L3906" s="61">
        <v>297.45999999999998</v>
      </c>
      <c r="M3906" s="60"/>
      <c r="N3906" s="62"/>
      <c r="AF3906" s="39"/>
      <c r="AG3906" s="47"/>
      <c r="AH3906" s="47"/>
      <c r="AM3906" s="3" t="s">
        <v>65</v>
      </c>
      <c r="AN3906" s="47"/>
      <c r="AO3906" s="47"/>
      <c r="AQ3906" s="47"/>
    </row>
    <row r="3907" spans="1:43" s="4" customFormat="1" ht="15" x14ac:dyDescent="0.25">
      <c r="A3907" s="56"/>
      <c r="B3907" s="49"/>
      <c r="C3907" s="372" t="s">
        <v>66</v>
      </c>
      <c r="D3907" s="372"/>
      <c r="E3907" s="372"/>
      <c r="F3907" s="51"/>
      <c r="G3907" s="52"/>
      <c r="H3907" s="52"/>
      <c r="I3907" s="52"/>
      <c r="J3907" s="57"/>
      <c r="K3907" s="52"/>
      <c r="L3907" s="53">
        <v>52.39</v>
      </c>
      <c r="M3907" s="52"/>
      <c r="N3907" s="55">
        <v>1831.55</v>
      </c>
      <c r="AF3907" s="39"/>
      <c r="AG3907" s="47"/>
      <c r="AH3907" s="47"/>
      <c r="AL3907" s="3" t="s">
        <v>66</v>
      </c>
      <c r="AN3907" s="47"/>
      <c r="AO3907" s="47"/>
      <c r="AQ3907" s="47"/>
    </row>
    <row r="3908" spans="1:43" s="4" customFormat="1" ht="23.25" x14ac:dyDescent="0.25">
      <c r="A3908" s="56"/>
      <c r="B3908" s="49" t="s">
        <v>681</v>
      </c>
      <c r="C3908" s="372" t="s">
        <v>682</v>
      </c>
      <c r="D3908" s="372"/>
      <c r="E3908" s="372"/>
      <c r="F3908" s="51" t="s">
        <v>69</v>
      </c>
      <c r="G3908" s="63">
        <v>97</v>
      </c>
      <c r="H3908" s="52"/>
      <c r="I3908" s="63">
        <v>97</v>
      </c>
      <c r="J3908" s="57"/>
      <c r="K3908" s="52"/>
      <c r="L3908" s="53">
        <v>50.82</v>
      </c>
      <c r="M3908" s="52"/>
      <c r="N3908" s="55">
        <v>1776.6</v>
      </c>
      <c r="AF3908" s="39"/>
      <c r="AG3908" s="47"/>
      <c r="AH3908" s="47"/>
      <c r="AL3908" s="3" t="s">
        <v>682</v>
      </c>
      <c r="AN3908" s="47"/>
      <c r="AO3908" s="47"/>
      <c r="AQ3908" s="47"/>
    </row>
    <row r="3909" spans="1:43" s="4" customFormat="1" ht="23.25" x14ac:dyDescent="0.25">
      <c r="A3909" s="56"/>
      <c r="B3909" s="49" t="s">
        <v>683</v>
      </c>
      <c r="C3909" s="372" t="s">
        <v>684</v>
      </c>
      <c r="D3909" s="372"/>
      <c r="E3909" s="372"/>
      <c r="F3909" s="51" t="s">
        <v>69</v>
      </c>
      <c r="G3909" s="63">
        <v>51</v>
      </c>
      <c r="H3909" s="52"/>
      <c r="I3909" s="63">
        <v>51</v>
      </c>
      <c r="J3909" s="57"/>
      <c r="K3909" s="52"/>
      <c r="L3909" s="53">
        <v>26.72</v>
      </c>
      <c r="M3909" s="52"/>
      <c r="N3909" s="64">
        <v>934.09</v>
      </c>
      <c r="AF3909" s="39"/>
      <c r="AG3909" s="47"/>
      <c r="AH3909" s="47"/>
      <c r="AL3909" s="3" t="s">
        <v>684</v>
      </c>
      <c r="AN3909" s="47"/>
      <c r="AO3909" s="47"/>
      <c r="AQ3909" s="47"/>
    </row>
    <row r="3910" spans="1:43" s="4" customFormat="1" ht="15" x14ac:dyDescent="0.25">
      <c r="A3910" s="65"/>
      <c r="B3910" s="66"/>
      <c r="C3910" s="374" t="s">
        <v>72</v>
      </c>
      <c r="D3910" s="374"/>
      <c r="E3910" s="374"/>
      <c r="F3910" s="42"/>
      <c r="G3910" s="43"/>
      <c r="H3910" s="43"/>
      <c r="I3910" s="43"/>
      <c r="J3910" s="45"/>
      <c r="K3910" s="43"/>
      <c r="L3910" s="67">
        <v>375</v>
      </c>
      <c r="M3910" s="60"/>
      <c r="N3910" s="46"/>
      <c r="AF3910" s="39"/>
      <c r="AG3910" s="47"/>
      <c r="AH3910" s="47"/>
      <c r="AN3910" s="47" t="s">
        <v>72</v>
      </c>
      <c r="AO3910" s="47"/>
      <c r="AQ3910" s="47"/>
    </row>
    <row r="3911" spans="1:43" s="4" customFormat="1" ht="23.25" x14ac:dyDescent="0.25">
      <c r="A3911" s="40" t="s">
        <v>1312</v>
      </c>
      <c r="B3911" s="41" t="s">
        <v>749</v>
      </c>
      <c r="C3911" s="374" t="s">
        <v>750</v>
      </c>
      <c r="D3911" s="374"/>
      <c r="E3911" s="374"/>
      <c r="F3911" s="42" t="s">
        <v>238</v>
      </c>
      <c r="G3911" s="43">
        <v>3.8280000000000002E-2</v>
      </c>
      <c r="H3911" s="44">
        <v>1</v>
      </c>
      <c r="I3911" s="118">
        <v>3.8280000000000002E-2</v>
      </c>
      <c r="J3911" s="105">
        <v>4840.6499999999996</v>
      </c>
      <c r="K3911" s="43"/>
      <c r="L3911" s="67">
        <v>185.3</v>
      </c>
      <c r="M3911" s="43"/>
      <c r="N3911" s="46"/>
      <c r="AF3911" s="39"/>
      <c r="AG3911" s="47"/>
      <c r="AH3911" s="47" t="s">
        <v>750</v>
      </c>
      <c r="AN3911" s="47"/>
      <c r="AO3911" s="47"/>
      <c r="AQ3911" s="47"/>
    </row>
    <row r="3912" spans="1:43" s="4" customFormat="1" ht="15" x14ac:dyDescent="0.25">
      <c r="A3912" s="69"/>
      <c r="B3912" s="50"/>
      <c r="C3912" s="372" t="s">
        <v>1313</v>
      </c>
      <c r="D3912" s="372"/>
      <c r="E3912" s="372"/>
      <c r="F3912" s="372"/>
      <c r="G3912" s="372"/>
      <c r="H3912" s="372"/>
      <c r="I3912" s="372"/>
      <c r="J3912" s="372"/>
      <c r="K3912" s="372"/>
      <c r="L3912" s="372"/>
      <c r="M3912" s="372"/>
      <c r="N3912" s="377"/>
      <c r="AF3912" s="39"/>
      <c r="AG3912" s="47"/>
      <c r="AH3912" s="47"/>
      <c r="AI3912" s="3" t="s">
        <v>1313</v>
      </c>
      <c r="AN3912" s="47"/>
      <c r="AO3912" s="47"/>
      <c r="AQ3912" s="47"/>
    </row>
    <row r="3913" spans="1:43" s="4" customFormat="1" ht="15" x14ac:dyDescent="0.25">
      <c r="A3913" s="65"/>
      <c r="B3913" s="66"/>
      <c r="C3913" s="374" t="s">
        <v>72</v>
      </c>
      <c r="D3913" s="374"/>
      <c r="E3913" s="374"/>
      <c r="F3913" s="42"/>
      <c r="G3913" s="43"/>
      <c r="H3913" s="43"/>
      <c r="I3913" s="43"/>
      <c r="J3913" s="45"/>
      <c r="K3913" s="43"/>
      <c r="L3913" s="67">
        <v>185.3</v>
      </c>
      <c r="M3913" s="60"/>
      <c r="N3913" s="46"/>
      <c r="AF3913" s="39"/>
      <c r="AG3913" s="47"/>
      <c r="AH3913" s="47"/>
      <c r="AN3913" s="47" t="s">
        <v>72</v>
      </c>
      <c r="AO3913" s="47"/>
      <c r="AQ3913" s="47"/>
    </row>
    <row r="3914" spans="1:43" s="4" customFormat="1" ht="23.25" x14ac:dyDescent="0.25">
      <c r="A3914" s="40" t="s">
        <v>1314</v>
      </c>
      <c r="B3914" s="41" t="s">
        <v>753</v>
      </c>
      <c r="C3914" s="374" t="s">
        <v>754</v>
      </c>
      <c r="D3914" s="374"/>
      <c r="E3914" s="374"/>
      <c r="F3914" s="42" t="s">
        <v>61</v>
      </c>
      <c r="G3914" s="43">
        <v>8</v>
      </c>
      <c r="H3914" s="44">
        <v>1</v>
      </c>
      <c r="I3914" s="44">
        <v>8</v>
      </c>
      <c r="J3914" s="45"/>
      <c r="K3914" s="43"/>
      <c r="L3914" s="45"/>
      <c r="M3914" s="43"/>
      <c r="N3914" s="46"/>
      <c r="AF3914" s="39"/>
      <c r="AG3914" s="47"/>
      <c r="AH3914" s="47" t="s">
        <v>754</v>
      </c>
      <c r="AN3914" s="47"/>
      <c r="AO3914" s="47"/>
      <c r="AQ3914" s="47"/>
    </row>
    <row r="3915" spans="1:43" s="4" customFormat="1" ht="22.5" x14ac:dyDescent="0.25">
      <c r="A3915" s="103"/>
      <c r="B3915" s="49" t="s">
        <v>217</v>
      </c>
      <c r="C3915" s="368" t="s">
        <v>218</v>
      </c>
      <c r="D3915" s="368"/>
      <c r="E3915" s="368"/>
      <c r="F3915" s="368"/>
      <c r="G3915" s="368"/>
      <c r="H3915" s="368"/>
      <c r="I3915" s="368"/>
      <c r="J3915" s="368"/>
      <c r="K3915" s="368"/>
      <c r="L3915" s="368"/>
      <c r="M3915" s="368"/>
      <c r="N3915" s="376"/>
      <c r="AF3915" s="39"/>
      <c r="AG3915" s="47"/>
      <c r="AH3915" s="47"/>
      <c r="AJ3915" s="3" t="s">
        <v>218</v>
      </c>
      <c r="AN3915" s="47"/>
      <c r="AO3915" s="47"/>
      <c r="AQ3915" s="47"/>
    </row>
    <row r="3916" spans="1:43" s="4" customFormat="1" ht="15" x14ac:dyDescent="0.25">
      <c r="A3916" s="48"/>
      <c r="B3916" s="49" t="s">
        <v>58</v>
      </c>
      <c r="C3916" s="372" t="s">
        <v>62</v>
      </c>
      <c r="D3916" s="372"/>
      <c r="E3916" s="372"/>
      <c r="F3916" s="51"/>
      <c r="G3916" s="52"/>
      <c r="H3916" s="52"/>
      <c r="I3916" s="52"/>
      <c r="J3916" s="53">
        <v>5.35</v>
      </c>
      <c r="K3916" s="54">
        <v>1.1499999999999999</v>
      </c>
      <c r="L3916" s="53">
        <v>49.22</v>
      </c>
      <c r="M3916" s="54">
        <v>34.96</v>
      </c>
      <c r="N3916" s="55">
        <v>1720.73</v>
      </c>
      <c r="AF3916" s="39"/>
      <c r="AG3916" s="47"/>
      <c r="AH3916" s="47"/>
      <c r="AK3916" s="3" t="s">
        <v>62</v>
      </c>
      <c r="AN3916" s="47"/>
      <c r="AO3916" s="47"/>
      <c r="AQ3916" s="47"/>
    </row>
    <row r="3917" spans="1:43" s="4" customFormat="1" ht="15" x14ac:dyDescent="0.25">
      <c r="A3917" s="48"/>
      <c r="B3917" s="49" t="s">
        <v>122</v>
      </c>
      <c r="C3917" s="372" t="s">
        <v>177</v>
      </c>
      <c r="D3917" s="372"/>
      <c r="E3917" s="372"/>
      <c r="F3917" s="51"/>
      <c r="G3917" s="52"/>
      <c r="H3917" s="52"/>
      <c r="I3917" s="52"/>
      <c r="J3917" s="53">
        <v>0.94</v>
      </c>
      <c r="K3917" s="52"/>
      <c r="L3917" s="53">
        <v>7.52</v>
      </c>
      <c r="M3917" s="52"/>
      <c r="N3917" s="58"/>
      <c r="AF3917" s="39"/>
      <c r="AG3917" s="47"/>
      <c r="AH3917" s="47"/>
      <c r="AK3917" s="3" t="s">
        <v>177</v>
      </c>
      <c r="AN3917" s="47"/>
      <c r="AO3917" s="47"/>
      <c r="AQ3917" s="47"/>
    </row>
    <row r="3918" spans="1:43" s="4" customFormat="1" ht="15" x14ac:dyDescent="0.25">
      <c r="A3918" s="56"/>
      <c r="B3918" s="49"/>
      <c r="C3918" s="372" t="s">
        <v>63</v>
      </c>
      <c r="D3918" s="372"/>
      <c r="E3918" s="372"/>
      <c r="F3918" s="51" t="s">
        <v>64</v>
      </c>
      <c r="G3918" s="54">
        <v>0.59</v>
      </c>
      <c r="H3918" s="54">
        <v>1.1499999999999999</v>
      </c>
      <c r="I3918" s="109">
        <v>5.4279999999999999</v>
      </c>
      <c r="J3918" s="57"/>
      <c r="K3918" s="52"/>
      <c r="L3918" s="57"/>
      <c r="M3918" s="52"/>
      <c r="N3918" s="58"/>
      <c r="AF3918" s="39"/>
      <c r="AG3918" s="47"/>
      <c r="AH3918" s="47"/>
      <c r="AL3918" s="3" t="s">
        <v>63</v>
      </c>
      <c r="AN3918" s="47"/>
      <c r="AO3918" s="47"/>
      <c r="AQ3918" s="47"/>
    </row>
    <row r="3919" spans="1:43" s="4" customFormat="1" ht="15" x14ac:dyDescent="0.25">
      <c r="A3919" s="48"/>
      <c r="B3919" s="49"/>
      <c r="C3919" s="375" t="s">
        <v>65</v>
      </c>
      <c r="D3919" s="375"/>
      <c r="E3919" s="375"/>
      <c r="F3919" s="59"/>
      <c r="G3919" s="60"/>
      <c r="H3919" s="60"/>
      <c r="I3919" s="60"/>
      <c r="J3919" s="61">
        <v>6.29</v>
      </c>
      <c r="K3919" s="60"/>
      <c r="L3919" s="61">
        <v>56.74</v>
      </c>
      <c r="M3919" s="60"/>
      <c r="N3919" s="62"/>
      <c r="AF3919" s="39"/>
      <c r="AG3919" s="47"/>
      <c r="AH3919" s="47"/>
      <c r="AM3919" s="3" t="s">
        <v>65</v>
      </c>
      <c r="AN3919" s="47"/>
      <c r="AO3919" s="47"/>
      <c r="AQ3919" s="47"/>
    </row>
    <row r="3920" spans="1:43" s="4" customFormat="1" ht="15" x14ac:dyDescent="0.25">
      <c r="A3920" s="56"/>
      <c r="B3920" s="49"/>
      <c r="C3920" s="372" t="s">
        <v>66</v>
      </c>
      <c r="D3920" s="372"/>
      <c r="E3920" s="372"/>
      <c r="F3920" s="51"/>
      <c r="G3920" s="52"/>
      <c r="H3920" s="52"/>
      <c r="I3920" s="52"/>
      <c r="J3920" s="57"/>
      <c r="K3920" s="52"/>
      <c r="L3920" s="53">
        <v>49.22</v>
      </c>
      <c r="M3920" s="52"/>
      <c r="N3920" s="55">
        <v>1720.73</v>
      </c>
      <c r="AF3920" s="39"/>
      <c r="AG3920" s="47"/>
      <c r="AH3920" s="47"/>
      <c r="AL3920" s="3" t="s">
        <v>66</v>
      </c>
      <c r="AN3920" s="47"/>
      <c r="AO3920" s="47"/>
      <c r="AQ3920" s="47"/>
    </row>
    <row r="3921" spans="1:43" s="4" customFormat="1" ht="23.25" x14ac:dyDescent="0.25">
      <c r="A3921" s="56"/>
      <c r="B3921" s="49" t="s">
        <v>681</v>
      </c>
      <c r="C3921" s="372" t="s">
        <v>682</v>
      </c>
      <c r="D3921" s="372"/>
      <c r="E3921" s="372"/>
      <c r="F3921" s="51" t="s">
        <v>69</v>
      </c>
      <c r="G3921" s="63">
        <v>97</v>
      </c>
      <c r="H3921" s="52"/>
      <c r="I3921" s="63">
        <v>97</v>
      </c>
      <c r="J3921" s="57"/>
      <c r="K3921" s="52"/>
      <c r="L3921" s="53">
        <v>47.74</v>
      </c>
      <c r="M3921" s="52"/>
      <c r="N3921" s="55">
        <v>1669.11</v>
      </c>
      <c r="AF3921" s="39"/>
      <c r="AG3921" s="47"/>
      <c r="AH3921" s="47"/>
      <c r="AL3921" s="3" t="s">
        <v>682</v>
      </c>
      <c r="AN3921" s="47"/>
      <c r="AO3921" s="47"/>
      <c r="AQ3921" s="47"/>
    </row>
    <row r="3922" spans="1:43" s="4" customFormat="1" ht="23.25" x14ac:dyDescent="0.25">
      <c r="A3922" s="56"/>
      <c r="B3922" s="49" t="s">
        <v>683</v>
      </c>
      <c r="C3922" s="372" t="s">
        <v>684</v>
      </c>
      <c r="D3922" s="372"/>
      <c r="E3922" s="372"/>
      <c r="F3922" s="51" t="s">
        <v>69</v>
      </c>
      <c r="G3922" s="63">
        <v>51</v>
      </c>
      <c r="H3922" s="52"/>
      <c r="I3922" s="63">
        <v>51</v>
      </c>
      <c r="J3922" s="57"/>
      <c r="K3922" s="52"/>
      <c r="L3922" s="53">
        <v>25.1</v>
      </c>
      <c r="M3922" s="52"/>
      <c r="N3922" s="64">
        <v>877.57</v>
      </c>
      <c r="AF3922" s="39"/>
      <c r="AG3922" s="47"/>
      <c r="AH3922" s="47"/>
      <c r="AL3922" s="3" t="s">
        <v>684</v>
      </c>
      <c r="AN3922" s="47"/>
      <c r="AO3922" s="47"/>
      <c r="AQ3922" s="47"/>
    </row>
    <row r="3923" spans="1:43" s="4" customFormat="1" ht="15" x14ac:dyDescent="0.25">
      <c r="A3923" s="65"/>
      <c r="B3923" s="66"/>
      <c r="C3923" s="374" t="s">
        <v>72</v>
      </c>
      <c r="D3923" s="374"/>
      <c r="E3923" s="374"/>
      <c r="F3923" s="42"/>
      <c r="G3923" s="43"/>
      <c r="H3923" s="43"/>
      <c r="I3923" s="43"/>
      <c r="J3923" s="45"/>
      <c r="K3923" s="43"/>
      <c r="L3923" s="67">
        <v>129.58000000000001</v>
      </c>
      <c r="M3923" s="60"/>
      <c r="N3923" s="46"/>
      <c r="AF3923" s="39"/>
      <c r="AG3923" s="47"/>
      <c r="AH3923" s="47"/>
      <c r="AN3923" s="47" t="s">
        <v>72</v>
      </c>
      <c r="AO3923" s="47"/>
      <c r="AQ3923" s="47"/>
    </row>
    <row r="3924" spans="1:43" s="4" customFormat="1" ht="23.25" x14ac:dyDescent="0.25">
      <c r="A3924" s="40" t="s">
        <v>1315</v>
      </c>
      <c r="B3924" s="41" t="s">
        <v>756</v>
      </c>
      <c r="C3924" s="374" t="s">
        <v>757</v>
      </c>
      <c r="D3924" s="374"/>
      <c r="E3924" s="374"/>
      <c r="F3924" s="42" t="s">
        <v>215</v>
      </c>
      <c r="G3924" s="43">
        <v>-3.2000000000000001E-2</v>
      </c>
      <c r="H3924" s="44">
        <v>1</v>
      </c>
      <c r="I3924" s="116">
        <v>-3.2000000000000001E-2</v>
      </c>
      <c r="J3924" s="67">
        <v>38.590000000000003</v>
      </c>
      <c r="K3924" s="43"/>
      <c r="L3924" s="67">
        <v>-1.23</v>
      </c>
      <c r="M3924" s="43"/>
      <c r="N3924" s="46"/>
      <c r="AF3924" s="39"/>
      <c r="AG3924" s="47"/>
      <c r="AH3924" s="47" t="s">
        <v>757</v>
      </c>
      <c r="AN3924" s="47"/>
      <c r="AO3924" s="47"/>
      <c r="AQ3924" s="47"/>
    </row>
    <row r="3925" spans="1:43" s="4" customFormat="1" ht="15" x14ac:dyDescent="0.25">
      <c r="A3925" s="65"/>
      <c r="B3925" s="66"/>
      <c r="C3925" s="374" t="s">
        <v>72</v>
      </c>
      <c r="D3925" s="374"/>
      <c r="E3925" s="374"/>
      <c r="F3925" s="42"/>
      <c r="G3925" s="43"/>
      <c r="H3925" s="43"/>
      <c r="I3925" s="43"/>
      <c r="J3925" s="45"/>
      <c r="K3925" s="43"/>
      <c r="L3925" s="67">
        <v>-1.23</v>
      </c>
      <c r="M3925" s="60"/>
      <c r="N3925" s="46"/>
      <c r="AF3925" s="39"/>
      <c r="AG3925" s="47"/>
      <c r="AH3925" s="47"/>
      <c r="AN3925" s="47" t="s">
        <v>72</v>
      </c>
      <c r="AO3925" s="47"/>
      <c r="AQ3925" s="47"/>
    </row>
    <row r="3926" spans="1:43" s="4" customFormat="1" ht="15" x14ac:dyDescent="0.25">
      <c r="A3926" s="40" t="s">
        <v>1316</v>
      </c>
      <c r="B3926" s="41" t="s">
        <v>759</v>
      </c>
      <c r="C3926" s="374" t="s">
        <v>760</v>
      </c>
      <c r="D3926" s="374"/>
      <c r="E3926" s="374"/>
      <c r="F3926" s="42" t="s">
        <v>215</v>
      </c>
      <c r="G3926" s="43">
        <v>-2.4E-2</v>
      </c>
      <c r="H3926" s="44">
        <v>1</v>
      </c>
      <c r="I3926" s="116">
        <v>-2.4E-2</v>
      </c>
      <c r="J3926" s="67">
        <v>143.97999999999999</v>
      </c>
      <c r="K3926" s="43"/>
      <c r="L3926" s="67">
        <v>-3.46</v>
      </c>
      <c r="M3926" s="43"/>
      <c r="N3926" s="46"/>
      <c r="AF3926" s="39"/>
      <c r="AG3926" s="47"/>
      <c r="AH3926" s="47" t="s">
        <v>760</v>
      </c>
      <c r="AN3926" s="47"/>
      <c r="AO3926" s="47"/>
      <c r="AQ3926" s="47"/>
    </row>
    <row r="3927" spans="1:43" s="4" customFormat="1" ht="15" x14ac:dyDescent="0.25">
      <c r="A3927" s="65"/>
      <c r="B3927" s="66"/>
      <c r="C3927" s="374" t="s">
        <v>72</v>
      </c>
      <c r="D3927" s="374"/>
      <c r="E3927" s="374"/>
      <c r="F3927" s="42"/>
      <c r="G3927" s="43"/>
      <c r="H3927" s="43"/>
      <c r="I3927" s="43"/>
      <c r="J3927" s="45"/>
      <c r="K3927" s="43"/>
      <c r="L3927" s="67">
        <v>-3.46</v>
      </c>
      <c r="M3927" s="60"/>
      <c r="N3927" s="46"/>
      <c r="AF3927" s="39"/>
      <c r="AG3927" s="47"/>
      <c r="AH3927" s="47"/>
      <c r="AN3927" s="47" t="s">
        <v>72</v>
      </c>
      <c r="AO3927" s="47"/>
      <c r="AQ3927" s="47"/>
    </row>
    <row r="3928" spans="1:43" s="4" customFormat="1" ht="22.5" x14ac:dyDescent="0.25">
      <c r="A3928" s="40" t="s">
        <v>1317</v>
      </c>
      <c r="B3928" s="41" t="s">
        <v>762</v>
      </c>
      <c r="C3928" s="374" t="s">
        <v>763</v>
      </c>
      <c r="D3928" s="374"/>
      <c r="E3928" s="374"/>
      <c r="F3928" s="42" t="s">
        <v>61</v>
      </c>
      <c r="G3928" s="43">
        <v>8</v>
      </c>
      <c r="H3928" s="44">
        <v>1</v>
      </c>
      <c r="I3928" s="44">
        <v>8</v>
      </c>
      <c r="J3928" s="105">
        <v>2032.52</v>
      </c>
      <c r="K3928" s="43"/>
      <c r="L3928" s="105">
        <v>1901.77</v>
      </c>
      <c r="M3928" s="68">
        <v>8.5500000000000007</v>
      </c>
      <c r="N3928" s="115">
        <v>16260.16</v>
      </c>
      <c r="AF3928" s="39"/>
      <c r="AG3928" s="47"/>
      <c r="AH3928" s="47" t="s">
        <v>763</v>
      </c>
      <c r="AN3928" s="47"/>
      <c r="AO3928" s="47"/>
      <c r="AQ3928" s="47"/>
    </row>
    <row r="3929" spans="1:43" s="4" customFormat="1" ht="15" x14ac:dyDescent="0.25">
      <c r="A3929" s="65"/>
      <c r="B3929" s="66"/>
      <c r="C3929" s="374" t="s">
        <v>72</v>
      </c>
      <c r="D3929" s="374"/>
      <c r="E3929" s="374"/>
      <c r="F3929" s="42"/>
      <c r="G3929" s="43"/>
      <c r="H3929" s="43"/>
      <c r="I3929" s="43"/>
      <c r="J3929" s="45"/>
      <c r="K3929" s="43"/>
      <c r="L3929" s="105">
        <v>1901.77</v>
      </c>
      <c r="M3929" s="60"/>
      <c r="N3929" s="115">
        <v>16260.16</v>
      </c>
      <c r="AF3929" s="39"/>
      <c r="AG3929" s="47"/>
      <c r="AH3929" s="47"/>
      <c r="AN3929" s="47" t="s">
        <v>72</v>
      </c>
      <c r="AO3929" s="47"/>
      <c r="AQ3929" s="47"/>
    </row>
    <row r="3930" spans="1:43" s="4" customFormat="1" ht="23.25" x14ac:dyDescent="0.25">
      <c r="A3930" s="40" t="s">
        <v>1318</v>
      </c>
      <c r="B3930" s="41" t="s">
        <v>753</v>
      </c>
      <c r="C3930" s="374" t="s">
        <v>754</v>
      </c>
      <c r="D3930" s="374"/>
      <c r="E3930" s="374"/>
      <c r="F3930" s="42" t="s">
        <v>61</v>
      </c>
      <c r="G3930" s="43">
        <v>8</v>
      </c>
      <c r="H3930" s="44">
        <v>1</v>
      </c>
      <c r="I3930" s="44">
        <v>8</v>
      </c>
      <c r="J3930" s="45"/>
      <c r="K3930" s="43"/>
      <c r="L3930" s="45"/>
      <c r="M3930" s="43"/>
      <c r="N3930" s="46"/>
      <c r="AF3930" s="39"/>
      <c r="AG3930" s="47"/>
      <c r="AH3930" s="47" t="s">
        <v>754</v>
      </c>
      <c r="AN3930" s="47"/>
      <c r="AO3930" s="47"/>
      <c r="AQ3930" s="47"/>
    </row>
    <row r="3931" spans="1:43" s="4" customFormat="1" ht="22.5" x14ac:dyDescent="0.25">
      <c r="A3931" s="103"/>
      <c r="B3931" s="49" t="s">
        <v>217</v>
      </c>
      <c r="C3931" s="368" t="s">
        <v>218</v>
      </c>
      <c r="D3931" s="368"/>
      <c r="E3931" s="368"/>
      <c r="F3931" s="368"/>
      <c r="G3931" s="368"/>
      <c r="H3931" s="368"/>
      <c r="I3931" s="368"/>
      <c r="J3931" s="368"/>
      <c r="K3931" s="368"/>
      <c r="L3931" s="368"/>
      <c r="M3931" s="368"/>
      <c r="N3931" s="376"/>
      <c r="AF3931" s="39"/>
      <c r="AG3931" s="47"/>
      <c r="AH3931" s="47"/>
      <c r="AJ3931" s="3" t="s">
        <v>218</v>
      </c>
      <c r="AN3931" s="47"/>
      <c r="AO3931" s="47"/>
      <c r="AQ3931" s="47"/>
    </row>
    <row r="3932" spans="1:43" s="4" customFormat="1" ht="15" x14ac:dyDescent="0.25">
      <c r="A3932" s="48"/>
      <c r="B3932" s="49" t="s">
        <v>58</v>
      </c>
      <c r="C3932" s="372" t="s">
        <v>62</v>
      </c>
      <c r="D3932" s="372"/>
      <c r="E3932" s="372"/>
      <c r="F3932" s="51"/>
      <c r="G3932" s="52"/>
      <c r="H3932" s="52"/>
      <c r="I3932" s="52"/>
      <c r="J3932" s="53">
        <v>5.35</v>
      </c>
      <c r="K3932" s="54">
        <v>1.1499999999999999</v>
      </c>
      <c r="L3932" s="53">
        <v>49.22</v>
      </c>
      <c r="M3932" s="54">
        <v>34.96</v>
      </c>
      <c r="N3932" s="55">
        <v>1720.73</v>
      </c>
      <c r="AF3932" s="39"/>
      <c r="AG3932" s="47"/>
      <c r="AH3932" s="47"/>
      <c r="AK3932" s="3" t="s">
        <v>62</v>
      </c>
      <c r="AN3932" s="47"/>
      <c r="AO3932" s="47"/>
      <c r="AQ3932" s="47"/>
    </row>
    <row r="3933" spans="1:43" s="4" customFormat="1" ht="15" x14ac:dyDescent="0.25">
      <c r="A3933" s="48"/>
      <c r="B3933" s="49" t="s">
        <v>122</v>
      </c>
      <c r="C3933" s="372" t="s">
        <v>177</v>
      </c>
      <c r="D3933" s="372"/>
      <c r="E3933" s="372"/>
      <c r="F3933" s="51"/>
      <c r="G3933" s="52"/>
      <c r="H3933" s="52"/>
      <c r="I3933" s="52"/>
      <c r="J3933" s="53">
        <v>0.94</v>
      </c>
      <c r="K3933" s="52"/>
      <c r="L3933" s="53">
        <v>7.52</v>
      </c>
      <c r="M3933" s="52"/>
      <c r="N3933" s="58"/>
      <c r="AF3933" s="39"/>
      <c r="AG3933" s="47"/>
      <c r="AH3933" s="47"/>
      <c r="AK3933" s="3" t="s">
        <v>177</v>
      </c>
      <c r="AN3933" s="47"/>
      <c r="AO3933" s="47"/>
      <c r="AQ3933" s="47"/>
    </row>
    <row r="3934" spans="1:43" s="4" customFormat="1" ht="15" x14ac:dyDescent="0.25">
      <c r="A3934" s="56"/>
      <c r="B3934" s="49"/>
      <c r="C3934" s="372" t="s">
        <v>63</v>
      </c>
      <c r="D3934" s="372"/>
      <c r="E3934" s="372"/>
      <c r="F3934" s="51" t="s">
        <v>64</v>
      </c>
      <c r="G3934" s="54">
        <v>0.59</v>
      </c>
      <c r="H3934" s="54">
        <v>1.1499999999999999</v>
      </c>
      <c r="I3934" s="109">
        <v>5.4279999999999999</v>
      </c>
      <c r="J3934" s="57"/>
      <c r="K3934" s="52"/>
      <c r="L3934" s="57"/>
      <c r="M3934" s="52"/>
      <c r="N3934" s="58"/>
      <c r="AF3934" s="39"/>
      <c r="AG3934" s="47"/>
      <c r="AH3934" s="47"/>
      <c r="AL3934" s="3" t="s">
        <v>63</v>
      </c>
      <c r="AN3934" s="47"/>
      <c r="AO3934" s="47"/>
      <c r="AQ3934" s="47"/>
    </row>
    <row r="3935" spans="1:43" s="4" customFormat="1" ht="15" x14ac:dyDescent="0.25">
      <c r="A3935" s="48"/>
      <c r="B3935" s="49"/>
      <c r="C3935" s="375" t="s">
        <v>65</v>
      </c>
      <c r="D3935" s="375"/>
      <c r="E3935" s="375"/>
      <c r="F3935" s="59"/>
      <c r="G3935" s="60"/>
      <c r="H3935" s="60"/>
      <c r="I3935" s="60"/>
      <c r="J3935" s="61">
        <v>6.29</v>
      </c>
      <c r="K3935" s="60"/>
      <c r="L3935" s="61">
        <v>56.74</v>
      </c>
      <c r="M3935" s="60"/>
      <c r="N3935" s="62"/>
      <c r="AF3935" s="39"/>
      <c r="AG3935" s="47"/>
      <c r="AH3935" s="47"/>
      <c r="AM3935" s="3" t="s">
        <v>65</v>
      </c>
      <c r="AN3935" s="47"/>
      <c r="AO3935" s="47"/>
      <c r="AQ3935" s="47"/>
    </row>
    <row r="3936" spans="1:43" s="4" customFormat="1" ht="15" x14ac:dyDescent="0.25">
      <c r="A3936" s="56"/>
      <c r="B3936" s="49"/>
      <c r="C3936" s="372" t="s">
        <v>66</v>
      </c>
      <c r="D3936" s="372"/>
      <c r="E3936" s="372"/>
      <c r="F3936" s="51"/>
      <c r="G3936" s="52"/>
      <c r="H3936" s="52"/>
      <c r="I3936" s="52"/>
      <c r="J3936" s="57"/>
      <c r="K3936" s="52"/>
      <c r="L3936" s="53">
        <v>49.22</v>
      </c>
      <c r="M3936" s="52"/>
      <c r="N3936" s="55">
        <v>1720.73</v>
      </c>
      <c r="AF3936" s="39"/>
      <c r="AG3936" s="47"/>
      <c r="AH3936" s="47"/>
      <c r="AL3936" s="3" t="s">
        <v>66</v>
      </c>
      <c r="AN3936" s="47"/>
      <c r="AO3936" s="47"/>
      <c r="AQ3936" s="47"/>
    </row>
    <row r="3937" spans="1:43" s="4" customFormat="1" ht="23.25" x14ac:dyDescent="0.25">
      <c r="A3937" s="56"/>
      <c r="B3937" s="49" t="s">
        <v>681</v>
      </c>
      <c r="C3937" s="372" t="s">
        <v>682</v>
      </c>
      <c r="D3937" s="372"/>
      <c r="E3937" s="372"/>
      <c r="F3937" s="51" t="s">
        <v>69</v>
      </c>
      <c r="G3937" s="63">
        <v>97</v>
      </c>
      <c r="H3937" s="52"/>
      <c r="I3937" s="63">
        <v>97</v>
      </c>
      <c r="J3937" s="57"/>
      <c r="K3937" s="52"/>
      <c r="L3937" s="53">
        <v>47.74</v>
      </c>
      <c r="M3937" s="52"/>
      <c r="N3937" s="55">
        <v>1669.11</v>
      </c>
      <c r="AF3937" s="39"/>
      <c r="AG3937" s="47"/>
      <c r="AH3937" s="47"/>
      <c r="AL3937" s="3" t="s">
        <v>682</v>
      </c>
      <c r="AN3937" s="47"/>
      <c r="AO3937" s="47"/>
      <c r="AQ3937" s="47"/>
    </row>
    <row r="3938" spans="1:43" s="4" customFormat="1" ht="23.25" x14ac:dyDescent="0.25">
      <c r="A3938" s="56"/>
      <c r="B3938" s="49" t="s">
        <v>683</v>
      </c>
      <c r="C3938" s="372" t="s">
        <v>684</v>
      </c>
      <c r="D3938" s="372"/>
      <c r="E3938" s="372"/>
      <c r="F3938" s="51" t="s">
        <v>69</v>
      </c>
      <c r="G3938" s="63">
        <v>51</v>
      </c>
      <c r="H3938" s="52"/>
      <c r="I3938" s="63">
        <v>51</v>
      </c>
      <c r="J3938" s="57"/>
      <c r="K3938" s="52"/>
      <c r="L3938" s="53">
        <v>25.1</v>
      </c>
      <c r="M3938" s="52"/>
      <c r="N3938" s="64">
        <v>877.57</v>
      </c>
      <c r="AF3938" s="39"/>
      <c r="AG3938" s="47"/>
      <c r="AH3938" s="47"/>
      <c r="AL3938" s="3" t="s">
        <v>684</v>
      </c>
      <c r="AN3938" s="47"/>
      <c r="AO3938" s="47"/>
      <c r="AQ3938" s="47"/>
    </row>
    <row r="3939" spans="1:43" s="4" customFormat="1" ht="15" x14ac:dyDescent="0.25">
      <c r="A3939" s="65"/>
      <c r="B3939" s="66"/>
      <c r="C3939" s="374" t="s">
        <v>72</v>
      </c>
      <c r="D3939" s="374"/>
      <c r="E3939" s="374"/>
      <c r="F3939" s="42"/>
      <c r="G3939" s="43"/>
      <c r="H3939" s="43"/>
      <c r="I3939" s="43"/>
      <c r="J3939" s="45"/>
      <c r="K3939" s="43"/>
      <c r="L3939" s="67">
        <v>129.58000000000001</v>
      </c>
      <c r="M3939" s="60"/>
      <c r="N3939" s="46"/>
      <c r="AF3939" s="39"/>
      <c r="AG3939" s="47"/>
      <c r="AH3939" s="47"/>
      <c r="AN3939" s="47" t="s">
        <v>72</v>
      </c>
      <c r="AO3939" s="47"/>
      <c r="AQ3939" s="47"/>
    </row>
    <row r="3940" spans="1:43" s="4" customFormat="1" ht="23.25" x14ac:dyDescent="0.25">
      <c r="A3940" s="40" t="s">
        <v>1319</v>
      </c>
      <c r="B3940" s="41" t="s">
        <v>756</v>
      </c>
      <c r="C3940" s="374" t="s">
        <v>757</v>
      </c>
      <c r="D3940" s="374"/>
      <c r="E3940" s="374"/>
      <c r="F3940" s="42" t="s">
        <v>215</v>
      </c>
      <c r="G3940" s="43">
        <v>-3.2000000000000001E-2</v>
      </c>
      <c r="H3940" s="44">
        <v>1</v>
      </c>
      <c r="I3940" s="116">
        <v>-3.2000000000000001E-2</v>
      </c>
      <c r="J3940" s="67">
        <v>38.590000000000003</v>
      </c>
      <c r="K3940" s="43"/>
      <c r="L3940" s="67">
        <v>-1.23</v>
      </c>
      <c r="M3940" s="43"/>
      <c r="N3940" s="46"/>
      <c r="AF3940" s="39"/>
      <c r="AG3940" s="47"/>
      <c r="AH3940" s="47" t="s">
        <v>757</v>
      </c>
      <c r="AN3940" s="47"/>
      <c r="AO3940" s="47"/>
      <c r="AQ3940" s="47"/>
    </row>
    <row r="3941" spans="1:43" s="4" customFormat="1" ht="15" x14ac:dyDescent="0.25">
      <c r="A3941" s="65"/>
      <c r="B3941" s="66"/>
      <c r="C3941" s="374" t="s">
        <v>72</v>
      </c>
      <c r="D3941" s="374"/>
      <c r="E3941" s="374"/>
      <c r="F3941" s="42"/>
      <c r="G3941" s="43"/>
      <c r="H3941" s="43"/>
      <c r="I3941" s="43"/>
      <c r="J3941" s="45"/>
      <c r="K3941" s="43"/>
      <c r="L3941" s="67">
        <v>-1.23</v>
      </c>
      <c r="M3941" s="60"/>
      <c r="N3941" s="46"/>
      <c r="AF3941" s="39"/>
      <c r="AG3941" s="47"/>
      <c r="AH3941" s="47"/>
      <c r="AN3941" s="47" t="s">
        <v>72</v>
      </c>
      <c r="AO3941" s="47"/>
      <c r="AQ3941" s="47"/>
    </row>
    <row r="3942" spans="1:43" s="4" customFormat="1" ht="15" x14ac:dyDescent="0.25">
      <c r="A3942" s="40" t="s">
        <v>1320</v>
      </c>
      <c r="B3942" s="41" t="s">
        <v>759</v>
      </c>
      <c r="C3942" s="374" t="s">
        <v>760</v>
      </c>
      <c r="D3942" s="374"/>
      <c r="E3942" s="374"/>
      <c r="F3942" s="42" t="s">
        <v>215</v>
      </c>
      <c r="G3942" s="43">
        <v>-2.4E-2</v>
      </c>
      <c r="H3942" s="44">
        <v>1</v>
      </c>
      <c r="I3942" s="116">
        <v>-2.4E-2</v>
      </c>
      <c r="J3942" s="67">
        <v>143.97999999999999</v>
      </c>
      <c r="K3942" s="43"/>
      <c r="L3942" s="67">
        <v>-3.46</v>
      </c>
      <c r="M3942" s="43"/>
      <c r="N3942" s="46"/>
      <c r="AF3942" s="39"/>
      <c r="AG3942" s="47"/>
      <c r="AH3942" s="47" t="s">
        <v>760</v>
      </c>
      <c r="AN3942" s="47"/>
      <c r="AO3942" s="47"/>
      <c r="AQ3942" s="47"/>
    </row>
    <row r="3943" spans="1:43" s="4" customFormat="1" ht="15" x14ac:dyDescent="0.25">
      <c r="A3943" s="65"/>
      <c r="B3943" s="66"/>
      <c r="C3943" s="374" t="s">
        <v>72</v>
      </c>
      <c r="D3943" s="374"/>
      <c r="E3943" s="374"/>
      <c r="F3943" s="42"/>
      <c r="G3943" s="43"/>
      <c r="H3943" s="43"/>
      <c r="I3943" s="43"/>
      <c r="J3943" s="45"/>
      <c r="K3943" s="43"/>
      <c r="L3943" s="67">
        <v>-3.46</v>
      </c>
      <c r="M3943" s="60"/>
      <c r="N3943" s="46"/>
      <c r="AF3943" s="39"/>
      <c r="AG3943" s="47"/>
      <c r="AH3943" s="47"/>
      <c r="AN3943" s="47" t="s">
        <v>72</v>
      </c>
      <c r="AO3943" s="47"/>
      <c r="AQ3943" s="47"/>
    </row>
    <row r="3944" spans="1:43" s="4" customFormat="1" ht="22.5" x14ac:dyDescent="0.25">
      <c r="A3944" s="40" t="s">
        <v>1321</v>
      </c>
      <c r="B3944" s="41" t="s">
        <v>768</v>
      </c>
      <c r="C3944" s="374" t="s">
        <v>769</v>
      </c>
      <c r="D3944" s="374"/>
      <c r="E3944" s="374"/>
      <c r="F3944" s="42" t="s">
        <v>61</v>
      </c>
      <c r="G3944" s="43">
        <v>8</v>
      </c>
      <c r="H3944" s="44">
        <v>1</v>
      </c>
      <c r="I3944" s="44">
        <v>8</v>
      </c>
      <c r="J3944" s="67">
        <v>282.11</v>
      </c>
      <c r="K3944" s="43"/>
      <c r="L3944" s="67">
        <v>263.95999999999998</v>
      </c>
      <c r="M3944" s="68">
        <v>8.5500000000000007</v>
      </c>
      <c r="N3944" s="115">
        <v>2256.88</v>
      </c>
      <c r="AF3944" s="39"/>
      <c r="AG3944" s="47"/>
      <c r="AH3944" s="47" t="s">
        <v>769</v>
      </c>
      <c r="AN3944" s="47"/>
      <c r="AO3944" s="47"/>
      <c r="AQ3944" s="47"/>
    </row>
    <row r="3945" spans="1:43" s="4" customFormat="1" ht="15" x14ac:dyDescent="0.25">
      <c r="A3945" s="65"/>
      <c r="B3945" s="66"/>
      <c r="C3945" s="374" t="s">
        <v>72</v>
      </c>
      <c r="D3945" s="374"/>
      <c r="E3945" s="374"/>
      <c r="F3945" s="42"/>
      <c r="G3945" s="43"/>
      <c r="H3945" s="43"/>
      <c r="I3945" s="43"/>
      <c r="J3945" s="45"/>
      <c r="K3945" s="43"/>
      <c r="L3945" s="67">
        <v>263.95999999999998</v>
      </c>
      <c r="M3945" s="60"/>
      <c r="N3945" s="115">
        <v>2256.88</v>
      </c>
      <c r="AF3945" s="39"/>
      <c r="AG3945" s="47"/>
      <c r="AH3945" s="47"/>
      <c r="AN3945" s="47" t="s">
        <v>72</v>
      </c>
      <c r="AO3945" s="47"/>
      <c r="AQ3945" s="47"/>
    </row>
    <row r="3946" spans="1:43" s="4" customFormat="1" ht="34.5" x14ac:dyDescent="0.25">
      <c r="A3946" s="40" t="s">
        <v>1322</v>
      </c>
      <c r="B3946" s="41" t="s">
        <v>771</v>
      </c>
      <c r="C3946" s="374" t="s">
        <v>772</v>
      </c>
      <c r="D3946" s="374"/>
      <c r="E3946" s="374"/>
      <c r="F3946" s="42" t="s">
        <v>61</v>
      </c>
      <c r="G3946" s="43">
        <v>3</v>
      </c>
      <c r="H3946" s="44">
        <v>1</v>
      </c>
      <c r="I3946" s="44">
        <v>3</v>
      </c>
      <c r="J3946" s="45"/>
      <c r="K3946" s="43"/>
      <c r="L3946" s="45"/>
      <c r="M3946" s="43"/>
      <c r="N3946" s="46"/>
      <c r="AF3946" s="39"/>
      <c r="AG3946" s="47"/>
      <c r="AH3946" s="47" t="s">
        <v>772</v>
      </c>
      <c r="AN3946" s="47"/>
      <c r="AO3946" s="47"/>
      <c r="AQ3946" s="47"/>
    </row>
    <row r="3947" spans="1:43" s="4" customFormat="1" ht="22.5" x14ac:dyDescent="0.25">
      <c r="A3947" s="103"/>
      <c r="B3947" s="49" t="s">
        <v>217</v>
      </c>
      <c r="C3947" s="368" t="s">
        <v>218</v>
      </c>
      <c r="D3947" s="368"/>
      <c r="E3947" s="368"/>
      <c r="F3947" s="368"/>
      <c r="G3947" s="368"/>
      <c r="H3947" s="368"/>
      <c r="I3947" s="368"/>
      <c r="J3947" s="368"/>
      <c r="K3947" s="368"/>
      <c r="L3947" s="368"/>
      <c r="M3947" s="368"/>
      <c r="N3947" s="376"/>
      <c r="AF3947" s="39"/>
      <c r="AG3947" s="47"/>
      <c r="AH3947" s="47"/>
      <c r="AJ3947" s="3" t="s">
        <v>218</v>
      </c>
      <c r="AN3947" s="47"/>
      <c r="AO3947" s="47"/>
      <c r="AQ3947" s="47"/>
    </row>
    <row r="3948" spans="1:43" s="4" customFormat="1" ht="15" x14ac:dyDescent="0.25">
      <c r="A3948" s="48"/>
      <c r="B3948" s="49" t="s">
        <v>58</v>
      </c>
      <c r="C3948" s="372" t="s">
        <v>62</v>
      </c>
      <c r="D3948" s="372"/>
      <c r="E3948" s="372"/>
      <c r="F3948" s="51"/>
      <c r="G3948" s="52"/>
      <c r="H3948" s="52"/>
      <c r="I3948" s="52"/>
      <c r="J3948" s="53">
        <v>51.98</v>
      </c>
      <c r="K3948" s="54">
        <v>1.1499999999999999</v>
      </c>
      <c r="L3948" s="53">
        <v>179.33</v>
      </c>
      <c r="M3948" s="54">
        <v>34.96</v>
      </c>
      <c r="N3948" s="55">
        <v>6269.38</v>
      </c>
      <c r="AF3948" s="39"/>
      <c r="AG3948" s="47"/>
      <c r="AH3948" s="47"/>
      <c r="AK3948" s="3" t="s">
        <v>62</v>
      </c>
      <c r="AN3948" s="47"/>
      <c r="AO3948" s="47"/>
      <c r="AQ3948" s="47"/>
    </row>
    <row r="3949" spans="1:43" s="4" customFormat="1" ht="15" x14ac:dyDescent="0.25">
      <c r="A3949" s="48"/>
      <c r="B3949" s="49" t="s">
        <v>73</v>
      </c>
      <c r="C3949" s="372" t="s">
        <v>175</v>
      </c>
      <c r="D3949" s="372"/>
      <c r="E3949" s="372"/>
      <c r="F3949" s="51"/>
      <c r="G3949" s="52"/>
      <c r="H3949" s="52"/>
      <c r="I3949" s="52"/>
      <c r="J3949" s="53">
        <v>1.81</v>
      </c>
      <c r="K3949" s="54">
        <v>1.1499999999999999</v>
      </c>
      <c r="L3949" s="53">
        <v>6.24</v>
      </c>
      <c r="M3949" s="52"/>
      <c r="N3949" s="58"/>
      <c r="AF3949" s="39"/>
      <c r="AG3949" s="47"/>
      <c r="AH3949" s="47"/>
      <c r="AK3949" s="3" t="s">
        <v>175</v>
      </c>
      <c r="AN3949" s="47"/>
      <c r="AO3949" s="47"/>
      <c r="AQ3949" s="47"/>
    </row>
    <row r="3950" spans="1:43" s="4" customFormat="1" ht="15" x14ac:dyDescent="0.25">
      <c r="A3950" s="48"/>
      <c r="B3950" s="49" t="s">
        <v>78</v>
      </c>
      <c r="C3950" s="372" t="s">
        <v>176</v>
      </c>
      <c r="D3950" s="372"/>
      <c r="E3950" s="372"/>
      <c r="F3950" s="51"/>
      <c r="G3950" s="52"/>
      <c r="H3950" s="52"/>
      <c r="I3950" s="52"/>
      <c r="J3950" s="53">
        <v>0.26</v>
      </c>
      <c r="K3950" s="54">
        <v>1.1499999999999999</v>
      </c>
      <c r="L3950" s="53">
        <v>0.9</v>
      </c>
      <c r="M3950" s="54">
        <v>34.96</v>
      </c>
      <c r="N3950" s="64">
        <v>31.46</v>
      </c>
      <c r="AF3950" s="39"/>
      <c r="AG3950" s="47"/>
      <c r="AH3950" s="47"/>
      <c r="AK3950" s="3" t="s">
        <v>176</v>
      </c>
      <c r="AN3950" s="47"/>
      <c r="AO3950" s="47"/>
      <c r="AQ3950" s="47"/>
    </row>
    <row r="3951" spans="1:43" s="4" customFormat="1" ht="15" x14ac:dyDescent="0.25">
      <c r="A3951" s="48"/>
      <c r="B3951" s="49" t="s">
        <v>122</v>
      </c>
      <c r="C3951" s="372" t="s">
        <v>177</v>
      </c>
      <c r="D3951" s="372"/>
      <c r="E3951" s="372"/>
      <c r="F3951" s="51"/>
      <c r="G3951" s="52"/>
      <c r="H3951" s="52"/>
      <c r="I3951" s="52"/>
      <c r="J3951" s="53">
        <v>16.68</v>
      </c>
      <c r="K3951" s="52"/>
      <c r="L3951" s="53">
        <v>50.04</v>
      </c>
      <c r="M3951" s="52"/>
      <c r="N3951" s="58"/>
      <c r="AF3951" s="39"/>
      <c r="AG3951" s="47"/>
      <c r="AH3951" s="47"/>
      <c r="AK3951" s="3" t="s">
        <v>177</v>
      </c>
      <c r="AN3951" s="47"/>
      <c r="AO3951" s="47"/>
      <c r="AQ3951" s="47"/>
    </row>
    <row r="3952" spans="1:43" s="4" customFormat="1" ht="15" x14ac:dyDescent="0.25">
      <c r="A3952" s="56"/>
      <c r="B3952" s="49"/>
      <c r="C3952" s="372" t="s">
        <v>63</v>
      </c>
      <c r="D3952" s="372"/>
      <c r="E3952" s="372"/>
      <c r="F3952" s="51" t="s">
        <v>64</v>
      </c>
      <c r="G3952" s="54">
        <v>5.53</v>
      </c>
      <c r="H3952" s="54">
        <v>1.1499999999999999</v>
      </c>
      <c r="I3952" s="70">
        <v>19.078499999999998</v>
      </c>
      <c r="J3952" s="57"/>
      <c r="K3952" s="52"/>
      <c r="L3952" s="57"/>
      <c r="M3952" s="52"/>
      <c r="N3952" s="58"/>
      <c r="AF3952" s="39"/>
      <c r="AG3952" s="47"/>
      <c r="AH3952" s="47"/>
      <c r="AL3952" s="3" t="s">
        <v>63</v>
      </c>
      <c r="AN3952" s="47"/>
      <c r="AO3952" s="47"/>
      <c r="AQ3952" s="47"/>
    </row>
    <row r="3953" spans="1:43" s="4" customFormat="1" ht="15" x14ac:dyDescent="0.25">
      <c r="A3953" s="56"/>
      <c r="B3953" s="49"/>
      <c r="C3953" s="372" t="s">
        <v>178</v>
      </c>
      <c r="D3953" s="372"/>
      <c r="E3953" s="372"/>
      <c r="F3953" s="51" t="s">
        <v>64</v>
      </c>
      <c r="G3953" s="54">
        <v>0.02</v>
      </c>
      <c r="H3953" s="54">
        <v>1.1499999999999999</v>
      </c>
      <c r="I3953" s="109">
        <v>6.9000000000000006E-2</v>
      </c>
      <c r="J3953" s="57"/>
      <c r="K3953" s="52"/>
      <c r="L3953" s="57"/>
      <c r="M3953" s="52"/>
      <c r="N3953" s="58"/>
      <c r="AF3953" s="39"/>
      <c r="AG3953" s="47"/>
      <c r="AH3953" s="47"/>
      <c r="AL3953" s="3" t="s">
        <v>178</v>
      </c>
      <c r="AN3953" s="47"/>
      <c r="AO3953" s="47"/>
      <c r="AQ3953" s="47"/>
    </row>
    <row r="3954" spans="1:43" s="4" customFormat="1" ht="15" x14ac:dyDescent="0.25">
      <c r="A3954" s="48"/>
      <c r="B3954" s="49"/>
      <c r="C3954" s="375" t="s">
        <v>65</v>
      </c>
      <c r="D3954" s="375"/>
      <c r="E3954" s="375"/>
      <c r="F3954" s="59"/>
      <c r="G3954" s="60"/>
      <c r="H3954" s="60"/>
      <c r="I3954" s="60"/>
      <c r="J3954" s="61">
        <v>70.47</v>
      </c>
      <c r="K3954" s="60"/>
      <c r="L3954" s="61">
        <v>235.61</v>
      </c>
      <c r="M3954" s="60"/>
      <c r="N3954" s="62"/>
      <c r="AF3954" s="39"/>
      <c r="AG3954" s="47"/>
      <c r="AH3954" s="47"/>
      <c r="AM3954" s="3" t="s">
        <v>65</v>
      </c>
      <c r="AN3954" s="47"/>
      <c r="AO3954" s="47"/>
      <c r="AQ3954" s="47"/>
    </row>
    <row r="3955" spans="1:43" s="4" customFormat="1" ht="15" x14ac:dyDescent="0.25">
      <c r="A3955" s="56"/>
      <c r="B3955" s="49"/>
      <c r="C3955" s="372" t="s">
        <v>66</v>
      </c>
      <c r="D3955" s="372"/>
      <c r="E3955" s="372"/>
      <c r="F3955" s="51"/>
      <c r="G3955" s="52"/>
      <c r="H3955" s="52"/>
      <c r="I3955" s="52"/>
      <c r="J3955" s="57"/>
      <c r="K3955" s="52"/>
      <c r="L3955" s="53">
        <v>180.23</v>
      </c>
      <c r="M3955" s="52"/>
      <c r="N3955" s="55">
        <v>6300.84</v>
      </c>
      <c r="AF3955" s="39"/>
      <c r="AG3955" s="47"/>
      <c r="AH3955" s="47"/>
      <c r="AL3955" s="3" t="s">
        <v>66</v>
      </c>
      <c r="AN3955" s="47"/>
      <c r="AO3955" s="47"/>
      <c r="AQ3955" s="47"/>
    </row>
    <row r="3956" spans="1:43" s="4" customFormat="1" ht="23.25" x14ac:dyDescent="0.25">
      <c r="A3956" s="56"/>
      <c r="B3956" s="49" t="s">
        <v>681</v>
      </c>
      <c r="C3956" s="372" t="s">
        <v>682</v>
      </c>
      <c r="D3956" s="372"/>
      <c r="E3956" s="372"/>
      <c r="F3956" s="51" t="s">
        <v>69</v>
      </c>
      <c r="G3956" s="63">
        <v>97</v>
      </c>
      <c r="H3956" s="52"/>
      <c r="I3956" s="63">
        <v>97</v>
      </c>
      <c r="J3956" s="57"/>
      <c r="K3956" s="52"/>
      <c r="L3956" s="53">
        <v>174.82</v>
      </c>
      <c r="M3956" s="52"/>
      <c r="N3956" s="55">
        <v>6111.81</v>
      </c>
      <c r="AF3956" s="39"/>
      <c r="AG3956" s="47"/>
      <c r="AH3956" s="47"/>
      <c r="AL3956" s="3" t="s">
        <v>682</v>
      </c>
      <c r="AN3956" s="47"/>
      <c r="AO3956" s="47"/>
      <c r="AQ3956" s="47"/>
    </row>
    <row r="3957" spans="1:43" s="4" customFormat="1" ht="23.25" x14ac:dyDescent="0.25">
      <c r="A3957" s="56"/>
      <c r="B3957" s="49" t="s">
        <v>683</v>
      </c>
      <c r="C3957" s="372" t="s">
        <v>684</v>
      </c>
      <c r="D3957" s="372"/>
      <c r="E3957" s="372"/>
      <c r="F3957" s="51" t="s">
        <v>69</v>
      </c>
      <c r="G3957" s="63">
        <v>51</v>
      </c>
      <c r="H3957" s="52"/>
      <c r="I3957" s="63">
        <v>51</v>
      </c>
      <c r="J3957" s="57"/>
      <c r="K3957" s="52"/>
      <c r="L3957" s="53">
        <v>91.92</v>
      </c>
      <c r="M3957" s="52"/>
      <c r="N3957" s="55">
        <v>3213.43</v>
      </c>
      <c r="AF3957" s="39"/>
      <c r="AG3957" s="47"/>
      <c r="AH3957" s="47"/>
      <c r="AL3957" s="3" t="s">
        <v>684</v>
      </c>
      <c r="AN3957" s="47"/>
      <c r="AO3957" s="47"/>
      <c r="AQ3957" s="47"/>
    </row>
    <row r="3958" spans="1:43" s="4" customFormat="1" ht="15" x14ac:dyDescent="0.25">
      <c r="A3958" s="65"/>
      <c r="B3958" s="66"/>
      <c r="C3958" s="374" t="s">
        <v>72</v>
      </c>
      <c r="D3958" s="374"/>
      <c r="E3958" s="374"/>
      <c r="F3958" s="42"/>
      <c r="G3958" s="43"/>
      <c r="H3958" s="43"/>
      <c r="I3958" s="43"/>
      <c r="J3958" s="45"/>
      <c r="K3958" s="43"/>
      <c r="L3958" s="67">
        <v>502.35</v>
      </c>
      <c r="M3958" s="60"/>
      <c r="N3958" s="46"/>
      <c r="AF3958" s="39"/>
      <c r="AG3958" s="47"/>
      <c r="AH3958" s="47"/>
      <c r="AN3958" s="47" t="s">
        <v>72</v>
      </c>
      <c r="AO3958" s="47"/>
      <c r="AQ3958" s="47"/>
    </row>
    <row r="3959" spans="1:43" s="4" customFormat="1" ht="23.25" x14ac:dyDescent="0.25">
      <c r="A3959" s="40" t="s">
        <v>1323</v>
      </c>
      <c r="B3959" s="41" t="s">
        <v>774</v>
      </c>
      <c r="C3959" s="374" t="s">
        <v>875</v>
      </c>
      <c r="D3959" s="374"/>
      <c r="E3959" s="374"/>
      <c r="F3959" s="42" t="s">
        <v>61</v>
      </c>
      <c r="G3959" s="43">
        <v>3</v>
      </c>
      <c r="H3959" s="44">
        <v>1</v>
      </c>
      <c r="I3959" s="44">
        <v>3</v>
      </c>
      <c r="J3959" s="105">
        <v>4818.91</v>
      </c>
      <c r="K3959" s="43"/>
      <c r="L3959" s="105">
        <v>1690.85</v>
      </c>
      <c r="M3959" s="68">
        <v>8.5500000000000007</v>
      </c>
      <c r="N3959" s="115">
        <v>14456.73</v>
      </c>
      <c r="AF3959" s="39"/>
      <c r="AG3959" s="47"/>
      <c r="AH3959" s="47" t="s">
        <v>875</v>
      </c>
      <c r="AN3959" s="47"/>
      <c r="AO3959" s="47"/>
      <c r="AQ3959" s="47"/>
    </row>
    <row r="3960" spans="1:43" s="4" customFormat="1" ht="15" x14ac:dyDescent="0.25">
      <c r="A3960" s="65"/>
      <c r="B3960" s="66"/>
      <c r="C3960" s="374" t="s">
        <v>72</v>
      </c>
      <c r="D3960" s="374"/>
      <c r="E3960" s="374"/>
      <c r="F3960" s="42"/>
      <c r="G3960" s="43"/>
      <c r="H3960" s="43"/>
      <c r="I3960" s="43"/>
      <c r="J3960" s="45"/>
      <c r="K3960" s="43"/>
      <c r="L3960" s="105">
        <v>1690.85</v>
      </c>
      <c r="M3960" s="60"/>
      <c r="N3960" s="115">
        <v>14456.73</v>
      </c>
      <c r="AF3960" s="39"/>
      <c r="AG3960" s="47"/>
      <c r="AH3960" s="47"/>
      <c r="AN3960" s="47" t="s">
        <v>72</v>
      </c>
      <c r="AO3960" s="47"/>
      <c r="AQ3960" s="47"/>
    </row>
    <row r="3961" spans="1:43" s="4" customFormat="1" ht="0" hidden="1" customHeight="1" x14ac:dyDescent="0.25">
      <c r="A3961" s="71"/>
      <c r="B3961" s="72"/>
      <c r="C3961" s="72"/>
      <c r="D3961" s="72"/>
      <c r="E3961" s="72"/>
      <c r="F3961" s="73"/>
      <c r="G3961" s="73"/>
      <c r="H3961" s="73"/>
      <c r="I3961" s="73"/>
      <c r="J3961" s="74"/>
      <c r="K3961" s="73"/>
      <c r="L3961" s="74"/>
      <c r="M3961" s="52"/>
      <c r="N3961" s="74"/>
      <c r="AF3961" s="39"/>
      <c r="AG3961" s="47"/>
      <c r="AH3961" s="47"/>
      <c r="AN3961" s="47"/>
      <c r="AO3961" s="47"/>
      <c r="AQ3961" s="47"/>
    </row>
    <row r="3962" spans="1:43" s="4" customFormat="1" ht="15" x14ac:dyDescent="0.25">
      <c r="A3962" s="78"/>
      <c r="B3962" s="79"/>
      <c r="C3962" s="374" t="s">
        <v>1324</v>
      </c>
      <c r="D3962" s="374"/>
      <c r="E3962" s="374"/>
      <c r="F3962" s="374"/>
      <c r="G3962" s="374"/>
      <c r="H3962" s="374"/>
      <c r="I3962" s="374"/>
      <c r="J3962" s="374"/>
      <c r="K3962" s="374"/>
      <c r="L3962" s="80"/>
      <c r="M3962" s="81"/>
      <c r="N3962" s="82"/>
      <c r="AF3962" s="39"/>
      <c r="AG3962" s="47"/>
      <c r="AH3962" s="47"/>
      <c r="AN3962" s="47"/>
      <c r="AO3962" s="47" t="s">
        <v>1324</v>
      </c>
      <c r="AQ3962" s="47"/>
    </row>
    <row r="3963" spans="1:43" s="4" customFormat="1" ht="15" x14ac:dyDescent="0.25">
      <c r="A3963" s="83"/>
      <c r="B3963" s="49"/>
      <c r="C3963" s="372" t="s">
        <v>83</v>
      </c>
      <c r="D3963" s="372"/>
      <c r="E3963" s="372"/>
      <c r="F3963" s="372"/>
      <c r="G3963" s="372"/>
      <c r="H3963" s="372"/>
      <c r="I3963" s="372"/>
      <c r="J3963" s="372"/>
      <c r="K3963" s="372"/>
      <c r="L3963" s="106">
        <v>32231.95</v>
      </c>
      <c r="M3963" s="85"/>
      <c r="N3963" s="86">
        <v>320362.39</v>
      </c>
      <c r="AF3963" s="39"/>
      <c r="AG3963" s="47"/>
      <c r="AH3963" s="47"/>
      <c r="AN3963" s="47"/>
      <c r="AO3963" s="47"/>
      <c r="AP3963" s="3" t="s">
        <v>83</v>
      </c>
      <c r="AQ3963" s="47"/>
    </row>
    <row r="3964" spans="1:43" s="4" customFormat="1" ht="15" x14ac:dyDescent="0.25">
      <c r="A3964" s="83"/>
      <c r="B3964" s="49"/>
      <c r="C3964" s="372" t="s">
        <v>84</v>
      </c>
      <c r="D3964" s="372"/>
      <c r="E3964" s="372"/>
      <c r="F3964" s="372"/>
      <c r="G3964" s="372"/>
      <c r="H3964" s="372"/>
      <c r="I3964" s="372"/>
      <c r="J3964" s="372"/>
      <c r="K3964" s="372"/>
      <c r="L3964" s="87"/>
      <c r="M3964" s="85"/>
      <c r="N3964" s="88"/>
      <c r="AF3964" s="39"/>
      <c r="AG3964" s="47"/>
      <c r="AH3964" s="47"/>
      <c r="AN3964" s="47"/>
      <c r="AO3964" s="47"/>
      <c r="AP3964" s="3" t="s">
        <v>84</v>
      </c>
      <c r="AQ3964" s="47"/>
    </row>
    <row r="3965" spans="1:43" s="4" customFormat="1" ht="15" x14ac:dyDescent="0.25">
      <c r="A3965" s="83"/>
      <c r="B3965" s="49"/>
      <c r="C3965" s="372" t="s">
        <v>85</v>
      </c>
      <c r="D3965" s="372"/>
      <c r="E3965" s="372"/>
      <c r="F3965" s="372"/>
      <c r="G3965" s="372"/>
      <c r="H3965" s="372"/>
      <c r="I3965" s="372"/>
      <c r="J3965" s="372"/>
      <c r="K3965" s="372"/>
      <c r="L3965" s="106">
        <v>1537.67</v>
      </c>
      <c r="M3965" s="85"/>
      <c r="N3965" s="86">
        <v>53756.959999999999</v>
      </c>
      <c r="AF3965" s="39"/>
      <c r="AG3965" s="47"/>
      <c r="AH3965" s="47"/>
      <c r="AN3965" s="47"/>
      <c r="AO3965" s="47"/>
      <c r="AP3965" s="3" t="s">
        <v>85</v>
      </c>
      <c r="AQ3965" s="47"/>
    </row>
    <row r="3966" spans="1:43" s="4" customFormat="1" ht="15" x14ac:dyDescent="0.25">
      <c r="A3966" s="83"/>
      <c r="B3966" s="49"/>
      <c r="C3966" s="372" t="s">
        <v>193</v>
      </c>
      <c r="D3966" s="372"/>
      <c r="E3966" s="372"/>
      <c r="F3966" s="372"/>
      <c r="G3966" s="372"/>
      <c r="H3966" s="372"/>
      <c r="I3966" s="372"/>
      <c r="J3966" s="372"/>
      <c r="K3966" s="372"/>
      <c r="L3966" s="106">
        <v>1164.6199999999999</v>
      </c>
      <c r="M3966" s="85"/>
      <c r="N3966" s="86">
        <v>14126.84</v>
      </c>
      <c r="AF3966" s="39"/>
      <c r="AG3966" s="47"/>
      <c r="AH3966" s="47"/>
      <c r="AN3966" s="47"/>
      <c r="AO3966" s="47"/>
      <c r="AP3966" s="3" t="s">
        <v>193</v>
      </c>
      <c r="AQ3966" s="47"/>
    </row>
    <row r="3967" spans="1:43" s="4" customFormat="1" ht="15" x14ac:dyDescent="0.25">
      <c r="A3967" s="83"/>
      <c r="B3967" s="49"/>
      <c r="C3967" s="372" t="s">
        <v>194</v>
      </c>
      <c r="D3967" s="372"/>
      <c r="E3967" s="372"/>
      <c r="F3967" s="372"/>
      <c r="G3967" s="372"/>
      <c r="H3967" s="372"/>
      <c r="I3967" s="372"/>
      <c r="J3967" s="372"/>
      <c r="K3967" s="372"/>
      <c r="L3967" s="84">
        <v>170.13</v>
      </c>
      <c r="M3967" s="85"/>
      <c r="N3967" s="86">
        <v>5947.75</v>
      </c>
      <c r="AF3967" s="39"/>
      <c r="AG3967" s="47"/>
      <c r="AH3967" s="47"/>
      <c r="AN3967" s="47"/>
      <c r="AO3967" s="47"/>
      <c r="AP3967" s="3" t="s">
        <v>194</v>
      </c>
      <c r="AQ3967" s="47"/>
    </row>
    <row r="3968" spans="1:43" s="4" customFormat="1" ht="15" x14ac:dyDescent="0.25">
      <c r="A3968" s="83"/>
      <c r="B3968" s="49"/>
      <c r="C3968" s="372" t="s">
        <v>195</v>
      </c>
      <c r="D3968" s="372"/>
      <c r="E3968" s="372"/>
      <c r="F3968" s="372"/>
      <c r="G3968" s="372"/>
      <c r="H3968" s="372"/>
      <c r="I3968" s="372"/>
      <c r="J3968" s="372"/>
      <c r="K3968" s="372"/>
      <c r="L3968" s="106">
        <v>29529.66</v>
      </c>
      <c r="M3968" s="85"/>
      <c r="N3968" s="86">
        <v>252478.59</v>
      </c>
      <c r="AF3968" s="39"/>
      <c r="AG3968" s="47"/>
      <c r="AH3968" s="47"/>
      <c r="AN3968" s="47"/>
      <c r="AO3968" s="47"/>
      <c r="AP3968" s="3" t="s">
        <v>195</v>
      </c>
      <c r="AQ3968" s="47"/>
    </row>
    <row r="3969" spans="1:43" s="4" customFormat="1" ht="15" x14ac:dyDescent="0.25">
      <c r="A3969" s="83"/>
      <c r="B3969" s="49"/>
      <c r="C3969" s="372" t="s">
        <v>196</v>
      </c>
      <c r="D3969" s="372"/>
      <c r="E3969" s="372"/>
      <c r="F3969" s="372"/>
      <c r="G3969" s="372"/>
      <c r="H3969" s="372"/>
      <c r="I3969" s="372"/>
      <c r="J3969" s="372"/>
      <c r="K3969" s="372"/>
      <c r="L3969" s="106">
        <v>13376.26</v>
      </c>
      <c r="M3969" s="85"/>
      <c r="N3969" s="86">
        <v>160872.10999999999</v>
      </c>
      <c r="AF3969" s="39"/>
      <c r="AG3969" s="47"/>
      <c r="AH3969" s="47"/>
      <c r="AN3969" s="47"/>
      <c r="AO3969" s="47"/>
      <c r="AP3969" s="3" t="s">
        <v>196</v>
      </c>
      <c r="AQ3969" s="47"/>
    </row>
    <row r="3970" spans="1:43" s="4" customFormat="1" ht="15" x14ac:dyDescent="0.25">
      <c r="A3970" s="83"/>
      <c r="B3970" s="49"/>
      <c r="C3970" s="372" t="s">
        <v>84</v>
      </c>
      <c r="D3970" s="372"/>
      <c r="E3970" s="372"/>
      <c r="F3970" s="372"/>
      <c r="G3970" s="372"/>
      <c r="H3970" s="372"/>
      <c r="I3970" s="372"/>
      <c r="J3970" s="372"/>
      <c r="K3970" s="372"/>
      <c r="L3970" s="87"/>
      <c r="M3970" s="85"/>
      <c r="N3970" s="88"/>
      <c r="AF3970" s="39"/>
      <c r="AG3970" s="47"/>
      <c r="AH3970" s="47"/>
      <c r="AN3970" s="47"/>
      <c r="AO3970" s="47"/>
      <c r="AP3970" s="3" t="s">
        <v>84</v>
      </c>
      <c r="AQ3970" s="47"/>
    </row>
    <row r="3971" spans="1:43" s="4" customFormat="1" ht="15" x14ac:dyDescent="0.25">
      <c r="A3971" s="83"/>
      <c r="B3971" s="49"/>
      <c r="C3971" s="372" t="s">
        <v>197</v>
      </c>
      <c r="D3971" s="372"/>
      <c r="E3971" s="372"/>
      <c r="F3971" s="372"/>
      <c r="G3971" s="372"/>
      <c r="H3971" s="372"/>
      <c r="I3971" s="372"/>
      <c r="J3971" s="372"/>
      <c r="K3971" s="372"/>
      <c r="L3971" s="84">
        <v>560.45000000000005</v>
      </c>
      <c r="M3971" s="85"/>
      <c r="N3971" s="86">
        <v>19593.34</v>
      </c>
      <c r="AF3971" s="39"/>
      <c r="AG3971" s="47"/>
      <c r="AH3971" s="47"/>
      <c r="AN3971" s="47"/>
      <c r="AO3971" s="47"/>
      <c r="AP3971" s="3" t="s">
        <v>197</v>
      </c>
      <c r="AQ3971" s="47"/>
    </row>
    <row r="3972" spans="1:43" s="4" customFormat="1" ht="15" x14ac:dyDescent="0.25">
      <c r="A3972" s="83"/>
      <c r="B3972" s="49"/>
      <c r="C3972" s="372" t="s">
        <v>199</v>
      </c>
      <c r="D3972" s="372"/>
      <c r="E3972" s="372"/>
      <c r="F3972" s="372"/>
      <c r="G3972" s="372"/>
      <c r="H3972" s="372"/>
      <c r="I3972" s="372"/>
      <c r="J3972" s="372"/>
      <c r="K3972" s="372"/>
      <c r="L3972" s="84">
        <v>368.93</v>
      </c>
      <c r="M3972" s="85"/>
      <c r="N3972" s="88"/>
      <c r="AF3972" s="39"/>
      <c r="AG3972" s="47"/>
      <c r="AH3972" s="47"/>
      <c r="AN3972" s="47"/>
      <c r="AO3972" s="47"/>
      <c r="AP3972" s="3" t="s">
        <v>199</v>
      </c>
      <c r="AQ3972" s="47"/>
    </row>
    <row r="3973" spans="1:43" s="4" customFormat="1" ht="15" x14ac:dyDescent="0.25">
      <c r="A3973" s="83"/>
      <c r="B3973" s="49"/>
      <c r="C3973" s="372" t="s">
        <v>200</v>
      </c>
      <c r="D3973" s="372"/>
      <c r="E3973" s="372"/>
      <c r="F3973" s="372"/>
      <c r="G3973" s="372"/>
      <c r="H3973" s="372"/>
      <c r="I3973" s="372"/>
      <c r="J3973" s="372"/>
      <c r="K3973" s="372"/>
      <c r="L3973" s="84">
        <v>41.87</v>
      </c>
      <c r="M3973" s="85"/>
      <c r="N3973" s="86">
        <v>1463.78</v>
      </c>
      <c r="AF3973" s="39"/>
      <c r="AG3973" s="47"/>
      <c r="AH3973" s="47"/>
      <c r="AN3973" s="47"/>
      <c r="AO3973" s="47"/>
      <c r="AP3973" s="3" t="s">
        <v>200</v>
      </c>
      <c r="AQ3973" s="47"/>
    </row>
    <row r="3974" spans="1:43" s="4" customFormat="1" ht="15" x14ac:dyDescent="0.25">
      <c r="A3974" s="83"/>
      <c r="B3974" s="49"/>
      <c r="C3974" s="372" t="s">
        <v>201</v>
      </c>
      <c r="D3974" s="372"/>
      <c r="E3974" s="372"/>
      <c r="F3974" s="372"/>
      <c r="G3974" s="372"/>
      <c r="H3974" s="372"/>
      <c r="I3974" s="372"/>
      <c r="J3974" s="372"/>
      <c r="K3974" s="372"/>
      <c r="L3974" s="106">
        <v>11296.44</v>
      </c>
      <c r="M3974" s="85"/>
      <c r="N3974" s="88"/>
      <c r="AF3974" s="39"/>
      <c r="AG3974" s="47"/>
      <c r="AH3974" s="47"/>
      <c r="AN3974" s="47"/>
      <c r="AO3974" s="47"/>
      <c r="AP3974" s="3" t="s">
        <v>201</v>
      </c>
      <c r="AQ3974" s="47"/>
    </row>
    <row r="3975" spans="1:43" s="4" customFormat="1" ht="15" x14ac:dyDescent="0.25">
      <c r="A3975" s="83"/>
      <c r="B3975" s="49"/>
      <c r="C3975" s="372" t="s">
        <v>202</v>
      </c>
      <c r="D3975" s="372"/>
      <c r="E3975" s="372"/>
      <c r="F3975" s="372"/>
      <c r="G3975" s="372"/>
      <c r="H3975" s="372"/>
      <c r="I3975" s="372"/>
      <c r="J3975" s="372"/>
      <c r="K3975" s="372"/>
      <c r="L3975" s="84">
        <v>704.72</v>
      </c>
      <c r="M3975" s="85"/>
      <c r="N3975" s="86">
        <v>24636.83</v>
      </c>
      <c r="AF3975" s="39"/>
      <c r="AG3975" s="47"/>
      <c r="AH3975" s="47"/>
      <c r="AN3975" s="47"/>
      <c r="AO3975" s="47"/>
      <c r="AP3975" s="3" t="s">
        <v>202</v>
      </c>
      <c r="AQ3975" s="47"/>
    </row>
    <row r="3976" spans="1:43" s="4" customFormat="1" ht="15" x14ac:dyDescent="0.25">
      <c r="A3976" s="83"/>
      <c r="B3976" s="49"/>
      <c r="C3976" s="372" t="s">
        <v>203</v>
      </c>
      <c r="D3976" s="372"/>
      <c r="E3976" s="372"/>
      <c r="F3976" s="372"/>
      <c r="G3976" s="372"/>
      <c r="H3976" s="372"/>
      <c r="I3976" s="372"/>
      <c r="J3976" s="372"/>
      <c r="K3976" s="372"/>
      <c r="L3976" s="84">
        <v>445.72</v>
      </c>
      <c r="M3976" s="85"/>
      <c r="N3976" s="86">
        <v>15582.26</v>
      </c>
      <c r="AF3976" s="39"/>
      <c r="AG3976" s="47"/>
      <c r="AH3976" s="47"/>
      <c r="AN3976" s="47"/>
      <c r="AO3976" s="47"/>
      <c r="AP3976" s="3" t="s">
        <v>203</v>
      </c>
      <c r="AQ3976" s="47"/>
    </row>
    <row r="3977" spans="1:43" s="4" customFormat="1" ht="15" x14ac:dyDescent="0.25">
      <c r="A3977" s="83"/>
      <c r="B3977" s="49"/>
      <c r="C3977" s="372" t="s">
        <v>777</v>
      </c>
      <c r="D3977" s="372"/>
      <c r="E3977" s="372"/>
      <c r="F3977" s="372"/>
      <c r="G3977" s="372"/>
      <c r="H3977" s="372"/>
      <c r="I3977" s="372"/>
      <c r="J3977" s="372"/>
      <c r="K3977" s="372"/>
      <c r="L3977" s="106">
        <v>21642.22</v>
      </c>
      <c r="M3977" s="85"/>
      <c r="N3977" s="86">
        <v>256907.79</v>
      </c>
      <c r="AF3977" s="39"/>
      <c r="AG3977" s="47"/>
      <c r="AH3977" s="47"/>
      <c r="AN3977" s="47"/>
      <c r="AO3977" s="47"/>
      <c r="AP3977" s="3" t="s">
        <v>777</v>
      </c>
      <c r="AQ3977" s="47"/>
    </row>
    <row r="3978" spans="1:43" s="4" customFormat="1" ht="15" x14ac:dyDescent="0.25">
      <c r="A3978" s="83"/>
      <c r="B3978" s="49"/>
      <c r="C3978" s="372" t="s">
        <v>84</v>
      </c>
      <c r="D3978" s="372"/>
      <c r="E3978" s="372"/>
      <c r="F3978" s="372"/>
      <c r="G3978" s="372"/>
      <c r="H3978" s="372"/>
      <c r="I3978" s="372"/>
      <c r="J3978" s="372"/>
      <c r="K3978" s="372"/>
      <c r="L3978" s="87"/>
      <c r="M3978" s="85"/>
      <c r="N3978" s="88"/>
      <c r="AF3978" s="39"/>
      <c r="AG3978" s="47"/>
      <c r="AH3978" s="47"/>
      <c r="AN3978" s="47"/>
      <c r="AO3978" s="47"/>
      <c r="AP3978" s="3" t="s">
        <v>84</v>
      </c>
      <c r="AQ3978" s="47"/>
    </row>
    <row r="3979" spans="1:43" s="4" customFormat="1" ht="15" x14ac:dyDescent="0.25">
      <c r="A3979" s="83"/>
      <c r="B3979" s="49"/>
      <c r="C3979" s="372" t="s">
        <v>197</v>
      </c>
      <c r="D3979" s="372"/>
      <c r="E3979" s="372"/>
      <c r="F3979" s="372"/>
      <c r="G3979" s="372"/>
      <c r="H3979" s="372"/>
      <c r="I3979" s="372"/>
      <c r="J3979" s="372"/>
      <c r="K3979" s="372"/>
      <c r="L3979" s="84">
        <v>977.22</v>
      </c>
      <c r="M3979" s="85"/>
      <c r="N3979" s="86">
        <v>34163.620000000003</v>
      </c>
      <c r="AF3979" s="39"/>
      <c r="AG3979" s="47"/>
      <c r="AH3979" s="47"/>
      <c r="AN3979" s="47"/>
      <c r="AO3979" s="47"/>
      <c r="AP3979" s="3" t="s">
        <v>197</v>
      </c>
      <c r="AQ3979" s="47"/>
    </row>
    <row r="3980" spans="1:43" s="4" customFormat="1" ht="15" x14ac:dyDescent="0.25">
      <c r="A3980" s="83"/>
      <c r="B3980" s="49"/>
      <c r="C3980" s="372" t="s">
        <v>199</v>
      </c>
      <c r="D3980" s="372"/>
      <c r="E3980" s="372"/>
      <c r="F3980" s="372"/>
      <c r="G3980" s="372"/>
      <c r="H3980" s="372"/>
      <c r="I3980" s="372"/>
      <c r="J3980" s="372"/>
      <c r="K3980" s="372"/>
      <c r="L3980" s="84">
        <v>795.69</v>
      </c>
      <c r="M3980" s="85"/>
      <c r="N3980" s="88"/>
      <c r="AF3980" s="39"/>
      <c r="AG3980" s="47"/>
      <c r="AH3980" s="47"/>
      <c r="AN3980" s="47"/>
      <c r="AO3980" s="47"/>
      <c r="AP3980" s="3" t="s">
        <v>199</v>
      </c>
      <c r="AQ3980" s="47"/>
    </row>
    <row r="3981" spans="1:43" s="4" customFormat="1" ht="15" x14ac:dyDescent="0.25">
      <c r="A3981" s="83"/>
      <c r="B3981" s="49"/>
      <c r="C3981" s="372" t="s">
        <v>200</v>
      </c>
      <c r="D3981" s="372"/>
      <c r="E3981" s="372"/>
      <c r="F3981" s="372"/>
      <c r="G3981" s="372"/>
      <c r="H3981" s="372"/>
      <c r="I3981" s="372"/>
      <c r="J3981" s="372"/>
      <c r="K3981" s="372"/>
      <c r="L3981" s="84">
        <v>128.26</v>
      </c>
      <c r="M3981" s="85"/>
      <c r="N3981" s="86">
        <v>4483.97</v>
      </c>
      <c r="AF3981" s="39"/>
      <c r="AG3981" s="47"/>
      <c r="AH3981" s="47"/>
      <c r="AN3981" s="47"/>
      <c r="AO3981" s="47"/>
      <c r="AP3981" s="3" t="s">
        <v>200</v>
      </c>
      <c r="AQ3981" s="47"/>
    </row>
    <row r="3982" spans="1:43" s="4" customFormat="1" ht="15" x14ac:dyDescent="0.25">
      <c r="A3982" s="83"/>
      <c r="B3982" s="49"/>
      <c r="C3982" s="372" t="s">
        <v>201</v>
      </c>
      <c r="D3982" s="372"/>
      <c r="E3982" s="372"/>
      <c r="F3982" s="372"/>
      <c r="G3982" s="372"/>
      <c r="H3982" s="372"/>
      <c r="I3982" s="372"/>
      <c r="J3982" s="372"/>
      <c r="K3982" s="372"/>
      <c r="L3982" s="106">
        <v>18233.22</v>
      </c>
      <c r="M3982" s="85"/>
      <c r="N3982" s="88"/>
      <c r="AF3982" s="39"/>
      <c r="AG3982" s="47"/>
      <c r="AH3982" s="47"/>
      <c r="AN3982" s="47"/>
      <c r="AO3982" s="47"/>
      <c r="AP3982" s="3" t="s">
        <v>201</v>
      </c>
      <c r="AQ3982" s="47"/>
    </row>
    <row r="3983" spans="1:43" s="4" customFormat="1" ht="15" x14ac:dyDescent="0.25">
      <c r="A3983" s="83"/>
      <c r="B3983" s="49"/>
      <c r="C3983" s="372" t="s">
        <v>202</v>
      </c>
      <c r="D3983" s="372"/>
      <c r="E3983" s="372"/>
      <c r="F3983" s="372"/>
      <c r="G3983" s="372"/>
      <c r="H3983" s="372"/>
      <c r="I3983" s="372"/>
      <c r="J3983" s="372"/>
      <c r="K3983" s="372"/>
      <c r="L3983" s="106">
        <v>1072.3</v>
      </c>
      <c r="M3983" s="85"/>
      <c r="N3983" s="86">
        <v>37488.15</v>
      </c>
      <c r="AF3983" s="39"/>
      <c r="AG3983" s="47"/>
      <c r="AH3983" s="47"/>
      <c r="AN3983" s="47"/>
      <c r="AO3983" s="47"/>
      <c r="AP3983" s="3" t="s">
        <v>202</v>
      </c>
      <c r="AQ3983" s="47"/>
    </row>
    <row r="3984" spans="1:43" s="4" customFormat="1" ht="15" x14ac:dyDescent="0.25">
      <c r="A3984" s="83"/>
      <c r="B3984" s="49"/>
      <c r="C3984" s="372" t="s">
        <v>203</v>
      </c>
      <c r="D3984" s="372"/>
      <c r="E3984" s="372"/>
      <c r="F3984" s="372"/>
      <c r="G3984" s="372"/>
      <c r="H3984" s="372"/>
      <c r="I3984" s="372"/>
      <c r="J3984" s="372"/>
      <c r="K3984" s="372"/>
      <c r="L3984" s="84">
        <v>563.79</v>
      </c>
      <c r="M3984" s="85"/>
      <c r="N3984" s="86">
        <v>19710.27</v>
      </c>
      <c r="AF3984" s="39"/>
      <c r="AG3984" s="47"/>
      <c r="AH3984" s="47"/>
      <c r="AN3984" s="47"/>
      <c r="AO3984" s="47"/>
      <c r="AP3984" s="3" t="s">
        <v>203</v>
      </c>
      <c r="AQ3984" s="47"/>
    </row>
    <row r="3985" spans="1:43" s="4" customFormat="1" ht="15" x14ac:dyDescent="0.25">
      <c r="A3985" s="83"/>
      <c r="B3985" s="49"/>
      <c r="C3985" s="372" t="s">
        <v>92</v>
      </c>
      <c r="D3985" s="372"/>
      <c r="E3985" s="372"/>
      <c r="F3985" s="372"/>
      <c r="G3985" s="372"/>
      <c r="H3985" s="372"/>
      <c r="I3985" s="372"/>
      <c r="J3985" s="372"/>
      <c r="K3985" s="372"/>
      <c r="L3985" s="106">
        <v>1707.8</v>
      </c>
      <c r="M3985" s="85"/>
      <c r="N3985" s="86">
        <v>59704.71</v>
      </c>
      <c r="AF3985" s="39"/>
      <c r="AG3985" s="47"/>
      <c r="AH3985" s="47"/>
      <c r="AN3985" s="47"/>
      <c r="AO3985" s="47"/>
      <c r="AP3985" s="3" t="s">
        <v>92</v>
      </c>
      <c r="AQ3985" s="47"/>
    </row>
    <row r="3986" spans="1:43" s="4" customFormat="1" ht="15" x14ac:dyDescent="0.25">
      <c r="A3986" s="83"/>
      <c r="B3986" s="49"/>
      <c r="C3986" s="372" t="s">
        <v>93</v>
      </c>
      <c r="D3986" s="372"/>
      <c r="E3986" s="372"/>
      <c r="F3986" s="372"/>
      <c r="G3986" s="372"/>
      <c r="H3986" s="372"/>
      <c r="I3986" s="372"/>
      <c r="J3986" s="372"/>
      <c r="K3986" s="372"/>
      <c r="L3986" s="106">
        <v>1777.02</v>
      </c>
      <c r="M3986" s="85"/>
      <c r="N3986" s="86">
        <v>62124.98</v>
      </c>
      <c r="AF3986" s="39"/>
      <c r="AG3986" s="47"/>
      <c r="AH3986" s="47"/>
      <c r="AN3986" s="47"/>
      <c r="AO3986" s="47"/>
      <c r="AP3986" s="3" t="s">
        <v>93</v>
      </c>
      <c r="AQ3986" s="47"/>
    </row>
    <row r="3987" spans="1:43" s="4" customFormat="1" ht="15" x14ac:dyDescent="0.25">
      <c r="A3987" s="83"/>
      <c r="B3987" s="49"/>
      <c r="C3987" s="372" t="s">
        <v>94</v>
      </c>
      <c r="D3987" s="372"/>
      <c r="E3987" s="372"/>
      <c r="F3987" s="372"/>
      <c r="G3987" s="372"/>
      <c r="H3987" s="372"/>
      <c r="I3987" s="372"/>
      <c r="J3987" s="372"/>
      <c r="K3987" s="372"/>
      <c r="L3987" s="106">
        <v>1009.51</v>
      </c>
      <c r="M3987" s="85"/>
      <c r="N3987" s="86">
        <v>35292.53</v>
      </c>
      <c r="AF3987" s="39"/>
      <c r="AG3987" s="47"/>
      <c r="AH3987" s="47"/>
      <c r="AN3987" s="47"/>
      <c r="AO3987" s="47"/>
      <c r="AP3987" s="3" t="s">
        <v>94</v>
      </c>
      <c r="AQ3987" s="47"/>
    </row>
    <row r="3988" spans="1:43" s="4" customFormat="1" ht="15" x14ac:dyDescent="0.25">
      <c r="A3988" s="83"/>
      <c r="B3988" s="89"/>
      <c r="C3988" s="373" t="s">
        <v>1325</v>
      </c>
      <c r="D3988" s="373"/>
      <c r="E3988" s="373"/>
      <c r="F3988" s="373"/>
      <c r="G3988" s="373"/>
      <c r="H3988" s="373"/>
      <c r="I3988" s="373"/>
      <c r="J3988" s="373"/>
      <c r="K3988" s="373"/>
      <c r="L3988" s="93">
        <v>35018.480000000003</v>
      </c>
      <c r="M3988" s="91"/>
      <c r="N3988" s="92">
        <v>417779.9</v>
      </c>
      <c r="AF3988" s="39"/>
      <c r="AG3988" s="47"/>
      <c r="AH3988" s="47"/>
      <c r="AN3988" s="47"/>
      <c r="AO3988" s="47"/>
      <c r="AQ3988" s="47" t="s">
        <v>1325</v>
      </c>
    </row>
    <row r="3989" spans="1:43" s="4" customFormat="1" ht="15" x14ac:dyDescent="0.25">
      <c r="A3989" s="83"/>
      <c r="B3989" s="49"/>
      <c r="C3989" s="372" t="s">
        <v>84</v>
      </c>
      <c r="D3989" s="372"/>
      <c r="E3989" s="372"/>
      <c r="F3989" s="372"/>
      <c r="G3989" s="372"/>
      <c r="H3989" s="372"/>
      <c r="I3989" s="372"/>
      <c r="J3989" s="372"/>
      <c r="K3989" s="372"/>
      <c r="L3989" s="87"/>
      <c r="M3989" s="85"/>
      <c r="N3989" s="88"/>
      <c r="AF3989" s="39"/>
      <c r="AG3989" s="47"/>
      <c r="AH3989" s="47"/>
      <c r="AN3989" s="47"/>
      <c r="AO3989" s="47"/>
      <c r="AP3989" s="3" t="s">
        <v>84</v>
      </c>
      <c r="AQ3989" s="47"/>
    </row>
    <row r="3990" spans="1:43" s="4" customFormat="1" ht="15" x14ac:dyDescent="0.25">
      <c r="A3990" s="83"/>
      <c r="B3990" s="49"/>
      <c r="C3990" s="372" t="s">
        <v>241</v>
      </c>
      <c r="D3990" s="372"/>
      <c r="E3990" s="372"/>
      <c r="F3990" s="372"/>
      <c r="G3990" s="372"/>
      <c r="H3990" s="372"/>
      <c r="I3990" s="372"/>
      <c r="J3990" s="372"/>
      <c r="K3990" s="372"/>
      <c r="L3990" s="106">
        <v>3856.58</v>
      </c>
      <c r="M3990" s="85"/>
      <c r="N3990" s="86">
        <v>32973.769999999997</v>
      </c>
      <c r="AF3990" s="39"/>
      <c r="AG3990" s="47"/>
      <c r="AH3990" s="47"/>
      <c r="AN3990" s="47"/>
      <c r="AO3990" s="47"/>
      <c r="AP3990" s="3" t="s">
        <v>241</v>
      </c>
      <c r="AQ3990" s="47"/>
    </row>
    <row r="3991" spans="1:43" s="4" customFormat="1" ht="15" x14ac:dyDescent="0.25">
      <c r="A3991" s="378" t="s">
        <v>1326</v>
      </c>
      <c r="B3991" s="379"/>
      <c r="C3991" s="379"/>
      <c r="D3991" s="379"/>
      <c r="E3991" s="379"/>
      <c r="F3991" s="379"/>
      <c r="G3991" s="379"/>
      <c r="H3991" s="379"/>
      <c r="I3991" s="379"/>
      <c r="J3991" s="379"/>
      <c r="K3991" s="379"/>
      <c r="L3991" s="379"/>
      <c r="M3991" s="379"/>
      <c r="N3991" s="380"/>
      <c r="AF3991" s="39" t="s">
        <v>1326</v>
      </c>
      <c r="AG3991" s="47"/>
      <c r="AH3991" s="47"/>
      <c r="AN3991" s="47"/>
      <c r="AO3991" s="47"/>
      <c r="AQ3991" s="47"/>
    </row>
    <row r="3992" spans="1:43" s="4" customFormat="1" ht="15" x14ac:dyDescent="0.25">
      <c r="A3992" s="381" t="s">
        <v>1327</v>
      </c>
      <c r="B3992" s="382"/>
      <c r="C3992" s="382"/>
      <c r="D3992" s="382"/>
      <c r="E3992" s="382"/>
      <c r="F3992" s="382"/>
      <c r="G3992" s="382"/>
      <c r="H3992" s="382"/>
      <c r="I3992" s="382"/>
      <c r="J3992" s="382"/>
      <c r="K3992" s="382"/>
      <c r="L3992" s="382"/>
      <c r="M3992" s="382"/>
      <c r="N3992" s="383"/>
      <c r="AF3992" s="39"/>
      <c r="AG3992" s="47" t="s">
        <v>1327</v>
      </c>
      <c r="AH3992" s="47"/>
      <c r="AN3992" s="47"/>
      <c r="AO3992" s="47"/>
      <c r="AQ3992" s="47"/>
    </row>
    <row r="3993" spans="1:43" s="4" customFormat="1" ht="57" x14ac:dyDescent="0.25">
      <c r="A3993" s="40" t="s">
        <v>1328</v>
      </c>
      <c r="B3993" s="41" t="s">
        <v>659</v>
      </c>
      <c r="C3993" s="374" t="s">
        <v>660</v>
      </c>
      <c r="D3993" s="374"/>
      <c r="E3993" s="374"/>
      <c r="F3993" s="42" t="s">
        <v>661</v>
      </c>
      <c r="G3993" s="43">
        <v>0.34200000000000003</v>
      </c>
      <c r="H3993" s="44">
        <v>1</v>
      </c>
      <c r="I3993" s="116">
        <v>0.34200000000000003</v>
      </c>
      <c r="J3993" s="45"/>
      <c r="K3993" s="43"/>
      <c r="L3993" s="45"/>
      <c r="M3993" s="43"/>
      <c r="N3993" s="46"/>
      <c r="AF3993" s="39"/>
      <c r="AG3993" s="47"/>
      <c r="AH3993" s="47" t="s">
        <v>660</v>
      </c>
      <c r="AN3993" s="47"/>
      <c r="AO3993" s="47"/>
      <c r="AQ3993" s="47"/>
    </row>
    <row r="3994" spans="1:43" s="4" customFormat="1" ht="15" x14ac:dyDescent="0.25">
      <c r="A3994" s="69"/>
      <c r="B3994" s="50"/>
      <c r="C3994" s="372" t="s">
        <v>1144</v>
      </c>
      <c r="D3994" s="372"/>
      <c r="E3994" s="372"/>
      <c r="F3994" s="372"/>
      <c r="G3994" s="372"/>
      <c r="H3994" s="372"/>
      <c r="I3994" s="372"/>
      <c r="J3994" s="372"/>
      <c r="K3994" s="372"/>
      <c r="L3994" s="372"/>
      <c r="M3994" s="372"/>
      <c r="N3994" s="377"/>
      <c r="AF3994" s="39"/>
      <c r="AG3994" s="47"/>
      <c r="AH3994" s="47"/>
      <c r="AI3994" s="3" t="s">
        <v>1144</v>
      </c>
      <c r="AN3994" s="47"/>
      <c r="AO3994" s="47"/>
      <c r="AQ3994" s="47"/>
    </row>
    <row r="3995" spans="1:43" s="4" customFormat="1" ht="22.5" x14ac:dyDescent="0.25">
      <c r="A3995" s="103"/>
      <c r="B3995" s="49" t="s">
        <v>217</v>
      </c>
      <c r="C3995" s="368" t="s">
        <v>218</v>
      </c>
      <c r="D3995" s="368"/>
      <c r="E3995" s="368"/>
      <c r="F3995" s="368"/>
      <c r="G3995" s="368"/>
      <c r="H3995" s="368"/>
      <c r="I3995" s="368"/>
      <c r="J3995" s="368"/>
      <c r="K3995" s="368"/>
      <c r="L3995" s="368"/>
      <c r="M3995" s="368"/>
      <c r="N3995" s="376"/>
      <c r="AF3995" s="39"/>
      <c r="AG3995" s="47"/>
      <c r="AH3995" s="47"/>
      <c r="AJ3995" s="3" t="s">
        <v>218</v>
      </c>
      <c r="AN3995" s="47"/>
      <c r="AO3995" s="47"/>
      <c r="AQ3995" s="47"/>
    </row>
    <row r="3996" spans="1:43" s="4" customFormat="1" ht="15" x14ac:dyDescent="0.25">
      <c r="A3996" s="48"/>
      <c r="B3996" s="49" t="s">
        <v>58</v>
      </c>
      <c r="C3996" s="372" t="s">
        <v>62</v>
      </c>
      <c r="D3996" s="372"/>
      <c r="E3996" s="372"/>
      <c r="F3996" s="51"/>
      <c r="G3996" s="52"/>
      <c r="H3996" s="52"/>
      <c r="I3996" s="52"/>
      <c r="J3996" s="53">
        <v>620.42999999999995</v>
      </c>
      <c r="K3996" s="54">
        <v>1.1499999999999999</v>
      </c>
      <c r="L3996" s="53">
        <v>244.02</v>
      </c>
      <c r="M3996" s="54">
        <v>34.96</v>
      </c>
      <c r="N3996" s="55">
        <v>8530.94</v>
      </c>
      <c r="AF3996" s="39"/>
      <c r="AG3996" s="47"/>
      <c r="AH3996" s="47"/>
      <c r="AK3996" s="3" t="s">
        <v>62</v>
      </c>
      <c r="AN3996" s="47"/>
      <c r="AO3996" s="47"/>
      <c r="AQ3996" s="47"/>
    </row>
    <row r="3997" spans="1:43" s="4" customFormat="1" ht="15" x14ac:dyDescent="0.25">
      <c r="A3997" s="48"/>
      <c r="B3997" s="49" t="s">
        <v>73</v>
      </c>
      <c r="C3997" s="372" t="s">
        <v>175</v>
      </c>
      <c r="D3997" s="372"/>
      <c r="E3997" s="372"/>
      <c r="F3997" s="51"/>
      <c r="G3997" s="52"/>
      <c r="H3997" s="52"/>
      <c r="I3997" s="52"/>
      <c r="J3997" s="107">
        <v>3092.82</v>
      </c>
      <c r="K3997" s="54">
        <v>1.1499999999999999</v>
      </c>
      <c r="L3997" s="107">
        <v>1216.4100000000001</v>
      </c>
      <c r="M3997" s="52"/>
      <c r="N3997" s="58"/>
      <c r="AF3997" s="39"/>
      <c r="AG3997" s="47"/>
      <c r="AH3997" s="47"/>
      <c r="AK3997" s="3" t="s">
        <v>175</v>
      </c>
      <c r="AN3997" s="47"/>
      <c r="AO3997" s="47"/>
      <c r="AQ3997" s="47"/>
    </row>
    <row r="3998" spans="1:43" s="4" customFormat="1" ht="15" x14ac:dyDescent="0.25">
      <c r="A3998" s="48"/>
      <c r="B3998" s="49" t="s">
        <v>78</v>
      </c>
      <c r="C3998" s="372" t="s">
        <v>176</v>
      </c>
      <c r="D3998" s="372"/>
      <c r="E3998" s="372"/>
      <c r="F3998" s="51"/>
      <c r="G3998" s="52"/>
      <c r="H3998" s="52"/>
      <c r="I3998" s="52"/>
      <c r="J3998" s="53">
        <v>399.08</v>
      </c>
      <c r="K3998" s="54">
        <v>1.1499999999999999</v>
      </c>
      <c r="L3998" s="53">
        <v>156.96</v>
      </c>
      <c r="M3998" s="54">
        <v>34.96</v>
      </c>
      <c r="N3998" s="55">
        <v>5487.32</v>
      </c>
      <c r="AF3998" s="39"/>
      <c r="AG3998" s="47"/>
      <c r="AH3998" s="47"/>
      <c r="AK3998" s="3" t="s">
        <v>176</v>
      </c>
      <c r="AN3998" s="47"/>
      <c r="AO3998" s="47"/>
      <c r="AQ3998" s="47"/>
    </row>
    <row r="3999" spans="1:43" s="4" customFormat="1" ht="15" x14ac:dyDescent="0.25">
      <c r="A3999" s="48"/>
      <c r="B3999" s="49" t="s">
        <v>122</v>
      </c>
      <c r="C3999" s="372" t="s">
        <v>177</v>
      </c>
      <c r="D3999" s="372"/>
      <c r="E3999" s="372"/>
      <c r="F3999" s="51"/>
      <c r="G3999" s="52"/>
      <c r="H3999" s="52"/>
      <c r="I3999" s="52"/>
      <c r="J3999" s="107">
        <v>7435.74</v>
      </c>
      <c r="K3999" s="52"/>
      <c r="L3999" s="107">
        <v>2543.02</v>
      </c>
      <c r="M3999" s="52"/>
      <c r="N3999" s="58"/>
      <c r="AF3999" s="39"/>
      <c r="AG3999" s="47"/>
      <c r="AH3999" s="47"/>
      <c r="AK3999" s="3" t="s">
        <v>177</v>
      </c>
      <c r="AN3999" s="47"/>
      <c r="AO3999" s="47"/>
      <c r="AQ3999" s="47"/>
    </row>
    <row r="4000" spans="1:43" s="4" customFormat="1" ht="15" x14ac:dyDescent="0.25">
      <c r="A4000" s="56"/>
      <c r="B4000" s="49"/>
      <c r="C4000" s="372" t="s">
        <v>63</v>
      </c>
      <c r="D4000" s="372"/>
      <c r="E4000" s="372"/>
      <c r="F4000" s="51" t="s">
        <v>64</v>
      </c>
      <c r="G4000" s="54">
        <v>65.239999999999995</v>
      </c>
      <c r="H4000" s="54">
        <v>1.1499999999999999</v>
      </c>
      <c r="I4000" s="117">
        <v>25.658892000000002</v>
      </c>
      <c r="J4000" s="57"/>
      <c r="K4000" s="52"/>
      <c r="L4000" s="57"/>
      <c r="M4000" s="52"/>
      <c r="N4000" s="58"/>
      <c r="AF4000" s="39"/>
      <c r="AG4000" s="47"/>
      <c r="AH4000" s="47"/>
      <c r="AL4000" s="3" t="s">
        <v>63</v>
      </c>
      <c r="AN4000" s="47"/>
      <c r="AO4000" s="47"/>
      <c r="AQ4000" s="47"/>
    </row>
    <row r="4001" spans="1:43" s="4" customFormat="1" ht="15" x14ac:dyDescent="0.25">
      <c r="A4001" s="56"/>
      <c r="B4001" s="49"/>
      <c r="C4001" s="372" t="s">
        <v>178</v>
      </c>
      <c r="D4001" s="372"/>
      <c r="E4001" s="372"/>
      <c r="F4001" s="51" t="s">
        <v>64</v>
      </c>
      <c r="G4001" s="54">
        <v>37.51</v>
      </c>
      <c r="H4001" s="54">
        <v>1.1499999999999999</v>
      </c>
      <c r="I4001" s="117">
        <v>14.752682999999999</v>
      </c>
      <c r="J4001" s="57"/>
      <c r="K4001" s="52"/>
      <c r="L4001" s="57"/>
      <c r="M4001" s="52"/>
      <c r="N4001" s="58"/>
      <c r="AF4001" s="39"/>
      <c r="AG4001" s="47"/>
      <c r="AH4001" s="47"/>
      <c r="AL4001" s="3" t="s">
        <v>178</v>
      </c>
      <c r="AN4001" s="47"/>
      <c r="AO4001" s="47"/>
      <c r="AQ4001" s="47"/>
    </row>
    <row r="4002" spans="1:43" s="4" customFormat="1" ht="15" x14ac:dyDescent="0.25">
      <c r="A4002" s="48"/>
      <c r="B4002" s="49"/>
      <c r="C4002" s="375" t="s">
        <v>65</v>
      </c>
      <c r="D4002" s="375"/>
      <c r="E4002" s="375"/>
      <c r="F4002" s="59"/>
      <c r="G4002" s="60"/>
      <c r="H4002" s="60"/>
      <c r="I4002" s="60"/>
      <c r="J4002" s="108">
        <v>11148.99</v>
      </c>
      <c r="K4002" s="60"/>
      <c r="L4002" s="108">
        <v>4003.45</v>
      </c>
      <c r="M4002" s="60"/>
      <c r="N4002" s="62"/>
      <c r="AF4002" s="39"/>
      <c r="AG4002" s="47"/>
      <c r="AH4002" s="47"/>
      <c r="AM4002" s="3" t="s">
        <v>65</v>
      </c>
      <c r="AN4002" s="47"/>
      <c r="AO4002" s="47"/>
      <c r="AQ4002" s="47"/>
    </row>
    <row r="4003" spans="1:43" s="4" customFormat="1" ht="15" x14ac:dyDescent="0.25">
      <c r="A4003" s="56"/>
      <c r="B4003" s="49"/>
      <c r="C4003" s="372" t="s">
        <v>66</v>
      </c>
      <c r="D4003" s="372"/>
      <c r="E4003" s="372"/>
      <c r="F4003" s="51"/>
      <c r="G4003" s="52"/>
      <c r="H4003" s="52"/>
      <c r="I4003" s="52"/>
      <c r="J4003" s="57"/>
      <c r="K4003" s="52"/>
      <c r="L4003" s="53">
        <v>400.98</v>
      </c>
      <c r="M4003" s="52"/>
      <c r="N4003" s="55">
        <v>14018.26</v>
      </c>
      <c r="AF4003" s="39"/>
      <c r="AG4003" s="47"/>
      <c r="AH4003" s="47"/>
      <c r="AL4003" s="3" t="s">
        <v>66</v>
      </c>
      <c r="AN4003" s="47"/>
      <c r="AO4003" s="47"/>
      <c r="AQ4003" s="47"/>
    </row>
    <row r="4004" spans="1:43" s="4" customFormat="1" ht="15" x14ac:dyDescent="0.25">
      <c r="A4004" s="56"/>
      <c r="B4004" s="49" t="s">
        <v>663</v>
      </c>
      <c r="C4004" s="372" t="s">
        <v>664</v>
      </c>
      <c r="D4004" s="372"/>
      <c r="E4004" s="372"/>
      <c r="F4004" s="51" t="s">
        <v>69</v>
      </c>
      <c r="G4004" s="63">
        <v>103</v>
      </c>
      <c r="H4004" s="52"/>
      <c r="I4004" s="63">
        <v>103</v>
      </c>
      <c r="J4004" s="57"/>
      <c r="K4004" s="52"/>
      <c r="L4004" s="53">
        <v>413.01</v>
      </c>
      <c r="M4004" s="52"/>
      <c r="N4004" s="55">
        <v>14438.81</v>
      </c>
      <c r="AF4004" s="39"/>
      <c r="AG4004" s="47"/>
      <c r="AH4004" s="47"/>
      <c r="AL4004" s="3" t="s">
        <v>664</v>
      </c>
      <c r="AN4004" s="47"/>
      <c r="AO4004" s="47"/>
      <c r="AQ4004" s="47"/>
    </row>
    <row r="4005" spans="1:43" s="4" customFormat="1" ht="15" x14ac:dyDescent="0.25">
      <c r="A4005" s="56"/>
      <c r="B4005" s="49" t="s">
        <v>665</v>
      </c>
      <c r="C4005" s="372" t="s">
        <v>666</v>
      </c>
      <c r="D4005" s="372"/>
      <c r="E4005" s="372"/>
      <c r="F4005" s="51" t="s">
        <v>69</v>
      </c>
      <c r="G4005" s="63">
        <v>60</v>
      </c>
      <c r="H4005" s="52"/>
      <c r="I4005" s="63">
        <v>60</v>
      </c>
      <c r="J4005" s="57"/>
      <c r="K4005" s="52"/>
      <c r="L4005" s="53">
        <v>240.59</v>
      </c>
      <c r="M4005" s="52"/>
      <c r="N4005" s="55">
        <v>8410.9599999999991</v>
      </c>
      <c r="AF4005" s="39"/>
      <c r="AG4005" s="47"/>
      <c r="AH4005" s="47"/>
      <c r="AL4005" s="3" t="s">
        <v>666</v>
      </c>
      <c r="AN4005" s="47"/>
      <c r="AO4005" s="47"/>
      <c r="AQ4005" s="47"/>
    </row>
    <row r="4006" spans="1:43" s="4" customFormat="1" ht="15" x14ac:dyDescent="0.25">
      <c r="A4006" s="65"/>
      <c r="B4006" s="66"/>
      <c r="C4006" s="374" t="s">
        <v>72</v>
      </c>
      <c r="D4006" s="374"/>
      <c r="E4006" s="374"/>
      <c r="F4006" s="42"/>
      <c r="G4006" s="43"/>
      <c r="H4006" s="43"/>
      <c r="I4006" s="43"/>
      <c r="J4006" s="45"/>
      <c r="K4006" s="43"/>
      <c r="L4006" s="105">
        <v>4657.05</v>
      </c>
      <c r="M4006" s="60"/>
      <c r="N4006" s="46"/>
      <c r="AF4006" s="39"/>
      <c r="AG4006" s="47"/>
      <c r="AH4006" s="47"/>
      <c r="AN4006" s="47" t="s">
        <v>72</v>
      </c>
      <c r="AO4006" s="47"/>
      <c r="AQ4006" s="47"/>
    </row>
    <row r="4007" spans="1:43" s="4" customFormat="1" ht="22.5" x14ac:dyDescent="0.25">
      <c r="A4007" s="40" t="s">
        <v>1329</v>
      </c>
      <c r="B4007" s="41" t="s">
        <v>668</v>
      </c>
      <c r="C4007" s="374" t="s">
        <v>1138</v>
      </c>
      <c r="D4007" s="374"/>
      <c r="E4007" s="374"/>
      <c r="F4007" s="42" t="s">
        <v>231</v>
      </c>
      <c r="G4007" s="43">
        <v>348.84</v>
      </c>
      <c r="H4007" s="44">
        <v>1</v>
      </c>
      <c r="I4007" s="68">
        <v>348.84</v>
      </c>
      <c r="J4007" s="67">
        <v>267.92</v>
      </c>
      <c r="K4007" s="43"/>
      <c r="L4007" s="105">
        <v>10931.14</v>
      </c>
      <c r="M4007" s="68">
        <v>8.5500000000000007</v>
      </c>
      <c r="N4007" s="115">
        <v>93461.21</v>
      </c>
      <c r="AF4007" s="39"/>
      <c r="AG4007" s="47"/>
      <c r="AH4007" s="47" t="s">
        <v>1138</v>
      </c>
      <c r="AN4007" s="47"/>
      <c r="AO4007" s="47"/>
      <c r="AQ4007" s="47"/>
    </row>
    <row r="4008" spans="1:43" s="4" customFormat="1" ht="15" x14ac:dyDescent="0.25">
      <c r="A4008" s="69"/>
      <c r="B4008" s="50"/>
      <c r="C4008" s="372" t="s">
        <v>1146</v>
      </c>
      <c r="D4008" s="372"/>
      <c r="E4008" s="372"/>
      <c r="F4008" s="372"/>
      <c r="G4008" s="372"/>
      <c r="H4008" s="372"/>
      <c r="I4008" s="372"/>
      <c r="J4008" s="372"/>
      <c r="K4008" s="372"/>
      <c r="L4008" s="372"/>
      <c r="M4008" s="372"/>
      <c r="N4008" s="377"/>
      <c r="AF4008" s="39"/>
      <c r="AG4008" s="47"/>
      <c r="AH4008" s="47"/>
      <c r="AI4008" s="3" t="s">
        <v>1146</v>
      </c>
      <c r="AN4008" s="47"/>
      <c r="AO4008" s="47"/>
      <c r="AQ4008" s="47"/>
    </row>
    <row r="4009" spans="1:43" s="4" customFormat="1" ht="15" x14ac:dyDescent="0.25">
      <c r="A4009" s="65"/>
      <c r="B4009" s="66"/>
      <c r="C4009" s="374" t="s">
        <v>72</v>
      </c>
      <c r="D4009" s="374"/>
      <c r="E4009" s="374"/>
      <c r="F4009" s="42"/>
      <c r="G4009" s="43"/>
      <c r="H4009" s="43"/>
      <c r="I4009" s="43"/>
      <c r="J4009" s="45"/>
      <c r="K4009" s="43"/>
      <c r="L4009" s="105">
        <v>10931.14</v>
      </c>
      <c r="M4009" s="60"/>
      <c r="N4009" s="115">
        <v>93461.21</v>
      </c>
      <c r="AF4009" s="39"/>
      <c r="AG4009" s="47"/>
      <c r="AH4009" s="47"/>
      <c r="AN4009" s="47" t="s">
        <v>72</v>
      </c>
      <c r="AO4009" s="47"/>
      <c r="AQ4009" s="47"/>
    </row>
    <row r="4010" spans="1:43" s="4" customFormat="1" ht="23.25" x14ac:dyDescent="0.25">
      <c r="A4010" s="40" t="s">
        <v>1330</v>
      </c>
      <c r="B4010" s="41" t="s">
        <v>672</v>
      </c>
      <c r="C4010" s="374" t="s">
        <v>1214</v>
      </c>
      <c r="D4010" s="374"/>
      <c r="E4010" s="374"/>
      <c r="F4010" s="42" t="s">
        <v>674</v>
      </c>
      <c r="G4010" s="43">
        <v>0.04</v>
      </c>
      <c r="H4010" s="44">
        <v>1</v>
      </c>
      <c r="I4010" s="68">
        <v>0.04</v>
      </c>
      <c r="J4010" s="105">
        <v>7182</v>
      </c>
      <c r="K4010" s="43"/>
      <c r="L4010" s="67">
        <v>287.27999999999997</v>
      </c>
      <c r="M4010" s="43"/>
      <c r="N4010" s="46"/>
      <c r="AF4010" s="39"/>
      <c r="AG4010" s="47"/>
      <c r="AH4010" s="47" t="s">
        <v>1214</v>
      </c>
      <c r="AN4010" s="47"/>
      <c r="AO4010" s="47"/>
      <c r="AQ4010" s="47"/>
    </row>
    <row r="4011" spans="1:43" s="4" customFormat="1" ht="15" x14ac:dyDescent="0.25">
      <c r="A4011" s="69"/>
      <c r="B4011" s="50"/>
      <c r="C4011" s="372" t="s">
        <v>675</v>
      </c>
      <c r="D4011" s="372"/>
      <c r="E4011" s="372"/>
      <c r="F4011" s="372"/>
      <c r="G4011" s="372"/>
      <c r="H4011" s="372"/>
      <c r="I4011" s="372"/>
      <c r="J4011" s="372"/>
      <c r="K4011" s="372"/>
      <c r="L4011" s="372"/>
      <c r="M4011" s="372"/>
      <c r="N4011" s="377"/>
      <c r="AF4011" s="39"/>
      <c r="AG4011" s="47"/>
      <c r="AH4011" s="47"/>
      <c r="AI4011" s="3" t="s">
        <v>675</v>
      </c>
      <c r="AN4011" s="47"/>
      <c r="AO4011" s="47"/>
      <c r="AQ4011" s="47"/>
    </row>
    <row r="4012" spans="1:43" s="4" customFormat="1" ht="15" x14ac:dyDescent="0.25">
      <c r="A4012" s="65"/>
      <c r="B4012" s="66"/>
      <c r="C4012" s="374" t="s">
        <v>72</v>
      </c>
      <c r="D4012" s="374"/>
      <c r="E4012" s="374"/>
      <c r="F4012" s="42"/>
      <c r="G4012" s="43"/>
      <c r="H4012" s="43"/>
      <c r="I4012" s="43"/>
      <c r="J4012" s="45"/>
      <c r="K4012" s="43"/>
      <c r="L4012" s="67">
        <v>287.27999999999997</v>
      </c>
      <c r="M4012" s="60"/>
      <c r="N4012" s="46"/>
      <c r="AF4012" s="39"/>
      <c r="AG4012" s="47"/>
      <c r="AH4012" s="47"/>
      <c r="AN4012" s="47" t="s">
        <v>72</v>
      </c>
      <c r="AO4012" s="47"/>
      <c r="AQ4012" s="47"/>
    </row>
    <row r="4013" spans="1:43" s="4" customFormat="1" ht="34.5" x14ac:dyDescent="0.25">
      <c r="A4013" s="40" t="s">
        <v>1331</v>
      </c>
      <c r="B4013" s="41" t="s">
        <v>886</v>
      </c>
      <c r="C4013" s="374" t="s">
        <v>887</v>
      </c>
      <c r="D4013" s="374"/>
      <c r="E4013" s="374"/>
      <c r="F4013" s="42" t="s">
        <v>61</v>
      </c>
      <c r="G4013" s="43">
        <v>3</v>
      </c>
      <c r="H4013" s="44">
        <v>1</v>
      </c>
      <c r="I4013" s="44">
        <v>3</v>
      </c>
      <c r="J4013" s="45"/>
      <c r="K4013" s="43"/>
      <c r="L4013" s="45"/>
      <c r="M4013" s="43"/>
      <c r="N4013" s="46"/>
      <c r="AF4013" s="39"/>
      <c r="AG4013" s="47"/>
      <c r="AH4013" s="47" t="s">
        <v>887</v>
      </c>
      <c r="AN4013" s="47"/>
      <c r="AO4013" s="47"/>
      <c r="AQ4013" s="47"/>
    </row>
    <row r="4014" spans="1:43" s="4" customFormat="1" ht="22.5" x14ac:dyDescent="0.25">
      <c r="A4014" s="103"/>
      <c r="B4014" s="49" t="s">
        <v>217</v>
      </c>
      <c r="C4014" s="368" t="s">
        <v>218</v>
      </c>
      <c r="D4014" s="368"/>
      <c r="E4014" s="368"/>
      <c r="F4014" s="368"/>
      <c r="G4014" s="368"/>
      <c r="H4014" s="368"/>
      <c r="I4014" s="368"/>
      <c r="J4014" s="368"/>
      <c r="K4014" s="368"/>
      <c r="L4014" s="368"/>
      <c r="M4014" s="368"/>
      <c r="N4014" s="376"/>
      <c r="AF4014" s="39"/>
      <c r="AG4014" s="47"/>
      <c r="AH4014" s="47"/>
      <c r="AJ4014" s="3" t="s">
        <v>218</v>
      </c>
      <c r="AN4014" s="47"/>
      <c r="AO4014" s="47"/>
      <c r="AQ4014" s="47"/>
    </row>
    <row r="4015" spans="1:43" s="4" customFormat="1" ht="15" x14ac:dyDescent="0.25">
      <c r="A4015" s="48"/>
      <c r="B4015" s="49" t="s">
        <v>58</v>
      </c>
      <c r="C4015" s="372" t="s">
        <v>62</v>
      </c>
      <c r="D4015" s="372"/>
      <c r="E4015" s="372"/>
      <c r="F4015" s="51"/>
      <c r="G4015" s="52"/>
      <c r="H4015" s="52"/>
      <c r="I4015" s="52"/>
      <c r="J4015" s="53">
        <v>9.4499999999999993</v>
      </c>
      <c r="K4015" s="54">
        <v>1.1499999999999999</v>
      </c>
      <c r="L4015" s="53">
        <v>32.6</v>
      </c>
      <c r="M4015" s="54">
        <v>34.96</v>
      </c>
      <c r="N4015" s="55">
        <v>1139.7</v>
      </c>
      <c r="AF4015" s="39"/>
      <c r="AG4015" s="47"/>
      <c r="AH4015" s="47"/>
      <c r="AK4015" s="3" t="s">
        <v>62</v>
      </c>
      <c r="AN4015" s="47"/>
      <c r="AO4015" s="47"/>
      <c r="AQ4015" s="47"/>
    </row>
    <row r="4016" spans="1:43" s="4" customFormat="1" ht="15" x14ac:dyDescent="0.25">
      <c r="A4016" s="48"/>
      <c r="B4016" s="49" t="s">
        <v>73</v>
      </c>
      <c r="C4016" s="372" t="s">
        <v>175</v>
      </c>
      <c r="D4016" s="372"/>
      <c r="E4016" s="372"/>
      <c r="F4016" s="51"/>
      <c r="G4016" s="52"/>
      <c r="H4016" s="52"/>
      <c r="I4016" s="52"/>
      <c r="J4016" s="53">
        <v>18.11</v>
      </c>
      <c r="K4016" s="54">
        <v>1.1499999999999999</v>
      </c>
      <c r="L4016" s="53">
        <v>62.48</v>
      </c>
      <c r="M4016" s="52"/>
      <c r="N4016" s="58"/>
      <c r="AF4016" s="39"/>
      <c r="AG4016" s="47"/>
      <c r="AH4016" s="47"/>
      <c r="AK4016" s="3" t="s">
        <v>175</v>
      </c>
      <c r="AN4016" s="47"/>
      <c r="AO4016" s="47"/>
      <c r="AQ4016" s="47"/>
    </row>
    <row r="4017" spans="1:43" s="4" customFormat="1" ht="15" x14ac:dyDescent="0.25">
      <c r="A4017" s="48"/>
      <c r="B4017" s="49" t="s">
        <v>78</v>
      </c>
      <c r="C4017" s="372" t="s">
        <v>176</v>
      </c>
      <c r="D4017" s="372"/>
      <c r="E4017" s="372"/>
      <c r="F4017" s="51"/>
      <c r="G4017" s="52"/>
      <c r="H4017" s="52"/>
      <c r="I4017" s="52"/>
      <c r="J4017" s="53">
        <v>2.5099999999999998</v>
      </c>
      <c r="K4017" s="54">
        <v>1.1499999999999999</v>
      </c>
      <c r="L4017" s="53">
        <v>8.66</v>
      </c>
      <c r="M4017" s="54">
        <v>34.96</v>
      </c>
      <c r="N4017" s="64">
        <v>302.75</v>
      </c>
      <c r="AF4017" s="39"/>
      <c r="AG4017" s="47"/>
      <c r="AH4017" s="47"/>
      <c r="AK4017" s="3" t="s">
        <v>176</v>
      </c>
      <c r="AN4017" s="47"/>
      <c r="AO4017" s="47"/>
      <c r="AQ4017" s="47"/>
    </row>
    <row r="4018" spans="1:43" s="4" customFormat="1" ht="15" x14ac:dyDescent="0.25">
      <c r="A4018" s="48"/>
      <c r="B4018" s="49" t="s">
        <v>122</v>
      </c>
      <c r="C4018" s="372" t="s">
        <v>177</v>
      </c>
      <c r="D4018" s="372"/>
      <c r="E4018" s="372"/>
      <c r="F4018" s="51"/>
      <c r="G4018" s="52"/>
      <c r="H4018" s="52"/>
      <c r="I4018" s="52"/>
      <c r="J4018" s="53">
        <v>6.2</v>
      </c>
      <c r="K4018" s="52"/>
      <c r="L4018" s="53">
        <v>18.600000000000001</v>
      </c>
      <c r="M4018" s="52"/>
      <c r="N4018" s="58"/>
      <c r="AF4018" s="39"/>
      <c r="AG4018" s="47"/>
      <c r="AH4018" s="47"/>
      <c r="AK4018" s="3" t="s">
        <v>177</v>
      </c>
      <c r="AN4018" s="47"/>
      <c r="AO4018" s="47"/>
      <c r="AQ4018" s="47"/>
    </row>
    <row r="4019" spans="1:43" s="4" customFormat="1" ht="15" x14ac:dyDescent="0.25">
      <c r="A4019" s="56"/>
      <c r="B4019" s="49"/>
      <c r="C4019" s="372" t="s">
        <v>63</v>
      </c>
      <c r="D4019" s="372"/>
      <c r="E4019" s="372"/>
      <c r="F4019" s="51" t="s">
        <v>64</v>
      </c>
      <c r="G4019" s="104">
        <v>0.9</v>
      </c>
      <c r="H4019" s="54">
        <v>1.1499999999999999</v>
      </c>
      <c r="I4019" s="109">
        <v>3.105</v>
      </c>
      <c r="J4019" s="57"/>
      <c r="K4019" s="52"/>
      <c r="L4019" s="57"/>
      <c r="M4019" s="52"/>
      <c r="N4019" s="58"/>
      <c r="AF4019" s="39"/>
      <c r="AG4019" s="47"/>
      <c r="AH4019" s="47"/>
      <c r="AL4019" s="3" t="s">
        <v>63</v>
      </c>
      <c r="AN4019" s="47"/>
      <c r="AO4019" s="47"/>
      <c r="AQ4019" s="47"/>
    </row>
    <row r="4020" spans="1:43" s="4" customFormat="1" ht="15" x14ac:dyDescent="0.25">
      <c r="A4020" s="56"/>
      <c r="B4020" s="49"/>
      <c r="C4020" s="372" t="s">
        <v>178</v>
      </c>
      <c r="D4020" s="372"/>
      <c r="E4020" s="372"/>
      <c r="F4020" s="51" t="s">
        <v>64</v>
      </c>
      <c r="G4020" s="104">
        <v>0.2</v>
      </c>
      <c r="H4020" s="54">
        <v>1.1499999999999999</v>
      </c>
      <c r="I4020" s="54">
        <v>0.69</v>
      </c>
      <c r="J4020" s="57"/>
      <c r="K4020" s="52"/>
      <c r="L4020" s="57"/>
      <c r="M4020" s="52"/>
      <c r="N4020" s="58"/>
      <c r="AF4020" s="39"/>
      <c r="AG4020" s="47"/>
      <c r="AH4020" s="47"/>
      <c r="AL4020" s="3" t="s">
        <v>178</v>
      </c>
      <c r="AN4020" s="47"/>
      <c r="AO4020" s="47"/>
      <c r="AQ4020" s="47"/>
    </row>
    <row r="4021" spans="1:43" s="4" customFormat="1" ht="15" x14ac:dyDescent="0.25">
      <c r="A4021" s="48"/>
      <c r="B4021" s="49"/>
      <c r="C4021" s="375" t="s">
        <v>65</v>
      </c>
      <c r="D4021" s="375"/>
      <c r="E4021" s="375"/>
      <c r="F4021" s="59"/>
      <c r="G4021" s="60"/>
      <c r="H4021" s="60"/>
      <c r="I4021" s="60"/>
      <c r="J4021" s="61">
        <v>33.76</v>
      </c>
      <c r="K4021" s="60"/>
      <c r="L4021" s="61">
        <v>113.68</v>
      </c>
      <c r="M4021" s="60"/>
      <c r="N4021" s="62"/>
      <c r="AF4021" s="39"/>
      <c r="AG4021" s="47"/>
      <c r="AH4021" s="47"/>
      <c r="AM4021" s="3" t="s">
        <v>65</v>
      </c>
      <c r="AN4021" s="47"/>
      <c r="AO4021" s="47"/>
      <c r="AQ4021" s="47"/>
    </row>
    <row r="4022" spans="1:43" s="4" customFormat="1" ht="15" x14ac:dyDescent="0.25">
      <c r="A4022" s="56"/>
      <c r="B4022" s="49"/>
      <c r="C4022" s="372" t="s">
        <v>66</v>
      </c>
      <c r="D4022" s="372"/>
      <c r="E4022" s="372"/>
      <c r="F4022" s="51"/>
      <c r="G4022" s="52"/>
      <c r="H4022" s="52"/>
      <c r="I4022" s="52"/>
      <c r="J4022" s="57"/>
      <c r="K4022" s="52"/>
      <c r="L4022" s="53">
        <v>41.26</v>
      </c>
      <c r="M4022" s="52"/>
      <c r="N4022" s="55">
        <v>1442.45</v>
      </c>
      <c r="AF4022" s="39"/>
      <c r="AG4022" s="47"/>
      <c r="AH4022" s="47"/>
      <c r="AL4022" s="3" t="s">
        <v>66</v>
      </c>
      <c r="AN4022" s="47"/>
      <c r="AO4022" s="47"/>
      <c r="AQ4022" s="47"/>
    </row>
    <row r="4023" spans="1:43" s="4" customFormat="1" ht="23.25" x14ac:dyDescent="0.25">
      <c r="A4023" s="56"/>
      <c r="B4023" s="49" t="s">
        <v>681</v>
      </c>
      <c r="C4023" s="372" t="s">
        <v>682</v>
      </c>
      <c r="D4023" s="372"/>
      <c r="E4023" s="372"/>
      <c r="F4023" s="51" t="s">
        <v>69</v>
      </c>
      <c r="G4023" s="63">
        <v>97</v>
      </c>
      <c r="H4023" s="52"/>
      <c r="I4023" s="63">
        <v>97</v>
      </c>
      <c r="J4023" s="57"/>
      <c r="K4023" s="52"/>
      <c r="L4023" s="53">
        <v>40.020000000000003</v>
      </c>
      <c r="M4023" s="52"/>
      <c r="N4023" s="55">
        <v>1399.18</v>
      </c>
      <c r="AF4023" s="39"/>
      <c r="AG4023" s="47"/>
      <c r="AH4023" s="47"/>
      <c r="AL4023" s="3" t="s">
        <v>682</v>
      </c>
      <c r="AN4023" s="47"/>
      <c r="AO4023" s="47"/>
      <c r="AQ4023" s="47"/>
    </row>
    <row r="4024" spans="1:43" s="4" customFormat="1" ht="23.25" x14ac:dyDescent="0.25">
      <c r="A4024" s="56"/>
      <c r="B4024" s="49" t="s">
        <v>683</v>
      </c>
      <c r="C4024" s="372" t="s">
        <v>684</v>
      </c>
      <c r="D4024" s="372"/>
      <c r="E4024" s="372"/>
      <c r="F4024" s="51" t="s">
        <v>69</v>
      </c>
      <c r="G4024" s="63">
        <v>51</v>
      </c>
      <c r="H4024" s="52"/>
      <c r="I4024" s="63">
        <v>51</v>
      </c>
      <c r="J4024" s="57"/>
      <c r="K4024" s="52"/>
      <c r="L4024" s="53">
        <v>21.04</v>
      </c>
      <c r="M4024" s="52"/>
      <c r="N4024" s="64">
        <v>735.65</v>
      </c>
      <c r="AF4024" s="39"/>
      <c r="AG4024" s="47"/>
      <c r="AH4024" s="47"/>
      <c r="AL4024" s="3" t="s">
        <v>684</v>
      </c>
      <c r="AN4024" s="47"/>
      <c r="AO4024" s="47"/>
      <c r="AQ4024" s="47"/>
    </row>
    <row r="4025" spans="1:43" s="4" customFormat="1" ht="15" x14ac:dyDescent="0.25">
      <c r="A4025" s="65"/>
      <c r="B4025" s="66"/>
      <c r="C4025" s="374" t="s">
        <v>72</v>
      </c>
      <c r="D4025" s="374"/>
      <c r="E4025" s="374"/>
      <c r="F4025" s="42"/>
      <c r="G4025" s="43"/>
      <c r="H4025" s="43"/>
      <c r="I4025" s="43"/>
      <c r="J4025" s="45"/>
      <c r="K4025" s="43"/>
      <c r="L4025" s="67">
        <v>174.74</v>
      </c>
      <c r="M4025" s="60"/>
      <c r="N4025" s="46"/>
      <c r="AF4025" s="39"/>
      <c r="AG4025" s="47"/>
      <c r="AH4025" s="47"/>
      <c r="AN4025" s="47" t="s">
        <v>72</v>
      </c>
      <c r="AO4025" s="47"/>
      <c r="AQ4025" s="47"/>
    </row>
    <row r="4026" spans="1:43" s="4" customFormat="1" ht="23.25" x14ac:dyDescent="0.25">
      <c r="A4026" s="40" t="s">
        <v>1332</v>
      </c>
      <c r="B4026" s="41" t="s">
        <v>889</v>
      </c>
      <c r="C4026" s="374" t="s">
        <v>890</v>
      </c>
      <c r="D4026" s="374"/>
      <c r="E4026" s="374"/>
      <c r="F4026" s="42" t="s">
        <v>61</v>
      </c>
      <c r="G4026" s="43">
        <v>3</v>
      </c>
      <c r="H4026" s="44">
        <v>1</v>
      </c>
      <c r="I4026" s="44">
        <v>3</v>
      </c>
      <c r="J4026" s="105">
        <v>3130.65</v>
      </c>
      <c r="K4026" s="43"/>
      <c r="L4026" s="105">
        <v>9391.9500000000007</v>
      </c>
      <c r="M4026" s="43"/>
      <c r="N4026" s="46"/>
      <c r="AF4026" s="39"/>
      <c r="AG4026" s="47"/>
      <c r="AH4026" s="47" t="s">
        <v>890</v>
      </c>
      <c r="AN4026" s="47"/>
      <c r="AO4026" s="47"/>
      <c r="AQ4026" s="47"/>
    </row>
    <row r="4027" spans="1:43" s="4" customFormat="1" ht="15" x14ac:dyDescent="0.25">
      <c r="A4027" s="65"/>
      <c r="B4027" s="66"/>
      <c r="C4027" s="374" t="s">
        <v>72</v>
      </c>
      <c r="D4027" s="374"/>
      <c r="E4027" s="374"/>
      <c r="F4027" s="42"/>
      <c r="G4027" s="43"/>
      <c r="H4027" s="43"/>
      <c r="I4027" s="43"/>
      <c r="J4027" s="45"/>
      <c r="K4027" s="43"/>
      <c r="L4027" s="105">
        <v>9391.9500000000007</v>
      </c>
      <c r="M4027" s="60"/>
      <c r="N4027" s="46"/>
      <c r="AF4027" s="39"/>
      <c r="AG4027" s="47"/>
      <c r="AH4027" s="47"/>
      <c r="AN4027" s="47" t="s">
        <v>72</v>
      </c>
      <c r="AO4027" s="47"/>
      <c r="AQ4027" s="47"/>
    </row>
    <row r="4028" spans="1:43" s="4" customFormat="1" ht="34.5" x14ac:dyDescent="0.25">
      <c r="A4028" s="40" t="s">
        <v>1333</v>
      </c>
      <c r="B4028" s="41" t="s">
        <v>896</v>
      </c>
      <c r="C4028" s="374" t="s">
        <v>897</v>
      </c>
      <c r="D4028" s="374"/>
      <c r="E4028" s="374"/>
      <c r="F4028" s="42" t="s">
        <v>61</v>
      </c>
      <c r="G4028" s="43">
        <v>5</v>
      </c>
      <c r="H4028" s="44">
        <v>1</v>
      </c>
      <c r="I4028" s="44">
        <v>5</v>
      </c>
      <c r="J4028" s="45"/>
      <c r="K4028" s="43"/>
      <c r="L4028" s="45"/>
      <c r="M4028" s="43"/>
      <c r="N4028" s="46"/>
      <c r="AF4028" s="39"/>
      <c r="AG4028" s="47"/>
      <c r="AH4028" s="47" t="s">
        <v>897</v>
      </c>
      <c r="AN4028" s="47"/>
      <c r="AO4028" s="47"/>
      <c r="AQ4028" s="47"/>
    </row>
    <row r="4029" spans="1:43" s="4" customFormat="1" ht="22.5" x14ac:dyDescent="0.25">
      <c r="A4029" s="103"/>
      <c r="B4029" s="49" t="s">
        <v>217</v>
      </c>
      <c r="C4029" s="368" t="s">
        <v>218</v>
      </c>
      <c r="D4029" s="368"/>
      <c r="E4029" s="368"/>
      <c r="F4029" s="368"/>
      <c r="G4029" s="368"/>
      <c r="H4029" s="368"/>
      <c r="I4029" s="368"/>
      <c r="J4029" s="368"/>
      <c r="K4029" s="368"/>
      <c r="L4029" s="368"/>
      <c r="M4029" s="368"/>
      <c r="N4029" s="376"/>
      <c r="AF4029" s="39"/>
      <c r="AG4029" s="47"/>
      <c r="AH4029" s="47"/>
      <c r="AJ4029" s="3" t="s">
        <v>218</v>
      </c>
      <c r="AN4029" s="47"/>
      <c r="AO4029" s="47"/>
      <c r="AQ4029" s="47"/>
    </row>
    <row r="4030" spans="1:43" s="4" customFormat="1" ht="15" x14ac:dyDescent="0.25">
      <c r="A4030" s="48"/>
      <c r="B4030" s="49" t="s">
        <v>58</v>
      </c>
      <c r="C4030" s="372" t="s">
        <v>62</v>
      </c>
      <c r="D4030" s="372"/>
      <c r="E4030" s="372"/>
      <c r="F4030" s="51"/>
      <c r="G4030" s="52"/>
      <c r="H4030" s="52"/>
      <c r="I4030" s="52"/>
      <c r="J4030" s="53">
        <v>12.74</v>
      </c>
      <c r="K4030" s="54">
        <v>1.1499999999999999</v>
      </c>
      <c r="L4030" s="53">
        <v>73.260000000000005</v>
      </c>
      <c r="M4030" s="54">
        <v>34.96</v>
      </c>
      <c r="N4030" s="55">
        <v>2561.17</v>
      </c>
      <c r="AF4030" s="39"/>
      <c r="AG4030" s="47"/>
      <c r="AH4030" s="47"/>
      <c r="AK4030" s="3" t="s">
        <v>62</v>
      </c>
      <c r="AN4030" s="47"/>
      <c r="AO4030" s="47"/>
      <c r="AQ4030" s="47"/>
    </row>
    <row r="4031" spans="1:43" s="4" customFormat="1" ht="15" x14ac:dyDescent="0.25">
      <c r="A4031" s="48"/>
      <c r="B4031" s="49" t="s">
        <v>73</v>
      </c>
      <c r="C4031" s="372" t="s">
        <v>175</v>
      </c>
      <c r="D4031" s="372"/>
      <c r="E4031" s="372"/>
      <c r="F4031" s="51"/>
      <c r="G4031" s="52"/>
      <c r="H4031" s="52"/>
      <c r="I4031" s="52"/>
      <c r="J4031" s="53">
        <v>0.87</v>
      </c>
      <c r="K4031" s="54">
        <v>1.1499999999999999</v>
      </c>
      <c r="L4031" s="53">
        <v>5</v>
      </c>
      <c r="M4031" s="52"/>
      <c r="N4031" s="58"/>
      <c r="AF4031" s="39"/>
      <c r="AG4031" s="47"/>
      <c r="AH4031" s="47"/>
      <c r="AK4031" s="3" t="s">
        <v>175</v>
      </c>
      <c r="AN4031" s="47"/>
      <c r="AO4031" s="47"/>
      <c r="AQ4031" s="47"/>
    </row>
    <row r="4032" spans="1:43" s="4" customFormat="1" ht="15" x14ac:dyDescent="0.25">
      <c r="A4032" s="48"/>
      <c r="B4032" s="49" t="s">
        <v>122</v>
      </c>
      <c r="C4032" s="372" t="s">
        <v>177</v>
      </c>
      <c r="D4032" s="372"/>
      <c r="E4032" s="372"/>
      <c r="F4032" s="51"/>
      <c r="G4032" s="52"/>
      <c r="H4032" s="52"/>
      <c r="I4032" s="52"/>
      <c r="J4032" s="53">
        <v>20.04</v>
      </c>
      <c r="K4032" s="52"/>
      <c r="L4032" s="53">
        <v>100.2</v>
      </c>
      <c r="M4032" s="52"/>
      <c r="N4032" s="58"/>
      <c r="AF4032" s="39"/>
      <c r="AG4032" s="47"/>
      <c r="AH4032" s="47"/>
      <c r="AK4032" s="3" t="s">
        <v>177</v>
      </c>
      <c r="AN4032" s="47"/>
      <c r="AO4032" s="47"/>
      <c r="AQ4032" s="47"/>
    </row>
    <row r="4033" spans="1:43" s="4" customFormat="1" ht="15" x14ac:dyDescent="0.25">
      <c r="A4033" s="56"/>
      <c r="B4033" s="49"/>
      <c r="C4033" s="372" t="s">
        <v>63</v>
      </c>
      <c r="D4033" s="372"/>
      <c r="E4033" s="372"/>
      <c r="F4033" s="51" t="s">
        <v>64</v>
      </c>
      <c r="G4033" s="54">
        <v>1.34</v>
      </c>
      <c r="H4033" s="54">
        <v>1.1499999999999999</v>
      </c>
      <c r="I4033" s="109">
        <v>7.7050000000000001</v>
      </c>
      <c r="J4033" s="57"/>
      <c r="K4033" s="52"/>
      <c r="L4033" s="57"/>
      <c r="M4033" s="52"/>
      <c r="N4033" s="58"/>
      <c r="AF4033" s="39"/>
      <c r="AG4033" s="47"/>
      <c r="AH4033" s="47"/>
      <c r="AL4033" s="3" t="s">
        <v>63</v>
      </c>
      <c r="AN4033" s="47"/>
      <c r="AO4033" s="47"/>
      <c r="AQ4033" s="47"/>
    </row>
    <row r="4034" spans="1:43" s="4" customFormat="1" ht="15" x14ac:dyDescent="0.25">
      <c r="A4034" s="48"/>
      <c r="B4034" s="49"/>
      <c r="C4034" s="375" t="s">
        <v>65</v>
      </c>
      <c r="D4034" s="375"/>
      <c r="E4034" s="375"/>
      <c r="F4034" s="59"/>
      <c r="G4034" s="60"/>
      <c r="H4034" s="60"/>
      <c r="I4034" s="60"/>
      <c r="J4034" s="61">
        <v>33.65</v>
      </c>
      <c r="K4034" s="60"/>
      <c r="L4034" s="61">
        <v>178.46</v>
      </c>
      <c r="M4034" s="60"/>
      <c r="N4034" s="62"/>
      <c r="AF4034" s="39"/>
      <c r="AG4034" s="47"/>
      <c r="AH4034" s="47"/>
      <c r="AM4034" s="3" t="s">
        <v>65</v>
      </c>
      <c r="AN4034" s="47"/>
      <c r="AO4034" s="47"/>
      <c r="AQ4034" s="47"/>
    </row>
    <row r="4035" spans="1:43" s="4" customFormat="1" ht="15" x14ac:dyDescent="0.25">
      <c r="A4035" s="56"/>
      <c r="B4035" s="49"/>
      <c r="C4035" s="372" t="s">
        <v>66</v>
      </c>
      <c r="D4035" s="372"/>
      <c r="E4035" s="372"/>
      <c r="F4035" s="51"/>
      <c r="G4035" s="52"/>
      <c r="H4035" s="52"/>
      <c r="I4035" s="52"/>
      <c r="J4035" s="57"/>
      <c r="K4035" s="52"/>
      <c r="L4035" s="53">
        <v>73.260000000000005</v>
      </c>
      <c r="M4035" s="52"/>
      <c r="N4035" s="55">
        <v>2561.17</v>
      </c>
      <c r="AF4035" s="39"/>
      <c r="AG4035" s="47"/>
      <c r="AH4035" s="47"/>
      <c r="AL4035" s="3" t="s">
        <v>66</v>
      </c>
      <c r="AN4035" s="47"/>
      <c r="AO4035" s="47"/>
      <c r="AQ4035" s="47"/>
    </row>
    <row r="4036" spans="1:43" s="4" customFormat="1" ht="23.25" x14ac:dyDescent="0.25">
      <c r="A4036" s="56"/>
      <c r="B4036" s="49" t="s">
        <v>681</v>
      </c>
      <c r="C4036" s="372" t="s">
        <v>682</v>
      </c>
      <c r="D4036" s="372"/>
      <c r="E4036" s="372"/>
      <c r="F4036" s="51" t="s">
        <v>69</v>
      </c>
      <c r="G4036" s="63">
        <v>97</v>
      </c>
      <c r="H4036" s="52"/>
      <c r="I4036" s="63">
        <v>97</v>
      </c>
      <c r="J4036" s="57"/>
      <c r="K4036" s="52"/>
      <c r="L4036" s="53">
        <v>71.06</v>
      </c>
      <c r="M4036" s="52"/>
      <c r="N4036" s="55">
        <v>2484.33</v>
      </c>
      <c r="AF4036" s="39"/>
      <c r="AG4036" s="47"/>
      <c r="AH4036" s="47"/>
      <c r="AL4036" s="3" t="s">
        <v>682</v>
      </c>
      <c r="AN4036" s="47"/>
      <c r="AO4036" s="47"/>
      <c r="AQ4036" s="47"/>
    </row>
    <row r="4037" spans="1:43" s="4" customFormat="1" ht="23.25" x14ac:dyDescent="0.25">
      <c r="A4037" s="56"/>
      <c r="B4037" s="49" t="s">
        <v>683</v>
      </c>
      <c r="C4037" s="372" t="s">
        <v>684</v>
      </c>
      <c r="D4037" s="372"/>
      <c r="E4037" s="372"/>
      <c r="F4037" s="51" t="s">
        <v>69</v>
      </c>
      <c r="G4037" s="63">
        <v>51</v>
      </c>
      <c r="H4037" s="52"/>
      <c r="I4037" s="63">
        <v>51</v>
      </c>
      <c r="J4037" s="57"/>
      <c r="K4037" s="52"/>
      <c r="L4037" s="53">
        <v>37.36</v>
      </c>
      <c r="M4037" s="52"/>
      <c r="N4037" s="55">
        <v>1306.2</v>
      </c>
      <c r="AF4037" s="39"/>
      <c r="AG4037" s="47"/>
      <c r="AH4037" s="47"/>
      <c r="AL4037" s="3" t="s">
        <v>684</v>
      </c>
      <c r="AN4037" s="47"/>
      <c r="AO4037" s="47"/>
      <c r="AQ4037" s="47"/>
    </row>
    <row r="4038" spans="1:43" s="4" customFormat="1" ht="15" x14ac:dyDescent="0.25">
      <c r="A4038" s="65"/>
      <c r="B4038" s="66"/>
      <c r="C4038" s="374" t="s">
        <v>72</v>
      </c>
      <c r="D4038" s="374"/>
      <c r="E4038" s="374"/>
      <c r="F4038" s="42"/>
      <c r="G4038" s="43"/>
      <c r="H4038" s="43"/>
      <c r="I4038" s="43"/>
      <c r="J4038" s="45"/>
      <c r="K4038" s="43"/>
      <c r="L4038" s="67">
        <v>286.88</v>
      </c>
      <c r="M4038" s="60"/>
      <c r="N4038" s="46"/>
      <c r="AF4038" s="39"/>
      <c r="AG4038" s="47"/>
      <c r="AH4038" s="47"/>
      <c r="AN4038" s="47" t="s">
        <v>72</v>
      </c>
      <c r="AO4038" s="47"/>
      <c r="AQ4038" s="47"/>
    </row>
    <row r="4039" spans="1:43" s="4" customFormat="1" ht="34.5" x14ac:dyDescent="0.25">
      <c r="A4039" s="40" t="s">
        <v>1334</v>
      </c>
      <c r="B4039" s="41" t="s">
        <v>899</v>
      </c>
      <c r="C4039" s="374" t="s">
        <v>900</v>
      </c>
      <c r="D4039" s="374"/>
      <c r="E4039" s="374"/>
      <c r="F4039" s="42" t="s">
        <v>61</v>
      </c>
      <c r="G4039" s="43">
        <v>5</v>
      </c>
      <c r="H4039" s="44">
        <v>1</v>
      </c>
      <c r="I4039" s="44">
        <v>5</v>
      </c>
      <c r="J4039" s="105">
        <v>2210.38</v>
      </c>
      <c r="K4039" s="43"/>
      <c r="L4039" s="105">
        <v>1292.6199999999999</v>
      </c>
      <c r="M4039" s="68">
        <v>8.5500000000000007</v>
      </c>
      <c r="N4039" s="115">
        <v>11051.9</v>
      </c>
      <c r="AF4039" s="39"/>
      <c r="AG4039" s="47"/>
      <c r="AH4039" s="47" t="s">
        <v>900</v>
      </c>
      <c r="AN4039" s="47"/>
      <c r="AO4039" s="47"/>
      <c r="AQ4039" s="47"/>
    </row>
    <row r="4040" spans="1:43" s="4" customFormat="1" ht="15" x14ac:dyDescent="0.25">
      <c r="A4040" s="65"/>
      <c r="B4040" s="66"/>
      <c r="C4040" s="374" t="s">
        <v>72</v>
      </c>
      <c r="D4040" s="374"/>
      <c r="E4040" s="374"/>
      <c r="F4040" s="42"/>
      <c r="G4040" s="43"/>
      <c r="H4040" s="43"/>
      <c r="I4040" s="43"/>
      <c r="J4040" s="45"/>
      <c r="K4040" s="43"/>
      <c r="L4040" s="105">
        <v>1292.6199999999999</v>
      </c>
      <c r="M4040" s="60"/>
      <c r="N4040" s="115">
        <v>11051.9</v>
      </c>
      <c r="AF4040" s="39"/>
      <c r="AG4040" s="47"/>
      <c r="AH4040" s="47"/>
      <c r="AN4040" s="47" t="s">
        <v>72</v>
      </c>
      <c r="AO4040" s="47"/>
      <c r="AQ4040" s="47"/>
    </row>
    <row r="4041" spans="1:43" s="4" customFormat="1" ht="23.25" x14ac:dyDescent="0.25">
      <c r="A4041" s="40" t="s">
        <v>1335</v>
      </c>
      <c r="B4041" s="41" t="s">
        <v>1336</v>
      </c>
      <c r="C4041" s="374" t="s">
        <v>1337</v>
      </c>
      <c r="D4041" s="374"/>
      <c r="E4041" s="374"/>
      <c r="F4041" s="42" t="s">
        <v>61</v>
      </c>
      <c r="G4041" s="43">
        <v>3</v>
      </c>
      <c r="H4041" s="44">
        <v>1</v>
      </c>
      <c r="I4041" s="44">
        <v>3</v>
      </c>
      <c r="J4041" s="67">
        <v>102.85</v>
      </c>
      <c r="K4041" s="43"/>
      <c r="L4041" s="67">
        <v>36.090000000000003</v>
      </c>
      <c r="M4041" s="68">
        <v>8.5500000000000007</v>
      </c>
      <c r="N4041" s="122">
        <v>308.55</v>
      </c>
      <c r="AF4041" s="39"/>
      <c r="AG4041" s="47"/>
      <c r="AH4041" s="47" t="s">
        <v>1337</v>
      </c>
      <c r="AN4041" s="47"/>
      <c r="AO4041" s="47"/>
      <c r="AQ4041" s="47"/>
    </row>
    <row r="4042" spans="1:43" s="4" customFormat="1" ht="15" x14ac:dyDescent="0.25">
      <c r="A4042" s="65"/>
      <c r="B4042" s="66"/>
      <c r="C4042" s="374" t="s">
        <v>72</v>
      </c>
      <c r="D4042" s="374"/>
      <c r="E4042" s="374"/>
      <c r="F4042" s="42"/>
      <c r="G4042" s="43"/>
      <c r="H4042" s="43"/>
      <c r="I4042" s="43"/>
      <c r="J4042" s="45"/>
      <c r="K4042" s="43"/>
      <c r="L4042" s="67">
        <v>36.090000000000003</v>
      </c>
      <c r="M4042" s="60"/>
      <c r="N4042" s="122">
        <v>308.55</v>
      </c>
      <c r="AF4042" s="39"/>
      <c r="AG4042" s="47"/>
      <c r="AH4042" s="47"/>
      <c r="AN4042" s="47" t="s">
        <v>72</v>
      </c>
      <c r="AO4042" s="47"/>
      <c r="AQ4042" s="47"/>
    </row>
    <row r="4043" spans="1:43" s="4" customFormat="1" ht="34.5" x14ac:dyDescent="0.25">
      <c r="A4043" s="40" t="s">
        <v>1338</v>
      </c>
      <c r="B4043" s="41" t="s">
        <v>793</v>
      </c>
      <c r="C4043" s="374" t="s">
        <v>794</v>
      </c>
      <c r="D4043" s="374"/>
      <c r="E4043" s="374"/>
      <c r="F4043" s="42" t="s">
        <v>61</v>
      </c>
      <c r="G4043" s="43">
        <v>9</v>
      </c>
      <c r="H4043" s="44">
        <v>1</v>
      </c>
      <c r="I4043" s="44">
        <v>9</v>
      </c>
      <c r="J4043" s="45"/>
      <c r="K4043" s="43"/>
      <c r="L4043" s="45"/>
      <c r="M4043" s="43"/>
      <c r="N4043" s="46"/>
      <c r="AF4043" s="39"/>
      <c r="AG4043" s="47"/>
      <c r="AH4043" s="47" t="s">
        <v>794</v>
      </c>
      <c r="AN4043" s="47"/>
      <c r="AO4043" s="47"/>
      <c r="AQ4043" s="47"/>
    </row>
    <row r="4044" spans="1:43" s="4" customFormat="1" ht="22.5" x14ac:dyDescent="0.25">
      <c r="A4044" s="103"/>
      <c r="B4044" s="49" t="s">
        <v>217</v>
      </c>
      <c r="C4044" s="368" t="s">
        <v>218</v>
      </c>
      <c r="D4044" s="368"/>
      <c r="E4044" s="368"/>
      <c r="F4044" s="368"/>
      <c r="G4044" s="368"/>
      <c r="H4044" s="368"/>
      <c r="I4044" s="368"/>
      <c r="J4044" s="368"/>
      <c r="K4044" s="368"/>
      <c r="L4044" s="368"/>
      <c r="M4044" s="368"/>
      <c r="N4044" s="376"/>
      <c r="AF4044" s="39"/>
      <c r="AG4044" s="47"/>
      <c r="AH4044" s="47"/>
      <c r="AJ4044" s="3" t="s">
        <v>218</v>
      </c>
      <c r="AN4044" s="47"/>
      <c r="AO4044" s="47"/>
      <c r="AQ4044" s="47"/>
    </row>
    <row r="4045" spans="1:43" s="4" customFormat="1" ht="15" x14ac:dyDescent="0.25">
      <c r="A4045" s="48"/>
      <c r="B4045" s="49" t="s">
        <v>58</v>
      </c>
      <c r="C4045" s="372" t="s">
        <v>62</v>
      </c>
      <c r="D4045" s="372"/>
      <c r="E4045" s="372"/>
      <c r="F4045" s="51"/>
      <c r="G4045" s="52"/>
      <c r="H4045" s="52"/>
      <c r="I4045" s="52"/>
      <c r="J4045" s="53">
        <v>26.64</v>
      </c>
      <c r="K4045" s="54">
        <v>1.1499999999999999</v>
      </c>
      <c r="L4045" s="53">
        <v>275.72000000000003</v>
      </c>
      <c r="M4045" s="54">
        <v>34.96</v>
      </c>
      <c r="N4045" s="55">
        <v>9639.17</v>
      </c>
      <c r="AF4045" s="39"/>
      <c r="AG4045" s="47"/>
      <c r="AH4045" s="47"/>
      <c r="AK4045" s="3" t="s">
        <v>62</v>
      </c>
      <c r="AN4045" s="47"/>
      <c r="AO4045" s="47"/>
      <c r="AQ4045" s="47"/>
    </row>
    <row r="4046" spans="1:43" s="4" customFormat="1" ht="15" x14ac:dyDescent="0.25">
      <c r="A4046" s="48"/>
      <c r="B4046" s="49" t="s">
        <v>73</v>
      </c>
      <c r="C4046" s="372" t="s">
        <v>175</v>
      </c>
      <c r="D4046" s="372"/>
      <c r="E4046" s="372"/>
      <c r="F4046" s="51"/>
      <c r="G4046" s="52"/>
      <c r="H4046" s="52"/>
      <c r="I4046" s="52"/>
      <c r="J4046" s="53">
        <v>154.88</v>
      </c>
      <c r="K4046" s="54">
        <v>1.1499999999999999</v>
      </c>
      <c r="L4046" s="107">
        <v>1603.01</v>
      </c>
      <c r="M4046" s="52"/>
      <c r="N4046" s="58"/>
      <c r="AF4046" s="39"/>
      <c r="AG4046" s="47"/>
      <c r="AH4046" s="47"/>
      <c r="AK4046" s="3" t="s">
        <v>175</v>
      </c>
      <c r="AN4046" s="47"/>
      <c r="AO4046" s="47"/>
      <c r="AQ4046" s="47"/>
    </row>
    <row r="4047" spans="1:43" s="4" customFormat="1" ht="15" x14ac:dyDescent="0.25">
      <c r="A4047" s="48"/>
      <c r="B4047" s="49" t="s">
        <v>78</v>
      </c>
      <c r="C4047" s="372" t="s">
        <v>176</v>
      </c>
      <c r="D4047" s="372"/>
      <c r="E4047" s="372"/>
      <c r="F4047" s="51"/>
      <c r="G4047" s="52"/>
      <c r="H4047" s="52"/>
      <c r="I4047" s="52"/>
      <c r="J4047" s="53">
        <v>14.81</v>
      </c>
      <c r="K4047" s="54">
        <v>1.1499999999999999</v>
      </c>
      <c r="L4047" s="53">
        <v>153.28</v>
      </c>
      <c r="M4047" s="54">
        <v>34.96</v>
      </c>
      <c r="N4047" s="55">
        <v>5358.67</v>
      </c>
      <c r="AF4047" s="39"/>
      <c r="AG4047" s="47"/>
      <c r="AH4047" s="47"/>
      <c r="AK4047" s="3" t="s">
        <v>176</v>
      </c>
      <c r="AN4047" s="47"/>
      <c r="AO4047" s="47"/>
      <c r="AQ4047" s="47"/>
    </row>
    <row r="4048" spans="1:43" s="4" customFormat="1" ht="15" x14ac:dyDescent="0.25">
      <c r="A4048" s="48"/>
      <c r="B4048" s="49" t="s">
        <v>122</v>
      </c>
      <c r="C4048" s="372" t="s">
        <v>177</v>
      </c>
      <c r="D4048" s="372"/>
      <c r="E4048" s="372"/>
      <c r="F4048" s="51"/>
      <c r="G4048" s="52"/>
      <c r="H4048" s="52"/>
      <c r="I4048" s="52"/>
      <c r="J4048" s="53">
        <v>15.73</v>
      </c>
      <c r="K4048" s="52"/>
      <c r="L4048" s="53">
        <v>141.57</v>
      </c>
      <c r="M4048" s="52"/>
      <c r="N4048" s="58"/>
      <c r="AF4048" s="39"/>
      <c r="AG4048" s="47"/>
      <c r="AH4048" s="47"/>
      <c r="AK4048" s="3" t="s">
        <v>177</v>
      </c>
      <c r="AN4048" s="47"/>
      <c r="AO4048" s="47"/>
      <c r="AQ4048" s="47"/>
    </row>
    <row r="4049" spans="1:43" s="4" customFormat="1" ht="15" x14ac:dyDescent="0.25">
      <c r="A4049" s="56"/>
      <c r="B4049" s="49"/>
      <c r="C4049" s="372" t="s">
        <v>63</v>
      </c>
      <c r="D4049" s="372"/>
      <c r="E4049" s="372"/>
      <c r="F4049" s="51" t="s">
        <v>64</v>
      </c>
      <c r="G4049" s="54">
        <v>2.73</v>
      </c>
      <c r="H4049" s="54">
        <v>1.1499999999999999</v>
      </c>
      <c r="I4049" s="70">
        <v>28.255500000000001</v>
      </c>
      <c r="J4049" s="57"/>
      <c r="K4049" s="52"/>
      <c r="L4049" s="57"/>
      <c r="M4049" s="52"/>
      <c r="N4049" s="58"/>
      <c r="AF4049" s="39"/>
      <c r="AG4049" s="47"/>
      <c r="AH4049" s="47"/>
      <c r="AL4049" s="3" t="s">
        <v>63</v>
      </c>
      <c r="AN4049" s="47"/>
      <c r="AO4049" s="47"/>
      <c r="AQ4049" s="47"/>
    </row>
    <row r="4050" spans="1:43" s="4" customFormat="1" ht="15" x14ac:dyDescent="0.25">
      <c r="A4050" s="56"/>
      <c r="B4050" s="49"/>
      <c r="C4050" s="372" t="s">
        <v>178</v>
      </c>
      <c r="D4050" s="372"/>
      <c r="E4050" s="372"/>
      <c r="F4050" s="51" t="s">
        <v>64</v>
      </c>
      <c r="G4050" s="104">
        <v>1.1000000000000001</v>
      </c>
      <c r="H4050" s="54">
        <v>1.1499999999999999</v>
      </c>
      <c r="I4050" s="109">
        <v>11.385</v>
      </c>
      <c r="J4050" s="57"/>
      <c r="K4050" s="52"/>
      <c r="L4050" s="57"/>
      <c r="M4050" s="52"/>
      <c r="N4050" s="58"/>
      <c r="AF4050" s="39"/>
      <c r="AG4050" s="47"/>
      <c r="AH4050" s="47"/>
      <c r="AL4050" s="3" t="s">
        <v>178</v>
      </c>
      <c r="AN4050" s="47"/>
      <c r="AO4050" s="47"/>
      <c r="AQ4050" s="47"/>
    </row>
    <row r="4051" spans="1:43" s="4" customFormat="1" ht="15" x14ac:dyDescent="0.25">
      <c r="A4051" s="48"/>
      <c r="B4051" s="49"/>
      <c r="C4051" s="375" t="s">
        <v>65</v>
      </c>
      <c r="D4051" s="375"/>
      <c r="E4051" s="375"/>
      <c r="F4051" s="59"/>
      <c r="G4051" s="60"/>
      <c r="H4051" s="60"/>
      <c r="I4051" s="60"/>
      <c r="J4051" s="61">
        <v>197.25</v>
      </c>
      <c r="K4051" s="60"/>
      <c r="L4051" s="108">
        <v>2020.3</v>
      </c>
      <c r="M4051" s="60"/>
      <c r="N4051" s="62"/>
      <c r="AF4051" s="39"/>
      <c r="AG4051" s="47"/>
      <c r="AH4051" s="47"/>
      <c r="AM4051" s="3" t="s">
        <v>65</v>
      </c>
      <c r="AN4051" s="47"/>
      <c r="AO4051" s="47"/>
      <c r="AQ4051" s="47"/>
    </row>
    <row r="4052" spans="1:43" s="4" customFormat="1" ht="15" x14ac:dyDescent="0.25">
      <c r="A4052" s="56"/>
      <c r="B4052" s="49"/>
      <c r="C4052" s="372" t="s">
        <v>66</v>
      </c>
      <c r="D4052" s="372"/>
      <c r="E4052" s="372"/>
      <c r="F4052" s="51"/>
      <c r="G4052" s="52"/>
      <c r="H4052" s="52"/>
      <c r="I4052" s="52"/>
      <c r="J4052" s="57"/>
      <c r="K4052" s="52"/>
      <c r="L4052" s="53">
        <v>429</v>
      </c>
      <c r="M4052" s="52"/>
      <c r="N4052" s="55">
        <v>14997.84</v>
      </c>
      <c r="AF4052" s="39"/>
      <c r="AG4052" s="47"/>
      <c r="AH4052" s="47"/>
      <c r="AL4052" s="3" t="s">
        <v>66</v>
      </c>
      <c r="AN4052" s="47"/>
      <c r="AO4052" s="47"/>
      <c r="AQ4052" s="47"/>
    </row>
    <row r="4053" spans="1:43" s="4" customFormat="1" ht="23.25" x14ac:dyDescent="0.25">
      <c r="A4053" s="56"/>
      <c r="B4053" s="49" t="s">
        <v>681</v>
      </c>
      <c r="C4053" s="372" t="s">
        <v>682</v>
      </c>
      <c r="D4053" s="372"/>
      <c r="E4053" s="372"/>
      <c r="F4053" s="51" t="s">
        <v>69</v>
      </c>
      <c r="G4053" s="63">
        <v>97</v>
      </c>
      <c r="H4053" s="52"/>
      <c r="I4053" s="63">
        <v>97</v>
      </c>
      <c r="J4053" s="57"/>
      <c r="K4053" s="52"/>
      <c r="L4053" s="53">
        <v>416.13</v>
      </c>
      <c r="M4053" s="52"/>
      <c r="N4053" s="55">
        <v>14547.9</v>
      </c>
      <c r="AF4053" s="39"/>
      <c r="AG4053" s="47"/>
      <c r="AH4053" s="47"/>
      <c r="AL4053" s="3" t="s">
        <v>682</v>
      </c>
      <c r="AN4053" s="47"/>
      <c r="AO4053" s="47"/>
      <c r="AQ4053" s="47"/>
    </row>
    <row r="4054" spans="1:43" s="4" customFormat="1" ht="23.25" x14ac:dyDescent="0.25">
      <c r="A4054" s="56"/>
      <c r="B4054" s="49" t="s">
        <v>683</v>
      </c>
      <c r="C4054" s="372" t="s">
        <v>684</v>
      </c>
      <c r="D4054" s="372"/>
      <c r="E4054" s="372"/>
      <c r="F4054" s="51" t="s">
        <v>69</v>
      </c>
      <c r="G4054" s="63">
        <v>51</v>
      </c>
      <c r="H4054" s="52"/>
      <c r="I4054" s="63">
        <v>51</v>
      </c>
      <c r="J4054" s="57"/>
      <c r="K4054" s="52"/>
      <c r="L4054" s="53">
        <v>218.79</v>
      </c>
      <c r="M4054" s="52"/>
      <c r="N4054" s="55">
        <v>7648.9</v>
      </c>
      <c r="AF4054" s="39"/>
      <c r="AG4054" s="47"/>
      <c r="AH4054" s="47"/>
      <c r="AL4054" s="3" t="s">
        <v>684</v>
      </c>
      <c r="AN4054" s="47"/>
      <c r="AO4054" s="47"/>
      <c r="AQ4054" s="47"/>
    </row>
    <row r="4055" spans="1:43" s="4" customFormat="1" ht="15" x14ac:dyDescent="0.25">
      <c r="A4055" s="65"/>
      <c r="B4055" s="66"/>
      <c r="C4055" s="374" t="s">
        <v>72</v>
      </c>
      <c r="D4055" s="374"/>
      <c r="E4055" s="374"/>
      <c r="F4055" s="42"/>
      <c r="G4055" s="43"/>
      <c r="H4055" s="43"/>
      <c r="I4055" s="43"/>
      <c r="J4055" s="45"/>
      <c r="K4055" s="43"/>
      <c r="L4055" s="105">
        <v>2655.22</v>
      </c>
      <c r="M4055" s="60"/>
      <c r="N4055" s="46"/>
      <c r="AF4055" s="39"/>
      <c r="AG4055" s="47"/>
      <c r="AH4055" s="47"/>
      <c r="AN4055" s="47" t="s">
        <v>72</v>
      </c>
      <c r="AO4055" s="47"/>
      <c r="AQ4055" s="47"/>
    </row>
    <row r="4056" spans="1:43" s="4" customFormat="1" ht="34.5" x14ac:dyDescent="0.25">
      <c r="A4056" s="40" t="s">
        <v>1339</v>
      </c>
      <c r="B4056" s="41" t="s">
        <v>797</v>
      </c>
      <c r="C4056" s="374" t="s">
        <v>798</v>
      </c>
      <c r="D4056" s="374"/>
      <c r="E4056" s="374"/>
      <c r="F4056" s="42" t="s">
        <v>61</v>
      </c>
      <c r="G4056" s="43">
        <v>9</v>
      </c>
      <c r="H4056" s="44">
        <v>1</v>
      </c>
      <c r="I4056" s="44">
        <v>9</v>
      </c>
      <c r="J4056" s="105">
        <v>1392.13</v>
      </c>
      <c r="K4056" s="43"/>
      <c r="L4056" s="105">
        <v>12529.17</v>
      </c>
      <c r="M4056" s="43"/>
      <c r="N4056" s="46"/>
      <c r="AF4056" s="39"/>
      <c r="AG4056" s="47"/>
      <c r="AH4056" s="47" t="s">
        <v>798</v>
      </c>
      <c r="AN4056" s="47"/>
      <c r="AO4056" s="47"/>
      <c r="AQ4056" s="47"/>
    </row>
    <row r="4057" spans="1:43" s="4" customFormat="1" ht="15" x14ac:dyDescent="0.25">
      <c r="A4057" s="65"/>
      <c r="B4057" s="66"/>
      <c r="C4057" s="374" t="s">
        <v>72</v>
      </c>
      <c r="D4057" s="374"/>
      <c r="E4057" s="374"/>
      <c r="F4057" s="42"/>
      <c r="G4057" s="43"/>
      <c r="H4057" s="43"/>
      <c r="I4057" s="43"/>
      <c r="J4057" s="45"/>
      <c r="K4057" s="43"/>
      <c r="L4057" s="105">
        <v>12529.17</v>
      </c>
      <c r="M4057" s="60"/>
      <c r="N4057" s="46"/>
      <c r="AF4057" s="39"/>
      <c r="AG4057" s="47"/>
      <c r="AH4057" s="47"/>
      <c r="AN4057" s="47" t="s">
        <v>72</v>
      </c>
      <c r="AO4057" s="47"/>
      <c r="AQ4057" s="47"/>
    </row>
    <row r="4058" spans="1:43" s="4" customFormat="1" ht="34.5" x14ac:dyDescent="0.25">
      <c r="A4058" s="40" t="s">
        <v>1340</v>
      </c>
      <c r="B4058" s="41" t="s">
        <v>906</v>
      </c>
      <c r="C4058" s="374" t="s">
        <v>907</v>
      </c>
      <c r="D4058" s="374"/>
      <c r="E4058" s="374"/>
      <c r="F4058" s="42" t="s">
        <v>61</v>
      </c>
      <c r="G4058" s="43">
        <v>4</v>
      </c>
      <c r="H4058" s="44">
        <v>1</v>
      </c>
      <c r="I4058" s="44">
        <v>4</v>
      </c>
      <c r="J4058" s="45"/>
      <c r="K4058" s="43"/>
      <c r="L4058" s="45"/>
      <c r="M4058" s="43"/>
      <c r="N4058" s="46"/>
      <c r="AF4058" s="39"/>
      <c r="AG4058" s="47"/>
      <c r="AH4058" s="47" t="s">
        <v>907</v>
      </c>
      <c r="AN4058" s="47"/>
      <c r="AO4058" s="47"/>
      <c r="AQ4058" s="47"/>
    </row>
    <row r="4059" spans="1:43" s="4" customFormat="1" ht="22.5" x14ac:dyDescent="0.25">
      <c r="A4059" s="103"/>
      <c r="B4059" s="49" t="s">
        <v>217</v>
      </c>
      <c r="C4059" s="368" t="s">
        <v>218</v>
      </c>
      <c r="D4059" s="368"/>
      <c r="E4059" s="368"/>
      <c r="F4059" s="368"/>
      <c r="G4059" s="368"/>
      <c r="H4059" s="368"/>
      <c r="I4059" s="368"/>
      <c r="J4059" s="368"/>
      <c r="K4059" s="368"/>
      <c r="L4059" s="368"/>
      <c r="M4059" s="368"/>
      <c r="N4059" s="376"/>
      <c r="AF4059" s="39"/>
      <c r="AG4059" s="47"/>
      <c r="AH4059" s="47"/>
      <c r="AJ4059" s="3" t="s">
        <v>218</v>
      </c>
      <c r="AN4059" s="47"/>
      <c r="AO4059" s="47"/>
      <c r="AQ4059" s="47"/>
    </row>
    <row r="4060" spans="1:43" s="4" customFormat="1" ht="15" x14ac:dyDescent="0.25">
      <c r="A4060" s="48"/>
      <c r="B4060" s="49" t="s">
        <v>58</v>
      </c>
      <c r="C4060" s="372" t="s">
        <v>62</v>
      </c>
      <c r="D4060" s="372"/>
      <c r="E4060" s="372"/>
      <c r="F4060" s="51"/>
      <c r="G4060" s="52"/>
      <c r="H4060" s="52"/>
      <c r="I4060" s="52"/>
      <c r="J4060" s="53">
        <v>35.53</v>
      </c>
      <c r="K4060" s="54">
        <v>1.1499999999999999</v>
      </c>
      <c r="L4060" s="53">
        <v>163.44</v>
      </c>
      <c r="M4060" s="54">
        <v>34.96</v>
      </c>
      <c r="N4060" s="55">
        <v>5713.86</v>
      </c>
      <c r="AF4060" s="39"/>
      <c r="AG4060" s="47"/>
      <c r="AH4060" s="47"/>
      <c r="AK4060" s="3" t="s">
        <v>62</v>
      </c>
      <c r="AN4060" s="47"/>
      <c r="AO4060" s="47"/>
      <c r="AQ4060" s="47"/>
    </row>
    <row r="4061" spans="1:43" s="4" customFormat="1" ht="15" x14ac:dyDescent="0.25">
      <c r="A4061" s="48"/>
      <c r="B4061" s="49" t="s">
        <v>73</v>
      </c>
      <c r="C4061" s="372" t="s">
        <v>175</v>
      </c>
      <c r="D4061" s="372"/>
      <c r="E4061" s="372"/>
      <c r="F4061" s="51"/>
      <c r="G4061" s="52"/>
      <c r="H4061" s="52"/>
      <c r="I4061" s="52"/>
      <c r="J4061" s="53">
        <v>182</v>
      </c>
      <c r="K4061" s="54">
        <v>1.1499999999999999</v>
      </c>
      <c r="L4061" s="53">
        <v>837.2</v>
      </c>
      <c r="M4061" s="52"/>
      <c r="N4061" s="58"/>
      <c r="AF4061" s="39"/>
      <c r="AG4061" s="47"/>
      <c r="AH4061" s="47"/>
      <c r="AK4061" s="3" t="s">
        <v>175</v>
      </c>
      <c r="AN4061" s="47"/>
      <c r="AO4061" s="47"/>
      <c r="AQ4061" s="47"/>
    </row>
    <row r="4062" spans="1:43" s="4" customFormat="1" ht="15" x14ac:dyDescent="0.25">
      <c r="A4062" s="48"/>
      <c r="B4062" s="49" t="s">
        <v>78</v>
      </c>
      <c r="C4062" s="372" t="s">
        <v>176</v>
      </c>
      <c r="D4062" s="372"/>
      <c r="E4062" s="372"/>
      <c r="F4062" s="51"/>
      <c r="G4062" s="52"/>
      <c r="H4062" s="52"/>
      <c r="I4062" s="52"/>
      <c r="J4062" s="53">
        <v>17.38</v>
      </c>
      <c r="K4062" s="54">
        <v>1.1499999999999999</v>
      </c>
      <c r="L4062" s="53">
        <v>79.95</v>
      </c>
      <c r="M4062" s="54">
        <v>34.96</v>
      </c>
      <c r="N4062" s="55">
        <v>2795.05</v>
      </c>
      <c r="AF4062" s="39"/>
      <c r="AG4062" s="47"/>
      <c r="AH4062" s="47"/>
      <c r="AK4062" s="3" t="s">
        <v>176</v>
      </c>
      <c r="AN4062" s="47"/>
      <c r="AO4062" s="47"/>
      <c r="AQ4062" s="47"/>
    </row>
    <row r="4063" spans="1:43" s="4" customFormat="1" ht="15" x14ac:dyDescent="0.25">
      <c r="A4063" s="48"/>
      <c r="B4063" s="49" t="s">
        <v>122</v>
      </c>
      <c r="C4063" s="372" t="s">
        <v>177</v>
      </c>
      <c r="D4063" s="372"/>
      <c r="E4063" s="372"/>
      <c r="F4063" s="51"/>
      <c r="G4063" s="52"/>
      <c r="H4063" s="52"/>
      <c r="I4063" s="52"/>
      <c r="J4063" s="53">
        <v>21.63</v>
      </c>
      <c r="K4063" s="52"/>
      <c r="L4063" s="53">
        <v>86.52</v>
      </c>
      <c r="M4063" s="52"/>
      <c r="N4063" s="58"/>
      <c r="AF4063" s="39"/>
      <c r="AG4063" s="47"/>
      <c r="AH4063" s="47"/>
      <c r="AK4063" s="3" t="s">
        <v>177</v>
      </c>
      <c r="AN4063" s="47"/>
      <c r="AO4063" s="47"/>
      <c r="AQ4063" s="47"/>
    </row>
    <row r="4064" spans="1:43" s="4" customFormat="1" ht="15" x14ac:dyDescent="0.25">
      <c r="A4064" s="56"/>
      <c r="B4064" s="49"/>
      <c r="C4064" s="372" t="s">
        <v>63</v>
      </c>
      <c r="D4064" s="372"/>
      <c r="E4064" s="372"/>
      <c r="F4064" s="51" t="s">
        <v>64</v>
      </c>
      <c r="G4064" s="54">
        <v>3.64</v>
      </c>
      <c r="H4064" s="54">
        <v>1.1499999999999999</v>
      </c>
      <c r="I4064" s="109">
        <v>16.744</v>
      </c>
      <c r="J4064" s="57"/>
      <c r="K4064" s="52"/>
      <c r="L4064" s="57"/>
      <c r="M4064" s="52"/>
      <c r="N4064" s="58"/>
      <c r="AF4064" s="39"/>
      <c r="AG4064" s="47"/>
      <c r="AH4064" s="47"/>
      <c r="AL4064" s="3" t="s">
        <v>63</v>
      </c>
      <c r="AN4064" s="47"/>
      <c r="AO4064" s="47"/>
      <c r="AQ4064" s="47"/>
    </row>
    <row r="4065" spans="1:43" s="4" customFormat="1" ht="15" x14ac:dyDescent="0.25">
      <c r="A4065" s="56"/>
      <c r="B4065" s="49"/>
      <c r="C4065" s="372" t="s">
        <v>178</v>
      </c>
      <c r="D4065" s="372"/>
      <c r="E4065" s="372"/>
      <c r="F4065" s="51" t="s">
        <v>64</v>
      </c>
      <c r="G4065" s="54">
        <v>1.29</v>
      </c>
      <c r="H4065" s="54">
        <v>1.1499999999999999</v>
      </c>
      <c r="I4065" s="109">
        <v>5.9340000000000002</v>
      </c>
      <c r="J4065" s="57"/>
      <c r="K4065" s="52"/>
      <c r="L4065" s="57"/>
      <c r="M4065" s="52"/>
      <c r="N4065" s="58"/>
      <c r="AF4065" s="39"/>
      <c r="AG4065" s="47"/>
      <c r="AH4065" s="47"/>
      <c r="AL4065" s="3" t="s">
        <v>178</v>
      </c>
      <c r="AN4065" s="47"/>
      <c r="AO4065" s="47"/>
      <c r="AQ4065" s="47"/>
    </row>
    <row r="4066" spans="1:43" s="4" customFormat="1" ht="15" x14ac:dyDescent="0.25">
      <c r="A4066" s="48"/>
      <c r="B4066" s="49"/>
      <c r="C4066" s="375" t="s">
        <v>65</v>
      </c>
      <c r="D4066" s="375"/>
      <c r="E4066" s="375"/>
      <c r="F4066" s="59"/>
      <c r="G4066" s="60"/>
      <c r="H4066" s="60"/>
      <c r="I4066" s="60"/>
      <c r="J4066" s="61">
        <v>239.16</v>
      </c>
      <c r="K4066" s="60"/>
      <c r="L4066" s="108">
        <v>1087.1600000000001</v>
      </c>
      <c r="M4066" s="60"/>
      <c r="N4066" s="62"/>
      <c r="AF4066" s="39"/>
      <c r="AG4066" s="47"/>
      <c r="AH4066" s="47"/>
      <c r="AM4066" s="3" t="s">
        <v>65</v>
      </c>
      <c r="AN4066" s="47"/>
      <c r="AO4066" s="47"/>
      <c r="AQ4066" s="47"/>
    </row>
    <row r="4067" spans="1:43" s="4" customFormat="1" ht="15" x14ac:dyDescent="0.25">
      <c r="A4067" s="56"/>
      <c r="B4067" s="49"/>
      <c r="C4067" s="372" t="s">
        <v>66</v>
      </c>
      <c r="D4067" s="372"/>
      <c r="E4067" s="372"/>
      <c r="F4067" s="51"/>
      <c r="G4067" s="52"/>
      <c r="H4067" s="52"/>
      <c r="I4067" s="52"/>
      <c r="J4067" s="57"/>
      <c r="K4067" s="52"/>
      <c r="L4067" s="53">
        <v>243.39</v>
      </c>
      <c r="M4067" s="52"/>
      <c r="N4067" s="55">
        <v>8508.91</v>
      </c>
      <c r="AF4067" s="39"/>
      <c r="AG4067" s="47"/>
      <c r="AH4067" s="47"/>
      <c r="AL4067" s="3" t="s">
        <v>66</v>
      </c>
      <c r="AN4067" s="47"/>
      <c r="AO4067" s="47"/>
      <c r="AQ4067" s="47"/>
    </row>
    <row r="4068" spans="1:43" s="4" customFormat="1" ht="23.25" x14ac:dyDescent="0.25">
      <c r="A4068" s="56"/>
      <c r="B4068" s="49" t="s">
        <v>681</v>
      </c>
      <c r="C4068" s="372" t="s">
        <v>682</v>
      </c>
      <c r="D4068" s="372"/>
      <c r="E4068" s="372"/>
      <c r="F4068" s="51" t="s">
        <v>69</v>
      </c>
      <c r="G4068" s="63">
        <v>97</v>
      </c>
      <c r="H4068" s="52"/>
      <c r="I4068" s="63">
        <v>97</v>
      </c>
      <c r="J4068" s="57"/>
      <c r="K4068" s="52"/>
      <c r="L4068" s="53">
        <v>236.09</v>
      </c>
      <c r="M4068" s="52"/>
      <c r="N4068" s="55">
        <v>8253.64</v>
      </c>
      <c r="AF4068" s="39"/>
      <c r="AG4068" s="47"/>
      <c r="AH4068" s="47"/>
      <c r="AL4068" s="3" t="s">
        <v>682</v>
      </c>
      <c r="AN4068" s="47"/>
      <c r="AO4068" s="47"/>
      <c r="AQ4068" s="47"/>
    </row>
    <row r="4069" spans="1:43" s="4" customFormat="1" ht="23.25" x14ac:dyDescent="0.25">
      <c r="A4069" s="56"/>
      <c r="B4069" s="49" t="s">
        <v>683</v>
      </c>
      <c r="C4069" s="372" t="s">
        <v>684</v>
      </c>
      <c r="D4069" s="372"/>
      <c r="E4069" s="372"/>
      <c r="F4069" s="51" t="s">
        <v>69</v>
      </c>
      <c r="G4069" s="63">
        <v>51</v>
      </c>
      <c r="H4069" s="52"/>
      <c r="I4069" s="63">
        <v>51</v>
      </c>
      <c r="J4069" s="57"/>
      <c r="K4069" s="52"/>
      <c r="L4069" s="53">
        <v>124.13</v>
      </c>
      <c r="M4069" s="52"/>
      <c r="N4069" s="55">
        <v>4339.54</v>
      </c>
      <c r="AF4069" s="39"/>
      <c r="AG4069" s="47"/>
      <c r="AH4069" s="47"/>
      <c r="AL4069" s="3" t="s">
        <v>684</v>
      </c>
      <c r="AN4069" s="47"/>
      <c r="AO4069" s="47"/>
      <c r="AQ4069" s="47"/>
    </row>
    <row r="4070" spans="1:43" s="4" customFormat="1" ht="15" x14ac:dyDescent="0.25">
      <c r="A4070" s="65"/>
      <c r="B4070" s="66"/>
      <c r="C4070" s="374" t="s">
        <v>72</v>
      </c>
      <c r="D4070" s="374"/>
      <c r="E4070" s="374"/>
      <c r="F4070" s="42"/>
      <c r="G4070" s="43"/>
      <c r="H4070" s="43"/>
      <c r="I4070" s="43"/>
      <c r="J4070" s="45"/>
      <c r="K4070" s="43"/>
      <c r="L4070" s="105">
        <v>1447.38</v>
      </c>
      <c r="M4070" s="60"/>
      <c r="N4070" s="46"/>
      <c r="AF4070" s="39"/>
      <c r="AG4070" s="47"/>
      <c r="AH4070" s="47"/>
      <c r="AN4070" s="47" t="s">
        <v>72</v>
      </c>
      <c r="AO4070" s="47"/>
      <c r="AQ4070" s="47"/>
    </row>
    <row r="4071" spans="1:43" s="4" customFormat="1" ht="34.5" x14ac:dyDescent="0.25">
      <c r="A4071" s="40" t="s">
        <v>1341</v>
      </c>
      <c r="B4071" s="41" t="s">
        <v>1151</v>
      </c>
      <c r="C4071" s="374" t="s">
        <v>1152</v>
      </c>
      <c r="D4071" s="374"/>
      <c r="E4071" s="374"/>
      <c r="F4071" s="42" t="s">
        <v>61</v>
      </c>
      <c r="G4071" s="43">
        <v>4</v>
      </c>
      <c r="H4071" s="44">
        <v>1</v>
      </c>
      <c r="I4071" s="44">
        <v>4</v>
      </c>
      <c r="J4071" s="105">
        <v>2518.04</v>
      </c>
      <c r="K4071" s="43"/>
      <c r="L4071" s="105">
        <v>10072.16</v>
      </c>
      <c r="M4071" s="43"/>
      <c r="N4071" s="46"/>
      <c r="AF4071" s="39"/>
      <c r="AG4071" s="47"/>
      <c r="AH4071" s="47" t="s">
        <v>1152</v>
      </c>
      <c r="AN4071" s="47"/>
      <c r="AO4071" s="47"/>
      <c r="AQ4071" s="47"/>
    </row>
    <row r="4072" spans="1:43" s="4" customFormat="1" ht="15" x14ac:dyDescent="0.25">
      <c r="A4072" s="65"/>
      <c r="B4072" s="66"/>
      <c r="C4072" s="374" t="s">
        <v>72</v>
      </c>
      <c r="D4072" s="374"/>
      <c r="E4072" s="374"/>
      <c r="F4072" s="42"/>
      <c r="G4072" s="43"/>
      <c r="H4072" s="43"/>
      <c r="I4072" s="43"/>
      <c r="J4072" s="45"/>
      <c r="K4072" s="43"/>
      <c r="L4072" s="105">
        <v>10072.16</v>
      </c>
      <c r="M4072" s="60"/>
      <c r="N4072" s="46"/>
      <c r="AF4072" s="39"/>
      <c r="AG4072" s="47"/>
      <c r="AH4072" s="47"/>
      <c r="AN4072" s="47" t="s">
        <v>72</v>
      </c>
      <c r="AO4072" s="47"/>
      <c r="AQ4072" s="47"/>
    </row>
    <row r="4073" spans="1:43" s="4" customFormat="1" ht="22.5" x14ac:dyDescent="0.25">
      <c r="A4073" s="40" t="s">
        <v>1342</v>
      </c>
      <c r="B4073" s="41" t="s">
        <v>768</v>
      </c>
      <c r="C4073" s="374" t="s">
        <v>803</v>
      </c>
      <c r="D4073" s="374"/>
      <c r="E4073" s="374"/>
      <c r="F4073" s="42" t="s">
        <v>231</v>
      </c>
      <c r="G4073" s="43">
        <v>61.2</v>
      </c>
      <c r="H4073" s="44">
        <v>1</v>
      </c>
      <c r="I4073" s="120">
        <v>61.2</v>
      </c>
      <c r="J4073" s="67">
        <v>127.76</v>
      </c>
      <c r="K4073" s="43"/>
      <c r="L4073" s="67">
        <v>914.49</v>
      </c>
      <c r="M4073" s="68">
        <v>8.5500000000000007</v>
      </c>
      <c r="N4073" s="115">
        <v>7818.91</v>
      </c>
      <c r="AF4073" s="39"/>
      <c r="AG4073" s="47"/>
      <c r="AH4073" s="47" t="s">
        <v>803</v>
      </c>
      <c r="AN4073" s="47"/>
      <c r="AO4073" s="47"/>
      <c r="AQ4073" s="47"/>
    </row>
    <row r="4074" spans="1:43" s="4" customFormat="1" ht="15" x14ac:dyDescent="0.25">
      <c r="A4074" s="69"/>
      <c r="B4074" s="50"/>
      <c r="C4074" s="372" t="s">
        <v>1343</v>
      </c>
      <c r="D4074" s="372"/>
      <c r="E4074" s="372"/>
      <c r="F4074" s="372"/>
      <c r="G4074" s="372"/>
      <c r="H4074" s="372"/>
      <c r="I4074" s="372"/>
      <c r="J4074" s="372"/>
      <c r="K4074" s="372"/>
      <c r="L4074" s="372"/>
      <c r="M4074" s="372"/>
      <c r="N4074" s="377"/>
      <c r="AF4074" s="39"/>
      <c r="AG4074" s="47"/>
      <c r="AH4074" s="47"/>
      <c r="AI4074" s="3" t="s">
        <v>1343</v>
      </c>
      <c r="AN4074" s="47"/>
      <c r="AO4074" s="47"/>
      <c r="AQ4074" s="47"/>
    </row>
    <row r="4075" spans="1:43" s="4" customFormat="1" ht="15" x14ac:dyDescent="0.25">
      <c r="A4075" s="65"/>
      <c r="B4075" s="66"/>
      <c r="C4075" s="374" t="s">
        <v>72</v>
      </c>
      <c r="D4075" s="374"/>
      <c r="E4075" s="374"/>
      <c r="F4075" s="42"/>
      <c r="G4075" s="43"/>
      <c r="H4075" s="43"/>
      <c r="I4075" s="43"/>
      <c r="J4075" s="45"/>
      <c r="K4075" s="43"/>
      <c r="L4075" s="67">
        <v>914.49</v>
      </c>
      <c r="M4075" s="60"/>
      <c r="N4075" s="115">
        <v>7818.91</v>
      </c>
      <c r="AF4075" s="39"/>
      <c r="AG4075" s="47"/>
      <c r="AH4075" s="47"/>
      <c r="AN4075" s="47" t="s">
        <v>72</v>
      </c>
      <c r="AO4075" s="47"/>
      <c r="AQ4075" s="47"/>
    </row>
    <row r="4076" spans="1:43" s="4" customFormat="1" ht="23.25" x14ac:dyDescent="0.25">
      <c r="A4076" s="40" t="s">
        <v>1344</v>
      </c>
      <c r="B4076" s="41" t="s">
        <v>806</v>
      </c>
      <c r="C4076" s="374" t="s">
        <v>807</v>
      </c>
      <c r="D4076" s="374"/>
      <c r="E4076" s="374"/>
      <c r="F4076" s="42" t="s">
        <v>61</v>
      </c>
      <c r="G4076" s="43">
        <v>17</v>
      </c>
      <c r="H4076" s="44">
        <v>1</v>
      </c>
      <c r="I4076" s="44">
        <v>17</v>
      </c>
      <c r="J4076" s="45"/>
      <c r="K4076" s="43"/>
      <c r="L4076" s="45"/>
      <c r="M4076" s="43"/>
      <c r="N4076" s="46"/>
      <c r="AF4076" s="39"/>
      <c r="AG4076" s="47"/>
      <c r="AH4076" s="47" t="s">
        <v>807</v>
      </c>
      <c r="AN4076" s="47"/>
      <c r="AO4076" s="47"/>
      <c r="AQ4076" s="47"/>
    </row>
    <row r="4077" spans="1:43" s="4" customFormat="1" ht="15" x14ac:dyDescent="0.25">
      <c r="A4077" s="69"/>
      <c r="B4077" s="50"/>
      <c r="C4077" s="372" t="s">
        <v>1345</v>
      </c>
      <c r="D4077" s="372"/>
      <c r="E4077" s="372"/>
      <c r="F4077" s="372"/>
      <c r="G4077" s="372"/>
      <c r="H4077" s="372"/>
      <c r="I4077" s="372"/>
      <c r="J4077" s="372"/>
      <c r="K4077" s="372"/>
      <c r="L4077" s="372"/>
      <c r="M4077" s="372"/>
      <c r="N4077" s="377"/>
      <c r="AF4077" s="39"/>
      <c r="AG4077" s="47"/>
      <c r="AH4077" s="47"/>
      <c r="AI4077" s="3" t="s">
        <v>1345</v>
      </c>
      <c r="AN4077" s="47"/>
      <c r="AO4077" s="47"/>
      <c r="AQ4077" s="47"/>
    </row>
    <row r="4078" spans="1:43" s="4" customFormat="1" ht="22.5" x14ac:dyDescent="0.25">
      <c r="A4078" s="103"/>
      <c r="B4078" s="49" t="s">
        <v>217</v>
      </c>
      <c r="C4078" s="368" t="s">
        <v>218</v>
      </c>
      <c r="D4078" s="368"/>
      <c r="E4078" s="368"/>
      <c r="F4078" s="368"/>
      <c r="G4078" s="368"/>
      <c r="H4078" s="368"/>
      <c r="I4078" s="368"/>
      <c r="J4078" s="368"/>
      <c r="K4078" s="368"/>
      <c r="L4078" s="368"/>
      <c r="M4078" s="368"/>
      <c r="N4078" s="376"/>
      <c r="AF4078" s="39"/>
      <c r="AG4078" s="47"/>
      <c r="AH4078" s="47"/>
      <c r="AJ4078" s="3" t="s">
        <v>218</v>
      </c>
      <c r="AN4078" s="47"/>
      <c r="AO4078" s="47"/>
      <c r="AQ4078" s="47"/>
    </row>
    <row r="4079" spans="1:43" s="4" customFormat="1" ht="15" x14ac:dyDescent="0.25">
      <c r="A4079" s="48"/>
      <c r="B4079" s="49" t="s">
        <v>58</v>
      </c>
      <c r="C4079" s="372" t="s">
        <v>62</v>
      </c>
      <c r="D4079" s="372"/>
      <c r="E4079" s="372"/>
      <c r="F4079" s="51"/>
      <c r="G4079" s="52"/>
      <c r="H4079" s="52"/>
      <c r="I4079" s="52"/>
      <c r="J4079" s="53">
        <v>11.24</v>
      </c>
      <c r="K4079" s="54">
        <v>1.1499999999999999</v>
      </c>
      <c r="L4079" s="53">
        <v>219.74</v>
      </c>
      <c r="M4079" s="54">
        <v>34.96</v>
      </c>
      <c r="N4079" s="55">
        <v>7682.11</v>
      </c>
      <c r="AF4079" s="39"/>
      <c r="AG4079" s="47"/>
      <c r="AH4079" s="47"/>
      <c r="AK4079" s="3" t="s">
        <v>62</v>
      </c>
      <c r="AN4079" s="47"/>
      <c r="AO4079" s="47"/>
      <c r="AQ4079" s="47"/>
    </row>
    <row r="4080" spans="1:43" s="4" customFormat="1" ht="15" x14ac:dyDescent="0.25">
      <c r="A4080" s="48"/>
      <c r="B4080" s="49" t="s">
        <v>73</v>
      </c>
      <c r="C4080" s="372" t="s">
        <v>175</v>
      </c>
      <c r="D4080" s="372"/>
      <c r="E4080" s="372"/>
      <c r="F4080" s="51"/>
      <c r="G4080" s="52"/>
      <c r="H4080" s="52"/>
      <c r="I4080" s="52"/>
      <c r="J4080" s="53">
        <v>45</v>
      </c>
      <c r="K4080" s="54">
        <v>1.1499999999999999</v>
      </c>
      <c r="L4080" s="53">
        <v>879.75</v>
      </c>
      <c r="M4080" s="52"/>
      <c r="N4080" s="58"/>
      <c r="AF4080" s="39"/>
      <c r="AG4080" s="47"/>
      <c r="AH4080" s="47"/>
      <c r="AK4080" s="3" t="s">
        <v>175</v>
      </c>
      <c r="AN4080" s="47"/>
      <c r="AO4080" s="47"/>
      <c r="AQ4080" s="47"/>
    </row>
    <row r="4081" spans="1:43" s="4" customFormat="1" ht="15" x14ac:dyDescent="0.25">
      <c r="A4081" s="48"/>
      <c r="B4081" s="49" t="s">
        <v>78</v>
      </c>
      <c r="C4081" s="372" t="s">
        <v>176</v>
      </c>
      <c r="D4081" s="372"/>
      <c r="E4081" s="372"/>
      <c r="F4081" s="51"/>
      <c r="G4081" s="52"/>
      <c r="H4081" s="52"/>
      <c r="I4081" s="52"/>
      <c r="J4081" s="53">
        <v>4.42</v>
      </c>
      <c r="K4081" s="54">
        <v>1.1499999999999999</v>
      </c>
      <c r="L4081" s="53">
        <v>86.41</v>
      </c>
      <c r="M4081" s="54">
        <v>34.96</v>
      </c>
      <c r="N4081" s="55">
        <v>3020.89</v>
      </c>
      <c r="AF4081" s="39"/>
      <c r="AG4081" s="47"/>
      <c r="AH4081" s="47"/>
      <c r="AK4081" s="3" t="s">
        <v>176</v>
      </c>
      <c r="AN4081" s="47"/>
      <c r="AO4081" s="47"/>
      <c r="AQ4081" s="47"/>
    </row>
    <row r="4082" spans="1:43" s="4" customFormat="1" ht="15" x14ac:dyDescent="0.25">
      <c r="A4082" s="48"/>
      <c r="B4082" s="49" t="s">
        <v>122</v>
      </c>
      <c r="C4082" s="372" t="s">
        <v>177</v>
      </c>
      <c r="D4082" s="372"/>
      <c r="E4082" s="372"/>
      <c r="F4082" s="51"/>
      <c r="G4082" s="52"/>
      <c r="H4082" s="52"/>
      <c r="I4082" s="52"/>
      <c r="J4082" s="53">
        <v>49.39</v>
      </c>
      <c r="K4082" s="52"/>
      <c r="L4082" s="53">
        <v>839.63</v>
      </c>
      <c r="M4082" s="52"/>
      <c r="N4082" s="58"/>
      <c r="AF4082" s="39"/>
      <c r="AG4082" s="47"/>
      <c r="AH4082" s="47"/>
      <c r="AK4082" s="3" t="s">
        <v>177</v>
      </c>
      <c r="AN4082" s="47"/>
      <c r="AO4082" s="47"/>
      <c r="AQ4082" s="47"/>
    </row>
    <row r="4083" spans="1:43" s="4" customFormat="1" ht="15" x14ac:dyDescent="0.25">
      <c r="A4083" s="56"/>
      <c r="B4083" s="49"/>
      <c r="C4083" s="372" t="s">
        <v>63</v>
      </c>
      <c r="D4083" s="372"/>
      <c r="E4083" s="372"/>
      <c r="F4083" s="51" t="s">
        <v>64</v>
      </c>
      <c r="G4083" s="54">
        <v>1.07</v>
      </c>
      <c r="H4083" s="54">
        <v>1.1499999999999999</v>
      </c>
      <c r="I4083" s="70">
        <v>20.918500000000002</v>
      </c>
      <c r="J4083" s="57"/>
      <c r="K4083" s="52"/>
      <c r="L4083" s="57"/>
      <c r="M4083" s="52"/>
      <c r="N4083" s="58"/>
      <c r="AF4083" s="39"/>
      <c r="AG4083" s="47"/>
      <c r="AH4083" s="47"/>
      <c r="AL4083" s="3" t="s">
        <v>63</v>
      </c>
      <c r="AN4083" s="47"/>
      <c r="AO4083" s="47"/>
      <c r="AQ4083" s="47"/>
    </row>
    <row r="4084" spans="1:43" s="4" customFormat="1" ht="15" x14ac:dyDescent="0.25">
      <c r="A4084" s="56"/>
      <c r="B4084" s="49"/>
      <c r="C4084" s="372" t="s">
        <v>178</v>
      </c>
      <c r="D4084" s="372"/>
      <c r="E4084" s="372"/>
      <c r="F4084" s="51" t="s">
        <v>64</v>
      </c>
      <c r="G4084" s="54">
        <v>0.33</v>
      </c>
      <c r="H4084" s="54">
        <v>1.1499999999999999</v>
      </c>
      <c r="I4084" s="70">
        <v>6.4515000000000002</v>
      </c>
      <c r="J4084" s="57"/>
      <c r="K4084" s="52"/>
      <c r="L4084" s="57"/>
      <c r="M4084" s="52"/>
      <c r="N4084" s="58"/>
      <c r="AF4084" s="39"/>
      <c r="AG4084" s="47"/>
      <c r="AH4084" s="47"/>
      <c r="AL4084" s="3" t="s">
        <v>178</v>
      </c>
      <c r="AN4084" s="47"/>
      <c r="AO4084" s="47"/>
      <c r="AQ4084" s="47"/>
    </row>
    <row r="4085" spans="1:43" s="4" customFormat="1" ht="15" x14ac:dyDescent="0.25">
      <c r="A4085" s="48"/>
      <c r="B4085" s="49"/>
      <c r="C4085" s="375" t="s">
        <v>65</v>
      </c>
      <c r="D4085" s="375"/>
      <c r="E4085" s="375"/>
      <c r="F4085" s="59"/>
      <c r="G4085" s="60"/>
      <c r="H4085" s="60"/>
      <c r="I4085" s="60"/>
      <c r="J4085" s="61">
        <v>105.63</v>
      </c>
      <c r="K4085" s="60"/>
      <c r="L4085" s="108">
        <v>1939.12</v>
      </c>
      <c r="M4085" s="60"/>
      <c r="N4085" s="62"/>
      <c r="AF4085" s="39"/>
      <c r="AG4085" s="47"/>
      <c r="AH4085" s="47"/>
      <c r="AM4085" s="3" t="s">
        <v>65</v>
      </c>
      <c r="AN4085" s="47"/>
      <c r="AO4085" s="47"/>
      <c r="AQ4085" s="47"/>
    </row>
    <row r="4086" spans="1:43" s="4" customFormat="1" ht="15" x14ac:dyDescent="0.25">
      <c r="A4086" s="56"/>
      <c r="B4086" s="49"/>
      <c r="C4086" s="372" t="s">
        <v>66</v>
      </c>
      <c r="D4086" s="372"/>
      <c r="E4086" s="372"/>
      <c r="F4086" s="51"/>
      <c r="G4086" s="52"/>
      <c r="H4086" s="52"/>
      <c r="I4086" s="52"/>
      <c r="J4086" s="57"/>
      <c r="K4086" s="52"/>
      <c r="L4086" s="53">
        <v>306.14999999999998</v>
      </c>
      <c r="M4086" s="52"/>
      <c r="N4086" s="55">
        <v>10703</v>
      </c>
      <c r="AF4086" s="39"/>
      <c r="AG4086" s="47"/>
      <c r="AH4086" s="47"/>
      <c r="AL4086" s="3" t="s">
        <v>66</v>
      </c>
      <c r="AN4086" s="47"/>
      <c r="AO4086" s="47"/>
      <c r="AQ4086" s="47"/>
    </row>
    <row r="4087" spans="1:43" s="4" customFormat="1" ht="23.25" x14ac:dyDescent="0.25">
      <c r="A4087" s="56"/>
      <c r="B4087" s="49" t="s">
        <v>681</v>
      </c>
      <c r="C4087" s="372" t="s">
        <v>682</v>
      </c>
      <c r="D4087" s="372"/>
      <c r="E4087" s="372"/>
      <c r="F4087" s="51" t="s">
        <v>69</v>
      </c>
      <c r="G4087" s="63">
        <v>97</v>
      </c>
      <c r="H4087" s="52"/>
      <c r="I4087" s="63">
        <v>97</v>
      </c>
      <c r="J4087" s="57"/>
      <c r="K4087" s="52"/>
      <c r="L4087" s="53">
        <v>296.97000000000003</v>
      </c>
      <c r="M4087" s="52"/>
      <c r="N4087" s="55">
        <v>10381.91</v>
      </c>
      <c r="AF4087" s="39"/>
      <c r="AG4087" s="47"/>
      <c r="AH4087" s="47"/>
      <c r="AL4087" s="3" t="s">
        <v>682</v>
      </c>
      <c r="AN4087" s="47"/>
      <c r="AO4087" s="47"/>
      <c r="AQ4087" s="47"/>
    </row>
    <row r="4088" spans="1:43" s="4" customFormat="1" ht="23.25" x14ac:dyDescent="0.25">
      <c r="A4088" s="56"/>
      <c r="B4088" s="49" t="s">
        <v>683</v>
      </c>
      <c r="C4088" s="372" t="s">
        <v>684</v>
      </c>
      <c r="D4088" s="372"/>
      <c r="E4088" s="372"/>
      <c r="F4088" s="51" t="s">
        <v>69</v>
      </c>
      <c r="G4088" s="63">
        <v>51</v>
      </c>
      <c r="H4088" s="52"/>
      <c r="I4088" s="63">
        <v>51</v>
      </c>
      <c r="J4088" s="57"/>
      <c r="K4088" s="52"/>
      <c r="L4088" s="53">
        <v>156.13999999999999</v>
      </c>
      <c r="M4088" s="52"/>
      <c r="N4088" s="55">
        <v>5458.53</v>
      </c>
      <c r="AF4088" s="39"/>
      <c r="AG4088" s="47"/>
      <c r="AH4088" s="47"/>
      <c r="AL4088" s="3" t="s">
        <v>684</v>
      </c>
      <c r="AN4088" s="47"/>
      <c r="AO4088" s="47"/>
      <c r="AQ4088" s="47"/>
    </row>
    <row r="4089" spans="1:43" s="4" customFormat="1" ht="15" x14ac:dyDescent="0.25">
      <c r="A4089" s="65"/>
      <c r="B4089" s="66"/>
      <c r="C4089" s="374" t="s">
        <v>72</v>
      </c>
      <c r="D4089" s="374"/>
      <c r="E4089" s="374"/>
      <c r="F4089" s="42"/>
      <c r="G4089" s="43"/>
      <c r="H4089" s="43"/>
      <c r="I4089" s="43"/>
      <c r="J4089" s="45"/>
      <c r="K4089" s="43"/>
      <c r="L4089" s="105">
        <v>2392.23</v>
      </c>
      <c r="M4089" s="60"/>
      <c r="N4089" s="46"/>
      <c r="AF4089" s="39"/>
      <c r="AG4089" s="47"/>
      <c r="AH4089" s="47"/>
      <c r="AN4089" s="47" t="s">
        <v>72</v>
      </c>
      <c r="AO4089" s="47"/>
      <c r="AQ4089" s="47"/>
    </row>
    <row r="4090" spans="1:43" s="4" customFormat="1" ht="34.5" x14ac:dyDescent="0.25">
      <c r="A4090" s="40" t="s">
        <v>1346</v>
      </c>
      <c r="B4090" s="41" t="s">
        <v>809</v>
      </c>
      <c r="C4090" s="374" t="s">
        <v>810</v>
      </c>
      <c r="D4090" s="374"/>
      <c r="E4090" s="374"/>
      <c r="F4090" s="42" t="s">
        <v>61</v>
      </c>
      <c r="G4090" s="43">
        <v>8</v>
      </c>
      <c r="H4090" s="44">
        <v>1</v>
      </c>
      <c r="I4090" s="44">
        <v>8</v>
      </c>
      <c r="J4090" s="105">
        <v>23938.55</v>
      </c>
      <c r="K4090" s="43"/>
      <c r="L4090" s="105">
        <v>22398.639999999999</v>
      </c>
      <c r="M4090" s="68">
        <v>8.5500000000000007</v>
      </c>
      <c r="N4090" s="115">
        <v>191508.4</v>
      </c>
      <c r="AF4090" s="39"/>
      <c r="AG4090" s="47"/>
      <c r="AH4090" s="47" t="s">
        <v>810</v>
      </c>
      <c r="AN4090" s="47"/>
      <c r="AO4090" s="47"/>
      <c r="AQ4090" s="47"/>
    </row>
    <row r="4091" spans="1:43" s="4" customFormat="1" ht="15" x14ac:dyDescent="0.25">
      <c r="A4091" s="65"/>
      <c r="B4091" s="66"/>
      <c r="C4091" s="374" t="s">
        <v>72</v>
      </c>
      <c r="D4091" s="374"/>
      <c r="E4091" s="374"/>
      <c r="F4091" s="42"/>
      <c r="G4091" s="43"/>
      <c r="H4091" s="43"/>
      <c r="I4091" s="43"/>
      <c r="J4091" s="45"/>
      <c r="K4091" s="43"/>
      <c r="L4091" s="105">
        <v>22398.639999999999</v>
      </c>
      <c r="M4091" s="60"/>
      <c r="N4091" s="115">
        <v>191508.4</v>
      </c>
      <c r="AF4091" s="39"/>
      <c r="AG4091" s="47"/>
      <c r="AH4091" s="47"/>
      <c r="AN4091" s="47" t="s">
        <v>72</v>
      </c>
      <c r="AO4091" s="47"/>
      <c r="AQ4091" s="47"/>
    </row>
    <row r="4092" spans="1:43" s="4" customFormat="1" ht="34.5" x14ac:dyDescent="0.25">
      <c r="A4092" s="40" t="s">
        <v>1347</v>
      </c>
      <c r="B4092" s="41" t="s">
        <v>809</v>
      </c>
      <c r="C4092" s="374" t="s">
        <v>812</v>
      </c>
      <c r="D4092" s="374"/>
      <c r="E4092" s="374"/>
      <c r="F4092" s="42" t="s">
        <v>61</v>
      </c>
      <c r="G4092" s="43">
        <v>9</v>
      </c>
      <c r="H4092" s="44">
        <v>1</v>
      </c>
      <c r="I4092" s="44">
        <v>9</v>
      </c>
      <c r="J4092" s="105">
        <v>19583.150000000001</v>
      </c>
      <c r="K4092" s="43"/>
      <c r="L4092" s="105">
        <v>20613.84</v>
      </c>
      <c r="M4092" s="68">
        <v>8.5500000000000007</v>
      </c>
      <c r="N4092" s="115">
        <v>176248.35</v>
      </c>
      <c r="AF4092" s="39"/>
      <c r="AG4092" s="47"/>
      <c r="AH4092" s="47" t="s">
        <v>812</v>
      </c>
      <c r="AN4092" s="47"/>
      <c r="AO4092" s="47"/>
      <c r="AQ4092" s="47"/>
    </row>
    <row r="4093" spans="1:43" s="4" customFormat="1" ht="15" x14ac:dyDescent="0.25">
      <c r="A4093" s="65"/>
      <c r="B4093" s="66"/>
      <c r="C4093" s="374" t="s">
        <v>72</v>
      </c>
      <c r="D4093" s="374"/>
      <c r="E4093" s="374"/>
      <c r="F4093" s="42"/>
      <c r="G4093" s="43"/>
      <c r="H4093" s="43"/>
      <c r="I4093" s="43"/>
      <c r="J4093" s="45"/>
      <c r="K4093" s="43"/>
      <c r="L4093" s="105">
        <v>20613.84</v>
      </c>
      <c r="M4093" s="60"/>
      <c r="N4093" s="115">
        <v>176248.35</v>
      </c>
      <c r="AF4093" s="39"/>
      <c r="AG4093" s="47"/>
      <c r="AH4093" s="47"/>
      <c r="AN4093" s="47" t="s">
        <v>72</v>
      </c>
      <c r="AO4093" s="47"/>
      <c r="AQ4093" s="47"/>
    </row>
    <row r="4094" spans="1:43" s="4" customFormat="1" ht="45.75" x14ac:dyDescent="0.25">
      <c r="A4094" s="40" t="s">
        <v>1348</v>
      </c>
      <c r="B4094" s="41" t="s">
        <v>678</v>
      </c>
      <c r="C4094" s="374" t="s">
        <v>1349</v>
      </c>
      <c r="D4094" s="374"/>
      <c r="E4094" s="374"/>
      <c r="F4094" s="42" t="s">
        <v>215</v>
      </c>
      <c r="G4094" s="43">
        <v>0.65</v>
      </c>
      <c r="H4094" s="44">
        <v>1</v>
      </c>
      <c r="I4094" s="68">
        <v>0.65</v>
      </c>
      <c r="J4094" s="45"/>
      <c r="K4094" s="43"/>
      <c r="L4094" s="45"/>
      <c r="M4094" s="43"/>
      <c r="N4094" s="46"/>
      <c r="AF4094" s="39"/>
      <c r="AG4094" s="47"/>
      <c r="AH4094" s="47" t="s">
        <v>1349</v>
      </c>
      <c r="AN4094" s="47"/>
      <c r="AO4094" s="47"/>
      <c r="AQ4094" s="47"/>
    </row>
    <row r="4095" spans="1:43" s="4" customFormat="1" ht="15" x14ac:dyDescent="0.25">
      <c r="A4095" s="69"/>
      <c r="B4095" s="50"/>
      <c r="C4095" s="372" t="s">
        <v>1350</v>
      </c>
      <c r="D4095" s="372"/>
      <c r="E4095" s="372"/>
      <c r="F4095" s="372"/>
      <c r="G4095" s="372"/>
      <c r="H4095" s="372"/>
      <c r="I4095" s="372"/>
      <c r="J4095" s="372"/>
      <c r="K4095" s="372"/>
      <c r="L4095" s="372"/>
      <c r="M4095" s="372"/>
      <c r="N4095" s="377"/>
      <c r="AF4095" s="39"/>
      <c r="AG4095" s="47"/>
      <c r="AH4095" s="47"/>
      <c r="AI4095" s="3" t="s">
        <v>1350</v>
      </c>
      <c r="AN4095" s="47"/>
      <c r="AO4095" s="47"/>
      <c r="AQ4095" s="47"/>
    </row>
    <row r="4096" spans="1:43" s="4" customFormat="1" ht="15" x14ac:dyDescent="0.25">
      <c r="A4096" s="103"/>
      <c r="B4096" s="49" t="s">
        <v>737</v>
      </c>
      <c r="C4096" s="368" t="s">
        <v>816</v>
      </c>
      <c r="D4096" s="368"/>
      <c r="E4096" s="368"/>
      <c r="F4096" s="368"/>
      <c r="G4096" s="368"/>
      <c r="H4096" s="368"/>
      <c r="I4096" s="368"/>
      <c r="J4096" s="368"/>
      <c r="K4096" s="368"/>
      <c r="L4096" s="368"/>
      <c r="M4096" s="368"/>
      <c r="N4096" s="376"/>
      <c r="AF4096" s="39"/>
      <c r="AG4096" s="47"/>
      <c r="AH4096" s="47"/>
      <c r="AJ4096" s="3" t="s">
        <v>816</v>
      </c>
      <c r="AN4096" s="47"/>
      <c r="AO4096" s="47"/>
      <c r="AQ4096" s="47"/>
    </row>
    <row r="4097" spans="1:43" s="4" customFormat="1" ht="22.5" x14ac:dyDescent="0.25">
      <c r="A4097" s="103"/>
      <c r="B4097" s="49" t="s">
        <v>217</v>
      </c>
      <c r="C4097" s="368" t="s">
        <v>218</v>
      </c>
      <c r="D4097" s="368"/>
      <c r="E4097" s="368"/>
      <c r="F4097" s="368"/>
      <c r="G4097" s="368"/>
      <c r="H4097" s="368"/>
      <c r="I4097" s="368"/>
      <c r="J4097" s="368"/>
      <c r="K4097" s="368"/>
      <c r="L4097" s="368"/>
      <c r="M4097" s="368"/>
      <c r="N4097" s="376"/>
      <c r="AF4097" s="39"/>
      <c r="AG4097" s="47"/>
      <c r="AH4097" s="47"/>
      <c r="AJ4097" s="3" t="s">
        <v>218</v>
      </c>
      <c r="AN4097" s="47"/>
      <c r="AO4097" s="47"/>
      <c r="AQ4097" s="47"/>
    </row>
    <row r="4098" spans="1:43" s="4" customFormat="1" ht="15" x14ac:dyDescent="0.25">
      <c r="A4098" s="48"/>
      <c r="B4098" s="49" t="s">
        <v>58</v>
      </c>
      <c r="C4098" s="372" t="s">
        <v>62</v>
      </c>
      <c r="D4098" s="372"/>
      <c r="E4098" s="372"/>
      <c r="F4098" s="51"/>
      <c r="G4098" s="52"/>
      <c r="H4098" s="52"/>
      <c r="I4098" s="52"/>
      <c r="J4098" s="53">
        <v>93.25</v>
      </c>
      <c r="K4098" s="109">
        <v>1.2649999999999999</v>
      </c>
      <c r="L4098" s="53">
        <v>76.67</v>
      </c>
      <c r="M4098" s="54">
        <v>34.96</v>
      </c>
      <c r="N4098" s="55">
        <v>2680.38</v>
      </c>
      <c r="AF4098" s="39"/>
      <c r="AG4098" s="47"/>
      <c r="AH4098" s="47"/>
      <c r="AK4098" s="3" t="s">
        <v>62</v>
      </c>
      <c r="AN4098" s="47"/>
      <c r="AO4098" s="47"/>
      <c r="AQ4098" s="47"/>
    </row>
    <row r="4099" spans="1:43" s="4" customFormat="1" ht="15" x14ac:dyDescent="0.25">
      <c r="A4099" s="48"/>
      <c r="B4099" s="49" t="s">
        <v>73</v>
      </c>
      <c r="C4099" s="372" t="s">
        <v>175</v>
      </c>
      <c r="D4099" s="372"/>
      <c r="E4099" s="372"/>
      <c r="F4099" s="51"/>
      <c r="G4099" s="52"/>
      <c r="H4099" s="52"/>
      <c r="I4099" s="52"/>
      <c r="J4099" s="53">
        <v>46.25</v>
      </c>
      <c r="K4099" s="54">
        <v>1.1499999999999999</v>
      </c>
      <c r="L4099" s="53">
        <v>34.57</v>
      </c>
      <c r="M4099" s="52"/>
      <c r="N4099" s="58"/>
      <c r="AF4099" s="39"/>
      <c r="AG4099" s="47"/>
      <c r="AH4099" s="47"/>
      <c r="AK4099" s="3" t="s">
        <v>175</v>
      </c>
      <c r="AN4099" s="47"/>
      <c r="AO4099" s="47"/>
      <c r="AQ4099" s="47"/>
    </row>
    <row r="4100" spans="1:43" s="4" customFormat="1" ht="15" x14ac:dyDescent="0.25">
      <c r="A4100" s="48"/>
      <c r="B4100" s="49" t="s">
        <v>78</v>
      </c>
      <c r="C4100" s="372" t="s">
        <v>176</v>
      </c>
      <c r="D4100" s="372"/>
      <c r="E4100" s="372"/>
      <c r="F4100" s="51"/>
      <c r="G4100" s="52"/>
      <c r="H4100" s="52"/>
      <c r="I4100" s="52"/>
      <c r="J4100" s="53">
        <v>5.0199999999999996</v>
      </c>
      <c r="K4100" s="54">
        <v>1.1499999999999999</v>
      </c>
      <c r="L4100" s="53">
        <v>3.75</v>
      </c>
      <c r="M4100" s="54">
        <v>34.96</v>
      </c>
      <c r="N4100" s="64">
        <v>131.1</v>
      </c>
      <c r="AF4100" s="39"/>
      <c r="AG4100" s="47"/>
      <c r="AH4100" s="47"/>
      <c r="AK4100" s="3" t="s">
        <v>176</v>
      </c>
      <c r="AN4100" s="47"/>
      <c r="AO4100" s="47"/>
      <c r="AQ4100" s="47"/>
    </row>
    <row r="4101" spans="1:43" s="4" customFormat="1" ht="15" x14ac:dyDescent="0.25">
      <c r="A4101" s="48"/>
      <c r="B4101" s="49" t="s">
        <v>122</v>
      </c>
      <c r="C4101" s="372" t="s">
        <v>177</v>
      </c>
      <c r="D4101" s="372"/>
      <c r="E4101" s="372"/>
      <c r="F4101" s="51"/>
      <c r="G4101" s="52"/>
      <c r="H4101" s="52"/>
      <c r="I4101" s="52"/>
      <c r="J4101" s="53">
        <v>37.03</v>
      </c>
      <c r="K4101" s="52"/>
      <c r="L4101" s="53">
        <v>24.07</v>
      </c>
      <c r="M4101" s="52"/>
      <c r="N4101" s="58"/>
      <c r="AF4101" s="39"/>
      <c r="AG4101" s="47"/>
      <c r="AH4101" s="47"/>
      <c r="AK4101" s="3" t="s">
        <v>177</v>
      </c>
      <c r="AN4101" s="47"/>
      <c r="AO4101" s="47"/>
      <c r="AQ4101" s="47"/>
    </row>
    <row r="4102" spans="1:43" s="4" customFormat="1" ht="15" x14ac:dyDescent="0.25">
      <c r="A4102" s="56"/>
      <c r="B4102" s="49"/>
      <c r="C4102" s="372" t="s">
        <v>63</v>
      </c>
      <c r="D4102" s="372"/>
      <c r="E4102" s="372"/>
      <c r="F4102" s="51" t="s">
        <v>64</v>
      </c>
      <c r="G4102" s="54">
        <v>9.92</v>
      </c>
      <c r="H4102" s="109">
        <v>1.2649999999999999</v>
      </c>
      <c r="I4102" s="114">
        <v>8.15672</v>
      </c>
      <c r="J4102" s="57"/>
      <c r="K4102" s="52"/>
      <c r="L4102" s="57"/>
      <c r="M4102" s="52"/>
      <c r="N4102" s="58"/>
      <c r="AF4102" s="39"/>
      <c r="AG4102" s="47"/>
      <c r="AH4102" s="47"/>
      <c r="AL4102" s="3" t="s">
        <v>63</v>
      </c>
      <c r="AN4102" s="47"/>
      <c r="AO4102" s="47"/>
      <c r="AQ4102" s="47"/>
    </row>
    <row r="4103" spans="1:43" s="4" customFormat="1" ht="15" x14ac:dyDescent="0.25">
      <c r="A4103" s="56"/>
      <c r="B4103" s="49"/>
      <c r="C4103" s="372" t="s">
        <v>178</v>
      </c>
      <c r="D4103" s="372"/>
      <c r="E4103" s="372"/>
      <c r="F4103" s="51" t="s">
        <v>64</v>
      </c>
      <c r="G4103" s="104">
        <v>0.4</v>
      </c>
      <c r="H4103" s="54">
        <v>1.1499999999999999</v>
      </c>
      <c r="I4103" s="109">
        <v>0.29899999999999999</v>
      </c>
      <c r="J4103" s="57"/>
      <c r="K4103" s="52"/>
      <c r="L4103" s="57"/>
      <c r="M4103" s="52"/>
      <c r="N4103" s="58"/>
      <c r="AF4103" s="39"/>
      <c r="AG4103" s="47"/>
      <c r="AH4103" s="47"/>
      <c r="AL4103" s="3" t="s">
        <v>178</v>
      </c>
      <c r="AN4103" s="47"/>
      <c r="AO4103" s="47"/>
      <c r="AQ4103" s="47"/>
    </row>
    <row r="4104" spans="1:43" s="4" customFormat="1" ht="15" x14ac:dyDescent="0.25">
      <c r="A4104" s="48"/>
      <c r="B4104" s="49"/>
      <c r="C4104" s="375" t="s">
        <v>65</v>
      </c>
      <c r="D4104" s="375"/>
      <c r="E4104" s="375"/>
      <c r="F4104" s="59"/>
      <c r="G4104" s="60"/>
      <c r="H4104" s="60"/>
      <c r="I4104" s="60"/>
      <c r="J4104" s="61">
        <v>176.53</v>
      </c>
      <c r="K4104" s="60"/>
      <c r="L4104" s="61">
        <v>135.31</v>
      </c>
      <c r="M4104" s="60"/>
      <c r="N4104" s="62"/>
      <c r="AF4104" s="39"/>
      <c r="AG4104" s="47"/>
      <c r="AH4104" s="47"/>
      <c r="AM4104" s="3" t="s">
        <v>65</v>
      </c>
      <c r="AN4104" s="47"/>
      <c r="AO4104" s="47"/>
      <c r="AQ4104" s="47"/>
    </row>
    <row r="4105" spans="1:43" s="4" customFormat="1" ht="15" x14ac:dyDescent="0.25">
      <c r="A4105" s="56"/>
      <c r="B4105" s="49"/>
      <c r="C4105" s="372" t="s">
        <v>66</v>
      </c>
      <c r="D4105" s="372"/>
      <c r="E4105" s="372"/>
      <c r="F4105" s="51"/>
      <c r="G4105" s="52"/>
      <c r="H4105" s="52"/>
      <c r="I4105" s="52"/>
      <c r="J4105" s="57"/>
      <c r="K4105" s="52"/>
      <c r="L4105" s="53">
        <v>80.42</v>
      </c>
      <c r="M4105" s="52"/>
      <c r="N4105" s="55">
        <v>2811.48</v>
      </c>
      <c r="AF4105" s="39"/>
      <c r="AG4105" s="47"/>
      <c r="AH4105" s="47"/>
      <c r="AL4105" s="3" t="s">
        <v>66</v>
      </c>
      <c r="AN4105" s="47"/>
      <c r="AO4105" s="47"/>
      <c r="AQ4105" s="47"/>
    </row>
    <row r="4106" spans="1:43" s="4" customFormat="1" ht="23.25" x14ac:dyDescent="0.25">
      <c r="A4106" s="56"/>
      <c r="B4106" s="49" t="s">
        <v>681</v>
      </c>
      <c r="C4106" s="372" t="s">
        <v>682</v>
      </c>
      <c r="D4106" s="372"/>
      <c r="E4106" s="372"/>
      <c r="F4106" s="51" t="s">
        <v>69</v>
      </c>
      <c r="G4106" s="63">
        <v>97</v>
      </c>
      <c r="H4106" s="52"/>
      <c r="I4106" s="63">
        <v>97</v>
      </c>
      <c r="J4106" s="57"/>
      <c r="K4106" s="52"/>
      <c r="L4106" s="53">
        <v>78.010000000000005</v>
      </c>
      <c r="M4106" s="52"/>
      <c r="N4106" s="55">
        <v>2727.14</v>
      </c>
      <c r="AF4106" s="39"/>
      <c r="AG4106" s="47"/>
      <c r="AH4106" s="47"/>
      <c r="AL4106" s="3" t="s">
        <v>682</v>
      </c>
      <c r="AN4106" s="47"/>
      <c r="AO4106" s="47"/>
      <c r="AQ4106" s="47"/>
    </row>
    <row r="4107" spans="1:43" s="4" customFormat="1" ht="23.25" x14ac:dyDescent="0.25">
      <c r="A4107" s="56"/>
      <c r="B4107" s="49" t="s">
        <v>683</v>
      </c>
      <c r="C4107" s="372" t="s">
        <v>684</v>
      </c>
      <c r="D4107" s="372"/>
      <c r="E4107" s="372"/>
      <c r="F4107" s="51" t="s">
        <v>69</v>
      </c>
      <c r="G4107" s="63">
        <v>51</v>
      </c>
      <c r="H4107" s="52"/>
      <c r="I4107" s="63">
        <v>51</v>
      </c>
      <c r="J4107" s="57"/>
      <c r="K4107" s="52"/>
      <c r="L4107" s="53">
        <v>41.01</v>
      </c>
      <c r="M4107" s="52"/>
      <c r="N4107" s="55">
        <v>1433.85</v>
      </c>
      <c r="AF4107" s="39"/>
      <c r="AG4107" s="47"/>
      <c r="AH4107" s="47"/>
      <c r="AL4107" s="3" t="s">
        <v>684</v>
      </c>
      <c r="AN4107" s="47"/>
      <c r="AO4107" s="47"/>
      <c r="AQ4107" s="47"/>
    </row>
    <row r="4108" spans="1:43" s="4" customFormat="1" ht="15" x14ac:dyDescent="0.25">
      <c r="A4108" s="65"/>
      <c r="B4108" s="66"/>
      <c r="C4108" s="374" t="s">
        <v>72</v>
      </c>
      <c r="D4108" s="374"/>
      <c r="E4108" s="374"/>
      <c r="F4108" s="42"/>
      <c r="G4108" s="43"/>
      <c r="H4108" s="43"/>
      <c r="I4108" s="43"/>
      <c r="J4108" s="45"/>
      <c r="K4108" s="43"/>
      <c r="L4108" s="67">
        <v>254.33</v>
      </c>
      <c r="M4108" s="60"/>
      <c r="N4108" s="46"/>
      <c r="AF4108" s="39"/>
      <c r="AG4108" s="47"/>
      <c r="AH4108" s="47"/>
      <c r="AN4108" s="47" t="s">
        <v>72</v>
      </c>
      <c r="AO4108" s="47"/>
      <c r="AQ4108" s="47"/>
    </row>
    <row r="4109" spans="1:43" s="4" customFormat="1" ht="22.5" x14ac:dyDescent="0.25">
      <c r="A4109" s="40" t="s">
        <v>1351</v>
      </c>
      <c r="B4109" s="41" t="s">
        <v>768</v>
      </c>
      <c r="C4109" s="374" t="s">
        <v>803</v>
      </c>
      <c r="D4109" s="374"/>
      <c r="E4109" s="374"/>
      <c r="F4109" s="42" t="s">
        <v>231</v>
      </c>
      <c r="G4109" s="43">
        <v>66.3</v>
      </c>
      <c r="H4109" s="44">
        <v>1</v>
      </c>
      <c r="I4109" s="120">
        <v>66.3</v>
      </c>
      <c r="J4109" s="67">
        <v>127.76</v>
      </c>
      <c r="K4109" s="43"/>
      <c r="L4109" s="67">
        <v>990.7</v>
      </c>
      <c r="M4109" s="68">
        <v>8.5500000000000007</v>
      </c>
      <c r="N4109" s="115">
        <v>8470.49</v>
      </c>
      <c r="AF4109" s="39"/>
      <c r="AG4109" s="47"/>
      <c r="AH4109" s="47" t="s">
        <v>803</v>
      </c>
      <c r="AN4109" s="47"/>
      <c r="AO4109" s="47"/>
      <c r="AQ4109" s="47"/>
    </row>
    <row r="4110" spans="1:43" s="4" customFormat="1" ht="15" x14ac:dyDescent="0.25">
      <c r="A4110" s="69"/>
      <c r="B4110" s="50"/>
      <c r="C4110" s="372" t="s">
        <v>1352</v>
      </c>
      <c r="D4110" s="372"/>
      <c r="E4110" s="372"/>
      <c r="F4110" s="372"/>
      <c r="G4110" s="372"/>
      <c r="H4110" s="372"/>
      <c r="I4110" s="372"/>
      <c r="J4110" s="372"/>
      <c r="K4110" s="372"/>
      <c r="L4110" s="372"/>
      <c r="M4110" s="372"/>
      <c r="N4110" s="377"/>
      <c r="AF4110" s="39"/>
      <c r="AG4110" s="47"/>
      <c r="AH4110" s="47"/>
      <c r="AI4110" s="3" t="s">
        <v>1352</v>
      </c>
      <c r="AN4110" s="47"/>
      <c r="AO4110" s="47"/>
      <c r="AQ4110" s="47"/>
    </row>
    <row r="4111" spans="1:43" s="4" customFormat="1" ht="15" x14ac:dyDescent="0.25">
      <c r="A4111" s="65"/>
      <c r="B4111" s="66"/>
      <c r="C4111" s="374" t="s">
        <v>72</v>
      </c>
      <c r="D4111" s="374"/>
      <c r="E4111" s="374"/>
      <c r="F4111" s="42"/>
      <c r="G4111" s="43"/>
      <c r="H4111" s="43"/>
      <c r="I4111" s="43"/>
      <c r="J4111" s="45"/>
      <c r="K4111" s="43"/>
      <c r="L4111" s="67">
        <v>990.7</v>
      </c>
      <c r="M4111" s="60"/>
      <c r="N4111" s="115">
        <v>8470.49</v>
      </c>
      <c r="AF4111" s="39"/>
      <c r="AG4111" s="47"/>
      <c r="AH4111" s="47"/>
      <c r="AN4111" s="47" t="s">
        <v>72</v>
      </c>
      <c r="AO4111" s="47"/>
      <c r="AQ4111" s="47"/>
    </row>
    <row r="4112" spans="1:43" s="4" customFormat="1" ht="23.25" x14ac:dyDescent="0.25">
      <c r="A4112" s="40" t="s">
        <v>1353</v>
      </c>
      <c r="B4112" s="41" t="s">
        <v>814</v>
      </c>
      <c r="C4112" s="374" t="s">
        <v>815</v>
      </c>
      <c r="D4112" s="374"/>
      <c r="E4112" s="374"/>
      <c r="F4112" s="42" t="s">
        <v>61</v>
      </c>
      <c r="G4112" s="43">
        <v>12</v>
      </c>
      <c r="H4112" s="44">
        <v>1</v>
      </c>
      <c r="I4112" s="44">
        <v>12</v>
      </c>
      <c r="J4112" s="45"/>
      <c r="K4112" s="43"/>
      <c r="L4112" s="45"/>
      <c r="M4112" s="43"/>
      <c r="N4112" s="46"/>
      <c r="AF4112" s="39"/>
      <c r="AG4112" s="47"/>
      <c r="AH4112" s="47" t="s">
        <v>815</v>
      </c>
      <c r="AN4112" s="47"/>
      <c r="AO4112" s="47"/>
      <c r="AQ4112" s="47"/>
    </row>
    <row r="4113" spans="1:43" s="4" customFormat="1" ht="15" x14ac:dyDescent="0.25">
      <c r="A4113" s="103"/>
      <c r="B4113" s="49" t="s">
        <v>737</v>
      </c>
      <c r="C4113" s="368" t="s">
        <v>816</v>
      </c>
      <c r="D4113" s="368"/>
      <c r="E4113" s="368"/>
      <c r="F4113" s="368"/>
      <c r="G4113" s="368"/>
      <c r="H4113" s="368"/>
      <c r="I4113" s="368"/>
      <c r="J4113" s="368"/>
      <c r="K4113" s="368"/>
      <c r="L4113" s="368"/>
      <c r="M4113" s="368"/>
      <c r="N4113" s="376"/>
      <c r="AF4113" s="39"/>
      <c r="AG4113" s="47"/>
      <c r="AH4113" s="47"/>
      <c r="AJ4113" s="3" t="s">
        <v>816</v>
      </c>
      <c r="AN4113" s="47"/>
      <c r="AO4113" s="47"/>
      <c r="AQ4113" s="47"/>
    </row>
    <row r="4114" spans="1:43" s="4" customFormat="1" ht="22.5" x14ac:dyDescent="0.25">
      <c r="A4114" s="103"/>
      <c r="B4114" s="49" t="s">
        <v>217</v>
      </c>
      <c r="C4114" s="368" t="s">
        <v>218</v>
      </c>
      <c r="D4114" s="368"/>
      <c r="E4114" s="368"/>
      <c r="F4114" s="368"/>
      <c r="G4114" s="368"/>
      <c r="H4114" s="368"/>
      <c r="I4114" s="368"/>
      <c r="J4114" s="368"/>
      <c r="K4114" s="368"/>
      <c r="L4114" s="368"/>
      <c r="M4114" s="368"/>
      <c r="N4114" s="376"/>
      <c r="AF4114" s="39"/>
      <c r="AG4114" s="47"/>
      <c r="AH4114" s="47"/>
      <c r="AJ4114" s="3" t="s">
        <v>218</v>
      </c>
      <c r="AN4114" s="47"/>
      <c r="AO4114" s="47"/>
      <c r="AQ4114" s="47"/>
    </row>
    <row r="4115" spans="1:43" s="4" customFormat="1" ht="15" x14ac:dyDescent="0.25">
      <c r="A4115" s="48"/>
      <c r="B4115" s="49" t="s">
        <v>58</v>
      </c>
      <c r="C4115" s="372" t="s">
        <v>62</v>
      </c>
      <c r="D4115" s="372"/>
      <c r="E4115" s="372"/>
      <c r="F4115" s="51"/>
      <c r="G4115" s="52"/>
      <c r="H4115" s="52"/>
      <c r="I4115" s="52"/>
      <c r="J4115" s="53">
        <v>10.9</v>
      </c>
      <c r="K4115" s="109">
        <v>1.2649999999999999</v>
      </c>
      <c r="L4115" s="53">
        <v>165.46</v>
      </c>
      <c r="M4115" s="54">
        <v>34.96</v>
      </c>
      <c r="N4115" s="55">
        <v>5784.48</v>
      </c>
      <c r="AF4115" s="39"/>
      <c r="AG4115" s="47"/>
      <c r="AH4115" s="47"/>
      <c r="AK4115" s="3" t="s">
        <v>62</v>
      </c>
      <c r="AN4115" s="47"/>
      <c r="AO4115" s="47"/>
      <c r="AQ4115" s="47"/>
    </row>
    <row r="4116" spans="1:43" s="4" customFormat="1" ht="15" x14ac:dyDescent="0.25">
      <c r="A4116" s="48"/>
      <c r="B4116" s="49" t="s">
        <v>73</v>
      </c>
      <c r="C4116" s="372" t="s">
        <v>175</v>
      </c>
      <c r="D4116" s="372"/>
      <c r="E4116" s="372"/>
      <c r="F4116" s="51"/>
      <c r="G4116" s="52"/>
      <c r="H4116" s="52"/>
      <c r="I4116" s="52"/>
      <c r="J4116" s="53">
        <v>7.0000000000000007E-2</v>
      </c>
      <c r="K4116" s="54">
        <v>1.1499999999999999</v>
      </c>
      <c r="L4116" s="53">
        <v>0.97</v>
      </c>
      <c r="M4116" s="52"/>
      <c r="N4116" s="58"/>
      <c r="AF4116" s="39"/>
      <c r="AG4116" s="47"/>
      <c r="AH4116" s="47"/>
      <c r="AK4116" s="3" t="s">
        <v>175</v>
      </c>
      <c r="AN4116" s="47"/>
      <c r="AO4116" s="47"/>
      <c r="AQ4116" s="47"/>
    </row>
    <row r="4117" spans="1:43" s="4" customFormat="1" ht="15" x14ac:dyDescent="0.25">
      <c r="A4117" s="48"/>
      <c r="B4117" s="49" t="s">
        <v>122</v>
      </c>
      <c r="C4117" s="372" t="s">
        <v>177</v>
      </c>
      <c r="D4117" s="372"/>
      <c r="E4117" s="372"/>
      <c r="F4117" s="51"/>
      <c r="G4117" s="52"/>
      <c r="H4117" s="52"/>
      <c r="I4117" s="52"/>
      <c r="J4117" s="53">
        <v>2.54</v>
      </c>
      <c r="K4117" s="52"/>
      <c r="L4117" s="53">
        <v>30.48</v>
      </c>
      <c r="M4117" s="52"/>
      <c r="N4117" s="58"/>
      <c r="AF4117" s="39"/>
      <c r="AG4117" s="47"/>
      <c r="AH4117" s="47"/>
      <c r="AK4117" s="3" t="s">
        <v>177</v>
      </c>
      <c r="AN4117" s="47"/>
      <c r="AO4117" s="47"/>
      <c r="AQ4117" s="47"/>
    </row>
    <row r="4118" spans="1:43" s="4" customFormat="1" ht="15" x14ac:dyDescent="0.25">
      <c r="A4118" s="56"/>
      <c r="B4118" s="49"/>
      <c r="C4118" s="372" t="s">
        <v>63</v>
      </c>
      <c r="D4118" s="372"/>
      <c r="E4118" s="372"/>
      <c r="F4118" s="51" t="s">
        <v>64</v>
      </c>
      <c r="G4118" s="54">
        <v>1.01</v>
      </c>
      <c r="H4118" s="109">
        <v>1.2649999999999999</v>
      </c>
      <c r="I4118" s="70">
        <v>15.331799999999999</v>
      </c>
      <c r="J4118" s="57"/>
      <c r="K4118" s="52"/>
      <c r="L4118" s="57"/>
      <c r="M4118" s="52"/>
      <c r="N4118" s="58"/>
      <c r="AF4118" s="39"/>
      <c r="AG4118" s="47"/>
      <c r="AH4118" s="47"/>
      <c r="AL4118" s="3" t="s">
        <v>63</v>
      </c>
      <c r="AN4118" s="47"/>
      <c r="AO4118" s="47"/>
      <c r="AQ4118" s="47"/>
    </row>
    <row r="4119" spans="1:43" s="4" customFormat="1" ht="15" x14ac:dyDescent="0.25">
      <c r="A4119" s="48"/>
      <c r="B4119" s="49"/>
      <c r="C4119" s="375" t="s">
        <v>65</v>
      </c>
      <c r="D4119" s="375"/>
      <c r="E4119" s="375"/>
      <c r="F4119" s="59"/>
      <c r="G4119" s="60"/>
      <c r="H4119" s="60"/>
      <c r="I4119" s="60"/>
      <c r="J4119" s="61">
        <v>13.51</v>
      </c>
      <c r="K4119" s="60"/>
      <c r="L4119" s="61">
        <v>196.91</v>
      </c>
      <c r="M4119" s="60"/>
      <c r="N4119" s="62"/>
      <c r="AF4119" s="39"/>
      <c r="AG4119" s="47"/>
      <c r="AH4119" s="47"/>
      <c r="AM4119" s="3" t="s">
        <v>65</v>
      </c>
      <c r="AN4119" s="47"/>
      <c r="AO4119" s="47"/>
      <c r="AQ4119" s="47"/>
    </row>
    <row r="4120" spans="1:43" s="4" customFormat="1" ht="15" x14ac:dyDescent="0.25">
      <c r="A4120" s="56"/>
      <c r="B4120" s="49"/>
      <c r="C4120" s="372" t="s">
        <v>66</v>
      </c>
      <c r="D4120" s="372"/>
      <c r="E4120" s="372"/>
      <c r="F4120" s="51"/>
      <c r="G4120" s="52"/>
      <c r="H4120" s="52"/>
      <c r="I4120" s="52"/>
      <c r="J4120" s="57"/>
      <c r="K4120" s="52"/>
      <c r="L4120" s="53">
        <v>165.46</v>
      </c>
      <c r="M4120" s="52"/>
      <c r="N4120" s="55">
        <v>5784.48</v>
      </c>
      <c r="AF4120" s="39"/>
      <c r="AG4120" s="47"/>
      <c r="AH4120" s="47"/>
      <c r="AL4120" s="3" t="s">
        <v>66</v>
      </c>
      <c r="AN4120" s="47"/>
      <c r="AO4120" s="47"/>
      <c r="AQ4120" s="47"/>
    </row>
    <row r="4121" spans="1:43" s="4" customFormat="1" ht="23.25" x14ac:dyDescent="0.25">
      <c r="A4121" s="56"/>
      <c r="B4121" s="49" t="s">
        <v>681</v>
      </c>
      <c r="C4121" s="372" t="s">
        <v>682</v>
      </c>
      <c r="D4121" s="372"/>
      <c r="E4121" s="372"/>
      <c r="F4121" s="51" t="s">
        <v>69</v>
      </c>
      <c r="G4121" s="63">
        <v>97</v>
      </c>
      <c r="H4121" s="52"/>
      <c r="I4121" s="63">
        <v>97</v>
      </c>
      <c r="J4121" s="57"/>
      <c r="K4121" s="52"/>
      <c r="L4121" s="53">
        <v>160.5</v>
      </c>
      <c r="M4121" s="52"/>
      <c r="N4121" s="55">
        <v>5610.95</v>
      </c>
      <c r="AF4121" s="39"/>
      <c r="AG4121" s="47"/>
      <c r="AH4121" s="47"/>
      <c r="AL4121" s="3" t="s">
        <v>682</v>
      </c>
      <c r="AN4121" s="47"/>
      <c r="AO4121" s="47"/>
      <c r="AQ4121" s="47"/>
    </row>
    <row r="4122" spans="1:43" s="4" customFormat="1" ht="23.25" x14ac:dyDescent="0.25">
      <c r="A4122" s="56"/>
      <c r="B4122" s="49" t="s">
        <v>683</v>
      </c>
      <c r="C4122" s="372" t="s">
        <v>684</v>
      </c>
      <c r="D4122" s="372"/>
      <c r="E4122" s="372"/>
      <c r="F4122" s="51" t="s">
        <v>69</v>
      </c>
      <c r="G4122" s="63">
        <v>51</v>
      </c>
      <c r="H4122" s="52"/>
      <c r="I4122" s="63">
        <v>51</v>
      </c>
      <c r="J4122" s="57"/>
      <c r="K4122" s="52"/>
      <c r="L4122" s="53">
        <v>84.38</v>
      </c>
      <c r="M4122" s="52"/>
      <c r="N4122" s="55">
        <v>2950.08</v>
      </c>
      <c r="AF4122" s="39"/>
      <c r="AG4122" s="47"/>
      <c r="AH4122" s="47"/>
      <c r="AL4122" s="3" t="s">
        <v>684</v>
      </c>
      <c r="AN4122" s="47"/>
      <c r="AO4122" s="47"/>
      <c r="AQ4122" s="47"/>
    </row>
    <row r="4123" spans="1:43" s="4" customFormat="1" ht="15" x14ac:dyDescent="0.25">
      <c r="A4123" s="65"/>
      <c r="B4123" s="66"/>
      <c r="C4123" s="374" t="s">
        <v>72</v>
      </c>
      <c r="D4123" s="374"/>
      <c r="E4123" s="374"/>
      <c r="F4123" s="42"/>
      <c r="G4123" s="43"/>
      <c r="H4123" s="43"/>
      <c r="I4123" s="43"/>
      <c r="J4123" s="45"/>
      <c r="K4123" s="43"/>
      <c r="L4123" s="67">
        <v>441.79</v>
      </c>
      <c r="M4123" s="60"/>
      <c r="N4123" s="46"/>
      <c r="AF4123" s="39"/>
      <c r="AG4123" s="47"/>
      <c r="AH4123" s="47"/>
      <c r="AN4123" s="47" t="s">
        <v>72</v>
      </c>
      <c r="AO4123" s="47"/>
      <c r="AQ4123" s="47"/>
    </row>
    <row r="4124" spans="1:43" s="4" customFormat="1" ht="23.25" x14ac:dyDescent="0.25">
      <c r="A4124" s="40" t="s">
        <v>1354</v>
      </c>
      <c r="B4124" s="41" t="s">
        <v>818</v>
      </c>
      <c r="C4124" s="374" t="s">
        <v>819</v>
      </c>
      <c r="D4124" s="374"/>
      <c r="E4124" s="374"/>
      <c r="F4124" s="42" t="s">
        <v>136</v>
      </c>
      <c r="G4124" s="43">
        <v>12</v>
      </c>
      <c r="H4124" s="44">
        <v>1</v>
      </c>
      <c r="I4124" s="44">
        <v>12</v>
      </c>
      <c r="J4124" s="67">
        <v>7.83</v>
      </c>
      <c r="K4124" s="43"/>
      <c r="L4124" s="67">
        <v>93.96</v>
      </c>
      <c r="M4124" s="43"/>
      <c r="N4124" s="46"/>
      <c r="AF4124" s="39"/>
      <c r="AG4124" s="47"/>
      <c r="AH4124" s="47" t="s">
        <v>819</v>
      </c>
      <c r="AN4124" s="47"/>
      <c r="AO4124" s="47"/>
      <c r="AQ4124" s="47"/>
    </row>
    <row r="4125" spans="1:43" s="4" customFormat="1" ht="15" x14ac:dyDescent="0.25">
      <c r="A4125" s="65"/>
      <c r="B4125" s="66"/>
      <c r="C4125" s="374" t="s">
        <v>72</v>
      </c>
      <c r="D4125" s="374"/>
      <c r="E4125" s="374"/>
      <c r="F4125" s="42"/>
      <c r="G4125" s="43"/>
      <c r="H4125" s="43"/>
      <c r="I4125" s="43"/>
      <c r="J4125" s="45"/>
      <c r="K4125" s="43"/>
      <c r="L4125" s="67">
        <v>93.96</v>
      </c>
      <c r="M4125" s="60"/>
      <c r="N4125" s="46"/>
      <c r="AF4125" s="39"/>
      <c r="AG4125" s="47"/>
      <c r="AH4125" s="47"/>
      <c r="AN4125" s="47" t="s">
        <v>72</v>
      </c>
      <c r="AO4125" s="47"/>
      <c r="AQ4125" s="47"/>
    </row>
    <row r="4126" spans="1:43" s="4" customFormat="1" ht="15" x14ac:dyDescent="0.25">
      <c r="A4126" s="381" t="s">
        <v>1355</v>
      </c>
      <c r="B4126" s="382"/>
      <c r="C4126" s="382"/>
      <c r="D4126" s="382"/>
      <c r="E4126" s="382"/>
      <c r="F4126" s="382"/>
      <c r="G4126" s="382"/>
      <c r="H4126" s="382"/>
      <c r="I4126" s="382"/>
      <c r="J4126" s="382"/>
      <c r="K4126" s="382"/>
      <c r="L4126" s="382"/>
      <c r="M4126" s="382"/>
      <c r="N4126" s="383"/>
      <c r="AF4126" s="39"/>
      <c r="AG4126" s="47" t="s">
        <v>1355</v>
      </c>
      <c r="AH4126" s="47"/>
      <c r="AN4126" s="47"/>
      <c r="AO4126" s="47"/>
      <c r="AQ4126" s="47"/>
    </row>
    <row r="4127" spans="1:43" s="4" customFormat="1" ht="34.5" x14ac:dyDescent="0.25">
      <c r="A4127" s="40" t="s">
        <v>1356</v>
      </c>
      <c r="B4127" s="41" t="s">
        <v>925</v>
      </c>
      <c r="C4127" s="374" t="s">
        <v>926</v>
      </c>
      <c r="D4127" s="374"/>
      <c r="E4127" s="374"/>
      <c r="F4127" s="42" t="s">
        <v>61</v>
      </c>
      <c r="G4127" s="43">
        <v>2.5499999999999998</v>
      </c>
      <c r="H4127" s="44">
        <v>1</v>
      </c>
      <c r="I4127" s="68">
        <v>2.5499999999999998</v>
      </c>
      <c r="J4127" s="45"/>
      <c r="K4127" s="43"/>
      <c r="L4127" s="45"/>
      <c r="M4127" s="43"/>
      <c r="N4127" s="46"/>
      <c r="AF4127" s="39"/>
      <c r="AG4127" s="47"/>
      <c r="AH4127" s="47" t="s">
        <v>926</v>
      </c>
      <c r="AN4127" s="47"/>
      <c r="AO4127" s="47"/>
      <c r="AQ4127" s="47"/>
    </row>
    <row r="4128" spans="1:43" s="4" customFormat="1" ht="15" x14ac:dyDescent="0.25">
      <c r="A4128" s="69"/>
      <c r="B4128" s="50"/>
      <c r="C4128" s="372" t="s">
        <v>1357</v>
      </c>
      <c r="D4128" s="372"/>
      <c r="E4128" s="372"/>
      <c r="F4128" s="372"/>
      <c r="G4128" s="372"/>
      <c r="H4128" s="372"/>
      <c r="I4128" s="372"/>
      <c r="J4128" s="372"/>
      <c r="K4128" s="372"/>
      <c r="L4128" s="372"/>
      <c r="M4128" s="372"/>
      <c r="N4128" s="377"/>
      <c r="AF4128" s="39"/>
      <c r="AG4128" s="47"/>
      <c r="AH4128" s="47"/>
      <c r="AI4128" s="3" t="s">
        <v>1357</v>
      </c>
      <c r="AN4128" s="47"/>
      <c r="AO4128" s="47"/>
      <c r="AQ4128" s="47"/>
    </row>
    <row r="4129" spans="1:43" s="4" customFormat="1" ht="22.5" x14ac:dyDescent="0.25">
      <c r="A4129" s="103"/>
      <c r="B4129" s="49" t="s">
        <v>217</v>
      </c>
      <c r="C4129" s="368" t="s">
        <v>218</v>
      </c>
      <c r="D4129" s="368"/>
      <c r="E4129" s="368"/>
      <c r="F4129" s="368"/>
      <c r="G4129" s="368"/>
      <c r="H4129" s="368"/>
      <c r="I4129" s="368"/>
      <c r="J4129" s="368"/>
      <c r="K4129" s="368"/>
      <c r="L4129" s="368"/>
      <c r="M4129" s="368"/>
      <c r="N4129" s="376"/>
      <c r="AF4129" s="39"/>
      <c r="AG4129" s="47"/>
      <c r="AH4129" s="47"/>
      <c r="AJ4129" s="3" t="s">
        <v>218</v>
      </c>
      <c r="AN4129" s="47"/>
      <c r="AO4129" s="47"/>
      <c r="AQ4129" s="47"/>
    </row>
    <row r="4130" spans="1:43" s="4" customFormat="1" ht="15" x14ac:dyDescent="0.25">
      <c r="A4130" s="48"/>
      <c r="B4130" s="49" t="s">
        <v>58</v>
      </c>
      <c r="C4130" s="372" t="s">
        <v>62</v>
      </c>
      <c r="D4130" s="372"/>
      <c r="E4130" s="372"/>
      <c r="F4130" s="51"/>
      <c r="G4130" s="52"/>
      <c r="H4130" s="52"/>
      <c r="I4130" s="52"/>
      <c r="J4130" s="53">
        <v>15.18</v>
      </c>
      <c r="K4130" s="54">
        <v>1.1499999999999999</v>
      </c>
      <c r="L4130" s="53">
        <v>44.52</v>
      </c>
      <c r="M4130" s="54">
        <v>34.96</v>
      </c>
      <c r="N4130" s="55">
        <v>1556.42</v>
      </c>
      <c r="AF4130" s="39"/>
      <c r="AG4130" s="47"/>
      <c r="AH4130" s="47"/>
      <c r="AK4130" s="3" t="s">
        <v>62</v>
      </c>
      <c r="AN4130" s="47"/>
      <c r="AO4130" s="47"/>
      <c r="AQ4130" s="47"/>
    </row>
    <row r="4131" spans="1:43" s="4" customFormat="1" ht="15" x14ac:dyDescent="0.25">
      <c r="A4131" s="48"/>
      <c r="B4131" s="49" t="s">
        <v>73</v>
      </c>
      <c r="C4131" s="372" t="s">
        <v>175</v>
      </c>
      <c r="D4131" s="372"/>
      <c r="E4131" s="372"/>
      <c r="F4131" s="51"/>
      <c r="G4131" s="52"/>
      <c r="H4131" s="52"/>
      <c r="I4131" s="52"/>
      <c r="J4131" s="53">
        <v>90.92</v>
      </c>
      <c r="K4131" s="54">
        <v>1.1499999999999999</v>
      </c>
      <c r="L4131" s="53">
        <v>266.62</v>
      </c>
      <c r="M4131" s="52"/>
      <c r="N4131" s="58"/>
      <c r="AF4131" s="39"/>
      <c r="AG4131" s="47"/>
      <c r="AH4131" s="47"/>
      <c r="AK4131" s="3" t="s">
        <v>175</v>
      </c>
      <c r="AN4131" s="47"/>
      <c r="AO4131" s="47"/>
      <c r="AQ4131" s="47"/>
    </row>
    <row r="4132" spans="1:43" s="4" customFormat="1" ht="15" x14ac:dyDescent="0.25">
      <c r="A4132" s="48"/>
      <c r="B4132" s="49" t="s">
        <v>78</v>
      </c>
      <c r="C4132" s="372" t="s">
        <v>176</v>
      </c>
      <c r="D4132" s="372"/>
      <c r="E4132" s="372"/>
      <c r="F4132" s="51"/>
      <c r="G4132" s="52"/>
      <c r="H4132" s="52"/>
      <c r="I4132" s="52"/>
      <c r="J4132" s="53">
        <v>11.69</v>
      </c>
      <c r="K4132" s="54">
        <v>1.1499999999999999</v>
      </c>
      <c r="L4132" s="53">
        <v>34.28</v>
      </c>
      <c r="M4132" s="54">
        <v>34.96</v>
      </c>
      <c r="N4132" s="55">
        <v>1198.43</v>
      </c>
      <c r="AF4132" s="39"/>
      <c r="AG4132" s="47"/>
      <c r="AH4132" s="47"/>
      <c r="AK4132" s="3" t="s">
        <v>176</v>
      </c>
      <c r="AN4132" s="47"/>
      <c r="AO4132" s="47"/>
      <c r="AQ4132" s="47"/>
    </row>
    <row r="4133" spans="1:43" s="4" customFormat="1" ht="15" x14ac:dyDescent="0.25">
      <c r="A4133" s="48"/>
      <c r="B4133" s="49" t="s">
        <v>122</v>
      </c>
      <c r="C4133" s="372" t="s">
        <v>177</v>
      </c>
      <c r="D4133" s="372"/>
      <c r="E4133" s="372"/>
      <c r="F4133" s="51"/>
      <c r="G4133" s="52"/>
      <c r="H4133" s="52"/>
      <c r="I4133" s="52"/>
      <c r="J4133" s="53">
        <v>255.79</v>
      </c>
      <c r="K4133" s="52"/>
      <c r="L4133" s="53">
        <v>652.26</v>
      </c>
      <c r="M4133" s="52"/>
      <c r="N4133" s="58"/>
      <c r="AF4133" s="39"/>
      <c r="AG4133" s="47"/>
      <c r="AH4133" s="47"/>
      <c r="AK4133" s="3" t="s">
        <v>177</v>
      </c>
      <c r="AN4133" s="47"/>
      <c r="AO4133" s="47"/>
      <c r="AQ4133" s="47"/>
    </row>
    <row r="4134" spans="1:43" s="4" customFormat="1" ht="15" x14ac:dyDescent="0.25">
      <c r="A4134" s="56"/>
      <c r="B4134" s="49"/>
      <c r="C4134" s="372" t="s">
        <v>63</v>
      </c>
      <c r="D4134" s="372"/>
      <c r="E4134" s="372"/>
      <c r="F4134" s="51" t="s">
        <v>64</v>
      </c>
      <c r="G4134" s="54">
        <v>1.53</v>
      </c>
      <c r="H4134" s="54">
        <v>1.1499999999999999</v>
      </c>
      <c r="I4134" s="117">
        <v>4.4867249999999999</v>
      </c>
      <c r="J4134" s="57"/>
      <c r="K4134" s="52"/>
      <c r="L4134" s="57"/>
      <c r="M4134" s="52"/>
      <c r="N4134" s="58"/>
      <c r="AF4134" s="39"/>
      <c r="AG4134" s="47"/>
      <c r="AH4134" s="47"/>
      <c r="AL4134" s="3" t="s">
        <v>63</v>
      </c>
      <c r="AN4134" s="47"/>
      <c r="AO4134" s="47"/>
      <c r="AQ4134" s="47"/>
    </row>
    <row r="4135" spans="1:43" s="4" customFormat="1" ht="15" x14ac:dyDescent="0.25">
      <c r="A4135" s="56"/>
      <c r="B4135" s="49"/>
      <c r="C4135" s="372" t="s">
        <v>178</v>
      </c>
      <c r="D4135" s="372"/>
      <c r="E4135" s="372"/>
      <c r="F4135" s="51" t="s">
        <v>64</v>
      </c>
      <c r="G4135" s="54">
        <v>1.1100000000000001</v>
      </c>
      <c r="H4135" s="54">
        <v>1.1499999999999999</v>
      </c>
      <c r="I4135" s="117">
        <v>3.2550750000000002</v>
      </c>
      <c r="J4135" s="57"/>
      <c r="K4135" s="52"/>
      <c r="L4135" s="57"/>
      <c r="M4135" s="52"/>
      <c r="N4135" s="58"/>
      <c r="AF4135" s="39"/>
      <c r="AG4135" s="47"/>
      <c r="AH4135" s="47"/>
      <c r="AL4135" s="3" t="s">
        <v>178</v>
      </c>
      <c r="AN4135" s="47"/>
      <c r="AO4135" s="47"/>
      <c r="AQ4135" s="47"/>
    </row>
    <row r="4136" spans="1:43" s="4" customFormat="1" ht="15" x14ac:dyDescent="0.25">
      <c r="A4136" s="48"/>
      <c r="B4136" s="49"/>
      <c r="C4136" s="375" t="s">
        <v>65</v>
      </c>
      <c r="D4136" s="375"/>
      <c r="E4136" s="375"/>
      <c r="F4136" s="59"/>
      <c r="G4136" s="60"/>
      <c r="H4136" s="60"/>
      <c r="I4136" s="60"/>
      <c r="J4136" s="61">
        <v>361.89</v>
      </c>
      <c r="K4136" s="60"/>
      <c r="L4136" s="61">
        <v>963.4</v>
      </c>
      <c r="M4136" s="60"/>
      <c r="N4136" s="62"/>
      <c r="AF4136" s="39"/>
      <c r="AG4136" s="47"/>
      <c r="AH4136" s="47"/>
      <c r="AM4136" s="3" t="s">
        <v>65</v>
      </c>
      <c r="AN4136" s="47"/>
      <c r="AO4136" s="47"/>
      <c r="AQ4136" s="47"/>
    </row>
    <row r="4137" spans="1:43" s="4" customFormat="1" ht="15" x14ac:dyDescent="0.25">
      <c r="A4137" s="56"/>
      <c r="B4137" s="49"/>
      <c r="C4137" s="372" t="s">
        <v>66</v>
      </c>
      <c r="D4137" s="372"/>
      <c r="E4137" s="372"/>
      <c r="F4137" s="51"/>
      <c r="G4137" s="52"/>
      <c r="H4137" s="52"/>
      <c r="I4137" s="52"/>
      <c r="J4137" s="57"/>
      <c r="K4137" s="52"/>
      <c r="L4137" s="53">
        <v>78.8</v>
      </c>
      <c r="M4137" s="52"/>
      <c r="N4137" s="55">
        <v>2754.85</v>
      </c>
      <c r="AF4137" s="39"/>
      <c r="AG4137" s="47"/>
      <c r="AH4137" s="47"/>
      <c r="AL4137" s="3" t="s">
        <v>66</v>
      </c>
      <c r="AN4137" s="47"/>
      <c r="AO4137" s="47"/>
      <c r="AQ4137" s="47"/>
    </row>
    <row r="4138" spans="1:43" s="4" customFormat="1" ht="15" x14ac:dyDescent="0.25">
      <c r="A4138" s="56"/>
      <c r="B4138" s="49" t="s">
        <v>663</v>
      </c>
      <c r="C4138" s="372" t="s">
        <v>664</v>
      </c>
      <c r="D4138" s="372"/>
      <c r="E4138" s="372"/>
      <c r="F4138" s="51" t="s">
        <v>69</v>
      </c>
      <c r="G4138" s="63">
        <v>103</v>
      </c>
      <c r="H4138" s="52"/>
      <c r="I4138" s="63">
        <v>103</v>
      </c>
      <c r="J4138" s="57"/>
      <c r="K4138" s="52"/>
      <c r="L4138" s="53">
        <v>81.16</v>
      </c>
      <c r="M4138" s="52"/>
      <c r="N4138" s="55">
        <v>2837.5</v>
      </c>
      <c r="AF4138" s="39"/>
      <c r="AG4138" s="47"/>
      <c r="AH4138" s="47"/>
      <c r="AL4138" s="3" t="s">
        <v>664</v>
      </c>
      <c r="AN4138" s="47"/>
      <c r="AO4138" s="47"/>
      <c r="AQ4138" s="47"/>
    </row>
    <row r="4139" spans="1:43" s="4" customFormat="1" ht="15" x14ac:dyDescent="0.25">
      <c r="A4139" s="56"/>
      <c r="B4139" s="49" t="s">
        <v>665</v>
      </c>
      <c r="C4139" s="372" t="s">
        <v>666</v>
      </c>
      <c r="D4139" s="372"/>
      <c r="E4139" s="372"/>
      <c r="F4139" s="51" t="s">
        <v>69</v>
      </c>
      <c r="G4139" s="63">
        <v>60</v>
      </c>
      <c r="H4139" s="52"/>
      <c r="I4139" s="63">
        <v>60</v>
      </c>
      <c r="J4139" s="57"/>
      <c r="K4139" s="52"/>
      <c r="L4139" s="53">
        <v>47.28</v>
      </c>
      <c r="M4139" s="52"/>
      <c r="N4139" s="55">
        <v>1652.91</v>
      </c>
      <c r="AF4139" s="39"/>
      <c r="AG4139" s="47"/>
      <c r="AH4139" s="47"/>
      <c r="AL4139" s="3" t="s">
        <v>666</v>
      </c>
      <c r="AN4139" s="47"/>
      <c r="AO4139" s="47"/>
      <c r="AQ4139" s="47"/>
    </row>
    <row r="4140" spans="1:43" s="4" customFormat="1" ht="15" x14ac:dyDescent="0.25">
      <c r="A4140" s="65"/>
      <c r="B4140" s="66"/>
      <c r="C4140" s="374" t="s">
        <v>72</v>
      </c>
      <c r="D4140" s="374"/>
      <c r="E4140" s="374"/>
      <c r="F4140" s="42"/>
      <c r="G4140" s="43"/>
      <c r="H4140" s="43"/>
      <c r="I4140" s="43"/>
      <c r="J4140" s="45"/>
      <c r="K4140" s="43"/>
      <c r="L4140" s="105">
        <v>1091.8399999999999</v>
      </c>
      <c r="M4140" s="60"/>
      <c r="N4140" s="46"/>
      <c r="AF4140" s="39"/>
      <c r="AG4140" s="47"/>
      <c r="AH4140" s="47"/>
      <c r="AN4140" s="47" t="s">
        <v>72</v>
      </c>
      <c r="AO4140" s="47"/>
      <c r="AQ4140" s="47"/>
    </row>
    <row r="4141" spans="1:43" s="4" customFormat="1" ht="15" x14ac:dyDescent="0.25">
      <c r="A4141" s="381" t="s">
        <v>1358</v>
      </c>
      <c r="B4141" s="382"/>
      <c r="C4141" s="382"/>
      <c r="D4141" s="382"/>
      <c r="E4141" s="382"/>
      <c r="F4141" s="382"/>
      <c r="G4141" s="382"/>
      <c r="H4141" s="382"/>
      <c r="I4141" s="382"/>
      <c r="J4141" s="382"/>
      <c r="K4141" s="382"/>
      <c r="L4141" s="382"/>
      <c r="M4141" s="382"/>
      <c r="N4141" s="383"/>
      <c r="AF4141" s="39"/>
      <c r="AG4141" s="47" t="s">
        <v>1358</v>
      </c>
      <c r="AH4141" s="47"/>
      <c r="AN4141" s="47"/>
      <c r="AO4141" s="47"/>
      <c r="AQ4141" s="47"/>
    </row>
    <row r="4142" spans="1:43" s="4" customFormat="1" ht="15" x14ac:dyDescent="0.25">
      <c r="A4142" s="381" t="s">
        <v>1359</v>
      </c>
      <c r="B4142" s="382"/>
      <c r="C4142" s="382"/>
      <c r="D4142" s="382"/>
      <c r="E4142" s="382"/>
      <c r="F4142" s="382"/>
      <c r="G4142" s="382"/>
      <c r="H4142" s="382"/>
      <c r="I4142" s="382"/>
      <c r="J4142" s="382"/>
      <c r="K4142" s="382"/>
      <c r="L4142" s="382"/>
      <c r="M4142" s="382"/>
      <c r="N4142" s="383"/>
      <c r="AF4142" s="39"/>
      <c r="AG4142" s="47" t="s">
        <v>1359</v>
      </c>
      <c r="AH4142" s="47"/>
      <c r="AN4142" s="47"/>
      <c r="AO4142" s="47"/>
      <c r="AQ4142" s="47"/>
    </row>
    <row r="4143" spans="1:43" s="4" customFormat="1" ht="23.25" x14ac:dyDescent="0.25">
      <c r="A4143" s="40" t="s">
        <v>1360</v>
      </c>
      <c r="B4143" s="41" t="s">
        <v>931</v>
      </c>
      <c r="C4143" s="374" t="s">
        <v>932</v>
      </c>
      <c r="D4143" s="374"/>
      <c r="E4143" s="374"/>
      <c r="F4143" s="42" t="s">
        <v>61</v>
      </c>
      <c r="G4143" s="43">
        <v>2</v>
      </c>
      <c r="H4143" s="44">
        <v>1</v>
      </c>
      <c r="I4143" s="44">
        <v>2</v>
      </c>
      <c r="J4143" s="67">
        <v>34.909999999999997</v>
      </c>
      <c r="K4143" s="43"/>
      <c r="L4143" s="67">
        <v>69.819999999999993</v>
      </c>
      <c r="M4143" s="43"/>
      <c r="N4143" s="46"/>
      <c r="AF4143" s="39"/>
      <c r="AG4143" s="47"/>
      <c r="AH4143" s="47" t="s">
        <v>932</v>
      </c>
      <c r="AN4143" s="47"/>
      <c r="AO4143" s="47"/>
      <c r="AQ4143" s="47"/>
    </row>
    <row r="4144" spans="1:43" s="4" customFormat="1" ht="15" x14ac:dyDescent="0.25">
      <c r="A4144" s="69"/>
      <c r="B4144" s="50"/>
      <c r="C4144" s="372" t="s">
        <v>933</v>
      </c>
      <c r="D4144" s="372"/>
      <c r="E4144" s="372"/>
      <c r="F4144" s="372"/>
      <c r="G4144" s="372"/>
      <c r="H4144" s="372"/>
      <c r="I4144" s="372"/>
      <c r="J4144" s="372"/>
      <c r="K4144" s="372"/>
      <c r="L4144" s="372"/>
      <c r="M4144" s="372"/>
      <c r="N4144" s="377"/>
      <c r="AF4144" s="39"/>
      <c r="AG4144" s="47"/>
      <c r="AH4144" s="47"/>
      <c r="AI4144" s="3" t="s">
        <v>933</v>
      </c>
      <c r="AN4144" s="47"/>
      <c r="AO4144" s="47"/>
      <c r="AQ4144" s="47"/>
    </row>
    <row r="4145" spans="1:43" s="4" customFormat="1" ht="15" x14ac:dyDescent="0.25">
      <c r="A4145" s="65"/>
      <c r="B4145" s="66"/>
      <c r="C4145" s="374" t="s">
        <v>72</v>
      </c>
      <c r="D4145" s="374"/>
      <c r="E4145" s="374"/>
      <c r="F4145" s="42"/>
      <c r="G4145" s="43"/>
      <c r="H4145" s="43"/>
      <c r="I4145" s="43"/>
      <c r="J4145" s="45"/>
      <c r="K4145" s="43"/>
      <c r="L4145" s="67">
        <v>69.819999999999993</v>
      </c>
      <c r="M4145" s="60"/>
      <c r="N4145" s="46"/>
      <c r="AF4145" s="39"/>
      <c r="AG4145" s="47"/>
      <c r="AH4145" s="47"/>
      <c r="AN4145" s="47" t="s">
        <v>72</v>
      </c>
      <c r="AO4145" s="47"/>
      <c r="AQ4145" s="47"/>
    </row>
    <row r="4146" spans="1:43" s="4" customFormat="1" ht="23.25" x14ac:dyDescent="0.25">
      <c r="A4146" s="40" t="s">
        <v>1361</v>
      </c>
      <c r="B4146" s="41" t="s">
        <v>935</v>
      </c>
      <c r="C4146" s="374" t="s">
        <v>936</v>
      </c>
      <c r="D4146" s="374"/>
      <c r="E4146" s="374"/>
      <c r="F4146" s="42" t="s">
        <v>61</v>
      </c>
      <c r="G4146" s="43">
        <v>2</v>
      </c>
      <c r="H4146" s="44">
        <v>1</v>
      </c>
      <c r="I4146" s="44">
        <v>2</v>
      </c>
      <c r="J4146" s="67">
        <v>89.49</v>
      </c>
      <c r="K4146" s="43"/>
      <c r="L4146" s="67">
        <v>178.98</v>
      </c>
      <c r="M4146" s="43"/>
      <c r="N4146" s="46"/>
      <c r="AF4146" s="39"/>
      <c r="AG4146" s="47"/>
      <c r="AH4146" s="47" t="s">
        <v>936</v>
      </c>
      <c r="AN4146" s="47"/>
      <c r="AO4146" s="47"/>
      <c r="AQ4146" s="47"/>
    </row>
    <row r="4147" spans="1:43" s="4" customFormat="1" ht="15" x14ac:dyDescent="0.25">
      <c r="A4147" s="69"/>
      <c r="B4147" s="50"/>
      <c r="C4147" s="372" t="s">
        <v>933</v>
      </c>
      <c r="D4147" s="372"/>
      <c r="E4147" s="372"/>
      <c r="F4147" s="372"/>
      <c r="G4147" s="372"/>
      <c r="H4147" s="372"/>
      <c r="I4147" s="372"/>
      <c r="J4147" s="372"/>
      <c r="K4147" s="372"/>
      <c r="L4147" s="372"/>
      <c r="M4147" s="372"/>
      <c r="N4147" s="377"/>
      <c r="AF4147" s="39"/>
      <c r="AG4147" s="47"/>
      <c r="AH4147" s="47"/>
      <c r="AI4147" s="3" t="s">
        <v>933</v>
      </c>
      <c r="AN4147" s="47"/>
      <c r="AO4147" s="47"/>
      <c r="AQ4147" s="47"/>
    </row>
    <row r="4148" spans="1:43" s="4" customFormat="1" ht="15" x14ac:dyDescent="0.25">
      <c r="A4148" s="65"/>
      <c r="B4148" s="66"/>
      <c r="C4148" s="374" t="s">
        <v>72</v>
      </c>
      <c r="D4148" s="374"/>
      <c r="E4148" s="374"/>
      <c r="F4148" s="42"/>
      <c r="G4148" s="43"/>
      <c r="H4148" s="43"/>
      <c r="I4148" s="43"/>
      <c r="J4148" s="45"/>
      <c r="K4148" s="43"/>
      <c r="L4148" s="67">
        <v>178.98</v>
      </c>
      <c r="M4148" s="60"/>
      <c r="N4148" s="46"/>
      <c r="AF4148" s="39"/>
      <c r="AG4148" s="47"/>
      <c r="AH4148" s="47"/>
      <c r="AN4148" s="47" t="s">
        <v>72</v>
      </c>
      <c r="AO4148" s="47"/>
      <c r="AQ4148" s="47"/>
    </row>
    <row r="4149" spans="1:43" s="4" customFormat="1" ht="34.5" x14ac:dyDescent="0.25">
      <c r="A4149" s="40" t="s">
        <v>1362</v>
      </c>
      <c r="B4149" s="41" t="s">
        <v>938</v>
      </c>
      <c r="C4149" s="374" t="s">
        <v>939</v>
      </c>
      <c r="D4149" s="374"/>
      <c r="E4149" s="374"/>
      <c r="F4149" s="42" t="s">
        <v>674</v>
      </c>
      <c r="G4149" s="43">
        <v>0.08</v>
      </c>
      <c r="H4149" s="44">
        <v>1</v>
      </c>
      <c r="I4149" s="68">
        <v>0.08</v>
      </c>
      <c r="J4149" s="67">
        <v>194</v>
      </c>
      <c r="K4149" s="43"/>
      <c r="L4149" s="67">
        <v>15.52</v>
      </c>
      <c r="M4149" s="43"/>
      <c r="N4149" s="46"/>
      <c r="AF4149" s="39"/>
      <c r="AG4149" s="47"/>
      <c r="AH4149" s="47" t="s">
        <v>939</v>
      </c>
      <c r="AN4149" s="47"/>
      <c r="AO4149" s="47"/>
      <c r="AQ4149" s="47"/>
    </row>
    <row r="4150" spans="1:43" s="4" customFormat="1" ht="15" x14ac:dyDescent="0.25">
      <c r="A4150" s="69"/>
      <c r="B4150" s="50"/>
      <c r="C4150" s="372" t="s">
        <v>940</v>
      </c>
      <c r="D4150" s="372"/>
      <c r="E4150" s="372"/>
      <c r="F4150" s="372"/>
      <c r="G4150" s="372"/>
      <c r="H4150" s="372"/>
      <c r="I4150" s="372"/>
      <c r="J4150" s="372"/>
      <c r="K4150" s="372"/>
      <c r="L4150" s="372"/>
      <c r="M4150" s="372"/>
      <c r="N4150" s="377"/>
      <c r="AF4150" s="39"/>
      <c r="AG4150" s="47"/>
      <c r="AH4150" s="47"/>
      <c r="AI4150" s="3" t="s">
        <v>940</v>
      </c>
      <c r="AN4150" s="47"/>
      <c r="AO4150" s="47"/>
      <c r="AQ4150" s="47"/>
    </row>
    <row r="4151" spans="1:43" s="4" customFormat="1" ht="15" x14ac:dyDescent="0.25">
      <c r="A4151" s="65"/>
      <c r="B4151" s="66"/>
      <c r="C4151" s="374" t="s">
        <v>72</v>
      </c>
      <c r="D4151" s="374"/>
      <c r="E4151" s="374"/>
      <c r="F4151" s="42"/>
      <c r="G4151" s="43"/>
      <c r="H4151" s="43"/>
      <c r="I4151" s="43"/>
      <c r="J4151" s="45"/>
      <c r="K4151" s="43"/>
      <c r="L4151" s="67">
        <v>15.52</v>
      </c>
      <c r="M4151" s="60"/>
      <c r="N4151" s="46"/>
      <c r="AF4151" s="39"/>
      <c r="AG4151" s="47"/>
      <c r="AH4151" s="47"/>
      <c r="AN4151" s="47" t="s">
        <v>72</v>
      </c>
      <c r="AO4151" s="47"/>
      <c r="AQ4151" s="47"/>
    </row>
    <row r="4152" spans="1:43" s="4" customFormat="1" ht="15" x14ac:dyDescent="0.25">
      <c r="A4152" s="40" t="s">
        <v>1363</v>
      </c>
      <c r="B4152" s="41" t="s">
        <v>942</v>
      </c>
      <c r="C4152" s="374" t="s">
        <v>943</v>
      </c>
      <c r="D4152" s="374"/>
      <c r="E4152" s="374"/>
      <c r="F4152" s="42" t="s">
        <v>674</v>
      </c>
      <c r="G4152" s="43">
        <v>0.08</v>
      </c>
      <c r="H4152" s="44">
        <v>1</v>
      </c>
      <c r="I4152" s="68">
        <v>0.08</v>
      </c>
      <c r="J4152" s="67">
        <v>793</v>
      </c>
      <c r="K4152" s="43"/>
      <c r="L4152" s="67">
        <v>63.44</v>
      </c>
      <c r="M4152" s="43"/>
      <c r="N4152" s="46"/>
      <c r="AF4152" s="39"/>
      <c r="AG4152" s="47"/>
      <c r="AH4152" s="47" t="s">
        <v>943</v>
      </c>
      <c r="AN4152" s="47"/>
      <c r="AO4152" s="47"/>
      <c r="AQ4152" s="47"/>
    </row>
    <row r="4153" spans="1:43" s="4" customFormat="1" ht="15" x14ac:dyDescent="0.25">
      <c r="A4153" s="69"/>
      <c r="B4153" s="50"/>
      <c r="C4153" s="372" t="s">
        <v>940</v>
      </c>
      <c r="D4153" s="372"/>
      <c r="E4153" s="372"/>
      <c r="F4153" s="372"/>
      <c r="G4153" s="372"/>
      <c r="H4153" s="372"/>
      <c r="I4153" s="372"/>
      <c r="J4153" s="372"/>
      <c r="K4153" s="372"/>
      <c r="L4153" s="372"/>
      <c r="M4153" s="372"/>
      <c r="N4153" s="377"/>
      <c r="AF4153" s="39"/>
      <c r="AG4153" s="47"/>
      <c r="AH4153" s="47"/>
      <c r="AI4153" s="3" t="s">
        <v>940</v>
      </c>
      <c r="AN4153" s="47"/>
      <c r="AO4153" s="47"/>
      <c r="AQ4153" s="47"/>
    </row>
    <row r="4154" spans="1:43" s="4" customFormat="1" ht="15" x14ac:dyDescent="0.25">
      <c r="A4154" s="65"/>
      <c r="B4154" s="66"/>
      <c r="C4154" s="374" t="s">
        <v>72</v>
      </c>
      <c r="D4154" s="374"/>
      <c r="E4154" s="374"/>
      <c r="F4154" s="42"/>
      <c r="G4154" s="43"/>
      <c r="H4154" s="43"/>
      <c r="I4154" s="43"/>
      <c r="J4154" s="45"/>
      <c r="K4154" s="43"/>
      <c r="L4154" s="67">
        <v>63.44</v>
      </c>
      <c r="M4154" s="60"/>
      <c r="N4154" s="46"/>
      <c r="AF4154" s="39"/>
      <c r="AG4154" s="47"/>
      <c r="AH4154" s="47"/>
      <c r="AN4154" s="47" t="s">
        <v>72</v>
      </c>
      <c r="AO4154" s="47"/>
      <c r="AQ4154" s="47"/>
    </row>
    <row r="4155" spans="1:43" s="4" customFormat="1" ht="15" x14ac:dyDescent="0.25">
      <c r="A4155" s="381" t="s">
        <v>944</v>
      </c>
      <c r="B4155" s="382"/>
      <c r="C4155" s="382"/>
      <c r="D4155" s="382"/>
      <c r="E4155" s="382"/>
      <c r="F4155" s="382"/>
      <c r="G4155" s="382"/>
      <c r="H4155" s="382"/>
      <c r="I4155" s="382"/>
      <c r="J4155" s="382"/>
      <c r="K4155" s="382"/>
      <c r="L4155" s="382"/>
      <c r="M4155" s="382"/>
      <c r="N4155" s="383"/>
      <c r="AF4155" s="39"/>
      <c r="AG4155" s="47" t="s">
        <v>944</v>
      </c>
      <c r="AH4155" s="47"/>
      <c r="AN4155" s="47"/>
      <c r="AO4155" s="47"/>
      <c r="AQ4155" s="47"/>
    </row>
    <row r="4156" spans="1:43" s="4" customFormat="1" ht="34.5" x14ac:dyDescent="0.25">
      <c r="A4156" s="40" t="s">
        <v>1364</v>
      </c>
      <c r="B4156" s="41" t="s">
        <v>938</v>
      </c>
      <c r="C4156" s="374" t="s">
        <v>939</v>
      </c>
      <c r="D4156" s="374"/>
      <c r="E4156" s="374"/>
      <c r="F4156" s="42" t="s">
        <v>674</v>
      </c>
      <c r="G4156" s="43">
        <v>0.63</v>
      </c>
      <c r="H4156" s="44">
        <v>1</v>
      </c>
      <c r="I4156" s="68">
        <v>0.63</v>
      </c>
      <c r="J4156" s="67">
        <v>194</v>
      </c>
      <c r="K4156" s="43"/>
      <c r="L4156" s="67">
        <v>122.22</v>
      </c>
      <c r="M4156" s="43"/>
      <c r="N4156" s="46"/>
      <c r="AF4156" s="39"/>
      <c r="AG4156" s="47"/>
      <c r="AH4156" s="47" t="s">
        <v>939</v>
      </c>
      <c r="AN4156" s="47"/>
      <c r="AO4156" s="47"/>
      <c r="AQ4156" s="47"/>
    </row>
    <row r="4157" spans="1:43" s="4" customFormat="1" ht="15" x14ac:dyDescent="0.25">
      <c r="A4157" s="69"/>
      <c r="B4157" s="50"/>
      <c r="C4157" s="372" t="s">
        <v>1365</v>
      </c>
      <c r="D4157" s="372"/>
      <c r="E4157" s="372"/>
      <c r="F4157" s="372"/>
      <c r="G4157" s="372"/>
      <c r="H4157" s="372"/>
      <c r="I4157" s="372"/>
      <c r="J4157" s="372"/>
      <c r="K4157" s="372"/>
      <c r="L4157" s="372"/>
      <c r="M4157" s="372"/>
      <c r="N4157" s="377"/>
      <c r="AF4157" s="39"/>
      <c r="AG4157" s="47"/>
      <c r="AH4157" s="47"/>
      <c r="AI4157" s="3" t="s">
        <v>1365</v>
      </c>
      <c r="AN4157" s="47"/>
      <c r="AO4157" s="47"/>
      <c r="AQ4157" s="47"/>
    </row>
    <row r="4158" spans="1:43" s="4" customFormat="1" ht="15" x14ac:dyDescent="0.25">
      <c r="A4158" s="65"/>
      <c r="B4158" s="66"/>
      <c r="C4158" s="374" t="s">
        <v>72</v>
      </c>
      <c r="D4158" s="374"/>
      <c r="E4158" s="374"/>
      <c r="F4158" s="42"/>
      <c r="G4158" s="43"/>
      <c r="H4158" s="43"/>
      <c r="I4158" s="43"/>
      <c r="J4158" s="45"/>
      <c r="K4158" s="43"/>
      <c r="L4158" s="67">
        <v>122.22</v>
      </c>
      <c r="M4158" s="60"/>
      <c r="N4158" s="46"/>
      <c r="AF4158" s="39"/>
      <c r="AG4158" s="47"/>
      <c r="AH4158" s="47"/>
      <c r="AN4158" s="47" t="s">
        <v>72</v>
      </c>
      <c r="AO4158" s="47"/>
      <c r="AQ4158" s="47"/>
    </row>
    <row r="4159" spans="1:43" s="4" customFormat="1" ht="15" x14ac:dyDescent="0.25">
      <c r="A4159" s="381" t="s">
        <v>947</v>
      </c>
      <c r="B4159" s="382"/>
      <c r="C4159" s="382"/>
      <c r="D4159" s="382"/>
      <c r="E4159" s="382"/>
      <c r="F4159" s="382"/>
      <c r="G4159" s="382"/>
      <c r="H4159" s="382"/>
      <c r="I4159" s="382"/>
      <c r="J4159" s="382"/>
      <c r="K4159" s="382"/>
      <c r="L4159" s="382"/>
      <c r="M4159" s="382"/>
      <c r="N4159" s="383"/>
      <c r="AF4159" s="39"/>
      <c r="AG4159" s="47" t="s">
        <v>947</v>
      </c>
      <c r="AH4159" s="47"/>
      <c r="AN4159" s="47"/>
      <c r="AO4159" s="47"/>
      <c r="AQ4159" s="47"/>
    </row>
    <row r="4160" spans="1:43" s="4" customFormat="1" ht="23.25" x14ac:dyDescent="0.25">
      <c r="A4160" s="40" t="s">
        <v>1366</v>
      </c>
      <c r="B4160" s="41" t="s">
        <v>931</v>
      </c>
      <c r="C4160" s="374" t="s">
        <v>932</v>
      </c>
      <c r="D4160" s="374"/>
      <c r="E4160" s="374"/>
      <c r="F4160" s="42" t="s">
        <v>61</v>
      </c>
      <c r="G4160" s="43">
        <v>2</v>
      </c>
      <c r="H4160" s="44">
        <v>1</v>
      </c>
      <c r="I4160" s="44">
        <v>2</v>
      </c>
      <c r="J4160" s="67">
        <v>34.909999999999997</v>
      </c>
      <c r="K4160" s="43"/>
      <c r="L4160" s="67">
        <v>69.819999999999993</v>
      </c>
      <c r="M4160" s="43"/>
      <c r="N4160" s="46"/>
      <c r="AF4160" s="39"/>
      <c r="AG4160" s="47"/>
      <c r="AH4160" s="47" t="s">
        <v>932</v>
      </c>
      <c r="AN4160" s="47"/>
      <c r="AO4160" s="47"/>
      <c r="AQ4160" s="47"/>
    </row>
    <row r="4161" spans="1:43" s="4" customFormat="1" ht="15" x14ac:dyDescent="0.25">
      <c r="A4161" s="69"/>
      <c r="B4161" s="50"/>
      <c r="C4161" s="372" t="s">
        <v>933</v>
      </c>
      <c r="D4161" s="372"/>
      <c r="E4161" s="372"/>
      <c r="F4161" s="372"/>
      <c r="G4161" s="372"/>
      <c r="H4161" s="372"/>
      <c r="I4161" s="372"/>
      <c r="J4161" s="372"/>
      <c r="K4161" s="372"/>
      <c r="L4161" s="372"/>
      <c r="M4161" s="372"/>
      <c r="N4161" s="377"/>
      <c r="AF4161" s="39"/>
      <c r="AG4161" s="47"/>
      <c r="AH4161" s="47"/>
      <c r="AI4161" s="3" t="s">
        <v>933</v>
      </c>
      <c r="AN4161" s="47"/>
      <c r="AO4161" s="47"/>
      <c r="AQ4161" s="47"/>
    </row>
    <row r="4162" spans="1:43" s="4" customFormat="1" ht="15" x14ac:dyDescent="0.25">
      <c r="A4162" s="65"/>
      <c r="B4162" s="66"/>
      <c r="C4162" s="374" t="s">
        <v>72</v>
      </c>
      <c r="D4162" s="374"/>
      <c r="E4162" s="374"/>
      <c r="F4162" s="42"/>
      <c r="G4162" s="43"/>
      <c r="H4162" s="43"/>
      <c r="I4162" s="43"/>
      <c r="J4162" s="45"/>
      <c r="K4162" s="43"/>
      <c r="L4162" s="67">
        <v>69.819999999999993</v>
      </c>
      <c r="M4162" s="60"/>
      <c r="N4162" s="46"/>
      <c r="AF4162" s="39"/>
      <c r="AG4162" s="47"/>
      <c r="AH4162" s="47"/>
      <c r="AN4162" s="47" t="s">
        <v>72</v>
      </c>
      <c r="AO4162" s="47"/>
      <c r="AQ4162" s="47"/>
    </row>
    <row r="4163" spans="1:43" s="4" customFormat="1" ht="23.25" x14ac:dyDescent="0.25">
      <c r="A4163" s="40" t="s">
        <v>1367</v>
      </c>
      <c r="B4163" s="41" t="s">
        <v>935</v>
      </c>
      <c r="C4163" s="374" t="s">
        <v>936</v>
      </c>
      <c r="D4163" s="374"/>
      <c r="E4163" s="374"/>
      <c r="F4163" s="42" t="s">
        <v>61</v>
      </c>
      <c r="G4163" s="43">
        <v>2</v>
      </c>
      <c r="H4163" s="44">
        <v>1</v>
      </c>
      <c r="I4163" s="44">
        <v>2</v>
      </c>
      <c r="J4163" s="67">
        <v>89.49</v>
      </c>
      <c r="K4163" s="43"/>
      <c r="L4163" s="67">
        <v>178.98</v>
      </c>
      <c r="M4163" s="43"/>
      <c r="N4163" s="46"/>
      <c r="AF4163" s="39"/>
      <c r="AG4163" s="47"/>
      <c r="AH4163" s="47" t="s">
        <v>936</v>
      </c>
      <c r="AN4163" s="47"/>
      <c r="AO4163" s="47"/>
      <c r="AQ4163" s="47"/>
    </row>
    <row r="4164" spans="1:43" s="4" customFormat="1" ht="15" x14ac:dyDescent="0.25">
      <c r="A4164" s="69"/>
      <c r="B4164" s="50"/>
      <c r="C4164" s="372" t="s">
        <v>933</v>
      </c>
      <c r="D4164" s="372"/>
      <c r="E4164" s="372"/>
      <c r="F4164" s="372"/>
      <c r="G4164" s="372"/>
      <c r="H4164" s="372"/>
      <c r="I4164" s="372"/>
      <c r="J4164" s="372"/>
      <c r="K4164" s="372"/>
      <c r="L4164" s="372"/>
      <c r="M4164" s="372"/>
      <c r="N4164" s="377"/>
      <c r="AF4164" s="39"/>
      <c r="AG4164" s="47"/>
      <c r="AH4164" s="47"/>
      <c r="AI4164" s="3" t="s">
        <v>933</v>
      </c>
      <c r="AN4164" s="47"/>
      <c r="AO4164" s="47"/>
      <c r="AQ4164" s="47"/>
    </row>
    <row r="4165" spans="1:43" s="4" customFormat="1" ht="15" x14ac:dyDescent="0.25">
      <c r="A4165" s="65"/>
      <c r="B4165" s="66"/>
      <c r="C4165" s="374" t="s">
        <v>72</v>
      </c>
      <c r="D4165" s="374"/>
      <c r="E4165" s="374"/>
      <c r="F4165" s="42"/>
      <c r="G4165" s="43"/>
      <c r="H4165" s="43"/>
      <c r="I4165" s="43"/>
      <c r="J4165" s="45"/>
      <c r="K4165" s="43"/>
      <c r="L4165" s="67">
        <v>178.98</v>
      </c>
      <c r="M4165" s="60"/>
      <c r="N4165" s="46"/>
      <c r="AF4165" s="39"/>
      <c r="AG4165" s="47"/>
      <c r="AH4165" s="47"/>
      <c r="AN4165" s="47" t="s">
        <v>72</v>
      </c>
      <c r="AO4165" s="47"/>
      <c r="AQ4165" s="47"/>
    </row>
    <row r="4166" spans="1:43" s="4" customFormat="1" ht="34.5" x14ac:dyDescent="0.25">
      <c r="A4166" s="40" t="s">
        <v>1368</v>
      </c>
      <c r="B4166" s="41" t="s">
        <v>938</v>
      </c>
      <c r="C4166" s="374" t="s">
        <v>939</v>
      </c>
      <c r="D4166" s="374"/>
      <c r="E4166" s="374"/>
      <c r="F4166" s="42" t="s">
        <v>674</v>
      </c>
      <c r="G4166" s="43">
        <v>0.06</v>
      </c>
      <c r="H4166" s="44">
        <v>1</v>
      </c>
      <c r="I4166" s="68">
        <v>0.06</v>
      </c>
      <c r="J4166" s="67">
        <v>194</v>
      </c>
      <c r="K4166" s="43"/>
      <c r="L4166" s="67">
        <v>11.64</v>
      </c>
      <c r="M4166" s="43"/>
      <c r="N4166" s="46"/>
      <c r="AF4166" s="39"/>
      <c r="AG4166" s="47"/>
      <c r="AH4166" s="47" t="s">
        <v>939</v>
      </c>
      <c r="AN4166" s="47"/>
      <c r="AO4166" s="47"/>
      <c r="AQ4166" s="47"/>
    </row>
    <row r="4167" spans="1:43" s="4" customFormat="1" ht="15" x14ac:dyDescent="0.25">
      <c r="A4167" s="69"/>
      <c r="B4167" s="50"/>
      <c r="C4167" s="372" t="s">
        <v>951</v>
      </c>
      <c r="D4167" s="372"/>
      <c r="E4167" s="372"/>
      <c r="F4167" s="372"/>
      <c r="G4167" s="372"/>
      <c r="H4167" s="372"/>
      <c r="I4167" s="372"/>
      <c r="J4167" s="372"/>
      <c r="K4167" s="372"/>
      <c r="L4167" s="372"/>
      <c r="M4167" s="372"/>
      <c r="N4167" s="377"/>
      <c r="AF4167" s="39"/>
      <c r="AG4167" s="47"/>
      <c r="AH4167" s="47"/>
      <c r="AI4167" s="3" t="s">
        <v>951</v>
      </c>
      <c r="AN4167" s="47"/>
      <c r="AO4167" s="47"/>
      <c r="AQ4167" s="47"/>
    </row>
    <row r="4168" spans="1:43" s="4" customFormat="1" ht="15" x14ac:dyDescent="0.25">
      <c r="A4168" s="65"/>
      <c r="B4168" s="66"/>
      <c r="C4168" s="374" t="s">
        <v>72</v>
      </c>
      <c r="D4168" s="374"/>
      <c r="E4168" s="374"/>
      <c r="F4168" s="42"/>
      <c r="G4168" s="43"/>
      <c r="H4168" s="43"/>
      <c r="I4168" s="43"/>
      <c r="J4168" s="45"/>
      <c r="K4168" s="43"/>
      <c r="L4168" s="67">
        <v>11.64</v>
      </c>
      <c r="M4168" s="60"/>
      <c r="N4168" s="46"/>
      <c r="AF4168" s="39"/>
      <c r="AG4168" s="47"/>
      <c r="AH4168" s="47"/>
      <c r="AN4168" s="47" t="s">
        <v>72</v>
      </c>
      <c r="AO4168" s="47"/>
      <c r="AQ4168" s="47"/>
    </row>
    <row r="4169" spans="1:43" s="4" customFormat="1" ht="23.25" x14ac:dyDescent="0.25">
      <c r="A4169" s="40" t="s">
        <v>1369</v>
      </c>
      <c r="B4169" s="41" t="s">
        <v>953</v>
      </c>
      <c r="C4169" s="374" t="s">
        <v>954</v>
      </c>
      <c r="D4169" s="374"/>
      <c r="E4169" s="374"/>
      <c r="F4169" s="42" t="s">
        <v>61</v>
      </c>
      <c r="G4169" s="43">
        <v>8</v>
      </c>
      <c r="H4169" s="44">
        <v>1</v>
      </c>
      <c r="I4169" s="44">
        <v>8</v>
      </c>
      <c r="J4169" s="67">
        <v>197.2</v>
      </c>
      <c r="K4169" s="43"/>
      <c r="L4169" s="105">
        <v>1577.6</v>
      </c>
      <c r="M4169" s="43"/>
      <c r="N4169" s="46"/>
      <c r="AF4169" s="39"/>
      <c r="AG4169" s="47"/>
      <c r="AH4169" s="47" t="s">
        <v>954</v>
      </c>
      <c r="AN4169" s="47"/>
      <c r="AO4169" s="47"/>
      <c r="AQ4169" s="47"/>
    </row>
    <row r="4170" spans="1:43" s="4" customFormat="1" ht="15" x14ac:dyDescent="0.25">
      <c r="A4170" s="69"/>
      <c r="B4170" s="50"/>
      <c r="C4170" s="372" t="s">
        <v>955</v>
      </c>
      <c r="D4170" s="372"/>
      <c r="E4170" s="372"/>
      <c r="F4170" s="372"/>
      <c r="G4170" s="372"/>
      <c r="H4170" s="372"/>
      <c r="I4170" s="372"/>
      <c r="J4170" s="372"/>
      <c r="K4170" s="372"/>
      <c r="L4170" s="372"/>
      <c r="M4170" s="372"/>
      <c r="N4170" s="377"/>
      <c r="AF4170" s="39"/>
      <c r="AG4170" s="47"/>
      <c r="AH4170" s="47"/>
      <c r="AI4170" s="3" t="s">
        <v>955</v>
      </c>
      <c r="AN4170" s="47"/>
      <c r="AO4170" s="47"/>
      <c r="AQ4170" s="47"/>
    </row>
    <row r="4171" spans="1:43" s="4" customFormat="1" ht="15" x14ac:dyDescent="0.25">
      <c r="A4171" s="65"/>
      <c r="B4171" s="66"/>
      <c r="C4171" s="374" t="s">
        <v>72</v>
      </c>
      <c r="D4171" s="374"/>
      <c r="E4171" s="374"/>
      <c r="F4171" s="42"/>
      <c r="G4171" s="43"/>
      <c r="H4171" s="43"/>
      <c r="I4171" s="43"/>
      <c r="J4171" s="45"/>
      <c r="K4171" s="43"/>
      <c r="L4171" s="105">
        <v>1577.6</v>
      </c>
      <c r="M4171" s="60"/>
      <c r="N4171" s="46"/>
      <c r="AF4171" s="39"/>
      <c r="AG4171" s="47"/>
      <c r="AH4171" s="47"/>
      <c r="AN4171" s="47" t="s">
        <v>72</v>
      </c>
      <c r="AO4171" s="47"/>
      <c r="AQ4171" s="47"/>
    </row>
    <row r="4172" spans="1:43" s="4" customFormat="1" ht="23.25" x14ac:dyDescent="0.25">
      <c r="A4172" s="40" t="s">
        <v>1370</v>
      </c>
      <c r="B4172" s="41" t="s">
        <v>957</v>
      </c>
      <c r="C4172" s="374" t="s">
        <v>958</v>
      </c>
      <c r="D4172" s="374"/>
      <c r="E4172" s="374"/>
      <c r="F4172" s="42" t="s">
        <v>674</v>
      </c>
      <c r="G4172" s="43">
        <v>0.02</v>
      </c>
      <c r="H4172" s="44">
        <v>1</v>
      </c>
      <c r="I4172" s="68">
        <v>0.02</v>
      </c>
      <c r="J4172" s="105">
        <v>1565</v>
      </c>
      <c r="K4172" s="43"/>
      <c r="L4172" s="67">
        <v>31.3</v>
      </c>
      <c r="M4172" s="43"/>
      <c r="N4172" s="46"/>
      <c r="AF4172" s="39"/>
      <c r="AG4172" s="47"/>
      <c r="AH4172" s="47" t="s">
        <v>958</v>
      </c>
      <c r="AN4172" s="47"/>
      <c r="AO4172" s="47"/>
      <c r="AQ4172" s="47"/>
    </row>
    <row r="4173" spans="1:43" s="4" customFormat="1" ht="15" x14ac:dyDescent="0.25">
      <c r="A4173" s="69"/>
      <c r="B4173" s="50"/>
      <c r="C4173" s="372" t="s">
        <v>959</v>
      </c>
      <c r="D4173" s="372"/>
      <c r="E4173" s="372"/>
      <c r="F4173" s="372"/>
      <c r="G4173" s="372"/>
      <c r="H4173" s="372"/>
      <c r="I4173" s="372"/>
      <c r="J4173" s="372"/>
      <c r="K4173" s="372"/>
      <c r="L4173" s="372"/>
      <c r="M4173" s="372"/>
      <c r="N4173" s="377"/>
      <c r="AF4173" s="39"/>
      <c r="AG4173" s="47"/>
      <c r="AH4173" s="47"/>
      <c r="AI4173" s="3" t="s">
        <v>959</v>
      </c>
      <c r="AN4173" s="47"/>
      <c r="AO4173" s="47"/>
      <c r="AQ4173" s="47"/>
    </row>
    <row r="4174" spans="1:43" s="4" customFormat="1" ht="15" x14ac:dyDescent="0.25">
      <c r="A4174" s="65"/>
      <c r="B4174" s="66"/>
      <c r="C4174" s="374" t="s">
        <v>72</v>
      </c>
      <c r="D4174" s="374"/>
      <c r="E4174" s="374"/>
      <c r="F4174" s="42"/>
      <c r="G4174" s="43"/>
      <c r="H4174" s="43"/>
      <c r="I4174" s="43"/>
      <c r="J4174" s="45"/>
      <c r="K4174" s="43"/>
      <c r="L4174" s="67">
        <v>31.3</v>
      </c>
      <c r="M4174" s="60"/>
      <c r="N4174" s="46"/>
      <c r="AF4174" s="39"/>
      <c r="AG4174" s="47"/>
      <c r="AH4174" s="47"/>
      <c r="AN4174" s="47" t="s">
        <v>72</v>
      </c>
      <c r="AO4174" s="47"/>
      <c r="AQ4174" s="47"/>
    </row>
    <row r="4175" spans="1:43" s="4" customFormat="1" ht="15" x14ac:dyDescent="0.25">
      <c r="A4175" s="381" t="s">
        <v>1371</v>
      </c>
      <c r="B4175" s="382"/>
      <c r="C4175" s="382"/>
      <c r="D4175" s="382"/>
      <c r="E4175" s="382"/>
      <c r="F4175" s="382"/>
      <c r="G4175" s="382"/>
      <c r="H4175" s="382"/>
      <c r="I4175" s="382"/>
      <c r="J4175" s="382"/>
      <c r="K4175" s="382"/>
      <c r="L4175" s="382"/>
      <c r="M4175" s="382"/>
      <c r="N4175" s="383"/>
      <c r="AF4175" s="39"/>
      <c r="AG4175" s="47" t="s">
        <v>1371</v>
      </c>
      <c r="AH4175" s="47"/>
      <c r="AN4175" s="47"/>
      <c r="AO4175" s="47"/>
      <c r="AQ4175" s="47"/>
    </row>
    <row r="4176" spans="1:43" s="4" customFormat="1" ht="23.25" x14ac:dyDescent="0.25">
      <c r="A4176" s="40" t="s">
        <v>1372</v>
      </c>
      <c r="B4176" s="41" t="s">
        <v>931</v>
      </c>
      <c r="C4176" s="374" t="s">
        <v>932</v>
      </c>
      <c r="D4176" s="374"/>
      <c r="E4176" s="374"/>
      <c r="F4176" s="42" t="s">
        <v>61</v>
      </c>
      <c r="G4176" s="43">
        <v>4</v>
      </c>
      <c r="H4176" s="44">
        <v>1</v>
      </c>
      <c r="I4176" s="44">
        <v>4</v>
      </c>
      <c r="J4176" s="67">
        <v>34.909999999999997</v>
      </c>
      <c r="K4176" s="43"/>
      <c r="L4176" s="67">
        <v>139.63999999999999</v>
      </c>
      <c r="M4176" s="43"/>
      <c r="N4176" s="46"/>
      <c r="AF4176" s="39"/>
      <c r="AG4176" s="47"/>
      <c r="AH4176" s="47" t="s">
        <v>932</v>
      </c>
      <c r="AN4176" s="47"/>
      <c r="AO4176" s="47"/>
      <c r="AQ4176" s="47"/>
    </row>
    <row r="4177" spans="1:43" s="4" customFormat="1" ht="15" x14ac:dyDescent="0.25">
      <c r="A4177" s="69"/>
      <c r="B4177" s="50"/>
      <c r="C4177" s="372" t="s">
        <v>962</v>
      </c>
      <c r="D4177" s="372"/>
      <c r="E4177" s="372"/>
      <c r="F4177" s="372"/>
      <c r="G4177" s="372"/>
      <c r="H4177" s="372"/>
      <c r="I4177" s="372"/>
      <c r="J4177" s="372"/>
      <c r="K4177" s="372"/>
      <c r="L4177" s="372"/>
      <c r="M4177" s="372"/>
      <c r="N4177" s="377"/>
      <c r="AF4177" s="39"/>
      <c r="AG4177" s="47"/>
      <c r="AH4177" s="47"/>
      <c r="AI4177" s="3" t="s">
        <v>962</v>
      </c>
      <c r="AN4177" s="47"/>
      <c r="AO4177" s="47"/>
      <c r="AQ4177" s="47"/>
    </row>
    <row r="4178" spans="1:43" s="4" customFormat="1" ht="15" x14ac:dyDescent="0.25">
      <c r="A4178" s="65"/>
      <c r="B4178" s="66"/>
      <c r="C4178" s="374" t="s">
        <v>72</v>
      </c>
      <c r="D4178" s="374"/>
      <c r="E4178" s="374"/>
      <c r="F4178" s="42"/>
      <c r="G4178" s="43"/>
      <c r="H4178" s="43"/>
      <c r="I4178" s="43"/>
      <c r="J4178" s="45"/>
      <c r="K4178" s="43"/>
      <c r="L4178" s="67">
        <v>139.63999999999999</v>
      </c>
      <c r="M4178" s="60"/>
      <c r="N4178" s="46"/>
      <c r="AF4178" s="39"/>
      <c r="AG4178" s="47"/>
      <c r="AH4178" s="47"/>
      <c r="AN4178" s="47" t="s">
        <v>72</v>
      </c>
      <c r="AO4178" s="47"/>
      <c r="AQ4178" s="47"/>
    </row>
    <row r="4179" spans="1:43" s="4" customFormat="1" ht="23.25" x14ac:dyDescent="0.25">
      <c r="A4179" s="40" t="s">
        <v>1373</v>
      </c>
      <c r="B4179" s="41" t="s">
        <v>935</v>
      </c>
      <c r="C4179" s="374" t="s">
        <v>936</v>
      </c>
      <c r="D4179" s="374"/>
      <c r="E4179" s="374"/>
      <c r="F4179" s="42" t="s">
        <v>61</v>
      </c>
      <c r="G4179" s="43">
        <v>4</v>
      </c>
      <c r="H4179" s="44">
        <v>1</v>
      </c>
      <c r="I4179" s="44">
        <v>4</v>
      </c>
      <c r="J4179" s="67">
        <v>89.49</v>
      </c>
      <c r="K4179" s="43"/>
      <c r="L4179" s="67">
        <v>357.96</v>
      </c>
      <c r="M4179" s="43"/>
      <c r="N4179" s="46"/>
      <c r="AF4179" s="39"/>
      <c r="AG4179" s="47"/>
      <c r="AH4179" s="47" t="s">
        <v>936</v>
      </c>
      <c r="AN4179" s="47"/>
      <c r="AO4179" s="47"/>
      <c r="AQ4179" s="47"/>
    </row>
    <row r="4180" spans="1:43" s="4" customFormat="1" ht="15" x14ac:dyDescent="0.25">
      <c r="A4180" s="69"/>
      <c r="B4180" s="50"/>
      <c r="C4180" s="372" t="s">
        <v>962</v>
      </c>
      <c r="D4180" s="372"/>
      <c r="E4180" s="372"/>
      <c r="F4180" s="372"/>
      <c r="G4180" s="372"/>
      <c r="H4180" s="372"/>
      <c r="I4180" s="372"/>
      <c r="J4180" s="372"/>
      <c r="K4180" s="372"/>
      <c r="L4180" s="372"/>
      <c r="M4180" s="372"/>
      <c r="N4180" s="377"/>
      <c r="AF4180" s="39"/>
      <c r="AG4180" s="47"/>
      <c r="AH4180" s="47"/>
      <c r="AI4180" s="3" t="s">
        <v>962</v>
      </c>
      <c r="AN4180" s="47"/>
      <c r="AO4180" s="47"/>
      <c r="AQ4180" s="47"/>
    </row>
    <row r="4181" spans="1:43" s="4" customFormat="1" ht="15" x14ac:dyDescent="0.25">
      <c r="A4181" s="65"/>
      <c r="B4181" s="66"/>
      <c r="C4181" s="374" t="s">
        <v>72</v>
      </c>
      <c r="D4181" s="374"/>
      <c r="E4181" s="374"/>
      <c r="F4181" s="42"/>
      <c r="G4181" s="43"/>
      <c r="H4181" s="43"/>
      <c r="I4181" s="43"/>
      <c r="J4181" s="45"/>
      <c r="K4181" s="43"/>
      <c r="L4181" s="67">
        <v>357.96</v>
      </c>
      <c r="M4181" s="60"/>
      <c r="N4181" s="46"/>
      <c r="AF4181" s="39"/>
      <c r="AG4181" s="47"/>
      <c r="AH4181" s="47"/>
      <c r="AN4181" s="47" t="s">
        <v>72</v>
      </c>
      <c r="AO4181" s="47"/>
      <c r="AQ4181" s="47"/>
    </row>
    <row r="4182" spans="1:43" s="4" customFormat="1" ht="34.5" x14ac:dyDescent="0.25">
      <c r="A4182" s="40" t="s">
        <v>1374</v>
      </c>
      <c r="B4182" s="41" t="s">
        <v>938</v>
      </c>
      <c r="C4182" s="374" t="s">
        <v>939</v>
      </c>
      <c r="D4182" s="374"/>
      <c r="E4182" s="374"/>
      <c r="F4182" s="42" t="s">
        <v>674</v>
      </c>
      <c r="G4182" s="43">
        <v>0.12</v>
      </c>
      <c r="H4182" s="44">
        <v>1</v>
      </c>
      <c r="I4182" s="68">
        <v>0.12</v>
      </c>
      <c r="J4182" s="67">
        <v>194</v>
      </c>
      <c r="K4182" s="43"/>
      <c r="L4182" s="67">
        <v>23.28</v>
      </c>
      <c r="M4182" s="43"/>
      <c r="N4182" s="46"/>
      <c r="AF4182" s="39"/>
      <c r="AG4182" s="47"/>
      <c r="AH4182" s="47" t="s">
        <v>939</v>
      </c>
      <c r="AN4182" s="47"/>
      <c r="AO4182" s="47"/>
      <c r="AQ4182" s="47"/>
    </row>
    <row r="4183" spans="1:43" s="4" customFormat="1" ht="15" x14ac:dyDescent="0.25">
      <c r="A4183" s="69"/>
      <c r="B4183" s="50"/>
      <c r="C4183" s="372" t="s">
        <v>965</v>
      </c>
      <c r="D4183" s="372"/>
      <c r="E4183" s="372"/>
      <c r="F4183" s="372"/>
      <c r="G4183" s="372"/>
      <c r="H4183" s="372"/>
      <c r="I4183" s="372"/>
      <c r="J4183" s="372"/>
      <c r="K4183" s="372"/>
      <c r="L4183" s="372"/>
      <c r="M4183" s="372"/>
      <c r="N4183" s="377"/>
      <c r="AF4183" s="39"/>
      <c r="AG4183" s="47"/>
      <c r="AH4183" s="47"/>
      <c r="AI4183" s="3" t="s">
        <v>965</v>
      </c>
      <c r="AN4183" s="47"/>
      <c r="AO4183" s="47"/>
      <c r="AQ4183" s="47"/>
    </row>
    <row r="4184" spans="1:43" s="4" customFormat="1" ht="15" x14ac:dyDescent="0.25">
      <c r="A4184" s="65"/>
      <c r="B4184" s="66"/>
      <c r="C4184" s="374" t="s">
        <v>72</v>
      </c>
      <c r="D4184" s="374"/>
      <c r="E4184" s="374"/>
      <c r="F4184" s="42"/>
      <c r="G4184" s="43"/>
      <c r="H4184" s="43"/>
      <c r="I4184" s="43"/>
      <c r="J4184" s="45"/>
      <c r="K4184" s="43"/>
      <c r="L4184" s="67">
        <v>23.28</v>
      </c>
      <c r="M4184" s="60"/>
      <c r="N4184" s="46"/>
      <c r="AF4184" s="39"/>
      <c r="AG4184" s="47"/>
      <c r="AH4184" s="47"/>
      <c r="AN4184" s="47" t="s">
        <v>72</v>
      </c>
      <c r="AO4184" s="47"/>
      <c r="AQ4184" s="47"/>
    </row>
    <row r="4185" spans="1:43" s="4" customFormat="1" ht="23.25" x14ac:dyDescent="0.25">
      <c r="A4185" s="40" t="s">
        <v>1375</v>
      </c>
      <c r="B4185" s="41" t="s">
        <v>957</v>
      </c>
      <c r="C4185" s="374" t="s">
        <v>958</v>
      </c>
      <c r="D4185" s="374"/>
      <c r="E4185" s="374"/>
      <c r="F4185" s="42" t="s">
        <v>674</v>
      </c>
      <c r="G4185" s="43">
        <v>0.04</v>
      </c>
      <c r="H4185" s="44">
        <v>1</v>
      </c>
      <c r="I4185" s="68">
        <v>0.04</v>
      </c>
      <c r="J4185" s="105">
        <v>1565</v>
      </c>
      <c r="K4185" s="43"/>
      <c r="L4185" s="67">
        <v>62.6</v>
      </c>
      <c r="M4185" s="43"/>
      <c r="N4185" s="46"/>
      <c r="AF4185" s="39"/>
      <c r="AG4185" s="47"/>
      <c r="AH4185" s="47" t="s">
        <v>958</v>
      </c>
      <c r="AN4185" s="47"/>
      <c r="AO4185" s="47"/>
      <c r="AQ4185" s="47"/>
    </row>
    <row r="4186" spans="1:43" s="4" customFormat="1" ht="15" x14ac:dyDescent="0.25">
      <c r="A4186" s="69"/>
      <c r="B4186" s="50"/>
      <c r="C4186" s="372" t="s">
        <v>967</v>
      </c>
      <c r="D4186" s="372"/>
      <c r="E4186" s="372"/>
      <c r="F4186" s="372"/>
      <c r="G4186" s="372"/>
      <c r="H4186" s="372"/>
      <c r="I4186" s="372"/>
      <c r="J4186" s="372"/>
      <c r="K4186" s="372"/>
      <c r="L4186" s="372"/>
      <c r="M4186" s="372"/>
      <c r="N4186" s="377"/>
      <c r="AF4186" s="39"/>
      <c r="AG4186" s="47"/>
      <c r="AH4186" s="47"/>
      <c r="AI4186" s="3" t="s">
        <v>967</v>
      </c>
      <c r="AN4186" s="47"/>
      <c r="AO4186" s="47"/>
      <c r="AQ4186" s="47"/>
    </row>
    <row r="4187" spans="1:43" s="4" customFormat="1" ht="15" x14ac:dyDescent="0.25">
      <c r="A4187" s="65"/>
      <c r="B4187" s="66"/>
      <c r="C4187" s="374" t="s">
        <v>72</v>
      </c>
      <c r="D4187" s="374"/>
      <c r="E4187" s="374"/>
      <c r="F4187" s="42"/>
      <c r="G4187" s="43"/>
      <c r="H4187" s="43"/>
      <c r="I4187" s="43"/>
      <c r="J4187" s="45"/>
      <c r="K4187" s="43"/>
      <c r="L4187" s="67">
        <v>62.6</v>
      </c>
      <c r="M4187" s="60"/>
      <c r="N4187" s="46"/>
      <c r="AF4187" s="39"/>
      <c r="AG4187" s="47"/>
      <c r="AH4187" s="47"/>
      <c r="AN4187" s="47" t="s">
        <v>72</v>
      </c>
      <c r="AO4187" s="47"/>
      <c r="AQ4187" s="47"/>
    </row>
    <row r="4188" spans="1:43" s="4" customFormat="1" ht="15" x14ac:dyDescent="0.25">
      <c r="A4188" s="40" t="s">
        <v>1376</v>
      </c>
      <c r="B4188" s="41" t="s">
        <v>942</v>
      </c>
      <c r="C4188" s="374" t="s">
        <v>943</v>
      </c>
      <c r="D4188" s="374"/>
      <c r="E4188" s="374"/>
      <c r="F4188" s="42" t="s">
        <v>674</v>
      </c>
      <c r="G4188" s="43">
        <v>0.16</v>
      </c>
      <c r="H4188" s="44">
        <v>1</v>
      </c>
      <c r="I4188" s="68">
        <v>0.16</v>
      </c>
      <c r="J4188" s="67">
        <v>793</v>
      </c>
      <c r="K4188" s="43"/>
      <c r="L4188" s="67">
        <v>126.88</v>
      </c>
      <c r="M4188" s="43"/>
      <c r="N4188" s="46"/>
      <c r="AF4188" s="39"/>
      <c r="AG4188" s="47"/>
      <c r="AH4188" s="47" t="s">
        <v>943</v>
      </c>
      <c r="AN4188" s="47"/>
      <c r="AO4188" s="47"/>
      <c r="AQ4188" s="47"/>
    </row>
    <row r="4189" spans="1:43" s="4" customFormat="1" ht="15" x14ac:dyDescent="0.25">
      <c r="A4189" s="69"/>
      <c r="B4189" s="50"/>
      <c r="C4189" s="372" t="s">
        <v>969</v>
      </c>
      <c r="D4189" s="372"/>
      <c r="E4189" s="372"/>
      <c r="F4189" s="372"/>
      <c r="G4189" s="372"/>
      <c r="H4189" s="372"/>
      <c r="I4189" s="372"/>
      <c r="J4189" s="372"/>
      <c r="K4189" s="372"/>
      <c r="L4189" s="372"/>
      <c r="M4189" s="372"/>
      <c r="N4189" s="377"/>
      <c r="AF4189" s="39"/>
      <c r="AG4189" s="47"/>
      <c r="AH4189" s="47"/>
      <c r="AI4189" s="3" t="s">
        <v>969</v>
      </c>
      <c r="AN4189" s="47"/>
      <c r="AO4189" s="47"/>
      <c r="AQ4189" s="47"/>
    </row>
    <row r="4190" spans="1:43" s="4" customFormat="1" ht="15" x14ac:dyDescent="0.25">
      <c r="A4190" s="65"/>
      <c r="B4190" s="66"/>
      <c r="C4190" s="374" t="s">
        <v>72</v>
      </c>
      <c r="D4190" s="374"/>
      <c r="E4190" s="374"/>
      <c r="F4190" s="42"/>
      <c r="G4190" s="43"/>
      <c r="H4190" s="43"/>
      <c r="I4190" s="43"/>
      <c r="J4190" s="45"/>
      <c r="K4190" s="43"/>
      <c r="L4190" s="67">
        <v>126.88</v>
      </c>
      <c r="M4190" s="60"/>
      <c r="N4190" s="46"/>
      <c r="AF4190" s="39"/>
      <c r="AG4190" s="47"/>
      <c r="AH4190" s="47"/>
      <c r="AN4190" s="47" t="s">
        <v>72</v>
      </c>
      <c r="AO4190" s="47"/>
      <c r="AQ4190" s="47"/>
    </row>
    <row r="4191" spans="1:43" s="4" customFormat="1" ht="0" hidden="1" customHeight="1" x14ac:dyDescent="0.25">
      <c r="A4191" s="71"/>
      <c r="B4191" s="72"/>
      <c r="C4191" s="72"/>
      <c r="D4191" s="72"/>
      <c r="E4191" s="72"/>
      <c r="F4191" s="73"/>
      <c r="G4191" s="73"/>
      <c r="H4191" s="73"/>
      <c r="I4191" s="73"/>
      <c r="J4191" s="74"/>
      <c r="K4191" s="73"/>
      <c r="L4191" s="74"/>
      <c r="M4191" s="52"/>
      <c r="N4191" s="74"/>
      <c r="AF4191" s="39"/>
      <c r="AG4191" s="47"/>
      <c r="AH4191" s="47"/>
      <c r="AN4191" s="47"/>
      <c r="AO4191" s="47"/>
      <c r="AQ4191" s="47"/>
    </row>
    <row r="4192" spans="1:43" s="4" customFormat="1" ht="15" x14ac:dyDescent="0.25">
      <c r="A4192" s="78"/>
      <c r="B4192" s="79"/>
      <c r="C4192" s="374" t="s">
        <v>1377</v>
      </c>
      <c r="D4192" s="374"/>
      <c r="E4192" s="374"/>
      <c r="F4192" s="374"/>
      <c r="G4192" s="374"/>
      <c r="H4192" s="374"/>
      <c r="I4192" s="374"/>
      <c r="J4192" s="374"/>
      <c r="K4192" s="374"/>
      <c r="L4192" s="80"/>
      <c r="M4192" s="81"/>
      <c r="N4192" s="82"/>
      <c r="AF4192" s="39"/>
      <c r="AG4192" s="47"/>
      <c r="AH4192" s="47"/>
      <c r="AN4192" s="47"/>
      <c r="AO4192" s="47" t="s">
        <v>1377</v>
      </c>
      <c r="AQ4192" s="47"/>
    </row>
    <row r="4193" spans="1:43" s="4" customFormat="1" ht="15" x14ac:dyDescent="0.25">
      <c r="A4193" s="83"/>
      <c r="B4193" s="49"/>
      <c r="C4193" s="372" t="s">
        <v>83</v>
      </c>
      <c r="D4193" s="372"/>
      <c r="E4193" s="372"/>
      <c r="F4193" s="372"/>
      <c r="G4193" s="372"/>
      <c r="H4193" s="372"/>
      <c r="I4193" s="372"/>
      <c r="J4193" s="372"/>
      <c r="K4193" s="372"/>
      <c r="L4193" s="106">
        <v>103219.51</v>
      </c>
      <c r="M4193" s="85"/>
      <c r="N4193" s="86">
        <v>934302.63</v>
      </c>
      <c r="AF4193" s="39"/>
      <c r="AG4193" s="47"/>
      <c r="AH4193" s="47"/>
      <c r="AN4193" s="47"/>
      <c r="AO4193" s="47"/>
      <c r="AP4193" s="3" t="s">
        <v>83</v>
      </c>
      <c r="AQ4193" s="47"/>
    </row>
    <row r="4194" spans="1:43" s="4" customFormat="1" ht="15" x14ac:dyDescent="0.25">
      <c r="A4194" s="83"/>
      <c r="B4194" s="49"/>
      <c r="C4194" s="372" t="s">
        <v>84</v>
      </c>
      <c r="D4194" s="372"/>
      <c r="E4194" s="372"/>
      <c r="F4194" s="372"/>
      <c r="G4194" s="372"/>
      <c r="H4194" s="372"/>
      <c r="I4194" s="372"/>
      <c r="J4194" s="372"/>
      <c r="K4194" s="372"/>
      <c r="L4194" s="87"/>
      <c r="M4194" s="85"/>
      <c r="N4194" s="88"/>
      <c r="AF4194" s="39"/>
      <c r="AG4194" s="47"/>
      <c r="AH4194" s="47"/>
      <c r="AN4194" s="47"/>
      <c r="AO4194" s="47"/>
      <c r="AP4194" s="3" t="s">
        <v>84</v>
      </c>
      <c r="AQ4194" s="47"/>
    </row>
    <row r="4195" spans="1:43" s="4" customFormat="1" ht="15" x14ac:dyDescent="0.25">
      <c r="A4195" s="83"/>
      <c r="B4195" s="49"/>
      <c r="C4195" s="372" t="s">
        <v>85</v>
      </c>
      <c r="D4195" s="372"/>
      <c r="E4195" s="372"/>
      <c r="F4195" s="372"/>
      <c r="G4195" s="372"/>
      <c r="H4195" s="372"/>
      <c r="I4195" s="372"/>
      <c r="J4195" s="372"/>
      <c r="K4195" s="372"/>
      <c r="L4195" s="106">
        <v>1295.43</v>
      </c>
      <c r="M4195" s="85"/>
      <c r="N4195" s="86">
        <v>45288.23</v>
      </c>
      <c r="AF4195" s="39"/>
      <c r="AG4195" s="47"/>
      <c r="AH4195" s="47"/>
      <c r="AN4195" s="47"/>
      <c r="AO4195" s="47"/>
      <c r="AP4195" s="3" t="s">
        <v>85</v>
      </c>
      <c r="AQ4195" s="47"/>
    </row>
    <row r="4196" spans="1:43" s="4" customFormat="1" ht="15" x14ac:dyDescent="0.25">
      <c r="A4196" s="83"/>
      <c r="B4196" s="49"/>
      <c r="C4196" s="372" t="s">
        <v>193</v>
      </c>
      <c r="D4196" s="372"/>
      <c r="E4196" s="372"/>
      <c r="F4196" s="372"/>
      <c r="G4196" s="372"/>
      <c r="H4196" s="372"/>
      <c r="I4196" s="372"/>
      <c r="J4196" s="372"/>
      <c r="K4196" s="372"/>
      <c r="L4196" s="106">
        <v>4906.01</v>
      </c>
      <c r="M4196" s="85"/>
      <c r="N4196" s="86">
        <v>59509.9</v>
      </c>
      <c r="AF4196" s="39"/>
      <c r="AG4196" s="47"/>
      <c r="AH4196" s="47"/>
      <c r="AN4196" s="47"/>
      <c r="AO4196" s="47"/>
      <c r="AP4196" s="3" t="s">
        <v>193</v>
      </c>
      <c r="AQ4196" s="47"/>
    </row>
    <row r="4197" spans="1:43" s="4" customFormat="1" ht="15" x14ac:dyDescent="0.25">
      <c r="A4197" s="83"/>
      <c r="B4197" s="49"/>
      <c r="C4197" s="372" t="s">
        <v>194</v>
      </c>
      <c r="D4197" s="372"/>
      <c r="E4197" s="372"/>
      <c r="F4197" s="372"/>
      <c r="G4197" s="372"/>
      <c r="H4197" s="372"/>
      <c r="I4197" s="372"/>
      <c r="J4197" s="372"/>
      <c r="K4197" s="372"/>
      <c r="L4197" s="84">
        <v>523.29</v>
      </c>
      <c r="M4197" s="85"/>
      <c r="N4197" s="86">
        <v>18294.21</v>
      </c>
      <c r="AF4197" s="39"/>
      <c r="AG4197" s="47"/>
      <c r="AH4197" s="47"/>
      <c r="AN4197" s="47"/>
      <c r="AO4197" s="47"/>
      <c r="AP4197" s="3" t="s">
        <v>194</v>
      </c>
      <c r="AQ4197" s="47"/>
    </row>
    <row r="4198" spans="1:43" s="4" customFormat="1" ht="15" x14ac:dyDescent="0.25">
      <c r="A4198" s="83"/>
      <c r="B4198" s="49"/>
      <c r="C4198" s="372" t="s">
        <v>195</v>
      </c>
      <c r="D4198" s="372"/>
      <c r="E4198" s="372"/>
      <c r="F4198" s="372"/>
      <c r="G4198" s="372"/>
      <c r="H4198" s="372"/>
      <c r="I4198" s="372"/>
      <c r="J4198" s="372"/>
      <c r="K4198" s="372"/>
      <c r="L4198" s="106">
        <v>97018.07</v>
      </c>
      <c r="M4198" s="85"/>
      <c r="N4198" s="86">
        <v>829504.5</v>
      </c>
      <c r="AF4198" s="39"/>
      <c r="AG4198" s="47"/>
      <c r="AH4198" s="47"/>
      <c r="AN4198" s="47"/>
      <c r="AO4198" s="47"/>
      <c r="AP4198" s="3" t="s">
        <v>195</v>
      </c>
      <c r="AQ4198" s="47"/>
    </row>
    <row r="4199" spans="1:43" s="4" customFormat="1" ht="15" x14ac:dyDescent="0.25">
      <c r="A4199" s="83"/>
      <c r="B4199" s="49"/>
      <c r="C4199" s="372" t="s">
        <v>196</v>
      </c>
      <c r="D4199" s="372"/>
      <c r="E4199" s="372"/>
      <c r="F4199" s="372"/>
      <c r="G4199" s="372"/>
      <c r="H4199" s="372"/>
      <c r="I4199" s="372"/>
      <c r="J4199" s="372"/>
      <c r="K4199" s="372"/>
      <c r="L4199" s="106">
        <v>40771.85</v>
      </c>
      <c r="M4199" s="85"/>
      <c r="N4199" s="86">
        <v>382182.64</v>
      </c>
      <c r="AF4199" s="39"/>
      <c r="AG4199" s="47"/>
      <c r="AH4199" s="47"/>
      <c r="AN4199" s="47"/>
      <c r="AO4199" s="47"/>
      <c r="AP4199" s="3" t="s">
        <v>196</v>
      </c>
      <c r="AQ4199" s="47"/>
    </row>
    <row r="4200" spans="1:43" s="4" customFormat="1" ht="15" x14ac:dyDescent="0.25">
      <c r="A4200" s="83"/>
      <c r="B4200" s="49"/>
      <c r="C4200" s="372" t="s">
        <v>84</v>
      </c>
      <c r="D4200" s="372"/>
      <c r="E4200" s="372"/>
      <c r="F4200" s="372"/>
      <c r="G4200" s="372"/>
      <c r="H4200" s="372"/>
      <c r="I4200" s="372"/>
      <c r="J4200" s="372"/>
      <c r="K4200" s="372"/>
      <c r="L4200" s="87"/>
      <c r="M4200" s="85"/>
      <c r="N4200" s="88"/>
      <c r="AF4200" s="39"/>
      <c r="AG4200" s="47"/>
      <c r="AH4200" s="47"/>
      <c r="AN4200" s="47"/>
      <c r="AO4200" s="47"/>
      <c r="AP4200" s="3" t="s">
        <v>84</v>
      </c>
      <c r="AQ4200" s="47"/>
    </row>
    <row r="4201" spans="1:43" s="4" customFormat="1" ht="15" x14ac:dyDescent="0.25">
      <c r="A4201" s="83"/>
      <c r="B4201" s="49"/>
      <c r="C4201" s="372" t="s">
        <v>197</v>
      </c>
      <c r="D4201" s="372"/>
      <c r="E4201" s="372"/>
      <c r="F4201" s="372"/>
      <c r="G4201" s="372"/>
      <c r="H4201" s="372"/>
      <c r="I4201" s="372"/>
      <c r="J4201" s="372"/>
      <c r="K4201" s="372"/>
      <c r="L4201" s="84">
        <v>288.54000000000002</v>
      </c>
      <c r="M4201" s="85"/>
      <c r="N4201" s="86">
        <v>10087.36</v>
      </c>
      <c r="AF4201" s="39"/>
      <c r="AG4201" s="47"/>
      <c r="AH4201" s="47"/>
      <c r="AN4201" s="47"/>
      <c r="AO4201" s="47"/>
      <c r="AP4201" s="3" t="s">
        <v>197</v>
      </c>
      <c r="AQ4201" s="47"/>
    </row>
    <row r="4202" spans="1:43" s="4" customFormat="1" ht="15" x14ac:dyDescent="0.25">
      <c r="A4202" s="83"/>
      <c r="B4202" s="49"/>
      <c r="C4202" s="372" t="s">
        <v>199</v>
      </c>
      <c r="D4202" s="372"/>
      <c r="E4202" s="372"/>
      <c r="F4202" s="372"/>
      <c r="G4202" s="372"/>
      <c r="H4202" s="372"/>
      <c r="I4202" s="372"/>
      <c r="J4202" s="372"/>
      <c r="K4202" s="372"/>
      <c r="L4202" s="106">
        <v>1483.03</v>
      </c>
      <c r="M4202" s="85"/>
      <c r="N4202" s="88"/>
      <c r="AF4202" s="39"/>
      <c r="AG4202" s="47"/>
      <c r="AH4202" s="47"/>
      <c r="AN4202" s="47"/>
      <c r="AO4202" s="47"/>
      <c r="AP4202" s="3" t="s">
        <v>199</v>
      </c>
      <c r="AQ4202" s="47"/>
    </row>
    <row r="4203" spans="1:43" s="4" customFormat="1" ht="15" x14ac:dyDescent="0.25">
      <c r="A4203" s="83"/>
      <c r="B4203" s="49"/>
      <c r="C4203" s="372" t="s">
        <v>200</v>
      </c>
      <c r="D4203" s="372"/>
      <c r="E4203" s="372"/>
      <c r="F4203" s="372"/>
      <c r="G4203" s="372"/>
      <c r="H4203" s="372"/>
      <c r="I4203" s="372"/>
      <c r="J4203" s="372"/>
      <c r="K4203" s="372"/>
      <c r="L4203" s="84">
        <v>191.24</v>
      </c>
      <c r="M4203" s="85"/>
      <c r="N4203" s="86">
        <v>6685.75</v>
      </c>
      <c r="AF4203" s="39"/>
      <c r="AG4203" s="47"/>
      <c r="AH4203" s="47"/>
      <c r="AN4203" s="47"/>
      <c r="AO4203" s="47"/>
      <c r="AP4203" s="3" t="s">
        <v>200</v>
      </c>
      <c r="AQ4203" s="47"/>
    </row>
    <row r="4204" spans="1:43" s="4" customFormat="1" ht="15" x14ac:dyDescent="0.25">
      <c r="A4204" s="83"/>
      <c r="B4204" s="49"/>
      <c r="C4204" s="372" t="s">
        <v>201</v>
      </c>
      <c r="D4204" s="372"/>
      <c r="E4204" s="372"/>
      <c r="F4204" s="372"/>
      <c r="G4204" s="372"/>
      <c r="H4204" s="372"/>
      <c r="I4204" s="372"/>
      <c r="J4204" s="372"/>
      <c r="K4204" s="372"/>
      <c r="L4204" s="106">
        <v>38218.239999999998</v>
      </c>
      <c r="M4204" s="85"/>
      <c r="N4204" s="88"/>
      <c r="AF4204" s="39"/>
      <c r="AG4204" s="47"/>
      <c r="AH4204" s="47"/>
      <c r="AN4204" s="47"/>
      <c r="AO4204" s="47"/>
      <c r="AP4204" s="3" t="s">
        <v>201</v>
      </c>
      <c r="AQ4204" s="47"/>
    </row>
    <row r="4205" spans="1:43" s="4" customFormat="1" ht="15" x14ac:dyDescent="0.25">
      <c r="A4205" s="83"/>
      <c r="B4205" s="49"/>
      <c r="C4205" s="372" t="s">
        <v>202</v>
      </c>
      <c r="D4205" s="372"/>
      <c r="E4205" s="372"/>
      <c r="F4205" s="372"/>
      <c r="G4205" s="372"/>
      <c r="H4205" s="372"/>
      <c r="I4205" s="372"/>
      <c r="J4205" s="372"/>
      <c r="K4205" s="372"/>
      <c r="L4205" s="84">
        <v>494.17</v>
      </c>
      <c r="M4205" s="85"/>
      <c r="N4205" s="86">
        <v>17276.310000000001</v>
      </c>
      <c r="AF4205" s="39"/>
      <c r="AG4205" s="47"/>
      <c r="AH4205" s="47"/>
      <c r="AN4205" s="47"/>
      <c r="AO4205" s="47"/>
      <c r="AP4205" s="3" t="s">
        <v>202</v>
      </c>
      <c r="AQ4205" s="47"/>
    </row>
    <row r="4206" spans="1:43" s="4" customFormat="1" ht="15" x14ac:dyDescent="0.25">
      <c r="A4206" s="83"/>
      <c r="B4206" s="49"/>
      <c r="C4206" s="372" t="s">
        <v>203</v>
      </c>
      <c r="D4206" s="372"/>
      <c r="E4206" s="372"/>
      <c r="F4206" s="372"/>
      <c r="G4206" s="372"/>
      <c r="H4206" s="372"/>
      <c r="I4206" s="372"/>
      <c r="J4206" s="372"/>
      <c r="K4206" s="372"/>
      <c r="L4206" s="84">
        <v>287.87</v>
      </c>
      <c r="M4206" s="85"/>
      <c r="N4206" s="86">
        <v>10063.870000000001</v>
      </c>
      <c r="AF4206" s="39"/>
      <c r="AG4206" s="47"/>
      <c r="AH4206" s="47"/>
      <c r="AN4206" s="47"/>
      <c r="AO4206" s="47"/>
      <c r="AP4206" s="3" t="s">
        <v>203</v>
      </c>
      <c r="AQ4206" s="47"/>
    </row>
    <row r="4207" spans="1:43" s="4" customFormat="1" ht="15" x14ac:dyDescent="0.25">
      <c r="A4207" s="83"/>
      <c r="B4207" s="49"/>
      <c r="C4207" s="372" t="s">
        <v>777</v>
      </c>
      <c r="D4207" s="372"/>
      <c r="E4207" s="372"/>
      <c r="F4207" s="372"/>
      <c r="G4207" s="372"/>
      <c r="H4207" s="372"/>
      <c r="I4207" s="372"/>
      <c r="J4207" s="372"/>
      <c r="K4207" s="372"/>
      <c r="L4207" s="106">
        <v>65211.33</v>
      </c>
      <c r="M4207" s="85"/>
      <c r="N4207" s="86">
        <v>648737.97</v>
      </c>
      <c r="AF4207" s="39"/>
      <c r="AG4207" s="47"/>
      <c r="AH4207" s="47"/>
      <c r="AN4207" s="47"/>
      <c r="AO4207" s="47"/>
      <c r="AP4207" s="3" t="s">
        <v>777</v>
      </c>
      <c r="AQ4207" s="47"/>
    </row>
    <row r="4208" spans="1:43" s="4" customFormat="1" ht="15" x14ac:dyDescent="0.25">
      <c r="A4208" s="83"/>
      <c r="B4208" s="49"/>
      <c r="C4208" s="372" t="s">
        <v>84</v>
      </c>
      <c r="D4208" s="372"/>
      <c r="E4208" s="372"/>
      <c r="F4208" s="372"/>
      <c r="G4208" s="372"/>
      <c r="H4208" s="372"/>
      <c r="I4208" s="372"/>
      <c r="J4208" s="372"/>
      <c r="K4208" s="372"/>
      <c r="L4208" s="87"/>
      <c r="M4208" s="85"/>
      <c r="N4208" s="88"/>
      <c r="AF4208" s="39"/>
      <c r="AG4208" s="47"/>
      <c r="AH4208" s="47"/>
      <c r="AN4208" s="47"/>
      <c r="AO4208" s="47"/>
      <c r="AP4208" s="3" t="s">
        <v>84</v>
      </c>
      <c r="AQ4208" s="47"/>
    </row>
    <row r="4209" spans="1:43" s="4" customFormat="1" ht="15" x14ac:dyDescent="0.25">
      <c r="A4209" s="83"/>
      <c r="B4209" s="49"/>
      <c r="C4209" s="372" t="s">
        <v>197</v>
      </c>
      <c r="D4209" s="372"/>
      <c r="E4209" s="372"/>
      <c r="F4209" s="372"/>
      <c r="G4209" s="372"/>
      <c r="H4209" s="372"/>
      <c r="I4209" s="372"/>
      <c r="J4209" s="372"/>
      <c r="K4209" s="372"/>
      <c r="L4209" s="106">
        <v>1006.89</v>
      </c>
      <c r="M4209" s="85"/>
      <c r="N4209" s="86">
        <v>35200.870000000003</v>
      </c>
      <c r="AF4209" s="39"/>
      <c r="AG4209" s="47"/>
      <c r="AH4209" s="47"/>
      <c r="AN4209" s="47"/>
      <c r="AO4209" s="47"/>
      <c r="AP4209" s="3" t="s">
        <v>197</v>
      </c>
      <c r="AQ4209" s="47"/>
    </row>
    <row r="4210" spans="1:43" s="4" customFormat="1" ht="15" x14ac:dyDescent="0.25">
      <c r="A4210" s="83"/>
      <c r="B4210" s="49"/>
      <c r="C4210" s="372" t="s">
        <v>199</v>
      </c>
      <c r="D4210" s="372"/>
      <c r="E4210" s="372"/>
      <c r="F4210" s="372"/>
      <c r="G4210" s="372"/>
      <c r="H4210" s="372"/>
      <c r="I4210" s="372"/>
      <c r="J4210" s="372"/>
      <c r="K4210" s="372"/>
      <c r="L4210" s="106">
        <v>3422.98</v>
      </c>
      <c r="M4210" s="85"/>
      <c r="N4210" s="88"/>
      <c r="AF4210" s="39"/>
      <c r="AG4210" s="47"/>
      <c r="AH4210" s="47"/>
      <c r="AN4210" s="47"/>
      <c r="AO4210" s="47"/>
      <c r="AP4210" s="3" t="s">
        <v>199</v>
      </c>
      <c r="AQ4210" s="47"/>
    </row>
    <row r="4211" spans="1:43" s="4" customFormat="1" ht="15" x14ac:dyDescent="0.25">
      <c r="A4211" s="83"/>
      <c r="B4211" s="49"/>
      <c r="C4211" s="372" t="s">
        <v>200</v>
      </c>
      <c r="D4211" s="372"/>
      <c r="E4211" s="372"/>
      <c r="F4211" s="372"/>
      <c r="G4211" s="372"/>
      <c r="H4211" s="372"/>
      <c r="I4211" s="372"/>
      <c r="J4211" s="372"/>
      <c r="K4211" s="372"/>
      <c r="L4211" s="84">
        <v>332.05</v>
      </c>
      <c r="M4211" s="85"/>
      <c r="N4211" s="86">
        <v>11608.46</v>
      </c>
      <c r="AF4211" s="39"/>
      <c r="AG4211" s="47"/>
      <c r="AH4211" s="47"/>
      <c r="AN4211" s="47"/>
      <c r="AO4211" s="47"/>
      <c r="AP4211" s="3" t="s">
        <v>200</v>
      </c>
      <c r="AQ4211" s="47"/>
    </row>
    <row r="4212" spans="1:43" s="4" customFormat="1" ht="15" x14ac:dyDescent="0.25">
      <c r="A4212" s="83"/>
      <c r="B4212" s="49"/>
      <c r="C4212" s="372" t="s">
        <v>201</v>
      </c>
      <c r="D4212" s="372"/>
      <c r="E4212" s="372"/>
      <c r="F4212" s="372"/>
      <c r="G4212" s="372"/>
      <c r="H4212" s="372"/>
      <c r="I4212" s="372"/>
      <c r="J4212" s="372"/>
      <c r="K4212" s="372"/>
      <c r="L4212" s="106">
        <v>58799.83</v>
      </c>
      <c r="M4212" s="85"/>
      <c r="N4212" s="88"/>
      <c r="AF4212" s="39"/>
      <c r="AG4212" s="47"/>
      <c r="AH4212" s="47"/>
      <c r="AN4212" s="47"/>
      <c r="AO4212" s="47"/>
      <c r="AP4212" s="3" t="s">
        <v>201</v>
      </c>
      <c r="AQ4212" s="47"/>
    </row>
    <row r="4213" spans="1:43" s="4" customFormat="1" ht="15" x14ac:dyDescent="0.25">
      <c r="A4213" s="83"/>
      <c r="B4213" s="49"/>
      <c r="C4213" s="372" t="s">
        <v>202</v>
      </c>
      <c r="D4213" s="372"/>
      <c r="E4213" s="372"/>
      <c r="F4213" s="372"/>
      <c r="G4213" s="372"/>
      <c r="H4213" s="372"/>
      <c r="I4213" s="372"/>
      <c r="J4213" s="372"/>
      <c r="K4213" s="372"/>
      <c r="L4213" s="106">
        <v>1298.78</v>
      </c>
      <c r="M4213" s="85"/>
      <c r="N4213" s="86">
        <v>45405.05</v>
      </c>
      <c r="AF4213" s="39"/>
      <c r="AG4213" s="47"/>
      <c r="AH4213" s="47"/>
      <c r="AN4213" s="47"/>
      <c r="AO4213" s="47"/>
      <c r="AP4213" s="3" t="s">
        <v>202</v>
      </c>
      <c r="AQ4213" s="47"/>
    </row>
    <row r="4214" spans="1:43" s="4" customFormat="1" ht="15" x14ac:dyDescent="0.25">
      <c r="A4214" s="83"/>
      <c r="B4214" s="49"/>
      <c r="C4214" s="372" t="s">
        <v>203</v>
      </c>
      <c r="D4214" s="372"/>
      <c r="E4214" s="372"/>
      <c r="F4214" s="372"/>
      <c r="G4214" s="372"/>
      <c r="H4214" s="372"/>
      <c r="I4214" s="372"/>
      <c r="J4214" s="372"/>
      <c r="K4214" s="372"/>
      <c r="L4214" s="84">
        <v>682.85</v>
      </c>
      <c r="M4214" s="85"/>
      <c r="N4214" s="86">
        <v>23872.75</v>
      </c>
      <c r="AF4214" s="39"/>
      <c r="AG4214" s="47"/>
      <c r="AH4214" s="47"/>
      <c r="AN4214" s="47"/>
      <c r="AO4214" s="47"/>
      <c r="AP4214" s="3" t="s">
        <v>203</v>
      </c>
      <c r="AQ4214" s="47"/>
    </row>
    <row r="4215" spans="1:43" s="4" customFormat="1" ht="15" x14ac:dyDescent="0.25">
      <c r="A4215" s="83"/>
      <c r="B4215" s="49"/>
      <c r="C4215" s="372" t="s">
        <v>92</v>
      </c>
      <c r="D4215" s="372"/>
      <c r="E4215" s="372"/>
      <c r="F4215" s="372"/>
      <c r="G4215" s="372"/>
      <c r="H4215" s="372"/>
      <c r="I4215" s="372"/>
      <c r="J4215" s="372"/>
      <c r="K4215" s="372"/>
      <c r="L4215" s="106">
        <v>1818.72</v>
      </c>
      <c r="M4215" s="85"/>
      <c r="N4215" s="86">
        <v>63582.44</v>
      </c>
      <c r="AF4215" s="39"/>
      <c r="AG4215" s="47"/>
      <c r="AH4215" s="47"/>
      <c r="AN4215" s="47"/>
      <c r="AO4215" s="47"/>
      <c r="AP4215" s="3" t="s">
        <v>92</v>
      </c>
      <c r="AQ4215" s="47"/>
    </row>
    <row r="4216" spans="1:43" s="4" customFormat="1" ht="15" x14ac:dyDescent="0.25">
      <c r="A4216" s="83"/>
      <c r="B4216" s="49"/>
      <c r="C4216" s="372" t="s">
        <v>93</v>
      </c>
      <c r="D4216" s="372"/>
      <c r="E4216" s="372"/>
      <c r="F4216" s="372"/>
      <c r="G4216" s="372"/>
      <c r="H4216" s="372"/>
      <c r="I4216" s="372"/>
      <c r="J4216" s="372"/>
      <c r="K4216" s="372"/>
      <c r="L4216" s="106">
        <v>1792.95</v>
      </c>
      <c r="M4216" s="85"/>
      <c r="N4216" s="86">
        <v>62681.36</v>
      </c>
      <c r="AF4216" s="39"/>
      <c r="AG4216" s="47"/>
      <c r="AH4216" s="47"/>
      <c r="AN4216" s="47"/>
      <c r="AO4216" s="47"/>
      <c r="AP4216" s="3" t="s">
        <v>93</v>
      </c>
      <c r="AQ4216" s="47"/>
    </row>
    <row r="4217" spans="1:43" s="4" customFormat="1" ht="15" x14ac:dyDescent="0.25">
      <c r="A4217" s="83"/>
      <c r="B4217" s="49"/>
      <c r="C4217" s="372" t="s">
        <v>94</v>
      </c>
      <c r="D4217" s="372"/>
      <c r="E4217" s="372"/>
      <c r="F4217" s="372"/>
      <c r="G4217" s="372"/>
      <c r="H4217" s="372"/>
      <c r="I4217" s="372"/>
      <c r="J4217" s="372"/>
      <c r="K4217" s="372"/>
      <c r="L4217" s="84">
        <v>970.72</v>
      </c>
      <c r="M4217" s="85"/>
      <c r="N4217" s="86">
        <v>33936.620000000003</v>
      </c>
      <c r="AF4217" s="39"/>
      <c r="AG4217" s="47"/>
      <c r="AH4217" s="47"/>
      <c r="AN4217" s="47"/>
      <c r="AO4217" s="47"/>
      <c r="AP4217" s="3" t="s">
        <v>94</v>
      </c>
      <c r="AQ4217" s="47"/>
    </row>
    <row r="4218" spans="1:43" s="4" customFormat="1" ht="15" x14ac:dyDescent="0.25">
      <c r="A4218" s="83"/>
      <c r="B4218" s="89"/>
      <c r="C4218" s="373" t="s">
        <v>1378</v>
      </c>
      <c r="D4218" s="373"/>
      <c r="E4218" s="373"/>
      <c r="F4218" s="373"/>
      <c r="G4218" s="373"/>
      <c r="H4218" s="373"/>
      <c r="I4218" s="373"/>
      <c r="J4218" s="373"/>
      <c r="K4218" s="373"/>
      <c r="L4218" s="93">
        <v>105983.18</v>
      </c>
      <c r="M4218" s="91"/>
      <c r="N4218" s="92">
        <v>1030920.61</v>
      </c>
      <c r="AF4218" s="39"/>
      <c r="AG4218" s="47"/>
      <c r="AH4218" s="47"/>
      <c r="AN4218" s="47"/>
      <c r="AO4218" s="47"/>
      <c r="AQ4218" s="47" t="s">
        <v>1378</v>
      </c>
    </row>
    <row r="4219" spans="1:43" s="4" customFormat="1" ht="15" x14ac:dyDescent="0.25">
      <c r="A4219" s="83"/>
      <c r="B4219" s="49"/>
      <c r="C4219" s="372" t="s">
        <v>84</v>
      </c>
      <c r="D4219" s="372"/>
      <c r="E4219" s="372"/>
      <c r="F4219" s="372"/>
      <c r="G4219" s="372"/>
      <c r="H4219" s="372"/>
      <c r="I4219" s="372"/>
      <c r="J4219" s="372"/>
      <c r="K4219" s="372"/>
      <c r="L4219" s="87"/>
      <c r="M4219" s="85"/>
      <c r="N4219" s="88"/>
      <c r="AF4219" s="39"/>
      <c r="AG4219" s="47"/>
      <c r="AH4219" s="47"/>
      <c r="AN4219" s="47"/>
      <c r="AO4219" s="47"/>
      <c r="AP4219" s="3" t="s">
        <v>84</v>
      </c>
      <c r="AQ4219" s="47"/>
    </row>
    <row r="4220" spans="1:43" s="4" customFormat="1" ht="15" x14ac:dyDescent="0.25">
      <c r="A4220" s="83"/>
      <c r="B4220" s="49"/>
      <c r="C4220" s="372" t="s">
        <v>241</v>
      </c>
      <c r="D4220" s="372"/>
      <c r="E4220" s="372"/>
      <c r="F4220" s="372"/>
      <c r="G4220" s="372"/>
      <c r="H4220" s="372"/>
      <c r="I4220" s="372"/>
      <c r="J4220" s="372"/>
      <c r="K4220" s="372"/>
      <c r="L4220" s="106">
        <v>57177.52</v>
      </c>
      <c r="M4220" s="85"/>
      <c r="N4220" s="86">
        <v>488867.81</v>
      </c>
      <c r="AF4220" s="39"/>
      <c r="AG4220" s="47"/>
      <c r="AH4220" s="47"/>
      <c r="AN4220" s="47"/>
      <c r="AO4220" s="47"/>
      <c r="AP4220" s="3" t="s">
        <v>241</v>
      </c>
      <c r="AQ4220" s="47"/>
    </row>
    <row r="4221" spans="1:43" s="4" customFormat="1" ht="15" x14ac:dyDescent="0.25">
      <c r="A4221" s="378" t="s">
        <v>1379</v>
      </c>
      <c r="B4221" s="379"/>
      <c r="C4221" s="379"/>
      <c r="D4221" s="379"/>
      <c r="E4221" s="379"/>
      <c r="F4221" s="379"/>
      <c r="G4221" s="379"/>
      <c r="H4221" s="379"/>
      <c r="I4221" s="379"/>
      <c r="J4221" s="379"/>
      <c r="K4221" s="379"/>
      <c r="L4221" s="379"/>
      <c r="M4221" s="379"/>
      <c r="N4221" s="380"/>
      <c r="AF4221" s="39" t="s">
        <v>1379</v>
      </c>
      <c r="AG4221" s="47"/>
      <c r="AH4221" s="47"/>
      <c r="AN4221" s="47"/>
      <c r="AO4221" s="47"/>
      <c r="AQ4221" s="47"/>
    </row>
    <row r="4222" spans="1:43" s="4" customFormat="1" ht="15" x14ac:dyDescent="0.25">
      <c r="A4222" s="381" t="s">
        <v>1380</v>
      </c>
      <c r="B4222" s="382"/>
      <c r="C4222" s="382"/>
      <c r="D4222" s="382"/>
      <c r="E4222" s="382"/>
      <c r="F4222" s="382"/>
      <c r="G4222" s="382"/>
      <c r="H4222" s="382"/>
      <c r="I4222" s="382"/>
      <c r="J4222" s="382"/>
      <c r="K4222" s="382"/>
      <c r="L4222" s="382"/>
      <c r="M4222" s="382"/>
      <c r="N4222" s="383"/>
      <c r="AF4222" s="39"/>
      <c r="AG4222" s="47" t="s">
        <v>1380</v>
      </c>
      <c r="AH4222" s="47"/>
      <c r="AN4222" s="47"/>
      <c r="AO4222" s="47"/>
      <c r="AQ4222" s="47"/>
    </row>
    <row r="4223" spans="1:43" s="4" customFormat="1" ht="57" x14ac:dyDescent="0.25">
      <c r="A4223" s="40" t="s">
        <v>1381</v>
      </c>
      <c r="B4223" s="41" t="s">
        <v>659</v>
      </c>
      <c r="C4223" s="374" t="s">
        <v>660</v>
      </c>
      <c r="D4223" s="374"/>
      <c r="E4223" s="374"/>
      <c r="F4223" s="42" t="s">
        <v>661</v>
      </c>
      <c r="G4223" s="43">
        <v>1.2999999999999999E-2</v>
      </c>
      <c r="H4223" s="44">
        <v>1</v>
      </c>
      <c r="I4223" s="116">
        <v>1.2999999999999999E-2</v>
      </c>
      <c r="J4223" s="45"/>
      <c r="K4223" s="43"/>
      <c r="L4223" s="45"/>
      <c r="M4223" s="43"/>
      <c r="N4223" s="46"/>
      <c r="AF4223" s="39"/>
      <c r="AG4223" s="47"/>
      <c r="AH4223" s="47" t="s">
        <v>660</v>
      </c>
      <c r="AN4223" s="47"/>
      <c r="AO4223" s="47"/>
      <c r="AQ4223" s="47"/>
    </row>
    <row r="4224" spans="1:43" s="4" customFormat="1" ht="15" x14ac:dyDescent="0.25">
      <c r="A4224" s="69"/>
      <c r="B4224" s="50"/>
      <c r="C4224" s="372" t="s">
        <v>1382</v>
      </c>
      <c r="D4224" s="372"/>
      <c r="E4224" s="372"/>
      <c r="F4224" s="372"/>
      <c r="G4224" s="372"/>
      <c r="H4224" s="372"/>
      <c r="I4224" s="372"/>
      <c r="J4224" s="372"/>
      <c r="K4224" s="372"/>
      <c r="L4224" s="372"/>
      <c r="M4224" s="372"/>
      <c r="N4224" s="377"/>
      <c r="AF4224" s="39"/>
      <c r="AG4224" s="47"/>
      <c r="AH4224" s="47"/>
      <c r="AI4224" s="3" t="s">
        <v>1382</v>
      </c>
      <c r="AN4224" s="47"/>
      <c r="AO4224" s="47"/>
      <c r="AQ4224" s="47"/>
    </row>
    <row r="4225" spans="1:43" s="4" customFormat="1" ht="22.5" x14ac:dyDescent="0.25">
      <c r="A4225" s="103"/>
      <c r="B4225" s="49" t="s">
        <v>217</v>
      </c>
      <c r="C4225" s="368" t="s">
        <v>218</v>
      </c>
      <c r="D4225" s="368"/>
      <c r="E4225" s="368"/>
      <c r="F4225" s="368"/>
      <c r="G4225" s="368"/>
      <c r="H4225" s="368"/>
      <c r="I4225" s="368"/>
      <c r="J4225" s="368"/>
      <c r="K4225" s="368"/>
      <c r="L4225" s="368"/>
      <c r="M4225" s="368"/>
      <c r="N4225" s="376"/>
      <c r="AF4225" s="39"/>
      <c r="AG4225" s="47"/>
      <c r="AH4225" s="47"/>
      <c r="AJ4225" s="3" t="s">
        <v>218</v>
      </c>
      <c r="AN4225" s="47"/>
      <c r="AO4225" s="47"/>
      <c r="AQ4225" s="47"/>
    </row>
    <row r="4226" spans="1:43" s="4" customFormat="1" ht="15" x14ac:dyDescent="0.25">
      <c r="A4226" s="48"/>
      <c r="B4226" s="49" t="s">
        <v>58</v>
      </c>
      <c r="C4226" s="372" t="s">
        <v>62</v>
      </c>
      <c r="D4226" s="372"/>
      <c r="E4226" s="372"/>
      <c r="F4226" s="51"/>
      <c r="G4226" s="52"/>
      <c r="H4226" s="52"/>
      <c r="I4226" s="52"/>
      <c r="J4226" s="53">
        <v>620.42999999999995</v>
      </c>
      <c r="K4226" s="54">
        <v>1.1499999999999999</v>
      </c>
      <c r="L4226" s="53">
        <v>9.2799999999999994</v>
      </c>
      <c r="M4226" s="54">
        <v>34.96</v>
      </c>
      <c r="N4226" s="64">
        <v>324.43</v>
      </c>
      <c r="AF4226" s="39"/>
      <c r="AG4226" s="47"/>
      <c r="AH4226" s="47"/>
      <c r="AK4226" s="3" t="s">
        <v>62</v>
      </c>
      <c r="AN4226" s="47"/>
      <c r="AO4226" s="47"/>
      <c r="AQ4226" s="47"/>
    </row>
    <row r="4227" spans="1:43" s="4" customFormat="1" ht="15" x14ac:dyDescent="0.25">
      <c r="A4227" s="48"/>
      <c r="B4227" s="49" t="s">
        <v>73</v>
      </c>
      <c r="C4227" s="372" t="s">
        <v>175</v>
      </c>
      <c r="D4227" s="372"/>
      <c r="E4227" s="372"/>
      <c r="F4227" s="51"/>
      <c r="G4227" s="52"/>
      <c r="H4227" s="52"/>
      <c r="I4227" s="52"/>
      <c r="J4227" s="107">
        <v>3092.82</v>
      </c>
      <c r="K4227" s="54">
        <v>1.1499999999999999</v>
      </c>
      <c r="L4227" s="53">
        <v>46.24</v>
      </c>
      <c r="M4227" s="52"/>
      <c r="N4227" s="58"/>
      <c r="AF4227" s="39"/>
      <c r="AG4227" s="47"/>
      <c r="AH4227" s="47"/>
      <c r="AK4227" s="3" t="s">
        <v>175</v>
      </c>
      <c r="AN4227" s="47"/>
      <c r="AO4227" s="47"/>
      <c r="AQ4227" s="47"/>
    </row>
    <row r="4228" spans="1:43" s="4" customFormat="1" ht="15" x14ac:dyDescent="0.25">
      <c r="A4228" s="48"/>
      <c r="B4228" s="49" t="s">
        <v>78</v>
      </c>
      <c r="C4228" s="372" t="s">
        <v>176</v>
      </c>
      <c r="D4228" s="372"/>
      <c r="E4228" s="372"/>
      <c r="F4228" s="51"/>
      <c r="G4228" s="52"/>
      <c r="H4228" s="52"/>
      <c r="I4228" s="52"/>
      <c r="J4228" s="53">
        <v>399.08</v>
      </c>
      <c r="K4228" s="54">
        <v>1.1499999999999999</v>
      </c>
      <c r="L4228" s="53">
        <v>5.97</v>
      </c>
      <c r="M4228" s="54">
        <v>34.96</v>
      </c>
      <c r="N4228" s="64">
        <v>208.71</v>
      </c>
      <c r="AF4228" s="39"/>
      <c r="AG4228" s="47"/>
      <c r="AH4228" s="47"/>
      <c r="AK4228" s="3" t="s">
        <v>176</v>
      </c>
      <c r="AN4228" s="47"/>
      <c r="AO4228" s="47"/>
      <c r="AQ4228" s="47"/>
    </row>
    <row r="4229" spans="1:43" s="4" customFormat="1" ht="15" x14ac:dyDescent="0.25">
      <c r="A4229" s="48"/>
      <c r="B4229" s="49" t="s">
        <v>122</v>
      </c>
      <c r="C4229" s="372" t="s">
        <v>177</v>
      </c>
      <c r="D4229" s="372"/>
      <c r="E4229" s="372"/>
      <c r="F4229" s="51"/>
      <c r="G4229" s="52"/>
      <c r="H4229" s="52"/>
      <c r="I4229" s="52"/>
      <c r="J4229" s="107">
        <v>7435.74</v>
      </c>
      <c r="K4229" s="52"/>
      <c r="L4229" s="53">
        <v>96.66</v>
      </c>
      <c r="M4229" s="52"/>
      <c r="N4229" s="58"/>
      <c r="AF4229" s="39"/>
      <c r="AG4229" s="47"/>
      <c r="AH4229" s="47"/>
      <c r="AK4229" s="3" t="s">
        <v>177</v>
      </c>
      <c r="AN4229" s="47"/>
      <c r="AO4229" s="47"/>
      <c r="AQ4229" s="47"/>
    </row>
    <row r="4230" spans="1:43" s="4" customFormat="1" ht="15" x14ac:dyDescent="0.25">
      <c r="A4230" s="56"/>
      <c r="B4230" s="49"/>
      <c r="C4230" s="372" t="s">
        <v>63</v>
      </c>
      <c r="D4230" s="372"/>
      <c r="E4230" s="372"/>
      <c r="F4230" s="51" t="s">
        <v>64</v>
      </c>
      <c r="G4230" s="54">
        <v>65.239999999999995</v>
      </c>
      <c r="H4230" s="54">
        <v>1.1499999999999999</v>
      </c>
      <c r="I4230" s="117">
        <v>0.97533800000000004</v>
      </c>
      <c r="J4230" s="57"/>
      <c r="K4230" s="52"/>
      <c r="L4230" s="57"/>
      <c r="M4230" s="52"/>
      <c r="N4230" s="58"/>
      <c r="AF4230" s="39"/>
      <c r="AG4230" s="47"/>
      <c r="AH4230" s="47"/>
      <c r="AL4230" s="3" t="s">
        <v>63</v>
      </c>
      <c r="AN4230" s="47"/>
      <c r="AO4230" s="47"/>
      <c r="AQ4230" s="47"/>
    </row>
    <row r="4231" spans="1:43" s="4" customFormat="1" ht="15" x14ac:dyDescent="0.25">
      <c r="A4231" s="56"/>
      <c r="B4231" s="49"/>
      <c r="C4231" s="372" t="s">
        <v>178</v>
      </c>
      <c r="D4231" s="372"/>
      <c r="E4231" s="372"/>
      <c r="F4231" s="51" t="s">
        <v>64</v>
      </c>
      <c r="G4231" s="54">
        <v>37.51</v>
      </c>
      <c r="H4231" s="54">
        <v>1.1499999999999999</v>
      </c>
      <c r="I4231" s="111">
        <v>0.56077449999999995</v>
      </c>
      <c r="J4231" s="57"/>
      <c r="K4231" s="52"/>
      <c r="L4231" s="57"/>
      <c r="M4231" s="52"/>
      <c r="N4231" s="58"/>
      <c r="AF4231" s="39"/>
      <c r="AG4231" s="47"/>
      <c r="AH4231" s="47"/>
      <c r="AL4231" s="3" t="s">
        <v>178</v>
      </c>
      <c r="AN4231" s="47"/>
      <c r="AO4231" s="47"/>
      <c r="AQ4231" s="47"/>
    </row>
    <row r="4232" spans="1:43" s="4" customFormat="1" ht="15" x14ac:dyDescent="0.25">
      <c r="A4232" s="48"/>
      <c r="B4232" s="49"/>
      <c r="C4232" s="375" t="s">
        <v>65</v>
      </c>
      <c r="D4232" s="375"/>
      <c r="E4232" s="375"/>
      <c r="F4232" s="59"/>
      <c r="G4232" s="60"/>
      <c r="H4232" s="60"/>
      <c r="I4232" s="60"/>
      <c r="J4232" s="108">
        <v>11148.99</v>
      </c>
      <c r="K4232" s="60"/>
      <c r="L4232" s="61">
        <v>152.18</v>
      </c>
      <c r="M4232" s="60"/>
      <c r="N4232" s="62"/>
      <c r="AF4232" s="39"/>
      <c r="AG4232" s="47"/>
      <c r="AH4232" s="47"/>
      <c r="AM4232" s="3" t="s">
        <v>65</v>
      </c>
      <c r="AN4232" s="47"/>
      <c r="AO4232" s="47"/>
      <c r="AQ4232" s="47"/>
    </row>
    <row r="4233" spans="1:43" s="4" customFormat="1" ht="15" x14ac:dyDescent="0.25">
      <c r="A4233" s="56"/>
      <c r="B4233" s="49"/>
      <c r="C4233" s="372" t="s">
        <v>66</v>
      </c>
      <c r="D4233" s="372"/>
      <c r="E4233" s="372"/>
      <c r="F4233" s="51"/>
      <c r="G4233" s="52"/>
      <c r="H4233" s="52"/>
      <c r="I4233" s="52"/>
      <c r="J4233" s="57"/>
      <c r="K4233" s="52"/>
      <c r="L4233" s="53">
        <v>15.25</v>
      </c>
      <c r="M4233" s="52"/>
      <c r="N4233" s="64">
        <v>533.14</v>
      </c>
      <c r="AF4233" s="39"/>
      <c r="AG4233" s="47"/>
      <c r="AH4233" s="47"/>
      <c r="AL4233" s="3" t="s">
        <v>66</v>
      </c>
      <c r="AN4233" s="47"/>
      <c r="AO4233" s="47"/>
      <c r="AQ4233" s="47"/>
    </row>
    <row r="4234" spans="1:43" s="4" customFormat="1" ht="15" x14ac:dyDescent="0.25">
      <c r="A4234" s="56"/>
      <c r="B4234" s="49" t="s">
        <v>663</v>
      </c>
      <c r="C4234" s="372" t="s">
        <v>664</v>
      </c>
      <c r="D4234" s="372"/>
      <c r="E4234" s="372"/>
      <c r="F4234" s="51" t="s">
        <v>69</v>
      </c>
      <c r="G4234" s="63">
        <v>103</v>
      </c>
      <c r="H4234" s="52"/>
      <c r="I4234" s="63">
        <v>103</v>
      </c>
      <c r="J4234" s="57"/>
      <c r="K4234" s="52"/>
      <c r="L4234" s="53">
        <v>15.71</v>
      </c>
      <c r="M4234" s="52"/>
      <c r="N4234" s="64">
        <v>549.13</v>
      </c>
      <c r="AF4234" s="39"/>
      <c r="AG4234" s="47"/>
      <c r="AH4234" s="47"/>
      <c r="AL4234" s="3" t="s">
        <v>664</v>
      </c>
      <c r="AN4234" s="47"/>
      <c r="AO4234" s="47"/>
      <c r="AQ4234" s="47"/>
    </row>
    <row r="4235" spans="1:43" s="4" customFormat="1" ht="15" x14ac:dyDescent="0.25">
      <c r="A4235" s="56"/>
      <c r="B4235" s="49" t="s">
        <v>665</v>
      </c>
      <c r="C4235" s="372" t="s">
        <v>666</v>
      </c>
      <c r="D4235" s="372"/>
      <c r="E4235" s="372"/>
      <c r="F4235" s="51" t="s">
        <v>69</v>
      </c>
      <c r="G4235" s="63">
        <v>60</v>
      </c>
      <c r="H4235" s="52"/>
      <c r="I4235" s="63">
        <v>60</v>
      </c>
      <c r="J4235" s="57"/>
      <c r="K4235" s="52"/>
      <c r="L4235" s="53">
        <v>9.15</v>
      </c>
      <c r="M4235" s="52"/>
      <c r="N4235" s="64">
        <v>319.88</v>
      </c>
      <c r="AF4235" s="39"/>
      <c r="AG4235" s="47"/>
      <c r="AH4235" s="47"/>
      <c r="AL4235" s="3" t="s">
        <v>666</v>
      </c>
      <c r="AN4235" s="47"/>
      <c r="AO4235" s="47"/>
      <c r="AQ4235" s="47"/>
    </row>
    <row r="4236" spans="1:43" s="4" customFormat="1" ht="15" x14ac:dyDescent="0.25">
      <c r="A4236" s="65"/>
      <c r="B4236" s="66"/>
      <c r="C4236" s="374" t="s">
        <v>72</v>
      </c>
      <c r="D4236" s="374"/>
      <c r="E4236" s="374"/>
      <c r="F4236" s="42"/>
      <c r="G4236" s="43"/>
      <c r="H4236" s="43"/>
      <c r="I4236" s="43"/>
      <c r="J4236" s="45"/>
      <c r="K4236" s="43"/>
      <c r="L4236" s="67">
        <v>177.04</v>
      </c>
      <c r="M4236" s="60"/>
      <c r="N4236" s="46"/>
      <c r="AF4236" s="39"/>
      <c r="AG4236" s="47"/>
      <c r="AH4236" s="47"/>
      <c r="AN4236" s="47" t="s">
        <v>72</v>
      </c>
      <c r="AO4236" s="47"/>
      <c r="AQ4236" s="47"/>
    </row>
    <row r="4237" spans="1:43" s="4" customFormat="1" ht="22.5" x14ac:dyDescent="0.25">
      <c r="A4237" s="40" t="s">
        <v>1383</v>
      </c>
      <c r="B4237" s="41" t="s">
        <v>668</v>
      </c>
      <c r="C4237" s="374" t="s">
        <v>1138</v>
      </c>
      <c r="D4237" s="374"/>
      <c r="E4237" s="374"/>
      <c r="F4237" s="42" t="s">
        <v>231</v>
      </c>
      <c r="G4237" s="43">
        <v>13.26</v>
      </c>
      <c r="H4237" s="44">
        <v>1</v>
      </c>
      <c r="I4237" s="68">
        <v>13.26</v>
      </c>
      <c r="J4237" s="67">
        <v>267.92</v>
      </c>
      <c r="K4237" s="43"/>
      <c r="L4237" s="67">
        <v>415.51</v>
      </c>
      <c r="M4237" s="68">
        <v>8.5500000000000007</v>
      </c>
      <c r="N4237" s="115">
        <v>3552.62</v>
      </c>
      <c r="AF4237" s="39"/>
      <c r="AG4237" s="47"/>
      <c r="AH4237" s="47" t="s">
        <v>1138</v>
      </c>
      <c r="AN4237" s="47"/>
      <c r="AO4237" s="47"/>
      <c r="AQ4237" s="47"/>
    </row>
    <row r="4238" spans="1:43" s="4" customFormat="1" ht="15" x14ac:dyDescent="0.25">
      <c r="A4238" s="69"/>
      <c r="B4238" s="50"/>
      <c r="C4238" s="372" t="s">
        <v>1384</v>
      </c>
      <c r="D4238" s="372"/>
      <c r="E4238" s="372"/>
      <c r="F4238" s="372"/>
      <c r="G4238" s="372"/>
      <c r="H4238" s="372"/>
      <c r="I4238" s="372"/>
      <c r="J4238" s="372"/>
      <c r="K4238" s="372"/>
      <c r="L4238" s="372"/>
      <c r="M4238" s="372"/>
      <c r="N4238" s="377"/>
      <c r="AF4238" s="39"/>
      <c r="AG4238" s="47"/>
      <c r="AH4238" s="47"/>
      <c r="AI4238" s="3" t="s">
        <v>1384</v>
      </c>
      <c r="AN4238" s="47"/>
      <c r="AO4238" s="47"/>
      <c r="AQ4238" s="47"/>
    </row>
    <row r="4239" spans="1:43" s="4" customFormat="1" ht="15" x14ac:dyDescent="0.25">
      <c r="A4239" s="65"/>
      <c r="B4239" s="66"/>
      <c r="C4239" s="374" t="s">
        <v>72</v>
      </c>
      <c r="D4239" s="374"/>
      <c r="E4239" s="374"/>
      <c r="F4239" s="42"/>
      <c r="G4239" s="43"/>
      <c r="H4239" s="43"/>
      <c r="I4239" s="43"/>
      <c r="J4239" s="45"/>
      <c r="K4239" s="43"/>
      <c r="L4239" s="67">
        <v>415.51</v>
      </c>
      <c r="M4239" s="60"/>
      <c r="N4239" s="115">
        <v>3552.62</v>
      </c>
      <c r="AF4239" s="39"/>
      <c r="AG4239" s="47"/>
      <c r="AH4239" s="47"/>
      <c r="AN4239" s="47" t="s">
        <v>72</v>
      </c>
      <c r="AO4239" s="47"/>
      <c r="AQ4239" s="47"/>
    </row>
    <row r="4240" spans="1:43" s="4" customFormat="1" ht="23.25" x14ac:dyDescent="0.25">
      <c r="A4240" s="40" t="s">
        <v>1385</v>
      </c>
      <c r="B4240" s="41" t="s">
        <v>672</v>
      </c>
      <c r="C4240" s="374" t="s">
        <v>980</v>
      </c>
      <c r="D4240" s="374"/>
      <c r="E4240" s="374"/>
      <c r="F4240" s="42" t="s">
        <v>674</v>
      </c>
      <c r="G4240" s="43">
        <v>0.04</v>
      </c>
      <c r="H4240" s="44">
        <v>1</v>
      </c>
      <c r="I4240" s="68">
        <v>0.04</v>
      </c>
      <c r="J4240" s="105">
        <v>7182</v>
      </c>
      <c r="K4240" s="43"/>
      <c r="L4240" s="67">
        <v>287.27999999999997</v>
      </c>
      <c r="M4240" s="43"/>
      <c r="N4240" s="46"/>
      <c r="AF4240" s="39"/>
      <c r="AG4240" s="47"/>
      <c r="AH4240" s="47" t="s">
        <v>980</v>
      </c>
      <c r="AN4240" s="47"/>
      <c r="AO4240" s="47"/>
      <c r="AQ4240" s="47"/>
    </row>
    <row r="4241" spans="1:43" s="4" customFormat="1" ht="15" x14ac:dyDescent="0.25">
      <c r="A4241" s="69"/>
      <c r="B4241" s="50"/>
      <c r="C4241" s="372" t="s">
        <v>675</v>
      </c>
      <c r="D4241" s="372"/>
      <c r="E4241" s="372"/>
      <c r="F4241" s="372"/>
      <c r="G4241" s="372"/>
      <c r="H4241" s="372"/>
      <c r="I4241" s="372"/>
      <c r="J4241" s="372"/>
      <c r="K4241" s="372"/>
      <c r="L4241" s="372"/>
      <c r="M4241" s="372"/>
      <c r="N4241" s="377"/>
      <c r="AF4241" s="39"/>
      <c r="AG4241" s="47"/>
      <c r="AH4241" s="47"/>
      <c r="AI4241" s="3" t="s">
        <v>675</v>
      </c>
      <c r="AN4241" s="47"/>
      <c r="AO4241" s="47"/>
      <c r="AQ4241" s="47"/>
    </row>
    <row r="4242" spans="1:43" s="4" customFormat="1" ht="15" x14ac:dyDescent="0.25">
      <c r="A4242" s="65"/>
      <c r="B4242" s="66"/>
      <c r="C4242" s="374" t="s">
        <v>72</v>
      </c>
      <c r="D4242" s="374"/>
      <c r="E4242" s="374"/>
      <c r="F4242" s="42"/>
      <c r="G4242" s="43"/>
      <c r="H4242" s="43"/>
      <c r="I4242" s="43"/>
      <c r="J4242" s="45"/>
      <c r="K4242" s="43"/>
      <c r="L4242" s="67">
        <v>287.27999999999997</v>
      </c>
      <c r="M4242" s="60"/>
      <c r="N4242" s="46"/>
      <c r="AF4242" s="39"/>
      <c r="AG4242" s="47"/>
      <c r="AH4242" s="47"/>
      <c r="AN4242" s="47" t="s">
        <v>72</v>
      </c>
      <c r="AO4242" s="47"/>
      <c r="AQ4242" s="47"/>
    </row>
    <row r="4243" spans="1:43" s="4" customFormat="1" ht="15" x14ac:dyDescent="0.25">
      <c r="A4243" s="381" t="s">
        <v>1386</v>
      </c>
      <c r="B4243" s="382"/>
      <c r="C4243" s="382"/>
      <c r="D4243" s="382"/>
      <c r="E4243" s="382"/>
      <c r="F4243" s="382"/>
      <c r="G4243" s="382"/>
      <c r="H4243" s="382"/>
      <c r="I4243" s="382"/>
      <c r="J4243" s="382"/>
      <c r="K4243" s="382"/>
      <c r="L4243" s="382"/>
      <c r="M4243" s="382"/>
      <c r="N4243" s="383"/>
      <c r="AF4243" s="39"/>
      <c r="AG4243" s="47" t="s">
        <v>1386</v>
      </c>
      <c r="AH4243" s="47"/>
      <c r="AN4243" s="47"/>
      <c r="AO4243" s="47"/>
      <c r="AQ4243" s="47"/>
    </row>
    <row r="4244" spans="1:43" s="4" customFormat="1" ht="23.25" x14ac:dyDescent="0.25">
      <c r="A4244" s="40" t="s">
        <v>1387</v>
      </c>
      <c r="B4244" s="41" t="s">
        <v>859</v>
      </c>
      <c r="C4244" s="374" t="s">
        <v>983</v>
      </c>
      <c r="D4244" s="374"/>
      <c r="E4244" s="374"/>
      <c r="F4244" s="42" t="s">
        <v>215</v>
      </c>
      <c r="G4244" s="43">
        <v>1.8</v>
      </c>
      <c r="H4244" s="44">
        <v>1</v>
      </c>
      <c r="I4244" s="120">
        <v>1.8</v>
      </c>
      <c r="J4244" s="45"/>
      <c r="K4244" s="43"/>
      <c r="L4244" s="45"/>
      <c r="M4244" s="43"/>
      <c r="N4244" s="46"/>
      <c r="AF4244" s="39"/>
      <c r="AG4244" s="47"/>
      <c r="AH4244" s="47" t="s">
        <v>983</v>
      </c>
      <c r="AN4244" s="47"/>
      <c r="AO4244" s="47"/>
      <c r="AQ4244" s="47"/>
    </row>
    <row r="4245" spans="1:43" s="4" customFormat="1" ht="15" x14ac:dyDescent="0.25">
      <c r="A4245" s="69"/>
      <c r="B4245" s="50"/>
      <c r="C4245" s="372" t="s">
        <v>1388</v>
      </c>
      <c r="D4245" s="372"/>
      <c r="E4245" s="372"/>
      <c r="F4245" s="372"/>
      <c r="G4245" s="372"/>
      <c r="H4245" s="372"/>
      <c r="I4245" s="372"/>
      <c r="J4245" s="372"/>
      <c r="K4245" s="372"/>
      <c r="L4245" s="372"/>
      <c r="M4245" s="372"/>
      <c r="N4245" s="377"/>
      <c r="AF4245" s="39"/>
      <c r="AG4245" s="47"/>
      <c r="AH4245" s="47"/>
      <c r="AI4245" s="3" t="s">
        <v>1388</v>
      </c>
      <c r="AN4245" s="47"/>
      <c r="AO4245" s="47"/>
      <c r="AQ4245" s="47"/>
    </row>
    <row r="4246" spans="1:43" s="4" customFormat="1" ht="22.5" x14ac:dyDescent="0.25">
      <c r="A4246" s="103"/>
      <c r="B4246" s="49" t="s">
        <v>217</v>
      </c>
      <c r="C4246" s="368" t="s">
        <v>218</v>
      </c>
      <c r="D4246" s="368"/>
      <c r="E4246" s="368"/>
      <c r="F4246" s="368"/>
      <c r="G4246" s="368"/>
      <c r="H4246" s="368"/>
      <c r="I4246" s="368"/>
      <c r="J4246" s="368"/>
      <c r="K4246" s="368"/>
      <c r="L4246" s="368"/>
      <c r="M4246" s="368"/>
      <c r="N4246" s="376"/>
      <c r="AF4246" s="39"/>
      <c r="AG4246" s="47"/>
      <c r="AH4246" s="47"/>
      <c r="AJ4246" s="3" t="s">
        <v>218</v>
      </c>
      <c r="AN4246" s="47"/>
      <c r="AO4246" s="47"/>
      <c r="AQ4246" s="47"/>
    </row>
    <row r="4247" spans="1:43" s="4" customFormat="1" ht="15" x14ac:dyDescent="0.25">
      <c r="A4247" s="48"/>
      <c r="B4247" s="49" t="s">
        <v>58</v>
      </c>
      <c r="C4247" s="372" t="s">
        <v>62</v>
      </c>
      <c r="D4247" s="372"/>
      <c r="E4247" s="372"/>
      <c r="F4247" s="51"/>
      <c r="G4247" s="52"/>
      <c r="H4247" s="52"/>
      <c r="I4247" s="52"/>
      <c r="J4247" s="53">
        <v>137.62</v>
      </c>
      <c r="K4247" s="54">
        <v>1.1499999999999999</v>
      </c>
      <c r="L4247" s="53">
        <v>284.87</v>
      </c>
      <c r="M4247" s="54">
        <v>34.96</v>
      </c>
      <c r="N4247" s="55">
        <v>9959.06</v>
      </c>
      <c r="AF4247" s="39"/>
      <c r="AG4247" s="47"/>
      <c r="AH4247" s="47"/>
      <c r="AK4247" s="3" t="s">
        <v>62</v>
      </c>
      <c r="AN4247" s="47"/>
      <c r="AO4247" s="47"/>
      <c r="AQ4247" s="47"/>
    </row>
    <row r="4248" spans="1:43" s="4" customFormat="1" ht="15" x14ac:dyDescent="0.25">
      <c r="A4248" s="48"/>
      <c r="B4248" s="49" t="s">
        <v>73</v>
      </c>
      <c r="C4248" s="372" t="s">
        <v>175</v>
      </c>
      <c r="D4248" s="372"/>
      <c r="E4248" s="372"/>
      <c r="F4248" s="51"/>
      <c r="G4248" s="52"/>
      <c r="H4248" s="52"/>
      <c r="I4248" s="52"/>
      <c r="J4248" s="53">
        <v>50.47</v>
      </c>
      <c r="K4248" s="54">
        <v>1.1499999999999999</v>
      </c>
      <c r="L4248" s="53">
        <v>104.47</v>
      </c>
      <c r="M4248" s="52"/>
      <c r="N4248" s="58"/>
      <c r="AF4248" s="39"/>
      <c r="AG4248" s="47"/>
      <c r="AH4248" s="47"/>
      <c r="AK4248" s="3" t="s">
        <v>175</v>
      </c>
      <c r="AN4248" s="47"/>
      <c r="AO4248" s="47"/>
      <c r="AQ4248" s="47"/>
    </row>
    <row r="4249" spans="1:43" s="4" customFormat="1" ht="15" x14ac:dyDescent="0.25">
      <c r="A4249" s="48"/>
      <c r="B4249" s="49" t="s">
        <v>78</v>
      </c>
      <c r="C4249" s="372" t="s">
        <v>176</v>
      </c>
      <c r="D4249" s="372"/>
      <c r="E4249" s="372"/>
      <c r="F4249" s="51"/>
      <c r="G4249" s="52"/>
      <c r="H4249" s="52"/>
      <c r="I4249" s="52"/>
      <c r="J4249" s="53">
        <v>5.0199999999999996</v>
      </c>
      <c r="K4249" s="54">
        <v>1.1499999999999999</v>
      </c>
      <c r="L4249" s="53">
        <v>10.39</v>
      </c>
      <c r="M4249" s="54">
        <v>34.96</v>
      </c>
      <c r="N4249" s="64">
        <v>363.23</v>
      </c>
      <c r="AF4249" s="39"/>
      <c r="AG4249" s="47"/>
      <c r="AH4249" s="47"/>
      <c r="AK4249" s="3" t="s">
        <v>176</v>
      </c>
      <c r="AN4249" s="47"/>
      <c r="AO4249" s="47"/>
      <c r="AQ4249" s="47"/>
    </row>
    <row r="4250" spans="1:43" s="4" customFormat="1" ht="15" x14ac:dyDescent="0.25">
      <c r="A4250" s="48"/>
      <c r="B4250" s="49" t="s">
        <v>122</v>
      </c>
      <c r="C4250" s="372" t="s">
        <v>177</v>
      </c>
      <c r="D4250" s="372"/>
      <c r="E4250" s="372"/>
      <c r="F4250" s="51"/>
      <c r="G4250" s="52"/>
      <c r="H4250" s="52"/>
      <c r="I4250" s="52"/>
      <c r="J4250" s="53">
        <v>37.909999999999997</v>
      </c>
      <c r="K4250" s="52"/>
      <c r="L4250" s="53">
        <v>68.239999999999995</v>
      </c>
      <c r="M4250" s="52"/>
      <c r="N4250" s="58"/>
      <c r="AF4250" s="39"/>
      <c r="AG4250" s="47"/>
      <c r="AH4250" s="47"/>
      <c r="AK4250" s="3" t="s">
        <v>177</v>
      </c>
      <c r="AN4250" s="47"/>
      <c r="AO4250" s="47"/>
      <c r="AQ4250" s="47"/>
    </row>
    <row r="4251" spans="1:43" s="4" customFormat="1" ht="15" x14ac:dyDescent="0.25">
      <c r="A4251" s="56"/>
      <c r="B4251" s="49"/>
      <c r="C4251" s="372" t="s">
        <v>63</v>
      </c>
      <c r="D4251" s="372"/>
      <c r="E4251" s="372"/>
      <c r="F4251" s="51" t="s">
        <v>64</v>
      </c>
      <c r="G4251" s="54">
        <v>14.64</v>
      </c>
      <c r="H4251" s="54">
        <v>1.1499999999999999</v>
      </c>
      <c r="I4251" s="70">
        <v>30.3048</v>
      </c>
      <c r="J4251" s="57"/>
      <c r="K4251" s="52"/>
      <c r="L4251" s="57"/>
      <c r="M4251" s="52"/>
      <c r="N4251" s="58"/>
      <c r="AF4251" s="39"/>
      <c r="AG4251" s="47"/>
      <c r="AH4251" s="47"/>
      <c r="AL4251" s="3" t="s">
        <v>63</v>
      </c>
      <c r="AN4251" s="47"/>
      <c r="AO4251" s="47"/>
      <c r="AQ4251" s="47"/>
    </row>
    <row r="4252" spans="1:43" s="4" customFormat="1" ht="15" x14ac:dyDescent="0.25">
      <c r="A4252" s="56"/>
      <c r="B4252" s="49"/>
      <c r="C4252" s="372" t="s">
        <v>178</v>
      </c>
      <c r="D4252" s="372"/>
      <c r="E4252" s="372"/>
      <c r="F4252" s="51" t="s">
        <v>64</v>
      </c>
      <c r="G4252" s="104">
        <v>0.4</v>
      </c>
      <c r="H4252" s="54">
        <v>1.1499999999999999</v>
      </c>
      <c r="I4252" s="109">
        <v>0.82799999999999996</v>
      </c>
      <c r="J4252" s="57"/>
      <c r="K4252" s="52"/>
      <c r="L4252" s="57"/>
      <c r="M4252" s="52"/>
      <c r="N4252" s="58"/>
      <c r="AF4252" s="39"/>
      <c r="AG4252" s="47"/>
      <c r="AH4252" s="47"/>
      <c r="AL4252" s="3" t="s">
        <v>178</v>
      </c>
      <c r="AN4252" s="47"/>
      <c r="AO4252" s="47"/>
      <c r="AQ4252" s="47"/>
    </row>
    <row r="4253" spans="1:43" s="4" customFormat="1" ht="15" x14ac:dyDescent="0.25">
      <c r="A4253" s="48"/>
      <c r="B4253" s="49"/>
      <c r="C4253" s="375" t="s">
        <v>65</v>
      </c>
      <c r="D4253" s="375"/>
      <c r="E4253" s="375"/>
      <c r="F4253" s="59"/>
      <c r="G4253" s="60"/>
      <c r="H4253" s="60"/>
      <c r="I4253" s="60"/>
      <c r="J4253" s="61">
        <v>226</v>
      </c>
      <c r="K4253" s="60"/>
      <c r="L4253" s="61">
        <v>457.58</v>
      </c>
      <c r="M4253" s="60"/>
      <c r="N4253" s="62"/>
      <c r="AF4253" s="39"/>
      <c r="AG4253" s="47"/>
      <c r="AH4253" s="47"/>
      <c r="AM4253" s="3" t="s">
        <v>65</v>
      </c>
      <c r="AN4253" s="47"/>
      <c r="AO4253" s="47"/>
      <c r="AQ4253" s="47"/>
    </row>
    <row r="4254" spans="1:43" s="4" customFormat="1" ht="15" x14ac:dyDescent="0.25">
      <c r="A4254" s="56"/>
      <c r="B4254" s="49"/>
      <c r="C4254" s="372" t="s">
        <v>66</v>
      </c>
      <c r="D4254" s="372"/>
      <c r="E4254" s="372"/>
      <c r="F4254" s="51"/>
      <c r="G4254" s="52"/>
      <c r="H4254" s="52"/>
      <c r="I4254" s="52"/>
      <c r="J4254" s="57"/>
      <c r="K4254" s="52"/>
      <c r="L4254" s="53">
        <v>295.26</v>
      </c>
      <c r="M4254" s="52"/>
      <c r="N4254" s="55">
        <v>10322.290000000001</v>
      </c>
      <c r="AF4254" s="39"/>
      <c r="AG4254" s="47"/>
      <c r="AH4254" s="47"/>
      <c r="AL4254" s="3" t="s">
        <v>66</v>
      </c>
      <c r="AN4254" s="47"/>
      <c r="AO4254" s="47"/>
      <c r="AQ4254" s="47"/>
    </row>
    <row r="4255" spans="1:43" s="4" customFormat="1" ht="23.25" x14ac:dyDescent="0.25">
      <c r="A4255" s="56"/>
      <c r="B4255" s="49" t="s">
        <v>681</v>
      </c>
      <c r="C4255" s="372" t="s">
        <v>682</v>
      </c>
      <c r="D4255" s="372"/>
      <c r="E4255" s="372"/>
      <c r="F4255" s="51" t="s">
        <v>69</v>
      </c>
      <c r="G4255" s="63">
        <v>97</v>
      </c>
      <c r="H4255" s="52"/>
      <c r="I4255" s="63">
        <v>97</v>
      </c>
      <c r="J4255" s="57"/>
      <c r="K4255" s="52"/>
      <c r="L4255" s="53">
        <v>286.39999999999998</v>
      </c>
      <c r="M4255" s="52"/>
      <c r="N4255" s="55">
        <v>10012.620000000001</v>
      </c>
      <c r="AF4255" s="39"/>
      <c r="AG4255" s="47"/>
      <c r="AH4255" s="47"/>
      <c r="AL4255" s="3" t="s">
        <v>682</v>
      </c>
      <c r="AN4255" s="47"/>
      <c r="AO4255" s="47"/>
      <c r="AQ4255" s="47"/>
    </row>
    <row r="4256" spans="1:43" s="4" customFormat="1" ht="23.25" x14ac:dyDescent="0.25">
      <c r="A4256" s="56"/>
      <c r="B4256" s="49" t="s">
        <v>683</v>
      </c>
      <c r="C4256" s="372" t="s">
        <v>684</v>
      </c>
      <c r="D4256" s="372"/>
      <c r="E4256" s="372"/>
      <c r="F4256" s="51" t="s">
        <v>69</v>
      </c>
      <c r="G4256" s="63">
        <v>51</v>
      </c>
      <c r="H4256" s="52"/>
      <c r="I4256" s="63">
        <v>51</v>
      </c>
      <c r="J4256" s="57"/>
      <c r="K4256" s="52"/>
      <c r="L4256" s="53">
        <v>150.58000000000001</v>
      </c>
      <c r="M4256" s="52"/>
      <c r="N4256" s="55">
        <v>5264.37</v>
      </c>
      <c r="AF4256" s="39"/>
      <c r="AG4256" s="47"/>
      <c r="AH4256" s="47"/>
      <c r="AL4256" s="3" t="s">
        <v>684</v>
      </c>
      <c r="AN4256" s="47"/>
      <c r="AO4256" s="47"/>
      <c r="AQ4256" s="47"/>
    </row>
    <row r="4257" spans="1:43" s="4" customFormat="1" ht="15" x14ac:dyDescent="0.25">
      <c r="A4257" s="65"/>
      <c r="B4257" s="66"/>
      <c r="C4257" s="374" t="s">
        <v>72</v>
      </c>
      <c r="D4257" s="374"/>
      <c r="E4257" s="374"/>
      <c r="F4257" s="42"/>
      <c r="G4257" s="43"/>
      <c r="H4257" s="43"/>
      <c r="I4257" s="43"/>
      <c r="J4257" s="45"/>
      <c r="K4257" s="43"/>
      <c r="L4257" s="67">
        <v>894.56</v>
      </c>
      <c r="M4257" s="60"/>
      <c r="N4257" s="46"/>
      <c r="AF4257" s="39"/>
      <c r="AG4257" s="47"/>
      <c r="AH4257" s="47"/>
      <c r="AN4257" s="47" t="s">
        <v>72</v>
      </c>
      <c r="AO4257" s="47"/>
      <c r="AQ4257" s="47"/>
    </row>
    <row r="4258" spans="1:43" s="4" customFormat="1" ht="23.25" x14ac:dyDescent="0.25">
      <c r="A4258" s="40" t="s">
        <v>1389</v>
      </c>
      <c r="B4258" s="41" t="s">
        <v>1219</v>
      </c>
      <c r="C4258" s="374" t="s">
        <v>1220</v>
      </c>
      <c r="D4258" s="374"/>
      <c r="E4258" s="374"/>
      <c r="F4258" s="42" t="s">
        <v>661</v>
      </c>
      <c r="G4258" s="43">
        <v>0.18360000000000001</v>
      </c>
      <c r="H4258" s="44">
        <v>1</v>
      </c>
      <c r="I4258" s="110">
        <v>0.18360000000000001</v>
      </c>
      <c r="J4258" s="105">
        <v>26692.86</v>
      </c>
      <c r="K4258" s="43"/>
      <c r="L4258" s="105">
        <v>4900.8100000000004</v>
      </c>
      <c r="M4258" s="43"/>
      <c r="N4258" s="46"/>
      <c r="AF4258" s="39"/>
      <c r="AG4258" s="47"/>
      <c r="AH4258" s="47" t="s">
        <v>1220</v>
      </c>
      <c r="AN4258" s="47"/>
      <c r="AO4258" s="47"/>
      <c r="AQ4258" s="47"/>
    </row>
    <row r="4259" spans="1:43" s="4" customFormat="1" ht="15" x14ac:dyDescent="0.25">
      <c r="A4259" s="69"/>
      <c r="B4259" s="50"/>
      <c r="C4259" s="372" t="s">
        <v>1390</v>
      </c>
      <c r="D4259" s="372"/>
      <c r="E4259" s="372"/>
      <c r="F4259" s="372"/>
      <c r="G4259" s="372"/>
      <c r="H4259" s="372"/>
      <c r="I4259" s="372"/>
      <c r="J4259" s="372"/>
      <c r="K4259" s="372"/>
      <c r="L4259" s="372"/>
      <c r="M4259" s="372"/>
      <c r="N4259" s="377"/>
      <c r="AF4259" s="39"/>
      <c r="AG4259" s="47"/>
      <c r="AH4259" s="47"/>
      <c r="AI4259" s="3" t="s">
        <v>1390</v>
      </c>
      <c r="AN4259" s="47"/>
      <c r="AO4259" s="47"/>
      <c r="AQ4259" s="47"/>
    </row>
    <row r="4260" spans="1:43" s="4" customFormat="1" ht="15" x14ac:dyDescent="0.25">
      <c r="A4260" s="65"/>
      <c r="B4260" s="66"/>
      <c r="C4260" s="374" t="s">
        <v>72</v>
      </c>
      <c r="D4260" s="374"/>
      <c r="E4260" s="374"/>
      <c r="F4260" s="42"/>
      <c r="G4260" s="43"/>
      <c r="H4260" s="43"/>
      <c r="I4260" s="43"/>
      <c r="J4260" s="45"/>
      <c r="K4260" s="43"/>
      <c r="L4260" s="105">
        <v>4900.8100000000004</v>
      </c>
      <c r="M4260" s="60"/>
      <c r="N4260" s="46"/>
      <c r="AF4260" s="39"/>
      <c r="AG4260" s="47"/>
      <c r="AH4260" s="47"/>
      <c r="AN4260" s="47" t="s">
        <v>72</v>
      </c>
      <c r="AO4260" s="47"/>
      <c r="AQ4260" s="47"/>
    </row>
    <row r="4261" spans="1:43" s="4" customFormat="1" ht="23.25" x14ac:dyDescent="0.25">
      <c r="A4261" s="40" t="s">
        <v>1391</v>
      </c>
      <c r="B4261" s="41" t="s">
        <v>690</v>
      </c>
      <c r="C4261" s="374" t="s">
        <v>691</v>
      </c>
      <c r="D4261" s="374"/>
      <c r="E4261" s="374"/>
      <c r="F4261" s="42" t="s">
        <v>215</v>
      </c>
      <c r="G4261" s="43">
        <v>1.3</v>
      </c>
      <c r="H4261" s="44">
        <v>1</v>
      </c>
      <c r="I4261" s="120">
        <v>1.3</v>
      </c>
      <c r="J4261" s="45"/>
      <c r="K4261" s="43"/>
      <c r="L4261" s="45"/>
      <c r="M4261" s="43"/>
      <c r="N4261" s="46"/>
      <c r="AF4261" s="39"/>
      <c r="AG4261" s="47"/>
      <c r="AH4261" s="47" t="s">
        <v>691</v>
      </c>
      <c r="AN4261" s="47"/>
      <c r="AO4261" s="47"/>
      <c r="AQ4261" s="47"/>
    </row>
    <row r="4262" spans="1:43" s="4" customFormat="1" ht="15" x14ac:dyDescent="0.25">
      <c r="A4262" s="69"/>
      <c r="B4262" s="50"/>
      <c r="C4262" s="372" t="s">
        <v>1392</v>
      </c>
      <c r="D4262" s="372"/>
      <c r="E4262" s="372"/>
      <c r="F4262" s="372"/>
      <c r="G4262" s="372"/>
      <c r="H4262" s="372"/>
      <c r="I4262" s="372"/>
      <c r="J4262" s="372"/>
      <c r="K4262" s="372"/>
      <c r="L4262" s="372"/>
      <c r="M4262" s="372"/>
      <c r="N4262" s="377"/>
      <c r="AF4262" s="39"/>
      <c r="AG4262" s="47"/>
      <c r="AH4262" s="47"/>
      <c r="AI4262" s="3" t="s">
        <v>1392</v>
      </c>
      <c r="AN4262" s="47"/>
      <c r="AO4262" s="47"/>
      <c r="AQ4262" s="47"/>
    </row>
    <row r="4263" spans="1:43" s="4" customFormat="1" ht="22.5" x14ac:dyDescent="0.25">
      <c r="A4263" s="103"/>
      <c r="B4263" s="49" t="s">
        <v>217</v>
      </c>
      <c r="C4263" s="368" t="s">
        <v>218</v>
      </c>
      <c r="D4263" s="368"/>
      <c r="E4263" s="368"/>
      <c r="F4263" s="368"/>
      <c r="G4263" s="368"/>
      <c r="H4263" s="368"/>
      <c r="I4263" s="368"/>
      <c r="J4263" s="368"/>
      <c r="K4263" s="368"/>
      <c r="L4263" s="368"/>
      <c r="M4263" s="368"/>
      <c r="N4263" s="376"/>
      <c r="AF4263" s="39"/>
      <c r="AG4263" s="47"/>
      <c r="AH4263" s="47"/>
      <c r="AJ4263" s="3" t="s">
        <v>218</v>
      </c>
      <c r="AN4263" s="47"/>
      <c r="AO4263" s="47"/>
      <c r="AQ4263" s="47"/>
    </row>
    <row r="4264" spans="1:43" s="4" customFormat="1" ht="15" x14ac:dyDescent="0.25">
      <c r="A4264" s="48"/>
      <c r="B4264" s="49" t="s">
        <v>58</v>
      </c>
      <c r="C4264" s="372" t="s">
        <v>62</v>
      </c>
      <c r="D4264" s="372"/>
      <c r="E4264" s="372"/>
      <c r="F4264" s="51"/>
      <c r="G4264" s="52"/>
      <c r="H4264" s="52"/>
      <c r="I4264" s="52"/>
      <c r="J4264" s="53">
        <v>49.82</v>
      </c>
      <c r="K4264" s="54">
        <v>1.1499999999999999</v>
      </c>
      <c r="L4264" s="53">
        <v>74.48</v>
      </c>
      <c r="M4264" s="54">
        <v>34.96</v>
      </c>
      <c r="N4264" s="55">
        <v>2603.8200000000002</v>
      </c>
      <c r="AF4264" s="39"/>
      <c r="AG4264" s="47"/>
      <c r="AH4264" s="47"/>
      <c r="AK4264" s="3" t="s">
        <v>62</v>
      </c>
      <c r="AN4264" s="47"/>
      <c r="AO4264" s="47"/>
      <c r="AQ4264" s="47"/>
    </row>
    <row r="4265" spans="1:43" s="4" customFormat="1" ht="15" x14ac:dyDescent="0.25">
      <c r="A4265" s="48"/>
      <c r="B4265" s="49" t="s">
        <v>73</v>
      </c>
      <c r="C4265" s="372" t="s">
        <v>175</v>
      </c>
      <c r="D4265" s="372"/>
      <c r="E4265" s="372"/>
      <c r="F4265" s="51"/>
      <c r="G4265" s="52"/>
      <c r="H4265" s="52"/>
      <c r="I4265" s="52"/>
      <c r="J4265" s="53">
        <v>256.27</v>
      </c>
      <c r="K4265" s="54">
        <v>1.1499999999999999</v>
      </c>
      <c r="L4265" s="53">
        <v>383.12</v>
      </c>
      <c r="M4265" s="52"/>
      <c r="N4265" s="58"/>
      <c r="AF4265" s="39"/>
      <c r="AG4265" s="47"/>
      <c r="AH4265" s="47"/>
      <c r="AK4265" s="3" t="s">
        <v>175</v>
      </c>
      <c r="AN4265" s="47"/>
      <c r="AO4265" s="47"/>
      <c r="AQ4265" s="47"/>
    </row>
    <row r="4266" spans="1:43" s="4" customFormat="1" ht="15" x14ac:dyDescent="0.25">
      <c r="A4266" s="48"/>
      <c r="B4266" s="49" t="s">
        <v>78</v>
      </c>
      <c r="C4266" s="372" t="s">
        <v>176</v>
      </c>
      <c r="D4266" s="372"/>
      <c r="E4266" s="372"/>
      <c r="F4266" s="51"/>
      <c r="G4266" s="52"/>
      <c r="H4266" s="52"/>
      <c r="I4266" s="52"/>
      <c r="J4266" s="53">
        <v>45.24</v>
      </c>
      <c r="K4266" s="54">
        <v>1.1499999999999999</v>
      </c>
      <c r="L4266" s="53">
        <v>67.63</v>
      </c>
      <c r="M4266" s="54">
        <v>34.96</v>
      </c>
      <c r="N4266" s="55">
        <v>2364.34</v>
      </c>
      <c r="AF4266" s="39"/>
      <c r="AG4266" s="47"/>
      <c r="AH4266" s="47"/>
      <c r="AK4266" s="3" t="s">
        <v>176</v>
      </c>
      <c r="AN4266" s="47"/>
      <c r="AO4266" s="47"/>
      <c r="AQ4266" s="47"/>
    </row>
    <row r="4267" spans="1:43" s="4" customFormat="1" ht="15" x14ac:dyDescent="0.25">
      <c r="A4267" s="48"/>
      <c r="B4267" s="49" t="s">
        <v>122</v>
      </c>
      <c r="C4267" s="372" t="s">
        <v>177</v>
      </c>
      <c r="D4267" s="372"/>
      <c r="E4267" s="372"/>
      <c r="F4267" s="51"/>
      <c r="G4267" s="52"/>
      <c r="H4267" s="52"/>
      <c r="I4267" s="52"/>
      <c r="J4267" s="53">
        <v>1</v>
      </c>
      <c r="K4267" s="52"/>
      <c r="L4267" s="53">
        <v>1.3</v>
      </c>
      <c r="M4267" s="52"/>
      <c r="N4267" s="58"/>
      <c r="AF4267" s="39"/>
      <c r="AG4267" s="47"/>
      <c r="AH4267" s="47"/>
      <c r="AK4267" s="3" t="s">
        <v>177</v>
      </c>
      <c r="AN4267" s="47"/>
      <c r="AO4267" s="47"/>
      <c r="AQ4267" s="47"/>
    </row>
    <row r="4268" spans="1:43" s="4" customFormat="1" ht="15" x14ac:dyDescent="0.25">
      <c r="A4268" s="56"/>
      <c r="B4268" s="49"/>
      <c r="C4268" s="372" t="s">
        <v>63</v>
      </c>
      <c r="D4268" s="372"/>
      <c r="E4268" s="372"/>
      <c r="F4268" s="51" t="s">
        <v>64</v>
      </c>
      <c r="G4268" s="104">
        <v>5.3</v>
      </c>
      <c r="H4268" s="54">
        <v>1.1499999999999999</v>
      </c>
      <c r="I4268" s="70">
        <v>7.9234999999999998</v>
      </c>
      <c r="J4268" s="57"/>
      <c r="K4268" s="52"/>
      <c r="L4268" s="57"/>
      <c r="M4268" s="52"/>
      <c r="N4268" s="58"/>
      <c r="AF4268" s="39"/>
      <c r="AG4268" s="47"/>
      <c r="AH4268" s="47"/>
      <c r="AL4268" s="3" t="s">
        <v>63</v>
      </c>
      <c r="AN4268" s="47"/>
      <c r="AO4268" s="47"/>
      <c r="AQ4268" s="47"/>
    </row>
    <row r="4269" spans="1:43" s="4" customFormat="1" ht="15" x14ac:dyDescent="0.25">
      <c r="A4269" s="56"/>
      <c r="B4269" s="49"/>
      <c r="C4269" s="372" t="s">
        <v>178</v>
      </c>
      <c r="D4269" s="372"/>
      <c r="E4269" s="372"/>
      <c r="F4269" s="51" t="s">
        <v>64</v>
      </c>
      <c r="G4269" s="104">
        <v>3.9</v>
      </c>
      <c r="H4269" s="54">
        <v>1.1499999999999999</v>
      </c>
      <c r="I4269" s="70">
        <v>5.8304999999999998</v>
      </c>
      <c r="J4269" s="57"/>
      <c r="K4269" s="52"/>
      <c r="L4269" s="57"/>
      <c r="M4269" s="52"/>
      <c r="N4269" s="58"/>
      <c r="AF4269" s="39"/>
      <c r="AG4269" s="47"/>
      <c r="AH4269" s="47"/>
      <c r="AL4269" s="3" t="s">
        <v>178</v>
      </c>
      <c r="AN4269" s="47"/>
      <c r="AO4269" s="47"/>
      <c r="AQ4269" s="47"/>
    </row>
    <row r="4270" spans="1:43" s="4" customFormat="1" ht="15" x14ac:dyDescent="0.25">
      <c r="A4270" s="48"/>
      <c r="B4270" s="49"/>
      <c r="C4270" s="375" t="s">
        <v>65</v>
      </c>
      <c r="D4270" s="375"/>
      <c r="E4270" s="375"/>
      <c r="F4270" s="59"/>
      <c r="G4270" s="60"/>
      <c r="H4270" s="60"/>
      <c r="I4270" s="60"/>
      <c r="J4270" s="61">
        <v>307.08999999999997</v>
      </c>
      <c r="K4270" s="60"/>
      <c r="L4270" s="61">
        <v>458.9</v>
      </c>
      <c r="M4270" s="60"/>
      <c r="N4270" s="62"/>
      <c r="AF4270" s="39"/>
      <c r="AG4270" s="47"/>
      <c r="AH4270" s="47"/>
      <c r="AM4270" s="3" t="s">
        <v>65</v>
      </c>
      <c r="AN4270" s="47"/>
      <c r="AO4270" s="47"/>
      <c r="AQ4270" s="47"/>
    </row>
    <row r="4271" spans="1:43" s="4" customFormat="1" ht="15" x14ac:dyDescent="0.25">
      <c r="A4271" s="56"/>
      <c r="B4271" s="49"/>
      <c r="C4271" s="372" t="s">
        <v>66</v>
      </c>
      <c r="D4271" s="372"/>
      <c r="E4271" s="372"/>
      <c r="F4271" s="51"/>
      <c r="G4271" s="52"/>
      <c r="H4271" s="52"/>
      <c r="I4271" s="52"/>
      <c r="J4271" s="57"/>
      <c r="K4271" s="52"/>
      <c r="L4271" s="53">
        <v>142.11000000000001</v>
      </c>
      <c r="M4271" s="52"/>
      <c r="N4271" s="55">
        <v>4968.16</v>
      </c>
      <c r="AF4271" s="39"/>
      <c r="AG4271" s="47"/>
      <c r="AH4271" s="47"/>
      <c r="AL4271" s="3" t="s">
        <v>66</v>
      </c>
      <c r="AN4271" s="47"/>
      <c r="AO4271" s="47"/>
      <c r="AQ4271" s="47"/>
    </row>
    <row r="4272" spans="1:43" s="4" customFormat="1" ht="23.25" x14ac:dyDescent="0.25">
      <c r="A4272" s="56"/>
      <c r="B4272" s="49" t="s">
        <v>681</v>
      </c>
      <c r="C4272" s="372" t="s">
        <v>682</v>
      </c>
      <c r="D4272" s="372"/>
      <c r="E4272" s="372"/>
      <c r="F4272" s="51" t="s">
        <v>69</v>
      </c>
      <c r="G4272" s="63">
        <v>97</v>
      </c>
      <c r="H4272" s="52"/>
      <c r="I4272" s="63">
        <v>97</v>
      </c>
      <c r="J4272" s="57"/>
      <c r="K4272" s="52"/>
      <c r="L4272" s="53">
        <v>137.85</v>
      </c>
      <c r="M4272" s="52"/>
      <c r="N4272" s="55">
        <v>4819.12</v>
      </c>
      <c r="AF4272" s="39"/>
      <c r="AG4272" s="47"/>
      <c r="AH4272" s="47"/>
      <c r="AL4272" s="3" t="s">
        <v>682</v>
      </c>
      <c r="AN4272" s="47"/>
      <c r="AO4272" s="47"/>
      <c r="AQ4272" s="47"/>
    </row>
    <row r="4273" spans="1:43" s="4" customFormat="1" ht="23.25" x14ac:dyDescent="0.25">
      <c r="A4273" s="56"/>
      <c r="B4273" s="49" t="s">
        <v>683</v>
      </c>
      <c r="C4273" s="372" t="s">
        <v>684</v>
      </c>
      <c r="D4273" s="372"/>
      <c r="E4273" s="372"/>
      <c r="F4273" s="51" t="s">
        <v>69</v>
      </c>
      <c r="G4273" s="63">
        <v>51</v>
      </c>
      <c r="H4273" s="52"/>
      <c r="I4273" s="63">
        <v>51</v>
      </c>
      <c r="J4273" s="57"/>
      <c r="K4273" s="52"/>
      <c r="L4273" s="53">
        <v>72.48</v>
      </c>
      <c r="M4273" s="52"/>
      <c r="N4273" s="55">
        <v>2533.7600000000002</v>
      </c>
      <c r="AF4273" s="39"/>
      <c r="AG4273" s="47"/>
      <c r="AH4273" s="47"/>
      <c r="AL4273" s="3" t="s">
        <v>684</v>
      </c>
      <c r="AN4273" s="47"/>
      <c r="AO4273" s="47"/>
      <c r="AQ4273" s="47"/>
    </row>
    <row r="4274" spans="1:43" s="4" customFormat="1" ht="15" x14ac:dyDescent="0.25">
      <c r="A4274" s="65"/>
      <c r="B4274" s="66"/>
      <c r="C4274" s="374" t="s">
        <v>72</v>
      </c>
      <c r="D4274" s="374"/>
      <c r="E4274" s="374"/>
      <c r="F4274" s="42"/>
      <c r="G4274" s="43"/>
      <c r="H4274" s="43"/>
      <c r="I4274" s="43"/>
      <c r="J4274" s="45"/>
      <c r="K4274" s="43"/>
      <c r="L4274" s="67">
        <v>669.23</v>
      </c>
      <c r="M4274" s="60"/>
      <c r="N4274" s="46"/>
      <c r="AF4274" s="39"/>
      <c r="AG4274" s="47"/>
      <c r="AH4274" s="47"/>
      <c r="AN4274" s="47" t="s">
        <v>72</v>
      </c>
      <c r="AO4274" s="47"/>
      <c r="AQ4274" s="47"/>
    </row>
    <row r="4275" spans="1:43" s="4" customFormat="1" ht="23.25" x14ac:dyDescent="0.25">
      <c r="A4275" s="40" t="s">
        <v>1393</v>
      </c>
      <c r="B4275" s="41" t="s">
        <v>694</v>
      </c>
      <c r="C4275" s="374" t="s">
        <v>695</v>
      </c>
      <c r="D4275" s="374"/>
      <c r="E4275" s="374"/>
      <c r="F4275" s="42" t="s">
        <v>215</v>
      </c>
      <c r="G4275" s="43">
        <v>0.3</v>
      </c>
      <c r="H4275" s="44">
        <v>1</v>
      </c>
      <c r="I4275" s="120">
        <v>0.3</v>
      </c>
      <c r="J4275" s="45"/>
      <c r="K4275" s="43"/>
      <c r="L4275" s="45"/>
      <c r="M4275" s="43"/>
      <c r="N4275" s="46"/>
      <c r="AF4275" s="39"/>
      <c r="AG4275" s="47"/>
      <c r="AH4275" s="47" t="s">
        <v>695</v>
      </c>
      <c r="AN4275" s="47"/>
      <c r="AO4275" s="47"/>
      <c r="AQ4275" s="47"/>
    </row>
    <row r="4276" spans="1:43" s="4" customFormat="1" ht="15" x14ac:dyDescent="0.25">
      <c r="A4276" s="69"/>
      <c r="B4276" s="50"/>
      <c r="C4276" s="372" t="s">
        <v>680</v>
      </c>
      <c r="D4276" s="372"/>
      <c r="E4276" s="372"/>
      <c r="F4276" s="372"/>
      <c r="G4276" s="372"/>
      <c r="H4276" s="372"/>
      <c r="I4276" s="372"/>
      <c r="J4276" s="372"/>
      <c r="K4276" s="372"/>
      <c r="L4276" s="372"/>
      <c r="M4276" s="372"/>
      <c r="N4276" s="377"/>
      <c r="AF4276" s="39"/>
      <c r="AG4276" s="47"/>
      <c r="AH4276" s="47"/>
      <c r="AI4276" s="3" t="s">
        <v>680</v>
      </c>
      <c r="AN4276" s="47"/>
      <c r="AO4276" s="47"/>
      <c r="AQ4276" s="47"/>
    </row>
    <row r="4277" spans="1:43" s="4" customFormat="1" ht="22.5" x14ac:dyDescent="0.25">
      <c r="A4277" s="103"/>
      <c r="B4277" s="49" t="s">
        <v>217</v>
      </c>
      <c r="C4277" s="368" t="s">
        <v>218</v>
      </c>
      <c r="D4277" s="368"/>
      <c r="E4277" s="368"/>
      <c r="F4277" s="368"/>
      <c r="G4277" s="368"/>
      <c r="H4277" s="368"/>
      <c r="I4277" s="368"/>
      <c r="J4277" s="368"/>
      <c r="K4277" s="368"/>
      <c r="L4277" s="368"/>
      <c r="M4277" s="368"/>
      <c r="N4277" s="376"/>
      <c r="AF4277" s="39"/>
      <c r="AG4277" s="47"/>
      <c r="AH4277" s="47"/>
      <c r="AJ4277" s="3" t="s">
        <v>218</v>
      </c>
      <c r="AN4277" s="47"/>
      <c r="AO4277" s="47"/>
      <c r="AQ4277" s="47"/>
    </row>
    <row r="4278" spans="1:43" s="4" customFormat="1" ht="15" x14ac:dyDescent="0.25">
      <c r="A4278" s="48"/>
      <c r="B4278" s="49" t="s">
        <v>58</v>
      </c>
      <c r="C4278" s="372" t="s">
        <v>62</v>
      </c>
      <c r="D4278" s="372"/>
      <c r="E4278" s="372"/>
      <c r="F4278" s="51"/>
      <c r="G4278" s="52"/>
      <c r="H4278" s="52"/>
      <c r="I4278" s="52"/>
      <c r="J4278" s="53">
        <v>18.71</v>
      </c>
      <c r="K4278" s="54">
        <v>1.1499999999999999</v>
      </c>
      <c r="L4278" s="53">
        <v>6.45</v>
      </c>
      <c r="M4278" s="54">
        <v>34.96</v>
      </c>
      <c r="N4278" s="64">
        <v>225.49</v>
      </c>
      <c r="AF4278" s="39"/>
      <c r="AG4278" s="47"/>
      <c r="AH4278" s="47"/>
      <c r="AK4278" s="3" t="s">
        <v>62</v>
      </c>
      <c r="AN4278" s="47"/>
      <c r="AO4278" s="47"/>
      <c r="AQ4278" s="47"/>
    </row>
    <row r="4279" spans="1:43" s="4" customFormat="1" ht="15" x14ac:dyDescent="0.25">
      <c r="A4279" s="48"/>
      <c r="B4279" s="49" t="s">
        <v>73</v>
      </c>
      <c r="C4279" s="372" t="s">
        <v>175</v>
      </c>
      <c r="D4279" s="372"/>
      <c r="E4279" s="372"/>
      <c r="F4279" s="51"/>
      <c r="G4279" s="52"/>
      <c r="H4279" s="52"/>
      <c r="I4279" s="52"/>
      <c r="J4279" s="53">
        <v>5.26</v>
      </c>
      <c r="K4279" s="54">
        <v>1.1499999999999999</v>
      </c>
      <c r="L4279" s="53">
        <v>1.81</v>
      </c>
      <c r="M4279" s="52"/>
      <c r="N4279" s="58"/>
      <c r="AF4279" s="39"/>
      <c r="AG4279" s="47"/>
      <c r="AH4279" s="47"/>
      <c r="AK4279" s="3" t="s">
        <v>175</v>
      </c>
      <c r="AN4279" s="47"/>
      <c r="AO4279" s="47"/>
      <c r="AQ4279" s="47"/>
    </row>
    <row r="4280" spans="1:43" s="4" customFormat="1" ht="15" x14ac:dyDescent="0.25">
      <c r="A4280" s="48"/>
      <c r="B4280" s="49" t="s">
        <v>78</v>
      </c>
      <c r="C4280" s="372" t="s">
        <v>176</v>
      </c>
      <c r="D4280" s="372"/>
      <c r="E4280" s="372"/>
      <c r="F4280" s="51"/>
      <c r="G4280" s="52"/>
      <c r="H4280" s="52"/>
      <c r="I4280" s="52"/>
      <c r="J4280" s="53">
        <v>0.93</v>
      </c>
      <c r="K4280" s="54">
        <v>1.1499999999999999</v>
      </c>
      <c r="L4280" s="53">
        <v>0.32</v>
      </c>
      <c r="M4280" s="54">
        <v>34.96</v>
      </c>
      <c r="N4280" s="64">
        <v>11.19</v>
      </c>
      <c r="AF4280" s="39"/>
      <c r="AG4280" s="47"/>
      <c r="AH4280" s="47"/>
      <c r="AK4280" s="3" t="s">
        <v>176</v>
      </c>
      <c r="AN4280" s="47"/>
      <c r="AO4280" s="47"/>
      <c r="AQ4280" s="47"/>
    </row>
    <row r="4281" spans="1:43" s="4" customFormat="1" ht="15" x14ac:dyDescent="0.25">
      <c r="A4281" s="48"/>
      <c r="B4281" s="49" t="s">
        <v>122</v>
      </c>
      <c r="C4281" s="372" t="s">
        <v>177</v>
      </c>
      <c r="D4281" s="372"/>
      <c r="E4281" s="372"/>
      <c r="F4281" s="51"/>
      <c r="G4281" s="52"/>
      <c r="H4281" s="52"/>
      <c r="I4281" s="52"/>
      <c r="J4281" s="53">
        <v>0.37</v>
      </c>
      <c r="K4281" s="52"/>
      <c r="L4281" s="53">
        <v>0.11</v>
      </c>
      <c r="M4281" s="52"/>
      <c r="N4281" s="58"/>
      <c r="AF4281" s="39"/>
      <c r="AG4281" s="47"/>
      <c r="AH4281" s="47"/>
      <c r="AK4281" s="3" t="s">
        <v>177</v>
      </c>
      <c r="AN4281" s="47"/>
      <c r="AO4281" s="47"/>
      <c r="AQ4281" s="47"/>
    </row>
    <row r="4282" spans="1:43" s="4" customFormat="1" ht="15" x14ac:dyDescent="0.25">
      <c r="A4282" s="56"/>
      <c r="B4282" s="49"/>
      <c r="C4282" s="372" t="s">
        <v>63</v>
      </c>
      <c r="D4282" s="372"/>
      <c r="E4282" s="372"/>
      <c r="F4282" s="51" t="s">
        <v>64</v>
      </c>
      <c r="G4282" s="54">
        <v>1.99</v>
      </c>
      <c r="H4282" s="54">
        <v>1.1499999999999999</v>
      </c>
      <c r="I4282" s="114">
        <v>0.68654999999999999</v>
      </c>
      <c r="J4282" s="57"/>
      <c r="K4282" s="52"/>
      <c r="L4282" s="57"/>
      <c r="M4282" s="52"/>
      <c r="N4282" s="58"/>
      <c r="AF4282" s="39"/>
      <c r="AG4282" s="47"/>
      <c r="AH4282" s="47"/>
      <c r="AL4282" s="3" t="s">
        <v>63</v>
      </c>
      <c r="AN4282" s="47"/>
      <c r="AO4282" s="47"/>
      <c r="AQ4282" s="47"/>
    </row>
    <row r="4283" spans="1:43" s="4" customFormat="1" ht="15" x14ac:dyDescent="0.25">
      <c r="A4283" s="56"/>
      <c r="B4283" s="49"/>
      <c r="C4283" s="372" t="s">
        <v>178</v>
      </c>
      <c r="D4283" s="372"/>
      <c r="E4283" s="372"/>
      <c r="F4283" s="51" t="s">
        <v>64</v>
      </c>
      <c r="G4283" s="54">
        <v>0.08</v>
      </c>
      <c r="H4283" s="54">
        <v>1.1499999999999999</v>
      </c>
      <c r="I4283" s="70">
        <v>2.76E-2</v>
      </c>
      <c r="J4283" s="57"/>
      <c r="K4283" s="52"/>
      <c r="L4283" s="57"/>
      <c r="M4283" s="52"/>
      <c r="N4283" s="58"/>
      <c r="AF4283" s="39"/>
      <c r="AG4283" s="47"/>
      <c r="AH4283" s="47"/>
      <c r="AL4283" s="3" t="s">
        <v>178</v>
      </c>
      <c r="AN4283" s="47"/>
      <c r="AO4283" s="47"/>
      <c r="AQ4283" s="47"/>
    </row>
    <row r="4284" spans="1:43" s="4" customFormat="1" ht="15" x14ac:dyDescent="0.25">
      <c r="A4284" s="48"/>
      <c r="B4284" s="49"/>
      <c r="C4284" s="375" t="s">
        <v>65</v>
      </c>
      <c r="D4284" s="375"/>
      <c r="E4284" s="375"/>
      <c r="F4284" s="59"/>
      <c r="G4284" s="60"/>
      <c r="H4284" s="60"/>
      <c r="I4284" s="60"/>
      <c r="J4284" s="61">
        <v>24.34</v>
      </c>
      <c r="K4284" s="60"/>
      <c r="L4284" s="61">
        <v>8.3699999999999992</v>
      </c>
      <c r="M4284" s="60"/>
      <c r="N4284" s="62"/>
      <c r="AF4284" s="39"/>
      <c r="AG4284" s="47"/>
      <c r="AH4284" s="47"/>
      <c r="AM4284" s="3" t="s">
        <v>65</v>
      </c>
      <c r="AN4284" s="47"/>
      <c r="AO4284" s="47"/>
      <c r="AQ4284" s="47"/>
    </row>
    <row r="4285" spans="1:43" s="4" customFormat="1" ht="15" x14ac:dyDescent="0.25">
      <c r="A4285" s="56"/>
      <c r="B4285" s="49"/>
      <c r="C4285" s="372" t="s">
        <v>66</v>
      </c>
      <c r="D4285" s="372"/>
      <c r="E4285" s="372"/>
      <c r="F4285" s="51"/>
      <c r="G4285" s="52"/>
      <c r="H4285" s="52"/>
      <c r="I4285" s="52"/>
      <c r="J4285" s="57"/>
      <c r="K4285" s="52"/>
      <c r="L4285" s="53">
        <v>6.77</v>
      </c>
      <c r="M4285" s="52"/>
      <c r="N4285" s="64">
        <v>236.68</v>
      </c>
      <c r="AF4285" s="39"/>
      <c r="AG4285" s="47"/>
      <c r="AH4285" s="47"/>
      <c r="AL4285" s="3" t="s">
        <v>66</v>
      </c>
      <c r="AN4285" s="47"/>
      <c r="AO4285" s="47"/>
      <c r="AQ4285" s="47"/>
    </row>
    <row r="4286" spans="1:43" s="4" customFormat="1" ht="23.25" x14ac:dyDescent="0.25">
      <c r="A4286" s="56"/>
      <c r="B4286" s="49" t="s">
        <v>681</v>
      </c>
      <c r="C4286" s="372" t="s">
        <v>682</v>
      </c>
      <c r="D4286" s="372"/>
      <c r="E4286" s="372"/>
      <c r="F4286" s="51" t="s">
        <v>69</v>
      </c>
      <c r="G4286" s="63">
        <v>97</v>
      </c>
      <c r="H4286" s="52"/>
      <c r="I4286" s="63">
        <v>97</v>
      </c>
      <c r="J4286" s="57"/>
      <c r="K4286" s="52"/>
      <c r="L4286" s="53">
        <v>6.57</v>
      </c>
      <c r="M4286" s="52"/>
      <c r="N4286" s="64">
        <v>229.58</v>
      </c>
      <c r="AF4286" s="39"/>
      <c r="AG4286" s="47"/>
      <c r="AH4286" s="47"/>
      <c r="AL4286" s="3" t="s">
        <v>682</v>
      </c>
      <c r="AN4286" s="47"/>
      <c r="AO4286" s="47"/>
      <c r="AQ4286" s="47"/>
    </row>
    <row r="4287" spans="1:43" s="4" customFormat="1" ht="23.25" x14ac:dyDescent="0.25">
      <c r="A4287" s="56"/>
      <c r="B4287" s="49" t="s">
        <v>683</v>
      </c>
      <c r="C4287" s="372" t="s">
        <v>684</v>
      </c>
      <c r="D4287" s="372"/>
      <c r="E4287" s="372"/>
      <c r="F4287" s="51" t="s">
        <v>69</v>
      </c>
      <c r="G4287" s="63">
        <v>51</v>
      </c>
      <c r="H4287" s="52"/>
      <c r="I4287" s="63">
        <v>51</v>
      </c>
      <c r="J4287" s="57"/>
      <c r="K4287" s="52"/>
      <c r="L4287" s="53">
        <v>3.45</v>
      </c>
      <c r="M4287" s="52"/>
      <c r="N4287" s="64">
        <v>120.71</v>
      </c>
      <c r="AF4287" s="39"/>
      <c r="AG4287" s="47"/>
      <c r="AH4287" s="47"/>
      <c r="AL4287" s="3" t="s">
        <v>684</v>
      </c>
      <c r="AN4287" s="47"/>
      <c r="AO4287" s="47"/>
      <c r="AQ4287" s="47"/>
    </row>
    <row r="4288" spans="1:43" s="4" customFormat="1" ht="15" x14ac:dyDescent="0.25">
      <c r="A4288" s="65"/>
      <c r="B4288" s="66"/>
      <c r="C4288" s="374" t="s">
        <v>72</v>
      </c>
      <c r="D4288" s="374"/>
      <c r="E4288" s="374"/>
      <c r="F4288" s="42"/>
      <c r="G4288" s="43"/>
      <c r="H4288" s="43"/>
      <c r="I4288" s="43"/>
      <c r="J4288" s="45"/>
      <c r="K4288" s="43"/>
      <c r="L4288" s="67">
        <v>18.39</v>
      </c>
      <c r="M4288" s="60"/>
      <c r="N4288" s="46"/>
      <c r="AF4288" s="39"/>
      <c r="AG4288" s="47"/>
      <c r="AH4288" s="47"/>
      <c r="AN4288" s="47" t="s">
        <v>72</v>
      </c>
      <c r="AO4288" s="47"/>
      <c r="AQ4288" s="47"/>
    </row>
    <row r="4289" spans="1:43" s="4" customFormat="1" ht="23.25" x14ac:dyDescent="0.25">
      <c r="A4289" s="40" t="s">
        <v>1394</v>
      </c>
      <c r="B4289" s="41" t="s">
        <v>698</v>
      </c>
      <c r="C4289" s="374" t="s">
        <v>699</v>
      </c>
      <c r="D4289" s="374"/>
      <c r="E4289" s="374"/>
      <c r="F4289" s="42" t="s">
        <v>185</v>
      </c>
      <c r="G4289" s="43">
        <v>13</v>
      </c>
      <c r="H4289" s="44">
        <v>1</v>
      </c>
      <c r="I4289" s="44">
        <v>13</v>
      </c>
      <c r="J4289" s="67">
        <v>54.95</v>
      </c>
      <c r="K4289" s="43"/>
      <c r="L4289" s="67">
        <v>714.35</v>
      </c>
      <c r="M4289" s="43"/>
      <c r="N4289" s="46"/>
      <c r="AF4289" s="39"/>
      <c r="AG4289" s="47"/>
      <c r="AH4289" s="47" t="s">
        <v>699</v>
      </c>
      <c r="AN4289" s="47"/>
      <c r="AO4289" s="47"/>
      <c r="AQ4289" s="47"/>
    </row>
    <row r="4290" spans="1:43" s="4" customFormat="1" ht="15" x14ac:dyDescent="0.25">
      <c r="A4290" s="69"/>
      <c r="B4290" s="50"/>
      <c r="C4290" s="372" t="s">
        <v>1395</v>
      </c>
      <c r="D4290" s="372"/>
      <c r="E4290" s="372"/>
      <c r="F4290" s="372"/>
      <c r="G4290" s="372"/>
      <c r="H4290" s="372"/>
      <c r="I4290" s="372"/>
      <c r="J4290" s="372"/>
      <c r="K4290" s="372"/>
      <c r="L4290" s="372"/>
      <c r="M4290" s="372"/>
      <c r="N4290" s="377"/>
      <c r="AF4290" s="39"/>
      <c r="AG4290" s="47"/>
      <c r="AH4290" s="47"/>
      <c r="AI4290" s="3" t="s">
        <v>1395</v>
      </c>
      <c r="AN4290" s="47"/>
      <c r="AO4290" s="47"/>
      <c r="AQ4290" s="47"/>
    </row>
    <row r="4291" spans="1:43" s="4" customFormat="1" ht="15" x14ac:dyDescent="0.25">
      <c r="A4291" s="65"/>
      <c r="B4291" s="66"/>
      <c r="C4291" s="374" t="s">
        <v>72</v>
      </c>
      <c r="D4291" s="374"/>
      <c r="E4291" s="374"/>
      <c r="F4291" s="42"/>
      <c r="G4291" s="43"/>
      <c r="H4291" s="43"/>
      <c r="I4291" s="43"/>
      <c r="J4291" s="45"/>
      <c r="K4291" s="43"/>
      <c r="L4291" s="67">
        <v>714.35</v>
      </c>
      <c r="M4291" s="60"/>
      <c r="N4291" s="46"/>
      <c r="AF4291" s="39"/>
      <c r="AG4291" s="47"/>
      <c r="AH4291" s="47"/>
      <c r="AN4291" s="47" t="s">
        <v>72</v>
      </c>
      <c r="AO4291" s="47"/>
      <c r="AQ4291" s="47"/>
    </row>
    <row r="4292" spans="1:43" s="4" customFormat="1" ht="23.25" x14ac:dyDescent="0.25">
      <c r="A4292" s="40" t="s">
        <v>1396</v>
      </c>
      <c r="B4292" s="41" t="s">
        <v>702</v>
      </c>
      <c r="C4292" s="374" t="s">
        <v>703</v>
      </c>
      <c r="D4292" s="374"/>
      <c r="E4292" s="374"/>
      <c r="F4292" s="42" t="s">
        <v>215</v>
      </c>
      <c r="G4292" s="43">
        <v>1.72</v>
      </c>
      <c r="H4292" s="44">
        <v>1</v>
      </c>
      <c r="I4292" s="68">
        <v>1.72</v>
      </c>
      <c r="J4292" s="45"/>
      <c r="K4292" s="43"/>
      <c r="L4292" s="45"/>
      <c r="M4292" s="43"/>
      <c r="N4292" s="46"/>
      <c r="AF4292" s="39"/>
      <c r="AG4292" s="47"/>
      <c r="AH4292" s="47" t="s">
        <v>703</v>
      </c>
      <c r="AN4292" s="47"/>
      <c r="AO4292" s="47"/>
      <c r="AQ4292" s="47"/>
    </row>
    <row r="4293" spans="1:43" s="4" customFormat="1" ht="15" x14ac:dyDescent="0.25">
      <c r="A4293" s="69"/>
      <c r="B4293" s="50"/>
      <c r="C4293" s="372" t="s">
        <v>1397</v>
      </c>
      <c r="D4293" s="372"/>
      <c r="E4293" s="372"/>
      <c r="F4293" s="372"/>
      <c r="G4293" s="372"/>
      <c r="H4293" s="372"/>
      <c r="I4293" s="372"/>
      <c r="J4293" s="372"/>
      <c r="K4293" s="372"/>
      <c r="L4293" s="372"/>
      <c r="M4293" s="372"/>
      <c r="N4293" s="377"/>
      <c r="AF4293" s="39"/>
      <c r="AG4293" s="47"/>
      <c r="AH4293" s="47"/>
      <c r="AI4293" s="3" t="s">
        <v>1397</v>
      </c>
      <c r="AN4293" s="47"/>
      <c r="AO4293" s="47"/>
      <c r="AQ4293" s="47"/>
    </row>
    <row r="4294" spans="1:43" s="4" customFormat="1" ht="22.5" x14ac:dyDescent="0.25">
      <c r="A4294" s="103"/>
      <c r="B4294" s="49" t="s">
        <v>217</v>
      </c>
      <c r="C4294" s="368" t="s">
        <v>218</v>
      </c>
      <c r="D4294" s="368"/>
      <c r="E4294" s="368"/>
      <c r="F4294" s="368"/>
      <c r="G4294" s="368"/>
      <c r="H4294" s="368"/>
      <c r="I4294" s="368"/>
      <c r="J4294" s="368"/>
      <c r="K4294" s="368"/>
      <c r="L4294" s="368"/>
      <c r="M4294" s="368"/>
      <c r="N4294" s="376"/>
      <c r="AF4294" s="39"/>
      <c r="AG4294" s="47"/>
      <c r="AH4294" s="47"/>
      <c r="AJ4294" s="3" t="s">
        <v>218</v>
      </c>
      <c r="AN4294" s="47"/>
      <c r="AO4294" s="47"/>
      <c r="AQ4294" s="47"/>
    </row>
    <row r="4295" spans="1:43" s="4" customFormat="1" ht="15" x14ac:dyDescent="0.25">
      <c r="A4295" s="48"/>
      <c r="B4295" s="49" t="s">
        <v>58</v>
      </c>
      <c r="C4295" s="372" t="s">
        <v>62</v>
      </c>
      <c r="D4295" s="372"/>
      <c r="E4295" s="372"/>
      <c r="F4295" s="51"/>
      <c r="G4295" s="52"/>
      <c r="H4295" s="52"/>
      <c r="I4295" s="52"/>
      <c r="J4295" s="53">
        <v>37.17</v>
      </c>
      <c r="K4295" s="54">
        <v>1.1499999999999999</v>
      </c>
      <c r="L4295" s="53">
        <v>73.52</v>
      </c>
      <c r="M4295" s="54">
        <v>34.96</v>
      </c>
      <c r="N4295" s="55">
        <v>2570.2600000000002</v>
      </c>
      <c r="AF4295" s="39"/>
      <c r="AG4295" s="47"/>
      <c r="AH4295" s="47"/>
      <c r="AK4295" s="3" t="s">
        <v>62</v>
      </c>
      <c r="AN4295" s="47"/>
      <c r="AO4295" s="47"/>
      <c r="AQ4295" s="47"/>
    </row>
    <row r="4296" spans="1:43" s="4" customFormat="1" ht="15" x14ac:dyDescent="0.25">
      <c r="A4296" s="48"/>
      <c r="B4296" s="49" t="s">
        <v>73</v>
      </c>
      <c r="C4296" s="372" t="s">
        <v>175</v>
      </c>
      <c r="D4296" s="372"/>
      <c r="E4296" s="372"/>
      <c r="F4296" s="51"/>
      <c r="G4296" s="52"/>
      <c r="H4296" s="52"/>
      <c r="I4296" s="52"/>
      <c r="J4296" s="53">
        <v>1.97</v>
      </c>
      <c r="K4296" s="54">
        <v>1.1499999999999999</v>
      </c>
      <c r="L4296" s="53">
        <v>3.9</v>
      </c>
      <c r="M4296" s="52"/>
      <c r="N4296" s="58"/>
      <c r="AF4296" s="39"/>
      <c r="AG4296" s="47"/>
      <c r="AH4296" s="47"/>
      <c r="AK4296" s="3" t="s">
        <v>175</v>
      </c>
      <c r="AN4296" s="47"/>
      <c r="AO4296" s="47"/>
      <c r="AQ4296" s="47"/>
    </row>
    <row r="4297" spans="1:43" s="4" customFormat="1" ht="15" x14ac:dyDescent="0.25">
      <c r="A4297" s="48"/>
      <c r="B4297" s="49" t="s">
        <v>78</v>
      </c>
      <c r="C4297" s="372" t="s">
        <v>176</v>
      </c>
      <c r="D4297" s="372"/>
      <c r="E4297" s="372"/>
      <c r="F4297" s="51"/>
      <c r="G4297" s="52"/>
      <c r="H4297" s="52"/>
      <c r="I4297" s="52"/>
      <c r="J4297" s="53">
        <v>0.35</v>
      </c>
      <c r="K4297" s="54">
        <v>1.1499999999999999</v>
      </c>
      <c r="L4297" s="53">
        <v>0.69</v>
      </c>
      <c r="M4297" s="54">
        <v>34.96</v>
      </c>
      <c r="N4297" s="64">
        <v>24.12</v>
      </c>
      <c r="AF4297" s="39"/>
      <c r="AG4297" s="47"/>
      <c r="AH4297" s="47"/>
      <c r="AK4297" s="3" t="s">
        <v>176</v>
      </c>
      <c r="AN4297" s="47"/>
      <c r="AO4297" s="47"/>
      <c r="AQ4297" s="47"/>
    </row>
    <row r="4298" spans="1:43" s="4" customFormat="1" ht="15" x14ac:dyDescent="0.25">
      <c r="A4298" s="48"/>
      <c r="B4298" s="49" t="s">
        <v>122</v>
      </c>
      <c r="C4298" s="372" t="s">
        <v>177</v>
      </c>
      <c r="D4298" s="372"/>
      <c r="E4298" s="372"/>
      <c r="F4298" s="51"/>
      <c r="G4298" s="52"/>
      <c r="H4298" s="52"/>
      <c r="I4298" s="52"/>
      <c r="J4298" s="53">
        <v>0.74</v>
      </c>
      <c r="K4298" s="52"/>
      <c r="L4298" s="53">
        <v>1.27</v>
      </c>
      <c r="M4298" s="52"/>
      <c r="N4298" s="58"/>
      <c r="AF4298" s="39"/>
      <c r="AG4298" s="47"/>
      <c r="AH4298" s="47"/>
      <c r="AK4298" s="3" t="s">
        <v>177</v>
      </c>
      <c r="AN4298" s="47"/>
      <c r="AO4298" s="47"/>
      <c r="AQ4298" s="47"/>
    </row>
    <row r="4299" spans="1:43" s="4" customFormat="1" ht="15" x14ac:dyDescent="0.25">
      <c r="A4299" s="56"/>
      <c r="B4299" s="49"/>
      <c r="C4299" s="372" t="s">
        <v>63</v>
      </c>
      <c r="D4299" s="372"/>
      <c r="E4299" s="372"/>
      <c r="F4299" s="51" t="s">
        <v>64</v>
      </c>
      <c r="G4299" s="54">
        <v>4.84</v>
      </c>
      <c r="H4299" s="54">
        <v>1.1499999999999999</v>
      </c>
      <c r="I4299" s="114">
        <v>9.5735200000000003</v>
      </c>
      <c r="J4299" s="57"/>
      <c r="K4299" s="52"/>
      <c r="L4299" s="57"/>
      <c r="M4299" s="52"/>
      <c r="N4299" s="58"/>
      <c r="AF4299" s="39"/>
      <c r="AG4299" s="47"/>
      <c r="AH4299" s="47"/>
      <c r="AL4299" s="3" t="s">
        <v>63</v>
      </c>
      <c r="AN4299" s="47"/>
      <c r="AO4299" s="47"/>
      <c r="AQ4299" s="47"/>
    </row>
    <row r="4300" spans="1:43" s="4" customFormat="1" ht="15" x14ac:dyDescent="0.25">
      <c r="A4300" s="56"/>
      <c r="B4300" s="49"/>
      <c r="C4300" s="372" t="s">
        <v>178</v>
      </c>
      <c r="D4300" s="372"/>
      <c r="E4300" s="372"/>
      <c r="F4300" s="51" t="s">
        <v>64</v>
      </c>
      <c r="G4300" s="54">
        <v>0.03</v>
      </c>
      <c r="H4300" s="54">
        <v>1.1499999999999999</v>
      </c>
      <c r="I4300" s="114">
        <v>5.9339999999999997E-2</v>
      </c>
      <c r="J4300" s="57"/>
      <c r="K4300" s="52"/>
      <c r="L4300" s="57"/>
      <c r="M4300" s="52"/>
      <c r="N4300" s="58"/>
      <c r="AF4300" s="39"/>
      <c r="AG4300" s="47"/>
      <c r="AH4300" s="47"/>
      <c r="AL4300" s="3" t="s">
        <v>178</v>
      </c>
      <c r="AN4300" s="47"/>
      <c r="AO4300" s="47"/>
      <c r="AQ4300" s="47"/>
    </row>
    <row r="4301" spans="1:43" s="4" customFormat="1" ht="15" x14ac:dyDescent="0.25">
      <c r="A4301" s="48"/>
      <c r="B4301" s="49"/>
      <c r="C4301" s="375" t="s">
        <v>65</v>
      </c>
      <c r="D4301" s="375"/>
      <c r="E4301" s="375"/>
      <c r="F4301" s="59"/>
      <c r="G4301" s="60"/>
      <c r="H4301" s="60"/>
      <c r="I4301" s="60"/>
      <c r="J4301" s="61">
        <v>39.880000000000003</v>
      </c>
      <c r="K4301" s="60"/>
      <c r="L4301" s="61">
        <v>78.69</v>
      </c>
      <c r="M4301" s="60"/>
      <c r="N4301" s="62"/>
      <c r="AF4301" s="39"/>
      <c r="AG4301" s="47"/>
      <c r="AH4301" s="47"/>
      <c r="AM4301" s="3" t="s">
        <v>65</v>
      </c>
      <c r="AN4301" s="47"/>
      <c r="AO4301" s="47"/>
      <c r="AQ4301" s="47"/>
    </row>
    <row r="4302" spans="1:43" s="4" customFormat="1" ht="15" x14ac:dyDescent="0.25">
      <c r="A4302" s="56"/>
      <c r="B4302" s="49"/>
      <c r="C4302" s="372" t="s">
        <v>66</v>
      </c>
      <c r="D4302" s="372"/>
      <c r="E4302" s="372"/>
      <c r="F4302" s="51"/>
      <c r="G4302" s="52"/>
      <c r="H4302" s="52"/>
      <c r="I4302" s="52"/>
      <c r="J4302" s="57"/>
      <c r="K4302" s="52"/>
      <c r="L4302" s="53">
        <v>74.209999999999994</v>
      </c>
      <c r="M4302" s="52"/>
      <c r="N4302" s="55">
        <v>2594.38</v>
      </c>
      <c r="AF4302" s="39"/>
      <c r="AG4302" s="47"/>
      <c r="AH4302" s="47"/>
      <c r="AL4302" s="3" t="s">
        <v>66</v>
      </c>
      <c r="AN4302" s="47"/>
      <c r="AO4302" s="47"/>
      <c r="AQ4302" s="47"/>
    </row>
    <row r="4303" spans="1:43" s="4" customFormat="1" ht="23.25" x14ac:dyDescent="0.25">
      <c r="A4303" s="56"/>
      <c r="B4303" s="49" t="s">
        <v>681</v>
      </c>
      <c r="C4303" s="372" t="s">
        <v>682</v>
      </c>
      <c r="D4303" s="372"/>
      <c r="E4303" s="372"/>
      <c r="F4303" s="51" t="s">
        <v>69</v>
      </c>
      <c r="G4303" s="63">
        <v>97</v>
      </c>
      <c r="H4303" s="52"/>
      <c r="I4303" s="63">
        <v>97</v>
      </c>
      <c r="J4303" s="57"/>
      <c r="K4303" s="52"/>
      <c r="L4303" s="53">
        <v>71.98</v>
      </c>
      <c r="M4303" s="52"/>
      <c r="N4303" s="55">
        <v>2516.5500000000002</v>
      </c>
      <c r="AF4303" s="39"/>
      <c r="AG4303" s="47"/>
      <c r="AH4303" s="47"/>
      <c r="AL4303" s="3" t="s">
        <v>682</v>
      </c>
      <c r="AN4303" s="47"/>
      <c r="AO4303" s="47"/>
      <c r="AQ4303" s="47"/>
    </row>
    <row r="4304" spans="1:43" s="4" customFormat="1" ht="23.25" x14ac:dyDescent="0.25">
      <c r="A4304" s="56"/>
      <c r="B4304" s="49" t="s">
        <v>683</v>
      </c>
      <c r="C4304" s="372" t="s">
        <v>684</v>
      </c>
      <c r="D4304" s="372"/>
      <c r="E4304" s="372"/>
      <c r="F4304" s="51" t="s">
        <v>69</v>
      </c>
      <c r="G4304" s="63">
        <v>51</v>
      </c>
      <c r="H4304" s="52"/>
      <c r="I4304" s="63">
        <v>51</v>
      </c>
      <c r="J4304" s="57"/>
      <c r="K4304" s="52"/>
      <c r="L4304" s="53">
        <v>37.85</v>
      </c>
      <c r="M4304" s="52"/>
      <c r="N4304" s="55">
        <v>1323.13</v>
      </c>
      <c r="AF4304" s="39"/>
      <c r="AG4304" s="47"/>
      <c r="AH4304" s="47"/>
      <c r="AL4304" s="3" t="s">
        <v>684</v>
      </c>
      <c r="AN4304" s="47"/>
      <c r="AO4304" s="47"/>
      <c r="AQ4304" s="47"/>
    </row>
    <row r="4305" spans="1:43" s="4" customFormat="1" ht="15" x14ac:dyDescent="0.25">
      <c r="A4305" s="65"/>
      <c r="B4305" s="66"/>
      <c r="C4305" s="374" t="s">
        <v>72</v>
      </c>
      <c r="D4305" s="374"/>
      <c r="E4305" s="374"/>
      <c r="F4305" s="42"/>
      <c r="G4305" s="43"/>
      <c r="H4305" s="43"/>
      <c r="I4305" s="43"/>
      <c r="J4305" s="45"/>
      <c r="K4305" s="43"/>
      <c r="L4305" s="67">
        <v>188.52</v>
      </c>
      <c r="M4305" s="60"/>
      <c r="N4305" s="46"/>
      <c r="AF4305" s="39"/>
      <c r="AG4305" s="47"/>
      <c r="AH4305" s="47"/>
      <c r="AN4305" s="47" t="s">
        <v>72</v>
      </c>
      <c r="AO4305" s="47"/>
      <c r="AQ4305" s="47"/>
    </row>
    <row r="4306" spans="1:43" s="4" customFormat="1" ht="45.75" x14ac:dyDescent="0.25">
      <c r="A4306" s="40" t="s">
        <v>1398</v>
      </c>
      <c r="B4306" s="41" t="s">
        <v>706</v>
      </c>
      <c r="C4306" s="374" t="s">
        <v>998</v>
      </c>
      <c r="D4306" s="374"/>
      <c r="E4306" s="374"/>
      <c r="F4306" s="42" t="s">
        <v>215</v>
      </c>
      <c r="G4306" s="43">
        <v>0.08</v>
      </c>
      <c r="H4306" s="44">
        <v>1</v>
      </c>
      <c r="I4306" s="68">
        <v>0.08</v>
      </c>
      <c r="J4306" s="45"/>
      <c r="K4306" s="43"/>
      <c r="L4306" s="45"/>
      <c r="M4306" s="43"/>
      <c r="N4306" s="46"/>
      <c r="AF4306" s="39"/>
      <c r="AG4306" s="47"/>
      <c r="AH4306" s="47" t="s">
        <v>998</v>
      </c>
      <c r="AN4306" s="47"/>
      <c r="AO4306" s="47"/>
      <c r="AQ4306" s="47"/>
    </row>
    <row r="4307" spans="1:43" s="4" customFormat="1" ht="15" x14ac:dyDescent="0.25">
      <c r="A4307" s="69"/>
      <c r="B4307" s="50"/>
      <c r="C4307" s="372" t="s">
        <v>77</v>
      </c>
      <c r="D4307" s="372"/>
      <c r="E4307" s="372"/>
      <c r="F4307" s="372"/>
      <c r="G4307" s="372"/>
      <c r="H4307" s="372"/>
      <c r="I4307" s="372"/>
      <c r="J4307" s="372"/>
      <c r="K4307" s="372"/>
      <c r="L4307" s="372"/>
      <c r="M4307" s="372"/>
      <c r="N4307" s="377"/>
      <c r="AF4307" s="39"/>
      <c r="AG4307" s="47"/>
      <c r="AH4307" s="47"/>
      <c r="AI4307" s="3" t="s">
        <v>77</v>
      </c>
      <c r="AN4307" s="47"/>
      <c r="AO4307" s="47"/>
      <c r="AQ4307" s="47"/>
    </row>
    <row r="4308" spans="1:43" s="4" customFormat="1" ht="22.5" x14ac:dyDescent="0.25">
      <c r="A4308" s="103"/>
      <c r="B4308" s="49" t="s">
        <v>217</v>
      </c>
      <c r="C4308" s="368" t="s">
        <v>218</v>
      </c>
      <c r="D4308" s="368"/>
      <c r="E4308" s="368"/>
      <c r="F4308" s="368"/>
      <c r="G4308" s="368"/>
      <c r="H4308" s="368"/>
      <c r="I4308" s="368"/>
      <c r="J4308" s="368"/>
      <c r="K4308" s="368"/>
      <c r="L4308" s="368"/>
      <c r="M4308" s="368"/>
      <c r="N4308" s="376"/>
      <c r="AF4308" s="39"/>
      <c r="AG4308" s="47"/>
      <c r="AH4308" s="47"/>
      <c r="AJ4308" s="3" t="s">
        <v>218</v>
      </c>
      <c r="AN4308" s="47"/>
      <c r="AO4308" s="47"/>
      <c r="AQ4308" s="47"/>
    </row>
    <row r="4309" spans="1:43" s="4" customFormat="1" ht="15" x14ac:dyDescent="0.25">
      <c r="A4309" s="48"/>
      <c r="B4309" s="49" t="s">
        <v>58</v>
      </c>
      <c r="C4309" s="372" t="s">
        <v>62</v>
      </c>
      <c r="D4309" s="372"/>
      <c r="E4309" s="372"/>
      <c r="F4309" s="51"/>
      <c r="G4309" s="52"/>
      <c r="H4309" s="52"/>
      <c r="I4309" s="52"/>
      <c r="J4309" s="53">
        <v>139.54</v>
      </c>
      <c r="K4309" s="54">
        <v>1.1499999999999999</v>
      </c>
      <c r="L4309" s="53">
        <v>12.84</v>
      </c>
      <c r="M4309" s="54">
        <v>34.96</v>
      </c>
      <c r="N4309" s="64">
        <v>448.89</v>
      </c>
      <c r="AF4309" s="39"/>
      <c r="AG4309" s="47"/>
      <c r="AH4309" s="47"/>
      <c r="AK4309" s="3" t="s">
        <v>62</v>
      </c>
      <c r="AN4309" s="47"/>
      <c r="AO4309" s="47"/>
      <c r="AQ4309" s="47"/>
    </row>
    <row r="4310" spans="1:43" s="4" customFormat="1" ht="15" x14ac:dyDescent="0.25">
      <c r="A4310" s="48"/>
      <c r="B4310" s="49" t="s">
        <v>122</v>
      </c>
      <c r="C4310" s="372" t="s">
        <v>177</v>
      </c>
      <c r="D4310" s="372"/>
      <c r="E4310" s="372"/>
      <c r="F4310" s="51"/>
      <c r="G4310" s="52"/>
      <c r="H4310" s="52"/>
      <c r="I4310" s="52"/>
      <c r="J4310" s="53">
        <v>16.79</v>
      </c>
      <c r="K4310" s="52"/>
      <c r="L4310" s="53">
        <v>1.34</v>
      </c>
      <c r="M4310" s="52"/>
      <c r="N4310" s="58"/>
      <c r="AF4310" s="39"/>
      <c r="AG4310" s="47"/>
      <c r="AH4310" s="47"/>
      <c r="AK4310" s="3" t="s">
        <v>177</v>
      </c>
      <c r="AN4310" s="47"/>
      <c r="AO4310" s="47"/>
      <c r="AQ4310" s="47"/>
    </row>
    <row r="4311" spans="1:43" s="4" customFormat="1" ht="15" x14ac:dyDescent="0.25">
      <c r="A4311" s="56"/>
      <c r="B4311" s="49"/>
      <c r="C4311" s="372" t="s">
        <v>63</v>
      </c>
      <c r="D4311" s="372"/>
      <c r="E4311" s="372"/>
      <c r="F4311" s="51" t="s">
        <v>64</v>
      </c>
      <c r="G4311" s="104">
        <v>15.2</v>
      </c>
      <c r="H4311" s="54">
        <v>1.1499999999999999</v>
      </c>
      <c r="I4311" s="70">
        <v>1.3984000000000001</v>
      </c>
      <c r="J4311" s="57"/>
      <c r="K4311" s="52"/>
      <c r="L4311" s="57"/>
      <c r="M4311" s="52"/>
      <c r="N4311" s="58"/>
      <c r="AF4311" s="39"/>
      <c r="AG4311" s="47"/>
      <c r="AH4311" s="47"/>
      <c r="AL4311" s="3" t="s">
        <v>63</v>
      </c>
      <c r="AN4311" s="47"/>
      <c r="AO4311" s="47"/>
      <c r="AQ4311" s="47"/>
    </row>
    <row r="4312" spans="1:43" s="4" customFormat="1" ht="15" x14ac:dyDescent="0.25">
      <c r="A4312" s="48"/>
      <c r="B4312" s="49"/>
      <c r="C4312" s="375" t="s">
        <v>65</v>
      </c>
      <c r="D4312" s="375"/>
      <c r="E4312" s="375"/>
      <c r="F4312" s="59"/>
      <c r="G4312" s="60"/>
      <c r="H4312" s="60"/>
      <c r="I4312" s="60"/>
      <c r="J4312" s="61">
        <v>156.33000000000001</v>
      </c>
      <c r="K4312" s="60"/>
      <c r="L4312" s="61">
        <v>14.18</v>
      </c>
      <c r="M4312" s="60"/>
      <c r="N4312" s="62"/>
      <c r="AF4312" s="39"/>
      <c r="AG4312" s="47"/>
      <c r="AH4312" s="47"/>
      <c r="AM4312" s="3" t="s">
        <v>65</v>
      </c>
      <c r="AN4312" s="47"/>
      <c r="AO4312" s="47"/>
      <c r="AQ4312" s="47"/>
    </row>
    <row r="4313" spans="1:43" s="4" customFormat="1" ht="15" x14ac:dyDescent="0.25">
      <c r="A4313" s="56"/>
      <c r="B4313" s="49"/>
      <c r="C4313" s="372" t="s">
        <v>66</v>
      </c>
      <c r="D4313" s="372"/>
      <c r="E4313" s="372"/>
      <c r="F4313" s="51"/>
      <c r="G4313" s="52"/>
      <c r="H4313" s="52"/>
      <c r="I4313" s="52"/>
      <c r="J4313" s="57"/>
      <c r="K4313" s="52"/>
      <c r="L4313" s="53">
        <v>12.84</v>
      </c>
      <c r="M4313" s="52"/>
      <c r="N4313" s="64">
        <v>448.89</v>
      </c>
      <c r="AF4313" s="39"/>
      <c r="AG4313" s="47"/>
      <c r="AH4313" s="47"/>
      <c r="AL4313" s="3" t="s">
        <v>66</v>
      </c>
      <c r="AN4313" s="47"/>
      <c r="AO4313" s="47"/>
      <c r="AQ4313" s="47"/>
    </row>
    <row r="4314" spans="1:43" s="4" customFormat="1" ht="23.25" x14ac:dyDescent="0.25">
      <c r="A4314" s="56"/>
      <c r="B4314" s="49" t="s">
        <v>681</v>
      </c>
      <c r="C4314" s="372" t="s">
        <v>682</v>
      </c>
      <c r="D4314" s="372"/>
      <c r="E4314" s="372"/>
      <c r="F4314" s="51" t="s">
        <v>69</v>
      </c>
      <c r="G4314" s="63">
        <v>97</v>
      </c>
      <c r="H4314" s="52"/>
      <c r="I4314" s="63">
        <v>97</v>
      </c>
      <c r="J4314" s="57"/>
      <c r="K4314" s="52"/>
      <c r="L4314" s="53">
        <v>12.45</v>
      </c>
      <c r="M4314" s="52"/>
      <c r="N4314" s="64">
        <v>435.42</v>
      </c>
      <c r="AF4314" s="39"/>
      <c r="AG4314" s="47"/>
      <c r="AH4314" s="47"/>
      <c r="AL4314" s="3" t="s">
        <v>682</v>
      </c>
      <c r="AN4314" s="47"/>
      <c r="AO4314" s="47"/>
      <c r="AQ4314" s="47"/>
    </row>
    <row r="4315" spans="1:43" s="4" customFormat="1" ht="23.25" x14ac:dyDescent="0.25">
      <c r="A4315" s="56"/>
      <c r="B4315" s="49" t="s">
        <v>683</v>
      </c>
      <c r="C4315" s="372" t="s">
        <v>684</v>
      </c>
      <c r="D4315" s="372"/>
      <c r="E4315" s="372"/>
      <c r="F4315" s="51" t="s">
        <v>69</v>
      </c>
      <c r="G4315" s="63">
        <v>51</v>
      </c>
      <c r="H4315" s="52"/>
      <c r="I4315" s="63">
        <v>51</v>
      </c>
      <c r="J4315" s="57"/>
      <c r="K4315" s="52"/>
      <c r="L4315" s="53">
        <v>6.55</v>
      </c>
      <c r="M4315" s="52"/>
      <c r="N4315" s="64">
        <v>228.93</v>
      </c>
      <c r="AF4315" s="39"/>
      <c r="AG4315" s="47"/>
      <c r="AH4315" s="47"/>
      <c r="AL4315" s="3" t="s">
        <v>684</v>
      </c>
      <c r="AN4315" s="47"/>
      <c r="AO4315" s="47"/>
      <c r="AQ4315" s="47"/>
    </row>
    <row r="4316" spans="1:43" s="4" customFormat="1" ht="15" x14ac:dyDescent="0.25">
      <c r="A4316" s="65"/>
      <c r="B4316" s="66"/>
      <c r="C4316" s="374" t="s">
        <v>72</v>
      </c>
      <c r="D4316" s="374"/>
      <c r="E4316" s="374"/>
      <c r="F4316" s="42"/>
      <c r="G4316" s="43"/>
      <c r="H4316" s="43"/>
      <c r="I4316" s="43"/>
      <c r="J4316" s="45"/>
      <c r="K4316" s="43"/>
      <c r="L4316" s="67">
        <v>33.18</v>
      </c>
      <c r="M4316" s="60"/>
      <c r="N4316" s="46"/>
      <c r="AF4316" s="39"/>
      <c r="AG4316" s="47"/>
      <c r="AH4316" s="47"/>
      <c r="AN4316" s="47" t="s">
        <v>72</v>
      </c>
      <c r="AO4316" s="47"/>
      <c r="AQ4316" s="47"/>
    </row>
    <row r="4317" spans="1:43" s="4" customFormat="1" ht="57" x14ac:dyDescent="0.25">
      <c r="A4317" s="40" t="s">
        <v>1399</v>
      </c>
      <c r="B4317" s="41" t="s">
        <v>710</v>
      </c>
      <c r="C4317" s="374" t="s">
        <v>841</v>
      </c>
      <c r="D4317" s="374"/>
      <c r="E4317" s="374"/>
      <c r="F4317" s="42" t="s">
        <v>231</v>
      </c>
      <c r="G4317" s="43">
        <v>183.6</v>
      </c>
      <c r="H4317" s="44">
        <v>1</v>
      </c>
      <c r="I4317" s="120">
        <v>183.6</v>
      </c>
      <c r="J4317" s="67">
        <v>24.48</v>
      </c>
      <c r="K4317" s="43"/>
      <c r="L4317" s="105">
        <v>4494.53</v>
      </c>
      <c r="M4317" s="43"/>
      <c r="N4317" s="46"/>
      <c r="AF4317" s="39"/>
      <c r="AG4317" s="47"/>
      <c r="AH4317" s="47" t="s">
        <v>841</v>
      </c>
      <c r="AN4317" s="47"/>
      <c r="AO4317" s="47"/>
      <c r="AQ4317" s="47"/>
    </row>
    <row r="4318" spans="1:43" s="4" customFormat="1" ht="15" x14ac:dyDescent="0.25">
      <c r="A4318" s="69"/>
      <c r="B4318" s="50"/>
      <c r="C4318" s="372" t="s">
        <v>1400</v>
      </c>
      <c r="D4318" s="372"/>
      <c r="E4318" s="372"/>
      <c r="F4318" s="372"/>
      <c r="G4318" s="372"/>
      <c r="H4318" s="372"/>
      <c r="I4318" s="372"/>
      <c r="J4318" s="372"/>
      <c r="K4318" s="372"/>
      <c r="L4318" s="372"/>
      <c r="M4318" s="372"/>
      <c r="N4318" s="377"/>
      <c r="AF4318" s="39"/>
      <c r="AG4318" s="47"/>
      <c r="AH4318" s="47"/>
      <c r="AI4318" s="3" t="s">
        <v>1400</v>
      </c>
      <c r="AN4318" s="47"/>
      <c r="AO4318" s="47"/>
      <c r="AQ4318" s="47"/>
    </row>
    <row r="4319" spans="1:43" s="4" customFormat="1" ht="15" x14ac:dyDescent="0.25">
      <c r="A4319" s="65"/>
      <c r="B4319" s="66"/>
      <c r="C4319" s="374" t="s">
        <v>72</v>
      </c>
      <c r="D4319" s="374"/>
      <c r="E4319" s="374"/>
      <c r="F4319" s="42"/>
      <c r="G4319" s="43"/>
      <c r="H4319" s="43"/>
      <c r="I4319" s="43"/>
      <c r="J4319" s="45"/>
      <c r="K4319" s="43"/>
      <c r="L4319" s="105">
        <v>4494.53</v>
      </c>
      <c r="M4319" s="60"/>
      <c r="N4319" s="46"/>
      <c r="AF4319" s="39"/>
      <c r="AG4319" s="47"/>
      <c r="AH4319" s="47"/>
      <c r="AN4319" s="47" t="s">
        <v>72</v>
      </c>
      <c r="AO4319" s="47"/>
      <c r="AQ4319" s="47"/>
    </row>
    <row r="4320" spans="1:43" s="4" customFormat="1" ht="45.75" x14ac:dyDescent="0.25">
      <c r="A4320" s="40" t="s">
        <v>1401</v>
      </c>
      <c r="B4320" s="41" t="s">
        <v>714</v>
      </c>
      <c r="C4320" s="374" t="s">
        <v>1002</v>
      </c>
      <c r="D4320" s="374"/>
      <c r="E4320" s="374"/>
      <c r="F4320" s="42" t="s">
        <v>716</v>
      </c>
      <c r="G4320" s="43">
        <v>0.04</v>
      </c>
      <c r="H4320" s="44">
        <v>1</v>
      </c>
      <c r="I4320" s="68">
        <v>0.04</v>
      </c>
      <c r="J4320" s="45"/>
      <c r="K4320" s="43"/>
      <c r="L4320" s="45"/>
      <c r="M4320" s="43"/>
      <c r="N4320" s="46"/>
      <c r="AF4320" s="39"/>
      <c r="AG4320" s="47"/>
      <c r="AH4320" s="47" t="s">
        <v>1002</v>
      </c>
      <c r="AN4320" s="47"/>
      <c r="AO4320" s="47"/>
      <c r="AQ4320" s="47"/>
    </row>
    <row r="4321" spans="1:43" s="4" customFormat="1" ht="15" x14ac:dyDescent="0.25">
      <c r="A4321" s="69"/>
      <c r="B4321" s="50"/>
      <c r="C4321" s="372" t="s">
        <v>1402</v>
      </c>
      <c r="D4321" s="372"/>
      <c r="E4321" s="372"/>
      <c r="F4321" s="372"/>
      <c r="G4321" s="372"/>
      <c r="H4321" s="372"/>
      <c r="I4321" s="372"/>
      <c r="J4321" s="372"/>
      <c r="K4321" s="372"/>
      <c r="L4321" s="372"/>
      <c r="M4321" s="372"/>
      <c r="N4321" s="377"/>
      <c r="AF4321" s="39"/>
      <c r="AG4321" s="47"/>
      <c r="AH4321" s="47"/>
      <c r="AI4321" s="3" t="s">
        <v>1402</v>
      </c>
      <c r="AN4321" s="47"/>
      <c r="AO4321" s="47"/>
      <c r="AQ4321" s="47"/>
    </row>
    <row r="4322" spans="1:43" s="4" customFormat="1" ht="22.5" x14ac:dyDescent="0.25">
      <c r="A4322" s="103"/>
      <c r="B4322" s="49" t="s">
        <v>217</v>
      </c>
      <c r="C4322" s="368" t="s">
        <v>218</v>
      </c>
      <c r="D4322" s="368"/>
      <c r="E4322" s="368"/>
      <c r="F4322" s="368"/>
      <c r="G4322" s="368"/>
      <c r="H4322" s="368"/>
      <c r="I4322" s="368"/>
      <c r="J4322" s="368"/>
      <c r="K4322" s="368"/>
      <c r="L4322" s="368"/>
      <c r="M4322" s="368"/>
      <c r="N4322" s="376"/>
      <c r="AF4322" s="39"/>
      <c r="AG4322" s="47"/>
      <c r="AH4322" s="47"/>
      <c r="AJ4322" s="3" t="s">
        <v>218</v>
      </c>
      <c r="AN4322" s="47"/>
      <c r="AO4322" s="47"/>
      <c r="AQ4322" s="47"/>
    </row>
    <row r="4323" spans="1:43" s="4" customFormat="1" ht="15" x14ac:dyDescent="0.25">
      <c r="A4323" s="48"/>
      <c r="B4323" s="49" t="s">
        <v>58</v>
      </c>
      <c r="C4323" s="372" t="s">
        <v>62</v>
      </c>
      <c r="D4323" s="372"/>
      <c r="E4323" s="372"/>
      <c r="F4323" s="51"/>
      <c r="G4323" s="52"/>
      <c r="H4323" s="52"/>
      <c r="I4323" s="52"/>
      <c r="J4323" s="107">
        <v>2090.62</v>
      </c>
      <c r="K4323" s="54">
        <v>1.1499999999999999</v>
      </c>
      <c r="L4323" s="53">
        <v>96.17</v>
      </c>
      <c r="M4323" s="54">
        <v>34.96</v>
      </c>
      <c r="N4323" s="55">
        <v>3362.1</v>
      </c>
      <c r="AF4323" s="39"/>
      <c r="AG4323" s="47"/>
      <c r="AH4323" s="47"/>
      <c r="AK4323" s="3" t="s">
        <v>62</v>
      </c>
      <c r="AN4323" s="47"/>
      <c r="AO4323" s="47"/>
      <c r="AQ4323" s="47"/>
    </row>
    <row r="4324" spans="1:43" s="4" customFormat="1" ht="15" x14ac:dyDescent="0.25">
      <c r="A4324" s="48"/>
      <c r="B4324" s="49" t="s">
        <v>73</v>
      </c>
      <c r="C4324" s="372" t="s">
        <v>175</v>
      </c>
      <c r="D4324" s="372"/>
      <c r="E4324" s="372"/>
      <c r="F4324" s="51"/>
      <c r="G4324" s="52"/>
      <c r="H4324" s="52"/>
      <c r="I4324" s="52"/>
      <c r="J4324" s="107">
        <v>3282.3</v>
      </c>
      <c r="K4324" s="54">
        <v>1.1499999999999999</v>
      </c>
      <c r="L4324" s="53">
        <v>150.99</v>
      </c>
      <c r="M4324" s="52"/>
      <c r="N4324" s="58"/>
      <c r="AF4324" s="39"/>
      <c r="AG4324" s="47"/>
      <c r="AH4324" s="47"/>
      <c r="AK4324" s="3" t="s">
        <v>175</v>
      </c>
      <c r="AN4324" s="47"/>
      <c r="AO4324" s="47"/>
      <c r="AQ4324" s="47"/>
    </row>
    <row r="4325" spans="1:43" s="4" customFormat="1" ht="15" x14ac:dyDescent="0.25">
      <c r="A4325" s="48"/>
      <c r="B4325" s="49" t="s">
        <v>78</v>
      </c>
      <c r="C4325" s="372" t="s">
        <v>176</v>
      </c>
      <c r="D4325" s="372"/>
      <c r="E4325" s="372"/>
      <c r="F4325" s="51"/>
      <c r="G4325" s="52"/>
      <c r="H4325" s="52"/>
      <c r="I4325" s="52"/>
      <c r="J4325" s="53">
        <v>411.71</v>
      </c>
      <c r="K4325" s="54">
        <v>1.1499999999999999</v>
      </c>
      <c r="L4325" s="53">
        <v>18.940000000000001</v>
      </c>
      <c r="M4325" s="54">
        <v>34.96</v>
      </c>
      <c r="N4325" s="64">
        <v>662.14</v>
      </c>
      <c r="AF4325" s="39"/>
      <c r="AG4325" s="47"/>
      <c r="AH4325" s="47"/>
      <c r="AK4325" s="3" t="s">
        <v>176</v>
      </c>
      <c r="AN4325" s="47"/>
      <c r="AO4325" s="47"/>
      <c r="AQ4325" s="47"/>
    </row>
    <row r="4326" spans="1:43" s="4" customFormat="1" ht="15" x14ac:dyDescent="0.25">
      <c r="A4326" s="48"/>
      <c r="B4326" s="49" t="s">
        <v>122</v>
      </c>
      <c r="C4326" s="372" t="s">
        <v>177</v>
      </c>
      <c r="D4326" s="372"/>
      <c r="E4326" s="372"/>
      <c r="F4326" s="51"/>
      <c r="G4326" s="52"/>
      <c r="H4326" s="52"/>
      <c r="I4326" s="52"/>
      <c r="J4326" s="53">
        <v>26.46</v>
      </c>
      <c r="K4326" s="52"/>
      <c r="L4326" s="53">
        <v>1.06</v>
      </c>
      <c r="M4326" s="52"/>
      <c r="N4326" s="58"/>
      <c r="AF4326" s="39"/>
      <c r="AG4326" s="47"/>
      <c r="AH4326" s="47"/>
      <c r="AK4326" s="3" t="s">
        <v>177</v>
      </c>
      <c r="AN4326" s="47"/>
      <c r="AO4326" s="47"/>
      <c r="AQ4326" s="47"/>
    </row>
    <row r="4327" spans="1:43" s="4" customFormat="1" ht="15" x14ac:dyDescent="0.25">
      <c r="A4327" s="56"/>
      <c r="B4327" s="49"/>
      <c r="C4327" s="372" t="s">
        <v>63</v>
      </c>
      <c r="D4327" s="372"/>
      <c r="E4327" s="372"/>
      <c r="F4327" s="51" t="s">
        <v>64</v>
      </c>
      <c r="G4327" s="54">
        <v>225.04</v>
      </c>
      <c r="H4327" s="54">
        <v>1.1499999999999999</v>
      </c>
      <c r="I4327" s="114">
        <v>10.351839999999999</v>
      </c>
      <c r="J4327" s="57"/>
      <c r="K4327" s="52"/>
      <c r="L4327" s="57"/>
      <c r="M4327" s="52"/>
      <c r="N4327" s="58"/>
      <c r="AF4327" s="39"/>
      <c r="AG4327" s="47"/>
      <c r="AH4327" s="47"/>
      <c r="AL4327" s="3" t="s">
        <v>63</v>
      </c>
      <c r="AN4327" s="47"/>
      <c r="AO4327" s="47"/>
      <c r="AQ4327" s="47"/>
    </row>
    <row r="4328" spans="1:43" s="4" customFormat="1" ht="15" x14ac:dyDescent="0.25">
      <c r="A4328" s="56"/>
      <c r="B4328" s="49"/>
      <c r="C4328" s="372" t="s">
        <v>178</v>
      </c>
      <c r="D4328" s="372"/>
      <c r="E4328" s="372"/>
      <c r="F4328" s="51" t="s">
        <v>64</v>
      </c>
      <c r="G4328" s="54">
        <v>30.76</v>
      </c>
      <c r="H4328" s="54">
        <v>1.1499999999999999</v>
      </c>
      <c r="I4328" s="114">
        <v>1.41496</v>
      </c>
      <c r="J4328" s="57"/>
      <c r="K4328" s="52"/>
      <c r="L4328" s="57"/>
      <c r="M4328" s="52"/>
      <c r="N4328" s="58"/>
      <c r="AF4328" s="39"/>
      <c r="AG4328" s="47"/>
      <c r="AH4328" s="47"/>
      <c r="AL4328" s="3" t="s">
        <v>178</v>
      </c>
      <c r="AN4328" s="47"/>
      <c r="AO4328" s="47"/>
      <c r="AQ4328" s="47"/>
    </row>
    <row r="4329" spans="1:43" s="4" customFormat="1" ht="15" x14ac:dyDescent="0.25">
      <c r="A4329" s="48"/>
      <c r="B4329" s="49"/>
      <c r="C4329" s="375" t="s">
        <v>65</v>
      </c>
      <c r="D4329" s="375"/>
      <c r="E4329" s="375"/>
      <c r="F4329" s="59"/>
      <c r="G4329" s="60"/>
      <c r="H4329" s="60"/>
      <c r="I4329" s="60"/>
      <c r="J4329" s="108">
        <v>5399.38</v>
      </c>
      <c r="K4329" s="60"/>
      <c r="L4329" s="61">
        <v>248.22</v>
      </c>
      <c r="M4329" s="60"/>
      <c r="N4329" s="62"/>
      <c r="AF4329" s="39"/>
      <c r="AG4329" s="47"/>
      <c r="AH4329" s="47"/>
      <c r="AM4329" s="3" t="s">
        <v>65</v>
      </c>
      <c r="AN4329" s="47"/>
      <c r="AO4329" s="47"/>
      <c r="AQ4329" s="47"/>
    </row>
    <row r="4330" spans="1:43" s="4" customFormat="1" ht="15" x14ac:dyDescent="0.25">
      <c r="A4330" s="56"/>
      <c r="B4330" s="49"/>
      <c r="C4330" s="372" t="s">
        <v>66</v>
      </c>
      <c r="D4330" s="372"/>
      <c r="E4330" s="372"/>
      <c r="F4330" s="51"/>
      <c r="G4330" s="52"/>
      <c r="H4330" s="52"/>
      <c r="I4330" s="52"/>
      <c r="J4330" s="57"/>
      <c r="K4330" s="52"/>
      <c r="L4330" s="53">
        <v>115.11</v>
      </c>
      <c r="M4330" s="52"/>
      <c r="N4330" s="55">
        <v>4024.24</v>
      </c>
      <c r="AF4330" s="39"/>
      <c r="AG4330" s="47"/>
      <c r="AH4330" s="47"/>
      <c r="AL4330" s="3" t="s">
        <v>66</v>
      </c>
      <c r="AN4330" s="47"/>
      <c r="AO4330" s="47"/>
      <c r="AQ4330" s="47"/>
    </row>
    <row r="4331" spans="1:43" s="4" customFormat="1" ht="23.25" x14ac:dyDescent="0.25">
      <c r="A4331" s="56"/>
      <c r="B4331" s="49" t="s">
        <v>718</v>
      </c>
      <c r="C4331" s="372" t="s">
        <v>719</v>
      </c>
      <c r="D4331" s="372"/>
      <c r="E4331" s="372"/>
      <c r="F4331" s="51" t="s">
        <v>69</v>
      </c>
      <c r="G4331" s="63">
        <v>117</v>
      </c>
      <c r="H4331" s="52"/>
      <c r="I4331" s="63">
        <v>117</v>
      </c>
      <c r="J4331" s="57"/>
      <c r="K4331" s="52"/>
      <c r="L4331" s="53">
        <v>134.68</v>
      </c>
      <c r="M4331" s="52"/>
      <c r="N4331" s="55">
        <v>4708.3599999999997</v>
      </c>
      <c r="AF4331" s="39"/>
      <c r="AG4331" s="47"/>
      <c r="AH4331" s="47"/>
      <c r="AL4331" s="3" t="s">
        <v>719</v>
      </c>
      <c r="AN4331" s="47"/>
      <c r="AO4331" s="47"/>
      <c r="AQ4331" s="47"/>
    </row>
    <row r="4332" spans="1:43" s="4" customFormat="1" ht="23.25" x14ac:dyDescent="0.25">
      <c r="A4332" s="56"/>
      <c r="B4332" s="49" t="s">
        <v>720</v>
      </c>
      <c r="C4332" s="372" t="s">
        <v>721</v>
      </c>
      <c r="D4332" s="372"/>
      <c r="E4332" s="372"/>
      <c r="F4332" s="51" t="s">
        <v>69</v>
      </c>
      <c r="G4332" s="63">
        <v>74</v>
      </c>
      <c r="H4332" s="52"/>
      <c r="I4332" s="63">
        <v>74</v>
      </c>
      <c r="J4332" s="57"/>
      <c r="K4332" s="52"/>
      <c r="L4332" s="53">
        <v>85.18</v>
      </c>
      <c r="M4332" s="52"/>
      <c r="N4332" s="55">
        <v>2977.94</v>
      </c>
      <c r="AF4332" s="39"/>
      <c r="AG4332" s="47"/>
      <c r="AH4332" s="47"/>
      <c r="AL4332" s="3" t="s">
        <v>721</v>
      </c>
      <c r="AN4332" s="47"/>
      <c r="AO4332" s="47"/>
      <c r="AQ4332" s="47"/>
    </row>
    <row r="4333" spans="1:43" s="4" customFormat="1" ht="15" x14ac:dyDescent="0.25">
      <c r="A4333" s="65"/>
      <c r="B4333" s="66"/>
      <c r="C4333" s="374" t="s">
        <v>72</v>
      </c>
      <c r="D4333" s="374"/>
      <c r="E4333" s="374"/>
      <c r="F4333" s="42"/>
      <c r="G4333" s="43"/>
      <c r="H4333" s="43"/>
      <c r="I4333" s="43"/>
      <c r="J4333" s="45"/>
      <c r="K4333" s="43"/>
      <c r="L4333" s="67">
        <v>468.08</v>
      </c>
      <c r="M4333" s="60"/>
      <c r="N4333" s="46"/>
      <c r="AF4333" s="39"/>
      <c r="AG4333" s="47"/>
      <c r="AH4333" s="47"/>
      <c r="AN4333" s="47" t="s">
        <v>72</v>
      </c>
      <c r="AO4333" s="47"/>
      <c r="AQ4333" s="47"/>
    </row>
    <row r="4334" spans="1:43" s="4" customFormat="1" ht="45.75" x14ac:dyDescent="0.25">
      <c r="A4334" s="40" t="s">
        <v>1403</v>
      </c>
      <c r="B4334" s="41" t="s">
        <v>723</v>
      </c>
      <c r="C4334" s="374" t="s">
        <v>724</v>
      </c>
      <c r="D4334" s="374"/>
      <c r="E4334" s="374"/>
      <c r="F4334" s="42" t="s">
        <v>231</v>
      </c>
      <c r="G4334" s="43">
        <v>40.32</v>
      </c>
      <c r="H4334" s="44">
        <v>1</v>
      </c>
      <c r="I4334" s="68">
        <v>40.32</v>
      </c>
      <c r="J4334" s="67">
        <v>124.92</v>
      </c>
      <c r="K4334" s="43"/>
      <c r="L4334" s="105">
        <v>5036.7700000000004</v>
      </c>
      <c r="M4334" s="43"/>
      <c r="N4334" s="46"/>
      <c r="AF4334" s="39"/>
      <c r="AG4334" s="47"/>
      <c r="AH4334" s="47" t="s">
        <v>724</v>
      </c>
      <c r="AN4334" s="47"/>
      <c r="AO4334" s="47"/>
      <c r="AQ4334" s="47"/>
    </row>
    <row r="4335" spans="1:43" s="4" customFormat="1" ht="15" x14ac:dyDescent="0.25">
      <c r="A4335" s="69"/>
      <c r="B4335" s="50"/>
      <c r="C4335" s="372" t="s">
        <v>1404</v>
      </c>
      <c r="D4335" s="372"/>
      <c r="E4335" s="372"/>
      <c r="F4335" s="372"/>
      <c r="G4335" s="372"/>
      <c r="H4335" s="372"/>
      <c r="I4335" s="372"/>
      <c r="J4335" s="372"/>
      <c r="K4335" s="372"/>
      <c r="L4335" s="372"/>
      <c r="M4335" s="372"/>
      <c r="N4335" s="377"/>
      <c r="AF4335" s="39"/>
      <c r="AG4335" s="47"/>
      <c r="AH4335" s="47"/>
      <c r="AI4335" s="3" t="s">
        <v>1404</v>
      </c>
      <c r="AN4335" s="47"/>
      <c r="AO4335" s="47"/>
      <c r="AQ4335" s="47"/>
    </row>
    <row r="4336" spans="1:43" s="4" customFormat="1" ht="15" x14ac:dyDescent="0.25">
      <c r="A4336" s="65"/>
      <c r="B4336" s="66"/>
      <c r="C4336" s="374" t="s">
        <v>72</v>
      </c>
      <c r="D4336" s="374"/>
      <c r="E4336" s="374"/>
      <c r="F4336" s="42"/>
      <c r="G4336" s="43"/>
      <c r="H4336" s="43"/>
      <c r="I4336" s="43"/>
      <c r="J4336" s="45"/>
      <c r="K4336" s="43"/>
      <c r="L4336" s="105">
        <v>5036.7700000000004</v>
      </c>
      <c r="M4336" s="60"/>
      <c r="N4336" s="46"/>
      <c r="AF4336" s="39"/>
      <c r="AG4336" s="47"/>
      <c r="AH4336" s="47"/>
      <c r="AN4336" s="47" t="s">
        <v>72</v>
      </c>
      <c r="AO4336" s="47"/>
      <c r="AQ4336" s="47"/>
    </row>
    <row r="4337" spans="1:43" s="4" customFormat="1" ht="45.75" x14ac:dyDescent="0.25">
      <c r="A4337" s="40" t="s">
        <v>1405</v>
      </c>
      <c r="B4337" s="41" t="s">
        <v>714</v>
      </c>
      <c r="C4337" s="374" t="s">
        <v>727</v>
      </c>
      <c r="D4337" s="374"/>
      <c r="E4337" s="374"/>
      <c r="F4337" s="42" t="s">
        <v>716</v>
      </c>
      <c r="G4337" s="43">
        <v>0.04</v>
      </c>
      <c r="H4337" s="44">
        <v>1</v>
      </c>
      <c r="I4337" s="68">
        <v>0.04</v>
      </c>
      <c r="J4337" s="45"/>
      <c r="K4337" s="43"/>
      <c r="L4337" s="45"/>
      <c r="M4337" s="43"/>
      <c r="N4337" s="46"/>
      <c r="AF4337" s="39"/>
      <c r="AG4337" s="47"/>
      <c r="AH4337" s="47" t="s">
        <v>727</v>
      </c>
      <c r="AN4337" s="47"/>
      <c r="AO4337" s="47"/>
      <c r="AQ4337" s="47"/>
    </row>
    <row r="4338" spans="1:43" s="4" customFormat="1" ht="15" x14ac:dyDescent="0.25">
      <c r="A4338" s="69"/>
      <c r="B4338" s="50"/>
      <c r="C4338" s="372" t="s">
        <v>1402</v>
      </c>
      <c r="D4338" s="372"/>
      <c r="E4338" s="372"/>
      <c r="F4338" s="372"/>
      <c r="G4338" s="372"/>
      <c r="H4338" s="372"/>
      <c r="I4338" s="372"/>
      <c r="J4338" s="372"/>
      <c r="K4338" s="372"/>
      <c r="L4338" s="372"/>
      <c r="M4338" s="372"/>
      <c r="N4338" s="377"/>
      <c r="AF4338" s="39"/>
      <c r="AG4338" s="47"/>
      <c r="AH4338" s="47"/>
      <c r="AI4338" s="3" t="s">
        <v>1402</v>
      </c>
      <c r="AN4338" s="47"/>
      <c r="AO4338" s="47"/>
      <c r="AQ4338" s="47"/>
    </row>
    <row r="4339" spans="1:43" s="4" customFormat="1" ht="22.5" x14ac:dyDescent="0.25">
      <c r="A4339" s="103"/>
      <c r="B4339" s="49" t="s">
        <v>217</v>
      </c>
      <c r="C4339" s="368" t="s">
        <v>218</v>
      </c>
      <c r="D4339" s="368"/>
      <c r="E4339" s="368"/>
      <c r="F4339" s="368"/>
      <c r="G4339" s="368"/>
      <c r="H4339" s="368"/>
      <c r="I4339" s="368"/>
      <c r="J4339" s="368"/>
      <c r="K4339" s="368"/>
      <c r="L4339" s="368"/>
      <c r="M4339" s="368"/>
      <c r="N4339" s="376"/>
      <c r="AF4339" s="39"/>
      <c r="AG4339" s="47"/>
      <c r="AH4339" s="47"/>
      <c r="AJ4339" s="3" t="s">
        <v>218</v>
      </c>
      <c r="AN4339" s="47"/>
      <c r="AO4339" s="47"/>
      <c r="AQ4339" s="47"/>
    </row>
    <row r="4340" spans="1:43" s="4" customFormat="1" ht="15" x14ac:dyDescent="0.25">
      <c r="A4340" s="48"/>
      <c r="B4340" s="49" t="s">
        <v>58</v>
      </c>
      <c r="C4340" s="372" t="s">
        <v>62</v>
      </c>
      <c r="D4340" s="372"/>
      <c r="E4340" s="372"/>
      <c r="F4340" s="51"/>
      <c r="G4340" s="52"/>
      <c r="H4340" s="52"/>
      <c r="I4340" s="52"/>
      <c r="J4340" s="107">
        <v>2090.62</v>
      </c>
      <c r="K4340" s="54">
        <v>1.1499999999999999</v>
      </c>
      <c r="L4340" s="53">
        <v>96.17</v>
      </c>
      <c r="M4340" s="54">
        <v>34.96</v>
      </c>
      <c r="N4340" s="55">
        <v>3362.1</v>
      </c>
      <c r="AF4340" s="39"/>
      <c r="AG4340" s="47"/>
      <c r="AH4340" s="47"/>
      <c r="AK4340" s="3" t="s">
        <v>62</v>
      </c>
      <c r="AN4340" s="47"/>
      <c r="AO4340" s="47"/>
      <c r="AQ4340" s="47"/>
    </row>
    <row r="4341" spans="1:43" s="4" customFormat="1" ht="15" x14ac:dyDescent="0.25">
      <c r="A4341" s="48"/>
      <c r="B4341" s="49" t="s">
        <v>73</v>
      </c>
      <c r="C4341" s="372" t="s">
        <v>175</v>
      </c>
      <c r="D4341" s="372"/>
      <c r="E4341" s="372"/>
      <c r="F4341" s="51"/>
      <c r="G4341" s="52"/>
      <c r="H4341" s="52"/>
      <c r="I4341" s="52"/>
      <c r="J4341" s="107">
        <v>3282.3</v>
      </c>
      <c r="K4341" s="54">
        <v>1.1499999999999999</v>
      </c>
      <c r="L4341" s="53">
        <v>150.99</v>
      </c>
      <c r="M4341" s="52"/>
      <c r="N4341" s="58"/>
      <c r="AF4341" s="39"/>
      <c r="AG4341" s="47"/>
      <c r="AH4341" s="47"/>
      <c r="AK4341" s="3" t="s">
        <v>175</v>
      </c>
      <c r="AN4341" s="47"/>
      <c r="AO4341" s="47"/>
      <c r="AQ4341" s="47"/>
    </row>
    <row r="4342" spans="1:43" s="4" customFormat="1" ht="15" x14ac:dyDescent="0.25">
      <c r="A4342" s="48"/>
      <c r="B4342" s="49" t="s">
        <v>78</v>
      </c>
      <c r="C4342" s="372" t="s">
        <v>176</v>
      </c>
      <c r="D4342" s="372"/>
      <c r="E4342" s="372"/>
      <c r="F4342" s="51"/>
      <c r="G4342" s="52"/>
      <c r="H4342" s="52"/>
      <c r="I4342" s="52"/>
      <c r="J4342" s="53">
        <v>411.71</v>
      </c>
      <c r="K4342" s="54">
        <v>1.1499999999999999</v>
      </c>
      <c r="L4342" s="53">
        <v>18.940000000000001</v>
      </c>
      <c r="M4342" s="54">
        <v>34.96</v>
      </c>
      <c r="N4342" s="64">
        <v>662.14</v>
      </c>
      <c r="AF4342" s="39"/>
      <c r="AG4342" s="47"/>
      <c r="AH4342" s="47"/>
      <c r="AK4342" s="3" t="s">
        <v>176</v>
      </c>
      <c r="AN4342" s="47"/>
      <c r="AO4342" s="47"/>
      <c r="AQ4342" s="47"/>
    </row>
    <row r="4343" spans="1:43" s="4" customFormat="1" ht="15" x14ac:dyDescent="0.25">
      <c r="A4343" s="48"/>
      <c r="B4343" s="49" t="s">
        <v>122</v>
      </c>
      <c r="C4343" s="372" t="s">
        <v>177</v>
      </c>
      <c r="D4343" s="372"/>
      <c r="E4343" s="372"/>
      <c r="F4343" s="51"/>
      <c r="G4343" s="52"/>
      <c r="H4343" s="52"/>
      <c r="I4343" s="52"/>
      <c r="J4343" s="53">
        <v>26.46</v>
      </c>
      <c r="K4343" s="52"/>
      <c r="L4343" s="53">
        <v>1.06</v>
      </c>
      <c r="M4343" s="52"/>
      <c r="N4343" s="58"/>
      <c r="AF4343" s="39"/>
      <c r="AG4343" s="47"/>
      <c r="AH4343" s="47"/>
      <c r="AK4343" s="3" t="s">
        <v>177</v>
      </c>
      <c r="AN4343" s="47"/>
      <c r="AO4343" s="47"/>
      <c r="AQ4343" s="47"/>
    </row>
    <row r="4344" spans="1:43" s="4" customFormat="1" ht="15" x14ac:dyDescent="0.25">
      <c r="A4344" s="56"/>
      <c r="B4344" s="49"/>
      <c r="C4344" s="372" t="s">
        <v>63</v>
      </c>
      <c r="D4344" s="372"/>
      <c r="E4344" s="372"/>
      <c r="F4344" s="51" t="s">
        <v>64</v>
      </c>
      <c r="G4344" s="54">
        <v>225.04</v>
      </c>
      <c r="H4344" s="54">
        <v>1.1499999999999999</v>
      </c>
      <c r="I4344" s="114">
        <v>10.351839999999999</v>
      </c>
      <c r="J4344" s="57"/>
      <c r="K4344" s="52"/>
      <c r="L4344" s="57"/>
      <c r="M4344" s="52"/>
      <c r="N4344" s="58"/>
      <c r="AF4344" s="39"/>
      <c r="AG4344" s="47"/>
      <c r="AH4344" s="47"/>
      <c r="AL4344" s="3" t="s">
        <v>63</v>
      </c>
      <c r="AN4344" s="47"/>
      <c r="AO4344" s="47"/>
      <c r="AQ4344" s="47"/>
    </row>
    <row r="4345" spans="1:43" s="4" customFormat="1" ht="15" x14ac:dyDescent="0.25">
      <c r="A4345" s="56"/>
      <c r="B4345" s="49"/>
      <c r="C4345" s="372" t="s">
        <v>178</v>
      </c>
      <c r="D4345" s="372"/>
      <c r="E4345" s="372"/>
      <c r="F4345" s="51" t="s">
        <v>64</v>
      </c>
      <c r="G4345" s="54">
        <v>30.76</v>
      </c>
      <c r="H4345" s="54">
        <v>1.1499999999999999</v>
      </c>
      <c r="I4345" s="114">
        <v>1.41496</v>
      </c>
      <c r="J4345" s="57"/>
      <c r="K4345" s="52"/>
      <c r="L4345" s="57"/>
      <c r="M4345" s="52"/>
      <c r="N4345" s="58"/>
      <c r="AF4345" s="39"/>
      <c r="AG4345" s="47"/>
      <c r="AH4345" s="47"/>
      <c r="AL4345" s="3" t="s">
        <v>178</v>
      </c>
      <c r="AN4345" s="47"/>
      <c r="AO4345" s="47"/>
      <c r="AQ4345" s="47"/>
    </row>
    <row r="4346" spans="1:43" s="4" customFormat="1" ht="15" x14ac:dyDescent="0.25">
      <c r="A4346" s="48"/>
      <c r="B4346" s="49"/>
      <c r="C4346" s="375" t="s">
        <v>65</v>
      </c>
      <c r="D4346" s="375"/>
      <c r="E4346" s="375"/>
      <c r="F4346" s="59"/>
      <c r="G4346" s="60"/>
      <c r="H4346" s="60"/>
      <c r="I4346" s="60"/>
      <c r="J4346" s="108">
        <v>5399.38</v>
      </c>
      <c r="K4346" s="60"/>
      <c r="L4346" s="61">
        <v>248.22</v>
      </c>
      <c r="M4346" s="60"/>
      <c r="N4346" s="62"/>
      <c r="AF4346" s="39"/>
      <c r="AG4346" s="47"/>
      <c r="AH4346" s="47"/>
      <c r="AM4346" s="3" t="s">
        <v>65</v>
      </c>
      <c r="AN4346" s="47"/>
      <c r="AO4346" s="47"/>
      <c r="AQ4346" s="47"/>
    </row>
    <row r="4347" spans="1:43" s="4" customFormat="1" ht="15" x14ac:dyDescent="0.25">
      <c r="A4347" s="56"/>
      <c r="B4347" s="49"/>
      <c r="C4347" s="372" t="s">
        <v>66</v>
      </c>
      <c r="D4347" s="372"/>
      <c r="E4347" s="372"/>
      <c r="F4347" s="51"/>
      <c r="G4347" s="52"/>
      <c r="H4347" s="52"/>
      <c r="I4347" s="52"/>
      <c r="J4347" s="57"/>
      <c r="K4347" s="52"/>
      <c r="L4347" s="53">
        <v>115.11</v>
      </c>
      <c r="M4347" s="52"/>
      <c r="N4347" s="55">
        <v>4024.24</v>
      </c>
      <c r="AF4347" s="39"/>
      <c r="AG4347" s="47"/>
      <c r="AH4347" s="47"/>
      <c r="AL4347" s="3" t="s">
        <v>66</v>
      </c>
      <c r="AN4347" s="47"/>
      <c r="AO4347" s="47"/>
      <c r="AQ4347" s="47"/>
    </row>
    <row r="4348" spans="1:43" s="4" customFormat="1" ht="23.25" x14ac:dyDescent="0.25">
      <c r="A4348" s="56"/>
      <c r="B4348" s="49" t="s">
        <v>718</v>
      </c>
      <c r="C4348" s="372" t="s">
        <v>719</v>
      </c>
      <c r="D4348" s="372"/>
      <c r="E4348" s="372"/>
      <c r="F4348" s="51" t="s">
        <v>69</v>
      </c>
      <c r="G4348" s="63">
        <v>117</v>
      </c>
      <c r="H4348" s="52"/>
      <c r="I4348" s="63">
        <v>117</v>
      </c>
      <c r="J4348" s="57"/>
      <c r="K4348" s="52"/>
      <c r="L4348" s="53">
        <v>134.68</v>
      </c>
      <c r="M4348" s="52"/>
      <c r="N4348" s="55">
        <v>4708.3599999999997</v>
      </c>
      <c r="AF4348" s="39"/>
      <c r="AG4348" s="47"/>
      <c r="AH4348" s="47"/>
      <c r="AL4348" s="3" t="s">
        <v>719</v>
      </c>
      <c r="AN4348" s="47"/>
      <c r="AO4348" s="47"/>
      <c r="AQ4348" s="47"/>
    </row>
    <row r="4349" spans="1:43" s="4" customFormat="1" ht="23.25" x14ac:dyDescent="0.25">
      <c r="A4349" s="56"/>
      <c r="B4349" s="49" t="s">
        <v>720</v>
      </c>
      <c r="C4349" s="372" t="s">
        <v>721</v>
      </c>
      <c r="D4349" s="372"/>
      <c r="E4349" s="372"/>
      <c r="F4349" s="51" t="s">
        <v>69</v>
      </c>
      <c r="G4349" s="63">
        <v>74</v>
      </c>
      <c r="H4349" s="52"/>
      <c r="I4349" s="63">
        <v>74</v>
      </c>
      <c r="J4349" s="57"/>
      <c r="K4349" s="52"/>
      <c r="L4349" s="53">
        <v>85.18</v>
      </c>
      <c r="M4349" s="52"/>
      <c r="N4349" s="55">
        <v>2977.94</v>
      </c>
      <c r="AF4349" s="39"/>
      <c r="AG4349" s="47"/>
      <c r="AH4349" s="47"/>
      <c r="AL4349" s="3" t="s">
        <v>721</v>
      </c>
      <c r="AN4349" s="47"/>
      <c r="AO4349" s="47"/>
      <c r="AQ4349" s="47"/>
    </row>
    <row r="4350" spans="1:43" s="4" customFormat="1" ht="15" x14ac:dyDescent="0.25">
      <c r="A4350" s="65"/>
      <c r="B4350" s="66"/>
      <c r="C4350" s="374" t="s">
        <v>72</v>
      </c>
      <c r="D4350" s="374"/>
      <c r="E4350" s="374"/>
      <c r="F4350" s="42"/>
      <c r="G4350" s="43"/>
      <c r="H4350" s="43"/>
      <c r="I4350" s="43"/>
      <c r="J4350" s="45"/>
      <c r="K4350" s="43"/>
      <c r="L4350" s="67">
        <v>468.08</v>
      </c>
      <c r="M4350" s="60"/>
      <c r="N4350" s="46"/>
      <c r="AF4350" s="39"/>
      <c r="AG4350" s="47"/>
      <c r="AH4350" s="47"/>
      <c r="AN4350" s="47" t="s">
        <v>72</v>
      </c>
      <c r="AO4350" s="47"/>
      <c r="AQ4350" s="47"/>
    </row>
    <row r="4351" spans="1:43" s="4" customFormat="1" ht="45.75" x14ac:dyDescent="0.25">
      <c r="A4351" s="40" t="s">
        <v>1406</v>
      </c>
      <c r="B4351" s="41" t="s">
        <v>723</v>
      </c>
      <c r="C4351" s="374" t="s">
        <v>724</v>
      </c>
      <c r="D4351" s="374"/>
      <c r="E4351" s="374"/>
      <c r="F4351" s="42" t="s">
        <v>231</v>
      </c>
      <c r="G4351" s="43">
        <v>40.32</v>
      </c>
      <c r="H4351" s="44">
        <v>1</v>
      </c>
      <c r="I4351" s="68">
        <v>40.32</v>
      </c>
      <c r="J4351" s="67">
        <v>124.92</v>
      </c>
      <c r="K4351" s="43"/>
      <c r="L4351" s="105">
        <v>5036.7700000000004</v>
      </c>
      <c r="M4351" s="43"/>
      <c r="N4351" s="46"/>
      <c r="AF4351" s="39"/>
      <c r="AG4351" s="47"/>
      <c r="AH4351" s="47" t="s">
        <v>724</v>
      </c>
      <c r="AN4351" s="47"/>
      <c r="AO4351" s="47"/>
      <c r="AQ4351" s="47"/>
    </row>
    <row r="4352" spans="1:43" s="4" customFormat="1" ht="15" x14ac:dyDescent="0.25">
      <c r="A4352" s="69"/>
      <c r="B4352" s="50"/>
      <c r="C4352" s="372" t="s">
        <v>1404</v>
      </c>
      <c r="D4352" s="372"/>
      <c r="E4352" s="372"/>
      <c r="F4352" s="372"/>
      <c r="G4352" s="372"/>
      <c r="H4352" s="372"/>
      <c r="I4352" s="372"/>
      <c r="J4352" s="372"/>
      <c r="K4352" s="372"/>
      <c r="L4352" s="372"/>
      <c r="M4352" s="372"/>
      <c r="N4352" s="377"/>
      <c r="AF4352" s="39"/>
      <c r="AG4352" s="47"/>
      <c r="AH4352" s="47"/>
      <c r="AI4352" s="3" t="s">
        <v>1404</v>
      </c>
      <c r="AN4352" s="47"/>
      <c r="AO4352" s="47"/>
      <c r="AQ4352" s="47"/>
    </row>
    <row r="4353" spans="1:43" s="4" customFormat="1" ht="15" x14ac:dyDescent="0.25">
      <c r="A4353" s="65"/>
      <c r="B4353" s="66"/>
      <c r="C4353" s="374" t="s">
        <v>72</v>
      </c>
      <c r="D4353" s="374"/>
      <c r="E4353" s="374"/>
      <c r="F4353" s="42"/>
      <c r="G4353" s="43"/>
      <c r="H4353" s="43"/>
      <c r="I4353" s="43"/>
      <c r="J4353" s="45"/>
      <c r="K4353" s="43"/>
      <c r="L4353" s="105">
        <v>5036.7700000000004</v>
      </c>
      <c r="M4353" s="60"/>
      <c r="N4353" s="46"/>
      <c r="AF4353" s="39"/>
      <c r="AG4353" s="47"/>
      <c r="AH4353" s="47"/>
      <c r="AN4353" s="47" t="s">
        <v>72</v>
      </c>
      <c r="AO4353" s="47"/>
      <c r="AQ4353" s="47"/>
    </row>
    <row r="4354" spans="1:43" s="4" customFormat="1" ht="56.25" x14ac:dyDescent="0.25">
      <c r="A4354" s="40" t="s">
        <v>1407</v>
      </c>
      <c r="B4354" s="41" t="s">
        <v>730</v>
      </c>
      <c r="C4354" s="374" t="s">
        <v>731</v>
      </c>
      <c r="D4354" s="374"/>
      <c r="E4354" s="374"/>
      <c r="F4354" s="42" t="s">
        <v>732</v>
      </c>
      <c r="G4354" s="43">
        <v>0.4</v>
      </c>
      <c r="H4354" s="44">
        <v>1</v>
      </c>
      <c r="I4354" s="120">
        <v>0.4</v>
      </c>
      <c r="J4354" s="45"/>
      <c r="K4354" s="43"/>
      <c r="L4354" s="45"/>
      <c r="M4354" s="43"/>
      <c r="N4354" s="46"/>
      <c r="AF4354" s="39"/>
      <c r="AG4354" s="47"/>
      <c r="AH4354" s="47" t="s">
        <v>731</v>
      </c>
      <c r="AN4354" s="47"/>
      <c r="AO4354" s="47"/>
      <c r="AQ4354" s="47"/>
    </row>
    <row r="4355" spans="1:43" s="4" customFormat="1" ht="15" x14ac:dyDescent="0.25">
      <c r="A4355" s="69"/>
      <c r="B4355" s="50"/>
      <c r="C4355" s="372" t="s">
        <v>1012</v>
      </c>
      <c r="D4355" s="372"/>
      <c r="E4355" s="372"/>
      <c r="F4355" s="372"/>
      <c r="G4355" s="372"/>
      <c r="H4355" s="372"/>
      <c r="I4355" s="372"/>
      <c r="J4355" s="372"/>
      <c r="K4355" s="372"/>
      <c r="L4355" s="372"/>
      <c r="M4355" s="372"/>
      <c r="N4355" s="377"/>
      <c r="AF4355" s="39"/>
      <c r="AG4355" s="47"/>
      <c r="AH4355" s="47"/>
      <c r="AI4355" s="3" t="s">
        <v>1012</v>
      </c>
      <c r="AN4355" s="47"/>
      <c r="AO4355" s="47"/>
      <c r="AQ4355" s="47"/>
    </row>
    <row r="4356" spans="1:43" s="4" customFormat="1" ht="22.5" x14ac:dyDescent="0.25">
      <c r="A4356" s="103"/>
      <c r="B4356" s="49" t="s">
        <v>217</v>
      </c>
      <c r="C4356" s="368" t="s">
        <v>218</v>
      </c>
      <c r="D4356" s="368"/>
      <c r="E4356" s="368"/>
      <c r="F4356" s="368"/>
      <c r="G4356" s="368"/>
      <c r="H4356" s="368"/>
      <c r="I4356" s="368"/>
      <c r="J4356" s="368"/>
      <c r="K4356" s="368"/>
      <c r="L4356" s="368"/>
      <c r="M4356" s="368"/>
      <c r="N4356" s="376"/>
      <c r="AF4356" s="39"/>
      <c r="AG4356" s="47"/>
      <c r="AH4356" s="47"/>
      <c r="AJ4356" s="3" t="s">
        <v>218</v>
      </c>
      <c r="AN4356" s="47"/>
      <c r="AO4356" s="47"/>
      <c r="AQ4356" s="47"/>
    </row>
    <row r="4357" spans="1:43" s="4" customFormat="1" ht="15" x14ac:dyDescent="0.25">
      <c r="A4357" s="48"/>
      <c r="B4357" s="49" t="s">
        <v>58</v>
      </c>
      <c r="C4357" s="372" t="s">
        <v>62</v>
      </c>
      <c r="D4357" s="372"/>
      <c r="E4357" s="372"/>
      <c r="F4357" s="51"/>
      <c r="G4357" s="52"/>
      <c r="H4357" s="52"/>
      <c r="I4357" s="52"/>
      <c r="J4357" s="53">
        <v>689.47</v>
      </c>
      <c r="K4357" s="54">
        <v>1.1499999999999999</v>
      </c>
      <c r="L4357" s="53">
        <v>317.16000000000003</v>
      </c>
      <c r="M4357" s="54">
        <v>34.96</v>
      </c>
      <c r="N4357" s="55">
        <v>11087.91</v>
      </c>
      <c r="AF4357" s="39"/>
      <c r="AG4357" s="47"/>
      <c r="AH4357" s="47"/>
      <c r="AK4357" s="3" t="s">
        <v>62</v>
      </c>
      <c r="AN4357" s="47"/>
      <c r="AO4357" s="47"/>
      <c r="AQ4357" s="47"/>
    </row>
    <row r="4358" spans="1:43" s="4" customFormat="1" ht="15" x14ac:dyDescent="0.25">
      <c r="A4358" s="48"/>
      <c r="B4358" s="49" t="s">
        <v>73</v>
      </c>
      <c r="C4358" s="372" t="s">
        <v>175</v>
      </c>
      <c r="D4358" s="372"/>
      <c r="E4358" s="372"/>
      <c r="F4358" s="51"/>
      <c r="G4358" s="52"/>
      <c r="H4358" s="52"/>
      <c r="I4358" s="52"/>
      <c r="J4358" s="53">
        <v>72.67</v>
      </c>
      <c r="K4358" s="54">
        <v>1.1499999999999999</v>
      </c>
      <c r="L4358" s="53">
        <v>33.43</v>
      </c>
      <c r="M4358" s="52"/>
      <c r="N4358" s="58"/>
      <c r="AF4358" s="39"/>
      <c r="AG4358" s="47"/>
      <c r="AH4358" s="47"/>
      <c r="AK4358" s="3" t="s">
        <v>175</v>
      </c>
      <c r="AN4358" s="47"/>
      <c r="AO4358" s="47"/>
      <c r="AQ4358" s="47"/>
    </row>
    <row r="4359" spans="1:43" s="4" customFormat="1" ht="15" x14ac:dyDescent="0.25">
      <c r="A4359" s="48"/>
      <c r="B4359" s="49" t="s">
        <v>78</v>
      </c>
      <c r="C4359" s="372" t="s">
        <v>176</v>
      </c>
      <c r="D4359" s="372"/>
      <c r="E4359" s="372"/>
      <c r="F4359" s="51"/>
      <c r="G4359" s="52"/>
      <c r="H4359" s="52"/>
      <c r="I4359" s="52"/>
      <c r="J4359" s="53">
        <v>0.41</v>
      </c>
      <c r="K4359" s="54">
        <v>1.1499999999999999</v>
      </c>
      <c r="L4359" s="53">
        <v>0.19</v>
      </c>
      <c r="M4359" s="54">
        <v>34.96</v>
      </c>
      <c r="N4359" s="64">
        <v>6.64</v>
      </c>
      <c r="AF4359" s="39"/>
      <c r="AG4359" s="47"/>
      <c r="AH4359" s="47"/>
      <c r="AK4359" s="3" t="s">
        <v>176</v>
      </c>
      <c r="AN4359" s="47"/>
      <c r="AO4359" s="47"/>
      <c r="AQ4359" s="47"/>
    </row>
    <row r="4360" spans="1:43" s="4" customFormat="1" ht="15" x14ac:dyDescent="0.25">
      <c r="A4360" s="48"/>
      <c r="B4360" s="49" t="s">
        <v>122</v>
      </c>
      <c r="C4360" s="372" t="s">
        <v>177</v>
      </c>
      <c r="D4360" s="372"/>
      <c r="E4360" s="372"/>
      <c r="F4360" s="51"/>
      <c r="G4360" s="52"/>
      <c r="H4360" s="52"/>
      <c r="I4360" s="52"/>
      <c r="J4360" s="53">
        <v>484.59</v>
      </c>
      <c r="K4360" s="52"/>
      <c r="L4360" s="53">
        <v>193.84</v>
      </c>
      <c r="M4360" s="52"/>
      <c r="N4360" s="58"/>
      <c r="AF4360" s="39"/>
      <c r="AG4360" s="47"/>
      <c r="AH4360" s="47"/>
      <c r="AK4360" s="3" t="s">
        <v>177</v>
      </c>
      <c r="AN4360" s="47"/>
      <c r="AO4360" s="47"/>
      <c r="AQ4360" s="47"/>
    </row>
    <row r="4361" spans="1:43" s="4" customFormat="1" ht="15" x14ac:dyDescent="0.25">
      <c r="A4361" s="56"/>
      <c r="B4361" s="49"/>
      <c r="C4361" s="372" t="s">
        <v>63</v>
      </c>
      <c r="D4361" s="372"/>
      <c r="E4361" s="372"/>
      <c r="F4361" s="51" t="s">
        <v>64</v>
      </c>
      <c r="G4361" s="54">
        <v>71.67</v>
      </c>
      <c r="H4361" s="54">
        <v>1.1499999999999999</v>
      </c>
      <c r="I4361" s="70">
        <v>32.968200000000003</v>
      </c>
      <c r="J4361" s="57"/>
      <c r="K4361" s="52"/>
      <c r="L4361" s="57"/>
      <c r="M4361" s="52"/>
      <c r="N4361" s="58"/>
      <c r="AF4361" s="39"/>
      <c r="AG4361" s="47"/>
      <c r="AH4361" s="47"/>
      <c r="AL4361" s="3" t="s">
        <v>63</v>
      </c>
      <c r="AN4361" s="47"/>
      <c r="AO4361" s="47"/>
      <c r="AQ4361" s="47"/>
    </row>
    <row r="4362" spans="1:43" s="4" customFormat="1" ht="15" x14ac:dyDescent="0.25">
      <c r="A4362" s="56"/>
      <c r="B4362" s="49"/>
      <c r="C4362" s="372" t="s">
        <v>178</v>
      </c>
      <c r="D4362" s="372"/>
      <c r="E4362" s="372"/>
      <c r="F4362" s="51" t="s">
        <v>64</v>
      </c>
      <c r="G4362" s="54">
        <v>0.03</v>
      </c>
      <c r="H4362" s="54">
        <v>1.1499999999999999</v>
      </c>
      <c r="I4362" s="70">
        <v>1.38E-2</v>
      </c>
      <c r="J4362" s="57"/>
      <c r="K4362" s="52"/>
      <c r="L4362" s="57"/>
      <c r="M4362" s="52"/>
      <c r="N4362" s="58"/>
      <c r="AF4362" s="39"/>
      <c r="AG4362" s="47"/>
      <c r="AH4362" s="47"/>
      <c r="AL4362" s="3" t="s">
        <v>178</v>
      </c>
      <c r="AN4362" s="47"/>
      <c r="AO4362" s="47"/>
      <c r="AQ4362" s="47"/>
    </row>
    <row r="4363" spans="1:43" s="4" customFormat="1" ht="15" x14ac:dyDescent="0.25">
      <c r="A4363" s="48"/>
      <c r="B4363" s="49"/>
      <c r="C4363" s="375" t="s">
        <v>65</v>
      </c>
      <c r="D4363" s="375"/>
      <c r="E4363" s="375"/>
      <c r="F4363" s="59"/>
      <c r="G4363" s="60"/>
      <c r="H4363" s="60"/>
      <c r="I4363" s="60"/>
      <c r="J4363" s="108">
        <v>1246.73</v>
      </c>
      <c r="K4363" s="60"/>
      <c r="L4363" s="61">
        <v>544.42999999999995</v>
      </c>
      <c r="M4363" s="60"/>
      <c r="N4363" s="62"/>
      <c r="AF4363" s="39"/>
      <c r="AG4363" s="47"/>
      <c r="AH4363" s="47"/>
      <c r="AM4363" s="3" t="s">
        <v>65</v>
      </c>
      <c r="AN4363" s="47"/>
      <c r="AO4363" s="47"/>
      <c r="AQ4363" s="47"/>
    </row>
    <row r="4364" spans="1:43" s="4" customFormat="1" ht="15" x14ac:dyDescent="0.25">
      <c r="A4364" s="56"/>
      <c r="B4364" s="49"/>
      <c r="C4364" s="372" t="s">
        <v>66</v>
      </c>
      <c r="D4364" s="372"/>
      <c r="E4364" s="372"/>
      <c r="F4364" s="51"/>
      <c r="G4364" s="52"/>
      <c r="H4364" s="52"/>
      <c r="I4364" s="52"/>
      <c r="J4364" s="57"/>
      <c r="K4364" s="52"/>
      <c r="L4364" s="53">
        <v>317.35000000000002</v>
      </c>
      <c r="M4364" s="52"/>
      <c r="N4364" s="55">
        <v>11094.55</v>
      </c>
      <c r="AF4364" s="39"/>
      <c r="AG4364" s="47"/>
      <c r="AH4364" s="47"/>
      <c r="AL4364" s="3" t="s">
        <v>66</v>
      </c>
      <c r="AN4364" s="47"/>
      <c r="AO4364" s="47"/>
      <c r="AQ4364" s="47"/>
    </row>
    <row r="4365" spans="1:43" s="4" customFormat="1" ht="23.25" x14ac:dyDescent="0.25">
      <c r="A4365" s="56"/>
      <c r="B4365" s="49" t="s">
        <v>718</v>
      </c>
      <c r="C4365" s="372" t="s">
        <v>719</v>
      </c>
      <c r="D4365" s="372"/>
      <c r="E4365" s="372"/>
      <c r="F4365" s="51" t="s">
        <v>69</v>
      </c>
      <c r="G4365" s="63">
        <v>117</v>
      </c>
      <c r="H4365" s="52"/>
      <c r="I4365" s="63">
        <v>117</v>
      </c>
      <c r="J4365" s="57"/>
      <c r="K4365" s="52"/>
      <c r="L4365" s="53">
        <v>371.3</v>
      </c>
      <c r="M4365" s="52"/>
      <c r="N4365" s="55">
        <v>12980.62</v>
      </c>
      <c r="AF4365" s="39"/>
      <c r="AG4365" s="47"/>
      <c r="AH4365" s="47"/>
      <c r="AL4365" s="3" t="s">
        <v>719</v>
      </c>
      <c r="AN4365" s="47"/>
      <c r="AO4365" s="47"/>
      <c r="AQ4365" s="47"/>
    </row>
    <row r="4366" spans="1:43" s="4" customFormat="1" ht="23.25" x14ac:dyDescent="0.25">
      <c r="A4366" s="56"/>
      <c r="B4366" s="49" t="s">
        <v>720</v>
      </c>
      <c r="C4366" s="372" t="s">
        <v>721</v>
      </c>
      <c r="D4366" s="372"/>
      <c r="E4366" s="372"/>
      <c r="F4366" s="51" t="s">
        <v>69</v>
      </c>
      <c r="G4366" s="63">
        <v>74</v>
      </c>
      <c r="H4366" s="52"/>
      <c r="I4366" s="63">
        <v>74</v>
      </c>
      <c r="J4366" s="57"/>
      <c r="K4366" s="52"/>
      <c r="L4366" s="53">
        <v>234.84</v>
      </c>
      <c r="M4366" s="52"/>
      <c r="N4366" s="55">
        <v>8209.9699999999993</v>
      </c>
      <c r="AF4366" s="39"/>
      <c r="AG4366" s="47"/>
      <c r="AH4366" s="47"/>
      <c r="AL4366" s="3" t="s">
        <v>721</v>
      </c>
      <c r="AN4366" s="47"/>
      <c r="AO4366" s="47"/>
      <c r="AQ4366" s="47"/>
    </row>
    <row r="4367" spans="1:43" s="4" customFormat="1" ht="15" x14ac:dyDescent="0.25">
      <c r="A4367" s="65"/>
      <c r="B4367" s="66"/>
      <c r="C4367" s="374" t="s">
        <v>72</v>
      </c>
      <c r="D4367" s="374"/>
      <c r="E4367" s="374"/>
      <c r="F4367" s="42"/>
      <c r="G4367" s="43"/>
      <c r="H4367" s="43"/>
      <c r="I4367" s="43"/>
      <c r="J4367" s="45"/>
      <c r="K4367" s="43"/>
      <c r="L4367" s="105">
        <v>1150.57</v>
      </c>
      <c r="M4367" s="60"/>
      <c r="N4367" s="46"/>
      <c r="AF4367" s="39"/>
      <c r="AG4367" s="47"/>
      <c r="AH4367" s="47"/>
      <c r="AN4367" s="47" t="s">
        <v>72</v>
      </c>
      <c r="AO4367" s="47"/>
      <c r="AQ4367" s="47"/>
    </row>
    <row r="4368" spans="1:43" s="4" customFormat="1" ht="57" x14ac:dyDescent="0.25">
      <c r="A4368" s="40" t="s">
        <v>1408</v>
      </c>
      <c r="B4368" s="41" t="s">
        <v>852</v>
      </c>
      <c r="C4368" s="374" t="s">
        <v>1305</v>
      </c>
      <c r="D4368" s="374"/>
      <c r="E4368" s="374"/>
      <c r="F4368" s="42" t="s">
        <v>215</v>
      </c>
      <c r="G4368" s="43">
        <v>0.43</v>
      </c>
      <c r="H4368" s="44">
        <v>1</v>
      </c>
      <c r="I4368" s="68">
        <v>0.43</v>
      </c>
      <c r="J4368" s="45"/>
      <c r="K4368" s="43"/>
      <c r="L4368" s="45"/>
      <c r="M4368" s="43"/>
      <c r="N4368" s="46"/>
      <c r="AF4368" s="39"/>
      <c r="AG4368" s="47"/>
      <c r="AH4368" s="47" t="s">
        <v>1305</v>
      </c>
      <c r="AN4368" s="47"/>
      <c r="AO4368" s="47"/>
      <c r="AQ4368" s="47"/>
    </row>
    <row r="4369" spans="1:43" s="4" customFormat="1" ht="15" x14ac:dyDescent="0.25">
      <c r="A4369" s="69"/>
      <c r="B4369" s="50"/>
      <c r="C4369" s="372" t="s">
        <v>1409</v>
      </c>
      <c r="D4369" s="372"/>
      <c r="E4369" s="372"/>
      <c r="F4369" s="372"/>
      <c r="G4369" s="372"/>
      <c r="H4369" s="372"/>
      <c r="I4369" s="372"/>
      <c r="J4369" s="372"/>
      <c r="K4369" s="372"/>
      <c r="L4369" s="372"/>
      <c r="M4369" s="372"/>
      <c r="N4369" s="377"/>
      <c r="AF4369" s="39"/>
      <c r="AG4369" s="47"/>
      <c r="AH4369" s="47"/>
      <c r="AI4369" s="3" t="s">
        <v>1409</v>
      </c>
      <c r="AN4369" s="47"/>
      <c r="AO4369" s="47"/>
      <c r="AQ4369" s="47"/>
    </row>
    <row r="4370" spans="1:43" s="4" customFormat="1" ht="15" x14ac:dyDescent="0.25">
      <c r="A4370" s="103"/>
      <c r="B4370" s="49" t="s">
        <v>737</v>
      </c>
      <c r="C4370" s="368" t="s">
        <v>738</v>
      </c>
      <c r="D4370" s="368"/>
      <c r="E4370" s="368"/>
      <c r="F4370" s="368"/>
      <c r="G4370" s="368"/>
      <c r="H4370" s="368"/>
      <c r="I4370" s="368"/>
      <c r="J4370" s="368"/>
      <c r="K4370" s="368"/>
      <c r="L4370" s="368"/>
      <c r="M4370" s="368"/>
      <c r="N4370" s="376"/>
      <c r="AF4370" s="39"/>
      <c r="AG4370" s="47"/>
      <c r="AH4370" s="47"/>
      <c r="AJ4370" s="3" t="s">
        <v>738</v>
      </c>
      <c r="AN4370" s="47"/>
      <c r="AO4370" s="47"/>
      <c r="AQ4370" s="47"/>
    </row>
    <row r="4371" spans="1:43" s="4" customFormat="1" ht="22.5" x14ac:dyDescent="0.25">
      <c r="A4371" s="103"/>
      <c r="B4371" s="49" t="s">
        <v>217</v>
      </c>
      <c r="C4371" s="368" t="s">
        <v>218</v>
      </c>
      <c r="D4371" s="368"/>
      <c r="E4371" s="368"/>
      <c r="F4371" s="368"/>
      <c r="G4371" s="368"/>
      <c r="H4371" s="368"/>
      <c r="I4371" s="368"/>
      <c r="J4371" s="368"/>
      <c r="K4371" s="368"/>
      <c r="L4371" s="368"/>
      <c r="M4371" s="368"/>
      <c r="N4371" s="376"/>
      <c r="AF4371" s="39"/>
      <c r="AG4371" s="47"/>
      <c r="AH4371" s="47"/>
      <c r="AJ4371" s="3" t="s">
        <v>218</v>
      </c>
      <c r="AN4371" s="47"/>
      <c r="AO4371" s="47"/>
      <c r="AQ4371" s="47"/>
    </row>
    <row r="4372" spans="1:43" s="4" customFormat="1" ht="15" x14ac:dyDescent="0.25">
      <c r="A4372" s="48"/>
      <c r="B4372" s="49" t="s">
        <v>58</v>
      </c>
      <c r="C4372" s="372" t="s">
        <v>62</v>
      </c>
      <c r="D4372" s="372"/>
      <c r="E4372" s="372"/>
      <c r="F4372" s="51"/>
      <c r="G4372" s="52"/>
      <c r="H4372" s="52"/>
      <c r="I4372" s="52"/>
      <c r="J4372" s="53">
        <v>162.43</v>
      </c>
      <c r="K4372" s="70">
        <v>1.2075</v>
      </c>
      <c r="L4372" s="53">
        <v>84.34</v>
      </c>
      <c r="M4372" s="54">
        <v>34.96</v>
      </c>
      <c r="N4372" s="55">
        <v>2948.53</v>
      </c>
      <c r="AF4372" s="39"/>
      <c r="AG4372" s="47"/>
      <c r="AH4372" s="47"/>
      <c r="AK4372" s="3" t="s">
        <v>62</v>
      </c>
      <c r="AN4372" s="47"/>
      <c r="AO4372" s="47"/>
      <c r="AQ4372" s="47"/>
    </row>
    <row r="4373" spans="1:43" s="4" customFormat="1" ht="15" x14ac:dyDescent="0.25">
      <c r="A4373" s="48"/>
      <c r="B4373" s="49" t="s">
        <v>73</v>
      </c>
      <c r="C4373" s="372" t="s">
        <v>175</v>
      </c>
      <c r="D4373" s="372"/>
      <c r="E4373" s="372"/>
      <c r="F4373" s="51"/>
      <c r="G4373" s="52"/>
      <c r="H4373" s="52"/>
      <c r="I4373" s="52"/>
      <c r="J4373" s="53">
        <v>53.19</v>
      </c>
      <c r="K4373" s="54">
        <v>1.1499999999999999</v>
      </c>
      <c r="L4373" s="53">
        <v>26.3</v>
      </c>
      <c r="M4373" s="52"/>
      <c r="N4373" s="58"/>
      <c r="AF4373" s="39"/>
      <c r="AG4373" s="47"/>
      <c r="AH4373" s="47"/>
      <c r="AK4373" s="3" t="s">
        <v>175</v>
      </c>
      <c r="AN4373" s="47"/>
      <c r="AO4373" s="47"/>
      <c r="AQ4373" s="47"/>
    </row>
    <row r="4374" spans="1:43" s="4" customFormat="1" ht="15" x14ac:dyDescent="0.25">
      <c r="A4374" s="48"/>
      <c r="B4374" s="49" t="s">
        <v>78</v>
      </c>
      <c r="C4374" s="372" t="s">
        <v>176</v>
      </c>
      <c r="D4374" s="372"/>
      <c r="E4374" s="372"/>
      <c r="F4374" s="51"/>
      <c r="G4374" s="52"/>
      <c r="H4374" s="52"/>
      <c r="I4374" s="52"/>
      <c r="J4374" s="53">
        <v>5.0199999999999996</v>
      </c>
      <c r="K4374" s="54">
        <v>1.1499999999999999</v>
      </c>
      <c r="L4374" s="53">
        <v>2.48</v>
      </c>
      <c r="M4374" s="54">
        <v>34.96</v>
      </c>
      <c r="N4374" s="64">
        <v>86.7</v>
      </c>
      <c r="AF4374" s="39"/>
      <c r="AG4374" s="47"/>
      <c r="AH4374" s="47"/>
      <c r="AK4374" s="3" t="s">
        <v>176</v>
      </c>
      <c r="AN4374" s="47"/>
      <c r="AO4374" s="47"/>
      <c r="AQ4374" s="47"/>
    </row>
    <row r="4375" spans="1:43" s="4" customFormat="1" ht="15" x14ac:dyDescent="0.25">
      <c r="A4375" s="48"/>
      <c r="B4375" s="49" t="s">
        <v>122</v>
      </c>
      <c r="C4375" s="372" t="s">
        <v>177</v>
      </c>
      <c r="D4375" s="372"/>
      <c r="E4375" s="372"/>
      <c r="F4375" s="51"/>
      <c r="G4375" s="52"/>
      <c r="H4375" s="52"/>
      <c r="I4375" s="52"/>
      <c r="J4375" s="53">
        <v>35.299999999999997</v>
      </c>
      <c r="K4375" s="52"/>
      <c r="L4375" s="53">
        <v>15.18</v>
      </c>
      <c r="M4375" s="52"/>
      <c r="N4375" s="58"/>
      <c r="AF4375" s="39"/>
      <c r="AG4375" s="47"/>
      <c r="AH4375" s="47"/>
      <c r="AK4375" s="3" t="s">
        <v>177</v>
      </c>
      <c r="AN4375" s="47"/>
      <c r="AO4375" s="47"/>
      <c r="AQ4375" s="47"/>
    </row>
    <row r="4376" spans="1:43" s="4" customFormat="1" ht="15" x14ac:dyDescent="0.25">
      <c r="A4376" s="56"/>
      <c r="B4376" s="49"/>
      <c r="C4376" s="372" t="s">
        <v>63</v>
      </c>
      <c r="D4376" s="372"/>
      <c r="E4376" s="372"/>
      <c r="F4376" s="51" t="s">
        <v>64</v>
      </c>
      <c r="G4376" s="54">
        <v>17.28</v>
      </c>
      <c r="H4376" s="70">
        <v>1.2075</v>
      </c>
      <c r="I4376" s="117">
        <v>8.9722080000000002</v>
      </c>
      <c r="J4376" s="57"/>
      <c r="K4376" s="52"/>
      <c r="L4376" s="57"/>
      <c r="M4376" s="52"/>
      <c r="N4376" s="58"/>
      <c r="AF4376" s="39"/>
      <c r="AG4376" s="47"/>
      <c r="AH4376" s="47"/>
      <c r="AL4376" s="3" t="s">
        <v>63</v>
      </c>
      <c r="AN4376" s="47"/>
      <c r="AO4376" s="47"/>
      <c r="AQ4376" s="47"/>
    </row>
    <row r="4377" spans="1:43" s="4" customFormat="1" ht="15" x14ac:dyDescent="0.25">
      <c r="A4377" s="56"/>
      <c r="B4377" s="49"/>
      <c r="C4377" s="372" t="s">
        <v>178</v>
      </c>
      <c r="D4377" s="372"/>
      <c r="E4377" s="372"/>
      <c r="F4377" s="51" t="s">
        <v>64</v>
      </c>
      <c r="G4377" s="104">
        <v>0.4</v>
      </c>
      <c r="H4377" s="54">
        <v>1.1499999999999999</v>
      </c>
      <c r="I4377" s="70">
        <v>0.1978</v>
      </c>
      <c r="J4377" s="57"/>
      <c r="K4377" s="52"/>
      <c r="L4377" s="57"/>
      <c r="M4377" s="52"/>
      <c r="N4377" s="58"/>
      <c r="AF4377" s="39"/>
      <c r="AG4377" s="47"/>
      <c r="AH4377" s="47"/>
      <c r="AL4377" s="3" t="s">
        <v>178</v>
      </c>
      <c r="AN4377" s="47"/>
      <c r="AO4377" s="47"/>
      <c r="AQ4377" s="47"/>
    </row>
    <row r="4378" spans="1:43" s="4" customFormat="1" ht="15" x14ac:dyDescent="0.25">
      <c r="A4378" s="48"/>
      <c r="B4378" s="49"/>
      <c r="C4378" s="375" t="s">
        <v>65</v>
      </c>
      <c r="D4378" s="375"/>
      <c r="E4378" s="375"/>
      <c r="F4378" s="59"/>
      <c r="G4378" s="60"/>
      <c r="H4378" s="60"/>
      <c r="I4378" s="60"/>
      <c r="J4378" s="61">
        <v>250.92</v>
      </c>
      <c r="K4378" s="60"/>
      <c r="L4378" s="61">
        <v>125.82</v>
      </c>
      <c r="M4378" s="60"/>
      <c r="N4378" s="62"/>
      <c r="AF4378" s="39"/>
      <c r="AG4378" s="47"/>
      <c r="AH4378" s="47"/>
      <c r="AM4378" s="3" t="s">
        <v>65</v>
      </c>
      <c r="AN4378" s="47"/>
      <c r="AO4378" s="47"/>
      <c r="AQ4378" s="47"/>
    </row>
    <row r="4379" spans="1:43" s="4" customFormat="1" ht="15" x14ac:dyDescent="0.25">
      <c r="A4379" s="56"/>
      <c r="B4379" s="49"/>
      <c r="C4379" s="372" t="s">
        <v>66</v>
      </c>
      <c r="D4379" s="372"/>
      <c r="E4379" s="372"/>
      <c r="F4379" s="51"/>
      <c r="G4379" s="52"/>
      <c r="H4379" s="52"/>
      <c r="I4379" s="52"/>
      <c r="J4379" s="57"/>
      <c r="K4379" s="52"/>
      <c r="L4379" s="53">
        <v>86.82</v>
      </c>
      <c r="M4379" s="52"/>
      <c r="N4379" s="55">
        <v>3035.23</v>
      </c>
      <c r="AF4379" s="39"/>
      <c r="AG4379" s="47"/>
      <c r="AH4379" s="47"/>
      <c r="AL4379" s="3" t="s">
        <v>66</v>
      </c>
      <c r="AN4379" s="47"/>
      <c r="AO4379" s="47"/>
      <c r="AQ4379" s="47"/>
    </row>
    <row r="4380" spans="1:43" s="4" customFormat="1" ht="23.25" x14ac:dyDescent="0.25">
      <c r="A4380" s="56"/>
      <c r="B4380" s="49" t="s">
        <v>681</v>
      </c>
      <c r="C4380" s="372" t="s">
        <v>682</v>
      </c>
      <c r="D4380" s="372"/>
      <c r="E4380" s="372"/>
      <c r="F4380" s="51" t="s">
        <v>69</v>
      </c>
      <c r="G4380" s="63">
        <v>97</v>
      </c>
      <c r="H4380" s="52"/>
      <c r="I4380" s="63">
        <v>97</v>
      </c>
      <c r="J4380" s="57"/>
      <c r="K4380" s="52"/>
      <c r="L4380" s="53">
        <v>84.22</v>
      </c>
      <c r="M4380" s="52"/>
      <c r="N4380" s="55">
        <v>2944.17</v>
      </c>
      <c r="AF4380" s="39"/>
      <c r="AG4380" s="47"/>
      <c r="AH4380" s="47"/>
      <c r="AL4380" s="3" t="s">
        <v>682</v>
      </c>
      <c r="AN4380" s="47"/>
      <c r="AO4380" s="47"/>
      <c r="AQ4380" s="47"/>
    </row>
    <row r="4381" spans="1:43" s="4" customFormat="1" ht="23.25" x14ac:dyDescent="0.25">
      <c r="A4381" s="56"/>
      <c r="B4381" s="49" t="s">
        <v>683</v>
      </c>
      <c r="C4381" s="372" t="s">
        <v>684</v>
      </c>
      <c r="D4381" s="372"/>
      <c r="E4381" s="372"/>
      <c r="F4381" s="51" t="s">
        <v>69</v>
      </c>
      <c r="G4381" s="63">
        <v>51</v>
      </c>
      <c r="H4381" s="52"/>
      <c r="I4381" s="63">
        <v>51</v>
      </c>
      <c r="J4381" s="57"/>
      <c r="K4381" s="52"/>
      <c r="L4381" s="53">
        <v>44.28</v>
      </c>
      <c r="M4381" s="52"/>
      <c r="N4381" s="55">
        <v>1547.97</v>
      </c>
      <c r="AF4381" s="39"/>
      <c r="AG4381" s="47"/>
      <c r="AH4381" s="47"/>
      <c r="AL4381" s="3" t="s">
        <v>684</v>
      </c>
      <c r="AN4381" s="47"/>
      <c r="AO4381" s="47"/>
      <c r="AQ4381" s="47"/>
    </row>
    <row r="4382" spans="1:43" s="4" customFormat="1" ht="15" x14ac:dyDescent="0.25">
      <c r="A4382" s="65"/>
      <c r="B4382" s="66"/>
      <c r="C4382" s="374" t="s">
        <v>72</v>
      </c>
      <c r="D4382" s="374"/>
      <c r="E4382" s="374"/>
      <c r="F4382" s="42"/>
      <c r="G4382" s="43"/>
      <c r="H4382" s="43"/>
      <c r="I4382" s="43"/>
      <c r="J4382" s="45"/>
      <c r="K4382" s="43"/>
      <c r="L4382" s="67">
        <v>254.32</v>
      </c>
      <c r="M4382" s="60"/>
      <c r="N4382" s="46"/>
      <c r="AF4382" s="39"/>
      <c r="AG4382" s="47"/>
      <c r="AH4382" s="47"/>
      <c r="AN4382" s="47" t="s">
        <v>72</v>
      </c>
      <c r="AO4382" s="47"/>
      <c r="AQ4382" s="47"/>
    </row>
    <row r="4383" spans="1:43" s="4" customFormat="1" ht="57" x14ac:dyDescent="0.25">
      <c r="A4383" s="40" t="s">
        <v>1410</v>
      </c>
      <c r="B4383" s="41" t="s">
        <v>852</v>
      </c>
      <c r="C4383" s="374" t="s">
        <v>1307</v>
      </c>
      <c r="D4383" s="374"/>
      <c r="E4383" s="374"/>
      <c r="F4383" s="42" t="s">
        <v>215</v>
      </c>
      <c r="G4383" s="43">
        <v>0.21</v>
      </c>
      <c r="H4383" s="44">
        <v>1</v>
      </c>
      <c r="I4383" s="68">
        <v>0.21</v>
      </c>
      <c r="J4383" s="45"/>
      <c r="K4383" s="43"/>
      <c r="L4383" s="45"/>
      <c r="M4383" s="43"/>
      <c r="N4383" s="46"/>
      <c r="AF4383" s="39"/>
      <c r="AG4383" s="47"/>
      <c r="AH4383" s="47" t="s">
        <v>1307</v>
      </c>
      <c r="AN4383" s="47"/>
      <c r="AO4383" s="47"/>
      <c r="AQ4383" s="47"/>
    </row>
    <row r="4384" spans="1:43" s="4" customFormat="1" ht="15" x14ac:dyDescent="0.25">
      <c r="A4384" s="69"/>
      <c r="B4384" s="50"/>
      <c r="C4384" s="372" t="s">
        <v>1411</v>
      </c>
      <c r="D4384" s="372"/>
      <c r="E4384" s="372"/>
      <c r="F4384" s="372"/>
      <c r="G4384" s="372"/>
      <c r="H4384" s="372"/>
      <c r="I4384" s="372"/>
      <c r="J4384" s="372"/>
      <c r="K4384" s="372"/>
      <c r="L4384" s="372"/>
      <c r="M4384" s="372"/>
      <c r="N4384" s="377"/>
      <c r="AF4384" s="39"/>
      <c r="AG4384" s="47"/>
      <c r="AH4384" s="47"/>
      <c r="AI4384" s="3" t="s">
        <v>1411</v>
      </c>
      <c r="AN4384" s="47"/>
      <c r="AO4384" s="47"/>
      <c r="AQ4384" s="47"/>
    </row>
    <row r="4385" spans="1:43" s="4" customFormat="1" ht="22.5" x14ac:dyDescent="0.25">
      <c r="A4385" s="103"/>
      <c r="B4385" s="49" t="s">
        <v>217</v>
      </c>
      <c r="C4385" s="368" t="s">
        <v>218</v>
      </c>
      <c r="D4385" s="368"/>
      <c r="E4385" s="368"/>
      <c r="F4385" s="368"/>
      <c r="G4385" s="368"/>
      <c r="H4385" s="368"/>
      <c r="I4385" s="368"/>
      <c r="J4385" s="368"/>
      <c r="K4385" s="368"/>
      <c r="L4385" s="368"/>
      <c r="M4385" s="368"/>
      <c r="N4385" s="376"/>
      <c r="AF4385" s="39"/>
      <c r="AG4385" s="47"/>
      <c r="AH4385" s="47"/>
      <c r="AJ4385" s="3" t="s">
        <v>218</v>
      </c>
      <c r="AN4385" s="47"/>
      <c r="AO4385" s="47"/>
      <c r="AQ4385" s="47"/>
    </row>
    <row r="4386" spans="1:43" s="4" customFormat="1" ht="15" x14ac:dyDescent="0.25">
      <c r="A4386" s="48"/>
      <c r="B4386" s="49" t="s">
        <v>58</v>
      </c>
      <c r="C4386" s="372" t="s">
        <v>62</v>
      </c>
      <c r="D4386" s="372"/>
      <c r="E4386" s="372"/>
      <c r="F4386" s="51"/>
      <c r="G4386" s="52"/>
      <c r="H4386" s="52"/>
      <c r="I4386" s="52"/>
      <c r="J4386" s="53">
        <v>162.43</v>
      </c>
      <c r="K4386" s="54">
        <v>1.1499999999999999</v>
      </c>
      <c r="L4386" s="53">
        <v>39.229999999999997</v>
      </c>
      <c r="M4386" s="54">
        <v>34.96</v>
      </c>
      <c r="N4386" s="55">
        <v>1371.48</v>
      </c>
      <c r="AF4386" s="39"/>
      <c r="AG4386" s="47"/>
      <c r="AH4386" s="47"/>
      <c r="AK4386" s="3" t="s">
        <v>62</v>
      </c>
      <c r="AN4386" s="47"/>
      <c r="AO4386" s="47"/>
      <c r="AQ4386" s="47"/>
    </row>
    <row r="4387" spans="1:43" s="4" customFormat="1" ht="15" x14ac:dyDescent="0.25">
      <c r="A4387" s="48"/>
      <c r="B4387" s="49" t="s">
        <v>73</v>
      </c>
      <c r="C4387" s="372" t="s">
        <v>175</v>
      </c>
      <c r="D4387" s="372"/>
      <c r="E4387" s="372"/>
      <c r="F4387" s="51"/>
      <c r="G4387" s="52"/>
      <c r="H4387" s="52"/>
      <c r="I4387" s="52"/>
      <c r="J4387" s="53">
        <v>53.19</v>
      </c>
      <c r="K4387" s="54">
        <v>1.1499999999999999</v>
      </c>
      <c r="L4387" s="53">
        <v>12.85</v>
      </c>
      <c r="M4387" s="52"/>
      <c r="N4387" s="58"/>
      <c r="AF4387" s="39"/>
      <c r="AG4387" s="47"/>
      <c r="AH4387" s="47"/>
      <c r="AK4387" s="3" t="s">
        <v>175</v>
      </c>
      <c r="AN4387" s="47"/>
      <c r="AO4387" s="47"/>
      <c r="AQ4387" s="47"/>
    </row>
    <row r="4388" spans="1:43" s="4" customFormat="1" ht="15" x14ac:dyDescent="0.25">
      <c r="A4388" s="48"/>
      <c r="B4388" s="49" t="s">
        <v>78</v>
      </c>
      <c r="C4388" s="372" t="s">
        <v>176</v>
      </c>
      <c r="D4388" s="372"/>
      <c r="E4388" s="372"/>
      <c r="F4388" s="51"/>
      <c r="G4388" s="52"/>
      <c r="H4388" s="52"/>
      <c r="I4388" s="52"/>
      <c r="J4388" s="53">
        <v>5.0199999999999996</v>
      </c>
      <c r="K4388" s="54">
        <v>1.1499999999999999</v>
      </c>
      <c r="L4388" s="53">
        <v>1.21</v>
      </c>
      <c r="M4388" s="54">
        <v>34.96</v>
      </c>
      <c r="N4388" s="64">
        <v>42.3</v>
      </c>
      <c r="AF4388" s="39"/>
      <c r="AG4388" s="47"/>
      <c r="AH4388" s="47"/>
      <c r="AK4388" s="3" t="s">
        <v>176</v>
      </c>
      <c r="AN4388" s="47"/>
      <c r="AO4388" s="47"/>
      <c r="AQ4388" s="47"/>
    </row>
    <row r="4389" spans="1:43" s="4" customFormat="1" ht="15" x14ac:dyDescent="0.25">
      <c r="A4389" s="48"/>
      <c r="B4389" s="49" t="s">
        <v>122</v>
      </c>
      <c r="C4389" s="372" t="s">
        <v>177</v>
      </c>
      <c r="D4389" s="372"/>
      <c r="E4389" s="372"/>
      <c r="F4389" s="51"/>
      <c r="G4389" s="52"/>
      <c r="H4389" s="52"/>
      <c r="I4389" s="52"/>
      <c r="J4389" s="53">
        <v>35.299999999999997</v>
      </c>
      <c r="K4389" s="52"/>
      <c r="L4389" s="53">
        <v>7.41</v>
      </c>
      <c r="M4389" s="52"/>
      <c r="N4389" s="58"/>
      <c r="AF4389" s="39"/>
      <c r="AG4389" s="47"/>
      <c r="AH4389" s="47"/>
      <c r="AK4389" s="3" t="s">
        <v>177</v>
      </c>
      <c r="AN4389" s="47"/>
      <c r="AO4389" s="47"/>
      <c r="AQ4389" s="47"/>
    </row>
    <row r="4390" spans="1:43" s="4" customFormat="1" ht="15" x14ac:dyDescent="0.25">
      <c r="A4390" s="56"/>
      <c r="B4390" s="49"/>
      <c r="C4390" s="372" t="s">
        <v>63</v>
      </c>
      <c r="D4390" s="372"/>
      <c r="E4390" s="372"/>
      <c r="F4390" s="51" t="s">
        <v>64</v>
      </c>
      <c r="G4390" s="54">
        <v>17.28</v>
      </c>
      <c r="H4390" s="54">
        <v>1.1499999999999999</v>
      </c>
      <c r="I4390" s="114">
        <v>4.1731199999999999</v>
      </c>
      <c r="J4390" s="57"/>
      <c r="K4390" s="52"/>
      <c r="L4390" s="57"/>
      <c r="M4390" s="52"/>
      <c r="N4390" s="58"/>
      <c r="AF4390" s="39"/>
      <c r="AG4390" s="47"/>
      <c r="AH4390" s="47"/>
      <c r="AL4390" s="3" t="s">
        <v>63</v>
      </c>
      <c r="AN4390" s="47"/>
      <c r="AO4390" s="47"/>
      <c r="AQ4390" s="47"/>
    </row>
    <row r="4391" spans="1:43" s="4" customFormat="1" ht="15" x14ac:dyDescent="0.25">
      <c r="A4391" s="56"/>
      <c r="B4391" s="49"/>
      <c r="C4391" s="372" t="s">
        <v>178</v>
      </c>
      <c r="D4391" s="372"/>
      <c r="E4391" s="372"/>
      <c r="F4391" s="51" t="s">
        <v>64</v>
      </c>
      <c r="G4391" s="104">
        <v>0.4</v>
      </c>
      <c r="H4391" s="54">
        <v>1.1499999999999999</v>
      </c>
      <c r="I4391" s="70">
        <v>9.6600000000000005E-2</v>
      </c>
      <c r="J4391" s="57"/>
      <c r="K4391" s="52"/>
      <c r="L4391" s="57"/>
      <c r="M4391" s="52"/>
      <c r="N4391" s="58"/>
      <c r="AF4391" s="39"/>
      <c r="AG4391" s="47"/>
      <c r="AH4391" s="47"/>
      <c r="AL4391" s="3" t="s">
        <v>178</v>
      </c>
      <c r="AN4391" s="47"/>
      <c r="AO4391" s="47"/>
      <c r="AQ4391" s="47"/>
    </row>
    <row r="4392" spans="1:43" s="4" customFormat="1" ht="15" x14ac:dyDescent="0.25">
      <c r="A4392" s="48"/>
      <c r="B4392" s="49"/>
      <c r="C4392" s="375" t="s">
        <v>65</v>
      </c>
      <c r="D4392" s="375"/>
      <c r="E4392" s="375"/>
      <c r="F4392" s="59"/>
      <c r="G4392" s="60"/>
      <c r="H4392" s="60"/>
      <c r="I4392" s="60"/>
      <c r="J4392" s="61">
        <v>250.92</v>
      </c>
      <c r="K4392" s="60"/>
      <c r="L4392" s="61">
        <v>59.49</v>
      </c>
      <c r="M4392" s="60"/>
      <c r="N4392" s="62"/>
      <c r="AF4392" s="39"/>
      <c r="AG4392" s="47"/>
      <c r="AH4392" s="47"/>
      <c r="AM4392" s="3" t="s">
        <v>65</v>
      </c>
      <c r="AN4392" s="47"/>
      <c r="AO4392" s="47"/>
      <c r="AQ4392" s="47"/>
    </row>
    <row r="4393" spans="1:43" s="4" customFormat="1" ht="15" x14ac:dyDescent="0.25">
      <c r="A4393" s="56"/>
      <c r="B4393" s="49"/>
      <c r="C4393" s="372" t="s">
        <v>66</v>
      </c>
      <c r="D4393" s="372"/>
      <c r="E4393" s="372"/>
      <c r="F4393" s="51"/>
      <c r="G4393" s="52"/>
      <c r="H4393" s="52"/>
      <c r="I4393" s="52"/>
      <c r="J4393" s="57"/>
      <c r="K4393" s="52"/>
      <c r="L4393" s="53">
        <v>40.44</v>
      </c>
      <c r="M4393" s="52"/>
      <c r="N4393" s="55">
        <v>1413.78</v>
      </c>
      <c r="AF4393" s="39"/>
      <c r="AG4393" s="47"/>
      <c r="AH4393" s="47"/>
      <c r="AL4393" s="3" t="s">
        <v>66</v>
      </c>
      <c r="AN4393" s="47"/>
      <c r="AO4393" s="47"/>
      <c r="AQ4393" s="47"/>
    </row>
    <row r="4394" spans="1:43" s="4" customFormat="1" ht="23.25" x14ac:dyDescent="0.25">
      <c r="A4394" s="56"/>
      <c r="B4394" s="49" t="s">
        <v>681</v>
      </c>
      <c r="C4394" s="372" t="s">
        <v>682</v>
      </c>
      <c r="D4394" s="372"/>
      <c r="E4394" s="372"/>
      <c r="F4394" s="51" t="s">
        <v>69</v>
      </c>
      <c r="G4394" s="63">
        <v>97</v>
      </c>
      <c r="H4394" s="52"/>
      <c r="I4394" s="63">
        <v>97</v>
      </c>
      <c r="J4394" s="57"/>
      <c r="K4394" s="52"/>
      <c r="L4394" s="53">
        <v>39.229999999999997</v>
      </c>
      <c r="M4394" s="52"/>
      <c r="N4394" s="55">
        <v>1371.37</v>
      </c>
      <c r="AF4394" s="39"/>
      <c r="AG4394" s="47"/>
      <c r="AH4394" s="47"/>
      <c r="AL4394" s="3" t="s">
        <v>682</v>
      </c>
      <c r="AN4394" s="47"/>
      <c r="AO4394" s="47"/>
      <c r="AQ4394" s="47"/>
    </row>
    <row r="4395" spans="1:43" s="4" customFormat="1" ht="23.25" x14ac:dyDescent="0.25">
      <c r="A4395" s="56"/>
      <c r="B4395" s="49" t="s">
        <v>683</v>
      </c>
      <c r="C4395" s="372" t="s">
        <v>684</v>
      </c>
      <c r="D4395" s="372"/>
      <c r="E4395" s="372"/>
      <c r="F4395" s="51" t="s">
        <v>69</v>
      </c>
      <c r="G4395" s="63">
        <v>51</v>
      </c>
      <c r="H4395" s="52"/>
      <c r="I4395" s="63">
        <v>51</v>
      </c>
      <c r="J4395" s="57"/>
      <c r="K4395" s="52"/>
      <c r="L4395" s="53">
        <v>20.62</v>
      </c>
      <c r="M4395" s="52"/>
      <c r="N4395" s="64">
        <v>721.03</v>
      </c>
      <c r="AF4395" s="39"/>
      <c r="AG4395" s="47"/>
      <c r="AH4395" s="47"/>
      <c r="AL4395" s="3" t="s">
        <v>684</v>
      </c>
      <c r="AN4395" s="47"/>
      <c r="AO4395" s="47"/>
      <c r="AQ4395" s="47"/>
    </row>
    <row r="4396" spans="1:43" s="4" customFormat="1" ht="15" x14ac:dyDescent="0.25">
      <c r="A4396" s="65"/>
      <c r="B4396" s="66"/>
      <c r="C4396" s="374" t="s">
        <v>72</v>
      </c>
      <c r="D4396" s="374"/>
      <c r="E4396" s="374"/>
      <c r="F4396" s="42"/>
      <c r="G4396" s="43"/>
      <c r="H4396" s="43"/>
      <c r="I4396" s="43"/>
      <c r="J4396" s="45"/>
      <c r="K4396" s="43"/>
      <c r="L4396" s="67">
        <v>119.34</v>
      </c>
      <c r="M4396" s="60"/>
      <c r="N4396" s="46"/>
      <c r="AF4396" s="39"/>
      <c r="AG4396" s="47"/>
      <c r="AH4396" s="47"/>
      <c r="AN4396" s="47" t="s">
        <v>72</v>
      </c>
      <c r="AO4396" s="47"/>
      <c r="AQ4396" s="47"/>
    </row>
    <row r="4397" spans="1:43" s="4" customFormat="1" ht="23.25" x14ac:dyDescent="0.25">
      <c r="A4397" s="40" t="s">
        <v>1412</v>
      </c>
      <c r="B4397" s="41" t="s">
        <v>1219</v>
      </c>
      <c r="C4397" s="374" t="s">
        <v>1220</v>
      </c>
      <c r="D4397" s="374"/>
      <c r="E4397" s="374"/>
      <c r="F4397" s="42" t="s">
        <v>661</v>
      </c>
      <c r="G4397" s="43">
        <v>6.5280000000000005E-2</v>
      </c>
      <c r="H4397" s="44">
        <v>1</v>
      </c>
      <c r="I4397" s="118">
        <v>6.5280000000000005E-2</v>
      </c>
      <c r="J4397" s="105">
        <v>26692.86</v>
      </c>
      <c r="K4397" s="43"/>
      <c r="L4397" s="105">
        <v>1742.51</v>
      </c>
      <c r="M4397" s="43"/>
      <c r="N4397" s="46"/>
      <c r="AF4397" s="39"/>
      <c r="AG4397" s="47"/>
      <c r="AH4397" s="47" t="s">
        <v>1220</v>
      </c>
      <c r="AN4397" s="47"/>
      <c r="AO4397" s="47"/>
      <c r="AQ4397" s="47"/>
    </row>
    <row r="4398" spans="1:43" s="4" customFormat="1" ht="15" x14ac:dyDescent="0.25">
      <c r="A4398" s="69"/>
      <c r="B4398" s="50"/>
      <c r="C4398" s="372" t="s">
        <v>1413</v>
      </c>
      <c r="D4398" s="372"/>
      <c r="E4398" s="372"/>
      <c r="F4398" s="372"/>
      <c r="G4398" s="372"/>
      <c r="H4398" s="372"/>
      <c r="I4398" s="372"/>
      <c r="J4398" s="372"/>
      <c r="K4398" s="372"/>
      <c r="L4398" s="372"/>
      <c r="M4398" s="372"/>
      <c r="N4398" s="377"/>
      <c r="AF4398" s="39"/>
      <c r="AG4398" s="47"/>
      <c r="AH4398" s="47"/>
      <c r="AI4398" s="3" t="s">
        <v>1413</v>
      </c>
      <c r="AN4398" s="47"/>
      <c r="AO4398" s="47"/>
      <c r="AQ4398" s="47"/>
    </row>
    <row r="4399" spans="1:43" s="4" customFormat="1" ht="15" x14ac:dyDescent="0.25">
      <c r="A4399" s="65"/>
      <c r="B4399" s="66"/>
      <c r="C4399" s="374" t="s">
        <v>72</v>
      </c>
      <c r="D4399" s="374"/>
      <c r="E4399" s="374"/>
      <c r="F4399" s="42"/>
      <c r="G4399" s="43"/>
      <c r="H4399" s="43"/>
      <c r="I4399" s="43"/>
      <c r="J4399" s="45"/>
      <c r="K4399" s="43"/>
      <c r="L4399" s="105">
        <v>1742.51</v>
      </c>
      <c r="M4399" s="60"/>
      <c r="N4399" s="46"/>
      <c r="AF4399" s="39"/>
      <c r="AG4399" s="47"/>
      <c r="AH4399" s="47"/>
      <c r="AN4399" s="47" t="s">
        <v>72</v>
      </c>
      <c r="AO4399" s="47"/>
      <c r="AQ4399" s="47"/>
    </row>
    <row r="4400" spans="1:43" s="4" customFormat="1" ht="34.5" x14ac:dyDescent="0.25">
      <c r="A4400" s="40" t="s">
        <v>1414</v>
      </c>
      <c r="B4400" s="41" t="s">
        <v>745</v>
      </c>
      <c r="C4400" s="374" t="s">
        <v>746</v>
      </c>
      <c r="D4400" s="374"/>
      <c r="E4400" s="374"/>
      <c r="F4400" s="42" t="s">
        <v>318</v>
      </c>
      <c r="G4400" s="43">
        <v>89.32</v>
      </c>
      <c r="H4400" s="44">
        <v>1</v>
      </c>
      <c r="I4400" s="68">
        <v>89.32</v>
      </c>
      <c r="J4400" s="45"/>
      <c r="K4400" s="43"/>
      <c r="L4400" s="45"/>
      <c r="M4400" s="43"/>
      <c r="N4400" s="46"/>
      <c r="AF4400" s="39"/>
      <c r="AG4400" s="47"/>
      <c r="AH4400" s="47" t="s">
        <v>746</v>
      </c>
      <c r="AN4400" s="47"/>
      <c r="AO4400" s="47"/>
      <c r="AQ4400" s="47"/>
    </row>
    <row r="4401" spans="1:43" s="4" customFormat="1" ht="15" x14ac:dyDescent="0.25">
      <c r="A4401" s="69"/>
      <c r="B4401" s="50"/>
      <c r="C4401" s="372" t="s">
        <v>1415</v>
      </c>
      <c r="D4401" s="372"/>
      <c r="E4401" s="372"/>
      <c r="F4401" s="372"/>
      <c r="G4401" s="372"/>
      <c r="H4401" s="372"/>
      <c r="I4401" s="372"/>
      <c r="J4401" s="372"/>
      <c r="K4401" s="372"/>
      <c r="L4401" s="372"/>
      <c r="M4401" s="372"/>
      <c r="N4401" s="377"/>
      <c r="AF4401" s="39"/>
      <c r="AG4401" s="47"/>
      <c r="AH4401" s="47"/>
      <c r="AI4401" s="3" t="s">
        <v>1415</v>
      </c>
      <c r="AN4401" s="47"/>
      <c r="AO4401" s="47"/>
      <c r="AQ4401" s="47"/>
    </row>
    <row r="4402" spans="1:43" s="4" customFormat="1" ht="22.5" x14ac:dyDescent="0.25">
      <c r="A4402" s="103"/>
      <c r="B4402" s="49" t="s">
        <v>217</v>
      </c>
      <c r="C4402" s="368" t="s">
        <v>218</v>
      </c>
      <c r="D4402" s="368"/>
      <c r="E4402" s="368"/>
      <c r="F4402" s="368"/>
      <c r="G4402" s="368"/>
      <c r="H4402" s="368"/>
      <c r="I4402" s="368"/>
      <c r="J4402" s="368"/>
      <c r="K4402" s="368"/>
      <c r="L4402" s="368"/>
      <c r="M4402" s="368"/>
      <c r="N4402" s="376"/>
      <c r="AF4402" s="39"/>
      <c r="AG4402" s="47"/>
      <c r="AH4402" s="47"/>
      <c r="AJ4402" s="3" t="s">
        <v>218</v>
      </c>
      <c r="AN4402" s="47"/>
      <c r="AO4402" s="47"/>
      <c r="AQ4402" s="47"/>
    </row>
    <row r="4403" spans="1:43" s="4" customFormat="1" ht="15" x14ac:dyDescent="0.25">
      <c r="A4403" s="48"/>
      <c r="B4403" s="49" t="s">
        <v>58</v>
      </c>
      <c r="C4403" s="372" t="s">
        <v>62</v>
      </c>
      <c r="D4403" s="372"/>
      <c r="E4403" s="372"/>
      <c r="F4403" s="51"/>
      <c r="G4403" s="52"/>
      <c r="H4403" s="52"/>
      <c r="I4403" s="52"/>
      <c r="J4403" s="53">
        <v>1.19</v>
      </c>
      <c r="K4403" s="54">
        <v>1.1499999999999999</v>
      </c>
      <c r="L4403" s="53">
        <v>122.23</v>
      </c>
      <c r="M4403" s="54">
        <v>34.96</v>
      </c>
      <c r="N4403" s="55">
        <v>4273.16</v>
      </c>
      <c r="AF4403" s="39"/>
      <c r="AG4403" s="47"/>
      <c r="AH4403" s="47"/>
      <c r="AK4403" s="3" t="s">
        <v>62</v>
      </c>
      <c r="AN4403" s="47"/>
      <c r="AO4403" s="47"/>
      <c r="AQ4403" s="47"/>
    </row>
    <row r="4404" spans="1:43" s="4" customFormat="1" ht="15" x14ac:dyDescent="0.25">
      <c r="A4404" s="48"/>
      <c r="B4404" s="49" t="s">
        <v>73</v>
      </c>
      <c r="C4404" s="372" t="s">
        <v>175</v>
      </c>
      <c r="D4404" s="372"/>
      <c r="E4404" s="372"/>
      <c r="F4404" s="51"/>
      <c r="G4404" s="52"/>
      <c r="H4404" s="52"/>
      <c r="I4404" s="52"/>
      <c r="J4404" s="53">
        <v>0.08</v>
      </c>
      <c r="K4404" s="54">
        <v>1.1499999999999999</v>
      </c>
      <c r="L4404" s="53">
        <v>8.2200000000000006</v>
      </c>
      <c r="M4404" s="52"/>
      <c r="N4404" s="58"/>
      <c r="AF4404" s="39"/>
      <c r="AG4404" s="47"/>
      <c r="AH4404" s="47"/>
      <c r="AK4404" s="3" t="s">
        <v>175</v>
      </c>
      <c r="AN4404" s="47"/>
      <c r="AO4404" s="47"/>
      <c r="AQ4404" s="47"/>
    </row>
    <row r="4405" spans="1:43" s="4" customFormat="1" ht="15" x14ac:dyDescent="0.25">
      <c r="A4405" s="48"/>
      <c r="B4405" s="49" t="s">
        <v>122</v>
      </c>
      <c r="C4405" s="372" t="s">
        <v>177</v>
      </c>
      <c r="D4405" s="372"/>
      <c r="E4405" s="372"/>
      <c r="F4405" s="51"/>
      <c r="G4405" s="52"/>
      <c r="H4405" s="52"/>
      <c r="I4405" s="52"/>
      <c r="J4405" s="53">
        <v>6.31</v>
      </c>
      <c r="K4405" s="52"/>
      <c r="L4405" s="53">
        <v>563.61</v>
      </c>
      <c r="M4405" s="52"/>
      <c r="N4405" s="58"/>
      <c r="AF4405" s="39"/>
      <c r="AG4405" s="47"/>
      <c r="AH4405" s="47"/>
      <c r="AK4405" s="3" t="s">
        <v>177</v>
      </c>
      <c r="AN4405" s="47"/>
      <c r="AO4405" s="47"/>
      <c r="AQ4405" s="47"/>
    </row>
    <row r="4406" spans="1:43" s="4" customFormat="1" ht="15" x14ac:dyDescent="0.25">
      <c r="A4406" s="56"/>
      <c r="B4406" s="49"/>
      <c r="C4406" s="372" t="s">
        <v>63</v>
      </c>
      <c r="D4406" s="372"/>
      <c r="E4406" s="372"/>
      <c r="F4406" s="51" t="s">
        <v>64</v>
      </c>
      <c r="G4406" s="54">
        <v>0.13</v>
      </c>
      <c r="H4406" s="54">
        <v>1.1499999999999999</v>
      </c>
      <c r="I4406" s="114">
        <v>13.353339999999999</v>
      </c>
      <c r="J4406" s="57"/>
      <c r="K4406" s="52"/>
      <c r="L4406" s="57"/>
      <c r="M4406" s="52"/>
      <c r="N4406" s="58"/>
      <c r="AF4406" s="39"/>
      <c r="AG4406" s="47"/>
      <c r="AH4406" s="47"/>
      <c r="AL4406" s="3" t="s">
        <v>63</v>
      </c>
      <c r="AN4406" s="47"/>
      <c r="AO4406" s="47"/>
      <c r="AQ4406" s="47"/>
    </row>
    <row r="4407" spans="1:43" s="4" customFormat="1" ht="15" x14ac:dyDescent="0.25">
      <c r="A4407" s="48"/>
      <c r="B4407" s="49"/>
      <c r="C4407" s="375" t="s">
        <v>65</v>
      </c>
      <c r="D4407" s="375"/>
      <c r="E4407" s="375"/>
      <c r="F4407" s="59"/>
      <c r="G4407" s="60"/>
      <c r="H4407" s="60"/>
      <c r="I4407" s="60"/>
      <c r="J4407" s="61">
        <v>7.58</v>
      </c>
      <c r="K4407" s="60"/>
      <c r="L4407" s="61">
        <v>694.06</v>
      </c>
      <c r="M4407" s="60"/>
      <c r="N4407" s="62"/>
      <c r="AF4407" s="39"/>
      <c r="AG4407" s="47"/>
      <c r="AH4407" s="47"/>
      <c r="AM4407" s="3" t="s">
        <v>65</v>
      </c>
      <c r="AN4407" s="47"/>
      <c r="AO4407" s="47"/>
      <c r="AQ4407" s="47"/>
    </row>
    <row r="4408" spans="1:43" s="4" customFormat="1" ht="15" x14ac:dyDescent="0.25">
      <c r="A4408" s="56"/>
      <c r="B4408" s="49"/>
      <c r="C4408" s="372" t="s">
        <v>66</v>
      </c>
      <c r="D4408" s="372"/>
      <c r="E4408" s="372"/>
      <c r="F4408" s="51"/>
      <c r="G4408" s="52"/>
      <c r="H4408" s="52"/>
      <c r="I4408" s="52"/>
      <c r="J4408" s="57"/>
      <c r="K4408" s="52"/>
      <c r="L4408" s="53">
        <v>122.23</v>
      </c>
      <c r="M4408" s="52"/>
      <c r="N4408" s="55">
        <v>4273.16</v>
      </c>
      <c r="AF4408" s="39"/>
      <c r="AG4408" s="47"/>
      <c r="AH4408" s="47"/>
      <c r="AL4408" s="3" t="s">
        <v>66</v>
      </c>
      <c r="AN4408" s="47"/>
      <c r="AO4408" s="47"/>
      <c r="AQ4408" s="47"/>
    </row>
    <row r="4409" spans="1:43" s="4" customFormat="1" ht="23.25" x14ac:dyDescent="0.25">
      <c r="A4409" s="56"/>
      <c r="B4409" s="49" t="s">
        <v>681</v>
      </c>
      <c r="C4409" s="372" t="s">
        <v>682</v>
      </c>
      <c r="D4409" s="372"/>
      <c r="E4409" s="372"/>
      <c r="F4409" s="51" t="s">
        <v>69</v>
      </c>
      <c r="G4409" s="63">
        <v>97</v>
      </c>
      <c r="H4409" s="52"/>
      <c r="I4409" s="63">
        <v>97</v>
      </c>
      <c r="J4409" s="57"/>
      <c r="K4409" s="52"/>
      <c r="L4409" s="53">
        <v>118.56</v>
      </c>
      <c r="M4409" s="52"/>
      <c r="N4409" s="55">
        <v>4144.97</v>
      </c>
      <c r="AF4409" s="39"/>
      <c r="AG4409" s="47"/>
      <c r="AH4409" s="47"/>
      <c r="AL4409" s="3" t="s">
        <v>682</v>
      </c>
      <c r="AN4409" s="47"/>
      <c r="AO4409" s="47"/>
      <c r="AQ4409" s="47"/>
    </row>
    <row r="4410" spans="1:43" s="4" customFormat="1" ht="23.25" x14ac:dyDescent="0.25">
      <c r="A4410" s="56"/>
      <c r="B4410" s="49" t="s">
        <v>683</v>
      </c>
      <c r="C4410" s="372" t="s">
        <v>684</v>
      </c>
      <c r="D4410" s="372"/>
      <c r="E4410" s="372"/>
      <c r="F4410" s="51" t="s">
        <v>69</v>
      </c>
      <c r="G4410" s="63">
        <v>51</v>
      </c>
      <c r="H4410" s="52"/>
      <c r="I4410" s="63">
        <v>51</v>
      </c>
      <c r="J4410" s="57"/>
      <c r="K4410" s="52"/>
      <c r="L4410" s="53">
        <v>62.34</v>
      </c>
      <c r="M4410" s="52"/>
      <c r="N4410" s="55">
        <v>2179.31</v>
      </c>
      <c r="AF4410" s="39"/>
      <c r="AG4410" s="47"/>
      <c r="AH4410" s="47"/>
      <c r="AL4410" s="3" t="s">
        <v>684</v>
      </c>
      <c r="AN4410" s="47"/>
      <c r="AO4410" s="47"/>
      <c r="AQ4410" s="47"/>
    </row>
    <row r="4411" spans="1:43" s="4" customFormat="1" ht="15" x14ac:dyDescent="0.25">
      <c r="A4411" s="65"/>
      <c r="B4411" s="66"/>
      <c r="C4411" s="374" t="s">
        <v>72</v>
      </c>
      <c r="D4411" s="374"/>
      <c r="E4411" s="374"/>
      <c r="F4411" s="42"/>
      <c r="G4411" s="43"/>
      <c r="H4411" s="43"/>
      <c r="I4411" s="43"/>
      <c r="J4411" s="45"/>
      <c r="K4411" s="43"/>
      <c r="L4411" s="67">
        <v>874.96</v>
      </c>
      <c r="M4411" s="60"/>
      <c r="N4411" s="46"/>
      <c r="AF4411" s="39"/>
      <c r="AG4411" s="47"/>
      <c r="AH4411" s="47"/>
      <c r="AN4411" s="47" t="s">
        <v>72</v>
      </c>
      <c r="AO4411" s="47"/>
      <c r="AQ4411" s="47"/>
    </row>
    <row r="4412" spans="1:43" s="4" customFormat="1" ht="23.25" x14ac:dyDescent="0.25">
      <c r="A4412" s="40" t="s">
        <v>1416</v>
      </c>
      <c r="B4412" s="41" t="s">
        <v>749</v>
      </c>
      <c r="C4412" s="374" t="s">
        <v>750</v>
      </c>
      <c r="D4412" s="374"/>
      <c r="E4412" s="374"/>
      <c r="F4412" s="42" t="s">
        <v>238</v>
      </c>
      <c r="G4412" s="43">
        <v>8.9319999999999997E-2</v>
      </c>
      <c r="H4412" s="44">
        <v>1</v>
      </c>
      <c r="I4412" s="118">
        <v>8.9319999999999997E-2</v>
      </c>
      <c r="J4412" s="105">
        <v>4840.6499999999996</v>
      </c>
      <c r="K4412" s="43"/>
      <c r="L4412" s="67">
        <v>432.37</v>
      </c>
      <c r="M4412" s="43"/>
      <c r="N4412" s="46"/>
      <c r="AF4412" s="39"/>
      <c r="AG4412" s="47"/>
      <c r="AH4412" s="47" t="s">
        <v>750</v>
      </c>
      <c r="AN4412" s="47"/>
      <c r="AO4412" s="47"/>
      <c r="AQ4412" s="47"/>
    </row>
    <row r="4413" spans="1:43" s="4" customFormat="1" ht="15" x14ac:dyDescent="0.25">
      <c r="A4413" s="69"/>
      <c r="B4413" s="50"/>
      <c r="C4413" s="372" t="s">
        <v>1417</v>
      </c>
      <c r="D4413" s="372"/>
      <c r="E4413" s="372"/>
      <c r="F4413" s="372"/>
      <c r="G4413" s="372"/>
      <c r="H4413" s="372"/>
      <c r="I4413" s="372"/>
      <c r="J4413" s="372"/>
      <c r="K4413" s="372"/>
      <c r="L4413" s="372"/>
      <c r="M4413" s="372"/>
      <c r="N4413" s="377"/>
      <c r="AF4413" s="39"/>
      <c r="AG4413" s="47"/>
      <c r="AH4413" s="47"/>
      <c r="AI4413" s="3" t="s">
        <v>1417</v>
      </c>
      <c r="AN4413" s="47"/>
      <c r="AO4413" s="47"/>
      <c r="AQ4413" s="47"/>
    </row>
    <row r="4414" spans="1:43" s="4" customFormat="1" ht="15" x14ac:dyDescent="0.25">
      <c r="A4414" s="65"/>
      <c r="B4414" s="66"/>
      <c r="C4414" s="374" t="s">
        <v>72</v>
      </c>
      <c r="D4414" s="374"/>
      <c r="E4414" s="374"/>
      <c r="F4414" s="42"/>
      <c r="G4414" s="43"/>
      <c r="H4414" s="43"/>
      <c r="I4414" s="43"/>
      <c r="J4414" s="45"/>
      <c r="K4414" s="43"/>
      <c r="L4414" s="67">
        <v>432.37</v>
      </c>
      <c r="M4414" s="60"/>
      <c r="N4414" s="46"/>
      <c r="AF4414" s="39"/>
      <c r="AG4414" s="47"/>
      <c r="AH4414" s="47"/>
      <c r="AN4414" s="47" t="s">
        <v>72</v>
      </c>
      <c r="AO4414" s="47"/>
      <c r="AQ4414" s="47"/>
    </row>
    <row r="4415" spans="1:43" s="4" customFormat="1" ht="23.25" x14ac:dyDescent="0.25">
      <c r="A4415" s="40" t="s">
        <v>1418</v>
      </c>
      <c r="B4415" s="41" t="s">
        <v>753</v>
      </c>
      <c r="C4415" s="374" t="s">
        <v>754</v>
      </c>
      <c r="D4415" s="374"/>
      <c r="E4415" s="374"/>
      <c r="F4415" s="42" t="s">
        <v>61</v>
      </c>
      <c r="G4415" s="43">
        <v>8</v>
      </c>
      <c r="H4415" s="44">
        <v>1</v>
      </c>
      <c r="I4415" s="44">
        <v>8</v>
      </c>
      <c r="J4415" s="45"/>
      <c r="K4415" s="43"/>
      <c r="L4415" s="45"/>
      <c r="M4415" s="43"/>
      <c r="N4415" s="46"/>
      <c r="AF4415" s="39"/>
      <c r="AG4415" s="47"/>
      <c r="AH4415" s="47" t="s">
        <v>754</v>
      </c>
      <c r="AN4415" s="47"/>
      <c r="AO4415" s="47"/>
      <c r="AQ4415" s="47"/>
    </row>
    <row r="4416" spans="1:43" s="4" customFormat="1" ht="22.5" x14ac:dyDescent="0.25">
      <c r="A4416" s="103"/>
      <c r="B4416" s="49" t="s">
        <v>217</v>
      </c>
      <c r="C4416" s="368" t="s">
        <v>218</v>
      </c>
      <c r="D4416" s="368"/>
      <c r="E4416" s="368"/>
      <c r="F4416" s="368"/>
      <c r="G4416" s="368"/>
      <c r="H4416" s="368"/>
      <c r="I4416" s="368"/>
      <c r="J4416" s="368"/>
      <c r="K4416" s="368"/>
      <c r="L4416" s="368"/>
      <c r="M4416" s="368"/>
      <c r="N4416" s="376"/>
      <c r="AF4416" s="39"/>
      <c r="AG4416" s="47"/>
      <c r="AH4416" s="47"/>
      <c r="AJ4416" s="3" t="s">
        <v>218</v>
      </c>
      <c r="AN4416" s="47"/>
      <c r="AO4416" s="47"/>
      <c r="AQ4416" s="47"/>
    </row>
    <row r="4417" spans="1:43" s="4" customFormat="1" ht="15" x14ac:dyDescent="0.25">
      <c r="A4417" s="48"/>
      <c r="B4417" s="49" t="s">
        <v>58</v>
      </c>
      <c r="C4417" s="372" t="s">
        <v>62</v>
      </c>
      <c r="D4417" s="372"/>
      <c r="E4417" s="372"/>
      <c r="F4417" s="51"/>
      <c r="G4417" s="52"/>
      <c r="H4417" s="52"/>
      <c r="I4417" s="52"/>
      <c r="J4417" s="53">
        <v>5.35</v>
      </c>
      <c r="K4417" s="54">
        <v>1.1499999999999999</v>
      </c>
      <c r="L4417" s="53">
        <v>49.22</v>
      </c>
      <c r="M4417" s="54">
        <v>34.96</v>
      </c>
      <c r="N4417" s="55">
        <v>1720.73</v>
      </c>
      <c r="AF4417" s="39"/>
      <c r="AG4417" s="47"/>
      <c r="AH4417" s="47"/>
      <c r="AK4417" s="3" t="s">
        <v>62</v>
      </c>
      <c r="AN4417" s="47"/>
      <c r="AO4417" s="47"/>
      <c r="AQ4417" s="47"/>
    </row>
    <row r="4418" spans="1:43" s="4" customFormat="1" ht="15" x14ac:dyDescent="0.25">
      <c r="A4418" s="48"/>
      <c r="B4418" s="49" t="s">
        <v>122</v>
      </c>
      <c r="C4418" s="372" t="s">
        <v>177</v>
      </c>
      <c r="D4418" s="372"/>
      <c r="E4418" s="372"/>
      <c r="F4418" s="51"/>
      <c r="G4418" s="52"/>
      <c r="H4418" s="52"/>
      <c r="I4418" s="52"/>
      <c r="J4418" s="53">
        <v>0.94</v>
      </c>
      <c r="K4418" s="52"/>
      <c r="L4418" s="53">
        <v>7.52</v>
      </c>
      <c r="M4418" s="52"/>
      <c r="N4418" s="58"/>
      <c r="AF4418" s="39"/>
      <c r="AG4418" s="47"/>
      <c r="AH4418" s="47"/>
      <c r="AK4418" s="3" t="s">
        <v>177</v>
      </c>
      <c r="AN4418" s="47"/>
      <c r="AO4418" s="47"/>
      <c r="AQ4418" s="47"/>
    </row>
    <row r="4419" spans="1:43" s="4" customFormat="1" ht="15" x14ac:dyDescent="0.25">
      <c r="A4419" s="56"/>
      <c r="B4419" s="49"/>
      <c r="C4419" s="372" t="s">
        <v>63</v>
      </c>
      <c r="D4419" s="372"/>
      <c r="E4419" s="372"/>
      <c r="F4419" s="51" t="s">
        <v>64</v>
      </c>
      <c r="G4419" s="54">
        <v>0.59</v>
      </c>
      <c r="H4419" s="54">
        <v>1.1499999999999999</v>
      </c>
      <c r="I4419" s="109">
        <v>5.4279999999999999</v>
      </c>
      <c r="J4419" s="57"/>
      <c r="K4419" s="52"/>
      <c r="L4419" s="57"/>
      <c r="M4419" s="52"/>
      <c r="N4419" s="58"/>
      <c r="AF4419" s="39"/>
      <c r="AG4419" s="47"/>
      <c r="AH4419" s="47"/>
      <c r="AL4419" s="3" t="s">
        <v>63</v>
      </c>
      <c r="AN4419" s="47"/>
      <c r="AO4419" s="47"/>
      <c r="AQ4419" s="47"/>
    </row>
    <row r="4420" spans="1:43" s="4" customFormat="1" ht="15" x14ac:dyDescent="0.25">
      <c r="A4420" s="48"/>
      <c r="B4420" s="49"/>
      <c r="C4420" s="375" t="s">
        <v>65</v>
      </c>
      <c r="D4420" s="375"/>
      <c r="E4420" s="375"/>
      <c r="F4420" s="59"/>
      <c r="G4420" s="60"/>
      <c r="H4420" s="60"/>
      <c r="I4420" s="60"/>
      <c r="J4420" s="61">
        <v>6.29</v>
      </c>
      <c r="K4420" s="60"/>
      <c r="L4420" s="61">
        <v>56.74</v>
      </c>
      <c r="M4420" s="60"/>
      <c r="N4420" s="62"/>
      <c r="AF4420" s="39"/>
      <c r="AG4420" s="47"/>
      <c r="AH4420" s="47"/>
      <c r="AM4420" s="3" t="s">
        <v>65</v>
      </c>
      <c r="AN4420" s="47"/>
      <c r="AO4420" s="47"/>
      <c r="AQ4420" s="47"/>
    </row>
    <row r="4421" spans="1:43" s="4" customFormat="1" ht="15" x14ac:dyDescent="0.25">
      <c r="A4421" s="56"/>
      <c r="B4421" s="49"/>
      <c r="C4421" s="372" t="s">
        <v>66</v>
      </c>
      <c r="D4421" s="372"/>
      <c r="E4421" s="372"/>
      <c r="F4421" s="51"/>
      <c r="G4421" s="52"/>
      <c r="H4421" s="52"/>
      <c r="I4421" s="52"/>
      <c r="J4421" s="57"/>
      <c r="K4421" s="52"/>
      <c r="L4421" s="53">
        <v>49.22</v>
      </c>
      <c r="M4421" s="52"/>
      <c r="N4421" s="55">
        <v>1720.73</v>
      </c>
      <c r="AF4421" s="39"/>
      <c r="AG4421" s="47"/>
      <c r="AH4421" s="47"/>
      <c r="AL4421" s="3" t="s">
        <v>66</v>
      </c>
      <c r="AN4421" s="47"/>
      <c r="AO4421" s="47"/>
      <c r="AQ4421" s="47"/>
    </row>
    <row r="4422" spans="1:43" s="4" customFormat="1" ht="23.25" x14ac:dyDescent="0.25">
      <c r="A4422" s="56"/>
      <c r="B4422" s="49" t="s">
        <v>681</v>
      </c>
      <c r="C4422" s="372" t="s">
        <v>682</v>
      </c>
      <c r="D4422" s="372"/>
      <c r="E4422" s="372"/>
      <c r="F4422" s="51" t="s">
        <v>69</v>
      </c>
      <c r="G4422" s="63">
        <v>97</v>
      </c>
      <c r="H4422" s="52"/>
      <c r="I4422" s="63">
        <v>97</v>
      </c>
      <c r="J4422" s="57"/>
      <c r="K4422" s="52"/>
      <c r="L4422" s="53">
        <v>47.74</v>
      </c>
      <c r="M4422" s="52"/>
      <c r="N4422" s="55">
        <v>1669.11</v>
      </c>
      <c r="AF4422" s="39"/>
      <c r="AG4422" s="47"/>
      <c r="AH4422" s="47"/>
      <c r="AL4422" s="3" t="s">
        <v>682</v>
      </c>
      <c r="AN4422" s="47"/>
      <c r="AO4422" s="47"/>
      <c r="AQ4422" s="47"/>
    </row>
    <row r="4423" spans="1:43" s="4" customFormat="1" ht="23.25" x14ac:dyDescent="0.25">
      <c r="A4423" s="56"/>
      <c r="B4423" s="49" t="s">
        <v>683</v>
      </c>
      <c r="C4423" s="372" t="s">
        <v>684</v>
      </c>
      <c r="D4423" s="372"/>
      <c r="E4423" s="372"/>
      <c r="F4423" s="51" t="s">
        <v>69</v>
      </c>
      <c r="G4423" s="63">
        <v>51</v>
      </c>
      <c r="H4423" s="52"/>
      <c r="I4423" s="63">
        <v>51</v>
      </c>
      <c r="J4423" s="57"/>
      <c r="K4423" s="52"/>
      <c r="L4423" s="53">
        <v>25.1</v>
      </c>
      <c r="M4423" s="52"/>
      <c r="N4423" s="64">
        <v>877.57</v>
      </c>
      <c r="AF4423" s="39"/>
      <c r="AG4423" s="47"/>
      <c r="AH4423" s="47"/>
      <c r="AL4423" s="3" t="s">
        <v>684</v>
      </c>
      <c r="AN4423" s="47"/>
      <c r="AO4423" s="47"/>
      <c r="AQ4423" s="47"/>
    </row>
    <row r="4424" spans="1:43" s="4" customFormat="1" ht="15" x14ac:dyDescent="0.25">
      <c r="A4424" s="65"/>
      <c r="B4424" s="66"/>
      <c r="C4424" s="374" t="s">
        <v>72</v>
      </c>
      <c r="D4424" s="374"/>
      <c r="E4424" s="374"/>
      <c r="F4424" s="42"/>
      <c r="G4424" s="43"/>
      <c r="H4424" s="43"/>
      <c r="I4424" s="43"/>
      <c r="J4424" s="45"/>
      <c r="K4424" s="43"/>
      <c r="L4424" s="67">
        <v>129.58000000000001</v>
      </c>
      <c r="M4424" s="60"/>
      <c r="N4424" s="46"/>
      <c r="AF4424" s="39"/>
      <c r="AG4424" s="47"/>
      <c r="AH4424" s="47"/>
      <c r="AN4424" s="47" t="s">
        <v>72</v>
      </c>
      <c r="AO4424" s="47"/>
      <c r="AQ4424" s="47"/>
    </row>
    <row r="4425" spans="1:43" s="4" customFormat="1" ht="23.25" x14ac:dyDescent="0.25">
      <c r="A4425" s="40" t="s">
        <v>1419</v>
      </c>
      <c r="B4425" s="41" t="s">
        <v>756</v>
      </c>
      <c r="C4425" s="374" t="s">
        <v>757</v>
      </c>
      <c r="D4425" s="374"/>
      <c r="E4425" s="374"/>
      <c r="F4425" s="42" t="s">
        <v>215</v>
      </c>
      <c r="G4425" s="43">
        <v>-3.2000000000000001E-2</v>
      </c>
      <c r="H4425" s="44">
        <v>1</v>
      </c>
      <c r="I4425" s="116">
        <v>-3.2000000000000001E-2</v>
      </c>
      <c r="J4425" s="67">
        <v>38.590000000000003</v>
      </c>
      <c r="K4425" s="43"/>
      <c r="L4425" s="67">
        <v>-1.23</v>
      </c>
      <c r="M4425" s="43"/>
      <c r="N4425" s="46"/>
      <c r="AF4425" s="39"/>
      <c r="AG4425" s="47"/>
      <c r="AH4425" s="47" t="s">
        <v>757</v>
      </c>
      <c r="AN4425" s="47"/>
      <c r="AO4425" s="47"/>
      <c r="AQ4425" s="47"/>
    </row>
    <row r="4426" spans="1:43" s="4" customFormat="1" ht="15" x14ac:dyDescent="0.25">
      <c r="A4426" s="65"/>
      <c r="B4426" s="66"/>
      <c r="C4426" s="374" t="s">
        <v>72</v>
      </c>
      <c r="D4426" s="374"/>
      <c r="E4426" s="374"/>
      <c r="F4426" s="42"/>
      <c r="G4426" s="43"/>
      <c r="H4426" s="43"/>
      <c r="I4426" s="43"/>
      <c r="J4426" s="45"/>
      <c r="K4426" s="43"/>
      <c r="L4426" s="67">
        <v>-1.23</v>
      </c>
      <c r="M4426" s="60"/>
      <c r="N4426" s="46"/>
      <c r="AF4426" s="39"/>
      <c r="AG4426" s="47"/>
      <c r="AH4426" s="47"/>
      <c r="AN4426" s="47" t="s">
        <v>72</v>
      </c>
      <c r="AO4426" s="47"/>
      <c r="AQ4426" s="47"/>
    </row>
    <row r="4427" spans="1:43" s="4" customFormat="1" ht="15" x14ac:dyDescent="0.25">
      <c r="A4427" s="40" t="s">
        <v>1420</v>
      </c>
      <c r="B4427" s="41" t="s">
        <v>759</v>
      </c>
      <c r="C4427" s="374" t="s">
        <v>760</v>
      </c>
      <c r="D4427" s="374"/>
      <c r="E4427" s="374"/>
      <c r="F4427" s="42" t="s">
        <v>215</v>
      </c>
      <c r="G4427" s="43">
        <v>-2.4E-2</v>
      </c>
      <c r="H4427" s="44">
        <v>1</v>
      </c>
      <c r="I4427" s="116">
        <v>-2.4E-2</v>
      </c>
      <c r="J4427" s="67">
        <v>143.97999999999999</v>
      </c>
      <c r="K4427" s="43"/>
      <c r="L4427" s="67">
        <v>-3.46</v>
      </c>
      <c r="M4427" s="43"/>
      <c r="N4427" s="46"/>
      <c r="AF4427" s="39"/>
      <c r="AG4427" s="47"/>
      <c r="AH4427" s="47" t="s">
        <v>760</v>
      </c>
      <c r="AN4427" s="47"/>
      <c r="AO4427" s="47"/>
      <c r="AQ4427" s="47"/>
    </row>
    <row r="4428" spans="1:43" s="4" customFormat="1" ht="15" x14ac:dyDescent="0.25">
      <c r="A4428" s="65"/>
      <c r="B4428" s="66"/>
      <c r="C4428" s="374" t="s">
        <v>72</v>
      </c>
      <c r="D4428" s="374"/>
      <c r="E4428" s="374"/>
      <c r="F4428" s="42"/>
      <c r="G4428" s="43"/>
      <c r="H4428" s="43"/>
      <c r="I4428" s="43"/>
      <c r="J4428" s="45"/>
      <c r="K4428" s="43"/>
      <c r="L4428" s="67">
        <v>-3.46</v>
      </c>
      <c r="M4428" s="60"/>
      <c r="N4428" s="46"/>
      <c r="AF4428" s="39"/>
      <c r="AG4428" s="47"/>
      <c r="AH4428" s="47"/>
      <c r="AN4428" s="47" t="s">
        <v>72</v>
      </c>
      <c r="AO4428" s="47"/>
      <c r="AQ4428" s="47"/>
    </row>
    <row r="4429" spans="1:43" s="4" customFormat="1" ht="22.5" x14ac:dyDescent="0.25">
      <c r="A4429" s="40" t="s">
        <v>1421</v>
      </c>
      <c r="B4429" s="41" t="s">
        <v>762</v>
      </c>
      <c r="C4429" s="374" t="s">
        <v>763</v>
      </c>
      <c r="D4429" s="374"/>
      <c r="E4429" s="374"/>
      <c r="F4429" s="42" t="s">
        <v>61</v>
      </c>
      <c r="G4429" s="43">
        <v>8</v>
      </c>
      <c r="H4429" s="44">
        <v>1</v>
      </c>
      <c r="I4429" s="44">
        <v>8</v>
      </c>
      <c r="J4429" s="105">
        <v>2032.52</v>
      </c>
      <c r="K4429" s="43"/>
      <c r="L4429" s="105">
        <v>1901.77</v>
      </c>
      <c r="M4429" s="68">
        <v>8.5500000000000007</v>
      </c>
      <c r="N4429" s="115">
        <v>16260.16</v>
      </c>
      <c r="AF4429" s="39"/>
      <c r="AG4429" s="47"/>
      <c r="AH4429" s="47" t="s">
        <v>763</v>
      </c>
      <c r="AN4429" s="47"/>
      <c r="AO4429" s="47"/>
      <c r="AQ4429" s="47"/>
    </row>
    <row r="4430" spans="1:43" s="4" customFormat="1" ht="15" x14ac:dyDescent="0.25">
      <c r="A4430" s="65"/>
      <c r="B4430" s="66"/>
      <c r="C4430" s="374" t="s">
        <v>72</v>
      </c>
      <c r="D4430" s="374"/>
      <c r="E4430" s="374"/>
      <c r="F4430" s="42"/>
      <c r="G4430" s="43"/>
      <c r="H4430" s="43"/>
      <c r="I4430" s="43"/>
      <c r="J4430" s="45"/>
      <c r="K4430" s="43"/>
      <c r="L4430" s="105">
        <v>1901.77</v>
      </c>
      <c r="M4430" s="60"/>
      <c r="N4430" s="115">
        <v>16260.16</v>
      </c>
      <c r="AF4430" s="39"/>
      <c r="AG4430" s="47"/>
      <c r="AH4430" s="47"/>
      <c r="AN4430" s="47" t="s">
        <v>72</v>
      </c>
      <c r="AO4430" s="47"/>
      <c r="AQ4430" s="47"/>
    </row>
    <row r="4431" spans="1:43" s="4" customFormat="1" ht="23.25" x14ac:dyDescent="0.25">
      <c r="A4431" s="40" t="s">
        <v>1422</v>
      </c>
      <c r="B4431" s="41" t="s">
        <v>753</v>
      </c>
      <c r="C4431" s="374" t="s">
        <v>754</v>
      </c>
      <c r="D4431" s="374"/>
      <c r="E4431" s="374"/>
      <c r="F4431" s="42" t="s">
        <v>61</v>
      </c>
      <c r="G4431" s="43">
        <v>8</v>
      </c>
      <c r="H4431" s="44">
        <v>1</v>
      </c>
      <c r="I4431" s="44">
        <v>8</v>
      </c>
      <c r="J4431" s="45"/>
      <c r="K4431" s="43"/>
      <c r="L4431" s="45"/>
      <c r="M4431" s="43"/>
      <c r="N4431" s="46"/>
      <c r="AF4431" s="39"/>
      <c r="AG4431" s="47"/>
      <c r="AH4431" s="47" t="s">
        <v>754</v>
      </c>
      <c r="AN4431" s="47"/>
      <c r="AO4431" s="47"/>
      <c r="AQ4431" s="47"/>
    </row>
    <row r="4432" spans="1:43" s="4" customFormat="1" ht="22.5" x14ac:dyDescent="0.25">
      <c r="A4432" s="103"/>
      <c r="B4432" s="49" t="s">
        <v>217</v>
      </c>
      <c r="C4432" s="368" t="s">
        <v>218</v>
      </c>
      <c r="D4432" s="368"/>
      <c r="E4432" s="368"/>
      <c r="F4432" s="368"/>
      <c r="G4432" s="368"/>
      <c r="H4432" s="368"/>
      <c r="I4432" s="368"/>
      <c r="J4432" s="368"/>
      <c r="K4432" s="368"/>
      <c r="L4432" s="368"/>
      <c r="M4432" s="368"/>
      <c r="N4432" s="376"/>
      <c r="AF4432" s="39"/>
      <c r="AG4432" s="47"/>
      <c r="AH4432" s="47"/>
      <c r="AJ4432" s="3" t="s">
        <v>218</v>
      </c>
      <c r="AN4432" s="47"/>
      <c r="AO4432" s="47"/>
      <c r="AQ4432" s="47"/>
    </row>
    <row r="4433" spans="1:43" s="4" customFormat="1" ht="15" x14ac:dyDescent="0.25">
      <c r="A4433" s="48"/>
      <c r="B4433" s="49" t="s">
        <v>58</v>
      </c>
      <c r="C4433" s="372" t="s">
        <v>62</v>
      </c>
      <c r="D4433" s="372"/>
      <c r="E4433" s="372"/>
      <c r="F4433" s="51"/>
      <c r="G4433" s="52"/>
      <c r="H4433" s="52"/>
      <c r="I4433" s="52"/>
      <c r="J4433" s="53">
        <v>5.35</v>
      </c>
      <c r="K4433" s="54">
        <v>1.1499999999999999</v>
      </c>
      <c r="L4433" s="53">
        <v>49.22</v>
      </c>
      <c r="M4433" s="54">
        <v>34.96</v>
      </c>
      <c r="N4433" s="55">
        <v>1720.73</v>
      </c>
      <c r="AF4433" s="39"/>
      <c r="AG4433" s="47"/>
      <c r="AH4433" s="47"/>
      <c r="AK4433" s="3" t="s">
        <v>62</v>
      </c>
      <c r="AN4433" s="47"/>
      <c r="AO4433" s="47"/>
      <c r="AQ4433" s="47"/>
    </row>
    <row r="4434" spans="1:43" s="4" customFormat="1" ht="15" x14ac:dyDescent="0.25">
      <c r="A4434" s="48"/>
      <c r="B4434" s="49" t="s">
        <v>122</v>
      </c>
      <c r="C4434" s="372" t="s">
        <v>177</v>
      </c>
      <c r="D4434" s="372"/>
      <c r="E4434" s="372"/>
      <c r="F4434" s="51"/>
      <c r="G4434" s="52"/>
      <c r="H4434" s="52"/>
      <c r="I4434" s="52"/>
      <c r="J4434" s="53">
        <v>0.94</v>
      </c>
      <c r="K4434" s="52"/>
      <c r="L4434" s="53">
        <v>7.52</v>
      </c>
      <c r="M4434" s="52"/>
      <c r="N4434" s="58"/>
      <c r="AF4434" s="39"/>
      <c r="AG4434" s="47"/>
      <c r="AH4434" s="47"/>
      <c r="AK4434" s="3" t="s">
        <v>177</v>
      </c>
      <c r="AN4434" s="47"/>
      <c r="AO4434" s="47"/>
      <c r="AQ4434" s="47"/>
    </row>
    <row r="4435" spans="1:43" s="4" customFormat="1" ht="15" x14ac:dyDescent="0.25">
      <c r="A4435" s="56"/>
      <c r="B4435" s="49"/>
      <c r="C4435" s="372" t="s">
        <v>63</v>
      </c>
      <c r="D4435" s="372"/>
      <c r="E4435" s="372"/>
      <c r="F4435" s="51" t="s">
        <v>64</v>
      </c>
      <c r="G4435" s="54">
        <v>0.59</v>
      </c>
      <c r="H4435" s="54">
        <v>1.1499999999999999</v>
      </c>
      <c r="I4435" s="109">
        <v>5.4279999999999999</v>
      </c>
      <c r="J4435" s="57"/>
      <c r="K4435" s="52"/>
      <c r="L4435" s="57"/>
      <c r="M4435" s="52"/>
      <c r="N4435" s="58"/>
      <c r="AF4435" s="39"/>
      <c r="AG4435" s="47"/>
      <c r="AH4435" s="47"/>
      <c r="AL4435" s="3" t="s">
        <v>63</v>
      </c>
      <c r="AN4435" s="47"/>
      <c r="AO4435" s="47"/>
      <c r="AQ4435" s="47"/>
    </row>
    <row r="4436" spans="1:43" s="4" customFormat="1" ht="15" x14ac:dyDescent="0.25">
      <c r="A4436" s="48"/>
      <c r="B4436" s="49"/>
      <c r="C4436" s="375" t="s">
        <v>65</v>
      </c>
      <c r="D4436" s="375"/>
      <c r="E4436" s="375"/>
      <c r="F4436" s="59"/>
      <c r="G4436" s="60"/>
      <c r="H4436" s="60"/>
      <c r="I4436" s="60"/>
      <c r="J4436" s="61">
        <v>6.29</v>
      </c>
      <c r="K4436" s="60"/>
      <c r="L4436" s="61">
        <v>56.74</v>
      </c>
      <c r="M4436" s="60"/>
      <c r="N4436" s="62"/>
      <c r="AF4436" s="39"/>
      <c r="AG4436" s="47"/>
      <c r="AH4436" s="47"/>
      <c r="AM4436" s="3" t="s">
        <v>65</v>
      </c>
      <c r="AN4436" s="47"/>
      <c r="AO4436" s="47"/>
      <c r="AQ4436" s="47"/>
    </row>
    <row r="4437" spans="1:43" s="4" customFormat="1" ht="15" x14ac:dyDescent="0.25">
      <c r="A4437" s="56"/>
      <c r="B4437" s="49"/>
      <c r="C4437" s="372" t="s">
        <v>66</v>
      </c>
      <c r="D4437" s="372"/>
      <c r="E4437" s="372"/>
      <c r="F4437" s="51"/>
      <c r="G4437" s="52"/>
      <c r="H4437" s="52"/>
      <c r="I4437" s="52"/>
      <c r="J4437" s="57"/>
      <c r="K4437" s="52"/>
      <c r="L4437" s="53">
        <v>49.22</v>
      </c>
      <c r="M4437" s="52"/>
      <c r="N4437" s="55">
        <v>1720.73</v>
      </c>
      <c r="AF4437" s="39"/>
      <c r="AG4437" s="47"/>
      <c r="AH4437" s="47"/>
      <c r="AL4437" s="3" t="s">
        <v>66</v>
      </c>
      <c r="AN4437" s="47"/>
      <c r="AO4437" s="47"/>
      <c r="AQ4437" s="47"/>
    </row>
    <row r="4438" spans="1:43" s="4" customFormat="1" ht="23.25" x14ac:dyDescent="0.25">
      <c r="A4438" s="56"/>
      <c r="B4438" s="49" t="s">
        <v>681</v>
      </c>
      <c r="C4438" s="372" t="s">
        <v>682</v>
      </c>
      <c r="D4438" s="372"/>
      <c r="E4438" s="372"/>
      <c r="F4438" s="51" t="s">
        <v>69</v>
      </c>
      <c r="G4438" s="63">
        <v>97</v>
      </c>
      <c r="H4438" s="52"/>
      <c r="I4438" s="63">
        <v>97</v>
      </c>
      <c r="J4438" s="57"/>
      <c r="K4438" s="52"/>
      <c r="L4438" s="53">
        <v>47.74</v>
      </c>
      <c r="M4438" s="52"/>
      <c r="N4438" s="55">
        <v>1669.11</v>
      </c>
      <c r="AF4438" s="39"/>
      <c r="AG4438" s="47"/>
      <c r="AH4438" s="47"/>
      <c r="AL4438" s="3" t="s">
        <v>682</v>
      </c>
      <c r="AN4438" s="47"/>
      <c r="AO4438" s="47"/>
      <c r="AQ4438" s="47"/>
    </row>
    <row r="4439" spans="1:43" s="4" customFormat="1" ht="23.25" x14ac:dyDescent="0.25">
      <c r="A4439" s="56"/>
      <c r="B4439" s="49" t="s">
        <v>683</v>
      </c>
      <c r="C4439" s="372" t="s">
        <v>684</v>
      </c>
      <c r="D4439" s="372"/>
      <c r="E4439" s="372"/>
      <c r="F4439" s="51" t="s">
        <v>69</v>
      </c>
      <c r="G4439" s="63">
        <v>51</v>
      </c>
      <c r="H4439" s="52"/>
      <c r="I4439" s="63">
        <v>51</v>
      </c>
      <c r="J4439" s="57"/>
      <c r="K4439" s="52"/>
      <c r="L4439" s="53">
        <v>25.1</v>
      </c>
      <c r="M4439" s="52"/>
      <c r="N4439" s="64">
        <v>877.57</v>
      </c>
      <c r="AF4439" s="39"/>
      <c r="AG4439" s="47"/>
      <c r="AH4439" s="47"/>
      <c r="AL4439" s="3" t="s">
        <v>684</v>
      </c>
      <c r="AN4439" s="47"/>
      <c r="AO4439" s="47"/>
      <c r="AQ4439" s="47"/>
    </row>
    <row r="4440" spans="1:43" s="4" customFormat="1" ht="15" x14ac:dyDescent="0.25">
      <c r="A4440" s="65"/>
      <c r="B4440" s="66"/>
      <c r="C4440" s="374" t="s">
        <v>72</v>
      </c>
      <c r="D4440" s="374"/>
      <c r="E4440" s="374"/>
      <c r="F4440" s="42"/>
      <c r="G4440" s="43"/>
      <c r="H4440" s="43"/>
      <c r="I4440" s="43"/>
      <c r="J4440" s="45"/>
      <c r="K4440" s="43"/>
      <c r="L4440" s="67">
        <v>129.58000000000001</v>
      </c>
      <c r="M4440" s="60"/>
      <c r="N4440" s="46"/>
      <c r="AF4440" s="39"/>
      <c r="AG4440" s="47"/>
      <c r="AH4440" s="47"/>
      <c r="AN4440" s="47" t="s">
        <v>72</v>
      </c>
      <c r="AO4440" s="47"/>
      <c r="AQ4440" s="47"/>
    </row>
    <row r="4441" spans="1:43" s="4" customFormat="1" ht="23.25" x14ac:dyDescent="0.25">
      <c r="A4441" s="40" t="s">
        <v>1423</v>
      </c>
      <c r="B4441" s="41" t="s">
        <v>756</v>
      </c>
      <c r="C4441" s="374" t="s">
        <v>757</v>
      </c>
      <c r="D4441" s="374"/>
      <c r="E4441" s="374"/>
      <c r="F4441" s="42" t="s">
        <v>215</v>
      </c>
      <c r="G4441" s="43">
        <v>-3.2000000000000001E-2</v>
      </c>
      <c r="H4441" s="44">
        <v>1</v>
      </c>
      <c r="I4441" s="116">
        <v>-3.2000000000000001E-2</v>
      </c>
      <c r="J4441" s="67">
        <v>38.590000000000003</v>
      </c>
      <c r="K4441" s="43"/>
      <c r="L4441" s="67">
        <v>-1.23</v>
      </c>
      <c r="M4441" s="43"/>
      <c r="N4441" s="46"/>
      <c r="AF4441" s="39"/>
      <c r="AG4441" s="47"/>
      <c r="AH4441" s="47" t="s">
        <v>757</v>
      </c>
      <c r="AN4441" s="47"/>
      <c r="AO4441" s="47"/>
      <c r="AQ4441" s="47"/>
    </row>
    <row r="4442" spans="1:43" s="4" customFormat="1" ht="15" x14ac:dyDescent="0.25">
      <c r="A4442" s="65"/>
      <c r="B4442" s="66"/>
      <c r="C4442" s="374" t="s">
        <v>72</v>
      </c>
      <c r="D4442" s="374"/>
      <c r="E4442" s="374"/>
      <c r="F4442" s="42"/>
      <c r="G4442" s="43"/>
      <c r="H4442" s="43"/>
      <c r="I4442" s="43"/>
      <c r="J4442" s="45"/>
      <c r="K4442" s="43"/>
      <c r="L4442" s="67">
        <v>-1.23</v>
      </c>
      <c r="M4442" s="60"/>
      <c r="N4442" s="46"/>
      <c r="AF4442" s="39"/>
      <c r="AG4442" s="47"/>
      <c r="AH4442" s="47"/>
      <c r="AN4442" s="47" t="s">
        <v>72</v>
      </c>
      <c r="AO4442" s="47"/>
      <c r="AQ4442" s="47"/>
    </row>
    <row r="4443" spans="1:43" s="4" customFormat="1" ht="15" x14ac:dyDescent="0.25">
      <c r="A4443" s="40" t="s">
        <v>1424</v>
      </c>
      <c r="B4443" s="41" t="s">
        <v>759</v>
      </c>
      <c r="C4443" s="374" t="s">
        <v>760</v>
      </c>
      <c r="D4443" s="374"/>
      <c r="E4443" s="374"/>
      <c r="F4443" s="42" t="s">
        <v>215</v>
      </c>
      <c r="G4443" s="43">
        <v>-2.4E-2</v>
      </c>
      <c r="H4443" s="44">
        <v>1</v>
      </c>
      <c r="I4443" s="116">
        <v>-2.4E-2</v>
      </c>
      <c r="J4443" s="67">
        <v>143.97999999999999</v>
      </c>
      <c r="K4443" s="43"/>
      <c r="L4443" s="67">
        <v>-3.46</v>
      </c>
      <c r="M4443" s="43"/>
      <c r="N4443" s="46"/>
      <c r="AF4443" s="39"/>
      <c r="AG4443" s="47"/>
      <c r="AH4443" s="47" t="s">
        <v>760</v>
      </c>
      <c r="AN4443" s="47"/>
      <c r="AO4443" s="47"/>
      <c r="AQ4443" s="47"/>
    </row>
    <row r="4444" spans="1:43" s="4" customFormat="1" ht="15" x14ac:dyDescent="0.25">
      <c r="A4444" s="65"/>
      <c r="B4444" s="66"/>
      <c r="C4444" s="374" t="s">
        <v>72</v>
      </c>
      <c r="D4444" s="374"/>
      <c r="E4444" s="374"/>
      <c r="F4444" s="42"/>
      <c r="G4444" s="43"/>
      <c r="H4444" s="43"/>
      <c r="I4444" s="43"/>
      <c r="J4444" s="45"/>
      <c r="K4444" s="43"/>
      <c r="L4444" s="67">
        <v>-3.46</v>
      </c>
      <c r="M4444" s="60"/>
      <c r="N4444" s="46"/>
      <c r="AF4444" s="39"/>
      <c r="AG4444" s="47"/>
      <c r="AH4444" s="47"/>
      <c r="AN4444" s="47" t="s">
        <v>72</v>
      </c>
      <c r="AO4444" s="47"/>
      <c r="AQ4444" s="47"/>
    </row>
    <row r="4445" spans="1:43" s="4" customFormat="1" ht="22.5" x14ac:dyDescent="0.25">
      <c r="A4445" s="40" t="s">
        <v>1425</v>
      </c>
      <c r="B4445" s="41" t="s">
        <v>768</v>
      </c>
      <c r="C4445" s="374" t="s">
        <v>769</v>
      </c>
      <c r="D4445" s="374"/>
      <c r="E4445" s="374"/>
      <c r="F4445" s="42" t="s">
        <v>61</v>
      </c>
      <c r="G4445" s="43">
        <v>8</v>
      </c>
      <c r="H4445" s="44">
        <v>1</v>
      </c>
      <c r="I4445" s="44">
        <v>8</v>
      </c>
      <c r="J4445" s="67">
        <v>282.11</v>
      </c>
      <c r="K4445" s="43"/>
      <c r="L4445" s="67">
        <v>263.95999999999998</v>
      </c>
      <c r="M4445" s="68">
        <v>8.5500000000000007</v>
      </c>
      <c r="N4445" s="115">
        <v>2256.88</v>
      </c>
      <c r="AF4445" s="39"/>
      <c r="AG4445" s="47"/>
      <c r="AH4445" s="47" t="s">
        <v>769</v>
      </c>
      <c r="AN4445" s="47"/>
      <c r="AO4445" s="47"/>
      <c r="AQ4445" s="47"/>
    </row>
    <row r="4446" spans="1:43" s="4" customFormat="1" ht="15" x14ac:dyDescent="0.25">
      <c r="A4446" s="65"/>
      <c r="B4446" s="66"/>
      <c r="C4446" s="374" t="s">
        <v>72</v>
      </c>
      <c r="D4446" s="374"/>
      <c r="E4446" s="374"/>
      <c r="F4446" s="42"/>
      <c r="G4446" s="43"/>
      <c r="H4446" s="43"/>
      <c r="I4446" s="43"/>
      <c r="J4446" s="45"/>
      <c r="K4446" s="43"/>
      <c r="L4446" s="67">
        <v>263.95999999999998</v>
      </c>
      <c r="M4446" s="60"/>
      <c r="N4446" s="115">
        <v>2256.88</v>
      </c>
      <c r="AF4446" s="39"/>
      <c r="AG4446" s="47"/>
      <c r="AH4446" s="47"/>
      <c r="AN4446" s="47" t="s">
        <v>72</v>
      </c>
      <c r="AO4446" s="47"/>
      <c r="AQ4446" s="47"/>
    </row>
    <row r="4447" spans="1:43" s="4" customFormat="1" ht="34.5" x14ac:dyDescent="0.25">
      <c r="A4447" s="40" t="s">
        <v>1426</v>
      </c>
      <c r="B4447" s="41" t="s">
        <v>771</v>
      </c>
      <c r="C4447" s="374" t="s">
        <v>772</v>
      </c>
      <c r="D4447" s="374"/>
      <c r="E4447" s="374"/>
      <c r="F4447" s="42" t="s">
        <v>61</v>
      </c>
      <c r="G4447" s="43">
        <v>7</v>
      </c>
      <c r="H4447" s="44">
        <v>1</v>
      </c>
      <c r="I4447" s="44">
        <v>7</v>
      </c>
      <c r="J4447" s="45"/>
      <c r="K4447" s="43"/>
      <c r="L4447" s="45"/>
      <c r="M4447" s="43"/>
      <c r="N4447" s="46"/>
      <c r="AF4447" s="39"/>
      <c r="AG4447" s="47"/>
      <c r="AH4447" s="47" t="s">
        <v>772</v>
      </c>
      <c r="AN4447" s="47"/>
      <c r="AO4447" s="47"/>
      <c r="AQ4447" s="47"/>
    </row>
    <row r="4448" spans="1:43" s="4" customFormat="1" ht="22.5" x14ac:dyDescent="0.25">
      <c r="A4448" s="103"/>
      <c r="B4448" s="49" t="s">
        <v>217</v>
      </c>
      <c r="C4448" s="368" t="s">
        <v>218</v>
      </c>
      <c r="D4448" s="368"/>
      <c r="E4448" s="368"/>
      <c r="F4448" s="368"/>
      <c r="G4448" s="368"/>
      <c r="H4448" s="368"/>
      <c r="I4448" s="368"/>
      <c r="J4448" s="368"/>
      <c r="K4448" s="368"/>
      <c r="L4448" s="368"/>
      <c r="M4448" s="368"/>
      <c r="N4448" s="376"/>
      <c r="AF4448" s="39"/>
      <c r="AG4448" s="47"/>
      <c r="AH4448" s="47"/>
      <c r="AJ4448" s="3" t="s">
        <v>218</v>
      </c>
      <c r="AN4448" s="47"/>
      <c r="AO4448" s="47"/>
      <c r="AQ4448" s="47"/>
    </row>
    <row r="4449" spans="1:43" s="4" customFormat="1" ht="15" x14ac:dyDescent="0.25">
      <c r="A4449" s="48"/>
      <c r="B4449" s="49" t="s">
        <v>58</v>
      </c>
      <c r="C4449" s="372" t="s">
        <v>62</v>
      </c>
      <c r="D4449" s="372"/>
      <c r="E4449" s="372"/>
      <c r="F4449" s="51"/>
      <c r="G4449" s="52"/>
      <c r="H4449" s="52"/>
      <c r="I4449" s="52"/>
      <c r="J4449" s="53">
        <v>51.98</v>
      </c>
      <c r="K4449" s="54">
        <v>1.1499999999999999</v>
      </c>
      <c r="L4449" s="53">
        <v>418.44</v>
      </c>
      <c r="M4449" s="54">
        <v>34.96</v>
      </c>
      <c r="N4449" s="55">
        <v>14628.66</v>
      </c>
      <c r="AF4449" s="39"/>
      <c r="AG4449" s="47"/>
      <c r="AH4449" s="47"/>
      <c r="AK4449" s="3" t="s">
        <v>62</v>
      </c>
      <c r="AN4449" s="47"/>
      <c r="AO4449" s="47"/>
      <c r="AQ4449" s="47"/>
    </row>
    <row r="4450" spans="1:43" s="4" customFormat="1" ht="15" x14ac:dyDescent="0.25">
      <c r="A4450" s="48"/>
      <c r="B4450" s="49" t="s">
        <v>73</v>
      </c>
      <c r="C4450" s="372" t="s">
        <v>175</v>
      </c>
      <c r="D4450" s="372"/>
      <c r="E4450" s="372"/>
      <c r="F4450" s="51"/>
      <c r="G4450" s="52"/>
      <c r="H4450" s="52"/>
      <c r="I4450" s="52"/>
      <c r="J4450" s="53">
        <v>1.81</v>
      </c>
      <c r="K4450" s="54">
        <v>1.1499999999999999</v>
      </c>
      <c r="L4450" s="53">
        <v>14.57</v>
      </c>
      <c r="M4450" s="52"/>
      <c r="N4450" s="58"/>
      <c r="AF4450" s="39"/>
      <c r="AG4450" s="47"/>
      <c r="AH4450" s="47"/>
      <c r="AK4450" s="3" t="s">
        <v>175</v>
      </c>
      <c r="AN4450" s="47"/>
      <c r="AO4450" s="47"/>
      <c r="AQ4450" s="47"/>
    </row>
    <row r="4451" spans="1:43" s="4" customFormat="1" ht="15" x14ac:dyDescent="0.25">
      <c r="A4451" s="48"/>
      <c r="B4451" s="49" t="s">
        <v>78</v>
      </c>
      <c r="C4451" s="372" t="s">
        <v>176</v>
      </c>
      <c r="D4451" s="372"/>
      <c r="E4451" s="372"/>
      <c r="F4451" s="51"/>
      <c r="G4451" s="52"/>
      <c r="H4451" s="52"/>
      <c r="I4451" s="52"/>
      <c r="J4451" s="53">
        <v>0.26</v>
      </c>
      <c r="K4451" s="54">
        <v>1.1499999999999999</v>
      </c>
      <c r="L4451" s="53">
        <v>2.09</v>
      </c>
      <c r="M4451" s="54">
        <v>34.96</v>
      </c>
      <c r="N4451" s="64">
        <v>73.069999999999993</v>
      </c>
      <c r="AF4451" s="39"/>
      <c r="AG4451" s="47"/>
      <c r="AH4451" s="47"/>
      <c r="AK4451" s="3" t="s">
        <v>176</v>
      </c>
      <c r="AN4451" s="47"/>
      <c r="AO4451" s="47"/>
      <c r="AQ4451" s="47"/>
    </row>
    <row r="4452" spans="1:43" s="4" customFormat="1" ht="15" x14ac:dyDescent="0.25">
      <c r="A4452" s="48"/>
      <c r="B4452" s="49" t="s">
        <v>122</v>
      </c>
      <c r="C4452" s="372" t="s">
        <v>177</v>
      </c>
      <c r="D4452" s="372"/>
      <c r="E4452" s="372"/>
      <c r="F4452" s="51"/>
      <c r="G4452" s="52"/>
      <c r="H4452" s="52"/>
      <c r="I4452" s="52"/>
      <c r="J4452" s="53">
        <v>16.68</v>
      </c>
      <c r="K4452" s="52"/>
      <c r="L4452" s="53">
        <v>116.76</v>
      </c>
      <c r="M4452" s="52"/>
      <c r="N4452" s="58"/>
      <c r="AF4452" s="39"/>
      <c r="AG4452" s="47"/>
      <c r="AH4452" s="47"/>
      <c r="AK4452" s="3" t="s">
        <v>177</v>
      </c>
      <c r="AN4452" s="47"/>
      <c r="AO4452" s="47"/>
      <c r="AQ4452" s="47"/>
    </row>
    <row r="4453" spans="1:43" s="4" customFormat="1" ht="15" x14ac:dyDescent="0.25">
      <c r="A4453" s="56"/>
      <c r="B4453" s="49"/>
      <c r="C4453" s="372" t="s">
        <v>63</v>
      </c>
      <c r="D4453" s="372"/>
      <c r="E4453" s="372"/>
      <c r="F4453" s="51" t="s">
        <v>64</v>
      </c>
      <c r="G4453" s="54">
        <v>5.53</v>
      </c>
      <c r="H4453" s="54">
        <v>1.1499999999999999</v>
      </c>
      <c r="I4453" s="70">
        <v>44.516500000000001</v>
      </c>
      <c r="J4453" s="57"/>
      <c r="K4453" s="52"/>
      <c r="L4453" s="57"/>
      <c r="M4453" s="52"/>
      <c r="N4453" s="58"/>
      <c r="AF4453" s="39"/>
      <c r="AG4453" s="47"/>
      <c r="AH4453" s="47"/>
      <c r="AL4453" s="3" t="s">
        <v>63</v>
      </c>
      <c r="AN4453" s="47"/>
      <c r="AO4453" s="47"/>
      <c r="AQ4453" s="47"/>
    </row>
    <row r="4454" spans="1:43" s="4" customFormat="1" ht="15" x14ac:dyDescent="0.25">
      <c r="A4454" s="56"/>
      <c r="B4454" s="49"/>
      <c r="C4454" s="372" t="s">
        <v>178</v>
      </c>
      <c r="D4454" s="372"/>
      <c r="E4454" s="372"/>
      <c r="F4454" s="51" t="s">
        <v>64</v>
      </c>
      <c r="G4454" s="54">
        <v>0.02</v>
      </c>
      <c r="H4454" s="54">
        <v>1.1499999999999999</v>
      </c>
      <c r="I4454" s="109">
        <v>0.161</v>
      </c>
      <c r="J4454" s="57"/>
      <c r="K4454" s="52"/>
      <c r="L4454" s="57"/>
      <c r="M4454" s="52"/>
      <c r="N4454" s="58"/>
      <c r="AF4454" s="39"/>
      <c r="AG4454" s="47"/>
      <c r="AH4454" s="47"/>
      <c r="AL4454" s="3" t="s">
        <v>178</v>
      </c>
      <c r="AN4454" s="47"/>
      <c r="AO4454" s="47"/>
      <c r="AQ4454" s="47"/>
    </row>
    <row r="4455" spans="1:43" s="4" customFormat="1" ht="15" x14ac:dyDescent="0.25">
      <c r="A4455" s="48"/>
      <c r="B4455" s="49"/>
      <c r="C4455" s="375" t="s">
        <v>65</v>
      </c>
      <c r="D4455" s="375"/>
      <c r="E4455" s="375"/>
      <c r="F4455" s="59"/>
      <c r="G4455" s="60"/>
      <c r="H4455" s="60"/>
      <c r="I4455" s="60"/>
      <c r="J4455" s="61">
        <v>70.47</v>
      </c>
      <c r="K4455" s="60"/>
      <c r="L4455" s="61">
        <v>549.77</v>
      </c>
      <c r="M4455" s="60"/>
      <c r="N4455" s="62"/>
      <c r="AF4455" s="39"/>
      <c r="AG4455" s="47"/>
      <c r="AH4455" s="47"/>
      <c r="AM4455" s="3" t="s">
        <v>65</v>
      </c>
      <c r="AN4455" s="47"/>
      <c r="AO4455" s="47"/>
      <c r="AQ4455" s="47"/>
    </row>
    <row r="4456" spans="1:43" s="4" customFormat="1" ht="15" x14ac:dyDescent="0.25">
      <c r="A4456" s="56"/>
      <c r="B4456" s="49"/>
      <c r="C4456" s="372" t="s">
        <v>66</v>
      </c>
      <c r="D4456" s="372"/>
      <c r="E4456" s="372"/>
      <c r="F4456" s="51"/>
      <c r="G4456" s="52"/>
      <c r="H4456" s="52"/>
      <c r="I4456" s="52"/>
      <c r="J4456" s="57"/>
      <c r="K4456" s="52"/>
      <c r="L4456" s="53">
        <v>420.53</v>
      </c>
      <c r="M4456" s="52"/>
      <c r="N4456" s="55">
        <v>14701.73</v>
      </c>
      <c r="AF4456" s="39"/>
      <c r="AG4456" s="47"/>
      <c r="AH4456" s="47"/>
      <c r="AL4456" s="3" t="s">
        <v>66</v>
      </c>
      <c r="AN4456" s="47"/>
      <c r="AO4456" s="47"/>
      <c r="AQ4456" s="47"/>
    </row>
    <row r="4457" spans="1:43" s="4" customFormat="1" ht="23.25" x14ac:dyDescent="0.25">
      <c r="A4457" s="56"/>
      <c r="B4457" s="49" t="s">
        <v>681</v>
      </c>
      <c r="C4457" s="372" t="s">
        <v>682</v>
      </c>
      <c r="D4457" s="372"/>
      <c r="E4457" s="372"/>
      <c r="F4457" s="51" t="s">
        <v>69</v>
      </c>
      <c r="G4457" s="63">
        <v>97</v>
      </c>
      <c r="H4457" s="52"/>
      <c r="I4457" s="63">
        <v>97</v>
      </c>
      <c r="J4457" s="57"/>
      <c r="K4457" s="52"/>
      <c r="L4457" s="53">
        <v>407.91</v>
      </c>
      <c r="M4457" s="52"/>
      <c r="N4457" s="55">
        <v>14260.68</v>
      </c>
      <c r="AF4457" s="39"/>
      <c r="AG4457" s="47"/>
      <c r="AH4457" s="47"/>
      <c r="AL4457" s="3" t="s">
        <v>682</v>
      </c>
      <c r="AN4457" s="47"/>
      <c r="AO4457" s="47"/>
      <c r="AQ4457" s="47"/>
    </row>
    <row r="4458" spans="1:43" s="4" customFormat="1" ht="23.25" x14ac:dyDescent="0.25">
      <c r="A4458" s="56"/>
      <c r="B4458" s="49" t="s">
        <v>683</v>
      </c>
      <c r="C4458" s="372" t="s">
        <v>684</v>
      </c>
      <c r="D4458" s="372"/>
      <c r="E4458" s="372"/>
      <c r="F4458" s="51" t="s">
        <v>69</v>
      </c>
      <c r="G4458" s="63">
        <v>51</v>
      </c>
      <c r="H4458" s="52"/>
      <c r="I4458" s="63">
        <v>51</v>
      </c>
      <c r="J4458" s="57"/>
      <c r="K4458" s="52"/>
      <c r="L4458" s="53">
        <v>214.47</v>
      </c>
      <c r="M4458" s="52"/>
      <c r="N4458" s="55">
        <v>7497.88</v>
      </c>
      <c r="AF4458" s="39"/>
      <c r="AG4458" s="47"/>
      <c r="AH4458" s="47"/>
      <c r="AL4458" s="3" t="s">
        <v>684</v>
      </c>
      <c r="AN4458" s="47"/>
      <c r="AO4458" s="47"/>
      <c r="AQ4458" s="47"/>
    </row>
    <row r="4459" spans="1:43" s="4" customFormat="1" ht="15" x14ac:dyDescent="0.25">
      <c r="A4459" s="65"/>
      <c r="B4459" s="66"/>
      <c r="C4459" s="374" t="s">
        <v>72</v>
      </c>
      <c r="D4459" s="374"/>
      <c r="E4459" s="374"/>
      <c r="F4459" s="42"/>
      <c r="G4459" s="43"/>
      <c r="H4459" s="43"/>
      <c r="I4459" s="43"/>
      <c r="J4459" s="45"/>
      <c r="K4459" s="43"/>
      <c r="L4459" s="105">
        <v>1172.1500000000001</v>
      </c>
      <c r="M4459" s="60"/>
      <c r="N4459" s="46"/>
      <c r="AF4459" s="39"/>
      <c r="AG4459" s="47"/>
      <c r="AH4459" s="47"/>
      <c r="AN4459" s="47" t="s">
        <v>72</v>
      </c>
      <c r="AO4459" s="47"/>
      <c r="AQ4459" s="47"/>
    </row>
    <row r="4460" spans="1:43" s="4" customFormat="1" ht="23.25" x14ac:dyDescent="0.25">
      <c r="A4460" s="40" t="s">
        <v>1427</v>
      </c>
      <c r="B4460" s="41" t="s">
        <v>774</v>
      </c>
      <c r="C4460" s="374" t="s">
        <v>875</v>
      </c>
      <c r="D4460" s="374"/>
      <c r="E4460" s="374"/>
      <c r="F4460" s="42" t="s">
        <v>61</v>
      </c>
      <c r="G4460" s="43">
        <v>7</v>
      </c>
      <c r="H4460" s="44">
        <v>1</v>
      </c>
      <c r="I4460" s="44">
        <v>7</v>
      </c>
      <c r="J4460" s="105">
        <v>4818.91</v>
      </c>
      <c r="K4460" s="43"/>
      <c r="L4460" s="105">
        <v>3945.31</v>
      </c>
      <c r="M4460" s="68">
        <v>8.5500000000000007</v>
      </c>
      <c r="N4460" s="115">
        <v>33732.370000000003</v>
      </c>
      <c r="AF4460" s="39"/>
      <c r="AG4460" s="47"/>
      <c r="AH4460" s="47" t="s">
        <v>875</v>
      </c>
      <c r="AN4460" s="47"/>
      <c r="AO4460" s="47"/>
      <c r="AQ4460" s="47"/>
    </row>
    <row r="4461" spans="1:43" s="4" customFormat="1" ht="15" x14ac:dyDescent="0.25">
      <c r="A4461" s="65"/>
      <c r="B4461" s="66"/>
      <c r="C4461" s="374" t="s">
        <v>72</v>
      </c>
      <c r="D4461" s="374"/>
      <c r="E4461" s="374"/>
      <c r="F4461" s="42"/>
      <c r="G4461" s="43"/>
      <c r="H4461" s="43"/>
      <c r="I4461" s="43"/>
      <c r="J4461" s="45"/>
      <c r="K4461" s="43"/>
      <c r="L4461" s="105">
        <v>3945.31</v>
      </c>
      <c r="M4461" s="60"/>
      <c r="N4461" s="115">
        <v>33732.370000000003</v>
      </c>
      <c r="AF4461" s="39"/>
      <c r="AG4461" s="47"/>
      <c r="AH4461" s="47"/>
      <c r="AN4461" s="47" t="s">
        <v>72</v>
      </c>
      <c r="AO4461" s="47"/>
      <c r="AQ4461" s="47"/>
    </row>
    <row r="4462" spans="1:43" s="4" customFormat="1" ht="0" hidden="1" customHeight="1" x14ac:dyDescent="0.25">
      <c r="A4462" s="71"/>
      <c r="B4462" s="72"/>
      <c r="C4462" s="72"/>
      <c r="D4462" s="72"/>
      <c r="E4462" s="72"/>
      <c r="F4462" s="73"/>
      <c r="G4462" s="73"/>
      <c r="H4462" s="73"/>
      <c r="I4462" s="73"/>
      <c r="J4462" s="74"/>
      <c r="K4462" s="73"/>
      <c r="L4462" s="74"/>
      <c r="M4462" s="52"/>
      <c r="N4462" s="74"/>
      <c r="AF4462" s="39"/>
      <c r="AG4462" s="47"/>
      <c r="AH4462" s="47"/>
      <c r="AN4462" s="47"/>
      <c r="AO4462" s="47"/>
      <c r="AQ4462" s="47"/>
    </row>
    <row r="4463" spans="1:43" s="4" customFormat="1" ht="23.25" x14ac:dyDescent="0.25">
      <c r="A4463" s="78"/>
      <c r="B4463" s="79"/>
      <c r="C4463" s="374" t="s">
        <v>1428</v>
      </c>
      <c r="D4463" s="374"/>
      <c r="E4463" s="374"/>
      <c r="F4463" s="374"/>
      <c r="G4463" s="374"/>
      <c r="H4463" s="374"/>
      <c r="I4463" s="374"/>
      <c r="J4463" s="374"/>
      <c r="K4463" s="374"/>
      <c r="L4463" s="80"/>
      <c r="M4463" s="81"/>
      <c r="N4463" s="82"/>
      <c r="AF4463" s="39"/>
      <c r="AG4463" s="47"/>
      <c r="AH4463" s="47"/>
      <c r="AN4463" s="47"/>
      <c r="AO4463" s="47" t="s">
        <v>1428</v>
      </c>
      <c r="AQ4463" s="47"/>
    </row>
    <row r="4464" spans="1:43" s="4" customFormat="1" ht="15" x14ac:dyDescent="0.25">
      <c r="A4464" s="83"/>
      <c r="B4464" s="49"/>
      <c r="C4464" s="372" t="s">
        <v>83</v>
      </c>
      <c r="D4464" s="372"/>
      <c r="E4464" s="372"/>
      <c r="F4464" s="372"/>
      <c r="G4464" s="372"/>
      <c r="H4464" s="372"/>
      <c r="I4464" s="372"/>
      <c r="J4464" s="372"/>
      <c r="K4464" s="372"/>
      <c r="L4464" s="106">
        <v>32915.949999999997</v>
      </c>
      <c r="M4464" s="85"/>
      <c r="N4464" s="86">
        <v>330570.33</v>
      </c>
      <c r="AF4464" s="39"/>
      <c r="AG4464" s="47"/>
      <c r="AH4464" s="47"/>
      <c r="AN4464" s="47"/>
      <c r="AO4464" s="47"/>
      <c r="AP4464" s="3" t="s">
        <v>83</v>
      </c>
      <c r="AQ4464" s="47"/>
    </row>
    <row r="4465" spans="1:43" s="4" customFormat="1" ht="15" x14ac:dyDescent="0.25">
      <c r="A4465" s="83"/>
      <c r="B4465" s="49"/>
      <c r="C4465" s="372" t="s">
        <v>84</v>
      </c>
      <c r="D4465" s="372"/>
      <c r="E4465" s="372"/>
      <c r="F4465" s="372"/>
      <c r="G4465" s="372"/>
      <c r="H4465" s="372"/>
      <c r="I4465" s="372"/>
      <c r="J4465" s="372"/>
      <c r="K4465" s="372"/>
      <c r="L4465" s="87"/>
      <c r="M4465" s="85"/>
      <c r="N4465" s="88"/>
      <c r="AF4465" s="39"/>
      <c r="AG4465" s="47"/>
      <c r="AH4465" s="47"/>
      <c r="AN4465" s="47"/>
      <c r="AO4465" s="47"/>
      <c r="AP4465" s="3" t="s">
        <v>84</v>
      </c>
      <c r="AQ4465" s="47"/>
    </row>
    <row r="4466" spans="1:43" s="4" customFormat="1" ht="15" x14ac:dyDescent="0.25">
      <c r="A4466" s="83"/>
      <c r="B4466" s="49"/>
      <c r="C4466" s="372" t="s">
        <v>85</v>
      </c>
      <c r="D4466" s="372"/>
      <c r="E4466" s="372"/>
      <c r="F4466" s="372"/>
      <c r="G4466" s="372"/>
      <c r="H4466" s="372"/>
      <c r="I4466" s="372"/>
      <c r="J4466" s="372"/>
      <c r="K4466" s="372"/>
      <c r="L4466" s="106">
        <v>1733.62</v>
      </c>
      <c r="M4466" s="85"/>
      <c r="N4466" s="86">
        <v>60607.35</v>
      </c>
      <c r="AF4466" s="39"/>
      <c r="AG4466" s="47"/>
      <c r="AH4466" s="47"/>
      <c r="AN4466" s="47"/>
      <c r="AO4466" s="47"/>
      <c r="AP4466" s="3" t="s">
        <v>85</v>
      </c>
      <c r="AQ4466" s="47"/>
    </row>
    <row r="4467" spans="1:43" s="4" customFormat="1" ht="15" x14ac:dyDescent="0.25">
      <c r="A4467" s="83"/>
      <c r="B4467" s="49"/>
      <c r="C4467" s="372" t="s">
        <v>193</v>
      </c>
      <c r="D4467" s="372"/>
      <c r="E4467" s="372"/>
      <c r="F4467" s="372"/>
      <c r="G4467" s="372"/>
      <c r="H4467" s="372"/>
      <c r="I4467" s="372"/>
      <c r="J4467" s="372"/>
      <c r="K4467" s="372"/>
      <c r="L4467" s="84">
        <v>936.89</v>
      </c>
      <c r="M4467" s="85"/>
      <c r="N4467" s="86">
        <v>11364.47</v>
      </c>
      <c r="AF4467" s="39"/>
      <c r="AG4467" s="47"/>
      <c r="AH4467" s="47"/>
      <c r="AN4467" s="47"/>
      <c r="AO4467" s="47"/>
      <c r="AP4467" s="3" t="s">
        <v>193</v>
      </c>
      <c r="AQ4467" s="47"/>
    </row>
    <row r="4468" spans="1:43" s="4" customFormat="1" ht="15" x14ac:dyDescent="0.25">
      <c r="A4468" s="83"/>
      <c r="B4468" s="49"/>
      <c r="C4468" s="372" t="s">
        <v>194</v>
      </c>
      <c r="D4468" s="372"/>
      <c r="E4468" s="372"/>
      <c r="F4468" s="372"/>
      <c r="G4468" s="372"/>
      <c r="H4468" s="372"/>
      <c r="I4468" s="372"/>
      <c r="J4468" s="372"/>
      <c r="K4468" s="372"/>
      <c r="L4468" s="84">
        <v>128.85</v>
      </c>
      <c r="M4468" s="85"/>
      <c r="N4468" s="86">
        <v>4504.58</v>
      </c>
      <c r="AF4468" s="39"/>
      <c r="AG4468" s="47"/>
      <c r="AH4468" s="47"/>
      <c r="AN4468" s="47"/>
      <c r="AO4468" s="47"/>
      <c r="AP4468" s="3" t="s">
        <v>194</v>
      </c>
      <c r="AQ4468" s="47"/>
    </row>
    <row r="4469" spans="1:43" s="4" customFormat="1" ht="15" x14ac:dyDescent="0.25">
      <c r="A4469" s="83"/>
      <c r="B4469" s="49"/>
      <c r="C4469" s="372" t="s">
        <v>195</v>
      </c>
      <c r="D4469" s="372"/>
      <c r="E4469" s="372"/>
      <c r="F4469" s="372"/>
      <c r="G4469" s="372"/>
      <c r="H4469" s="372"/>
      <c r="I4469" s="372"/>
      <c r="J4469" s="372"/>
      <c r="K4469" s="372"/>
      <c r="L4469" s="106">
        <v>30245.439999999999</v>
      </c>
      <c r="M4469" s="85"/>
      <c r="N4469" s="86">
        <v>258598.51</v>
      </c>
      <c r="AF4469" s="39"/>
      <c r="AG4469" s="47"/>
      <c r="AH4469" s="47"/>
      <c r="AN4469" s="47"/>
      <c r="AO4469" s="47"/>
      <c r="AP4469" s="3" t="s">
        <v>195</v>
      </c>
      <c r="AQ4469" s="47"/>
    </row>
    <row r="4470" spans="1:43" s="4" customFormat="1" ht="15" x14ac:dyDescent="0.25">
      <c r="A4470" s="83"/>
      <c r="B4470" s="49"/>
      <c r="C4470" s="372" t="s">
        <v>196</v>
      </c>
      <c r="D4470" s="372"/>
      <c r="E4470" s="372"/>
      <c r="F4470" s="372"/>
      <c r="G4470" s="372"/>
      <c r="H4470" s="372"/>
      <c r="I4470" s="372"/>
      <c r="J4470" s="372"/>
      <c r="K4470" s="372"/>
      <c r="L4470" s="106">
        <v>12337.31</v>
      </c>
      <c r="M4470" s="85"/>
      <c r="N4470" s="86">
        <v>148828.82</v>
      </c>
      <c r="AF4470" s="39"/>
      <c r="AG4470" s="47"/>
      <c r="AH4470" s="47"/>
      <c r="AN4470" s="47"/>
      <c r="AO4470" s="47"/>
      <c r="AP4470" s="3" t="s">
        <v>196</v>
      </c>
      <c r="AQ4470" s="47"/>
    </row>
    <row r="4471" spans="1:43" s="4" customFormat="1" ht="15" x14ac:dyDescent="0.25">
      <c r="A4471" s="83"/>
      <c r="B4471" s="49"/>
      <c r="C4471" s="372" t="s">
        <v>84</v>
      </c>
      <c r="D4471" s="372"/>
      <c r="E4471" s="372"/>
      <c r="F4471" s="372"/>
      <c r="G4471" s="372"/>
      <c r="H4471" s="372"/>
      <c r="I4471" s="372"/>
      <c r="J4471" s="372"/>
      <c r="K4471" s="372"/>
      <c r="L4471" s="87"/>
      <c r="M4471" s="85"/>
      <c r="N4471" s="88"/>
      <c r="AF4471" s="39"/>
      <c r="AG4471" s="47"/>
      <c r="AH4471" s="47"/>
      <c r="AN4471" s="47"/>
      <c r="AO4471" s="47"/>
      <c r="AP4471" s="3" t="s">
        <v>84</v>
      </c>
      <c r="AQ4471" s="47"/>
    </row>
    <row r="4472" spans="1:43" s="4" customFormat="1" ht="15" x14ac:dyDescent="0.25">
      <c r="A4472" s="83"/>
      <c r="B4472" s="49"/>
      <c r="C4472" s="372" t="s">
        <v>197</v>
      </c>
      <c r="D4472" s="372"/>
      <c r="E4472" s="372"/>
      <c r="F4472" s="372"/>
      <c r="G4472" s="372"/>
      <c r="H4472" s="372"/>
      <c r="I4472" s="372"/>
      <c r="J4472" s="372"/>
      <c r="K4472" s="372"/>
      <c r="L4472" s="84">
        <v>518.78</v>
      </c>
      <c r="M4472" s="85"/>
      <c r="N4472" s="86">
        <v>18136.54</v>
      </c>
      <c r="AF4472" s="39"/>
      <c r="AG4472" s="47"/>
      <c r="AH4472" s="47"/>
      <c r="AN4472" s="47"/>
      <c r="AO4472" s="47"/>
      <c r="AP4472" s="3" t="s">
        <v>197</v>
      </c>
      <c r="AQ4472" s="47"/>
    </row>
    <row r="4473" spans="1:43" s="4" customFormat="1" ht="15" x14ac:dyDescent="0.25">
      <c r="A4473" s="83"/>
      <c r="B4473" s="49"/>
      <c r="C4473" s="372" t="s">
        <v>199</v>
      </c>
      <c r="D4473" s="372"/>
      <c r="E4473" s="372"/>
      <c r="F4473" s="372"/>
      <c r="G4473" s="372"/>
      <c r="H4473" s="372"/>
      <c r="I4473" s="372"/>
      <c r="J4473" s="372"/>
      <c r="K4473" s="372"/>
      <c r="L4473" s="84">
        <v>381.65</v>
      </c>
      <c r="M4473" s="85"/>
      <c r="N4473" s="88"/>
      <c r="AF4473" s="39"/>
      <c r="AG4473" s="47"/>
      <c r="AH4473" s="47"/>
      <c r="AN4473" s="47"/>
      <c r="AO4473" s="47"/>
      <c r="AP4473" s="3" t="s">
        <v>199</v>
      </c>
      <c r="AQ4473" s="47"/>
    </row>
    <row r="4474" spans="1:43" s="4" customFormat="1" ht="15" x14ac:dyDescent="0.25">
      <c r="A4474" s="83"/>
      <c r="B4474" s="49"/>
      <c r="C4474" s="372" t="s">
        <v>200</v>
      </c>
      <c r="D4474" s="372"/>
      <c r="E4474" s="372"/>
      <c r="F4474" s="372"/>
      <c r="G4474" s="372"/>
      <c r="H4474" s="372"/>
      <c r="I4474" s="372"/>
      <c r="J4474" s="372"/>
      <c r="K4474" s="372"/>
      <c r="L4474" s="84">
        <v>44.04</v>
      </c>
      <c r="M4474" s="85"/>
      <c r="N4474" s="86">
        <v>1539.63</v>
      </c>
      <c r="AF4474" s="39"/>
      <c r="AG4474" s="47"/>
      <c r="AH4474" s="47"/>
      <c r="AN4474" s="47"/>
      <c r="AO4474" s="47"/>
      <c r="AP4474" s="3" t="s">
        <v>200</v>
      </c>
      <c r="AQ4474" s="47"/>
    </row>
    <row r="4475" spans="1:43" s="4" customFormat="1" ht="15" x14ac:dyDescent="0.25">
      <c r="A4475" s="83"/>
      <c r="B4475" s="49"/>
      <c r="C4475" s="372" t="s">
        <v>201</v>
      </c>
      <c r="D4475" s="372"/>
      <c r="E4475" s="372"/>
      <c r="F4475" s="372"/>
      <c r="G4475" s="372"/>
      <c r="H4475" s="372"/>
      <c r="I4475" s="372"/>
      <c r="J4475" s="372"/>
      <c r="K4475" s="372"/>
      <c r="L4475" s="106">
        <v>10366.16</v>
      </c>
      <c r="M4475" s="85"/>
      <c r="N4475" s="88"/>
      <c r="AF4475" s="39"/>
      <c r="AG4475" s="47"/>
      <c r="AH4475" s="47"/>
      <c r="AN4475" s="47"/>
      <c r="AO4475" s="47"/>
      <c r="AP4475" s="3" t="s">
        <v>201</v>
      </c>
      <c r="AQ4475" s="47"/>
    </row>
    <row r="4476" spans="1:43" s="4" customFormat="1" ht="15" x14ac:dyDescent="0.25">
      <c r="A4476" s="83"/>
      <c r="B4476" s="49"/>
      <c r="C4476" s="372" t="s">
        <v>202</v>
      </c>
      <c r="D4476" s="372"/>
      <c r="E4476" s="372"/>
      <c r="F4476" s="372"/>
      <c r="G4476" s="372"/>
      <c r="H4476" s="372"/>
      <c r="I4476" s="372"/>
      <c r="J4476" s="372"/>
      <c r="K4476" s="372"/>
      <c r="L4476" s="84">
        <v>656.37</v>
      </c>
      <c r="M4476" s="85"/>
      <c r="N4476" s="86">
        <v>22946.47</v>
      </c>
      <c r="AF4476" s="39"/>
      <c r="AG4476" s="47"/>
      <c r="AH4476" s="47"/>
      <c r="AN4476" s="47"/>
      <c r="AO4476" s="47"/>
      <c r="AP4476" s="3" t="s">
        <v>202</v>
      </c>
      <c r="AQ4476" s="47"/>
    </row>
    <row r="4477" spans="1:43" s="4" customFormat="1" ht="15" x14ac:dyDescent="0.25">
      <c r="A4477" s="83"/>
      <c r="B4477" s="49"/>
      <c r="C4477" s="372" t="s">
        <v>203</v>
      </c>
      <c r="D4477" s="372"/>
      <c r="E4477" s="372"/>
      <c r="F4477" s="372"/>
      <c r="G4477" s="372"/>
      <c r="H4477" s="372"/>
      <c r="I4477" s="372"/>
      <c r="J4477" s="372"/>
      <c r="K4477" s="372"/>
      <c r="L4477" s="84">
        <v>414.35</v>
      </c>
      <c r="M4477" s="85"/>
      <c r="N4477" s="86">
        <v>14485.73</v>
      </c>
      <c r="AF4477" s="39"/>
      <c r="AG4477" s="47"/>
      <c r="AH4477" s="47"/>
      <c r="AN4477" s="47"/>
      <c r="AO4477" s="47"/>
      <c r="AP4477" s="3" t="s">
        <v>203</v>
      </c>
      <c r="AQ4477" s="47"/>
    </row>
    <row r="4478" spans="1:43" s="4" customFormat="1" ht="15" x14ac:dyDescent="0.25">
      <c r="A4478" s="83"/>
      <c r="B4478" s="49"/>
      <c r="C4478" s="372" t="s">
        <v>777</v>
      </c>
      <c r="D4478" s="372"/>
      <c r="E4478" s="372"/>
      <c r="F4478" s="372"/>
      <c r="G4478" s="372"/>
      <c r="H4478" s="372"/>
      <c r="I4478" s="372"/>
      <c r="J4478" s="372"/>
      <c r="K4478" s="372"/>
      <c r="L4478" s="106">
        <v>23572.83</v>
      </c>
      <c r="M4478" s="85"/>
      <c r="N4478" s="86">
        <v>286418.64</v>
      </c>
      <c r="AF4478" s="39"/>
      <c r="AG4478" s="47"/>
      <c r="AH4478" s="47"/>
      <c r="AN4478" s="47"/>
      <c r="AO4478" s="47"/>
      <c r="AP4478" s="3" t="s">
        <v>777</v>
      </c>
      <c r="AQ4478" s="47"/>
    </row>
    <row r="4479" spans="1:43" s="4" customFormat="1" ht="15" x14ac:dyDescent="0.25">
      <c r="A4479" s="83"/>
      <c r="B4479" s="49"/>
      <c r="C4479" s="372" t="s">
        <v>84</v>
      </c>
      <c r="D4479" s="372"/>
      <c r="E4479" s="372"/>
      <c r="F4479" s="372"/>
      <c r="G4479" s="372"/>
      <c r="H4479" s="372"/>
      <c r="I4479" s="372"/>
      <c r="J4479" s="372"/>
      <c r="K4479" s="372"/>
      <c r="L4479" s="87"/>
      <c r="M4479" s="85"/>
      <c r="N4479" s="88"/>
      <c r="AF4479" s="39"/>
      <c r="AG4479" s="47"/>
      <c r="AH4479" s="47"/>
      <c r="AN4479" s="47"/>
      <c r="AO4479" s="47"/>
      <c r="AP4479" s="3" t="s">
        <v>84</v>
      </c>
      <c r="AQ4479" s="47"/>
    </row>
    <row r="4480" spans="1:43" s="4" customFormat="1" ht="15" x14ac:dyDescent="0.25">
      <c r="A4480" s="83"/>
      <c r="B4480" s="49"/>
      <c r="C4480" s="372" t="s">
        <v>197</v>
      </c>
      <c r="D4480" s="372"/>
      <c r="E4480" s="372"/>
      <c r="F4480" s="372"/>
      <c r="G4480" s="372"/>
      <c r="H4480" s="372"/>
      <c r="I4480" s="372"/>
      <c r="J4480" s="372"/>
      <c r="K4480" s="372"/>
      <c r="L4480" s="106">
        <v>1214.8399999999999</v>
      </c>
      <c r="M4480" s="85"/>
      <c r="N4480" s="86">
        <v>42470.81</v>
      </c>
      <c r="AF4480" s="39"/>
      <c r="AG4480" s="47"/>
      <c r="AH4480" s="47"/>
      <c r="AN4480" s="47"/>
      <c r="AO4480" s="47"/>
      <c r="AP4480" s="3" t="s">
        <v>197</v>
      </c>
      <c r="AQ4480" s="47"/>
    </row>
    <row r="4481" spans="1:43" s="4" customFormat="1" ht="15" x14ac:dyDescent="0.25">
      <c r="A4481" s="83"/>
      <c r="B4481" s="49"/>
      <c r="C4481" s="372" t="s">
        <v>199</v>
      </c>
      <c r="D4481" s="372"/>
      <c r="E4481" s="372"/>
      <c r="F4481" s="372"/>
      <c r="G4481" s="372"/>
      <c r="H4481" s="372"/>
      <c r="I4481" s="372"/>
      <c r="J4481" s="372"/>
      <c r="K4481" s="372"/>
      <c r="L4481" s="84">
        <v>555.24</v>
      </c>
      <c r="M4481" s="85"/>
      <c r="N4481" s="88"/>
      <c r="AF4481" s="39"/>
      <c r="AG4481" s="47"/>
      <c r="AH4481" s="47"/>
      <c r="AN4481" s="47"/>
      <c r="AO4481" s="47"/>
      <c r="AP4481" s="3" t="s">
        <v>199</v>
      </c>
      <c r="AQ4481" s="47"/>
    </row>
    <row r="4482" spans="1:43" s="4" customFormat="1" ht="15" x14ac:dyDescent="0.25">
      <c r="A4482" s="83"/>
      <c r="B4482" s="49"/>
      <c r="C4482" s="372" t="s">
        <v>200</v>
      </c>
      <c r="D4482" s="372"/>
      <c r="E4482" s="372"/>
      <c r="F4482" s="372"/>
      <c r="G4482" s="372"/>
      <c r="H4482" s="372"/>
      <c r="I4482" s="372"/>
      <c r="J4482" s="372"/>
      <c r="K4482" s="372"/>
      <c r="L4482" s="84">
        <v>84.81</v>
      </c>
      <c r="M4482" s="85"/>
      <c r="N4482" s="86">
        <v>2964.95</v>
      </c>
      <c r="AF4482" s="39"/>
      <c r="AG4482" s="47"/>
      <c r="AH4482" s="47"/>
      <c r="AN4482" s="47"/>
      <c r="AO4482" s="47"/>
      <c r="AP4482" s="3" t="s">
        <v>200</v>
      </c>
      <c r="AQ4482" s="47"/>
    </row>
    <row r="4483" spans="1:43" s="4" customFormat="1" ht="15" x14ac:dyDescent="0.25">
      <c r="A4483" s="83"/>
      <c r="B4483" s="49"/>
      <c r="C4483" s="372" t="s">
        <v>201</v>
      </c>
      <c r="D4483" s="372"/>
      <c r="E4483" s="372"/>
      <c r="F4483" s="372"/>
      <c r="G4483" s="372"/>
      <c r="H4483" s="372"/>
      <c r="I4483" s="372"/>
      <c r="J4483" s="372"/>
      <c r="K4483" s="372"/>
      <c r="L4483" s="106">
        <v>19879.28</v>
      </c>
      <c r="M4483" s="85"/>
      <c r="N4483" s="88"/>
      <c r="AF4483" s="39"/>
      <c r="AG4483" s="47"/>
      <c r="AH4483" s="47"/>
      <c r="AN4483" s="47"/>
      <c r="AO4483" s="47"/>
      <c r="AP4483" s="3" t="s">
        <v>201</v>
      </c>
      <c r="AQ4483" s="47"/>
    </row>
    <row r="4484" spans="1:43" s="4" customFormat="1" ht="15" x14ac:dyDescent="0.25">
      <c r="A4484" s="83"/>
      <c r="B4484" s="49"/>
      <c r="C4484" s="372" t="s">
        <v>202</v>
      </c>
      <c r="D4484" s="372"/>
      <c r="E4484" s="372"/>
      <c r="F4484" s="372"/>
      <c r="G4484" s="372"/>
      <c r="H4484" s="372"/>
      <c r="I4484" s="372"/>
      <c r="J4484" s="372"/>
      <c r="K4484" s="372"/>
      <c r="L4484" s="106">
        <v>1260.6500000000001</v>
      </c>
      <c r="M4484" s="85"/>
      <c r="N4484" s="86">
        <v>44072.7</v>
      </c>
      <c r="AF4484" s="39"/>
      <c r="AG4484" s="47"/>
      <c r="AH4484" s="47"/>
      <c r="AN4484" s="47"/>
      <c r="AO4484" s="47"/>
      <c r="AP4484" s="3" t="s">
        <v>202</v>
      </c>
      <c r="AQ4484" s="47"/>
    </row>
    <row r="4485" spans="1:43" s="4" customFormat="1" ht="15" x14ac:dyDescent="0.25">
      <c r="A4485" s="83"/>
      <c r="B4485" s="49"/>
      <c r="C4485" s="372" t="s">
        <v>203</v>
      </c>
      <c r="D4485" s="372"/>
      <c r="E4485" s="372"/>
      <c r="F4485" s="372"/>
      <c r="G4485" s="372"/>
      <c r="H4485" s="372"/>
      <c r="I4485" s="372"/>
      <c r="J4485" s="372"/>
      <c r="K4485" s="372"/>
      <c r="L4485" s="84">
        <v>662.82</v>
      </c>
      <c r="M4485" s="85"/>
      <c r="N4485" s="86">
        <v>23172.23</v>
      </c>
      <c r="AF4485" s="39"/>
      <c r="AG4485" s="47"/>
      <c r="AH4485" s="47"/>
      <c r="AN4485" s="47"/>
      <c r="AO4485" s="47"/>
      <c r="AP4485" s="3" t="s">
        <v>203</v>
      </c>
      <c r="AQ4485" s="47"/>
    </row>
    <row r="4486" spans="1:43" s="4" customFormat="1" ht="15" x14ac:dyDescent="0.25">
      <c r="A4486" s="83"/>
      <c r="B4486" s="49"/>
      <c r="C4486" s="372" t="s">
        <v>92</v>
      </c>
      <c r="D4486" s="372"/>
      <c r="E4486" s="372"/>
      <c r="F4486" s="372"/>
      <c r="G4486" s="372"/>
      <c r="H4486" s="372"/>
      <c r="I4486" s="372"/>
      <c r="J4486" s="372"/>
      <c r="K4486" s="372"/>
      <c r="L4486" s="106">
        <v>1862.47</v>
      </c>
      <c r="M4486" s="85"/>
      <c r="N4486" s="86">
        <v>65111.93</v>
      </c>
      <c r="AF4486" s="39"/>
      <c r="AG4486" s="47"/>
      <c r="AH4486" s="47"/>
      <c r="AN4486" s="47"/>
      <c r="AO4486" s="47"/>
      <c r="AP4486" s="3" t="s">
        <v>92</v>
      </c>
      <c r="AQ4486" s="47"/>
    </row>
    <row r="4487" spans="1:43" s="4" customFormat="1" ht="15" x14ac:dyDescent="0.25">
      <c r="A4487" s="83"/>
      <c r="B4487" s="49"/>
      <c r="C4487" s="372" t="s">
        <v>93</v>
      </c>
      <c r="D4487" s="372"/>
      <c r="E4487" s="372"/>
      <c r="F4487" s="372"/>
      <c r="G4487" s="372"/>
      <c r="H4487" s="372"/>
      <c r="I4487" s="372"/>
      <c r="J4487" s="372"/>
      <c r="K4487" s="372"/>
      <c r="L4487" s="106">
        <v>1917.02</v>
      </c>
      <c r="M4487" s="85"/>
      <c r="N4487" s="86">
        <v>67019.17</v>
      </c>
      <c r="AF4487" s="39"/>
      <c r="AG4487" s="47"/>
      <c r="AH4487" s="47"/>
      <c r="AN4487" s="47"/>
      <c r="AO4487" s="47"/>
      <c r="AP4487" s="3" t="s">
        <v>93</v>
      </c>
      <c r="AQ4487" s="47"/>
    </row>
    <row r="4488" spans="1:43" s="4" customFormat="1" ht="15" x14ac:dyDescent="0.25">
      <c r="A4488" s="83"/>
      <c r="B4488" s="49"/>
      <c r="C4488" s="372" t="s">
        <v>94</v>
      </c>
      <c r="D4488" s="372"/>
      <c r="E4488" s="372"/>
      <c r="F4488" s="372"/>
      <c r="G4488" s="372"/>
      <c r="H4488" s="372"/>
      <c r="I4488" s="372"/>
      <c r="J4488" s="372"/>
      <c r="K4488" s="372"/>
      <c r="L4488" s="106">
        <v>1077.17</v>
      </c>
      <c r="M4488" s="85"/>
      <c r="N4488" s="86">
        <v>37657.96</v>
      </c>
      <c r="AF4488" s="39"/>
      <c r="AG4488" s="47"/>
      <c r="AH4488" s="47"/>
      <c r="AN4488" s="47"/>
      <c r="AO4488" s="47"/>
      <c r="AP4488" s="3" t="s">
        <v>94</v>
      </c>
      <c r="AQ4488" s="47"/>
    </row>
    <row r="4489" spans="1:43" s="4" customFormat="1" ht="23.25" x14ac:dyDescent="0.25">
      <c r="A4489" s="83"/>
      <c r="B4489" s="89"/>
      <c r="C4489" s="373" t="s">
        <v>1429</v>
      </c>
      <c r="D4489" s="373"/>
      <c r="E4489" s="373"/>
      <c r="F4489" s="373"/>
      <c r="G4489" s="373"/>
      <c r="H4489" s="373"/>
      <c r="I4489" s="373"/>
      <c r="J4489" s="373"/>
      <c r="K4489" s="373"/>
      <c r="L4489" s="93">
        <v>35910.14</v>
      </c>
      <c r="M4489" s="91"/>
      <c r="N4489" s="92">
        <v>435247.46</v>
      </c>
      <c r="AF4489" s="39"/>
      <c r="AG4489" s="47"/>
      <c r="AH4489" s="47"/>
      <c r="AN4489" s="47"/>
      <c r="AO4489" s="47"/>
      <c r="AQ4489" s="47" t="s">
        <v>1429</v>
      </c>
    </row>
    <row r="4490" spans="1:43" s="4" customFormat="1" ht="15" x14ac:dyDescent="0.25">
      <c r="A4490" s="83"/>
      <c r="B4490" s="49"/>
      <c r="C4490" s="372" t="s">
        <v>84</v>
      </c>
      <c r="D4490" s="372"/>
      <c r="E4490" s="372"/>
      <c r="F4490" s="372"/>
      <c r="G4490" s="372"/>
      <c r="H4490" s="372"/>
      <c r="I4490" s="372"/>
      <c r="J4490" s="372"/>
      <c r="K4490" s="372"/>
      <c r="L4490" s="87"/>
      <c r="M4490" s="85"/>
      <c r="N4490" s="88"/>
      <c r="AF4490" s="39"/>
      <c r="AG4490" s="47"/>
      <c r="AH4490" s="47"/>
      <c r="AN4490" s="47"/>
      <c r="AO4490" s="47"/>
      <c r="AP4490" s="3" t="s">
        <v>84</v>
      </c>
      <c r="AQ4490" s="47"/>
    </row>
    <row r="4491" spans="1:43" s="4" customFormat="1" ht="15" x14ac:dyDescent="0.25">
      <c r="A4491" s="83"/>
      <c r="B4491" s="49"/>
      <c r="C4491" s="372" t="s">
        <v>241</v>
      </c>
      <c r="D4491" s="372"/>
      <c r="E4491" s="372"/>
      <c r="F4491" s="372"/>
      <c r="G4491" s="372"/>
      <c r="H4491" s="372"/>
      <c r="I4491" s="372"/>
      <c r="J4491" s="372"/>
      <c r="K4491" s="372"/>
      <c r="L4491" s="106">
        <v>6526.55</v>
      </c>
      <c r="M4491" s="85"/>
      <c r="N4491" s="86">
        <v>55802.03</v>
      </c>
      <c r="AF4491" s="39"/>
      <c r="AG4491" s="47"/>
      <c r="AH4491" s="47"/>
      <c r="AN4491" s="47"/>
      <c r="AO4491" s="47"/>
      <c r="AP4491" s="3" t="s">
        <v>241</v>
      </c>
      <c r="AQ4491" s="47"/>
    </row>
    <row r="4492" spans="1:43" s="4" customFormat="1" ht="15" x14ac:dyDescent="0.25">
      <c r="A4492" s="378" t="s">
        <v>1430</v>
      </c>
      <c r="B4492" s="379"/>
      <c r="C4492" s="379"/>
      <c r="D4492" s="379"/>
      <c r="E4492" s="379"/>
      <c r="F4492" s="379"/>
      <c r="G4492" s="379"/>
      <c r="H4492" s="379"/>
      <c r="I4492" s="379"/>
      <c r="J4492" s="379"/>
      <c r="K4492" s="379"/>
      <c r="L4492" s="379"/>
      <c r="M4492" s="379"/>
      <c r="N4492" s="380"/>
      <c r="AF4492" s="39" t="s">
        <v>1430</v>
      </c>
      <c r="AG4492" s="47"/>
      <c r="AH4492" s="47"/>
      <c r="AN4492" s="47"/>
      <c r="AO4492" s="47"/>
      <c r="AQ4492" s="47"/>
    </row>
    <row r="4493" spans="1:43" s="4" customFormat="1" ht="15" x14ac:dyDescent="0.25">
      <c r="A4493" s="381" t="s">
        <v>1431</v>
      </c>
      <c r="B4493" s="382"/>
      <c r="C4493" s="382"/>
      <c r="D4493" s="382"/>
      <c r="E4493" s="382"/>
      <c r="F4493" s="382"/>
      <c r="G4493" s="382"/>
      <c r="H4493" s="382"/>
      <c r="I4493" s="382"/>
      <c r="J4493" s="382"/>
      <c r="K4493" s="382"/>
      <c r="L4493" s="382"/>
      <c r="M4493" s="382"/>
      <c r="N4493" s="383"/>
      <c r="AF4493" s="39"/>
      <c r="AG4493" s="47" t="s">
        <v>1431</v>
      </c>
      <c r="AH4493" s="47"/>
      <c r="AN4493" s="47"/>
      <c r="AO4493" s="47"/>
      <c r="AQ4493" s="47"/>
    </row>
    <row r="4494" spans="1:43" s="4" customFormat="1" ht="57" x14ac:dyDescent="0.25">
      <c r="A4494" s="40" t="s">
        <v>1432</v>
      </c>
      <c r="B4494" s="41" t="s">
        <v>659</v>
      </c>
      <c r="C4494" s="374" t="s">
        <v>660</v>
      </c>
      <c r="D4494" s="374"/>
      <c r="E4494" s="374"/>
      <c r="F4494" s="42" t="s">
        <v>661</v>
      </c>
      <c r="G4494" s="43">
        <v>0.41899999999999998</v>
      </c>
      <c r="H4494" s="44">
        <v>1</v>
      </c>
      <c r="I4494" s="116">
        <v>0.41899999999999998</v>
      </c>
      <c r="J4494" s="45"/>
      <c r="K4494" s="43"/>
      <c r="L4494" s="45"/>
      <c r="M4494" s="43"/>
      <c r="N4494" s="46"/>
      <c r="AF4494" s="39"/>
      <c r="AG4494" s="47"/>
      <c r="AH4494" s="47" t="s">
        <v>660</v>
      </c>
      <c r="AN4494" s="47"/>
      <c r="AO4494" s="47"/>
      <c r="AQ4494" s="47"/>
    </row>
    <row r="4495" spans="1:43" s="4" customFormat="1" ht="15" x14ac:dyDescent="0.25">
      <c r="A4495" s="69"/>
      <c r="B4495" s="50"/>
      <c r="C4495" s="372" t="s">
        <v>1433</v>
      </c>
      <c r="D4495" s="372"/>
      <c r="E4495" s="372"/>
      <c r="F4495" s="372"/>
      <c r="G4495" s="372"/>
      <c r="H4495" s="372"/>
      <c r="I4495" s="372"/>
      <c r="J4495" s="372"/>
      <c r="K4495" s="372"/>
      <c r="L4495" s="372"/>
      <c r="M4495" s="372"/>
      <c r="N4495" s="377"/>
      <c r="AF4495" s="39"/>
      <c r="AG4495" s="47"/>
      <c r="AH4495" s="47"/>
      <c r="AI4495" s="3" t="s">
        <v>1433</v>
      </c>
      <c r="AN4495" s="47"/>
      <c r="AO4495" s="47"/>
      <c r="AQ4495" s="47"/>
    </row>
    <row r="4496" spans="1:43" s="4" customFormat="1" ht="22.5" x14ac:dyDescent="0.25">
      <c r="A4496" s="103"/>
      <c r="B4496" s="49" t="s">
        <v>217</v>
      </c>
      <c r="C4496" s="368" t="s">
        <v>218</v>
      </c>
      <c r="D4496" s="368"/>
      <c r="E4496" s="368"/>
      <c r="F4496" s="368"/>
      <c r="G4496" s="368"/>
      <c r="H4496" s="368"/>
      <c r="I4496" s="368"/>
      <c r="J4496" s="368"/>
      <c r="K4496" s="368"/>
      <c r="L4496" s="368"/>
      <c r="M4496" s="368"/>
      <c r="N4496" s="376"/>
      <c r="AF4496" s="39"/>
      <c r="AG4496" s="47"/>
      <c r="AH4496" s="47"/>
      <c r="AJ4496" s="3" t="s">
        <v>218</v>
      </c>
      <c r="AN4496" s="47"/>
      <c r="AO4496" s="47"/>
      <c r="AQ4496" s="47"/>
    </row>
    <row r="4497" spans="1:43" s="4" customFormat="1" ht="15" x14ac:dyDescent="0.25">
      <c r="A4497" s="48"/>
      <c r="B4497" s="49" t="s">
        <v>58</v>
      </c>
      <c r="C4497" s="372" t="s">
        <v>62</v>
      </c>
      <c r="D4497" s="372"/>
      <c r="E4497" s="372"/>
      <c r="F4497" s="51"/>
      <c r="G4497" s="52"/>
      <c r="H4497" s="52"/>
      <c r="I4497" s="52"/>
      <c r="J4497" s="53">
        <v>620.42999999999995</v>
      </c>
      <c r="K4497" s="54">
        <v>1.1499999999999999</v>
      </c>
      <c r="L4497" s="53">
        <v>298.95</v>
      </c>
      <c r="M4497" s="54">
        <v>34.96</v>
      </c>
      <c r="N4497" s="55">
        <v>10451.290000000001</v>
      </c>
      <c r="AF4497" s="39"/>
      <c r="AG4497" s="47"/>
      <c r="AH4497" s="47"/>
      <c r="AK4497" s="3" t="s">
        <v>62</v>
      </c>
      <c r="AN4497" s="47"/>
      <c r="AO4497" s="47"/>
      <c r="AQ4497" s="47"/>
    </row>
    <row r="4498" spans="1:43" s="4" customFormat="1" ht="15" x14ac:dyDescent="0.25">
      <c r="A4498" s="48"/>
      <c r="B4498" s="49" t="s">
        <v>73</v>
      </c>
      <c r="C4498" s="372" t="s">
        <v>175</v>
      </c>
      <c r="D4498" s="372"/>
      <c r="E4498" s="372"/>
      <c r="F4498" s="51"/>
      <c r="G4498" s="52"/>
      <c r="H4498" s="52"/>
      <c r="I4498" s="52"/>
      <c r="J4498" s="107">
        <v>3092.82</v>
      </c>
      <c r="K4498" s="54">
        <v>1.1499999999999999</v>
      </c>
      <c r="L4498" s="107">
        <v>1490.28</v>
      </c>
      <c r="M4498" s="52"/>
      <c r="N4498" s="58"/>
      <c r="AF4498" s="39"/>
      <c r="AG4498" s="47"/>
      <c r="AH4498" s="47"/>
      <c r="AK4498" s="3" t="s">
        <v>175</v>
      </c>
      <c r="AN4498" s="47"/>
      <c r="AO4498" s="47"/>
      <c r="AQ4498" s="47"/>
    </row>
    <row r="4499" spans="1:43" s="4" customFormat="1" ht="15" x14ac:dyDescent="0.25">
      <c r="A4499" s="48"/>
      <c r="B4499" s="49" t="s">
        <v>78</v>
      </c>
      <c r="C4499" s="372" t="s">
        <v>176</v>
      </c>
      <c r="D4499" s="372"/>
      <c r="E4499" s="372"/>
      <c r="F4499" s="51"/>
      <c r="G4499" s="52"/>
      <c r="H4499" s="52"/>
      <c r="I4499" s="52"/>
      <c r="J4499" s="53">
        <v>399.08</v>
      </c>
      <c r="K4499" s="54">
        <v>1.1499999999999999</v>
      </c>
      <c r="L4499" s="53">
        <v>192.3</v>
      </c>
      <c r="M4499" s="54">
        <v>34.96</v>
      </c>
      <c r="N4499" s="55">
        <v>6722.81</v>
      </c>
      <c r="AF4499" s="39"/>
      <c r="AG4499" s="47"/>
      <c r="AH4499" s="47"/>
      <c r="AK4499" s="3" t="s">
        <v>176</v>
      </c>
      <c r="AN4499" s="47"/>
      <c r="AO4499" s="47"/>
      <c r="AQ4499" s="47"/>
    </row>
    <row r="4500" spans="1:43" s="4" customFormat="1" ht="15" x14ac:dyDescent="0.25">
      <c r="A4500" s="48"/>
      <c r="B4500" s="49" t="s">
        <v>122</v>
      </c>
      <c r="C4500" s="372" t="s">
        <v>177</v>
      </c>
      <c r="D4500" s="372"/>
      <c r="E4500" s="372"/>
      <c r="F4500" s="51"/>
      <c r="G4500" s="52"/>
      <c r="H4500" s="52"/>
      <c r="I4500" s="52"/>
      <c r="J4500" s="107">
        <v>7435.74</v>
      </c>
      <c r="K4500" s="52"/>
      <c r="L4500" s="107">
        <v>3115.58</v>
      </c>
      <c r="M4500" s="52"/>
      <c r="N4500" s="58"/>
      <c r="AF4500" s="39"/>
      <c r="AG4500" s="47"/>
      <c r="AH4500" s="47"/>
      <c r="AK4500" s="3" t="s">
        <v>177</v>
      </c>
      <c r="AN4500" s="47"/>
      <c r="AO4500" s="47"/>
      <c r="AQ4500" s="47"/>
    </row>
    <row r="4501" spans="1:43" s="4" customFormat="1" ht="15" x14ac:dyDescent="0.25">
      <c r="A4501" s="56"/>
      <c r="B4501" s="49"/>
      <c r="C4501" s="372" t="s">
        <v>63</v>
      </c>
      <c r="D4501" s="372"/>
      <c r="E4501" s="372"/>
      <c r="F4501" s="51" t="s">
        <v>64</v>
      </c>
      <c r="G4501" s="54">
        <v>65.239999999999995</v>
      </c>
      <c r="H4501" s="54">
        <v>1.1499999999999999</v>
      </c>
      <c r="I4501" s="117">
        <v>31.435894000000001</v>
      </c>
      <c r="J4501" s="57"/>
      <c r="K4501" s="52"/>
      <c r="L4501" s="57"/>
      <c r="M4501" s="52"/>
      <c r="N4501" s="58"/>
      <c r="AF4501" s="39"/>
      <c r="AG4501" s="47"/>
      <c r="AH4501" s="47"/>
      <c r="AL4501" s="3" t="s">
        <v>63</v>
      </c>
      <c r="AN4501" s="47"/>
      <c r="AO4501" s="47"/>
      <c r="AQ4501" s="47"/>
    </row>
    <row r="4502" spans="1:43" s="4" customFormat="1" ht="15" x14ac:dyDescent="0.25">
      <c r="A4502" s="56"/>
      <c r="B4502" s="49"/>
      <c r="C4502" s="372" t="s">
        <v>178</v>
      </c>
      <c r="D4502" s="372"/>
      <c r="E4502" s="372"/>
      <c r="F4502" s="51" t="s">
        <v>64</v>
      </c>
      <c r="G4502" s="54">
        <v>37.51</v>
      </c>
      <c r="H4502" s="54">
        <v>1.1499999999999999</v>
      </c>
      <c r="I4502" s="111">
        <v>18.0741935</v>
      </c>
      <c r="J4502" s="57"/>
      <c r="K4502" s="52"/>
      <c r="L4502" s="57"/>
      <c r="M4502" s="52"/>
      <c r="N4502" s="58"/>
      <c r="AF4502" s="39"/>
      <c r="AG4502" s="47"/>
      <c r="AH4502" s="47"/>
      <c r="AL4502" s="3" t="s">
        <v>178</v>
      </c>
      <c r="AN4502" s="47"/>
      <c r="AO4502" s="47"/>
      <c r="AQ4502" s="47"/>
    </row>
    <row r="4503" spans="1:43" s="4" customFormat="1" ht="15" x14ac:dyDescent="0.25">
      <c r="A4503" s="48"/>
      <c r="B4503" s="49"/>
      <c r="C4503" s="375" t="s">
        <v>65</v>
      </c>
      <c r="D4503" s="375"/>
      <c r="E4503" s="375"/>
      <c r="F4503" s="59"/>
      <c r="G4503" s="60"/>
      <c r="H4503" s="60"/>
      <c r="I4503" s="60"/>
      <c r="J4503" s="108">
        <v>11148.99</v>
      </c>
      <c r="K4503" s="60"/>
      <c r="L4503" s="108">
        <v>4904.8100000000004</v>
      </c>
      <c r="M4503" s="60"/>
      <c r="N4503" s="62"/>
      <c r="AF4503" s="39"/>
      <c r="AG4503" s="47"/>
      <c r="AH4503" s="47"/>
      <c r="AM4503" s="3" t="s">
        <v>65</v>
      </c>
      <c r="AN4503" s="47"/>
      <c r="AO4503" s="47"/>
      <c r="AQ4503" s="47"/>
    </row>
    <row r="4504" spans="1:43" s="4" customFormat="1" ht="15" x14ac:dyDescent="0.25">
      <c r="A4504" s="56"/>
      <c r="B4504" s="49"/>
      <c r="C4504" s="372" t="s">
        <v>66</v>
      </c>
      <c r="D4504" s="372"/>
      <c r="E4504" s="372"/>
      <c r="F4504" s="51"/>
      <c r="G4504" s="52"/>
      <c r="H4504" s="52"/>
      <c r="I4504" s="52"/>
      <c r="J4504" s="57"/>
      <c r="K4504" s="52"/>
      <c r="L4504" s="53">
        <v>491.25</v>
      </c>
      <c r="M4504" s="52"/>
      <c r="N4504" s="55">
        <v>17174.099999999999</v>
      </c>
      <c r="AF4504" s="39"/>
      <c r="AG4504" s="47"/>
      <c r="AH4504" s="47"/>
      <c r="AL4504" s="3" t="s">
        <v>66</v>
      </c>
      <c r="AN4504" s="47"/>
      <c r="AO4504" s="47"/>
      <c r="AQ4504" s="47"/>
    </row>
    <row r="4505" spans="1:43" s="4" customFormat="1" ht="15" x14ac:dyDescent="0.25">
      <c r="A4505" s="56"/>
      <c r="B4505" s="49" t="s">
        <v>663</v>
      </c>
      <c r="C4505" s="372" t="s">
        <v>664</v>
      </c>
      <c r="D4505" s="372"/>
      <c r="E4505" s="372"/>
      <c r="F4505" s="51" t="s">
        <v>69</v>
      </c>
      <c r="G4505" s="63">
        <v>103</v>
      </c>
      <c r="H4505" s="52"/>
      <c r="I4505" s="63">
        <v>103</v>
      </c>
      <c r="J4505" s="57"/>
      <c r="K4505" s="52"/>
      <c r="L4505" s="53">
        <v>505.99</v>
      </c>
      <c r="M4505" s="52"/>
      <c r="N4505" s="55">
        <v>17689.32</v>
      </c>
      <c r="AF4505" s="39"/>
      <c r="AG4505" s="47"/>
      <c r="AH4505" s="47"/>
      <c r="AL4505" s="3" t="s">
        <v>664</v>
      </c>
      <c r="AN4505" s="47"/>
      <c r="AO4505" s="47"/>
      <c r="AQ4505" s="47"/>
    </row>
    <row r="4506" spans="1:43" s="4" customFormat="1" ht="15" x14ac:dyDescent="0.25">
      <c r="A4506" s="56"/>
      <c r="B4506" s="49" t="s">
        <v>665</v>
      </c>
      <c r="C4506" s="372" t="s">
        <v>666</v>
      </c>
      <c r="D4506" s="372"/>
      <c r="E4506" s="372"/>
      <c r="F4506" s="51" t="s">
        <v>69</v>
      </c>
      <c r="G4506" s="63">
        <v>60</v>
      </c>
      <c r="H4506" s="52"/>
      <c r="I4506" s="63">
        <v>60</v>
      </c>
      <c r="J4506" s="57"/>
      <c r="K4506" s="52"/>
      <c r="L4506" s="53">
        <v>294.75</v>
      </c>
      <c r="M4506" s="52"/>
      <c r="N4506" s="55">
        <v>10304.459999999999</v>
      </c>
      <c r="AF4506" s="39"/>
      <c r="AG4506" s="47"/>
      <c r="AH4506" s="47"/>
      <c r="AL4506" s="3" t="s">
        <v>666</v>
      </c>
      <c r="AN4506" s="47"/>
      <c r="AO4506" s="47"/>
      <c r="AQ4506" s="47"/>
    </row>
    <row r="4507" spans="1:43" s="4" customFormat="1" ht="15" x14ac:dyDescent="0.25">
      <c r="A4507" s="65"/>
      <c r="B4507" s="66"/>
      <c r="C4507" s="374" t="s">
        <v>72</v>
      </c>
      <c r="D4507" s="374"/>
      <c r="E4507" s="374"/>
      <c r="F4507" s="42"/>
      <c r="G4507" s="43"/>
      <c r="H4507" s="43"/>
      <c r="I4507" s="43"/>
      <c r="J4507" s="45"/>
      <c r="K4507" s="43"/>
      <c r="L4507" s="105">
        <v>5705.55</v>
      </c>
      <c r="M4507" s="60"/>
      <c r="N4507" s="46"/>
      <c r="AF4507" s="39"/>
      <c r="AG4507" s="47"/>
      <c r="AH4507" s="47"/>
      <c r="AN4507" s="47" t="s">
        <v>72</v>
      </c>
      <c r="AO4507" s="47"/>
      <c r="AQ4507" s="47"/>
    </row>
    <row r="4508" spans="1:43" s="4" customFormat="1" ht="22.5" x14ac:dyDescent="0.25">
      <c r="A4508" s="40" t="s">
        <v>1434</v>
      </c>
      <c r="B4508" s="41" t="s">
        <v>668</v>
      </c>
      <c r="C4508" s="374" t="s">
        <v>1138</v>
      </c>
      <c r="D4508" s="374"/>
      <c r="E4508" s="374"/>
      <c r="F4508" s="42" t="s">
        <v>231</v>
      </c>
      <c r="G4508" s="43">
        <v>427.38</v>
      </c>
      <c r="H4508" s="44">
        <v>1</v>
      </c>
      <c r="I4508" s="68">
        <v>427.38</v>
      </c>
      <c r="J4508" s="67">
        <v>267.92</v>
      </c>
      <c r="K4508" s="43"/>
      <c r="L4508" s="105">
        <v>13392.24</v>
      </c>
      <c r="M4508" s="68">
        <v>8.5500000000000007</v>
      </c>
      <c r="N4508" s="115">
        <v>114503.65</v>
      </c>
      <c r="AF4508" s="39"/>
      <c r="AG4508" s="47"/>
      <c r="AH4508" s="47" t="s">
        <v>1138</v>
      </c>
      <c r="AN4508" s="47"/>
      <c r="AO4508" s="47"/>
      <c r="AQ4508" s="47"/>
    </row>
    <row r="4509" spans="1:43" s="4" customFormat="1" ht="15" x14ac:dyDescent="0.25">
      <c r="A4509" s="69"/>
      <c r="B4509" s="50"/>
      <c r="C4509" s="372" t="s">
        <v>1435</v>
      </c>
      <c r="D4509" s="372"/>
      <c r="E4509" s="372"/>
      <c r="F4509" s="372"/>
      <c r="G4509" s="372"/>
      <c r="H4509" s="372"/>
      <c r="I4509" s="372"/>
      <c r="J4509" s="372"/>
      <c r="K4509" s="372"/>
      <c r="L4509" s="372"/>
      <c r="M4509" s="372"/>
      <c r="N4509" s="377"/>
      <c r="AF4509" s="39"/>
      <c r="AG4509" s="47"/>
      <c r="AH4509" s="47"/>
      <c r="AI4509" s="3" t="s">
        <v>1435</v>
      </c>
      <c r="AN4509" s="47"/>
      <c r="AO4509" s="47"/>
      <c r="AQ4509" s="47"/>
    </row>
    <row r="4510" spans="1:43" s="4" customFormat="1" ht="15" x14ac:dyDescent="0.25">
      <c r="A4510" s="65"/>
      <c r="B4510" s="66"/>
      <c r="C4510" s="374" t="s">
        <v>72</v>
      </c>
      <c r="D4510" s="374"/>
      <c r="E4510" s="374"/>
      <c r="F4510" s="42"/>
      <c r="G4510" s="43"/>
      <c r="H4510" s="43"/>
      <c r="I4510" s="43"/>
      <c r="J4510" s="45"/>
      <c r="K4510" s="43"/>
      <c r="L4510" s="105">
        <v>13392.24</v>
      </c>
      <c r="M4510" s="60"/>
      <c r="N4510" s="115">
        <v>114503.65</v>
      </c>
      <c r="AF4510" s="39"/>
      <c r="AG4510" s="47"/>
      <c r="AH4510" s="47"/>
      <c r="AN4510" s="47" t="s">
        <v>72</v>
      </c>
      <c r="AO4510" s="47"/>
      <c r="AQ4510" s="47"/>
    </row>
    <row r="4511" spans="1:43" s="4" customFormat="1" ht="34.5" x14ac:dyDescent="0.25">
      <c r="A4511" s="40" t="s">
        <v>1436</v>
      </c>
      <c r="B4511" s="41" t="s">
        <v>886</v>
      </c>
      <c r="C4511" s="374" t="s">
        <v>887</v>
      </c>
      <c r="D4511" s="374"/>
      <c r="E4511" s="374"/>
      <c r="F4511" s="42" t="s">
        <v>61</v>
      </c>
      <c r="G4511" s="43">
        <v>1</v>
      </c>
      <c r="H4511" s="44">
        <v>1</v>
      </c>
      <c r="I4511" s="44">
        <v>1</v>
      </c>
      <c r="J4511" s="45"/>
      <c r="K4511" s="43"/>
      <c r="L4511" s="45"/>
      <c r="M4511" s="43"/>
      <c r="N4511" s="46"/>
      <c r="AF4511" s="39"/>
      <c r="AG4511" s="47"/>
      <c r="AH4511" s="47" t="s">
        <v>887</v>
      </c>
      <c r="AN4511" s="47"/>
      <c r="AO4511" s="47"/>
      <c r="AQ4511" s="47"/>
    </row>
    <row r="4512" spans="1:43" s="4" customFormat="1" ht="22.5" x14ac:dyDescent="0.25">
      <c r="A4512" s="103"/>
      <c r="B4512" s="49" t="s">
        <v>217</v>
      </c>
      <c r="C4512" s="368" t="s">
        <v>218</v>
      </c>
      <c r="D4512" s="368"/>
      <c r="E4512" s="368"/>
      <c r="F4512" s="368"/>
      <c r="G4512" s="368"/>
      <c r="H4512" s="368"/>
      <c r="I4512" s="368"/>
      <c r="J4512" s="368"/>
      <c r="K4512" s="368"/>
      <c r="L4512" s="368"/>
      <c r="M4512" s="368"/>
      <c r="N4512" s="376"/>
      <c r="AF4512" s="39"/>
      <c r="AG4512" s="47"/>
      <c r="AH4512" s="47"/>
      <c r="AJ4512" s="3" t="s">
        <v>218</v>
      </c>
      <c r="AN4512" s="47"/>
      <c r="AO4512" s="47"/>
      <c r="AQ4512" s="47"/>
    </row>
    <row r="4513" spans="1:43" s="4" customFormat="1" ht="15" x14ac:dyDescent="0.25">
      <c r="A4513" s="48"/>
      <c r="B4513" s="49" t="s">
        <v>58</v>
      </c>
      <c r="C4513" s="372" t="s">
        <v>62</v>
      </c>
      <c r="D4513" s="372"/>
      <c r="E4513" s="372"/>
      <c r="F4513" s="51"/>
      <c r="G4513" s="52"/>
      <c r="H4513" s="52"/>
      <c r="I4513" s="52"/>
      <c r="J4513" s="53">
        <v>9.4499999999999993</v>
      </c>
      <c r="K4513" s="54">
        <v>1.1499999999999999</v>
      </c>
      <c r="L4513" s="53">
        <v>10.87</v>
      </c>
      <c r="M4513" s="54">
        <v>34.96</v>
      </c>
      <c r="N4513" s="64">
        <v>380.02</v>
      </c>
      <c r="AF4513" s="39"/>
      <c r="AG4513" s="47"/>
      <c r="AH4513" s="47"/>
      <c r="AK4513" s="3" t="s">
        <v>62</v>
      </c>
      <c r="AN4513" s="47"/>
      <c r="AO4513" s="47"/>
      <c r="AQ4513" s="47"/>
    </row>
    <row r="4514" spans="1:43" s="4" customFormat="1" ht="15" x14ac:dyDescent="0.25">
      <c r="A4514" s="48"/>
      <c r="B4514" s="49" t="s">
        <v>73</v>
      </c>
      <c r="C4514" s="372" t="s">
        <v>175</v>
      </c>
      <c r="D4514" s="372"/>
      <c r="E4514" s="372"/>
      <c r="F4514" s="51"/>
      <c r="G4514" s="52"/>
      <c r="H4514" s="52"/>
      <c r="I4514" s="52"/>
      <c r="J4514" s="53">
        <v>18.11</v>
      </c>
      <c r="K4514" s="54">
        <v>1.1499999999999999</v>
      </c>
      <c r="L4514" s="53">
        <v>20.83</v>
      </c>
      <c r="M4514" s="52"/>
      <c r="N4514" s="58"/>
      <c r="AF4514" s="39"/>
      <c r="AG4514" s="47"/>
      <c r="AH4514" s="47"/>
      <c r="AK4514" s="3" t="s">
        <v>175</v>
      </c>
      <c r="AN4514" s="47"/>
      <c r="AO4514" s="47"/>
      <c r="AQ4514" s="47"/>
    </row>
    <row r="4515" spans="1:43" s="4" customFormat="1" ht="15" x14ac:dyDescent="0.25">
      <c r="A4515" s="48"/>
      <c r="B4515" s="49" t="s">
        <v>78</v>
      </c>
      <c r="C4515" s="372" t="s">
        <v>176</v>
      </c>
      <c r="D4515" s="372"/>
      <c r="E4515" s="372"/>
      <c r="F4515" s="51"/>
      <c r="G4515" s="52"/>
      <c r="H4515" s="52"/>
      <c r="I4515" s="52"/>
      <c r="J4515" s="53">
        <v>2.5099999999999998</v>
      </c>
      <c r="K4515" s="54">
        <v>1.1499999999999999</v>
      </c>
      <c r="L4515" s="53">
        <v>2.89</v>
      </c>
      <c r="M4515" s="54">
        <v>34.96</v>
      </c>
      <c r="N4515" s="64">
        <v>101.03</v>
      </c>
      <c r="AF4515" s="39"/>
      <c r="AG4515" s="47"/>
      <c r="AH4515" s="47"/>
      <c r="AK4515" s="3" t="s">
        <v>176</v>
      </c>
      <c r="AN4515" s="47"/>
      <c r="AO4515" s="47"/>
      <c r="AQ4515" s="47"/>
    </row>
    <row r="4516" spans="1:43" s="4" customFormat="1" ht="15" x14ac:dyDescent="0.25">
      <c r="A4516" s="48"/>
      <c r="B4516" s="49" t="s">
        <v>122</v>
      </c>
      <c r="C4516" s="372" t="s">
        <v>177</v>
      </c>
      <c r="D4516" s="372"/>
      <c r="E4516" s="372"/>
      <c r="F4516" s="51"/>
      <c r="G4516" s="52"/>
      <c r="H4516" s="52"/>
      <c r="I4516" s="52"/>
      <c r="J4516" s="53">
        <v>6.2</v>
      </c>
      <c r="K4516" s="52"/>
      <c r="L4516" s="53">
        <v>6.2</v>
      </c>
      <c r="M4516" s="52"/>
      <c r="N4516" s="58"/>
      <c r="AF4516" s="39"/>
      <c r="AG4516" s="47"/>
      <c r="AH4516" s="47"/>
      <c r="AK4516" s="3" t="s">
        <v>177</v>
      </c>
      <c r="AN4516" s="47"/>
      <c r="AO4516" s="47"/>
      <c r="AQ4516" s="47"/>
    </row>
    <row r="4517" spans="1:43" s="4" customFormat="1" ht="15" x14ac:dyDescent="0.25">
      <c r="A4517" s="56"/>
      <c r="B4517" s="49"/>
      <c r="C4517" s="372" t="s">
        <v>63</v>
      </c>
      <c r="D4517" s="372"/>
      <c r="E4517" s="372"/>
      <c r="F4517" s="51" t="s">
        <v>64</v>
      </c>
      <c r="G4517" s="104">
        <v>0.9</v>
      </c>
      <c r="H4517" s="54">
        <v>1.1499999999999999</v>
      </c>
      <c r="I4517" s="109">
        <v>1.0349999999999999</v>
      </c>
      <c r="J4517" s="57"/>
      <c r="K4517" s="52"/>
      <c r="L4517" s="57"/>
      <c r="M4517" s="52"/>
      <c r="N4517" s="58"/>
      <c r="AF4517" s="39"/>
      <c r="AG4517" s="47"/>
      <c r="AH4517" s="47"/>
      <c r="AL4517" s="3" t="s">
        <v>63</v>
      </c>
      <c r="AN4517" s="47"/>
      <c r="AO4517" s="47"/>
      <c r="AQ4517" s="47"/>
    </row>
    <row r="4518" spans="1:43" s="4" customFormat="1" ht="15" x14ac:dyDescent="0.25">
      <c r="A4518" s="56"/>
      <c r="B4518" s="49"/>
      <c r="C4518" s="372" t="s">
        <v>178</v>
      </c>
      <c r="D4518" s="372"/>
      <c r="E4518" s="372"/>
      <c r="F4518" s="51" t="s">
        <v>64</v>
      </c>
      <c r="G4518" s="104">
        <v>0.2</v>
      </c>
      <c r="H4518" s="54">
        <v>1.1499999999999999</v>
      </c>
      <c r="I4518" s="54">
        <v>0.23</v>
      </c>
      <c r="J4518" s="57"/>
      <c r="K4518" s="52"/>
      <c r="L4518" s="57"/>
      <c r="M4518" s="52"/>
      <c r="N4518" s="58"/>
      <c r="AF4518" s="39"/>
      <c r="AG4518" s="47"/>
      <c r="AH4518" s="47"/>
      <c r="AL4518" s="3" t="s">
        <v>178</v>
      </c>
      <c r="AN4518" s="47"/>
      <c r="AO4518" s="47"/>
      <c r="AQ4518" s="47"/>
    </row>
    <row r="4519" spans="1:43" s="4" customFormat="1" ht="15" x14ac:dyDescent="0.25">
      <c r="A4519" s="48"/>
      <c r="B4519" s="49"/>
      <c r="C4519" s="375" t="s">
        <v>65</v>
      </c>
      <c r="D4519" s="375"/>
      <c r="E4519" s="375"/>
      <c r="F4519" s="59"/>
      <c r="G4519" s="60"/>
      <c r="H4519" s="60"/>
      <c r="I4519" s="60"/>
      <c r="J4519" s="61">
        <v>33.76</v>
      </c>
      <c r="K4519" s="60"/>
      <c r="L4519" s="61">
        <v>37.9</v>
      </c>
      <c r="M4519" s="60"/>
      <c r="N4519" s="62"/>
      <c r="AF4519" s="39"/>
      <c r="AG4519" s="47"/>
      <c r="AH4519" s="47"/>
      <c r="AM4519" s="3" t="s">
        <v>65</v>
      </c>
      <c r="AN4519" s="47"/>
      <c r="AO4519" s="47"/>
      <c r="AQ4519" s="47"/>
    </row>
    <row r="4520" spans="1:43" s="4" customFormat="1" ht="15" x14ac:dyDescent="0.25">
      <c r="A4520" s="56"/>
      <c r="B4520" s="49"/>
      <c r="C4520" s="372" t="s">
        <v>66</v>
      </c>
      <c r="D4520" s="372"/>
      <c r="E4520" s="372"/>
      <c r="F4520" s="51"/>
      <c r="G4520" s="52"/>
      <c r="H4520" s="52"/>
      <c r="I4520" s="52"/>
      <c r="J4520" s="57"/>
      <c r="K4520" s="52"/>
      <c r="L4520" s="53">
        <v>13.76</v>
      </c>
      <c r="M4520" s="52"/>
      <c r="N4520" s="64">
        <v>481.05</v>
      </c>
      <c r="AF4520" s="39"/>
      <c r="AG4520" s="47"/>
      <c r="AH4520" s="47"/>
      <c r="AL4520" s="3" t="s">
        <v>66</v>
      </c>
      <c r="AN4520" s="47"/>
      <c r="AO4520" s="47"/>
      <c r="AQ4520" s="47"/>
    </row>
    <row r="4521" spans="1:43" s="4" customFormat="1" ht="23.25" x14ac:dyDescent="0.25">
      <c r="A4521" s="56"/>
      <c r="B4521" s="49" t="s">
        <v>681</v>
      </c>
      <c r="C4521" s="372" t="s">
        <v>682</v>
      </c>
      <c r="D4521" s="372"/>
      <c r="E4521" s="372"/>
      <c r="F4521" s="51" t="s">
        <v>69</v>
      </c>
      <c r="G4521" s="63">
        <v>97</v>
      </c>
      <c r="H4521" s="52"/>
      <c r="I4521" s="63">
        <v>97</v>
      </c>
      <c r="J4521" s="57"/>
      <c r="K4521" s="52"/>
      <c r="L4521" s="53">
        <v>13.35</v>
      </c>
      <c r="M4521" s="52"/>
      <c r="N4521" s="64">
        <v>466.62</v>
      </c>
      <c r="AF4521" s="39"/>
      <c r="AG4521" s="47"/>
      <c r="AH4521" s="47"/>
      <c r="AL4521" s="3" t="s">
        <v>682</v>
      </c>
      <c r="AN4521" s="47"/>
      <c r="AO4521" s="47"/>
      <c r="AQ4521" s="47"/>
    </row>
    <row r="4522" spans="1:43" s="4" customFormat="1" ht="23.25" x14ac:dyDescent="0.25">
      <c r="A4522" s="56"/>
      <c r="B4522" s="49" t="s">
        <v>683</v>
      </c>
      <c r="C4522" s="372" t="s">
        <v>684</v>
      </c>
      <c r="D4522" s="372"/>
      <c r="E4522" s="372"/>
      <c r="F4522" s="51" t="s">
        <v>69</v>
      </c>
      <c r="G4522" s="63">
        <v>51</v>
      </c>
      <c r="H4522" s="52"/>
      <c r="I4522" s="63">
        <v>51</v>
      </c>
      <c r="J4522" s="57"/>
      <c r="K4522" s="52"/>
      <c r="L4522" s="53">
        <v>7.02</v>
      </c>
      <c r="M4522" s="52"/>
      <c r="N4522" s="64">
        <v>245.34</v>
      </c>
      <c r="AF4522" s="39"/>
      <c r="AG4522" s="47"/>
      <c r="AH4522" s="47"/>
      <c r="AL4522" s="3" t="s">
        <v>684</v>
      </c>
      <c r="AN4522" s="47"/>
      <c r="AO4522" s="47"/>
      <c r="AQ4522" s="47"/>
    </row>
    <row r="4523" spans="1:43" s="4" customFormat="1" ht="15" x14ac:dyDescent="0.25">
      <c r="A4523" s="65"/>
      <c r="B4523" s="66"/>
      <c r="C4523" s="374" t="s">
        <v>72</v>
      </c>
      <c r="D4523" s="374"/>
      <c r="E4523" s="374"/>
      <c r="F4523" s="42"/>
      <c r="G4523" s="43"/>
      <c r="H4523" s="43"/>
      <c r="I4523" s="43"/>
      <c r="J4523" s="45"/>
      <c r="K4523" s="43"/>
      <c r="L4523" s="67">
        <v>58.27</v>
      </c>
      <c r="M4523" s="60"/>
      <c r="N4523" s="46"/>
      <c r="AF4523" s="39"/>
      <c r="AG4523" s="47"/>
      <c r="AH4523" s="47"/>
      <c r="AN4523" s="47" t="s">
        <v>72</v>
      </c>
      <c r="AO4523" s="47"/>
      <c r="AQ4523" s="47"/>
    </row>
    <row r="4524" spans="1:43" s="4" customFormat="1" ht="23.25" x14ac:dyDescent="0.25">
      <c r="A4524" s="40" t="s">
        <v>1437</v>
      </c>
      <c r="B4524" s="41" t="s">
        <v>889</v>
      </c>
      <c r="C4524" s="374" t="s">
        <v>890</v>
      </c>
      <c r="D4524" s="374"/>
      <c r="E4524" s="374"/>
      <c r="F4524" s="42" t="s">
        <v>61</v>
      </c>
      <c r="G4524" s="43">
        <v>1</v>
      </c>
      <c r="H4524" s="44">
        <v>1</v>
      </c>
      <c r="I4524" s="44">
        <v>1</v>
      </c>
      <c r="J4524" s="105">
        <v>3130.65</v>
      </c>
      <c r="K4524" s="43"/>
      <c r="L4524" s="105">
        <v>3130.65</v>
      </c>
      <c r="M4524" s="43"/>
      <c r="N4524" s="46"/>
      <c r="AF4524" s="39"/>
      <c r="AG4524" s="47"/>
      <c r="AH4524" s="47" t="s">
        <v>890</v>
      </c>
      <c r="AN4524" s="47"/>
      <c r="AO4524" s="47"/>
      <c r="AQ4524" s="47"/>
    </row>
    <row r="4525" spans="1:43" s="4" customFormat="1" ht="15" x14ac:dyDescent="0.25">
      <c r="A4525" s="65"/>
      <c r="B4525" s="66"/>
      <c r="C4525" s="374" t="s">
        <v>72</v>
      </c>
      <c r="D4525" s="374"/>
      <c r="E4525" s="374"/>
      <c r="F4525" s="42"/>
      <c r="G4525" s="43"/>
      <c r="H4525" s="43"/>
      <c r="I4525" s="43"/>
      <c r="J4525" s="45"/>
      <c r="K4525" s="43"/>
      <c r="L4525" s="105">
        <v>3130.65</v>
      </c>
      <c r="M4525" s="60"/>
      <c r="N4525" s="46"/>
      <c r="AF4525" s="39"/>
      <c r="AG4525" s="47"/>
      <c r="AH4525" s="47"/>
      <c r="AN4525" s="47" t="s">
        <v>72</v>
      </c>
      <c r="AO4525" s="47"/>
      <c r="AQ4525" s="47"/>
    </row>
    <row r="4526" spans="1:43" s="4" customFormat="1" ht="23.25" x14ac:dyDescent="0.25">
      <c r="A4526" s="40" t="s">
        <v>1438</v>
      </c>
      <c r="B4526" s="41" t="s">
        <v>1336</v>
      </c>
      <c r="C4526" s="374" t="s">
        <v>1337</v>
      </c>
      <c r="D4526" s="374"/>
      <c r="E4526" s="374"/>
      <c r="F4526" s="42" t="s">
        <v>61</v>
      </c>
      <c r="G4526" s="43">
        <v>1</v>
      </c>
      <c r="H4526" s="44">
        <v>1</v>
      </c>
      <c r="I4526" s="44">
        <v>1</v>
      </c>
      <c r="J4526" s="67">
        <v>102.85</v>
      </c>
      <c r="K4526" s="43"/>
      <c r="L4526" s="67">
        <v>12.03</v>
      </c>
      <c r="M4526" s="68">
        <v>8.5500000000000007</v>
      </c>
      <c r="N4526" s="122">
        <v>102.85</v>
      </c>
      <c r="AF4526" s="39"/>
      <c r="AG4526" s="47"/>
      <c r="AH4526" s="47" t="s">
        <v>1337</v>
      </c>
      <c r="AN4526" s="47"/>
      <c r="AO4526" s="47"/>
      <c r="AQ4526" s="47"/>
    </row>
    <row r="4527" spans="1:43" s="4" customFormat="1" ht="15" x14ac:dyDescent="0.25">
      <c r="A4527" s="65"/>
      <c r="B4527" s="66"/>
      <c r="C4527" s="374" t="s">
        <v>72</v>
      </c>
      <c r="D4527" s="374"/>
      <c r="E4527" s="374"/>
      <c r="F4527" s="42"/>
      <c r="G4527" s="43"/>
      <c r="H4527" s="43"/>
      <c r="I4527" s="43"/>
      <c r="J4527" s="45"/>
      <c r="K4527" s="43"/>
      <c r="L4527" s="67">
        <v>12.03</v>
      </c>
      <c r="M4527" s="60"/>
      <c r="N4527" s="122">
        <v>102.85</v>
      </c>
      <c r="AF4527" s="39"/>
      <c r="AG4527" s="47"/>
      <c r="AH4527" s="47"/>
      <c r="AN4527" s="47" t="s">
        <v>72</v>
      </c>
      <c r="AO4527" s="47"/>
      <c r="AQ4527" s="47"/>
    </row>
    <row r="4528" spans="1:43" s="4" customFormat="1" ht="34.5" x14ac:dyDescent="0.25">
      <c r="A4528" s="40" t="s">
        <v>1439</v>
      </c>
      <c r="B4528" s="41" t="s">
        <v>896</v>
      </c>
      <c r="C4528" s="374" t="s">
        <v>897</v>
      </c>
      <c r="D4528" s="374"/>
      <c r="E4528" s="374"/>
      <c r="F4528" s="42" t="s">
        <v>61</v>
      </c>
      <c r="G4528" s="43">
        <v>1</v>
      </c>
      <c r="H4528" s="44">
        <v>1</v>
      </c>
      <c r="I4528" s="44">
        <v>1</v>
      </c>
      <c r="J4528" s="45"/>
      <c r="K4528" s="43"/>
      <c r="L4528" s="45"/>
      <c r="M4528" s="43"/>
      <c r="N4528" s="46"/>
      <c r="AF4528" s="39"/>
      <c r="AG4528" s="47"/>
      <c r="AH4528" s="47" t="s">
        <v>897</v>
      </c>
      <c r="AN4528" s="47"/>
      <c r="AO4528" s="47"/>
      <c r="AQ4528" s="47"/>
    </row>
    <row r="4529" spans="1:43" s="4" customFormat="1" ht="22.5" x14ac:dyDescent="0.25">
      <c r="A4529" s="103"/>
      <c r="B4529" s="49" t="s">
        <v>217</v>
      </c>
      <c r="C4529" s="368" t="s">
        <v>218</v>
      </c>
      <c r="D4529" s="368"/>
      <c r="E4529" s="368"/>
      <c r="F4529" s="368"/>
      <c r="G4529" s="368"/>
      <c r="H4529" s="368"/>
      <c r="I4529" s="368"/>
      <c r="J4529" s="368"/>
      <c r="K4529" s="368"/>
      <c r="L4529" s="368"/>
      <c r="M4529" s="368"/>
      <c r="N4529" s="376"/>
      <c r="AF4529" s="39"/>
      <c r="AG4529" s="47"/>
      <c r="AH4529" s="47"/>
      <c r="AJ4529" s="3" t="s">
        <v>218</v>
      </c>
      <c r="AN4529" s="47"/>
      <c r="AO4529" s="47"/>
      <c r="AQ4529" s="47"/>
    </row>
    <row r="4530" spans="1:43" s="4" customFormat="1" ht="15" x14ac:dyDescent="0.25">
      <c r="A4530" s="48"/>
      <c r="B4530" s="49" t="s">
        <v>58</v>
      </c>
      <c r="C4530" s="372" t="s">
        <v>62</v>
      </c>
      <c r="D4530" s="372"/>
      <c r="E4530" s="372"/>
      <c r="F4530" s="51"/>
      <c r="G4530" s="52"/>
      <c r="H4530" s="52"/>
      <c r="I4530" s="52"/>
      <c r="J4530" s="53">
        <v>12.74</v>
      </c>
      <c r="K4530" s="54">
        <v>1.1499999999999999</v>
      </c>
      <c r="L4530" s="53">
        <v>14.65</v>
      </c>
      <c r="M4530" s="54">
        <v>34.96</v>
      </c>
      <c r="N4530" s="64">
        <v>512.16</v>
      </c>
      <c r="AF4530" s="39"/>
      <c r="AG4530" s="47"/>
      <c r="AH4530" s="47"/>
      <c r="AK4530" s="3" t="s">
        <v>62</v>
      </c>
      <c r="AN4530" s="47"/>
      <c r="AO4530" s="47"/>
      <c r="AQ4530" s="47"/>
    </row>
    <row r="4531" spans="1:43" s="4" customFormat="1" ht="15" x14ac:dyDescent="0.25">
      <c r="A4531" s="48"/>
      <c r="B4531" s="49" t="s">
        <v>73</v>
      </c>
      <c r="C4531" s="372" t="s">
        <v>175</v>
      </c>
      <c r="D4531" s="372"/>
      <c r="E4531" s="372"/>
      <c r="F4531" s="51"/>
      <c r="G4531" s="52"/>
      <c r="H4531" s="52"/>
      <c r="I4531" s="52"/>
      <c r="J4531" s="53">
        <v>0.87</v>
      </c>
      <c r="K4531" s="54">
        <v>1.1499999999999999</v>
      </c>
      <c r="L4531" s="53">
        <v>1</v>
      </c>
      <c r="M4531" s="52"/>
      <c r="N4531" s="58"/>
      <c r="AF4531" s="39"/>
      <c r="AG4531" s="47"/>
      <c r="AH4531" s="47"/>
      <c r="AK4531" s="3" t="s">
        <v>175</v>
      </c>
      <c r="AN4531" s="47"/>
      <c r="AO4531" s="47"/>
      <c r="AQ4531" s="47"/>
    </row>
    <row r="4532" spans="1:43" s="4" customFormat="1" ht="15" x14ac:dyDescent="0.25">
      <c r="A4532" s="48"/>
      <c r="B4532" s="49" t="s">
        <v>122</v>
      </c>
      <c r="C4532" s="372" t="s">
        <v>177</v>
      </c>
      <c r="D4532" s="372"/>
      <c r="E4532" s="372"/>
      <c r="F4532" s="51"/>
      <c r="G4532" s="52"/>
      <c r="H4532" s="52"/>
      <c r="I4532" s="52"/>
      <c r="J4532" s="53">
        <v>20.04</v>
      </c>
      <c r="K4532" s="52"/>
      <c r="L4532" s="53">
        <v>20.04</v>
      </c>
      <c r="M4532" s="52"/>
      <c r="N4532" s="58"/>
      <c r="AF4532" s="39"/>
      <c r="AG4532" s="47"/>
      <c r="AH4532" s="47"/>
      <c r="AK4532" s="3" t="s">
        <v>177</v>
      </c>
      <c r="AN4532" s="47"/>
      <c r="AO4532" s="47"/>
      <c r="AQ4532" s="47"/>
    </row>
    <row r="4533" spans="1:43" s="4" customFormat="1" ht="15" x14ac:dyDescent="0.25">
      <c r="A4533" s="56"/>
      <c r="B4533" s="49"/>
      <c r="C4533" s="372" t="s">
        <v>63</v>
      </c>
      <c r="D4533" s="372"/>
      <c r="E4533" s="372"/>
      <c r="F4533" s="51" t="s">
        <v>64</v>
      </c>
      <c r="G4533" s="54">
        <v>1.34</v>
      </c>
      <c r="H4533" s="54">
        <v>1.1499999999999999</v>
      </c>
      <c r="I4533" s="109">
        <v>1.5409999999999999</v>
      </c>
      <c r="J4533" s="57"/>
      <c r="K4533" s="52"/>
      <c r="L4533" s="57"/>
      <c r="M4533" s="52"/>
      <c r="N4533" s="58"/>
      <c r="AF4533" s="39"/>
      <c r="AG4533" s="47"/>
      <c r="AH4533" s="47"/>
      <c r="AL4533" s="3" t="s">
        <v>63</v>
      </c>
      <c r="AN4533" s="47"/>
      <c r="AO4533" s="47"/>
      <c r="AQ4533" s="47"/>
    </row>
    <row r="4534" spans="1:43" s="4" customFormat="1" ht="15" x14ac:dyDescent="0.25">
      <c r="A4534" s="48"/>
      <c r="B4534" s="49"/>
      <c r="C4534" s="375" t="s">
        <v>65</v>
      </c>
      <c r="D4534" s="375"/>
      <c r="E4534" s="375"/>
      <c r="F4534" s="59"/>
      <c r="G4534" s="60"/>
      <c r="H4534" s="60"/>
      <c r="I4534" s="60"/>
      <c r="J4534" s="61">
        <v>33.65</v>
      </c>
      <c r="K4534" s="60"/>
      <c r="L4534" s="61">
        <v>35.69</v>
      </c>
      <c r="M4534" s="60"/>
      <c r="N4534" s="62"/>
      <c r="AF4534" s="39"/>
      <c r="AG4534" s="47"/>
      <c r="AH4534" s="47"/>
      <c r="AM4534" s="3" t="s">
        <v>65</v>
      </c>
      <c r="AN4534" s="47"/>
      <c r="AO4534" s="47"/>
      <c r="AQ4534" s="47"/>
    </row>
    <row r="4535" spans="1:43" s="4" customFormat="1" ht="15" x14ac:dyDescent="0.25">
      <c r="A4535" s="56"/>
      <c r="B4535" s="49"/>
      <c r="C4535" s="372" t="s">
        <v>66</v>
      </c>
      <c r="D4535" s="372"/>
      <c r="E4535" s="372"/>
      <c r="F4535" s="51"/>
      <c r="G4535" s="52"/>
      <c r="H4535" s="52"/>
      <c r="I4535" s="52"/>
      <c r="J4535" s="57"/>
      <c r="K4535" s="52"/>
      <c r="L4535" s="53">
        <v>14.65</v>
      </c>
      <c r="M4535" s="52"/>
      <c r="N4535" s="64">
        <v>512.16</v>
      </c>
      <c r="AF4535" s="39"/>
      <c r="AG4535" s="47"/>
      <c r="AH4535" s="47"/>
      <c r="AL4535" s="3" t="s">
        <v>66</v>
      </c>
      <c r="AN4535" s="47"/>
      <c r="AO4535" s="47"/>
      <c r="AQ4535" s="47"/>
    </row>
    <row r="4536" spans="1:43" s="4" customFormat="1" ht="23.25" x14ac:dyDescent="0.25">
      <c r="A4536" s="56"/>
      <c r="B4536" s="49" t="s">
        <v>681</v>
      </c>
      <c r="C4536" s="372" t="s">
        <v>682</v>
      </c>
      <c r="D4536" s="372"/>
      <c r="E4536" s="372"/>
      <c r="F4536" s="51" t="s">
        <v>69</v>
      </c>
      <c r="G4536" s="63">
        <v>97</v>
      </c>
      <c r="H4536" s="52"/>
      <c r="I4536" s="63">
        <v>97</v>
      </c>
      <c r="J4536" s="57"/>
      <c r="K4536" s="52"/>
      <c r="L4536" s="53">
        <v>14.21</v>
      </c>
      <c r="M4536" s="52"/>
      <c r="N4536" s="64">
        <v>496.8</v>
      </c>
      <c r="AF4536" s="39"/>
      <c r="AG4536" s="47"/>
      <c r="AH4536" s="47"/>
      <c r="AL4536" s="3" t="s">
        <v>682</v>
      </c>
      <c r="AN4536" s="47"/>
      <c r="AO4536" s="47"/>
      <c r="AQ4536" s="47"/>
    </row>
    <row r="4537" spans="1:43" s="4" customFormat="1" ht="23.25" x14ac:dyDescent="0.25">
      <c r="A4537" s="56"/>
      <c r="B4537" s="49" t="s">
        <v>683</v>
      </c>
      <c r="C4537" s="372" t="s">
        <v>684</v>
      </c>
      <c r="D4537" s="372"/>
      <c r="E4537" s="372"/>
      <c r="F4537" s="51" t="s">
        <v>69</v>
      </c>
      <c r="G4537" s="63">
        <v>51</v>
      </c>
      <c r="H4537" s="52"/>
      <c r="I4537" s="63">
        <v>51</v>
      </c>
      <c r="J4537" s="57"/>
      <c r="K4537" s="52"/>
      <c r="L4537" s="53">
        <v>7.47</v>
      </c>
      <c r="M4537" s="52"/>
      <c r="N4537" s="64">
        <v>261.2</v>
      </c>
      <c r="AF4537" s="39"/>
      <c r="AG4537" s="47"/>
      <c r="AH4537" s="47"/>
      <c r="AL4537" s="3" t="s">
        <v>684</v>
      </c>
      <c r="AN4537" s="47"/>
      <c r="AO4537" s="47"/>
      <c r="AQ4537" s="47"/>
    </row>
    <row r="4538" spans="1:43" s="4" customFormat="1" ht="15" x14ac:dyDescent="0.25">
      <c r="A4538" s="65"/>
      <c r="B4538" s="66"/>
      <c r="C4538" s="374" t="s">
        <v>72</v>
      </c>
      <c r="D4538" s="374"/>
      <c r="E4538" s="374"/>
      <c r="F4538" s="42"/>
      <c r="G4538" s="43"/>
      <c r="H4538" s="43"/>
      <c r="I4538" s="43"/>
      <c r="J4538" s="45"/>
      <c r="K4538" s="43"/>
      <c r="L4538" s="67">
        <v>57.37</v>
      </c>
      <c r="M4538" s="60"/>
      <c r="N4538" s="46"/>
      <c r="AF4538" s="39"/>
      <c r="AG4538" s="47"/>
      <c r="AH4538" s="47"/>
      <c r="AN4538" s="47" t="s">
        <v>72</v>
      </c>
      <c r="AO4538" s="47"/>
      <c r="AQ4538" s="47"/>
    </row>
    <row r="4539" spans="1:43" s="4" customFormat="1" ht="34.5" x14ac:dyDescent="0.25">
      <c r="A4539" s="40" t="s">
        <v>1440</v>
      </c>
      <c r="B4539" s="41" t="s">
        <v>899</v>
      </c>
      <c r="C4539" s="374" t="s">
        <v>900</v>
      </c>
      <c r="D4539" s="374"/>
      <c r="E4539" s="374"/>
      <c r="F4539" s="42" t="s">
        <v>61</v>
      </c>
      <c r="G4539" s="43">
        <v>1</v>
      </c>
      <c r="H4539" s="44">
        <v>1</v>
      </c>
      <c r="I4539" s="44">
        <v>1</v>
      </c>
      <c r="J4539" s="105">
        <v>2210.38</v>
      </c>
      <c r="K4539" s="43"/>
      <c r="L4539" s="67">
        <v>258.52</v>
      </c>
      <c r="M4539" s="68">
        <v>8.5500000000000007</v>
      </c>
      <c r="N4539" s="115">
        <v>2210.38</v>
      </c>
      <c r="AF4539" s="39"/>
      <c r="AG4539" s="47"/>
      <c r="AH4539" s="47" t="s">
        <v>900</v>
      </c>
      <c r="AN4539" s="47"/>
      <c r="AO4539" s="47"/>
      <c r="AQ4539" s="47"/>
    </row>
    <row r="4540" spans="1:43" s="4" customFormat="1" ht="15" x14ac:dyDescent="0.25">
      <c r="A4540" s="65"/>
      <c r="B4540" s="66"/>
      <c r="C4540" s="374" t="s">
        <v>72</v>
      </c>
      <c r="D4540" s="374"/>
      <c r="E4540" s="374"/>
      <c r="F4540" s="42"/>
      <c r="G4540" s="43"/>
      <c r="H4540" s="43"/>
      <c r="I4540" s="43"/>
      <c r="J4540" s="45"/>
      <c r="K4540" s="43"/>
      <c r="L4540" s="67">
        <v>258.52</v>
      </c>
      <c r="M4540" s="60"/>
      <c r="N4540" s="115">
        <v>2210.38</v>
      </c>
      <c r="AF4540" s="39"/>
      <c r="AG4540" s="47"/>
      <c r="AH4540" s="47"/>
      <c r="AN4540" s="47" t="s">
        <v>72</v>
      </c>
      <c r="AO4540" s="47"/>
      <c r="AQ4540" s="47"/>
    </row>
    <row r="4541" spans="1:43" s="4" customFormat="1" ht="34.5" x14ac:dyDescent="0.25">
      <c r="A4541" s="40" t="s">
        <v>1441</v>
      </c>
      <c r="B4541" s="41" t="s">
        <v>793</v>
      </c>
      <c r="C4541" s="374" t="s">
        <v>794</v>
      </c>
      <c r="D4541" s="374"/>
      <c r="E4541" s="374"/>
      <c r="F4541" s="42" t="s">
        <v>61</v>
      </c>
      <c r="G4541" s="43">
        <v>14</v>
      </c>
      <c r="H4541" s="44">
        <v>1</v>
      </c>
      <c r="I4541" s="44">
        <v>14</v>
      </c>
      <c r="J4541" s="45"/>
      <c r="K4541" s="43"/>
      <c r="L4541" s="45"/>
      <c r="M4541" s="43"/>
      <c r="N4541" s="46"/>
      <c r="AF4541" s="39"/>
      <c r="AG4541" s="47"/>
      <c r="AH4541" s="47" t="s">
        <v>794</v>
      </c>
      <c r="AN4541" s="47"/>
      <c r="AO4541" s="47"/>
      <c r="AQ4541" s="47"/>
    </row>
    <row r="4542" spans="1:43" s="4" customFormat="1" ht="15" x14ac:dyDescent="0.25">
      <c r="A4542" s="69"/>
      <c r="B4542" s="50"/>
      <c r="C4542" s="372" t="s">
        <v>1264</v>
      </c>
      <c r="D4542" s="372"/>
      <c r="E4542" s="372"/>
      <c r="F4542" s="372"/>
      <c r="G4542" s="372"/>
      <c r="H4542" s="372"/>
      <c r="I4542" s="372"/>
      <c r="J4542" s="372"/>
      <c r="K4542" s="372"/>
      <c r="L4542" s="372"/>
      <c r="M4542" s="372"/>
      <c r="N4542" s="377"/>
      <c r="AF4542" s="39"/>
      <c r="AG4542" s="47"/>
      <c r="AH4542" s="47"/>
      <c r="AI4542" s="3" t="s">
        <v>1264</v>
      </c>
      <c r="AN4542" s="47"/>
      <c r="AO4542" s="47"/>
      <c r="AQ4542" s="47"/>
    </row>
    <row r="4543" spans="1:43" s="4" customFormat="1" ht="22.5" x14ac:dyDescent="0.25">
      <c r="A4543" s="103"/>
      <c r="B4543" s="49" t="s">
        <v>217</v>
      </c>
      <c r="C4543" s="368" t="s">
        <v>218</v>
      </c>
      <c r="D4543" s="368"/>
      <c r="E4543" s="368"/>
      <c r="F4543" s="368"/>
      <c r="G4543" s="368"/>
      <c r="H4543" s="368"/>
      <c r="I4543" s="368"/>
      <c r="J4543" s="368"/>
      <c r="K4543" s="368"/>
      <c r="L4543" s="368"/>
      <c r="M4543" s="368"/>
      <c r="N4543" s="376"/>
      <c r="AF4543" s="39"/>
      <c r="AG4543" s="47"/>
      <c r="AH4543" s="47"/>
      <c r="AJ4543" s="3" t="s">
        <v>218</v>
      </c>
      <c r="AN4543" s="47"/>
      <c r="AO4543" s="47"/>
      <c r="AQ4543" s="47"/>
    </row>
    <row r="4544" spans="1:43" s="4" customFormat="1" ht="15" x14ac:dyDescent="0.25">
      <c r="A4544" s="48"/>
      <c r="B4544" s="49" t="s">
        <v>58</v>
      </c>
      <c r="C4544" s="372" t="s">
        <v>62</v>
      </c>
      <c r="D4544" s="372"/>
      <c r="E4544" s="372"/>
      <c r="F4544" s="51"/>
      <c r="G4544" s="52"/>
      <c r="H4544" s="52"/>
      <c r="I4544" s="52"/>
      <c r="J4544" s="53">
        <v>26.64</v>
      </c>
      <c r="K4544" s="54">
        <v>1.1499999999999999</v>
      </c>
      <c r="L4544" s="53">
        <v>428.9</v>
      </c>
      <c r="M4544" s="54">
        <v>34.96</v>
      </c>
      <c r="N4544" s="55">
        <v>14994.34</v>
      </c>
      <c r="AF4544" s="39"/>
      <c r="AG4544" s="47"/>
      <c r="AH4544" s="47"/>
      <c r="AK4544" s="3" t="s">
        <v>62</v>
      </c>
      <c r="AN4544" s="47"/>
      <c r="AO4544" s="47"/>
      <c r="AQ4544" s="47"/>
    </row>
    <row r="4545" spans="1:43" s="4" customFormat="1" ht="15" x14ac:dyDescent="0.25">
      <c r="A4545" s="48"/>
      <c r="B4545" s="49" t="s">
        <v>73</v>
      </c>
      <c r="C4545" s="372" t="s">
        <v>175</v>
      </c>
      <c r="D4545" s="372"/>
      <c r="E4545" s="372"/>
      <c r="F4545" s="51"/>
      <c r="G4545" s="52"/>
      <c r="H4545" s="52"/>
      <c r="I4545" s="52"/>
      <c r="J4545" s="53">
        <v>154.88</v>
      </c>
      <c r="K4545" s="54">
        <v>1.1499999999999999</v>
      </c>
      <c r="L4545" s="107">
        <v>2493.5700000000002</v>
      </c>
      <c r="M4545" s="52"/>
      <c r="N4545" s="58"/>
      <c r="AF4545" s="39"/>
      <c r="AG4545" s="47"/>
      <c r="AH4545" s="47"/>
      <c r="AK4545" s="3" t="s">
        <v>175</v>
      </c>
      <c r="AN4545" s="47"/>
      <c r="AO4545" s="47"/>
      <c r="AQ4545" s="47"/>
    </row>
    <row r="4546" spans="1:43" s="4" customFormat="1" ht="15" x14ac:dyDescent="0.25">
      <c r="A4546" s="48"/>
      <c r="B4546" s="49" t="s">
        <v>78</v>
      </c>
      <c r="C4546" s="372" t="s">
        <v>176</v>
      </c>
      <c r="D4546" s="372"/>
      <c r="E4546" s="372"/>
      <c r="F4546" s="51"/>
      <c r="G4546" s="52"/>
      <c r="H4546" s="52"/>
      <c r="I4546" s="52"/>
      <c r="J4546" s="53">
        <v>14.81</v>
      </c>
      <c r="K4546" s="54">
        <v>1.1499999999999999</v>
      </c>
      <c r="L4546" s="53">
        <v>238.44</v>
      </c>
      <c r="M4546" s="54">
        <v>34.96</v>
      </c>
      <c r="N4546" s="55">
        <v>8335.86</v>
      </c>
      <c r="AF4546" s="39"/>
      <c r="AG4546" s="47"/>
      <c r="AH4546" s="47"/>
      <c r="AK4546" s="3" t="s">
        <v>176</v>
      </c>
      <c r="AN4546" s="47"/>
      <c r="AO4546" s="47"/>
      <c r="AQ4546" s="47"/>
    </row>
    <row r="4547" spans="1:43" s="4" customFormat="1" ht="15" x14ac:dyDescent="0.25">
      <c r="A4547" s="48"/>
      <c r="B4547" s="49" t="s">
        <v>122</v>
      </c>
      <c r="C4547" s="372" t="s">
        <v>177</v>
      </c>
      <c r="D4547" s="372"/>
      <c r="E4547" s="372"/>
      <c r="F4547" s="51"/>
      <c r="G4547" s="52"/>
      <c r="H4547" s="52"/>
      <c r="I4547" s="52"/>
      <c r="J4547" s="53">
        <v>15.73</v>
      </c>
      <c r="K4547" s="52"/>
      <c r="L4547" s="53">
        <v>220.22</v>
      </c>
      <c r="M4547" s="52"/>
      <c r="N4547" s="58"/>
      <c r="AF4547" s="39"/>
      <c r="AG4547" s="47"/>
      <c r="AH4547" s="47"/>
      <c r="AK4547" s="3" t="s">
        <v>177</v>
      </c>
      <c r="AN4547" s="47"/>
      <c r="AO4547" s="47"/>
      <c r="AQ4547" s="47"/>
    </row>
    <row r="4548" spans="1:43" s="4" customFormat="1" ht="15" x14ac:dyDescent="0.25">
      <c r="A4548" s="56"/>
      <c r="B4548" s="49"/>
      <c r="C4548" s="372" t="s">
        <v>63</v>
      </c>
      <c r="D4548" s="372"/>
      <c r="E4548" s="372"/>
      <c r="F4548" s="51" t="s">
        <v>64</v>
      </c>
      <c r="G4548" s="54">
        <v>2.73</v>
      </c>
      <c r="H4548" s="54">
        <v>1.1499999999999999</v>
      </c>
      <c r="I4548" s="109">
        <v>43.953000000000003</v>
      </c>
      <c r="J4548" s="57"/>
      <c r="K4548" s="52"/>
      <c r="L4548" s="57"/>
      <c r="M4548" s="52"/>
      <c r="N4548" s="58"/>
      <c r="AF4548" s="39"/>
      <c r="AG4548" s="47"/>
      <c r="AH4548" s="47"/>
      <c r="AL4548" s="3" t="s">
        <v>63</v>
      </c>
      <c r="AN4548" s="47"/>
      <c r="AO4548" s="47"/>
      <c r="AQ4548" s="47"/>
    </row>
    <row r="4549" spans="1:43" s="4" customFormat="1" ht="15" x14ac:dyDescent="0.25">
      <c r="A4549" s="56"/>
      <c r="B4549" s="49"/>
      <c r="C4549" s="372" t="s">
        <v>178</v>
      </c>
      <c r="D4549" s="372"/>
      <c r="E4549" s="372"/>
      <c r="F4549" s="51" t="s">
        <v>64</v>
      </c>
      <c r="G4549" s="104">
        <v>1.1000000000000001</v>
      </c>
      <c r="H4549" s="54">
        <v>1.1499999999999999</v>
      </c>
      <c r="I4549" s="54">
        <v>17.71</v>
      </c>
      <c r="J4549" s="57"/>
      <c r="K4549" s="52"/>
      <c r="L4549" s="57"/>
      <c r="M4549" s="52"/>
      <c r="N4549" s="58"/>
      <c r="AF4549" s="39"/>
      <c r="AG4549" s="47"/>
      <c r="AH4549" s="47"/>
      <c r="AL4549" s="3" t="s">
        <v>178</v>
      </c>
      <c r="AN4549" s="47"/>
      <c r="AO4549" s="47"/>
      <c r="AQ4549" s="47"/>
    </row>
    <row r="4550" spans="1:43" s="4" customFormat="1" ht="15" x14ac:dyDescent="0.25">
      <c r="A4550" s="48"/>
      <c r="B4550" s="49"/>
      <c r="C4550" s="375" t="s">
        <v>65</v>
      </c>
      <c r="D4550" s="375"/>
      <c r="E4550" s="375"/>
      <c r="F4550" s="59"/>
      <c r="G4550" s="60"/>
      <c r="H4550" s="60"/>
      <c r="I4550" s="60"/>
      <c r="J4550" s="61">
        <v>197.25</v>
      </c>
      <c r="K4550" s="60"/>
      <c r="L4550" s="108">
        <v>3142.69</v>
      </c>
      <c r="M4550" s="60"/>
      <c r="N4550" s="62"/>
      <c r="AF4550" s="39"/>
      <c r="AG4550" s="47"/>
      <c r="AH4550" s="47"/>
      <c r="AM4550" s="3" t="s">
        <v>65</v>
      </c>
      <c r="AN4550" s="47"/>
      <c r="AO4550" s="47"/>
      <c r="AQ4550" s="47"/>
    </row>
    <row r="4551" spans="1:43" s="4" customFormat="1" ht="15" x14ac:dyDescent="0.25">
      <c r="A4551" s="56"/>
      <c r="B4551" s="49"/>
      <c r="C4551" s="372" t="s">
        <v>66</v>
      </c>
      <c r="D4551" s="372"/>
      <c r="E4551" s="372"/>
      <c r="F4551" s="51"/>
      <c r="G4551" s="52"/>
      <c r="H4551" s="52"/>
      <c r="I4551" s="52"/>
      <c r="J4551" s="57"/>
      <c r="K4551" s="52"/>
      <c r="L4551" s="53">
        <v>667.34</v>
      </c>
      <c r="M4551" s="52"/>
      <c r="N4551" s="55">
        <v>23330.2</v>
      </c>
      <c r="AF4551" s="39"/>
      <c r="AG4551" s="47"/>
      <c r="AH4551" s="47"/>
      <c r="AL4551" s="3" t="s">
        <v>66</v>
      </c>
      <c r="AN4551" s="47"/>
      <c r="AO4551" s="47"/>
      <c r="AQ4551" s="47"/>
    </row>
    <row r="4552" spans="1:43" s="4" customFormat="1" ht="23.25" x14ac:dyDescent="0.25">
      <c r="A4552" s="56"/>
      <c r="B4552" s="49" t="s">
        <v>681</v>
      </c>
      <c r="C4552" s="372" t="s">
        <v>682</v>
      </c>
      <c r="D4552" s="372"/>
      <c r="E4552" s="372"/>
      <c r="F4552" s="51" t="s">
        <v>69</v>
      </c>
      <c r="G4552" s="63">
        <v>97</v>
      </c>
      <c r="H4552" s="52"/>
      <c r="I4552" s="63">
        <v>97</v>
      </c>
      <c r="J4552" s="57"/>
      <c r="K4552" s="52"/>
      <c r="L4552" s="53">
        <v>647.32000000000005</v>
      </c>
      <c r="M4552" s="52"/>
      <c r="N4552" s="55">
        <v>22630.29</v>
      </c>
      <c r="AF4552" s="39"/>
      <c r="AG4552" s="47"/>
      <c r="AH4552" s="47"/>
      <c r="AL4552" s="3" t="s">
        <v>682</v>
      </c>
      <c r="AN4552" s="47"/>
      <c r="AO4552" s="47"/>
      <c r="AQ4552" s="47"/>
    </row>
    <row r="4553" spans="1:43" s="4" customFormat="1" ht="23.25" x14ac:dyDescent="0.25">
      <c r="A4553" s="56"/>
      <c r="B4553" s="49" t="s">
        <v>683</v>
      </c>
      <c r="C4553" s="372" t="s">
        <v>684</v>
      </c>
      <c r="D4553" s="372"/>
      <c r="E4553" s="372"/>
      <c r="F4553" s="51" t="s">
        <v>69</v>
      </c>
      <c r="G4553" s="63">
        <v>51</v>
      </c>
      <c r="H4553" s="52"/>
      <c r="I4553" s="63">
        <v>51</v>
      </c>
      <c r="J4553" s="57"/>
      <c r="K4553" s="52"/>
      <c r="L4553" s="53">
        <v>340.34</v>
      </c>
      <c r="M4553" s="52"/>
      <c r="N4553" s="55">
        <v>11898.4</v>
      </c>
      <c r="AF4553" s="39"/>
      <c r="AG4553" s="47"/>
      <c r="AH4553" s="47"/>
      <c r="AL4553" s="3" t="s">
        <v>684</v>
      </c>
      <c r="AN4553" s="47"/>
      <c r="AO4553" s="47"/>
      <c r="AQ4553" s="47"/>
    </row>
    <row r="4554" spans="1:43" s="4" customFormat="1" ht="15" x14ac:dyDescent="0.25">
      <c r="A4554" s="65"/>
      <c r="B4554" s="66"/>
      <c r="C4554" s="374" t="s">
        <v>72</v>
      </c>
      <c r="D4554" s="374"/>
      <c r="E4554" s="374"/>
      <c r="F4554" s="42"/>
      <c r="G4554" s="43"/>
      <c r="H4554" s="43"/>
      <c r="I4554" s="43"/>
      <c r="J4554" s="45"/>
      <c r="K4554" s="43"/>
      <c r="L4554" s="105">
        <v>4130.3500000000004</v>
      </c>
      <c r="M4554" s="60"/>
      <c r="N4554" s="46"/>
      <c r="AF4554" s="39"/>
      <c r="AG4554" s="47"/>
      <c r="AH4554" s="47"/>
      <c r="AN4554" s="47" t="s">
        <v>72</v>
      </c>
      <c r="AO4554" s="47"/>
      <c r="AQ4554" s="47"/>
    </row>
    <row r="4555" spans="1:43" s="4" customFormat="1" ht="34.5" x14ac:dyDescent="0.25">
      <c r="A4555" s="40" t="s">
        <v>1442</v>
      </c>
      <c r="B4555" s="41" t="s">
        <v>797</v>
      </c>
      <c r="C4555" s="374" t="s">
        <v>798</v>
      </c>
      <c r="D4555" s="374"/>
      <c r="E4555" s="374"/>
      <c r="F4555" s="42" t="s">
        <v>61</v>
      </c>
      <c r="G4555" s="43">
        <v>10</v>
      </c>
      <c r="H4555" s="44">
        <v>1</v>
      </c>
      <c r="I4555" s="44">
        <v>10</v>
      </c>
      <c r="J4555" s="105">
        <v>1392.13</v>
      </c>
      <c r="K4555" s="43"/>
      <c r="L4555" s="105">
        <v>13921.3</v>
      </c>
      <c r="M4555" s="43"/>
      <c r="N4555" s="46"/>
      <c r="AF4555" s="39"/>
      <c r="AG4555" s="47"/>
      <c r="AH4555" s="47" t="s">
        <v>798</v>
      </c>
      <c r="AN4555" s="47"/>
      <c r="AO4555" s="47"/>
      <c r="AQ4555" s="47"/>
    </row>
    <row r="4556" spans="1:43" s="4" customFormat="1" ht="15" x14ac:dyDescent="0.25">
      <c r="A4556" s="65"/>
      <c r="B4556" s="66"/>
      <c r="C4556" s="374" t="s">
        <v>72</v>
      </c>
      <c r="D4556" s="374"/>
      <c r="E4556" s="374"/>
      <c r="F4556" s="42"/>
      <c r="G4556" s="43"/>
      <c r="H4556" s="43"/>
      <c r="I4556" s="43"/>
      <c r="J4556" s="45"/>
      <c r="K4556" s="43"/>
      <c r="L4556" s="105">
        <v>13921.3</v>
      </c>
      <c r="M4556" s="60"/>
      <c r="N4556" s="46"/>
      <c r="AF4556" s="39"/>
      <c r="AG4556" s="47"/>
      <c r="AH4556" s="47"/>
      <c r="AN4556" s="47" t="s">
        <v>72</v>
      </c>
      <c r="AO4556" s="47"/>
      <c r="AQ4556" s="47"/>
    </row>
    <row r="4557" spans="1:43" s="4" customFormat="1" ht="34.5" x14ac:dyDescent="0.25">
      <c r="A4557" s="40" t="s">
        <v>1443</v>
      </c>
      <c r="B4557" s="41" t="s">
        <v>800</v>
      </c>
      <c r="C4557" s="374" t="s">
        <v>801</v>
      </c>
      <c r="D4557" s="374"/>
      <c r="E4557" s="374"/>
      <c r="F4557" s="42" t="s">
        <v>61</v>
      </c>
      <c r="G4557" s="43">
        <v>4</v>
      </c>
      <c r="H4557" s="44">
        <v>1</v>
      </c>
      <c r="I4557" s="44">
        <v>4</v>
      </c>
      <c r="J4557" s="105">
        <v>1579.78</v>
      </c>
      <c r="K4557" s="43"/>
      <c r="L4557" s="105">
        <v>6319.12</v>
      </c>
      <c r="M4557" s="43"/>
      <c r="N4557" s="46"/>
      <c r="AF4557" s="39"/>
      <c r="AG4557" s="47"/>
      <c r="AH4557" s="47" t="s">
        <v>801</v>
      </c>
      <c r="AN4557" s="47"/>
      <c r="AO4557" s="47"/>
      <c r="AQ4557" s="47"/>
    </row>
    <row r="4558" spans="1:43" s="4" customFormat="1" ht="15" x14ac:dyDescent="0.25">
      <c r="A4558" s="65"/>
      <c r="B4558" s="66"/>
      <c r="C4558" s="374" t="s">
        <v>72</v>
      </c>
      <c r="D4558" s="374"/>
      <c r="E4558" s="374"/>
      <c r="F4558" s="42"/>
      <c r="G4558" s="43"/>
      <c r="H4558" s="43"/>
      <c r="I4558" s="43"/>
      <c r="J4558" s="45"/>
      <c r="K4558" s="43"/>
      <c r="L4558" s="105">
        <v>6319.12</v>
      </c>
      <c r="M4558" s="60"/>
      <c r="N4558" s="46"/>
      <c r="AF4558" s="39"/>
      <c r="AG4558" s="47"/>
      <c r="AH4558" s="47"/>
      <c r="AN4558" s="47" t="s">
        <v>72</v>
      </c>
      <c r="AO4558" s="47"/>
      <c r="AQ4558" s="47"/>
    </row>
    <row r="4559" spans="1:43" s="4" customFormat="1" ht="22.5" x14ac:dyDescent="0.25">
      <c r="A4559" s="40" t="s">
        <v>1444</v>
      </c>
      <c r="B4559" s="41" t="s">
        <v>768</v>
      </c>
      <c r="C4559" s="374" t="s">
        <v>803</v>
      </c>
      <c r="D4559" s="374"/>
      <c r="E4559" s="374"/>
      <c r="F4559" s="42" t="s">
        <v>231</v>
      </c>
      <c r="G4559" s="43">
        <v>91.8</v>
      </c>
      <c r="H4559" s="44">
        <v>1</v>
      </c>
      <c r="I4559" s="120">
        <v>91.8</v>
      </c>
      <c r="J4559" s="67">
        <v>127.76</v>
      </c>
      <c r="K4559" s="43"/>
      <c r="L4559" s="105">
        <v>1371.74</v>
      </c>
      <c r="M4559" s="68">
        <v>8.5500000000000007</v>
      </c>
      <c r="N4559" s="115">
        <v>11728.37</v>
      </c>
      <c r="AF4559" s="39"/>
      <c r="AG4559" s="47"/>
      <c r="AH4559" s="47" t="s">
        <v>803</v>
      </c>
      <c r="AN4559" s="47"/>
      <c r="AO4559" s="47"/>
      <c r="AQ4559" s="47"/>
    </row>
    <row r="4560" spans="1:43" s="4" customFormat="1" ht="15" x14ac:dyDescent="0.25">
      <c r="A4560" s="69"/>
      <c r="B4560" s="50"/>
      <c r="C4560" s="372" t="s">
        <v>1445</v>
      </c>
      <c r="D4560" s="372"/>
      <c r="E4560" s="372"/>
      <c r="F4560" s="372"/>
      <c r="G4560" s="372"/>
      <c r="H4560" s="372"/>
      <c r="I4560" s="372"/>
      <c r="J4560" s="372"/>
      <c r="K4560" s="372"/>
      <c r="L4560" s="372"/>
      <c r="M4560" s="372"/>
      <c r="N4560" s="377"/>
      <c r="AF4560" s="39"/>
      <c r="AG4560" s="47"/>
      <c r="AH4560" s="47"/>
      <c r="AI4560" s="3" t="s">
        <v>1445</v>
      </c>
      <c r="AN4560" s="47"/>
      <c r="AO4560" s="47"/>
      <c r="AQ4560" s="47"/>
    </row>
    <row r="4561" spans="1:43" s="4" customFormat="1" ht="15" x14ac:dyDescent="0.25">
      <c r="A4561" s="65"/>
      <c r="B4561" s="66"/>
      <c r="C4561" s="374" t="s">
        <v>72</v>
      </c>
      <c r="D4561" s="374"/>
      <c r="E4561" s="374"/>
      <c r="F4561" s="42"/>
      <c r="G4561" s="43"/>
      <c r="H4561" s="43"/>
      <c r="I4561" s="43"/>
      <c r="J4561" s="45"/>
      <c r="K4561" s="43"/>
      <c r="L4561" s="105">
        <v>1371.74</v>
      </c>
      <c r="M4561" s="60"/>
      <c r="N4561" s="115">
        <v>11728.37</v>
      </c>
      <c r="AF4561" s="39"/>
      <c r="AG4561" s="47"/>
      <c r="AH4561" s="47"/>
      <c r="AN4561" s="47" t="s">
        <v>72</v>
      </c>
      <c r="AO4561" s="47"/>
      <c r="AQ4561" s="47"/>
    </row>
    <row r="4562" spans="1:43" s="4" customFormat="1" ht="34.5" x14ac:dyDescent="0.25">
      <c r="A4562" s="40" t="s">
        <v>1446</v>
      </c>
      <c r="B4562" s="41" t="s">
        <v>906</v>
      </c>
      <c r="C4562" s="374" t="s">
        <v>907</v>
      </c>
      <c r="D4562" s="374"/>
      <c r="E4562" s="374"/>
      <c r="F4562" s="42" t="s">
        <v>61</v>
      </c>
      <c r="G4562" s="43">
        <v>2</v>
      </c>
      <c r="H4562" s="44">
        <v>1</v>
      </c>
      <c r="I4562" s="44">
        <v>2</v>
      </c>
      <c r="J4562" s="45"/>
      <c r="K4562" s="43"/>
      <c r="L4562" s="45"/>
      <c r="M4562" s="43"/>
      <c r="N4562" s="46"/>
      <c r="AF4562" s="39"/>
      <c r="AG4562" s="47"/>
      <c r="AH4562" s="47" t="s">
        <v>907</v>
      </c>
      <c r="AN4562" s="47"/>
      <c r="AO4562" s="47"/>
      <c r="AQ4562" s="47"/>
    </row>
    <row r="4563" spans="1:43" s="4" customFormat="1" ht="22.5" x14ac:dyDescent="0.25">
      <c r="A4563" s="103"/>
      <c r="B4563" s="49" t="s">
        <v>217</v>
      </c>
      <c r="C4563" s="368" t="s">
        <v>218</v>
      </c>
      <c r="D4563" s="368"/>
      <c r="E4563" s="368"/>
      <c r="F4563" s="368"/>
      <c r="G4563" s="368"/>
      <c r="H4563" s="368"/>
      <c r="I4563" s="368"/>
      <c r="J4563" s="368"/>
      <c r="K4563" s="368"/>
      <c r="L4563" s="368"/>
      <c r="M4563" s="368"/>
      <c r="N4563" s="376"/>
      <c r="AF4563" s="39"/>
      <c r="AG4563" s="47"/>
      <c r="AH4563" s="47"/>
      <c r="AJ4563" s="3" t="s">
        <v>218</v>
      </c>
      <c r="AN4563" s="47"/>
      <c r="AO4563" s="47"/>
      <c r="AQ4563" s="47"/>
    </row>
    <row r="4564" spans="1:43" s="4" customFormat="1" ht="15" x14ac:dyDescent="0.25">
      <c r="A4564" s="48"/>
      <c r="B4564" s="49" t="s">
        <v>58</v>
      </c>
      <c r="C4564" s="372" t="s">
        <v>62</v>
      </c>
      <c r="D4564" s="372"/>
      <c r="E4564" s="372"/>
      <c r="F4564" s="51"/>
      <c r="G4564" s="52"/>
      <c r="H4564" s="52"/>
      <c r="I4564" s="52"/>
      <c r="J4564" s="53">
        <v>35.53</v>
      </c>
      <c r="K4564" s="54">
        <v>1.1499999999999999</v>
      </c>
      <c r="L4564" s="53">
        <v>81.72</v>
      </c>
      <c r="M4564" s="54">
        <v>34.96</v>
      </c>
      <c r="N4564" s="55">
        <v>2856.93</v>
      </c>
      <c r="AF4564" s="39"/>
      <c r="AG4564" s="47"/>
      <c r="AH4564" s="47"/>
      <c r="AK4564" s="3" t="s">
        <v>62</v>
      </c>
      <c r="AN4564" s="47"/>
      <c r="AO4564" s="47"/>
      <c r="AQ4564" s="47"/>
    </row>
    <row r="4565" spans="1:43" s="4" customFormat="1" ht="15" x14ac:dyDescent="0.25">
      <c r="A4565" s="48"/>
      <c r="B4565" s="49" t="s">
        <v>73</v>
      </c>
      <c r="C4565" s="372" t="s">
        <v>175</v>
      </c>
      <c r="D4565" s="372"/>
      <c r="E4565" s="372"/>
      <c r="F4565" s="51"/>
      <c r="G4565" s="52"/>
      <c r="H4565" s="52"/>
      <c r="I4565" s="52"/>
      <c r="J4565" s="53">
        <v>182</v>
      </c>
      <c r="K4565" s="54">
        <v>1.1499999999999999</v>
      </c>
      <c r="L4565" s="53">
        <v>418.6</v>
      </c>
      <c r="M4565" s="52"/>
      <c r="N4565" s="58"/>
      <c r="AF4565" s="39"/>
      <c r="AG4565" s="47"/>
      <c r="AH4565" s="47"/>
      <c r="AK4565" s="3" t="s">
        <v>175</v>
      </c>
      <c r="AN4565" s="47"/>
      <c r="AO4565" s="47"/>
      <c r="AQ4565" s="47"/>
    </row>
    <row r="4566" spans="1:43" s="4" customFormat="1" ht="15" x14ac:dyDescent="0.25">
      <c r="A4566" s="48"/>
      <c r="B4566" s="49" t="s">
        <v>78</v>
      </c>
      <c r="C4566" s="372" t="s">
        <v>176</v>
      </c>
      <c r="D4566" s="372"/>
      <c r="E4566" s="372"/>
      <c r="F4566" s="51"/>
      <c r="G4566" s="52"/>
      <c r="H4566" s="52"/>
      <c r="I4566" s="52"/>
      <c r="J4566" s="53">
        <v>17.38</v>
      </c>
      <c r="K4566" s="54">
        <v>1.1499999999999999</v>
      </c>
      <c r="L4566" s="53">
        <v>39.97</v>
      </c>
      <c r="M4566" s="54">
        <v>34.96</v>
      </c>
      <c r="N4566" s="55">
        <v>1397.35</v>
      </c>
      <c r="AF4566" s="39"/>
      <c r="AG4566" s="47"/>
      <c r="AH4566" s="47"/>
      <c r="AK4566" s="3" t="s">
        <v>176</v>
      </c>
      <c r="AN4566" s="47"/>
      <c r="AO4566" s="47"/>
      <c r="AQ4566" s="47"/>
    </row>
    <row r="4567" spans="1:43" s="4" customFormat="1" ht="15" x14ac:dyDescent="0.25">
      <c r="A4567" s="48"/>
      <c r="B4567" s="49" t="s">
        <v>122</v>
      </c>
      <c r="C4567" s="372" t="s">
        <v>177</v>
      </c>
      <c r="D4567" s="372"/>
      <c r="E4567" s="372"/>
      <c r="F4567" s="51"/>
      <c r="G4567" s="52"/>
      <c r="H4567" s="52"/>
      <c r="I4567" s="52"/>
      <c r="J4567" s="53">
        <v>21.63</v>
      </c>
      <c r="K4567" s="52"/>
      <c r="L4567" s="53">
        <v>43.26</v>
      </c>
      <c r="M4567" s="52"/>
      <c r="N4567" s="58"/>
      <c r="AF4567" s="39"/>
      <c r="AG4567" s="47"/>
      <c r="AH4567" s="47"/>
      <c r="AK4567" s="3" t="s">
        <v>177</v>
      </c>
      <c r="AN4567" s="47"/>
      <c r="AO4567" s="47"/>
      <c r="AQ4567" s="47"/>
    </row>
    <row r="4568" spans="1:43" s="4" customFormat="1" ht="15" x14ac:dyDescent="0.25">
      <c r="A4568" s="56"/>
      <c r="B4568" s="49"/>
      <c r="C4568" s="372" t="s">
        <v>63</v>
      </c>
      <c r="D4568" s="372"/>
      <c r="E4568" s="372"/>
      <c r="F4568" s="51" t="s">
        <v>64</v>
      </c>
      <c r="G4568" s="54">
        <v>3.64</v>
      </c>
      <c r="H4568" s="54">
        <v>1.1499999999999999</v>
      </c>
      <c r="I4568" s="109">
        <v>8.3719999999999999</v>
      </c>
      <c r="J4568" s="57"/>
      <c r="K4568" s="52"/>
      <c r="L4568" s="57"/>
      <c r="M4568" s="52"/>
      <c r="N4568" s="58"/>
      <c r="AF4568" s="39"/>
      <c r="AG4568" s="47"/>
      <c r="AH4568" s="47"/>
      <c r="AL4568" s="3" t="s">
        <v>63</v>
      </c>
      <c r="AN4568" s="47"/>
      <c r="AO4568" s="47"/>
      <c r="AQ4568" s="47"/>
    </row>
    <row r="4569" spans="1:43" s="4" customFormat="1" ht="15" x14ac:dyDescent="0.25">
      <c r="A4569" s="56"/>
      <c r="B4569" s="49"/>
      <c r="C4569" s="372" t="s">
        <v>178</v>
      </c>
      <c r="D4569" s="372"/>
      <c r="E4569" s="372"/>
      <c r="F4569" s="51" t="s">
        <v>64</v>
      </c>
      <c r="G4569" s="54">
        <v>1.29</v>
      </c>
      <c r="H4569" s="54">
        <v>1.1499999999999999</v>
      </c>
      <c r="I4569" s="109">
        <v>2.9670000000000001</v>
      </c>
      <c r="J4569" s="57"/>
      <c r="K4569" s="52"/>
      <c r="L4569" s="57"/>
      <c r="M4569" s="52"/>
      <c r="N4569" s="58"/>
      <c r="AF4569" s="39"/>
      <c r="AG4569" s="47"/>
      <c r="AH4569" s="47"/>
      <c r="AL4569" s="3" t="s">
        <v>178</v>
      </c>
      <c r="AN4569" s="47"/>
      <c r="AO4569" s="47"/>
      <c r="AQ4569" s="47"/>
    </row>
    <row r="4570" spans="1:43" s="4" customFormat="1" ht="15" x14ac:dyDescent="0.25">
      <c r="A4570" s="48"/>
      <c r="B4570" s="49"/>
      <c r="C4570" s="375" t="s">
        <v>65</v>
      </c>
      <c r="D4570" s="375"/>
      <c r="E4570" s="375"/>
      <c r="F4570" s="59"/>
      <c r="G4570" s="60"/>
      <c r="H4570" s="60"/>
      <c r="I4570" s="60"/>
      <c r="J4570" s="61">
        <v>239.16</v>
      </c>
      <c r="K4570" s="60"/>
      <c r="L4570" s="61">
        <v>543.58000000000004</v>
      </c>
      <c r="M4570" s="60"/>
      <c r="N4570" s="62"/>
      <c r="AF4570" s="39"/>
      <c r="AG4570" s="47"/>
      <c r="AH4570" s="47"/>
      <c r="AM4570" s="3" t="s">
        <v>65</v>
      </c>
      <c r="AN4570" s="47"/>
      <c r="AO4570" s="47"/>
      <c r="AQ4570" s="47"/>
    </row>
    <row r="4571" spans="1:43" s="4" customFormat="1" ht="15" x14ac:dyDescent="0.25">
      <c r="A4571" s="56"/>
      <c r="B4571" s="49"/>
      <c r="C4571" s="372" t="s">
        <v>66</v>
      </c>
      <c r="D4571" s="372"/>
      <c r="E4571" s="372"/>
      <c r="F4571" s="51"/>
      <c r="G4571" s="52"/>
      <c r="H4571" s="52"/>
      <c r="I4571" s="52"/>
      <c r="J4571" s="57"/>
      <c r="K4571" s="52"/>
      <c r="L4571" s="53">
        <v>121.69</v>
      </c>
      <c r="M4571" s="52"/>
      <c r="N4571" s="55">
        <v>4254.28</v>
      </c>
      <c r="AF4571" s="39"/>
      <c r="AG4571" s="47"/>
      <c r="AH4571" s="47"/>
      <c r="AL4571" s="3" t="s">
        <v>66</v>
      </c>
      <c r="AN4571" s="47"/>
      <c r="AO4571" s="47"/>
      <c r="AQ4571" s="47"/>
    </row>
    <row r="4572" spans="1:43" s="4" customFormat="1" ht="23.25" x14ac:dyDescent="0.25">
      <c r="A4572" s="56"/>
      <c r="B4572" s="49" t="s">
        <v>681</v>
      </c>
      <c r="C4572" s="372" t="s">
        <v>682</v>
      </c>
      <c r="D4572" s="372"/>
      <c r="E4572" s="372"/>
      <c r="F4572" s="51" t="s">
        <v>69</v>
      </c>
      <c r="G4572" s="63">
        <v>97</v>
      </c>
      <c r="H4572" s="52"/>
      <c r="I4572" s="63">
        <v>97</v>
      </c>
      <c r="J4572" s="57"/>
      <c r="K4572" s="52"/>
      <c r="L4572" s="53">
        <v>118.04</v>
      </c>
      <c r="M4572" s="52"/>
      <c r="N4572" s="55">
        <v>4126.6499999999996</v>
      </c>
      <c r="AF4572" s="39"/>
      <c r="AG4572" s="47"/>
      <c r="AH4572" s="47"/>
      <c r="AL4572" s="3" t="s">
        <v>682</v>
      </c>
      <c r="AN4572" s="47"/>
      <c r="AO4572" s="47"/>
      <c r="AQ4572" s="47"/>
    </row>
    <row r="4573" spans="1:43" s="4" customFormat="1" ht="23.25" x14ac:dyDescent="0.25">
      <c r="A4573" s="56"/>
      <c r="B4573" s="49" t="s">
        <v>683</v>
      </c>
      <c r="C4573" s="372" t="s">
        <v>684</v>
      </c>
      <c r="D4573" s="372"/>
      <c r="E4573" s="372"/>
      <c r="F4573" s="51" t="s">
        <v>69</v>
      </c>
      <c r="G4573" s="63">
        <v>51</v>
      </c>
      <c r="H4573" s="52"/>
      <c r="I4573" s="63">
        <v>51</v>
      </c>
      <c r="J4573" s="57"/>
      <c r="K4573" s="52"/>
      <c r="L4573" s="53">
        <v>62.06</v>
      </c>
      <c r="M4573" s="52"/>
      <c r="N4573" s="55">
        <v>2169.6799999999998</v>
      </c>
      <c r="AF4573" s="39"/>
      <c r="AG4573" s="47"/>
      <c r="AH4573" s="47"/>
      <c r="AL4573" s="3" t="s">
        <v>684</v>
      </c>
      <c r="AN4573" s="47"/>
      <c r="AO4573" s="47"/>
      <c r="AQ4573" s="47"/>
    </row>
    <row r="4574" spans="1:43" s="4" customFormat="1" ht="15" x14ac:dyDescent="0.25">
      <c r="A4574" s="65"/>
      <c r="B4574" s="66"/>
      <c r="C4574" s="374" t="s">
        <v>72</v>
      </c>
      <c r="D4574" s="374"/>
      <c r="E4574" s="374"/>
      <c r="F4574" s="42"/>
      <c r="G4574" s="43"/>
      <c r="H4574" s="43"/>
      <c r="I4574" s="43"/>
      <c r="J4574" s="45"/>
      <c r="K4574" s="43"/>
      <c r="L4574" s="67">
        <v>723.68</v>
      </c>
      <c r="M4574" s="60"/>
      <c r="N4574" s="46"/>
      <c r="AF4574" s="39"/>
      <c r="AG4574" s="47"/>
      <c r="AH4574" s="47"/>
      <c r="AN4574" s="47" t="s">
        <v>72</v>
      </c>
      <c r="AO4574" s="47"/>
      <c r="AQ4574" s="47"/>
    </row>
    <row r="4575" spans="1:43" s="4" customFormat="1" ht="34.5" x14ac:dyDescent="0.25">
      <c r="A4575" s="40" t="s">
        <v>1447</v>
      </c>
      <c r="B4575" s="41" t="s">
        <v>1151</v>
      </c>
      <c r="C4575" s="374" t="s">
        <v>1152</v>
      </c>
      <c r="D4575" s="374"/>
      <c r="E4575" s="374"/>
      <c r="F4575" s="42" t="s">
        <v>61</v>
      </c>
      <c r="G4575" s="43">
        <v>2</v>
      </c>
      <c r="H4575" s="44">
        <v>1</v>
      </c>
      <c r="I4575" s="44">
        <v>2</v>
      </c>
      <c r="J4575" s="105">
        <v>2518.04</v>
      </c>
      <c r="K4575" s="43"/>
      <c r="L4575" s="105">
        <v>5036.08</v>
      </c>
      <c r="M4575" s="43"/>
      <c r="N4575" s="46"/>
      <c r="AF4575" s="39"/>
      <c r="AG4575" s="47"/>
      <c r="AH4575" s="47" t="s">
        <v>1152</v>
      </c>
      <c r="AN4575" s="47"/>
      <c r="AO4575" s="47"/>
      <c r="AQ4575" s="47"/>
    </row>
    <row r="4576" spans="1:43" s="4" customFormat="1" ht="15" x14ac:dyDescent="0.25">
      <c r="A4576" s="65"/>
      <c r="B4576" s="66"/>
      <c r="C4576" s="374" t="s">
        <v>72</v>
      </c>
      <c r="D4576" s="374"/>
      <c r="E4576" s="374"/>
      <c r="F4576" s="42"/>
      <c r="G4576" s="43"/>
      <c r="H4576" s="43"/>
      <c r="I4576" s="43"/>
      <c r="J4576" s="45"/>
      <c r="K4576" s="43"/>
      <c r="L4576" s="105">
        <v>5036.08</v>
      </c>
      <c r="M4576" s="60"/>
      <c r="N4576" s="46"/>
      <c r="AF4576" s="39"/>
      <c r="AG4576" s="47"/>
      <c r="AH4576" s="47"/>
      <c r="AN4576" s="47" t="s">
        <v>72</v>
      </c>
      <c r="AO4576" s="47"/>
      <c r="AQ4576" s="47"/>
    </row>
    <row r="4577" spans="1:43" s="4" customFormat="1" ht="23.25" x14ac:dyDescent="0.25">
      <c r="A4577" s="40" t="s">
        <v>1448</v>
      </c>
      <c r="B4577" s="41" t="s">
        <v>806</v>
      </c>
      <c r="C4577" s="374" t="s">
        <v>807</v>
      </c>
      <c r="D4577" s="374"/>
      <c r="E4577" s="374"/>
      <c r="F4577" s="42" t="s">
        <v>61</v>
      </c>
      <c r="G4577" s="43">
        <v>18</v>
      </c>
      <c r="H4577" s="44">
        <v>1</v>
      </c>
      <c r="I4577" s="44">
        <v>18</v>
      </c>
      <c r="J4577" s="45"/>
      <c r="K4577" s="43"/>
      <c r="L4577" s="45"/>
      <c r="M4577" s="43"/>
      <c r="N4577" s="46"/>
      <c r="AF4577" s="39"/>
      <c r="AG4577" s="47"/>
      <c r="AH4577" s="47" t="s">
        <v>807</v>
      </c>
      <c r="AN4577" s="47"/>
      <c r="AO4577" s="47"/>
      <c r="AQ4577" s="47"/>
    </row>
    <row r="4578" spans="1:43" s="4" customFormat="1" ht="15" x14ac:dyDescent="0.25">
      <c r="A4578" s="69"/>
      <c r="B4578" s="50"/>
      <c r="C4578" s="372" t="s">
        <v>1449</v>
      </c>
      <c r="D4578" s="372"/>
      <c r="E4578" s="372"/>
      <c r="F4578" s="372"/>
      <c r="G4578" s="372"/>
      <c r="H4578" s="372"/>
      <c r="I4578" s="372"/>
      <c r="J4578" s="372"/>
      <c r="K4578" s="372"/>
      <c r="L4578" s="372"/>
      <c r="M4578" s="372"/>
      <c r="N4578" s="377"/>
      <c r="AF4578" s="39"/>
      <c r="AG4578" s="47"/>
      <c r="AH4578" s="47"/>
      <c r="AI4578" s="3" t="s">
        <v>1449</v>
      </c>
      <c r="AN4578" s="47"/>
      <c r="AO4578" s="47"/>
      <c r="AQ4578" s="47"/>
    </row>
    <row r="4579" spans="1:43" s="4" customFormat="1" ht="22.5" x14ac:dyDescent="0.25">
      <c r="A4579" s="103"/>
      <c r="B4579" s="49" t="s">
        <v>217</v>
      </c>
      <c r="C4579" s="368" t="s">
        <v>218</v>
      </c>
      <c r="D4579" s="368"/>
      <c r="E4579" s="368"/>
      <c r="F4579" s="368"/>
      <c r="G4579" s="368"/>
      <c r="H4579" s="368"/>
      <c r="I4579" s="368"/>
      <c r="J4579" s="368"/>
      <c r="K4579" s="368"/>
      <c r="L4579" s="368"/>
      <c r="M4579" s="368"/>
      <c r="N4579" s="376"/>
      <c r="AF4579" s="39"/>
      <c r="AG4579" s="47"/>
      <c r="AH4579" s="47"/>
      <c r="AJ4579" s="3" t="s">
        <v>218</v>
      </c>
      <c r="AN4579" s="47"/>
      <c r="AO4579" s="47"/>
      <c r="AQ4579" s="47"/>
    </row>
    <row r="4580" spans="1:43" s="4" customFormat="1" ht="15" x14ac:dyDescent="0.25">
      <c r="A4580" s="48"/>
      <c r="B4580" s="49" t="s">
        <v>58</v>
      </c>
      <c r="C4580" s="372" t="s">
        <v>62</v>
      </c>
      <c r="D4580" s="372"/>
      <c r="E4580" s="372"/>
      <c r="F4580" s="51"/>
      <c r="G4580" s="52"/>
      <c r="H4580" s="52"/>
      <c r="I4580" s="52"/>
      <c r="J4580" s="53">
        <v>11.24</v>
      </c>
      <c r="K4580" s="54">
        <v>1.1499999999999999</v>
      </c>
      <c r="L4580" s="53">
        <v>232.67</v>
      </c>
      <c r="M4580" s="54">
        <v>34.96</v>
      </c>
      <c r="N4580" s="55">
        <v>8134.14</v>
      </c>
      <c r="AF4580" s="39"/>
      <c r="AG4580" s="47"/>
      <c r="AH4580" s="47"/>
      <c r="AK4580" s="3" t="s">
        <v>62</v>
      </c>
      <c r="AN4580" s="47"/>
      <c r="AO4580" s="47"/>
      <c r="AQ4580" s="47"/>
    </row>
    <row r="4581" spans="1:43" s="4" customFormat="1" ht="15" x14ac:dyDescent="0.25">
      <c r="A4581" s="48"/>
      <c r="B4581" s="49" t="s">
        <v>73</v>
      </c>
      <c r="C4581" s="372" t="s">
        <v>175</v>
      </c>
      <c r="D4581" s="372"/>
      <c r="E4581" s="372"/>
      <c r="F4581" s="51"/>
      <c r="G4581" s="52"/>
      <c r="H4581" s="52"/>
      <c r="I4581" s="52"/>
      <c r="J4581" s="53">
        <v>45</v>
      </c>
      <c r="K4581" s="54">
        <v>1.1499999999999999</v>
      </c>
      <c r="L4581" s="53">
        <v>931.5</v>
      </c>
      <c r="M4581" s="52"/>
      <c r="N4581" s="58"/>
      <c r="AF4581" s="39"/>
      <c r="AG4581" s="47"/>
      <c r="AH4581" s="47"/>
      <c r="AK4581" s="3" t="s">
        <v>175</v>
      </c>
      <c r="AN4581" s="47"/>
      <c r="AO4581" s="47"/>
      <c r="AQ4581" s="47"/>
    </row>
    <row r="4582" spans="1:43" s="4" customFormat="1" ht="15" x14ac:dyDescent="0.25">
      <c r="A4582" s="48"/>
      <c r="B4582" s="49" t="s">
        <v>78</v>
      </c>
      <c r="C4582" s="372" t="s">
        <v>176</v>
      </c>
      <c r="D4582" s="372"/>
      <c r="E4582" s="372"/>
      <c r="F4582" s="51"/>
      <c r="G4582" s="52"/>
      <c r="H4582" s="52"/>
      <c r="I4582" s="52"/>
      <c r="J4582" s="53">
        <v>4.42</v>
      </c>
      <c r="K4582" s="54">
        <v>1.1499999999999999</v>
      </c>
      <c r="L4582" s="53">
        <v>91.49</v>
      </c>
      <c r="M4582" s="54">
        <v>34.96</v>
      </c>
      <c r="N4582" s="55">
        <v>3198.49</v>
      </c>
      <c r="AF4582" s="39"/>
      <c r="AG4582" s="47"/>
      <c r="AH4582" s="47"/>
      <c r="AK4582" s="3" t="s">
        <v>176</v>
      </c>
      <c r="AN4582" s="47"/>
      <c r="AO4582" s="47"/>
      <c r="AQ4582" s="47"/>
    </row>
    <row r="4583" spans="1:43" s="4" customFormat="1" ht="15" x14ac:dyDescent="0.25">
      <c r="A4583" s="48"/>
      <c r="B4583" s="49" t="s">
        <v>122</v>
      </c>
      <c r="C4583" s="372" t="s">
        <v>177</v>
      </c>
      <c r="D4583" s="372"/>
      <c r="E4583" s="372"/>
      <c r="F4583" s="51"/>
      <c r="G4583" s="52"/>
      <c r="H4583" s="52"/>
      <c r="I4583" s="52"/>
      <c r="J4583" s="53">
        <v>49.39</v>
      </c>
      <c r="K4583" s="52"/>
      <c r="L4583" s="53">
        <v>889.02</v>
      </c>
      <c r="M4583" s="52"/>
      <c r="N4583" s="58"/>
      <c r="AF4583" s="39"/>
      <c r="AG4583" s="47"/>
      <c r="AH4583" s="47"/>
      <c r="AK4583" s="3" t="s">
        <v>177</v>
      </c>
      <c r="AN4583" s="47"/>
      <c r="AO4583" s="47"/>
      <c r="AQ4583" s="47"/>
    </row>
    <row r="4584" spans="1:43" s="4" customFormat="1" ht="15" x14ac:dyDescent="0.25">
      <c r="A4584" s="56"/>
      <c r="B4584" s="49"/>
      <c r="C4584" s="372" t="s">
        <v>63</v>
      </c>
      <c r="D4584" s="372"/>
      <c r="E4584" s="372"/>
      <c r="F4584" s="51" t="s">
        <v>64</v>
      </c>
      <c r="G4584" s="54">
        <v>1.07</v>
      </c>
      <c r="H4584" s="54">
        <v>1.1499999999999999</v>
      </c>
      <c r="I4584" s="109">
        <v>22.149000000000001</v>
      </c>
      <c r="J4584" s="57"/>
      <c r="K4584" s="52"/>
      <c r="L4584" s="57"/>
      <c r="M4584" s="52"/>
      <c r="N4584" s="58"/>
      <c r="AF4584" s="39"/>
      <c r="AG4584" s="47"/>
      <c r="AH4584" s="47"/>
      <c r="AL4584" s="3" t="s">
        <v>63</v>
      </c>
      <c r="AN4584" s="47"/>
      <c r="AO4584" s="47"/>
      <c r="AQ4584" s="47"/>
    </row>
    <row r="4585" spans="1:43" s="4" customFormat="1" ht="15" x14ac:dyDescent="0.25">
      <c r="A4585" s="56"/>
      <c r="B4585" s="49"/>
      <c r="C4585" s="372" t="s">
        <v>178</v>
      </c>
      <c r="D4585" s="372"/>
      <c r="E4585" s="372"/>
      <c r="F4585" s="51" t="s">
        <v>64</v>
      </c>
      <c r="G4585" s="54">
        <v>0.33</v>
      </c>
      <c r="H4585" s="54">
        <v>1.1499999999999999</v>
      </c>
      <c r="I4585" s="109">
        <v>6.8310000000000004</v>
      </c>
      <c r="J4585" s="57"/>
      <c r="K4585" s="52"/>
      <c r="L4585" s="57"/>
      <c r="M4585" s="52"/>
      <c r="N4585" s="58"/>
      <c r="AF4585" s="39"/>
      <c r="AG4585" s="47"/>
      <c r="AH4585" s="47"/>
      <c r="AL4585" s="3" t="s">
        <v>178</v>
      </c>
      <c r="AN4585" s="47"/>
      <c r="AO4585" s="47"/>
      <c r="AQ4585" s="47"/>
    </row>
    <row r="4586" spans="1:43" s="4" customFormat="1" ht="15" x14ac:dyDescent="0.25">
      <c r="A4586" s="48"/>
      <c r="B4586" s="49"/>
      <c r="C4586" s="375" t="s">
        <v>65</v>
      </c>
      <c r="D4586" s="375"/>
      <c r="E4586" s="375"/>
      <c r="F4586" s="59"/>
      <c r="G4586" s="60"/>
      <c r="H4586" s="60"/>
      <c r="I4586" s="60"/>
      <c r="J4586" s="61">
        <v>105.63</v>
      </c>
      <c r="K4586" s="60"/>
      <c r="L4586" s="108">
        <v>2053.19</v>
      </c>
      <c r="M4586" s="60"/>
      <c r="N4586" s="62"/>
      <c r="AF4586" s="39"/>
      <c r="AG4586" s="47"/>
      <c r="AH4586" s="47"/>
      <c r="AM4586" s="3" t="s">
        <v>65</v>
      </c>
      <c r="AN4586" s="47"/>
      <c r="AO4586" s="47"/>
      <c r="AQ4586" s="47"/>
    </row>
    <row r="4587" spans="1:43" s="4" customFormat="1" ht="15" x14ac:dyDescent="0.25">
      <c r="A4587" s="56"/>
      <c r="B4587" s="49"/>
      <c r="C4587" s="372" t="s">
        <v>66</v>
      </c>
      <c r="D4587" s="372"/>
      <c r="E4587" s="372"/>
      <c r="F4587" s="51"/>
      <c r="G4587" s="52"/>
      <c r="H4587" s="52"/>
      <c r="I4587" s="52"/>
      <c r="J4587" s="57"/>
      <c r="K4587" s="52"/>
      <c r="L4587" s="53">
        <v>324.16000000000003</v>
      </c>
      <c r="M4587" s="52"/>
      <c r="N4587" s="55">
        <v>11332.63</v>
      </c>
      <c r="AF4587" s="39"/>
      <c r="AG4587" s="47"/>
      <c r="AH4587" s="47"/>
      <c r="AL4587" s="3" t="s">
        <v>66</v>
      </c>
      <c r="AN4587" s="47"/>
      <c r="AO4587" s="47"/>
      <c r="AQ4587" s="47"/>
    </row>
    <row r="4588" spans="1:43" s="4" customFormat="1" ht="23.25" x14ac:dyDescent="0.25">
      <c r="A4588" s="56"/>
      <c r="B4588" s="49" t="s">
        <v>681</v>
      </c>
      <c r="C4588" s="372" t="s">
        <v>682</v>
      </c>
      <c r="D4588" s="372"/>
      <c r="E4588" s="372"/>
      <c r="F4588" s="51" t="s">
        <v>69</v>
      </c>
      <c r="G4588" s="63">
        <v>97</v>
      </c>
      <c r="H4588" s="52"/>
      <c r="I4588" s="63">
        <v>97</v>
      </c>
      <c r="J4588" s="57"/>
      <c r="K4588" s="52"/>
      <c r="L4588" s="53">
        <v>314.44</v>
      </c>
      <c r="M4588" s="52"/>
      <c r="N4588" s="55">
        <v>10992.65</v>
      </c>
      <c r="AF4588" s="39"/>
      <c r="AG4588" s="47"/>
      <c r="AH4588" s="47"/>
      <c r="AL4588" s="3" t="s">
        <v>682</v>
      </c>
      <c r="AN4588" s="47"/>
      <c r="AO4588" s="47"/>
      <c r="AQ4588" s="47"/>
    </row>
    <row r="4589" spans="1:43" s="4" customFormat="1" ht="23.25" x14ac:dyDescent="0.25">
      <c r="A4589" s="56"/>
      <c r="B4589" s="49" t="s">
        <v>683</v>
      </c>
      <c r="C4589" s="372" t="s">
        <v>684</v>
      </c>
      <c r="D4589" s="372"/>
      <c r="E4589" s="372"/>
      <c r="F4589" s="51" t="s">
        <v>69</v>
      </c>
      <c r="G4589" s="63">
        <v>51</v>
      </c>
      <c r="H4589" s="52"/>
      <c r="I4589" s="63">
        <v>51</v>
      </c>
      <c r="J4589" s="57"/>
      <c r="K4589" s="52"/>
      <c r="L4589" s="53">
        <v>165.32</v>
      </c>
      <c r="M4589" s="52"/>
      <c r="N4589" s="55">
        <v>5779.64</v>
      </c>
      <c r="AF4589" s="39"/>
      <c r="AG4589" s="47"/>
      <c r="AH4589" s="47"/>
      <c r="AL4589" s="3" t="s">
        <v>684</v>
      </c>
      <c r="AN4589" s="47"/>
      <c r="AO4589" s="47"/>
      <c r="AQ4589" s="47"/>
    </row>
    <row r="4590" spans="1:43" s="4" customFormat="1" ht="15" x14ac:dyDescent="0.25">
      <c r="A4590" s="65"/>
      <c r="B4590" s="66"/>
      <c r="C4590" s="374" t="s">
        <v>72</v>
      </c>
      <c r="D4590" s="374"/>
      <c r="E4590" s="374"/>
      <c r="F4590" s="42"/>
      <c r="G4590" s="43"/>
      <c r="H4590" s="43"/>
      <c r="I4590" s="43"/>
      <c r="J4590" s="45"/>
      <c r="K4590" s="43"/>
      <c r="L4590" s="105">
        <v>2532.9499999999998</v>
      </c>
      <c r="M4590" s="60"/>
      <c r="N4590" s="46"/>
      <c r="AF4590" s="39"/>
      <c r="AG4590" s="47"/>
      <c r="AH4590" s="47"/>
      <c r="AN4590" s="47" t="s">
        <v>72</v>
      </c>
      <c r="AO4590" s="47"/>
      <c r="AQ4590" s="47"/>
    </row>
    <row r="4591" spans="1:43" s="4" customFormat="1" ht="34.5" x14ac:dyDescent="0.25">
      <c r="A4591" s="40" t="s">
        <v>1450</v>
      </c>
      <c r="B4591" s="41" t="s">
        <v>809</v>
      </c>
      <c r="C4591" s="374" t="s">
        <v>810</v>
      </c>
      <c r="D4591" s="374"/>
      <c r="E4591" s="374"/>
      <c r="F4591" s="42" t="s">
        <v>61</v>
      </c>
      <c r="G4591" s="43">
        <v>4</v>
      </c>
      <c r="H4591" s="44">
        <v>1</v>
      </c>
      <c r="I4591" s="44">
        <v>4</v>
      </c>
      <c r="J4591" s="105">
        <v>23938.55</v>
      </c>
      <c r="K4591" s="43"/>
      <c r="L4591" s="105">
        <v>11199.32</v>
      </c>
      <c r="M4591" s="68">
        <v>8.5500000000000007</v>
      </c>
      <c r="N4591" s="115">
        <v>95754.2</v>
      </c>
      <c r="AF4591" s="39"/>
      <c r="AG4591" s="47"/>
      <c r="AH4591" s="47" t="s">
        <v>810</v>
      </c>
      <c r="AN4591" s="47"/>
      <c r="AO4591" s="47"/>
      <c r="AQ4591" s="47"/>
    </row>
    <row r="4592" spans="1:43" s="4" customFormat="1" ht="15" x14ac:dyDescent="0.25">
      <c r="A4592" s="65"/>
      <c r="B4592" s="66"/>
      <c r="C4592" s="374" t="s">
        <v>72</v>
      </c>
      <c r="D4592" s="374"/>
      <c r="E4592" s="374"/>
      <c r="F4592" s="42"/>
      <c r="G4592" s="43"/>
      <c r="H4592" s="43"/>
      <c r="I4592" s="43"/>
      <c r="J4592" s="45"/>
      <c r="K4592" s="43"/>
      <c r="L4592" s="105">
        <v>11199.32</v>
      </c>
      <c r="M4592" s="60"/>
      <c r="N4592" s="115">
        <v>95754.2</v>
      </c>
      <c r="AF4592" s="39"/>
      <c r="AG4592" s="47"/>
      <c r="AH4592" s="47"/>
      <c r="AN4592" s="47" t="s">
        <v>72</v>
      </c>
      <c r="AO4592" s="47"/>
      <c r="AQ4592" s="47"/>
    </row>
    <row r="4593" spans="1:43" s="4" customFormat="1" ht="34.5" x14ac:dyDescent="0.25">
      <c r="A4593" s="40" t="s">
        <v>1451</v>
      </c>
      <c r="B4593" s="41" t="s">
        <v>809</v>
      </c>
      <c r="C4593" s="374" t="s">
        <v>812</v>
      </c>
      <c r="D4593" s="374"/>
      <c r="E4593" s="374"/>
      <c r="F4593" s="42" t="s">
        <v>61</v>
      </c>
      <c r="G4593" s="43">
        <v>14</v>
      </c>
      <c r="H4593" s="44">
        <v>1</v>
      </c>
      <c r="I4593" s="44">
        <v>14</v>
      </c>
      <c r="J4593" s="105">
        <v>19583.150000000001</v>
      </c>
      <c r="K4593" s="43"/>
      <c r="L4593" s="105">
        <v>32065.98</v>
      </c>
      <c r="M4593" s="68">
        <v>8.5500000000000007</v>
      </c>
      <c r="N4593" s="115">
        <v>274164.09999999998</v>
      </c>
      <c r="AF4593" s="39"/>
      <c r="AG4593" s="47"/>
      <c r="AH4593" s="47" t="s">
        <v>812</v>
      </c>
      <c r="AN4593" s="47"/>
      <c r="AO4593" s="47"/>
      <c r="AQ4593" s="47"/>
    </row>
    <row r="4594" spans="1:43" s="4" customFormat="1" ht="15" x14ac:dyDescent="0.25">
      <c r="A4594" s="65"/>
      <c r="B4594" s="66"/>
      <c r="C4594" s="374" t="s">
        <v>72</v>
      </c>
      <c r="D4594" s="374"/>
      <c r="E4594" s="374"/>
      <c r="F4594" s="42"/>
      <c r="G4594" s="43"/>
      <c r="H4594" s="43"/>
      <c r="I4594" s="43"/>
      <c r="J4594" s="45"/>
      <c r="K4594" s="43"/>
      <c r="L4594" s="105">
        <v>32065.98</v>
      </c>
      <c r="M4594" s="60"/>
      <c r="N4594" s="115">
        <v>274164.09999999998</v>
      </c>
      <c r="AF4594" s="39"/>
      <c r="AG4594" s="47"/>
      <c r="AH4594" s="47"/>
      <c r="AN4594" s="47" t="s">
        <v>72</v>
      </c>
      <c r="AO4594" s="47"/>
      <c r="AQ4594" s="47"/>
    </row>
    <row r="4595" spans="1:43" s="4" customFormat="1" ht="34.5" x14ac:dyDescent="0.25">
      <c r="A4595" s="40" t="s">
        <v>1452</v>
      </c>
      <c r="B4595" s="41" t="s">
        <v>678</v>
      </c>
      <c r="C4595" s="374" t="s">
        <v>1453</v>
      </c>
      <c r="D4595" s="374"/>
      <c r="E4595" s="374"/>
      <c r="F4595" s="42" t="s">
        <v>215</v>
      </c>
      <c r="G4595" s="43">
        <v>0.08</v>
      </c>
      <c r="H4595" s="44">
        <v>1</v>
      </c>
      <c r="I4595" s="68">
        <v>0.08</v>
      </c>
      <c r="J4595" s="45"/>
      <c r="K4595" s="43"/>
      <c r="L4595" s="45"/>
      <c r="M4595" s="43"/>
      <c r="N4595" s="46"/>
      <c r="AF4595" s="39"/>
      <c r="AG4595" s="47"/>
      <c r="AH4595" s="47" t="s">
        <v>1453</v>
      </c>
      <c r="AN4595" s="47"/>
      <c r="AO4595" s="47"/>
      <c r="AQ4595" s="47"/>
    </row>
    <row r="4596" spans="1:43" s="4" customFormat="1" ht="15" x14ac:dyDescent="0.25">
      <c r="A4596" s="69"/>
      <c r="B4596" s="50"/>
      <c r="C4596" s="372" t="s">
        <v>77</v>
      </c>
      <c r="D4596" s="372"/>
      <c r="E4596" s="372"/>
      <c r="F4596" s="372"/>
      <c r="G4596" s="372"/>
      <c r="H4596" s="372"/>
      <c r="I4596" s="372"/>
      <c r="J4596" s="372"/>
      <c r="K4596" s="372"/>
      <c r="L4596" s="372"/>
      <c r="M4596" s="372"/>
      <c r="N4596" s="377"/>
      <c r="AF4596" s="39"/>
      <c r="AG4596" s="47"/>
      <c r="AH4596" s="47"/>
      <c r="AI4596" s="3" t="s">
        <v>77</v>
      </c>
      <c r="AN4596" s="47"/>
      <c r="AO4596" s="47"/>
      <c r="AQ4596" s="47"/>
    </row>
    <row r="4597" spans="1:43" s="4" customFormat="1" ht="15" x14ac:dyDescent="0.25">
      <c r="A4597" s="103"/>
      <c r="B4597" s="49" t="s">
        <v>737</v>
      </c>
      <c r="C4597" s="368" t="s">
        <v>816</v>
      </c>
      <c r="D4597" s="368"/>
      <c r="E4597" s="368"/>
      <c r="F4597" s="368"/>
      <c r="G4597" s="368"/>
      <c r="H4597" s="368"/>
      <c r="I4597" s="368"/>
      <c r="J4597" s="368"/>
      <c r="K4597" s="368"/>
      <c r="L4597" s="368"/>
      <c r="M4597" s="368"/>
      <c r="N4597" s="376"/>
      <c r="AF4597" s="39"/>
      <c r="AG4597" s="47"/>
      <c r="AH4597" s="47"/>
      <c r="AJ4597" s="3" t="s">
        <v>816</v>
      </c>
      <c r="AN4597" s="47"/>
      <c r="AO4597" s="47"/>
      <c r="AQ4597" s="47"/>
    </row>
    <row r="4598" spans="1:43" s="4" customFormat="1" ht="22.5" x14ac:dyDescent="0.25">
      <c r="A4598" s="103"/>
      <c r="B4598" s="49" t="s">
        <v>217</v>
      </c>
      <c r="C4598" s="368" t="s">
        <v>218</v>
      </c>
      <c r="D4598" s="368"/>
      <c r="E4598" s="368"/>
      <c r="F4598" s="368"/>
      <c r="G4598" s="368"/>
      <c r="H4598" s="368"/>
      <c r="I4598" s="368"/>
      <c r="J4598" s="368"/>
      <c r="K4598" s="368"/>
      <c r="L4598" s="368"/>
      <c r="M4598" s="368"/>
      <c r="N4598" s="376"/>
      <c r="AF4598" s="39"/>
      <c r="AG4598" s="47"/>
      <c r="AH4598" s="47"/>
      <c r="AJ4598" s="3" t="s">
        <v>218</v>
      </c>
      <c r="AN4598" s="47"/>
      <c r="AO4598" s="47"/>
      <c r="AQ4598" s="47"/>
    </row>
    <row r="4599" spans="1:43" s="4" customFormat="1" ht="15" x14ac:dyDescent="0.25">
      <c r="A4599" s="48"/>
      <c r="B4599" s="49" t="s">
        <v>58</v>
      </c>
      <c r="C4599" s="372" t="s">
        <v>62</v>
      </c>
      <c r="D4599" s="372"/>
      <c r="E4599" s="372"/>
      <c r="F4599" s="51"/>
      <c r="G4599" s="52"/>
      <c r="H4599" s="52"/>
      <c r="I4599" s="52"/>
      <c r="J4599" s="53">
        <v>93.25</v>
      </c>
      <c r="K4599" s="109">
        <v>1.2649999999999999</v>
      </c>
      <c r="L4599" s="53">
        <v>9.44</v>
      </c>
      <c r="M4599" s="54">
        <v>34.96</v>
      </c>
      <c r="N4599" s="64">
        <v>330.02</v>
      </c>
      <c r="AF4599" s="39"/>
      <c r="AG4599" s="47"/>
      <c r="AH4599" s="47"/>
      <c r="AK4599" s="3" t="s">
        <v>62</v>
      </c>
      <c r="AN4599" s="47"/>
      <c r="AO4599" s="47"/>
      <c r="AQ4599" s="47"/>
    </row>
    <row r="4600" spans="1:43" s="4" customFormat="1" ht="15" x14ac:dyDescent="0.25">
      <c r="A4600" s="48"/>
      <c r="B4600" s="49" t="s">
        <v>73</v>
      </c>
      <c r="C4600" s="372" t="s">
        <v>175</v>
      </c>
      <c r="D4600" s="372"/>
      <c r="E4600" s="372"/>
      <c r="F4600" s="51"/>
      <c r="G4600" s="52"/>
      <c r="H4600" s="52"/>
      <c r="I4600" s="52"/>
      <c r="J4600" s="53">
        <v>46.25</v>
      </c>
      <c r="K4600" s="54">
        <v>1.1499999999999999</v>
      </c>
      <c r="L4600" s="53">
        <v>4.26</v>
      </c>
      <c r="M4600" s="52"/>
      <c r="N4600" s="58"/>
      <c r="AF4600" s="39"/>
      <c r="AG4600" s="47"/>
      <c r="AH4600" s="47"/>
      <c r="AK4600" s="3" t="s">
        <v>175</v>
      </c>
      <c r="AN4600" s="47"/>
      <c r="AO4600" s="47"/>
      <c r="AQ4600" s="47"/>
    </row>
    <row r="4601" spans="1:43" s="4" customFormat="1" ht="15" x14ac:dyDescent="0.25">
      <c r="A4601" s="48"/>
      <c r="B4601" s="49" t="s">
        <v>78</v>
      </c>
      <c r="C4601" s="372" t="s">
        <v>176</v>
      </c>
      <c r="D4601" s="372"/>
      <c r="E4601" s="372"/>
      <c r="F4601" s="51"/>
      <c r="G4601" s="52"/>
      <c r="H4601" s="52"/>
      <c r="I4601" s="52"/>
      <c r="J4601" s="53">
        <v>5.0199999999999996</v>
      </c>
      <c r="K4601" s="54">
        <v>1.1499999999999999</v>
      </c>
      <c r="L4601" s="53">
        <v>0.46</v>
      </c>
      <c r="M4601" s="54">
        <v>34.96</v>
      </c>
      <c r="N4601" s="64">
        <v>16.079999999999998</v>
      </c>
      <c r="AF4601" s="39"/>
      <c r="AG4601" s="47"/>
      <c r="AH4601" s="47"/>
      <c r="AK4601" s="3" t="s">
        <v>176</v>
      </c>
      <c r="AN4601" s="47"/>
      <c r="AO4601" s="47"/>
      <c r="AQ4601" s="47"/>
    </row>
    <row r="4602" spans="1:43" s="4" customFormat="1" ht="15" x14ac:dyDescent="0.25">
      <c r="A4602" s="48"/>
      <c r="B4602" s="49" t="s">
        <v>122</v>
      </c>
      <c r="C4602" s="372" t="s">
        <v>177</v>
      </c>
      <c r="D4602" s="372"/>
      <c r="E4602" s="372"/>
      <c r="F4602" s="51"/>
      <c r="G4602" s="52"/>
      <c r="H4602" s="52"/>
      <c r="I4602" s="52"/>
      <c r="J4602" s="53">
        <v>37.03</v>
      </c>
      <c r="K4602" s="52"/>
      <c r="L4602" s="53">
        <v>2.96</v>
      </c>
      <c r="M4602" s="52"/>
      <c r="N4602" s="58"/>
      <c r="AF4602" s="39"/>
      <c r="AG4602" s="47"/>
      <c r="AH4602" s="47"/>
      <c r="AK4602" s="3" t="s">
        <v>177</v>
      </c>
      <c r="AN4602" s="47"/>
      <c r="AO4602" s="47"/>
      <c r="AQ4602" s="47"/>
    </row>
    <row r="4603" spans="1:43" s="4" customFormat="1" ht="15" x14ac:dyDescent="0.25">
      <c r="A4603" s="56"/>
      <c r="B4603" s="49"/>
      <c r="C4603" s="372" t="s">
        <v>63</v>
      </c>
      <c r="D4603" s="372"/>
      <c r="E4603" s="372"/>
      <c r="F4603" s="51" t="s">
        <v>64</v>
      </c>
      <c r="G4603" s="54">
        <v>9.92</v>
      </c>
      <c r="H4603" s="109">
        <v>1.2649999999999999</v>
      </c>
      <c r="I4603" s="117">
        <v>1.0039039999999999</v>
      </c>
      <c r="J4603" s="57"/>
      <c r="K4603" s="52"/>
      <c r="L4603" s="57"/>
      <c r="M4603" s="52"/>
      <c r="N4603" s="58"/>
      <c r="AF4603" s="39"/>
      <c r="AG4603" s="47"/>
      <c r="AH4603" s="47"/>
      <c r="AL4603" s="3" t="s">
        <v>63</v>
      </c>
      <c r="AN4603" s="47"/>
      <c r="AO4603" s="47"/>
      <c r="AQ4603" s="47"/>
    </row>
    <row r="4604" spans="1:43" s="4" customFormat="1" ht="15" x14ac:dyDescent="0.25">
      <c r="A4604" s="56"/>
      <c r="B4604" s="49"/>
      <c r="C4604" s="372" t="s">
        <v>178</v>
      </c>
      <c r="D4604" s="372"/>
      <c r="E4604" s="372"/>
      <c r="F4604" s="51" t="s">
        <v>64</v>
      </c>
      <c r="G4604" s="104">
        <v>0.4</v>
      </c>
      <c r="H4604" s="54">
        <v>1.1499999999999999</v>
      </c>
      <c r="I4604" s="70">
        <v>3.6799999999999999E-2</v>
      </c>
      <c r="J4604" s="57"/>
      <c r="K4604" s="52"/>
      <c r="L4604" s="57"/>
      <c r="M4604" s="52"/>
      <c r="N4604" s="58"/>
      <c r="AF4604" s="39"/>
      <c r="AG4604" s="47"/>
      <c r="AH4604" s="47"/>
      <c r="AL4604" s="3" t="s">
        <v>178</v>
      </c>
      <c r="AN4604" s="47"/>
      <c r="AO4604" s="47"/>
      <c r="AQ4604" s="47"/>
    </row>
    <row r="4605" spans="1:43" s="4" customFormat="1" ht="15" x14ac:dyDescent="0.25">
      <c r="A4605" s="48"/>
      <c r="B4605" s="49"/>
      <c r="C4605" s="375" t="s">
        <v>65</v>
      </c>
      <c r="D4605" s="375"/>
      <c r="E4605" s="375"/>
      <c r="F4605" s="59"/>
      <c r="G4605" s="60"/>
      <c r="H4605" s="60"/>
      <c r="I4605" s="60"/>
      <c r="J4605" s="61">
        <v>176.53</v>
      </c>
      <c r="K4605" s="60"/>
      <c r="L4605" s="61">
        <v>16.66</v>
      </c>
      <c r="M4605" s="60"/>
      <c r="N4605" s="62"/>
      <c r="AF4605" s="39"/>
      <c r="AG4605" s="47"/>
      <c r="AH4605" s="47"/>
      <c r="AM4605" s="3" t="s">
        <v>65</v>
      </c>
      <c r="AN4605" s="47"/>
      <c r="AO4605" s="47"/>
      <c r="AQ4605" s="47"/>
    </row>
    <row r="4606" spans="1:43" s="4" customFormat="1" ht="15" x14ac:dyDescent="0.25">
      <c r="A4606" s="56"/>
      <c r="B4606" s="49"/>
      <c r="C4606" s="372" t="s">
        <v>66</v>
      </c>
      <c r="D4606" s="372"/>
      <c r="E4606" s="372"/>
      <c r="F4606" s="51"/>
      <c r="G4606" s="52"/>
      <c r="H4606" s="52"/>
      <c r="I4606" s="52"/>
      <c r="J4606" s="57"/>
      <c r="K4606" s="52"/>
      <c r="L4606" s="53">
        <v>9.9</v>
      </c>
      <c r="M4606" s="52"/>
      <c r="N4606" s="64">
        <v>346.1</v>
      </c>
      <c r="AF4606" s="39"/>
      <c r="AG4606" s="47"/>
      <c r="AH4606" s="47"/>
      <c r="AL4606" s="3" t="s">
        <v>66</v>
      </c>
      <c r="AN4606" s="47"/>
      <c r="AO4606" s="47"/>
      <c r="AQ4606" s="47"/>
    </row>
    <row r="4607" spans="1:43" s="4" customFormat="1" ht="23.25" x14ac:dyDescent="0.25">
      <c r="A4607" s="56"/>
      <c r="B4607" s="49" t="s">
        <v>681</v>
      </c>
      <c r="C4607" s="372" t="s">
        <v>682</v>
      </c>
      <c r="D4607" s="372"/>
      <c r="E4607" s="372"/>
      <c r="F4607" s="51" t="s">
        <v>69</v>
      </c>
      <c r="G4607" s="63">
        <v>97</v>
      </c>
      <c r="H4607" s="52"/>
      <c r="I4607" s="63">
        <v>97</v>
      </c>
      <c r="J4607" s="57"/>
      <c r="K4607" s="52"/>
      <c r="L4607" s="53">
        <v>9.6</v>
      </c>
      <c r="M4607" s="52"/>
      <c r="N4607" s="64">
        <v>335.72</v>
      </c>
      <c r="AF4607" s="39"/>
      <c r="AG4607" s="47"/>
      <c r="AH4607" s="47"/>
      <c r="AL4607" s="3" t="s">
        <v>682</v>
      </c>
      <c r="AN4607" s="47"/>
      <c r="AO4607" s="47"/>
      <c r="AQ4607" s="47"/>
    </row>
    <row r="4608" spans="1:43" s="4" customFormat="1" ht="23.25" x14ac:dyDescent="0.25">
      <c r="A4608" s="56"/>
      <c r="B4608" s="49" t="s">
        <v>683</v>
      </c>
      <c r="C4608" s="372" t="s">
        <v>684</v>
      </c>
      <c r="D4608" s="372"/>
      <c r="E4608" s="372"/>
      <c r="F4608" s="51" t="s">
        <v>69</v>
      </c>
      <c r="G4608" s="63">
        <v>51</v>
      </c>
      <c r="H4608" s="52"/>
      <c r="I4608" s="63">
        <v>51</v>
      </c>
      <c r="J4608" s="57"/>
      <c r="K4608" s="52"/>
      <c r="L4608" s="53">
        <v>5.05</v>
      </c>
      <c r="M4608" s="52"/>
      <c r="N4608" s="64">
        <v>176.51</v>
      </c>
      <c r="AF4608" s="39"/>
      <c r="AG4608" s="47"/>
      <c r="AH4608" s="47"/>
      <c r="AL4608" s="3" t="s">
        <v>684</v>
      </c>
      <c r="AN4608" s="47"/>
      <c r="AO4608" s="47"/>
      <c r="AQ4608" s="47"/>
    </row>
    <row r="4609" spans="1:43" s="4" customFormat="1" ht="15" x14ac:dyDescent="0.25">
      <c r="A4609" s="65"/>
      <c r="B4609" s="66"/>
      <c r="C4609" s="374" t="s">
        <v>72</v>
      </c>
      <c r="D4609" s="374"/>
      <c r="E4609" s="374"/>
      <c r="F4609" s="42"/>
      <c r="G4609" s="43"/>
      <c r="H4609" s="43"/>
      <c r="I4609" s="43"/>
      <c r="J4609" s="45"/>
      <c r="K4609" s="43"/>
      <c r="L4609" s="67">
        <v>31.31</v>
      </c>
      <c r="M4609" s="60"/>
      <c r="N4609" s="46"/>
      <c r="AF4609" s="39"/>
      <c r="AG4609" s="47"/>
      <c r="AH4609" s="47"/>
      <c r="AN4609" s="47" t="s">
        <v>72</v>
      </c>
      <c r="AO4609" s="47"/>
      <c r="AQ4609" s="47"/>
    </row>
    <row r="4610" spans="1:43" s="4" customFormat="1" ht="22.5" x14ac:dyDescent="0.25">
      <c r="A4610" s="40" t="s">
        <v>1454</v>
      </c>
      <c r="B4610" s="41" t="s">
        <v>768</v>
      </c>
      <c r="C4610" s="374" t="s">
        <v>803</v>
      </c>
      <c r="D4610" s="374"/>
      <c r="E4610" s="374"/>
      <c r="F4610" s="42" t="s">
        <v>231</v>
      </c>
      <c r="G4610" s="43">
        <v>8.16</v>
      </c>
      <c r="H4610" s="44">
        <v>1</v>
      </c>
      <c r="I4610" s="68">
        <v>8.16</v>
      </c>
      <c r="J4610" s="67">
        <v>127.76</v>
      </c>
      <c r="K4610" s="43"/>
      <c r="L4610" s="67">
        <v>121.93</v>
      </c>
      <c r="M4610" s="68">
        <v>8.5500000000000007</v>
      </c>
      <c r="N4610" s="115">
        <v>1042.52</v>
      </c>
      <c r="AF4610" s="39"/>
      <c r="AG4610" s="47"/>
      <c r="AH4610" s="47" t="s">
        <v>803</v>
      </c>
      <c r="AN4610" s="47"/>
      <c r="AO4610" s="47"/>
      <c r="AQ4610" s="47"/>
    </row>
    <row r="4611" spans="1:43" s="4" customFormat="1" ht="15" x14ac:dyDescent="0.25">
      <c r="A4611" s="69"/>
      <c r="B4611" s="50"/>
      <c r="C4611" s="372" t="s">
        <v>1455</v>
      </c>
      <c r="D4611" s="372"/>
      <c r="E4611" s="372"/>
      <c r="F4611" s="372"/>
      <c r="G4611" s="372"/>
      <c r="H4611" s="372"/>
      <c r="I4611" s="372"/>
      <c r="J4611" s="372"/>
      <c r="K4611" s="372"/>
      <c r="L4611" s="372"/>
      <c r="M4611" s="372"/>
      <c r="N4611" s="377"/>
      <c r="AF4611" s="39"/>
      <c r="AG4611" s="47"/>
      <c r="AH4611" s="47"/>
      <c r="AI4611" s="3" t="s">
        <v>1455</v>
      </c>
      <c r="AN4611" s="47"/>
      <c r="AO4611" s="47"/>
      <c r="AQ4611" s="47"/>
    </row>
    <row r="4612" spans="1:43" s="4" customFormat="1" ht="15" x14ac:dyDescent="0.25">
      <c r="A4612" s="65"/>
      <c r="B4612" s="66"/>
      <c r="C4612" s="374" t="s">
        <v>72</v>
      </c>
      <c r="D4612" s="374"/>
      <c r="E4612" s="374"/>
      <c r="F4612" s="42"/>
      <c r="G4612" s="43"/>
      <c r="H4612" s="43"/>
      <c r="I4612" s="43"/>
      <c r="J4612" s="45"/>
      <c r="K4612" s="43"/>
      <c r="L4612" s="67">
        <v>121.93</v>
      </c>
      <c r="M4612" s="60"/>
      <c r="N4612" s="115">
        <v>1042.52</v>
      </c>
      <c r="AF4612" s="39"/>
      <c r="AG4612" s="47"/>
      <c r="AH4612" s="47"/>
      <c r="AN4612" s="47" t="s">
        <v>72</v>
      </c>
      <c r="AO4612" s="47"/>
      <c r="AQ4612" s="47"/>
    </row>
    <row r="4613" spans="1:43" s="4" customFormat="1" ht="23.25" x14ac:dyDescent="0.25">
      <c r="A4613" s="40" t="s">
        <v>1456</v>
      </c>
      <c r="B4613" s="41" t="s">
        <v>814</v>
      </c>
      <c r="C4613" s="374" t="s">
        <v>815</v>
      </c>
      <c r="D4613" s="374"/>
      <c r="E4613" s="374"/>
      <c r="F4613" s="42" t="s">
        <v>61</v>
      </c>
      <c r="G4613" s="43">
        <v>17</v>
      </c>
      <c r="H4613" s="44">
        <v>1</v>
      </c>
      <c r="I4613" s="44">
        <v>17</v>
      </c>
      <c r="J4613" s="45"/>
      <c r="K4613" s="43"/>
      <c r="L4613" s="45"/>
      <c r="M4613" s="43"/>
      <c r="N4613" s="46"/>
      <c r="AF4613" s="39"/>
      <c r="AG4613" s="47"/>
      <c r="AH4613" s="47" t="s">
        <v>815</v>
      </c>
      <c r="AN4613" s="47"/>
      <c r="AO4613" s="47"/>
      <c r="AQ4613" s="47"/>
    </row>
    <row r="4614" spans="1:43" s="4" customFormat="1" ht="15" x14ac:dyDescent="0.25">
      <c r="A4614" s="103"/>
      <c r="B4614" s="49" t="s">
        <v>737</v>
      </c>
      <c r="C4614" s="368" t="s">
        <v>816</v>
      </c>
      <c r="D4614" s="368"/>
      <c r="E4614" s="368"/>
      <c r="F4614" s="368"/>
      <c r="G4614" s="368"/>
      <c r="H4614" s="368"/>
      <c r="I4614" s="368"/>
      <c r="J4614" s="368"/>
      <c r="K4614" s="368"/>
      <c r="L4614" s="368"/>
      <c r="M4614" s="368"/>
      <c r="N4614" s="376"/>
      <c r="AF4614" s="39"/>
      <c r="AG4614" s="47"/>
      <c r="AH4614" s="47"/>
      <c r="AJ4614" s="3" t="s">
        <v>816</v>
      </c>
      <c r="AN4614" s="47"/>
      <c r="AO4614" s="47"/>
      <c r="AQ4614" s="47"/>
    </row>
    <row r="4615" spans="1:43" s="4" customFormat="1" ht="22.5" x14ac:dyDescent="0.25">
      <c r="A4615" s="103"/>
      <c r="B4615" s="49" t="s">
        <v>217</v>
      </c>
      <c r="C4615" s="368" t="s">
        <v>218</v>
      </c>
      <c r="D4615" s="368"/>
      <c r="E4615" s="368"/>
      <c r="F4615" s="368"/>
      <c r="G4615" s="368"/>
      <c r="H4615" s="368"/>
      <c r="I4615" s="368"/>
      <c r="J4615" s="368"/>
      <c r="K4615" s="368"/>
      <c r="L4615" s="368"/>
      <c r="M4615" s="368"/>
      <c r="N4615" s="376"/>
      <c r="AF4615" s="39"/>
      <c r="AG4615" s="47"/>
      <c r="AH4615" s="47"/>
      <c r="AJ4615" s="3" t="s">
        <v>218</v>
      </c>
      <c r="AN4615" s="47"/>
      <c r="AO4615" s="47"/>
      <c r="AQ4615" s="47"/>
    </row>
    <row r="4616" spans="1:43" s="4" customFormat="1" ht="15" x14ac:dyDescent="0.25">
      <c r="A4616" s="48"/>
      <c r="B4616" s="49" t="s">
        <v>58</v>
      </c>
      <c r="C4616" s="372" t="s">
        <v>62</v>
      </c>
      <c r="D4616" s="372"/>
      <c r="E4616" s="372"/>
      <c r="F4616" s="51"/>
      <c r="G4616" s="52"/>
      <c r="H4616" s="52"/>
      <c r="I4616" s="52"/>
      <c r="J4616" s="53">
        <v>10.9</v>
      </c>
      <c r="K4616" s="109">
        <v>1.2649999999999999</v>
      </c>
      <c r="L4616" s="53">
        <v>234.4</v>
      </c>
      <c r="M4616" s="54">
        <v>34.96</v>
      </c>
      <c r="N4616" s="55">
        <v>8194.6200000000008</v>
      </c>
      <c r="AF4616" s="39"/>
      <c r="AG4616" s="47"/>
      <c r="AH4616" s="47"/>
      <c r="AK4616" s="3" t="s">
        <v>62</v>
      </c>
      <c r="AN4616" s="47"/>
      <c r="AO4616" s="47"/>
      <c r="AQ4616" s="47"/>
    </row>
    <row r="4617" spans="1:43" s="4" customFormat="1" ht="15" x14ac:dyDescent="0.25">
      <c r="A4617" s="48"/>
      <c r="B4617" s="49" t="s">
        <v>73</v>
      </c>
      <c r="C4617" s="372" t="s">
        <v>175</v>
      </c>
      <c r="D4617" s="372"/>
      <c r="E4617" s="372"/>
      <c r="F4617" s="51"/>
      <c r="G4617" s="52"/>
      <c r="H4617" s="52"/>
      <c r="I4617" s="52"/>
      <c r="J4617" s="53">
        <v>7.0000000000000007E-2</v>
      </c>
      <c r="K4617" s="54">
        <v>1.1499999999999999</v>
      </c>
      <c r="L4617" s="53">
        <v>1.37</v>
      </c>
      <c r="M4617" s="52"/>
      <c r="N4617" s="58"/>
      <c r="AF4617" s="39"/>
      <c r="AG4617" s="47"/>
      <c r="AH4617" s="47"/>
      <c r="AK4617" s="3" t="s">
        <v>175</v>
      </c>
      <c r="AN4617" s="47"/>
      <c r="AO4617" s="47"/>
      <c r="AQ4617" s="47"/>
    </row>
    <row r="4618" spans="1:43" s="4" customFormat="1" ht="15" x14ac:dyDescent="0.25">
      <c r="A4618" s="48"/>
      <c r="B4618" s="49" t="s">
        <v>122</v>
      </c>
      <c r="C4618" s="372" t="s">
        <v>177</v>
      </c>
      <c r="D4618" s="372"/>
      <c r="E4618" s="372"/>
      <c r="F4618" s="51"/>
      <c r="G4618" s="52"/>
      <c r="H4618" s="52"/>
      <c r="I4618" s="52"/>
      <c r="J4618" s="53">
        <v>2.54</v>
      </c>
      <c r="K4618" s="52"/>
      <c r="L4618" s="53">
        <v>43.18</v>
      </c>
      <c r="M4618" s="52"/>
      <c r="N4618" s="58"/>
      <c r="AF4618" s="39"/>
      <c r="AG4618" s="47"/>
      <c r="AH4618" s="47"/>
      <c r="AK4618" s="3" t="s">
        <v>177</v>
      </c>
      <c r="AN4618" s="47"/>
      <c r="AO4618" s="47"/>
      <c r="AQ4618" s="47"/>
    </row>
    <row r="4619" spans="1:43" s="4" customFormat="1" ht="15" x14ac:dyDescent="0.25">
      <c r="A4619" s="56"/>
      <c r="B4619" s="49"/>
      <c r="C4619" s="372" t="s">
        <v>63</v>
      </c>
      <c r="D4619" s="372"/>
      <c r="E4619" s="372"/>
      <c r="F4619" s="51" t="s">
        <v>64</v>
      </c>
      <c r="G4619" s="54">
        <v>1.01</v>
      </c>
      <c r="H4619" s="109">
        <v>1.2649999999999999</v>
      </c>
      <c r="I4619" s="114">
        <v>21.720050000000001</v>
      </c>
      <c r="J4619" s="57"/>
      <c r="K4619" s="52"/>
      <c r="L4619" s="57"/>
      <c r="M4619" s="52"/>
      <c r="N4619" s="58"/>
      <c r="AF4619" s="39"/>
      <c r="AG4619" s="47"/>
      <c r="AH4619" s="47"/>
      <c r="AL4619" s="3" t="s">
        <v>63</v>
      </c>
      <c r="AN4619" s="47"/>
      <c r="AO4619" s="47"/>
      <c r="AQ4619" s="47"/>
    </row>
    <row r="4620" spans="1:43" s="4" customFormat="1" ht="15" x14ac:dyDescent="0.25">
      <c r="A4620" s="48"/>
      <c r="B4620" s="49"/>
      <c r="C4620" s="375" t="s">
        <v>65</v>
      </c>
      <c r="D4620" s="375"/>
      <c r="E4620" s="375"/>
      <c r="F4620" s="59"/>
      <c r="G4620" s="60"/>
      <c r="H4620" s="60"/>
      <c r="I4620" s="60"/>
      <c r="J4620" s="61">
        <v>13.51</v>
      </c>
      <c r="K4620" s="60"/>
      <c r="L4620" s="61">
        <v>278.95</v>
      </c>
      <c r="M4620" s="60"/>
      <c r="N4620" s="62"/>
      <c r="AF4620" s="39"/>
      <c r="AG4620" s="47"/>
      <c r="AH4620" s="47"/>
      <c r="AM4620" s="3" t="s">
        <v>65</v>
      </c>
      <c r="AN4620" s="47"/>
      <c r="AO4620" s="47"/>
      <c r="AQ4620" s="47"/>
    </row>
    <row r="4621" spans="1:43" s="4" customFormat="1" ht="15" x14ac:dyDescent="0.25">
      <c r="A4621" s="56"/>
      <c r="B4621" s="49"/>
      <c r="C4621" s="372" t="s">
        <v>66</v>
      </c>
      <c r="D4621" s="372"/>
      <c r="E4621" s="372"/>
      <c r="F4621" s="51"/>
      <c r="G4621" s="52"/>
      <c r="H4621" s="52"/>
      <c r="I4621" s="52"/>
      <c r="J4621" s="57"/>
      <c r="K4621" s="52"/>
      <c r="L4621" s="53">
        <v>234.4</v>
      </c>
      <c r="M4621" s="52"/>
      <c r="N4621" s="55">
        <v>8194.6200000000008</v>
      </c>
      <c r="AF4621" s="39"/>
      <c r="AG4621" s="47"/>
      <c r="AH4621" s="47"/>
      <c r="AL4621" s="3" t="s">
        <v>66</v>
      </c>
      <c r="AN4621" s="47"/>
      <c r="AO4621" s="47"/>
      <c r="AQ4621" s="47"/>
    </row>
    <row r="4622" spans="1:43" s="4" customFormat="1" ht="23.25" x14ac:dyDescent="0.25">
      <c r="A4622" s="56"/>
      <c r="B4622" s="49" t="s">
        <v>681</v>
      </c>
      <c r="C4622" s="372" t="s">
        <v>682</v>
      </c>
      <c r="D4622" s="372"/>
      <c r="E4622" s="372"/>
      <c r="F4622" s="51" t="s">
        <v>69</v>
      </c>
      <c r="G4622" s="63">
        <v>97</v>
      </c>
      <c r="H4622" s="52"/>
      <c r="I4622" s="63">
        <v>97</v>
      </c>
      <c r="J4622" s="57"/>
      <c r="K4622" s="52"/>
      <c r="L4622" s="53">
        <v>227.37</v>
      </c>
      <c r="M4622" s="52"/>
      <c r="N4622" s="55">
        <v>7948.78</v>
      </c>
      <c r="AF4622" s="39"/>
      <c r="AG4622" s="47"/>
      <c r="AH4622" s="47"/>
      <c r="AL4622" s="3" t="s">
        <v>682</v>
      </c>
      <c r="AN4622" s="47"/>
      <c r="AO4622" s="47"/>
      <c r="AQ4622" s="47"/>
    </row>
    <row r="4623" spans="1:43" s="4" customFormat="1" ht="23.25" x14ac:dyDescent="0.25">
      <c r="A4623" s="56"/>
      <c r="B4623" s="49" t="s">
        <v>683</v>
      </c>
      <c r="C4623" s="372" t="s">
        <v>684</v>
      </c>
      <c r="D4623" s="372"/>
      <c r="E4623" s="372"/>
      <c r="F4623" s="51" t="s">
        <v>69</v>
      </c>
      <c r="G4623" s="63">
        <v>51</v>
      </c>
      <c r="H4623" s="52"/>
      <c r="I4623" s="63">
        <v>51</v>
      </c>
      <c r="J4623" s="57"/>
      <c r="K4623" s="52"/>
      <c r="L4623" s="53">
        <v>119.54</v>
      </c>
      <c r="M4623" s="52"/>
      <c r="N4623" s="55">
        <v>4179.26</v>
      </c>
      <c r="AF4623" s="39"/>
      <c r="AG4623" s="47"/>
      <c r="AH4623" s="47"/>
      <c r="AL4623" s="3" t="s">
        <v>684</v>
      </c>
      <c r="AN4623" s="47"/>
      <c r="AO4623" s="47"/>
      <c r="AQ4623" s="47"/>
    </row>
    <row r="4624" spans="1:43" s="4" customFormat="1" ht="15" x14ac:dyDescent="0.25">
      <c r="A4624" s="65"/>
      <c r="B4624" s="66"/>
      <c r="C4624" s="374" t="s">
        <v>72</v>
      </c>
      <c r="D4624" s="374"/>
      <c r="E4624" s="374"/>
      <c r="F4624" s="42"/>
      <c r="G4624" s="43"/>
      <c r="H4624" s="43"/>
      <c r="I4624" s="43"/>
      <c r="J4624" s="45"/>
      <c r="K4624" s="43"/>
      <c r="L4624" s="67">
        <v>625.86</v>
      </c>
      <c r="M4624" s="60"/>
      <c r="N4624" s="46"/>
      <c r="AF4624" s="39"/>
      <c r="AG4624" s="47"/>
      <c r="AH4624" s="47"/>
      <c r="AN4624" s="47" t="s">
        <v>72</v>
      </c>
      <c r="AO4624" s="47"/>
      <c r="AQ4624" s="47"/>
    </row>
    <row r="4625" spans="1:43" s="4" customFormat="1" ht="23.25" x14ac:dyDescent="0.25">
      <c r="A4625" s="40" t="s">
        <v>1457</v>
      </c>
      <c r="B4625" s="41" t="s">
        <v>818</v>
      </c>
      <c r="C4625" s="374" t="s">
        <v>819</v>
      </c>
      <c r="D4625" s="374"/>
      <c r="E4625" s="374"/>
      <c r="F4625" s="42" t="s">
        <v>136</v>
      </c>
      <c r="G4625" s="43">
        <v>17</v>
      </c>
      <c r="H4625" s="44">
        <v>1</v>
      </c>
      <c r="I4625" s="44">
        <v>17</v>
      </c>
      <c r="J4625" s="67">
        <v>7.83</v>
      </c>
      <c r="K4625" s="43"/>
      <c r="L4625" s="67">
        <v>133.11000000000001</v>
      </c>
      <c r="M4625" s="43"/>
      <c r="N4625" s="46"/>
      <c r="AF4625" s="39"/>
      <c r="AG4625" s="47"/>
      <c r="AH4625" s="47" t="s">
        <v>819</v>
      </c>
      <c r="AN4625" s="47"/>
      <c r="AO4625" s="47"/>
      <c r="AQ4625" s="47"/>
    </row>
    <row r="4626" spans="1:43" s="4" customFormat="1" ht="15" x14ac:dyDescent="0.25">
      <c r="A4626" s="65"/>
      <c r="B4626" s="66"/>
      <c r="C4626" s="374" t="s">
        <v>72</v>
      </c>
      <c r="D4626" s="374"/>
      <c r="E4626" s="374"/>
      <c r="F4626" s="42"/>
      <c r="G4626" s="43"/>
      <c r="H4626" s="43"/>
      <c r="I4626" s="43"/>
      <c r="J4626" s="45"/>
      <c r="K4626" s="43"/>
      <c r="L4626" s="67">
        <v>133.11000000000001</v>
      </c>
      <c r="M4626" s="60"/>
      <c r="N4626" s="46"/>
      <c r="AF4626" s="39"/>
      <c r="AG4626" s="47"/>
      <c r="AH4626" s="47"/>
      <c r="AN4626" s="47" t="s">
        <v>72</v>
      </c>
      <c r="AO4626" s="47"/>
      <c r="AQ4626" s="47"/>
    </row>
    <row r="4627" spans="1:43" s="4" customFormat="1" ht="0" hidden="1" customHeight="1" x14ac:dyDescent="0.25">
      <c r="A4627" s="71"/>
      <c r="B4627" s="72"/>
      <c r="C4627" s="72"/>
      <c r="D4627" s="72"/>
      <c r="E4627" s="72"/>
      <c r="F4627" s="73"/>
      <c r="G4627" s="73"/>
      <c r="H4627" s="73"/>
      <c r="I4627" s="73"/>
      <c r="J4627" s="74"/>
      <c r="K4627" s="73"/>
      <c r="L4627" s="74"/>
      <c r="M4627" s="52"/>
      <c r="N4627" s="74"/>
      <c r="AF4627" s="39"/>
      <c r="AG4627" s="47"/>
      <c r="AH4627" s="47"/>
      <c r="AN4627" s="47"/>
      <c r="AO4627" s="47"/>
      <c r="AQ4627" s="47"/>
    </row>
    <row r="4628" spans="1:43" s="4" customFormat="1" ht="15" x14ac:dyDescent="0.25">
      <c r="A4628" s="78"/>
      <c r="B4628" s="79"/>
      <c r="C4628" s="374" t="s">
        <v>1458</v>
      </c>
      <c r="D4628" s="374"/>
      <c r="E4628" s="374"/>
      <c r="F4628" s="374"/>
      <c r="G4628" s="374"/>
      <c r="H4628" s="374"/>
      <c r="I4628" s="374"/>
      <c r="J4628" s="374"/>
      <c r="K4628" s="374"/>
      <c r="L4628" s="80"/>
      <c r="M4628" s="81"/>
      <c r="N4628" s="82"/>
      <c r="AF4628" s="39"/>
      <c r="AG4628" s="47"/>
      <c r="AH4628" s="47"/>
      <c r="AN4628" s="47"/>
      <c r="AO4628" s="47" t="s">
        <v>1458</v>
      </c>
      <c r="AQ4628" s="47"/>
    </row>
    <row r="4629" spans="1:43" s="4" customFormat="1" ht="15" x14ac:dyDescent="0.25">
      <c r="A4629" s="83"/>
      <c r="B4629" s="49"/>
      <c r="C4629" s="372" t="s">
        <v>83</v>
      </c>
      <c r="D4629" s="372"/>
      <c r="E4629" s="372"/>
      <c r="F4629" s="372"/>
      <c r="G4629" s="372"/>
      <c r="H4629" s="372"/>
      <c r="I4629" s="372"/>
      <c r="J4629" s="372"/>
      <c r="K4629" s="372"/>
      <c r="L4629" s="106">
        <v>97975.49</v>
      </c>
      <c r="M4629" s="85"/>
      <c r="N4629" s="86">
        <v>891523.63</v>
      </c>
      <c r="AF4629" s="39"/>
      <c r="AG4629" s="47"/>
      <c r="AH4629" s="47"/>
      <c r="AN4629" s="47"/>
      <c r="AO4629" s="47"/>
      <c r="AP4629" s="3" t="s">
        <v>83</v>
      </c>
      <c r="AQ4629" s="47"/>
    </row>
    <row r="4630" spans="1:43" s="4" customFormat="1" ht="15" x14ac:dyDescent="0.25">
      <c r="A4630" s="83"/>
      <c r="B4630" s="49"/>
      <c r="C4630" s="372" t="s">
        <v>84</v>
      </c>
      <c r="D4630" s="372"/>
      <c r="E4630" s="372"/>
      <c r="F4630" s="372"/>
      <c r="G4630" s="372"/>
      <c r="H4630" s="372"/>
      <c r="I4630" s="372"/>
      <c r="J4630" s="372"/>
      <c r="K4630" s="372"/>
      <c r="L4630" s="87"/>
      <c r="M4630" s="85"/>
      <c r="N4630" s="88"/>
      <c r="AF4630" s="39"/>
      <c r="AG4630" s="47"/>
      <c r="AH4630" s="47"/>
      <c r="AN4630" s="47"/>
      <c r="AO4630" s="47"/>
      <c r="AP4630" s="3" t="s">
        <v>84</v>
      </c>
      <c r="AQ4630" s="47"/>
    </row>
    <row r="4631" spans="1:43" s="4" customFormat="1" ht="15" x14ac:dyDescent="0.25">
      <c r="A4631" s="83"/>
      <c r="B4631" s="49"/>
      <c r="C4631" s="372" t="s">
        <v>85</v>
      </c>
      <c r="D4631" s="372"/>
      <c r="E4631" s="372"/>
      <c r="F4631" s="372"/>
      <c r="G4631" s="372"/>
      <c r="H4631" s="372"/>
      <c r="I4631" s="372"/>
      <c r="J4631" s="372"/>
      <c r="K4631" s="372"/>
      <c r="L4631" s="106">
        <v>1311.6</v>
      </c>
      <c r="M4631" s="85"/>
      <c r="N4631" s="86">
        <v>45853.52</v>
      </c>
      <c r="AF4631" s="39"/>
      <c r="AG4631" s="47"/>
      <c r="AH4631" s="47"/>
      <c r="AN4631" s="47"/>
      <c r="AO4631" s="47"/>
      <c r="AP4631" s="3" t="s">
        <v>85</v>
      </c>
      <c r="AQ4631" s="47"/>
    </row>
    <row r="4632" spans="1:43" s="4" customFormat="1" ht="15" x14ac:dyDescent="0.25">
      <c r="A4632" s="83"/>
      <c r="B4632" s="49"/>
      <c r="C4632" s="372" t="s">
        <v>193</v>
      </c>
      <c r="D4632" s="372"/>
      <c r="E4632" s="372"/>
      <c r="F4632" s="372"/>
      <c r="G4632" s="372"/>
      <c r="H4632" s="372"/>
      <c r="I4632" s="372"/>
      <c r="J4632" s="372"/>
      <c r="K4632" s="372"/>
      <c r="L4632" s="106">
        <v>5361.41</v>
      </c>
      <c r="M4632" s="85"/>
      <c r="N4632" s="86">
        <v>65033.91</v>
      </c>
      <c r="AF4632" s="39"/>
      <c r="AG4632" s="47"/>
      <c r="AH4632" s="47"/>
      <c r="AN4632" s="47"/>
      <c r="AO4632" s="47"/>
      <c r="AP4632" s="3" t="s">
        <v>193</v>
      </c>
      <c r="AQ4632" s="47"/>
    </row>
    <row r="4633" spans="1:43" s="4" customFormat="1" ht="15" x14ac:dyDescent="0.25">
      <c r="A4633" s="83"/>
      <c r="B4633" s="49"/>
      <c r="C4633" s="372" t="s">
        <v>194</v>
      </c>
      <c r="D4633" s="372"/>
      <c r="E4633" s="372"/>
      <c r="F4633" s="372"/>
      <c r="G4633" s="372"/>
      <c r="H4633" s="372"/>
      <c r="I4633" s="372"/>
      <c r="J4633" s="372"/>
      <c r="K4633" s="372"/>
      <c r="L4633" s="84">
        <v>565.54999999999995</v>
      </c>
      <c r="M4633" s="85"/>
      <c r="N4633" s="86">
        <v>19771.62</v>
      </c>
      <c r="AF4633" s="39"/>
      <c r="AG4633" s="47"/>
      <c r="AH4633" s="47"/>
      <c r="AN4633" s="47"/>
      <c r="AO4633" s="47"/>
      <c r="AP4633" s="3" t="s">
        <v>194</v>
      </c>
      <c r="AQ4633" s="47"/>
    </row>
    <row r="4634" spans="1:43" s="4" customFormat="1" ht="15" x14ac:dyDescent="0.25">
      <c r="A4634" s="83"/>
      <c r="B4634" s="49"/>
      <c r="C4634" s="372" t="s">
        <v>195</v>
      </c>
      <c r="D4634" s="372"/>
      <c r="E4634" s="372"/>
      <c r="F4634" s="372"/>
      <c r="G4634" s="372"/>
      <c r="H4634" s="372"/>
      <c r="I4634" s="372"/>
      <c r="J4634" s="372"/>
      <c r="K4634" s="372"/>
      <c r="L4634" s="106">
        <v>91302.48</v>
      </c>
      <c r="M4634" s="85"/>
      <c r="N4634" s="86">
        <v>780636.2</v>
      </c>
      <c r="AF4634" s="39"/>
      <c r="AG4634" s="47"/>
      <c r="AH4634" s="47"/>
      <c r="AN4634" s="47"/>
      <c r="AO4634" s="47"/>
      <c r="AP4634" s="3" t="s">
        <v>195</v>
      </c>
      <c r="AQ4634" s="47"/>
    </row>
    <row r="4635" spans="1:43" s="4" customFormat="1" ht="15" x14ac:dyDescent="0.25">
      <c r="A4635" s="83"/>
      <c r="B4635" s="49"/>
      <c r="C4635" s="372" t="s">
        <v>196</v>
      </c>
      <c r="D4635" s="372"/>
      <c r="E4635" s="372"/>
      <c r="F4635" s="372"/>
      <c r="G4635" s="372"/>
      <c r="H4635" s="372"/>
      <c r="I4635" s="372"/>
      <c r="J4635" s="372"/>
      <c r="K4635" s="372"/>
      <c r="L4635" s="106">
        <v>34112.699999999997</v>
      </c>
      <c r="M4635" s="85"/>
      <c r="N4635" s="86">
        <v>326041.51</v>
      </c>
      <c r="AF4635" s="39"/>
      <c r="AG4635" s="47"/>
      <c r="AH4635" s="47"/>
      <c r="AN4635" s="47"/>
      <c r="AO4635" s="47"/>
      <c r="AP4635" s="3" t="s">
        <v>196</v>
      </c>
      <c r="AQ4635" s="47"/>
    </row>
    <row r="4636" spans="1:43" s="4" customFormat="1" ht="15" x14ac:dyDescent="0.25">
      <c r="A4636" s="83"/>
      <c r="B4636" s="49"/>
      <c r="C4636" s="372" t="s">
        <v>84</v>
      </c>
      <c r="D4636" s="372"/>
      <c r="E4636" s="372"/>
      <c r="F4636" s="372"/>
      <c r="G4636" s="372"/>
      <c r="H4636" s="372"/>
      <c r="I4636" s="372"/>
      <c r="J4636" s="372"/>
      <c r="K4636" s="372"/>
      <c r="L4636" s="87"/>
      <c r="M4636" s="85"/>
      <c r="N4636" s="88"/>
      <c r="AF4636" s="39"/>
      <c r="AG4636" s="47"/>
      <c r="AH4636" s="47"/>
      <c r="AN4636" s="47"/>
      <c r="AO4636" s="47"/>
      <c r="AP4636" s="3" t="s">
        <v>84</v>
      </c>
      <c r="AQ4636" s="47"/>
    </row>
    <row r="4637" spans="1:43" s="4" customFormat="1" ht="15" x14ac:dyDescent="0.25">
      <c r="A4637" s="83"/>
      <c r="B4637" s="49"/>
      <c r="C4637" s="372" t="s">
        <v>197</v>
      </c>
      <c r="D4637" s="372"/>
      <c r="E4637" s="372"/>
      <c r="F4637" s="372"/>
      <c r="G4637" s="372"/>
      <c r="H4637" s="372"/>
      <c r="I4637" s="372"/>
      <c r="J4637" s="372"/>
      <c r="K4637" s="372"/>
      <c r="L4637" s="84">
        <v>298.95</v>
      </c>
      <c r="M4637" s="85"/>
      <c r="N4637" s="86">
        <v>10451.290000000001</v>
      </c>
      <c r="AF4637" s="39"/>
      <c r="AG4637" s="47"/>
      <c r="AH4637" s="47"/>
      <c r="AN4637" s="47"/>
      <c r="AO4637" s="47"/>
      <c r="AP4637" s="3" t="s">
        <v>197</v>
      </c>
      <c r="AQ4637" s="47"/>
    </row>
    <row r="4638" spans="1:43" s="4" customFormat="1" ht="15" x14ac:dyDescent="0.25">
      <c r="A4638" s="83"/>
      <c r="B4638" s="49"/>
      <c r="C4638" s="372" t="s">
        <v>199</v>
      </c>
      <c r="D4638" s="372"/>
      <c r="E4638" s="372"/>
      <c r="F4638" s="372"/>
      <c r="G4638" s="372"/>
      <c r="H4638" s="372"/>
      <c r="I4638" s="372"/>
      <c r="J4638" s="372"/>
      <c r="K4638" s="372"/>
      <c r="L4638" s="106">
        <v>1490.28</v>
      </c>
      <c r="M4638" s="85"/>
      <c r="N4638" s="88"/>
      <c r="AF4638" s="39"/>
      <c r="AG4638" s="47"/>
      <c r="AH4638" s="47"/>
      <c r="AN4638" s="47"/>
      <c r="AO4638" s="47"/>
      <c r="AP4638" s="3" t="s">
        <v>199</v>
      </c>
      <c r="AQ4638" s="47"/>
    </row>
    <row r="4639" spans="1:43" s="4" customFormat="1" ht="15" x14ac:dyDescent="0.25">
      <c r="A4639" s="83"/>
      <c r="B4639" s="49"/>
      <c r="C4639" s="372" t="s">
        <v>200</v>
      </c>
      <c r="D4639" s="372"/>
      <c r="E4639" s="372"/>
      <c r="F4639" s="372"/>
      <c r="G4639" s="372"/>
      <c r="H4639" s="372"/>
      <c r="I4639" s="372"/>
      <c r="J4639" s="372"/>
      <c r="K4639" s="372"/>
      <c r="L4639" s="84">
        <v>192.3</v>
      </c>
      <c r="M4639" s="85"/>
      <c r="N4639" s="86">
        <v>6722.81</v>
      </c>
      <c r="AF4639" s="39"/>
      <c r="AG4639" s="47"/>
      <c r="AH4639" s="47"/>
      <c r="AN4639" s="47"/>
      <c r="AO4639" s="47"/>
      <c r="AP4639" s="3" t="s">
        <v>200</v>
      </c>
      <c r="AQ4639" s="47"/>
    </row>
    <row r="4640" spans="1:43" s="4" customFormat="1" ht="15" x14ac:dyDescent="0.25">
      <c r="A4640" s="83"/>
      <c r="B4640" s="49"/>
      <c r="C4640" s="372" t="s">
        <v>201</v>
      </c>
      <c r="D4640" s="372"/>
      <c r="E4640" s="372"/>
      <c r="F4640" s="372"/>
      <c r="G4640" s="372"/>
      <c r="H4640" s="372"/>
      <c r="I4640" s="372"/>
      <c r="J4640" s="372"/>
      <c r="K4640" s="372"/>
      <c r="L4640" s="106">
        <v>31522.73</v>
      </c>
      <c r="M4640" s="85"/>
      <c r="N4640" s="88"/>
      <c r="AF4640" s="39"/>
      <c r="AG4640" s="47"/>
      <c r="AH4640" s="47"/>
      <c r="AN4640" s="47"/>
      <c r="AO4640" s="47"/>
      <c r="AP4640" s="3" t="s">
        <v>201</v>
      </c>
      <c r="AQ4640" s="47"/>
    </row>
    <row r="4641" spans="1:43" s="4" customFormat="1" ht="15" x14ac:dyDescent="0.25">
      <c r="A4641" s="83"/>
      <c r="B4641" s="49"/>
      <c r="C4641" s="372" t="s">
        <v>202</v>
      </c>
      <c r="D4641" s="372"/>
      <c r="E4641" s="372"/>
      <c r="F4641" s="372"/>
      <c r="G4641" s="372"/>
      <c r="H4641" s="372"/>
      <c r="I4641" s="372"/>
      <c r="J4641" s="372"/>
      <c r="K4641" s="372"/>
      <c r="L4641" s="84">
        <v>505.99</v>
      </c>
      <c r="M4641" s="85"/>
      <c r="N4641" s="86">
        <v>17689.32</v>
      </c>
      <c r="AF4641" s="39"/>
      <c r="AG4641" s="47"/>
      <c r="AH4641" s="47"/>
      <c r="AN4641" s="47"/>
      <c r="AO4641" s="47"/>
      <c r="AP4641" s="3" t="s">
        <v>202</v>
      </c>
      <c r="AQ4641" s="47"/>
    </row>
    <row r="4642" spans="1:43" s="4" customFormat="1" ht="15" x14ac:dyDescent="0.25">
      <c r="A4642" s="83"/>
      <c r="B4642" s="49"/>
      <c r="C4642" s="372" t="s">
        <v>203</v>
      </c>
      <c r="D4642" s="372"/>
      <c r="E4642" s="372"/>
      <c r="F4642" s="372"/>
      <c r="G4642" s="372"/>
      <c r="H4642" s="372"/>
      <c r="I4642" s="372"/>
      <c r="J4642" s="372"/>
      <c r="K4642" s="372"/>
      <c r="L4642" s="84">
        <v>294.75</v>
      </c>
      <c r="M4642" s="85"/>
      <c r="N4642" s="86">
        <v>10304.459999999999</v>
      </c>
      <c r="AF4642" s="39"/>
      <c r="AG4642" s="47"/>
      <c r="AH4642" s="47"/>
      <c r="AN4642" s="47"/>
      <c r="AO4642" s="47"/>
      <c r="AP4642" s="3" t="s">
        <v>203</v>
      </c>
      <c r="AQ4642" s="47"/>
    </row>
    <row r="4643" spans="1:43" s="4" customFormat="1" ht="15" x14ac:dyDescent="0.25">
      <c r="A4643" s="83"/>
      <c r="B4643" s="49"/>
      <c r="C4643" s="372" t="s">
        <v>777</v>
      </c>
      <c r="D4643" s="372"/>
      <c r="E4643" s="372"/>
      <c r="F4643" s="372"/>
      <c r="G4643" s="372"/>
      <c r="H4643" s="372"/>
      <c r="I4643" s="372"/>
      <c r="J4643" s="372"/>
      <c r="K4643" s="372"/>
      <c r="L4643" s="106">
        <v>66714.66</v>
      </c>
      <c r="M4643" s="85"/>
      <c r="N4643" s="86">
        <v>665183.43999999994</v>
      </c>
      <c r="AF4643" s="39"/>
      <c r="AG4643" s="47"/>
      <c r="AH4643" s="47"/>
      <c r="AN4643" s="47"/>
      <c r="AO4643" s="47"/>
      <c r="AP4643" s="3" t="s">
        <v>777</v>
      </c>
      <c r="AQ4643" s="47"/>
    </row>
    <row r="4644" spans="1:43" s="4" customFormat="1" ht="15" x14ac:dyDescent="0.25">
      <c r="A4644" s="83"/>
      <c r="B4644" s="49"/>
      <c r="C4644" s="372" t="s">
        <v>84</v>
      </c>
      <c r="D4644" s="372"/>
      <c r="E4644" s="372"/>
      <c r="F4644" s="372"/>
      <c r="G4644" s="372"/>
      <c r="H4644" s="372"/>
      <c r="I4644" s="372"/>
      <c r="J4644" s="372"/>
      <c r="K4644" s="372"/>
      <c r="L4644" s="87"/>
      <c r="M4644" s="85"/>
      <c r="N4644" s="88"/>
      <c r="AF4644" s="39"/>
      <c r="AG4644" s="47"/>
      <c r="AH4644" s="47"/>
      <c r="AN4644" s="47"/>
      <c r="AO4644" s="47"/>
      <c r="AP4644" s="3" t="s">
        <v>84</v>
      </c>
      <c r="AQ4644" s="47"/>
    </row>
    <row r="4645" spans="1:43" s="4" customFormat="1" ht="15" x14ac:dyDescent="0.25">
      <c r="A4645" s="83"/>
      <c r="B4645" s="49"/>
      <c r="C4645" s="372" t="s">
        <v>197</v>
      </c>
      <c r="D4645" s="372"/>
      <c r="E4645" s="372"/>
      <c r="F4645" s="372"/>
      <c r="G4645" s="372"/>
      <c r="H4645" s="372"/>
      <c r="I4645" s="372"/>
      <c r="J4645" s="372"/>
      <c r="K4645" s="372"/>
      <c r="L4645" s="106">
        <v>1012.65</v>
      </c>
      <c r="M4645" s="85"/>
      <c r="N4645" s="86">
        <v>35402.230000000003</v>
      </c>
      <c r="AF4645" s="39"/>
      <c r="AG4645" s="47"/>
      <c r="AH4645" s="47"/>
      <c r="AN4645" s="47"/>
      <c r="AO4645" s="47"/>
      <c r="AP4645" s="3" t="s">
        <v>197</v>
      </c>
      <c r="AQ4645" s="47"/>
    </row>
    <row r="4646" spans="1:43" s="4" customFormat="1" ht="15" x14ac:dyDescent="0.25">
      <c r="A4646" s="83"/>
      <c r="B4646" s="49"/>
      <c r="C4646" s="372" t="s">
        <v>199</v>
      </c>
      <c r="D4646" s="372"/>
      <c r="E4646" s="372"/>
      <c r="F4646" s="372"/>
      <c r="G4646" s="372"/>
      <c r="H4646" s="372"/>
      <c r="I4646" s="372"/>
      <c r="J4646" s="372"/>
      <c r="K4646" s="372"/>
      <c r="L4646" s="106">
        <v>3871.13</v>
      </c>
      <c r="M4646" s="85"/>
      <c r="N4646" s="88"/>
      <c r="AF4646" s="39"/>
      <c r="AG4646" s="47"/>
      <c r="AH4646" s="47"/>
      <c r="AN4646" s="47"/>
      <c r="AO4646" s="47"/>
      <c r="AP4646" s="3" t="s">
        <v>199</v>
      </c>
      <c r="AQ4646" s="47"/>
    </row>
    <row r="4647" spans="1:43" s="4" customFormat="1" ht="15" x14ac:dyDescent="0.25">
      <c r="A4647" s="83"/>
      <c r="B4647" s="49"/>
      <c r="C4647" s="372" t="s">
        <v>200</v>
      </c>
      <c r="D4647" s="372"/>
      <c r="E4647" s="372"/>
      <c r="F4647" s="372"/>
      <c r="G4647" s="372"/>
      <c r="H4647" s="372"/>
      <c r="I4647" s="372"/>
      <c r="J4647" s="372"/>
      <c r="K4647" s="372"/>
      <c r="L4647" s="84">
        <v>373.25</v>
      </c>
      <c r="M4647" s="85"/>
      <c r="N4647" s="86">
        <v>13048.81</v>
      </c>
      <c r="AF4647" s="39"/>
      <c r="AG4647" s="47"/>
      <c r="AH4647" s="47"/>
      <c r="AN4647" s="47"/>
      <c r="AO4647" s="47"/>
      <c r="AP4647" s="3" t="s">
        <v>200</v>
      </c>
      <c r="AQ4647" s="47"/>
    </row>
    <row r="4648" spans="1:43" s="4" customFormat="1" ht="15" x14ac:dyDescent="0.25">
      <c r="A4648" s="83"/>
      <c r="B4648" s="49"/>
      <c r="C4648" s="372" t="s">
        <v>201</v>
      </c>
      <c r="D4648" s="372"/>
      <c r="E4648" s="372"/>
      <c r="F4648" s="372"/>
      <c r="G4648" s="372"/>
      <c r="H4648" s="372"/>
      <c r="I4648" s="372"/>
      <c r="J4648" s="372"/>
      <c r="K4648" s="372"/>
      <c r="L4648" s="106">
        <v>59779.75</v>
      </c>
      <c r="M4648" s="85"/>
      <c r="N4648" s="88"/>
      <c r="AF4648" s="39"/>
      <c r="AG4648" s="47"/>
      <c r="AH4648" s="47"/>
      <c r="AN4648" s="47"/>
      <c r="AO4648" s="47"/>
      <c r="AP4648" s="3" t="s">
        <v>201</v>
      </c>
      <c r="AQ4648" s="47"/>
    </row>
    <row r="4649" spans="1:43" s="4" customFormat="1" ht="15" x14ac:dyDescent="0.25">
      <c r="A4649" s="83"/>
      <c r="B4649" s="49"/>
      <c r="C4649" s="372" t="s">
        <v>202</v>
      </c>
      <c r="D4649" s="372"/>
      <c r="E4649" s="372"/>
      <c r="F4649" s="372"/>
      <c r="G4649" s="372"/>
      <c r="H4649" s="372"/>
      <c r="I4649" s="372"/>
      <c r="J4649" s="372"/>
      <c r="K4649" s="372"/>
      <c r="L4649" s="106">
        <v>1344.33</v>
      </c>
      <c r="M4649" s="85"/>
      <c r="N4649" s="86">
        <v>46997.51</v>
      </c>
      <c r="AF4649" s="39"/>
      <c r="AG4649" s="47"/>
      <c r="AH4649" s="47"/>
      <c r="AN4649" s="47"/>
      <c r="AO4649" s="47"/>
      <c r="AP4649" s="3" t="s">
        <v>202</v>
      </c>
      <c r="AQ4649" s="47"/>
    </row>
    <row r="4650" spans="1:43" s="4" customFormat="1" ht="15" x14ac:dyDescent="0.25">
      <c r="A4650" s="83"/>
      <c r="B4650" s="49"/>
      <c r="C4650" s="372" t="s">
        <v>203</v>
      </c>
      <c r="D4650" s="372"/>
      <c r="E4650" s="372"/>
      <c r="F4650" s="372"/>
      <c r="G4650" s="372"/>
      <c r="H4650" s="372"/>
      <c r="I4650" s="372"/>
      <c r="J4650" s="372"/>
      <c r="K4650" s="372"/>
      <c r="L4650" s="84">
        <v>706.8</v>
      </c>
      <c r="M4650" s="85"/>
      <c r="N4650" s="86">
        <v>24710.03</v>
      </c>
      <c r="AF4650" s="39"/>
      <c r="AG4650" s="47"/>
      <c r="AH4650" s="47"/>
      <c r="AN4650" s="47"/>
      <c r="AO4650" s="47"/>
      <c r="AP4650" s="3" t="s">
        <v>203</v>
      </c>
      <c r="AQ4650" s="47"/>
    </row>
    <row r="4651" spans="1:43" s="4" customFormat="1" ht="15" x14ac:dyDescent="0.25">
      <c r="A4651" s="83"/>
      <c r="B4651" s="49"/>
      <c r="C4651" s="372" t="s">
        <v>92</v>
      </c>
      <c r="D4651" s="372"/>
      <c r="E4651" s="372"/>
      <c r="F4651" s="372"/>
      <c r="G4651" s="372"/>
      <c r="H4651" s="372"/>
      <c r="I4651" s="372"/>
      <c r="J4651" s="372"/>
      <c r="K4651" s="372"/>
      <c r="L4651" s="106">
        <v>1877.15</v>
      </c>
      <c r="M4651" s="85"/>
      <c r="N4651" s="86">
        <v>65625.14</v>
      </c>
      <c r="AF4651" s="39"/>
      <c r="AG4651" s="47"/>
      <c r="AH4651" s="47"/>
      <c r="AN4651" s="47"/>
      <c r="AO4651" s="47"/>
      <c r="AP4651" s="3" t="s">
        <v>92</v>
      </c>
      <c r="AQ4651" s="47"/>
    </row>
    <row r="4652" spans="1:43" s="4" customFormat="1" ht="15" x14ac:dyDescent="0.25">
      <c r="A4652" s="83"/>
      <c r="B4652" s="49"/>
      <c r="C4652" s="372" t="s">
        <v>93</v>
      </c>
      <c r="D4652" s="372"/>
      <c r="E4652" s="372"/>
      <c r="F4652" s="372"/>
      <c r="G4652" s="372"/>
      <c r="H4652" s="372"/>
      <c r="I4652" s="372"/>
      <c r="J4652" s="372"/>
      <c r="K4652" s="372"/>
      <c r="L4652" s="106">
        <v>1850.32</v>
      </c>
      <c r="M4652" s="85"/>
      <c r="N4652" s="86">
        <v>64686.83</v>
      </c>
      <c r="AF4652" s="39"/>
      <c r="AG4652" s="47"/>
      <c r="AH4652" s="47"/>
      <c r="AN4652" s="47"/>
      <c r="AO4652" s="47"/>
      <c r="AP4652" s="3" t="s">
        <v>93</v>
      </c>
      <c r="AQ4652" s="47"/>
    </row>
    <row r="4653" spans="1:43" s="4" customFormat="1" ht="15" x14ac:dyDescent="0.25">
      <c r="A4653" s="83"/>
      <c r="B4653" s="49"/>
      <c r="C4653" s="372" t="s">
        <v>94</v>
      </c>
      <c r="D4653" s="372"/>
      <c r="E4653" s="372"/>
      <c r="F4653" s="372"/>
      <c r="G4653" s="372"/>
      <c r="H4653" s="372"/>
      <c r="I4653" s="372"/>
      <c r="J4653" s="372"/>
      <c r="K4653" s="372"/>
      <c r="L4653" s="106">
        <v>1001.55</v>
      </c>
      <c r="M4653" s="85"/>
      <c r="N4653" s="86">
        <v>35014.49</v>
      </c>
      <c r="AF4653" s="39"/>
      <c r="AG4653" s="47"/>
      <c r="AH4653" s="47"/>
      <c r="AN4653" s="47"/>
      <c r="AO4653" s="47"/>
      <c r="AP4653" s="3" t="s">
        <v>94</v>
      </c>
      <c r="AQ4653" s="47"/>
    </row>
    <row r="4654" spans="1:43" s="4" customFormat="1" ht="15" x14ac:dyDescent="0.25">
      <c r="A4654" s="83"/>
      <c r="B4654" s="89"/>
      <c r="C4654" s="373" t="s">
        <v>1459</v>
      </c>
      <c r="D4654" s="373"/>
      <c r="E4654" s="373"/>
      <c r="F4654" s="373"/>
      <c r="G4654" s="373"/>
      <c r="H4654" s="373"/>
      <c r="I4654" s="373"/>
      <c r="J4654" s="373"/>
      <c r="K4654" s="373"/>
      <c r="L4654" s="93">
        <v>100827.36</v>
      </c>
      <c r="M4654" s="91"/>
      <c r="N4654" s="92">
        <v>991224.95</v>
      </c>
      <c r="AF4654" s="39"/>
      <c r="AG4654" s="47"/>
      <c r="AH4654" s="47"/>
      <c r="AN4654" s="47"/>
      <c r="AO4654" s="47"/>
      <c r="AQ4654" s="47" t="s">
        <v>1459</v>
      </c>
    </row>
    <row r="4655" spans="1:43" s="4" customFormat="1" ht="15" x14ac:dyDescent="0.25">
      <c r="A4655" s="83"/>
      <c r="B4655" s="49"/>
      <c r="C4655" s="372" t="s">
        <v>84</v>
      </c>
      <c r="D4655" s="372"/>
      <c r="E4655" s="372"/>
      <c r="F4655" s="372"/>
      <c r="G4655" s="372"/>
      <c r="H4655" s="372"/>
      <c r="I4655" s="372"/>
      <c r="J4655" s="372"/>
      <c r="K4655" s="372"/>
      <c r="L4655" s="87"/>
      <c r="M4655" s="85"/>
      <c r="N4655" s="88"/>
      <c r="AF4655" s="39"/>
      <c r="AG4655" s="47"/>
      <c r="AH4655" s="47"/>
      <c r="AN4655" s="47"/>
      <c r="AO4655" s="47"/>
      <c r="AP4655" s="3" t="s">
        <v>84</v>
      </c>
      <c r="AQ4655" s="47"/>
    </row>
    <row r="4656" spans="1:43" s="4" customFormat="1" ht="15" x14ac:dyDescent="0.25">
      <c r="A4656" s="83"/>
      <c r="B4656" s="49"/>
      <c r="C4656" s="372" t="s">
        <v>241</v>
      </c>
      <c r="D4656" s="372"/>
      <c r="E4656" s="372"/>
      <c r="F4656" s="372"/>
      <c r="G4656" s="372"/>
      <c r="H4656" s="372"/>
      <c r="I4656" s="372"/>
      <c r="J4656" s="372"/>
      <c r="K4656" s="372"/>
      <c r="L4656" s="106">
        <v>58421.760000000002</v>
      </c>
      <c r="M4656" s="85"/>
      <c r="N4656" s="86">
        <v>499506.07</v>
      </c>
      <c r="AF4656" s="39"/>
      <c r="AG4656" s="47"/>
      <c r="AH4656" s="47"/>
      <c r="AN4656" s="47"/>
      <c r="AO4656" s="47"/>
      <c r="AP4656" s="3" t="s">
        <v>241</v>
      </c>
      <c r="AQ4656" s="47"/>
    </row>
    <row r="4657" spans="1:43" s="4" customFormat="1" ht="15" x14ac:dyDescent="0.25">
      <c r="A4657" s="378" t="s">
        <v>1460</v>
      </c>
      <c r="B4657" s="379"/>
      <c r="C4657" s="379"/>
      <c r="D4657" s="379"/>
      <c r="E4657" s="379"/>
      <c r="F4657" s="379"/>
      <c r="G4657" s="379"/>
      <c r="H4657" s="379"/>
      <c r="I4657" s="379"/>
      <c r="J4657" s="379"/>
      <c r="K4657" s="379"/>
      <c r="L4657" s="379"/>
      <c r="M4657" s="379"/>
      <c r="N4657" s="380"/>
      <c r="AF4657" s="39" t="s">
        <v>1460</v>
      </c>
      <c r="AG4657" s="47"/>
      <c r="AH4657" s="47"/>
      <c r="AN4657" s="47"/>
      <c r="AO4657" s="47"/>
      <c r="AQ4657" s="47"/>
    </row>
    <row r="4658" spans="1:43" s="4" customFormat="1" ht="15" x14ac:dyDescent="0.25">
      <c r="A4658" s="381" t="s">
        <v>1461</v>
      </c>
      <c r="B4658" s="382"/>
      <c r="C4658" s="382"/>
      <c r="D4658" s="382"/>
      <c r="E4658" s="382"/>
      <c r="F4658" s="382"/>
      <c r="G4658" s="382"/>
      <c r="H4658" s="382"/>
      <c r="I4658" s="382"/>
      <c r="J4658" s="382"/>
      <c r="K4658" s="382"/>
      <c r="L4658" s="382"/>
      <c r="M4658" s="382"/>
      <c r="N4658" s="383"/>
      <c r="AF4658" s="39"/>
      <c r="AG4658" s="47" t="s">
        <v>1461</v>
      </c>
      <c r="AH4658" s="47"/>
      <c r="AN4658" s="47"/>
      <c r="AO4658" s="47"/>
      <c r="AQ4658" s="47"/>
    </row>
    <row r="4659" spans="1:43" s="4" customFormat="1" ht="57" x14ac:dyDescent="0.25">
      <c r="A4659" s="40" t="s">
        <v>1462</v>
      </c>
      <c r="B4659" s="41" t="s">
        <v>659</v>
      </c>
      <c r="C4659" s="374" t="s">
        <v>660</v>
      </c>
      <c r="D4659" s="374"/>
      <c r="E4659" s="374"/>
      <c r="F4659" s="42" t="s">
        <v>661</v>
      </c>
      <c r="G4659" s="43">
        <v>0.35</v>
      </c>
      <c r="H4659" s="44">
        <v>1</v>
      </c>
      <c r="I4659" s="68">
        <v>0.35</v>
      </c>
      <c r="J4659" s="45"/>
      <c r="K4659" s="43"/>
      <c r="L4659" s="45"/>
      <c r="M4659" s="43"/>
      <c r="N4659" s="46"/>
      <c r="AF4659" s="39"/>
      <c r="AG4659" s="47"/>
      <c r="AH4659" s="47" t="s">
        <v>660</v>
      </c>
      <c r="AN4659" s="47"/>
      <c r="AO4659" s="47"/>
      <c r="AQ4659" s="47"/>
    </row>
    <row r="4660" spans="1:43" s="4" customFormat="1" ht="15" x14ac:dyDescent="0.25">
      <c r="A4660" s="69"/>
      <c r="B4660" s="50"/>
      <c r="C4660" s="372" t="s">
        <v>1463</v>
      </c>
      <c r="D4660" s="372"/>
      <c r="E4660" s="372"/>
      <c r="F4660" s="372"/>
      <c r="G4660" s="372"/>
      <c r="H4660" s="372"/>
      <c r="I4660" s="372"/>
      <c r="J4660" s="372"/>
      <c r="K4660" s="372"/>
      <c r="L4660" s="372"/>
      <c r="M4660" s="372"/>
      <c r="N4660" s="377"/>
      <c r="AF4660" s="39"/>
      <c r="AG4660" s="47"/>
      <c r="AH4660" s="47"/>
      <c r="AI4660" s="3" t="s">
        <v>1463</v>
      </c>
      <c r="AN4660" s="47"/>
      <c r="AO4660" s="47"/>
      <c r="AQ4660" s="47"/>
    </row>
    <row r="4661" spans="1:43" s="4" customFormat="1" ht="22.5" x14ac:dyDescent="0.25">
      <c r="A4661" s="103"/>
      <c r="B4661" s="49" t="s">
        <v>217</v>
      </c>
      <c r="C4661" s="368" t="s">
        <v>218</v>
      </c>
      <c r="D4661" s="368"/>
      <c r="E4661" s="368"/>
      <c r="F4661" s="368"/>
      <c r="G4661" s="368"/>
      <c r="H4661" s="368"/>
      <c r="I4661" s="368"/>
      <c r="J4661" s="368"/>
      <c r="K4661" s="368"/>
      <c r="L4661" s="368"/>
      <c r="M4661" s="368"/>
      <c r="N4661" s="376"/>
      <c r="AF4661" s="39"/>
      <c r="AG4661" s="47"/>
      <c r="AH4661" s="47"/>
      <c r="AJ4661" s="3" t="s">
        <v>218</v>
      </c>
      <c r="AN4661" s="47"/>
      <c r="AO4661" s="47"/>
      <c r="AQ4661" s="47"/>
    </row>
    <row r="4662" spans="1:43" s="4" customFormat="1" ht="15" x14ac:dyDescent="0.25">
      <c r="A4662" s="48"/>
      <c r="B4662" s="49" t="s">
        <v>58</v>
      </c>
      <c r="C4662" s="372" t="s">
        <v>62</v>
      </c>
      <c r="D4662" s="372"/>
      <c r="E4662" s="372"/>
      <c r="F4662" s="51"/>
      <c r="G4662" s="52"/>
      <c r="H4662" s="52"/>
      <c r="I4662" s="52"/>
      <c r="J4662" s="53">
        <v>620.42999999999995</v>
      </c>
      <c r="K4662" s="54">
        <v>1.1499999999999999</v>
      </c>
      <c r="L4662" s="53">
        <v>249.72</v>
      </c>
      <c r="M4662" s="54">
        <v>34.96</v>
      </c>
      <c r="N4662" s="55">
        <v>8730.2099999999991</v>
      </c>
      <c r="AF4662" s="39"/>
      <c r="AG4662" s="47"/>
      <c r="AH4662" s="47"/>
      <c r="AK4662" s="3" t="s">
        <v>62</v>
      </c>
      <c r="AN4662" s="47"/>
      <c r="AO4662" s="47"/>
      <c r="AQ4662" s="47"/>
    </row>
    <row r="4663" spans="1:43" s="4" customFormat="1" ht="15" x14ac:dyDescent="0.25">
      <c r="A4663" s="48"/>
      <c r="B4663" s="49" t="s">
        <v>73</v>
      </c>
      <c r="C4663" s="372" t="s">
        <v>175</v>
      </c>
      <c r="D4663" s="372"/>
      <c r="E4663" s="372"/>
      <c r="F4663" s="51"/>
      <c r="G4663" s="52"/>
      <c r="H4663" s="52"/>
      <c r="I4663" s="52"/>
      <c r="J4663" s="107">
        <v>3092.82</v>
      </c>
      <c r="K4663" s="54">
        <v>1.1499999999999999</v>
      </c>
      <c r="L4663" s="107">
        <v>1244.8599999999999</v>
      </c>
      <c r="M4663" s="52"/>
      <c r="N4663" s="58"/>
      <c r="AF4663" s="39"/>
      <c r="AG4663" s="47"/>
      <c r="AH4663" s="47"/>
      <c r="AK4663" s="3" t="s">
        <v>175</v>
      </c>
      <c r="AN4663" s="47"/>
      <c r="AO4663" s="47"/>
      <c r="AQ4663" s="47"/>
    </row>
    <row r="4664" spans="1:43" s="4" customFormat="1" ht="15" x14ac:dyDescent="0.25">
      <c r="A4664" s="48"/>
      <c r="B4664" s="49" t="s">
        <v>78</v>
      </c>
      <c r="C4664" s="372" t="s">
        <v>176</v>
      </c>
      <c r="D4664" s="372"/>
      <c r="E4664" s="372"/>
      <c r="F4664" s="51"/>
      <c r="G4664" s="52"/>
      <c r="H4664" s="52"/>
      <c r="I4664" s="52"/>
      <c r="J4664" s="53">
        <v>399.08</v>
      </c>
      <c r="K4664" s="54">
        <v>1.1499999999999999</v>
      </c>
      <c r="L4664" s="53">
        <v>160.63</v>
      </c>
      <c r="M4664" s="54">
        <v>34.96</v>
      </c>
      <c r="N4664" s="55">
        <v>5615.62</v>
      </c>
      <c r="AF4664" s="39"/>
      <c r="AG4664" s="47"/>
      <c r="AH4664" s="47"/>
      <c r="AK4664" s="3" t="s">
        <v>176</v>
      </c>
      <c r="AN4664" s="47"/>
      <c r="AO4664" s="47"/>
      <c r="AQ4664" s="47"/>
    </row>
    <row r="4665" spans="1:43" s="4" customFormat="1" ht="15" x14ac:dyDescent="0.25">
      <c r="A4665" s="48"/>
      <c r="B4665" s="49" t="s">
        <v>122</v>
      </c>
      <c r="C4665" s="372" t="s">
        <v>177</v>
      </c>
      <c r="D4665" s="372"/>
      <c r="E4665" s="372"/>
      <c r="F4665" s="51"/>
      <c r="G4665" s="52"/>
      <c r="H4665" s="52"/>
      <c r="I4665" s="52"/>
      <c r="J4665" s="107">
        <v>7435.74</v>
      </c>
      <c r="K4665" s="52"/>
      <c r="L4665" s="107">
        <v>2602.5100000000002</v>
      </c>
      <c r="M4665" s="52"/>
      <c r="N4665" s="58"/>
      <c r="AF4665" s="39"/>
      <c r="AG4665" s="47"/>
      <c r="AH4665" s="47"/>
      <c r="AK4665" s="3" t="s">
        <v>177</v>
      </c>
      <c r="AN4665" s="47"/>
      <c r="AO4665" s="47"/>
      <c r="AQ4665" s="47"/>
    </row>
    <row r="4666" spans="1:43" s="4" customFormat="1" ht="15" x14ac:dyDescent="0.25">
      <c r="A4666" s="56"/>
      <c r="B4666" s="49"/>
      <c r="C4666" s="372" t="s">
        <v>63</v>
      </c>
      <c r="D4666" s="372"/>
      <c r="E4666" s="372"/>
      <c r="F4666" s="51" t="s">
        <v>64</v>
      </c>
      <c r="G4666" s="54">
        <v>65.239999999999995</v>
      </c>
      <c r="H4666" s="54">
        <v>1.1499999999999999</v>
      </c>
      <c r="I4666" s="70">
        <v>26.2591</v>
      </c>
      <c r="J4666" s="57"/>
      <c r="K4666" s="52"/>
      <c r="L4666" s="57"/>
      <c r="M4666" s="52"/>
      <c r="N4666" s="58"/>
      <c r="AF4666" s="39"/>
      <c r="AG4666" s="47"/>
      <c r="AH4666" s="47"/>
      <c r="AL4666" s="3" t="s">
        <v>63</v>
      </c>
      <c r="AN4666" s="47"/>
      <c r="AO4666" s="47"/>
      <c r="AQ4666" s="47"/>
    </row>
    <row r="4667" spans="1:43" s="4" customFormat="1" ht="15" x14ac:dyDescent="0.25">
      <c r="A4667" s="56"/>
      <c r="B4667" s="49"/>
      <c r="C4667" s="372" t="s">
        <v>178</v>
      </c>
      <c r="D4667" s="372"/>
      <c r="E4667" s="372"/>
      <c r="F4667" s="51" t="s">
        <v>64</v>
      </c>
      <c r="G4667" s="54">
        <v>37.51</v>
      </c>
      <c r="H4667" s="54">
        <v>1.1499999999999999</v>
      </c>
      <c r="I4667" s="117">
        <v>15.097775</v>
      </c>
      <c r="J4667" s="57"/>
      <c r="K4667" s="52"/>
      <c r="L4667" s="57"/>
      <c r="M4667" s="52"/>
      <c r="N4667" s="58"/>
      <c r="AF4667" s="39"/>
      <c r="AG4667" s="47"/>
      <c r="AH4667" s="47"/>
      <c r="AL4667" s="3" t="s">
        <v>178</v>
      </c>
      <c r="AN4667" s="47"/>
      <c r="AO4667" s="47"/>
      <c r="AQ4667" s="47"/>
    </row>
    <row r="4668" spans="1:43" s="4" customFormat="1" ht="15" x14ac:dyDescent="0.25">
      <c r="A4668" s="48"/>
      <c r="B4668" s="49"/>
      <c r="C4668" s="375" t="s">
        <v>65</v>
      </c>
      <c r="D4668" s="375"/>
      <c r="E4668" s="375"/>
      <c r="F4668" s="59"/>
      <c r="G4668" s="60"/>
      <c r="H4668" s="60"/>
      <c r="I4668" s="60"/>
      <c r="J4668" s="108">
        <v>11148.99</v>
      </c>
      <c r="K4668" s="60"/>
      <c r="L4668" s="108">
        <v>4097.09</v>
      </c>
      <c r="M4668" s="60"/>
      <c r="N4668" s="62"/>
      <c r="AF4668" s="39"/>
      <c r="AG4668" s="47"/>
      <c r="AH4668" s="47"/>
      <c r="AM4668" s="3" t="s">
        <v>65</v>
      </c>
      <c r="AN4668" s="47"/>
      <c r="AO4668" s="47"/>
      <c r="AQ4668" s="47"/>
    </row>
    <row r="4669" spans="1:43" s="4" customFormat="1" ht="15" x14ac:dyDescent="0.25">
      <c r="A4669" s="56"/>
      <c r="B4669" s="49"/>
      <c r="C4669" s="372" t="s">
        <v>66</v>
      </c>
      <c r="D4669" s="372"/>
      <c r="E4669" s="372"/>
      <c r="F4669" s="51"/>
      <c r="G4669" s="52"/>
      <c r="H4669" s="52"/>
      <c r="I4669" s="52"/>
      <c r="J4669" s="57"/>
      <c r="K4669" s="52"/>
      <c r="L4669" s="53">
        <v>410.35</v>
      </c>
      <c r="M4669" s="52"/>
      <c r="N4669" s="55">
        <v>14345.83</v>
      </c>
      <c r="AF4669" s="39"/>
      <c r="AG4669" s="47"/>
      <c r="AH4669" s="47"/>
      <c r="AL4669" s="3" t="s">
        <v>66</v>
      </c>
      <c r="AN4669" s="47"/>
      <c r="AO4669" s="47"/>
      <c r="AQ4669" s="47"/>
    </row>
    <row r="4670" spans="1:43" s="4" customFormat="1" ht="15" x14ac:dyDescent="0.25">
      <c r="A4670" s="56"/>
      <c r="B4670" s="49" t="s">
        <v>663</v>
      </c>
      <c r="C4670" s="372" t="s">
        <v>664</v>
      </c>
      <c r="D4670" s="372"/>
      <c r="E4670" s="372"/>
      <c r="F4670" s="51" t="s">
        <v>69</v>
      </c>
      <c r="G4670" s="63">
        <v>103</v>
      </c>
      <c r="H4670" s="52"/>
      <c r="I4670" s="63">
        <v>103</v>
      </c>
      <c r="J4670" s="57"/>
      <c r="K4670" s="52"/>
      <c r="L4670" s="53">
        <v>422.66</v>
      </c>
      <c r="M4670" s="52"/>
      <c r="N4670" s="55">
        <v>14776.2</v>
      </c>
      <c r="AF4670" s="39"/>
      <c r="AG4670" s="47"/>
      <c r="AH4670" s="47"/>
      <c r="AL4670" s="3" t="s">
        <v>664</v>
      </c>
      <c r="AN4670" s="47"/>
      <c r="AO4670" s="47"/>
      <c r="AQ4670" s="47"/>
    </row>
    <row r="4671" spans="1:43" s="4" customFormat="1" ht="15" x14ac:dyDescent="0.25">
      <c r="A4671" s="56"/>
      <c r="B4671" s="49" t="s">
        <v>665</v>
      </c>
      <c r="C4671" s="372" t="s">
        <v>666</v>
      </c>
      <c r="D4671" s="372"/>
      <c r="E4671" s="372"/>
      <c r="F4671" s="51" t="s">
        <v>69</v>
      </c>
      <c r="G4671" s="63">
        <v>60</v>
      </c>
      <c r="H4671" s="52"/>
      <c r="I4671" s="63">
        <v>60</v>
      </c>
      <c r="J4671" s="57"/>
      <c r="K4671" s="52"/>
      <c r="L4671" s="53">
        <v>246.21</v>
      </c>
      <c r="M4671" s="52"/>
      <c r="N4671" s="55">
        <v>8607.5</v>
      </c>
      <c r="AF4671" s="39"/>
      <c r="AG4671" s="47"/>
      <c r="AH4671" s="47"/>
      <c r="AL4671" s="3" t="s">
        <v>666</v>
      </c>
      <c r="AN4671" s="47"/>
      <c r="AO4671" s="47"/>
      <c r="AQ4671" s="47"/>
    </row>
    <row r="4672" spans="1:43" s="4" customFormat="1" ht="15" x14ac:dyDescent="0.25">
      <c r="A4672" s="65"/>
      <c r="B4672" s="66"/>
      <c r="C4672" s="374" t="s">
        <v>72</v>
      </c>
      <c r="D4672" s="374"/>
      <c r="E4672" s="374"/>
      <c r="F4672" s="42"/>
      <c r="G4672" s="43"/>
      <c r="H4672" s="43"/>
      <c r="I4672" s="43"/>
      <c r="J4672" s="45"/>
      <c r="K4672" s="43"/>
      <c r="L4672" s="105">
        <v>4765.96</v>
      </c>
      <c r="M4672" s="60"/>
      <c r="N4672" s="46"/>
      <c r="AF4672" s="39"/>
      <c r="AG4672" s="47"/>
      <c r="AH4672" s="47"/>
      <c r="AN4672" s="47" t="s">
        <v>72</v>
      </c>
      <c r="AO4672" s="47"/>
      <c r="AQ4672" s="47"/>
    </row>
    <row r="4673" spans="1:43" s="4" customFormat="1" ht="22.5" x14ac:dyDescent="0.25">
      <c r="A4673" s="40" t="s">
        <v>1464</v>
      </c>
      <c r="B4673" s="41" t="s">
        <v>668</v>
      </c>
      <c r="C4673" s="374" t="s">
        <v>1138</v>
      </c>
      <c r="D4673" s="374"/>
      <c r="E4673" s="374"/>
      <c r="F4673" s="42" t="s">
        <v>231</v>
      </c>
      <c r="G4673" s="43">
        <v>357</v>
      </c>
      <c r="H4673" s="44">
        <v>1</v>
      </c>
      <c r="I4673" s="44">
        <v>357</v>
      </c>
      <c r="J4673" s="67">
        <v>267.92</v>
      </c>
      <c r="K4673" s="43"/>
      <c r="L4673" s="105">
        <v>11186.84</v>
      </c>
      <c r="M4673" s="68">
        <v>8.5500000000000007</v>
      </c>
      <c r="N4673" s="115">
        <v>95647.44</v>
      </c>
      <c r="AF4673" s="39"/>
      <c r="AG4673" s="47"/>
      <c r="AH4673" s="47" t="s">
        <v>1138</v>
      </c>
      <c r="AN4673" s="47"/>
      <c r="AO4673" s="47"/>
      <c r="AQ4673" s="47"/>
    </row>
    <row r="4674" spans="1:43" s="4" customFormat="1" ht="15" x14ac:dyDescent="0.25">
      <c r="A4674" s="69"/>
      <c r="B4674" s="50"/>
      <c r="C4674" s="372" t="s">
        <v>1465</v>
      </c>
      <c r="D4674" s="372"/>
      <c r="E4674" s="372"/>
      <c r="F4674" s="372"/>
      <c r="G4674" s="372"/>
      <c r="H4674" s="372"/>
      <c r="I4674" s="372"/>
      <c r="J4674" s="372"/>
      <c r="K4674" s="372"/>
      <c r="L4674" s="372"/>
      <c r="M4674" s="372"/>
      <c r="N4674" s="377"/>
      <c r="AF4674" s="39"/>
      <c r="AG4674" s="47"/>
      <c r="AH4674" s="47"/>
      <c r="AI4674" s="3" t="s">
        <v>1465</v>
      </c>
      <c r="AN4674" s="47"/>
      <c r="AO4674" s="47"/>
      <c r="AQ4674" s="47"/>
    </row>
    <row r="4675" spans="1:43" s="4" customFormat="1" ht="15" x14ac:dyDescent="0.25">
      <c r="A4675" s="65"/>
      <c r="B4675" s="66"/>
      <c r="C4675" s="374" t="s">
        <v>72</v>
      </c>
      <c r="D4675" s="374"/>
      <c r="E4675" s="374"/>
      <c r="F4675" s="42"/>
      <c r="G4675" s="43"/>
      <c r="H4675" s="43"/>
      <c r="I4675" s="43"/>
      <c r="J4675" s="45"/>
      <c r="K4675" s="43"/>
      <c r="L4675" s="105">
        <v>11186.84</v>
      </c>
      <c r="M4675" s="60"/>
      <c r="N4675" s="115">
        <v>95647.44</v>
      </c>
      <c r="AF4675" s="39"/>
      <c r="AG4675" s="47"/>
      <c r="AH4675" s="47"/>
      <c r="AN4675" s="47" t="s">
        <v>72</v>
      </c>
      <c r="AO4675" s="47"/>
      <c r="AQ4675" s="47"/>
    </row>
    <row r="4676" spans="1:43" s="4" customFormat="1" ht="15" x14ac:dyDescent="0.25">
      <c r="A4676" s="381" t="s">
        <v>1466</v>
      </c>
      <c r="B4676" s="382"/>
      <c r="C4676" s="382"/>
      <c r="D4676" s="382"/>
      <c r="E4676" s="382"/>
      <c r="F4676" s="382"/>
      <c r="G4676" s="382"/>
      <c r="H4676" s="382"/>
      <c r="I4676" s="382"/>
      <c r="J4676" s="382"/>
      <c r="K4676" s="382"/>
      <c r="L4676" s="382"/>
      <c r="M4676" s="382"/>
      <c r="N4676" s="383"/>
      <c r="AF4676" s="39"/>
      <c r="AG4676" s="47" t="s">
        <v>1466</v>
      </c>
      <c r="AH4676" s="47"/>
      <c r="AN4676" s="47"/>
      <c r="AO4676" s="47"/>
      <c r="AQ4676" s="47"/>
    </row>
    <row r="4677" spans="1:43" s="4" customFormat="1" ht="34.5" x14ac:dyDescent="0.25">
      <c r="A4677" s="40" t="s">
        <v>1467</v>
      </c>
      <c r="B4677" s="41" t="s">
        <v>925</v>
      </c>
      <c r="C4677" s="374" t="s">
        <v>926</v>
      </c>
      <c r="D4677" s="374"/>
      <c r="E4677" s="374"/>
      <c r="F4677" s="42" t="s">
        <v>61</v>
      </c>
      <c r="G4677" s="43">
        <v>8</v>
      </c>
      <c r="H4677" s="44">
        <v>1</v>
      </c>
      <c r="I4677" s="44">
        <v>8</v>
      </c>
      <c r="J4677" s="45"/>
      <c r="K4677" s="43"/>
      <c r="L4677" s="45"/>
      <c r="M4677" s="43"/>
      <c r="N4677" s="46"/>
      <c r="AF4677" s="39"/>
      <c r="AG4677" s="47"/>
      <c r="AH4677" s="47" t="s">
        <v>926</v>
      </c>
      <c r="AN4677" s="47"/>
      <c r="AO4677" s="47"/>
      <c r="AQ4677" s="47"/>
    </row>
    <row r="4678" spans="1:43" s="4" customFormat="1" ht="15" x14ac:dyDescent="0.25">
      <c r="A4678" s="69"/>
      <c r="B4678" s="50"/>
      <c r="C4678" s="372" t="s">
        <v>1468</v>
      </c>
      <c r="D4678" s="372"/>
      <c r="E4678" s="372"/>
      <c r="F4678" s="372"/>
      <c r="G4678" s="372"/>
      <c r="H4678" s="372"/>
      <c r="I4678" s="372"/>
      <c r="J4678" s="372"/>
      <c r="K4678" s="372"/>
      <c r="L4678" s="372"/>
      <c r="M4678" s="372"/>
      <c r="N4678" s="377"/>
      <c r="AF4678" s="39"/>
      <c r="AG4678" s="47"/>
      <c r="AH4678" s="47"/>
      <c r="AI4678" s="3" t="s">
        <v>1468</v>
      </c>
      <c r="AN4678" s="47"/>
      <c r="AO4678" s="47"/>
      <c r="AQ4678" s="47"/>
    </row>
    <row r="4679" spans="1:43" s="4" customFormat="1" ht="22.5" x14ac:dyDescent="0.25">
      <c r="A4679" s="103"/>
      <c r="B4679" s="49" t="s">
        <v>217</v>
      </c>
      <c r="C4679" s="368" t="s">
        <v>218</v>
      </c>
      <c r="D4679" s="368"/>
      <c r="E4679" s="368"/>
      <c r="F4679" s="368"/>
      <c r="G4679" s="368"/>
      <c r="H4679" s="368"/>
      <c r="I4679" s="368"/>
      <c r="J4679" s="368"/>
      <c r="K4679" s="368"/>
      <c r="L4679" s="368"/>
      <c r="M4679" s="368"/>
      <c r="N4679" s="376"/>
      <c r="AF4679" s="39"/>
      <c r="AG4679" s="47"/>
      <c r="AH4679" s="47"/>
      <c r="AJ4679" s="3" t="s">
        <v>218</v>
      </c>
      <c r="AN4679" s="47"/>
      <c r="AO4679" s="47"/>
      <c r="AQ4679" s="47"/>
    </row>
    <row r="4680" spans="1:43" s="4" customFormat="1" ht="15" x14ac:dyDescent="0.25">
      <c r="A4680" s="48"/>
      <c r="B4680" s="49" t="s">
        <v>58</v>
      </c>
      <c r="C4680" s="372" t="s">
        <v>62</v>
      </c>
      <c r="D4680" s="372"/>
      <c r="E4680" s="372"/>
      <c r="F4680" s="51"/>
      <c r="G4680" s="52"/>
      <c r="H4680" s="52"/>
      <c r="I4680" s="52"/>
      <c r="J4680" s="53">
        <v>15.18</v>
      </c>
      <c r="K4680" s="54">
        <v>1.1499999999999999</v>
      </c>
      <c r="L4680" s="53">
        <v>139.66</v>
      </c>
      <c r="M4680" s="54">
        <v>34.96</v>
      </c>
      <c r="N4680" s="55">
        <v>4882.51</v>
      </c>
      <c r="AF4680" s="39"/>
      <c r="AG4680" s="47"/>
      <c r="AH4680" s="47"/>
      <c r="AK4680" s="3" t="s">
        <v>62</v>
      </c>
      <c r="AN4680" s="47"/>
      <c r="AO4680" s="47"/>
      <c r="AQ4680" s="47"/>
    </row>
    <row r="4681" spans="1:43" s="4" customFormat="1" ht="15" x14ac:dyDescent="0.25">
      <c r="A4681" s="48"/>
      <c r="B4681" s="49" t="s">
        <v>73</v>
      </c>
      <c r="C4681" s="372" t="s">
        <v>175</v>
      </c>
      <c r="D4681" s="372"/>
      <c r="E4681" s="372"/>
      <c r="F4681" s="51"/>
      <c r="G4681" s="52"/>
      <c r="H4681" s="52"/>
      <c r="I4681" s="52"/>
      <c r="J4681" s="53">
        <v>90.92</v>
      </c>
      <c r="K4681" s="54">
        <v>1.1499999999999999</v>
      </c>
      <c r="L4681" s="53">
        <v>836.46</v>
      </c>
      <c r="M4681" s="52"/>
      <c r="N4681" s="58"/>
      <c r="AF4681" s="39"/>
      <c r="AG4681" s="47"/>
      <c r="AH4681" s="47"/>
      <c r="AK4681" s="3" t="s">
        <v>175</v>
      </c>
      <c r="AN4681" s="47"/>
      <c r="AO4681" s="47"/>
      <c r="AQ4681" s="47"/>
    </row>
    <row r="4682" spans="1:43" s="4" customFormat="1" ht="15" x14ac:dyDescent="0.25">
      <c r="A4682" s="48"/>
      <c r="B4682" s="49" t="s">
        <v>78</v>
      </c>
      <c r="C4682" s="372" t="s">
        <v>176</v>
      </c>
      <c r="D4682" s="372"/>
      <c r="E4682" s="372"/>
      <c r="F4682" s="51"/>
      <c r="G4682" s="52"/>
      <c r="H4682" s="52"/>
      <c r="I4682" s="52"/>
      <c r="J4682" s="53">
        <v>11.69</v>
      </c>
      <c r="K4682" s="54">
        <v>1.1499999999999999</v>
      </c>
      <c r="L4682" s="53">
        <v>107.55</v>
      </c>
      <c r="M4682" s="54">
        <v>34.96</v>
      </c>
      <c r="N4682" s="55">
        <v>3759.95</v>
      </c>
      <c r="AF4682" s="39"/>
      <c r="AG4682" s="47"/>
      <c r="AH4682" s="47"/>
      <c r="AK4682" s="3" t="s">
        <v>176</v>
      </c>
      <c r="AN4682" s="47"/>
      <c r="AO4682" s="47"/>
      <c r="AQ4682" s="47"/>
    </row>
    <row r="4683" spans="1:43" s="4" customFormat="1" ht="15" x14ac:dyDescent="0.25">
      <c r="A4683" s="48"/>
      <c r="B4683" s="49" t="s">
        <v>122</v>
      </c>
      <c r="C4683" s="372" t="s">
        <v>177</v>
      </c>
      <c r="D4683" s="372"/>
      <c r="E4683" s="372"/>
      <c r="F4683" s="51"/>
      <c r="G4683" s="52"/>
      <c r="H4683" s="52"/>
      <c r="I4683" s="52"/>
      <c r="J4683" s="53">
        <v>255.79</v>
      </c>
      <c r="K4683" s="52"/>
      <c r="L4683" s="107">
        <v>2046.32</v>
      </c>
      <c r="M4683" s="52"/>
      <c r="N4683" s="58"/>
      <c r="AF4683" s="39"/>
      <c r="AG4683" s="47"/>
      <c r="AH4683" s="47"/>
      <c r="AK4683" s="3" t="s">
        <v>177</v>
      </c>
      <c r="AN4683" s="47"/>
      <c r="AO4683" s="47"/>
      <c r="AQ4683" s="47"/>
    </row>
    <row r="4684" spans="1:43" s="4" customFormat="1" ht="15" x14ac:dyDescent="0.25">
      <c r="A4684" s="56"/>
      <c r="B4684" s="49"/>
      <c r="C4684" s="372" t="s">
        <v>63</v>
      </c>
      <c r="D4684" s="372"/>
      <c r="E4684" s="372"/>
      <c r="F4684" s="51" t="s">
        <v>64</v>
      </c>
      <c r="G4684" s="54">
        <v>1.53</v>
      </c>
      <c r="H4684" s="54">
        <v>1.1499999999999999</v>
      </c>
      <c r="I4684" s="109">
        <v>14.076000000000001</v>
      </c>
      <c r="J4684" s="57"/>
      <c r="K4684" s="52"/>
      <c r="L4684" s="57"/>
      <c r="M4684" s="52"/>
      <c r="N4684" s="58"/>
      <c r="AF4684" s="39"/>
      <c r="AG4684" s="47"/>
      <c r="AH4684" s="47"/>
      <c r="AL4684" s="3" t="s">
        <v>63</v>
      </c>
      <c r="AN4684" s="47"/>
      <c r="AO4684" s="47"/>
      <c r="AQ4684" s="47"/>
    </row>
    <row r="4685" spans="1:43" s="4" customFormat="1" ht="15" x14ac:dyDescent="0.25">
      <c r="A4685" s="56"/>
      <c r="B4685" s="49"/>
      <c r="C4685" s="372" t="s">
        <v>178</v>
      </c>
      <c r="D4685" s="372"/>
      <c r="E4685" s="372"/>
      <c r="F4685" s="51" t="s">
        <v>64</v>
      </c>
      <c r="G4685" s="54">
        <v>1.1100000000000001</v>
      </c>
      <c r="H4685" s="54">
        <v>1.1499999999999999</v>
      </c>
      <c r="I4685" s="109">
        <v>10.212</v>
      </c>
      <c r="J4685" s="57"/>
      <c r="K4685" s="52"/>
      <c r="L4685" s="57"/>
      <c r="M4685" s="52"/>
      <c r="N4685" s="58"/>
      <c r="AF4685" s="39"/>
      <c r="AG4685" s="47"/>
      <c r="AH4685" s="47"/>
      <c r="AL4685" s="3" t="s">
        <v>178</v>
      </c>
      <c r="AN4685" s="47"/>
      <c r="AO4685" s="47"/>
      <c r="AQ4685" s="47"/>
    </row>
    <row r="4686" spans="1:43" s="4" customFormat="1" ht="15" x14ac:dyDescent="0.25">
      <c r="A4686" s="48"/>
      <c r="B4686" s="49"/>
      <c r="C4686" s="375" t="s">
        <v>65</v>
      </c>
      <c r="D4686" s="375"/>
      <c r="E4686" s="375"/>
      <c r="F4686" s="59"/>
      <c r="G4686" s="60"/>
      <c r="H4686" s="60"/>
      <c r="I4686" s="60"/>
      <c r="J4686" s="61">
        <v>361.89</v>
      </c>
      <c r="K4686" s="60"/>
      <c r="L4686" s="108">
        <v>3022.44</v>
      </c>
      <c r="M4686" s="60"/>
      <c r="N4686" s="62"/>
      <c r="AF4686" s="39"/>
      <c r="AG4686" s="47"/>
      <c r="AH4686" s="47"/>
      <c r="AM4686" s="3" t="s">
        <v>65</v>
      </c>
      <c r="AN4686" s="47"/>
      <c r="AO4686" s="47"/>
      <c r="AQ4686" s="47"/>
    </row>
    <row r="4687" spans="1:43" s="4" customFormat="1" ht="15" x14ac:dyDescent="0.25">
      <c r="A4687" s="56"/>
      <c r="B4687" s="49"/>
      <c r="C4687" s="372" t="s">
        <v>66</v>
      </c>
      <c r="D4687" s="372"/>
      <c r="E4687" s="372"/>
      <c r="F4687" s="51"/>
      <c r="G4687" s="52"/>
      <c r="H4687" s="52"/>
      <c r="I4687" s="52"/>
      <c r="J4687" s="57"/>
      <c r="K4687" s="52"/>
      <c r="L4687" s="53">
        <v>247.21</v>
      </c>
      <c r="M4687" s="52"/>
      <c r="N4687" s="55">
        <v>8642.4599999999991</v>
      </c>
      <c r="AF4687" s="39"/>
      <c r="AG4687" s="47"/>
      <c r="AH4687" s="47"/>
      <c r="AL4687" s="3" t="s">
        <v>66</v>
      </c>
      <c r="AN4687" s="47"/>
      <c r="AO4687" s="47"/>
      <c r="AQ4687" s="47"/>
    </row>
    <row r="4688" spans="1:43" s="4" customFormat="1" ht="15" x14ac:dyDescent="0.25">
      <c r="A4688" s="56"/>
      <c r="B4688" s="49" t="s">
        <v>663</v>
      </c>
      <c r="C4688" s="372" t="s">
        <v>664</v>
      </c>
      <c r="D4688" s="372"/>
      <c r="E4688" s="372"/>
      <c r="F4688" s="51" t="s">
        <v>69</v>
      </c>
      <c r="G4688" s="63">
        <v>103</v>
      </c>
      <c r="H4688" s="52"/>
      <c r="I4688" s="63">
        <v>103</v>
      </c>
      <c r="J4688" s="57"/>
      <c r="K4688" s="52"/>
      <c r="L4688" s="53">
        <v>254.63</v>
      </c>
      <c r="M4688" s="52"/>
      <c r="N4688" s="55">
        <v>8901.73</v>
      </c>
      <c r="AF4688" s="39"/>
      <c r="AG4688" s="47"/>
      <c r="AH4688" s="47"/>
      <c r="AL4688" s="3" t="s">
        <v>664</v>
      </c>
      <c r="AN4688" s="47"/>
      <c r="AO4688" s="47"/>
      <c r="AQ4688" s="47"/>
    </row>
    <row r="4689" spans="1:43" s="4" customFormat="1" ht="15" x14ac:dyDescent="0.25">
      <c r="A4689" s="56"/>
      <c r="B4689" s="49" t="s">
        <v>665</v>
      </c>
      <c r="C4689" s="372" t="s">
        <v>666</v>
      </c>
      <c r="D4689" s="372"/>
      <c r="E4689" s="372"/>
      <c r="F4689" s="51" t="s">
        <v>69</v>
      </c>
      <c r="G4689" s="63">
        <v>60</v>
      </c>
      <c r="H4689" s="52"/>
      <c r="I4689" s="63">
        <v>60</v>
      </c>
      <c r="J4689" s="57"/>
      <c r="K4689" s="52"/>
      <c r="L4689" s="53">
        <v>148.33000000000001</v>
      </c>
      <c r="M4689" s="52"/>
      <c r="N4689" s="55">
        <v>5185.4799999999996</v>
      </c>
      <c r="AF4689" s="39"/>
      <c r="AG4689" s="47"/>
      <c r="AH4689" s="47"/>
      <c r="AL4689" s="3" t="s">
        <v>666</v>
      </c>
      <c r="AN4689" s="47"/>
      <c r="AO4689" s="47"/>
      <c r="AQ4689" s="47"/>
    </row>
    <row r="4690" spans="1:43" s="4" customFormat="1" ht="15" x14ac:dyDescent="0.25">
      <c r="A4690" s="65"/>
      <c r="B4690" s="66"/>
      <c r="C4690" s="374" t="s">
        <v>72</v>
      </c>
      <c r="D4690" s="374"/>
      <c r="E4690" s="374"/>
      <c r="F4690" s="42"/>
      <c r="G4690" s="43"/>
      <c r="H4690" s="43"/>
      <c r="I4690" s="43"/>
      <c r="J4690" s="45"/>
      <c r="K4690" s="43"/>
      <c r="L4690" s="105">
        <v>3425.4</v>
      </c>
      <c r="M4690" s="60"/>
      <c r="N4690" s="46"/>
      <c r="AF4690" s="39"/>
      <c r="AG4690" s="47"/>
      <c r="AH4690" s="47"/>
      <c r="AN4690" s="47" t="s">
        <v>72</v>
      </c>
      <c r="AO4690" s="47"/>
      <c r="AQ4690" s="47"/>
    </row>
    <row r="4691" spans="1:43" s="4" customFormat="1" ht="15" x14ac:dyDescent="0.25">
      <c r="A4691" s="381" t="s">
        <v>1469</v>
      </c>
      <c r="B4691" s="382"/>
      <c r="C4691" s="382"/>
      <c r="D4691" s="382"/>
      <c r="E4691" s="382"/>
      <c r="F4691" s="382"/>
      <c r="G4691" s="382"/>
      <c r="H4691" s="382"/>
      <c r="I4691" s="382"/>
      <c r="J4691" s="382"/>
      <c r="K4691" s="382"/>
      <c r="L4691" s="382"/>
      <c r="M4691" s="382"/>
      <c r="N4691" s="383"/>
      <c r="AF4691" s="39"/>
      <c r="AG4691" s="47" t="s">
        <v>1469</v>
      </c>
      <c r="AH4691" s="47"/>
      <c r="AN4691" s="47"/>
      <c r="AO4691" s="47"/>
      <c r="AQ4691" s="47"/>
    </row>
    <row r="4692" spans="1:43" s="4" customFormat="1" ht="15" x14ac:dyDescent="0.25">
      <c r="A4692" s="381" t="s">
        <v>929</v>
      </c>
      <c r="B4692" s="382"/>
      <c r="C4692" s="382"/>
      <c r="D4692" s="382"/>
      <c r="E4692" s="382"/>
      <c r="F4692" s="382"/>
      <c r="G4692" s="382"/>
      <c r="H4692" s="382"/>
      <c r="I4692" s="382"/>
      <c r="J4692" s="382"/>
      <c r="K4692" s="382"/>
      <c r="L4692" s="382"/>
      <c r="M4692" s="382"/>
      <c r="N4692" s="383"/>
      <c r="AF4692" s="39"/>
      <c r="AG4692" s="47" t="s">
        <v>929</v>
      </c>
      <c r="AH4692" s="47"/>
      <c r="AN4692" s="47"/>
      <c r="AO4692" s="47"/>
      <c r="AQ4692" s="47"/>
    </row>
    <row r="4693" spans="1:43" s="4" customFormat="1" ht="23.25" x14ac:dyDescent="0.25">
      <c r="A4693" s="40" t="s">
        <v>1470</v>
      </c>
      <c r="B4693" s="41" t="s">
        <v>931</v>
      </c>
      <c r="C4693" s="374" t="s">
        <v>932</v>
      </c>
      <c r="D4693" s="374"/>
      <c r="E4693" s="374"/>
      <c r="F4693" s="42" t="s">
        <v>61</v>
      </c>
      <c r="G4693" s="43">
        <v>2</v>
      </c>
      <c r="H4693" s="44">
        <v>1</v>
      </c>
      <c r="I4693" s="44">
        <v>2</v>
      </c>
      <c r="J4693" s="67">
        <v>34.909999999999997</v>
      </c>
      <c r="K4693" s="43"/>
      <c r="L4693" s="67">
        <v>69.819999999999993</v>
      </c>
      <c r="M4693" s="43"/>
      <c r="N4693" s="46"/>
      <c r="AF4693" s="39"/>
      <c r="AG4693" s="47"/>
      <c r="AH4693" s="47" t="s">
        <v>932</v>
      </c>
      <c r="AN4693" s="47"/>
      <c r="AO4693" s="47"/>
      <c r="AQ4693" s="47"/>
    </row>
    <row r="4694" spans="1:43" s="4" customFormat="1" ht="15" x14ac:dyDescent="0.25">
      <c r="A4694" s="69"/>
      <c r="B4694" s="50"/>
      <c r="C4694" s="372" t="s">
        <v>933</v>
      </c>
      <c r="D4694" s="372"/>
      <c r="E4694" s="372"/>
      <c r="F4694" s="372"/>
      <c r="G4694" s="372"/>
      <c r="H4694" s="372"/>
      <c r="I4694" s="372"/>
      <c r="J4694" s="372"/>
      <c r="K4694" s="372"/>
      <c r="L4694" s="372"/>
      <c r="M4694" s="372"/>
      <c r="N4694" s="377"/>
      <c r="AF4694" s="39"/>
      <c r="AG4694" s="47"/>
      <c r="AH4694" s="47"/>
      <c r="AI4694" s="3" t="s">
        <v>933</v>
      </c>
      <c r="AN4694" s="47"/>
      <c r="AO4694" s="47"/>
      <c r="AQ4694" s="47"/>
    </row>
    <row r="4695" spans="1:43" s="4" customFormat="1" ht="15" x14ac:dyDescent="0.25">
      <c r="A4695" s="65"/>
      <c r="B4695" s="66"/>
      <c r="C4695" s="374" t="s">
        <v>72</v>
      </c>
      <c r="D4695" s="374"/>
      <c r="E4695" s="374"/>
      <c r="F4695" s="42"/>
      <c r="G4695" s="43"/>
      <c r="H4695" s="43"/>
      <c r="I4695" s="43"/>
      <c r="J4695" s="45"/>
      <c r="K4695" s="43"/>
      <c r="L4695" s="67">
        <v>69.819999999999993</v>
      </c>
      <c r="M4695" s="60"/>
      <c r="N4695" s="46"/>
      <c r="AF4695" s="39"/>
      <c r="AG4695" s="47"/>
      <c r="AH4695" s="47"/>
      <c r="AN4695" s="47" t="s">
        <v>72</v>
      </c>
      <c r="AO4695" s="47"/>
      <c r="AQ4695" s="47"/>
    </row>
    <row r="4696" spans="1:43" s="4" customFormat="1" ht="23.25" x14ac:dyDescent="0.25">
      <c r="A4696" s="40" t="s">
        <v>1471</v>
      </c>
      <c r="B4696" s="41" t="s">
        <v>935</v>
      </c>
      <c r="C4696" s="374" t="s">
        <v>936</v>
      </c>
      <c r="D4696" s="374"/>
      <c r="E4696" s="374"/>
      <c r="F4696" s="42" t="s">
        <v>61</v>
      </c>
      <c r="G4696" s="43">
        <v>2</v>
      </c>
      <c r="H4696" s="44">
        <v>1</v>
      </c>
      <c r="I4696" s="44">
        <v>2</v>
      </c>
      <c r="J4696" s="67">
        <v>89.49</v>
      </c>
      <c r="K4696" s="43"/>
      <c r="L4696" s="67">
        <v>178.98</v>
      </c>
      <c r="M4696" s="43"/>
      <c r="N4696" s="46"/>
      <c r="AF4696" s="39"/>
      <c r="AG4696" s="47"/>
      <c r="AH4696" s="47" t="s">
        <v>936</v>
      </c>
      <c r="AN4696" s="47"/>
      <c r="AO4696" s="47"/>
      <c r="AQ4696" s="47"/>
    </row>
    <row r="4697" spans="1:43" s="4" customFormat="1" ht="15" x14ac:dyDescent="0.25">
      <c r="A4697" s="69"/>
      <c r="B4697" s="50"/>
      <c r="C4697" s="372" t="s">
        <v>933</v>
      </c>
      <c r="D4697" s="372"/>
      <c r="E4697" s="372"/>
      <c r="F4697" s="372"/>
      <c r="G4697" s="372"/>
      <c r="H4697" s="372"/>
      <c r="I4697" s="372"/>
      <c r="J4697" s="372"/>
      <c r="K4697" s="372"/>
      <c r="L4697" s="372"/>
      <c r="M4697" s="372"/>
      <c r="N4697" s="377"/>
      <c r="AF4697" s="39"/>
      <c r="AG4697" s="47"/>
      <c r="AH4697" s="47"/>
      <c r="AI4697" s="3" t="s">
        <v>933</v>
      </c>
      <c r="AN4697" s="47"/>
      <c r="AO4697" s="47"/>
      <c r="AQ4697" s="47"/>
    </row>
    <row r="4698" spans="1:43" s="4" customFormat="1" ht="15" x14ac:dyDescent="0.25">
      <c r="A4698" s="65"/>
      <c r="B4698" s="66"/>
      <c r="C4698" s="374" t="s">
        <v>72</v>
      </c>
      <c r="D4698" s="374"/>
      <c r="E4698" s="374"/>
      <c r="F4698" s="42"/>
      <c r="G4698" s="43"/>
      <c r="H4698" s="43"/>
      <c r="I4698" s="43"/>
      <c r="J4698" s="45"/>
      <c r="K4698" s="43"/>
      <c r="L4698" s="67">
        <v>178.98</v>
      </c>
      <c r="M4698" s="60"/>
      <c r="N4698" s="46"/>
      <c r="AF4698" s="39"/>
      <c r="AG4698" s="47"/>
      <c r="AH4698" s="47"/>
      <c r="AN4698" s="47" t="s">
        <v>72</v>
      </c>
      <c r="AO4698" s="47"/>
      <c r="AQ4698" s="47"/>
    </row>
    <row r="4699" spans="1:43" s="4" customFormat="1" ht="34.5" x14ac:dyDescent="0.25">
      <c r="A4699" s="40" t="s">
        <v>1472</v>
      </c>
      <c r="B4699" s="41" t="s">
        <v>938</v>
      </c>
      <c r="C4699" s="374" t="s">
        <v>939</v>
      </c>
      <c r="D4699" s="374"/>
      <c r="E4699" s="374"/>
      <c r="F4699" s="42" t="s">
        <v>674</v>
      </c>
      <c r="G4699" s="43">
        <v>0.08</v>
      </c>
      <c r="H4699" s="44">
        <v>1</v>
      </c>
      <c r="I4699" s="68">
        <v>0.08</v>
      </c>
      <c r="J4699" s="67">
        <v>194</v>
      </c>
      <c r="K4699" s="43"/>
      <c r="L4699" s="67">
        <v>15.52</v>
      </c>
      <c r="M4699" s="43"/>
      <c r="N4699" s="46"/>
      <c r="AF4699" s="39"/>
      <c r="AG4699" s="47"/>
      <c r="AH4699" s="47" t="s">
        <v>939</v>
      </c>
      <c r="AN4699" s="47"/>
      <c r="AO4699" s="47"/>
      <c r="AQ4699" s="47"/>
    </row>
    <row r="4700" spans="1:43" s="4" customFormat="1" ht="15" x14ac:dyDescent="0.25">
      <c r="A4700" s="69"/>
      <c r="B4700" s="50"/>
      <c r="C4700" s="372" t="s">
        <v>940</v>
      </c>
      <c r="D4700" s="372"/>
      <c r="E4700" s="372"/>
      <c r="F4700" s="372"/>
      <c r="G4700" s="372"/>
      <c r="H4700" s="372"/>
      <c r="I4700" s="372"/>
      <c r="J4700" s="372"/>
      <c r="K4700" s="372"/>
      <c r="L4700" s="372"/>
      <c r="M4700" s="372"/>
      <c r="N4700" s="377"/>
      <c r="AF4700" s="39"/>
      <c r="AG4700" s="47"/>
      <c r="AH4700" s="47"/>
      <c r="AI4700" s="3" t="s">
        <v>940</v>
      </c>
      <c r="AN4700" s="47"/>
      <c r="AO4700" s="47"/>
      <c r="AQ4700" s="47"/>
    </row>
    <row r="4701" spans="1:43" s="4" customFormat="1" ht="15" x14ac:dyDescent="0.25">
      <c r="A4701" s="65"/>
      <c r="B4701" s="66"/>
      <c r="C4701" s="374" t="s">
        <v>72</v>
      </c>
      <c r="D4701" s="374"/>
      <c r="E4701" s="374"/>
      <c r="F4701" s="42"/>
      <c r="G4701" s="43"/>
      <c r="H4701" s="43"/>
      <c r="I4701" s="43"/>
      <c r="J4701" s="45"/>
      <c r="K4701" s="43"/>
      <c r="L4701" s="67">
        <v>15.52</v>
      </c>
      <c r="M4701" s="60"/>
      <c r="N4701" s="46"/>
      <c r="AF4701" s="39"/>
      <c r="AG4701" s="47"/>
      <c r="AH4701" s="47"/>
      <c r="AN4701" s="47" t="s">
        <v>72</v>
      </c>
      <c r="AO4701" s="47"/>
      <c r="AQ4701" s="47"/>
    </row>
    <row r="4702" spans="1:43" s="4" customFormat="1" ht="15" x14ac:dyDescent="0.25">
      <c r="A4702" s="40" t="s">
        <v>1473</v>
      </c>
      <c r="B4702" s="41" t="s">
        <v>942</v>
      </c>
      <c r="C4702" s="374" t="s">
        <v>943</v>
      </c>
      <c r="D4702" s="374"/>
      <c r="E4702" s="374"/>
      <c r="F4702" s="42" t="s">
        <v>674</v>
      </c>
      <c r="G4702" s="43">
        <v>0.08</v>
      </c>
      <c r="H4702" s="44">
        <v>1</v>
      </c>
      <c r="I4702" s="68">
        <v>0.08</v>
      </c>
      <c r="J4702" s="67">
        <v>793</v>
      </c>
      <c r="K4702" s="43"/>
      <c r="L4702" s="67">
        <v>63.44</v>
      </c>
      <c r="M4702" s="43"/>
      <c r="N4702" s="46"/>
      <c r="AF4702" s="39"/>
      <c r="AG4702" s="47"/>
      <c r="AH4702" s="47" t="s">
        <v>943</v>
      </c>
      <c r="AN4702" s="47"/>
      <c r="AO4702" s="47"/>
      <c r="AQ4702" s="47"/>
    </row>
    <row r="4703" spans="1:43" s="4" customFormat="1" ht="15" x14ac:dyDescent="0.25">
      <c r="A4703" s="69"/>
      <c r="B4703" s="50"/>
      <c r="C4703" s="372" t="s">
        <v>940</v>
      </c>
      <c r="D4703" s="372"/>
      <c r="E4703" s="372"/>
      <c r="F4703" s="372"/>
      <c r="G4703" s="372"/>
      <c r="H4703" s="372"/>
      <c r="I4703" s="372"/>
      <c r="J4703" s="372"/>
      <c r="K4703" s="372"/>
      <c r="L4703" s="372"/>
      <c r="M4703" s="372"/>
      <c r="N4703" s="377"/>
      <c r="AF4703" s="39"/>
      <c r="AG4703" s="47"/>
      <c r="AH4703" s="47"/>
      <c r="AI4703" s="3" t="s">
        <v>940</v>
      </c>
      <c r="AN4703" s="47"/>
      <c r="AO4703" s="47"/>
      <c r="AQ4703" s="47"/>
    </row>
    <row r="4704" spans="1:43" s="4" customFormat="1" ht="15" x14ac:dyDescent="0.25">
      <c r="A4704" s="65"/>
      <c r="B4704" s="66"/>
      <c r="C4704" s="374" t="s">
        <v>72</v>
      </c>
      <c r="D4704" s="374"/>
      <c r="E4704" s="374"/>
      <c r="F4704" s="42"/>
      <c r="G4704" s="43"/>
      <c r="H4704" s="43"/>
      <c r="I4704" s="43"/>
      <c r="J4704" s="45"/>
      <c r="K4704" s="43"/>
      <c r="L4704" s="67">
        <v>63.44</v>
      </c>
      <c r="M4704" s="60"/>
      <c r="N4704" s="46"/>
      <c r="AF4704" s="39"/>
      <c r="AG4704" s="47"/>
      <c r="AH4704" s="47"/>
      <c r="AN4704" s="47" t="s">
        <v>72</v>
      </c>
      <c r="AO4704" s="47"/>
      <c r="AQ4704" s="47"/>
    </row>
    <row r="4705" spans="1:43" s="4" customFormat="1" ht="15" x14ac:dyDescent="0.25">
      <c r="A4705" s="381" t="s">
        <v>944</v>
      </c>
      <c r="B4705" s="382"/>
      <c r="C4705" s="382"/>
      <c r="D4705" s="382"/>
      <c r="E4705" s="382"/>
      <c r="F4705" s="382"/>
      <c r="G4705" s="382"/>
      <c r="H4705" s="382"/>
      <c r="I4705" s="382"/>
      <c r="J4705" s="382"/>
      <c r="K4705" s="382"/>
      <c r="L4705" s="382"/>
      <c r="M4705" s="382"/>
      <c r="N4705" s="383"/>
      <c r="AF4705" s="39"/>
      <c r="AG4705" s="47" t="s">
        <v>944</v>
      </c>
      <c r="AH4705" s="47"/>
      <c r="AN4705" s="47"/>
      <c r="AO4705" s="47"/>
      <c r="AQ4705" s="47"/>
    </row>
    <row r="4706" spans="1:43" s="4" customFormat="1" ht="34.5" x14ac:dyDescent="0.25">
      <c r="A4706" s="40" t="s">
        <v>1474</v>
      </c>
      <c r="B4706" s="41" t="s">
        <v>938</v>
      </c>
      <c r="C4706" s="374" t="s">
        <v>939</v>
      </c>
      <c r="D4706" s="374"/>
      <c r="E4706" s="374"/>
      <c r="F4706" s="42" t="s">
        <v>674</v>
      </c>
      <c r="G4706" s="43">
        <v>0.66</v>
      </c>
      <c r="H4706" s="44">
        <v>1</v>
      </c>
      <c r="I4706" s="68">
        <v>0.66</v>
      </c>
      <c r="J4706" s="67">
        <v>194</v>
      </c>
      <c r="K4706" s="43"/>
      <c r="L4706" s="67">
        <v>128.04</v>
      </c>
      <c r="M4706" s="43"/>
      <c r="N4706" s="46"/>
      <c r="AF4706" s="39"/>
      <c r="AG4706" s="47"/>
      <c r="AH4706" s="47" t="s">
        <v>939</v>
      </c>
      <c r="AN4706" s="47"/>
      <c r="AO4706" s="47"/>
      <c r="AQ4706" s="47"/>
    </row>
    <row r="4707" spans="1:43" s="4" customFormat="1" ht="15" x14ac:dyDescent="0.25">
      <c r="A4707" s="69"/>
      <c r="B4707" s="50"/>
      <c r="C4707" s="372" t="s">
        <v>1475</v>
      </c>
      <c r="D4707" s="372"/>
      <c r="E4707" s="372"/>
      <c r="F4707" s="372"/>
      <c r="G4707" s="372"/>
      <c r="H4707" s="372"/>
      <c r="I4707" s="372"/>
      <c r="J4707" s="372"/>
      <c r="K4707" s="372"/>
      <c r="L4707" s="372"/>
      <c r="M4707" s="372"/>
      <c r="N4707" s="377"/>
      <c r="AF4707" s="39"/>
      <c r="AG4707" s="47"/>
      <c r="AH4707" s="47"/>
      <c r="AI4707" s="3" t="s">
        <v>1475</v>
      </c>
      <c r="AN4707" s="47"/>
      <c r="AO4707" s="47"/>
      <c r="AQ4707" s="47"/>
    </row>
    <row r="4708" spans="1:43" s="4" customFormat="1" ht="15" x14ac:dyDescent="0.25">
      <c r="A4708" s="65"/>
      <c r="B4708" s="66"/>
      <c r="C4708" s="374" t="s">
        <v>72</v>
      </c>
      <c r="D4708" s="374"/>
      <c r="E4708" s="374"/>
      <c r="F4708" s="42"/>
      <c r="G4708" s="43"/>
      <c r="H4708" s="43"/>
      <c r="I4708" s="43"/>
      <c r="J4708" s="45"/>
      <c r="K4708" s="43"/>
      <c r="L4708" s="67">
        <v>128.04</v>
      </c>
      <c r="M4708" s="60"/>
      <c r="N4708" s="46"/>
      <c r="AF4708" s="39"/>
      <c r="AG4708" s="47"/>
      <c r="AH4708" s="47"/>
      <c r="AN4708" s="47" t="s">
        <v>72</v>
      </c>
      <c r="AO4708" s="47"/>
      <c r="AQ4708" s="47"/>
    </row>
    <row r="4709" spans="1:43" s="4" customFormat="1" ht="15" x14ac:dyDescent="0.25">
      <c r="A4709" s="381" t="s">
        <v>947</v>
      </c>
      <c r="B4709" s="382"/>
      <c r="C4709" s="382"/>
      <c r="D4709" s="382"/>
      <c r="E4709" s="382"/>
      <c r="F4709" s="382"/>
      <c r="G4709" s="382"/>
      <c r="H4709" s="382"/>
      <c r="I4709" s="382"/>
      <c r="J4709" s="382"/>
      <c r="K4709" s="382"/>
      <c r="L4709" s="382"/>
      <c r="M4709" s="382"/>
      <c r="N4709" s="383"/>
      <c r="AF4709" s="39"/>
      <c r="AG4709" s="47" t="s">
        <v>947</v>
      </c>
      <c r="AH4709" s="47"/>
      <c r="AN4709" s="47"/>
      <c r="AO4709" s="47"/>
      <c r="AQ4709" s="47"/>
    </row>
    <row r="4710" spans="1:43" s="4" customFormat="1" ht="23.25" x14ac:dyDescent="0.25">
      <c r="A4710" s="40" t="s">
        <v>1476</v>
      </c>
      <c r="B4710" s="41" t="s">
        <v>931</v>
      </c>
      <c r="C4710" s="374" t="s">
        <v>932</v>
      </c>
      <c r="D4710" s="374"/>
      <c r="E4710" s="374"/>
      <c r="F4710" s="42" t="s">
        <v>61</v>
      </c>
      <c r="G4710" s="43">
        <v>2</v>
      </c>
      <c r="H4710" s="44">
        <v>1</v>
      </c>
      <c r="I4710" s="44">
        <v>2</v>
      </c>
      <c r="J4710" s="67">
        <v>34.909999999999997</v>
      </c>
      <c r="K4710" s="43"/>
      <c r="L4710" s="67">
        <v>69.819999999999993</v>
      </c>
      <c r="M4710" s="43"/>
      <c r="N4710" s="46"/>
      <c r="AF4710" s="39"/>
      <c r="AG4710" s="47"/>
      <c r="AH4710" s="47" t="s">
        <v>932</v>
      </c>
      <c r="AN4710" s="47"/>
      <c r="AO4710" s="47"/>
      <c r="AQ4710" s="47"/>
    </row>
    <row r="4711" spans="1:43" s="4" customFormat="1" ht="15" x14ac:dyDescent="0.25">
      <c r="A4711" s="69"/>
      <c r="B4711" s="50"/>
      <c r="C4711" s="372" t="s">
        <v>933</v>
      </c>
      <c r="D4711" s="372"/>
      <c r="E4711" s="372"/>
      <c r="F4711" s="372"/>
      <c r="G4711" s="372"/>
      <c r="H4711" s="372"/>
      <c r="I4711" s="372"/>
      <c r="J4711" s="372"/>
      <c r="K4711" s="372"/>
      <c r="L4711" s="372"/>
      <c r="M4711" s="372"/>
      <c r="N4711" s="377"/>
      <c r="AF4711" s="39"/>
      <c r="AG4711" s="47"/>
      <c r="AH4711" s="47"/>
      <c r="AI4711" s="3" t="s">
        <v>933</v>
      </c>
      <c r="AN4711" s="47"/>
      <c r="AO4711" s="47"/>
      <c r="AQ4711" s="47"/>
    </row>
    <row r="4712" spans="1:43" s="4" customFormat="1" ht="15" x14ac:dyDescent="0.25">
      <c r="A4712" s="65"/>
      <c r="B4712" s="66"/>
      <c r="C4712" s="374" t="s">
        <v>72</v>
      </c>
      <c r="D4712" s="374"/>
      <c r="E4712" s="374"/>
      <c r="F4712" s="42"/>
      <c r="G4712" s="43"/>
      <c r="H4712" s="43"/>
      <c r="I4712" s="43"/>
      <c r="J4712" s="45"/>
      <c r="K4712" s="43"/>
      <c r="L4712" s="67">
        <v>69.819999999999993</v>
      </c>
      <c r="M4712" s="60"/>
      <c r="N4712" s="46"/>
      <c r="AF4712" s="39"/>
      <c r="AG4712" s="47"/>
      <c r="AH4712" s="47"/>
      <c r="AN4712" s="47" t="s">
        <v>72</v>
      </c>
      <c r="AO4712" s="47"/>
      <c r="AQ4712" s="47"/>
    </row>
    <row r="4713" spans="1:43" s="4" customFormat="1" ht="23.25" x14ac:dyDescent="0.25">
      <c r="A4713" s="40" t="s">
        <v>1477</v>
      </c>
      <c r="B4713" s="41" t="s">
        <v>935</v>
      </c>
      <c r="C4713" s="374" t="s">
        <v>936</v>
      </c>
      <c r="D4713" s="374"/>
      <c r="E4713" s="374"/>
      <c r="F4713" s="42" t="s">
        <v>61</v>
      </c>
      <c r="G4713" s="43">
        <v>2</v>
      </c>
      <c r="H4713" s="44">
        <v>1</v>
      </c>
      <c r="I4713" s="44">
        <v>2</v>
      </c>
      <c r="J4713" s="67">
        <v>89.49</v>
      </c>
      <c r="K4713" s="43"/>
      <c r="L4713" s="67">
        <v>178.98</v>
      </c>
      <c r="M4713" s="43"/>
      <c r="N4713" s="46"/>
      <c r="AF4713" s="39"/>
      <c r="AG4713" s="47"/>
      <c r="AH4713" s="47" t="s">
        <v>936</v>
      </c>
      <c r="AN4713" s="47"/>
      <c r="AO4713" s="47"/>
      <c r="AQ4713" s="47"/>
    </row>
    <row r="4714" spans="1:43" s="4" customFormat="1" ht="15" x14ac:dyDescent="0.25">
      <c r="A4714" s="69"/>
      <c r="B4714" s="50"/>
      <c r="C4714" s="372" t="s">
        <v>933</v>
      </c>
      <c r="D4714" s="372"/>
      <c r="E4714" s="372"/>
      <c r="F4714" s="372"/>
      <c r="G4714" s="372"/>
      <c r="H4714" s="372"/>
      <c r="I4714" s="372"/>
      <c r="J4714" s="372"/>
      <c r="K4714" s="372"/>
      <c r="L4714" s="372"/>
      <c r="M4714" s="372"/>
      <c r="N4714" s="377"/>
      <c r="AF4714" s="39"/>
      <c r="AG4714" s="47"/>
      <c r="AH4714" s="47"/>
      <c r="AI4714" s="3" t="s">
        <v>933</v>
      </c>
      <c r="AN4714" s="47"/>
      <c r="AO4714" s="47"/>
      <c r="AQ4714" s="47"/>
    </row>
    <row r="4715" spans="1:43" s="4" customFormat="1" ht="15" x14ac:dyDescent="0.25">
      <c r="A4715" s="65"/>
      <c r="B4715" s="66"/>
      <c r="C4715" s="374" t="s">
        <v>72</v>
      </c>
      <c r="D4715" s="374"/>
      <c r="E4715" s="374"/>
      <c r="F4715" s="42"/>
      <c r="G4715" s="43"/>
      <c r="H4715" s="43"/>
      <c r="I4715" s="43"/>
      <c r="J4715" s="45"/>
      <c r="K4715" s="43"/>
      <c r="L4715" s="67">
        <v>178.98</v>
      </c>
      <c r="M4715" s="60"/>
      <c r="N4715" s="46"/>
      <c r="AF4715" s="39"/>
      <c r="AG4715" s="47"/>
      <c r="AH4715" s="47"/>
      <c r="AN4715" s="47" t="s">
        <v>72</v>
      </c>
      <c r="AO4715" s="47"/>
      <c r="AQ4715" s="47"/>
    </row>
    <row r="4716" spans="1:43" s="4" customFormat="1" ht="34.5" x14ac:dyDescent="0.25">
      <c r="A4716" s="40" t="s">
        <v>1478</v>
      </c>
      <c r="B4716" s="41" t="s">
        <v>938</v>
      </c>
      <c r="C4716" s="374" t="s">
        <v>939</v>
      </c>
      <c r="D4716" s="374"/>
      <c r="E4716" s="374"/>
      <c r="F4716" s="42" t="s">
        <v>674</v>
      </c>
      <c r="G4716" s="43">
        <v>0.06</v>
      </c>
      <c r="H4716" s="44">
        <v>1</v>
      </c>
      <c r="I4716" s="68">
        <v>0.06</v>
      </c>
      <c r="J4716" s="67">
        <v>194</v>
      </c>
      <c r="K4716" s="43"/>
      <c r="L4716" s="67">
        <v>11.64</v>
      </c>
      <c r="M4716" s="43"/>
      <c r="N4716" s="46"/>
      <c r="AF4716" s="39"/>
      <c r="AG4716" s="47"/>
      <c r="AH4716" s="47" t="s">
        <v>939</v>
      </c>
      <c r="AN4716" s="47"/>
      <c r="AO4716" s="47"/>
      <c r="AQ4716" s="47"/>
    </row>
    <row r="4717" spans="1:43" s="4" customFormat="1" ht="15" x14ac:dyDescent="0.25">
      <c r="A4717" s="69"/>
      <c r="B4717" s="50"/>
      <c r="C4717" s="372" t="s">
        <v>951</v>
      </c>
      <c r="D4717" s="372"/>
      <c r="E4717" s="372"/>
      <c r="F4717" s="372"/>
      <c r="G4717" s="372"/>
      <c r="H4717" s="372"/>
      <c r="I4717" s="372"/>
      <c r="J4717" s="372"/>
      <c r="K4717" s="372"/>
      <c r="L4717" s="372"/>
      <c r="M4717" s="372"/>
      <c r="N4717" s="377"/>
      <c r="AF4717" s="39"/>
      <c r="AG4717" s="47"/>
      <c r="AH4717" s="47"/>
      <c r="AI4717" s="3" t="s">
        <v>951</v>
      </c>
      <c r="AN4717" s="47"/>
      <c r="AO4717" s="47"/>
      <c r="AQ4717" s="47"/>
    </row>
    <row r="4718" spans="1:43" s="4" customFormat="1" ht="15" x14ac:dyDescent="0.25">
      <c r="A4718" s="65"/>
      <c r="B4718" s="66"/>
      <c r="C4718" s="374" t="s">
        <v>72</v>
      </c>
      <c r="D4718" s="374"/>
      <c r="E4718" s="374"/>
      <c r="F4718" s="42"/>
      <c r="G4718" s="43"/>
      <c r="H4718" s="43"/>
      <c r="I4718" s="43"/>
      <c r="J4718" s="45"/>
      <c r="K4718" s="43"/>
      <c r="L4718" s="67">
        <v>11.64</v>
      </c>
      <c r="M4718" s="60"/>
      <c r="N4718" s="46"/>
      <c r="AF4718" s="39"/>
      <c r="AG4718" s="47"/>
      <c r="AH4718" s="47"/>
      <c r="AN4718" s="47" t="s">
        <v>72</v>
      </c>
      <c r="AO4718" s="47"/>
      <c r="AQ4718" s="47"/>
    </row>
    <row r="4719" spans="1:43" s="4" customFormat="1" ht="23.25" x14ac:dyDescent="0.25">
      <c r="A4719" s="40" t="s">
        <v>1479</v>
      </c>
      <c r="B4719" s="41" t="s">
        <v>953</v>
      </c>
      <c r="C4719" s="374" t="s">
        <v>954</v>
      </c>
      <c r="D4719" s="374"/>
      <c r="E4719" s="374"/>
      <c r="F4719" s="42" t="s">
        <v>61</v>
      </c>
      <c r="G4719" s="43">
        <v>8</v>
      </c>
      <c r="H4719" s="44">
        <v>1</v>
      </c>
      <c r="I4719" s="44">
        <v>8</v>
      </c>
      <c r="J4719" s="67">
        <v>197.2</v>
      </c>
      <c r="K4719" s="43"/>
      <c r="L4719" s="105">
        <v>1577.6</v>
      </c>
      <c r="M4719" s="43"/>
      <c r="N4719" s="46"/>
      <c r="AF4719" s="39"/>
      <c r="AG4719" s="47"/>
      <c r="AH4719" s="47" t="s">
        <v>954</v>
      </c>
      <c r="AN4719" s="47"/>
      <c r="AO4719" s="47"/>
      <c r="AQ4719" s="47"/>
    </row>
    <row r="4720" spans="1:43" s="4" customFormat="1" ht="15" x14ac:dyDescent="0.25">
      <c r="A4720" s="69"/>
      <c r="B4720" s="50"/>
      <c r="C4720" s="372" t="s">
        <v>955</v>
      </c>
      <c r="D4720" s="372"/>
      <c r="E4720" s="372"/>
      <c r="F4720" s="372"/>
      <c r="G4720" s="372"/>
      <c r="H4720" s="372"/>
      <c r="I4720" s="372"/>
      <c r="J4720" s="372"/>
      <c r="K4720" s="372"/>
      <c r="L4720" s="372"/>
      <c r="M4720" s="372"/>
      <c r="N4720" s="377"/>
      <c r="AF4720" s="39"/>
      <c r="AG4720" s="47"/>
      <c r="AH4720" s="47"/>
      <c r="AI4720" s="3" t="s">
        <v>955</v>
      </c>
      <c r="AN4720" s="47"/>
      <c r="AO4720" s="47"/>
      <c r="AQ4720" s="47"/>
    </row>
    <row r="4721" spans="1:43" s="4" customFormat="1" ht="15" x14ac:dyDescent="0.25">
      <c r="A4721" s="65"/>
      <c r="B4721" s="66"/>
      <c r="C4721" s="374" t="s">
        <v>72</v>
      </c>
      <c r="D4721" s="374"/>
      <c r="E4721" s="374"/>
      <c r="F4721" s="42"/>
      <c r="G4721" s="43"/>
      <c r="H4721" s="43"/>
      <c r="I4721" s="43"/>
      <c r="J4721" s="45"/>
      <c r="K4721" s="43"/>
      <c r="L4721" s="105">
        <v>1577.6</v>
      </c>
      <c r="M4721" s="60"/>
      <c r="N4721" s="46"/>
      <c r="AF4721" s="39"/>
      <c r="AG4721" s="47"/>
      <c r="AH4721" s="47"/>
      <c r="AN4721" s="47" t="s">
        <v>72</v>
      </c>
      <c r="AO4721" s="47"/>
      <c r="AQ4721" s="47"/>
    </row>
    <row r="4722" spans="1:43" s="4" customFormat="1" ht="23.25" x14ac:dyDescent="0.25">
      <c r="A4722" s="40" t="s">
        <v>1480</v>
      </c>
      <c r="B4722" s="41" t="s">
        <v>957</v>
      </c>
      <c r="C4722" s="374" t="s">
        <v>958</v>
      </c>
      <c r="D4722" s="374"/>
      <c r="E4722" s="374"/>
      <c r="F4722" s="42" t="s">
        <v>674</v>
      </c>
      <c r="G4722" s="43">
        <v>0.02</v>
      </c>
      <c r="H4722" s="44">
        <v>1</v>
      </c>
      <c r="I4722" s="68">
        <v>0.02</v>
      </c>
      <c r="J4722" s="105">
        <v>1565</v>
      </c>
      <c r="K4722" s="43"/>
      <c r="L4722" s="67">
        <v>31.3</v>
      </c>
      <c r="M4722" s="43"/>
      <c r="N4722" s="46"/>
      <c r="AF4722" s="39"/>
      <c r="AG4722" s="47"/>
      <c r="AH4722" s="47" t="s">
        <v>958</v>
      </c>
      <c r="AN4722" s="47"/>
      <c r="AO4722" s="47"/>
      <c r="AQ4722" s="47"/>
    </row>
    <row r="4723" spans="1:43" s="4" customFormat="1" ht="15" x14ac:dyDescent="0.25">
      <c r="A4723" s="69"/>
      <c r="B4723" s="50"/>
      <c r="C4723" s="372" t="s">
        <v>959</v>
      </c>
      <c r="D4723" s="372"/>
      <c r="E4723" s="372"/>
      <c r="F4723" s="372"/>
      <c r="G4723" s="372"/>
      <c r="H4723" s="372"/>
      <c r="I4723" s="372"/>
      <c r="J4723" s="372"/>
      <c r="K4723" s="372"/>
      <c r="L4723" s="372"/>
      <c r="M4723" s="372"/>
      <c r="N4723" s="377"/>
      <c r="AF4723" s="39"/>
      <c r="AG4723" s="47"/>
      <c r="AH4723" s="47"/>
      <c r="AI4723" s="3" t="s">
        <v>959</v>
      </c>
      <c r="AN4723" s="47"/>
      <c r="AO4723" s="47"/>
      <c r="AQ4723" s="47"/>
    </row>
    <row r="4724" spans="1:43" s="4" customFormat="1" ht="15" x14ac:dyDescent="0.25">
      <c r="A4724" s="65"/>
      <c r="B4724" s="66"/>
      <c r="C4724" s="374" t="s">
        <v>72</v>
      </c>
      <c r="D4724" s="374"/>
      <c r="E4724" s="374"/>
      <c r="F4724" s="42"/>
      <c r="G4724" s="43"/>
      <c r="H4724" s="43"/>
      <c r="I4724" s="43"/>
      <c r="J4724" s="45"/>
      <c r="K4724" s="43"/>
      <c r="L4724" s="67">
        <v>31.3</v>
      </c>
      <c r="M4724" s="60"/>
      <c r="N4724" s="46"/>
      <c r="AF4724" s="39"/>
      <c r="AG4724" s="47"/>
      <c r="AH4724" s="47"/>
      <c r="AN4724" s="47" t="s">
        <v>72</v>
      </c>
      <c r="AO4724" s="47"/>
      <c r="AQ4724" s="47"/>
    </row>
    <row r="4725" spans="1:43" s="4" customFormat="1" ht="15" x14ac:dyDescent="0.25">
      <c r="A4725" s="381" t="s">
        <v>1481</v>
      </c>
      <c r="B4725" s="382"/>
      <c r="C4725" s="382"/>
      <c r="D4725" s="382"/>
      <c r="E4725" s="382"/>
      <c r="F4725" s="382"/>
      <c r="G4725" s="382"/>
      <c r="H4725" s="382"/>
      <c r="I4725" s="382"/>
      <c r="J4725" s="382"/>
      <c r="K4725" s="382"/>
      <c r="L4725" s="382"/>
      <c r="M4725" s="382"/>
      <c r="N4725" s="383"/>
      <c r="AF4725" s="39"/>
      <c r="AG4725" s="47" t="s">
        <v>1481</v>
      </c>
      <c r="AH4725" s="47"/>
      <c r="AN4725" s="47"/>
      <c r="AO4725" s="47"/>
      <c r="AQ4725" s="47"/>
    </row>
    <row r="4726" spans="1:43" s="4" customFormat="1" ht="23.25" x14ac:dyDescent="0.25">
      <c r="A4726" s="40" t="s">
        <v>1482</v>
      </c>
      <c r="B4726" s="41" t="s">
        <v>931</v>
      </c>
      <c r="C4726" s="374" t="s">
        <v>932</v>
      </c>
      <c r="D4726" s="374"/>
      <c r="E4726" s="374"/>
      <c r="F4726" s="42" t="s">
        <v>61</v>
      </c>
      <c r="G4726" s="43">
        <v>4</v>
      </c>
      <c r="H4726" s="44">
        <v>1</v>
      </c>
      <c r="I4726" s="44">
        <v>4</v>
      </c>
      <c r="J4726" s="67">
        <v>34.909999999999997</v>
      </c>
      <c r="K4726" s="43"/>
      <c r="L4726" s="67">
        <v>139.63999999999999</v>
      </c>
      <c r="M4726" s="43"/>
      <c r="N4726" s="46"/>
      <c r="AF4726" s="39"/>
      <c r="AG4726" s="47"/>
      <c r="AH4726" s="47" t="s">
        <v>932</v>
      </c>
      <c r="AN4726" s="47"/>
      <c r="AO4726" s="47"/>
      <c r="AQ4726" s="47"/>
    </row>
    <row r="4727" spans="1:43" s="4" customFormat="1" ht="15" x14ac:dyDescent="0.25">
      <c r="A4727" s="69"/>
      <c r="B4727" s="50"/>
      <c r="C4727" s="372" t="s">
        <v>962</v>
      </c>
      <c r="D4727" s="372"/>
      <c r="E4727" s="372"/>
      <c r="F4727" s="372"/>
      <c r="G4727" s="372"/>
      <c r="H4727" s="372"/>
      <c r="I4727" s="372"/>
      <c r="J4727" s="372"/>
      <c r="K4727" s="372"/>
      <c r="L4727" s="372"/>
      <c r="M4727" s="372"/>
      <c r="N4727" s="377"/>
      <c r="AF4727" s="39"/>
      <c r="AG4727" s="47"/>
      <c r="AH4727" s="47"/>
      <c r="AI4727" s="3" t="s">
        <v>962</v>
      </c>
      <c r="AN4727" s="47"/>
      <c r="AO4727" s="47"/>
      <c r="AQ4727" s="47"/>
    </row>
    <row r="4728" spans="1:43" s="4" customFormat="1" ht="15" x14ac:dyDescent="0.25">
      <c r="A4728" s="65"/>
      <c r="B4728" s="66"/>
      <c r="C4728" s="374" t="s">
        <v>72</v>
      </c>
      <c r="D4728" s="374"/>
      <c r="E4728" s="374"/>
      <c r="F4728" s="42"/>
      <c r="G4728" s="43"/>
      <c r="H4728" s="43"/>
      <c r="I4728" s="43"/>
      <c r="J4728" s="45"/>
      <c r="K4728" s="43"/>
      <c r="L4728" s="67">
        <v>139.63999999999999</v>
      </c>
      <c r="M4728" s="60"/>
      <c r="N4728" s="46"/>
      <c r="AF4728" s="39"/>
      <c r="AG4728" s="47"/>
      <c r="AH4728" s="47"/>
      <c r="AN4728" s="47" t="s">
        <v>72</v>
      </c>
      <c r="AO4728" s="47"/>
      <c r="AQ4728" s="47"/>
    </row>
    <row r="4729" spans="1:43" s="4" customFormat="1" ht="23.25" x14ac:dyDescent="0.25">
      <c r="A4729" s="40" t="s">
        <v>1483</v>
      </c>
      <c r="B4729" s="41" t="s">
        <v>935</v>
      </c>
      <c r="C4729" s="374" t="s">
        <v>936</v>
      </c>
      <c r="D4729" s="374"/>
      <c r="E4729" s="374"/>
      <c r="F4729" s="42" t="s">
        <v>61</v>
      </c>
      <c r="G4729" s="43">
        <v>4</v>
      </c>
      <c r="H4729" s="44">
        <v>1</v>
      </c>
      <c r="I4729" s="44">
        <v>4</v>
      </c>
      <c r="J4729" s="67">
        <v>89.49</v>
      </c>
      <c r="K4729" s="43"/>
      <c r="L4729" s="67">
        <v>357.96</v>
      </c>
      <c r="M4729" s="43"/>
      <c r="N4729" s="46"/>
      <c r="AF4729" s="39"/>
      <c r="AG4729" s="47"/>
      <c r="AH4729" s="47" t="s">
        <v>936</v>
      </c>
      <c r="AN4729" s="47"/>
      <c r="AO4729" s="47"/>
      <c r="AQ4729" s="47"/>
    </row>
    <row r="4730" spans="1:43" s="4" customFormat="1" ht="15" x14ac:dyDescent="0.25">
      <c r="A4730" s="69"/>
      <c r="B4730" s="50"/>
      <c r="C4730" s="372" t="s">
        <v>962</v>
      </c>
      <c r="D4730" s="372"/>
      <c r="E4730" s="372"/>
      <c r="F4730" s="372"/>
      <c r="G4730" s="372"/>
      <c r="H4730" s="372"/>
      <c r="I4730" s="372"/>
      <c r="J4730" s="372"/>
      <c r="K4730" s="372"/>
      <c r="L4730" s="372"/>
      <c r="M4730" s="372"/>
      <c r="N4730" s="377"/>
      <c r="AF4730" s="39"/>
      <c r="AG4730" s="47"/>
      <c r="AH4730" s="47"/>
      <c r="AI4730" s="3" t="s">
        <v>962</v>
      </c>
      <c r="AN4730" s="47"/>
      <c r="AO4730" s="47"/>
      <c r="AQ4730" s="47"/>
    </row>
    <row r="4731" spans="1:43" s="4" customFormat="1" ht="15" x14ac:dyDescent="0.25">
      <c r="A4731" s="65"/>
      <c r="B4731" s="66"/>
      <c r="C4731" s="374" t="s">
        <v>72</v>
      </c>
      <c r="D4731" s="374"/>
      <c r="E4731" s="374"/>
      <c r="F4731" s="42"/>
      <c r="G4731" s="43"/>
      <c r="H4731" s="43"/>
      <c r="I4731" s="43"/>
      <c r="J4731" s="45"/>
      <c r="K4731" s="43"/>
      <c r="L4731" s="67">
        <v>357.96</v>
      </c>
      <c r="M4731" s="60"/>
      <c r="N4731" s="46"/>
      <c r="AF4731" s="39"/>
      <c r="AG4731" s="47"/>
      <c r="AH4731" s="47"/>
      <c r="AN4731" s="47" t="s">
        <v>72</v>
      </c>
      <c r="AO4731" s="47"/>
      <c r="AQ4731" s="47"/>
    </row>
    <row r="4732" spans="1:43" s="4" customFormat="1" ht="34.5" x14ac:dyDescent="0.25">
      <c r="A4732" s="40" t="s">
        <v>1484</v>
      </c>
      <c r="B4732" s="41" t="s">
        <v>938</v>
      </c>
      <c r="C4732" s="374" t="s">
        <v>939</v>
      </c>
      <c r="D4732" s="374"/>
      <c r="E4732" s="374"/>
      <c r="F4732" s="42" t="s">
        <v>674</v>
      </c>
      <c r="G4732" s="43">
        <v>0.12</v>
      </c>
      <c r="H4732" s="44">
        <v>1</v>
      </c>
      <c r="I4732" s="68">
        <v>0.12</v>
      </c>
      <c r="J4732" s="67">
        <v>194</v>
      </c>
      <c r="K4732" s="43"/>
      <c r="L4732" s="67">
        <v>23.28</v>
      </c>
      <c r="M4732" s="43"/>
      <c r="N4732" s="46"/>
      <c r="AF4732" s="39"/>
      <c r="AG4732" s="47"/>
      <c r="AH4732" s="47" t="s">
        <v>939</v>
      </c>
      <c r="AN4732" s="47"/>
      <c r="AO4732" s="47"/>
      <c r="AQ4732" s="47"/>
    </row>
    <row r="4733" spans="1:43" s="4" customFormat="1" ht="15" x14ac:dyDescent="0.25">
      <c r="A4733" s="69"/>
      <c r="B4733" s="50"/>
      <c r="C4733" s="372" t="s">
        <v>965</v>
      </c>
      <c r="D4733" s="372"/>
      <c r="E4733" s="372"/>
      <c r="F4733" s="372"/>
      <c r="G4733" s="372"/>
      <c r="H4733" s="372"/>
      <c r="I4733" s="372"/>
      <c r="J4733" s="372"/>
      <c r="K4733" s="372"/>
      <c r="L4733" s="372"/>
      <c r="M4733" s="372"/>
      <c r="N4733" s="377"/>
      <c r="AF4733" s="39"/>
      <c r="AG4733" s="47"/>
      <c r="AH4733" s="47"/>
      <c r="AI4733" s="3" t="s">
        <v>965</v>
      </c>
      <c r="AN4733" s="47"/>
      <c r="AO4733" s="47"/>
      <c r="AQ4733" s="47"/>
    </row>
    <row r="4734" spans="1:43" s="4" customFormat="1" ht="15" x14ac:dyDescent="0.25">
      <c r="A4734" s="65"/>
      <c r="B4734" s="66"/>
      <c r="C4734" s="374" t="s">
        <v>72</v>
      </c>
      <c r="D4734" s="374"/>
      <c r="E4734" s="374"/>
      <c r="F4734" s="42"/>
      <c r="G4734" s="43"/>
      <c r="H4734" s="43"/>
      <c r="I4734" s="43"/>
      <c r="J4734" s="45"/>
      <c r="K4734" s="43"/>
      <c r="L4734" s="67">
        <v>23.28</v>
      </c>
      <c r="M4734" s="60"/>
      <c r="N4734" s="46"/>
      <c r="AF4734" s="39"/>
      <c r="AG4734" s="47"/>
      <c r="AH4734" s="47"/>
      <c r="AN4734" s="47" t="s">
        <v>72</v>
      </c>
      <c r="AO4734" s="47"/>
      <c r="AQ4734" s="47"/>
    </row>
    <row r="4735" spans="1:43" s="4" customFormat="1" ht="23.25" x14ac:dyDescent="0.25">
      <c r="A4735" s="40" t="s">
        <v>1485</v>
      </c>
      <c r="B4735" s="41" t="s">
        <v>957</v>
      </c>
      <c r="C4735" s="374" t="s">
        <v>958</v>
      </c>
      <c r="D4735" s="374"/>
      <c r="E4735" s="374"/>
      <c r="F4735" s="42" t="s">
        <v>674</v>
      </c>
      <c r="G4735" s="43">
        <v>0.04</v>
      </c>
      <c r="H4735" s="44">
        <v>1</v>
      </c>
      <c r="I4735" s="68">
        <v>0.04</v>
      </c>
      <c r="J4735" s="105">
        <v>1565</v>
      </c>
      <c r="K4735" s="43"/>
      <c r="L4735" s="67">
        <v>62.6</v>
      </c>
      <c r="M4735" s="43"/>
      <c r="N4735" s="46"/>
      <c r="AF4735" s="39"/>
      <c r="AG4735" s="47"/>
      <c r="AH4735" s="47" t="s">
        <v>958</v>
      </c>
      <c r="AN4735" s="47"/>
      <c r="AO4735" s="47"/>
      <c r="AQ4735" s="47"/>
    </row>
    <row r="4736" spans="1:43" s="4" customFormat="1" ht="15" x14ac:dyDescent="0.25">
      <c r="A4736" s="69"/>
      <c r="B4736" s="50"/>
      <c r="C4736" s="372" t="s">
        <v>967</v>
      </c>
      <c r="D4736" s="372"/>
      <c r="E4736" s="372"/>
      <c r="F4736" s="372"/>
      <c r="G4736" s="372"/>
      <c r="H4736" s="372"/>
      <c r="I4736" s="372"/>
      <c r="J4736" s="372"/>
      <c r="K4736" s="372"/>
      <c r="L4736" s="372"/>
      <c r="M4736" s="372"/>
      <c r="N4736" s="377"/>
      <c r="AF4736" s="39"/>
      <c r="AG4736" s="47"/>
      <c r="AH4736" s="47"/>
      <c r="AI4736" s="3" t="s">
        <v>967</v>
      </c>
      <c r="AN4736" s="47"/>
      <c r="AO4736" s="47"/>
      <c r="AQ4736" s="47"/>
    </row>
    <row r="4737" spans="1:43" s="4" customFormat="1" ht="15" x14ac:dyDescent="0.25">
      <c r="A4737" s="65"/>
      <c r="B4737" s="66"/>
      <c r="C4737" s="374" t="s">
        <v>72</v>
      </c>
      <c r="D4737" s="374"/>
      <c r="E4737" s="374"/>
      <c r="F4737" s="42"/>
      <c r="G4737" s="43"/>
      <c r="H4737" s="43"/>
      <c r="I4737" s="43"/>
      <c r="J4737" s="45"/>
      <c r="K4737" s="43"/>
      <c r="L4737" s="67">
        <v>62.6</v>
      </c>
      <c r="M4737" s="60"/>
      <c r="N4737" s="46"/>
      <c r="AF4737" s="39"/>
      <c r="AG4737" s="47"/>
      <c r="AH4737" s="47"/>
      <c r="AN4737" s="47" t="s">
        <v>72</v>
      </c>
      <c r="AO4737" s="47"/>
      <c r="AQ4737" s="47"/>
    </row>
    <row r="4738" spans="1:43" s="4" customFormat="1" ht="15" x14ac:dyDescent="0.25">
      <c r="A4738" s="40" t="s">
        <v>1486</v>
      </c>
      <c r="B4738" s="41" t="s">
        <v>942</v>
      </c>
      <c r="C4738" s="374" t="s">
        <v>943</v>
      </c>
      <c r="D4738" s="374"/>
      <c r="E4738" s="374"/>
      <c r="F4738" s="42" t="s">
        <v>674</v>
      </c>
      <c r="G4738" s="43">
        <v>0.16</v>
      </c>
      <c r="H4738" s="44">
        <v>1</v>
      </c>
      <c r="I4738" s="68">
        <v>0.16</v>
      </c>
      <c r="J4738" s="67">
        <v>793</v>
      </c>
      <c r="K4738" s="43"/>
      <c r="L4738" s="67">
        <v>126.88</v>
      </c>
      <c r="M4738" s="43"/>
      <c r="N4738" s="46"/>
      <c r="AF4738" s="39"/>
      <c r="AG4738" s="47"/>
      <c r="AH4738" s="47" t="s">
        <v>943</v>
      </c>
      <c r="AN4738" s="47"/>
      <c r="AO4738" s="47"/>
      <c r="AQ4738" s="47"/>
    </row>
    <row r="4739" spans="1:43" s="4" customFormat="1" ht="15" x14ac:dyDescent="0.25">
      <c r="A4739" s="69"/>
      <c r="B4739" s="50"/>
      <c r="C4739" s="372" t="s">
        <v>969</v>
      </c>
      <c r="D4739" s="372"/>
      <c r="E4739" s="372"/>
      <c r="F4739" s="372"/>
      <c r="G4739" s="372"/>
      <c r="H4739" s="372"/>
      <c r="I4739" s="372"/>
      <c r="J4739" s="372"/>
      <c r="K4739" s="372"/>
      <c r="L4739" s="372"/>
      <c r="M4739" s="372"/>
      <c r="N4739" s="377"/>
      <c r="AF4739" s="39"/>
      <c r="AG4739" s="47"/>
      <c r="AH4739" s="47"/>
      <c r="AI4739" s="3" t="s">
        <v>969</v>
      </c>
      <c r="AN4739" s="47"/>
      <c r="AO4739" s="47"/>
      <c r="AQ4739" s="47"/>
    </row>
    <row r="4740" spans="1:43" s="4" customFormat="1" ht="15" x14ac:dyDescent="0.25">
      <c r="A4740" s="65"/>
      <c r="B4740" s="66"/>
      <c r="C4740" s="374" t="s">
        <v>72</v>
      </c>
      <c r="D4740" s="374"/>
      <c r="E4740" s="374"/>
      <c r="F4740" s="42"/>
      <c r="G4740" s="43"/>
      <c r="H4740" s="43"/>
      <c r="I4740" s="43"/>
      <c r="J4740" s="45"/>
      <c r="K4740" s="43"/>
      <c r="L4740" s="67">
        <v>126.88</v>
      </c>
      <c r="M4740" s="60"/>
      <c r="N4740" s="46"/>
      <c r="AF4740" s="39"/>
      <c r="AG4740" s="47"/>
      <c r="AH4740" s="47"/>
      <c r="AN4740" s="47" t="s">
        <v>72</v>
      </c>
      <c r="AO4740" s="47"/>
      <c r="AQ4740" s="47"/>
    </row>
    <row r="4741" spans="1:43" s="4" customFormat="1" ht="34.5" x14ac:dyDescent="0.25">
      <c r="A4741" s="40" t="s">
        <v>1487</v>
      </c>
      <c r="B4741" s="41" t="s">
        <v>793</v>
      </c>
      <c r="C4741" s="374" t="s">
        <v>794</v>
      </c>
      <c r="D4741" s="374"/>
      <c r="E4741" s="374"/>
      <c r="F4741" s="42" t="s">
        <v>61</v>
      </c>
      <c r="G4741" s="43">
        <v>8</v>
      </c>
      <c r="H4741" s="44">
        <v>1</v>
      </c>
      <c r="I4741" s="44">
        <v>8</v>
      </c>
      <c r="J4741" s="45"/>
      <c r="K4741" s="43"/>
      <c r="L4741" s="45"/>
      <c r="M4741" s="43"/>
      <c r="N4741" s="46"/>
      <c r="AF4741" s="39"/>
      <c r="AG4741" s="47"/>
      <c r="AH4741" s="47" t="s">
        <v>794</v>
      </c>
      <c r="AN4741" s="47"/>
      <c r="AO4741" s="47"/>
      <c r="AQ4741" s="47"/>
    </row>
    <row r="4742" spans="1:43" s="4" customFormat="1" ht="22.5" x14ac:dyDescent="0.25">
      <c r="A4742" s="103"/>
      <c r="B4742" s="49" t="s">
        <v>217</v>
      </c>
      <c r="C4742" s="368" t="s">
        <v>218</v>
      </c>
      <c r="D4742" s="368"/>
      <c r="E4742" s="368"/>
      <c r="F4742" s="368"/>
      <c r="G4742" s="368"/>
      <c r="H4742" s="368"/>
      <c r="I4742" s="368"/>
      <c r="J4742" s="368"/>
      <c r="K4742" s="368"/>
      <c r="L4742" s="368"/>
      <c r="M4742" s="368"/>
      <c r="N4742" s="376"/>
      <c r="AF4742" s="39"/>
      <c r="AG4742" s="47"/>
      <c r="AH4742" s="47"/>
      <c r="AJ4742" s="3" t="s">
        <v>218</v>
      </c>
      <c r="AN4742" s="47"/>
      <c r="AO4742" s="47"/>
      <c r="AQ4742" s="47"/>
    </row>
    <row r="4743" spans="1:43" s="4" customFormat="1" ht="15" x14ac:dyDescent="0.25">
      <c r="A4743" s="48"/>
      <c r="B4743" s="49" t="s">
        <v>58</v>
      </c>
      <c r="C4743" s="372" t="s">
        <v>62</v>
      </c>
      <c r="D4743" s="372"/>
      <c r="E4743" s="372"/>
      <c r="F4743" s="51"/>
      <c r="G4743" s="52"/>
      <c r="H4743" s="52"/>
      <c r="I4743" s="52"/>
      <c r="J4743" s="53">
        <v>26.64</v>
      </c>
      <c r="K4743" s="54">
        <v>1.1499999999999999</v>
      </c>
      <c r="L4743" s="53">
        <v>245.09</v>
      </c>
      <c r="M4743" s="54">
        <v>34.96</v>
      </c>
      <c r="N4743" s="55">
        <v>8568.35</v>
      </c>
      <c r="AF4743" s="39"/>
      <c r="AG4743" s="47"/>
      <c r="AH4743" s="47"/>
      <c r="AK4743" s="3" t="s">
        <v>62</v>
      </c>
      <c r="AN4743" s="47"/>
      <c r="AO4743" s="47"/>
      <c r="AQ4743" s="47"/>
    </row>
    <row r="4744" spans="1:43" s="4" customFormat="1" ht="15" x14ac:dyDescent="0.25">
      <c r="A4744" s="48"/>
      <c r="B4744" s="49" t="s">
        <v>73</v>
      </c>
      <c r="C4744" s="372" t="s">
        <v>175</v>
      </c>
      <c r="D4744" s="372"/>
      <c r="E4744" s="372"/>
      <c r="F4744" s="51"/>
      <c r="G4744" s="52"/>
      <c r="H4744" s="52"/>
      <c r="I4744" s="52"/>
      <c r="J4744" s="53">
        <v>154.88</v>
      </c>
      <c r="K4744" s="54">
        <v>1.1499999999999999</v>
      </c>
      <c r="L4744" s="107">
        <v>1424.9</v>
      </c>
      <c r="M4744" s="52"/>
      <c r="N4744" s="58"/>
      <c r="AF4744" s="39"/>
      <c r="AG4744" s="47"/>
      <c r="AH4744" s="47"/>
      <c r="AK4744" s="3" t="s">
        <v>175</v>
      </c>
      <c r="AN4744" s="47"/>
      <c r="AO4744" s="47"/>
      <c r="AQ4744" s="47"/>
    </row>
    <row r="4745" spans="1:43" s="4" customFormat="1" ht="15" x14ac:dyDescent="0.25">
      <c r="A4745" s="48"/>
      <c r="B4745" s="49" t="s">
        <v>78</v>
      </c>
      <c r="C4745" s="372" t="s">
        <v>176</v>
      </c>
      <c r="D4745" s="372"/>
      <c r="E4745" s="372"/>
      <c r="F4745" s="51"/>
      <c r="G4745" s="52"/>
      <c r="H4745" s="52"/>
      <c r="I4745" s="52"/>
      <c r="J4745" s="53">
        <v>14.81</v>
      </c>
      <c r="K4745" s="54">
        <v>1.1499999999999999</v>
      </c>
      <c r="L4745" s="53">
        <v>136.25</v>
      </c>
      <c r="M4745" s="54">
        <v>34.96</v>
      </c>
      <c r="N4745" s="55">
        <v>4763.3</v>
      </c>
      <c r="AF4745" s="39"/>
      <c r="AG4745" s="47"/>
      <c r="AH4745" s="47"/>
      <c r="AK4745" s="3" t="s">
        <v>176</v>
      </c>
      <c r="AN4745" s="47"/>
      <c r="AO4745" s="47"/>
      <c r="AQ4745" s="47"/>
    </row>
    <row r="4746" spans="1:43" s="4" customFormat="1" ht="15" x14ac:dyDescent="0.25">
      <c r="A4746" s="48"/>
      <c r="B4746" s="49" t="s">
        <v>122</v>
      </c>
      <c r="C4746" s="372" t="s">
        <v>177</v>
      </c>
      <c r="D4746" s="372"/>
      <c r="E4746" s="372"/>
      <c r="F4746" s="51"/>
      <c r="G4746" s="52"/>
      <c r="H4746" s="52"/>
      <c r="I4746" s="52"/>
      <c r="J4746" s="53">
        <v>15.73</v>
      </c>
      <c r="K4746" s="52"/>
      <c r="L4746" s="53">
        <v>125.84</v>
      </c>
      <c r="M4746" s="52"/>
      <c r="N4746" s="58"/>
      <c r="AF4746" s="39"/>
      <c r="AG4746" s="47"/>
      <c r="AH4746" s="47"/>
      <c r="AK4746" s="3" t="s">
        <v>177</v>
      </c>
      <c r="AN4746" s="47"/>
      <c r="AO4746" s="47"/>
      <c r="AQ4746" s="47"/>
    </row>
    <row r="4747" spans="1:43" s="4" customFormat="1" ht="15" x14ac:dyDescent="0.25">
      <c r="A4747" s="56"/>
      <c r="B4747" s="49"/>
      <c r="C4747" s="372" t="s">
        <v>63</v>
      </c>
      <c r="D4747" s="372"/>
      <c r="E4747" s="372"/>
      <c r="F4747" s="51" t="s">
        <v>64</v>
      </c>
      <c r="G4747" s="54">
        <v>2.73</v>
      </c>
      <c r="H4747" s="54">
        <v>1.1499999999999999</v>
      </c>
      <c r="I4747" s="109">
        <v>25.116</v>
      </c>
      <c r="J4747" s="57"/>
      <c r="K4747" s="52"/>
      <c r="L4747" s="57"/>
      <c r="M4747" s="52"/>
      <c r="N4747" s="58"/>
      <c r="AF4747" s="39"/>
      <c r="AG4747" s="47"/>
      <c r="AH4747" s="47"/>
      <c r="AL4747" s="3" t="s">
        <v>63</v>
      </c>
      <c r="AN4747" s="47"/>
      <c r="AO4747" s="47"/>
      <c r="AQ4747" s="47"/>
    </row>
    <row r="4748" spans="1:43" s="4" customFormat="1" ht="15" x14ac:dyDescent="0.25">
      <c r="A4748" s="56"/>
      <c r="B4748" s="49"/>
      <c r="C4748" s="372" t="s">
        <v>178</v>
      </c>
      <c r="D4748" s="372"/>
      <c r="E4748" s="372"/>
      <c r="F4748" s="51" t="s">
        <v>64</v>
      </c>
      <c r="G4748" s="104">
        <v>1.1000000000000001</v>
      </c>
      <c r="H4748" s="54">
        <v>1.1499999999999999</v>
      </c>
      <c r="I4748" s="54">
        <v>10.119999999999999</v>
      </c>
      <c r="J4748" s="57"/>
      <c r="K4748" s="52"/>
      <c r="L4748" s="57"/>
      <c r="M4748" s="52"/>
      <c r="N4748" s="58"/>
      <c r="AF4748" s="39"/>
      <c r="AG4748" s="47"/>
      <c r="AH4748" s="47"/>
      <c r="AL4748" s="3" t="s">
        <v>178</v>
      </c>
      <c r="AN4748" s="47"/>
      <c r="AO4748" s="47"/>
      <c r="AQ4748" s="47"/>
    </row>
    <row r="4749" spans="1:43" s="4" customFormat="1" ht="15" x14ac:dyDescent="0.25">
      <c r="A4749" s="48"/>
      <c r="B4749" s="49"/>
      <c r="C4749" s="375" t="s">
        <v>65</v>
      </c>
      <c r="D4749" s="375"/>
      <c r="E4749" s="375"/>
      <c r="F4749" s="59"/>
      <c r="G4749" s="60"/>
      <c r="H4749" s="60"/>
      <c r="I4749" s="60"/>
      <c r="J4749" s="61">
        <v>197.25</v>
      </c>
      <c r="K4749" s="60"/>
      <c r="L4749" s="108">
        <v>1795.83</v>
      </c>
      <c r="M4749" s="60"/>
      <c r="N4749" s="62"/>
      <c r="AF4749" s="39"/>
      <c r="AG4749" s="47"/>
      <c r="AH4749" s="47"/>
      <c r="AM4749" s="3" t="s">
        <v>65</v>
      </c>
      <c r="AN4749" s="47"/>
      <c r="AO4749" s="47"/>
      <c r="AQ4749" s="47"/>
    </row>
    <row r="4750" spans="1:43" s="4" customFormat="1" ht="15" x14ac:dyDescent="0.25">
      <c r="A4750" s="56"/>
      <c r="B4750" s="49"/>
      <c r="C4750" s="372" t="s">
        <v>66</v>
      </c>
      <c r="D4750" s="372"/>
      <c r="E4750" s="372"/>
      <c r="F4750" s="51"/>
      <c r="G4750" s="52"/>
      <c r="H4750" s="52"/>
      <c r="I4750" s="52"/>
      <c r="J4750" s="57"/>
      <c r="K4750" s="52"/>
      <c r="L4750" s="53">
        <v>381.34</v>
      </c>
      <c r="M4750" s="52"/>
      <c r="N4750" s="55">
        <v>13331.65</v>
      </c>
      <c r="AF4750" s="39"/>
      <c r="AG4750" s="47"/>
      <c r="AH4750" s="47"/>
      <c r="AL4750" s="3" t="s">
        <v>66</v>
      </c>
      <c r="AN4750" s="47"/>
      <c r="AO4750" s="47"/>
      <c r="AQ4750" s="47"/>
    </row>
    <row r="4751" spans="1:43" s="4" customFormat="1" ht="23.25" x14ac:dyDescent="0.25">
      <c r="A4751" s="56"/>
      <c r="B4751" s="49" t="s">
        <v>681</v>
      </c>
      <c r="C4751" s="372" t="s">
        <v>682</v>
      </c>
      <c r="D4751" s="372"/>
      <c r="E4751" s="372"/>
      <c r="F4751" s="51" t="s">
        <v>69</v>
      </c>
      <c r="G4751" s="63">
        <v>97</v>
      </c>
      <c r="H4751" s="52"/>
      <c r="I4751" s="63">
        <v>97</v>
      </c>
      <c r="J4751" s="57"/>
      <c r="K4751" s="52"/>
      <c r="L4751" s="53">
        <v>369.9</v>
      </c>
      <c r="M4751" s="52"/>
      <c r="N4751" s="55">
        <v>12931.7</v>
      </c>
      <c r="AF4751" s="39"/>
      <c r="AG4751" s="47"/>
      <c r="AH4751" s="47"/>
      <c r="AL4751" s="3" t="s">
        <v>682</v>
      </c>
      <c r="AN4751" s="47"/>
      <c r="AO4751" s="47"/>
      <c r="AQ4751" s="47"/>
    </row>
    <row r="4752" spans="1:43" s="4" customFormat="1" ht="23.25" x14ac:dyDescent="0.25">
      <c r="A4752" s="56"/>
      <c r="B4752" s="49" t="s">
        <v>683</v>
      </c>
      <c r="C4752" s="372" t="s">
        <v>684</v>
      </c>
      <c r="D4752" s="372"/>
      <c r="E4752" s="372"/>
      <c r="F4752" s="51" t="s">
        <v>69</v>
      </c>
      <c r="G4752" s="63">
        <v>51</v>
      </c>
      <c r="H4752" s="52"/>
      <c r="I4752" s="63">
        <v>51</v>
      </c>
      <c r="J4752" s="57"/>
      <c r="K4752" s="52"/>
      <c r="L4752" s="53">
        <v>194.48</v>
      </c>
      <c r="M4752" s="52"/>
      <c r="N4752" s="55">
        <v>6799.14</v>
      </c>
      <c r="AF4752" s="39"/>
      <c r="AG4752" s="47"/>
      <c r="AH4752" s="47"/>
      <c r="AL4752" s="3" t="s">
        <v>684</v>
      </c>
      <c r="AN4752" s="47"/>
      <c r="AO4752" s="47"/>
      <c r="AQ4752" s="47"/>
    </row>
    <row r="4753" spans="1:43" s="4" customFormat="1" ht="15" x14ac:dyDescent="0.25">
      <c r="A4753" s="65"/>
      <c r="B4753" s="66"/>
      <c r="C4753" s="374" t="s">
        <v>72</v>
      </c>
      <c r="D4753" s="374"/>
      <c r="E4753" s="374"/>
      <c r="F4753" s="42"/>
      <c r="G4753" s="43"/>
      <c r="H4753" s="43"/>
      <c r="I4753" s="43"/>
      <c r="J4753" s="45"/>
      <c r="K4753" s="43"/>
      <c r="L4753" s="105">
        <v>2360.21</v>
      </c>
      <c r="M4753" s="60"/>
      <c r="N4753" s="46"/>
      <c r="AF4753" s="39"/>
      <c r="AG4753" s="47"/>
      <c r="AH4753" s="47"/>
      <c r="AN4753" s="47" t="s">
        <v>72</v>
      </c>
      <c r="AO4753" s="47"/>
      <c r="AQ4753" s="47"/>
    </row>
    <row r="4754" spans="1:43" s="4" customFormat="1" ht="34.5" x14ac:dyDescent="0.25">
      <c r="A4754" s="40" t="s">
        <v>1488</v>
      </c>
      <c r="B4754" s="41" t="s">
        <v>797</v>
      </c>
      <c r="C4754" s="374" t="s">
        <v>798</v>
      </c>
      <c r="D4754" s="374"/>
      <c r="E4754" s="374"/>
      <c r="F4754" s="42" t="s">
        <v>61</v>
      </c>
      <c r="G4754" s="43">
        <v>8</v>
      </c>
      <c r="H4754" s="44">
        <v>1</v>
      </c>
      <c r="I4754" s="44">
        <v>8</v>
      </c>
      <c r="J4754" s="105">
        <v>1392.13</v>
      </c>
      <c r="K4754" s="43"/>
      <c r="L4754" s="105">
        <v>11137.04</v>
      </c>
      <c r="M4754" s="43"/>
      <c r="N4754" s="46"/>
      <c r="AF4754" s="39"/>
      <c r="AG4754" s="47"/>
      <c r="AH4754" s="47" t="s">
        <v>798</v>
      </c>
      <c r="AN4754" s="47"/>
      <c r="AO4754" s="47"/>
      <c r="AQ4754" s="47"/>
    </row>
    <row r="4755" spans="1:43" s="4" customFormat="1" ht="15" x14ac:dyDescent="0.25">
      <c r="A4755" s="65"/>
      <c r="B4755" s="66"/>
      <c r="C4755" s="374" t="s">
        <v>72</v>
      </c>
      <c r="D4755" s="374"/>
      <c r="E4755" s="374"/>
      <c r="F4755" s="42"/>
      <c r="G4755" s="43"/>
      <c r="H4755" s="43"/>
      <c r="I4755" s="43"/>
      <c r="J4755" s="45"/>
      <c r="K4755" s="43"/>
      <c r="L4755" s="105">
        <v>11137.04</v>
      </c>
      <c r="M4755" s="60"/>
      <c r="N4755" s="46"/>
      <c r="AF4755" s="39"/>
      <c r="AG4755" s="47"/>
      <c r="AH4755" s="47"/>
      <c r="AN4755" s="47" t="s">
        <v>72</v>
      </c>
      <c r="AO4755" s="47"/>
      <c r="AQ4755" s="47"/>
    </row>
    <row r="4756" spans="1:43" s="4" customFormat="1" ht="34.5" x14ac:dyDescent="0.25">
      <c r="A4756" s="40" t="s">
        <v>1489</v>
      </c>
      <c r="B4756" s="41" t="s">
        <v>906</v>
      </c>
      <c r="C4756" s="374" t="s">
        <v>907</v>
      </c>
      <c r="D4756" s="374"/>
      <c r="E4756" s="374"/>
      <c r="F4756" s="42" t="s">
        <v>61</v>
      </c>
      <c r="G4756" s="43">
        <v>2</v>
      </c>
      <c r="H4756" s="44">
        <v>1</v>
      </c>
      <c r="I4756" s="44">
        <v>2</v>
      </c>
      <c r="J4756" s="45"/>
      <c r="K4756" s="43"/>
      <c r="L4756" s="45"/>
      <c r="M4756" s="43"/>
      <c r="N4756" s="46"/>
      <c r="AF4756" s="39"/>
      <c r="AG4756" s="47"/>
      <c r="AH4756" s="47" t="s">
        <v>907</v>
      </c>
      <c r="AN4756" s="47"/>
      <c r="AO4756" s="47"/>
      <c r="AQ4756" s="47"/>
    </row>
    <row r="4757" spans="1:43" s="4" customFormat="1" ht="22.5" x14ac:dyDescent="0.25">
      <c r="A4757" s="103"/>
      <c r="B4757" s="49" t="s">
        <v>217</v>
      </c>
      <c r="C4757" s="368" t="s">
        <v>218</v>
      </c>
      <c r="D4757" s="368"/>
      <c r="E4757" s="368"/>
      <c r="F4757" s="368"/>
      <c r="G4757" s="368"/>
      <c r="H4757" s="368"/>
      <c r="I4757" s="368"/>
      <c r="J4757" s="368"/>
      <c r="K4757" s="368"/>
      <c r="L4757" s="368"/>
      <c r="M4757" s="368"/>
      <c r="N4757" s="376"/>
      <c r="AF4757" s="39"/>
      <c r="AG4757" s="47"/>
      <c r="AH4757" s="47"/>
      <c r="AJ4757" s="3" t="s">
        <v>218</v>
      </c>
      <c r="AN4757" s="47"/>
      <c r="AO4757" s="47"/>
      <c r="AQ4757" s="47"/>
    </row>
    <row r="4758" spans="1:43" s="4" customFormat="1" ht="15" x14ac:dyDescent="0.25">
      <c r="A4758" s="48"/>
      <c r="B4758" s="49" t="s">
        <v>58</v>
      </c>
      <c r="C4758" s="372" t="s">
        <v>62</v>
      </c>
      <c r="D4758" s="372"/>
      <c r="E4758" s="372"/>
      <c r="F4758" s="51"/>
      <c r="G4758" s="52"/>
      <c r="H4758" s="52"/>
      <c r="I4758" s="52"/>
      <c r="J4758" s="53">
        <v>35.53</v>
      </c>
      <c r="K4758" s="54">
        <v>1.1499999999999999</v>
      </c>
      <c r="L4758" s="53">
        <v>81.72</v>
      </c>
      <c r="M4758" s="54">
        <v>34.96</v>
      </c>
      <c r="N4758" s="55">
        <v>2856.93</v>
      </c>
      <c r="AF4758" s="39"/>
      <c r="AG4758" s="47"/>
      <c r="AH4758" s="47"/>
      <c r="AK4758" s="3" t="s">
        <v>62</v>
      </c>
      <c r="AN4758" s="47"/>
      <c r="AO4758" s="47"/>
      <c r="AQ4758" s="47"/>
    </row>
    <row r="4759" spans="1:43" s="4" customFormat="1" ht="15" x14ac:dyDescent="0.25">
      <c r="A4759" s="48"/>
      <c r="B4759" s="49" t="s">
        <v>73</v>
      </c>
      <c r="C4759" s="372" t="s">
        <v>175</v>
      </c>
      <c r="D4759" s="372"/>
      <c r="E4759" s="372"/>
      <c r="F4759" s="51"/>
      <c r="G4759" s="52"/>
      <c r="H4759" s="52"/>
      <c r="I4759" s="52"/>
      <c r="J4759" s="53">
        <v>182</v>
      </c>
      <c r="K4759" s="54">
        <v>1.1499999999999999</v>
      </c>
      <c r="L4759" s="53">
        <v>418.6</v>
      </c>
      <c r="M4759" s="52"/>
      <c r="N4759" s="58"/>
      <c r="AF4759" s="39"/>
      <c r="AG4759" s="47"/>
      <c r="AH4759" s="47"/>
      <c r="AK4759" s="3" t="s">
        <v>175</v>
      </c>
      <c r="AN4759" s="47"/>
      <c r="AO4759" s="47"/>
      <c r="AQ4759" s="47"/>
    </row>
    <row r="4760" spans="1:43" s="4" customFormat="1" ht="15" x14ac:dyDescent="0.25">
      <c r="A4760" s="48"/>
      <c r="B4760" s="49" t="s">
        <v>78</v>
      </c>
      <c r="C4760" s="372" t="s">
        <v>176</v>
      </c>
      <c r="D4760" s="372"/>
      <c r="E4760" s="372"/>
      <c r="F4760" s="51"/>
      <c r="G4760" s="52"/>
      <c r="H4760" s="52"/>
      <c r="I4760" s="52"/>
      <c r="J4760" s="53">
        <v>17.38</v>
      </c>
      <c r="K4760" s="54">
        <v>1.1499999999999999</v>
      </c>
      <c r="L4760" s="53">
        <v>39.97</v>
      </c>
      <c r="M4760" s="54">
        <v>34.96</v>
      </c>
      <c r="N4760" s="55">
        <v>1397.35</v>
      </c>
      <c r="AF4760" s="39"/>
      <c r="AG4760" s="47"/>
      <c r="AH4760" s="47"/>
      <c r="AK4760" s="3" t="s">
        <v>176</v>
      </c>
      <c r="AN4760" s="47"/>
      <c r="AO4760" s="47"/>
      <c r="AQ4760" s="47"/>
    </row>
    <row r="4761" spans="1:43" s="4" customFormat="1" ht="15" x14ac:dyDescent="0.25">
      <c r="A4761" s="48"/>
      <c r="B4761" s="49" t="s">
        <v>122</v>
      </c>
      <c r="C4761" s="372" t="s">
        <v>177</v>
      </c>
      <c r="D4761" s="372"/>
      <c r="E4761" s="372"/>
      <c r="F4761" s="51"/>
      <c r="G4761" s="52"/>
      <c r="H4761" s="52"/>
      <c r="I4761" s="52"/>
      <c r="J4761" s="53">
        <v>21.63</v>
      </c>
      <c r="K4761" s="52"/>
      <c r="L4761" s="53">
        <v>43.26</v>
      </c>
      <c r="M4761" s="52"/>
      <c r="N4761" s="58"/>
      <c r="AF4761" s="39"/>
      <c r="AG4761" s="47"/>
      <c r="AH4761" s="47"/>
      <c r="AK4761" s="3" t="s">
        <v>177</v>
      </c>
      <c r="AN4761" s="47"/>
      <c r="AO4761" s="47"/>
      <c r="AQ4761" s="47"/>
    </row>
    <row r="4762" spans="1:43" s="4" customFormat="1" ht="15" x14ac:dyDescent="0.25">
      <c r="A4762" s="56"/>
      <c r="B4762" s="49"/>
      <c r="C4762" s="372" t="s">
        <v>63</v>
      </c>
      <c r="D4762" s="372"/>
      <c r="E4762" s="372"/>
      <c r="F4762" s="51" t="s">
        <v>64</v>
      </c>
      <c r="G4762" s="54">
        <v>3.64</v>
      </c>
      <c r="H4762" s="54">
        <v>1.1499999999999999</v>
      </c>
      <c r="I4762" s="109">
        <v>8.3719999999999999</v>
      </c>
      <c r="J4762" s="57"/>
      <c r="K4762" s="52"/>
      <c r="L4762" s="57"/>
      <c r="M4762" s="52"/>
      <c r="N4762" s="58"/>
      <c r="AF4762" s="39"/>
      <c r="AG4762" s="47"/>
      <c r="AH4762" s="47"/>
      <c r="AL4762" s="3" t="s">
        <v>63</v>
      </c>
      <c r="AN4762" s="47"/>
      <c r="AO4762" s="47"/>
      <c r="AQ4762" s="47"/>
    </row>
    <row r="4763" spans="1:43" s="4" customFormat="1" ht="15" x14ac:dyDescent="0.25">
      <c r="A4763" s="56"/>
      <c r="B4763" s="49"/>
      <c r="C4763" s="372" t="s">
        <v>178</v>
      </c>
      <c r="D4763" s="372"/>
      <c r="E4763" s="372"/>
      <c r="F4763" s="51" t="s">
        <v>64</v>
      </c>
      <c r="G4763" s="54">
        <v>1.29</v>
      </c>
      <c r="H4763" s="54">
        <v>1.1499999999999999</v>
      </c>
      <c r="I4763" s="109">
        <v>2.9670000000000001</v>
      </c>
      <c r="J4763" s="57"/>
      <c r="K4763" s="52"/>
      <c r="L4763" s="57"/>
      <c r="M4763" s="52"/>
      <c r="N4763" s="58"/>
      <c r="AF4763" s="39"/>
      <c r="AG4763" s="47"/>
      <c r="AH4763" s="47"/>
      <c r="AL4763" s="3" t="s">
        <v>178</v>
      </c>
      <c r="AN4763" s="47"/>
      <c r="AO4763" s="47"/>
      <c r="AQ4763" s="47"/>
    </row>
    <row r="4764" spans="1:43" s="4" customFormat="1" ht="15" x14ac:dyDescent="0.25">
      <c r="A4764" s="48"/>
      <c r="B4764" s="49"/>
      <c r="C4764" s="375" t="s">
        <v>65</v>
      </c>
      <c r="D4764" s="375"/>
      <c r="E4764" s="375"/>
      <c r="F4764" s="59"/>
      <c r="G4764" s="60"/>
      <c r="H4764" s="60"/>
      <c r="I4764" s="60"/>
      <c r="J4764" s="61">
        <v>239.16</v>
      </c>
      <c r="K4764" s="60"/>
      <c r="L4764" s="61">
        <v>543.58000000000004</v>
      </c>
      <c r="M4764" s="60"/>
      <c r="N4764" s="62"/>
      <c r="AF4764" s="39"/>
      <c r="AG4764" s="47"/>
      <c r="AH4764" s="47"/>
      <c r="AM4764" s="3" t="s">
        <v>65</v>
      </c>
      <c r="AN4764" s="47"/>
      <c r="AO4764" s="47"/>
      <c r="AQ4764" s="47"/>
    </row>
    <row r="4765" spans="1:43" s="4" customFormat="1" ht="15" x14ac:dyDescent="0.25">
      <c r="A4765" s="56"/>
      <c r="B4765" s="49"/>
      <c r="C4765" s="372" t="s">
        <v>66</v>
      </c>
      <c r="D4765" s="372"/>
      <c r="E4765" s="372"/>
      <c r="F4765" s="51"/>
      <c r="G4765" s="52"/>
      <c r="H4765" s="52"/>
      <c r="I4765" s="52"/>
      <c r="J4765" s="57"/>
      <c r="K4765" s="52"/>
      <c r="L4765" s="53">
        <v>121.69</v>
      </c>
      <c r="M4765" s="52"/>
      <c r="N4765" s="55">
        <v>4254.28</v>
      </c>
      <c r="AF4765" s="39"/>
      <c r="AG4765" s="47"/>
      <c r="AH4765" s="47"/>
      <c r="AL4765" s="3" t="s">
        <v>66</v>
      </c>
      <c r="AN4765" s="47"/>
      <c r="AO4765" s="47"/>
      <c r="AQ4765" s="47"/>
    </row>
    <row r="4766" spans="1:43" s="4" customFormat="1" ht="23.25" x14ac:dyDescent="0.25">
      <c r="A4766" s="56"/>
      <c r="B4766" s="49" t="s">
        <v>681</v>
      </c>
      <c r="C4766" s="372" t="s">
        <v>682</v>
      </c>
      <c r="D4766" s="372"/>
      <c r="E4766" s="372"/>
      <c r="F4766" s="51" t="s">
        <v>69</v>
      </c>
      <c r="G4766" s="63">
        <v>97</v>
      </c>
      <c r="H4766" s="52"/>
      <c r="I4766" s="63">
        <v>97</v>
      </c>
      <c r="J4766" s="57"/>
      <c r="K4766" s="52"/>
      <c r="L4766" s="53">
        <v>118.04</v>
      </c>
      <c r="M4766" s="52"/>
      <c r="N4766" s="55">
        <v>4126.6499999999996</v>
      </c>
      <c r="AF4766" s="39"/>
      <c r="AG4766" s="47"/>
      <c r="AH4766" s="47"/>
      <c r="AL4766" s="3" t="s">
        <v>682</v>
      </c>
      <c r="AN4766" s="47"/>
      <c r="AO4766" s="47"/>
      <c r="AQ4766" s="47"/>
    </row>
    <row r="4767" spans="1:43" s="4" customFormat="1" ht="23.25" x14ac:dyDescent="0.25">
      <c r="A4767" s="56"/>
      <c r="B4767" s="49" t="s">
        <v>683</v>
      </c>
      <c r="C4767" s="372" t="s">
        <v>684</v>
      </c>
      <c r="D4767" s="372"/>
      <c r="E4767" s="372"/>
      <c r="F4767" s="51" t="s">
        <v>69</v>
      </c>
      <c r="G4767" s="63">
        <v>51</v>
      </c>
      <c r="H4767" s="52"/>
      <c r="I4767" s="63">
        <v>51</v>
      </c>
      <c r="J4767" s="57"/>
      <c r="K4767" s="52"/>
      <c r="L4767" s="53">
        <v>62.06</v>
      </c>
      <c r="M4767" s="52"/>
      <c r="N4767" s="55">
        <v>2169.6799999999998</v>
      </c>
      <c r="AF4767" s="39"/>
      <c r="AG4767" s="47"/>
      <c r="AH4767" s="47"/>
      <c r="AL4767" s="3" t="s">
        <v>684</v>
      </c>
      <c r="AN4767" s="47"/>
      <c r="AO4767" s="47"/>
      <c r="AQ4767" s="47"/>
    </row>
    <row r="4768" spans="1:43" s="4" customFormat="1" ht="15" x14ac:dyDescent="0.25">
      <c r="A4768" s="65"/>
      <c r="B4768" s="66"/>
      <c r="C4768" s="374" t="s">
        <v>72</v>
      </c>
      <c r="D4768" s="374"/>
      <c r="E4768" s="374"/>
      <c r="F4768" s="42"/>
      <c r="G4768" s="43"/>
      <c r="H4768" s="43"/>
      <c r="I4768" s="43"/>
      <c r="J4768" s="45"/>
      <c r="K4768" s="43"/>
      <c r="L4768" s="67">
        <v>723.68</v>
      </c>
      <c r="M4768" s="60"/>
      <c r="N4768" s="46"/>
      <c r="AF4768" s="39"/>
      <c r="AG4768" s="47"/>
      <c r="AH4768" s="47"/>
      <c r="AN4768" s="47" t="s">
        <v>72</v>
      </c>
      <c r="AO4768" s="47"/>
      <c r="AQ4768" s="47"/>
    </row>
    <row r="4769" spans="1:43" s="4" customFormat="1" ht="34.5" x14ac:dyDescent="0.25">
      <c r="A4769" s="40" t="s">
        <v>1490</v>
      </c>
      <c r="B4769" s="41" t="s">
        <v>1151</v>
      </c>
      <c r="C4769" s="374" t="s">
        <v>1152</v>
      </c>
      <c r="D4769" s="374"/>
      <c r="E4769" s="374"/>
      <c r="F4769" s="42" t="s">
        <v>61</v>
      </c>
      <c r="G4769" s="43">
        <v>2</v>
      </c>
      <c r="H4769" s="44">
        <v>1</v>
      </c>
      <c r="I4769" s="44">
        <v>2</v>
      </c>
      <c r="J4769" s="105">
        <v>2518.04</v>
      </c>
      <c r="K4769" s="43"/>
      <c r="L4769" s="105">
        <v>5036.08</v>
      </c>
      <c r="M4769" s="43"/>
      <c r="N4769" s="46"/>
      <c r="AF4769" s="39"/>
      <c r="AG4769" s="47"/>
      <c r="AH4769" s="47" t="s">
        <v>1152</v>
      </c>
      <c r="AN4769" s="47"/>
      <c r="AO4769" s="47"/>
      <c r="AQ4769" s="47"/>
    </row>
    <row r="4770" spans="1:43" s="4" customFormat="1" ht="15" x14ac:dyDescent="0.25">
      <c r="A4770" s="65"/>
      <c r="B4770" s="66"/>
      <c r="C4770" s="374" t="s">
        <v>72</v>
      </c>
      <c r="D4770" s="374"/>
      <c r="E4770" s="374"/>
      <c r="F4770" s="42"/>
      <c r="G4770" s="43"/>
      <c r="H4770" s="43"/>
      <c r="I4770" s="43"/>
      <c r="J4770" s="45"/>
      <c r="K4770" s="43"/>
      <c r="L4770" s="105">
        <v>5036.08</v>
      </c>
      <c r="M4770" s="60"/>
      <c r="N4770" s="46"/>
      <c r="AF4770" s="39"/>
      <c r="AG4770" s="47"/>
      <c r="AH4770" s="47"/>
      <c r="AN4770" s="47" t="s">
        <v>72</v>
      </c>
      <c r="AO4770" s="47"/>
      <c r="AQ4770" s="47"/>
    </row>
    <row r="4771" spans="1:43" s="4" customFormat="1" ht="22.5" x14ac:dyDescent="0.25">
      <c r="A4771" s="40" t="s">
        <v>1491</v>
      </c>
      <c r="B4771" s="41" t="s">
        <v>768</v>
      </c>
      <c r="C4771" s="374" t="s">
        <v>803</v>
      </c>
      <c r="D4771" s="374"/>
      <c r="E4771" s="374"/>
      <c r="F4771" s="42" t="s">
        <v>231</v>
      </c>
      <c r="G4771" s="43">
        <v>61.2</v>
      </c>
      <c r="H4771" s="44">
        <v>1</v>
      </c>
      <c r="I4771" s="120">
        <v>61.2</v>
      </c>
      <c r="J4771" s="67">
        <v>127.76</v>
      </c>
      <c r="K4771" s="43"/>
      <c r="L4771" s="67">
        <v>914.49</v>
      </c>
      <c r="M4771" s="68">
        <v>8.5500000000000007</v>
      </c>
      <c r="N4771" s="115">
        <v>7818.91</v>
      </c>
      <c r="AF4771" s="39"/>
      <c r="AG4771" s="47"/>
      <c r="AH4771" s="47" t="s">
        <v>803</v>
      </c>
      <c r="AN4771" s="47"/>
      <c r="AO4771" s="47"/>
      <c r="AQ4771" s="47"/>
    </row>
    <row r="4772" spans="1:43" s="4" customFormat="1" ht="15" x14ac:dyDescent="0.25">
      <c r="A4772" s="69"/>
      <c r="B4772" s="50"/>
      <c r="C4772" s="372" t="s">
        <v>1343</v>
      </c>
      <c r="D4772" s="372"/>
      <c r="E4772" s="372"/>
      <c r="F4772" s="372"/>
      <c r="G4772" s="372"/>
      <c r="H4772" s="372"/>
      <c r="I4772" s="372"/>
      <c r="J4772" s="372"/>
      <c r="K4772" s="372"/>
      <c r="L4772" s="372"/>
      <c r="M4772" s="372"/>
      <c r="N4772" s="377"/>
      <c r="AF4772" s="39"/>
      <c r="AG4772" s="47"/>
      <c r="AH4772" s="47"/>
      <c r="AI4772" s="3" t="s">
        <v>1343</v>
      </c>
      <c r="AN4772" s="47"/>
      <c r="AO4772" s="47"/>
      <c r="AQ4772" s="47"/>
    </row>
    <row r="4773" spans="1:43" s="4" customFormat="1" ht="15" x14ac:dyDescent="0.25">
      <c r="A4773" s="65"/>
      <c r="B4773" s="66"/>
      <c r="C4773" s="374" t="s">
        <v>72</v>
      </c>
      <c r="D4773" s="374"/>
      <c r="E4773" s="374"/>
      <c r="F4773" s="42"/>
      <c r="G4773" s="43"/>
      <c r="H4773" s="43"/>
      <c r="I4773" s="43"/>
      <c r="J4773" s="45"/>
      <c r="K4773" s="43"/>
      <c r="L4773" s="67">
        <v>914.49</v>
      </c>
      <c r="M4773" s="60"/>
      <c r="N4773" s="115">
        <v>7818.91</v>
      </c>
      <c r="AF4773" s="39"/>
      <c r="AG4773" s="47"/>
      <c r="AH4773" s="47"/>
      <c r="AN4773" s="47" t="s">
        <v>72</v>
      </c>
      <c r="AO4773" s="47"/>
      <c r="AQ4773" s="47"/>
    </row>
    <row r="4774" spans="1:43" s="4" customFormat="1" ht="23.25" x14ac:dyDescent="0.25">
      <c r="A4774" s="40" t="s">
        <v>1492</v>
      </c>
      <c r="B4774" s="41" t="s">
        <v>806</v>
      </c>
      <c r="C4774" s="374" t="s">
        <v>807</v>
      </c>
      <c r="D4774" s="374"/>
      <c r="E4774" s="374"/>
      <c r="F4774" s="42" t="s">
        <v>61</v>
      </c>
      <c r="G4774" s="43">
        <v>12</v>
      </c>
      <c r="H4774" s="44">
        <v>1</v>
      </c>
      <c r="I4774" s="44">
        <v>12</v>
      </c>
      <c r="J4774" s="45"/>
      <c r="K4774" s="43"/>
      <c r="L4774" s="45"/>
      <c r="M4774" s="43"/>
      <c r="N4774" s="46"/>
      <c r="AF4774" s="39"/>
      <c r="AG4774" s="47"/>
      <c r="AH4774" s="47" t="s">
        <v>807</v>
      </c>
      <c r="AN4774" s="47"/>
      <c r="AO4774" s="47"/>
      <c r="AQ4774" s="47"/>
    </row>
    <row r="4775" spans="1:43" s="4" customFormat="1" ht="15" x14ac:dyDescent="0.25">
      <c r="A4775" s="69"/>
      <c r="B4775" s="50"/>
      <c r="C4775" s="372" t="s">
        <v>1493</v>
      </c>
      <c r="D4775" s="372"/>
      <c r="E4775" s="372"/>
      <c r="F4775" s="372"/>
      <c r="G4775" s="372"/>
      <c r="H4775" s="372"/>
      <c r="I4775" s="372"/>
      <c r="J4775" s="372"/>
      <c r="K4775" s="372"/>
      <c r="L4775" s="372"/>
      <c r="M4775" s="372"/>
      <c r="N4775" s="377"/>
      <c r="AF4775" s="39"/>
      <c r="AG4775" s="47"/>
      <c r="AH4775" s="47"/>
      <c r="AI4775" s="3" t="s">
        <v>1493</v>
      </c>
      <c r="AN4775" s="47"/>
      <c r="AO4775" s="47"/>
      <c r="AQ4775" s="47"/>
    </row>
    <row r="4776" spans="1:43" s="4" customFormat="1" ht="22.5" x14ac:dyDescent="0.25">
      <c r="A4776" s="103"/>
      <c r="B4776" s="49" t="s">
        <v>217</v>
      </c>
      <c r="C4776" s="368" t="s">
        <v>218</v>
      </c>
      <c r="D4776" s="368"/>
      <c r="E4776" s="368"/>
      <c r="F4776" s="368"/>
      <c r="G4776" s="368"/>
      <c r="H4776" s="368"/>
      <c r="I4776" s="368"/>
      <c r="J4776" s="368"/>
      <c r="K4776" s="368"/>
      <c r="L4776" s="368"/>
      <c r="M4776" s="368"/>
      <c r="N4776" s="376"/>
      <c r="AF4776" s="39"/>
      <c r="AG4776" s="47"/>
      <c r="AH4776" s="47"/>
      <c r="AJ4776" s="3" t="s">
        <v>218</v>
      </c>
      <c r="AN4776" s="47"/>
      <c r="AO4776" s="47"/>
      <c r="AQ4776" s="47"/>
    </row>
    <row r="4777" spans="1:43" s="4" customFormat="1" ht="15" x14ac:dyDescent="0.25">
      <c r="A4777" s="48"/>
      <c r="B4777" s="49" t="s">
        <v>58</v>
      </c>
      <c r="C4777" s="372" t="s">
        <v>62</v>
      </c>
      <c r="D4777" s="372"/>
      <c r="E4777" s="372"/>
      <c r="F4777" s="51"/>
      <c r="G4777" s="52"/>
      <c r="H4777" s="52"/>
      <c r="I4777" s="52"/>
      <c r="J4777" s="53">
        <v>11.24</v>
      </c>
      <c r="K4777" s="54">
        <v>1.1499999999999999</v>
      </c>
      <c r="L4777" s="53">
        <v>155.11000000000001</v>
      </c>
      <c r="M4777" s="54">
        <v>34.96</v>
      </c>
      <c r="N4777" s="55">
        <v>5422.65</v>
      </c>
      <c r="AF4777" s="39"/>
      <c r="AG4777" s="47"/>
      <c r="AH4777" s="47"/>
      <c r="AK4777" s="3" t="s">
        <v>62</v>
      </c>
      <c r="AN4777" s="47"/>
      <c r="AO4777" s="47"/>
      <c r="AQ4777" s="47"/>
    </row>
    <row r="4778" spans="1:43" s="4" customFormat="1" ht="15" x14ac:dyDescent="0.25">
      <c r="A4778" s="48"/>
      <c r="B4778" s="49" t="s">
        <v>73</v>
      </c>
      <c r="C4778" s="372" t="s">
        <v>175</v>
      </c>
      <c r="D4778" s="372"/>
      <c r="E4778" s="372"/>
      <c r="F4778" s="51"/>
      <c r="G4778" s="52"/>
      <c r="H4778" s="52"/>
      <c r="I4778" s="52"/>
      <c r="J4778" s="53">
        <v>45</v>
      </c>
      <c r="K4778" s="54">
        <v>1.1499999999999999</v>
      </c>
      <c r="L4778" s="53">
        <v>621</v>
      </c>
      <c r="M4778" s="52"/>
      <c r="N4778" s="58"/>
      <c r="AF4778" s="39"/>
      <c r="AG4778" s="47"/>
      <c r="AH4778" s="47"/>
      <c r="AK4778" s="3" t="s">
        <v>175</v>
      </c>
      <c r="AN4778" s="47"/>
      <c r="AO4778" s="47"/>
      <c r="AQ4778" s="47"/>
    </row>
    <row r="4779" spans="1:43" s="4" customFormat="1" ht="15" x14ac:dyDescent="0.25">
      <c r="A4779" s="48"/>
      <c r="B4779" s="49" t="s">
        <v>78</v>
      </c>
      <c r="C4779" s="372" t="s">
        <v>176</v>
      </c>
      <c r="D4779" s="372"/>
      <c r="E4779" s="372"/>
      <c r="F4779" s="51"/>
      <c r="G4779" s="52"/>
      <c r="H4779" s="52"/>
      <c r="I4779" s="52"/>
      <c r="J4779" s="53">
        <v>4.42</v>
      </c>
      <c r="K4779" s="54">
        <v>1.1499999999999999</v>
      </c>
      <c r="L4779" s="53">
        <v>61</v>
      </c>
      <c r="M4779" s="54">
        <v>34.96</v>
      </c>
      <c r="N4779" s="55">
        <v>2132.56</v>
      </c>
      <c r="AF4779" s="39"/>
      <c r="AG4779" s="47"/>
      <c r="AH4779" s="47"/>
      <c r="AK4779" s="3" t="s">
        <v>176</v>
      </c>
      <c r="AN4779" s="47"/>
      <c r="AO4779" s="47"/>
      <c r="AQ4779" s="47"/>
    </row>
    <row r="4780" spans="1:43" s="4" customFormat="1" ht="15" x14ac:dyDescent="0.25">
      <c r="A4780" s="48"/>
      <c r="B4780" s="49" t="s">
        <v>122</v>
      </c>
      <c r="C4780" s="372" t="s">
        <v>177</v>
      </c>
      <c r="D4780" s="372"/>
      <c r="E4780" s="372"/>
      <c r="F4780" s="51"/>
      <c r="G4780" s="52"/>
      <c r="H4780" s="52"/>
      <c r="I4780" s="52"/>
      <c r="J4780" s="53">
        <v>49.39</v>
      </c>
      <c r="K4780" s="52"/>
      <c r="L4780" s="53">
        <v>592.67999999999995</v>
      </c>
      <c r="M4780" s="52"/>
      <c r="N4780" s="58"/>
      <c r="AF4780" s="39"/>
      <c r="AG4780" s="47"/>
      <c r="AH4780" s="47"/>
      <c r="AK4780" s="3" t="s">
        <v>177</v>
      </c>
      <c r="AN4780" s="47"/>
      <c r="AO4780" s="47"/>
      <c r="AQ4780" s="47"/>
    </row>
    <row r="4781" spans="1:43" s="4" customFormat="1" ht="15" x14ac:dyDescent="0.25">
      <c r="A4781" s="56"/>
      <c r="B4781" s="49"/>
      <c r="C4781" s="372" t="s">
        <v>63</v>
      </c>
      <c r="D4781" s="372"/>
      <c r="E4781" s="372"/>
      <c r="F4781" s="51" t="s">
        <v>64</v>
      </c>
      <c r="G4781" s="54">
        <v>1.07</v>
      </c>
      <c r="H4781" s="54">
        <v>1.1499999999999999</v>
      </c>
      <c r="I4781" s="109">
        <v>14.766</v>
      </c>
      <c r="J4781" s="57"/>
      <c r="K4781" s="52"/>
      <c r="L4781" s="57"/>
      <c r="M4781" s="52"/>
      <c r="N4781" s="58"/>
      <c r="AF4781" s="39"/>
      <c r="AG4781" s="47"/>
      <c r="AH4781" s="47"/>
      <c r="AL4781" s="3" t="s">
        <v>63</v>
      </c>
      <c r="AN4781" s="47"/>
      <c r="AO4781" s="47"/>
      <c r="AQ4781" s="47"/>
    </row>
    <row r="4782" spans="1:43" s="4" customFormat="1" ht="15" x14ac:dyDescent="0.25">
      <c r="A4782" s="56"/>
      <c r="B4782" s="49"/>
      <c r="C4782" s="372" t="s">
        <v>178</v>
      </c>
      <c r="D4782" s="372"/>
      <c r="E4782" s="372"/>
      <c r="F4782" s="51" t="s">
        <v>64</v>
      </c>
      <c r="G4782" s="54">
        <v>0.33</v>
      </c>
      <c r="H4782" s="54">
        <v>1.1499999999999999</v>
      </c>
      <c r="I4782" s="109">
        <v>4.5540000000000003</v>
      </c>
      <c r="J4782" s="57"/>
      <c r="K4782" s="52"/>
      <c r="L4782" s="57"/>
      <c r="M4782" s="52"/>
      <c r="N4782" s="58"/>
      <c r="AF4782" s="39"/>
      <c r="AG4782" s="47"/>
      <c r="AH4782" s="47"/>
      <c r="AL4782" s="3" t="s">
        <v>178</v>
      </c>
      <c r="AN4782" s="47"/>
      <c r="AO4782" s="47"/>
      <c r="AQ4782" s="47"/>
    </row>
    <row r="4783" spans="1:43" s="4" customFormat="1" ht="15" x14ac:dyDescent="0.25">
      <c r="A4783" s="48"/>
      <c r="B4783" s="49"/>
      <c r="C4783" s="375" t="s">
        <v>65</v>
      </c>
      <c r="D4783" s="375"/>
      <c r="E4783" s="375"/>
      <c r="F4783" s="59"/>
      <c r="G4783" s="60"/>
      <c r="H4783" s="60"/>
      <c r="I4783" s="60"/>
      <c r="J4783" s="61">
        <v>105.63</v>
      </c>
      <c r="K4783" s="60"/>
      <c r="L4783" s="108">
        <v>1368.79</v>
      </c>
      <c r="M4783" s="60"/>
      <c r="N4783" s="62"/>
      <c r="AF4783" s="39"/>
      <c r="AG4783" s="47"/>
      <c r="AH4783" s="47"/>
      <c r="AM4783" s="3" t="s">
        <v>65</v>
      </c>
      <c r="AN4783" s="47"/>
      <c r="AO4783" s="47"/>
      <c r="AQ4783" s="47"/>
    </row>
    <row r="4784" spans="1:43" s="4" customFormat="1" ht="15" x14ac:dyDescent="0.25">
      <c r="A4784" s="56"/>
      <c r="B4784" s="49"/>
      <c r="C4784" s="372" t="s">
        <v>66</v>
      </c>
      <c r="D4784" s="372"/>
      <c r="E4784" s="372"/>
      <c r="F4784" s="51"/>
      <c r="G4784" s="52"/>
      <c r="H4784" s="52"/>
      <c r="I4784" s="52"/>
      <c r="J4784" s="57"/>
      <c r="K4784" s="52"/>
      <c r="L4784" s="53">
        <v>216.11</v>
      </c>
      <c r="M4784" s="52"/>
      <c r="N4784" s="55">
        <v>7555.21</v>
      </c>
      <c r="AF4784" s="39"/>
      <c r="AG4784" s="47"/>
      <c r="AH4784" s="47"/>
      <c r="AL4784" s="3" t="s">
        <v>66</v>
      </c>
      <c r="AN4784" s="47"/>
      <c r="AO4784" s="47"/>
      <c r="AQ4784" s="47"/>
    </row>
    <row r="4785" spans="1:43" s="4" customFormat="1" ht="23.25" x14ac:dyDescent="0.25">
      <c r="A4785" s="56"/>
      <c r="B4785" s="49" t="s">
        <v>681</v>
      </c>
      <c r="C4785" s="372" t="s">
        <v>682</v>
      </c>
      <c r="D4785" s="372"/>
      <c r="E4785" s="372"/>
      <c r="F4785" s="51" t="s">
        <v>69</v>
      </c>
      <c r="G4785" s="63">
        <v>97</v>
      </c>
      <c r="H4785" s="52"/>
      <c r="I4785" s="63">
        <v>97</v>
      </c>
      <c r="J4785" s="57"/>
      <c r="K4785" s="52"/>
      <c r="L4785" s="53">
        <v>209.63</v>
      </c>
      <c r="M4785" s="52"/>
      <c r="N4785" s="55">
        <v>7328.55</v>
      </c>
      <c r="AF4785" s="39"/>
      <c r="AG4785" s="47"/>
      <c r="AH4785" s="47"/>
      <c r="AL4785" s="3" t="s">
        <v>682</v>
      </c>
      <c r="AN4785" s="47"/>
      <c r="AO4785" s="47"/>
      <c r="AQ4785" s="47"/>
    </row>
    <row r="4786" spans="1:43" s="4" customFormat="1" ht="23.25" x14ac:dyDescent="0.25">
      <c r="A4786" s="56"/>
      <c r="B4786" s="49" t="s">
        <v>683</v>
      </c>
      <c r="C4786" s="372" t="s">
        <v>684</v>
      </c>
      <c r="D4786" s="372"/>
      <c r="E4786" s="372"/>
      <c r="F4786" s="51" t="s">
        <v>69</v>
      </c>
      <c r="G4786" s="63">
        <v>51</v>
      </c>
      <c r="H4786" s="52"/>
      <c r="I4786" s="63">
        <v>51</v>
      </c>
      <c r="J4786" s="57"/>
      <c r="K4786" s="52"/>
      <c r="L4786" s="53">
        <v>110.22</v>
      </c>
      <c r="M4786" s="52"/>
      <c r="N4786" s="55">
        <v>3853.16</v>
      </c>
      <c r="AF4786" s="39"/>
      <c r="AG4786" s="47"/>
      <c r="AH4786" s="47"/>
      <c r="AL4786" s="3" t="s">
        <v>684</v>
      </c>
      <c r="AN4786" s="47"/>
      <c r="AO4786" s="47"/>
      <c r="AQ4786" s="47"/>
    </row>
    <row r="4787" spans="1:43" s="4" customFormat="1" ht="15" x14ac:dyDescent="0.25">
      <c r="A4787" s="65"/>
      <c r="B4787" s="66"/>
      <c r="C4787" s="374" t="s">
        <v>72</v>
      </c>
      <c r="D4787" s="374"/>
      <c r="E4787" s="374"/>
      <c r="F4787" s="42"/>
      <c r="G4787" s="43"/>
      <c r="H4787" s="43"/>
      <c r="I4787" s="43"/>
      <c r="J4787" s="45"/>
      <c r="K4787" s="43"/>
      <c r="L4787" s="105">
        <v>1688.64</v>
      </c>
      <c r="M4787" s="60"/>
      <c r="N4787" s="46"/>
      <c r="AF4787" s="39"/>
      <c r="AG4787" s="47"/>
      <c r="AH4787" s="47"/>
      <c r="AN4787" s="47" t="s">
        <v>72</v>
      </c>
      <c r="AO4787" s="47"/>
      <c r="AQ4787" s="47"/>
    </row>
    <row r="4788" spans="1:43" s="4" customFormat="1" ht="34.5" x14ac:dyDescent="0.25">
      <c r="A4788" s="40" t="s">
        <v>1494</v>
      </c>
      <c r="B4788" s="41" t="s">
        <v>809</v>
      </c>
      <c r="C4788" s="374" t="s">
        <v>810</v>
      </c>
      <c r="D4788" s="374"/>
      <c r="E4788" s="374"/>
      <c r="F4788" s="42" t="s">
        <v>61</v>
      </c>
      <c r="G4788" s="43">
        <v>4</v>
      </c>
      <c r="H4788" s="44">
        <v>1</v>
      </c>
      <c r="I4788" s="44">
        <v>4</v>
      </c>
      <c r="J4788" s="105">
        <v>23938.55</v>
      </c>
      <c r="K4788" s="43"/>
      <c r="L4788" s="105">
        <v>11199.32</v>
      </c>
      <c r="M4788" s="68">
        <v>8.5500000000000007</v>
      </c>
      <c r="N4788" s="115">
        <v>95754.2</v>
      </c>
      <c r="AF4788" s="39"/>
      <c r="AG4788" s="47"/>
      <c r="AH4788" s="47" t="s">
        <v>810</v>
      </c>
      <c r="AN4788" s="47"/>
      <c r="AO4788" s="47"/>
      <c r="AQ4788" s="47"/>
    </row>
    <row r="4789" spans="1:43" s="4" customFormat="1" ht="15" x14ac:dyDescent="0.25">
      <c r="A4789" s="65"/>
      <c r="B4789" s="66"/>
      <c r="C4789" s="374" t="s">
        <v>72</v>
      </c>
      <c r="D4789" s="374"/>
      <c r="E4789" s="374"/>
      <c r="F4789" s="42"/>
      <c r="G4789" s="43"/>
      <c r="H4789" s="43"/>
      <c r="I4789" s="43"/>
      <c r="J4789" s="45"/>
      <c r="K4789" s="43"/>
      <c r="L4789" s="105">
        <v>11199.32</v>
      </c>
      <c r="M4789" s="60"/>
      <c r="N4789" s="115">
        <v>95754.2</v>
      </c>
      <c r="AF4789" s="39"/>
      <c r="AG4789" s="47"/>
      <c r="AH4789" s="47"/>
      <c r="AN4789" s="47" t="s">
        <v>72</v>
      </c>
      <c r="AO4789" s="47"/>
      <c r="AQ4789" s="47"/>
    </row>
    <row r="4790" spans="1:43" s="4" customFormat="1" ht="34.5" x14ac:dyDescent="0.25">
      <c r="A4790" s="40" t="s">
        <v>1495</v>
      </c>
      <c r="B4790" s="41" t="s">
        <v>809</v>
      </c>
      <c r="C4790" s="374" t="s">
        <v>812</v>
      </c>
      <c r="D4790" s="374"/>
      <c r="E4790" s="374"/>
      <c r="F4790" s="42" t="s">
        <v>61</v>
      </c>
      <c r="G4790" s="43">
        <v>8</v>
      </c>
      <c r="H4790" s="44">
        <v>1</v>
      </c>
      <c r="I4790" s="44">
        <v>8</v>
      </c>
      <c r="J4790" s="105">
        <v>19583.150000000001</v>
      </c>
      <c r="K4790" s="43"/>
      <c r="L4790" s="105">
        <v>18323.419999999998</v>
      </c>
      <c r="M4790" s="68">
        <v>8.5500000000000007</v>
      </c>
      <c r="N4790" s="115">
        <v>156665.20000000001</v>
      </c>
      <c r="AF4790" s="39"/>
      <c r="AG4790" s="47"/>
      <c r="AH4790" s="47" t="s">
        <v>812</v>
      </c>
      <c r="AN4790" s="47"/>
      <c r="AO4790" s="47"/>
      <c r="AQ4790" s="47"/>
    </row>
    <row r="4791" spans="1:43" s="4" customFormat="1" ht="15" x14ac:dyDescent="0.25">
      <c r="A4791" s="65"/>
      <c r="B4791" s="66"/>
      <c r="C4791" s="374" t="s">
        <v>72</v>
      </c>
      <c r="D4791" s="374"/>
      <c r="E4791" s="374"/>
      <c r="F4791" s="42"/>
      <c r="G4791" s="43"/>
      <c r="H4791" s="43"/>
      <c r="I4791" s="43"/>
      <c r="J4791" s="45"/>
      <c r="K4791" s="43"/>
      <c r="L4791" s="105">
        <v>18323.419999999998</v>
      </c>
      <c r="M4791" s="60"/>
      <c r="N4791" s="115">
        <v>156665.20000000001</v>
      </c>
      <c r="AF4791" s="39"/>
      <c r="AG4791" s="47"/>
      <c r="AH4791" s="47"/>
      <c r="AN4791" s="47" t="s">
        <v>72</v>
      </c>
      <c r="AO4791" s="47"/>
      <c r="AQ4791" s="47"/>
    </row>
    <row r="4792" spans="1:43" s="4" customFormat="1" ht="23.25" x14ac:dyDescent="0.25">
      <c r="A4792" s="40" t="s">
        <v>1496</v>
      </c>
      <c r="B4792" s="41" t="s">
        <v>814</v>
      </c>
      <c r="C4792" s="374" t="s">
        <v>815</v>
      </c>
      <c r="D4792" s="374"/>
      <c r="E4792" s="374"/>
      <c r="F4792" s="42" t="s">
        <v>61</v>
      </c>
      <c r="G4792" s="43">
        <v>12</v>
      </c>
      <c r="H4792" s="44">
        <v>1</v>
      </c>
      <c r="I4792" s="44">
        <v>12</v>
      </c>
      <c r="J4792" s="45"/>
      <c r="K4792" s="43"/>
      <c r="L4792" s="45"/>
      <c r="M4792" s="43"/>
      <c r="N4792" s="46"/>
      <c r="AF4792" s="39"/>
      <c r="AG4792" s="47"/>
      <c r="AH4792" s="47" t="s">
        <v>815</v>
      </c>
      <c r="AN4792" s="47"/>
      <c r="AO4792" s="47"/>
      <c r="AQ4792" s="47"/>
    </row>
    <row r="4793" spans="1:43" s="4" customFormat="1" ht="15" x14ac:dyDescent="0.25">
      <c r="A4793" s="103"/>
      <c r="B4793" s="49" t="s">
        <v>737</v>
      </c>
      <c r="C4793" s="368" t="s">
        <v>816</v>
      </c>
      <c r="D4793" s="368"/>
      <c r="E4793" s="368"/>
      <c r="F4793" s="368"/>
      <c r="G4793" s="368"/>
      <c r="H4793" s="368"/>
      <c r="I4793" s="368"/>
      <c r="J4793" s="368"/>
      <c r="K4793" s="368"/>
      <c r="L4793" s="368"/>
      <c r="M4793" s="368"/>
      <c r="N4793" s="376"/>
      <c r="AF4793" s="39"/>
      <c r="AG4793" s="47"/>
      <c r="AH4793" s="47"/>
      <c r="AJ4793" s="3" t="s">
        <v>816</v>
      </c>
      <c r="AN4793" s="47"/>
      <c r="AO4793" s="47"/>
      <c r="AQ4793" s="47"/>
    </row>
    <row r="4794" spans="1:43" s="4" customFormat="1" ht="22.5" x14ac:dyDescent="0.25">
      <c r="A4794" s="103"/>
      <c r="B4794" s="49" t="s">
        <v>217</v>
      </c>
      <c r="C4794" s="368" t="s">
        <v>218</v>
      </c>
      <c r="D4794" s="368"/>
      <c r="E4794" s="368"/>
      <c r="F4794" s="368"/>
      <c r="G4794" s="368"/>
      <c r="H4794" s="368"/>
      <c r="I4794" s="368"/>
      <c r="J4794" s="368"/>
      <c r="K4794" s="368"/>
      <c r="L4794" s="368"/>
      <c r="M4794" s="368"/>
      <c r="N4794" s="376"/>
      <c r="AF4794" s="39"/>
      <c r="AG4794" s="47"/>
      <c r="AH4794" s="47"/>
      <c r="AJ4794" s="3" t="s">
        <v>218</v>
      </c>
      <c r="AN4794" s="47"/>
      <c r="AO4794" s="47"/>
      <c r="AQ4794" s="47"/>
    </row>
    <row r="4795" spans="1:43" s="4" customFormat="1" ht="15" x14ac:dyDescent="0.25">
      <c r="A4795" s="48"/>
      <c r="B4795" s="49" t="s">
        <v>58</v>
      </c>
      <c r="C4795" s="372" t="s">
        <v>62</v>
      </c>
      <c r="D4795" s="372"/>
      <c r="E4795" s="372"/>
      <c r="F4795" s="51"/>
      <c r="G4795" s="52"/>
      <c r="H4795" s="52"/>
      <c r="I4795" s="52"/>
      <c r="J4795" s="53">
        <v>10.9</v>
      </c>
      <c r="K4795" s="109">
        <v>1.2649999999999999</v>
      </c>
      <c r="L4795" s="53">
        <v>165.46</v>
      </c>
      <c r="M4795" s="54">
        <v>34.96</v>
      </c>
      <c r="N4795" s="55">
        <v>5784.48</v>
      </c>
      <c r="AF4795" s="39"/>
      <c r="AG4795" s="47"/>
      <c r="AH4795" s="47"/>
      <c r="AK4795" s="3" t="s">
        <v>62</v>
      </c>
      <c r="AN4795" s="47"/>
      <c r="AO4795" s="47"/>
      <c r="AQ4795" s="47"/>
    </row>
    <row r="4796" spans="1:43" s="4" customFormat="1" ht="15" x14ac:dyDescent="0.25">
      <c r="A4796" s="48"/>
      <c r="B4796" s="49" t="s">
        <v>73</v>
      </c>
      <c r="C4796" s="372" t="s">
        <v>175</v>
      </c>
      <c r="D4796" s="372"/>
      <c r="E4796" s="372"/>
      <c r="F4796" s="51"/>
      <c r="G4796" s="52"/>
      <c r="H4796" s="52"/>
      <c r="I4796" s="52"/>
      <c r="J4796" s="53">
        <v>7.0000000000000007E-2</v>
      </c>
      <c r="K4796" s="54">
        <v>1.1499999999999999</v>
      </c>
      <c r="L4796" s="53">
        <v>0.97</v>
      </c>
      <c r="M4796" s="52"/>
      <c r="N4796" s="58"/>
      <c r="AF4796" s="39"/>
      <c r="AG4796" s="47"/>
      <c r="AH4796" s="47"/>
      <c r="AK4796" s="3" t="s">
        <v>175</v>
      </c>
      <c r="AN4796" s="47"/>
      <c r="AO4796" s="47"/>
      <c r="AQ4796" s="47"/>
    </row>
    <row r="4797" spans="1:43" s="4" customFormat="1" ht="15" x14ac:dyDescent="0.25">
      <c r="A4797" s="48"/>
      <c r="B4797" s="49" t="s">
        <v>122</v>
      </c>
      <c r="C4797" s="372" t="s">
        <v>177</v>
      </c>
      <c r="D4797" s="372"/>
      <c r="E4797" s="372"/>
      <c r="F4797" s="51"/>
      <c r="G4797" s="52"/>
      <c r="H4797" s="52"/>
      <c r="I4797" s="52"/>
      <c r="J4797" s="53">
        <v>2.54</v>
      </c>
      <c r="K4797" s="52"/>
      <c r="L4797" s="53">
        <v>30.48</v>
      </c>
      <c r="M4797" s="52"/>
      <c r="N4797" s="58"/>
      <c r="AF4797" s="39"/>
      <c r="AG4797" s="47"/>
      <c r="AH4797" s="47"/>
      <c r="AK4797" s="3" t="s">
        <v>177</v>
      </c>
      <c r="AN4797" s="47"/>
      <c r="AO4797" s="47"/>
      <c r="AQ4797" s="47"/>
    </row>
    <row r="4798" spans="1:43" s="4" customFormat="1" ht="15" x14ac:dyDescent="0.25">
      <c r="A4798" s="56"/>
      <c r="B4798" s="49"/>
      <c r="C4798" s="372" t="s">
        <v>63</v>
      </c>
      <c r="D4798" s="372"/>
      <c r="E4798" s="372"/>
      <c r="F4798" s="51" t="s">
        <v>64</v>
      </c>
      <c r="G4798" s="54">
        <v>1.01</v>
      </c>
      <c r="H4798" s="109">
        <v>1.2649999999999999</v>
      </c>
      <c r="I4798" s="70">
        <v>15.331799999999999</v>
      </c>
      <c r="J4798" s="57"/>
      <c r="K4798" s="52"/>
      <c r="L4798" s="57"/>
      <c r="M4798" s="52"/>
      <c r="N4798" s="58"/>
      <c r="AF4798" s="39"/>
      <c r="AG4798" s="47"/>
      <c r="AH4798" s="47"/>
      <c r="AL4798" s="3" t="s">
        <v>63</v>
      </c>
      <c r="AN4798" s="47"/>
      <c r="AO4798" s="47"/>
      <c r="AQ4798" s="47"/>
    </row>
    <row r="4799" spans="1:43" s="4" customFormat="1" ht="15" x14ac:dyDescent="0.25">
      <c r="A4799" s="48"/>
      <c r="B4799" s="49"/>
      <c r="C4799" s="375" t="s">
        <v>65</v>
      </c>
      <c r="D4799" s="375"/>
      <c r="E4799" s="375"/>
      <c r="F4799" s="59"/>
      <c r="G4799" s="60"/>
      <c r="H4799" s="60"/>
      <c r="I4799" s="60"/>
      <c r="J4799" s="61">
        <v>13.51</v>
      </c>
      <c r="K4799" s="60"/>
      <c r="L4799" s="61">
        <v>196.91</v>
      </c>
      <c r="M4799" s="60"/>
      <c r="N4799" s="62"/>
      <c r="AF4799" s="39"/>
      <c r="AG4799" s="47"/>
      <c r="AH4799" s="47"/>
      <c r="AM4799" s="3" t="s">
        <v>65</v>
      </c>
      <c r="AN4799" s="47"/>
      <c r="AO4799" s="47"/>
      <c r="AQ4799" s="47"/>
    </row>
    <row r="4800" spans="1:43" s="4" customFormat="1" ht="15" x14ac:dyDescent="0.25">
      <c r="A4800" s="56"/>
      <c r="B4800" s="49"/>
      <c r="C4800" s="372" t="s">
        <v>66</v>
      </c>
      <c r="D4800" s="372"/>
      <c r="E4800" s="372"/>
      <c r="F4800" s="51"/>
      <c r="G4800" s="52"/>
      <c r="H4800" s="52"/>
      <c r="I4800" s="52"/>
      <c r="J4800" s="57"/>
      <c r="K4800" s="52"/>
      <c r="L4800" s="53">
        <v>165.46</v>
      </c>
      <c r="M4800" s="52"/>
      <c r="N4800" s="55">
        <v>5784.48</v>
      </c>
      <c r="AF4800" s="39"/>
      <c r="AG4800" s="47"/>
      <c r="AH4800" s="47"/>
      <c r="AL4800" s="3" t="s">
        <v>66</v>
      </c>
      <c r="AN4800" s="47"/>
      <c r="AO4800" s="47"/>
      <c r="AQ4800" s="47"/>
    </row>
    <row r="4801" spans="1:43" s="4" customFormat="1" ht="23.25" x14ac:dyDescent="0.25">
      <c r="A4801" s="56"/>
      <c r="B4801" s="49" t="s">
        <v>681</v>
      </c>
      <c r="C4801" s="372" t="s">
        <v>682</v>
      </c>
      <c r="D4801" s="372"/>
      <c r="E4801" s="372"/>
      <c r="F4801" s="51" t="s">
        <v>69</v>
      </c>
      <c r="G4801" s="63">
        <v>97</v>
      </c>
      <c r="H4801" s="52"/>
      <c r="I4801" s="63">
        <v>97</v>
      </c>
      <c r="J4801" s="57"/>
      <c r="K4801" s="52"/>
      <c r="L4801" s="53">
        <v>160.5</v>
      </c>
      <c r="M4801" s="52"/>
      <c r="N4801" s="55">
        <v>5610.95</v>
      </c>
      <c r="AF4801" s="39"/>
      <c r="AG4801" s="47"/>
      <c r="AH4801" s="47"/>
      <c r="AL4801" s="3" t="s">
        <v>682</v>
      </c>
      <c r="AN4801" s="47"/>
      <c r="AO4801" s="47"/>
      <c r="AQ4801" s="47"/>
    </row>
    <row r="4802" spans="1:43" s="4" customFormat="1" ht="23.25" x14ac:dyDescent="0.25">
      <c r="A4802" s="56"/>
      <c r="B4802" s="49" t="s">
        <v>683</v>
      </c>
      <c r="C4802" s="372" t="s">
        <v>684</v>
      </c>
      <c r="D4802" s="372"/>
      <c r="E4802" s="372"/>
      <c r="F4802" s="51" t="s">
        <v>69</v>
      </c>
      <c r="G4802" s="63">
        <v>51</v>
      </c>
      <c r="H4802" s="52"/>
      <c r="I4802" s="63">
        <v>51</v>
      </c>
      <c r="J4802" s="57"/>
      <c r="K4802" s="52"/>
      <c r="L4802" s="53">
        <v>84.38</v>
      </c>
      <c r="M4802" s="52"/>
      <c r="N4802" s="55">
        <v>2950.08</v>
      </c>
      <c r="AF4802" s="39"/>
      <c r="AG4802" s="47"/>
      <c r="AH4802" s="47"/>
      <c r="AL4802" s="3" t="s">
        <v>684</v>
      </c>
      <c r="AN4802" s="47"/>
      <c r="AO4802" s="47"/>
      <c r="AQ4802" s="47"/>
    </row>
    <row r="4803" spans="1:43" s="4" customFormat="1" ht="15" x14ac:dyDescent="0.25">
      <c r="A4803" s="65"/>
      <c r="B4803" s="66"/>
      <c r="C4803" s="374" t="s">
        <v>72</v>
      </c>
      <c r="D4803" s="374"/>
      <c r="E4803" s="374"/>
      <c r="F4803" s="42"/>
      <c r="G4803" s="43"/>
      <c r="H4803" s="43"/>
      <c r="I4803" s="43"/>
      <c r="J4803" s="45"/>
      <c r="K4803" s="43"/>
      <c r="L4803" s="67">
        <v>441.79</v>
      </c>
      <c r="M4803" s="60"/>
      <c r="N4803" s="46"/>
      <c r="AF4803" s="39"/>
      <c r="AG4803" s="47"/>
      <c r="AH4803" s="47"/>
      <c r="AN4803" s="47" t="s">
        <v>72</v>
      </c>
      <c r="AO4803" s="47"/>
      <c r="AQ4803" s="47"/>
    </row>
    <row r="4804" spans="1:43" s="4" customFormat="1" ht="23.25" x14ac:dyDescent="0.25">
      <c r="A4804" s="40" t="s">
        <v>1497</v>
      </c>
      <c r="B4804" s="41" t="s">
        <v>818</v>
      </c>
      <c r="C4804" s="374" t="s">
        <v>819</v>
      </c>
      <c r="D4804" s="374"/>
      <c r="E4804" s="374"/>
      <c r="F4804" s="42" t="s">
        <v>136</v>
      </c>
      <c r="G4804" s="43">
        <v>12</v>
      </c>
      <c r="H4804" s="44">
        <v>1</v>
      </c>
      <c r="I4804" s="44">
        <v>12</v>
      </c>
      <c r="J4804" s="67">
        <v>7.83</v>
      </c>
      <c r="K4804" s="43"/>
      <c r="L4804" s="67">
        <v>93.96</v>
      </c>
      <c r="M4804" s="43"/>
      <c r="N4804" s="46"/>
      <c r="AF4804" s="39"/>
      <c r="AG4804" s="47"/>
      <c r="AH4804" s="47" t="s">
        <v>819</v>
      </c>
      <c r="AN4804" s="47"/>
      <c r="AO4804" s="47"/>
      <c r="AQ4804" s="47"/>
    </row>
    <row r="4805" spans="1:43" s="4" customFormat="1" ht="15" x14ac:dyDescent="0.25">
      <c r="A4805" s="65"/>
      <c r="B4805" s="66"/>
      <c r="C4805" s="374" t="s">
        <v>72</v>
      </c>
      <c r="D4805" s="374"/>
      <c r="E4805" s="374"/>
      <c r="F4805" s="42"/>
      <c r="G4805" s="43"/>
      <c r="H4805" s="43"/>
      <c r="I4805" s="43"/>
      <c r="J4805" s="45"/>
      <c r="K4805" s="43"/>
      <c r="L4805" s="67">
        <v>93.96</v>
      </c>
      <c r="M4805" s="60"/>
      <c r="N4805" s="46"/>
      <c r="AF4805" s="39"/>
      <c r="AG4805" s="47"/>
      <c r="AH4805" s="47"/>
      <c r="AN4805" s="47" t="s">
        <v>72</v>
      </c>
      <c r="AO4805" s="47"/>
      <c r="AQ4805" s="47"/>
    </row>
    <row r="4806" spans="1:43" s="4" customFormat="1" ht="0" hidden="1" customHeight="1" x14ac:dyDescent="0.25">
      <c r="A4806" s="71"/>
      <c r="B4806" s="72"/>
      <c r="C4806" s="72"/>
      <c r="D4806" s="72"/>
      <c r="E4806" s="72"/>
      <c r="F4806" s="73"/>
      <c r="G4806" s="73"/>
      <c r="H4806" s="73"/>
      <c r="I4806" s="73"/>
      <c r="J4806" s="74"/>
      <c r="K4806" s="73"/>
      <c r="L4806" s="74"/>
      <c r="M4806" s="52"/>
      <c r="N4806" s="74"/>
      <c r="AF4806" s="39"/>
      <c r="AG4806" s="47"/>
      <c r="AH4806" s="47"/>
      <c r="AN4806" s="47"/>
      <c r="AO4806" s="47"/>
      <c r="AQ4806" s="47"/>
    </row>
    <row r="4807" spans="1:43" s="4" customFormat="1" ht="15" x14ac:dyDescent="0.25">
      <c r="A4807" s="78"/>
      <c r="B4807" s="79"/>
      <c r="C4807" s="374" t="s">
        <v>1498</v>
      </c>
      <c r="D4807" s="374"/>
      <c r="E4807" s="374"/>
      <c r="F4807" s="374"/>
      <c r="G4807" s="374"/>
      <c r="H4807" s="374"/>
      <c r="I4807" s="374"/>
      <c r="J4807" s="374"/>
      <c r="K4807" s="374"/>
      <c r="L4807" s="80"/>
      <c r="M4807" s="81"/>
      <c r="N4807" s="82"/>
      <c r="AF4807" s="39"/>
      <c r="AG4807" s="47"/>
      <c r="AH4807" s="47"/>
      <c r="AN4807" s="47"/>
      <c r="AO4807" s="47" t="s">
        <v>1498</v>
      </c>
      <c r="AQ4807" s="47"/>
    </row>
    <row r="4808" spans="1:43" s="4" customFormat="1" ht="15" x14ac:dyDescent="0.25">
      <c r="A4808" s="83"/>
      <c r="B4808" s="49"/>
      <c r="C4808" s="372" t="s">
        <v>83</v>
      </c>
      <c r="D4808" s="372"/>
      <c r="E4808" s="372"/>
      <c r="F4808" s="372"/>
      <c r="G4808" s="372"/>
      <c r="H4808" s="372"/>
      <c r="I4808" s="372"/>
      <c r="J4808" s="372"/>
      <c r="K4808" s="372"/>
      <c r="L4808" s="106">
        <v>71951.289999999994</v>
      </c>
      <c r="M4808" s="85"/>
      <c r="N4808" s="86">
        <v>658841.87</v>
      </c>
      <c r="AF4808" s="39"/>
      <c r="AG4808" s="47"/>
      <c r="AH4808" s="47"/>
      <c r="AN4808" s="47"/>
      <c r="AO4808" s="47"/>
      <c r="AP4808" s="3" t="s">
        <v>83</v>
      </c>
      <c r="AQ4808" s="47"/>
    </row>
    <row r="4809" spans="1:43" s="4" customFormat="1" ht="15" x14ac:dyDescent="0.25">
      <c r="A4809" s="83"/>
      <c r="B4809" s="49"/>
      <c r="C4809" s="372" t="s">
        <v>84</v>
      </c>
      <c r="D4809" s="372"/>
      <c r="E4809" s="372"/>
      <c r="F4809" s="372"/>
      <c r="G4809" s="372"/>
      <c r="H4809" s="372"/>
      <c r="I4809" s="372"/>
      <c r="J4809" s="372"/>
      <c r="K4809" s="372"/>
      <c r="L4809" s="87"/>
      <c r="M4809" s="85"/>
      <c r="N4809" s="88"/>
      <c r="AF4809" s="39"/>
      <c r="AG4809" s="47"/>
      <c r="AH4809" s="47"/>
      <c r="AN4809" s="47"/>
      <c r="AO4809" s="47"/>
      <c r="AP4809" s="3" t="s">
        <v>84</v>
      </c>
      <c r="AQ4809" s="47"/>
    </row>
    <row r="4810" spans="1:43" s="4" customFormat="1" ht="15" x14ac:dyDescent="0.25">
      <c r="A4810" s="83"/>
      <c r="B4810" s="49"/>
      <c r="C4810" s="372" t="s">
        <v>85</v>
      </c>
      <c r="D4810" s="372"/>
      <c r="E4810" s="372"/>
      <c r="F4810" s="372"/>
      <c r="G4810" s="372"/>
      <c r="H4810" s="372"/>
      <c r="I4810" s="372"/>
      <c r="J4810" s="372"/>
      <c r="K4810" s="372"/>
      <c r="L4810" s="106">
        <v>1036.76</v>
      </c>
      <c r="M4810" s="85"/>
      <c r="N4810" s="86">
        <v>36245.129999999997</v>
      </c>
      <c r="AF4810" s="39"/>
      <c r="AG4810" s="47"/>
      <c r="AH4810" s="47"/>
      <c r="AN4810" s="47"/>
      <c r="AO4810" s="47"/>
      <c r="AP4810" s="3" t="s">
        <v>85</v>
      </c>
      <c r="AQ4810" s="47"/>
    </row>
    <row r="4811" spans="1:43" s="4" customFormat="1" ht="15" x14ac:dyDescent="0.25">
      <c r="A4811" s="83"/>
      <c r="B4811" s="49"/>
      <c r="C4811" s="372" t="s">
        <v>193</v>
      </c>
      <c r="D4811" s="372"/>
      <c r="E4811" s="372"/>
      <c r="F4811" s="372"/>
      <c r="G4811" s="372"/>
      <c r="H4811" s="372"/>
      <c r="I4811" s="372"/>
      <c r="J4811" s="372"/>
      <c r="K4811" s="372"/>
      <c r="L4811" s="106">
        <v>4546.79</v>
      </c>
      <c r="M4811" s="85"/>
      <c r="N4811" s="86">
        <v>55152.56</v>
      </c>
      <c r="AF4811" s="39"/>
      <c r="AG4811" s="47"/>
      <c r="AH4811" s="47"/>
      <c r="AN4811" s="47"/>
      <c r="AO4811" s="47"/>
      <c r="AP4811" s="3" t="s">
        <v>193</v>
      </c>
      <c r="AQ4811" s="47"/>
    </row>
    <row r="4812" spans="1:43" s="4" customFormat="1" ht="15" x14ac:dyDescent="0.25">
      <c r="A4812" s="83"/>
      <c r="B4812" s="49"/>
      <c r="C4812" s="372" t="s">
        <v>194</v>
      </c>
      <c r="D4812" s="372"/>
      <c r="E4812" s="372"/>
      <c r="F4812" s="372"/>
      <c r="G4812" s="372"/>
      <c r="H4812" s="372"/>
      <c r="I4812" s="372"/>
      <c r="J4812" s="372"/>
      <c r="K4812" s="372"/>
      <c r="L4812" s="84">
        <v>505.4</v>
      </c>
      <c r="M4812" s="85"/>
      <c r="N4812" s="86">
        <v>17668.78</v>
      </c>
      <c r="AF4812" s="39"/>
      <c r="AG4812" s="47"/>
      <c r="AH4812" s="47"/>
      <c r="AN4812" s="47"/>
      <c r="AO4812" s="47"/>
      <c r="AP4812" s="3" t="s">
        <v>194</v>
      </c>
      <c r="AQ4812" s="47"/>
    </row>
    <row r="4813" spans="1:43" s="4" customFormat="1" ht="15" x14ac:dyDescent="0.25">
      <c r="A4813" s="83"/>
      <c r="B4813" s="49"/>
      <c r="C4813" s="372" t="s">
        <v>195</v>
      </c>
      <c r="D4813" s="372"/>
      <c r="E4813" s="372"/>
      <c r="F4813" s="372"/>
      <c r="G4813" s="372"/>
      <c r="H4813" s="372"/>
      <c r="I4813" s="372"/>
      <c r="J4813" s="372"/>
      <c r="K4813" s="372"/>
      <c r="L4813" s="106">
        <v>66367.740000000005</v>
      </c>
      <c r="M4813" s="85"/>
      <c r="N4813" s="86">
        <v>567444.18000000005</v>
      </c>
      <c r="AF4813" s="39"/>
      <c r="AG4813" s="47"/>
      <c r="AH4813" s="47"/>
      <c r="AN4813" s="47"/>
      <c r="AO4813" s="47"/>
      <c r="AP4813" s="3" t="s">
        <v>195</v>
      </c>
      <c r="AQ4813" s="47"/>
    </row>
    <row r="4814" spans="1:43" s="4" customFormat="1" ht="15" x14ac:dyDescent="0.25">
      <c r="A4814" s="83"/>
      <c r="B4814" s="49"/>
      <c r="C4814" s="372" t="s">
        <v>196</v>
      </c>
      <c r="D4814" s="372"/>
      <c r="E4814" s="372"/>
      <c r="F4814" s="372"/>
      <c r="G4814" s="372"/>
      <c r="H4814" s="372"/>
      <c r="I4814" s="372"/>
      <c r="J4814" s="372"/>
      <c r="K4814" s="372"/>
      <c r="L4814" s="106">
        <v>27399.98</v>
      </c>
      <c r="M4814" s="85"/>
      <c r="N4814" s="86">
        <v>280311.24</v>
      </c>
      <c r="AF4814" s="39"/>
      <c r="AG4814" s="47"/>
      <c r="AH4814" s="47"/>
      <c r="AN4814" s="47"/>
      <c r="AO4814" s="47"/>
      <c r="AP4814" s="3" t="s">
        <v>196</v>
      </c>
      <c r="AQ4814" s="47"/>
    </row>
    <row r="4815" spans="1:43" s="4" customFormat="1" ht="15" x14ac:dyDescent="0.25">
      <c r="A4815" s="83"/>
      <c r="B4815" s="49"/>
      <c r="C4815" s="372" t="s">
        <v>84</v>
      </c>
      <c r="D4815" s="372"/>
      <c r="E4815" s="372"/>
      <c r="F4815" s="372"/>
      <c r="G4815" s="372"/>
      <c r="H4815" s="372"/>
      <c r="I4815" s="372"/>
      <c r="J4815" s="372"/>
      <c r="K4815" s="372"/>
      <c r="L4815" s="87"/>
      <c r="M4815" s="85"/>
      <c r="N4815" s="88"/>
      <c r="AF4815" s="39"/>
      <c r="AG4815" s="47"/>
      <c r="AH4815" s="47"/>
      <c r="AN4815" s="47"/>
      <c r="AO4815" s="47"/>
      <c r="AP4815" s="3" t="s">
        <v>84</v>
      </c>
      <c r="AQ4815" s="47"/>
    </row>
    <row r="4816" spans="1:43" s="4" customFormat="1" ht="15" x14ac:dyDescent="0.25">
      <c r="A4816" s="83"/>
      <c r="B4816" s="49"/>
      <c r="C4816" s="372" t="s">
        <v>197</v>
      </c>
      <c r="D4816" s="372"/>
      <c r="E4816" s="372"/>
      <c r="F4816" s="372"/>
      <c r="G4816" s="372"/>
      <c r="H4816" s="372"/>
      <c r="I4816" s="372"/>
      <c r="J4816" s="372"/>
      <c r="K4816" s="372"/>
      <c r="L4816" s="84">
        <v>389.38</v>
      </c>
      <c r="M4816" s="85"/>
      <c r="N4816" s="86">
        <v>13612.72</v>
      </c>
      <c r="AF4816" s="39"/>
      <c r="AG4816" s="47"/>
      <c r="AH4816" s="47"/>
      <c r="AN4816" s="47"/>
      <c r="AO4816" s="47"/>
      <c r="AP4816" s="3" t="s">
        <v>197</v>
      </c>
      <c r="AQ4816" s="47"/>
    </row>
    <row r="4817" spans="1:43" s="4" customFormat="1" ht="15" x14ac:dyDescent="0.25">
      <c r="A4817" s="83"/>
      <c r="B4817" s="49"/>
      <c r="C4817" s="372" t="s">
        <v>199</v>
      </c>
      <c r="D4817" s="372"/>
      <c r="E4817" s="372"/>
      <c r="F4817" s="372"/>
      <c r="G4817" s="372"/>
      <c r="H4817" s="372"/>
      <c r="I4817" s="372"/>
      <c r="J4817" s="372"/>
      <c r="K4817" s="372"/>
      <c r="L4817" s="106">
        <v>2081.3200000000002</v>
      </c>
      <c r="M4817" s="85"/>
      <c r="N4817" s="88"/>
      <c r="AF4817" s="39"/>
      <c r="AG4817" s="47"/>
      <c r="AH4817" s="47"/>
      <c r="AN4817" s="47"/>
      <c r="AO4817" s="47"/>
      <c r="AP4817" s="3" t="s">
        <v>199</v>
      </c>
      <c r="AQ4817" s="47"/>
    </row>
    <row r="4818" spans="1:43" s="4" customFormat="1" ht="15" x14ac:dyDescent="0.25">
      <c r="A4818" s="83"/>
      <c r="B4818" s="49"/>
      <c r="C4818" s="372" t="s">
        <v>200</v>
      </c>
      <c r="D4818" s="372"/>
      <c r="E4818" s="372"/>
      <c r="F4818" s="372"/>
      <c r="G4818" s="372"/>
      <c r="H4818" s="372"/>
      <c r="I4818" s="372"/>
      <c r="J4818" s="372"/>
      <c r="K4818" s="372"/>
      <c r="L4818" s="84">
        <v>268.18</v>
      </c>
      <c r="M4818" s="85"/>
      <c r="N4818" s="86">
        <v>9375.57</v>
      </c>
      <c r="AF4818" s="39"/>
      <c r="AG4818" s="47"/>
      <c r="AH4818" s="47"/>
      <c r="AN4818" s="47"/>
      <c r="AO4818" s="47"/>
      <c r="AP4818" s="3" t="s">
        <v>200</v>
      </c>
      <c r="AQ4818" s="47"/>
    </row>
    <row r="4819" spans="1:43" s="4" customFormat="1" ht="15" x14ac:dyDescent="0.25">
      <c r="A4819" s="83"/>
      <c r="B4819" s="49"/>
      <c r="C4819" s="372" t="s">
        <v>201</v>
      </c>
      <c r="D4819" s="372"/>
      <c r="E4819" s="372"/>
      <c r="F4819" s="372"/>
      <c r="G4819" s="372"/>
      <c r="H4819" s="372"/>
      <c r="I4819" s="372"/>
      <c r="J4819" s="372"/>
      <c r="K4819" s="372"/>
      <c r="L4819" s="106">
        <v>23857.45</v>
      </c>
      <c r="M4819" s="85"/>
      <c r="N4819" s="88"/>
      <c r="AF4819" s="39"/>
      <c r="AG4819" s="47"/>
      <c r="AH4819" s="47"/>
      <c r="AN4819" s="47"/>
      <c r="AO4819" s="47"/>
      <c r="AP4819" s="3" t="s">
        <v>201</v>
      </c>
      <c r="AQ4819" s="47"/>
    </row>
    <row r="4820" spans="1:43" s="4" customFormat="1" ht="15" x14ac:dyDescent="0.25">
      <c r="A4820" s="83"/>
      <c r="B4820" s="49"/>
      <c r="C4820" s="372" t="s">
        <v>202</v>
      </c>
      <c r="D4820" s="372"/>
      <c r="E4820" s="372"/>
      <c r="F4820" s="372"/>
      <c r="G4820" s="372"/>
      <c r="H4820" s="372"/>
      <c r="I4820" s="372"/>
      <c r="J4820" s="372"/>
      <c r="K4820" s="372"/>
      <c r="L4820" s="84">
        <v>677.29</v>
      </c>
      <c r="M4820" s="85"/>
      <c r="N4820" s="86">
        <v>23677.93</v>
      </c>
      <c r="AF4820" s="39"/>
      <c r="AG4820" s="47"/>
      <c r="AH4820" s="47"/>
      <c r="AN4820" s="47"/>
      <c r="AO4820" s="47"/>
      <c r="AP4820" s="3" t="s">
        <v>202</v>
      </c>
      <c r="AQ4820" s="47"/>
    </row>
    <row r="4821" spans="1:43" s="4" customFormat="1" ht="15" x14ac:dyDescent="0.25">
      <c r="A4821" s="83"/>
      <c r="B4821" s="49"/>
      <c r="C4821" s="372" t="s">
        <v>203</v>
      </c>
      <c r="D4821" s="372"/>
      <c r="E4821" s="372"/>
      <c r="F4821" s="372"/>
      <c r="G4821" s="372"/>
      <c r="H4821" s="372"/>
      <c r="I4821" s="372"/>
      <c r="J4821" s="372"/>
      <c r="K4821" s="372"/>
      <c r="L4821" s="84">
        <v>394.54</v>
      </c>
      <c r="M4821" s="85"/>
      <c r="N4821" s="86">
        <v>13792.98</v>
      </c>
      <c r="AF4821" s="39"/>
      <c r="AG4821" s="47"/>
      <c r="AH4821" s="47"/>
      <c r="AN4821" s="47"/>
      <c r="AO4821" s="47"/>
      <c r="AP4821" s="3" t="s">
        <v>203</v>
      </c>
      <c r="AQ4821" s="47"/>
    </row>
    <row r="4822" spans="1:43" s="4" customFormat="1" ht="15" x14ac:dyDescent="0.25">
      <c r="A4822" s="83"/>
      <c r="B4822" s="49"/>
      <c r="C4822" s="372" t="s">
        <v>777</v>
      </c>
      <c r="D4822" s="372"/>
      <c r="E4822" s="372"/>
      <c r="F4822" s="372"/>
      <c r="G4822" s="372"/>
      <c r="H4822" s="372"/>
      <c r="I4822" s="372"/>
      <c r="J4822" s="372"/>
      <c r="K4822" s="372"/>
      <c r="L4822" s="106">
        <v>46932.35</v>
      </c>
      <c r="M4822" s="85"/>
      <c r="N4822" s="86">
        <v>461771.45</v>
      </c>
      <c r="AF4822" s="39"/>
      <c r="AG4822" s="47"/>
      <c r="AH4822" s="47"/>
      <c r="AN4822" s="47"/>
      <c r="AO4822" s="47"/>
      <c r="AP4822" s="3" t="s">
        <v>777</v>
      </c>
      <c r="AQ4822" s="47"/>
    </row>
    <row r="4823" spans="1:43" s="4" customFormat="1" ht="15" x14ac:dyDescent="0.25">
      <c r="A4823" s="83"/>
      <c r="B4823" s="49"/>
      <c r="C4823" s="372" t="s">
        <v>84</v>
      </c>
      <c r="D4823" s="372"/>
      <c r="E4823" s="372"/>
      <c r="F4823" s="372"/>
      <c r="G4823" s="372"/>
      <c r="H4823" s="372"/>
      <c r="I4823" s="372"/>
      <c r="J4823" s="372"/>
      <c r="K4823" s="372"/>
      <c r="L4823" s="87"/>
      <c r="M4823" s="85"/>
      <c r="N4823" s="88"/>
      <c r="AF4823" s="39"/>
      <c r="AG4823" s="47"/>
      <c r="AH4823" s="47"/>
      <c r="AN4823" s="47"/>
      <c r="AO4823" s="47"/>
      <c r="AP4823" s="3" t="s">
        <v>84</v>
      </c>
      <c r="AQ4823" s="47"/>
    </row>
    <row r="4824" spans="1:43" s="4" customFormat="1" ht="15" x14ac:dyDescent="0.25">
      <c r="A4824" s="83"/>
      <c r="B4824" s="49"/>
      <c r="C4824" s="372" t="s">
        <v>197</v>
      </c>
      <c r="D4824" s="372"/>
      <c r="E4824" s="372"/>
      <c r="F4824" s="372"/>
      <c r="G4824" s="372"/>
      <c r="H4824" s="372"/>
      <c r="I4824" s="372"/>
      <c r="J4824" s="372"/>
      <c r="K4824" s="372"/>
      <c r="L4824" s="84">
        <v>647.38</v>
      </c>
      <c r="M4824" s="85"/>
      <c r="N4824" s="86">
        <v>22632.41</v>
      </c>
      <c r="AF4824" s="39"/>
      <c r="AG4824" s="47"/>
      <c r="AH4824" s="47"/>
      <c r="AN4824" s="47"/>
      <c r="AO4824" s="47"/>
      <c r="AP4824" s="3" t="s">
        <v>197</v>
      </c>
      <c r="AQ4824" s="47"/>
    </row>
    <row r="4825" spans="1:43" s="4" customFormat="1" ht="15" x14ac:dyDescent="0.25">
      <c r="A4825" s="83"/>
      <c r="B4825" s="49"/>
      <c r="C4825" s="372" t="s">
        <v>199</v>
      </c>
      <c r="D4825" s="372"/>
      <c r="E4825" s="372"/>
      <c r="F4825" s="372"/>
      <c r="G4825" s="372"/>
      <c r="H4825" s="372"/>
      <c r="I4825" s="372"/>
      <c r="J4825" s="372"/>
      <c r="K4825" s="372"/>
      <c r="L4825" s="106">
        <v>2465.4699999999998</v>
      </c>
      <c r="M4825" s="85"/>
      <c r="N4825" s="88"/>
      <c r="AF4825" s="39"/>
      <c r="AG4825" s="47"/>
      <c r="AH4825" s="47"/>
      <c r="AN4825" s="47"/>
      <c r="AO4825" s="47"/>
      <c r="AP4825" s="3" t="s">
        <v>199</v>
      </c>
      <c r="AQ4825" s="47"/>
    </row>
    <row r="4826" spans="1:43" s="4" customFormat="1" ht="15" x14ac:dyDescent="0.25">
      <c r="A4826" s="83"/>
      <c r="B4826" s="49"/>
      <c r="C4826" s="372" t="s">
        <v>200</v>
      </c>
      <c r="D4826" s="372"/>
      <c r="E4826" s="372"/>
      <c r="F4826" s="372"/>
      <c r="G4826" s="372"/>
      <c r="H4826" s="372"/>
      <c r="I4826" s="372"/>
      <c r="J4826" s="372"/>
      <c r="K4826" s="372"/>
      <c r="L4826" s="84">
        <v>237.22</v>
      </c>
      <c r="M4826" s="85"/>
      <c r="N4826" s="86">
        <v>8293.2099999999991</v>
      </c>
      <c r="AF4826" s="39"/>
      <c r="AG4826" s="47"/>
      <c r="AH4826" s="47"/>
      <c r="AN4826" s="47"/>
      <c r="AO4826" s="47"/>
      <c r="AP4826" s="3" t="s">
        <v>200</v>
      </c>
      <c r="AQ4826" s="47"/>
    </row>
    <row r="4827" spans="1:43" s="4" customFormat="1" ht="15" x14ac:dyDescent="0.25">
      <c r="A4827" s="83"/>
      <c r="B4827" s="49"/>
      <c r="C4827" s="372" t="s">
        <v>201</v>
      </c>
      <c r="D4827" s="372"/>
      <c r="E4827" s="372"/>
      <c r="F4827" s="372"/>
      <c r="G4827" s="372"/>
      <c r="H4827" s="372"/>
      <c r="I4827" s="372"/>
      <c r="J4827" s="372"/>
      <c r="K4827" s="372"/>
      <c r="L4827" s="106">
        <v>42510.29</v>
      </c>
      <c r="M4827" s="85"/>
      <c r="N4827" s="88"/>
      <c r="AF4827" s="39"/>
      <c r="AG4827" s="47"/>
      <c r="AH4827" s="47"/>
      <c r="AN4827" s="47"/>
      <c r="AO4827" s="47"/>
      <c r="AP4827" s="3" t="s">
        <v>201</v>
      </c>
      <c r="AQ4827" s="47"/>
    </row>
    <row r="4828" spans="1:43" s="4" customFormat="1" ht="15" x14ac:dyDescent="0.25">
      <c r="A4828" s="83"/>
      <c r="B4828" s="49"/>
      <c r="C4828" s="372" t="s">
        <v>202</v>
      </c>
      <c r="D4828" s="372"/>
      <c r="E4828" s="372"/>
      <c r="F4828" s="372"/>
      <c r="G4828" s="372"/>
      <c r="H4828" s="372"/>
      <c r="I4828" s="372"/>
      <c r="J4828" s="372"/>
      <c r="K4828" s="372"/>
      <c r="L4828" s="84">
        <v>858.07</v>
      </c>
      <c r="M4828" s="85"/>
      <c r="N4828" s="86">
        <v>29997.85</v>
      </c>
      <c r="AF4828" s="39"/>
      <c r="AG4828" s="47"/>
      <c r="AH4828" s="47"/>
      <c r="AN4828" s="47"/>
      <c r="AO4828" s="47"/>
      <c r="AP4828" s="3" t="s">
        <v>202</v>
      </c>
      <c r="AQ4828" s="47"/>
    </row>
    <row r="4829" spans="1:43" s="4" customFormat="1" ht="15" x14ac:dyDescent="0.25">
      <c r="A4829" s="83"/>
      <c r="B4829" s="49"/>
      <c r="C4829" s="372" t="s">
        <v>203</v>
      </c>
      <c r="D4829" s="372"/>
      <c r="E4829" s="372"/>
      <c r="F4829" s="372"/>
      <c r="G4829" s="372"/>
      <c r="H4829" s="372"/>
      <c r="I4829" s="372"/>
      <c r="J4829" s="372"/>
      <c r="K4829" s="372"/>
      <c r="L4829" s="84">
        <v>451.14</v>
      </c>
      <c r="M4829" s="85"/>
      <c r="N4829" s="86">
        <v>15772.06</v>
      </c>
      <c r="AF4829" s="39"/>
      <c r="AG4829" s="47"/>
      <c r="AH4829" s="47"/>
      <c r="AN4829" s="47"/>
      <c r="AO4829" s="47"/>
      <c r="AP4829" s="3" t="s">
        <v>203</v>
      </c>
      <c r="AQ4829" s="47"/>
    </row>
    <row r="4830" spans="1:43" s="4" customFormat="1" ht="15" x14ac:dyDescent="0.25">
      <c r="A4830" s="83"/>
      <c r="B4830" s="49"/>
      <c r="C4830" s="372" t="s">
        <v>92</v>
      </c>
      <c r="D4830" s="372"/>
      <c r="E4830" s="372"/>
      <c r="F4830" s="372"/>
      <c r="G4830" s="372"/>
      <c r="H4830" s="372"/>
      <c r="I4830" s="372"/>
      <c r="J4830" s="372"/>
      <c r="K4830" s="372"/>
      <c r="L4830" s="106">
        <v>1542.16</v>
      </c>
      <c r="M4830" s="85"/>
      <c r="N4830" s="86">
        <v>53913.91</v>
      </c>
      <c r="AF4830" s="39"/>
      <c r="AG4830" s="47"/>
      <c r="AH4830" s="47"/>
      <c r="AN4830" s="47"/>
      <c r="AO4830" s="47"/>
      <c r="AP4830" s="3" t="s">
        <v>92</v>
      </c>
      <c r="AQ4830" s="47"/>
    </row>
    <row r="4831" spans="1:43" s="4" customFormat="1" ht="15" x14ac:dyDescent="0.25">
      <c r="A4831" s="83"/>
      <c r="B4831" s="49"/>
      <c r="C4831" s="372" t="s">
        <v>93</v>
      </c>
      <c r="D4831" s="372"/>
      <c r="E4831" s="372"/>
      <c r="F4831" s="372"/>
      <c r="G4831" s="372"/>
      <c r="H4831" s="372"/>
      <c r="I4831" s="372"/>
      <c r="J4831" s="372"/>
      <c r="K4831" s="372"/>
      <c r="L4831" s="106">
        <v>1535.36</v>
      </c>
      <c r="M4831" s="85"/>
      <c r="N4831" s="86">
        <v>53675.78</v>
      </c>
      <c r="AF4831" s="39"/>
      <c r="AG4831" s="47"/>
      <c r="AH4831" s="47"/>
      <c r="AN4831" s="47"/>
      <c r="AO4831" s="47"/>
      <c r="AP4831" s="3" t="s">
        <v>93</v>
      </c>
      <c r="AQ4831" s="47"/>
    </row>
    <row r="4832" spans="1:43" s="4" customFormat="1" ht="15" x14ac:dyDescent="0.25">
      <c r="A4832" s="83"/>
      <c r="B4832" s="49"/>
      <c r="C4832" s="372" t="s">
        <v>94</v>
      </c>
      <c r="D4832" s="372"/>
      <c r="E4832" s="372"/>
      <c r="F4832" s="372"/>
      <c r="G4832" s="372"/>
      <c r="H4832" s="372"/>
      <c r="I4832" s="372"/>
      <c r="J4832" s="372"/>
      <c r="K4832" s="372"/>
      <c r="L4832" s="84">
        <v>845.68</v>
      </c>
      <c r="M4832" s="85"/>
      <c r="N4832" s="86">
        <v>29565.040000000001</v>
      </c>
      <c r="AF4832" s="39"/>
      <c r="AG4832" s="47"/>
      <c r="AH4832" s="47"/>
      <c r="AN4832" s="47"/>
      <c r="AO4832" s="47"/>
      <c r="AP4832" s="3" t="s">
        <v>94</v>
      </c>
      <c r="AQ4832" s="47"/>
    </row>
    <row r="4833" spans="1:43" s="4" customFormat="1" ht="15" x14ac:dyDescent="0.25">
      <c r="A4833" s="83"/>
      <c r="B4833" s="89"/>
      <c r="C4833" s="373" t="s">
        <v>1499</v>
      </c>
      <c r="D4833" s="373"/>
      <c r="E4833" s="373"/>
      <c r="F4833" s="373"/>
      <c r="G4833" s="373"/>
      <c r="H4833" s="373"/>
      <c r="I4833" s="373"/>
      <c r="J4833" s="373"/>
      <c r="K4833" s="373"/>
      <c r="L4833" s="93">
        <v>74332.33</v>
      </c>
      <c r="M4833" s="91"/>
      <c r="N4833" s="92">
        <v>742082.69</v>
      </c>
      <c r="AF4833" s="39"/>
      <c r="AG4833" s="47"/>
      <c r="AH4833" s="47"/>
      <c r="AN4833" s="47"/>
      <c r="AO4833" s="47"/>
      <c r="AQ4833" s="47" t="s">
        <v>1499</v>
      </c>
    </row>
    <row r="4834" spans="1:43" s="4" customFormat="1" ht="15" x14ac:dyDescent="0.25">
      <c r="A4834" s="83"/>
      <c r="B4834" s="49"/>
      <c r="C4834" s="372" t="s">
        <v>84</v>
      </c>
      <c r="D4834" s="372"/>
      <c r="E4834" s="372"/>
      <c r="F4834" s="372"/>
      <c r="G4834" s="372"/>
      <c r="H4834" s="372"/>
      <c r="I4834" s="372"/>
      <c r="J4834" s="372"/>
      <c r="K4834" s="372"/>
      <c r="L4834" s="87"/>
      <c r="M4834" s="85"/>
      <c r="N4834" s="88"/>
      <c r="AF4834" s="39"/>
      <c r="AG4834" s="47"/>
      <c r="AH4834" s="47"/>
      <c r="AN4834" s="47"/>
      <c r="AO4834" s="47"/>
      <c r="AP4834" s="3" t="s">
        <v>84</v>
      </c>
      <c r="AQ4834" s="47"/>
    </row>
    <row r="4835" spans="1:43" s="4" customFormat="1" ht="15" x14ac:dyDescent="0.25">
      <c r="A4835" s="83"/>
      <c r="B4835" s="49"/>
      <c r="C4835" s="372" t="s">
        <v>241</v>
      </c>
      <c r="D4835" s="372"/>
      <c r="E4835" s="372"/>
      <c r="F4835" s="372"/>
      <c r="G4835" s="372"/>
      <c r="H4835" s="372"/>
      <c r="I4835" s="372"/>
      <c r="J4835" s="372"/>
      <c r="K4835" s="372"/>
      <c r="L4835" s="106">
        <v>41624.07</v>
      </c>
      <c r="M4835" s="85"/>
      <c r="N4835" s="86">
        <v>355885.75</v>
      </c>
      <c r="AF4835" s="39"/>
      <c r="AG4835" s="47"/>
      <c r="AH4835" s="47"/>
      <c r="AN4835" s="47"/>
      <c r="AO4835" s="47"/>
      <c r="AP4835" s="3" t="s">
        <v>241</v>
      </c>
      <c r="AQ4835" s="47"/>
    </row>
    <row r="4836" spans="1:43" s="4" customFormat="1" ht="15" x14ac:dyDescent="0.25">
      <c r="A4836" s="378" t="s">
        <v>1500</v>
      </c>
      <c r="B4836" s="379"/>
      <c r="C4836" s="379"/>
      <c r="D4836" s="379"/>
      <c r="E4836" s="379"/>
      <c r="F4836" s="379"/>
      <c r="G4836" s="379"/>
      <c r="H4836" s="379"/>
      <c r="I4836" s="379"/>
      <c r="J4836" s="379"/>
      <c r="K4836" s="379"/>
      <c r="L4836" s="379"/>
      <c r="M4836" s="379"/>
      <c r="N4836" s="380"/>
      <c r="AF4836" s="39" t="s">
        <v>1500</v>
      </c>
      <c r="AG4836" s="47"/>
      <c r="AH4836" s="47"/>
      <c r="AN4836" s="47"/>
      <c r="AO4836" s="47"/>
      <c r="AQ4836" s="47"/>
    </row>
    <row r="4837" spans="1:43" s="4" customFormat="1" ht="23.25" x14ac:dyDescent="0.25">
      <c r="A4837" s="40" t="s">
        <v>1501</v>
      </c>
      <c r="B4837" s="41" t="s">
        <v>1502</v>
      </c>
      <c r="C4837" s="374" t="s">
        <v>1503</v>
      </c>
      <c r="D4837" s="374"/>
      <c r="E4837" s="374"/>
      <c r="F4837" s="42" t="s">
        <v>1504</v>
      </c>
      <c r="G4837" s="43">
        <v>2.6</v>
      </c>
      <c r="H4837" s="44">
        <v>1</v>
      </c>
      <c r="I4837" s="120">
        <v>2.6</v>
      </c>
      <c r="J4837" s="45"/>
      <c r="K4837" s="43"/>
      <c r="L4837" s="45"/>
      <c r="M4837" s="43"/>
      <c r="N4837" s="46"/>
      <c r="AF4837" s="39"/>
      <c r="AG4837" s="47"/>
      <c r="AH4837" s="47" t="s">
        <v>1503</v>
      </c>
      <c r="AN4837" s="47"/>
      <c r="AO4837" s="47"/>
      <c r="AQ4837" s="47"/>
    </row>
    <row r="4838" spans="1:43" s="4" customFormat="1" ht="15" x14ac:dyDescent="0.25">
      <c r="A4838" s="69"/>
      <c r="B4838" s="50"/>
      <c r="C4838" s="372" t="s">
        <v>1505</v>
      </c>
      <c r="D4838" s="372"/>
      <c r="E4838" s="372"/>
      <c r="F4838" s="372"/>
      <c r="G4838" s="372"/>
      <c r="H4838" s="372"/>
      <c r="I4838" s="372"/>
      <c r="J4838" s="372"/>
      <c r="K4838" s="372"/>
      <c r="L4838" s="372"/>
      <c r="M4838" s="372"/>
      <c r="N4838" s="377"/>
      <c r="AF4838" s="39"/>
      <c r="AG4838" s="47"/>
      <c r="AH4838" s="47"/>
      <c r="AI4838" s="3" t="s">
        <v>1505</v>
      </c>
      <c r="AN4838" s="47"/>
      <c r="AO4838" s="47"/>
      <c r="AQ4838" s="47"/>
    </row>
    <row r="4839" spans="1:43" s="4" customFormat="1" ht="22.5" x14ac:dyDescent="0.25">
      <c r="A4839" s="103"/>
      <c r="B4839" s="49" t="s">
        <v>217</v>
      </c>
      <c r="C4839" s="368" t="s">
        <v>218</v>
      </c>
      <c r="D4839" s="368"/>
      <c r="E4839" s="368"/>
      <c r="F4839" s="368"/>
      <c r="G4839" s="368"/>
      <c r="H4839" s="368"/>
      <c r="I4839" s="368"/>
      <c r="J4839" s="368"/>
      <c r="K4839" s="368"/>
      <c r="L4839" s="368"/>
      <c r="M4839" s="368"/>
      <c r="N4839" s="376"/>
      <c r="AF4839" s="39"/>
      <c r="AG4839" s="47"/>
      <c r="AH4839" s="47"/>
      <c r="AJ4839" s="3" t="s">
        <v>218</v>
      </c>
      <c r="AN4839" s="47"/>
      <c r="AO4839" s="47"/>
      <c r="AQ4839" s="47"/>
    </row>
    <row r="4840" spans="1:43" s="4" customFormat="1" ht="15" x14ac:dyDescent="0.25">
      <c r="A4840" s="48"/>
      <c r="B4840" s="49" t="s">
        <v>58</v>
      </c>
      <c r="C4840" s="372" t="s">
        <v>62</v>
      </c>
      <c r="D4840" s="372"/>
      <c r="E4840" s="372"/>
      <c r="F4840" s="51"/>
      <c r="G4840" s="52"/>
      <c r="H4840" s="52"/>
      <c r="I4840" s="52"/>
      <c r="J4840" s="53">
        <v>67.77</v>
      </c>
      <c r="K4840" s="54">
        <v>1.1499999999999999</v>
      </c>
      <c r="L4840" s="53">
        <v>202.63</v>
      </c>
      <c r="M4840" s="54">
        <v>34.96</v>
      </c>
      <c r="N4840" s="55">
        <v>7083.94</v>
      </c>
      <c r="AF4840" s="39"/>
      <c r="AG4840" s="47"/>
      <c r="AH4840" s="47"/>
      <c r="AK4840" s="3" t="s">
        <v>62</v>
      </c>
      <c r="AN4840" s="47"/>
      <c r="AO4840" s="47"/>
      <c r="AQ4840" s="47"/>
    </row>
    <row r="4841" spans="1:43" s="4" customFormat="1" ht="15" x14ac:dyDescent="0.25">
      <c r="A4841" s="48"/>
      <c r="B4841" s="49" t="s">
        <v>73</v>
      </c>
      <c r="C4841" s="372" t="s">
        <v>175</v>
      </c>
      <c r="D4841" s="372"/>
      <c r="E4841" s="372"/>
      <c r="F4841" s="51"/>
      <c r="G4841" s="52"/>
      <c r="H4841" s="52"/>
      <c r="I4841" s="52"/>
      <c r="J4841" s="53">
        <v>30.42</v>
      </c>
      <c r="K4841" s="54">
        <v>1.1499999999999999</v>
      </c>
      <c r="L4841" s="53">
        <v>90.96</v>
      </c>
      <c r="M4841" s="52"/>
      <c r="N4841" s="58"/>
      <c r="AF4841" s="39"/>
      <c r="AG4841" s="47"/>
      <c r="AH4841" s="47"/>
      <c r="AK4841" s="3" t="s">
        <v>175</v>
      </c>
      <c r="AN4841" s="47"/>
      <c r="AO4841" s="47"/>
      <c r="AQ4841" s="47"/>
    </row>
    <row r="4842" spans="1:43" s="4" customFormat="1" ht="15" x14ac:dyDescent="0.25">
      <c r="A4842" s="48"/>
      <c r="B4842" s="49" t="s">
        <v>78</v>
      </c>
      <c r="C4842" s="372" t="s">
        <v>176</v>
      </c>
      <c r="D4842" s="372"/>
      <c r="E4842" s="372"/>
      <c r="F4842" s="51"/>
      <c r="G4842" s="52"/>
      <c r="H4842" s="52"/>
      <c r="I4842" s="52"/>
      <c r="J4842" s="53">
        <v>1.76</v>
      </c>
      <c r="K4842" s="54">
        <v>1.1499999999999999</v>
      </c>
      <c r="L4842" s="53">
        <v>5.26</v>
      </c>
      <c r="M4842" s="54">
        <v>34.96</v>
      </c>
      <c r="N4842" s="64">
        <v>183.89</v>
      </c>
      <c r="AF4842" s="39"/>
      <c r="AG4842" s="47"/>
      <c r="AH4842" s="47"/>
      <c r="AK4842" s="3" t="s">
        <v>176</v>
      </c>
      <c r="AN4842" s="47"/>
      <c r="AO4842" s="47"/>
      <c r="AQ4842" s="47"/>
    </row>
    <row r="4843" spans="1:43" s="4" customFormat="1" ht="15" x14ac:dyDescent="0.25">
      <c r="A4843" s="48"/>
      <c r="B4843" s="49" t="s">
        <v>122</v>
      </c>
      <c r="C4843" s="372" t="s">
        <v>177</v>
      </c>
      <c r="D4843" s="372"/>
      <c r="E4843" s="372"/>
      <c r="F4843" s="51"/>
      <c r="G4843" s="52"/>
      <c r="H4843" s="52"/>
      <c r="I4843" s="52"/>
      <c r="J4843" s="53">
        <v>461.97</v>
      </c>
      <c r="K4843" s="52"/>
      <c r="L4843" s="107">
        <v>1201.1199999999999</v>
      </c>
      <c r="M4843" s="52"/>
      <c r="N4843" s="58"/>
      <c r="AF4843" s="39"/>
      <c r="AG4843" s="47"/>
      <c r="AH4843" s="47"/>
      <c r="AK4843" s="3" t="s">
        <v>177</v>
      </c>
      <c r="AN4843" s="47"/>
      <c r="AO4843" s="47"/>
      <c r="AQ4843" s="47"/>
    </row>
    <row r="4844" spans="1:43" s="4" customFormat="1" ht="15" x14ac:dyDescent="0.25">
      <c r="A4844" s="56"/>
      <c r="B4844" s="49"/>
      <c r="C4844" s="372" t="s">
        <v>63</v>
      </c>
      <c r="D4844" s="372"/>
      <c r="E4844" s="372"/>
      <c r="F4844" s="51" t="s">
        <v>64</v>
      </c>
      <c r="G4844" s="54">
        <v>7.21</v>
      </c>
      <c r="H4844" s="54">
        <v>1.1499999999999999</v>
      </c>
      <c r="I4844" s="70">
        <v>21.5579</v>
      </c>
      <c r="J4844" s="57"/>
      <c r="K4844" s="52"/>
      <c r="L4844" s="57"/>
      <c r="M4844" s="52"/>
      <c r="N4844" s="58"/>
      <c r="AF4844" s="39"/>
      <c r="AG4844" s="47"/>
      <c r="AH4844" s="47"/>
      <c r="AL4844" s="3" t="s">
        <v>63</v>
      </c>
      <c r="AN4844" s="47"/>
      <c r="AO4844" s="47"/>
      <c r="AQ4844" s="47"/>
    </row>
    <row r="4845" spans="1:43" s="4" customFormat="1" ht="15" x14ac:dyDescent="0.25">
      <c r="A4845" s="56"/>
      <c r="B4845" s="49"/>
      <c r="C4845" s="372" t="s">
        <v>178</v>
      </c>
      <c r="D4845" s="372"/>
      <c r="E4845" s="372"/>
      <c r="F4845" s="51" t="s">
        <v>64</v>
      </c>
      <c r="G4845" s="54">
        <v>0.14000000000000001</v>
      </c>
      <c r="H4845" s="54">
        <v>1.1499999999999999</v>
      </c>
      <c r="I4845" s="70">
        <v>0.41860000000000003</v>
      </c>
      <c r="J4845" s="57"/>
      <c r="K4845" s="52"/>
      <c r="L4845" s="57"/>
      <c r="M4845" s="52"/>
      <c r="N4845" s="58"/>
      <c r="AF4845" s="39"/>
      <c r="AG4845" s="47"/>
      <c r="AH4845" s="47"/>
      <c r="AL4845" s="3" t="s">
        <v>178</v>
      </c>
      <c r="AN4845" s="47"/>
      <c r="AO4845" s="47"/>
      <c r="AQ4845" s="47"/>
    </row>
    <row r="4846" spans="1:43" s="4" customFormat="1" ht="15" x14ac:dyDescent="0.25">
      <c r="A4846" s="48"/>
      <c r="B4846" s="49"/>
      <c r="C4846" s="375" t="s">
        <v>65</v>
      </c>
      <c r="D4846" s="375"/>
      <c r="E4846" s="375"/>
      <c r="F4846" s="59"/>
      <c r="G4846" s="60"/>
      <c r="H4846" s="60"/>
      <c r="I4846" s="60"/>
      <c r="J4846" s="61">
        <v>560.16</v>
      </c>
      <c r="K4846" s="60"/>
      <c r="L4846" s="108">
        <v>1494.71</v>
      </c>
      <c r="M4846" s="60"/>
      <c r="N4846" s="62"/>
      <c r="AF4846" s="39"/>
      <c r="AG4846" s="47"/>
      <c r="AH4846" s="47"/>
      <c r="AM4846" s="3" t="s">
        <v>65</v>
      </c>
      <c r="AN4846" s="47"/>
      <c r="AO4846" s="47"/>
      <c r="AQ4846" s="47"/>
    </row>
    <row r="4847" spans="1:43" s="4" customFormat="1" ht="15" x14ac:dyDescent="0.25">
      <c r="A4847" s="56"/>
      <c r="B4847" s="49"/>
      <c r="C4847" s="372" t="s">
        <v>66</v>
      </c>
      <c r="D4847" s="372"/>
      <c r="E4847" s="372"/>
      <c r="F4847" s="51"/>
      <c r="G4847" s="52"/>
      <c r="H4847" s="52"/>
      <c r="I4847" s="52"/>
      <c r="J4847" s="57"/>
      <c r="K4847" s="52"/>
      <c r="L4847" s="53">
        <v>207.89</v>
      </c>
      <c r="M4847" s="52"/>
      <c r="N4847" s="55">
        <v>7267.83</v>
      </c>
      <c r="AF4847" s="39"/>
      <c r="AG4847" s="47"/>
      <c r="AH4847" s="47"/>
      <c r="AL4847" s="3" t="s">
        <v>66</v>
      </c>
      <c r="AN4847" s="47"/>
      <c r="AO4847" s="47"/>
      <c r="AQ4847" s="47"/>
    </row>
    <row r="4848" spans="1:43" s="4" customFormat="1" ht="23.25" x14ac:dyDescent="0.25">
      <c r="A4848" s="56"/>
      <c r="B4848" s="49" t="s">
        <v>681</v>
      </c>
      <c r="C4848" s="372" t="s">
        <v>682</v>
      </c>
      <c r="D4848" s="372"/>
      <c r="E4848" s="372"/>
      <c r="F4848" s="51" t="s">
        <v>69</v>
      </c>
      <c r="G4848" s="63">
        <v>97</v>
      </c>
      <c r="H4848" s="52"/>
      <c r="I4848" s="63">
        <v>97</v>
      </c>
      <c r="J4848" s="57"/>
      <c r="K4848" s="52"/>
      <c r="L4848" s="53">
        <v>201.65</v>
      </c>
      <c r="M4848" s="52"/>
      <c r="N4848" s="55">
        <v>7049.8</v>
      </c>
      <c r="AF4848" s="39"/>
      <c r="AG4848" s="47"/>
      <c r="AH4848" s="47"/>
      <c r="AL4848" s="3" t="s">
        <v>682</v>
      </c>
      <c r="AN4848" s="47"/>
      <c r="AO4848" s="47"/>
      <c r="AQ4848" s="47"/>
    </row>
    <row r="4849" spans="1:43" s="4" customFormat="1" ht="23.25" x14ac:dyDescent="0.25">
      <c r="A4849" s="56"/>
      <c r="B4849" s="49" t="s">
        <v>683</v>
      </c>
      <c r="C4849" s="372" t="s">
        <v>684</v>
      </c>
      <c r="D4849" s="372"/>
      <c r="E4849" s="372"/>
      <c r="F4849" s="51" t="s">
        <v>69</v>
      </c>
      <c r="G4849" s="63">
        <v>51</v>
      </c>
      <c r="H4849" s="52"/>
      <c r="I4849" s="63">
        <v>51</v>
      </c>
      <c r="J4849" s="57"/>
      <c r="K4849" s="52"/>
      <c r="L4849" s="53">
        <v>106.02</v>
      </c>
      <c r="M4849" s="52"/>
      <c r="N4849" s="55">
        <v>3706.59</v>
      </c>
      <c r="AF4849" s="39"/>
      <c r="AG4849" s="47"/>
      <c r="AH4849" s="47"/>
      <c r="AL4849" s="3" t="s">
        <v>684</v>
      </c>
      <c r="AN4849" s="47"/>
      <c r="AO4849" s="47"/>
      <c r="AQ4849" s="47"/>
    </row>
    <row r="4850" spans="1:43" s="4" customFormat="1" ht="15" x14ac:dyDescent="0.25">
      <c r="A4850" s="65"/>
      <c r="B4850" s="66"/>
      <c r="C4850" s="374" t="s">
        <v>72</v>
      </c>
      <c r="D4850" s="374"/>
      <c r="E4850" s="374"/>
      <c r="F4850" s="42"/>
      <c r="G4850" s="43"/>
      <c r="H4850" s="43"/>
      <c r="I4850" s="43"/>
      <c r="J4850" s="45"/>
      <c r="K4850" s="43"/>
      <c r="L4850" s="105">
        <v>1802.38</v>
      </c>
      <c r="M4850" s="60"/>
      <c r="N4850" s="46"/>
      <c r="AF4850" s="39"/>
      <c r="AG4850" s="47"/>
      <c r="AH4850" s="47"/>
      <c r="AN4850" s="47" t="s">
        <v>72</v>
      </c>
      <c r="AO4850" s="47"/>
      <c r="AQ4850" s="47"/>
    </row>
    <row r="4851" spans="1:43" s="4" customFormat="1" ht="23.25" x14ac:dyDescent="0.25">
      <c r="A4851" s="40" t="s">
        <v>1506</v>
      </c>
      <c r="B4851" s="41" t="s">
        <v>1507</v>
      </c>
      <c r="C4851" s="374" t="s">
        <v>1508</v>
      </c>
      <c r="D4851" s="374"/>
      <c r="E4851" s="374"/>
      <c r="F4851" s="42" t="s">
        <v>238</v>
      </c>
      <c r="G4851" s="43">
        <v>7.6439999999999994E-2</v>
      </c>
      <c r="H4851" s="44">
        <v>1</v>
      </c>
      <c r="I4851" s="118">
        <v>7.6439999999999994E-2</v>
      </c>
      <c r="J4851" s="105">
        <v>5230.01</v>
      </c>
      <c r="K4851" s="43"/>
      <c r="L4851" s="67">
        <v>399.78</v>
      </c>
      <c r="M4851" s="43"/>
      <c r="N4851" s="46"/>
      <c r="AF4851" s="39"/>
      <c r="AG4851" s="47"/>
      <c r="AH4851" s="47" t="s">
        <v>1508</v>
      </c>
      <c r="AN4851" s="47"/>
      <c r="AO4851" s="47"/>
      <c r="AQ4851" s="47"/>
    </row>
    <row r="4852" spans="1:43" s="4" customFormat="1" ht="15" x14ac:dyDescent="0.25">
      <c r="A4852" s="69"/>
      <c r="B4852" s="50"/>
      <c r="C4852" s="372" t="s">
        <v>1509</v>
      </c>
      <c r="D4852" s="372"/>
      <c r="E4852" s="372"/>
      <c r="F4852" s="372"/>
      <c r="G4852" s="372"/>
      <c r="H4852" s="372"/>
      <c r="I4852" s="372"/>
      <c r="J4852" s="372"/>
      <c r="K4852" s="372"/>
      <c r="L4852" s="372"/>
      <c r="M4852" s="372"/>
      <c r="N4852" s="377"/>
      <c r="AF4852" s="39"/>
      <c r="AG4852" s="47"/>
      <c r="AH4852" s="47"/>
      <c r="AI4852" s="3" t="s">
        <v>1509</v>
      </c>
      <c r="AN4852" s="47"/>
      <c r="AO4852" s="47"/>
      <c r="AQ4852" s="47"/>
    </row>
    <row r="4853" spans="1:43" s="4" customFormat="1" ht="15" x14ac:dyDescent="0.25">
      <c r="A4853" s="65"/>
      <c r="B4853" s="66"/>
      <c r="C4853" s="374" t="s">
        <v>72</v>
      </c>
      <c r="D4853" s="374"/>
      <c r="E4853" s="374"/>
      <c r="F4853" s="42"/>
      <c r="G4853" s="43"/>
      <c r="H4853" s="43"/>
      <c r="I4853" s="43"/>
      <c r="J4853" s="45"/>
      <c r="K4853" s="43"/>
      <c r="L4853" s="67">
        <v>399.78</v>
      </c>
      <c r="M4853" s="60"/>
      <c r="N4853" s="46"/>
      <c r="AF4853" s="39"/>
      <c r="AG4853" s="47"/>
      <c r="AH4853" s="47"/>
      <c r="AN4853" s="47" t="s">
        <v>72</v>
      </c>
      <c r="AO4853" s="47"/>
      <c r="AQ4853" s="47"/>
    </row>
    <row r="4854" spans="1:43" s="4" customFormat="1" ht="23.25" x14ac:dyDescent="0.25">
      <c r="A4854" s="40" t="s">
        <v>1510</v>
      </c>
      <c r="B4854" s="41" t="s">
        <v>1511</v>
      </c>
      <c r="C4854" s="374" t="s">
        <v>1512</v>
      </c>
      <c r="D4854" s="374"/>
      <c r="E4854" s="374"/>
      <c r="F4854" s="42" t="s">
        <v>215</v>
      </c>
      <c r="G4854" s="43">
        <v>0.78</v>
      </c>
      <c r="H4854" s="44">
        <v>1</v>
      </c>
      <c r="I4854" s="68">
        <v>0.78</v>
      </c>
      <c r="J4854" s="45"/>
      <c r="K4854" s="43"/>
      <c r="L4854" s="45"/>
      <c r="M4854" s="43"/>
      <c r="N4854" s="46"/>
      <c r="AF4854" s="39"/>
      <c r="AG4854" s="47"/>
      <c r="AH4854" s="47" t="s">
        <v>1512</v>
      </c>
      <c r="AN4854" s="47"/>
      <c r="AO4854" s="47"/>
      <c r="AQ4854" s="47"/>
    </row>
    <row r="4855" spans="1:43" s="4" customFormat="1" ht="15" x14ac:dyDescent="0.25">
      <c r="A4855" s="69"/>
      <c r="B4855" s="50"/>
      <c r="C4855" s="372" t="s">
        <v>1513</v>
      </c>
      <c r="D4855" s="372"/>
      <c r="E4855" s="372"/>
      <c r="F4855" s="372"/>
      <c r="G4855" s="372"/>
      <c r="H4855" s="372"/>
      <c r="I4855" s="372"/>
      <c r="J4855" s="372"/>
      <c r="K4855" s="372"/>
      <c r="L4855" s="372"/>
      <c r="M4855" s="372"/>
      <c r="N4855" s="377"/>
      <c r="AF4855" s="39"/>
      <c r="AG4855" s="47"/>
      <c r="AH4855" s="47"/>
      <c r="AI4855" s="3" t="s">
        <v>1513</v>
      </c>
      <c r="AN4855" s="47"/>
      <c r="AO4855" s="47"/>
      <c r="AQ4855" s="47"/>
    </row>
    <row r="4856" spans="1:43" s="4" customFormat="1" ht="22.5" x14ac:dyDescent="0.25">
      <c r="A4856" s="103"/>
      <c r="B4856" s="49" t="s">
        <v>217</v>
      </c>
      <c r="C4856" s="368" t="s">
        <v>218</v>
      </c>
      <c r="D4856" s="368"/>
      <c r="E4856" s="368"/>
      <c r="F4856" s="368"/>
      <c r="G4856" s="368"/>
      <c r="H4856" s="368"/>
      <c r="I4856" s="368"/>
      <c r="J4856" s="368"/>
      <c r="K4856" s="368"/>
      <c r="L4856" s="368"/>
      <c r="M4856" s="368"/>
      <c r="N4856" s="376"/>
      <c r="AF4856" s="39"/>
      <c r="AG4856" s="47"/>
      <c r="AH4856" s="47"/>
      <c r="AJ4856" s="3" t="s">
        <v>218</v>
      </c>
      <c r="AN4856" s="47"/>
      <c r="AO4856" s="47"/>
      <c r="AQ4856" s="47"/>
    </row>
    <row r="4857" spans="1:43" s="4" customFormat="1" ht="15" x14ac:dyDescent="0.25">
      <c r="A4857" s="48"/>
      <c r="B4857" s="49" t="s">
        <v>58</v>
      </c>
      <c r="C4857" s="372" t="s">
        <v>62</v>
      </c>
      <c r="D4857" s="372"/>
      <c r="E4857" s="372"/>
      <c r="F4857" s="51"/>
      <c r="G4857" s="52"/>
      <c r="H4857" s="52"/>
      <c r="I4857" s="52"/>
      <c r="J4857" s="53">
        <v>155.1</v>
      </c>
      <c r="K4857" s="54">
        <v>1.1499999999999999</v>
      </c>
      <c r="L4857" s="53">
        <v>139.12</v>
      </c>
      <c r="M4857" s="54">
        <v>34.96</v>
      </c>
      <c r="N4857" s="55">
        <v>4863.6400000000003</v>
      </c>
      <c r="AF4857" s="39"/>
      <c r="AG4857" s="47"/>
      <c r="AH4857" s="47"/>
      <c r="AK4857" s="3" t="s">
        <v>62</v>
      </c>
      <c r="AN4857" s="47"/>
      <c r="AO4857" s="47"/>
      <c r="AQ4857" s="47"/>
    </row>
    <row r="4858" spans="1:43" s="4" customFormat="1" ht="15" x14ac:dyDescent="0.25">
      <c r="A4858" s="48"/>
      <c r="B4858" s="49" t="s">
        <v>73</v>
      </c>
      <c r="C4858" s="372" t="s">
        <v>175</v>
      </c>
      <c r="D4858" s="372"/>
      <c r="E4858" s="372"/>
      <c r="F4858" s="51"/>
      <c r="G4858" s="52"/>
      <c r="H4858" s="52"/>
      <c r="I4858" s="52"/>
      <c r="J4858" s="53">
        <v>45.41</v>
      </c>
      <c r="K4858" s="54">
        <v>1.1499999999999999</v>
      </c>
      <c r="L4858" s="53">
        <v>40.729999999999997</v>
      </c>
      <c r="M4858" s="52"/>
      <c r="N4858" s="58"/>
      <c r="AF4858" s="39"/>
      <c r="AG4858" s="47"/>
      <c r="AH4858" s="47"/>
      <c r="AK4858" s="3" t="s">
        <v>175</v>
      </c>
      <c r="AN4858" s="47"/>
      <c r="AO4858" s="47"/>
      <c r="AQ4858" s="47"/>
    </row>
    <row r="4859" spans="1:43" s="4" customFormat="1" ht="15" x14ac:dyDescent="0.25">
      <c r="A4859" s="48"/>
      <c r="B4859" s="49" t="s">
        <v>78</v>
      </c>
      <c r="C4859" s="372" t="s">
        <v>176</v>
      </c>
      <c r="D4859" s="372"/>
      <c r="E4859" s="372"/>
      <c r="F4859" s="51"/>
      <c r="G4859" s="52"/>
      <c r="H4859" s="52"/>
      <c r="I4859" s="52"/>
      <c r="J4859" s="53">
        <v>3.27</v>
      </c>
      <c r="K4859" s="54">
        <v>1.1499999999999999</v>
      </c>
      <c r="L4859" s="53">
        <v>2.93</v>
      </c>
      <c r="M4859" s="54">
        <v>34.96</v>
      </c>
      <c r="N4859" s="64">
        <v>102.43</v>
      </c>
      <c r="AF4859" s="39"/>
      <c r="AG4859" s="47"/>
      <c r="AH4859" s="47"/>
      <c r="AK4859" s="3" t="s">
        <v>176</v>
      </c>
      <c r="AN4859" s="47"/>
      <c r="AO4859" s="47"/>
      <c r="AQ4859" s="47"/>
    </row>
    <row r="4860" spans="1:43" s="4" customFormat="1" ht="15" x14ac:dyDescent="0.25">
      <c r="A4860" s="48"/>
      <c r="B4860" s="49" t="s">
        <v>122</v>
      </c>
      <c r="C4860" s="372" t="s">
        <v>177</v>
      </c>
      <c r="D4860" s="372"/>
      <c r="E4860" s="372"/>
      <c r="F4860" s="51"/>
      <c r="G4860" s="52"/>
      <c r="H4860" s="52"/>
      <c r="I4860" s="52"/>
      <c r="J4860" s="53">
        <v>486.4</v>
      </c>
      <c r="K4860" s="52"/>
      <c r="L4860" s="53">
        <v>379.39</v>
      </c>
      <c r="M4860" s="52"/>
      <c r="N4860" s="58"/>
      <c r="AF4860" s="39"/>
      <c r="AG4860" s="47"/>
      <c r="AH4860" s="47"/>
      <c r="AK4860" s="3" t="s">
        <v>177</v>
      </c>
      <c r="AN4860" s="47"/>
      <c r="AO4860" s="47"/>
      <c r="AQ4860" s="47"/>
    </row>
    <row r="4861" spans="1:43" s="4" customFormat="1" ht="15" x14ac:dyDescent="0.25">
      <c r="A4861" s="56"/>
      <c r="B4861" s="49"/>
      <c r="C4861" s="372" t="s">
        <v>63</v>
      </c>
      <c r="D4861" s="372"/>
      <c r="E4861" s="372"/>
      <c r="F4861" s="51" t="s">
        <v>64</v>
      </c>
      <c r="G4861" s="104">
        <v>16.5</v>
      </c>
      <c r="H4861" s="54">
        <v>1.1499999999999999</v>
      </c>
      <c r="I4861" s="70">
        <v>14.8005</v>
      </c>
      <c r="J4861" s="57"/>
      <c r="K4861" s="52"/>
      <c r="L4861" s="57"/>
      <c r="M4861" s="52"/>
      <c r="N4861" s="58"/>
      <c r="AF4861" s="39"/>
      <c r="AG4861" s="47"/>
      <c r="AH4861" s="47"/>
      <c r="AL4861" s="3" t="s">
        <v>63</v>
      </c>
      <c r="AN4861" s="47"/>
      <c r="AO4861" s="47"/>
      <c r="AQ4861" s="47"/>
    </row>
    <row r="4862" spans="1:43" s="4" customFormat="1" ht="15" x14ac:dyDescent="0.25">
      <c r="A4862" s="56"/>
      <c r="B4862" s="49"/>
      <c r="C4862" s="372" t="s">
        <v>178</v>
      </c>
      <c r="D4862" s="372"/>
      <c r="E4862" s="372"/>
      <c r="F4862" s="51" t="s">
        <v>64</v>
      </c>
      <c r="G4862" s="54">
        <v>0.26</v>
      </c>
      <c r="H4862" s="54">
        <v>1.1499999999999999</v>
      </c>
      <c r="I4862" s="114">
        <v>0.23322000000000001</v>
      </c>
      <c r="J4862" s="57"/>
      <c r="K4862" s="52"/>
      <c r="L4862" s="57"/>
      <c r="M4862" s="52"/>
      <c r="N4862" s="58"/>
      <c r="AF4862" s="39"/>
      <c r="AG4862" s="47"/>
      <c r="AH4862" s="47"/>
      <c r="AL4862" s="3" t="s">
        <v>178</v>
      </c>
      <c r="AN4862" s="47"/>
      <c r="AO4862" s="47"/>
      <c r="AQ4862" s="47"/>
    </row>
    <row r="4863" spans="1:43" s="4" customFormat="1" ht="15" x14ac:dyDescent="0.25">
      <c r="A4863" s="48"/>
      <c r="B4863" s="49"/>
      <c r="C4863" s="375" t="s">
        <v>65</v>
      </c>
      <c r="D4863" s="375"/>
      <c r="E4863" s="375"/>
      <c r="F4863" s="59"/>
      <c r="G4863" s="60"/>
      <c r="H4863" s="60"/>
      <c r="I4863" s="60"/>
      <c r="J4863" s="61">
        <v>686.91</v>
      </c>
      <c r="K4863" s="60"/>
      <c r="L4863" s="61">
        <v>559.24</v>
      </c>
      <c r="M4863" s="60"/>
      <c r="N4863" s="62"/>
      <c r="AF4863" s="39"/>
      <c r="AG4863" s="47"/>
      <c r="AH4863" s="47"/>
      <c r="AM4863" s="3" t="s">
        <v>65</v>
      </c>
      <c r="AN4863" s="47"/>
      <c r="AO4863" s="47"/>
      <c r="AQ4863" s="47"/>
    </row>
    <row r="4864" spans="1:43" s="4" customFormat="1" ht="15" x14ac:dyDescent="0.25">
      <c r="A4864" s="56"/>
      <c r="B4864" s="49"/>
      <c r="C4864" s="372" t="s">
        <v>66</v>
      </c>
      <c r="D4864" s="372"/>
      <c r="E4864" s="372"/>
      <c r="F4864" s="51"/>
      <c r="G4864" s="52"/>
      <c r="H4864" s="52"/>
      <c r="I4864" s="52"/>
      <c r="J4864" s="57"/>
      <c r="K4864" s="52"/>
      <c r="L4864" s="53">
        <v>142.05000000000001</v>
      </c>
      <c r="M4864" s="52"/>
      <c r="N4864" s="55">
        <v>4966.07</v>
      </c>
      <c r="AF4864" s="39"/>
      <c r="AG4864" s="47"/>
      <c r="AH4864" s="47"/>
      <c r="AL4864" s="3" t="s">
        <v>66</v>
      </c>
      <c r="AN4864" s="47"/>
      <c r="AO4864" s="47"/>
      <c r="AQ4864" s="47"/>
    </row>
    <row r="4865" spans="1:43" s="4" customFormat="1" ht="23.25" x14ac:dyDescent="0.25">
      <c r="A4865" s="56"/>
      <c r="B4865" s="49" t="s">
        <v>681</v>
      </c>
      <c r="C4865" s="372" t="s">
        <v>682</v>
      </c>
      <c r="D4865" s="372"/>
      <c r="E4865" s="372"/>
      <c r="F4865" s="51" t="s">
        <v>69</v>
      </c>
      <c r="G4865" s="63">
        <v>97</v>
      </c>
      <c r="H4865" s="52"/>
      <c r="I4865" s="63">
        <v>97</v>
      </c>
      <c r="J4865" s="57"/>
      <c r="K4865" s="52"/>
      <c r="L4865" s="53">
        <v>137.79</v>
      </c>
      <c r="M4865" s="52"/>
      <c r="N4865" s="55">
        <v>4817.09</v>
      </c>
      <c r="AF4865" s="39"/>
      <c r="AG4865" s="47"/>
      <c r="AH4865" s="47"/>
      <c r="AL4865" s="3" t="s">
        <v>682</v>
      </c>
      <c r="AN4865" s="47"/>
      <c r="AO4865" s="47"/>
      <c r="AQ4865" s="47"/>
    </row>
    <row r="4866" spans="1:43" s="4" customFormat="1" ht="23.25" x14ac:dyDescent="0.25">
      <c r="A4866" s="56"/>
      <c r="B4866" s="49" t="s">
        <v>683</v>
      </c>
      <c r="C4866" s="372" t="s">
        <v>684</v>
      </c>
      <c r="D4866" s="372"/>
      <c r="E4866" s="372"/>
      <c r="F4866" s="51" t="s">
        <v>69</v>
      </c>
      <c r="G4866" s="63">
        <v>51</v>
      </c>
      <c r="H4866" s="52"/>
      <c r="I4866" s="63">
        <v>51</v>
      </c>
      <c r="J4866" s="57"/>
      <c r="K4866" s="52"/>
      <c r="L4866" s="53">
        <v>72.45</v>
      </c>
      <c r="M4866" s="52"/>
      <c r="N4866" s="55">
        <v>2532.6999999999998</v>
      </c>
      <c r="AF4866" s="39"/>
      <c r="AG4866" s="47"/>
      <c r="AH4866" s="47"/>
      <c r="AL4866" s="3" t="s">
        <v>684</v>
      </c>
      <c r="AN4866" s="47"/>
      <c r="AO4866" s="47"/>
      <c r="AQ4866" s="47"/>
    </row>
    <row r="4867" spans="1:43" s="4" customFormat="1" ht="15" x14ac:dyDescent="0.25">
      <c r="A4867" s="65"/>
      <c r="B4867" s="66"/>
      <c r="C4867" s="374" t="s">
        <v>72</v>
      </c>
      <c r="D4867" s="374"/>
      <c r="E4867" s="374"/>
      <c r="F4867" s="42"/>
      <c r="G4867" s="43"/>
      <c r="H4867" s="43"/>
      <c r="I4867" s="43"/>
      <c r="J4867" s="45"/>
      <c r="K4867" s="43"/>
      <c r="L4867" s="67">
        <v>769.48</v>
      </c>
      <c r="M4867" s="60"/>
      <c r="N4867" s="46"/>
      <c r="AF4867" s="39"/>
      <c r="AG4867" s="47"/>
      <c r="AH4867" s="47"/>
      <c r="AN4867" s="47" t="s">
        <v>72</v>
      </c>
      <c r="AO4867" s="47"/>
      <c r="AQ4867" s="47"/>
    </row>
    <row r="4868" spans="1:43" s="4" customFormat="1" ht="23.25" x14ac:dyDescent="0.25">
      <c r="A4868" s="40" t="s">
        <v>1514</v>
      </c>
      <c r="B4868" s="41" t="s">
        <v>1507</v>
      </c>
      <c r="C4868" s="374" t="s">
        <v>1508</v>
      </c>
      <c r="D4868" s="374"/>
      <c r="E4868" s="374"/>
      <c r="F4868" s="42" t="s">
        <v>238</v>
      </c>
      <c r="G4868" s="43">
        <v>7.6439999999999994E-2</v>
      </c>
      <c r="H4868" s="44">
        <v>1</v>
      </c>
      <c r="I4868" s="118">
        <v>7.6439999999999994E-2</v>
      </c>
      <c r="J4868" s="105">
        <v>5230.01</v>
      </c>
      <c r="K4868" s="43"/>
      <c r="L4868" s="67">
        <v>399.78</v>
      </c>
      <c r="M4868" s="43"/>
      <c r="N4868" s="46"/>
      <c r="AF4868" s="39"/>
      <c r="AG4868" s="47"/>
      <c r="AH4868" s="47" t="s">
        <v>1508</v>
      </c>
      <c r="AN4868" s="47"/>
      <c r="AO4868" s="47"/>
      <c r="AQ4868" s="47"/>
    </row>
    <row r="4869" spans="1:43" s="4" customFormat="1" ht="15" x14ac:dyDescent="0.25">
      <c r="A4869" s="69"/>
      <c r="B4869" s="50"/>
      <c r="C4869" s="372" t="s">
        <v>1509</v>
      </c>
      <c r="D4869" s="372"/>
      <c r="E4869" s="372"/>
      <c r="F4869" s="372"/>
      <c r="G4869" s="372"/>
      <c r="H4869" s="372"/>
      <c r="I4869" s="372"/>
      <c r="J4869" s="372"/>
      <c r="K4869" s="372"/>
      <c r="L4869" s="372"/>
      <c r="M4869" s="372"/>
      <c r="N4869" s="377"/>
      <c r="AF4869" s="39"/>
      <c r="AG4869" s="47"/>
      <c r="AH4869" s="47"/>
      <c r="AI4869" s="3" t="s">
        <v>1509</v>
      </c>
      <c r="AN4869" s="47"/>
      <c r="AO4869" s="47"/>
      <c r="AQ4869" s="47"/>
    </row>
    <row r="4870" spans="1:43" s="4" customFormat="1" ht="15" x14ac:dyDescent="0.25">
      <c r="A4870" s="65"/>
      <c r="B4870" s="66"/>
      <c r="C4870" s="374" t="s">
        <v>72</v>
      </c>
      <c r="D4870" s="374"/>
      <c r="E4870" s="374"/>
      <c r="F4870" s="42"/>
      <c r="G4870" s="43"/>
      <c r="H4870" s="43"/>
      <c r="I4870" s="43"/>
      <c r="J4870" s="45"/>
      <c r="K4870" s="43"/>
      <c r="L4870" s="67">
        <v>399.78</v>
      </c>
      <c r="M4870" s="60"/>
      <c r="N4870" s="46"/>
      <c r="AF4870" s="39"/>
      <c r="AG4870" s="47"/>
      <c r="AH4870" s="47"/>
      <c r="AN4870" s="47" t="s">
        <v>72</v>
      </c>
      <c r="AO4870" s="47"/>
      <c r="AQ4870" s="47"/>
    </row>
    <row r="4871" spans="1:43" s="4" customFormat="1" ht="23.25" x14ac:dyDescent="0.25">
      <c r="A4871" s="40" t="s">
        <v>1515</v>
      </c>
      <c r="B4871" s="41" t="s">
        <v>1516</v>
      </c>
      <c r="C4871" s="374" t="s">
        <v>1517</v>
      </c>
      <c r="D4871" s="374"/>
      <c r="E4871" s="374"/>
      <c r="F4871" s="42" t="s">
        <v>306</v>
      </c>
      <c r="G4871" s="43">
        <v>1.3999999999999999E-4</v>
      </c>
      <c r="H4871" s="44">
        <v>1</v>
      </c>
      <c r="I4871" s="118">
        <v>1.3999999999999999E-4</v>
      </c>
      <c r="J4871" s="45"/>
      <c r="K4871" s="43"/>
      <c r="L4871" s="45"/>
      <c r="M4871" s="43"/>
      <c r="N4871" s="46"/>
      <c r="AF4871" s="39"/>
      <c r="AG4871" s="47"/>
      <c r="AH4871" s="47" t="s">
        <v>1517</v>
      </c>
      <c r="AN4871" s="47"/>
      <c r="AO4871" s="47"/>
      <c r="AQ4871" s="47"/>
    </row>
    <row r="4872" spans="1:43" s="4" customFormat="1" ht="15" x14ac:dyDescent="0.25">
      <c r="A4872" s="69"/>
      <c r="B4872" s="50"/>
      <c r="C4872" s="372" t="s">
        <v>1518</v>
      </c>
      <c r="D4872" s="372"/>
      <c r="E4872" s="372"/>
      <c r="F4872" s="372"/>
      <c r="G4872" s="372"/>
      <c r="H4872" s="372"/>
      <c r="I4872" s="372"/>
      <c r="J4872" s="372"/>
      <c r="K4872" s="372"/>
      <c r="L4872" s="372"/>
      <c r="M4872" s="372"/>
      <c r="N4872" s="377"/>
      <c r="AF4872" s="39"/>
      <c r="AG4872" s="47"/>
      <c r="AH4872" s="47"/>
      <c r="AI4872" s="3" t="s">
        <v>1518</v>
      </c>
      <c r="AN4872" s="47"/>
      <c r="AO4872" s="47"/>
      <c r="AQ4872" s="47"/>
    </row>
    <row r="4873" spans="1:43" s="4" customFormat="1" ht="22.5" x14ac:dyDescent="0.25">
      <c r="A4873" s="103"/>
      <c r="B4873" s="49" t="s">
        <v>217</v>
      </c>
      <c r="C4873" s="368" t="s">
        <v>218</v>
      </c>
      <c r="D4873" s="368"/>
      <c r="E4873" s="368"/>
      <c r="F4873" s="368"/>
      <c r="G4873" s="368"/>
      <c r="H4873" s="368"/>
      <c r="I4873" s="368"/>
      <c r="J4873" s="368"/>
      <c r="K4873" s="368"/>
      <c r="L4873" s="368"/>
      <c r="M4873" s="368"/>
      <c r="N4873" s="376"/>
      <c r="AF4873" s="39"/>
      <c r="AG4873" s="47"/>
      <c r="AH4873" s="47"/>
      <c r="AJ4873" s="3" t="s">
        <v>218</v>
      </c>
      <c r="AN4873" s="47"/>
      <c r="AO4873" s="47"/>
      <c r="AQ4873" s="47"/>
    </row>
    <row r="4874" spans="1:43" s="4" customFormat="1" ht="15" x14ac:dyDescent="0.25">
      <c r="A4874" s="48"/>
      <c r="B4874" s="49" t="s">
        <v>58</v>
      </c>
      <c r="C4874" s="372" t="s">
        <v>62</v>
      </c>
      <c r="D4874" s="372"/>
      <c r="E4874" s="372"/>
      <c r="F4874" s="51"/>
      <c r="G4874" s="52"/>
      <c r="H4874" s="52"/>
      <c r="I4874" s="52"/>
      <c r="J4874" s="53">
        <v>19.32</v>
      </c>
      <c r="K4874" s="54">
        <v>1.1499999999999999</v>
      </c>
      <c r="L4874" s="53">
        <v>0</v>
      </c>
      <c r="M4874" s="54">
        <v>34.96</v>
      </c>
      <c r="N4874" s="58"/>
      <c r="AF4874" s="39"/>
      <c r="AG4874" s="47"/>
      <c r="AH4874" s="47"/>
      <c r="AK4874" s="3" t="s">
        <v>62</v>
      </c>
      <c r="AN4874" s="47"/>
      <c r="AO4874" s="47"/>
      <c r="AQ4874" s="47"/>
    </row>
    <row r="4875" spans="1:43" s="4" customFormat="1" ht="15" x14ac:dyDescent="0.25">
      <c r="A4875" s="48"/>
      <c r="B4875" s="49" t="s">
        <v>73</v>
      </c>
      <c r="C4875" s="372" t="s">
        <v>175</v>
      </c>
      <c r="D4875" s="372"/>
      <c r="E4875" s="372"/>
      <c r="F4875" s="51"/>
      <c r="G4875" s="52"/>
      <c r="H4875" s="52"/>
      <c r="I4875" s="52"/>
      <c r="J4875" s="53">
        <v>6.01</v>
      </c>
      <c r="K4875" s="54">
        <v>1.1499999999999999</v>
      </c>
      <c r="L4875" s="53">
        <v>0</v>
      </c>
      <c r="M4875" s="52"/>
      <c r="N4875" s="58"/>
      <c r="AF4875" s="39"/>
      <c r="AG4875" s="47"/>
      <c r="AH4875" s="47"/>
      <c r="AK4875" s="3" t="s">
        <v>175</v>
      </c>
      <c r="AN4875" s="47"/>
      <c r="AO4875" s="47"/>
      <c r="AQ4875" s="47"/>
    </row>
    <row r="4876" spans="1:43" s="4" customFormat="1" ht="15" x14ac:dyDescent="0.25">
      <c r="A4876" s="48"/>
      <c r="B4876" s="49" t="s">
        <v>78</v>
      </c>
      <c r="C4876" s="372" t="s">
        <v>176</v>
      </c>
      <c r="D4876" s="372"/>
      <c r="E4876" s="372"/>
      <c r="F4876" s="51"/>
      <c r="G4876" s="52"/>
      <c r="H4876" s="52"/>
      <c r="I4876" s="52"/>
      <c r="J4876" s="53">
        <v>0.22</v>
      </c>
      <c r="K4876" s="54">
        <v>1.1499999999999999</v>
      </c>
      <c r="L4876" s="53">
        <v>0</v>
      </c>
      <c r="M4876" s="54">
        <v>34.96</v>
      </c>
      <c r="N4876" s="58"/>
      <c r="AF4876" s="39"/>
      <c r="AG4876" s="47"/>
      <c r="AH4876" s="47"/>
      <c r="AK4876" s="3" t="s">
        <v>176</v>
      </c>
      <c r="AN4876" s="47"/>
      <c r="AO4876" s="47"/>
      <c r="AQ4876" s="47"/>
    </row>
    <row r="4877" spans="1:43" s="4" customFormat="1" ht="15" x14ac:dyDescent="0.25">
      <c r="A4877" s="48"/>
      <c r="B4877" s="49" t="s">
        <v>122</v>
      </c>
      <c r="C4877" s="372" t="s">
        <v>177</v>
      </c>
      <c r="D4877" s="372"/>
      <c r="E4877" s="372"/>
      <c r="F4877" s="51"/>
      <c r="G4877" s="52"/>
      <c r="H4877" s="52"/>
      <c r="I4877" s="52"/>
      <c r="J4877" s="53">
        <v>138.16</v>
      </c>
      <c r="K4877" s="52"/>
      <c r="L4877" s="53">
        <v>0.02</v>
      </c>
      <c r="M4877" s="52"/>
      <c r="N4877" s="58"/>
      <c r="AF4877" s="39"/>
      <c r="AG4877" s="47"/>
      <c r="AH4877" s="47"/>
      <c r="AK4877" s="3" t="s">
        <v>177</v>
      </c>
      <c r="AN4877" s="47"/>
      <c r="AO4877" s="47"/>
      <c r="AQ4877" s="47"/>
    </row>
    <row r="4878" spans="1:43" s="4" customFormat="1" ht="15" x14ac:dyDescent="0.25">
      <c r="A4878" s="56"/>
      <c r="B4878" s="49"/>
      <c r="C4878" s="372" t="s">
        <v>63</v>
      </c>
      <c r="D4878" s="372"/>
      <c r="E4878" s="372"/>
      <c r="F4878" s="51" t="s">
        <v>64</v>
      </c>
      <c r="G4878" s="54">
        <v>2.13</v>
      </c>
      <c r="H4878" s="54">
        <v>1.1499999999999999</v>
      </c>
      <c r="I4878" s="111">
        <v>3.4289999999999999E-4</v>
      </c>
      <c r="J4878" s="57"/>
      <c r="K4878" s="52"/>
      <c r="L4878" s="57"/>
      <c r="M4878" s="52"/>
      <c r="N4878" s="58"/>
      <c r="AF4878" s="39"/>
      <c r="AG4878" s="47"/>
      <c r="AH4878" s="47"/>
      <c r="AL4878" s="3" t="s">
        <v>63</v>
      </c>
      <c r="AN4878" s="47"/>
      <c r="AO4878" s="47"/>
      <c r="AQ4878" s="47"/>
    </row>
    <row r="4879" spans="1:43" s="4" customFormat="1" ht="15" x14ac:dyDescent="0.25">
      <c r="A4879" s="56"/>
      <c r="B4879" s="49"/>
      <c r="C4879" s="372" t="s">
        <v>178</v>
      </c>
      <c r="D4879" s="372"/>
      <c r="E4879" s="372"/>
      <c r="F4879" s="51" t="s">
        <v>64</v>
      </c>
      <c r="G4879" s="54">
        <v>0.02</v>
      </c>
      <c r="H4879" s="54">
        <v>1.1499999999999999</v>
      </c>
      <c r="I4879" s="111">
        <v>3.1999999999999999E-6</v>
      </c>
      <c r="J4879" s="57"/>
      <c r="K4879" s="52"/>
      <c r="L4879" s="57"/>
      <c r="M4879" s="52"/>
      <c r="N4879" s="58"/>
      <c r="AF4879" s="39"/>
      <c r="AG4879" s="47"/>
      <c r="AH4879" s="47"/>
      <c r="AL4879" s="3" t="s">
        <v>178</v>
      </c>
      <c r="AN4879" s="47"/>
      <c r="AO4879" s="47"/>
      <c r="AQ4879" s="47"/>
    </row>
    <row r="4880" spans="1:43" s="4" customFormat="1" ht="15" x14ac:dyDescent="0.25">
      <c r="A4880" s="48"/>
      <c r="B4880" s="49"/>
      <c r="C4880" s="375" t="s">
        <v>65</v>
      </c>
      <c r="D4880" s="375"/>
      <c r="E4880" s="375"/>
      <c r="F4880" s="59"/>
      <c r="G4880" s="60"/>
      <c r="H4880" s="60"/>
      <c r="I4880" s="60"/>
      <c r="J4880" s="61">
        <v>163.49</v>
      </c>
      <c r="K4880" s="60"/>
      <c r="L4880" s="61">
        <v>0.02</v>
      </c>
      <c r="M4880" s="60"/>
      <c r="N4880" s="62"/>
      <c r="AF4880" s="39"/>
      <c r="AG4880" s="47"/>
      <c r="AH4880" s="47"/>
      <c r="AM4880" s="3" t="s">
        <v>65</v>
      </c>
      <c r="AN4880" s="47"/>
      <c r="AO4880" s="47"/>
      <c r="AQ4880" s="47"/>
    </row>
    <row r="4881" spans="1:43" s="4" customFormat="1" ht="15" x14ac:dyDescent="0.25">
      <c r="A4881" s="56"/>
      <c r="B4881" s="49"/>
      <c r="C4881" s="372" t="s">
        <v>66</v>
      </c>
      <c r="D4881" s="372"/>
      <c r="E4881" s="372"/>
      <c r="F4881" s="51"/>
      <c r="G4881" s="52"/>
      <c r="H4881" s="52"/>
      <c r="I4881" s="52"/>
      <c r="J4881" s="57"/>
      <c r="K4881" s="52"/>
      <c r="L4881" s="57"/>
      <c r="M4881" s="52"/>
      <c r="N4881" s="58"/>
      <c r="AF4881" s="39"/>
      <c r="AG4881" s="47"/>
      <c r="AH4881" s="47"/>
      <c r="AL4881" s="3" t="s">
        <v>66</v>
      </c>
      <c r="AN4881" s="47"/>
      <c r="AO4881" s="47"/>
      <c r="AQ4881" s="47"/>
    </row>
    <row r="4882" spans="1:43" s="4" customFormat="1" ht="23.25" x14ac:dyDescent="0.25">
      <c r="A4882" s="56"/>
      <c r="B4882" s="49" t="s">
        <v>1519</v>
      </c>
      <c r="C4882" s="372" t="s">
        <v>1520</v>
      </c>
      <c r="D4882" s="372"/>
      <c r="E4882" s="372"/>
      <c r="F4882" s="51" t="s">
        <v>69</v>
      </c>
      <c r="G4882" s="63">
        <v>94</v>
      </c>
      <c r="H4882" s="52"/>
      <c r="I4882" s="63">
        <v>94</v>
      </c>
      <c r="J4882" s="57"/>
      <c r="K4882" s="52"/>
      <c r="L4882" s="57"/>
      <c r="M4882" s="52"/>
      <c r="N4882" s="58"/>
      <c r="AF4882" s="39"/>
      <c r="AG4882" s="47"/>
      <c r="AH4882" s="47"/>
      <c r="AL4882" s="3" t="s">
        <v>1520</v>
      </c>
      <c r="AN4882" s="47"/>
      <c r="AO4882" s="47"/>
      <c r="AQ4882" s="47"/>
    </row>
    <row r="4883" spans="1:43" s="4" customFormat="1" ht="23.25" x14ac:dyDescent="0.25">
      <c r="A4883" s="56"/>
      <c r="B4883" s="49" t="s">
        <v>1521</v>
      </c>
      <c r="C4883" s="372" t="s">
        <v>1522</v>
      </c>
      <c r="D4883" s="372"/>
      <c r="E4883" s="372"/>
      <c r="F4883" s="51" t="s">
        <v>69</v>
      </c>
      <c r="G4883" s="63">
        <v>51</v>
      </c>
      <c r="H4883" s="52"/>
      <c r="I4883" s="63">
        <v>51</v>
      </c>
      <c r="J4883" s="57"/>
      <c r="K4883" s="52"/>
      <c r="L4883" s="57"/>
      <c r="M4883" s="52"/>
      <c r="N4883" s="58"/>
      <c r="AF4883" s="39"/>
      <c r="AG4883" s="47"/>
      <c r="AH4883" s="47"/>
      <c r="AL4883" s="3" t="s">
        <v>1522</v>
      </c>
      <c r="AN4883" s="47"/>
      <c r="AO4883" s="47"/>
      <c r="AQ4883" s="47"/>
    </row>
    <row r="4884" spans="1:43" s="4" customFormat="1" ht="15" x14ac:dyDescent="0.25">
      <c r="A4884" s="65"/>
      <c r="B4884" s="66"/>
      <c r="C4884" s="374" t="s">
        <v>72</v>
      </c>
      <c r="D4884" s="374"/>
      <c r="E4884" s="374"/>
      <c r="F4884" s="42"/>
      <c r="G4884" s="43"/>
      <c r="H4884" s="43"/>
      <c r="I4884" s="43"/>
      <c r="J4884" s="45"/>
      <c r="K4884" s="43"/>
      <c r="L4884" s="67">
        <v>0.02</v>
      </c>
      <c r="M4884" s="60"/>
      <c r="N4884" s="46"/>
      <c r="AF4884" s="39"/>
      <c r="AG4884" s="47"/>
      <c r="AH4884" s="47"/>
      <c r="AN4884" s="47" t="s">
        <v>72</v>
      </c>
      <c r="AO4884" s="47"/>
      <c r="AQ4884" s="47"/>
    </row>
    <row r="4885" spans="1:43" s="4" customFormat="1" ht="68.25" x14ac:dyDescent="0.25">
      <c r="A4885" s="40" t="s">
        <v>1523</v>
      </c>
      <c r="B4885" s="41" t="s">
        <v>1524</v>
      </c>
      <c r="C4885" s="374" t="s">
        <v>1525</v>
      </c>
      <c r="D4885" s="374"/>
      <c r="E4885" s="374"/>
      <c r="F4885" s="42" t="s">
        <v>215</v>
      </c>
      <c r="G4885" s="43">
        <v>2.5000000000000001E-2</v>
      </c>
      <c r="H4885" s="44">
        <v>1</v>
      </c>
      <c r="I4885" s="116">
        <v>2.5000000000000001E-2</v>
      </c>
      <c r="J4885" s="45"/>
      <c r="K4885" s="43"/>
      <c r="L4885" s="45"/>
      <c r="M4885" s="43"/>
      <c r="N4885" s="46"/>
      <c r="AF4885" s="39"/>
      <c r="AG4885" s="47"/>
      <c r="AH4885" s="47" t="s">
        <v>1525</v>
      </c>
      <c r="AN4885" s="47"/>
      <c r="AO4885" s="47"/>
      <c r="AQ4885" s="47"/>
    </row>
    <row r="4886" spans="1:43" s="4" customFormat="1" ht="15" x14ac:dyDescent="0.25">
      <c r="A4886" s="69"/>
      <c r="B4886" s="50"/>
      <c r="C4886" s="372" t="s">
        <v>1526</v>
      </c>
      <c r="D4886" s="372"/>
      <c r="E4886" s="372"/>
      <c r="F4886" s="372"/>
      <c r="G4886" s="372"/>
      <c r="H4886" s="372"/>
      <c r="I4886" s="372"/>
      <c r="J4886" s="372"/>
      <c r="K4886" s="372"/>
      <c r="L4886" s="372"/>
      <c r="M4886" s="372"/>
      <c r="N4886" s="377"/>
      <c r="AF4886" s="39"/>
      <c r="AG4886" s="47"/>
      <c r="AH4886" s="47"/>
      <c r="AI4886" s="3" t="s">
        <v>1526</v>
      </c>
      <c r="AN4886" s="47"/>
      <c r="AO4886" s="47"/>
      <c r="AQ4886" s="47"/>
    </row>
    <row r="4887" spans="1:43" s="4" customFormat="1" ht="22.5" x14ac:dyDescent="0.25">
      <c r="A4887" s="103"/>
      <c r="B4887" s="49" t="s">
        <v>217</v>
      </c>
      <c r="C4887" s="368" t="s">
        <v>218</v>
      </c>
      <c r="D4887" s="368"/>
      <c r="E4887" s="368"/>
      <c r="F4887" s="368"/>
      <c r="G4887" s="368"/>
      <c r="H4887" s="368"/>
      <c r="I4887" s="368"/>
      <c r="J4887" s="368"/>
      <c r="K4887" s="368"/>
      <c r="L4887" s="368"/>
      <c r="M4887" s="368"/>
      <c r="N4887" s="376"/>
      <c r="AF4887" s="39"/>
      <c r="AG4887" s="47"/>
      <c r="AH4887" s="47"/>
      <c r="AJ4887" s="3" t="s">
        <v>218</v>
      </c>
      <c r="AN4887" s="47"/>
      <c r="AO4887" s="47"/>
      <c r="AQ4887" s="47"/>
    </row>
    <row r="4888" spans="1:43" s="4" customFormat="1" ht="15" x14ac:dyDescent="0.25">
      <c r="A4888" s="48"/>
      <c r="B4888" s="49" t="s">
        <v>58</v>
      </c>
      <c r="C4888" s="372" t="s">
        <v>62</v>
      </c>
      <c r="D4888" s="372"/>
      <c r="E4888" s="372"/>
      <c r="F4888" s="51"/>
      <c r="G4888" s="52"/>
      <c r="H4888" s="52"/>
      <c r="I4888" s="52"/>
      <c r="J4888" s="53">
        <v>302.3</v>
      </c>
      <c r="K4888" s="54">
        <v>1.1499999999999999</v>
      </c>
      <c r="L4888" s="53">
        <v>8.69</v>
      </c>
      <c r="M4888" s="54">
        <v>34.96</v>
      </c>
      <c r="N4888" s="64">
        <v>303.8</v>
      </c>
      <c r="AF4888" s="39"/>
      <c r="AG4888" s="47"/>
      <c r="AH4888" s="47"/>
      <c r="AK4888" s="3" t="s">
        <v>62</v>
      </c>
      <c r="AN4888" s="47"/>
      <c r="AO4888" s="47"/>
      <c r="AQ4888" s="47"/>
    </row>
    <row r="4889" spans="1:43" s="4" customFormat="1" ht="15" x14ac:dyDescent="0.25">
      <c r="A4889" s="48"/>
      <c r="B4889" s="49" t="s">
        <v>73</v>
      </c>
      <c r="C4889" s="372" t="s">
        <v>175</v>
      </c>
      <c r="D4889" s="372"/>
      <c r="E4889" s="372"/>
      <c r="F4889" s="51"/>
      <c r="G4889" s="52"/>
      <c r="H4889" s="52"/>
      <c r="I4889" s="52"/>
      <c r="J4889" s="53">
        <v>5.43</v>
      </c>
      <c r="K4889" s="54">
        <v>1.1499999999999999</v>
      </c>
      <c r="L4889" s="53">
        <v>0.16</v>
      </c>
      <c r="M4889" s="52"/>
      <c r="N4889" s="58"/>
      <c r="AF4889" s="39"/>
      <c r="AG4889" s="47"/>
      <c r="AH4889" s="47"/>
      <c r="AK4889" s="3" t="s">
        <v>175</v>
      </c>
      <c r="AN4889" s="47"/>
      <c r="AO4889" s="47"/>
      <c r="AQ4889" s="47"/>
    </row>
    <row r="4890" spans="1:43" s="4" customFormat="1" ht="15" x14ac:dyDescent="0.25">
      <c r="A4890" s="48"/>
      <c r="B4890" s="49" t="s">
        <v>78</v>
      </c>
      <c r="C4890" s="372" t="s">
        <v>176</v>
      </c>
      <c r="D4890" s="372"/>
      <c r="E4890" s="372"/>
      <c r="F4890" s="51"/>
      <c r="G4890" s="52"/>
      <c r="H4890" s="52"/>
      <c r="I4890" s="52"/>
      <c r="J4890" s="53">
        <v>0.76</v>
      </c>
      <c r="K4890" s="54">
        <v>1.1499999999999999</v>
      </c>
      <c r="L4890" s="53">
        <v>0.02</v>
      </c>
      <c r="M4890" s="54">
        <v>34.96</v>
      </c>
      <c r="N4890" s="64">
        <v>0.7</v>
      </c>
      <c r="AF4890" s="39"/>
      <c r="AG4890" s="47"/>
      <c r="AH4890" s="47"/>
      <c r="AK4890" s="3" t="s">
        <v>176</v>
      </c>
      <c r="AN4890" s="47"/>
      <c r="AO4890" s="47"/>
      <c r="AQ4890" s="47"/>
    </row>
    <row r="4891" spans="1:43" s="4" customFormat="1" ht="15" x14ac:dyDescent="0.25">
      <c r="A4891" s="48"/>
      <c r="B4891" s="49" t="s">
        <v>122</v>
      </c>
      <c r="C4891" s="372" t="s">
        <v>177</v>
      </c>
      <c r="D4891" s="372"/>
      <c r="E4891" s="372"/>
      <c r="F4891" s="51"/>
      <c r="G4891" s="52"/>
      <c r="H4891" s="52"/>
      <c r="I4891" s="52"/>
      <c r="J4891" s="53">
        <v>185.57</v>
      </c>
      <c r="K4891" s="52"/>
      <c r="L4891" s="53">
        <v>4.6399999999999997</v>
      </c>
      <c r="M4891" s="52"/>
      <c r="N4891" s="58"/>
      <c r="AF4891" s="39"/>
      <c r="AG4891" s="47"/>
      <c r="AH4891" s="47"/>
      <c r="AK4891" s="3" t="s">
        <v>177</v>
      </c>
      <c r="AN4891" s="47"/>
      <c r="AO4891" s="47"/>
      <c r="AQ4891" s="47"/>
    </row>
    <row r="4892" spans="1:43" s="4" customFormat="1" ht="15" x14ac:dyDescent="0.25">
      <c r="A4892" s="56"/>
      <c r="B4892" s="49"/>
      <c r="C4892" s="372" t="s">
        <v>63</v>
      </c>
      <c r="D4892" s="372"/>
      <c r="E4892" s="372"/>
      <c r="F4892" s="51" t="s">
        <v>64</v>
      </c>
      <c r="G4892" s="54">
        <v>32.159999999999997</v>
      </c>
      <c r="H4892" s="54">
        <v>1.1499999999999999</v>
      </c>
      <c r="I4892" s="70">
        <v>0.92459999999999998</v>
      </c>
      <c r="J4892" s="57"/>
      <c r="K4892" s="52"/>
      <c r="L4892" s="57"/>
      <c r="M4892" s="52"/>
      <c r="N4892" s="58"/>
      <c r="AF4892" s="39"/>
      <c r="AG4892" s="47"/>
      <c r="AH4892" s="47"/>
      <c r="AL4892" s="3" t="s">
        <v>63</v>
      </c>
      <c r="AN4892" s="47"/>
      <c r="AO4892" s="47"/>
      <c r="AQ4892" s="47"/>
    </row>
    <row r="4893" spans="1:43" s="4" customFormat="1" ht="15" x14ac:dyDescent="0.25">
      <c r="A4893" s="56"/>
      <c r="B4893" s="49"/>
      <c r="C4893" s="372" t="s">
        <v>178</v>
      </c>
      <c r="D4893" s="372"/>
      <c r="E4893" s="372"/>
      <c r="F4893" s="51" t="s">
        <v>64</v>
      </c>
      <c r="G4893" s="54">
        <v>0.06</v>
      </c>
      <c r="H4893" s="54">
        <v>1.1499999999999999</v>
      </c>
      <c r="I4893" s="117">
        <v>1.725E-3</v>
      </c>
      <c r="J4893" s="57"/>
      <c r="K4893" s="52"/>
      <c r="L4893" s="57"/>
      <c r="M4893" s="52"/>
      <c r="N4893" s="58"/>
      <c r="AF4893" s="39"/>
      <c r="AG4893" s="47"/>
      <c r="AH4893" s="47"/>
      <c r="AL4893" s="3" t="s">
        <v>178</v>
      </c>
      <c r="AN4893" s="47"/>
      <c r="AO4893" s="47"/>
      <c r="AQ4893" s="47"/>
    </row>
    <row r="4894" spans="1:43" s="4" customFormat="1" ht="15" x14ac:dyDescent="0.25">
      <c r="A4894" s="48"/>
      <c r="B4894" s="49"/>
      <c r="C4894" s="375" t="s">
        <v>65</v>
      </c>
      <c r="D4894" s="375"/>
      <c r="E4894" s="375"/>
      <c r="F4894" s="59"/>
      <c r="G4894" s="60"/>
      <c r="H4894" s="60"/>
      <c r="I4894" s="60"/>
      <c r="J4894" s="61">
        <v>493.3</v>
      </c>
      <c r="K4894" s="60"/>
      <c r="L4894" s="61">
        <v>13.49</v>
      </c>
      <c r="M4894" s="60"/>
      <c r="N4894" s="62"/>
      <c r="AF4894" s="39"/>
      <c r="AG4894" s="47"/>
      <c r="AH4894" s="47"/>
      <c r="AM4894" s="3" t="s">
        <v>65</v>
      </c>
      <c r="AN4894" s="47"/>
      <c r="AO4894" s="47"/>
      <c r="AQ4894" s="47"/>
    </row>
    <row r="4895" spans="1:43" s="4" customFormat="1" ht="15" x14ac:dyDescent="0.25">
      <c r="A4895" s="56"/>
      <c r="B4895" s="49"/>
      <c r="C4895" s="372" t="s">
        <v>66</v>
      </c>
      <c r="D4895" s="372"/>
      <c r="E4895" s="372"/>
      <c r="F4895" s="51"/>
      <c r="G4895" s="52"/>
      <c r="H4895" s="52"/>
      <c r="I4895" s="52"/>
      <c r="J4895" s="57"/>
      <c r="K4895" s="52"/>
      <c r="L4895" s="53">
        <v>8.7100000000000009</v>
      </c>
      <c r="M4895" s="52"/>
      <c r="N4895" s="64">
        <v>304.5</v>
      </c>
      <c r="AF4895" s="39"/>
      <c r="AG4895" s="47"/>
      <c r="AH4895" s="47"/>
      <c r="AL4895" s="3" t="s">
        <v>66</v>
      </c>
      <c r="AN4895" s="47"/>
      <c r="AO4895" s="47"/>
      <c r="AQ4895" s="47"/>
    </row>
    <row r="4896" spans="1:43" s="4" customFormat="1" ht="23.25" x14ac:dyDescent="0.25">
      <c r="A4896" s="56"/>
      <c r="B4896" s="49" t="s">
        <v>681</v>
      </c>
      <c r="C4896" s="372" t="s">
        <v>682</v>
      </c>
      <c r="D4896" s="372"/>
      <c r="E4896" s="372"/>
      <c r="F4896" s="51" t="s">
        <v>69</v>
      </c>
      <c r="G4896" s="63">
        <v>97</v>
      </c>
      <c r="H4896" s="52"/>
      <c r="I4896" s="63">
        <v>97</v>
      </c>
      <c r="J4896" s="57"/>
      <c r="K4896" s="52"/>
      <c r="L4896" s="53">
        <v>8.4499999999999993</v>
      </c>
      <c r="M4896" s="52"/>
      <c r="N4896" s="64">
        <v>295.37</v>
      </c>
      <c r="AF4896" s="39"/>
      <c r="AG4896" s="47"/>
      <c r="AH4896" s="47"/>
      <c r="AL4896" s="3" t="s">
        <v>682</v>
      </c>
      <c r="AN4896" s="47"/>
      <c r="AO4896" s="47"/>
      <c r="AQ4896" s="47"/>
    </row>
    <row r="4897" spans="1:43" s="4" customFormat="1" ht="23.25" x14ac:dyDescent="0.25">
      <c r="A4897" s="56"/>
      <c r="B4897" s="49" t="s">
        <v>683</v>
      </c>
      <c r="C4897" s="372" t="s">
        <v>684</v>
      </c>
      <c r="D4897" s="372"/>
      <c r="E4897" s="372"/>
      <c r="F4897" s="51" t="s">
        <v>69</v>
      </c>
      <c r="G4897" s="63">
        <v>51</v>
      </c>
      <c r="H4897" s="52"/>
      <c r="I4897" s="63">
        <v>51</v>
      </c>
      <c r="J4897" s="57"/>
      <c r="K4897" s="52"/>
      <c r="L4897" s="53">
        <v>4.4400000000000004</v>
      </c>
      <c r="M4897" s="52"/>
      <c r="N4897" s="64">
        <v>155.30000000000001</v>
      </c>
      <c r="AF4897" s="39"/>
      <c r="AG4897" s="47"/>
      <c r="AH4897" s="47"/>
      <c r="AL4897" s="3" t="s">
        <v>684</v>
      </c>
      <c r="AN4897" s="47"/>
      <c r="AO4897" s="47"/>
      <c r="AQ4897" s="47"/>
    </row>
    <row r="4898" spans="1:43" s="4" customFormat="1" ht="15" x14ac:dyDescent="0.25">
      <c r="A4898" s="65"/>
      <c r="B4898" s="66"/>
      <c r="C4898" s="374" t="s">
        <v>72</v>
      </c>
      <c r="D4898" s="374"/>
      <c r="E4898" s="374"/>
      <c r="F4898" s="42"/>
      <c r="G4898" s="43"/>
      <c r="H4898" s="43"/>
      <c r="I4898" s="43"/>
      <c r="J4898" s="45"/>
      <c r="K4898" s="43"/>
      <c r="L4898" s="67">
        <v>26.38</v>
      </c>
      <c r="M4898" s="60"/>
      <c r="N4898" s="46"/>
      <c r="AF4898" s="39"/>
      <c r="AG4898" s="47"/>
      <c r="AH4898" s="47"/>
      <c r="AN4898" s="47" t="s">
        <v>72</v>
      </c>
      <c r="AO4898" s="47"/>
      <c r="AQ4898" s="47"/>
    </row>
    <row r="4899" spans="1:43" s="4" customFormat="1" ht="23.25" x14ac:dyDescent="0.25">
      <c r="A4899" s="40" t="s">
        <v>1527</v>
      </c>
      <c r="B4899" s="41" t="s">
        <v>1528</v>
      </c>
      <c r="C4899" s="374" t="s">
        <v>1529</v>
      </c>
      <c r="D4899" s="374"/>
      <c r="E4899" s="374"/>
      <c r="F4899" s="42" t="s">
        <v>318</v>
      </c>
      <c r="G4899" s="43">
        <v>0.46</v>
      </c>
      <c r="H4899" s="44">
        <v>1</v>
      </c>
      <c r="I4899" s="68">
        <v>0.46</v>
      </c>
      <c r="J4899" s="67">
        <v>39.700000000000003</v>
      </c>
      <c r="K4899" s="43"/>
      <c r="L4899" s="67">
        <v>18.260000000000002</v>
      </c>
      <c r="M4899" s="43"/>
      <c r="N4899" s="46"/>
      <c r="AF4899" s="39"/>
      <c r="AG4899" s="47"/>
      <c r="AH4899" s="47" t="s">
        <v>1529</v>
      </c>
      <c r="AN4899" s="47"/>
      <c r="AO4899" s="47"/>
      <c r="AQ4899" s="47"/>
    </row>
    <row r="4900" spans="1:43" s="4" customFormat="1" ht="15" x14ac:dyDescent="0.25">
      <c r="A4900" s="69"/>
      <c r="B4900" s="50"/>
      <c r="C4900" s="372" t="s">
        <v>1530</v>
      </c>
      <c r="D4900" s="372"/>
      <c r="E4900" s="372"/>
      <c r="F4900" s="372"/>
      <c r="G4900" s="372"/>
      <c r="H4900" s="372"/>
      <c r="I4900" s="372"/>
      <c r="J4900" s="372"/>
      <c r="K4900" s="372"/>
      <c r="L4900" s="372"/>
      <c r="M4900" s="372"/>
      <c r="N4900" s="377"/>
      <c r="AF4900" s="39"/>
      <c r="AG4900" s="47"/>
      <c r="AH4900" s="47"/>
      <c r="AI4900" s="3" t="s">
        <v>1530</v>
      </c>
      <c r="AN4900" s="47"/>
      <c r="AO4900" s="47"/>
      <c r="AQ4900" s="47"/>
    </row>
    <row r="4901" spans="1:43" s="4" customFormat="1" ht="15" x14ac:dyDescent="0.25">
      <c r="A4901" s="65"/>
      <c r="B4901" s="66"/>
      <c r="C4901" s="374" t="s">
        <v>72</v>
      </c>
      <c r="D4901" s="374"/>
      <c r="E4901" s="374"/>
      <c r="F4901" s="42"/>
      <c r="G4901" s="43"/>
      <c r="H4901" s="43"/>
      <c r="I4901" s="43"/>
      <c r="J4901" s="45"/>
      <c r="K4901" s="43"/>
      <c r="L4901" s="67">
        <v>18.260000000000002</v>
      </c>
      <c r="M4901" s="60"/>
      <c r="N4901" s="46"/>
      <c r="AF4901" s="39"/>
      <c r="AG4901" s="47"/>
      <c r="AH4901" s="47"/>
      <c r="AN4901" s="47" t="s">
        <v>72</v>
      </c>
      <c r="AO4901" s="47"/>
      <c r="AQ4901" s="47"/>
    </row>
    <row r="4902" spans="1:43" s="4" customFormat="1" ht="0" hidden="1" customHeight="1" x14ac:dyDescent="0.25">
      <c r="A4902" s="71"/>
      <c r="B4902" s="72"/>
      <c r="C4902" s="72"/>
      <c r="D4902" s="72"/>
      <c r="E4902" s="72"/>
      <c r="F4902" s="73"/>
      <c r="G4902" s="73"/>
      <c r="H4902" s="73"/>
      <c r="I4902" s="73"/>
      <c r="J4902" s="74"/>
      <c r="K4902" s="73"/>
      <c r="L4902" s="74"/>
      <c r="M4902" s="52"/>
      <c r="N4902" s="74"/>
      <c r="AF4902" s="39"/>
      <c r="AG4902" s="47"/>
      <c r="AH4902" s="47"/>
      <c r="AN4902" s="47"/>
      <c r="AO4902" s="47"/>
      <c r="AQ4902" s="47"/>
    </row>
    <row r="4903" spans="1:43" s="4" customFormat="1" ht="15" x14ac:dyDescent="0.25">
      <c r="A4903" s="78"/>
      <c r="B4903" s="79"/>
      <c r="C4903" s="374" t="s">
        <v>1531</v>
      </c>
      <c r="D4903" s="374"/>
      <c r="E4903" s="374"/>
      <c r="F4903" s="374"/>
      <c r="G4903" s="374"/>
      <c r="H4903" s="374"/>
      <c r="I4903" s="374"/>
      <c r="J4903" s="374"/>
      <c r="K4903" s="374"/>
      <c r="L4903" s="80"/>
      <c r="M4903" s="81"/>
      <c r="N4903" s="82"/>
      <c r="AF4903" s="39"/>
      <c r="AG4903" s="47"/>
      <c r="AH4903" s="47"/>
      <c r="AN4903" s="47"/>
      <c r="AO4903" s="47" t="s">
        <v>1531</v>
      </c>
      <c r="AQ4903" s="47"/>
    </row>
    <row r="4904" spans="1:43" s="4" customFormat="1" ht="15" x14ac:dyDescent="0.25">
      <c r="A4904" s="83"/>
      <c r="B4904" s="49"/>
      <c r="C4904" s="372" t="s">
        <v>83</v>
      </c>
      <c r="D4904" s="372"/>
      <c r="E4904" s="372"/>
      <c r="F4904" s="372"/>
      <c r="G4904" s="372"/>
      <c r="H4904" s="372"/>
      <c r="I4904" s="372"/>
      <c r="J4904" s="372"/>
      <c r="K4904" s="372"/>
      <c r="L4904" s="106">
        <v>2885.28</v>
      </c>
      <c r="M4904" s="85"/>
      <c r="N4904" s="86">
        <v>34396.28</v>
      </c>
      <c r="AF4904" s="39"/>
      <c r="AG4904" s="47"/>
      <c r="AH4904" s="47"/>
      <c r="AN4904" s="47"/>
      <c r="AO4904" s="47"/>
      <c r="AP4904" s="3" t="s">
        <v>83</v>
      </c>
      <c r="AQ4904" s="47"/>
    </row>
    <row r="4905" spans="1:43" s="4" customFormat="1" ht="15" x14ac:dyDescent="0.25">
      <c r="A4905" s="83"/>
      <c r="B4905" s="49"/>
      <c r="C4905" s="372" t="s">
        <v>84</v>
      </c>
      <c r="D4905" s="372"/>
      <c r="E4905" s="372"/>
      <c r="F4905" s="372"/>
      <c r="G4905" s="372"/>
      <c r="H4905" s="372"/>
      <c r="I4905" s="372"/>
      <c r="J4905" s="372"/>
      <c r="K4905" s="372"/>
      <c r="L4905" s="87"/>
      <c r="M4905" s="85"/>
      <c r="N4905" s="88"/>
      <c r="AF4905" s="39"/>
      <c r="AG4905" s="47"/>
      <c r="AH4905" s="47"/>
      <c r="AN4905" s="47"/>
      <c r="AO4905" s="47"/>
      <c r="AP4905" s="3" t="s">
        <v>84</v>
      </c>
      <c r="AQ4905" s="47"/>
    </row>
    <row r="4906" spans="1:43" s="4" customFormat="1" ht="15" x14ac:dyDescent="0.25">
      <c r="A4906" s="83"/>
      <c r="B4906" s="49"/>
      <c r="C4906" s="372" t="s">
        <v>85</v>
      </c>
      <c r="D4906" s="372"/>
      <c r="E4906" s="372"/>
      <c r="F4906" s="372"/>
      <c r="G4906" s="372"/>
      <c r="H4906" s="372"/>
      <c r="I4906" s="372"/>
      <c r="J4906" s="372"/>
      <c r="K4906" s="372"/>
      <c r="L4906" s="84">
        <v>350.44</v>
      </c>
      <c r="M4906" s="85"/>
      <c r="N4906" s="86">
        <v>12251.38</v>
      </c>
      <c r="AF4906" s="39"/>
      <c r="AG4906" s="47"/>
      <c r="AH4906" s="47"/>
      <c r="AN4906" s="47"/>
      <c r="AO4906" s="47"/>
      <c r="AP4906" s="3" t="s">
        <v>85</v>
      </c>
      <c r="AQ4906" s="47"/>
    </row>
    <row r="4907" spans="1:43" s="4" customFormat="1" ht="15" x14ac:dyDescent="0.25">
      <c r="A4907" s="83"/>
      <c r="B4907" s="49"/>
      <c r="C4907" s="372" t="s">
        <v>193</v>
      </c>
      <c r="D4907" s="372"/>
      <c r="E4907" s="372"/>
      <c r="F4907" s="372"/>
      <c r="G4907" s="372"/>
      <c r="H4907" s="372"/>
      <c r="I4907" s="372"/>
      <c r="J4907" s="372"/>
      <c r="K4907" s="372"/>
      <c r="L4907" s="84">
        <v>131.85</v>
      </c>
      <c r="M4907" s="85"/>
      <c r="N4907" s="86">
        <v>1599.34</v>
      </c>
      <c r="AF4907" s="39"/>
      <c r="AG4907" s="47"/>
      <c r="AH4907" s="47"/>
      <c r="AN4907" s="47"/>
      <c r="AO4907" s="47"/>
      <c r="AP4907" s="3" t="s">
        <v>193</v>
      </c>
      <c r="AQ4907" s="47"/>
    </row>
    <row r="4908" spans="1:43" s="4" customFormat="1" ht="15" x14ac:dyDescent="0.25">
      <c r="A4908" s="83"/>
      <c r="B4908" s="49"/>
      <c r="C4908" s="372" t="s">
        <v>194</v>
      </c>
      <c r="D4908" s="372"/>
      <c r="E4908" s="372"/>
      <c r="F4908" s="372"/>
      <c r="G4908" s="372"/>
      <c r="H4908" s="372"/>
      <c r="I4908" s="372"/>
      <c r="J4908" s="372"/>
      <c r="K4908" s="372"/>
      <c r="L4908" s="84">
        <v>8.2100000000000009</v>
      </c>
      <c r="M4908" s="85"/>
      <c r="N4908" s="121">
        <v>287.02</v>
      </c>
      <c r="AF4908" s="39"/>
      <c r="AG4908" s="47"/>
      <c r="AH4908" s="47"/>
      <c r="AN4908" s="47"/>
      <c r="AO4908" s="47"/>
      <c r="AP4908" s="3" t="s">
        <v>194</v>
      </c>
      <c r="AQ4908" s="47"/>
    </row>
    <row r="4909" spans="1:43" s="4" customFormat="1" ht="15" x14ac:dyDescent="0.25">
      <c r="A4909" s="83"/>
      <c r="B4909" s="49"/>
      <c r="C4909" s="372" t="s">
        <v>195</v>
      </c>
      <c r="D4909" s="372"/>
      <c r="E4909" s="372"/>
      <c r="F4909" s="372"/>
      <c r="G4909" s="372"/>
      <c r="H4909" s="372"/>
      <c r="I4909" s="372"/>
      <c r="J4909" s="372"/>
      <c r="K4909" s="372"/>
      <c r="L4909" s="106">
        <v>2402.9899999999998</v>
      </c>
      <c r="M4909" s="85"/>
      <c r="N4909" s="86">
        <v>20545.560000000001</v>
      </c>
      <c r="AF4909" s="39"/>
      <c r="AG4909" s="47"/>
      <c r="AH4909" s="47"/>
      <c r="AN4909" s="47"/>
      <c r="AO4909" s="47"/>
      <c r="AP4909" s="3" t="s">
        <v>195</v>
      </c>
      <c r="AQ4909" s="47"/>
    </row>
    <row r="4910" spans="1:43" s="4" customFormat="1" ht="15" x14ac:dyDescent="0.25">
      <c r="A4910" s="83"/>
      <c r="B4910" s="49"/>
      <c r="C4910" s="372" t="s">
        <v>196</v>
      </c>
      <c r="D4910" s="372"/>
      <c r="E4910" s="372"/>
      <c r="F4910" s="372"/>
      <c r="G4910" s="372"/>
      <c r="H4910" s="372"/>
      <c r="I4910" s="372"/>
      <c r="J4910" s="372"/>
      <c r="K4910" s="372"/>
      <c r="L4910" s="84">
        <v>18.28</v>
      </c>
      <c r="M4910" s="85"/>
      <c r="N4910" s="88"/>
      <c r="AF4910" s="39"/>
      <c r="AG4910" s="47"/>
      <c r="AH4910" s="47"/>
      <c r="AN4910" s="47"/>
      <c r="AO4910" s="47"/>
      <c r="AP4910" s="3" t="s">
        <v>196</v>
      </c>
      <c r="AQ4910" s="47"/>
    </row>
    <row r="4911" spans="1:43" s="4" customFormat="1" ht="15" x14ac:dyDescent="0.25">
      <c r="A4911" s="83"/>
      <c r="B4911" s="49"/>
      <c r="C4911" s="372" t="s">
        <v>84</v>
      </c>
      <c r="D4911" s="372"/>
      <c r="E4911" s="372"/>
      <c r="F4911" s="372"/>
      <c r="G4911" s="372"/>
      <c r="H4911" s="372"/>
      <c r="I4911" s="372"/>
      <c r="J4911" s="372"/>
      <c r="K4911" s="372"/>
      <c r="L4911" s="87"/>
      <c r="M4911" s="85"/>
      <c r="N4911" s="88"/>
      <c r="AF4911" s="39"/>
      <c r="AG4911" s="47"/>
      <c r="AH4911" s="47"/>
      <c r="AN4911" s="47"/>
      <c r="AO4911" s="47"/>
      <c r="AP4911" s="3" t="s">
        <v>84</v>
      </c>
      <c r="AQ4911" s="47"/>
    </row>
    <row r="4912" spans="1:43" s="4" customFormat="1" ht="15" x14ac:dyDescent="0.25">
      <c r="A4912" s="83"/>
      <c r="B4912" s="49"/>
      <c r="C4912" s="372" t="s">
        <v>201</v>
      </c>
      <c r="D4912" s="372"/>
      <c r="E4912" s="372"/>
      <c r="F4912" s="372"/>
      <c r="G4912" s="372"/>
      <c r="H4912" s="372"/>
      <c r="I4912" s="372"/>
      <c r="J4912" s="372"/>
      <c r="K4912" s="372"/>
      <c r="L4912" s="84">
        <v>18.28</v>
      </c>
      <c r="M4912" s="85"/>
      <c r="N4912" s="88"/>
      <c r="AF4912" s="39"/>
      <c r="AG4912" s="47"/>
      <c r="AH4912" s="47"/>
      <c r="AN4912" s="47"/>
      <c r="AO4912" s="47"/>
      <c r="AP4912" s="3" t="s">
        <v>201</v>
      </c>
      <c r="AQ4912" s="47"/>
    </row>
    <row r="4913" spans="1:45" s="4" customFormat="1" ht="15" x14ac:dyDescent="0.25">
      <c r="A4913" s="83"/>
      <c r="B4913" s="49"/>
      <c r="C4913" s="372" t="s">
        <v>777</v>
      </c>
      <c r="D4913" s="372"/>
      <c r="E4913" s="372"/>
      <c r="F4913" s="372"/>
      <c r="G4913" s="372"/>
      <c r="H4913" s="372"/>
      <c r="I4913" s="372"/>
      <c r="J4913" s="372"/>
      <c r="K4913" s="372"/>
      <c r="L4913" s="106">
        <v>3397.8</v>
      </c>
      <c r="M4913" s="85"/>
      <c r="N4913" s="86">
        <v>52796.84</v>
      </c>
      <c r="AF4913" s="39"/>
      <c r="AG4913" s="47"/>
      <c r="AH4913" s="47"/>
      <c r="AN4913" s="47"/>
      <c r="AO4913" s="47"/>
      <c r="AP4913" s="3" t="s">
        <v>777</v>
      </c>
      <c r="AQ4913" s="47"/>
    </row>
    <row r="4914" spans="1:45" s="4" customFormat="1" ht="15" x14ac:dyDescent="0.25">
      <c r="A4914" s="83"/>
      <c r="B4914" s="49"/>
      <c r="C4914" s="372" t="s">
        <v>84</v>
      </c>
      <c r="D4914" s="372"/>
      <c r="E4914" s="372"/>
      <c r="F4914" s="372"/>
      <c r="G4914" s="372"/>
      <c r="H4914" s="372"/>
      <c r="I4914" s="372"/>
      <c r="J4914" s="372"/>
      <c r="K4914" s="372"/>
      <c r="L4914" s="87"/>
      <c r="M4914" s="85"/>
      <c r="N4914" s="88"/>
      <c r="AF4914" s="39"/>
      <c r="AG4914" s="47"/>
      <c r="AH4914" s="47"/>
      <c r="AN4914" s="47"/>
      <c r="AO4914" s="47"/>
      <c r="AP4914" s="3" t="s">
        <v>84</v>
      </c>
      <c r="AQ4914" s="47"/>
    </row>
    <row r="4915" spans="1:45" s="4" customFormat="1" ht="15" x14ac:dyDescent="0.25">
      <c r="A4915" s="83"/>
      <c r="B4915" s="49"/>
      <c r="C4915" s="372" t="s">
        <v>197</v>
      </c>
      <c r="D4915" s="372"/>
      <c r="E4915" s="372"/>
      <c r="F4915" s="372"/>
      <c r="G4915" s="372"/>
      <c r="H4915" s="372"/>
      <c r="I4915" s="372"/>
      <c r="J4915" s="372"/>
      <c r="K4915" s="372"/>
      <c r="L4915" s="84">
        <v>350.44</v>
      </c>
      <c r="M4915" s="85"/>
      <c r="N4915" s="86">
        <v>12251.38</v>
      </c>
      <c r="AF4915" s="39"/>
      <c r="AG4915" s="47"/>
      <c r="AH4915" s="47"/>
      <c r="AN4915" s="47"/>
      <c r="AO4915" s="47"/>
      <c r="AP4915" s="3" t="s">
        <v>197</v>
      </c>
      <c r="AQ4915" s="47"/>
    </row>
    <row r="4916" spans="1:45" s="4" customFormat="1" ht="15" x14ac:dyDescent="0.25">
      <c r="A4916" s="83"/>
      <c r="B4916" s="49"/>
      <c r="C4916" s="372" t="s">
        <v>199</v>
      </c>
      <c r="D4916" s="372"/>
      <c r="E4916" s="372"/>
      <c r="F4916" s="372"/>
      <c r="G4916" s="372"/>
      <c r="H4916" s="372"/>
      <c r="I4916" s="372"/>
      <c r="J4916" s="372"/>
      <c r="K4916" s="372"/>
      <c r="L4916" s="84">
        <v>131.85</v>
      </c>
      <c r="M4916" s="85"/>
      <c r="N4916" s="88"/>
      <c r="AF4916" s="39"/>
      <c r="AG4916" s="47"/>
      <c r="AH4916" s="47"/>
      <c r="AN4916" s="47"/>
      <c r="AO4916" s="47"/>
      <c r="AP4916" s="3" t="s">
        <v>199</v>
      </c>
      <c r="AQ4916" s="47"/>
    </row>
    <row r="4917" spans="1:45" s="4" customFormat="1" ht="15" x14ac:dyDescent="0.25">
      <c r="A4917" s="83"/>
      <c r="B4917" s="49"/>
      <c r="C4917" s="372" t="s">
        <v>200</v>
      </c>
      <c r="D4917" s="372"/>
      <c r="E4917" s="372"/>
      <c r="F4917" s="372"/>
      <c r="G4917" s="372"/>
      <c r="H4917" s="372"/>
      <c r="I4917" s="372"/>
      <c r="J4917" s="372"/>
      <c r="K4917" s="372"/>
      <c r="L4917" s="84">
        <v>8.2100000000000009</v>
      </c>
      <c r="M4917" s="85"/>
      <c r="N4917" s="121">
        <v>287.02</v>
      </c>
      <c r="AF4917" s="39"/>
      <c r="AG4917" s="47"/>
      <c r="AH4917" s="47"/>
      <c r="AN4917" s="47"/>
      <c r="AO4917" s="47"/>
      <c r="AP4917" s="3" t="s">
        <v>200</v>
      </c>
      <c r="AQ4917" s="47"/>
    </row>
    <row r="4918" spans="1:45" s="4" customFormat="1" ht="15" x14ac:dyDescent="0.25">
      <c r="A4918" s="83"/>
      <c r="B4918" s="49"/>
      <c r="C4918" s="372" t="s">
        <v>201</v>
      </c>
      <c r="D4918" s="372"/>
      <c r="E4918" s="372"/>
      <c r="F4918" s="372"/>
      <c r="G4918" s="372"/>
      <c r="H4918" s="372"/>
      <c r="I4918" s="372"/>
      <c r="J4918" s="372"/>
      <c r="K4918" s="372"/>
      <c r="L4918" s="106">
        <v>2384.71</v>
      </c>
      <c r="M4918" s="85"/>
      <c r="N4918" s="88"/>
      <c r="AF4918" s="39"/>
      <c r="AG4918" s="47"/>
      <c r="AH4918" s="47"/>
      <c r="AN4918" s="47"/>
      <c r="AO4918" s="47"/>
      <c r="AP4918" s="3" t="s">
        <v>201</v>
      </c>
      <c r="AQ4918" s="47"/>
    </row>
    <row r="4919" spans="1:45" s="4" customFormat="1" ht="15" x14ac:dyDescent="0.25">
      <c r="A4919" s="83"/>
      <c r="B4919" s="49"/>
      <c r="C4919" s="372" t="s">
        <v>202</v>
      </c>
      <c r="D4919" s="372"/>
      <c r="E4919" s="372"/>
      <c r="F4919" s="372"/>
      <c r="G4919" s="372"/>
      <c r="H4919" s="372"/>
      <c r="I4919" s="372"/>
      <c r="J4919" s="372"/>
      <c r="K4919" s="372"/>
      <c r="L4919" s="84">
        <v>347.89</v>
      </c>
      <c r="M4919" s="85"/>
      <c r="N4919" s="86">
        <v>12162.26</v>
      </c>
      <c r="AF4919" s="39"/>
      <c r="AG4919" s="47"/>
      <c r="AH4919" s="47"/>
      <c r="AN4919" s="47"/>
      <c r="AO4919" s="47"/>
      <c r="AP4919" s="3" t="s">
        <v>202</v>
      </c>
      <c r="AQ4919" s="47"/>
    </row>
    <row r="4920" spans="1:45" s="4" customFormat="1" ht="15" x14ac:dyDescent="0.25">
      <c r="A4920" s="83"/>
      <c r="B4920" s="49"/>
      <c r="C4920" s="372" t="s">
        <v>203</v>
      </c>
      <c r="D4920" s="372"/>
      <c r="E4920" s="372"/>
      <c r="F4920" s="372"/>
      <c r="G4920" s="372"/>
      <c r="H4920" s="372"/>
      <c r="I4920" s="372"/>
      <c r="J4920" s="372"/>
      <c r="K4920" s="372"/>
      <c r="L4920" s="84">
        <v>182.91</v>
      </c>
      <c r="M4920" s="85"/>
      <c r="N4920" s="86">
        <v>6394.59</v>
      </c>
      <c r="AF4920" s="39"/>
      <c r="AG4920" s="47"/>
      <c r="AH4920" s="47"/>
      <c r="AN4920" s="47"/>
      <c r="AO4920" s="47"/>
      <c r="AP4920" s="3" t="s">
        <v>203</v>
      </c>
      <c r="AQ4920" s="47"/>
    </row>
    <row r="4921" spans="1:45" s="4" customFormat="1" ht="15" x14ac:dyDescent="0.25">
      <c r="A4921" s="83"/>
      <c r="B4921" s="49"/>
      <c r="C4921" s="372" t="s">
        <v>92</v>
      </c>
      <c r="D4921" s="372"/>
      <c r="E4921" s="372"/>
      <c r="F4921" s="372"/>
      <c r="G4921" s="372"/>
      <c r="H4921" s="372"/>
      <c r="I4921" s="372"/>
      <c r="J4921" s="372"/>
      <c r="K4921" s="372"/>
      <c r="L4921" s="84">
        <v>358.65</v>
      </c>
      <c r="M4921" s="85"/>
      <c r="N4921" s="86">
        <v>12538.4</v>
      </c>
      <c r="AF4921" s="39"/>
      <c r="AG4921" s="47"/>
      <c r="AH4921" s="47"/>
      <c r="AN4921" s="47"/>
      <c r="AO4921" s="47"/>
      <c r="AP4921" s="3" t="s">
        <v>92</v>
      </c>
      <c r="AQ4921" s="47"/>
    </row>
    <row r="4922" spans="1:45" s="4" customFormat="1" ht="15" x14ac:dyDescent="0.25">
      <c r="A4922" s="83"/>
      <c r="B4922" s="49"/>
      <c r="C4922" s="372" t="s">
        <v>93</v>
      </c>
      <c r="D4922" s="372"/>
      <c r="E4922" s="372"/>
      <c r="F4922" s="372"/>
      <c r="G4922" s="372"/>
      <c r="H4922" s="372"/>
      <c r="I4922" s="372"/>
      <c r="J4922" s="372"/>
      <c r="K4922" s="372"/>
      <c r="L4922" s="84">
        <v>347.89</v>
      </c>
      <c r="M4922" s="85"/>
      <c r="N4922" s="86">
        <v>12162.26</v>
      </c>
      <c r="AF4922" s="39"/>
      <c r="AG4922" s="47"/>
      <c r="AH4922" s="47"/>
      <c r="AN4922" s="47"/>
      <c r="AO4922" s="47"/>
      <c r="AP4922" s="3" t="s">
        <v>93</v>
      </c>
      <c r="AQ4922" s="47"/>
    </row>
    <row r="4923" spans="1:45" s="4" customFormat="1" ht="15" x14ac:dyDescent="0.25">
      <c r="A4923" s="83"/>
      <c r="B4923" s="49"/>
      <c r="C4923" s="372" t="s">
        <v>94</v>
      </c>
      <c r="D4923" s="372"/>
      <c r="E4923" s="372"/>
      <c r="F4923" s="372"/>
      <c r="G4923" s="372"/>
      <c r="H4923" s="372"/>
      <c r="I4923" s="372"/>
      <c r="J4923" s="372"/>
      <c r="K4923" s="372"/>
      <c r="L4923" s="84">
        <v>182.91</v>
      </c>
      <c r="M4923" s="85"/>
      <c r="N4923" s="86">
        <v>6394.59</v>
      </c>
      <c r="AF4923" s="39"/>
      <c r="AG4923" s="47"/>
      <c r="AH4923" s="47"/>
      <c r="AN4923" s="47"/>
      <c r="AO4923" s="47"/>
      <c r="AP4923" s="3" t="s">
        <v>94</v>
      </c>
      <c r="AQ4923" s="47"/>
    </row>
    <row r="4924" spans="1:45" s="4" customFormat="1" ht="15" x14ac:dyDescent="0.25">
      <c r="A4924" s="83"/>
      <c r="B4924" s="89"/>
      <c r="C4924" s="373" t="s">
        <v>1532</v>
      </c>
      <c r="D4924" s="373"/>
      <c r="E4924" s="373"/>
      <c r="F4924" s="373"/>
      <c r="G4924" s="373"/>
      <c r="H4924" s="373"/>
      <c r="I4924" s="373"/>
      <c r="J4924" s="373"/>
      <c r="K4924" s="373"/>
      <c r="L4924" s="93">
        <v>3416.08</v>
      </c>
      <c r="M4924" s="91"/>
      <c r="N4924" s="92">
        <v>52953.13</v>
      </c>
      <c r="AF4924" s="39"/>
      <c r="AG4924" s="47"/>
      <c r="AH4924" s="47"/>
      <c r="AN4924" s="47"/>
      <c r="AO4924" s="47"/>
      <c r="AQ4924" s="47" t="s">
        <v>1532</v>
      </c>
    </row>
    <row r="4925" spans="1:45" s="4" customFormat="1" ht="11.25" hidden="1" customHeight="1" x14ac:dyDescent="0.25">
      <c r="B4925" s="75"/>
      <c r="C4925" s="75"/>
      <c r="D4925" s="75"/>
      <c r="E4925" s="75"/>
      <c r="F4925" s="75"/>
      <c r="G4925" s="75"/>
      <c r="H4925" s="75"/>
      <c r="I4925" s="75"/>
      <c r="J4925" s="75"/>
      <c r="K4925" s="75"/>
      <c r="L4925" s="76"/>
      <c r="M4925" s="76"/>
      <c r="N4925" s="76"/>
      <c r="R4925" s="77"/>
    </row>
    <row r="4926" spans="1:45" s="4" customFormat="1" ht="15" x14ac:dyDescent="0.25">
      <c r="A4926" s="78"/>
      <c r="B4926" s="79"/>
      <c r="C4926" s="374" t="s">
        <v>82</v>
      </c>
      <c r="D4926" s="374"/>
      <c r="E4926" s="374"/>
      <c r="F4926" s="374"/>
      <c r="G4926" s="374"/>
      <c r="H4926" s="374"/>
      <c r="I4926" s="374"/>
      <c r="J4926" s="374"/>
      <c r="K4926" s="374"/>
      <c r="L4926" s="80"/>
      <c r="M4926" s="81"/>
      <c r="N4926" s="82"/>
      <c r="AR4926" s="47" t="s">
        <v>82</v>
      </c>
    </row>
    <row r="4927" spans="1:45" s="4" customFormat="1" ht="15" x14ac:dyDescent="0.25">
      <c r="A4927" s="83"/>
      <c r="B4927" s="49"/>
      <c r="C4927" s="372" t="s">
        <v>83</v>
      </c>
      <c r="D4927" s="372"/>
      <c r="E4927" s="372"/>
      <c r="F4927" s="372"/>
      <c r="G4927" s="372"/>
      <c r="H4927" s="372"/>
      <c r="I4927" s="372"/>
      <c r="J4927" s="372"/>
      <c r="K4927" s="372"/>
      <c r="L4927" s="106">
        <v>1313117.57</v>
      </c>
      <c r="M4927" s="85"/>
      <c r="N4927" s="86">
        <v>12129227.08</v>
      </c>
      <c r="AR4927" s="47"/>
      <c r="AS4927" s="3" t="s">
        <v>83</v>
      </c>
    </row>
    <row r="4928" spans="1:45" s="4" customFormat="1" ht="15" x14ac:dyDescent="0.25">
      <c r="A4928" s="83"/>
      <c r="B4928" s="49"/>
      <c r="C4928" s="372" t="s">
        <v>84</v>
      </c>
      <c r="D4928" s="372"/>
      <c r="E4928" s="372"/>
      <c r="F4928" s="372"/>
      <c r="G4928" s="372"/>
      <c r="H4928" s="372"/>
      <c r="I4928" s="372"/>
      <c r="J4928" s="372"/>
      <c r="K4928" s="372"/>
      <c r="L4928" s="87"/>
      <c r="M4928" s="85"/>
      <c r="N4928" s="88"/>
      <c r="AR4928" s="47"/>
      <c r="AS4928" s="3" t="s">
        <v>84</v>
      </c>
    </row>
    <row r="4929" spans="1:45" s="4" customFormat="1" ht="15" x14ac:dyDescent="0.25">
      <c r="A4929" s="83"/>
      <c r="B4929" s="49"/>
      <c r="C4929" s="372" t="s">
        <v>85</v>
      </c>
      <c r="D4929" s="372"/>
      <c r="E4929" s="372"/>
      <c r="F4929" s="372"/>
      <c r="G4929" s="372"/>
      <c r="H4929" s="372"/>
      <c r="I4929" s="372"/>
      <c r="J4929" s="372"/>
      <c r="K4929" s="372"/>
      <c r="L4929" s="106">
        <v>23567.200000000001</v>
      </c>
      <c r="M4929" s="85"/>
      <c r="N4929" s="86">
        <v>823909.26</v>
      </c>
      <c r="AR4929" s="47"/>
      <c r="AS4929" s="3" t="s">
        <v>85</v>
      </c>
    </row>
    <row r="4930" spans="1:45" s="4" customFormat="1" ht="15" x14ac:dyDescent="0.25">
      <c r="A4930" s="83"/>
      <c r="B4930" s="49"/>
      <c r="C4930" s="372" t="s">
        <v>193</v>
      </c>
      <c r="D4930" s="372"/>
      <c r="E4930" s="372"/>
      <c r="F4930" s="372"/>
      <c r="G4930" s="372"/>
      <c r="H4930" s="372"/>
      <c r="I4930" s="372"/>
      <c r="J4930" s="372"/>
      <c r="K4930" s="372"/>
      <c r="L4930" s="106">
        <v>73458.149999999994</v>
      </c>
      <c r="M4930" s="85"/>
      <c r="N4930" s="86">
        <v>891047.36</v>
      </c>
      <c r="AR4930" s="47"/>
      <c r="AS4930" s="3" t="s">
        <v>193</v>
      </c>
    </row>
    <row r="4931" spans="1:45" s="4" customFormat="1" ht="15" x14ac:dyDescent="0.25">
      <c r="A4931" s="83"/>
      <c r="B4931" s="49"/>
      <c r="C4931" s="372" t="s">
        <v>194</v>
      </c>
      <c r="D4931" s="372"/>
      <c r="E4931" s="372"/>
      <c r="F4931" s="372"/>
      <c r="G4931" s="372"/>
      <c r="H4931" s="372"/>
      <c r="I4931" s="372"/>
      <c r="J4931" s="372"/>
      <c r="K4931" s="372"/>
      <c r="L4931" s="106">
        <v>8140.55</v>
      </c>
      <c r="M4931" s="85"/>
      <c r="N4931" s="86">
        <v>284593.68</v>
      </c>
      <c r="AR4931" s="47"/>
      <c r="AS4931" s="3" t="s">
        <v>194</v>
      </c>
    </row>
    <row r="4932" spans="1:45" s="4" customFormat="1" ht="15" x14ac:dyDescent="0.25">
      <c r="A4932" s="83"/>
      <c r="B4932" s="49"/>
      <c r="C4932" s="372" t="s">
        <v>195</v>
      </c>
      <c r="D4932" s="372"/>
      <c r="E4932" s="372"/>
      <c r="F4932" s="372"/>
      <c r="G4932" s="372"/>
      <c r="H4932" s="372"/>
      <c r="I4932" s="372"/>
      <c r="J4932" s="372"/>
      <c r="K4932" s="372"/>
      <c r="L4932" s="106">
        <v>1211432.45</v>
      </c>
      <c r="M4932" s="85"/>
      <c r="N4932" s="86">
        <v>10357747.439999999</v>
      </c>
      <c r="AR4932" s="47"/>
      <c r="AS4932" s="3" t="s">
        <v>195</v>
      </c>
    </row>
    <row r="4933" spans="1:45" s="4" customFormat="1" ht="15" x14ac:dyDescent="0.25">
      <c r="A4933" s="83"/>
      <c r="B4933" s="49"/>
      <c r="C4933" s="372" t="s">
        <v>364</v>
      </c>
      <c r="D4933" s="372"/>
      <c r="E4933" s="372"/>
      <c r="F4933" s="372"/>
      <c r="G4933" s="372"/>
      <c r="H4933" s="372"/>
      <c r="I4933" s="372"/>
      <c r="J4933" s="372"/>
      <c r="K4933" s="372"/>
      <c r="L4933" s="106">
        <v>4659.7700000000004</v>
      </c>
      <c r="M4933" s="85"/>
      <c r="N4933" s="86">
        <v>56523.02</v>
      </c>
      <c r="AR4933" s="47"/>
      <c r="AS4933" s="3" t="s">
        <v>364</v>
      </c>
    </row>
    <row r="4934" spans="1:45" s="4" customFormat="1" ht="15" x14ac:dyDescent="0.25">
      <c r="A4934" s="83"/>
      <c r="B4934" s="49"/>
      <c r="C4934" s="372" t="s">
        <v>196</v>
      </c>
      <c r="D4934" s="372"/>
      <c r="E4934" s="372"/>
      <c r="F4934" s="372"/>
      <c r="G4934" s="372"/>
      <c r="H4934" s="372"/>
      <c r="I4934" s="372"/>
      <c r="J4934" s="372"/>
      <c r="K4934" s="372"/>
      <c r="L4934" s="106">
        <v>341511.16</v>
      </c>
      <c r="M4934" s="85"/>
      <c r="N4934" s="86">
        <v>3701468.8</v>
      </c>
      <c r="AR4934" s="47"/>
      <c r="AS4934" s="3" t="s">
        <v>196</v>
      </c>
    </row>
    <row r="4935" spans="1:45" s="4" customFormat="1" ht="15" x14ac:dyDescent="0.25">
      <c r="A4935" s="83"/>
      <c r="B4935" s="49"/>
      <c r="C4935" s="372" t="s">
        <v>365</v>
      </c>
      <c r="D4935" s="372"/>
      <c r="E4935" s="372"/>
      <c r="F4935" s="372"/>
      <c r="G4935" s="372"/>
      <c r="H4935" s="372"/>
      <c r="I4935" s="372"/>
      <c r="J4935" s="372"/>
      <c r="K4935" s="372"/>
      <c r="L4935" s="106">
        <v>336851.39</v>
      </c>
      <c r="M4935" s="85"/>
      <c r="N4935" s="86">
        <v>3644945.78</v>
      </c>
      <c r="AR4935" s="47"/>
      <c r="AS4935" s="3" t="s">
        <v>365</v>
      </c>
    </row>
    <row r="4936" spans="1:45" s="4" customFormat="1" ht="15" x14ac:dyDescent="0.25">
      <c r="A4936" s="83"/>
      <c r="B4936" s="49"/>
      <c r="C4936" s="372" t="s">
        <v>88</v>
      </c>
      <c r="D4936" s="372"/>
      <c r="E4936" s="372"/>
      <c r="F4936" s="372"/>
      <c r="G4936" s="372"/>
      <c r="H4936" s="372"/>
      <c r="I4936" s="372"/>
      <c r="J4936" s="372"/>
      <c r="K4936" s="372"/>
      <c r="L4936" s="87"/>
      <c r="M4936" s="85"/>
      <c r="N4936" s="88"/>
      <c r="AR4936" s="47"/>
      <c r="AS4936" s="3" t="s">
        <v>88</v>
      </c>
    </row>
    <row r="4937" spans="1:45" s="4" customFormat="1" ht="15" x14ac:dyDescent="0.25">
      <c r="A4937" s="83"/>
      <c r="B4937" s="49"/>
      <c r="C4937" s="372" t="s">
        <v>89</v>
      </c>
      <c r="D4937" s="372"/>
      <c r="E4937" s="372"/>
      <c r="F4937" s="372"/>
      <c r="G4937" s="372"/>
      <c r="H4937" s="372"/>
      <c r="I4937" s="372"/>
      <c r="J4937" s="372"/>
      <c r="K4937" s="372"/>
      <c r="L4937" s="106">
        <v>7148.57</v>
      </c>
      <c r="M4937" s="85"/>
      <c r="N4937" s="86">
        <v>249913.99</v>
      </c>
      <c r="AR4937" s="47"/>
      <c r="AS4937" s="3" t="s">
        <v>89</v>
      </c>
    </row>
    <row r="4938" spans="1:45" s="4" customFormat="1" ht="15" x14ac:dyDescent="0.25">
      <c r="A4938" s="83"/>
      <c r="B4938" s="49" t="s">
        <v>58</v>
      </c>
      <c r="C4938" s="372" t="s">
        <v>366</v>
      </c>
      <c r="D4938" s="372"/>
      <c r="E4938" s="372"/>
      <c r="F4938" s="372"/>
      <c r="G4938" s="372"/>
      <c r="H4938" s="372"/>
      <c r="I4938" s="372"/>
      <c r="J4938" s="372"/>
      <c r="K4938" s="372"/>
      <c r="L4938" s="106">
        <v>27627.82</v>
      </c>
      <c r="M4938" s="113">
        <v>12.13</v>
      </c>
      <c r="N4938" s="86">
        <v>335125.46000000002</v>
      </c>
      <c r="AR4938" s="47"/>
      <c r="AS4938" s="3" t="s">
        <v>366</v>
      </c>
    </row>
    <row r="4939" spans="1:45" s="4" customFormat="1" ht="15" x14ac:dyDescent="0.25">
      <c r="A4939" s="83"/>
      <c r="B4939" s="49"/>
      <c r="C4939" s="372" t="s">
        <v>367</v>
      </c>
      <c r="D4939" s="372"/>
      <c r="E4939" s="372"/>
      <c r="F4939" s="372"/>
      <c r="G4939" s="372"/>
      <c r="H4939" s="372"/>
      <c r="I4939" s="372"/>
      <c r="J4939" s="372"/>
      <c r="K4939" s="372"/>
      <c r="L4939" s="106">
        <v>3575.24</v>
      </c>
      <c r="M4939" s="85"/>
      <c r="N4939" s="86">
        <v>124990.42</v>
      </c>
      <c r="AR4939" s="47"/>
      <c r="AS4939" s="3" t="s">
        <v>367</v>
      </c>
    </row>
    <row r="4940" spans="1:45" s="4" customFormat="1" ht="15" x14ac:dyDescent="0.25">
      <c r="A4940" s="83"/>
      <c r="B4940" s="49" t="s">
        <v>58</v>
      </c>
      <c r="C4940" s="372" t="s">
        <v>368</v>
      </c>
      <c r="D4940" s="372"/>
      <c r="E4940" s="372"/>
      <c r="F4940" s="372"/>
      <c r="G4940" s="372"/>
      <c r="H4940" s="372"/>
      <c r="I4940" s="372"/>
      <c r="J4940" s="372"/>
      <c r="K4940" s="372"/>
      <c r="L4940" s="106">
        <v>284007.48</v>
      </c>
      <c r="M4940" s="113">
        <v>8.5500000000000007</v>
      </c>
      <c r="N4940" s="86">
        <v>2428263.9500000002</v>
      </c>
      <c r="AR4940" s="47"/>
      <c r="AS4940" s="3" t="s">
        <v>368</v>
      </c>
    </row>
    <row r="4941" spans="1:45" s="4" customFormat="1" ht="15" x14ac:dyDescent="0.25">
      <c r="A4941" s="83"/>
      <c r="B4941" s="49"/>
      <c r="C4941" s="372" t="s">
        <v>90</v>
      </c>
      <c r="D4941" s="372"/>
      <c r="E4941" s="372"/>
      <c r="F4941" s="372"/>
      <c r="G4941" s="372"/>
      <c r="H4941" s="372"/>
      <c r="I4941" s="372"/>
      <c r="J4941" s="372"/>
      <c r="K4941" s="372"/>
      <c r="L4941" s="106">
        <v>11342.8</v>
      </c>
      <c r="M4941" s="85"/>
      <c r="N4941" s="86">
        <v>396545.42</v>
      </c>
      <c r="AR4941" s="47"/>
      <c r="AS4941" s="3" t="s">
        <v>90</v>
      </c>
    </row>
    <row r="4942" spans="1:45" s="4" customFormat="1" ht="15" x14ac:dyDescent="0.25">
      <c r="A4942" s="83"/>
      <c r="B4942" s="49"/>
      <c r="C4942" s="372" t="s">
        <v>91</v>
      </c>
      <c r="D4942" s="372"/>
      <c r="E4942" s="372"/>
      <c r="F4942" s="372"/>
      <c r="G4942" s="372"/>
      <c r="H4942" s="372"/>
      <c r="I4942" s="372"/>
      <c r="J4942" s="372"/>
      <c r="K4942" s="372"/>
      <c r="L4942" s="106">
        <v>6724.72</v>
      </c>
      <c r="M4942" s="85"/>
      <c r="N4942" s="86">
        <v>235096.95999999999</v>
      </c>
      <c r="AR4942" s="47"/>
      <c r="AS4942" s="3" t="s">
        <v>91</v>
      </c>
    </row>
    <row r="4943" spans="1:45" s="4" customFormat="1" ht="15" x14ac:dyDescent="0.25">
      <c r="A4943" s="83"/>
      <c r="B4943" s="49"/>
      <c r="C4943" s="372" t="s">
        <v>369</v>
      </c>
      <c r="D4943" s="372"/>
      <c r="E4943" s="372"/>
      <c r="F4943" s="372"/>
      <c r="G4943" s="372"/>
      <c r="H4943" s="372"/>
      <c r="I4943" s="372"/>
      <c r="J4943" s="372"/>
      <c r="K4943" s="372"/>
      <c r="L4943" s="106">
        <v>4659.7700000000004</v>
      </c>
      <c r="M4943" s="85"/>
      <c r="N4943" s="86">
        <v>56523.02</v>
      </c>
      <c r="AR4943" s="47"/>
      <c r="AS4943" s="3" t="s">
        <v>369</v>
      </c>
    </row>
    <row r="4944" spans="1:45" s="4" customFormat="1" ht="15" x14ac:dyDescent="0.25">
      <c r="A4944" s="83"/>
      <c r="B4944" s="49"/>
      <c r="C4944" s="372" t="s">
        <v>777</v>
      </c>
      <c r="D4944" s="372"/>
      <c r="E4944" s="372"/>
      <c r="F4944" s="372"/>
      <c r="G4944" s="372"/>
      <c r="H4944" s="372"/>
      <c r="I4944" s="372"/>
      <c r="J4944" s="372"/>
      <c r="K4944" s="372"/>
      <c r="L4944" s="106">
        <v>1020730.16</v>
      </c>
      <c r="M4944" s="85"/>
      <c r="N4944" s="86">
        <v>10145126.42</v>
      </c>
      <c r="AR4944" s="47"/>
      <c r="AS4944" s="3" t="s">
        <v>777</v>
      </c>
    </row>
    <row r="4945" spans="1:50" s="4" customFormat="1" ht="15" x14ac:dyDescent="0.25">
      <c r="A4945" s="83"/>
      <c r="B4945" s="49"/>
      <c r="C4945" s="372" t="s">
        <v>84</v>
      </c>
      <c r="D4945" s="372"/>
      <c r="E4945" s="372"/>
      <c r="F4945" s="372"/>
      <c r="G4945" s="372"/>
      <c r="H4945" s="372"/>
      <c r="I4945" s="372"/>
      <c r="J4945" s="372"/>
      <c r="K4945" s="372"/>
      <c r="L4945" s="87"/>
      <c r="M4945" s="85"/>
      <c r="N4945" s="88"/>
      <c r="AR4945" s="47"/>
      <c r="AS4945" s="3" t="s">
        <v>84</v>
      </c>
    </row>
    <row r="4946" spans="1:50" s="4" customFormat="1" ht="15" x14ac:dyDescent="0.25">
      <c r="A4946" s="83"/>
      <c r="B4946" s="49"/>
      <c r="C4946" s="372" t="s">
        <v>197</v>
      </c>
      <c r="D4946" s="372"/>
      <c r="E4946" s="372"/>
      <c r="F4946" s="372"/>
      <c r="G4946" s="372"/>
      <c r="H4946" s="372"/>
      <c r="I4946" s="372"/>
      <c r="J4946" s="372"/>
      <c r="K4946" s="372"/>
      <c r="L4946" s="106">
        <v>16418.63</v>
      </c>
      <c r="M4946" s="85"/>
      <c r="N4946" s="86">
        <v>573995.27</v>
      </c>
      <c r="AR4946" s="47"/>
      <c r="AS4946" s="3" t="s">
        <v>197</v>
      </c>
    </row>
    <row r="4947" spans="1:50" s="4" customFormat="1" ht="15" x14ac:dyDescent="0.25">
      <c r="A4947" s="83"/>
      <c r="B4947" s="49" t="s">
        <v>58</v>
      </c>
      <c r="C4947" s="372" t="s">
        <v>199</v>
      </c>
      <c r="D4947" s="372"/>
      <c r="E4947" s="372"/>
      <c r="F4947" s="372"/>
      <c r="G4947" s="372"/>
      <c r="H4947" s="372"/>
      <c r="I4947" s="372"/>
      <c r="J4947" s="372"/>
      <c r="K4947" s="372"/>
      <c r="L4947" s="106">
        <v>45830.33</v>
      </c>
      <c r="M4947" s="113">
        <v>12.13</v>
      </c>
      <c r="N4947" s="86">
        <v>555921.9</v>
      </c>
      <c r="AR4947" s="47"/>
      <c r="AS4947" s="3" t="s">
        <v>199</v>
      </c>
    </row>
    <row r="4948" spans="1:50" s="4" customFormat="1" ht="15" x14ac:dyDescent="0.25">
      <c r="A4948" s="83"/>
      <c r="B4948" s="49"/>
      <c r="C4948" s="372" t="s">
        <v>200</v>
      </c>
      <c r="D4948" s="372"/>
      <c r="E4948" s="372"/>
      <c r="F4948" s="372"/>
      <c r="G4948" s="372"/>
      <c r="H4948" s="372"/>
      <c r="I4948" s="372"/>
      <c r="J4948" s="372"/>
      <c r="K4948" s="372"/>
      <c r="L4948" s="106">
        <v>4565.3100000000004</v>
      </c>
      <c r="M4948" s="85"/>
      <c r="N4948" s="86">
        <v>159603.26</v>
      </c>
      <c r="AR4948" s="47"/>
      <c r="AS4948" s="3" t="s">
        <v>200</v>
      </c>
    </row>
    <row r="4949" spans="1:50" s="4" customFormat="1" ht="15" x14ac:dyDescent="0.25">
      <c r="A4949" s="83"/>
      <c r="B4949" s="49" t="s">
        <v>58</v>
      </c>
      <c r="C4949" s="372" t="s">
        <v>201</v>
      </c>
      <c r="D4949" s="372"/>
      <c r="E4949" s="372"/>
      <c r="F4949" s="372"/>
      <c r="G4949" s="372"/>
      <c r="H4949" s="372"/>
      <c r="I4949" s="372"/>
      <c r="J4949" s="372"/>
      <c r="K4949" s="372"/>
      <c r="L4949" s="106">
        <v>927424.97</v>
      </c>
      <c r="M4949" s="113">
        <v>8.5500000000000007</v>
      </c>
      <c r="N4949" s="86">
        <v>7929483.4900000002</v>
      </c>
      <c r="AR4949" s="47"/>
      <c r="AS4949" s="3" t="s">
        <v>201</v>
      </c>
    </row>
    <row r="4950" spans="1:50" s="4" customFormat="1" ht="15" x14ac:dyDescent="0.25">
      <c r="A4950" s="83"/>
      <c r="B4950" s="49"/>
      <c r="C4950" s="372" t="s">
        <v>202</v>
      </c>
      <c r="D4950" s="372"/>
      <c r="E4950" s="372"/>
      <c r="F4950" s="372"/>
      <c r="G4950" s="372"/>
      <c r="H4950" s="372"/>
      <c r="I4950" s="372"/>
      <c r="J4950" s="372"/>
      <c r="K4950" s="372"/>
      <c r="L4950" s="106">
        <v>20354.419999999998</v>
      </c>
      <c r="M4950" s="85"/>
      <c r="N4950" s="86">
        <v>711590.6</v>
      </c>
      <c r="AR4950" s="47"/>
      <c r="AS4950" s="3" t="s">
        <v>202</v>
      </c>
    </row>
    <row r="4951" spans="1:50" s="4" customFormat="1" ht="15" x14ac:dyDescent="0.25">
      <c r="A4951" s="83"/>
      <c r="B4951" s="49"/>
      <c r="C4951" s="372" t="s">
        <v>203</v>
      </c>
      <c r="D4951" s="372"/>
      <c r="E4951" s="372"/>
      <c r="F4951" s="372"/>
      <c r="G4951" s="372"/>
      <c r="H4951" s="372"/>
      <c r="I4951" s="372"/>
      <c r="J4951" s="372"/>
      <c r="K4951" s="372"/>
      <c r="L4951" s="106">
        <v>10701.81</v>
      </c>
      <c r="M4951" s="85"/>
      <c r="N4951" s="86">
        <v>374135.16</v>
      </c>
      <c r="AR4951" s="47"/>
      <c r="AS4951" s="3" t="s">
        <v>203</v>
      </c>
    </row>
    <row r="4952" spans="1:50" s="4" customFormat="1" ht="15" x14ac:dyDescent="0.25">
      <c r="A4952" s="83"/>
      <c r="B4952" s="49"/>
      <c r="C4952" s="372" t="s">
        <v>92</v>
      </c>
      <c r="D4952" s="372"/>
      <c r="E4952" s="372"/>
      <c r="F4952" s="372"/>
      <c r="G4952" s="372"/>
      <c r="H4952" s="372"/>
      <c r="I4952" s="372"/>
      <c r="J4952" s="372"/>
      <c r="K4952" s="372"/>
      <c r="L4952" s="106">
        <v>31707.75</v>
      </c>
      <c r="M4952" s="85"/>
      <c r="N4952" s="86">
        <v>1108502.94</v>
      </c>
      <c r="AR4952" s="47"/>
      <c r="AS4952" s="3" t="s">
        <v>92</v>
      </c>
    </row>
    <row r="4953" spans="1:50" s="4" customFormat="1" ht="15" x14ac:dyDescent="0.25">
      <c r="A4953" s="83"/>
      <c r="B4953" s="49"/>
      <c r="C4953" s="372" t="s">
        <v>93</v>
      </c>
      <c r="D4953" s="372"/>
      <c r="E4953" s="372"/>
      <c r="F4953" s="372"/>
      <c r="G4953" s="372"/>
      <c r="H4953" s="372"/>
      <c r="I4953" s="372"/>
      <c r="J4953" s="372"/>
      <c r="K4953" s="372"/>
      <c r="L4953" s="106">
        <v>31697.22</v>
      </c>
      <c r="M4953" s="85"/>
      <c r="N4953" s="86">
        <v>1108136.02</v>
      </c>
      <c r="AR4953" s="47"/>
      <c r="AS4953" s="3" t="s">
        <v>93</v>
      </c>
    </row>
    <row r="4954" spans="1:50" s="4" customFormat="1" ht="15" x14ac:dyDescent="0.25">
      <c r="A4954" s="83"/>
      <c r="B4954" s="49"/>
      <c r="C4954" s="372" t="s">
        <v>94</v>
      </c>
      <c r="D4954" s="372"/>
      <c r="E4954" s="372"/>
      <c r="F4954" s="372"/>
      <c r="G4954" s="372"/>
      <c r="H4954" s="372"/>
      <c r="I4954" s="372"/>
      <c r="J4954" s="372"/>
      <c r="K4954" s="372"/>
      <c r="L4954" s="106">
        <v>17426.53</v>
      </c>
      <c r="M4954" s="85"/>
      <c r="N4954" s="86">
        <v>609232.12</v>
      </c>
      <c r="AR4954" s="47"/>
      <c r="AS4954" s="3" t="s">
        <v>94</v>
      </c>
    </row>
    <row r="4955" spans="1:50" s="4" customFormat="1" ht="15" x14ac:dyDescent="0.25">
      <c r="A4955" s="83"/>
      <c r="B4955" s="89"/>
      <c r="C4955" s="373" t="s">
        <v>95</v>
      </c>
      <c r="D4955" s="373"/>
      <c r="E4955" s="373"/>
      <c r="F4955" s="373"/>
      <c r="G4955" s="373"/>
      <c r="H4955" s="373"/>
      <c r="I4955" s="373"/>
      <c r="J4955" s="373"/>
      <c r="K4955" s="373"/>
      <c r="L4955" s="93">
        <v>1362241.32</v>
      </c>
      <c r="M4955" s="91"/>
      <c r="N4955" s="92">
        <v>13846595.220000001</v>
      </c>
      <c r="AR4955" s="47"/>
      <c r="AT4955" s="47" t="s">
        <v>95</v>
      </c>
    </row>
    <row r="4956" spans="1:50" s="4" customFormat="1" ht="15" x14ac:dyDescent="0.25">
      <c r="A4956" s="83"/>
      <c r="B4956" s="49"/>
      <c r="C4956" s="372" t="s">
        <v>84</v>
      </c>
      <c r="D4956" s="372"/>
      <c r="E4956" s="372"/>
      <c r="F4956" s="372"/>
      <c r="G4956" s="372"/>
      <c r="H4956" s="372"/>
      <c r="I4956" s="372"/>
      <c r="J4956" s="372"/>
      <c r="K4956" s="372"/>
      <c r="L4956" s="87"/>
      <c r="M4956" s="85"/>
      <c r="N4956" s="88"/>
      <c r="AR4956" s="47"/>
      <c r="AS4956" s="3" t="s">
        <v>84</v>
      </c>
      <c r="AT4956" s="47"/>
    </row>
    <row r="4957" spans="1:50" s="4" customFormat="1" ht="15" x14ac:dyDescent="0.25">
      <c r="A4957" s="83"/>
      <c r="B4957" s="49"/>
      <c r="C4957" s="372" t="s">
        <v>241</v>
      </c>
      <c r="D4957" s="372"/>
      <c r="E4957" s="372"/>
      <c r="F4957" s="372"/>
      <c r="G4957" s="372"/>
      <c r="H4957" s="372"/>
      <c r="I4957" s="372"/>
      <c r="J4957" s="372"/>
      <c r="K4957" s="372"/>
      <c r="L4957" s="106">
        <v>713683.99</v>
      </c>
      <c r="M4957" s="85"/>
      <c r="N4957" s="86">
        <v>6101998.2699999996</v>
      </c>
      <c r="AR4957" s="47"/>
      <c r="AS4957" s="3" t="s">
        <v>241</v>
      </c>
      <c r="AT4957" s="47"/>
    </row>
    <row r="4958" spans="1:50" s="4" customFormat="1" ht="13.5" hidden="1" customHeight="1" x14ac:dyDescent="0.25">
      <c r="B4958" s="74"/>
      <c r="C4958" s="72"/>
      <c r="D4958" s="72"/>
      <c r="E4958" s="72"/>
      <c r="F4958" s="72"/>
      <c r="G4958" s="72"/>
      <c r="H4958" s="72"/>
      <c r="I4958" s="72"/>
      <c r="J4958" s="72"/>
      <c r="K4958" s="72"/>
      <c r="L4958" s="93"/>
      <c r="M4958" s="94"/>
      <c r="N4958" s="95"/>
    </row>
    <row r="4959" spans="1:50" s="4" customFormat="1" ht="26.25" customHeight="1" x14ac:dyDescent="0.25">
      <c r="A4959" s="96"/>
      <c r="B4959" s="97"/>
      <c r="C4959" s="97"/>
      <c r="D4959" s="97"/>
      <c r="E4959" s="97"/>
      <c r="F4959" s="97"/>
      <c r="G4959" s="97"/>
      <c r="H4959" s="97"/>
      <c r="I4959" s="97"/>
      <c r="J4959" s="97"/>
      <c r="K4959" s="97"/>
      <c r="L4959" s="97"/>
      <c r="M4959" s="97"/>
      <c r="N4959" s="97"/>
    </row>
    <row r="4960" spans="1:50" s="8" customFormat="1" ht="15" x14ac:dyDescent="0.25">
      <c r="A4960" s="6"/>
      <c r="B4960" s="98" t="s">
        <v>96</v>
      </c>
      <c r="C4960" s="370"/>
      <c r="D4960" s="370"/>
      <c r="E4960" s="370"/>
      <c r="F4960" s="370"/>
      <c r="G4960" s="370"/>
      <c r="H4960" s="371" t="s">
        <v>97</v>
      </c>
      <c r="I4960" s="371"/>
      <c r="J4960" s="371"/>
      <c r="K4960" s="371"/>
      <c r="L4960" s="371"/>
      <c r="M4960" s="4"/>
      <c r="N4960" s="4"/>
      <c r="O4960" s="4"/>
      <c r="P4960" s="4"/>
      <c r="Q4960" s="4"/>
      <c r="R4960" s="4"/>
      <c r="S4960" s="4"/>
      <c r="T4960" s="4"/>
      <c r="U4960" s="4"/>
      <c r="V4960" s="12"/>
      <c r="W4960" s="12"/>
      <c r="X4960" s="12"/>
      <c r="Y4960" s="12"/>
      <c r="Z4960" s="12"/>
      <c r="AA4960" s="12"/>
      <c r="AB4960" s="12"/>
      <c r="AC4960" s="12"/>
      <c r="AD4960" s="12"/>
      <c r="AE4960" s="12"/>
      <c r="AF4960" s="12"/>
      <c r="AG4960" s="12"/>
      <c r="AH4960" s="12"/>
      <c r="AI4960" s="12"/>
      <c r="AJ4960" s="12"/>
      <c r="AK4960" s="12"/>
      <c r="AL4960" s="12"/>
      <c r="AM4960" s="12"/>
      <c r="AN4960" s="12"/>
      <c r="AO4960" s="12"/>
      <c r="AP4960" s="12"/>
      <c r="AQ4960" s="12"/>
      <c r="AR4960" s="12"/>
      <c r="AS4960" s="12"/>
      <c r="AT4960" s="12"/>
      <c r="AU4960" s="12" t="s">
        <v>10</v>
      </c>
      <c r="AV4960" s="12" t="s">
        <v>97</v>
      </c>
      <c r="AW4960" s="12"/>
      <c r="AX4960" s="12"/>
    </row>
    <row r="4961" spans="1:50" s="99" customFormat="1" ht="16.5" customHeight="1" x14ac:dyDescent="0.25">
      <c r="A4961" s="10"/>
      <c r="B4961" s="98"/>
      <c r="C4961" s="369" t="s">
        <v>98</v>
      </c>
      <c r="D4961" s="369"/>
      <c r="E4961" s="369"/>
      <c r="F4961" s="369"/>
      <c r="G4961" s="369"/>
      <c r="H4961" s="369"/>
      <c r="I4961" s="369"/>
      <c r="J4961" s="369"/>
      <c r="K4961" s="369"/>
      <c r="L4961" s="369"/>
      <c r="V4961" s="100"/>
      <c r="W4961" s="100"/>
      <c r="X4961" s="100"/>
      <c r="Y4961" s="100"/>
      <c r="Z4961" s="100"/>
      <c r="AA4961" s="100"/>
      <c r="AB4961" s="100"/>
      <c r="AC4961" s="100"/>
      <c r="AD4961" s="100"/>
      <c r="AE4961" s="100"/>
      <c r="AF4961" s="100"/>
      <c r="AG4961" s="100"/>
      <c r="AH4961" s="100"/>
      <c r="AI4961" s="100"/>
      <c r="AJ4961" s="100"/>
      <c r="AK4961" s="100"/>
      <c r="AL4961" s="100"/>
      <c r="AM4961" s="100"/>
      <c r="AN4961" s="100"/>
      <c r="AO4961" s="100"/>
      <c r="AP4961" s="100"/>
      <c r="AQ4961" s="100"/>
      <c r="AR4961" s="100"/>
      <c r="AS4961" s="100"/>
      <c r="AT4961" s="100"/>
      <c r="AU4961" s="100"/>
      <c r="AV4961" s="100"/>
      <c r="AW4961" s="100"/>
      <c r="AX4961" s="100"/>
    </row>
    <row r="4962" spans="1:50" s="8" customFormat="1" ht="15" x14ac:dyDescent="0.25">
      <c r="A4962" s="6"/>
      <c r="B4962" s="98" t="s">
        <v>99</v>
      </c>
      <c r="C4962" s="370"/>
      <c r="D4962" s="370"/>
      <c r="E4962" s="370"/>
      <c r="F4962" s="370"/>
      <c r="G4962" s="370"/>
      <c r="H4962" s="371" t="s">
        <v>100</v>
      </c>
      <c r="I4962" s="371"/>
      <c r="J4962" s="371"/>
      <c r="K4962" s="371"/>
      <c r="L4962" s="371"/>
      <c r="M4962" s="4"/>
      <c r="N4962" s="4"/>
      <c r="O4962" s="4"/>
      <c r="P4962" s="4"/>
      <c r="Q4962" s="4"/>
      <c r="R4962" s="4"/>
      <c r="S4962" s="4"/>
      <c r="T4962" s="4"/>
      <c r="U4962" s="4"/>
      <c r="V4962" s="12"/>
      <c r="W4962" s="12"/>
      <c r="X4962" s="12"/>
      <c r="Y4962" s="12"/>
      <c r="Z4962" s="12"/>
      <c r="AA4962" s="12"/>
      <c r="AB4962" s="12"/>
      <c r="AC4962" s="12"/>
      <c r="AD4962" s="12"/>
      <c r="AE4962" s="12"/>
      <c r="AF4962" s="12"/>
      <c r="AG4962" s="12"/>
      <c r="AH4962" s="12"/>
      <c r="AI4962" s="12"/>
      <c r="AJ4962" s="12"/>
      <c r="AK4962" s="12"/>
      <c r="AL4962" s="12"/>
      <c r="AM4962" s="12"/>
      <c r="AN4962" s="12"/>
      <c r="AO4962" s="12"/>
      <c r="AP4962" s="12"/>
      <c r="AQ4962" s="12"/>
      <c r="AR4962" s="12"/>
      <c r="AS4962" s="12"/>
      <c r="AT4962" s="12"/>
      <c r="AU4962" s="12"/>
      <c r="AV4962" s="12"/>
      <c r="AW4962" s="12" t="s">
        <v>10</v>
      </c>
      <c r="AX4962" s="12" t="s">
        <v>100</v>
      </c>
    </row>
    <row r="4963" spans="1:50" s="99" customFormat="1" ht="16.5" customHeight="1" x14ac:dyDescent="0.25">
      <c r="A4963" s="10"/>
      <c r="C4963" s="369" t="s">
        <v>98</v>
      </c>
      <c r="D4963" s="369"/>
      <c r="E4963" s="369"/>
      <c r="F4963" s="369"/>
      <c r="G4963" s="369"/>
      <c r="H4963" s="369"/>
      <c r="I4963" s="369"/>
      <c r="J4963" s="369"/>
      <c r="K4963" s="369"/>
      <c r="L4963" s="369"/>
      <c r="V4963" s="100"/>
      <c r="W4963" s="100"/>
      <c r="X4963" s="100"/>
      <c r="Y4963" s="100"/>
      <c r="Z4963" s="100"/>
      <c r="AA4963" s="100"/>
      <c r="AB4963" s="100"/>
      <c r="AC4963" s="100"/>
      <c r="AD4963" s="100"/>
      <c r="AE4963" s="100"/>
      <c r="AF4963" s="100"/>
      <c r="AG4963" s="100"/>
      <c r="AH4963" s="100"/>
      <c r="AI4963" s="100"/>
      <c r="AJ4963" s="100"/>
      <c r="AK4963" s="100"/>
      <c r="AL4963" s="100"/>
      <c r="AM4963" s="100"/>
      <c r="AN4963" s="100"/>
      <c r="AO4963" s="100"/>
      <c r="AP4963" s="100"/>
      <c r="AQ4963" s="100"/>
      <c r="AR4963" s="100"/>
      <c r="AS4963" s="100"/>
      <c r="AT4963" s="100"/>
      <c r="AU4963" s="100"/>
      <c r="AV4963" s="100"/>
      <c r="AW4963" s="100"/>
      <c r="AX4963" s="100"/>
    </row>
    <row r="4964" spans="1:50" s="8" customFormat="1" ht="19.5" customHeight="1" x14ac:dyDescent="0.2">
      <c r="A4964" s="6"/>
      <c r="C4964" s="101"/>
      <c r="D4964" s="101"/>
      <c r="E4964" s="101"/>
      <c r="F4964" s="101"/>
      <c r="G4964" s="101"/>
      <c r="H4964" s="101"/>
      <c r="I4964" s="101"/>
      <c r="J4964" s="101"/>
      <c r="K4964" s="101"/>
      <c r="L4964" s="101"/>
      <c r="V4964" s="12"/>
      <c r="W4964" s="12"/>
      <c r="X4964" s="12"/>
      <c r="Y4964" s="12"/>
      <c r="Z4964" s="12"/>
      <c r="AA4964" s="12"/>
      <c r="AB4964" s="12"/>
      <c r="AC4964" s="12"/>
      <c r="AD4964" s="12"/>
      <c r="AE4964" s="12"/>
      <c r="AF4964" s="12"/>
      <c r="AG4964" s="12"/>
      <c r="AH4964" s="12"/>
      <c r="AI4964" s="12"/>
      <c r="AJ4964" s="12"/>
      <c r="AK4964" s="12"/>
      <c r="AL4964" s="12"/>
      <c r="AM4964" s="12"/>
      <c r="AN4964" s="12"/>
      <c r="AO4964" s="12"/>
      <c r="AP4964" s="12"/>
      <c r="AQ4964" s="12"/>
      <c r="AR4964" s="12"/>
      <c r="AS4964" s="12"/>
      <c r="AT4964" s="12"/>
      <c r="AU4964" s="12"/>
      <c r="AV4964" s="12"/>
      <c r="AW4964" s="12"/>
      <c r="AX4964" s="12"/>
    </row>
    <row r="4965" spans="1:50" s="4" customFormat="1" ht="22.5" customHeight="1" x14ac:dyDescent="0.25">
      <c r="A4965" s="368" t="s">
        <v>101</v>
      </c>
      <c r="B4965" s="368"/>
      <c r="C4965" s="368"/>
      <c r="D4965" s="368"/>
      <c r="E4965" s="368"/>
      <c r="F4965" s="368"/>
      <c r="G4965" s="368"/>
      <c r="H4965" s="368"/>
      <c r="I4965" s="368"/>
      <c r="J4965" s="368"/>
      <c r="K4965" s="368"/>
      <c r="L4965" s="368"/>
      <c r="M4965" s="368"/>
      <c r="N4965" s="368"/>
      <c r="O4965" s="75"/>
      <c r="P4965" s="75"/>
    </row>
    <row r="4966" spans="1:50" s="4" customFormat="1" ht="12.75" customHeight="1" x14ac:dyDescent="0.25">
      <c r="A4966" s="368" t="s">
        <v>102</v>
      </c>
      <c r="B4966" s="368"/>
      <c r="C4966" s="368"/>
      <c r="D4966" s="368"/>
      <c r="E4966" s="368"/>
      <c r="F4966" s="368"/>
      <c r="G4966" s="368"/>
      <c r="H4966" s="368"/>
      <c r="I4966" s="368"/>
      <c r="J4966" s="368"/>
      <c r="K4966" s="368"/>
      <c r="L4966" s="368"/>
      <c r="M4966" s="368"/>
      <c r="N4966" s="368"/>
      <c r="O4966" s="75"/>
      <c r="P4966" s="75"/>
    </row>
    <row r="4967" spans="1:50" s="4" customFormat="1" ht="12.75" customHeight="1" x14ac:dyDescent="0.25">
      <c r="A4967" s="368" t="s">
        <v>103</v>
      </c>
      <c r="B4967" s="368"/>
      <c r="C4967" s="368"/>
      <c r="D4967" s="368"/>
      <c r="E4967" s="368"/>
      <c r="F4967" s="368"/>
      <c r="G4967" s="368"/>
      <c r="H4967" s="368"/>
      <c r="I4967" s="368"/>
      <c r="J4967" s="368"/>
      <c r="K4967" s="368"/>
      <c r="L4967" s="368"/>
      <c r="M4967" s="368"/>
      <c r="N4967" s="368"/>
      <c r="O4967" s="75"/>
      <c r="P4967" s="75"/>
    </row>
    <row r="4968" spans="1:50" s="4" customFormat="1" ht="19.5" customHeight="1" x14ac:dyDescent="0.25"/>
    <row r="4969" spans="1:50" s="4" customFormat="1" ht="15" x14ac:dyDescent="0.25">
      <c r="B4969" s="102"/>
      <c r="D4969" s="102"/>
      <c r="F4969" s="102"/>
    </row>
  </sheetData>
  <mergeCells count="4936"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C57:N57"/>
    <mergeCell ref="C58:N58"/>
    <mergeCell ref="C59:E59"/>
    <mergeCell ref="C60:E60"/>
    <mergeCell ref="C61:E6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E51"/>
    <mergeCell ref="C42:E42"/>
    <mergeCell ref="C43:N43"/>
    <mergeCell ref="C44:N44"/>
    <mergeCell ref="C45:E45"/>
    <mergeCell ref="C46:E46"/>
    <mergeCell ref="C77:E77"/>
    <mergeCell ref="C78:E78"/>
    <mergeCell ref="C79:E79"/>
    <mergeCell ref="C80:E80"/>
    <mergeCell ref="C81:E81"/>
    <mergeCell ref="C72:N72"/>
    <mergeCell ref="C73:E73"/>
    <mergeCell ref="C74:E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97:E97"/>
    <mergeCell ref="C98:E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N88"/>
    <mergeCell ref="C89:N89"/>
    <mergeCell ref="C90:E90"/>
    <mergeCell ref="C91:E91"/>
    <mergeCell ref="C82:N82"/>
    <mergeCell ref="C83:E83"/>
    <mergeCell ref="C84:E84"/>
    <mergeCell ref="C85:N85"/>
    <mergeCell ref="C86:E86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E115"/>
    <mergeCell ref="C116:E116"/>
    <mergeCell ref="C107:E107"/>
    <mergeCell ref="C108:E108"/>
    <mergeCell ref="C109:E109"/>
    <mergeCell ref="C110:N110"/>
    <mergeCell ref="C111:E111"/>
    <mergeCell ref="C102:E102"/>
    <mergeCell ref="C103:E103"/>
    <mergeCell ref="C104:E104"/>
    <mergeCell ref="C105:E105"/>
    <mergeCell ref="C106:E106"/>
    <mergeCell ref="C137:E137"/>
    <mergeCell ref="C138:N138"/>
    <mergeCell ref="C139:E139"/>
    <mergeCell ref="C140:E140"/>
    <mergeCell ref="C141:N141"/>
    <mergeCell ref="C132:E132"/>
    <mergeCell ref="C133:E133"/>
    <mergeCell ref="C134:E134"/>
    <mergeCell ref="C135:E135"/>
    <mergeCell ref="C136:E136"/>
    <mergeCell ref="C127:N127"/>
    <mergeCell ref="C128:N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58:K158"/>
    <mergeCell ref="C159:K159"/>
    <mergeCell ref="C160:K160"/>
    <mergeCell ref="C161:K161"/>
    <mergeCell ref="C162:K162"/>
    <mergeCell ref="C152:E152"/>
    <mergeCell ref="C153:E153"/>
    <mergeCell ref="C155:K155"/>
    <mergeCell ref="C156:K156"/>
    <mergeCell ref="C157:K157"/>
    <mergeCell ref="C147:E147"/>
    <mergeCell ref="C148:E148"/>
    <mergeCell ref="C149:E149"/>
    <mergeCell ref="C150:E150"/>
    <mergeCell ref="C151:E151"/>
    <mergeCell ref="C142:E142"/>
    <mergeCell ref="C143:E143"/>
    <mergeCell ref="C144:N144"/>
    <mergeCell ref="C145:N145"/>
    <mergeCell ref="C146:E146"/>
    <mergeCell ref="A178:N178"/>
    <mergeCell ref="C179:E179"/>
    <mergeCell ref="C180:N180"/>
    <mergeCell ref="C181:N181"/>
    <mergeCell ref="C182:E182"/>
    <mergeCell ref="C173:K173"/>
    <mergeCell ref="C174:K174"/>
    <mergeCell ref="C175:K175"/>
    <mergeCell ref="C176:K176"/>
    <mergeCell ref="A177:N177"/>
    <mergeCell ref="C168:K168"/>
    <mergeCell ref="C169:K169"/>
    <mergeCell ref="C170:K170"/>
    <mergeCell ref="C171:K171"/>
    <mergeCell ref="C172:K172"/>
    <mergeCell ref="C163:K163"/>
    <mergeCell ref="C164:K164"/>
    <mergeCell ref="C165:K165"/>
    <mergeCell ref="C166:K166"/>
    <mergeCell ref="C167:K167"/>
    <mergeCell ref="C198:E198"/>
    <mergeCell ref="C199:E199"/>
    <mergeCell ref="C200:E200"/>
    <mergeCell ref="C201:E201"/>
    <mergeCell ref="C202:E202"/>
    <mergeCell ref="C193:E193"/>
    <mergeCell ref="C194:N194"/>
    <mergeCell ref="C195:N195"/>
    <mergeCell ref="C196:E196"/>
    <mergeCell ref="C197:E197"/>
    <mergeCell ref="C188:E188"/>
    <mergeCell ref="C189:E189"/>
    <mergeCell ref="C190:E190"/>
    <mergeCell ref="C191:N191"/>
    <mergeCell ref="C192:E192"/>
    <mergeCell ref="C183:E183"/>
    <mergeCell ref="C184:E184"/>
    <mergeCell ref="C185:E185"/>
    <mergeCell ref="C186:E186"/>
    <mergeCell ref="C187:E187"/>
    <mergeCell ref="C218:E218"/>
    <mergeCell ref="C219:N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08:N208"/>
    <mergeCell ref="C209:N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N236"/>
    <mergeCell ref="C237:N237"/>
    <mergeCell ref="C228:E228"/>
    <mergeCell ref="C229:E229"/>
    <mergeCell ref="C230:E230"/>
    <mergeCell ref="C231:E231"/>
    <mergeCell ref="C232:E232"/>
    <mergeCell ref="C223:E223"/>
    <mergeCell ref="C224:E224"/>
    <mergeCell ref="C225:N225"/>
    <mergeCell ref="C226:N226"/>
    <mergeCell ref="C227:E227"/>
    <mergeCell ref="C258:E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48:E248"/>
    <mergeCell ref="C249:E249"/>
    <mergeCell ref="C250:N250"/>
    <mergeCell ref="C251:N251"/>
    <mergeCell ref="C252:E252"/>
    <mergeCell ref="C243:E243"/>
    <mergeCell ref="C244:E244"/>
    <mergeCell ref="C245:E245"/>
    <mergeCell ref="C246:E246"/>
    <mergeCell ref="C247:N247"/>
    <mergeCell ref="C278:N278"/>
    <mergeCell ref="C279:E279"/>
    <mergeCell ref="C280:E280"/>
    <mergeCell ref="C281:N281"/>
    <mergeCell ref="C282:N282"/>
    <mergeCell ref="C273:E273"/>
    <mergeCell ref="C274:E274"/>
    <mergeCell ref="C275:N275"/>
    <mergeCell ref="C276:E276"/>
    <mergeCell ref="C277:E277"/>
    <mergeCell ref="C268:E268"/>
    <mergeCell ref="C269:E269"/>
    <mergeCell ref="C270:E270"/>
    <mergeCell ref="C271:E271"/>
    <mergeCell ref="C272:E272"/>
    <mergeCell ref="C263:E263"/>
    <mergeCell ref="C264:N264"/>
    <mergeCell ref="C265:N265"/>
    <mergeCell ref="C266:E266"/>
    <mergeCell ref="C267:E267"/>
    <mergeCell ref="C299:K299"/>
    <mergeCell ref="C300:K300"/>
    <mergeCell ref="C301:K301"/>
    <mergeCell ref="C302:K302"/>
    <mergeCell ref="C303:K303"/>
    <mergeCell ref="C294:K294"/>
    <mergeCell ref="C295:K295"/>
    <mergeCell ref="C296:K296"/>
    <mergeCell ref="C297:K297"/>
    <mergeCell ref="C298:K298"/>
    <mergeCell ref="C288:E288"/>
    <mergeCell ref="C289:E289"/>
    <mergeCell ref="C290:E290"/>
    <mergeCell ref="C292:K292"/>
    <mergeCell ref="C293:K293"/>
    <mergeCell ref="C283:E283"/>
    <mergeCell ref="C284:E284"/>
    <mergeCell ref="C285:E285"/>
    <mergeCell ref="C286:E286"/>
    <mergeCell ref="C287:E287"/>
    <mergeCell ref="C319:E319"/>
    <mergeCell ref="C320:E320"/>
    <mergeCell ref="C321:E321"/>
    <mergeCell ref="C322:E322"/>
    <mergeCell ref="C323:E323"/>
    <mergeCell ref="A314:N314"/>
    <mergeCell ref="A315:N315"/>
    <mergeCell ref="C316:E316"/>
    <mergeCell ref="C317:N317"/>
    <mergeCell ref="C318:N318"/>
    <mergeCell ref="C309:K309"/>
    <mergeCell ref="C310:K310"/>
    <mergeCell ref="C311:K311"/>
    <mergeCell ref="C312:K312"/>
    <mergeCell ref="C313:K313"/>
    <mergeCell ref="C304:K304"/>
    <mergeCell ref="C305:K305"/>
    <mergeCell ref="C306:K306"/>
    <mergeCell ref="C307:K307"/>
    <mergeCell ref="C308:K308"/>
    <mergeCell ref="C339:E339"/>
    <mergeCell ref="C340:E340"/>
    <mergeCell ref="C341:E341"/>
    <mergeCell ref="C342:E342"/>
    <mergeCell ref="C343:E343"/>
    <mergeCell ref="C334:E334"/>
    <mergeCell ref="C335:E335"/>
    <mergeCell ref="C336:E336"/>
    <mergeCell ref="C337:E337"/>
    <mergeCell ref="C338:E338"/>
    <mergeCell ref="C329:E329"/>
    <mergeCell ref="C330:E330"/>
    <mergeCell ref="C331:N331"/>
    <mergeCell ref="C332:N332"/>
    <mergeCell ref="C333:E333"/>
    <mergeCell ref="C324:E324"/>
    <mergeCell ref="C325:E325"/>
    <mergeCell ref="C326:E326"/>
    <mergeCell ref="C327:E327"/>
    <mergeCell ref="C328:N328"/>
    <mergeCell ref="C359:N359"/>
    <mergeCell ref="C360:E360"/>
    <mergeCell ref="C361:E361"/>
    <mergeCell ref="C362:N362"/>
    <mergeCell ref="C363:N363"/>
    <mergeCell ref="C354:E354"/>
    <mergeCell ref="C355:E355"/>
    <mergeCell ref="C356:N356"/>
    <mergeCell ref="C357:E357"/>
    <mergeCell ref="C358:E358"/>
    <mergeCell ref="C349:E349"/>
    <mergeCell ref="C350:E350"/>
    <mergeCell ref="C351:E351"/>
    <mergeCell ref="C352:E352"/>
    <mergeCell ref="C353:E353"/>
    <mergeCell ref="C344:E344"/>
    <mergeCell ref="C345:N345"/>
    <mergeCell ref="C346:N346"/>
    <mergeCell ref="C347:E347"/>
    <mergeCell ref="C348:E348"/>
    <mergeCell ref="C379:E379"/>
    <mergeCell ref="C380:E380"/>
    <mergeCell ref="C381:E381"/>
    <mergeCell ref="C382:E382"/>
    <mergeCell ref="C383:E383"/>
    <mergeCell ref="C374:N374"/>
    <mergeCell ref="C375:E375"/>
    <mergeCell ref="C376:E376"/>
    <mergeCell ref="C377:E377"/>
    <mergeCell ref="C378:E378"/>
    <mergeCell ref="C369:E369"/>
    <mergeCell ref="C370:E370"/>
    <mergeCell ref="C371:E371"/>
    <mergeCell ref="C372:E372"/>
    <mergeCell ref="C373:N373"/>
    <mergeCell ref="C364:E364"/>
    <mergeCell ref="C365:E365"/>
    <mergeCell ref="C366:E366"/>
    <mergeCell ref="C367:E367"/>
    <mergeCell ref="C368:E368"/>
    <mergeCell ref="C399:E399"/>
    <mergeCell ref="C400:E400"/>
    <mergeCell ref="C401:N401"/>
    <mergeCell ref="C402:N402"/>
    <mergeCell ref="C403:E403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384:N384"/>
    <mergeCell ref="C385:E385"/>
    <mergeCell ref="C386:E386"/>
    <mergeCell ref="C387:N387"/>
    <mergeCell ref="C388:N388"/>
    <mergeCell ref="C419:N419"/>
    <mergeCell ref="C420:E420"/>
    <mergeCell ref="C421:E421"/>
    <mergeCell ref="C422:E422"/>
    <mergeCell ref="C423:E423"/>
    <mergeCell ref="C414:E414"/>
    <mergeCell ref="C415:N415"/>
    <mergeCell ref="C416:E416"/>
    <mergeCell ref="C417:E417"/>
    <mergeCell ref="C418:N418"/>
    <mergeCell ref="C409:E409"/>
    <mergeCell ref="C410:E410"/>
    <mergeCell ref="C411:E411"/>
    <mergeCell ref="C412:N412"/>
    <mergeCell ref="C413:E413"/>
    <mergeCell ref="C404:E404"/>
    <mergeCell ref="C405:E405"/>
    <mergeCell ref="C406:E406"/>
    <mergeCell ref="C407:E407"/>
    <mergeCell ref="C408:E408"/>
    <mergeCell ref="C440:K440"/>
    <mergeCell ref="C441:K441"/>
    <mergeCell ref="C442:K442"/>
    <mergeCell ref="C443:K443"/>
    <mergeCell ref="C444:K444"/>
    <mergeCell ref="C435:K435"/>
    <mergeCell ref="C436:K436"/>
    <mergeCell ref="C437:K437"/>
    <mergeCell ref="C438:K438"/>
    <mergeCell ref="C439:K439"/>
    <mergeCell ref="C430:K430"/>
    <mergeCell ref="C431:K431"/>
    <mergeCell ref="C432:K432"/>
    <mergeCell ref="C433:K433"/>
    <mergeCell ref="C434:K434"/>
    <mergeCell ref="C424:E424"/>
    <mergeCell ref="C425:E425"/>
    <mergeCell ref="C426:E426"/>
    <mergeCell ref="C427:E427"/>
    <mergeCell ref="C429:K429"/>
    <mergeCell ref="C460:E460"/>
    <mergeCell ref="C461:E461"/>
    <mergeCell ref="C462:E462"/>
    <mergeCell ref="C463:E463"/>
    <mergeCell ref="C464:E464"/>
    <mergeCell ref="C455:N455"/>
    <mergeCell ref="C456:E456"/>
    <mergeCell ref="C457:E457"/>
    <mergeCell ref="C458:E458"/>
    <mergeCell ref="C459:E459"/>
    <mergeCell ref="C450:K450"/>
    <mergeCell ref="A451:N451"/>
    <mergeCell ref="A452:N452"/>
    <mergeCell ref="C453:E453"/>
    <mergeCell ref="C454:N454"/>
    <mergeCell ref="C445:K445"/>
    <mergeCell ref="C446:K446"/>
    <mergeCell ref="C447:K447"/>
    <mergeCell ref="C448:K448"/>
    <mergeCell ref="C449:K449"/>
    <mergeCell ref="C480:E480"/>
    <mergeCell ref="C481:E481"/>
    <mergeCell ref="C482:N482"/>
    <mergeCell ref="C483:N483"/>
    <mergeCell ref="C484:E484"/>
    <mergeCell ref="C475:E475"/>
    <mergeCell ref="C476:E476"/>
    <mergeCell ref="C477:E477"/>
    <mergeCell ref="C478:E478"/>
    <mergeCell ref="C479:E479"/>
    <mergeCell ref="C470:E470"/>
    <mergeCell ref="C471:E471"/>
    <mergeCell ref="C472:E472"/>
    <mergeCell ref="C473:E473"/>
    <mergeCell ref="C474:E474"/>
    <mergeCell ref="C465:N465"/>
    <mergeCell ref="C466:E466"/>
    <mergeCell ref="C467:E467"/>
    <mergeCell ref="C468:N468"/>
    <mergeCell ref="C469:N469"/>
    <mergeCell ref="C500:N500"/>
    <mergeCell ref="C501:E501"/>
    <mergeCell ref="C502:E502"/>
    <mergeCell ref="C503:E503"/>
    <mergeCell ref="C504:E504"/>
    <mergeCell ref="C495:E495"/>
    <mergeCell ref="C496:N496"/>
    <mergeCell ref="C497:E497"/>
    <mergeCell ref="C498:E498"/>
    <mergeCell ref="C499:N499"/>
    <mergeCell ref="C490:E490"/>
    <mergeCell ref="C491:E491"/>
    <mergeCell ref="C492:E492"/>
    <mergeCell ref="C493:N493"/>
    <mergeCell ref="C494:E494"/>
    <mergeCell ref="C485:E485"/>
    <mergeCell ref="C486:E486"/>
    <mergeCell ref="C487:E487"/>
    <mergeCell ref="C488:E488"/>
    <mergeCell ref="C489:E489"/>
    <mergeCell ref="C520:E520"/>
    <mergeCell ref="C521:N521"/>
    <mergeCell ref="C522:E522"/>
    <mergeCell ref="C523:E523"/>
    <mergeCell ref="C524:N524"/>
    <mergeCell ref="C515:E515"/>
    <mergeCell ref="C516:E516"/>
    <mergeCell ref="C517:E517"/>
    <mergeCell ref="C518:E518"/>
    <mergeCell ref="C519:E519"/>
    <mergeCell ref="C510:N510"/>
    <mergeCell ref="C511:N511"/>
    <mergeCell ref="C512:E512"/>
    <mergeCell ref="C513:E513"/>
    <mergeCell ref="C514:E514"/>
    <mergeCell ref="C505:E505"/>
    <mergeCell ref="C506:E506"/>
    <mergeCell ref="C507:E507"/>
    <mergeCell ref="C508:E508"/>
    <mergeCell ref="C509:E509"/>
    <mergeCell ref="C540:E540"/>
    <mergeCell ref="C541:E541"/>
    <mergeCell ref="C542:E542"/>
    <mergeCell ref="C543:E543"/>
    <mergeCell ref="C544:E544"/>
    <mergeCell ref="C535:E535"/>
    <mergeCell ref="C536:E536"/>
    <mergeCell ref="C537:E537"/>
    <mergeCell ref="C538:N538"/>
    <mergeCell ref="C539:N539"/>
    <mergeCell ref="C530:E530"/>
    <mergeCell ref="C531:E531"/>
    <mergeCell ref="C532:E532"/>
    <mergeCell ref="C533:E533"/>
    <mergeCell ref="C534:E534"/>
    <mergeCell ref="C525:N525"/>
    <mergeCell ref="C526:E526"/>
    <mergeCell ref="C527:E527"/>
    <mergeCell ref="C528:E528"/>
    <mergeCell ref="C529:E529"/>
    <mergeCell ref="C560:E560"/>
    <mergeCell ref="C561:E561"/>
    <mergeCell ref="C562:E562"/>
    <mergeCell ref="C563:E563"/>
    <mergeCell ref="C564:E564"/>
    <mergeCell ref="C555:N555"/>
    <mergeCell ref="C556:N556"/>
    <mergeCell ref="C557:E557"/>
    <mergeCell ref="C558:E558"/>
    <mergeCell ref="C559:E559"/>
    <mergeCell ref="C550:E550"/>
    <mergeCell ref="C551:E551"/>
    <mergeCell ref="C552:N552"/>
    <mergeCell ref="C553:E553"/>
    <mergeCell ref="C554:E554"/>
    <mergeCell ref="C545:E545"/>
    <mergeCell ref="C546:E546"/>
    <mergeCell ref="C547:E547"/>
    <mergeCell ref="C548:E548"/>
    <mergeCell ref="C549:N549"/>
    <mergeCell ref="C581:K581"/>
    <mergeCell ref="C582:K582"/>
    <mergeCell ref="C583:K583"/>
    <mergeCell ref="C584:K584"/>
    <mergeCell ref="C585:K585"/>
    <mergeCell ref="C576:K576"/>
    <mergeCell ref="C577:K577"/>
    <mergeCell ref="C578:K578"/>
    <mergeCell ref="C579:K579"/>
    <mergeCell ref="C580:K580"/>
    <mergeCell ref="C571:K571"/>
    <mergeCell ref="C572:K572"/>
    <mergeCell ref="C573:K573"/>
    <mergeCell ref="C574:K574"/>
    <mergeCell ref="C575:K575"/>
    <mergeCell ref="C566:K566"/>
    <mergeCell ref="C567:K567"/>
    <mergeCell ref="C568:K568"/>
    <mergeCell ref="C569:K569"/>
    <mergeCell ref="C570:K570"/>
    <mergeCell ref="C601:E601"/>
    <mergeCell ref="C602:N602"/>
    <mergeCell ref="C603:E603"/>
    <mergeCell ref="C604:E604"/>
    <mergeCell ref="C605:N605"/>
    <mergeCell ref="C596:E596"/>
    <mergeCell ref="C597:E597"/>
    <mergeCell ref="C598:E598"/>
    <mergeCell ref="C599:E599"/>
    <mergeCell ref="C600:E600"/>
    <mergeCell ref="C591:N591"/>
    <mergeCell ref="C592:N592"/>
    <mergeCell ref="C593:E593"/>
    <mergeCell ref="C594:E594"/>
    <mergeCell ref="C595:E595"/>
    <mergeCell ref="C586:K586"/>
    <mergeCell ref="C587:K587"/>
    <mergeCell ref="A588:N588"/>
    <mergeCell ref="A589:N589"/>
    <mergeCell ref="C590:E590"/>
    <mergeCell ref="C621:E621"/>
    <mergeCell ref="C622:E622"/>
    <mergeCell ref="C623:E623"/>
    <mergeCell ref="C624:E624"/>
    <mergeCell ref="C625:E625"/>
    <mergeCell ref="C616:E616"/>
    <mergeCell ref="C617:E617"/>
    <mergeCell ref="C618:E618"/>
    <mergeCell ref="C619:N619"/>
    <mergeCell ref="C620:N620"/>
    <mergeCell ref="C611:E611"/>
    <mergeCell ref="C612:E612"/>
    <mergeCell ref="C613:E613"/>
    <mergeCell ref="C614:E614"/>
    <mergeCell ref="C615:E615"/>
    <mergeCell ref="C606:N606"/>
    <mergeCell ref="C607:E607"/>
    <mergeCell ref="C608:E608"/>
    <mergeCell ref="C609:E609"/>
    <mergeCell ref="C610:E610"/>
    <mergeCell ref="C641:E641"/>
    <mergeCell ref="C642:E642"/>
    <mergeCell ref="C643:E643"/>
    <mergeCell ref="C644:E644"/>
    <mergeCell ref="C645:E645"/>
    <mergeCell ref="C636:N636"/>
    <mergeCell ref="C637:N637"/>
    <mergeCell ref="C638:E638"/>
    <mergeCell ref="C639:E639"/>
    <mergeCell ref="C640:E640"/>
    <mergeCell ref="C631:E631"/>
    <mergeCell ref="C632:E632"/>
    <mergeCell ref="C633:N633"/>
    <mergeCell ref="C634:E634"/>
    <mergeCell ref="C635:E635"/>
    <mergeCell ref="C626:E626"/>
    <mergeCell ref="C627:E627"/>
    <mergeCell ref="C628:E628"/>
    <mergeCell ref="C629:E629"/>
    <mergeCell ref="C630:N630"/>
    <mergeCell ref="C661:N661"/>
    <mergeCell ref="C662:N662"/>
    <mergeCell ref="C663:E663"/>
    <mergeCell ref="C664:E664"/>
    <mergeCell ref="C665:E665"/>
    <mergeCell ref="C656:E656"/>
    <mergeCell ref="C657:E657"/>
    <mergeCell ref="C658:N658"/>
    <mergeCell ref="C659:E659"/>
    <mergeCell ref="C660:E660"/>
    <mergeCell ref="C651:E651"/>
    <mergeCell ref="C652:E652"/>
    <mergeCell ref="C653:E653"/>
    <mergeCell ref="C654:E654"/>
    <mergeCell ref="C655:E655"/>
    <mergeCell ref="C646:E646"/>
    <mergeCell ref="C647:N647"/>
    <mergeCell ref="C648:N648"/>
    <mergeCell ref="C649:E649"/>
    <mergeCell ref="C650:E650"/>
    <mergeCell ref="C681:E681"/>
    <mergeCell ref="C682:E682"/>
    <mergeCell ref="C683:E683"/>
    <mergeCell ref="C684:E684"/>
    <mergeCell ref="C685:E685"/>
    <mergeCell ref="C676:N676"/>
    <mergeCell ref="C677:E677"/>
    <mergeCell ref="C678:E678"/>
    <mergeCell ref="C679:E679"/>
    <mergeCell ref="C680:E680"/>
    <mergeCell ref="C671:E671"/>
    <mergeCell ref="C672:E672"/>
    <mergeCell ref="C673:E673"/>
    <mergeCell ref="C674:E674"/>
    <mergeCell ref="C675:N675"/>
    <mergeCell ref="C666:E666"/>
    <mergeCell ref="C667:E667"/>
    <mergeCell ref="C668:E668"/>
    <mergeCell ref="C669:E669"/>
    <mergeCell ref="C670:E670"/>
    <mergeCell ref="C701:E701"/>
    <mergeCell ref="C702:E702"/>
    <mergeCell ref="C703:N703"/>
    <mergeCell ref="C704:N704"/>
    <mergeCell ref="C705:E705"/>
    <mergeCell ref="C696:E696"/>
    <mergeCell ref="C697:E697"/>
    <mergeCell ref="C698:E698"/>
    <mergeCell ref="C699:E699"/>
    <mergeCell ref="C700:E700"/>
    <mergeCell ref="C691:E691"/>
    <mergeCell ref="C692:N692"/>
    <mergeCell ref="C693:N693"/>
    <mergeCell ref="C694:E694"/>
    <mergeCell ref="C695:E695"/>
    <mergeCell ref="C686:N686"/>
    <mergeCell ref="C687:E687"/>
    <mergeCell ref="C688:E688"/>
    <mergeCell ref="C689:N689"/>
    <mergeCell ref="C690:E690"/>
    <mergeCell ref="C721:N721"/>
    <mergeCell ref="C722:N722"/>
    <mergeCell ref="C723:E723"/>
    <mergeCell ref="C724:E724"/>
    <mergeCell ref="C725:E725"/>
    <mergeCell ref="C716:N716"/>
    <mergeCell ref="C717:E717"/>
    <mergeCell ref="C718:E718"/>
    <mergeCell ref="C719:E719"/>
    <mergeCell ref="C720:E720"/>
    <mergeCell ref="C711:E711"/>
    <mergeCell ref="C712:E712"/>
    <mergeCell ref="C713:E713"/>
    <mergeCell ref="C714:E714"/>
    <mergeCell ref="C715:E715"/>
    <mergeCell ref="C706:E706"/>
    <mergeCell ref="C707:E707"/>
    <mergeCell ref="C708:E708"/>
    <mergeCell ref="C709:E709"/>
    <mergeCell ref="C710:E710"/>
    <mergeCell ref="C741:E741"/>
    <mergeCell ref="C742:E742"/>
    <mergeCell ref="C743:E743"/>
    <mergeCell ref="C744:E744"/>
    <mergeCell ref="C745:E745"/>
    <mergeCell ref="C736:E736"/>
    <mergeCell ref="C737:E737"/>
    <mergeCell ref="C738:E738"/>
    <mergeCell ref="C739:N739"/>
    <mergeCell ref="C740:N740"/>
    <mergeCell ref="C731:E731"/>
    <mergeCell ref="C732:E732"/>
    <mergeCell ref="C733:E733"/>
    <mergeCell ref="C734:N734"/>
    <mergeCell ref="C735:E735"/>
    <mergeCell ref="C726:E726"/>
    <mergeCell ref="C727:E727"/>
    <mergeCell ref="C728:E728"/>
    <mergeCell ref="C729:E729"/>
    <mergeCell ref="C730:E730"/>
    <mergeCell ref="C761:E761"/>
    <mergeCell ref="C762:E762"/>
    <mergeCell ref="C763:E763"/>
    <mergeCell ref="C764:E764"/>
    <mergeCell ref="C765:E765"/>
    <mergeCell ref="C756:E756"/>
    <mergeCell ref="C757:E757"/>
    <mergeCell ref="C758:E758"/>
    <mergeCell ref="C759:E759"/>
    <mergeCell ref="C760:E760"/>
    <mergeCell ref="C751:E751"/>
    <mergeCell ref="C752:E752"/>
    <mergeCell ref="C753:N753"/>
    <mergeCell ref="C754:N754"/>
    <mergeCell ref="C755:E755"/>
    <mergeCell ref="C746:E746"/>
    <mergeCell ref="C747:E747"/>
    <mergeCell ref="C748:E748"/>
    <mergeCell ref="C749:E749"/>
    <mergeCell ref="C750:N750"/>
    <mergeCell ref="C781:N781"/>
    <mergeCell ref="C782:E782"/>
    <mergeCell ref="C783:E783"/>
    <mergeCell ref="C784:N784"/>
    <mergeCell ref="C785:N785"/>
    <mergeCell ref="C776:E776"/>
    <mergeCell ref="C777:E777"/>
    <mergeCell ref="C778:N778"/>
    <mergeCell ref="C779:E779"/>
    <mergeCell ref="C780:E780"/>
    <mergeCell ref="C771:E771"/>
    <mergeCell ref="C772:E772"/>
    <mergeCell ref="C773:E773"/>
    <mergeCell ref="C774:E774"/>
    <mergeCell ref="C775:E775"/>
    <mergeCell ref="C766:E766"/>
    <mergeCell ref="C767:N767"/>
    <mergeCell ref="C768:N768"/>
    <mergeCell ref="C769:E769"/>
    <mergeCell ref="C770:E770"/>
    <mergeCell ref="C801:E801"/>
    <mergeCell ref="C802:E802"/>
    <mergeCell ref="C803:E803"/>
    <mergeCell ref="C804:E804"/>
    <mergeCell ref="C805:E805"/>
    <mergeCell ref="C796:N796"/>
    <mergeCell ref="C797:E797"/>
    <mergeCell ref="C798:E798"/>
    <mergeCell ref="C799:E799"/>
    <mergeCell ref="C800:E800"/>
    <mergeCell ref="C791:E791"/>
    <mergeCell ref="C792:E792"/>
    <mergeCell ref="C793:E793"/>
    <mergeCell ref="C794:E794"/>
    <mergeCell ref="C795:N795"/>
    <mergeCell ref="C786:E786"/>
    <mergeCell ref="C787:E787"/>
    <mergeCell ref="C788:E788"/>
    <mergeCell ref="C789:E789"/>
    <mergeCell ref="C790:E790"/>
    <mergeCell ref="C821:E821"/>
    <mergeCell ref="C822:E822"/>
    <mergeCell ref="C823:E823"/>
    <mergeCell ref="C824:E824"/>
    <mergeCell ref="C825:E825"/>
    <mergeCell ref="C816:E816"/>
    <mergeCell ref="C817:E817"/>
    <mergeCell ref="C818:E818"/>
    <mergeCell ref="C819:E819"/>
    <mergeCell ref="C820:E820"/>
    <mergeCell ref="C811:E811"/>
    <mergeCell ref="C812:E812"/>
    <mergeCell ref="C813:N813"/>
    <mergeCell ref="C814:N814"/>
    <mergeCell ref="C815:E815"/>
    <mergeCell ref="C806:E806"/>
    <mergeCell ref="C807:E807"/>
    <mergeCell ref="C808:E808"/>
    <mergeCell ref="C809:E809"/>
    <mergeCell ref="C810:E810"/>
    <mergeCell ref="C841:E841"/>
    <mergeCell ref="C842:E842"/>
    <mergeCell ref="C843:E843"/>
    <mergeCell ref="C844:E844"/>
    <mergeCell ref="C845:E845"/>
    <mergeCell ref="C836:E836"/>
    <mergeCell ref="C837:E837"/>
    <mergeCell ref="C838:E838"/>
    <mergeCell ref="C839:E839"/>
    <mergeCell ref="C840:E840"/>
    <mergeCell ref="C831:E831"/>
    <mergeCell ref="C832:N832"/>
    <mergeCell ref="C833:N833"/>
    <mergeCell ref="C834:E834"/>
    <mergeCell ref="C835:E835"/>
    <mergeCell ref="C826:E826"/>
    <mergeCell ref="C827:E827"/>
    <mergeCell ref="C828:E828"/>
    <mergeCell ref="C829:N829"/>
    <mergeCell ref="C830:E830"/>
    <mergeCell ref="C861:N861"/>
    <mergeCell ref="C862:E862"/>
    <mergeCell ref="C863:E863"/>
    <mergeCell ref="C864:E864"/>
    <mergeCell ref="C865:E865"/>
    <mergeCell ref="C856:E856"/>
    <mergeCell ref="C857:N857"/>
    <mergeCell ref="C858:E858"/>
    <mergeCell ref="C859:E859"/>
    <mergeCell ref="C860:N860"/>
    <mergeCell ref="C851:E851"/>
    <mergeCell ref="C852:E852"/>
    <mergeCell ref="C853:E853"/>
    <mergeCell ref="C854:E854"/>
    <mergeCell ref="C855:E855"/>
    <mergeCell ref="C846:N846"/>
    <mergeCell ref="C847:N847"/>
    <mergeCell ref="C848:E848"/>
    <mergeCell ref="C849:E849"/>
    <mergeCell ref="C850:E850"/>
    <mergeCell ref="C881:E881"/>
    <mergeCell ref="C882:E882"/>
    <mergeCell ref="C883:E883"/>
    <mergeCell ref="C884:E884"/>
    <mergeCell ref="C885:E885"/>
    <mergeCell ref="C876:E876"/>
    <mergeCell ref="C877:E877"/>
    <mergeCell ref="C878:E878"/>
    <mergeCell ref="C879:E879"/>
    <mergeCell ref="C880:E880"/>
    <mergeCell ref="C871:N871"/>
    <mergeCell ref="C872:E872"/>
    <mergeCell ref="C873:E873"/>
    <mergeCell ref="C874:N874"/>
    <mergeCell ref="C875:N875"/>
    <mergeCell ref="C866:E866"/>
    <mergeCell ref="C867:E867"/>
    <mergeCell ref="C868:E868"/>
    <mergeCell ref="C869:E869"/>
    <mergeCell ref="C870:E870"/>
    <mergeCell ref="C901:E901"/>
    <mergeCell ref="C902:N902"/>
    <mergeCell ref="C903:E903"/>
    <mergeCell ref="C904:E904"/>
    <mergeCell ref="C905:N905"/>
    <mergeCell ref="C896:E896"/>
    <mergeCell ref="C897:E897"/>
    <mergeCell ref="C898:E898"/>
    <mergeCell ref="C899:N899"/>
    <mergeCell ref="C900:E900"/>
    <mergeCell ref="C891:E891"/>
    <mergeCell ref="C892:E892"/>
    <mergeCell ref="C893:E893"/>
    <mergeCell ref="C894:E894"/>
    <mergeCell ref="C895:E895"/>
    <mergeCell ref="C886:E886"/>
    <mergeCell ref="C887:E887"/>
    <mergeCell ref="C888:N888"/>
    <mergeCell ref="C889:N889"/>
    <mergeCell ref="C890:E890"/>
    <mergeCell ref="C922:K922"/>
    <mergeCell ref="C923:K923"/>
    <mergeCell ref="C924:K924"/>
    <mergeCell ref="C925:K925"/>
    <mergeCell ref="C926:K926"/>
    <mergeCell ref="C917:K917"/>
    <mergeCell ref="C918:K918"/>
    <mergeCell ref="C919:K919"/>
    <mergeCell ref="C920:K920"/>
    <mergeCell ref="C921:K921"/>
    <mergeCell ref="C911:E911"/>
    <mergeCell ref="C912:E912"/>
    <mergeCell ref="C913:E913"/>
    <mergeCell ref="C914:E914"/>
    <mergeCell ref="C916:K916"/>
    <mergeCell ref="C906:N906"/>
    <mergeCell ref="C907:E907"/>
    <mergeCell ref="C908:E908"/>
    <mergeCell ref="C909:E909"/>
    <mergeCell ref="C910:E910"/>
    <mergeCell ref="C942:N942"/>
    <mergeCell ref="C943:E943"/>
    <mergeCell ref="C944:E944"/>
    <mergeCell ref="C945:E945"/>
    <mergeCell ref="C946:E946"/>
    <mergeCell ref="C937:K937"/>
    <mergeCell ref="A938:N938"/>
    <mergeCell ref="A939:N939"/>
    <mergeCell ref="C940:E940"/>
    <mergeCell ref="C941:N941"/>
    <mergeCell ref="C932:K932"/>
    <mergeCell ref="C933:K933"/>
    <mergeCell ref="C934:K934"/>
    <mergeCell ref="C935:K935"/>
    <mergeCell ref="C936:K936"/>
    <mergeCell ref="C927:K927"/>
    <mergeCell ref="C928:K928"/>
    <mergeCell ref="C929:K929"/>
    <mergeCell ref="C930:K930"/>
    <mergeCell ref="C931:K931"/>
    <mergeCell ref="C962:E962"/>
    <mergeCell ref="C963:E963"/>
    <mergeCell ref="C964:E964"/>
    <mergeCell ref="C965:E965"/>
    <mergeCell ref="C966:E966"/>
    <mergeCell ref="C957:E957"/>
    <mergeCell ref="C958:E958"/>
    <mergeCell ref="C959:E959"/>
    <mergeCell ref="C960:E960"/>
    <mergeCell ref="C961:E961"/>
    <mergeCell ref="C952:N952"/>
    <mergeCell ref="C953:E953"/>
    <mergeCell ref="C954:E954"/>
    <mergeCell ref="C955:N955"/>
    <mergeCell ref="C956:N956"/>
    <mergeCell ref="C947:E947"/>
    <mergeCell ref="C948:E948"/>
    <mergeCell ref="C949:E949"/>
    <mergeCell ref="C950:E950"/>
    <mergeCell ref="C951:E951"/>
    <mergeCell ref="C982:E982"/>
    <mergeCell ref="C983:N983"/>
    <mergeCell ref="C984:E984"/>
    <mergeCell ref="C985:E985"/>
    <mergeCell ref="C986:N986"/>
    <mergeCell ref="C977:E977"/>
    <mergeCell ref="C978:E978"/>
    <mergeCell ref="C979:E979"/>
    <mergeCell ref="C980:N980"/>
    <mergeCell ref="C981:E981"/>
    <mergeCell ref="C972:E972"/>
    <mergeCell ref="C973:E973"/>
    <mergeCell ref="C974:E974"/>
    <mergeCell ref="C975:E975"/>
    <mergeCell ref="C976:E976"/>
    <mergeCell ref="C967:E967"/>
    <mergeCell ref="C968:E968"/>
    <mergeCell ref="C969:N969"/>
    <mergeCell ref="C970:N970"/>
    <mergeCell ref="C971:E971"/>
    <mergeCell ref="C1002:E1002"/>
    <mergeCell ref="C1003:E1003"/>
    <mergeCell ref="C1004:E1004"/>
    <mergeCell ref="C1005:E1005"/>
    <mergeCell ref="C1006:E1006"/>
    <mergeCell ref="C997:N997"/>
    <mergeCell ref="C998:N998"/>
    <mergeCell ref="C999:E999"/>
    <mergeCell ref="C1000:E1000"/>
    <mergeCell ref="C1001:E1001"/>
    <mergeCell ref="C992:E992"/>
    <mergeCell ref="C993:E993"/>
    <mergeCell ref="C994:E994"/>
    <mergeCell ref="C995:E995"/>
    <mergeCell ref="C996:E996"/>
    <mergeCell ref="C987:N987"/>
    <mergeCell ref="C988:E988"/>
    <mergeCell ref="C989:E989"/>
    <mergeCell ref="C990:E990"/>
    <mergeCell ref="C991:E991"/>
    <mergeCell ref="C1022:E1022"/>
    <mergeCell ref="C1023:E1023"/>
    <mergeCell ref="C1024:E1024"/>
    <mergeCell ref="C1025:N1025"/>
    <mergeCell ref="C1026:N1026"/>
    <mergeCell ref="C1017:E1017"/>
    <mergeCell ref="C1018:E1018"/>
    <mergeCell ref="C1019:E1019"/>
    <mergeCell ref="C1020:E1020"/>
    <mergeCell ref="C1021:E1021"/>
    <mergeCell ref="C1012:N1012"/>
    <mergeCell ref="C1013:E1013"/>
    <mergeCell ref="C1014:E1014"/>
    <mergeCell ref="C1015:E1015"/>
    <mergeCell ref="C1016:E1016"/>
    <mergeCell ref="C1007:E1007"/>
    <mergeCell ref="C1008:N1008"/>
    <mergeCell ref="C1009:E1009"/>
    <mergeCell ref="C1010:E1010"/>
    <mergeCell ref="C1011:N1011"/>
    <mergeCell ref="C1042:N1042"/>
    <mergeCell ref="C1043:N1043"/>
    <mergeCell ref="C1044:E1044"/>
    <mergeCell ref="C1045:E1045"/>
    <mergeCell ref="C1046:E1046"/>
    <mergeCell ref="C1037:E1037"/>
    <mergeCell ref="C1038:E1038"/>
    <mergeCell ref="C1039:N1039"/>
    <mergeCell ref="C1040:E1040"/>
    <mergeCell ref="C1041:E1041"/>
    <mergeCell ref="C1032:E1032"/>
    <mergeCell ref="C1033:E1033"/>
    <mergeCell ref="C1034:E1034"/>
    <mergeCell ref="C1035:E1035"/>
    <mergeCell ref="C1036:N1036"/>
    <mergeCell ref="C1027:E1027"/>
    <mergeCell ref="C1028:E1028"/>
    <mergeCell ref="C1029:E1029"/>
    <mergeCell ref="C1030:E1030"/>
    <mergeCell ref="C1031:E1031"/>
    <mergeCell ref="C1062:E1062"/>
    <mergeCell ref="C1063:E1063"/>
    <mergeCell ref="C1064:E1064"/>
    <mergeCell ref="C1065:E1065"/>
    <mergeCell ref="C1066:N1066"/>
    <mergeCell ref="C1057:E1057"/>
    <mergeCell ref="C1058:E1058"/>
    <mergeCell ref="C1059:E1059"/>
    <mergeCell ref="C1060:E1060"/>
    <mergeCell ref="C1061:E1061"/>
    <mergeCell ref="C1052:E1052"/>
    <mergeCell ref="C1053:N1053"/>
    <mergeCell ref="C1054:N1054"/>
    <mergeCell ref="C1055:E1055"/>
    <mergeCell ref="C1056:E1056"/>
    <mergeCell ref="C1047:E1047"/>
    <mergeCell ref="C1048:E1048"/>
    <mergeCell ref="C1049:E1049"/>
    <mergeCell ref="C1050:E1050"/>
    <mergeCell ref="C1051:E1051"/>
    <mergeCell ref="C1082:E1082"/>
    <mergeCell ref="C1083:E1083"/>
    <mergeCell ref="C1084:N1084"/>
    <mergeCell ref="C1085:E1085"/>
    <mergeCell ref="C1086:E1086"/>
    <mergeCell ref="C1077:E1077"/>
    <mergeCell ref="C1078:E1078"/>
    <mergeCell ref="C1079:E1079"/>
    <mergeCell ref="C1080:E1080"/>
    <mergeCell ref="C1081:E1081"/>
    <mergeCell ref="C1072:N1072"/>
    <mergeCell ref="C1073:E1073"/>
    <mergeCell ref="C1074:E1074"/>
    <mergeCell ref="C1075:E1075"/>
    <mergeCell ref="C1076:E1076"/>
    <mergeCell ref="C1067:E1067"/>
    <mergeCell ref="C1068:E1068"/>
    <mergeCell ref="C1069:E1069"/>
    <mergeCell ref="C1070:E1070"/>
    <mergeCell ref="C1071:N1071"/>
    <mergeCell ref="C1102:E1102"/>
    <mergeCell ref="C1103:N1103"/>
    <mergeCell ref="C1104:N1104"/>
    <mergeCell ref="C1105:E1105"/>
    <mergeCell ref="C1106:E1106"/>
    <mergeCell ref="C1097:E1097"/>
    <mergeCell ref="C1098:E1098"/>
    <mergeCell ref="C1099:E1099"/>
    <mergeCell ref="C1100:N1100"/>
    <mergeCell ref="C1101:E1101"/>
    <mergeCell ref="C1092:E1092"/>
    <mergeCell ref="C1093:E1093"/>
    <mergeCell ref="C1094:E1094"/>
    <mergeCell ref="C1095:E1095"/>
    <mergeCell ref="C1096:E1096"/>
    <mergeCell ref="C1087:E1087"/>
    <mergeCell ref="C1088:E1088"/>
    <mergeCell ref="C1089:N1089"/>
    <mergeCell ref="C1090:N1090"/>
    <mergeCell ref="C1091:E1091"/>
    <mergeCell ref="C1122:E1122"/>
    <mergeCell ref="C1123:E1123"/>
    <mergeCell ref="C1124:E1124"/>
    <mergeCell ref="C1125:E1125"/>
    <mergeCell ref="C1126:E1126"/>
    <mergeCell ref="C1117:N1117"/>
    <mergeCell ref="C1118:N1118"/>
    <mergeCell ref="C1119:E1119"/>
    <mergeCell ref="C1120:E1120"/>
    <mergeCell ref="C1121:E1121"/>
    <mergeCell ref="C1112:E1112"/>
    <mergeCell ref="C1113:E1113"/>
    <mergeCell ref="C1114:E1114"/>
    <mergeCell ref="C1115:E1115"/>
    <mergeCell ref="C1116:E1116"/>
    <mergeCell ref="C1107:E1107"/>
    <mergeCell ref="C1108:E1108"/>
    <mergeCell ref="C1109:E1109"/>
    <mergeCell ref="C1110:E1110"/>
    <mergeCell ref="C1111:E1111"/>
    <mergeCell ref="C1142:E1142"/>
    <mergeCell ref="C1143:E1143"/>
    <mergeCell ref="C1144:E1144"/>
    <mergeCell ref="C1145:N1145"/>
    <mergeCell ref="C1146:N1146"/>
    <mergeCell ref="C1137:E1137"/>
    <mergeCell ref="C1138:E1138"/>
    <mergeCell ref="C1139:E1139"/>
    <mergeCell ref="C1140:E1140"/>
    <mergeCell ref="C1141:E1141"/>
    <mergeCell ref="C1132:E1132"/>
    <mergeCell ref="C1133:E1133"/>
    <mergeCell ref="C1134:N1134"/>
    <mergeCell ref="C1135:N1135"/>
    <mergeCell ref="C1136:E1136"/>
    <mergeCell ref="C1127:E1127"/>
    <mergeCell ref="C1128:N1128"/>
    <mergeCell ref="C1129:E1129"/>
    <mergeCell ref="C1130:E1130"/>
    <mergeCell ref="C1131:N1131"/>
    <mergeCell ref="C1162:E1162"/>
    <mergeCell ref="C1163:N1163"/>
    <mergeCell ref="C1164:N1164"/>
    <mergeCell ref="C1165:E1165"/>
    <mergeCell ref="C1166:E1166"/>
    <mergeCell ref="C1157:E1157"/>
    <mergeCell ref="C1158:E1158"/>
    <mergeCell ref="C1159:E1159"/>
    <mergeCell ref="C1160:E1160"/>
    <mergeCell ref="C1161:E1161"/>
    <mergeCell ref="C1152:E1152"/>
    <mergeCell ref="C1153:E1153"/>
    <mergeCell ref="C1154:E1154"/>
    <mergeCell ref="C1155:E1155"/>
    <mergeCell ref="C1156:E1156"/>
    <mergeCell ref="C1147:E1147"/>
    <mergeCell ref="C1148:E1148"/>
    <mergeCell ref="C1149:E1149"/>
    <mergeCell ref="C1150:E1150"/>
    <mergeCell ref="C1151:E1151"/>
    <mergeCell ref="C1182:N1182"/>
    <mergeCell ref="C1183:N1183"/>
    <mergeCell ref="C1184:E1184"/>
    <mergeCell ref="C1185:E1185"/>
    <mergeCell ref="C1186:E1186"/>
    <mergeCell ref="C1177:E1177"/>
    <mergeCell ref="C1178:E1178"/>
    <mergeCell ref="C1179:N1179"/>
    <mergeCell ref="C1180:E1180"/>
    <mergeCell ref="C1181:E1181"/>
    <mergeCell ref="C1172:E1172"/>
    <mergeCell ref="C1173:E1173"/>
    <mergeCell ref="C1174:E1174"/>
    <mergeCell ref="C1175:E1175"/>
    <mergeCell ref="C1176:E1176"/>
    <mergeCell ref="C1167:E1167"/>
    <mergeCell ref="C1168:E1168"/>
    <mergeCell ref="C1169:E1169"/>
    <mergeCell ref="C1170:E1170"/>
    <mergeCell ref="C1171:E1171"/>
    <mergeCell ref="C1202:E1202"/>
    <mergeCell ref="C1203:E1203"/>
    <mergeCell ref="C1204:E1204"/>
    <mergeCell ref="C1205:E1205"/>
    <mergeCell ref="C1206:E1206"/>
    <mergeCell ref="C1197:N1197"/>
    <mergeCell ref="C1198:E1198"/>
    <mergeCell ref="C1199:E1199"/>
    <mergeCell ref="C1200:E1200"/>
    <mergeCell ref="C1201:E1201"/>
    <mergeCell ref="C1192:E1192"/>
    <mergeCell ref="C1193:E1193"/>
    <mergeCell ref="C1194:E1194"/>
    <mergeCell ref="C1195:E1195"/>
    <mergeCell ref="C1196:N1196"/>
    <mergeCell ref="C1187:E1187"/>
    <mergeCell ref="C1188:E1188"/>
    <mergeCell ref="C1189:E1189"/>
    <mergeCell ref="C1190:E1190"/>
    <mergeCell ref="C1191:E1191"/>
    <mergeCell ref="C1223:K1223"/>
    <mergeCell ref="C1224:K1224"/>
    <mergeCell ref="C1225:K1225"/>
    <mergeCell ref="C1226:K1226"/>
    <mergeCell ref="C1227:K1227"/>
    <mergeCell ref="C1218:K1218"/>
    <mergeCell ref="C1219:K1219"/>
    <mergeCell ref="C1220:K1220"/>
    <mergeCell ref="C1221:K1221"/>
    <mergeCell ref="C1222:K1222"/>
    <mergeCell ref="C1213:K1213"/>
    <mergeCell ref="C1214:K1214"/>
    <mergeCell ref="C1215:K1215"/>
    <mergeCell ref="C1216:K1216"/>
    <mergeCell ref="C1217:K1217"/>
    <mergeCell ref="C1207:N1207"/>
    <mergeCell ref="C1208:E1208"/>
    <mergeCell ref="C1210:K1210"/>
    <mergeCell ref="C1211:K1211"/>
    <mergeCell ref="C1212:K1212"/>
    <mergeCell ref="C1243:E1243"/>
    <mergeCell ref="C1244:E1244"/>
    <mergeCell ref="C1245:E1245"/>
    <mergeCell ref="C1246:N1246"/>
    <mergeCell ref="C1247:E1247"/>
    <mergeCell ref="C1238:E1238"/>
    <mergeCell ref="C1239:E1239"/>
    <mergeCell ref="C1240:E1240"/>
    <mergeCell ref="C1241:E1241"/>
    <mergeCell ref="C1242:E1242"/>
    <mergeCell ref="A1233:N1233"/>
    <mergeCell ref="C1234:E1234"/>
    <mergeCell ref="C1235:N1235"/>
    <mergeCell ref="C1236:N1236"/>
    <mergeCell ref="C1237:E1237"/>
    <mergeCell ref="C1228:K1228"/>
    <mergeCell ref="C1229:K1229"/>
    <mergeCell ref="C1230:K1230"/>
    <mergeCell ref="C1231:K1231"/>
    <mergeCell ref="A1232:N1232"/>
    <mergeCell ref="C1263:N1263"/>
    <mergeCell ref="C1264:N1264"/>
    <mergeCell ref="C1265:E1265"/>
    <mergeCell ref="C1266:E1266"/>
    <mergeCell ref="C1267:E1267"/>
    <mergeCell ref="C1258:E1258"/>
    <mergeCell ref="C1259:E1259"/>
    <mergeCell ref="C1260:E1260"/>
    <mergeCell ref="C1261:E1261"/>
    <mergeCell ref="C1262:E1262"/>
    <mergeCell ref="C1253:E1253"/>
    <mergeCell ref="C1254:E1254"/>
    <mergeCell ref="C1255:E1255"/>
    <mergeCell ref="C1256:E1256"/>
    <mergeCell ref="C1257:E1257"/>
    <mergeCell ref="C1248:E1248"/>
    <mergeCell ref="C1249:N1249"/>
    <mergeCell ref="C1250:N1250"/>
    <mergeCell ref="C1251:E1251"/>
    <mergeCell ref="C1252:E1252"/>
    <mergeCell ref="C1283:E1283"/>
    <mergeCell ref="C1284:E1284"/>
    <mergeCell ref="C1285:E1285"/>
    <mergeCell ref="C1286:E1286"/>
    <mergeCell ref="C1287:E1287"/>
    <mergeCell ref="C1278:E1278"/>
    <mergeCell ref="C1279:E1279"/>
    <mergeCell ref="C1280:N1280"/>
    <mergeCell ref="C1281:N1281"/>
    <mergeCell ref="C1282:E1282"/>
    <mergeCell ref="C1273:E1273"/>
    <mergeCell ref="C1274:N1274"/>
    <mergeCell ref="C1275:E1275"/>
    <mergeCell ref="C1276:E1276"/>
    <mergeCell ref="C1277:N1277"/>
    <mergeCell ref="C1268:E1268"/>
    <mergeCell ref="C1269:E1269"/>
    <mergeCell ref="C1270:E1270"/>
    <mergeCell ref="C1271:E1271"/>
    <mergeCell ref="C1272:E1272"/>
    <mergeCell ref="C1303:E1303"/>
    <mergeCell ref="C1304:E1304"/>
    <mergeCell ref="C1305:N1305"/>
    <mergeCell ref="C1306:N1306"/>
    <mergeCell ref="C1307:E1307"/>
    <mergeCell ref="C1298:E1298"/>
    <mergeCell ref="C1299:E1299"/>
    <mergeCell ref="C1300:E1300"/>
    <mergeCell ref="C1301:E1301"/>
    <mergeCell ref="C1302:N1302"/>
    <mergeCell ref="C1293:E1293"/>
    <mergeCell ref="C1294:E1294"/>
    <mergeCell ref="C1295:E1295"/>
    <mergeCell ref="C1296:E1296"/>
    <mergeCell ref="C1297:E1297"/>
    <mergeCell ref="C1288:E1288"/>
    <mergeCell ref="C1289:E1289"/>
    <mergeCell ref="C1290:E1290"/>
    <mergeCell ref="C1291:N1291"/>
    <mergeCell ref="C1292:N1292"/>
    <mergeCell ref="C1323:E1323"/>
    <mergeCell ref="C1324:E1324"/>
    <mergeCell ref="C1325:E1325"/>
    <mergeCell ref="C1326:E1326"/>
    <mergeCell ref="C1327:E1327"/>
    <mergeCell ref="C1318:E1318"/>
    <mergeCell ref="C1319:N1319"/>
    <mergeCell ref="C1320:N1320"/>
    <mergeCell ref="C1321:E1321"/>
    <mergeCell ref="C1322:E1322"/>
    <mergeCell ref="C1313:E1313"/>
    <mergeCell ref="C1314:E1314"/>
    <mergeCell ref="C1315:E1315"/>
    <mergeCell ref="C1316:E1316"/>
    <mergeCell ref="C1317:E1317"/>
    <mergeCell ref="C1308:E1308"/>
    <mergeCell ref="C1309:E1309"/>
    <mergeCell ref="C1310:E1310"/>
    <mergeCell ref="C1311:E1311"/>
    <mergeCell ref="C1312:E1312"/>
    <mergeCell ref="C1343:E1343"/>
    <mergeCell ref="C1344:E1344"/>
    <mergeCell ref="C1345:E1345"/>
    <mergeCell ref="C1347:K1347"/>
    <mergeCell ref="C1348:K1348"/>
    <mergeCell ref="C1338:E1338"/>
    <mergeCell ref="C1339:E1339"/>
    <mergeCell ref="C1340:E1340"/>
    <mergeCell ref="C1341:E1341"/>
    <mergeCell ref="C1342:E1342"/>
    <mergeCell ref="C1333:N1333"/>
    <mergeCell ref="C1334:E1334"/>
    <mergeCell ref="C1335:E1335"/>
    <mergeCell ref="C1336:N1336"/>
    <mergeCell ref="C1337:N1337"/>
    <mergeCell ref="C1328:E1328"/>
    <mergeCell ref="C1329:E1329"/>
    <mergeCell ref="C1330:N1330"/>
    <mergeCell ref="C1331:E1331"/>
    <mergeCell ref="C1332:E1332"/>
    <mergeCell ref="C1364:K1364"/>
    <mergeCell ref="C1365:K1365"/>
    <mergeCell ref="C1366:K1366"/>
    <mergeCell ref="C1367:K1367"/>
    <mergeCell ref="C1368:K1368"/>
    <mergeCell ref="C1359:K1359"/>
    <mergeCell ref="C1360:K1360"/>
    <mergeCell ref="C1361:K1361"/>
    <mergeCell ref="C1362:K1362"/>
    <mergeCell ref="C1363:K1363"/>
    <mergeCell ref="C1354:K1354"/>
    <mergeCell ref="C1355:K1355"/>
    <mergeCell ref="C1356:K1356"/>
    <mergeCell ref="C1357:K1357"/>
    <mergeCell ref="C1358:K1358"/>
    <mergeCell ref="C1349:K1349"/>
    <mergeCell ref="C1350:K1350"/>
    <mergeCell ref="C1351:K1351"/>
    <mergeCell ref="C1352:K1352"/>
    <mergeCell ref="C1353:K1353"/>
    <mergeCell ref="C1384:E1384"/>
    <mergeCell ref="C1385:E1385"/>
    <mergeCell ref="C1386:E1386"/>
    <mergeCell ref="C1387:E1387"/>
    <mergeCell ref="C1388:E1388"/>
    <mergeCell ref="C1379:E1379"/>
    <mergeCell ref="C1380:E1380"/>
    <mergeCell ref="C1381:N1381"/>
    <mergeCell ref="C1382:N1382"/>
    <mergeCell ref="C1383:E1383"/>
    <mergeCell ref="C1374:E1374"/>
    <mergeCell ref="C1375:E1375"/>
    <mergeCell ref="C1376:E1376"/>
    <mergeCell ref="C1377:E1377"/>
    <mergeCell ref="C1378:E1378"/>
    <mergeCell ref="A1369:N1369"/>
    <mergeCell ref="C1370:E1370"/>
    <mergeCell ref="C1371:N1371"/>
    <mergeCell ref="C1372:N1372"/>
    <mergeCell ref="C1373:E1373"/>
    <mergeCell ref="A1405:N1405"/>
    <mergeCell ref="C1406:E1406"/>
    <mergeCell ref="C1407:N1407"/>
    <mergeCell ref="C1408:N1408"/>
    <mergeCell ref="C1409:E1409"/>
    <mergeCell ref="C1400:K1400"/>
    <mergeCell ref="C1401:K1401"/>
    <mergeCell ref="C1402:K1402"/>
    <mergeCell ref="C1403:K1403"/>
    <mergeCell ref="A1404:N1404"/>
    <mergeCell ref="C1395:K1395"/>
    <mergeCell ref="C1396:K1396"/>
    <mergeCell ref="C1397:K1397"/>
    <mergeCell ref="C1398:K1398"/>
    <mergeCell ref="C1399:K1399"/>
    <mergeCell ref="C1389:E1389"/>
    <mergeCell ref="C1391:K1391"/>
    <mergeCell ref="C1392:K1392"/>
    <mergeCell ref="C1393:K1393"/>
    <mergeCell ref="C1394:K1394"/>
    <mergeCell ref="C1425:E1425"/>
    <mergeCell ref="A1426:N1426"/>
    <mergeCell ref="C1427:E1427"/>
    <mergeCell ref="C1428:N1428"/>
    <mergeCell ref="C1429:N1429"/>
    <mergeCell ref="C1420:E1420"/>
    <mergeCell ref="C1421:N1421"/>
    <mergeCell ref="C1422:E1422"/>
    <mergeCell ref="C1423:E1423"/>
    <mergeCell ref="C1424:N1424"/>
    <mergeCell ref="C1415:E1415"/>
    <mergeCell ref="C1416:E1416"/>
    <mergeCell ref="C1417:E1417"/>
    <mergeCell ref="C1418:E1418"/>
    <mergeCell ref="C1419:E1419"/>
    <mergeCell ref="C1410:E1410"/>
    <mergeCell ref="C1411:E1411"/>
    <mergeCell ref="C1412:E1412"/>
    <mergeCell ref="C1413:E1413"/>
    <mergeCell ref="C1414:E1414"/>
    <mergeCell ref="C1445:N1445"/>
    <mergeCell ref="C1446:N1446"/>
    <mergeCell ref="C1447:E1447"/>
    <mergeCell ref="C1448:E1448"/>
    <mergeCell ref="C1449:E1449"/>
    <mergeCell ref="C1440:E1440"/>
    <mergeCell ref="C1441:E1441"/>
    <mergeCell ref="C1442:N1442"/>
    <mergeCell ref="C1443:E1443"/>
    <mergeCell ref="C1444:E1444"/>
    <mergeCell ref="C1435:E1435"/>
    <mergeCell ref="C1436:E1436"/>
    <mergeCell ref="C1437:E1437"/>
    <mergeCell ref="C1438:E1438"/>
    <mergeCell ref="C1439:E1439"/>
    <mergeCell ref="C1430:E1430"/>
    <mergeCell ref="C1431:E1431"/>
    <mergeCell ref="C1432:E1432"/>
    <mergeCell ref="C1433:E1433"/>
    <mergeCell ref="C1434:E1434"/>
    <mergeCell ref="C1465:E1465"/>
    <mergeCell ref="C1466:E1466"/>
    <mergeCell ref="C1467:E1467"/>
    <mergeCell ref="C1468:E1468"/>
    <mergeCell ref="C1469:E1469"/>
    <mergeCell ref="C1460:N1460"/>
    <mergeCell ref="C1461:E1461"/>
    <mergeCell ref="C1462:E1462"/>
    <mergeCell ref="C1463:E1463"/>
    <mergeCell ref="C1464:E1464"/>
    <mergeCell ref="C1455:E1455"/>
    <mergeCell ref="C1456:E1456"/>
    <mergeCell ref="C1457:E1457"/>
    <mergeCell ref="C1458:E1458"/>
    <mergeCell ref="C1459:N1459"/>
    <mergeCell ref="C1450:E1450"/>
    <mergeCell ref="C1451:E1451"/>
    <mergeCell ref="C1452:E1452"/>
    <mergeCell ref="C1453:E1453"/>
    <mergeCell ref="C1454:E1454"/>
    <mergeCell ref="C1485:E1485"/>
    <mergeCell ref="C1486:E1486"/>
    <mergeCell ref="C1487:E1487"/>
    <mergeCell ref="C1488:E1488"/>
    <mergeCell ref="C1489:E1489"/>
    <mergeCell ref="C1480:E1480"/>
    <mergeCell ref="C1481:E1481"/>
    <mergeCell ref="C1482:E1482"/>
    <mergeCell ref="C1483:E1483"/>
    <mergeCell ref="C1484:E1484"/>
    <mergeCell ref="C1475:E1475"/>
    <mergeCell ref="C1476:N1476"/>
    <mergeCell ref="C1477:N1477"/>
    <mergeCell ref="C1478:E1478"/>
    <mergeCell ref="C1479:E1479"/>
    <mergeCell ref="C1470:E1470"/>
    <mergeCell ref="C1471:E1471"/>
    <mergeCell ref="C1472:E1472"/>
    <mergeCell ref="C1473:N1473"/>
    <mergeCell ref="C1474:E1474"/>
    <mergeCell ref="C1505:N1505"/>
    <mergeCell ref="C1506:E1506"/>
    <mergeCell ref="C1507:E1507"/>
    <mergeCell ref="C1508:E1508"/>
    <mergeCell ref="C1509:E1509"/>
    <mergeCell ref="C1500:E1500"/>
    <mergeCell ref="C1501:N1501"/>
    <mergeCell ref="C1502:E1502"/>
    <mergeCell ref="C1503:E1503"/>
    <mergeCell ref="C1504:N1504"/>
    <mergeCell ref="C1495:E1495"/>
    <mergeCell ref="C1496:E1496"/>
    <mergeCell ref="C1497:E1497"/>
    <mergeCell ref="C1498:E1498"/>
    <mergeCell ref="C1499:E1499"/>
    <mergeCell ref="C1490:N1490"/>
    <mergeCell ref="C1491:N1491"/>
    <mergeCell ref="C1492:E1492"/>
    <mergeCell ref="C1493:E1493"/>
    <mergeCell ref="C1494:E1494"/>
    <mergeCell ref="C1525:E1525"/>
    <mergeCell ref="C1526:E1526"/>
    <mergeCell ref="C1527:E1527"/>
    <mergeCell ref="C1528:E1528"/>
    <mergeCell ref="C1529:E1529"/>
    <mergeCell ref="C1520:E1520"/>
    <mergeCell ref="C1521:N1521"/>
    <mergeCell ref="C1522:N1522"/>
    <mergeCell ref="C1523:E1523"/>
    <mergeCell ref="C1524:E1524"/>
    <mergeCell ref="C1515:E1515"/>
    <mergeCell ref="C1516:E1516"/>
    <mergeCell ref="C1517:E1517"/>
    <mergeCell ref="C1518:N1518"/>
    <mergeCell ref="C1519:E1519"/>
    <mergeCell ref="C1510:E1510"/>
    <mergeCell ref="C1511:E1511"/>
    <mergeCell ref="C1512:E1512"/>
    <mergeCell ref="C1513:E1513"/>
    <mergeCell ref="C1514:E1514"/>
    <mergeCell ref="C1545:E1545"/>
    <mergeCell ref="C1546:E1546"/>
    <mergeCell ref="C1547:E1547"/>
    <mergeCell ref="C1548:E1548"/>
    <mergeCell ref="C1549:E1549"/>
    <mergeCell ref="C1540:E1540"/>
    <mergeCell ref="C1541:E1541"/>
    <mergeCell ref="C1542:E1542"/>
    <mergeCell ref="C1543:E1543"/>
    <mergeCell ref="C1544:E1544"/>
    <mergeCell ref="C1535:N1535"/>
    <mergeCell ref="C1536:E1536"/>
    <mergeCell ref="C1537:E1537"/>
    <mergeCell ref="C1538:N1538"/>
    <mergeCell ref="C1539:N1539"/>
    <mergeCell ref="C1530:E1530"/>
    <mergeCell ref="C1531:E1531"/>
    <mergeCell ref="C1532:E1532"/>
    <mergeCell ref="C1533:E1533"/>
    <mergeCell ref="C1534:E1534"/>
    <mergeCell ref="C1565:E1565"/>
    <mergeCell ref="C1566:E1566"/>
    <mergeCell ref="C1567:N1567"/>
    <mergeCell ref="C1568:N1568"/>
    <mergeCell ref="C1569:E1569"/>
    <mergeCell ref="C1560:E1560"/>
    <mergeCell ref="C1561:E1561"/>
    <mergeCell ref="C1562:E1562"/>
    <mergeCell ref="C1563:E1563"/>
    <mergeCell ref="C1564:E1564"/>
    <mergeCell ref="C1555:E1555"/>
    <mergeCell ref="C1556:E1556"/>
    <mergeCell ref="C1557:E1557"/>
    <mergeCell ref="C1558:E1558"/>
    <mergeCell ref="C1559:E1559"/>
    <mergeCell ref="C1550:E1550"/>
    <mergeCell ref="C1551:E1551"/>
    <mergeCell ref="C1552:N1552"/>
    <mergeCell ref="C1553:N1553"/>
    <mergeCell ref="C1554:N1554"/>
    <mergeCell ref="C1585:N1585"/>
    <mergeCell ref="C1586:E1586"/>
    <mergeCell ref="C1587:E1587"/>
    <mergeCell ref="C1588:E1588"/>
    <mergeCell ref="C1589:E1589"/>
    <mergeCell ref="C1580:E1580"/>
    <mergeCell ref="C1581:N1581"/>
    <mergeCell ref="C1582:E1582"/>
    <mergeCell ref="C1583:E1583"/>
    <mergeCell ref="C1584:N1584"/>
    <mergeCell ref="C1575:E1575"/>
    <mergeCell ref="C1576:E1576"/>
    <mergeCell ref="C1577:E1577"/>
    <mergeCell ref="C1578:E1578"/>
    <mergeCell ref="C1579:E1579"/>
    <mergeCell ref="C1570:E1570"/>
    <mergeCell ref="C1571:E1571"/>
    <mergeCell ref="C1572:E1572"/>
    <mergeCell ref="C1573:E1573"/>
    <mergeCell ref="C1574:E1574"/>
    <mergeCell ref="C1605:E1605"/>
    <mergeCell ref="C1606:E1606"/>
    <mergeCell ref="C1607:E1607"/>
    <mergeCell ref="C1608:E1608"/>
    <mergeCell ref="C1609:E1609"/>
    <mergeCell ref="C1600:E1600"/>
    <mergeCell ref="C1601:E1601"/>
    <mergeCell ref="C1602:E1602"/>
    <mergeCell ref="C1603:E1603"/>
    <mergeCell ref="C1604:E1604"/>
    <mergeCell ref="C1595:E1595"/>
    <mergeCell ref="C1596:N1596"/>
    <mergeCell ref="C1597:E1597"/>
    <mergeCell ref="C1598:E1598"/>
    <mergeCell ref="C1599:N1599"/>
    <mergeCell ref="C1590:E1590"/>
    <mergeCell ref="C1591:E1591"/>
    <mergeCell ref="C1592:E1592"/>
    <mergeCell ref="C1593:E1593"/>
    <mergeCell ref="C1594:E1594"/>
    <mergeCell ref="C1625:E1625"/>
    <mergeCell ref="C1626:E1626"/>
    <mergeCell ref="C1627:E1627"/>
    <mergeCell ref="C1628:E1628"/>
    <mergeCell ref="C1629:E1629"/>
    <mergeCell ref="C1620:E1620"/>
    <mergeCell ref="C1621:E1621"/>
    <mergeCell ref="C1622:E1622"/>
    <mergeCell ref="C1623:E1623"/>
    <mergeCell ref="C1624:E1624"/>
    <mergeCell ref="C1615:N1615"/>
    <mergeCell ref="C1616:E1616"/>
    <mergeCell ref="C1617:E1617"/>
    <mergeCell ref="C1618:E1618"/>
    <mergeCell ref="C1619:E1619"/>
    <mergeCell ref="C1610:E1610"/>
    <mergeCell ref="C1611:E1611"/>
    <mergeCell ref="C1612:E1612"/>
    <mergeCell ref="C1613:E1613"/>
    <mergeCell ref="C1614:E1614"/>
    <mergeCell ref="C1646:K1646"/>
    <mergeCell ref="C1647:K1647"/>
    <mergeCell ref="C1648:K1648"/>
    <mergeCell ref="C1649:K1649"/>
    <mergeCell ref="C1650:K1650"/>
    <mergeCell ref="C1640:E1640"/>
    <mergeCell ref="C1641:E1641"/>
    <mergeCell ref="C1642:E1642"/>
    <mergeCell ref="C1643:E1643"/>
    <mergeCell ref="C1644:E1644"/>
    <mergeCell ref="C1635:E1635"/>
    <mergeCell ref="C1636:E1636"/>
    <mergeCell ref="C1637:E1637"/>
    <mergeCell ref="C1638:E1638"/>
    <mergeCell ref="C1639:E1639"/>
    <mergeCell ref="C1630:E1630"/>
    <mergeCell ref="C1631:N1631"/>
    <mergeCell ref="C1632:E1632"/>
    <mergeCell ref="C1633:E1633"/>
    <mergeCell ref="C1634:E1634"/>
    <mergeCell ref="C1666:K1666"/>
    <mergeCell ref="C1667:K1667"/>
    <mergeCell ref="C1668:K1668"/>
    <mergeCell ref="C1669:K1669"/>
    <mergeCell ref="C1670:K1670"/>
    <mergeCell ref="C1661:K1661"/>
    <mergeCell ref="C1662:K1662"/>
    <mergeCell ref="C1663:K1663"/>
    <mergeCell ref="C1664:K1664"/>
    <mergeCell ref="C1665:K1665"/>
    <mergeCell ref="C1656:K1656"/>
    <mergeCell ref="C1657:K1657"/>
    <mergeCell ref="C1658:K1658"/>
    <mergeCell ref="C1659:K1659"/>
    <mergeCell ref="C1660:K1660"/>
    <mergeCell ref="C1651:K1651"/>
    <mergeCell ref="C1652:K1652"/>
    <mergeCell ref="C1653:K1653"/>
    <mergeCell ref="C1654:K1654"/>
    <mergeCell ref="C1655:K1655"/>
    <mergeCell ref="C1686:E1686"/>
    <mergeCell ref="C1687:E1687"/>
    <mergeCell ref="C1688:E1688"/>
    <mergeCell ref="C1689:E1689"/>
    <mergeCell ref="C1690:E1690"/>
    <mergeCell ref="C1681:E1681"/>
    <mergeCell ref="C1682:E1682"/>
    <mergeCell ref="C1683:E1683"/>
    <mergeCell ref="C1684:E1684"/>
    <mergeCell ref="C1685:E1685"/>
    <mergeCell ref="A1676:N1676"/>
    <mergeCell ref="C1677:E1677"/>
    <mergeCell ref="C1678:N1678"/>
    <mergeCell ref="C1679:N1679"/>
    <mergeCell ref="C1680:E1680"/>
    <mergeCell ref="C1671:K1671"/>
    <mergeCell ref="C1672:K1672"/>
    <mergeCell ref="C1673:K1673"/>
    <mergeCell ref="C1674:K1674"/>
    <mergeCell ref="A1675:N1675"/>
    <mergeCell ref="C1706:E1706"/>
    <mergeCell ref="C1707:E1707"/>
    <mergeCell ref="C1708:E1708"/>
    <mergeCell ref="C1709:E1709"/>
    <mergeCell ref="C1710:E1710"/>
    <mergeCell ref="C1701:N1701"/>
    <mergeCell ref="C1702:E1702"/>
    <mergeCell ref="C1703:E1703"/>
    <mergeCell ref="C1704:E1704"/>
    <mergeCell ref="C1705:E1705"/>
    <mergeCell ref="C1696:E1696"/>
    <mergeCell ref="C1697:E1697"/>
    <mergeCell ref="C1698:E1698"/>
    <mergeCell ref="C1699:E1699"/>
    <mergeCell ref="C1700:N1700"/>
    <mergeCell ref="C1691:E1691"/>
    <mergeCell ref="C1692:N1692"/>
    <mergeCell ref="C1693:E1693"/>
    <mergeCell ref="C1694:E1694"/>
    <mergeCell ref="C1695:N1695"/>
    <mergeCell ref="C1726:E1726"/>
    <mergeCell ref="C1727:E1727"/>
    <mergeCell ref="C1728:E1728"/>
    <mergeCell ref="C1729:E1729"/>
    <mergeCell ref="C1730:E1730"/>
    <mergeCell ref="C1721:N1721"/>
    <mergeCell ref="C1722:E1722"/>
    <mergeCell ref="C1723:E1723"/>
    <mergeCell ref="C1724:E1724"/>
    <mergeCell ref="C1725:E1725"/>
    <mergeCell ref="C1716:E1716"/>
    <mergeCell ref="C1717:E1717"/>
    <mergeCell ref="C1718:N1718"/>
    <mergeCell ref="C1719:E1719"/>
    <mergeCell ref="C1720:E1720"/>
    <mergeCell ref="C1711:E1711"/>
    <mergeCell ref="C1712:E1712"/>
    <mergeCell ref="C1713:E1713"/>
    <mergeCell ref="C1714:E1714"/>
    <mergeCell ref="C1715:E1715"/>
    <mergeCell ref="C1746:E1746"/>
    <mergeCell ref="C1747:E1747"/>
    <mergeCell ref="C1748:E1748"/>
    <mergeCell ref="C1749:E1749"/>
    <mergeCell ref="C1750:E1750"/>
    <mergeCell ref="C1741:E1741"/>
    <mergeCell ref="C1742:E1742"/>
    <mergeCell ref="C1743:E1743"/>
    <mergeCell ref="C1744:E1744"/>
    <mergeCell ref="C1745:E1745"/>
    <mergeCell ref="C1736:E1736"/>
    <mergeCell ref="C1737:E1737"/>
    <mergeCell ref="C1738:N1738"/>
    <mergeCell ref="C1739:N1739"/>
    <mergeCell ref="C1740:E1740"/>
    <mergeCell ref="C1731:E1731"/>
    <mergeCell ref="C1732:E1732"/>
    <mergeCell ref="C1733:E1733"/>
    <mergeCell ref="C1734:E1734"/>
    <mergeCell ref="C1735:E1735"/>
    <mergeCell ref="C1767:K1767"/>
    <mergeCell ref="C1768:K1768"/>
    <mergeCell ref="C1769:K1769"/>
    <mergeCell ref="C1770:K1770"/>
    <mergeCell ref="C1771:K1771"/>
    <mergeCell ref="C1762:K1762"/>
    <mergeCell ref="C1763:K1763"/>
    <mergeCell ref="C1764:K1764"/>
    <mergeCell ref="C1765:K1765"/>
    <mergeCell ref="C1766:K1766"/>
    <mergeCell ref="C1757:K1757"/>
    <mergeCell ref="C1758:K1758"/>
    <mergeCell ref="C1759:K1759"/>
    <mergeCell ref="C1760:K1760"/>
    <mergeCell ref="C1761:K1761"/>
    <mergeCell ref="C1752:K1752"/>
    <mergeCell ref="C1753:K1753"/>
    <mergeCell ref="C1754:K1754"/>
    <mergeCell ref="C1755:K1755"/>
    <mergeCell ref="C1756:K1756"/>
    <mergeCell ref="C1787:E1787"/>
    <mergeCell ref="C1788:E1788"/>
    <mergeCell ref="C1789:E1789"/>
    <mergeCell ref="C1790:E1790"/>
    <mergeCell ref="C1791:E1791"/>
    <mergeCell ref="A1782:N1782"/>
    <mergeCell ref="C1783:E1783"/>
    <mergeCell ref="C1784:N1784"/>
    <mergeCell ref="C1785:N1785"/>
    <mergeCell ref="C1786:E1786"/>
    <mergeCell ref="C1777:K1777"/>
    <mergeCell ref="C1778:K1778"/>
    <mergeCell ref="C1779:K1779"/>
    <mergeCell ref="C1780:K1780"/>
    <mergeCell ref="A1781:N1781"/>
    <mergeCell ref="C1772:K1772"/>
    <mergeCell ref="C1773:K1773"/>
    <mergeCell ref="C1774:K1774"/>
    <mergeCell ref="C1775:K1775"/>
    <mergeCell ref="C1776:K1776"/>
    <mergeCell ref="C1807:E1807"/>
    <mergeCell ref="C1808:E1808"/>
    <mergeCell ref="C1809:E1809"/>
    <mergeCell ref="C1810:E1810"/>
    <mergeCell ref="C1811:E1811"/>
    <mergeCell ref="C1802:N1802"/>
    <mergeCell ref="C1803:E1803"/>
    <mergeCell ref="C1804:E1804"/>
    <mergeCell ref="C1805:E1805"/>
    <mergeCell ref="C1806:E1806"/>
    <mergeCell ref="C1797:E1797"/>
    <mergeCell ref="C1798:N1798"/>
    <mergeCell ref="C1799:E1799"/>
    <mergeCell ref="C1800:E1800"/>
    <mergeCell ref="C1801:N1801"/>
    <mergeCell ref="C1792:E1792"/>
    <mergeCell ref="C1793:E1793"/>
    <mergeCell ref="C1794:E1794"/>
    <mergeCell ref="C1795:E1795"/>
    <mergeCell ref="C1796:E1796"/>
    <mergeCell ref="C1827:E1827"/>
    <mergeCell ref="C1828:E1828"/>
    <mergeCell ref="C1829:N1829"/>
    <mergeCell ref="C1830:E1830"/>
    <mergeCell ref="C1831:E1831"/>
    <mergeCell ref="C1822:E1822"/>
    <mergeCell ref="C1823:E1823"/>
    <mergeCell ref="C1824:E1824"/>
    <mergeCell ref="C1825:E1825"/>
    <mergeCell ref="C1826:E1826"/>
    <mergeCell ref="C1817:E1817"/>
    <mergeCell ref="C1818:E1818"/>
    <mergeCell ref="C1819:E1819"/>
    <mergeCell ref="C1820:E1820"/>
    <mergeCell ref="C1821:E1821"/>
    <mergeCell ref="C1812:E1812"/>
    <mergeCell ref="C1813:E1813"/>
    <mergeCell ref="C1814:E1814"/>
    <mergeCell ref="C1815:N1815"/>
    <mergeCell ref="C1816:N1816"/>
    <mergeCell ref="C1847:N1847"/>
    <mergeCell ref="C1848:E1848"/>
    <mergeCell ref="C1849:E1849"/>
    <mergeCell ref="C1850:E1850"/>
    <mergeCell ref="C1851:E1851"/>
    <mergeCell ref="C1842:E1842"/>
    <mergeCell ref="C1843:E1843"/>
    <mergeCell ref="C1844:E1844"/>
    <mergeCell ref="C1845:E1845"/>
    <mergeCell ref="C1846:N1846"/>
    <mergeCell ref="C1837:E1837"/>
    <mergeCell ref="C1838:E1838"/>
    <mergeCell ref="C1839:E1839"/>
    <mergeCell ref="C1840:E1840"/>
    <mergeCell ref="C1841:E1841"/>
    <mergeCell ref="C1832:N1832"/>
    <mergeCell ref="C1833:N1833"/>
    <mergeCell ref="C1834:E1834"/>
    <mergeCell ref="C1835:E1835"/>
    <mergeCell ref="C1836:E1836"/>
    <mergeCell ref="C1867:E1867"/>
    <mergeCell ref="C1868:E1868"/>
    <mergeCell ref="C1869:E1869"/>
    <mergeCell ref="C1870:E1870"/>
    <mergeCell ref="C1871:E1871"/>
    <mergeCell ref="C1862:E1862"/>
    <mergeCell ref="C1863:E1863"/>
    <mergeCell ref="C1864:E1864"/>
    <mergeCell ref="C1865:E1865"/>
    <mergeCell ref="C1866:E1866"/>
    <mergeCell ref="C1857:N1857"/>
    <mergeCell ref="C1858:E1858"/>
    <mergeCell ref="C1859:E1859"/>
    <mergeCell ref="C1860:N1860"/>
    <mergeCell ref="C1861:N1861"/>
    <mergeCell ref="C1852:E1852"/>
    <mergeCell ref="C1853:E1853"/>
    <mergeCell ref="C1854:E1854"/>
    <mergeCell ref="C1855:E1855"/>
    <mergeCell ref="C1856:E1856"/>
    <mergeCell ref="C1887:E1887"/>
    <mergeCell ref="C1888:E1888"/>
    <mergeCell ref="C1889:E1889"/>
    <mergeCell ref="C1890:E1890"/>
    <mergeCell ref="C1891:N1891"/>
    <mergeCell ref="C1882:E1882"/>
    <mergeCell ref="C1883:E1883"/>
    <mergeCell ref="C1884:E1884"/>
    <mergeCell ref="C1885:E1885"/>
    <mergeCell ref="C1886:E1886"/>
    <mergeCell ref="C1877:N1877"/>
    <mergeCell ref="C1878:N1878"/>
    <mergeCell ref="C1879:E1879"/>
    <mergeCell ref="C1880:E1880"/>
    <mergeCell ref="C1881:E1881"/>
    <mergeCell ref="C1872:E1872"/>
    <mergeCell ref="C1873:E1873"/>
    <mergeCell ref="C1874:N1874"/>
    <mergeCell ref="C1875:E1875"/>
    <mergeCell ref="C1876:E1876"/>
    <mergeCell ref="C1907:E1907"/>
    <mergeCell ref="C1908:N1908"/>
    <mergeCell ref="C1909:N1909"/>
    <mergeCell ref="C1910:N1910"/>
    <mergeCell ref="C1911:E1911"/>
    <mergeCell ref="C1902:E1902"/>
    <mergeCell ref="C1903:E1903"/>
    <mergeCell ref="C1904:E1904"/>
    <mergeCell ref="C1905:E1905"/>
    <mergeCell ref="C1906:E1906"/>
    <mergeCell ref="C1897:E1897"/>
    <mergeCell ref="C1898:E1898"/>
    <mergeCell ref="C1899:E1899"/>
    <mergeCell ref="C1900:E1900"/>
    <mergeCell ref="C1901:E1901"/>
    <mergeCell ref="C1892:E1892"/>
    <mergeCell ref="C1893:E1893"/>
    <mergeCell ref="C1894:N1894"/>
    <mergeCell ref="C1895:N1895"/>
    <mergeCell ref="C1896:E1896"/>
    <mergeCell ref="C1927:E1927"/>
    <mergeCell ref="C1928:E1928"/>
    <mergeCell ref="C1929:E1929"/>
    <mergeCell ref="C1930:E1930"/>
    <mergeCell ref="C1931:E1931"/>
    <mergeCell ref="C1922:E1922"/>
    <mergeCell ref="C1923:N1923"/>
    <mergeCell ref="C1924:N1924"/>
    <mergeCell ref="C1925:N1925"/>
    <mergeCell ref="C1926:E1926"/>
    <mergeCell ref="C1917:E1917"/>
    <mergeCell ref="C1918:E1918"/>
    <mergeCell ref="C1919:E1919"/>
    <mergeCell ref="C1920:E1920"/>
    <mergeCell ref="C1921:E1921"/>
    <mergeCell ref="C1912:E1912"/>
    <mergeCell ref="C1913:E1913"/>
    <mergeCell ref="C1914:E1914"/>
    <mergeCell ref="C1915:E1915"/>
    <mergeCell ref="C1916:E1916"/>
    <mergeCell ref="C1947:E1947"/>
    <mergeCell ref="C1948:E1948"/>
    <mergeCell ref="C1949:E1949"/>
    <mergeCell ref="C1950:E1950"/>
    <mergeCell ref="C1951:E1951"/>
    <mergeCell ref="C1942:N1942"/>
    <mergeCell ref="C1943:E1943"/>
    <mergeCell ref="C1944:E1944"/>
    <mergeCell ref="C1945:E1945"/>
    <mergeCell ref="C1946:E1946"/>
    <mergeCell ref="C1937:E1937"/>
    <mergeCell ref="C1938:N1938"/>
    <mergeCell ref="C1939:E1939"/>
    <mergeCell ref="C1940:E1940"/>
    <mergeCell ref="C1941:N1941"/>
    <mergeCell ref="C1932:E1932"/>
    <mergeCell ref="C1933:E1933"/>
    <mergeCell ref="C1934:E1934"/>
    <mergeCell ref="C1935:E1935"/>
    <mergeCell ref="C1936:E1936"/>
    <mergeCell ref="C1967:E1967"/>
    <mergeCell ref="C1968:E1968"/>
    <mergeCell ref="C1969:E1969"/>
    <mergeCell ref="C1970:N1970"/>
    <mergeCell ref="C1971:E1971"/>
    <mergeCell ref="C1962:E1962"/>
    <mergeCell ref="C1963:E1963"/>
    <mergeCell ref="C1964:E1964"/>
    <mergeCell ref="C1965:E1965"/>
    <mergeCell ref="C1966:E1966"/>
    <mergeCell ref="C1957:E1957"/>
    <mergeCell ref="C1958:N1958"/>
    <mergeCell ref="C1959:N1959"/>
    <mergeCell ref="C1960:E1960"/>
    <mergeCell ref="C1961:E1961"/>
    <mergeCell ref="C1952:E1952"/>
    <mergeCell ref="C1953:E1953"/>
    <mergeCell ref="C1954:E1954"/>
    <mergeCell ref="C1955:N1955"/>
    <mergeCell ref="C1956:E1956"/>
    <mergeCell ref="C1987:E1987"/>
    <mergeCell ref="C1988:E1988"/>
    <mergeCell ref="C1989:N1989"/>
    <mergeCell ref="C1990:E1990"/>
    <mergeCell ref="C1991:E1991"/>
    <mergeCell ref="C1982:E1982"/>
    <mergeCell ref="C1983:E1983"/>
    <mergeCell ref="C1984:E1984"/>
    <mergeCell ref="C1985:E1985"/>
    <mergeCell ref="C1986:E1986"/>
    <mergeCell ref="C1977:E1977"/>
    <mergeCell ref="C1978:E1978"/>
    <mergeCell ref="C1979:E1979"/>
    <mergeCell ref="C1980:E1980"/>
    <mergeCell ref="C1981:E1981"/>
    <mergeCell ref="C1972:E1972"/>
    <mergeCell ref="C1973:N1973"/>
    <mergeCell ref="C1974:E1974"/>
    <mergeCell ref="C1975:E1975"/>
    <mergeCell ref="C1976:E1976"/>
    <mergeCell ref="C2007:E2007"/>
    <mergeCell ref="C2008:E2008"/>
    <mergeCell ref="C2009:E2009"/>
    <mergeCell ref="C2010:E2010"/>
    <mergeCell ref="C2011:E2011"/>
    <mergeCell ref="C2002:E2002"/>
    <mergeCell ref="C2003:E2003"/>
    <mergeCell ref="C2004:E2004"/>
    <mergeCell ref="C2005:N2005"/>
    <mergeCell ref="C2006:E2006"/>
    <mergeCell ref="C1997:E1997"/>
    <mergeCell ref="C1998:E1998"/>
    <mergeCell ref="C1999:E1999"/>
    <mergeCell ref="C2000:E2000"/>
    <mergeCell ref="C2001:E2001"/>
    <mergeCell ref="C1992:E1992"/>
    <mergeCell ref="C1993:E1993"/>
    <mergeCell ref="C1994:E1994"/>
    <mergeCell ref="C1995:E1995"/>
    <mergeCell ref="C1996:E1996"/>
    <mergeCell ref="C2028:K2028"/>
    <mergeCell ref="C2029:K2029"/>
    <mergeCell ref="C2030:K2030"/>
    <mergeCell ref="C2031:K2031"/>
    <mergeCell ref="C2032:K2032"/>
    <mergeCell ref="C2023:K2023"/>
    <mergeCell ref="C2024:K2024"/>
    <mergeCell ref="C2025:K2025"/>
    <mergeCell ref="C2026:K2026"/>
    <mergeCell ref="C2027:K2027"/>
    <mergeCell ref="C2017:E2017"/>
    <mergeCell ref="C2018:E2018"/>
    <mergeCell ref="C2020:K2020"/>
    <mergeCell ref="C2021:K2021"/>
    <mergeCell ref="C2022:K2022"/>
    <mergeCell ref="C2012:E2012"/>
    <mergeCell ref="C2013:E2013"/>
    <mergeCell ref="C2014:E2014"/>
    <mergeCell ref="C2015:E2015"/>
    <mergeCell ref="C2016:E2016"/>
    <mergeCell ref="C2048:K2048"/>
    <mergeCell ref="A2049:N2049"/>
    <mergeCell ref="A2050:N2050"/>
    <mergeCell ref="C2051:E2051"/>
    <mergeCell ref="C2052:N2052"/>
    <mergeCell ref="C2043:K2043"/>
    <mergeCell ref="C2044:K2044"/>
    <mergeCell ref="C2045:K2045"/>
    <mergeCell ref="C2046:K2046"/>
    <mergeCell ref="C2047:K2047"/>
    <mergeCell ref="C2038:K2038"/>
    <mergeCell ref="C2039:K2039"/>
    <mergeCell ref="C2040:K2040"/>
    <mergeCell ref="C2041:K2041"/>
    <mergeCell ref="C2042:K2042"/>
    <mergeCell ref="C2033:K2033"/>
    <mergeCell ref="C2034:K2034"/>
    <mergeCell ref="C2035:K2035"/>
    <mergeCell ref="C2036:K2036"/>
    <mergeCell ref="C2037:K2037"/>
    <mergeCell ref="C2068:E2068"/>
    <mergeCell ref="C2069:E2069"/>
    <mergeCell ref="C2070:E2070"/>
    <mergeCell ref="C2071:N2071"/>
    <mergeCell ref="C2072:E2072"/>
    <mergeCell ref="C2063:E2063"/>
    <mergeCell ref="C2064:E2064"/>
    <mergeCell ref="C2065:E2065"/>
    <mergeCell ref="C2066:N2066"/>
    <mergeCell ref="C2067:E2067"/>
    <mergeCell ref="C2058:E2058"/>
    <mergeCell ref="C2059:E2059"/>
    <mergeCell ref="C2060:E2060"/>
    <mergeCell ref="C2061:E2061"/>
    <mergeCell ref="C2062:E2062"/>
    <mergeCell ref="C2053:N2053"/>
    <mergeCell ref="C2054:E2054"/>
    <mergeCell ref="C2055:E2055"/>
    <mergeCell ref="C2056:E2056"/>
    <mergeCell ref="C2057:E2057"/>
    <mergeCell ref="C2088:E2088"/>
    <mergeCell ref="C2089:N2089"/>
    <mergeCell ref="C2090:E2090"/>
    <mergeCell ref="C2091:E2091"/>
    <mergeCell ref="C2092:E2092"/>
    <mergeCell ref="C2083:E2083"/>
    <mergeCell ref="C2084:E2084"/>
    <mergeCell ref="C2085:E2085"/>
    <mergeCell ref="C2086:N2086"/>
    <mergeCell ref="C2087:E2087"/>
    <mergeCell ref="C2078:E2078"/>
    <mergeCell ref="C2079:E2079"/>
    <mergeCell ref="C2080:E2080"/>
    <mergeCell ref="C2081:E2081"/>
    <mergeCell ref="C2082:E2082"/>
    <mergeCell ref="C2073:E2073"/>
    <mergeCell ref="C2074:E2074"/>
    <mergeCell ref="C2075:E2075"/>
    <mergeCell ref="C2076:E2076"/>
    <mergeCell ref="C2077:E2077"/>
    <mergeCell ref="C2108:E2108"/>
    <mergeCell ref="C2109:E2109"/>
    <mergeCell ref="C2110:E2110"/>
    <mergeCell ref="C2111:E2111"/>
    <mergeCell ref="C2112:E2112"/>
    <mergeCell ref="C2103:N2103"/>
    <mergeCell ref="C2104:E2104"/>
    <mergeCell ref="C2105:E2105"/>
    <mergeCell ref="C2106:E2106"/>
    <mergeCell ref="C2107:E2107"/>
    <mergeCell ref="C2098:E2098"/>
    <mergeCell ref="C2099:E2099"/>
    <mergeCell ref="C2100:E2100"/>
    <mergeCell ref="C2101:E2101"/>
    <mergeCell ref="C2102:N2102"/>
    <mergeCell ref="C2093:E2093"/>
    <mergeCell ref="C2094:E2094"/>
    <mergeCell ref="C2095:E2095"/>
    <mergeCell ref="C2096:E2096"/>
    <mergeCell ref="C2097:E2097"/>
    <mergeCell ref="C2128:E2128"/>
    <mergeCell ref="C2129:E2129"/>
    <mergeCell ref="C2130:E2130"/>
    <mergeCell ref="C2131:E2131"/>
    <mergeCell ref="C2132:E2132"/>
    <mergeCell ref="C2123:E2123"/>
    <mergeCell ref="C2124:E2124"/>
    <mergeCell ref="C2125:E2125"/>
    <mergeCell ref="C2126:E2126"/>
    <mergeCell ref="C2127:E2127"/>
    <mergeCell ref="C2118:E2118"/>
    <mergeCell ref="C2119:E2119"/>
    <mergeCell ref="C2120:N2120"/>
    <mergeCell ref="C2121:E2121"/>
    <mergeCell ref="C2122:E2122"/>
    <mergeCell ref="C2113:E2113"/>
    <mergeCell ref="C2114:E2114"/>
    <mergeCell ref="C2115:E2115"/>
    <mergeCell ref="C2116:E2116"/>
    <mergeCell ref="C2117:E2117"/>
    <mergeCell ref="C2148:E2148"/>
    <mergeCell ref="C2149:E2149"/>
    <mergeCell ref="C2150:E2150"/>
    <mergeCell ref="C2151:E2151"/>
    <mergeCell ref="C2152:E2152"/>
    <mergeCell ref="C2143:E2143"/>
    <mergeCell ref="C2144:E2144"/>
    <mergeCell ref="C2145:E2145"/>
    <mergeCell ref="C2146:E2146"/>
    <mergeCell ref="C2147:E2147"/>
    <mergeCell ref="C2138:N2138"/>
    <mergeCell ref="C2139:N2139"/>
    <mergeCell ref="C2140:E2140"/>
    <mergeCell ref="C2141:E2141"/>
    <mergeCell ref="C2142:E2142"/>
    <mergeCell ref="C2133:E2133"/>
    <mergeCell ref="C2134:E2134"/>
    <mergeCell ref="C2135:N2135"/>
    <mergeCell ref="C2136:E2136"/>
    <mergeCell ref="C2137:E2137"/>
    <mergeCell ref="C2168:E2168"/>
    <mergeCell ref="C2169:E2169"/>
    <mergeCell ref="C2170:E2170"/>
    <mergeCell ref="C2171:N2171"/>
    <mergeCell ref="C2172:E2172"/>
    <mergeCell ref="C2163:E2163"/>
    <mergeCell ref="C2164:E2164"/>
    <mergeCell ref="C2165:E2165"/>
    <mergeCell ref="C2166:E2166"/>
    <mergeCell ref="C2167:E2167"/>
    <mergeCell ref="C2158:N2158"/>
    <mergeCell ref="C2159:E2159"/>
    <mergeCell ref="C2160:E2160"/>
    <mergeCell ref="C2161:E2161"/>
    <mergeCell ref="C2162:E2162"/>
    <mergeCell ref="C2153:E2153"/>
    <mergeCell ref="C2154:E2154"/>
    <mergeCell ref="C2155:E2155"/>
    <mergeCell ref="C2156:N2156"/>
    <mergeCell ref="C2157:N2157"/>
    <mergeCell ref="C2188:E2188"/>
    <mergeCell ref="C2189:N2189"/>
    <mergeCell ref="C2190:N2190"/>
    <mergeCell ref="C2191:E2191"/>
    <mergeCell ref="C2192:E2192"/>
    <mergeCell ref="C2183:E2183"/>
    <mergeCell ref="C2184:E2184"/>
    <mergeCell ref="C2185:E2185"/>
    <mergeCell ref="C2186:E2186"/>
    <mergeCell ref="A2187:N2187"/>
    <mergeCell ref="C2178:E2178"/>
    <mergeCell ref="C2179:E2179"/>
    <mergeCell ref="C2180:E2180"/>
    <mergeCell ref="C2181:E2181"/>
    <mergeCell ref="C2182:E2182"/>
    <mergeCell ref="C2173:E2173"/>
    <mergeCell ref="C2174:N2174"/>
    <mergeCell ref="C2175:N2175"/>
    <mergeCell ref="C2176:E2176"/>
    <mergeCell ref="C2177:E2177"/>
    <mergeCell ref="C2208:N2208"/>
    <mergeCell ref="C2209:E2209"/>
    <mergeCell ref="C2210:E2210"/>
    <mergeCell ref="C2211:N2211"/>
    <mergeCell ref="C2212:E2212"/>
    <mergeCell ref="A2203:N2203"/>
    <mergeCell ref="C2204:E2204"/>
    <mergeCell ref="C2205:N2205"/>
    <mergeCell ref="C2206:E2206"/>
    <mergeCell ref="C2207:E2207"/>
    <mergeCell ref="C2198:E2198"/>
    <mergeCell ref="C2199:E2199"/>
    <mergeCell ref="C2200:E2200"/>
    <mergeCell ref="C2201:E2201"/>
    <mergeCell ref="A2202:N2202"/>
    <mergeCell ref="C2193:E2193"/>
    <mergeCell ref="C2194:E2194"/>
    <mergeCell ref="C2195:E2195"/>
    <mergeCell ref="C2196:E2196"/>
    <mergeCell ref="C2197:E2197"/>
    <mergeCell ref="C2228:N2228"/>
    <mergeCell ref="C2229:E2229"/>
    <mergeCell ref="C2230:E2230"/>
    <mergeCell ref="C2231:N2231"/>
    <mergeCell ref="C2232:E2232"/>
    <mergeCell ref="C2223:E2223"/>
    <mergeCell ref="C2224:E2224"/>
    <mergeCell ref="C2225:N2225"/>
    <mergeCell ref="C2226:E2226"/>
    <mergeCell ref="C2227:E2227"/>
    <mergeCell ref="C2218:N2218"/>
    <mergeCell ref="C2219:E2219"/>
    <mergeCell ref="A2220:N2220"/>
    <mergeCell ref="C2221:E2221"/>
    <mergeCell ref="C2222:N2222"/>
    <mergeCell ref="C2213:E2213"/>
    <mergeCell ref="C2214:N2214"/>
    <mergeCell ref="C2215:E2215"/>
    <mergeCell ref="A2216:N2216"/>
    <mergeCell ref="C2217:E2217"/>
    <mergeCell ref="C2248:E2248"/>
    <mergeCell ref="C2249:E2249"/>
    <mergeCell ref="C2250:N2250"/>
    <mergeCell ref="C2251:E2251"/>
    <mergeCell ref="C2253:K2253"/>
    <mergeCell ref="C2243:E2243"/>
    <mergeCell ref="C2244:N2244"/>
    <mergeCell ref="C2245:E2245"/>
    <mergeCell ref="C2246:E2246"/>
    <mergeCell ref="C2247:N2247"/>
    <mergeCell ref="C2238:N2238"/>
    <mergeCell ref="C2239:E2239"/>
    <mergeCell ref="C2240:E2240"/>
    <mergeCell ref="C2241:N2241"/>
    <mergeCell ref="C2242:E2242"/>
    <mergeCell ref="C2233:E2233"/>
    <mergeCell ref="C2234:N2234"/>
    <mergeCell ref="C2235:E2235"/>
    <mergeCell ref="A2236:N2236"/>
    <mergeCell ref="C2237:E2237"/>
    <mergeCell ref="C2269:K2269"/>
    <mergeCell ref="C2270:K2270"/>
    <mergeCell ref="C2271:K2271"/>
    <mergeCell ref="C2272:K2272"/>
    <mergeCell ref="C2273:K2273"/>
    <mergeCell ref="C2264:K2264"/>
    <mergeCell ref="C2265:K2265"/>
    <mergeCell ref="C2266:K2266"/>
    <mergeCell ref="C2267:K2267"/>
    <mergeCell ref="C2268:K2268"/>
    <mergeCell ref="C2259:K2259"/>
    <mergeCell ref="C2260:K2260"/>
    <mergeCell ref="C2261:K2261"/>
    <mergeCell ref="C2262:K2262"/>
    <mergeCell ref="C2263:K2263"/>
    <mergeCell ref="C2254:K2254"/>
    <mergeCell ref="C2255:K2255"/>
    <mergeCell ref="C2256:K2256"/>
    <mergeCell ref="C2257:K2257"/>
    <mergeCell ref="C2258:K2258"/>
    <mergeCell ref="C2289:E2289"/>
    <mergeCell ref="C2290:E2290"/>
    <mergeCell ref="C2291:E2291"/>
    <mergeCell ref="C2292:E2292"/>
    <mergeCell ref="C2293:E2293"/>
    <mergeCell ref="C2284:E2284"/>
    <mergeCell ref="C2285:N2285"/>
    <mergeCell ref="C2286:N2286"/>
    <mergeCell ref="C2287:E2287"/>
    <mergeCell ref="C2288:E2288"/>
    <mergeCell ref="C2279:K2279"/>
    <mergeCell ref="C2280:K2280"/>
    <mergeCell ref="C2281:K2281"/>
    <mergeCell ref="A2282:N2282"/>
    <mergeCell ref="A2283:N2283"/>
    <mergeCell ref="C2274:K2274"/>
    <mergeCell ref="C2275:K2275"/>
    <mergeCell ref="C2276:K2276"/>
    <mergeCell ref="C2277:K2277"/>
    <mergeCell ref="C2278:K2278"/>
    <mergeCell ref="C2309:E2309"/>
    <mergeCell ref="C2310:E2310"/>
    <mergeCell ref="C2311:E2311"/>
    <mergeCell ref="C2312:E2312"/>
    <mergeCell ref="C2313:E2313"/>
    <mergeCell ref="A2304:N2304"/>
    <mergeCell ref="C2305:E2305"/>
    <mergeCell ref="C2306:N2306"/>
    <mergeCell ref="C2307:N2307"/>
    <mergeCell ref="C2308:E2308"/>
    <mergeCell ref="C2299:N2299"/>
    <mergeCell ref="C2300:E2300"/>
    <mergeCell ref="C2301:E2301"/>
    <mergeCell ref="C2302:N2302"/>
    <mergeCell ref="C2303:E2303"/>
    <mergeCell ref="C2294:E2294"/>
    <mergeCell ref="C2295:E2295"/>
    <mergeCell ref="C2296:E2296"/>
    <mergeCell ref="C2297:E2297"/>
    <mergeCell ref="C2298:E2298"/>
    <mergeCell ref="C2329:E2329"/>
    <mergeCell ref="C2330:E2330"/>
    <mergeCell ref="C2331:E2331"/>
    <mergeCell ref="C2332:E2332"/>
    <mergeCell ref="C2333:E2333"/>
    <mergeCell ref="C2324:N2324"/>
    <mergeCell ref="C2325:E2325"/>
    <mergeCell ref="C2326:E2326"/>
    <mergeCell ref="C2327:E2327"/>
    <mergeCell ref="C2328:E2328"/>
    <mergeCell ref="C2319:E2319"/>
    <mergeCell ref="C2320:N2320"/>
    <mergeCell ref="C2321:E2321"/>
    <mergeCell ref="C2322:E2322"/>
    <mergeCell ref="C2323:N2323"/>
    <mergeCell ref="C2314:E2314"/>
    <mergeCell ref="C2315:E2315"/>
    <mergeCell ref="C2316:E2316"/>
    <mergeCell ref="C2317:E2317"/>
    <mergeCell ref="C2318:E2318"/>
    <mergeCell ref="C2349:E2349"/>
    <mergeCell ref="C2350:E2350"/>
    <mergeCell ref="C2351:N2351"/>
    <mergeCell ref="C2352:E2352"/>
    <mergeCell ref="C2353:E2353"/>
    <mergeCell ref="C2344:E2344"/>
    <mergeCell ref="C2345:E2345"/>
    <mergeCell ref="C2346:E2346"/>
    <mergeCell ref="C2347:E2347"/>
    <mergeCell ref="C2348:E2348"/>
    <mergeCell ref="C2339:E2339"/>
    <mergeCell ref="C2340:E2340"/>
    <mergeCell ref="C2341:E2341"/>
    <mergeCell ref="C2342:E2342"/>
    <mergeCell ref="C2343:E2343"/>
    <mergeCell ref="C2334:E2334"/>
    <mergeCell ref="C2335:E2335"/>
    <mergeCell ref="C2336:E2336"/>
    <mergeCell ref="C2337:N2337"/>
    <mergeCell ref="C2338:N2338"/>
    <mergeCell ref="C2369:N2369"/>
    <mergeCell ref="C2370:E2370"/>
    <mergeCell ref="C2371:E2371"/>
    <mergeCell ref="C2372:E2372"/>
    <mergeCell ref="C2373:E2373"/>
    <mergeCell ref="C2364:E2364"/>
    <mergeCell ref="C2365:E2365"/>
    <mergeCell ref="C2366:E2366"/>
    <mergeCell ref="C2367:E2367"/>
    <mergeCell ref="C2368:N2368"/>
    <mergeCell ref="C2359:E2359"/>
    <mergeCell ref="C2360:E2360"/>
    <mergeCell ref="C2361:E2361"/>
    <mergeCell ref="C2362:E2362"/>
    <mergeCell ref="C2363:E2363"/>
    <mergeCell ref="C2354:N2354"/>
    <mergeCell ref="C2355:N2355"/>
    <mergeCell ref="C2356:E2356"/>
    <mergeCell ref="C2357:E2357"/>
    <mergeCell ref="C2358:E2358"/>
    <mergeCell ref="C2389:E2389"/>
    <mergeCell ref="C2390:E2390"/>
    <mergeCell ref="C2391:E2391"/>
    <mergeCell ref="C2392:E2392"/>
    <mergeCell ref="C2393:E2393"/>
    <mergeCell ref="C2384:E2384"/>
    <mergeCell ref="C2385:E2385"/>
    <mergeCell ref="C2386:E2386"/>
    <mergeCell ref="C2387:E2387"/>
    <mergeCell ref="C2388:E2388"/>
    <mergeCell ref="C2379:N2379"/>
    <mergeCell ref="C2380:E2380"/>
    <mergeCell ref="C2381:E2381"/>
    <mergeCell ref="C2382:N2382"/>
    <mergeCell ref="C2383:N2383"/>
    <mergeCell ref="C2374:E2374"/>
    <mergeCell ref="C2375:E2375"/>
    <mergeCell ref="C2376:E2376"/>
    <mergeCell ref="C2377:E2377"/>
    <mergeCell ref="C2378:E2378"/>
    <mergeCell ref="C2409:E2409"/>
    <mergeCell ref="C2410:E2410"/>
    <mergeCell ref="C2411:E2411"/>
    <mergeCell ref="C2412:E2412"/>
    <mergeCell ref="C2413:N2413"/>
    <mergeCell ref="C2404:E2404"/>
    <mergeCell ref="C2405:E2405"/>
    <mergeCell ref="C2406:E2406"/>
    <mergeCell ref="C2407:E2407"/>
    <mergeCell ref="C2408:E2408"/>
    <mergeCell ref="C2399:N2399"/>
    <mergeCell ref="C2400:N2400"/>
    <mergeCell ref="C2401:E2401"/>
    <mergeCell ref="C2402:E2402"/>
    <mergeCell ref="C2403:E2403"/>
    <mergeCell ref="C2394:E2394"/>
    <mergeCell ref="C2395:E2395"/>
    <mergeCell ref="C2396:N2396"/>
    <mergeCell ref="C2397:E2397"/>
    <mergeCell ref="C2398:E2398"/>
    <mergeCell ref="C2429:E2429"/>
    <mergeCell ref="C2430:N2430"/>
    <mergeCell ref="C2431:N2431"/>
    <mergeCell ref="C2432:N2432"/>
    <mergeCell ref="C2433:E2433"/>
    <mergeCell ref="C2424:E2424"/>
    <mergeCell ref="C2425:E2425"/>
    <mergeCell ref="C2426:E2426"/>
    <mergeCell ref="C2427:E2427"/>
    <mergeCell ref="C2428:E2428"/>
    <mergeCell ref="C2419:E2419"/>
    <mergeCell ref="C2420:E2420"/>
    <mergeCell ref="C2421:E2421"/>
    <mergeCell ref="C2422:E2422"/>
    <mergeCell ref="C2423:E2423"/>
    <mergeCell ref="C2414:E2414"/>
    <mergeCell ref="C2415:E2415"/>
    <mergeCell ref="C2416:N2416"/>
    <mergeCell ref="C2417:N2417"/>
    <mergeCell ref="C2418:E2418"/>
    <mergeCell ref="C2449:E2449"/>
    <mergeCell ref="C2450:E2450"/>
    <mergeCell ref="C2451:E2451"/>
    <mergeCell ref="C2452:E2452"/>
    <mergeCell ref="C2453:E2453"/>
    <mergeCell ref="C2444:E2444"/>
    <mergeCell ref="C2445:N2445"/>
    <mergeCell ref="C2446:N2446"/>
    <mergeCell ref="C2447:E2447"/>
    <mergeCell ref="C2448:E2448"/>
    <mergeCell ref="C2439:E2439"/>
    <mergeCell ref="C2440:E2440"/>
    <mergeCell ref="C2441:E2441"/>
    <mergeCell ref="C2442:E2442"/>
    <mergeCell ref="C2443:E2443"/>
    <mergeCell ref="C2434:E2434"/>
    <mergeCell ref="C2435:E2435"/>
    <mergeCell ref="C2436:E2436"/>
    <mergeCell ref="C2437:E2437"/>
    <mergeCell ref="C2438:E2438"/>
    <mergeCell ref="C2469:E2469"/>
    <mergeCell ref="C2470:E2470"/>
    <mergeCell ref="C2471:E2471"/>
    <mergeCell ref="C2472:E2472"/>
    <mergeCell ref="C2473:E2473"/>
    <mergeCell ref="C2464:E2464"/>
    <mergeCell ref="C2465:E2465"/>
    <mergeCell ref="C2466:E2466"/>
    <mergeCell ref="C2467:E2467"/>
    <mergeCell ref="C2468:E2468"/>
    <mergeCell ref="C2459:N2459"/>
    <mergeCell ref="C2460:E2460"/>
    <mergeCell ref="C2461:E2461"/>
    <mergeCell ref="C2462:N2462"/>
    <mergeCell ref="C2463:N2463"/>
    <mergeCell ref="C2454:E2454"/>
    <mergeCell ref="C2455:E2455"/>
    <mergeCell ref="C2456:E2456"/>
    <mergeCell ref="C2457:E2457"/>
    <mergeCell ref="C2458:E2458"/>
    <mergeCell ref="C2489:E2489"/>
    <mergeCell ref="C2490:E2490"/>
    <mergeCell ref="C2491:E2491"/>
    <mergeCell ref="C2492:E2492"/>
    <mergeCell ref="C2493:N2493"/>
    <mergeCell ref="C2484:E2484"/>
    <mergeCell ref="C2485:E2485"/>
    <mergeCell ref="C2486:E2486"/>
    <mergeCell ref="C2487:E2487"/>
    <mergeCell ref="C2488:E2488"/>
    <mergeCell ref="C2479:E2479"/>
    <mergeCell ref="C2480:E2480"/>
    <mergeCell ref="C2481:E2481"/>
    <mergeCell ref="C2482:E2482"/>
    <mergeCell ref="C2483:E2483"/>
    <mergeCell ref="C2474:N2474"/>
    <mergeCell ref="C2475:E2475"/>
    <mergeCell ref="C2476:E2476"/>
    <mergeCell ref="C2477:N2477"/>
    <mergeCell ref="C2478:E2478"/>
    <mergeCell ref="C2509:N2509"/>
    <mergeCell ref="C2510:E2510"/>
    <mergeCell ref="C2511:E2511"/>
    <mergeCell ref="C2512:E2512"/>
    <mergeCell ref="C2513:E2513"/>
    <mergeCell ref="C2504:E2504"/>
    <mergeCell ref="C2505:E2505"/>
    <mergeCell ref="C2506:E2506"/>
    <mergeCell ref="C2507:E2507"/>
    <mergeCell ref="C2508:E2508"/>
    <mergeCell ref="C2499:E2499"/>
    <mergeCell ref="C2500:E2500"/>
    <mergeCell ref="C2501:E2501"/>
    <mergeCell ref="C2502:E2502"/>
    <mergeCell ref="C2503:E2503"/>
    <mergeCell ref="C2494:E2494"/>
    <mergeCell ref="C2495:E2495"/>
    <mergeCell ref="C2496:E2496"/>
    <mergeCell ref="C2497:E2497"/>
    <mergeCell ref="C2498:E2498"/>
    <mergeCell ref="C2529:E2529"/>
    <mergeCell ref="C2530:E2530"/>
    <mergeCell ref="C2531:E2531"/>
    <mergeCell ref="C2532:E2532"/>
    <mergeCell ref="C2533:E2533"/>
    <mergeCell ref="C2524:N2524"/>
    <mergeCell ref="C2525:N2525"/>
    <mergeCell ref="C2526:E2526"/>
    <mergeCell ref="C2527:E2527"/>
    <mergeCell ref="C2528:E2528"/>
    <mergeCell ref="C2519:E2519"/>
    <mergeCell ref="C2520:E2520"/>
    <mergeCell ref="C2521:E2521"/>
    <mergeCell ref="C2522:E2522"/>
    <mergeCell ref="C2523:E2523"/>
    <mergeCell ref="C2514:E2514"/>
    <mergeCell ref="C2515:E2515"/>
    <mergeCell ref="C2516:E2516"/>
    <mergeCell ref="C2517:E2517"/>
    <mergeCell ref="C2518:E2518"/>
    <mergeCell ref="C2549:E2549"/>
    <mergeCell ref="C2550:E2550"/>
    <mergeCell ref="C2551:E2551"/>
    <mergeCell ref="C2552:E2552"/>
    <mergeCell ref="C2553:E2553"/>
    <mergeCell ref="C2544:E2544"/>
    <mergeCell ref="C2545:E2545"/>
    <mergeCell ref="C2546:E2546"/>
    <mergeCell ref="C2547:E2547"/>
    <mergeCell ref="C2548:E2548"/>
    <mergeCell ref="C2539:E2539"/>
    <mergeCell ref="C2540:E2540"/>
    <mergeCell ref="C2541:N2541"/>
    <mergeCell ref="C2542:N2542"/>
    <mergeCell ref="C2543:E2543"/>
    <mergeCell ref="C2534:E2534"/>
    <mergeCell ref="C2535:E2535"/>
    <mergeCell ref="C2536:E2536"/>
    <mergeCell ref="C2537:E2537"/>
    <mergeCell ref="C2538:N2538"/>
    <mergeCell ref="C2569:N2569"/>
    <mergeCell ref="C2570:N2570"/>
    <mergeCell ref="C2571:E2571"/>
    <mergeCell ref="C2572:E2572"/>
    <mergeCell ref="C2573:E2573"/>
    <mergeCell ref="C2564:E2564"/>
    <mergeCell ref="C2565:E2565"/>
    <mergeCell ref="C2566:N2566"/>
    <mergeCell ref="C2567:E2567"/>
    <mergeCell ref="C2568:E2568"/>
    <mergeCell ref="C2559:E2559"/>
    <mergeCell ref="C2560:E2560"/>
    <mergeCell ref="C2561:E2561"/>
    <mergeCell ref="C2562:E2562"/>
    <mergeCell ref="C2563:E2563"/>
    <mergeCell ref="C2554:E2554"/>
    <mergeCell ref="C2555:N2555"/>
    <mergeCell ref="C2556:N2556"/>
    <mergeCell ref="C2557:E2557"/>
    <mergeCell ref="C2558:E2558"/>
    <mergeCell ref="C2589:E2589"/>
    <mergeCell ref="C2590:E2590"/>
    <mergeCell ref="C2591:E2591"/>
    <mergeCell ref="C2592:E2592"/>
    <mergeCell ref="C2593:E2593"/>
    <mergeCell ref="C2584:E2584"/>
    <mergeCell ref="C2585:E2585"/>
    <mergeCell ref="C2586:N2586"/>
    <mergeCell ref="C2587:N2587"/>
    <mergeCell ref="C2588:E2588"/>
    <mergeCell ref="C2579:E2579"/>
    <mergeCell ref="C2580:E2580"/>
    <mergeCell ref="C2581:E2581"/>
    <mergeCell ref="C2582:E2582"/>
    <mergeCell ref="C2583:N2583"/>
    <mergeCell ref="C2574:E2574"/>
    <mergeCell ref="C2575:E2575"/>
    <mergeCell ref="C2576:E2576"/>
    <mergeCell ref="C2577:E2577"/>
    <mergeCell ref="C2578:E2578"/>
    <mergeCell ref="C2609:E2609"/>
    <mergeCell ref="C2610:E2610"/>
    <mergeCell ref="C2611:E2611"/>
    <mergeCell ref="C2612:E2612"/>
    <mergeCell ref="C2613:E2613"/>
    <mergeCell ref="C2604:N2604"/>
    <mergeCell ref="C2605:E2605"/>
    <mergeCell ref="C2606:E2606"/>
    <mergeCell ref="C2607:E2607"/>
    <mergeCell ref="C2608:E2608"/>
    <mergeCell ref="C2599:E2599"/>
    <mergeCell ref="C2600:N2600"/>
    <mergeCell ref="C2601:E2601"/>
    <mergeCell ref="C2602:E2602"/>
    <mergeCell ref="C2603:N2603"/>
    <mergeCell ref="C2594:E2594"/>
    <mergeCell ref="C2595:E2595"/>
    <mergeCell ref="C2596:E2596"/>
    <mergeCell ref="C2597:E2597"/>
    <mergeCell ref="C2598:E2598"/>
    <mergeCell ref="C2629:E2629"/>
    <mergeCell ref="C2630:E2630"/>
    <mergeCell ref="C2631:E2631"/>
    <mergeCell ref="C2632:N2632"/>
    <mergeCell ref="C2633:N2633"/>
    <mergeCell ref="C2624:E2624"/>
    <mergeCell ref="C2625:E2625"/>
    <mergeCell ref="C2626:E2626"/>
    <mergeCell ref="C2627:E2627"/>
    <mergeCell ref="C2628:E2628"/>
    <mergeCell ref="C2619:N2619"/>
    <mergeCell ref="C2620:E2620"/>
    <mergeCell ref="C2621:E2621"/>
    <mergeCell ref="C2622:E2622"/>
    <mergeCell ref="C2623:E2623"/>
    <mergeCell ref="C2614:E2614"/>
    <mergeCell ref="C2615:E2615"/>
    <mergeCell ref="C2616:E2616"/>
    <mergeCell ref="C2617:N2617"/>
    <mergeCell ref="C2618:N2618"/>
    <mergeCell ref="C2649:N2649"/>
    <mergeCell ref="C2650:N2650"/>
    <mergeCell ref="C2651:E2651"/>
    <mergeCell ref="C2652:E2652"/>
    <mergeCell ref="C2653:E2653"/>
    <mergeCell ref="C2644:E2644"/>
    <mergeCell ref="C2645:E2645"/>
    <mergeCell ref="C2646:N2646"/>
    <mergeCell ref="C2647:E2647"/>
    <mergeCell ref="C2648:E2648"/>
    <mergeCell ref="C2639:E2639"/>
    <mergeCell ref="C2640:E2640"/>
    <mergeCell ref="C2641:E2641"/>
    <mergeCell ref="C2642:E2642"/>
    <mergeCell ref="C2643:E2643"/>
    <mergeCell ref="C2634:E2634"/>
    <mergeCell ref="C2635:E2635"/>
    <mergeCell ref="C2636:E2636"/>
    <mergeCell ref="C2637:E2637"/>
    <mergeCell ref="C2638:E2638"/>
    <mergeCell ref="C2669:E2669"/>
    <mergeCell ref="C2670:E2670"/>
    <mergeCell ref="C2671:E2671"/>
    <mergeCell ref="C2672:E2672"/>
    <mergeCell ref="C2673:E2673"/>
    <mergeCell ref="C2664:N2664"/>
    <mergeCell ref="C2665:E2665"/>
    <mergeCell ref="C2666:E2666"/>
    <mergeCell ref="C2667:E2667"/>
    <mergeCell ref="C2668:E2668"/>
    <mergeCell ref="C2659:E2659"/>
    <mergeCell ref="C2660:E2660"/>
    <mergeCell ref="C2661:N2661"/>
    <mergeCell ref="C2662:E2662"/>
    <mergeCell ref="C2663:E2663"/>
    <mergeCell ref="C2654:E2654"/>
    <mergeCell ref="C2655:E2655"/>
    <mergeCell ref="C2656:E2656"/>
    <mergeCell ref="C2657:E2657"/>
    <mergeCell ref="C2658:E2658"/>
    <mergeCell ref="C2689:E2689"/>
    <mergeCell ref="C2690:E2690"/>
    <mergeCell ref="C2691:E2691"/>
    <mergeCell ref="C2692:E2692"/>
    <mergeCell ref="C2693:E2693"/>
    <mergeCell ref="C2684:E2684"/>
    <mergeCell ref="C2685:E2685"/>
    <mergeCell ref="C2686:E2686"/>
    <mergeCell ref="C2687:E2687"/>
    <mergeCell ref="C2688:E2688"/>
    <mergeCell ref="C2679:E2679"/>
    <mergeCell ref="C2680:N2680"/>
    <mergeCell ref="C2681:E2681"/>
    <mergeCell ref="C2682:E2682"/>
    <mergeCell ref="C2683:E2683"/>
    <mergeCell ref="C2674:E2674"/>
    <mergeCell ref="C2675:E2675"/>
    <mergeCell ref="C2676:E2676"/>
    <mergeCell ref="C2677:E2677"/>
    <mergeCell ref="C2678:E2678"/>
    <mergeCell ref="C2709:E2709"/>
    <mergeCell ref="C2711:K2711"/>
    <mergeCell ref="C2712:K2712"/>
    <mergeCell ref="C2713:K2713"/>
    <mergeCell ref="C2714:K2714"/>
    <mergeCell ref="C2704:E2704"/>
    <mergeCell ref="C2705:E2705"/>
    <mergeCell ref="C2706:E2706"/>
    <mergeCell ref="C2707:E2707"/>
    <mergeCell ref="C2708:E2708"/>
    <mergeCell ref="C2699:E2699"/>
    <mergeCell ref="C2700:E2700"/>
    <mergeCell ref="C2701:E2701"/>
    <mergeCell ref="C2702:E2702"/>
    <mergeCell ref="C2703:E2703"/>
    <mergeCell ref="C2694:E2694"/>
    <mergeCell ref="C2695:E2695"/>
    <mergeCell ref="C2696:N2696"/>
    <mergeCell ref="C2697:E2697"/>
    <mergeCell ref="C2698:E2698"/>
    <mergeCell ref="C2730:K2730"/>
    <mergeCell ref="C2731:K2731"/>
    <mergeCell ref="C2732:K2732"/>
    <mergeCell ref="C2733:K2733"/>
    <mergeCell ref="C2734:K2734"/>
    <mergeCell ref="C2725:K2725"/>
    <mergeCell ref="C2726:K2726"/>
    <mergeCell ref="C2727:K2727"/>
    <mergeCell ref="C2728:K2728"/>
    <mergeCell ref="C2729:K2729"/>
    <mergeCell ref="C2720:K2720"/>
    <mergeCell ref="C2721:K2721"/>
    <mergeCell ref="C2722:K2722"/>
    <mergeCell ref="C2723:K2723"/>
    <mergeCell ref="C2724:K2724"/>
    <mergeCell ref="C2715:K2715"/>
    <mergeCell ref="C2716:K2716"/>
    <mergeCell ref="C2717:K2717"/>
    <mergeCell ref="C2718:K2718"/>
    <mergeCell ref="C2719:K2719"/>
    <mergeCell ref="C2750:E2750"/>
    <mergeCell ref="C2751:E2751"/>
    <mergeCell ref="C2752:E2752"/>
    <mergeCell ref="C2753:E2753"/>
    <mergeCell ref="C2754:E2754"/>
    <mergeCell ref="C2745:E2745"/>
    <mergeCell ref="C2746:E2746"/>
    <mergeCell ref="C2747:E2747"/>
    <mergeCell ref="C2748:E2748"/>
    <mergeCell ref="C2749:E2749"/>
    <mergeCell ref="A2740:N2740"/>
    <mergeCell ref="A2741:N2741"/>
    <mergeCell ref="C2742:E2742"/>
    <mergeCell ref="C2743:N2743"/>
    <mergeCell ref="C2744:N2744"/>
    <mergeCell ref="C2735:K2735"/>
    <mergeCell ref="C2736:K2736"/>
    <mergeCell ref="C2737:K2737"/>
    <mergeCell ref="C2738:K2738"/>
    <mergeCell ref="C2739:K2739"/>
    <mergeCell ref="C2770:E2770"/>
    <mergeCell ref="C2771:E2771"/>
    <mergeCell ref="C2772:E2772"/>
    <mergeCell ref="C2773:E2773"/>
    <mergeCell ref="C2774:E2774"/>
    <mergeCell ref="C2765:N2765"/>
    <mergeCell ref="C2766:N2766"/>
    <mergeCell ref="C2767:E2767"/>
    <mergeCell ref="C2768:E2768"/>
    <mergeCell ref="C2769:E2769"/>
    <mergeCell ref="C2760:N2760"/>
    <mergeCell ref="C2761:E2761"/>
    <mergeCell ref="C2762:E2762"/>
    <mergeCell ref="C2763:E2763"/>
    <mergeCell ref="C2764:E2764"/>
    <mergeCell ref="C2755:E2755"/>
    <mergeCell ref="C2756:E2756"/>
    <mergeCell ref="C2757:N2757"/>
    <mergeCell ref="C2758:E2758"/>
    <mergeCell ref="C2759:E2759"/>
    <mergeCell ref="C2790:E2790"/>
    <mergeCell ref="C2791:E2791"/>
    <mergeCell ref="C2792:E2792"/>
    <mergeCell ref="C2793:E2793"/>
    <mergeCell ref="C2794:E2794"/>
    <mergeCell ref="C2785:E2785"/>
    <mergeCell ref="C2786:E2786"/>
    <mergeCell ref="C2787:E2787"/>
    <mergeCell ref="C2788:E2788"/>
    <mergeCell ref="C2789:E2789"/>
    <mergeCell ref="C2780:E2780"/>
    <mergeCell ref="C2781:E2781"/>
    <mergeCell ref="C2782:E2782"/>
    <mergeCell ref="C2783:N2783"/>
    <mergeCell ref="C2784:N2784"/>
    <mergeCell ref="C2775:E2775"/>
    <mergeCell ref="C2776:E2776"/>
    <mergeCell ref="C2777:E2777"/>
    <mergeCell ref="C2778:E2778"/>
    <mergeCell ref="C2779:E2779"/>
    <mergeCell ref="C2810:E2810"/>
    <mergeCell ref="C2811:E2811"/>
    <mergeCell ref="C2812:E2812"/>
    <mergeCell ref="C2813:E2813"/>
    <mergeCell ref="C2814:E2814"/>
    <mergeCell ref="C2805:N2805"/>
    <mergeCell ref="C2806:E2806"/>
    <mergeCell ref="C2807:E2807"/>
    <mergeCell ref="C2808:E2808"/>
    <mergeCell ref="C2809:E2809"/>
    <mergeCell ref="C2800:E2800"/>
    <mergeCell ref="C2801:N2801"/>
    <mergeCell ref="C2802:E2802"/>
    <mergeCell ref="C2803:E2803"/>
    <mergeCell ref="C2804:N2804"/>
    <mergeCell ref="C2795:E2795"/>
    <mergeCell ref="C2796:E2796"/>
    <mergeCell ref="C2797:E2797"/>
    <mergeCell ref="C2798:E2798"/>
    <mergeCell ref="C2799:E2799"/>
    <mergeCell ref="C2830:E2830"/>
    <mergeCell ref="C2831:E2831"/>
    <mergeCell ref="C2832:E2832"/>
    <mergeCell ref="C2833:E2833"/>
    <mergeCell ref="C2834:E2834"/>
    <mergeCell ref="C2825:E2825"/>
    <mergeCell ref="C2826:E2826"/>
    <mergeCell ref="C2827:E2827"/>
    <mergeCell ref="C2828:E2828"/>
    <mergeCell ref="C2829:E2829"/>
    <mergeCell ref="C2820:E2820"/>
    <mergeCell ref="C2821:E2821"/>
    <mergeCell ref="C2822:N2822"/>
    <mergeCell ref="C2823:N2823"/>
    <mergeCell ref="C2824:E2824"/>
    <mergeCell ref="C2815:E2815"/>
    <mergeCell ref="C2816:E2816"/>
    <mergeCell ref="C2817:E2817"/>
    <mergeCell ref="C2818:E2818"/>
    <mergeCell ref="C2819:E2819"/>
    <mergeCell ref="C2851:K2851"/>
    <mergeCell ref="C2852:K2852"/>
    <mergeCell ref="C2853:K2853"/>
    <mergeCell ref="C2854:K2854"/>
    <mergeCell ref="C2855:K2855"/>
    <mergeCell ref="C2846:K2846"/>
    <mergeCell ref="C2847:K2847"/>
    <mergeCell ref="C2848:K2848"/>
    <mergeCell ref="C2849:K2849"/>
    <mergeCell ref="C2850:K2850"/>
    <mergeCell ref="C2841:K2841"/>
    <mergeCell ref="C2842:K2842"/>
    <mergeCell ref="C2843:K2843"/>
    <mergeCell ref="C2844:K2844"/>
    <mergeCell ref="C2845:K2845"/>
    <mergeCell ref="C2836:K2836"/>
    <mergeCell ref="C2837:K2837"/>
    <mergeCell ref="C2838:K2838"/>
    <mergeCell ref="C2839:K2839"/>
    <mergeCell ref="C2840:K2840"/>
    <mergeCell ref="C2871:E2871"/>
    <mergeCell ref="C2872:E2872"/>
    <mergeCell ref="C2873:E2873"/>
    <mergeCell ref="C2874:E2874"/>
    <mergeCell ref="C2875:E2875"/>
    <mergeCell ref="A2866:N2866"/>
    <mergeCell ref="C2867:E2867"/>
    <mergeCell ref="C2868:N2868"/>
    <mergeCell ref="C2869:N2869"/>
    <mergeCell ref="C2870:E2870"/>
    <mergeCell ref="C2861:K2861"/>
    <mergeCell ref="C2862:K2862"/>
    <mergeCell ref="C2863:K2863"/>
    <mergeCell ref="C2864:K2864"/>
    <mergeCell ref="A2865:N2865"/>
    <mergeCell ref="C2856:K2856"/>
    <mergeCell ref="C2857:K2857"/>
    <mergeCell ref="C2858:K2858"/>
    <mergeCell ref="C2859:K2859"/>
    <mergeCell ref="C2860:K2860"/>
    <mergeCell ref="C2891:N2891"/>
    <mergeCell ref="C2892:E2892"/>
    <mergeCell ref="C2893:E2893"/>
    <mergeCell ref="C2894:E2894"/>
    <mergeCell ref="C2895:E2895"/>
    <mergeCell ref="C2886:E2886"/>
    <mergeCell ref="C2887:E2887"/>
    <mergeCell ref="C2888:E2888"/>
    <mergeCell ref="C2889:E2889"/>
    <mergeCell ref="C2890:N2890"/>
    <mergeCell ref="C2881:E2881"/>
    <mergeCell ref="C2882:N2882"/>
    <mergeCell ref="C2883:E2883"/>
    <mergeCell ref="C2884:E2884"/>
    <mergeCell ref="C2885:N2885"/>
    <mergeCell ref="C2876:E2876"/>
    <mergeCell ref="C2877:E2877"/>
    <mergeCell ref="C2878:E2878"/>
    <mergeCell ref="C2879:E2879"/>
    <mergeCell ref="C2880:E2880"/>
    <mergeCell ref="C2911:E2911"/>
    <mergeCell ref="C2912:E2912"/>
    <mergeCell ref="C2913:E2913"/>
    <mergeCell ref="C2914:E2914"/>
    <mergeCell ref="C2915:E2915"/>
    <mergeCell ref="C2906:E2906"/>
    <mergeCell ref="C2907:E2907"/>
    <mergeCell ref="C2908:N2908"/>
    <mergeCell ref="C2909:E2909"/>
    <mergeCell ref="C2910:E2910"/>
    <mergeCell ref="C2901:E2901"/>
    <mergeCell ref="C2902:E2902"/>
    <mergeCell ref="C2903:E2903"/>
    <mergeCell ref="C2904:E2904"/>
    <mergeCell ref="C2905:E2905"/>
    <mergeCell ref="C2896:E2896"/>
    <mergeCell ref="C2897:E2897"/>
    <mergeCell ref="C2898:E2898"/>
    <mergeCell ref="C2899:E2899"/>
    <mergeCell ref="C2900:E2900"/>
    <mergeCell ref="C2931:E2931"/>
    <mergeCell ref="C2932:E2932"/>
    <mergeCell ref="C2933:E2933"/>
    <mergeCell ref="C2934:E2934"/>
    <mergeCell ref="C2935:E2935"/>
    <mergeCell ref="C2926:N2926"/>
    <mergeCell ref="C2927:N2927"/>
    <mergeCell ref="C2928:E2928"/>
    <mergeCell ref="C2929:E2929"/>
    <mergeCell ref="C2930:E2930"/>
    <mergeCell ref="C2921:E2921"/>
    <mergeCell ref="C2922:E2922"/>
    <mergeCell ref="C2923:N2923"/>
    <mergeCell ref="C2924:E2924"/>
    <mergeCell ref="C2925:E2925"/>
    <mergeCell ref="C2916:E2916"/>
    <mergeCell ref="C2917:E2917"/>
    <mergeCell ref="C2918:E2918"/>
    <mergeCell ref="C2919:E2919"/>
    <mergeCell ref="C2920:E2920"/>
    <mergeCell ref="C2951:E2951"/>
    <mergeCell ref="C2952:E2952"/>
    <mergeCell ref="C2953:E2953"/>
    <mergeCell ref="A2954:N2954"/>
    <mergeCell ref="A2955:N2955"/>
    <mergeCell ref="C2946:E2946"/>
    <mergeCell ref="C2947:E2947"/>
    <mergeCell ref="C2948:E2948"/>
    <mergeCell ref="C2949:E2949"/>
    <mergeCell ref="C2950:E2950"/>
    <mergeCell ref="C2941:N2941"/>
    <mergeCell ref="C2942:N2942"/>
    <mergeCell ref="C2943:E2943"/>
    <mergeCell ref="C2944:E2944"/>
    <mergeCell ref="C2945:E2945"/>
    <mergeCell ref="C2936:E2936"/>
    <mergeCell ref="C2937:E2937"/>
    <mergeCell ref="C2938:E2938"/>
    <mergeCell ref="A2939:N2939"/>
    <mergeCell ref="C2940:E2940"/>
    <mergeCell ref="C2971:E2971"/>
    <mergeCell ref="A2972:N2972"/>
    <mergeCell ref="C2973:E2973"/>
    <mergeCell ref="C2974:N2974"/>
    <mergeCell ref="C2975:E2975"/>
    <mergeCell ref="C2966:N2966"/>
    <mergeCell ref="C2967:E2967"/>
    <mergeCell ref="A2968:N2968"/>
    <mergeCell ref="C2969:E2969"/>
    <mergeCell ref="C2970:N2970"/>
    <mergeCell ref="C2961:E2961"/>
    <mergeCell ref="C2962:E2962"/>
    <mergeCell ref="C2963:N2963"/>
    <mergeCell ref="C2964:E2964"/>
    <mergeCell ref="C2965:E2965"/>
    <mergeCell ref="C2956:E2956"/>
    <mergeCell ref="C2957:N2957"/>
    <mergeCell ref="C2958:E2958"/>
    <mergeCell ref="C2959:E2959"/>
    <mergeCell ref="C2960:N2960"/>
    <mergeCell ref="C2991:E2991"/>
    <mergeCell ref="C2992:E2992"/>
    <mergeCell ref="C2993:N2993"/>
    <mergeCell ref="C2994:E2994"/>
    <mergeCell ref="C2995:E2995"/>
    <mergeCell ref="C2986:N2986"/>
    <mergeCell ref="C2987:E2987"/>
    <mergeCell ref="A2988:N2988"/>
    <mergeCell ref="C2989:E2989"/>
    <mergeCell ref="C2990:N2990"/>
    <mergeCell ref="C2981:E2981"/>
    <mergeCell ref="C2982:E2982"/>
    <mergeCell ref="C2983:N2983"/>
    <mergeCell ref="C2984:E2984"/>
    <mergeCell ref="C2985:E2985"/>
    <mergeCell ref="C2976:E2976"/>
    <mergeCell ref="C2977:N2977"/>
    <mergeCell ref="C2978:E2978"/>
    <mergeCell ref="C2979:E2979"/>
    <mergeCell ref="C2980:N2980"/>
    <mergeCell ref="C3012:K3012"/>
    <mergeCell ref="C3013:K3013"/>
    <mergeCell ref="C3014:K3014"/>
    <mergeCell ref="C3015:K3015"/>
    <mergeCell ref="C3016:K3016"/>
    <mergeCell ref="C3007:K3007"/>
    <mergeCell ref="C3008:K3008"/>
    <mergeCell ref="C3009:K3009"/>
    <mergeCell ref="C3010:K3010"/>
    <mergeCell ref="C3011:K3011"/>
    <mergeCell ref="C3001:E3001"/>
    <mergeCell ref="C3002:N3002"/>
    <mergeCell ref="C3003:E3003"/>
    <mergeCell ref="C3005:K3005"/>
    <mergeCell ref="C3006:K3006"/>
    <mergeCell ref="C2996:N2996"/>
    <mergeCell ref="C2997:E2997"/>
    <mergeCell ref="C2998:E2998"/>
    <mergeCell ref="C2999:N2999"/>
    <mergeCell ref="C3000:E3000"/>
    <mergeCell ref="C3032:K3032"/>
    <mergeCell ref="C3033:K3033"/>
    <mergeCell ref="A3034:N3034"/>
    <mergeCell ref="A3035:N3035"/>
    <mergeCell ref="C3036:E3036"/>
    <mergeCell ref="C3027:K3027"/>
    <mergeCell ref="C3028:K3028"/>
    <mergeCell ref="C3029:K3029"/>
    <mergeCell ref="C3030:K3030"/>
    <mergeCell ref="C3031:K3031"/>
    <mergeCell ref="C3022:K3022"/>
    <mergeCell ref="C3023:K3023"/>
    <mergeCell ref="C3024:K3024"/>
    <mergeCell ref="C3025:K3025"/>
    <mergeCell ref="C3026:K3026"/>
    <mergeCell ref="C3017:K3017"/>
    <mergeCell ref="C3018:K3018"/>
    <mergeCell ref="C3019:K3019"/>
    <mergeCell ref="C3020:K3020"/>
    <mergeCell ref="C3021:K3021"/>
    <mergeCell ref="C3052:E3052"/>
    <mergeCell ref="C3053:E3053"/>
    <mergeCell ref="C3054:N3054"/>
    <mergeCell ref="C3055:E3055"/>
    <mergeCell ref="A3056:N3056"/>
    <mergeCell ref="C3047:E3047"/>
    <mergeCell ref="C3048:E3048"/>
    <mergeCell ref="C3049:E3049"/>
    <mergeCell ref="C3050:E3050"/>
    <mergeCell ref="C3051:N3051"/>
    <mergeCell ref="C3042:E3042"/>
    <mergeCell ref="C3043:E3043"/>
    <mergeCell ref="C3044:E3044"/>
    <mergeCell ref="C3045:E3045"/>
    <mergeCell ref="C3046:E3046"/>
    <mergeCell ref="C3037:N3037"/>
    <mergeCell ref="C3038:N3038"/>
    <mergeCell ref="C3039:E3039"/>
    <mergeCell ref="C3040:E3040"/>
    <mergeCell ref="C3041:E3041"/>
    <mergeCell ref="C3072:N3072"/>
    <mergeCell ref="C3073:E3073"/>
    <mergeCell ref="C3074:E3074"/>
    <mergeCell ref="C3075:N3075"/>
    <mergeCell ref="C3076:E3076"/>
    <mergeCell ref="C3067:E3067"/>
    <mergeCell ref="C3068:E3068"/>
    <mergeCell ref="C3069:E3069"/>
    <mergeCell ref="C3070:E3070"/>
    <mergeCell ref="C3071:E3071"/>
    <mergeCell ref="C3062:E3062"/>
    <mergeCell ref="C3063:E3063"/>
    <mergeCell ref="C3064:E3064"/>
    <mergeCell ref="C3065:E3065"/>
    <mergeCell ref="C3066:E3066"/>
    <mergeCell ref="C3057:E3057"/>
    <mergeCell ref="C3058:N3058"/>
    <mergeCell ref="C3059:N3059"/>
    <mergeCell ref="C3060:E3060"/>
    <mergeCell ref="C3061:E3061"/>
    <mergeCell ref="C3092:E3092"/>
    <mergeCell ref="C3093:E3093"/>
    <mergeCell ref="C3094:E3094"/>
    <mergeCell ref="C3095:E3095"/>
    <mergeCell ref="C3096:E3096"/>
    <mergeCell ref="C3087:E3087"/>
    <mergeCell ref="C3088:E3088"/>
    <mergeCell ref="C3089:E3089"/>
    <mergeCell ref="C3090:N3090"/>
    <mergeCell ref="C3091:E3091"/>
    <mergeCell ref="C3082:E3082"/>
    <mergeCell ref="C3083:E3083"/>
    <mergeCell ref="C3084:E3084"/>
    <mergeCell ref="C3085:E3085"/>
    <mergeCell ref="C3086:E3086"/>
    <mergeCell ref="C3077:E3077"/>
    <mergeCell ref="C3078:E3078"/>
    <mergeCell ref="C3079:E3079"/>
    <mergeCell ref="C3080:E3080"/>
    <mergeCell ref="C3081:E3081"/>
    <mergeCell ref="C3112:E3112"/>
    <mergeCell ref="C3113:E3113"/>
    <mergeCell ref="C3114:E3114"/>
    <mergeCell ref="C3115:E3115"/>
    <mergeCell ref="C3116:E3116"/>
    <mergeCell ref="C3107:E3107"/>
    <mergeCell ref="C3108:N3108"/>
    <mergeCell ref="C3109:N3109"/>
    <mergeCell ref="C3110:E3110"/>
    <mergeCell ref="C3111:E3111"/>
    <mergeCell ref="C3102:E3102"/>
    <mergeCell ref="C3103:E3103"/>
    <mergeCell ref="C3104:E3104"/>
    <mergeCell ref="C3105:N3105"/>
    <mergeCell ref="C3106:E3106"/>
    <mergeCell ref="C3097:E3097"/>
    <mergeCell ref="C3098:E3098"/>
    <mergeCell ref="C3099:E3099"/>
    <mergeCell ref="C3100:E3100"/>
    <mergeCell ref="C3101:E3101"/>
    <mergeCell ref="C3132:E3132"/>
    <mergeCell ref="C3133:E3133"/>
    <mergeCell ref="C3134:E3134"/>
    <mergeCell ref="C3135:E3135"/>
    <mergeCell ref="C3136:E3136"/>
    <mergeCell ref="C3127:N3127"/>
    <mergeCell ref="C3128:E3128"/>
    <mergeCell ref="C3129:E3129"/>
    <mergeCell ref="C3130:E3130"/>
    <mergeCell ref="C3131:E3131"/>
    <mergeCell ref="C3122:E3122"/>
    <mergeCell ref="C3123:E3123"/>
    <mergeCell ref="C3124:E3124"/>
    <mergeCell ref="C3125:E3125"/>
    <mergeCell ref="C3126:N3126"/>
    <mergeCell ref="C3117:E3117"/>
    <mergeCell ref="C3118:E3118"/>
    <mergeCell ref="C3119:E3119"/>
    <mergeCell ref="C3120:E3120"/>
    <mergeCell ref="C3121:E3121"/>
    <mergeCell ref="C3153:K3153"/>
    <mergeCell ref="C3154:K3154"/>
    <mergeCell ref="C3155:K3155"/>
    <mergeCell ref="C3156:K3156"/>
    <mergeCell ref="C3157:K3157"/>
    <mergeCell ref="C3148:K3148"/>
    <mergeCell ref="C3149:K3149"/>
    <mergeCell ref="C3150:K3150"/>
    <mergeCell ref="C3151:K3151"/>
    <mergeCell ref="C3152:K3152"/>
    <mergeCell ref="C3143:K3143"/>
    <mergeCell ref="C3144:K3144"/>
    <mergeCell ref="C3145:K3145"/>
    <mergeCell ref="C3146:K3146"/>
    <mergeCell ref="C3147:K3147"/>
    <mergeCell ref="C3137:E3137"/>
    <mergeCell ref="C3138:E3138"/>
    <mergeCell ref="C3140:K3140"/>
    <mergeCell ref="C3141:K3141"/>
    <mergeCell ref="C3142:K3142"/>
    <mergeCell ref="C3173:N3173"/>
    <mergeCell ref="C3174:E3174"/>
    <mergeCell ref="C3175:E3175"/>
    <mergeCell ref="C3176:E3176"/>
    <mergeCell ref="C3177:E3177"/>
    <mergeCell ref="C3168:K3168"/>
    <mergeCell ref="A3169:N3169"/>
    <mergeCell ref="A3170:N3170"/>
    <mergeCell ref="C3171:E3171"/>
    <mergeCell ref="C3172:N3172"/>
    <mergeCell ref="C3163:K3163"/>
    <mergeCell ref="C3164:K3164"/>
    <mergeCell ref="C3165:K3165"/>
    <mergeCell ref="C3166:K3166"/>
    <mergeCell ref="C3167:K3167"/>
    <mergeCell ref="C3158:K3158"/>
    <mergeCell ref="C3159:K3159"/>
    <mergeCell ref="C3160:K3160"/>
    <mergeCell ref="C3161:K3161"/>
    <mergeCell ref="C3162:K3162"/>
    <mergeCell ref="C3193:N3193"/>
    <mergeCell ref="C3194:E3194"/>
    <mergeCell ref="C3195:E3195"/>
    <mergeCell ref="C3196:E3196"/>
    <mergeCell ref="C3197:E3197"/>
    <mergeCell ref="C3188:E3188"/>
    <mergeCell ref="C3189:N3189"/>
    <mergeCell ref="C3190:E3190"/>
    <mergeCell ref="C3191:E3191"/>
    <mergeCell ref="C3192:N3192"/>
    <mergeCell ref="C3183:E3183"/>
    <mergeCell ref="C3184:E3184"/>
    <mergeCell ref="C3185:E3185"/>
    <mergeCell ref="C3186:N3186"/>
    <mergeCell ref="C3187:E3187"/>
    <mergeCell ref="C3178:E3178"/>
    <mergeCell ref="C3179:E3179"/>
    <mergeCell ref="C3180:E3180"/>
    <mergeCell ref="C3181:E3181"/>
    <mergeCell ref="C3182:E3182"/>
    <mergeCell ref="C3213:E3213"/>
    <mergeCell ref="C3214:E3214"/>
    <mergeCell ref="C3215:E3215"/>
    <mergeCell ref="C3216:E3216"/>
    <mergeCell ref="C3217:E3217"/>
    <mergeCell ref="C3208:E3208"/>
    <mergeCell ref="C3209:E3209"/>
    <mergeCell ref="C3210:N3210"/>
    <mergeCell ref="C3211:E3211"/>
    <mergeCell ref="C3212:E3212"/>
    <mergeCell ref="C3203:E3203"/>
    <mergeCell ref="C3204:E3204"/>
    <mergeCell ref="C3205:E3205"/>
    <mergeCell ref="C3206:E3206"/>
    <mergeCell ref="C3207:E3207"/>
    <mergeCell ref="C3198:E3198"/>
    <mergeCell ref="C3199:E3199"/>
    <mergeCell ref="C3200:E3200"/>
    <mergeCell ref="C3201:E3201"/>
    <mergeCell ref="C3202:E3202"/>
    <mergeCell ref="C3233:E3233"/>
    <mergeCell ref="C3234:E3234"/>
    <mergeCell ref="C3235:E3235"/>
    <mergeCell ref="C3236:E3236"/>
    <mergeCell ref="C3237:E3237"/>
    <mergeCell ref="C3228:N3228"/>
    <mergeCell ref="C3229:N3229"/>
    <mergeCell ref="C3230:E3230"/>
    <mergeCell ref="C3231:E3231"/>
    <mergeCell ref="C3232:E3232"/>
    <mergeCell ref="C3223:E3223"/>
    <mergeCell ref="C3224:E3224"/>
    <mergeCell ref="C3225:N3225"/>
    <mergeCell ref="C3226:E3226"/>
    <mergeCell ref="C3227:E3227"/>
    <mergeCell ref="C3218:E3218"/>
    <mergeCell ref="C3219:E3219"/>
    <mergeCell ref="C3220:E3220"/>
    <mergeCell ref="C3221:E3221"/>
    <mergeCell ref="C3222:E3222"/>
    <mergeCell ref="C3253:E3253"/>
    <mergeCell ref="C3254:E3254"/>
    <mergeCell ref="C3255:E3255"/>
    <mergeCell ref="C3256:E3256"/>
    <mergeCell ref="C3257:E3257"/>
    <mergeCell ref="C3248:E3248"/>
    <mergeCell ref="C3249:E3249"/>
    <mergeCell ref="C3250:E3250"/>
    <mergeCell ref="C3251:E3251"/>
    <mergeCell ref="C3252:E3252"/>
    <mergeCell ref="C3243:E3243"/>
    <mergeCell ref="C3244:E3244"/>
    <mergeCell ref="C3245:E3245"/>
    <mergeCell ref="C3246:N3246"/>
    <mergeCell ref="C3247:N3247"/>
    <mergeCell ref="C3238:E3238"/>
    <mergeCell ref="C3239:E3239"/>
    <mergeCell ref="C3240:E3240"/>
    <mergeCell ref="C3241:E3241"/>
    <mergeCell ref="C3242:E3242"/>
    <mergeCell ref="C3273:E3273"/>
    <mergeCell ref="A3274:N3274"/>
    <mergeCell ref="A3275:N3275"/>
    <mergeCell ref="C3276:E3276"/>
    <mergeCell ref="C3277:N3277"/>
    <mergeCell ref="C3268:E3268"/>
    <mergeCell ref="C3269:E3269"/>
    <mergeCell ref="C3270:E3270"/>
    <mergeCell ref="C3271:E3271"/>
    <mergeCell ref="C3272:E3272"/>
    <mergeCell ref="C3263:E3263"/>
    <mergeCell ref="C3264:E3264"/>
    <mergeCell ref="C3265:E3265"/>
    <mergeCell ref="C3266:E3266"/>
    <mergeCell ref="C3267:E3267"/>
    <mergeCell ref="C3258:E3258"/>
    <mergeCell ref="A3259:N3259"/>
    <mergeCell ref="C3260:E3260"/>
    <mergeCell ref="C3261:N3261"/>
    <mergeCell ref="C3262:N3262"/>
    <mergeCell ref="C3293:E3293"/>
    <mergeCell ref="C3294:N3294"/>
    <mergeCell ref="C3295:E3295"/>
    <mergeCell ref="C3296:E3296"/>
    <mergeCell ref="C3297:N3297"/>
    <mergeCell ref="A3288:N3288"/>
    <mergeCell ref="C3289:E3289"/>
    <mergeCell ref="C3290:N3290"/>
    <mergeCell ref="C3291:E3291"/>
    <mergeCell ref="A3292:N3292"/>
    <mergeCell ref="C3283:N3283"/>
    <mergeCell ref="C3284:E3284"/>
    <mergeCell ref="C3285:E3285"/>
    <mergeCell ref="C3286:N3286"/>
    <mergeCell ref="C3287:E3287"/>
    <mergeCell ref="C3278:E3278"/>
    <mergeCell ref="C3279:E3279"/>
    <mergeCell ref="C3280:N3280"/>
    <mergeCell ref="C3281:E3281"/>
    <mergeCell ref="C3282:E3282"/>
    <mergeCell ref="C3313:N3313"/>
    <mergeCell ref="C3314:E3314"/>
    <mergeCell ref="C3315:E3315"/>
    <mergeCell ref="C3316:N3316"/>
    <mergeCell ref="C3317:E3317"/>
    <mergeCell ref="A3308:N3308"/>
    <mergeCell ref="C3309:E3309"/>
    <mergeCell ref="C3310:N3310"/>
    <mergeCell ref="C3311:E3311"/>
    <mergeCell ref="C3312:E3312"/>
    <mergeCell ref="C3303:N3303"/>
    <mergeCell ref="C3304:E3304"/>
    <mergeCell ref="C3305:E3305"/>
    <mergeCell ref="C3306:N3306"/>
    <mergeCell ref="C3307:E3307"/>
    <mergeCell ref="C3298:E3298"/>
    <mergeCell ref="C3299:E3299"/>
    <mergeCell ref="C3300:N3300"/>
    <mergeCell ref="C3301:E3301"/>
    <mergeCell ref="C3302:E3302"/>
    <mergeCell ref="C3334:K3334"/>
    <mergeCell ref="C3335:K3335"/>
    <mergeCell ref="C3336:K3336"/>
    <mergeCell ref="C3337:K3337"/>
    <mergeCell ref="C3338:K3338"/>
    <mergeCell ref="C3329:K3329"/>
    <mergeCell ref="C3330:K3330"/>
    <mergeCell ref="C3331:K3331"/>
    <mergeCell ref="C3332:K3332"/>
    <mergeCell ref="C3333:K3333"/>
    <mergeCell ref="C3323:E3323"/>
    <mergeCell ref="C3325:K3325"/>
    <mergeCell ref="C3326:K3326"/>
    <mergeCell ref="C3327:K3327"/>
    <mergeCell ref="C3328:K3328"/>
    <mergeCell ref="C3318:E3318"/>
    <mergeCell ref="C3319:N3319"/>
    <mergeCell ref="C3320:E3320"/>
    <mergeCell ref="C3321:E3321"/>
    <mergeCell ref="C3322:N3322"/>
    <mergeCell ref="A3354:N3354"/>
    <mergeCell ref="A3355:N3355"/>
    <mergeCell ref="C3356:E3356"/>
    <mergeCell ref="C3357:N3357"/>
    <mergeCell ref="C3358:N3358"/>
    <mergeCell ref="C3349:K3349"/>
    <mergeCell ref="C3350:K3350"/>
    <mergeCell ref="C3351:K3351"/>
    <mergeCell ref="C3352:K3352"/>
    <mergeCell ref="C3353:K3353"/>
    <mergeCell ref="C3344:K3344"/>
    <mergeCell ref="C3345:K3345"/>
    <mergeCell ref="C3346:K3346"/>
    <mergeCell ref="C3347:K3347"/>
    <mergeCell ref="C3348:K3348"/>
    <mergeCell ref="C3339:K3339"/>
    <mergeCell ref="C3340:K3340"/>
    <mergeCell ref="C3341:K3341"/>
    <mergeCell ref="C3342:K3342"/>
    <mergeCell ref="C3343:K3343"/>
    <mergeCell ref="C3374:N3374"/>
    <mergeCell ref="C3375:E3375"/>
    <mergeCell ref="A3376:N3376"/>
    <mergeCell ref="C3377:E3377"/>
    <mergeCell ref="C3378:N3378"/>
    <mergeCell ref="C3369:E3369"/>
    <mergeCell ref="C3370:E3370"/>
    <mergeCell ref="C3371:N3371"/>
    <mergeCell ref="C3372:E3372"/>
    <mergeCell ref="C3373:E3373"/>
    <mergeCell ref="C3364:E3364"/>
    <mergeCell ref="C3365:E3365"/>
    <mergeCell ref="C3366:E3366"/>
    <mergeCell ref="C3367:E3367"/>
    <mergeCell ref="C3368:E3368"/>
    <mergeCell ref="C3359:E3359"/>
    <mergeCell ref="C3360:E3360"/>
    <mergeCell ref="C3361:E3361"/>
    <mergeCell ref="C3362:E3362"/>
    <mergeCell ref="C3363:E3363"/>
    <mergeCell ref="C3394:E3394"/>
    <mergeCell ref="C3395:N3395"/>
    <mergeCell ref="C3396:N3396"/>
    <mergeCell ref="C3397:E3397"/>
    <mergeCell ref="C3398:E3398"/>
    <mergeCell ref="C3389:E3389"/>
    <mergeCell ref="C3390:E3390"/>
    <mergeCell ref="C3391:E3391"/>
    <mergeCell ref="C3392:N3392"/>
    <mergeCell ref="C3393:E3393"/>
    <mergeCell ref="C3384:E3384"/>
    <mergeCell ref="C3385:E3385"/>
    <mergeCell ref="C3386:E3386"/>
    <mergeCell ref="C3387:E3387"/>
    <mergeCell ref="C3388:E3388"/>
    <mergeCell ref="C3379:N3379"/>
    <mergeCell ref="C3380:E3380"/>
    <mergeCell ref="C3381:E3381"/>
    <mergeCell ref="C3382:E3382"/>
    <mergeCell ref="C3383:E3383"/>
    <mergeCell ref="C3414:E3414"/>
    <mergeCell ref="C3415:E3415"/>
    <mergeCell ref="C3416:E3416"/>
    <mergeCell ref="C3417:E3417"/>
    <mergeCell ref="C3418:E3418"/>
    <mergeCell ref="C3409:N3409"/>
    <mergeCell ref="C3410:N3410"/>
    <mergeCell ref="C3411:E3411"/>
    <mergeCell ref="C3412:E3412"/>
    <mergeCell ref="C3413:E3413"/>
    <mergeCell ref="C3404:E3404"/>
    <mergeCell ref="C3405:E3405"/>
    <mergeCell ref="C3406:E3406"/>
    <mergeCell ref="C3407:E3407"/>
    <mergeCell ref="C3408:E3408"/>
    <mergeCell ref="C3399:E3399"/>
    <mergeCell ref="C3400:E3400"/>
    <mergeCell ref="C3401:E3401"/>
    <mergeCell ref="C3402:E3402"/>
    <mergeCell ref="C3403:E3403"/>
    <mergeCell ref="C3434:E3434"/>
    <mergeCell ref="C3435:E3435"/>
    <mergeCell ref="C3436:E3436"/>
    <mergeCell ref="C3437:E3437"/>
    <mergeCell ref="C3438:E3438"/>
    <mergeCell ref="C3429:E3429"/>
    <mergeCell ref="C3430:E3430"/>
    <mergeCell ref="C3431:E3431"/>
    <mergeCell ref="C3432:E3432"/>
    <mergeCell ref="C3433:E3433"/>
    <mergeCell ref="C3424:E3424"/>
    <mergeCell ref="C3425:E3425"/>
    <mergeCell ref="C3426:N3426"/>
    <mergeCell ref="C3427:N3427"/>
    <mergeCell ref="C3428:E3428"/>
    <mergeCell ref="C3419:E3419"/>
    <mergeCell ref="C3420:E3420"/>
    <mergeCell ref="C3421:E3421"/>
    <mergeCell ref="C3422:E3422"/>
    <mergeCell ref="C3423:N3423"/>
    <mergeCell ref="C3454:N3454"/>
    <mergeCell ref="C3455:N3455"/>
    <mergeCell ref="C3456:E3456"/>
    <mergeCell ref="C3457:E3457"/>
    <mergeCell ref="C3458:E3458"/>
    <mergeCell ref="C3449:E3449"/>
    <mergeCell ref="C3450:E3450"/>
    <mergeCell ref="C3451:N3451"/>
    <mergeCell ref="C3452:E3452"/>
    <mergeCell ref="C3453:E3453"/>
    <mergeCell ref="C3444:E3444"/>
    <mergeCell ref="C3445:E3445"/>
    <mergeCell ref="C3446:E3446"/>
    <mergeCell ref="C3447:E3447"/>
    <mergeCell ref="C3448:E3448"/>
    <mergeCell ref="C3439:E3439"/>
    <mergeCell ref="C3440:N3440"/>
    <mergeCell ref="C3441:N3441"/>
    <mergeCell ref="C3442:E3442"/>
    <mergeCell ref="C3443:E3443"/>
    <mergeCell ref="C3474:E3474"/>
    <mergeCell ref="C3475:E3475"/>
    <mergeCell ref="C3476:E3476"/>
    <mergeCell ref="C3477:E3477"/>
    <mergeCell ref="C3478:E3478"/>
    <mergeCell ref="C3469:E3469"/>
    <mergeCell ref="C3470:E3470"/>
    <mergeCell ref="C3471:N3471"/>
    <mergeCell ref="C3472:N3472"/>
    <mergeCell ref="C3473:E3473"/>
    <mergeCell ref="C3464:E3464"/>
    <mergeCell ref="C3465:E3465"/>
    <mergeCell ref="C3466:E3466"/>
    <mergeCell ref="C3467:E3467"/>
    <mergeCell ref="C3468:N3468"/>
    <mergeCell ref="C3459:E3459"/>
    <mergeCell ref="C3460:E3460"/>
    <mergeCell ref="C3461:E3461"/>
    <mergeCell ref="C3462:E3462"/>
    <mergeCell ref="C3463:E3463"/>
    <mergeCell ref="C3494:E3494"/>
    <mergeCell ref="C3495:E3495"/>
    <mergeCell ref="C3496:E3496"/>
    <mergeCell ref="C3497:E3497"/>
    <mergeCell ref="C3498:E3498"/>
    <mergeCell ref="C3489:N3489"/>
    <mergeCell ref="C3490:E3490"/>
    <mergeCell ref="C3491:E3491"/>
    <mergeCell ref="C3492:E3492"/>
    <mergeCell ref="C3493:E3493"/>
    <mergeCell ref="C3484:E3484"/>
    <mergeCell ref="C3485:N3485"/>
    <mergeCell ref="C3486:E3486"/>
    <mergeCell ref="C3487:E3487"/>
    <mergeCell ref="C3488:N3488"/>
    <mergeCell ref="C3479:E3479"/>
    <mergeCell ref="C3480:E3480"/>
    <mergeCell ref="C3481:E3481"/>
    <mergeCell ref="C3482:E3482"/>
    <mergeCell ref="C3483:E3483"/>
    <mergeCell ref="C3514:E3514"/>
    <mergeCell ref="C3515:E3515"/>
    <mergeCell ref="C3516:E3516"/>
    <mergeCell ref="C3517:N3517"/>
    <mergeCell ref="C3518:N3518"/>
    <mergeCell ref="C3509:E3509"/>
    <mergeCell ref="C3510:E3510"/>
    <mergeCell ref="C3511:E3511"/>
    <mergeCell ref="C3512:E3512"/>
    <mergeCell ref="C3513:E3513"/>
    <mergeCell ref="C3504:N3504"/>
    <mergeCell ref="C3505:E3505"/>
    <mergeCell ref="C3506:E3506"/>
    <mergeCell ref="C3507:E3507"/>
    <mergeCell ref="C3508:E3508"/>
    <mergeCell ref="C3499:E3499"/>
    <mergeCell ref="C3500:E3500"/>
    <mergeCell ref="C3501:E3501"/>
    <mergeCell ref="C3502:N3502"/>
    <mergeCell ref="C3503:N3503"/>
    <mergeCell ref="C3534:N3534"/>
    <mergeCell ref="C3535:N3535"/>
    <mergeCell ref="C3536:E3536"/>
    <mergeCell ref="C3537:E3537"/>
    <mergeCell ref="C3538:E3538"/>
    <mergeCell ref="C3529:E3529"/>
    <mergeCell ref="C3530:E3530"/>
    <mergeCell ref="C3531:N3531"/>
    <mergeCell ref="C3532:E3532"/>
    <mergeCell ref="C3533:E3533"/>
    <mergeCell ref="C3524:E3524"/>
    <mergeCell ref="C3525:E3525"/>
    <mergeCell ref="C3526:E3526"/>
    <mergeCell ref="C3527:E3527"/>
    <mergeCell ref="C3528:E3528"/>
    <mergeCell ref="C3519:E3519"/>
    <mergeCell ref="C3520:E3520"/>
    <mergeCell ref="C3521:E3521"/>
    <mergeCell ref="C3522:E3522"/>
    <mergeCell ref="C3523:E3523"/>
    <mergeCell ref="C3554:E3554"/>
    <mergeCell ref="C3555:E3555"/>
    <mergeCell ref="C3556:E3556"/>
    <mergeCell ref="C3557:E3557"/>
    <mergeCell ref="C3558:E3558"/>
    <mergeCell ref="C3549:N3549"/>
    <mergeCell ref="C3550:E3550"/>
    <mergeCell ref="C3551:E3551"/>
    <mergeCell ref="C3552:E3552"/>
    <mergeCell ref="C3553:E3553"/>
    <mergeCell ref="C3544:E3544"/>
    <mergeCell ref="C3545:E3545"/>
    <mergeCell ref="C3546:N3546"/>
    <mergeCell ref="C3547:E3547"/>
    <mergeCell ref="C3548:E3548"/>
    <mergeCell ref="C3539:E3539"/>
    <mergeCell ref="C3540:E3540"/>
    <mergeCell ref="C3541:E3541"/>
    <mergeCell ref="C3542:E3542"/>
    <mergeCell ref="C3543:E3543"/>
    <mergeCell ref="C3574:E3574"/>
    <mergeCell ref="C3575:E3575"/>
    <mergeCell ref="C3576:E3576"/>
    <mergeCell ref="C3577:E3577"/>
    <mergeCell ref="C3578:E3578"/>
    <mergeCell ref="C3569:E3569"/>
    <mergeCell ref="C3570:E3570"/>
    <mergeCell ref="C3571:E3571"/>
    <mergeCell ref="C3572:E3572"/>
    <mergeCell ref="C3573:E3573"/>
    <mergeCell ref="C3564:E3564"/>
    <mergeCell ref="C3565:N3565"/>
    <mergeCell ref="C3566:E3566"/>
    <mergeCell ref="C3567:E3567"/>
    <mergeCell ref="C3568:E3568"/>
    <mergeCell ref="C3559:E3559"/>
    <mergeCell ref="C3560:E3560"/>
    <mergeCell ref="C3561:E3561"/>
    <mergeCell ref="C3562:E3562"/>
    <mergeCell ref="C3563:E3563"/>
    <mergeCell ref="C3594:E3594"/>
    <mergeCell ref="C3596:K3596"/>
    <mergeCell ref="C3597:K3597"/>
    <mergeCell ref="C3598:K3598"/>
    <mergeCell ref="C3599:K3599"/>
    <mergeCell ref="C3589:E3589"/>
    <mergeCell ref="C3590:E3590"/>
    <mergeCell ref="C3591:E3591"/>
    <mergeCell ref="C3592:E3592"/>
    <mergeCell ref="C3593:E3593"/>
    <mergeCell ref="C3584:E3584"/>
    <mergeCell ref="C3585:E3585"/>
    <mergeCell ref="C3586:E3586"/>
    <mergeCell ref="C3587:E3587"/>
    <mergeCell ref="C3588:E3588"/>
    <mergeCell ref="C3579:E3579"/>
    <mergeCell ref="C3580:E3580"/>
    <mergeCell ref="C3581:N3581"/>
    <mergeCell ref="C3582:E3582"/>
    <mergeCell ref="C3583:E3583"/>
    <mergeCell ref="C3615:K3615"/>
    <mergeCell ref="C3616:K3616"/>
    <mergeCell ref="C3617:K3617"/>
    <mergeCell ref="C3618:K3618"/>
    <mergeCell ref="C3619:K3619"/>
    <mergeCell ref="C3610:K3610"/>
    <mergeCell ref="C3611:K3611"/>
    <mergeCell ref="C3612:K3612"/>
    <mergeCell ref="C3613:K3613"/>
    <mergeCell ref="C3614:K3614"/>
    <mergeCell ref="C3605:K3605"/>
    <mergeCell ref="C3606:K3606"/>
    <mergeCell ref="C3607:K3607"/>
    <mergeCell ref="C3608:K3608"/>
    <mergeCell ref="C3609:K3609"/>
    <mergeCell ref="C3600:K3600"/>
    <mergeCell ref="C3601:K3601"/>
    <mergeCell ref="C3602:K3602"/>
    <mergeCell ref="C3603:K3603"/>
    <mergeCell ref="C3604:K3604"/>
    <mergeCell ref="C3635:E3635"/>
    <mergeCell ref="C3636:E3636"/>
    <mergeCell ref="C3637:E3637"/>
    <mergeCell ref="C3638:E3638"/>
    <mergeCell ref="C3639:E3639"/>
    <mergeCell ref="C3630:E3630"/>
    <mergeCell ref="C3631:E3631"/>
    <mergeCell ref="C3632:E3632"/>
    <mergeCell ref="C3633:E3633"/>
    <mergeCell ref="C3634:E3634"/>
    <mergeCell ref="A3625:N3625"/>
    <mergeCell ref="A3626:N3626"/>
    <mergeCell ref="C3627:E3627"/>
    <mergeCell ref="C3628:N3628"/>
    <mergeCell ref="C3629:N3629"/>
    <mergeCell ref="C3620:K3620"/>
    <mergeCell ref="C3621:K3621"/>
    <mergeCell ref="C3622:K3622"/>
    <mergeCell ref="C3623:K3623"/>
    <mergeCell ref="C3624:K3624"/>
    <mergeCell ref="C3655:E3655"/>
    <mergeCell ref="C3656:E3656"/>
    <mergeCell ref="C3657:E3657"/>
    <mergeCell ref="C3658:E3658"/>
    <mergeCell ref="C3659:E3659"/>
    <mergeCell ref="C3650:E3650"/>
    <mergeCell ref="C3651:E3651"/>
    <mergeCell ref="C3652:E3652"/>
    <mergeCell ref="C3653:E3653"/>
    <mergeCell ref="C3654:E3654"/>
    <mergeCell ref="C3645:N3645"/>
    <mergeCell ref="C3646:N3646"/>
    <mergeCell ref="C3647:E3647"/>
    <mergeCell ref="C3648:E3648"/>
    <mergeCell ref="C3649:E3649"/>
    <mergeCell ref="C3640:E3640"/>
    <mergeCell ref="C3641:E3641"/>
    <mergeCell ref="C3642:N3642"/>
    <mergeCell ref="C3643:E3643"/>
    <mergeCell ref="C3644:E3644"/>
    <mergeCell ref="C3675:E3675"/>
    <mergeCell ref="C3676:E3676"/>
    <mergeCell ref="C3677:E3677"/>
    <mergeCell ref="C3678:N3678"/>
    <mergeCell ref="C3679:N3679"/>
    <mergeCell ref="C3670:E3670"/>
    <mergeCell ref="C3671:E3671"/>
    <mergeCell ref="C3672:E3672"/>
    <mergeCell ref="C3673:E3673"/>
    <mergeCell ref="C3674:E3674"/>
    <mergeCell ref="C3665:E3665"/>
    <mergeCell ref="C3666:E3666"/>
    <mergeCell ref="C3667:E3667"/>
    <mergeCell ref="C3668:E3668"/>
    <mergeCell ref="C3669:E3669"/>
    <mergeCell ref="C3660:E3660"/>
    <mergeCell ref="C3661:E3661"/>
    <mergeCell ref="C3662:E3662"/>
    <mergeCell ref="C3663:N3663"/>
    <mergeCell ref="C3664:E3664"/>
    <mergeCell ref="C3695:E3695"/>
    <mergeCell ref="C3696:N3696"/>
    <mergeCell ref="C3697:E3697"/>
    <mergeCell ref="C3698:E3698"/>
    <mergeCell ref="C3699:N3699"/>
    <mergeCell ref="C3690:E3690"/>
    <mergeCell ref="C3691:E3691"/>
    <mergeCell ref="C3692:E3692"/>
    <mergeCell ref="C3693:E3693"/>
    <mergeCell ref="C3694:E3694"/>
    <mergeCell ref="C3685:E3685"/>
    <mergeCell ref="C3686:E3686"/>
    <mergeCell ref="C3687:E3687"/>
    <mergeCell ref="C3688:E3688"/>
    <mergeCell ref="C3689:E3689"/>
    <mergeCell ref="C3680:E3680"/>
    <mergeCell ref="C3681:E3681"/>
    <mergeCell ref="C3682:E3682"/>
    <mergeCell ref="C3683:E3683"/>
    <mergeCell ref="C3684:E3684"/>
    <mergeCell ref="C3716:K3716"/>
    <mergeCell ref="C3717:K3717"/>
    <mergeCell ref="C3718:K3718"/>
    <mergeCell ref="C3719:K3719"/>
    <mergeCell ref="C3720:K3720"/>
    <mergeCell ref="C3710:E3710"/>
    <mergeCell ref="C3711:E3711"/>
    <mergeCell ref="C3713:K3713"/>
    <mergeCell ref="C3714:K3714"/>
    <mergeCell ref="C3715:K3715"/>
    <mergeCell ref="C3705:E3705"/>
    <mergeCell ref="C3706:E3706"/>
    <mergeCell ref="C3707:E3707"/>
    <mergeCell ref="C3708:E3708"/>
    <mergeCell ref="C3709:E3709"/>
    <mergeCell ref="C3700:N3700"/>
    <mergeCell ref="C3701:E3701"/>
    <mergeCell ref="C3702:E3702"/>
    <mergeCell ref="C3703:E3703"/>
    <mergeCell ref="C3704:E3704"/>
    <mergeCell ref="C3736:K3736"/>
    <mergeCell ref="C3737:K3737"/>
    <mergeCell ref="C3738:K3738"/>
    <mergeCell ref="C3739:K3739"/>
    <mergeCell ref="C3740:K3740"/>
    <mergeCell ref="C3731:K3731"/>
    <mergeCell ref="C3732:K3732"/>
    <mergeCell ref="C3733:K3733"/>
    <mergeCell ref="C3734:K3734"/>
    <mergeCell ref="C3735:K3735"/>
    <mergeCell ref="C3726:K3726"/>
    <mergeCell ref="C3727:K3727"/>
    <mergeCell ref="C3728:K3728"/>
    <mergeCell ref="C3729:K3729"/>
    <mergeCell ref="C3730:K3730"/>
    <mergeCell ref="C3721:K3721"/>
    <mergeCell ref="C3722:K3722"/>
    <mergeCell ref="C3723:K3723"/>
    <mergeCell ref="C3724:K3724"/>
    <mergeCell ref="C3725:K3725"/>
    <mergeCell ref="C3756:E3756"/>
    <mergeCell ref="C3757:E3757"/>
    <mergeCell ref="C3758:E3758"/>
    <mergeCell ref="C3759:N3759"/>
    <mergeCell ref="C3760:E3760"/>
    <mergeCell ref="C3751:E3751"/>
    <mergeCell ref="C3752:E3752"/>
    <mergeCell ref="C3753:E3753"/>
    <mergeCell ref="C3754:E3754"/>
    <mergeCell ref="C3755:E3755"/>
    <mergeCell ref="C3746:N3746"/>
    <mergeCell ref="C3747:E3747"/>
    <mergeCell ref="C3748:E3748"/>
    <mergeCell ref="C3749:E3749"/>
    <mergeCell ref="C3750:E3750"/>
    <mergeCell ref="C3741:K3741"/>
    <mergeCell ref="A3742:N3742"/>
    <mergeCell ref="A3743:N3743"/>
    <mergeCell ref="C3744:E3744"/>
    <mergeCell ref="C3745:N3745"/>
    <mergeCell ref="C3776:N3776"/>
    <mergeCell ref="C3777:N3777"/>
    <mergeCell ref="C3778:E3778"/>
    <mergeCell ref="C3779:E3779"/>
    <mergeCell ref="C3780:E3780"/>
    <mergeCell ref="C3771:E3771"/>
    <mergeCell ref="C3772:E3772"/>
    <mergeCell ref="C3773:E3773"/>
    <mergeCell ref="C3774:E3774"/>
    <mergeCell ref="C3775:E3775"/>
    <mergeCell ref="C3766:E3766"/>
    <mergeCell ref="C3767:E3767"/>
    <mergeCell ref="C3768:E3768"/>
    <mergeCell ref="C3769:E3769"/>
    <mergeCell ref="C3770:E3770"/>
    <mergeCell ref="C3761:E3761"/>
    <mergeCell ref="C3762:N3762"/>
    <mergeCell ref="C3763:N3763"/>
    <mergeCell ref="C3764:E3764"/>
    <mergeCell ref="C3765:E3765"/>
    <mergeCell ref="C3796:E3796"/>
    <mergeCell ref="C3797:E3797"/>
    <mergeCell ref="C3798:E3798"/>
    <mergeCell ref="C3799:E3799"/>
    <mergeCell ref="C3800:E3800"/>
    <mergeCell ref="C3791:E3791"/>
    <mergeCell ref="C3792:E3792"/>
    <mergeCell ref="C3793:N3793"/>
    <mergeCell ref="C3794:N3794"/>
    <mergeCell ref="C3795:E3795"/>
    <mergeCell ref="C3786:E3786"/>
    <mergeCell ref="C3787:E3787"/>
    <mergeCell ref="C3788:E3788"/>
    <mergeCell ref="C3789:E3789"/>
    <mergeCell ref="C3790:N3790"/>
    <mergeCell ref="C3781:E3781"/>
    <mergeCell ref="C3782:E3782"/>
    <mergeCell ref="C3783:E3783"/>
    <mergeCell ref="C3784:E3784"/>
    <mergeCell ref="C3785:E3785"/>
    <mergeCell ref="C3816:E3816"/>
    <mergeCell ref="C3817:E3817"/>
    <mergeCell ref="C3818:N3818"/>
    <mergeCell ref="C3819:E3819"/>
    <mergeCell ref="C3820:E3820"/>
    <mergeCell ref="C3811:E3811"/>
    <mergeCell ref="C3812:E3812"/>
    <mergeCell ref="C3813:E3813"/>
    <mergeCell ref="C3814:E3814"/>
    <mergeCell ref="C3815:E3815"/>
    <mergeCell ref="C3806:E3806"/>
    <mergeCell ref="C3807:N3807"/>
    <mergeCell ref="C3808:N3808"/>
    <mergeCell ref="C3809:E3809"/>
    <mergeCell ref="C3810:E3810"/>
    <mergeCell ref="C3801:E3801"/>
    <mergeCell ref="C3802:E3802"/>
    <mergeCell ref="C3803:E3803"/>
    <mergeCell ref="C3804:E3804"/>
    <mergeCell ref="C3805:E3805"/>
    <mergeCell ref="C3836:E3836"/>
    <mergeCell ref="C3837:E3837"/>
    <mergeCell ref="C3838:N3838"/>
    <mergeCell ref="C3839:N3839"/>
    <mergeCell ref="C3840:E3840"/>
    <mergeCell ref="C3831:E3831"/>
    <mergeCell ref="C3832:E3832"/>
    <mergeCell ref="C3833:E3833"/>
    <mergeCell ref="C3834:E3834"/>
    <mergeCell ref="C3835:N3835"/>
    <mergeCell ref="C3826:E3826"/>
    <mergeCell ref="C3827:E3827"/>
    <mergeCell ref="C3828:E3828"/>
    <mergeCell ref="C3829:E3829"/>
    <mergeCell ref="C3830:E3830"/>
    <mergeCell ref="C3821:N3821"/>
    <mergeCell ref="C3822:N3822"/>
    <mergeCell ref="C3823:E3823"/>
    <mergeCell ref="C3824:E3824"/>
    <mergeCell ref="C3825:E3825"/>
    <mergeCell ref="C3856:N3856"/>
    <mergeCell ref="C3857:E3857"/>
    <mergeCell ref="C3858:E3858"/>
    <mergeCell ref="C3859:E3859"/>
    <mergeCell ref="C3860:E3860"/>
    <mergeCell ref="C3851:E3851"/>
    <mergeCell ref="C3852:N3852"/>
    <mergeCell ref="C3853:E3853"/>
    <mergeCell ref="C3854:E3854"/>
    <mergeCell ref="C3855:N3855"/>
    <mergeCell ref="C3846:E3846"/>
    <mergeCell ref="C3847:E3847"/>
    <mergeCell ref="C3848:E3848"/>
    <mergeCell ref="C3849:E3849"/>
    <mergeCell ref="C3850:E3850"/>
    <mergeCell ref="C3841:E3841"/>
    <mergeCell ref="C3842:E3842"/>
    <mergeCell ref="C3843:E3843"/>
    <mergeCell ref="C3844:E3844"/>
    <mergeCell ref="C3845:E3845"/>
    <mergeCell ref="C3876:E3876"/>
    <mergeCell ref="C3877:E3877"/>
    <mergeCell ref="C3878:E3878"/>
    <mergeCell ref="C3879:E3879"/>
    <mergeCell ref="C3880:E3880"/>
    <mergeCell ref="C3871:E3871"/>
    <mergeCell ref="C3872:E3872"/>
    <mergeCell ref="C3873:E3873"/>
    <mergeCell ref="C3874:E3874"/>
    <mergeCell ref="C3875:E3875"/>
    <mergeCell ref="C3866:E3866"/>
    <mergeCell ref="C3867:E3867"/>
    <mergeCell ref="C3868:E3868"/>
    <mergeCell ref="C3869:N3869"/>
    <mergeCell ref="C3870:N3870"/>
    <mergeCell ref="C3861:E3861"/>
    <mergeCell ref="C3862:E3862"/>
    <mergeCell ref="C3863:E3863"/>
    <mergeCell ref="C3864:E3864"/>
    <mergeCell ref="C3865:E3865"/>
    <mergeCell ref="C3896:E3896"/>
    <mergeCell ref="C3897:N3897"/>
    <mergeCell ref="C3898:E3898"/>
    <mergeCell ref="C3899:E3899"/>
    <mergeCell ref="C3900:N3900"/>
    <mergeCell ref="C3891:E3891"/>
    <mergeCell ref="C3892:E3892"/>
    <mergeCell ref="C3893:E3893"/>
    <mergeCell ref="C3894:E3894"/>
    <mergeCell ref="C3895:E3895"/>
    <mergeCell ref="C3886:E3886"/>
    <mergeCell ref="C3887:E3887"/>
    <mergeCell ref="C3888:E3888"/>
    <mergeCell ref="C3889:E3889"/>
    <mergeCell ref="C3890:E3890"/>
    <mergeCell ref="C3881:E3881"/>
    <mergeCell ref="C3882:E3882"/>
    <mergeCell ref="C3883:N3883"/>
    <mergeCell ref="C3884:N3884"/>
    <mergeCell ref="C3885:E3885"/>
    <mergeCell ref="C3916:E3916"/>
    <mergeCell ref="C3917:E3917"/>
    <mergeCell ref="C3918:E3918"/>
    <mergeCell ref="C3919:E3919"/>
    <mergeCell ref="C3920:E3920"/>
    <mergeCell ref="C3911:E3911"/>
    <mergeCell ref="C3912:N3912"/>
    <mergeCell ref="C3913:E3913"/>
    <mergeCell ref="C3914:E3914"/>
    <mergeCell ref="C3915:N3915"/>
    <mergeCell ref="C3906:E3906"/>
    <mergeCell ref="C3907:E3907"/>
    <mergeCell ref="C3908:E3908"/>
    <mergeCell ref="C3909:E3909"/>
    <mergeCell ref="C3910:E3910"/>
    <mergeCell ref="C3901:N3901"/>
    <mergeCell ref="C3902:E3902"/>
    <mergeCell ref="C3903:E3903"/>
    <mergeCell ref="C3904:E3904"/>
    <mergeCell ref="C3905:E3905"/>
    <mergeCell ref="C3936:E3936"/>
    <mergeCell ref="C3937:E3937"/>
    <mergeCell ref="C3938:E3938"/>
    <mergeCell ref="C3939:E3939"/>
    <mergeCell ref="C3940:E3940"/>
    <mergeCell ref="C3931:N3931"/>
    <mergeCell ref="C3932:E3932"/>
    <mergeCell ref="C3933:E3933"/>
    <mergeCell ref="C3934:E3934"/>
    <mergeCell ref="C3935:E3935"/>
    <mergeCell ref="C3926:E3926"/>
    <mergeCell ref="C3927:E3927"/>
    <mergeCell ref="C3928:E3928"/>
    <mergeCell ref="C3929:E3929"/>
    <mergeCell ref="C3930:E3930"/>
    <mergeCell ref="C3921:E3921"/>
    <mergeCell ref="C3922:E3922"/>
    <mergeCell ref="C3923:E3923"/>
    <mergeCell ref="C3924:E3924"/>
    <mergeCell ref="C3925:E3925"/>
    <mergeCell ref="C3956:E3956"/>
    <mergeCell ref="C3957:E3957"/>
    <mergeCell ref="C3958:E3958"/>
    <mergeCell ref="C3959:E3959"/>
    <mergeCell ref="C3960:E3960"/>
    <mergeCell ref="C3951:E3951"/>
    <mergeCell ref="C3952:E3952"/>
    <mergeCell ref="C3953:E3953"/>
    <mergeCell ref="C3954:E3954"/>
    <mergeCell ref="C3955:E3955"/>
    <mergeCell ref="C3946:E3946"/>
    <mergeCell ref="C3947:N3947"/>
    <mergeCell ref="C3948:E3948"/>
    <mergeCell ref="C3949:E3949"/>
    <mergeCell ref="C3950:E3950"/>
    <mergeCell ref="C3941:E3941"/>
    <mergeCell ref="C3942:E3942"/>
    <mergeCell ref="C3943:E3943"/>
    <mergeCell ref="C3944:E3944"/>
    <mergeCell ref="C3945:E3945"/>
    <mergeCell ref="C3977:K3977"/>
    <mergeCell ref="C3978:K3978"/>
    <mergeCell ref="C3979:K3979"/>
    <mergeCell ref="C3980:K3980"/>
    <mergeCell ref="C3981:K3981"/>
    <mergeCell ref="C3972:K3972"/>
    <mergeCell ref="C3973:K3973"/>
    <mergeCell ref="C3974:K3974"/>
    <mergeCell ref="C3975:K3975"/>
    <mergeCell ref="C3976:K3976"/>
    <mergeCell ref="C3967:K3967"/>
    <mergeCell ref="C3968:K3968"/>
    <mergeCell ref="C3969:K3969"/>
    <mergeCell ref="C3970:K3970"/>
    <mergeCell ref="C3971:K3971"/>
    <mergeCell ref="C3962:K3962"/>
    <mergeCell ref="C3963:K3963"/>
    <mergeCell ref="C3964:K3964"/>
    <mergeCell ref="C3965:K3965"/>
    <mergeCell ref="C3966:K3966"/>
    <mergeCell ref="C3997:E3997"/>
    <mergeCell ref="C3998:E3998"/>
    <mergeCell ref="C3999:E3999"/>
    <mergeCell ref="C4000:E4000"/>
    <mergeCell ref="C4001:E4001"/>
    <mergeCell ref="A3992:N3992"/>
    <mergeCell ref="C3993:E3993"/>
    <mergeCell ref="C3994:N3994"/>
    <mergeCell ref="C3995:N3995"/>
    <mergeCell ref="C3996:E3996"/>
    <mergeCell ref="C3987:K3987"/>
    <mergeCell ref="C3988:K3988"/>
    <mergeCell ref="C3989:K3989"/>
    <mergeCell ref="C3990:K3990"/>
    <mergeCell ref="A3991:N3991"/>
    <mergeCell ref="C3982:K3982"/>
    <mergeCell ref="C3983:K3983"/>
    <mergeCell ref="C3984:K3984"/>
    <mergeCell ref="C3985:K3985"/>
    <mergeCell ref="C3986:K3986"/>
    <mergeCell ref="C4017:E4017"/>
    <mergeCell ref="C4018:E4018"/>
    <mergeCell ref="C4019:E4019"/>
    <mergeCell ref="C4020:E4020"/>
    <mergeCell ref="C4021:E4021"/>
    <mergeCell ref="C4012:E4012"/>
    <mergeCell ref="C4013:E4013"/>
    <mergeCell ref="C4014:N4014"/>
    <mergeCell ref="C4015:E4015"/>
    <mergeCell ref="C4016:E4016"/>
    <mergeCell ref="C4007:E4007"/>
    <mergeCell ref="C4008:N4008"/>
    <mergeCell ref="C4009:E4009"/>
    <mergeCell ref="C4010:E4010"/>
    <mergeCell ref="C4011:N4011"/>
    <mergeCell ref="C4002:E4002"/>
    <mergeCell ref="C4003:E4003"/>
    <mergeCell ref="C4004:E4004"/>
    <mergeCell ref="C4005:E4005"/>
    <mergeCell ref="C4006:E4006"/>
    <mergeCell ref="C4037:E4037"/>
    <mergeCell ref="C4038:E4038"/>
    <mergeCell ref="C4039:E4039"/>
    <mergeCell ref="C4040:E4040"/>
    <mergeCell ref="C4041:E4041"/>
    <mergeCell ref="C4032:E4032"/>
    <mergeCell ref="C4033:E4033"/>
    <mergeCell ref="C4034:E4034"/>
    <mergeCell ref="C4035:E4035"/>
    <mergeCell ref="C4036:E4036"/>
    <mergeCell ref="C4027:E4027"/>
    <mergeCell ref="C4028:E4028"/>
    <mergeCell ref="C4029:N4029"/>
    <mergeCell ref="C4030:E4030"/>
    <mergeCell ref="C4031:E4031"/>
    <mergeCell ref="C4022:E4022"/>
    <mergeCell ref="C4023:E4023"/>
    <mergeCell ref="C4024:E4024"/>
    <mergeCell ref="C4025:E4025"/>
    <mergeCell ref="C4026:E4026"/>
    <mergeCell ref="C4057:E4057"/>
    <mergeCell ref="C4058:E4058"/>
    <mergeCell ref="C4059:N4059"/>
    <mergeCell ref="C4060:E4060"/>
    <mergeCell ref="C4061:E4061"/>
    <mergeCell ref="C4052:E4052"/>
    <mergeCell ref="C4053:E4053"/>
    <mergeCell ref="C4054:E4054"/>
    <mergeCell ref="C4055:E4055"/>
    <mergeCell ref="C4056:E4056"/>
    <mergeCell ref="C4047:E4047"/>
    <mergeCell ref="C4048:E4048"/>
    <mergeCell ref="C4049:E4049"/>
    <mergeCell ref="C4050:E4050"/>
    <mergeCell ref="C4051:E4051"/>
    <mergeCell ref="C4042:E4042"/>
    <mergeCell ref="C4043:E4043"/>
    <mergeCell ref="C4044:N4044"/>
    <mergeCell ref="C4045:E4045"/>
    <mergeCell ref="C4046:E4046"/>
    <mergeCell ref="C4077:N4077"/>
    <mergeCell ref="C4078:N4078"/>
    <mergeCell ref="C4079:E4079"/>
    <mergeCell ref="C4080:E4080"/>
    <mergeCell ref="C4081:E4081"/>
    <mergeCell ref="C4072:E4072"/>
    <mergeCell ref="C4073:E4073"/>
    <mergeCell ref="C4074:N4074"/>
    <mergeCell ref="C4075:E4075"/>
    <mergeCell ref="C4076:E4076"/>
    <mergeCell ref="C4067:E4067"/>
    <mergeCell ref="C4068:E4068"/>
    <mergeCell ref="C4069:E4069"/>
    <mergeCell ref="C4070:E4070"/>
    <mergeCell ref="C4071:E4071"/>
    <mergeCell ref="C4062:E4062"/>
    <mergeCell ref="C4063:E4063"/>
    <mergeCell ref="C4064:E4064"/>
    <mergeCell ref="C4065:E4065"/>
    <mergeCell ref="C4066:E4066"/>
    <mergeCell ref="C4097:N4097"/>
    <mergeCell ref="C4098:E4098"/>
    <mergeCell ref="C4099:E4099"/>
    <mergeCell ref="C4100:E4100"/>
    <mergeCell ref="C4101:E4101"/>
    <mergeCell ref="C4092:E4092"/>
    <mergeCell ref="C4093:E4093"/>
    <mergeCell ref="C4094:E4094"/>
    <mergeCell ref="C4095:N4095"/>
    <mergeCell ref="C4096:N4096"/>
    <mergeCell ref="C4087:E4087"/>
    <mergeCell ref="C4088:E4088"/>
    <mergeCell ref="C4089:E4089"/>
    <mergeCell ref="C4090:E4090"/>
    <mergeCell ref="C4091:E4091"/>
    <mergeCell ref="C4082:E4082"/>
    <mergeCell ref="C4083:E4083"/>
    <mergeCell ref="C4084:E4084"/>
    <mergeCell ref="C4085:E4085"/>
    <mergeCell ref="C4086:E4086"/>
    <mergeCell ref="C4117:E4117"/>
    <mergeCell ref="C4118:E4118"/>
    <mergeCell ref="C4119:E4119"/>
    <mergeCell ref="C4120:E4120"/>
    <mergeCell ref="C4121:E4121"/>
    <mergeCell ref="C4112:E4112"/>
    <mergeCell ref="C4113:N4113"/>
    <mergeCell ref="C4114:N4114"/>
    <mergeCell ref="C4115:E4115"/>
    <mergeCell ref="C4116:E4116"/>
    <mergeCell ref="C4107:E4107"/>
    <mergeCell ref="C4108:E4108"/>
    <mergeCell ref="C4109:E4109"/>
    <mergeCell ref="C4110:N4110"/>
    <mergeCell ref="C4111:E4111"/>
    <mergeCell ref="C4102:E4102"/>
    <mergeCell ref="C4103:E4103"/>
    <mergeCell ref="C4104:E4104"/>
    <mergeCell ref="C4105:E4105"/>
    <mergeCell ref="C4106:E4106"/>
    <mergeCell ref="C4137:E4137"/>
    <mergeCell ref="C4138:E4138"/>
    <mergeCell ref="C4139:E4139"/>
    <mergeCell ref="C4140:E4140"/>
    <mergeCell ref="A4141:N4141"/>
    <mergeCell ref="C4132:E4132"/>
    <mergeCell ref="C4133:E4133"/>
    <mergeCell ref="C4134:E4134"/>
    <mergeCell ref="C4135:E4135"/>
    <mergeCell ref="C4136:E4136"/>
    <mergeCell ref="C4127:E4127"/>
    <mergeCell ref="C4128:N4128"/>
    <mergeCell ref="C4129:N4129"/>
    <mergeCell ref="C4130:E4130"/>
    <mergeCell ref="C4131:E4131"/>
    <mergeCell ref="C4122:E4122"/>
    <mergeCell ref="C4123:E4123"/>
    <mergeCell ref="C4124:E4124"/>
    <mergeCell ref="C4125:E4125"/>
    <mergeCell ref="A4126:N4126"/>
    <mergeCell ref="C4157:N4157"/>
    <mergeCell ref="C4158:E4158"/>
    <mergeCell ref="A4159:N4159"/>
    <mergeCell ref="C4160:E4160"/>
    <mergeCell ref="C4161:N4161"/>
    <mergeCell ref="C4152:E4152"/>
    <mergeCell ref="C4153:N4153"/>
    <mergeCell ref="C4154:E4154"/>
    <mergeCell ref="A4155:N4155"/>
    <mergeCell ref="C4156:E4156"/>
    <mergeCell ref="C4147:N4147"/>
    <mergeCell ref="C4148:E4148"/>
    <mergeCell ref="C4149:E4149"/>
    <mergeCell ref="C4150:N4150"/>
    <mergeCell ref="C4151:E4151"/>
    <mergeCell ref="A4142:N4142"/>
    <mergeCell ref="C4143:E4143"/>
    <mergeCell ref="C4144:N4144"/>
    <mergeCell ref="C4145:E4145"/>
    <mergeCell ref="C4146:E4146"/>
    <mergeCell ref="C4177:N4177"/>
    <mergeCell ref="C4178:E4178"/>
    <mergeCell ref="C4179:E4179"/>
    <mergeCell ref="C4180:N4180"/>
    <mergeCell ref="C4181:E4181"/>
    <mergeCell ref="C4172:E4172"/>
    <mergeCell ref="C4173:N4173"/>
    <mergeCell ref="C4174:E4174"/>
    <mergeCell ref="A4175:N4175"/>
    <mergeCell ref="C4176:E4176"/>
    <mergeCell ref="C4167:N4167"/>
    <mergeCell ref="C4168:E4168"/>
    <mergeCell ref="C4169:E4169"/>
    <mergeCell ref="C4170:N4170"/>
    <mergeCell ref="C4171:E4171"/>
    <mergeCell ref="C4162:E4162"/>
    <mergeCell ref="C4163:E4163"/>
    <mergeCell ref="C4164:N4164"/>
    <mergeCell ref="C4165:E4165"/>
    <mergeCell ref="C4166:E4166"/>
    <mergeCell ref="C4198:K4198"/>
    <mergeCell ref="C4199:K4199"/>
    <mergeCell ref="C4200:K4200"/>
    <mergeCell ref="C4201:K4201"/>
    <mergeCell ref="C4202:K4202"/>
    <mergeCell ref="C4193:K4193"/>
    <mergeCell ref="C4194:K4194"/>
    <mergeCell ref="C4195:K4195"/>
    <mergeCell ref="C4196:K4196"/>
    <mergeCell ref="C4197:K4197"/>
    <mergeCell ref="C4187:E4187"/>
    <mergeCell ref="C4188:E4188"/>
    <mergeCell ref="C4189:N4189"/>
    <mergeCell ref="C4190:E4190"/>
    <mergeCell ref="C4192:K4192"/>
    <mergeCell ref="C4182:E4182"/>
    <mergeCell ref="C4183:N4183"/>
    <mergeCell ref="C4184:E4184"/>
    <mergeCell ref="C4185:E4185"/>
    <mergeCell ref="C4186:N4186"/>
    <mergeCell ref="C4218:K4218"/>
    <mergeCell ref="C4219:K4219"/>
    <mergeCell ref="C4220:K4220"/>
    <mergeCell ref="A4221:N4221"/>
    <mergeCell ref="A4222:N4222"/>
    <mergeCell ref="C4213:K4213"/>
    <mergeCell ref="C4214:K4214"/>
    <mergeCell ref="C4215:K4215"/>
    <mergeCell ref="C4216:K4216"/>
    <mergeCell ref="C4217:K4217"/>
    <mergeCell ref="C4208:K4208"/>
    <mergeCell ref="C4209:K4209"/>
    <mergeCell ref="C4210:K4210"/>
    <mergeCell ref="C4211:K4211"/>
    <mergeCell ref="C4212:K4212"/>
    <mergeCell ref="C4203:K4203"/>
    <mergeCell ref="C4204:K4204"/>
    <mergeCell ref="C4205:K4205"/>
    <mergeCell ref="C4206:K4206"/>
    <mergeCell ref="C4207:K4207"/>
    <mergeCell ref="C4238:N4238"/>
    <mergeCell ref="C4239:E4239"/>
    <mergeCell ref="C4240:E4240"/>
    <mergeCell ref="C4241:N4241"/>
    <mergeCell ref="C4242:E4242"/>
    <mergeCell ref="C4233:E4233"/>
    <mergeCell ref="C4234:E4234"/>
    <mergeCell ref="C4235:E4235"/>
    <mergeCell ref="C4236:E4236"/>
    <mergeCell ref="C4237:E4237"/>
    <mergeCell ref="C4228:E4228"/>
    <mergeCell ref="C4229:E4229"/>
    <mergeCell ref="C4230:E4230"/>
    <mergeCell ref="C4231:E4231"/>
    <mergeCell ref="C4232:E4232"/>
    <mergeCell ref="C4223:E4223"/>
    <mergeCell ref="C4224:N4224"/>
    <mergeCell ref="C4225:N4225"/>
    <mergeCell ref="C4226:E4226"/>
    <mergeCell ref="C4227:E4227"/>
    <mergeCell ref="C4258:E4258"/>
    <mergeCell ref="C4259:N4259"/>
    <mergeCell ref="C4260:E4260"/>
    <mergeCell ref="C4261:E4261"/>
    <mergeCell ref="C4262:N4262"/>
    <mergeCell ref="C4253:E4253"/>
    <mergeCell ref="C4254:E4254"/>
    <mergeCell ref="C4255:E4255"/>
    <mergeCell ref="C4256:E4256"/>
    <mergeCell ref="C4257:E4257"/>
    <mergeCell ref="C4248:E4248"/>
    <mergeCell ref="C4249:E4249"/>
    <mergeCell ref="C4250:E4250"/>
    <mergeCell ref="C4251:E4251"/>
    <mergeCell ref="C4252:E4252"/>
    <mergeCell ref="A4243:N4243"/>
    <mergeCell ref="C4244:E4244"/>
    <mergeCell ref="C4245:N4245"/>
    <mergeCell ref="C4246:N4246"/>
    <mergeCell ref="C4247:E4247"/>
    <mergeCell ref="C4278:E4278"/>
    <mergeCell ref="C4279:E4279"/>
    <mergeCell ref="C4280:E4280"/>
    <mergeCell ref="C4281:E4281"/>
    <mergeCell ref="C4282:E4282"/>
    <mergeCell ref="C4273:E4273"/>
    <mergeCell ref="C4274:E4274"/>
    <mergeCell ref="C4275:E4275"/>
    <mergeCell ref="C4276:N4276"/>
    <mergeCell ref="C4277:N4277"/>
    <mergeCell ref="C4268:E4268"/>
    <mergeCell ref="C4269:E4269"/>
    <mergeCell ref="C4270:E4270"/>
    <mergeCell ref="C4271:E4271"/>
    <mergeCell ref="C4272:E4272"/>
    <mergeCell ref="C4263:N4263"/>
    <mergeCell ref="C4264:E4264"/>
    <mergeCell ref="C4265:E4265"/>
    <mergeCell ref="C4266:E4266"/>
    <mergeCell ref="C4267:E4267"/>
    <mergeCell ref="C4298:E4298"/>
    <mergeCell ref="C4299:E4299"/>
    <mergeCell ref="C4300:E4300"/>
    <mergeCell ref="C4301:E4301"/>
    <mergeCell ref="C4302:E4302"/>
    <mergeCell ref="C4293:N4293"/>
    <mergeCell ref="C4294:N4294"/>
    <mergeCell ref="C4295:E4295"/>
    <mergeCell ref="C4296:E4296"/>
    <mergeCell ref="C4297:E4297"/>
    <mergeCell ref="C4288:E4288"/>
    <mergeCell ref="C4289:E4289"/>
    <mergeCell ref="C4290:N4290"/>
    <mergeCell ref="C4291:E4291"/>
    <mergeCell ref="C4292:E4292"/>
    <mergeCell ref="C4283:E4283"/>
    <mergeCell ref="C4284:E4284"/>
    <mergeCell ref="C4285:E4285"/>
    <mergeCell ref="C4286:E4286"/>
    <mergeCell ref="C4287:E4287"/>
    <mergeCell ref="C4318:N4318"/>
    <mergeCell ref="C4319:E4319"/>
    <mergeCell ref="C4320:E4320"/>
    <mergeCell ref="C4321:N4321"/>
    <mergeCell ref="C4322:N4322"/>
    <mergeCell ref="C4313:E4313"/>
    <mergeCell ref="C4314:E4314"/>
    <mergeCell ref="C4315:E4315"/>
    <mergeCell ref="C4316:E4316"/>
    <mergeCell ref="C4317:E4317"/>
    <mergeCell ref="C4308:N4308"/>
    <mergeCell ref="C4309:E4309"/>
    <mergeCell ref="C4310:E4310"/>
    <mergeCell ref="C4311:E4311"/>
    <mergeCell ref="C4312:E4312"/>
    <mergeCell ref="C4303:E4303"/>
    <mergeCell ref="C4304:E4304"/>
    <mergeCell ref="C4305:E4305"/>
    <mergeCell ref="C4306:E4306"/>
    <mergeCell ref="C4307:N4307"/>
    <mergeCell ref="C4338:N4338"/>
    <mergeCell ref="C4339:N4339"/>
    <mergeCell ref="C4340:E4340"/>
    <mergeCell ref="C4341:E4341"/>
    <mergeCell ref="C4342:E4342"/>
    <mergeCell ref="C4333:E4333"/>
    <mergeCell ref="C4334:E4334"/>
    <mergeCell ref="C4335:N4335"/>
    <mergeCell ref="C4336:E4336"/>
    <mergeCell ref="C4337:E4337"/>
    <mergeCell ref="C4328:E4328"/>
    <mergeCell ref="C4329:E4329"/>
    <mergeCell ref="C4330:E4330"/>
    <mergeCell ref="C4331:E4331"/>
    <mergeCell ref="C4332:E4332"/>
    <mergeCell ref="C4323:E4323"/>
    <mergeCell ref="C4324:E4324"/>
    <mergeCell ref="C4325:E4325"/>
    <mergeCell ref="C4326:E4326"/>
    <mergeCell ref="C4327:E4327"/>
    <mergeCell ref="C4358:E4358"/>
    <mergeCell ref="C4359:E4359"/>
    <mergeCell ref="C4360:E4360"/>
    <mergeCell ref="C4361:E4361"/>
    <mergeCell ref="C4362:E4362"/>
    <mergeCell ref="C4353:E4353"/>
    <mergeCell ref="C4354:E4354"/>
    <mergeCell ref="C4355:N4355"/>
    <mergeCell ref="C4356:N4356"/>
    <mergeCell ref="C4357:E4357"/>
    <mergeCell ref="C4348:E4348"/>
    <mergeCell ref="C4349:E4349"/>
    <mergeCell ref="C4350:E4350"/>
    <mergeCell ref="C4351:E4351"/>
    <mergeCell ref="C4352:N4352"/>
    <mergeCell ref="C4343:E4343"/>
    <mergeCell ref="C4344:E4344"/>
    <mergeCell ref="C4345:E4345"/>
    <mergeCell ref="C4346:E4346"/>
    <mergeCell ref="C4347:E4347"/>
    <mergeCell ref="C4378:E4378"/>
    <mergeCell ref="C4379:E4379"/>
    <mergeCell ref="C4380:E4380"/>
    <mergeCell ref="C4381:E4381"/>
    <mergeCell ref="C4382:E4382"/>
    <mergeCell ref="C4373:E4373"/>
    <mergeCell ref="C4374:E4374"/>
    <mergeCell ref="C4375:E4375"/>
    <mergeCell ref="C4376:E4376"/>
    <mergeCell ref="C4377:E4377"/>
    <mergeCell ref="C4368:E4368"/>
    <mergeCell ref="C4369:N4369"/>
    <mergeCell ref="C4370:N4370"/>
    <mergeCell ref="C4371:N4371"/>
    <mergeCell ref="C4372:E4372"/>
    <mergeCell ref="C4363:E4363"/>
    <mergeCell ref="C4364:E4364"/>
    <mergeCell ref="C4365:E4365"/>
    <mergeCell ref="C4366:E4366"/>
    <mergeCell ref="C4367:E4367"/>
    <mergeCell ref="C4398:N4398"/>
    <mergeCell ref="C4399:E4399"/>
    <mergeCell ref="C4400:E4400"/>
    <mergeCell ref="C4401:N4401"/>
    <mergeCell ref="C4402:N4402"/>
    <mergeCell ref="C4393:E4393"/>
    <mergeCell ref="C4394:E4394"/>
    <mergeCell ref="C4395:E4395"/>
    <mergeCell ref="C4396:E4396"/>
    <mergeCell ref="C4397:E4397"/>
    <mergeCell ref="C4388:E4388"/>
    <mergeCell ref="C4389:E4389"/>
    <mergeCell ref="C4390:E4390"/>
    <mergeCell ref="C4391:E4391"/>
    <mergeCell ref="C4392:E4392"/>
    <mergeCell ref="C4383:E4383"/>
    <mergeCell ref="C4384:N4384"/>
    <mergeCell ref="C4385:N4385"/>
    <mergeCell ref="C4386:E4386"/>
    <mergeCell ref="C4387:E4387"/>
    <mergeCell ref="C4418:E4418"/>
    <mergeCell ref="C4419:E4419"/>
    <mergeCell ref="C4420:E4420"/>
    <mergeCell ref="C4421:E4421"/>
    <mergeCell ref="C4422:E4422"/>
    <mergeCell ref="C4413:N4413"/>
    <mergeCell ref="C4414:E4414"/>
    <mergeCell ref="C4415:E4415"/>
    <mergeCell ref="C4416:N4416"/>
    <mergeCell ref="C4417:E4417"/>
    <mergeCell ref="C4408:E4408"/>
    <mergeCell ref="C4409:E4409"/>
    <mergeCell ref="C4410:E4410"/>
    <mergeCell ref="C4411:E4411"/>
    <mergeCell ref="C4412:E4412"/>
    <mergeCell ref="C4403:E4403"/>
    <mergeCell ref="C4404:E4404"/>
    <mergeCell ref="C4405:E4405"/>
    <mergeCell ref="C4406:E4406"/>
    <mergeCell ref="C4407:E4407"/>
    <mergeCell ref="C4438:E4438"/>
    <mergeCell ref="C4439:E4439"/>
    <mergeCell ref="C4440:E4440"/>
    <mergeCell ref="C4441:E4441"/>
    <mergeCell ref="C4442:E4442"/>
    <mergeCell ref="C4433:E4433"/>
    <mergeCell ref="C4434:E4434"/>
    <mergeCell ref="C4435:E4435"/>
    <mergeCell ref="C4436:E4436"/>
    <mergeCell ref="C4437:E4437"/>
    <mergeCell ref="C4428:E4428"/>
    <mergeCell ref="C4429:E4429"/>
    <mergeCell ref="C4430:E4430"/>
    <mergeCell ref="C4431:E4431"/>
    <mergeCell ref="C4432:N4432"/>
    <mergeCell ref="C4423:E4423"/>
    <mergeCell ref="C4424:E4424"/>
    <mergeCell ref="C4425:E4425"/>
    <mergeCell ref="C4426:E4426"/>
    <mergeCell ref="C4427:E4427"/>
    <mergeCell ref="C4458:E4458"/>
    <mergeCell ref="C4459:E4459"/>
    <mergeCell ref="C4460:E4460"/>
    <mergeCell ref="C4461:E4461"/>
    <mergeCell ref="C4463:K4463"/>
    <mergeCell ref="C4453:E4453"/>
    <mergeCell ref="C4454:E4454"/>
    <mergeCell ref="C4455:E4455"/>
    <mergeCell ref="C4456:E4456"/>
    <mergeCell ref="C4457:E4457"/>
    <mergeCell ref="C4448:N4448"/>
    <mergeCell ref="C4449:E4449"/>
    <mergeCell ref="C4450:E4450"/>
    <mergeCell ref="C4451:E4451"/>
    <mergeCell ref="C4452:E4452"/>
    <mergeCell ref="C4443:E4443"/>
    <mergeCell ref="C4444:E4444"/>
    <mergeCell ref="C4445:E4445"/>
    <mergeCell ref="C4446:E4446"/>
    <mergeCell ref="C4447:E4447"/>
    <mergeCell ref="C4479:K4479"/>
    <mergeCell ref="C4480:K4480"/>
    <mergeCell ref="C4481:K4481"/>
    <mergeCell ref="C4482:K4482"/>
    <mergeCell ref="C4483:K4483"/>
    <mergeCell ref="C4474:K4474"/>
    <mergeCell ref="C4475:K4475"/>
    <mergeCell ref="C4476:K4476"/>
    <mergeCell ref="C4477:K4477"/>
    <mergeCell ref="C4478:K4478"/>
    <mergeCell ref="C4469:K4469"/>
    <mergeCell ref="C4470:K4470"/>
    <mergeCell ref="C4471:K4471"/>
    <mergeCell ref="C4472:K4472"/>
    <mergeCell ref="C4473:K4473"/>
    <mergeCell ref="C4464:K4464"/>
    <mergeCell ref="C4465:K4465"/>
    <mergeCell ref="C4466:K4466"/>
    <mergeCell ref="C4467:K4467"/>
    <mergeCell ref="C4468:K4468"/>
    <mergeCell ref="C4499:E4499"/>
    <mergeCell ref="C4500:E4500"/>
    <mergeCell ref="C4501:E4501"/>
    <mergeCell ref="C4502:E4502"/>
    <mergeCell ref="C4503:E4503"/>
    <mergeCell ref="C4494:E4494"/>
    <mergeCell ref="C4495:N4495"/>
    <mergeCell ref="C4496:N4496"/>
    <mergeCell ref="C4497:E4497"/>
    <mergeCell ref="C4498:E4498"/>
    <mergeCell ref="C4489:K4489"/>
    <mergeCell ref="C4490:K4490"/>
    <mergeCell ref="C4491:K4491"/>
    <mergeCell ref="A4492:N4492"/>
    <mergeCell ref="A4493:N4493"/>
    <mergeCell ref="C4484:K4484"/>
    <mergeCell ref="C4485:K4485"/>
    <mergeCell ref="C4486:K4486"/>
    <mergeCell ref="C4487:K4487"/>
    <mergeCell ref="C4488:K4488"/>
    <mergeCell ref="C4519:E4519"/>
    <mergeCell ref="C4520:E4520"/>
    <mergeCell ref="C4521:E4521"/>
    <mergeCell ref="C4522:E4522"/>
    <mergeCell ref="C4523:E4523"/>
    <mergeCell ref="C4514:E4514"/>
    <mergeCell ref="C4515:E4515"/>
    <mergeCell ref="C4516:E4516"/>
    <mergeCell ref="C4517:E4517"/>
    <mergeCell ref="C4518:E4518"/>
    <mergeCell ref="C4509:N4509"/>
    <mergeCell ref="C4510:E4510"/>
    <mergeCell ref="C4511:E4511"/>
    <mergeCell ref="C4512:N4512"/>
    <mergeCell ref="C4513:E4513"/>
    <mergeCell ref="C4504:E4504"/>
    <mergeCell ref="C4505:E4505"/>
    <mergeCell ref="C4506:E4506"/>
    <mergeCell ref="C4507:E4507"/>
    <mergeCell ref="C4508:E4508"/>
    <mergeCell ref="C4539:E4539"/>
    <mergeCell ref="C4540:E4540"/>
    <mergeCell ref="C4541:E4541"/>
    <mergeCell ref="C4542:N4542"/>
    <mergeCell ref="C4543:N4543"/>
    <mergeCell ref="C4534:E4534"/>
    <mergeCell ref="C4535:E4535"/>
    <mergeCell ref="C4536:E4536"/>
    <mergeCell ref="C4537:E4537"/>
    <mergeCell ref="C4538:E4538"/>
    <mergeCell ref="C4529:N4529"/>
    <mergeCell ref="C4530:E4530"/>
    <mergeCell ref="C4531:E4531"/>
    <mergeCell ref="C4532:E4532"/>
    <mergeCell ref="C4533:E4533"/>
    <mergeCell ref="C4524:E4524"/>
    <mergeCell ref="C4525:E4525"/>
    <mergeCell ref="C4526:E4526"/>
    <mergeCell ref="C4527:E4527"/>
    <mergeCell ref="C4528:E4528"/>
    <mergeCell ref="C4559:E4559"/>
    <mergeCell ref="C4560:N4560"/>
    <mergeCell ref="C4561:E4561"/>
    <mergeCell ref="C4562:E4562"/>
    <mergeCell ref="C4563:N4563"/>
    <mergeCell ref="C4554:E4554"/>
    <mergeCell ref="C4555:E4555"/>
    <mergeCell ref="C4556:E4556"/>
    <mergeCell ref="C4557:E4557"/>
    <mergeCell ref="C4558:E4558"/>
    <mergeCell ref="C4549:E4549"/>
    <mergeCell ref="C4550:E4550"/>
    <mergeCell ref="C4551:E4551"/>
    <mergeCell ref="C4552:E4552"/>
    <mergeCell ref="C4553:E4553"/>
    <mergeCell ref="C4544:E4544"/>
    <mergeCell ref="C4545:E4545"/>
    <mergeCell ref="C4546:E4546"/>
    <mergeCell ref="C4547:E4547"/>
    <mergeCell ref="C4548:E4548"/>
    <mergeCell ref="C4579:N4579"/>
    <mergeCell ref="C4580:E4580"/>
    <mergeCell ref="C4581:E4581"/>
    <mergeCell ref="C4582:E4582"/>
    <mergeCell ref="C4583:E4583"/>
    <mergeCell ref="C4574:E4574"/>
    <mergeCell ref="C4575:E4575"/>
    <mergeCell ref="C4576:E4576"/>
    <mergeCell ref="C4577:E4577"/>
    <mergeCell ref="C4578:N4578"/>
    <mergeCell ref="C4569:E4569"/>
    <mergeCell ref="C4570:E4570"/>
    <mergeCell ref="C4571:E4571"/>
    <mergeCell ref="C4572:E4572"/>
    <mergeCell ref="C4573:E4573"/>
    <mergeCell ref="C4564:E4564"/>
    <mergeCell ref="C4565:E4565"/>
    <mergeCell ref="C4566:E4566"/>
    <mergeCell ref="C4567:E4567"/>
    <mergeCell ref="C4568:E4568"/>
    <mergeCell ref="C4599:E4599"/>
    <mergeCell ref="C4600:E4600"/>
    <mergeCell ref="C4601:E4601"/>
    <mergeCell ref="C4602:E4602"/>
    <mergeCell ref="C4603:E4603"/>
    <mergeCell ref="C4594:E4594"/>
    <mergeCell ref="C4595:E4595"/>
    <mergeCell ref="C4596:N4596"/>
    <mergeCell ref="C4597:N4597"/>
    <mergeCell ref="C4598:N4598"/>
    <mergeCell ref="C4589:E4589"/>
    <mergeCell ref="C4590:E4590"/>
    <mergeCell ref="C4591:E4591"/>
    <mergeCell ref="C4592:E4592"/>
    <mergeCell ref="C4593:E4593"/>
    <mergeCell ref="C4584:E4584"/>
    <mergeCell ref="C4585:E4585"/>
    <mergeCell ref="C4586:E4586"/>
    <mergeCell ref="C4587:E4587"/>
    <mergeCell ref="C4588:E4588"/>
    <mergeCell ref="C4619:E4619"/>
    <mergeCell ref="C4620:E4620"/>
    <mergeCell ref="C4621:E4621"/>
    <mergeCell ref="C4622:E4622"/>
    <mergeCell ref="C4623:E4623"/>
    <mergeCell ref="C4614:N4614"/>
    <mergeCell ref="C4615:N4615"/>
    <mergeCell ref="C4616:E4616"/>
    <mergeCell ref="C4617:E4617"/>
    <mergeCell ref="C4618:E4618"/>
    <mergeCell ref="C4609:E4609"/>
    <mergeCell ref="C4610:E4610"/>
    <mergeCell ref="C4611:N4611"/>
    <mergeCell ref="C4612:E4612"/>
    <mergeCell ref="C4613:E4613"/>
    <mergeCell ref="C4604:E4604"/>
    <mergeCell ref="C4605:E4605"/>
    <mergeCell ref="C4606:E4606"/>
    <mergeCell ref="C4607:E4607"/>
    <mergeCell ref="C4608:E4608"/>
    <mergeCell ref="C4640:K4640"/>
    <mergeCell ref="C4641:K4641"/>
    <mergeCell ref="C4642:K4642"/>
    <mergeCell ref="C4643:K4643"/>
    <mergeCell ref="C4644:K4644"/>
    <mergeCell ref="C4635:K4635"/>
    <mergeCell ref="C4636:K4636"/>
    <mergeCell ref="C4637:K4637"/>
    <mergeCell ref="C4638:K4638"/>
    <mergeCell ref="C4639:K4639"/>
    <mergeCell ref="C4630:K4630"/>
    <mergeCell ref="C4631:K4631"/>
    <mergeCell ref="C4632:K4632"/>
    <mergeCell ref="C4633:K4633"/>
    <mergeCell ref="C4634:K4634"/>
    <mergeCell ref="C4624:E4624"/>
    <mergeCell ref="C4625:E4625"/>
    <mergeCell ref="C4626:E4626"/>
    <mergeCell ref="C4628:K4628"/>
    <mergeCell ref="C4629:K4629"/>
    <mergeCell ref="C4660:N4660"/>
    <mergeCell ref="C4661:N4661"/>
    <mergeCell ref="C4662:E4662"/>
    <mergeCell ref="C4663:E4663"/>
    <mergeCell ref="C4664:E4664"/>
    <mergeCell ref="C4655:K4655"/>
    <mergeCell ref="C4656:K4656"/>
    <mergeCell ref="A4657:N4657"/>
    <mergeCell ref="A4658:N4658"/>
    <mergeCell ref="C4659:E4659"/>
    <mergeCell ref="C4650:K4650"/>
    <mergeCell ref="C4651:K4651"/>
    <mergeCell ref="C4652:K4652"/>
    <mergeCell ref="C4653:K4653"/>
    <mergeCell ref="C4654:K4654"/>
    <mergeCell ref="C4645:K4645"/>
    <mergeCell ref="C4646:K4646"/>
    <mergeCell ref="C4647:K4647"/>
    <mergeCell ref="C4648:K4648"/>
    <mergeCell ref="C4649:K4649"/>
    <mergeCell ref="C4680:E4680"/>
    <mergeCell ref="C4681:E4681"/>
    <mergeCell ref="C4682:E4682"/>
    <mergeCell ref="C4683:E4683"/>
    <mergeCell ref="C4684:E4684"/>
    <mergeCell ref="C4675:E4675"/>
    <mergeCell ref="A4676:N4676"/>
    <mergeCell ref="C4677:E4677"/>
    <mergeCell ref="C4678:N4678"/>
    <mergeCell ref="C4679:N4679"/>
    <mergeCell ref="C4670:E4670"/>
    <mergeCell ref="C4671:E4671"/>
    <mergeCell ref="C4672:E4672"/>
    <mergeCell ref="C4673:E4673"/>
    <mergeCell ref="C4674:N4674"/>
    <mergeCell ref="C4665:E4665"/>
    <mergeCell ref="C4666:E4666"/>
    <mergeCell ref="C4667:E4667"/>
    <mergeCell ref="C4668:E4668"/>
    <mergeCell ref="C4669:E4669"/>
    <mergeCell ref="C4700:N4700"/>
    <mergeCell ref="C4701:E4701"/>
    <mergeCell ref="C4702:E4702"/>
    <mergeCell ref="C4703:N4703"/>
    <mergeCell ref="C4704:E4704"/>
    <mergeCell ref="C4695:E4695"/>
    <mergeCell ref="C4696:E4696"/>
    <mergeCell ref="C4697:N4697"/>
    <mergeCell ref="C4698:E4698"/>
    <mergeCell ref="C4699:E4699"/>
    <mergeCell ref="C4690:E4690"/>
    <mergeCell ref="A4691:N4691"/>
    <mergeCell ref="A4692:N4692"/>
    <mergeCell ref="C4693:E4693"/>
    <mergeCell ref="C4694:N4694"/>
    <mergeCell ref="C4685:E4685"/>
    <mergeCell ref="C4686:E4686"/>
    <mergeCell ref="C4687:E4687"/>
    <mergeCell ref="C4688:E4688"/>
    <mergeCell ref="C4689:E4689"/>
    <mergeCell ref="C4720:N4720"/>
    <mergeCell ref="C4721:E4721"/>
    <mergeCell ref="C4722:E4722"/>
    <mergeCell ref="C4723:N4723"/>
    <mergeCell ref="C4724:E4724"/>
    <mergeCell ref="C4715:E4715"/>
    <mergeCell ref="C4716:E4716"/>
    <mergeCell ref="C4717:N4717"/>
    <mergeCell ref="C4718:E4718"/>
    <mergeCell ref="C4719:E4719"/>
    <mergeCell ref="C4710:E4710"/>
    <mergeCell ref="C4711:N4711"/>
    <mergeCell ref="C4712:E4712"/>
    <mergeCell ref="C4713:E4713"/>
    <mergeCell ref="C4714:N4714"/>
    <mergeCell ref="A4705:N4705"/>
    <mergeCell ref="C4706:E4706"/>
    <mergeCell ref="C4707:N4707"/>
    <mergeCell ref="C4708:E4708"/>
    <mergeCell ref="A4709:N4709"/>
    <mergeCell ref="C4740:E4740"/>
    <mergeCell ref="C4741:E4741"/>
    <mergeCell ref="C4742:N4742"/>
    <mergeCell ref="C4743:E4743"/>
    <mergeCell ref="C4744:E4744"/>
    <mergeCell ref="C4735:E4735"/>
    <mergeCell ref="C4736:N4736"/>
    <mergeCell ref="C4737:E4737"/>
    <mergeCell ref="C4738:E4738"/>
    <mergeCell ref="C4739:N4739"/>
    <mergeCell ref="C4730:N4730"/>
    <mergeCell ref="C4731:E4731"/>
    <mergeCell ref="C4732:E4732"/>
    <mergeCell ref="C4733:N4733"/>
    <mergeCell ref="C4734:E4734"/>
    <mergeCell ref="A4725:N4725"/>
    <mergeCell ref="C4726:E4726"/>
    <mergeCell ref="C4727:N4727"/>
    <mergeCell ref="C4728:E4728"/>
    <mergeCell ref="C4729:E4729"/>
    <mergeCell ref="C4760:E4760"/>
    <mergeCell ref="C4761:E4761"/>
    <mergeCell ref="C4762:E4762"/>
    <mergeCell ref="C4763:E4763"/>
    <mergeCell ref="C4764:E4764"/>
    <mergeCell ref="C4755:E4755"/>
    <mergeCell ref="C4756:E4756"/>
    <mergeCell ref="C4757:N4757"/>
    <mergeCell ref="C4758:E4758"/>
    <mergeCell ref="C4759:E4759"/>
    <mergeCell ref="C4750:E4750"/>
    <mergeCell ref="C4751:E4751"/>
    <mergeCell ref="C4752:E4752"/>
    <mergeCell ref="C4753:E4753"/>
    <mergeCell ref="C4754:E4754"/>
    <mergeCell ref="C4745:E4745"/>
    <mergeCell ref="C4746:E4746"/>
    <mergeCell ref="C4747:E4747"/>
    <mergeCell ref="C4748:E4748"/>
    <mergeCell ref="C4749:E4749"/>
    <mergeCell ref="C4780:E4780"/>
    <mergeCell ref="C4781:E4781"/>
    <mergeCell ref="C4782:E4782"/>
    <mergeCell ref="C4783:E4783"/>
    <mergeCell ref="C4784:E4784"/>
    <mergeCell ref="C4775:N4775"/>
    <mergeCell ref="C4776:N4776"/>
    <mergeCell ref="C4777:E4777"/>
    <mergeCell ref="C4778:E4778"/>
    <mergeCell ref="C4779:E4779"/>
    <mergeCell ref="C4770:E4770"/>
    <mergeCell ref="C4771:E4771"/>
    <mergeCell ref="C4772:N4772"/>
    <mergeCell ref="C4773:E4773"/>
    <mergeCell ref="C4774:E4774"/>
    <mergeCell ref="C4765:E4765"/>
    <mergeCell ref="C4766:E4766"/>
    <mergeCell ref="C4767:E4767"/>
    <mergeCell ref="C4768:E4768"/>
    <mergeCell ref="C4769:E4769"/>
    <mergeCell ref="C4800:E4800"/>
    <mergeCell ref="C4801:E4801"/>
    <mergeCell ref="C4802:E4802"/>
    <mergeCell ref="C4803:E4803"/>
    <mergeCell ref="C4804:E4804"/>
    <mergeCell ref="C4795:E4795"/>
    <mergeCell ref="C4796:E4796"/>
    <mergeCell ref="C4797:E4797"/>
    <mergeCell ref="C4798:E4798"/>
    <mergeCell ref="C4799:E4799"/>
    <mergeCell ref="C4790:E4790"/>
    <mergeCell ref="C4791:E4791"/>
    <mergeCell ref="C4792:E4792"/>
    <mergeCell ref="C4793:N4793"/>
    <mergeCell ref="C4794:N4794"/>
    <mergeCell ref="C4785:E4785"/>
    <mergeCell ref="C4786:E4786"/>
    <mergeCell ref="C4787:E4787"/>
    <mergeCell ref="C4788:E4788"/>
    <mergeCell ref="C4789:E4789"/>
    <mergeCell ref="C4821:K4821"/>
    <mergeCell ref="C4822:K4822"/>
    <mergeCell ref="C4823:K4823"/>
    <mergeCell ref="C4824:K4824"/>
    <mergeCell ref="C4825:K4825"/>
    <mergeCell ref="C4816:K4816"/>
    <mergeCell ref="C4817:K4817"/>
    <mergeCell ref="C4818:K4818"/>
    <mergeCell ref="C4819:K4819"/>
    <mergeCell ref="C4820:K4820"/>
    <mergeCell ref="C4811:K4811"/>
    <mergeCell ref="C4812:K4812"/>
    <mergeCell ref="C4813:K4813"/>
    <mergeCell ref="C4814:K4814"/>
    <mergeCell ref="C4815:K4815"/>
    <mergeCell ref="C4805:E4805"/>
    <mergeCell ref="C4807:K4807"/>
    <mergeCell ref="C4808:K4808"/>
    <mergeCell ref="C4809:K4809"/>
    <mergeCell ref="C4810:K4810"/>
    <mergeCell ref="C4841:E4841"/>
    <mergeCell ref="C4842:E4842"/>
    <mergeCell ref="C4843:E4843"/>
    <mergeCell ref="C4844:E4844"/>
    <mergeCell ref="C4845:E4845"/>
    <mergeCell ref="A4836:N4836"/>
    <mergeCell ref="C4837:E4837"/>
    <mergeCell ref="C4838:N4838"/>
    <mergeCell ref="C4839:N4839"/>
    <mergeCell ref="C4840:E4840"/>
    <mergeCell ref="C4831:K4831"/>
    <mergeCell ref="C4832:K4832"/>
    <mergeCell ref="C4833:K4833"/>
    <mergeCell ref="C4834:K4834"/>
    <mergeCell ref="C4835:K4835"/>
    <mergeCell ref="C4826:K4826"/>
    <mergeCell ref="C4827:K4827"/>
    <mergeCell ref="C4828:K4828"/>
    <mergeCell ref="C4829:K4829"/>
    <mergeCell ref="C4830:K4830"/>
    <mergeCell ref="C4861:E4861"/>
    <mergeCell ref="C4862:E4862"/>
    <mergeCell ref="C4863:E4863"/>
    <mergeCell ref="C4864:E4864"/>
    <mergeCell ref="C4865:E4865"/>
    <mergeCell ref="C4856:N4856"/>
    <mergeCell ref="C4857:E4857"/>
    <mergeCell ref="C4858:E4858"/>
    <mergeCell ref="C4859:E4859"/>
    <mergeCell ref="C4860:E4860"/>
    <mergeCell ref="C4851:E4851"/>
    <mergeCell ref="C4852:N4852"/>
    <mergeCell ref="C4853:E4853"/>
    <mergeCell ref="C4854:E4854"/>
    <mergeCell ref="C4855:N4855"/>
    <mergeCell ref="C4846:E4846"/>
    <mergeCell ref="C4847:E4847"/>
    <mergeCell ref="C4848:E4848"/>
    <mergeCell ref="C4849:E4849"/>
    <mergeCell ref="C4850:E4850"/>
    <mergeCell ref="C4881:E4881"/>
    <mergeCell ref="C4882:E4882"/>
    <mergeCell ref="C4883:E4883"/>
    <mergeCell ref="C4884:E4884"/>
    <mergeCell ref="C4885:E4885"/>
    <mergeCell ref="C4876:E4876"/>
    <mergeCell ref="C4877:E4877"/>
    <mergeCell ref="C4878:E4878"/>
    <mergeCell ref="C4879:E4879"/>
    <mergeCell ref="C4880:E4880"/>
    <mergeCell ref="C4871:E4871"/>
    <mergeCell ref="C4872:N4872"/>
    <mergeCell ref="C4873:N4873"/>
    <mergeCell ref="C4874:E4874"/>
    <mergeCell ref="C4875:E4875"/>
    <mergeCell ref="C4866:E4866"/>
    <mergeCell ref="C4867:E4867"/>
    <mergeCell ref="C4868:E4868"/>
    <mergeCell ref="C4869:N4869"/>
    <mergeCell ref="C4870:E4870"/>
    <mergeCell ref="C4901:E4901"/>
    <mergeCell ref="C4903:K4903"/>
    <mergeCell ref="C4904:K4904"/>
    <mergeCell ref="C4905:K4905"/>
    <mergeCell ref="C4906:K4906"/>
    <mergeCell ref="C4896:E4896"/>
    <mergeCell ref="C4897:E4897"/>
    <mergeCell ref="C4898:E4898"/>
    <mergeCell ref="C4899:E4899"/>
    <mergeCell ref="C4900:N4900"/>
    <mergeCell ref="C4891:E4891"/>
    <mergeCell ref="C4892:E4892"/>
    <mergeCell ref="C4893:E4893"/>
    <mergeCell ref="C4894:E4894"/>
    <mergeCell ref="C4895:E4895"/>
    <mergeCell ref="C4886:N4886"/>
    <mergeCell ref="C4887:N4887"/>
    <mergeCell ref="C4888:E4888"/>
    <mergeCell ref="C4889:E4889"/>
    <mergeCell ref="C4890:E4890"/>
    <mergeCell ref="C4922:K4922"/>
    <mergeCell ref="C4923:K4923"/>
    <mergeCell ref="C4924:K4924"/>
    <mergeCell ref="C4926:K4926"/>
    <mergeCell ref="C4927:K4927"/>
    <mergeCell ref="C4917:K4917"/>
    <mergeCell ref="C4918:K4918"/>
    <mergeCell ref="C4919:K4919"/>
    <mergeCell ref="C4920:K4920"/>
    <mergeCell ref="C4921:K4921"/>
    <mergeCell ref="C4912:K4912"/>
    <mergeCell ref="C4913:K4913"/>
    <mergeCell ref="C4914:K4914"/>
    <mergeCell ref="C4915:K4915"/>
    <mergeCell ref="C4916:K4916"/>
    <mergeCell ref="C4907:K4907"/>
    <mergeCell ref="C4908:K4908"/>
    <mergeCell ref="C4909:K4909"/>
    <mergeCell ref="C4910:K4910"/>
    <mergeCell ref="C4911:K4911"/>
    <mergeCell ref="C4943:K4943"/>
    <mergeCell ref="C4944:K4944"/>
    <mergeCell ref="C4945:K4945"/>
    <mergeCell ref="C4946:K4946"/>
    <mergeCell ref="C4947:K4947"/>
    <mergeCell ref="C4938:K4938"/>
    <mergeCell ref="C4939:K4939"/>
    <mergeCell ref="C4940:K4940"/>
    <mergeCell ref="C4941:K4941"/>
    <mergeCell ref="C4942:K4942"/>
    <mergeCell ref="C4933:K4933"/>
    <mergeCell ref="C4934:K4934"/>
    <mergeCell ref="C4935:K4935"/>
    <mergeCell ref="C4936:K4936"/>
    <mergeCell ref="C4937:K4937"/>
    <mergeCell ref="C4928:K4928"/>
    <mergeCell ref="C4929:K4929"/>
    <mergeCell ref="C4930:K4930"/>
    <mergeCell ref="C4931:K4931"/>
    <mergeCell ref="C4932:K4932"/>
    <mergeCell ref="C4963:L4963"/>
    <mergeCell ref="A4965:N4965"/>
    <mergeCell ref="A4966:N4966"/>
    <mergeCell ref="A4967:N4967"/>
    <mergeCell ref="C4960:G4960"/>
    <mergeCell ref="H4960:L4960"/>
    <mergeCell ref="C4961:L4961"/>
    <mergeCell ref="C4962:G4962"/>
    <mergeCell ref="H4962:L4962"/>
    <mergeCell ref="C4953:K4953"/>
    <mergeCell ref="C4954:K4954"/>
    <mergeCell ref="C4955:K4955"/>
    <mergeCell ref="C4956:K4956"/>
    <mergeCell ref="C4957:K4957"/>
    <mergeCell ref="C4948:K4948"/>
    <mergeCell ref="C4949:K4949"/>
    <mergeCell ref="C4950:K4950"/>
    <mergeCell ref="C4951:K4951"/>
    <mergeCell ref="C4952:K495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4968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307"/>
  <sheetViews>
    <sheetView workbookViewId="0">
      <selection activeCell="C53" sqref="C53:E5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0" width="134.85546875" style="3" hidden="1" customWidth="1"/>
    <col min="41" max="43" width="101.140625" style="3" hidden="1" customWidth="1"/>
    <col min="44" max="44" width="164.140625" style="3" hidden="1" customWidth="1"/>
    <col min="45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391" t="s">
        <v>3</v>
      </c>
      <c r="H5" s="391"/>
      <c r="I5" s="391"/>
      <c r="J5" s="391"/>
      <c r="K5" s="391"/>
      <c r="L5" s="391"/>
      <c r="M5" s="391"/>
      <c r="N5" s="391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396" t="s">
        <v>5</v>
      </c>
      <c r="H6" s="396"/>
      <c r="I6" s="396"/>
      <c r="J6" s="396"/>
      <c r="K6" s="396"/>
      <c r="L6" s="396"/>
      <c r="M6" s="396"/>
      <c r="N6" s="396"/>
      <c r="V6" s="12" t="s">
        <v>5</v>
      </c>
    </row>
    <row r="7" spans="1:29" s="4" customFormat="1" ht="101.25" customHeight="1" x14ac:dyDescent="0.25">
      <c r="A7" s="353" t="s">
        <v>6</v>
      </c>
      <c r="B7" s="353"/>
      <c r="C7" s="353"/>
      <c r="D7" s="353"/>
      <c r="E7" s="353"/>
      <c r="F7" s="353"/>
      <c r="G7" s="396" t="s">
        <v>7</v>
      </c>
      <c r="H7" s="396"/>
      <c r="I7" s="396"/>
      <c r="J7" s="396"/>
      <c r="K7" s="396"/>
      <c r="L7" s="396"/>
      <c r="M7" s="396"/>
      <c r="N7" s="39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398" t="s">
        <v>8</v>
      </c>
      <c r="B8" s="398"/>
      <c r="C8" s="398"/>
      <c r="D8" s="398"/>
      <c r="E8" s="398"/>
      <c r="F8" s="398"/>
      <c r="G8" s="396"/>
      <c r="H8" s="396"/>
      <c r="I8" s="396"/>
      <c r="J8" s="396"/>
      <c r="K8" s="396"/>
      <c r="L8" s="396"/>
      <c r="M8" s="396"/>
      <c r="N8" s="39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353" t="s">
        <v>11</v>
      </c>
      <c r="B9" s="353"/>
      <c r="C9" s="353"/>
      <c r="D9" s="353"/>
      <c r="E9" s="353"/>
      <c r="F9" s="353"/>
      <c r="G9" s="396"/>
      <c r="H9" s="396"/>
      <c r="I9" s="396"/>
      <c r="J9" s="396"/>
      <c r="K9" s="396"/>
      <c r="L9" s="396"/>
      <c r="M9" s="396"/>
      <c r="N9" s="39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397" t="s">
        <v>12</v>
      </c>
      <c r="B10" s="397"/>
      <c r="C10" s="397"/>
      <c r="D10" s="397"/>
      <c r="E10" s="397"/>
      <c r="F10" s="397"/>
      <c r="G10" s="396" t="s">
        <v>13</v>
      </c>
      <c r="H10" s="396"/>
      <c r="I10" s="396"/>
      <c r="J10" s="396"/>
      <c r="K10" s="396"/>
      <c r="L10" s="396"/>
      <c r="M10" s="396"/>
      <c r="N10" s="396"/>
      <c r="Z10" s="12" t="s">
        <v>13</v>
      </c>
    </row>
    <row r="11" spans="1:29" s="4" customFormat="1" ht="15" x14ac:dyDescent="0.25">
      <c r="A11" s="397" t="s">
        <v>14</v>
      </c>
      <c r="B11" s="397"/>
      <c r="C11" s="397"/>
      <c r="D11" s="397"/>
      <c r="E11" s="397"/>
      <c r="F11" s="397"/>
      <c r="G11" s="396"/>
      <c r="H11" s="396"/>
      <c r="I11" s="396"/>
      <c r="J11" s="396"/>
      <c r="K11" s="396"/>
      <c r="L11" s="396"/>
      <c r="M11" s="396"/>
      <c r="N11" s="39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394" t="s">
        <v>205</v>
      </c>
      <c r="B13" s="394"/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AB13" s="12" t="s">
        <v>205</v>
      </c>
    </row>
    <row r="14" spans="1:29" s="4" customFormat="1" ht="15" x14ac:dyDescent="0.25">
      <c r="A14" s="390" t="s">
        <v>16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394" t="s">
        <v>206</v>
      </c>
      <c r="B16" s="394"/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AC16" s="12" t="s">
        <v>206</v>
      </c>
    </row>
    <row r="17" spans="1:31" s="4" customFormat="1" ht="15" x14ac:dyDescent="0.25">
      <c r="A17" s="390" t="s">
        <v>18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25">
      <c r="A18" s="395" t="s">
        <v>207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389" t="s">
        <v>208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AD20" s="12" t="s">
        <v>208</v>
      </c>
    </row>
    <row r="21" spans="1:31" s="4" customFormat="1" ht="12" customHeight="1" x14ac:dyDescent="0.25">
      <c r="A21" s="390" t="s">
        <v>21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391" t="s">
        <v>209</v>
      </c>
      <c r="C23" s="391"/>
      <c r="D23" s="391"/>
      <c r="E23" s="391"/>
      <c r="F23" s="39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392" t="s">
        <v>27</v>
      </c>
      <c r="C24" s="392"/>
      <c r="D24" s="392"/>
      <c r="E24" s="392"/>
      <c r="F24" s="392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393" t="s">
        <v>29</v>
      </c>
      <c r="E26" s="393"/>
      <c r="F26" s="393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13880.33</v>
      </c>
      <c r="D28" s="26" t="s">
        <v>210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13880.33</v>
      </c>
      <c r="D30" s="26" t="s">
        <v>210</v>
      </c>
      <c r="E30" s="27" t="s">
        <v>32</v>
      </c>
      <c r="G30" s="8" t="s">
        <v>36</v>
      </c>
      <c r="I30" s="8"/>
      <c r="J30" s="8"/>
      <c r="K30" s="8"/>
      <c r="L30" s="25">
        <v>500.05</v>
      </c>
      <c r="M30" s="33" t="s">
        <v>211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0</v>
      </c>
      <c r="D31" s="34" t="s">
        <v>35</v>
      </c>
      <c r="E31" s="27" t="s">
        <v>32</v>
      </c>
      <c r="G31" s="8" t="s">
        <v>39</v>
      </c>
      <c r="I31" s="8"/>
      <c r="J31" s="8"/>
      <c r="K31" s="8"/>
      <c r="L31" s="386">
        <v>1698.05</v>
      </c>
      <c r="M31" s="386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35</v>
      </c>
      <c r="E32" s="27" t="s">
        <v>32</v>
      </c>
      <c r="G32" s="8" t="s">
        <v>42</v>
      </c>
      <c r="I32" s="8"/>
      <c r="J32" s="8"/>
      <c r="K32" s="8"/>
      <c r="L32" s="386">
        <v>238.01</v>
      </c>
      <c r="M32" s="386"/>
      <c r="N32" s="27" t="s">
        <v>40</v>
      </c>
    </row>
    <row r="33" spans="1:37" s="4" customFormat="1" ht="12" customHeight="1" x14ac:dyDescent="0.25">
      <c r="A33" s="6"/>
      <c r="B33" s="32" t="s">
        <v>43</v>
      </c>
      <c r="C33" s="25">
        <v>0</v>
      </c>
      <c r="D33" s="26" t="s">
        <v>35</v>
      </c>
      <c r="E33" s="27" t="s">
        <v>32</v>
      </c>
      <c r="G33" s="8"/>
      <c r="H33" s="8"/>
      <c r="I33" s="8"/>
      <c r="J33" s="8"/>
      <c r="K33" s="8"/>
      <c r="L33" s="387" t="s">
        <v>44</v>
      </c>
      <c r="M33" s="387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388" t="s">
        <v>45</v>
      </c>
      <c r="B35" s="384" t="s">
        <v>46</v>
      </c>
      <c r="C35" s="384" t="s">
        <v>47</v>
      </c>
      <c r="D35" s="384"/>
      <c r="E35" s="384"/>
      <c r="F35" s="384" t="s">
        <v>48</v>
      </c>
      <c r="G35" s="384" t="s">
        <v>49</v>
      </c>
      <c r="H35" s="384"/>
      <c r="I35" s="384"/>
      <c r="J35" s="384" t="s">
        <v>50</v>
      </c>
      <c r="K35" s="384"/>
      <c r="L35" s="384"/>
      <c r="M35" s="384" t="s">
        <v>51</v>
      </c>
      <c r="N35" s="384" t="s">
        <v>52</v>
      </c>
    </row>
    <row r="36" spans="1:37" s="4" customFormat="1" ht="28.5" customHeight="1" x14ac:dyDescent="0.25">
      <c r="A36" s="388"/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</row>
    <row r="37" spans="1:37" s="4" customFormat="1" ht="22.5" x14ac:dyDescent="0.25">
      <c r="A37" s="388"/>
      <c r="B37" s="384"/>
      <c r="C37" s="384"/>
      <c r="D37" s="384"/>
      <c r="E37" s="384"/>
      <c r="F37" s="384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384"/>
      <c r="N37" s="384"/>
    </row>
    <row r="38" spans="1:37" s="4" customFormat="1" ht="15" x14ac:dyDescent="0.25">
      <c r="A38" s="37">
        <v>1</v>
      </c>
      <c r="B38" s="38">
        <v>2</v>
      </c>
      <c r="C38" s="385">
        <v>3</v>
      </c>
      <c r="D38" s="385"/>
      <c r="E38" s="38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378" t="s">
        <v>212</v>
      </c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80"/>
      <c r="AF39" s="39" t="s">
        <v>212</v>
      </c>
    </row>
    <row r="40" spans="1:37" s="4" customFormat="1" ht="57" x14ac:dyDescent="0.25">
      <c r="A40" s="40" t="s">
        <v>58</v>
      </c>
      <c r="B40" s="41" t="s">
        <v>213</v>
      </c>
      <c r="C40" s="374" t="s">
        <v>214</v>
      </c>
      <c r="D40" s="374"/>
      <c r="E40" s="374"/>
      <c r="F40" s="42" t="s">
        <v>215</v>
      </c>
      <c r="G40" s="43">
        <v>4.46</v>
      </c>
      <c r="H40" s="44">
        <v>1</v>
      </c>
      <c r="I40" s="68">
        <v>4.46</v>
      </c>
      <c r="J40" s="45"/>
      <c r="K40" s="43"/>
      <c r="L40" s="45"/>
      <c r="M40" s="43"/>
      <c r="N40" s="46"/>
      <c r="AF40" s="39"/>
      <c r="AG40" s="47" t="s">
        <v>214</v>
      </c>
    </row>
    <row r="41" spans="1:37" s="4" customFormat="1" ht="15" x14ac:dyDescent="0.25">
      <c r="A41" s="69"/>
      <c r="B41" s="50"/>
      <c r="C41" s="372" t="s">
        <v>216</v>
      </c>
      <c r="D41" s="372"/>
      <c r="E41" s="372"/>
      <c r="F41" s="372"/>
      <c r="G41" s="372"/>
      <c r="H41" s="372"/>
      <c r="I41" s="372"/>
      <c r="J41" s="372"/>
      <c r="K41" s="372"/>
      <c r="L41" s="372"/>
      <c r="M41" s="372"/>
      <c r="N41" s="377"/>
      <c r="AF41" s="39"/>
      <c r="AG41" s="47"/>
      <c r="AH41" s="3" t="s">
        <v>216</v>
      </c>
    </row>
    <row r="42" spans="1:37" s="4" customFormat="1" ht="22.5" x14ac:dyDescent="0.25">
      <c r="A42" s="103"/>
      <c r="B42" s="49" t="s">
        <v>217</v>
      </c>
      <c r="C42" s="368" t="s">
        <v>218</v>
      </c>
      <c r="D42" s="368"/>
      <c r="E42" s="368"/>
      <c r="F42" s="368"/>
      <c r="G42" s="368"/>
      <c r="H42" s="368"/>
      <c r="I42" s="368"/>
      <c r="J42" s="368"/>
      <c r="K42" s="368"/>
      <c r="L42" s="368"/>
      <c r="M42" s="368"/>
      <c r="N42" s="376"/>
      <c r="AF42" s="39"/>
      <c r="AG42" s="47"/>
      <c r="AI42" s="3" t="s">
        <v>218</v>
      </c>
    </row>
    <row r="43" spans="1:37" s="4" customFormat="1" ht="15" x14ac:dyDescent="0.25">
      <c r="A43" s="48"/>
      <c r="B43" s="49" t="s">
        <v>58</v>
      </c>
      <c r="C43" s="372" t="s">
        <v>62</v>
      </c>
      <c r="D43" s="372"/>
      <c r="E43" s="372"/>
      <c r="F43" s="51"/>
      <c r="G43" s="52"/>
      <c r="H43" s="52"/>
      <c r="I43" s="52"/>
      <c r="J43" s="53">
        <v>493.89</v>
      </c>
      <c r="K43" s="54">
        <v>1.1499999999999999</v>
      </c>
      <c r="L43" s="107">
        <v>2533.16</v>
      </c>
      <c r="M43" s="54">
        <v>34.96</v>
      </c>
      <c r="N43" s="55">
        <v>88559.27</v>
      </c>
      <c r="AF43" s="39"/>
      <c r="AG43" s="47"/>
      <c r="AJ43" s="3" t="s">
        <v>62</v>
      </c>
    </row>
    <row r="44" spans="1:37" s="4" customFormat="1" ht="15" x14ac:dyDescent="0.25">
      <c r="A44" s="48"/>
      <c r="B44" s="49" t="s">
        <v>73</v>
      </c>
      <c r="C44" s="372" t="s">
        <v>175</v>
      </c>
      <c r="D44" s="372"/>
      <c r="E44" s="372"/>
      <c r="F44" s="51"/>
      <c r="G44" s="52"/>
      <c r="H44" s="52"/>
      <c r="I44" s="52"/>
      <c r="J44" s="107">
        <v>1389.86</v>
      </c>
      <c r="K44" s="54">
        <v>1.1499999999999999</v>
      </c>
      <c r="L44" s="107">
        <v>7128.59</v>
      </c>
      <c r="M44" s="52"/>
      <c r="N44" s="58"/>
      <c r="AF44" s="39"/>
      <c r="AG44" s="47"/>
      <c r="AJ44" s="3" t="s">
        <v>175</v>
      </c>
    </row>
    <row r="45" spans="1:37" s="4" customFormat="1" ht="15" x14ac:dyDescent="0.25">
      <c r="A45" s="48"/>
      <c r="B45" s="49" t="s">
        <v>78</v>
      </c>
      <c r="C45" s="372" t="s">
        <v>176</v>
      </c>
      <c r="D45" s="372"/>
      <c r="E45" s="372"/>
      <c r="F45" s="51"/>
      <c r="G45" s="52"/>
      <c r="H45" s="52"/>
      <c r="I45" s="52"/>
      <c r="J45" s="53">
        <v>160.29</v>
      </c>
      <c r="K45" s="54">
        <v>1.1499999999999999</v>
      </c>
      <c r="L45" s="53">
        <v>822.13</v>
      </c>
      <c r="M45" s="54">
        <v>34.96</v>
      </c>
      <c r="N45" s="55">
        <v>28741.66</v>
      </c>
      <c r="AF45" s="39"/>
      <c r="AG45" s="47"/>
      <c r="AJ45" s="3" t="s">
        <v>176</v>
      </c>
    </row>
    <row r="46" spans="1:37" s="4" customFormat="1" ht="15" x14ac:dyDescent="0.25">
      <c r="A46" s="48"/>
      <c r="B46" s="49" t="s">
        <v>122</v>
      </c>
      <c r="C46" s="372" t="s">
        <v>177</v>
      </c>
      <c r="D46" s="372"/>
      <c r="E46" s="372"/>
      <c r="F46" s="51"/>
      <c r="G46" s="52"/>
      <c r="H46" s="52"/>
      <c r="I46" s="52"/>
      <c r="J46" s="53">
        <v>292.12</v>
      </c>
      <c r="K46" s="52"/>
      <c r="L46" s="107">
        <v>1302.8599999999999</v>
      </c>
      <c r="M46" s="52"/>
      <c r="N46" s="58"/>
      <c r="AF46" s="39"/>
      <c r="AG46" s="47"/>
      <c r="AJ46" s="3" t="s">
        <v>177</v>
      </c>
    </row>
    <row r="47" spans="1:37" s="4" customFormat="1" ht="15" x14ac:dyDescent="0.25">
      <c r="A47" s="56"/>
      <c r="B47" s="49"/>
      <c r="C47" s="372" t="s">
        <v>63</v>
      </c>
      <c r="D47" s="372"/>
      <c r="E47" s="372"/>
      <c r="F47" s="51" t="s">
        <v>64</v>
      </c>
      <c r="G47" s="54">
        <v>58.38</v>
      </c>
      <c r="H47" s="54">
        <v>1.1499999999999999</v>
      </c>
      <c r="I47" s="114">
        <v>299.43101999999999</v>
      </c>
      <c r="J47" s="57"/>
      <c r="K47" s="52"/>
      <c r="L47" s="57"/>
      <c r="M47" s="52"/>
      <c r="N47" s="58"/>
      <c r="AF47" s="39"/>
      <c r="AG47" s="47"/>
      <c r="AK47" s="3" t="s">
        <v>63</v>
      </c>
    </row>
    <row r="48" spans="1:37" s="4" customFormat="1" ht="15" x14ac:dyDescent="0.25">
      <c r="A48" s="56"/>
      <c r="B48" s="49"/>
      <c r="C48" s="372" t="s">
        <v>178</v>
      </c>
      <c r="D48" s="372"/>
      <c r="E48" s="372"/>
      <c r="F48" s="51" t="s">
        <v>64</v>
      </c>
      <c r="G48" s="54">
        <v>15.67</v>
      </c>
      <c r="H48" s="54">
        <v>1.1499999999999999</v>
      </c>
      <c r="I48" s="114">
        <v>80.371430000000004</v>
      </c>
      <c r="J48" s="57"/>
      <c r="K48" s="52"/>
      <c r="L48" s="57"/>
      <c r="M48" s="52"/>
      <c r="N48" s="58"/>
      <c r="AF48" s="39"/>
      <c r="AG48" s="47"/>
      <c r="AK48" s="3" t="s">
        <v>178</v>
      </c>
    </row>
    <row r="49" spans="1:40" s="4" customFormat="1" ht="15" x14ac:dyDescent="0.25">
      <c r="A49" s="48"/>
      <c r="B49" s="49"/>
      <c r="C49" s="375" t="s">
        <v>65</v>
      </c>
      <c r="D49" s="375"/>
      <c r="E49" s="375"/>
      <c r="F49" s="59"/>
      <c r="G49" s="60"/>
      <c r="H49" s="60"/>
      <c r="I49" s="60"/>
      <c r="J49" s="108">
        <v>2175.87</v>
      </c>
      <c r="K49" s="60"/>
      <c r="L49" s="108">
        <v>10964.61</v>
      </c>
      <c r="M49" s="60"/>
      <c r="N49" s="62"/>
      <c r="AF49" s="39"/>
      <c r="AG49" s="47"/>
      <c r="AL49" s="3" t="s">
        <v>65</v>
      </c>
    </row>
    <row r="50" spans="1:40" s="4" customFormat="1" ht="15" x14ac:dyDescent="0.25">
      <c r="A50" s="56"/>
      <c r="B50" s="49"/>
      <c r="C50" s="372" t="s">
        <v>66</v>
      </c>
      <c r="D50" s="372"/>
      <c r="E50" s="372"/>
      <c r="F50" s="51"/>
      <c r="G50" s="52"/>
      <c r="H50" s="52"/>
      <c r="I50" s="52"/>
      <c r="J50" s="57"/>
      <c r="K50" s="52"/>
      <c r="L50" s="107">
        <v>3355.29</v>
      </c>
      <c r="M50" s="52"/>
      <c r="N50" s="55">
        <v>117300.93</v>
      </c>
      <c r="AF50" s="39"/>
      <c r="AG50" s="47"/>
      <c r="AK50" s="3" t="s">
        <v>66</v>
      </c>
    </row>
    <row r="51" spans="1:40" s="4" customFormat="1" ht="15" x14ac:dyDescent="0.25">
      <c r="A51" s="56"/>
      <c r="B51" s="49" t="s">
        <v>179</v>
      </c>
      <c r="C51" s="372" t="s">
        <v>180</v>
      </c>
      <c r="D51" s="372"/>
      <c r="E51" s="372"/>
      <c r="F51" s="51" t="s">
        <v>69</v>
      </c>
      <c r="G51" s="63">
        <v>147</v>
      </c>
      <c r="H51" s="52"/>
      <c r="I51" s="63">
        <v>147</v>
      </c>
      <c r="J51" s="57"/>
      <c r="K51" s="52"/>
      <c r="L51" s="107">
        <v>4932.28</v>
      </c>
      <c r="M51" s="52"/>
      <c r="N51" s="55">
        <v>172432.37</v>
      </c>
      <c r="AF51" s="39"/>
      <c r="AG51" s="47"/>
      <c r="AK51" s="3" t="s">
        <v>180</v>
      </c>
    </row>
    <row r="52" spans="1:40" s="4" customFormat="1" ht="15" x14ac:dyDescent="0.25">
      <c r="A52" s="56"/>
      <c r="B52" s="49" t="s">
        <v>181</v>
      </c>
      <c r="C52" s="372" t="s">
        <v>182</v>
      </c>
      <c r="D52" s="372"/>
      <c r="E52" s="372"/>
      <c r="F52" s="51" t="s">
        <v>69</v>
      </c>
      <c r="G52" s="63">
        <v>134</v>
      </c>
      <c r="H52" s="52"/>
      <c r="I52" s="63">
        <v>134</v>
      </c>
      <c r="J52" s="57"/>
      <c r="K52" s="52"/>
      <c r="L52" s="107">
        <v>4496.09</v>
      </c>
      <c r="M52" s="52"/>
      <c r="N52" s="55">
        <v>157183.25</v>
      </c>
      <c r="AF52" s="39"/>
      <c r="AG52" s="47"/>
      <c r="AK52" s="3" t="s">
        <v>182</v>
      </c>
    </row>
    <row r="53" spans="1:40" s="4" customFormat="1" ht="15" x14ac:dyDescent="0.25">
      <c r="A53" s="65"/>
      <c r="B53" s="66"/>
      <c r="C53" s="374" t="s">
        <v>72</v>
      </c>
      <c r="D53" s="374"/>
      <c r="E53" s="374"/>
      <c r="F53" s="42"/>
      <c r="G53" s="43"/>
      <c r="H53" s="43"/>
      <c r="I53" s="43"/>
      <c r="J53" s="45"/>
      <c r="K53" s="43"/>
      <c r="L53" s="105">
        <v>20392.98</v>
      </c>
      <c r="M53" s="60"/>
      <c r="N53" s="46"/>
      <c r="AF53" s="39"/>
      <c r="AG53" s="47"/>
      <c r="AM53" s="47" t="s">
        <v>72</v>
      </c>
    </row>
    <row r="54" spans="1:40" s="4" customFormat="1" ht="23.25" x14ac:dyDescent="0.25">
      <c r="A54" s="40" t="s">
        <v>73</v>
      </c>
      <c r="B54" s="41" t="s">
        <v>219</v>
      </c>
      <c r="C54" s="374" t="s">
        <v>220</v>
      </c>
      <c r="D54" s="374"/>
      <c r="E54" s="374"/>
      <c r="F54" s="42" t="s">
        <v>185</v>
      </c>
      <c r="G54" s="43">
        <v>3.7464</v>
      </c>
      <c r="H54" s="44">
        <v>1</v>
      </c>
      <c r="I54" s="110">
        <v>3.7464</v>
      </c>
      <c r="J54" s="67">
        <v>592.76</v>
      </c>
      <c r="K54" s="43"/>
      <c r="L54" s="105">
        <v>2220.7199999999998</v>
      </c>
      <c r="M54" s="43"/>
      <c r="N54" s="46"/>
      <c r="AF54" s="39"/>
      <c r="AG54" s="47" t="s">
        <v>220</v>
      </c>
      <c r="AM54" s="47"/>
    </row>
    <row r="55" spans="1:40" s="4" customFormat="1" ht="15" x14ac:dyDescent="0.25">
      <c r="A55" s="65"/>
      <c r="B55" s="66"/>
      <c r="C55" s="374" t="s">
        <v>72</v>
      </c>
      <c r="D55" s="374"/>
      <c r="E55" s="374"/>
      <c r="F55" s="42"/>
      <c r="G55" s="43"/>
      <c r="H55" s="43"/>
      <c r="I55" s="43"/>
      <c r="J55" s="45"/>
      <c r="K55" s="43"/>
      <c r="L55" s="105">
        <v>2220.7199999999998</v>
      </c>
      <c r="M55" s="60"/>
      <c r="N55" s="46"/>
      <c r="AF55" s="39"/>
      <c r="AG55" s="47"/>
      <c r="AM55" s="47" t="s">
        <v>72</v>
      </c>
    </row>
    <row r="56" spans="1:40" s="4" customFormat="1" ht="23.25" x14ac:dyDescent="0.25">
      <c r="A56" s="40" t="s">
        <v>78</v>
      </c>
      <c r="B56" s="41" t="s">
        <v>219</v>
      </c>
      <c r="C56" s="374" t="s">
        <v>221</v>
      </c>
      <c r="D56" s="374"/>
      <c r="E56" s="374"/>
      <c r="F56" s="42" t="s">
        <v>185</v>
      </c>
      <c r="G56" s="43">
        <v>3.7464</v>
      </c>
      <c r="H56" s="44">
        <v>1</v>
      </c>
      <c r="I56" s="110">
        <v>3.7464</v>
      </c>
      <c r="J56" s="67">
        <v>5.15</v>
      </c>
      <c r="K56" s="43"/>
      <c r="L56" s="67">
        <v>19.29</v>
      </c>
      <c r="M56" s="43"/>
      <c r="N56" s="46"/>
      <c r="AF56" s="39"/>
      <c r="AG56" s="47" t="s">
        <v>221</v>
      </c>
      <c r="AM56" s="47"/>
    </row>
    <row r="57" spans="1:40" s="4" customFormat="1" ht="15" x14ac:dyDescent="0.25">
      <c r="A57" s="69"/>
      <c r="B57" s="50"/>
      <c r="C57" s="372" t="s">
        <v>222</v>
      </c>
      <c r="D57" s="372"/>
      <c r="E57" s="372"/>
      <c r="F57" s="372"/>
      <c r="G57" s="372"/>
      <c r="H57" s="372"/>
      <c r="I57" s="372"/>
      <c r="J57" s="372"/>
      <c r="K57" s="372"/>
      <c r="L57" s="372"/>
      <c r="M57" s="372"/>
      <c r="N57" s="377"/>
      <c r="AF57" s="39"/>
      <c r="AG57" s="47"/>
      <c r="AM57" s="47"/>
      <c r="AN57" s="3" t="s">
        <v>222</v>
      </c>
    </row>
    <row r="58" spans="1:40" s="4" customFormat="1" ht="15" x14ac:dyDescent="0.25">
      <c r="A58" s="65"/>
      <c r="B58" s="66"/>
      <c r="C58" s="374" t="s">
        <v>72</v>
      </c>
      <c r="D58" s="374"/>
      <c r="E58" s="374"/>
      <c r="F58" s="42"/>
      <c r="G58" s="43"/>
      <c r="H58" s="43"/>
      <c r="I58" s="43"/>
      <c r="J58" s="45"/>
      <c r="K58" s="43"/>
      <c r="L58" s="67">
        <v>19.29</v>
      </c>
      <c r="M58" s="60"/>
      <c r="N58" s="46"/>
      <c r="AF58" s="39"/>
      <c r="AG58" s="47"/>
      <c r="AM58" s="47" t="s">
        <v>72</v>
      </c>
    </row>
    <row r="59" spans="1:40" s="4" customFormat="1" ht="23.25" x14ac:dyDescent="0.25">
      <c r="A59" s="40" t="s">
        <v>122</v>
      </c>
      <c r="B59" s="41" t="s">
        <v>223</v>
      </c>
      <c r="C59" s="374" t="s">
        <v>224</v>
      </c>
      <c r="D59" s="374"/>
      <c r="E59" s="374"/>
      <c r="F59" s="42" t="s">
        <v>61</v>
      </c>
      <c r="G59" s="43">
        <v>223</v>
      </c>
      <c r="H59" s="44">
        <v>1</v>
      </c>
      <c r="I59" s="44">
        <v>223</v>
      </c>
      <c r="J59" s="105">
        <v>5414.5</v>
      </c>
      <c r="K59" s="43"/>
      <c r="L59" s="105">
        <v>141220.29</v>
      </c>
      <c r="M59" s="68">
        <v>8.5500000000000007</v>
      </c>
      <c r="N59" s="115">
        <v>1207433.5</v>
      </c>
      <c r="AF59" s="39"/>
      <c r="AG59" s="47" t="s">
        <v>224</v>
      </c>
      <c r="AM59" s="47"/>
    </row>
    <row r="60" spans="1:40" s="4" customFormat="1" ht="15" x14ac:dyDescent="0.25">
      <c r="A60" s="69"/>
      <c r="B60" s="50"/>
      <c r="C60" s="372" t="s">
        <v>225</v>
      </c>
      <c r="D60" s="372"/>
      <c r="E60" s="372"/>
      <c r="F60" s="372"/>
      <c r="G60" s="372"/>
      <c r="H60" s="372"/>
      <c r="I60" s="372"/>
      <c r="J60" s="372"/>
      <c r="K60" s="372"/>
      <c r="L60" s="372"/>
      <c r="M60" s="372"/>
      <c r="N60" s="377"/>
      <c r="AF60" s="39"/>
      <c r="AG60" s="47"/>
      <c r="AH60" s="3" t="s">
        <v>225</v>
      </c>
      <c r="AM60" s="47"/>
    </row>
    <row r="61" spans="1:40" s="4" customFormat="1" ht="15" x14ac:dyDescent="0.25">
      <c r="A61" s="65"/>
      <c r="B61" s="66"/>
      <c r="C61" s="374" t="s">
        <v>72</v>
      </c>
      <c r="D61" s="374"/>
      <c r="E61" s="374"/>
      <c r="F61" s="42"/>
      <c r="G61" s="43"/>
      <c r="H61" s="43"/>
      <c r="I61" s="43"/>
      <c r="J61" s="45"/>
      <c r="K61" s="43"/>
      <c r="L61" s="105">
        <v>141220.29</v>
      </c>
      <c r="M61" s="60"/>
      <c r="N61" s="115">
        <v>1207433.5</v>
      </c>
      <c r="AF61" s="39"/>
      <c r="AG61" s="47"/>
      <c r="AM61" s="47" t="s">
        <v>72</v>
      </c>
    </row>
    <row r="62" spans="1:40" s="4" customFormat="1" ht="23.25" x14ac:dyDescent="0.25">
      <c r="A62" s="40" t="s">
        <v>125</v>
      </c>
      <c r="B62" s="41" t="s">
        <v>226</v>
      </c>
      <c r="C62" s="374" t="s">
        <v>227</v>
      </c>
      <c r="D62" s="374"/>
      <c r="E62" s="374"/>
      <c r="F62" s="42" t="s">
        <v>215</v>
      </c>
      <c r="G62" s="43">
        <v>5.54</v>
      </c>
      <c r="H62" s="44">
        <v>1</v>
      </c>
      <c r="I62" s="68">
        <v>5.54</v>
      </c>
      <c r="J62" s="45"/>
      <c r="K62" s="43"/>
      <c r="L62" s="45"/>
      <c r="M62" s="43"/>
      <c r="N62" s="46"/>
      <c r="AF62" s="39"/>
      <c r="AG62" s="47" t="s">
        <v>227</v>
      </c>
      <c r="AM62" s="47"/>
    </row>
    <row r="63" spans="1:40" s="4" customFormat="1" ht="15" x14ac:dyDescent="0.25">
      <c r="A63" s="69"/>
      <c r="B63" s="50"/>
      <c r="C63" s="372" t="s">
        <v>228</v>
      </c>
      <c r="D63" s="372"/>
      <c r="E63" s="372"/>
      <c r="F63" s="372"/>
      <c r="G63" s="372"/>
      <c r="H63" s="372"/>
      <c r="I63" s="372"/>
      <c r="J63" s="372"/>
      <c r="K63" s="372"/>
      <c r="L63" s="372"/>
      <c r="M63" s="372"/>
      <c r="N63" s="377"/>
      <c r="AF63" s="39"/>
      <c r="AG63" s="47"/>
      <c r="AH63" s="3" t="s">
        <v>228</v>
      </c>
      <c r="AM63" s="47"/>
    </row>
    <row r="64" spans="1:40" s="4" customFormat="1" ht="22.5" x14ac:dyDescent="0.25">
      <c r="A64" s="103"/>
      <c r="B64" s="49" t="s">
        <v>217</v>
      </c>
      <c r="C64" s="368" t="s">
        <v>218</v>
      </c>
      <c r="D64" s="368"/>
      <c r="E64" s="368"/>
      <c r="F64" s="368"/>
      <c r="G64" s="368"/>
      <c r="H64" s="368"/>
      <c r="I64" s="368"/>
      <c r="J64" s="368"/>
      <c r="K64" s="368"/>
      <c r="L64" s="368"/>
      <c r="M64" s="368"/>
      <c r="N64" s="376"/>
      <c r="AF64" s="39"/>
      <c r="AG64" s="47"/>
      <c r="AI64" s="3" t="s">
        <v>218</v>
      </c>
      <c r="AM64" s="47"/>
    </row>
    <row r="65" spans="1:39" s="4" customFormat="1" ht="15" x14ac:dyDescent="0.25">
      <c r="A65" s="48"/>
      <c r="B65" s="49" t="s">
        <v>58</v>
      </c>
      <c r="C65" s="372" t="s">
        <v>62</v>
      </c>
      <c r="D65" s="372"/>
      <c r="E65" s="372"/>
      <c r="F65" s="51"/>
      <c r="G65" s="52"/>
      <c r="H65" s="52"/>
      <c r="I65" s="52"/>
      <c r="J65" s="53">
        <v>406.09</v>
      </c>
      <c r="K65" s="54">
        <v>1.1499999999999999</v>
      </c>
      <c r="L65" s="107">
        <v>2587.1999999999998</v>
      </c>
      <c r="M65" s="54">
        <v>34.96</v>
      </c>
      <c r="N65" s="55">
        <v>90448.51</v>
      </c>
      <c r="AF65" s="39"/>
      <c r="AG65" s="47"/>
      <c r="AJ65" s="3" t="s">
        <v>62</v>
      </c>
      <c r="AM65" s="47"/>
    </row>
    <row r="66" spans="1:39" s="4" customFormat="1" ht="15" x14ac:dyDescent="0.25">
      <c r="A66" s="48"/>
      <c r="B66" s="49" t="s">
        <v>73</v>
      </c>
      <c r="C66" s="372" t="s">
        <v>175</v>
      </c>
      <c r="D66" s="372"/>
      <c r="E66" s="372"/>
      <c r="F66" s="51"/>
      <c r="G66" s="52"/>
      <c r="H66" s="52"/>
      <c r="I66" s="52"/>
      <c r="J66" s="53">
        <v>76.88</v>
      </c>
      <c r="K66" s="54">
        <v>1.1499999999999999</v>
      </c>
      <c r="L66" s="53">
        <v>489.8</v>
      </c>
      <c r="M66" s="52"/>
      <c r="N66" s="58"/>
      <c r="AF66" s="39"/>
      <c r="AG66" s="47"/>
      <c r="AJ66" s="3" t="s">
        <v>175</v>
      </c>
      <c r="AM66" s="47"/>
    </row>
    <row r="67" spans="1:39" s="4" customFormat="1" ht="15" x14ac:dyDescent="0.25">
      <c r="A67" s="48"/>
      <c r="B67" s="49" t="s">
        <v>78</v>
      </c>
      <c r="C67" s="372" t="s">
        <v>176</v>
      </c>
      <c r="D67" s="372"/>
      <c r="E67" s="372"/>
      <c r="F67" s="51"/>
      <c r="G67" s="52"/>
      <c r="H67" s="52"/>
      <c r="I67" s="52"/>
      <c r="J67" s="53">
        <v>13.57</v>
      </c>
      <c r="K67" s="54">
        <v>1.1499999999999999</v>
      </c>
      <c r="L67" s="53">
        <v>86.45</v>
      </c>
      <c r="M67" s="54">
        <v>34.96</v>
      </c>
      <c r="N67" s="55">
        <v>3022.29</v>
      </c>
      <c r="AF67" s="39"/>
      <c r="AG67" s="47"/>
      <c r="AJ67" s="3" t="s">
        <v>176</v>
      </c>
      <c r="AM67" s="47"/>
    </row>
    <row r="68" spans="1:39" s="4" customFormat="1" ht="15" x14ac:dyDescent="0.25">
      <c r="A68" s="48"/>
      <c r="B68" s="49" t="s">
        <v>122</v>
      </c>
      <c r="C68" s="372" t="s">
        <v>177</v>
      </c>
      <c r="D68" s="372"/>
      <c r="E68" s="372"/>
      <c r="F68" s="51"/>
      <c r="G68" s="52"/>
      <c r="H68" s="52"/>
      <c r="I68" s="52"/>
      <c r="J68" s="53">
        <v>855.25</v>
      </c>
      <c r="K68" s="52"/>
      <c r="L68" s="107">
        <v>4738.09</v>
      </c>
      <c r="M68" s="52"/>
      <c r="N68" s="58"/>
      <c r="AF68" s="39"/>
      <c r="AG68" s="47"/>
      <c r="AJ68" s="3" t="s">
        <v>177</v>
      </c>
      <c r="AM68" s="47"/>
    </row>
    <row r="69" spans="1:39" s="4" customFormat="1" ht="15" x14ac:dyDescent="0.25">
      <c r="A69" s="56"/>
      <c r="B69" s="49"/>
      <c r="C69" s="372" t="s">
        <v>63</v>
      </c>
      <c r="D69" s="372"/>
      <c r="E69" s="372"/>
      <c r="F69" s="51" t="s">
        <v>64</v>
      </c>
      <c r="G69" s="54">
        <v>48.46</v>
      </c>
      <c r="H69" s="54">
        <v>1.1499999999999999</v>
      </c>
      <c r="I69" s="114">
        <v>308.73865999999998</v>
      </c>
      <c r="J69" s="57"/>
      <c r="K69" s="52"/>
      <c r="L69" s="57"/>
      <c r="M69" s="52"/>
      <c r="N69" s="58"/>
      <c r="AF69" s="39"/>
      <c r="AG69" s="47"/>
      <c r="AK69" s="3" t="s">
        <v>63</v>
      </c>
      <c r="AM69" s="47"/>
    </row>
    <row r="70" spans="1:39" s="4" customFormat="1" ht="15" x14ac:dyDescent="0.25">
      <c r="A70" s="56"/>
      <c r="B70" s="49"/>
      <c r="C70" s="372" t="s">
        <v>178</v>
      </c>
      <c r="D70" s="372"/>
      <c r="E70" s="372"/>
      <c r="F70" s="51" t="s">
        <v>64</v>
      </c>
      <c r="G70" s="54">
        <v>1.17</v>
      </c>
      <c r="H70" s="54">
        <v>1.1499999999999999</v>
      </c>
      <c r="I70" s="114">
        <v>7.4540699999999998</v>
      </c>
      <c r="J70" s="57"/>
      <c r="K70" s="52"/>
      <c r="L70" s="57"/>
      <c r="M70" s="52"/>
      <c r="N70" s="58"/>
      <c r="AF70" s="39"/>
      <c r="AG70" s="47"/>
      <c r="AK70" s="3" t="s">
        <v>178</v>
      </c>
      <c r="AM70" s="47"/>
    </row>
    <row r="71" spans="1:39" s="4" customFormat="1" ht="15" x14ac:dyDescent="0.25">
      <c r="A71" s="48"/>
      <c r="B71" s="49"/>
      <c r="C71" s="375" t="s">
        <v>65</v>
      </c>
      <c r="D71" s="375"/>
      <c r="E71" s="375"/>
      <c r="F71" s="59"/>
      <c r="G71" s="60"/>
      <c r="H71" s="60"/>
      <c r="I71" s="60"/>
      <c r="J71" s="108">
        <v>1338.22</v>
      </c>
      <c r="K71" s="60"/>
      <c r="L71" s="108">
        <v>7815.09</v>
      </c>
      <c r="M71" s="60"/>
      <c r="N71" s="62"/>
      <c r="AF71" s="39"/>
      <c r="AG71" s="47"/>
      <c r="AL71" s="3" t="s">
        <v>65</v>
      </c>
      <c r="AM71" s="47"/>
    </row>
    <row r="72" spans="1:39" s="4" customFormat="1" ht="15" x14ac:dyDescent="0.25">
      <c r="A72" s="56"/>
      <c r="B72" s="49"/>
      <c r="C72" s="372" t="s">
        <v>66</v>
      </c>
      <c r="D72" s="372"/>
      <c r="E72" s="372"/>
      <c r="F72" s="51"/>
      <c r="G72" s="52"/>
      <c r="H72" s="52"/>
      <c r="I72" s="52"/>
      <c r="J72" s="57"/>
      <c r="K72" s="52"/>
      <c r="L72" s="107">
        <v>2673.65</v>
      </c>
      <c r="M72" s="52"/>
      <c r="N72" s="55">
        <v>93470.8</v>
      </c>
      <c r="AF72" s="39"/>
      <c r="AG72" s="47"/>
      <c r="AK72" s="3" t="s">
        <v>66</v>
      </c>
      <c r="AM72" s="47"/>
    </row>
    <row r="73" spans="1:39" s="4" customFormat="1" ht="15" x14ac:dyDescent="0.25">
      <c r="A73" s="56"/>
      <c r="B73" s="49" t="s">
        <v>179</v>
      </c>
      <c r="C73" s="372" t="s">
        <v>180</v>
      </c>
      <c r="D73" s="372"/>
      <c r="E73" s="372"/>
      <c r="F73" s="51" t="s">
        <v>69</v>
      </c>
      <c r="G73" s="63">
        <v>147</v>
      </c>
      <c r="H73" s="52"/>
      <c r="I73" s="63">
        <v>147</v>
      </c>
      <c r="J73" s="57"/>
      <c r="K73" s="52"/>
      <c r="L73" s="107">
        <v>3930.27</v>
      </c>
      <c r="M73" s="52"/>
      <c r="N73" s="55">
        <v>137402.07999999999</v>
      </c>
      <c r="AF73" s="39"/>
      <c r="AG73" s="47"/>
      <c r="AK73" s="3" t="s">
        <v>180</v>
      </c>
      <c r="AM73" s="47"/>
    </row>
    <row r="74" spans="1:39" s="4" customFormat="1" ht="15" x14ac:dyDescent="0.25">
      <c r="A74" s="56"/>
      <c r="B74" s="49" t="s">
        <v>181</v>
      </c>
      <c r="C74" s="372" t="s">
        <v>182</v>
      </c>
      <c r="D74" s="372"/>
      <c r="E74" s="372"/>
      <c r="F74" s="51" t="s">
        <v>69</v>
      </c>
      <c r="G74" s="63">
        <v>134</v>
      </c>
      <c r="H74" s="52"/>
      <c r="I74" s="63">
        <v>134</v>
      </c>
      <c r="J74" s="57"/>
      <c r="K74" s="52"/>
      <c r="L74" s="107">
        <v>3582.69</v>
      </c>
      <c r="M74" s="52"/>
      <c r="N74" s="55">
        <v>125250.87</v>
      </c>
      <c r="AF74" s="39"/>
      <c r="AG74" s="47"/>
      <c r="AK74" s="3" t="s">
        <v>182</v>
      </c>
      <c r="AM74" s="47"/>
    </row>
    <row r="75" spans="1:39" s="4" customFormat="1" ht="15" x14ac:dyDescent="0.25">
      <c r="A75" s="65"/>
      <c r="B75" s="66"/>
      <c r="C75" s="374" t="s">
        <v>72</v>
      </c>
      <c r="D75" s="374"/>
      <c r="E75" s="374"/>
      <c r="F75" s="42"/>
      <c r="G75" s="43"/>
      <c r="H75" s="43"/>
      <c r="I75" s="43"/>
      <c r="J75" s="45"/>
      <c r="K75" s="43"/>
      <c r="L75" s="105">
        <v>15328.05</v>
      </c>
      <c r="M75" s="60"/>
      <c r="N75" s="46"/>
      <c r="AF75" s="39"/>
      <c r="AG75" s="47"/>
      <c r="AM75" s="47" t="s">
        <v>72</v>
      </c>
    </row>
    <row r="76" spans="1:39" s="4" customFormat="1" ht="23.25" x14ac:dyDescent="0.25">
      <c r="A76" s="40" t="s">
        <v>229</v>
      </c>
      <c r="B76" s="41" t="s">
        <v>223</v>
      </c>
      <c r="C76" s="374" t="s">
        <v>230</v>
      </c>
      <c r="D76" s="374"/>
      <c r="E76" s="374"/>
      <c r="F76" s="42" t="s">
        <v>231</v>
      </c>
      <c r="G76" s="43">
        <v>554</v>
      </c>
      <c r="H76" s="44">
        <v>1</v>
      </c>
      <c r="I76" s="44">
        <v>554</v>
      </c>
      <c r="J76" s="105">
        <v>12961.65</v>
      </c>
      <c r="K76" s="43"/>
      <c r="L76" s="105">
        <v>839854.28</v>
      </c>
      <c r="M76" s="68">
        <v>8.5500000000000007</v>
      </c>
      <c r="N76" s="115">
        <v>7180754.0999999996</v>
      </c>
      <c r="AF76" s="39"/>
      <c r="AG76" s="47" t="s">
        <v>230</v>
      </c>
      <c r="AM76" s="47"/>
    </row>
    <row r="77" spans="1:39" s="4" customFormat="1" ht="15" x14ac:dyDescent="0.25">
      <c r="A77" s="65"/>
      <c r="B77" s="66"/>
      <c r="C77" s="374" t="s">
        <v>72</v>
      </c>
      <c r="D77" s="374"/>
      <c r="E77" s="374"/>
      <c r="F77" s="42"/>
      <c r="G77" s="43"/>
      <c r="H77" s="43"/>
      <c r="I77" s="43"/>
      <c r="J77" s="45"/>
      <c r="K77" s="43"/>
      <c r="L77" s="105">
        <v>839854.28</v>
      </c>
      <c r="M77" s="60"/>
      <c r="N77" s="115">
        <v>7180754.0999999996</v>
      </c>
      <c r="AF77" s="39"/>
      <c r="AG77" s="47"/>
      <c r="AM77" s="47" t="s">
        <v>72</v>
      </c>
    </row>
    <row r="78" spans="1:39" s="4" customFormat="1" ht="34.5" x14ac:dyDescent="0.25">
      <c r="A78" s="40" t="s">
        <v>232</v>
      </c>
      <c r="B78" s="41" t="s">
        <v>233</v>
      </c>
      <c r="C78" s="374" t="s">
        <v>234</v>
      </c>
      <c r="D78" s="374"/>
      <c r="E78" s="374"/>
      <c r="F78" s="42" t="s">
        <v>185</v>
      </c>
      <c r="G78" s="43">
        <v>22.603000000000002</v>
      </c>
      <c r="H78" s="44">
        <v>1</v>
      </c>
      <c r="I78" s="116">
        <v>22.603000000000002</v>
      </c>
      <c r="J78" s="67">
        <v>632.46</v>
      </c>
      <c r="K78" s="43"/>
      <c r="L78" s="105">
        <v>14295.49</v>
      </c>
      <c r="M78" s="43"/>
      <c r="N78" s="46"/>
      <c r="AF78" s="39"/>
      <c r="AG78" s="47" t="s">
        <v>234</v>
      </c>
      <c r="AM78" s="47"/>
    </row>
    <row r="79" spans="1:39" s="4" customFormat="1" ht="15" x14ac:dyDescent="0.25">
      <c r="A79" s="65"/>
      <c r="B79" s="66"/>
      <c r="C79" s="374" t="s">
        <v>72</v>
      </c>
      <c r="D79" s="374"/>
      <c r="E79" s="374"/>
      <c r="F79" s="42"/>
      <c r="G79" s="43"/>
      <c r="H79" s="43"/>
      <c r="I79" s="43"/>
      <c r="J79" s="45"/>
      <c r="K79" s="43"/>
      <c r="L79" s="105">
        <v>14295.49</v>
      </c>
      <c r="M79" s="60"/>
      <c r="N79" s="46"/>
      <c r="AF79" s="39"/>
      <c r="AG79" s="47"/>
      <c r="AM79" s="47" t="s">
        <v>72</v>
      </c>
    </row>
    <row r="80" spans="1:39" s="4" customFormat="1" ht="15" x14ac:dyDescent="0.25">
      <c r="A80" s="40" t="s">
        <v>235</v>
      </c>
      <c r="B80" s="41" t="s">
        <v>236</v>
      </c>
      <c r="C80" s="374" t="s">
        <v>237</v>
      </c>
      <c r="D80" s="374"/>
      <c r="E80" s="374"/>
      <c r="F80" s="42" t="s">
        <v>238</v>
      </c>
      <c r="G80" s="43">
        <v>3.5459999999999998</v>
      </c>
      <c r="H80" s="44">
        <v>1</v>
      </c>
      <c r="I80" s="116">
        <v>3.5459999999999998</v>
      </c>
      <c r="J80" s="105">
        <v>11684</v>
      </c>
      <c r="K80" s="43"/>
      <c r="L80" s="105">
        <v>41431.46</v>
      </c>
      <c r="M80" s="43"/>
      <c r="N80" s="46"/>
      <c r="AF80" s="39"/>
      <c r="AG80" s="47" t="s">
        <v>237</v>
      </c>
      <c r="AM80" s="47"/>
    </row>
    <row r="81" spans="1:42" s="4" customFormat="1" ht="15" x14ac:dyDescent="0.25">
      <c r="A81" s="65"/>
      <c r="B81" s="66"/>
      <c r="C81" s="374" t="s">
        <v>72</v>
      </c>
      <c r="D81" s="374"/>
      <c r="E81" s="374"/>
      <c r="F81" s="42"/>
      <c r="G81" s="43"/>
      <c r="H81" s="43"/>
      <c r="I81" s="43"/>
      <c r="J81" s="45"/>
      <c r="K81" s="43"/>
      <c r="L81" s="105">
        <v>41431.46</v>
      </c>
      <c r="M81" s="60"/>
      <c r="N81" s="46"/>
      <c r="AF81" s="39"/>
      <c r="AG81" s="47"/>
      <c r="AM81" s="47" t="s">
        <v>72</v>
      </c>
    </row>
    <row r="82" spans="1:42" s="4" customFormat="1" ht="0" hidden="1" customHeight="1" x14ac:dyDescent="0.25">
      <c r="A82" s="71"/>
      <c r="B82" s="72"/>
      <c r="C82" s="72"/>
      <c r="D82" s="72"/>
      <c r="E82" s="72"/>
      <c r="F82" s="73"/>
      <c r="G82" s="73"/>
      <c r="H82" s="73"/>
      <c r="I82" s="73"/>
      <c r="J82" s="74"/>
      <c r="K82" s="73"/>
      <c r="L82" s="74"/>
      <c r="M82" s="52"/>
      <c r="N82" s="74"/>
      <c r="AF82" s="39"/>
      <c r="AG82" s="47"/>
      <c r="AM82" s="47"/>
    </row>
    <row r="83" spans="1:42" s="4" customFormat="1" ht="15" x14ac:dyDescent="0.25">
      <c r="A83" s="78"/>
      <c r="B83" s="79"/>
      <c r="C83" s="374" t="s">
        <v>239</v>
      </c>
      <c r="D83" s="374"/>
      <c r="E83" s="374"/>
      <c r="F83" s="374"/>
      <c r="G83" s="374"/>
      <c r="H83" s="374"/>
      <c r="I83" s="374"/>
      <c r="J83" s="374"/>
      <c r="K83" s="374"/>
      <c r="L83" s="80"/>
      <c r="M83" s="81"/>
      <c r="N83" s="82"/>
      <c r="AF83" s="39"/>
      <c r="AG83" s="47"/>
      <c r="AM83" s="47"/>
      <c r="AO83" s="47" t="s">
        <v>239</v>
      </c>
    </row>
    <row r="84" spans="1:42" s="4" customFormat="1" ht="15" x14ac:dyDescent="0.25">
      <c r="A84" s="83"/>
      <c r="B84" s="49"/>
      <c r="C84" s="372" t="s">
        <v>83</v>
      </c>
      <c r="D84" s="372"/>
      <c r="E84" s="372"/>
      <c r="F84" s="372"/>
      <c r="G84" s="372"/>
      <c r="H84" s="372"/>
      <c r="I84" s="372"/>
      <c r="J84" s="372"/>
      <c r="K84" s="372"/>
      <c r="L84" s="106">
        <v>1057821.23</v>
      </c>
      <c r="M84" s="85"/>
      <c r="N84" s="86">
        <v>9206874.0500000007</v>
      </c>
      <c r="AF84" s="39"/>
      <c r="AG84" s="47"/>
      <c r="AM84" s="47"/>
      <c r="AO84" s="47"/>
      <c r="AP84" s="3" t="s">
        <v>83</v>
      </c>
    </row>
    <row r="85" spans="1:42" s="4" customFormat="1" ht="15" x14ac:dyDescent="0.25">
      <c r="A85" s="83"/>
      <c r="B85" s="49"/>
      <c r="C85" s="372" t="s">
        <v>84</v>
      </c>
      <c r="D85" s="372"/>
      <c r="E85" s="372"/>
      <c r="F85" s="372"/>
      <c r="G85" s="372"/>
      <c r="H85" s="372"/>
      <c r="I85" s="372"/>
      <c r="J85" s="372"/>
      <c r="K85" s="372"/>
      <c r="L85" s="87"/>
      <c r="M85" s="85"/>
      <c r="N85" s="88"/>
      <c r="AF85" s="39"/>
      <c r="AG85" s="47"/>
      <c r="AM85" s="47"/>
      <c r="AO85" s="47"/>
      <c r="AP85" s="3" t="s">
        <v>84</v>
      </c>
    </row>
    <row r="86" spans="1:42" s="4" customFormat="1" ht="15" x14ac:dyDescent="0.25">
      <c r="A86" s="83"/>
      <c r="B86" s="49"/>
      <c r="C86" s="372" t="s">
        <v>85</v>
      </c>
      <c r="D86" s="372"/>
      <c r="E86" s="372"/>
      <c r="F86" s="372"/>
      <c r="G86" s="372"/>
      <c r="H86" s="372"/>
      <c r="I86" s="372"/>
      <c r="J86" s="372"/>
      <c r="K86" s="372"/>
      <c r="L86" s="106">
        <v>5120.3599999999997</v>
      </c>
      <c r="M86" s="85"/>
      <c r="N86" s="86">
        <v>179007.78</v>
      </c>
      <c r="AF86" s="39"/>
      <c r="AG86" s="47"/>
      <c r="AM86" s="47"/>
      <c r="AO86" s="47"/>
      <c r="AP86" s="3" t="s">
        <v>85</v>
      </c>
    </row>
    <row r="87" spans="1:42" s="4" customFormat="1" ht="15" x14ac:dyDescent="0.25">
      <c r="A87" s="83"/>
      <c r="B87" s="49"/>
      <c r="C87" s="372" t="s">
        <v>193</v>
      </c>
      <c r="D87" s="372"/>
      <c r="E87" s="372"/>
      <c r="F87" s="372"/>
      <c r="G87" s="372"/>
      <c r="H87" s="372"/>
      <c r="I87" s="372"/>
      <c r="J87" s="372"/>
      <c r="K87" s="372"/>
      <c r="L87" s="106">
        <v>7618.39</v>
      </c>
      <c r="M87" s="85"/>
      <c r="N87" s="86">
        <v>92411.07</v>
      </c>
      <c r="AF87" s="39"/>
      <c r="AG87" s="47"/>
      <c r="AM87" s="47"/>
      <c r="AO87" s="47"/>
      <c r="AP87" s="3" t="s">
        <v>193</v>
      </c>
    </row>
    <row r="88" spans="1:42" s="4" customFormat="1" ht="15" x14ac:dyDescent="0.25">
      <c r="A88" s="83"/>
      <c r="B88" s="49"/>
      <c r="C88" s="372" t="s">
        <v>194</v>
      </c>
      <c r="D88" s="372"/>
      <c r="E88" s="372"/>
      <c r="F88" s="372"/>
      <c r="G88" s="372"/>
      <c r="H88" s="372"/>
      <c r="I88" s="372"/>
      <c r="J88" s="372"/>
      <c r="K88" s="372"/>
      <c r="L88" s="84">
        <v>908.58</v>
      </c>
      <c r="M88" s="85"/>
      <c r="N88" s="86">
        <v>31763.95</v>
      </c>
      <c r="AF88" s="39"/>
      <c r="AG88" s="47"/>
      <c r="AM88" s="47"/>
      <c r="AO88" s="47"/>
      <c r="AP88" s="3" t="s">
        <v>194</v>
      </c>
    </row>
    <row r="89" spans="1:42" s="4" customFormat="1" ht="15" x14ac:dyDescent="0.25">
      <c r="A89" s="83"/>
      <c r="B89" s="49"/>
      <c r="C89" s="372" t="s">
        <v>195</v>
      </c>
      <c r="D89" s="372"/>
      <c r="E89" s="372"/>
      <c r="F89" s="372"/>
      <c r="G89" s="372"/>
      <c r="H89" s="372"/>
      <c r="I89" s="372"/>
      <c r="J89" s="372"/>
      <c r="K89" s="372"/>
      <c r="L89" s="106">
        <v>1045082.48</v>
      </c>
      <c r="M89" s="85"/>
      <c r="N89" s="86">
        <v>8935455.1999999993</v>
      </c>
      <c r="AF89" s="39"/>
      <c r="AG89" s="47"/>
      <c r="AM89" s="47"/>
      <c r="AO89" s="47"/>
      <c r="AP89" s="3" t="s">
        <v>195</v>
      </c>
    </row>
    <row r="90" spans="1:42" s="4" customFormat="1" ht="15" x14ac:dyDescent="0.25">
      <c r="A90" s="83"/>
      <c r="B90" s="49"/>
      <c r="C90" s="372" t="s">
        <v>196</v>
      </c>
      <c r="D90" s="372"/>
      <c r="E90" s="372"/>
      <c r="F90" s="372"/>
      <c r="G90" s="372"/>
      <c r="H90" s="372"/>
      <c r="I90" s="372"/>
      <c r="J90" s="372"/>
      <c r="K90" s="372"/>
      <c r="L90" s="106">
        <v>1074762.56</v>
      </c>
      <c r="M90" s="85"/>
      <c r="N90" s="86">
        <v>9799142.6199999992</v>
      </c>
      <c r="AF90" s="39"/>
      <c r="AG90" s="47"/>
      <c r="AM90" s="47"/>
      <c r="AO90" s="47"/>
      <c r="AP90" s="3" t="s">
        <v>196</v>
      </c>
    </row>
    <row r="91" spans="1:42" s="4" customFormat="1" ht="15" x14ac:dyDescent="0.25">
      <c r="A91" s="83"/>
      <c r="B91" s="49"/>
      <c r="C91" s="372" t="s">
        <v>84</v>
      </c>
      <c r="D91" s="372"/>
      <c r="E91" s="372"/>
      <c r="F91" s="372"/>
      <c r="G91" s="372"/>
      <c r="H91" s="372"/>
      <c r="I91" s="372"/>
      <c r="J91" s="372"/>
      <c r="K91" s="372"/>
      <c r="L91" s="87"/>
      <c r="M91" s="85"/>
      <c r="N91" s="88"/>
      <c r="AF91" s="39"/>
      <c r="AG91" s="47"/>
      <c r="AM91" s="47"/>
      <c r="AO91" s="47"/>
      <c r="AP91" s="3" t="s">
        <v>84</v>
      </c>
    </row>
    <row r="92" spans="1:42" s="4" customFormat="1" ht="15" x14ac:dyDescent="0.25">
      <c r="A92" s="83"/>
      <c r="B92" s="49"/>
      <c r="C92" s="372" t="s">
        <v>197</v>
      </c>
      <c r="D92" s="372"/>
      <c r="E92" s="372"/>
      <c r="F92" s="372"/>
      <c r="G92" s="372"/>
      <c r="H92" s="372"/>
      <c r="I92" s="372"/>
      <c r="J92" s="372"/>
      <c r="K92" s="372"/>
      <c r="L92" s="106">
        <v>5120.3599999999997</v>
      </c>
      <c r="M92" s="85"/>
      <c r="N92" s="86">
        <v>179007.78</v>
      </c>
      <c r="AF92" s="39"/>
      <c r="AG92" s="47"/>
      <c r="AM92" s="47"/>
      <c r="AO92" s="47"/>
      <c r="AP92" s="3" t="s">
        <v>197</v>
      </c>
    </row>
    <row r="93" spans="1:42" s="4" customFormat="1" ht="15" x14ac:dyDescent="0.25">
      <c r="A93" s="83"/>
      <c r="B93" s="49"/>
      <c r="C93" s="372" t="s">
        <v>199</v>
      </c>
      <c r="D93" s="372"/>
      <c r="E93" s="372"/>
      <c r="F93" s="372"/>
      <c r="G93" s="372"/>
      <c r="H93" s="372"/>
      <c r="I93" s="372"/>
      <c r="J93" s="372"/>
      <c r="K93" s="372"/>
      <c r="L93" s="106">
        <v>7618.39</v>
      </c>
      <c r="M93" s="85"/>
      <c r="N93" s="88"/>
      <c r="AF93" s="39"/>
      <c r="AG93" s="47"/>
      <c r="AM93" s="47"/>
      <c r="AO93" s="47"/>
      <c r="AP93" s="3" t="s">
        <v>199</v>
      </c>
    </row>
    <row r="94" spans="1:42" s="4" customFormat="1" ht="15" x14ac:dyDescent="0.25">
      <c r="A94" s="83"/>
      <c r="B94" s="49"/>
      <c r="C94" s="372" t="s">
        <v>200</v>
      </c>
      <c r="D94" s="372"/>
      <c r="E94" s="372"/>
      <c r="F94" s="372"/>
      <c r="G94" s="372"/>
      <c r="H94" s="372"/>
      <c r="I94" s="372"/>
      <c r="J94" s="372"/>
      <c r="K94" s="372"/>
      <c r="L94" s="84">
        <v>908.58</v>
      </c>
      <c r="M94" s="85"/>
      <c r="N94" s="86">
        <v>31763.95</v>
      </c>
      <c r="AF94" s="39"/>
      <c r="AG94" s="47"/>
      <c r="AM94" s="47"/>
      <c r="AO94" s="47"/>
      <c r="AP94" s="3" t="s">
        <v>200</v>
      </c>
    </row>
    <row r="95" spans="1:42" s="4" customFormat="1" ht="15" x14ac:dyDescent="0.25">
      <c r="A95" s="83"/>
      <c r="B95" s="49"/>
      <c r="C95" s="372" t="s">
        <v>201</v>
      </c>
      <c r="D95" s="372"/>
      <c r="E95" s="372"/>
      <c r="F95" s="372"/>
      <c r="G95" s="372"/>
      <c r="H95" s="372"/>
      <c r="I95" s="372"/>
      <c r="J95" s="372"/>
      <c r="K95" s="372"/>
      <c r="L95" s="106">
        <v>1045082.48</v>
      </c>
      <c r="M95" s="85"/>
      <c r="N95" s="88"/>
      <c r="AF95" s="39"/>
      <c r="AG95" s="47"/>
      <c r="AM95" s="47"/>
      <c r="AO95" s="47"/>
      <c r="AP95" s="3" t="s">
        <v>201</v>
      </c>
    </row>
    <row r="96" spans="1:42" s="4" customFormat="1" ht="15" x14ac:dyDescent="0.25">
      <c r="A96" s="83"/>
      <c r="B96" s="49"/>
      <c r="C96" s="372" t="s">
        <v>202</v>
      </c>
      <c r="D96" s="372"/>
      <c r="E96" s="372"/>
      <c r="F96" s="372"/>
      <c r="G96" s="372"/>
      <c r="H96" s="372"/>
      <c r="I96" s="372"/>
      <c r="J96" s="372"/>
      <c r="K96" s="372"/>
      <c r="L96" s="106">
        <v>8862.5499999999993</v>
      </c>
      <c r="M96" s="85"/>
      <c r="N96" s="86">
        <v>309834.45</v>
      </c>
      <c r="AF96" s="39"/>
      <c r="AG96" s="47"/>
      <c r="AM96" s="47"/>
      <c r="AO96" s="47"/>
      <c r="AP96" s="3" t="s">
        <v>202</v>
      </c>
    </row>
    <row r="97" spans="1:44" s="4" customFormat="1" ht="15" x14ac:dyDescent="0.25">
      <c r="A97" s="83"/>
      <c r="B97" s="49"/>
      <c r="C97" s="372" t="s">
        <v>203</v>
      </c>
      <c r="D97" s="372"/>
      <c r="E97" s="372"/>
      <c r="F97" s="372"/>
      <c r="G97" s="372"/>
      <c r="H97" s="372"/>
      <c r="I97" s="372"/>
      <c r="J97" s="372"/>
      <c r="K97" s="372"/>
      <c r="L97" s="106">
        <v>8078.78</v>
      </c>
      <c r="M97" s="85"/>
      <c r="N97" s="86">
        <v>282434.12</v>
      </c>
      <c r="AF97" s="39"/>
      <c r="AG97" s="47"/>
      <c r="AM97" s="47"/>
      <c r="AO97" s="47"/>
      <c r="AP97" s="3" t="s">
        <v>203</v>
      </c>
    </row>
    <row r="98" spans="1:44" s="4" customFormat="1" ht="15" x14ac:dyDescent="0.25">
      <c r="A98" s="83"/>
      <c r="B98" s="49"/>
      <c r="C98" s="372" t="s">
        <v>92</v>
      </c>
      <c r="D98" s="372"/>
      <c r="E98" s="372"/>
      <c r="F98" s="372"/>
      <c r="G98" s="372"/>
      <c r="H98" s="372"/>
      <c r="I98" s="372"/>
      <c r="J98" s="372"/>
      <c r="K98" s="372"/>
      <c r="L98" s="106">
        <v>6028.94</v>
      </c>
      <c r="M98" s="85"/>
      <c r="N98" s="86">
        <v>210771.73</v>
      </c>
      <c r="AF98" s="39"/>
      <c r="AG98" s="47"/>
      <c r="AM98" s="47"/>
      <c r="AO98" s="47"/>
      <c r="AP98" s="3" t="s">
        <v>92</v>
      </c>
    </row>
    <row r="99" spans="1:44" s="4" customFormat="1" ht="15" x14ac:dyDescent="0.25">
      <c r="A99" s="83"/>
      <c r="B99" s="49"/>
      <c r="C99" s="372" t="s">
        <v>93</v>
      </c>
      <c r="D99" s="372"/>
      <c r="E99" s="372"/>
      <c r="F99" s="372"/>
      <c r="G99" s="372"/>
      <c r="H99" s="372"/>
      <c r="I99" s="372"/>
      <c r="J99" s="372"/>
      <c r="K99" s="372"/>
      <c r="L99" s="106">
        <v>8862.5499999999993</v>
      </c>
      <c r="M99" s="85"/>
      <c r="N99" s="86">
        <v>309834.45</v>
      </c>
      <c r="AF99" s="39"/>
      <c r="AG99" s="47"/>
      <c r="AM99" s="47"/>
      <c r="AO99" s="47"/>
      <c r="AP99" s="3" t="s">
        <v>93</v>
      </c>
    </row>
    <row r="100" spans="1:44" s="4" customFormat="1" ht="15" x14ac:dyDescent="0.25">
      <c r="A100" s="83"/>
      <c r="B100" s="49"/>
      <c r="C100" s="372" t="s">
        <v>94</v>
      </c>
      <c r="D100" s="372"/>
      <c r="E100" s="372"/>
      <c r="F100" s="372"/>
      <c r="G100" s="372"/>
      <c r="H100" s="372"/>
      <c r="I100" s="372"/>
      <c r="J100" s="372"/>
      <c r="K100" s="372"/>
      <c r="L100" s="106">
        <v>8078.78</v>
      </c>
      <c r="M100" s="85"/>
      <c r="N100" s="86">
        <v>282434.12</v>
      </c>
      <c r="AF100" s="39"/>
      <c r="AG100" s="47"/>
      <c r="AM100" s="47"/>
      <c r="AO100" s="47"/>
      <c r="AP100" s="3" t="s">
        <v>94</v>
      </c>
    </row>
    <row r="101" spans="1:44" s="4" customFormat="1" ht="15" x14ac:dyDescent="0.25">
      <c r="A101" s="83"/>
      <c r="B101" s="89"/>
      <c r="C101" s="373" t="s">
        <v>240</v>
      </c>
      <c r="D101" s="373"/>
      <c r="E101" s="373"/>
      <c r="F101" s="373"/>
      <c r="G101" s="373"/>
      <c r="H101" s="373"/>
      <c r="I101" s="373"/>
      <c r="J101" s="373"/>
      <c r="K101" s="373"/>
      <c r="L101" s="93">
        <v>1074762.56</v>
      </c>
      <c r="M101" s="91"/>
      <c r="N101" s="92">
        <v>9799142.6199999992</v>
      </c>
      <c r="AF101" s="39"/>
      <c r="AG101" s="47"/>
      <c r="AM101" s="47"/>
      <c r="AO101" s="47"/>
      <c r="AQ101" s="47" t="s">
        <v>240</v>
      </c>
    </row>
    <row r="102" spans="1:44" s="4" customFormat="1" ht="15" x14ac:dyDescent="0.25">
      <c r="A102" s="83"/>
      <c r="B102" s="49"/>
      <c r="C102" s="372" t="s">
        <v>84</v>
      </c>
      <c r="D102" s="372"/>
      <c r="E102" s="372"/>
      <c r="F102" s="372"/>
      <c r="G102" s="372"/>
      <c r="H102" s="372"/>
      <c r="I102" s="372"/>
      <c r="J102" s="372"/>
      <c r="K102" s="372"/>
      <c r="L102" s="87"/>
      <c r="M102" s="85"/>
      <c r="N102" s="88"/>
      <c r="AF102" s="39"/>
      <c r="AG102" s="47"/>
      <c r="AM102" s="47"/>
      <c r="AO102" s="47"/>
      <c r="AP102" s="3" t="s">
        <v>84</v>
      </c>
      <c r="AQ102" s="47"/>
    </row>
    <row r="103" spans="1:44" s="4" customFormat="1" ht="15" x14ac:dyDescent="0.25">
      <c r="A103" s="83"/>
      <c r="B103" s="49"/>
      <c r="C103" s="372" t="s">
        <v>241</v>
      </c>
      <c r="D103" s="372"/>
      <c r="E103" s="372"/>
      <c r="F103" s="372"/>
      <c r="G103" s="372"/>
      <c r="H103" s="372"/>
      <c r="I103" s="372"/>
      <c r="J103" s="372"/>
      <c r="K103" s="372"/>
      <c r="L103" s="106">
        <v>981074.57</v>
      </c>
      <c r="M103" s="85"/>
      <c r="N103" s="86">
        <v>8388187.5999999996</v>
      </c>
      <c r="AF103" s="39"/>
      <c r="AG103" s="47"/>
      <c r="AM103" s="47"/>
      <c r="AO103" s="47"/>
      <c r="AP103" s="3" t="s">
        <v>241</v>
      </c>
      <c r="AQ103" s="47"/>
    </row>
    <row r="104" spans="1:44" s="4" customFormat="1" ht="15" x14ac:dyDescent="0.25">
      <c r="A104" s="378" t="s">
        <v>242</v>
      </c>
      <c r="B104" s="379"/>
      <c r="C104" s="379"/>
      <c r="D104" s="379"/>
      <c r="E104" s="379"/>
      <c r="F104" s="379"/>
      <c r="G104" s="379"/>
      <c r="H104" s="379"/>
      <c r="I104" s="379"/>
      <c r="J104" s="379"/>
      <c r="K104" s="379"/>
      <c r="L104" s="379"/>
      <c r="M104" s="379"/>
      <c r="N104" s="380"/>
      <c r="AF104" s="39" t="s">
        <v>242</v>
      </c>
      <c r="AG104" s="47"/>
      <c r="AM104" s="47"/>
      <c r="AO104" s="47"/>
      <c r="AQ104" s="47"/>
    </row>
    <row r="105" spans="1:44" s="4" customFormat="1" ht="15" x14ac:dyDescent="0.25">
      <c r="A105" s="381" t="s">
        <v>243</v>
      </c>
      <c r="B105" s="382"/>
      <c r="C105" s="382"/>
      <c r="D105" s="382"/>
      <c r="E105" s="382"/>
      <c r="F105" s="382"/>
      <c r="G105" s="382"/>
      <c r="H105" s="382"/>
      <c r="I105" s="382"/>
      <c r="J105" s="382"/>
      <c r="K105" s="382"/>
      <c r="L105" s="382"/>
      <c r="M105" s="382"/>
      <c r="N105" s="383"/>
      <c r="AF105" s="39"/>
      <c r="AG105" s="47"/>
      <c r="AM105" s="47"/>
      <c r="AO105" s="47"/>
      <c r="AQ105" s="47"/>
      <c r="AR105" s="47" t="s">
        <v>243</v>
      </c>
    </row>
    <row r="106" spans="1:44" s="4" customFormat="1" ht="23.25" x14ac:dyDescent="0.25">
      <c r="A106" s="40" t="s">
        <v>244</v>
      </c>
      <c r="B106" s="41" t="s">
        <v>245</v>
      </c>
      <c r="C106" s="374" t="s">
        <v>246</v>
      </c>
      <c r="D106" s="374"/>
      <c r="E106" s="374"/>
      <c r="F106" s="42" t="s">
        <v>171</v>
      </c>
      <c r="G106" s="43">
        <v>4.4169999999999998</v>
      </c>
      <c r="H106" s="44">
        <v>1</v>
      </c>
      <c r="I106" s="116">
        <v>4.4169999999999998</v>
      </c>
      <c r="J106" s="45"/>
      <c r="K106" s="43"/>
      <c r="L106" s="45"/>
      <c r="M106" s="43"/>
      <c r="N106" s="46"/>
      <c r="AF106" s="39"/>
      <c r="AG106" s="47" t="s">
        <v>246</v>
      </c>
      <c r="AM106" s="47"/>
      <c r="AO106" s="47"/>
      <c r="AQ106" s="47"/>
      <c r="AR106" s="47"/>
    </row>
    <row r="107" spans="1:44" s="4" customFormat="1" ht="15" x14ac:dyDescent="0.25">
      <c r="A107" s="69"/>
      <c r="B107" s="50"/>
      <c r="C107" s="372" t="s">
        <v>247</v>
      </c>
      <c r="D107" s="372"/>
      <c r="E107" s="372"/>
      <c r="F107" s="372"/>
      <c r="G107" s="372"/>
      <c r="H107" s="372"/>
      <c r="I107" s="372"/>
      <c r="J107" s="372"/>
      <c r="K107" s="372"/>
      <c r="L107" s="372"/>
      <c r="M107" s="372"/>
      <c r="N107" s="377"/>
      <c r="AF107" s="39"/>
      <c r="AG107" s="47"/>
      <c r="AH107" s="3" t="s">
        <v>247</v>
      </c>
      <c r="AM107" s="47"/>
      <c r="AO107" s="47"/>
      <c r="AQ107" s="47"/>
      <c r="AR107" s="47"/>
    </row>
    <row r="108" spans="1:44" s="4" customFormat="1" ht="22.5" x14ac:dyDescent="0.25">
      <c r="A108" s="103"/>
      <c r="B108" s="49" t="s">
        <v>217</v>
      </c>
      <c r="C108" s="368" t="s">
        <v>218</v>
      </c>
      <c r="D108" s="368"/>
      <c r="E108" s="368"/>
      <c r="F108" s="368"/>
      <c r="G108" s="368"/>
      <c r="H108" s="368"/>
      <c r="I108" s="368"/>
      <c r="J108" s="368"/>
      <c r="K108" s="368"/>
      <c r="L108" s="368"/>
      <c r="M108" s="368"/>
      <c r="N108" s="376"/>
      <c r="AF108" s="39"/>
      <c r="AG108" s="47"/>
      <c r="AI108" s="3" t="s">
        <v>218</v>
      </c>
      <c r="AM108" s="47"/>
      <c r="AO108" s="47"/>
      <c r="AQ108" s="47"/>
      <c r="AR108" s="47"/>
    </row>
    <row r="109" spans="1:44" s="4" customFormat="1" ht="15" x14ac:dyDescent="0.25">
      <c r="A109" s="48"/>
      <c r="B109" s="49" t="s">
        <v>58</v>
      </c>
      <c r="C109" s="372" t="s">
        <v>62</v>
      </c>
      <c r="D109" s="372"/>
      <c r="E109" s="372"/>
      <c r="F109" s="51"/>
      <c r="G109" s="52"/>
      <c r="H109" s="52"/>
      <c r="I109" s="52"/>
      <c r="J109" s="53">
        <v>115.49</v>
      </c>
      <c r="K109" s="54">
        <v>1.1499999999999999</v>
      </c>
      <c r="L109" s="53">
        <v>586.64</v>
      </c>
      <c r="M109" s="54">
        <v>34.96</v>
      </c>
      <c r="N109" s="55">
        <v>20508.93</v>
      </c>
      <c r="AF109" s="39"/>
      <c r="AG109" s="47"/>
      <c r="AJ109" s="3" t="s">
        <v>62</v>
      </c>
      <c r="AM109" s="47"/>
      <c r="AO109" s="47"/>
      <c r="AQ109" s="47"/>
      <c r="AR109" s="47"/>
    </row>
    <row r="110" spans="1:44" s="4" customFormat="1" ht="15" x14ac:dyDescent="0.25">
      <c r="A110" s="48"/>
      <c r="B110" s="49" t="s">
        <v>73</v>
      </c>
      <c r="C110" s="372" t="s">
        <v>175</v>
      </c>
      <c r="D110" s="372"/>
      <c r="E110" s="372"/>
      <c r="F110" s="51"/>
      <c r="G110" s="52"/>
      <c r="H110" s="52"/>
      <c r="I110" s="52"/>
      <c r="J110" s="107">
        <v>3262.79</v>
      </c>
      <c r="K110" s="54">
        <v>1.1499999999999999</v>
      </c>
      <c r="L110" s="107">
        <v>16573.5</v>
      </c>
      <c r="M110" s="52"/>
      <c r="N110" s="58"/>
      <c r="AF110" s="39"/>
      <c r="AG110" s="47"/>
      <c r="AJ110" s="3" t="s">
        <v>175</v>
      </c>
      <c r="AM110" s="47"/>
      <c r="AO110" s="47"/>
      <c r="AQ110" s="47"/>
      <c r="AR110" s="47"/>
    </row>
    <row r="111" spans="1:44" s="4" customFormat="1" ht="15" x14ac:dyDescent="0.25">
      <c r="A111" s="48"/>
      <c r="B111" s="49" t="s">
        <v>78</v>
      </c>
      <c r="C111" s="372" t="s">
        <v>176</v>
      </c>
      <c r="D111" s="372"/>
      <c r="E111" s="372"/>
      <c r="F111" s="51"/>
      <c r="G111" s="52"/>
      <c r="H111" s="52"/>
      <c r="I111" s="52"/>
      <c r="J111" s="53">
        <v>171.22</v>
      </c>
      <c r="K111" s="54">
        <v>1.1499999999999999</v>
      </c>
      <c r="L111" s="53">
        <v>869.72</v>
      </c>
      <c r="M111" s="54">
        <v>34.96</v>
      </c>
      <c r="N111" s="55">
        <v>30405.41</v>
      </c>
      <c r="AF111" s="39"/>
      <c r="AG111" s="47"/>
      <c r="AJ111" s="3" t="s">
        <v>176</v>
      </c>
      <c r="AM111" s="47"/>
      <c r="AO111" s="47"/>
      <c r="AQ111" s="47"/>
      <c r="AR111" s="47"/>
    </row>
    <row r="112" spans="1:44" s="4" customFormat="1" ht="15" x14ac:dyDescent="0.25">
      <c r="A112" s="48"/>
      <c r="B112" s="49" t="s">
        <v>122</v>
      </c>
      <c r="C112" s="372" t="s">
        <v>177</v>
      </c>
      <c r="D112" s="372"/>
      <c r="E112" s="372"/>
      <c r="F112" s="51"/>
      <c r="G112" s="52"/>
      <c r="H112" s="52"/>
      <c r="I112" s="52"/>
      <c r="J112" s="53">
        <v>12.2</v>
      </c>
      <c r="K112" s="52"/>
      <c r="L112" s="53">
        <v>53.89</v>
      </c>
      <c r="M112" s="52"/>
      <c r="N112" s="58"/>
      <c r="AF112" s="39"/>
      <c r="AG112" s="47"/>
      <c r="AJ112" s="3" t="s">
        <v>177</v>
      </c>
      <c r="AM112" s="47"/>
      <c r="AO112" s="47"/>
      <c r="AQ112" s="47"/>
      <c r="AR112" s="47"/>
    </row>
    <row r="113" spans="1:44" s="4" customFormat="1" ht="15" x14ac:dyDescent="0.25">
      <c r="A113" s="56"/>
      <c r="B113" s="49"/>
      <c r="C113" s="372" t="s">
        <v>63</v>
      </c>
      <c r="D113" s="372"/>
      <c r="E113" s="372"/>
      <c r="F113" s="51" t="s">
        <v>64</v>
      </c>
      <c r="G113" s="104">
        <v>14.4</v>
      </c>
      <c r="H113" s="54">
        <v>1.1499999999999999</v>
      </c>
      <c r="I113" s="114">
        <v>73.145520000000005</v>
      </c>
      <c r="J113" s="57"/>
      <c r="K113" s="52"/>
      <c r="L113" s="57"/>
      <c r="M113" s="52"/>
      <c r="N113" s="58"/>
      <c r="AF113" s="39"/>
      <c r="AG113" s="47"/>
      <c r="AK113" s="3" t="s">
        <v>63</v>
      </c>
      <c r="AM113" s="47"/>
      <c r="AO113" s="47"/>
      <c r="AQ113" s="47"/>
      <c r="AR113" s="47"/>
    </row>
    <row r="114" spans="1:44" s="4" customFormat="1" ht="15" x14ac:dyDescent="0.25">
      <c r="A114" s="56"/>
      <c r="B114" s="49"/>
      <c r="C114" s="372" t="s">
        <v>178</v>
      </c>
      <c r="D114" s="372"/>
      <c r="E114" s="372"/>
      <c r="F114" s="51" t="s">
        <v>64</v>
      </c>
      <c r="G114" s="54">
        <v>13.88</v>
      </c>
      <c r="H114" s="54">
        <v>1.1499999999999999</v>
      </c>
      <c r="I114" s="117">
        <v>70.504154</v>
      </c>
      <c r="J114" s="57"/>
      <c r="K114" s="52"/>
      <c r="L114" s="57"/>
      <c r="M114" s="52"/>
      <c r="N114" s="58"/>
      <c r="AF114" s="39"/>
      <c r="AG114" s="47"/>
      <c r="AK114" s="3" t="s">
        <v>178</v>
      </c>
      <c r="AM114" s="47"/>
      <c r="AO114" s="47"/>
      <c r="AQ114" s="47"/>
      <c r="AR114" s="47"/>
    </row>
    <row r="115" spans="1:44" s="4" customFormat="1" ht="15" x14ac:dyDescent="0.25">
      <c r="A115" s="48"/>
      <c r="B115" s="49"/>
      <c r="C115" s="375" t="s">
        <v>65</v>
      </c>
      <c r="D115" s="375"/>
      <c r="E115" s="375"/>
      <c r="F115" s="59"/>
      <c r="G115" s="60"/>
      <c r="H115" s="60"/>
      <c r="I115" s="60"/>
      <c r="J115" s="108">
        <v>3390.48</v>
      </c>
      <c r="K115" s="60"/>
      <c r="L115" s="108">
        <v>17214.03</v>
      </c>
      <c r="M115" s="60"/>
      <c r="N115" s="62"/>
      <c r="AF115" s="39"/>
      <c r="AG115" s="47"/>
      <c r="AL115" s="3" t="s">
        <v>65</v>
      </c>
      <c r="AM115" s="47"/>
      <c r="AO115" s="47"/>
      <c r="AQ115" s="47"/>
      <c r="AR115" s="47"/>
    </row>
    <row r="116" spans="1:44" s="4" customFormat="1" ht="15" x14ac:dyDescent="0.25">
      <c r="A116" s="56"/>
      <c r="B116" s="49"/>
      <c r="C116" s="372" t="s">
        <v>66</v>
      </c>
      <c r="D116" s="372"/>
      <c r="E116" s="372"/>
      <c r="F116" s="51"/>
      <c r="G116" s="52"/>
      <c r="H116" s="52"/>
      <c r="I116" s="52"/>
      <c r="J116" s="57"/>
      <c r="K116" s="52"/>
      <c r="L116" s="107">
        <v>1456.36</v>
      </c>
      <c r="M116" s="52"/>
      <c r="N116" s="55">
        <v>50914.34</v>
      </c>
      <c r="AF116" s="39"/>
      <c r="AG116" s="47"/>
      <c r="AK116" s="3" t="s">
        <v>66</v>
      </c>
      <c r="AM116" s="47"/>
      <c r="AO116" s="47"/>
      <c r="AQ116" s="47"/>
      <c r="AR116" s="47"/>
    </row>
    <row r="117" spans="1:44" s="4" customFormat="1" ht="15" x14ac:dyDescent="0.25">
      <c r="A117" s="56"/>
      <c r="B117" s="49" t="s">
        <v>179</v>
      </c>
      <c r="C117" s="372" t="s">
        <v>180</v>
      </c>
      <c r="D117" s="372"/>
      <c r="E117" s="372"/>
      <c r="F117" s="51" t="s">
        <v>69</v>
      </c>
      <c r="G117" s="63">
        <v>147</v>
      </c>
      <c r="H117" s="52"/>
      <c r="I117" s="63">
        <v>147</v>
      </c>
      <c r="J117" s="57"/>
      <c r="K117" s="52"/>
      <c r="L117" s="107">
        <v>2140.85</v>
      </c>
      <c r="M117" s="52"/>
      <c r="N117" s="55">
        <v>74844.08</v>
      </c>
      <c r="AF117" s="39"/>
      <c r="AG117" s="47"/>
      <c r="AK117" s="3" t="s">
        <v>180</v>
      </c>
      <c r="AM117" s="47"/>
      <c r="AO117" s="47"/>
      <c r="AQ117" s="47"/>
      <c r="AR117" s="47"/>
    </row>
    <row r="118" spans="1:44" s="4" customFormat="1" ht="15" x14ac:dyDescent="0.25">
      <c r="A118" s="56"/>
      <c r="B118" s="49" t="s">
        <v>181</v>
      </c>
      <c r="C118" s="372" t="s">
        <v>182</v>
      </c>
      <c r="D118" s="372"/>
      <c r="E118" s="372"/>
      <c r="F118" s="51" t="s">
        <v>69</v>
      </c>
      <c r="G118" s="63">
        <v>134</v>
      </c>
      <c r="H118" s="52"/>
      <c r="I118" s="63">
        <v>134</v>
      </c>
      <c r="J118" s="57"/>
      <c r="K118" s="52"/>
      <c r="L118" s="107">
        <v>1951.52</v>
      </c>
      <c r="M118" s="52"/>
      <c r="N118" s="55">
        <v>68225.22</v>
      </c>
      <c r="AF118" s="39"/>
      <c r="AG118" s="47"/>
      <c r="AK118" s="3" t="s">
        <v>182</v>
      </c>
      <c r="AM118" s="47"/>
      <c r="AO118" s="47"/>
      <c r="AQ118" s="47"/>
      <c r="AR118" s="47"/>
    </row>
    <row r="119" spans="1:44" s="4" customFormat="1" ht="15" x14ac:dyDescent="0.25">
      <c r="A119" s="65"/>
      <c r="B119" s="66"/>
      <c r="C119" s="374" t="s">
        <v>72</v>
      </c>
      <c r="D119" s="374"/>
      <c r="E119" s="374"/>
      <c r="F119" s="42"/>
      <c r="G119" s="43"/>
      <c r="H119" s="43"/>
      <c r="I119" s="43"/>
      <c r="J119" s="45"/>
      <c r="K119" s="43"/>
      <c r="L119" s="105">
        <v>21306.400000000001</v>
      </c>
      <c r="M119" s="60"/>
      <c r="N119" s="46"/>
      <c r="AF119" s="39"/>
      <c r="AG119" s="47"/>
      <c r="AM119" s="47" t="s">
        <v>72</v>
      </c>
      <c r="AO119" s="47"/>
      <c r="AQ119" s="47"/>
      <c r="AR119" s="47"/>
    </row>
    <row r="120" spans="1:44" s="4" customFormat="1" ht="23.25" x14ac:dyDescent="0.25">
      <c r="A120" s="40" t="s">
        <v>248</v>
      </c>
      <c r="B120" s="41" t="s">
        <v>183</v>
      </c>
      <c r="C120" s="374" t="s">
        <v>184</v>
      </c>
      <c r="D120" s="374"/>
      <c r="E120" s="374"/>
      <c r="F120" s="42" t="s">
        <v>185</v>
      </c>
      <c r="G120" s="43">
        <v>485.87</v>
      </c>
      <c r="H120" s="44">
        <v>1</v>
      </c>
      <c r="I120" s="68">
        <v>485.87</v>
      </c>
      <c r="J120" s="67">
        <v>59.99</v>
      </c>
      <c r="K120" s="43"/>
      <c r="L120" s="105">
        <v>29147.34</v>
      </c>
      <c r="M120" s="43"/>
      <c r="N120" s="46"/>
      <c r="AF120" s="39"/>
      <c r="AG120" s="47" t="s">
        <v>184</v>
      </c>
      <c r="AM120" s="47"/>
      <c r="AO120" s="47"/>
      <c r="AQ120" s="47"/>
      <c r="AR120" s="47"/>
    </row>
    <row r="121" spans="1:44" s="4" customFormat="1" ht="15" x14ac:dyDescent="0.25">
      <c r="A121" s="69"/>
      <c r="B121" s="50"/>
      <c r="C121" s="372" t="s">
        <v>249</v>
      </c>
      <c r="D121" s="372"/>
      <c r="E121" s="372"/>
      <c r="F121" s="372"/>
      <c r="G121" s="372"/>
      <c r="H121" s="372"/>
      <c r="I121" s="372"/>
      <c r="J121" s="372"/>
      <c r="K121" s="372"/>
      <c r="L121" s="372"/>
      <c r="M121" s="372"/>
      <c r="N121" s="377"/>
      <c r="AF121" s="39"/>
      <c r="AG121" s="47"/>
      <c r="AH121" s="3" t="s">
        <v>249</v>
      </c>
      <c r="AM121" s="47"/>
      <c r="AO121" s="47"/>
      <c r="AQ121" s="47"/>
      <c r="AR121" s="47"/>
    </row>
    <row r="122" spans="1:44" s="4" customFormat="1" ht="15" x14ac:dyDescent="0.25">
      <c r="A122" s="65"/>
      <c r="B122" s="66"/>
      <c r="C122" s="374" t="s">
        <v>72</v>
      </c>
      <c r="D122" s="374"/>
      <c r="E122" s="374"/>
      <c r="F122" s="42"/>
      <c r="G122" s="43"/>
      <c r="H122" s="43"/>
      <c r="I122" s="43"/>
      <c r="J122" s="45"/>
      <c r="K122" s="43"/>
      <c r="L122" s="105">
        <v>29147.34</v>
      </c>
      <c r="M122" s="60"/>
      <c r="N122" s="46"/>
      <c r="AF122" s="39"/>
      <c r="AG122" s="47"/>
      <c r="AM122" s="47" t="s">
        <v>72</v>
      </c>
      <c r="AO122" s="47"/>
      <c r="AQ122" s="47"/>
      <c r="AR122" s="47"/>
    </row>
    <row r="123" spans="1:44" s="4" customFormat="1" ht="23.25" x14ac:dyDescent="0.25">
      <c r="A123" s="40" t="s">
        <v>250</v>
      </c>
      <c r="B123" s="41" t="s">
        <v>251</v>
      </c>
      <c r="C123" s="374" t="s">
        <v>252</v>
      </c>
      <c r="D123" s="374"/>
      <c r="E123" s="374"/>
      <c r="F123" s="42" t="s">
        <v>171</v>
      </c>
      <c r="G123" s="43">
        <v>3.3130000000000002</v>
      </c>
      <c r="H123" s="44">
        <v>1</v>
      </c>
      <c r="I123" s="116">
        <v>3.3130000000000002</v>
      </c>
      <c r="J123" s="45"/>
      <c r="K123" s="43"/>
      <c r="L123" s="45"/>
      <c r="M123" s="43"/>
      <c r="N123" s="46"/>
      <c r="AF123" s="39"/>
      <c r="AG123" s="47" t="s">
        <v>252</v>
      </c>
      <c r="AM123" s="47"/>
      <c r="AO123" s="47"/>
      <c r="AQ123" s="47"/>
      <c r="AR123" s="47"/>
    </row>
    <row r="124" spans="1:44" s="4" customFormat="1" ht="15" x14ac:dyDescent="0.25">
      <c r="A124" s="69"/>
      <c r="B124" s="50"/>
      <c r="C124" s="372" t="s">
        <v>253</v>
      </c>
      <c r="D124" s="372"/>
      <c r="E124" s="372"/>
      <c r="F124" s="372"/>
      <c r="G124" s="372"/>
      <c r="H124" s="372"/>
      <c r="I124" s="372"/>
      <c r="J124" s="372"/>
      <c r="K124" s="372"/>
      <c r="L124" s="372"/>
      <c r="M124" s="372"/>
      <c r="N124" s="377"/>
      <c r="AF124" s="39"/>
      <c r="AG124" s="47"/>
      <c r="AH124" s="3" t="s">
        <v>253</v>
      </c>
      <c r="AM124" s="47"/>
      <c r="AO124" s="47"/>
      <c r="AQ124" s="47"/>
      <c r="AR124" s="47"/>
    </row>
    <row r="125" spans="1:44" s="4" customFormat="1" ht="15" x14ac:dyDescent="0.25">
      <c r="A125" s="103"/>
      <c r="B125" s="49" t="s">
        <v>254</v>
      </c>
      <c r="C125" s="368" t="s">
        <v>255</v>
      </c>
      <c r="D125" s="368"/>
      <c r="E125" s="368"/>
      <c r="F125" s="368"/>
      <c r="G125" s="368"/>
      <c r="H125" s="368"/>
      <c r="I125" s="368"/>
      <c r="J125" s="368"/>
      <c r="K125" s="368"/>
      <c r="L125" s="368"/>
      <c r="M125" s="368"/>
      <c r="N125" s="376"/>
      <c r="AF125" s="39"/>
      <c r="AG125" s="47"/>
      <c r="AI125" s="3" t="s">
        <v>255</v>
      </c>
      <c r="AM125" s="47"/>
      <c r="AO125" s="47"/>
      <c r="AQ125" s="47"/>
      <c r="AR125" s="47"/>
    </row>
    <row r="126" spans="1:44" s="4" customFormat="1" ht="22.5" x14ac:dyDescent="0.25">
      <c r="A126" s="103"/>
      <c r="B126" s="49" t="s">
        <v>217</v>
      </c>
      <c r="C126" s="368" t="s">
        <v>218</v>
      </c>
      <c r="D126" s="368"/>
      <c r="E126" s="368"/>
      <c r="F126" s="368"/>
      <c r="G126" s="368"/>
      <c r="H126" s="368"/>
      <c r="I126" s="368"/>
      <c r="J126" s="368"/>
      <c r="K126" s="368"/>
      <c r="L126" s="368"/>
      <c r="M126" s="368"/>
      <c r="N126" s="376"/>
      <c r="AF126" s="39"/>
      <c r="AG126" s="47"/>
      <c r="AI126" s="3" t="s">
        <v>218</v>
      </c>
      <c r="AM126" s="47"/>
      <c r="AO126" s="47"/>
      <c r="AQ126" s="47"/>
      <c r="AR126" s="47"/>
    </row>
    <row r="127" spans="1:44" s="4" customFormat="1" ht="15" x14ac:dyDescent="0.25">
      <c r="A127" s="48"/>
      <c r="B127" s="49" t="s">
        <v>58</v>
      </c>
      <c r="C127" s="372" t="s">
        <v>62</v>
      </c>
      <c r="D127" s="372"/>
      <c r="E127" s="372"/>
      <c r="F127" s="51"/>
      <c r="G127" s="52"/>
      <c r="H127" s="52"/>
      <c r="I127" s="52"/>
      <c r="J127" s="53">
        <v>173.23</v>
      </c>
      <c r="K127" s="54">
        <v>1.1499999999999999</v>
      </c>
      <c r="L127" s="53">
        <v>660</v>
      </c>
      <c r="M127" s="54">
        <v>34.96</v>
      </c>
      <c r="N127" s="55">
        <v>23073.599999999999</v>
      </c>
      <c r="AF127" s="39"/>
      <c r="AG127" s="47"/>
      <c r="AJ127" s="3" t="s">
        <v>62</v>
      </c>
      <c r="AM127" s="47"/>
      <c r="AO127" s="47"/>
      <c r="AQ127" s="47"/>
      <c r="AR127" s="47"/>
    </row>
    <row r="128" spans="1:44" s="4" customFormat="1" ht="15" x14ac:dyDescent="0.25">
      <c r="A128" s="48"/>
      <c r="B128" s="49" t="s">
        <v>73</v>
      </c>
      <c r="C128" s="372" t="s">
        <v>175</v>
      </c>
      <c r="D128" s="372"/>
      <c r="E128" s="372"/>
      <c r="F128" s="51"/>
      <c r="G128" s="52"/>
      <c r="H128" s="52"/>
      <c r="I128" s="52"/>
      <c r="J128" s="107">
        <v>5268.76</v>
      </c>
      <c r="K128" s="70">
        <v>0.74750000000000005</v>
      </c>
      <c r="L128" s="107">
        <v>13047.91</v>
      </c>
      <c r="M128" s="52"/>
      <c r="N128" s="58"/>
      <c r="AF128" s="39"/>
      <c r="AG128" s="47"/>
      <c r="AJ128" s="3" t="s">
        <v>175</v>
      </c>
      <c r="AM128" s="47"/>
      <c r="AO128" s="47"/>
      <c r="AQ128" s="47"/>
      <c r="AR128" s="47"/>
    </row>
    <row r="129" spans="1:44" s="4" customFormat="1" ht="15" x14ac:dyDescent="0.25">
      <c r="A129" s="48"/>
      <c r="B129" s="49" t="s">
        <v>78</v>
      </c>
      <c r="C129" s="372" t="s">
        <v>176</v>
      </c>
      <c r="D129" s="372"/>
      <c r="E129" s="372"/>
      <c r="F129" s="51"/>
      <c r="G129" s="52"/>
      <c r="H129" s="52"/>
      <c r="I129" s="52"/>
      <c r="J129" s="53">
        <v>267.67</v>
      </c>
      <c r="K129" s="70">
        <v>0.74750000000000005</v>
      </c>
      <c r="L129" s="53">
        <v>662.88</v>
      </c>
      <c r="M129" s="54">
        <v>34.96</v>
      </c>
      <c r="N129" s="55">
        <v>23174.28</v>
      </c>
      <c r="AF129" s="39"/>
      <c r="AG129" s="47"/>
      <c r="AJ129" s="3" t="s">
        <v>176</v>
      </c>
      <c r="AM129" s="47"/>
      <c r="AO129" s="47"/>
      <c r="AQ129" s="47"/>
      <c r="AR129" s="47"/>
    </row>
    <row r="130" spans="1:44" s="4" customFormat="1" ht="15" x14ac:dyDescent="0.25">
      <c r="A130" s="48"/>
      <c r="B130" s="49" t="s">
        <v>122</v>
      </c>
      <c r="C130" s="372" t="s">
        <v>177</v>
      </c>
      <c r="D130" s="372"/>
      <c r="E130" s="372"/>
      <c r="F130" s="51"/>
      <c r="G130" s="52"/>
      <c r="H130" s="52"/>
      <c r="I130" s="52"/>
      <c r="J130" s="53">
        <v>17.079999999999998</v>
      </c>
      <c r="K130" s="52"/>
      <c r="L130" s="53">
        <v>56.59</v>
      </c>
      <c r="M130" s="52"/>
      <c r="N130" s="58"/>
      <c r="AF130" s="39"/>
      <c r="AG130" s="47"/>
      <c r="AJ130" s="3" t="s">
        <v>177</v>
      </c>
      <c r="AM130" s="47"/>
      <c r="AO130" s="47"/>
      <c r="AQ130" s="47"/>
      <c r="AR130" s="47"/>
    </row>
    <row r="131" spans="1:44" s="4" customFormat="1" ht="15" x14ac:dyDescent="0.25">
      <c r="A131" s="56"/>
      <c r="B131" s="49"/>
      <c r="C131" s="372" t="s">
        <v>63</v>
      </c>
      <c r="D131" s="372"/>
      <c r="E131" s="372"/>
      <c r="F131" s="51" t="s">
        <v>64</v>
      </c>
      <c r="G131" s="104">
        <v>21.6</v>
      </c>
      <c r="H131" s="54">
        <v>1.1499999999999999</v>
      </c>
      <c r="I131" s="114">
        <v>82.294920000000005</v>
      </c>
      <c r="J131" s="57"/>
      <c r="K131" s="52"/>
      <c r="L131" s="57"/>
      <c r="M131" s="52"/>
      <c r="N131" s="58"/>
      <c r="AF131" s="39"/>
      <c r="AG131" s="47"/>
      <c r="AK131" s="3" t="s">
        <v>63</v>
      </c>
      <c r="AM131" s="47"/>
      <c r="AO131" s="47"/>
      <c r="AQ131" s="47"/>
      <c r="AR131" s="47"/>
    </row>
    <row r="132" spans="1:44" s="4" customFormat="1" ht="15" x14ac:dyDescent="0.25">
      <c r="A132" s="56"/>
      <c r="B132" s="49"/>
      <c r="C132" s="372" t="s">
        <v>178</v>
      </c>
      <c r="D132" s="372"/>
      <c r="E132" s="372"/>
      <c r="F132" s="51" t="s">
        <v>64</v>
      </c>
      <c r="G132" s="104">
        <v>20.6</v>
      </c>
      <c r="H132" s="70">
        <v>0.74750000000000005</v>
      </c>
      <c r="I132" s="111">
        <v>51.015230500000001</v>
      </c>
      <c r="J132" s="57"/>
      <c r="K132" s="52"/>
      <c r="L132" s="57"/>
      <c r="M132" s="52"/>
      <c r="N132" s="58"/>
      <c r="AF132" s="39"/>
      <c r="AG132" s="47"/>
      <c r="AK132" s="3" t="s">
        <v>178</v>
      </c>
      <c r="AM132" s="47"/>
      <c r="AO132" s="47"/>
      <c r="AQ132" s="47"/>
      <c r="AR132" s="47"/>
    </row>
    <row r="133" spans="1:44" s="4" customFormat="1" ht="15" x14ac:dyDescent="0.25">
      <c r="A133" s="48"/>
      <c r="B133" s="49"/>
      <c r="C133" s="375" t="s">
        <v>65</v>
      </c>
      <c r="D133" s="375"/>
      <c r="E133" s="375"/>
      <c r="F133" s="59"/>
      <c r="G133" s="60"/>
      <c r="H133" s="60"/>
      <c r="I133" s="60"/>
      <c r="J133" s="108">
        <v>5459.07</v>
      </c>
      <c r="K133" s="60"/>
      <c r="L133" s="108">
        <v>13764.5</v>
      </c>
      <c r="M133" s="60"/>
      <c r="N133" s="62"/>
      <c r="AF133" s="39"/>
      <c r="AG133" s="47"/>
      <c r="AL133" s="3" t="s">
        <v>65</v>
      </c>
      <c r="AM133" s="47"/>
      <c r="AO133" s="47"/>
      <c r="AQ133" s="47"/>
      <c r="AR133" s="47"/>
    </row>
    <row r="134" spans="1:44" s="4" customFormat="1" ht="15" x14ac:dyDescent="0.25">
      <c r="A134" s="56"/>
      <c r="B134" s="49"/>
      <c r="C134" s="372" t="s">
        <v>66</v>
      </c>
      <c r="D134" s="372"/>
      <c r="E134" s="372"/>
      <c r="F134" s="51"/>
      <c r="G134" s="52"/>
      <c r="H134" s="52"/>
      <c r="I134" s="52"/>
      <c r="J134" s="57"/>
      <c r="K134" s="52"/>
      <c r="L134" s="107">
        <v>1322.88</v>
      </c>
      <c r="M134" s="52"/>
      <c r="N134" s="55">
        <v>46247.88</v>
      </c>
      <c r="AF134" s="39"/>
      <c r="AG134" s="47"/>
      <c r="AK134" s="3" t="s">
        <v>66</v>
      </c>
      <c r="AM134" s="47"/>
      <c r="AO134" s="47"/>
      <c r="AQ134" s="47"/>
      <c r="AR134" s="47"/>
    </row>
    <row r="135" spans="1:44" s="4" customFormat="1" ht="15" x14ac:dyDescent="0.25">
      <c r="A135" s="56"/>
      <c r="B135" s="49" t="s">
        <v>179</v>
      </c>
      <c r="C135" s="372" t="s">
        <v>180</v>
      </c>
      <c r="D135" s="372"/>
      <c r="E135" s="372"/>
      <c r="F135" s="51" t="s">
        <v>69</v>
      </c>
      <c r="G135" s="63">
        <v>147</v>
      </c>
      <c r="H135" s="52"/>
      <c r="I135" s="63">
        <v>147</v>
      </c>
      <c r="J135" s="57"/>
      <c r="K135" s="52"/>
      <c r="L135" s="107">
        <v>1944.63</v>
      </c>
      <c r="M135" s="52"/>
      <c r="N135" s="55">
        <v>67984.38</v>
      </c>
      <c r="AF135" s="39"/>
      <c r="AG135" s="47"/>
      <c r="AK135" s="3" t="s">
        <v>180</v>
      </c>
      <c r="AM135" s="47"/>
      <c r="AO135" s="47"/>
      <c r="AQ135" s="47"/>
      <c r="AR135" s="47"/>
    </row>
    <row r="136" spans="1:44" s="4" customFormat="1" ht="15" x14ac:dyDescent="0.25">
      <c r="A136" s="56"/>
      <c r="B136" s="49" t="s">
        <v>181</v>
      </c>
      <c r="C136" s="372" t="s">
        <v>182</v>
      </c>
      <c r="D136" s="372"/>
      <c r="E136" s="372"/>
      <c r="F136" s="51" t="s">
        <v>69</v>
      </c>
      <c r="G136" s="63">
        <v>134</v>
      </c>
      <c r="H136" s="52"/>
      <c r="I136" s="63">
        <v>134</v>
      </c>
      <c r="J136" s="57"/>
      <c r="K136" s="52"/>
      <c r="L136" s="107">
        <v>1772.66</v>
      </c>
      <c r="M136" s="52"/>
      <c r="N136" s="55">
        <v>61972.160000000003</v>
      </c>
      <c r="AF136" s="39"/>
      <c r="AG136" s="47"/>
      <c r="AK136" s="3" t="s">
        <v>182</v>
      </c>
      <c r="AM136" s="47"/>
      <c r="AO136" s="47"/>
      <c r="AQ136" s="47"/>
      <c r="AR136" s="47"/>
    </row>
    <row r="137" spans="1:44" s="4" customFormat="1" ht="15" x14ac:dyDescent="0.25">
      <c r="A137" s="65"/>
      <c r="B137" s="66"/>
      <c r="C137" s="374" t="s">
        <v>72</v>
      </c>
      <c r="D137" s="374"/>
      <c r="E137" s="374"/>
      <c r="F137" s="42"/>
      <c r="G137" s="43"/>
      <c r="H137" s="43"/>
      <c r="I137" s="43"/>
      <c r="J137" s="45"/>
      <c r="K137" s="43"/>
      <c r="L137" s="105">
        <v>17481.79</v>
      </c>
      <c r="M137" s="60"/>
      <c r="N137" s="46"/>
      <c r="AF137" s="39"/>
      <c r="AG137" s="47"/>
      <c r="AM137" s="47" t="s">
        <v>72</v>
      </c>
      <c r="AO137" s="47"/>
      <c r="AQ137" s="47"/>
      <c r="AR137" s="47"/>
    </row>
    <row r="138" spans="1:44" s="4" customFormat="1" ht="15" x14ac:dyDescent="0.25">
      <c r="A138" s="40" t="s">
        <v>256</v>
      </c>
      <c r="B138" s="41" t="s">
        <v>257</v>
      </c>
      <c r="C138" s="374" t="s">
        <v>258</v>
      </c>
      <c r="D138" s="374"/>
      <c r="E138" s="374"/>
      <c r="F138" s="42" t="s">
        <v>185</v>
      </c>
      <c r="G138" s="43">
        <v>417.43799999999999</v>
      </c>
      <c r="H138" s="44">
        <v>1</v>
      </c>
      <c r="I138" s="116">
        <v>417.43799999999999</v>
      </c>
      <c r="J138" s="67">
        <v>114.13</v>
      </c>
      <c r="K138" s="43"/>
      <c r="L138" s="105">
        <v>47642.2</v>
      </c>
      <c r="M138" s="43"/>
      <c r="N138" s="46"/>
      <c r="AF138" s="39"/>
      <c r="AG138" s="47" t="s">
        <v>258</v>
      </c>
      <c r="AM138" s="47"/>
      <c r="AO138" s="47"/>
      <c r="AQ138" s="47"/>
      <c r="AR138" s="47"/>
    </row>
    <row r="139" spans="1:44" s="4" customFormat="1" ht="15" x14ac:dyDescent="0.25">
      <c r="A139" s="69"/>
      <c r="B139" s="50"/>
      <c r="C139" s="372" t="s">
        <v>259</v>
      </c>
      <c r="D139" s="372"/>
      <c r="E139" s="372"/>
      <c r="F139" s="372"/>
      <c r="G139" s="372"/>
      <c r="H139" s="372"/>
      <c r="I139" s="372"/>
      <c r="J139" s="372"/>
      <c r="K139" s="372"/>
      <c r="L139" s="372"/>
      <c r="M139" s="372"/>
      <c r="N139" s="377"/>
      <c r="AF139" s="39"/>
      <c r="AG139" s="47"/>
      <c r="AH139" s="3" t="s">
        <v>259</v>
      </c>
      <c r="AM139" s="47"/>
      <c r="AO139" s="47"/>
      <c r="AQ139" s="47"/>
      <c r="AR139" s="47"/>
    </row>
    <row r="140" spans="1:44" s="4" customFormat="1" ht="15" x14ac:dyDescent="0.25">
      <c r="A140" s="65"/>
      <c r="B140" s="66"/>
      <c r="C140" s="374" t="s">
        <v>72</v>
      </c>
      <c r="D140" s="374"/>
      <c r="E140" s="374"/>
      <c r="F140" s="42"/>
      <c r="G140" s="43"/>
      <c r="H140" s="43"/>
      <c r="I140" s="43"/>
      <c r="J140" s="45"/>
      <c r="K140" s="43"/>
      <c r="L140" s="105">
        <v>47642.2</v>
      </c>
      <c r="M140" s="60"/>
      <c r="N140" s="46"/>
      <c r="AF140" s="39"/>
      <c r="AG140" s="47"/>
      <c r="AM140" s="47" t="s">
        <v>72</v>
      </c>
      <c r="AO140" s="47"/>
      <c r="AQ140" s="47"/>
      <c r="AR140" s="47"/>
    </row>
    <row r="141" spans="1:44" s="4" customFormat="1" ht="45.75" x14ac:dyDescent="0.25">
      <c r="A141" s="40" t="s">
        <v>260</v>
      </c>
      <c r="B141" s="41" t="s">
        <v>261</v>
      </c>
      <c r="C141" s="374" t="s">
        <v>262</v>
      </c>
      <c r="D141" s="374"/>
      <c r="E141" s="374"/>
      <c r="F141" s="42" t="s">
        <v>263</v>
      </c>
      <c r="G141" s="43">
        <v>2.1899000000000002</v>
      </c>
      <c r="H141" s="44">
        <v>1</v>
      </c>
      <c r="I141" s="110">
        <v>2.1899000000000002</v>
      </c>
      <c r="J141" s="45"/>
      <c r="K141" s="43"/>
      <c r="L141" s="45"/>
      <c r="M141" s="43"/>
      <c r="N141" s="46"/>
      <c r="AF141" s="39"/>
      <c r="AG141" s="47" t="s">
        <v>262</v>
      </c>
      <c r="AM141" s="47"/>
      <c r="AO141" s="47"/>
      <c r="AQ141" s="47"/>
      <c r="AR141" s="47"/>
    </row>
    <row r="142" spans="1:44" s="4" customFormat="1" ht="15" x14ac:dyDescent="0.25">
      <c r="A142" s="69"/>
      <c r="B142" s="50"/>
      <c r="C142" s="372" t="s">
        <v>264</v>
      </c>
      <c r="D142" s="372"/>
      <c r="E142" s="372"/>
      <c r="F142" s="372"/>
      <c r="G142" s="372"/>
      <c r="H142" s="372"/>
      <c r="I142" s="372"/>
      <c r="J142" s="372"/>
      <c r="K142" s="372"/>
      <c r="L142" s="372"/>
      <c r="M142" s="372"/>
      <c r="N142" s="377"/>
      <c r="AF142" s="39"/>
      <c r="AG142" s="47"/>
      <c r="AH142" s="3" t="s">
        <v>264</v>
      </c>
      <c r="AM142" s="47"/>
      <c r="AO142" s="47"/>
      <c r="AQ142" s="47"/>
      <c r="AR142" s="47"/>
    </row>
    <row r="143" spans="1:44" s="4" customFormat="1" ht="22.5" x14ac:dyDescent="0.25">
      <c r="A143" s="103"/>
      <c r="B143" s="49" t="s">
        <v>217</v>
      </c>
      <c r="C143" s="368" t="s">
        <v>218</v>
      </c>
      <c r="D143" s="368"/>
      <c r="E143" s="368"/>
      <c r="F143" s="368"/>
      <c r="G143" s="368"/>
      <c r="H143" s="368"/>
      <c r="I143" s="368"/>
      <c r="J143" s="368"/>
      <c r="K143" s="368"/>
      <c r="L143" s="368"/>
      <c r="M143" s="368"/>
      <c r="N143" s="376"/>
      <c r="AF143" s="39"/>
      <c r="AG143" s="47"/>
      <c r="AI143" s="3" t="s">
        <v>218</v>
      </c>
      <c r="AM143" s="47"/>
      <c r="AO143" s="47"/>
      <c r="AQ143" s="47"/>
      <c r="AR143" s="47"/>
    </row>
    <row r="144" spans="1:44" s="4" customFormat="1" ht="15" x14ac:dyDescent="0.25">
      <c r="A144" s="48"/>
      <c r="B144" s="49" t="s">
        <v>58</v>
      </c>
      <c r="C144" s="372" t="s">
        <v>62</v>
      </c>
      <c r="D144" s="372"/>
      <c r="E144" s="372"/>
      <c r="F144" s="51"/>
      <c r="G144" s="52"/>
      <c r="H144" s="52"/>
      <c r="I144" s="52"/>
      <c r="J144" s="53">
        <v>170.56</v>
      </c>
      <c r="K144" s="54">
        <v>1.1499999999999999</v>
      </c>
      <c r="L144" s="53">
        <v>429.54</v>
      </c>
      <c r="M144" s="54">
        <v>34.96</v>
      </c>
      <c r="N144" s="55">
        <v>15016.72</v>
      </c>
      <c r="AF144" s="39"/>
      <c r="AG144" s="47"/>
      <c r="AJ144" s="3" t="s">
        <v>62</v>
      </c>
      <c r="AM144" s="47"/>
      <c r="AO144" s="47"/>
      <c r="AQ144" s="47"/>
      <c r="AR144" s="47"/>
    </row>
    <row r="145" spans="1:44" s="4" customFormat="1" ht="15" x14ac:dyDescent="0.25">
      <c r="A145" s="48"/>
      <c r="B145" s="49" t="s">
        <v>73</v>
      </c>
      <c r="C145" s="372" t="s">
        <v>175</v>
      </c>
      <c r="D145" s="372"/>
      <c r="E145" s="372"/>
      <c r="F145" s="51"/>
      <c r="G145" s="52"/>
      <c r="H145" s="52"/>
      <c r="I145" s="52"/>
      <c r="J145" s="107">
        <v>4373.5200000000004</v>
      </c>
      <c r="K145" s="54">
        <v>1.1499999999999999</v>
      </c>
      <c r="L145" s="107">
        <v>11014.21</v>
      </c>
      <c r="M145" s="52"/>
      <c r="N145" s="58"/>
      <c r="AF145" s="39"/>
      <c r="AG145" s="47"/>
      <c r="AJ145" s="3" t="s">
        <v>175</v>
      </c>
      <c r="AM145" s="47"/>
      <c r="AO145" s="47"/>
      <c r="AQ145" s="47"/>
      <c r="AR145" s="47"/>
    </row>
    <row r="146" spans="1:44" s="4" customFormat="1" ht="15" x14ac:dyDescent="0.25">
      <c r="A146" s="48"/>
      <c r="B146" s="49" t="s">
        <v>78</v>
      </c>
      <c r="C146" s="372" t="s">
        <v>176</v>
      </c>
      <c r="D146" s="372"/>
      <c r="E146" s="372"/>
      <c r="F146" s="51"/>
      <c r="G146" s="52"/>
      <c r="H146" s="52"/>
      <c r="I146" s="52"/>
      <c r="J146" s="53">
        <v>99.26</v>
      </c>
      <c r="K146" s="54">
        <v>1.1499999999999999</v>
      </c>
      <c r="L146" s="53">
        <v>249.97</v>
      </c>
      <c r="M146" s="54">
        <v>34.96</v>
      </c>
      <c r="N146" s="55">
        <v>8738.9500000000007</v>
      </c>
      <c r="AF146" s="39"/>
      <c r="AG146" s="47"/>
      <c r="AJ146" s="3" t="s">
        <v>176</v>
      </c>
      <c r="AM146" s="47"/>
      <c r="AO146" s="47"/>
      <c r="AQ146" s="47"/>
      <c r="AR146" s="47"/>
    </row>
    <row r="147" spans="1:44" s="4" customFormat="1" ht="15" x14ac:dyDescent="0.25">
      <c r="A147" s="48"/>
      <c r="B147" s="49" t="s">
        <v>122</v>
      </c>
      <c r="C147" s="372" t="s">
        <v>177</v>
      </c>
      <c r="D147" s="372"/>
      <c r="E147" s="372"/>
      <c r="F147" s="51"/>
      <c r="G147" s="52"/>
      <c r="H147" s="52"/>
      <c r="I147" s="52"/>
      <c r="J147" s="53">
        <v>2.2400000000000002</v>
      </c>
      <c r="K147" s="52"/>
      <c r="L147" s="53">
        <v>4.91</v>
      </c>
      <c r="M147" s="52"/>
      <c r="N147" s="58"/>
      <c r="AF147" s="39"/>
      <c r="AG147" s="47"/>
      <c r="AJ147" s="3" t="s">
        <v>177</v>
      </c>
      <c r="AM147" s="47"/>
      <c r="AO147" s="47"/>
      <c r="AQ147" s="47"/>
      <c r="AR147" s="47"/>
    </row>
    <row r="148" spans="1:44" s="4" customFormat="1" ht="15" x14ac:dyDescent="0.25">
      <c r="A148" s="56"/>
      <c r="B148" s="49"/>
      <c r="C148" s="372" t="s">
        <v>63</v>
      </c>
      <c r="D148" s="372"/>
      <c r="E148" s="372"/>
      <c r="F148" s="51" t="s">
        <v>64</v>
      </c>
      <c r="G148" s="54">
        <v>18.579999999999998</v>
      </c>
      <c r="H148" s="54">
        <v>1.1499999999999999</v>
      </c>
      <c r="I148" s="111">
        <v>46.791593300000002</v>
      </c>
      <c r="J148" s="57"/>
      <c r="K148" s="52"/>
      <c r="L148" s="57"/>
      <c r="M148" s="52"/>
      <c r="N148" s="58"/>
      <c r="AF148" s="39"/>
      <c r="AG148" s="47"/>
      <c r="AK148" s="3" t="s">
        <v>63</v>
      </c>
      <c r="AM148" s="47"/>
      <c r="AO148" s="47"/>
      <c r="AQ148" s="47"/>
      <c r="AR148" s="47"/>
    </row>
    <row r="149" spans="1:44" s="4" customFormat="1" ht="15" x14ac:dyDescent="0.25">
      <c r="A149" s="56"/>
      <c r="B149" s="49"/>
      <c r="C149" s="372" t="s">
        <v>178</v>
      </c>
      <c r="D149" s="372"/>
      <c r="E149" s="372"/>
      <c r="F149" s="51" t="s">
        <v>64</v>
      </c>
      <c r="G149" s="54">
        <v>7.98</v>
      </c>
      <c r="H149" s="54">
        <v>1.1499999999999999</v>
      </c>
      <c r="I149" s="111">
        <v>20.0967123</v>
      </c>
      <c r="J149" s="57"/>
      <c r="K149" s="52"/>
      <c r="L149" s="57"/>
      <c r="M149" s="52"/>
      <c r="N149" s="58"/>
      <c r="AF149" s="39"/>
      <c r="AG149" s="47"/>
      <c r="AK149" s="3" t="s">
        <v>178</v>
      </c>
      <c r="AM149" s="47"/>
      <c r="AO149" s="47"/>
      <c r="AQ149" s="47"/>
      <c r="AR149" s="47"/>
    </row>
    <row r="150" spans="1:44" s="4" customFormat="1" ht="15" x14ac:dyDescent="0.25">
      <c r="A150" s="48"/>
      <c r="B150" s="49"/>
      <c r="C150" s="375" t="s">
        <v>65</v>
      </c>
      <c r="D150" s="375"/>
      <c r="E150" s="375"/>
      <c r="F150" s="59"/>
      <c r="G150" s="60"/>
      <c r="H150" s="60"/>
      <c r="I150" s="60"/>
      <c r="J150" s="108">
        <v>4546.32</v>
      </c>
      <c r="K150" s="60"/>
      <c r="L150" s="108">
        <v>11448.66</v>
      </c>
      <c r="M150" s="60"/>
      <c r="N150" s="62"/>
      <c r="AF150" s="39"/>
      <c r="AG150" s="47"/>
      <c r="AL150" s="3" t="s">
        <v>65</v>
      </c>
      <c r="AM150" s="47"/>
      <c r="AO150" s="47"/>
      <c r="AQ150" s="47"/>
      <c r="AR150" s="47"/>
    </row>
    <row r="151" spans="1:44" s="4" customFormat="1" ht="15" x14ac:dyDescent="0.25">
      <c r="A151" s="56"/>
      <c r="B151" s="49"/>
      <c r="C151" s="372" t="s">
        <v>66</v>
      </c>
      <c r="D151" s="372"/>
      <c r="E151" s="372"/>
      <c r="F151" s="51"/>
      <c r="G151" s="52"/>
      <c r="H151" s="52"/>
      <c r="I151" s="52"/>
      <c r="J151" s="57"/>
      <c r="K151" s="52"/>
      <c r="L151" s="53">
        <v>679.51</v>
      </c>
      <c r="M151" s="52"/>
      <c r="N151" s="55">
        <v>23755.67</v>
      </c>
      <c r="AF151" s="39"/>
      <c r="AG151" s="47"/>
      <c r="AK151" s="3" t="s">
        <v>66</v>
      </c>
      <c r="AM151" s="47"/>
      <c r="AO151" s="47"/>
      <c r="AQ151" s="47"/>
      <c r="AR151" s="47"/>
    </row>
    <row r="152" spans="1:44" s="4" customFormat="1" ht="23.25" x14ac:dyDescent="0.25">
      <c r="A152" s="56"/>
      <c r="B152" s="49" t="s">
        <v>265</v>
      </c>
      <c r="C152" s="372" t="s">
        <v>266</v>
      </c>
      <c r="D152" s="372"/>
      <c r="E152" s="372"/>
      <c r="F152" s="51" t="s">
        <v>69</v>
      </c>
      <c r="G152" s="63">
        <v>113</v>
      </c>
      <c r="H152" s="52"/>
      <c r="I152" s="63">
        <v>113</v>
      </c>
      <c r="J152" s="57"/>
      <c r="K152" s="52"/>
      <c r="L152" s="53">
        <v>767.85</v>
      </c>
      <c r="M152" s="52"/>
      <c r="N152" s="55">
        <v>26843.91</v>
      </c>
      <c r="AF152" s="39"/>
      <c r="AG152" s="47"/>
      <c r="AK152" s="3" t="s">
        <v>266</v>
      </c>
      <c r="AM152" s="47"/>
      <c r="AO152" s="47"/>
      <c r="AQ152" s="47"/>
      <c r="AR152" s="47"/>
    </row>
    <row r="153" spans="1:44" s="4" customFormat="1" ht="23.25" x14ac:dyDescent="0.25">
      <c r="A153" s="56"/>
      <c r="B153" s="49" t="s">
        <v>267</v>
      </c>
      <c r="C153" s="372" t="s">
        <v>268</v>
      </c>
      <c r="D153" s="372"/>
      <c r="E153" s="372"/>
      <c r="F153" s="51" t="s">
        <v>69</v>
      </c>
      <c r="G153" s="63">
        <v>77</v>
      </c>
      <c r="H153" s="52"/>
      <c r="I153" s="63">
        <v>77</v>
      </c>
      <c r="J153" s="57"/>
      <c r="K153" s="52"/>
      <c r="L153" s="53">
        <v>523.22</v>
      </c>
      <c r="M153" s="52"/>
      <c r="N153" s="55">
        <v>18291.87</v>
      </c>
      <c r="AF153" s="39"/>
      <c r="AG153" s="47"/>
      <c r="AK153" s="3" t="s">
        <v>268</v>
      </c>
      <c r="AM153" s="47"/>
      <c r="AO153" s="47"/>
      <c r="AQ153" s="47"/>
      <c r="AR153" s="47"/>
    </row>
    <row r="154" spans="1:44" s="4" customFormat="1" ht="15" x14ac:dyDescent="0.25">
      <c r="A154" s="65"/>
      <c r="B154" s="66"/>
      <c r="C154" s="374" t="s">
        <v>72</v>
      </c>
      <c r="D154" s="374"/>
      <c r="E154" s="374"/>
      <c r="F154" s="42"/>
      <c r="G154" s="43"/>
      <c r="H154" s="43"/>
      <c r="I154" s="43"/>
      <c r="J154" s="45"/>
      <c r="K154" s="43"/>
      <c r="L154" s="105">
        <v>12739.73</v>
      </c>
      <c r="M154" s="60"/>
      <c r="N154" s="46"/>
      <c r="AF154" s="39"/>
      <c r="AG154" s="47"/>
      <c r="AM154" s="47" t="s">
        <v>72</v>
      </c>
      <c r="AO154" s="47"/>
      <c r="AQ154" s="47"/>
      <c r="AR154" s="47"/>
    </row>
    <row r="155" spans="1:44" s="4" customFormat="1" ht="15" x14ac:dyDescent="0.25">
      <c r="A155" s="40" t="s">
        <v>269</v>
      </c>
      <c r="B155" s="41" t="s">
        <v>270</v>
      </c>
      <c r="C155" s="374" t="s">
        <v>271</v>
      </c>
      <c r="D155" s="374"/>
      <c r="E155" s="374"/>
      <c r="F155" s="42" t="s">
        <v>238</v>
      </c>
      <c r="G155" s="43">
        <v>1.423435</v>
      </c>
      <c r="H155" s="44">
        <v>1</v>
      </c>
      <c r="I155" s="112">
        <v>1.423435</v>
      </c>
      <c r="J155" s="105">
        <v>1487.6</v>
      </c>
      <c r="K155" s="43"/>
      <c r="L155" s="105">
        <v>2117.5</v>
      </c>
      <c r="M155" s="43"/>
      <c r="N155" s="46"/>
      <c r="AF155" s="39"/>
      <c r="AG155" s="47" t="s">
        <v>271</v>
      </c>
      <c r="AM155" s="47"/>
      <c r="AO155" s="47"/>
      <c r="AQ155" s="47"/>
      <c r="AR155" s="47"/>
    </row>
    <row r="156" spans="1:44" s="4" customFormat="1" ht="15" x14ac:dyDescent="0.25">
      <c r="A156" s="65"/>
      <c r="B156" s="66"/>
      <c r="C156" s="374" t="s">
        <v>72</v>
      </c>
      <c r="D156" s="374"/>
      <c r="E156" s="374"/>
      <c r="F156" s="42"/>
      <c r="G156" s="43"/>
      <c r="H156" s="43"/>
      <c r="I156" s="43"/>
      <c r="J156" s="45"/>
      <c r="K156" s="43"/>
      <c r="L156" s="105">
        <v>2117.5</v>
      </c>
      <c r="M156" s="60"/>
      <c r="N156" s="46"/>
      <c r="AF156" s="39"/>
      <c r="AG156" s="47"/>
      <c r="AM156" s="47" t="s">
        <v>72</v>
      </c>
      <c r="AO156" s="47"/>
      <c r="AQ156" s="47"/>
      <c r="AR156" s="47"/>
    </row>
    <row r="157" spans="1:44" s="4" customFormat="1" ht="23.25" x14ac:dyDescent="0.25">
      <c r="A157" s="40" t="s">
        <v>272</v>
      </c>
      <c r="B157" s="41" t="s">
        <v>273</v>
      </c>
      <c r="C157" s="374" t="s">
        <v>274</v>
      </c>
      <c r="D157" s="374"/>
      <c r="E157" s="374"/>
      <c r="F157" s="42" t="s">
        <v>238</v>
      </c>
      <c r="G157" s="43">
        <v>214.61019999999999</v>
      </c>
      <c r="H157" s="44">
        <v>1</v>
      </c>
      <c r="I157" s="110">
        <v>214.61019999999999</v>
      </c>
      <c r="J157" s="67">
        <v>491.01</v>
      </c>
      <c r="K157" s="43"/>
      <c r="L157" s="105">
        <v>105375.75</v>
      </c>
      <c r="M157" s="43"/>
      <c r="N157" s="46"/>
      <c r="AF157" s="39"/>
      <c r="AG157" s="47" t="s">
        <v>274</v>
      </c>
      <c r="AM157" s="47"/>
      <c r="AO157" s="47"/>
      <c r="AQ157" s="47"/>
      <c r="AR157" s="47"/>
    </row>
    <row r="158" spans="1:44" s="4" customFormat="1" ht="15" x14ac:dyDescent="0.25">
      <c r="A158" s="69"/>
      <c r="B158" s="50"/>
      <c r="C158" s="372" t="s">
        <v>275</v>
      </c>
      <c r="D158" s="372"/>
      <c r="E158" s="372"/>
      <c r="F158" s="372"/>
      <c r="G158" s="372"/>
      <c r="H158" s="372"/>
      <c r="I158" s="372"/>
      <c r="J158" s="372"/>
      <c r="K158" s="372"/>
      <c r="L158" s="372"/>
      <c r="M158" s="372"/>
      <c r="N158" s="377"/>
      <c r="AF158" s="39"/>
      <c r="AG158" s="47"/>
      <c r="AH158" s="3" t="s">
        <v>275</v>
      </c>
      <c r="AM158" s="47"/>
      <c r="AO158" s="47"/>
      <c r="AQ158" s="47"/>
      <c r="AR158" s="47"/>
    </row>
    <row r="159" spans="1:44" s="4" customFormat="1" ht="15" x14ac:dyDescent="0.25">
      <c r="A159" s="65"/>
      <c r="B159" s="66"/>
      <c r="C159" s="374" t="s">
        <v>72</v>
      </c>
      <c r="D159" s="374"/>
      <c r="E159" s="374"/>
      <c r="F159" s="42"/>
      <c r="G159" s="43"/>
      <c r="H159" s="43"/>
      <c r="I159" s="43"/>
      <c r="J159" s="45"/>
      <c r="K159" s="43"/>
      <c r="L159" s="105">
        <v>105375.75</v>
      </c>
      <c r="M159" s="60"/>
      <c r="N159" s="46"/>
      <c r="AF159" s="39"/>
      <c r="AG159" s="47"/>
      <c r="AM159" s="47" t="s">
        <v>72</v>
      </c>
      <c r="AO159" s="47"/>
      <c r="AQ159" s="47"/>
      <c r="AR159" s="47"/>
    </row>
    <row r="160" spans="1:44" s="4" customFormat="1" ht="34.5" x14ac:dyDescent="0.25">
      <c r="A160" s="40" t="s">
        <v>276</v>
      </c>
      <c r="B160" s="41" t="s">
        <v>277</v>
      </c>
      <c r="C160" s="374" t="s">
        <v>278</v>
      </c>
      <c r="D160" s="374"/>
      <c r="E160" s="374"/>
      <c r="F160" s="42" t="s">
        <v>215</v>
      </c>
      <c r="G160" s="43">
        <v>8.5579999999999998</v>
      </c>
      <c r="H160" s="44">
        <v>1</v>
      </c>
      <c r="I160" s="116">
        <v>8.5579999999999998</v>
      </c>
      <c r="J160" s="45"/>
      <c r="K160" s="43"/>
      <c r="L160" s="45"/>
      <c r="M160" s="43"/>
      <c r="N160" s="46"/>
      <c r="AF160" s="39"/>
      <c r="AG160" s="47" t="s">
        <v>278</v>
      </c>
      <c r="AM160" s="47"/>
      <c r="AO160" s="47"/>
      <c r="AQ160" s="47"/>
      <c r="AR160" s="47"/>
    </row>
    <row r="161" spans="1:44" s="4" customFormat="1" ht="15" x14ac:dyDescent="0.25">
      <c r="A161" s="69"/>
      <c r="B161" s="50"/>
      <c r="C161" s="372" t="s">
        <v>279</v>
      </c>
      <c r="D161" s="372"/>
      <c r="E161" s="372"/>
      <c r="F161" s="372"/>
      <c r="G161" s="372"/>
      <c r="H161" s="372"/>
      <c r="I161" s="372"/>
      <c r="J161" s="372"/>
      <c r="K161" s="372"/>
      <c r="L161" s="372"/>
      <c r="M161" s="372"/>
      <c r="N161" s="377"/>
      <c r="AF161" s="39"/>
      <c r="AG161" s="47"/>
      <c r="AH161" s="3" t="s">
        <v>279</v>
      </c>
      <c r="AM161" s="47"/>
      <c r="AO161" s="47"/>
      <c r="AQ161" s="47"/>
      <c r="AR161" s="47"/>
    </row>
    <row r="162" spans="1:44" s="4" customFormat="1" ht="22.5" x14ac:dyDescent="0.25">
      <c r="A162" s="103"/>
      <c r="B162" s="49" t="s">
        <v>217</v>
      </c>
      <c r="C162" s="368" t="s">
        <v>218</v>
      </c>
      <c r="D162" s="368"/>
      <c r="E162" s="368"/>
      <c r="F162" s="368"/>
      <c r="G162" s="368"/>
      <c r="H162" s="368"/>
      <c r="I162" s="368"/>
      <c r="J162" s="368"/>
      <c r="K162" s="368"/>
      <c r="L162" s="368"/>
      <c r="M162" s="368"/>
      <c r="N162" s="376"/>
      <c r="AF162" s="39"/>
      <c r="AG162" s="47"/>
      <c r="AI162" s="3" t="s">
        <v>218</v>
      </c>
      <c r="AM162" s="47"/>
      <c r="AO162" s="47"/>
      <c r="AQ162" s="47"/>
      <c r="AR162" s="47"/>
    </row>
    <row r="163" spans="1:44" s="4" customFormat="1" ht="15" x14ac:dyDescent="0.25">
      <c r="A163" s="48"/>
      <c r="B163" s="49" t="s">
        <v>58</v>
      </c>
      <c r="C163" s="372" t="s">
        <v>62</v>
      </c>
      <c r="D163" s="372"/>
      <c r="E163" s="372"/>
      <c r="F163" s="51"/>
      <c r="G163" s="52"/>
      <c r="H163" s="52"/>
      <c r="I163" s="52"/>
      <c r="J163" s="53">
        <v>590.51</v>
      </c>
      <c r="K163" s="54">
        <v>1.1499999999999999</v>
      </c>
      <c r="L163" s="107">
        <v>5811.62</v>
      </c>
      <c r="M163" s="54">
        <v>34.96</v>
      </c>
      <c r="N163" s="55">
        <v>203174.24</v>
      </c>
      <c r="AF163" s="39"/>
      <c r="AG163" s="47"/>
      <c r="AJ163" s="3" t="s">
        <v>62</v>
      </c>
      <c r="AM163" s="47"/>
      <c r="AO163" s="47"/>
      <c r="AQ163" s="47"/>
      <c r="AR163" s="47"/>
    </row>
    <row r="164" spans="1:44" s="4" customFormat="1" ht="15" x14ac:dyDescent="0.25">
      <c r="A164" s="48"/>
      <c r="B164" s="49" t="s">
        <v>73</v>
      </c>
      <c r="C164" s="372" t="s">
        <v>175</v>
      </c>
      <c r="D164" s="372"/>
      <c r="E164" s="372"/>
      <c r="F164" s="51"/>
      <c r="G164" s="52"/>
      <c r="H164" s="52"/>
      <c r="I164" s="52"/>
      <c r="J164" s="53">
        <v>73.02</v>
      </c>
      <c r="K164" s="54">
        <v>1.1499999999999999</v>
      </c>
      <c r="L164" s="53">
        <v>718.64</v>
      </c>
      <c r="M164" s="52"/>
      <c r="N164" s="58"/>
      <c r="AF164" s="39"/>
      <c r="AG164" s="47"/>
      <c r="AJ164" s="3" t="s">
        <v>175</v>
      </c>
      <c r="AM164" s="47"/>
      <c r="AO164" s="47"/>
      <c r="AQ164" s="47"/>
      <c r="AR164" s="47"/>
    </row>
    <row r="165" spans="1:44" s="4" customFormat="1" ht="15" x14ac:dyDescent="0.25">
      <c r="A165" s="48"/>
      <c r="B165" s="49" t="s">
        <v>78</v>
      </c>
      <c r="C165" s="372" t="s">
        <v>176</v>
      </c>
      <c r="D165" s="372"/>
      <c r="E165" s="372"/>
      <c r="F165" s="51"/>
      <c r="G165" s="52"/>
      <c r="H165" s="52"/>
      <c r="I165" s="52"/>
      <c r="J165" s="53">
        <v>8.6999999999999993</v>
      </c>
      <c r="K165" s="54">
        <v>1.1499999999999999</v>
      </c>
      <c r="L165" s="53">
        <v>85.62</v>
      </c>
      <c r="M165" s="54">
        <v>34.96</v>
      </c>
      <c r="N165" s="55">
        <v>2993.28</v>
      </c>
      <c r="AF165" s="39"/>
      <c r="AG165" s="47"/>
      <c r="AJ165" s="3" t="s">
        <v>176</v>
      </c>
      <c r="AM165" s="47"/>
      <c r="AO165" s="47"/>
      <c r="AQ165" s="47"/>
      <c r="AR165" s="47"/>
    </row>
    <row r="166" spans="1:44" s="4" customFormat="1" ht="15" x14ac:dyDescent="0.25">
      <c r="A166" s="48"/>
      <c r="B166" s="49" t="s">
        <v>122</v>
      </c>
      <c r="C166" s="372" t="s">
        <v>177</v>
      </c>
      <c r="D166" s="372"/>
      <c r="E166" s="372"/>
      <c r="F166" s="51"/>
      <c r="G166" s="52"/>
      <c r="H166" s="52"/>
      <c r="I166" s="52"/>
      <c r="J166" s="107">
        <v>3690.05</v>
      </c>
      <c r="K166" s="52"/>
      <c r="L166" s="107">
        <v>31579.45</v>
      </c>
      <c r="M166" s="52"/>
      <c r="N166" s="58"/>
      <c r="AF166" s="39"/>
      <c r="AG166" s="47"/>
      <c r="AJ166" s="3" t="s">
        <v>177</v>
      </c>
      <c r="AM166" s="47"/>
      <c r="AO166" s="47"/>
      <c r="AQ166" s="47"/>
      <c r="AR166" s="47"/>
    </row>
    <row r="167" spans="1:44" s="4" customFormat="1" ht="15" x14ac:dyDescent="0.25">
      <c r="A167" s="56"/>
      <c r="B167" s="49"/>
      <c r="C167" s="372" t="s">
        <v>63</v>
      </c>
      <c r="D167" s="372"/>
      <c r="E167" s="372"/>
      <c r="F167" s="51" t="s">
        <v>64</v>
      </c>
      <c r="G167" s="104">
        <v>69.8</v>
      </c>
      <c r="H167" s="54">
        <v>1.1499999999999999</v>
      </c>
      <c r="I167" s="114">
        <v>686.95065999999997</v>
      </c>
      <c r="J167" s="57"/>
      <c r="K167" s="52"/>
      <c r="L167" s="57"/>
      <c r="M167" s="52"/>
      <c r="N167" s="58"/>
      <c r="AF167" s="39"/>
      <c r="AG167" s="47"/>
      <c r="AK167" s="3" t="s">
        <v>63</v>
      </c>
      <c r="AM167" s="47"/>
      <c r="AO167" s="47"/>
      <c r="AQ167" s="47"/>
      <c r="AR167" s="47"/>
    </row>
    <row r="168" spans="1:44" s="4" customFormat="1" ht="15" x14ac:dyDescent="0.25">
      <c r="A168" s="56"/>
      <c r="B168" s="49"/>
      <c r="C168" s="372" t="s">
        <v>178</v>
      </c>
      <c r="D168" s="372"/>
      <c r="E168" s="372"/>
      <c r="F168" s="51" t="s">
        <v>64</v>
      </c>
      <c r="G168" s="54">
        <v>0.65</v>
      </c>
      <c r="H168" s="54">
        <v>1.1499999999999999</v>
      </c>
      <c r="I168" s="117">
        <v>6.3971049999999998</v>
      </c>
      <c r="J168" s="57"/>
      <c r="K168" s="52"/>
      <c r="L168" s="57"/>
      <c r="M168" s="52"/>
      <c r="N168" s="58"/>
      <c r="AF168" s="39"/>
      <c r="AG168" s="47"/>
      <c r="AK168" s="3" t="s">
        <v>178</v>
      </c>
      <c r="AM168" s="47"/>
      <c r="AO168" s="47"/>
      <c r="AQ168" s="47"/>
      <c r="AR168" s="47"/>
    </row>
    <row r="169" spans="1:44" s="4" customFormat="1" ht="15" x14ac:dyDescent="0.25">
      <c r="A169" s="48"/>
      <c r="B169" s="49"/>
      <c r="C169" s="375" t="s">
        <v>65</v>
      </c>
      <c r="D169" s="375"/>
      <c r="E169" s="375"/>
      <c r="F169" s="59"/>
      <c r="G169" s="60"/>
      <c r="H169" s="60"/>
      <c r="I169" s="60"/>
      <c r="J169" s="108">
        <v>4353.58</v>
      </c>
      <c r="K169" s="60"/>
      <c r="L169" s="108">
        <v>38109.71</v>
      </c>
      <c r="M169" s="60"/>
      <c r="N169" s="62"/>
      <c r="AF169" s="39"/>
      <c r="AG169" s="47"/>
      <c r="AL169" s="3" t="s">
        <v>65</v>
      </c>
      <c r="AM169" s="47"/>
      <c r="AO169" s="47"/>
      <c r="AQ169" s="47"/>
      <c r="AR169" s="47"/>
    </row>
    <row r="170" spans="1:44" s="4" customFormat="1" ht="15" x14ac:dyDescent="0.25">
      <c r="A170" s="56"/>
      <c r="B170" s="49"/>
      <c r="C170" s="372" t="s">
        <v>66</v>
      </c>
      <c r="D170" s="372"/>
      <c r="E170" s="372"/>
      <c r="F170" s="51"/>
      <c r="G170" s="52"/>
      <c r="H170" s="52"/>
      <c r="I170" s="52"/>
      <c r="J170" s="57"/>
      <c r="K170" s="52"/>
      <c r="L170" s="107">
        <v>5897.24</v>
      </c>
      <c r="M170" s="52"/>
      <c r="N170" s="55">
        <v>206167.52</v>
      </c>
      <c r="AF170" s="39"/>
      <c r="AG170" s="47"/>
      <c r="AK170" s="3" t="s">
        <v>66</v>
      </c>
      <c r="AM170" s="47"/>
      <c r="AO170" s="47"/>
      <c r="AQ170" s="47"/>
      <c r="AR170" s="47"/>
    </row>
    <row r="171" spans="1:44" s="4" customFormat="1" ht="15" x14ac:dyDescent="0.25">
      <c r="A171" s="56"/>
      <c r="B171" s="49" t="s">
        <v>179</v>
      </c>
      <c r="C171" s="372" t="s">
        <v>180</v>
      </c>
      <c r="D171" s="372"/>
      <c r="E171" s="372"/>
      <c r="F171" s="51" t="s">
        <v>69</v>
      </c>
      <c r="G171" s="63">
        <v>147</v>
      </c>
      <c r="H171" s="52"/>
      <c r="I171" s="63">
        <v>147</v>
      </c>
      <c r="J171" s="57"/>
      <c r="K171" s="52"/>
      <c r="L171" s="107">
        <v>8668.94</v>
      </c>
      <c r="M171" s="52"/>
      <c r="N171" s="55">
        <v>303066.25</v>
      </c>
      <c r="AF171" s="39"/>
      <c r="AG171" s="47"/>
      <c r="AK171" s="3" t="s">
        <v>180</v>
      </c>
      <c r="AM171" s="47"/>
      <c r="AO171" s="47"/>
      <c r="AQ171" s="47"/>
      <c r="AR171" s="47"/>
    </row>
    <row r="172" spans="1:44" s="4" customFormat="1" ht="15" x14ac:dyDescent="0.25">
      <c r="A172" s="56"/>
      <c r="B172" s="49" t="s">
        <v>181</v>
      </c>
      <c r="C172" s="372" t="s">
        <v>182</v>
      </c>
      <c r="D172" s="372"/>
      <c r="E172" s="372"/>
      <c r="F172" s="51" t="s">
        <v>69</v>
      </c>
      <c r="G172" s="63">
        <v>134</v>
      </c>
      <c r="H172" s="52"/>
      <c r="I172" s="63">
        <v>134</v>
      </c>
      <c r="J172" s="57"/>
      <c r="K172" s="52"/>
      <c r="L172" s="107">
        <v>7902.3</v>
      </c>
      <c r="M172" s="52"/>
      <c r="N172" s="55">
        <v>276264.48</v>
      </c>
      <c r="AF172" s="39"/>
      <c r="AG172" s="47"/>
      <c r="AK172" s="3" t="s">
        <v>182</v>
      </c>
      <c r="AM172" s="47"/>
      <c r="AO172" s="47"/>
      <c r="AQ172" s="47"/>
      <c r="AR172" s="47"/>
    </row>
    <row r="173" spans="1:44" s="4" customFormat="1" ht="15" x14ac:dyDescent="0.25">
      <c r="A173" s="65"/>
      <c r="B173" s="66"/>
      <c r="C173" s="374" t="s">
        <v>72</v>
      </c>
      <c r="D173" s="374"/>
      <c r="E173" s="374"/>
      <c r="F173" s="42"/>
      <c r="G173" s="43"/>
      <c r="H173" s="43"/>
      <c r="I173" s="43"/>
      <c r="J173" s="45"/>
      <c r="K173" s="43"/>
      <c r="L173" s="105">
        <v>54680.95</v>
      </c>
      <c r="M173" s="60"/>
      <c r="N173" s="46"/>
      <c r="AF173" s="39"/>
      <c r="AG173" s="47"/>
      <c r="AM173" s="47" t="s">
        <v>72</v>
      </c>
      <c r="AO173" s="47"/>
      <c r="AQ173" s="47"/>
      <c r="AR173" s="47"/>
    </row>
    <row r="174" spans="1:44" s="4" customFormat="1" ht="23.25" x14ac:dyDescent="0.25">
      <c r="A174" s="40" t="s">
        <v>280</v>
      </c>
      <c r="B174" s="41" t="s">
        <v>281</v>
      </c>
      <c r="C174" s="374" t="s">
        <v>220</v>
      </c>
      <c r="D174" s="374"/>
      <c r="E174" s="374"/>
      <c r="F174" s="42" t="s">
        <v>185</v>
      </c>
      <c r="G174" s="43">
        <v>-50.492199999999997</v>
      </c>
      <c r="H174" s="44">
        <v>1</v>
      </c>
      <c r="I174" s="110">
        <v>-50.492199999999997</v>
      </c>
      <c r="J174" s="67">
        <v>592.76</v>
      </c>
      <c r="K174" s="43"/>
      <c r="L174" s="105">
        <v>-29929.759999999998</v>
      </c>
      <c r="M174" s="43"/>
      <c r="N174" s="46"/>
      <c r="AF174" s="39"/>
      <c r="AG174" s="47" t="s">
        <v>220</v>
      </c>
      <c r="AM174" s="47"/>
      <c r="AO174" s="47"/>
      <c r="AQ174" s="47"/>
      <c r="AR174" s="47"/>
    </row>
    <row r="175" spans="1:44" s="4" customFormat="1" ht="15" x14ac:dyDescent="0.25">
      <c r="A175" s="65"/>
      <c r="B175" s="66"/>
      <c r="C175" s="374" t="s">
        <v>72</v>
      </c>
      <c r="D175" s="374"/>
      <c r="E175" s="374"/>
      <c r="F175" s="42"/>
      <c r="G175" s="43"/>
      <c r="H175" s="43"/>
      <c r="I175" s="43"/>
      <c r="J175" s="45"/>
      <c r="K175" s="43"/>
      <c r="L175" s="105">
        <v>-29929.759999999998</v>
      </c>
      <c r="M175" s="60"/>
      <c r="N175" s="46"/>
      <c r="AF175" s="39"/>
      <c r="AG175" s="47"/>
      <c r="AM175" s="47" t="s">
        <v>72</v>
      </c>
      <c r="AO175" s="47"/>
      <c r="AQ175" s="47"/>
      <c r="AR175" s="47"/>
    </row>
    <row r="176" spans="1:44" s="4" customFormat="1" ht="23.25" x14ac:dyDescent="0.25">
      <c r="A176" s="40" t="s">
        <v>282</v>
      </c>
      <c r="B176" s="41" t="s">
        <v>283</v>
      </c>
      <c r="C176" s="374" t="s">
        <v>284</v>
      </c>
      <c r="D176" s="374"/>
      <c r="E176" s="374"/>
      <c r="F176" s="42" t="s">
        <v>185</v>
      </c>
      <c r="G176" s="43">
        <v>-0.51348000000000005</v>
      </c>
      <c r="H176" s="44">
        <v>1</v>
      </c>
      <c r="I176" s="118">
        <v>-0.51348000000000005</v>
      </c>
      <c r="J176" s="67">
        <v>519.79999999999995</v>
      </c>
      <c r="K176" s="43"/>
      <c r="L176" s="67">
        <v>-266.91000000000003</v>
      </c>
      <c r="M176" s="43"/>
      <c r="N176" s="46"/>
      <c r="AF176" s="39"/>
      <c r="AG176" s="47" t="s">
        <v>284</v>
      </c>
      <c r="AM176" s="47"/>
      <c r="AO176" s="47"/>
      <c r="AQ176" s="47"/>
      <c r="AR176" s="47"/>
    </row>
    <row r="177" spans="1:44" s="4" customFormat="1" ht="15" x14ac:dyDescent="0.25">
      <c r="A177" s="65"/>
      <c r="B177" s="66"/>
      <c r="C177" s="374" t="s">
        <v>72</v>
      </c>
      <c r="D177" s="374"/>
      <c r="E177" s="374"/>
      <c r="F177" s="42"/>
      <c r="G177" s="43"/>
      <c r="H177" s="43"/>
      <c r="I177" s="43"/>
      <c r="J177" s="45"/>
      <c r="K177" s="43"/>
      <c r="L177" s="67">
        <v>-266.91000000000003</v>
      </c>
      <c r="M177" s="60"/>
      <c r="N177" s="46"/>
      <c r="AF177" s="39"/>
      <c r="AG177" s="47"/>
      <c r="AM177" s="47" t="s">
        <v>72</v>
      </c>
      <c r="AO177" s="47"/>
      <c r="AQ177" s="47"/>
      <c r="AR177" s="47"/>
    </row>
    <row r="178" spans="1:44" s="4" customFormat="1" ht="23.25" x14ac:dyDescent="0.25">
      <c r="A178" s="40" t="s">
        <v>285</v>
      </c>
      <c r="B178" s="41" t="s">
        <v>283</v>
      </c>
      <c r="C178" s="374" t="s">
        <v>284</v>
      </c>
      <c r="D178" s="374"/>
      <c r="E178" s="374"/>
      <c r="F178" s="42" t="s">
        <v>185</v>
      </c>
      <c r="G178" s="43">
        <v>0.1694484</v>
      </c>
      <c r="H178" s="44">
        <v>1</v>
      </c>
      <c r="I178" s="119">
        <v>0.1694484</v>
      </c>
      <c r="J178" s="67">
        <v>519.79999999999995</v>
      </c>
      <c r="K178" s="43"/>
      <c r="L178" s="67">
        <v>88.08</v>
      </c>
      <c r="M178" s="43"/>
      <c r="N178" s="46"/>
      <c r="AF178" s="39"/>
      <c r="AG178" s="47" t="s">
        <v>284</v>
      </c>
      <c r="AM178" s="47"/>
      <c r="AO178" s="47"/>
      <c r="AQ178" s="47"/>
      <c r="AR178" s="47"/>
    </row>
    <row r="179" spans="1:44" s="4" customFormat="1" ht="15" x14ac:dyDescent="0.25">
      <c r="A179" s="69"/>
      <c r="B179" s="50"/>
      <c r="C179" s="372" t="s">
        <v>286</v>
      </c>
      <c r="D179" s="372"/>
      <c r="E179" s="372"/>
      <c r="F179" s="372"/>
      <c r="G179" s="372"/>
      <c r="H179" s="372"/>
      <c r="I179" s="372"/>
      <c r="J179" s="372"/>
      <c r="K179" s="372"/>
      <c r="L179" s="372"/>
      <c r="M179" s="372"/>
      <c r="N179" s="377"/>
      <c r="AF179" s="39"/>
      <c r="AG179" s="47"/>
      <c r="AH179" s="3" t="s">
        <v>286</v>
      </c>
      <c r="AM179" s="47"/>
      <c r="AO179" s="47"/>
      <c r="AQ179" s="47"/>
      <c r="AR179" s="47"/>
    </row>
    <row r="180" spans="1:44" s="4" customFormat="1" ht="15" x14ac:dyDescent="0.25">
      <c r="A180" s="65"/>
      <c r="B180" s="66"/>
      <c r="C180" s="374" t="s">
        <v>72</v>
      </c>
      <c r="D180" s="374"/>
      <c r="E180" s="374"/>
      <c r="F180" s="42"/>
      <c r="G180" s="43"/>
      <c r="H180" s="43"/>
      <c r="I180" s="43"/>
      <c r="J180" s="45"/>
      <c r="K180" s="43"/>
      <c r="L180" s="67">
        <v>88.08</v>
      </c>
      <c r="M180" s="60"/>
      <c r="N180" s="46"/>
      <c r="AF180" s="39"/>
      <c r="AG180" s="47"/>
      <c r="AM180" s="47" t="s">
        <v>72</v>
      </c>
      <c r="AO180" s="47"/>
      <c r="AQ180" s="47"/>
      <c r="AR180" s="47"/>
    </row>
    <row r="181" spans="1:44" s="4" customFormat="1" ht="23.25" x14ac:dyDescent="0.25">
      <c r="A181" s="40" t="s">
        <v>287</v>
      </c>
      <c r="B181" s="41" t="s">
        <v>281</v>
      </c>
      <c r="C181" s="374" t="s">
        <v>220</v>
      </c>
      <c r="D181" s="374"/>
      <c r="E181" s="374"/>
      <c r="F181" s="42" t="s">
        <v>185</v>
      </c>
      <c r="G181" s="43">
        <v>43.423292000000004</v>
      </c>
      <c r="H181" s="44">
        <v>1</v>
      </c>
      <c r="I181" s="112">
        <v>43.423292000000004</v>
      </c>
      <c r="J181" s="67">
        <v>592.76</v>
      </c>
      <c r="K181" s="43"/>
      <c r="L181" s="105">
        <v>25739.59</v>
      </c>
      <c r="M181" s="43"/>
      <c r="N181" s="46"/>
      <c r="AF181" s="39"/>
      <c r="AG181" s="47" t="s">
        <v>220</v>
      </c>
      <c r="AM181" s="47"/>
      <c r="AO181" s="47"/>
      <c r="AQ181" s="47"/>
      <c r="AR181" s="47"/>
    </row>
    <row r="182" spans="1:44" s="4" customFormat="1" ht="15" x14ac:dyDescent="0.25">
      <c r="A182" s="69"/>
      <c r="B182" s="50"/>
      <c r="C182" s="372" t="s">
        <v>288</v>
      </c>
      <c r="D182" s="372"/>
      <c r="E182" s="372"/>
      <c r="F182" s="372"/>
      <c r="G182" s="372"/>
      <c r="H182" s="372"/>
      <c r="I182" s="372"/>
      <c r="J182" s="372"/>
      <c r="K182" s="372"/>
      <c r="L182" s="372"/>
      <c r="M182" s="372"/>
      <c r="N182" s="377"/>
      <c r="AF182" s="39"/>
      <c r="AG182" s="47"/>
      <c r="AH182" s="3" t="s">
        <v>288</v>
      </c>
      <c r="AM182" s="47"/>
      <c r="AO182" s="47"/>
      <c r="AQ182" s="47"/>
      <c r="AR182" s="47"/>
    </row>
    <row r="183" spans="1:44" s="4" customFormat="1" ht="15" x14ac:dyDescent="0.25">
      <c r="A183" s="65"/>
      <c r="B183" s="66"/>
      <c r="C183" s="374" t="s">
        <v>72</v>
      </c>
      <c r="D183" s="374"/>
      <c r="E183" s="374"/>
      <c r="F183" s="42"/>
      <c r="G183" s="43"/>
      <c r="H183" s="43"/>
      <c r="I183" s="43"/>
      <c r="J183" s="45"/>
      <c r="K183" s="43"/>
      <c r="L183" s="105">
        <v>25739.59</v>
      </c>
      <c r="M183" s="60"/>
      <c r="N183" s="46"/>
      <c r="AF183" s="39"/>
      <c r="AG183" s="47"/>
      <c r="AM183" s="47" t="s">
        <v>72</v>
      </c>
      <c r="AO183" s="47"/>
      <c r="AQ183" s="47"/>
      <c r="AR183" s="47"/>
    </row>
    <row r="184" spans="1:44" s="4" customFormat="1" ht="23.25" x14ac:dyDescent="0.25">
      <c r="A184" s="40" t="s">
        <v>289</v>
      </c>
      <c r="B184" s="41" t="s">
        <v>219</v>
      </c>
      <c r="C184" s="374" t="s">
        <v>221</v>
      </c>
      <c r="D184" s="374"/>
      <c r="E184" s="374"/>
      <c r="F184" s="42" t="s">
        <v>185</v>
      </c>
      <c r="G184" s="43">
        <v>43.423292000000004</v>
      </c>
      <c r="H184" s="44">
        <v>1</v>
      </c>
      <c r="I184" s="112">
        <v>43.423292000000004</v>
      </c>
      <c r="J184" s="67">
        <v>15.46</v>
      </c>
      <c r="K184" s="43"/>
      <c r="L184" s="67">
        <v>671.32</v>
      </c>
      <c r="M184" s="43"/>
      <c r="N184" s="46"/>
      <c r="AF184" s="39"/>
      <c r="AG184" s="47" t="s">
        <v>221</v>
      </c>
      <c r="AM184" s="47"/>
      <c r="AO184" s="47"/>
      <c r="AQ184" s="47"/>
      <c r="AR184" s="47"/>
    </row>
    <row r="185" spans="1:44" s="4" customFormat="1" ht="15" x14ac:dyDescent="0.25">
      <c r="A185" s="69"/>
      <c r="B185" s="50"/>
      <c r="C185" s="372" t="s">
        <v>288</v>
      </c>
      <c r="D185" s="372"/>
      <c r="E185" s="372"/>
      <c r="F185" s="372"/>
      <c r="G185" s="372"/>
      <c r="H185" s="372"/>
      <c r="I185" s="372"/>
      <c r="J185" s="372"/>
      <c r="K185" s="372"/>
      <c r="L185" s="372"/>
      <c r="M185" s="372"/>
      <c r="N185" s="377"/>
      <c r="AF185" s="39"/>
      <c r="AG185" s="47"/>
      <c r="AH185" s="3" t="s">
        <v>288</v>
      </c>
      <c r="AM185" s="47"/>
      <c r="AO185" s="47"/>
      <c r="AQ185" s="47"/>
      <c r="AR185" s="47"/>
    </row>
    <row r="186" spans="1:44" s="4" customFormat="1" ht="15" x14ac:dyDescent="0.25">
      <c r="A186" s="69"/>
      <c r="B186" s="50"/>
      <c r="C186" s="372" t="s">
        <v>290</v>
      </c>
      <c r="D186" s="372"/>
      <c r="E186" s="372"/>
      <c r="F186" s="372"/>
      <c r="G186" s="372"/>
      <c r="H186" s="372"/>
      <c r="I186" s="372"/>
      <c r="J186" s="372"/>
      <c r="K186" s="372"/>
      <c r="L186" s="372"/>
      <c r="M186" s="372"/>
      <c r="N186" s="377"/>
      <c r="AF186" s="39"/>
      <c r="AG186" s="47"/>
      <c r="AM186" s="47"/>
      <c r="AN186" s="3" t="s">
        <v>290</v>
      </c>
      <c r="AO186" s="47"/>
      <c r="AQ186" s="47"/>
      <c r="AR186" s="47"/>
    </row>
    <row r="187" spans="1:44" s="4" customFormat="1" ht="15" x14ac:dyDescent="0.25">
      <c r="A187" s="65"/>
      <c r="B187" s="66"/>
      <c r="C187" s="374" t="s">
        <v>72</v>
      </c>
      <c r="D187" s="374"/>
      <c r="E187" s="374"/>
      <c r="F187" s="42"/>
      <c r="G187" s="43"/>
      <c r="H187" s="43"/>
      <c r="I187" s="43"/>
      <c r="J187" s="45"/>
      <c r="K187" s="43"/>
      <c r="L187" s="67">
        <v>671.32</v>
      </c>
      <c r="M187" s="60"/>
      <c r="N187" s="46"/>
      <c r="AF187" s="39"/>
      <c r="AG187" s="47"/>
      <c r="AM187" s="47" t="s">
        <v>72</v>
      </c>
      <c r="AO187" s="47"/>
      <c r="AQ187" s="47"/>
      <c r="AR187" s="47"/>
    </row>
    <row r="188" spans="1:44" s="4" customFormat="1" ht="23.25" x14ac:dyDescent="0.25">
      <c r="A188" s="40" t="s">
        <v>291</v>
      </c>
      <c r="B188" s="41" t="s">
        <v>292</v>
      </c>
      <c r="C188" s="374" t="s">
        <v>293</v>
      </c>
      <c r="D188" s="374"/>
      <c r="E188" s="374"/>
      <c r="F188" s="42" t="s">
        <v>61</v>
      </c>
      <c r="G188" s="43">
        <v>855.8</v>
      </c>
      <c r="H188" s="44">
        <v>1</v>
      </c>
      <c r="I188" s="120">
        <v>855.8</v>
      </c>
      <c r="J188" s="67">
        <v>22.36</v>
      </c>
      <c r="K188" s="43"/>
      <c r="L188" s="105">
        <v>19135.689999999999</v>
      </c>
      <c r="M188" s="43"/>
      <c r="N188" s="46"/>
      <c r="AF188" s="39"/>
      <c r="AG188" s="47" t="s">
        <v>293</v>
      </c>
      <c r="AM188" s="47"/>
      <c r="AO188" s="47"/>
      <c r="AQ188" s="47"/>
      <c r="AR188" s="47"/>
    </row>
    <row r="189" spans="1:44" s="4" customFormat="1" ht="15" x14ac:dyDescent="0.25">
      <c r="A189" s="65"/>
      <c r="B189" s="66"/>
      <c r="C189" s="374" t="s">
        <v>72</v>
      </c>
      <c r="D189" s="374"/>
      <c r="E189" s="374"/>
      <c r="F189" s="42"/>
      <c r="G189" s="43"/>
      <c r="H189" s="43"/>
      <c r="I189" s="43"/>
      <c r="J189" s="45"/>
      <c r="K189" s="43"/>
      <c r="L189" s="105">
        <v>19135.689999999999</v>
      </c>
      <c r="M189" s="60"/>
      <c r="N189" s="46"/>
      <c r="AF189" s="39"/>
      <c r="AG189" s="47"/>
      <c r="AM189" s="47" t="s">
        <v>72</v>
      </c>
      <c r="AO189" s="47"/>
      <c r="AQ189" s="47"/>
      <c r="AR189" s="47"/>
    </row>
    <row r="190" spans="1:44" s="4" customFormat="1" ht="34.5" x14ac:dyDescent="0.25">
      <c r="A190" s="40" t="s">
        <v>294</v>
      </c>
      <c r="B190" s="41" t="s">
        <v>277</v>
      </c>
      <c r="C190" s="374" t="s">
        <v>278</v>
      </c>
      <c r="D190" s="374"/>
      <c r="E190" s="374"/>
      <c r="F190" s="42" t="s">
        <v>215</v>
      </c>
      <c r="G190" s="43">
        <v>2.427</v>
      </c>
      <c r="H190" s="44">
        <v>1</v>
      </c>
      <c r="I190" s="116">
        <v>2.427</v>
      </c>
      <c r="J190" s="45"/>
      <c r="K190" s="43"/>
      <c r="L190" s="45"/>
      <c r="M190" s="43"/>
      <c r="N190" s="46"/>
      <c r="AF190" s="39"/>
      <c r="AG190" s="47" t="s">
        <v>278</v>
      </c>
      <c r="AM190" s="47"/>
      <c r="AO190" s="47"/>
      <c r="AQ190" s="47"/>
      <c r="AR190" s="47"/>
    </row>
    <row r="191" spans="1:44" s="4" customFormat="1" ht="15" x14ac:dyDescent="0.25">
      <c r="A191" s="69"/>
      <c r="B191" s="50"/>
      <c r="C191" s="372" t="s">
        <v>295</v>
      </c>
      <c r="D191" s="372"/>
      <c r="E191" s="372"/>
      <c r="F191" s="372"/>
      <c r="G191" s="372"/>
      <c r="H191" s="372"/>
      <c r="I191" s="372"/>
      <c r="J191" s="372"/>
      <c r="K191" s="372"/>
      <c r="L191" s="372"/>
      <c r="M191" s="372"/>
      <c r="N191" s="377"/>
      <c r="AF191" s="39"/>
      <c r="AG191" s="47"/>
      <c r="AH191" s="3" t="s">
        <v>295</v>
      </c>
      <c r="AM191" s="47"/>
      <c r="AO191" s="47"/>
      <c r="AQ191" s="47"/>
      <c r="AR191" s="47"/>
    </row>
    <row r="192" spans="1:44" s="4" customFormat="1" ht="22.5" x14ac:dyDescent="0.25">
      <c r="A192" s="103"/>
      <c r="B192" s="49" t="s">
        <v>217</v>
      </c>
      <c r="C192" s="368" t="s">
        <v>218</v>
      </c>
      <c r="D192" s="368"/>
      <c r="E192" s="368"/>
      <c r="F192" s="368"/>
      <c r="G192" s="368"/>
      <c r="H192" s="368"/>
      <c r="I192" s="368"/>
      <c r="J192" s="368"/>
      <c r="K192" s="368"/>
      <c r="L192" s="368"/>
      <c r="M192" s="368"/>
      <c r="N192" s="376"/>
      <c r="AF192" s="39"/>
      <c r="AG192" s="47"/>
      <c r="AI192" s="3" t="s">
        <v>218</v>
      </c>
      <c r="AM192" s="47"/>
      <c r="AO192" s="47"/>
      <c r="AQ192" s="47"/>
      <c r="AR192" s="47"/>
    </row>
    <row r="193" spans="1:44" s="4" customFormat="1" ht="15" x14ac:dyDescent="0.25">
      <c r="A193" s="48"/>
      <c r="B193" s="49" t="s">
        <v>58</v>
      </c>
      <c r="C193" s="372" t="s">
        <v>62</v>
      </c>
      <c r="D193" s="372"/>
      <c r="E193" s="372"/>
      <c r="F193" s="51"/>
      <c r="G193" s="52"/>
      <c r="H193" s="52"/>
      <c r="I193" s="52"/>
      <c r="J193" s="53">
        <v>590.51</v>
      </c>
      <c r="K193" s="54">
        <v>1.1499999999999999</v>
      </c>
      <c r="L193" s="107">
        <v>1648.14</v>
      </c>
      <c r="M193" s="54">
        <v>34.96</v>
      </c>
      <c r="N193" s="55">
        <v>57618.97</v>
      </c>
      <c r="AF193" s="39"/>
      <c r="AG193" s="47"/>
      <c r="AJ193" s="3" t="s">
        <v>62</v>
      </c>
      <c r="AM193" s="47"/>
      <c r="AO193" s="47"/>
      <c r="AQ193" s="47"/>
      <c r="AR193" s="47"/>
    </row>
    <row r="194" spans="1:44" s="4" customFormat="1" ht="15" x14ac:dyDescent="0.25">
      <c r="A194" s="48"/>
      <c r="B194" s="49" t="s">
        <v>73</v>
      </c>
      <c r="C194" s="372" t="s">
        <v>175</v>
      </c>
      <c r="D194" s="372"/>
      <c r="E194" s="372"/>
      <c r="F194" s="51"/>
      <c r="G194" s="52"/>
      <c r="H194" s="52"/>
      <c r="I194" s="52"/>
      <c r="J194" s="53">
        <v>73.02</v>
      </c>
      <c r="K194" s="54">
        <v>1.1499999999999999</v>
      </c>
      <c r="L194" s="53">
        <v>203.8</v>
      </c>
      <c r="M194" s="52"/>
      <c r="N194" s="58"/>
      <c r="AF194" s="39"/>
      <c r="AG194" s="47"/>
      <c r="AJ194" s="3" t="s">
        <v>175</v>
      </c>
      <c r="AM194" s="47"/>
      <c r="AO194" s="47"/>
      <c r="AQ194" s="47"/>
      <c r="AR194" s="47"/>
    </row>
    <row r="195" spans="1:44" s="4" customFormat="1" ht="15" x14ac:dyDescent="0.25">
      <c r="A195" s="48"/>
      <c r="B195" s="49" t="s">
        <v>78</v>
      </c>
      <c r="C195" s="372" t="s">
        <v>176</v>
      </c>
      <c r="D195" s="372"/>
      <c r="E195" s="372"/>
      <c r="F195" s="51"/>
      <c r="G195" s="52"/>
      <c r="H195" s="52"/>
      <c r="I195" s="52"/>
      <c r="J195" s="53">
        <v>8.6999999999999993</v>
      </c>
      <c r="K195" s="54">
        <v>1.1499999999999999</v>
      </c>
      <c r="L195" s="53">
        <v>24.28</v>
      </c>
      <c r="M195" s="54">
        <v>34.96</v>
      </c>
      <c r="N195" s="64">
        <v>848.83</v>
      </c>
      <c r="AF195" s="39"/>
      <c r="AG195" s="47"/>
      <c r="AJ195" s="3" t="s">
        <v>176</v>
      </c>
      <c r="AM195" s="47"/>
      <c r="AO195" s="47"/>
      <c r="AQ195" s="47"/>
      <c r="AR195" s="47"/>
    </row>
    <row r="196" spans="1:44" s="4" customFormat="1" ht="15" x14ac:dyDescent="0.25">
      <c r="A196" s="48"/>
      <c r="B196" s="49" t="s">
        <v>122</v>
      </c>
      <c r="C196" s="372" t="s">
        <v>177</v>
      </c>
      <c r="D196" s="372"/>
      <c r="E196" s="372"/>
      <c r="F196" s="51"/>
      <c r="G196" s="52"/>
      <c r="H196" s="52"/>
      <c r="I196" s="52"/>
      <c r="J196" s="107">
        <v>3690.05</v>
      </c>
      <c r="K196" s="52"/>
      <c r="L196" s="107">
        <v>8955.75</v>
      </c>
      <c r="M196" s="52"/>
      <c r="N196" s="58"/>
      <c r="AF196" s="39"/>
      <c r="AG196" s="47"/>
      <c r="AJ196" s="3" t="s">
        <v>177</v>
      </c>
      <c r="AM196" s="47"/>
      <c r="AO196" s="47"/>
      <c r="AQ196" s="47"/>
      <c r="AR196" s="47"/>
    </row>
    <row r="197" spans="1:44" s="4" customFormat="1" ht="15" x14ac:dyDescent="0.25">
      <c r="A197" s="56"/>
      <c r="B197" s="49"/>
      <c r="C197" s="372" t="s">
        <v>63</v>
      </c>
      <c r="D197" s="372"/>
      <c r="E197" s="372"/>
      <c r="F197" s="51" t="s">
        <v>64</v>
      </c>
      <c r="G197" s="104">
        <v>69.8</v>
      </c>
      <c r="H197" s="54">
        <v>1.1499999999999999</v>
      </c>
      <c r="I197" s="114">
        <v>194.81529</v>
      </c>
      <c r="J197" s="57"/>
      <c r="K197" s="52"/>
      <c r="L197" s="57"/>
      <c r="M197" s="52"/>
      <c r="N197" s="58"/>
      <c r="AF197" s="39"/>
      <c r="AG197" s="47"/>
      <c r="AK197" s="3" t="s">
        <v>63</v>
      </c>
      <c r="AM197" s="47"/>
      <c r="AO197" s="47"/>
      <c r="AQ197" s="47"/>
      <c r="AR197" s="47"/>
    </row>
    <row r="198" spans="1:44" s="4" customFormat="1" ht="15" x14ac:dyDescent="0.25">
      <c r="A198" s="56"/>
      <c r="B198" s="49"/>
      <c r="C198" s="372" t="s">
        <v>178</v>
      </c>
      <c r="D198" s="372"/>
      <c r="E198" s="372"/>
      <c r="F198" s="51" t="s">
        <v>64</v>
      </c>
      <c r="G198" s="54">
        <v>0.65</v>
      </c>
      <c r="H198" s="54">
        <v>1.1499999999999999</v>
      </c>
      <c r="I198" s="111">
        <v>1.8141825</v>
      </c>
      <c r="J198" s="57"/>
      <c r="K198" s="52"/>
      <c r="L198" s="57"/>
      <c r="M198" s="52"/>
      <c r="N198" s="58"/>
      <c r="AF198" s="39"/>
      <c r="AG198" s="47"/>
      <c r="AK198" s="3" t="s">
        <v>178</v>
      </c>
      <c r="AM198" s="47"/>
      <c r="AO198" s="47"/>
      <c r="AQ198" s="47"/>
      <c r="AR198" s="47"/>
    </row>
    <row r="199" spans="1:44" s="4" customFormat="1" ht="15" x14ac:dyDescent="0.25">
      <c r="A199" s="48"/>
      <c r="B199" s="49"/>
      <c r="C199" s="375" t="s">
        <v>65</v>
      </c>
      <c r="D199" s="375"/>
      <c r="E199" s="375"/>
      <c r="F199" s="59"/>
      <c r="G199" s="60"/>
      <c r="H199" s="60"/>
      <c r="I199" s="60"/>
      <c r="J199" s="108">
        <v>4353.58</v>
      </c>
      <c r="K199" s="60"/>
      <c r="L199" s="108">
        <v>10807.69</v>
      </c>
      <c r="M199" s="60"/>
      <c r="N199" s="62"/>
      <c r="AF199" s="39"/>
      <c r="AG199" s="47"/>
      <c r="AL199" s="3" t="s">
        <v>65</v>
      </c>
      <c r="AM199" s="47"/>
      <c r="AO199" s="47"/>
      <c r="AQ199" s="47"/>
      <c r="AR199" s="47"/>
    </row>
    <row r="200" spans="1:44" s="4" customFormat="1" ht="15" x14ac:dyDescent="0.25">
      <c r="A200" s="56"/>
      <c r="B200" s="49"/>
      <c r="C200" s="372" t="s">
        <v>66</v>
      </c>
      <c r="D200" s="372"/>
      <c r="E200" s="372"/>
      <c r="F200" s="51"/>
      <c r="G200" s="52"/>
      <c r="H200" s="52"/>
      <c r="I200" s="52"/>
      <c r="J200" s="57"/>
      <c r="K200" s="52"/>
      <c r="L200" s="107">
        <v>1672.42</v>
      </c>
      <c r="M200" s="52"/>
      <c r="N200" s="55">
        <v>58467.8</v>
      </c>
      <c r="AF200" s="39"/>
      <c r="AG200" s="47"/>
      <c r="AK200" s="3" t="s">
        <v>66</v>
      </c>
      <c r="AM200" s="47"/>
      <c r="AO200" s="47"/>
      <c r="AQ200" s="47"/>
      <c r="AR200" s="47"/>
    </row>
    <row r="201" spans="1:44" s="4" customFormat="1" ht="15" x14ac:dyDescent="0.25">
      <c r="A201" s="56"/>
      <c r="B201" s="49" t="s">
        <v>179</v>
      </c>
      <c r="C201" s="372" t="s">
        <v>180</v>
      </c>
      <c r="D201" s="372"/>
      <c r="E201" s="372"/>
      <c r="F201" s="51" t="s">
        <v>69</v>
      </c>
      <c r="G201" s="63">
        <v>147</v>
      </c>
      <c r="H201" s="52"/>
      <c r="I201" s="63">
        <v>147</v>
      </c>
      <c r="J201" s="57"/>
      <c r="K201" s="52"/>
      <c r="L201" s="107">
        <v>2458.46</v>
      </c>
      <c r="M201" s="52"/>
      <c r="N201" s="55">
        <v>85947.67</v>
      </c>
      <c r="AF201" s="39"/>
      <c r="AG201" s="47"/>
      <c r="AK201" s="3" t="s">
        <v>180</v>
      </c>
      <c r="AM201" s="47"/>
      <c r="AO201" s="47"/>
      <c r="AQ201" s="47"/>
      <c r="AR201" s="47"/>
    </row>
    <row r="202" spans="1:44" s="4" customFormat="1" ht="15" x14ac:dyDescent="0.25">
      <c r="A202" s="56"/>
      <c r="B202" s="49" t="s">
        <v>181</v>
      </c>
      <c r="C202" s="372" t="s">
        <v>182</v>
      </c>
      <c r="D202" s="372"/>
      <c r="E202" s="372"/>
      <c r="F202" s="51" t="s">
        <v>69</v>
      </c>
      <c r="G202" s="63">
        <v>134</v>
      </c>
      <c r="H202" s="52"/>
      <c r="I202" s="63">
        <v>134</v>
      </c>
      <c r="J202" s="57"/>
      <c r="K202" s="52"/>
      <c r="L202" s="107">
        <v>2241.04</v>
      </c>
      <c r="M202" s="52"/>
      <c r="N202" s="55">
        <v>78346.850000000006</v>
      </c>
      <c r="AF202" s="39"/>
      <c r="AG202" s="47"/>
      <c r="AK202" s="3" t="s">
        <v>182</v>
      </c>
      <c r="AM202" s="47"/>
      <c r="AO202" s="47"/>
      <c r="AQ202" s="47"/>
      <c r="AR202" s="47"/>
    </row>
    <row r="203" spans="1:44" s="4" customFormat="1" ht="15" x14ac:dyDescent="0.25">
      <c r="A203" s="65"/>
      <c r="B203" s="66"/>
      <c r="C203" s="374" t="s">
        <v>72</v>
      </c>
      <c r="D203" s="374"/>
      <c r="E203" s="374"/>
      <c r="F203" s="42"/>
      <c r="G203" s="43"/>
      <c r="H203" s="43"/>
      <c r="I203" s="43"/>
      <c r="J203" s="45"/>
      <c r="K203" s="43"/>
      <c r="L203" s="105">
        <v>15507.19</v>
      </c>
      <c r="M203" s="60"/>
      <c r="N203" s="46"/>
      <c r="AF203" s="39"/>
      <c r="AG203" s="47"/>
      <c r="AM203" s="47" t="s">
        <v>72</v>
      </c>
      <c r="AO203" s="47"/>
      <c r="AQ203" s="47"/>
      <c r="AR203" s="47"/>
    </row>
    <row r="204" spans="1:44" s="4" customFormat="1" ht="23.25" x14ac:dyDescent="0.25">
      <c r="A204" s="40" t="s">
        <v>296</v>
      </c>
      <c r="B204" s="41" t="s">
        <v>219</v>
      </c>
      <c r="C204" s="374" t="s">
        <v>221</v>
      </c>
      <c r="D204" s="374"/>
      <c r="E204" s="374"/>
      <c r="F204" s="42" t="s">
        <v>185</v>
      </c>
      <c r="G204" s="43">
        <v>14.3193</v>
      </c>
      <c r="H204" s="44">
        <v>1</v>
      </c>
      <c r="I204" s="110">
        <v>14.3193</v>
      </c>
      <c r="J204" s="67">
        <v>15.46</v>
      </c>
      <c r="K204" s="43"/>
      <c r="L204" s="67">
        <v>221.38</v>
      </c>
      <c r="M204" s="43"/>
      <c r="N204" s="46"/>
      <c r="AF204" s="39"/>
      <c r="AG204" s="47" t="s">
        <v>221</v>
      </c>
      <c r="AM204" s="47"/>
      <c r="AO204" s="47"/>
      <c r="AQ204" s="47"/>
      <c r="AR204" s="47"/>
    </row>
    <row r="205" spans="1:44" s="4" customFormat="1" ht="15" x14ac:dyDescent="0.25">
      <c r="A205" s="69"/>
      <c r="B205" s="50"/>
      <c r="C205" s="372" t="s">
        <v>290</v>
      </c>
      <c r="D205" s="372"/>
      <c r="E205" s="372"/>
      <c r="F205" s="372"/>
      <c r="G205" s="372"/>
      <c r="H205" s="372"/>
      <c r="I205" s="372"/>
      <c r="J205" s="372"/>
      <c r="K205" s="372"/>
      <c r="L205" s="372"/>
      <c r="M205" s="372"/>
      <c r="N205" s="377"/>
      <c r="AF205" s="39"/>
      <c r="AG205" s="47"/>
      <c r="AM205" s="47"/>
      <c r="AN205" s="3" t="s">
        <v>290</v>
      </c>
      <c r="AO205" s="47"/>
      <c r="AQ205" s="47"/>
      <c r="AR205" s="47"/>
    </row>
    <row r="206" spans="1:44" s="4" customFormat="1" ht="15" x14ac:dyDescent="0.25">
      <c r="A206" s="65"/>
      <c r="B206" s="66"/>
      <c r="C206" s="374" t="s">
        <v>72</v>
      </c>
      <c r="D206" s="374"/>
      <c r="E206" s="374"/>
      <c r="F206" s="42"/>
      <c r="G206" s="43"/>
      <c r="H206" s="43"/>
      <c r="I206" s="43"/>
      <c r="J206" s="45"/>
      <c r="K206" s="43"/>
      <c r="L206" s="67">
        <v>221.38</v>
      </c>
      <c r="M206" s="60"/>
      <c r="N206" s="46"/>
      <c r="AF206" s="39"/>
      <c r="AG206" s="47"/>
      <c r="AM206" s="47" t="s">
        <v>72</v>
      </c>
      <c r="AO206" s="47"/>
      <c r="AQ206" s="47"/>
      <c r="AR206" s="47"/>
    </row>
    <row r="207" spans="1:44" s="4" customFormat="1" ht="23.25" x14ac:dyDescent="0.25">
      <c r="A207" s="40" t="s">
        <v>297</v>
      </c>
      <c r="B207" s="41" t="s">
        <v>298</v>
      </c>
      <c r="C207" s="374" t="s">
        <v>299</v>
      </c>
      <c r="D207" s="374"/>
      <c r="E207" s="374"/>
      <c r="F207" s="42" t="s">
        <v>61</v>
      </c>
      <c r="G207" s="43">
        <v>242.7</v>
      </c>
      <c r="H207" s="44">
        <v>1</v>
      </c>
      <c r="I207" s="120">
        <v>242.7</v>
      </c>
      <c r="J207" s="67">
        <v>63.12</v>
      </c>
      <c r="K207" s="43"/>
      <c r="L207" s="105">
        <v>15319.22</v>
      </c>
      <c r="M207" s="43"/>
      <c r="N207" s="46"/>
      <c r="AF207" s="39"/>
      <c r="AG207" s="47" t="s">
        <v>299</v>
      </c>
      <c r="AM207" s="47"/>
      <c r="AO207" s="47"/>
      <c r="AQ207" s="47"/>
      <c r="AR207" s="47"/>
    </row>
    <row r="208" spans="1:44" s="4" customFormat="1" ht="15" x14ac:dyDescent="0.25">
      <c r="A208" s="65"/>
      <c r="B208" s="66"/>
      <c r="C208" s="374" t="s">
        <v>72</v>
      </c>
      <c r="D208" s="374"/>
      <c r="E208" s="374"/>
      <c r="F208" s="42"/>
      <c r="G208" s="43"/>
      <c r="H208" s="43"/>
      <c r="I208" s="43"/>
      <c r="J208" s="45"/>
      <c r="K208" s="43"/>
      <c r="L208" s="105">
        <v>15319.22</v>
      </c>
      <c r="M208" s="60"/>
      <c r="N208" s="46"/>
      <c r="AF208" s="39"/>
      <c r="AG208" s="47"/>
      <c r="AM208" s="47" t="s">
        <v>72</v>
      </c>
      <c r="AO208" s="47"/>
      <c r="AQ208" s="47"/>
      <c r="AR208" s="47"/>
    </row>
    <row r="209" spans="1:44" s="4" customFormat="1" ht="0" hidden="1" customHeight="1" x14ac:dyDescent="0.25">
      <c r="A209" s="71"/>
      <c r="B209" s="72"/>
      <c r="C209" s="72"/>
      <c r="D209" s="72"/>
      <c r="E209" s="72"/>
      <c r="F209" s="73"/>
      <c r="G209" s="73"/>
      <c r="H209" s="73"/>
      <c r="I209" s="73"/>
      <c r="J209" s="74"/>
      <c r="K209" s="73"/>
      <c r="L209" s="74"/>
      <c r="M209" s="52"/>
      <c r="N209" s="74"/>
      <c r="AF209" s="39"/>
      <c r="AG209" s="47"/>
      <c r="AM209" s="47"/>
      <c r="AO209" s="47"/>
      <c r="AQ209" s="47"/>
      <c r="AR209" s="47"/>
    </row>
    <row r="210" spans="1:44" s="4" customFormat="1" ht="15" x14ac:dyDescent="0.25">
      <c r="A210" s="78"/>
      <c r="B210" s="79"/>
      <c r="C210" s="374" t="s">
        <v>300</v>
      </c>
      <c r="D210" s="374"/>
      <c r="E210" s="374"/>
      <c r="F210" s="374"/>
      <c r="G210" s="374"/>
      <c r="H210" s="374"/>
      <c r="I210" s="374"/>
      <c r="J210" s="374"/>
      <c r="K210" s="374"/>
      <c r="L210" s="80"/>
      <c r="M210" s="81"/>
      <c r="N210" s="82"/>
      <c r="AF210" s="39"/>
      <c r="AG210" s="47"/>
      <c r="AM210" s="47"/>
      <c r="AO210" s="47" t="s">
        <v>300</v>
      </c>
      <c r="AQ210" s="47"/>
      <c r="AR210" s="47"/>
    </row>
    <row r="211" spans="1:44" s="4" customFormat="1" ht="15" x14ac:dyDescent="0.25">
      <c r="A211" s="83"/>
      <c r="B211" s="49"/>
      <c r="C211" s="372" t="s">
        <v>83</v>
      </c>
      <c r="D211" s="372"/>
      <c r="E211" s="372"/>
      <c r="F211" s="372"/>
      <c r="G211" s="372"/>
      <c r="H211" s="372"/>
      <c r="I211" s="372"/>
      <c r="J211" s="372"/>
      <c r="K211" s="372"/>
      <c r="L211" s="106">
        <v>306605.99</v>
      </c>
      <c r="M211" s="85"/>
      <c r="N211" s="86">
        <v>3011539.24</v>
      </c>
      <c r="AF211" s="39"/>
      <c r="AG211" s="47"/>
      <c r="AM211" s="47"/>
      <c r="AO211" s="47"/>
      <c r="AP211" s="3" t="s">
        <v>83</v>
      </c>
      <c r="AQ211" s="47"/>
      <c r="AR211" s="47"/>
    </row>
    <row r="212" spans="1:44" s="4" customFormat="1" ht="15" x14ac:dyDescent="0.25">
      <c r="A212" s="83"/>
      <c r="B212" s="49"/>
      <c r="C212" s="372" t="s">
        <v>84</v>
      </c>
      <c r="D212" s="372"/>
      <c r="E212" s="372"/>
      <c r="F212" s="372"/>
      <c r="G212" s="372"/>
      <c r="H212" s="372"/>
      <c r="I212" s="372"/>
      <c r="J212" s="372"/>
      <c r="K212" s="372"/>
      <c r="L212" s="87"/>
      <c r="M212" s="85"/>
      <c r="N212" s="88"/>
      <c r="AF212" s="39"/>
      <c r="AG212" s="47"/>
      <c r="AM212" s="47"/>
      <c r="AO212" s="47"/>
      <c r="AP212" s="3" t="s">
        <v>84</v>
      </c>
      <c r="AQ212" s="47"/>
      <c r="AR212" s="47"/>
    </row>
    <row r="213" spans="1:44" s="4" customFormat="1" ht="15" x14ac:dyDescent="0.25">
      <c r="A213" s="83"/>
      <c r="B213" s="49"/>
      <c r="C213" s="372" t="s">
        <v>85</v>
      </c>
      <c r="D213" s="372"/>
      <c r="E213" s="372"/>
      <c r="F213" s="372"/>
      <c r="G213" s="372"/>
      <c r="H213" s="372"/>
      <c r="I213" s="372"/>
      <c r="J213" s="372"/>
      <c r="K213" s="372"/>
      <c r="L213" s="106">
        <v>9135.94</v>
      </c>
      <c r="M213" s="85"/>
      <c r="N213" s="86">
        <v>319392.46000000002</v>
      </c>
      <c r="AF213" s="39"/>
      <c r="AG213" s="47"/>
      <c r="AM213" s="47"/>
      <c r="AO213" s="47"/>
      <c r="AP213" s="3" t="s">
        <v>85</v>
      </c>
      <c r="AQ213" s="47"/>
      <c r="AR213" s="47"/>
    </row>
    <row r="214" spans="1:44" s="4" customFormat="1" ht="15" x14ac:dyDescent="0.25">
      <c r="A214" s="83"/>
      <c r="B214" s="49"/>
      <c r="C214" s="372" t="s">
        <v>193</v>
      </c>
      <c r="D214" s="372"/>
      <c r="E214" s="372"/>
      <c r="F214" s="372"/>
      <c r="G214" s="372"/>
      <c r="H214" s="372"/>
      <c r="I214" s="372"/>
      <c r="J214" s="372"/>
      <c r="K214" s="372"/>
      <c r="L214" s="106">
        <v>41558.06</v>
      </c>
      <c r="M214" s="85"/>
      <c r="N214" s="86">
        <v>504099.27</v>
      </c>
      <c r="AF214" s="39"/>
      <c r="AG214" s="47"/>
      <c r="AM214" s="47"/>
      <c r="AO214" s="47"/>
      <c r="AP214" s="3" t="s">
        <v>193</v>
      </c>
      <c r="AQ214" s="47"/>
      <c r="AR214" s="47"/>
    </row>
    <row r="215" spans="1:44" s="4" customFormat="1" ht="15" x14ac:dyDescent="0.25">
      <c r="A215" s="83"/>
      <c r="B215" s="49"/>
      <c r="C215" s="372" t="s">
        <v>194</v>
      </c>
      <c r="D215" s="372"/>
      <c r="E215" s="372"/>
      <c r="F215" s="372"/>
      <c r="G215" s="372"/>
      <c r="H215" s="372"/>
      <c r="I215" s="372"/>
      <c r="J215" s="372"/>
      <c r="K215" s="372"/>
      <c r="L215" s="106">
        <v>1892.47</v>
      </c>
      <c r="M215" s="85"/>
      <c r="N215" s="86">
        <v>66160.75</v>
      </c>
      <c r="AF215" s="39"/>
      <c r="AG215" s="47"/>
      <c r="AM215" s="47"/>
      <c r="AO215" s="47"/>
      <c r="AP215" s="3" t="s">
        <v>194</v>
      </c>
      <c r="AQ215" s="47"/>
      <c r="AR215" s="47"/>
    </row>
    <row r="216" spans="1:44" s="4" customFormat="1" ht="15" x14ac:dyDescent="0.25">
      <c r="A216" s="83"/>
      <c r="B216" s="49"/>
      <c r="C216" s="372" t="s">
        <v>195</v>
      </c>
      <c r="D216" s="372"/>
      <c r="E216" s="372"/>
      <c r="F216" s="372"/>
      <c r="G216" s="372"/>
      <c r="H216" s="372"/>
      <c r="I216" s="372"/>
      <c r="J216" s="372"/>
      <c r="K216" s="372"/>
      <c r="L216" s="106">
        <v>255911.99</v>
      </c>
      <c r="M216" s="85"/>
      <c r="N216" s="86">
        <v>2188047.5099999998</v>
      </c>
      <c r="AF216" s="39"/>
      <c r="AG216" s="47"/>
      <c r="AM216" s="47"/>
      <c r="AO216" s="47"/>
      <c r="AP216" s="3" t="s">
        <v>195</v>
      </c>
      <c r="AQ216" s="47"/>
      <c r="AR216" s="47"/>
    </row>
    <row r="217" spans="1:44" s="4" customFormat="1" ht="15" x14ac:dyDescent="0.25">
      <c r="A217" s="83"/>
      <c r="B217" s="49"/>
      <c r="C217" s="372" t="s">
        <v>196</v>
      </c>
      <c r="D217" s="372"/>
      <c r="E217" s="372"/>
      <c r="F217" s="372"/>
      <c r="G217" s="372"/>
      <c r="H217" s="372"/>
      <c r="I217" s="372"/>
      <c r="J217" s="372"/>
      <c r="K217" s="372"/>
      <c r="L217" s="106">
        <v>336977.46</v>
      </c>
      <c r="M217" s="85"/>
      <c r="N217" s="86">
        <v>4073326.11</v>
      </c>
      <c r="AF217" s="39"/>
      <c r="AG217" s="47"/>
      <c r="AM217" s="47"/>
      <c r="AO217" s="47"/>
      <c r="AP217" s="3" t="s">
        <v>196</v>
      </c>
      <c r="AQ217" s="47"/>
      <c r="AR217" s="47"/>
    </row>
    <row r="218" spans="1:44" s="4" customFormat="1" ht="15" x14ac:dyDescent="0.25">
      <c r="A218" s="83"/>
      <c r="B218" s="49"/>
      <c r="C218" s="372" t="s">
        <v>84</v>
      </c>
      <c r="D218" s="372"/>
      <c r="E218" s="372"/>
      <c r="F218" s="372"/>
      <c r="G218" s="372"/>
      <c r="H218" s="372"/>
      <c r="I218" s="372"/>
      <c r="J218" s="372"/>
      <c r="K218" s="372"/>
      <c r="L218" s="87"/>
      <c r="M218" s="85"/>
      <c r="N218" s="88"/>
      <c r="AF218" s="39"/>
      <c r="AG218" s="47"/>
      <c r="AM218" s="47"/>
      <c r="AO218" s="47"/>
      <c r="AP218" s="3" t="s">
        <v>84</v>
      </c>
      <c r="AQ218" s="47"/>
      <c r="AR218" s="47"/>
    </row>
    <row r="219" spans="1:44" s="4" customFormat="1" ht="15" x14ac:dyDescent="0.25">
      <c r="A219" s="83"/>
      <c r="B219" s="49"/>
      <c r="C219" s="372" t="s">
        <v>197</v>
      </c>
      <c r="D219" s="372"/>
      <c r="E219" s="372"/>
      <c r="F219" s="372"/>
      <c r="G219" s="372"/>
      <c r="H219" s="372"/>
      <c r="I219" s="372"/>
      <c r="J219" s="372"/>
      <c r="K219" s="372"/>
      <c r="L219" s="106">
        <v>9135.94</v>
      </c>
      <c r="M219" s="85"/>
      <c r="N219" s="86">
        <v>319392.46000000002</v>
      </c>
      <c r="AF219" s="39"/>
      <c r="AG219" s="47"/>
      <c r="AM219" s="47"/>
      <c r="AO219" s="47"/>
      <c r="AP219" s="3" t="s">
        <v>197</v>
      </c>
      <c r="AQ219" s="47"/>
      <c r="AR219" s="47"/>
    </row>
    <row r="220" spans="1:44" s="4" customFormat="1" ht="15" x14ac:dyDescent="0.25">
      <c r="A220" s="83"/>
      <c r="B220" s="49"/>
      <c r="C220" s="372" t="s">
        <v>199</v>
      </c>
      <c r="D220" s="372"/>
      <c r="E220" s="372"/>
      <c r="F220" s="372"/>
      <c r="G220" s="372"/>
      <c r="H220" s="372"/>
      <c r="I220" s="372"/>
      <c r="J220" s="372"/>
      <c r="K220" s="372"/>
      <c r="L220" s="106">
        <v>41558.06</v>
      </c>
      <c r="M220" s="85"/>
      <c r="N220" s="88"/>
      <c r="AF220" s="39"/>
      <c r="AG220" s="47"/>
      <c r="AM220" s="47"/>
      <c r="AO220" s="47"/>
      <c r="AP220" s="3" t="s">
        <v>199</v>
      </c>
      <c r="AQ220" s="47"/>
      <c r="AR220" s="47"/>
    </row>
    <row r="221" spans="1:44" s="4" customFormat="1" ht="15" x14ac:dyDescent="0.25">
      <c r="A221" s="83"/>
      <c r="B221" s="49"/>
      <c r="C221" s="372" t="s">
        <v>200</v>
      </c>
      <c r="D221" s="372"/>
      <c r="E221" s="372"/>
      <c r="F221" s="372"/>
      <c r="G221" s="372"/>
      <c r="H221" s="372"/>
      <c r="I221" s="372"/>
      <c r="J221" s="372"/>
      <c r="K221" s="372"/>
      <c r="L221" s="106">
        <v>1892.47</v>
      </c>
      <c r="M221" s="85"/>
      <c r="N221" s="86">
        <v>66160.75</v>
      </c>
      <c r="AF221" s="39"/>
      <c r="AG221" s="47"/>
      <c r="AM221" s="47"/>
      <c r="AO221" s="47"/>
      <c r="AP221" s="3" t="s">
        <v>200</v>
      </c>
      <c r="AQ221" s="47"/>
      <c r="AR221" s="47"/>
    </row>
    <row r="222" spans="1:44" s="4" customFormat="1" ht="15" x14ac:dyDescent="0.25">
      <c r="A222" s="83"/>
      <c r="B222" s="49"/>
      <c r="C222" s="372" t="s">
        <v>201</v>
      </c>
      <c r="D222" s="372"/>
      <c r="E222" s="372"/>
      <c r="F222" s="372"/>
      <c r="G222" s="372"/>
      <c r="H222" s="372"/>
      <c r="I222" s="372"/>
      <c r="J222" s="372"/>
      <c r="K222" s="372"/>
      <c r="L222" s="106">
        <v>255911.99</v>
      </c>
      <c r="M222" s="85"/>
      <c r="N222" s="88"/>
      <c r="AF222" s="39"/>
      <c r="AG222" s="47"/>
      <c r="AM222" s="47"/>
      <c r="AO222" s="47"/>
      <c r="AP222" s="3" t="s">
        <v>201</v>
      </c>
      <c r="AQ222" s="47"/>
      <c r="AR222" s="47"/>
    </row>
    <row r="223" spans="1:44" s="4" customFormat="1" ht="15" x14ac:dyDescent="0.25">
      <c r="A223" s="83"/>
      <c r="B223" s="49"/>
      <c r="C223" s="372" t="s">
        <v>202</v>
      </c>
      <c r="D223" s="372"/>
      <c r="E223" s="372"/>
      <c r="F223" s="372"/>
      <c r="G223" s="372"/>
      <c r="H223" s="372"/>
      <c r="I223" s="372"/>
      <c r="J223" s="372"/>
      <c r="K223" s="372"/>
      <c r="L223" s="106">
        <v>15980.73</v>
      </c>
      <c r="M223" s="85"/>
      <c r="N223" s="86">
        <v>558686.29</v>
      </c>
      <c r="AF223" s="39"/>
      <c r="AG223" s="47"/>
      <c r="AM223" s="47"/>
      <c r="AO223" s="47"/>
      <c r="AP223" s="3" t="s">
        <v>202</v>
      </c>
      <c r="AQ223" s="47"/>
      <c r="AR223" s="47"/>
    </row>
    <row r="224" spans="1:44" s="4" customFormat="1" ht="15" x14ac:dyDescent="0.25">
      <c r="A224" s="83"/>
      <c r="B224" s="49"/>
      <c r="C224" s="372" t="s">
        <v>203</v>
      </c>
      <c r="D224" s="372"/>
      <c r="E224" s="372"/>
      <c r="F224" s="372"/>
      <c r="G224" s="372"/>
      <c r="H224" s="372"/>
      <c r="I224" s="372"/>
      <c r="J224" s="372"/>
      <c r="K224" s="372"/>
      <c r="L224" s="106">
        <v>14390.74</v>
      </c>
      <c r="M224" s="85"/>
      <c r="N224" s="86">
        <v>503100.58</v>
      </c>
      <c r="AF224" s="39"/>
      <c r="AG224" s="47"/>
      <c r="AM224" s="47"/>
      <c r="AO224" s="47"/>
      <c r="AP224" s="3" t="s">
        <v>203</v>
      </c>
      <c r="AQ224" s="47"/>
      <c r="AR224" s="47"/>
    </row>
    <row r="225" spans="1:44" s="4" customFormat="1" ht="15" x14ac:dyDescent="0.25">
      <c r="A225" s="83"/>
      <c r="B225" s="49"/>
      <c r="C225" s="372" t="s">
        <v>92</v>
      </c>
      <c r="D225" s="372"/>
      <c r="E225" s="372"/>
      <c r="F225" s="372"/>
      <c r="G225" s="372"/>
      <c r="H225" s="372"/>
      <c r="I225" s="372"/>
      <c r="J225" s="372"/>
      <c r="K225" s="372"/>
      <c r="L225" s="106">
        <v>11028.41</v>
      </c>
      <c r="M225" s="85"/>
      <c r="N225" s="86">
        <v>385553.21</v>
      </c>
      <c r="AF225" s="39"/>
      <c r="AG225" s="47"/>
      <c r="AM225" s="47"/>
      <c r="AO225" s="47"/>
      <c r="AP225" s="3" t="s">
        <v>92</v>
      </c>
      <c r="AQ225" s="47"/>
      <c r="AR225" s="47"/>
    </row>
    <row r="226" spans="1:44" s="4" customFormat="1" ht="15" x14ac:dyDescent="0.25">
      <c r="A226" s="83"/>
      <c r="B226" s="49"/>
      <c r="C226" s="372" t="s">
        <v>93</v>
      </c>
      <c r="D226" s="372"/>
      <c r="E226" s="372"/>
      <c r="F226" s="372"/>
      <c r="G226" s="372"/>
      <c r="H226" s="372"/>
      <c r="I226" s="372"/>
      <c r="J226" s="372"/>
      <c r="K226" s="372"/>
      <c r="L226" s="106">
        <v>15980.73</v>
      </c>
      <c r="M226" s="85"/>
      <c r="N226" s="86">
        <v>558686.29</v>
      </c>
      <c r="AF226" s="39"/>
      <c r="AG226" s="47"/>
      <c r="AM226" s="47"/>
      <c r="AO226" s="47"/>
      <c r="AP226" s="3" t="s">
        <v>93</v>
      </c>
      <c r="AQ226" s="47"/>
      <c r="AR226" s="47"/>
    </row>
    <row r="227" spans="1:44" s="4" customFormat="1" ht="15" x14ac:dyDescent="0.25">
      <c r="A227" s="83"/>
      <c r="B227" s="49"/>
      <c r="C227" s="372" t="s">
        <v>94</v>
      </c>
      <c r="D227" s="372"/>
      <c r="E227" s="372"/>
      <c r="F227" s="372"/>
      <c r="G227" s="372"/>
      <c r="H227" s="372"/>
      <c r="I227" s="372"/>
      <c r="J227" s="372"/>
      <c r="K227" s="372"/>
      <c r="L227" s="106">
        <v>14390.74</v>
      </c>
      <c r="M227" s="85"/>
      <c r="N227" s="86">
        <v>503100.58</v>
      </c>
      <c r="AF227" s="39"/>
      <c r="AG227" s="47"/>
      <c r="AM227" s="47"/>
      <c r="AO227" s="47"/>
      <c r="AP227" s="3" t="s">
        <v>94</v>
      </c>
      <c r="AQ227" s="47"/>
      <c r="AR227" s="47"/>
    </row>
    <row r="228" spans="1:44" s="4" customFormat="1" ht="15" x14ac:dyDescent="0.25">
      <c r="A228" s="83"/>
      <c r="B228" s="89"/>
      <c r="C228" s="373" t="s">
        <v>301</v>
      </c>
      <c r="D228" s="373"/>
      <c r="E228" s="373"/>
      <c r="F228" s="373"/>
      <c r="G228" s="373"/>
      <c r="H228" s="373"/>
      <c r="I228" s="373"/>
      <c r="J228" s="373"/>
      <c r="K228" s="373"/>
      <c r="L228" s="93">
        <v>336977.46</v>
      </c>
      <c r="M228" s="91"/>
      <c r="N228" s="92">
        <v>4073326.11</v>
      </c>
      <c r="AF228" s="39"/>
      <c r="AG228" s="47"/>
      <c r="AM228" s="47"/>
      <c r="AO228" s="47"/>
      <c r="AQ228" s="47" t="s">
        <v>301</v>
      </c>
      <c r="AR228" s="47"/>
    </row>
    <row r="229" spans="1:44" s="4" customFormat="1" ht="15" x14ac:dyDescent="0.25">
      <c r="A229" s="378" t="s">
        <v>302</v>
      </c>
      <c r="B229" s="379"/>
      <c r="C229" s="379"/>
      <c r="D229" s="379"/>
      <c r="E229" s="379"/>
      <c r="F229" s="379"/>
      <c r="G229" s="379"/>
      <c r="H229" s="379"/>
      <c r="I229" s="379"/>
      <c r="J229" s="379"/>
      <c r="K229" s="379"/>
      <c r="L229" s="379"/>
      <c r="M229" s="379"/>
      <c r="N229" s="380"/>
      <c r="AF229" s="39" t="s">
        <v>302</v>
      </c>
      <c r="AG229" s="47"/>
      <c r="AM229" s="47"/>
      <c r="AO229" s="47"/>
      <c r="AQ229" s="47"/>
      <c r="AR229" s="47"/>
    </row>
    <row r="230" spans="1:44" s="4" customFormat="1" ht="34.5" x14ac:dyDescent="0.25">
      <c r="A230" s="40" t="s">
        <v>303</v>
      </c>
      <c r="B230" s="41" t="s">
        <v>304</v>
      </c>
      <c r="C230" s="374" t="s">
        <v>305</v>
      </c>
      <c r="D230" s="374"/>
      <c r="E230" s="374"/>
      <c r="F230" s="42" t="s">
        <v>306</v>
      </c>
      <c r="G230" s="43">
        <v>0.13</v>
      </c>
      <c r="H230" s="44">
        <v>1</v>
      </c>
      <c r="I230" s="68">
        <v>0.13</v>
      </c>
      <c r="J230" s="45"/>
      <c r="K230" s="43"/>
      <c r="L230" s="45"/>
      <c r="M230" s="43"/>
      <c r="N230" s="46"/>
      <c r="AF230" s="39"/>
      <c r="AG230" s="47" t="s">
        <v>305</v>
      </c>
      <c r="AM230" s="47"/>
      <c r="AO230" s="47"/>
      <c r="AQ230" s="47"/>
      <c r="AR230" s="47"/>
    </row>
    <row r="231" spans="1:44" s="4" customFormat="1" ht="15" x14ac:dyDescent="0.25">
      <c r="A231" s="69"/>
      <c r="B231" s="50"/>
      <c r="C231" s="372" t="s">
        <v>307</v>
      </c>
      <c r="D231" s="372"/>
      <c r="E231" s="372"/>
      <c r="F231" s="372"/>
      <c r="G231" s="372"/>
      <c r="H231" s="372"/>
      <c r="I231" s="372"/>
      <c r="J231" s="372"/>
      <c r="K231" s="372"/>
      <c r="L231" s="372"/>
      <c r="M231" s="372"/>
      <c r="N231" s="377"/>
      <c r="AF231" s="39"/>
      <c r="AG231" s="47"/>
      <c r="AH231" s="3" t="s">
        <v>307</v>
      </c>
      <c r="AM231" s="47"/>
      <c r="AO231" s="47"/>
      <c r="AQ231" s="47"/>
      <c r="AR231" s="47"/>
    </row>
    <row r="232" spans="1:44" s="4" customFormat="1" ht="15" x14ac:dyDescent="0.25">
      <c r="A232" s="48"/>
      <c r="B232" s="49" t="s">
        <v>58</v>
      </c>
      <c r="C232" s="372" t="s">
        <v>62</v>
      </c>
      <c r="D232" s="372"/>
      <c r="E232" s="372"/>
      <c r="F232" s="51"/>
      <c r="G232" s="52"/>
      <c r="H232" s="52"/>
      <c r="I232" s="52"/>
      <c r="J232" s="53">
        <v>317.60000000000002</v>
      </c>
      <c r="K232" s="52"/>
      <c r="L232" s="53">
        <v>41.29</v>
      </c>
      <c r="M232" s="54">
        <v>34.96</v>
      </c>
      <c r="N232" s="55">
        <v>1443.5</v>
      </c>
      <c r="AF232" s="39"/>
      <c r="AG232" s="47"/>
      <c r="AJ232" s="3" t="s">
        <v>62</v>
      </c>
      <c r="AM232" s="47"/>
      <c r="AO232" s="47"/>
      <c r="AQ232" s="47"/>
      <c r="AR232" s="47"/>
    </row>
    <row r="233" spans="1:44" s="4" customFormat="1" ht="15" x14ac:dyDescent="0.25">
      <c r="A233" s="48"/>
      <c r="B233" s="49" t="s">
        <v>122</v>
      </c>
      <c r="C233" s="372" t="s">
        <v>177</v>
      </c>
      <c r="D233" s="372"/>
      <c r="E233" s="372"/>
      <c r="F233" s="51"/>
      <c r="G233" s="52"/>
      <c r="H233" s="52"/>
      <c r="I233" s="52"/>
      <c r="J233" s="107">
        <v>2034</v>
      </c>
      <c r="K233" s="52"/>
      <c r="L233" s="53">
        <v>264.42</v>
      </c>
      <c r="M233" s="52"/>
      <c r="N233" s="58"/>
      <c r="AF233" s="39"/>
      <c r="AG233" s="47"/>
      <c r="AJ233" s="3" t="s">
        <v>177</v>
      </c>
      <c r="AM233" s="47"/>
      <c r="AO233" s="47"/>
      <c r="AQ233" s="47"/>
      <c r="AR233" s="47"/>
    </row>
    <row r="234" spans="1:44" s="4" customFormat="1" ht="15" x14ac:dyDescent="0.25">
      <c r="A234" s="56"/>
      <c r="B234" s="49"/>
      <c r="C234" s="372" t="s">
        <v>63</v>
      </c>
      <c r="D234" s="372"/>
      <c r="E234" s="372"/>
      <c r="F234" s="51" t="s">
        <v>64</v>
      </c>
      <c r="G234" s="63">
        <v>40</v>
      </c>
      <c r="H234" s="52"/>
      <c r="I234" s="104">
        <v>5.2</v>
      </c>
      <c r="J234" s="57"/>
      <c r="K234" s="52"/>
      <c r="L234" s="57"/>
      <c r="M234" s="52"/>
      <c r="N234" s="58"/>
      <c r="AF234" s="39"/>
      <c r="AG234" s="47"/>
      <c r="AK234" s="3" t="s">
        <v>63</v>
      </c>
      <c r="AM234" s="47"/>
      <c r="AO234" s="47"/>
      <c r="AQ234" s="47"/>
      <c r="AR234" s="47"/>
    </row>
    <row r="235" spans="1:44" s="4" customFormat="1" ht="15" x14ac:dyDescent="0.25">
      <c r="A235" s="48"/>
      <c r="B235" s="49"/>
      <c r="C235" s="375" t="s">
        <v>65</v>
      </c>
      <c r="D235" s="375"/>
      <c r="E235" s="375"/>
      <c r="F235" s="59"/>
      <c r="G235" s="60"/>
      <c r="H235" s="60"/>
      <c r="I235" s="60"/>
      <c r="J235" s="108">
        <v>2351.6</v>
      </c>
      <c r="K235" s="60"/>
      <c r="L235" s="61">
        <v>305.70999999999998</v>
      </c>
      <c r="M235" s="60"/>
      <c r="N235" s="62"/>
      <c r="AF235" s="39"/>
      <c r="AG235" s="47"/>
      <c r="AL235" s="3" t="s">
        <v>65</v>
      </c>
      <c r="AM235" s="47"/>
      <c r="AO235" s="47"/>
      <c r="AQ235" s="47"/>
      <c r="AR235" s="47"/>
    </row>
    <row r="236" spans="1:44" s="4" customFormat="1" ht="15" x14ac:dyDescent="0.25">
      <c r="A236" s="56"/>
      <c r="B236" s="49"/>
      <c r="C236" s="372" t="s">
        <v>66</v>
      </c>
      <c r="D236" s="372"/>
      <c r="E236" s="372"/>
      <c r="F236" s="51"/>
      <c r="G236" s="52"/>
      <c r="H236" s="52"/>
      <c r="I236" s="52"/>
      <c r="J236" s="57"/>
      <c r="K236" s="52"/>
      <c r="L236" s="53">
        <v>41.29</v>
      </c>
      <c r="M236" s="52"/>
      <c r="N236" s="55">
        <v>1443.5</v>
      </c>
      <c r="AF236" s="39"/>
      <c r="AG236" s="47"/>
      <c r="AK236" s="3" t="s">
        <v>66</v>
      </c>
      <c r="AM236" s="47"/>
      <c r="AO236" s="47"/>
      <c r="AQ236" s="47"/>
      <c r="AR236" s="47"/>
    </row>
    <row r="237" spans="1:44" s="4" customFormat="1" ht="15" x14ac:dyDescent="0.25">
      <c r="A237" s="56"/>
      <c r="B237" s="49" t="s">
        <v>308</v>
      </c>
      <c r="C237" s="372" t="s">
        <v>309</v>
      </c>
      <c r="D237" s="372"/>
      <c r="E237" s="372"/>
      <c r="F237" s="51" t="s">
        <v>69</v>
      </c>
      <c r="G237" s="63">
        <v>103</v>
      </c>
      <c r="H237" s="52"/>
      <c r="I237" s="63">
        <v>103</v>
      </c>
      <c r="J237" s="57"/>
      <c r="K237" s="52"/>
      <c r="L237" s="53">
        <v>42.53</v>
      </c>
      <c r="M237" s="52"/>
      <c r="N237" s="55">
        <v>1486.81</v>
      </c>
      <c r="AF237" s="39"/>
      <c r="AG237" s="47"/>
      <c r="AK237" s="3" t="s">
        <v>309</v>
      </c>
      <c r="AM237" s="47"/>
      <c r="AO237" s="47"/>
      <c r="AQ237" s="47"/>
      <c r="AR237" s="47"/>
    </row>
    <row r="238" spans="1:44" s="4" customFormat="1" ht="15" x14ac:dyDescent="0.25">
      <c r="A238" s="56"/>
      <c r="B238" s="49" t="s">
        <v>310</v>
      </c>
      <c r="C238" s="372" t="s">
        <v>311</v>
      </c>
      <c r="D238" s="372"/>
      <c r="E238" s="372"/>
      <c r="F238" s="51" t="s">
        <v>69</v>
      </c>
      <c r="G238" s="63">
        <v>72</v>
      </c>
      <c r="H238" s="52"/>
      <c r="I238" s="63">
        <v>72</v>
      </c>
      <c r="J238" s="57"/>
      <c r="K238" s="52"/>
      <c r="L238" s="53">
        <v>29.73</v>
      </c>
      <c r="M238" s="52"/>
      <c r="N238" s="55">
        <v>1039.32</v>
      </c>
      <c r="AF238" s="39"/>
      <c r="AG238" s="47"/>
      <c r="AK238" s="3" t="s">
        <v>311</v>
      </c>
      <c r="AM238" s="47"/>
      <c r="AO238" s="47"/>
      <c r="AQ238" s="47"/>
      <c r="AR238" s="47"/>
    </row>
    <row r="239" spans="1:44" s="4" customFormat="1" ht="15" x14ac:dyDescent="0.25">
      <c r="A239" s="65"/>
      <c r="B239" s="66"/>
      <c r="C239" s="374" t="s">
        <v>72</v>
      </c>
      <c r="D239" s="374"/>
      <c r="E239" s="374"/>
      <c r="F239" s="42"/>
      <c r="G239" s="43"/>
      <c r="H239" s="43"/>
      <c r="I239" s="43"/>
      <c r="J239" s="45"/>
      <c r="K239" s="43"/>
      <c r="L239" s="67">
        <v>377.97</v>
      </c>
      <c r="M239" s="60"/>
      <c r="N239" s="46"/>
      <c r="AF239" s="39"/>
      <c r="AG239" s="47"/>
      <c r="AM239" s="47" t="s">
        <v>72</v>
      </c>
      <c r="AO239" s="47"/>
      <c r="AQ239" s="47"/>
      <c r="AR239" s="47"/>
    </row>
    <row r="240" spans="1:44" s="4" customFormat="1" ht="23.25" x14ac:dyDescent="0.25">
      <c r="A240" s="40" t="s">
        <v>312</v>
      </c>
      <c r="B240" s="41" t="s">
        <v>313</v>
      </c>
      <c r="C240" s="374" t="s">
        <v>314</v>
      </c>
      <c r="D240" s="374"/>
      <c r="E240" s="374"/>
      <c r="F240" s="42" t="s">
        <v>306</v>
      </c>
      <c r="G240" s="43">
        <v>0.13</v>
      </c>
      <c r="H240" s="44">
        <v>1</v>
      </c>
      <c r="I240" s="68">
        <v>0.13</v>
      </c>
      <c r="J240" s="45"/>
      <c r="K240" s="43"/>
      <c r="L240" s="45"/>
      <c r="M240" s="43"/>
      <c r="N240" s="46"/>
      <c r="AF240" s="39"/>
      <c r="AG240" s="47" t="s">
        <v>314</v>
      </c>
      <c r="AM240" s="47"/>
      <c r="AO240" s="47"/>
      <c r="AQ240" s="47"/>
      <c r="AR240" s="47"/>
    </row>
    <row r="241" spans="1:44" s="4" customFormat="1" ht="15" x14ac:dyDescent="0.25">
      <c r="A241" s="48"/>
      <c r="B241" s="49" t="s">
        <v>58</v>
      </c>
      <c r="C241" s="372" t="s">
        <v>62</v>
      </c>
      <c r="D241" s="372"/>
      <c r="E241" s="372"/>
      <c r="F241" s="51"/>
      <c r="G241" s="52"/>
      <c r="H241" s="52"/>
      <c r="I241" s="52"/>
      <c r="J241" s="53">
        <v>44.42</v>
      </c>
      <c r="K241" s="52"/>
      <c r="L241" s="53">
        <v>5.77</v>
      </c>
      <c r="M241" s="54">
        <v>34.96</v>
      </c>
      <c r="N241" s="64">
        <v>201.72</v>
      </c>
      <c r="AF241" s="39"/>
      <c r="AG241" s="47"/>
      <c r="AJ241" s="3" t="s">
        <v>62</v>
      </c>
      <c r="AM241" s="47"/>
      <c r="AO241" s="47"/>
      <c r="AQ241" s="47"/>
      <c r="AR241" s="47"/>
    </row>
    <row r="242" spans="1:44" s="4" customFormat="1" ht="15" x14ac:dyDescent="0.25">
      <c r="A242" s="48"/>
      <c r="B242" s="49" t="s">
        <v>73</v>
      </c>
      <c r="C242" s="372" t="s">
        <v>175</v>
      </c>
      <c r="D242" s="372"/>
      <c r="E242" s="372"/>
      <c r="F242" s="51"/>
      <c r="G242" s="52"/>
      <c r="H242" s="52"/>
      <c r="I242" s="52"/>
      <c r="J242" s="53">
        <v>301.39999999999998</v>
      </c>
      <c r="K242" s="52"/>
      <c r="L242" s="53">
        <v>39.18</v>
      </c>
      <c r="M242" s="52"/>
      <c r="N242" s="58"/>
      <c r="AF242" s="39"/>
      <c r="AG242" s="47"/>
      <c r="AJ242" s="3" t="s">
        <v>175</v>
      </c>
      <c r="AM242" s="47"/>
      <c r="AO242" s="47"/>
      <c r="AQ242" s="47"/>
      <c r="AR242" s="47"/>
    </row>
    <row r="243" spans="1:44" s="4" customFormat="1" ht="15" x14ac:dyDescent="0.25">
      <c r="A243" s="48"/>
      <c r="B243" s="49" t="s">
        <v>78</v>
      </c>
      <c r="C243" s="372" t="s">
        <v>176</v>
      </c>
      <c r="D243" s="372"/>
      <c r="E243" s="372"/>
      <c r="F243" s="51"/>
      <c r="G243" s="52"/>
      <c r="H243" s="52"/>
      <c r="I243" s="52"/>
      <c r="J243" s="53">
        <v>31.78</v>
      </c>
      <c r="K243" s="52"/>
      <c r="L243" s="53">
        <v>4.13</v>
      </c>
      <c r="M243" s="54">
        <v>34.96</v>
      </c>
      <c r="N243" s="64">
        <v>144.38</v>
      </c>
      <c r="AF243" s="39"/>
      <c r="AG243" s="47"/>
      <c r="AJ243" s="3" t="s">
        <v>176</v>
      </c>
      <c r="AM243" s="47"/>
      <c r="AO243" s="47"/>
      <c r="AQ243" s="47"/>
      <c r="AR243" s="47"/>
    </row>
    <row r="244" spans="1:44" s="4" customFormat="1" ht="15" x14ac:dyDescent="0.25">
      <c r="A244" s="48"/>
      <c r="B244" s="49" t="s">
        <v>122</v>
      </c>
      <c r="C244" s="372" t="s">
        <v>177</v>
      </c>
      <c r="D244" s="372"/>
      <c r="E244" s="372"/>
      <c r="F244" s="51"/>
      <c r="G244" s="52"/>
      <c r="H244" s="52"/>
      <c r="I244" s="52"/>
      <c r="J244" s="53">
        <v>24.4</v>
      </c>
      <c r="K244" s="52"/>
      <c r="L244" s="53">
        <v>3.17</v>
      </c>
      <c r="M244" s="52"/>
      <c r="N244" s="58"/>
      <c r="AF244" s="39"/>
      <c r="AG244" s="47"/>
      <c r="AJ244" s="3" t="s">
        <v>177</v>
      </c>
      <c r="AM244" s="47"/>
      <c r="AO244" s="47"/>
      <c r="AQ244" s="47"/>
      <c r="AR244" s="47"/>
    </row>
    <row r="245" spans="1:44" s="4" customFormat="1" ht="15" x14ac:dyDescent="0.25">
      <c r="A245" s="56"/>
      <c r="B245" s="49"/>
      <c r="C245" s="372" t="s">
        <v>63</v>
      </c>
      <c r="D245" s="372"/>
      <c r="E245" s="372"/>
      <c r="F245" s="51" t="s">
        <v>64</v>
      </c>
      <c r="G245" s="54">
        <v>5.25</v>
      </c>
      <c r="H245" s="52"/>
      <c r="I245" s="70">
        <v>0.6825</v>
      </c>
      <c r="J245" s="57"/>
      <c r="K245" s="52"/>
      <c r="L245" s="57"/>
      <c r="M245" s="52"/>
      <c r="N245" s="58"/>
      <c r="AF245" s="39"/>
      <c r="AG245" s="47"/>
      <c r="AK245" s="3" t="s">
        <v>63</v>
      </c>
      <c r="AM245" s="47"/>
      <c r="AO245" s="47"/>
      <c r="AQ245" s="47"/>
      <c r="AR245" s="47"/>
    </row>
    <row r="246" spans="1:44" s="4" customFormat="1" ht="15" x14ac:dyDescent="0.25">
      <c r="A246" s="56"/>
      <c r="B246" s="49"/>
      <c r="C246" s="372" t="s">
        <v>178</v>
      </c>
      <c r="D246" s="372"/>
      <c r="E246" s="372"/>
      <c r="F246" s="51" t="s">
        <v>64</v>
      </c>
      <c r="G246" s="54">
        <v>2.74</v>
      </c>
      <c r="H246" s="52"/>
      <c r="I246" s="70">
        <v>0.35620000000000002</v>
      </c>
      <c r="J246" s="57"/>
      <c r="K246" s="52"/>
      <c r="L246" s="57"/>
      <c r="M246" s="52"/>
      <c r="N246" s="58"/>
      <c r="AF246" s="39"/>
      <c r="AG246" s="47"/>
      <c r="AK246" s="3" t="s">
        <v>178</v>
      </c>
      <c r="AM246" s="47"/>
      <c r="AO246" s="47"/>
      <c r="AQ246" s="47"/>
      <c r="AR246" s="47"/>
    </row>
    <row r="247" spans="1:44" s="4" customFormat="1" ht="15" x14ac:dyDescent="0.25">
      <c r="A247" s="48"/>
      <c r="B247" s="49"/>
      <c r="C247" s="375" t="s">
        <v>65</v>
      </c>
      <c r="D247" s="375"/>
      <c r="E247" s="375"/>
      <c r="F247" s="59"/>
      <c r="G247" s="60"/>
      <c r="H247" s="60"/>
      <c r="I247" s="60"/>
      <c r="J247" s="61">
        <v>370.22</v>
      </c>
      <c r="K247" s="60"/>
      <c r="L247" s="61">
        <v>48.12</v>
      </c>
      <c r="M247" s="60"/>
      <c r="N247" s="62"/>
      <c r="AF247" s="39"/>
      <c r="AG247" s="47"/>
      <c r="AL247" s="3" t="s">
        <v>65</v>
      </c>
      <c r="AM247" s="47"/>
      <c r="AO247" s="47"/>
      <c r="AQ247" s="47"/>
      <c r="AR247" s="47"/>
    </row>
    <row r="248" spans="1:44" s="4" customFormat="1" ht="15" x14ac:dyDescent="0.25">
      <c r="A248" s="56"/>
      <c r="B248" s="49"/>
      <c r="C248" s="372" t="s">
        <v>66</v>
      </c>
      <c r="D248" s="372"/>
      <c r="E248" s="372"/>
      <c r="F248" s="51"/>
      <c r="G248" s="52"/>
      <c r="H248" s="52"/>
      <c r="I248" s="52"/>
      <c r="J248" s="57"/>
      <c r="K248" s="52"/>
      <c r="L248" s="53">
        <v>9.9</v>
      </c>
      <c r="M248" s="52"/>
      <c r="N248" s="64">
        <v>346.1</v>
      </c>
      <c r="AF248" s="39"/>
      <c r="AG248" s="47"/>
      <c r="AK248" s="3" t="s">
        <v>66</v>
      </c>
      <c r="AM248" s="47"/>
      <c r="AO248" s="47"/>
      <c r="AQ248" s="47"/>
      <c r="AR248" s="47"/>
    </row>
    <row r="249" spans="1:44" s="4" customFormat="1" ht="15" x14ac:dyDescent="0.25">
      <c r="A249" s="56"/>
      <c r="B249" s="49" t="s">
        <v>308</v>
      </c>
      <c r="C249" s="372" t="s">
        <v>309</v>
      </c>
      <c r="D249" s="372"/>
      <c r="E249" s="372"/>
      <c r="F249" s="51" t="s">
        <v>69</v>
      </c>
      <c r="G249" s="63">
        <v>103</v>
      </c>
      <c r="H249" s="52"/>
      <c r="I249" s="63">
        <v>103</v>
      </c>
      <c r="J249" s="57"/>
      <c r="K249" s="52"/>
      <c r="L249" s="53">
        <v>10.199999999999999</v>
      </c>
      <c r="M249" s="52"/>
      <c r="N249" s="64">
        <v>356.48</v>
      </c>
      <c r="AF249" s="39"/>
      <c r="AG249" s="47"/>
      <c r="AK249" s="3" t="s">
        <v>309</v>
      </c>
      <c r="AM249" s="47"/>
      <c r="AO249" s="47"/>
      <c r="AQ249" s="47"/>
      <c r="AR249" s="47"/>
    </row>
    <row r="250" spans="1:44" s="4" customFormat="1" ht="15" x14ac:dyDescent="0.25">
      <c r="A250" s="56"/>
      <c r="B250" s="49" t="s">
        <v>310</v>
      </c>
      <c r="C250" s="372" t="s">
        <v>311</v>
      </c>
      <c r="D250" s="372"/>
      <c r="E250" s="372"/>
      <c r="F250" s="51" t="s">
        <v>69</v>
      </c>
      <c r="G250" s="63">
        <v>72</v>
      </c>
      <c r="H250" s="52"/>
      <c r="I250" s="63">
        <v>72</v>
      </c>
      <c r="J250" s="57"/>
      <c r="K250" s="52"/>
      <c r="L250" s="53">
        <v>7.13</v>
      </c>
      <c r="M250" s="52"/>
      <c r="N250" s="64">
        <v>249.19</v>
      </c>
      <c r="AF250" s="39"/>
      <c r="AG250" s="47"/>
      <c r="AK250" s="3" t="s">
        <v>311</v>
      </c>
      <c r="AM250" s="47"/>
      <c r="AO250" s="47"/>
      <c r="AQ250" s="47"/>
      <c r="AR250" s="47"/>
    </row>
    <row r="251" spans="1:44" s="4" customFormat="1" ht="15" x14ac:dyDescent="0.25">
      <c r="A251" s="65"/>
      <c r="B251" s="66"/>
      <c r="C251" s="374" t="s">
        <v>72</v>
      </c>
      <c r="D251" s="374"/>
      <c r="E251" s="374"/>
      <c r="F251" s="42"/>
      <c r="G251" s="43"/>
      <c r="H251" s="43"/>
      <c r="I251" s="43"/>
      <c r="J251" s="45"/>
      <c r="K251" s="43"/>
      <c r="L251" s="67">
        <v>65.45</v>
      </c>
      <c r="M251" s="60"/>
      <c r="N251" s="46"/>
      <c r="AF251" s="39"/>
      <c r="AG251" s="47"/>
      <c r="AM251" s="47" t="s">
        <v>72</v>
      </c>
      <c r="AO251" s="47"/>
      <c r="AQ251" s="47"/>
      <c r="AR251" s="47"/>
    </row>
    <row r="252" spans="1:44" s="4" customFormat="1" ht="15" x14ac:dyDescent="0.25">
      <c r="A252" s="40" t="s">
        <v>315</v>
      </c>
      <c r="B252" s="41" t="s">
        <v>316</v>
      </c>
      <c r="C252" s="374" t="s">
        <v>317</v>
      </c>
      <c r="D252" s="374"/>
      <c r="E252" s="374"/>
      <c r="F252" s="42" t="s">
        <v>318</v>
      </c>
      <c r="G252" s="43">
        <v>0.26</v>
      </c>
      <c r="H252" s="44">
        <v>1</v>
      </c>
      <c r="I252" s="68">
        <v>0.26</v>
      </c>
      <c r="J252" s="67">
        <v>146.25</v>
      </c>
      <c r="K252" s="43"/>
      <c r="L252" s="67">
        <v>38.03</v>
      </c>
      <c r="M252" s="43"/>
      <c r="N252" s="46"/>
      <c r="AF252" s="39"/>
      <c r="AG252" s="47" t="s">
        <v>317</v>
      </c>
      <c r="AM252" s="47"/>
      <c r="AO252" s="47"/>
      <c r="AQ252" s="47"/>
      <c r="AR252" s="47"/>
    </row>
    <row r="253" spans="1:44" s="4" customFormat="1" ht="15" x14ac:dyDescent="0.25">
      <c r="A253" s="65"/>
      <c r="B253" s="66"/>
      <c r="C253" s="374" t="s">
        <v>72</v>
      </c>
      <c r="D253" s="374"/>
      <c r="E253" s="374"/>
      <c r="F253" s="42"/>
      <c r="G253" s="43"/>
      <c r="H253" s="43"/>
      <c r="I253" s="43"/>
      <c r="J253" s="45"/>
      <c r="K253" s="43"/>
      <c r="L253" s="67">
        <v>38.03</v>
      </c>
      <c r="M253" s="60"/>
      <c r="N253" s="46"/>
      <c r="AF253" s="39"/>
      <c r="AG253" s="47"/>
      <c r="AM253" s="47" t="s">
        <v>72</v>
      </c>
      <c r="AO253" s="47"/>
      <c r="AQ253" s="47"/>
      <c r="AR253" s="47"/>
    </row>
    <row r="254" spans="1:44" s="4" customFormat="1" ht="0" hidden="1" customHeight="1" x14ac:dyDescent="0.25">
      <c r="A254" s="71"/>
      <c r="B254" s="72"/>
      <c r="C254" s="72"/>
      <c r="D254" s="72"/>
      <c r="E254" s="72"/>
      <c r="F254" s="73"/>
      <c r="G254" s="73"/>
      <c r="H254" s="73"/>
      <c r="I254" s="73"/>
      <c r="J254" s="74"/>
      <c r="K254" s="73"/>
      <c r="L254" s="74"/>
      <c r="M254" s="52"/>
      <c r="N254" s="74"/>
      <c r="AF254" s="39"/>
      <c r="AG254" s="47"/>
      <c r="AM254" s="47"/>
      <c r="AO254" s="47"/>
      <c r="AQ254" s="47"/>
      <c r="AR254" s="47"/>
    </row>
    <row r="255" spans="1:44" s="4" customFormat="1" ht="15" x14ac:dyDescent="0.25">
      <c r="A255" s="78"/>
      <c r="B255" s="79"/>
      <c r="C255" s="374" t="s">
        <v>319</v>
      </c>
      <c r="D255" s="374"/>
      <c r="E255" s="374"/>
      <c r="F255" s="374"/>
      <c r="G255" s="374"/>
      <c r="H255" s="374"/>
      <c r="I255" s="374"/>
      <c r="J255" s="374"/>
      <c r="K255" s="374"/>
      <c r="L255" s="80"/>
      <c r="M255" s="81"/>
      <c r="N255" s="82"/>
      <c r="AF255" s="39"/>
      <c r="AG255" s="47"/>
      <c r="AM255" s="47"/>
      <c r="AO255" s="47" t="s">
        <v>319</v>
      </c>
      <c r="AQ255" s="47"/>
      <c r="AR255" s="47"/>
    </row>
    <row r="256" spans="1:44" s="4" customFormat="1" ht="15" x14ac:dyDescent="0.25">
      <c r="A256" s="83"/>
      <c r="B256" s="49"/>
      <c r="C256" s="372" t="s">
        <v>83</v>
      </c>
      <c r="D256" s="372"/>
      <c r="E256" s="372"/>
      <c r="F256" s="372"/>
      <c r="G256" s="372"/>
      <c r="H256" s="372"/>
      <c r="I256" s="372"/>
      <c r="J256" s="372"/>
      <c r="K256" s="372"/>
      <c r="L256" s="84">
        <v>391.86</v>
      </c>
      <c r="M256" s="85"/>
      <c r="N256" s="86">
        <v>4733.5200000000004</v>
      </c>
      <c r="AF256" s="39"/>
      <c r="AG256" s="47"/>
      <c r="AM256" s="47"/>
      <c r="AO256" s="47"/>
      <c r="AP256" s="3" t="s">
        <v>83</v>
      </c>
      <c r="AQ256" s="47"/>
      <c r="AR256" s="47"/>
    </row>
    <row r="257" spans="1:44" s="4" customFormat="1" ht="15" x14ac:dyDescent="0.25">
      <c r="A257" s="83"/>
      <c r="B257" s="49"/>
      <c r="C257" s="372" t="s">
        <v>84</v>
      </c>
      <c r="D257" s="372"/>
      <c r="E257" s="372"/>
      <c r="F257" s="372"/>
      <c r="G257" s="372"/>
      <c r="H257" s="372"/>
      <c r="I257" s="372"/>
      <c r="J257" s="372"/>
      <c r="K257" s="372"/>
      <c r="L257" s="87"/>
      <c r="M257" s="85"/>
      <c r="N257" s="88"/>
      <c r="AF257" s="39"/>
      <c r="AG257" s="47"/>
      <c r="AM257" s="47"/>
      <c r="AO257" s="47"/>
      <c r="AP257" s="3" t="s">
        <v>84</v>
      </c>
      <c r="AQ257" s="47"/>
      <c r="AR257" s="47"/>
    </row>
    <row r="258" spans="1:44" s="4" customFormat="1" ht="15" x14ac:dyDescent="0.25">
      <c r="A258" s="83"/>
      <c r="B258" s="49"/>
      <c r="C258" s="372" t="s">
        <v>85</v>
      </c>
      <c r="D258" s="372"/>
      <c r="E258" s="372"/>
      <c r="F258" s="372"/>
      <c r="G258" s="372"/>
      <c r="H258" s="372"/>
      <c r="I258" s="372"/>
      <c r="J258" s="372"/>
      <c r="K258" s="372"/>
      <c r="L258" s="84">
        <v>47.06</v>
      </c>
      <c r="M258" s="85"/>
      <c r="N258" s="86">
        <v>1645.22</v>
      </c>
      <c r="AF258" s="39"/>
      <c r="AG258" s="47"/>
      <c r="AM258" s="47"/>
      <c r="AO258" s="47"/>
      <c r="AP258" s="3" t="s">
        <v>85</v>
      </c>
      <c r="AQ258" s="47"/>
      <c r="AR258" s="47"/>
    </row>
    <row r="259" spans="1:44" s="4" customFormat="1" ht="15" x14ac:dyDescent="0.25">
      <c r="A259" s="83"/>
      <c r="B259" s="49"/>
      <c r="C259" s="372" t="s">
        <v>193</v>
      </c>
      <c r="D259" s="372"/>
      <c r="E259" s="372"/>
      <c r="F259" s="372"/>
      <c r="G259" s="372"/>
      <c r="H259" s="372"/>
      <c r="I259" s="372"/>
      <c r="J259" s="372"/>
      <c r="K259" s="372"/>
      <c r="L259" s="84">
        <v>39.18</v>
      </c>
      <c r="M259" s="85"/>
      <c r="N259" s="121">
        <v>475.25</v>
      </c>
      <c r="AF259" s="39"/>
      <c r="AG259" s="47"/>
      <c r="AM259" s="47"/>
      <c r="AO259" s="47"/>
      <c r="AP259" s="3" t="s">
        <v>193</v>
      </c>
      <c r="AQ259" s="47"/>
      <c r="AR259" s="47"/>
    </row>
    <row r="260" spans="1:44" s="4" customFormat="1" ht="15" x14ac:dyDescent="0.25">
      <c r="A260" s="83"/>
      <c r="B260" s="49"/>
      <c r="C260" s="372" t="s">
        <v>194</v>
      </c>
      <c r="D260" s="372"/>
      <c r="E260" s="372"/>
      <c r="F260" s="372"/>
      <c r="G260" s="372"/>
      <c r="H260" s="372"/>
      <c r="I260" s="372"/>
      <c r="J260" s="372"/>
      <c r="K260" s="372"/>
      <c r="L260" s="84">
        <v>4.13</v>
      </c>
      <c r="M260" s="85"/>
      <c r="N260" s="121">
        <v>144.38</v>
      </c>
      <c r="AF260" s="39"/>
      <c r="AG260" s="47"/>
      <c r="AM260" s="47"/>
      <c r="AO260" s="47"/>
      <c r="AP260" s="3" t="s">
        <v>194</v>
      </c>
      <c r="AQ260" s="47"/>
      <c r="AR260" s="47"/>
    </row>
    <row r="261" spans="1:44" s="4" customFormat="1" ht="15" x14ac:dyDescent="0.25">
      <c r="A261" s="83"/>
      <c r="B261" s="49"/>
      <c r="C261" s="372" t="s">
        <v>195</v>
      </c>
      <c r="D261" s="372"/>
      <c r="E261" s="372"/>
      <c r="F261" s="372"/>
      <c r="G261" s="372"/>
      <c r="H261" s="372"/>
      <c r="I261" s="372"/>
      <c r="J261" s="372"/>
      <c r="K261" s="372"/>
      <c r="L261" s="84">
        <v>305.62</v>
      </c>
      <c r="M261" s="85"/>
      <c r="N261" s="86">
        <v>2613.0500000000002</v>
      </c>
      <c r="AF261" s="39"/>
      <c r="AG261" s="47"/>
      <c r="AM261" s="47"/>
      <c r="AO261" s="47"/>
      <c r="AP261" s="3" t="s">
        <v>195</v>
      </c>
      <c r="AQ261" s="47"/>
      <c r="AR261" s="47"/>
    </row>
    <row r="262" spans="1:44" s="4" customFormat="1" ht="15" x14ac:dyDescent="0.25">
      <c r="A262" s="83"/>
      <c r="B262" s="49"/>
      <c r="C262" s="372" t="s">
        <v>196</v>
      </c>
      <c r="D262" s="372"/>
      <c r="E262" s="372"/>
      <c r="F262" s="372"/>
      <c r="G262" s="372"/>
      <c r="H262" s="372"/>
      <c r="I262" s="372"/>
      <c r="J262" s="372"/>
      <c r="K262" s="372"/>
      <c r="L262" s="84">
        <v>481.45</v>
      </c>
      <c r="M262" s="85"/>
      <c r="N262" s="86">
        <v>7865.32</v>
      </c>
      <c r="AF262" s="39"/>
      <c r="AG262" s="47"/>
      <c r="AM262" s="47"/>
      <c r="AO262" s="47"/>
      <c r="AP262" s="3" t="s">
        <v>196</v>
      </c>
      <c r="AQ262" s="47"/>
      <c r="AR262" s="47"/>
    </row>
    <row r="263" spans="1:44" s="4" customFormat="1" ht="15" x14ac:dyDescent="0.25">
      <c r="A263" s="83"/>
      <c r="B263" s="49"/>
      <c r="C263" s="372" t="s">
        <v>84</v>
      </c>
      <c r="D263" s="372"/>
      <c r="E263" s="372"/>
      <c r="F263" s="372"/>
      <c r="G263" s="372"/>
      <c r="H263" s="372"/>
      <c r="I263" s="372"/>
      <c r="J263" s="372"/>
      <c r="K263" s="372"/>
      <c r="L263" s="87"/>
      <c r="M263" s="85"/>
      <c r="N263" s="88"/>
      <c r="AF263" s="39"/>
      <c r="AG263" s="47"/>
      <c r="AM263" s="47"/>
      <c r="AO263" s="47"/>
      <c r="AP263" s="3" t="s">
        <v>84</v>
      </c>
      <c r="AQ263" s="47"/>
      <c r="AR263" s="47"/>
    </row>
    <row r="264" spans="1:44" s="4" customFormat="1" ht="15" x14ac:dyDescent="0.25">
      <c r="A264" s="83"/>
      <c r="B264" s="49"/>
      <c r="C264" s="372" t="s">
        <v>197</v>
      </c>
      <c r="D264" s="372"/>
      <c r="E264" s="372"/>
      <c r="F264" s="372"/>
      <c r="G264" s="372"/>
      <c r="H264" s="372"/>
      <c r="I264" s="372"/>
      <c r="J264" s="372"/>
      <c r="K264" s="372"/>
      <c r="L264" s="84">
        <v>47.06</v>
      </c>
      <c r="M264" s="85"/>
      <c r="N264" s="86">
        <v>1645.22</v>
      </c>
      <c r="AF264" s="39"/>
      <c r="AG264" s="47"/>
      <c r="AM264" s="47"/>
      <c r="AO264" s="47"/>
      <c r="AP264" s="3" t="s">
        <v>197</v>
      </c>
      <c r="AQ264" s="47"/>
      <c r="AR264" s="47"/>
    </row>
    <row r="265" spans="1:44" s="4" customFormat="1" ht="15" x14ac:dyDescent="0.25">
      <c r="A265" s="83"/>
      <c r="B265" s="49"/>
      <c r="C265" s="372" t="s">
        <v>199</v>
      </c>
      <c r="D265" s="372"/>
      <c r="E265" s="372"/>
      <c r="F265" s="372"/>
      <c r="G265" s="372"/>
      <c r="H265" s="372"/>
      <c r="I265" s="372"/>
      <c r="J265" s="372"/>
      <c r="K265" s="372"/>
      <c r="L265" s="84">
        <v>39.18</v>
      </c>
      <c r="M265" s="85"/>
      <c r="N265" s="88"/>
      <c r="AF265" s="39"/>
      <c r="AG265" s="47"/>
      <c r="AM265" s="47"/>
      <c r="AO265" s="47"/>
      <c r="AP265" s="3" t="s">
        <v>199</v>
      </c>
      <c r="AQ265" s="47"/>
      <c r="AR265" s="47"/>
    </row>
    <row r="266" spans="1:44" s="4" customFormat="1" ht="15" x14ac:dyDescent="0.25">
      <c r="A266" s="83"/>
      <c r="B266" s="49"/>
      <c r="C266" s="372" t="s">
        <v>200</v>
      </c>
      <c r="D266" s="372"/>
      <c r="E266" s="372"/>
      <c r="F266" s="372"/>
      <c r="G266" s="372"/>
      <c r="H266" s="372"/>
      <c r="I266" s="372"/>
      <c r="J266" s="372"/>
      <c r="K266" s="372"/>
      <c r="L266" s="84">
        <v>4.13</v>
      </c>
      <c r="M266" s="85"/>
      <c r="N266" s="121">
        <v>144.38</v>
      </c>
      <c r="AF266" s="39"/>
      <c r="AG266" s="47"/>
      <c r="AM266" s="47"/>
      <c r="AO266" s="47"/>
      <c r="AP266" s="3" t="s">
        <v>200</v>
      </c>
      <c r="AQ266" s="47"/>
      <c r="AR266" s="47"/>
    </row>
    <row r="267" spans="1:44" s="4" customFormat="1" ht="15" x14ac:dyDescent="0.25">
      <c r="A267" s="83"/>
      <c r="B267" s="49"/>
      <c r="C267" s="372" t="s">
        <v>201</v>
      </c>
      <c r="D267" s="372"/>
      <c r="E267" s="372"/>
      <c r="F267" s="372"/>
      <c r="G267" s="372"/>
      <c r="H267" s="372"/>
      <c r="I267" s="372"/>
      <c r="J267" s="372"/>
      <c r="K267" s="372"/>
      <c r="L267" s="84">
        <v>305.62</v>
      </c>
      <c r="M267" s="85"/>
      <c r="N267" s="88"/>
      <c r="AF267" s="39"/>
      <c r="AG267" s="47"/>
      <c r="AM267" s="47"/>
      <c r="AO267" s="47"/>
      <c r="AP267" s="3" t="s">
        <v>201</v>
      </c>
      <c r="AQ267" s="47"/>
      <c r="AR267" s="47"/>
    </row>
    <row r="268" spans="1:44" s="4" customFormat="1" ht="15" x14ac:dyDescent="0.25">
      <c r="A268" s="83"/>
      <c r="B268" s="49"/>
      <c r="C268" s="372" t="s">
        <v>202</v>
      </c>
      <c r="D268" s="372"/>
      <c r="E268" s="372"/>
      <c r="F268" s="372"/>
      <c r="G268" s="372"/>
      <c r="H268" s="372"/>
      <c r="I268" s="372"/>
      <c r="J268" s="372"/>
      <c r="K268" s="372"/>
      <c r="L268" s="84">
        <v>52.73</v>
      </c>
      <c r="M268" s="85"/>
      <c r="N268" s="86">
        <v>1843.29</v>
      </c>
      <c r="AF268" s="39"/>
      <c r="AG268" s="47"/>
      <c r="AM268" s="47"/>
      <c r="AO268" s="47"/>
      <c r="AP268" s="3" t="s">
        <v>202</v>
      </c>
      <c r="AQ268" s="47"/>
      <c r="AR268" s="47"/>
    </row>
    <row r="269" spans="1:44" s="4" customFormat="1" ht="15" x14ac:dyDescent="0.25">
      <c r="A269" s="83"/>
      <c r="B269" s="49"/>
      <c r="C269" s="372" t="s">
        <v>203</v>
      </c>
      <c r="D269" s="372"/>
      <c r="E269" s="372"/>
      <c r="F269" s="372"/>
      <c r="G269" s="372"/>
      <c r="H269" s="372"/>
      <c r="I269" s="372"/>
      <c r="J269" s="372"/>
      <c r="K269" s="372"/>
      <c r="L269" s="84">
        <v>36.86</v>
      </c>
      <c r="M269" s="85"/>
      <c r="N269" s="86">
        <v>1288.51</v>
      </c>
      <c r="AF269" s="39"/>
      <c r="AG269" s="47"/>
      <c r="AM269" s="47"/>
      <c r="AO269" s="47"/>
      <c r="AP269" s="3" t="s">
        <v>203</v>
      </c>
      <c r="AQ269" s="47"/>
      <c r="AR269" s="47"/>
    </row>
    <row r="270" spans="1:44" s="4" customFormat="1" ht="15" x14ac:dyDescent="0.25">
      <c r="A270" s="83"/>
      <c r="B270" s="49"/>
      <c r="C270" s="372" t="s">
        <v>92</v>
      </c>
      <c r="D270" s="372"/>
      <c r="E270" s="372"/>
      <c r="F270" s="372"/>
      <c r="G270" s="372"/>
      <c r="H270" s="372"/>
      <c r="I270" s="372"/>
      <c r="J270" s="372"/>
      <c r="K270" s="372"/>
      <c r="L270" s="84">
        <v>51.19</v>
      </c>
      <c r="M270" s="85"/>
      <c r="N270" s="86">
        <v>1789.6</v>
      </c>
      <c r="AF270" s="39"/>
      <c r="AG270" s="47"/>
      <c r="AM270" s="47"/>
      <c r="AO270" s="47"/>
      <c r="AP270" s="3" t="s">
        <v>92</v>
      </c>
      <c r="AQ270" s="47"/>
      <c r="AR270" s="47"/>
    </row>
    <row r="271" spans="1:44" s="4" customFormat="1" ht="15" x14ac:dyDescent="0.25">
      <c r="A271" s="83"/>
      <c r="B271" s="49"/>
      <c r="C271" s="372" t="s">
        <v>93</v>
      </c>
      <c r="D271" s="372"/>
      <c r="E271" s="372"/>
      <c r="F271" s="372"/>
      <c r="G271" s="372"/>
      <c r="H271" s="372"/>
      <c r="I271" s="372"/>
      <c r="J271" s="372"/>
      <c r="K271" s="372"/>
      <c r="L271" s="84">
        <v>52.73</v>
      </c>
      <c r="M271" s="85"/>
      <c r="N271" s="86">
        <v>1843.29</v>
      </c>
      <c r="AF271" s="39"/>
      <c r="AG271" s="47"/>
      <c r="AM271" s="47"/>
      <c r="AO271" s="47"/>
      <c r="AP271" s="3" t="s">
        <v>93</v>
      </c>
      <c r="AQ271" s="47"/>
      <c r="AR271" s="47"/>
    </row>
    <row r="272" spans="1:44" s="4" customFormat="1" ht="15" x14ac:dyDescent="0.25">
      <c r="A272" s="83"/>
      <c r="B272" s="49"/>
      <c r="C272" s="372" t="s">
        <v>94</v>
      </c>
      <c r="D272" s="372"/>
      <c r="E272" s="372"/>
      <c r="F272" s="372"/>
      <c r="G272" s="372"/>
      <c r="H272" s="372"/>
      <c r="I272" s="372"/>
      <c r="J272" s="372"/>
      <c r="K272" s="372"/>
      <c r="L272" s="84">
        <v>36.86</v>
      </c>
      <c r="M272" s="85"/>
      <c r="N272" s="86">
        <v>1288.51</v>
      </c>
      <c r="AF272" s="39"/>
      <c r="AG272" s="47"/>
      <c r="AM272" s="47"/>
      <c r="AO272" s="47"/>
      <c r="AP272" s="3" t="s">
        <v>94</v>
      </c>
      <c r="AQ272" s="47"/>
      <c r="AR272" s="47"/>
    </row>
    <row r="273" spans="1:46" s="4" customFormat="1" ht="15" x14ac:dyDescent="0.25">
      <c r="A273" s="83"/>
      <c r="B273" s="89"/>
      <c r="C273" s="373" t="s">
        <v>320</v>
      </c>
      <c r="D273" s="373"/>
      <c r="E273" s="373"/>
      <c r="F273" s="373"/>
      <c r="G273" s="373"/>
      <c r="H273" s="373"/>
      <c r="I273" s="373"/>
      <c r="J273" s="373"/>
      <c r="K273" s="373"/>
      <c r="L273" s="90">
        <v>481.45</v>
      </c>
      <c r="M273" s="91"/>
      <c r="N273" s="92">
        <v>7865.32</v>
      </c>
      <c r="AF273" s="39"/>
      <c r="AG273" s="47"/>
      <c r="AM273" s="47"/>
      <c r="AO273" s="47"/>
      <c r="AQ273" s="47" t="s">
        <v>320</v>
      </c>
      <c r="AR273" s="47"/>
    </row>
    <row r="274" spans="1:46" s="4" customFormat="1" ht="11.25" hidden="1" customHeight="1" x14ac:dyDescent="0.25">
      <c r="B274" s="75"/>
      <c r="C274" s="75"/>
      <c r="D274" s="75"/>
      <c r="E274" s="75"/>
      <c r="F274" s="75"/>
      <c r="G274" s="75"/>
      <c r="H274" s="75"/>
      <c r="I274" s="75"/>
      <c r="J274" s="75"/>
      <c r="K274" s="75"/>
      <c r="L274" s="76"/>
      <c r="M274" s="76"/>
      <c r="N274" s="76"/>
      <c r="R274" s="77"/>
    </row>
    <row r="275" spans="1:46" s="4" customFormat="1" ht="15" x14ac:dyDescent="0.25">
      <c r="A275" s="78"/>
      <c r="B275" s="79"/>
      <c r="C275" s="374" t="s">
        <v>82</v>
      </c>
      <c r="D275" s="374"/>
      <c r="E275" s="374"/>
      <c r="F275" s="374"/>
      <c r="G275" s="374"/>
      <c r="H275" s="374"/>
      <c r="I275" s="374"/>
      <c r="J275" s="374"/>
      <c r="K275" s="374"/>
      <c r="L275" s="80"/>
      <c r="M275" s="81"/>
      <c r="N275" s="82"/>
      <c r="AS275" s="47" t="s">
        <v>82</v>
      </c>
    </row>
    <row r="276" spans="1:46" s="4" customFormat="1" ht="15" x14ac:dyDescent="0.25">
      <c r="A276" s="83"/>
      <c r="B276" s="49"/>
      <c r="C276" s="372" t="s">
        <v>83</v>
      </c>
      <c r="D276" s="372"/>
      <c r="E276" s="372"/>
      <c r="F276" s="372"/>
      <c r="G276" s="372"/>
      <c r="H276" s="372"/>
      <c r="I276" s="372"/>
      <c r="J276" s="372"/>
      <c r="K276" s="372"/>
      <c r="L276" s="106">
        <v>1364819.08</v>
      </c>
      <c r="M276" s="85"/>
      <c r="N276" s="86">
        <v>12223146.82</v>
      </c>
      <c r="AS276" s="47"/>
      <c r="AT276" s="3" t="s">
        <v>83</v>
      </c>
    </row>
    <row r="277" spans="1:46" s="4" customFormat="1" ht="15" x14ac:dyDescent="0.25">
      <c r="A277" s="83"/>
      <c r="B277" s="49"/>
      <c r="C277" s="372" t="s">
        <v>84</v>
      </c>
      <c r="D277" s="372"/>
      <c r="E277" s="372"/>
      <c r="F277" s="372"/>
      <c r="G277" s="372"/>
      <c r="H277" s="372"/>
      <c r="I277" s="372"/>
      <c r="J277" s="372"/>
      <c r="K277" s="372"/>
      <c r="L277" s="87"/>
      <c r="M277" s="85"/>
      <c r="N277" s="88"/>
      <c r="AS277" s="47"/>
      <c r="AT277" s="3" t="s">
        <v>84</v>
      </c>
    </row>
    <row r="278" spans="1:46" s="4" customFormat="1" ht="15" x14ac:dyDescent="0.25">
      <c r="A278" s="83"/>
      <c r="B278" s="49"/>
      <c r="C278" s="372" t="s">
        <v>85</v>
      </c>
      <c r="D278" s="372"/>
      <c r="E278" s="372"/>
      <c r="F278" s="372"/>
      <c r="G278" s="372"/>
      <c r="H278" s="372"/>
      <c r="I278" s="372"/>
      <c r="J278" s="372"/>
      <c r="K278" s="372"/>
      <c r="L278" s="106">
        <v>14303.36</v>
      </c>
      <c r="M278" s="85"/>
      <c r="N278" s="86">
        <v>500045.46</v>
      </c>
      <c r="AS278" s="47"/>
      <c r="AT278" s="3" t="s">
        <v>85</v>
      </c>
    </row>
    <row r="279" spans="1:46" s="4" customFormat="1" ht="15" x14ac:dyDescent="0.25">
      <c r="A279" s="83"/>
      <c r="B279" s="49"/>
      <c r="C279" s="372" t="s">
        <v>193</v>
      </c>
      <c r="D279" s="372"/>
      <c r="E279" s="372"/>
      <c r="F279" s="372"/>
      <c r="G279" s="372"/>
      <c r="H279" s="372"/>
      <c r="I279" s="372"/>
      <c r="J279" s="372"/>
      <c r="K279" s="372"/>
      <c r="L279" s="106">
        <v>49215.63</v>
      </c>
      <c r="M279" s="85"/>
      <c r="N279" s="86">
        <v>596985.59</v>
      </c>
      <c r="AS279" s="47"/>
      <c r="AT279" s="3" t="s">
        <v>193</v>
      </c>
    </row>
    <row r="280" spans="1:46" s="4" customFormat="1" ht="15" x14ac:dyDescent="0.25">
      <c r="A280" s="83"/>
      <c r="B280" s="49"/>
      <c r="C280" s="372" t="s">
        <v>194</v>
      </c>
      <c r="D280" s="372"/>
      <c r="E280" s="372"/>
      <c r="F280" s="372"/>
      <c r="G280" s="372"/>
      <c r="H280" s="372"/>
      <c r="I280" s="372"/>
      <c r="J280" s="372"/>
      <c r="K280" s="372"/>
      <c r="L280" s="106">
        <v>2805.18</v>
      </c>
      <c r="M280" s="85"/>
      <c r="N280" s="86">
        <v>98069.08</v>
      </c>
      <c r="AS280" s="47"/>
      <c r="AT280" s="3" t="s">
        <v>194</v>
      </c>
    </row>
    <row r="281" spans="1:46" s="4" customFormat="1" ht="15" x14ac:dyDescent="0.25">
      <c r="A281" s="83"/>
      <c r="B281" s="49"/>
      <c r="C281" s="372" t="s">
        <v>195</v>
      </c>
      <c r="D281" s="372"/>
      <c r="E281" s="372"/>
      <c r="F281" s="372"/>
      <c r="G281" s="372"/>
      <c r="H281" s="372"/>
      <c r="I281" s="372"/>
      <c r="J281" s="372"/>
      <c r="K281" s="372"/>
      <c r="L281" s="106">
        <v>1301300.0900000001</v>
      </c>
      <c r="M281" s="85"/>
      <c r="N281" s="86">
        <v>11126115.77</v>
      </c>
      <c r="AS281" s="47"/>
      <c r="AT281" s="3" t="s">
        <v>195</v>
      </c>
    </row>
    <row r="282" spans="1:46" s="4" customFormat="1" ht="15" x14ac:dyDescent="0.25">
      <c r="A282" s="83"/>
      <c r="B282" s="49"/>
      <c r="C282" s="372" t="s">
        <v>196</v>
      </c>
      <c r="D282" s="372"/>
      <c r="E282" s="372"/>
      <c r="F282" s="372"/>
      <c r="G282" s="372"/>
      <c r="H282" s="372"/>
      <c r="I282" s="372"/>
      <c r="J282" s="372"/>
      <c r="K282" s="372"/>
      <c r="L282" s="106">
        <v>1412221.47</v>
      </c>
      <c r="M282" s="85"/>
      <c r="N282" s="86">
        <v>13880334.060000001</v>
      </c>
      <c r="AS282" s="47"/>
      <c r="AT282" s="3" t="s">
        <v>196</v>
      </c>
    </row>
    <row r="283" spans="1:46" s="4" customFormat="1" ht="15" x14ac:dyDescent="0.25">
      <c r="A283" s="83"/>
      <c r="B283" s="49"/>
      <c r="C283" s="372" t="s">
        <v>84</v>
      </c>
      <c r="D283" s="372"/>
      <c r="E283" s="372"/>
      <c r="F283" s="372"/>
      <c r="G283" s="372"/>
      <c r="H283" s="372"/>
      <c r="I283" s="372"/>
      <c r="J283" s="372"/>
      <c r="K283" s="372"/>
      <c r="L283" s="87"/>
      <c r="M283" s="85"/>
      <c r="N283" s="88"/>
      <c r="AS283" s="47"/>
      <c r="AT283" s="3" t="s">
        <v>84</v>
      </c>
    </row>
    <row r="284" spans="1:46" s="4" customFormat="1" ht="15" x14ac:dyDescent="0.25">
      <c r="A284" s="83"/>
      <c r="B284" s="49"/>
      <c r="C284" s="372" t="s">
        <v>197</v>
      </c>
      <c r="D284" s="372"/>
      <c r="E284" s="372"/>
      <c r="F284" s="372"/>
      <c r="G284" s="372"/>
      <c r="H284" s="372"/>
      <c r="I284" s="372"/>
      <c r="J284" s="372"/>
      <c r="K284" s="372"/>
      <c r="L284" s="106">
        <v>14303.36</v>
      </c>
      <c r="M284" s="85"/>
      <c r="N284" s="86">
        <v>500045.46</v>
      </c>
      <c r="AS284" s="47"/>
      <c r="AT284" s="3" t="s">
        <v>197</v>
      </c>
    </row>
    <row r="285" spans="1:46" s="4" customFormat="1" ht="45" x14ac:dyDescent="0.25">
      <c r="A285" s="83"/>
      <c r="B285" s="49" t="s">
        <v>198</v>
      </c>
      <c r="C285" s="372" t="s">
        <v>199</v>
      </c>
      <c r="D285" s="372"/>
      <c r="E285" s="372"/>
      <c r="F285" s="372"/>
      <c r="G285" s="372"/>
      <c r="H285" s="372"/>
      <c r="I285" s="372"/>
      <c r="J285" s="372"/>
      <c r="K285" s="372"/>
      <c r="L285" s="106">
        <v>49215.63</v>
      </c>
      <c r="M285" s="113">
        <v>12.13</v>
      </c>
      <c r="N285" s="86">
        <v>596985.59</v>
      </c>
      <c r="AS285" s="47"/>
      <c r="AT285" s="3" t="s">
        <v>199</v>
      </c>
    </row>
    <row r="286" spans="1:46" s="4" customFormat="1" ht="15" x14ac:dyDescent="0.25">
      <c r="A286" s="83"/>
      <c r="B286" s="49"/>
      <c r="C286" s="372" t="s">
        <v>200</v>
      </c>
      <c r="D286" s="372"/>
      <c r="E286" s="372"/>
      <c r="F286" s="372"/>
      <c r="G286" s="372"/>
      <c r="H286" s="372"/>
      <c r="I286" s="372"/>
      <c r="J286" s="372"/>
      <c r="K286" s="372"/>
      <c r="L286" s="106">
        <v>2805.18</v>
      </c>
      <c r="M286" s="85"/>
      <c r="N286" s="86">
        <v>98069.08</v>
      </c>
      <c r="AS286" s="47"/>
      <c r="AT286" s="3" t="s">
        <v>200</v>
      </c>
    </row>
    <row r="287" spans="1:46" s="4" customFormat="1" ht="45" x14ac:dyDescent="0.25">
      <c r="A287" s="83"/>
      <c r="B287" s="49" t="s">
        <v>198</v>
      </c>
      <c r="C287" s="372" t="s">
        <v>201</v>
      </c>
      <c r="D287" s="372"/>
      <c r="E287" s="372"/>
      <c r="F287" s="372"/>
      <c r="G287" s="372"/>
      <c r="H287" s="372"/>
      <c r="I287" s="372"/>
      <c r="J287" s="372"/>
      <c r="K287" s="372"/>
      <c r="L287" s="106">
        <v>1301300.0900000001</v>
      </c>
      <c r="M287" s="113">
        <v>8.5500000000000007</v>
      </c>
      <c r="N287" s="86">
        <v>11126115.77</v>
      </c>
      <c r="AS287" s="47"/>
      <c r="AT287" s="3" t="s">
        <v>201</v>
      </c>
    </row>
    <row r="288" spans="1:46" s="4" customFormat="1" ht="15" x14ac:dyDescent="0.25">
      <c r="A288" s="83"/>
      <c r="B288" s="49"/>
      <c r="C288" s="372" t="s">
        <v>202</v>
      </c>
      <c r="D288" s="372"/>
      <c r="E288" s="372"/>
      <c r="F288" s="372"/>
      <c r="G288" s="372"/>
      <c r="H288" s="372"/>
      <c r="I288" s="372"/>
      <c r="J288" s="372"/>
      <c r="K288" s="372"/>
      <c r="L288" s="106">
        <v>24896.01</v>
      </c>
      <c r="M288" s="85"/>
      <c r="N288" s="86">
        <v>870364.03</v>
      </c>
      <c r="AS288" s="47"/>
      <c r="AT288" s="3" t="s">
        <v>202</v>
      </c>
    </row>
    <row r="289" spans="1:51" s="4" customFormat="1" ht="15" x14ac:dyDescent="0.25">
      <c r="A289" s="83"/>
      <c r="B289" s="49"/>
      <c r="C289" s="372" t="s">
        <v>203</v>
      </c>
      <c r="D289" s="372"/>
      <c r="E289" s="372"/>
      <c r="F289" s="372"/>
      <c r="G289" s="372"/>
      <c r="H289" s="372"/>
      <c r="I289" s="372"/>
      <c r="J289" s="372"/>
      <c r="K289" s="372"/>
      <c r="L289" s="106">
        <v>22506.38</v>
      </c>
      <c r="M289" s="85"/>
      <c r="N289" s="86">
        <v>786823.21</v>
      </c>
      <c r="AS289" s="47"/>
      <c r="AT289" s="3" t="s">
        <v>203</v>
      </c>
    </row>
    <row r="290" spans="1:51" s="4" customFormat="1" ht="15" x14ac:dyDescent="0.25">
      <c r="A290" s="83"/>
      <c r="B290" s="49"/>
      <c r="C290" s="372" t="s">
        <v>92</v>
      </c>
      <c r="D290" s="372"/>
      <c r="E290" s="372"/>
      <c r="F290" s="372"/>
      <c r="G290" s="372"/>
      <c r="H290" s="372"/>
      <c r="I290" s="372"/>
      <c r="J290" s="372"/>
      <c r="K290" s="372"/>
      <c r="L290" s="106">
        <v>17108.54</v>
      </c>
      <c r="M290" s="85"/>
      <c r="N290" s="86">
        <v>598114.54</v>
      </c>
      <c r="AS290" s="47"/>
      <c r="AT290" s="3" t="s">
        <v>92</v>
      </c>
    </row>
    <row r="291" spans="1:51" s="4" customFormat="1" ht="15" x14ac:dyDescent="0.25">
      <c r="A291" s="83"/>
      <c r="B291" s="49"/>
      <c r="C291" s="372" t="s">
        <v>93</v>
      </c>
      <c r="D291" s="372"/>
      <c r="E291" s="372"/>
      <c r="F291" s="372"/>
      <c r="G291" s="372"/>
      <c r="H291" s="372"/>
      <c r="I291" s="372"/>
      <c r="J291" s="372"/>
      <c r="K291" s="372"/>
      <c r="L291" s="106">
        <v>24896.01</v>
      </c>
      <c r="M291" s="85"/>
      <c r="N291" s="86">
        <v>870364.03</v>
      </c>
      <c r="AS291" s="47"/>
      <c r="AT291" s="3" t="s">
        <v>93</v>
      </c>
    </row>
    <row r="292" spans="1:51" s="4" customFormat="1" ht="15" x14ac:dyDescent="0.25">
      <c r="A292" s="83"/>
      <c r="B292" s="49"/>
      <c r="C292" s="372" t="s">
        <v>94</v>
      </c>
      <c r="D292" s="372"/>
      <c r="E292" s="372"/>
      <c r="F292" s="372"/>
      <c r="G292" s="372"/>
      <c r="H292" s="372"/>
      <c r="I292" s="372"/>
      <c r="J292" s="372"/>
      <c r="K292" s="372"/>
      <c r="L292" s="106">
        <v>22506.38</v>
      </c>
      <c r="M292" s="85"/>
      <c r="N292" s="86">
        <v>786823.21</v>
      </c>
      <c r="AS292" s="47"/>
      <c r="AT292" s="3" t="s">
        <v>94</v>
      </c>
    </row>
    <row r="293" spans="1:51" s="4" customFormat="1" ht="15" x14ac:dyDescent="0.25">
      <c r="A293" s="83"/>
      <c r="B293" s="89"/>
      <c r="C293" s="373" t="s">
        <v>95</v>
      </c>
      <c r="D293" s="373"/>
      <c r="E293" s="373"/>
      <c r="F293" s="373"/>
      <c r="G293" s="373"/>
      <c r="H293" s="373"/>
      <c r="I293" s="373"/>
      <c r="J293" s="373"/>
      <c r="K293" s="373"/>
      <c r="L293" s="93">
        <v>1412221.47</v>
      </c>
      <c r="M293" s="91"/>
      <c r="N293" s="92">
        <v>13880334.060000001</v>
      </c>
      <c r="AS293" s="47"/>
      <c r="AU293" s="47" t="s">
        <v>95</v>
      </c>
    </row>
    <row r="294" spans="1:51" s="4" customFormat="1" ht="15" x14ac:dyDescent="0.25">
      <c r="A294" s="83"/>
      <c r="B294" s="49"/>
      <c r="C294" s="372" t="s">
        <v>84</v>
      </c>
      <c r="D294" s="372"/>
      <c r="E294" s="372"/>
      <c r="F294" s="372"/>
      <c r="G294" s="372"/>
      <c r="H294" s="372"/>
      <c r="I294" s="372"/>
      <c r="J294" s="372"/>
      <c r="K294" s="372"/>
      <c r="L294" s="87"/>
      <c r="M294" s="85"/>
      <c r="N294" s="88"/>
      <c r="AS294" s="47"/>
      <c r="AT294" s="3" t="s">
        <v>84</v>
      </c>
      <c r="AU294" s="47"/>
    </row>
    <row r="295" spans="1:51" s="4" customFormat="1" ht="15" x14ac:dyDescent="0.25">
      <c r="A295" s="83"/>
      <c r="B295" s="49"/>
      <c r="C295" s="372" t="s">
        <v>241</v>
      </c>
      <c r="D295" s="372"/>
      <c r="E295" s="372"/>
      <c r="F295" s="372"/>
      <c r="G295" s="372"/>
      <c r="H295" s="372"/>
      <c r="I295" s="372"/>
      <c r="J295" s="372"/>
      <c r="K295" s="372"/>
      <c r="L295" s="106">
        <v>981074.57</v>
      </c>
      <c r="M295" s="85"/>
      <c r="N295" s="86">
        <v>8388187.5999999996</v>
      </c>
      <c r="AS295" s="47"/>
      <c r="AT295" s="3" t="s">
        <v>241</v>
      </c>
      <c r="AU295" s="47"/>
    </row>
    <row r="296" spans="1:51" s="4" customFormat="1" ht="13.5" hidden="1" customHeight="1" x14ac:dyDescent="0.25">
      <c r="B296" s="74"/>
      <c r="C296" s="72"/>
      <c r="D296" s="72"/>
      <c r="E296" s="72"/>
      <c r="F296" s="72"/>
      <c r="G296" s="72"/>
      <c r="H296" s="72"/>
      <c r="I296" s="72"/>
      <c r="J296" s="72"/>
      <c r="K296" s="72"/>
      <c r="L296" s="93"/>
      <c r="M296" s="94"/>
      <c r="N296" s="95"/>
    </row>
    <row r="297" spans="1:51" s="4" customFormat="1" ht="26.25" customHeight="1" x14ac:dyDescent="0.25">
      <c r="A297" s="96"/>
      <c r="B297" s="97"/>
      <c r="C297" s="97"/>
      <c r="D297" s="97"/>
      <c r="E297" s="97"/>
      <c r="F297" s="97"/>
      <c r="G297" s="97"/>
      <c r="H297" s="97"/>
      <c r="I297" s="97"/>
      <c r="J297" s="97"/>
      <c r="K297" s="97"/>
      <c r="L297" s="97"/>
      <c r="M297" s="97"/>
      <c r="N297" s="97"/>
    </row>
    <row r="298" spans="1:51" s="8" customFormat="1" ht="15" x14ac:dyDescent="0.25">
      <c r="A298" s="6"/>
      <c r="B298" s="98" t="s">
        <v>96</v>
      </c>
      <c r="C298" s="370"/>
      <c r="D298" s="370"/>
      <c r="E298" s="370"/>
      <c r="F298" s="370"/>
      <c r="G298" s="370"/>
      <c r="H298" s="371" t="s">
        <v>97</v>
      </c>
      <c r="I298" s="371"/>
      <c r="J298" s="371"/>
      <c r="K298" s="371"/>
      <c r="L298" s="371"/>
      <c r="M298" s="4"/>
      <c r="N298" s="4"/>
      <c r="O298" s="4"/>
      <c r="P298" s="4"/>
      <c r="Q298" s="4"/>
      <c r="R298" s="4"/>
      <c r="S298" s="4"/>
      <c r="T298" s="4"/>
      <c r="U298" s="4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 t="s">
        <v>10</v>
      </c>
      <c r="AW298" s="12" t="s">
        <v>97</v>
      </c>
      <c r="AX298" s="12"/>
      <c r="AY298" s="12"/>
    </row>
    <row r="299" spans="1:51" s="99" customFormat="1" ht="16.5" customHeight="1" x14ac:dyDescent="0.25">
      <c r="A299" s="10"/>
      <c r="B299" s="98"/>
      <c r="C299" s="369" t="s">
        <v>98</v>
      </c>
      <c r="D299" s="369"/>
      <c r="E299" s="369"/>
      <c r="F299" s="369"/>
      <c r="G299" s="369"/>
      <c r="H299" s="369"/>
      <c r="I299" s="369"/>
      <c r="J299" s="369"/>
      <c r="K299" s="369"/>
      <c r="L299" s="369"/>
      <c r="V299" s="100"/>
      <c r="W299" s="100"/>
      <c r="X299" s="100"/>
      <c r="Y299" s="100"/>
      <c r="Z299" s="100"/>
      <c r="AA299" s="100"/>
      <c r="AB299" s="100"/>
      <c r="AC299" s="100"/>
      <c r="AD299" s="100"/>
      <c r="AE299" s="100"/>
      <c r="AF299" s="100"/>
      <c r="AG299" s="100"/>
      <c r="AH299" s="100"/>
      <c r="AI299" s="100"/>
      <c r="AJ299" s="100"/>
      <c r="AK299" s="100"/>
      <c r="AL299" s="100"/>
      <c r="AM299" s="100"/>
      <c r="AN299" s="100"/>
      <c r="AO299" s="100"/>
      <c r="AP299" s="100"/>
      <c r="AQ299" s="100"/>
      <c r="AR299" s="100"/>
      <c r="AS299" s="100"/>
      <c r="AT299" s="100"/>
      <c r="AU299" s="100"/>
      <c r="AV299" s="100"/>
      <c r="AW299" s="100"/>
      <c r="AX299" s="100"/>
      <c r="AY299" s="100"/>
    </row>
    <row r="300" spans="1:51" s="8" customFormat="1" ht="15" x14ac:dyDescent="0.25">
      <c r="A300" s="6"/>
      <c r="B300" s="98" t="s">
        <v>99</v>
      </c>
      <c r="C300" s="370"/>
      <c r="D300" s="370"/>
      <c r="E300" s="370"/>
      <c r="F300" s="370"/>
      <c r="G300" s="370"/>
      <c r="H300" s="371" t="s">
        <v>204</v>
      </c>
      <c r="I300" s="371"/>
      <c r="J300" s="371"/>
      <c r="K300" s="371"/>
      <c r="L300" s="371"/>
      <c r="M300" s="4"/>
      <c r="N300" s="4"/>
      <c r="O300" s="4"/>
      <c r="P300" s="4"/>
      <c r="Q300" s="4"/>
      <c r="R300" s="4"/>
      <c r="S300" s="4"/>
      <c r="T300" s="4"/>
      <c r="U300" s="4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 t="s">
        <v>10</v>
      </c>
      <c r="AY300" s="12" t="s">
        <v>204</v>
      </c>
    </row>
    <row r="301" spans="1:51" s="99" customFormat="1" ht="16.5" customHeight="1" x14ac:dyDescent="0.25">
      <c r="A301" s="10"/>
      <c r="C301" s="369" t="s">
        <v>98</v>
      </c>
      <c r="D301" s="369"/>
      <c r="E301" s="369"/>
      <c r="F301" s="369"/>
      <c r="G301" s="369"/>
      <c r="H301" s="369"/>
      <c r="I301" s="369"/>
      <c r="J301" s="369"/>
      <c r="K301" s="369"/>
      <c r="L301" s="369"/>
      <c r="V301" s="100"/>
      <c r="W301" s="100"/>
      <c r="X301" s="100"/>
      <c r="Y301" s="100"/>
      <c r="Z301" s="100"/>
      <c r="AA301" s="100"/>
      <c r="AB301" s="100"/>
      <c r="AC301" s="100"/>
      <c r="AD301" s="100"/>
      <c r="AE301" s="100"/>
      <c r="AF301" s="100"/>
      <c r="AG301" s="100"/>
      <c r="AH301" s="100"/>
      <c r="AI301" s="100"/>
      <c r="AJ301" s="100"/>
      <c r="AK301" s="100"/>
      <c r="AL301" s="100"/>
      <c r="AM301" s="100"/>
      <c r="AN301" s="100"/>
      <c r="AO301" s="100"/>
      <c r="AP301" s="100"/>
      <c r="AQ301" s="100"/>
      <c r="AR301" s="100"/>
      <c r="AS301" s="100"/>
      <c r="AT301" s="100"/>
      <c r="AU301" s="100"/>
      <c r="AV301" s="100"/>
      <c r="AW301" s="100"/>
      <c r="AX301" s="100"/>
      <c r="AY301" s="100"/>
    </row>
    <row r="302" spans="1:51" s="8" customFormat="1" ht="19.5" customHeight="1" x14ac:dyDescent="0.2">
      <c r="A302" s="6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</row>
    <row r="303" spans="1:51" s="4" customFormat="1" ht="22.5" customHeight="1" x14ac:dyDescent="0.25">
      <c r="A303" s="368" t="s">
        <v>101</v>
      </c>
      <c r="B303" s="368"/>
      <c r="C303" s="368"/>
      <c r="D303" s="368"/>
      <c r="E303" s="368"/>
      <c r="F303" s="368"/>
      <c r="G303" s="368"/>
      <c r="H303" s="368"/>
      <c r="I303" s="368"/>
      <c r="J303" s="368"/>
      <c r="K303" s="368"/>
      <c r="L303" s="368"/>
      <c r="M303" s="368"/>
      <c r="N303" s="368"/>
      <c r="O303" s="75"/>
      <c r="P303" s="75"/>
    </row>
    <row r="304" spans="1:51" s="4" customFormat="1" ht="12.75" customHeight="1" x14ac:dyDescent="0.25">
      <c r="A304" s="368" t="s">
        <v>102</v>
      </c>
      <c r="B304" s="368"/>
      <c r="C304" s="368"/>
      <c r="D304" s="368"/>
      <c r="E304" s="368"/>
      <c r="F304" s="368"/>
      <c r="G304" s="368"/>
      <c r="H304" s="368"/>
      <c r="I304" s="368"/>
      <c r="J304" s="368"/>
      <c r="K304" s="368"/>
      <c r="L304" s="368"/>
      <c r="M304" s="368"/>
      <c r="N304" s="368"/>
      <c r="O304" s="75"/>
      <c r="P304" s="75"/>
    </row>
    <row r="305" spans="1:16" s="4" customFormat="1" ht="12.75" customHeight="1" x14ac:dyDescent="0.25">
      <c r="A305" s="368" t="s">
        <v>103</v>
      </c>
      <c r="B305" s="368"/>
      <c r="C305" s="368"/>
      <c r="D305" s="368"/>
      <c r="E305" s="368"/>
      <c r="F305" s="368"/>
      <c r="G305" s="368"/>
      <c r="H305" s="368"/>
      <c r="I305" s="368"/>
      <c r="J305" s="368"/>
      <c r="K305" s="368"/>
      <c r="L305" s="368"/>
      <c r="M305" s="368"/>
      <c r="N305" s="368"/>
      <c r="O305" s="75"/>
      <c r="P305" s="75"/>
    </row>
    <row r="306" spans="1:16" s="4" customFormat="1" ht="19.5" customHeight="1" x14ac:dyDescent="0.25"/>
    <row r="307" spans="1:16" s="4" customFormat="1" ht="15" x14ac:dyDescent="0.25">
      <c r="B307" s="102"/>
      <c r="D307" s="102"/>
      <c r="F307" s="102"/>
    </row>
  </sheetData>
  <mergeCells count="296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C57:N57"/>
    <mergeCell ref="C58:E58"/>
    <mergeCell ref="C59:E59"/>
    <mergeCell ref="C60:N60"/>
    <mergeCell ref="C61:E61"/>
    <mergeCell ref="C52:E52"/>
    <mergeCell ref="C53:E53"/>
    <mergeCell ref="C54:E54"/>
    <mergeCell ref="C55:E55"/>
    <mergeCell ref="C56:E56"/>
    <mergeCell ref="C67:E67"/>
    <mergeCell ref="C68:E68"/>
    <mergeCell ref="C69:E69"/>
    <mergeCell ref="C70:E70"/>
    <mergeCell ref="C71:E71"/>
    <mergeCell ref="C62:E62"/>
    <mergeCell ref="C63:N63"/>
    <mergeCell ref="C64:N64"/>
    <mergeCell ref="C65:E65"/>
    <mergeCell ref="C66:E6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88:K88"/>
    <mergeCell ref="C89:K89"/>
    <mergeCell ref="C90:K90"/>
    <mergeCell ref="C91:K91"/>
    <mergeCell ref="C92:K92"/>
    <mergeCell ref="C83:K83"/>
    <mergeCell ref="C84:K84"/>
    <mergeCell ref="C85:K85"/>
    <mergeCell ref="C86:K86"/>
    <mergeCell ref="C87:K87"/>
    <mergeCell ref="C98:K98"/>
    <mergeCell ref="C99:K99"/>
    <mergeCell ref="C100:K100"/>
    <mergeCell ref="C101:K101"/>
    <mergeCell ref="C102:K102"/>
    <mergeCell ref="C93:K93"/>
    <mergeCell ref="C94:K94"/>
    <mergeCell ref="C95:K95"/>
    <mergeCell ref="C96:K96"/>
    <mergeCell ref="C97:K97"/>
    <mergeCell ref="C108:N108"/>
    <mergeCell ref="C109:E109"/>
    <mergeCell ref="C110:E110"/>
    <mergeCell ref="C111:E111"/>
    <mergeCell ref="C112:E112"/>
    <mergeCell ref="C103:K103"/>
    <mergeCell ref="A104:N104"/>
    <mergeCell ref="A105:N105"/>
    <mergeCell ref="C106:E106"/>
    <mergeCell ref="C107:N107"/>
    <mergeCell ref="C118:E118"/>
    <mergeCell ref="C119:E119"/>
    <mergeCell ref="C120:E120"/>
    <mergeCell ref="C121:N121"/>
    <mergeCell ref="C122:E122"/>
    <mergeCell ref="C113:E113"/>
    <mergeCell ref="C114:E114"/>
    <mergeCell ref="C115:E115"/>
    <mergeCell ref="C116:E116"/>
    <mergeCell ref="C117:E117"/>
    <mergeCell ref="C128:E128"/>
    <mergeCell ref="C129:E129"/>
    <mergeCell ref="C130:E130"/>
    <mergeCell ref="C131:E131"/>
    <mergeCell ref="C132:E132"/>
    <mergeCell ref="C123:E123"/>
    <mergeCell ref="C124:N124"/>
    <mergeCell ref="C125:N125"/>
    <mergeCell ref="C126:N126"/>
    <mergeCell ref="C127:E127"/>
    <mergeCell ref="C138:E138"/>
    <mergeCell ref="C139:N139"/>
    <mergeCell ref="C140:E140"/>
    <mergeCell ref="C141:E141"/>
    <mergeCell ref="C142:N142"/>
    <mergeCell ref="C133:E133"/>
    <mergeCell ref="C134:E134"/>
    <mergeCell ref="C135:E135"/>
    <mergeCell ref="C136:E136"/>
    <mergeCell ref="C137:E137"/>
    <mergeCell ref="C148:E148"/>
    <mergeCell ref="C149:E149"/>
    <mergeCell ref="C150:E150"/>
    <mergeCell ref="C151:E151"/>
    <mergeCell ref="C152:E152"/>
    <mergeCell ref="C143:N143"/>
    <mergeCell ref="C144:E144"/>
    <mergeCell ref="C145:E145"/>
    <mergeCell ref="C146:E146"/>
    <mergeCell ref="C147:E147"/>
    <mergeCell ref="C158:N158"/>
    <mergeCell ref="C159:E159"/>
    <mergeCell ref="C160:E160"/>
    <mergeCell ref="C161:N161"/>
    <mergeCell ref="C162:N162"/>
    <mergeCell ref="C153:E153"/>
    <mergeCell ref="C154:E154"/>
    <mergeCell ref="C155:E155"/>
    <mergeCell ref="C156:E156"/>
    <mergeCell ref="C157:E15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78:E178"/>
    <mergeCell ref="C179:N179"/>
    <mergeCell ref="C180:E180"/>
    <mergeCell ref="C181:E181"/>
    <mergeCell ref="C182:N182"/>
    <mergeCell ref="C173:E173"/>
    <mergeCell ref="C174:E174"/>
    <mergeCell ref="C175:E175"/>
    <mergeCell ref="C176:E176"/>
    <mergeCell ref="C177:E177"/>
    <mergeCell ref="C188:E188"/>
    <mergeCell ref="C189:E189"/>
    <mergeCell ref="C190:E190"/>
    <mergeCell ref="C191:N191"/>
    <mergeCell ref="C192:N192"/>
    <mergeCell ref="C183:E183"/>
    <mergeCell ref="C184:E184"/>
    <mergeCell ref="C185:N185"/>
    <mergeCell ref="C186:N186"/>
    <mergeCell ref="C187:E187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208:E208"/>
    <mergeCell ref="C210:K210"/>
    <mergeCell ref="C211:K211"/>
    <mergeCell ref="C212:K212"/>
    <mergeCell ref="C213:K213"/>
    <mergeCell ref="C203:E203"/>
    <mergeCell ref="C204:E204"/>
    <mergeCell ref="C205:N205"/>
    <mergeCell ref="C206:E206"/>
    <mergeCell ref="C207:E207"/>
    <mergeCell ref="C219:K219"/>
    <mergeCell ref="C220:K220"/>
    <mergeCell ref="C221:K221"/>
    <mergeCell ref="C222:K222"/>
    <mergeCell ref="C223:K223"/>
    <mergeCell ref="C214:K214"/>
    <mergeCell ref="C215:K215"/>
    <mergeCell ref="C216:K216"/>
    <mergeCell ref="C217:K217"/>
    <mergeCell ref="C218:K218"/>
    <mergeCell ref="A229:N229"/>
    <mergeCell ref="C230:E230"/>
    <mergeCell ref="C231:N231"/>
    <mergeCell ref="C232:E232"/>
    <mergeCell ref="C233:E233"/>
    <mergeCell ref="C224:K224"/>
    <mergeCell ref="C225:K225"/>
    <mergeCell ref="C226:K226"/>
    <mergeCell ref="C227:K227"/>
    <mergeCell ref="C228:K22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49:E249"/>
    <mergeCell ref="C250:E250"/>
    <mergeCell ref="C251:E251"/>
    <mergeCell ref="C252:E252"/>
    <mergeCell ref="C253:E253"/>
    <mergeCell ref="C244:E244"/>
    <mergeCell ref="C245:E245"/>
    <mergeCell ref="C246:E246"/>
    <mergeCell ref="C247:E247"/>
    <mergeCell ref="C248:E248"/>
    <mergeCell ref="C260:K260"/>
    <mergeCell ref="C261:K261"/>
    <mergeCell ref="C262:K262"/>
    <mergeCell ref="C263:K263"/>
    <mergeCell ref="C264:K264"/>
    <mergeCell ref="C255:K255"/>
    <mergeCell ref="C256:K256"/>
    <mergeCell ref="C257:K257"/>
    <mergeCell ref="C258:K258"/>
    <mergeCell ref="C259:K259"/>
    <mergeCell ref="C270:K270"/>
    <mergeCell ref="C271:K271"/>
    <mergeCell ref="C272:K272"/>
    <mergeCell ref="C273:K273"/>
    <mergeCell ref="C275:K275"/>
    <mergeCell ref="C265:K265"/>
    <mergeCell ref="C266:K266"/>
    <mergeCell ref="C267:K267"/>
    <mergeCell ref="C268:K268"/>
    <mergeCell ref="C269:K269"/>
    <mergeCell ref="C281:K281"/>
    <mergeCell ref="C282:K282"/>
    <mergeCell ref="C283:K283"/>
    <mergeCell ref="C284:K284"/>
    <mergeCell ref="C285:K285"/>
    <mergeCell ref="C276:K276"/>
    <mergeCell ref="C277:K277"/>
    <mergeCell ref="C278:K278"/>
    <mergeCell ref="C279:K279"/>
    <mergeCell ref="C280:K280"/>
    <mergeCell ref="C291:K291"/>
    <mergeCell ref="C292:K292"/>
    <mergeCell ref="C293:K293"/>
    <mergeCell ref="C294:K294"/>
    <mergeCell ref="C295:K295"/>
    <mergeCell ref="C286:K286"/>
    <mergeCell ref="C287:K287"/>
    <mergeCell ref="C288:K288"/>
    <mergeCell ref="C289:K289"/>
    <mergeCell ref="C290:K290"/>
    <mergeCell ref="C301:L301"/>
    <mergeCell ref="A303:N303"/>
    <mergeCell ref="A304:N304"/>
    <mergeCell ref="A305:N305"/>
    <mergeCell ref="C298:G298"/>
    <mergeCell ref="H298:L298"/>
    <mergeCell ref="C299:L299"/>
    <mergeCell ref="C300:G300"/>
    <mergeCell ref="H300:L30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306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05"/>
  <sheetViews>
    <sheetView workbookViewId="0">
      <selection activeCell="C53" sqref="C53:E5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2" width="101.140625" style="3" hidden="1" customWidth="1"/>
    <col min="43" max="43" width="58.7109375" style="3" hidden="1" customWidth="1"/>
    <col min="44" max="44" width="55.28515625" style="3" hidden="1" customWidth="1"/>
    <col min="45" max="45" width="58.7109375" style="3" hidden="1" customWidth="1"/>
    <col min="46" max="46" width="55.28515625" style="3" hidden="1" customWidth="1"/>
    <col min="47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391" t="s">
        <v>3</v>
      </c>
      <c r="H5" s="391"/>
      <c r="I5" s="391"/>
      <c r="J5" s="391"/>
      <c r="K5" s="391"/>
      <c r="L5" s="391"/>
      <c r="M5" s="391"/>
      <c r="N5" s="391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396" t="s">
        <v>5</v>
      </c>
      <c r="H6" s="396"/>
      <c r="I6" s="396"/>
      <c r="J6" s="396"/>
      <c r="K6" s="396"/>
      <c r="L6" s="396"/>
      <c r="M6" s="396"/>
      <c r="N6" s="396"/>
      <c r="V6" s="12" t="s">
        <v>5</v>
      </c>
    </row>
    <row r="7" spans="1:29" s="4" customFormat="1" ht="101.25" customHeight="1" x14ac:dyDescent="0.25">
      <c r="A7" s="353" t="s">
        <v>6</v>
      </c>
      <c r="B7" s="353"/>
      <c r="C7" s="353"/>
      <c r="D7" s="353"/>
      <c r="E7" s="353"/>
      <c r="F7" s="353"/>
      <c r="G7" s="396" t="s">
        <v>7</v>
      </c>
      <c r="H7" s="396"/>
      <c r="I7" s="396"/>
      <c r="J7" s="396"/>
      <c r="K7" s="396"/>
      <c r="L7" s="396"/>
      <c r="M7" s="396"/>
      <c r="N7" s="39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398" t="s">
        <v>8</v>
      </c>
      <c r="B8" s="398"/>
      <c r="C8" s="398"/>
      <c r="D8" s="398"/>
      <c r="E8" s="398"/>
      <c r="F8" s="398"/>
      <c r="G8" s="396"/>
      <c r="H8" s="396"/>
      <c r="I8" s="396"/>
      <c r="J8" s="396"/>
      <c r="K8" s="396"/>
      <c r="L8" s="396"/>
      <c r="M8" s="396"/>
      <c r="N8" s="39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353" t="s">
        <v>11</v>
      </c>
      <c r="B9" s="353"/>
      <c r="C9" s="353"/>
      <c r="D9" s="353"/>
      <c r="E9" s="353"/>
      <c r="F9" s="353"/>
      <c r="G9" s="396"/>
      <c r="H9" s="396"/>
      <c r="I9" s="396"/>
      <c r="J9" s="396"/>
      <c r="K9" s="396"/>
      <c r="L9" s="396"/>
      <c r="M9" s="396"/>
      <c r="N9" s="39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397" t="s">
        <v>12</v>
      </c>
      <c r="B10" s="397"/>
      <c r="C10" s="397"/>
      <c r="D10" s="397"/>
      <c r="E10" s="397"/>
      <c r="F10" s="397"/>
      <c r="G10" s="396" t="s">
        <v>13</v>
      </c>
      <c r="H10" s="396"/>
      <c r="I10" s="396"/>
      <c r="J10" s="396"/>
      <c r="K10" s="396"/>
      <c r="L10" s="396"/>
      <c r="M10" s="396"/>
      <c r="N10" s="396"/>
      <c r="Z10" s="12" t="s">
        <v>13</v>
      </c>
    </row>
    <row r="11" spans="1:29" s="4" customFormat="1" ht="15" x14ac:dyDescent="0.25">
      <c r="A11" s="397" t="s">
        <v>14</v>
      </c>
      <c r="B11" s="397"/>
      <c r="C11" s="397"/>
      <c r="D11" s="397"/>
      <c r="E11" s="397"/>
      <c r="F11" s="397"/>
      <c r="G11" s="396"/>
      <c r="H11" s="396"/>
      <c r="I11" s="396"/>
      <c r="J11" s="396"/>
      <c r="K11" s="396"/>
      <c r="L11" s="396"/>
      <c r="M11" s="396"/>
      <c r="N11" s="39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394" t="s">
        <v>104</v>
      </c>
      <c r="B13" s="394"/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AB13" s="12" t="s">
        <v>104</v>
      </c>
    </row>
    <row r="14" spans="1:29" s="4" customFormat="1" ht="15" x14ac:dyDescent="0.25">
      <c r="A14" s="390" t="s">
        <v>16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394" t="s">
        <v>105</v>
      </c>
      <c r="B16" s="394"/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AC16" s="12" t="s">
        <v>105</v>
      </c>
    </row>
    <row r="17" spans="1:31" s="4" customFormat="1" ht="15" x14ac:dyDescent="0.25">
      <c r="A17" s="390" t="s">
        <v>18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25">
      <c r="A18" s="395" t="s">
        <v>163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389" t="s">
        <v>164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AD20" s="12" t="s">
        <v>164</v>
      </c>
    </row>
    <row r="21" spans="1:31" s="4" customFormat="1" ht="12" customHeight="1" x14ac:dyDescent="0.25">
      <c r="A21" s="390" t="s">
        <v>21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391" t="s">
        <v>165</v>
      </c>
      <c r="C23" s="391"/>
      <c r="D23" s="391"/>
      <c r="E23" s="391"/>
      <c r="F23" s="39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392" t="s">
        <v>27</v>
      </c>
      <c r="C24" s="392"/>
      <c r="D24" s="392"/>
      <c r="E24" s="392"/>
      <c r="F24" s="392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393" t="s">
        <v>29</v>
      </c>
      <c r="E26" s="393"/>
      <c r="F26" s="393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5861.87</v>
      </c>
      <c r="D28" s="26" t="s">
        <v>166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5861.87</v>
      </c>
      <c r="D30" s="26" t="s">
        <v>166</v>
      </c>
      <c r="E30" s="27" t="s">
        <v>32</v>
      </c>
      <c r="G30" s="8" t="s">
        <v>36</v>
      </c>
      <c r="I30" s="8"/>
      <c r="J30" s="8"/>
      <c r="K30" s="8"/>
      <c r="L30" s="25">
        <v>433.76</v>
      </c>
      <c r="M30" s="33" t="s">
        <v>167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0</v>
      </c>
      <c r="D31" s="34" t="s">
        <v>35</v>
      </c>
      <c r="E31" s="27" t="s">
        <v>32</v>
      </c>
      <c r="G31" s="8" t="s">
        <v>39</v>
      </c>
      <c r="I31" s="8"/>
      <c r="J31" s="8"/>
      <c r="K31" s="8"/>
      <c r="L31" s="386">
        <v>1486.72</v>
      </c>
      <c r="M31" s="386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35</v>
      </c>
      <c r="E32" s="27" t="s">
        <v>32</v>
      </c>
      <c r="G32" s="8" t="s">
        <v>42</v>
      </c>
      <c r="I32" s="8"/>
      <c r="J32" s="8"/>
      <c r="K32" s="8"/>
      <c r="L32" s="386">
        <v>587.15</v>
      </c>
      <c r="M32" s="386"/>
      <c r="N32" s="27" t="s">
        <v>40</v>
      </c>
    </row>
    <row r="33" spans="1:37" s="4" customFormat="1" ht="12" customHeight="1" x14ac:dyDescent="0.25">
      <c r="A33" s="6"/>
      <c r="B33" s="32" t="s">
        <v>43</v>
      </c>
      <c r="C33" s="25">
        <v>0</v>
      </c>
      <c r="D33" s="26" t="s">
        <v>35</v>
      </c>
      <c r="E33" s="27" t="s">
        <v>32</v>
      </c>
      <c r="G33" s="8"/>
      <c r="H33" s="8"/>
      <c r="I33" s="8"/>
      <c r="J33" s="8"/>
      <c r="K33" s="8"/>
      <c r="L33" s="387" t="s">
        <v>44</v>
      </c>
      <c r="M33" s="387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388" t="s">
        <v>45</v>
      </c>
      <c r="B35" s="384" t="s">
        <v>46</v>
      </c>
      <c r="C35" s="384" t="s">
        <v>47</v>
      </c>
      <c r="D35" s="384"/>
      <c r="E35" s="384"/>
      <c r="F35" s="384" t="s">
        <v>48</v>
      </c>
      <c r="G35" s="384" t="s">
        <v>49</v>
      </c>
      <c r="H35" s="384"/>
      <c r="I35" s="384"/>
      <c r="J35" s="384" t="s">
        <v>50</v>
      </c>
      <c r="K35" s="384"/>
      <c r="L35" s="384"/>
      <c r="M35" s="384" t="s">
        <v>51</v>
      </c>
      <c r="N35" s="384" t="s">
        <v>52</v>
      </c>
    </row>
    <row r="36" spans="1:37" s="4" customFormat="1" ht="28.5" customHeight="1" x14ac:dyDescent="0.25">
      <c r="A36" s="388"/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</row>
    <row r="37" spans="1:37" s="4" customFormat="1" ht="22.5" x14ac:dyDescent="0.25">
      <c r="A37" s="388"/>
      <c r="B37" s="384"/>
      <c r="C37" s="384"/>
      <c r="D37" s="384"/>
      <c r="E37" s="384"/>
      <c r="F37" s="384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384"/>
      <c r="N37" s="384"/>
    </row>
    <row r="38" spans="1:37" s="4" customFormat="1" ht="15" x14ac:dyDescent="0.25">
      <c r="A38" s="37">
        <v>1</v>
      </c>
      <c r="B38" s="38">
        <v>2</v>
      </c>
      <c r="C38" s="385">
        <v>3</v>
      </c>
      <c r="D38" s="385"/>
      <c r="E38" s="38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378" t="s">
        <v>168</v>
      </c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80"/>
      <c r="AF39" s="39" t="s">
        <v>168</v>
      </c>
    </row>
    <row r="40" spans="1:37" s="4" customFormat="1" ht="23.25" x14ac:dyDescent="0.25">
      <c r="A40" s="40" t="s">
        <v>58</v>
      </c>
      <c r="B40" s="41" t="s">
        <v>169</v>
      </c>
      <c r="C40" s="374" t="s">
        <v>170</v>
      </c>
      <c r="D40" s="374"/>
      <c r="E40" s="374"/>
      <c r="F40" s="42" t="s">
        <v>171</v>
      </c>
      <c r="G40" s="43">
        <v>6.2423999999999999</v>
      </c>
      <c r="H40" s="44">
        <v>1</v>
      </c>
      <c r="I40" s="110">
        <v>6.2423999999999999</v>
      </c>
      <c r="J40" s="45"/>
      <c r="K40" s="43"/>
      <c r="L40" s="45"/>
      <c r="M40" s="43"/>
      <c r="N40" s="46"/>
      <c r="AF40" s="39"/>
      <c r="AG40" s="47" t="s">
        <v>170</v>
      </c>
    </row>
    <row r="41" spans="1:37" s="4" customFormat="1" ht="15" x14ac:dyDescent="0.25">
      <c r="A41" s="69"/>
      <c r="B41" s="50"/>
      <c r="C41" s="372" t="s">
        <v>172</v>
      </c>
      <c r="D41" s="372"/>
      <c r="E41" s="372"/>
      <c r="F41" s="372"/>
      <c r="G41" s="372"/>
      <c r="H41" s="372"/>
      <c r="I41" s="372"/>
      <c r="J41" s="372"/>
      <c r="K41" s="372"/>
      <c r="L41" s="372"/>
      <c r="M41" s="372"/>
      <c r="N41" s="377"/>
      <c r="AF41" s="39"/>
      <c r="AG41" s="47"/>
      <c r="AH41" s="3" t="s">
        <v>172</v>
      </c>
    </row>
    <row r="42" spans="1:37" s="4" customFormat="1" ht="22.5" x14ac:dyDescent="0.25">
      <c r="A42" s="103"/>
      <c r="B42" s="49" t="s">
        <v>173</v>
      </c>
      <c r="C42" s="368" t="s">
        <v>174</v>
      </c>
      <c r="D42" s="368"/>
      <c r="E42" s="368"/>
      <c r="F42" s="368"/>
      <c r="G42" s="368"/>
      <c r="H42" s="368"/>
      <c r="I42" s="368"/>
      <c r="J42" s="368"/>
      <c r="K42" s="368"/>
      <c r="L42" s="368"/>
      <c r="M42" s="368"/>
      <c r="N42" s="376"/>
      <c r="AF42" s="39"/>
      <c r="AG42" s="47"/>
      <c r="AI42" s="3" t="s">
        <v>174</v>
      </c>
    </row>
    <row r="43" spans="1:37" s="4" customFormat="1" ht="15" x14ac:dyDescent="0.25">
      <c r="A43" s="48"/>
      <c r="B43" s="49" t="s">
        <v>58</v>
      </c>
      <c r="C43" s="372" t="s">
        <v>62</v>
      </c>
      <c r="D43" s="372"/>
      <c r="E43" s="372"/>
      <c r="F43" s="51"/>
      <c r="G43" s="52"/>
      <c r="H43" s="52"/>
      <c r="I43" s="52"/>
      <c r="J43" s="107">
        <v>1306.19</v>
      </c>
      <c r="K43" s="54">
        <v>1.1499999999999999</v>
      </c>
      <c r="L43" s="107">
        <v>9376.82</v>
      </c>
      <c r="M43" s="54">
        <v>34.96</v>
      </c>
      <c r="N43" s="55">
        <v>327813.63</v>
      </c>
      <c r="AF43" s="39"/>
      <c r="AG43" s="47"/>
      <c r="AJ43" s="3" t="s">
        <v>62</v>
      </c>
    </row>
    <row r="44" spans="1:37" s="4" customFormat="1" ht="15" x14ac:dyDescent="0.25">
      <c r="A44" s="48"/>
      <c r="B44" s="49" t="s">
        <v>73</v>
      </c>
      <c r="C44" s="372" t="s">
        <v>175</v>
      </c>
      <c r="D44" s="372"/>
      <c r="E44" s="372"/>
      <c r="F44" s="51"/>
      <c r="G44" s="52"/>
      <c r="H44" s="52"/>
      <c r="I44" s="52"/>
      <c r="J44" s="107">
        <v>4589</v>
      </c>
      <c r="K44" s="54">
        <v>1.1499999999999999</v>
      </c>
      <c r="L44" s="107">
        <v>32943.33</v>
      </c>
      <c r="M44" s="52"/>
      <c r="N44" s="58"/>
      <c r="AF44" s="39"/>
      <c r="AG44" s="47"/>
      <c r="AJ44" s="3" t="s">
        <v>175</v>
      </c>
    </row>
    <row r="45" spans="1:37" s="4" customFormat="1" ht="15" x14ac:dyDescent="0.25">
      <c r="A45" s="48"/>
      <c r="B45" s="49" t="s">
        <v>78</v>
      </c>
      <c r="C45" s="372" t="s">
        <v>176</v>
      </c>
      <c r="D45" s="372"/>
      <c r="E45" s="372"/>
      <c r="F45" s="51"/>
      <c r="G45" s="52"/>
      <c r="H45" s="52"/>
      <c r="I45" s="52"/>
      <c r="J45" s="53">
        <v>536.17999999999995</v>
      </c>
      <c r="K45" s="54">
        <v>1.1499999999999999</v>
      </c>
      <c r="L45" s="107">
        <v>3849.11</v>
      </c>
      <c r="M45" s="54">
        <v>34.96</v>
      </c>
      <c r="N45" s="55">
        <v>134564.89000000001</v>
      </c>
      <c r="AF45" s="39"/>
      <c r="AG45" s="47"/>
      <c r="AJ45" s="3" t="s">
        <v>176</v>
      </c>
    </row>
    <row r="46" spans="1:37" s="4" customFormat="1" ht="15" x14ac:dyDescent="0.25">
      <c r="A46" s="48"/>
      <c r="B46" s="49" t="s">
        <v>122</v>
      </c>
      <c r="C46" s="372" t="s">
        <v>177</v>
      </c>
      <c r="D46" s="372"/>
      <c r="E46" s="372"/>
      <c r="F46" s="51"/>
      <c r="G46" s="52"/>
      <c r="H46" s="52"/>
      <c r="I46" s="52"/>
      <c r="J46" s="53">
        <v>151.77000000000001</v>
      </c>
      <c r="K46" s="52"/>
      <c r="L46" s="53">
        <v>947.41</v>
      </c>
      <c r="M46" s="52"/>
      <c r="N46" s="58"/>
      <c r="AF46" s="39"/>
      <c r="AG46" s="47"/>
      <c r="AJ46" s="3" t="s">
        <v>177</v>
      </c>
    </row>
    <row r="47" spans="1:37" s="4" customFormat="1" ht="15" x14ac:dyDescent="0.25">
      <c r="A47" s="56"/>
      <c r="B47" s="49"/>
      <c r="C47" s="372" t="s">
        <v>63</v>
      </c>
      <c r="D47" s="372"/>
      <c r="E47" s="372"/>
      <c r="F47" s="51" t="s">
        <v>64</v>
      </c>
      <c r="G47" s="54">
        <v>155.87</v>
      </c>
      <c r="H47" s="54">
        <v>1.1499999999999999</v>
      </c>
      <c r="I47" s="111">
        <v>1118.9533211999999</v>
      </c>
      <c r="J47" s="57"/>
      <c r="K47" s="52"/>
      <c r="L47" s="57"/>
      <c r="M47" s="52"/>
      <c r="N47" s="58"/>
      <c r="AF47" s="39"/>
      <c r="AG47" s="47"/>
      <c r="AK47" s="3" t="s">
        <v>63</v>
      </c>
    </row>
    <row r="48" spans="1:37" s="4" customFormat="1" ht="15" x14ac:dyDescent="0.25">
      <c r="A48" s="56"/>
      <c r="B48" s="49"/>
      <c r="C48" s="372" t="s">
        <v>178</v>
      </c>
      <c r="D48" s="372"/>
      <c r="E48" s="372"/>
      <c r="F48" s="51" t="s">
        <v>64</v>
      </c>
      <c r="G48" s="54">
        <v>39.76</v>
      </c>
      <c r="H48" s="54">
        <v>1.1499999999999999</v>
      </c>
      <c r="I48" s="111">
        <v>285.42749759999998</v>
      </c>
      <c r="J48" s="57"/>
      <c r="K48" s="52"/>
      <c r="L48" s="57"/>
      <c r="M48" s="52"/>
      <c r="N48" s="58"/>
      <c r="AF48" s="39"/>
      <c r="AG48" s="47"/>
      <c r="AK48" s="3" t="s">
        <v>178</v>
      </c>
    </row>
    <row r="49" spans="1:39" s="4" customFormat="1" ht="15" x14ac:dyDescent="0.25">
      <c r="A49" s="48"/>
      <c r="B49" s="49"/>
      <c r="C49" s="375" t="s">
        <v>65</v>
      </c>
      <c r="D49" s="375"/>
      <c r="E49" s="375"/>
      <c r="F49" s="59"/>
      <c r="G49" s="60"/>
      <c r="H49" s="60"/>
      <c r="I49" s="60"/>
      <c r="J49" s="108">
        <v>6046.96</v>
      </c>
      <c r="K49" s="60"/>
      <c r="L49" s="108">
        <v>43267.56</v>
      </c>
      <c r="M49" s="60"/>
      <c r="N49" s="62"/>
      <c r="AF49" s="39"/>
      <c r="AG49" s="47"/>
      <c r="AL49" s="3" t="s">
        <v>65</v>
      </c>
    </row>
    <row r="50" spans="1:39" s="4" customFormat="1" ht="15" x14ac:dyDescent="0.25">
      <c r="A50" s="56"/>
      <c r="B50" s="49"/>
      <c r="C50" s="372" t="s">
        <v>66</v>
      </c>
      <c r="D50" s="372"/>
      <c r="E50" s="372"/>
      <c r="F50" s="51"/>
      <c r="G50" s="52"/>
      <c r="H50" s="52"/>
      <c r="I50" s="52"/>
      <c r="J50" s="57"/>
      <c r="K50" s="52"/>
      <c r="L50" s="107">
        <v>13225.93</v>
      </c>
      <c r="M50" s="52"/>
      <c r="N50" s="55">
        <v>462378.52</v>
      </c>
      <c r="AF50" s="39"/>
      <c r="AG50" s="47"/>
      <c r="AK50" s="3" t="s">
        <v>66</v>
      </c>
    </row>
    <row r="51" spans="1:39" s="4" customFormat="1" ht="15" x14ac:dyDescent="0.25">
      <c r="A51" s="56"/>
      <c r="B51" s="49" t="s">
        <v>179</v>
      </c>
      <c r="C51" s="372" t="s">
        <v>180</v>
      </c>
      <c r="D51" s="372"/>
      <c r="E51" s="372"/>
      <c r="F51" s="51" t="s">
        <v>69</v>
      </c>
      <c r="G51" s="63">
        <v>147</v>
      </c>
      <c r="H51" s="52"/>
      <c r="I51" s="63">
        <v>147</v>
      </c>
      <c r="J51" s="57"/>
      <c r="K51" s="52"/>
      <c r="L51" s="107">
        <v>19442.12</v>
      </c>
      <c r="M51" s="52"/>
      <c r="N51" s="55">
        <v>679696.42</v>
      </c>
      <c r="AF51" s="39"/>
      <c r="AG51" s="47"/>
      <c r="AK51" s="3" t="s">
        <v>180</v>
      </c>
    </row>
    <row r="52" spans="1:39" s="4" customFormat="1" ht="15" x14ac:dyDescent="0.25">
      <c r="A52" s="56"/>
      <c r="B52" s="49" t="s">
        <v>181</v>
      </c>
      <c r="C52" s="372" t="s">
        <v>182</v>
      </c>
      <c r="D52" s="372"/>
      <c r="E52" s="372"/>
      <c r="F52" s="51" t="s">
        <v>69</v>
      </c>
      <c r="G52" s="63">
        <v>134</v>
      </c>
      <c r="H52" s="52"/>
      <c r="I52" s="63">
        <v>134</v>
      </c>
      <c r="J52" s="57"/>
      <c r="K52" s="52"/>
      <c r="L52" s="107">
        <v>17722.75</v>
      </c>
      <c r="M52" s="52"/>
      <c r="N52" s="55">
        <v>619587.22</v>
      </c>
      <c r="AF52" s="39"/>
      <c r="AG52" s="47"/>
      <c r="AK52" s="3" t="s">
        <v>182</v>
      </c>
    </row>
    <row r="53" spans="1:39" s="4" customFormat="1" ht="15" x14ac:dyDescent="0.25">
      <c r="A53" s="65"/>
      <c r="B53" s="66"/>
      <c r="C53" s="374" t="s">
        <v>72</v>
      </c>
      <c r="D53" s="374"/>
      <c r="E53" s="374"/>
      <c r="F53" s="42"/>
      <c r="G53" s="43"/>
      <c r="H53" s="43"/>
      <c r="I53" s="43"/>
      <c r="J53" s="45"/>
      <c r="K53" s="43"/>
      <c r="L53" s="105">
        <v>80432.429999999993</v>
      </c>
      <c r="M53" s="60"/>
      <c r="N53" s="46"/>
      <c r="AF53" s="39"/>
      <c r="AG53" s="47"/>
      <c r="AM53" s="47" t="s">
        <v>72</v>
      </c>
    </row>
    <row r="54" spans="1:39" s="4" customFormat="1" ht="23.25" x14ac:dyDescent="0.25">
      <c r="A54" s="40" t="s">
        <v>73</v>
      </c>
      <c r="B54" s="41" t="s">
        <v>183</v>
      </c>
      <c r="C54" s="374" t="s">
        <v>184</v>
      </c>
      <c r="D54" s="374"/>
      <c r="E54" s="374"/>
      <c r="F54" s="42" t="s">
        <v>185</v>
      </c>
      <c r="G54" s="43">
        <v>-15.793272</v>
      </c>
      <c r="H54" s="44">
        <v>1</v>
      </c>
      <c r="I54" s="112">
        <v>-15.793272</v>
      </c>
      <c r="J54" s="67">
        <v>59.99</v>
      </c>
      <c r="K54" s="43"/>
      <c r="L54" s="67">
        <v>-947.44</v>
      </c>
      <c r="M54" s="43"/>
      <c r="N54" s="46"/>
      <c r="AF54" s="39"/>
      <c r="AG54" s="47" t="s">
        <v>184</v>
      </c>
      <c r="AM54" s="47"/>
    </row>
    <row r="55" spans="1:39" s="4" customFormat="1" ht="15" x14ac:dyDescent="0.25">
      <c r="A55" s="65"/>
      <c r="B55" s="66"/>
      <c r="C55" s="374" t="s">
        <v>72</v>
      </c>
      <c r="D55" s="374"/>
      <c r="E55" s="374"/>
      <c r="F55" s="42"/>
      <c r="G55" s="43"/>
      <c r="H55" s="43"/>
      <c r="I55" s="43"/>
      <c r="J55" s="45"/>
      <c r="K55" s="43"/>
      <c r="L55" s="67">
        <v>-947.44</v>
      </c>
      <c r="M55" s="60"/>
      <c r="N55" s="46"/>
      <c r="AF55" s="39"/>
      <c r="AG55" s="47"/>
      <c r="AM55" s="47" t="s">
        <v>72</v>
      </c>
    </row>
    <row r="56" spans="1:39" s="4" customFormat="1" ht="34.5" x14ac:dyDescent="0.25">
      <c r="A56" s="40" t="s">
        <v>78</v>
      </c>
      <c r="B56" s="41" t="s">
        <v>186</v>
      </c>
      <c r="C56" s="374" t="s">
        <v>187</v>
      </c>
      <c r="D56" s="374"/>
      <c r="E56" s="374"/>
      <c r="F56" s="42" t="s">
        <v>185</v>
      </c>
      <c r="G56" s="43">
        <v>624.24</v>
      </c>
      <c r="H56" s="44">
        <v>1</v>
      </c>
      <c r="I56" s="68">
        <v>624.24</v>
      </c>
      <c r="J56" s="105">
        <v>2041.3</v>
      </c>
      <c r="K56" s="68">
        <v>0.25</v>
      </c>
      <c r="L56" s="105">
        <v>318565.28000000003</v>
      </c>
      <c r="M56" s="43"/>
      <c r="N56" s="46"/>
      <c r="AF56" s="39"/>
      <c r="AG56" s="47" t="s">
        <v>187</v>
      </c>
      <c r="AM56" s="47"/>
    </row>
    <row r="57" spans="1:39" s="4" customFormat="1" ht="15" x14ac:dyDescent="0.25">
      <c r="A57" s="69"/>
      <c r="B57" s="50"/>
      <c r="C57" s="372" t="s">
        <v>188</v>
      </c>
      <c r="D57" s="372"/>
      <c r="E57" s="372"/>
      <c r="F57" s="372"/>
      <c r="G57" s="372"/>
      <c r="H57" s="372"/>
      <c r="I57" s="372"/>
      <c r="J57" s="372"/>
      <c r="K57" s="372"/>
      <c r="L57" s="372"/>
      <c r="M57" s="372"/>
      <c r="N57" s="377"/>
      <c r="AF57" s="39"/>
      <c r="AG57" s="47"/>
      <c r="AH57" s="3" t="s">
        <v>188</v>
      </c>
      <c r="AM57" s="47"/>
    </row>
    <row r="58" spans="1:39" s="4" customFormat="1" ht="15" x14ac:dyDescent="0.25">
      <c r="A58" s="103"/>
      <c r="B58" s="49" t="s">
        <v>189</v>
      </c>
      <c r="C58" s="368" t="s">
        <v>190</v>
      </c>
      <c r="D58" s="368"/>
      <c r="E58" s="368"/>
      <c r="F58" s="368"/>
      <c r="G58" s="368"/>
      <c r="H58" s="368"/>
      <c r="I58" s="368"/>
      <c r="J58" s="368"/>
      <c r="K58" s="368"/>
      <c r="L58" s="368"/>
      <c r="M58" s="368"/>
      <c r="N58" s="376"/>
      <c r="AF58" s="39"/>
      <c r="AG58" s="47"/>
      <c r="AI58" s="3" t="s">
        <v>190</v>
      </c>
      <c r="AM58" s="47"/>
    </row>
    <row r="59" spans="1:39" s="4" customFormat="1" ht="15" x14ac:dyDescent="0.25">
      <c r="A59" s="65"/>
      <c r="B59" s="66"/>
      <c r="C59" s="374" t="s">
        <v>72</v>
      </c>
      <c r="D59" s="374"/>
      <c r="E59" s="374"/>
      <c r="F59" s="42"/>
      <c r="G59" s="43"/>
      <c r="H59" s="43"/>
      <c r="I59" s="43"/>
      <c r="J59" s="45"/>
      <c r="K59" s="43"/>
      <c r="L59" s="105">
        <v>318565.28000000003</v>
      </c>
      <c r="M59" s="60"/>
      <c r="N59" s="46"/>
      <c r="AF59" s="39"/>
      <c r="AG59" s="47"/>
      <c r="AM59" s="47" t="s">
        <v>72</v>
      </c>
    </row>
    <row r="60" spans="1:39" s="4" customFormat="1" ht="23.25" x14ac:dyDescent="0.25">
      <c r="A60" s="40" t="s">
        <v>122</v>
      </c>
      <c r="B60" s="41" t="s">
        <v>191</v>
      </c>
      <c r="C60" s="374" t="s">
        <v>192</v>
      </c>
      <c r="D60" s="374"/>
      <c r="E60" s="374"/>
      <c r="F60" s="42" t="s">
        <v>171</v>
      </c>
      <c r="G60" s="43">
        <v>6.2423999999999999</v>
      </c>
      <c r="H60" s="44">
        <v>1</v>
      </c>
      <c r="I60" s="110">
        <v>6.2423999999999999</v>
      </c>
      <c r="J60" s="45"/>
      <c r="K60" s="43"/>
      <c r="L60" s="45"/>
      <c r="M60" s="43"/>
      <c r="N60" s="46"/>
      <c r="AF60" s="39"/>
      <c r="AG60" s="47" t="s">
        <v>192</v>
      </c>
      <c r="AM60" s="47"/>
    </row>
    <row r="61" spans="1:39" s="4" customFormat="1" ht="15" x14ac:dyDescent="0.25">
      <c r="A61" s="69"/>
      <c r="B61" s="50"/>
      <c r="C61" s="372" t="s">
        <v>172</v>
      </c>
      <c r="D61" s="372"/>
      <c r="E61" s="372"/>
      <c r="F61" s="372"/>
      <c r="G61" s="372"/>
      <c r="H61" s="372"/>
      <c r="I61" s="372"/>
      <c r="J61" s="372"/>
      <c r="K61" s="372"/>
      <c r="L61" s="372"/>
      <c r="M61" s="372"/>
      <c r="N61" s="377"/>
      <c r="AF61" s="39"/>
      <c r="AG61" s="47"/>
      <c r="AH61" s="3" t="s">
        <v>172</v>
      </c>
      <c r="AM61" s="47"/>
    </row>
    <row r="62" spans="1:39" s="4" customFormat="1" ht="22.5" x14ac:dyDescent="0.25">
      <c r="A62" s="103"/>
      <c r="B62" s="49" t="s">
        <v>173</v>
      </c>
      <c r="C62" s="368" t="s">
        <v>174</v>
      </c>
      <c r="D62" s="368"/>
      <c r="E62" s="368"/>
      <c r="F62" s="368"/>
      <c r="G62" s="368"/>
      <c r="H62" s="368"/>
      <c r="I62" s="368"/>
      <c r="J62" s="368"/>
      <c r="K62" s="368"/>
      <c r="L62" s="368"/>
      <c r="M62" s="368"/>
      <c r="N62" s="376"/>
      <c r="AF62" s="39"/>
      <c r="AG62" s="47"/>
      <c r="AI62" s="3" t="s">
        <v>174</v>
      </c>
      <c r="AM62" s="47"/>
    </row>
    <row r="63" spans="1:39" s="4" customFormat="1" ht="15" x14ac:dyDescent="0.25">
      <c r="A63" s="48"/>
      <c r="B63" s="49" t="s">
        <v>58</v>
      </c>
      <c r="C63" s="372" t="s">
        <v>62</v>
      </c>
      <c r="D63" s="372"/>
      <c r="E63" s="372"/>
      <c r="F63" s="51"/>
      <c r="G63" s="52"/>
      <c r="H63" s="52"/>
      <c r="I63" s="52"/>
      <c r="J63" s="53">
        <v>422.14</v>
      </c>
      <c r="K63" s="54">
        <v>1.1499999999999999</v>
      </c>
      <c r="L63" s="107">
        <v>3030.44</v>
      </c>
      <c r="M63" s="54">
        <v>34.96</v>
      </c>
      <c r="N63" s="55">
        <v>105944.18</v>
      </c>
      <c r="AF63" s="39"/>
      <c r="AG63" s="47"/>
      <c r="AJ63" s="3" t="s">
        <v>62</v>
      </c>
      <c r="AM63" s="47"/>
    </row>
    <row r="64" spans="1:39" s="4" customFormat="1" ht="15" x14ac:dyDescent="0.25">
      <c r="A64" s="48"/>
      <c r="B64" s="49" t="s">
        <v>73</v>
      </c>
      <c r="C64" s="372" t="s">
        <v>175</v>
      </c>
      <c r="D64" s="372"/>
      <c r="E64" s="372"/>
      <c r="F64" s="51"/>
      <c r="G64" s="52"/>
      <c r="H64" s="52"/>
      <c r="I64" s="52"/>
      <c r="J64" s="107">
        <v>3848.19</v>
      </c>
      <c r="K64" s="54">
        <v>1.1499999999999999</v>
      </c>
      <c r="L64" s="107">
        <v>27625.23</v>
      </c>
      <c r="M64" s="52"/>
      <c r="N64" s="58"/>
      <c r="AF64" s="39"/>
      <c r="AG64" s="47"/>
      <c r="AJ64" s="3" t="s">
        <v>175</v>
      </c>
      <c r="AM64" s="47"/>
    </row>
    <row r="65" spans="1:41" s="4" customFormat="1" ht="15" x14ac:dyDescent="0.25">
      <c r="A65" s="48"/>
      <c r="B65" s="49" t="s">
        <v>78</v>
      </c>
      <c r="C65" s="372" t="s">
        <v>176</v>
      </c>
      <c r="D65" s="372"/>
      <c r="E65" s="372"/>
      <c r="F65" s="51"/>
      <c r="G65" s="52"/>
      <c r="H65" s="52"/>
      <c r="I65" s="52"/>
      <c r="J65" s="53">
        <v>528.48</v>
      </c>
      <c r="K65" s="54">
        <v>1.1499999999999999</v>
      </c>
      <c r="L65" s="107">
        <v>3793.83</v>
      </c>
      <c r="M65" s="54">
        <v>34.96</v>
      </c>
      <c r="N65" s="55">
        <v>132632.29999999999</v>
      </c>
      <c r="AF65" s="39"/>
      <c r="AG65" s="47"/>
      <c r="AJ65" s="3" t="s">
        <v>176</v>
      </c>
      <c r="AM65" s="47"/>
    </row>
    <row r="66" spans="1:41" s="4" customFormat="1" ht="15" x14ac:dyDescent="0.25">
      <c r="A66" s="56"/>
      <c r="B66" s="49"/>
      <c r="C66" s="372" t="s">
        <v>63</v>
      </c>
      <c r="D66" s="372"/>
      <c r="E66" s="372"/>
      <c r="F66" s="51" t="s">
        <v>64</v>
      </c>
      <c r="G66" s="54">
        <v>51.23</v>
      </c>
      <c r="H66" s="54">
        <v>1.1499999999999999</v>
      </c>
      <c r="I66" s="111">
        <v>367.76787480000002</v>
      </c>
      <c r="J66" s="57"/>
      <c r="K66" s="52"/>
      <c r="L66" s="57"/>
      <c r="M66" s="52"/>
      <c r="N66" s="58"/>
      <c r="AF66" s="39"/>
      <c r="AG66" s="47"/>
      <c r="AK66" s="3" t="s">
        <v>63</v>
      </c>
      <c r="AM66" s="47"/>
    </row>
    <row r="67" spans="1:41" s="4" customFormat="1" ht="15" x14ac:dyDescent="0.25">
      <c r="A67" s="56"/>
      <c r="B67" s="49"/>
      <c r="C67" s="372" t="s">
        <v>178</v>
      </c>
      <c r="D67" s="372"/>
      <c r="E67" s="372"/>
      <c r="F67" s="51" t="s">
        <v>64</v>
      </c>
      <c r="G67" s="54">
        <v>42.03</v>
      </c>
      <c r="H67" s="54">
        <v>1.1499999999999999</v>
      </c>
      <c r="I67" s="111">
        <v>301.72328279999999</v>
      </c>
      <c r="J67" s="57"/>
      <c r="K67" s="52"/>
      <c r="L67" s="57"/>
      <c r="M67" s="52"/>
      <c r="N67" s="58"/>
      <c r="AF67" s="39"/>
      <c r="AG67" s="47"/>
      <c r="AK67" s="3" t="s">
        <v>178</v>
      </c>
      <c r="AM67" s="47"/>
    </row>
    <row r="68" spans="1:41" s="4" customFormat="1" ht="15" x14ac:dyDescent="0.25">
      <c r="A68" s="48"/>
      <c r="B68" s="49"/>
      <c r="C68" s="375" t="s">
        <v>65</v>
      </c>
      <c r="D68" s="375"/>
      <c r="E68" s="375"/>
      <c r="F68" s="59"/>
      <c r="G68" s="60"/>
      <c r="H68" s="60"/>
      <c r="I68" s="60"/>
      <c r="J68" s="108">
        <v>4270.33</v>
      </c>
      <c r="K68" s="60"/>
      <c r="L68" s="108">
        <v>30655.67</v>
      </c>
      <c r="M68" s="60"/>
      <c r="N68" s="62"/>
      <c r="AF68" s="39"/>
      <c r="AG68" s="47"/>
      <c r="AL68" s="3" t="s">
        <v>65</v>
      </c>
      <c r="AM68" s="47"/>
    </row>
    <row r="69" spans="1:41" s="4" customFormat="1" ht="15" x14ac:dyDescent="0.25">
      <c r="A69" s="56"/>
      <c r="B69" s="49"/>
      <c r="C69" s="372" t="s">
        <v>66</v>
      </c>
      <c r="D69" s="372"/>
      <c r="E69" s="372"/>
      <c r="F69" s="51"/>
      <c r="G69" s="52"/>
      <c r="H69" s="52"/>
      <c r="I69" s="52"/>
      <c r="J69" s="57"/>
      <c r="K69" s="52"/>
      <c r="L69" s="107">
        <v>6824.27</v>
      </c>
      <c r="M69" s="52"/>
      <c r="N69" s="55">
        <v>238576.48</v>
      </c>
      <c r="AF69" s="39"/>
      <c r="AG69" s="47"/>
      <c r="AK69" s="3" t="s">
        <v>66</v>
      </c>
      <c r="AM69" s="47"/>
    </row>
    <row r="70" spans="1:41" s="4" customFormat="1" ht="15" x14ac:dyDescent="0.25">
      <c r="A70" s="56"/>
      <c r="B70" s="49" t="s">
        <v>179</v>
      </c>
      <c r="C70" s="372" t="s">
        <v>180</v>
      </c>
      <c r="D70" s="372"/>
      <c r="E70" s="372"/>
      <c r="F70" s="51" t="s">
        <v>69</v>
      </c>
      <c r="G70" s="63">
        <v>147</v>
      </c>
      <c r="H70" s="52"/>
      <c r="I70" s="63">
        <v>147</v>
      </c>
      <c r="J70" s="57"/>
      <c r="K70" s="52"/>
      <c r="L70" s="107">
        <v>10031.68</v>
      </c>
      <c r="M70" s="52"/>
      <c r="N70" s="55">
        <v>350707.43</v>
      </c>
      <c r="AF70" s="39"/>
      <c r="AG70" s="47"/>
      <c r="AK70" s="3" t="s">
        <v>180</v>
      </c>
      <c r="AM70" s="47"/>
    </row>
    <row r="71" spans="1:41" s="4" customFormat="1" ht="15" x14ac:dyDescent="0.25">
      <c r="A71" s="56"/>
      <c r="B71" s="49" t="s">
        <v>181</v>
      </c>
      <c r="C71" s="372" t="s">
        <v>182</v>
      </c>
      <c r="D71" s="372"/>
      <c r="E71" s="372"/>
      <c r="F71" s="51" t="s">
        <v>69</v>
      </c>
      <c r="G71" s="63">
        <v>134</v>
      </c>
      <c r="H71" s="52"/>
      <c r="I71" s="63">
        <v>134</v>
      </c>
      <c r="J71" s="57"/>
      <c r="K71" s="52"/>
      <c r="L71" s="107">
        <v>9144.52</v>
      </c>
      <c r="M71" s="52"/>
      <c r="N71" s="55">
        <v>319692.48</v>
      </c>
      <c r="AF71" s="39"/>
      <c r="AG71" s="47"/>
      <c r="AK71" s="3" t="s">
        <v>182</v>
      </c>
      <c r="AM71" s="47"/>
    </row>
    <row r="72" spans="1:41" s="4" customFormat="1" ht="15" x14ac:dyDescent="0.25">
      <c r="A72" s="65"/>
      <c r="B72" s="66"/>
      <c r="C72" s="374" t="s">
        <v>72</v>
      </c>
      <c r="D72" s="374"/>
      <c r="E72" s="374"/>
      <c r="F72" s="42"/>
      <c r="G72" s="43"/>
      <c r="H72" s="43"/>
      <c r="I72" s="43"/>
      <c r="J72" s="45"/>
      <c r="K72" s="43"/>
      <c r="L72" s="105">
        <v>49831.87</v>
      </c>
      <c r="M72" s="60"/>
      <c r="N72" s="46"/>
      <c r="AF72" s="39"/>
      <c r="AG72" s="47"/>
      <c r="AM72" s="47" t="s">
        <v>72</v>
      </c>
    </row>
    <row r="73" spans="1:41" s="4" customFormat="1" ht="0" hidden="1" customHeight="1" x14ac:dyDescent="0.25">
      <c r="A73" s="71"/>
      <c r="B73" s="72"/>
      <c r="C73" s="72"/>
      <c r="D73" s="72"/>
      <c r="E73" s="72"/>
      <c r="F73" s="73"/>
      <c r="G73" s="73"/>
      <c r="H73" s="73"/>
      <c r="I73" s="73"/>
      <c r="J73" s="74"/>
      <c r="K73" s="73"/>
      <c r="L73" s="74"/>
      <c r="M73" s="52"/>
      <c r="N73" s="74"/>
      <c r="AF73" s="39"/>
      <c r="AG73" s="47"/>
      <c r="AM73" s="47"/>
    </row>
    <row r="74" spans="1:41" s="4" customFormat="1" ht="11.25" hidden="1" customHeight="1" x14ac:dyDescent="0.25"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6"/>
      <c r="M74" s="76"/>
      <c r="N74" s="76"/>
      <c r="R74" s="77"/>
    </row>
    <row r="75" spans="1:41" s="4" customFormat="1" ht="15" x14ac:dyDescent="0.25">
      <c r="A75" s="78"/>
      <c r="B75" s="79"/>
      <c r="C75" s="374" t="s">
        <v>82</v>
      </c>
      <c r="D75" s="374"/>
      <c r="E75" s="374"/>
      <c r="F75" s="374"/>
      <c r="G75" s="374"/>
      <c r="H75" s="374"/>
      <c r="I75" s="374"/>
      <c r="J75" s="374"/>
      <c r="K75" s="374"/>
      <c r="L75" s="80"/>
      <c r="M75" s="81"/>
      <c r="N75" s="82"/>
      <c r="AN75" s="47" t="s">
        <v>82</v>
      </c>
    </row>
    <row r="76" spans="1:41" s="4" customFormat="1" ht="15" x14ac:dyDescent="0.25">
      <c r="A76" s="83"/>
      <c r="B76" s="49"/>
      <c r="C76" s="372" t="s">
        <v>83</v>
      </c>
      <c r="D76" s="372"/>
      <c r="E76" s="372"/>
      <c r="F76" s="372"/>
      <c r="G76" s="372"/>
      <c r="H76" s="372"/>
      <c r="I76" s="372"/>
      <c r="J76" s="372"/>
      <c r="K76" s="372"/>
      <c r="L76" s="106">
        <v>391541.07</v>
      </c>
      <c r="M76" s="85"/>
      <c r="N76" s="86">
        <v>3892187.33</v>
      </c>
      <c r="AN76" s="47"/>
      <c r="AO76" s="3" t="s">
        <v>83</v>
      </c>
    </row>
    <row r="77" spans="1:41" s="4" customFormat="1" ht="15" x14ac:dyDescent="0.25">
      <c r="A77" s="83"/>
      <c r="B77" s="49"/>
      <c r="C77" s="372" t="s">
        <v>84</v>
      </c>
      <c r="D77" s="372"/>
      <c r="E77" s="372"/>
      <c r="F77" s="372"/>
      <c r="G77" s="372"/>
      <c r="H77" s="372"/>
      <c r="I77" s="372"/>
      <c r="J77" s="372"/>
      <c r="K77" s="372"/>
      <c r="L77" s="87"/>
      <c r="M77" s="85"/>
      <c r="N77" s="88"/>
      <c r="AN77" s="47"/>
      <c r="AO77" s="3" t="s">
        <v>84</v>
      </c>
    </row>
    <row r="78" spans="1:41" s="4" customFormat="1" ht="15" x14ac:dyDescent="0.25">
      <c r="A78" s="83"/>
      <c r="B78" s="49"/>
      <c r="C78" s="372" t="s">
        <v>85</v>
      </c>
      <c r="D78" s="372"/>
      <c r="E78" s="372"/>
      <c r="F78" s="372"/>
      <c r="G78" s="372"/>
      <c r="H78" s="372"/>
      <c r="I78" s="372"/>
      <c r="J78" s="372"/>
      <c r="K78" s="372"/>
      <c r="L78" s="106">
        <v>12407.26</v>
      </c>
      <c r="M78" s="85"/>
      <c r="N78" s="86">
        <v>433757.81</v>
      </c>
      <c r="AN78" s="47"/>
      <c r="AO78" s="3" t="s">
        <v>85</v>
      </c>
    </row>
    <row r="79" spans="1:41" s="4" customFormat="1" ht="15" x14ac:dyDescent="0.25">
      <c r="A79" s="83"/>
      <c r="B79" s="49"/>
      <c r="C79" s="372" t="s">
        <v>193</v>
      </c>
      <c r="D79" s="372"/>
      <c r="E79" s="372"/>
      <c r="F79" s="372"/>
      <c r="G79" s="372"/>
      <c r="H79" s="372"/>
      <c r="I79" s="372"/>
      <c r="J79" s="372"/>
      <c r="K79" s="372"/>
      <c r="L79" s="106">
        <v>60568.56</v>
      </c>
      <c r="M79" s="85"/>
      <c r="N79" s="86">
        <v>734696.63</v>
      </c>
      <c r="AN79" s="47"/>
      <c r="AO79" s="3" t="s">
        <v>193</v>
      </c>
    </row>
    <row r="80" spans="1:41" s="4" customFormat="1" ht="15" x14ac:dyDescent="0.25">
      <c r="A80" s="83"/>
      <c r="B80" s="49"/>
      <c r="C80" s="372" t="s">
        <v>194</v>
      </c>
      <c r="D80" s="372"/>
      <c r="E80" s="372"/>
      <c r="F80" s="372"/>
      <c r="G80" s="372"/>
      <c r="H80" s="372"/>
      <c r="I80" s="372"/>
      <c r="J80" s="372"/>
      <c r="K80" s="372"/>
      <c r="L80" s="106">
        <v>7642.94</v>
      </c>
      <c r="M80" s="85"/>
      <c r="N80" s="86">
        <v>267197.19</v>
      </c>
      <c r="AN80" s="47"/>
      <c r="AO80" s="3" t="s">
        <v>194</v>
      </c>
    </row>
    <row r="81" spans="1:46" s="4" customFormat="1" ht="15" x14ac:dyDescent="0.25">
      <c r="A81" s="83"/>
      <c r="B81" s="49"/>
      <c r="C81" s="372" t="s">
        <v>195</v>
      </c>
      <c r="D81" s="372"/>
      <c r="E81" s="372"/>
      <c r="F81" s="372"/>
      <c r="G81" s="372"/>
      <c r="H81" s="372"/>
      <c r="I81" s="372"/>
      <c r="J81" s="372"/>
      <c r="K81" s="372"/>
      <c r="L81" s="106">
        <v>318565.25</v>
      </c>
      <c r="M81" s="85"/>
      <c r="N81" s="86">
        <v>2723732.89</v>
      </c>
      <c r="AN81" s="47"/>
      <c r="AO81" s="3" t="s">
        <v>195</v>
      </c>
    </row>
    <row r="82" spans="1:46" s="4" customFormat="1" ht="15" x14ac:dyDescent="0.25">
      <c r="A82" s="83"/>
      <c r="B82" s="49"/>
      <c r="C82" s="372" t="s">
        <v>196</v>
      </c>
      <c r="D82" s="372"/>
      <c r="E82" s="372"/>
      <c r="F82" s="372"/>
      <c r="G82" s="372"/>
      <c r="H82" s="372"/>
      <c r="I82" s="372"/>
      <c r="J82" s="372"/>
      <c r="K82" s="372"/>
      <c r="L82" s="106">
        <v>447882.14</v>
      </c>
      <c r="M82" s="85"/>
      <c r="N82" s="86">
        <v>5861870.8799999999</v>
      </c>
      <c r="AN82" s="47"/>
      <c r="AO82" s="3" t="s">
        <v>196</v>
      </c>
    </row>
    <row r="83" spans="1:46" s="4" customFormat="1" ht="15" x14ac:dyDescent="0.25">
      <c r="A83" s="83"/>
      <c r="B83" s="49"/>
      <c r="C83" s="372" t="s">
        <v>84</v>
      </c>
      <c r="D83" s="372"/>
      <c r="E83" s="372"/>
      <c r="F83" s="372"/>
      <c r="G83" s="372"/>
      <c r="H83" s="372"/>
      <c r="I83" s="372"/>
      <c r="J83" s="372"/>
      <c r="K83" s="372"/>
      <c r="L83" s="87"/>
      <c r="M83" s="85"/>
      <c r="N83" s="88"/>
      <c r="AN83" s="47"/>
      <c r="AO83" s="3" t="s">
        <v>84</v>
      </c>
    </row>
    <row r="84" spans="1:46" s="4" customFormat="1" ht="15" x14ac:dyDescent="0.25">
      <c r="A84" s="83"/>
      <c r="B84" s="49"/>
      <c r="C84" s="372" t="s">
        <v>197</v>
      </c>
      <c r="D84" s="372"/>
      <c r="E84" s="372"/>
      <c r="F84" s="372"/>
      <c r="G84" s="372"/>
      <c r="H84" s="372"/>
      <c r="I84" s="372"/>
      <c r="J84" s="372"/>
      <c r="K84" s="372"/>
      <c r="L84" s="106">
        <v>12407.26</v>
      </c>
      <c r="M84" s="85"/>
      <c r="N84" s="86">
        <v>433757.81</v>
      </c>
      <c r="AN84" s="47"/>
      <c r="AO84" s="3" t="s">
        <v>197</v>
      </c>
    </row>
    <row r="85" spans="1:46" s="4" customFormat="1" ht="45" x14ac:dyDescent="0.25">
      <c r="A85" s="83"/>
      <c r="B85" s="49" t="s">
        <v>198</v>
      </c>
      <c r="C85" s="372" t="s">
        <v>199</v>
      </c>
      <c r="D85" s="372"/>
      <c r="E85" s="372"/>
      <c r="F85" s="372"/>
      <c r="G85" s="372"/>
      <c r="H85" s="372"/>
      <c r="I85" s="372"/>
      <c r="J85" s="372"/>
      <c r="K85" s="372"/>
      <c r="L85" s="106">
        <v>60568.56</v>
      </c>
      <c r="M85" s="113">
        <v>12.13</v>
      </c>
      <c r="N85" s="86">
        <v>734696.63</v>
      </c>
      <c r="AN85" s="47"/>
      <c r="AO85" s="3" t="s">
        <v>199</v>
      </c>
    </row>
    <row r="86" spans="1:46" s="4" customFormat="1" ht="15" x14ac:dyDescent="0.25">
      <c r="A86" s="83"/>
      <c r="B86" s="49"/>
      <c r="C86" s="372" t="s">
        <v>200</v>
      </c>
      <c r="D86" s="372"/>
      <c r="E86" s="372"/>
      <c r="F86" s="372"/>
      <c r="G86" s="372"/>
      <c r="H86" s="372"/>
      <c r="I86" s="372"/>
      <c r="J86" s="372"/>
      <c r="K86" s="372"/>
      <c r="L86" s="106">
        <v>7642.94</v>
      </c>
      <c r="M86" s="85"/>
      <c r="N86" s="86">
        <v>267197.19</v>
      </c>
      <c r="AN86" s="47"/>
      <c r="AO86" s="3" t="s">
        <v>200</v>
      </c>
    </row>
    <row r="87" spans="1:46" s="4" customFormat="1" ht="45" x14ac:dyDescent="0.25">
      <c r="A87" s="83"/>
      <c r="B87" s="49" t="s">
        <v>198</v>
      </c>
      <c r="C87" s="372" t="s">
        <v>201</v>
      </c>
      <c r="D87" s="372"/>
      <c r="E87" s="372"/>
      <c r="F87" s="372"/>
      <c r="G87" s="372"/>
      <c r="H87" s="372"/>
      <c r="I87" s="372"/>
      <c r="J87" s="372"/>
      <c r="K87" s="372"/>
      <c r="L87" s="106">
        <v>318565.25</v>
      </c>
      <c r="M87" s="113">
        <v>8.5500000000000007</v>
      </c>
      <c r="N87" s="86">
        <v>2723732.89</v>
      </c>
      <c r="AN87" s="47"/>
      <c r="AO87" s="3" t="s">
        <v>201</v>
      </c>
    </row>
    <row r="88" spans="1:46" s="4" customFormat="1" ht="15" x14ac:dyDescent="0.25">
      <c r="A88" s="83"/>
      <c r="B88" s="49"/>
      <c r="C88" s="372" t="s">
        <v>202</v>
      </c>
      <c r="D88" s="372"/>
      <c r="E88" s="372"/>
      <c r="F88" s="372"/>
      <c r="G88" s="372"/>
      <c r="H88" s="372"/>
      <c r="I88" s="372"/>
      <c r="J88" s="372"/>
      <c r="K88" s="372"/>
      <c r="L88" s="106">
        <v>29473.8</v>
      </c>
      <c r="M88" s="85"/>
      <c r="N88" s="86">
        <v>1030403.85</v>
      </c>
      <c r="AN88" s="47"/>
      <c r="AO88" s="3" t="s">
        <v>202</v>
      </c>
    </row>
    <row r="89" spans="1:46" s="4" customFormat="1" ht="15" x14ac:dyDescent="0.25">
      <c r="A89" s="83"/>
      <c r="B89" s="49"/>
      <c r="C89" s="372" t="s">
        <v>203</v>
      </c>
      <c r="D89" s="372"/>
      <c r="E89" s="372"/>
      <c r="F89" s="372"/>
      <c r="G89" s="372"/>
      <c r="H89" s="372"/>
      <c r="I89" s="372"/>
      <c r="J89" s="372"/>
      <c r="K89" s="372"/>
      <c r="L89" s="106">
        <v>26867.27</v>
      </c>
      <c r="M89" s="85"/>
      <c r="N89" s="86">
        <v>939279.7</v>
      </c>
      <c r="AN89" s="47"/>
      <c r="AO89" s="3" t="s">
        <v>203</v>
      </c>
    </row>
    <row r="90" spans="1:46" s="4" customFormat="1" ht="15" x14ac:dyDescent="0.25">
      <c r="A90" s="83"/>
      <c r="B90" s="49"/>
      <c r="C90" s="372" t="s">
        <v>92</v>
      </c>
      <c r="D90" s="372"/>
      <c r="E90" s="372"/>
      <c r="F90" s="372"/>
      <c r="G90" s="372"/>
      <c r="H90" s="372"/>
      <c r="I90" s="372"/>
      <c r="J90" s="372"/>
      <c r="K90" s="372"/>
      <c r="L90" s="106">
        <v>20050.2</v>
      </c>
      <c r="M90" s="85"/>
      <c r="N90" s="86">
        <v>700955</v>
      </c>
      <c r="AN90" s="47"/>
      <c r="AO90" s="3" t="s">
        <v>92</v>
      </c>
    </row>
    <row r="91" spans="1:46" s="4" customFormat="1" ht="15" x14ac:dyDescent="0.25">
      <c r="A91" s="83"/>
      <c r="B91" s="49"/>
      <c r="C91" s="372" t="s">
        <v>93</v>
      </c>
      <c r="D91" s="372"/>
      <c r="E91" s="372"/>
      <c r="F91" s="372"/>
      <c r="G91" s="372"/>
      <c r="H91" s="372"/>
      <c r="I91" s="372"/>
      <c r="J91" s="372"/>
      <c r="K91" s="372"/>
      <c r="L91" s="106">
        <v>29473.8</v>
      </c>
      <c r="M91" s="85"/>
      <c r="N91" s="86">
        <v>1030403.85</v>
      </c>
      <c r="AN91" s="47"/>
      <c r="AO91" s="3" t="s">
        <v>93</v>
      </c>
    </row>
    <row r="92" spans="1:46" s="4" customFormat="1" ht="15" x14ac:dyDescent="0.25">
      <c r="A92" s="83"/>
      <c r="B92" s="49"/>
      <c r="C92" s="372" t="s">
        <v>94</v>
      </c>
      <c r="D92" s="372"/>
      <c r="E92" s="372"/>
      <c r="F92" s="372"/>
      <c r="G92" s="372"/>
      <c r="H92" s="372"/>
      <c r="I92" s="372"/>
      <c r="J92" s="372"/>
      <c r="K92" s="372"/>
      <c r="L92" s="106">
        <v>26867.27</v>
      </c>
      <c r="M92" s="85"/>
      <c r="N92" s="86">
        <v>939279.7</v>
      </c>
      <c r="AN92" s="47"/>
      <c r="AO92" s="3" t="s">
        <v>94</v>
      </c>
    </row>
    <row r="93" spans="1:46" s="4" customFormat="1" ht="15" x14ac:dyDescent="0.25">
      <c r="A93" s="83"/>
      <c r="B93" s="89"/>
      <c r="C93" s="373" t="s">
        <v>95</v>
      </c>
      <c r="D93" s="373"/>
      <c r="E93" s="373"/>
      <c r="F93" s="373"/>
      <c r="G93" s="373"/>
      <c r="H93" s="373"/>
      <c r="I93" s="373"/>
      <c r="J93" s="373"/>
      <c r="K93" s="373"/>
      <c r="L93" s="93">
        <v>447882.14</v>
      </c>
      <c r="M93" s="91"/>
      <c r="N93" s="92">
        <v>5861870.8799999999</v>
      </c>
      <c r="AN93" s="47"/>
      <c r="AP93" s="47" t="s">
        <v>95</v>
      </c>
    </row>
    <row r="94" spans="1:46" s="4" customFormat="1" ht="13.5" hidden="1" customHeight="1" x14ac:dyDescent="0.25">
      <c r="B94" s="74"/>
      <c r="C94" s="72"/>
      <c r="D94" s="72"/>
      <c r="E94" s="72"/>
      <c r="F94" s="72"/>
      <c r="G94" s="72"/>
      <c r="H94" s="72"/>
      <c r="I94" s="72"/>
      <c r="J94" s="72"/>
      <c r="K94" s="72"/>
      <c r="L94" s="93"/>
      <c r="M94" s="94"/>
      <c r="N94" s="95"/>
    </row>
    <row r="95" spans="1:46" s="4" customFormat="1" ht="26.25" customHeight="1" x14ac:dyDescent="0.25">
      <c r="A95" s="96"/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</row>
    <row r="96" spans="1:46" s="8" customFormat="1" ht="15" x14ac:dyDescent="0.25">
      <c r="A96" s="6"/>
      <c r="B96" s="98" t="s">
        <v>96</v>
      </c>
      <c r="C96" s="370"/>
      <c r="D96" s="370"/>
      <c r="E96" s="370"/>
      <c r="F96" s="370"/>
      <c r="G96" s="370"/>
      <c r="H96" s="371" t="s">
        <v>97</v>
      </c>
      <c r="I96" s="371"/>
      <c r="J96" s="371"/>
      <c r="K96" s="371"/>
      <c r="L96" s="371"/>
      <c r="M96" s="4"/>
      <c r="N96" s="4"/>
      <c r="O96" s="4"/>
      <c r="P96" s="4"/>
      <c r="Q96" s="4"/>
      <c r="R96" s="4"/>
      <c r="S96" s="4"/>
      <c r="T96" s="4"/>
      <c r="U96" s="4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 t="s">
        <v>10</v>
      </c>
      <c r="AR96" s="12" t="s">
        <v>97</v>
      </c>
      <c r="AS96" s="12"/>
      <c r="AT96" s="12"/>
    </row>
    <row r="97" spans="1:46" s="99" customFormat="1" ht="16.5" customHeight="1" x14ac:dyDescent="0.25">
      <c r="A97" s="10"/>
      <c r="B97" s="98"/>
      <c r="C97" s="369" t="s">
        <v>98</v>
      </c>
      <c r="D97" s="369"/>
      <c r="E97" s="369"/>
      <c r="F97" s="369"/>
      <c r="G97" s="369"/>
      <c r="H97" s="369"/>
      <c r="I97" s="369"/>
      <c r="J97" s="369"/>
      <c r="K97" s="369"/>
      <c r="L97" s="369"/>
      <c r="V97" s="100"/>
      <c r="W97" s="100"/>
      <c r="X97" s="100"/>
      <c r="Y97" s="100"/>
      <c r="Z97" s="100"/>
      <c r="AA97" s="100"/>
      <c r="AB97" s="100"/>
      <c r="AC97" s="100"/>
      <c r="AD97" s="100"/>
      <c r="AE97" s="100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0"/>
      <c r="AR97" s="100"/>
      <c r="AS97" s="100"/>
      <c r="AT97" s="100"/>
    </row>
    <row r="98" spans="1:46" s="8" customFormat="1" ht="15" x14ac:dyDescent="0.25">
      <c r="A98" s="6"/>
      <c r="B98" s="98" t="s">
        <v>99</v>
      </c>
      <c r="C98" s="370"/>
      <c r="D98" s="370"/>
      <c r="E98" s="370"/>
      <c r="F98" s="370"/>
      <c r="G98" s="370"/>
      <c r="H98" s="371" t="s">
        <v>204</v>
      </c>
      <c r="I98" s="371"/>
      <c r="J98" s="371"/>
      <c r="K98" s="371"/>
      <c r="L98" s="371"/>
      <c r="M98" s="4"/>
      <c r="N98" s="4"/>
      <c r="O98" s="4"/>
      <c r="P98" s="4"/>
      <c r="Q98" s="4"/>
      <c r="R98" s="4"/>
      <c r="S98" s="4"/>
      <c r="T98" s="4"/>
      <c r="U98" s="4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 t="s">
        <v>10</v>
      </c>
      <c r="AT98" s="12" t="s">
        <v>204</v>
      </c>
    </row>
    <row r="99" spans="1:46" s="99" customFormat="1" ht="16.5" customHeight="1" x14ac:dyDescent="0.25">
      <c r="A99" s="10"/>
      <c r="C99" s="369" t="s">
        <v>98</v>
      </c>
      <c r="D99" s="369"/>
      <c r="E99" s="369"/>
      <c r="F99" s="369"/>
      <c r="G99" s="369"/>
      <c r="H99" s="369"/>
      <c r="I99" s="369"/>
      <c r="J99" s="369"/>
      <c r="K99" s="369"/>
      <c r="L99" s="369"/>
      <c r="V99" s="100"/>
      <c r="W99" s="100"/>
      <c r="X99" s="100"/>
      <c r="Y99" s="100"/>
      <c r="Z99" s="100"/>
      <c r="AA99" s="100"/>
      <c r="AB99" s="100"/>
      <c r="AC99" s="100"/>
      <c r="AD99" s="100"/>
      <c r="AE99" s="100"/>
      <c r="AF99" s="100"/>
      <c r="AG99" s="100"/>
      <c r="AH99" s="100"/>
      <c r="AI99" s="100"/>
      <c r="AJ99" s="100"/>
      <c r="AK99" s="100"/>
      <c r="AL99" s="100"/>
      <c r="AM99" s="100"/>
      <c r="AN99" s="100"/>
      <c r="AO99" s="100"/>
      <c r="AP99" s="100"/>
      <c r="AQ99" s="100"/>
      <c r="AR99" s="100"/>
      <c r="AS99" s="100"/>
      <c r="AT99" s="100"/>
    </row>
    <row r="100" spans="1:46" s="8" customFormat="1" ht="19.5" customHeight="1" x14ac:dyDescent="0.2">
      <c r="A100" s="6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</row>
    <row r="101" spans="1:46" s="4" customFormat="1" ht="22.5" customHeight="1" x14ac:dyDescent="0.25">
      <c r="A101" s="368" t="s">
        <v>101</v>
      </c>
      <c r="B101" s="368"/>
      <c r="C101" s="368"/>
      <c r="D101" s="368"/>
      <c r="E101" s="368"/>
      <c r="F101" s="368"/>
      <c r="G101" s="368"/>
      <c r="H101" s="368"/>
      <c r="I101" s="368"/>
      <c r="J101" s="368"/>
      <c r="K101" s="368"/>
      <c r="L101" s="368"/>
      <c r="M101" s="368"/>
      <c r="N101" s="368"/>
      <c r="O101" s="75"/>
      <c r="P101" s="75"/>
    </row>
    <row r="102" spans="1:46" s="4" customFormat="1" ht="12.75" customHeight="1" x14ac:dyDescent="0.25">
      <c r="A102" s="368" t="s">
        <v>102</v>
      </c>
      <c r="B102" s="368"/>
      <c r="C102" s="368"/>
      <c r="D102" s="368"/>
      <c r="E102" s="368"/>
      <c r="F102" s="368"/>
      <c r="G102" s="368"/>
      <c r="H102" s="368"/>
      <c r="I102" s="368"/>
      <c r="J102" s="368"/>
      <c r="K102" s="368"/>
      <c r="L102" s="368"/>
      <c r="M102" s="368"/>
      <c r="N102" s="368"/>
      <c r="O102" s="75"/>
      <c r="P102" s="75"/>
    </row>
    <row r="103" spans="1:46" s="4" customFormat="1" ht="12.75" customHeight="1" x14ac:dyDescent="0.25">
      <c r="A103" s="368" t="s">
        <v>103</v>
      </c>
      <c r="B103" s="368"/>
      <c r="C103" s="368"/>
      <c r="D103" s="368"/>
      <c r="E103" s="368"/>
      <c r="F103" s="368"/>
      <c r="G103" s="368"/>
      <c r="H103" s="368"/>
      <c r="I103" s="368"/>
      <c r="J103" s="368"/>
      <c r="K103" s="368"/>
      <c r="L103" s="368"/>
      <c r="M103" s="368"/>
      <c r="N103" s="368"/>
      <c r="O103" s="75"/>
      <c r="P103" s="75"/>
    </row>
    <row r="104" spans="1:46" s="4" customFormat="1" ht="19.5" customHeight="1" x14ac:dyDescent="0.25"/>
    <row r="105" spans="1:46" s="4" customFormat="1" ht="15" x14ac:dyDescent="0.25">
      <c r="B105" s="102"/>
      <c r="D105" s="102"/>
      <c r="F105" s="102"/>
    </row>
  </sheetData>
  <mergeCells count="96"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C40:E40"/>
    <mergeCell ref="C41:N41"/>
    <mergeCell ref="C42:N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N57"/>
    <mergeCell ref="C58:N58"/>
    <mergeCell ref="C59:E59"/>
    <mergeCell ref="C60:E60"/>
    <mergeCell ref="C61:N61"/>
    <mergeCell ref="C62:N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5:K75"/>
    <mergeCell ref="C76:K76"/>
    <mergeCell ref="C77:K77"/>
    <mergeCell ref="C78:K78"/>
    <mergeCell ref="C79:K79"/>
    <mergeCell ref="C80:K80"/>
    <mergeCell ref="C81:K81"/>
    <mergeCell ref="C82:K82"/>
    <mergeCell ref="C83:K83"/>
    <mergeCell ref="C84:K84"/>
    <mergeCell ref="C85:K85"/>
    <mergeCell ref="C86:K86"/>
    <mergeCell ref="C87:K87"/>
    <mergeCell ref="C88:K88"/>
    <mergeCell ref="C89:K89"/>
    <mergeCell ref="C90:K90"/>
    <mergeCell ref="C91:K91"/>
    <mergeCell ref="C92:K92"/>
    <mergeCell ref="C93:K93"/>
    <mergeCell ref="C99:L99"/>
    <mergeCell ref="A101:N101"/>
    <mergeCell ref="A102:N102"/>
    <mergeCell ref="A103:N103"/>
    <mergeCell ref="C96:G96"/>
    <mergeCell ref="H96:L96"/>
    <mergeCell ref="C97:L97"/>
    <mergeCell ref="C98:G98"/>
    <mergeCell ref="H98:L9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104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92"/>
  <sheetViews>
    <sheetView topLeftCell="A19" workbookViewId="0">
      <selection activeCell="C53" sqref="C53:E5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8" width="39.5703125" style="3" hidden="1" customWidth="1"/>
    <col min="39" max="41" width="101.140625" style="3" hidden="1" customWidth="1"/>
    <col min="42" max="42" width="58.7109375" style="3" hidden="1" customWidth="1"/>
    <col min="43" max="43" width="55.28515625" style="3" hidden="1" customWidth="1"/>
    <col min="44" max="44" width="58.7109375" style="3" hidden="1" customWidth="1"/>
    <col min="45" max="45" width="55.28515625" style="3" hidden="1" customWidth="1"/>
    <col min="46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391" t="s">
        <v>3</v>
      </c>
      <c r="H5" s="391"/>
      <c r="I5" s="391"/>
      <c r="J5" s="391"/>
      <c r="K5" s="391"/>
      <c r="L5" s="391"/>
      <c r="M5" s="391"/>
      <c r="N5" s="391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396" t="s">
        <v>5</v>
      </c>
      <c r="H6" s="396"/>
      <c r="I6" s="396"/>
      <c r="J6" s="396"/>
      <c r="K6" s="396"/>
      <c r="L6" s="396"/>
      <c r="M6" s="396"/>
      <c r="N6" s="396"/>
      <c r="V6" s="12" t="s">
        <v>5</v>
      </c>
    </row>
    <row r="7" spans="1:29" s="4" customFormat="1" ht="101.25" customHeight="1" x14ac:dyDescent="0.25">
      <c r="A7" s="353" t="s">
        <v>6</v>
      </c>
      <c r="B7" s="353"/>
      <c r="C7" s="353"/>
      <c r="D7" s="353"/>
      <c r="E7" s="353"/>
      <c r="F7" s="353"/>
      <c r="G7" s="396" t="s">
        <v>7</v>
      </c>
      <c r="H7" s="396"/>
      <c r="I7" s="396"/>
      <c r="J7" s="396"/>
      <c r="K7" s="396"/>
      <c r="L7" s="396"/>
      <c r="M7" s="396"/>
      <c r="N7" s="39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398" t="s">
        <v>8</v>
      </c>
      <c r="B8" s="398"/>
      <c r="C8" s="398"/>
      <c r="D8" s="398"/>
      <c r="E8" s="398"/>
      <c r="F8" s="398"/>
      <c r="G8" s="396"/>
      <c r="H8" s="396"/>
      <c r="I8" s="396"/>
      <c r="J8" s="396"/>
      <c r="K8" s="396"/>
      <c r="L8" s="396"/>
      <c r="M8" s="396"/>
      <c r="N8" s="39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353" t="s">
        <v>11</v>
      </c>
      <c r="B9" s="353"/>
      <c r="C9" s="353"/>
      <c r="D9" s="353"/>
      <c r="E9" s="353"/>
      <c r="F9" s="353"/>
      <c r="G9" s="396"/>
      <c r="H9" s="396"/>
      <c r="I9" s="396"/>
      <c r="J9" s="396"/>
      <c r="K9" s="396"/>
      <c r="L9" s="396"/>
      <c r="M9" s="396"/>
      <c r="N9" s="39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397" t="s">
        <v>12</v>
      </c>
      <c r="B10" s="397"/>
      <c r="C10" s="397"/>
      <c r="D10" s="397"/>
      <c r="E10" s="397"/>
      <c r="F10" s="397"/>
      <c r="G10" s="396" t="s">
        <v>13</v>
      </c>
      <c r="H10" s="396"/>
      <c r="I10" s="396"/>
      <c r="J10" s="396"/>
      <c r="K10" s="396"/>
      <c r="L10" s="396"/>
      <c r="M10" s="396"/>
      <c r="N10" s="396"/>
      <c r="Z10" s="12" t="s">
        <v>13</v>
      </c>
    </row>
    <row r="11" spans="1:29" s="4" customFormat="1" ht="15" x14ac:dyDescent="0.25">
      <c r="A11" s="397" t="s">
        <v>14</v>
      </c>
      <c r="B11" s="397"/>
      <c r="C11" s="397"/>
      <c r="D11" s="397"/>
      <c r="E11" s="397"/>
      <c r="F11" s="397"/>
      <c r="G11" s="396"/>
      <c r="H11" s="396"/>
      <c r="I11" s="396"/>
      <c r="J11" s="396"/>
      <c r="K11" s="396"/>
      <c r="L11" s="396"/>
      <c r="M11" s="396"/>
      <c r="N11" s="39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394" t="s">
        <v>104</v>
      </c>
      <c r="B13" s="394"/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AB13" s="12" t="s">
        <v>104</v>
      </c>
    </row>
    <row r="14" spans="1:29" s="4" customFormat="1" ht="15" x14ac:dyDescent="0.25">
      <c r="A14" s="390" t="s">
        <v>16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394" t="s">
        <v>105</v>
      </c>
      <c r="B16" s="394"/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AC16" s="12" t="s">
        <v>105</v>
      </c>
    </row>
    <row r="17" spans="1:31" s="4" customFormat="1" ht="15" x14ac:dyDescent="0.25">
      <c r="A17" s="390" t="s">
        <v>18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25">
      <c r="A18" s="395" t="s">
        <v>149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389" t="s">
        <v>150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AD20" s="12" t="s">
        <v>150</v>
      </c>
    </row>
    <row r="21" spans="1:31" s="4" customFormat="1" ht="12" customHeight="1" x14ac:dyDescent="0.25">
      <c r="A21" s="390" t="s">
        <v>21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391" t="s">
        <v>151</v>
      </c>
      <c r="C23" s="391"/>
      <c r="D23" s="391"/>
      <c r="E23" s="391"/>
      <c r="F23" s="39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392" t="s">
        <v>27</v>
      </c>
      <c r="C24" s="392"/>
      <c r="D24" s="392"/>
      <c r="E24" s="392"/>
      <c r="F24" s="392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customHeight="1" x14ac:dyDescent="0.25">
      <c r="A26" s="22" t="s">
        <v>28</v>
      </c>
      <c r="B26" s="6"/>
      <c r="C26" s="6"/>
      <c r="D26" s="393" t="s">
        <v>29</v>
      </c>
      <c r="E26" s="393"/>
      <c r="F26" s="393"/>
      <c r="G26" s="23"/>
      <c r="H26" s="23"/>
      <c r="I26" s="23"/>
      <c r="J26" s="23"/>
      <c r="K26" s="23"/>
      <c r="L26" s="23"/>
      <c r="M26" s="23"/>
      <c r="N26" s="23"/>
      <c r="AE26" s="12" t="s">
        <v>152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236.27</v>
      </c>
      <c r="D28" s="26" t="s">
        <v>153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0</v>
      </c>
      <c r="D30" s="26" t="s">
        <v>35</v>
      </c>
      <c r="E30" s="27" t="s">
        <v>32</v>
      </c>
      <c r="G30" s="8" t="s">
        <v>36</v>
      </c>
      <c r="I30" s="8"/>
      <c r="J30" s="8"/>
      <c r="K30" s="8"/>
      <c r="L30" s="25">
        <v>112.51</v>
      </c>
      <c r="M30" s="33" t="s">
        <v>154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0</v>
      </c>
      <c r="D31" s="34" t="s">
        <v>35</v>
      </c>
      <c r="E31" s="27" t="s">
        <v>32</v>
      </c>
      <c r="G31" s="8" t="s">
        <v>39</v>
      </c>
      <c r="I31" s="8"/>
      <c r="J31" s="8"/>
      <c r="K31" s="8"/>
      <c r="L31" s="386">
        <v>204.75</v>
      </c>
      <c r="M31" s="386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35</v>
      </c>
      <c r="E32" s="27" t="s">
        <v>32</v>
      </c>
      <c r="G32" s="8" t="s">
        <v>42</v>
      </c>
      <c r="I32" s="8"/>
      <c r="J32" s="8"/>
      <c r="K32" s="8"/>
      <c r="L32" s="386"/>
      <c r="M32" s="386"/>
      <c r="N32" s="27" t="s">
        <v>40</v>
      </c>
    </row>
    <row r="33" spans="1:38" s="4" customFormat="1" ht="12" customHeight="1" x14ac:dyDescent="0.25">
      <c r="A33" s="6"/>
      <c r="B33" s="32" t="s">
        <v>43</v>
      </c>
      <c r="C33" s="25">
        <v>236.27</v>
      </c>
      <c r="D33" s="26" t="s">
        <v>153</v>
      </c>
      <c r="E33" s="27" t="s">
        <v>32</v>
      </c>
      <c r="G33" s="8"/>
      <c r="H33" s="8"/>
      <c r="I33" s="8"/>
      <c r="J33" s="8"/>
      <c r="K33" s="8"/>
      <c r="L33" s="387" t="s">
        <v>44</v>
      </c>
      <c r="M33" s="387"/>
      <c r="N33" s="8"/>
    </row>
    <row r="34" spans="1:38" s="4" customFormat="1" ht="7.5" customHeight="1" x14ac:dyDescent="0.25">
      <c r="A34" s="35"/>
    </row>
    <row r="35" spans="1:38" s="4" customFormat="1" ht="23.25" customHeight="1" x14ac:dyDescent="0.25">
      <c r="A35" s="388" t="s">
        <v>45</v>
      </c>
      <c r="B35" s="384" t="s">
        <v>46</v>
      </c>
      <c r="C35" s="384" t="s">
        <v>47</v>
      </c>
      <c r="D35" s="384"/>
      <c r="E35" s="384"/>
      <c r="F35" s="384" t="s">
        <v>48</v>
      </c>
      <c r="G35" s="384" t="s">
        <v>49</v>
      </c>
      <c r="H35" s="384"/>
      <c r="I35" s="384"/>
      <c r="J35" s="384" t="s">
        <v>50</v>
      </c>
      <c r="K35" s="384"/>
      <c r="L35" s="384"/>
      <c r="M35" s="384" t="s">
        <v>51</v>
      </c>
      <c r="N35" s="384" t="s">
        <v>52</v>
      </c>
    </row>
    <row r="36" spans="1:38" s="4" customFormat="1" ht="28.5" customHeight="1" x14ac:dyDescent="0.25">
      <c r="A36" s="388"/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</row>
    <row r="37" spans="1:38" s="4" customFormat="1" ht="22.5" x14ac:dyDescent="0.25">
      <c r="A37" s="388"/>
      <c r="B37" s="384"/>
      <c r="C37" s="384"/>
      <c r="D37" s="384"/>
      <c r="E37" s="384"/>
      <c r="F37" s="384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384"/>
      <c r="N37" s="384"/>
    </row>
    <row r="38" spans="1:38" s="4" customFormat="1" ht="15" x14ac:dyDescent="0.25">
      <c r="A38" s="37">
        <v>1</v>
      </c>
      <c r="B38" s="38">
        <v>2</v>
      </c>
      <c r="C38" s="385">
        <v>3</v>
      </c>
      <c r="D38" s="385"/>
      <c r="E38" s="38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8" s="4" customFormat="1" ht="15" x14ac:dyDescent="0.25">
      <c r="A39" s="378" t="s">
        <v>111</v>
      </c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80"/>
      <c r="AF39" s="39" t="s">
        <v>111</v>
      </c>
    </row>
    <row r="40" spans="1:38" s="4" customFormat="1" ht="15" x14ac:dyDescent="0.25">
      <c r="A40" s="381" t="s">
        <v>155</v>
      </c>
      <c r="B40" s="382"/>
      <c r="C40" s="382"/>
      <c r="D40" s="382"/>
      <c r="E40" s="382"/>
      <c r="F40" s="382"/>
      <c r="G40" s="382"/>
      <c r="H40" s="382"/>
      <c r="I40" s="382"/>
      <c r="J40" s="382"/>
      <c r="K40" s="382"/>
      <c r="L40" s="382"/>
      <c r="M40" s="382"/>
      <c r="N40" s="383"/>
      <c r="AF40" s="39"/>
      <c r="AG40" s="47" t="s">
        <v>155</v>
      </c>
    </row>
    <row r="41" spans="1:38" s="4" customFormat="1" ht="23.25" x14ac:dyDescent="0.25">
      <c r="A41" s="40" t="s">
        <v>58</v>
      </c>
      <c r="B41" s="41" t="s">
        <v>156</v>
      </c>
      <c r="C41" s="374" t="s">
        <v>157</v>
      </c>
      <c r="D41" s="374"/>
      <c r="E41" s="374"/>
      <c r="F41" s="42" t="s">
        <v>61</v>
      </c>
      <c r="G41" s="43">
        <v>21</v>
      </c>
      <c r="H41" s="44">
        <v>1</v>
      </c>
      <c r="I41" s="44">
        <v>21</v>
      </c>
      <c r="J41" s="45"/>
      <c r="K41" s="43"/>
      <c r="L41" s="45"/>
      <c r="M41" s="43"/>
      <c r="N41" s="46"/>
      <c r="AF41" s="39"/>
      <c r="AG41" s="47"/>
      <c r="AH41" s="47" t="s">
        <v>157</v>
      </c>
    </row>
    <row r="42" spans="1:38" s="4" customFormat="1" ht="15" x14ac:dyDescent="0.25">
      <c r="A42" s="48"/>
      <c r="B42" s="49" t="s">
        <v>58</v>
      </c>
      <c r="C42" s="372" t="s">
        <v>62</v>
      </c>
      <c r="D42" s="372"/>
      <c r="E42" s="372"/>
      <c r="F42" s="51"/>
      <c r="G42" s="52"/>
      <c r="H42" s="52"/>
      <c r="I42" s="52"/>
      <c r="J42" s="53">
        <v>39.1</v>
      </c>
      <c r="K42" s="52"/>
      <c r="L42" s="53">
        <v>821.1</v>
      </c>
      <c r="M42" s="54">
        <v>34.96</v>
      </c>
      <c r="N42" s="55">
        <v>28705.66</v>
      </c>
      <c r="AF42" s="39"/>
      <c r="AG42" s="47"/>
      <c r="AH42" s="47"/>
      <c r="AI42" s="3" t="s">
        <v>62</v>
      </c>
    </row>
    <row r="43" spans="1:38" s="4" customFormat="1" ht="15" x14ac:dyDescent="0.25">
      <c r="A43" s="56"/>
      <c r="B43" s="49"/>
      <c r="C43" s="372" t="s">
        <v>63</v>
      </c>
      <c r="D43" s="372"/>
      <c r="E43" s="372"/>
      <c r="F43" s="51" t="s">
        <v>64</v>
      </c>
      <c r="G43" s="54">
        <v>2.4900000000000002</v>
      </c>
      <c r="H43" s="52"/>
      <c r="I43" s="54">
        <v>52.29</v>
      </c>
      <c r="J43" s="57"/>
      <c r="K43" s="52"/>
      <c r="L43" s="57"/>
      <c r="M43" s="52"/>
      <c r="N43" s="58"/>
      <c r="AF43" s="39"/>
      <c r="AG43" s="47"/>
      <c r="AH43" s="47"/>
      <c r="AJ43" s="3" t="s">
        <v>63</v>
      </c>
    </row>
    <row r="44" spans="1:38" s="4" customFormat="1" ht="15" x14ac:dyDescent="0.25">
      <c r="A44" s="48"/>
      <c r="B44" s="49"/>
      <c r="C44" s="375" t="s">
        <v>65</v>
      </c>
      <c r="D44" s="375"/>
      <c r="E44" s="375"/>
      <c r="F44" s="59"/>
      <c r="G44" s="60"/>
      <c r="H44" s="60"/>
      <c r="I44" s="60"/>
      <c r="J44" s="61">
        <v>39.1</v>
      </c>
      <c r="K44" s="60"/>
      <c r="L44" s="61">
        <v>821.1</v>
      </c>
      <c r="M44" s="60"/>
      <c r="N44" s="62"/>
      <c r="AF44" s="39"/>
      <c r="AG44" s="47"/>
      <c r="AH44" s="47"/>
      <c r="AK44" s="3" t="s">
        <v>65</v>
      </c>
    </row>
    <row r="45" spans="1:38" s="4" customFormat="1" ht="15" x14ac:dyDescent="0.25">
      <c r="A45" s="56"/>
      <c r="B45" s="49"/>
      <c r="C45" s="372" t="s">
        <v>66</v>
      </c>
      <c r="D45" s="372"/>
      <c r="E45" s="372"/>
      <c r="F45" s="51"/>
      <c r="G45" s="52"/>
      <c r="H45" s="52"/>
      <c r="I45" s="52"/>
      <c r="J45" s="57"/>
      <c r="K45" s="52"/>
      <c r="L45" s="53">
        <v>821.1</v>
      </c>
      <c r="M45" s="52"/>
      <c r="N45" s="55">
        <v>28705.66</v>
      </c>
      <c r="AF45" s="39"/>
      <c r="AG45" s="47"/>
      <c r="AH45" s="47"/>
      <c r="AJ45" s="3" t="s">
        <v>66</v>
      </c>
    </row>
    <row r="46" spans="1:38" s="4" customFormat="1" ht="23.25" x14ac:dyDescent="0.25">
      <c r="A46" s="56"/>
      <c r="B46" s="49" t="s">
        <v>67</v>
      </c>
      <c r="C46" s="372" t="s">
        <v>68</v>
      </c>
      <c r="D46" s="372"/>
      <c r="E46" s="372"/>
      <c r="F46" s="51" t="s">
        <v>69</v>
      </c>
      <c r="G46" s="63">
        <v>74</v>
      </c>
      <c r="H46" s="52"/>
      <c r="I46" s="63">
        <v>74</v>
      </c>
      <c r="J46" s="57"/>
      <c r="K46" s="52"/>
      <c r="L46" s="53">
        <v>607.61</v>
      </c>
      <c r="M46" s="52"/>
      <c r="N46" s="55">
        <v>21242.19</v>
      </c>
      <c r="AF46" s="39"/>
      <c r="AG46" s="47"/>
      <c r="AH46" s="47"/>
      <c r="AJ46" s="3" t="s">
        <v>68</v>
      </c>
    </row>
    <row r="47" spans="1:38" s="4" customFormat="1" ht="23.25" x14ac:dyDescent="0.25">
      <c r="A47" s="56"/>
      <c r="B47" s="49" t="s">
        <v>70</v>
      </c>
      <c r="C47" s="372" t="s">
        <v>71</v>
      </c>
      <c r="D47" s="372"/>
      <c r="E47" s="372"/>
      <c r="F47" s="51" t="s">
        <v>69</v>
      </c>
      <c r="G47" s="63">
        <v>36</v>
      </c>
      <c r="H47" s="52"/>
      <c r="I47" s="63">
        <v>36</v>
      </c>
      <c r="J47" s="57"/>
      <c r="K47" s="52"/>
      <c r="L47" s="53">
        <v>295.60000000000002</v>
      </c>
      <c r="M47" s="52"/>
      <c r="N47" s="55">
        <v>10334.040000000001</v>
      </c>
      <c r="AF47" s="39"/>
      <c r="AG47" s="47"/>
      <c r="AH47" s="47"/>
      <c r="AJ47" s="3" t="s">
        <v>71</v>
      </c>
    </row>
    <row r="48" spans="1:38" s="4" customFormat="1" ht="15" x14ac:dyDescent="0.25">
      <c r="A48" s="65"/>
      <c r="B48" s="66"/>
      <c r="C48" s="374" t="s">
        <v>72</v>
      </c>
      <c r="D48" s="374"/>
      <c r="E48" s="374"/>
      <c r="F48" s="42"/>
      <c r="G48" s="43"/>
      <c r="H48" s="43"/>
      <c r="I48" s="43"/>
      <c r="J48" s="45"/>
      <c r="K48" s="43"/>
      <c r="L48" s="105">
        <v>1724.31</v>
      </c>
      <c r="M48" s="60"/>
      <c r="N48" s="46"/>
      <c r="AF48" s="39"/>
      <c r="AG48" s="47"/>
      <c r="AH48" s="47"/>
      <c r="AL48" s="47" t="s">
        <v>72</v>
      </c>
    </row>
    <row r="49" spans="1:38" s="4" customFormat="1" ht="34.5" x14ac:dyDescent="0.25">
      <c r="A49" s="40" t="s">
        <v>73</v>
      </c>
      <c r="B49" s="41" t="s">
        <v>158</v>
      </c>
      <c r="C49" s="374" t="s">
        <v>159</v>
      </c>
      <c r="D49" s="374"/>
      <c r="E49" s="374"/>
      <c r="F49" s="42" t="s">
        <v>61</v>
      </c>
      <c r="G49" s="43">
        <v>21</v>
      </c>
      <c r="H49" s="44">
        <v>1</v>
      </c>
      <c r="I49" s="44">
        <v>21</v>
      </c>
      <c r="J49" s="45"/>
      <c r="K49" s="43"/>
      <c r="L49" s="45"/>
      <c r="M49" s="43"/>
      <c r="N49" s="46"/>
      <c r="AF49" s="39"/>
      <c r="AG49" s="47"/>
      <c r="AH49" s="47" t="s">
        <v>159</v>
      </c>
      <c r="AL49" s="47"/>
    </row>
    <row r="50" spans="1:38" s="4" customFormat="1" ht="15" x14ac:dyDescent="0.25">
      <c r="A50" s="48"/>
      <c r="B50" s="49" t="s">
        <v>58</v>
      </c>
      <c r="C50" s="372" t="s">
        <v>62</v>
      </c>
      <c r="D50" s="372"/>
      <c r="E50" s="372"/>
      <c r="F50" s="51"/>
      <c r="G50" s="52"/>
      <c r="H50" s="52"/>
      <c r="I50" s="52"/>
      <c r="J50" s="53">
        <v>43.38</v>
      </c>
      <c r="K50" s="52"/>
      <c r="L50" s="53">
        <v>910.98</v>
      </c>
      <c r="M50" s="54">
        <v>34.96</v>
      </c>
      <c r="N50" s="55">
        <v>31847.86</v>
      </c>
      <c r="AF50" s="39"/>
      <c r="AG50" s="47"/>
      <c r="AH50" s="47"/>
      <c r="AI50" s="3" t="s">
        <v>62</v>
      </c>
      <c r="AL50" s="47"/>
    </row>
    <row r="51" spans="1:38" s="4" customFormat="1" ht="15" x14ac:dyDescent="0.25">
      <c r="A51" s="56"/>
      <c r="B51" s="49"/>
      <c r="C51" s="372" t="s">
        <v>63</v>
      </c>
      <c r="D51" s="372"/>
      <c r="E51" s="372"/>
      <c r="F51" s="51" t="s">
        <v>64</v>
      </c>
      <c r="G51" s="54">
        <v>2.76</v>
      </c>
      <c r="H51" s="52"/>
      <c r="I51" s="54">
        <v>57.96</v>
      </c>
      <c r="J51" s="57"/>
      <c r="K51" s="52"/>
      <c r="L51" s="57"/>
      <c r="M51" s="52"/>
      <c r="N51" s="58"/>
      <c r="AF51" s="39"/>
      <c r="AG51" s="47"/>
      <c r="AH51" s="47"/>
      <c r="AJ51" s="3" t="s">
        <v>63</v>
      </c>
      <c r="AL51" s="47"/>
    </row>
    <row r="52" spans="1:38" s="4" customFormat="1" ht="15" x14ac:dyDescent="0.25">
      <c r="A52" s="48"/>
      <c r="B52" s="49"/>
      <c r="C52" s="375" t="s">
        <v>65</v>
      </c>
      <c r="D52" s="375"/>
      <c r="E52" s="375"/>
      <c r="F52" s="59"/>
      <c r="G52" s="60"/>
      <c r="H52" s="60"/>
      <c r="I52" s="60"/>
      <c r="J52" s="61">
        <v>43.38</v>
      </c>
      <c r="K52" s="60"/>
      <c r="L52" s="61">
        <v>910.98</v>
      </c>
      <c r="M52" s="60"/>
      <c r="N52" s="62"/>
      <c r="AF52" s="39"/>
      <c r="AG52" s="47"/>
      <c r="AH52" s="47"/>
      <c r="AK52" s="3" t="s">
        <v>65</v>
      </c>
      <c r="AL52" s="47"/>
    </row>
    <row r="53" spans="1:38" s="4" customFormat="1" ht="15" x14ac:dyDescent="0.25">
      <c r="A53" s="56"/>
      <c r="B53" s="49"/>
      <c r="C53" s="372" t="s">
        <v>66</v>
      </c>
      <c r="D53" s="372"/>
      <c r="E53" s="372"/>
      <c r="F53" s="51"/>
      <c r="G53" s="52"/>
      <c r="H53" s="52"/>
      <c r="I53" s="52"/>
      <c r="J53" s="57"/>
      <c r="K53" s="52"/>
      <c r="L53" s="53">
        <v>910.98</v>
      </c>
      <c r="M53" s="52"/>
      <c r="N53" s="55">
        <v>31847.86</v>
      </c>
      <c r="AF53" s="39"/>
      <c r="AG53" s="47"/>
      <c r="AH53" s="47"/>
      <c r="AJ53" s="3" t="s">
        <v>66</v>
      </c>
      <c r="AL53" s="47"/>
    </row>
    <row r="54" spans="1:38" s="4" customFormat="1" ht="23.25" x14ac:dyDescent="0.25">
      <c r="A54" s="56"/>
      <c r="B54" s="49" t="s">
        <v>67</v>
      </c>
      <c r="C54" s="372" t="s">
        <v>68</v>
      </c>
      <c r="D54" s="372"/>
      <c r="E54" s="372"/>
      <c r="F54" s="51" t="s">
        <v>69</v>
      </c>
      <c r="G54" s="63">
        <v>74</v>
      </c>
      <c r="H54" s="52"/>
      <c r="I54" s="63">
        <v>74</v>
      </c>
      <c r="J54" s="57"/>
      <c r="K54" s="52"/>
      <c r="L54" s="53">
        <v>674.13</v>
      </c>
      <c r="M54" s="52"/>
      <c r="N54" s="55">
        <v>23567.42</v>
      </c>
      <c r="AF54" s="39"/>
      <c r="AG54" s="47"/>
      <c r="AH54" s="47"/>
      <c r="AJ54" s="3" t="s">
        <v>68</v>
      </c>
      <c r="AL54" s="47"/>
    </row>
    <row r="55" spans="1:38" s="4" customFormat="1" ht="23.25" x14ac:dyDescent="0.25">
      <c r="A55" s="56"/>
      <c r="B55" s="49" t="s">
        <v>70</v>
      </c>
      <c r="C55" s="372" t="s">
        <v>71</v>
      </c>
      <c r="D55" s="372"/>
      <c r="E55" s="372"/>
      <c r="F55" s="51" t="s">
        <v>69</v>
      </c>
      <c r="G55" s="63">
        <v>36</v>
      </c>
      <c r="H55" s="52"/>
      <c r="I55" s="63">
        <v>36</v>
      </c>
      <c r="J55" s="57"/>
      <c r="K55" s="52"/>
      <c r="L55" s="53">
        <v>327.95</v>
      </c>
      <c r="M55" s="52"/>
      <c r="N55" s="55">
        <v>11465.23</v>
      </c>
      <c r="AF55" s="39"/>
      <c r="AG55" s="47"/>
      <c r="AH55" s="47"/>
      <c r="AJ55" s="3" t="s">
        <v>71</v>
      </c>
      <c r="AL55" s="47"/>
    </row>
    <row r="56" spans="1:38" s="4" customFormat="1" ht="15" x14ac:dyDescent="0.25">
      <c r="A56" s="65"/>
      <c r="B56" s="66"/>
      <c r="C56" s="374" t="s">
        <v>72</v>
      </c>
      <c r="D56" s="374"/>
      <c r="E56" s="374"/>
      <c r="F56" s="42"/>
      <c r="G56" s="43"/>
      <c r="H56" s="43"/>
      <c r="I56" s="43"/>
      <c r="J56" s="45"/>
      <c r="K56" s="43"/>
      <c r="L56" s="105">
        <v>1913.06</v>
      </c>
      <c r="M56" s="60"/>
      <c r="N56" s="46"/>
      <c r="AF56" s="39"/>
      <c r="AG56" s="47"/>
      <c r="AH56" s="47"/>
      <c r="AL56" s="47" t="s">
        <v>72</v>
      </c>
    </row>
    <row r="57" spans="1:38" s="4" customFormat="1" ht="23.25" x14ac:dyDescent="0.25">
      <c r="A57" s="40" t="s">
        <v>78</v>
      </c>
      <c r="B57" s="41" t="s">
        <v>160</v>
      </c>
      <c r="C57" s="374" t="s">
        <v>161</v>
      </c>
      <c r="D57" s="374"/>
      <c r="E57" s="374"/>
      <c r="F57" s="42" t="s">
        <v>162</v>
      </c>
      <c r="G57" s="43">
        <v>21</v>
      </c>
      <c r="H57" s="44">
        <v>1</v>
      </c>
      <c r="I57" s="44">
        <v>21</v>
      </c>
      <c r="J57" s="45"/>
      <c r="K57" s="43"/>
      <c r="L57" s="45"/>
      <c r="M57" s="43"/>
      <c r="N57" s="46"/>
      <c r="AF57" s="39"/>
      <c r="AG57" s="47"/>
      <c r="AH57" s="47" t="s">
        <v>161</v>
      </c>
      <c r="AL57" s="47"/>
    </row>
    <row r="58" spans="1:38" s="4" customFormat="1" ht="15" x14ac:dyDescent="0.25">
      <c r="A58" s="48"/>
      <c r="B58" s="49" t="s">
        <v>58</v>
      </c>
      <c r="C58" s="372" t="s">
        <v>62</v>
      </c>
      <c r="D58" s="372"/>
      <c r="E58" s="372"/>
      <c r="F58" s="51"/>
      <c r="G58" s="52"/>
      <c r="H58" s="52"/>
      <c r="I58" s="52"/>
      <c r="J58" s="53">
        <v>70.77</v>
      </c>
      <c r="K58" s="52"/>
      <c r="L58" s="107">
        <v>1486.17</v>
      </c>
      <c r="M58" s="54">
        <v>34.96</v>
      </c>
      <c r="N58" s="55">
        <v>51956.5</v>
      </c>
      <c r="AF58" s="39"/>
      <c r="AG58" s="47"/>
      <c r="AH58" s="47"/>
      <c r="AI58" s="3" t="s">
        <v>62</v>
      </c>
      <c r="AL58" s="47"/>
    </row>
    <row r="59" spans="1:38" s="4" customFormat="1" ht="15" x14ac:dyDescent="0.25">
      <c r="A59" s="56"/>
      <c r="B59" s="49"/>
      <c r="C59" s="372" t="s">
        <v>63</v>
      </c>
      <c r="D59" s="372"/>
      <c r="E59" s="372"/>
      <c r="F59" s="51" t="s">
        <v>64</v>
      </c>
      <c r="G59" s="104">
        <v>4.5</v>
      </c>
      <c r="H59" s="52"/>
      <c r="I59" s="104">
        <v>94.5</v>
      </c>
      <c r="J59" s="57"/>
      <c r="K59" s="52"/>
      <c r="L59" s="57"/>
      <c r="M59" s="52"/>
      <c r="N59" s="58"/>
      <c r="AF59" s="39"/>
      <c r="AG59" s="47"/>
      <c r="AH59" s="47"/>
      <c r="AJ59" s="3" t="s">
        <v>63</v>
      </c>
      <c r="AL59" s="47"/>
    </row>
    <row r="60" spans="1:38" s="4" customFormat="1" ht="15" x14ac:dyDescent="0.25">
      <c r="A60" s="48"/>
      <c r="B60" s="49"/>
      <c r="C60" s="375" t="s">
        <v>65</v>
      </c>
      <c r="D60" s="375"/>
      <c r="E60" s="375"/>
      <c r="F60" s="59"/>
      <c r="G60" s="60"/>
      <c r="H60" s="60"/>
      <c r="I60" s="60"/>
      <c r="J60" s="61">
        <v>70.77</v>
      </c>
      <c r="K60" s="60"/>
      <c r="L60" s="108">
        <v>1486.17</v>
      </c>
      <c r="M60" s="60"/>
      <c r="N60" s="62"/>
      <c r="AF60" s="39"/>
      <c r="AG60" s="47"/>
      <c r="AH60" s="47"/>
      <c r="AK60" s="3" t="s">
        <v>65</v>
      </c>
      <c r="AL60" s="47"/>
    </row>
    <row r="61" spans="1:38" s="4" customFormat="1" ht="15" x14ac:dyDescent="0.25">
      <c r="A61" s="56"/>
      <c r="B61" s="49"/>
      <c r="C61" s="372" t="s">
        <v>66</v>
      </c>
      <c r="D61" s="372"/>
      <c r="E61" s="372"/>
      <c r="F61" s="51"/>
      <c r="G61" s="52"/>
      <c r="H61" s="52"/>
      <c r="I61" s="52"/>
      <c r="J61" s="57"/>
      <c r="K61" s="52"/>
      <c r="L61" s="107">
        <v>1486.17</v>
      </c>
      <c r="M61" s="52"/>
      <c r="N61" s="55">
        <v>51956.5</v>
      </c>
      <c r="AF61" s="39"/>
      <c r="AG61" s="47"/>
      <c r="AH61" s="47"/>
      <c r="AJ61" s="3" t="s">
        <v>66</v>
      </c>
      <c r="AL61" s="47"/>
    </row>
    <row r="62" spans="1:38" s="4" customFormat="1" ht="23.25" x14ac:dyDescent="0.25">
      <c r="A62" s="56"/>
      <c r="B62" s="49" t="s">
        <v>67</v>
      </c>
      <c r="C62" s="372" t="s">
        <v>68</v>
      </c>
      <c r="D62" s="372"/>
      <c r="E62" s="372"/>
      <c r="F62" s="51" t="s">
        <v>69</v>
      </c>
      <c r="G62" s="63">
        <v>74</v>
      </c>
      <c r="H62" s="52"/>
      <c r="I62" s="63">
        <v>74</v>
      </c>
      <c r="J62" s="57"/>
      <c r="K62" s="52"/>
      <c r="L62" s="107">
        <v>1099.77</v>
      </c>
      <c r="M62" s="52"/>
      <c r="N62" s="55">
        <v>38447.81</v>
      </c>
      <c r="AF62" s="39"/>
      <c r="AG62" s="47"/>
      <c r="AH62" s="47"/>
      <c r="AJ62" s="3" t="s">
        <v>68</v>
      </c>
      <c r="AL62" s="47"/>
    </row>
    <row r="63" spans="1:38" s="4" customFormat="1" ht="23.25" x14ac:dyDescent="0.25">
      <c r="A63" s="56"/>
      <c r="B63" s="49" t="s">
        <v>70</v>
      </c>
      <c r="C63" s="372" t="s">
        <v>71</v>
      </c>
      <c r="D63" s="372"/>
      <c r="E63" s="372"/>
      <c r="F63" s="51" t="s">
        <v>69</v>
      </c>
      <c r="G63" s="63">
        <v>36</v>
      </c>
      <c r="H63" s="52"/>
      <c r="I63" s="63">
        <v>36</v>
      </c>
      <c r="J63" s="57"/>
      <c r="K63" s="52"/>
      <c r="L63" s="53">
        <v>535.02</v>
      </c>
      <c r="M63" s="52"/>
      <c r="N63" s="55">
        <v>18704.34</v>
      </c>
      <c r="AF63" s="39"/>
      <c r="AG63" s="47"/>
      <c r="AH63" s="47"/>
      <c r="AJ63" s="3" t="s">
        <v>71</v>
      </c>
      <c r="AL63" s="47"/>
    </row>
    <row r="64" spans="1:38" s="4" customFormat="1" ht="15" x14ac:dyDescent="0.25">
      <c r="A64" s="65"/>
      <c r="B64" s="66"/>
      <c r="C64" s="374" t="s">
        <v>72</v>
      </c>
      <c r="D64" s="374"/>
      <c r="E64" s="374"/>
      <c r="F64" s="42"/>
      <c r="G64" s="43"/>
      <c r="H64" s="43"/>
      <c r="I64" s="43"/>
      <c r="J64" s="45"/>
      <c r="K64" s="43"/>
      <c r="L64" s="105">
        <v>3120.96</v>
      </c>
      <c r="M64" s="60"/>
      <c r="N64" s="46"/>
      <c r="AF64" s="39"/>
      <c r="AG64" s="47"/>
      <c r="AH64" s="47"/>
      <c r="AL64" s="47" t="s">
        <v>72</v>
      </c>
    </row>
    <row r="65" spans="1:41" s="4" customFormat="1" ht="0" hidden="1" customHeight="1" x14ac:dyDescent="0.25">
      <c r="A65" s="71"/>
      <c r="B65" s="72"/>
      <c r="C65" s="72"/>
      <c r="D65" s="72"/>
      <c r="E65" s="72"/>
      <c r="F65" s="73"/>
      <c r="G65" s="73"/>
      <c r="H65" s="73"/>
      <c r="I65" s="73"/>
      <c r="J65" s="74"/>
      <c r="K65" s="73"/>
      <c r="L65" s="74"/>
      <c r="M65" s="52"/>
      <c r="N65" s="74"/>
      <c r="AF65" s="39"/>
      <c r="AG65" s="47"/>
      <c r="AH65" s="47"/>
      <c r="AL65" s="47"/>
    </row>
    <row r="66" spans="1:41" s="4" customFormat="1" ht="11.25" hidden="1" customHeight="1" x14ac:dyDescent="0.25"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6"/>
      <c r="M66" s="76"/>
      <c r="N66" s="76"/>
      <c r="R66" s="77"/>
    </row>
    <row r="67" spans="1:41" s="4" customFormat="1" ht="15" x14ac:dyDescent="0.25">
      <c r="A67" s="78"/>
      <c r="B67" s="79"/>
      <c r="C67" s="374" t="s">
        <v>82</v>
      </c>
      <c r="D67" s="374"/>
      <c r="E67" s="374"/>
      <c r="F67" s="374"/>
      <c r="G67" s="374"/>
      <c r="H67" s="374"/>
      <c r="I67" s="374"/>
      <c r="J67" s="374"/>
      <c r="K67" s="374"/>
      <c r="L67" s="80"/>
      <c r="M67" s="81"/>
      <c r="N67" s="82"/>
      <c r="AM67" s="47" t="s">
        <v>82</v>
      </c>
    </row>
    <row r="68" spans="1:41" s="4" customFormat="1" ht="15" x14ac:dyDescent="0.25">
      <c r="A68" s="83"/>
      <c r="B68" s="49"/>
      <c r="C68" s="372" t="s">
        <v>83</v>
      </c>
      <c r="D68" s="372"/>
      <c r="E68" s="372"/>
      <c r="F68" s="372"/>
      <c r="G68" s="372"/>
      <c r="H68" s="372"/>
      <c r="I68" s="372"/>
      <c r="J68" s="372"/>
      <c r="K68" s="372"/>
      <c r="L68" s="106">
        <v>3218.25</v>
      </c>
      <c r="M68" s="85"/>
      <c r="N68" s="86">
        <v>112510.02</v>
      </c>
      <c r="AM68" s="47"/>
      <c r="AN68" s="3" t="s">
        <v>83</v>
      </c>
    </row>
    <row r="69" spans="1:41" s="4" customFormat="1" ht="15" x14ac:dyDescent="0.25">
      <c r="A69" s="83"/>
      <c r="B69" s="49"/>
      <c r="C69" s="372" t="s">
        <v>84</v>
      </c>
      <c r="D69" s="372"/>
      <c r="E69" s="372"/>
      <c r="F69" s="372"/>
      <c r="G69" s="372"/>
      <c r="H69" s="372"/>
      <c r="I69" s="372"/>
      <c r="J69" s="372"/>
      <c r="K69" s="372"/>
      <c r="L69" s="87"/>
      <c r="M69" s="85"/>
      <c r="N69" s="88"/>
      <c r="AM69" s="47"/>
      <c r="AN69" s="3" t="s">
        <v>84</v>
      </c>
    </row>
    <row r="70" spans="1:41" s="4" customFormat="1" ht="15" x14ac:dyDescent="0.25">
      <c r="A70" s="83"/>
      <c r="B70" s="49"/>
      <c r="C70" s="372" t="s">
        <v>85</v>
      </c>
      <c r="D70" s="372"/>
      <c r="E70" s="372"/>
      <c r="F70" s="372"/>
      <c r="G70" s="372"/>
      <c r="H70" s="372"/>
      <c r="I70" s="372"/>
      <c r="J70" s="372"/>
      <c r="K70" s="372"/>
      <c r="L70" s="106">
        <v>3218.25</v>
      </c>
      <c r="M70" s="85"/>
      <c r="N70" s="86">
        <v>112510.02</v>
      </c>
      <c r="AM70" s="47"/>
      <c r="AN70" s="3" t="s">
        <v>85</v>
      </c>
    </row>
    <row r="71" spans="1:41" s="4" customFormat="1" ht="15" x14ac:dyDescent="0.25">
      <c r="A71" s="83"/>
      <c r="B71" s="49"/>
      <c r="C71" s="372" t="s">
        <v>86</v>
      </c>
      <c r="D71" s="372"/>
      <c r="E71" s="372"/>
      <c r="F71" s="372"/>
      <c r="G71" s="372"/>
      <c r="H71" s="372"/>
      <c r="I71" s="372"/>
      <c r="J71" s="372"/>
      <c r="K71" s="372"/>
      <c r="L71" s="106">
        <v>6758.33</v>
      </c>
      <c r="M71" s="85"/>
      <c r="N71" s="86">
        <v>236271.05</v>
      </c>
      <c r="AM71" s="47"/>
      <c r="AN71" s="3" t="s">
        <v>86</v>
      </c>
    </row>
    <row r="72" spans="1:41" s="4" customFormat="1" ht="15" x14ac:dyDescent="0.25">
      <c r="A72" s="83"/>
      <c r="B72" s="49"/>
      <c r="C72" s="372" t="s">
        <v>87</v>
      </c>
      <c r="D72" s="372"/>
      <c r="E72" s="372"/>
      <c r="F72" s="372"/>
      <c r="G72" s="372"/>
      <c r="H72" s="372"/>
      <c r="I72" s="372"/>
      <c r="J72" s="372"/>
      <c r="K72" s="372"/>
      <c r="L72" s="106">
        <v>6758.33</v>
      </c>
      <c r="M72" s="85"/>
      <c r="N72" s="86">
        <v>236271.05</v>
      </c>
      <c r="AM72" s="47"/>
      <c r="AN72" s="3" t="s">
        <v>87</v>
      </c>
    </row>
    <row r="73" spans="1:41" s="4" customFormat="1" ht="15" x14ac:dyDescent="0.25">
      <c r="A73" s="83"/>
      <c r="B73" s="49"/>
      <c r="C73" s="372" t="s">
        <v>88</v>
      </c>
      <c r="D73" s="372"/>
      <c r="E73" s="372"/>
      <c r="F73" s="372"/>
      <c r="G73" s="372"/>
      <c r="H73" s="372"/>
      <c r="I73" s="372"/>
      <c r="J73" s="372"/>
      <c r="K73" s="372"/>
      <c r="L73" s="87"/>
      <c r="M73" s="85"/>
      <c r="N73" s="88"/>
      <c r="AM73" s="47"/>
      <c r="AN73" s="3" t="s">
        <v>88</v>
      </c>
    </row>
    <row r="74" spans="1:41" s="4" customFormat="1" ht="15" x14ac:dyDescent="0.25">
      <c r="A74" s="83"/>
      <c r="B74" s="49"/>
      <c r="C74" s="372" t="s">
        <v>89</v>
      </c>
      <c r="D74" s="372"/>
      <c r="E74" s="372"/>
      <c r="F74" s="372"/>
      <c r="G74" s="372"/>
      <c r="H74" s="372"/>
      <c r="I74" s="372"/>
      <c r="J74" s="372"/>
      <c r="K74" s="372"/>
      <c r="L74" s="106">
        <v>3218.25</v>
      </c>
      <c r="M74" s="85"/>
      <c r="N74" s="86">
        <v>112510.02</v>
      </c>
      <c r="AM74" s="47"/>
      <c r="AN74" s="3" t="s">
        <v>89</v>
      </c>
    </row>
    <row r="75" spans="1:41" s="4" customFormat="1" ht="15" x14ac:dyDescent="0.25">
      <c r="A75" s="83"/>
      <c r="B75" s="49"/>
      <c r="C75" s="372" t="s">
        <v>90</v>
      </c>
      <c r="D75" s="372"/>
      <c r="E75" s="372"/>
      <c r="F75" s="372"/>
      <c r="G75" s="372"/>
      <c r="H75" s="372"/>
      <c r="I75" s="372"/>
      <c r="J75" s="372"/>
      <c r="K75" s="372"/>
      <c r="L75" s="106">
        <v>2381.5100000000002</v>
      </c>
      <c r="M75" s="85"/>
      <c r="N75" s="86">
        <v>83257.42</v>
      </c>
      <c r="AM75" s="47"/>
      <c r="AN75" s="3" t="s">
        <v>90</v>
      </c>
    </row>
    <row r="76" spans="1:41" s="4" customFormat="1" ht="15" x14ac:dyDescent="0.25">
      <c r="A76" s="83"/>
      <c r="B76" s="49"/>
      <c r="C76" s="372" t="s">
        <v>91</v>
      </c>
      <c r="D76" s="372"/>
      <c r="E76" s="372"/>
      <c r="F76" s="372"/>
      <c r="G76" s="372"/>
      <c r="H76" s="372"/>
      <c r="I76" s="372"/>
      <c r="J76" s="372"/>
      <c r="K76" s="372"/>
      <c r="L76" s="106">
        <v>1158.57</v>
      </c>
      <c r="M76" s="85"/>
      <c r="N76" s="86">
        <v>40503.61</v>
      </c>
      <c r="AM76" s="47"/>
      <c r="AN76" s="3" t="s">
        <v>91</v>
      </c>
    </row>
    <row r="77" spans="1:41" s="4" customFormat="1" ht="15" x14ac:dyDescent="0.25">
      <c r="A77" s="83"/>
      <c r="B77" s="49"/>
      <c r="C77" s="372" t="s">
        <v>92</v>
      </c>
      <c r="D77" s="372"/>
      <c r="E77" s="372"/>
      <c r="F77" s="372"/>
      <c r="G77" s="372"/>
      <c r="H77" s="372"/>
      <c r="I77" s="372"/>
      <c r="J77" s="372"/>
      <c r="K77" s="372"/>
      <c r="L77" s="106">
        <v>3218.25</v>
      </c>
      <c r="M77" s="85"/>
      <c r="N77" s="86">
        <v>112510.02</v>
      </c>
      <c r="AM77" s="47"/>
      <c r="AN77" s="3" t="s">
        <v>92</v>
      </c>
    </row>
    <row r="78" spans="1:41" s="4" customFormat="1" ht="15" x14ac:dyDescent="0.25">
      <c r="A78" s="83"/>
      <c r="B78" s="49"/>
      <c r="C78" s="372" t="s">
        <v>93</v>
      </c>
      <c r="D78" s="372"/>
      <c r="E78" s="372"/>
      <c r="F78" s="372"/>
      <c r="G78" s="372"/>
      <c r="H78" s="372"/>
      <c r="I78" s="372"/>
      <c r="J78" s="372"/>
      <c r="K78" s="372"/>
      <c r="L78" s="106">
        <v>2381.5100000000002</v>
      </c>
      <c r="M78" s="85"/>
      <c r="N78" s="86">
        <v>83257.42</v>
      </c>
      <c r="AM78" s="47"/>
      <c r="AN78" s="3" t="s">
        <v>93</v>
      </c>
    </row>
    <row r="79" spans="1:41" s="4" customFormat="1" ht="15" x14ac:dyDescent="0.25">
      <c r="A79" s="83"/>
      <c r="B79" s="49"/>
      <c r="C79" s="372" t="s">
        <v>94</v>
      </c>
      <c r="D79" s="372"/>
      <c r="E79" s="372"/>
      <c r="F79" s="372"/>
      <c r="G79" s="372"/>
      <c r="H79" s="372"/>
      <c r="I79" s="372"/>
      <c r="J79" s="372"/>
      <c r="K79" s="372"/>
      <c r="L79" s="106">
        <v>1158.57</v>
      </c>
      <c r="M79" s="85"/>
      <c r="N79" s="86">
        <v>40503.61</v>
      </c>
      <c r="AM79" s="47"/>
      <c r="AN79" s="3" t="s">
        <v>94</v>
      </c>
    </row>
    <row r="80" spans="1:41" s="4" customFormat="1" ht="15" x14ac:dyDescent="0.25">
      <c r="A80" s="83"/>
      <c r="B80" s="89"/>
      <c r="C80" s="373" t="s">
        <v>95</v>
      </c>
      <c r="D80" s="373"/>
      <c r="E80" s="373"/>
      <c r="F80" s="373"/>
      <c r="G80" s="373"/>
      <c r="H80" s="373"/>
      <c r="I80" s="373"/>
      <c r="J80" s="373"/>
      <c r="K80" s="373"/>
      <c r="L80" s="93">
        <v>6758.33</v>
      </c>
      <c r="M80" s="91"/>
      <c r="N80" s="92">
        <v>236271.05</v>
      </c>
      <c r="AM80" s="47"/>
      <c r="AO80" s="47" t="s">
        <v>95</v>
      </c>
    </row>
    <row r="81" spans="1:45" s="4" customFormat="1" ht="13.5" hidden="1" customHeight="1" x14ac:dyDescent="0.25">
      <c r="B81" s="74"/>
      <c r="C81" s="72"/>
      <c r="D81" s="72"/>
      <c r="E81" s="72"/>
      <c r="F81" s="72"/>
      <c r="G81" s="72"/>
      <c r="H81" s="72"/>
      <c r="I81" s="72"/>
      <c r="J81" s="72"/>
      <c r="K81" s="72"/>
      <c r="L81" s="93"/>
      <c r="M81" s="94"/>
      <c r="N81" s="95"/>
    </row>
    <row r="82" spans="1:45" s="4" customFormat="1" ht="26.25" customHeight="1" x14ac:dyDescent="0.25">
      <c r="A82" s="96"/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</row>
    <row r="83" spans="1:45" s="8" customFormat="1" ht="15" x14ac:dyDescent="0.25">
      <c r="A83" s="6"/>
      <c r="B83" s="98" t="s">
        <v>96</v>
      </c>
      <c r="C83" s="370"/>
      <c r="D83" s="370"/>
      <c r="E83" s="370"/>
      <c r="F83" s="370"/>
      <c r="G83" s="370"/>
      <c r="H83" s="371" t="s">
        <v>97</v>
      </c>
      <c r="I83" s="371"/>
      <c r="J83" s="371"/>
      <c r="K83" s="371"/>
      <c r="L83" s="371"/>
      <c r="M83" s="4"/>
      <c r="N83" s="4"/>
      <c r="O83" s="4"/>
      <c r="P83" s="4"/>
      <c r="Q83" s="4"/>
      <c r="R83" s="4"/>
      <c r="S83" s="4"/>
      <c r="T83" s="4"/>
      <c r="U83" s="4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 t="s">
        <v>10</v>
      </c>
      <c r="AQ83" s="12" t="s">
        <v>97</v>
      </c>
      <c r="AR83" s="12"/>
      <c r="AS83" s="12"/>
    </row>
    <row r="84" spans="1:45" s="99" customFormat="1" ht="16.5" customHeight="1" x14ac:dyDescent="0.25">
      <c r="A84" s="10"/>
      <c r="B84" s="98"/>
      <c r="C84" s="369" t="s">
        <v>98</v>
      </c>
      <c r="D84" s="369"/>
      <c r="E84" s="369"/>
      <c r="F84" s="369"/>
      <c r="G84" s="369"/>
      <c r="H84" s="369"/>
      <c r="I84" s="369"/>
      <c r="J84" s="369"/>
      <c r="K84" s="369"/>
      <c r="L84" s="369"/>
      <c r="V84" s="100"/>
      <c r="W84" s="100"/>
      <c r="X84" s="100"/>
      <c r="Y84" s="100"/>
      <c r="Z84" s="100"/>
      <c r="AA84" s="100"/>
      <c r="AB84" s="100"/>
      <c r="AC84" s="100"/>
      <c r="AD84" s="100"/>
      <c r="AE84" s="100"/>
      <c r="AF84" s="100"/>
      <c r="AG84" s="100"/>
      <c r="AH84" s="100"/>
      <c r="AI84" s="100"/>
      <c r="AJ84" s="100"/>
      <c r="AK84" s="100"/>
      <c r="AL84" s="100"/>
      <c r="AM84" s="100"/>
      <c r="AN84" s="100"/>
      <c r="AO84" s="100"/>
      <c r="AP84" s="100"/>
      <c r="AQ84" s="100"/>
      <c r="AR84" s="100"/>
      <c r="AS84" s="100"/>
    </row>
    <row r="85" spans="1:45" s="8" customFormat="1" ht="15" x14ac:dyDescent="0.25">
      <c r="A85" s="6"/>
      <c r="B85" s="98" t="s">
        <v>99</v>
      </c>
      <c r="C85" s="370"/>
      <c r="D85" s="370"/>
      <c r="E85" s="370"/>
      <c r="F85" s="370"/>
      <c r="G85" s="370"/>
      <c r="H85" s="371" t="s">
        <v>100</v>
      </c>
      <c r="I85" s="371"/>
      <c r="J85" s="371"/>
      <c r="K85" s="371"/>
      <c r="L85" s="371"/>
      <c r="M85" s="4"/>
      <c r="N85" s="4"/>
      <c r="O85" s="4"/>
      <c r="P85" s="4"/>
      <c r="Q85" s="4"/>
      <c r="R85" s="4"/>
      <c r="S85" s="4"/>
      <c r="T85" s="4"/>
      <c r="U85" s="4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 t="s">
        <v>10</v>
      </c>
      <c r="AS85" s="12" t="s">
        <v>100</v>
      </c>
    </row>
    <row r="86" spans="1:45" s="99" customFormat="1" ht="16.5" customHeight="1" x14ac:dyDescent="0.25">
      <c r="A86" s="10"/>
      <c r="C86" s="369" t="s">
        <v>98</v>
      </c>
      <c r="D86" s="369"/>
      <c r="E86" s="369"/>
      <c r="F86" s="369"/>
      <c r="G86" s="369"/>
      <c r="H86" s="369"/>
      <c r="I86" s="369"/>
      <c r="J86" s="369"/>
      <c r="K86" s="369"/>
      <c r="L86" s="369"/>
      <c r="V86" s="100"/>
      <c r="W86" s="100"/>
      <c r="X86" s="100"/>
      <c r="Y86" s="100"/>
      <c r="Z86" s="100"/>
      <c r="AA86" s="100"/>
      <c r="AB86" s="100"/>
      <c r="AC86" s="100"/>
      <c r="AD86" s="100"/>
      <c r="AE86" s="100"/>
      <c r="AF86" s="100"/>
      <c r="AG86" s="100"/>
      <c r="AH86" s="100"/>
      <c r="AI86" s="100"/>
      <c r="AJ86" s="100"/>
      <c r="AK86" s="100"/>
      <c r="AL86" s="100"/>
      <c r="AM86" s="100"/>
      <c r="AN86" s="100"/>
      <c r="AO86" s="100"/>
      <c r="AP86" s="100"/>
      <c r="AQ86" s="100"/>
      <c r="AR86" s="100"/>
      <c r="AS86" s="100"/>
    </row>
    <row r="87" spans="1:45" s="8" customFormat="1" ht="19.5" customHeight="1" x14ac:dyDescent="0.2">
      <c r="A87" s="6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</row>
    <row r="88" spans="1:45" s="4" customFormat="1" ht="22.5" customHeight="1" x14ac:dyDescent="0.25">
      <c r="A88" s="368" t="s">
        <v>101</v>
      </c>
      <c r="B88" s="368"/>
      <c r="C88" s="368"/>
      <c r="D88" s="368"/>
      <c r="E88" s="368"/>
      <c r="F88" s="368"/>
      <c r="G88" s="368"/>
      <c r="H88" s="368"/>
      <c r="I88" s="368"/>
      <c r="J88" s="368"/>
      <c r="K88" s="368"/>
      <c r="L88" s="368"/>
      <c r="M88" s="368"/>
      <c r="N88" s="368"/>
      <c r="O88" s="75"/>
      <c r="P88" s="75"/>
    </row>
    <row r="89" spans="1:45" s="4" customFormat="1" ht="12.75" customHeight="1" x14ac:dyDescent="0.25">
      <c r="A89" s="368" t="s">
        <v>102</v>
      </c>
      <c r="B89" s="368"/>
      <c r="C89" s="368"/>
      <c r="D89" s="368"/>
      <c r="E89" s="368"/>
      <c r="F89" s="368"/>
      <c r="G89" s="368"/>
      <c r="H89" s="368"/>
      <c r="I89" s="368"/>
      <c r="J89" s="368"/>
      <c r="K89" s="368"/>
      <c r="L89" s="368"/>
      <c r="M89" s="368"/>
      <c r="N89" s="368"/>
      <c r="O89" s="75"/>
      <c r="P89" s="75"/>
    </row>
    <row r="90" spans="1:45" s="4" customFormat="1" ht="12.75" customHeight="1" x14ac:dyDescent="0.25">
      <c r="A90" s="368" t="s">
        <v>103</v>
      </c>
      <c r="B90" s="368"/>
      <c r="C90" s="368"/>
      <c r="D90" s="368"/>
      <c r="E90" s="368"/>
      <c r="F90" s="368"/>
      <c r="G90" s="368"/>
      <c r="H90" s="368"/>
      <c r="I90" s="368"/>
      <c r="J90" s="368"/>
      <c r="K90" s="368"/>
      <c r="L90" s="368"/>
      <c r="M90" s="368"/>
      <c r="N90" s="368"/>
      <c r="O90" s="75"/>
      <c r="P90" s="75"/>
    </row>
    <row r="91" spans="1:45" s="4" customFormat="1" ht="19.5" customHeight="1" x14ac:dyDescent="0.25"/>
    <row r="92" spans="1:45" s="4" customFormat="1" ht="15" x14ac:dyDescent="0.25">
      <c r="B92" s="102"/>
      <c r="D92" s="102"/>
      <c r="F92" s="102"/>
    </row>
  </sheetData>
  <mergeCells count="83"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7:K67"/>
    <mergeCell ref="C68:K68"/>
    <mergeCell ref="C69:K69"/>
    <mergeCell ref="C70:K70"/>
    <mergeCell ref="C71:K71"/>
    <mergeCell ref="C72:K72"/>
    <mergeCell ref="C73:K73"/>
    <mergeCell ref="C74:K74"/>
    <mergeCell ref="C75:K75"/>
    <mergeCell ref="C76:K76"/>
    <mergeCell ref="C77:K77"/>
    <mergeCell ref="C78:K78"/>
    <mergeCell ref="C79:K79"/>
    <mergeCell ref="C80:K80"/>
    <mergeCell ref="C83:G83"/>
    <mergeCell ref="H83:L83"/>
    <mergeCell ref="C84:L84"/>
    <mergeCell ref="A90:N90"/>
    <mergeCell ref="C85:G85"/>
    <mergeCell ref="H85:L85"/>
    <mergeCell ref="C86:L86"/>
    <mergeCell ref="A88:N88"/>
    <mergeCell ref="A89:N8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91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10"/>
  <sheetViews>
    <sheetView topLeftCell="A13" workbookViewId="0">
      <selection activeCell="C53" sqref="C53:E5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01.140625" style="3" hidden="1" customWidth="1"/>
    <col min="43" max="43" width="58.7109375" style="3" hidden="1" customWidth="1"/>
    <col min="44" max="44" width="55.28515625" style="3" hidden="1" customWidth="1"/>
    <col min="45" max="45" width="58.7109375" style="3" hidden="1" customWidth="1"/>
    <col min="46" max="46" width="55.28515625" style="3" hidden="1" customWidth="1"/>
    <col min="47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391" t="s">
        <v>3</v>
      </c>
      <c r="H5" s="391"/>
      <c r="I5" s="391"/>
      <c r="J5" s="391"/>
      <c r="K5" s="391"/>
      <c r="L5" s="391"/>
      <c r="M5" s="391"/>
      <c r="N5" s="391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396" t="s">
        <v>5</v>
      </c>
      <c r="H6" s="396"/>
      <c r="I6" s="396"/>
      <c r="J6" s="396"/>
      <c r="K6" s="396"/>
      <c r="L6" s="396"/>
      <c r="M6" s="396"/>
      <c r="N6" s="396"/>
      <c r="V6" s="12" t="s">
        <v>5</v>
      </c>
    </row>
    <row r="7" spans="1:29" s="4" customFormat="1" ht="101.25" customHeight="1" x14ac:dyDescent="0.25">
      <c r="A7" s="353" t="s">
        <v>6</v>
      </c>
      <c r="B7" s="353"/>
      <c r="C7" s="353"/>
      <c r="D7" s="353"/>
      <c r="E7" s="353"/>
      <c r="F7" s="353"/>
      <c r="G7" s="396" t="s">
        <v>7</v>
      </c>
      <c r="H7" s="396"/>
      <c r="I7" s="396"/>
      <c r="J7" s="396"/>
      <c r="K7" s="396"/>
      <c r="L7" s="396"/>
      <c r="M7" s="396"/>
      <c r="N7" s="39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398" t="s">
        <v>8</v>
      </c>
      <c r="B8" s="398"/>
      <c r="C8" s="398"/>
      <c r="D8" s="398"/>
      <c r="E8" s="398"/>
      <c r="F8" s="398"/>
      <c r="G8" s="396"/>
      <c r="H8" s="396"/>
      <c r="I8" s="396"/>
      <c r="J8" s="396"/>
      <c r="K8" s="396"/>
      <c r="L8" s="396"/>
      <c r="M8" s="396"/>
      <c r="N8" s="39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353" t="s">
        <v>11</v>
      </c>
      <c r="B9" s="353"/>
      <c r="C9" s="353"/>
      <c r="D9" s="353"/>
      <c r="E9" s="353"/>
      <c r="F9" s="353"/>
      <c r="G9" s="396"/>
      <c r="H9" s="396"/>
      <c r="I9" s="396"/>
      <c r="J9" s="396"/>
      <c r="K9" s="396"/>
      <c r="L9" s="396"/>
      <c r="M9" s="396"/>
      <c r="N9" s="39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397" t="s">
        <v>12</v>
      </c>
      <c r="B10" s="397"/>
      <c r="C10" s="397"/>
      <c r="D10" s="397"/>
      <c r="E10" s="397"/>
      <c r="F10" s="397"/>
      <c r="G10" s="396" t="s">
        <v>13</v>
      </c>
      <c r="H10" s="396"/>
      <c r="I10" s="396"/>
      <c r="J10" s="396"/>
      <c r="K10" s="396"/>
      <c r="L10" s="396"/>
      <c r="M10" s="396"/>
      <c r="N10" s="396"/>
      <c r="Z10" s="12" t="s">
        <v>13</v>
      </c>
    </row>
    <row r="11" spans="1:29" s="4" customFormat="1" ht="15" x14ac:dyDescent="0.25">
      <c r="A11" s="397" t="s">
        <v>14</v>
      </c>
      <c r="B11" s="397"/>
      <c r="C11" s="397"/>
      <c r="D11" s="397"/>
      <c r="E11" s="397"/>
      <c r="F11" s="397"/>
      <c r="G11" s="396"/>
      <c r="H11" s="396"/>
      <c r="I11" s="396"/>
      <c r="J11" s="396"/>
      <c r="K11" s="396"/>
      <c r="L11" s="396"/>
      <c r="M11" s="396"/>
      <c r="N11" s="39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394" t="s">
        <v>104</v>
      </c>
      <c r="B13" s="394"/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AB13" s="12" t="s">
        <v>104</v>
      </c>
    </row>
    <row r="14" spans="1:29" s="4" customFormat="1" ht="15" x14ac:dyDescent="0.25">
      <c r="A14" s="390" t="s">
        <v>16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394" t="s">
        <v>105</v>
      </c>
      <c r="B16" s="394"/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AC16" s="12" t="s">
        <v>105</v>
      </c>
    </row>
    <row r="17" spans="1:31" s="4" customFormat="1" ht="15" x14ac:dyDescent="0.25">
      <c r="A17" s="390" t="s">
        <v>18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25">
      <c r="A18" s="395" t="s">
        <v>141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389" t="s">
        <v>142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AD20" s="12" t="s">
        <v>142</v>
      </c>
    </row>
    <row r="21" spans="1:31" s="4" customFormat="1" ht="12" customHeight="1" x14ac:dyDescent="0.25">
      <c r="A21" s="390" t="s">
        <v>21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391" t="s">
        <v>143</v>
      </c>
      <c r="C23" s="391"/>
      <c r="D23" s="391"/>
      <c r="E23" s="391"/>
      <c r="F23" s="39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392" t="s">
        <v>27</v>
      </c>
      <c r="C24" s="392"/>
      <c r="D24" s="392"/>
      <c r="E24" s="392"/>
      <c r="F24" s="392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393" t="s">
        <v>29</v>
      </c>
      <c r="E26" s="393"/>
      <c r="F26" s="393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116.89</v>
      </c>
      <c r="D28" s="26" t="s">
        <v>144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0</v>
      </c>
      <c r="D30" s="26" t="s">
        <v>35</v>
      </c>
      <c r="E30" s="27" t="s">
        <v>32</v>
      </c>
      <c r="G30" s="8" t="s">
        <v>36</v>
      </c>
      <c r="I30" s="8"/>
      <c r="J30" s="8"/>
      <c r="K30" s="8"/>
      <c r="L30" s="25">
        <v>55.66</v>
      </c>
      <c r="M30" s="33" t="s">
        <v>145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0</v>
      </c>
      <c r="D31" s="34" t="s">
        <v>35</v>
      </c>
      <c r="E31" s="27" t="s">
        <v>32</v>
      </c>
      <c r="G31" s="8" t="s">
        <v>39</v>
      </c>
      <c r="I31" s="8"/>
      <c r="J31" s="8"/>
      <c r="K31" s="8"/>
      <c r="L31" s="386">
        <v>131.44</v>
      </c>
      <c r="M31" s="386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35</v>
      </c>
      <c r="E32" s="27" t="s">
        <v>32</v>
      </c>
      <c r="G32" s="8" t="s">
        <v>42</v>
      </c>
      <c r="I32" s="8"/>
      <c r="J32" s="8"/>
      <c r="K32" s="8"/>
      <c r="L32" s="386"/>
      <c r="M32" s="386"/>
      <c r="N32" s="27" t="s">
        <v>40</v>
      </c>
    </row>
    <row r="33" spans="1:38" s="4" customFormat="1" ht="12" customHeight="1" x14ac:dyDescent="0.25">
      <c r="A33" s="6"/>
      <c r="B33" s="32" t="s">
        <v>43</v>
      </c>
      <c r="C33" s="25">
        <v>116.89</v>
      </c>
      <c r="D33" s="26" t="s">
        <v>144</v>
      </c>
      <c r="E33" s="27" t="s">
        <v>32</v>
      </c>
      <c r="G33" s="8"/>
      <c r="H33" s="8"/>
      <c r="I33" s="8"/>
      <c r="J33" s="8"/>
      <c r="K33" s="8"/>
      <c r="L33" s="387" t="s">
        <v>44</v>
      </c>
      <c r="M33" s="387"/>
      <c r="N33" s="8"/>
    </row>
    <row r="34" spans="1:38" s="4" customFormat="1" ht="7.5" customHeight="1" x14ac:dyDescent="0.25">
      <c r="A34" s="35"/>
    </row>
    <row r="35" spans="1:38" s="4" customFormat="1" ht="23.25" customHeight="1" x14ac:dyDescent="0.25">
      <c r="A35" s="388" t="s">
        <v>45</v>
      </c>
      <c r="B35" s="384" t="s">
        <v>46</v>
      </c>
      <c r="C35" s="384" t="s">
        <v>47</v>
      </c>
      <c r="D35" s="384"/>
      <c r="E35" s="384"/>
      <c r="F35" s="384" t="s">
        <v>48</v>
      </c>
      <c r="G35" s="384" t="s">
        <v>49</v>
      </c>
      <c r="H35" s="384"/>
      <c r="I35" s="384"/>
      <c r="J35" s="384" t="s">
        <v>50</v>
      </c>
      <c r="K35" s="384"/>
      <c r="L35" s="384"/>
      <c r="M35" s="384" t="s">
        <v>51</v>
      </c>
      <c r="N35" s="384" t="s">
        <v>52</v>
      </c>
    </row>
    <row r="36" spans="1:38" s="4" customFormat="1" ht="28.5" customHeight="1" x14ac:dyDescent="0.25">
      <c r="A36" s="388"/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</row>
    <row r="37" spans="1:38" s="4" customFormat="1" ht="22.5" x14ac:dyDescent="0.25">
      <c r="A37" s="388"/>
      <c r="B37" s="384"/>
      <c r="C37" s="384"/>
      <c r="D37" s="384"/>
      <c r="E37" s="384"/>
      <c r="F37" s="384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384"/>
      <c r="N37" s="384"/>
    </row>
    <row r="38" spans="1:38" s="4" customFormat="1" ht="15" x14ac:dyDescent="0.25">
      <c r="A38" s="37">
        <v>1</v>
      </c>
      <c r="B38" s="38">
        <v>2</v>
      </c>
      <c r="C38" s="385">
        <v>3</v>
      </c>
      <c r="D38" s="385"/>
      <c r="E38" s="38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8" s="4" customFormat="1" ht="15" x14ac:dyDescent="0.25">
      <c r="A39" s="378" t="s">
        <v>111</v>
      </c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80"/>
      <c r="AF39" s="39" t="s">
        <v>111</v>
      </c>
    </row>
    <row r="40" spans="1:38" s="4" customFormat="1" ht="15" x14ac:dyDescent="0.25">
      <c r="A40" s="381" t="s">
        <v>112</v>
      </c>
      <c r="B40" s="382"/>
      <c r="C40" s="382"/>
      <c r="D40" s="382"/>
      <c r="E40" s="382"/>
      <c r="F40" s="382"/>
      <c r="G40" s="382"/>
      <c r="H40" s="382"/>
      <c r="I40" s="382"/>
      <c r="J40" s="382"/>
      <c r="K40" s="382"/>
      <c r="L40" s="382"/>
      <c r="M40" s="382"/>
      <c r="N40" s="383"/>
      <c r="AF40" s="39"/>
      <c r="AG40" s="47" t="s">
        <v>112</v>
      </c>
    </row>
    <row r="41" spans="1:38" s="4" customFormat="1" ht="124.5" x14ac:dyDescent="0.25">
      <c r="A41" s="40" t="s">
        <v>58</v>
      </c>
      <c r="B41" s="41" t="s">
        <v>59</v>
      </c>
      <c r="C41" s="374" t="s">
        <v>146</v>
      </c>
      <c r="D41" s="374"/>
      <c r="E41" s="374"/>
      <c r="F41" s="42" t="s">
        <v>61</v>
      </c>
      <c r="G41" s="43">
        <v>48</v>
      </c>
      <c r="H41" s="44">
        <v>1</v>
      </c>
      <c r="I41" s="44">
        <v>48</v>
      </c>
      <c r="J41" s="45"/>
      <c r="K41" s="43"/>
      <c r="L41" s="45"/>
      <c r="M41" s="43"/>
      <c r="N41" s="46"/>
      <c r="AF41" s="39"/>
      <c r="AG41" s="47"/>
      <c r="AH41" s="47" t="s">
        <v>146</v>
      </c>
    </row>
    <row r="42" spans="1:38" s="4" customFormat="1" ht="15" x14ac:dyDescent="0.25">
      <c r="A42" s="103"/>
      <c r="B42" s="49" t="s">
        <v>114</v>
      </c>
      <c r="C42" s="368" t="s">
        <v>115</v>
      </c>
      <c r="D42" s="368"/>
      <c r="E42" s="368"/>
      <c r="F42" s="368"/>
      <c r="G42" s="368"/>
      <c r="H42" s="368"/>
      <c r="I42" s="368"/>
      <c r="J42" s="368"/>
      <c r="K42" s="368"/>
      <c r="L42" s="368"/>
      <c r="M42" s="368"/>
      <c r="N42" s="376"/>
      <c r="AF42" s="39"/>
      <c r="AG42" s="47"/>
      <c r="AH42" s="47"/>
      <c r="AI42" s="3" t="s">
        <v>115</v>
      </c>
    </row>
    <row r="43" spans="1:38" s="4" customFormat="1" ht="15" x14ac:dyDescent="0.25">
      <c r="A43" s="48"/>
      <c r="B43" s="49" t="s">
        <v>58</v>
      </c>
      <c r="C43" s="372" t="s">
        <v>62</v>
      </c>
      <c r="D43" s="372"/>
      <c r="E43" s="372"/>
      <c r="F43" s="51"/>
      <c r="G43" s="52"/>
      <c r="H43" s="52"/>
      <c r="I43" s="52"/>
      <c r="J43" s="53">
        <v>4.0999999999999996</v>
      </c>
      <c r="K43" s="104">
        <v>0.7</v>
      </c>
      <c r="L43" s="53">
        <v>137.76</v>
      </c>
      <c r="M43" s="54">
        <v>34.96</v>
      </c>
      <c r="N43" s="55">
        <v>4816.09</v>
      </c>
      <c r="AF43" s="39"/>
      <c r="AG43" s="47"/>
      <c r="AH43" s="47"/>
      <c r="AJ43" s="3" t="s">
        <v>62</v>
      </c>
    </row>
    <row r="44" spans="1:38" s="4" customFormat="1" ht="15" x14ac:dyDescent="0.25">
      <c r="A44" s="56"/>
      <c r="B44" s="49"/>
      <c r="C44" s="372" t="s">
        <v>63</v>
      </c>
      <c r="D44" s="372"/>
      <c r="E44" s="372"/>
      <c r="F44" s="51" t="s">
        <v>64</v>
      </c>
      <c r="G44" s="54">
        <v>0.32</v>
      </c>
      <c r="H44" s="104">
        <v>0.7</v>
      </c>
      <c r="I44" s="109">
        <v>10.752000000000001</v>
      </c>
      <c r="J44" s="57"/>
      <c r="K44" s="52"/>
      <c r="L44" s="57"/>
      <c r="M44" s="52"/>
      <c r="N44" s="58"/>
      <c r="AF44" s="39"/>
      <c r="AG44" s="47"/>
      <c r="AH44" s="47"/>
      <c r="AK44" s="3" t="s">
        <v>63</v>
      </c>
    </row>
    <row r="45" spans="1:38" s="4" customFormat="1" ht="15" x14ac:dyDescent="0.25">
      <c r="A45" s="48"/>
      <c r="B45" s="49"/>
      <c r="C45" s="375" t="s">
        <v>65</v>
      </c>
      <c r="D45" s="375"/>
      <c r="E45" s="375"/>
      <c r="F45" s="59"/>
      <c r="G45" s="60"/>
      <c r="H45" s="60"/>
      <c r="I45" s="60"/>
      <c r="J45" s="61">
        <v>4.0999999999999996</v>
      </c>
      <c r="K45" s="60"/>
      <c r="L45" s="61">
        <v>137.76</v>
      </c>
      <c r="M45" s="60"/>
      <c r="N45" s="62"/>
      <c r="AF45" s="39"/>
      <c r="AG45" s="47"/>
      <c r="AH45" s="47"/>
      <c r="AL45" s="3" t="s">
        <v>65</v>
      </c>
    </row>
    <row r="46" spans="1:38" s="4" customFormat="1" ht="15" x14ac:dyDescent="0.25">
      <c r="A46" s="56"/>
      <c r="B46" s="49"/>
      <c r="C46" s="372" t="s">
        <v>66</v>
      </c>
      <c r="D46" s="372"/>
      <c r="E46" s="372"/>
      <c r="F46" s="51"/>
      <c r="G46" s="52"/>
      <c r="H46" s="52"/>
      <c r="I46" s="52"/>
      <c r="J46" s="57"/>
      <c r="K46" s="52"/>
      <c r="L46" s="53">
        <v>137.76</v>
      </c>
      <c r="M46" s="52"/>
      <c r="N46" s="55">
        <v>4816.09</v>
      </c>
      <c r="AF46" s="39"/>
      <c r="AG46" s="47"/>
      <c r="AH46" s="47"/>
      <c r="AK46" s="3" t="s">
        <v>66</v>
      </c>
    </row>
    <row r="47" spans="1:38" s="4" customFormat="1" ht="23.25" x14ac:dyDescent="0.25">
      <c r="A47" s="56"/>
      <c r="B47" s="49" t="s">
        <v>67</v>
      </c>
      <c r="C47" s="372" t="s">
        <v>68</v>
      </c>
      <c r="D47" s="372"/>
      <c r="E47" s="372"/>
      <c r="F47" s="51" t="s">
        <v>69</v>
      </c>
      <c r="G47" s="63">
        <v>74</v>
      </c>
      <c r="H47" s="52"/>
      <c r="I47" s="63">
        <v>74</v>
      </c>
      <c r="J47" s="57"/>
      <c r="K47" s="52"/>
      <c r="L47" s="53">
        <v>101.94</v>
      </c>
      <c r="M47" s="52"/>
      <c r="N47" s="55">
        <v>3563.91</v>
      </c>
      <c r="AF47" s="39"/>
      <c r="AG47" s="47"/>
      <c r="AH47" s="47"/>
      <c r="AK47" s="3" t="s">
        <v>68</v>
      </c>
    </row>
    <row r="48" spans="1:38" s="4" customFormat="1" ht="23.25" x14ac:dyDescent="0.25">
      <c r="A48" s="56"/>
      <c r="B48" s="49" t="s">
        <v>70</v>
      </c>
      <c r="C48" s="372" t="s">
        <v>71</v>
      </c>
      <c r="D48" s="372"/>
      <c r="E48" s="372"/>
      <c r="F48" s="51" t="s">
        <v>69</v>
      </c>
      <c r="G48" s="63">
        <v>36</v>
      </c>
      <c r="H48" s="52"/>
      <c r="I48" s="63">
        <v>36</v>
      </c>
      <c r="J48" s="57"/>
      <c r="K48" s="52"/>
      <c r="L48" s="53">
        <v>49.59</v>
      </c>
      <c r="M48" s="52"/>
      <c r="N48" s="55">
        <v>1733.79</v>
      </c>
      <c r="AF48" s="39"/>
      <c r="AG48" s="47"/>
      <c r="AH48" s="47"/>
      <c r="AK48" s="3" t="s">
        <v>71</v>
      </c>
    </row>
    <row r="49" spans="1:39" s="4" customFormat="1" ht="15" x14ac:dyDescent="0.25">
      <c r="A49" s="65"/>
      <c r="B49" s="66"/>
      <c r="C49" s="374" t="s">
        <v>72</v>
      </c>
      <c r="D49" s="374"/>
      <c r="E49" s="374"/>
      <c r="F49" s="42"/>
      <c r="G49" s="43"/>
      <c r="H49" s="43"/>
      <c r="I49" s="43"/>
      <c r="J49" s="45"/>
      <c r="K49" s="43"/>
      <c r="L49" s="67">
        <v>289.29000000000002</v>
      </c>
      <c r="M49" s="60"/>
      <c r="N49" s="46"/>
      <c r="AF49" s="39"/>
      <c r="AG49" s="47"/>
      <c r="AH49" s="47"/>
      <c r="AM49" s="47" t="s">
        <v>72</v>
      </c>
    </row>
    <row r="50" spans="1:39" s="4" customFormat="1" ht="45.75" x14ac:dyDescent="0.25">
      <c r="A50" s="40" t="s">
        <v>73</v>
      </c>
      <c r="B50" s="41" t="s">
        <v>116</v>
      </c>
      <c r="C50" s="374" t="s">
        <v>147</v>
      </c>
      <c r="D50" s="374"/>
      <c r="E50" s="374"/>
      <c r="F50" s="42" t="s">
        <v>61</v>
      </c>
      <c r="G50" s="43">
        <v>22</v>
      </c>
      <c r="H50" s="44">
        <v>1</v>
      </c>
      <c r="I50" s="44">
        <v>22</v>
      </c>
      <c r="J50" s="45"/>
      <c r="K50" s="43"/>
      <c r="L50" s="45"/>
      <c r="M50" s="43"/>
      <c r="N50" s="46"/>
      <c r="AF50" s="39"/>
      <c r="AG50" s="47"/>
      <c r="AH50" s="47" t="s">
        <v>147</v>
      </c>
      <c r="AM50" s="47"/>
    </row>
    <row r="51" spans="1:39" s="4" customFormat="1" ht="15" x14ac:dyDescent="0.25">
      <c r="A51" s="48"/>
      <c r="B51" s="49" t="s">
        <v>58</v>
      </c>
      <c r="C51" s="372" t="s">
        <v>62</v>
      </c>
      <c r="D51" s="372"/>
      <c r="E51" s="372"/>
      <c r="F51" s="51"/>
      <c r="G51" s="52"/>
      <c r="H51" s="52"/>
      <c r="I51" s="52"/>
      <c r="J51" s="53">
        <v>10.5</v>
      </c>
      <c r="K51" s="52"/>
      <c r="L51" s="53">
        <v>231</v>
      </c>
      <c r="M51" s="54">
        <v>34.96</v>
      </c>
      <c r="N51" s="55">
        <v>8075.76</v>
      </c>
      <c r="AF51" s="39"/>
      <c r="AG51" s="47"/>
      <c r="AH51" s="47"/>
      <c r="AJ51" s="3" t="s">
        <v>62</v>
      </c>
      <c r="AM51" s="47"/>
    </row>
    <row r="52" spans="1:39" s="4" customFormat="1" ht="15" x14ac:dyDescent="0.25">
      <c r="A52" s="56"/>
      <c r="B52" s="49"/>
      <c r="C52" s="372" t="s">
        <v>63</v>
      </c>
      <c r="D52" s="372"/>
      <c r="E52" s="372"/>
      <c r="F52" s="51" t="s">
        <v>64</v>
      </c>
      <c r="G52" s="54">
        <v>0.82</v>
      </c>
      <c r="H52" s="52"/>
      <c r="I52" s="54">
        <v>18.04</v>
      </c>
      <c r="J52" s="57"/>
      <c r="K52" s="52"/>
      <c r="L52" s="57"/>
      <c r="M52" s="52"/>
      <c r="N52" s="58"/>
      <c r="AF52" s="39"/>
      <c r="AG52" s="47"/>
      <c r="AH52" s="47"/>
      <c r="AK52" s="3" t="s">
        <v>63</v>
      </c>
      <c r="AM52" s="47"/>
    </row>
    <row r="53" spans="1:39" s="4" customFormat="1" ht="15" x14ac:dyDescent="0.25">
      <c r="A53" s="48"/>
      <c r="B53" s="49"/>
      <c r="C53" s="375" t="s">
        <v>65</v>
      </c>
      <c r="D53" s="375"/>
      <c r="E53" s="375"/>
      <c r="F53" s="59"/>
      <c r="G53" s="60"/>
      <c r="H53" s="60"/>
      <c r="I53" s="60"/>
      <c r="J53" s="61">
        <v>10.5</v>
      </c>
      <c r="K53" s="60"/>
      <c r="L53" s="61">
        <v>231</v>
      </c>
      <c r="M53" s="60"/>
      <c r="N53" s="62"/>
      <c r="AF53" s="39"/>
      <c r="AG53" s="47"/>
      <c r="AH53" s="47"/>
      <c r="AL53" s="3" t="s">
        <v>65</v>
      </c>
      <c r="AM53" s="47"/>
    </row>
    <row r="54" spans="1:39" s="4" customFormat="1" ht="15" x14ac:dyDescent="0.25">
      <c r="A54" s="56"/>
      <c r="B54" s="49"/>
      <c r="C54" s="372" t="s">
        <v>66</v>
      </c>
      <c r="D54" s="372"/>
      <c r="E54" s="372"/>
      <c r="F54" s="51"/>
      <c r="G54" s="52"/>
      <c r="H54" s="52"/>
      <c r="I54" s="52"/>
      <c r="J54" s="57"/>
      <c r="K54" s="52"/>
      <c r="L54" s="53">
        <v>231</v>
      </c>
      <c r="M54" s="52"/>
      <c r="N54" s="55">
        <v>8075.76</v>
      </c>
      <c r="AF54" s="39"/>
      <c r="AG54" s="47"/>
      <c r="AH54" s="47"/>
      <c r="AK54" s="3" t="s">
        <v>66</v>
      </c>
      <c r="AM54" s="47"/>
    </row>
    <row r="55" spans="1:39" s="4" customFormat="1" ht="23.25" x14ac:dyDescent="0.25">
      <c r="A55" s="56"/>
      <c r="B55" s="49" t="s">
        <v>67</v>
      </c>
      <c r="C55" s="372" t="s">
        <v>68</v>
      </c>
      <c r="D55" s="372"/>
      <c r="E55" s="372"/>
      <c r="F55" s="51" t="s">
        <v>69</v>
      </c>
      <c r="G55" s="63">
        <v>74</v>
      </c>
      <c r="H55" s="52"/>
      <c r="I55" s="63">
        <v>74</v>
      </c>
      <c r="J55" s="57"/>
      <c r="K55" s="52"/>
      <c r="L55" s="53">
        <v>170.94</v>
      </c>
      <c r="M55" s="52"/>
      <c r="N55" s="55">
        <v>5976.06</v>
      </c>
      <c r="AF55" s="39"/>
      <c r="AG55" s="47"/>
      <c r="AH55" s="47"/>
      <c r="AK55" s="3" t="s">
        <v>68</v>
      </c>
      <c r="AM55" s="47"/>
    </row>
    <row r="56" spans="1:39" s="4" customFormat="1" ht="23.25" x14ac:dyDescent="0.25">
      <c r="A56" s="56"/>
      <c r="B56" s="49" t="s">
        <v>70</v>
      </c>
      <c r="C56" s="372" t="s">
        <v>71</v>
      </c>
      <c r="D56" s="372"/>
      <c r="E56" s="372"/>
      <c r="F56" s="51" t="s">
        <v>69</v>
      </c>
      <c r="G56" s="63">
        <v>36</v>
      </c>
      <c r="H56" s="52"/>
      <c r="I56" s="63">
        <v>36</v>
      </c>
      <c r="J56" s="57"/>
      <c r="K56" s="52"/>
      <c r="L56" s="53">
        <v>83.16</v>
      </c>
      <c r="M56" s="52"/>
      <c r="N56" s="55">
        <v>2907.27</v>
      </c>
      <c r="AF56" s="39"/>
      <c r="AG56" s="47"/>
      <c r="AH56" s="47"/>
      <c r="AK56" s="3" t="s">
        <v>71</v>
      </c>
      <c r="AM56" s="47"/>
    </row>
    <row r="57" spans="1:39" s="4" customFormat="1" ht="15" x14ac:dyDescent="0.25">
      <c r="A57" s="65"/>
      <c r="B57" s="66"/>
      <c r="C57" s="374" t="s">
        <v>72</v>
      </c>
      <c r="D57" s="374"/>
      <c r="E57" s="374"/>
      <c r="F57" s="42"/>
      <c r="G57" s="43"/>
      <c r="H57" s="43"/>
      <c r="I57" s="43"/>
      <c r="J57" s="45"/>
      <c r="K57" s="43"/>
      <c r="L57" s="67">
        <v>485.1</v>
      </c>
      <c r="M57" s="60"/>
      <c r="N57" s="46"/>
      <c r="AF57" s="39"/>
      <c r="AG57" s="47"/>
      <c r="AH57" s="47"/>
      <c r="AM57" s="47" t="s">
        <v>72</v>
      </c>
    </row>
    <row r="58" spans="1:39" s="4" customFormat="1" ht="15" x14ac:dyDescent="0.25">
      <c r="A58" s="381" t="s">
        <v>119</v>
      </c>
      <c r="B58" s="382"/>
      <c r="C58" s="382"/>
      <c r="D58" s="382"/>
      <c r="E58" s="382"/>
      <c r="F58" s="382"/>
      <c r="G58" s="382"/>
      <c r="H58" s="382"/>
      <c r="I58" s="382"/>
      <c r="J58" s="382"/>
      <c r="K58" s="382"/>
      <c r="L58" s="382"/>
      <c r="M58" s="382"/>
      <c r="N58" s="383"/>
      <c r="AF58" s="39"/>
      <c r="AG58" s="47" t="s">
        <v>119</v>
      </c>
      <c r="AH58" s="47"/>
      <c r="AM58" s="47"/>
    </row>
    <row r="59" spans="1:39" s="4" customFormat="1" ht="23.25" x14ac:dyDescent="0.25">
      <c r="A59" s="40" t="s">
        <v>78</v>
      </c>
      <c r="B59" s="41" t="s">
        <v>120</v>
      </c>
      <c r="C59" s="374" t="s">
        <v>121</v>
      </c>
      <c r="D59" s="374"/>
      <c r="E59" s="374"/>
      <c r="F59" s="42" t="s">
        <v>81</v>
      </c>
      <c r="G59" s="43">
        <v>21</v>
      </c>
      <c r="H59" s="44">
        <v>1</v>
      </c>
      <c r="I59" s="44">
        <v>21</v>
      </c>
      <c r="J59" s="45"/>
      <c r="K59" s="43"/>
      <c r="L59" s="45"/>
      <c r="M59" s="43"/>
      <c r="N59" s="46"/>
      <c r="AF59" s="39"/>
      <c r="AG59" s="47"/>
      <c r="AH59" s="47" t="s">
        <v>121</v>
      </c>
      <c r="AM59" s="47"/>
    </row>
    <row r="60" spans="1:39" s="4" customFormat="1" ht="15" x14ac:dyDescent="0.25">
      <c r="A60" s="48"/>
      <c r="B60" s="49" t="s">
        <v>58</v>
      </c>
      <c r="C60" s="372" t="s">
        <v>62</v>
      </c>
      <c r="D60" s="372"/>
      <c r="E60" s="372"/>
      <c r="F60" s="51"/>
      <c r="G60" s="52"/>
      <c r="H60" s="52"/>
      <c r="I60" s="52"/>
      <c r="J60" s="53">
        <v>12.81</v>
      </c>
      <c r="K60" s="52"/>
      <c r="L60" s="53">
        <v>269.01</v>
      </c>
      <c r="M60" s="54">
        <v>34.96</v>
      </c>
      <c r="N60" s="55">
        <v>9404.59</v>
      </c>
      <c r="AF60" s="39"/>
      <c r="AG60" s="47"/>
      <c r="AH60" s="47"/>
      <c r="AJ60" s="3" t="s">
        <v>62</v>
      </c>
      <c r="AM60" s="47"/>
    </row>
    <row r="61" spans="1:39" s="4" customFormat="1" ht="15" x14ac:dyDescent="0.25">
      <c r="A61" s="56"/>
      <c r="B61" s="49"/>
      <c r="C61" s="372" t="s">
        <v>63</v>
      </c>
      <c r="D61" s="372"/>
      <c r="E61" s="372"/>
      <c r="F61" s="51" t="s">
        <v>64</v>
      </c>
      <c r="G61" s="63">
        <v>1</v>
      </c>
      <c r="H61" s="52"/>
      <c r="I61" s="63">
        <v>21</v>
      </c>
      <c r="J61" s="57"/>
      <c r="K61" s="52"/>
      <c r="L61" s="57"/>
      <c r="M61" s="52"/>
      <c r="N61" s="58"/>
      <c r="AF61" s="39"/>
      <c r="AG61" s="47"/>
      <c r="AH61" s="47"/>
      <c r="AK61" s="3" t="s">
        <v>63</v>
      </c>
      <c r="AM61" s="47"/>
    </row>
    <row r="62" spans="1:39" s="4" customFormat="1" ht="15" x14ac:dyDescent="0.25">
      <c r="A62" s="48"/>
      <c r="B62" s="49"/>
      <c r="C62" s="375" t="s">
        <v>65</v>
      </c>
      <c r="D62" s="375"/>
      <c r="E62" s="375"/>
      <c r="F62" s="59"/>
      <c r="G62" s="60"/>
      <c r="H62" s="60"/>
      <c r="I62" s="60"/>
      <c r="J62" s="61">
        <v>12.81</v>
      </c>
      <c r="K62" s="60"/>
      <c r="L62" s="61">
        <v>269.01</v>
      </c>
      <c r="M62" s="60"/>
      <c r="N62" s="62"/>
      <c r="AF62" s="39"/>
      <c r="AG62" s="47"/>
      <c r="AH62" s="47"/>
      <c r="AL62" s="3" t="s">
        <v>65</v>
      </c>
      <c r="AM62" s="47"/>
    </row>
    <row r="63" spans="1:39" s="4" customFormat="1" ht="15" x14ac:dyDescent="0.25">
      <c r="A63" s="56"/>
      <c r="B63" s="49"/>
      <c r="C63" s="372" t="s">
        <v>66</v>
      </c>
      <c r="D63" s="372"/>
      <c r="E63" s="372"/>
      <c r="F63" s="51"/>
      <c r="G63" s="52"/>
      <c r="H63" s="52"/>
      <c r="I63" s="52"/>
      <c r="J63" s="57"/>
      <c r="K63" s="52"/>
      <c r="L63" s="53">
        <v>269.01</v>
      </c>
      <c r="M63" s="52"/>
      <c r="N63" s="55">
        <v>9404.59</v>
      </c>
      <c r="AF63" s="39"/>
      <c r="AG63" s="47"/>
      <c r="AH63" s="47"/>
      <c r="AK63" s="3" t="s">
        <v>66</v>
      </c>
      <c r="AM63" s="47"/>
    </row>
    <row r="64" spans="1:39" s="4" customFormat="1" ht="23.25" x14ac:dyDescent="0.25">
      <c r="A64" s="56"/>
      <c r="B64" s="49" t="s">
        <v>67</v>
      </c>
      <c r="C64" s="372" t="s">
        <v>68</v>
      </c>
      <c r="D64" s="372"/>
      <c r="E64" s="372"/>
      <c r="F64" s="51" t="s">
        <v>69</v>
      </c>
      <c r="G64" s="63">
        <v>74</v>
      </c>
      <c r="H64" s="52"/>
      <c r="I64" s="63">
        <v>74</v>
      </c>
      <c r="J64" s="57"/>
      <c r="K64" s="52"/>
      <c r="L64" s="53">
        <v>199.07</v>
      </c>
      <c r="M64" s="52"/>
      <c r="N64" s="55">
        <v>6959.4</v>
      </c>
      <c r="AF64" s="39"/>
      <c r="AG64" s="47"/>
      <c r="AH64" s="47"/>
      <c r="AK64" s="3" t="s">
        <v>68</v>
      </c>
      <c r="AM64" s="47"/>
    </row>
    <row r="65" spans="1:39" s="4" customFormat="1" ht="23.25" x14ac:dyDescent="0.25">
      <c r="A65" s="56"/>
      <c r="B65" s="49" t="s">
        <v>70</v>
      </c>
      <c r="C65" s="372" t="s">
        <v>71</v>
      </c>
      <c r="D65" s="372"/>
      <c r="E65" s="372"/>
      <c r="F65" s="51" t="s">
        <v>69</v>
      </c>
      <c r="G65" s="63">
        <v>36</v>
      </c>
      <c r="H65" s="52"/>
      <c r="I65" s="63">
        <v>36</v>
      </c>
      <c r="J65" s="57"/>
      <c r="K65" s="52"/>
      <c r="L65" s="53">
        <v>96.84</v>
      </c>
      <c r="M65" s="52"/>
      <c r="N65" s="55">
        <v>3385.65</v>
      </c>
      <c r="AF65" s="39"/>
      <c r="AG65" s="47"/>
      <c r="AH65" s="47"/>
      <c r="AK65" s="3" t="s">
        <v>71</v>
      </c>
      <c r="AM65" s="47"/>
    </row>
    <row r="66" spans="1:39" s="4" customFormat="1" ht="15" x14ac:dyDescent="0.25">
      <c r="A66" s="65"/>
      <c r="B66" s="66"/>
      <c r="C66" s="374" t="s">
        <v>72</v>
      </c>
      <c r="D66" s="374"/>
      <c r="E66" s="374"/>
      <c r="F66" s="42"/>
      <c r="G66" s="43"/>
      <c r="H66" s="43"/>
      <c r="I66" s="43"/>
      <c r="J66" s="45"/>
      <c r="K66" s="43"/>
      <c r="L66" s="67">
        <v>564.91999999999996</v>
      </c>
      <c r="M66" s="60"/>
      <c r="N66" s="46"/>
      <c r="AF66" s="39"/>
      <c r="AG66" s="47"/>
      <c r="AH66" s="47"/>
      <c r="AM66" s="47" t="s">
        <v>72</v>
      </c>
    </row>
    <row r="67" spans="1:39" s="4" customFormat="1" ht="57" x14ac:dyDescent="0.25">
      <c r="A67" s="40" t="s">
        <v>122</v>
      </c>
      <c r="B67" s="41" t="s">
        <v>74</v>
      </c>
      <c r="C67" s="374" t="s">
        <v>148</v>
      </c>
      <c r="D67" s="374"/>
      <c r="E67" s="374"/>
      <c r="F67" s="42" t="s">
        <v>76</v>
      </c>
      <c r="G67" s="43">
        <v>1.05</v>
      </c>
      <c r="H67" s="44">
        <v>1</v>
      </c>
      <c r="I67" s="68">
        <v>1.05</v>
      </c>
      <c r="J67" s="45"/>
      <c r="K67" s="43"/>
      <c r="L67" s="45"/>
      <c r="M67" s="43"/>
      <c r="N67" s="46"/>
      <c r="AF67" s="39"/>
      <c r="AG67" s="47"/>
      <c r="AH67" s="47" t="s">
        <v>148</v>
      </c>
      <c r="AM67" s="47"/>
    </row>
    <row r="68" spans="1:39" s="4" customFormat="1" ht="15" x14ac:dyDescent="0.25">
      <c r="A68" s="48"/>
      <c r="B68" s="49" t="s">
        <v>58</v>
      </c>
      <c r="C68" s="372" t="s">
        <v>62</v>
      </c>
      <c r="D68" s="372"/>
      <c r="E68" s="372"/>
      <c r="F68" s="51"/>
      <c r="G68" s="52"/>
      <c r="H68" s="52"/>
      <c r="I68" s="52"/>
      <c r="J68" s="53">
        <v>165.95</v>
      </c>
      <c r="K68" s="52"/>
      <c r="L68" s="53">
        <v>174.25</v>
      </c>
      <c r="M68" s="54">
        <v>34.96</v>
      </c>
      <c r="N68" s="55">
        <v>6091.78</v>
      </c>
      <c r="AF68" s="39"/>
      <c r="AG68" s="47"/>
      <c r="AH68" s="47"/>
      <c r="AJ68" s="3" t="s">
        <v>62</v>
      </c>
      <c r="AM68" s="47"/>
    </row>
    <row r="69" spans="1:39" s="4" customFormat="1" ht="15" x14ac:dyDescent="0.25">
      <c r="A69" s="56"/>
      <c r="B69" s="49"/>
      <c r="C69" s="372" t="s">
        <v>63</v>
      </c>
      <c r="D69" s="372"/>
      <c r="E69" s="372"/>
      <c r="F69" s="51" t="s">
        <v>64</v>
      </c>
      <c r="G69" s="54">
        <v>12.96</v>
      </c>
      <c r="H69" s="52"/>
      <c r="I69" s="109">
        <v>13.608000000000001</v>
      </c>
      <c r="J69" s="57"/>
      <c r="K69" s="52"/>
      <c r="L69" s="57"/>
      <c r="M69" s="52"/>
      <c r="N69" s="58"/>
      <c r="AF69" s="39"/>
      <c r="AG69" s="47"/>
      <c r="AH69" s="47"/>
      <c r="AK69" s="3" t="s">
        <v>63</v>
      </c>
      <c r="AM69" s="47"/>
    </row>
    <row r="70" spans="1:39" s="4" customFormat="1" ht="15" x14ac:dyDescent="0.25">
      <c r="A70" s="48"/>
      <c r="B70" s="49"/>
      <c r="C70" s="375" t="s">
        <v>65</v>
      </c>
      <c r="D70" s="375"/>
      <c r="E70" s="375"/>
      <c r="F70" s="59"/>
      <c r="G70" s="60"/>
      <c r="H70" s="60"/>
      <c r="I70" s="60"/>
      <c r="J70" s="61">
        <v>165.95</v>
      </c>
      <c r="K70" s="60"/>
      <c r="L70" s="61">
        <v>174.25</v>
      </c>
      <c r="M70" s="60"/>
      <c r="N70" s="62"/>
      <c r="AF70" s="39"/>
      <c r="AG70" s="47"/>
      <c r="AH70" s="47"/>
      <c r="AL70" s="3" t="s">
        <v>65</v>
      </c>
      <c r="AM70" s="47"/>
    </row>
    <row r="71" spans="1:39" s="4" customFormat="1" ht="15" x14ac:dyDescent="0.25">
      <c r="A71" s="56"/>
      <c r="B71" s="49"/>
      <c r="C71" s="372" t="s">
        <v>66</v>
      </c>
      <c r="D71" s="372"/>
      <c r="E71" s="372"/>
      <c r="F71" s="51"/>
      <c r="G71" s="52"/>
      <c r="H71" s="52"/>
      <c r="I71" s="52"/>
      <c r="J71" s="57"/>
      <c r="K71" s="52"/>
      <c r="L71" s="53">
        <v>174.25</v>
      </c>
      <c r="M71" s="52"/>
      <c r="N71" s="55">
        <v>6091.78</v>
      </c>
      <c r="AF71" s="39"/>
      <c r="AG71" s="47"/>
      <c r="AH71" s="47"/>
      <c r="AK71" s="3" t="s">
        <v>66</v>
      </c>
      <c r="AM71" s="47"/>
    </row>
    <row r="72" spans="1:39" s="4" customFormat="1" ht="23.25" x14ac:dyDescent="0.25">
      <c r="A72" s="56"/>
      <c r="B72" s="49" t="s">
        <v>67</v>
      </c>
      <c r="C72" s="372" t="s">
        <v>68</v>
      </c>
      <c r="D72" s="372"/>
      <c r="E72" s="372"/>
      <c r="F72" s="51" t="s">
        <v>69</v>
      </c>
      <c r="G72" s="63">
        <v>74</v>
      </c>
      <c r="H72" s="52"/>
      <c r="I72" s="63">
        <v>74</v>
      </c>
      <c r="J72" s="57"/>
      <c r="K72" s="52"/>
      <c r="L72" s="53">
        <v>128.94999999999999</v>
      </c>
      <c r="M72" s="52"/>
      <c r="N72" s="55">
        <v>4507.92</v>
      </c>
      <c r="AF72" s="39"/>
      <c r="AG72" s="47"/>
      <c r="AH72" s="47"/>
      <c r="AK72" s="3" t="s">
        <v>68</v>
      </c>
      <c r="AM72" s="47"/>
    </row>
    <row r="73" spans="1:39" s="4" customFormat="1" ht="23.25" x14ac:dyDescent="0.25">
      <c r="A73" s="56"/>
      <c r="B73" s="49" t="s">
        <v>70</v>
      </c>
      <c r="C73" s="372" t="s">
        <v>71</v>
      </c>
      <c r="D73" s="372"/>
      <c r="E73" s="372"/>
      <c r="F73" s="51" t="s">
        <v>69</v>
      </c>
      <c r="G73" s="63">
        <v>36</v>
      </c>
      <c r="H73" s="52"/>
      <c r="I73" s="63">
        <v>36</v>
      </c>
      <c r="J73" s="57"/>
      <c r="K73" s="52"/>
      <c r="L73" s="53">
        <v>62.73</v>
      </c>
      <c r="M73" s="52"/>
      <c r="N73" s="55">
        <v>2193.04</v>
      </c>
      <c r="AF73" s="39"/>
      <c r="AG73" s="47"/>
      <c r="AH73" s="47"/>
      <c r="AK73" s="3" t="s">
        <v>71</v>
      </c>
      <c r="AM73" s="47"/>
    </row>
    <row r="74" spans="1:39" s="4" customFormat="1" ht="15" x14ac:dyDescent="0.25">
      <c r="A74" s="65"/>
      <c r="B74" s="66"/>
      <c r="C74" s="374" t="s">
        <v>72</v>
      </c>
      <c r="D74" s="374"/>
      <c r="E74" s="374"/>
      <c r="F74" s="42"/>
      <c r="G74" s="43"/>
      <c r="H74" s="43"/>
      <c r="I74" s="43"/>
      <c r="J74" s="45"/>
      <c r="K74" s="43"/>
      <c r="L74" s="67">
        <v>365.93</v>
      </c>
      <c r="M74" s="60"/>
      <c r="N74" s="46"/>
      <c r="AF74" s="39"/>
      <c r="AG74" s="47"/>
      <c r="AH74" s="47"/>
      <c r="AM74" s="47" t="s">
        <v>72</v>
      </c>
    </row>
    <row r="75" spans="1:39" s="4" customFormat="1" ht="23.25" x14ac:dyDescent="0.25">
      <c r="A75" s="40" t="s">
        <v>125</v>
      </c>
      <c r="B75" s="41" t="s">
        <v>126</v>
      </c>
      <c r="C75" s="374" t="s">
        <v>127</v>
      </c>
      <c r="D75" s="374"/>
      <c r="E75" s="374"/>
      <c r="F75" s="42" t="s">
        <v>128</v>
      </c>
      <c r="G75" s="43">
        <v>28</v>
      </c>
      <c r="H75" s="44">
        <v>1</v>
      </c>
      <c r="I75" s="44">
        <v>28</v>
      </c>
      <c r="J75" s="45"/>
      <c r="K75" s="43"/>
      <c r="L75" s="45"/>
      <c r="M75" s="43"/>
      <c r="N75" s="46"/>
      <c r="AF75" s="39"/>
      <c r="AG75" s="47"/>
      <c r="AH75" s="47" t="s">
        <v>127</v>
      </c>
      <c r="AM75" s="47"/>
    </row>
    <row r="76" spans="1:39" s="4" customFormat="1" ht="15" x14ac:dyDescent="0.25">
      <c r="A76" s="48"/>
      <c r="B76" s="49" t="s">
        <v>58</v>
      </c>
      <c r="C76" s="372" t="s">
        <v>62</v>
      </c>
      <c r="D76" s="372"/>
      <c r="E76" s="372"/>
      <c r="F76" s="51"/>
      <c r="G76" s="52"/>
      <c r="H76" s="52"/>
      <c r="I76" s="52"/>
      <c r="J76" s="53">
        <v>27.86</v>
      </c>
      <c r="K76" s="52"/>
      <c r="L76" s="53">
        <v>780.08</v>
      </c>
      <c r="M76" s="54">
        <v>34.96</v>
      </c>
      <c r="N76" s="55">
        <v>27271.599999999999</v>
      </c>
      <c r="AF76" s="39"/>
      <c r="AG76" s="47"/>
      <c r="AH76" s="47"/>
      <c r="AJ76" s="3" t="s">
        <v>62</v>
      </c>
      <c r="AM76" s="47"/>
    </row>
    <row r="77" spans="1:39" s="4" customFormat="1" ht="15" x14ac:dyDescent="0.25">
      <c r="A77" s="56"/>
      <c r="B77" s="49"/>
      <c r="C77" s="372" t="s">
        <v>63</v>
      </c>
      <c r="D77" s="372"/>
      <c r="E77" s="372"/>
      <c r="F77" s="51" t="s">
        <v>64</v>
      </c>
      <c r="G77" s="54">
        <v>2.4300000000000002</v>
      </c>
      <c r="H77" s="52"/>
      <c r="I77" s="54">
        <v>68.040000000000006</v>
      </c>
      <c r="J77" s="57"/>
      <c r="K77" s="52"/>
      <c r="L77" s="57"/>
      <c r="M77" s="52"/>
      <c r="N77" s="58"/>
      <c r="AF77" s="39"/>
      <c r="AG77" s="47"/>
      <c r="AH77" s="47"/>
      <c r="AK77" s="3" t="s">
        <v>63</v>
      </c>
      <c r="AM77" s="47"/>
    </row>
    <row r="78" spans="1:39" s="4" customFormat="1" ht="15" x14ac:dyDescent="0.25">
      <c r="A78" s="48"/>
      <c r="B78" s="49"/>
      <c r="C78" s="375" t="s">
        <v>65</v>
      </c>
      <c r="D78" s="375"/>
      <c r="E78" s="375"/>
      <c r="F78" s="59"/>
      <c r="G78" s="60"/>
      <c r="H78" s="60"/>
      <c r="I78" s="60"/>
      <c r="J78" s="61">
        <v>27.86</v>
      </c>
      <c r="K78" s="60"/>
      <c r="L78" s="61">
        <v>780.08</v>
      </c>
      <c r="M78" s="60"/>
      <c r="N78" s="62"/>
      <c r="AF78" s="39"/>
      <c r="AG78" s="47"/>
      <c r="AH78" s="47"/>
      <c r="AL78" s="3" t="s">
        <v>65</v>
      </c>
      <c r="AM78" s="47"/>
    </row>
    <row r="79" spans="1:39" s="4" customFormat="1" ht="15" x14ac:dyDescent="0.25">
      <c r="A79" s="56"/>
      <c r="B79" s="49"/>
      <c r="C79" s="372" t="s">
        <v>66</v>
      </c>
      <c r="D79" s="372"/>
      <c r="E79" s="372"/>
      <c r="F79" s="51"/>
      <c r="G79" s="52"/>
      <c r="H79" s="52"/>
      <c r="I79" s="52"/>
      <c r="J79" s="57"/>
      <c r="K79" s="52"/>
      <c r="L79" s="53">
        <v>780.08</v>
      </c>
      <c r="M79" s="52"/>
      <c r="N79" s="55">
        <v>27271.599999999999</v>
      </c>
      <c r="AF79" s="39"/>
      <c r="AG79" s="47"/>
      <c r="AH79" s="47"/>
      <c r="AK79" s="3" t="s">
        <v>66</v>
      </c>
      <c r="AM79" s="47"/>
    </row>
    <row r="80" spans="1:39" s="4" customFormat="1" ht="23.25" x14ac:dyDescent="0.25">
      <c r="A80" s="56"/>
      <c r="B80" s="49" t="s">
        <v>67</v>
      </c>
      <c r="C80" s="372" t="s">
        <v>68</v>
      </c>
      <c r="D80" s="372"/>
      <c r="E80" s="372"/>
      <c r="F80" s="51" t="s">
        <v>69</v>
      </c>
      <c r="G80" s="63">
        <v>74</v>
      </c>
      <c r="H80" s="52"/>
      <c r="I80" s="63">
        <v>74</v>
      </c>
      <c r="J80" s="57"/>
      <c r="K80" s="52"/>
      <c r="L80" s="53">
        <v>577.26</v>
      </c>
      <c r="M80" s="52"/>
      <c r="N80" s="55">
        <v>20180.98</v>
      </c>
      <c r="AF80" s="39"/>
      <c r="AG80" s="47"/>
      <c r="AH80" s="47"/>
      <c r="AK80" s="3" t="s">
        <v>68</v>
      </c>
      <c r="AM80" s="47"/>
    </row>
    <row r="81" spans="1:41" s="4" customFormat="1" ht="23.25" x14ac:dyDescent="0.25">
      <c r="A81" s="56"/>
      <c r="B81" s="49" t="s">
        <v>70</v>
      </c>
      <c r="C81" s="372" t="s">
        <v>71</v>
      </c>
      <c r="D81" s="372"/>
      <c r="E81" s="372"/>
      <c r="F81" s="51" t="s">
        <v>69</v>
      </c>
      <c r="G81" s="63">
        <v>36</v>
      </c>
      <c r="H81" s="52"/>
      <c r="I81" s="63">
        <v>36</v>
      </c>
      <c r="J81" s="57"/>
      <c r="K81" s="52"/>
      <c r="L81" s="53">
        <v>280.83</v>
      </c>
      <c r="M81" s="52"/>
      <c r="N81" s="55">
        <v>9817.7800000000007</v>
      </c>
      <c r="AF81" s="39"/>
      <c r="AG81" s="47"/>
      <c r="AH81" s="47"/>
      <c r="AK81" s="3" t="s">
        <v>71</v>
      </c>
      <c r="AM81" s="47"/>
    </row>
    <row r="82" spans="1:41" s="4" customFormat="1" ht="15" x14ac:dyDescent="0.25">
      <c r="A82" s="65"/>
      <c r="B82" s="66"/>
      <c r="C82" s="374" t="s">
        <v>72</v>
      </c>
      <c r="D82" s="374"/>
      <c r="E82" s="374"/>
      <c r="F82" s="42"/>
      <c r="G82" s="43"/>
      <c r="H82" s="43"/>
      <c r="I82" s="43"/>
      <c r="J82" s="45"/>
      <c r="K82" s="43"/>
      <c r="L82" s="105">
        <v>1638.17</v>
      </c>
      <c r="M82" s="60"/>
      <c r="N82" s="46"/>
      <c r="AF82" s="39"/>
      <c r="AG82" s="47"/>
      <c r="AH82" s="47"/>
      <c r="AM82" s="47" t="s">
        <v>72</v>
      </c>
    </row>
    <row r="83" spans="1:41" s="4" customFormat="1" ht="0" hidden="1" customHeight="1" x14ac:dyDescent="0.25">
      <c r="A83" s="71"/>
      <c r="B83" s="72"/>
      <c r="C83" s="72"/>
      <c r="D83" s="72"/>
      <c r="E83" s="72"/>
      <c r="F83" s="73"/>
      <c r="G83" s="73"/>
      <c r="H83" s="73"/>
      <c r="I83" s="73"/>
      <c r="J83" s="74"/>
      <c r="K83" s="73"/>
      <c r="L83" s="74"/>
      <c r="M83" s="52"/>
      <c r="N83" s="74"/>
      <c r="AF83" s="39"/>
      <c r="AG83" s="47"/>
      <c r="AH83" s="47"/>
      <c r="AM83" s="47"/>
    </row>
    <row r="84" spans="1:41" s="4" customFormat="1" ht="11.25" hidden="1" customHeight="1" x14ac:dyDescent="0.25"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6"/>
      <c r="M84" s="76"/>
      <c r="N84" s="76"/>
      <c r="R84" s="77"/>
    </row>
    <row r="85" spans="1:41" s="4" customFormat="1" ht="15" x14ac:dyDescent="0.25">
      <c r="A85" s="78"/>
      <c r="B85" s="79"/>
      <c r="C85" s="374" t="s">
        <v>82</v>
      </c>
      <c r="D85" s="374"/>
      <c r="E85" s="374"/>
      <c r="F85" s="374"/>
      <c r="G85" s="374"/>
      <c r="H85" s="374"/>
      <c r="I85" s="374"/>
      <c r="J85" s="374"/>
      <c r="K85" s="374"/>
      <c r="L85" s="80"/>
      <c r="M85" s="81"/>
      <c r="N85" s="82"/>
      <c r="AN85" s="47" t="s">
        <v>82</v>
      </c>
    </row>
    <row r="86" spans="1:41" s="4" customFormat="1" ht="15" x14ac:dyDescent="0.25">
      <c r="A86" s="83"/>
      <c r="B86" s="49"/>
      <c r="C86" s="372" t="s">
        <v>83</v>
      </c>
      <c r="D86" s="372"/>
      <c r="E86" s="372"/>
      <c r="F86" s="372"/>
      <c r="G86" s="372"/>
      <c r="H86" s="372"/>
      <c r="I86" s="372"/>
      <c r="J86" s="372"/>
      <c r="K86" s="372"/>
      <c r="L86" s="106">
        <v>1592.1</v>
      </c>
      <c r="M86" s="85"/>
      <c r="N86" s="86">
        <v>55659.82</v>
      </c>
      <c r="AN86" s="47"/>
      <c r="AO86" s="3" t="s">
        <v>83</v>
      </c>
    </row>
    <row r="87" spans="1:41" s="4" customFormat="1" ht="15" x14ac:dyDescent="0.25">
      <c r="A87" s="83"/>
      <c r="B87" s="49"/>
      <c r="C87" s="372" t="s">
        <v>84</v>
      </c>
      <c r="D87" s="372"/>
      <c r="E87" s="372"/>
      <c r="F87" s="372"/>
      <c r="G87" s="372"/>
      <c r="H87" s="372"/>
      <c r="I87" s="372"/>
      <c r="J87" s="372"/>
      <c r="K87" s="372"/>
      <c r="L87" s="87"/>
      <c r="M87" s="85"/>
      <c r="N87" s="88"/>
      <c r="AN87" s="47"/>
      <c r="AO87" s="3" t="s">
        <v>84</v>
      </c>
    </row>
    <row r="88" spans="1:41" s="4" customFormat="1" ht="15" x14ac:dyDescent="0.25">
      <c r="A88" s="83"/>
      <c r="B88" s="49"/>
      <c r="C88" s="372" t="s">
        <v>85</v>
      </c>
      <c r="D88" s="372"/>
      <c r="E88" s="372"/>
      <c r="F88" s="372"/>
      <c r="G88" s="372"/>
      <c r="H88" s="372"/>
      <c r="I88" s="372"/>
      <c r="J88" s="372"/>
      <c r="K88" s="372"/>
      <c r="L88" s="106">
        <v>1592.1</v>
      </c>
      <c r="M88" s="85"/>
      <c r="N88" s="86">
        <v>55659.82</v>
      </c>
      <c r="AN88" s="47"/>
      <c r="AO88" s="3" t="s">
        <v>85</v>
      </c>
    </row>
    <row r="89" spans="1:41" s="4" customFormat="1" ht="15" x14ac:dyDescent="0.25">
      <c r="A89" s="83"/>
      <c r="B89" s="49"/>
      <c r="C89" s="372" t="s">
        <v>86</v>
      </c>
      <c r="D89" s="372"/>
      <c r="E89" s="372"/>
      <c r="F89" s="372"/>
      <c r="G89" s="372"/>
      <c r="H89" s="372"/>
      <c r="I89" s="372"/>
      <c r="J89" s="372"/>
      <c r="K89" s="372"/>
      <c r="L89" s="106">
        <v>3343.41</v>
      </c>
      <c r="M89" s="85"/>
      <c r="N89" s="86">
        <v>116885.62</v>
      </c>
      <c r="AN89" s="47"/>
      <c r="AO89" s="3" t="s">
        <v>86</v>
      </c>
    </row>
    <row r="90" spans="1:41" s="4" customFormat="1" ht="15" x14ac:dyDescent="0.25">
      <c r="A90" s="83"/>
      <c r="B90" s="49"/>
      <c r="C90" s="372" t="s">
        <v>87</v>
      </c>
      <c r="D90" s="372"/>
      <c r="E90" s="372"/>
      <c r="F90" s="372"/>
      <c r="G90" s="372"/>
      <c r="H90" s="372"/>
      <c r="I90" s="372"/>
      <c r="J90" s="372"/>
      <c r="K90" s="372"/>
      <c r="L90" s="106">
        <v>3343.41</v>
      </c>
      <c r="M90" s="85"/>
      <c r="N90" s="86">
        <v>116885.62</v>
      </c>
      <c r="AN90" s="47"/>
      <c r="AO90" s="3" t="s">
        <v>87</v>
      </c>
    </row>
    <row r="91" spans="1:41" s="4" customFormat="1" ht="15" x14ac:dyDescent="0.25">
      <c r="A91" s="83"/>
      <c r="B91" s="49"/>
      <c r="C91" s="372" t="s">
        <v>88</v>
      </c>
      <c r="D91" s="372"/>
      <c r="E91" s="372"/>
      <c r="F91" s="372"/>
      <c r="G91" s="372"/>
      <c r="H91" s="372"/>
      <c r="I91" s="372"/>
      <c r="J91" s="372"/>
      <c r="K91" s="372"/>
      <c r="L91" s="87"/>
      <c r="M91" s="85"/>
      <c r="N91" s="88"/>
      <c r="AN91" s="47"/>
      <c r="AO91" s="3" t="s">
        <v>88</v>
      </c>
    </row>
    <row r="92" spans="1:41" s="4" customFormat="1" ht="15" x14ac:dyDescent="0.25">
      <c r="A92" s="83"/>
      <c r="B92" s="49"/>
      <c r="C92" s="372" t="s">
        <v>89</v>
      </c>
      <c r="D92" s="372"/>
      <c r="E92" s="372"/>
      <c r="F92" s="372"/>
      <c r="G92" s="372"/>
      <c r="H92" s="372"/>
      <c r="I92" s="372"/>
      <c r="J92" s="372"/>
      <c r="K92" s="372"/>
      <c r="L92" s="106">
        <v>1592.1</v>
      </c>
      <c r="M92" s="85"/>
      <c r="N92" s="86">
        <v>55659.82</v>
      </c>
      <c r="AN92" s="47"/>
      <c r="AO92" s="3" t="s">
        <v>89</v>
      </c>
    </row>
    <row r="93" spans="1:41" s="4" customFormat="1" ht="15" x14ac:dyDescent="0.25">
      <c r="A93" s="83"/>
      <c r="B93" s="49"/>
      <c r="C93" s="372" t="s">
        <v>90</v>
      </c>
      <c r="D93" s="372"/>
      <c r="E93" s="372"/>
      <c r="F93" s="372"/>
      <c r="G93" s="372"/>
      <c r="H93" s="372"/>
      <c r="I93" s="372"/>
      <c r="J93" s="372"/>
      <c r="K93" s="372"/>
      <c r="L93" s="106">
        <v>1178.1600000000001</v>
      </c>
      <c r="M93" s="85"/>
      <c r="N93" s="86">
        <v>41188.269999999997</v>
      </c>
      <c r="AN93" s="47"/>
      <c r="AO93" s="3" t="s">
        <v>90</v>
      </c>
    </row>
    <row r="94" spans="1:41" s="4" customFormat="1" ht="15" x14ac:dyDescent="0.25">
      <c r="A94" s="83"/>
      <c r="B94" s="49"/>
      <c r="C94" s="372" t="s">
        <v>91</v>
      </c>
      <c r="D94" s="372"/>
      <c r="E94" s="372"/>
      <c r="F94" s="372"/>
      <c r="G94" s="372"/>
      <c r="H94" s="372"/>
      <c r="I94" s="372"/>
      <c r="J94" s="372"/>
      <c r="K94" s="372"/>
      <c r="L94" s="84">
        <v>573.15</v>
      </c>
      <c r="M94" s="85"/>
      <c r="N94" s="86">
        <v>20037.53</v>
      </c>
      <c r="AN94" s="47"/>
      <c r="AO94" s="3" t="s">
        <v>91</v>
      </c>
    </row>
    <row r="95" spans="1:41" s="4" customFormat="1" ht="15" x14ac:dyDescent="0.25">
      <c r="A95" s="83"/>
      <c r="B95" s="49"/>
      <c r="C95" s="372" t="s">
        <v>92</v>
      </c>
      <c r="D95" s="372"/>
      <c r="E95" s="372"/>
      <c r="F95" s="372"/>
      <c r="G95" s="372"/>
      <c r="H95" s="372"/>
      <c r="I95" s="372"/>
      <c r="J95" s="372"/>
      <c r="K95" s="372"/>
      <c r="L95" s="106">
        <v>1592.1</v>
      </c>
      <c r="M95" s="85"/>
      <c r="N95" s="86">
        <v>55659.82</v>
      </c>
      <c r="AN95" s="47"/>
      <c r="AO95" s="3" t="s">
        <v>92</v>
      </c>
    </row>
    <row r="96" spans="1:41" s="4" customFormat="1" ht="15" x14ac:dyDescent="0.25">
      <c r="A96" s="83"/>
      <c r="B96" s="49"/>
      <c r="C96" s="372" t="s">
        <v>93</v>
      </c>
      <c r="D96" s="372"/>
      <c r="E96" s="372"/>
      <c r="F96" s="372"/>
      <c r="G96" s="372"/>
      <c r="H96" s="372"/>
      <c r="I96" s="372"/>
      <c r="J96" s="372"/>
      <c r="K96" s="372"/>
      <c r="L96" s="106">
        <v>1178.1600000000001</v>
      </c>
      <c r="M96" s="85"/>
      <c r="N96" s="86">
        <v>41188.269999999997</v>
      </c>
      <c r="AN96" s="47"/>
      <c r="AO96" s="3" t="s">
        <v>93</v>
      </c>
    </row>
    <row r="97" spans="1:46" s="4" customFormat="1" ht="15" x14ac:dyDescent="0.25">
      <c r="A97" s="83"/>
      <c r="B97" s="49"/>
      <c r="C97" s="372" t="s">
        <v>94</v>
      </c>
      <c r="D97" s="372"/>
      <c r="E97" s="372"/>
      <c r="F97" s="372"/>
      <c r="G97" s="372"/>
      <c r="H97" s="372"/>
      <c r="I97" s="372"/>
      <c r="J97" s="372"/>
      <c r="K97" s="372"/>
      <c r="L97" s="84">
        <v>573.15</v>
      </c>
      <c r="M97" s="85"/>
      <c r="N97" s="86">
        <v>20037.53</v>
      </c>
      <c r="AN97" s="47"/>
      <c r="AO97" s="3" t="s">
        <v>94</v>
      </c>
    </row>
    <row r="98" spans="1:46" s="4" customFormat="1" ht="15" x14ac:dyDescent="0.25">
      <c r="A98" s="83"/>
      <c r="B98" s="89"/>
      <c r="C98" s="373" t="s">
        <v>95</v>
      </c>
      <c r="D98" s="373"/>
      <c r="E98" s="373"/>
      <c r="F98" s="373"/>
      <c r="G98" s="373"/>
      <c r="H98" s="373"/>
      <c r="I98" s="373"/>
      <c r="J98" s="373"/>
      <c r="K98" s="373"/>
      <c r="L98" s="93">
        <v>3343.41</v>
      </c>
      <c r="M98" s="91"/>
      <c r="N98" s="92">
        <v>116885.62</v>
      </c>
      <c r="AN98" s="47"/>
      <c r="AP98" s="47" t="s">
        <v>95</v>
      </c>
    </row>
    <row r="99" spans="1:46" s="4" customFormat="1" ht="13.5" hidden="1" customHeight="1" x14ac:dyDescent="0.25">
      <c r="B99" s="74"/>
      <c r="C99" s="72"/>
      <c r="D99" s="72"/>
      <c r="E99" s="72"/>
      <c r="F99" s="72"/>
      <c r="G99" s="72"/>
      <c r="H99" s="72"/>
      <c r="I99" s="72"/>
      <c r="J99" s="72"/>
      <c r="K99" s="72"/>
      <c r="L99" s="93"/>
      <c r="M99" s="94"/>
      <c r="N99" s="95"/>
    </row>
    <row r="100" spans="1:46" s="4" customFormat="1" ht="26.25" customHeight="1" x14ac:dyDescent="0.25">
      <c r="A100" s="96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</row>
    <row r="101" spans="1:46" s="8" customFormat="1" ht="15" x14ac:dyDescent="0.25">
      <c r="A101" s="6"/>
      <c r="B101" s="98" t="s">
        <v>96</v>
      </c>
      <c r="C101" s="370"/>
      <c r="D101" s="370"/>
      <c r="E101" s="370"/>
      <c r="F101" s="370"/>
      <c r="G101" s="370"/>
      <c r="H101" s="371" t="s">
        <v>97</v>
      </c>
      <c r="I101" s="371"/>
      <c r="J101" s="371"/>
      <c r="K101" s="371"/>
      <c r="L101" s="371"/>
      <c r="M101" s="4"/>
      <c r="N101" s="4"/>
      <c r="O101" s="4"/>
      <c r="P101" s="4"/>
      <c r="Q101" s="4"/>
      <c r="R101" s="4"/>
      <c r="S101" s="4"/>
      <c r="T101" s="4"/>
      <c r="U101" s="4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 t="s">
        <v>10</v>
      </c>
      <c r="AR101" s="12" t="s">
        <v>97</v>
      </c>
      <c r="AS101" s="12"/>
      <c r="AT101" s="12"/>
    </row>
    <row r="102" spans="1:46" s="99" customFormat="1" ht="16.5" customHeight="1" x14ac:dyDescent="0.25">
      <c r="A102" s="10"/>
      <c r="B102" s="98"/>
      <c r="C102" s="369" t="s">
        <v>98</v>
      </c>
      <c r="D102" s="369"/>
      <c r="E102" s="369"/>
      <c r="F102" s="369"/>
      <c r="G102" s="369"/>
      <c r="H102" s="369"/>
      <c r="I102" s="369"/>
      <c r="J102" s="369"/>
      <c r="K102" s="369"/>
      <c r="L102" s="369"/>
      <c r="V102" s="100"/>
      <c r="W102" s="100"/>
      <c r="X102" s="100"/>
      <c r="Y102" s="100"/>
      <c r="Z102" s="100"/>
      <c r="AA102" s="100"/>
      <c r="AB102" s="100"/>
      <c r="AC102" s="100"/>
      <c r="AD102" s="100"/>
      <c r="AE102" s="100"/>
      <c r="AF102" s="100"/>
      <c r="AG102" s="100"/>
      <c r="AH102" s="100"/>
      <c r="AI102" s="100"/>
      <c r="AJ102" s="100"/>
      <c r="AK102" s="100"/>
      <c r="AL102" s="100"/>
      <c r="AM102" s="100"/>
      <c r="AN102" s="100"/>
      <c r="AO102" s="100"/>
      <c r="AP102" s="100"/>
      <c r="AQ102" s="100"/>
      <c r="AR102" s="100"/>
      <c r="AS102" s="100"/>
      <c r="AT102" s="100"/>
    </row>
    <row r="103" spans="1:46" s="8" customFormat="1" ht="15" x14ac:dyDescent="0.25">
      <c r="A103" s="6"/>
      <c r="B103" s="98" t="s">
        <v>99</v>
      </c>
      <c r="C103" s="370"/>
      <c r="D103" s="370"/>
      <c r="E103" s="370"/>
      <c r="F103" s="370"/>
      <c r="G103" s="370"/>
      <c r="H103" s="371" t="s">
        <v>100</v>
      </c>
      <c r="I103" s="371"/>
      <c r="J103" s="371"/>
      <c r="K103" s="371"/>
      <c r="L103" s="371"/>
      <c r="M103" s="4"/>
      <c r="N103" s="4"/>
      <c r="O103" s="4"/>
      <c r="P103" s="4"/>
      <c r="Q103" s="4"/>
      <c r="R103" s="4"/>
      <c r="S103" s="4"/>
      <c r="T103" s="4"/>
      <c r="U103" s="4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 t="s">
        <v>10</v>
      </c>
      <c r="AT103" s="12" t="s">
        <v>100</v>
      </c>
    </row>
    <row r="104" spans="1:46" s="99" customFormat="1" ht="16.5" customHeight="1" x14ac:dyDescent="0.25">
      <c r="A104" s="10"/>
      <c r="C104" s="369" t="s">
        <v>98</v>
      </c>
      <c r="D104" s="369"/>
      <c r="E104" s="369"/>
      <c r="F104" s="369"/>
      <c r="G104" s="369"/>
      <c r="H104" s="369"/>
      <c r="I104" s="369"/>
      <c r="J104" s="369"/>
      <c r="K104" s="369"/>
      <c r="L104" s="369"/>
      <c r="V104" s="100"/>
      <c r="W104" s="100"/>
      <c r="X104" s="100"/>
      <c r="Y104" s="100"/>
      <c r="Z104" s="100"/>
      <c r="AA104" s="100"/>
      <c r="AB104" s="100"/>
      <c r="AC104" s="100"/>
      <c r="AD104" s="100"/>
      <c r="AE104" s="100"/>
      <c r="AF104" s="100"/>
      <c r="AG104" s="100"/>
      <c r="AH104" s="100"/>
      <c r="AI104" s="100"/>
      <c r="AJ104" s="100"/>
      <c r="AK104" s="100"/>
      <c r="AL104" s="100"/>
      <c r="AM104" s="100"/>
      <c r="AN104" s="100"/>
      <c r="AO104" s="100"/>
      <c r="AP104" s="100"/>
      <c r="AQ104" s="100"/>
      <c r="AR104" s="100"/>
      <c r="AS104" s="100"/>
      <c r="AT104" s="100"/>
    </row>
    <row r="105" spans="1:46" s="8" customFormat="1" ht="19.5" customHeight="1" x14ac:dyDescent="0.2">
      <c r="A105" s="6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</row>
    <row r="106" spans="1:46" s="4" customFormat="1" ht="22.5" customHeight="1" x14ac:dyDescent="0.25">
      <c r="A106" s="368" t="s">
        <v>101</v>
      </c>
      <c r="B106" s="368"/>
      <c r="C106" s="368"/>
      <c r="D106" s="368"/>
      <c r="E106" s="368"/>
      <c r="F106" s="368"/>
      <c r="G106" s="368"/>
      <c r="H106" s="368"/>
      <c r="I106" s="368"/>
      <c r="J106" s="368"/>
      <c r="K106" s="368"/>
      <c r="L106" s="368"/>
      <c r="M106" s="368"/>
      <c r="N106" s="368"/>
      <c r="O106" s="75"/>
      <c r="P106" s="75"/>
    </row>
    <row r="107" spans="1:46" s="4" customFormat="1" ht="12.75" customHeight="1" x14ac:dyDescent="0.25">
      <c r="A107" s="368" t="s">
        <v>102</v>
      </c>
      <c r="B107" s="368"/>
      <c r="C107" s="368"/>
      <c r="D107" s="368"/>
      <c r="E107" s="368"/>
      <c r="F107" s="368"/>
      <c r="G107" s="368"/>
      <c r="H107" s="368"/>
      <c r="I107" s="368"/>
      <c r="J107" s="368"/>
      <c r="K107" s="368"/>
      <c r="L107" s="368"/>
      <c r="M107" s="368"/>
      <c r="N107" s="368"/>
      <c r="O107" s="75"/>
      <c r="P107" s="75"/>
    </row>
    <row r="108" spans="1:46" s="4" customFormat="1" ht="12.75" customHeight="1" x14ac:dyDescent="0.25">
      <c r="A108" s="368" t="s">
        <v>103</v>
      </c>
      <c r="B108" s="368"/>
      <c r="C108" s="368"/>
      <c r="D108" s="368"/>
      <c r="E108" s="368"/>
      <c r="F108" s="368"/>
      <c r="G108" s="368"/>
      <c r="H108" s="368"/>
      <c r="I108" s="368"/>
      <c r="J108" s="368"/>
      <c r="K108" s="368"/>
      <c r="L108" s="368"/>
      <c r="M108" s="368"/>
      <c r="N108" s="368"/>
      <c r="O108" s="75"/>
      <c r="P108" s="75"/>
    </row>
    <row r="109" spans="1:46" s="4" customFormat="1" ht="19.5" customHeight="1" x14ac:dyDescent="0.25"/>
    <row r="110" spans="1:46" s="4" customFormat="1" ht="15" x14ac:dyDescent="0.25">
      <c r="B110" s="102"/>
      <c r="D110" s="102"/>
      <c r="F110" s="102"/>
    </row>
  </sheetData>
  <mergeCells count="10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A58:N58"/>
    <mergeCell ref="C59:E59"/>
    <mergeCell ref="C60:E60"/>
    <mergeCell ref="C61:E6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82:E82"/>
    <mergeCell ref="C85:K85"/>
    <mergeCell ref="C86:K86"/>
    <mergeCell ref="C87:K87"/>
    <mergeCell ref="C88:K88"/>
    <mergeCell ref="C77:E77"/>
    <mergeCell ref="C78:E78"/>
    <mergeCell ref="C79:E79"/>
    <mergeCell ref="C80:E80"/>
    <mergeCell ref="C81:E81"/>
    <mergeCell ref="C94:K94"/>
    <mergeCell ref="C95:K95"/>
    <mergeCell ref="C96:K96"/>
    <mergeCell ref="C97:K97"/>
    <mergeCell ref="C98:K98"/>
    <mergeCell ref="C89:K89"/>
    <mergeCell ref="C90:K90"/>
    <mergeCell ref="C91:K91"/>
    <mergeCell ref="C92:K92"/>
    <mergeCell ref="C93:K93"/>
    <mergeCell ref="C104:L104"/>
    <mergeCell ref="A106:N106"/>
    <mergeCell ref="A107:N107"/>
    <mergeCell ref="A108:N108"/>
    <mergeCell ref="C101:G101"/>
    <mergeCell ref="H101:L101"/>
    <mergeCell ref="C102:L102"/>
    <mergeCell ref="C103:G103"/>
    <mergeCell ref="H103:L10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109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91"/>
  <sheetViews>
    <sheetView topLeftCell="A10" workbookViewId="0">
      <selection activeCell="C53" sqref="C53:E5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7" width="39.5703125" style="3" hidden="1" customWidth="1"/>
    <col min="38" max="40" width="101.140625" style="3" hidden="1" customWidth="1"/>
    <col min="41" max="41" width="58.7109375" style="3" hidden="1" customWidth="1"/>
    <col min="42" max="42" width="55.28515625" style="3" hidden="1" customWidth="1"/>
    <col min="43" max="43" width="58.7109375" style="3" hidden="1" customWidth="1"/>
    <col min="44" max="44" width="55.28515625" style="3" hidden="1" customWidth="1"/>
    <col min="45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391" t="s">
        <v>3</v>
      </c>
      <c r="H5" s="391"/>
      <c r="I5" s="391"/>
      <c r="J5" s="391"/>
      <c r="K5" s="391"/>
      <c r="L5" s="391"/>
      <c r="M5" s="391"/>
      <c r="N5" s="391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396" t="s">
        <v>5</v>
      </c>
      <c r="H6" s="396"/>
      <c r="I6" s="396"/>
      <c r="J6" s="396"/>
      <c r="K6" s="396"/>
      <c r="L6" s="396"/>
      <c r="M6" s="396"/>
      <c r="N6" s="396"/>
      <c r="V6" s="12" t="s">
        <v>5</v>
      </c>
    </row>
    <row r="7" spans="1:29" s="4" customFormat="1" ht="101.25" customHeight="1" x14ac:dyDescent="0.25">
      <c r="A7" s="353" t="s">
        <v>6</v>
      </c>
      <c r="B7" s="353"/>
      <c r="C7" s="353"/>
      <c r="D7" s="353"/>
      <c r="E7" s="353"/>
      <c r="F7" s="353"/>
      <c r="G7" s="396" t="s">
        <v>7</v>
      </c>
      <c r="H7" s="396"/>
      <c r="I7" s="396"/>
      <c r="J7" s="396"/>
      <c r="K7" s="396"/>
      <c r="L7" s="396"/>
      <c r="M7" s="396"/>
      <c r="N7" s="39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398" t="s">
        <v>8</v>
      </c>
      <c r="B8" s="398"/>
      <c r="C8" s="398"/>
      <c r="D8" s="398"/>
      <c r="E8" s="398"/>
      <c r="F8" s="398"/>
      <c r="G8" s="396"/>
      <c r="H8" s="396"/>
      <c r="I8" s="396"/>
      <c r="J8" s="396"/>
      <c r="K8" s="396"/>
      <c r="L8" s="396"/>
      <c r="M8" s="396"/>
      <c r="N8" s="39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353" t="s">
        <v>11</v>
      </c>
      <c r="B9" s="353"/>
      <c r="C9" s="353"/>
      <c r="D9" s="353"/>
      <c r="E9" s="353"/>
      <c r="F9" s="353"/>
      <c r="G9" s="396"/>
      <c r="H9" s="396"/>
      <c r="I9" s="396"/>
      <c r="J9" s="396"/>
      <c r="K9" s="396"/>
      <c r="L9" s="396"/>
      <c r="M9" s="396"/>
      <c r="N9" s="39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397" t="s">
        <v>12</v>
      </c>
      <c r="B10" s="397"/>
      <c r="C10" s="397"/>
      <c r="D10" s="397"/>
      <c r="E10" s="397"/>
      <c r="F10" s="397"/>
      <c r="G10" s="396" t="s">
        <v>13</v>
      </c>
      <c r="H10" s="396"/>
      <c r="I10" s="396"/>
      <c r="J10" s="396"/>
      <c r="K10" s="396"/>
      <c r="L10" s="396"/>
      <c r="M10" s="396"/>
      <c r="N10" s="396"/>
      <c r="Z10" s="12" t="s">
        <v>13</v>
      </c>
    </row>
    <row r="11" spans="1:29" s="4" customFormat="1" ht="15" x14ac:dyDescent="0.25">
      <c r="A11" s="397" t="s">
        <v>14</v>
      </c>
      <c r="B11" s="397"/>
      <c r="C11" s="397"/>
      <c r="D11" s="397"/>
      <c r="E11" s="397"/>
      <c r="F11" s="397"/>
      <c r="G11" s="396"/>
      <c r="H11" s="396"/>
      <c r="I11" s="396"/>
      <c r="J11" s="396"/>
      <c r="K11" s="396"/>
      <c r="L11" s="396"/>
      <c r="M11" s="396"/>
      <c r="N11" s="39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394" t="s">
        <v>104</v>
      </c>
      <c r="B13" s="394"/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AB13" s="12" t="s">
        <v>104</v>
      </c>
    </row>
    <row r="14" spans="1:29" s="4" customFormat="1" ht="15" x14ac:dyDescent="0.25">
      <c r="A14" s="390" t="s">
        <v>16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394" t="s">
        <v>105</v>
      </c>
      <c r="B16" s="394"/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AC16" s="12" t="s">
        <v>105</v>
      </c>
    </row>
    <row r="17" spans="1:31" s="4" customFormat="1" ht="15" x14ac:dyDescent="0.25">
      <c r="A17" s="390" t="s">
        <v>18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25">
      <c r="A18" s="395" t="s">
        <v>129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389" t="s">
        <v>130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AD20" s="12" t="s">
        <v>130</v>
      </c>
    </row>
    <row r="21" spans="1:31" s="4" customFormat="1" ht="12" customHeight="1" x14ac:dyDescent="0.25">
      <c r="A21" s="390" t="s">
        <v>21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391" t="s">
        <v>131</v>
      </c>
      <c r="C23" s="391"/>
      <c r="D23" s="391"/>
      <c r="E23" s="391"/>
      <c r="F23" s="39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392" t="s">
        <v>27</v>
      </c>
      <c r="C24" s="392"/>
      <c r="D24" s="392"/>
      <c r="E24" s="392"/>
      <c r="F24" s="392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393" t="s">
        <v>29</v>
      </c>
      <c r="E26" s="393"/>
      <c r="F26" s="393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661.79</v>
      </c>
      <c r="D28" s="26" t="s">
        <v>132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0</v>
      </c>
      <c r="D30" s="26" t="s">
        <v>35</v>
      </c>
      <c r="E30" s="27" t="s">
        <v>32</v>
      </c>
      <c r="G30" s="8" t="s">
        <v>36</v>
      </c>
      <c r="I30" s="8"/>
      <c r="J30" s="8"/>
      <c r="K30" s="8"/>
      <c r="L30" s="25">
        <v>315.14</v>
      </c>
      <c r="M30" s="33" t="s">
        <v>133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0</v>
      </c>
      <c r="D31" s="34" t="s">
        <v>35</v>
      </c>
      <c r="E31" s="27" t="s">
        <v>32</v>
      </c>
      <c r="G31" s="8" t="s">
        <v>39</v>
      </c>
      <c r="I31" s="8"/>
      <c r="J31" s="8"/>
      <c r="K31" s="8"/>
      <c r="L31" s="386">
        <v>651.24</v>
      </c>
      <c r="M31" s="386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35</v>
      </c>
      <c r="E32" s="27" t="s">
        <v>32</v>
      </c>
      <c r="G32" s="8" t="s">
        <v>42</v>
      </c>
      <c r="I32" s="8"/>
      <c r="J32" s="8"/>
      <c r="K32" s="8"/>
      <c r="L32" s="386"/>
      <c r="M32" s="386"/>
      <c r="N32" s="27" t="s">
        <v>40</v>
      </c>
    </row>
    <row r="33" spans="1:37" s="4" customFormat="1" ht="12" customHeight="1" x14ac:dyDescent="0.25">
      <c r="A33" s="6"/>
      <c r="B33" s="32" t="s">
        <v>43</v>
      </c>
      <c r="C33" s="25">
        <v>661.79</v>
      </c>
      <c r="D33" s="26" t="s">
        <v>132</v>
      </c>
      <c r="E33" s="27" t="s">
        <v>32</v>
      </c>
      <c r="G33" s="8"/>
      <c r="H33" s="8"/>
      <c r="I33" s="8"/>
      <c r="J33" s="8"/>
      <c r="K33" s="8"/>
      <c r="L33" s="387" t="s">
        <v>44</v>
      </c>
      <c r="M33" s="387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388" t="s">
        <v>45</v>
      </c>
      <c r="B35" s="384" t="s">
        <v>46</v>
      </c>
      <c r="C35" s="384" t="s">
        <v>47</v>
      </c>
      <c r="D35" s="384"/>
      <c r="E35" s="384"/>
      <c r="F35" s="384" t="s">
        <v>48</v>
      </c>
      <c r="G35" s="384" t="s">
        <v>49</v>
      </c>
      <c r="H35" s="384"/>
      <c r="I35" s="384"/>
      <c r="J35" s="384" t="s">
        <v>50</v>
      </c>
      <c r="K35" s="384"/>
      <c r="L35" s="384"/>
      <c r="M35" s="384" t="s">
        <v>51</v>
      </c>
      <c r="N35" s="384" t="s">
        <v>52</v>
      </c>
    </row>
    <row r="36" spans="1:37" s="4" customFormat="1" ht="28.5" customHeight="1" x14ac:dyDescent="0.25">
      <c r="A36" s="388"/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</row>
    <row r="37" spans="1:37" s="4" customFormat="1" ht="22.5" x14ac:dyDescent="0.25">
      <c r="A37" s="388"/>
      <c r="B37" s="384"/>
      <c r="C37" s="384"/>
      <c r="D37" s="384"/>
      <c r="E37" s="384"/>
      <c r="F37" s="384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384"/>
      <c r="N37" s="384"/>
    </row>
    <row r="38" spans="1:37" s="4" customFormat="1" ht="15" x14ac:dyDescent="0.25">
      <c r="A38" s="37">
        <v>1</v>
      </c>
      <c r="B38" s="38">
        <v>2</v>
      </c>
      <c r="C38" s="385">
        <v>3</v>
      </c>
      <c r="D38" s="385"/>
      <c r="E38" s="38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378" t="s">
        <v>111</v>
      </c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80"/>
      <c r="AF39" s="39" t="s">
        <v>111</v>
      </c>
    </row>
    <row r="40" spans="1:37" s="4" customFormat="1" ht="57" x14ac:dyDescent="0.25">
      <c r="A40" s="40" t="s">
        <v>58</v>
      </c>
      <c r="B40" s="41" t="s">
        <v>134</v>
      </c>
      <c r="C40" s="374" t="s">
        <v>135</v>
      </c>
      <c r="D40" s="374"/>
      <c r="E40" s="374"/>
      <c r="F40" s="42" t="s">
        <v>136</v>
      </c>
      <c r="G40" s="43">
        <v>3</v>
      </c>
      <c r="H40" s="44">
        <v>1</v>
      </c>
      <c r="I40" s="44">
        <v>3</v>
      </c>
      <c r="J40" s="45"/>
      <c r="K40" s="43"/>
      <c r="L40" s="45"/>
      <c r="M40" s="43"/>
      <c r="N40" s="46"/>
      <c r="AF40" s="39"/>
      <c r="AG40" s="47" t="s">
        <v>135</v>
      </c>
    </row>
    <row r="41" spans="1:37" s="4" customFormat="1" ht="15" x14ac:dyDescent="0.25">
      <c r="A41" s="48"/>
      <c r="B41" s="49" t="s">
        <v>58</v>
      </c>
      <c r="C41" s="372" t="s">
        <v>62</v>
      </c>
      <c r="D41" s="372"/>
      <c r="E41" s="372"/>
      <c r="F41" s="51"/>
      <c r="G41" s="52"/>
      <c r="H41" s="52"/>
      <c r="I41" s="52"/>
      <c r="J41" s="107">
        <v>1652.83</v>
      </c>
      <c r="K41" s="52"/>
      <c r="L41" s="107">
        <v>4958.49</v>
      </c>
      <c r="M41" s="54">
        <v>34.96</v>
      </c>
      <c r="N41" s="55">
        <v>173348.81</v>
      </c>
      <c r="AF41" s="39"/>
      <c r="AG41" s="47"/>
      <c r="AH41" s="3" t="s">
        <v>62</v>
      </c>
    </row>
    <row r="42" spans="1:37" s="4" customFormat="1" ht="15" x14ac:dyDescent="0.25">
      <c r="A42" s="56"/>
      <c r="B42" s="49"/>
      <c r="C42" s="372" t="s">
        <v>63</v>
      </c>
      <c r="D42" s="372"/>
      <c r="E42" s="372"/>
      <c r="F42" s="51" t="s">
        <v>64</v>
      </c>
      <c r="G42" s="54">
        <v>115.02</v>
      </c>
      <c r="H42" s="52"/>
      <c r="I42" s="54">
        <v>345.06</v>
      </c>
      <c r="J42" s="57"/>
      <c r="K42" s="52"/>
      <c r="L42" s="57"/>
      <c r="M42" s="52"/>
      <c r="N42" s="58"/>
      <c r="AF42" s="39"/>
      <c r="AG42" s="47"/>
      <c r="AI42" s="3" t="s">
        <v>63</v>
      </c>
    </row>
    <row r="43" spans="1:37" s="4" customFormat="1" ht="15" x14ac:dyDescent="0.25">
      <c r="A43" s="48"/>
      <c r="B43" s="49"/>
      <c r="C43" s="375" t="s">
        <v>65</v>
      </c>
      <c r="D43" s="375"/>
      <c r="E43" s="375"/>
      <c r="F43" s="59"/>
      <c r="G43" s="60"/>
      <c r="H43" s="60"/>
      <c r="I43" s="60"/>
      <c r="J43" s="108">
        <v>1652.83</v>
      </c>
      <c r="K43" s="60"/>
      <c r="L43" s="108">
        <v>4958.49</v>
      </c>
      <c r="M43" s="60"/>
      <c r="N43" s="62"/>
      <c r="AF43" s="39"/>
      <c r="AG43" s="47"/>
      <c r="AJ43" s="3" t="s">
        <v>65</v>
      </c>
    </row>
    <row r="44" spans="1:37" s="4" customFormat="1" ht="15" x14ac:dyDescent="0.25">
      <c r="A44" s="56"/>
      <c r="B44" s="49"/>
      <c r="C44" s="372" t="s">
        <v>66</v>
      </c>
      <c r="D44" s="372"/>
      <c r="E44" s="372"/>
      <c r="F44" s="51"/>
      <c r="G44" s="52"/>
      <c r="H44" s="52"/>
      <c r="I44" s="52"/>
      <c r="J44" s="57"/>
      <c r="K44" s="52"/>
      <c r="L44" s="107">
        <v>4958.49</v>
      </c>
      <c r="M44" s="52"/>
      <c r="N44" s="55">
        <v>173348.81</v>
      </c>
      <c r="AF44" s="39"/>
      <c r="AG44" s="47"/>
      <c r="AI44" s="3" t="s">
        <v>66</v>
      </c>
    </row>
    <row r="45" spans="1:37" s="4" customFormat="1" ht="23.25" x14ac:dyDescent="0.25">
      <c r="A45" s="56"/>
      <c r="B45" s="49" t="s">
        <v>67</v>
      </c>
      <c r="C45" s="372" t="s">
        <v>68</v>
      </c>
      <c r="D45" s="372"/>
      <c r="E45" s="372"/>
      <c r="F45" s="51" t="s">
        <v>69</v>
      </c>
      <c r="G45" s="63">
        <v>74</v>
      </c>
      <c r="H45" s="52"/>
      <c r="I45" s="63">
        <v>74</v>
      </c>
      <c r="J45" s="57"/>
      <c r="K45" s="52"/>
      <c r="L45" s="107">
        <v>3669.28</v>
      </c>
      <c r="M45" s="52"/>
      <c r="N45" s="55">
        <v>128278.12</v>
      </c>
      <c r="AF45" s="39"/>
      <c r="AG45" s="47"/>
      <c r="AI45" s="3" t="s">
        <v>68</v>
      </c>
    </row>
    <row r="46" spans="1:37" s="4" customFormat="1" ht="23.25" x14ac:dyDescent="0.25">
      <c r="A46" s="56"/>
      <c r="B46" s="49" t="s">
        <v>70</v>
      </c>
      <c r="C46" s="372" t="s">
        <v>71</v>
      </c>
      <c r="D46" s="372"/>
      <c r="E46" s="372"/>
      <c r="F46" s="51" t="s">
        <v>69</v>
      </c>
      <c r="G46" s="63">
        <v>36</v>
      </c>
      <c r="H46" s="52"/>
      <c r="I46" s="63">
        <v>36</v>
      </c>
      <c r="J46" s="57"/>
      <c r="K46" s="52"/>
      <c r="L46" s="107">
        <v>1785.06</v>
      </c>
      <c r="M46" s="52"/>
      <c r="N46" s="55">
        <v>62405.57</v>
      </c>
      <c r="AF46" s="39"/>
      <c r="AG46" s="47"/>
      <c r="AI46" s="3" t="s">
        <v>71</v>
      </c>
    </row>
    <row r="47" spans="1:37" s="4" customFormat="1" ht="15" x14ac:dyDescent="0.25">
      <c r="A47" s="65"/>
      <c r="B47" s="66"/>
      <c r="C47" s="374" t="s">
        <v>72</v>
      </c>
      <c r="D47" s="374"/>
      <c r="E47" s="374"/>
      <c r="F47" s="42"/>
      <c r="G47" s="43"/>
      <c r="H47" s="43"/>
      <c r="I47" s="43"/>
      <c r="J47" s="45"/>
      <c r="K47" s="43"/>
      <c r="L47" s="105">
        <v>10412.83</v>
      </c>
      <c r="M47" s="60"/>
      <c r="N47" s="46"/>
      <c r="AF47" s="39"/>
      <c r="AG47" s="47"/>
      <c r="AK47" s="47" t="s">
        <v>72</v>
      </c>
    </row>
    <row r="48" spans="1:37" s="4" customFormat="1" ht="45.75" x14ac:dyDescent="0.25">
      <c r="A48" s="40" t="s">
        <v>73</v>
      </c>
      <c r="B48" s="41" t="s">
        <v>137</v>
      </c>
      <c r="C48" s="374" t="s">
        <v>138</v>
      </c>
      <c r="D48" s="374"/>
      <c r="E48" s="374"/>
      <c r="F48" s="42" t="s">
        <v>61</v>
      </c>
      <c r="G48" s="43">
        <v>3</v>
      </c>
      <c r="H48" s="44">
        <v>1</v>
      </c>
      <c r="I48" s="44">
        <v>3</v>
      </c>
      <c r="J48" s="45"/>
      <c r="K48" s="43"/>
      <c r="L48" s="45"/>
      <c r="M48" s="43"/>
      <c r="N48" s="46"/>
      <c r="AF48" s="39"/>
      <c r="AG48" s="47" t="s">
        <v>138</v>
      </c>
      <c r="AK48" s="47"/>
    </row>
    <row r="49" spans="1:37" s="4" customFormat="1" ht="15" x14ac:dyDescent="0.25">
      <c r="A49" s="48"/>
      <c r="B49" s="49" t="s">
        <v>58</v>
      </c>
      <c r="C49" s="372" t="s">
        <v>62</v>
      </c>
      <c r="D49" s="372"/>
      <c r="E49" s="372"/>
      <c r="F49" s="51"/>
      <c r="G49" s="52"/>
      <c r="H49" s="52"/>
      <c r="I49" s="52"/>
      <c r="J49" s="53">
        <v>633.16999999999996</v>
      </c>
      <c r="K49" s="52"/>
      <c r="L49" s="107">
        <v>1899.51</v>
      </c>
      <c r="M49" s="54">
        <v>34.96</v>
      </c>
      <c r="N49" s="55">
        <v>66406.87</v>
      </c>
      <c r="AF49" s="39"/>
      <c r="AG49" s="47"/>
      <c r="AH49" s="3" t="s">
        <v>62</v>
      </c>
      <c r="AK49" s="47"/>
    </row>
    <row r="50" spans="1:37" s="4" customFormat="1" ht="15" x14ac:dyDescent="0.25">
      <c r="A50" s="56"/>
      <c r="B50" s="49"/>
      <c r="C50" s="372" t="s">
        <v>63</v>
      </c>
      <c r="D50" s="372"/>
      <c r="E50" s="372"/>
      <c r="F50" s="51" t="s">
        <v>64</v>
      </c>
      <c r="G50" s="104">
        <v>47.8</v>
      </c>
      <c r="H50" s="52"/>
      <c r="I50" s="104">
        <v>143.4</v>
      </c>
      <c r="J50" s="57"/>
      <c r="K50" s="52"/>
      <c r="L50" s="57"/>
      <c r="M50" s="52"/>
      <c r="N50" s="58"/>
      <c r="AF50" s="39"/>
      <c r="AG50" s="47"/>
      <c r="AI50" s="3" t="s">
        <v>63</v>
      </c>
      <c r="AK50" s="47"/>
    </row>
    <row r="51" spans="1:37" s="4" customFormat="1" ht="15" x14ac:dyDescent="0.25">
      <c r="A51" s="48"/>
      <c r="B51" s="49"/>
      <c r="C51" s="375" t="s">
        <v>65</v>
      </c>
      <c r="D51" s="375"/>
      <c r="E51" s="375"/>
      <c r="F51" s="59"/>
      <c r="G51" s="60"/>
      <c r="H51" s="60"/>
      <c r="I51" s="60"/>
      <c r="J51" s="61">
        <v>633.16999999999996</v>
      </c>
      <c r="K51" s="60"/>
      <c r="L51" s="108">
        <v>1899.51</v>
      </c>
      <c r="M51" s="60"/>
      <c r="N51" s="62"/>
      <c r="AF51" s="39"/>
      <c r="AG51" s="47"/>
      <c r="AJ51" s="3" t="s">
        <v>65</v>
      </c>
      <c r="AK51" s="47"/>
    </row>
    <row r="52" spans="1:37" s="4" customFormat="1" ht="15" x14ac:dyDescent="0.25">
      <c r="A52" s="56"/>
      <c r="B52" s="49"/>
      <c r="C52" s="372" t="s">
        <v>66</v>
      </c>
      <c r="D52" s="372"/>
      <c r="E52" s="372"/>
      <c r="F52" s="51"/>
      <c r="G52" s="52"/>
      <c r="H52" s="52"/>
      <c r="I52" s="52"/>
      <c r="J52" s="57"/>
      <c r="K52" s="52"/>
      <c r="L52" s="107">
        <v>1899.51</v>
      </c>
      <c r="M52" s="52"/>
      <c r="N52" s="55">
        <v>66406.87</v>
      </c>
      <c r="AF52" s="39"/>
      <c r="AG52" s="47"/>
      <c r="AI52" s="3" t="s">
        <v>66</v>
      </c>
      <c r="AK52" s="47"/>
    </row>
    <row r="53" spans="1:37" s="4" customFormat="1" ht="23.25" x14ac:dyDescent="0.25">
      <c r="A53" s="56"/>
      <c r="B53" s="49" t="s">
        <v>67</v>
      </c>
      <c r="C53" s="372" t="s">
        <v>68</v>
      </c>
      <c r="D53" s="372"/>
      <c r="E53" s="372"/>
      <c r="F53" s="51" t="s">
        <v>69</v>
      </c>
      <c r="G53" s="63">
        <v>74</v>
      </c>
      <c r="H53" s="52"/>
      <c r="I53" s="63">
        <v>74</v>
      </c>
      <c r="J53" s="57"/>
      <c r="K53" s="52"/>
      <c r="L53" s="107">
        <v>1405.64</v>
      </c>
      <c r="M53" s="52"/>
      <c r="N53" s="55">
        <v>49141.08</v>
      </c>
      <c r="AF53" s="39"/>
      <c r="AG53" s="47"/>
      <c r="AI53" s="3" t="s">
        <v>68</v>
      </c>
      <c r="AK53" s="47"/>
    </row>
    <row r="54" spans="1:37" s="4" customFormat="1" ht="23.25" x14ac:dyDescent="0.25">
      <c r="A54" s="56"/>
      <c r="B54" s="49" t="s">
        <v>70</v>
      </c>
      <c r="C54" s="372" t="s">
        <v>71</v>
      </c>
      <c r="D54" s="372"/>
      <c r="E54" s="372"/>
      <c r="F54" s="51" t="s">
        <v>69</v>
      </c>
      <c r="G54" s="63">
        <v>36</v>
      </c>
      <c r="H54" s="52"/>
      <c r="I54" s="63">
        <v>36</v>
      </c>
      <c r="J54" s="57"/>
      <c r="K54" s="52"/>
      <c r="L54" s="53">
        <v>683.82</v>
      </c>
      <c r="M54" s="52"/>
      <c r="N54" s="55">
        <v>23906.47</v>
      </c>
      <c r="AF54" s="39"/>
      <c r="AG54" s="47"/>
      <c r="AI54" s="3" t="s">
        <v>71</v>
      </c>
      <c r="AK54" s="47"/>
    </row>
    <row r="55" spans="1:37" s="4" customFormat="1" ht="15" x14ac:dyDescent="0.25">
      <c r="A55" s="65"/>
      <c r="B55" s="66"/>
      <c r="C55" s="374" t="s">
        <v>72</v>
      </c>
      <c r="D55" s="374"/>
      <c r="E55" s="374"/>
      <c r="F55" s="42"/>
      <c r="G55" s="43"/>
      <c r="H55" s="43"/>
      <c r="I55" s="43"/>
      <c r="J55" s="45"/>
      <c r="K55" s="43"/>
      <c r="L55" s="105">
        <v>3988.97</v>
      </c>
      <c r="M55" s="60"/>
      <c r="N55" s="46"/>
      <c r="AF55" s="39"/>
      <c r="AG55" s="47"/>
      <c r="AK55" s="47" t="s">
        <v>72</v>
      </c>
    </row>
    <row r="56" spans="1:37" s="4" customFormat="1" ht="45.75" x14ac:dyDescent="0.25">
      <c r="A56" s="40" t="s">
        <v>78</v>
      </c>
      <c r="B56" s="41" t="s">
        <v>139</v>
      </c>
      <c r="C56" s="374" t="s">
        <v>140</v>
      </c>
      <c r="D56" s="374"/>
      <c r="E56" s="374"/>
      <c r="F56" s="42" t="s">
        <v>61</v>
      </c>
      <c r="G56" s="43">
        <v>3</v>
      </c>
      <c r="H56" s="44">
        <v>1</v>
      </c>
      <c r="I56" s="44">
        <v>3</v>
      </c>
      <c r="J56" s="45"/>
      <c r="K56" s="43"/>
      <c r="L56" s="45"/>
      <c r="M56" s="43"/>
      <c r="N56" s="46"/>
      <c r="AF56" s="39"/>
      <c r="AG56" s="47" t="s">
        <v>140</v>
      </c>
      <c r="AK56" s="47"/>
    </row>
    <row r="57" spans="1:37" s="4" customFormat="1" ht="15" x14ac:dyDescent="0.25">
      <c r="A57" s="48"/>
      <c r="B57" s="49" t="s">
        <v>58</v>
      </c>
      <c r="C57" s="372" t="s">
        <v>62</v>
      </c>
      <c r="D57" s="372"/>
      <c r="E57" s="372"/>
      <c r="F57" s="51"/>
      <c r="G57" s="52"/>
      <c r="H57" s="52"/>
      <c r="I57" s="52"/>
      <c r="J57" s="53">
        <v>718.75</v>
      </c>
      <c r="K57" s="52"/>
      <c r="L57" s="107">
        <v>2156.25</v>
      </c>
      <c r="M57" s="54">
        <v>34.96</v>
      </c>
      <c r="N57" s="55">
        <v>75382.5</v>
      </c>
      <c r="AF57" s="39"/>
      <c r="AG57" s="47"/>
      <c r="AH57" s="3" t="s">
        <v>62</v>
      </c>
      <c r="AK57" s="47"/>
    </row>
    <row r="58" spans="1:37" s="4" customFormat="1" ht="15" x14ac:dyDescent="0.25">
      <c r="A58" s="56"/>
      <c r="B58" s="49"/>
      <c r="C58" s="372" t="s">
        <v>63</v>
      </c>
      <c r="D58" s="372"/>
      <c r="E58" s="372"/>
      <c r="F58" s="51" t="s">
        <v>64</v>
      </c>
      <c r="G58" s="54">
        <v>54.26</v>
      </c>
      <c r="H58" s="52"/>
      <c r="I58" s="54">
        <v>162.78</v>
      </c>
      <c r="J58" s="57"/>
      <c r="K58" s="52"/>
      <c r="L58" s="57"/>
      <c r="M58" s="52"/>
      <c r="N58" s="58"/>
      <c r="AF58" s="39"/>
      <c r="AG58" s="47"/>
      <c r="AI58" s="3" t="s">
        <v>63</v>
      </c>
      <c r="AK58" s="47"/>
    </row>
    <row r="59" spans="1:37" s="4" customFormat="1" ht="15" x14ac:dyDescent="0.25">
      <c r="A59" s="48"/>
      <c r="B59" s="49"/>
      <c r="C59" s="375" t="s">
        <v>65</v>
      </c>
      <c r="D59" s="375"/>
      <c r="E59" s="375"/>
      <c r="F59" s="59"/>
      <c r="G59" s="60"/>
      <c r="H59" s="60"/>
      <c r="I59" s="60"/>
      <c r="J59" s="61">
        <v>718.75</v>
      </c>
      <c r="K59" s="60"/>
      <c r="L59" s="108">
        <v>2156.25</v>
      </c>
      <c r="M59" s="60"/>
      <c r="N59" s="62"/>
      <c r="AF59" s="39"/>
      <c r="AG59" s="47"/>
      <c r="AJ59" s="3" t="s">
        <v>65</v>
      </c>
      <c r="AK59" s="47"/>
    </row>
    <row r="60" spans="1:37" s="4" customFormat="1" ht="15" x14ac:dyDescent="0.25">
      <c r="A60" s="56"/>
      <c r="B60" s="49"/>
      <c r="C60" s="372" t="s">
        <v>66</v>
      </c>
      <c r="D60" s="372"/>
      <c r="E60" s="372"/>
      <c r="F60" s="51"/>
      <c r="G60" s="52"/>
      <c r="H60" s="52"/>
      <c r="I60" s="52"/>
      <c r="J60" s="57"/>
      <c r="K60" s="52"/>
      <c r="L60" s="107">
        <v>2156.25</v>
      </c>
      <c r="M60" s="52"/>
      <c r="N60" s="55">
        <v>75382.5</v>
      </c>
      <c r="AF60" s="39"/>
      <c r="AG60" s="47"/>
      <c r="AI60" s="3" t="s">
        <v>66</v>
      </c>
      <c r="AK60" s="47"/>
    </row>
    <row r="61" spans="1:37" s="4" customFormat="1" ht="23.25" x14ac:dyDescent="0.25">
      <c r="A61" s="56"/>
      <c r="B61" s="49" t="s">
        <v>67</v>
      </c>
      <c r="C61" s="372" t="s">
        <v>68</v>
      </c>
      <c r="D61" s="372"/>
      <c r="E61" s="372"/>
      <c r="F61" s="51" t="s">
        <v>69</v>
      </c>
      <c r="G61" s="63">
        <v>74</v>
      </c>
      <c r="H61" s="52"/>
      <c r="I61" s="63">
        <v>74</v>
      </c>
      <c r="J61" s="57"/>
      <c r="K61" s="52"/>
      <c r="L61" s="107">
        <v>1595.63</v>
      </c>
      <c r="M61" s="52"/>
      <c r="N61" s="55">
        <v>55783.05</v>
      </c>
      <c r="AF61" s="39"/>
      <c r="AG61" s="47"/>
      <c r="AI61" s="3" t="s">
        <v>68</v>
      </c>
      <c r="AK61" s="47"/>
    </row>
    <row r="62" spans="1:37" s="4" customFormat="1" ht="23.25" x14ac:dyDescent="0.25">
      <c r="A62" s="56"/>
      <c r="B62" s="49" t="s">
        <v>70</v>
      </c>
      <c r="C62" s="372" t="s">
        <v>71</v>
      </c>
      <c r="D62" s="372"/>
      <c r="E62" s="372"/>
      <c r="F62" s="51" t="s">
        <v>69</v>
      </c>
      <c r="G62" s="63">
        <v>36</v>
      </c>
      <c r="H62" s="52"/>
      <c r="I62" s="63">
        <v>36</v>
      </c>
      <c r="J62" s="57"/>
      <c r="K62" s="52"/>
      <c r="L62" s="53">
        <v>776.25</v>
      </c>
      <c r="M62" s="52"/>
      <c r="N62" s="55">
        <v>27137.7</v>
      </c>
      <c r="AF62" s="39"/>
      <c r="AG62" s="47"/>
      <c r="AI62" s="3" t="s">
        <v>71</v>
      </c>
      <c r="AK62" s="47"/>
    </row>
    <row r="63" spans="1:37" s="4" customFormat="1" ht="15" x14ac:dyDescent="0.25">
      <c r="A63" s="65"/>
      <c r="B63" s="66"/>
      <c r="C63" s="374" t="s">
        <v>72</v>
      </c>
      <c r="D63" s="374"/>
      <c r="E63" s="374"/>
      <c r="F63" s="42"/>
      <c r="G63" s="43"/>
      <c r="H63" s="43"/>
      <c r="I63" s="43"/>
      <c r="J63" s="45"/>
      <c r="K63" s="43"/>
      <c r="L63" s="105">
        <v>4528.13</v>
      </c>
      <c r="M63" s="60"/>
      <c r="N63" s="46"/>
      <c r="AF63" s="39"/>
      <c r="AG63" s="47"/>
      <c r="AK63" s="47" t="s">
        <v>72</v>
      </c>
    </row>
    <row r="64" spans="1:37" s="4" customFormat="1" ht="0" hidden="1" customHeight="1" x14ac:dyDescent="0.25">
      <c r="A64" s="71"/>
      <c r="B64" s="72"/>
      <c r="C64" s="72"/>
      <c r="D64" s="72"/>
      <c r="E64" s="72"/>
      <c r="F64" s="73"/>
      <c r="G64" s="73"/>
      <c r="H64" s="73"/>
      <c r="I64" s="73"/>
      <c r="J64" s="74"/>
      <c r="K64" s="73"/>
      <c r="L64" s="74"/>
      <c r="M64" s="52"/>
      <c r="N64" s="74"/>
      <c r="AF64" s="39"/>
      <c r="AG64" s="47"/>
      <c r="AK64" s="47"/>
    </row>
    <row r="65" spans="1:40" s="4" customFormat="1" ht="11.25" hidden="1" customHeight="1" x14ac:dyDescent="0.25"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6"/>
      <c r="M65" s="76"/>
      <c r="N65" s="76"/>
      <c r="R65" s="77"/>
    </row>
    <row r="66" spans="1:40" s="4" customFormat="1" ht="15" x14ac:dyDescent="0.25">
      <c r="A66" s="78"/>
      <c r="B66" s="79"/>
      <c r="C66" s="374" t="s">
        <v>82</v>
      </c>
      <c r="D66" s="374"/>
      <c r="E66" s="374"/>
      <c r="F66" s="374"/>
      <c r="G66" s="374"/>
      <c r="H66" s="374"/>
      <c r="I66" s="374"/>
      <c r="J66" s="374"/>
      <c r="K66" s="374"/>
      <c r="L66" s="80"/>
      <c r="M66" s="81"/>
      <c r="N66" s="82"/>
      <c r="AL66" s="47" t="s">
        <v>82</v>
      </c>
    </row>
    <row r="67" spans="1:40" s="4" customFormat="1" ht="15" x14ac:dyDescent="0.25">
      <c r="A67" s="83"/>
      <c r="B67" s="49"/>
      <c r="C67" s="372" t="s">
        <v>83</v>
      </c>
      <c r="D67" s="372"/>
      <c r="E67" s="372"/>
      <c r="F67" s="372"/>
      <c r="G67" s="372"/>
      <c r="H67" s="372"/>
      <c r="I67" s="372"/>
      <c r="J67" s="372"/>
      <c r="K67" s="372"/>
      <c r="L67" s="106">
        <v>9014.25</v>
      </c>
      <c r="M67" s="85"/>
      <c r="N67" s="86">
        <v>315138.18</v>
      </c>
      <c r="AL67" s="47"/>
      <c r="AM67" s="3" t="s">
        <v>83</v>
      </c>
    </row>
    <row r="68" spans="1:40" s="4" customFormat="1" ht="15" x14ac:dyDescent="0.25">
      <c r="A68" s="83"/>
      <c r="B68" s="49"/>
      <c r="C68" s="372" t="s">
        <v>84</v>
      </c>
      <c r="D68" s="372"/>
      <c r="E68" s="372"/>
      <c r="F68" s="372"/>
      <c r="G68" s="372"/>
      <c r="H68" s="372"/>
      <c r="I68" s="372"/>
      <c r="J68" s="372"/>
      <c r="K68" s="372"/>
      <c r="L68" s="87"/>
      <c r="M68" s="85"/>
      <c r="N68" s="88"/>
      <c r="AL68" s="47"/>
      <c r="AM68" s="3" t="s">
        <v>84</v>
      </c>
    </row>
    <row r="69" spans="1:40" s="4" customFormat="1" ht="15" x14ac:dyDescent="0.25">
      <c r="A69" s="83"/>
      <c r="B69" s="49"/>
      <c r="C69" s="372" t="s">
        <v>85</v>
      </c>
      <c r="D69" s="372"/>
      <c r="E69" s="372"/>
      <c r="F69" s="372"/>
      <c r="G69" s="372"/>
      <c r="H69" s="372"/>
      <c r="I69" s="372"/>
      <c r="J69" s="372"/>
      <c r="K69" s="372"/>
      <c r="L69" s="106">
        <v>9014.25</v>
      </c>
      <c r="M69" s="85"/>
      <c r="N69" s="86">
        <v>315138.18</v>
      </c>
      <c r="AL69" s="47"/>
      <c r="AM69" s="3" t="s">
        <v>85</v>
      </c>
    </row>
    <row r="70" spans="1:40" s="4" customFormat="1" ht="15" x14ac:dyDescent="0.25">
      <c r="A70" s="83"/>
      <c r="B70" s="49"/>
      <c r="C70" s="372" t="s">
        <v>86</v>
      </c>
      <c r="D70" s="372"/>
      <c r="E70" s="372"/>
      <c r="F70" s="372"/>
      <c r="G70" s="372"/>
      <c r="H70" s="372"/>
      <c r="I70" s="372"/>
      <c r="J70" s="372"/>
      <c r="K70" s="372"/>
      <c r="L70" s="106">
        <v>18929.93</v>
      </c>
      <c r="M70" s="85"/>
      <c r="N70" s="86">
        <v>661790.17000000004</v>
      </c>
      <c r="AL70" s="47"/>
      <c r="AM70" s="3" t="s">
        <v>86</v>
      </c>
    </row>
    <row r="71" spans="1:40" s="4" customFormat="1" ht="15" x14ac:dyDescent="0.25">
      <c r="A71" s="83"/>
      <c r="B71" s="49"/>
      <c r="C71" s="372" t="s">
        <v>87</v>
      </c>
      <c r="D71" s="372"/>
      <c r="E71" s="372"/>
      <c r="F71" s="372"/>
      <c r="G71" s="372"/>
      <c r="H71" s="372"/>
      <c r="I71" s="372"/>
      <c r="J71" s="372"/>
      <c r="K71" s="372"/>
      <c r="L71" s="106">
        <v>18929.93</v>
      </c>
      <c r="M71" s="85"/>
      <c r="N71" s="86">
        <v>661790.17000000004</v>
      </c>
      <c r="AL71" s="47"/>
      <c r="AM71" s="3" t="s">
        <v>87</v>
      </c>
    </row>
    <row r="72" spans="1:40" s="4" customFormat="1" ht="15" x14ac:dyDescent="0.25">
      <c r="A72" s="83"/>
      <c r="B72" s="49"/>
      <c r="C72" s="372" t="s">
        <v>88</v>
      </c>
      <c r="D72" s="372"/>
      <c r="E72" s="372"/>
      <c r="F72" s="372"/>
      <c r="G72" s="372"/>
      <c r="H72" s="372"/>
      <c r="I72" s="372"/>
      <c r="J72" s="372"/>
      <c r="K72" s="372"/>
      <c r="L72" s="87"/>
      <c r="M72" s="85"/>
      <c r="N72" s="88"/>
      <c r="AL72" s="47"/>
      <c r="AM72" s="3" t="s">
        <v>88</v>
      </c>
    </row>
    <row r="73" spans="1:40" s="4" customFormat="1" ht="15" x14ac:dyDescent="0.25">
      <c r="A73" s="83"/>
      <c r="B73" s="49"/>
      <c r="C73" s="372" t="s">
        <v>89</v>
      </c>
      <c r="D73" s="372"/>
      <c r="E73" s="372"/>
      <c r="F73" s="372"/>
      <c r="G73" s="372"/>
      <c r="H73" s="372"/>
      <c r="I73" s="372"/>
      <c r="J73" s="372"/>
      <c r="K73" s="372"/>
      <c r="L73" s="106">
        <v>9014.25</v>
      </c>
      <c r="M73" s="85"/>
      <c r="N73" s="86">
        <v>315138.18</v>
      </c>
      <c r="AL73" s="47"/>
      <c r="AM73" s="3" t="s">
        <v>89</v>
      </c>
    </row>
    <row r="74" spans="1:40" s="4" customFormat="1" ht="15" x14ac:dyDescent="0.25">
      <c r="A74" s="83"/>
      <c r="B74" s="49"/>
      <c r="C74" s="372" t="s">
        <v>90</v>
      </c>
      <c r="D74" s="372"/>
      <c r="E74" s="372"/>
      <c r="F74" s="372"/>
      <c r="G74" s="372"/>
      <c r="H74" s="372"/>
      <c r="I74" s="372"/>
      <c r="J74" s="372"/>
      <c r="K74" s="372"/>
      <c r="L74" s="106">
        <v>6670.55</v>
      </c>
      <c r="M74" s="85"/>
      <c r="N74" s="86">
        <v>233202.25</v>
      </c>
      <c r="AL74" s="47"/>
      <c r="AM74" s="3" t="s">
        <v>90</v>
      </c>
    </row>
    <row r="75" spans="1:40" s="4" customFormat="1" ht="15" x14ac:dyDescent="0.25">
      <c r="A75" s="83"/>
      <c r="B75" s="49"/>
      <c r="C75" s="372" t="s">
        <v>91</v>
      </c>
      <c r="D75" s="372"/>
      <c r="E75" s="372"/>
      <c r="F75" s="372"/>
      <c r="G75" s="372"/>
      <c r="H75" s="372"/>
      <c r="I75" s="372"/>
      <c r="J75" s="372"/>
      <c r="K75" s="372"/>
      <c r="L75" s="106">
        <v>3245.13</v>
      </c>
      <c r="M75" s="85"/>
      <c r="N75" s="86">
        <v>113449.74</v>
      </c>
      <c r="AL75" s="47"/>
      <c r="AM75" s="3" t="s">
        <v>91</v>
      </c>
    </row>
    <row r="76" spans="1:40" s="4" customFormat="1" ht="15" x14ac:dyDescent="0.25">
      <c r="A76" s="83"/>
      <c r="B76" s="49"/>
      <c r="C76" s="372" t="s">
        <v>92</v>
      </c>
      <c r="D76" s="372"/>
      <c r="E76" s="372"/>
      <c r="F76" s="372"/>
      <c r="G76" s="372"/>
      <c r="H76" s="372"/>
      <c r="I76" s="372"/>
      <c r="J76" s="372"/>
      <c r="K76" s="372"/>
      <c r="L76" s="106">
        <v>9014.25</v>
      </c>
      <c r="M76" s="85"/>
      <c r="N76" s="86">
        <v>315138.18</v>
      </c>
      <c r="AL76" s="47"/>
      <c r="AM76" s="3" t="s">
        <v>92</v>
      </c>
    </row>
    <row r="77" spans="1:40" s="4" customFormat="1" ht="15" x14ac:dyDescent="0.25">
      <c r="A77" s="83"/>
      <c r="B77" s="49"/>
      <c r="C77" s="372" t="s">
        <v>93</v>
      </c>
      <c r="D77" s="372"/>
      <c r="E77" s="372"/>
      <c r="F77" s="372"/>
      <c r="G77" s="372"/>
      <c r="H77" s="372"/>
      <c r="I77" s="372"/>
      <c r="J77" s="372"/>
      <c r="K77" s="372"/>
      <c r="L77" s="106">
        <v>6670.55</v>
      </c>
      <c r="M77" s="85"/>
      <c r="N77" s="86">
        <v>233202.25</v>
      </c>
      <c r="AL77" s="47"/>
      <c r="AM77" s="3" t="s">
        <v>93</v>
      </c>
    </row>
    <row r="78" spans="1:40" s="4" customFormat="1" ht="15" x14ac:dyDescent="0.25">
      <c r="A78" s="83"/>
      <c r="B78" s="49"/>
      <c r="C78" s="372" t="s">
        <v>94</v>
      </c>
      <c r="D78" s="372"/>
      <c r="E78" s="372"/>
      <c r="F78" s="372"/>
      <c r="G78" s="372"/>
      <c r="H78" s="372"/>
      <c r="I78" s="372"/>
      <c r="J78" s="372"/>
      <c r="K78" s="372"/>
      <c r="L78" s="106">
        <v>3245.13</v>
      </c>
      <c r="M78" s="85"/>
      <c r="N78" s="86">
        <v>113449.74</v>
      </c>
      <c r="AL78" s="47"/>
      <c r="AM78" s="3" t="s">
        <v>94</v>
      </c>
    </row>
    <row r="79" spans="1:40" s="4" customFormat="1" ht="15" x14ac:dyDescent="0.25">
      <c r="A79" s="83"/>
      <c r="B79" s="89"/>
      <c r="C79" s="373" t="s">
        <v>95</v>
      </c>
      <c r="D79" s="373"/>
      <c r="E79" s="373"/>
      <c r="F79" s="373"/>
      <c r="G79" s="373"/>
      <c r="H79" s="373"/>
      <c r="I79" s="373"/>
      <c r="J79" s="373"/>
      <c r="K79" s="373"/>
      <c r="L79" s="93">
        <v>18929.93</v>
      </c>
      <c r="M79" s="91"/>
      <c r="N79" s="92">
        <v>661790.17000000004</v>
      </c>
      <c r="AL79" s="47"/>
      <c r="AN79" s="47" t="s">
        <v>95</v>
      </c>
    </row>
    <row r="80" spans="1:40" s="4" customFormat="1" ht="13.5" hidden="1" customHeight="1" x14ac:dyDescent="0.25">
      <c r="B80" s="74"/>
      <c r="C80" s="72"/>
      <c r="D80" s="72"/>
      <c r="E80" s="72"/>
      <c r="F80" s="72"/>
      <c r="G80" s="72"/>
      <c r="H80" s="72"/>
      <c r="I80" s="72"/>
      <c r="J80" s="72"/>
      <c r="K80" s="72"/>
      <c r="L80" s="93"/>
      <c r="M80" s="94"/>
      <c r="N80" s="95"/>
    </row>
    <row r="81" spans="1:44" s="4" customFormat="1" ht="26.25" customHeight="1" x14ac:dyDescent="0.25">
      <c r="A81" s="96"/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</row>
    <row r="82" spans="1:44" s="8" customFormat="1" ht="15" x14ac:dyDescent="0.25">
      <c r="A82" s="6"/>
      <c r="B82" s="98" t="s">
        <v>96</v>
      </c>
      <c r="C82" s="370"/>
      <c r="D82" s="370"/>
      <c r="E82" s="370"/>
      <c r="F82" s="370"/>
      <c r="G82" s="370"/>
      <c r="H82" s="371" t="s">
        <v>97</v>
      </c>
      <c r="I82" s="371"/>
      <c r="J82" s="371"/>
      <c r="K82" s="371"/>
      <c r="L82" s="371"/>
      <c r="M82" s="4"/>
      <c r="N82" s="4"/>
      <c r="O82" s="4"/>
      <c r="P82" s="4"/>
      <c r="Q82" s="4"/>
      <c r="R82" s="4"/>
      <c r="S82" s="4"/>
      <c r="T82" s="4"/>
      <c r="U82" s="4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 t="s">
        <v>10</v>
      </c>
      <c r="AP82" s="12" t="s">
        <v>97</v>
      </c>
      <c r="AQ82" s="12"/>
      <c r="AR82" s="12"/>
    </row>
    <row r="83" spans="1:44" s="99" customFormat="1" ht="16.5" customHeight="1" x14ac:dyDescent="0.25">
      <c r="A83" s="10"/>
      <c r="B83" s="98"/>
      <c r="C83" s="369" t="s">
        <v>98</v>
      </c>
      <c r="D83" s="369"/>
      <c r="E83" s="369"/>
      <c r="F83" s="369"/>
      <c r="G83" s="369"/>
      <c r="H83" s="369"/>
      <c r="I83" s="369"/>
      <c r="J83" s="369"/>
      <c r="K83" s="369"/>
      <c r="L83" s="369"/>
      <c r="V83" s="100"/>
      <c r="W83" s="100"/>
      <c r="X83" s="100"/>
      <c r="Y83" s="100"/>
      <c r="Z83" s="100"/>
      <c r="AA83" s="100"/>
      <c r="AB83" s="100"/>
      <c r="AC83" s="100"/>
      <c r="AD83" s="100"/>
      <c r="AE83" s="100"/>
      <c r="AF83" s="100"/>
      <c r="AG83" s="100"/>
      <c r="AH83" s="100"/>
      <c r="AI83" s="100"/>
      <c r="AJ83" s="100"/>
      <c r="AK83" s="100"/>
      <c r="AL83" s="100"/>
      <c r="AM83" s="100"/>
      <c r="AN83" s="100"/>
      <c r="AO83" s="100"/>
      <c r="AP83" s="100"/>
      <c r="AQ83" s="100"/>
      <c r="AR83" s="100"/>
    </row>
    <row r="84" spans="1:44" s="8" customFormat="1" ht="15" x14ac:dyDescent="0.25">
      <c r="A84" s="6"/>
      <c r="B84" s="98" t="s">
        <v>99</v>
      </c>
      <c r="C84" s="370"/>
      <c r="D84" s="370"/>
      <c r="E84" s="370"/>
      <c r="F84" s="370"/>
      <c r="G84" s="370"/>
      <c r="H84" s="371" t="s">
        <v>100</v>
      </c>
      <c r="I84" s="371"/>
      <c r="J84" s="371"/>
      <c r="K84" s="371"/>
      <c r="L84" s="371"/>
      <c r="M84" s="4"/>
      <c r="N84" s="4"/>
      <c r="O84" s="4"/>
      <c r="P84" s="4"/>
      <c r="Q84" s="4"/>
      <c r="R84" s="4"/>
      <c r="S84" s="4"/>
      <c r="T84" s="4"/>
      <c r="U84" s="4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 t="s">
        <v>10</v>
      </c>
      <c r="AR84" s="12" t="s">
        <v>100</v>
      </c>
    </row>
    <row r="85" spans="1:44" s="99" customFormat="1" ht="16.5" customHeight="1" x14ac:dyDescent="0.25">
      <c r="A85" s="10"/>
      <c r="C85" s="369" t="s">
        <v>98</v>
      </c>
      <c r="D85" s="369"/>
      <c r="E85" s="369"/>
      <c r="F85" s="369"/>
      <c r="G85" s="369"/>
      <c r="H85" s="369"/>
      <c r="I85" s="369"/>
      <c r="J85" s="369"/>
      <c r="K85" s="369"/>
      <c r="L85" s="369"/>
      <c r="V85" s="100"/>
      <c r="W85" s="100"/>
      <c r="X85" s="100"/>
      <c r="Y85" s="100"/>
      <c r="Z85" s="100"/>
      <c r="AA85" s="100"/>
      <c r="AB85" s="100"/>
      <c r="AC85" s="100"/>
      <c r="AD85" s="100"/>
      <c r="AE85" s="100"/>
      <c r="AF85" s="100"/>
      <c r="AG85" s="100"/>
      <c r="AH85" s="100"/>
      <c r="AI85" s="100"/>
      <c r="AJ85" s="100"/>
      <c r="AK85" s="100"/>
      <c r="AL85" s="100"/>
      <c r="AM85" s="100"/>
      <c r="AN85" s="100"/>
      <c r="AO85" s="100"/>
      <c r="AP85" s="100"/>
      <c r="AQ85" s="100"/>
      <c r="AR85" s="100"/>
    </row>
    <row r="86" spans="1:44" s="8" customFormat="1" ht="19.5" customHeight="1" x14ac:dyDescent="0.2">
      <c r="A86" s="6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</row>
    <row r="87" spans="1:44" s="4" customFormat="1" ht="22.5" customHeight="1" x14ac:dyDescent="0.25">
      <c r="A87" s="368" t="s">
        <v>101</v>
      </c>
      <c r="B87" s="368"/>
      <c r="C87" s="368"/>
      <c r="D87" s="368"/>
      <c r="E87" s="368"/>
      <c r="F87" s="368"/>
      <c r="G87" s="368"/>
      <c r="H87" s="368"/>
      <c r="I87" s="368"/>
      <c r="J87" s="368"/>
      <c r="K87" s="368"/>
      <c r="L87" s="368"/>
      <c r="M87" s="368"/>
      <c r="N87" s="368"/>
      <c r="O87" s="75"/>
      <c r="P87" s="75"/>
    </row>
    <row r="88" spans="1:44" s="4" customFormat="1" ht="12.75" customHeight="1" x14ac:dyDescent="0.25">
      <c r="A88" s="368" t="s">
        <v>102</v>
      </c>
      <c r="B88" s="368"/>
      <c r="C88" s="368"/>
      <c r="D88" s="368"/>
      <c r="E88" s="368"/>
      <c r="F88" s="368"/>
      <c r="G88" s="368"/>
      <c r="H88" s="368"/>
      <c r="I88" s="368"/>
      <c r="J88" s="368"/>
      <c r="K88" s="368"/>
      <c r="L88" s="368"/>
      <c r="M88" s="368"/>
      <c r="N88" s="368"/>
      <c r="O88" s="75"/>
      <c r="P88" s="75"/>
    </row>
    <row r="89" spans="1:44" s="4" customFormat="1" ht="12.75" customHeight="1" x14ac:dyDescent="0.25">
      <c r="A89" s="368" t="s">
        <v>103</v>
      </c>
      <c r="B89" s="368"/>
      <c r="C89" s="368"/>
      <c r="D89" s="368"/>
      <c r="E89" s="368"/>
      <c r="F89" s="368"/>
      <c r="G89" s="368"/>
      <c r="H89" s="368"/>
      <c r="I89" s="368"/>
      <c r="J89" s="368"/>
      <c r="K89" s="368"/>
      <c r="L89" s="368"/>
      <c r="M89" s="368"/>
      <c r="N89" s="368"/>
      <c r="O89" s="75"/>
      <c r="P89" s="75"/>
    </row>
    <row r="90" spans="1:44" s="4" customFormat="1" ht="19.5" customHeight="1" x14ac:dyDescent="0.25"/>
    <row r="91" spans="1:44" s="4" customFormat="1" ht="15" x14ac:dyDescent="0.25">
      <c r="B91" s="102"/>
      <c r="D91" s="102"/>
      <c r="F91" s="102"/>
    </row>
  </sheetData>
  <mergeCells count="82"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6:K66"/>
    <mergeCell ref="C67:K67"/>
    <mergeCell ref="C68:K68"/>
    <mergeCell ref="C69:K69"/>
    <mergeCell ref="C70:K70"/>
    <mergeCell ref="C71:K71"/>
    <mergeCell ref="C72:K72"/>
    <mergeCell ref="C73:K73"/>
    <mergeCell ref="C74:K74"/>
    <mergeCell ref="C75:K75"/>
    <mergeCell ref="C76:K76"/>
    <mergeCell ref="C77:K77"/>
    <mergeCell ref="C78:K78"/>
    <mergeCell ref="C85:L85"/>
    <mergeCell ref="A87:N87"/>
    <mergeCell ref="A88:N88"/>
    <mergeCell ref="A89:N89"/>
    <mergeCell ref="C79:K79"/>
    <mergeCell ref="C82:G82"/>
    <mergeCell ref="H82:L82"/>
    <mergeCell ref="C83:L83"/>
    <mergeCell ref="C84:G84"/>
    <mergeCell ref="H84:L8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90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12"/>
  <sheetViews>
    <sheetView topLeftCell="A7" workbookViewId="0">
      <selection activeCell="C53" sqref="C53:E5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0" width="134.85546875" style="3" hidden="1" customWidth="1"/>
    <col min="41" max="43" width="101.140625" style="3" hidden="1" customWidth="1"/>
    <col min="44" max="44" width="58.7109375" style="3" hidden="1" customWidth="1"/>
    <col min="45" max="45" width="55.28515625" style="3" hidden="1" customWidth="1"/>
    <col min="46" max="46" width="58.7109375" style="3" hidden="1" customWidth="1"/>
    <col min="47" max="47" width="55.28515625" style="3" hidden="1" customWidth="1"/>
    <col min="48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391" t="s">
        <v>3</v>
      </c>
      <c r="H5" s="391"/>
      <c r="I5" s="391"/>
      <c r="J5" s="391"/>
      <c r="K5" s="391"/>
      <c r="L5" s="391"/>
      <c r="M5" s="391"/>
      <c r="N5" s="391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396" t="s">
        <v>5</v>
      </c>
      <c r="H6" s="396"/>
      <c r="I6" s="396"/>
      <c r="J6" s="396"/>
      <c r="K6" s="396"/>
      <c r="L6" s="396"/>
      <c r="M6" s="396"/>
      <c r="N6" s="396"/>
      <c r="V6" s="12" t="s">
        <v>5</v>
      </c>
    </row>
    <row r="7" spans="1:29" s="4" customFormat="1" ht="101.25" customHeight="1" x14ac:dyDescent="0.25">
      <c r="A7" s="353" t="s">
        <v>6</v>
      </c>
      <c r="B7" s="353"/>
      <c r="C7" s="353"/>
      <c r="D7" s="353"/>
      <c r="E7" s="353"/>
      <c r="F7" s="353"/>
      <c r="G7" s="396" t="s">
        <v>7</v>
      </c>
      <c r="H7" s="396"/>
      <c r="I7" s="396"/>
      <c r="J7" s="396"/>
      <c r="K7" s="396"/>
      <c r="L7" s="396"/>
      <c r="M7" s="396"/>
      <c r="N7" s="39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398" t="s">
        <v>8</v>
      </c>
      <c r="B8" s="398"/>
      <c r="C8" s="398"/>
      <c r="D8" s="398"/>
      <c r="E8" s="398"/>
      <c r="F8" s="398"/>
      <c r="G8" s="396"/>
      <c r="H8" s="396"/>
      <c r="I8" s="396"/>
      <c r="J8" s="396"/>
      <c r="K8" s="396"/>
      <c r="L8" s="396"/>
      <c r="M8" s="396"/>
      <c r="N8" s="39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353" t="s">
        <v>11</v>
      </c>
      <c r="B9" s="353"/>
      <c r="C9" s="353"/>
      <c r="D9" s="353"/>
      <c r="E9" s="353"/>
      <c r="F9" s="353"/>
      <c r="G9" s="396"/>
      <c r="H9" s="396"/>
      <c r="I9" s="396"/>
      <c r="J9" s="396"/>
      <c r="K9" s="396"/>
      <c r="L9" s="396"/>
      <c r="M9" s="396"/>
      <c r="N9" s="39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397" t="s">
        <v>12</v>
      </c>
      <c r="B10" s="397"/>
      <c r="C10" s="397"/>
      <c r="D10" s="397"/>
      <c r="E10" s="397"/>
      <c r="F10" s="397"/>
      <c r="G10" s="396" t="s">
        <v>13</v>
      </c>
      <c r="H10" s="396"/>
      <c r="I10" s="396"/>
      <c r="J10" s="396"/>
      <c r="K10" s="396"/>
      <c r="L10" s="396"/>
      <c r="M10" s="396"/>
      <c r="N10" s="396"/>
      <c r="Z10" s="12" t="s">
        <v>13</v>
      </c>
    </row>
    <row r="11" spans="1:29" s="4" customFormat="1" ht="15" x14ac:dyDescent="0.25">
      <c r="A11" s="397" t="s">
        <v>14</v>
      </c>
      <c r="B11" s="397"/>
      <c r="C11" s="397"/>
      <c r="D11" s="397"/>
      <c r="E11" s="397"/>
      <c r="F11" s="397"/>
      <c r="G11" s="396"/>
      <c r="H11" s="396"/>
      <c r="I11" s="396"/>
      <c r="J11" s="396"/>
      <c r="K11" s="396"/>
      <c r="L11" s="396"/>
      <c r="M11" s="396"/>
      <c r="N11" s="39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394" t="s">
        <v>104</v>
      </c>
      <c r="B13" s="394"/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AB13" s="12" t="s">
        <v>104</v>
      </c>
    </row>
    <row r="14" spans="1:29" s="4" customFormat="1" ht="15" x14ac:dyDescent="0.25">
      <c r="A14" s="390" t="s">
        <v>16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394" t="s">
        <v>105</v>
      </c>
      <c r="B16" s="394"/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AC16" s="12" t="s">
        <v>105</v>
      </c>
    </row>
    <row r="17" spans="1:31" s="4" customFormat="1" ht="15" x14ac:dyDescent="0.25">
      <c r="A17" s="390" t="s">
        <v>18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25">
      <c r="A18" s="395" t="s">
        <v>106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389" t="s">
        <v>107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AD20" s="12" t="s">
        <v>107</v>
      </c>
    </row>
    <row r="21" spans="1:31" s="4" customFormat="1" ht="12" customHeight="1" x14ac:dyDescent="0.25">
      <c r="A21" s="390" t="s">
        <v>21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391" t="s">
        <v>108</v>
      </c>
      <c r="C23" s="391"/>
      <c r="D23" s="391"/>
      <c r="E23" s="391"/>
      <c r="F23" s="39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392" t="s">
        <v>27</v>
      </c>
      <c r="C24" s="392"/>
      <c r="D24" s="392"/>
      <c r="E24" s="392"/>
      <c r="F24" s="392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393" t="s">
        <v>29</v>
      </c>
      <c r="E26" s="393"/>
      <c r="F26" s="393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145.11000000000001</v>
      </c>
      <c r="D28" s="26" t="s">
        <v>109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0</v>
      </c>
      <c r="D30" s="26" t="s">
        <v>35</v>
      </c>
      <c r="E30" s="27" t="s">
        <v>32</v>
      </c>
      <c r="G30" s="8" t="s">
        <v>36</v>
      </c>
      <c r="I30" s="8"/>
      <c r="J30" s="8"/>
      <c r="K30" s="8"/>
      <c r="L30" s="25">
        <v>69.099999999999994</v>
      </c>
      <c r="M30" s="33" t="s">
        <v>110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0</v>
      </c>
      <c r="D31" s="34" t="s">
        <v>35</v>
      </c>
      <c r="E31" s="27" t="s">
        <v>32</v>
      </c>
      <c r="G31" s="8" t="s">
        <v>39</v>
      </c>
      <c r="I31" s="8"/>
      <c r="J31" s="8"/>
      <c r="K31" s="8"/>
      <c r="L31" s="386">
        <v>161.46</v>
      </c>
      <c r="M31" s="386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35</v>
      </c>
      <c r="E32" s="27" t="s">
        <v>32</v>
      </c>
      <c r="G32" s="8" t="s">
        <v>42</v>
      </c>
      <c r="I32" s="8"/>
      <c r="J32" s="8"/>
      <c r="K32" s="8"/>
      <c r="L32" s="386"/>
      <c r="M32" s="386"/>
      <c r="N32" s="27" t="s">
        <v>40</v>
      </c>
    </row>
    <row r="33" spans="1:38" s="4" customFormat="1" ht="12" customHeight="1" x14ac:dyDescent="0.25">
      <c r="A33" s="6"/>
      <c r="B33" s="32" t="s">
        <v>43</v>
      </c>
      <c r="C33" s="25">
        <v>145.11000000000001</v>
      </c>
      <c r="D33" s="26" t="s">
        <v>109</v>
      </c>
      <c r="E33" s="27" t="s">
        <v>32</v>
      </c>
      <c r="G33" s="8"/>
      <c r="H33" s="8"/>
      <c r="I33" s="8"/>
      <c r="J33" s="8"/>
      <c r="K33" s="8"/>
      <c r="L33" s="387" t="s">
        <v>44</v>
      </c>
      <c r="M33" s="387"/>
      <c r="N33" s="8"/>
    </row>
    <row r="34" spans="1:38" s="4" customFormat="1" ht="7.5" customHeight="1" x14ac:dyDescent="0.25">
      <c r="A34" s="35"/>
    </row>
    <row r="35" spans="1:38" s="4" customFormat="1" ht="23.25" customHeight="1" x14ac:dyDescent="0.25">
      <c r="A35" s="388" t="s">
        <v>45</v>
      </c>
      <c r="B35" s="384" t="s">
        <v>46</v>
      </c>
      <c r="C35" s="384" t="s">
        <v>47</v>
      </c>
      <c r="D35" s="384"/>
      <c r="E35" s="384"/>
      <c r="F35" s="384" t="s">
        <v>48</v>
      </c>
      <c r="G35" s="384" t="s">
        <v>49</v>
      </c>
      <c r="H35" s="384"/>
      <c r="I35" s="384"/>
      <c r="J35" s="384" t="s">
        <v>50</v>
      </c>
      <c r="K35" s="384"/>
      <c r="L35" s="384"/>
      <c r="M35" s="384" t="s">
        <v>51</v>
      </c>
      <c r="N35" s="384" t="s">
        <v>52</v>
      </c>
    </row>
    <row r="36" spans="1:38" s="4" customFormat="1" ht="28.5" customHeight="1" x14ac:dyDescent="0.25">
      <c r="A36" s="388"/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</row>
    <row r="37" spans="1:38" s="4" customFormat="1" ht="22.5" x14ac:dyDescent="0.25">
      <c r="A37" s="388"/>
      <c r="B37" s="384"/>
      <c r="C37" s="384"/>
      <c r="D37" s="384"/>
      <c r="E37" s="384"/>
      <c r="F37" s="384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384"/>
      <c r="N37" s="384"/>
    </row>
    <row r="38" spans="1:38" s="4" customFormat="1" ht="15" x14ac:dyDescent="0.25">
      <c r="A38" s="37">
        <v>1</v>
      </c>
      <c r="B38" s="38">
        <v>2</v>
      </c>
      <c r="C38" s="385">
        <v>3</v>
      </c>
      <c r="D38" s="385"/>
      <c r="E38" s="38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8" s="4" customFormat="1" ht="15" x14ac:dyDescent="0.25">
      <c r="A39" s="378" t="s">
        <v>111</v>
      </c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80"/>
      <c r="AF39" s="39" t="s">
        <v>111</v>
      </c>
    </row>
    <row r="40" spans="1:38" s="4" customFormat="1" ht="15" x14ac:dyDescent="0.25">
      <c r="A40" s="381" t="s">
        <v>112</v>
      </c>
      <c r="B40" s="382"/>
      <c r="C40" s="382"/>
      <c r="D40" s="382"/>
      <c r="E40" s="382"/>
      <c r="F40" s="382"/>
      <c r="G40" s="382"/>
      <c r="H40" s="382"/>
      <c r="I40" s="382"/>
      <c r="J40" s="382"/>
      <c r="K40" s="382"/>
      <c r="L40" s="382"/>
      <c r="M40" s="382"/>
      <c r="N40" s="383"/>
      <c r="AF40" s="39"/>
      <c r="AG40" s="47" t="s">
        <v>112</v>
      </c>
    </row>
    <row r="41" spans="1:38" s="4" customFormat="1" ht="135.75" x14ac:dyDescent="0.25">
      <c r="A41" s="40" t="s">
        <v>58</v>
      </c>
      <c r="B41" s="41" t="s">
        <v>59</v>
      </c>
      <c r="C41" s="374" t="s">
        <v>113</v>
      </c>
      <c r="D41" s="374"/>
      <c r="E41" s="374"/>
      <c r="F41" s="42" t="s">
        <v>61</v>
      </c>
      <c r="G41" s="43">
        <v>55</v>
      </c>
      <c r="H41" s="44">
        <v>1</v>
      </c>
      <c r="I41" s="44">
        <v>55</v>
      </c>
      <c r="J41" s="45"/>
      <c r="K41" s="43"/>
      <c r="L41" s="45"/>
      <c r="M41" s="43"/>
      <c r="N41" s="46"/>
      <c r="AF41" s="39"/>
      <c r="AG41" s="47"/>
      <c r="AH41" s="47" t="s">
        <v>113</v>
      </c>
    </row>
    <row r="42" spans="1:38" s="4" customFormat="1" ht="15" x14ac:dyDescent="0.25">
      <c r="A42" s="103"/>
      <c r="B42" s="49" t="s">
        <v>114</v>
      </c>
      <c r="C42" s="368" t="s">
        <v>115</v>
      </c>
      <c r="D42" s="368"/>
      <c r="E42" s="368"/>
      <c r="F42" s="368"/>
      <c r="G42" s="368"/>
      <c r="H42" s="368"/>
      <c r="I42" s="368"/>
      <c r="J42" s="368"/>
      <c r="K42" s="368"/>
      <c r="L42" s="368"/>
      <c r="M42" s="368"/>
      <c r="N42" s="376"/>
      <c r="AF42" s="39"/>
      <c r="AG42" s="47"/>
      <c r="AH42" s="47"/>
      <c r="AI42" s="3" t="s">
        <v>115</v>
      </c>
    </row>
    <row r="43" spans="1:38" s="4" customFormat="1" ht="15" x14ac:dyDescent="0.25">
      <c r="A43" s="48"/>
      <c r="B43" s="49" t="s">
        <v>58</v>
      </c>
      <c r="C43" s="372" t="s">
        <v>62</v>
      </c>
      <c r="D43" s="372"/>
      <c r="E43" s="372"/>
      <c r="F43" s="51"/>
      <c r="G43" s="52"/>
      <c r="H43" s="52"/>
      <c r="I43" s="52"/>
      <c r="J43" s="53">
        <v>4.0999999999999996</v>
      </c>
      <c r="K43" s="104">
        <v>0.7</v>
      </c>
      <c r="L43" s="53">
        <v>157.85</v>
      </c>
      <c r="M43" s="54">
        <v>34.96</v>
      </c>
      <c r="N43" s="55">
        <v>5518.44</v>
      </c>
      <c r="AF43" s="39"/>
      <c r="AG43" s="47"/>
      <c r="AH43" s="47"/>
      <c r="AJ43" s="3" t="s">
        <v>62</v>
      </c>
    </row>
    <row r="44" spans="1:38" s="4" customFormat="1" ht="15" x14ac:dyDescent="0.25">
      <c r="A44" s="56"/>
      <c r="B44" s="49"/>
      <c r="C44" s="372" t="s">
        <v>63</v>
      </c>
      <c r="D44" s="372"/>
      <c r="E44" s="372"/>
      <c r="F44" s="51" t="s">
        <v>64</v>
      </c>
      <c r="G44" s="54">
        <v>0.32</v>
      </c>
      <c r="H44" s="104">
        <v>0.7</v>
      </c>
      <c r="I44" s="54">
        <v>12.32</v>
      </c>
      <c r="J44" s="57"/>
      <c r="K44" s="52"/>
      <c r="L44" s="57"/>
      <c r="M44" s="52"/>
      <c r="N44" s="58"/>
      <c r="AF44" s="39"/>
      <c r="AG44" s="47"/>
      <c r="AH44" s="47"/>
      <c r="AK44" s="3" t="s">
        <v>63</v>
      </c>
    </row>
    <row r="45" spans="1:38" s="4" customFormat="1" ht="15" x14ac:dyDescent="0.25">
      <c r="A45" s="48"/>
      <c r="B45" s="49"/>
      <c r="C45" s="375" t="s">
        <v>65</v>
      </c>
      <c r="D45" s="375"/>
      <c r="E45" s="375"/>
      <c r="F45" s="59"/>
      <c r="G45" s="60"/>
      <c r="H45" s="60"/>
      <c r="I45" s="60"/>
      <c r="J45" s="61">
        <v>4.0999999999999996</v>
      </c>
      <c r="K45" s="60"/>
      <c r="L45" s="61">
        <v>157.85</v>
      </c>
      <c r="M45" s="60"/>
      <c r="N45" s="62"/>
      <c r="AF45" s="39"/>
      <c r="AG45" s="47"/>
      <c r="AH45" s="47"/>
      <c r="AL45" s="3" t="s">
        <v>65</v>
      </c>
    </row>
    <row r="46" spans="1:38" s="4" customFormat="1" ht="15" x14ac:dyDescent="0.25">
      <c r="A46" s="56"/>
      <c r="B46" s="49"/>
      <c r="C46" s="372" t="s">
        <v>66</v>
      </c>
      <c r="D46" s="372"/>
      <c r="E46" s="372"/>
      <c r="F46" s="51"/>
      <c r="G46" s="52"/>
      <c r="H46" s="52"/>
      <c r="I46" s="52"/>
      <c r="J46" s="57"/>
      <c r="K46" s="52"/>
      <c r="L46" s="53">
        <v>157.85</v>
      </c>
      <c r="M46" s="52"/>
      <c r="N46" s="55">
        <v>5518.44</v>
      </c>
      <c r="AF46" s="39"/>
      <c r="AG46" s="47"/>
      <c r="AH46" s="47"/>
      <c r="AK46" s="3" t="s">
        <v>66</v>
      </c>
    </row>
    <row r="47" spans="1:38" s="4" customFormat="1" ht="23.25" x14ac:dyDescent="0.25">
      <c r="A47" s="56"/>
      <c r="B47" s="49" t="s">
        <v>67</v>
      </c>
      <c r="C47" s="372" t="s">
        <v>68</v>
      </c>
      <c r="D47" s="372"/>
      <c r="E47" s="372"/>
      <c r="F47" s="51" t="s">
        <v>69</v>
      </c>
      <c r="G47" s="63">
        <v>74</v>
      </c>
      <c r="H47" s="52"/>
      <c r="I47" s="63">
        <v>74</v>
      </c>
      <c r="J47" s="57"/>
      <c r="K47" s="52"/>
      <c r="L47" s="53">
        <v>116.81</v>
      </c>
      <c r="M47" s="52"/>
      <c r="N47" s="55">
        <v>4083.65</v>
      </c>
      <c r="AF47" s="39"/>
      <c r="AG47" s="47"/>
      <c r="AH47" s="47"/>
      <c r="AK47" s="3" t="s">
        <v>68</v>
      </c>
    </row>
    <row r="48" spans="1:38" s="4" customFormat="1" ht="23.25" x14ac:dyDescent="0.25">
      <c r="A48" s="56"/>
      <c r="B48" s="49" t="s">
        <v>70</v>
      </c>
      <c r="C48" s="372" t="s">
        <v>71</v>
      </c>
      <c r="D48" s="372"/>
      <c r="E48" s="372"/>
      <c r="F48" s="51" t="s">
        <v>69</v>
      </c>
      <c r="G48" s="63">
        <v>36</v>
      </c>
      <c r="H48" s="52"/>
      <c r="I48" s="63">
        <v>36</v>
      </c>
      <c r="J48" s="57"/>
      <c r="K48" s="52"/>
      <c r="L48" s="53">
        <v>56.83</v>
      </c>
      <c r="M48" s="52"/>
      <c r="N48" s="55">
        <v>1986.64</v>
      </c>
      <c r="AF48" s="39"/>
      <c r="AG48" s="47"/>
      <c r="AH48" s="47"/>
      <c r="AK48" s="3" t="s">
        <v>71</v>
      </c>
    </row>
    <row r="49" spans="1:40" s="4" customFormat="1" ht="15" x14ac:dyDescent="0.25">
      <c r="A49" s="65"/>
      <c r="B49" s="66"/>
      <c r="C49" s="374" t="s">
        <v>72</v>
      </c>
      <c r="D49" s="374"/>
      <c r="E49" s="374"/>
      <c r="F49" s="42"/>
      <c r="G49" s="43"/>
      <c r="H49" s="43"/>
      <c r="I49" s="43"/>
      <c r="J49" s="45"/>
      <c r="K49" s="43"/>
      <c r="L49" s="67">
        <v>331.49</v>
      </c>
      <c r="M49" s="60"/>
      <c r="N49" s="46"/>
      <c r="AF49" s="39"/>
      <c r="AG49" s="47"/>
      <c r="AH49" s="47"/>
      <c r="AM49" s="47" t="s">
        <v>72</v>
      </c>
    </row>
    <row r="50" spans="1:40" s="4" customFormat="1" ht="45.75" x14ac:dyDescent="0.25">
      <c r="A50" s="40" t="s">
        <v>73</v>
      </c>
      <c r="B50" s="41" t="s">
        <v>116</v>
      </c>
      <c r="C50" s="374" t="s">
        <v>117</v>
      </c>
      <c r="D50" s="374"/>
      <c r="E50" s="374"/>
      <c r="F50" s="42" t="s">
        <v>61</v>
      </c>
      <c r="G50" s="43">
        <v>31</v>
      </c>
      <c r="H50" s="44">
        <v>1</v>
      </c>
      <c r="I50" s="44">
        <v>31</v>
      </c>
      <c r="J50" s="45"/>
      <c r="K50" s="43"/>
      <c r="L50" s="45"/>
      <c r="M50" s="43"/>
      <c r="N50" s="46"/>
      <c r="AF50" s="39"/>
      <c r="AG50" s="47"/>
      <c r="AH50" s="47" t="s">
        <v>117</v>
      </c>
      <c r="AM50" s="47"/>
    </row>
    <row r="51" spans="1:40" s="4" customFormat="1" ht="15" x14ac:dyDescent="0.25">
      <c r="A51" s="69"/>
      <c r="B51" s="50"/>
      <c r="C51" s="372" t="s">
        <v>118</v>
      </c>
      <c r="D51" s="372"/>
      <c r="E51" s="372"/>
      <c r="F51" s="372"/>
      <c r="G51" s="372"/>
      <c r="H51" s="372"/>
      <c r="I51" s="372"/>
      <c r="J51" s="372"/>
      <c r="K51" s="372"/>
      <c r="L51" s="372"/>
      <c r="M51" s="372"/>
      <c r="N51" s="377"/>
      <c r="AF51" s="39"/>
      <c r="AG51" s="47"/>
      <c r="AH51" s="47"/>
      <c r="AM51" s="47"/>
      <c r="AN51" s="3" t="s">
        <v>118</v>
      </c>
    </row>
    <row r="52" spans="1:40" s="4" customFormat="1" ht="15" x14ac:dyDescent="0.25">
      <c r="A52" s="48"/>
      <c r="B52" s="49" t="s">
        <v>58</v>
      </c>
      <c r="C52" s="372" t="s">
        <v>62</v>
      </c>
      <c r="D52" s="372"/>
      <c r="E52" s="372"/>
      <c r="F52" s="51"/>
      <c r="G52" s="52"/>
      <c r="H52" s="52"/>
      <c r="I52" s="52"/>
      <c r="J52" s="53">
        <v>10.5</v>
      </c>
      <c r="K52" s="52"/>
      <c r="L52" s="53">
        <v>325.5</v>
      </c>
      <c r="M52" s="54">
        <v>34.96</v>
      </c>
      <c r="N52" s="55">
        <v>11379.48</v>
      </c>
      <c r="AF52" s="39"/>
      <c r="AG52" s="47"/>
      <c r="AH52" s="47"/>
      <c r="AJ52" s="3" t="s">
        <v>62</v>
      </c>
      <c r="AM52" s="47"/>
    </row>
    <row r="53" spans="1:40" s="4" customFormat="1" ht="15" x14ac:dyDescent="0.25">
      <c r="A53" s="56"/>
      <c r="B53" s="49"/>
      <c r="C53" s="372" t="s">
        <v>63</v>
      </c>
      <c r="D53" s="372"/>
      <c r="E53" s="372"/>
      <c r="F53" s="51" t="s">
        <v>64</v>
      </c>
      <c r="G53" s="54">
        <v>0.82</v>
      </c>
      <c r="H53" s="52"/>
      <c r="I53" s="54">
        <v>25.42</v>
      </c>
      <c r="J53" s="57"/>
      <c r="K53" s="52"/>
      <c r="L53" s="57"/>
      <c r="M53" s="52"/>
      <c r="N53" s="58"/>
      <c r="AF53" s="39"/>
      <c r="AG53" s="47"/>
      <c r="AH53" s="47"/>
      <c r="AK53" s="3" t="s">
        <v>63</v>
      </c>
      <c r="AM53" s="47"/>
    </row>
    <row r="54" spans="1:40" s="4" customFormat="1" ht="15" x14ac:dyDescent="0.25">
      <c r="A54" s="48"/>
      <c r="B54" s="49"/>
      <c r="C54" s="375" t="s">
        <v>65</v>
      </c>
      <c r="D54" s="375"/>
      <c r="E54" s="375"/>
      <c r="F54" s="59"/>
      <c r="G54" s="60"/>
      <c r="H54" s="60"/>
      <c r="I54" s="60"/>
      <c r="J54" s="61">
        <v>10.5</v>
      </c>
      <c r="K54" s="60"/>
      <c r="L54" s="61">
        <v>325.5</v>
      </c>
      <c r="M54" s="60"/>
      <c r="N54" s="62"/>
      <c r="AF54" s="39"/>
      <c r="AG54" s="47"/>
      <c r="AH54" s="47"/>
      <c r="AL54" s="3" t="s">
        <v>65</v>
      </c>
      <c r="AM54" s="47"/>
    </row>
    <row r="55" spans="1:40" s="4" customFormat="1" ht="15" x14ac:dyDescent="0.25">
      <c r="A55" s="56"/>
      <c r="B55" s="49"/>
      <c r="C55" s="372" t="s">
        <v>66</v>
      </c>
      <c r="D55" s="372"/>
      <c r="E55" s="372"/>
      <c r="F55" s="51"/>
      <c r="G55" s="52"/>
      <c r="H55" s="52"/>
      <c r="I55" s="52"/>
      <c r="J55" s="57"/>
      <c r="K55" s="52"/>
      <c r="L55" s="53">
        <v>325.5</v>
      </c>
      <c r="M55" s="52"/>
      <c r="N55" s="55">
        <v>11379.48</v>
      </c>
      <c r="AF55" s="39"/>
      <c r="AG55" s="47"/>
      <c r="AH55" s="47"/>
      <c r="AK55" s="3" t="s">
        <v>66</v>
      </c>
      <c r="AM55" s="47"/>
    </row>
    <row r="56" spans="1:40" s="4" customFormat="1" ht="23.25" x14ac:dyDescent="0.25">
      <c r="A56" s="56"/>
      <c r="B56" s="49" t="s">
        <v>67</v>
      </c>
      <c r="C56" s="372" t="s">
        <v>68</v>
      </c>
      <c r="D56" s="372"/>
      <c r="E56" s="372"/>
      <c r="F56" s="51" t="s">
        <v>69</v>
      </c>
      <c r="G56" s="63">
        <v>74</v>
      </c>
      <c r="H56" s="52"/>
      <c r="I56" s="63">
        <v>74</v>
      </c>
      <c r="J56" s="57"/>
      <c r="K56" s="52"/>
      <c r="L56" s="53">
        <v>240.87</v>
      </c>
      <c r="M56" s="52"/>
      <c r="N56" s="55">
        <v>8420.82</v>
      </c>
      <c r="AF56" s="39"/>
      <c r="AG56" s="47"/>
      <c r="AH56" s="47"/>
      <c r="AK56" s="3" t="s">
        <v>68</v>
      </c>
      <c r="AM56" s="47"/>
    </row>
    <row r="57" spans="1:40" s="4" customFormat="1" ht="23.25" x14ac:dyDescent="0.25">
      <c r="A57" s="56"/>
      <c r="B57" s="49" t="s">
        <v>70</v>
      </c>
      <c r="C57" s="372" t="s">
        <v>71</v>
      </c>
      <c r="D57" s="372"/>
      <c r="E57" s="372"/>
      <c r="F57" s="51" t="s">
        <v>69</v>
      </c>
      <c r="G57" s="63">
        <v>36</v>
      </c>
      <c r="H57" s="52"/>
      <c r="I57" s="63">
        <v>36</v>
      </c>
      <c r="J57" s="57"/>
      <c r="K57" s="52"/>
      <c r="L57" s="53">
        <v>117.18</v>
      </c>
      <c r="M57" s="52"/>
      <c r="N57" s="55">
        <v>4096.6099999999997</v>
      </c>
      <c r="AF57" s="39"/>
      <c r="AG57" s="47"/>
      <c r="AH57" s="47"/>
      <c r="AK57" s="3" t="s">
        <v>71</v>
      </c>
      <c r="AM57" s="47"/>
    </row>
    <row r="58" spans="1:40" s="4" customFormat="1" ht="15" x14ac:dyDescent="0.25">
      <c r="A58" s="65"/>
      <c r="B58" s="66"/>
      <c r="C58" s="374" t="s">
        <v>72</v>
      </c>
      <c r="D58" s="374"/>
      <c r="E58" s="374"/>
      <c r="F58" s="42"/>
      <c r="G58" s="43"/>
      <c r="H58" s="43"/>
      <c r="I58" s="43"/>
      <c r="J58" s="45"/>
      <c r="K58" s="43"/>
      <c r="L58" s="67">
        <v>683.55</v>
      </c>
      <c r="M58" s="60"/>
      <c r="N58" s="46"/>
      <c r="AF58" s="39"/>
      <c r="AG58" s="47"/>
      <c r="AH58" s="47"/>
      <c r="AM58" s="47" t="s">
        <v>72</v>
      </c>
    </row>
    <row r="59" spans="1:40" s="4" customFormat="1" ht="15" x14ac:dyDescent="0.25">
      <c r="A59" s="381" t="s">
        <v>119</v>
      </c>
      <c r="B59" s="382"/>
      <c r="C59" s="382"/>
      <c r="D59" s="382"/>
      <c r="E59" s="382"/>
      <c r="F59" s="382"/>
      <c r="G59" s="382"/>
      <c r="H59" s="382"/>
      <c r="I59" s="382"/>
      <c r="J59" s="382"/>
      <c r="K59" s="382"/>
      <c r="L59" s="382"/>
      <c r="M59" s="382"/>
      <c r="N59" s="383"/>
      <c r="AF59" s="39"/>
      <c r="AG59" s="47" t="s">
        <v>119</v>
      </c>
      <c r="AH59" s="47"/>
      <c r="AM59" s="47"/>
    </row>
    <row r="60" spans="1:40" s="4" customFormat="1" ht="23.25" x14ac:dyDescent="0.25">
      <c r="A60" s="40" t="s">
        <v>78</v>
      </c>
      <c r="B60" s="41" t="s">
        <v>120</v>
      </c>
      <c r="C60" s="374" t="s">
        <v>121</v>
      </c>
      <c r="D60" s="374"/>
      <c r="E60" s="374"/>
      <c r="F60" s="42" t="s">
        <v>81</v>
      </c>
      <c r="G60" s="43">
        <v>26</v>
      </c>
      <c r="H60" s="44">
        <v>1</v>
      </c>
      <c r="I60" s="44">
        <v>26</v>
      </c>
      <c r="J60" s="45"/>
      <c r="K60" s="43"/>
      <c r="L60" s="45"/>
      <c r="M60" s="43"/>
      <c r="N60" s="46"/>
      <c r="AF60" s="39"/>
      <c r="AG60" s="47"/>
      <c r="AH60" s="47" t="s">
        <v>121</v>
      </c>
      <c r="AM60" s="47"/>
    </row>
    <row r="61" spans="1:40" s="4" customFormat="1" ht="15" x14ac:dyDescent="0.25">
      <c r="A61" s="48"/>
      <c r="B61" s="49" t="s">
        <v>58</v>
      </c>
      <c r="C61" s="372" t="s">
        <v>62</v>
      </c>
      <c r="D61" s="372"/>
      <c r="E61" s="372"/>
      <c r="F61" s="51"/>
      <c r="G61" s="52"/>
      <c r="H61" s="52"/>
      <c r="I61" s="52"/>
      <c r="J61" s="53">
        <v>12.81</v>
      </c>
      <c r="K61" s="52"/>
      <c r="L61" s="53">
        <v>333.06</v>
      </c>
      <c r="M61" s="54">
        <v>34.96</v>
      </c>
      <c r="N61" s="55">
        <v>11643.78</v>
      </c>
      <c r="AF61" s="39"/>
      <c r="AG61" s="47"/>
      <c r="AH61" s="47"/>
      <c r="AJ61" s="3" t="s">
        <v>62</v>
      </c>
      <c r="AM61" s="47"/>
    </row>
    <row r="62" spans="1:40" s="4" customFormat="1" ht="15" x14ac:dyDescent="0.25">
      <c r="A62" s="56"/>
      <c r="B62" s="49"/>
      <c r="C62" s="372" t="s">
        <v>63</v>
      </c>
      <c r="D62" s="372"/>
      <c r="E62" s="372"/>
      <c r="F62" s="51" t="s">
        <v>64</v>
      </c>
      <c r="G62" s="63">
        <v>1</v>
      </c>
      <c r="H62" s="52"/>
      <c r="I62" s="63">
        <v>26</v>
      </c>
      <c r="J62" s="57"/>
      <c r="K62" s="52"/>
      <c r="L62" s="57"/>
      <c r="M62" s="52"/>
      <c r="N62" s="58"/>
      <c r="AF62" s="39"/>
      <c r="AG62" s="47"/>
      <c r="AH62" s="47"/>
      <c r="AK62" s="3" t="s">
        <v>63</v>
      </c>
      <c r="AM62" s="47"/>
    </row>
    <row r="63" spans="1:40" s="4" customFormat="1" ht="15" x14ac:dyDescent="0.25">
      <c r="A63" s="48"/>
      <c r="B63" s="49"/>
      <c r="C63" s="375" t="s">
        <v>65</v>
      </c>
      <c r="D63" s="375"/>
      <c r="E63" s="375"/>
      <c r="F63" s="59"/>
      <c r="G63" s="60"/>
      <c r="H63" s="60"/>
      <c r="I63" s="60"/>
      <c r="J63" s="61">
        <v>12.81</v>
      </c>
      <c r="K63" s="60"/>
      <c r="L63" s="61">
        <v>333.06</v>
      </c>
      <c r="M63" s="60"/>
      <c r="N63" s="62"/>
      <c r="AF63" s="39"/>
      <c r="AG63" s="47"/>
      <c r="AH63" s="47"/>
      <c r="AL63" s="3" t="s">
        <v>65</v>
      </c>
      <c r="AM63" s="47"/>
    </row>
    <row r="64" spans="1:40" s="4" customFormat="1" ht="15" x14ac:dyDescent="0.25">
      <c r="A64" s="56"/>
      <c r="B64" s="49"/>
      <c r="C64" s="372" t="s">
        <v>66</v>
      </c>
      <c r="D64" s="372"/>
      <c r="E64" s="372"/>
      <c r="F64" s="51"/>
      <c r="G64" s="52"/>
      <c r="H64" s="52"/>
      <c r="I64" s="52"/>
      <c r="J64" s="57"/>
      <c r="K64" s="52"/>
      <c r="L64" s="53">
        <v>333.06</v>
      </c>
      <c r="M64" s="52"/>
      <c r="N64" s="55">
        <v>11643.78</v>
      </c>
      <c r="AF64" s="39"/>
      <c r="AG64" s="47"/>
      <c r="AH64" s="47"/>
      <c r="AK64" s="3" t="s">
        <v>66</v>
      </c>
      <c r="AM64" s="47"/>
    </row>
    <row r="65" spans="1:40" s="4" customFormat="1" ht="23.25" x14ac:dyDescent="0.25">
      <c r="A65" s="56"/>
      <c r="B65" s="49" t="s">
        <v>67</v>
      </c>
      <c r="C65" s="372" t="s">
        <v>68</v>
      </c>
      <c r="D65" s="372"/>
      <c r="E65" s="372"/>
      <c r="F65" s="51" t="s">
        <v>69</v>
      </c>
      <c r="G65" s="63">
        <v>74</v>
      </c>
      <c r="H65" s="52"/>
      <c r="I65" s="63">
        <v>74</v>
      </c>
      <c r="J65" s="57"/>
      <c r="K65" s="52"/>
      <c r="L65" s="53">
        <v>246.46</v>
      </c>
      <c r="M65" s="52"/>
      <c r="N65" s="55">
        <v>8616.4</v>
      </c>
      <c r="AF65" s="39"/>
      <c r="AG65" s="47"/>
      <c r="AH65" s="47"/>
      <c r="AK65" s="3" t="s">
        <v>68</v>
      </c>
      <c r="AM65" s="47"/>
    </row>
    <row r="66" spans="1:40" s="4" customFormat="1" ht="23.25" x14ac:dyDescent="0.25">
      <c r="A66" s="56"/>
      <c r="B66" s="49" t="s">
        <v>70</v>
      </c>
      <c r="C66" s="372" t="s">
        <v>71</v>
      </c>
      <c r="D66" s="372"/>
      <c r="E66" s="372"/>
      <c r="F66" s="51" t="s">
        <v>69</v>
      </c>
      <c r="G66" s="63">
        <v>36</v>
      </c>
      <c r="H66" s="52"/>
      <c r="I66" s="63">
        <v>36</v>
      </c>
      <c r="J66" s="57"/>
      <c r="K66" s="52"/>
      <c r="L66" s="53">
        <v>119.9</v>
      </c>
      <c r="M66" s="52"/>
      <c r="N66" s="55">
        <v>4191.76</v>
      </c>
      <c r="AF66" s="39"/>
      <c r="AG66" s="47"/>
      <c r="AH66" s="47"/>
      <c r="AK66" s="3" t="s">
        <v>71</v>
      </c>
      <c r="AM66" s="47"/>
    </row>
    <row r="67" spans="1:40" s="4" customFormat="1" ht="15" x14ac:dyDescent="0.25">
      <c r="A67" s="65"/>
      <c r="B67" s="66"/>
      <c r="C67" s="374" t="s">
        <v>72</v>
      </c>
      <c r="D67" s="374"/>
      <c r="E67" s="374"/>
      <c r="F67" s="42"/>
      <c r="G67" s="43"/>
      <c r="H67" s="43"/>
      <c r="I67" s="43"/>
      <c r="J67" s="45"/>
      <c r="K67" s="43"/>
      <c r="L67" s="67">
        <v>699.42</v>
      </c>
      <c r="M67" s="60"/>
      <c r="N67" s="46"/>
      <c r="AF67" s="39"/>
      <c r="AG67" s="47"/>
      <c r="AH67" s="47"/>
      <c r="AM67" s="47" t="s">
        <v>72</v>
      </c>
    </row>
    <row r="68" spans="1:40" s="4" customFormat="1" ht="45.75" x14ac:dyDescent="0.25">
      <c r="A68" s="40" t="s">
        <v>122</v>
      </c>
      <c r="B68" s="41" t="s">
        <v>74</v>
      </c>
      <c r="C68" s="374" t="s">
        <v>123</v>
      </c>
      <c r="D68" s="374"/>
      <c r="E68" s="374"/>
      <c r="F68" s="42" t="s">
        <v>76</v>
      </c>
      <c r="G68" s="43">
        <v>2.29</v>
      </c>
      <c r="H68" s="44">
        <v>1</v>
      </c>
      <c r="I68" s="68">
        <v>2.29</v>
      </c>
      <c r="J68" s="45"/>
      <c r="K68" s="43"/>
      <c r="L68" s="45"/>
      <c r="M68" s="43"/>
      <c r="N68" s="46"/>
      <c r="AF68" s="39"/>
      <c r="AG68" s="47"/>
      <c r="AH68" s="47" t="s">
        <v>123</v>
      </c>
      <c r="AM68" s="47"/>
    </row>
    <row r="69" spans="1:40" s="4" customFormat="1" ht="15" x14ac:dyDescent="0.25">
      <c r="A69" s="69"/>
      <c r="B69" s="50"/>
      <c r="C69" s="372" t="s">
        <v>124</v>
      </c>
      <c r="D69" s="372"/>
      <c r="E69" s="372"/>
      <c r="F69" s="372"/>
      <c r="G69" s="372"/>
      <c r="H69" s="372"/>
      <c r="I69" s="372"/>
      <c r="J69" s="372"/>
      <c r="K69" s="372"/>
      <c r="L69" s="372"/>
      <c r="M69" s="372"/>
      <c r="N69" s="377"/>
      <c r="AF69" s="39"/>
      <c r="AG69" s="47"/>
      <c r="AH69" s="47"/>
      <c r="AM69" s="47"/>
      <c r="AN69" s="3" t="s">
        <v>124</v>
      </c>
    </row>
    <row r="70" spans="1:40" s="4" customFormat="1" ht="15" x14ac:dyDescent="0.25">
      <c r="A70" s="48"/>
      <c r="B70" s="49" t="s">
        <v>58</v>
      </c>
      <c r="C70" s="372" t="s">
        <v>62</v>
      </c>
      <c r="D70" s="372"/>
      <c r="E70" s="372"/>
      <c r="F70" s="51"/>
      <c r="G70" s="52"/>
      <c r="H70" s="52"/>
      <c r="I70" s="52"/>
      <c r="J70" s="53">
        <v>165.95</v>
      </c>
      <c r="K70" s="52"/>
      <c r="L70" s="53">
        <v>380.03</v>
      </c>
      <c r="M70" s="54">
        <v>34.96</v>
      </c>
      <c r="N70" s="55">
        <v>13285.85</v>
      </c>
      <c r="AF70" s="39"/>
      <c r="AG70" s="47"/>
      <c r="AH70" s="47"/>
      <c r="AJ70" s="3" t="s">
        <v>62</v>
      </c>
      <c r="AM70" s="47"/>
    </row>
    <row r="71" spans="1:40" s="4" customFormat="1" ht="15" x14ac:dyDescent="0.25">
      <c r="A71" s="56"/>
      <c r="B71" s="49"/>
      <c r="C71" s="372" t="s">
        <v>63</v>
      </c>
      <c r="D71" s="372"/>
      <c r="E71" s="372"/>
      <c r="F71" s="51" t="s">
        <v>64</v>
      </c>
      <c r="G71" s="54">
        <v>12.96</v>
      </c>
      <c r="H71" s="52"/>
      <c r="I71" s="70">
        <v>29.6784</v>
      </c>
      <c r="J71" s="57"/>
      <c r="K71" s="52"/>
      <c r="L71" s="57"/>
      <c r="M71" s="52"/>
      <c r="N71" s="58"/>
      <c r="AF71" s="39"/>
      <c r="AG71" s="47"/>
      <c r="AH71" s="47"/>
      <c r="AK71" s="3" t="s">
        <v>63</v>
      </c>
      <c r="AM71" s="47"/>
    </row>
    <row r="72" spans="1:40" s="4" customFormat="1" ht="15" x14ac:dyDescent="0.25">
      <c r="A72" s="48"/>
      <c r="B72" s="49"/>
      <c r="C72" s="375" t="s">
        <v>65</v>
      </c>
      <c r="D72" s="375"/>
      <c r="E72" s="375"/>
      <c r="F72" s="59"/>
      <c r="G72" s="60"/>
      <c r="H72" s="60"/>
      <c r="I72" s="60"/>
      <c r="J72" s="61">
        <v>165.95</v>
      </c>
      <c r="K72" s="60"/>
      <c r="L72" s="61">
        <v>380.03</v>
      </c>
      <c r="M72" s="60"/>
      <c r="N72" s="62"/>
      <c r="AF72" s="39"/>
      <c r="AG72" s="47"/>
      <c r="AH72" s="47"/>
      <c r="AL72" s="3" t="s">
        <v>65</v>
      </c>
      <c r="AM72" s="47"/>
    </row>
    <row r="73" spans="1:40" s="4" customFormat="1" ht="15" x14ac:dyDescent="0.25">
      <c r="A73" s="56"/>
      <c r="B73" s="49"/>
      <c r="C73" s="372" t="s">
        <v>66</v>
      </c>
      <c r="D73" s="372"/>
      <c r="E73" s="372"/>
      <c r="F73" s="51"/>
      <c r="G73" s="52"/>
      <c r="H73" s="52"/>
      <c r="I73" s="52"/>
      <c r="J73" s="57"/>
      <c r="K73" s="52"/>
      <c r="L73" s="53">
        <v>380.03</v>
      </c>
      <c r="M73" s="52"/>
      <c r="N73" s="55">
        <v>13285.85</v>
      </c>
      <c r="AF73" s="39"/>
      <c r="AG73" s="47"/>
      <c r="AH73" s="47"/>
      <c r="AK73" s="3" t="s">
        <v>66</v>
      </c>
      <c r="AM73" s="47"/>
    </row>
    <row r="74" spans="1:40" s="4" customFormat="1" ht="23.25" x14ac:dyDescent="0.25">
      <c r="A74" s="56"/>
      <c r="B74" s="49" t="s">
        <v>67</v>
      </c>
      <c r="C74" s="372" t="s">
        <v>68</v>
      </c>
      <c r="D74" s="372"/>
      <c r="E74" s="372"/>
      <c r="F74" s="51" t="s">
        <v>69</v>
      </c>
      <c r="G74" s="63">
        <v>74</v>
      </c>
      <c r="H74" s="52"/>
      <c r="I74" s="63">
        <v>74</v>
      </c>
      <c r="J74" s="57"/>
      <c r="K74" s="52"/>
      <c r="L74" s="53">
        <v>281.22000000000003</v>
      </c>
      <c r="M74" s="52"/>
      <c r="N74" s="55">
        <v>9831.5300000000007</v>
      </c>
      <c r="AF74" s="39"/>
      <c r="AG74" s="47"/>
      <c r="AH74" s="47"/>
      <c r="AK74" s="3" t="s">
        <v>68</v>
      </c>
      <c r="AM74" s="47"/>
    </row>
    <row r="75" spans="1:40" s="4" customFormat="1" ht="23.25" x14ac:dyDescent="0.25">
      <c r="A75" s="56"/>
      <c r="B75" s="49" t="s">
        <v>70</v>
      </c>
      <c r="C75" s="372" t="s">
        <v>71</v>
      </c>
      <c r="D75" s="372"/>
      <c r="E75" s="372"/>
      <c r="F75" s="51" t="s">
        <v>69</v>
      </c>
      <c r="G75" s="63">
        <v>36</v>
      </c>
      <c r="H75" s="52"/>
      <c r="I75" s="63">
        <v>36</v>
      </c>
      <c r="J75" s="57"/>
      <c r="K75" s="52"/>
      <c r="L75" s="53">
        <v>136.81</v>
      </c>
      <c r="M75" s="52"/>
      <c r="N75" s="55">
        <v>4782.91</v>
      </c>
      <c r="AF75" s="39"/>
      <c r="AG75" s="47"/>
      <c r="AH75" s="47"/>
      <c r="AK75" s="3" t="s">
        <v>71</v>
      </c>
      <c r="AM75" s="47"/>
    </row>
    <row r="76" spans="1:40" s="4" customFormat="1" ht="15" x14ac:dyDescent="0.25">
      <c r="A76" s="65"/>
      <c r="B76" s="66"/>
      <c r="C76" s="374" t="s">
        <v>72</v>
      </c>
      <c r="D76" s="374"/>
      <c r="E76" s="374"/>
      <c r="F76" s="42"/>
      <c r="G76" s="43"/>
      <c r="H76" s="43"/>
      <c r="I76" s="43"/>
      <c r="J76" s="45"/>
      <c r="K76" s="43"/>
      <c r="L76" s="67">
        <v>798.06</v>
      </c>
      <c r="M76" s="60"/>
      <c r="N76" s="46"/>
      <c r="AF76" s="39"/>
      <c r="AG76" s="47"/>
      <c r="AH76" s="47"/>
      <c r="AM76" s="47" t="s">
        <v>72</v>
      </c>
    </row>
    <row r="77" spans="1:40" s="4" customFormat="1" ht="23.25" x14ac:dyDescent="0.25">
      <c r="A77" s="40" t="s">
        <v>125</v>
      </c>
      <c r="B77" s="41" t="s">
        <v>126</v>
      </c>
      <c r="C77" s="374" t="s">
        <v>127</v>
      </c>
      <c r="D77" s="374"/>
      <c r="E77" s="374"/>
      <c r="F77" s="42" t="s">
        <v>128</v>
      </c>
      <c r="G77" s="43">
        <v>28</v>
      </c>
      <c r="H77" s="44">
        <v>1</v>
      </c>
      <c r="I77" s="44">
        <v>28</v>
      </c>
      <c r="J77" s="45"/>
      <c r="K77" s="43"/>
      <c r="L77" s="45"/>
      <c r="M77" s="43"/>
      <c r="N77" s="46"/>
      <c r="AF77" s="39"/>
      <c r="AG77" s="47"/>
      <c r="AH77" s="47" t="s">
        <v>127</v>
      </c>
      <c r="AM77" s="47"/>
    </row>
    <row r="78" spans="1:40" s="4" customFormat="1" ht="15" x14ac:dyDescent="0.25">
      <c r="A78" s="48"/>
      <c r="B78" s="49" t="s">
        <v>58</v>
      </c>
      <c r="C78" s="372" t="s">
        <v>62</v>
      </c>
      <c r="D78" s="372"/>
      <c r="E78" s="372"/>
      <c r="F78" s="51"/>
      <c r="G78" s="52"/>
      <c r="H78" s="52"/>
      <c r="I78" s="52"/>
      <c r="J78" s="53">
        <v>27.86</v>
      </c>
      <c r="K78" s="52"/>
      <c r="L78" s="53">
        <v>780.08</v>
      </c>
      <c r="M78" s="54">
        <v>34.96</v>
      </c>
      <c r="N78" s="55">
        <v>27271.599999999999</v>
      </c>
      <c r="AF78" s="39"/>
      <c r="AG78" s="47"/>
      <c r="AH78" s="47"/>
      <c r="AJ78" s="3" t="s">
        <v>62</v>
      </c>
      <c r="AM78" s="47"/>
    </row>
    <row r="79" spans="1:40" s="4" customFormat="1" ht="15" x14ac:dyDescent="0.25">
      <c r="A79" s="56"/>
      <c r="B79" s="49"/>
      <c r="C79" s="372" t="s">
        <v>63</v>
      </c>
      <c r="D79" s="372"/>
      <c r="E79" s="372"/>
      <c r="F79" s="51" t="s">
        <v>64</v>
      </c>
      <c r="G79" s="54">
        <v>2.4300000000000002</v>
      </c>
      <c r="H79" s="52"/>
      <c r="I79" s="54">
        <v>68.040000000000006</v>
      </c>
      <c r="J79" s="57"/>
      <c r="K79" s="52"/>
      <c r="L79" s="57"/>
      <c r="M79" s="52"/>
      <c r="N79" s="58"/>
      <c r="AF79" s="39"/>
      <c r="AG79" s="47"/>
      <c r="AH79" s="47"/>
      <c r="AK79" s="3" t="s">
        <v>63</v>
      </c>
      <c r="AM79" s="47"/>
    </row>
    <row r="80" spans="1:40" s="4" customFormat="1" ht="15" x14ac:dyDescent="0.25">
      <c r="A80" s="48"/>
      <c r="B80" s="49"/>
      <c r="C80" s="375" t="s">
        <v>65</v>
      </c>
      <c r="D80" s="375"/>
      <c r="E80" s="375"/>
      <c r="F80" s="59"/>
      <c r="G80" s="60"/>
      <c r="H80" s="60"/>
      <c r="I80" s="60"/>
      <c r="J80" s="61">
        <v>27.86</v>
      </c>
      <c r="K80" s="60"/>
      <c r="L80" s="61">
        <v>780.08</v>
      </c>
      <c r="M80" s="60"/>
      <c r="N80" s="62"/>
      <c r="AF80" s="39"/>
      <c r="AG80" s="47"/>
      <c r="AH80" s="47"/>
      <c r="AL80" s="3" t="s">
        <v>65</v>
      </c>
      <c r="AM80" s="47"/>
    </row>
    <row r="81" spans="1:42" s="4" customFormat="1" ht="15" x14ac:dyDescent="0.25">
      <c r="A81" s="56"/>
      <c r="B81" s="49"/>
      <c r="C81" s="372" t="s">
        <v>66</v>
      </c>
      <c r="D81" s="372"/>
      <c r="E81" s="372"/>
      <c r="F81" s="51"/>
      <c r="G81" s="52"/>
      <c r="H81" s="52"/>
      <c r="I81" s="52"/>
      <c r="J81" s="57"/>
      <c r="K81" s="52"/>
      <c r="L81" s="53">
        <v>780.08</v>
      </c>
      <c r="M81" s="52"/>
      <c r="N81" s="55">
        <v>27271.599999999999</v>
      </c>
      <c r="AF81" s="39"/>
      <c r="AG81" s="47"/>
      <c r="AH81" s="47"/>
      <c r="AK81" s="3" t="s">
        <v>66</v>
      </c>
      <c r="AM81" s="47"/>
    </row>
    <row r="82" spans="1:42" s="4" customFormat="1" ht="23.25" x14ac:dyDescent="0.25">
      <c r="A82" s="56"/>
      <c r="B82" s="49" t="s">
        <v>67</v>
      </c>
      <c r="C82" s="372" t="s">
        <v>68</v>
      </c>
      <c r="D82" s="372"/>
      <c r="E82" s="372"/>
      <c r="F82" s="51" t="s">
        <v>69</v>
      </c>
      <c r="G82" s="63">
        <v>74</v>
      </c>
      <c r="H82" s="52"/>
      <c r="I82" s="63">
        <v>74</v>
      </c>
      <c r="J82" s="57"/>
      <c r="K82" s="52"/>
      <c r="L82" s="53">
        <v>577.26</v>
      </c>
      <c r="M82" s="52"/>
      <c r="N82" s="55">
        <v>20180.98</v>
      </c>
      <c r="AF82" s="39"/>
      <c r="AG82" s="47"/>
      <c r="AH82" s="47"/>
      <c r="AK82" s="3" t="s">
        <v>68</v>
      </c>
      <c r="AM82" s="47"/>
    </row>
    <row r="83" spans="1:42" s="4" customFormat="1" ht="23.25" x14ac:dyDescent="0.25">
      <c r="A83" s="56"/>
      <c r="B83" s="49" t="s">
        <v>70</v>
      </c>
      <c r="C83" s="372" t="s">
        <v>71</v>
      </c>
      <c r="D83" s="372"/>
      <c r="E83" s="372"/>
      <c r="F83" s="51" t="s">
        <v>69</v>
      </c>
      <c r="G83" s="63">
        <v>36</v>
      </c>
      <c r="H83" s="52"/>
      <c r="I83" s="63">
        <v>36</v>
      </c>
      <c r="J83" s="57"/>
      <c r="K83" s="52"/>
      <c r="L83" s="53">
        <v>280.83</v>
      </c>
      <c r="M83" s="52"/>
      <c r="N83" s="55">
        <v>9817.7800000000007</v>
      </c>
      <c r="AF83" s="39"/>
      <c r="AG83" s="47"/>
      <c r="AH83" s="47"/>
      <c r="AK83" s="3" t="s">
        <v>71</v>
      </c>
      <c r="AM83" s="47"/>
    </row>
    <row r="84" spans="1:42" s="4" customFormat="1" ht="15" x14ac:dyDescent="0.25">
      <c r="A84" s="65"/>
      <c r="B84" s="66"/>
      <c r="C84" s="374" t="s">
        <v>72</v>
      </c>
      <c r="D84" s="374"/>
      <c r="E84" s="374"/>
      <c r="F84" s="42"/>
      <c r="G84" s="43"/>
      <c r="H84" s="43"/>
      <c r="I84" s="43"/>
      <c r="J84" s="45"/>
      <c r="K84" s="43"/>
      <c r="L84" s="105">
        <v>1638.17</v>
      </c>
      <c r="M84" s="60"/>
      <c r="N84" s="46"/>
      <c r="AF84" s="39"/>
      <c r="AG84" s="47"/>
      <c r="AH84" s="47"/>
      <c r="AM84" s="47" t="s">
        <v>72</v>
      </c>
    </row>
    <row r="85" spans="1:42" s="4" customFormat="1" ht="0" hidden="1" customHeight="1" x14ac:dyDescent="0.25">
      <c r="A85" s="71"/>
      <c r="B85" s="72"/>
      <c r="C85" s="72"/>
      <c r="D85" s="72"/>
      <c r="E85" s="72"/>
      <c r="F85" s="73"/>
      <c r="G85" s="73"/>
      <c r="H85" s="73"/>
      <c r="I85" s="73"/>
      <c r="J85" s="74"/>
      <c r="K85" s="73"/>
      <c r="L85" s="74"/>
      <c r="M85" s="52"/>
      <c r="N85" s="74"/>
      <c r="AF85" s="39"/>
      <c r="AG85" s="47"/>
      <c r="AH85" s="47"/>
      <c r="AM85" s="47"/>
    </row>
    <row r="86" spans="1:42" s="4" customFormat="1" ht="11.25" hidden="1" customHeight="1" x14ac:dyDescent="0.25"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6"/>
      <c r="M86" s="76"/>
      <c r="N86" s="76"/>
      <c r="R86" s="77"/>
    </row>
    <row r="87" spans="1:42" s="4" customFormat="1" ht="15" x14ac:dyDescent="0.25">
      <c r="A87" s="78"/>
      <c r="B87" s="79"/>
      <c r="C87" s="374" t="s">
        <v>82</v>
      </c>
      <c r="D87" s="374"/>
      <c r="E87" s="374"/>
      <c r="F87" s="374"/>
      <c r="G87" s="374"/>
      <c r="H87" s="374"/>
      <c r="I87" s="374"/>
      <c r="J87" s="374"/>
      <c r="K87" s="374"/>
      <c r="L87" s="80"/>
      <c r="M87" s="81"/>
      <c r="N87" s="82"/>
      <c r="AO87" s="47" t="s">
        <v>82</v>
      </c>
    </row>
    <row r="88" spans="1:42" s="4" customFormat="1" ht="15" x14ac:dyDescent="0.25">
      <c r="A88" s="83"/>
      <c r="B88" s="49"/>
      <c r="C88" s="372" t="s">
        <v>83</v>
      </c>
      <c r="D88" s="372"/>
      <c r="E88" s="372"/>
      <c r="F88" s="372"/>
      <c r="G88" s="372"/>
      <c r="H88" s="372"/>
      <c r="I88" s="372"/>
      <c r="J88" s="372"/>
      <c r="K88" s="372"/>
      <c r="L88" s="106">
        <v>1976.52</v>
      </c>
      <c r="M88" s="85"/>
      <c r="N88" s="86">
        <v>69099.149999999994</v>
      </c>
      <c r="AO88" s="47"/>
      <c r="AP88" s="3" t="s">
        <v>83</v>
      </c>
    </row>
    <row r="89" spans="1:42" s="4" customFormat="1" ht="15" x14ac:dyDescent="0.25">
      <c r="A89" s="83"/>
      <c r="B89" s="49"/>
      <c r="C89" s="372" t="s">
        <v>84</v>
      </c>
      <c r="D89" s="372"/>
      <c r="E89" s="372"/>
      <c r="F89" s="372"/>
      <c r="G89" s="372"/>
      <c r="H89" s="372"/>
      <c r="I89" s="372"/>
      <c r="J89" s="372"/>
      <c r="K89" s="372"/>
      <c r="L89" s="87"/>
      <c r="M89" s="85"/>
      <c r="N89" s="88"/>
      <c r="AO89" s="47"/>
      <c r="AP89" s="3" t="s">
        <v>84</v>
      </c>
    </row>
    <row r="90" spans="1:42" s="4" customFormat="1" ht="15" x14ac:dyDescent="0.25">
      <c r="A90" s="83"/>
      <c r="B90" s="49"/>
      <c r="C90" s="372" t="s">
        <v>85</v>
      </c>
      <c r="D90" s="372"/>
      <c r="E90" s="372"/>
      <c r="F90" s="372"/>
      <c r="G90" s="372"/>
      <c r="H90" s="372"/>
      <c r="I90" s="372"/>
      <c r="J90" s="372"/>
      <c r="K90" s="372"/>
      <c r="L90" s="106">
        <v>1976.52</v>
      </c>
      <c r="M90" s="85"/>
      <c r="N90" s="86">
        <v>69099.149999999994</v>
      </c>
      <c r="AO90" s="47"/>
      <c r="AP90" s="3" t="s">
        <v>85</v>
      </c>
    </row>
    <row r="91" spans="1:42" s="4" customFormat="1" ht="15" x14ac:dyDescent="0.25">
      <c r="A91" s="83"/>
      <c r="B91" s="49"/>
      <c r="C91" s="372" t="s">
        <v>86</v>
      </c>
      <c r="D91" s="372"/>
      <c r="E91" s="372"/>
      <c r="F91" s="372"/>
      <c r="G91" s="372"/>
      <c r="H91" s="372"/>
      <c r="I91" s="372"/>
      <c r="J91" s="372"/>
      <c r="K91" s="372"/>
      <c r="L91" s="106">
        <v>4150.6899999999996</v>
      </c>
      <c r="M91" s="85"/>
      <c r="N91" s="86">
        <v>145108.23000000001</v>
      </c>
      <c r="AO91" s="47"/>
      <c r="AP91" s="3" t="s">
        <v>86</v>
      </c>
    </row>
    <row r="92" spans="1:42" s="4" customFormat="1" ht="15" x14ac:dyDescent="0.25">
      <c r="A92" s="83"/>
      <c r="B92" s="49"/>
      <c r="C92" s="372" t="s">
        <v>87</v>
      </c>
      <c r="D92" s="372"/>
      <c r="E92" s="372"/>
      <c r="F92" s="372"/>
      <c r="G92" s="372"/>
      <c r="H92" s="372"/>
      <c r="I92" s="372"/>
      <c r="J92" s="372"/>
      <c r="K92" s="372"/>
      <c r="L92" s="106">
        <v>4150.6899999999996</v>
      </c>
      <c r="M92" s="85"/>
      <c r="N92" s="86">
        <v>145108.23000000001</v>
      </c>
      <c r="AO92" s="47"/>
      <c r="AP92" s="3" t="s">
        <v>87</v>
      </c>
    </row>
    <row r="93" spans="1:42" s="4" customFormat="1" ht="15" x14ac:dyDescent="0.25">
      <c r="A93" s="83"/>
      <c r="B93" s="49"/>
      <c r="C93" s="372" t="s">
        <v>88</v>
      </c>
      <c r="D93" s="372"/>
      <c r="E93" s="372"/>
      <c r="F93" s="372"/>
      <c r="G93" s="372"/>
      <c r="H93" s="372"/>
      <c r="I93" s="372"/>
      <c r="J93" s="372"/>
      <c r="K93" s="372"/>
      <c r="L93" s="87"/>
      <c r="M93" s="85"/>
      <c r="N93" s="88"/>
      <c r="AO93" s="47"/>
      <c r="AP93" s="3" t="s">
        <v>88</v>
      </c>
    </row>
    <row r="94" spans="1:42" s="4" customFormat="1" ht="15" x14ac:dyDescent="0.25">
      <c r="A94" s="83"/>
      <c r="B94" s="49"/>
      <c r="C94" s="372" t="s">
        <v>89</v>
      </c>
      <c r="D94" s="372"/>
      <c r="E94" s="372"/>
      <c r="F94" s="372"/>
      <c r="G94" s="372"/>
      <c r="H94" s="372"/>
      <c r="I94" s="372"/>
      <c r="J94" s="372"/>
      <c r="K94" s="372"/>
      <c r="L94" s="106">
        <v>1976.52</v>
      </c>
      <c r="M94" s="85"/>
      <c r="N94" s="86">
        <v>69099.149999999994</v>
      </c>
      <c r="AO94" s="47"/>
      <c r="AP94" s="3" t="s">
        <v>89</v>
      </c>
    </row>
    <row r="95" spans="1:42" s="4" customFormat="1" ht="15" x14ac:dyDescent="0.25">
      <c r="A95" s="83"/>
      <c r="B95" s="49"/>
      <c r="C95" s="372" t="s">
        <v>90</v>
      </c>
      <c r="D95" s="372"/>
      <c r="E95" s="372"/>
      <c r="F95" s="372"/>
      <c r="G95" s="372"/>
      <c r="H95" s="372"/>
      <c r="I95" s="372"/>
      <c r="J95" s="372"/>
      <c r="K95" s="372"/>
      <c r="L95" s="106">
        <v>1462.62</v>
      </c>
      <c r="M95" s="85"/>
      <c r="N95" s="86">
        <v>51133.38</v>
      </c>
      <c r="AO95" s="47"/>
      <c r="AP95" s="3" t="s">
        <v>90</v>
      </c>
    </row>
    <row r="96" spans="1:42" s="4" customFormat="1" ht="15" x14ac:dyDescent="0.25">
      <c r="A96" s="83"/>
      <c r="B96" s="49"/>
      <c r="C96" s="372" t="s">
        <v>91</v>
      </c>
      <c r="D96" s="372"/>
      <c r="E96" s="372"/>
      <c r="F96" s="372"/>
      <c r="G96" s="372"/>
      <c r="H96" s="372"/>
      <c r="I96" s="372"/>
      <c r="J96" s="372"/>
      <c r="K96" s="372"/>
      <c r="L96" s="84">
        <v>711.55</v>
      </c>
      <c r="M96" s="85"/>
      <c r="N96" s="86">
        <v>24875.7</v>
      </c>
      <c r="AO96" s="47"/>
      <c r="AP96" s="3" t="s">
        <v>91</v>
      </c>
    </row>
    <row r="97" spans="1:47" s="4" customFormat="1" ht="15" x14ac:dyDescent="0.25">
      <c r="A97" s="83"/>
      <c r="B97" s="49"/>
      <c r="C97" s="372" t="s">
        <v>92</v>
      </c>
      <c r="D97" s="372"/>
      <c r="E97" s="372"/>
      <c r="F97" s="372"/>
      <c r="G97" s="372"/>
      <c r="H97" s="372"/>
      <c r="I97" s="372"/>
      <c r="J97" s="372"/>
      <c r="K97" s="372"/>
      <c r="L97" s="106">
        <v>1976.52</v>
      </c>
      <c r="M97" s="85"/>
      <c r="N97" s="86">
        <v>69099.149999999994</v>
      </c>
      <c r="AO97" s="47"/>
      <c r="AP97" s="3" t="s">
        <v>92</v>
      </c>
    </row>
    <row r="98" spans="1:47" s="4" customFormat="1" ht="15" x14ac:dyDescent="0.25">
      <c r="A98" s="83"/>
      <c r="B98" s="49"/>
      <c r="C98" s="372" t="s">
        <v>93</v>
      </c>
      <c r="D98" s="372"/>
      <c r="E98" s="372"/>
      <c r="F98" s="372"/>
      <c r="G98" s="372"/>
      <c r="H98" s="372"/>
      <c r="I98" s="372"/>
      <c r="J98" s="372"/>
      <c r="K98" s="372"/>
      <c r="L98" s="106">
        <v>1462.62</v>
      </c>
      <c r="M98" s="85"/>
      <c r="N98" s="86">
        <v>51133.38</v>
      </c>
      <c r="AO98" s="47"/>
      <c r="AP98" s="3" t="s">
        <v>93</v>
      </c>
    </row>
    <row r="99" spans="1:47" s="4" customFormat="1" ht="15" x14ac:dyDescent="0.25">
      <c r="A99" s="83"/>
      <c r="B99" s="49"/>
      <c r="C99" s="372" t="s">
        <v>94</v>
      </c>
      <c r="D99" s="372"/>
      <c r="E99" s="372"/>
      <c r="F99" s="372"/>
      <c r="G99" s="372"/>
      <c r="H99" s="372"/>
      <c r="I99" s="372"/>
      <c r="J99" s="372"/>
      <c r="K99" s="372"/>
      <c r="L99" s="84">
        <v>711.55</v>
      </c>
      <c r="M99" s="85"/>
      <c r="N99" s="86">
        <v>24875.7</v>
      </c>
      <c r="AO99" s="47"/>
      <c r="AP99" s="3" t="s">
        <v>94</v>
      </c>
    </row>
    <row r="100" spans="1:47" s="4" customFormat="1" ht="15" x14ac:dyDescent="0.25">
      <c r="A100" s="83"/>
      <c r="B100" s="89"/>
      <c r="C100" s="373" t="s">
        <v>95</v>
      </c>
      <c r="D100" s="373"/>
      <c r="E100" s="373"/>
      <c r="F100" s="373"/>
      <c r="G100" s="373"/>
      <c r="H100" s="373"/>
      <c r="I100" s="373"/>
      <c r="J100" s="373"/>
      <c r="K100" s="373"/>
      <c r="L100" s="93">
        <v>4150.6899999999996</v>
      </c>
      <c r="M100" s="91"/>
      <c r="N100" s="92">
        <v>145108.23000000001</v>
      </c>
      <c r="AO100" s="47"/>
      <c r="AQ100" s="47" t="s">
        <v>95</v>
      </c>
    </row>
    <row r="101" spans="1:47" s="4" customFormat="1" ht="13.5" hidden="1" customHeight="1" x14ac:dyDescent="0.25">
      <c r="B101" s="74"/>
      <c r="C101" s="72"/>
      <c r="D101" s="72"/>
      <c r="E101" s="72"/>
      <c r="F101" s="72"/>
      <c r="G101" s="72"/>
      <c r="H101" s="72"/>
      <c r="I101" s="72"/>
      <c r="J101" s="72"/>
      <c r="K101" s="72"/>
      <c r="L101" s="93"/>
      <c r="M101" s="94"/>
      <c r="N101" s="95"/>
    </row>
    <row r="102" spans="1:47" s="4" customFormat="1" ht="26.25" customHeight="1" x14ac:dyDescent="0.25">
      <c r="A102" s="96"/>
      <c r="B102" s="97"/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</row>
    <row r="103" spans="1:47" s="8" customFormat="1" ht="15" x14ac:dyDescent="0.25">
      <c r="A103" s="6"/>
      <c r="B103" s="98" t="s">
        <v>96</v>
      </c>
      <c r="C103" s="370"/>
      <c r="D103" s="370"/>
      <c r="E103" s="370"/>
      <c r="F103" s="370"/>
      <c r="G103" s="370"/>
      <c r="H103" s="371" t="s">
        <v>97</v>
      </c>
      <c r="I103" s="371"/>
      <c r="J103" s="371"/>
      <c r="K103" s="371"/>
      <c r="L103" s="371"/>
      <c r="M103" s="4"/>
      <c r="N103" s="4"/>
      <c r="O103" s="4"/>
      <c r="P103" s="4"/>
      <c r="Q103" s="4"/>
      <c r="R103" s="4"/>
      <c r="S103" s="4"/>
      <c r="T103" s="4"/>
      <c r="U103" s="4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 t="s">
        <v>10</v>
      </c>
      <c r="AS103" s="12" t="s">
        <v>97</v>
      </c>
      <c r="AT103" s="12"/>
      <c r="AU103" s="12"/>
    </row>
    <row r="104" spans="1:47" s="99" customFormat="1" ht="16.5" customHeight="1" x14ac:dyDescent="0.25">
      <c r="A104" s="10"/>
      <c r="B104" s="98"/>
      <c r="C104" s="369" t="s">
        <v>98</v>
      </c>
      <c r="D104" s="369"/>
      <c r="E104" s="369"/>
      <c r="F104" s="369"/>
      <c r="G104" s="369"/>
      <c r="H104" s="369"/>
      <c r="I104" s="369"/>
      <c r="J104" s="369"/>
      <c r="K104" s="369"/>
      <c r="L104" s="369"/>
      <c r="V104" s="100"/>
      <c r="W104" s="100"/>
      <c r="X104" s="100"/>
      <c r="Y104" s="100"/>
      <c r="Z104" s="100"/>
      <c r="AA104" s="100"/>
      <c r="AB104" s="100"/>
      <c r="AC104" s="100"/>
      <c r="AD104" s="100"/>
      <c r="AE104" s="100"/>
      <c r="AF104" s="100"/>
      <c r="AG104" s="100"/>
      <c r="AH104" s="100"/>
      <c r="AI104" s="100"/>
      <c r="AJ104" s="100"/>
      <c r="AK104" s="100"/>
      <c r="AL104" s="100"/>
      <c r="AM104" s="100"/>
      <c r="AN104" s="100"/>
      <c r="AO104" s="100"/>
      <c r="AP104" s="100"/>
      <c r="AQ104" s="100"/>
      <c r="AR104" s="100"/>
      <c r="AS104" s="100"/>
      <c r="AT104" s="100"/>
      <c r="AU104" s="100"/>
    </row>
    <row r="105" spans="1:47" s="8" customFormat="1" ht="15" x14ac:dyDescent="0.25">
      <c r="A105" s="6"/>
      <c r="B105" s="98" t="s">
        <v>99</v>
      </c>
      <c r="C105" s="370"/>
      <c r="D105" s="370"/>
      <c r="E105" s="370"/>
      <c r="F105" s="370"/>
      <c r="G105" s="370"/>
      <c r="H105" s="371" t="s">
        <v>100</v>
      </c>
      <c r="I105" s="371"/>
      <c r="J105" s="371"/>
      <c r="K105" s="371"/>
      <c r="L105" s="371"/>
      <c r="M105" s="4"/>
      <c r="N105" s="4"/>
      <c r="O105" s="4"/>
      <c r="P105" s="4"/>
      <c r="Q105" s="4"/>
      <c r="R105" s="4"/>
      <c r="S105" s="4"/>
      <c r="T105" s="4"/>
      <c r="U105" s="4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 t="s">
        <v>10</v>
      </c>
      <c r="AU105" s="12" t="s">
        <v>100</v>
      </c>
    </row>
    <row r="106" spans="1:47" s="99" customFormat="1" ht="16.5" customHeight="1" x14ac:dyDescent="0.25">
      <c r="A106" s="10"/>
      <c r="C106" s="369" t="s">
        <v>98</v>
      </c>
      <c r="D106" s="369"/>
      <c r="E106" s="369"/>
      <c r="F106" s="369"/>
      <c r="G106" s="369"/>
      <c r="H106" s="369"/>
      <c r="I106" s="369"/>
      <c r="J106" s="369"/>
      <c r="K106" s="369"/>
      <c r="L106" s="369"/>
      <c r="V106" s="100"/>
      <c r="W106" s="100"/>
      <c r="X106" s="100"/>
      <c r="Y106" s="100"/>
      <c r="Z106" s="100"/>
      <c r="AA106" s="100"/>
      <c r="AB106" s="100"/>
      <c r="AC106" s="100"/>
      <c r="AD106" s="100"/>
      <c r="AE106" s="100"/>
      <c r="AF106" s="100"/>
      <c r="AG106" s="100"/>
      <c r="AH106" s="100"/>
      <c r="AI106" s="100"/>
      <c r="AJ106" s="100"/>
      <c r="AK106" s="100"/>
      <c r="AL106" s="100"/>
      <c r="AM106" s="100"/>
      <c r="AN106" s="100"/>
      <c r="AO106" s="100"/>
      <c r="AP106" s="100"/>
      <c r="AQ106" s="100"/>
      <c r="AR106" s="100"/>
      <c r="AS106" s="100"/>
      <c r="AT106" s="100"/>
      <c r="AU106" s="100"/>
    </row>
    <row r="107" spans="1:47" s="8" customFormat="1" ht="19.5" customHeight="1" x14ac:dyDescent="0.2">
      <c r="A107" s="6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</row>
    <row r="108" spans="1:47" s="4" customFormat="1" ht="22.5" customHeight="1" x14ac:dyDescent="0.25">
      <c r="A108" s="368" t="s">
        <v>101</v>
      </c>
      <c r="B108" s="368"/>
      <c r="C108" s="368"/>
      <c r="D108" s="368"/>
      <c r="E108" s="368"/>
      <c r="F108" s="368"/>
      <c r="G108" s="368"/>
      <c r="H108" s="368"/>
      <c r="I108" s="368"/>
      <c r="J108" s="368"/>
      <c r="K108" s="368"/>
      <c r="L108" s="368"/>
      <c r="M108" s="368"/>
      <c r="N108" s="368"/>
      <c r="O108" s="75"/>
      <c r="P108" s="75"/>
    </row>
    <row r="109" spans="1:47" s="4" customFormat="1" ht="12.75" customHeight="1" x14ac:dyDescent="0.25">
      <c r="A109" s="368" t="s">
        <v>102</v>
      </c>
      <c r="B109" s="368"/>
      <c r="C109" s="368"/>
      <c r="D109" s="368"/>
      <c r="E109" s="368"/>
      <c r="F109" s="368"/>
      <c r="G109" s="368"/>
      <c r="H109" s="368"/>
      <c r="I109" s="368"/>
      <c r="J109" s="368"/>
      <c r="K109" s="368"/>
      <c r="L109" s="368"/>
      <c r="M109" s="368"/>
      <c r="N109" s="368"/>
      <c r="O109" s="75"/>
      <c r="P109" s="75"/>
    </row>
    <row r="110" spans="1:47" s="4" customFormat="1" ht="12.75" customHeight="1" x14ac:dyDescent="0.25">
      <c r="A110" s="368" t="s">
        <v>103</v>
      </c>
      <c r="B110" s="368"/>
      <c r="C110" s="368"/>
      <c r="D110" s="368"/>
      <c r="E110" s="368"/>
      <c r="F110" s="368"/>
      <c r="G110" s="368"/>
      <c r="H110" s="368"/>
      <c r="I110" s="368"/>
      <c r="J110" s="368"/>
      <c r="K110" s="368"/>
      <c r="L110" s="368"/>
      <c r="M110" s="368"/>
      <c r="N110" s="368"/>
      <c r="O110" s="75"/>
      <c r="P110" s="75"/>
    </row>
    <row r="111" spans="1:47" s="4" customFormat="1" ht="19.5" customHeight="1" x14ac:dyDescent="0.25"/>
    <row r="112" spans="1:47" s="4" customFormat="1" ht="15" x14ac:dyDescent="0.25">
      <c r="B112" s="102"/>
      <c r="D112" s="102"/>
      <c r="F112" s="102"/>
    </row>
  </sheetData>
  <mergeCells count="10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N51"/>
    <mergeCell ref="C62:E62"/>
    <mergeCell ref="C63:E63"/>
    <mergeCell ref="C64:E64"/>
    <mergeCell ref="C65:E65"/>
    <mergeCell ref="C66:E66"/>
    <mergeCell ref="C57:E57"/>
    <mergeCell ref="C58:E58"/>
    <mergeCell ref="A59:N59"/>
    <mergeCell ref="C60:E60"/>
    <mergeCell ref="C61:E61"/>
    <mergeCell ref="C72:E72"/>
    <mergeCell ref="C73:E73"/>
    <mergeCell ref="C74:E74"/>
    <mergeCell ref="C75:E75"/>
    <mergeCell ref="C76:E76"/>
    <mergeCell ref="C67:E67"/>
    <mergeCell ref="C68:E68"/>
    <mergeCell ref="C69:N69"/>
    <mergeCell ref="C70:E70"/>
    <mergeCell ref="C71:E71"/>
    <mergeCell ref="C82:E82"/>
    <mergeCell ref="C83:E83"/>
    <mergeCell ref="C84:E84"/>
    <mergeCell ref="C87:K87"/>
    <mergeCell ref="C88:K88"/>
    <mergeCell ref="C77:E77"/>
    <mergeCell ref="C78:E78"/>
    <mergeCell ref="C79:E79"/>
    <mergeCell ref="C80:E80"/>
    <mergeCell ref="C81:E81"/>
    <mergeCell ref="C94:K94"/>
    <mergeCell ref="C95:K95"/>
    <mergeCell ref="C96:K96"/>
    <mergeCell ref="C97:K97"/>
    <mergeCell ref="C98:K98"/>
    <mergeCell ref="C89:K89"/>
    <mergeCell ref="C90:K90"/>
    <mergeCell ref="C91:K91"/>
    <mergeCell ref="C92:K92"/>
    <mergeCell ref="C93:K93"/>
    <mergeCell ref="A110:N110"/>
    <mergeCell ref="C105:G105"/>
    <mergeCell ref="H105:L105"/>
    <mergeCell ref="C106:L106"/>
    <mergeCell ref="A108:N108"/>
    <mergeCell ref="A109:N109"/>
    <mergeCell ref="C99:K99"/>
    <mergeCell ref="C100:K100"/>
    <mergeCell ref="C103:G103"/>
    <mergeCell ref="H103:L103"/>
    <mergeCell ref="C104:L10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111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92"/>
  <sheetViews>
    <sheetView topLeftCell="A16" workbookViewId="0">
      <selection activeCell="C53" sqref="C53:E5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7" width="39.5703125" style="3" hidden="1" customWidth="1"/>
    <col min="38" max="38" width="134.85546875" style="3" hidden="1" customWidth="1"/>
    <col min="39" max="41" width="101.140625" style="3" hidden="1" customWidth="1"/>
    <col min="42" max="42" width="58.7109375" style="3" hidden="1" customWidth="1"/>
    <col min="43" max="43" width="55.28515625" style="3" hidden="1" customWidth="1"/>
    <col min="44" max="44" width="58.7109375" style="3" hidden="1" customWidth="1"/>
    <col min="45" max="45" width="55.28515625" style="3" hidden="1" customWidth="1"/>
    <col min="46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391" t="s">
        <v>3</v>
      </c>
      <c r="H5" s="391"/>
      <c r="I5" s="391"/>
      <c r="J5" s="391"/>
      <c r="K5" s="391"/>
      <c r="L5" s="391"/>
      <c r="M5" s="391"/>
      <c r="N5" s="391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396" t="s">
        <v>5</v>
      </c>
      <c r="H6" s="396"/>
      <c r="I6" s="396"/>
      <c r="J6" s="396"/>
      <c r="K6" s="396"/>
      <c r="L6" s="396"/>
      <c r="M6" s="396"/>
      <c r="N6" s="396"/>
      <c r="V6" s="12" t="s">
        <v>5</v>
      </c>
    </row>
    <row r="7" spans="1:29" s="4" customFormat="1" ht="101.25" customHeight="1" x14ac:dyDescent="0.25">
      <c r="A7" s="353" t="s">
        <v>6</v>
      </c>
      <c r="B7" s="353"/>
      <c r="C7" s="353"/>
      <c r="D7" s="353"/>
      <c r="E7" s="353"/>
      <c r="F7" s="353"/>
      <c r="G7" s="396" t="s">
        <v>7</v>
      </c>
      <c r="H7" s="396"/>
      <c r="I7" s="396"/>
      <c r="J7" s="396"/>
      <c r="K7" s="396"/>
      <c r="L7" s="396"/>
      <c r="M7" s="396"/>
      <c r="N7" s="396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398" t="s">
        <v>8</v>
      </c>
      <c r="B8" s="398"/>
      <c r="C8" s="398"/>
      <c r="D8" s="398"/>
      <c r="E8" s="398"/>
      <c r="F8" s="398"/>
      <c r="G8" s="396"/>
      <c r="H8" s="396"/>
      <c r="I8" s="396"/>
      <c r="J8" s="396"/>
      <c r="K8" s="396"/>
      <c r="L8" s="396"/>
      <c r="M8" s="396"/>
      <c r="N8" s="396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353" t="s">
        <v>11</v>
      </c>
      <c r="B9" s="353"/>
      <c r="C9" s="353"/>
      <c r="D9" s="353"/>
      <c r="E9" s="353"/>
      <c r="F9" s="353"/>
      <c r="G9" s="396"/>
      <c r="H9" s="396"/>
      <c r="I9" s="396"/>
      <c r="J9" s="396"/>
      <c r="K9" s="396"/>
      <c r="L9" s="396"/>
      <c r="M9" s="396"/>
      <c r="N9" s="396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397" t="s">
        <v>12</v>
      </c>
      <c r="B10" s="397"/>
      <c r="C10" s="397"/>
      <c r="D10" s="397"/>
      <c r="E10" s="397"/>
      <c r="F10" s="397"/>
      <c r="G10" s="396" t="s">
        <v>13</v>
      </c>
      <c r="H10" s="396"/>
      <c r="I10" s="396"/>
      <c r="J10" s="396"/>
      <c r="K10" s="396"/>
      <c r="L10" s="396"/>
      <c r="M10" s="396"/>
      <c r="N10" s="396"/>
      <c r="Z10" s="12" t="s">
        <v>13</v>
      </c>
    </row>
    <row r="11" spans="1:29" s="4" customFormat="1" ht="15" x14ac:dyDescent="0.25">
      <c r="A11" s="397" t="s">
        <v>14</v>
      </c>
      <c r="B11" s="397"/>
      <c r="C11" s="397"/>
      <c r="D11" s="397"/>
      <c r="E11" s="397"/>
      <c r="F11" s="397"/>
      <c r="G11" s="396"/>
      <c r="H11" s="396"/>
      <c r="I11" s="396"/>
      <c r="J11" s="396"/>
      <c r="K11" s="396"/>
      <c r="L11" s="396"/>
      <c r="M11" s="396"/>
      <c r="N11" s="396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394" t="s">
        <v>15</v>
      </c>
      <c r="B13" s="394"/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AB13" s="12" t="s">
        <v>15</v>
      </c>
    </row>
    <row r="14" spans="1:29" s="4" customFormat="1" ht="15" x14ac:dyDescent="0.25">
      <c r="A14" s="390" t="s">
        <v>16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394" t="s">
        <v>17</v>
      </c>
      <c r="B16" s="394"/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AC16" s="12" t="s">
        <v>17</v>
      </c>
    </row>
    <row r="17" spans="1:31" s="4" customFormat="1" ht="15" x14ac:dyDescent="0.25">
      <c r="A17" s="390" t="s">
        <v>18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25">
      <c r="A18" s="395" t="s">
        <v>19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389" t="s">
        <v>20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AD20" s="12" t="s">
        <v>20</v>
      </c>
    </row>
    <row r="21" spans="1:31" s="4" customFormat="1" ht="12" customHeight="1" x14ac:dyDescent="0.25">
      <c r="A21" s="390" t="s">
        <v>21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391" t="s">
        <v>26</v>
      </c>
      <c r="C23" s="391"/>
      <c r="D23" s="391"/>
      <c r="E23" s="391"/>
      <c r="F23" s="39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392" t="s">
        <v>27</v>
      </c>
      <c r="C24" s="392"/>
      <c r="D24" s="392"/>
      <c r="E24" s="392"/>
      <c r="F24" s="392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393" t="s">
        <v>29</v>
      </c>
      <c r="E26" s="393"/>
      <c r="F26" s="393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15.57</v>
      </c>
      <c r="D28" s="26" t="s">
        <v>31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0</v>
      </c>
      <c r="D30" s="26" t="s">
        <v>35</v>
      </c>
      <c r="E30" s="27" t="s">
        <v>32</v>
      </c>
      <c r="G30" s="8" t="s">
        <v>36</v>
      </c>
      <c r="I30" s="8"/>
      <c r="J30" s="8"/>
      <c r="K30" s="8"/>
      <c r="L30" s="25">
        <v>7.41</v>
      </c>
      <c r="M30" s="33" t="s">
        <v>37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0</v>
      </c>
      <c r="D31" s="34" t="s">
        <v>35</v>
      </c>
      <c r="E31" s="27" t="s">
        <v>32</v>
      </c>
      <c r="G31" s="8" t="s">
        <v>39</v>
      </c>
      <c r="I31" s="8"/>
      <c r="J31" s="8"/>
      <c r="K31" s="8"/>
      <c r="L31" s="386">
        <v>16.559999999999999</v>
      </c>
      <c r="M31" s="386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35</v>
      </c>
      <c r="E32" s="27" t="s">
        <v>32</v>
      </c>
      <c r="G32" s="8" t="s">
        <v>42</v>
      </c>
      <c r="I32" s="8"/>
      <c r="J32" s="8"/>
      <c r="K32" s="8"/>
      <c r="L32" s="386"/>
      <c r="M32" s="386"/>
      <c r="N32" s="27" t="s">
        <v>40</v>
      </c>
    </row>
    <row r="33" spans="1:37" s="4" customFormat="1" ht="12" customHeight="1" x14ac:dyDescent="0.25">
      <c r="A33" s="6"/>
      <c r="B33" s="32" t="s">
        <v>43</v>
      </c>
      <c r="C33" s="25">
        <v>15.57</v>
      </c>
      <c r="D33" s="26" t="s">
        <v>31</v>
      </c>
      <c r="E33" s="27" t="s">
        <v>32</v>
      </c>
      <c r="G33" s="8"/>
      <c r="H33" s="8"/>
      <c r="I33" s="8"/>
      <c r="J33" s="8"/>
      <c r="K33" s="8"/>
      <c r="L33" s="387" t="s">
        <v>44</v>
      </c>
      <c r="M33" s="387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388" t="s">
        <v>45</v>
      </c>
      <c r="B35" s="384" t="s">
        <v>46</v>
      </c>
      <c r="C35" s="384" t="s">
        <v>47</v>
      </c>
      <c r="D35" s="384"/>
      <c r="E35" s="384"/>
      <c r="F35" s="384" t="s">
        <v>48</v>
      </c>
      <c r="G35" s="384" t="s">
        <v>49</v>
      </c>
      <c r="H35" s="384"/>
      <c r="I35" s="384"/>
      <c r="J35" s="384" t="s">
        <v>50</v>
      </c>
      <c r="K35" s="384"/>
      <c r="L35" s="384"/>
      <c r="M35" s="384" t="s">
        <v>51</v>
      </c>
      <c r="N35" s="384" t="s">
        <v>52</v>
      </c>
    </row>
    <row r="36" spans="1:37" s="4" customFormat="1" ht="28.5" customHeight="1" x14ac:dyDescent="0.25">
      <c r="A36" s="388"/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</row>
    <row r="37" spans="1:37" s="4" customFormat="1" ht="22.5" x14ac:dyDescent="0.25">
      <c r="A37" s="388"/>
      <c r="B37" s="384"/>
      <c r="C37" s="384"/>
      <c r="D37" s="384"/>
      <c r="E37" s="384"/>
      <c r="F37" s="384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384"/>
      <c r="N37" s="384"/>
    </row>
    <row r="38" spans="1:37" s="4" customFormat="1" ht="15" x14ac:dyDescent="0.25">
      <c r="A38" s="37">
        <v>1</v>
      </c>
      <c r="B38" s="38">
        <v>2</v>
      </c>
      <c r="C38" s="385">
        <v>3</v>
      </c>
      <c r="D38" s="385"/>
      <c r="E38" s="38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378" t="s">
        <v>57</v>
      </c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80"/>
      <c r="AF39" s="39" t="s">
        <v>57</v>
      </c>
    </row>
    <row r="40" spans="1:37" s="4" customFormat="1" ht="90.75" x14ac:dyDescent="0.25">
      <c r="A40" s="40" t="s">
        <v>58</v>
      </c>
      <c r="B40" s="41" t="s">
        <v>59</v>
      </c>
      <c r="C40" s="374" t="s">
        <v>60</v>
      </c>
      <c r="D40" s="374"/>
      <c r="E40" s="374"/>
      <c r="F40" s="42" t="s">
        <v>61</v>
      </c>
      <c r="G40" s="43">
        <v>8</v>
      </c>
      <c r="H40" s="44">
        <v>1</v>
      </c>
      <c r="I40" s="44">
        <v>8</v>
      </c>
      <c r="J40" s="45"/>
      <c r="K40" s="43"/>
      <c r="L40" s="45"/>
      <c r="M40" s="43"/>
      <c r="N40" s="46"/>
      <c r="AF40" s="39"/>
      <c r="AG40" s="47" t="s">
        <v>60</v>
      </c>
    </row>
    <row r="41" spans="1:37" s="4" customFormat="1" ht="15" x14ac:dyDescent="0.25">
      <c r="A41" s="48"/>
      <c r="B41" s="49" t="s">
        <v>58</v>
      </c>
      <c r="C41" s="372" t="s">
        <v>62</v>
      </c>
      <c r="D41" s="372"/>
      <c r="E41" s="372"/>
      <c r="F41" s="51"/>
      <c r="G41" s="52"/>
      <c r="H41" s="52"/>
      <c r="I41" s="52"/>
      <c r="J41" s="53">
        <v>4.0999999999999996</v>
      </c>
      <c r="K41" s="52"/>
      <c r="L41" s="53">
        <v>32.799999999999997</v>
      </c>
      <c r="M41" s="54">
        <v>34.96</v>
      </c>
      <c r="N41" s="55">
        <v>1146.69</v>
      </c>
      <c r="AF41" s="39"/>
      <c r="AG41" s="47"/>
      <c r="AH41" s="3" t="s">
        <v>62</v>
      </c>
    </row>
    <row r="42" spans="1:37" s="4" customFormat="1" ht="15" x14ac:dyDescent="0.25">
      <c r="A42" s="56"/>
      <c r="B42" s="49"/>
      <c r="C42" s="372" t="s">
        <v>63</v>
      </c>
      <c r="D42" s="372"/>
      <c r="E42" s="372"/>
      <c r="F42" s="51" t="s">
        <v>64</v>
      </c>
      <c r="G42" s="54">
        <v>0.32</v>
      </c>
      <c r="H42" s="52"/>
      <c r="I42" s="54">
        <v>2.56</v>
      </c>
      <c r="J42" s="57"/>
      <c r="K42" s="52"/>
      <c r="L42" s="57"/>
      <c r="M42" s="52"/>
      <c r="N42" s="58"/>
      <c r="AF42" s="39"/>
      <c r="AG42" s="47"/>
      <c r="AI42" s="3" t="s">
        <v>63</v>
      </c>
    </row>
    <row r="43" spans="1:37" s="4" customFormat="1" ht="15" x14ac:dyDescent="0.25">
      <c r="A43" s="48"/>
      <c r="B43" s="49"/>
      <c r="C43" s="375" t="s">
        <v>65</v>
      </c>
      <c r="D43" s="375"/>
      <c r="E43" s="375"/>
      <c r="F43" s="59"/>
      <c r="G43" s="60"/>
      <c r="H43" s="60"/>
      <c r="I43" s="60"/>
      <c r="J43" s="61">
        <v>4.0999999999999996</v>
      </c>
      <c r="K43" s="60"/>
      <c r="L43" s="61">
        <v>32.799999999999997</v>
      </c>
      <c r="M43" s="60"/>
      <c r="N43" s="62"/>
      <c r="AF43" s="39"/>
      <c r="AG43" s="47"/>
      <c r="AJ43" s="3" t="s">
        <v>65</v>
      </c>
    </row>
    <row r="44" spans="1:37" s="4" customFormat="1" ht="15" x14ac:dyDescent="0.25">
      <c r="A44" s="56"/>
      <c r="B44" s="49"/>
      <c r="C44" s="372" t="s">
        <v>66</v>
      </c>
      <c r="D44" s="372"/>
      <c r="E44" s="372"/>
      <c r="F44" s="51"/>
      <c r="G44" s="52"/>
      <c r="H44" s="52"/>
      <c r="I44" s="52"/>
      <c r="J44" s="57"/>
      <c r="K44" s="52"/>
      <c r="L44" s="53">
        <v>32.799999999999997</v>
      </c>
      <c r="M44" s="52"/>
      <c r="N44" s="55">
        <v>1146.69</v>
      </c>
      <c r="AF44" s="39"/>
      <c r="AG44" s="47"/>
      <c r="AI44" s="3" t="s">
        <v>66</v>
      </c>
    </row>
    <row r="45" spans="1:37" s="4" customFormat="1" ht="23.25" x14ac:dyDescent="0.25">
      <c r="A45" s="56"/>
      <c r="B45" s="49" t="s">
        <v>67</v>
      </c>
      <c r="C45" s="372" t="s">
        <v>68</v>
      </c>
      <c r="D45" s="372"/>
      <c r="E45" s="372"/>
      <c r="F45" s="51" t="s">
        <v>69</v>
      </c>
      <c r="G45" s="63">
        <v>74</v>
      </c>
      <c r="H45" s="52"/>
      <c r="I45" s="63">
        <v>74</v>
      </c>
      <c r="J45" s="57"/>
      <c r="K45" s="52"/>
      <c r="L45" s="53">
        <v>24.27</v>
      </c>
      <c r="M45" s="52"/>
      <c r="N45" s="64">
        <v>848.55</v>
      </c>
      <c r="AF45" s="39"/>
      <c r="AG45" s="47"/>
      <c r="AI45" s="3" t="s">
        <v>68</v>
      </c>
    </row>
    <row r="46" spans="1:37" s="4" customFormat="1" ht="23.25" x14ac:dyDescent="0.25">
      <c r="A46" s="56"/>
      <c r="B46" s="49" t="s">
        <v>70</v>
      </c>
      <c r="C46" s="372" t="s">
        <v>71</v>
      </c>
      <c r="D46" s="372"/>
      <c r="E46" s="372"/>
      <c r="F46" s="51" t="s">
        <v>69</v>
      </c>
      <c r="G46" s="63">
        <v>36</v>
      </c>
      <c r="H46" s="52"/>
      <c r="I46" s="63">
        <v>36</v>
      </c>
      <c r="J46" s="57"/>
      <c r="K46" s="52"/>
      <c r="L46" s="53">
        <v>11.81</v>
      </c>
      <c r="M46" s="52"/>
      <c r="N46" s="64">
        <v>412.81</v>
      </c>
      <c r="AF46" s="39"/>
      <c r="AG46" s="47"/>
      <c r="AI46" s="3" t="s">
        <v>71</v>
      </c>
    </row>
    <row r="47" spans="1:37" s="4" customFormat="1" ht="15" x14ac:dyDescent="0.25">
      <c r="A47" s="65"/>
      <c r="B47" s="66"/>
      <c r="C47" s="374" t="s">
        <v>72</v>
      </c>
      <c r="D47" s="374"/>
      <c r="E47" s="374"/>
      <c r="F47" s="42"/>
      <c r="G47" s="43"/>
      <c r="H47" s="43"/>
      <c r="I47" s="43"/>
      <c r="J47" s="45"/>
      <c r="K47" s="43"/>
      <c r="L47" s="67">
        <v>68.88</v>
      </c>
      <c r="M47" s="60"/>
      <c r="N47" s="46"/>
      <c r="AF47" s="39"/>
      <c r="AG47" s="47"/>
      <c r="AK47" s="47" t="s">
        <v>72</v>
      </c>
    </row>
    <row r="48" spans="1:37" s="4" customFormat="1" ht="33.75" x14ac:dyDescent="0.25">
      <c r="A48" s="40" t="s">
        <v>73</v>
      </c>
      <c r="B48" s="41" t="s">
        <v>74</v>
      </c>
      <c r="C48" s="374" t="s">
        <v>75</v>
      </c>
      <c r="D48" s="374"/>
      <c r="E48" s="374"/>
      <c r="F48" s="42" t="s">
        <v>76</v>
      </c>
      <c r="G48" s="43">
        <v>0.08</v>
      </c>
      <c r="H48" s="44">
        <v>1</v>
      </c>
      <c r="I48" s="68">
        <v>0.08</v>
      </c>
      <c r="J48" s="45"/>
      <c r="K48" s="43"/>
      <c r="L48" s="45"/>
      <c r="M48" s="43"/>
      <c r="N48" s="46"/>
      <c r="AF48" s="39"/>
      <c r="AG48" s="47" t="s">
        <v>75</v>
      </c>
      <c r="AK48" s="47"/>
    </row>
    <row r="49" spans="1:38" s="4" customFormat="1" ht="15" x14ac:dyDescent="0.25">
      <c r="A49" s="69"/>
      <c r="B49" s="50"/>
      <c r="C49" s="372" t="s">
        <v>77</v>
      </c>
      <c r="D49" s="372"/>
      <c r="E49" s="372"/>
      <c r="F49" s="372"/>
      <c r="G49" s="372"/>
      <c r="H49" s="372"/>
      <c r="I49" s="372"/>
      <c r="J49" s="372"/>
      <c r="K49" s="372"/>
      <c r="L49" s="372"/>
      <c r="M49" s="372"/>
      <c r="N49" s="377"/>
      <c r="AF49" s="39"/>
      <c r="AG49" s="47"/>
      <c r="AK49" s="47"/>
      <c r="AL49" s="3" t="s">
        <v>77</v>
      </c>
    </row>
    <row r="50" spans="1:38" s="4" customFormat="1" ht="15" x14ac:dyDescent="0.25">
      <c r="A50" s="48"/>
      <c r="B50" s="49" t="s">
        <v>58</v>
      </c>
      <c r="C50" s="372" t="s">
        <v>62</v>
      </c>
      <c r="D50" s="372"/>
      <c r="E50" s="372"/>
      <c r="F50" s="51"/>
      <c r="G50" s="52"/>
      <c r="H50" s="52"/>
      <c r="I50" s="52"/>
      <c r="J50" s="53">
        <v>165.95</v>
      </c>
      <c r="K50" s="52"/>
      <c r="L50" s="53">
        <v>13.28</v>
      </c>
      <c r="M50" s="54">
        <v>34.96</v>
      </c>
      <c r="N50" s="64">
        <v>464.27</v>
      </c>
      <c r="AF50" s="39"/>
      <c r="AG50" s="47"/>
      <c r="AH50" s="3" t="s">
        <v>62</v>
      </c>
      <c r="AK50" s="47"/>
    </row>
    <row r="51" spans="1:38" s="4" customFormat="1" ht="15" x14ac:dyDescent="0.25">
      <c r="A51" s="56"/>
      <c r="B51" s="49"/>
      <c r="C51" s="372" t="s">
        <v>63</v>
      </c>
      <c r="D51" s="372"/>
      <c r="E51" s="372"/>
      <c r="F51" s="51" t="s">
        <v>64</v>
      </c>
      <c r="G51" s="54">
        <v>12.96</v>
      </c>
      <c r="H51" s="52"/>
      <c r="I51" s="70">
        <v>1.0367999999999999</v>
      </c>
      <c r="J51" s="57"/>
      <c r="K51" s="52"/>
      <c r="L51" s="57"/>
      <c r="M51" s="52"/>
      <c r="N51" s="58"/>
      <c r="AF51" s="39"/>
      <c r="AG51" s="47"/>
      <c r="AI51" s="3" t="s">
        <v>63</v>
      </c>
      <c r="AK51" s="47"/>
    </row>
    <row r="52" spans="1:38" s="4" customFormat="1" ht="15" x14ac:dyDescent="0.25">
      <c r="A52" s="48"/>
      <c r="B52" s="49"/>
      <c r="C52" s="375" t="s">
        <v>65</v>
      </c>
      <c r="D52" s="375"/>
      <c r="E52" s="375"/>
      <c r="F52" s="59"/>
      <c r="G52" s="60"/>
      <c r="H52" s="60"/>
      <c r="I52" s="60"/>
      <c r="J52" s="61">
        <v>165.95</v>
      </c>
      <c r="K52" s="60"/>
      <c r="L52" s="61">
        <v>13.28</v>
      </c>
      <c r="M52" s="60"/>
      <c r="N52" s="62"/>
      <c r="AF52" s="39"/>
      <c r="AG52" s="47"/>
      <c r="AJ52" s="3" t="s">
        <v>65</v>
      </c>
      <c r="AK52" s="47"/>
    </row>
    <row r="53" spans="1:38" s="4" customFormat="1" ht="15" x14ac:dyDescent="0.25">
      <c r="A53" s="56"/>
      <c r="B53" s="49"/>
      <c r="C53" s="372" t="s">
        <v>66</v>
      </c>
      <c r="D53" s="372"/>
      <c r="E53" s="372"/>
      <c r="F53" s="51"/>
      <c r="G53" s="52"/>
      <c r="H53" s="52"/>
      <c r="I53" s="52"/>
      <c r="J53" s="57"/>
      <c r="K53" s="52"/>
      <c r="L53" s="53">
        <v>13.28</v>
      </c>
      <c r="M53" s="52"/>
      <c r="N53" s="64">
        <v>464.27</v>
      </c>
      <c r="AF53" s="39"/>
      <c r="AG53" s="47"/>
      <c r="AI53" s="3" t="s">
        <v>66</v>
      </c>
      <c r="AK53" s="47"/>
    </row>
    <row r="54" spans="1:38" s="4" customFormat="1" ht="23.25" x14ac:dyDescent="0.25">
      <c r="A54" s="56"/>
      <c r="B54" s="49" t="s">
        <v>67</v>
      </c>
      <c r="C54" s="372" t="s">
        <v>68</v>
      </c>
      <c r="D54" s="372"/>
      <c r="E54" s="372"/>
      <c r="F54" s="51" t="s">
        <v>69</v>
      </c>
      <c r="G54" s="63">
        <v>74</v>
      </c>
      <c r="H54" s="52"/>
      <c r="I54" s="63">
        <v>74</v>
      </c>
      <c r="J54" s="57"/>
      <c r="K54" s="52"/>
      <c r="L54" s="53">
        <v>9.83</v>
      </c>
      <c r="M54" s="52"/>
      <c r="N54" s="64">
        <v>343.56</v>
      </c>
      <c r="AF54" s="39"/>
      <c r="AG54" s="47"/>
      <c r="AI54" s="3" t="s">
        <v>68</v>
      </c>
      <c r="AK54" s="47"/>
    </row>
    <row r="55" spans="1:38" s="4" customFormat="1" ht="23.25" x14ac:dyDescent="0.25">
      <c r="A55" s="56"/>
      <c r="B55" s="49" t="s">
        <v>70</v>
      </c>
      <c r="C55" s="372" t="s">
        <v>71</v>
      </c>
      <c r="D55" s="372"/>
      <c r="E55" s="372"/>
      <c r="F55" s="51" t="s">
        <v>69</v>
      </c>
      <c r="G55" s="63">
        <v>36</v>
      </c>
      <c r="H55" s="52"/>
      <c r="I55" s="63">
        <v>36</v>
      </c>
      <c r="J55" s="57"/>
      <c r="K55" s="52"/>
      <c r="L55" s="53">
        <v>4.78</v>
      </c>
      <c r="M55" s="52"/>
      <c r="N55" s="64">
        <v>167.14</v>
      </c>
      <c r="AF55" s="39"/>
      <c r="AG55" s="47"/>
      <c r="AI55" s="3" t="s">
        <v>71</v>
      </c>
      <c r="AK55" s="47"/>
    </row>
    <row r="56" spans="1:38" s="4" customFormat="1" ht="15" x14ac:dyDescent="0.25">
      <c r="A56" s="65"/>
      <c r="B56" s="66"/>
      <c r="C56" s="374" t="s">
        <v>72</v>
      </c>
      <c r="D56" s="374"/>
      <c r="E56" s="374"/>
      <c r="F56" s="42"/>
      <c r="G56" s="43"/>
      <c r="H56" s="43"/>
      <c r="I56" s="43"/>
      <c r="J56" s="45"/>
      <c r="K56" s="43"/>
      <c r="L56" s="67">
        <v>27.89</v>
      </c>
      <c r="M56" s="60"/>
      <c r="N56" s="46"/>
      <c r="AF56" s="39"/>
      <c r="AG56" s="47"/>
      <c r="AK56" s="47" t="s">
        <v>72</v>
      </c>
    </row>
    <row r="57" spans="1:38" s="4" customFormat="1" ht="23.25" x14ac:dyDescent="0.25">
      <c r="A57" s="40" t="s">
        <v>78</v>
      </c>
      <c r="B57" s="41" t="s">
        <v>79</v>
      </c>
      <c r="C57" s="374" t="s">
        <v>80</v>
      </c>
      <c r="D57" s="374"/>
      <c r="E57" s="374"/>
      <c r="F57" s="42" t="s">
        <v>81</v>
      </c>
      <c r="G57" s="43">
        <v>8</v>
      </c>
      <c r="H57" s="44">
        <v>1</v>
      </c>
      <c r="I57" s="44">
        <v>8</v>
      </c>
      <c r="J57" s="45"/>
      <c r="K57" s="43"/>
      <c r="L57" s="45"/>
      <c r="M57" s="43"/>
      <c r="N57" s="46"/>
      <c r="AF57" s="39"/>
      <c r="AG57" s="47" t="s">
        <v>80</v>
      </c>
      <c r="AK57" s="47"/>
    </row>
    <row r="58" spans="1:38" s="4" customFormat="1" ht="15" x14ac:dyDescent="0.25">
      <c r="A58" s="48"/>
      <c r="B58" s="49" t="s">
        <v>58</v>
      </c>
      <c r="C58" s="372" t="s">
        <v>62</v>
      </c>
      <c r="D58" s="372"/>
      <c r="E58" s="372"/>
      <c r="F58" s="51"/>
      <c r="G58" s="52"/>
      <c r="H58" s="52"/>
      <c r="I58" s="52"/>
      <c r="J58" s="53">
        <v>20.75</v>
      </c>
      <c r="K58" s="52"/>
      <c r="L58" s="53">
        <v>166</v>
      </c>
      <c r="M58" s="54">
        <v>34.96</v>
      </c>
      <c r="N58" s="55">
        <v>5803.36</v>
      </c>
      <c r="AF58" s="39"/>
      <c r="AG58" s="47"/>
      <c r="AH58" s="3" t="s">
        <v>62</v>
      </c>
      <c r="AK58" s="47"/>
    </row>
    <row r="59" spans="1:38" s="4" customFormat="1" ht="15" x14ac:dyDescent="0.25">
      <c r="A59" s="56"/>
      <c r="B59" s="49"/>
      <c r="C59" s="372" t="s">
        <v>63</v>
      </c>
      <c r="D59" s="372"/>
      <c r="E59" s="372"/>
      <c r="F59" s="51" t="s">
        <v>64</v>
      </c>
      <c r="G59" s="54">
        <v>1.62</v>
      </c>
      <c r="H59" s="52"/>
      <c r="I59" s="54">
        <v>12.96</v>
      </c>
      <c r="J59" s="57"/>
      <c r="K59" s="52"/>
      <c r="L59" s="57"/>
      <c r="M59" s="52"/>
      <c r="N59" s="58"/>
      <c r="AF59" s="39"/>
      <c r="AG59" s="47"/>
      <c r="AI59" s="3" t="s">
        <v>63</v>
      </c>
      <c r="AK59" s="47"/>
    </row>
    <row r="60" spans="1:38" s="4" customFormat="1" ht="15" x14ac:dyDescent="0.25">
      <c r="A60" s="48"/>
      <c r="B60" s="49"/>
      <c r="C60" s="375" t="s">
        <v>65</v>
      </c>
      <c r="D60" s="375"/>
      <c r="E60" s="375"/>
      <c r="F60" s="59"/>
      <c r="G60" s="60"/>
      <c r="H60" s="60"/>
      <c r="I60" s="60"/>
      <c r="J60" s="61">
        <v>20.75</v>
      </c>
      <c r="K60" s="60"/>
      <c r="L60" s="61">
        <v>166</v>
      </c>
      <c r="M60" s="60"/>
      <c r="N60" s="62"/>
      <c r="AF60" s="39"/>
      <c r="AG60" s="47"/>
      <c r="AJ60" s="3" t="s">
        <v>65</v>
      </c>
      <c r="AK60" s="47"/>
    </row>
    <row r="61" spans="1:38" s="4" customFormat="1" ht="15" x14ac:dyDescent="0.25">
      <c r="A61" s="56"/>
      <c r="B61" s="49"/>
      <c r="C61" s="372" t="s">
        <v>66</v>
      </c>
      <c r="D61" s="372"/>
      <c r="E61" s="372"/>
      <c r="F61" s="51"/>
      <c r="G61" s="52"/>
      <c r="H61" s="52"/>
      <c r="I61" s="52"/>
      <c r="J61" s="57"/>
      <c r="K61" s="52"/>
      <c r="L61" s="53">
        <v>166</v>
      </c>
      <c r="M61" s="52"/>
      <c r="N61" s="55">
        <v>5803.36</v>
      </c>
      <c r="AF61" s="39"/>
      <c r="AG61" s="47"/>
      <c r="AI61" s="3" t="s">
        <v>66</v>
      </c>
      <c r="AK61" s="47"/>
    </row>
    <row r="62" spans="1:38" s="4" customFormat="1" ht="23.25" x14ac:dyDescent="0.25">
      <c r="A62" s="56"/>
      <c r="B62" s="49" t="s">
        <v>67</v>
      </c>
      <c r="C62" s="372" t="s">
        <v>68</v>
      </c>
      <c r="D62" s="372"/>
      <c r="E62" s="372"/>
      <c r="F62" s="51" t="s">
        <v>69</v>
      </c>
      <c r="G62" s="63">
        <v>74</v>
      </c>
      <c r="H62" s="52"/>
      <c r="I62" s="63">
        <v>74</v>
      </c>
      <c r="J62" s="57"/>
      <c r="K62" s="52"/>
      <c r="L62" s="53">
        <v>122.84</v>
      </c>
      <c r="M62" s="52"/>
      <c r="N62" s="55">
        <v>4294.49</v>
      </c>
      <c r="AF62" s="39"/>
      <c r="AG62" s="47"/>
      <c r="AI62" s="3" t="s">
        <v>68</v>
      </c>
      <c r="AK62" s="47"/>
    </row>
    <row r="63" spans="1:38" s="4" customFormat="1" ht="23.25" x14ac:dyDescent="0.25">
      <c r="A63" s="56"/>
      <c r="B63" s="49" t="s">
        <v>70</v>
      </c>
      <c r="C63" s="372" t="s">
        <v>71</v>
      </c>
      <c r="D63" s="372"/>
      <c r="E63" s="372"/>
      <c r="F63" s="51" t="s">
        <v>69</v>
      </c>
      <c r="G63" s="63">
        <v>36</v>
      </c>
      <c r="H63" s="52"/>
      <c r="I63" s="63">
        <v>36</v>
      </c>
      <c r="J63" s="57"/>
      <c r="K63" s="52"/>
      <c r="L63" s="53">
        <v>59.76</v>
      </c>
      <c r="M63" s="52"/>
      <c r="N63" s="55">
        <v>2089.21</v>
      </c>
      <c r="AF63" s="39"/>
      <c r="AG63" s="47"/>
      <c r="AI63" s="3" t="s">
        <v>71</v>
      </c>
      <c r="AK63" s="47"/>
    </row>
    <row r="64" spans="1:38" s="4" customFormat="1" ht="15" x14ac:dyDescent="0.25">
      <c r="A64" s="65"/>
      <c r="B64" s="66"/>
      <c r="C64" s="374" t="s">
        <v>72</v>
      </c>
      <c r="D64" s="374"/>
      <c r="E64" s="374"/>
      <c r="F64" s="42"/>
      <c r="G64" s="43"/>
      <c r="H64" s="43"/>
      <c r="I64" s="43"/>
      <c r="J64" s="45"/>
      <c r="K64" s="43"/>
      <c r="L64" s="67">
        <v>348.6</v>
      </c>
      <c r="M64" s="60"/>
      <c r="N64" s="46"/>
      <c r="AF64" s="39"/>
      <c r="AG64" s="47"/>
      <c r="AK64" s="47" t="s">
        <v>72</v>
      </c>
    </row>
    <row r="65" spans="1:41" s="4" customFormat="1" ht="0" hidden="1" customHeight="1" x14ac:dyDescent="0.25">
      <c r="A65" s="71"/>
      <c r="B65" s="72"/>
      <c r="C65" s="72"/>
      <c r="D65" s="72"/>
      <c r="E65" s="72"/>
      <c r="F65" s="73"/>
      <c r="G65" s="73"/>
      <c r="H65" s="73"/>
      <c r="I65" s="73"/>
      <c r="J65" s="74"/>
      <c r="K65" s="73"/>
      <c r="L65" s="74"/>
      <c r="M65" s="52"/>
      <c r="N65" s="74"/>
      <c r="AF65" s="39"/>
      <c r="AG65" s="47"/>
      <c r="AK65" s="47"/>
    </row>
    <row r="66" spans="1:41" s="4" customFormat="1" ht="11.25" hidden="1" customHeight="1" x14ac:dyDescent="0.25"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6"/>
      <c r="M66" s="76"/>
      <c r="N66" s="76"/>
      <c r="R66" s="77"/>
    </row>
    <row r="67" spans="1:41" s="4" customFormat="1" ht="15" x14ac:dyDescent="0.25">
      <c r="A67" s="78"/>
      <c r="B67" s="79"/>
      <c r="C67" s="374" t="s">
        <v>82</v>
      </c>
      <c r="D67" s="374"/>
      <c r="E67" s="374"/>
      <c r="F67" s="374"/>
      <c r="G67" s="374"/>
      <c r="H67" s="374"/>
      <c r="I67" s="374"/>
      <c r="J67" s="374"/>
      <c r="K67" s="374"/>
      <c r="L67" s="80"/>
      <c r="M67" s="81"/>
      <c r="N67" s="82"/>
      <c r="AM67" s="47" t="s">
        <v>82</v>
      </c>
    </row>
    <row r="68" spans="1:41" s="4" customFormat="1" ht="15" x14ac:dyDescent="0.25">
      <c r="A68" s="83"/>
      <c r="B68" s="49"/>
      <c r="C68" s="372" t="s">
        <v>83</v>
      </c>
      <c r="D68" s="372"/>
      <c r="E68" s="372"/>
      <c r="F68" s="372"/>
      <c r="G68" s="372"/>
      <c r="H68" s="372"/>
      <c r="I68" s="372"/>
      <c r="J68" s="372"/>
      <c r="K68" s="372"/>
      <c r="L68" s="84">
        <v>212.08</v>
      </c>
      <c r="M68" s="85"/>
      <c r="N68" s="86">
        <v>7414.32</v>
      </c>
      <c r="AM68" s="47"/>
      <c r="AN68" s="3" t="s">
        <v>83</v>
      </c>
    </row>
    <row r="69" spans="1:41" s="4" customFormat="1" ht="15" x14ac:dyDescent="0.25">
      <c r="A69" s="83"/>
      <c r="B69" s="49"/>
      <c r="C69" s="372" t="s">
        <v>84</v>
      </c>
      <c r="D69" s="372"/>
      <c r="E69" s="372"/>
      <c r="F69" s="372"/>
      <c r="G69" s="372"/>
      <c r="H69" s="372"/>
      <c r="I69" s="372"/>
      <c r="J69" s="372"/>
      <c r="K69" s="372"/>
      <c r="L69" s="87"/>
      <c r="M69" s="85"/>
      <c r="N69" s="88"/>
      <c r="AM69" s="47"/>
      <c r="AN69" s="3" t="s">
        <v>84</v>
      </c>
    </row>
    <row r="70" spans="1:41" s="4" customFormat="1" ht="15" x14ac:dyDescent="0.25">
      <c r="A70" s="83"/>
      <c r="B70" s="49"/>
      <c r="C70" s="372" t="s">
        <v>85</v>
      </c>
      <c r="D70" s="372"/>
      <c r="E70" s="372"/>
      <c r="F70" s="372"/>
      <c r="G70" s="372"/>
      <c r="H70" s="372"/>
      <c r="I70" s="372"/>
      <c r="J70" s="372"/>
      <c r="K70" s="372"/>
      <c r="L70" s="84">
        <v>212.08</v>
      </c>
      <c r="M70" s="85"/>
      <c r="N70" s="86">
        <v>7414.32</v>
      </c>
      <c r="AM70" s="47"/>
      <c r="AN70" s="3" t="s">
        <v>85</v>
      </c>
    </row>
    <row r="71" spans="1:41" s="4" customFormat="1" ht="15" x14ac:dyDescent="0.25">
      <c r="A71" s="83"/>
      <c r="B71" s="49"/>
      <c r="C71" s="372" t="s">
        <v>86</v>
      </c>
      <c r="D71" s="372"/>
      <c r="E71" s="372"/>
      <c r="F71" s="372"/>
      <c r="G71" s="372"/>
      <c r="H71" s="372"/>
      <c r="I71" s="372"/>
      <c r="J71" s="372"/>
      <c r="K71" s="372"/>
      <c r="L71" s="84">
        <v>445.37</v>
      </c>
      <c r="M71" s="85"/>
      <c r="N71" s="86">
        <v>15570.08</v>
      </c>
      <c r="AM71" s="47"/>
      <c r="AN71" s="3" t="s">
        <v>86</v>
      </c>
    </row>
    <row r="72" spans="1:41" s="4" customFormat="1" ht="15" x14ac:dyDescent="0.25">
      <c r="A72" s="83"/>
      <c r="B72" s="49"/>
      <c r="C72" s="372" t="s">
        <v>87</v>
      </c>
      <c r="D72" s="372"/>
      <c r="E72" s="372"/>
      <c r="F72" s="372"/>
      <c r="G72" s="372"/>
      <c r="H72" s="372"/>
      <c r="I72" s="372"/>
      <c r="J72" s="372"/>
      <c r="K72" s="372"/>
      <c r="L72" s="84">
        <v>445.37</v>
      </c>
      <c r="M72" s="85"/>
      <c r="N72" s="86">
        <v>15570.08</v>
      </c>
      <c r="AM72" s="47"/>
      <c r="AN72" s="3" t="s">
        <v>87</v>
      </c>
    </row>
    <row r="73" spans="1:41" s="4" customFormat="1" ht="15" x14ac:dyDescent="0.25">
      <c r="A73" s="83"/>
      <c r="B73" s="49"/>
      <c r="C73" s="372" t="s">
        <v>88</v>
      </c>
      <c r="D73" s="372"/>
      <c r="E73" s="372"/>
      <c r="F73" s="372"/>
      <c r="G73" s="372"/>
      <c r="H73" s="372"/>
      <c r="I73" s="372"/>
      <c r="J73" s="372"/>
      <c r="K73" s="372"/>
      <c r="L73" s="87"/>
      <c r="M73" s="85"/>
      <c r="N73" s="88"/>
      <c r="AM73" s="47"/>
      <c r="AN73" s="3" t="s">
        <v>88</v>
      </c>
    </row>
    <row r="74" spans="1:41" s="4" customFormat="1" ht="15" x14ac:dyDescent="0.25">
      <c r="A74" s="83"/>
      <c r="B74" s="49"/>
      <c r="C74" s="372" t="s">
        <v>89</v>
      </c>
      <c r="D74" s="372"/>
      <c r="E74" s="372"/>
      <c r="F74" s="372"/>
      <c r="G74" s="372"/>
      <c r="H74" s="372"/>
      <c r="I74" s="372"/>
      <c r="J74" s="372"/>
      <c r="K74" s="372"/>
      <c r="L74" s="84">
        <v>212.08</v>
      </c>
      <c r="M74" s="85"/>
      <c r="N74" s="86">
        <v>7414.32</v>
      </c>
      <c r="AM74" s="47"/>
      <c r="AN74" s="3" t="s">
        <v>89</v>
      </c>
    </row>
    <row r="75" spans="1:41" s="4" customFormat="1" ht="15" x14ac:dyDescent="0.25">
      <c r="A75" s="83"/>
      <c r="B75" s="49"/>
      <c r="C75" s="372" t="s">
        <v>90</v>
      </c>
      <c r="D75" s="372"/>
      <c r="E75" s="372"/>
      <c r="F75" s="372"/>
      <c r="G75" s="372"/>
      <c r="H75" s="372"/>
      <c r="I75" s="372"/>
      <c r="J75" s="372"/>
      <c r="K75" s="372"/>
      <c r="L75" s="84">
        <v>156.94</v>
      </c>
      <c r="M75" s="85"/>
      <c r="N75" s="86">
        <v>5486.6</v>
      </c>
      <c r="AM75" s="47"/>
      <c r="AN75" s="3" t="s">
        <v>90</v>
      </c>
    </row>
    <row r="76" spans="1:41" s="4" customFormat="1" ht="15" x14ac:dyDescent="0.25">
      <c r="A76" s="83"/>
      <c r="B76" s="49"/>
      <c r="C76" s="372" t="s">
        <v>91</v>
      </c>
      <c r="D76" s="372"/>
      <c r="E76" s="372"/>
      <c r="F76" s="372"/>
      <c r="G76" s="372"/>
      <c r="H76" s="372"/>
      <c r="I76" s="372"/>
      <c r="J76" s="372"/>
      <c r="K76" s="372"/>
      <c r="L76" s="84">
        <v>76.349999999999994</v>
      </c>
      <c r="M76" s="85"/>
      <c r="N76" s="86">
        <v>2669.16</v>
      </c>
      <c r="AM76" s="47"/>
      <c r="AN76" s="3" t="s">
        <v>91</v>
      </c>
    </row>
    <row r="77" spans="1:41" s="4" customFormat="1" ht="15" x14ac:dyDescent="0.25">
      <c r="A77" s="83"/>
      <c r="B77" s="49"/>
      <c r="C77" s="372" t="s">
        <v>92</v>
      </c>
      <c r="D77" s="372"/>
      <c r="E77" s="372"/>
      <c r="F77" s="372"/>
      <c r="G77" s="372"/>
      <c r="H77" s="372"/>
      <c r="I77" s="372"/>
      <c r="J77" s="372"/>
      <c r="K77" s="372"/>
      <c r="L77" s="84">
        <v>212.08</v>
      </c>
      <c r="M77" s="85"/>
      <c r="N77" s="86">
        <v>7414.32</v>
      </c>
      <c r="AM77" s="47"/>
      <c r="AN77" s="3" t="s">
        <v>92</v>
      </c>
    </row>
    <row r="78" spans="1:41" s="4" customFormat="1" ht="15" x14ac:dyDescent="0.25">
      <c r="A78" s="83"/>
      <c r="B78" s="49"/>
      <c r="C78" s="372" t="s">
        <v>93</v>
      </c>
      <c r="D78" s="372"/>
      <c r="E78" s="372"/>
      <c r="F78" s="372"/>
      <c r="G78" s="372"/>
      <c r="H78" s="372"/>
      <c r="I78" s="372"/>
      <c r="J78" s="372"/>
      <c r="K78" s="372"/>
      <c r="L78" s="84">
        <v>156.94</v>
      </c>
      <c r="M78" s="85"/>
      <c r="N78" s="86">
        <v>5486.6</v>
      </c>
      <c r="AM78" s="47"/>
      <c r="AN78" s="3" t="s">
        <v>93</v>
      </c>
    </row>
    <row r="79" spans="1:41" s="4" customFormat="1" ht="15" x14ac:dyDescent="0.25">
      <c r="A79" s="83"/>
      <c r="B79" s="49"/>
      <c r="C79" s="372" t="s">
        <v>94</v>
      </c>
      <c r="D79" s="372"/>
      <c r="E79" s="372"/>
      <c r="F79" s="372"/>
      <c r="G79" s="372"/>
      <c r="H79" s="372"/>
      <c r="I79" s="372"/>
      <c r="J79" s="372"/>
      <c r="K79" s="372"/>
      <c r="L79" s="84">
        <v>76.349999999999994</v>
      </c>
      <c r="M79" s="85"/>
      <c r="N79" s="86">
        <v>2669.16</v>
      </c>
      <c r="AM79" s="47"/>
      <c r="AN79" s="3" t="s">
        <v>94</v>
      </c>
    </row>
    <row r="80" spans="1:41" s="4" customFormat="1" ht="15" x14ac:dyDescent="0.25">
      <c r="A80" s="83"/>
      <c r="B80" s="89"/>
      <c r="C80" s="373" t="s">
        <v>95</v>
      </c>
      <c r="D80" s="373"/>
      <c r="E80" s="373"/>
      <c r="F80" s="373"/>
      <c r="G80" s="373"/>
      <c r="H80" s="373"/>
      <c r="I80" s="373"/>
      <c r="J80" s="373"/>
      <c r="K80" s="373"/>
      <c r="L80" s="90">
        <v>445.37</v>
      </c>
      <c r="M80" s="91"/>
      <c r="N80" s="92">
        <v>15570.08</v>
      </c>
      <c r="AM80" s="47"/>
      <c r="AO80" s="47" t="s">
        <v>95</v>
      </c>
    </row>
    <row r="81" spans="1:45" s="4" customFormat="1" ht="13.5" hidden="1" customHeight="1" x14ac:dyDescent="0.25">
      <c r="B81" s="74"/>
      <c r="C81" s="72"/>
      <c r="D81" s="72"/>
      <c r="E81" s="72"/>
      <c r="F81" s="72"/>
      <c r="G81" s="72"/>
      <c r="H81" s="72"/>
      <c r="I81" s="72"/>
      <c r="J81" s="72"/>
      <c r="K81" s="72"/>
      <c r="L81" s="93"/>
      <c r="M81" s="94"/>
      <c r="N81" s="95"/>
    </row>
    <row r="82" spans="1:45" s="4" customFormat="1" ht="26.25" customHeight="1" x14ac:dyDescent="0.25">
      <c r="A82" s="96"/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</row>
    <row r="83" spans="1:45" s="8" customFormat="1" ht="15" x14ac:dyDescent="0.25">
      <c r="A83" s="6"/>
      <c r="B83" s="98" t="s">
        <v>96</v>
      </c>
      <c r="C83" s="370"/>
      <c r="D83" s="370"/>
      <c r="E83" s="370"/>
      <c r="F83" s="370"/>
      <c r="G83" s="370"/>
      <c r="H83" s="371" t="s">
        <v>97</v>
      </c>
      <c r="I83" s="371"/>
      <c r="J83" s="371"/>
      <c r="K83" s="371"/>
      <c r="L83" s="371"/>
      <c r="M83" s="4"/>
      <c r="N83" s="4"/>
      <c r="O83" s="4"/>
      <c r="P83" s="4"/>
      <c r="Q83" s="4"/>
      <c r="R83" s="4"/>
      <c r="S83" s="4"/>
      <c r="T83" s="4"/>
      <c r="U83" s="4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 t="s">
        <v>10</v>
      </c>
      <c r="AQ83" s="12" t="s">
        <v>97</v>
      </c>
      <c r="AR83" s="12"/>
      <c r="AS83" s="12"/>
    </row>
    <row r="84" spans="1:45" s="99" customFormat="1" ht="16.5" customHeight="1" x14ac:dyDescent="0.25">
      <c r="A84" s="10"/>
      <c r="B84" s="98"/>
      <c r="C84" s="369" t="s">
        <v>98</v>
      </c>
      <c r="D84" s="369"/>
      <c r="E84" s="369"/>
      <c r="F84" s="369"/>
      <c r="G84" s="369"/>
      <c r="H84" s="369"/>
      <c r="I84" s="369"/>
      <c r="J84" s="369"/>
      <c r="K84" s="369"/>
      <c r="L84" s="369"/>
      <c r="V84" s="100"/>
      <c r="W84" s="100"/>
      <c r="X84" s="100"/>
      <c r="Y84" s="100"/>
      <c r="Z84" s="100"/>
      <c r="AA84" s="100"/>
      <c r="AB84" s="100"/>
      <c r="AC84" s="100"/>
      <c r="AD84" s="100"/>
      <c r="AE84" s="100"/>
      <c r="AF84" s="100"/>
      <c r="AG84" s="100"/>
      <c r="AH84" s="100"/>
      <c r="AI84" s="100"/>
      <c r="AJ84" s="100"/>
      <c r="AK84" s="100"/>
      <c r="AL84" s="100"/>
      <c r="AM84" s="100"/>
      <c r="AN84" s="100"/>
      <c r="AO84" s="100"/>
      <c r="AP84" s="100"/>
      <c r="AQ84" s="100"/>
      <c r="AR84" s="100"/>
      <c r="AS84" s="100"/>
    </row>
    <row r="85" spans="1:45" s="8" customFormat="1" ht="15" x14ac:dyDescent="0.25">
      <c r="A85" s="6"/>
      <c r="B85" s="98" t="s">
        <v>99</v>
      </c>
      <c r="C85" s="370"/>
      <c r="D85" s="370"/>
      <c r="E85" s="370"/>
      <c r="F85" s="370"/>
      <c r="G85" s="370"/>
      <c r="H85" s="371" t="s">
        <v>100</v>
      </c>
      <c r="I85" s="371"/>
      <c r="J85" s="371"/>
      <c r="K85" s="371"/>
      <c r="L85" s="371"/>
      <c r="M85" s="4"/>
      <c r="N85" s="4"/>
      <c r="O85" s="4"/>
      <c r="P85" s="4"/>
      <c r="Q85" s="4"/>
      <c r="R85" s="4"/>
      <c r="S85" s="4"/>
      <c r="T85" s="4"/>
      <c r="U85" s="4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 t="s">
        <v>10</v>
      </c>
      <c r="AS85" s="12" t="s">
        <v>100</v>
      </c>
    </row>
    <row r="86" spans="1:45" s="99" customFormat="1" ht="16.5" customHeight="1" x14ac:dyDescent="0.25">
      <c r="A86" s="10"/>
      <c r="C86" s="369" t="s">
        <v>98</v>
      </c>
      <c r="D86" s="369"/>
      <c r="E86" s="369"/>
      <c r="F86" s="369"/>
      <c r="G86" s="369"/>
      <c r="H86" s="369"/>
      <c r="I86" s="369"/>
      <c r="J86" s="369"/>
      <c r="K86" s="369"/>
      <c r="L86" s="369"/>
      <c r="V86" s="100"/>
      <c r="W86" s="100"/>
      <c r="X86" s="100"/>
      <c r="Y86" s="100"/>
      <c r="Z86" s="100"/>
      <c r="AA86" s="100"/>
      <c r="AB86" s="100"/>
      <c r="AC86" s="100"/>
      <c r="AD86" s="100"/>
      <c r="AE86" s="100"/>
      <c r="AF86" s="100"/>
      <c r="AG86" s="100"/>
      <c r="AH86" s="100"/>
      <c r="AI86" s="100"/>
      <c r="AJ86" s="100"/>
      <c r="AK86" s="100"/>
      <c r="AL86" s="100"/>
      <c r="AM86" s="100"/>
      <c r="AN86" s="100"/>
      <c r="AO86" s="100"/>
      <c r="AP86" s="100"/>
      <c r="AQ86" s="100"/>
      <c r="AR86" s="100"/>
      <c r="AS86" s="100"/>
    </row>
    <row r="87" spans="1:45" s="8" customFormat="1" ht="19.5" customHeight="1" x14ac:dyDescent="0.2">
      <c r="A87" s="6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</row>
    <row r="88" spans="1:45" s="4" customFormat="1" ht="22.5" customHeight="1" x14ac:dyDescent="0.25">
      <c r="A88" s="368" t="s">
        <v>101</v>
      </c>
      <c r="B88" s="368"/>
      <c r="C88" s="368"/>
      <c r="D88" s="368"/>
      <c r="E88" s="368"/>
      <c r="F88" s="368"/>
      <c r="G88" s="368"/>
      <c r="H88" s="368"/>
      <c r="I88" s="368"/>
      <c r="J88" s="368"/>
      <c r="K88" s="368"/>
      <c r="L88" s="368"/>
      <c r="M88" s="368"/>
      <c r="N88" s="368"/>
      <c r="O88" s="75"/>
      <c r="P88" s="75"/>
    </row>
    <row r="89" spans="1:45" s="4" customFormat="1" ht="12.75" customHeight="1" x14ac:dyDescent="0.25">
      <c r="A89" s="368" t="s">
        <v>102</v>
      </c>
      <c r="B89" s="368"/>
      <c r="C89" s="368"/>
      <c r="D89" s="368"/>
      <c r="E89" s="368"/>
      <c r="F89" s="368"/>
      <c r="G89" s="368"/>
      <c r="H89" s="368"/>
      <c r="I89" s="368"/>
      <c r="J89" s="368"/>
      <c r="K89" s="368"/>
      <c r="L89" s="368"/>
      <c r="M89" s="368"/>
      <c r="N89" s="368"/>
      <c r="O89" s="75"/>
      <c r="P89" s="75"/>
    </row>
    <row r="90" spans="1:45" s="4" customFormat="1" ht="12.75" customHeight="1" x14ac:dyDescent="0.25">
      <c r="A90" s="368" t="s">
        <v>103</v>
      </c>
      <c r="B90" s="368"/>
      <c r="C90" s="368"/>
      <c r="D90" s="368"/>
      <c r="E90" s="368"/>
      <c r="F90" s="368"/>
      <c r="G90" s="368"/>
      <c r="H90" s="368"/>
      <c r="I90" s="368"/>
      <c r="J90" s="368"/>
      <c r="K90" s="368"/>
      <c r="L90" s="368"/>
      <c r="M90" s="368"/>
      <c r="N90" s="368"/>
      <c r="O90" s="75"/>
      <c r="P90" s="75"/>
    </row>
    <row r="91" spans="1:45" s="4" customFormat="1" ht="19.5" customHeight="1" x14ac:dyDescent="0.25"/>
    <row r="92" spans="1:45" s="4" customFormat="1" ht="15" x14ac:dyDescent="0.25">
      <c r="B92" s="102"/>
      <c r="D92" s="102"/>
      <c r="F92" s="102"/>
    </row>
  </sheetData>
  <mergeCells count="83"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N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7:K67"/>
    <mergeCell ref="C68:K68"/>
    <mergeCell ref="C69:K69"/>
    <mergeCell ref="C70:K70"/>
    <mergeCell ref="C71:K71"/>
    <mergeCell ref="C72:K72"/>
    <mergeCell ref="C73:K73"/>
    <mergeCell ref="C74:K74"/>
    <mergeCell ref="C75:K75"/>
    <mergeCell ref="C76:K76"/>
    <mergeCell ref="C77:K77"/>
    <mergeCell ref="C78:K78"/>
    <mergeCell ref="C79:K79"/>
    <mergeCell ref="C80:K80"/>
    <mergeCell ref="C83:G83"/>
    <mergeCell ref="H83:L83"/>
    <mergeCell ref="C84:L84"/>
    <mergeCell ref="A90:N90"/>
    <mergeCell ref="C85:G85"/>
    <mergeCell ref="H85:L85"/>
    <mergeCell ref="C86:L86"/>
    <mergeCell ref="A88:N88"/>
    <mergeCell ref="A89:N8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9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0"/>
  <sheetViews>
    <sheetView workbookViewId="0">
      <selection activeCell="B4" sqref="B4:G4"/>
    </sheetView>
  </sheetViews>
  <sheetFormatPr defaultColWidth="8.85546875" defaultRowHeight="14.25" customHeight="1" x14ac:dyDescent="0.2"/>
  <cols>
    <col min="1" max="1" width="6" style="211" customWidth="1"/>
    <col min="2" max="2" width="19.140625" style="211" customWidth="1"/>
    <col min="3" max="3" width="50" style="211" customWidth="1"/>
    <col min="4" max="4" width="15.85546875" style="211" customWidth="1"/>
    <col min="5" max="8" width="13.7109375" style="211" customWidth="1"/>
    <col min="9" max="9" width="8.85546875" style="211" customWidth="1"/>
    <col min="10" max="12" width="8.85546875" style="211"/>
    <col min="13" max="14" width="126.140625" style="199" hidden="1" customWidth="1"/>
    <col min="15" max="15" width="139.85546875" style="199" hidden="1" customWidth="1"/>
    <col min="16" max="16" width="145.85546875" style="199" hidden="1" customWidth="1"/>
    <col min="17" max="18" width="69.140625" style="199" hidden="1" customWidth="1"/>
    <col min="19" max="19" width="65.85546875" style="199" hidden="1" customWidth="1"/>
    <col min="20" max="20" width="54.85546875" style="199" hidden="1" customWidth="1"/>
    <col min="21" max="21" width="91" style="199" hidden="1" customWidth="1"/>
    <col min="22" max="22" width="54.85546875" style="199" hidden="1" customWidth="1"/>
    <col min="23" max="23" width="65.85546875" style="199" hidden="1" customWidth="1"/>
    <col min="24" max="24" width="54.85546875" style="199" hidden="1" customWidth="1"/>
    <col min="25" max="25" width="65.85546875" style="199" hidden="1" customWidth="1"/>
    <col min="26" max="26" width="54.85546875" style="199" hidden="1" customWidth="1"/>
    <col min="27" max="16384" width="8.85546875" style="211"/>
  </cols>
  <sheetData>
    <row r="1" spans="1:14" s="4" customFormat="1" ht="15" x14ac:dyDescent="0.25">
      <c r="A1" s="2"/>
      <c r="B1" s="2"/>
      <c r="C1" s="2"/>
      <c r="D1" s="2"/>
      <c r="E1" s="2"/>
      <c r="F1" s="2"/>
      <c r="G1" s="2"/>
      <c r="H1" s="5" t="s">
        <v>4840</v>
      </c>
    </row>
    <row r="2" spans="1:14" s="4" customFormat="1" ht="15" x14ac:dyDescent="0.25">
      <c r="A2" s="8"/>
      <c r="B2" s="8"/>
      <c r="C2" s="8"/>
      <c r="D2" s="8"/>
      <c r="E2" s="8"/>
      <c r="F2" s="8"/>
      <c r="G2" s="8"/>
      <c r="H2" s="5" t="s">
        <v>4841</v>
      </c>
    </row>
    <row r="3" spans="1:14" s="4" customFormat="1" ht="15" x14ac:dyDescent="0.25">
      <c r="A3" s="8"/>
      <c r="B3" s="8"/>
      <c r="C3" s="8"/>
      <c r="D3" s="8"/>
      <c r="E3" s="8"/>
      <c r="F3" s="8"/>
      <c r="G3" s="8"/>
      <c r="H3" s="5"/>
    </row>
    <row r="4" spans="1:14" s="4" customFormat="1" ht="45.75" x14ac:dyDescent="0.25">
      <c r="A4" s="185"/>
      <c r="B4" s="332" t="s">
        <v>3070</v>
      </c>
      <c r="C4" s="332"/>
      <c r="D4" s="332"/>
      <c r="E4" s="332"/>
      <c r="F4" s="332"/>
      <c r="G4" s="332"/>
      <c r="H4" s="185"/>
      <c r="M4" s="12" t="s">
        <v>3070</v>
      </c>
    </row>
    <row r="5" spans="1:14" s="4" customFormat="1" ht="18" x14ac:dyDescent="0.25">
      <c r="A5" s="185"/>
      <c r="B5" s="333" t="s">
        <v>16</v>
      </c>
      <c r="C5" s="333"/>
      <c r="D5" s="333"/>
      <c r="E5" s="333"/>
      <c r="F5" s="333"/>
      <c r="G5" s="333"/>
      <c r="H5" s="185"/>
    </row>
    <row r="6" spans="1:14" s="4" customFormat="1" ht="15" x14ac:dyDescent="0.25">
      <c r="A6" s="12"/>
      <c r="H6" s="12"/>
    </row>
    <row r="7" spans="1:14" s="4" customFormat="1" ht="18" x14ac:dyDescent="0.25">
      <c r="A7" s="185"/>
      <c r="B7" s="332" t="s">
        <v>4874</v>
      </c>
      <c r="C7" s="332"/>
      <c r="D7" s="332"/>
      <c r="E7" s="332"/>
      <c r="F7" s="332"/>
      <c r="G7" s="332"/>
      <c r="H7" s="186"/>
      <c r="N7" s="12" t="s">
        <v>4874</v>
      </c>
    </row>
    <row r="8" spans="1:14" s="4" customFormat="1" ht="18" x14ac:dyDescent="0.25">
      <c r="A8" s="185"/>
      <c r="B8" s="333" t="s">
        <v>18</v>
      </c>
      <c r="C8" s="333"/>
      <c r="D8" s="333"/>
      <c r="E8" s="333"/>
      <c r="F8" s="333"/>
      <c r="G8" s="333"/>
      <c r="H8" s="186"/>
    </row>
    <row r="9" spans="1:14" s="4" customFormat="1" ht="15" x14ac:dyDescent="0.25">
      <c r="A9" s="186"/>
      <c r="B9" s="187"/>
      <c r="C9" s="187"/>
      <c r="D9" s="187"/>
      <c r="E9" s="187"/>
      <c r="F9" s="187"/>
      <c r="G9" s="187"/>
      <c r="H9" s="186"/>
    </row>
    <row r="10" spans="1:14" s="4" customFormat="1" ht="15" x14ac:dyDescent="0.25">
      <c r="A10" s="186"/>
      <c r="B10" s="334" t="s">
        <v>4875</v>
      </c>
      <c r="C10" s="334"/>
      <c r="D10" s="334"/>
      <c r="E10" s="334"/>
      <c r="F10" s="334"/>
      <c r="G10" s="334"/>
      <c r="H10" s="186"/>
    </row>
    <row r="11" spans="1:14" s="4" customFormat="1" ht="15" x14ac:dyDescent="0.25">
      <c r="A11" s="186"/>
      <c r="B11" s="187"/>
      <c r="C11" s="187"/>
      <c r="D11" s="187"/>
      <c r="E11" s="187"/>
      <c r="F11" s="187"/>
      <c r="G11" s="187"/>
      <c r="H11" s="186"/>
    </row>
    <row r="12" spans="1:14" s="4" customFormat="1" ht="15" x14ac:dyDescent="0.25">
      <c r="A12" s="186"/>
      <c r="B12" s="15" t="s">
        <v>4844</v>
      </c>
      <c r="C12" s="188"/>
      <c r="D12" s="188"/>
      <c r="E12" s="188"/>
      <c r="F12" s="188"/>
      <c r="G12" s="188"/>
      <c r="H12" s="186"/>
    </row>
    <row r="13" spans="1:14" s="4" customFormat="1" ht="15" x14ac:dyDescent="0.25">
      <c r="A13" s="186"/>
      <c r="B13" s="187"/>
      <c r="C13" s="331" t="s">
        <v>27</v>
      </c>
      <c r="D13" s="331"/>
      <c r="E13" s="331"/>
      <c r="F13" s="331"/>
      <c r="G13" s="331"/>
      <c r="H13" s="186"/>
    </row>
    <row r="14" spans="1:14" s="4" customFormat="1" ht="15" x14ac:dyDescent="0.25">
      <c r="A14" s="186"/>
      <c r="B14" s="189" t="s">
        <v>4845</v>
      </c>
      <c r="C14" s="190"/>
      <c r="D14" s="190"/>
      <c r="E14" s="190"/>
      <c r="F14" s="191" t="s">
        <v>4880</v>
      </c>
      <c r="G14" s="187"/>
      <c r="H14" s="186"/>
    </row>
    <row r="15" spans="1:14" s="4" customFormat="1" ht="15" x14ac:dyDescent="0.25">
      <c r="A15" s="186"/>
      <c r="B15" s="187"/>
      <c r="C15" s="187"/>
      <c r="D15" s="187"/>
      <c r="E15" s="187"/>
      <c r="F15" s="187"/>
      <c r="G15" s="187"/>
      <c r="H15" s="186"/>
    </row>
    <row r="16" spans="1:14" s="4" customFormat="1" ht="15" x14ac:dyDescent="0.25">
      <c r="A16" s="186"/>
      <c r="B16" s="15" t="s">
        <v>4846</v>
      </c>
      <c r="G16" s="187"/>
      <c r="H16" s="186"/>
    </row>
    <row r="17" spans="1:26" s="4" customFormat="1" ht="15" x14ac:dyDescent="0.25">
      <c r="A17" s="186"/>
      <c r="B17" s="27" t="s">
        <v>4847</v>
      </c>
      <c r="C17" s="190"/>
      <c r="D17" s="192"/>
      <c r="E17" s="190"/>
      <c r="F17" s="192"/>
      <c r="G17" s="187"/>
      <c r="H17" s="186"/>
    </row>
    <row r="18" spans="1:26" s="4" customFormat="1" ht="15" x14ac:dyDescent="0.25">
      <c r="A18" s="186"/>
      <c r="B18" s="27"/>
      <c r="C18" s="187"/>
      <c r="D18" s="193" t="s">
        <v>4848</v>
      </c>
      <c r="E18" s="187"/>
      <c r="F18" s="193" t="s">
        <v>4849</v>
      </c>
      <c r="G18" s="187"/>
      <c r="H18" s="186"/>
    </row>
    <row r="19" spans="1:26" s="4" customFormat="1" ht="15" x14ac:dyDescent="0.25">
      <c r="A19" s="186"/>
      <c r="B19" s="8" t="s">
        <v>4850</v>
      </c>
      <c r="G19" s="187"/>
      <c r="H19" s="186"/>
    </row>
    <row r="20" spans="1:26" s="4" customFormat="1" ht="15" x14ac:dyDescent="0.25">
      <c r="A20" s="8"/>
      <c r="B20" s="27" t="s">
        <v>4847</v>
      </c>
      <c r="C20" s="190"/>
      <c r="D20" s="194"/>
      <c r="E20" s="194"/>
      <c r="F20" s="195"/>
      <c r="G20" s="29"/>
      <c r="H20" s="29"/>
    </row>
    <row r="21" spans="1:26" s="4" customFormat="1" ht="15" x14ac:dyDescent="0.25">
      <c r="A21" s="8"/>
      <c r="B21" s="27"/>
      <c r="C21" s="187"/>
      <c r="D21" s="196"/>
      <c r="E21" s="196"/>
      <c r="F21" s="197"/>
      <c r="G21" s="29"/>
      <c r="H21" s="29"/>
    </row>
    <row r="22" spans="1:26" s="4" customFormat="1" ht="15" x14ac:dyDescent="0.25">
      <c r="A22" s="198"/>
      <c r="B22" s="337" t="s">
        <v>4873</v>
      </c>
      <c r="C22" s="337"/>
      <c r="D22" s="337"/>
      <c r="E22" s="337"/>
      <c r="F22" s="337"/>
      <c r="G22" s="337"/>
      <c r="H22" s="337"/>
      <c r="O22" s="12" t="s">
        <v>4873</v>
      </c>
    </row>
    <row r="23" spans="1:26" s="4" customFormat="1" ht="15" x14ac:dyDescent="0.25">
      <c r="A23" s="198"/>
      <c r="B23" s="27"/>
      <c r="C23" s="27"/>
      <c r="D23" s="27"/>
      <c r="E23" s="27"/>
      <c r="F23" s="27"/>
      <c r="G23" s="27"/>
      <c r="H23" s="24"/>
    </row>
    <row r="24" spans="1:26" s="4" customFormat="1" ht="15" customHeight="1" x14ac:dyDescent="0.25">
      <c r="A24" s="338" t="s">
        <v>45</v>
      </c>
      <c r="B24" s="338" t="s">
        <v>46</v>
      </c>
      <c r="C24" s="338" t="s">
        <v>4852</v>
      </c>
      <c r="D24" s="341" t="s">
        <v>4853</v>
      </c>
      <c r="E24" s="342"/>
      <c r="F24" s="342"/>
      <c r="G24" s="342"/>
      <c r="H24" s="343"/>
    </row>
    <row r="25" spans="1:26" s="4" customFormat="1" ht="14.25" customHeight="1" x14ac:dyDescent="0.25">
      <c r="A25" s="339"/>
      <c r="B25" s="339"/>
      <c r="C25" s="339"/>
      <c r="D25" s="338" t="s">
        <v>4854</v>
      </c>
      <c r="E25" s="338" t="s">
        <v>38</v>
      </c>
      <c r="F25" s="338" t="s">
        <v>41</v>
      </c>
      <c r="G25" s="338" t="s">
        <v>43</v>
      </c>
      <c r="H25" s="338" t="s">
        <v>56</v>
      </c>
    </row>
    <row r="26" spans="1:26" s="4" customFormat="1" ht="60.75" customHeight="1" x14ac:dyDescent="0.25">
      <c r="A26" s="340"/>
      <c r="B26" s="340"/>
      <c r="C26" s="340"/>
      <c r="D26" s="340"/>
      <c r="E26" s="340"/>
      <c r="F26" s="340"/>
      <c r="G26" s="340"/>
      <c r="H26" s="340"/>
      <c r="I26" s="199"/>
      <c r="J26" s="199"/>
      <c r="K26" s="199"/>
      <c r="L26" s="199"/>
    </row>
    <row r="27" spans="1:26" s="4" customFormat="1" ht="15" x14ac:dyDescent="0.25">
      <c r="A27" s="200">
        <v>1</v>
      </c>
      <c r="B27" s="200">
        <v>2</v>
      </c>
      <c r="C27" s="200">
        <v>3</v>
      </c>
      <c r="D27" s="200">
        <v>4</v>
      </c>
      <c r="E27" s="200">
        <v>5</v>
      </c>
      <c r="F27" s="200">
        <v>6</v>
      </c>
      <c r="G27" s="200">
        <v>7</v>
      </c>
      <c r="H27" s="200">
        <v>8</v>
      </c>
    </row>
    <row r="28" spans="1:26" s="2" customFormat="1" ht="15" x14ac:dyDescent="0.25">
      <c r="A28" s="344" t="s">
        <v>4855</v>
      </c>
      <c r="B28" s="345"/>
      <c r="C28" s="345"/>
      <c r="D28" s="345"/>
      <c r="E28" s="345"/>
      <c r="F28" s="345"/>
      <c r="G28" s="345"/>
      <c r="H28" s="346"/>
      <c r="I28" s="4"/>
      <c r="J28" s="4"/>
      <c r="K28" s="4"/>
      <c r="L28" s="4"/>
      <c r="M28" s="3"/>
      <c r="N28" s="3"/>
      <c r="O28" s="3"/>
      <c r="P28" s="39" t="s">
        <v>4855</v>
      </c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s="2" customFormat="1" ht="15" x14ac:dyDescent="0.25">
      <c r="A29" s="201">
        <v>1</v>
      </c>
      <c r="B29" s="202" t="s">
        <v>4877</v>
      </c>
      <c r="C29" s="202" t="s">
        <v>3811</v>
      </c>
      <c r="D29" s="203">
        <v>808.23</v>
      </c>
      <c r="E29" s="203"/>
      <c r="F29" s="203"/>
      <c r="G29" s="203"/>
      <c r="H29" s="203">
        <v>808.23</v>
      </c>
      <c r="I29" s="4"/>
      <c r="J29" s="4"/>
      <c r="K29" s="4"/>
      <c r="L29" s="4"/>
      <c r="M29" s="3"/>
      <c r="N29" s="3"/>
      <c r="O29" s="3"/>
      <c r="P29" s="39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s="2" customFormat="1" ht="33.75" x14ac:dyDescent="0.25">
      <c r="A30" s="201">
        <v>2</v>
      </c>
      <c r="B30" s="202" t="s">
        <v>4878</v>
      </c>
      <c r="C30" s="202" t="s">
        <v>3779</v>
      </c>
      <c r="D30" s="203">
        <v>24.19</v>
      </c>
      <c r="E30" s="203">
        <v>54.38</v>
      </c>
      <c r="F30" s="203"/>
      <c r="G30" s="203"/>
      <c r="H30" s="203">
        <v>78.569999999999993</v>
      </c>
      <c r="I30" s="4"/>
      <c r="J30" s="4"/>
      <c r="K30" s="4"/>
      <c r="L30" s="4"/>
      <c r="M30" s="3"/>
      <c r="N30" s="3"/>
      <c r="O30" s="3"/>
      <c r="P30" s="39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s="2" customFormat="1" ht="15" x14ac:dyDescent="0.25">
      <c r="A31" s="201">
        <v>3</v>
      </c>
      <c r="B31" s="202" t="s">
        <v>4879</v>
      </c>
      <c r="C31" s="202" t="s">
        <v>3764</v>
      </c>
      <c r="D31" s="203">
        <v>2.72</v>
      </c>
      <c r="E31" s="203"/>
      <c r="F31" s="203"/>
      <c r="G31" s="203"/>
      <c r="H31" s="203">
        <v>2.72</v>
      </c>
      <c r="I31" s="4"/>
      <c r="J31" s="4"/>
      <c r="K31" s="4"/>
      <c r="L31" s="4"/>
      <c r="M31" s="3"/>
      <c r="N31" s="3"/>
      <c r="O31" s="3"/>
      <c r="P31" s="39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s="2" customFormat="1" ht="15" x14ac:dyDescent="0.25">
      <c r="A32" s="204"/>
      <c r="B32" s="347" t="s">
        <v>4861</v>
      </c>
      <c r="C32" s="348"/>
      <c r="D32" s="205">
        <v>835.14</v>
      </c>
      <c r="E32" s="205">
        <v>54.38</v>
      </c>
      <c r="F32" s="206"/>
      <c r="G32" s="206"/>
      <c r="H32" s="206">
        <v>889.52</v>
      </c>
      <c r="I32" s="4"/>
      <c r="J32" s="4"/>
      <c r="K32" s="4"/>
      <c r="L32" s="4"/>
      <c r="M32" s="3"/>
      <c r="N32" s="3"/>
      <c r="O32" s="3"/>
      <c r="P32" s="39"/>
      <c r="Q32" s="47" t="s">
        <v>4861</v>
      </c>
      <c r="R32" s="3"/>
      <c r="S32" s="3"/>
      <c r="T32" s="3"/>
      <c r="U32" s="3"/>
      <c r="V32" s="3"/>
      <c r="W32" s="3"/>
      <c r="X32" s="3"/>
      <c r="Y32" s="3"/>
      <c r="Z32" s="3"/>
    </row>
    <row r="33" spans="1:26" s="2" customFormat="1" ht="15" x14ac:dyDescent="0.25">
      <c r="A33" s="344" t="s">
        <v>4862</v>
      </c>
      <c r="B33" s="345"/>
      <c r="C33" s="345"/>
      <c r="D33" s="345"/>
      <c r="E33" s="345"/>
      <c r="F33" s="345"/>
      <c r="G33" s="345"/>
      <c r="H33" s="346"/>
      <c r="I33" s="4"/>
      <c r="J33" s="4"/>
      <c r="K33" s="4"/>
      <c r="L33" s="4"/>
      <c r="M33" s="3"/>
      <c r="N33" s="3"/>
      <c r="O33" s="3"/>
      <c r="P33" s="39" t="s">
        <v>4862</v>
      </c>
      <c r="Q33" s="47"/>
      <c r="R33" s="3"/>
      <c r="S33" s="3"/>
      <c r="T33" s="3"/>
      <c r="U33" s="3"/>
      <c r="V33" s="3"/>
      <c r="W33" s="3"/>
      <c r="X33" s="3"/>
      <c r="Y33" s="3"/>
      <c r="Z33" s="3"/>
    </row>
    <row r="34" spans="1:26" s="2" customFormat="1" ht="15" x14ac:dyDescent="0.25">
      <c r="A34" s="204"/>
      <c r="B34" s="335" t="s">
        <v>4863</v>
      </c>
      <c r="C34" s="336"/>
      <c r="D34" s="205">
        <v>835.14</v>
      </c>
      <c r="E34" s="205">
        <v>54.38</v>
      </c>
      <c r="F34" s="206"/>
      <c r="G34" s="206"/>
      <c r="H34" s="206">
        <v>889.52</v>
      </c>
      <c r="I34" s="4"/>
      <c r="J34" s="4"/>
      <c r="K34" s="4"/>
      <c r="L34" s="4"/>
      <c r="M34" s="3"/>
      <c r="N34" s="3"/>
      <c r="O34" s="3"/>
      <c r="P34" s="39"/>
      <c r="Q34" s="47"/>
      <c r="R34" s="207" t="s">
        <v>4863</v>
      </c>
      <c r="S34" s="3"/>
      <c r="T34" s="3"/>
      <c r="U34" s="3"/>
      <c r="V34" s="3"/>
      <c r="W34" s="3"/>
      <c r="X34" s="3"/>
      <c r="Y34" s="3"/>
      <c r="Z34" s="3"/>
    </row>
    <row r="35" spans="1:26" s="2" customFormat="1" ht="15" x14ac:dyDescent="0.25">
      <c r="A35" s="344" t="s">
        <v>4864</v>
      </c>
      <c r="B35" s="345"/>
      <c r="C35" s="345"/>
      <c r="D35" s="345"/>
      <c r="E35" s="345"/>
      <c r="F35" s="345"/>
      <c r="G35" s="345"/>
      <c r="H35" s="346"/>
      <c r="I35" s="4"/>
      <c r="J35" s="4"/>
      <c r="K35" s="4"/>
      <c r="L35" s="4"/>
      <c r="M35" s="3"/>
      <c r="N35" s="3"/>
      <c r="O35" s="3"/>
      <c r="P35" s="39" t="s">
        <v>4864</v>
      </c>
      <c r="Q35" s="47"/>
      <c r="R35" s="207"/>
      <c r="S35" s="3"/>
      <c r="T35" s="3"/>
      <c r="U35" s="3"/>
      <c r="V35" s="3"/>
      <c r="W35" s="3"/>
      <c r="X35" s="3"/>
      <c r="Y35" s="3"/>
      <c r="Z35" s="3"/>
    </row>
    <row r="36" spans="1:26" s="2" customFormat="1" ht="15" x14ac:dyDescent="0.25">
      <c r="A36" s="204"/>
      <c r="B36" s="335" t="s">
        <v>4865</v>
      </c>
      <c r="C36" s="336"/>
      <c r="D36" s="205">
        <v>835.14</v>
      </c>
      <c r="E36" s="205">
        <v>54.38</v>
      </c>
      <c r="F36" s="206"/>
      <c r="G36" s="206"/>
      <c r="H36" s="206">
        <v>889.52</v>
      </c>
      <c r="I36" s="4"/>
      <c r="J36" s="4"/>
      <c r="K36" s="4"/>
      <c r="L36" s="4"/>
      <c r="M36" s="3"/>
      <c r="N36" s="3"/>
      <c r="O36" s="3"/>
      <c r="P36" s="39"/>
      <c r="Q36" s="47"/>
      <c r="R36" s="207" t="s">
        <v>4865</v>
      </c>
      <c r="S36" s="3"/>
      <c r="T36" s="3"/>
      <c r="U36" s="3"/>
      <c r="V36" s="3"/>
      <c r="W36" s="3"/>
      <c r="X36" s="3"/>
      <c r="Y36" s="3"/>
      <c r="Z36" s="3"/>
    </row>
    <row r="37" spans="1:26" s="2" customFormat="1" ht="48.75" x14ac:dyDescent="0.25">
      <c r="A37" s="344" t="s">
        <v>4866</v>
      </c>
      <c r="B37" s="345"/>
      <c r="C37" s="345"/>
      <c r="D37" s="345"/>
      <c r="E37" s="345"/>
      <c r="F37" s="345"/>
      <c r="G37" s="345"/>
      <c r="H37" s="346"/>
      <c r="I37" s="4"/>
      <c r="J37" s="4"/>
      <c r="K37" s="4"/>
      <c r="L37" s="4"/>
      <c r="M37" s="3"/>
      <c r="N37" s="3"/>
      <c r="O37" s="3"/>
      <c r="P37" s="39" t="s">
        <v>4866</v>
      </c>
      <c r="Q37" s="47"/>
      <c r="R37" s="207"/>
      <c r="S37" s="3"/>
      <c r="T37" s="3"/>
      <c r="U37" s="3"/>
      <c r="V37" s="3"/>
      <c r="W37" s="3"/>
      <c r="X37" s="3"/>
      <c r="Y37" s="3"/>
      <c r="Z37" s="3"/>
    </row>
    <row r="38" spans="1:26" s="2" customFormat="1" ht="90.75" x14ac:dyDescent="0.25">
      <c r="A38" s="204"/>
      <c r="B38" s="335" t="s">
        <v>4867</v>
      </c>
      <c r="C38" s="336"/>
      <c r="D38" s="205">
        <v>835.14</v>
      </c>
      <c r="E38" s="205">
        <v>54.38</v>
      </c>
      <c r="F38" s="206"/>
      <c r="G38" s="206"/>
      <c r="H38" s="206">
        <v>889.52</v>
      </c>
      <c r="I38" s="4"/>
      <c r="J38" s="4"/>
      <c r="K38" s="4"/>
      <c r="L38" s="4"/>
      <c r="M38" s="3"/>
      <c r="N38" s="3"/>
      <c r="O38" s="3"/>
      <c r="P38" s="39"/>
      <c r="Q38" s="47"/>
      <c r="R38" s="207" t="s">
        <v>4867</v>
      </c>
      <c r="S38" s="3"/>
      <c r="T38" s="3"/>
      <c r="U38" s="3"/>
      <c r="V38" s="3"/>
      <c r="W38" s="3"/>
      <c r="X38" s="3"/>
      <c r="Y38" s="3"/>
      <c r="Z38" s="3"/>
    </row>
    <row r="39" spans="1:26" s="2" customFormat="1" ht="15" x14ac:dyDescent="0.25">
      <c r="A39" s="344" t="s">
        <v>4868</v>
      </c>
      <c r="B39" s="345"/>
      <c r="C39" s="345"/>
      <c r="D39" s="345"/>
      <c r="E39" s="345"/>
      <c r="F39" s="345"/>
      <c r="G39" s="345"/>
      <c r="H39" s="346"/>
      <c r="I39" s="4"/>
      <c r="J39" s="4"/>
      <c r="K39" s="4"/>
      <c r="L39" s="4"/>
      <c r="M39" s="3"/>
      <c r="N39" s="3"/>
      <c r="O39" s="3"/>
      <c r="P39" s="39" t="s">
        <v>4868</v>
      </c>
      <c r="Q39" s="47"/>
      <c r="R39" s="207"/>
      <c r="S39" s="3"/>
      <c r="T39" s="3"/>
      <c r="U39" s="3"/>
      <c r="V39" s="3"/>
      <c r="W39" s="3"/>
      <c r="X39" s="3"/>
      <c r="Y39" s="3"/>
      <c r="Z39" s="3"/>
    </row>
    <row r="40" spans="1:26" s="2" customFormat="1" ht="15" x14ac:dyDescent="0.25">
      <c r="A40" s="204"/>
      <c r="B40" s="335" t="s">
        <v>4869</v>
      </c>
      <c r="C40" s="336"/>
      <c r="D40" s="205">
        <v>835.14</v>
      </c>
      <c r="E40" s="205">
        <v>54.38</v>
      </c>
      <c r="F40" s="206"/>
      <c r="G40" s="206"/>
      <c r="H40" s="206">
        <v>889.52</v>
      </c>
      <c r="I40" s="4"/>
      <c r="J40" s="4"/>
      <c r="K40" s="4"/>
      <c r="L40" s="4"/>
      <c r="M40" s="3"/>
      <c r="N40" s="3"/>
      <c r="O40" s="3"/>
      <c r="P40" s="39"/>
      <c r="Q40" s="47"/>
      <c r="R40" s="207" t="s">
        <v>4869</v>
      </c>
      <c r="S40" s="3"/>
      <c r="T40" s="3"/>
      <c r="U40" s="3"/>
      <c r="V40" s="3"/>
      <c r="W40" s="3"/>
      <c r="X40" s="3"/>
      <c r="Y40" s="3"/>
      <c r="Z40" s="3"/>
    </row>
    <row r="41" spans="1:26" s="4" customFormat="1" ht="15" x14ac:dyDescent="0.25">
      <c r="A41" s="2"/>
      <c r="B41" s="2"/>
      <c r="C41" s="2"/>
      <c r="D41" s="2"/>
      <c r="E41" s="2"/>
      <c r="F41" s="2"/>
      <c r="G41" s="2"/>
      <c r="H41" s="2"/>
    </row>
    <row r="42" spans="1:26" s="4" customFormat="1" ht="15" x14ac:dyDescent="0.25">
      <c r="A42" s="2"/>
      <c r="B42" s="2"/>
      <c r="C42" s="2"/>
      <c r="D42" s="2"/>
      <c r="E42" s="2"/>
      <c r="F42" s="2"/>
      <c r="G42" s="2"/>
      <c r="H42" s="2"/>
    </row>
    <row r="43" spans="1:26" s="4" customFormat="1" ht="15" x14ac:dyDescent="0.25">
      <c r="A43" s="208" t="s">
        <v>4870</v>
      </c>
      <c r="B43" s="8"/>
      <c r="C43" s="349"/>
      <c r="D43" s="349"/>
      <c r="E43" s="350" t="s">
        <v>100</v>
      </c>
      <c r="F43" s="350"/>
      <c r="G43" s="350"/>
      <c r="H43" s="350"/>
      <c r="S43" s="12" t="s">
        <v>10</v>
      </c>
      <c r="T43" s="12" t="s">
        <v>100</v>
      </c>
    </row>
    <row r="44" spans="1:26" s="4" customFormat="1" ht="15" x14ac:dyDescent="0.25">
      <c r="A44" s="8"/>
      <c r="B44" s="8"/>
      <c r="C44" s="352" t="s">
        <v>4871</v>
      </c>
      <c r="D44" s="352" t="s">
        <v>4871</v>
      </c>
      <c r="E44" s="352"/>
      <c r="F44" s="352"/>
      <c r="G44" s="352"/>
      <c r="H44" s="352"/>
    </row>
    <row r="45" spans="1:26" s="4" customFormat="1" ht="15" x14ac:dyDescent="0.25">
      <c r="A45" s="353" t="s">
        <v>4872</v>
      </c>
      <c r="B45" s="353"/>
      <c r="C45" s="353"/>
      <c r="D45" s="353"/>
      <c r="E45" s="350" t="s">
        <v>204</v>
      </c>
      <c r="F45" s="350"/>
      <c r="G45" s="350"/>
      <c r="H45" s="350"/>
      <c r="U45" s="12" t="s">
        <v>4872</v>
      </c>
      <c r="V45" s="12" t="s">
        <v>204</v>
      </c>
    </row>
    <row r="46" spans="1:26" s="4" customFormat="1" ht="15" x14ac:dyDescent="0.25">
      <c r="A46" s="8"/>
      <c r="B46" s="8"/>
      <c r="C46" s="352" t="s">
        <v>4871</v>
      </c>
      <c r="D46" s="352" t="s">
        <v>4871</v>
      </c>
      <c r="E46" s="352"/>
      <c r="F46" s="352"/>
      <c r="G46" s="352"/>
      <c r="H46" s="352"/>
    </row>
    <row r="47" spans="1:26" s="4" customFormat="1" ht="15" x14ac:dyDescent="0.25">
      <c r="A47" s="208" t="s">
        <v>96</v>
      </c>
      <c r="C47" s="349"/>
      <c r="D47" s="349"/>
      <c r="E47" s="351" t="s">
        <v>97</v>
      </c>
      <c r="F47" s="351"/>
      <c r="G47" s="351"/>
      <c r="H47" s="351"/>
      <c r="I47" s="99"/>
      <c r="J47" s="99"/>
      <c r="K47" s="99"/>
      <c r="W47" s="12" t="s">
        <v>10</v>
      </c>
      <c r="X47" s="12" t="s">
        <v>97</v>
      </c>
    </row>
    <row r="48" spans="1:26" s="4" customFormat="1" ht="15" x14ac:dyDescent="0.25">
      <c r="A48" s="98"/>
      <c r="B48" s="209"/>
      <c r="C48" s="333" t="s">
        <v>98</v>
      </c>
      <c r="D48" s="333"/>
      <c r="E48" s="333"/>
      <c r="F48" s="333"/>
      <c r="G48" s="333"/>
      <c r="H48" s="333"/>
      <c r="I48" s="210"/>
      <c r="J48" s="210"/>
      <c r="K48" s="210"/>
    </row>
    <row r="49" spans="1:26" s="4" customFormat="1" ht="15" x14ac:dyDescent="0.25">
      <c r="A49" s="208" t="s">
        <v>99</v>
      </c>
      <c r="C49" s="349"/>
      <c r="D49" s="349"/>
      <c r="E49" s="351" t="s">
        <v>204</v>
      </c>
      <c r="F49" s="351"/>
      <c r="G49" s="351"/>
      <c r="H49" s="351"/>
      <c r="I49" s="99"/>
      <c r="J49" s="99"/>
      <c r="K49" s="99"/>
      <c r="Y49" s="12" t="s">
        <v>10</v>
      </c>
      <c r="Z49" s="12" t="s">
        <v>204</v>
      </c>
    </row>
    <row r="50" spans="1:26" s="4" customFormat="1" ht="15" x14ac:dyDescent="0.25">
      <c r="A50" s="8"/>
      <c r="C50" s="352" t="s">
        <v>98</v>
      </c>
      <c r="D50" s="352"/>
      <c r="E50" s="352"/>
      <c r="F50" s="352"/>
      <c r="G50" s="352"/>
      <c r="H50" s="352"/>
      <c r="I50" s="210"/>
      <c r="J50" s="210"/>
      <c r="K50" s="210"/>
    </row>
  </sheetData>
  <mergeCells count="38">
    <mergeCell ref="C48:H48"/>
    <mergeCell ref="C49:D49"/>
    <mergeCell ref="E49:H49"/>
    <mergeCell ref="C50:H50"/>
    <mergeCell ref="C44:H44"/>
    <mergeCell ref="A45:D45"/>
    <mergeCell ref="E45:H45"/>
    <mergeCell ref="C46:H46"/>
    <mergeCell ref="C47:D47"/>
    <mergeCell ref="E47:H47"/>
    <mergeCell ref="A37:H37"/>
    <mergeCell ref="B38:C38"/>
    <mergeCell ref="A39:H39"/>
    <mergeCell ref="B40:C40"/>
    <mergeCell ref="C43:D43"/>
    <mergeCell ref="E43:H43"/>
    <mergeCell ref="B36:C36"/>
    <mergeCell ref="B22:H22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A28:H28"/>
    <mergeCell ref="B32:C32"/>
    <mergeCell ref="A33:H33"/>
    <mergeCell ref="B34:C34"/>
    <mergeCell ref="A35:H35"/>
    <mergeCell ref="C13:G13"/>
    <mergeCell ref="B4:G4"/>
    <mergeCell ref="B5:G5"/>
    <mergeCell ref="B7:G7"/>
    <mergeCell ref="B8:G8"/>
    <mergeCell ref="B10:G10"/>
  </mergeCells>
  <pageMargins left="0.31496062874794001" right="0.31496062874794001" top="0.78740155696868896" bottom="0.31496062874794001" header="0.19685038924217199" footer="0.19685038924217199"/>
  <pageSetup paperSize="9" scale="96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2"/>
  <sheetViews>
    <sheetView workbookViewId="0">
      <selection activeCell="B4" sqref="B4:G4"/>
    </sheetView>
  </sheetViews>
  <sheetFormatPr defaultColWidth="8.85546875" defaultRowHeight="14.25" customHeight="1" x14ac:dyDescent="0.2"/>
  <cols>
    <col min="1" max="1" width="6" style="211" customWidth="1"/>
    <col min="2" max="2" width="19.140625" style="211" customWidth="1"/>
    <col min="3" max="3" width="50" style="211" customWidth="1"/>
    <col min="4" max="4" width="15.85546875" style="211" customWidth="1"/>
    <col min="5" max="8" width="13.7109375" style="211" customWidth="1"/>
    <col min="9" max="9" width="8.85546875" style="211" customWidth="1"/>
    <col min="10" max="12" width="8.85546875" style="211"/>
    <col min="13" max="14" width="126.140625" style="199" hidden="1" customWidth="1"/>
    <col min="15" max="15" width="139.85546875" style="199" hidden="1" customWidth="1"/>
    <col min="16" max="16" width="145.85546875" style="199" hidden="1" customWidth="1"/>
    <col min="17" max="18" width="69.140625" style="199" hidden="1" customWidth="1"/>
    <col min="19" max="19" width="65.85546875" style="199" hidden="1" customWidth="1"/>
    <col min="20" max="20" width="54.85546875" style="199" hidden="1" customWidth="1"/>
    <col min="21" max="21" width="91" style="199" hidden="1" customWidth="1"/>
    <col min="22" max="22" width="54.85546875" style="199" hidden="1" customWidth="1"/>
    <col min="23" max="23" width="65.85546875" style="199" hidden="1" customWidth="1"/>
    <col min="24" max="24" width="54.85546875" style="199" hidden="1" customWidth="1"/>
    <col min="25" max="25" width="65.85546875" style="199" hidden="1" customWidth="1"/>
    <col min="26" max="26" width="54.85546875" style="199" hidden="1" customWidth="1"/>
    <col min="27" max="16384" width="8.85546875" style="211"/>
  </cols>
  <sheetData>
    <row r="1" spans="1:14" s="4" customFormat="1" ht="15" x14ac:dyDescent="0.25">
      <c r="A1" s="2"/>
      <c r="B1" s="2"/>
      <c r="C1" s="2"/>
      <c r="D1" s="2"/>
      <c r="E1" s="2"/>
      <c r="F1" s="2"/>
      <c r="G1" s="2"/>
      <c r="H1" s="5" t="s">
        <v>4840</v>
      </c>
    </row>
    <row r="2" spans="1:14" s="4" customFormat="1" ht="15" x14ac:dyDescent="0.25">
      <c r="A2" s="8"/>
      <c r="B2" s="8"/>
      <c r="C2" s="8"/>
      <c r="D2" s="8"/>
      <c r="E2" s="8"/>
      <c r="F2" s="8"/>
      <c r="G2" s="8"/>
      <c r="H2" s="5" t="s">
        <v>4841</v>
      </c>
    </row>
    <row r="3" spans="1:14" s="4" customFormat="1" ht="15" x14ac:dyDescent="0.25">
      <c r="A3" s="8"/>
      <c r="B3" s="8"/>
      <c r="C3" s="8"/>
      <c r="D3" s="8"/>
      <c r="E3" s="8"/>
      <c r="F3" s="8"/>
      <c r="G3" s="8"/>
      <c r="H3" s="5"/>
    </row>
    <row r="4" spans="1:14" s="4" customFormat="1" ht="45.75" x14ac:dyDescent="0.25">
      <c r="A4" s="185"/>
      <c r="B4" s="332" t="s">
        <v>3070</v>
      </c>
      <c r="C4" s="332"/>
      <c r="D4" s="332"/>
      <c r="E4" s="332"/>
      <c r="F4" s="332"/>
      <c r="G4" s="332"/>
      <c r="H4" s="185"/>
      <c r="M4" s="12" t="s">
        <v>3070</v>
      </c>
    </row>
    <row r="5" spans="1:14" s="4" customFormat="1" ht="18" x14ac:dyDescent="0.25">
      <c r="A5" s="185"/>
      <c r="B5" s="333" t="s">
        <v>16</v>
      </c>
      <c r="C5" s="333"/>
      <c r="D5" s="333"/>
      <c r="E5" s="333"/>
      <c r="F5" s="333"/>
      <c r="G5" s="333"/>
      <c r="H5" s="185"/>
    </row>
    <row r="6" spans="1:14" s="4" customFormat="1" ht="15" x14ac:dyDescent="0.25">
      <c r="A6" s="12"/>
      <c r="H6" s="12"/>
    </row>
    <row r="7" spans="1:14" s="4" customFormat="1" ht="18" x14ac:dyDescent="0.25">
      <c r="A7" s="185"/>
      <c r="B7" s="332" t="s">
        <v>4881</v>
      </c>
      <c r="C7" s="332"/>
      <c r="D7" s="332"/>
      <c r="E7" s="332"/>
      <c r="F7" s="332"/>
      <c r="G7" s="332"/>
      <c r="H7" s="186"/>
      <c r="N7" s="12" t="s">
        <v>4881</v>
      </c>
    </row>
    <row r="8" spans="1:14" s="4" customFormat="1" ht="18" x14ac:dyDescent="0.25">
      <c r="A8" s="185"/>
      <c r="B8" s="333" t="s">
        <v>18</v>
      </c>
      <c r="C8" s="333"/>
      <c r="D8" s="333"/>
      <c r="E8" s="333"/>
      <c r="F8" s="333"/>
      <c r="G8" s="333"/>
      <c r="H8" s="186"/>
    </row>
    <row r="9" spans="1:14" s="4" customFormat="1" ht="15" x14ac:dyDescent="0.25">
      <c r="A9" s="186"/>
      <c r="B9" s="187"/>
      <c r="C9" s="187"/>
      <c r="D9" s="187"/>
      <c r="E9" s="187"/>
      <c r="F9" s="187"/>
      <c r="G9" s="187"/>
      <c r="H9" s="186"/>
    </row>
    <row r="10" spans="1:14" s="4" customFormat="1" ht="15" x14ac:dyDescent="0.25">
      <c r="A10" s="186"/>
      <c r="B10" s="334" t="s">
        <v>4882</v>
      </c>
      <c r="C10" s="334"/>
      <c r="D10" s="334"/>
      <c r="E10" s="334"/>
      <c r="F10" s="334"/>
      <c r="G10" s="334"/>
      <c r="H10" s="186"/>
    </row>
    <row r="11" spans="1:14" s="4" customFormat="1" ht="15" x14ac:dyDescent="0.25">
      <c r="A11" s="186"/>
      <c r="B11" s="187"/>
      <c r="C11" s="187"/>
      <c r="D11" s="187"/>
      <c r="E11" s="187"/>
      <c r="F11" s="187"/>
      <c r="G11" s="187"/>
      <c r="H11" s="186"/>
    </row>
    <row r="12" spans="1:14" s="4" customFormat="1" ht="15" x14ac:dyDescent="0.25">
      <c r="A12" s="186"/>
      <c r="B12" s="15" t="s">
        <v>4844</v>
      </c>
      <c r="C12" s="188"/>
      <c r="D12" s="188"/>
      <c r="E12" s="188"/>
      <c r="F12" s="188"/>
      <c r="G12" s="188"/>
      <c r="H12" s="186"/>
    </row>
    <row r="13" spans="1:14" s="4" customFormat="1" ht="15" x14ac:dyDescent="0.25">
      <c r="A13" s="186"/>
      <c r="B13" s="187"/>
      <c r="C13" s="331" t="s">
        <v>27</v>
      </c>
      <c r="D13" s="331"/>
      <c r="E13" s="331"/>
      <c r="F13" s="331"/>
      <c r="G13" s="331"/>
      <c r="H13" s="186"/>
    </row>
    <row r="14" spans="1:14" s="4" customFormat="1" ht="15" x14ac:dyDescent="0.25">
      <c r="A14" s="186"/>
      <c r="B14" s="189" t="s">
        <v>4845</v>
      </c>
      <c r="C14" s="190"/>
      <c r="D14" s="190"/>
      <c r="E14" s="190"/>
      <c r="F14" s="191" t="s">
        <v>4883</v>
      </c>
      <c r="G14" s="187"/>
      <c r="H14" s="186"/>
    </row>
    <row r="15" spans="1:14" s="4" customFormat="1" ht="15" x14ac:dyDescent="0.25">
      <c r="A15" s="186"/>
      <c r="B15" s="187"/>
      <c r="C15" s="187"/>
      <c r="D15" s="187"/>
      <c r="E15" s="187"/>
      <c r="F15" s="187"/>
      <c r="G15" s="187"/>
      <c r="H15" s="186"/>
    </row>
    <row r="16" spans="1:14" s="4" customFormat="1" ht="15" x14ac:dyDescent="0.25">
      <c r="A16" s="186"/>
      <c r="B16" s="15" t="s">
        <v>4846</v>
      </c>
      <c r="G16" s="187"/>
      <c r="H16" s="186"/>
    </row>
    <row r="17" spans="1:26" s="4" customFormat="1" ht="15" x14ac:dyDescent="0.25">
      <c r="A17" s="186"/>
      <c r="B17" s="27" t="s">
        <v>4847</v>
      </c>
      <c r="C17" s="190"/>
      <c r="D17" s="192"/>
      <c r="E17" s="190"/>
      <c r="F17" s="192"/>
      <c r="G17" s="187"/>
      <c r="H17" s="186"/>
    </row>
    <row r="18" spans="1:26" s="4" customFormat="1" ht="15" x14ac:dyDescent="0.25">
      <c r="A18" s="186"/>
      <c r="B18" s="27"/>
      <c r="C18" s="187"/>
      <c r="D18" s="193" t="s">
        <v>4848</v>
      </c>
      <c r="E18" s="187"/>
      <c r="F18" s="193" t="s">
        <v>4849</v>
      </c>
      <c r="G18" s="187"/>
      <c r="H18" s="186"/>
    </row>
    <row r="19" spans="1:26" s="4" customFormat="1" ht="15" x14ac:dyDescent="0.25">
      <c r="A19" s="186"/>
      <c r="B19" s="8" t="s">
        <v>4850</v>
      </c>
      <c r="G19" s="187"/>
      <c r="H19" s="186"/>
    </row>
    <row r="20" spans="1:26" s="4" customFormat="1" ht="15" x14ac:dyDescent="0.25">
      <c r="A20" s="8"/>
      <c r="B20" s="27" t="s">
        <v>4847</v>
      </c>
      <c r="C20" s="190"/>
      <c r="D20" s="194"/>
      <c r="E20" s="194"/>
      <c r="F20" s="195"/>
      <c r="G20" s="29"/>
      <c r="H20" s="29"/>
    </row>
    <row r="21" spans="1:26" s="4" customFormat="1" ht="15" x14ac:dyDescent="0.25">
      <c r="A21" s="8"/>
      <c r="B21" s="27"/>
      <c r="C21" s="187"/>
      <c r="D21" s="196"/>
      <c r="E21" s="196"/>
      <c r="F21" s="197"/>
      <c r="G21" s="29"/>
      <c r="H21" s="29"/>
    </row>
    <row r="22" spans="1:26" s="4" customFormat="1" ht="15" x14ac:dyDescent="0.25">
      <c r="A22" s="198"/>
      <c r="B22" s="337" t="s">
        <v>4851</v>
      </c>
      <c r="C22" s="337"/>
      <c r="D22" s="337"/>
      <c r="E22" s="337"/>
      <c r="F22" s="337"/>
      <c r="G22" s="337"/>
      <c r="H22" s="337"/>
      <c r="O22" s="12" t="s">
        <v>4851</v>
      </c>
    </row>
    <row r="23" spans="1:26" s="4" customFormat="1" ht="15" x14ac:dyDescent="0.25">
      <c r="A23" s="198"/>
      <c r="B23" s="27"/>
      <c r="C23" s="27"/>
      <c r="D23" s="27"/>
      <c r="E23" s="27"/>
      <c r="F23" s="27"/>
      <c r="G23" s="27"/>
      <c r="H23" s="24"/>
    </row>
    <row r="24" spans="1:26" s="4" customFormat="1" ht="15" customHeight="1" x14ac:dyDescent="0.25">
      <c r="A24" s="338" t="s">
        <v>45</v>
      </c>
      <c r="B24" s="338" t="s">
        <v>46</v>
      </c>
      <c r="C24" s="338" t="s">
        <v>4852</v>
      </c>
      <c r="D24" s="341" t="s">
        <v>4853</v>
      </c>
      <c r="E24" s="342"/>
      <c r="F24" s="342"/>
      <c r="G24" s="342"/>
      <c r="H24" s="343"/>
    </row>
    <row r="25" spans="1:26" s="4" customFormat="1" ht="14.25" customHeight="1" x14ac:dyDescent="0.25">
      <c r="A25" s="339"/>
      <c r="B25" s="339"/>
      <c r="C25" s="339"/>
      <c r="D25" s="338" t="s">
        <v>4854</v>
      </c>
      <c r="E25" s="338" t="s">
        <v>38</v>
      </c>
      <c r="F25" s="338" t="s">
        <v>41</v>
      </c>
      <c r="G25" s="338" t="s">
        <v>43</v>
      </c>
      <c r="H25" s="338" t="s">
        <v>56</v>
      </c>
    </row>
    <row r="26" spans="1:26" s="4" customFormat="1" ht="60.75" customHeight="1" x14ac:dyDescent="0.25">
      <c r="A26" s="340"/>
      <c r="B26" s="340"/>
      <c r="C26" s="340"/>
      <c r="D26" s="340"/>
      <c r="E26" s="340"/>
      <c r="F26" s="340"/>
      <c r="G26" s="340"/>
      <c r="H26" s="340"/>
      <c r="I26" s="199"/>
      <c r="J26" s="199"/>
      <c r="K26" s="199"/>
      <c r="L26" s="199"/>
    </row>
    <row r="27" spans="1:26" s="4" customFormat="1" ht="15" x14ac:dyDescent="0.25">
      <c r="A27" s="200">
        <v>1</v>
      </c>
      <c r="B27" s="200">
        <v>2</v>
      </c>
      <c r="C27" s="200">
        <v>3</v>
      </c>
      <c r="D27" s="200">
        <v>4</v>
      </c>
      <c r="E27" s="200">
        <v>5</v>
      </c>
      <c r="F27" s="200">
        <v>6</v>
      </c>
      <c r="G27" s="200">
        <v>7</v>
      </c>
      <c r="H27" s="200">
        <v>8</v>
      </c>
    </row>
    <row r="28" spans="1:26" s="2" customFormat="1" ht="15" x14ac:dyDescent="0.25">
      <c r="A28" s="344" t="s">
        <v>4855</v>
      </c>
      <c r="B28" s="345"/>
      <c r="C28" s="345"/>
      <c r="D28" s="345"/>
      <c r="E28" s="345"/>
      <c r="F28" s="345"/>
      <c r="G28" s="345"/>
      <c r="H28" s="346"/>
      <c r="I28" s="4"/>
      <c r="J28" s="4"/>
      <c r="K28" s="4"/>
      <c r="L28" s="4"/>
      <c r="M28" s="3"/>
      <c r="N28" s="3"/>
      <c r="O28" s="3"/>
      <c r="P28" s="39" t="s">
        <v>4855</v>
      </c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s="2" customFormat="1" ht="15" x14ac:dyDescent="0.25">
      <c r="A29" s="201">
        <v>1</v>
      </c>
      <c r="B29" s="202" t="s">
        <v>4884</v>
      </c>
      <c r="C29" s="202" t="s">
        <v>3289</v>
      </c>
      <c r="D29" s="203">
        <v>1142657.33</v>
      </c>
      <c r="E29" s="203">
        <v>666.76</v>
      </c>
      <c r="F29" s="203"/>
      <c r="G29" s="203"/>
      <c r="H29" s="203">
        <v>1143324.0900000001</v>
      </c>
      <c r="I29" s="4"/>
      <c r="J29" s="4"/>
      <c r="K29" s="4"/>
      <c r="L29" s="4"/>
      <c r="M29" s="3"/>
      <c r="N29" s="3"/>
      <c r="O29" s="3"/>
      <c r="P29" s="39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s="2" customFormat="1" ht="15" x14ac:dyDescent="0.25">
      <c r="A30" s="201">
        <v>2</v>
      </c>
      <c r="B30" s="202" t="s">
        <v>4885</v>
      </c>
      <c r="C30" s="202" t="s">
        <v>3072</v>
      </c>
      <c r="D30" s="203">
        <v>32197.98</v>
      </c>
      <c r="E30" s="203">
        <v>157497.85999999999</v>
      </c>
      <c r="F30" s="203"/>
      <c r="G30" s="203"/>
      <c r="H30" s="203">
        <v>189695.84</v>
      </c>
      <c r="I30" s="4"/>
      <c r="J30" s="4"/>
      <c r="K30" s="4"/>
      <c r="L30" s="4"/>
      <c r="M30" s="3"/>
      <c r="N30" s="3"/>
      <c r="O30" s="3"/>
      <c r="P30" s="39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s="2" customFormat="1" ht="33.75" x14ac:dyDescent="0.25">
      <c r="A31" s="201">
        <v>3</v>
      </c>
      <c r="B31" s="202" t="s">
        <v>4859</v>
      </c>
      <c r="C31" s="202" t="s">
        <v>4017</v>
      </c>
      <c r="D31" s="203">
        <v>26088.39</v>
      </c>
      <c r="E31" s="203"/>
      <c r="F31" s="203"/>
      <c r="G31" s="203"/>
      <c r="H31" s="203">
        <v>26088.39</v>
      </c>
      <c r="I31" s="4"/>
      <c r="J31" s="4"/>
      <c r="K31" s="4"/>
      <c r="L31" s="4"/>
      <c r="M31" s="3"/>
      <c r="N31" s="3"/>
      <c r="O31" s="3"/>
      <c r="P31" s="39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s="2" customFormat="1" ht="15" x14ac:dyDescent="0.25">
      <c r="A32" s="201">
        <v>4</v>
      </c>
      <c r="B32" s="202" t="s">
        <v>4886</v>
      </c>
      <c r="C32" s="202" t="s">
        <v>2834</v>
      </c>
      <c r="D32" s="203">
        <v>71518.509999999995</v>
      </c>
      <c r="E32" s="203"/>
      <c r="F32" s="203"/>
      <c r="G32" s="203"/>
      <c r="H32" s="203">
        <v>71518.509999999995</v>
      </c>
      <c r="I32" s="4"/>
      <c r="J32" s="4"/>
      <c r="K32" s="4"/>
      <c r="L32" s="4"/>
      <c r="M32" s="3"/>
      <c r="N32" s="3"/>
      <c r="O32" s="3"/>
      <c r="P32" s="39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s="2" customFormat="1" ht="15" x14ac:dyDescent="0.25">
      <c r="A33" s="201">
        <v>5</v>
      </c>
      <c r="B33" s="202" t="s">
        <v>4887</v>
      </c>
      <c r="C33" s="202" t="s">
        <v>2795</v>
      </c>
      <c r="D33" s="203">
        <v>1838.9</v>
      </c>
      <c r="E33" s="203"/>
      <c r="F33" s="203"/>
      <c r="G33" s="203"/>
      <c r="H33" s="203">
        <v>1838.9</v>
      </c>
      <c r="I33" s="4"/>
      <c r="J33" s="4"/>
      <c r="K33" s="4"/>
      <c r="L33" s="4"/>
      <c r="M33" s="3"/>
      <c r="N33" s="3"/>
      <c r="O33" s="3"/>
      <c r="P33" s="39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s="2" customFormat="1" ht="15" x14ac:dyDescent="0.25">
      <c r="A34" s="204"/>
      <c r="B34" s="347" t="s">
        <v>4861</v>
      </c>
      <c r="C34" s="348"/>
      <c r="D34" s="205">
        <v>1274301.1100000001</v>
      </c>
      <c r="E34" s="205">
        <v>158164.62</v>
      </c>
      <c r="F34" s="206"/>
      <c r="G34" s="206"/>
      <c r="H34" s="206">
        <v>1432465.73</v>
      </c>
      <c r="I34" s="4"/>
      <c r="J34" s="4"/>
      <c r="K34" s="4"/>
      <c r="L34" s="4"/>
      <c r="M34" s="3"/>
      <c r="N34" s="3"/>
      <c r="O34" s="3"/>
      <c r="P34" s="39"/>
      <c r="Q34" s="47" t="s">
        <v>4861</v>
      </c>
      <c r="R34" s="3"/>
      <c r="S34" s="3"/>
      <c r="T34" s="3"/>
      <c r="U34" s="3"/>
      <c r="V34" s="3"/>
      <c r="W34" s="3"/>
      <c r="X34" s="3"/>
      <c r="Y34" s="3"/>
      <c r="Z34" s="3"/>
    </row>
    <row r="35" spans="1:26" s="2" customFormat="1" ht="15" x14ac:dyDescent="0.25">
      <c r="A35" s="344" t="s">
        <v>4862</v>
      </c>
      <c r="B35" s="345"/>
      <c r="C35" s="345"/>
      <c r="D35" s="345"/>
      <c r="E35" s="345"/>
      <c r="F35" s="345"/>
      <c r="G35" s="345"/>
      <c r="H35" s="346"/>
      <c r="I35" s="4"/>
      <c r="J35" s="4"/>
      <c r="K35" s="4"/>
      <c r="L35" s="4"/>
      <c r="M35" s="3"/>
      <c r="N35" s="3"/>
      <c r="O35" s="3"/>
      <c r="P35" s="39" t="s">
        <v>4862</v>
      </c>
      <c r="Q35" s="47"/>
      <c r="R35" s="3"/>
      <c r="S35" s="3"/>
      <c r="T35" s="3"/>
      <c r="U35" s="3"/>
      <c r="V35" s="3"/>
      <c r="W35" s="3"/>
      <c r="X35" s="3"/>
      <c r="Y35" s="3"/>
      <c r="Z35" s="3"/>
    </row>
    <row r="36" spans="1:26" s="2" customFormat="1" ht="15" x14ac:dyDescent="0.25">
      <c r="A36" s="204"/>
      <c r="B36" s="335" t="s">
        <v>4863</v>
      </c>
      <c r="C36" s="336"/>
      <c r="D36" s="205">
        <v>1274301.1100000001</v>
      </c>
      <c r="E36" s="205">
        <v>158164.62</v>
      </c>
      <c r="F36" s="206"/>
      <c r="G36" s="206"/>
      <c r="H36" s="206">
        <v>1432465.73</v>
      </c>
      <c r="I36" s="4"/>
      <c r="J36" s="4"/>
      <c r="K36" s="4"/>
      <c r="L36" s="4"/>
      <c r="M36" s="3"/>
      <c r="N36" s="3"/>
      <c r="O36" s="3"/>
      <c r="P36" s="39"/>
      <c r="Q36" s="47"/>
      <c r="R36" s="207" t="s">
        <v>4863</v>
      </c>
      <c r="S36" s="3"/>
      <c r="T36" s="3"/>
      <c r="U36" s="3"/>
      <c r="V36" s="3"/>
      <c r="W36" s="3"/>
      <c r="X36" s="3"/>
      <c r="Y36" s="3"/>
      <c r="Z36" s="3"/>
    </row>
    <row r="37" spans="1:26" s="2" customFormat="1" ht="15" x14ac:dyDescent="0.25">
      <c r="A37" s="344" t="s">
        <v>4864</v>
      </c>
      <c r="B37" s="345"/>
      <c r="C37" s="345"/>
      <c r="D37" s="345"/>
      <c r="E37" s="345"/>
      <c r="F37" s="345"/>
      <c r="G37" s="345"/>
      <c r="H37" s="346"/>
      <c r="I37" s="4"/>
      <c r="J37" s="4"/>
      <c r="K37" s="4"/>
      <c r="L37" s="4"/>
      <c r="M37" s="3"/>
      <c r="N37" s="3"/>
      <c r="O37" s="3"/>
      <c r="P37" s="39" t="s">
        <v>4864</v>
      </c>
      <c r="Q37" s="47"/>
      <c r="R37" s="207"/>
      <c r="S37" s="3"/>
      <c r="T37" s="3"/>
      <c r="U37" s="3"/>
      <c r="V37" s="3"/>
      <c r="W37" s="3"/>
      <c r="X37" s="3"/>
      <c r="Y37" s="3"/>
      <c r="Z37" s="3"/>
    </row>
    <row r="38" spans="1:26" s="2" customFormat="1" ht="15" x14ac:dyDescent="0.25">
      <c r="A38" s="204"/>
      <c r="B38" s="335" t="s">
        <v>4865</v>
      </c>
      <c r="C38" s="336"/>
      <c r="D38" s="205">
        <v>1274301.1100000001</v>
      </c>
      <c r="E38" s="205">
        <v>158164.62</v>
      </c>
      <c r="F38" s="206"/>
      <c r="G38" s="206"/>
      <c r="H38" s="206">
        <v>1432465.73</v>
      </c>
      <c r="I38" s="4"/>
      <c r="J38" s="4"/>
      <c r="K38" s="4"/>
      <c r="L38" s="4"/>
      <c r="M38" s="3"/>
      <c r="N38" s="3"/>
      <c r="O38" s="3"/>
      <c r="P38" s="39"/>
      <c r="Q38" s="47"/>
      <c r="R38" s="207" t="s">
        <v>4865</v>
      </c>
      <c r="S38" s="3"/>
      <c r="T38" s="3"/>
      <c r="U38" s="3"/>
      <c r="V38" s="3"/>
      <c r="W38" s="3"/>
      <c r="X38" s="3"/>
      <c r="Y38" s="3"/>
      <c r="Z38" s="3"/>
    </row>
    <row r="39" spans="1:26" s="2" customFormat="1" ht="48.75" x14ac:dyDescent="0.25">
      <c r="A39" s="344" t="s">
        <v>4866</v>
      </c>
      <c r="B39" s="345"/>
      <c r="C39" s="345"/>
      <c r="D39" s="345"/>
      <c r="E39" s="345"/>
      <c r="F39" s="345"/>
      <c r="G39" s="345"/>
      <c r="H39" s="346"/>
      <c r="I39" s="4"/>
      <c r="J39" s="4"/>
      <c r="K39" s="4"/>
      <c r="L39" s="4"/>
      <c r="M39" s="3"/>
      <c r="N39" s="3"/>
      <c r="O39" s="3"/>
      <c r="P39" s="39" t="s">
        <v>4866</v>
      </c>
      <c r="Q39" s="47"/>
      <c r="R39" s="207"/>
      <c r="S39" s="3"/>
      <c r="T39" s="3"/>
      <c r="U39" s="3"/>
      <c r="V39" s="3"/>
      <c r="W39" s="3"/>
      <c r="X39" s="3"/>
      <c r="Y39" s="3"/>
      <c r="Z39" s="3"/>
    </row>
    <row r="40" spans="1:26" s="2" customFormat="1" ht="90.75" x14ac:dyDescent="0.25">
      <c r="A40" s="204"/>
      <c r="B40" s="335" t="s">
        <v>4867</v>
      </c>
      <c r="C40" s="336"/>
      <c r="D40" s="205">
        <v>1274301.1100000001</v>
      </c>
      <c r="E40" s="205">
        <v>158164.62</v>
      </c>
      <c r="F40" s="206"/>
      <c r="G40" s="206"/>
      <c r="H40" s="206">
        <v>1432465.73</v>
      </c>
      <c r="I40" s="4"/>
      <c r="J40" s="4"/>
      <c r="K40" s="4"/>
      <c r="L40" s="4"/>
      <c r="M40" s="3"/>
      <c r="N40" s="3"/>
      <c r="O40" s="3"/>
      <c r="P40" s="39"/>
      <c r="Q40" s="47"/>
      <c r="R40" s="207" t="s">
        <v>4867</v>
      </c>
      <c r="S40" s="3"/>
      <c r="T40" s="3"/>
      <c r="U40" s="3"/>
      <c r="V40" s="3"/>
      <c r="W40" s="3"/>
      <c r="X40" s="3"/>
      <c r="Y40" s="3"/>
      <c r="Z40" s="3"/>
    </row>
    <row r="41" spans="1:26" s="2" customFormat="1" ht="15" x14ac:dyDescent="0.25">
      <c r="A41" s="344" t="s">
        <v>4868</v>
      </c>
      <c r="B41" s="345"/>
      <c r="C41" s="345"/>
      <c r="D41" s="345"/>
      <c r="E41" s="345"/>
      <c r="F41" s="345"/>
      <c r="G41" s="345"/>
      <c r="H41" s="346"/>
      <c r="I41" s="4"/>
      <c r="J41" s="4"/>
      <c r="K41" s="4"/>
      <c r="L41" s="4"/>
      <c r="M41" s="3"/>
      <c r="N41" s="3"/>
      <c r="O41" s="3"/>
      <c r="P41" s="39" t="s">
        <v>4868</v>
      </c>
      <c r="Q41" s="47"/>
      <c r="R41" s="207"/>
      <c r="S41" s="3"/>
      <c r="T41" s="3"/>
      <c r="U41" s="3"/>
      <c r="V41" s="3"/>
      <c r="W41" s="3"/>
      <c r="X41" s="3"/>
      <c r="Y41" s="3"/>
      <c r="Z41" s="3"/>
    </row>
    <row r="42" spans="1:26" s="2" customFormat="1" ht="15" x14ac:dyDescent="0.25">
      <c r="A42" s="204"/>
      <c r="B42" s="335" t="s">
        <v>4869</v>
      </c>
      <c r="C42" s="336"/>
      <c r="D42" s="205">
        <v>1274301.1100000001</v>
      </c>
      <c r="E42" s="205">
        <v>158164.62</v>
      </c>
      <c r="F42" s="206"/>
      <c r="G42" s="206"/>
      <c r="H42" s="206">
        <v>1432465.73</v>
      </c>
      <c r="I42" s="4"/>
      <c r="J42" s="4"/>
      <c r="K42" s="4"/>
      <c r="L42" s="4"/>
      <c r="M42" s="3"/>
      <c r="N42" s="3"/>
      <c r="O42" s="3"/>
      <c r="P42" s="39"/>
      <c r="Q42" s="47"/>
      <c r="R42" s="207" t="s">
        <v>4869</v>
      </c>
      <c r="S42" s="3"/>
      <c r="T42" s="3"/>
      <c r="U42" s="3"/>
      <c r="V42" s="3"/>
      <c r="W42" s="3"/>
      <c r="X42" s="3"/>
      <c r="Y42" s="3"/>
      <c r="Z42" s="3"/>
    </row>
    <row r="43" spans="1:26" s="4" customFormat="1" ht="15" x14ac:dyDescent="0.25">
      <c r="A43" s="2"/>
      <c r="B43" s="2"/>
      <c r="C43" s="2"/>
      <c r="D43" s="2"/>
      <c r="E43" s="2"/>
      <c r="F43" s="2"/>
      <c r="G43" s="2"/>
      <c r="H43" s="2"/>
    </row>
    <row r="44" spans="1:26" s="4" customFormat="1" ht="15" x14ac:dyDescent="0.25">
      <c r="A44" s="2"/>
      <c r="B44" s="2"/>
      <c r="C44" s="2"/>
      <c r="D44" s="2"/>
      <c r="E44" s="2"/>
      <c r="F44" s="2"/>
      <c r="G44" s="2"/>
      <c r="H44" s="2"/>
    </row>
    <row r="45" spans="1:26" s="4" customFormat="1" ht="15" x14ac:dyDescent="0.25">
      <c r="A45" s="208" t="s">
        <v>4870</v>
      </c>
      <c r="B45" s="8"/>
      <c r="C45" s="349"/>
      <c r="D45" s="349"/>
      <c r="E45" s="350" t="s">
        <v>100</v>
      </c>
      <c r="F45" s="350"/>
      <c r="G45" s="350"/>
      <c r="H45" s="350"/>
      <c r="S45" s="12" t="s">
        <v>10</v>
      </c>
      <c r="T45" s="12" t="s">
        <v>100</v>
      </c>
    </row>
    <row r="46" spans="1:26" s="4" customFormat="1" ht="15" x14ac:dyDescent="0.25">
      <c r="A46" s="8"/>
      <c r="B46" s="8"/>
      <c r="C46" s="352" t="s">
        <v>4871</v>
      </c>
      <c r="D46" s="352" t="s">
        <v>4871</v>
      </c>
      <c r="E46" s="352"/>
      <c r="F46" s="352"/>
      <c r="G46" s="352"/>
      <c r="H46" s="352"/>
    </row>
    <row r="47" spans="1:26" s="4" customFormat="1" ht="15" x14ac:dyDescent="0.25">
      <c r="A47" s="353" t="s">
        <v>4872</v>
      </c>
      <c r="B47" s="353"/>
      <c r="C47" s="353"/>
      <c r="D47" s="353"/>
      <c r="E47" s="350" t="s">
        <v>204</v>
      </c>
      <c r="F47" s="350"/>
      <c r="G47" s="350"/>
      <c r="H47" s="350"/>
      <c r="U47" s="12" t="s">
        <v>4872</v>
      </c>
      <c r="V47" s="12" t="s">
        <v>204</v>
      </c>
    </row>
    <row r="48" spans="1:26" s="4" customFormat="1" ht="15" x14ac:dyDescent="0.25">
      <c r="A48" s="8"/>
      <c r="B48" s="8"/>
      <c r="C48" s="352" t="s">
        <v>4871</v>
      </c>
      <c r="D48" s="352" t="s">
        <v>4871</v>
      </c>
      <c r="E48" s="352"/>
      <c r="F48" s="352"/>
      <c r="G48" s="352"/>
      <c r="H48" s="352"/>
    </row>
    <row r="49" spans="1:26" s="4" customFormat="1" ht="15" x14ac:dyDescent="0.25">
      <c r="A49" s="208" t="s">
        <v>96</v>
      </c>
      <c r="C49" s="349"/>
      <c r="D49" s="349"/>
      <c r="E49" s="351" t="s">
        <v>97</v>
      </c>
      <c r="F49" s="351"/>
      <c r="G49" s="351"/>
      <c r="H49" s="351"/>
      <c r="I49" s="99"/>
      <c r="J49" s="99"/>
      <c r="K49" s="99"/>
      <c r="W49" s="12" t="s">
        <v>10</v>
      </c>
      <c r="X49" s="12" t="s">
        <v>97</v>
      </c>
    </row>
    <row r="50" spans="1:26" s="4" customFormat="1" ht="15" x14ac:dyDescent="0.25">
      <c r="A50" s="98"/>
      <c r="B50" s="209"/>
      <c r="C50" s="333" t="s">
        <v>98</v>
      </c>
      <c r="D50" s="333"/>
      <c r="E50" s="333"/>
      <c r="F50" s="333"/>
      <c r="G50" s="333"/>
      <c r="H50" s="333"/>
      <c r="I50" s="210"/>
      <c r="J50" s="210"/>
      <c r="K50" s="210"/>
    </row>
    <row r="51" spans="1:26" s="4" customFormat="1" ht="15" x14ac:dyDescent="0.25">
      <c r="A51" s="208" t="s">
        <v>99</v>
      </c>
      <c r="C51" s="349"/>
      <c r="D51" s="349"/>
      <c r="E51" s="351" t="s">
        <v>204</v>
      </c>
      <c r="F51" s="351"/>
      <c r="G51" s="351"/>
      <c r="H51" s="351"/>
      <c r="I51" s="99"/>
      <c r="J51" s="99"/>
      <c r="K51" s="99"/>
      <c r="Y51" s="12" t="s">
        <v>10</v>
      </c>
      <c r="Z51" s="12" t="s">
        <v>204</v>
      </c>
    </row>
    <row r="52" spans="1:26" s="4" customFormat="1" ht="15" x14ac:dyDescent="0.25">
      <c r="A52" s="8"/>
      <c r="C52" s="352" t="s">
        <v>98</v>
      </c>
      <c r="D52" s="352"/>
      <c r="E52" s="352"/>
      <c r="F52" s="352"/>
      <c r="G52" s="352"/>
      <c r="H52" s="352"/>
      <c r="I52" s="210"/>
      <c r="J52" s="210"/>
      <c r="K52" s="210"/>
    </row>
  </sheetData>
  <mergeCells count="38">
    <mergeCell ref="C50:H50"/>
    <mergeCell ref="C51:D51"/>
    <mergeCell ref="E51:H51"/>
    <mergeCell ref="C52:H52"/>
    <mergeCell ref="C46:H46"/>
    <mergeCell ref="A47:D47"/>
    <mergeCell ref="E47:H47"/>
    <mergeCell ref="C48:H48"/>
    <mergeCell ref="C49:D49"/>
    <mergeCell ref="E49:H49"/>
    <mergeCell ref="A39:H39"/>
    <mergeCell ref="B40:C40"/>
    <mergeCell ref="A41:H41"/>
    <mergeCell ref="B42:C42"/>
    <mergeCell ref="C45:D45"/>
    <mergeCell ref="E45:H45"/>
    <mergeCell ref="B38:C38"/>
    <mergeCell ref="B22:H22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A28:H28"/>
    <mergeCell ref="B34:C34"/>
    <mergeCell ref="A35:H35"/>
    <mergeCell ref="B36:C36"/>
    <mergeCell ref="A37:H37"/>
    <mergeCell ref="C13:G13"/>
    <mergeCell ref="B4:G4"/>
    <mergeCell ref="B5:G5"/>
    <mergeCell ref="B7:G7"/>
    <mergeCell ref="B8:G8"/>
    <mergeCell ref="B10:G10"/>
  </mergeCells>
  <pageMargins left="0.31496062874794001" right="0.31496062874794001" top="0.78740155696868896" bottom="0.31496062874794001" header="0.19685038924217199" footer="0.19685038924217199"/>
  <pageSetup paperSize="9" scale="96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2"/>
  <sheetViews>
    <sheetView workbookViewId="0">
      <selection activeCell="B4" sqref="B4:G4"/>
    </sheetView>
  </sheetViews>
  <sheetFormatPr defaultColWidth="8.85546875" defaultRowHeight="14.25" customHeight="1" x14ac:dyDescent="0.2"/>
  <cols>
    <col min="1" max="1" width="6" style="211" customWidth="1"/>
    <col min="2" max="2" width="19.140625" style="211" customWidth="1"/>
    <col min="3" max="3" width="50" style="211" customWidth="1"/>
    <col min="4" max="4" width="15.85546875" style="211" customWidth="1"/>
    <col min="5" max="8" width="13.7109375" style="211" customWidth="1"/>
    <col min="9" max="9" width="8.85546875" style="211" customWidth="1"/>
    <col min="10" max="12" width="8.85546875" style="211"/>
    <col min="13" max="14" width="126.140625" style="199" hidden="1" customWidth="1"/>
    <col min="15" max="15" width="139.85546875" style="199" hidden="1" customWidth="1"/>
    <col min="16" max="16" width="145.85546875" style="199" hidden="1" customWidth="1"/>
    <col min="17" max="18" width="69.140625" style="199" hidden="1" customWidth="1"/>
    <col min="19" max="19" width="65.85546875" style="199" hidden="1" customWidth="1"/>
    <col min="20" max="20" width="54.85546875" style="199" hidden="1" customWidth="1"/>
    <col min="21" max="21" width="91" style="199" hidden="1" customWidth="1"/>
    <col min="22" max="22" width="54.85546875" style="199" hidden="1" customWidth="1"/>
    <col min="23" max="23" width="65.85546875" style="199" hidden="1" customWidth="1"/>
    <col min="24" max="24" width="54.85546875" style="199" hidden="1" customWidth="1"/>
    <col min="25" max="25" width="65.85546875" style="199" hidden="1" customWidth="1"/>
    <col min="26" max="26" width="54.85546875" style="199" hidden="1" customWidth="1"/>
    <col min="27" max="16384" width="8.85546875" style="211"/>
  </cols>
  <sheetData>
    <row r="1" spans="1:14" s="4" customFormat="1" ht="15" x14ac:dyDescent="0.25">
      <c r="A1" s="2"/>
      <c r="B1" s="2"/>
      <c r="C1" s="2"/>
      <c r="D1" s="2"/>
      <c r="E1" s="2"/>
      <c r="F1" s="2"/>
      <c r="G1" s="2"/>
      <c r="H1" s="5" t="s">
        <v>4840</v>
      </c>
    </row>
    <row r="2" spans="1:14" s="4" customFormat="1" ht="15" x14ac:dyDescent="0.25">
      <c r="A2" s="8"/>
      <c r="B2" s="8"/>
      <c r="C2" s="8"/>
      <c r="D2" s="8"/>
      <c r="E2" s="8"/>
      <c r="F2" s="8"/>
      <c r="G2" s="8"/>
      <c r="H2" s="5" t="s">
        <v>4841</v>
      </c>
    </row>
    <row r="3" spans="1:14" s="4" customFormat="1" ht="15" x14ac:dyDescent="0.25">
      <c r="A3" s="8"/>
      <c r="B3" s="8"/>
      <c r="C3" s="8"/>
      <c r="D3" s="8"/>
      <c r="E3" s="8"/>
      <c r="F3" s="8"/>
      <c r="G3" s="8"/>
      <c r="H3" s="5"/>
    </row>
    <row r="4" spans="1:14" s="4" customFormat="1" ht="45.75" x14ac:dyDescent="0.25">
      <c r="A4" s="185"/>
      <c r="B4" s="332" t="s">
        <v>3070</v>
      </c>
      <c r="C4" s="332"/>
      <c r="D4" s="332"/>
      <c r="E4" s="332"/>
      <c r="F4" s="332"/>
      <c r="G4" s="332"/>
      <c r="H4" s="185"/>
      <c r="M4" s="12" t="s">
        <v>3070</v>
      </c>
    </row>
    <row r="5" spans="1:14" s="4" customFormat="1" ht="18" x14ac:dyDescent="0.25">
      <c r="A5" s="185"/>
      <c r="B5" s="333" t="s">
        <v>16</v>
      </c>
      <c r="C5" s="333"/>
      <c r="D5" s="333"/>
      <c r="E5" s="333"/>
      <c r="F5" s="333"/>
      <c r="G5" s="333"/>
      <c r="H5" s="185"/>
    </row>
    <row r="6" spans="1:14" s="4" customFormat="1" ht="15" x14ac:dyDescent="0.25">
      <c r="A6" s="12"/>
      <c r="H6" s="12"/>
    </row>
    <row r="7" spans="1:14" s="4" customFormat="1" ht="18" x14ac:dyDescent="0.25">
      <c r="A7" s="185"/>
      <c r="B7" s="332" t="s">
        <v>4881</v>
      </c>
      <c r="C7" s="332"/>
      <c r="D7" s="332"/>
      <c r="E7" s="332"/>
      <c r="F7" s="332"/>
      <c r="G7" s="332"/>
      <c r="H7" s="186"/>
      <c r="N7" s="12" t="s">
        <v>4881</v>
      </c>
    </row>
    <row r="8" spans="1:14" s="4" customFormat="1" ht="18" x14ac:dyDescent="0.25">
      <c r="A8" s="185"/>
      <c r="B8" s="333" t="s">
        <v>18</v>
      </c>
      <c r="C8" s="333"/>
      <c r="D8" s="333"/>
      <c r="E8" s="333"/>
      <c r="F8" s="333"/>
      <c r="G8" s="333"/>
      <c r="H8" s="186"/>
    </row>
    <row r="9" spans="1:14" s="4" customFormat="1" ht="15" x14ac:dyDescent="0.25">
      <c r="A9" s="186"/>
      <c r="B9" s="187"/>
      <c r="C9" s="187"/>
      <c r="D9" s="187"/>
      <c r="E9" s="187"/>
      <c r="F9" s="187"/>
      <c r="G9" s="187"/>
      <c r="H9" s="186"/>
    </row>
    <row r="10" spans="1:14" s="4" customFormat="1" ht="15" x14ac:dyDescent="0.25">
      <c r="A10" s="186"/>
      <c r="B10" s="334" t="s">
        <v>4882</v>
      </c>
      <c r="C10" s="334"/>
      <c r="D10" s="334"/>
      <c r="E10" s="334"/>
      <c r="F10" s="334"/>
      <c r="G10" s="334"/>
      <c r="H10" s="186"/>
    </row>
    <row r="11" spans="1:14" s="4" customFormat="1" ht="15" x14ac:dyDescent="0.25">
      <c r="A11" s="186"/>
      <c r="B11" s="187"/>
      <c r="C11" s="187"/>
      <c r="D11" s="187"/>
      <c r="E11" s="187"/>
      <c r="F11" s="187"/>
      <c r="G11" s="187"/>
      <c r="H11" s="186"/>
    </row>
    <row r="12" spans="1:14" s="4" customFormat="1" ht="15" x14ac:dyDescent="0.25">
      <c r="A12" s="186"/>
      <c r="B12" s="15" t="s">
        <v>4844</v>
      </c>
      <c r="C12" s="188"/>
      <c r="D12" s="188"/>
      <c r="E12" s="188"/>
      <c r="F12" s="188"/>
      <c r="G12" s="188"/>
      <c r="H12" s="186"/>
    </row>
    <row r="13" spans="1:14" s="4" customFormat="1" ht="15" x14ac:dyDescent="0.25">
      <c r="A13" s="186"/>
      <c r="B13" s="187"/>
      <c r="C13" s="331" t="s">
        <v>27</v>
      </c>
      <c r="D13" s="331"/>
      <c r="E13" s="331"/>
      <c r="F13" s="331"/>
      <c r="G13" s="331"/>
      <c r="H13" s="186"/>
    </row>
    <row r="14" spans="1:14" s="4" customFormat="1" ht="15" x14ac:dyDescent="0.25">
      <c r="A14" s="186"/>
      <c r="B14" s="189" t="s">
        <v>4845</v>
      </c>
      <c r="C14" s="190"/>
      <c r="D14" s="190"/>
      <c r="E14" s="190"/>
      <c r="F14" s="191" t="s">
        <v>4888</v>
      </c>
      <c r="G14" s="187"/>
      <c r="H14" s="186"/>
    </row>
    <row r="15" spans="1:14" s="4" customFormat="1" ht="15" x14ac:dyDescent="0.25">
      <c r="A15" s="186"/>
      <c r="B15" s="187"/>
      <c r="C15" s="187"/>
      <c r="D15" s="187"/>
      <c r="E15" s="187"/>
      <c r="F15" s="187"/>
      <c r="G15" s="187"/>
      <c r="H15" s="186"/>
    </row>
    <row r="16" spans="1:14" s="4" customFormat="1" ht="15" x14ac:dyDescent="0.25">
      <c r="A16" s="186"/>
      <c r="B16" s="15" t="s">
        <v>4846</v>
      </c>
      <c r="G16" s="187"/>
      <c r="H16" s="186"/>
    </row>
    <row r="17" spans="1:26" s="4" customFormat="1" ht="15" x14ac:dyDescent="0.25">
      <c r="A17" s="186"/>
      <c r="B17" s="27" t="s">
        <v>4847</v>
      </c>
      <c r="C17" s="190"/>
      <c r="D17" s="192"/>
      <c r="E17" s="190"/>
      <c r="F17" s="192"/>
      <c r="G17" s="187"/>
      <c r="H17" s="186"/>
    </row>
    <row r="18" spans="1:26" s="4" customFormat="1" ht="15" x14ac:dyDescent="0.25">
      <c r="A18" s="186"/>
      <c r="B18" s="27"/>
      <c r="C18" s="187"/>
      <c r="D18" s="193" t="s">
        <v>4848</v>
      </c>
      <c r="E18" s="187"/>
      <c r="F18" s="193" t="s">
        <v>4849</v>
      </c>
      <c r="G18" s="187"/>
      <c r="H18" s="186"/>
    </row>
    <row r="19" spans="1:26" s="4" customFormat="1" ht="15" x14ac:dyDescent="0.25">
      <c r="A19" s="186"/>
      <c r="B19" s="8" t="s">
        <v>4850</v>
      </c>
      <c r="G19" s="187"/>
      <c r="H19" s="186"/>
    </row>
    <row r="20" spans="1:26" s="4" customFormat="1" ht="15" x14ac:dyDescent="0.25">
      <c r="A20" s="8"/>
      <c r="B20" s="27" t="s">
        <v>4847</v>
      </c>
      <c r="C20" s="190"/>
      <c r="D20" s="194"/>
      <c r="E20" s="194"/>
      <c r="F20" s="195"/>
      <c r="G20" s="29"/>
      <c r="H20" s="29"/>
    </row>
    <row r="21" spans="1:26" s="4" customFormat="1" ht="15" x14ac:dyDescent="0.25">
      <c r="A21" s="8"/>
      <c r="B21" s="27"/>
      <c r="C21" s="187"/>
      <c r="D21" s="196"/>
      <c r="E21" s="196"/>
      <c r="F21" s="197"/>
      <c r="G21" s="29"/>
      <c r="H21" s="29"/>
    </row>
    <row r="22" spans="1:26" s="4" customFormat="1" ht="15" x14ac:dyDescent="0.25">
      <c r="A22" s="198"/>
      <c r="B22" s="337" t="s">
        <v>4873</v>
      </c>
      <c r="C22" s="337"/>
      <c r="D22" s="337"/>
      <c r="E22" s="337"/>
      <c r="F22" s="337"/>
      <c r="G22" s="337"/>
      <c r="H22" s="337"/>
      <c r="O22" s="12" t="s">
        <v>4873</v>
      </c>
    </row>
    <row r="23" spans="1:26" s="4" customFormat="1" ht="15" x14ac:dyDescent="0.25">
      <c r="A23" s="198"/>
      <c r="B23" s="27"/>
      <c r="C23" s="27"/>
      <c r="D23" s="27"/>
      <c r="E23" s="27"/>
      <c r="F23" s="27"/>
      <c r="G23" s="27"/>
      <c r="H23" s="24"/>
    </row>
    <row r="24" spans="1:26" s="4" customFormat="1" ht="15" customHeight="1" x14ac:dyDescent="0.25">
      <c r="A24" s="338" t="s">
        <v>45</v>
      </c>
      <c r="B24" s="338" t="s">
        <v>46</v>
      </c>
      <c r="C24" s="338" t="s">
        <v>4852</v>
      </c>
      <c r="D24" s="341" t="s">
        <v>4853</v>
      </c>
      <c r="E24" s="342"/>
      <c r="F24" s="342"/>
      <c r="G24" s="342"/>
      <c r="H24" s="343"/>
    </row>
    <row r="25" spans="1:26" s="4" customFormat="1" ht="14.25" customHeight="1" x14ac:dyDescent="0.25">
      <c r="A25" s="339"/>
      <c r="B25" s="339"/>
      <c r="C25" s="339"/>
      <c r="D25" s="338" t="s">
        <v>4854</v>
      </c>
      <c r="E25" s="338" t="s">
        <v>38</v>
      </c>
      <c r="F25" s="338" t="s">
        <v>41</v>
      </c>
      <c r="G25" s="338" t="s">
        <v>43</v>
      </c>
      <c r="H25" s="338" t="s">
        <v>56</v>
      </c>
    </row>
    <row r="26" spans="1:26" s="4" customFormat="1" ht="60.75" customHeight="1" x14ac:dyDescent="0.25">
      <c r="A26" s="340"/>
      <c r="B26" s="340"/>
      <c r="C26" s="340"/>
      <c r="D26" s="340"/>
      <c r="E26" s="340"/>
      <c r="F26" s="340"/>
      <c r="G26" s="340"/>
      <c r="H26" s="340"/>
      <c r="I26" s="199"/>
      <c r="J26" s="199"/>
      <c r="K26" s="199"/>
      <c r="L26" s="199"/>
    </row>
    <row r="27" spans="1:26" s="4" customFormat="1" ht="15" x14ac:dyDescent="0.25">
      <c r="A27" s="200">
        <v>1</v>
      </c>
      <c r="B27" s="200">
        <v>2</v>
      </c>
      <c r="C27" s="200">
        <v>3</v>
      </c>
      <c r="D27" s="200">
        <v>4</v>
      </c>
      <c r="E27" s="200">
        <v>5</v>
      </c>
      <c r="F27" s="200">
        <v>6</v>
      </c>
      <c r="G27" s="200">
        <v>7</v>
      </c>
      <c r="H27" s="200">
        <v>8</v>
      </c>
    </row>
    <row r="28" spans="1:26" s="2" customFormat="1" ht="15" x14ac:dyDescent="0.25">
      <c r="A28" s="344" t="s">
        <v>4855</v>
      </c>
      <c r="B28" s="345"/>
      <c r="C28" s="345"/>
      <c r="D28" s="345"/>
      <c r="E28" s="345"/>
      <c r="F28" s="345"/>
      <c r="G28" s="345"/>
      <c r="H28" s="346"/>
      <c r="I28" s="4"/>
      <c r="J28" s="4"/>
      <c r="K28" s="4"/>
      <c r="L28" s="4"/>
      <c r="M28" s="3"/>
      <c r="N28" s="3"/>
      <c r="O28" s="3"/>
      <c r="P28" s="39" t="s">
        <v>4855</v>
      </c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s="2" customFormat="1" ht="15" x14ac:dyDescent="0.25">
      <c r="A29" s="201">
        <v>1</v>
      </c>
      <c r="B29" s="202" t="s">
        <v>4884</v>
      </c>
      <c r="C29" s="202" t="s">
        <v>3289</v>
      </c>
      <c r="D29" s="203">
        <v>124953.35</v>
      </c>
      <c r="E29" s="203">
        <v>33.18</v>
      </c>
      <c r="F29" s="203"/>
      <c r="G29" s="203"/>
      <c r="H29" s="203">
        <v>124986.53</v>
      </c>
      <c r="I29" s="4"/>
      <c r="J29" s="4"/>
      <c r="K29" s="4"/>
      <c r="L29" s="4"/>
      <c r="M29" s="3"/>
      <c r="N29" s="3"/>
      <c r="O29" s="3"/>
      <c r="P29" s="39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s="2" customFormat="1" ht="15" x14ac:dyDescent="0.25">
      <c r="A30" s="201">
        <v>2</v>
      </c>
      <c r="B30" s="202" t="s">
        <v>4885</v>
      </c>
      <c r="C30" s="202" t="s">
        <v>3072</v>
      </c>
      <c r="D30" s="203">
        <v>2888.03</v>
      </c>
      <c r="E30" s="203">
        <v>18070.39</v>
      </c>
      <c r="F30" s="203"/>
      <c r="G30" s="203"/>
      <c r="H30" s="203">
        <v>20958.419999999998</v>
      </c>
      <c r="I30" s="4"/>
      <c r="J30" s="4"/>
      <c r="K30" s="4"/>
      <c r="L30" s="4"/>
      <c r="M30" s="3"/>
      <c r="N30" s="3"/>
      <c r="O30" s="3"/>
      <c r="P30" s="39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s="2" customFormat="1" ht="15" x14ac:dyDescent="0.25">
      <c r="A31" s="201">
        <v>3</v>
      </c>
      <c r="B31" s="202" t="s">
        <v>4889</v>
      </c>
      <c r="C31" s="202" t="s">
        <v>4890</v>
      </c>
      <c r="D31" s="203">
        <v>2704.53</v>
      </c>
      <c r="E31" s="203"/>
      <c r="F31" s="203"/>
      <c r="G31" s="203"/>
      <c r="H31" s="203">
        <v>2704.53</v>
      </c>
      <c r="I31" s="4"/>
      <c r="J31" s="4"/>
      <c r="K31" s="4"/>
      <c r="L31" s="4"/>
      <c r="M31" s="3"/>
      <c r="N31" s="3"/>
      <c r="O31" s="3"/>
      <c r="P31" s="39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s="2" customFormat="1" ht="15" x14ac:dyDescent="0.25">
      <c r="A32" s="201">
        <v>4</v>
      </c>
      <c r="B32" s="202" t="s">
        <v>4886</v>
      </c>
      <c r="C32" s="202" t="s">
        <v>2834</v>
      </c>
      <c r="D32" s="203">
        <v>7819.25</v>
      </c>
      <c r="E32" s="203"/>
      <c r="F32" s="203"/>
      <c r="G32" s="203"/>
      <c r="H32" s="203">
        <v>7819.25</v>
      </c>
      <c r="I32" s="4"/>
      <c r="J32" s="4"/>
      <c r="K32" s="4"/>
      <c r="L32" s="4"/>
      <c r="M32" s="3"/>
      <c r="N32" s="3"/>
      <c r="O32" s="3"/>
      <c r="P32" s="39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s="2" customFormat="1" ht="15" x14ac:dyDescent="0.25">
      <c r="A33" s="201">
        <v>5</v>
      </c>
      <c r="B33" s="202" t="s">
        <v>4887</v>
      </c>
      <c r="C33" s="202" t="s">
        <v>2795</v>
      </c>
      <c r="D33" s="203">
        <v>196.56</v>
      </c>
      <c r="E33" s="203"/>
      <c r="F33" s="203"/>
      <c r="G33" s="203"/>
      <c r="H33" s="203">
        <v>196.56</v>
      </c>
      <c r="I33" s="4"/>
      <c r="J33" s="4"/>
      <c r="K33" s="4"/>
      <c r="L33" s="4"/>
      <c r="M33" s="3"/>
      <c r="N33" s="3"/>
      <c r="O33" s="3"/>
      <c r="P33" s="39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s="2" customFormat="1" ht="15" x14ac:dyDescent="0.25">
      <c r="A34" s="204"/>
      <c r="B34" s="347" t="s">
        <v>4861</v>
      </c>
      <c r="C34" s="348"/>
      <c r="D34" s="205">
        <v>138561.72</v>
      </c>
      <c r="E34" s="205">
        <v>18103.57</v>
      </c>
      <c r="F34" s="206"/>
      <c r="G34" s="206"/>
      <c r="H34" s="206">
        <v>156665.29</v>
      </c>
      <c r="I34" s="4"/>
      <c r="J34" s="4"/>
      <c r="K34" s="4"/>
      <c r="L34" s="4"/>
      <c r="M34" s="3"/>
      <c r="N34" s="3"/>
      <c r="O34" s="3"/>
      <c r="P34" s="39"/>
      <c r="Q34" s="47" t="s">
        <v>4861</v>
      </c>
      <c r="R34" s="3"/>
      <c r="S34" s="3"/>
      <c r="T34" s="3"/>
      <c r="U34" s="3"/>
      <c r="V34" s="3"/>
      <c r="W34" s="3"/>
      <c r="X34" s="3"/>
      <c r="Y34" s="3"/>
      <c r="Z34" s="3"/>
    </row>
    <row r="35" spans="1:26" s="2" customFormat="1" ht="15" x14ac:dyDescent="0.25">
      <c r="A35" s="344" t="s">
        <v>4862</v>
      </c>
      <c r="B35" s="345"/>
      <c r="C35" s="345"/>
      <c r="D35" s="345"/>
      <c r="E35" s="345"/>
      <c r="F35" s="345"/>
      <c r="G35" s="345"/>
      <c r="H35" s="346"/>
      <c r="I35" s="4"/>
      <c r="J35" s="4"/>
      <c r="K35" s="4"/>
      <c r="L35" s="4"/>
      <c r="M35" s="3"/>
      <c r="N35" s="3"/>
      <c r="O35" s="3"/>
      <c r="P35" s="39" t="s">
        <v>4862</v>
      </c>
      <c r="Q35" s="47"/>
      <c r="R35" s="3"/>
      <c r="S35" s="3"/>
      <c r="T35" s="3"/>
      <c r="U35" s="3"/>
      <c r="V35" s="3"/>
      <c r="W35" s="3"/>
      <c r="X35" s="3"/>
      <c r="Y35" s="3"/>
      <c r="Z35" s="3"/>
    </row>
    <row r="36" spans="1:26" s="2" customFormat="1" ht="15" x14ac:dyDescent="0.25">
      <c r="A36" s="204"/>
      <c r="B36" s="335" t="s">
        <v>4863</v>
      </c>
      <c r="C36" s="336"/>
      <c r="D36" s="205">
        <v>138561.72</v>
      </c>
      <c r="E36" s="205">
        <v>18103.57</v>
      </c>
      <c r="F36" s="206"/>
      <c r="G36" s="206"/>
      <c r="H36" s="206">
        <v>156665.29</v>
      </c>
      <c r="I36" s="4"/>
      <c r="J36" s="4"/>
      <c r="K36" s="4"/>
      <c r="L36" s="4"/>
      <c r="M36" s="3"/>
      <c r="N36" s="3"/>
      <c r="O36" s="3"/>
      <c r="P36" s="39"/>
      <c r="Q36" s="47"/>
      <c r="R36" s="207" t="s">
        <v>4863</v>
      </c>
      <c r="S36" s="3"/>
      <c r="T36" s="3"/>
      <c r="U36" s="3"/>
      <c r="V36" s="3"/>
      <c r="W36" s="3"/>
      <c r="X36" s="3"/>
      <c r="Y36" s="3"/>
      <c r="Z36" s="3"/>
    </row>
    <row r="37" spans="1:26" s="2" customFormat="1" ht="15" x14ac:dyDescent="0.25">
      <c r="A37" s="344" t="s">
        <v>4864</v>
      </c>
      <c r="B37" s="345"/>
      <c r="C37" s="345"/>
      <c r="D37" s="345"/>
      <c r="E37" s="345"/>
      <c r="F37" s="345"/>
      <c r="G37" s="345"/>
      <c r="H37" s="346"/>
      <c r="I37" s="4"/>
      <c r="J37" s="4"/>
      <c r="K37" s="4"/>
      <c r="L37" s="4"/>
      <c r="M37" s="3"/>
      <c r="N37" s="3"/>
      <c r="O37" s="3"/>
      <c r="P37" s="39" t="s">
        <v>4864</v>
      </c>
      <c r="Q37" s="47"/>
      <c r="R37" s="207"/>
      <c r="S37" s="3"/>
      <c r="T37" s="3"/>
      <c r="U37" s="3"/>
      <c r="V37" s="3"/>
      <c r="W37" s="3"/>
      <c r="X37" s="3"/>
      <c r="Y37" s="3"/>
      <c r="Z37" s="3"/>
    </row>
    <row r="38" spans="1:26" s="2" customFormat="1" ht="15" x14ac:dyDescent="0.25">
      <c r="A38" s="204"/>
      <c r="B38" s="335" t="s">
        <v>4865</v>
      </c>
      <c r="C38" s="336"/>
      <c r="D38" s="205">
        <v>138561.72</v>
      </c>
      <c r="E38" s="205">
        <v>18103.57</v>
      </c>
      <c r="F38" s="206"/>
      <c r="G38" s="206"/>
      <c r="H38" s="206">
        <v>156665.29</v>
      </c>
      <c r="I38" s="4"/>
      <c r="J38" s="4"/>
      <c r="K38" s="4"/>
      <c r="L38" s="4"/>
      <c r="M38" s="3"/>
      <c r="N38" s="3"/>
      <c r="O38" s="3"/>
      <c r="P38" s="39"/>
      <c r="Q38" s="47"/>
      <c r="R38" s="207" t="s">
        <v>4865</v>
      </c>
      <c r="S38" s="3"/>
      <c r="T38" s="3"/>
      <c r="U38" s="3"/>
      <c r="V38" s="3"/>
      <c r="W38" s="3"/>
      <c r="X38" s="3"/>
      <c r="Y38" s="3"/>
      <c r="Z38" s="3"/>
    </row>
    <row r="39" spans="1:26" s="2" customFormat="1" ht="48.75" x14ac:dyDescent="0.25">
      <c r="A39" s="344" t="s">
        <v>4866</v>
      </c>
      <c r="B39" s="345"/>
      <c r="C39" s="345"/>
      <c r="D39" s="345"/>
      <c r="E39" s="345"/>
      <c r="F39" s="345"/>
      <c r="G39" s="345"/>
      <c r="H39" s="346"/>
      <c r="I39" s="4"/>
      <c r="J39" s="4"/>
      <c r="K39" s="4"/>
      <c r="L39" s="4"/>
      <c r="M39" s="3"/>
      <c r="N39" s="3"/>
      <c r="O39" s="3"/>
      <c r="P39" s="39" t="s">
        <v>4866</v>
      </c>
      <c r="Q39" s="47"/>
      <c r="R39" s="207"/>
      <c r="S39" s="3"/>
      <c r="T39" s="3"/>
      <c r="U39" s="3"/>
      <c r="V39" s="3"/>
      <c r="W39" s="3"/>
      <c r="X39" s="3"/>
      <c r="Y39" s="3"/>
      <c r="Z39" s="3"/>
    </row>
    <row r="40" spans="1:26" s="2" customFormat="1" ht="90.75" x14ac:dyDescent="0.25">
      <c r="A40" s="204"/>
      <c r="B40" s="335" t="s">
        <v>4867</v>
      </c>
      <c r="C40" s="336"/>
      <c r="D40" s="205">
        <v>138561.72</v>
      </c>
      <c r="E40" s="205">
        <v>18103.57</v>
      </c>
      <c r="F40" s="206"/>
      <c r="G40" s="206"/>
      <c r="H40" s="206">
        <v>156665.29</v>
      </c>
      <c r="I40" s="4"/>
      <c r="J40" s="4"/>
      <c r="K40" s="4"/>
      <c r="L40" s="4"/>
      <c r="M40" s="3"/>
      <c r="N40" s="3"/>
      <c r="O40" s="3"/>
      <c r="P40" s="39"/>
      <c r="Q40" s="47"/>
      <c r="R40" s="207" t="s">
        <v>4867</v>
      </c>
      <c r="S40" s="3"/>
      <c r="T40" s="3"/>
      <c r="U40" s="3"/>
      <c r="V40" s="3"/>
      <c r="W40" s="3"/>
      <c r="X40" s="3"/>
      <c r="Y40" s="3"/>
      <c r="Z40" s="3"/>
    </row>
    <row r="41" spans="1:26" s="2" customFormat="1" ht="15" x14ac:dyDescent="0.25">
      <c r="A41" s="344" t="s">
        <v>4868</v>
      </c>
      <c r="B41" s="345"/>
      <c r="C41" s="345"/>
      <c r="D41" s="345"/>
      <c r="E41" s="345"/>
      <c r="F41" s="345"/>
      <c r="G41" s="345"/>
      <c r="H41" s="346"/>
      <c r="I41" s="4"/>
      <c r="J41" s="4"/>
      <c r="K41" s="4"/>
      <c r="L41" s="4"/>
      <c r="M41" s="3"/>
      <c r="N41" s="3"/>
      <c r="O41" s="3"/>
      <c r="P41" s="39" t="s">
        <v>4868</v>
      </c>
      <c r="Q41" s="47"/>
      <c r="R41" s="207"/>
      <c r="S41" s="3"/>
      <c r="T41" s="3"/>
      <c r="U41" s="3"/>
      <c r="V41" s="3"/>
      <c r="W41" s="3"/>
      <c r="X41" s="3"/>
      <c r="Y41" s="3"/>
      <c r="Z41" s="3"/>
    </row>
    <row r="42" spans="1:26" s="2" customFormat="1" ht="15" x14ac:dyDescent="0.25">
      <c r="A42" s="204"/>
      <c r="B42" s="335" t="s">
        <v>4869</v>
      </c>
      <c r="C42" s="336"/>
      <c r="D42" s="205">
        <v>138561.72</v>
      </c>
      <c r="E42" s="205">
        <v>18103.57</v>
      </c>
      <c r="F42" s="206"/>
      <c r="G42" s="206"/>
      <c r="H42" s="206">
        <v>156665.29</v>
      </c>
      <c r="I42" s="4"/>
      <c r="J42" s="4"/>
      <c r="K42" s="4"/>
      <c r="L42" s="4"/>
      <c r="M42" s="3"/>
      <c r="N42" s="3"/>
      <c r="O42" s="3"/>
      <c r="P42" s="39"/>
      <c r="Q42" s="47"/>
      <c r="R42" s="207" t="s">
        <v>4869</v>
      </c>
      <c r="S42" s="3"/>
      <c r="T42" s="3"/>
      <c r="U42" s="3"/>
      <c r="V42" s="3"/>
      <c r="W42" s="3"/>
      <c r="X42" s="3"/>
      <c r="Y42" s="3"/>
      <c r="Z42" s="3"/>
    </row>
    <row r="43" spans="1:26" s="4" customFormat="1" ht="15" x14ac:dyDescent="0.25">
      <c r="A43" s="2"/>
      <c r="B43" s="2"/>
      <c r="C43" s="2"/>
      <c r="D43" s="2"/>
      <c r="E43" s="2"/>
      <c r="F43" s="2"/>
      <c r="G43" s="2"/>
      <c r="H43" s="2"/>
    </row>
    <row r="44" spans="1:26" s="4" customFormat="1" ht="15" x14ac:dyDescent="0.25">
      <c r="A44" s="2"/>
      <c r="B44" s="2"/>
      <c r="C44" s="2"/>
      <c r="D44" s="2"/>
      <c r="E44" s="2"/>
      <c r="F44" s="2"/>
      <c r="G44" s="2"/>
      <c r="H44" s="2"/>
    </row>
    <row r="45" spans="1:26" s="4" customFormat="1" ht="15" x14ac:dyDescent="0.25">
      <c r="A45" s="208" t="s">
        <v>4870</v>
      </c>
      <c r="B45" s="8"/>
      <c r="C45" s="349"/>
      <c r="D45" s="349"/>
      <c r="E45" s="350" t="s">
        <v>100</v>
      </c>
      <c r="F45" s="350"/>
      <c r="G45" s="350"/>
      <c r="H45" s="350"/>
      <c r="S45" s="12" t="s">
        <v>10</v>
      </c>
      <c r="T45" s="12" t="s">
        <v>100</v>
      </c>
    </row>
    <row r="46" spans="1:26" s="4" customFormat="1" ht="15" x14ac:dyDescent="0.25">
      <c r="A46" s="8"/>
      <c r="B46" s="8"/>
      <c r="C46" s="352" t="s">
        <v>4871</v>
      </c>
      <c r="D46" s="352" t="s">
        <v>4871</v>
      </c>
      <c r="E46" s="352"/>
      <c r="F46" s="352"/>
      <c r="G46" s="352"/>
      <c r="H46" s="352"/>
    </row>
    <row r="47" spans="1:26" s="4" customFormat="1" ht="15" x14ac:dyDescent="0.25">
      <c r="A47" s="353" t="s">
        <v>4872</v>
      </c>
      <c r="B47" s="353"/>
      <c r="C47" s="353"/>
      <c r="D47" s="353"/>
      <c r="E47" s="350" t="s">
        <v>204</v>
      </c>
      <c r="F47" s="350"/>
      <c r="G47" s="350"/>
      <c r="H47" s="350"/>
      <c r="U47" s="12" t="s">
        <v>4872</v>
      </c>
      <c r="V47" s="12" t="s">
        <v>204</v>
      </c>
    </row>
    <row r="48" spans="1:26" s="4" customFormat="1" ht="15" x14ac:dyDescent="0.25">
      <c r="A48" s="8"/>
      <c r="B48" s="8"/>
      <c r="C48" s="352" t="s">
        <v>4871</v>
      </c>
      <c r="D48" s="352" t="s">
        <v>4871</v>
      </c>
      <c r="E48" s="352"/>
      <c r="F48" s="352"/>
      <c r="G48" s="352"/>
      <c r="H48" s="352"/>
    </row>
    <row r="49" spans="1:26" s="4" customFormat="1" ht="15" x14ac:dyDescent="0.25">
      <c r="A49" s="208" t="s">
        <v>96</v>
      </c>
      <c r="C49" s="349"/>
      <c r="D49" s="349"/>
      <c r="E49" s="351" t="s">
        <v>97</v>
      </c>
      <c r="F49" s="351"/>
      <c r="G49" s="351"/>
      <c r="H49" s="351"/>
      <c r="I49" s="99"/>
      <c r="J49" s="99"/>
      <c r="K49" s="99"/>
      <c r="W49" s="12" t="s">
        <v>10</v>
      </c>
      <c r="X49" s="12" t="s">
        <v>97</v>
      </c>
    </row>
    <row r="50" spans="1:26" s="4" customFormat="1" ht="15" x14ac:dyDescent="0.25">
      <c r="A50" s="98"/>
      <c r="B50" s="209"/>
      <c r="C50" s="333" t="s">
        <v>98</v>
      </c>
      <c r="D50" s="333"/>
      <c r="E50" s="333"/>
      <c r="F50" s="333"/>
      <c r="G50" s="333"/>
      <c r="H50" s="333"/>
      <c r="I50" s="210"/>
      <c r="J50" s="210"/>
      <c r="K50" s="210"/>
    </row>
    <row r="51" spans="1:26" s="4" customFormat="1" ht="15" x14ac:dyDescent="0.25">
      <c r="A51" s="208" t="s">
        <v>99</v>
      </c>
      <c r="C51" s="349"/>
      <c r="D51" s="349"/>
      <c r="E51" s="351" t="s">
        <v>204</v>
      </c>
      <c r="F51" s="351"/>
      <c r="G51" s="351"/>
      <c r="H51" s="351"/>
      <c r="I51" s="99"/>
      <c r="J51" s="99"/>
      <c r="K51" s="99"/>
      <c r="Y51" s="12" t="s">
        <v>10</v>
      </c>
      <c r="Z51" s="12" t="s">
        <v>204</v>
      </c>
    </row>
    <row r="52" spans="1:26" s="4" customFormat="1" ht="15" x14ac:dyDescent="0.25">
      <c r="A52" s="8"/>
      <c r="C52" s="352" t="s">
        <v>98</v>
      </c>
      <c r="D52" s="352"/>
      <c r="E52" s="352"/>
      <c r="F52" s="352"/>
      <c r="G52" s="352"/>
      <c r="H52" s="352"/>
      <c r="I52" s="210"/>
      <c r="J52" s="210"/>
      <c r="K52" s="210"/>
    </row>
  </sheetData>
  <mergeCells count="38">
    <mergeCell ref="C50:H50"/>
    <mergeCell ref="C51:D51"/>
    <mergeCell ref="E51:H51"/>
    <mergeCell ref="C52:H52"/>
    <mergeCell ref="C46:H46"/>
    <mergeCell ref="A47:D47"/>
    <mergeCell ref="E47:H47"/>
    <mergeCell ref="C48:H48"/>
    <mergeCell ref="C49:D49"/>
    <mergeCell ref="E49:H49"/>
    <mergeCell ref="A39:H39"/>
    <mergeCell ref="B40:C40"/>
    <mergeCell ref="A41:H41"/>
    <mergeCell ref="B42:C42"/>
    <mergeCell ref="C45:D45"/>
    <mergeCell ref="E45:H45"/>
    <mergeCell ref="B38:C38"/>
    <mergeCell ref="B22:H22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A28:H28"/>
    <mergeCell ref="B34:C34"/>
    <mergeCell ref="A35:H35"/>
    <mergeCell ref="B36:C36"/>
    <mergeCell ref="A37:H37"/>
    <mergeCell ref="C13:G13"/>
    <mergeCell ref="B4:G4"/>
    <mergeCell ref="B5:G5"/>
    <mergeCell ref="B7:G7"/>
    <mergeCell ref="B8:G8"/>
    <mergeCell ref="B10:G10"/>
  </mergeCells>
  <pageMargins left="0.31496062874794001" right="0.31496062874794001" top="0.78740155696868896" bottom="0.31496062874794001" header="0.19685038924217199" footer="0.19685038924217199"/>
  <pageSetup paperSize="9" scale="96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2"/>
  <sheetViews>
    <sheetView workbookViewId="0">
      <selection activeCell="B4" sqref="B4:G4"/>
    </sheetView>
  </sheetViews>
  <sheetFormatPr defaultColWidth="8.85546875" defaultRowHeight="14.25" customHeight="1" x14ac:dyDescent="0.2"/>
  <cols>
    <col min="1" max="1" width="6" style="211" customWidth="1"/>
    <col min="2" max="2" width="19.140625" style="211" customWidth="1"/>
    <col min="3" max="3" width="50" style="211" customWidth="1"/>
    <col min="4" max="4" width="15.85546875" style="211" customWidth="1"/>
    <col min="5" max="8" width="13.7109375" style="211" customWidth="1"/>
    <col min="9" max="9" width="8.85546875" style="211" customWidth="1"/>
    <col min="10" max="12" width="8.85546875" style="211"/>
    <col min="13" max="14" width="126.140625" style="199" hidden="1" customWidth="1"/>
    <col min="15" max="15" width="139.85546875" style="199" hidden="1" customWidth="1"/>
    <col min="16" max="16" width="145.85546875" style="199" hidden="1" customWidth="1"/>
    <col min="17" max="18" width="69.140625" style="199" hidden="1" customWidth="1"/>
    <col min="19" max="19" width="65.85546875" style="199" hidden="1" customWidth="1"/>
    <col min="20" max="20" width="54.85546875" style="199" hidden="1" customWidth="1"/>
    <col min="21" max="21" width="91" style="199" hidden="1" customWidth="1"/>
    <col min="22" max="22" width="54.85546875" style="199" hidden="1" customWidth="1"/>
    <col min="23" max="23" width="65.85546875" style="199" hidden="1" customWidth="1"/>
    <col min="24" max="24" width="54.85546875" style="199" hidden="1" customWidth="1"/>
    <col min="25" max="25" width="65.85546875" style="199" hidden="1" customWidth="1"/>
    <col min="26" max="26" width="54.85546875" style="199" hidden="1" customWidth="1"/>
    <col min="27" max="16384" width="8.85546875" style="211"/>
  </cols>
  <sheetData>
    <row r="1" spans="1:14" s="4" customFormat="1" ht="15" x14ac:dyDescent="0.25">
      <c r="A1" s="2"/>
      <c r="B1" s="2"/>
      <c r="C1" s="2"/>
      <c r="D1" s="2"/>
      <c r="E1" s="2"/>
      <c r="F1" s="2"/>
      <c r="G1" s="2"/>
      <c r="H1" s="5" t="s">
        <v>4840</v>
      </c>
    </row>
    <row r="2" spans="1:14" s="4" customFormat="1" ht="15" x14ac:dyDescent="0.25">
      <c r="A2" s="8"/>
      <c r="B2" s="8"/>
      <c r="C2" s="8"/>
      <c r="D2" s="8"/>
      <c r="E2" s="8"/>
      <c r="F2" s="8"/>
      <c r="G2" s="8"/>
      <c r="H2" s="5" t="s">
        <v>4841</v>
      </c>
    </row>
    <row r="3" spans="1:14" s="4" customFormat="1" ht="15" x14ac:dyDescent="0.25">
      <c r="A3" s="8"/>
      <c r="B3" s="8"/>
      <c r="C3" s="8"/>
      <c r="D3" s="8"/>
      <c r="E3" s="8"/>
      <c r="F3" s="8"/>
      <c r="G3" s="8"/>
      <c r="H3" s="5"/>
    </row>
    <row r="4" spans="1:14" s="4" customFormat="1" ht="45.75" x14ac:dyDescent="0.25">
      <c r="A4" s="185"/>
      <c r="B4" s="332" t="s">
        <v>3070</v>
      </c>
      <c r="C4" s="332"/>
      <c r="D4" s="332"/>
      <c r="E4" s="332"/>
      <c r="F4" s="332"/>
      <c r="G4" s="332"/>
      <c r="H4" s="185"/>
      <c r="M4" s="12" t="s">
        <v>3070</v>
      </c>
    </row>
    <row r="5" spans="1:14" s="4" customFormat="1" ht="18" x14ac:dyDescent="0.25">
      <c r="A5" s="185"/>
      <c r="B5" s="333" t="s">
        <v>16</v>
      </c>
      <c r="C5" s="333"/>
      <c r="D5" s="333"/>
      <c r="E5" s="333"/>
      <c r="F5" s="333"/>
      <c r="G5" s="333"/>
      <c r="H5" s="185"/>
    </row>
    <row r="6" spans="1:14" s="4" customFormat="1" ht="15" x14ac:dyDescent="0.25">
      <c r="A6" s="12"/>
      <c r="H6" s="12"/>
    </row>
    <row r="7" spans="1:14" s="4" customFormat="1" ht="18" x14ac:dyDescent="0.25">
      <c r="A7" s="185"/>
      <c r="B7" s="332" t="s">
        <v>4891</v>
      </c>
      <c r="C7" s="332"/>
      <c r="D7" s="332"/>
      <c r="E7" s="332"/>
      <c r="F7" s="332"/>
      <c r="G7" s="332"/>
      <c r="H7" s="186"/>
      <c r="N7" s="12" t="s">
        <v>4891</v>
      </c>
    </row>
    <row r="8" spans="1:14" s="4" customFormat="1" ht="18" x14ac:dyDescent="0.25">
      <c r="A8" s="185"/>
      <c r="B8" s="333" t="s">
        <v>18</v>
      </c>
      <c r="C8" s="333"/>
      <c r="D8" s="333"/>
      <c r="E8" s="333"/>
      <c r="F8" s="333"/>
      <c r="G8" s="333"/>
      <c r="H8" s="186"/>
    </row>
    <row r="9" spans="1:14" s="4" customFormat="1" ht="15" x14ac:dyDescent="0.25">
      <c r="A9" s="186"/>
      <c r="B9" s="187"/>
      <c r="C9" s="187"/>
      <c r="D9" s="187"/>
      <c r="E9" s="187"/>
      <c r="F9" s="187"/>
      <c r="G9" s="187"/>
      <c r="H9" s="186"/>
    </row>
    <row r="10" spans="1:14" s="4" customFormat="1" ht="15" x14ac:dyDescent="0.25">
      <c r="A10" s="186"/>
      <c r="B10" s="334" t="s">
        <v>4892</v>
      </c>
      <c r="C10" s="334"/>
      <c r="D10" s="334"/>
      <c r="E10" s="334"/>
      <c r="F10" s="334"/>
      <c r="G10" s="334"/>
      <c r="H10" s="186"/>
    </row>
    <row r="11" spans="1:14" s="4" customFormat="1" ht="15" x14ac:dyDescent="0.25">
      <c r="A11" s="186"/>
      <c r="B11" s="187"/>
      <c r="C11" s="187"/>
      <c r="D11" s="187"/>
      <c r="E11" s="187"/>
      <c r="F11" s="187"/>
      <c r="G11" s="187"/>
      <c r="H11" s="186"/>
    </row>
    <row r="12" spans="1:14" s="4" customFormat="1" ht="15" x14ac:dyDescent="0.25">
      <c r="A12" s="186"/>
      <c r="B12" s="15" t="s">
        <v>4844</v>
      </c>
      <c r="C12" s="188"/>
      <c r="D12" s="188"/>
      <c r="E12" s="188"/>
      <c r="F12" s="188"/>
      <c r="G12" s="188"/>
      <c r="H12" s="186"/>
    </row>
    <row r="13" spans="1:14" s="4" customFormat="1" ht="15" x14ac:dyDescent="0.25">
      <c r="A13" s="186"/>
      <c r="B13" s="187"/>
      <c r="C13" s="331" t="s">
        <v>27</v>
      </c>
      <c r="D13" s="331"/>
      <c r="E13" s="331"/>
      <c r="F13" s="331"/>
      <c r="G13" s="331"/>
      <c r="H13" s="186"/>
    </row>
    <row r="14" spans="1:14" s="4" customFormat="1" ht="15" x14ac:dyDescent="0.25">
      <c r="A14" s="186"/>
      <c r="B14" s="189" t="s">
        <v>4845</v>
      </c>
      <c r="C14" s="190"/>
      <c r="D14" s="190"/>
      <c r="E14" s="190"/>
      <c r="F14" s="191" t="s">
        <v>4893</v>
      </c>
      <c r="G14" s="187"/>
      <c r="H14" s="186"/>
    </row>
    <row r="15" spans="1:14" s="4" customFormat="1" ht="15" x14ac:dyDescent="0.25">
      <c r="A15" s="186"/>
      <c r="B15" s="187"/>
      <c r="C15" s="187"/>
      <c r="D15" s="187"/>
      <c r="E15" s="187"/>
      <c r="F15" s="187"/>
      <c r="G15" s="187"/>
      <c r="H15" s="186"/>
    </row>
    <row r="16" spans="1:14" s="4" customFormat="1" ht="15" x14ac:dyDescent="0.25">
      <c r="A16" s="186"/>
      <c r="B16" s="15" t="s">
        <v>4846</v>
      </c>
      <c r="G16" s="187"/>
      <c r="H16" s="186"/>
    </row>
    <row r="17" spans="1:26" s="4" customFormat="1" ht="15" x14ac:dyDescent="0.25">
      <c r="A17" s="186"/>
      <c r="B17" s="27" t="s">
        <v>4847</v>
      </c>
      <c r="C17" s="190"/>
      <c r="D17" s="192"/>
      <c r="E17" s="190"/>
      <c r="F17" s="192"/>
      <c r="G17" s="187"/>
      <c r="H17" s="186"/>
    </row>
    <row r="18" spans="1:26" s="4" customFormat="1" ht="15" x14ac:dyDescent="0.25">
      <c r="A18" s="186"/>
      <c r="B18" s="27"/>
      <c r="C18" s="187"/>
      <c r="D18" s="193" t="s">
        <v>4848</v>
      </c>
      <c r="E18" s="187"/>
      <c r="F18" s="193" t="s">
        <v>4849</v>
      </c>
      <c r="G18" s="187"/>
      <c r="H18" s="186"/>
    </row>
    <row r="19" spans="1:26" s="4" customFormat="1" ht="15" x14ac:dyDescent="0.25">
      <c r="A19" s="186"/>
      <c r="B19" s="8" t="s">
        <v>4850</v>
      </c>
      <c r="G19" s="187"/>
      <c r="H19" s="186"/>
    </row>
    <row r="20" spans="1:26" s="4" customFormat="1" ht="15" x14ac:dyDescent="0.25">
      <c r="A20" s="8"/>
      <c r="B20" s="27" t="s">
        <v>4847</v>
      </c>
      <c r="C20" s="190"/>
      <c r="D20" s="194"/>
      <c r="E20" s="194"/>
      <c r="F20" s="195"/>
      <c r="G20" s="29"/>
      <c r="H20" s="29"/>
    </row>
    <row r="21" spans="1:26" s="4" customFormat="1" ht="15" x14ac:dyDescent="0.25">
      <c r="A21" s="8"/>
      <c r="B21" s="27"/>
      <c r="C21" s="187"/>
      <c r="D21" s="196"/>
      <c r="E21" s="196"/>
      <c r="F21" s="197"/>
      <c r="G21" s="29"/>
      <c r="H21" s="29"/>
    </row>
    <row r="22" spans="1:26" s="4" customFormat="1" ht="15" x14ac:dyDescent="0.25">
      <c r="A22" s="198"/>
      <c r="B22" s="337" t="s">
        <v>4851</v>
      </c>
      <c r="C22" s="337"/>
      <c r="D22" s="337"/>
      <c r="E22" s="337"/>
      <c r="F22" s="337"/>
      <c r="G22" s="337"/>
      <c r="H22" s="337"/>
      <c r="O22" s="12" t="s">
        <v>4851</v>
      </c>
    </row>
    <row r="23" spans="1:26" s="4" customFormat="1" ht="15" x14ac:dyDescent="0.25">
      <c r="A23" s="198"/>
      <c r="B23" s="27"/>
      <c r="C23" s="27"/>
      <c r="D23" s="27"/>
      <c r="E23" s="27"/>
      <c r="F23" s="27"/>
      <c r="G23" s="27"/>
      <c r="H23" s="24"/>
    </row>
    <row r="24" spans="1:26" s="4" customFormat="1" ht="15" customHeight="1" x14ac:dyDescent="0.25">
      <c r="A24" s="338" t="s">
        <v>45</v>
      </c>
      <c r="B24" s="338" t="s">
        <v>46</v>
      </c>
      <c r="C24" s="338" t="s">
        <v>4852</v>
      </c>
      <c r="D24" s="341" t="s">
        <v>4853</v>
      </c>
      <c r="E24" s="342"/>
      <c r="F24" s="342"/>
      <c r="G24" s="342"/>
      <c r="H24" s="343"/>
    </row>
    <row r="25" spans="1:26" s="4" customFormat="1" ht="14.25" customHeight="1" x14ac:dyDescent="0.25">
      <c r="A25" s="339"/>
      <c r="B25" s="339"/>
      <c r="C25" s="339"/>
      <c r="D25" s="338" t="s">
        <v>4854</v>
      </c>
      <c r="E25" s="338" t="s">
        <v>38</v>
      </c>
      <c r="F25" s="338" t="s">
        <v>41</v>
      </c>
      <c r="G25" s="338" t="s">
        <v>43</v>
      </c>
      <c r="H25" s="338" t="s">
        <v>56</v>
      </c>
    </row>
    <row r="26" spans="1:26" s="4" customFormat="1" ht="60.75" customHeight="1" x14ac:dyDescent="0.25">
      <c r="A26" s="340"/>
      <c r="B26" s="340"/>
      <c r="C26" s="340"/>
      <c r="D26" s="340"/>
      <c r="E26" s="340"/>
      <c r="F26" s="340"/>
      <c r="G26" s="340"/>
      <c r="H26" s="340"/>
      <c r="I26" s="199"/>
      <c r="J26" s="199"/>
      <c r="K26" s="199"/>
      <c r="L26" s="199"/>
    </row>
    <row r="27" spans="1:26" s="4" customFormat="1" ht="15" x14ac:dyDescent="0.25">
      <c r="A27" s="200">
        <v>1</v>
      </c>
      <c r="B27" s="200">
        <v>2</v>
      </c>
      <c r="C27" s="200">
        <v>3</v>
      </c>
      <c r="D27" s="200">
        <v>4</v>
      </c>
      <c r="E27" s="200">
        <v>5</v>
      </c>
      <c r="F27" s="200">
        <v>6</v>
      </c>
      <c r="G27" s="200">
        <v>7</v>
      </c>
      <c r="H27" s="200">
        <v>8</v>
      </c>
    </row>
    <row r="28" spans="1:26" s="2" customFormat="1" ht="15" x14ac:dyDescent="0.25">
      <c r="A28" s="344" t="s">
        <v>4855</v>
      </c>
      <c r="B28" s="345"/>
      <c r="C28" s="345"/>
      <c r="D28" s="345"/>
      <c r="E28" s="345"/>
      <c r="F28" s="345"/>
      <c r="G28" s="345"/>
      <c r="H28" s="346"/>
      <c r="I28" s="4"/>
      <c r="J28" s="4"/>
      <c r="K28" s="4"/>
      <c r="L28" s="4"/>
      <c r="M28" s="3"/>
      <c r="N28" s="3"/>
      <c r="O28" s="3"/>
      <c r="P28" s="39" t="s">
        <v>4855</v>
      </c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s="2" customFormat="1" ht="22.5" x14ac:dyDescent="0.25">
      <c r="A29" s="201">
        <v>1</v>
      </c>
      <c r="B29" s="202" t="s">
        <v>4894</v>
      </c>
      <c r="C29" s="202" t="s">
        <v>150</v>
      </c>
      <c r="D29" s="203"/>
      <c r="E29" s="203"/>
      <c r="F29" s="203"/>
      <c r="G29" s="203">
        <v>189.02</v>
      </c>
      <c r="H29" s="203">
        <v>189.02</v>
      </c>
      <c r="I29" s="4"/>
      <c r="J29" s="4"/>
      <c r="K29" s="4"/>
      <c r="L29" s="4"/>
      <c r="M29" s="3"/>
      <c r="N29" s="3"/>
      <c r="O29" s="3"/>
      <c r="P29" s="39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s="2" customFormat="1" ht="22.5" x14ac:dyDescent="0.25">
      <c r="A30" s="201">
        <v>2</v>
      </c>
      <c r="B30" s="202" t="s">
        <v>4895</v>
      </c>
      <c r="C30" s="202" t="s">
        <v>142</v>
      </c>
      <c r="D30" s="203"/>
      <c r="E30" s="203"/>
      <c r="F30" s="203"/>
      <c r="G30" s="203">
        <v>93.51</v>
      </c>
      <c r="H30" s="203">
        <v>93.51</v>
      </c>
      <c r="I30" s="4"/>
      <c r="J30" s="4"/>
      <c r="K30" s="4"/>
      <c r="L30" s="4"/>
      <c r="M30" s="3"/>
      <c r="N30" s="3"/>
      <c r="O30" s="3"/>
      <c r="P30" s="39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s="2" customFormat="1" ht="22.5" x14ac:dyDescent="0.25">
      <c r="A31" s="201">
        <v>3</v>
      </c>
      <c r="B31" s="202" t="s">
        <v>4896</v>
      </c>
      <c r="C31" s="202" t="s">
        <v>130</v>
      </c>
      <c r="D31" s="203"/>
      <c r="E31" s="203"/>
      <c r="F31" s="203"/>
      <c r="G31" s="203">
        <v>529.42999999999995</v>
      </c>
      <c r="H31" s="203">
        <v>529.42999999999995</v>
      </c>
      <c r="I31" s="4"/>
      <c r="J31" s="4"/>
      <c r="K31" s="4"/>
      <c r="L31" s="4"/>
      <c r="M31" s="3"/>
      <c r="N31" s="3"/>
      <c r="O31" s="3"/>
      <c r="P31" s="39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s="2" customFormat="1" ht="15" x14ac:dyDescent="0.25">
      <c r="A32" s="201">
        <v>4</v>
      </c>
      <c r="B32" s="202" t="s">
        <v>4897</v>
      </c>
      <c r="C32" s="202" t="s">
        <v>107</v>
      </c>
      <c r="D32" s="203"/>
      <c r="E32" s="203"/>
      <c r="F32" s="203"/>
      <c r="G32" s="203">
        <v>116.09</v>
      </c>
      <c r="H32" s="203">
        <v>116.09</v>
      </c>
      <c r="I32" s="4"/>
      <c r="J32" s="4"/>
      <c r="K32" s="4"/>
      <c r="L32" s="4"/>
      <c r="M32" s="3"/>
      <c r="N32" s="3"/>
      <c r="O32" s="3"/>
      <c r="P32" s="39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s="2" customFormat="1" ht="22.5" x14ac:dyDescent="0.25">
      <c r="A33" s="201">
        <v>5</v>
      </c>
      <c r="B33" s="202" t="s">
        <v>4898</v>
      </c>
      <c r="C33" s="202" t="s">
        <v>20</v>
      </c>
      <c r="D33" s="203"/>
      <c r="E33" s="203"/>
      <c r="F33" s="203"/>
      <c r="G33" s="203">
        <v>12.46</v>
      </c>
      <c r="H33" s="203">
        <v>12.46</v>
      </c>
      <c r="I33" s="4"/>
      <c r="J33" s="4"/>
      <c r="K33" s="4"/>
      <c r="L33" s="4"/>
      <c r="M33" s="3"/>
      <c r="N33" s="3"/>
      <c r="O33" s="3"/>
      <c r="P33" s="39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s="2" customFormat="1" ht="15" x14ac:dyDescent="0.25">
      <c r="A34" s="204"/>
      <c r="B34" s="347" t="s">
        <v>4861</v>
      </c>
      <c r="C34" s="348"/>
      <c r="D34" s="205"/>
      <c r="E34" s="205"/>
      <c r="F34" s="206"/>
      <c r="G34" s="206">
        <v>940.51</v>
      </c>
      <c r="H34" s="206">
        <v>940.51</v>
      </c>
      <c r="I34" s="4"/>
      <c r="J34" s="4"/>
      <c r="K34" s="4"/>
      <c r="L34" s="4"/>
      <c r="M34" s="3"/>
      <c r="N34" s="3"/>
      <c r="O34" s="3"/>
      <c r="P34" s="39"/>
      <c r="Q34" s="47" t="s">
        <v>4861</v>
      </c>
      <c r="R34" s="3"/>
      <c r="S34" s="3"/>
      <c r="T34" s="3"/>
      <c r="U34" s="3"/>
      <c r="V34" s="3"/>
      <c r="W34" s="3"/>
      <c r="X34" s="3"/>
      <c r="Y34" s="3"/>
      <c r="Z34" s="3"/>
    </row>
    <row r="35" spans="1:26" s="2" customFormat="1" ht="15" x14ac:dyDescent="0.25">
      <c r="A35" s="344" t="s">
        <v>4862</v>
      </c>
      <c r="B35" s="345"/>
      <c r="C35" s="345"/>
      <c r="D35" s="345"/>
      <c r="E35" s="345"/>
      <c r="F35" s="345"/>
      <c r="G35" s="345"/>
      <c r="H35" s="346"/>
      <c r="I35" s="4"/>
      <c r="J35" s="4"/>
      <c r="K35" s="4"/>
      <c r="L35" s="4"/>
      <c r="M35" s="3"/>
      <c r="N35" s="3"/>
      <c r="O35" s="3"/>
      <c r="P35" s="39" t="s">
        <v>4862</v>
      </c>
      <c r="Q35" s="47"/>
      <c r="R35" s="3"/>
      <c r="S35" s="3"/>
      <c r="T35" s="3"/>
      <c r="U35" s="3"/>
      <c r="V35" s="3"/>
      <c r="W35" s="3"/>
      <c r="X35" s="3"/>
      <c r="Y35" s="3"/>
      <c r="Z35" s="3"/>
    </row>
    <row r="36" spans="1:26" s="2" customFormat="1" ht="15" x14ac:dyDescent="0.25">
      <c r="A36" s="204"/>
      <c r="B36" s="335" t="s">
        <v>4863</v>
      </c>
      <c r="C36" s="336"/>
      <c r="D36" s="205"/>
      <c r="E36" s="205"/>
      <c r="F36" s="206"/>
      <c r="G36" s="206">
        <v>940.51</v>
      </c>
      <c r="H36" s="206">
        <v>940.51</v>
      </c>
      <c r="I36" s="4"/>
      <c r="J36" s="4"/>
      <c r="K36" s="4"/>
      <c r="L36" s="4"/>
      <c r="M36" s="3"/>
      <c r="N36" s="3"/>
      <c r="O36" s="3"/>
      <c r="P36" s="39"/>
      <c r="Q36" s="47"/>
      <c r="R36" s="207" t="s">
        <v>4863</v>
      </c>
      <c r="S36" s="3"/>
      <c r="T36" s="3"/>
      <c r="U36" s="3"/>
      <c r="V36" s="3"/>
      <c r="W36" s="3"/>
      <c r="X36" s="3"/>
      <c r="Y36" s="3"/>
      <c r="Z36" s="3"/>
    </row>
    <row r="37" spans="1:26" s="2" customFormat="1" ht="15" x14ac:dyDescent="0.25">
      <c r="A37" s="344" t="s">
        <v>4864</v>
      </c>
      <c r="B37" s="345"/>
      <c r="C37" s="345"/>
      <c r="D37" s="345"/>
      <c r="E37" s="345"/>
      <c r="F37" s="345"/>
      <c r="G37" s="345"/>
      <c r="H37" s="346"/>
      <c r="I37" s="4"/>
      <c r="J37" s="4"/>
      <c r="K37" s="4"/>
      <c r="L37" s="4"/>
      <c r="M37" s="3"/>
      <c r="N37" s="3"/>
      <c r="O37" s="3"/>
      <c r="P37" s="39" t="s">
        <v>4864</v>
      </c>
      <c r="Q37" s="47"/>
      <c r="R37" s="207"/>
      <c r="S37" s="3"/>
      <c r="T37" s="3"/>
      <c r="U37" s="3"/>
      <c r="V37" s="3"/>
      <c r="W37" s="3"/>
      <c r="X37" s="3"/>
      <c r="Y37" s="3"/>
      <c r="Z37" s="3"/>
    </row>
    <row r="38" spans="1:26" s="2" customFormat="1" ht="15" x14ac:dyDescent="0.25">
      <c r="A38" s="204"/>
      <c r="B38" s="335" t="s">
        <v>4865</v>
      </c>
      <c r="C38" s="336"/>
      <c r="D38" s="205"/>
      <c r="E38" s="205"/>
      <c r="F38" s="206"/>
      <c r="G38" s="206">
        <v>940.51</v>
      </c>
      <c r="H38" s="206">
        <v>940.51</v>
      </c>
      <c r="I38" s="4"/>
      <c r="J38" s="4"/>
      <c r="K38" s="4"/>
      <c r="L38" s="4"/>
      <c r="M38" s="3"/>
      <c r="N38" s="3"/>
      <c r="O38" s="3"/>
      <c r="P38" s="39"/>
      <c r="Q38" s="47"/>
      <c r="R38" s="207" t="s">
        <v>4865</v>
      </c>
      <c r="S38" s="3"/>
      <c r="T38" s="3"/>
      <c r="U38" s="3"/>
      <c r="V38" s="3"/>
      <c r="W38" s="3"/>
      <c r="X38" s="3"/>
      <c r="Y38" s="3"/>
      <c r="Z38" s="3"/>
    </row>
    <row r="39" spans="1:26" s="2" customFormat="1" ht="48.75" x14ac:dyDescent="0.25">
      <c r="A39" s="344" t="s">
        <v>4866</v>
      </c>
      <c r="B39" s="345"/>
      <c r="C39" s="345"/>
      <c r="D39" s="345"/>
      <c r="E39" s="345"/>
      <c r="F39" s="345"/>
      <c r="G39" s="345"/>
      <c r="H39" s="346"/>
      <c r="I39" s="4"/>
      <c r="J39" s="4"/>
      <c r="K39" s="4"/>
      <c r="L39" s="4"/>
      <c r="M39" s="3"/>
      <c r="N39" s="3"/>
      <c r="O39" s="3"/>
      <c r="P39" s="39" t="s">
        <v>4866</v>
      </c>
      <c r="Q39" s="47"/>
      <c r="R39" s="207"/>
      <c r="S39" s="3"/>
      <c r="T39" s="3"/>
      <c r="U39" s="3"/>
      <c r="V39" s="3"/>
      <c r="W39" s="3"/>
      <c r="X39" s="3"/>
      <c r="Y39" s="3"/>
      <c r="Z39" s="3"/>
    </row>
    <row r="40" spans="1:26" s="2" customFormat="1" ht="90.75" x14ac:dyDescent="0.25">
      <c r="A40" s="204"/>
      <c r="B40" s="335" t="s">
        <v>4867</v>
      </c>
      <c r="C40" s="336"/>
      <c r="D40" s="205"/>
      <c r="E40" s="205"/>
      <c r="F40" s="206"/>
      <c r="G40" s="206">
        <v>940.51</v>
      </c>
      <c r="H40" s="206">
        <v>940.51</v>
      </c>
      <c r="I40" s="4"/>
      <c r="J40" s="4"/>
      <c r="K40" s="4"/>
      <c r="L40" s="4"/>
      <c r="M40" s="3"/>
      <c r="N40" s="3"/>
      <c r="O40" s="3"/>
      <c r="P40" s="39"/>
      <c r="Q40" s="47"/>
      <c r="R40" s="207" t="s">
        <v>4867</v>
      </c>
      <c r="S40" s="3"/>
      <c r="T40" s="3"/>
      <c r="U40" s="3"/>
      <c r="V40" s="3"/>
      <c r="W40" s="3"/>
      <c r="X40" s="3"/>
      <c r="Y40" s="3"/>
      <c r="Z40" s="3"/>
    </row>
    <row r="41" spans="1:26" s="2" customFormat="1" ht="15" x14ac:dyDescent="0.25">
      <c r="A41" s="344" t="s">
        <v>4868</v>
      </c>
      <c r="B41" s="345"/>
      <c r="C41" s="345"/>
      <c r="D41" s="345"/>
      <c r="E41" s="345"/>
      <c r="F41" s="345"/>
      <c r="G41" s="345"/>
      <c r="H41" s="346"/>
      <c r="I41" s="4"/>
      <c r="J41" s="4"/>
      <c r="K41" s="4"/>
      <c r="L41" s="4"/>
      <c r="M41" s="3"/>
      <c r="N41" s="3"/>
      <c r="O41" s="3"/>
      <c r="P41" s="39" t="s">
        <v>4868</v>
      </c>
      <c r="Q41" s="47"/>
      <c r="R41" s="207"/>
      <c r="S41" s="3"/>
      <c r="T41" s="3"/>
      <c r="U41" s="3"/>
      <c r="V41" s="3"/>
      <c r="W41" s="3"/>
      <c r="X41" s="3"/>
      <c r="Y41" s="3"/>
      <c r="Z41" s="3"/>
    </row>
    <row r="42" spans="1:26" s="2" customFormat="1" ht="15" x14ac:dyDescent="0.25">
      <c r="A42" s="204"/>
      <c r="B42" s="335" t="s">
        <v>4869</v>
      </c>
      <c r="C42" s="336"/>
      <c r="D42" s="205"/>
      <c r="E42" s="205"/>
      <c r="F42" s="206"/>
      <c r="G42" s="206">
        <v>940.51</v>
      </c>
      <c r="H42" s="206">
        <v>940.51</v>
      </c>
      <c r="I42" s="4"/>
      <c r="J42" s="4"/>
      <c r="K42" s="4"/>
      <c r="L42" s="4"/>
      <c r="M42" s="3"/>
      <c r="N42" s="3"/>
      <c r="O42" s="3"/>
      <c r="P42" s="39"/>
      <c r="Q42" s="47"/>
      <c r="R42" s="207" t="s">
        <v>4869</v>
      </c>
      <c r="S42" s="3"/>
      <c r="T42" s="3"/>
      <c r="U42" s="3"/>
      <c r="V42" s="3"/>
      <c r="W42" s="3"/>
      <c r="X42" s="3"/>
      <c r="Y42" s="3"/>
      <c r="Z42" s="3"/>
    </row>
    <row r="43" spans="1:26" s="4" customFormat="1" ht="15" x14ac:dyDescent="0.25">
      <c r="A43" s="2"/>
      <c r="B43" s="2"/>
      <c r="C43" s="2"/>
      <c r="D43" s="2"/>
      <c r="E43" s="2"/>
      <c r="F43" s="2"/>
      <c r="G43" s="2"/>
      <c r="H43" s="2"/>
    </row>
    <row r="44" spans="1:26" s="4" customFormat="1" ht="15" x14ac:dyDescent="0.25">
      <c r="A44" s="2"/>
      <c r="B44" s="2"/>
      <c r="C44" s="2"/>
      <c r="D44" s="2"/>
      <c r="E44" s="2"/>
      <c r="F44" s="2"/>
      <c r="G44" s="2"/>
      <c r="H44" s="2"/>
    </row>
    <row r="45" spans="1:26" s="4" customFormat="1" ht="15" x14ac:dyDescent="0.25">
      <c r="A45" s="208" t="s">
        <v>4870</v>
      </c>
      <c r="B45" s="8"/>
      <c r="C45" s="349"/>
      <c r="D45" s="349"/>
      <c r="E45" s="350" t="s">
        <v>100</v>
      </c>
      <c r="F45" s="350"/>
      <c r="G45" s="350"/>
      <c r="H45" s="350"/>
      <c r="S45" s="12" t="s">
        <v>10</v>
      </c>
      <c r="T45" s="12" t="s">
        <v>100</v>
      </c>
    </row>
    <row r="46" spans="1:26" s="4" customFormat="1" ht="15" x14ac:dyDescent="0.25">
      <c r="A46" s="8"/>
      <c r="B46" s="8"/>
      <c r="C46" s="352" t="s">
        <v>4871</v>
      </c>
      <c r="D46" s="352" t="s">
        <v>4871</v>
      </c>
      <c r="E46" s="352"/>
      <c r="F46" s="352"/>
      <c r="G46" s="352"/>
      <c r="H46" s="352"/>
    </row>
    <row r="47" spans="1:26" s="4" customFormat="1" ht="15" x14ac:dyDescent="0.25">
      <c r="A47" s="353" t="s">
        <v>4872</v>
      </c>
      <c r="B47" s="353"/>
      <c r="C47" s="353"/>
      <c r="D47" s="353"/>
      <c r="E47" s="350" t="s">
        <v>204</v>
      </c>
      <c r="F47" s="350"/>
      <c r="G47" s="350"/>
      <c r="H47" s="350"/>
      <c r="U47" s="12" t="s">
        <v>4872</v>
      </c>
      <c r="V47" s="12" t="s">
        <v>204</v>
      </c>
    </row>
    <row r="48" spans="1:26" s="4" customFormat="1" ht="15" x14ac:dyDescent="0.25">
      <c r="A48" s="8"/>
      <c r="B48" s="8"/>
      <c r="C48" s="352" t="s">
        <v>4871</v>
      </c>
      <c r="D48" s="352" t="s">
        <v>4871</v>
      </c>
      <c r="E48" s="352"/>
      <c r="F48" s="352"/>
      <c r="G48" s="352"/>
      <c r="H48" s="352"/>
    </row>
    <row r="49" spans="1:26" s="4" customFormat="1" ht="15" x14ac:dyDescent="0.25">
      <c r="A49" s="208" t="s">
        <v>96</v>
      </c>
      <c r="C49" s="349"/>
      <c r="D49" s="349"/>
      <c r="E49" s="351" t="s">
        <v>97</v>
      </c>
      <c r="F49" s="351"/>
      <c r="G49" s="351"/>
      <c r="H49" s="351"/>
      <c r="I49" s="99"/>
      <c r="J49" s="99"/>
      <c r="K49" s="99"/>
      <c r="W49" s="12" t="s">
        <v>10</v>
      </c>
      <c r="X49" s="12" t="s">
        <v>97</v>
      </c>
    </row>
    <row r="50" spans="1:26" s="4" customFormat="1" ht="15" x14ac:dyDescent="0.25">
      <c r="A50" s="98"/>
      <c r="B50" s="209"/>
      <c r="C50" s="333" t="s">
        <v>98</v>
      </c>
      <c r="D50" s="333"/>
      <c r="E50" s="333"/>
      <c r="F50" s="333"/>
      <c r="G50" s="333"/>
      <c r="H50" s="333"/>
      <c r="I50" s="210"/>
      <c r="J50" s="210"/>
      <c r="K50" s="210"/>
    </row>
    <row r="51" spans="1:26" s="4" customFormat="1" ht="15" x14ac:dyDescent="0.25">
      <c r="A51" s="208" t="s">
        <v>99</v>
      </c>
      <c r="C51" s="349"/>
      <c r="D51" s="349"/>
      <c r="E51" s="351" t="s">
        <v>204</v>
      </c>
      <c r="F51" s="351"/>
      <c r="G51" s="351"/>
      <c r="H51" s="351"/>
      <c r="I51" s="99"/>
      <c r="J51" s="99"/>
      <c r="K51" s="99"/>
      <c r="Y51" s="12" t="s">
        <v>10</v>
      </c>
      <c r="Z51" s="12" t="s">
        <v>204</v>
      </c>
    </row>
    <row r="52" spans="1:26" s="4" customFormat="1" ht="15" x14ac:dyDescent="0.25">
      <c r="A52" s="8"/>
      <c r="C52" s="352" t="s">
        <v>98</v>
      </c>
      <c r="D52" s="352"/>
      <c r="E52" s="352"/>
      <c r="F52" s="352"/>
      <c r="G52" s="352"/>
      <c r="H52" s="352"/>
      <c r="I52" s="210"/>
      <c r="J52" s="210"/>
      <c r="K52" s="210"/>
    </row>
  </sheetData>
  <mergeCells count="38">
    <mergeCell ref="C50:H50"/>
    <mergeCell ref="C51:D51"/>
    <mergeCell ref="E51:H51"/>
    <mergeCell ref="C52:H52"/>
    <mergeCell ref="C46:H46"/>
    <mergeCell ref="A47:D47"/>
    <mergeCell ref="E47:H47"/>
    <mergeCell ref="C48:H48"/>
    <mergeCell ref="C49:D49"/>
    <mergeCell ref="E49:H49"/>
    <mergeCell ref="A39:H39"/>
    <mergeCell ref="B40:C40"/>
    <mergeCell ref="A41:H41"/>
    <mergeCell ref="B42:C42"/>
    <mergeCell ref="C45:D45"/>
    <mergeCell ref="E45:H45"/>
    <mergeCell ref="B38:C38"/>
    <mergeCell ref="B22:H22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A28:H28"/>
    <mergeCell ref="B34:C34"/>
    <mergeCell ref="A35:H35"/>
    <mergeCell ref="B36:C36"/>
    <mergeCell ref="A37:H37"/>
    <mergeCell ref="C13:G13"/>
    <mergeCell ref="B4:G4"/>
    <mergeCell ref="B5:G5"/>
    <mergeCell ref="B7:G7"/>
    <mergeCell ref="B8:G8"/>
    <mergeCell ref="B10:G10"/>
  </mergeCells>
  <pageMargins left="0.31496062874794001" right="0.31496062874794001" top="0.78740155696868896" bottom="0.31496062874794001" header="0.19685038924217199" footer="0.19685038924217199"/>
  <pageSetup paperSize="9" scale="96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2"/>
  <sheetViews>
    <sheetView workbookViewId="0">
      <selection activeCell="B4" sqref="B4:G4"/>
    </sheetView>
  </sheetViews>
  <sheetFormatPr defaultColWidth="8.85546875" defaultRowHeight="14.25" customHeight="1" x14ac:dyDescent="0.2"/>
  <cols>
    <col min="1" max="1" width="6" style="211" customWidth="1"/>
    <col min="2" max="2" width="19.140625" style="211" customWidth="1"/>
    <col min="3" max="3" width="50" style="211" customWidth="1"/>
    <col min="4" max="4" width="15.85546875" style="211" customWidth="1"/>
    <col min="5" max="8" width="13.7109375" style="211" customWidth="1"/>
    <col min="9" max="9" width="8.85546875" style="211" customWidth="1"/>
    <col min="10" max="12" width="8.85546875" style="211"/>
    <col min="13" max="14" width="126.140625" style="199" hidden="1" customWidth="1"/>
    <col min="15" max="15" width="139.85546875" style="199" hidden="1" customWidth="1"/>
    <col min="16" max="16" width="145.85546875" style="199" hidden="1" customWidth="1"/>
    <col min="17" max="18" width="69.140625" style="199" hidden="1" customWidth="1"/>
    <col min="19" max="19" width="65.85546875" style="199" hidden="1" customWidth="1"/>
    <col min="20" max="20" width="54.85546875" style="199" hidden="1" customWidth="1"/>
    <col min="21" max="21" width="91" style="199" hidden="1" customWidth="1"/>
    <col min="22" max="22" width="54.85546875" style="199" hidden="1" customWidth="1"/>
    <col min="23" max="23" width="65.85546875" style="199" hidden="1" customWidth="1"/>
    <col min="24" max="24" width="54.85546875" style="199" hidden="1" customWidth="1"/>
    <col min="25" max="25" width="65.85546875" style="199" hidden="1" customWidth="1"/>
    <col min="26" max="26" width="54.85546875" style="199" hidden="1" customWidth="1"/>
    <col min="27" max="16384" width="8.85546875" style="211"/>
  </cols>
  <sheetData>
    <row r="1" spans="1:14" s="4" customFormat="1" ht="15" x14ac:dyDescent="0.25">
      <c r="A1" s="2"/>
      <c r="B1" s="2"/>
      <c r="C1" s="2"/>
      <c r="D1" s="2"/>
      <c r="E1" s="2"/>
      <c r="F1" s="2"/>
      <c r="G1" s="2"/>
      <c r="H1" s="5" t="s">
        <v>4840</v>
      </c>
    </row>
    <row r="2" spans="1:14" s="4" customFormat="1" ht="15" x14ac:dyDescent="0.25">
      <c r="A2" s="8"/>
      <c r="B2" s="8"/>
      <c r="C2" s="8"/>
      <c r="D2" s="8"/>
      <c r="E2" s="8"/>
      <c r="F2" s="8"/>
      <c r="G2" s="8"/>
      <c r="H2" s="5" t="s">
        <v>4841</v>
      </c>
    </row>
    <row r="3" spans="1:14" s="4" customFormat="1" ht="15" x14ac:dyDescent="0.25">
      <c r="A3" s="8"/>
      <c r="B3" s="8"/>
      <c r="C3" s="8"/>
      <c r="D3" s="8"/>
      <c r="E3" s="8"/>
      <c r="F3" s="8"/>
      <c r="G3" s="8"/>
      <c r="H3" s="5"/>
    </row>
    <row r="4" spans="1:14" s="4" customFormat="1" ht="45.75" x14ac:dyDescent="0.25">
      <c r="A4" s="185"/>
      <c r="B4" s="332" t="s">
        <v>3070</v>
      </c>
      <c r="C4" s="332"/>
      <c r="D4" s="332"/>
      <c r="E4" s="332"/>
      <c r="F4" s="332"/>
      <c r="G4" s="332"/>
      <c r="H4" s="185"/>
      <c r="M4" s="12" t="s">
        <v>3070</v>
      </c>
    </row>
    <row r="5" spans="1:14" s="4" customFormat="1" ht="18" x14ac:dyDescent="0.25">
      <c r="A5" s="185"/>
      <c r="B5" s="333" t="s">
        <v>16</v>
      </c>
      <c r="C5" s="333"/>
      <c r="D5" s="333"/>
      <c r="E5" s="333"/>
      <c r="F5" s="333"/>
      <c r="G5" s="333"/>
      <c r="H5" s="185"/>
    </row>
    <row r="6" spans="1:14" s="4" customFormat="1" ht="15" x14ac:dyDescent="0.25">
      <c r="A6" s="12"/>
      <c r="H6" s="12"/>
    </row>
    <row r="7" spans="1:14" s="4" customFormat="1" ht="18" x14ac:dyDescent="0.25">
      <c r="A7" s="185"/>
      <c r="B7" s="332" t="s">
        <v>4891</v>
      </c>
      <c r="C7" s="332"/>
      <c r="D7" s="332"/>
      <c r="E7" s="332"/>
      <c r="F7" s="332"/>
      <c r="G7" s="332"/>
      <c r="H7" s="186"/>
      <c r="N7" s="12" t="s">
        <v>4891</v>
      </c>
    </row>
    <row r="8" spans="1:14" s="4" customFormat="1" ht="18" x14ac:dyDescent="0.25">
      <c r="A8" s="185"/>
      <c r="B8" s="333" t="s">
        <v>18</v>
      </c>
      <c r="C8" s="333"/>
      <c r="D8" s="333"/>
      <c r="E8" s="333"/>
      <c r="F8" s="333"/>
      <c r="G8" s="333"/>
      <c r="H8" s="186"/>
    </row>
    <row r="9" spans="1:14" s="4" customFormat="1" ht="15" x14ac:dyDescent="0.25">
      <c r="A9" s="186"/>
      <c r="B9" s="187"/>
      <c r="C9" s="187"/>
      <c r="D9" s="187"/>
      <c r="E9" s="187"/>
      <c r="F9" s="187"/>
      <c r="G9" s="187"/>
      <c r="H9" s="186"/>
    </row>
    <row r="10" spans="1:14" s="4" customFormat="1" ht="15" x14ac:dyDescent="0.25">
      <c r="A10" s="186"/>
      <c r="B10" s="334" t="s">
        <v>4892</v>
      </c>
      <c r="C10" s="334"/>
      <c r="D10" s="334"/>
      <c r="E10" s="334"/>
      <c r="F10" s="334"/>
      <c r="G10" s="334"/>
      <c r="H10" s="186"/>
    </row>
    <row r="11" spans="1:14" s="4" customFormat="1" ht="15" x14ac:dyDescent="0.25">
      <c r="A11" s="186"/>
      <c r="B11" s="187"/>
      <c r="C11" s="187"/>
      <c r="D11" s="187"/>
      <c r="E11" s="187"/>
      <c r="F11" s="187"/>
      <c r="G11" s="187"/>
      <c r="H11" s="186"/>
    </row>
    <row r="12" spans="1:14" s="4" customFormat="1" ht="15" x14ac:dyDescent="0.25">
      <c r="A12" s="186"/>
      <c r="B12" s="15" t="s">
        <v>4844</v>
      </c>
      <c r="C12" s="188"/>
      <c r="D12" s="188"/>
      <c r="E12" s="188"/>
      <c r="F12" s="188"/>
      <c r="G12" s="188"/>
      <c r="H12" s="186"/>
    </row>
    <row r="13" spans="1:14" s="4" customFormat="1" ht="15" x14ac:dyDescent="0.25">
      <c r="A13" s="186"/>
      <c r="B13" s="187"/>
      <c r="C13" s="331" t="s">
        <v>27</v>
      </c>
      <c r="D13" s="331"/>
      <c r="E13" s="331"/>
      <c r="F13" s="331"/>
      <c r="G13" s="331"/>
      <c r="H13" s="186"/>
    </row>
    <row r="14" spans="1:14" s="4" customFormat="1" ht="15" x14ac:dyDescent="0.25">
      <c r="A14" s="186"/>
      <c r="B14" s="189" t="s">
        <v>4845</v>
      </c>
      <c r="C14" s="190"/>
      <c r="D14" s="190"/>
      <c r="E14" s="190"/>
      <c r="F14" s="191" t="s">
        <v>4899</v>
      </c>
      <c r="G14" s="187"/>
      <c r="H14" s="186"/>
    </row>
    <row r="15" spans="1:14" s="4" customFormat="1" ht="15" x14ac:dyDescent="0.25">
      <c r="A15" s="186"/>
      <c r="B15" s="187"/>
      <c r="C15" s="187"/>
      <c r="D15" s="187"/>
      <c r="E15" s="187"/>
      <c r="F15" s="187"/>
      <c r="G15" s="187"/>
      <c r="H15" s="186"/>
    </row>
    <row r="16" spans="1:14" s="4" customFormat="1" ht="15" x14ac:dyDescent="0.25">
      <c r="A16" s="186"/>
      <c r="B16" s="15" t="s">
        <v>4846</v>
      </c>
      <c r="G16" s="187"/>
      <c r="H16" s="186"/>
    </row>
    <row r="17" spans="1:26" s="4" customFormat="1" ht="15" x14ac:dyDescent="0.25">
      <c r="A17" s="186"/>
      <c r="B17" s="27" t="s">
        <v>4847</v>
      </c>
      <c r="C17" s="190"/>
      <c r="D17" s="192"/>
      <c r="E17" s="190"/>
      <c r="F17" s="192"/>
      <c r="G17" s="187"/>
      <c r="H17" s="186"/>
    </row>
    <row r="18" spans="1:26" s="4" customFormat="1" ht="15" x14ac:dyDescent="0.25">
      <c r="A18" s="186"/>
      <c r="B18" s="27"/>
      <c r="C18" s="187"/>
      <c r="D18" s="193" t="s">
        <v>4848</v>
      </c>
      <c r="E18" s="187"/>
      <c r="F18" s="193" t="s">
        <v>4849</v>
      </c>
      <c r="G18" s="187"/>
      <c r="H18" s="186"/>
    </row>
    <row r="19" spans="1:26" s="4" customFormat="1" ht="15" x14ac:dyDescent="0.25">
      <c r="A19" s="186"/>
      <c r="B19" s="8" t="s">
        <v>4850</v>
      </c>
      <c r="G19" s="187"/>
      <c r="H19" s="186"/>
    </row>
    <row r="20" spans="1:26" s="4" customFormat="1" ht="15" x14ac:dyDescent="0.25">
      <c r="A20" s="8"/>
      <c r="B20" s="27" t="s">
        <v>4847</v>
      </c>
      <c r="C20" s="190"/>
      <c r="D20" s="194"/>
      <c r="E20" s="194"/>
      <c r="F20" s="195"/>
      <c r="G20" s="29"/>
      <c r="H20" s="29"/>
    </row>
    <row r="21" spans="1:26" s="4" customFormat="1" ht="15" x14ac:dyDescent="0.25">
      <c r="A21" s="8"/>
      <c r="B21" s="27"/>
      <c r="C21" s="187"/>
      <c r="D21" s="196"/>
      <c r="E21" s="196"/>
      <c r="F21" s="197"/>
      <c r="G21" s="29"/>
      <c r="H21" s="29"/>
    </row>
    <row r="22" spans="1:26" s="4" customFormat="1" ht="15" x14ac:dyDescent="0.25">
      <c r="A22" s="198"/>
      <c r="B22" s="337" t="s">
        <v>4851</v>
      </c>
      <c r="C22" s="337"/>
      <c r="D22" s="337"/>
      <c r="E22" s="337"/>
      <c r="F22" s="337"/>
      <c r="G22" s="337"/>
      <c r="H22" s="337"/>
      <c r="O22" s="12" t="s">
        <v>4851</v>
      </c>
    </row>
    <row r="23" spans="1:26" s="4" customFormat="1" ht="15" x14ac:dyDescent="0.25">
      <c r="A23" s="198"/>
      <c r="B23" s="27"/>
      <c r="C23" s="27"/>
      <c r="D23" s="27"/>
      <c r="E23" s="27"/>
      <c r="F23" s="27"/>
      <c r="G23" s="27"/>
      <c r="H23" s="24"/>
    </row>
    <row r="24" spans="1:26" s="4" customFormat="1" ht="15" customHeight="1" x14ac:dyDescent="0.25">
      <c r="A24" s="338" t="s">
        <v>45</v>
      </c>
      <c r="B24" s="338" t="s">
        <v>46</v>
      </c>
      <c r="C24" s="338" t="s">
        <v>4852</v>
      </c>
      <c r="D24" s="341" t="s">
        <v>4853</v>
      </c>
      <c r="E24" s="342"/>
      <c r="F24" s="342"/>
      <c r="G24" s="342"/>
      <c r="H24" s="343"/>
    </row>
    <row r="25" spans="1:26" s="4" customFormat="1" ht="14.25" customHeight="1" x14ac:dyDescent="0.25">
      <c r="A25" s="339"/>
      <c r="B25" s="339"/>
      <c r="C25" s="339"/>
      <c r="D25" s="338" t="s">
        <v>4854</v>
      </c>
      <c r="E25" s="338" t="s">
        <v>38</v>
      </c>
      <c r="F25" s="338" t="s">
        <v>41</v>
      </c>
      <c r="G25" s="338" t="s">
        <v>43</v>
      </c>
      <c r="H25" s="338" t="s">
        <v>56</v>
      </c>
    </row>
    <row r="26" spans="1:26" s="4" customFormat="1" ht="60.75" customHeight="1" x14ac:dyDescent="0.25">
      <c r="A26" s="340"/>
      <c r="B26" s="340"/>
      <c r="C26" s="340"/>
      <c r="D26" s="340"/>
      <c r="E26" s="340"/>
      <c r="F26" s="340"/>
      <c r="G26" s="340"/>
      <c r="H26" s="340"/>
      <c r="I26" s="199"/>
      <c r="J26" s="199"/>
      <c r="K26" s="199"/>
      <c r="L26" s="199"/>
    </row>
    <row r="27" spans="1:26" s="4" customFormat="1" ht="15" x14ac:dyDescent="0.25">
      <c r="A27" s="200">
        <v>1</v>
      </c>
      <c r="B27" s="200">
        <v>2</v>
      </c>
      <c r="C27" s="200">
        <v>3</v>
      </c>
      <c r="D27" s="200">
        <v>4</v>
      </c>
      <c r="E27" s="200">
        <v>5</v>
      </c>
      <c r="F27" s="200">
        <v>6</v>
      </c>
      <c r="G27" s="200">
        <v>7</v>
      </c>
      <c r="H27" s="200">
        <v>8</v>
      </c>
    </row>
    <row r="28" spans="1:26" s="2" customFormat="1" ht="15" x14ac:dyDescent="0.25">
      <c r="A28" s="344" t="s">
        <v>4855</v>
      </c>
      <c r="B28" s="345"/>
      <c r="C28" s="345"/>
      <c r="D28" s="345"/>
      <c r="E28" s="345"/>
      <c r="F28" s="345"/>
      <c r="G28" s="345"/>
      <c r="H28" s="346"/>
      <c r="I28" s="4"/>
      <c r="J28" s="4"/>
      <c r="K28" s="4"/>
      <c r="L28" s="4"/>
      <c r="M28" s="3"/>
      <c r="N28" s="3"/>
      <c r="O28" s="3"/>
      <c r="P28" s="39" t="s">
        <v>4855</v>
      </c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s="2" customFormat="1" ht="22.5" x14ac:dyDescent="0.25">
      <c r="A29" s="201">
        <v>1</v>
      </c>
      <c r="B29" s="202" t="s">
        <v>4894</v>
      </c>
      <c r="C29" s="202" t="s">
        <v>150</v>
      </c>
      <c r="D29" s="203"/>
      <c r="E29" s="203"/>
      <c r="F29" s="203"/>
      <c r="G29" s="203">
        <v>5.41</v>
      </c>
      <c r="H29" s="203">
        <v>5.41</v>
      </c>
      <c r="I29" s="4"/>
      <c r="J29" s="4"/>
      <c r="K29" s="4"/>
      <c r="L29" s="4"/>
      <c r="M29" s="3"/>
      <c r="N29" s="3"/>
      <c r="O29" s="3"/>
      <c r="P29" s="39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s="2" customFormat="1" ht="22.5" x14ac:dyDescent="0.25">
      <c r="A30" s="201">
        <v>2</v>
      </c>
      <c r="B30" s="202" t="s">
        <v>4895</v>
      </c>
      <c r="C30" s="202" t="s">
        <v>142</v>
      </c>
      <c r="D30" s="203"/>
      <c r="E30" s="203"/>
      <c r="F30" s="203"/>
      <c r="G30" s="203">
        <v>2.67</v>
      </c>
      <c r="H30" s="203">
        <v>2.67</v>
      </c>
      <c r="I30" s="4"/>
      <c r="J30" s="4"/>
      <c r="K30" s="4"/>
      <c r="L30" s="4"/>
      <c r="M30" s="3"/>
      <c r="N30" s="3"/>
      <c r="O30" s="3"/>
      <c r="P30" s="39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s="2" customFormat="1" ht="22.5" x14ac:dyDescent="0.25">
      <c r="A31" s="201">
        <v>3</v>
      </c>
      <c r="B31" s="202" t="s">
        <v>4896</v>
      </c>
      <c r="C31" s="202" t="s">
        <v>130</v>
      </c>
      <c r="D31" s="203"/>
      <c r="E31" s="203"/>
      <c r="F31" s="203"/>
      <c r="G31" s="203">
        <v>15.14</v>
      </c>
      <c r="H31" s="203">
        <v>15.14</v>
      </c>
      <c r="I31" s="4"/>
      <c r="J31" s="4"/>
      <c r="K31" s="4"/>
      <c r="L31" s="4"/>
      <c r="M31" s="3"/>
      <c r="N31" s="3"/>
      <c r="O31" s="3"/>
      <c r="P31" s="39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s="2" customFormat="1" ht="15" x14ac:dyDescent="0.25">
      <c r="A32" s="201">
        <v>4</v>
      </c>
      <c r="B32" s="202" t="s">
        <v>4897</v>
      </c>
      <c r="C32" s="202" t="s">
        <v>107</v>
      </c>
      <c r="D32" s="203"/>
      <c r="E32" s="203"/>
      <c r="F32" s="203"/>
      <c r="G32" s="203">
        <v>3.32</v>
      </c>
      <c r="H32" s="203">
        <v>3.32</v>
      </c>
      <c r="I32" s="4"/>
      <c r="J32" s="4"/>
      <c r="K32" s="4"/>
      <c r="L32" s="4"/>
      <c r="M32" s="3"/>
      <c r="N32" s="3"/>
      <c r="O32" s="3"/>
      <c r="P32" s="39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s="2" customFormat="1" ht="22.5" x14ac:dyDescent="0.25">
      <c r="A33" s="201">
        <v>5</v>
      </c>
      <c r="B33" s="202" t="s">
        <v>4898</v>
      </c>
      <c r="C33" s="202" t="s">
        <v>20</v>
      </c>
      <c r="D33" s="203"/>
      <c r="E33" s="203"/>
      <c r="F33" s="203"/>
      <c r="G33" s="203">
        <v>0.36</v>
      </c>
      <c r="H33" s="203">
        <v>0.36</v>
      </c>
      <c r="I33" s="4"/>
      <c r="J33" s="4"/>
      <c r="K33" s="4"/>
      <c r="L33" s="4"/>
      <c r="M33" s="3"/>
      <c r="N33" s="3"/>
      <c r="O33" s="3"/>
      <c r="P33" s="39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s="2" customFormat="1" ht="15" x14ac:dyDescent="0.25">
      <c r="A34" s="204"/>
      <c r="B34" s="347" t="s">
        <v>4861</v>
      </c>
      <c r="C34" s="348"/>
      <c r="D34" s="205"/>
      <c r="E34" s="205"/>
      <c r="F34" s="206"/>
      <c r="G34" s="206">
        <v>26.9</v>
      </c>
      <c r="H34" s="206">
        <v>26.9</v>
      </c>
      <c r="I34" s="4"/>
      <c r="J34" s="4"/>
      <c r="K34" s="4"/>
      <c r="L34" s="4"/>
      <c r="M34" s="3"/>
      <c r="N34" s="3"/>
      <c r="O34" s="3"/>
      <c r="P34" s="39"/>
      <c r="Q34" s="47" t="s">
        <v>4861</v>
      </c>
      <c r="R34" s="3"/>
      <c r="S34" s="3"/>
      <c r="T34" s="3"/>
      <c r="U34" s="3"/>
      <c r="V34" s="3"/>
      <c r="W34" s="3"/>
      <c r="X34" s="3"/>
      <c r="Y34" s="3"/>
      <c r="Z34" s="3"/>
    </row>
    <row r="35" spans="1:26" s="2" customFormat="1" ht="15" x14ac:dyDescent="0.25">
      <c r="A35" s="344" t="s">
        <v>4862</v>
      </c>
      <c r="B35" s="345"/>
      <c r="C35" s="345"/>
      <c r="D35" s="345"/>
      <c r="E35" s="345"/>
      <c r="F35" s="345"/>
      <c r="G35" s="345"/>
      <c r="H35" s="346"/>
      <c r="I35" s="4"/>
      <c r="J35" s="4"/>
      <c r="K35" s="4"/>
      <c r="L35" s="4"/>
      <c r="M35" s="3"/>
      <c r="N35" s="3"/>
      <c r="O35" s="3"/>
      <c r="P35" s="39" t="s">
        <v>4862</v>
      </c>
      <c r="Q35" s="47"/>
      <c r="R35" s="3"/>
      <c r="S35" s="3"/>
      <c r="T35" s="3"/>
      <c r="U35" s="3"/>
      <c r="V35" s="3"/>
      <c r="W35" s="3"/>
      <c r="X35" s="3"/>
      <c r="Y35" s="3"/>
      <c r="Z35" s="3"/>
    </row>
    <row r="36" spans="1:26" s="2" customFormat="1" ht="15" x14ac:dyDescent="0.25">
      <c r="A36" s="204"/>
      <c r="B36" s="335" t="s">
        <v>4863</v>
      </c>
      <c r="C36" s="336"/>
      <c r="D36" s="205"/>
      <c r="E36" s="205"/>
      <c r="F36" s="206"/>
      <c r="G36" s="206">
        <v>26.9</v>
      </c>
      <c r="H36" s="206">
        <v>26.9</v>
      </c>
      <c r="I36" s="4"/>
      <c r="J36" s="4"/>
      <c r="K36" s="4"/>
      <c r="L36" s="4"/>
      <c r="M36" s="3"/>
      <c r="N36" s="3"/>
      <c r="O36" s="3"/>
      <c r="P36" s="39"/>
      <c r="Q36" s="47"/>
      <c r="R36" s="207" t="s">
        <v>4863</v>
      </c>
      <c r="S36" s="3"/>
      <c r="T36" s="3"/>
      <c r="U36" s="3"/>
      <c r="V36" s="3"/>
      <c r="W36" s="3"/>
      <c r="X36" s="3"/>
      <c r="Y36" s="3"/>
      <c r="Z36" s="3"/>
    </row>
    <row r="37" spans="1:26" s="2" customFormat="1" ht="15" x14ac:dyDescent="0.25">
      <c r="A37" s="344" t="s">
        <v>4864</v>
      </c>
      <c r="B37" s="345"/>
      <c r="C37" s="345"/>
      <c r="D37" s="345"/>
      <c r="E37" s="345"/>
      <c r="F37" s="345"/>
      <c r="G37" s="345"/>
      <c r="H37" s="346"/>
      <c r="I37" s="4"/>
      <c r="J37" s="4"/>
      <c r="K37" s="4"/>
      <c r="L37" s="4"/>
      <c r="M37" s="3"/>
      <c r="N37" s="3"/>
      <c r="O37" s="3"/>
      <c r="P37" s="39" t="s">
        <v>4864</v>
      </c>
      <c r="Q37" s="47"/>
      <c r="R37" s="207"/>
      <c r="S37" s="3"/>
      <c r="T37" s="3"/>
      <c r="U37" s="3"/>
      <c r="V37" s="3"/>
      <c r="W37" s="3"/>
      <c r="X37" s="3"/>
      <c r="Y37" s="3"/>
      <c r="Z37" s="3"/>
    </row>
    <row r="38" spans="1:26" s="2" customFormat="1" ht="15" x14ac:dyDescent="0.25">
      <c r="A38" s="204"/>
      <c r="B38" s="335" t="s">
        <v>4865</v>
      </c>
      <c r="C38" s="336"/>
      <c r="D38" s="205"/>
      <c r="E38" s="205"/>
      <c r="F38" s="206"/>
      <c r="G38" s="206">
        <v>26.9</v>
      </c>
      <c r="H38" s="206">
        <v>26.9</v>
      </c>
      <c r="I38" s="4"/>
      <c r="J38" s="4"/>
      <c r="K38" s="4"/>
      <c r="L38" s="4"/>
      <c r="M38" s="3"/>
      <c r="N38" s="3"/>
      <c r="O38" s="3"/>
      <c r="P38" s="39"/>
      <c r="Q38" s="47"/>
      <c r="R38" s="207" t="s">
        <v>4865</v>
      </c>
      <c r="S38" s="3"/>
      <c r="T38" s="3"/>
      <c r="U38" s="3"/>
      <c r="V38" s="3"/>
      <c r="W38" s="3"/>
      <c r="X38" s="3"/>
      <c r="Y38" s="3"/>
      <c r="Z38" s="3"/>
    </row>
    <row r="39" spans="1:26" s="2" customFormat="1" ht="48.75" x14ac:dyDescent="0.25">
      <c r="A39" s="344" t="s">
        <v>4866</v>
      </c>
      <c r="B39" s="345"/>
      <c r="C39" s="345"/>
      <c r="D39" s="345"/>
      <c r="E39" s="345"/>
      <c r="F39" s="345"/>
      <c r="G39" s="345"/>
      <c r="H39" s="346"/>
      <c r="I39" s="4"/>
      <c r="J39" s="4"/>
      <c r="K39" s="4"/>
      <c r="L39" s="4"/>
      <c r="M39" s="3"/>
      <c r="N39" s="3"/>
      <c r="O39" s="3"/>
      <c r="P39" s="39" t="s">
        <v>4866</v>
      </c>
      <c r="Q39" s="47"/>
      <c r="R39" s="207"/>
      <c r="S39" s="3"/>
      <c r="T39" s="3"/>
      <c r="U39" s="3"/>
      <c r="V39" s="3"/>
      <c r="W39" s="3"/>
      <c r="X39" s="3"/>
      <c r="Y39" s="3"/>
      <c r="Z39" s="3"/>
    </row>
    <row r="40" spans="1:26" s="2" customFormat="1" ht="90.75" x14ac:dyDescent="0.25">
      <c r="A40" s="204"/>
      <c r="B40" s="335" t="s">
        <v>4867</v>
      </c>
      <c r="C40" s="336"/>
      <c r="D40" s="205"/>
      <c r="E40" s="205"/>
      <c r="F40" s="206"/>
      <c r="G40" s="206">
        <v>26.9</v>
      </c>
      <c r="H40" s="206">
        <v>26.9</v>
      </c>
      <c r="I40" s="4"/>
      <c r="J40" s="4"/>
      <c r="K40" s="4"/>
      <c r="L40" s="4"/>
      <c r="M40" s="3"/>
      <c r="N40" s="3"/>
      <c r="O40" s="3"/>
      <c r="P40" s="39"/>
      <c r="Q40" s="47"/>
      <c r="R40" s="207" t="s">
        <v>4867</v>
      </c>
      <c r="S40" s="3"/>
      <c r="T40" s="3"/>
      <c r="U40" s="3"/>
      <c r="V40" s="3"/>
      <c r="W40" s="3"/>
      <c r="X40" s="3"/>
      <c r="Y40" s="3"/>
      <c r="Z40" s="3"/>
    </row>
    <row r="41" spans="1:26" s="2" customFormat="1" ht="15" x14ac:dyDescent="0.25">
      <c r="A41" s="344" t="s">
        <v>4868</v>
      </c>
      <c r="B41" s="345"/>
      <c r="C41" s="345"/>
      <c r="D41" s="345"/>
      <c r="E41" s="345"/>
      <c r="F41" s="345"/>
      <c r="G41" s="345"/>
      <c r="H41" s="346"/>
      <c r="I41" s="4"/>
      <c r="J41" s="4"/>
      <c r="K41" s="4"/>
      <c r="L41" s="4"/>
      <c r="M41" s="3"/>
      <c r="N41" s="3"/>
      <c r="O41" s="3"/>
      <c r="P41" s="39" t="s">
        <v>4868</v>
      </c>
      <c r="Q41" s="47"/>
      <c r="R41" s="207"/>
      <c r="S41" s="3"/>
      <c r="T41" s="3"/>
      <c r="U41" s="3"/>
      <c r="V41" s="3"/>
      <c r="W41" s="3"/>
      <c r="X41" s="3"/>
      <c r="Y41" s="3"/>
      <c r="Z41" s="3"/>
    </row>
    <row r="42" spans="1:26" s="2" customFormat="1" ht="15" x14ac:dyDescent="0.25">
      <c r="A42" s="204"/>
      <c r="B42" s="335" t="s">
        <v>4869</v>
      </c>
      <c r="C42" s="336"/>
      <c r="D42" s="205"/>
      <c r="E42" s="205"/>
      <c r="F42" s="206"/>
      <c r="G42" s="206">
        <v>26.9</v>
      </c>
      <c r="H42" s="206">
        <v>26.9</v>
      </c>
      <c r="I42" s="4"/>
      <c r="J42" s="4"/>
      <c r="K42" s="4"/>
      <c r="L42" s="4"/>
      <c r="M42" s="3"/>
      <c r="N42" s="3"/>
      <c r="O42" s="3"/>
      <c r="P42" s="39"/>
      <c r="Q42" s="47"/>
      <c r="R42" s="207" t="s">
        <v>4869</v>
      </c>
      <c r="S42" s="3"/>
      <c r="T42" s="3"/>
      <c r="U42" s="3"/>
      <c r="V42" s="3"/>
      <c r="W42" s="3"/>
      <c r="X42" s="3"/>
      <c r="Y42" s="3"/>
      <c r="Z42" s="3"/>
    </row>
    <row r="43" spans="1:26" s="4" customFormat="1" ht="15" x14ac:dyDescent="0.25">
      <c r="A43" s="2"/>
      <c r="B43" s="2"/>
      <c r="C43" s="2"/>
      <c r="D43" s="2"/>
      <c r="E43" s="2"/>
      <c r="F43" s="2"/>
      <c r="G43" s="2"/>
      <c r="H43" s="2"/>
    </row>
    <row r="44" spans="1:26" s="4" customFormat="1" ht="15" x14ac:dyDescent="0.25">
      <c r="A44" s="2"/>
      <c r="B44" s="2"/>
      <c r="C44" s="2"/>
      <c r="D44" s="2"/>
      <c r="E44" s="2"/>
      <c r="F44" s="2"/>
      <c r="G44" s="2"/>
      <c r="H44" s="2"/>
    </row>
    <row r="45" spans="1:26" s="4" customFormat="1" ht="15" x14ac:dyDescent="0.25">
      <c r="A45" s="208" t="s">
        <v>4870</v>
      </c>
      <c r="B45" s="8"/>
      <c r="C45" s="349"/>
      <c r="D45" s="349"/>
      <c r="E45" s="350" t="s">
        <v>100</v>
      </c>
      <c r="F45" s="350"/>
      <c r="G45" s="350"/>
      <c r="H45" s="350"/>
      <c r="S45" s="12" t="s">
        <v>10</v>
      </c>
      <c r="T45" s="12" t="s">
        <v>100</v>
      </c>
    </row>
    <row r="46" spans="1:26" s="4" customFormat="1" ht="15" x14ac:dyDescent="0.25">
      <c r="A46" s="8"/>
      <c r="B46" s="8"/>
      <c r="C46" s="352" t="s">
        <v>4871</v>
      </c>
      <c r="D46" s="352" t="s">
        <v>4871</v>
      </c>
      <c r="E46" s="352"/>
      <c r="F46" s="352"/>
      <c r="G46" s="352"/>
      <c r="H46" s="352"/>
    </row>
    <row r="47" spans="1:26" s="4" customFormat="1" ht="15" x14ac:dyDescent="0.25">
      <c r="A47" s="353" t="s">
        <v>4872</v>
      </c>
      <c r="B47" s="353"/>
      <c r="C47" s="353"/>
      <c r="D47" s="353"/>
      <c r="E47" s="350" t="s">
        <v>204</v>
      </c>
      <c r="F47" s="350"/>
      <c r="G47" s="350"/>
      <c r="H47" s="350"/>
      <c r="U47" s="12" t="s">
        <v>4872</v>
      </c>
      <c r="V47" s="12" t="s">
        <v>204</v>
      </c>
    </row>
    <row r="48" spans="1:26" s="4" customFormat="1" ht="15" x14ac:dyDescent="0.25">
      <c r="A48" s="8"/>
      <c r="B48" s="8"/>
      <c r="C48" s="352" t="s">
        <v>4871</v>
      </c>
      <c r="D48" s="352" t="s">
        <v>4871</v>
      </c>
      <c r="E48" s="352"/>
      <c r="F48" s="352"/>
      <c r="G48" s="352"/>
      <c r="H48" s="352"/>
    </row>
    <row r="49" spans="1:26" s="4" customFormat="1" ht="15" x14ac:dyDescent="0.25">
      <c r="A49" s="208" t="s">
        <v>96</v>
      </c>
      <c r="C49" s="349"/>
      <c r="D49" s="349"/>
      <c r="E49" s="351" t="s">
        <v>97</v>
      </c>
      <c r="F49" s="351"/>
      <c r="G49" s="351"/>
      <c r="H49" s="351"/>
      <c r="I49" s="99"/>
      <c r="J49" s="99"/>
      <c r="K49" s="99"/>
      <c r="W49" s="12" t="s">
        <v>10</v>
      </c>
      <c r="X49" s="12" t="s">
        <v>97</v>
      </c>
    </row>
    <row r="50" spans="1:26" s="4" customFormat="1" ht="15" x14ac:dyDescent="0.25">
      <c r="A50" s="98"/>
      <c r="B50" s="209"/>
      <c r="C50" s="333" t="s">
        <v>98</v>
      </c>
      <c r="D50" s="333"/>
      <c r="E50" s="333"/>
      <c r="F50" s="333"/>
      <c r="G50" s="333"/>
      <c r="H50" s="333"/>
      <c r="I50" s="210"/>
      <c r="J50" s="210"/>
      <c r="K50" s="210"/>
    </row>
    <row r="51" spans="1:26" s="4" customFormat="1" ht="15" x14ac:dyDescent="0.25">
      <c r="A51" s="208" t="s">
        <v>99</v>
      </c>
      <c r="C51" s="349"/>
      <c r="D51" s="349"/>
      <c r="E51" s="351" t="s">
        <v>204</v>
      </c>
      <c r="F51" s="351"/>
      <c r="G51" s="351"/>
      <c r="H51" s="351"/>
      <c r="I51" s="99"/>
      <c r="J51" s="99"/>
      <c r="K51" s="99"/>
      <c r="Y51" s="12" t="s">
        <v>10</v>
      </c>
      <c r="Z51" s="12" t="s">
        <v>204</v>
      </c>
    </row>
    <row r="52" spans="1:26" s="4" customFormat="1" ht="15" x14ac:dyDescent="0.25">
      <c r="A52" s="8"/>
      <c r="C52" s="352" t="s">
        <v>98</v>
      </c>
      <c r="D52" s="352"/>
      <c r="E52" s="352"/>
      <c r="F52" s="352"/>
      <c r="G52" s="352"/>
      <c r="H52" s="352"/>
      <c r="I52" s="210"/>
      <c r="J52" s="210"/>
      <c r="K52" s="210"/>
    </row>
  </sheetData>
  <mergeCells count="38">
    <mergeCell ref="C50:H50"/>
    <mergeCell ref="C51:D51"/>
    <mergeCell ref="E51:H51"/>
    <mergeCell ref="C52:H52"/>
    <mergeCell ref="C46:H46"/>
    <mergeCell ref="A47:D47"/>
    <mergeCell ref="E47:H47"/>
    <mergeCell ref="C48:H48"/>
    <mergeCell ref="C49:D49"/>
    <mergeCell ref="E49:H49"/>
    <mergeCell ref="A39:H39"/>
    <mergeCell ref="B40:C40"/>
    <mergeCell ref="A41:H41"/>
    <mergeCell ref="B42:C42"/>
    <mergeCell ref="C45:D45"/>
    <mergeCell ref="E45:H45"/>
    <mergeCell ref="B38:C38"/>
    <mergeCell ref="B22:H22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A28:H28"/>
    <mergeCell ref="B34:C34"/>
    <mergeCell ref="A35:H35"/>
    <mergeCell ref="B36:C36"/>
    <mergeCell ref="A37:H37"/>
    <mergeCell ref="C13:G13"/>
    <mergeCell ref="B4:G4"/>
    <mergeCell ref="B5:G5"/>
    <mergeCell ref="B7:G7"/>
    <mergeCell ref="B8:G8"/>
    <mergeCell ref="B10:G10"/>
  </mergeCells>
  <pageMargins left="0.31496062874794001" right="0.31496062874794001" top="0.78740155696868896" bottom="0.31496062874794001" header="0.19685038924217199" footer="0.19685038924217199"/>
  <pageSetup paperSize="9" scale="96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zoomScale="75" zoomScaleNormal="75" workbookViewId="0">
      <selection activeCell="C53" sqref="C53:E53"/>
    </sheetView>
  </sheetViews>
  <sheetFormatPr defaultColWidth="11.5703125" defaultRowHeight="12.75" x14ac:dyDescent="0.2"/>
  <cols>
    <col min="1" max="1" width="4.42578125" style="132" customWidth="1"/>
    <col min="2" max="2" width="26.7109375" style="132" customWidth="1"/>
    <col min="3" max="3" width="7.7109375" style="132" customWidth="1"/>
    <col min="4" max="4" width="8.28515625" style="132" customWidth="1"/>
    <col min="5" max="5" width="30" style="132" customWidth="1"/>
    <col min="6" max="6" width="14.42578125" style="132" customWidth="1"/>
    <col min="7" max="7" width="12.42578125" style="132" customWidth="1"/>
    <col min="8" max="8" width="23.28515625" style="129" customWidth="1"/>
    <col min="9" max="16384" width="11.5703125" style="129"/>
  </cols>
  <sheetData>
    <row r="1" spans="1:12" ht="32.25" customHeight="1" x14ac:dyDescent="0.2">
      <c r="A1" s="362" t="s">
        <v>4740</v>
      </c>
      <c r="B1" s="362"/>
      <c r="C1" s="363" t="s">
        <v>4741</v>
      </c>
      <c r="D1" s="364"/>
      <c r="E1" s="364"/>
      <c r="F1" s="364"/>
      <c r="G1" s="364"/>
    </row>
    <row r="2" spans="1:12" x14ac:dyDescent="0.2">
      <c r="A2" s="130"/>
      <c r="B2" s="130"/>
      <c r="C2" s="131"/>
      <c r="D2" s="131"/>
      <c r="E2" s="131"/>
      <c r="F2" s="131"/>
      <c r="G2" s="131"/>
    </row>
    <row r="3" spans="1:12" x14ac:dyDescent="0.2">
      <c r="A3" s="130"/>
      <c r="B3" s="130"/>
      <c r="C3" s="131"/>
      <c r="D3" s="131"/>
      <c r="E3" s="131"/>
      <c r="F3" s="131"/>
      <c r="G3" s="131"/>
    </row>
    <row r="4" spans="1:12" x14ac:dyDescent="0.2">
      <c r="B4" s="365" t="s">
        <v>4742</v>
      </c>
      <c r="C4" s="365"/>
      <c r="D4" s="365"/>
      <c r="E4" s="365"/>
      <c r="F4" s="365"/>
    </row>
    <row r="5" spans="1:12" x14ac:dyDescent="0.2">
      <c r="B5" s="366" t="s">
        <v>4743</v>
      </c>
      <c r="C5" s="366"/>
      <c r="D5" s="366"/>
      <c r="E5" s="366"/>
      <c r="F5" s="366"/>
    </row>
    <row r="6" spans="1:12" x14ac:dyDescent="0.2">
      <c r="B6" s="133"/>
      <c r="C6" s="133"/>
      <c r="D6" s="133"/>
      <c r="E6" s="133"/>
      <c r="F6" s="133"/>
    </row>
    <row r="7" spans="1:12" ht="83.45" customHeight="1" x14ac:dyDescent="0.2">
      <c r="A7" s="354" t="s">
        <v>4744</v>
      </c>
      <c r="B7" s="354"/>
      <c r="C7" s="354"/>
      <c r="D7" s="367" t="s">
        <v>4745</v>
      </c>
      <c r="E7" s="367"/>
      <c r="F7" s="367"/>
      <c r="G7" s="367"/>
    </row>
    <row r="8" spans="1:12" ht="47.45" customHeight="1" x14ac:dyDescent="0.2">
      <c r="C8" s="134"/>
      <c r="D8" s="367" t="s">
        <v>4746</v>
      </c>
      <c r="E8" s="367"/>
      <c r="F8" s="367"/>
      <c r="G8" s="367"/>
    </row>
    <row r="9" spans="1:12" ht="25.5" customHeight="1" x14ac:dyDescent="0.2">
      <c r="A9" s="354" t="s">
        <v>4747</v>
      </c>
      <c r="B9" s="354"/>
      <c r="C9" s="354"/>
      <c r="D9" s="357" t="s">
        <v>4748</v>
      </c>
      <c r="E9" s="357"/>
      <c r="F9" s="357"/>
      <c r="G9" s="357"/>
    </row>
    <row r="10" spans="1:12" x14ac:dyDescent="0.2">
      <c r="A10" s="135"/>
      <c r="B10" s="135"/>
      <c r="C10" s="136"/>
      <c r="D10" s="137"/>
      <c r="E10" s="137"/>
      <c r="F10" s="137"/>
      <c r="G10" s="137"/>
    </row>
    <row r="11" spans="1:12" ht="18.600000000000001" customHeight="1" x14ac:dyDescent="0.2">
      <c r="A11" s="354" t="s">
        <v>4749</v>
      </c>
      <c r="B11" s="354"/>
      <c r="C11" s="354"/>
      <c r="D11" s="357" t="s">
        <v>4750</v>
      </c>
      <c r="E11" s="357"/>
      <c r="F11" s="357"/>
      <c r="G11" s="357"/>
    </row>
    <row r="12" spans="1:12" s="139" customFormat="1" ht="18.600000000000001" customHeight="1" x14ac:dyDescent="0.2">
      <c r="A12" s="355" t="s">
        <v>4751</v>
      </c>
      <c r="B12" s="360"/>
      <c r="C12" s="360"/>
      <c r="D12" s="356" t="s">
        <v>4752</v>
      </c>
      <c r="E12" s="361"/>
      <c r="F12" s="361"/>
      <c r="G12" s="361"/>
      <c r="H12" s="138"/>
      <c r="I12" s="138"/>
      <c r="J12" s="138"/>
      <c r="K12" s="138"/>
      <c r="L12" s="138"/>
    </row>
    <row r="13" spans="1:12" s="139" customFormat="1" ht="18.600000000000001" customHeight="1" x14ac:dyDescent="0.2">
      <c r="A13" s="355" t="s">
        <v>4753</v>
      </c>
      <c r="B13" s="355"/>
      <c r="C13" s="355"/>
      <c r="D13" s="356" t="s">
        <v>4754</v>
      </c>
      <c r="E13" s="356"/>
      <c r="F13" s="356"/>
      <c r="G13" s="356"/>
      <c r="H13" s="138"/>
      <c r="I13" s="138"/>
      <c r="J13" s="138"/>
      <c r="K13" s="138"/>
      <c r="L13" s="138"/>
    </row>
    <row r="14" spans="1:12" ht="12" customHeight="1" x14ac:dyDescent="0.2">
      <c r="A14" s="136"/>
      <c r="B14" s="136"/>
      <c r="D14" s="357"/>
      <c r="E14" s="357"/>
      <c r="F14" s="357"/>
      <c r="G14" s="357"/>
    </row>
    <row r="15" spans="1:12" ht="42" customHeight="1" x14ac:dyDescent="0.2">
      <c r="A15" s="354" t="s">
        <v>4755</v>
      </c>
      <c r="B15" s="358"/>
      <c r="C15" s="358"/>
      <c r="D15" s="358"/>
      <c r="E15" s="358"/>
      <c r="F15" s="358"/>
      <c r="G15" s="358"/>
    </row>
    <row r="17" spans="1:7" ht="32.25" customHeight="1" x14ac:dyDescent="0.2">
      <c r="A17" s="140" t="s">
        <v>4756</v>
      </c>
      <c r="B17" s="140" t="s">
        <v>47</v>
      </c>
      <c r="C17" s="140" t="s">
        <v>4757</v>
      </c>
      <c r="D17" s="140" t="s">
        <v>4758</v>
      </c>
      <c r="E17" s="140" t="s">
        <v>4759</v>
      </c>
      <c r="F17" s="140" t="s">
        <v>4760</v>
      </c>
      <c r="G17" s="140" t="s">
        <v>4761</v>
      </c>
    </row>
    <row r="18" spans="1:7" x14ac:dyDescent="0.2">
      <c r="A18" s="141">
        <v>1</v>
      </c>
      <c r="B18" s="142">
        <v>2</v>
      </c>
      <c r="C18" s="142">
        <v>3</v>
      </c>
      <c r="D18" s="142">
        <v>4</v>
      </c>
      <c r="E18" s="142">
        <v>5</v>
      </c>
      <c r="F18" s="142">
        <v>6</v>
      </c>
      <c r="G18" s="142">
        <v>7</v>
      </c>
    </row>
    <row r="19" spans="1:7" ht="12.75" customHeight="1" x14ac:dyDescent="0.2">
      <c r="A19" s="143" t="s">
        <v>58</v>
      </c>
      <c r="B19" s="144" t="s">
        <v>4762</v>
      </c>
      <c r="C19" s="144"/>
      <c r="D19" s="144"/>
      <c r="E19" s="144" t="s">
        <v>4763</v>
      </c>
      <c r="F19" s="144"/>
      <c r="G19" s="145"/>
    </row>
    <row r="20" spans="1:7" ht="204" x14ac:dyDescent="0.2">
      <c r="A20" s="146" t="s">
        <v>4764</v>
      </c>
      <c r="B20" s="147" t="s">
        <v>4765</v>
      </c>
      <c r="C20" s="148" t="s">
        <v>4766</v>
      </c>
      <c r="D20" s="149">
        <v>5.49</v>
      </c>
      <c r="E20" s="148" t="s">
        <v>4767</v>
      </c>
      <c r="F20" s="148" t="s">
        <v>4768</v>
      </c>
      <c r="G20" s="150">
        <f>ROUND(3189  * D20*1.1,2)</f>
        <v>19258.37</v>
      </c>
    </row>
    <row r="21" spans="1:7" x14ac:dyDescent="0.2">
      <c r="A21" s="151"/>
      <c r="B21" s="152" t="s">
        <v>4769</v>
      </c>
      <c r="C21" s="153"/>
      <c r="D21" s="154"/>
      <c r="E21" s="153"/>
      <c r="F21" s="155"/>
      <c r="G21" s="156"/>
    </row>
    <row r="22" spans="1:7" ht="123" customHeight="1" x14ac:dyDescent="0.2">
      <c r="A22" s="157"/>
      <c r="B22" s="158" t="s">
        <v>4770</v>
      </c>
      <c r="C22" s="159"/>
      <c r="D22" s="160"/>
      <c r="E22" s="159" t="s">
        <v>4771</v>
      </c>
      <c r="F22" s="158"/>
      <c r="G22" s="161"/>
    </row>
    <row r="23" spans="1:7" ht="204" x14ac:dyDescent="0.2">
      <c r="A23" s="146" t="s">
        <v>4772</v>
      </c>
      <c r="B23" s="147" t="s">
        <v>4773</v>
      </c>
      <c r="C23" s="148" t="s">
        <v>4766</v>
      </c>
      <c r="D23" s="149">
        <f>D20</f>
        <v>5.49</v>
      </c>
      <c r="E23" s="148" t="s">
        <v>4774</v>
      </c>
      <c r="F23" s="148" t="s">
        <v>4775</v>
      </c>
      <c r="G23" s="150">
        <f>ROUND(1838  * (5.49)*1.1,2)</f>
        <v>11099.68</v>
      </c>
    </row>
    <row r="24" spans="1:7" x14ac:dyDescent="0.2">
      <c r="A24" s="151"/>
      <c r="B24" s="152" t="s">
        <v>4769</v>
      </c>
      <c r="C24" s="153"/>
      <c r="D24" s="154"/>
      <c r="E24" s="153"/>
      <c r="F24" s="155"/>
      <c r="G24" s="156"/>
    </row>
    <row r="25" spans="1:7" ht="123" customHeight="1" x14ac:dyDescent="0.2">
      <c r="A25" s="157"/>
      <c r="B25" s="158" t="s">
        <v>4770</v>
      </c>
      <c r="C25" s="159"/>
      <c r="D25" s="160"/>
      <c r="E25" s="159" t="s">
        <v>4771</v>
      </c>
      <c r="F25" s="158"/>
      <c r="G25" s="161"/>
    </row>
    <row r="26" spans="1:7" ht="195" customHeight="1" x14ac:dyDescent="0.2">
      <c r="A26" s="162" t="s">
        <v>4776</v>
      </c>
      <c r="B26" s="147" t="s">
        <v>4777</v>
      </c>
      <c r="C26" s="163" t="s">
        <v>4766</v>
      </c>
      <c r="D26" s="164">
        <f>0.015+0.045+0.248+0.03</f>
        <v>0.33799999999999997</v>
      </c>
      <c r="E26" s="163" t="s">
        <v>4778</v>
      </c>
      <c r="F26" s="148" t="s">
        <v>4779</v>
      </c>
      <c r="G26" s="165">
        <f>ROUND(1683  *D26*1.2,2)</f>
        <v>682.62</v>
      </c>
    </row>
    <row r="27" spans="1:7" x14ac:dyDescent="0.2">
      <c r="A27" s="151"/>
      <c r="B27" s="152" t="s">
        <v>4769</v>
      </c>
      <c r="C27" s="153"/>
      <c r="D27" s="154"/>
      <c r="E27" s="153"/>
      <c r="F27" s="155"/>
      <c r="G27" s="156"/>
    </row>
    <row r="28" spans="1:7" ht="114.75" x14ac:dyDescent="0.2">
      <c r="A28" s="157"/>
      <c r="B28" s="158" t="s">
        <v>4780</v>
      </c>
      <c r="C28" s="159"/>
      <c r="D28" s="160"/>
      <c r="E28" s="159" t="s">
        <v>4781</v>
      </c>
      <c r="F28" s="158"/>
      <c r="G28" s="161"/>
    </row>
    <row r="29" spans="1:7" ht="204" x14ac:dyDescent="0.2">
      <c r="A29" s="166" t="s">
        <v>4782</v>
      </c>
      <c r="B29" s="152" t="s">
        <v>4783</v>
      </c>
      <c r="C29" s="155" t="s">
        <v>4766</v>
      </c>
      <c r="D29" s="167">
        <f>D26</f>
        <v>0.33799999999999997</v>
      </c>
      <c r="E29" s="155" t="s">
        <v>4774</v>
      </c>
      <c r="F29" s="155" t="s">
        <v>4784</v>
      </c>
      <c r="G29" s="168">
        <f>ROUND(1838  * D29*1.2,2)</f>
        <v>745.49</v>
      </c>
    </row>
    <row r="30" spans="1:7" x14ac:dyDescent="0.2">
      <c r="A30" s="151"/>
      <c r="B30" s="152" t="s">
        <v>4769</v>
      </c>
      <c r="C30" s="153"/>
      <c r="D30" s="154"/>
      <c r="E30" s="153"/>
      <c r="F30" s="155"/>
      <c r="G30" s="156"/>
    </row>
    <row r="31" spans="1:7" ht="114.75" x14ac:dyDescent="0.2">
      <c r="A31" s="157"/>
      <c r="B31" s="158" t="s">
        <v>4780</v>
      </c>
      <c r="C31" s="159"/>
      <c r="D31" s="160"/>
      <c r="E31" s="159" t="s">
        <v>4781</v>
      </c>
      <c r="F31" s="158"/>
      <c r="G31" s="161"/>
    </row>
    <row r="32" spans="1:7" ht="220.15" customHeight="1" x14ac:dyDescent="0.2">
      <c r="A32" s="162" t="s">
        <v>4785</v>
      </c>
      <c r="B32" s="147" t="s">
        <v>4786</v>
      </c>
      <c r="C32" s="163" t="s">
        <v>4766</v>
      </c>
      <c r="D32" s="164">
        <f>0.251+0.152+0.161+0.109+0.028</f>
        <v>0.70100000000000007</v>
      </c>
      <c r="E32" s="163" t="s">
        <v>4787</v>
      </c>
      <c r="F32" s="148" t="s">
        <v>4788</v>
      </c>
      <c r="G32" s="165">
        <f>ROUND(2523  *D32*1.2,2)</f>
        <v>2122.35</v>
      </c>
    </row>
    <row r="33" spans="1:9" x14ac:dyDescent="0.2">
      <c r="A33" s="151"/>
      <c r="B33" s="152" t="s">
        <v>4769</v>
      </c>
      <c r="C33" s="153"/>
      <c r="D33" s="154"/>
      <c r="E33" s="153"/>
      <c r="F33" s="155"/>
      <c r="G33" s="156"/>
    </row>
    <row r="34" spans="1:9" ht="127.5" x14ac:dyDescent="0.2">
      <c r="A34" s="157"/>
      <c r="B34" s="158" t="s">
        <v>4789</v>
      </c>
      <c r="C34" s="159"/>
      <c r="D34" s="160"/>
      <c r="E34" s="159" t="s">
        <v>4781</v>
      </c>
      <c r="F34" s="158"/>
      <c r="G34" s="161"/>
    </row>
    <row r="35" spans="1:9" ht="204" x14ac:dyDescent="0.2">
      <c r="A35" s="166" t="s">
        <v>4790</v>
      </c>
      <c r="B35" s="152" t="s">
        <v>4791</v>
      </c>
      <c r="C35" s="155" t="s">
        <v>4766</v>
      </c>
      <c r="D35" s="167">
        <f>D32</f>
        <v>0.70100000000000007</v>
      </c>
      <c r="E35" s="155" t="s">
        <v>4774</v>
      </c>
      <c r="F35" s="155" t="s">
        <v>4792</v>
      </c>
      <c r="G35" s="168">
        <f>ROUND(1838  * D35*1.2,2)</f>
        <v>1546.13</v>
      </c>
    </row>
    <row r="36" spans="1:9" x14ac:dyDescent="0.2">
      <c r="A36" s="151"/>
      <c r="B36" s="152" t="s">
        <v>4769</v>
      </c>
      <c r="C36" s="153"/>
      <c r="D36" s="154"/>
      <c r="E36" s="153"/>
      <c r="F36" s="155"/>
      <c r="G36" s="156"/>
    </row>
    <row r="37" spans="1:9" ht="127.5" x14ac:dyDescent="0.2">
      <c r="A37" s="157"/>
      <c r="B37" s="158" t="s">
        <v>4789</v>
      </c>
      <c r="C37" s="159"/>
      <c r="D37" s="160"/>
      <c r="E37" s="159" t="s">
        <v>4781</v>
      </c>
      <c r="F37" s="158"/>
      <c r="G37" s="161"/>
    </row>
    <row r="38" spans="1:9" ht="204" x14ac:dyDescent="0.2">
      <c r="A38" s="166" t="s">
        <v>4793</v>
      </c>
      <c r="B38" s="152" t="s">
        <v>4794</v>
      </c>
      <c r="C38" s="155" t="s">
        <v>4766</v>
      </c>
      <c r="D38" s="167">
        <v>3.4289999999999998</v>
      </c>
      <c r="E38" s="155" t="s">
        <v>4795</v>
      </c>
      <c r="F38" s="155" t="s">
        <v>4796</v>
      </c>
      <c r="G38" s="168">
        <f>ROUND(676  * D38*1.2,2)</f>
        <v>2781.6</v>
      </c>
    </row>
    <row r="39" spans="1:9" x14ac:dyDescent="0.2">
      <c r="A39" s="151"/>
      <c r="B39" s="152" t="s">
        <v>4769</v>
      </c>
      <c r="C39" s="153"/>
      <c r="D39" s="154"/>
      <c r="E39" s="153"/>
      <c r="F39" s="155"/>
      <c r="G39" s="156"/>
    </row>
    <row r="40" spans="1:9" ht="127.5" x14ac:dyDescent="0.2">
      <c r="A40" s="157"/>
      <c r="B40" s="158" t="s">
        <v>4789</v>
      </c>
      <c r="C40" s="159"/>
      <c r="D40" s="160"/>
      <c r="E40" s="159" t="s">
        <v>4781</v>
      </c>
      <c r="F40" s="158"/>
      <c r="G40" s="161"/>
    </row>
    <row r="41" spans="1:9" ht="204" x14ac:dyDescent="0.2">
      <c r="A41" s="166" t="s">
        <v>4797</v>
      </c>
      <c r="B41" s="152" t="s">
        <v>4798</v>
      </c>
      <c r="C41" s="155" t="s">
        <v>4766</v>
      </c>
      <c r="D41" s="167">
        <f>5.22</f>
        <v>5.22</v>
      </c>
      <c r="E41" s="155" t="s">
        <v>4795</v>
      </c>
      <c r="F41" s="155" t="s">
        <v>4799</v>
      </c>
      <c r="G41" s="168">
        <f>ROUND(676  * D41*1.1,2)</f>
        <v>3881.59</v>
      </c>
    </row>
    <row r="42" spans="1:9" x14ac:dyDescent="0.2">
      <c r="A42" s="151"/>
      <c r="B42" s="152" t="s">
        <v>4769</v>
      </c>
      <c r="C42" s="153"/>
      <c r="D42" s="154"/>
      <c r="E42" s="153"/>
      <c r="F42" s="155"/>
      <c r="G42" s="156"/>
    </row>
    <row r="43" spans="1:9" ht="127.5" x14ac:dyDescent="0.2">
      <c r="A43" s="157"/>
      <c r="B43" s="158" t="s">
        <v>4800</v>
      </c>
      <c r="C43" s="159"/>
      <c r="D43" s="160"/>
      <c r="E43" s="159" t="s">
        <v>4771</v>
      </c>
      <c r="F43" s="158"/>
      <c r="G43" s="161"/>
    </row>
    <row r="44" spans="1:9" ht="12.75" customHeight="1" x14ac:dyDescent="0.2">
      <c r="A44" s="169" t="s">
        <v>4801</v>
      </c>
      <c r="B44" s="170" t="s">
        <v>4802</v>
      </c>
      <c r="C44" s="170"/>
      <c r="D44" s="170"/>
      <c r="E44" s="170"/>
      <c r="F44" s="170"/>
      <c r="G44" s="171">
        <f>ROUND((SUM($G$20:$G$43)),2)</f>
        <v>42117.83</v>
      </c>
    </row>
    <row r="45" spans="1:9" ht="12.75" customHeight="1" x14ac:dyDescent="0.2">
      <c r="A45" s="143" t="s">
        <v>4803</v>
      </c>
      <c r="B45" s="144" t="s">
        <v>4804</v>
      </c>
      <c r="C45" s="144"/>
      <c r="D45" s="144"/>
      <c r="E45" s="144"/>
      <c r="F45" s="144"/>
      <c r="G45" s="172">
        <f>ROUND((SUM($G$44:$G$44)),2)</f>
        <v>42117.83</v>
      </c>
      <c r="I45" s="173"/>
    </row>
    <row r="46" spans="1:9" ht="12.75" customHeight="1" x14ac:dyDescent="0.2">
      <c r="A46" s="143" t="s">
        <v>73</v>
      </c>
      <c r="B46" s="144" t="s">
        <v>4762</v>
      </c>
      <c r="C46" s="144"/>
      <c r="D46" s="144"/>
      <c r="E46" s="144" t="s">
        <v>4805</v>
      </c>
      <c r="F46" s="144"/>
      <c r="G46" s="145"/>
    </row>
    <row r="47" spans="1:9" ht="63.75" x14ac:dyDescent="0.2">
      <c r="A47" s="169" t="s">
        <v>4806</v>
      </c>
      <c r="B47" s="158" t="s">
        <v>4807</v>
      </c>
      <c r="C47" s="158" t="s">
        <v>4808</v>
      </c>
      <c r="D47" s="158"/>
      <c r="E47" s="158" t="s">
        <v>4809</v>
      </c>
      <c r="F47" s="158" t="s">
        <v>4810</v>
      </c>
      <c r="G47" s="174">
        <f>3.4%*G45</f>
        <v>1432.0062200000002</v>
      </c>
    </row>
    <row r="48" spans="1:9" ht="71.45" customHeight="1" x14ac:dyDescent="0.2">
      <c r="A48" s="169" t="s">
        <v>4811</v>
      </c>
      <c r="B48" s="158" t="s">
        <v>4812</v>
      </c>
      <c r="C48" s="158" t="s">
        <v>4813</v>
      </c>
      <c r="D48" s="158"/>
      <c r="E48" s="158" t="s">
        <v>4814</v>
      </c>
      <c r="F48" s="158" t="s">
        <v>4815</v>
      </c>
      <c r="G48" s="174">
        <f>6.6%*G45</f>
        <v>2779.7767800000001</v>
      </c>
    </row>
    <row r="49" spans="1:11" ht="30" customHeight="1" x14ac:dyDescent="0.2">
      <c r="A49" s="169" t="s">
        <v>4816</v>
      </c>
      <c r="B49" s="170" t="s">
        <v>4817</v>
      </c>
      <c r="C49" s="170"/>
      <c r="D49" s="170"/>
      <c r="E49" s="170"/>
      <c r="F49" s="170"/>
      <c r="G49" s="171">
        <f>ROUND((SUM(G47:G48)),2)</f>
        <v>4211.78</v>
      </c>
    </row>
    <row r="50" spans="1:11" ht="32.450000000000003" customHeight="1" x14ac:dyDescent="0.2">
      <c r="A50" s="143" t="s">
        <v>4818</v>
      </c>
      <c r="B50" s="144" t="s">
        <v>4819</v>
      </c>
      <c r="C50" s="144"/>
      <c r="D50" s="144"/>
      <c r="E50" s="144"/>
      <c r="F50" s="144"/>
      <c r="G50" s="172">
        <f>ROUND((SUM($G$49:$G$49)),2)</f>
        <v>4211.78</v>
      </c>
      <c r="H50" s="173"/>
    </row>
    <row r="51" spans="1:11" ht="12.75" customHeight="1" x14ac:dyDescent="0.2">
      <c r="A51" s="143" t="s">
        <v>78</v>
      </c>
      <c r="B51" s="144" t="s">
        <v>4762</v>
      </c>
      <c r="C51" s="144"/>
      <c r="D51" s="144"/>
      <c r="E51" s="144" t="s">
        <v>4820</v>
      </c>
      <c r="F51" s="144"/>
      <c r="G51" s="145"/>
    </row>
    <row r="52" spans="1:11" ht="100.9" customHeight="1" x14ac:dyDescent="0.2">
      <c r="A52" s="146" t="s">
        <v>4821</v>
      </c>
      <c r="B52" s="148" t="s">
        <v>4822</v>
      </c>
      <c r="C52" s="148"/>
      <c r="D52" s="148"/>
      <c r="E52" s="148" t="s">
        <v>4823</v>
      </c>
      <c r="F52" s="148" t="s">
        <v>4824</v>
      </c>
      <c r="G52" s="150">
        <f>ROUND(($G$45) * 8.75 / 100 * 1,2)</f>
        <v>3685.31</v>
      </c>
      <c r="H52" s="175">
        <f>G45</f>
        <v>42117.83</v>
      </c>
    </row>
    <row r="53" spans="1:11" ht="53.25" customHeight="1" x14ac:dyDescent="0.2">
      <c r="A53" s="162" t="s">
        <v>4825</v>
      </c>
      <c r="B53" s="148" t="s">
        <v>4826</v>
      </c>
      <c r="C53" s="163"/>
      <c r="D53" s="148"/>
      <c r="E53" s="163" t="s">
        <v>4827</v>
      </c>
      <c r="F53" s="148" t="s">
        <v>4828</v>
      </c>
      <c r="G53" s="165">
        <f>(G45+G52)*6%*2</f>
        <v>5496.3768</v>
      </c>
      <c r="H53" s="175">
        <f>G52+G45</f>
        <v>45803.14</v>
      </c>
    </row>
    <row r="54" spans="1:11" x14ac:dyDescent="0.2">
      <c r="A54" s="151"/>
      <c r="B54" s="155" t="s">
        <v>4769</v>
      </c>
      <c r="C54" s="176"/>
      <c r="D54" s="155"/>
      <c r="E54" s="176"/>
      <c r="F54" s="155"/>
      <c r="G54" s="156"/>
      <c r="H54" s="175"/>
    </row>
    <row r="55" spans="1:11" ht="38.25" x14ac:dyDescent="0.2">
      <c r="A55" s="157"/>
      <c r="B55" s="158" t="s">
        <v>4829</v>
      </c>
      <c r="C55" s="159"/>
      <c r="D55" s="158"/>
      <c r="E55" s="159" t="s">
        <v>4830</v>
      </c>
      <c r="F55" s="158"/>
      <c r="G55" s="161"/>
      <c r="H55" s="175"/>
    </row>
    <row r="56" spans="1:11" ht="12.75" customHeight="1" x14ac:dyDescent="0.2">
      <c r="A56" s="169" t="s">
        <v>4831</v>
      </c>
      <c r="B56" s="170" t="s">
        <v>4832</v>
      </c>
      <c r="C56" s="170"/>
      <c r="D56" s="170"/>
      <c r="E56" s="170"/>
      <c r="F56" s="170"/>
      <c r="G56" s="171">
        <f>ROUND((SUM($G$52:$G$53)),2)</f>
        <v>9181.69</v>
      </c>
      <c r="I56" s="177"/>
    </row>
    <row r="57" spans="1:11" ht="34.5" customHeight="1" x14ac:dyDescent="0.2">
      <c r="A57" s="143" t="s">
        <v>122</v>
      </c>
      <c r="B57" s="144" t="s">
        <v>4833</v>
      </c>
      <c r="C57" s="144"/>
      <c r="D57" s="144"/>
      <c r="E57" s="144"/>
      <c r="F57" s="144"/>
      <c r="G57" s="172">
        <f>ROUND(($G$45 + $G$50 + $G$56),2)</f>
        <v>55511.3</v>
      </c>
      <c r="I57" s="178"/>
    </row>
    <row r="58" spans="1:11" ht="38.25" customHeight="1" x14ac:dyDescent="0.2">
      <c r="A58" s="143" t="s">
        <v>125</v>
      </c>
      <c r="B58" s="179" t="s">
        <v>4834</v>
      </c>
      <c r="C58" s="179"/>
      <c r="D58" s="179"/>
      <c r="E58" s="179" t="s">
        <v>4835</v>
      </c>
      <c r="F58" s="179" t="s">
        <v>4836</v>
      </c>
      <c r="G58" s="180">
        <f>G57*5.96</f>
        <v>330847.348</v>
      </c>
    </row>
    <row r="59" spans="1:11" ht="33" customHeight="1" x14ac:dyDescent="0.2">
      <c r="A59" s="143" t="s">
        <v>229</v>
      </c>
      <c r="B59" s="144" t="s">
        <v>4837</v>
      </c>
      <c r="C59" s="144"/>
      <c r="D59" s="144"/>
      <c r="E59" s="144"/>
      <c r="F59" s="144"/>
      <c r="G59" s="172">
        <f>G58</f>
        <v>330847.348</v>
      </c>
    </row>
    <row r="60" spans="1:11" ht="12.75" customHeight="1" x14ac:dyDescent="0.2"/>
    <row r="63" spans="1:11" s="181" customFormat="1" ht="33" customHeight="1" x14ac:dyDescent="0.2">
      <c r="A63" s="359" t="s">
        <v>4838</v>
      </c>
      <c r="B63" s="359"/>
      <c r="C63" s="359" t="s">
        <v>4839</v>
      </c>
      <c r="D63" s="359"/>
      <c r="E63" s="359"/>
      <c r="F63" s="359"/>
      <c r="G63" s="359"/>
      <c r="K63" s="182"/>
    </row>
    <row r="64" spans="1:11" s="183" customFormat="1" ht="28.5" customHeight="1" x14ac:dyDescent="0.25">
      <c r="A64" s="354"/>
      <c r="B64" s="354"/>
      <c r="C64" s="354"/>
      <c r="D64" s="354"/>
      <c r="E64" s="354"/>
      <c r="F64" s="354"/>
      <c r="G64" s="354"/>
    </row>
    <row r="65" spans="1:7" x14ac:dyDescent="0.2">
      <c r="A65" s="184"/>
      <c r="B65" s="184"/>
      <c r="C65" s="184"/>
      <c r="D65" s="184"/>
      <c r="E65" s="184"/>
      <c r="F65" s="184"/>
      <c r="G65" s="184"/>
    </row>
    <row r="66" spans="1:7" x14ac:dyDescent="0.2">
      <c r="A66" s="184"/>
      <c r="B66" s="184"/>
      <c r="C66" s="184"/>
      <c r="D66" s="184"/>
      <c r="E66" s="184"/>
      <c r="F66" s="184"/>
      <c r="G66" s="184"/>
    </row>
  </sheetData>
  <mergeCells count="21">
    <mergeCell ref="A12:C12"/>
    <mergeCell ref="D12:G12"/>
    <mergeCell ref="A1:B1"/>
    <mergeCell ref="C1:G1"/>
    <mergeCell ref="B4:F4"/>
    <mergeCell ref="B5:F5"/>
    <mergeCell ref="A7:C7"/>
    <mergeCell ref="D7:G7"/>
    <mergeCell ref="D8:G8"/>
    <mergeCell ref="A9:C9"/>
    <mergeCell ref="D9:G9"/>
    <mergeCell ref="A11:C11"/>
    <mergeCell ref="D11:G11"/>
    <mergeCell ref="A64:B64"/>
    <mergeCell ref="C64:G64"/>
    <mergeCell ref="A13:C13"/>
    <mergeCell ref="D13:G13"/>
    <mergeCell ref="D14:G14"/>
    <mergeCell ref="A15:G15"/>
    <mergeCell ref="A63:B63"/>
    <mergeCell ref="C63:G63"/>
  </mergeCells>
  <pageMargins left="0.39374999999999999" right="0.39374999999999999" top="0.59027777777777779" bottom="0.82777777777777783" header="0.51180555555555562" footer="0.59027777777777779"/>
  <pageSetup paperSize="9" scale="99" orientation="portrait" useFirstPageNumber="1" r:id="rId1"/>
  <headerFooter alignWithMargins="0"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39</vt:i4>
      </vt:variant>
      <vt:variant>
        <vt:lpstr>Именованные диапазоны</vt:lpstr>
      </vt:variant>
      <vt:variant>
        <vt:i4>39</vt:i4>
      </vt:variant>
    </vt:vector>
  </HeadingPairs>
  <TitlesOfParts>
    <vt:vector size="78" baseType="lpstr">
      <vt:lpstr>ОСР-01-03 - ОС по Методике 2020</vt:lpstr>
      <vt:lpstr>ОСР-01-03_баз - ОС по Методике </vt:lpstr>
      <vt:lpstr>ОСР-01-05 - ОС по Методике 2020</vt:lpstr>
      <vt:lpstr>ОСР-01-05_база - ОС по Методике</vt:lpstr>
      <vt:lpstr>ОСР-02-01 - ОС по Методике 2020</vt:lpstr>
      <vt:lpstr>ОСР-02-01_база - ОС по Методике</vt:lpstr>
      <vt:lpstr>ОСР-09-01 - ОС по Методике 2020</vt:lpstr>
      <vt:lpstr>ОСР-09-01_база - ОС по Методике</vt:lpstr>
      <vt:lpstr>ЛСР-01-01-01</vt:lpstr>
      <vt:lpstr>ЛСР-01-02-01 ПОДД на период стр</vt:lpstr>
      <vt:lpstr>ЛСР-01-03-01 Защита инженерных </vt:lpstr>
      <vt:lpstr>ЛСР-01-03-02 Защита инженерных </vt:lpstr>
      <vt:lpstr>ЛСР-01-03-03 Защита инженерных </vt:lpstr>
      <vt:lpstr>ЛСР-01-03-04 Защита инженерных </vt:lpstr>
      <vt:lpstr>ЛСР-01-03-05_Защита инженерных </vt:lpstr>
      <vt:lpstr>ЛСР-01-04-01 Валка и выкорчевка</vt:lpstr>
      <vt:lpstr>ЛСР-01-05-01 Демонтаж рельсошпа</vt:lpstr>
      <vt:lpstr>ЛСР-01-05-02 Демонтажные работы</vt:lpstr>
      <vt:lpstr>ЛСР-01-05-03 Демонтаж остановоч</vt:lpstr>
      <vt:lpstr>ЛСР-02-01-01 ТКР1 Трамвайные пу</vt:lpstr>
      <vt:lpstr>ЛСР-02-01-02 Контактная сеть(ре</vt:lpstr>
      <vt:lpstr>ЛСР-02-01-03 Водоотведение от т</vt:lpstr>
      <vt:lpstr>ЛСР-02-01-04 Остановочные компл</vt:lpstr>
      <vt:lpstr>ЛСР-02-01-05 ОДИ</vt:lpstr>
      <vt:lpstr>ЛСР-02-02-01 ПОС ЭЭ </vt:lpstr>
      <vt:lpstr>ЛСР-04-01-01 Электроснабжение и</vt:lpstr>
      <vt:lpstr>ЛСР-04-02-01 Этап 2  ЭС </vt:lpstr>
      <vt:lpstr>ЛСР-05-01-01 Внешние каналы свя</vt:lpstr>
      <vt:lpstr>ЛСР-05-02-01 Система управления</vt:lpstr>
      <vt:lpstr>ЛСР-05-03-01 Автоматизация и об</vt:lpstr>
      <vt:lpstr>ЛСР-05-04-01 ПОДД на период экс</vt:lpstr>
      <vt:lpstr>ЛСР-07-01-01 Наружное освещение</vt:lpstr>
      <vt:lpstr>ЛСР-07-02-01 Благоустройство те</vt:lpstr>
      <vt:lpstr>ЛСР-08-02-01 Временные покрытие</vt:lpstr>
      <vt:lpstr>ЛСР-09-01-01 ПНР-Система управл</vt:lpstr>
      <vt:lpstr>ЛСР-09-01-02 ПНР-Электроснабжен</vt:lpstr>
      <vt:lpstr>ЛСР-09-01-03 ПНР-Автоматизация </vt:lpstr>
      <vt:lpstr>ЛСР-09-01-04 ПНР-Наружное освещ</vt:lpstr>
      <vt:lpstr>ЛСР-09-01-05 -Этап 2 ЭС -ПНР - </vt:lpstr>
      <vt:lpstr>'ЛСР-01-01-01'!Заголовки_для_печати</vt:lpstr>
      <vt:lpstr>'ЛСР-01-02-01 ПОДД на период стр'!Заголовки_для_печати</vt:lpstr>
      <vt:lpstr>'ЛСР-01-03-01 Защита инженерных '!Заголовки_для_печати</vt:lpstr>
      <vt:lpstr>'ЛСР-01-03-02 Защита инженерных '!Заголовки_для_печати</vt:lpstr>
      <vt:lpstr>'ЛСР-01-03-03 Защита инженерных '!Заголовки_для_печати</vt:lpstr>
      <vt:lpstr>'ЛСР-01-03-04 Защита инженерных '!Заголовки_для_печати</vt:lpstr>
      <vt:lpstr>'ЛСР-01-03-05_Защита инженерных '!Заголовки_для_печати</vt:lpstr>
      <vt:lpstr>'ЛСР-01-04-01 Валка и выкорчевка'!Заголовки_для_печати</vt:lpstr>
      <vt:lpstr>'ЛСР-01-05-01 Демонтаж рельсошпа'!Заголовки_для_печати</vt:lpstr>
      <vt:lpstr>'ЛСР-01-05-02 Демонтажные работы'!Заголовки_для_печати</vt:lpstr>
      <vt:lpstr>'ЛСР-01-05-03 Демонтаж остановоч'!Заголовки_для_печати</vt:lpstr>
      <vt:lpstr>'ЛСР-02-01-01 ТКР1 Трамвайные пу'!Заголовки_для_печати</vt:lpstr>
      <vt:lpstr>'ЛСР-02-01-02 Контактная сеть(ре'!Заголовки_для_печати</vt:lpstr>
      <vt:lpstr>'ЛСР-02-01-03 Водоотведение от т'!Заголовки_для_печати</vt:lpstr>
      <vt:lpstr>'ЛСР-02-01-04 Остановочные компл'!Заголовки_для_печати</vt:lpstr>
      <vt:lpstr>'ЛСР-02-01-05 ОДИ'!Заголовки_для_печати</vt:lpstr>
      <vt:lpstr>'ЛСР-02-02-01 ПОС ЭЭ '!Заголовки_для_печати</vt:lpstr>
      <vt:lpstr>'ЛСР-04-01-01 Электроснабжение и'!Заголовки_для_печати</vt:lpstr>
      <vt:lpstr>'ЛСР-04-02-01 Этап 2  ЭС '!Заголовки_для_печати</vt:lpstr>
      <vt:lpstr>'ЛСР-05-01-01 Внешние каналы свя'!Заголовки_для_печати</vt:lpstr>
      <vt:lpstr>'ЛСР-05-02-01 Система управления'!Заголовки_для_печати</vt:lpstr>
      <vt:lpstr>'ЛСР-05-03-01 Автоматизация и об'!Заголовки_для_печати</vt:lpstr>
      <vt:lpstr>'ЛСР-05-04-01 ПОДД на период экс'!Заголовки_для_печати</vt:lpstr>
      <vt:lpstr>'ЛСР-07-01-01 Наружное освещение'!Заголовки_для_печати</vt:lpstr>
      <vt:lpstr>'ЛСР-07-02-01 Благоустройство те'!Заголовки_для_печати</vt:lpstr>
      <vt:lpstr>'ЛСР-08-02-01 Временные покрытие'!Заголовки_для_печати</vt:lpstr>
      <vt:lpstr>'ЛСР-09-01-01 ПНР-Система управл'!Заголовки_для_печати</vt:lpstr>
      <vt:lpstr>'ЛСР-09-01-02 ПНР-Электроснабжен'!Заголовки_для_печати</vt:lpstr>
      <vt:lpstr>'ЛСР-09-01-03 ПНР-Автоматизация '!Заголовки_для_печати</vt:lpstr>
      <vt:lpstr>'ЛСР-09-01-04 ПНР-Наружное освещ'!Заголовки_для_печати</vt:lpstr>
      <vt:lpstr>'ЛСР-09-01-05 -Этап 2 ЭС -ПНР - '!Заголовки_для_печати</vt:lpstr>
      <vt:lpstr>'ОСР-01-03 - ОС по Методике 2020'!Заголовки_для_печати</vt:lpstr>
      <vt:lpstr>'ОСР-01-03_баз - ОС по Методике '!Заголовки_для_печати</vt:lpstr>
      <vt:lpstr>'ОСР-01-05 - ОС по Методике 2020'!Заголовки_для_печати</vt:lpstr>
      <vt:lpstr>'ОСР-01-05_база - ОС по Методике'!Заголовки_для_печати</vt:lpstr>
      <vt:lpstr>'ОСР-02-01 - ОС по Методике 2020'!Заголовки_для_печати</vt:lpstr>
      <vt:lpstr>'ОСР-02-01_база - ОС по Методике'!Заголовки_для_печати</vt:lpstr>
      <vt:lpstr>'ОСР-09-01 - ОС по Методике 2020'!Заголовки_для_печати</vt:lpstr>
      <vt:lpstr>'ОСР-09-01_база - ОС по Методике'!Заголовки_для_печати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Пузанова</dc:creator>
  <cp:lastModifiedBy>Елена Пузанова</cp:lastModifiedBy>
  <dcterms:created xsi:type="dcterms:W3CDTF">2024-09-06T12:11:52Z</dcterms:created>
  <dcterms:modified xsi:type="dcterms:W3CDTF">2024-09-09T07:24:28Z</dcterms:modified>
</cp:coreProperties>
</file>